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6.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8.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9600" windowHeight="3825" tabRatio="943" activeTab="4"/>
  </bookViews>
  <sheets>
    <sheet name="WB_ids" sheetId="2" r:id="rId1"/>
    <sheet name="fao_ids_unique" sheetId="1" r:id="rId2"/>
    <sheet name="domestic_gross_demand_km3" sheetId="13" r:id="rId3"/>
    <sheet name="v_domestic_gross_demand" sheetId="12" r:id="rId4"/>
    <sheet name="domestic_demand_chart" sheetId="26" r:id="rId5"/>
    <sheet name="industry_water_withdrawal_km3" sheetId="15" r:id="rId6"/>
    <sheet name="v_industry_withdrawal" sheetId="14" r:id="rId7"/>
    <sheet name="industry_final_chart" sheetId="27" r:id="rId8"/>
    <sheet name="agricultural_withdrawal_km3" sheetId="16" r:id="rId9"/>
    <sheet name="v_agricultural_withdrawal" sheetId="17" r:id="rId10"/>
    <sheet name="agricultural_final_chart" sheetId="28" r:id="rId11"/>
    <sheet name="total_abstraction_km3" sheetId="7" r:id="rId12"/>
    <sheet name="v_total_withdrawal" sheetId="4" r:id="rId13"/>
    <sheet name="aquastat_more_extensive_table" sheetId="5" r:id="rId14"/>
    <sheet name="charts_total_sectoral_final" sheetId="33" r:id="rId15"/>
  </sheets>
  <calcPr calcId="145621" iterateDelta="1E-4"/>
</workbook>
</file>

<file path=xl/calcChain.xml><?xml version="1.0" encoding="utf-8"?>
<calcChain xmlns="http://schemas.openxmlformats.org/spreadsheetml/2006/main">
  <c r="H1010" i="28" l="1"/>
  <c r="B1010" i="28"/>
  <c r="H1009" i="28"/>
  <c r="B1009" i="28"/>
  <c r="H1008" i="28"/>
  <c r="B1008" i="28"/>
  <c r="H1007" i="28"/>
  <c r="B1007" i="28"/>
  <c r="H1006" i="28"/>
  <c r="B1006" i="28"/>
  <c r="H1005" i="28"/>
  <c r="B1005" i="28"/>
  <c r="H1004" i="28"/>
  <c r="B1004" i="28"/>
  <c r="H1003" i="28"/>
  <c r="B1003" i="28"/>
  <c r="H1002" i="28"/>
  <c r="B1002" i="28"/>
  <c r="H1001" i="28"/>
  <c r="B1001" i="28"/>
  <c r="H1000" i="28"/>
  <c r="B1000" i="28"/>
  <c r="H999" i="28"/>
  <c r="B999" i="28"/>
  <c r="H998" i="28"/>
  <c r="B998" i="28"/>
  <c r="H997" i="28"/>
  <c r="B997" i="28"/>
  <c r="H996" i="28"/>
  <c r="B996" i="28"/>
  <c r="H995" i="28"/>
  <c r="B995" i="28"/>
  <c r="H994" i="28"/>
  <c r="B994" i="28"/>
  <c r="H993" i="28"/>
  <c r="B993" i="28"/>
  <c r="H992" i="28"/>
  <c r="B992" i="28"/>
  <c r="H991" i="28"/>
  <c r="B991" i="28"/>
  <c r="H990" i="28"/>
  <c r="B990" i="28"/>
  <c r="H989" i="28"/>
  <c r="B989" i="28"/>
  <c r="H988" i="28"/>
  <c r="B988" i="28"/>
  <c r="H987" i="28"/>
  <c r="B987" i="28"/>
  <c r="H986" i="28"/>
  <c r="B986" i="28"/>
  <c r="H985" i="28"/>
  <c r="B985" i="28"/>
  <c r="H984" i="28"/>
  <c r="B984" i="28"/>
  <c r="H983" i="28"/>
  <c r="B983" i="28"/>
  <c r="H982" i="28"/>
  <c r="B982" i="28"/>
  <c r="H981" i="28"/>
  <c r="B981" i="28"/>
  <c r="H980" i="28"/>
  <c r="B980" i="28"/>
  <c r="H979" i="28"/>
  <c r="B979" i="28"/>
  <c r="H978" i="28"/>
  <c r="B978" i="28"/>
  <c r="H977" i="28"/>
  <c r="B977" i="28"/>
  <c r="H976" i="28"/>
  <c r="B976" i="28"/>
  <c r="H975" i="28"/>
  <c r="B975" i="28"/>
  <c r="H974" i="28"/>
  <c r="B974" i="28"/>
  <c r="H973" i="28"/>
  <c r="B973" i="28"/>
  <c r="H972" i="28"/>
  <c r="B972" i="28"/>
  <c r="H971" i="28"/>
  <c r="B971" i="28"/>
  <c r="H970" i="28"/>
  <c r="B970" i="28"/>
  <c r="H969" i="28"/>
  <c r="B969" i="28"/>
  <c r="H968" i="28"/>
  <c r="B968" i="28"/>
  <c r="H967" i="28"/>
  <c r="B967" i="28"/>
  <c r="H966" i="28"/>
  <c r="B966" i="28"/>
  <c r="H965" i="28"/>
  <c r="B965" i="28"/>
  <c r="H964" i="28"/>
  <c r="B964" i="28"/>
  <c r="H963" i="28"/>
  <c r="B963" i="28"/>
  <c r="H962" i="28"/>
  <c r="B962" i="28"/>
  <c r="H961" i="28"/>
  <c r="B961" i="28"/>
  <c r="H960" i="28"/>
  <c r="B960" i="28"/>
  <c r="H959" i="28"/>
  <c r="B959" i="28"/>
  <c r="H958" i="28"/>
  <c r="B958" i="28"/>
  <c r="H957" i="28"/>
  <c r="B957" i="28"/>
  <c r="H956" i="28"/>
  <c r="B956" i="28"/>
  <c r="H955" i="28"/>
  <c r="B955" i="28"/>
  <c r="H954" i="28"/>
  <c r="B954" i="28"/>
  <c r="H953" i="28"/>
  <c r="B953" i="28"/>
  <c r="H952" i="28"/>
  <c r="B952" i="28"/>
  <c r="H951" i="28"/>
  <c r="B951" i="28"/>
  <c r="H950" i="28"/>
  <c r="B950" i="28"/>
  <c r="H949" i="28"/>
  <c r="B949" i="28"/>
  <c r="H948" i="28"/>
  <c r="B948" i="28"/>
  <c r="H947" i="28"/>
  <c r="B947" i="28"/>
  <c r="H946" i="28"/>
  <c r="B946" i="28"/>
  <c r="H945" i="28"/>
  <c r="B945" i="28"/>
  <c r="H944" i="28"/>
  <c r="B944" i="28"/>
  <c r="H943" i="28"/>
  <c r="B943" i="28"/>
  <c r="H942" i="28"/>
  <c r="B942" i="28"/>
  <c r="H941" i="28"/>
  <c r="B941" i="28"/>
  <c r="H940" i="28"/>
  <c r="B940" i="28"/>
  <c r="H939" i="28"/>
  <c r="B939" i="28"/>
  <c r="H938" i="28"/>
  <c r="B938" i="28"/>
  <c r="H937" i="28"/>
  <c r="B937" i="28"/>
  <c r="H936" i="28"/>
  <c r="B936" i="28"/>
  <c r="H935" i="28"/>
  <c r="B935" i="28"/>
  <c r="H934" i="28"/>
  <c r="B934" i="28"/>
  <c r="H933" i="28"/>
  <c r="B933" i="28"/>
  <c r="H932" i="28"/>
  <c r="B932" i="28"/>
  <c r="H931" i="28"/>
  <c r="B931" i="28"/>
  <c r="H930" i="28"/>
  <c r="B930" i="28"/>
  <c r="H929" i="28"/>
  <c r="B929" i="28"/>
  <c r="H928" i="28"/>
  <c r="B928" i="28"/>
  <c r="H927" i="28"/>
  <c r="B927" i="28"/>
  <c r="H926" i="28"/>
  <c r="B926" i="28"/>
  <c r="H925" i="28"/>
  <c r="B925" i="28"/>
  <c r="H924" i="28"/>
  <c r="B924" i="28"/>
  <c r="H923" i="28"/>
  <c r="B923" i="28"/>
  <c r="H922" i="28"/>
  <c r="B922" i="28"/>
  <c r="H921" i="28"/>
  <c r="B921" i="28"/>
  <c r="H920" i="28"/>
  <c r="B920" i="28"/>
  <c r="H919" i="28"/>
  <c r="B919" i="28"/>
  <c r="H918" i="28"/>
  <c r="B918" i="28"/>
  <c r="H917" i="28"/>
  <c r="B917" i="28"/>
  <c r="H916" i="28"/>
  <c r="B916" i="28"/>
  <c r="H915" i="28"/>
  <c r="B915" i="28"/>
  <c r="H914" i="28"/>
  <c r="B914" i="28"/>
  <c r="H913" i="28"/>
  <c r="B913" i="28"/>
  <c r="H912" i="28"/>
  <c r="B912" i="28"/>
  <c r="H911" i="28"/>
  <c r="B911" i="28"/>
  <c r="H910" i="28"/>
  <c r="B910" i="28"/>
  <c r="H909" i="28"/>
  <c r="B909" i="28"/>
  <c r="H908" i="28"/>
  <c r="B908" i="28"/>
  <c r="H907" i="28"/>
  <c r="B907" i="28"/>
  <c r="H906" i="28"/>
  <c r="B906" i="28"/>
  <c r="H905" i="28"/>
  <c r="B905" i="28"/>
  <c r="H904" i="28"/>
  <c r="B904" i="28"/>
  <c r="H903" i="28"/>
  <c r="B903" i="28"/>
  <c r="H902" i="28"/>
  <c r="B902" i="28"/>
  <c r="H901" i="28"/>
  <c r="B901" i="28"/>
  <c r="H900" i="28"/>
  <c r="B900" i="28"/>
  <c r="H899" i="28"/>
  <c r="B899" i="28"/>
  <c r="H898" i="28"/>
  <c r="B898" i="28"/>
  <c r="H897" i="28"/>
  <c r="B897" i="28"/>
  <c r="H896" i="28"/>
  <c r="B896" i="28"/>
  <c r="H895" i="28"/>
  <c r="B895" i="28"/>
  <c r="H894" i="28"/>
  <c r="B894" i="28"/>
  <c r="H893" i="28"/>
  <c r="B893" i="28"/>
  <c r="H892" i="28"/>
  <c r="B892" i="28"/>
  <c r="H891" i="28"/>
  <c r="B891" i="28"/>
  <c r="H890" i="28"/>
  <c r="B890" i="28"/>
  <c r="H889" i="28"/>
  <c r="B889" i="28"/>
  <c r="H888" i="28"/>
  <c r="B888" i="28"/>
  <c r="H887" i="28"/>
  <c r="B887" i="28"/>
  <c r="H886" i="28"/>
  <c r="B886" i="28"/>
  <c r="H885" i="28"/>
  <c r="B885" i="28"/>
  <c r="H884" i="28"/>
  <c r="B884" i="28"/>
  <c r="H883" i="28"/>
  <c r="B883" i="28"/>
  <c r="H882" i="28"/>
  <c r="B882" i="28"/>
  <c r="H881" i="28"/>
  <c r="B881" i="28"/>
  <c r="H880" i="28"/>
  <c r="B880" i="28"/>
  <c r="H879" i="28"/>
  <c r="B879" i="28"/>
  <c r="H878" i="28"/>
  <c r="B878" i="28"/>
  <c r="H877" i="28"/>
  <c r="B877" i="28"/>
  <c r="H876" i="28"/>
  <c r="B876" i="28"/>
  <c r="H875" i="28"/>
  <c r="B875" i="28"/>
  <c r="H874" i="28"/>
  <c r="B874" i="28"/>
  <c r="H873" i="28"/>
  <c r="B873" i="28"/>
  <c r="H872" i="28"/>
  <c r="B872" i="28"/>
  <c r="H871" i="28"/>
  <c r="B871" i="28"/>
  <c r="H870" i="28"/>
  <c r="B870" i="28"/>
  <c r="H869" i="28"/>
  <c r="B869" i="28"/>
  <c r="H868" i="28"/>
  <c r="B868" i="28"/>
  <c r="H867" i="28"/>
  <c r="B867" i="28"/>
  <c r="H866" i="28"/>
  <c r="B866" i="28"/>
  <c r="H865" i="28"/>
  <c r="B865" i="28"/>
  <c r="H864" i="28"/>
  <c r="B864" i="28"/>
  <c r="H863" i="28"/>
  <c r="B863" i="28"/>
  <c r="H862" i="28"/>
  <c r="B862" i="28"/>
  <c r="H861" i="28"/>
  <c r="B861" i="28"/>
  <c r="H860" i="28"/>
  <c r="B860" i="28"/>
  <c r="H859" i="28"/>
  <c r="B859" i="28"/>
  <c r="H858" i="28"/>
  <c r="B858" i="28"/>
  <c r="H857" i="28"/>
  <c r="B857" i="28"/>
  <c r="H856" i="28"/>
  <c r="B856" i="28"/>
  <c r="H855" i="28"/>
  <c r="B855" i="28"/>
  <c r="H854" i="28"/>
  <c r="B854" i="28"/>
  <c r="H853" i="28"/>
  <c r="B853" i="28"/>
  <c r="H852" i="28"/>
  <c r="B852" i="28"/>
  <c r="H851" i="28"/>
  <c r="B851" i="28"/>
  <c r="H850" i="28"/>
  <c r="B850" i="28"/>
  <c r="H849" i="28"/>
  <c r="B849" i="28"/>
  <c r="H848" i="28"/>
  <c r="B848" i="28"/>
  <c r="H847" i="28"/>
  <c r="B847" i="28"/>
  <c r="H846" i="28"/>
  <c r="B846" i="28"/>
  <c r="H845" i="28"/>
  <c r="B845" i="28"/>
  <c r="H844" i="28"/>
  <c r="B844" i="28"/>
  <c r="H843" i="28"/>
  <c r="B843" i="28"/>
  <c r="H842" i="28"/>
  <c r="B842" i="28"/>
  <c r="H841" i="28"/>
  <c r="B841" i="28"/>
  <c r="H840" i="28"/>
  <c r="B840" i="28"/>
  <c r="H839" i="28"/>
  <c r="B839" i="28"/>
  <c r="H838" i="28"/>
  <c r="B838" i="28"/>
  <c r="H837" i="28"/>
  <c r="B837" i="28"/>
  <c r="H836" i="28"/>
  <c r="B836" i="28"/>
  <c r="H835" i="28"/>
  <c r="B835" i="28"/>
  <c r="H834" i="28"/>
  <c r="B834" i="28"/>
  <c r="H833" i="28"/>
  <c r="B833" i="28"/>
  <c r="H832" i="28"/>
  <c r="B832" i="28"/>
  <c r="H831" i="28"/>
  <c r="B831" i="28"/>
  <c r="H830" i="28"/>
  <c r="B830" i="28"/>
  <c r="H829" i="28"/>
  <c r="B829" i="28"/>
  <c r="H828" i="28"/>
  <c r="B828" i="28"/>
  <c r="H827" i="28"/>
  <c r="B827" i="28"/>
  <c r="H826" i="28"/>
  <c r="B826" i="28"/>
  <c r="H825" i="28"/>
  <c r="B825" i="28"/>
  <c r="H824" i="28"/>
  <c r="B824" i="28"/>
  <c r="H823" i="28"/>
  <c r="B823" i="28"/>
  <c r="H822" i="28"/>
  <c r="B822" i="28"/>
  <c r="H821" i="28"/>
  <c r="B821" i="28"/>
  <c r="H820" i="28"/>
  <c r="B820" i="28"/>
  <c r="H819" i="28"/>
  <c r="B819" i="28"/>
  <c r="H818" i="28"/>
  <c r="B818" i="28"/>
  <c r="H817" i="28"/>
  <c r="B817" i="28"/>
  <c r="H816" i="28"/>
  <c r="B816" i="28"/>
  <c r="H815" i="28"/>
  <c r="B815" i="28"/>
  <c r="H814" i="28"/>
  <c r="B814" i="28"/>
  <c r="H813" i="28"/>
  <c r="B813" i="28"/>
  <c r="H812" i="28"/>
  <c r="B812" i="28"/>
  <c r="H811" i="28"/>
  <c r="G811" i="28"/>
  <c r="B811" i="28"/>
  <c r="A811" i="28"/>
  <c r="H810" i="28"/>
  <c r="B810" i="28"/>
  <c r="H809" i="28"/>
  <c r="B809" i="28"/>
  <c r="H808" i="28"/>
  <c r="B808" i="28"/>
  <c r="H807" i="28"/>
  <c r="B807" i="28"/>
  <c r="H806" i="28"/>
  <c r="B806" i="28"/>
  <c r="H805" i="28"/>
  <c r="B805" i="28"/>
  <c r="H804" i="28"/>
  <c r="B804" i="28"/>
  <c r="H803" i="28"/>
  <c r="B803" i="28"/>
  <c r="H802" i="28"/>
  <c r="B802" i="28"/>
  <c r="H801" i="28"/>
  <c r="B801" i="28"/>
  <c r="H800" i="28"/>
  <c r="B800" i="28"/>
  <c r="H799" i="28"/>
  <c r="B799" i="28"/>
  <c r="H798" i="28"/>
  <c r="B798" i="28"/>
  <c r="H797" i="28"/>
  <c r="B797" i="28"/>
  <c r="H796" i="28"/>
  <c r="B796" i="28"/>
  <c r="H795" i="28"/>
  <c r="B795" i="28"/>
  <c r="H794" i="28"/>
  <c r="B794" i="28"/>
  <c r="H793" i="28"/>
  <c r="B793" i="28"/>
  <c r="H792" i="28"/>
  <c r="B792" i="28"/>
  <c r="H791" i="28"/>
  <c r="B791" i="28"/>
  <c r="H790" i="28"/>
  <c r="B790" i="28"/>
  <c r="H789" i="28"/>
  <c r="B789" i="28"/>
  <c r="H788" i="28"/>
  <c r="B788" i="28"/>
  <c r="H787" i="28"/>
  <c r="B787" i="28"/>
  <c r="H786" i="28"/>
  <c r="B786" i="28"/>
  <c r="H785" i="28"/>
  <c r="B785" i="28"/>
  <c r="H784" i="28"/>
  <c r="B784" i="28"/>
  <c r="H783" i="28"/>
  <c r="B783" i="28"/>
  <c r="H782" i="28"/>
  <c r="B782" i="28"/>
  <c r="H781" i="28"/>
  <c r="B781" i="28"/>
  <c r="H780" i="28"/>
  <c r="B780" i="28"/>
  <c r="H779" i="28"/>
  <c r="B779" i="28"/>
  <c r="H778" i="28"/>
  <c r="B778" i="28"/>
  <c r="H777" i="28"/>
  <c r="B777" i="28"/>
  <c r="H776" i="28"/>
  <c r="B776" i="28"/>
  <c r="H775" i="28"/>
  <c r="B775" i="28"/>
  <c r="H774" i="28"/>
  <c r="B774" i="28"/>
  <c r="H773" i="28"/>
  <c r="B773" i="28"/>
  <c r="H772" i="28"/>
  <c r="B772" i="28"/>
  <c r="H771" i="28"/>
  <c r="B771" i="28"/>
  <c r="H770" i="28"/>
  <c r="B770" i="28"/>
  <c r="H769" i="28"/>
  <c r="B769" i="28"/>
  <c r="H768" i="28"/>
  <c r="B768" i="28"/>
  <c r="H767" i="28"/>
  <c r="B767" i="28"/>
  <c r="H766" i="28"/>
  <c r="B766" i="28"/>
  <c r="H765" i="28"/>
  <c r="B765" i="28"/>
  <c r="H764" i="28"/>
  <c r="B764" i="28"/>
  <c r="H763" i="28"/>
  <c r="B763" i="28"/>
  <c r="H762" i="28"/>
  <c r="B762" i="28"/>
  <c r="H761" i="28"/>
  <c r="B761" i="28"/>
  <c r="H760" i="28"/>
  <c r="B760" i="28"/>
  <c r="H759" i="28"/>
  <c r="B759" i="28"/>
  <c r="H758" i="28"/>
  <c r="B758" i="28"/>
  <c r="H757" i="28"/>
  <c r="B757" i="28"/>
  <c r="H756" i="28"/>
  <c r="B756" i="28"/>
  <c r="H755" i="28"/>
  <c r="B755" i="28"/>
  <c r="H754" i="28"/>
  <c r="B754" i="28"/>
  <c r="H753" i="28"/>
  <c r="B753" i="28"/>
  <c r="H752" i="28"/>
  <c r="B752" i="28"/>
  <c r="H751" i="28"/>
  <c r="B751" i="28"/>
  <c r="H750" i="28"/>
  <c r="B750" i="28"/>
  <c r="H749" i="28"/>
  <c r="B749" i="28"/>
  <c r="H748" i="28"/>
  <c r="B748" i="28"/>
  <c r="H747" i="28"/>
  <c r="B747" i="28"/>
  <c r="H746" i="28"/>
  <c r="B746" i="28"/>
  <c r="H745" i="28"/>
  <c r="B745" i="28"/>
  <c r="H744" i="28"/>
  <c r="B744" i="28"/>
  <c r="H743" i="28"/>
  <c r="B743" i="28"/>
  <c r="H742" i="28"/>
  <c r="B742" i="28"/>
  <c r="H741" i="28"/>
  <c r="B741" i="28"/>
  <c r="H740" i="28"/>
  <c r="B740" i="28"/>
  <c r="H739" i="28"/>
  <c r="B739" i="28"/>
  <c r="H738" i="28"/>
  <c r="B738" i="28"/>
  <c r="H737" i="28"/>
  <c r="B737" i="28"/>
  <c r="H736" i="28"/>
  <c r="B736" i="28"/>
  <c r="H735" i="28"/>
  <c r="B735" i="28"/>
  <c r="H734" i="28"/>
  <c r="B734" i="28"/>
  <c r="H733" i="28"/>
  <c r="B733" i="28"/>
  <c r="H732" i="28"/>
  <c r="B732" i="28"/>
  <c r="H731" i="28"/>
  <c r="B731" i="28"/>
  <c r="H730" i="28"/>
  <c r="B730" i="28"/>
  <c r="H729" i="28"/>
  <c r="B729" i="28"/>
  <c r="H728" i="28"/>
  <c r="B728" i="28"/>
  <c r="H727" i="28"/>
  <c r="B727" i="28"/>
  <c r="H726" i="28"/>
  <c r="B726" i="28"/>
  <c r="H725" i="28"/>
  <c r="B725" i="28"/>
  <c r="H724" i="28"/>
  <c r="B724" i="28"/>
  <c r="H723" i="28"/>
  <c r="B723" i="28"/>
  <c r="H722" i="28"/>
  <c r="B722" i="28"/>
  <c r="H721" i="28"/>
  <c r="B721" i="28"/>
  <c r="H720" i="28"/>
  <c r="B720" i="28"/>
  <c r="H719" i="28"/>
  <c r="B719" i="28"/>
  <c r="H718" i="28"/>
  <c r="B718" i="28"/>
  <c r="H717" i="28"/>
  <c r="B717" i="28"/>
  <c r="H716" i="28"/>
  <c r="B716" i="28"/>
  <c r="H715" i="28"/>
  <c r="B715" i="28"/>
  <c r="H714" i="28"/>
  <c r="B714" i="28"/>
  <c r="H713" i="28"/>
  <c r="B713" i="28"/>
  <c r="H712" i="28"/>
  <c r="B712" i="28"/>
  <c r="H711" i="28"/>
  <c r="B711" i="28"/>
  <c r="H710" i="28"/>
  <c r="B710" i="28"/>
  <c r="H709" i="28"/>
  <c r="B709" i="28"/>
  <c r="H708" i="28"/>
  <c r="B708" i="28"/>
  <c r="H707" i="28"/>
  <c r="B707" i="28"/>
  <c r="H706" i="28"/>
  <c r="B706" i="28"/>
  <c r="H705" i="28"/>
  <c r="B705" i="28"/>
  <c r="H704" i="28"/>
  <c r="B704" i="28"/>
  <c r="H703" i="28"/>
  <c r="B703" i="28"/>
  <c r="H702" i="28"/>
  <c r="B702" i="28"/>
  <c r="H701" i="28"/>
  <c r="B701" i="28"/>
  <c r="H700" i="28"/>
  <c r="B700" i="28"/>
  <c r="H699" i="28"/>
  <c r="B699" i="28"/>
  <c r="H698" i="28"/>
  <c r="B698" i="28"/>
  <c r="H697" i="28"/>
  <c r="B697" i="28"/>
  <c r="H696" i="28"/>
  <c r="B696" i="28"/>
  <c r="H695" i="28"/>
  <c r="B695" i="28"/>
  <c r="H694" i="28"/>
  <c r="B694" i="28"/>
  <c r="H693" i="28"/>
  <c r="B693" i="28"/>
  <c r="H692" i="28"/>
  <c r="B692" i="28"/>
  <c r="H691" i="28"/>
  <c r="B691" i="28"/>
  <c r="H690" i="28"/>
  <c r="B690" i="28"/>
  <c r="H689" i="28"/>
  <c r="B689" i="28"/>
  <c r="H688" i="28"/>
  <c r="B688" i="28"/>
  <c r="H687" i="28"/>
  <c r="B687" i="28"/>
  <c r="H686" i="28"/>
  <c r="B686" i="28"/>
  <c r="H685" i="28"/>
  <c r="B685" i="28"/>
  <c r="H684" i="28"/>
  <c r="B684" i="28"/>
  <c r="H683" i="28"/>
  <c r="B683" i="28"/>
  <c r="H682" i="28"/>
  <c r="B682" i="28"/>
  <c r="H681" i="28"/>
  <c r="B681" i="28"/>
  <c r="H680" i="28"/>
  <c r="B680" i="28"/>
  <c r="H679" i="28"/>
  <c r="B679" i="28"/>
  <c r="H678" i="28"/>
  <c r="B678" i="28"/>
  <c r="H677" i="28"/>
  <c r="B677" i="28"/>
  <c r="H676" i="28"/>
  <c r="B676" i="28"/>
  <c r="H675" i="28"/>
  <c r="B675" i="28"/>
  <c r="H674" i="28"/>
  <c r="B674" i="28"/>
  <c r="H673" i="28"/>
  <c r="B673" i="28"/>
  <c r="H672" i="28"/>
  <c r="B672" i="28"/>
  <c r="H671" i="28"/>
  <c r="B671" i="28"/>
  <c r="H670" i="28"/>
  <c r="B670" i="28"/>
  <c r="H669" i="28"/>
  <c r="B669" i="28"/>
  <c r="H668" i="28"/>
  <c r="B668" i="28"/>
  <c r="H667" i="28"/>
  <c r="B667" i="28"/>
  <c r="H666" i="28"/>
  <c r="B666" i="28"/>
  <c r="H665" i="28"/>
  <c r="B665" i="28"/>
  <c r="H664" i="28"/>
  <c r="B664" i="28"/>
  <c r="H663" i="28"/>
  <c r="B663" i="28"/>
  <c r="H662" i="28"/>
  <c r="B662" i="28"/>
  <c r="H661" i="28"/>
  <c r="B661" i="28"/>
  <c r="H660" i="28"/>
  <c r="B660" i="28"/>
  <c r="H659" i="28"/>
  <c r="B659" i="28"/>
  <c r="H658" i="28"/>
  <c r="B658" i="28"/>
  <c r="H657" i="28"/>
  <c r="B657" i="28"/>
  <c r="H656" i="28"/>
  <c r="B656" i="28"/>
  <c r="H655" i="28"/>
  <c r="B655" i="28"/>
  <c r="H654" i="28"/>
  <c r="B654" i="28"/>
  <c r="H653" i="28"/>
  <c r="B653" i="28"/>
  <c r="H652" i="28"/>
  <c r="B652" i="28"/>
  <c r="H651" i="28"/>
  <c r="B651" i="28"/>
  <c r="H650" i="28"/>
  <c r="B650" i="28"/>
  <c r="H649" i="28"/>
  <c r="B649" i="28"/>
  <c r="H648" i="28"/>
  <c r="B648" i="28"/>
  <c r="H647" i="28"/>
  <c r="B647" i="28"/>
  <c r="H646" i="28"/>
  <c r="B646" i="28"/>
  <c r="H645" i="28"/>
  <c r="B645" i="28"/>
  <c r="H644" i="28"/>
  <c r="B644" i="28"/>
  <c r="H643" i="28"/>
  <c r="B643" i="28"/>
  <c r="H642" i="28"/>
  <c r="B642" i="28"/>
  <c r="H641" i="28"/>
  <c r="B641" i="28"/>
  <c r="H640" i="28"/>
  <c r="B640" i="28"/>
  <c r="H639" i="28"/>
  <c r="B639" i="28"/>
  <c r="H638" i="28"/>
  <c r="B638" i="28"/>
  <c r="H637" i="28"/>
  <c r="B637" i="28"/>
  <c r="H636" i="28"/>
  <c r="B636" i="28"/>
  <c r="H635" i="28"/>
  <c r="B635" i="28"/>
  <c r="H634" i="28"/>
  <c r="B634" i="28"/>
  <c r="H633" i="28"/>
  <c r="B633" i="28"/>
  <c r="H632" i="28"/>
  <c r="B632" i="28"/>
  <c r="H631" i="28"/>
  <c r="B631" i="28"/>
  <c r="H630" i="28"/>
  <c r="B630" i="28"/>
  <c r="H629" i="28"/>
  <c r="B629" i="28"/>
  <c r="H628" i="28"/>
  <c r="B628" i="28"/>
  <c r="H627" i="28"/>
  <c r="B627" i="28"/>
  <c r="H626" i="28"/>
  <c r="B626" i="28"/>
  <c r="H625" i="28"/>
  <c r="B625" i="28"/>
  <c r="H624" i="28"/>
  <c r="B624" i="28"/>
  <c r="H623" i="28"/>
  <c r="B623" i="28"/>
  <c r="H622" i="28"/>
  <c r="B622" i="28"/>
  <c r="H621" i="28"/>
  <c r="B621" i="28"/>
  <c r="H620" i="28"/>
  <c r="B620" i="28"/>
  <c r="H619" i="28"/>
  <c r="B619" i="28"/>
  <c r="H618" i="28"/>
  <c r="B618" i="28"/>
  <c r="H617" i="28"/>
  <c r="B617" i="28"/>
  <c r="H616" i="28"/>
  <c r="B616" i="28"/>
  <c r="H615" i="28"/>
  <c r="B615" i="28"/>
  <c r="H614" i="28"/>
  <c r="B614" i="28"/>
  <c r="H613" i="28"/>
  <c r="B613" i="28"/>
  <c r="H612" i="28"/>
  <c r="B612" i="28"/>
  <c r="H611" i="28"/>
  <c r="G611" i="28"/>
  <c r="B611" i="28"/>
  <c r="A611" i="28"/>
  <c r="H610" i="28"/>
  <c r="B610" i="28"/>
  <c r="H609" i="28"/>
  <c r="B609" i="28"/>
  <c r="H608" i="28"/>
  <c r="B608" i="28"/>
  <c r="H607" i="28"/>
  <c r="B607" i="28"/>
  <c r="H606" i="28"/>
  <c r="B606" i="28"/>
  <c r="H605" i="28"/>
  <c r="B605" i="28"/>
  <c r="H604" i="28"/>
  <c r="B604" i="28"/>
  <c r="H603" i="28"/>
  <c r="B603" i="28"/>
  <c r="H602" i="28"/>
  <c r="B602" i="28"/>
  <c r="H601" i="28"/>
  <c r="B601" i="28"/>
  <c r="H600" i="28"/>
  <c r="B600" i="28"/>
  <c r="H599" i="28"/>
  <c r="B599" i="28"/>
  <c r="H598" i="28"/>
  <c r="B598" i="28"/>
  <c r="H597" i="28"/>
  <c r="B597" i="28"/>
  <c r="H596" i="28"/>
  <c r="B596" i="28"/>
  <c r="H595" i="28"/>
  <c r="B595" i="28"/>
  <c r="H594" i="28"/>
  <c r="B594" i="28"/>
  <c r="H593" i="28"/>
  <c r="B593" i="28"/>
  <c r="H592" i="28"/>
  <c r="B592" i="28"/>
  <c r="H591" i="28"/>
  <c r="B591" i="28"/>
  <c r="H590" i="28"/>
  <c r="B590" i="28"/>
  <c r="H589" i="28"/>
  <c r="B589" i="28"/>
  <c r="H588" i="28"/>
  <c r="B588" i="28"/>
  <c r="H587" i="28"/>
  <c r="B587" i="28"/>
  <c r="H586" i="28"/>
  <c r="B586" i="28"/>
  <c r="H585" i="28"/>
  <c r="B585" i="28"/>
  <c r="H584" i="28"/>
  <c r="B584" i="28"/>
  <c r="H583" i="28"/>
  <c r="B583" i="28"/>
  <c r="H582" i="28"/>
  <c r="B582" i="28"/>
  <c r="H581" i="28"/>
  <c r="B581" i="28"/>
  <c r="H580" i="28"/>
  <c r="B580" i="28"/>
  <c r="H579" i="28"/>
  <c r="B579" i="28"/>
  <c r="H578" i="28"/>
  <c r="B578" i="28"/>
  <c r="H577" i="28"/>
  <c r="B577" i="28"/>
  <c r="H576" i="28"/>
  <c r="B576" i="28"/>
  <c r="H575" i="28"/>
  <c r="B575" i="28"/>
  <c r="H574" i="28"/>
  <c r="B574" i="28"/>
  <c r="H573" i="28"/>
  <c r="B573" i="28"/>
  <c r="H572" i="28"/>
  <c r="B572" i="28"/>
  <c r="H571" i="28"/>
  <c r="B571" i="28"/>
  <c r="H570" i="28"/>
  <c r="B570" i="28"/>
  <c r="H569" i="28"/>
  <c r="B569" i="28"/>
  <c r="H568" i="28"/>
  <c r="B568" i="28"/>
  <c r="H567" i="28"/>
  <c r="B567" i="28"/>
  <c r="H566" i="28"/>
  <c r="B566" i="28"/>
  <c r="H565" i="28"/>
  <c r="B565" i="28"/>
  <c r="H564" i="28"/>
  <c r="B564" i="28"/>
  <c r="H563" i="28"/>
  <c r="B563" i="28"/>
  <c r="H562" i="28"/>
  <c r="B562" i="28"/>
  <c r="H561" i="28"/>
  <c r="B561" i="28"/>
  <c r="H560" i="28"/>
  <c r="B560" i="28"/>
  <c r="H559" i="28"/>
  <c r="B559" i="28"/>
  <c r="H558" i="28"/>
  <c r="B558" i="28"/>
  <c r="H557" i="28"/>
  <c r="B557" i="28"/>
  <c r="H556" i="28"/>
  <c r="B556" i="28"/>
  <c r="H555" i="28"/>
  <c r="B555" i="28"/>
  <c r="H554" i="28"/>
  <c r="B554" i="28"/>
  <c r="H553" i="28"/>
  <c r="B553" i="28"/>
  <c r="H552" i="28"/>
  <c r="B552" i="28"/>
  <c r="H551" i="28"/>
  <c r="B551" i="28"/>
  <c r="H550" i="28"/>
  <c r="B550" i="28"/>
  <c r="H549" i="28"/>
  <c r="B549" i="28"/>
  <c r="H548" i="28"/>
  <c r="B548" i="28"/>
  <c r="H547" i="28"/>
  <c r="B547" i="28"/>
  <c r="H546" i="28"/>
  <c r="B546" i="28"/>
  <c r="H545" i="28"/>
  <c r="B545" i="28"/>
  <c r="H544" i="28"/>
  <c r="B544" i="28"/>
  <c r="H543" i="28"/>
  <c r="B543" i="28"/>
  <c r="H542" i="28"/>
  <c r="B542" i="28"/>
  <c r="H541" i="28"/>
  <c r="B541" i="28"/>
  <c r="H540" i="28"/>
  <c r="B540" i="28"/>
  <c r="H539" i="28"/>
  <c r="B539" i="28"/>
  <c r="H538" i="28"/>
  <c r="B538" i="28"/>
  <c r="H537" i="28"/>
  <c r="B537" i="28"/>
  <c r="H536" i="28"/>
  <c r="B536" i="28"/>
  <c r="H535" i="28"/>
  <c r="B535" i="28"/>
  <c r="H534" i="28"/>
  <c r="B534" i="28"/>
  <c r="H533" i="28"/>
  <c r="B533" i="28"/>
  <c r="H532" i="28"/>
  <c r="B532" i="28"/>
  <c r="H531" i="28"/>
  <c r="B531" i="28"/>
  <c r="H530" i="28"/>
  <c r="B530" i="28"/>
  <c r="H529" i="28"/>
  <c r="B529" i="28"/>
  <c r="H528" i="28"/>
  <c r="B528" i="28"/>
  <c r="H527" i="28"/>
  <c r="B527" i="28"/>
  <c r="H526" i="28"/>
  <c r="B526" i="28"/>
  <c r="H525" i="28"/>
  <c r="B525" i="28"/>
  <c r="H524" i="28"/>
  <c r="B524" i="28"/>
  <c r="H523" i="28"/>
  <c r="B523" i="28"/>
  <c r="H522" i="28"/>
  <c r="B522" i="28"/>
  <c r="H521" i="28"/>
  <c r="B521" i="28"/>
  <c r="H520" i="28"/>
  <c r="B520" i="28"/>
  <c r="H519" i="28"/>
  <c r="B519" i="28"/>
  <c r="H518" i="28"/>
  <c r="B518" i="28"/>
  <c r="H517" i="28"/>
  <c r="B517" i="28"/>
  <c r="H516" i="28"/>
  <c r="B516" i="28"/>
  <c r="H515" i="28"/>
  <c r="B515" i="28"/>
  <c r="H514" i="28"/>
  <c r="B514" i="28"/>
  <c r="H513" i="28"/>
  <c r="B513" i="28"/>
  <c r="H512" i="28"/>
  <c r="B512" i="28"/>
  <c r="H511" i="28"/>
  <c r="B511" i="28"/>
  <c r="H510" i="28"/>
  <c r="B510" i="28"/>
  <c r="H509" i="28"/>
  <c r="B509" i="28"/>
  <c r="H508" i="28"/>
  <c r="B508" i="28"/>
  <c r="H507" i="28"/>
  <c r="B507" i="28"/>
  <c r="H506" i="28"/>
  <c r="B506" i="28"/>
  <c r="H505" i="28"/>
  <c r="B505" i="28"/>
  <c r="H504" i="28"/>
  <c r="B504" i="28"/>
  <c r="H503" i="28"/>
  <c r="B503" i="28"/>
  <c r="H502" i="28"/>
  <c r="B502" i="28"/>
  <c r="H501" i="28"/>
  <c r="B501" i="28"/>
  <c r="H500" i="28"/>
  <c r="B500" i="28"/>
  <c r="H499" i="28"/>
  <c r="B499" i="28"/>
  <c r="H498" i="28"/>
  <c r="B498" i="28"/>
  <c r="H497" i="28"/>
  <c r="B497" i="28"/>
  <c r="H496" i="28"/>
  <c r="B496" i="28"/>
  <c r="H495" i="28"/>
  <c r="B495" i="28"/>
  <c r="H494" i="28"/>
  <c r="B494" i="28"/>
  <c r="H493" i="28"/>
  <c r="B493" i="28"/>
  <c r="H492" i="28"/>
  <c r="B492" i="28"/>
  <c r="H491" i="28"/>
  <c r="B491" i="28"/>
  <c r="H490" i="28"/>
  <c r="B490" i="28"/>
  <c r="H489" i="28"/>
  <c r="B489" i="28"/>
  <c r="H488" i="28"/>
  <c r="B488" i="28"/>
  <c r="H487" i="28"/>
  <c r="B487" i="28"/>
  <c r="H486" i="28"/>
  <c r="B486" i="28"/>
  <c r="H485" i="28"/>
  <c r="B485" i="28"/>
  <c r="H484" i="28"/>
  <c r="B484" i="28"/>
  <c r="H483" i="28"/>
  <c r="B483" i="28"/>
  <c r="H482" i="28"/>
  <c r="B482" i="28"/>
  <c r="H481" i="28"/>
  <c r="B481" i="28"/>
  <c r="H480" i="28"/>
  <c r="B480" i="28"/>
  <c r="H479" i="28"/>
  <c r="B479" i="28"/>
  <c r="H478" i="28"/>
  <c r="B478" i="28"/>
  <c r="H477" i="28"/>
  <c r="B477" i="28"/>
  <c r="H476" i="28"/>
  <c r="B476" i="28"/>
  <c r="H475" i="28"/>
  <c r="B475" i="28"/>
  <c r="H474" i="28"/>
  <c r="B474" i="28"/>
  <c r="H473" i="28"/>
  <c r="B473" i="28"/>
  <c r="H472" i="28"/>
  <c r="B472" i="28"/>
  <c r="H471" i="28"/>
  <c r="B471" i="28"/>
  <c r="H470" i="28"/>
  <c r="B470" i="28"/>
  <c r="H469" i="28"/>
  <c r="B469" i="28"/>
  <c r="H468" i="28"/>
  <c r="B468" i="28"/>
  <c r="H467" i="28"/>
  <c r="B467" i="28"/>
  <c r="H466" i="28"/>
  <c r="B466" i="28"/>
  <c r="H465" i="28"/>
  <c r="B465" i="28"/>
  <c r="H464" i="28"/>
  <c r="B464" i="28"/>
  <c r="H463" i="28"/>
  <c r="B463" i="28"/>
  <c r="H462" i="28"/>
  <c r="B462" i="28"/>
  <c r="H461" i="28"/>
  <c r="B461" i="28"/>
  <c r="H460" i="28"/>
  <c r="B460" i="28"/>
  <c r="H459" i="28"/>
  <c r="B459" i="28"/>
  <c r="H458" i="28"/>
  <c r="B458" i="28"/>
  <c r="H457" i="28"/>
  <c r="B457" i="28"/>
  <c r="H456" i="28"/>
  <c r="B456" i="28"/>
  <c r="H455" i="28"/>
  <c r="B455" i="28"/>
  <c r="H454" i="28"/>
  <c r="B454" i="28"/>
  <c r="H453" i="28"/>
  <c r="B453" i="28"/>
  <c r="H452" i="28"/>
  <c r="B452" i="28"/>
  <c r="H451" i="28"/>
  <c r="B451" i="28"/>
  <c r="H450" i="28"/>
  <c r="B450" i="28"/>
  <c r="H449" i="28"/>
  <c r="B449" i="28"/>
  <c r="H448" i="28"/>
  <c r="B448" i="28"/>
  <c r="H447" i="28"/>
  <c r="B447" i="28"/>
  <c r="H446" i="28"/>
  <c r="B446" i="28"/>
  <c r="H445" i="28"/>
  <c r="B445" i="28"/>
  <c r="H444" i="28"/>
  <c r="B444" i="28"/>
  <c r="H443" i="28"/>
  <c r="B443" i="28"/>
  <c r="H442" i="28"/>
  <c r="B442" i="28"/>
  <c r="H441" i="28"/>
  <c r="B441" i="28"/>
  <c r="H440" i="28"/>
  <c r="B440" i="28"/>
  <c r="H439" i="28"/>
  <c r="B439" i="28"/>
  <c r="H438" i="28"/>
  <c r="B438" i="28"/>
  <c r="H437" i="28"/>
  <c r="B437" i="28"/>
  <c r="H436" i="28"/>
  <c r="B436" i="28"/>
  <c r="H435" i="28"/>
  <c r="B435" i="28"/>
  <c r="H434" i="28"/>
  <c r="B434" i="28"/>
  <c r="H433" i="28"/>
  <c r="B433" i="28"/>
  <c r="H432" i="28"/>
  <c r="B432" i="28"/>
  <c r="H431" i="28"/>
  <c r="B431" i="28"/>
  <c r="H430" i="28"/>
  <c r="B430" i="28"/>
  <c r="H429" i="28"/>
  <c r="B429" i="28"/>
  <c r="H428" i="28"/>
  <c r="B428" i="28"/>
  <c r="H427" i="28"/>
  <c r="B427" i="28"/>
  <c r="H426" i="28"/>
  <c r="B426" i="28"/>
  <c r="H425" i="28"/>
  <c r="B425" i="28"/>
  <c r="H424" i="28"/>
  <c r="B424" i="28"/>
  <c r="H423" i="28"/>
  <c r="B423" i="28"/>
  <c r="H422" i="28"/>
  <c r="B422" i="28"/>
  <c r="H421" i="28"/>
  <c r="B421" i="28"/>
  <c r="H420" i="28"/>
  <c r="B420" i="28"/>
  <c r="H419" i="28"/>
  <c r="B419" i="28"/>
  <c r="H418" i="28"/>
  <c r="B418" i="28"/>
  <c r="H417" i="28"/>
  <c r="B417" i="28"/>
  <c r="H416" i="28"/>
  <c r="B416" i="28"/>
  <c r="H415" i="28"/>
  <c r="B415" i="28"/>
  <c r="H414" i="28"/>
  <c r="B414" i="28"/>
  <c r="H413" i="28"/>
  <c r="B413" i="28"/>
  <c r="H412" i="28"/>
  <c r="B412" i="28"/>
  <c r="H411" i="28"/>
  <c r="G411" i="28"/>
  <c r="B411" i="28"/>
  <c r="A411" i="28"/>
  <c r="H410" i="28"/>
  <c r="B410" i="28"/>
  <c r="H409" i="28"/>
  <c r="B409" i="28"/>
  <c r="H408" i="28"/>
  <c r="B408" i="28"/>
  <c r="H407" i="28"/>
  <c r="B407" i="28"/>
  <c r="H406" i="28"/>
  <c r="B406" i="28"/>
  <c r="H405" i="28"/>
  <c r="B405" i="28"/>
  <c r="H404" i="28"/>
  <c r="B404" i="28"/>
  <c r="H403" i="28"/>
  <c r="B403" i="28"/>
  <c r="H402" i="28"/>
  <c r="B402" i="28"/>
  <c r="H401" i="28"/>
  <c r="B401" i="28"/>
  <c r="H400" i="28"/>
  <c r="B400" i="28"/>
  <c r="H399" i="28"/>
  <c r="B399" i="28"/>
  <c r="H398" i="28"/>
  <c r="B398" i="28"/>
  <c r="H397" i="28"/>
  <c r="B397" i="28"/>
  <c r="H396" i="28"/>
  <c r="B396" i="28"/>
  <c r="H395" i="28"/>
  <c r="B395" i="28"/>
  <c r="H394" i="28"/>
  <c r="B394" i="28"/>
  <c r="H393" i="28"/>
  <c r="B393" i="28"/>
  <c r="H392" i="28"/>
  <c r="B392" i="28"/>
  <c r="H391" i="28"/>
  <c r="B391" i="28"/>
  <c r="H390" i="28"/>
  <c r="B390" i="28"/>
  <c r="H389" i="28"/>
  <c r="B389" i="28"/>
  <c r="H388" i="28"/>
  <c r="B388" i="28"/>
  <c r="H387" i="28"/>
  <c r="B387" i="28"/>
  <c r="H386" i="28"/>
  <c r="B386" i="28"/>
  <c r="H385" i="28"/>
  <c r="B385" i="28"/>
  <c r="H384" i="28"/>
  <c r="B384" i="28"/>
  <c r="H383" i="28"/>
  <c r="B383" i="28"/>
  <c r="H382" i="28"/>
  <c r="B382" i="28"/>
  <c r="H381" i="28"/>
  <c r="B381" i="28"/>
  <c r="H380" i="28"/>
  <c r="B380" i="28"/>
  <c r="H379" i="28"/>
  <c r="B379" i="28"/>
  <c r="H378" i="28"/>
  <c r="B378" i="28"/>
  <c r="H377" i="28"/>
  <c r="B377" i="28"/>
  <c r="H376" i="28"/>
  <c r="B376" i="28"/>
  <c r="H375" i="28"/>
  <c r="B375" i="28"/>
  <c r="H374" i="28"/>
  <c r="B374" i="28"/>
  <c r="H373" i="28"/>
  <c r="B373" i="28"/>
  <c r="H372" i="28"/>
  <c r="B372" i="28"/>
  <c r="H371" i="28"/>
  <c r="B371" i="28"/>
  <c r="H370" i="28"/>
  <c r="B370" i="28"/>
  <c r="H369" i="28"/>
  <c r="B369" i="28"/>
  <c r="H368" i="28"/>
  <c r="B368" i="28"/>
  <c r="H367" i="28"/>
  <c r="B367" i="28"/>
  <c r="H366" i="28"/>
  <c r="B366" i="28"/>
  <c r="H365" i="28"/>
  <c r="B365" i="28"/>
  <c r="H364" i="28"/>
  <c r="B364" i="28"/>
  <c r="H363" i="28"/>
  <c r="B363" i="28"/>
  <c r="H362" i="28"/>
  <c r="B362" i="28"/>
  <c r="H361" i="28"/>
  <c r="B361" i="28"/>
  <c r="H360" i="28"/>
  <c r="B360" i="28"/>
  <c r="H359" i="28"/>
  <c r="B359" i="28"/>
  <c r="H358" i="28"/>
  <c r="B358" i="28"/>
  <c r="H357" i="28"/>
  <c r="B357" i="28"/>
  <c r="H356" i="28"/>
  <c r="B356" i="28"/>
  <c r="H355" i="28"/>
  <c r="B355" i="28"/>
  <c r="H354" i="28"/>
  <c r="B354" i="28"/>
  <c r="H353" i="28"/>
  <c r="B353" i="28"/>
  <c r="H352" i="28"/>
  <c r="B352" i="28"/>
  <c r="H351" i="28"/>
  <c r="B351" i="28"/>
  <c r="H350" i="28"/>
  <c r="B350" i="28"/>
  <c r="H349" i="28"/>
  <c r="B349" i="28"/>
  <c r="H348" i="28"/>
  <c r="B348" i="28"/>
  <c r="H347" i="28"/>
  <c r="B347" i="28"/>
  <c r="H346" i="28"/>
  <c r="B346" i="28"/>
  <c r="H345" i="28"/>
  <c r="B345" i="28"/>
  <c r="H344" i="28"/>
  <c r="B344" i="28"/>
  <c r="H343" i="28"/>
  <c r="B343" i="28"/>
  <c r="H342" i="28"/>
  <c r="B342" i="28"/>
  <c r="H341" i="28"/>
  <c r="B341" i="28"/>
  <c r="H340" i="28"/>
  <c r="B340" i="28"/>
  <c r="H339" i="28"/>
  <c r="B339" i="28"/>
  <c r="H338" i="28"/>
  <c r="B338" i="28"/>
  <c r="H337" i="28"/>
  <c r="B337" i="28"/>
  <c r="H336" i="28"/>
  <c r="B336" i="28"/>
  <c r="H335" i="28"/>
  <c r="B335" i="28"/>
  <c r="H334" i="28"/>
  <c r="B334" i="28"/>
  <c r="H333" i="28"/>
  <c r="B333" i="28"/>
  <c r="H332" i="28"/>
  <c r="B332" i="28"/>
  <c r="H331" i="28"/>
  <c r="B331" i="28"/>
  <c r="H330" i="28"/>
  <c r="B330" i="28"/>
  <c r="H329" i="28"/>
  <c r="B329" i="28"/>
  <c r="H328" i="28"/>
  <c r="B328" i="28"/>
  <c r="H327" i="28"/>
  <c r="B327" i="28"/>
  <c r="H326" i="28"/>
  <c r="B326" i="28"/>
  <c r="H325" i="28"/>
  <c r="B325" i="28"/>
  <c r="H324" i="28"/>
  <c r="B324" i="28"/>
  <c r="H323" i="28"/>
  <c r="B323" i="28"/>
  <c r="H322" i="28"/>
  <c r="B322" i="28"/>
  <c r="H321" i="28"/>
  <c r="B321" i="28"/>
  <c r="H320" i="28"/>
  <c r="B320" i="28"/>
  <c r="H319" i="28"/>
  <c r="B319" i="28"/>
  <c r="H318" i="28"/>
  <c r="B318" i="28"/>
  <c r="H317" i="28"/>
  <c r="B317" i="28"/>
  <c r="H316" i="28"/>
  <c r="B316" i="28"/>
  <c r="H315" i="28"/>
  <c r="B315" i="28"/>
  <c r="H314" i="28"/>
  <c r="B314" i="28"/>
  <c r="H313" i="28"/>
  <c r="B313" i="28"/>
  <c r="H312" i="28"/>
  <c r="B312" i="28"/>
  <c r="H311" i="28"/>
  <c r="B311" i="28"/>
  <c r="H310" i="28"/>
  <c r="B310" i="28"/>
  <c r="H309" i="28"/>
  <c r="B309" i="28"/>
  <c r="H308" i="28"/>
  <c r="B308" i="28"/>
  <c r="H307" i="28"/>
  <c r="B307" i="28"/>
  <c r="H306" i="28"/>
  <c r="B306" i="28"/>
  <c r="H305" i="28"/>
  <c r="B305" i="28"/>
  <c r="H304" i="28"/>
  <c r="B304" i="28"/>
  <c r="H303" i="28"/>
  <c r="B303" i="28"/>
  <c r="H302" i="28"/>
  <c r="B302" i="28"/>
  <c r="H301" i="28"/>
  <c r="B301" i="28"/>
  <c r="H300" i="28"/>
  <c r="B300" i="28"/>
  <c r="H299" i="28"/>
  <c r="B299" i="28"/>
  <c r="H298" i="28"/>
  <c r="B298" i="28"/>
  <c r="H297" i="28"/>
  <c r="B297" i="28"/>
  <c r="H296" i="28"/>
  <c r="B296" i="28"/>
  <c r="H295" i="28"/>
  <c r="B295" i="28"/>
  <c r="H294" i="28"/>
  <c r="B294" i="28"/>
  <c r="H293" i="28"/>
  <c r="B293" i="28"/>
  <c r="H292" i="28"/>
  <c r="B292" i="28"/>
  <c r="H291" i="28"/>
  <c r="B291" i="28"/>
  <c r="H290" i="28"/>
  <c r="B290" i="28"/>
  <c r="H289" i="28"/>
  <c r="B289" i="28"/>
  <c r="H288" i="28"/>
  <c r="B288" i="28"/>
  <c r="H287" i="28"/>
  <c r="B287" i="28"/>
  <c r="H286" i="28"/>
  <c r="B286" i="28"/>
  <c r="H285" i="28"/>
  <c r="B285" i="28"/>
  <c r="H284" i="28"/>
  <c r="B284" i="28"/>
  <c r="H283" i="28"/>
  <c r="B283" i="28"/>
  <c r="H282" i="28"/>
  <c r="B282" i="28"/>
  <c r="H281" i="28"/>
  <c r="B281" i="28"/>
  <c r="H280" i="28"/>
  <c r="B280" i="28"/>
  <c r="H279" i="28"/>
  <c r="B279" i="28"/>
  <c r="H278" i="28"/>
  <c r="B278" i="28"/>
  <c r="H277" i="28"/>
  <c r="B277" i="28"/>
  <c r="H276" i="28"/>
  <c r="B276" i="28"/>
  <c r="H275" i="28"/>
  <c r="B275" i="28"/>
  <c r="H274" i="28"/>
  <c r="B274" i="28"/>
  <c r="H273" i="28"/>
  <c r="B273" i="28"/>
  <c r="H272" i="28"/>
  <c r="B272" i="28"/>
  <c r="H271" i="28"/>
  <c r="B271" i="28"/>
  <c r="H270" i="28"/>
  <c r="B270" i="28"/>
  <c r="H269" i="28"/>
  <c r="B269" i="28"/>
  <c r="H268" i="28"/>
  <c r="B268" i="28"/>
  <c r="H267" i="28"/>
  <c r="B267" i="28"/>
  <c r="H266" i="28"/>
  <c r="B266" i="28"/>
  <c r="H265" i="28"/>
  <c r="B265" i="28"/>
  <c r="H264" i="28"/>
  <c r="B264" i="28"/>
  <c r="H263" i="28"/>
  <c r="B263" i="28"/>
  <c r="H262" i="28"/>
  <c r="B262" i="28"/>
  <c r="H261" i="28"/>
  <c r="B261" i="28"/>
  <c r="H260" i="28"/>
  <c r="B260" i="28"/>
  <c r="H259" i="28"/>
  <c r="B259" i="28"/>
  <c r="H258" i="28"/>
  <c r="B258" i="28"/>
  <c r="H257" i="28"/>
  <c r="B257" i="28"/>
  <c r="H256" i="28"/>
  <c r="B256" i="28"/>
  <c r="H255" i="28"/>
  <c r="B255" i="28"/>
  <c r="H254" i="28"/>
  <c r="B254" i="28"/>
  <c r="H253" i="28"/>
  <c r="B253" i="28"/>
  <c r="H252" i="28"/>
  <c r="B252" i="28"/>
  <c r="H251" i="28"/>
  <c r="B251" i="28"/>
  <c r="H250" i="28"/>
  <c r="B250" i="28"/>
  <c r="H249" i="28"/>
  <c r="B249" i="28"/>
  <c r="H248" i="28"/>
  <c r="B248" i="28"/>
  <c r="H247" i="28"/>
  <c r="B247" i="28"/>
  <c r="H246" i="28"/>
  <c r="B246" i="28"/>
  <c r="H245" i="28"/>
  <c r="B245" i="28"/>
  <c r="H244" i="28"/>
  <c r="B244" i="28"/>
  <c r="H243" i="28"/>
  <c r="B243" i="28"/>
  <c r="H242" i="28"/>
  <c r="B242" i="28"/>
  <c r="H241" i="28"/>
  <c r="B241" i="28"/>
  <c r="H240" i="28"/>
  <c r="B240" i="28"/>
  <c r="H239" i="28"/>
  <c r="B239" i="28"/>
  <c r="H238" i="28"/>
  <c r="B238" i="28"/>
  <c r="H237" i="28"/>
  <c r="B237" i="28"/>
  <c r="H236" i="28"/>
  <c r="B236" i="28"/>
  <c r="H235" i="28"/>
  <c r="B235" i="28"/>
  <c r="H234" i="28"/>
  <c r="B234" i="28"/>
  <c r="H233" i="28"/>
  <c r="B233" i="28"/>
  <c r="H232" i="28"/>
  <c r="B232" i="28"/>
  <c r="H231" i="28"/>
  <c r="B231" i="28"/>
  <c r="H230" i="28"/>
  <c r="B230" i="28"/>
  <c r="H229" i="28"/>
  <c r="B229" i="28"/>
  <c r="H228" i="28"/>
  <c r="B228" i="28"/>
  <c r="H227" i="28"/>
  <c r="B227" i="28"/>
  <c r="H226" i="28"/>
  <c r="B226" i="28"/>
  <c r="H225" i="28"/>
  <c r="B225" i="28"/>
  <c r="H224" i="28"/>
  <c r="B224" i="28"/>
  <c r="H223" i="28"/>
  <c r="B223" i="28"/>
  <c r="H222" i="28"/>
  <c r="B222" i="28"/>
  <c r="H221" i="28"/>
  <c r="B221" i="28"/>
  <c r="H220" i="28"/>
  <c r="B220" i="28"/>
  <c r="H219" i="28"/>
  <c r="B219" i="28"/>
  <c r="H218" i="28"/>
  <c r="B218" i="28"/>
  <c r="H217" i="28"/>
  <c r="B217" i="28"/>
  <c r="H216" i="28"/>
  <c r="B216" i="28"/>
  <c r="H215" i="28"/>
  <c r="B215" i="28"/>
  <c r="H214" i="28"/>
  <c r="B214" i="28"/>
  <c r="H213" i="28"/>
  <c r="B213" i="28"/>
  <c r="H212" i="28"/>
  <c r="B212" i="28"/>
  <c r="H211" i="28"/>
  <c r="G211" i="28"/>
  <c r="B211" i="28"/>
  <c r="A211" i="28"/>
  <c r="H210" i="28"/>
  <c r="B210" i="28"/>
  <c r="H209" i="28"/>
  <c r="B209" i="28"/>
  <c r="H208" i="28"/>
  <c r="B208" i="28"/>
  <c r="H207" i="28"/>
  <c r="B207" i="28"/>
  <c r="H206" i="28"/>
  <c r="B206" i="28"/>
  <c r="H205" i="28"/>
  <c r="B205" i="28"/>
  <c r="H204" i="28"/>
  <c r="B204" i="28"/>
  <c r="H203" i="28"/>
  <c r="B203" i="28"/>
  <c r="H202" i="28"/>
  <c r="B202" i="28"/>
  <c r="H201" i="28"/>
  <c r="B201" i="28"/>
  <c r="H200" i="28"/>
  <c r="B200" i="28"/>
  <c r="H199" i="28"/>
  <c r="B199" i="28"/>
  <c r="H198" i="28"/>
  <c r="B198" i="28"/>
  <c r="H197" i="28"/>
  <c r="B197" i="28"/>
  <c r="H196" i="28"/>
  <c r="B196" i="28"/>
  <c r="H195" i="28"/>
  <c r="B195" i="28"/>
  <c r="H194" i="28"/>
  <c r="B194" i="28"/>
  <c r="H193" i="28"/>
  <c r="B193" i="28"/>
  <c r="H192" i="28"/>
  <c r="B192" i="28"/>
  <c r="H191" i="28"/>
  <c r="B191" i="28"/>
  <c r="H190" i="28"/>
  <c r="B190" i="28"/>
  <c r="H189" i="28"/>
  <c r="B189" i="28"/>
  <c r="H188" i="28"/>
  <c r="B188" i="28"/>
  <c r="H187" i="28"/>
  <c r="B187" i="28"/>
  <c r="H186" i="28"/>
  <c r="B186" i="28"/>
  <c r="H185" i="28"/>
  <c r="B185" i="28"/>
  <c r="H184" i="28"/>
  <c r="B184" i="28"/>
  <c r="H183" i="28"/>
  <c r="B183" i="28"/>
  <c r="H182" i="28"/>
  <c r="B182" i="28"/>
  <c r="H181" i="28"/>
  <c r="B181" i="28"/>
  <c r="H180" i="28"/>
  <c r="B180" i="28"/>
  <c r="H179" i="28"/>
  <c r="B179" i="28"/>
  <c r="H178" i="28"/>
  <c r="B178" i="28"/>
  <c r="H177" i="28"/>
  <c r="B177" i="28"/>
  <c r="H176" i="28"/>
  <c r="B176" i="28"/>
  <c r="H175" i="28"/>
  <c r="B175" i="28"/>
  <c r="H174" i="28"/>
  <c r="B174" i="28"/>
  <c r="H173" i="28"/>
  <c r="B173" i="28"/>
  <c r="H172" i="28"/>
  <c r="B172" i="28"/>
  <c r="H171" i="28"/>
  <c r="B171" i="28"/>
  <c r="H170" i="28"/>
  <c r="B170" i="28"/>
  <c r="H169" i="28"/>
  <c r="B169" i="28"/>
  <c r="H168" i="28"/>
  <c r="B168" i="28"/>
  <c r="H167" i="28"/>
  <c r="B167" i="28"/>
  <c r="H166" i="28"/>
  <c r="B166" i="28"/>
  <c r="H165" i="28"/>
  <c r="B165" i="28"/>
  <c r="H164" i="28"/>
  <c r="B164" i="28"/>
  <c r="H163" i="28"/>
  <c r="B163" i="28"/>
  <c r="H162" i="28"/>
  <c r="B162" i="28"/>
  <c r="H161" i="28"/>
  <c r="B161" i="28"/>
  <c r="H160" i="28"/>
  <c r="B160" i="28"/>
  <c r="H159" i="28"/>
  <c r="B159" i="28"/>
  <c r="H158" i="28"/>
  <c r="B158" i="28"/>
  <c r="H157" i="28"/>
  <c r="B157" i="28"/>
  <c r="H156" i="28"/>
  <c r="B156" i="28"/>
  <c r="H155" i="28"/>
  <c r="B155" i="28"/>
  <c r="H154" i="28"/>
  <c r="B154" i="28"/>
  <c r="H153" i="28"/>
  <c r="B153" i="28"/>
  <c r="H152" i="28"/>
  <c r="B152" i="28"/>
  <c r="H151" i="28"/>
  <c r="B151" i="28"/>
  <c r="H150" i="28"/>
  <c r="B150" i="28"/>
  <c r="H149" i="28"/>
  <c r="B149" i="28"/>
  <c r="H148" i="28"/>
  <c r="B148" i="28"/>
  <c r="H147" i="28"/>
  <c r="B147" i="28"/>
  <c r="H146" i="28"/>
  <c r="B146" i="28"/>
  <c r="H145" i="28"/>
  <c r="B145" i="28"/>
  <c r="H144" i="28"/>
  <c r="B144" i="28"/>
  <c r="H143" i="28"/>
  <c r="B143" i="28"/>
  <c r="H142" i="28"/>
  <c r="B142" i="28"/>
  <c r="H141" i="28"/>
  <c r="B141" i="28"/>
  <c r="H140" i="28"/>
  <c r="B140" i="28"/>
  <c r="H139" i="28"/>
  <c r="B139" i="28"/>
  <c r="H138" i="28"/>
  <c r="B138" i="28"/>
  <c r="H137" i="28"/>
  <c r="B137" i="28"/>
  <c r="H136" i="28"/>
  <c r="B136" i="28"/>
  <c r="H135" i="28"/>
  <c r="B135" i="28"/>
  <c r="H134" i="28"/>
  <c r="B134" i="28"/>
  <c r="H133" i="28"/>
  <c r="B133" i="28"/>
  <c r="H132" i="28"/>
  <c r="B132" i="28"/>
  <c r="H131" i="28"/>
  <c r="B131" i="28"/>
  <c r="H130" i="28"/>
  <c r="B130" i="28"/>
  <c r="H129" i="28"/>
  <c r="B129" i="28"/>
  <c r="H128" i="28"/>
  <c r="B128" i="28"/>
  <c r="H127" i="28"/>
  <c r="B127" i="28"/>
  <c r="H126" i="28"/>
  <c r="B126" i="28"/>
  <c r="H125" i="28"/>
  <c r="B125" i="28"/>
  <c r="H124" i="28"/>
  <c r="B124" i="28"/>
  <c r="H123" i="28"/>
  <c r="B123" i="28"/>
  <c r="H122" i="28"/>
  <c r="B122" i="28"/>
  <c r="H121" i="28"/>
  <c r="B121" i="28"/>
  <c r="H120" i="28"/>
  <c r="B120" i="28"/>
  <c r="H119" i="28"/>
  <c r="B119" i="28"/>
  <c r="H118" i="28"/>
  <c r="B118" i="28"/>
  <c r="H117" i="28"/>
  <c r="B117" i="28"/>
  <c r="H116" i="28"/>
  <c r="B116" i="28"/>
  <c r="H115" i="28"/>
  <c r="B115" i="28"/>
  <c r="H114" i="28"/>
  <c r="B114" i="28"/>
  <c r="H113" i="28"/>
  <c r="B113" i="28"/>
  <c r="H112" i="28"/>
  <c r="B112" i="28"/>
  <c r="H111" i="28"/>
  <c r="B111" i="28"/>
  <c r="H110" i="28"/>
  <c r="B110" i="28"/>
  <c r="H109" i="28"/>
  <c r="B109" i="28"/>
  <c r="H108" i="28"/>
  <c r="B108" i="28"/>
  <c r="H107" i="28"/>
  <c r="B107" i="28"/>
  <c r="H106" i="28"/>
  <c r="B106" i="28"/>
  <c r="H105" i="28"/>
  <c r="B105" i="28"/>
  <c r="H104" i="28"/>
  <c r="B104" i="28"/>
  <c r="H103" i="28"/>
  <c r="B103" i="28"/>
  <c r="H102" i="28"/>
  <c r="B102" i="28"/>
  <c r="H101" i="28"/>
  <c r="B101" i="28"/>
  <c r="H100" i="28"/>
  <c r="B100" i="28"/>
  <c r="H99" i="28"/>
  <c r="B99" i="28"/>
  <c r="H98" i="28"/>
  <c r="B98" i="28"/>
  <c r="H97" i="28"/>
  <c r="B97" i="28"/>
  <c r="H96" i="28"/>
  <c r="B96" i="28"/>
  <c r="H95" i="28"/>
  <c r="B95" i="28"/>
  <c r="H94" i="28"/>
  <c r="B94" i="28"/>
  <c r="H93" i="28"/>
  <c r="B93" i="28"/>
  <c r="H92" i="28"/>
  <c r="B92" i="28"/>
  <c r="H91" i="28"/>
  <c r="B91" i="28"/>
  <c r="H90" i="28"/>
  <c r="B90" i="28"/>
  <c r="H89" i="28"/>
  <c r="B89" i="28"/>
  <c r="H88" i="28"/>
  <c r="B88" i="28"/>
  <c r="H87" i="28"/>
  <c r="B87" i="28"/>
  <c r="H86" i="28"/>
  <c r="B86" i="28"/>
  <c r="H85" i="28"/>
  <c r="B85" i="28"/>
  <c r="H84" i="28"/>
  <c r="B84" i="28"/>
  <c r="H83" i="28"/>
  <c r="B83" i="28"/>
  <c r="H82" i="28"/>
  <c r="B82" i="28"/>
  <c r="H81" i="28"/>
  <c r="B81" i="28"/>
  <c r="H80" i="28"/>
  <c r="B80" i="28"/>
  <c r="H79" i="28"/>
  <c r="B79" i="28"/>
  <c r="H78" i="28"/>
  <c r="B78" i="28"/>
  <c r="H77" i="28"/>
  <c r="B77" i="28"/>
  <c r="H76" i="28"/>
  <c r="B76" i="28"/>
  <c r="H75" i="28"/>
  <c r="B75" i="28"/>
  <c r="H74" i="28"/>
  <c r="B74" i="28"/>
  <c r="H73" i="28"/>
  <c r="B73" i="28"/>
  <c r="H72" i="28"/>
  <c r="B72" i="28"/>
  <c r="H71" i="28"/>
  <c r="B71" i="28"/>
  <c r="H70" i="28"/>
  <c r="B70" i="28"/>
  <c r="H69" i="28"/>
  <c r="B69" i="28"/>
  <c r="H68" i="28"/>
  <c r="B68" i="28"/>
  <c r="H67" i="28"/>
  <c r="B67" i="28"/>
  <c r="H66" i="28"/>
  <c r="B66" i="28"/>
  <c r="H65" i="28"/>
  <c r="B65" i="28"/>
  <c r="H64" i="28"/>
  <c r="B64" i="28"/>
  <c r="H63" i="28"/>
  <c r="B63" i="28"/>
  <c r="H62" i="28"/>
  <c r="B62" i="28"/>
  <c r="H61" i="28"/>
  <c r="B61" i="28"/>
  <c r="H60" i="28"/>
  <c r="B60" i="28"/>
  <c r="H59" i="28"/>
  <c r="B59" i="28"/>
  <c r="H58" i="28"/>
  <c r="B58" i="28"/>
  <c r="H57" i="28"/>
  <c r="B57" i="28"/>
  <c r="H56" i="28"/>
  <c r="B56" i="28"/>
  <c r="H55" i="28"/>
  <c r="B55" i="28"/>
  <c r="H54" i="28"/>
  <c r="B54" i="28"/>
  <c r="H53" i="28"/>
  <c r="B53" i="28"/>
  <c r="H52" i="28"/>
  <c r="B52" i="28"/>
  <c r="H51" i="28"/>
  <c r="B51" i="28"/>
  <c r="H50" i="28"/>
  <c r="B50" i="28"/>
  <c r="H49" i="28"/>
  <c r="B49" i="28"/>
  <c r="H48" i="28"/>
  <c r="B48" i="28"/>
  <c r="H47" i="28"/>
  <c r="B47" i="28"/>
  <c r="H46" i="28"/>
  <c r="B46" i="28"/>
  <c r="H45" i="28"/>
  <c r="B45" i="28"/>
  <c r="H44" i="28"/>
  <c r="B44" i="28"/>
  <c r="H43" i="28"/>
  <c r="B43" i="28"/>
  <c r="H42" i="28"/>
  <c r="B42" i="28"/>
  <c r="H41" i="28"/>
  <c r="B41" i="28"/>
  <c r="H40" i="28"/>
  <c r="B40" i="28"/>
  <c r="H39" i="28"/>
  <c r="B39" i="28"/>
  <c r="H38" i="28"/>
  <c r="B38" i="28"/>
  <c r="H37" i="28"/>
  <c r="B37" i="28"/>
  <c r="H36" i="28"/>
  <c r="B36" i="28"/>
  <c r="H35" i="28"/>
  <c r="B35" i="28"/>
  <c r="H34" i="28"/>
  <c r="B34" i="28"/>
  <c r="H33" i="28"/>
  <c r="B33" i="28"/>
  <c r="H32" i="28"/>
  <c r="B32" i="28"/>
  <c r="H31" i="28"/>
  <c r="B31" i="28"/>
  <c r="H30" i="28"/>
  <c r="B30" i="28"/>
  <c r="H29" i="28"/>
  <c r="B29" i="28"/>
  <c r="H28" i="28"/>
  <c r="B28" i="28"/>
  <c r="H27" i="28"/>
  <c r="B27" i="28"/>
  <c r="H26" i="28"/>
  <c r="B26" i="28"/>
  <c r="H25" i="28"/>
  <c r="B25" i="28"/>
  <c r="H24" i="28"/>
  <c r="B24" i="28"/>
  <c r="H23" i="28"/>
  <c r="B23" i="28"/>
  <c r="H22" i="28"/>
  <c r="B22" i="28"/>
  <c r="H21" i="28"/>
  <c r="B21" i="28"/>
  <c r="H20" i="28"/>
  <c r="B20" i="28"/>
  <c r="H19" i="28"/>
  <c r="B19" i="28"/>
  <c r="H18" i="28"/>
  <c r="B18" i="28"/>
  <c r="H17" i="28"/>
  <c r="B17" i="28"/>
  <c r="H16" i="28"/>
  <c r="B16" i="28"/>
  <c r="H15" i="28"/>
  <c r="B15" i="28"/>
  <c r="H14" i="28"/>
  <c r="B14" i="28"/>
  <c r="H13" i="28"/>
  <c r="B13" i="28"/>
  <c r="H12" i="28"/>
  <c r="B12" i="28"/>
  <c r="H11" i="28"/>
  <c r="G11" i="28"/>
  <c r="B11" i="28"/>
  <c r="A11" i="28"/>
  <c r="B2" i="28"/>
  <c r="L12" i="28"/>
  <c r="K12" i="28"/>
  <c r="F12" i="28"/>
  <c r="E12" i="28"/>
  <c r="J11" i="28"/>
  <c r="L11" i="28" s="1"/>
  <c r="D11" i="28"/>
  <c r="F11" i="28" s="1"/>
  <c r="K9" i="28"/>
  <c r="E9" i="28"/>
  <c r="O5" i="28"/>
  <c r="N5" i="28"/>
  <c r="O4" i="28"/>
  <c r="N4" i="28"/>
  <c r="H2" i="28"/>
  <c r="N2" i="28" s="1"/>
  <c r="O2" i="28" s="1"/>
  <c r="C1010" i="27"/>
  <c r="I1010" i="27"/>
  <c r="H1010" i="27"/>
  <c r="B1010" i="27"/>
  <c r="I1009" i="27"/>
  <c r="H1009" i="27"/>
  <c r="C1009" i="27"/>
  <c r="B1009" i="27"/>
  <c r="I1008" i="27"/>
  <c r="H1008" i="27"/>
  <c r="C1008" i="27"/>
  <c r="B1008" i="27"/>
  <c r="I1007" i="27"/>
  <c r="H1007" i="27"/>
  <c r="C1007" i="27"/>
  <c r="B1007" i="27"/>
  <c r="I1006" i="27"/>
  <c r="H1006" i="27"/>
  <c r="C1006" i="27"/>
  <c r="B1006" i="27"/>
  <c r="I1005" i="27"/>
  <c r="H1005" i="27"/>
  <c r="C1005" i="27"/>
  <c r="B1005" i="27"/>
  <c r="I1004" i="27"/>
  <c r="H1004" i="27"/>
  <c r="C1004" i="27"/>
  <c r="B1004" i="27"/>
  <c r="I1003" i="27"/>
  <c r="H1003" i="27"/>
  <c r="C1003" i="27"/>
  <c r="B1003" i="27"/>
  <c r="I1002" i="27"/>
  <c r="H1002" i="27"/>
  <c r="C1002" i="27"/>
  <c r="B1002" i="27"/>
  <c r="I1001" i="27"/>
  <c r="H1001" i="27"/>
  <c r="C1001" i="27"/>
  <c r="B1001" i="27"/>
  <c r="I1000" i="27"/>
  <c r="H1000" i="27"/>
  <c r="C1000" i="27"/>
  <c r="B1000" i="27"/>
  <c r="I999" i="27"/>
  <c r="H999" i="27"/>
  <c r="C999" i="27"/>
  <c r="B999" i="27"/>
  <c r="I998" i="27"/>
  <c r="H998" i="27"/>
  <c r="C998" i="27"/>
  <c r="B998" i="27"/>
  <c r="I997" i="27"/>
  <c r="H997" i="27"/>
  <c r="C997" i="27"/>
  <c r="B997" i="27"/>
  <c r="I996" i="27"/>
  <c r="H996" i="27"/>
  <c r="C996" i="27"/>
  <c r="B996" i="27"/>
  <c r="I995" i="27"/>
  <c r="H995" i="27"/>
  <c r="C995" i="27"/>
  <c r="B995" i="27"/>
  <c r="I994" i="27"/>
  <c r="H994" i="27"/>
  <c r="C994" i="27"/>
  <c r="B994" i="27"/>
  <c r="I993" i="27"/>
  <c r="H993" i="27"/>
  <c r="C993" i="27"/>
  <c r="B993" i="27"/>
  <c r="I992" i="27"/>
  <c r="H992" i="27"/>
  <c r="C992" i="27"/>
  <c r="B992" i="27"/>
  <c r="I991" i="27"/>
  <c r="H991" i="27"/>
  <c r="C991" i="27"/>
  <c r="B991" i="27"/>
  <c r="I990" i="27"/>
  <c r="H990" i="27"/>
  <c r="C990" i="27"/>
  <c r="B990" i="27"/>
  <c r="I989" i="27"/>
  <c r="H989" i="27"/>
  <c r="C989" i="27"/>
  <c r="B989" i="27"/>
  <c r="I988" i="27"/>
  <c r="H988" i="27"/>
  <c r="C988" i="27"/>
  <c r="B988" i="27"/>
  <c r="I987" i="27"/>
  <c r="H987" i="27"/>
  <c r="C987" i="27"/>
  <c r="B987" i="27"/>
  <c r="I986" i="27"/>
  <c r="H986" i="27"/>
  <c r="C986" i="27"/>
  <c r="B986" i="27"/>
  <c r="I985" i="27"/>
  <c r="H985" i="27"/>
  <c r="C985" i="27"/>
  <c r="B985" i="27"/>
  <c r="I984" i="27"/>
  <c r="H984" i="27"/>
  <c r="C984" i="27"/>
  <c r="B984" i="27"/>
  <c r="I983" i="27"/>
  <c r="H983" i="27"/>
  <c r="C983" i="27"/>
  <c r="B983" i="27"/>
  <c r="I982" i="27"/>
  <c r="H982" i="27"/>
  <c r="C982" i="27"/>
  <c r="B982" i="27"/>
  <c r="I981" i="27"/>
  <c r="H981" i="27"/>
  <c r="C981" i="27"/>
  <c r="B981" i="27"/>
  <c r="I980" i="27"/>
  <c r="H980" i="27"/>
  <c r="C980" i="27"/>
  <c r="B980" i="27"/>
  <c r="I979" i="27"/>
  <c r="H979" i="27"/>
  <c r="C979" i="27"/>
  <c r="B979" i="27"/>
  <c r="I978" i="27"/>
  <c r="H978" i="27"/>
  <c r="C978" i="27"/>
  <c r="B978" i="27"/>
  <c r="I977" i="27"/>
  <c r="H977" i="27"/>
  <c r="C977" i="27"/>
  <c r="B977" i="27"/>
  <c r="I976" i="27"/>
  <c r="H976" i="27"/>
  <c r="C976" i="27"/>
  <c r="B976" i="27"/>
  <c r="I975" i="27"/>
  <c r="H975" i="27"/>
  <c r="C975" i="27"/>
  <c r="B975" i="27"/>
  <c r="I974" i="27"/>
  <c r="H974" i="27"/>
  <c r="C974" i="27"/>
  <c r="B974" i="27"/>
  <c r="I973" i="27"/>
  <c r="H973" i="27"/>
  <c r="C973" i="27"/>
  <c r="B973" i="27"/>
  <c r="I972" i="27"/>
  <c r="H972" i="27"/>
  <c r="C972" i="27"/>
  <c r="B972" i="27"/>
  <c r="I971" i="27"/>
  <c r="H971" i="27"/>
  <c r="C971" i="27"/>
  <c r="B971" i="27"/>
  <c r="I970" i="27"/>
  <c r="H970" i="27"/>
  <c r="C970" i="27"/>
  <c r="B970" i="27"/>
  <c r="I969" i="27"/>
  <c r="H969" i="27"/>
  <c r="C969" i="27"/>
  <c r="B969" i="27"/>
  <c r="I968" i="27"/>
  <c r="H968" i="27"/>
  <c r="C968" i="27"/>
  <c r="B968" i="27"/>
  <c r="I967" i="27"/>
  <c r="H967" i="27"/>
  <c r="C967" i="27"/>
  <c r="B967" i="27"/>
  <c r="I966" i="27"/>
  <c r="H966" i="27"/>
  <c r="C966" i="27"/>
  <c r="B966" i="27"/>
  <c r="I965" i="27"/>
  <c r="H965" i="27"/>
  <c r="C965" i="27"/>
  <c r="B965" i="27"/>
  <c r="I964" i="27"/>
  <c r="H964" i="27"/>
  <c r="C964" i="27"/>
  <c r="B964" i="27"/>
  <c r="I963" i="27"/>
  <c r="H963" i="27"/>
  <c r="C963" i="27"/>
  <c r="B963" i="27"/>
  <c r="I962" i="27"/>
  <c r="H962" i="27"/>
  <c r="C962" i="27"/>
  <c r="B962" i="27"/>
  <c r="I961" i="27"/>
  <c r="H961" i="27"/>
  <c r="C961" i="27"/>
  <c r="B961" i="27"/>
  <c r="I960" i="27"/>
  <c r="H960" i="27"/>
  <c r="C960" i="27"/>
  <c r="B960" i="27"/>
  <c r="I959" i="27"/>
  <c r="H959" i="27"/>
  <c r="C959" i="27"/>
  <c r="B959" i="27"/>
  <c r="I958" i="27"/>
  <c r="H958" i="27"/>
  <c r="C958" i="27"/>
  <c r="B958" i="27"/>
  <c r="I957" i="27"/>
  <c r="H957" i="27"/>
  <c r="C957" i="27"/>
  <c r="B957" i="27"/>
  <c r="I956" i="27"/>
  <c r="H956" i="27"/>
  <c r="C956" i="27"/>
  <c r="B956" i="27"/>
  <c r="I955" i="27"/>
  <c r="H955" i="27"/>
  <c r="C955" i="27"/>
  <c r="B955" i="27"/>
  <c r="I954" i="27"/>
  <c r="H954" i="27"/>
  <c r="C954" i="27"/>
  <c r="B954" i="27"/>
  <c r="I953" i="27"/>
  <c r="H953" i="27"/>
  <c r="C953" i="27"/>
  <c r="B953" i="27"/>
  <c r="I952" i="27"/>
  <c r="H952" i="27"/>
  <c r="C952" i="27"/>
  <c r="B952" i="27"/>
  <c r="I951" i="27"/>
  <c r="H951" i="27"/>
  <c r="C951" i="27"/>
  <c r="B951" i="27"/>
  <c r="I950" i="27"/>
  <c r="H950" i="27"/>
  <c r="C950" i="27"/>
  <c r="B950" i="27"/>
  <c r="I949" i="27"/>
  <c r="H949" i="27"/>
  <c r="C949" i="27"/>
  <c r="B949" i="27"/>
  <c r="I948" i="27"/>
  <c r="H948" i="27"/>
  <c r="C948" i="27"/>
  <c r="B948" i="27"/>
  <c r="I947" i="27"/>
  <c r="H947" i="27"/>
  <c r="C947" i="27"/>
  <c r="B947" i="27"/>
  <c r="I946" i="27"/>
  <c r="H946" i="27"/>
  <c r="C946" i="27"/>
  <c r="B946" i="27"/>
  <c r="I945" i="27"/>
  <c r="H945" i="27"/>
  <c r="C945" i="27"/>
  <c r="B945" i="27"/>
  <c r="I944" i="27"/>
  <c r="H944" i="27"/>
  <c r="C944" i="27"/>
  <c r="B944" i="27"/>
  <c r="I943" i="27"/>
  <c r="H943" i="27"/>
  <c r="C943" i="27"/>
  <c r="B943" i="27"/>
  <c r="I942" i="27"/>
  <c r="H942" i="27"/>
  <c r="C942" i="27"/>
  <c r="B942" i="27"/>
  <c r="I941" i="27"/>
  <c r="H941" i="27"/>
  <c r="C941" i="27"/>
  <c r="B941" i="27"/>
  <c r="I940" i="27"/>
  <c r="H940" i="27"/>
  <c r="C940" i="27"/>
  <c r="B940" i="27"/>
  <c r="I939" i="27"/>
  <c r="H939" i="27"/>
  <c r="C939" i="27"/>
  <c r="B939" i="27"/>
  <c r="I938" i="27"/>
  <c r="H938" i="27"/>
  <c r="C938" i="27"/>
  <c r="B938" i="27"/>
  <c r="I937" i="27"/>
  <c r="H937" i="27"/>
  <c r="C937" i="27"/>
  <c r="B937" i="27"/>
  <c r="I936" i="27"/>
  <c r="H936" i="27"/>
  <c r="C936" i="27"/>
  <c r="B936" i="27"/>
  <c r="I935" i="27"/>
  <c r="H935" i="27"/>
  <c r="C935" i="27"/>
  <c r="B935" i="27"/>
  <c r="I934" i="27"/>
  <c r="H934" i="27"/>
  <c r="C934" i="27"/>
  <c r="B934" i="27"/>
  <c r="I933" i="27"/>
  <c r="H933" i="27"/>
  <c r="C933" i="27"/>
  <c r="B933" i="27"/>
  <c r="I932" i="27"/>
  <c r="H932" i="27"/>
  <c r="C932" i="27"/>
  <c r="B932" i="27"/>
  <c r="I931" i="27"/>
  <c r="H931" i="27"/>
  <c r="C931" i="27"/>
  <c r="B931" i="27"/>
  <c r="I930" i="27"/>
  <c r="H930" i="27"/>
  <c r="C930" i="27"/>
  <c r="B930" i="27"/>
  <c r="I929" i="27"/>
  <c r="H929" i="27"/>
  <c r="C929" i="27"/>
  <c r="B929" i="27"/>
  <c r="I928" i="27"/>
  <c r="H928" i="27"/>
  <c r="C928" i="27"/>
  <c r="B928" i="27"/>
  <c r="I927" i="27"/>
  <c r="H927" i="27"/>
  <c r="C927" i="27"/>
  <c r="B927" i="27"/>
  <c r="I926" i="27"/>
  <c r="H926" i="27"/>
  <c r="C926" i="27"/>
  <c r="B926" i="27"/>
  <c r="I925" i="27"/>
  <c r="H925" i="27"/>
  <c r="C925" i="27"/>
  <c r="B925" i="27"/>
  <c r="I924" i="27"/>
  <c r="H924" i="27"/>
  <c r="C924" i="27"/>
  <c r="B924" i="27"/>
  <c r="I923" i="27"/>
  <c r="H923" i="27"/>
  <c r="C923" i="27"/>
  <c r="B923" i="27"/>
  <c r="I922" i="27"/>
  <c r="H922" i="27"/>
  <c r="C922" i="27"/>
  <c r="B922" i="27"/>
  <c r="I921" i="27"/>
  <c r="H921" i="27"/>
  <c r="C921" i="27"/>
  <c r="B921" i="27"/>
  <c r="I920" i="27"/>
  <c r="H920" i="27"/>
  <c r="C920" i="27"/>
  <c r="B920" i="27"/>
  <c r="I919" i="27"/>
  <c r="H919" i="27"/>
  <c r="C919" i="27"/>
  <c r="B919" i="27"/>
  <c r="I918" i="27"/>
  <c r="H918" i="27"/>
  <c r="C918" i="27"/>
  <c r="B918" i="27"/>
  <c r="I917" i="27"/>
  <c r="H917" i="27"/>
  <c r="C917" i="27"/>
  <c r="B917" i="27"/>
  <c r="I916" i="27"/>
  <c r="H916" i="27"/>
  <c r="C916" i="27"/>
  <c r="B916" i="27"/>
  <c r="I915" i="27"/>
  <c r="H915" i="27"/>
  <c r="C915" i="27"/>
  <c r="B915" i="27"/>
  <c r="I914" i="27"/>
  <c r="H914" i="27"/>
  <c r="C914" i="27"/>
  <c r="B914" i="27"/>
  <c r="I913" i="27"/>
  <c r="H913" i="27"/>
  <c r="C913" i="27"/>
  <c r="B913" i="27"/>
  <c r="I912" i="27"/>
  <c r="H912" i="27"/>
  <c r="C912" i="27"/>
  <c r="B912" i="27"/>
  <c r="I911" i="27"/>
  <c r="H911" i="27"/>
  <c r="C911" i="27"/>
  <c r="B911" i="27"/>
  <c r="I910" i="27"/>
  <c r="H910" i="27"/>
  <c r="C910" i="27"/>
  <c r="B910" i="27"/>
  <c r="I909" i="27"/>
  <c r="H909" i="27"/>
  <c r="C909" i="27"/>
  <c r="B909" i="27"/>
  <c r="I908" i="27"/>
  <c r="H908" i="27"/>
  <c r="C908" i="27"/>
  <c r="B908" i="27"/>
  <c r="I907" i="27"/>
  <c r="H907" i="27"/>
  <c r="C907" i="27"/>
  <c r="B907" i="27"/>
  <c r="I906" i="27"/>
  <c r="H906" i="27"/>
  <c r="C906" i="27"/>
  <c r="B906" i="27"/>
  <c r="I905" i="27"/>
  <c r="H905" i="27"/>
  <c r="C905" i="27"/>
  <c r="B905" i="27"/>
  <c r="I904" i="27"/>
  <c r="H904" i="27"/>
  <c r="C904" i="27"/>
  <c r="B904" i="27"/>
  <c r="I903" i="27"/>
  <c r="H903" i="27"/>
  <c r="C903" i="27"/>
  <c r="B903" i="27"/>
  <c r="I902" i="27"/>
  <c r="H902" i="27"/>
  <c r="C902" i="27"/>
  <c r="B902" i="27"/>
  <c r="I901" i="27"/>
  <c r="H901" i="27"/>
  <c r="C901" i="27"/>
  <c r="B901" i="27"/>
  <c r="I900" i="27"/>
  <c r="H900" i="27"/>
  <c r="C900" i="27"/>
  <c r="B900" i="27"/>
  <c r="I899" i="27"/>
  <c r="H899" i="27"/>
  <c r="C899" i="27"/>
  <c r="B899" i="27"/>
  <c r="I898" i="27"/>
  <c r="H898" i="27"/>
  <c r="C898" i="27"/>
  <c r="B898" i="27"/>
  <c r="I897" i="27"/>
  <c r="H897" i="27"/>
  <c r="C897" i="27"/>
  <c r="B897" i="27"/>
  <c r="I896" i="27"/>
  <c r="H896" i="27"/>
  <c r="C896" i="27"/>
  <c r="B896" i="27"/>
  <c r="I895" i="27"/>
  <c r="H895" i="27"/>
  <c r="C895" i="27"/>
  <c r="B895" i="27"/>
  <c r="I894" i="27"/>
  <c r="H894" i="27"/>
  <c r="C894" i="27"/>
  <c r="B894" i="27"/>
  <c r="I893" i="27"/>
  <c r="H893" i="27"/>
  <c r="C893" i="27"/>
  <c r="B893" i="27"/>
  <c r="I892" i="27"/>
  <c r="H892" i="27"/>
  <c r="C892" i="27"/>
  <c r="B892" i="27"/>
  <c r="I891" i="27"/>
  <c r="H891" i="27"/>
  <c r="C891" i="27"/>
  <c r="B891" i="27"/>
  <c r="I890" i="27"/>
  <c r="H890" i="27"/>
  <c r="C890" i="27"/>
  <c r="B890" i="27"/>
  <c r="I889" i="27"/>
  <c r="H889" i="27"/>
  <c r="C889" i="27"/>
  <c r="B889" i="27"/>
  <c r="I888" i="27"/>
  <c r="H888" i="27"/>
  <c r="C888" i="27"/>
  <c r="B888" i="27"/>
  <c r="I887" i="27"/>
  <c r="H887" i="27"/>
  <c r="C887" i="27"/>
  <c r="B887" i="27"/>
  <c r="I886" i="27"/>
  <c r="H886" i="27"/>
  <c r="C886" i="27"/>
  <c r="B886" i="27"/>
  <c r="I885" i="27"/>
  <c r="H885" i="27"/>
  <c r="C885" i="27"/>
  <c r="B885" i="27"/>
  <c r="I884" i="27"/>
  <c r="H884" i="27"/>
  <c r="C884" i="27"/>
  <c r="B884" i="27"/>
  <c r="I883" i="27"/>
  <c r="H883" i="27"/>
  <c r="C883" i="27"/>
  <c r="B883" i="27"/>
  <c r="I882" i="27"/>
  <c r="H882" i="27"/>
  <c r="C882" i="27"/>
  <c r="B882" i="27"/>
  <c r="I881" i="27"/>
  <c r="H881" i="27"/>
  <c r="C881" i="27"/>
  <c r="B881" i="27"/>
  <c r="I880" i="27"/>
  <c r="H880" i="27"/>
  <c r="C880" i="27"/>
  <c r="B880" i="27"/>
  <c r="I879" i="27"/>
  <c r="H879" i="27"/>
  <c r="C879" i="27"/>
  <c r="B879" i="27"/>
  <c r="I878" i="27"/>
  <c r="H878" i="27"/>
  <c r="C878" i="27"/>
  <c r="B878" i="27"/>
  <c r="I877" i="27"/>
  <c r="H877" i="27"/>
  <c r="C877" i="27"/>
  <c r="B877" i="27"/>
  <c r="I876" i="27"/>
  <c r="H876" i="27"/>
  <c r="C876" i="27"/>
  <c r="B876" i="27"/>
  <c r="I875" i="27"/>
  <c r="H875" i="27"/>
  <c r="C875" i="27"/>
  <c r="B875" i="27"/>
  <c r="I874" i="27"/>
  <c r="H874" i="27"/>
  <c r="C874" i="27"/>
  <c r="B874" i="27"/>
  <c r="I873" i="27"/>
  <c r="H873" i="27"/>
  <c r="C873" i="27"/>
  <c r="B873" i="27"/>
  <c r="I872" i="27"/>
  <c r="H872" i="27"/>
  <c r="C872" i="27"/>
  <c r="B872" i="27"/>
  <c r="I871" i="27"/>
  <c r="H871" i="27"/>
  <c r="C871" i="27"/>
  <c r="B871" i="27"/>
  <c r="I870" i="27"/>
  <c r="H870" i="27"/>
  <c r="C870" i="27"/>
  <c r="B870" i="27"/>
  <c r="I869" i="27"/>
  <c r="H869" i="27"/>
  <c r="C869" i="27"/>
  <c r="B869" i="27"/>
  <c r="I868" i="27"/>
  <c r="H868" i="27"/>
  <c r="C868" i="27"/>
  <c r="B868" i="27"/>
  <c r="I867" i="27"/>
  <c r="H867" i="27"/>
  <c r="C867" i="27"/>
  <c r="B867" i="27"/>
  <c r="I866" i="27"/>
  <c r="H866" i="27"/>
  <c r="C866" i="27"/>
  <c r="B866" i="27"/>
  <c r="I865" i="27"/>
  <c r="H865" i="27"/>
  <c r="C865" i="27"/>
  <c r="B865" i="27"/>
  <c r="I864" i="27"/>
  <c r="H864" i="27"/>
  <c r="C864" i="27"/>
  <c r="B864" i="27"/>
  <c r="I863" i="27"/>
  <c r="H863" i="27"/>
  <c r="C863" i="27"/>
  <c r="B863" i="27"/>
  <c r="I862" i="27"/>
  <c r="H862" i="27"/>
  <c r="C862" i="27"/>
  <c r="B862" i="27"/>
  <c r="I861" i="27"/>
  <c r="H861" i="27"/>
  <c r="C861" i="27"/>
  <c r="B861" i="27"/>
  <c r="I860" i="27"/>
  <c r="H860" i="27"/>
  <c r="C860" i="27"/>
  <c r="B860" i="27"/>
  <c r="I859" i="27"/>
  <c r="H859" i="27"/>
  <c r="C859" i="27"/>
  <c r="B859" i="27"/>
  <c r="I858" i="27"/>
  <c r="H858" i="27"/>
  <c r="C858" i="27"/>
  <c r="B858" i="27"/>
  <c r="I857" i="27"/>
  <c r="H857" i="27"/>
  <c r="C857" i="27"/>
  <c r="B857" i="27"/>
  <c r="I856" i="27"/>
  <c r="H856" i="27"/>
  <c r="C856" i="27"/>
  <c r="B856" i="27"/>
  <c r="I855" i="27"/>
  <c r="H855" i="27"/>
  <c r="C855" i="27"/>
  <c r="B855" i="27"/>
  <c r="I854" i="27"/>
  <c r="H854" i="27"/>
  <c r="C854" i="27"/>
  <c r="B854" i="27"/>
  <c r="I853" i="27"/>
  <c r="H853" i="27"/>
  <c r="C853" i="27"/>
  <c r="B853" i="27"/>
  <c r="I852" i="27"/>
  <c r="H852" i="27"/>
  <c r="C852" i="27"/>
  <c r="B852" i="27"/>
  <c r="I851" i="27"/>
  <c r="H851" i="27"/>
  <c r="C851" i="27"/>
  <c r="B851" i="27"/>
  <c r="I850" i="27"/>
  <c r="H850" i="27"/>
  <c r="C850" i="27"/>
  <c r="B850" i="27"/>
  <c r="I849" i="27"/>
  <c r="H849" i="27"/>
  <c r="C849" i="27"/>
  <c r="B849" i="27"/>
  <c r="I848" i="27"/>
  <c r="H848" i="27"/>
  <c r="C848" i="27"/>
  <c r="B848" i="27"/>
  <c r="I847" i="27"/>
  <c r="H847" i="27"/>
  <c r="C847" i="27"/>
  <c r="B847" i="27"/>
  <c r="I846" i="27"/>
  <c r="H846" i="27"/>
  <c r="C846" i="27"/>
  <c r="B846" i="27"/>
  <c r="I845" i="27"/>
  <c r="H845" i="27"/>
  <c r="C845" i="27"/>
  <c r="B845" i="27"/>
  <c r="I844" i="27"/>
  <c r="H844" i="27"/>
  <c r="C844" i="27"/>
  <c r="B844" i="27"/>
  <c r="I843" i="27"/>
  <c r="H843" i="27"/>
  <c r="C843" i="27"/>
  <c r="B843" i="27"/>
  <c r="I842" i="27"/>
  <c r="H842" i="27"/>
  <c r="C842" i="27"/>
  <c r="B842" i="27"/>
  <c r="I841" i="27"/>
  <c r="H841" i="27"/>
  <c r="C841" i="27"/>
  <c r="B841" i="27"/>
  <c r="I840" i="27"/>
  <c r="H840" i="27"/>
  <c r="C840" i="27"/>
  <c r="B840" i="27"/>
  <c r="I839" i="27"/>
  <c r="H839" i="27"/>
  <c r="C839" i="27"/>
  <c r="B839" i="27"/>
  <c r="I838" i="27"/>
  <c r="H838" i="27"/>
  <c r="C838" i="27"/>
  <c r="B838" i="27"/>
  <c r="I837" i="27"/>
  <c r="H837" i="27"/>
  <c r="C837" i="27"/>
  <c r="B837" i="27"/>
  <c r="I836" i="27"/>
  <c r="H836" i="27"/>
  <c r="C836" i="27"/>
  <c r="B836" i="27"/>
  <c r="I835" i="27"/>
  <c r="H835" i="27"/>
  <c r="C835" i="27"/>
  <c r="B835" i="27"/>
  <c r="I834" i="27"/>
  <c r="H834" i="27"/>
  <c r="C834" i="27"/>
  <c r="B834" i="27"/>
  <c r="I833" i="27"/>
  <c r="H833" i="27"/>
  <c r="C833" i="27"/>
  <c r="B833" i="27"/>
  <c r="I832" i="27"/>
  <c r="H832" i="27"/>
  <c r="C832" i="27"/>
  <c r="B832" i="27"/>
  <c r="I831" i="27"/>
  <c r="H831" i="27"/>
  <c r="C831" i="27"/>
  <c r="B831" i="27"/>
  <c r="I830" i="27"/>
  <c r="H830" i="27"/>
  <c r="C830" i="27"/>
  <c r="B830" i="27"/>
  <c r="I829" i="27"/>
  <c r="H829" i="27"/>
  <c r="C829" i="27"/>
  <c r="B829" i="27"/>
  <c r="I828" i="27"/>
  <c r="H828" i="27"/>
  <c r="C828" i="27"/>
  <c r="B828" i="27"/>
  <c r="I827" i="27"/>
  <c r="H827" i="27"/>
  <c r="C827" i="27"/>
  <c r="B827" i="27"/>
  <c r="I826" i="27"/>
  <c r="H826" i="27"/>
  <c r="C826" i="27"/>
  <c r="B826" i="27"/>
  <c r="I825" i="27"/>
  <c r="H825" i="27"/>
  <c r="C825" i="27"/>
  <c r="B825" i="27"/>
  <c r="I824" i="27"/>
  <c r="H824" i="27"/>
  <c r="C824" i="27"/>
  <c r="B824" i="27"/>
  <c r="I823" i="27"/>
  <c r="H823" i="27"/>
  <c r="C823" i="27"/>
  <c r="B823" i="27"/>
  <c r="I822" i="27"/>
  <c r="H822" i="27"/>
  <c r="C822" i="27"/>
  <c r="B822" i="27"/>
  <c r="I821" i="27"/>
  <c r="H821" i="27"/>
  <c r="C821" i="27"/>
  <c r="B821" i="27"/>
  <c r="I820" i="27"/>
  <c r="H820" i="27"/>
  <c r="C820" i="27"/>
  <c r="B820" i="27"/>
  <c r="I819" i="27"/>
  <c r="H819" i="27"/>
  <c r="C819" i="27"/>
  <c r="B819" i="27"/>
  <c r="I818" i="27"/>
  <c r="H818" i="27"/>
  <c r="C818" i="27"/>
  <c r="B818" i="27"/>
  <c r="I817" i="27"/>
  <c r="H817" i="27"/>
  <c r="C817" i="27"/>
  <c r="B817" i="27"/>
  <c r="I816" i="27"/>
  <c r="H816" i="27"/>
  <c r="C816" i="27"/>
  <c r="B816" i="27"/>
  <c r="I815" i="27"/>
  <c r="H815" i="27"/>
  <c r="C815" i="27"/>
  <c r="B815" i="27"/>
  <c r="I814" i="27"/>
  <c r="H814" i="27"/>
  <c r="C814" i="27"/>
  <c r="B814" i="27"/>
  <c r="I813" i="27"/>
  <c r="H813" i="27"/>
  <c r="C813" i="27"/>
  <c r="B813" i="27"/>
  <c r="I812" i="27"/>
  <c r="H812" i="27"/>
  <c r="C812" i="27"/>
  <c r="B812" i="27"/>
  <c r="I811" i="27"/>
  <c r="H811" i="27"/>
  <c r="G811" i="27"/>
  <c r="C811" i="27"/>
  <c r="B811" i="27"/>
  <c r="A811" i="27"/>
  <c r="I810" i="27"/>
  <c r="H810" i="27"/>
  <c r="C810" i="27"/>
  <c r="B810" i="27"/>
  <c r="I809" i="27"/>
  <c r="H809" i="27"/>
  <c r="C809" i="27"/>
  <c r="B809" i="27"/>
  <c r="I808" i="27"/>
  <c r="H808" i="27"/>
  <c r="C808" i="27"/>
  <c r="B808" i="27"/>
  <c r="I807" i="27"/>
  <c r="H807" i="27"/>
  <c r="C807" i="27"/>
  <c r="B807" i="27"/>
  <c r="I806" i="27"/>
  <c r="H806" i="27"/>
  <c r="C806" i="27"/>
  <c r="B806" i="27"/>
  <c r="I805" i="27"/>
  <c r="H805" i="27"/>
  <c r="C805" i="27"/>
  <c r="B805" i="27"/>
  <c r="I804" i="27"/>
  <c r="H804" i="27"/>
  <c r="C804" i="27"/>
  <c r="B804" i="27"/>
  <c r="I803" i="27"/>
  <c r="H803" i="27"/>
  <c r="C803" i="27"/>
  <c r="B803" i="27"/>
  <c r="I802" i="27"/>
  <c r="H802" i="27"/>
  <c r="C802" i="27"/>
  <c r="B802" i="27"/>
  <c r="I801" i="27"/>
  <c r="H801" i="27"/>
  <c r="C801" i="27"/>
  <c r="B801" i="27"/>
  <c r="I800" i="27"/>
  <c r="H800" i="27"/>
  <c r="C800" i="27"/>
  <c r="B800" i="27"/>
  <c r="I799" i="27"/>
  <c r="H799" i="27"/>
  <c r="C799" i="27"/>
  <c r="B799" i="27"/>
  <c r="I798" i="27"/>
  <c r="H798" i="27"/>
  <c r="C798" i="27"/>
  <c r="B798" i="27"/>
  <c r="I797" i="27"/>
  <c r="H797" i="27"/>
  <c r="C797" i="27"/>
  <c r="B797" i="27"/>
  <c r="I796" i="27"/>
  <c r="H796" i="27"/>
  <c r="C796" i="27"/>
  <c r="B796" i="27"/>
  <c r="I795" i="27"/>
  <c r="H795" i="27"/>
  <c r="C795" i="27"/>
  <c r="B795" i="27"/>
  <c r="I794" i="27"/>
  <c r="H794" i="27"/>
  <c r="C794" i="27"/>
  <c r="B794" i="27"/>
  <c r="I793" i="27"/>
  <c r="H793" i="27"/>
  <c r="C793" i="27"/>
  <c r="B793" i="27"/>
  <c r="I792" i="27"/>
  <c r="H792" i="27"/>
  <c r="C792" i="27"/>
  <c r="B792" i="27"/>
  <c r="I791" i="27"/>
  <c r="H791" i="27"/>
  <c r="C791" i="27"/>
  <c r="B791" i="27"/>
  <c r="I790" i="27"/>
  <c r="H790" i="27"/>
  <c r="C790" i="27"/>
  <c r="B790" i="27"/>
  <c r="I789" i="27"/>
  <c r="H789" i="27"/>
  <c r="C789" i="27"/>
  <c r="B789" i="27"/>
  <c r="I788" i="27"/>
  <c r="H788" i="27"/>
  <c r="C788" i="27"/>
  <c r="B788" i="27"/>
  <c r="I787" i="27"/>
  <c r="H787" i="27"/>
  <c r="C787" i="27"/>
  <c r="B787" i="27"/>
  <c r="I786" i="27"/>
  <c r="H786" i="27"/>
  <c r="C786" i="27"/>
  <c r="B786" i="27"/>
  <c r="I785" i="27"/>
  <c r="H785" i="27"/>
  <c r="C785" i="27"/>
  <c r="B785" i="27"/>
  <c r="I784" i="27"/>
  <c r="H784" i="27"/>
  <c r="C784" i="27"/>
  <c r="B784" i="27"/>
  <c r="I783" i="27"/>
  <c r="H783" i="27"/>
  <c r="C783" i="27"/>
  <c r="B783" i="27"/>
  <c r="I782" i="27"/>
  <c r="H782" i="27"/>
  <c r="C782" i="27"/>
  <c r="B782" i="27"/>
  <c r="I781" i="27"/>
  <c r="H781" i="27"/>
  <c r="C781" i="27"/>
  <c r="B781" i="27"/>
  <c r="I780" i="27"/>
  <c r="H780" i="27"/>
  <c r="C780" i="27"/>
  <c r="B780" i="27"/>
  <c r="I779" i="27"/>
  <c r="H779" i="27"/>
  <c r="C779" i="27"/>
  <c r="B779" i="27"/>
  <c r="I778" i="27"/>
  <c r="H778" i="27"/>
  <c r="C778" i="27"/>
  <c r="B778" i="27"/>
  <c r="I777" i="27"/>
  <c r="H777" i="27"/>
  <c r="C777" i="27"/>
  <c r="B777" i="27"/>
  <c r="I776" i="27"/>
  <c r="H776" i="27"/>
  <c r="C776" i="27"/>
  <c r="B776" i="27"/>
  <c r="I775" i="27"/>
  <c r="H775" i="27"/>
  <c r="C775" i="27"/>
  <c r="B775" i="27"/>
  <c r="I774" i="27"/>
  <c r="H774" i="27"/>
  <c r="C774" i="27"/>
  <c r="B774" i="27"/>
  <c r="I773" i="27"/>
  <c r="H773" i="27"/>
  <c r="C773" i="27"/>
  <c r="B773" i="27"/>
  <c r="I772" i="27"/>
  <c r="H772" i="27"/>
  <c r="C772" i="27"/>
  <c r="B772" i="27"/>
  <c r="I771" i="27"/>
  <c r="H771" i="27"/>
  <c r="C771" i="27"/>
  <c r="B771" i="27"/>
  <c r="I770" i="27"/>
  <c r="H770" i="27"/>
  <c r="C770" i="27"/>
  <c r="B770" i="27"/>
  <c r="I769" i="27"/>
  <c r="H769" i="27"/>
  <c r="C769" i="27"/>
  <c r="B769" i="27"/>
  <c r="I768" i="27"/>
  <c r="H768" i="27"/>
  <c r="C768" i="27"/>
  <c r="B768" i="27"/>
  <c r="I767" i="27"/>
  <c r="H767" i="27"/>
  <c r="C767" i="27"/>
  <c r="B767" i="27"/>
  <c r="I766" i="27"/>
  <c r="H766" i="27"/>
  <c r="C766" i="27"/>
  <c r="B766" i="27"/>
  <c r="I765" i="27"/>
  <c r="H765" i="27"/>
  <c r="C765" i="27"/>
  <c r="B765" i="27"/>
  <c r="I764" i="27"/>
  <c r="H764" i="27"/>
  <c r="C764" i="27"/>
  <c r="B764" i="27"/>
  <c r="I763" i="27"/>
  <c r="H763" i="27"/>
  <c r="C763" i="27"/>
  <c r="B763" i="27"/>
  <c r="I762" i="27"/>
  <c r="H762" i="27"/>
  <c r="C762" i="27"/>
  <c r="B762" i="27"/>
  <c r="I761" i="27"/>
  <c r="H761" i="27"/>
  <c r="C761" i="27"/>
  <c r="B761" i="27"/>
  <c r="I760" i="27"/>
  <c r="H760" i="27"/>
  <c r="C760" i="27"/>
  <c r="B760" i="27"/>
  <c r="I759" i="27"/>
  <c r="H759" i="27"/>
  <c r="C759" i="27"/>
  <c r="B759" i="27"/>
  <c r="I758" i="27"/>
  <c r="H758" i="27"/>
  <c r="C758" i="27"/>
  <c r="B758" i="27"/>
  <c r="I757" i="27"/>
  <c r="H757" i="27"/>
  <c r="C757" i="27"/>
  <c r="B757" i="27"/>
  <c r="I756" i="27"/>
  <c r="H756" i="27"/>
  <c r="C756" i="27"/>
  <c r="B756" i="27"/>
  <c r="I755" i="27"/>
  <c r="H755" i="27"/>
  <c r="C755" i="27"/>
  <c r="B755" i="27"/>
  <c r="I754" i="27"/>
  <c r="H754" i="27"/>
  <c r="C754" i="27"/>
  <c r="B754" i="27"/>
  <c r="I753" i="27"/>
  <c r="H753" i="27"/>
  <c r="C753" i="27"/>
  <c r="B753" i="27"/>
  <c r="I752" i="27"/>
  <c r="H752" i="27"/>
  <c r="C752" i="27"/>
  <c r="B752" i="27"/>
  <c r="I751" i="27"/>
  <c r="H751" i="27"/>
  <c r="C751" i="27"/>
  <c r="B751" i="27"/>
  <c r="I750" i="27"/>
  <c r="H750" i="27"/>
  <c r="C750" i="27"/>
  <c r="B750" i="27"/>
  <c r="I749" i="27"/>
  <c r="H749" i="27"/>
  <c r="C749" i="27"/>
  <c r="B749" i="27"/>
  <c r="I748" i="27"/>
  <c r="H748" i="27"/>
  <c r="C748" i="27"/>
  <c r="B748" i="27"/>
  <c r="I747" i="27"/>
  <c r="H747" i="27"/>
  <c r="C747" i="27"/>
  <c r="B747" i="27"/>
  <c r="I746" i="27"/>
  <c r="H746" i="27"/>
  <c r="C746" i="27"/>
  <c r="B746" i="27"/>
  <c r="I745" i="27"/>
  <c r="H745" i="27"/>
  <c r="C745" i="27"/>
  <c r="B745" i="27"/>
  <c r="I744" i="27"/>
  <c r="H744" i="27"/>
  <c r="C744" i="27"/>
  <c r="B744" i="27"/>
  <c r="I743" i="27"/>
  <c r="H743" i="27"/>
  <c r="C743" i="27"/>
  <c r="B743" i="27"/>
  <c r="I742" i="27"/>
  <c r="H742" i="27"/>
  <c r="C742" i="27"/>
  <c r="B742" i="27"/>
  <c r="I741" i="27"/>
  <c r="H741" i="27"/>
  <c r="C741" i="27"/>
  <c r="B741" i="27"/>
  <c r="I740" i="27"/>
  <c r="H740" i="27"/>
  <c r="C740" i="27"/>
  <c r="B740" i="27"/>
  <c r="I739" i="27"/>
  <c r="H739" i="27"/>
  <c r="C739" i="27"/>
  <c r="B739" i="27"/>
  <c r="I738" i="27"/>
  <c r="H738" i="27"/>
  <c r="C738" i="27"/>
  <c r="B738" i="27"/>
  <c r="I737" i="27"/>
  <c r="H737" i="27"/>
  <c r="C737" i="27"/>
  <c r="B737" i="27"/>
  <c r="I736" i="27"/>
  <c r="H736" i="27"/>
  <c r="C736" i="27"/>
  <c r="B736" i="27"/>
  <c r="I735" i="27"/>
  <c r="H735" i="27"/>
  <c r="C735" i="27"/>
  <c r="B735" i="27"/>
  <c r="I734" i="27"/>
  <c r="H734" i="27"/>
  <c r="C734" i="27"/>
  <c r="B734" i="27"/>
  <c r="I733" i="27"/>
  <c r="H733" i="27"/>
  <c r="C733" i="27"/>
  <c r="B733" i="27"/>
  <c r="I732" i="27"/>
  <c r="H732" i="27"/>
  <c r="C732" i="27"/>
  <c r="B732" i="27"/>
  <c r="I731" i="27"/>
  <c r="H731" i="27"/>
  <c r="C731" i="27"/>
  <c r="B731" i="27"/>
  <c r="I730" i="27"/>
  <c r="H730" i="27"/>
  <c r="C730" i="27"/>
  <c r="B730" i="27"/>
  <c r="I729" i="27"/>
  <c r="H729" i="27"/>
  <c r="C729" i="27"/>
  <c r="B729" i="27"/>
  <c r="I728" i="27"/>
  <c r="H728" i="27"/>
  <c r="C728" i="27"/>
  <c r="B728" i="27"/>
  <c r="I727" i="27"/>
  <c r="H727" i="27"/>
  <c r="C727" i="27"/>
  <c r="B727" i="27"/>
  <c r="I726" i="27"/>
  <c r="H726" i="27"/>
  <c r="C726" i="27"/>
  <c r="B726" i="27"/>
  <c r="I725" i="27"/>
  <c r="H725" i="27"/>
  <c r="C725" i="27"/>
  <c r="B725" i="27"/>
  <c r="I724" i="27"/>
  <c r="H724" i="27"/>
  <c r="C724" i="27"/>
  <c r="B724" i="27"/>
  <c r="I723" i="27"/>
  <c r="H723" i="27"/>
  <c r="C723" i="27"/>
  <c r="B723" i="27"/>
  <c r="I722" i="27"/>
  <c r="H722" i="27"/>
  <c r="C722" i="27"/>
  <c r="B722" i="27"/>
  <c r="I721" i="27"/>
  <c r="H721" i="27"/>
  <c r="C721" i="27"/>
  <c r="B721" i="27"/>
  <c r="I720" i="27"/>
  <c r="H720" i="27"/>
  <c r="C720" i="27"/>
  <c r="B720" i="27"/>
  <c r="I719" i="27"/>
  <c r="H719" i="27"/>
  <c r="C719" i="27"/>
  <c r="B719" i="27"/>
  <c r="I718" i="27"/>
  <c r="H718" i="27"/>
  <c r="C718" i="27"/>
  <c r="B718" i="27"/>
  <c r="I717" i="27"/>
  <c r="H717" i="27"/>
  <c r="C717" i="27"/>
  <c r="B717" i="27"/>
  <c r="I716" i="27"/>
  <c r="H716" i="27"/>
  <c r="C716" i="27"/>
  <c r="B716" i="27"/>
  <c r="I715" i="27"/>
  <c r="H715" i="27"/>
  <c r="C715" i="27"/>
  <c r="B715" i="27"/>
  <c r="I714" i="27"/>
  <c r="H714" i="27"/>
  <c r="C714" i="27"/>
  <c r="B714" i="27"/>
  <c r="I713" i="27"/>
  <c r="H713" i="27"/>
  <c r="C713" i="27"/>
  <c r="B713" i="27"/>
  <c r="I712" i="27"/>
  <c r="H712" i="27"/>
  <c r="C712" i="27"/>
  <c r="B712" i="27"/>
  <c r="I711" i="27"/>
  <c r="H711" i="27"/>
  <c r="C711" i="27"/>
  <c r="B711" i="27"/>
  <c r="I710" i="27"/>
  <c r="H710" i="27"/>
  <c r="C710" i="27"/>
  <c r="B710" i="27"/>
  <c r="I709" i="27"/>
  <c r="H709" i="27"/>
  <c r="C709" i="27"/>
  <c r="B709" i="27"/>
  <c r="I708" i="27"/>
  <c r="H708" i="27"/>
  <c r="C708" i="27"/>
  <c r="B708" i="27"/>
  <c r="I707" i="27"/>
  <c r="H707" i="27"/>
  <c r="C707" i="27"/>
  <c r="B707" i="27"/>
  <c r="I706" i="27"/>
  <c r="H706" i="27"/>
  <c r="C706" i="27"/>
  <c r="B706" i="27"/>
  <c r="I705" i="27"/>
  <c r="H705" i="27"/>
  <c r="C705" i="27"/>
  <c r="B705" i="27"/>
  <c r="I704" i="27"/>
  <c r="H704" i="27"/>
  <c r="C704" i="27"/>
  <c r="B704" i="27"/>
  <c r="I703" i="27"/>
  <c r="H703" i="27"/>
  <c r="C703" i="27"/>
  <c r="B703" i="27"/>
  <c r="I702" i="27"/>
  <c r="H702" i="27"/>
  <c r="C702" i="27"/>
  <c r="B702" i="27"/>
  <c r="I701" i="27"/>
  <c r="H701" i="27"/>
  <c r="C701" i="27"/>
  <c r="B701" i="27"/>
  <c r="I700" i="27"/>
  <c r="H700" i="27"/>
  <c r="C700" i="27"/>
  <c r="B700" i="27"/>
  <c r="I699" i="27"/>
  <c r="H699" i="27"/>
  <c r="C699" i="27"/>
  <c r="B699" i="27"/>
  <c r="I698" i="27"/>
  <c r="H698" i="27"/>
  <c r="C698" i="27"/>
  <c r="B698" i="27"/>
  <c r="I697" i="27"/>
  <c r="H697" i="27"/>
  <c r="C697" i="27"/>
  <c r="B697" i="27"/>
  <c r="I696" i="27"/>
  <c r="H696" i="27"/>
  <c r="C696" i="27"/>
  <c r="B696" i="27"/>
  <c r="I695" i="27"/>
  <c r="H695" i="27"/>
  <c r="C695" i="27"/>
  <c r="B695" i="27"/>
  <c r="I694" i="27"/>
  <c r="H694" i="27"/>
  <c r="C694" i="27"/>
  <c r="B694" i="27"/>
  <c r="I693" i="27"/>
  <c r="H693" i="27"/>
  <c r="C693" i="27"/>
  <c r="B693" i="27"/>
  <c r="I692" i="27"/>
  <c r="H692" i="27"/>
  <c r="C692" i="27"/>
  <c r="B692" i="27"/>
  <c r="I691" i="27"/>
  <c r="H691" i="27"/>
  <c r="C691" i="27"/>
  <c r="B691" i="27"/>
  <c r="I690" i="27"/>
  <c r="H690" i="27"/>
  <c r="C690" i="27"/>
  <c r="B690" i="27"/>
  <c r="I689" i="27"/>
  <c r="H689" i="27"/>
  <c r="C689" i="27"/>
  <c r="B689" i="27"/>
  <c r="I688" i="27"/>
  <c r="H688" i="27"/>
  <c r="C688" i="27"/>
  <c r="B688" i="27"/>
  <c r="I687" i="27"/>
  <c r="H687" i="27"/>
  <c r="C687" i="27"/>
  <c r="B687" i="27"/>
  <c r="I686" i="27"/>
  <c r="H686" i="27"/>
  <c r="C686" i="27"/>
  <c r="B686" i="27"/>
  <c r="I685" i="27"/>
  <c r="H685" i="27"/>
  <c r="C685" i="27"/>
  <c r="B685" i="27"/>
  <c r="I684" i="27"/>
  <c r="H684" i="27"/>
  <c r="C684" i="27"/>
  <c r="B684" i="27"/>
  <c r="I683" i="27"/>
  <c r="H683" i="27"/>
  <c r="C683" i="27"/>
  <c r="B683" i="27"/>
  <c r="I682" i="27"/>
  <c r="H682" i="27"/>
  <c r="C682" i="27"/>
  <c r="B682" i="27"/>
  <c r="I681" i="27"/>
  <c r="H681" i="27"/>
  <c r="C681" i="27"/>
  <c r="B681" i="27"/>
  <c r="I680" i="27"/>
  <c r="H680" i="27"/>
  <c r="C680" i="27"/>
  <c r="B680" i="27"/>
  <c r="I679" i="27"/>
  <c r="H679" i="27"/>
  <c r="C679" i="27"/>
  <c r="B679" i="27"/>
  <c r="I678" i="27"/>
  <c r="H678" i="27"/>
  <c r="C678" i="27"/>
  <c r="B678" i="27"/>
  <c r="I677" i="27"/>
  <c r="H677" i="27"/>
  <c r="C677" i="27"/>
  <c r="B677" i="27"/>
  <c r="I676" i="27"/>
  <c r="H676" i="27"/>
  <c r="C676" i="27"/>
  <c r="B676" i="27"/>
  <c r="I675" i="27"/>
  <c r="H675" i="27"/>
  <c r="C675" i="27"/>
  <c r="B675" i="27"/>
  <c r="I674" i="27"/>
  <c r="H674" i="27"/>
  <c r="C674" i="27"/>
  <c r="B674" i="27"/>
  <c r="I673" i="27"/>
  <c r="H673" i="27"/>
  <c r="C673" i="27"/>
  <c r="B673" i="27"/>
  <c r="I672" i="27"/>
  <c r="H672" i="27"/>
  <c r="C672" i="27"/>
  <c r="B672" i="27"/>
  <c r="I671" i="27"/>
  <c r="H671" i="27"/>
  <c r="C671" i="27"/>
  <c r="B671" i="27"/>
  <c r="I670" i="27"/>
  <c r="H670" i="27"/>
  <c r="C670" i="27"/>
  <c r="B670" i="27"/>
  <c r="I669" i="27"/>
  <c r="H669" i="27"/>
  <c r="C669" i="27"/>
  <c r="B669" i="27"/>
  <c r="I668" i="27"/>
  <c r="H668" i="27"/>
  <c r="C668" i="27"/>
  <c r="B668" i="27"/>
  <c r="I667" i="27"/>
  <c r="H667" i="27"/>
  <c r="C667" i="27"/>
  <c r="B667" i="27"/>
  <c r="I666" i="27"/>
  <c r="H666" i="27"/>
  <c r="C666" i="27"/>
  <c r="B666" i="27"/>
  <c r="I665" i="27"/>
  <c r="H665" i="27"/>
  <c r="C665" i="27"/>
  <c r="B665" i="27"/>
  <c r="I664" i="27"/>
  <c r="H664" i="27"/>
  <c r="C664" i="27"/>
  <c r="B664" i="27"/>
  <c r="I663" i="27"/>
  <c r="H663" i="27"/>
  <c r="C663" i="27"/>
  <c r="B663" i="27"/>
  <c r="I662" i="27"/>
  <c r="H662" i="27"/>
  <c r="C662" i="27"/>
  <c r="B662" i="27"/>
  <c r="I661" i="27"/>
  <c r="H661" i="27"/>
  <c r="C661" i="27"/>
  <c r="B661" i="27"/>
  <c r="I660" i="27"/>
  <c r="H660" i="27"/>
  <c r="C660" i="27"/>
  <c r="B660" i="27"/>
  <c r="I659" i="27"/>
  <c r="H659" i="27"/>
  <c r="C659" i="27"/>
  <c r="B659" i="27"/>
  <c r="I658" i="27"/>
  <c r="H658" i="27"/>
  <c r="C658" i="27"/>
  <c r="B658" i="27"/>
  <c r="I657" i="27"/>
  <c r="H657" i="27"/>
  <c r="C657" i="27"/>
  <c r="B657" i="27"/>
  <c r="I656" i="27"/>
  <c r="H656" i="27"/>
  <c r="C656" i="27"/>
  <c r="B656" i="27"/>
  <c r="I655" i="27"/>
  <c r="H655" i="27"/>
  <c r="C655" i="27"/>
  <c r="B655" i="27"/>
  <c r="I654" i="27"/>
  <c r="H654" i="27"/>
  <c r="C654" i="27"/>
  <c r="B654" i="27"/>
  <c r="I653" i="27"/>
  <c r="H653" i="27"/>
  <c r="C653" i="27"/>
  <c r="B653" i="27"/>
  <c r="I652" i="27"/>
  <c r="H652" i="27"/>
  <c r="C652" i="27"/>
  <c r="B652" i="27"/>
  <c r="I651" i="27"/>
  <c r="H651" i="27"/>
  <c r="C651" i="27"/>
  <c r="B651" i="27"/>
  <c r="I650" i="27"/>
  <c r="H650" i="27"/>
  <c r="C650" i="27"/>
  <c r="B650" i="27"/>
  <c r="I649" i="27"/>
  <c r="H649" i="27"/>
  <c r="C649" i="27"/>
  <c r="B649" i="27"/>
  <c r="I648" i="27"/>
  <c r="H648" i="27"/>
  <c r="C648" i="27"/>
  <c r="B648" i="27"/>
  <c r="I647" i="27"/>
  <c r="H647" i="27"/>
  <c r="C647" i="27"/>
  <c r="B647" i="27"/>
  <c r="I646" i="27"/>
  <c r="H646" i="27"/>
  <c r="C646" i="27"/>
  <c r="B646" i="27"/>
  <c r="I645" i="27"/>
  <c r="H645" i="27"/>
  <c r="C645" i="27"/>
  <c r="B645" i="27"/>
  <c r="I644" i="27"/>
  <c r="H644" i="27"/>
  <c r="C644" i="27"/>
  <c r="B644" i="27"/>
  <c r="I643" i="27"/>
  <c r="H643" i="27"/>
  <c r="C643" i="27"/>
  <c r="B643" i="27"/>
  <c r="I642" i="27"/>
  <c r="H642" i="27"/>
  <c r="C642" i="27"/>
  <c r="B642" i="27"/>
  <c r="I641" i="27"/>
  <c r="H641" i="27"/>
  <c r="C641" i="27"/>
  <c r="B641" i="27"/>
  <c r="I640" i="27"/>
  <c r="H640" i="27"/>
  <c r="C640" i="27"/>
  <c r="B640" i="27"/>
  <c r="I639" i="27"/>
  <c r="H639" i="27"/>
  <c r="C639" i="27"/>
  <c r="B639" i="27"/>
  <c r="I638" i="27"/>
  <c r="H638" i="27"/>
  <c r="C638" i="27"/>
  <c r="B638" i="27"/>
  <c r="I637" i="27"/>
  <c r="H637" i="27"/>
  <c r="C637" i="27"/>
  <c r="B637" i="27"/>
  <c r="I636" i="27"/>
  <c r="H636" i="27"/>
  <c r="C636" i="27"/>
  <c r="B636" i="27"/>
  <c r="I635" i="27"/>
  <c r="H635" i="27"/>
  <c r="C635" i="27"/>
  <c r="B635" i="27"/>
  <c r="I634" i="27"/>
  <c r="H634" i="27"/>
  <c r="C634" i="27"/>
  <c r="B634" i="27"/>
  <c r="I633" i="27"/>
  <c r="H633" i="27"/>
  <c r="C633" i="27"/>
  <c r="B633" i="27"/>
  <c r="I632" i="27"/>
  <c r="H632" i="27"/>
  <c r="C632" i="27"/>
  <c r="B632" i="27"/>
  <c r="I631" i="27"/>
  <c r="H631" i="27"/>
  <c r="C631" i="27"/>
  <c r="B631" i="27"/>
  <c r="I630" i="27"/>
  <c r="H630" i="27"/>
  <c r="C630" i="27"/>
  <c r="B630" i="27"/>
  <c r="I629" i="27"/>
  <c r="H629" i="27"/>
  <c r="C629" i="27"/>
  <c r="B629" i="27"/>
  <c r="I628" i="27"/>
  <c r="H628" i="27"/>
  <c r="C628" i="27"/>
  <c r="B628" i="27"/>
  <c r="I627" i="27"/>
  <c r="H627" i="27"/>
  <c r="C627" i="27"/>
  <c r="B627" i="27"/>
  <c r="I626" i="27"/>
  <c r="H626" i="27"/>
  <c r="C626" i="27"/>
  <c r="B626" i="27"/>
  <c r="I625" i="27"/>
  <c r="H625" i="27"/>
  <c r="C625" i="27"/>
  <c r="B625" i="27"/>
  <c r="I624" i="27"/>
  <c r="H624" i="27"/>
  <c r="C624" i="27"/>
  <c r="B624" i="27"/>
  <c r="I623" i="27"/>
  <c r="H623" i="27"/>
  <c r="C623" i="27"/>
  <c r="B623" i="27"/>
  <c r="I622" i="27"/>
  <c r="H622" i="27"/>
  <c r="C622" i="27"/>
  <c r="B622" i="27"/>
  <c r="I621" i="27"/>
  <c r="H621" i="27"/>
  <c r="C621" i="27"/>
  <c r="B621" i="27"/>
  <c r="I620" i="27"/>
  <c r="H620" i="27"/>
  <c r="C620" i="27"/>
  <c r="B620" i="27"/>
  <c r="I619" i="27"/>
  <c r="H619" i="27"/>
  <c r="C619" i="27"/>
  <c r="B619" i="27"/>
  <c r="I618" i="27"/>
  <c r="H618" i="27"/>
  <c r="C618" i="27"/>
  <c r="B618" i="27"/>
  <c r="I617" i="27"/>
  <c r="H617" i="27"/>
  <c r="C617" i="27"/>
  <c r="B617" i="27"/>
  <c r="I616" i="27"/>
  <c r="H616" i="27"/>
  <c r="C616" i="27"/>
  <c r="B616" i="27"/>
  <c r="I615" i="27"/>
  <c r="H615" i="27"/>
  <c r="C615" i="27"/>
  <c r="B615" i="27"/>
  <c r="I614" i="27"/>
  <c r="H614" i="27"/>
  <c r="C614" i="27"/>
  <c r="B614" i="27"/>
  <c r="I613" i="27"/>
  <c r="H613" i="27"/>
  <c r="C613" i="27"/>
  <c r="B613" i="27"/>
  <c r="I612" i="27"/>
  <c r="H612" i="27"/>
  <c r="C612" i="27"/>
  <c r="B612" i="27"/>
  <c r="I611" i="27"/>
  <c r="H611" i="27"/>
  <c r="G611" i="27"/>
  <c r="C611" i="27"/>
  <c r="B611" i="27"/>
  <c r="A611" i="27"/>
  <c r="I610" i="27"/>
  <c r="H610" i="27"/>
  <c r="C610" i="27"/>
  <c r="B610" i="27"/>
  <c r="I609" i="27"/>
  <c r="H609" i="27"/>
  <c r="C609" i="27"/>
  <c r="B609" i="27"/>
  <c r="I608" i="27"/>
  <c r="H608" i="27"/>
  <c r="C608" i="27"/>
  <c r="B608" i="27"/>
  <c r="I607" i="27"/>
  <c r="H607" i="27"/>
  <c r="C607" i="27"/>
  <c r="B607" i="27"/>
  <c r="I606" i="27"/>
  <c r="H606" i="27"/>
  <c r="C606" i="27"/>
  <c r="B606" i="27"/>
  <c r="I605" i="27"/>
  <c r="H605" i="27"/>
  <c r="C605" i="27"/>
  <c r="B605" i="27"/>
  <c r="I604" i="27"/>
  <c r="H604" i="27"/>
  <c r="C604" i="27"/>
  <c r="B604" i="27"/>
  <c r="I603" i="27"/>
  <c r="H603" i="27"/>
  <c r="C603" i="27"/>
  <c r="B603" i="27"/>
  <c r="I602" i="27"/>
  <c r="H602" i="27"/>
  <c r="C602" i="27"/>
  <c r="B602" i="27"/>
  <c r="I601" i="27"/>
  <c r="H601" i="27"/>
  <c r="C601" i="27"/>
  <c r="B601" i="27"/>
  <c r="I600" i="27"/>
  <c r="H600" i="27"/>
  <c r="C600" i="27"/>
  <c r="B600" i="27"/>
  <c r="I599" i="27"/>
  <c r="H599" i="27"/>
  <c r="C599" i="27"/>
  <c r="B599" i="27"/>
  <c r="I598" i="27"/>
  <c r="H598" i="27"/>
  <c r="C598" i="27"/>
  <c r="B598" i="27"/>
  <c r="I597" i="27"/>
  <c r="H597" i="27"/>
  <c r="C597" i="27"/>
  <c r="B597" i="27"/>
  <c r="I596" i="27"/>
  <c r="H596" i="27"/>
  <c r="C596" i="27"/>
  <c r="B596" i="27"/>
  <c r="I595" i="27"/>
  <c r="H595" i="27"/>
  <c r="C595" i="27"/>
  <c r="B595" i="27"/>
  <c r="I594" i="27"/>
  <c r="H594" i="27"/>
  <c r="C594" i="27"/>
  <c r="B594" i="27"/>
  <c r="I593" i="27"/>
  <c r="H593" i="27"/>
  <c r="C593" i="27"/>
  <c r="B593" i="27"/>
  <c r="I592" i="27"/>
  <c r="H592" i="27"/>
  <c r="C592" i="27"/>
  <c r="B592" i="27"/>
  <c r="I591" i="27"/>
  <c r="H591" i="27"/>
  <c r="C591" i="27"/>
  <c r="B591" i="27"/>
  <c r="I590" i="27"/>
  <c r="H590" i="27"/>
  <c r="C590" i="27"/>
  <c r="B590" i="27"/>
  <c r="I589" i="27"/>
  <c r="H589" i="27"/>
  <c r="C589" i="27"/>
  <c r="B589" i="27"/>
  <c r="I588" i="27"/>
  <c r="H588" i="27"/>
  <c r="C588" i="27"/>
  <c r="B588" i="27"/>
  <c r="I587" i="27"/>
  <c r="H587" i="27"/>
  <c r="C587" i="27"/>
  <c r="B587" i="27"/>
  <c r="I586" i="27"/>
  <c r="H586" i="27"/>
  <c r="C586" i="27"/>
  <c r="B586" i="27"/>
  <c r="I585" i="27"/>
  <c r="H585" i="27"/>
  <c r="C585" i="27"/>
  <c r="B585" i="27"/>
  <c r="I584" i="27"/>
  <c r="H584" i="27"/>
  <c r="C584" i="27"/>
  <c r="B584" i="27"/>
  <c r="I583" i="27"/>
  <c r="H583" i="27"/>
  <c r="C583" i="27"/>
  <c r="B583" i="27"/>
  <c r="I582" i="27"/>
  <c r="H582" i="27"/>
  <c r="C582" i="27"/>
  <c r="B582" i="27"/>
  <c r="I581" i="27"/>
  <c r="H581" i="27"/>
  <c r="C581" i="27"/>
  <c r="B581" i="27"/>
  <c r="I580" i="27"/>
  <c r="H580" i="27"/>
  <c r="C580" i="27"/>
  <c r="B580" i="27"/>
  <c r="I579" i="27"/>
  <c r="H579" i="27"/>
  <c r="C579" i="27"/>
  <c r="B579" i="27"/>
  <c r="I578" i="27"/>
  <c r="H578" i="27"/>
  <c r="C578" i="27"/>
  <c r="B578" i="27"/>
  <c r="I577" i="27"/>
  <c r="H577" i="27"/>
  <c r="C577" i="27"/>
  <c r="B577" i="27"/>
  <c r="I576" i="27"/>
  <c r="H576" i="27"/>
  <c r="C576" i="27"/>
  <c r="B576" i="27"/>
  <c r="I575" i="27"/>
  <c r="H575" i="27"/>
  <c r="C575" i="27"/>
  <c r="B575" i="27"/>
  <c r="I574" i="27"/>
  <c r="H574" i="27"/>
  <c r="C574" i="27"/>
  <c r="B574" i="27"/>
  <c r="I573" i="27"/>
  <c r="H573" i="27"/>
  <c r="C573" i="27"/>
  <c r="B573" i="27"/>
  <c r="I572" i="27"/>
  <c r="H572" i="27"/>
  <c r="C572" i="27"/>
  <c r="B572" i="27"/>
  <c r="I571" i="27"/>
  <c r="H571" i="27"/>
  <c r="C571" i="27"/>
  <c r="B571" i="27"/>
  <c r="I570" i="27"/>
  <c r="H570" i="27"/>
  <c r="C570" i="27"/>
  <c r="B570" i="27"/>
  <c r="I569" i="27"/>
  <c r="H569" i="27"/>
  <c r="C569" i="27"/>
  <c r="B569" i="27"/>
  <c r="I568" i="27"/>
  <c r="H568" i="27"/>
  <c r="C568" i="27"/>
  <c r="B568" i="27"/>
  <c r="I567" i="27"/>
  <c r="H567" i="27"/>
  <c r="C567" i="27"/>
  <c r="B567" i="27"/>
  <c r="I566" i="27"/>
  <c r="H566" i="27"/>
  <c r="C566" i="27"/>
  <c r="B566" i="27"/>
  <c r="I565" i="27"/>
  <c r="H565" i="27"/>
  <c r="C565" i="27"/>
  <c r="B565" i="27"/>
  <c r="I564" i="27"/>
  <c r="H564" i="27"/>
  <c r="C564" i="27"/>
  <c r="B564" i="27"/>
  <c r="I563" i="27"/>
  <c r="H563" i="27"/>
  <c r="C563" i="27"/>
  <c r="B563" i="27"/>
  <c r="I562" i="27"/>
  <c r="H562" i="27"/>
  <c r="C562" i="27"/>
  <c r="B562" i="27"/>
  <c r="I561" i="27"/>
  <c r="H561" i="27"/>
  <c r="C561" i="27"/>
  <c r="B561" i="27"/>
  <c r="I560" i="27"/>
  <c r="H560" i="27"/>
  <c r="C560" i="27"/>
  <c r="B560" i="27"/>
  <c r="I559" i="27"/>
  <c r="H559" i="27"/>
  <c r="C559" i="27"/>
  <c r="B559" i="27"/>
  <c r="I558" i="27"/>
  <c r="H558" i="27"/>
  <c r="C558" i="27"/>
  <c r="B558" i="27"/>
  <c r="I557" i="27"/>
  <c r="H557" i="27"/>
  <c r="C557" i="27"/>
  <c r="B557" i="27"/>
  <c r="I556" i="27"/>
  <c r="H556" i="27"/>
  <c r="C556" i="27"/>
  <c r="B556" i="27"/>
  <c r="I555" i="27"/>
  <c r="H555" i="27"/>
  <c r="C555" i="27"/>
  <c r="B555" i="27"/>
  <c r="I554" i="27"/>
  <c r="H554" i="27"/>
  <c r="C554" i="27"/>
  <c r="B554" i="27"/>
  <c r="I553" i="27"/>
  <c r="H553" i="27"/>
  <c r="C553" i="27"/>
  <c r="B553" i="27"/>
  <c r="I552" i="27"/>
  <c r="H552" i="27"/>
  <c r="C552" i="27"/>
  <c r="B552" i="27"/>
  <c r="I551" i="27"/>
  <c r="H551" i="27"/>
  <c r="C551" i="27"/>
  <c r="B551" i="27"/>
  <c r="I550" i="27"/>
  <c r="H550" i="27"/>
  <c r="C550" i="27"/>
  <c r="B550" i="27"/>
  <c r="I549" i="27"/>
  <c r="H549" i="27"/>
  <c r="C549" i="27"/>
  <c r="B549" i="27"/>
  <c r="I548" i="27"/>
  <c r="H548" i="27"/>
  <c r="C548" i="27"/>
  <c r="B548" i="27"/>
  <c r="I547" i="27"/>
  <c r="H547" i="27"/>
  <c r="C547" i="27"/>
  <c r="B547" i="27"/>
  <c r="I546" i="27"/>
  <c r="H546" i="27"/>
  <c r="C546" i="27"/>
  <c r="B546" i="27"/>
  <c r="I545" i="27"/>
  <c r="H545" i="27"/>
  <c r="C545" i="27"/>
  <c r="B545" i="27"/>
  <c r="I544" i="27"/>
  <c r="H544" i="27"/>
  <c r="C544" i="27"/>
  <c r="B544" i="27"/>
  <c r="I543" i="27"/>
  <c r="H543" i="27"/>
  <c r="C543" i="27"/>
  <c r="B543" i="27"/>
  <c r="I542" i="27"/>
  <c r="H542" i="27"/>
  <c r="C542" i="27"/>
  <c r="B542" i="27"/>
  <c r="I541" i="27"/>
  <c r="H541" i="27"/>
  <c r="C541" i="27"/>
  <c r="B541" i="27"/>
  <c r="I540" i="27"/>
  <c r="H540" i="27"/>
  <c r="C540" i="27"/>
  <c r="B540" i="27"/>
  <c r="I539" i="27"/>
  <c r="H539" i="27"/>
  <c r="C539" i="27"/>
  <c r="B539" i="27"/>
  <c r="I538" i="27"/>
  <c r="H538" i="27"/>
  <c r="C538" i="27"/>
  <c r="B538" i="27"/>
  <c r="I537" i="27"/>
  <c r="H537" i="27"/>
  <c r="C537" i="27"/>
  <c r="B537" i="27"/>
  <c r="I536" i="27"/>
  <c r="H536" i="27"/>
  <c r="C536" i="27"/>
  <c r="B536" i="27"/>
  <c r="I535" i="27"/>
  <c r="H535" i="27"/>
  <c r="C535" i="27"/>
  <c r="B535" i="27"/>
  <c r="I534" i="27"/>
  <c r="H534" i="27"/>
  <c r="C534" i="27"/>
  <c r="B534" i="27"/>
  <c r="I533" i="27"/>
  <c r="H533" i="27"/>
  <c r="C533" i="27"/>
  <c r="B533" i="27"/>
  <c r="I532" i="27"/>
  <c r="H532" i="27"/>
  <c r="C532" i="27"/>
  <c r="B532" i="27"/>
  <c r="I531" i="27"/>
  <c r="H531" i="27"/>
  <c r="C531" i="27"/>
  <c r="B531" i="27"/>
  <c r="I530" i="27"/>
  <c r="H530" i="27"/>
  <c r="C530" i="27"/>
  <c r="B530" i="27"/>
  <c r="I529" i="27"/>
  <c r="H529" i="27"/>
  <c r="C529" i="27"/>
  <c r="B529" i="27"/>
  <c r="I528" i="27"/>
  <c r="H528" i="27"/>
  <c r="C528" i="27"/>
  <c r="B528" i="27"/>
  <c r="I527" i="27"/>
  <c r="H527" i="27"/>
  <c r="C527" i="27"/>
  <c r="B527" i="27"/>
  <c r="I526" i="27"/>
  <c r="H526" i="27"/>
  <c r="C526" i="27"/>
  <c r="B526" i="27"/>
  <c r="I525" i="27"/>
  <c r="H525" i="27"/>
  <c r="C525" i="27"/>
  <c r="B525" i="27"/>
  <c r="I524" i="27"/>
  <c r="H524" i="27"/>
  <c r="C524" i="27"/>
  <c r="B524" i="27"/>
  <c r="I523" i="27"/>
  <c r="H523" i="27"/>
  <c r="C523" i="27"/>
  <c r="B523" i="27"/>
  <c r="I522" i="27"/>
  <c r="H522" i="27"/>
  <c r="C522" i="27"/>
  <c r="B522" i="27"/>
  <c r="I521" i="27"/>
  <c r="H521" i="27"/>
  <c r="C521" i="27"/>
  <c r="B521" i="27"/>
  <c r="I520" i="27"/>
  <c r="H520" i="27"/>
  <c r="C520" i="27"/>
  <c r="B520" i="27"/>
  <c r="I519" i="27"/>
  <c r="H519" i="27"/>
  <c r="C519" i="27"/>
  <c r="B519" i="27"/>
  <c r="I518" i="27"/>
  <c r="H518" i="27"/>
  <c r="C518" i="27"/>
  <c r="B518" i="27"/>
  <c r="I517" i="27"/>
  <c r="H517" i="27"/>
  <c r="C517" i="27"/>
  <c r="B517" i="27"/>
  <c r="I516" i="27"/>
  <c r="H516" i="27"/>
  <c r="C516" i="27"/>
  <c r="B516" i="27"/>
  <c r="I515" i="27"/>
  <c r="H515" i="27"/>
  <c r="C515" i="27"/>
  <c r="B515" i="27"/>
  <c r="I514" i="27"/>
  <c r="H514" i="27"/>
  <c r="C514" i="27"/>
  <c r="B514" i="27"/>
  <c r="I513" i="27"/>
  <c r="H513" i="27"/>
  <c r="C513" i="27"/>
  <c r="B513" i="27"/>
  <c r="I512" i="27"/>
  <c r="H512" i="27"/>
  <c r="C512" i="27"/>
  <c r="B512" i="27"/>
  <c r="I511" i="27"/>
  <c r="H511" i="27"/>
  <c r="C511" i="27"/>
  <c r="B511" i="27"/>
  <c r="I510" i="27"/>
  <c r="H510" i="27"/>
  <c r="C510" i="27"/>
  <c r="B510" i="27"/>
  <c r="I509" i="27"/>
  <c r="H509" i="27"/>
  <c r="C509" i="27"/>
  <c r="B509" i="27"/>
  <c r="I508" i="27"/>
  <c r="H508" i="27"/>
  <c r="C508" i="27"/>
  <c r="B508" i="27"/>
  <c r="I507" i="27"/>
  <c r="H507" i="27"/>
  <c r="C507" i="27"/>
  <c r="B507" i="27"/>
  <c r="I506" i="27"/>
  <c r="H506" i="27"/>
  <c r="C506" i="27"/>
  <c r="B506" i="27"/>
  <c r="I505" i="27"/>
  <c r="H505" i="27"/>
  <c r="C505" i="27"/>
  <c r="B505" i="27"/>
  <c r="I504" i="27"/>
  <c r="H504" i="27"/>
  <c r="C504" i="27"/>
  <c r="B504" i="27"/>
  <c r="I503" i="27"/>
  <c r="H503" i="27"/>
  <c r="C503" i="27"/>
  <c r="B503" i="27"/>
  <c r="I502" i="27"/>
  <c r="H502" i="27"/>
  <c r="C502" i="27"/>
  <c r="B502" i="27"/>
  <c r="I501" i="27"/>
  <c r="H501" i="27"/>
  <c r="C501" i="27"/>
  <c r="B501" i="27"/>
  <c r="I500" i="27"/>
  <c r="H500" i="27"/>
  <c r="C500" i="27"/>
  <c r="B500" i="27"/>
  <c r="I499" i="27"/>
  <c r="H499" i="27"/>
  <c r="C499" i="27"/>
  <c r="B499" i="27"/>
  <c r="I498" i="27"/>
  <c r="H498" i="27"/>
  <c r="C498" i="27"/>
  <c r="B498" i="27"/>
  <c r="I497" i="27"/>
  <c r="H497" i="27"/>
  <c r="C497" i="27"/>
  <c r="B497" i="27"/>
  <c r="I496" i="27"/>
  <c r="H496" i="27"/>
  <c r="C496" i="27"/>
  <c r="B496" i="27"/>
  <c r="I495" i="27"/>
  <c r="H495" i="27"/>
  <c r="C495" i="27"/>
  <c r="B495" i="27"/>
  <c r="I494" i="27"/>
  <c r="H494" i="27"/>
  <c r="C494" i="27"/>
  <c r="B494" i="27"/>
  <c r="I493" i="27"/>
  <c r="H493" i="27"/>
  <c r="C493" i="27"/>
  <c r="B493" i="27"/>
  <c r="I492" i="27"/>
  <c r="H492" i="27"/>
  <c r="C492" i="27"/>
  <c r="B492" i="27"/>
  <c r="I491" i="27"/>
  <c r="H491" i="27"/>
  <c r="C491" i="27"/>
  <c r="B491" i="27"/>
  <c r="I490" i="27"/>
  <c r="H490" i="27"/>
  <c r="C490" i="27"/>
  <c r="B490" i="27"/>
  <c r="I489" i="27"/>
  <c r="H489" i="27"/>
  <c r="C489" i="27"/>
  <c r="B489" i="27"/>
  <c r="I488" i="27"/>
  <c r="H488" i="27"/>
  <c r="C488" i="27"/>
  <c r="B488" i="27"/>
  <c r="I487" i="27"/>
  <c r="H487" i="27"/>
  <c r="C487" i="27"/>
  <c r="B487" i="27"/>
  <c r="I486" i="27"/>
  <c r="H486" i="27"/>
  <c r="C486" i="27"/>
  <c r="B486" i="27"/>
  <c r="I485" i="27"/>
  <c r="H485" i="27"/>
  <c r="C485" i="27"/>
  <c r="B485" i="27"/>
  <c r="I484" i="27"/>
  <c r="H484" i="27"/>
  <c r="C484" i="27"/>
  <c r="B484" i="27"/>
  <c r="I483" i="27"/>
  <c r="H483" i="27"/>
  <c r="C483" i="27"/>
  <c r="B483" i="27"/>
  <c r="I482" i="27"/>
  <c r="H482" i="27"/>
  <c r="C482" i="27"/>
  <c r="B482" i="27"/>
  <c r="I481" i="27"/>
  <c r="H481" i="27"/>
  <c r="C481" i="27"/>
  <c r="B481" i="27"/>
  <c r="I480" i="27"/>
  <c r="H480" i="27"/>
  <c r="C480" i="27"/>
  <c r="B480" i="27"/>
  <c r="I479" i="27"/>
  <c r="H479" i="27"/>
  <c r="C479" i="27"/>
  <c r="B479" i="27"/>
  <c r="I478" i="27"/>
  <c r="H478" i="27"/>
  <c r="C478" i="27"/>
  <c r="B478" i="27"/>
  <c r="I477" i="27"/>
  <c r="H477" i="27"/>
  <c r="C477" i="27"/>
  <c r="B477" i="27"/>
  <c r="I476" i="27"/>
  <c r="H476" i="27"/>
  <c r="C476" i="27"/>
  <c r="B476" i="27"/>
  <c r="I475" i="27"/>
  <c r="H475" i="27"/>
  <c r="C475" i="27"/>
  <c r="B475" i="27"/>
  <c r="I474" i="27"/>
  <c r="H474" i="27"/>
  <c r="C474" i="27"/>
  <c r="B474" i="27"/>
  <c r="I473" i="27"/>
  <c r="H473" i="27"/>
  <c r="C473" i="27"/>
  <c r="B473" i="27"/>
  <c r="I472" i="27"/>
  <c r="H472" i="27"/>
  <c r="C472" i="27"/>
  <c r="B472" i="27"/>
  <c r="I471" i="27"/>
  <c r="H471" i="27"/>
  <c r="C471" i="27"/>
  <c r="B471" i="27"/>
  <c r="I470" i="27"/>
  <c r="H470" i="27"/>
  <c r="C470" i="27"/>
  <c r="B470" i="27"/>
  <c r="I469" i="27"/>
  <c r="H469" i="27"/>
  <c r="C469" i="27"/>
  <c r="B469" i="27"/>
  <c r="I468" i="27"/>
  <c r="H468" i="27"/>
  <c r="C468" i="27"/>
  <c r="B468" i="27"/>
  <c r="I467" i="27"/>
  <c r="H467" i="27"/>
  <c r="C467" i="27"/>
  <c r="B467" i="27"/>
  <c r="I466" i="27"/>
  <c r="H466" i="27"/>
  <c r="C466" i="27"/>
  <c r="B466" i="27"/>
  <c r="I465" i="27"/>
  <c r="H465" i="27"/>
  <c r="C465" i="27"/>
  <c r="B465" i="27"/>
  <c r="I464" i="27"/>
  <c r="H464" i="27"/>
  <c r="C464" i="27"/>
  <c r="B464" i="27"/>
  <c r="I463" i="27"/>
  <c r="H463" i="27"/>
  <c r="C463" i="27"/>
  <c r="B463" i="27"/>
  <c r="I462" i="27"/>
  <c r="H462" i="27"/>
  <c r="C462" i="27"/>
  <c r="B462" i="27"/>
  <c r="I461" i="27"/>
  <c r="H461" i="27"/>
  <c r="C461" i="27"/>
  <c r="B461" i="27"/>
  <c r="I460" i="27"/>
  <c r="H460" i="27"/>
  <c r="C460" i="27"/>
  <c r="B460" i="27"/>
  <c r="I459" i="27"/>
  <c r="H459" i="27"/>
  <c r="C459" i="27"/>
  <c r="B459" i="27"/>
  <c r="I458" i="27"/>
  <c r="H458" i="27"/>
  <c r="C458" i="27"/>
  <c r="B458" i="27"/>
  <c r="I457" i="27"/>
  <c r="H457" i="27"/>
  <c r="C457" i="27"/>
  <c r="B457" i="27"/>
  <c r="I456" i="27"/>
  <c r="H456" i="27"/>
  <c r="C456" i="27"/>
  <c r="B456" i="27"/>
  <c r="I455" i="27"/>
  <c r="H455" i="27"/>
  <c r="C455" i="27"/>
  <c r="B455" i="27"/>
  <c r="I454" i="27"/>
  <c r="H454" i="27"/>
  <c r="C454" i="27"/>
  <c r="B454" i="27"/>
  <c r="I453" i="27"/>
  <c r="H453" i="27"/>
  <c r="C453" i="27"/>
  <c r="B453" i="27"/>
  <c r="I452" i="27"/>
  <c r="H452" i="27"/>
  <c r="C452" i="27"/>
  <c r="B452" i="27"/>
  <c r="I451" i="27"/>
  <c r="H451" i="27"/>
  <c r="C451" i="27"/>
  <c r="B451" i="27"/>
  <c r="I450" i="27"/>
  <c r="H450" i="27"/>
  <c r="C450" i="27"/>
  <c r="B450" i="27"/>
  <c r="I449" i="27"/>
  <c r="H449" i="27"/>
  <c r="C449" i="27"/>
  <c r="B449" i="27"/>
  <c r="I448" i="27"/>
  <c r="H448" i="27"/>
  <c r="C448" i="27"/>
  <c r="B448" i="27"/>
  <c r="I447" i="27"/>
  <c r="H447" i="27"/>
  <c r="C447" i="27"/>
  <c r="B447" i="27"/>
  <c r="I446" i="27"/>
  <c r="H446" i="27"/>
  <c r="C446" i="27"/>
  <c r="B446" i="27"/>
  <c r="I445" i="27"/>
  <c r="H445" i="27"/>
  <c r="C445" i="27"/>
  <c r="B445" i="27"/>
  <c r="I444" i="27"/>
  <c r="H444" i="27"/>
  <c r="C444" i="27"/>
  <c r="B444" i="27"/>
  <c r="I443" i="27"/>
  <c r="H443" i="27"/>
  <c r="C443" i="27"/>
  <c r="B443" i="27"/>
  <c r="I442" i="27"/>
  <c r="H442" i="27"/>
  <c r="C442" i="27"/>
  <c r="B442" i="27"/>
  <c r="I441" i="27"/>
  <c r="H441" i="27"/>
  <c r="C441" i="27"/>
  <c r="B441" i="27"/>
  <c r="I440" i="27"/>
  <c r="H440" i="27"/>
  <c r="C440" i="27"/>
  <c r="B440" i="27"/>
  <c r="I439" i="27"/>
  <c r="H439" i="27"/>
  <c r="C439" i="27"/>
  <c r="B439" i="27"/>
  <c r="I438" i="27"/>
  <c r="H438" i="27"/>
  <c r="C438" i="27"/>
  <c r="B438" i="27"/>
  <c r="I437" i="27"/>
  <c r="H437" i="27"/>
  <c r="C437" i="27"/>
  <c r="B437" i="27"/>
  <c r="I436" i="27"/>
  <c r="H436" i="27"/>
  <c r="C436" i="27"/>
  <c r="B436" i="27"/>
  <c r="I435" i="27"/>
  <c r="H435" i="27"/>
  <c r="C435" i="27"/>
  <c r="B435" i="27"/>
  <c r="I434" i="27"/>
  <c r="H434" i="27"/>
  <c r="C434" i="27"/>
  <c r="B434" i="27"/>
  <c r="I433" i="27"/>
  <c r="H433" i="27"/>
  <c r="C433" i="27"/>
  <c r="B433" i="27"/>
  <c r="I432" i="27"/>
  <c r="H432" i="27"/>
  <c r="C432" i="27"/>
  <c r="B432" i="27"/>
  <c r="I431" i="27"/>
  <c r="H431" i="27"/>
  <c r="C431" i="27"/>
  <c r="B431" i="27"/>
  <c r="I430" i="27"/>
  <c r="H430" i="27"/>
  <c r="C430" i="27"/>
  <c r="B430" i="27"/>
  <c r="I429" i="27"/>
  <c r="H429" i="27"/>
  <c r="C429" i="27"/>
  <c r="B429" i="27"/>
  <c r="I428" i="27"/>
  <c r="H428" i="27"/>
  <c r="C428" i="27"/>
  <c r="B428" i="27"/>
  <c r="I427" i="27"/>
  <c r="H427" i="27"/>
  <c r="C427" i="27"/>
  <c r="B427" i="27"/>
  <c r="I426" i="27"/>
  <c r="H426" i="27"/>
  <c r="C426" i="27"/>
  <c r="B426" i="27"/>
  <c r="I425" i="27"/>
  <c r="H425" i="27"/>
  <c r="C425" i="27"/>
  <c r="B425" i="27"/>
  <c r="I424" i="27"/>
  <c r="H424" i="27"/>
  <c r="C424" i="27"/>
  <c r="B424" i="27"/>
  <c r="I423" i="27"/>
  <c r="H423" i="27"/>
  <c r="C423" i="27"/>
  <c r="B423" i="27"/>
  <c r="I422" i="27"/>
  <c r="H422" i="27"/>
  <c r="C422" i="27"/>
  <c r="B422" i="27"/>
  <c r="I421" i="27"/>
  <c r="H421" i="27"/>
  <c r="C421" i="27"/>
  <c r="B421" i="27"/>
  <c r="I420" i="27"/>
  <c r="H420" i="27"/>
  <c r="C420" i="27"/>
  <c r="B420" i="27"/>
  <c r="I419" i="27"/>
  <c r="H419" i="27"/>
  <c r="C419" i="27"/>
  <c r="B419" i="27"/>
  <c r="I418" i="27"/>
  <c r="H418" i="27"/>
  <c r="C418" i="27"/>
  <c r="B418" i="27"/>
  <c r="I417" i="27"/>
  <c r="H417" i="27"/>
  <c r="C417" i="27"/>
  <c r="B417" i="27"/>
  <c r="I416" i="27"/>
  <c r="H416" i="27"/>
  <c r="C416" i="27"/>
  <c r="B416" i="27"/>
  <c r="I415" i="27"/>
  <c r="H415" i="27"/>
  <c r="C415" i="27"/>
  <c r="B415" i="27"/>
  <c r="I414" i="27"/>
  <c r="H414" i="27"/>
  <c r="C414" i="27"/>
  <c r="B414" i="27"/>
  <c r="I413" i="27"/>
  <c r="H413" i="27"/>
  <c r="C413" i="27"/>
  <c r="B413" i="27"/>
  <c r="I412" i="27"/>
  <c r="H412" i="27"/>
  <c r="C412" i="27"/>
  <c r="B412" i="27"/>
  <c r="I411" i="27"/>
  <c r="H411" i="27"/>
  <c r="G411" i="27"/>
  <c r="C411" i="27"/>
  <c r="B411" i="27"/>
  <c r="A411" i="27"/>
  <c r="I410" i="27"/>
  <c r="H410" i="27"/>
  <c r="C410" i="27"/>
  <c r="B410" i="27"/>
  <c r="I409" i="27"/>
  <c r="H409" i="27"/>
  <c r="C409" i="27"/>
  <c r="B409" i="27"/>
  <c r="I408" i="27"/>
  <c r="H408" i="27"/>
  <c r="C408" i="27"/>
  <c r="B408" i="27"/>
  <c r="I407" i="27"/>
  <c r="H407" i="27"/>
  <c r="C407" i="27"/>
  <c r="B407" i="27"/>
  <c r="I406" i="27"/>
  <c r="H406" i="27"/>
  <c r="C406" i="27"/>
  <c r="B406" i="27"/>
  <c r="I405" i="27"/>
  <c r="H405" i="27"/>
  <c r="C405" i="27"/>
  <c r="B405" i="27"/>
  <c r="I404" i="27"/>
  <c r="H404" i="27"/>
  <c r="C404" i="27"/>
  <c r="B404" i="27"/>
  <c r="I403" i="27"/>
  <c r="H403" i="27"/>
  <c r="C403" i="27"/>
  <c r="B403" i="27"/>
  <c r="I402" i="27"/>
  <c r="H402" i="27"/>
  <c r="C402" i="27"/>
  <c r="B402" i="27"/>
  <c r="I401" i="27"/>
  <c r="H401" i="27"/>
  <c r="C401" i="27"/>
  <c r="B401" i="27"/>
  <c r="I400" i="27"/>
  <c r="H400" i="27"/>
  <c r="C400" i="27"/>
  <c r="B400" i="27"/>
  <c r="I399" i="27"/>
  <c r="H399" i="27"/>
  <c r="C399" i="27"/>
  <c r="B399" i="27"/>
  <c r="I398" i="27"/>
  <c r="H398" i="27"/>
  <c r="C398" i="27"/>
  <c r="B398" i="27"/>
  <c r="I397" i="27"/>
  <c r="H397" i="27"/>
  <c r="C397" i="27"/>
  <c r="B397" i="27"/>
  <c r="I396" i="27"/>
  <c r="H396" i="27"/>
  <c r="C396" i="27"/>
  <c r="B396" i="27"/>
  <c r="I395" i="27"/>
  <c r="H395" i="27"/>
  <c r="C395" i="27"/>
  <c r="B395" i="27"/>
  <c r="I394" i="27"/>
  <c r="H394" i="27"/>
  <c r="C394" i="27"/>
  <c r="B394" i="27"/>
  <c r="I393" i="27"/>
  <c r="H393" i="27"/>
  <c r="C393" i="27"/>
  <c r="B393" i="27"/>
  <c r="I392" i="27"/>
  <c r="H392" i="27"/>
  <c r="C392" i="27"/>
  <c r="B392" i="27"/>
  <c r="I391" i="27"/>
  <c r="H391" i="27"/>
  <c r="C391" i="27"/>
  <c r="B391" i="27"/>
  <c r="I390" i="27"/>
  <c r="H390" i="27"/>
  <c r="C390" i="27"/>
  <c r="B390" i="27"/>
  <c r="I389" i="27"/>
  <c r="H389" i="27"/>
  <c r="C389" i="27"/>
  <c r="B389" i="27"/>
  <c r="I388" i="27"/>
  <c r="H388" i="27"/>
  <c r="C388" i="27"/>
  <c r="B388" i="27"/>
  <c r="I387" i="27"/>
  <c r="H387" i="27"/>
  <c r="C387" i="27"/>
  <c r="B387" i="27"/>
  <c r="I386" i="27"/>
  <c r="H386" i="27"/>
  <c r="C386" i="27"/>
  <c r="B386" i="27"/>
  <c r="I385" i="27"/>
  <c r="H385" i="27"/>
  <c r="C385" i="27"/>
  <c r="B385" i="27"/>
  <c r="I384" i="27"/>
  <c r="H384" i="27"/>
  <c r="C384" i="27"/>
  <c r="B384" i="27"/>
  <c r="I383" i="27"/>
  <c r="H383" i="27"/>
  <c r="C383" i="27"/>
  <c r="B383" i="27"/>
  <c r="I382" i="27"/>
  <c r="H382" i="27"/>
  <c r="C382" i="27"/>
  <c r="B382" i="27"/>
  <c r="I381" i="27"/>
  <c r="H381" i="27"/>
  <c r="C381" i="27"/>
  <c r="B381" i="27"/>
  <c r="I380" i="27"/>
  <c r="H380" i="27"/>
  <c r="C380" i="27"/>
  <c r="B380" i="27"/>
  <c r="I379" i="27"/>
  <c r="H379" i="27"/>
  <c r="C379" i="27"/>
  <c r="B379" i="27"/>
  <c r="I378" i="27"/>
  <c r="H378" i="27"/>
  <c r="C378" i="27"/>
  <c r="B378" i="27"/>
  <c r="I377" i="27"/>
  <c r="H377" i="27"/>
  <c r="C377" i="27"/>
  <c r="B377" i="27"/>
  <c r="I376" i="27"/>
  <c r="H376" i="27"/>
  <c r="C376" i="27"/>
  <c r="B376" i="27"/>
  <c r="I375" i="27"/>
  <c r="H375" i="27"/>
  <c r="C375" i="27"/>
  <c r="B375" i="27"/>
  <c r="I374" i="27"/>
  <c r="H374" i="27"/>
  <c r="C374" i="27"/>
  <c r="B374" i="27"/>
  <c r="I373" i="27"/>
  <c r="H373" i="27"/>
  <c r="C373" i="27"/>
  <c r="B373" i="27"/>
  <c r="I372" i="27"/>
  <c r="H372" i="27"/>
  <c r="C372" i="27"/>
  <c r="B372" i="27"/>
  <c r="I371" i="27"/>
  <c r="H371" i="27"/>
  <c r="C371" i="27"/>
  <c r="B371" i="27"/>
  <c r="I370" i="27"/>
  <c r="H370" i="27"/>
  <c r="C370" i="27"/>
  <c r="B370" i="27"/>
  <c r="I369" i="27"/>
  <c r="H369" i="27"/>
  <c r="C369" i="27"/>
  <c r="B369" i="27"/>
  <c r="I368" i="27"/>
  <c r="H368" i="27"/>
  <c r="C368" i="27"/>
  <c r="B368" i="27"/>
  <c r="I367" i="27"/>
  <c r="H367" i="27"/>
  <c r="C367" i="27"/>
  <c r="B367" i="27"/>
  <c r="I366" i="27"/>
  <c r="H366" i="27"/>
  <c r="C366" i="27"/>
  <c r="B366" i="27"/>
  <c r="I365" i="27"/>
  <c r="H365" i="27"/>
  <c r="C365" i="27"/>
  <c r="B365" i="27"/>
  <c r="I364" i="27"/>
  <c r="H364" i="27"/>
  <c r="C364" i="27"/>
  <c r="B364" i="27"/>
  <c r="I363" i="27"/>
  <c r="H363" i="27"/>
  <c r="C363" i="27"/>
  <c r="B363" i="27"/>
  <c r="I362" i="27"/>
  <c r="H362" i="27"/>
  <c r="C362" i="27"/>
  <c r="B362" i="27"/>
  <c r="I361" i="27"/>
  <c r="H361" i="27"/>
  <c r="C361" i="27"/>
  <c r="B361" i="27"/>
  <c r="I360" i="27"/>
  <c r="H360" i="27"/>
  <c r="C360" i="27"/>
  <c r="B360" i="27"/>
  <c r="I359" i="27"/>
  <c r="H359" i="27"/>
  <c r="C359" i="27"/>
  <c r="B359" i="27"/>
  <c r="I358" i="27"/>
  <c r="H358" i="27"/>
  <c r="C358" i="27"/>
  <c r="B358" i="27"/>
  <c r="I357" i="27"/>
  <c r="H357" i="27"/>
  <c r="C357" i="27"/>
  <c r="B357" i="27"/>
  <c r="I356" i="27"/>
  <c r="H356" i="27"/>
  <c r="C356" i="27"/>
  <c r="B356" i="27"/>
  <c r="I355" i="27"/>
  <c r="H355" i="27"/>
  <c r="C355" i="27"/>
  <c r="B355" i="27"/>
  <c r="I354" i="27"/>
  <c r="H354" i="27"/>
  <c r="C354" i="27"/>
  <c r="B354" i="27"/>
  <c r="I353" i="27"/>
  <c r="H353" i="27"/>
  <c r="C353" i="27"/>
  <c r="B353" i="27"/>
  <c r="I352" i="27"/>
  <c r="H352" i="27"/>
  <c r="C352" i="27"/>
  <c r="B352" i="27"/>
  <c r="I351" i="27"/>
  <c r="H351" i="27"/>
  <c r="C351" i="27"/>
  <c r="B351" i="27"/>
  <c r="I350" i="27"/>
  <c r="H350" i="27"/>
  <c r="C350" i="27"/>
  <c r="B350" i="27"/>
  <c r="I349" i="27"/>
  <c r="H349" i="27"/>
  <c r="C349" i="27"/>
  <c r="B349" i="27"/>
  <c r="I348" i="27"/>
  <c r="H348" i="27"/>
  <c r="C348" i="27"/>
  <c r="B348" i="27"/>
  <c r="I347" i="27"/>
  <c r="H347" i="27"/>
  <c r="C347" i="27"/>
  <c r="B347" i="27"/>
  <c r="I346" i="27"/>
  <c r="H346" i="27"/>
  <c r="C346" i="27"/>
  <c r="B346" i="27"/>
  <c r="I345" i="27"/>
  <c r="H345" i="27"/>
  <c r="C345" i="27"/>
  <c r="B345" i="27"/>
  <c r="I344" i="27"/>
  <c r="H344" i="27"/>
  <c r="C344" i="27"/>
  <c r="B344" i="27"/>
  <c r="I343" i="27"/>
  <c r="H343" i="27"/>
  <c r="C343" i="27"/>
  <c r="B343" i="27"/>
  <c r="I342" i="27"/>
  <c r="H342" i="27"/>
  <c r="C342" i="27"/>
  <c r="B342" i="27"/>
  <c r="I341" i="27"/>
  <c r="H341" i="27"/>
  <c r="C341" i="27"/>
  <c r="B341" i="27"/>
  <c r="I340" i="27"/>
  <c r="H340" i="27"/>
  <c r="C340" i="27"/>
  <c r="B340" i="27"/>
  <c r="I339" i="27"/>
  <c r="H339" i="27"/>
  <c r="C339" i="27"/>
  <c r="B339" i="27"/>
  <c r="I338" i="27"/>
  <c r="H338" i="27"/>
  <c r="C338" i="27"/>
  <c r="B338" i="27"/>
  <c r="I337" i="27"/>
  <c r="H337" i="27"/>
  <c r="C337" i="27"/>
  <c r="B337" i="27"/>
  <c r="I336" i="27"/>
  <c r="H336" i="27"/>
  <c r="C336" i="27"/>
  <c r="B336" i="27"/>
  <c r="I335" i="27"/>
  <c r="H335" i="27"/>
  <c r="C335" i="27"/>
  <c r="B335" i="27"/>
  <c r="I334" i="27"/>
  <c r="H334" i="27"/>
  <c r="C334" i="27"/>
  <c r="B334" i="27"/>
  <c r="I333" i="27"/>
  <c r="H333" i="27"/>
  <c r="C333" i="27"/>
  <c r="B333" i="27"/>
  <c r="I332" i="27"/>
  <c r="H332" i="27"/>
  <c r="C332" i="27"/>
  <c r="B332" i="27"/>
  <c r="I331" i="27"/>
  <c r="H331" i="27"/>
  <c r="C331" i="27"/>
  <c r="B331" i="27"/>
  <c r="I330" i="27"/>
  <c r="H330" i="27"/>
  <c r="C330" i="27"/>
  <c r="B330" i="27"/>
  <c r="I329" i="27"/>
  <c r="H329" i="27"/>
  <c r="C329" i="27"/>
  <c r="B329" i="27"/>
  <c r="I328" i="27"/>
  <c r="H328" i="27"/>
  <c r="C328" i="27"/>
  <c r="B328" i="27"/>
  <c r="I327" i="27"/>
  <c r="H327" i="27"/>
  <c r="C327" i="27"/>
  <c r="B327" i="27"/>
  <c r="I326" i="27"/>
  <c r="H326" i="27"/>
  <c r="C326" i="27"/>
  <c r="B326" i="27"/>
  <c r="I325" i="27"/>
  <c r="H325" i="27"/>
  <c r="C325" i="27"/>
  <c r="B325" i="27"/>
  <c r="I324" i="27"/>
  <c r="H324" i="27"/>
  <c r="C324" i="27"/>
  <c r="B324" i="27"/>
  <c r="I323" i="27"/>
  <c r="H323" i="27"/>
  <c r="C323" i="27"/>
  <c r="B323" i="27"/>
  <c r="I322" i="27"/>
  <c r="H322" i="27"/>
  <c r="C322" i="27"/>
  <c r="B322" i="27"/>
  <c r="I321" i="27"/>
  <c r="H321" i="27"/>
  <c r="C321" i="27"/>
  <c r="B321" i="27"/>
  <c r="I320" i="27"/>
  <c r="H320" i="27"/>
  <c r="C320" i="27"/>
  <c r="B320" i="27"/>
  <c r="I319" i="27"/>
  <c r="H319" i="27"/>
  <c r="C319" i="27"/>
  <c r="B319" i="27"/>
  <c r="I318" i="27"/>
  <c r="H318" i="27"/>
  <c r="C318" i="27"/>
  <c r="B318" i="27"/>
  <c r="I317" i="27"/>
  <c r="H317" i="27"/>
  <c r="C317" i="27"/>
  <c r="B317" i="27"/>
  <c r="I316" i="27"/>
  <c r="H316" i="27"/>
  <c r="C316" i="27"/>
  <c r="B316" i="27"/>
  <c r="I315" i="27"/>
  <c r="H315" i="27"/>
  <c r="C315" i="27"/>
  <c r="B315" i="27"/>
  <c r="I314" i="27"/>
  <c r="H314" i="27"/>
  <c r="C314" i="27"/>
  <c r="B314" i="27"/>
  <c r="I313" i="27"/>
  <c r="H313" i="27"/>
  <c r="C313" i="27"/>
  <c r="B313" i="27"/>
  <c r="I312" i="27"/>
  <c r="H312" i="27"/>
  <c r="C312" i="27"/>
  <c r="B312" i="27"/>
  <c r="I311" i="27"/>
  <c r="H311" i="27"/>
  <c r="C311" i="27"/>
  <c r="B311" i="27"/>
  <c r="I310" i="27"/>
  <c r="H310" i="27"/>
  <c r="C310" i="27"/>
  <c r="B310" i="27"/>
  <c r="I309" i="27"/>
  <c r="H309" i="27"/>
  <c r="C309" i="27"/>
  <c r="B309" i="27"/>
  <c r="I308" i="27"/>
  <c r="H308" i="27"/>
  <c r="C308" i="27"/>
  <c r="B308" i="27"/>
  <c r="I307" i="27"/>
  <c r="H307" i="27"/>
  <c r="C307" i="27"/>
  <c r="B307" i="27"/>
  <c r="I306" i="27"/>
  <c r="H306" i="27"/>
  <c r="C306" i="27"/>
  <c r="B306" i="27"/>
  <c r="I305" i="27"/>
  <c r="H305" i="27"/>
  <c r="C305" i="27"/>
  <c r="B305" i="27"/>
  <c r="I304" i="27"/>
  <c r="H304" i="27"/>
  <c r="C304" i="27"/>
  <c r="B304" i="27"/>
  <c r="I303" i="27"/>
  <c r="H303" i="27"/>
  <c r="C303" i="27"/>
  <c r="B303" i="27"/>
  <c r="I302" i="27"/>
  <c r="H302" i="27"/>
  <c r="C302" i="27"/>
  <c r="B302" i="27"/>
  <c r="I301" i="27"/>
  <c r="H301" i="27"/>
  <c r="C301" i="27"/>
  <c r="B301" i="27"/>
  <c r="I300" i="27"/>
  <c r="H300" i="27"/>
  <c r="C300" i="27"/>
  <c r="B300" i="27"/>
  <c r="I299" i="27"/>
  <c r="H299" i="27"/>
  <c r="C299" i="27"/>
  <c r="B299" i="27"/>
  <c r="I298" i="27"/>
  <c r="H298" i="27"/>
  <c r="C298" i="27"/>
  <c r="B298" i="27"/>
  <c r="I297" i="27"/>
  <c r="H297" i="27"/>
  <c r="C297" i="27"/>
  <c r="B297" i="27"/>
  <c r="I296" i="27"/>
  <c r="H296" i="27"/>
  <c r="C296" i="27"/>
  <c r="B296" i="27"/>
  <c r="I295" i="27"/>
  <c r="H295" i="27"/>
  <c r="C295" i="27"/>
  <c r="B295" i="27"/>
  <c r="I294" i="27"/>
  <c r="H294" i="27"/>
  <c r="C294" i="27"/>
  <c r="B294" i="27"/>
  <c r="I293" i="27"/>
  <c r="H293" i="27"/>
  <c r="C293" i="27"/>
  <c r="B293" i="27"/>
  <c r="I292" i="27"/>
  <c r="H292" i="27"/>
  <c r="C292" i="27"/>
  <c r="B292" i="27"/>
  <c r="I291" i="27"/>
  <c r="H291" i="27"/>
  <c r="C291" i="27"/>
  <c r="B291" i="27"/>
  <c r="I290" i="27"/>
  <c r="H290" i="27"/>
  <c r="C290" i="27"/>
  <c r="B290" i="27"/>
  <c r="I289" i="27"/>
  <c r="H289" i="27"/>
  <c r="C289" i="27"/>
  <c r="B289" i="27"/>
  <c r="I288" i="27"/>
  <c r="H288" i="27"/>
  <c r="C288" i="27"/>
  <c r="B288" i="27"/>
  <c r="I287" i="27"/>
  <c r="H287" i="27"/>
  <c r="C287" i="27"/>
  <c r="B287" i="27"/>
  <c r="I286" i="27"/>
  <c r="H286" i="27"/>
  <c r="C286" i="27"/>
  <c r="B286" i="27"/>
  <c r="I285" i="27"/>
  <c r="H285" i="27"/>
  <c r="C285" i="27"/>
  <c r="B285" i="27"/>
  <c r="I284" i="27"/>
  <c r="H284" i="27"/>
  <c r="C284" i="27"/>
  <c r="B284" i="27"/>
  <c r="I283" i="27"/>
  <c r="H283" i="27"/>
  <c r="C283" i="27"/>
  <c r="B283" i="27"/>
  <c r="I282" i="27"/>
  <c r="H282" i="27"/>
  <c r="C282" i="27"/>
  <c r="B282" i="27"/>
  <c r="I281" i="27"/>
  <c r="H281" i="27"/>
  <c r="C281" i="27"/>
  <c r="B281" i="27"/>
  <c r="I280" i="27"/>
  <c r="H280" i="27"/>
  <c r="C280" i="27"/>
  <c r="B280" i="27"/>
  <c r="I279" i="27"/>
  <c r="H279" i="27"/>
  <c r="C279" i="27"/>
  <c r="B279" i="27"/>
  <c r="I278" i="27"/>
  <c r="H278" i="27"/>
  <c r="C278" i="27"/>
  <c r="B278" i="27"/>
  <c r="I277" i="27"/>
  <c r="H277" i="27"/>
  <c r="C277" i="27"/>
  <c r="B277" i="27"/>
  <c r="I276" i="27"/>
  <c r="H276" i="27"/>
  <c r="C276" i="27"/>
  <c r="B276" i="27"/>
  <c r="I275" i="27"/>
  <c r="H275" i="27"/>
  <c r="C275" i="27"/>
  <c r="B275" i="27"/>
  <c r="I274" i="27"/>
  <c r="H274" i="27"/>
  <c r="C274" i="27"/>
  <c r="B274" i="27"/>
  <c r="I273" i="27"/>
  <c r="H273" i="27"/>
  <c r="C273" i="27"/>
  <c r="B273" i="27"/>
  <c r="I272" i="27"/>
  <c r="H272" i="27"/>
  <c r="C272" i="27"/>
  <c r="B272" i="27"/>
  <c r="I271" i="27"/>
  <c r="H271" i="27"/>
  <c r="C271" i="27"/>
  <c r="B271" i="27"/>
  <c r="I270" i="27"/>
  <c r="H270" i="27"/>
  <c r="C270" i="27"/>
  <c r="B270" i="27"/>
  <c r="I269" i="27"/>
  <c r="H269" i="27"/>
  <c r="C269" i="27"/>
  <c r="B269" i="27"/>
  <c r="I268" i="27"/>
  <c r="H268" i="27"/>
  <c r="C268" i="27"/>
  <c r="B268" i="27"/>
  <c r="I267" i="27"/>
  <c r="H267" i="27"/>
  <c r="C267" i="27"/>
  <c r="B267" i="27"/>
  <c r="I266" i="27"/>
  <c r="H266" i="27"/>
  <c r="C266" i="27"/>
  <c r="B266" i="27"/>
  <c r="I265" i="27"/>
  <c r="H265" i="27"/>
  <c r="C265" i="27"/>
  <c r="B265" i="27"/>
  <c r="I264" i="27"/>
  <c r="H264" i="27"/>
  <c r="C264" i="27"/>
  <c r="B264" i="27"/>
  <c r="I263" i="27"/>
  <c r="H263" i="27"/>
  <c r="C263" i="27"/>
  <c r="B263" i="27"/>
  <c r="I262" i="27"/>
  <c r="H262" i="27"/>
  <c r="C262" i="27"/>
  <c r="B262" i="27"/>
  <c r="I261" i="27"/>
  <c r="H261" i="27"/>
  <c r="C261" i="27"/>
  <c r="B261" i="27"/>
  <c r="I260" i="27"/>
  <c r="H260" i="27"/>
  <c r="C260" i="27"/>
  <c r="B260" i="27"/>
  <c r="I259" i="27"/>
  <c r="H259" i="27"/>
  <c r="C259" i="27"/>
  <c r="B259" i="27"/>
  <c r="I258" i="27"/>
  <c r="H258" i="27"/>
  <c r="C258" i="27"/>
  <c r="B258" i="27"/>
  <c r="I257" i="27"/>
  <c r="H257" i="27"/>
  <c r="C257" i="27"/>
  <c r="B257" i="27"/>
  <c r="I256" i="27"/>
  <c r="H256" i="27"/>
  <c r="C256" i="27"/>
  <c r="B256" i="27"/>
  <c r="I255" i="27"/>
  <c r="H255" i="27"/>
  <c r="C255" i="27"/>
  <c r="B255" i="27"/>
  <c r="I254" i="27"/>
  <c r="H254" i="27"/>
  <c r="C254" i="27"/>
  <c r="B254" i="27"/>
  <c r="I253" i="27"/>
  <c r="H253" i="27"/>
  <c r="C253" i="27"/>
  <c r="B253" i="27"/>
  <c r="I252" i="27"/>
  <c r="H252" i="27"/>
  <c r="C252" i="27"/>
  <c r="B252" i="27"/>
  <c r="I251" i="27"/>
  <c r="H251" i="27"/>
  <c r="C251" i="27"/>
  <c r="B251" i="27"/>
  <c r="I250" i="27"/>
  <c r="H250" i="27"/>
  <c r="C250" i="27"/>
  <c r="B250" i="27"/>
  <c r="I249" i="27"/>
  <c r="H249" i="27"/>
  <c r="C249" i="27"/>
  <c r="B249" i="27"/>
  <c r="I248" i="27"/>
  <c r="H248" i="27"/>
  <c r="C248" i="27"/>
  <c r="B248" i="27"/>
  <c r="I247" i="27"/>
  <c r="H247" i="27"/>
  <c r="C247" i="27"/>
  <c r="B247" i="27"/>
  <c r="I246" i="27"/>
  <c r="H246" i="27"/>
  <c r="C246" i="27"/>
  <c r="B246" i="27"/>
  <c r="I245" i="27"/>
  <c r="H245" i="27"/>
  <c r="C245" i="27"/>
  <c r="B245" i="27"/>
  <c r="I244" i="27"/>
  <c r="H244" i="27"/>
  <c r="C244" i="27"/>
  <c r="B244" i="27"/>
  <c r="I243" i="27"/>
  <c r="H243" i="27"/>
  <c r="C243" i="27"/>
  <c r="B243" i="27"/>
  <c r="I242" i="27"/>
  <c r="H242" i="27"/>
  <c r="C242" i="27"/>
  <c r="B242" i="27"/>
  <c r="I241" i="27"/>
  <c r="H241" i="27"/>
  <c r="C241" i="27"/>
  <c r="B241" i="27"/>
  <c r="I240" i="27"/>
  <c r="H240" i="27"/>
  <c r="C240" i="27"/>
  <c r="B240" i="27"/>
  <c r="I239" i="27"/>
  <c r="H239" i="27"/>
  <c r="C239" i="27"/>
  <c r="B239" i="27"/>
  <c r="I238" i="27"/>
  <c r="H238" i="27"/>
  <c r="C238" i="27"/>
  <c r="B238" i="27"/>
  <c r="I237" i="27"/>
  <c r="H237" i="27"/>
  <c r="C237" i="27"/>
  <c r="B237" i="27"/>
  <c r="I236" i="27"/>
  <c r="H236" i="27"/>
  <c r="C236" i="27"/>
  <c r="B236" i="27"/>
  <c r="I235" i="27"/>
  <c r="H235" i="27"/>
  <c r="C235" i="27"/>
  <c r="B235" i="27"/>
  <c r="I234" i="27"/>
  <c r="H234" i="27"/>
  <c r="C234" i="27"/>
  <c r="B234" i="27"/>
  <c r="I233" i="27"/>
  <c r="H233" i="27"/>
  <c r="C233" i="27"/>
  <c r="B233" i="27"/>
  <c r="I232" i="27"/>
  <c r="H232" i="27"/>
  <c r="C232" i="27"/>
  <c r="B232" i="27"/>
  <c r="I231" i="27"/>
  <c r="H231" i="27"/>
  <c r="C231" i="27"/>
  <c r="B231" i="27"/>
  <c r="I230" i="27"/>
  <c r="H230" i="27"/>
  <c r="C230" i="27"/>
  <c r="B230" i="27"/>
  <c r="I229" i="27"/>
  <c r="H229" i="27"/>
  <c r="C229" i="27"/>
  <c r="B229" i="27"/>
  <c r="I228" i="27"/>
  <c r="H228" i="27"/>
  <c r="C228" i="27"/>
  <c r="B228" i="27"/>
  <c r="I227" i="27"/>
  <c r="H227" i="27"/>
  <c r="C227" i="27"/>
  <c r="B227" i="27"/>
  <c r="I226" i="27"/>
  <c r="H226" i="27"/>
  <c r="C226" i="27"/>
  <c r="B226" i="27"/>
  <c r="I225" i="27"/>
  <c r="H225" i="27"/>
  <c r="C225" i="27"/>
  <c r="B225" i="27"/>
  <c r="I224" i="27"/>
  <c r="H224" i="27"/>
  <c r="C224" i="27"/>
  <c r="B224" i="27"/>
  <c r="I223" i="27"/>
  <c r="H223" i="27"/>
  <c r="C223" i="27"/>
  <c r="B223" i="27"/>
  <c r="I222" i="27"/>
  <c r="H222" i="27"/>
  <c r="C222" i="27"/>
  <c r="B222" i="27"/>
  <c r="I221" i="27"/>
  <c r="H221" i="27"/>
  <c r="C221" i="27"/>
  <c r="B221" i="27"/>
  <c r="I220" i="27"/>
  <c r="H220" i="27"/>
  <c r="C220" i="27"/>
  <c r="B220" i="27"/>
  <c r="I219" i="27"/>
  <c r="H219" i="27"/>
  <c r="C219" i="27"/>
  <c r="B219" i="27"/>
  <c r="I218" i="27"/>
  <c r="H218" i="27"/>
  <c r="C218" i="27"/>
  <c r="B218" i="27"/>
  <c r="I217" i="27"/>
  <c r="H217" i="27"/>
  <c r="C217" i="27"/>
  <c r="B217" i="27"/>
  <c r="I216" i="27"/>
  <c r="H216" i="27"/>
  <c r="C216" i="27"/>
  <c r="B216" i="27"/>
  <c r="I215" i="27"/>
  <c r="H215" i="27"/>
  <c r="C215" i="27"/>
  <c r="B215" i="27"/>
  <c r="I214" i="27"/>
  <c r="H214" i="27"/>
  <c r="C214" i="27"/>
  <c r="B214" i="27"/>
  <c r="I213" i="27"/>
  <c r="H213" i="27"/>
  <c r="C213" i="27"/>
  <c r="B213" i="27"/>
  <c r="I212" i="27"/>
  <c r="H212" i="27"/>
  <c r="C212" i="27"/>
  <c r="B212" i="27"/>
  <c r="I211" i="27"/>
  <c r="H211" i="27"/>
  <c r="G211" i="27"/>
  <c r="C211" i="27"/>
  <c r="B211" i="27"/>
  <c r="A211" i="27"/>
  <c r="I210" i="27"/>
  <c r="H210" i="27"/>
  <c r="C210" i="27"/>
  <c r="B210" i="27"/>
  <c r="I209" i="27"/>
  <c r="H209" i="27"/>
  <c r="C209" i="27"/>
  <c r="B209" i="27"/>
  <c r="I208" i="27"/>
  <c r="H208" i="27"/>
  <c r="C208" i="27"/>
  <c r="B208" i="27"/>
  <c r="I207" i="27"/>
  <c r="H207" i="27"/>
  <c r="C207" i="27"/>
  <c r="B207" i="27"/>
  <c r="I206" i="27"/>
  <c r="H206" i="27"/>
  <c r="C206" i="27"/>
  <c r="B206" i="27"/>
  <c r="I205" i="27"/>
  <c r="H205" i="27"/>
  <c r="C205" i="27"/>
  <c r="B205" i="27"/>
  <c r="I204" i="27"/>
  <c r="H204" i="27"/>
  <c r="C204" i="27"/>
  <c r="B204" i="27"/>
  <c r="I203" i="27"/>
  <c r="H203" i="27"/>
  <c r="C203" i="27"/>
  <c r="B203" i="27"/>
  <c r="I202" i="27"/>
  <c r="H202" i="27"/>
  <c r="C202" i="27"/>
  <c r="B202" i="27"/>
  <c r="I201" i="27"/>
  <c r="H201" i="27"/>
  <c r="C201" i="27"/>
  <c r="B201" i="27"/>
  <c r="I200" i="27"/>
  <c r="H200" i="27"/>
  <c r="C200" i="27"/>
  <c r="B200" i="27"/>
  <c r="I199" i="27"/>
  <c r="H199" i="27"/>
  <c r="C199" i="27"/>
  <c r="B199" i="27"/>
  <c r="I198" i="27"/>
  <c r="H198" i="27"/>
  <c r="C198" i="27"/>
  <c r="B198" i="27"/>
  <c r="I197" i="27"/>
  <c r="H197" i="27"/>
  <c r="C197" i="27"/>
  <c r="B197" i="27"/>
  <c r="I196" i="27"/>
  <c r="H196" i="27"/>
  <c r="C196" i="27"/>
  <c r="B196" i="27"/>
  <c r="I195" i="27"/>
  <c r="H195" i="27"/>
  <c r="C195" i="27"/>
  <c r="B195" i="27"/>
  <c r="I194" i="27"/>
  <c r="H194" i="27"/>
  <c r="C194" i="27"/>
  <c r="B194" i="27"/>
  <c r="I193" i="27"/>
  <c r="H193" i="27"/>
  <c r="C193" i="27"/>
  <c r="B193" i="27"/>
  <c r="I192" i="27"/>
  <c r="H192" i="27"/>
  <c r="C192" i="27"/>
  <c r="B192" i="27"/>
  <c r="I191" i="27"/>
  <c r="H191" i="27"/>
  <c r="C191" i="27"/>
  <c r="B191" i="27"/>
  <c r="I190" i="27"/>
  <c r="H190" i="27"/>
  <c r="C190" i="27"/>
  <c r="B190" i="27"/>
  <c r="I189" i="27"/>
  <c r="H189" i="27"/>
  <c r="C189" i="27"/>
  <c r="B189" i="27"/>
  <c r="I188" i="27"/>
  <c r="H188" i="27"/>
  <c r="C188" i="27"/>
  <c r="B188" i="27"/>
  <c r="I187" i="27"/>
  <c r="H187" i="27"/>
  <c r="C187" i="27"/>
  <c r="B187" i="27"/>
  <c r="I186" i="27"/>
  <c r="H186" i="27"/>
  <c r="C186" i="27"/>
  <c r="B186" i="27"/>
  <c r="I185" i="27"/>
  <c r="H185" i="27"/>
  <c r="C185" i="27"/>
  <c r="B185" i="27"/>
  <c r="I184" i="27"/>
  <c r="H184" i="27"/>
  <c r="C184" i="27"/>
  <c r="B184" i="27"/>
  <c r="I183" i="27"/>
  <c r="H183" i="27"/>
  <c r="C183" i="27"/>
  <c r="B183" i="27"/>
  <c r="I182" i="27"/>
  <c r="H182" i="27"/>
  <c r="C182" i="27"/>
  <c r="B182" i="27"/>
  <c r="I181" i="27"/>
  <c r="H181" i="27"/>
  <c r="C181" i="27"/>
  <c r="B181" i="27"/>
  <c r="I180" i="27"/>
  <c r="H180" i="27"/>
  <c r="C180" i="27"/>
  <c r="B180" i="27"/>
  <c r="I179" i="27"/>
  <c r="H179" i="27"/>
  <c r="C179" i="27"/>
  <c r="B179" i="27"/>
  <c r="I178" i="27"/>
  <c r="H178" i="27"/>
  <c r="C178" i="27"/>
  <c r="B178" i="27"/>
  <c r="I177" i="27"/>
  <c r="H177" i="27"/>
  <c r="C177" i="27"/>
  <c r="B177" i="27"/>
  <c r="I176" i="27"/>
  <c r="H176" i="27"/>
  <c r="C176" i="27"/>
  <c r="B176" i="27"/>
  <c r="I175" i="27"/>
  <c r="H175" i="27"/>
  <c r="C175" i="27"/>
  <c r="B175" i="27"/>
  <c r="I174" i="27"/>
  <c r="H174" i="27"/>
  <c r="C174" i="27"/>
  <c r="B174" i="27"/>
  <c r="I173" i="27"/>
  <c r="H173" i="27"/>
  <c r="C173" i="27"/>
  <c r="B173" i="27"/>
  <c r="I172" i="27"/>
  <c r="H172" i="27"/>
  <c r="C172" i="27"/>
  <c r="B172" i="27"/>
  <c r="I171" i="27"/>
  <c r="H171" i="27"/>
  <c r="C171" i="27"/>
  <c r="B171" i="27"/>
  <c r="I170" i="27"/>
  <c r="H170" i="27"/>
  <c r="C170" i="27"/>
  <c r="B170" i="27"/>
  <c r="I169" i="27"/>
  <c r="H169" i="27"/>
  <c r="C169" i="27"/>
  <c r="B169" i="27"/>
  <c r="I168" i="27"/>
  <c r="H168" i="27"/>
  <c r="C168" i="27"/>
  <c r="B168" i="27"/>
  <c r="I167" i="27"/>
  <c r="H167" i="27"/>
  <c r="C167" i="27"/>
  <c r="B167" i="27"/>
  <c r="I166" i="27"/>
  <c r="H166" i="27"/>
  <c r="C166" i="27"/>
  <c r="B166" i="27"/>
  <c r="I165" i="27"/>
  <c r="H165" i="27"/>
  <c r="C165" i="27"/>
  <c r="B165" i="27"/>
  <c r="I164" i="27"/>
  <c r="H164" i="27"/>
  <c r="C164" i="27"/>
  <c r="B164" i="27"/>
  <c r="I163" i="27"/>
  <c r="H163" i="27"/>
  <c r="C163" i="27"/>
  <c r="B163" i="27"/>
  <c r="I162" i="27"/>
  <c r="H162" i="27"/>
  <c r="C162" i="27"/>
  <c r="B162" i="27"/>
  <c r="I161" i="27"/>
  <c r="H161" i="27"/>
  <c r="C161" i="27"/>
  <c r="B161" i="27"/>
  <c r="I160" i="27"/>
  <c r="H160" i="27"/>
  <c r="C160" i="27"/>
  <c r="B160" i="27"/>
  <c r="I159" i="27"/>
  <c r="H159" i="27"/>
  <c r="C159" i="27"/>
  <c r="B159" i="27"/>
  <c r="I158" i="27"/>
  <c r="H158" i="27"/>
  <c r="C158" i="27"/>
  <c r="B158" i="27"/>
  <c r="I157" i="27"/>
  <c r="H157" i="27"/>
  <c r="C157" i="27"/>
  <c r="B157" i="27"/>
  <c r="I156" i="27"/>
  <c r="H156" i="27"/>
  <c r="C156" i="27"/>
  <c r="B156" i="27"/>
  <c r="I155" i="27"/>
  <c r="H155" i="27"/>
  <c r="C155" i="27"/>
  <c r="B155" i="27"/>
  <c r="I154" i="27"/>
  <c r="H154" i="27"/>
  <c r="C154" i="27"/>
  <c r="B154" i="27"/>
  <c r="I153" i="27"/>
  <c r="H153" i="27"/>
  <c r="C153" i="27"/>
  <c r="B153" i="27"/>
  <c r="I152" i="27"/>
  <c r="H152" i="27"/>
  <c r="C152" i="27"/>
  <c r="B152" i="27"/>
  <c r="I151" i="27"/>
  <c r="H151" i="27"/>
  <c r="C151" i="27"/>
  <c r="B151" i="27"/>
  <c r="I150" i="27"/>
  <c r="H150" i="27"/>
  <c r="C150" i="27"/>
  <c r="B150" i="27"/>
  <c r="I149" i="27"/>
  <c r="H149" i="27"/>
  <c r="C149" i="27"/>
  <c r="B149" i="27"/>
  <c r="I148" i="27"/>
  <c r="H148" i="27"/>
  <c r="C148" i="27"/>
  <c r="B148" i="27"/>
  <c r="I147" i="27"/>
  <c r="H147" i="27"/>
  <c r="C147" i="27"/>
  <c r="B147" i="27"/>
  <c r="I146" i="27"/>
  <c r="H146" i="27"/>
  <c r="C146" i="27"/>
  <c r="B146" i="27"/>
  <c r="I145" i="27"/>
  <c r="H145" i="27"/>
  <c r="C145" i="27"/>
  <c r="B145" i="27"/>
  <c r="I144" i="27"/>
  <c r="H144" i="27"/>
  <c r="C144" i="27"/>
  <c r="B144" i="27"/>
  <c r="I143" i="27"/>
  <c r="H143" i="27"/>
  <c r="C143" i="27"/>
  <c r="B143" i="27"/>
  <c r="I142" i="27"/>
  <c r="H142" i="27"/>
  <c r="C142" i="27"/>
  <c r="B142" i="27"/>
  <c r="I141" i="27"/>
  <c r="H141" i="27"/>
  <c r="C141" i="27"/>
  <c r="B141" i="27"/>
  <c r="I140" i="27"/>
  <c r="H140" i="27"/>
  <c r="C140" i="27"/>
  <c r="B140" i="27"/>
  <c r="I139" i="27"/>
  <c r="H139" i="27"/>
  <c r="C139" i="27"/>
  <c r="B139" i="27"/>
  <c r="I138" i="27"/>
  <c r="H138" i="27"/>
  <c r="C138" i="27"/>
  <c r="B138" i="27"/>
  <c r="I137" i="27"/>
  <c r="H137" i="27"/>
  <c r="C137" i="27"/>
  <c r="B137" i="27"/>
  <c r="I136" i="27"/>
  <c r="H136" i="27"/>
  <c r="C136" i="27"/>
  <c r="B136" i="27"/>
  <c r="I135" i="27"/>
  <c r="H135" i="27"/>
  <c r="C135" i="27"/>
  <c r="B135" i="27"/>
  <c r="I134" i="27"/>
  <c r="H134" i="27"/>
  <c r="C134" i="27"/>
  <c r="B134" i="27"/>
  <c r="I133" i="27"/>
  <c r="H133" i="27"/>
  <c r="C133" i="27"/>
  <c r="B133" i="27"/>
  <c r="I132" i="27"/>
  <c r="H132" i="27"/>
  <c r="C132" i="27"/>
  <c r="B132" i="27"/>
  <c r="I131" i="27"/>
  <c r="H131" i="27"/>
  <c r="C131" i="27"/>
  <c r="B131" i="27"/>
  <c r="I130" i="27"/>
  <c r="H130" i="27"/>
  <c r="C130" i="27"/>
  <c r="B130" i="27"/>
  <c r="I129" i="27"/>
  <c r="H129" i="27"/>
  <c r="C129" i="27"/>
  <c r="B129" i="27"/>
  <c r="I128" i="27"/>
  <c r="H128" i="27"/>
  <c r="C128" i="27"/>
  <c r="B128" i="27"/>
  <c r="I127" i="27"/>
  <c r="H127" i="27"/>
  <c r="C127" i="27"/>
  <c r="B127" i="27"/>
  <c r="I126" i="27"/>
  <c r="H126" i="27"/>
  <c r="C126" i="27"/>
  <c r="B126" i="27"/>
  <c r="I125" i="27"/>
  <c r="H125" i="27"/>
  <c r="C125" i="27"/>
  <c r="B125" i="27"/>
  <c r="I124" i="27"/>
  <c r="H124" i="27"/>
  <c r="C124" i="27"/>
  <c r="B124" i="27"/>
  <c r="I123" i="27"/>
  <c r="H123" i="27"/>
  <c r="C123" i="27"/>
  <c r="B123" i="27"/>
  <c r="I122" i="27"/>
  <c r="H122" i="27"/>
  <c r="C122" i="27"/>
  <c r="B122" i="27"/>
  <c r="I121" i="27"/>
  <c r="H121" i="27"/>
  <c r="C121" i="27"/>
  <c r="B121" i="27"/>
  <c r="I120" i="27"/>
  <c r="H120" i="27"/>
  <c r="C120" i="27"/>
  <c r="B120" i="27"/>
  <c r="I119" i="27"/>
  <c r="H119" i="27"/>
  <c r="C119" i="27"/>
  <c r="B119" i="27"/>
  <c r="I118" i="27"/>
  <c r="H118" i="27"/>
  <c r="C118" i="27"/>
  <c r="B118" i="27"/>
  <c r="I117" i="27"/>
  <c r="H117" i="27"/>
  <c r="C117" i="27"/>
  <c r="B117" i="27"/>
  <c r="I116" i="27"/>
  <c r="H116" i="27"/>
  <c r="C116" i="27"/>
  <c r="B116" i="27"/>
  <c r="I115" i="27"/>
  <c r="H115" i="27"/>
  <c r="C115" i="27"/>
  <c r="B115" i="27"/>
  <c r="I114" i="27"/>
  <c r="H114" i="27"/>
  <c r="C114" i="27"/>
  <c r="B114" i="27"/>
  <c r="I113" i="27"/>
  <c r="H113" i="27"/>
  <c r="C113" i="27"/>
  <c r="B113" i="27"/>
  <c r="I112" i="27"/>
  <c r="H112" i="27"/>
  <c r="C112" i="27"/>
  <c r="B112" i="27"/>
  <c r="I111" i="27"/>
  <c r="H111" i="27"/>
  <c r="C111" i="27"/>
  <c r="B111" i="27"/>
  <c r="I110" i="27"/>
  <c r="H110" i="27"/>
  <c r="C110" i="27"/>
  <c r="B110" i="27"/>
  <c r="I109" i="27"/>
  <c r="H109" i="27"/>
  <c r="C109" i="27"/>
  <c r="B109" i="27"/>
  <c r="I108" i="27"/>
  <c r="H108" i="27"/>
  <c r="C108" i="27"/>
  <c r="B108" i="27"/>
  <c r="I107" i="27"/>
  <c r="H107" i="27"/>
  <c r="C107" i="27"/>
  <c r="B107" i="27"/>
  <c r="I106" i="27"/>
  <c r="H106" i="27"/>
  <c r="C106" i="27"/>
  <c r="B106" i="27"/>
  <c r="I105" i="27"/>
  <c r="H105" i="27"/>
  <c r="C105" i="27"/>
  <c r="B105" i="27"/>
  <c r="I104" i="27"/>
  <c r="H104" i="27"/>
  <c r="C104" i="27"/>
  <c r="B104" i="27"/>
  <c r="I103" i="27"/>
  <c r="H103" i="27"/>
  <c r="C103" i="27"/>
  <c r="B103" i="27"/>
  <c r="I102" i="27"/>
  <c r="H102" i="27"/>
  <c r="C102" i="27"/>
  <c r="B102" i="27"/>
  <c r="I101" i="27"/>
  <c r="H101" i="27"/>
  <c r="C101" i="27"/>
  <c r="B101" i="27"/>
  <c r="I100" i="27"/>
  <c r="H100" i="27"/>
  <c r="C100" i="27"/>
  <c r="B100" i="27"/>
  <c r="I99" i="27"/>
  <c r="H99" i="27"/>
  <c r="C99" i="27"/>
  <c r="B99" i="27"/>
  <c r="I98" i="27"/>
  <c r="H98" i="27"/>
  <c r="C98" i="27"/>
  <c r="B98" i="27"/>
  <c r="I97" i="27"/>
  <c r="H97" i="27"/>
  <c r="C97" i="27"/>
  <c r="B97" i="27"/>
  <c r="I96" i="27"/>
  <c r="H96" i="27"/>
  <c r="C96" i="27"/>
  <c r="B96" i="27"/>
  <c r="I95" i="27"/>
  <c r="H95" i="27"/>
  <c r="C95" i="27"/>
  <c r="B95" i="27"/>
  <c r="I94" i="27"/>
  <c r="H94" i="27"/>
  <c r="C94" i="27"/>
  <c r="B94" i="27"/>
  <c r="I93" i="27"/>
  <c r="H93" i="27"/>
  <c r="C93" i="27"/>
  <c r="B93" i="27"/>
  <c r="I92" i="27"/>
  <c r="H92" i="27"/>
  <c r="C92" i="27"/>
  <c r="B92" i="27"/>
  <c r="I91" i="27"/>
  <c r="H91" i="27"/>
  <c r="C91" i="27"/>
  <c r="B91" i="27"/>
  <c r="I90" i="27"/>
  <c r="H90" i="27"/>
  <c r="C90" i="27"/>
  <c r="B90" i="27"/>
  <c r="I89" i="27"/>
  <c r="H89" i="27"/>
  <c r="C89" i="27"/>
  <c r="B89" i="27"/>
  <c r="I88" i="27"/>
  <c r="H88" i="27"/>
  <c r="C88" i="27"/>
  <c r="B88" i="27"/>
  <c r="I87" i="27"/>
  <c r="H87" i="27"/>
  <c r="C87" i="27"/>
  <c r="B87" i="27"/>
  <c r="I86" i="27"/>
  <c r="H86" i="27"/>
  <c r="C86" i="27"/>
  <c r="B86" i="27"/>
  <c r="I85" i="27"/>
  <c r="H85" i="27"/>
  <c r="C85" i="27"/>
  <c r="B85" i="27"/>
  <c r="I84" i="27"/>
  <c r="H84" i="27"/>
  <c r="C84" i="27"/>
  <c r="B84" i="27"/>
  <c r="I83" i="27"/>
  <c r="H83" i="27"/>
  <c r="C83" i="27"/>
  <c r="B83" i="27"/>
  <c r="I82" i="27"/>
  <c r="H82" i="27"/>
  <c r="C82" i="27"/>
  <c r="B82" i="27"/>
  <c r="I81" i="27"/>
  <c r="H81" i="27"/>
  <c r="C81" i="27"/>
  <c r="B81" i="27"/>
  <c r="I80" i="27"/>
  <c r="H80" i="27"/>
  <c r="C80" i="27"/>
  <c r="B80" i="27"/>
  <c r="I79" i="27"/>
  <c r="H79" i="27"/>
  <c r="C79" i="27"/>
  <c r="B79" i="27"/>
  <c r="I78" i="27"/>
  <c r="H78" i="27"/>
  <c r="C78" i="27"/>
  <c r="B78" i="27"/>
  <c r="I77" i="27"/>
  <c r="H77" i="27"/>
  <c r="C77" i="27"/>
  <c r="B77" i="27"/>
  <c r="I76" i="27"/>
  <c r="H76" i="27"/>
  <c r="C76" i="27"/>
  <c r="B76" i="27"/>
  <c r="I75" i="27"/>
  <c r="H75" i="27"/>
  <c r="C75" i="27"/>
  <c r="B75" i="27"/>
  <c r="I74" i="27"/>
  <c r="H74" i="27"/>
  <c r="C74" i="27"/>
  <c r="B74" i="27"/>
  <c r="I73" i="27"/>
  <c r="H73" i="27"/>
  <c r="C73" i="27"/>
  <c r="B73" i="27"/>
  <c r="I72" i="27"/>
  <c r="H72" i="27"/>
  <c r="C72" i="27"/>
  <c r="B72" i="27"/>
  <c r="I71" i="27"/>
  <c r="H71" i="27"/>
  <c r="C71" i="27"/>
  <c r="B71" i="27"/>
  <c r="I70" i="27"/>
  <c r="H70" i="27"/>
  <c r="C70" i="27"/>
  <c r="B70" i="27"/>
  <c r="I69" i="27"/>
  <c r="H69" i="27"/>
  <c r="C69" i="27"/>
  <c r="B69" i="27"/>
  <c r="I68" i="27"/>
  <c r="H68" i="27"/>
  <c r="C68" i="27"/>
  <c r="B68" i="27"/>
  <c r="I67" i="27"/>
  <c r="H67" i="27"/>
  <c r="C67" i="27"/>
  <c r="B67" i="27"/>
  <c r="I66" i="27"/>
  <c r="H66" i="27"/>
  <c r="C66" i="27"/>
  <c r="B66" i="27"/>
  <c r="I65" i="27"/>
  <c r="H65" i="27"/>
  <c r="C65" i="27"/>
  <c r="B65" i="27"/>
  <c r="I64" i="27"/>
  <c r="H64" i="27"/>
  <c r="C64" i="27"/>
  <c r="B64" i="27"/>
  <c r="I63" i="27"/>
  <c r="H63" i="27"/>
  <c r="C63" i="27"/>
  <c r="B63" i="27"/>
  <c r="I62" i="27"/>
  <c r="H62" i="27"/>
  <c r="C62" i="27"/>
  <c r="B62" i="27"/>
  <c r="I61" i="27"/>
  <c r="H61" i="27"/>
  <c r="C61" i="27"/>
  <c r="B61" i="27"/>
  <c r="I60" i="27"/>
  <c r="H60" i="27"/>
  <c r="C60" i="27"/>
  <c r="B60" i="27"/>
  <c r="I59" i="27"/>
  <c r="H59" i="27"/>
  <c r="C59" i="27"/>
  <c r="B59" i="27"/>
  <c r="I58" i="27"/>
  <c r="H58" i="27"/>
  <c r="C58" i="27"/>
  <c r="B58" i="27"/>
  <c r="I57" i="27"/>
  <c r="H57" i="27"/>
  <c r="C57" i="27"/>
  <c r="B57" i="27"/>
  <c r="I56" i="27"/>
  <c r="H56" i="27"/>
  <c r="C56" i="27"/>
  <c r="B56" i="27"/>
  <c r="I55" i="27"/>
  <c r="H55" i="27"/>
  <c r="C55" i="27"/>
  <c r="B55" i="27"/>
  <c r="I54" i="27"/>
  <c r="H54" i="27"/>
  <c r="C54" i="27"/>
  <c r="B54" i="27"/>
  <c r="I53" i="27"/>
  <c r="H53" i="27"/>
  <c r="C53" i="27"/>
  <c r="B53" i="27"/>
  <c r="I52" i="27"/>
  <c r="H52" i="27"/>
  <c r="C52" i="27"/>
  <c r="B52" i="27"/>
  <c r="I51" i="27"/>
  <c r="H51" i="27"/>
  <c r="C51" i="27"/>
  <c r="B51" i="27"/>
  <c r="I50" i="27"/>
  <c r="H50" i="27"/>
  <c r="C50" i="27"/>
  <c r="B50" i="27"/>
  <c r="I49" i="27"/>
  <c r="H49" i="27"/>
  <c r="C49" i="27"/>
  <c r="B49" i="27"/>
  <c r="I48" i="27"/>
  <c r="H48" i="27"/>
  <c r="C48" i="27"/>
  <c r="B48" i="27"/>
  <c r="I47" i="27"/>
  <c r="H47" i="27"/>
  <c r="C47" i="27"/>
  <c r="B47" i="27"/>
  <c r="I46" i="27"/>
  <c r="H46" i="27"/>
  <c r="C46" i="27"/>
  <c r="B46" i="27"/>
  <c r="I45" i="27"/>
  <c r="H45" i="27"/>
  <c r="C45" i="27"/>
  <c r="B45" i="27"/>
  <c r="I44" i="27"/>
  <c r="H44" i="27"/>
  <c r="C44" i="27"/>
  <c r="B44" i="27"/>
  <c r="I43" i="27"/>
  <c r="H43" i="27"/>
  <c r="C43" i="27"/>
  <c r="B43" i="27"/>
  <c r="I42" i="27"/>
  <c r="H42" i="27"/>
  <c r="C42" i="27"/>
  <c r="B42" i="27"/>
  <c r="I41" i="27"/>
  <c r="H41" i="27"/>
  <c r="C41" i="27"/>
  <c r="B41" i="27"/>
  <c r="I40" i="27"/>
  <c r="H40" i="27"/>
  <c r="C40" i="27"/>
  <c r="B40" i="27"/>
  <c r="I39" i="27"/>
  <c r="H39" i="27"/>
  <c r="C39" i="27"/>
  <c r="B39" i="27"/>
  <c r="I38" i="27"/>
  <c r="H38" i="27"/>
  <c r="C38" i="27"/>
  <c r="B38" i="27"/>
  <c r="I37" i="27"/>
  <c r="H37" i="27"/>
  <c r="C37" i="27"/>
  <c r="B37" i="27"/>
  <c r="I36" i="27"/>
  <c r="H36" i="27"/>
  <c r="C36" i="27"/>
  <c r="B36" i="27"/>
  <c r="I35" i="27"/>
  <c r="H35" i="27"/>
  <c r="C35" i="27"/>
  <c r="B35" i="27"/>
  <c r="I34" i="27"/>
  <c r="H34" i="27"/>
  <c r="C34" i="27"/>
  <c r="B34" i="27"/>
  <c r="I33" i="27"/>
  <c r="H33" i="27"/>
  <c r="C33" i="27"/>
  <c r="B33" i="27"/>
  <c r="I32" i="27"/>
  <c r="H32" i="27"/>
  <c r="C32" i="27"/>
  <c r="B32" i="27"/>
  <c r="I31" i="27"/>
  <c r="H31" i="27"/>
  <c r="C31" i="27"/>
  <c r="B31" i="27"/>
  <c r="I30" i="27"/>
  <c r="H30" i="27"/>
  <c r="C30" i="27"/>
  <c r="B30" i="27"/>
  <c r="I29" i="27"/>
  <c r="H29" i="27"/>
  <c r="C29" i="27"/>
  <c r="B29" i="27"/>
  <c r="I28" i="27"/>
  <c r="H28" i="27"/>
  <c r="C28" i="27"/>
  <c r="B28" i="27"/>
  <c r="I27" i="27"/>
  <c r="H27" i="27"/>
  <c r="C27" i="27"/>
  <c r="B27" i="27"/>
  <c r="I26" i="27"/>
  <c r="H26" i="27"/>
  <c r="C26" i="27"/>
  <c r="B26" i="27"/>
  <c r="I25" i="27"/>
  <c r="H25" i="27"/>
  <c r="C25" i="27"/>
  <c r="B25" i="27"/>
  <c r="I24" i="27"/>
  <c r="H24" i="27"/>
  <c r="C24" i="27"/>
  <c r="B24" i="27"/>
  <c r="I23" i="27"/>
  <c r="H23" i="27"/>
  <c r="C23" i="27"/>
  <c r="B23" i="27"/>
  <c r="I22" i="27"/>
  <c r="H22" i="27"/>
  <c r="C22" i="27"/>
  <c r="B22" i="27"/>
  <c r="I21" i="27"/>
  <c r="H21" i="27"/>
  <c r="C21" i="27"/>
  <c r="B21" i="27"/>
  <c r="I20" i="27"/>
  <c r="H20" i="27"/>
  <c r="C20" i="27"/>
  <c r="B20" i="27"/>
  <c r="I19" i="27"/>
  <c r="H19" i="27"/>
  <c r="C19" i="27"/>
  <c r="B19" i="27"/>
  <c r="I18" i="27"/>
  <c r="H18" i="27"/>
  <c r="C18" i="27"/>
  <c r="B18" i="27"/>
  <c r="I17" i="27"/>
  <c r="H17" i="27"/>
  <c r="C17" i="27"/>
  <c r="B17" i="27"/>
  <c r="I16" i="27"/>
  <c r="H16" i="27"/>
  <c r="C16" i="27"/>
  <c r="B16" i="27"/>
  <c r="I15" i="27"/>
  <c r="H15" i="27"/>
  <c r="C15" i="27"/>
  <c r="B15" i="27"/>
  <c r="I14" i="27"/>
  <c r="H14" i="27"/>
  <c r="C14" i="27"/>
  <c r="B14" i="27"/>
  <c r="I13" i="27"/>
  <c r="H13" i="27"/>
  <c r="C13" i="27"/>
  <c r="B13" i="27"/>
  <c r="I12" i="27"/>
  <c r="H12" i="27"/>
  <c r="C12" i="27"/>
  <c r="B12" i="27"/>
  <c r="I11" i="27"/>
  <c r="H11" i="27"/>
  <c r="G11" i="27"/>
  <c r="C11" i="27"/>
  <c r="B11" i="27"/>
  <c r="A11" i="27"/>
  <c r="B2" i="27"/>
  <c r="L12" i="27"/>
  <c r="K12" i="27"/>
  <c r="F12" i="27"/>
  <c r="E12" i="27"/>
  <c r="J11" i="27"/>
  <c r="L11" i="27" s="1"/>
  <c r="D11" i="27"/>
  <c r="F11" i="27" s="1"/>
  <c r="K9" i="27"/>
  <c r="E9" i="27"/>
  <c r="O5" i="27"/>
  <c r="N5" i="27"/>
  <c r="O4" i="27"/>
  <c r="N4" i="27"/>
  <c r="H2" i="27"/>
  <c r="N2" i="27" s="1"/>
  <c r="O2" i="27" s="1"/>
  <c r="O5" i="26" l="1"/>
  <c r="N5" i="26"/>
  <c r="O4" i="26"/>
  <c r="N4" i="26"/>
  <c r="L12" i="26"/>
  <c r="F12" i="26"/>
  <c r="J11" i="26"/>
  <c r="L11" i="26" s="1"/>
  <c r="D11" i="26"/>
  <c r="F11" i="26" s="1"/>
  <c r="H812" i="26"/>
  <c r="H813" i="26"/>
  <c r="H814" i="26"/>
  <c r="H815" i="26"/>
  <c r="H816" i="26"/>
  <c r="H817" i="26"/>
  <c r="H818" i="26"/>
  <c r="H819" i="26"/>
  <c r="H820" i="26"/>
  <c r="H821" i="26"/>
  <c r="H822" i="26"/>
  <c r="H823" i="26"/>
  <c r="H824" i="26"/>
  <c r="H825" i="26"/>
  <c r="H826" i="26"/>
  <c r="H827" i="26"/>
  <c r="H828" i="26"/>
  <c r="H829" i="26"/>
  <c r="H830" i="26"/>
  <c r="H831" i="26"/>
  <c r="H832" i="26"/>
  <c r="H833" i="26"/>
  <c r="H834" i="26"/>
  <c r="H835" i="26"/>
  <c r="H836" i="26"/>
  <c r="H837" i="26"/>
  <c r="H838" i="26"/>
  <c r="H839" i="26"/>
  <c r="H840" i="26"/>
  <c r="H841" i="26"/>
  <c r="H842" i="26"/>
  <c r="H843" i="26"/>
  <c r="H844" i="26"/>
  <c r="H845" i="26"/>
  <c r="H846" i="26"/>
  <c r="H847" i="26"/>
  <c r="H848" i="26"/>
  <c r="H849" i="26"/>
  <c r="H850" i="26"/>
  <c r="H851" i="26"/>
  <c r="H852" i="26"/>
  <c r="H853" i="26"/>
  <c r="H854" i="26"/>
  <c r="H855" i="26"/>
  <c r="H856" i="26"/>
  <c r="H857" i="26"/>
  <c r="H858" i="26"/>
  <c r="H859" i="26"/>
  <c r="H860" i="26"/>
  <c r="H861" i="26"/>
  <c r="H862" i="26"/>
  <c r="H863" i="26"/>
  <c r="H864" i="26"/>
  <c r="H865" i="26"/>
  <c r="H866" i="26"/>
  <c r="H867" i="26"/>
  <c r="H868" i="26"/>
  <c r="H869" i="26"/>
  <c r="H870" i="26"/>
  <c r="H871" i="26"/>
  <c r="H872" i="26"/>
  <c r="H873" i="26"/>
  <c r="H874" i="26"/>
  <c r="H875" i="26"/>
  <c r="H876" i="26"/>
  <c r="H877" i="26"/>
  <c r="H878" i="26"/>
  <c r="H879" i="26"/>
  <c r="H880" i="26"/>
  <c r="H881" i="26"/>
  <c r="H882" i="26"/>
  <c r="H883" i="26"/>
  <c r="H884" i="26"/>
  <c r="H885" i="26"/>
  <c r="H886" i="26"/>
  <c r="H887" i="26"/>
  <c r="H888" i="26"/>
  <c r="H889" i="26"/>
  <c r="H890" i="26"/>
  <c r="H891" i="26"/>
  <c r="H892" i="26"/>
  <c r="H893" i="26"/>
  <c r="H894" i="26"/>
  <c r="H895" i="26"/>
  <c r="H896" i="26"/>
  <c r="H897" i="26"/>
  <c r="H898" i="26"/>
  <c r="H899" i="26"/>
  <c r="H900" i="26"/>
  <c r="H901" i="26"/>
  <c r="H902" i="26"/>
  <c r="H903" i="26"/>
  <c r="H904" i="26"/>
  <c r="H905" i="26"/>
  <c r="H906" i="26"/>
  <c r="H907" i="26"/>
  <c r="H908" i="26"/>
  <c r="H909" i="26"/>
  <c r="H910" i="26"/>
  <c r="H911" i="26"/>
  <c r="H912" i="26"/>
  <c r="H913" i="26"/>
  <c r="H914" i="26"/>
  <c r="H915" i="26"/>
  <c r="H916" i="26"/>
  <c r="H917" i="26"/>
  <c r="H918" i="26"/>
  <c r="H919" i="26"/>
  <c r="H920" i="26"/>
  <c r="H921" i="26"/>
  <c r="H922" i="26"/>
  <c r="H923" i="26"/>
  <c r="H924" i="26"/>
  <c r="H925" i="26"/>
  <c r="H926" i="26"/>
  <c r="H927" i="26"/>
  <c r="H928" i="26"/>
  <c r="H929" i="26"/>
  <c r="H930" i="26"/>
  <c r="H931" i="26"/>
  <c r="H932" i="26"/>
  <c r="H933" i="26"/>
  <c r="H934" i="26"/>
  <c r="H935" i="26"/>
  <c r="H936" i="26"/>
  <c r="H937" i="26"/>
  <c r="H938" i="26"/>
  <c r="H939" i="26"/>
  <c r="H940" i="26"/>
  <c r="H941" i="26"/>
  <c r="H942" i="26"/>
  <c r="H943" i="26"/>
  <c r="H944" i="26"/>
  <c r="H945" i="26"/>
  <c r="H946" i="26"/>
  <c r="H947" i="26"/>
  <c r="H948" i="26"/>
  <c r="H949" i="26"/>
  <c r="H950" i="26"/>
  <c r="H951" i="26"/>
  <c r="H952" i="26"/>
  <c r="H953" i="26"/>
  <c r="H954" i="26"/>
  <c r="H955" i="26"/>
  <c r="H956" i="26"/>
  <c r="H957" i="26"/>
  <c r="H958" i="26"/>
  <c r="H959" i="26"/>
  <c r="H960" i="26"/>
  <c r="H961" i="26"/>
  <c r="H962" i="26"/>
  <c r="H963" i="26"/>
  <c r="H964" i="26"/>
  <c r="H965" i="26"/>
  <c r="H966" i="26"/>
  <c r="H967" i="26"/>
  <c r="H968" i="26"/>
  <c r="H969" i="26"/>
  <c r="H970" i="26"/>
  <c r="H971" i="26"/>
  <c r="H972" i="26"/>
  <c r="H973" i="26"/>
  <c r="H974" i="26"/>
  <c r="H975" i="26"/>
  <c r="H976" i="26"/>
  <c r="H977" i="26"/>
  <c r="H978" i="26"/>
  <c r="H979" i="26"/>
  <c r="H980" i="26"/>
  <c r="H981" i="26"/>
  <c r="H982" i="26"/>
  <c r="H983" i="26"/>
  <c r="H984" i="26"/>
  <c r="H985" i="26"/>
  <c r="H986" i="26"/>
  <c r="H987" i="26"/>
  <c r="H988" i="26"/>
  <c r="H989" i="26"/>
  <c r="H990" i="26"/>
  <c r="H991" i="26"/>
  <c r="H992" i="26"/>
  <c r="H993" i="26"/>
  <c r="H994" i="26"/>
  <c r="H995" i="26"/>
  <c r="H996" i="26"/>
  <c r="H997" i="26"/>
  <c r="H998" i="26"/>
  <c r="H999" i="26"/>
  <c r="H1000" i="26"/>
  <c r="H1001" i="26"/>
  <c r="H1002" i="26"/>
  <c r="H1003" i="26"/>
  <c r="H1004" i="26"/>
  <c r="H1005" i="26"/>
  <c r="H1006" i="26"/>
  <c r="H1007" i="26"/>
  <c r="H1008" i="26"/>
  <c r="H1009" i="26"/>
  <c r="H1010" i="26"/>
  <c r="H811" i="26"/>
  <c r="G811" i="26"/>
  <c r="H612" i="26"/>
  <c r="H613" i="26"/>
  <c r="H614" i="26"/>
  <c r="H615" i="26"/>
  <c r="H616" i="26"/>
  <c r="H617" i="26"/>
  <c r="H618" i="26"/>
  <c r="H619" i="26"/>
  <c r="H620" i="26"/>
  <c r="H621" i="26"/>
  <c r="H622" i="26"/>
  <c r="H623" i="26"/>
  <c r="H624" i="26"/>
  <c r="H625" i="26"/>
  <c r="H626" i="26"/>
  <c r="H627" i="26"/>
  <c r="H628" i="26"/>
  <c r="H629" i="26"/>
  <c r="H630" i="26"/>
  <c r="H631" i="26"/>
  <c r="H632" i="26"/>
  <c r="H633" i="26"/>
  <c r="H634" i="26"/>
  <c r="H635" i="26"/>
  <c r="H636" i="26"/>
  <c r="H637" i="26"/>
  <c r="H638" i="26"/>
  <c r="H639" i="26"/>
  <c r="H640" i="26"/>
  <c r="H641" i="26"/>
  <c r="H642" i="26"/>
  <c r="H643" i="26"/>
  <c r="H644" i="26"/>
  <c r="H645" i="26"/>
  <c r="H646" i="26"/>
  <c r="H647" i="26"/>
  <c r="H648" i="26"/>
  <c r="H649" i="26"/>
  <c r="H650" i="26"/>
  <c r="H651" i="26"/>
  <c r="H652" i="26"/>
  <c r="H653" i="26"/>
  <c r="H654" i="26"/>
  <c r="H655" i="26"/>
  <c r="H656" i="26"/>
  <c r="H657" i="26"/>
  <c r="H658" i="26"/>
  <c r="H659" i="26"/>
  <c r="H660" i="26"/>
  <c r="H661" i="26"/>
  <c r="H662" i="26"/>
  <c r="H663" i="26"/>
  <c r="H664" i="26"/>
  <c r="H665" i="26"/>
  <c r="H666" i="26"/>
  <c r="H667" i="26"/>
  <c r="H668" i="26"/>
  <c r="H669" i="26"/>
  <c r="H670" i="26"/>
  <c r="H671" i="26"/>
  <c r="H672" i="26"/>
  <c r="H673" i="26"/>
  <c r="H674" i="26"/>
  <c r="H675" i="26"/>
  <c r="H676" i="26"/>
  <c r="H677" i="26"/>
  <c r="H678" i="26"/>
  <c r="H679" i="26"/>
  <c r="H680" i="26"/>
  <c r="H681" i="26"/>
  <c r="H682" i="26"/>
  <c r="H683" i="26"/>
  <c r="H684" i="26"/>
  <c r="H685" i="26"/>
  <c r="H686" i="26"/>
  <c r="H687" i="26"/>
  <c r="H688" i="26"/>
  <c r="H689" i="26"/>
  <c r="H690" i="26"/>
  <c r="H691" i="26"/>
  <c r="H692" i="26"/>
  <c r="H693" i="26"/>
  <c r="H694" i="26"/>
  <c r="H695" i="26"/>
  <c r="H696" i="26"/>
  <c r="H697" i="26"/>
  <c r="H698" i="26"/>
  <c r="H699" i="26"/>
  <c r="H700" i="26"/>
  <c r="H701" i="26"/>
  <c r="H702" i="26"/>
  <c r="H703" i="26"/>
  <c r="H704" i="26"/>
  <c r="H705" i="26"/>
  <c r="H706" i="26"/>
  <c r="H707" i="26"/>
  <c r="H708" i="26"/>
  <c r="H709" i="26"/>
  <c r="H710" i="26"/>
  <c r="H711" i="26"/>
  <c r="H712" i="26"/>
  <c r="H713" i="26"/>
  <c r="H714" i="26"/>
  <c r="H715" i="26"/>
  <c r="H716" i="26"/>
  <c r="H717" i="26"/>
  <c r="H718" i="26"/>
  <c r="H719" i="26"/>
  <c r="H720" i="26"/>
  <c r="H721" i="26"/>
  <c r="H722" i="26"/>
  <c r="H723" i="26"/>
  <c r="H724" i="26"/>
  <c r="H725" i="26"/>
  <c r="H726" i="26"/>
  <c r="H727" i="26"/>
  <c r="H728" i="26"/>
  <c r="H729" i="26"/>
  <c r="H730" i="26"/>
  <c r="H731" i="26"/>
  <c r="H732" i="26"/>
  <c r="H733" i="26"/>
  <c r="H734" i="26"/>
  <c r="H735" i="26"/>
  <c r="H736" i="26"/>
  <c r="H737" i="26"/>
  <c r="H738" i="26"/>
  <c r="H739" i="26"/>
  <c r="H740" i="26"/>
  <c r="H741" i="26"/>
  <c r="H742" i="26"/>
  <c r="H743" i="26"/>
  <c r="H744" i="26"/>
  <c r="H745" i="26"/>
  <c r="H746" i="26"/>
  <c r="H747" i="26"/>
  <c r="H748" i="26"/>
  <c r="H749" i="26"/>
  <c r="H750" i="26"/>
  <c r="H751" i="26"/>
  <c r="H752" i="26"/>
  <c r="H753" i="26"/>
  <c r="H754" i="26"/>
  <c r="H755" i="26"/>
  <c r="H756" i="26"/>
  <c r="H757" i="26"/>
  <c r="H758" i="26"/>
  <c r="H759" i="26"/>
  <c r="H760" i="26"/>
  <c r="H761" i="26"/>
  <c r="H762" i="26"/>
  <c r="H763" i="26"/>
  <c r="H764" i="26"/>
  <c r="H765" i="26"/>
  <c r="H766" i="26"/>
  <c r="H767" i="26"/>
  <c r="H768" i="26"/>
  <c r="H769" i="26"/>
  <c r="H770" i="26"/>
  <c r="H771" i="26"/>
  <c r="H772" i="26"/>
  <c r="H773" i="26"/>
  <c r="H774" i="26"/>
  <c r="H775" i="26"/>
  <c r="H776" i="26"/>
  <c r="H777" i="26"/>
  <c r="H778" i="26"/>
  <c r="H779" i="26"/>
  <c r="H780" i="26"/>
  <c r="H781" i="26"/>
  <c r="H782" i="26"/>
  <c r="H783" i="26"/>
  <c r="H784" i="26"/>
  <c r="H785" i="26"/>
  <c r="H786" i="26"/>
  <c r="H787" i="26"/>
  <c r="H788" i="26"/>
  <c r="H789" i="26"/>
  <c r="H790" i="26"/>
  <c r="H791" i="26"/>
  <c r="H792" i="26"/>
  <c r="H793" i="26"/>
  <c r="H794" i="26"/>
  <c r="H795" i="26"/>
  <c r="H796" i="26"/>
  <c r="H797" i="26"/>
  <c r="H798" i="26"/>
  <c r="H799" i="26"/>
  <c r="H800" i="26"/>
  <c r="H801" i="26"/>
  <c r="H802" i="26"/>
  <c r="H803" i="26"/>
  <c r="H804" i="26"/>
  <c r="H805" i="26"/>
  <c r="H806" i="26"/>
  <c r="H807" i="26"/>
  <c r="H808" i="26"/>
  <c r="H809" i="26"/>
  <c r="H810" i="26"/>
  <c r="H611" i="26"/>
  <c r="G611" i="26"/>
  <c r="H412" i="26"/>
  <c r="H413" i="26"/>
  <c r="H414" i="26"/>
  <c r="H415" i="26"/>
  <c r="H416" i="26"/>
  <c r="H417" i="26"/>
  <c r="H418" i="26"/>
  <c r="H419" i="26"/>
  <c r="H420" i="26"/>
  <c r="H421" i="26"/>
  <c r="H422" i="26"/>
  <c r="H423" i="26"/>
  <c r="H424" i="26"/>
  <c r="H425" i="26"/>
  <c r="H426" i="26"/>
  <c r="H427" i="26"/>
  <c r="H428" i="26"/>
  <c r="H429" i="26"/>
  <c r="H430" i="26"/>
  <c r="H431" i="26"/>
  <c r="H432" i="26"/>
  <c r="H433" i="26"/>
  <c r="H434" i="26"/>
  <c r="H435" i="26"/>
  <c r="H436" i="26"/>
  <c r="H437" i="26"/>
  <c r="H438" i="26"/>
  <c r="H439" i="26"/>
  <c r="H440" i="26"/>
  <c r="H441" i="26"/>
  <c r="H442" i="26"/>
  <c r="H443" i="26"/>
  <c r="H444" i="26"/>
  <c r="H445" i="26"/>
  <c r="H446" i="26"/>
  <c r="H447" i="26"/>
  <c r="H448" i="26"/>
  <c r="H449" i="26"/>
  <c r="H450" i="26"/>
  <c r="H451" i="26"/>
  <c r="H452" i="26"/>
  <c r="H453" i="26"/>
  <c r="H454" i="26"/>
  <c r="H455" i="26"/>
  <c r="H456" i="26"/>
  <c r="H457" i="26"/>
  <c r="H458" i="26"/>
  <c r="H459" i="26"/>
  <c r="H460" i="26"/>
  <c r="H461" i="26"/>
  <c r="H462" i="26"/>
  <c r="H463" i="26"/>
  <c r="H464" i="26"/>
  <c r="H465" i="26"/>
  <c r="H466" i="26"/>
  <c r="H467" i="26"/>
  <c r="H468" i="26"/>
  <c r="H469" i="26"/>
  <c r="H470" i="26"/>
  <c r="H471" i="26"/>
  <c r="H472" i="26"/>
  <c r="H473" i="26"/>
  <c r="H474" i="26"/>
  <c r="H475" i="26"/>
  <c r="H476" i="26"/>
  <c r="H477" i="26"/>
  <c r="H478" i="26"/>
  <c r="H479" i="26"/>
  <c r="H480" i="26"/>
  <c r="H481" i="26"/>
  <c r="H482" i="26"/>
  <c r="H483" i="26"/>
  <c r="H484" i="26"/>
  <c r="H485" i="26"/>
  <c r="H486" i="26"/>
  <c r="H487" i="26"/>
  <c r="H488" i="26"/>
  <c r="H489" i="26"/>
  <c r="H490" i="26"/>
  <c r="H491" i="26"/>
  <c r="H492" i="26"/>
  <c r="H493" i="26"/>
  <c r="H494" i="26"/>
  <c r="H495" i="26"/>
  <c r="H496" i="26"/>
  <c r="H497" i="26"/>
  <c r="H498" i="26"/>
  <c r="H499" i="26"/>
  <c r="H500" i="26"/>
  <c r="H501" i="26"/>
  <c r="H502" i="26"/>
  <c r="H503" i="26"/>
  <c r="H504" i="26"/>
  <c r="H505" i="26"/>
  <c r="H506" i="26"/>
  <c r="H507" i="26"/>
  <c r="H508" i="26"/>
  <c r="H509" i="26"/>
  <c r="H510" i="26"/>
  <c r="H511" i="26"/>
  <c r="H512" i="26"/>
  <c r="H513" i="26"/>
  <c r="H514" i="26"/>
  <c r="H515" i="26"/>
  <c r="H516" i="26"/>
  <c r="H517" i="26"/>
  <c r="H518" i="26"/>
  <c r="H519" i="26"/>
  <c r="H520" i="26"/>
  <c r="H521" i="26"/>
  <c r="H522" i="26"/>
  <c r="H523" i="26"/>
  <c r="H524" i="26"/>
  <c r="H525" i="26"/>
  <c r="H526" i="26"/>
  <c r="H527" i="26"/>
  <c r="H528" i="26"/>
  <c r="H529" i="26"/>
  <c r="H530" i="26"/>
  <c r="H531" i="26"/>
  <c r="H532" i="26"/>
  <c r="H533" i="26"/>
  <c r="H534" i="26"/>
  <c r="H535" i="26"/>
  <c r="H536" i="26"/>
  <c r="H537" i="26"/>
  <c r="H538" i="26"/>
  <c r="H539" i="26"/>
  <c r="H540" i="26"/>
  <c r="H541" i="26"/>
  <c r="H542" i="26"/>
  <c r="H543" i="26"/>
  <c r="H544" i="26"/>
  <c r="H545" i="26"/>
  <c r="H546" i="26"/>
  <c r="H547" i="26"/>
  <c r="H548" i="26"/>
  <c r="H549" i="26"/>
  <c r="H550" i="26"/>
  <c r="H551" i="26"/>
  <c r="H552" i="26"/>
  <c r="H553" i="26"/>
  <c r="H554" i="26"/>
  <c r="H555" i="26"/>
  <c r="H556" i="26"/>
  <c r="H557" i="26"/>
  <c r="H558" i="26"/>
  <c r="H559" i="26"/>
  <c r="H560" i="26"/>
  <c r="H561" i="26"/>
  <c r="H562" i="26"/>
  <c r="H563" i="26"/>
  <c r="H564" i="26"/>
  <c r="H565" i="26"/>
  <c r="H566" i="26"/>
  <c r="H567" i="26"/>
  <c r="H568" i="26"/>
  <c r="H569" i="26"/>
  <c r="H570" i="26"/>
  <c r="H571" i="26"/>
  <c r="H572" i="26"/>
  <c r="H573" i="26"/>
  <c r="H574" i="26"/>
  <c r="H575" i="26"/>
  <c r="H576" i="26"/>
  <c r="H577" i="26"/>
  <c r="H578" i="26"/>
  <c r="H579" i="26"/>
  <c r="H580" i="26"/>
  <c r="H581" i="26"/>
  <c r="H582" i="26"/>
  <c r="H583" i="26"/>
  <c r="H584" i="26"/>
  <c r="H585" i="26"/>
  <c r="H586" i="26"/>
  <c r="H587" i="26"/>
  <c r="H588" i="26"/>
  <c r="H589" i="26"/>
  <c r="H590" i="26"/>
  <c r="H591" i="26"/>
  <c r="H592" i="26"/>
  <c r="H593" i="26"/>
  <c r="H594" i="26"/>
  <c r="H595" i="26"/>
  <c r="H596" i="26"/>
  <c r="H597" i="26"/>
  <c r="H598" i="26"/>
  <c r="H599" i="26"/>
  <c r="H600" i="26"/>
  <c r="H601" i="26"/>
  <c r="H602" i="26"/>
  <c r="H603" i="26"/>
  <c r="H604" i="26"/>
  <c r="H605" i="26"/>
  <c r="H606" i="26"/>
  <c r="H607" i="26"/>
  <c r="H608" i="26"/>
  <c r="H609" i="26"/>
  <c r="H610" i="26"/>
  <c r="H411" i="26"/>
  <c r="G411" i="26"/>
  <c r="H212" i="26"/>
  <c r="H213" i="26"/>
  <c r="H214" i="26"/>
  <c r="H215" i="26"/>
  <c r="H216" i="26"/>
  <c r="H217" i="26"/>
  <c r="H218" i="26"/>
  <c r="H219" i="26"/>
  <c r="H220" i="26"/>
  <c r="H221" i="26"/>
  <c r="H222" i="26"/>
  <c r="H223" i="26"/>
  <c r="H224" i="26"/>
  <c r="H225" i="26"/>
  <c r="H226" i="26"/>
  <c r="H227" i="26"/>
  <c r="H228" i="26"/>
  <c r="H229" i="26"/>
  <c r="H230" i="26"/>
  <c r="H231" i="26"/>
  <c r="H232" i="26"/>
  <c r="H233" i="26"/>
  <c r="H234" i="26"/>
  <c r="H235" i="26"/>
  <c r="H236" i="26"/>
  <c r="H237" i="26"/>
  <c r="H238" i="26"/>
  <c r="H239" i="26"/>
  <c r="H240" i="26"/>
  <c r="H241" i="26"/>
  <c r="H242" i="26"/>
  <c r="H243" i="26"/>
  <c r="H244" i="26"/>
  <c r="H245" i="26"/>
  <c r="H246" i="26"/>
  <c r="H247" i="26"/>
  <c r="H248" i="26"/>
  <c r="H249" i="26"/>
  <c r="H250" i="26"/>
  <c r="H251" i="26"/>
  <c r="H252" i="26"/>
  <c r="H253" i="26"/>
  <c r="H254" i="26"/>
  <c r="H255" i="26"/>
  <c r="H256" i="26"/>
  <c r="H257" i="26"/>
  <c r="H258" i="26"/>
  <c r="H259" i="26"/>
  <c r="H260" i="26"/>
  <c r="H261" i="26"/>
  <c r="H262" i="26"/>
  <c r="H263" i="26"/>
  <c r="H264" i="26"/>
  <c r="H265" i="26"/>
  <c r="H266" i="26"/>
  <c r="H267" i="26"/>
  <c r="H268" i="26"/>
  <c r="H269" i="26"/>
  <c r="H270" i="26"/>
  <c r="H271" i="26"/>
  <c r="H272" i="26"/>
  <c r="H273" i="26"/>
  <c r="H274" i="26"/>
  <c r="H275" i="26"/>
  <c r="H276" i="26"/>
  <c r="H277" i="26"/>
  <c r="H278" i="26"/>
  <c r="H279" i="26"/>
  <c r="H280" i="26"/>
  <c r="H281" i="26"/>
  <c r="H282" i="26"/>
  <c r="H283" i="26"/>
  <c r="H284" i="26"/>
  <c r="H285" i="26"/>
  <c r="H286" i="26"/>
  <c r="H287" i="26"/>
  <c r="H288" i="26"/>
  <c r="H289" i="26"/>
  <c r="H290" i="26"/>
  <c r="H291" i="26"/>
  <c r="H292" i="26"/>
  <c r="H293" i="26"/>
  <c r="H294" i="26"/>
  <c r="H295" i="26"/>
  <c r="H296" i="26"/>
  <c r="H297" i="26"/>
  <c r="H298" i="26"/>
  <c r="H299" i="26"/>
  <c r="H300" i="26"/>
  <c r="H301" i="26"/>
  <c r="H302" i="26"/>
  <c r="H303" i="26"/>
  <c r="H304" i="26"/>
  <c r="H305" i="26"/>
  <c r="H306" i="26"/>
  <c r="H307" i="26"/>
  <c r="H308" i="26"/>
  <c r="H309" i="26"/>
  <c r="H310" i="26"/>
  <c r="H311" i="26"/>
  <c r="H312" i="26"/>
  <c r="H313" i="26"/>
  <c r="H314" i="26"/>
  <c r="H315" i="26"/>
  <c r="H316" i="26"/>
  <c r="H317" i="26"/>
  <c r="H318" i="26"/>
  <c r="H319" i="26"/>
  <c r="H320" i="26"/>
  <c r="H321" i="26"/>
  <c r="H322" i="26"/>
  <c r="H323" i="26"/>
  <c r="H324" i="26"/>
  <c r="H325" i="26"/>
  <c r="H326" i="26"/>
  <c r="H327" i="26"/>
  <c r="H328" i="26"/>
  <c r="H329" i="26"/>
  <c r="H330" i="26"/>
  <c r="H331" i="26"/>
  <c r="H332" i="26"/>
  <c r="H333" i="26"/>
  <c r="H334" i="26"/>
  <c r="H335" i="26"/>
  <c r="H336" i="26"/>
  <c r="H337" i="26"/>
  <c r="H338" i="26"/>
  <c r="H339" i="26"/>
  <c r="H340" i="26"/>
  <c r="H341" i="26"/>
  <c r="H342" i="26"/>
  <c r="H343" i="26"/>
  <c r="H344" i="26"/>
  <c r="H345" i="26"/>
  <c r="H346" i="26"/>
  <c r="H347" i="26"/>
  <c r="H348" i="26"/>
  <c r="H349" i="26"/>
  <c r="H350" i="26"/>
  <c r="H351" i="26"/>
  <c r="H352" i="26"/>
  <c r="H353" i="26"/>
  <c r="H354" i="26"/>
  <c r="H355" i="26"/>
  <c r="H356" i="26"/>
  <c r="H357" i="26"/>
  <c r="H358" i="26"/>
  <c r="H359" i="26"/>
  <c r="H360" i="26"/>
  <c r="H361" i="26"/>
  <c r="H362" i="26"/>
  <c r="H363" i="26"/>
  <c r="H364" i="26"/>
  <c r="H365" i="26"/>
  <c r="H366" i="26"/>
  <c r="H367" i="26"/>
  <c r="H368" i="26"/>
  <c r="H369" i="26"/>
  <c r="H370" i="26"/>
  <c r="H371" i="26"/>
  <c r="H372" i="26"/>
  <c r="H373" i="26"/>
  <c r="H374" i="26"/>
  <c r="H375" i="26"/>
  <c r="H376" i="26"/>
  <c r="H377" i="26"/>
  <c r="H378" i="26"/>
  <c r="H379" i="26"/>
  <c r="H380" i="26"/>
  <c r="H381" i="26"/>
  <c r="H382" i="26"/>
  <c r="H383" i="26"/>
  <c r="H384" i="26"/>
  <c r="H385" i="26"/>
  <c r="H386" i="26"/>
  <c r="H387" i="26"/>
  <c r="H388" i="26"/>
  <c r="H389" i="26"/>
  <c r="H390" i="26"/>
  <c r="H391" i="26"/>
  <c r="H392" i="26"/>
  <c r="H393" i="26"/>
  <c r="H394" i="26"/>
  <c r="H395" i="26"/>
  <c r="H396" i="26"/>
  <c r="H397" i="26"/>
  <c r="H398" i="26"/>
  <c r="H399" i="26"/>
  <c r="H400" i="26"/>
  <c r="H401" i="26"/>
  <c r="H402" i="26"/>
  <c r="H403" i="26"/>
  <c r="H404" i="26"/>
  <c r="H405" i="26"/>
  <c r="H406" i="26"/>
  <c r="H407" i="26"/>
  <c r="H408" i="26"/>
  <c r="H409" i="26"/>
  <c r="H410" i="26"/>
  <c r="H211" i="26"/>
  <c r="G211" i="26"/>
  <c r="H12" i="26"/>
  <c r="H13" i="26"/>
  <c r="H14" i="26"/>
  <c r="H15" i="26"/>
  <c r="H16" i="26"/>
  <c r="H17" i="26"/>
  <c r="H18" i="26"/>
  <c r="H19" i="26"/>
  <c r="H20" i="26"/>
  <c r="H21" i="26"/>
  <c r="H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H54" i="26"/>
  <c r="H55" i="26"/>
  <c r="H56" i="26"/>
  <c r="H57" i="26"/>
  <c r="H58" i="26"/>
  <c r="H59" i="26"/>
  <c r="H60" i="26"/>
  <c r="H61" i="26"/>
  <c r="H62" i="26"/>
  <c r="H63" i="26"/>
  <c r="H64" i="26"/>
  <c r="H65" i="26"/>
  <c r="H66" i="26"/>
  <c r="H67" i="26"/>
  <c r="H68" i="26"/>
  <c r="H69" i="26"/>
  <c r="H70" i="26"/>
  <c r="H71" i="26"/>
  <c r="H72" i="26"/>
  <c r="H73" i="26"/>
  <c r="H74" i="26"/>
  <c r="H75" i="26"/>
  <c r="H76" i="26"/>
  <c r="H77" i="26"/>
  <c r="H78" i="26"/>
  <c r="H79" i="26"/>
  <c r="H80" i="26"/>
  <c r="H81" i="26"/>
  <c r="H82" i="26"/>
  <c r="H83" i="26"/>
  <c r="H84" i="26"/>
  <c r="H85" i="26"/>
  <c r="H86" i="26"/>
  <c r="H87" i="26"/>
  <c r="H88" i="26"/>
  <c r="H89" i="26"/>
  <c r="H90" i="26"/>
  <c r="H91" i="26"/>
  <c r="H92" i="26"/>
  <c r="H93" i="26"/>
  <c r="H94" i="26"/>
  <c r="H95" i="26"/>
  <c r="H96" i="26"/>
  <c r="H97" i="26"/>
  <c r="H98" i="26"/>
  <c r="H99" i="26"/>
  <c r="H100" i="26"/>
  <c r="H101" i="26"/>
  <c r="H102" i="26"/>
  <c r="H103" i="26"/>
  <c r="H104" i="26"/>
  <c r="H105" i="26"/>
  <c r="H106" i="26"/>
  <c r="H107" i="26"/>
  <c r="H108" i="26"/>
  <c r="H109" i="26"/>
  <c r="H110" i="26"/>
  <c r="H111" i="26"/>
  <c r="H112" i="26"/>
  <c r="H113" i="26"/>
  <c r="H114" i="26"/>
  <c r="H115" i="26"/>
  <c r="H116" i="26"/>
  <c r="H117" i="26"/>
  <c r="H118" i="26"/>
  <c r="H119" i="26"/>
  <c r="H120" i="26"/>
  <c r="H121" i="26"/>
  <c r="H122" i="26"/>
  <c r="H123" i="26"/>
  <c r="H124" i="26"/>
  <c r="H125" i="26"/>
  <c r="H126" i="26"/>
  <c r="H127" i="26"/>
  <c r="H128" i="26"/>
  <c r="H129" i="26"/>
  <c r="H130" i="26"/>
  <c r="H131" i="26"/>
  <c r="H132" i="26"/>
  <c r="H133" i="26"/>
  <c r="H134" i="26"/>
  <c r="H135" i="26"/>
  <c r="H136" i="26"/>
  <c r="H137" i="26"/>
  <c r="H138" i="26"/>
  <c r="H139" i="26"/>
  <c r="H140" i="26"/>
  <c r="H141" i="26"/>
  <c r="H142" i="26"/>
  <c r="H143" i="26"/>
  <c r="H144" i="26"/>
  <c r="H145" i="26"/>
  <c r="H146" i="26"/>
  <c r="H147" i="26"/>
  <c r="H148" i="26"/>
  <c r="H149" i="26"/>
  <c r="H150" i="26"/>
  <c r="H151" i="26"/>
  <c r="H152" i="26"/>
  <c r="H153" i="26"/>
  <c r="H154" i="26"/>
  <c r="H155" i="26"/>
  <c r="H156" i="26"/>
  <c r="H157" i="26"/>
  <c r="H158" i="26"/>
  <c r="H159" i="26"/>
  <c r="H160" i="26"/>
  <c r="H161" i="26"/>
  <c r="H162" i="26"/>
  <c r="H163" i="26"/>
  <c r="H164" i="26"/>
  <c r="H165" i="26"/>
  <c r="H166" i="26"/>
  <c r="H167" i="26"/>
  <c r="H168" i="26"/>
  <c r="H169" i="26"/>
  <c r="H170" i="26"/>
  <c r="H171" i="26"/>
  <c r="H172" i="26"/>
  <c r="H173" i="26"/>
  <c r="H174" i="26"/>
  <c r="H175" i="26"/>
  <c r="H176" i="26"/>
  <c r="H177" i="26"/>
  <c r="H178" i="26"/>
  <c r="H179" i="26"/>
  <c r="H180" i="26"/>
  <c r="H181" i="26"/>
  <c r="H182" i="26"/>
  <c r="H183" i="26"/>
  <c r="H184" i="26"/>
  <c r="H185" i="26"/>
  <c r="H186" i="26"/>
  <c r="H187" i="26"/>
  <c r="H188" i="26"/>
  <c r="H189" i="26"/>
  <c r="H190" i="26"/>
  <c r="H191" i="26"/>
  <c r="H192" i="26"/>
  <c r="H193" i="26"/>
  <c r="H194" i="26"/>
  <c r="H195" i="26"/>
  <c r="H196" i="26"/>
  <c r="H197" i="26"/>
  <c r="H198" i="26"/>
  <c r="H199" i="26"/>
  <c r="H200" i="26"/>
  <c r="H201" i="26"/>
  <c r="H202" i="26"/>
  <c r="H203" i="26"/>
  <c r="H204" i="26"/>
  <c r="H205" i="26"/>
  <c r="H206" i="26"/>
  <c r="H207" i="26"/>
  <c r="H208" i="26"/>
  <c r="H209" i="26"/>
  <c r="H210" i="26"/>
  <c r="H11" i="26"/>
  <c r="G11" i="26"/>
  <c r="K12" i="26"/>
  <c r="K9" i="26"/>
  <c r="E9" i="26"/>
  <c r="E12" i="26"/>
  <c r="B812" i="26"/>
  <c r="B813" i="26"/>
  <c r="B814" i="26"/>
  <c r="B815" i="26"/>
  <c r="B816" i="26"/>
  <c r="B817" i="26"/>
  <c r="B818" i="26"/>
  <c r="B819" i="26"/>
  <c r="B820" i="26"/>
  <c r="B821" i="26"/>
  <c r="B822" i="26"/>
  <c r="B823" i="26"/>
  <c r="B824" i="26"/>
  <c r="B825" i="26"/>
  <c r="B826" i="26"/>
  <c r="B827" i="26"/>
  <c r="B828" i="26"/>
  <c r="B829" i="26"/>
  <c r="B830" i="26"/>
  <c r="B831" i="26"/>
  <c r="B832" i="26"/>
  <c r="B833" i="26"/>
  <c r="B834" i="26"/>
  <c r="B835" i="26"/>
  <c r="B836" i="26"/>
  <c r="B837" i="26"/>
  <c r="B838" i="26"/>
  <c r="B839" i="26"/>
  <c r="B840" i="26"/>
  <c r="B841" i="26"/>
  <c r="B842" i="26"/>
  <c r="B843" i="26"/>
  <c r="B844" i="26"/>
  <c r="B845" i="26"/>
  <c r="B846" i="26"/>
  <c r="B847" i="26"/>
  <c r="B848" i="26"/>
  <c r="B849" i="26"/>
  <c r="B850" i="26"/>
  <c r="B851" i="26"/>
  <c r="B852" i="26"/>
  <c r="B853" i="26"/>
  <c r="B854" i="26"/>
  <c r="B855" i="26"/>
  <c r="B856" i="26"/>
  <c r="B857" i="26"/>
  <c r="B858" i="26"/>
  <c r="B859" i="26"/>
  <c r="B860" i="26"/>
  <c r="B861" i="26"/>
  <c r="B862" i="26"/>
  <c r="B863" i="26"/>
  <c r="B864" i="26"/>
  <c r="B865" i="26"/>
  <c r="B866" i="26"/>
  <c r="B867" i="26"/>
  <c r="B868" i="26"/>
  <c r="B869" i="26"/>
  <c r="B870" i="26"/>
  <c r="B871" i="26"/>
  <c r="B872" i="26"/>
  <c r="B873" i="26"/>
  <c r="B874" i="26"/>
  <c r="B875" i="26"/>
  <c r="B876" i="26"/>
  <c r="B877" i="26"/>
  <c r="B878" i="26"/>
  <c r="B879" i="26"/>
  <c r="B880" i="26"/>
  <c r="B881" i="26"/>
  <c r="B882" i="26"/>
  <c r="B883" i="26"/>
  <c r="B884" i="26"/>
  <c r="B885" i="26"/>
  <c r="B886" i="26"/>
  <c r="B887" i="26"/>
  <c r="B888" i="26"/>
  <c r="B889" i="26"/>
  <c r="B890" i="26"/>
  <c r="B891" i="26"/>
  <c r="B892" i="26"/>
  <c r="B893" i="26"/>
  <c r="B894" i="26"/>
  <c r="B895" i="26"/>
  <c r="B896" i="26"/>
  <c r="B897" i="26"/>
  <c r="B898" i="26"/>
  <c r="B899" i="26"/>
  <c r="B900" i="26"/>
  <c r="B901" i="26"/>
  <c r="B902" i="26"/>
  <c r="B903" i="26"/>
  <c r="B904" i="26"/>
  <c r="B905" i="26"/>
  <c r="B906" i="26"/>
  <c r="B907" i="26"/>
  <c r="B908" i="26"/>
  <c r="B909" i="26"/>
  <c r="B910" i="26"/>
  <c r="B911" i="26"/>
  <c r="B912" i="26"/>
  <c r="B913" i="26"/>
  <c r="B914" i="26"/>
  <c r="B915" i="26"/>
  <c r="B916" i="26"/>
  <c r="B917" i="26"/>
  <c r="B918" i="26"/>
  <c r="B919" i="26"/>
  <c r="B920" i="26"/>
  <c r="B921" i="26"/>
  <c r="B922" i="26"/>
  <c r="B923" i="26"/>
  <c r="B924" i="26"/>
  <c r="B925" i="26"/>
  <c r="B926" i="26"/>
  <c r="B927" i="26"/>
  <c r="B928" i="26"/>
  <c r="B929" i="26"/>
  <c r="B930" i="26"/>
  <c r="B931" i="26"/>
  <c r="B932" i="26"/>
  <c r="B933" i="26"/>
  <c r="B934" i="26"/>
  <c r="B935" i="26"/>
  <c r="B936" i="26"/>
  <c r="B937" i="26"/>
  <c r="B938" i="26"/>
  <c r="B939" i="26"/>
  <c r="B940" i="26"/>
  <c r="B941" i="26"/>
  <c r="B942" i="26"/>
  <c r="B943" i="26"/>
  <c r="B944" i="26"/>
  <c r="B945" i="26"/>
  <c r="B946" i="26"/>
  <c r="B947" i="26"/>
  <c r="B948" i="26"/>
  <c r="B949" i="26"/>
  <c r="B950" i="26"/>
  <c r="B951" i="26"/>
  <c r="B952" i="26"/>
  <c r="B953" i="26"/>
  <c r="B954" i="26"/>
  <c r="B955" i="26"/>
  <c r="B956" i="26"/>
  <c r="B957" i="26"/>
  <c r="B958" i="26"/>
  <c r="B959" i="26"/>
  <c r="B960" i="26"/>
  <c r="B961" i="26"/>
  <c r="B962" i="26"/>
  <c r="B963" i="26"/>
  <c r="B964" i="26"/>
  <c r="B965" i="26"/>
  <c r="B966" i="26"/>
  <c r="B967" i="26"/>
  <c r="B968" i="26"/>
  <c r="B969" i="26"/>
  <c r="B970" i="26"/>
  <c r="B971" i="26"/>
  <c r="B972" i="26"/>
  <c r="B973" i="26"/>
  <c r="B974" i="26"/>
  <c r="B975" i="26"/>
  <c r="B976" i="26"/>
  <c r="B977" i="26"/>
  <c r="B978" i="26"/>
  <c r="B979" i="26"/>
  <c r="B980" i="26"/>
  <c r="B981" i="26"/>
  <c r="B982" i="26"/>
  <c r="B983" i="26"/>
  <c r="B984" i="26"/>
  <c r="B985" i="26"/>
  <c r="B986" i="26"/>
  <c r="B987" i="26"/>
  <c r="B988" i="26"/>
  <c r="B989" i="26"/>
  <c r="B990" i="26"/>
  <c r="B991" i="26"/>
  <c r="B992" i="26"/>
  <c r="B993" i="26"/>
  <c r="B994" i="26"/>
  <c r="B995" i="26"/>
  <c r="B996" i="26"/>
  <c r="B997" i="26"/>
  <c r="B998" i="26"/>
  <c r="B999" i="26"/>
  <c r="B1000" i="26"/>
  <c r="B1001" i="26"/>
  <c r="B1002" i="26"/>
  <c r="B1003" i="26"/>
  <c r="B1004" i="26"/>
  <c r="B1005" i="26"/>
  <c r="B1006" i="26"/>
  <c r="B1007" i="26"/>
  <c r="B1008" i="26"/>
  <c r="B1009" i="26"/>
  <c r="B1010" i="26"/>
  <c r="B811" i="26"/>
  <c r="A811" i="26"/>
  <c r="B612" i="26"/>
  <c r="B613" i="26"/>
  <c r="B614" i="26"/>
  <c r="B615" i="26"/>
  <c r="B616" i="26"/>
  <c r="B617" i="26"/>
  <c r="B618" i="26"/>
  <c r="B619" i="26"/>
  <c r="B620" i="26"/>
  <c r="B621" i="26"/>
  <c r="B622" i="26"/>
  <c r="B623" i="26"/>
  <c r="B624" i="26"/>
  <c r="B625" i="26"/>
  <c r="B626" i="26"/>
  <c r="B627" i="26"/>
  <c r="B628" i="26"/>
  <c r="B629" i="26"/>
  <c r="B630" i="26"/>
  <c r="B631" i="26"/>
  <c r="B632" i="26"/>
  <c r="B633" i="26"/>
  <c r="B634" i="26"/>
  <c r="B635" i="26"/>
  <c r="B636" i="26"/>
  <c r="B637" i="26"/>
  <c r="B638" i="26"/>
  <c r="B639" i="26"/>
  <c r="B640" i="26"/>
  <c r="B641" i="26"/>
  <c r="B642" i="26"/>
  <c r="B643" i="26"/>
  <c r="B644" i="26"/>
  <c r="B645" i="26"/>
  <c r="B646" i="26"/>
  <c r="B647" i="26"/>
  <c r="B648" i="26"/>
  <c r="B649" i="26"/>
  <c r="B650" i="26"/>
  <c r="B651" i="26"/>
  <c r="B652" i="26"/>
  <c r="B653" i="26"/>
  <c r="B654" i="26"/>
  <c r="B655" i="26"/>
  <c r="B656" i="26"/>
  <c r="B657" i="26"/>
  <c r="B658" i="26"/>
  <c r="B659" i="26"/>
  <c r="B660" i="26"/>
  <c r="B661" i="26"/>
  <c r="B662" i="26"/>
  <c r="B663" i="26"/>
  <c r="B664" i="26"/>
  <c r="B665" i="26"/>
  <c r="B666" i="26"/>
  <c r="B667" i="26"/>
  <c r="B668" i="26"/>
  <c r="B669" i="26"/>
  <c r="B670" i="26"/>
  <c r="B671" i="26"/>
  <c r="B672" i="26"/>
  <c r="B673" i="26"/>
  <c r="B674" i="26"/>
  <c r="B675" i="26"/>
  <c r="B676" i="26"/>
  <c r="B677" i="26"/>
  <c r="B678" i="26"/>
  <c r="B679" i="26"/>
  <c r="B680" i="26"/>
  <c r="B681" i="26"/>
  <c r="B682" i="26"/>
  <c r="B683" i="26"/>
  <c r="B684" i="26"/>
  <c r="B685" i="26"/>
  <c r="B686" i="26"/>
  <c r="B687" i="26"/>
  <c r="B688" i="26"/>
  <c r="B689" i="26"/>
  <c r="B690" i="26"/>
  <c r="B691" i="26"/>
  <c r="B692" i="26"/>
  <c r="B693" i="26"/>
  <c r="B694" i="26"/>
  <c r="B695" i="26"/>
  <c r="B696" i="26"/>
  <c r="B697" i="26"/>
  <c r="B698" i="26"/>
  <c r="B699" i="26"/>
  <c r="B700" i="26"/>
  <c r="B701" i="26"/>
  <c r="B702" i="26"/>
  <c r="B703" i="26"/>
  <c r="B704" i="26"/>
  <c r="B705" i="26"/>
  <c r="B706" i="26"/>
  <c r="B707" i="26"/>
  <c r="B708" i="26"/>
  <c r="B709" i="26"/>
  <c r="B710" i="26"/>
  <c r="B711" i="26"/>
  <c r="B712" i="26"/>
  <c r="B713" i="26"/>
  <c r="B714" i="26"/>
  <c r="B715" i="26"/>
  <c r="B716" i="26"/>
  <c r="B717" i="26"/>
  <c r="B718" i="26"/>
  <c r="B719" i="26"/>
  <c r="B720" i="26"/>
  <c r="B721" i="26"/>
  <c r="B722" i="26"/>
  <c r="B723" i="26"/>
  <c r="B724" i="26"/>
  <c r="B725" i="26"/>
  <c r="B726" i="26"/>
  <c r="B727" i="26"/>
  <c r="B728" i="26"/>
  <c r="B729" i="26"/>
  <c r="B730" i="26"/>
  <c r="B731" i="26"/>
  <c r="B732" i="26"/>
  <c r="B733" i="26"/>
  <c r="B734" i="26"/>
  <c r="B735" i="26"/>
  <c r="B736" i="26"/>
  <c r="B737" i="26"/>
  <c r="B738" i="26"/>
  <c r="B739" i="26"/>
  <c r="B740" i="26"/>
  <c r="B741" i="26"/>
  <c r="B742" i="26"/>
  <c r="B743" i="26"/>
  <c r="B744" i="26"/>
  <c r="B745" i="26"/>
  <c r="B746" i="26"/>
  <c r="B747" i="26"/>
  <c r="B748" i="26"/>
  <c r="B749" i="26"/>
  <c r="B750" i="26"/>
  <c r="B751" i="26"/>
  <c r="B752" i="26"/>
  <c r="B753" i="26"/>
  <c r="B754" i="26"/>
  <c r="B755" i="26"/>
  <c r="B756" i="26"/>
  <c r="B757" i="26"/>
  <c r="B758" i="26"/>
  <c r="B759" i="26"/>
  <c r="B760" i="26"/>
  <c r="B761" i="26"/>
  <c r="B762" i="26"/>
  <c r="B763" i="26"/>
  <c r="B764" i="26"/>
  <c r="B765" i="26"/>
  <c r="B766" i="26"/>
  <c r="B767" i="26"/>
  <c r="B768" i="26"/>
  <c r="B769" i="26"/>
  <c r="B770" i="26"/>
  <c r="B771" i="26"/>
  <c r="B772" i="26"/>
  <c r="B773" i="26"/>
  <c r="B774" i="26"/>
  <c r="B775" i="26"/>
  <c r="B776" i="26"/>
  <c r="B777" i="26"/>
  <c r="B778" i="26"/>
  <c r="B779" i="26"/>
  <c r="B780" i="26"/>
  <c r="B781" i="26"/>
  <c r="B782" i="26"/>
  <c r="B783" i="26"/>
  <c r="B784" i="26"/>
  <c r="B785" i="26"/>
  <c r="B786" i="26"/>
  <c r="B787" i="26"/>
  <c r="B788" i="26"/>
  <c r="B789" i="26"/>
  <c r="B790" i="26"/>
  <c r="B791" i="26"/>
  <c r="B792" i="26"/>
  <c r="B793" i="26"/>
  <c r="B794" i="26"/>
  <c r="B795" i="26"/>
  <c r="B796" i="26"/>
  <c r="B797" i="26"/>
  <c r="B798" i="26"/>
  <c r="B799" i="26"/>
  <c r="B800" i="26"/>
  <c r="B801" i="26"/>
  <c r="B802" i="26"/>
  <c r="B803" i="26"/>
  <c r="B804" i="26"/>
  <c r="B805" i="26"/>
  <c r="B806" i="26"/>
  <c r="B807" i="26"/>
  <c r="B808" i="26"/>
  <c r="B809" i="26"/>
  <c r="B810" i="26"/>
  <c r="B611" i="26"/>
  <c r="A611" i="26"/>
  <c r="B610" i="26"/>
  <c r="B508" i="26"/>
  <c r="B509" i="26"/>
  <c r="B510" i="26"/>
  <c r="B511" i="26"/>
  <c r="B512" i="26"/>
  <c r="B513" i="26"/>
  <c r="B514" i="26"/>
  <c r="B515" i="26"/>
  <c r="B516" i="26"/>
  <c r="B517" i="26"/>
  <c r="B518" i="26"/>
  <c r="B519" i="26"/>
  <c r="B520" i="26"/>
  <c r="B521" i="26"/>
  <c r="B522" i="26"/>
  <c r="B523" i="26"/>
  <c r="B524" i="26"/>
  <c r="B525" i="26"/>
  <c r="B526" i="26"/>
  <c r="B527" i="26"/>
  <c r="B528" i="26"/>
  <c r="B529" i="26"/>
  <c r="B530" i="26"/>
  <c r="B531" i="26"/>
  <c r="B532" i="26"/>
  <c r="B533" i="26"/>
  <c r="B534" i="26"/>
  <c r="B535" i="26"/>
  <c r="B536" i="26"/>
  <c r="B537" i="26"/>
  <c r="B538" i="26"/>
  <c r="B539" i="26"/>
  <c r="B540" i="26"/>
  <c r="B541" i="26"/>
  <c r="B542" i="26"/>
  <c r="B543" i="26"/>
  <c r="B544" i="26"/>
  <c r="B545" i="26"/>
  <c r="B546" i="26"/>
  <c r="B547" i="26"/>
  <c r="B548" i="26"/>
  <c r="B549" i="26"/>
  <c r="B550" i="26"/>
  <c r="B551" i="26"/>
  <c r="B552" i="26"/>
  <c r="B553" i="26"/>
  <c r="B554" i="26"/>
  <c r="B555" i="26"/>
  <c r="B556" i="26"/>
  <c r="B557" i="26"/>
  <c r="B558" i="26"/>
  <c r="B559" i="26"/>
  <c r="B560" i="26"/>
  <c r="B561" i="26"/>
  <c r="B562" i="26"/>
  <c r="B563" i="26"/>
  <c r="B564" i="26"/>
  <c r="B565" i="26"/>
  <c r="B566" i="26"/>
  <c r="B567" i="26"/>
  <c r="B568" i="26"/>
  <c r="B569" i="26"/>
  <c r="B570" i="26"/>
  <c r="B571" i="26"/>
  <c r="B572" i="26"/>
  <c r="B573" i="26"/>
  <c r="B574" i="26"/>
  <c r="B575" i="26"/>
  <c r="B576" i="26"/>
  <c r="B577" i="26"/>
  <c r="B578" i="26"/>
  <c r="B579" i="26"/>
  <c r="B580" i="26"/>
  <c r="B581" i="26"/>
  <c r="B582" i="26"/>
  <c r="B583" i="26"/>
  <c r="B584" i="26"/>
  <c r="B585" i="26"/>
  <c r="B586" i="26"/>
  <c r="B587" i="26"/>
  <c r="B588" i="26"/>
  <c r="B589" i="26"/>
  <c r="B590" i="26"/>
  <c r="B591" i="26"/>
  <c r="B592" i="26"/>
  <c r="B593" i="26"/>
  <c r="B594" i="26"/>
  <c r="B595" i="26"/>
  <c r="B596" i="26"/>
  <c r="B597" i="26"/>
  <c r="B598" i="26"/>
  <c r="B599" i="26"/>
  <c r="B600" i="26"/>
  <c r="B601" i="26"/>
  <c r="B602" i="26"/>
  <c r="B603" i="26"/>
  <c r="B604" i="26"/>
  <c r="B605" i="26"/>
  <c r="B606" i="26"/>
  <c r="B607" i="26"/>
  <c r="B608" i="26"/>
  <c r="B609" i="26"/>
  <c r="B412" i="26"/>
  <c r="B413" i="26"/>
  <c r="B414" i="26"/>
  <c r="B415" i="26"/>
  <c r="B416" i="26"/>
  <c r="B417" i="26"/>
  <c r="B418" i="26"/>
  <c r="B419" i="26"/>
  <c r="B420" i="26"/>
  <c r="B421" i="26"/>
  <c r="B422" i="26"/>
  <c r="B423" i="26"/>
  <c r="B424" i="26"/>
  <c r="B425" i="26"/>
  <c r="B426" i="26"/>
  <c r="B427" i="26"/>
  <c r="B428" i="26"/>
  <c r="B429" i="26"/>
  <c r="B430" i="26"/>
  <c r="B431" i="26"/>
  <c r="B432" i="26"/>
  <c r="B433" i="26"/>
  <c r="B434" i="26"/>
  <c r="B435" i="26"/>
  <c r="B436" i="26"/>
  <c r="B437" i="26"/>
  <c r="B438" i="26"/>
  <c r="B439" i="26"/>
  <c r="B440" i="26"/>
  <c r="B441" i="26"/>
  <c r="B442" i="26"/>
  <c r="B443" i="26"/>
  <c r="B444" i="26"/>
  <c r="B445" i="26"/>
  <c r="B446" i="26"/>
  <c r="B447" i="26"/>
  <c r="B448" i="26"/>
  <c r="B449" i="26"/>
  <c r="B450" i="26"/>
  <c r="B451" i="26"/>
  <c r="B452" i="26"/>
  <c r="B453" i="26"/>
  <c r="B454" i="26"/>
  <c r="B455" i="26"/>
  <c r="B456" i="26"/>
  <c r="B457" i="26"/>
  <c r="B458" i="26"/>
  <c r="B459" i="26"/>
  <c r="B460" i="26"/>
  <c r="B461" i="26"/>
  <c r="B462" i="26"/>
  <c r="B463" i="26"/>
  <c r="B464" i="26"/>
  <c r="B465" i="26"/>
  <c r="B466" i="26"/>
  <c r="B467" i="26"/>
  <c r="B468" i="26"/>
  <c r="B469" i="26"/>
  <c r="B470" i="26"/>
  <c r="B471" i="26"/>
  <c r="B472" i="26"/>
  <c r="B473" i="26"/>
  <c r="B474" i="26"/>
  <c r="B475" i="26"/>
  <c r="B476" i="26"/>
  <c r="B477" i="26"/>
  <c r="B478" i="26"/>
  <c r="B479" i="26"/>
  <c r="B480" i="26"/>
  <c r="B481" i="26"/>
  <c r="B482" i="26"/>
  <c r="B483" i="26"/>
  <c r="B484" i="26"/>
  <c r="B485" i="26"/>
  <c r="B486" i="26"/>
  <c r="B487" i="26"/>
  <c r="B488" i="26"/>
  <c r="B489" i="26"/>
  <c r="B490" i="26"/>
  <c r="B491" i="26"/>
  <c r="B492" i="26"/>
  <c r="B493" i="26"/>
  <c r="B494" i="26"/>
  <c r="B495" i="26"/>
  <c r="B496" i="26"/>
  <c r="B497" i="26"/>
  <c r="B498" i="26"/>
  <c r="B499" i="26"/>
  <c r="B500" i="26"/>
  <c r="B501" i="26"/>
  <c r="B502" i="26"/>
  <c r="B503" i="26"/>
  <c r="B504" i="26"/>
  <c r="B505" i="26"/>
  <c r="B506" i="26"/>
  <c r="B507" i="26"/>
  <c r="B411" i="26"/>
  <c r="A411" i="26"/>
  <c r="B212" i="26"/>
  <c r="B213" i="26"/>
  <c r="B214" i="26"/>
  <c r="B215" i="26"/>
  <c r="B216" i="26"/>
  <c r="B217" i="26"/>
  <c r="B218" i="26"/>
  <c r="B219" i="26"/>
  <c r="B220" i="26"/>
  <c r="B221" i="26"/>
  <c r="B222" i="26"/>
  <c r="B223" i="26"/>
  <c r="B224" i="26"/>
  <c r="B225" i="26"/>
  <c r="B226" i="26"/>
  <c r="B227" i="26"/>
  <c r="B228" i="26"/>
  <c r="B229" i="26"/>
  <c r="B230" i="26"/>
  <c r="B231" i="26"/>
  <c r="B232" i="26"/>
  <c r="B233" i="26"/>
  <c r="B234" i="26"/>
  <c r="B235" i="26"/>
  <c r="B236" i="26"/>
  <c r="B237" i="26"/>
  <c r="B238" i="26"/>
  <c r="B239" i="26"/>
  <c r="B240" i="26"/>
  <c r="B241" i="26"/>
  <c r="B242" i="26"/>
  <c r="B243" i="26"/>
  <c r="B244" i="26"/>
  <c r="B245" i="26"/>
  <c r="B246" i="26"/>
  <c r="B247" i="26"/>
  <c r="B248" i="26"/>
  <c r="B249" i="26"/>
  <c r="B250" i="26"/>
  <c r="B251" i="26"/>
  <c r="B252" i="26"/>
  <c r="B253" i="26"/>
  <c r="B254" i="26"/>
  <c r="B255" i="26"/>
  <c r="B256" i="26"/>
  <c r="B257" i="26"/>
  <c r="B258" i="26"/>
  <c r="B259" i="26"/>
  <c r="B260" i="26"/>
  <c r="B261" i="26"/>
  <c r="B262" i="26"/>
  <c r="B263" i="26"/>
  <c r="B264" i="26"/>
  <c r="B265" i="26"/>
  <c r="B266" i="26"/>
  <c r="B267" i="26"/>
  <c r="B268" i="26"/>
  <c r="B269" i="26"/>
  <c r="B270" i="26"/>
  <c r="B271" i="26"/>
  <c r="B272" i="26"/>
  <c r="B273" i="26"/>
  <c r="B274" i="26"/>
  <c r="B275" i="26"/>
  <c r="B276" i="26"/>
  <c r="B277" i="26"/>
  <c r="B278" i="26"/>
  <c r="B279" i="26"/>
  <c r="B280" i="26"/>
  <c r="B281" i="26"/>
  <c r="B282" i="26"/>
  <c r="B283" i="26"/>
  <c r="B284" i="26"/>
  <c r="B285" i="26"/>
  <c r="B286" i="26"/>
  <c r="B287" i="26"/>
  <c r="B288" i="26"/>
  <c r="B289" i="26"/>
  <c r="B290" i="26"/>
  <c r="B291" i="26"/>
  <c r="B292" i="26"/>
  <c r="B293" i="26"/>
  <c r="B294" i="26"/>
  <c r="B295" i="26"/>
  <c r="B296" i="26"/>
  <c r="B297" i="26"/>
  <c r="B298" i="26"/>
  <c r="B299" i="26"/>
  <c r="B300" i="26"/>
  <c r="B301" i="26"/>
  <c r="B302" i="26"/>
  <c r="B303" i="26"/>
  <c r="B304" i="26"/>
  <c r="B305" i="26"/>
  <c r="B306" i="26"/>
  <c r="B307" i="26"/>
  <c r="B308" i="26"/>
  <c r="B309" i="26"/>
  <c r="B310" i="26"/>
  <c r="B311" i="26"/>
  <c r="B312" i="26"/>
  <c r="B313" i="26"/>
  <c r="B314" i="26"/>
  <c r="B315" i="26"/>
  <c r="B316" i="26"/>
  <c r="B317" i="26"/>
  <c r="B318" i="26"/>
  <c r="B319" i="26"/>
  <c r="B320" i="26"/>
  <c r="B321" i="26"/>
  <c r="B322" i="26"/>
  <c r="B323" i="26"/>
  <c r="B324" i="26"/>
  <c r="B325" i="26"/>
  <c r="B326" i="26"/>
  <c r="B327" i="26"/>
  <c r="B328" i="26"/>
  <c r="B329" i="26"/>
  <c r="B330" i="26"/>
  <c r="B331" i="26"/>
  <c r="B332" i="26"/>
  <c r="B333" i="26"/>
  <c r="B334" i="26"/>
  <c r="B335" i="26"/>
  <c r="B336" i="26"/>
  <c r="B337" i="26"/>
  <c r="B338" i="26"/>
  <c r="B339" i="26"/>
  <c r="B340" i="26"/>
  <c r="B341" i="26"/>
  <c r="B342" i="26"/>
  <c r="B343" i="26"/>
  <c r="B344" i="26"/>
  <c r="B345" i="26"/>
  <c r="B346" i="26"/>
  <c r="B347" i="26"/>
  <c r="B348" i="26"/>
  <c r="B349" i="26"/>
  <c r="B350" i="26"/>
  <c r="B351" i="26"/>
  <c r="B352" i="26"/>
  <c r="B353" i="26"/>
  <c r="B354" i="26"/>
  <c r="B355" i="26"/>
  <c r="B356" i="26"/>
  <c r="B357" i="26"/>
  <c r="B358" i="26"/>
  <c r="B359" i="26"/>
  <c r="B360" i="26"/>
  <c r="B361" i="26"/>
  <c r="B362" i="26"/>
  <c r="B363" i="26"/>
  <c r="B364" i="26"/>
  <c r="B365" i="26"/>
  <c r="B366" i="26"/>
  <c r="B367" i="26"/>
  <c r="B368" i="26"/>
  <c r="B369" i="26"/>
  <c r="B370" i="26"/>
  <c r="B371" i="26"/>
  <c r="B372" i="26"/>
  <c r="B373" i="26"/>
  <c r="B374" i="26"/>
  <c r="B375" i="26"/>
  <c r="B376" i="26"/>
  <c r="B377" i="26"/>
  <c r="B378" i="26"/>
  <c r="B379" i="26"/>
  <c r="B380" i="26"/>
  <c r="B381" i="26"/>
  <c r="B382" i="26"/>
  <c r="B383" i="26"/>
  <c r="B384" i="26"/>
  <c r="B385" i="26"/>
  <c r="B386" i="26"/>
  <c r="B387" i="26"/>
  <c r="B388" i="26"/>
  <c r="B389" i="26"/>
  <c r="B390" i="26"/>
  <c r="B391" i="26"/>
  <c r="B392" i="26"/>
  <c r="B393" i="26"/>
  <c r="B394" i="26"/>
  <c r="B395" i="26"/>
  <c r="B396" i="26"/>
  <c r="B397" i="26"/>
  <c r="B398" i="26"/>
  <c r="B399" i="26"/>
  <c r="B400" i="26"/>
  <c r="B401" i="26"/>
  <c r="B402" i="26"/>
  <c r="B403" i="26"/>
  <c r="B404" i="26"/>
  <c r="B405" i="26"/>
  <c r="B406" i="26"/>
  <c r="B407" i="26"/>
  <c r="B408" i="26"/>
  <c r="B409" i="26"/>
  <c r="B410" i="26"/>
  <c r="B211" i="26"/>
  <c r="A211" i="26"/>
  <c r="A11" i="26"/>
  <c r="B193" i="26"/>
  <c r="B194" i="26"/>
  <c r="B195" i="26"/>
  <c r="B196" i="26"/>
  <c r="B197" i="26"/>
  <c r="B198" i="26"/>
  <c r="B199" i="26"/>
  <c r="B200" i="26"/>
  <c r="B201" i="26"/>
  <c r="B202" i="26"/>
  <c r="B203" i="26"/>
  <c r="B204" i="26"/>
  <c r="B205" i="26"/>
  <c r="B206" i="26"/>
  <c r="B207" i="26"/>
  <c r="B208" i="26"/>
  <c r="B209" i="26"/>
  <c r="B210"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B139" i="26"/>
  <c r="B140" i="26"/>
  <c r="B141" i="26"/>
  <c r="B142" i="26"/>
  <c r="B143" i="26"/>
  <c r="B144" i="26"/>
  <c r="B145" i="26"/>
  <c r="B146" i="26"/>
  <c r="B147" i="26"/>
  <c r="B148" i="26"/>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B173" i="26"/>
  <c r="B174" i="26"/>
  <c r="B175" i="26"/>
  <c r="B176" i="26"/>
  <c r="B177" i="26"/>
  <c r="B178" i="26"/>
  <c r="B179" i="26"/>
  <c r="B180" i="26"/>
  <c r="B181" i="26"/>
  <c r="B182" i="26"/>
  <c r="B183" i="26"/>
  <c r="B184" i="26"/>
  <c r="B185" i="26"/>
  <c r="B186" i="26"/>
  <c r="B187" i="26"/>
  <c r="B188" i="26"/>
  <c r="B189" i="26"/>
  <c r="B190" i="26"/>
  <c r="B191" i="26"/>
  <c r="B192" i="26"/>
  <c r="B11" i="26"/>
  <c r="B2" i="26" l="1"/>
  <c r="H2" i="26" s="1"/>
  <c r="N2" i="26" s="1"/>
  <c r="O2" i="26" s="1"/>
  <c r="G7" i="17" l="1"/>
  <c r="BJ206" i="17"/>
  <c r="BE206" i="17"/>
  <c r="AZ206" i="17"/>
  <c r="AU206" i="17"/>
  <c r="AP206" i="17"/>
  <c r="AK206" i="17"/>
  <c r="AF206" i="17"/>
  <c r="AA206" i="17"/>
  <c r="V206" i="17"/>
  <c r="Q206" i="17"/>
  <c r="L206" i="17"/>
  <c r="G206" i="17"/>
  <c r="BJ205" i="17"/>
  <c r="BE205" i="17"/>
  <c r="AZ205" i="17"/>
  <c r="AU205" i="17"/>
  <c r="AP205" i="17"/>
  <c r="AK205" i="17"/>
  <c r="AF205" i="17"/>
  <c r="AA205" i="17"/>
  <c r="V205" i="17"/>
  <c r="Q205" i="17"/>
  <c r="L205" i="17"/>
  <c r="G205" i="17"/>
  <c r="BJ204" i="17"/>
  <c r="BE204" i="17"/>
  <c r="AZ204" i="17"/>
  <c r="AU204" i="17"/>
  <c r="AP204" i="17"/>
  <c r="AK204" i="17"/>
  <c r="AF204" i="17"/>
  <c r="AA204" i="17"/>
  <c r="V204" i="17"/>
  <c r="Q204" i="17"/>
  <c r="L204" i="17"/>
  <c r="G204" i="17"/>
  <c r="BJ203" i="17"/>
  <c r="BE203" i="17"/>
  <c r="AZ203" i="17"/>
  <c r="AU203" i="17"/>
  <c r="AP203" i="17"/>
  <c r="AK203" i="17"/>
  <c r="AF203" i="17"/>
  <c r="AA203" i="17"/>
  <c r="V203" i="17"/>
  <c r="Q203" i="17"/>
  <c r="L203" i="17"/>
  <c r="G203" i="17"/>
  <c r="BJ202" i="17"/>
  <c r="BE202" i="17"/>
  <c r="AZ202" i="17"/>
  <c r="AU202" i="17"/>
  <c r="AP202" i="17"/>
  <c r="AK202" i="17"/>
  <c r="AF202" i="17"/>
  <c r="AA202" i="17"/>
  <c r="V202" i="17"/>
  <c r="Q202" i="17"/>
  <c r="L202" i="17"/>
  <c r="G202" i="17"/>
  <c r="BJ201" i="17"/>
  <c r="BE201" i="17"/>
  <c r="AZ201" i="17"/>
  <c r="AU201" i="17"/>
  <c r="AP201" i="17"/>
  <c r="AK201" i="17"/>
  <c r="AF201" i="17"/>
  <c r="AA201" i="17"/>
  <c r="V201" i="17"/>
  <c r="Q201" i="17"/>
  <c r="L201" i="17"/>
  <c r="G201" i="17"/>
  <c r="BJ200" i="17"/>
  <c r="BE200" i="17"/>
  <c r="AZ200" i="17"/>
  <c r="AU200" i="17"/>
  <c r="AP200" i="17"/>
  <c r="AK200" i="17"/>
  <c r="AF200" i="17"/>
  <c r="AA200" i="17"/>
  <c r="V200" i="17"/>
  <c r="Q200" i="17"/>
  <c r="L200" i="17"/>
  <c r="G200" i="17"/>
  <c r="BJ199" i="17"/>
  <c r="BE199" i="17"/>
  <c r="AZ199" i="17"/>
  <c r="AU199" i="17"/>
  <c r="AP199" i="17"/>
  <c r="AK199" i="17"/>
  <c r="AF199" i="17"/>
  <c r="AA199" i="17"/>
  <c r="V199" i="17"/>
  <c r="Q199" i="17"/>
  <c r="L199" i="17"/>
  <c r="G199" i="17"/>
  <c r="BJ198" i="17"/>
  <c r="BE198" i="17"/>
  <c r="AZ198" i="17"/>
  <c r="AU198" i="17"/>
  <c r="AP198" i="17"/>
  <c r="AK198" i="17"/>
  <c r="AF198" i="17"/>
  <c r="AA198" i="17"/>
  <c r="V198" i="17"/>
  <c r="Q198" i="17"/>
  <c r="L198" i="17"/>
  <c r="G198" i="17"/>
  <c r="BJ197" i="17"/>
  <c r="BE197" i="17"/>
  <c r="AZ197" i="17"/>
  <c r="AU197" i="17"/>
  <c r="AP197" i="17"/>
  <c r="AK197" i="17"/>
  <c r="AF197" i="17"/>
  <c r="AA197" i="17"/>
  <c r="V197" i="17"/>
  <c r="Q197" i="17"/>
  <c r="L197" i="17"/>
  <c r="G197" i="17"/>
  <c r="BJ196" i="17"/>
  <c r="BE196" i="17"/>
  <c r="AZ196" i="17"/>
  <c r="AU196" i="17"/>
  <c r="AP196" i="17"/>
  <c r="AK196" i="17"/>
  <c r="AF196" i="17"/>
  <c r="AA196" i="17"/>
  <c r="V196" i="17"/>
  <c r="Q196" i="17"/>
  <c r="L196" i="17"/>
  <c r="G196" i="17"/>
  <c r="BJ195" i="17"/>
  <c r="BE195" i="17"/>
  <c r="AZ195" i="17"/>
  <c r="AU195" i="17"/>
  <c r="AP195" i="17"/>
  <c r="AK195" i="17"/>
  <c r="AF195" i="17"/>
  <c r="AA195" i="17"/>
  <c r="V195" i="17"/>
  <c r="Q195" i="17"/>
  <c r="L195" i="17"/>
  <c r="G195" i="17"/>
  <c r="BJ194" i="17"/>
  <c r="BE194" i="17"/>
  <c r="AZ194" i="17"/>
  <c r="AU194" i="17"/>
  <c r="AP194" i="17"/>
  <c r="AK194" i="17"/>
  <c r="AF194" i="17"/>
  <c r="AA194" i="17"/>
  <c r="V194" i="17"/>
  <c r="Q194" i="17"/>
  <c r="L194" i="17"/>
  <c r="G194" i="17"/>
  <c r="BJ193" i="17"/>
  <c r="BE193" i="17"/>
  <c r="AZ193" i="17"/>
  <c r="AU193" i="17"/>
  <c r="AP193" i="17"/>
  <c r="AK193" i="17"/>
  <c r="AF193" i="17"/>
  <c r="AA193" i="17"/>
  <c r="V193" i="17"/>
  <c r="Q193" i="17"/>
  <c r="L193" i="17"/>
  <c r="G193" i="17"/>
  <c r="BJ192" i="17"/>
  <c r="BE192" i="17"/>
  <c r="AZ192" i="17"/>
  <c r="AU192" i="17"/>
  <c r="AP192" i="17"/>
  <c r="AK192" i="17"/>
  <c r="AF192" i="17"/>
  <c r="AA192" i="17"/>
  <c r="V192" i="17"/>
  <c r="Q192" i="17"/>
  <c r="L192" i="17"/>
  <c r="G192" i="17"/>
  <c r="BJ191" i="17"/>
  <c r="BE191" i="17"/>
  <c r="AZ191" i="17"/>
  <c r="AU191" i="17"/>
  <c r="AP191" i="17"/>
  <c r="AK191" i="17"/>
  <c r="AF191" i="17"/>
  <c r="AA191" i="17"/>
  <c r="V191" i="17"/>
  <c r="Q191" i="17"/>
  <c r="L191" i="17"/>
  <c r="G191" i="17"/>
  <c r="BJ190" i="17"/>
  <c r="BE190" i="17"/>
  <c r="AZ190" i="17"/>
  <c r="AU190" i="17"/>
  <c r="AP190" i="17"/>
  <c r="AK190" i="17"/>
  <c r="AF190" i="17"/>
  <c r="AA190" i="17"/>
  <c r="V190" i="17"/>
  <c r="Q190" i="17"/>
  <c r="L190" i="17"/>
  <c r="G190" i="17"/>
  <c r="BJ189" i="17"/>
  <c r="BE189" i="17"/>
  <c r="AZ189" i="17"/>
  <c r="AU189" i="17"/>
  <c r="AP189" i="17"/>
  <c r="AK189" i="17"/>
  <c r="AF189" i="17"/>
  <c r="AA189" i="17"/>
  <c r="V189" i="17"/>
  <c r="Q189" i="17"/>
  <c r="L189" i="17"/>
  <c r="G189" i="17"/>
  <c r="BJ188" i="17"/>
  <c r="BE188" i="17"/>
  <c r="AZ188" i="17"/>
  <c r="AU188" i="17"/>
  <c r="AP188" i="17"/>
  <c r="AK188" i="17"/>
  <c r="AF188" i="17"/>
  <c r="AA188" i="17"/>
  <c r="V188" i="17"/>
  <c r="Q188" i="17"/>
  <c r="L188" i="17"/>
  <c r="G188" i="17"/>
  <c r="BJ187" i="17"/>
  <c r="BE187" i="17"/>
  <c r="AZ187" i="17"/>
  <c r="AU187" i="17"/>
  <c r="AP187" i="17"/>
  <c r="AK187" i="17"/>
  <c r="AF187" i="17"/>
  <c r="AA187" i="17"/>
  <c r="V187" i="17"/>
  <c r="Q187" i="17"/>
  <c r="L187" i="17"/>
  <c r="G187" i="17"/>
  <c r="BJ186" i="17"/>
  <c r="BE186" i="17"/>
  <c r="AZ186" i="17"/>
  <c r="AU186" i="17"/>
  <c r="AP186" i="17"/>
  <c r="AK186" i="17"/>
  <c r="AF186" i="17"/>
  <c r="AA186" i="17"/>
  <c r="V186" i="17"/>
  <c r="Q186" i="17"/>
  <c r="L186" i="17"/>
  <c r="G186" i="17"/>
  <c r="BJ185" i="17"/>
  <c r="BE185" i="17"/>
  <c r="AZ185" i="17"/>
  <c r="AU185" i="17"/>
  <c r="AP185" i="17"/>
  <c r="AK185" i="17"/>
  <c r="AF185" i="17"/>
  <c r="AA185" i="17"/>
  <c r="V185" i="17"/>
  <c r="Q185" i="17"/>
  <c r="L185" i="17"/>
  <c r="G185" i="17"/>
  <c r="BJ184" i="17"/>
  <c r="BE184" i="17"/>
  <c r="AZ184" i="17"/>
  <c r="AU184" i="17"/>
  <c r="AP184" i="17"/>
  <c r="AK184" i="17"/>
  <c r="AF184" i="17"/>
  <c r="AA184" i="17"/>
  <c r="V184" i="17"/>
  <c r="Q184" i="17"/>
  <c r="L184" i="17"/>
  <c r="G184" i="17"/>
  <c r="BJ183" i="17"/>
  <c r="BE183" i="17"/>
  <c r="AZ183" i="17"/>
  <c r="AU183" i="17"/>
  <c r="AP183" i="17"/>
  <c r="AK183" i="17"/>
  <c r="AF183" i="17"/>
  <c r="AA183" i="17"/>
  <c r="V183" i="17"/>
  <c r="Q183" i="17"/>
  <c r="L183" i="17"/>
  <c r="G183" i="17"/>
  <c r="BJ182" i="17"/>
  <c r="BE182" i="17"/>
  <c r="AZ182" i="17"/>
  <c r="AU182" i="17"/>
  <c r="AP182" i="17"/>
  <c r="AK182" i="17"/>
  <c r="AF182" i="17"/>
  <c r="AA182" i="17"/>
  <c r="V182" i="17"/>
  <c r="Q182" i="17"/>
  <c r="L182" i="17"/>
  <c r="G182" i="17"/>
  <c r="BJ181" i="17"/>
  <c r="BE181" i="17"/>
  <c r="AZ181" i="17"/>
  <c r="AU181" i="17"/>
  <c r="AP181" i="17"/>
  <c r="AK181" i="17"/>
  <c r="AF181" i="17"/>
  <c r="AA181" i="17"/>
  <c r="V181" i="17"/>
  <c r="Q181" i="17"/>
  <c r="L181" i="17"/>
  <c r="G181" i="17"/>
  <c r="BJ180" i="17"/>
  <c r="BE180" i="17"/>
  <c r="AZ180" i="17"/>
  <c r="AU180" i="17"/>
  <c r="AP180" i="17"/>
  <c r="AK180" i="17"/>
  <c r="AF180" i="17"/>
  <c r="AA180" i="17"/>
  <c r="V180" i="17"/>
  <c r="Q180" i="17"/>
  <c r="L180" i="17"/>
  <c r="G180" i="17"/>
  <c r="BJ179" i="17"/>
  <c r="BE179" i="17"/>
  <c r="AZ179" i="17"/>
  <c r="AU179" i="17"/>
  <c r="AP179" i="17"/>
  <c r="AK179" i="17"/>
  <c r="AF179" i="17"/>
  <c r="AA179" i="17"/>
  <c r="V179" i="17"/>
  <c r="Q179" i="17"/>
  <c r="L179" i="17"/>
  <c r="G179" i="17"/>
  <c r="BJ178" i="17"/>
  <c r="BE178" i="17"/>
  <c r="AZ178" i="17"/>
  <c r="AU178" i="17"/>
  <c r="AP178" i="17"/>
  <c r="AK178" i="17"/>
  <c r="AF178" i="17"/>
  <c r="AA178" i="17"/>
  <c r="V178" i="17"/>
  <c r="Q178" i="17"/>
  <c r="L178" i="17"/>
  <c r="G178" i="17"/>
  <c r="BJ177" i="17"/>
  <c r="BE177" i="17"/>
  <c r="AZ177" i="17"/>
  <c r="AU177" i="17"/>
  <c r="AP177" i="17"/>
  <c r="AK177" i="17"/>
  <c r="AF177" i="17"/>
  <c r="AA177" i="17"/>
  <c r="V177" i="17"/>
  <c r="Q177" i="17"/>
  <c r="L177" i="17"/>
  <c r="G177" i="17"/>
  <c r="BJ176" i="17"/>
  <c r="BE176" i="17"/>
  <c r="AZ176" i="17"/>
  <c r="AU176" i="17"/>
  <c r="AP176" i="17"/>
  <c r="AK176" i="17"/>
  <c r="AF176" i="17"/>
  <c r="AA176" i="17"/>
  <c r="V176" i="17"/>
  <c r="Q176" i="17"/>
  <c r="L176" i="17"/>
  <c r="G176" i="17"/>
  <c r="BJ175" i="17"/>
  <c r="BE175" i="17"/>
  <c r="AZ175" i="17"/>
  <c r="AU175" i="17"/>
  <c r="AP175" i="17"/>
  <c r="AK175" i="17"/>
  <c r="AF175" i="17"/>
  <c r="AA175" i="17"/>
  <c r="V175" i="17"/>
  <c r="Q175" i="17"/>
  <c r="L175" i="17"/>
  <c r="G175" i="17"/>
  <c r="BJ174" i="17"/>
  <c r="BE174" i="17"/>
  <c r="AZ174" i="17"/>
  <c r="AU174" i="17"/>
  <c r="AP174" i="17"/>
  <c r="AK174" i="17"/>
  <c r="AF174" i="17"/>
  <c r="AA174" i="17"/>
  <c r="V174" i="17"/>
  <c r="Q174" i="17"/>
  <c r="L174" i="17"/>
  <c r="G174" i="17"/>
  <c r="BJ173" i="17"/>
  <c r="BE173" i="17"/>
  <c r="AZ173" i="17"/>
  <c r="AU173" i="17"/>
  <c r="AP173" i="17"/>
  <c r="AK173" i="17"/>
  <c r="AF173" i="17"/>
  <c r="AA173" i="17"/>
  <c r="V173" i="17"/>
  <c r="Q173" i="17"/>
  <c r="L173" i="17"/>
  <c r="G173" i="17"/>
  <c r="BJ172" i="17"/>
  <c r="BE172" i="17"/>
  <c r="AZ172" i="17"/>
  <c r="AU172" i="17"/>
  <c r="AP172" i="17"/>
  <c r="AK172" i="17"/>
  <c r="AF172" i="17"/>
  <c r="AA172" i="17"/>
  <c r="V172" i="17"/>
  <c r="Q172" i="17"/>
  <c r="L172" i="17"/>
  <c r="G172" i="17"/>
  <c r="BJ171" i="17"/>
  <c r="BE171" i="17"/>
  <c r="AZ171" i="17"/>
  <c r="AU171" i="17"/>
  <c r="AP171" i="17"/>
  <c r="AK171" i="17"/>
  <c r="AF171" i="17"/>
  <c r="AA171" i="17"/>
  <c r="V171" i="17"/>
  <c r="Q171" i="17"/>
  <c r="L171" i="17"/>
  <c r="G171" i="17"/>
  <c r="BJ170" i="17"/>
  <c r="BE170" i="17"/>
  <c r="AZ170" i="17"/>
  <c r="AU170" i="17"/>
  <c r="AP170" i="17"/>
  <c r="AK170" i="17"/>
  <c r="AF170" i="17"/>
  <c r="AA170" i="17"/>
  <c r="V170" i="17"/>
  <c r="Q170" i="17"/>
  <c r="L170" i="17"/>
  <c r="G170" i="17"/>
  <c r="BJ169" i="17"/>
  <c r="BE169" i="17"/>
  <c r="AZ169" i="17"/>
  <c r="AU169" i="17"/>
  <c r="AP169" i="17"/>
  <c r="AK169" i="17"/>
  <c r="AF169" i="17"/>
  <c r="AA169" i="17"/>
  <c r="V169" i="17"/>
  <c r="Q169" i="17"/>
  <c r="L169" i="17"/>
  <c r="G169" i="17"/>
  <c r="BJ168" i="17"/>
  <c r="BE168" i="17"/>
  <c r="AZ168" i="17"/>
  <c r="AU168" i="17"/>
  <c r="AP168" i="17"/>
  <c r="AK168" i="17"/>
  <c r="AF168" i="17"/>
  <c r="AA168" i="17"/>
  <c r="V168" i="17"/>
  <c r="Q168" i="17"/>
  <c r="L168" i="17"/>
  <c r="G168" i="17"/>
  <c r="BJ167" i="17"/>
  <c r="BE167" i="17"/>
  <c r="AZ167" i="17"/>
  <c r="AU167" i="17"/>
  <c r="AP167" i="17"/>
  <c r="AK167" i="17"/>
  <c r="AF167" i="17"/>
  <c r="AA167" i="17"/>
  <c r="V167" i="17"/>
  <c r="Q167" i="17"/>
  <c r="L167" i="17"/>
  <c r="G167" i="17"/>
  <c r="BJ166" i="17"/>
  <c r="BE166" i="17"/>
  <c r="AZ166" i="17"/>
  <c r="AU166" i="17"/>
  <c r="AP166" i="17"/>
  <c r="AK166" i="17"/>
  <c r="AF166" i="17"/>
  <c r="AA166" i="17"/>
  <c r="V166" i="17"/>
  <c r="Q166" i="17"/>
  <c r="L166" i="17"/>
  <c r="G166" i="17"/>
  <c r="BJ165" i="17"/>
  <c r="BE165" i="17"/>
  <c r="AZ165" i="17"/>
  <c r="AU165" i="17"/>
  <c r="AP165" i="17"/>
  <c r="AK165" i="17"/>
  <c r="AF165" i="17"/>
  <c r="AA165" i="17"/>
  <c r="V165" i="17"/>
  <c r="Q165" i="17"/>
  <c r="L165" i="17"/>
  <c r="G165" i="17"/>
  <c r="BJ164" i="17"/>
  <c r="BE164" i="17"/>
  <c r="AZ164" i="17"/>
  <c r="AU164" i="17"/>
  <c r="AP164" i="17"/>
  <c r="AK164" i="17"/>
  <c r="AF164" i="17"/>
  <c r="AA164" i="17"/>
  <c r="V164" i="17"/>
  <c r="Q164" i="17"/>
  <c r="L164" i="17"/>
  <c r="G164" i="17"/>
  <c r="BJ163" i="17"/>
  <c r="BE163" i="17"/>
  <c r="AZ163" i="17"/>
  <c r="AU163" i="17"/>
  <c r="AP163" i="17"/>
  <c r="AK163" i="17"/>
  <c r="AF163" i="17"/>
  <c r="AA163" i="17"/>
  <c r="V163" i="17"/>
  <c r="Q163" i="17"/>
  <c r="L163" i="17"/>
  <c r="G163" i="17"/>
  <c r="BJ162" i="17"/>
  <c r="BE162" i="17"/>
  <c r="AZ162" i="17"/>
  <c r="AU162" i="17"/>
  <c r="AP162" i="17"/>
  <c r="AK162" i="17"/>
  <c r="AF162" i="17"/>
  <c r="AA162" i="17"/>
  <c r="V162" i="17"/>
  <c r="Q162" i="17"/>
  <c r="L162" i="17"/>
  <c r="G162" i="17"/>
  <c r="BJ161" i="17"/>
  <c r="BE161" i="17"/>
  <c r="AZ161" i="17"/>
  <c r="AU161" i="17"/>
  <c r="AP161" i="17"/>
  <c r="AK161" i="17"/>
  <c r="AF161" i="17"/>
  <c r="AA161" i="17"/>
  <c r="V161" i="17"/>
  <c r="Q161" i="17"/>
  <c r="L161" i="17"/>
  <c r="G161" i="17"/>
  <c r="BJ160" i="17"/>
  <c r="BE160" i="17"/>
  <c r="AZ160" i="17"/>
  <c r="AU160" i="17"/>
  <c r="AP160" i="17"/>
  <c r="AK160" i="17"/>
  <c r="AF160" i="17"/>
  <c r="AA160" i="17"/>
  <c r="V160" i="17"/>
  <c r="Q160" i="17"/>
  <c r="L160" i="17"/>
  <c r="G160" i="17"/>
  <c r="BJ159" i="17"/>
  <c r="BE159" i="17"/>
  <c r="AZ159" i="17"/>
  <c r="AU159" i="17"/>
  <c r="AP159" i="17"/>
  <c r="AK159" i="17"/>
  <c r="AF159" i="17"/>
  <c r="AA159" i="17"/>
  <c r="V159" i="17"/>
  <c r="Q159" i="17"/>
  <c r="L159" i="17"/>
  <c r="G159" i="17"/>
  <c r="BJ158" i="17"/>
  <c r="BE158" i="17"/>
  <c r="AZ158" i="17"/>
  <c r="AU158" i="17"/>
  <c r="AP158" i="17"/>
  <c r="AK158" i="17"/>
  <c r="AF158" i="17"/>
  <c r="AA158" i="17"/>
  <c r="V158" i="17"/>
  <c r="Q158" i="17"/>
  <c r="L158" i="17"/>
  <c r="G158" i="17"/>
  <c r="BJ157" i="17"/>
  <c r="BE157" i="17"/>
  <c r="AZ157" i="17"/>
  <c r="AU157" i="17"/>
  <c r="AP157" i="17"/>
  <c r="AK157" i="17"/>
  <c r="AF157" i="17"/>
  <c r="AA157" i="17"/>
  <c r="V157" i="17"/>
  <c r="Q157" i="17"/>
  <c r="L157" i="17"/>
  <c r="G157" i="17"/>
  <c r="BJ156" i="17"/>
  <c r="BE156" i="17"/>
  <c r="AZ156" i="17"/>
  <c r="AU156" i="17"/>
  <c r="AP156" i="17"/>
  <c r="AK156" i="17"/>
  <c r="AF156" i="17"/>
  <c r="AA156" i="17"/>
  <c r="V156" i="17"/>
  <c r="Q156" i="17"/>
  <c r="L156" i="17"/>
  <c r="G156" i="17"/>
  <c r="BJ155" i="17"/>
  <c r="BE155" i="17"/>
  <c r="AZ155" i="17"/>
  <c r="AU155" i="17"/>
  <c r="AP155" i="17"/>
  <c r="AK155" i="17"/>
  <c r="AF155" i="17"/>
  <c r="AA155" i="17"/>
  <c r="V155" i="17"/>
  <c r="Q155" i="17"/>
  <c r="L155" i="17"/>
  <c r="G155" i="17"/>
  <c r="BJ154" i="17"/>
  <c r="BE154" i="17"/>
  <c r="AZ154" i="17"/>
  <c r="AU154" i="17"/>
  <c r="AP154" i="17"/>
  <c r="AK154" i="17"/>
  <c r="AF154" i="17"/>
  <c r="AA154" i="17"/>
  <c r="V154" i="17"/>
  <c r="Q154" i="17"/>
  <c r="L154" i="17"/>
  <c r="G154" i="17"/>
  <c r="BJ153" i="17"/>
  <c r="BE153" i="17"/>
  <c r="AZ153" i="17"/>
  <c r="AU153" i="17"/>
  <c r="AP153" i="17"/>
  <c r="AK153" i="17"/>
  <c r="AF153" i="17"/>
  <c r="AA153" i="17"/>
  <c r="V153" i="17"/>
  <c r="Q153" i="17"/>
  <c r="L153" i="17"/>
  <c r="G153" i="17"/>
  <c r="BJ152" i="17"/>
  <c r="BE152" i="17"/>
  <c r="AZ152" i="17"/>
  <c r="AU152" i="17"/>
  <c r="AP152" i="17"/>
  <c r="AK152" i="17"/>
  <c r="AF152" i="17"/>
  <c r="AA152" i="17"/>
  <c r="V152" i="17"/>
  <c r="Q152" i="17"/>
  <c r="L152" i="17"/>
  <c r="G152" i="17"/>
  <c r="BJ151" i="17"/>
  <c r="BE151" i="17"/>
  <c r="AZ151" i="17"/>
  <c r="AU151" i="17"/>
  <c r="AP151" i="17"/>
  <c r="AK151" i="17"/>
  <c r="AF151" i="17"/>
  <c r="AA151" i="17"/>
  <c r="V151" i="17"/>
  <c r="Q151" i="17"/>
  <c r="L151" i="17"/>
  <c r="G151" i="17"/>
  <c r="BJ150" i="17"/>
  <c r="BE150" i="17"/>
  <c r="AZ150" i="17"/>
  <c r="AU150" i="17"/>
  <c r="AP150" i="17"/>
  <c r="AK150" i="17"/>
  <c r="AF150" i="17"/>
  <c r="AA150" i="17"/>
  <c r="V150" i="17"/>
  <c r="Q150" i="17"/>
  <c r="L150" i="17"/>
  <c r="G150" i="17"/>
  <c r="BJ149" i="17"/>
  <c r="BE149" i="17"/>
  <c r="AZ149" i="17"/>
  <c r="AU149" i="17"/>
  <c r="AP149" i="17"/>
  <c r="AK149" i="17"/>
  <c r="AF149" i="17"/>
  <c r="AA149" i="17"/>
  <c r="V149" i="17"/>
  <c r="Q149" i="17"/>
  <c r="L149" i="17"/>
  <c r="G149" i="17"/>
  <c r="BJ148" i="17"/>
  <c r="BE148" i="17"/>
  <c r="AZ148" i="17"/>
  <c r="AU148" i="17"/>
  <c r="AP148" i="17"/>
  <c r="AK148" i="17"/>
  <c r="AF148" i="17"/>
  <c r="AA148" i="17"/>
  <c r="V148" i="17"/>
  <c r="Q148" i="17"/>
  <c r="L148" i="17"/>
  <c r="G148" i="17"/>
  <c r="BJ147" i="17"/>
  <c r="BE147" i="17"/>
  <c r="AZ147" i="17"/>
  <c r="AU147" i="17"/>
  <c r="AP147" i="17"/>
  <c r="AK147" i="17"/>
  <c r="AF147" i="17"/>
  <c r="AA147" i="17"/>
  <c r="V147" i="17"/>
  <c r="Q147" i="17"/>
  <c r="L147" i="17"/>
  <c r="G147" i="17"/>
  <c r="BJ146" i="17"/>
  <c r="BE146" i="17"/>
  <c r="AZ146" i="17"/>
  <c r="AU146" i="17"/>
  <c r="AP146" i="17"/>
  <c r="AK146" i="17"/>
  <c r="AF146" i="17"/>
  <c r="AA146" i="17"/>
  <c r="V146" i="17"/>
  <c r="Q146" i="17"/>
  <c r="L146" i="17"/>
  <c r="G146" i="17"/>
  <c r="BJ145" i="17"/>
  <c r="BE145" i="17"/>
  <c r="AZ145" i="17"/>
  <c r="AU145" i="17"/>
  <c r="AP145" i="17"/>
  <c r="AK145" i="17"/>
  <c r="AF145" i="17"/>
  <c r="AA145" i="17"/>
  <c r="V145" i="17"/>
  <c r="Q145" i="17"/>
  <c r="L145" i="17"/>
  <c r="G145" i="17"/>
  <c r="BJ144" i="17"/>
  <c r="BE144" i="17"/>
  <c r="AZ144" i="17"/>
  <c r="AU144" i="17"/>
  <c r="AP144" i="17"/>
  <c r="AK144" i="17"/>
  <c r="AF144" i="17"/>
  <c r="AA144" i="17"/>
  <c r="V144" i="17"/>
  <c r="Q144" i="17"/>
  <c r="L144" i="17"/>
  <c r="G144" i="17"/>
  <c r="BJ143" i="17"/>
  <c r="BE143" i="17"/>
  <c r="AZ143" i="17"/>
  <c r="AU143" i="17"/>
  <c r="AP143" i="17"/>
  <c r="AK143" i="17"/>
  <c r="AF143" i="17"/>
  <c r="AA143" i="17"/>
  <c r="V143" i="17"/>
  <c r="Q143" i="17"/>
  <c r="L143" i="17"/>
  <c r="G143" i="17"/>
  <c r="BJ142" i="17"/>
  <c r="BE142" i="17"/>
  <c r="AZ142" i="17"/>
  <c r="AU142" i="17"/>
  <c r="AP142" i="17"/>
  <c r="AK142" i="17"/>
  <c r="AF142" i="17"/>
  <c r="AA142" i="17"/>
  <c r="V142" i="17"/>
  <c r="Q142" i="17"/>
  <c r="L142" i="17"/>
  <c r="G142" i="17"/>
  <c r="BJ141" i="17"/>
  <c r="BE141" i="17"/>
  <c r="AZ141" i="17"/>
  <c r="AU141" i="17"/>
  <c r="AP141" i="17"/>
  <c r="AK141" i="17"/>
  <c r="AF141" i="17"/>
  <c r="AA141" i="17"/>
  <c r="V141" i="17"/>
  <c r="Q141" i="17"/>
  <c r="L141" i="17"/>
  <c r="G141" i="17"/>
  <c r="BJ140" i="17"/>
  <c r="BE140" i="17"/>
  <c r="AZ140" i="17"/>
  <c r="AU140" i="17"/>
  <c r="AP140" i="17"/>
  <c r="AK140" i="17"/>
  <c r="AF140" i="17"/>
  <c r="AA140" i="17"/>
  <c r="V140" i="17"/>
  <c r="Q140" i="17"/>
  <c r="L140" i="17"/>
  <c r="G140" i="17"/>
  <c r="BJ139" i="17"/>
  <c r="BE139" i="17"/>
  <c r="AZ139" i="17"/>
  <c r="AU139" i="17"/>
  <c r="AP139" i="17"/>
  <c r="AK139" i="17"/>
  <c r="AF139" i="17"/>
  <c r="AA139" i="17"/>
  <c r="V139" i="17"/>
  <c r="Q139" i="17"/>
  <c r="L139" i="17"/>
  <c r="G139" i="17"/>
  <c r="BJ138" i="17"/>
  <c r="BE138" i="17"/>
  <c r="AZ138" i="17"/>
  <c r="AU138" i="17"/>
  <c r="AP138" i="17"/>
  <c r="AK138" i="17"/>
  <c r="AF138" i="17"/>
  <c r="AA138" i="17"/>
  <c r="V138" i="17"/>
  <c r="Q138" i="17"/>
  <c r="L138" i="17"/>
  <c r="G138" i="17"/>
  <c r="BJ137" i="17"/>
  <c r="BE137" i="17"/>
  <c r="AZ137" i="17"/>
  <c r="AU137" i="17"/>
  <c r="AP137" i="17"/>
  <c r="AK137" i="17"/>
  <c r="AF137" i="17"/>
  <c r="AA137" i="17"/>
  <c r="V137" i="17"/>
  <c r="Q137" i="17"/>
  <c r="L137" i="17"/>
  <c r="G137" i="17"/>
  <c r="BJ136" i="17"/>
  <c r="BE136" i="17"/>
  <c r="AZ136" i="17"/>
  <c r="AU136" i="17"/>
  <c r="AP136" i="17"/>
  <c r="AK136" i="17"/>
  <c r="AF136" i="17"/>
  <c r="AA136" i="17"/>
  <c r="V136" i="17"/>
  <c r="Q136" i="17"/>
  <c r="L136" i="17"/>
  <c r="G136" i="17"/>
  <c r="BJ135" i="17"/>
  <c r="BE135" i="17"/>
  <c r="AZ135" i="17"/>
  <c r="AU135" i="17"/>
  <c r="AP135" i="17"/>
  <c r="AK135" i="17"/>
  <c r="AF135" i="17"/>
  <c r="AA135" i="17"/>
  <c r="V135" i="17"/>
  <c r="Q135" i="17"/>
  <c r="L135" i="17"/>
  <c r="G135" i="17"/>
  <c r="BJ134" i="17"/>
  <c r="BE134" i="17"/>
  <c r="AZ134" i="17"/>
  <c r="AU134" i="17"/>
  <c r="AP134" i="17"/>
  <c r="AK134" i="17"/>
  <c r="AF134" i="17"/>
  <c r="AA134" i="17"/>
  <c r="V134" i="17"/>
  <c r="Q134" i="17"/>
  <c r="L134" i="17"/>
  <c r="G134" i="17"/>
  <c r="BJ133" i="17"/>
  <c r="BE133" i="17"/>
  <c r="AZ133" i="17"/>
  <c r="AU133" i="17"/>
  <c r="AP133" i="17"/>
  <c r="AK133" i="17"/>
  <c r="AF133" i="17"/>
  <c r="AA133" i="17"/>
  <c r="V133" i="17"/>
  <c r="Q133" i="17"/>
  <c r="L133" i="17"/>
  <c r="G133" i="17"/>
  <c r="BJ132" i="17"/>
  <c r="BE132" i="17"/>
  <c r="AZ132" i="17"/>
  <c r="AU132" i="17"/>
  <c r="AP132" i="17"/>
  <c r="AK132" i="17"/>
  <c r="AF132" i="17"/>
  <c r="AA132" i="17"/>
  <c r="V132" i="17"/>
  <c r="Q132" i="17"/>
  <c r="L132" i="17"/>
  <c r="G132" i="17"/>
  <c r="BJ131" i="17"/>
  <c r="BE131" i="17"/>
  <c r="AZ131" i="17"/>
  <c r="AU131" i="17"/>
  <c r="AP131" i="17"/>
  <c r="AK131" i="17"/>
  <c r="AF131" i="17"/>
  <c r="AA131" i="17"/>
  <c r="V131" i="17"/>
  <c r="Q131" i="17"/>
  <c r="L131" i="17"/>
  <c r="G131" i="17"/>
  <c r="BJ130" i="17"/>
  <c r="BE130" i="17"/>
  <c r="AZ130" i="17"/>
  <c r="AU130" i="17"/>
  <c r="AP130" i="17"/>
  <c r="AK130" i="17"/>
  <c r="AF130" i="17"/>
  <c r="AA130" i="17"/>
  <c r="V130" i="17"/>
  <c r="Q130" i="17"/>
  <c r="L130" i="17"/>
  <c r="G130" i="17"/>
  <c r="BJ129" i="17"/>
  <c r="BE129" i="17"/>
  <c r="AZ129" i="17"/>
  <c r="AU129" i="17"/>
  <c r="AP129" i="17"/>
  <c r="AK129" i="17"/>
  <c r="AF129" i="17"/>
  <c r="AA129" i="17"/>
  <c r="V129" i="17"/>
  <c r="Q129" i="17"/>
  <c r="L129" i="17"/>
  <c r="G129" i="17"/>
  <c r="BJ128" i="17"/>
  <c r="BE128" i="17"/>
  <c r="AZ128" i="17"/>
  <c r="AU128" i="17"/>
  <c r="AP128" i="17"/>
  <c r="AK128" i="17"/>
  <c r="AF128" i="17"/>
  <c r="AA128" i="17"/>
  <c r="V128" i="17"/>
  <c r="Q128" i="17"/>
  <c r="L128" i="17"/>
  <c r="G128" i="17"/>
  <c r="BJ127" i="17"/>
  <c r="BE127" i="17"/>
  <c r="AZ127" i="17"/>
  <c r="AU127" i="17"/>
  <c r="AP127" i="17"/>
  <c r="AK127" i="17"/>
  <c r="AF127" i="17"/>
  <c r="AA127" i="17"/>
  <c r="V127" i="17"/>
  <c r="Q127" i="17"/>
  <c r="L127" i="17"/>
  <c r="G127" i="17"/>
  <c r="BJ126" i="17"/>
  <c r="BE126" i="17"/>
  <c r="AZ126" i="17"/>
  <c r="AU126" i="17"/>
  <c r="AP126" i="17"/>
  <c r="AK126" i="17"/>
  <c r="AF126" i="17"/>
  <c r="AA126" i="17"/>
  <c r="V126" i="17"/>
  <c r="Q126" i="17"/>
  <c r="L126" i="17"/>
  <c r="G126" i="17"/>
  <c r="BJ125" i="17"/>
  <c r="BE125" i="17"/>
  <c r="AZ125" i="17"/>
  <c r="AU125" i="17"/>
  <c r="AP125" i="17"/>
  <c r="AK125" i="17"/>
  <c r="AF125" i="17"/>
  <c r="AA125" i="17"/>
  <c r="V125" i="17"/>
  <c r="Q125" i="17"/>
  <c r="L125" i="17"/>
  <c r="G125" i="17"/>
  <c r="BJ124" i="17"/>
  <c r="BE124" i="17"/>
  <c r="AZ124" i="17"/>
  <c r="AU124" i="17"/>
  <c r="AP124" i="17"/>
  <c r="AK124" i="17"/>
  <c r="AF124" i="17"/>
  <c r="AA124" i="17"/>
  <c r="V124" i="17"/>
  <c r="Q124" i="17"/>
  <c r="L124" i="17"/>
  <c r="G124" i="17"/>
  <c r="BJ123" i="17"/>
  <c r="BE123" i="17"/>
  <c r="AZ123" i="17"/>
  <c r="AU123" i="17"/>
  <c r="AP123" i="17"/>
  <c r="AK123" i="17"/>
  <c r="AF123" i="17"/>
  <c r="AA123" i="17"/>
  <c r="V123" i="17"/>
  <c r="Q123" i="17"/>
  <c r="L123" i="17"/>
  <c r="G123" i="17"/>
  <c r="BJ122" i="17"/>
  <c r="BE122" i="17"/>
  <c r="AZ122" i="17"/>
  <c r="AU122" i="17"/>
  <c r="AP122" i="17"/>
  <c r="AK122" i="17"/>
  <c r="AF122" i="17"/>
  <c r="AA122" i="17"/>
  <c r="V122" i="17"/>
  <c r="Q122" i="17"/>
  <c r="L122" i="17"/>
  <c r="G122" i="17"/>
  <c r="BJ121" i="17"/>
  <c r="BE121" i="17"/>
  <c r="AZ121" i="17"/>
  <c r="AU121" i="17"/>
  <c r="AP121" i="17"/>
  <c r="AK121" i="17"/>
  <c r="AF121" i="17"/>
  <c r="AA121" i="17"/>
  <c r="V121" i="17"/>
  <c r="Q121" i="17"/>
  <c r="L121" i="17"/>
  <c r="G121" i="17"/>
  <c r="BJ120" i="17"/>
  <c r="BE120" i="17"/>
  <c r="AZ120" i="17"/>
  <c r="AU120" i="17"/>
  <c r="AP120" i="17"/>
  <c r="AK120" i="17"/>
  <c r="AF120" i="17"/>
  <c r="AA120" i="17"/>
  <c r="V120" i="17"/>
  <c r="Q120" i="17"/>
  <c r="L120" i="17"/>
  <c r="G120" i="17"/>
  <c r="BJ119" i="17"/>
  <c r="BE119" i="17"/>
  <c r="AZ119" i="17"/>
  <c r="AU119" i="17"/>
  <c r="AP119" i="17"/>
  <c r="AK119" i="17"/>
  <c r="AF119" i="17"/>
  <c r="AA119" i="17"/>
  <c r="V119" i="17"/>
  <c r="Q119" i="17"/>
  <c r="L119" i="17"/>
  <c r="G119" i="17"/>
  <c r="BJ118" i="17"/>
  <c r="BE118" i="17"/>
  <c r="AZ118" i="17"/>
  <c r="AU118" i="17"/>
  <c r="AP118" i="17"/>
  <c r="AK118" i="17"/>
  <c r="AF118" i="17"/>
  <c r="AA118" i="17"/>
  <c r="V118" i="17"/>
  <c r="Q118" i="17"/>
  <c r="L118" i="17"/>
  <c r="G118" i="17"/>
  <c r="BJ117" i="17"/>
  <c r="BE117" i="17"/>
  <c r="AZ117" i="17"/>
  <c r="AU117" i="17"/>
  <c r="AP117" i="17"/>
  <c r="AK117" i="17"/>
  <c r="AF117" i="17"/>
  <c r="AA117" i="17"/>
  <c r="V117" i="17"/>
  <c r="Q117" i="17"/>
  <c r="L117" i="17"/>
  <c r="G117" i="17"/>
  <c r="BJ116" i="17"/>
  <c r="BE116" i="17"/>
  <c r="AZ116" i="17"/>
  <c r="AU116" i="17"/>
  <c r="AP116" i="17"/>
  <c r="AK116" i="17"/>
  <c r="AF116" i="17"/>
  <c r="AA116" i="17"/>
  <c r="V116" i="17"/>
  <c r="Q116" i="17"/>
  <c r="L116" i="17"/>
  <c r="G116" i="17"/>
  <c r="BJ115" i="17"/>
  <c r="BE115" i="17"/>
  <c r="AZ115" i="17"/>
  <c r="AU115" i="17"/>
  <c r="AP115" i="17"/>
  <c r="AK115" i="17"/>
  <c r="AF115" i="17"/>
  <c r="AA115" i="17"/>
  <c r="V115" i="17"/>
  <c r="Q115" i="17"/>
  <c r="L115" i="17"/>
  <c r="G115" i="17"/>
  <c r="BJ114" i="17"/>
  <c r="BE114" i="17"/>
  <c r="AZ114" i="17"/>
  <c r="AU114" i="17"/>
  <c r="AP114" i="17"/>
  <c r="AK114" i="17"/>
  <c r="AF114" i="17"/>
  <c r="AA114" i="17"/>
  <c r="V114" i="17"/>
  <c r="Q114" i="17"/>
  <c r="L114" i="17"/>
  <c r="G114" i="17"/>
  <c r="BJ113" i="17"/>
  <c r="BE113" i="17"/>
  <c r="AZ113" i="17"/>
  <c r="AU113" i="17"/>
  <c r="AP113" i="17"/>
  <c r="AK113" i="17"/>
  <c r="AF113" i="17"/>
  <c r="AA113" i="17"/>
  <c r="V113" i="17"/>
  <c r="Q113" i="17"/>
  <c r="L113" i="17"/>
  <c r="G113" i="17"/>
  <c r="BJ112" i="17"/>
  <c r="BE112" i="17"/>
  <c r="AZ112" i="17"/>
  <c r="AU112" i="17"/>
  <c r="AP112" i="17"/>
  <c r="AK112" i="17"/>
  <c r="AF112" i="17"/>
  <c r="AA112" i="17"/>
  <c r="V112" i="17"/>
  <c r="Q112" i="17"/>
  <c r="L112" i="17"/>
  <c r="G112" i="17"/>
  <c r="BJ111" i="17"/>
  <c r="BE111" i="17"/>
  <c r="AZ111" i="17"/>
  <c r="AU111" i="17"/>
  <c r="AP111" i="17"/>
  <c r="AK111" i="17"/>
  <c r="AF111" i="17"/>
  <c r="AA111" i="17"/>
  <c r="V111" i="17"/>
  <c r="Q111" i="17"/>
  <c r="L111" i="17"/>
  <c r="G111" i="17"/>
  <c r="BJ110" i="17"/>
  <c r="BE110" i="17"/>
  <c r="AZ110" i="17"/>
  <c r="AU110" i="17"/>
  <c r="AP110" i="17"/>
  <c r="AK110" i="17"/>
  <c r="AF110" i="17"/>
  <c r="AA110" i="17"/>
  <c r="V110" i="17"/>
  <c r="Q110" i="17"/>
  <c r="L110" i="17"/>
  <c r="G110" i="17"/>
  <c r="BJ109" i="17"/>
  <c r="BE109" i="17"/>
  <c r="AZ109" i="17"/>
  <c r="AU109" i="17"/>
  <c r="AP109" i="17"/>
  <c r="AK109" i="17"/>
  <c r="AF109" i="17"/>
  <c r="AA109" i="17"/>
  <c r="V109" i="17"/>
  <c r="Q109" i="17"/>
  <c r="L109" i="17"/>
  <c r="G109" i="17"/>
  <c r="BJ108" i="17"/>
  <c r="BE108" i="17"/>
  <c r="AZ108" i="17"/>
  <c r="AU108" i="17"/>
  <c r="AP108" i="17"/>
  <c r="AK108" i="17"/>
  <c r="AF108" i="17"/>
  <c r="AA108" i="17"/>
  <c r="V108" i="17"/>
  <c r="Q108" i="17"/>
  <c r="L108" i="17"/>
  <c r="G108" i="17"/>
  <c r="BJ107" i="17"/>
  <c r="BE107" i="17"/>
  <c r="AZ107" i="17"/>
  <c r="AU107" i="17"/>
  <c r="AP107" i="17"/>
  <c r="AK107" i="17"/>
  <c r="AF107" i="17"/>
  <c r="AA107" i="17"/>
  <c r="V107" i="17"/>
  <c r="Q107" i="17"/>
  <c r="L107" i="17"/>
  <c r="G107" i="17"/>
  <c r="BJ106" i="17"/>
  <c r="BE106" i="17"/>
  <c r="AZ106" i="17"/>
  <c r="AU106" i="17"/>
  <c r="AP106" i="17"/>
  <c r="AK106" i="17"/>
  <c r="AF106" i="17"/>
  <c r="AA106" i="17"/>
  <c r="V106" i="17"/>
  <c r="Q106" i="17"/>
  <c r="L106" i="17"/>
  <c r="G106" i="17"/>
  <c r="BJ105" i="17"/>
  <c r="BE105" i="17"/>
  <c r="AZ105" i="17"/>
  <c r="AU105" i="17"/>
  <c r="AP105" i="17"/>
  <c r="AK105" i="17"/>
  <c r="AF105" i="17"/>
  <c r="AA105" i="17"/>
  <c r="V105" i="17"/>
  <c r="Q105" i="17"/>
  <c r="L105" i="17"/>
  <c r="G105" i="17"/>
  <c r="BJ104" i="17"/>
  <c r="BE104" i="17"/>
  <c r="AZ104" i="17"/>
  <c r="AU104" i="17"/>
  <c r="AP104" i="17"/>
  <c r="AK104" i="17"/>
  <c r="AF104" i="17"/>
  <c r="AA104" i="17"/>
  <c r="V104" i="17"/>
  <c r="Q104" i="17"/>
  <c r="L104" i="17"/>
  <c r="G104" i="17"/>
  <c r="BJ103" i="17"/>
  <c r="BE103" i="17"/>
  <c r="AZ103" i="17"/>
  <c r="AU103" i="17"/>
  <c r="AP103" i="17"/>
  <c r="AK103" i="17"/>
  <c r="AF103" i="17"/>
  <c r="AA103" i="17"/>
  <c r="V103" i="17"/>
  <c r="Q103" i="17"/>
  <c r="L103" i="17"/>
  <c r="G103" i="17"/>
  <c r="BJ102" i="17"/>
  <c r="BE102" i="17"/>
  <c r="AZ102" i="17"/>
  <c r="AU102" i="17"/>
  <c r="AP102" i="17"/>
  <c r="AK102" i="17"/>
  <c r="AF102" i="17"/>
  <c r="AA102" i="17"/>
  <c r="V102" i="17"/>
  <c r="Q102" i="17"/>
  <c r="L102" i="17"/>
  <c r="G102" i="17"/>
  <c r="BJ101" i="17"/>
  <c r="BE101" i="17"/>
  <c r="AZ101" i="17"/>
  <c r="AU101" i="17"/>
  <c r="AP101" i="17"/>
  <c r="AK101" i="17"/>
  <c r="AF101" i="17"/>
  <c r="AA101" i="17"/>
  <c r="V101" i="17"/>
  <c r="Q101" i="17"/>
  <c r="L101" i="17"/>
  <c r="G101" i="17"/>
  <c r="BJ100" i="17"/>
  <c r="BE100" i="17"/>
  <c r="AZ100" i="17"/>
  <c r="AU100" i="17"/>
  <c r="AP100" i="17"/>
  <c r="AK100" i="17"/>
  <c r="AF100" i="17"/>
  <c r="AA100" i="17"/>
  <c r="V100" i="17"/>
  <c r="Q100" i="17"/>
  <c r="L100" i="17"/>
  <c r="G100" i="17"/>
  <c r="BJ99" i="17"/>
  <c r="BE99" i="17"/>
  <c r="AZ99" i="17"/>
  <c r="AU99" i="17"/>
  <c r="AP99" i="17"/>
  <c r="AK99" i="17"/>
  <c r="AF99" i="17"/>
  <c r="AA99" i="17"/>
  <c r="V99" i="17"/>
  <c r="Q99" i="17"/>
  <c r="L99" i="17"/>
  <c r="G99" i="17"/>
  <c r="BJ98" i="17"/>
  <c r="BE98" i="17"/>
  <c r="AZ98" i="17"/>
  <c r="AU98" i="17"/>
  <c r="AP98" i="17"/>
  <c r="AK98" i="17"/>
  <c r="AF98" i="17"/>
  <c r="AA98" i="17"/>
  <c r="V98" i="17"/>
  <c r="Q98" i="17"/>
  <c r="L98" i="17"/>
  <c r="G98" i="17"/>
  <c r="BJ97" i="17"/>
  <c r="BE97" i="17"/>
  <c r="AZ97" i="17"/>
  <c r="AU97" i="17"/>
  <c r="AP97" i="17"/>
  <c r="AK97" i="17"/>
  <c r="AF97" i="17"/>
  <c r="AA97" i="17"/>
  <c r="V97" i="17"/>
  <c r="Q97" i="17"/>
  <c r="L97" i="17"/>
  <c r="G97" i="17"/>
  <c r="BJ96" i="17"/>
  <c r="BE96" i="17"/>
  <c r="AZ96" i="17"/>
  <c r="AU96" i="17"/>
  <c r="AP96" i="17"/>
  <c r="AK96" i="17"/>
  <c r="AF96" i="17"/>
  <c r="AA96" i="17"/>
  <c r="V96" i="17"/>
  <c r="Q96" i="17"/>
  <c r="L96" i="17"/>
  <c r="G96" i="17"/>
  <c r="BJ95" i="17"/>
  <c r="BE95" i="17"/>
  <c r="AZ95" i="17"/>
  <c r="AU95" i="17"/>
  <c r="AP95" i="17"/>
  <c r="AK95" i="17"/>
  <c r="AF95" i="17"/>
  <c r="AA95" i="17"/>
  <c r="V95" i="17"/>
  <c r="Q95" i="17"/>
  <c r="L95" i="17"/>
  <c r="G95" i="17"/>
  <c r="BJ94" i="17"/>
  <c r="BE94" i="17"/>
  <c r="AZ94" i="17"/>
  <c r="AU94" i="17"/>
  <c r="AP94" i="17"/>
  <c r="AK94" i="17"/>
  <c r="AF94" i="17"/>
  <c r="AA94" i="17"/>
  <c r="V94" i="17"/>
  <c r="Q94" i="17"/>
  <c r="L94" i="17"/>
  <c r="G94" i="17"/>
  <c r="BJ93" i="17"/>
  <c r="BE93" i="17"/>
  <c r="AZ93" i="17"/>
  <c r="AU93" i="17"/>
  <c r="AP93" i="17"/>
  <c r="AK93" i="17"/>
  <c r="AF93" i="17"/>
  <c r="AA93" i="17"/>
  <c r="V93" i="17"/>
  <c r="Q93" i="17"/>
  <c r="L93" i="17"/>
  <c r="G93" i="17"/>
  <c r="BJ92" i="17"/>
  <c r="BE92" i="17"/>
  <c r="AZ92" i="17"/>
  <c r="AU92" i="17"/>
  <c r="AP92" i="17"/>
  <c r="AK92" i="17"/>
  <c r="AF92" i="17"/>
  <c r="AA92" i="17"/>
  <c r="V92" i="17"/>
  <c r="Q92" i="17"/>
  <c r="L92" i="17"/>
  <c r="G92" i="17"/>
  <c r="BJ91" i="17"/>
  <c r="BE91" i="17"/>
  <c r="AZ91" i="17"/>
  <c r="AU91" i="17"/>
  <c r="AP91" i="17"/>
  <c r="AK91" i="17"/>
  <c r="AF91" i="17"/>
  <c r="AA91" i="17"/>
  <c r="V91" i="17"/>
  <c r="Q91" i="17"/>
  <c r="L91" i="17"/>
  <c r="G91" i="17"/>
  <c r="BJ90" i="17"/>
  <c r="BE90" i="17"/>
  <c r="AZ90" i="17"/>
  <c r="AU90" i="17"/>
  <c r="AP90" i="17"/>
  <c r="AK90" i="17"/>
  <c r="AF90" i="17"/>
  <c r="AA90" i="17"/>
  <c r="V90" i="17"/>
  <c r="Q90" i="17"/>
  <c r="L90" i="17"/>
  <c r="G90" i="17"/>
  <c r="BJ89" i="17"/>
  <c r="BE89" i="17"/>
  <c r="AZ89" i="17"/>
  <c r="AU89" i="17"/>
  <c r="AP89" i="17"/>
  <c r="AK89" i="17"/>
  <c r="AF89" i="17"/>
  <c r="AA89" i="17"/>
  <c r="V89" i="17"/>
  <c r="Q89" i="17"/>
  <c r="L89" i="17"/>
  <c r="G89" i="17"/>
  <c r="BJ88" i="17"/>
  <c r="BE88" i="17"/>
  <c r="AZ88" i="17"/>
  <c r="AU88" i="17"/>
  <c r="AP88" i="17"/>
  <c r="AK88" i="17"/>
  <c r="AF88" i="17"/>
  <c r="AA88" i="17"/>
  <c r="V88" i="17"/>
  <c r="Q88" i="17"/>
  <c r="L88" i="17"/>
  <c r="G88" i="17"/>
  <c r="BJ87" i="17"/>
  <c r="BE87" i="17"/>
  <c r="AZ87" i="17"/>
  <c r="AU87" i="17"/>
  <c r="AP87" i="17"/>
  <c r="AK87" i="17"/>
  <c r="AF87" i="17"/>
  <c r="AA87" i="17"/>
  <c r="V87" i="17"/>
  <c r="Q87" i="17"/>
  <c r="L87" i="17"/>
  <c r="G87" i="17"/>
  <c r="BJ86" i="17"/>
  <c r="BE86" i="17"/>
  <c r="AZ86" i="17"/>
  <c r="AU86" i="17"/>
  <c r="AP86" i="17"/>
  <c r="AK86" i="17"/>
  <c r="AF86" i="17"/>
  <c r="AA86" i="17"/>
  <c r="V86" i="17"/>
  <c r="Q86" i="17"/>
  <c r="L86" i="17"/>
  <c r="G86" i="17"/>
  <c r="BJ85" i="17"/>
  <c r="BE85" i="17"/>
  <c r="AZ85" i="17"/>
  <c r="AU85" i="17"/>
  <c r="AP85" i="17"/>
  <c r="AK85" i="17"/>
  <c r="AF85" i="17"/>
  <c r="AA85" i="17"/>
  <c r="V85" i="17"/>
  <c r="Q85" i="17"/>
  <c r="L85" i="17"/>
  <c r="G85" i="17"/>
  <c r="BJ84" i="17"/>
  <c r="BE84" i="17"/>
  <c r="AZ84" i="17"/>
  <c r="AU84" i="17"/>
  <c r="AP84" i="17"/>
  <c r="AK84" i="17"/>
  <c r="AF84" i="17"/>
  <c r="AA84" i="17"/>
  <c r="V84" i="17"/>
  <c r="Q84" i="17"/>
  <c r="L84" i="17"/>
  <c r="G84" i="17"/>
  <c r="BJ83" i="17"/>
  <c r="BE83" i="17"/>
  <c r="AZ83" i="17"/>
  <c r="AU83" i="17"/>
  <c r="AP83" i="17"/>
  <c r="AK83" i="17"/>
  <c r="AF83" i="17"/>
  <c r="AA83" i="17"/>
  <c r="V83" i="17"/>
  <c r="Q83" i="17"/>
  <c r="L83" i="17"/>
  <c r="G83" i="17"/>
  <c r="BJ82" i="17"/>
  <c r="BE82" i="17"/>
  <c r="AZ82" i="17"/>
  <c r="AU82" i="17"/>
  <c r="AP82" i="17"/>
  <c r="AK82" i="17"/>
  <c r="AF82" i="17"/>
  <c r="AA82" i="17"/>
  <c r="V82" i="17"/>
  <c r="Q82" i="17"/>
  <c r="L82" i="17"/>
  <c r="G82" i="17"/>
  <c r="BJ81" i="17"/>
  <c r="BE81" i="17"/>
  <c r="AZ81" i="17"/>
  <c r="AU81" i="17"/>
  <c r="AP81" i="17"/>
  <c r="AK81" i="17"/>
  <c r="AF81" i="17"/>
  <c r="AA81" i="17"/>
  <c r="V81" i="17"/>
  <c r="Q81" i="17"/>
  <c r="L81" i="17"/>
  <c r="G81" i="17"/>
  <c r="BJ80" i="17"/>
  <c r="BE80" i="17"/>
  <c r="AZ80" i="17"/>
  <c r="AU80" i="17"/>
  <c r="AP80" i="17"/>
  <c r="AK80" i="17"/>
  <c r="AF80" i="17"/>
  <c r="AA80" i="17"/>
  <c r="V80" i="17"/>
  <c r="Q80" i="17"/>
  <c r="L80" i="17"/>
  <c r="G80" i="17"/>
  <c r="BJ79" i="17"/>
  <c r="BE79" i="17"/>
  <c r="AZ79" i="17"/>
  <c r="AU79" i="17"/>
  <c r="AP79" i="17"/>
  <c r="AK79" i="17"/>
  <c r="AF79" i="17"/>
  <c r="AA79" i="17"/>
  <c r="V79" i="17"/>
  <c r="Q79" i="17"/>
  <c r="L79" i="17"/>
  <c r="G79" i="17"/>
  <c r="BJ78" i="17"/>
  <c r="BE78" i="17"/>
  <c r="AZ78" i="17"/>
  <c r="AU78" i="17"/>
  <c r="AP78" i="17"/>
  <c r="AK78" i="17"/>
  <c r="AF78" i="17"/>
  <c r="AA78" i="17"/>
  <c r="V78" i="17"/>
  <c r="Q78" i="17"/>
  <c r="L78" i="17"/>
  <c r="G78" i="17"/>
  <c r="BJ77" i="17"/>
  <c r="BE77" i="17"/>
  <c r="AZ77" i="17"/>
  <c r="AU77" i="17"/>
  <c r="AP77" i="17"/>
  <c r="AK77" i="17"/>
  <c r="AF77" i="17"/>
  <c r="AA77" i="17"/>
  <c r="V77" i="17"/>
  <c r="Q77" i="17"/>
  <c r="L77" i="17"/>
  <c r="G77" i="17"/>
  <c r="BJ76" i="17"/>
  <c r="BE76" i="17"/>
  <c r="AZ76" i="17"/>
  <c r="AU76" i="17"/>
  <c r="AP76" i="17"/>
  <c r="AK76" i="17"/>
  <c r="AF76" i="17"/>
  <c r="AA76" i="17"/>
  <c r="V76" i="17"/>
  <c r="Q76" i="17"/>
  <c r="L76" i="17"/>
  <c r="G76" i="17"/>
  <c r="BJ75" i="17"/>
  <c r="BE75" i="17"/>
  <c r="AZ75" i="17"/>
  <c r="AU75" i="17"/>
  <c r="AP75" i="17"/>
  <c r="AK75" i="17"/>
  <c r="AF75" i="17"/>
  <c r="AA75" i="17"/>
  <c r="V75" i="17"/>
  <c r="Q75" i="17"/>
  <c r="L75" i="17"/>
  <c r="G75" i="17"/>
  <c r="BJ74" i="17"/>
  <c r="BE74" i="17"/>
  <c r="AZ74" i="17"/>
  <c r="AU74" i="17"/>
  <c r="AP74" i="17"/>
  <c r="AK74" i="17"/>
  <c r="AF74" i="17"/>
  <c r="AA74" i="17"/>
  <c r="V74" i="17"/>
  <c r="Q74" i="17"/>
  <c r="L74" i="17"/>
  <c r="G74" i="17"/>
  <c r="BJ73" i="17"/>
  <c r="BE73" i="17"/>
  <c r="AZ73" i="17"/>
  <c r="AU73" i="17"/>
  <c r="AP73" i="17"/>
  <c r="AK73" i="17"/>
  <c r="AF73" i="17"/>
  <c r="AA73" i="17"/>
  <c r="V73" i="17"/>
  <c r="Q73" i="17"/>
  <c r="L73" i="17"/>
  <c r="G73" i="17"/>
  <c r="BJ72" i="17"/>
  <c r="BE72" i="17"/>
  <c r="AZ72" i="17"/>
  <c r="AU72" i="17"/>
  <c r="AP72" i="17"/>
  <c r="AK72" i="17"/>
  <c r="AF72" i="17"/>
  <c r="AA72" i="17"/>
  <c r="V72" i="17"/>
  <c r="Q72" i="17"/>
  <c r="L72" i="17"/>
  <c r="G72" i="17"/>
  <c r="BJ71" i="17"/>
  <c r="BE71" i="17"/>
  <c r="AZ71" i="17"/>
  <c r="AU71" i="17"/>
  <c r="AP71" i="17"/>
  <c r="AK71" i="17"/>
  <c r="AF71" i="17"/>
  <c r="AA71" i="17"/>
  <c r="V71" i="17"/>
  <c r="Q71" i="17"/>
  <c r="L71" i="17"/>
  <c r="G71" i="17"/>
  <c r="BJ70" i="17"/>
  <c r="BE70" i="17"/>
  <c r="AZ70" i="17"/>
  <c r="AU70" i="17"/>
  <c r="AP70" i="17"/>
  <c r="AK70" i="17"/>
  <c r="AF70" i="17"/>
  <c r="AA70" i="17"/>
  <c r="V70" i="17"/>
  <c r="Q70" i="17"/>
  <c r="L70" i="17"/>
  <c r="G70" i="17"/>
  <c r="BJ69" i="17"/>
  <c r="BE69" i="17"/>
  <c r="AZ69" i="17"/>
  <c r="AU69" i="17"/>
  <c r="AP69" i="17"/>
  <c r="AK69" i="17"/>
  <c r="AF69" i="17"/>
  <c r="AA69" i="17"/>
  <c r="V69" i="17"/>
  <c r="Q69" i="17"/>
  <c r="L69" i="17"/>
  <c r="G69" i="17"/>
  <c r="BJ68" i="17"/>
  <c r="BE68" i="17"/>
  <c r="AZ68" i="17"/>
  <c r="AU68" i="17"/>
  <c r="AP68" i="17"/>
  <c r="AK68" i="17"/>
  <c r="AF68" i="17"/>
  <c r="AA68" i="17"/>
  <c r="V68" i="17"/>
  <c r="Q68" i="17"/>
  <c r="L68" i="17"/>
  <c r="G68" i="17"/>
  <c r="BJ67" i="17"/>
  <c r="BE67" i="17"/>
  <c r="AZ67" i="17"/>
  <c r="AU67" i="17"/>
  <c r="AP67" i="17"/>
  <c r="AK67" i="17"/>
  <c r="AF67" i="17"/>
  <c r="AA67" i="17"/>
  <c r="V67" i="17"/>
  <c r="Q67" i="17"/>
  <c r="L67" i="17"/>
  <c r="G67" i="17"/>
  <c r="BJ66" i="17"/>
  <c r="BE66" i="17"/>
  <c r="AZ66" i="17"/>
  <c r="AU66" i="17"/>
  <c r="AP66" i="17"/>
  <c r="AK66" i="17"/>
  <c r="AF66" i="17"/>
  <c r="AA66" i="17"/>
  <c r="V66" i="17"/>
  <c r="Q66" i="17"/>
  <c r="L66" i="17"/>
  <c r="G66" i="17"/>
  <c r="BJ65" i="17"/>
  <c r="BE65" i="17"/>
  <c r="AZ65" i="17"/>
  <c r="AU65" i="17"/>
  <c r="AP65" i="17"/>
  <c r="AK65" i="17"/>
  <c r="AF65" i="17"/>
  <c r="AA65" i="17"/>
  <c r="V65" i="17"/>
  <c r="Q65" i="17"/>
  <c r="L65" i="17"/>
  <c r="G65" i="17"/>
  <c r="BJ64" i="17"/>
  <c r="BE64" i="17"/>
  <c r="AZ64" i="17"/>
  <c r="AU64" i="17"/>
  <c r="AP64" i="17"/>
  <c r="AK64" i="17"/>
  <c r="AF64" i="17"/>
  <c r="AA64" i="17"/>
  <c r="V64" i="17"/>
  <c r="Q64" i="17"/>
  <c r="L64" i="17"/>
  <c r="G64" i="17"/>
  <c r="BJ63" i="17"/>
  <c r="BE63" i="17"/>
  <c r="AZ63" i="17"/>
  <c r="AU63" i="17"/>
  <c r="AP63" i="17"/>
  <c r="AK63" i="17"/>
  <c r="AF63" i="17"/>
  <c r="AA63" i="17"/>
  <c r="V63" i="17"/>
  <c r="Q63" i="17"/>
  <c r="L63" i="17"/>
  <c r="G63" i="17"/>
  <c r="BJ62" i="17"/>
  <c r="BE62" i="17"/>
  <c r="AZ62" i="17"/>
  <c r="AU62" i="17"/>
  <c r="AP62" i="17"/>
  <c r="AK62" i="17"/>
  <c r="AF62" i="17"/>
  <c r="AA62" i="17"/>
  <c r="V62" i="17"/>
  <c r="Q62" i="17"/>
  <c r="L62" i="17"/>
  <c r="G62" i="17"/>
  <c r="BJ61" i="17"/>
  <c r="BE61" i="17"/>
  <c r="AZ61" i="17"/>
  <c r="AU61" i="17"/>
  <c r="AP61" i="17"/>
  <c r="AK61" i="17"/>
  <c r="AF61" i="17"/>
  <c r="AA61" i="17"/>
  <c r="V61" i="17"/>
  <c r="Q61" i="17"/>
  <c r="L61" i="17"/>
  <c r="G61" i="17"/>
  <c r="BJ60" i="17"/>
  <c r="BE60" i="17"/>
  <c r="AZ60" i="17"/>
  <c r="AU60" i="17"/>
  <c r="AP60" i="17"/>
  <c r="AK60" i="17"/>
  <c r="AF60" i="17"/>
  <c r="AA60" i="17"/>
  <c r="V60" i="17"/>
  <c r="Q60" i="17"/>
  <c r="L60" i="17"/>
  <c r="G60" i="17"/>
  <c r="BJ59" i="17"/>
  <c r="BE59" i="17"/>
  <c r="AZ59" i="17"/>
  <c r="AU59" i="17"/>
  <c r="AP59" i="17"/>
  <c r="AK59" i="17"/>
  <c r="AF59" i="17"/>
  <c r="AA59" i="17"/>
  <c r="V59" i="17"/>
  <c r="Q59" i="17"/>
  <c r="L59" i="17"/>
  <c r="G59" i="17"/>
  <c r="BJ58" i="17"/>
  <c r="BE58" i="17"/>
  <c r="AZ58" i="17"/>
  <c r="AU58" i="17"/>
  <c r="AP58" i="17"/>
  <c r="AK58" i="17"/>
  <c r="AF58" i="17"/>
  <c r="AA58" i="17"/>
  <c r="V58" i="17"/>
  <c r="Q58" i="17"/>
  <c r="L58" i="17"/>
  <c r="G58" i="17"/>
  <c r="BJ57" i="17"/>
  <c r="BE57" i="17"/>
  <c r="AZ57" i="17"/>
  <c r="AU57" i="17"/>
  <c r="AP57" i="17"/>
  <c r="AK57" i="17"/>
  <c r="AF57" i="17"/>
  <c r="AA57" i="17"/>
  <c r="V57" i="17"/>
  <c r="Q57" i="17"/>
  <c r="L57" i="17"/>
  <c r="G57" i="17"/>
  <c r="BJ56" i="17"/>
  <c r="BE56" i="17"/>
  <c r="AZ56" i="17"/>
  <c r="AU56" i="17"/>
  <c r="AP56" i="17"/>
  <c r="AK56" i="17"/>
  <c r="AF56" i="17"/>
  <c r="AA56" i="17"/>
  <c r="V56" i="17"/>
  <c r="Q56" i="17"/>
  <c r="L56" i="17"/>
  <c r="G56" i="17"/>
  <c r="BJ55" i="17"/>
  <c r="BE55" i="17"/>
  <c r="AZ55" i="17"/>
  <c r="AU55" i="17"/>
  <c r="AP55" i="17"/>
  <c r="AK55" i="17"/>
  <c r="AF55" i="17"/>
  <c r="AA55" i="17"/>
  <c r="V55" i="17"/>
  <c r="Q55" i="17"/>
  <c r="L55" i="17"/>
  <c r="G55" i="17"/>
  <c r="BJ54" i="17"/>
  <c r="BE54" i="17"/>
  <c r="AZ54" i="17"/>
  <c r="AU54" i="17"/>
  <c r="AP54" i="17"/>
  <c r="AK54" i="17"/>
  <c r="AF54" i="17"/>
  <c r="AA54" i="17"/>
  <c r="V54" i="17"/>
  <c r="Q54" i="17"/>
  <c r="L54" i="17"/>
  <c r="G54" i="17"/>
  <c r="BJ53" i="17"/>
  <c r="BE53" i="17"/>
  <c r="AZ53" i="17"/>
  <c r="AU53" i="17"/>
  <c r="AP53" i="17"/>
  <c r="AK53" i="17"/>
  <c r="AF53" i="17"/>
  <c r="AA53" i="17"/>
  <c r="V53" i="17"/>
  <c r="Q53" i="17"/>
  <c r="L53" i="17"/>
  <c r="G53" i="17"/>
  <c r="BJ52" i="17"/>
  <c r="BE52" i="17"/>
  <c r="AZ52" i="17"/>
  <c r="AU52" i="17"/>
  <c r="AP52" i="17"/>
  <c r="AK52" i="17"/>
  <c r="AF52" i="17"/>
  <c r="AA52" i="17"/>
  <c r="V52" i="17"/>
  <c r="Q52" i="17"/>
  <c r="L52" i="17"/>
  <c r="G52" i="17"/>
  <c r="BJ51" i="17"/>
  <c r="BE51" i="17"/>
  <c r="AZ51" i="17"/>
  <c r="AU51" i="17"/>
  <c r="AP51" i="17"/>
  <c r="AK51" i="17"/>
  <c r="AF51" i="17"/>
  <c r="AA51" i="17"/>
  <c r="V51" i="17"/>
  <c r="Q51" i="17"/>
  <c r="L51" i="17"/>
  <c r="G51" i="17"/>
  <c r="BJ50" i="17"/>
  <c r="BE50" i="17"/>
  <c r="AZ50" i="17"/>
  <c r="AU50" i="17"/>
  <c r="AP50" i="17"/>
  <c r="AK50" i="17"/>
  <c r="AF50" i="17"/>
  <c r="AA50" i="17"/>
  <c r="V50" i="17"/>
  <c r="Q50" i="17"/>
  <c r="L50" i="17"/>
  <c r="G50" i="17"/>
  <c r="BJ49" i="17"/>
  <c r="BE49" i="17"/>
  <c r="AZ49" i="17"/>
  <c r="AU49" i="17"/>
  <c r="AP49" i="17"/>
  <c r="AK49" i="17"/>
  <c r="AF49" i="17"/>
  <c r="AA49" i="17"/>
  <c r="V49" i="17"/>
  <c r="Q49" i="17"/>
  <c r="L49" i="17"/>
  <c r="G49" i="17"/>
  <c r="BJ48" i="17"/>
  <c r="BE48" i="17"/>
  <c r="AZ48" i="17"/>
  <c r="AU48" i="17"/>
  <c r="AP48" i="17"/>
  <c r="AK48" i="17"/>
  <c r="AF48" i="17"/>
  <c r="AA48" i="17"/>
  <c r="V48" i="17"/>
  <c r="Q48" i="17"/>
  <c r="L48" i="17"/>
  <c r="G48" i="17"/>
  <c r="BJ47" i="17"/>
  <c r="BE47" i="17"/>
  <c r="AZ47" i="17"/>
  <c r="AU47" i="17"/>
  <c r="AP47" i="17"/>
  <c r="AK47" i="17"/>
  <c r="AF47" i="17"/>
  <c r="AA47" i="17"/>
  <c r="V47" i="17"/>
  <c r="Q47" i="17"/>
  <c r="L47" i="17"/>
  <c r="G47" i="17"/>
  <c r="BJ46" i="17"/>
  <c r="BE46" i="17"/>
  <c r="AZ46" i="17"/>
  <c r="AU46" i="17"/>
  <c r="AP46" i="17"/>
  <c r="AK46" i="17"/>
  <c r="AF46" i="17"/>
  <c r="AA46" i="17"/>
  <c r="V46" i="17"/>
  <c r="Q46" i="17"/>
  <c r="L46" i="17"/>
  <c r="G46" i="17"/>
  <c r="BJ45" i="17"/>
  <c r="BE45" i="17"/>
  <c r="AZ45" i="17"/>
  <c r="AU45" i="17"/>
  <c r="AP45" i="17"/>
  <c r="AK45" i="17"/>
  <c r="AF45" i="17"/>
  <c r="AA45" i="17"/>
  <c r="V45" i="17"/>
  <c r="Q45" i="17"/>
  <c r="L45" i="17"/>
  <c r="G45" i="17"/>
  <c r="BJ44" i="17"/>
  <c r="BE44" i="17"/>
  <c r="AZ44" i="17"/>
  <c r="AU44" i="17"/>
  <c r="AP44" i="17"/>
  <c r="AK44" i="17"/>
  <c r="AF44" i="17"/>
  <c r="AA44" i="17"/>
  <c r="V44" i="17"/>
  <c r="Q44" i="17"/>
  <c r="L44" i="17"/>
  <c r="G44" i="17"/>
  <c r="BJ43" i="17"/>
  <c r="BE43" i="17"/>
  <c r="AZ43" i="17"/>
  <c r="AU43" i="17"/>
  <c r="AP43" i="17"/>
  <c r="AK43" i="17"/>
  <c r="AF43" i="17"/>
  <c r="AA43" i="17"/>
  <c r="V43" i="17"/>
  <c r="Q43" i="17"/>
  <c r="L43" i="17"/>
  <c r="G43" i="17"/>
  <c r="BJ42" i="17"/>
  <c r="BE42" i="17"/>
  <c r="AZ42" i="17"/>
  <c r="AU42" i="17"/>
  <c r="AP42" i="17"/>
  <c r="AK42" i="17"/>
  <c r="AF42" i="17"/>
  <c r="AA42" i="17"/>
  <c r="V42" i="17"/>
  <c r="Q42" i="17"/>
  <c r="L42" i="17"/>
  <c r="G42" i="17"/>
  <c r="BJ41" i="17"/>
  <c r="BE41" i="17"/>
  <c r="AZ41" i="17"/>
  <c r="AU41" i="17"/>
  <c r="AP41" i="17"/>
  <c r="AK41" i="17"/>
  <c r="AF41" i="17"/>
  <c r="AA41" i="17"/>
  <c r="V41" i="17"/>
  <c r="Q41" i="17"/>
  <c r="L41" i="17"/>
  <c r="G41" i="17"/>
  <c r="BJ40" i="17"/>
  <c r="BE40" i="17"/>
  <c r="AZ40" i="17"/>
  <c r="AU40" i="17"/>
  <c r="AP40" i="17"/>
  <c r="AK40" i="17"/>
  <c r="AF40" i="17"/>
  <c r="AA40" i="17"/>
  <c r="V40" i="17"/>
  <c r="Q40" i="17"/>
  <c r="L40" i="17"/>
  <c r="G40" i="17"/>
  <c r="BJ39" i="17"/>
  <c r="BE39" i="17"/>
  <c r="AZ39" i="17"/>
  <c r="AU39" i="17"/>
  <c r="AP39" i="17"/>
  <c r="AK39" i="17"/>
  <c r="AF39" i="17"/>
  <c r="AA39" i="17"/>
  <c r="V39" i="17"/>
  <c r="Q39" i="17"/>
  <c r="L39" i="17"/>
  <c r="G39" i="17"/>
  <c r="BJ38" i="17"/>
  <c r="BE38" i="17"/>
  <c r="AZ38" i="17"/>
  <c r="AU38" i="17"/>
  <c r="AP38" i="17"/>
  <c r="AK38" i="17"/>
  <c r="AF38" i="17"/>
  <c r="AA38" i="17"/>
  <c r="V38" i="17"/>
  <c r="Q38" i="17"/>
  <c r="L38" i="17"/>
  <c r="G38" i="17"/>
  <c r="BJ37" i="17"/>
  <c r="BE37" i="17"/>
  <c r="AZ37" i="17"/>
  <c r="AU37" i="17"/>
  <c r="AP37" i="17"/>
  <c r="AK37" i="17"/>
  <c r="AF37" i="17"/>
  <c r="AA37" i="17"/>
  <c r="V37" i="17"/>
  <c r="Q37" i="17"/>
  <c r="L37" i="17"/>
  <c r="G37" i="17"/>
  <c r="BJ36" i="17"/>
  <c r="BE36" i="17"/>
  <c r="AZ36" i="17"/>
  <c r="AU36" i="17"/>
  <c r="AP36" i="17"/>
  <c r="AK36" i="17"/>
  <c r="AF36" i="17"/>
  <c r="AA36" i="17"/>
  <c r="V36" i="17"/>
  <c r="Q36" i="17"/>
  <c r="L36" i="17"/>
  <c r="G36" i="17"/>
  <c r="BJ35" i="17"/>
  <c r="BE35" i="17"/>
  <c r="AZ35" i="17"/>
  <c r="AU35" i="17"/>
  <c r="AP35" i="17"/>
  <c r="AK35" i="17"/>
  <c r="AF35" i="17"/>
  <c r="AA35" i="17"/>
  <c r="V35" i="17"/>
  <c r="Q35" i="17"/>
  <c r="L35" i="17"/>
  <c r="G35" i="17"/>
  <c r="BJ34" i="17"/>
  <c r="BE34" i="17"/>
  <c r="AZ34" i="17"/>
  <c r="AU34" i="17"/>
  <c r="AP34" i="17"/>
  <c r="AK34" i="17"/>
  <c r="AF34" i="17"/>
  <c r="AA34" i="17"/>
  <c r="V34" i="17"/>
  <c r="Q34" i="17"/>
  <c r="L34" i="17"/>
  <c r="G34" i="17"/>
  <c r="BJ33" i="17"/>
  <c r="BE33" i="17"/>
  <c r="AZ33" i="17"/>
  <c r="AU33" i="17"/>
  <c r="AP33" i="17"/>
  <c r="AK33" i="17"/>
  <c r="AF33" i="17"/>
  <c r="AA33" i="17"/>
  <c r="V33" i="17"/>
  <c r="Q33" i="17"/>
  <c r="L33" i="17"/>
  <c r="G33" i="17"/>
  <c r="BJ32" i="17"/>
  <c r="BE32" i="17"/>
  <c r="AZ32" i="17"/>
  <c r="AU32" i="17"/>
  <c r="AP32" i="17"/>
  <c r="AK32" i="17"/>
  <c r="AF32" i="17"/>
  <c r="AA32" i="17"/>
  <c r="V32" i="17"/>
  <c r="Q32" i="17"/>
  <c r="L32" i="17"/>
  <c r="G32" i="17"/>
  <c r="BJ31" i="17"/>
  <c r="BE31" i="17"/>
  <c r="AZ31" i="17"/>
  <c r="AU31" i="17"/>
  <c r="AP31" i="17"/>
  <c r="AK31" i="17"/>
  <c r="AF31" i="17"/>
  <c r="AA31" i="17"/>
  <c r="V31" i="17"/>
  <c r="Q31" i="17"/>
  <c r="L31" i="17"/>
  <c r="G31" i="17"/>
  <c r="BJ30" i="17"/>
  <c r="BE30" i="17"/>
  <c r="AZ30" i="17"/>
  <c r="AU30" i="17"/>
  <c r="AP30" i="17"/>
  <c r="AK30" i="17"/>
  <c r="AF30" i="17"/>
  <c r="AA30" i="17"/>
  <c r="V30" i="17"/>
  <c r="Q30" i="17"/>
  <c r="L30" i="17"/>
  <c r="G30" i="17"/>
  <c r="BJ29" i="17"/>
  <c r="BE29" i="17"/>
  <c r="AZ29" i="17"/>
  <c r="AU29" i="17"/>
  <c r="AP29" i="17"/>
  <c r="AK29" i="17"/>
  <c r="AF29" i="17"/>
  <c r="AA29" i="17"/>
  <c r="V29" i="17"/>
  <c r="Q29" i="17"/>
  <c r="L29" i="17"/>
  <c r="G29" i="17"/>
  <c r="BJ28" i="17"/>
  <c r="BE28" i="17"/>
  <c r="AZ28" i="17"/>
  <c r="AU28" i="17"/>
  <c r="AP28" i="17"/>
  <c r="AK28" i="17"/>
  <c r="AF28" i="17"/>
  <c r="AA28" i="17"/>
  <c r="V28" i="17"/>
  <c r="Q28" i="17"/>
  <c r="L28" i="17"/>
  <c r="G28" i="17"/>
  <c r="BJ27" i="17"/>
  <c r="BE27" i="17"/>
  <c r="AZ27" i="17"/>
  <c r="AU27" i="17"/>
  <c r="AP27" i="17"/>
  <c r="AK27" i="17"/>
  <c r="AF27" i="17"/>
  <c r="AA27" i="17"/>
  <c r="V27" i="17"/>
  <c r="Q27" i="17"/>
  <c r="L27" i="17"/>
  <c r="G27" i="17"/>
  <c r="BJ26" i="17"/>
  <c r="BE26" i="17"/>
  <c r="AZ26" i="17"/>
  <c r="AU26" i="17"/>
  <c r="AP26" i="17"/>
  <c r="AK26" i="17"/>
  <c r="AF26" i="17"/>
  <c r="AA26" i="17"/>
  <c r="V26" i="17"/>
  <c r="Q26" i="17"/>
  <c r="L26" i="17"/>
  <c r="G26" i="17"/>
  <c r="BJ25" i="17"/>
  <c r="BE25" i="17"/>
  <c r="AZ25" i="17"/>
  <c r="AU25" i="17"/>
  <c r="AP25" i="17"/>
  <c r="AK25" i="17"/>
  <c r="AF25" i="17"/>
  <c r="AA25" i="17"/>
  <c r="V25" i="17"/>
  <c r="Q25" i="17"/>
  <c r="L25" i="17"/>
  <c r="G25" i="17"/>
  <c r="BJ24" i="17"/>
  <c r="BE24" i="17"/>
  <c r="AZ24" i="17"/>
  <c r="AU24" i="17"/>
  <c r="AP24" i="17"/>
  <c r="AK24" i="17"/>
  <c r="AF24" i="17"/>
  <c r="AA24" i="17"/>
  <c r="V24" i="17"/>
  <c r="Q24" i="17"/>
  <c r="L24" i="17"/>
  <c r="G24" i="17"/>
  <c r="BJ23" i="17"/>
  <c r="BE23" i="17"/>
  <c r="AZ23" i="17"/>
  <c r="AU23" i="17"/>
  <c r="AP23" i="17"/>
  <c r="AK23" i="17"/>
  <c r="AF23" i="17"/>
  <c r="AA23" i="17"/>
  <c r="V23" i="17"/>
  <c r="Q23" i="17"/>
  <c r="L23" i="17"/>
  <c r="G23" i="17"/>
  <c r="BJ22" i="17"/>
  <c r="BE22" i="17"/>
  <c r="AZ22" i="17"/>
  <c r="AU22" i="17"/>
  <c r="AP22" i="17"/>
  <c r="AK22" i="17"/>
  <c r="AF22" i="17"/>
  <c r="AA22" i="17"/>
  <c r="V22" i="17"/>
  <c r="Q22" i="17"/>
  <c r="L22" i="17"/>
  <c r="G22" i="17"/>
  <c r="BJ21" i="17"/>
  <c r="BE21" i="17"/>
  <c r="AZ21" i="17"/>
  <c r="AU21" i="17"/>
  <c r="AP21" i="17"/>
  <c r="AK21" i="17"/>
  <c r="AF21" i="17"/>
  <c r="AA21" i="17"/>
  <c r="V21" i="17"/>
  <c r="Q21" i="17"/>
  <c r="L21" i="17"/>
  <c r="G21" i="17"/>
  <c r="BJ20" i="17"/>
  <c r="BE20" i="17"/>
  <c r="AZ20" i="17"/>
  <c r="AU20" i="17"/>
  <c r="AP20" i="17"/>
  <c r="AK20" i="17"/>
  <c r="AF20" i="17"/>
  <c r="AA20" i="17"/>
  <c r="V20" i="17"/>
  <c r="Q20" i="17"/>
  <c r="L20" i="17"/>
  <c r="G20" i="17"/>
  <c r="BJ19" i="17"/>
  <c r="BE19" i="17"/>
  <c r="AZ19" i="17"/>
  <c r="AU19" i="17"/>
  <c r="AP19" i="17"/>
  <c r="AK19" i="17"/>
  <c r="AF19" i="17"/>
  <c r="AA19" i="17"/>
  <c r="V19" i="17"/>
  <c r="Q19" i="17"/>
  <c r="L19" i="17"/>
  <c r="G19" i="17"/>
  <c r="BJ18" i="17"/>
  <c r="BE18" i="17"/>
  <c r="AZ18" i="17"/>
  <c r="AU18" i="17"/>
  <c r="AP18" i="17"/>
  <c r="AK18" i="17"/>
  <c r="AF18" i="17"/>
  <c r="AA18" i="17"/>
  <c r="V18" i="17"/>
  <c r="Q18" i="17"/>
  <c r="L18" i="17"/>
  <c r="G18" i="17"/>
  <c r="BJ17" i="17"/>
  <c r="BE17" i="17"/>
  <c r="AZ17" i="17"/>
  <c r="AU17" i="17"/>
  <c r="AP17" i="17"/>
  <c r="AK17" i="17"/>
  <c r="AF17" i="17"/>
  <c r="AA17" i="17"/>
  <c r="V17" i="17"/>
  <c r="Q17" i="17"/>
  <c r="L17" i="17"/>
  <c r="G17" i="17"/>
  <c r="BJ16" i="17"/>
  <c r="BE16" i="17"/>
  <c r="AZ16" i="17"/>
  <c r="AU16" i="17"/>
  <c r="AP16" i="17"/>
  <c r="AK16" i="17"/>
  <c r="AF16" i="17"/>
  <c r="AA16" i="17"/>
  <c r="V16" i="17"/>
  <c r="Q16" i="17"/>
  <c r="L16" i="17"/>
  <c r="G16" i="17"/>
  <c r="BJ15" i="17"/>
  <c r="BE15" i="17"/>
  <c r="AZ15" i="17"/>
  <c r="AU15" i="17"/>
  <c r="AP15" i="17"/>
  <c r="AK15" i="17"/>
  <c r="AF15" i="17"/>
  <c r="AA15" i="17"/>
  <c r="V15" i="17"/>
  <c r="Q15" i="17"/>
  <c r="L15" i="17"/>
  <c r="G15" i="17"/>
  <c r="BJ14" i="17"/>
  <c r="BE14" i="17"/>
  <c r="AZ14" i="17"/>
  <c r="AU14" i="17"/>
  <c r="AP14" i="17"/>
  <c r="AK14" i="17"/>
  <c r="AF14" i="17"/>
  <c r="AA14" i="17"/>
  <c r="V14" i="17"/>
  <c r="Q14" i="17"/>
  <c r="L14" i="17"/>
  <c r="G14" i="17"/>
  <c r="BJ13" i="17"/>
  <c r="BE13" i="17"/>
  <c r="AZ13" i="17"/>
  <c r="AU13" i="17"/>
  <c r="AP13" i="17"/>
  <c r="AK13" i="17"/>
  <c r="AF13" i="17"/>
  <c r="AA13" i="17"/>
  <c r="V13" i="17"/>
  <c r="Q13" i="17"/>
  <c r="L13" i="17"/>
  <c r="G13" i="17"/>
  <c r="BJ12" i="17"/>
  <c r="BE12" i="17"/>
  <c r="AZ12" i="17"/>
  <c r="AU12" i="17"/>
  <c r="AP12" i="17"/>
  <c r="AK12" i="17"/>
  <c r="AF12" i="17"/>
  <c r="AA12" i="17"/>
  <c r="V12" i="17"/>
  <c r="Q12" i="17"/>
  <c r="L12" i="17"/>
  <c r="G12" i="17"/>
  <c r="BJ11" i="17"/>
  <c r="BE11" i="17"/>
  <c r="AZ11" i="17"/>
  <c r="AU11" i="17"/>
  <c r="AP11" i="17"/>
  <c r="AK11" i="17"/>
  <c r="AF11" i="17"/>
  <c r="AA11" i="17"/>
  <c r="V11" i="17"/>
  <c r="Q11" i="17"/>
  <c r="L11" i="17"/>
  <c r="G11" i="17"/>
  <c r="BJ10" i="17"/>
  <c r="BE10" i="17"/>
  <c r="AZ10" i="17"/>
  <c r="AU10" i="17"/>
  <c r="AP10" i="17"/>
  <c r="AK10" i="17"/>
  <c r="AF10" i="17"/>
  <c r="AA10" i="17"/>
  <c r="V10" i="17"/>
  <c r="Q10" i="17"/>
  <c r="L10" i="17"/>
  <c r="G10" i="17"/>
  <c r="BJ9" i="17"/>
  <c r="BE9" i="17"/>
  <c r="AZ9" i="17"/>
  <c r="AU9" i="17"/>
  <c r="AP9" i="17"/>
  <c r="AK9" i="17"/>
  <c r="AF9" i="17"/>
  <c r="AA9" i="17"/>
  <c r="V9" i="17"/>
  <c r="Q9" i="17"/>
  <c r="L9" i="17"/>
  <c r="G9" i="17"/>
  <c r="BJ8" i="17"/>
  <c r="BE8" i="17"/>
  <c r="AZ8" i="17"/>
  <c r="AU8" i="17"/>
  <c r="AP8" i="17"/>
  <c r="AK8" i="17"/>
  <c r="AF8" i="17"/>
  <c r="AA8" i="17"/>
  <c r="V8" i="17"/>
  <c r="Q8" i="17"/>
  <c r="L8" i="17"/>
  <c r="G8" i="17"/>
  <c r="BJ7" i="17"/>
  <c r="BE7" i="17"/>
  <c r="AZ7" i="17"/>
  <c r="AU7" i="17"/>
  <c r="AP7" i="17"/>
  <c r="AK7" i="17"/>
  <c r="AF7" i="17"/>
  <c r="AA7" i="17"/>
  <c r="V7" i="17"/>
  <c r="Q7" i="17"/>
  <c r="L7" i="17"/>
  <c r="BE5" i="17"/>
  <c r="AZ5" i="17"/>
  <c r="AU5" i="17"/>
  <c r="AP5" i="17"/>
  <c r="AK5" i="17"/>
  <c r="AF5" i="17"/>
  <c r="AA5" i="17"/>
  <c r="V5" i="17"/>
  <c r="Q5" i="17"/>
  <c r="L5" i="17"/>
  <c r="G5" i="17"/>
  <c r="BJ4" i="17"/>
  <c r="BL74" i="17"/>
  <c r="I878" i="28" s="1"/>
  <c r="BG74" i="17"/>
  <c r="I678" i="28" s="1"/>
  <c r="BB74" i="17"/>
  <c r="I478" i="28" s="1"/>
  <c r="AW74" i="17"/>
  <c r="I278" i="28" s="1"/>
  <c r="AR74" i="17"/>
  <c r="I78" i="28" s="1"/>
  <c r="AM74" i="17"/>
  <c r="C878" i="28" s="1"/>
  <c r="AH74" i="17"/>
  <c r="C678" i="28" s="1"/>
  <c r="AC74" i="17"/>
  <c r="C478" i="28" s="1"/>
  <c r="X74" i="17"/>
  <c r="C278" i="28" s="1"/>
  <c r="S74" i="17"/>
  <c r="C78" i="28" s="1"/>
  <c r="N74" i="17"/>
  <c r="I74" i="17"/>
  <c r="BL4" i="17"/>
  <c r="BL5" i="17" l="1"/>
  <c r="F2431" i="5"/>
  <c r="G2431" i="5"/>
  <c r="H2431" i="5"/>
  <c r="I2431" i="5"/>
  <c r="J2431" i="5" s="1"/>
  <c r="K2431" i="5" s="1"/>
  <c r="L2431" i="5" s="1"/>
  <c r="M2431" i="5" s="1"/>
  <c r="N2431" i="5" s="1"/>
  <c r="O2431" i="5" s="1"/>
  <c r="P2431" i="5" s="1"/>
  <c r="Q2431" i="5" s="1"/>
  <c r="R2431" i="5" s="1"/>
  <c r="S2431" i="5" s="1"/>
  <c r="T2431" i="5" s="1"/>
  <c r="U2431" i="5" s="1"/>
  <c r="V2431" i="5" s="1"/>
  <c r="W2431" i="5" s="1"/>
  <c r="X2431" i="5" s="1"/>
  <c r="Y2431" i="5" s="1"/>
  <c r="Z2431" i="5" s="1"/>
  <c r="AA2431" i="5" s="1"/>
  <c r="AB2431" i="5" s="1"/>
  <c r="AC2431" i="5" s="1"/>
  <c r="AD2431" i="5" s="1"/>
  <c r="AE2431" i="5" s="1"/>
  <c r="AF2431" i="5" s="1"/>
  <c r="AG2431" i="5" s="1"/>
  <c r="AH2431" i="5" s="1"/>
  <c r="AI2431" i="5" s="1"/>
  <c r="AJ2431" i="5" s="1"/>
  <c r="AK2431" i="5" s="1"/>
  <c r="AL2431" i="5" s="1"/>
  <c r="E2431" i="5"/>
  <c r="E206" i="17" l="1"/>
  <c r="D206" i="17"/>
  <c r="C206" i="17"/>
  <c r="B206" i="17"/>
  <c r="E205" i="17"/>
  <c r="D205" i="17"/>
  <c r="C205" i="17"/>
  <c r="B205" i="17"/>
  <c r="E204" i="17"/>
  <c r="D204" i="17"/>
  <c r="C204" i="17"/>
  <c r="B204" i="17"/>
  <c r="E203" i="17"/>
  <c r="D203" i="17"/>
  <c r="C203" i="17"/>
  <c r="B203" i="17"/>
  <c r="E202" i="17"/>
  <c r="D202" i="17"/>
  <c r="C202" i="17"/>
  <c r="B202" i="17"/>
  <c r="E201" i="17"/>
  <c r="D201" i="17"/>
  <c r="C201" i="17"/>
  <c r="B201" i="17"/>
  <c r="E200" i="17"/>
  <c r="D200" i="17"/>
  <c r="C200" i="17"/>
  <c r="B200" i="17"/>
  <c r="E199" i="17"/>
  <c r="D199" i="17"/>
  <c r="C199" i="17"/>
  <c r="B199" i="17"/>
  <c r="E198" i="17"/>
  <c r="D198" i="17"/>
  <c r="C198" i="17"/>
  <c r="B198" i="17"/>
  <c r="E197" i="17"/>
  <c r="D197" i="17"/>
  <c r="C197" i="17"/>
  <c r="B197" i="17"/>
  <c r="E196" i="17"/>
  <c r="D196" i="17"/>
  <c r="C196" i="17"/>
  <c r="B196" i="17"/>
  <c r="E195" i="17"/>
  <c r="D195" i="17"/>
  <c r="C195" i="17"/>
  <c r="B195" i="17"/>
  <c r="E194" i="17"/>
  <c r="D194" i="17"/>
  <c r="C194" i="17"/>
  <c r="B194" i="17"/>
  <c r="E193" i="17"/>
  <c r="D193" i="17"/>
  <c r="C193" i="17"/>
  <c r="B193" i="17"/>
  <c r="E192" i="17"/>
  <c r="D192" i="17"/>
  <c r="C192" i="17"/>
  <c r="B192" i="17"/>
  <c r="E191" i="17"/>
  <c r="D191" i="17"/>
  <c r="C191" i="17"/>
  <c r="B191" i="17"/>
  <c r="E190" i="17"/>
  <c r="D190" i="17"/>
  <c r="C190" i="17"/>
  <c r="B190" i="17"/>
  <c r="E189" i="17"/>
  <c r="D189" i="17"/>
  <c r="C189" i="17"/>
  <c r="B189" i="17"/>
  <c r="E188" i="17"/>
  <c r="D188" i="17"/>
  <c r="C188" i="17"/>
  <c r="B188" i="17"/>
  <c r="E187" i="17"/>
  <c r="D187" i="17"/>
  <c r="C187" i="17"/>
  <c r="B187" i="17"/>
  <c r="E186" i="17"/>
  <c r="D186" i="17"/>
  <c r="C186" i="17"/>
  <c r="B186" i="17"/>
  <c r="E185" i="17"/>
  <c r="D185" i="17"/>
  <c r="C185" i="17"/>
  <c r="B185" i="17"/>
  <c r="E184" i="17"/>
  <c r="D184" i="17"/>
  <c r="C184" i="17"/>
  <c r="B184" i="17"/>
  <c r="E183" i="17"/>
  <c r="D183" i="17"/>
  <c r="C183" i="17"/>
  <c r="B183" i="17"/>
  <c r="E182" i="17"/>
  <c r="D182" i="17"/>
  <c r="C182" i="17"/>
  <c r="B182" i="17"/>
  <c r="E181" i="17"/>
  <c r="D181" i="17"/>
  <c r="C181" i="17"/>
  <c r="B181" i="17"/>
  <c r="E180" i="17"/>
  <c r="D180" i="17"/>
  <c r="C180" i="17"/>
  <c r="B180" i="17"/>
  <c r="E179" i="17"/>
  <c r="D179" i="17"/>
  <c r="C179" i="17"/>
  <c r="B179" i="17"/>
  <c r="E178" i="17"/>
  <c r="D178" i="17"/>
  <c r="C178" i="17"/>
  <c r="B178" i="17"/>
  <c r="E177" i="17"/>
  <c r="D177" i="17"/>
  <c r="C177" i="17"/>
  <c r="B177" i="17"/>
  <c r="E176" i="17"/>
  <c r="D176" i="17"/>
  <c r="C176" i="17"/>
  <c r="B176" i="17"/>
  <c r="E175" i="17"/>
  <c r="D175" i="17"/>
  <c r="C175" i="17"/>
  <c r="B175" i="17"/>
  <c r="E174" i="17"/>
  <c r="D174" i="17"/>
  <c r="C174" i="17"/>
  <c r="B174" i="17"/>
  <c r="E173" i="17"/>
  <c r="D173" i="17"/>
  <c r="C173" i="17"/>
  <c r="B173" i="17"/>
  <c r="E172" i="17"/>
  <c r="D172" i="17"/>
  <c r="C172" i="17"/>
  <c r="B172" i="17"/>
  <c r="E171" i="17"/>
  <c r="D171" i="17"/>
  <c r="C171" i="17"/>
  <c r="B171" i="17"/>
  <c r="E170" i="17"/>
  <c r="D170" i="17"/>
  <c r="C170" i="17"/>
  <c r="B170" i="17"/>
  <c r="E169" i="17"/>
  <c r="D169" i="17"/>
  <c r="C169" i="17"/>
  <c r="B169" i="17"/>
  <c r="E168" i="17"/>
  <c r="D168" i="17"/>
  <c r="C168" i="17"/>
  <c r="B168" i="17"/>
  <c r="E167" i="17"/>
  <c r="D167" i="17"/>
  <c r="C167" i="17"/>
  <c r="B167" i="17"/>
  <c r="E166" i="17"/>
  <c r="D166" i="17"/>
  <c r="C166" i="17"/>
  <c r="B166" i="17"/>
  <c r="E165" i="17"/>
  <c r="D165" i="17"/>
  <c r="C165" i="17"/>
  <c r="B165" i="17"/>
  <c r="E164" i="17"/>
  <c r="D164" i="17"/>
  <c r="C164" i="17"/>
  <c r="B164" i="17"/>
  <c r="E163" i="17"/>
  <c r="D163" i="17"/>
  <c r="C163" i="17"/>
  <c r="B163" i="17"/>
  <c r="E162" i="17"/>
  <c r="D162" i="17"/>
  <c r="C162" i="17"/>
  <c r="B162" i="17"/>
  <c r="E161" i="17"/>
  <c r="D161" i="17"/>
  <c r="C161" i="17"/>
  <c r="B161" i="17"/>
  <c r="E160" i="17"/>
  <c r="D160" i="17"/>
  <c r="C160" i="17"/>
  <c r="B160" i="17"/>
  <c r="E159" i="17"/>
  <c r="D159" i="17"/>
  <c r="C159" i="17"/>
  <c r="B159" i="17"/>
  <c r="E158" i="17"/>
  <c r="D158" i="17"/>
  <c r="C158" i="17"/>
  <c r="B158" i="17"/>
  <c r="E157" i="17"/>
  <c r="D157" i="17"/>
  <c r="C157" i="17"/>
  <c r="B157" i="17"/>
  <c r="E156" i="17"/>
  <c r="D156" i="17"/>
  <c r="C156" i="17"/>
  <c r="B156" i="17"/>
  <c r="E155" i="17"/>
  <c r="D155" i="17"/>
  <c r="C155" i="17"/>
  <c r="B155" i="17"/>
  <c r="E154" i="17"/>
  <c r="D154" i="17"/>
  <c r="C154" i="17"/>
  <c r="B154" i="17"/>
  <c r="E153" i="17"/>
  <c r="D153" i="17"/>
  <c r="C153" i="17"/>
  <c r="B153" i="17"/>
  <c r="E152" i="17"/>
  <c r="D152" i="17"/>
  <c r="C152" i="17"/>
  <c r="B152" i="17"/>
  <c r="E151" i="17"/>
  <c r="D151" i="17"/>
  <c r="C151" i="17"/>
  <c r="B151" i="17"/>
  <c r="E150" i="17"/>
  <c r="D150" i="17"/>
  <c r="C150" i="17"/>
  <c r="B150" i="17"/>
  <c r="E149" i="17"/>
  <c r="D149" i="17"/>
  <c r="C149" i="17"/>
  <c r="B149" i="17"/>
  <c r="E148" i="17"/>
  <c r="D148" i="17"/>
  <c r="C148" i="17"/>
  <c r="B148" i="17"/>
  <c r="E147" i="17"/>
  <c r="D147" i="17"/>
  <c r="C147" i="17"/>
  <c r="B147" i="17"/>
  <c r="E146" i="17"/>
  <c r="D146" i="17"/>
  <c r="C146" i="17"/>
  <c r="B146" i="17"/>
  <c r="E145" i="17"/>
  <c r="D145" i="17"/>
  <c r="C145" i="17"/>
  <c r="B145" i="17"/>
  <c r="E144" i="17"/>
  <c r="D144" i="17"/>
  <c r="C144" i="17"/>
  <c r="B144" i="17"/>
  <c r="E143" i="17"/>
  <c r="D143" i="17"/>
  <c r="C143" i="17"/>
  <c r="B143" i="17"/>
  <c r="E142" i="17"/>
  <c r="D142" i="17"/>
  <c r="C142" i="17"/>
  <c r="B142" i="17"/>
  <c r="E141" i="17"/>
  <c r="D141" i="17"/>
  <c r="C141" i="17"/>
  <c r="B141" i="17"/>
  <c r="E140" i="17"/>
  <c r="D140" i="17"/>
  <c r="C140" i="17"/>
  <c r="B140" i="17"/>
  <c r="E139" i="17"/>
  <c r="D139" i="17"/>
  <c r="C139" i="17"/>
  <c r="B139" i="17"/>
  <c r="E138" i="17"/>
  <c r="D138" i="17"/>
  <c r="C138" i="17"/>
  <c r="B138" i="17"/>
  <c r="E137" i="17"/>
  <c r="D137" i="17"/>
  <c r="C137" i="17"/>
  <c r="B137" i="17"/>
  <c r="E136" i="17"/>
  <c r="D136" i="17"/>
  <c r="C136" i="17"/>
  <c r="B136" i="17"/>
  <c r="E135" i="17"/>
  <c r="D135" i="17"/>
  <c r="C135" i="17"/>
  <c r="B135" i="17"/>
  <c r="E134" i="17"/>
  <c r="D134" i="17"/>
  <c r="C134" i="17"/>
  <c r="B134" i="17"/>
  <c r="E133" i="17"/>
  <c r="D133" i="17"/>
  <c r="C133" i="17"/>
  <c r="B133" i="17"/>
  <c r="E132" i="17"/>
  <c r="D132" i="17"/>
  <c r="C132" i="17"/>
  <c r="B132" i="17"/>
  <c r="E131" i="17"/>
  <c r="D131" i="17"/>
  <c r="C131" i="17"/>
  <c r="B131" i="17"/>
  <c r="E130" i="17"/>
  <c r="D130" i="17"/>
  <c r="C130" i="17"/>
  <c r="B130" i="17"/>
  <c r="E129" i="17"/>
  <c r="D129" i="17"/>
  <c r="C129" i="17"/>
  <c r="B129" i="17"/>
  <c r="E128" i="17"/>
  <c r="D128" i="17"/>
  <c r="C128" i="17"/>
  <c r="B128" i="17"/>
  <c r="E127" i="17"/>
  <c r="D127" i="17"/>
  <c r="C127" i="17"/>
  <c r="B127" i="17"/>
  <c r="E126" i="17"/>
  <c r="D126" i="17"/>
  <c r="C126" i="17"/>
  <c r="B126" i="17"/>
  <c r="E125" i="17"/>
  <c r="D125" i="17"/>
  <c r="C125" i="17"/>
  <c r="B125" i="17"/>
  <c r="E124" i="17"/>
  <c r="D124" i="17"/>
  <c r="C124" i="17"/>
  <c r="B124" i="17"/>
  <c r="E123" i="17"/>
  <c r="D123" i="17"/>
  <c r="C123" i="17"/>
  <c r="B123" i="17"/>
  <c r="E122" i="17"/>
  <c r="D122" i="17"/>
  <c r="C122" i="17"/>
  <c r="B122" i="17"/>
  <c r="E121" i="17"/>
  <c r="D121" i="17"/>
  <c r="C121" i="17"/>
  <c r="B121" i="17"/>
  <c r="E120" i="17"/>
  <c r="D120" i="17"/>
  <c r="C120" i="17"/>
  <c r="B120" i="17"/>
  <c r="E119" i="17"/>
  <c r="D119" i="17"/>
  <c r="C119" i="17"/>
  <c r="B119" i="17"/>
  <c r="E118" i="17"/>
  <c r="D118" i="17"/>
  <c r="C118" i="17"/>
  <c r="B118" i="17"/>
  <c r="E117" i="17"/>
  <c r="D117" i="17"/>
  <c r="C117" i="17"/>
  <c r="B117" i="17"/>
  <c r="E116" i="17"/>
  <c r="D116" i="17"/>
  <c r="C116" i="17"/>
  <c r="B116" i="17"/>
  <c r="E115" i="17"/>
  <c r="D115" i="17"/>
  <c r="C115" i="17"/>
  <c r="B115" i="17"/>
  <c r="E114" i="17"/>
  <c r="D114" i="17"/>
  <c r="C114" i="17"/>
  <c r="B114" i="17"/>
  <c r="E113" i="17"/>
  <c r="D113" i="17"/>
  <c r="C113" i="17"/>
  <c r="B113" i="17"/>
  <c r="E112" i="17"/>
  <c r="D112" i="17"/>
  <c r="C112" i="17"/>
  <c r="B112" i="17"/>
  <c r="E111" i="17"/>
  <c r="D111" i="17"/>
  <c r="C111" i="17"/>
  <c r="B111" i="17"/>
  <c r="E110" i="17"/>
  <c r="D110" i="17"/>
  <c r="C110" i="17"/>
  <c r="B110" i="17"/>
  <c r="E109" i="17"/>
  <c r="D109" i="17"/>
  <c r="C109" i="17"/>
  <c r="B109" i="17"/>
  <c r="E108" i="17"/>
  <c r="D108" i="17"/>
  <c r="C108" i="17"/>
  <c r="B108" i="17"/>
  <c r="E107" i="17"/>
  <c r="D107" i="17"/>
  <c r="C107" i="17"/>
  <c r="B107" i="17"/>
  <c r="E106" i="17"/>
  <c r="D106" i="17"/>
  <c r="C106" i="17"/>
  <c r="B106" i="17"/>
  <c r="E105" i="17"/>
  <c r="D105" i="17"/>
  <c r="C105" i="17"/>
  <c r="B105" i="17"/>
  <c r="E104" i="17"/>
  <c r="D104" i="17"/>
  <c r="C104" i="17"/>
  <c r="B104" i="17"/>
  <c r="E103" i="17"/>
  <c r="D103" i="17"/>
  <c r="C103" i="17"/>
  <c r="B103" i="17"/>
  <c r="E102" i="17"/>
  <c r="D102" i="17"/>
  <c r="C102" i="17"/>
  <c r="B102" i="17"/>
  <c r="E101" i="17"/>
  <c r="D101" i="17"/>
  <c r="C101" i="17"/>
  <c r="B101" i="17"/>
  <c r="E100" i="17"/>
  <c r="D100" i="17"/>
  <c r="C100" i="17"/>
  <c r="B100" i="17"/>
  <c r="E99" i="17"/>
  <c r="D99" i="17"/>
  <c r="C99" i="17"/>
  <c r="B99" i="17"/>
  <c r="E98" i="17"/>
  <c r="D98" i="17"/>
  <c r="C98" i="17"/>
  <c r="B98" i="17"/>
  <c r="E97" i="17"/>
  <c r="D97" i="17"/>
  <c r="C97" i="17"/>
  <c r="B97" i="17"/>
  <c r="E96" i="17"/>
  <c r="D96" i="17"/>
  <c r="C96" i="17"/>
  <c r="B96" i="17"/>
  <c r="E95" i="17"/>
  <c r="D95" i="17"/>
  <c r="C95" i="17"/>
  <c r="B95" i="17"/>
  <c r="E94" i="17"/>
  <c r="D94" i="17"/>
  <c r="C94" i="17"/>
  <c r="B94" i="17"/>
  <c r="E93" i="17"/>
  <c r="D93" i="17"/>
  <c r="C93" i="17"/>
  <c r="B93" i="17"/>
  <c r="E92" i="17"/>
  <c r="D92" i="17"/>
  <c r="C92" i="17"/>
  <c r="B92" i="17"/>
  <c r="E91" i="17"/>
  <c r="D91" i="17"/>
  <c r="C91" i="17"/>
  <c r="B91" i="17"/>
  <c r="E90" i="17"/>
  <c r="D90" i="17"/>
  <c r="C90" i="17"/>
  <c r="B90" i="17"/>
  <c r="E89" i="17"/>
  <c r="D89" i="17"/>
  <c r="C89" i="17"/>
  <c r="B89" i="17"/>
  <c r="E88" i="17"/>
  <c r="D88" i="17"/>
  <c r="C88" i="17"/>
  <c r="B88" i="17"/>
  <c r="E87" i="17"/>
  <c r="D87" i="17"/>
  <c r="C87" i="17"/>
  <c r="B87" i="17"/>
  <c r="E86" i="17"/>
  <c r="D86" i="17"/>
  <c r="C86" i="17"/>
  <c r="B86" i="17"/>
  <c r="E85" i="17"/>
  <c r="D85" i="17"/>
  <c r="C85" i="17"/>
  <c r="B85" i="17"/>
  <c r="E84" i="17"/>
  <c r="D84" i="17"/>
  <c r="C84" i="17"/>
  <c r="B84" i="17"/>
  <c r="E83" i="17"/>
  <c r="D83" i="17"/>
  <c r="C83" i="17"/>
  <c r="B83" i="17"/>
  <c r="E82" i="17"/>
  <c r="D82" i="17"/>
  <c r="C82" i="17"/>
  <c r="B82" i="17"/>
  <c r="E81" i="17"/>
  <c r="D81" i="17"/>
  <c r="C81" i="17"/>
  <c r="B81" i="17"/>
  <c r="E80" i="17"/>
  <c r="D80" i="17"/>
  <c r="C80" i="17"/>
  <c r="B80" i="17"/>
  <c r="E79" i="17"/>
  <c r="D79" i="17"/>
  <c r="C79" i="17"/>
  <c r="B79" i="17"/>
  <c r="E78" i="17"/>
  <c r="D78" i="17"/>
  <c r="C78" i="17"/>
  <c r="B78" i="17"/>
  <c r="E77" i="17"/>
  <c r="D77" i="17"/>
  <c r="C77" i="17"/>
  <c r="B77" i="17"/>
  <c r="E76" i="17"/>
  <c r="D76" i="17"/>
  <c r="C76" i="17"/>
  <c r="B76" i="17"/>
  <c r="E75" i="17"/>
  <c r="D75" i="17"/>
  <c r="C75" i="17"/>
  <c r="B75" i="17"/>
  <c r="E74" i="17"/>
  <c r="D74" i="17"/>
  <c r="C74" i="17"/>
  <c r="B74" i="17"/>
  <c r="E73" i="17"/>
  <c r="D73" i="17"/>
  <c r="C73" i="17"/>
  <c r="B73" i="17"/>
  <c r="E72" i="17"/>
  <c r="D72" i="17"/>
  <c r="C72" i="17"/>
  <c r="B72" i="17"/>
  <c r="E71" i="17"/>
  <c r="D71" i="17"/>
  <c r="C71" i="17"/>
  <c r="B71" i="17"/>
  <c r="E70" i="17"/>
  <c r="D70" i="17"/>
  <c r="C70" i="17"/>
  <c r="B70" i="17"/>
  <c r="E69" i="17"/>
  <c r="D69" i="17"/>
  <c r="C69" i="17"/>
  <c r="B69" i="17"/>
  <c r="E68" i="17"/>
  <c r="D68" i="17"/>
  <c r="C68" i="17"/>
  <c r="B68" i="17"/>
  <c r="E67" i="17"/>
  <c r="D67" i="17"/>
  <c r="C67" i="17"/>
  <c r="B67" i="17"/>
  <c r="E66" i="17"/>
  <c r="D66" i="17"/>
  <c r="C66" i="17"/>
  <c r="B66" i="17"/>
  <c r="E65" i="17"/>
  <c r="D65" i="17"/>
  <c r="C65" i="17"/>
  <c r="B65" i="17"/>
  <c r="E64" i="17"/>
  <c r="D64" i="17"/>
  <c r="C64" i="17"/>
  <c r="B64" i="17"/>
  <c r="E63" i="17"/>
  <c r="D63" i="17"/>
  <c r="C63" i="17"/>
  <c r="B63" i="17"/>
  <c r="E62" i="17"/>
  <c r="D62" i="17"/>
  <c r="C62" i="17"/>
  <c r="B62" i="17"/>
  <c r="E61" i="17"/>
  <c r="D61" i="17"/>
  <c r="C61" i="17"/>
  <c r="B61" i="17"/>
  <c r="E60" i="17"/>
  <c r="D60" i="17"/>
  <c r="C60" i="17"/>
  <c r="B60" i="17"/>
  <c r="E59" i="17"/>
  <c r="D59" i="17"/>
  <c r="C59" i="17"/>
  <c r="B59" i="17"/>
  <c r="E58" i="17"/>
  <c r="D58" i="17"/>
  <c r="C58" i="17"/>
  <c r="B58" i="17"/>
  <c r="E57" i="17"/>
  <c r="D57" i="17"/>
  <c r="C57" i="17"/>
  <c r="B57" i="17"/>
  <c r="E56" i="17"/>
  <c r="D56" i="17"/>
  <c r="C56" i="17"/>
  <c r="B56" i="17"/>
  <c r="E55" i="17"/>
  <c r="D55" i="17"/>
  <c r="C55" i="17"/>
  <c r="B55" i="17"/>
  <c r="E54" i="17"/>
  <c r="D54" i="17"/>
  <c r="C54" i="17"/>
  <c r="B54" i="17"/>
  <c r="E53" i="17"/>
  <c r="D53" i="17"/>
  <c r="C53" i="17"/>
  <c r="B53" i="17"/>
  <c r="E52" i="17"/>
  <c r="D52" i="17"/>
  <c r="C52" i="17"/>
  <c r="B52" i="17"/>
  <c r="E51" i="17"/>
  <c r="D51" i="17"/>
  <c r="C51" i="17"/>
  <c r="B51" i="17"/>
  <c r="E50" i="17"/>
  <c r="D50" i="17"/>
  <c r="C50" i="17"/>
  <c r="B50" i="17"/>
  <c r="E49" i="17"/>
  <c r="D49" i="17"/>
  <c r="C49" i="17"/>
  <c r="B49" i="17"/>
  <c r="E48" i="17"/>
  <c r="D48" i="17"/>
  <c r="C48" i="17"/>
  <c r="B48" i="17"/>
  <c r="E47" i="17"/>
  <c r="D47" i="17"/>
  <c r="C47" i="17"/>
  <c r="B47" i="17"/>
  <c r="E46" i="17"/>
  <c r="D46" i="17"/>
  <c r="C46" i="17"/>
  <c r="B46" i="17"/>
  <c r="E45" i="17"/>
  <c r="D45" i="17"/>
  <c r="C45" i="17"/>
  <c r="B45" i="17"/>
  <c r="E44" i="17"/>
  <c r="D44" i="17"/>
  <c r="C44" i="17"/>
  <c r="B44" i="17"/>
  <c r="E43" i="17"/>
  <c r="D43" i="17"/>
  <c r="C43" i="17"/>
  <c r="B43" i="17"/>
  <c r="E42" i="17"/>
  <c r="D42" i="17"/>
  <c r="C42" i="17"/>
  <c r="B42" i="17"/>
  <c r="E41" i="17"/>
  <c r="D41" i="17"/>
  <c r="C41" i="17"/>
  <c r="B41" i="17"/>
  <c r="E40" i="17"/>
  <c r="D40" i="17"/>
  <c r="C40" i="17"/>
  <c r="B40" i="17"/>
  <c r="E39" i="17"/>
  <c r="D39" i="17"/>
  <c r="C39" i="17"/>
  <c r="B39" i="17"/>
  <c r="E38" i="17"/>
  <c r="D38" i="17"/>
  <c r="C38" i="17"/>
  <c r="B38" i="17"/>
  <c r="E37" i="17"/>
  <c r="D37" i="17"/>
  <c r="C37" i="17"/>
  <c r="B37" i="17"/>
  <c r="E36" i="17"/>
  <c r="D36" i="17"/>
  <c r="C36" i="17"/>
  <c r="B36" i="17"/>
  <c r="E35" i="17"/>
  <c r="D35" i="17"/>
  <c r="C35" i="17"/>
  <c r="B35" i="17"/>
  <c r="E34" i="17"/>
  <c r="D34" i="17"/>
  <c r="C34" i="17"/>
  <c r="B34" i="17"/>
  <c r="E33" i="17"/>
  <c r="D33" i="17"/>
  <c r="C33" i="17"/>
  <c r="B33" i="17"/>
  <c r="E32" i="17"/>
  <c r="D32" i="17"/>
  <c r="C32" i="17"/>
  <c r="B32" i="17"/>
  <c r="E31" i="17"/>
  <c r="D31" i="17"/>
  <c r="C31" i="17"/>
  <c r="B31" i="17"/>
  <c r="E30" i="17"/>
  <c r="D30" i="17"/>
  <c r="C30" i="17"/>
  <c r="B30" i="17"/>
  <c r="E29" i="17"/>
  <c r="D29" i="17"/>
  <c r="C29" i="17"/>
  <c r="B29" i="17"/>
  <c r="D28" i="17"/>
  <c r="C28" i="17"/>
  <c r="B28" i="17"/>
  <c r="E27" i="17"/>
  <c r="D27" i="17"/>
  <c r="C27" i="17"/>
  <c r="B27" i="17"/>
  <c r="E26" i="17"/>
  <c r="D26" i="17"/>
  <c r="C26" i="17"/>
  <c r="B26" i="17"/>
  <c r="E25" i="17"/>
  <c r="D25" i="17"/>
  <c r="C25" i="17"/>
  <c r="B25" i="17"/>
  <c r="E24" i="17"/>
  <c r="D24" i="17"/>
  <c r="C24" i="17"/>
  <c r="B24" i="17"/>
  <c r="E23" i="17"/>
  <c r="D23" i="17"/>
  <c r="C23" i="17"/>
  <c r="B23" i="17"/>
  <c r="E22" i="17"/>
  <c r="D22" i="17"/>
  <c r="C22" i="17"/>
  <c r="B22" i="17"/>
  <c r="E21" i="17"/>
  <c r="D21" i="17"/>
  <c r="C21" i="17"/>
  <c r="B21" i="17"/>
  <c r="E20" i="17"/>
  <c r="D20" i="17"/>
  <c r="C20" i="17"/>
  <c r="B20" i="17"/>
  <c r="E19" i="17"/>
  <c r="D19" i="17"/>
  <c r="C19" i="17"/>
  <c r="B19" i="17"/>
  <c r="E18" i="17"/>
  <c r="D18" i="17"/>
  <c r="C18" i="17"/>
  <c r="B18" i="17"/>
  <c r="E17" i="17"/>
  <c r="D17" i="17"/>
  <c r="C17" i="17"/>
  <c r="B17" i="17"/>
  <c r="E16" i="17"/>
  <c r="D16" i="17"/>
  <c r="C16" i="17"/>
  <c r="B16" i="17"/>
  <c r="E15" i="17"/>
  <c r="D15" i="17"/>
  <c r="C15" i="17"/>
  <c r="B15" i="17"/>
  <c r="E14" i="17"/>
  <c r="D14" i="17"/>
  <c r="C14" i="17"/>
  <c r="B14" i="17"/>
  <c r="E13" i="17"/>
  <c r="D13" i="17"/>
  <c r="C13" i="17"/>
  <c r="B13" i="17"/>
  <c r="E12" i="17"/>
  <c r="D12" i="17"/>
  <c r="C12" i="17"/>
  <c r="B12" i="17"/>
  <c r="E11" i="17"/>
  <c r="D11" i="17"/>
  <c r="C11" i="17"/>
  <c r="B11" i="17"/>
  <c r="E10" i="17"/>
  <c r="D10" i="17"/>
  <c r="C10" i="17"/>
  <c r="B10" i="17"/>
  <c r="E9" i="17"/>
  <c r="D9" i="17"/>
  <c r="C9" i="17"/>
  <c r="B9" i="17"/>
  <c r="BR8" i="17"/>
  <c r="E8" i="17"/>
  <c r="D8" i="17"/>
  <c r="C8" i="17"/>
  <c r="B8" i="17"/>
  <c r="BR7" i="17"/>
  <c r="E7" i="17"/>
  <c r="D7" i="17"/>
  <c r="C7" i="17"/>
  <c r="B7" i="17"/>
  <c r="BK8" i="17"/>
  <c r="BG4" i="17"/>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AX4" i="16"/>
  <c r="AY4" i="16"/>
  <c r="AZ4" i="16"/>
  <c r="BA4" i="16"/>
  <c r="BB4" i="16"/>
  <c r="BC4" i="16"/>
  <c r="BD4" i="16"/>
  <c r="BE4" i="16"/>
  <c r="BF4" i="16"/>
  <c r="BG4" i="16"/>
  <c r="BH4" i="16"/>
  <c r="BI4" i="16"/>
  <c r="BJ4" i="16"/>
  <c r="BK4" i="16"/>
  <c r="BL4" i="16"/>
  <c r="BM4" i="16"/>
  <c r="BN4" i="16"/>
  <c r="BO4" i="16"/>
  <c r="BP4" i="16"/>
  <c r="BQ4" i="16"/>
  <c r="BR4" i="16"/>
  <c r="BS4" i="16"/>
  <c r="BT4" i="16"/>
  <c r="BU4" i="16"/>
  <c r="BV4" i="16"/>
  <c r="BW4" i="16"/>
  <c r="BX4" i="16"/>
  <c r="BY4" i="16"/>
  <c r="BZ4" i="16"/>
  <c r="CA4" i="16"/>
  <c r="CB4" i="16"/>
  <c r="CC4" i="16"/>
  <c r="CD4" i="16"/>
  <c r="CE4" i="16"/>
  <c r="CF4" i="16"/>
  <c r="CG4" i="16"/>
  <c r="CH4" i="16"/>
  <c r="CI4" i="16"/>
  <c r="CJ4" i="16"/>
  <c r="CK4" i="16"/>
  <c r="CL4" i="16"/>
  <c r="CM4" i="16"/>
  <c r="CN4" i="16"/>
  <c r="CO4" i="16"/>
  <c r="CP4" i="16"/>
  <c r="CQ4" i="16"/>
  <c r="CR4" i="16"/>
  <c r="CS4" i="16"/>
  <c r="BL11" i="17" s="1"/>
  <c r="I815" i="28" s="1"/>
  <c r="CT4"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AX5" i="16"/>
  <c r="AY5" i="16"/>
  <c r="AZ5" i="16"/>
  <c r="BA5" i="16"/>
  <c r="BB5" i="16"/>
  <c r="BC5" i="16"/>
  <c r="BD5" i="16"/>
  <c r="BE5" i="16"/>
  <c r="BF5" i="16"/>
  <c r="BG5" i="16"/>
  <c r="BH5" i="16"/>
  <c r="BI5" i="16"/>
  <c r="BJ5" i="16"/>
  <c r="BK5" i="16"/>
  <c r="BL5" i="16"/>
  <c r="BM5" i="16"/>
  <c r="BN5" i="16"/>
  <c r="BO5" i="16"/>
  <c r="BP5" i="16"/>
  <c r="BQ5" i="16"/>
  <c r="BR5" i="16"/>
  <c r="BS5" i="16"/>
  <c r="BT5" i="16"/>
  <c r="BU5" i="16"/>
  <c r="BV5" i="16"/>
  <c r="BW5" i="16"/>
  <c r="BX5" i="16"/>
  <c r="BY5" i="16"/>
  <c r="BZ5" i="16"/>
  <c r="CA5" i="16"/>
  <c r="CB5" i="16"/>
  <c r="CC5" i="16"/>
  <c r="CD5" i="16"/>
  <c r="CE5" i="16"/>
  <c r="CF5" i="16"/>
  <c r="CG5" i="16"/>
  <c r="CH5" i="16"/>
  <c r="CI5" i="16"/>
  <c r="CJ5" i="16"/>
  <c r="CK5" i="16"/>
  <c r="CL5" i="16"/>
  <c r="CM5" i="16"/>
  <c r="CN5" i="16"/>
  <c r="CO5" i="16"/>
  <c r="CP5" i="16"/>
  <c r="CQ5" i="16"/>
  <c r="CR5" i="16"/>
  <c r="CS5" i="16"/>
  <c r="BL13" i="17" s="1"/>
  <c r="I817" i="28" s="1"/>
  <c r="CT5"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AX6" i="16"/>
  <c r="AY6" i="16"/>
  <c r="AZ6" i="16"/>
  <c r="BA6" i="16"/>
  <c r="BB6" i="16"/>
  <c r="BC6" i="16"/>
  <c r="BD6" i="16"/>
  <c r="BE6" i="16"/>
  <c r="BF6" i="16"/>
  <c r="BG6" i="16"/>
  <c r="BH6" i="16"/>
  <c r="BI6" i="16"/>
  <c r="BJ6" i="16"/>
  <c r="BK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CM6" i="16"/>
  <c r="CN6" i="16"/>
  <c r="CO6" i="16"/>
  <c r="CP6" i="16"/>
  <c r="CQ6" i="16"/>
  <c r="CR6" i="16"/>
  <c r="CS6" i="16"/>
  <c r="BL91" i="17" s="1"/>
  <c r="I895" i="28" s="1"/>
  <c r="CT6"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AX7" i="16"/>
  <c r="AY7" i="16"/>
  <c r="AZ7" i="16"/>
  <c r="BA7" i="16"/>
  <c r="BB7" i="16"/>
  <c r="BC7" i="16"/>
  <c r="BD7" i="16"/>
  <c r="BE7" i="16"/>
  <c r="BF7" i="16"/>
  <c r="BG7" i="16"/>
  <c r="BH7" i="16"/>
  <c r="BI7" i="16"/>
  <c r="BJ7" i="16"/>
  <c r="BK7" i="16"/>
  <c r="BL7" i="16"/>
  <c r="BM7" i="16"/>
  <c r="BN7" i="16"/>
  <c r="BO7" i="16"/>
  <c r="BP7" i="16"/>
  <c r="BQ7" i="16"/>
  <c r="BR7" i="16"/>
  <c r="BS7" i="16"/>
  <c r="BT7" i="16"/>
  <c r="BU7" i="16"/>
  <c r="BV7" i="16"/>
  <c r="BW7" i="16"/>
  <c r="BX7" i="16"/>
  <c r="BY7" i="16"/>
  <c r="BZ7" i="16"/>
  <c r="CA7" i="16"/>
  <c r="CB7" i="16"/>
  <c r="CC7" i="16"/>
  <c r="CD7" i="16"/>
  <c r="CE7" i="16"/>
  <c r="CF7" i="16"/>
  <c r="CG7" i="16"/>
  <c r="CH7" i="16"/>
  <c r="CI7" i="16"/>
  <c r="CJ7" i="16"/>
  <c r="CK7" i="16"/>
  <c r="CL7" i="16"/>
  <c r="CM7" i="16"/>
  <c r="CN7" i="16"/>
  <c r="CO7" i="16"/>
  <c r="CP7" i="16"/>
  <c r="CQ7" i="16"/>
  <c r="CR7" i="16"/>
  <c r="CS7" i="16"/>
  <c r="BL93" i="17" s="1"/>
  <c r="I897" i="28" s="1"/>
  <c r="CT7" i="16"/>
  <c r="F8" i="16"/>
  <c r="G8" i="16"/>
  <c r="H8" i="16"/>
  <c r="I8" i="16"/>
  <c r="J8" i="16"/>
  <c r="K8" i="16"/>
  <c r="L8" i="16"/>
  <c r="M8" i="16"/>
  <c r="N8" i="16"/>
  <c r="O8" i="16"/>
  <c r="P8" i="16"/>
  <c r="Q8" i="16"/>
  <c r="R8" i="16"/>
  <c r="S8" i="16"/>
  <c r="T8" i="16"/>
  <c r="U8" i="16"/>
  <c r="V8" i="16"/>
  <c r="W8" i="16"/>
  <c r="X8" i="16"/>
  <c r="Y8" i="16"/>
  <c r="Z8" i="16"/>
  <c r="AA8" i="16"/>
  <c r="AB8" i="16"/>
  <c r="AC8" i="16"/>
  <c r="AD8" i="16"/>
  <c r="AE8" i="16"/>
  <c r="AF8" i="16"/>
  <c r="AG8" i="16"/>
  <c r="AH8" i="16"/>
  <c r="AI8" i="16"/>
  <c r="AJ8" i="16"/>
  <c r="AK8" i="16"/>
  <c r="AL8" i="16"/>
  <c r="AM8" i="16"/>
  <c r="AN8" i="16"/>
  <c r="AO8" i="16"/>
  <c r="AP8" i="16"/>
  <c r="AQ8" i="16"/>
  <c r="AR8" i="16"/>
  <c r="AS8" i="16"/>
  <c r="AT8" i="16"/>
  <c r="AU8" i="16"/>
  <c r="AV8" i="16"/>
  <c r="AW8" i="16"/>
  <c r="AX8" i="16"/>
  <c r="AY8" i="16"/>
  <c r="AZ8" i="16"/>
  <c r="BA8" i="16"/>
  <c r="BB8" i="16"/>
  <c r="BC8" i="16"/>
  <c r="BD8" i="16"/>
  <c r="BE8" i="16"/>
  <c r="BF8" i="16"/>
  <c r="BG8" i="16"/>
  <c r="BH8" i="16"/>
  <c r="BI8" i="16"/>
  <c r="BJ8" i="16"/>
  <c r="BK8" i="16"/>
  <c r="BL8" i="16"/>
  <c r="BM8" i="16"/>
  <c r="BN8" i="16"/>
  <c r="BO8" i="16"/>
  <c r="BP8" i="16"/>
  <c r="BQ8" i="16"/>
  <c r="BR8" i="16"/>
  <c r="BS8" i="16"/>
  <c r="BT8" i="16"/>
  <c r="BU8" i="16"/>
  <c r="BV8" i="16"/>
  <c r="BW8" i="16"/>
  <c r="BX8" i="16"/>
  <c r="BY8" i="16"/>
  <c r="BZ8" i="16"/>
  <c r="CA8" i="16"/>
  <c r="CB8" i="16"/>
  <c r="CC8" i="16"/>
  <c r="CD8" i="16"/>
  <c r="CE8" i="16"/>
  <c r="CF8" i="16"/>
  <c r="CG8" i="16"/>
  <c r="CH8" i="16"/>
  <c r="CI8" i="16"/>
  <c r="CJ8" i="16"/>
  <c r="CK8" i="16"/>
  <c r="CL8" i="16"/>
  <c r="CM8" i="16"/>
  <c r="CN8" i="16"/>
  <c r="CO8" i="16"/>
  <c r="CP8" i="16"/>
  <c r="CQ8" i="16"/>
  <c r="CR8" i="16"/>
  <c r="CS8" i="16"/>
  <c r="BL67" i="17" s="1"/>
  <c r="I871" i="28" s="1"/>
  <c r="CT8" i="16"/>
  <c r="F9" i="16"/>
  <c r="G9" i="16"/>
  <c r="H9" i="16"/>
  <c r="I9" i="16"/>
  <c r="J9" i="16"/>
  <c r="K9" i="16"/>
  <c r="L9" i="16"/>
  <c r="M9" i="16"/>
  <c r="N9" i="16"/>
  <c r="O9" i="16"/>
  <c r="P9" i="16"/>
  <c r="Q9" i="16"/>
  <c r="R9" i="16"/>
  <c r="S9" i="16"/>
  <c r="T9" i="16"/>
  <c r="U9" i="16"/>
  <c r="V9" i="16"/>
  <c r="W9" i="16"/>
  <c r="X9" i="16"/>
  <c r="Y9" i="16"/>
  <c r="Z9" i="16"/>
  <c r="AA9" i="16"/>
  <c r="AB9" i="16"/>
  <c r="AC9" i="16"/>
  <c r="AD9" i="16"/>
  <c r="AE9" i="16"/>
  <c r="AF9" i="16"/>
  <c r="AG9" i="16"/>
  <c r="AH9" i="16"/>
  <c r="AI9" i="16"/>
  <c r="AJ9" i="16"/>
  <c r="AK9" i="16"/>
  <c r="AL9" i="16"/>
  <c r="AM9" i="16"/>
  <c r="AN9" i="16"/>
  <c r="AO9" i="16"/>
  <c r="AP9" i="16"/>
  <c r="AQ9" i="16"/>
  <c r="AR9" i="16"/>
  <c r="AS9" i="16"/>
  <c r="AT9" i="16"/>
  <c r="AU9" i="16"/>
  <c r="AV9" i="16"/>
  <c r="AW9" i="16"/>
  <c r="AX9" i="16"/>
  <c r="AY9" i="16"/>
  <c r="AZ9" i="16"/>
  <c r="BA9" i="16"/>
  <c r="BB9" i="16"/>
  <c r="BC9" i="16"/>
  <c r="BD9" i="16"/>
  <c r="BE9" i="16"/>
  <c r="BF9" i="16"/>
  <c r="BG9" i="16"/>
  <c r="BH9" i="16"/>
  <c r="BI9" i="16"/>
  <c r="BJ9" i="16"/>
  <c r="BK9" i="16"/>
  <c r="BL9" i="16"/>
  <c r="BM9" i="16"/>
  <c r="BN9" i="16"/>
  <c r="BO9" i="16"/>
  <c r="BP9" i="16"/>
  <c r="BQ9" i="16"/>
  <c r="BR9" i="16"/>
  <c r="BS9" i="16"/>
  <c r="BT9" i="16"/>
  <c r="BU9" i="16"/>
  <c r="BV9" i="16"/>
  <c r="BW9" i="16"/>
  <c r="BX9" i="16"/>
  <c r="BY9" i="16"/>
  <c r="BZ9" i="16"/>
  <c r="CA9" i="16"/>
  <c r="CB9" i="16"/>
  <c r="CC9" i="16"/>
  <c r="CD9" i="16"/>
  <c r="CE9" i="16"/>
  <c r="CF9" i="16"/>
  <c r="CG9" i="16"/>
  <c r="CH9" i="16"/>
  <c r="CI9" i="16"/>
  <c r="CJ9" i="16"/>
  <c r="CK9" i="16"/>
  <c r="CL9" i="16"/>
  <c r="CM9" i="16"/>
  <c r="CN9" i="16"/>
  <c r="CO9" i="16"/>
  <c r="CP9" i="16"/>
  <c r="CQ9" i="16"/>
  <c r="CR9" i="16"/>
  <c r="CS9" i="16"/>
  <c r="BL152" i="17" s="1"/>
  <c r="I956" i="28" s="1"/>
  <c r="CT9" i="16"/>
  <c r="F10" i="16"/>
  <c r="G10" i="16"/>
  <c r="H10" i="16"/>
  <c r="I10" i="16"/>
  <c r="J10" i="16"/>
  <c r="K10" i="16"/>
  <c r="L10" i="16"/>
  <c r="M10" i="16"/>
  <c r="N10" i="16"/>
  <c r="O10" i="16"/>
  <c r="P10" i="16"/>
  <c r="Q10" i="16"/>
  <c r="R10" i="16"/>
  <c r="S10" i="16"/>
  <c r="T10" i="16"/>
  <c r="U10" i="16"/>
  <c r="V10" i="16"/>
  <c r="W10" i="16"/>
  <c r="X10" i="16"/>
  <c r="Y10" i="16"/>
  <c r="Z10" i="16"/>
  <c r="AA10" i="16"/>
  <c r="AB10" i="16"/>
  <c r="AC10" i="16"/>
  <c r="AD10" i="16"/>
  <c r="AE10" i="16"/>
  <c r="AF10" i="16"/>
  <c r="AG10" i="16"/>
  <c r="AH10" i="16"/>
  <c r="AI10" i="16"/>
  <c r="AJ10" i="16"/>
  <c r="AK10" i="16"/>
  <c r="AL10" i="16"/>
  <c r="AM10" i="16"/>
  <c r="AN10" i="16"/>
  <c r="AO10" i="16"/>
  <c r="AP10" i="16"/>
  <c r="AQ10" i="16"/>
  <c r="AR10" i="16"/>
  <c r="AS10" i="16"/>
  <c r="AT10" i="16"/>
  <c r="AU10" i="16"/>
  <c r="AV10" i="16"/>
  <c r="AW10" i="16"/>
  <c r="AX10" i="16"/>
  <c r="AY10" i="16"/>
  <c r="AZ10" i="16"/>
  <c r="BA10" i="16"/>
  <c r="BB10" i="16"/>
  <c r="BC10" i="16"/>
  <c r="BD10" i="16"/>
  <c r="BE10" i="16"/>
  <c r="BF10" i="16"/>
  <c r="BG10" i="16"/>
  <c r="BH10" i="16"/>
  <c r="BI10" i="16"/>
  <c r="BJ10" i="16"/>
  <c r="BK10" i="16"/>
  <c r="BL10" i="16"/>
  <c r="BM10" i="16"/>
  <c r="BN10" i="16"/>
  <c r="BO10" i="16"/>
  <c r="BP10" i="16"/>
  <c r="BQ10" i="16"/>
  <c r="BR10" i="16"/>
  <c r="BS10" i="16"/>
  <c r="BT10" i="16"/>
  <c r="BU10" i="16"/>
  <c r="BV10" i="16"/>
  <c r="BW10" i="16"/>
  <c r="BX10" i="16"/>
  <c r="BY10" i="16"/>
  <c r="BZ10" i="16"/>
  <c r="CA10" i="16"/>
  <c r="CB10" i="16"/>
  <c r="CC10" i="16"/>
  <c r="CD10" i="16"/>
  <c r="CE10" i="16"/>
  <c r="CF10" i="16"/>
  <c r="CG10" i="16"/>
  <c r="CH10" i="16"/>
  <c r="CI10" i="16"/>
  <c r="CJ10" i="16"/>
  <c r="CK10" i="16"/>
  <c r="CL10" i="16"/>
  <c r="CM10" i="16"/>
  <c r="CN10" i="16"/>
  <c r="CO10" i="16"/>
  <c r="CP10" i="16"/>
  <c r="CQ10" i="16"/>
  <c r="CR10" i="16"/>
  <c r="CS10" i="16"/>
  <c r="BL95" i="17" s="1"/>
  <c r="I899" i="28" s="1"/>
  <c r="CT10"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AF11" i="16"/>
  <c r="AG11" i="16"/>
  <c r="AH11" i="16"/>
  <c r="AI11" i="16"/>
  <c r="AJ11" i="16"/>
  <c r="AK11" i="16"/>
  <c r="AL11" i="16"/>
  <c r="AM11" i="16"/>
  <c r="AN11" i="16"/>
  <c r="AO11" i="16"/>
  <c r="AP11" i="16"/>
  <c r="AQ11" i="16"/>
  <c r="AR11" i="16"/>
  <c r="AS11" i="16"/>
  <c r="AT11" i="16"/>
  <c r="AU11" i="16"/>
  <c r="AV11" i="16"/>
  <c r="AW11" i="16"/>
  <c r="AX11" i="16"/>
  <c r="AY11" i="16"/>
  <c r="AZ11" i="16"/>
  <c r="BA11" i="16"/>
  <c r="BB11" i="16"/>
  <c r="BC11" i="16"/>
  <c r="BD11" i="16"/>
  <c r="BE11" i="16"/>
  <c r="BF11" i="16"/>
  <c r="BG11" i="16"/>
  <c r="BH11" i="16"/>
  <c r="BI11" i="16"/>
  <c r="BJ11" i="16"/>
  <c r="BK11" i="16"/>
  <c r="BL11" i="16"/>
  <c r="BM11" i="16"/>
  <c r="BN11" i="16"/>
  <c r="BO11" i="16"/>
  <c r="BP11" i="16"/>
  <c r="BQ11" i="16"/>
  <c r="BR11" i="16"/>
  <c r="BS11" i="16"/>
  <c r="BT11" i="16"/>
  <c r="BU11" i="16"/>
  <c r="BV11" i="16"/>
  <c r="BW11" i="16"/>
  <c r="BX11" i="16"/>
  <c r="BY11" i="16"/>
  <c r="BZ11" i="16"/>
  <c r="CA11" i="16"/>
  <c r="CB11" i="16"/>
  <c r="CC11" i="16"/>
  <c r="CD11" i="16"/>
  <c r="CE11" i="16"/>
  <c r="CF11" i="16"/>
  <c r="CG11" i="16"/>
  <c r="CH11" i="16"/>
  <c r="CI11" i="16"/>
  <c r="CJ11" i="16"/>
  <c r="CK11" i="16"/>
  <c r="CL11" i="16"/>
  <c r="CM11" i="16"/>
  <c r="CN11" i="16"/>
  <c r="CO11" i="16"/>
  <c r="CP11" i="16"/>
  <c r="CQ11" i="16"/>
  <c r="CR11" i="16"/>
  <c r="CS11" i="16"/>
  <c r="BL96" i="17" s="1"/>
  <c r="I900" i="28" s="1"/>
  <c r="CT11"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AF12" i="16"/>
  <c r="AG12" i="16"/>
  <c r="AH12" i="16"/>
  <c r="AI12" i="16"/>
  <c r="AJ12" i="16"/>
  <c r="AK12" i="16"/>
  <c r="AL12" i="16"/>
  <c r="AM12" i="16"/>
  <c r="AN12" i="16"/>
  <c r="AO12" i="16"/>
  <c r="AP12" i="16"/>
  <c r="AQ12" i="16"/>
  <c r="AR12" i="16"/>
  <c r="AS12" i="16"/>
  <c r="AT12" i="16"/>
  <c r="AU12" i="16"/>
  <c r="AV12" i="16"/>
  <c r="AW12" i="16"/>
  <c r="AX12" i="16"/>
  <c r="AY12" i="16"/>
  <c r="AZ12" i="16"/>
  <c r="BA12" i="16"/>
  <c r="BB12" i="16"/>
  <c r="BC12" i="16"/>
  <c r="BD12" i="16"/>
  <c r="BE12" i="16"/>
  <c r="BF12" i="16"/>
  <c r="BG12" i="16"/>
  <c r="BH12" i="16"/>
  <c r="BI12" i="16"/>
  <c r="BJ12" i="16"/>
  <c r="BK12" i="16"/>
  <c r="BL12" i="16"/>
  <c r="BM12" i="16"/>
  <c r="BN12" i="16"/>
  <c r="BO12" i="16"/>
  <c r="BP12" i="16"/>
  <c r="BQ12" i="16"/>
  <c r="BR12" i="16"/>
  <c r="BS12" i="16"/>
  <c r="BT12" i="16"/>
  <c r="BU12" i="16"/>
  <c r="BV12" i="16"/>
  <c r="BW12" i="16"/>
  <c r="BX12" i="16"/>
  <c r="BY12" i="16"/>
  <c r="BZ12" i="16"/>
  <c r="CA12" i="16"/>
  <c r="CB12" i="16"/>
  <c r="CC12" i="16"/>
  <c r="CD12" i="16"/>
  <c r="CE12" i="16"/>
  <c r="CF12" i="16"/>
  <c r="CG12" i="16"/>
  <c r="CH12" i="16"/>
  <c r="CI12" i="16"/>
  <c r="CJ12" i="16"/>
  <c r="CK12" i="16"/>
  <c r="CL12" i="16"/>
  <c r="CM12" i="16"/>
  <c r="CN12" i="16"/>
  <c r="CO12" i="16"/>
  <c r="CP12" i="16"/>
  <c r="CQ12" i="16"/>
  <c r="CR12" i="16"/>
  <c r="CS12" i="16"/>
  <c r="BL98" i="17" s="1"/>
  <c r="I902" i="28" s="1"/>
  <c r="CT12"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AF13" i="16"/>
  <c r="AG13" i="16"/>
  <c r="AH13" i="16"/>
  <c r="AI13" i="16"/>
  <c r="AJ13" i="16"/>
  <c r="AK13" i="16"/>
  <c r="AL13" i="16"/>
  <c r="AM13" i="16"/>
  <c r="AN13" i="16"/>
  <c r="AO13" i="16"/>
  <c r="AP13" i="16"/>
  <c r="AQ13" i="16"/>
  <c r="AR13" i="16"/>
  <c r="AS13" i="16"/>
  <c r="AT13" i="16"/>
  <c r="AU13" i="16"/>
  <c r="AV13" i="16"/>
  <c r="AW13" i="16"/>
  <c r="AX13" i="16"/>
  <c r="AY13" i="16"/>
  <c r="AZ13" i="16"/>
  <c r="BA13" i="16"/>
  <c r="BB13" i="16"/>
  <c r="BC13" i="16"/>
  <c r="BD13" i="16"/>
  <c r="BE13" i="16"/>
  <c r="BF13" i="16"/>
  <c r="BG13" i="16"/>
  <c r="BH13" i="16"/>
  <c r="BI13" i="16"/>
  <c r="BJ13" i="16"/>
  <c r="BK13" i="16"/>
  <c r="BL13" i="16"/>
  <c r="BM13" i="16"/>
  <c r="BN13" i="16"/>
  <c r="BO13" i="16"/>
  <c r="BP13" i="16"/>
  <c r="BQ13" i="16"/>
  <c r="BR13" i="16"/>
  <c r="BS13" i="16"/>
  <c r="BT13" i="16"/>
  <c r="BU13" i="16"/>
  <c r="BV13" i="16"/>
  <c r="BW13" i="16"/>
  <c r="BX13" i="16"/>
  <c r="BY13" i="16"/>
  <c r="BZ13" i="16"/>
  <c r="CA13" i="16"/>
  <c r="CB13" i="16"/>
  <c r="CC13" i="16"/>
  <c r="CD13" i="16"/>
  <c r="CE13" i="16"/>
  <c r="CF13" i="16"/>
  <c r="CG13" i="16"/>
  <c r="CH13" i="16"/>
  <c r="CI13" i="16"/>
  <c r="CJ13" i="16"/>
  <c r="CK13" i="16"/>
  <c r="CL13" i="16"/>
  <c r="CM13" i="16"/>
  <c r="CN13" i="16"/>
  <c r="CO13" i="16"/>
  <c r="CP13" i="16"/>
  <c r="CQ13" i="16"/>
  <c r="CR13" i="16"/>
  <c r="CS13" i="16"/>
  <c r="BL99" i="17" s="1"/>
  <c r="I903" i="28" s="1"/>
  <c r="CT13"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AF14" i="16"/>
  <c r="AG14" i="16"/>
  <c r="AH14" i="16"/>
  <c r="AI14" i="16"/>
  <c r="AJ14" i="16"/>
  <c r="AK14" i="16"/>
  <c r="AL14" i="16"/>
  <c r="AM14" i="16"/>
  <c r="AN14" i="16"/>
  <c r="AO14" i="16"/>
  <c r="AP14" i="16"/>
  <c r="AQ14" i="16"/>
  <c r="AR14" i="16"/>
  <c r="AS14" i="16"/>
  <c r="AT14" i="16"/>
  <c r="AU14" i="16"/>
  <c r="AV14" i="16"/>
  <c r="AW14" i="16"/>
  <c r="AX14" i="16"/>
  <c r="AY14" i="16"/>
  <c r="AZ14" i="16"/>
  <c r="BA14" i="16"/>
  <c r="BB14" i="16"/>
  <c r="BC14" i="16"/>
  <c r="BD14" i="16"/>
  <c r="BE14" i="16"/>
  <c r="BF14" i="16"/>
  <c r="BG14" i="16"/>
  <c r="BH14" i="16"/>
  <c r="BI14" i="16"/>
  <c r="BJ14" i="16"/>
  <c r="BK14" i="16"/>
  <c r="BL14" i="16"/>
  <c r="BM14" i="16"/>
  <c r="BN14" i="16"/>
  <c r="BO14" i="16"/>
  <c r="BP14" i="16"/>
  <c r="BQ14" i="16"/>
  <c r="BR14" i="16"/>
  <c r="BS14" i="16"/>
  <c r="BT14" i="16"/>
  <c r="BU14" i="16"/>
  <c r="BV14" i="16"/>
  <c r="BW14" i="16"/>
  <c r="BX14" i="16"/>
  <c r="BY14" i="16"/>
  <c r="BZ14" i="16"/>
  <c r="CA14" i="16"/>
  <c r="CB14" i="16"/>
  <c r="CC14" i="16"/>
  <c r="CD14" i="16"/>
  <c r="CE14" i="16"/>
  <c r="CF14" i="16"/>
  <c r="CG14" i="16"/>
  <c r="CH14" i="16"/>
  <c r="CI14" i="16"/>
  <c r="CJ14" i="16"/>
  <c r="CK14" i="16"/>
  <c r="CL14" i="16"/>
  <c r="CM14" i="16"/>
  <c r="CN14" i="16"/>
  <c r="CO14" i="16"/>
  <c r="CP14" i="16"/>
  <c r="CQ14" i="16"/>
  <c r="CR14" i="16"/>
  <c r="CS14" i="16"/>
  <c r="BL101" i="17" s="1"/>
  <c r="I905" i="28" s="1"/>
  <c r="CT14"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AF15" i="16"/>
  <c r="AG15" i="16"/>
  <c r="AH15" i="16"/>
  <c r="AI15" i="16"/>
  <c r="AJ15" i="16"/>
  <c r="AK15" i="16"/>
  <c r="AL15" i="16"/>
  <c r="AM15" i="16"/>
  <c r="AN15" i="16"/>
  <c r="AO15" i="16"/>
  <c r="AP15" i="16"/>
  <c r="AQ15" i="16"/>
  <c r="AR15" i="16"/>
  <c r="AS15" i="16"/>
  <c r="AT15" i="16"/>
  <c r="AU15" i="16"/>
  <c r="AV15" i="16"/>
  <c r="AW15" i="16"/>
  <c r="AX15" i="16"/>
  <c r="AY15" i="16"/>
  <c r="AZ15" i="16"/>
  <c r="BA15" i="16"/>
  <c r="BB15" i="16"/>
  <c r="BC15" i="16"/>
  <c r="BD15" i="16"/>
  <c r="BE15" i="16"/>
  <c r="BF15" i="16"/>
  <c r="BG15" i="16"/>
  <c r="BH15" i="16"/>
  <c r="BI15" i="16"/>
  <c r="BJ15" i="16"/>
  <c r="BK15" i="16"/>
  <c r="BL15" i="16"/>
  <c r="BM15" i="16"/>
  <c r="BN15" i="16"/>
  <c r="BO15" i="16"/>
  <c r="BP15" i="16"/>
  <c r="BQ15" i="16"/>
  <c r="BR15" i="16"/>
  <c r="BS15" i="16"/>
  <c r="BT15" i="16"/>
  <c r="BU15" i="16"/>
  <c r="BV15" i="16"/>
  <c r="BW15" i="16"/>
  <c r="BX15" i="16"/>
  <c r="BY15" i="16"/>
  <c r="BZ15" i="16"/>
  <c r="CA15" i="16"/>
  <c r="CB15" i="16"/>
  <c r="CC15" i="16"/>
  <c r="CD15" i="16"/>
  <c r="CE15" i="16"/>
  <c r="CF15" i="16"/>
  <c r="CG15" i="16"/>
  <c r="CH15" i="16"/>
  <c r="CI15" i="16"/>
  <c r="CJ15" i="16"/>
  <c r="CK15" i="16"/>
  <c r="CL15" i="16"/>
  <c r="CM15" i="16"/>
  <c r="CN15" i="16"/>
  <c r="CO15" i="16"/>
  <c r="CP15" i="16"/>
  <c r="CQ15" i="16"/>
  <c r="CR15" i="16"/>
  <c r="CS15" i="16"/>
  <c r="BL102" i="17" s="1"/>
  <c r="I906" i="28" s="1"/>
  <c r="CT15"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AF16" i="16"/>
  <c r="AG16" i="16"/>
  <c r="AH16" i="16"/>
  <c r="AI16" i="16"/>
  <c r="AJ16" i="16"/>
  <c r="AK16" i="16"/>
  <c r="AL16" i="16"/>
  <c r="AM16" i="16"/>
  <c r="AN16" i="16"/>
  <c r="AO16" i="16"/>
  <c r="AP16" i="16"/>
  <c r="AQ16" i="16"/>
  <c r="AR16" i="16"/>
  <c r="AS16" i="16"/>
  <c r="AT16" i="16"/>
  <c r="AU16" i="16"/>
  <c r="AV16" i="16"/>
  <c r="AW16" i="16"/>
  <c r="AX16" i="16"/>
  <c r="AY16" i="16"/>
  <c r="AZ16" i="16"/>
  <c r="BA16" i="16"/>
  <c r="BB16" i="16"/>
  <c r="BC16" i="16"/>
  <c r="BD16" i="16"/>
  <c r="BE16" i="16"/>
  <c r="BF16" i="16"/>
  <c r="BG16" i="16"/>
  <c r="BH16" i="16"/>
  <c r="BI16" i="16"/>
  <c r="BJ16" i="16"/>
  <c r="BK16" i="16"/>
  <c r="BL16" i="16"/>
  <c r="BM16" i="16"/>
  <c r="BN16" i="16"/>
  <c r="BO16" i="16"/>
  <c r="BP16" i="16"/>
  <c r="BQ16" i="16"/>
  <c r="BR16" i="16"/>
  <c r="BS16" i="16"/>
  <c r="BT16" i="16"/>
  <c r="BU16" i="16"/>
  <c r="BV16" i="16"/>
  <c r="BW16" i="16"/>
  <c r="BX16" i="16"/>
  <c r="BY16" i="16"/>
  <c r="BZ16" i="16"/>
  <c r="CA16" i="16"/>
  <c r="CB16" i="16"/>
  <c r="CC16" i="16"/>
  <c r="CD16" i="16"/>
  <c r="CE16" i="16"/>
  <c r="CF16" i="16"/>
  <c r="CG16" i="16"/>
  <c r="CH16" i="16"/>
  <c r="CI16" i="16"/>
  <c r="CJ16" i="16"/>
  <c r="CK16" i="16"/>
  <c r="CL16" i="16"/>
  <c r="CM16" i="16"/>
  <c r="CN16" i="16"/>
  <c r="CO16" i="16"/>
  <c r="CP16" i="16"/>
  <c r="CQ16" i="16"/>
  <c r="CR16" i="16"/>
  <c r="CS16" i="16"/>
  <c r="BL15" i="17" s="1"/>
  <c r="I819" i="28" s="1"/>
  <c r="CT16"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AF17" i="16"/>
  <c r="AG17" i="16"/>
  <c r="AH17" i="16"/>
  <c r="AI17" i="16"/>
  <c r="AJ17" i="16"/>
  <c r="AK17" i="16"/>
  <c r="AL17" i="16"/>
  <c r="AM17" i="16"/>
  <c r="AN17" i="16"/>
  <c r="AO17" i="16"/>
  <c r="AP17" i="16"/>
  <c r="AQ17" i="16"/>
  <c r="AR17" i="16"/>
  <c r="AS17" i="16"/>
  <c r="AT17" i="16"/>
  <c r="AU17" i="16"/>
  <c r="AV17" i="16"/>
  <c r="AW17" i="16"/>
  <c r="AX17" i="16"/>
  <c r="AY17" i="16"/>
  <c r="AZ17" i="16"/>
  <c r="BA17" i="16"/>
  <c r="BB17" i="16"/>
  <c r="BC17" i="16"/>
  <c r="BD17" i="16"/>
  <c r="BE17" i="16"/>
  <c r="BF17" i="16"/>
  <c r="BG17" i="16"/>
  <c r="BH17" i="16"/>
  <c r="BI17" i="16"/>
  <c r="BJ17" i="16"/>
  <c r="BK17" i="16"/>
  <c r="BL17" i="16"/>
  <c r="BM17" i="16"/>
  <c r="BN17" i="16"/>
  <c r="BO17" i="16"/>
  <c r="BP17" i="16"/>
  <c r="BQ17" i="16"/>
  <c r="BR17" i="16"/>
  <c r="BS17" i="16"/>
  <c r="BT17" i="16"/>
  <c r="BU17" i="16"/>
  <c r="BV17" i="16"/>
  <c r="BW17" i="16"/>
  <c r="BX17" i="16"/>
  <c r="BY17" i="16"/>
  <c r="BZ17" i="16"/>
  <c r="CA17" i="16"/>
  <c r="CB17" i="16"/>
  <c r="CC17" i="16"/>
  <c r="CD17" i="16"/>
  <c r="CE17" i="16"/>
  <c r="CF17" i="16"/>
  <c r="CG17" i="16"/>
  <c r="CH17" i="16"/>
  <c r="CI17" i="16"/>
  <c r="CJ17" i="16"/>
  <c r="CK17" i="16"/>
  <c r="CL17" i="16"/>
  <c r="CM17" i="16"/>
  <c r="CN17" i="16"/>
  <c r="CO17" i="16"/>
  <c r="CP17" i="16"/>
  <c r="CQ17" i="16"/>
  <c r="CR17" i="16"/>
  <c r="CS17" i="16"/>
  <c r="BL153" i="17" s="1"/>
  <c r="I957" i="28" s="1"/>
  <c r="CT17"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AF18" i="16"/>
  <c r="AG18" i="16"/>
  <c r="AH18" i="16"/>
  <c r="AI18" i="16"/>
  <c r="AJ18" i="16"/>
  <c r="AK18" i="16"/>
  <c r="AL18" i="16"/>
  <c r="AM18" i="16"/>
  <c r="AN18" i="16"/>
  <c r="AO18" i="16"/>
  <c r="AP18" i="16"/>
  <c r="AQ18" i="16"/>
  <c r="AR18" i="16"/>
  <c r="AS18" i="16"/>
  <c r="AT18" i="16"/>
  <c r="AU18" i="16"/>
  <c r="AV18" i="16"/>
  <c r="AW18" i="16"/>
  <c r="AX18" i="16"/>
  <c r="AY18" i="16"/>
  <c r="AZ18" i="16"/>
  <c r="BA18" i="16"/>
  <c r="BB18" i="16"/>
  <c r="BC18" i="16"/>
  <c r="BD18" i="16"/>
  <c r="BE18" i="16"/>
  <c r="BF18" i="16"/>
  <c r="BG18" i="16"/>
  <c r="BH18" i="16"/>
  <c r="BI18" i="16"/>
  <c r="BJ18" i="16"/>
  <c r="BK18" i="16"/>
  <c r="BL18" i="16"/>
  <c r="BM18" i="16"/>
  <c r="BN18" i="16"/>
  <c r="BO18" i="16"/>
  <c r="BP18" i="16"/>
  <c r="BQ18" i="16"/>
  <c r="BR18" i="16"/>
  <c r="BS18" i="16"/>
  <c r="BT18" i="16"/>
  <c r="BU18" i="16"/>
  <c r="BV18" i="16"/>
  <c r="BW18" i="16"/>
  <c r="BX18" i="16"/>
  <c r="BY18" i="16"/>
  <c r="BZ18" i="16"/>
  <c r="CA18" i="16"/>
  <c r="CB18" i="16"/>
  <c r="CC18" i="16"/>
  <c r="CD18" i="16"/>
  <c r="CE18" i="16"/>
  <c r="CF18" i="16"/>
  <c r="CG18" i="16"/>
  <c r="CH18" i="16"/>
  <c r="CI18" i="16"/>
  <c r="CJ18" i="16"/>
  <c r="CK18" i="16"/>
  <c r="CL18" i="16"/>
  <c r="CM18" i="16"/>
  <c r="CN18" i="16"/>
  <c r="CO18" i="16"/>
  <c r="CP18" i="16"/>
  <c r="CQ18" i="16"/>
  <c r="CR18" i="16"/>
  <c r="CS18" i="16"/>
  <c r="BL103" i="17" s="1"/>
  <c r="I907" i="28" s="1"/>
  <c r="CT18"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AF19" i="16"/>
  <c r="AG19" i="16"/>
  <c r="AH19" i="16"/>
  <c r="AI19" i="16"/>
  <c r="AJ19" i="16"/>
  <c r="AK19" i="16"/>
  <c r="AL19" i="16"/>
  <c r="AM19" i="16"/>
  <c r="AN19" i="16"/>
  <c r="AO19" i="16"/>
  <c r="AP19" i="16"/>
  <c r="AQ19" i="16"/>
  <c r="AR19" i="16"/>
  <c r="AS19" i="16"/>
  <c r="AT19" i="16"/>
  <c r="AU19" i="16"/>
  <c r="AV19" i="16"/>
  <c r="AW19" i="16"/>
  <c r="AX19" i="16"/>
  <c r="AY19" i="16"/>
  <c r="AZ19" i="16"/>
  <c r="BA19" i="16"/>
  <c r="BB19" i="16"/>
  <c r="BC19" i="16"/>
  <c r="BD19" i="16"/>
  <c r="BE19" i="16"/>
  <c r="BF19" i="16"/>
  <c r="BG19" i="16"/>
  <c r="BH19" i="16"/>
  <c r="BI19" i="16"/>
  <c r="BJ19" i="16"/>
  <c r="BK19" i="16"/>
  <c r="BL19" i="16"/>
  <c r="BM19" i="16"/>
  <c r="BN19" i="16"/>
  <c r="BO19" i="16"/>
  <c r="BP19" i="16"/>
  <c r="BQ19" i="16"/>
  <c r="BR19" i="16"/>
  <c r="BS19" i="16"/>
  <c r="BT19" i="16"/>
  <c r="BU19" i="16"/>
  <c r="BV19" i="16"/>
  <c r="BW19" i="16"/>
  <c r="BX19" i="16"/>
  <c r="BY19" i="16"/>
  <c r="BZ19" i="16"/>
  <c r="CA19" i="16"/>
  <c r="CB19" i="16"/>
  <c r="CC19" i="16"/>
  <c r="CD19" i="16"/>
  <c r="CE19" i="16"/>
  <c r="CF19" i="16"/>
  <c r="CG19" i="16"/>
  <c r="CH19" i="16"/>
  <c r="CI19" i="16"/>
  <c r="CJ19" i="16"/>
  <c r="CK19" i="16"/>
  <c r="CL19" i="16"/>
  <c r="CM19" i="16"/>
  <c r="CN19" i="16"/>
  <c r="CO19" i="16"/>
  <c r="CP19" i="16"/>
  <c r="CQ19" i="16"/>
  <c r="CR19" i="16"/>
  <c r="CS19" i="16"/>
  <c r="BL35" i="17" s="1"/>
  <c r="I839" i="28" s="1"/>
  <c r="CT19"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AF20" i="16"/>
  <c r="AG20" i="16"/>
  <c r="AH20" i="16"/>
  <c r="AI20" i="16"/>
  <c r="AJ20" i="16"/>
  <c r="AK20" i="16"/>
  <c r="AL20" i="16"/>
  <c r="AM20" i="16"/>
  <c r="AN20" i="16"/>
  <c r="AO20" i="16"/>
  <c r="AP20" i="16"/>
  <c r="AQ20" i="16"/>
  <c r="AR20" i="16"/>
  <c r="AS20" i="16"/>
  <c r="AT20" i="16"/>
  <c r="AU20" i="16"/>
  <c r="AV20" i="16"/>
  <c r="AW20" i="16"/>
  <c r="AX20" i="16"/>
  <c r="AY20" i="16"/>
  <c r="AZ20" i="16"/>
  <c r="BA20" i="16"/>
  <c r="BB20" i="16"/>
  <c r="BC20" i="16"/>
  <c r="BD20" i="16"/>
  <c r="BE20" i="16"/>
  <c r="BF20" i="16"/>
  <c r="BG20" i="16"/>
  <c r="BH20" i="16"/>
  <c r="BI20" i="16"/>
  <c r="BJ20" i="16"/>
  <c r="BK20" i="16"/>
  <c r="BL20" i="16"/>
  <c r="BM20" i="16"/>
  <c r="BN20" i="16"/>
  <c r="BO20" i="16"/>
  <c r="BP20" i="16"/>
  <c r="BQ20" i="16"/>
  <c r="BR20" i="16"/>
  <c r="BS20" i="16"/>
  <c r="BT20" i="16"/>
  <c r="BU20" i="16"/>
  <c r="BV20" i="16"/>
  <c r="BW20" i="16"/>
  <c r="BX20" i="16"/>
  <c r="BY20" i="16"/>
  <c r="BZ20" i="16"/>
  <c r="CA20" i="16"/>
  <c r="CB20" i="16"/>
  <c r="CC20" i="16"/>
  <c r="CD20" i="16"/>
  <c r="CE20" i="16"/>
  <c r="CF20" i="16"/>
  <c r="CG20" i="16"/>
  <c r="CH20" i="16"/>
  <c r="CI20" i="16"/>
  <c r="CJ20" i="16"/>
  <c r="CK20" i="16"/>
  <c r="CL20" i="16"/>
  <c r="CM20" i="16"/>
  <c r="CN20" i="16"/>
  <c r="CO20" i="16"/>
  <c r="CP20" i="16"/>
  <c r="CQ20" i="16"/>
  <c r="CR20" i="16"/>
  <c r="CS20" i="16"/>
  <c r="BL100" i="17" s="1"/>
  <c r="I904" i="28" s="1"/>
  <c r="CT20"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AF21" i="16"/>
  <c r="AG21" i="16"/>
  <c r="AH21" i="16"/>
  <c r="AI21" i="16"/>
  <c r="AJ21" i="16"/>
  <c r="AK21" i="16"/>
  <c r="AL21" i="16"/>
  <c r="AM21" i="16"/>
  <c r="AN21" i="16"/>
  <c r="AO21" i="16"/>
  <c r="AP21" i="16"/>
  <c r="AQ21" i="16"/>
  <c r="AR21" i="16"/>
  <c r="AS21" i="16"/>
  <c r="AT21" i="16"/>
  <c r="AU21" i="16"/>
  <c r="AV21" i="16"/>
  <c r="AW21" i="16"/>
  <c r="AX21" i="16"/>
  <c r="AY21" i="16"/>
  <c r="AZ21" i="16"/>
  <c r="BA21" i="16"/>
  <c r="BB21" i="16"/>
  <c r="BC21" i="16"/>
  <c r="BD21" i="16"/>
  <c r="BE21" i="16"/>
  <c r="BF21" i="16"/>
  <c r="BG21" i="16"/>
  <c r="BH21" i="16"/>
  <c r="BI21" i="16"/>
  <c r="BJ21" i="16"/>
  <c r="BK21" i="16"/>
  <c r="BL21" i="16"/>
  <c r="BM21" i="16"/>
  <c r="BN21" i="16"/>
  <c r="BO21" i="16"/>
  <c r="BP21" i="16"/>
  <c r="BQ21" i="16"/>
  <c r="BR21" i="16"/>
  <c r="BS21" i="16"/>
  <c r="BT21" i="16"/>
  <c r="BU21" i="16"/>
  <c r="BV21" i="16"/>
  <c r="BW21" i="16"/>
  <c r="BX21" i="16"/>
  <c r="BY21" i="16"/>
  <c r="BZ21" i="16"/>
  <c r="CA21" i="16"/>
  <c r="CB21" i="16"/>
  <c r="CC21" i="16"/>
  <c r="CD21" i="16"/>
  <c r="CE21" i="16"/>
  <c r="CF21" i="16"/>
  <c r="CG21" i="16"/>
  <c r="CH21" i="16"/>
  <c r="CI21" i="16"/>
  <c r="CJ21" i="16"/>
  <c r="CK21" i="16"/>
  <c r="CL21" i="16"/>
  <c r="CM21" i="16"/>
  <c r="CN21" i="16"/>
  <c r="CO21" i="16"/>
  <c r="CP21" i="16"/>
  <c r="CQ21" i="16"/>
  <c r="CR21" i="16"/>
  <c r="CS21" i="16"/>
  <c r="BL104" i="17" s="1"/>
  <c r="I908" i="28" s="1"/>
  <c r="CT21"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AF22" i="16"/>
  <c r="AG22" i="16"/>
  <c r="AH22" i="16"/>
  <c r="AI22" i="16"/>
  <c r="AJ22" i="16"/>
  <c r="AK22" i="16"/>
  <c r="AL22" i="16"/>
  <c r="AM22" i="16"/>
  <c r="AN22" i="16"/>
  <c r="AO22" i="16"/>
  <c r="AP22" i="16"/>
  <c r="AQ22" i="16"/>
  <c r="AR22" i="16"/>
  <c r="AS22" i="16"/>
  <c r="AT22" i="16"/>
  <c r="AU22" i="16"/>
  <c r="AV22" i="16"/>
  <c r="AW22" i="16"/>
  <c r="AX22" i="16"/>
  <c r="AY22" i="16"/>
  <c r="AZ22" i="16"/>
  <c r="BA22" i="16"/>
  <c r="BB22" i="16"/>
  <c r="BC22" i="16"/>
  <c r="BD22" i="16"/>
  <c r="BE22" i="16"/>
  <c r="BF22" i="16"/>
  <c r="BG22" i="16"/>
  <c r="BH22" i="16"/>
  <c r="BI22" i="16"/>
  <c r="BJ22" i="16"/>
  <c r="BK22" i="16"/>
  <c r="BL22" i="16"/>
  <c r="BM22" i="16"/>
  <c r="BN22" i="16"/>
  <c r="BO22" i="16"/>
  <c r="BP22" i="16"/>
  <c r="BQ22" i="16"/>
  <c r="BR22" i="16"/>
  <c r="BS22" i="16"/>
  <c r="BT22" i="16"/>
  <c r="BU22" i="16"/>
  <c r="BV22" i="16"/>
  <c r="BW22" i="16"/>
  <c r="BX22" i="16"/>
  <c r="BY22" i="16"/>
  <c r="BZ22" i="16"/>
  <c r="CA22" i="16"/>
  <c r="CB22" i="16"/>
  <c r="CC22" i="16"/>
  <c r="CD22" i="16"/>
  <c r="CE22" i="16"/>
  <c r="CF22" i="16"/>
  <c r="CG22" i="16"/>
  <c r="CH22" i="16"/>
  <c r="CI22" i="16"/>
  <c r="CJ22" i="16"/>
  <c r="CK22" i="16"/>
  <c r="CL22" i="16"/>
  <c r="CM22" i="16"/>
  <c r="CN22" i="16"/>
  <c r="CO22" i="16"/>
  <c r="CP22" i="16"/>
  <c r="CQ22" i="16"/>
  <c r="CR22" i="16"/>
  <c r="CS22" i="16"/>
  <c r="BL200" i="17" s="1"/>
  <c r="I1004" i="28" s="1"/>
  <c r="CT22"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AF23" i="16"/>
  <c r="AG23" i="16"/>
  <c r="AH23" i="16"/>
  <c r="AI23" i="16"/>
  <c r="AJ23" i="16"/>
  <c r="AK23" i="16"/>
  <c r="AL23" i="16"/>
  <c r="AM23" i="16"/>
  <c r="AN23" i="16"/>
  <c r="AO23" i="16"/>
  <c r="AP23" i="16"/>
  <c r="AQ23" i="16"/>
  <c r="AR23" i="16"/>
  <c r="AS23" i="16"/>
  <c r="AT23" i="16"/>
  <c r="AU23" i="16"/>
  <c r="AV23" i="16"/>
  <c r="AW23" i="16"/>
  <c r="AX23" i="16"/>
  <c r="AY23" i="16"/>
  <c r="AZ23" i="16"/>
  <c r="BA23" i="16"/>
  <c r="BB23" i="16"/>
  <c r="BC23" i="16"/>
  <c r="BD23" i="16"/>
  <c r="BE23" i="16"/>
  <c r="BF23" i="16"/>
  <c r="BG23" i="16"/>
  <c r="BH23" i="16"/>
  <c r="BI23" i="16"/>
  <c r="BJ23" i="16"/>
  <c r="BK23" i="16"/>
  <c r="BL23" i="16"/>
  <c r="BM23" i="16"/>
  <c r="BN23" i="16"/>
  <c r="BO23" i="16"/>
  <c r="BP23" i="16"/>
  <c r="BQ23" i="16"/>
  <c r="BR23" i="16"/>
  <c r="BS23" i="16"/>
  <c r="BT23" i="16"/>
  <c r="BU23" i="16"/>
  <c r="BV23" i="16"/>
  <c r="BW23" i="16"/>
  <c r="BX23" i="16"/>
  <c r="BY23" i="16"/>
  <c r="BZ23" i="16"/>
  <c r="CA23" i="16"/>
  <c r="CB23" i="16"/>
  <c r="CC23" i="16"/>
  <c r="CD23" i="16"/>
  <c r="CE23" i="16"/>
  <c r="CF23" i="16"/>
  <c r="CG23" i="16"/>
  <c r="CH23" i="16"/>
  <c r="CI23" i="16"/>
  <c r="CJ23" i="16"/>
  <c r="CK23" i="16"/>
  <c r="CL23" i="16"/>
  <c r="CM23" i="16"/>
  <c r="CN23" i="16"/>
  <c r="CO23" i="16"/>
  <c r="CP23" i="16"/>
  <c r="CQ23" i="16"/>
  <c r="CR23" i="16"/>
  <c r="CS23" i="16"/>
  <c r="BL97" i="17" s="1"/>
  <c r="I901" i="28" s="1"/>
  <c r="CT23" i="16"/>
  <c r="F24" i="16"/>
  <c r="G24" i="16"/>
  <c r="H24" i="16"/>
  <c r="I24" i="16"/>
  <c r="J24" i="16"/>
  <c r="K24" i="16"/>
  <c r="L24" i="16"/>
  <c r="M24" i="16"/>
  <c r="N24" i="16"/>
  <c r="O24" i="16"/>
  <c r="P24" i="16"/>
  <c r="Q24" i="16"/>
  <c r="R24" i="16"/>
  <c r="S24" i="16"/>
  <c r="T24" i="16"/>
  <c r="U24" i="16"/>
  <c r="V24" i="16"/>
  <c r="W24" i="16"/>
  <c r="X24" i="16"/>
  <c r="Y24" i="16"/>
  <c r="Z24" i="16"/>
  <c r="AA24" i="16"/>
  <c r="AB24" i="16"/>
  <c r="AC24" i="16"/>
  <c r="AD24" i="16"/>
  <c r="AE24" i="16"/>
  <c r="AF24" i="16"/>
  <c r="AG24" i="16"/>
  <c r="AH24" i="16"/>
  <c r="AI24" i="16"/>
  <c r="AJ24" i="16"/>
  <c r="AK24" i="16"/>
  <c r="AL24" i="16"/>
  <c r="AM24" i="16"/>
  <c r="AN24" i="16"/>
  <c r="AO24" i="16"/>
  <c r="AP24" i="16"/>
  <c r="AQ24" i="16"/>
  <c r="AR24" i="16"/>
  <c r="AS24" i="16"/>
  <c r="AT24" i="16"/>
  <c r="AU24" i="16"/>
  <c r="AV24" i="16"/>
  <c r="AW24" i="16"/>
  <c r="AX24" i="16"/>
  <c r="AY24" i="16"/>
  <c r="AZ24" i="16"/>
  <c r="BA24" i="16"/>
  <c r="BB24" i="16"/>
  <c r="BC24" i="16"/>
  <c r="BD24" i="16"/>
  <c r="BE24" i="16"/>
  <c r="BF24" i="16"/>
  <c r="BG24" i="16"/>
  <c r="BH24" i="16"/>
  <c r="BI24" i="16"/>
  <c r="BJ24" i="16"/>
  <c r="BK24" i="16"/>
  <c r="BL24" i="16"/>
  <c r="BM24" i="16"/>
  <c r="BN24" i="16"/>
  <c r="BO24" i="16"/>
  <c r="BP24" i="16"/>
  <c r="BQ24" i="16"/>
  <c r="BR24" i="16"/>
  <c r="BS24" i="16"/>
  <c r="BT24" i="16"/>
  <c r="BU24" i="16"/>
  <c r="BV24" i="16"/>
  <c r="BW24" i="16"/>
  <c r="BX24" i="16"/>
  <c r="BY24" i="16"/>
  <c r="BZ24" i="16"/>
  <c r="CA24" i="16"/>
  <c r="CB24" i="16"/>
  <c r="CC24" i="16"/>
  <c r="CD24" i="16"/>
  <c r="CE24" i="16"/>
  <c r="CF24" i="16"/>
  <c r="CG24" i="16"/>
  <c r="CH24" i="16"/>
  <c r="CI24" i="16"/>
  <c r="CJ24" i="16"/>
  <c r="CK24" i="16"/>
  <c r="CL24" i="16"/>
  <c r="CM24" i="16"/>
  <c r="CN24" i="16"/>
  <c r="CO24" i="16"/>
  <c r="CP24" i="16"/>
  <c r="CQ24" i="16"/>
  <c r="CR24" i="16"/>
  <c r="CS24" i="16"/>
  <c r="CT24" i="16"/>
  <c r="F25" i="16"/>
  <c r="G25" i="16"/>
  <c r="H25" i="16"/>
  <c r="I25" i="16"/>
  <c r="J25" i="16"/>
  <c r="K25" i="16"/>
  <c r="L25" i="16"/>
  <c r="M25" i="16"/>
  <c r="N25" i="16"/>
  <c r="O25" i="16"/>
  <c r="P25" i="16"/>
  <c r="Q25" i="16"/>
  <c r="R25" i="16"/>
  <c r="S25" i="16"/>
  <c r="T25" i="16"/>
  <c r="U25" i="16"/>
  <c r="V25" i="16"/>
  <c r="W25" i="16"/>
  <c r="X25" i="16"/>
  <c r="Y25" i="16"/>
  <c r="Z25" i="16"/>
  <c r="AA25" i="16"/>
  <c r="AB25" i="16"/>
  <c r="AC25" i="16"/>
  <c r="AD25" i="16"/>
  <c r="AE25" i="16"/>
  <c r="AF25" i="16"/>
  <c r="AG25" i="16"/>
  <c r="AH25" i="16"/>
  <c r="AI25" i="16"/>
  <c r="AJ25" i="16"/>
  <c r="AK25" i="16"/>
  <c r="AL25" i="16"/>
  <c r="AM25" i="16"/>
  <c r="AN25" i="16"/>
  <c r="AO25" i="16"/>
  <c r="AP25" i="16"/>
  <c r="AQ25" i="16"/>
  <c r="AR25" i="16"/>
  <c r="AS25" i="16"/>
  <c r="AT25" i="16"/>
  <c r="AU25" i="16"/>
  <c r="AV25" i="16"/>
  <c r="AW25" i="16"/>
  <c r="AX25" i="16"/>
  <c r="AY25" i="16"/>
  <c r="AZ25" i="16"/>
  <c r="BA25" i="16"/>
  <c r="BB25" i="16"/>
  <c r="BC25" i="16"/>
  <c r="BD25" i="16"/>
  <c r="BE25" i="16"/>
  <c r="BF25" i="16"/>
  <c r="BG25" i="16"/>
  <c r="BH25" i="16"/>
  <c r="BI25" i="16"/>
  <c r="BJ25" i="16"/>
  <c r="BK25" i="16"/>
  <c r="BL25" i="16"/>
  <c r="BM25" i="16"/>
  <c r="BN25" i="16"/>
  <c r="BO25" i="16"/>
  <c r="BP25" i="16"/>
  <c r="BQ25" i="16"/>
  <c r="BR25" i="16"/>
  <c r="BS25" i="16"/>
  <c r="BT25" i="16"/>
  <c r="BU25" i="16"/>
  <c r="BV25" i="16"/>
  <c r="BW25" i="16"/>
  <c r="BX25" i="16"/>
  <c r="BY25" i="16"/>
  <c r="BZ25" i="16"/>
  <c r="CA25" i="16"/>
  <c r="CB25" i="16"/>
  <c r="CC25" i="16"/>
  <c r="CD25" i="16"/>
  <c r="CE25" i="16"/>
  <c r="CF25" i="16"/>
  <c r="CG25" i="16"/>
  <c r="CH25" i="16"/>
  <c r="CI25" i="16"/>
  <c r="CJ25" i="16"/>
  <c r="CK25" i="16"/>
  <c r="CL25" i="16"/>
  <c r="CM25" i="16"/>
  <c r="CN25" i="16"/>
  <c r="CO25" i="16"/>
  <c r="CP25" i="16"/>
  <c r="CQ25" i="16"/>
  <c r="CR25" i="16"/>
  <c r="CS25" i="16"/>
  <c r="BL117" i="17" s="1"/>
  <c r="I921" i="28" s="1"/>
  <c r="CT25" i="16"/>
  <c r="F26" i="16"/>
  <c r="G26" i="16"/>
  <c r="H26" i="16"/>
  <c r="I26" i="16"/>
  <c r="J26" i="16"/>
  <c r="K26" i="16"/>
  <c r="L26" i="16"/>
  <c r="M26" i="16"/>
  <c r="N26" i="16"/>
  <c r="O26" i="16"/>
  <c r="P26" i="16"/>
  <c r="Q26" i="16"/>
  <c r="R26" i="16"/>
  <c r="S26" i="16"/>
  <c r="T26" i="16"/>
  <c r="U26" i="16"/>
  <c r="V26" i="16"/>
  <c r="W26" i="16"/>
  <c r="X26" i="16"/>
  <c r="Y26" i="16"/>
  <c r="Z26" i="16"/>
  <c r="AA26" i="16"/>
  <c r="AB26" i="16"/>
  <c r="AC26" i="16"/>
  <c r="AD26" i="16"/>
  <c r="AE26" i="16"/>
  <c r="AF26" i="16"/>
  <c r="AG26" i="16"/>
  <c r="AH26" i="16"/>
  <c r="AI26" i="16"/>
  <c r="AJ26" i="16"/>
  <c r="AK26" i="16"/>
  <c r="AL26" i="16"/>
  <c r="AM26" i="16"/>
  <c r="AN26" i="16"/>
  <c r="AO26" i="16"/>
  <c r="AP26" i="16"/>
  <c r="AQ26" i="16"/>
  <c r="AR26" i="16"/>
  <c r="AS26" i="16"/>
  <c r="AT26" i="16"/>
  <c r="AU26" i="16"/>
  <c r="AV26" i="16"/>
  <c r="AW26" i="16"/>
  <c r="AX26" i="16"/>
  <c r="AY26" i="16"/>
  <c r="AZ26" i="16"/>
  <c r="BA26" i="16"/>
  <c r="BB26" i="16"/>
  <c r="BC26" i="16"/>
  <c r="BD26" i="16"/>
  <c r="BE26" i="16"/>
  <c r="BF26" i="16"/>
  <c r="BG26" i="16"/>
  <c r="BH26" i="16"/>
  <c r="BI26" i="16"/>
  <c r="BJ26" i="16"/>
  <c r="BK26" i="16"/>
  <c r="BL26" i="16"/>
  <c r="BM26" i="16"/>
  <c r="BN26" i="16"/>
  <c r="BO26" i="16"/>
  <c r="BP26" i="16"/>
  <c r="BQ26" i="16"/>
  <c r="BR26" i="16"/>
  <c r="BS26" i="16"/>
  <c r="BT26" i="16"/>
  <c r="BU26" i="16"/>
  <c r="BV26" i="16"/>
  <c r="BW26" i="16"/>
  <c r="BX26" i="16"/>
  <c r="BY26" i="16"/>
  <c r="BZ26" i="16"/>
  <c r="CA26" i="16"/>
  <c r="CB26" i="16"/>
  <c r="CC26" i="16"/>
  <c r="CD26" i="16"/>
  <c r="CE26" i="16"/>
  <c r="CF26" i="16"/>
  <c r="CG26" i="16"/>
  <c r="CH26" i="16"/>
  <c r="CI26" i="16"/>
  <c r="CJ26" i="16"/>
  <c r="CK26" i="16"/>
  <c r="CL26" i="16"/>
  <c r="CM26" i="16"/>
  <c r="CN26" i="16"/>
  <c r="CO26" i="16"/>
  <c r="CP26" i="16"/>
  <c r="CQ26" i="16"/>
  <c r="CR26" i="16"/>
  <c r="CS26" i="16"/>
  <c r="BL115" i="17" s="1"/>
  <c r="I919" i="28" s="1"/>
  <c r="CT26" i="16"/>
  <c r="F27" i="16"/>
  <c r="G27" i="16"/>
  <c r="H27" i="16"/>
  <c r="I27" i="16"/>
  <c r="J27" i="16"/>
  <c r="K27" i="16"/>
  <c r="L27" i="16"/>
  <c r="M27" i="16"/>
  <c r="N27" i="16"/>
  <c r="O27" i="16"/>
  <c r="P27" i="16"/>
  <c r="Q27" i="16"/>
  <c r="R27" i="16"/>
  <c r="S27" i="16"/>
  <c r="T27" i="16"/>
  <c r="U27" i="16"/>
  <c r="V27" i="16"/>
  <c r="W27" i="16"/>
  <c r="X27" i="16"/>
  <c r="Y27" i="16"/>
  <c r="Z27" i="16"/>
  <c r="AA27" i="16"/>
  <c r="AB27" i="16"/>
  <c r="AC27" i="16"/>
  <c r="AD27" i="16"/>
  <c r="AE27" i="16"/>
  <c r="AF27" i="16"/>
  <c r="AG27" i="16"/>
  <c r="AH27" i="16"/>
  <c r="AI27" i="16"/>
  <c r="AJ27" i="16"/>
  <c r="AK27" i="16"/>
  <c r="AL27" i="16"/>
  <c r="AM27" i="16"/>
  <c r="AN27" i="16"/>
  <c r="AO27" i="16"/>
  <c r="AP27" i="16"/>
  <c r="AQ27" i="16"/>
  <c r="AR27" i="16"/>
  <c r="AS27" i="16"/>
  <c r="AT27" i="16"/>
  <c r="AU27" i="16"/>
  <c r="AV27" i="16"/>
  <c r="AW27" i="16"/>
  <c r="AX27" i="16"/>
  <c r="AY27" i="16"/>
  <c r="AZ27" i="16"/>
  <c r="BA27" i="16"/>
  <c r="BB27" i="16"/>
  <c r="BC27" i="16"/>
  <c r="BD27" i="16"/>
  <c r="BE27" i="16"/>
  <c r="BF27" i="16"/>
  <c r="BG27" i="16"/>
  <c r="BH27" i="16"/>
  <c r="BI27" i="16"/>
  <c r="BJ27" i="16"/>
  <c r="BK27" i="16"/>
  <c r="BL27" i="16"/>
  <c r="BM27" i="16"/>
  <c r="BN27" i="16"/>
  <c r="BO27" i="16"/>
  <c r="BP27" i="16"/>
  <c r="BQ27" i="16"/>
  <c r="BR27" i="16"/>
  <c r="BS27" i="16"/>
  <c r="BT27" i="16"/>
  <c r="BU27" i="16"/>
  <c r="BV27" i="16"/>
  <c r="BW27" i="16"/>
  <c r="BX27" i="16"/>
  <c r="BY27" i="16"/>
  <c r="BZ27" i="16"/>
  <c r="CA27" i="16"/>
  <c r="CB27" i="16"/>
  <c r="CC27" i="16"/>
  <c r="CD27" i="16"/>
  <c r="CE27" i="16"/>
  <c r="CF27" i="16"/>
  <c r="CG27" i="16"/>
  <c r="CH27" i="16"/>
  <c r="CI27" i="16"/>
  <c r="CJ27" i="16"/>
  <c r="CK27" i="16"/>
  <c r="CL27" i="16"/>
  <c r="CM27" i="16"/>
  <c r="CN27" i="16"/>
  <c r="CO27" i="16"/>
  <c r="CP27" i="16"/>
  <c r="CQ27" i="16"/>
  <c r="CR27" i="16"/>
  <c r="CS27" i="16"/>
  <c r="BL16" i="17" s="1"/>
  <c r="I820" i="28" s="1"/>
  <c r="CT27" i="16"/>
  <c r="F28" i="16"/>
  <c r="G28" i="16"/>
  <c r="H28" i="16"/>
  <c r="I28" i="16"/>
  <c r="J28" i="16"/>
  <c r="K28" i="16"/>
  <c r="L28" i="16"/>
  <c r="M28" i="16"/>
  <c r="N28" i="16"/>
  <c r="O28" i="16"/>
  <c r="P28" i="16"/>
  <c r="Q28" i="16"/>
  <c r="R28" i="16"/>
  <c r="S28" i="16"/>
  <c r="T28" i="16"/>
  <c r="U28" i="16"/>
  <c r="V28" i="16"/>
  <c r="W28" i="16"/>
  <c r="X28" i="16"/>
  <c r="Y28" i="16"/>
  <c r="Z28" i="16"/>
  <c r="AA28" i="16"/>
  <c r="AB28" i="16"/>
  <c r="AC28" i="16"/>
  <c r="AD28" i="16"/>
  <c r="AE28" i="16"/>
  <c r="AF28" i="16"/>
  <c r="AG28" i="16"/>
  <c r="AH28" i="16"/>
  <c r="AI28" i="16"/>
  <c r="AJ28" i="16"/>
  <c r="AK28" i="16"/>
  <c r="AL28" i="16"/>
  <c r="AM28" i="16"/>
  <c r="AN28" i="16"/>
  <c r="AO28" i="16"/>
  <c r="AP28" i="16"/>
  <c r="AQ28" i="16"/>
  <c r="AR28" i="16"/>
  <c r="AS28" i="16"/>
  <c r="AT28" i="16"/>
  <c r="AU28" i="16"/>
  <c r="AV28" i="16"/>
  <c r="AW28" i="16"/>
  <c r="AX28" i="16"/>
  <c r="AY28" i="16"/>
  <c r="AZ28" i="16"/>
  <c r="BA28" i="16"/>
  <c r="BB28" i="16"/>
  <c r="BC28" i="16"/>
  <c r="BD28" i="16"/>
  <c r="BE28" i="16"/>
  <c r="BF28" i="16"/>
  <c r="BG28" i="16"/>
  <c r="BH28" i="16"/>
  <c r="BI28" i="16"/>
  <c r="BJ28" i="16"/>
  <c r="BK28" i="16"/>
  <c r="BL28" i="16"/>
  <c r="BM28" i="16"/>
  <c r="BN28" i="16"/>
  <c r="BO28" i="16"/>
  <c r="BP28" i="16"/>
  <c r="BQ28" i="16"/>
  <c r="BR28" i="16"/>
  <c r="BS28" i="16"/>
  <c r="BT28" i="16"/>
  <c r="BU28" i="16"/>
  <c r="BV28" i="16"/>
  <c r="BW28" i="16"/>
  <c r="BX28" i="16"/>
  <c r="BY28" i="16"/>
  <c r="BZ28" i="16"/>
  <c r="CA28" i="16"/>
  <c r="CB28" i="16"/>
  <c r="CC28" i="16"/>
  <c r="CD28" i="16"/>
  <c r="CE28" i="16"/>
  <c r="CF28" i="16"/>
  <c r="CG28" i="16"/>
  <c r="CH28" i="16"/>
  <c r="CI28" i="16"/>
  <c r="CJ28" i="16"/>
  <c r="CK28" i="16"/>
  <c r="CL28" i="16"/>
  <c r="CM28" i="16"/>
  <c r="CN28" i="16"/>
  <c r="CO28" i="16"/>
  <c r="CP28" i="16"/>
  <c r="CQ28" i="16"/>
  <c r="CR28" i="16"/>
  <c r="CS28" i="16"/>
  <c r="BL120" i="17" s="1"/>
  <c r="I924" i="28" s="1"/>
  <c r="CT28" i="16"/>
  <c r="F29" i="16"/>
  <c r="G29" i="16"/>
  <c r="H29" i="16"/>
  <c r="I29" i="16"/>
  <c r="J29" i="16"/>
  <c r="K29" i="16"/>
  <c r="L29" i="16"/>
  <c r="M29" i="16"/>
  <c r="N29" i="16"/>
  <c r="O29" i="16"/>
  <c r="P29" i="16"/>
  <c r="Q29" i="16"/>
  <c r="R29" i="16"/>
  <c r="S29" i="16"/>
  <c r="T29" i="16"/>
  <c r="U29" i="16"/>
  <c r="V29" i="16"/>
  <c r="W29" i="16"/>
  <c r="X29" i="16"/>
  <c r="Y29" i="16"/>
  <c r="Z29" i="16"/>
  <c r="AA29" i="16"/>
  <c r="AB29" i="16"/>
  <c r="AC29" i="16"/>
  <c r="AD29" i="16"/>
  <c r="AE29" i="16"/>
  <c r="AF29" i="16"/>
  <c r="AG29" i="16"/>
  <c r="AH29" i="16"/>
  <c r="AI29" i="16"/>
  <c r="AJ29" i="16"/>
  <c r="AK29" i="16"/>
  <c r="AL29" i="16"/>
  <c r="AM29" i="16"/>
  <c r="AN29" i="16"/>
  <c r="AO29" i="16"/>
  <c r="AP29" i="16"/>
  <c r="AQ29" i="16"/>
  <c r="AR29" i="16"/>
  <c r="AS29" i="16"/>
  <c r="AT29" i="16"/>
  <c r="AU29" i="16"/>
  <c r="AV29" i="16"/>
  <c r="AW29" i="16"/>
  <c r="AX29" i="16"/>
  <c r="AY29" i="16"/>
  <c r="AZ29" i="16"/>
  <c r="BA29" i="16"/>
  <c r="BB29" i="16"/>
  <c r="BC29" i="16"/>
  <c r="BD29" i="16"/>
  <c r="BE29" i="16"/>
  <c r="BF29" i="16"/>
  <c r="BG29" i="16"/>
  <c r="BH29" i="16"/>
  <c r="BI29" i="16"/>
  <c r="BJ29" i="16"/>
  <c r="BK29" i="16"/>
  <c r="BL29" i="16"/>
  <c r="BM29" i="16"/>
  <c r="BN29" i="16"/>
  <c r="BO29" i="16"/>
  <c r="BP29" i="16"/>
  <c r="BQ29" i="16"/>
  <c r="BR29" i="16"/>
  <c r="BS29" i="16"/>
  <c r="BT29" i="16"/>
  <c r="BU29" i="16"/>
  <c r="BV29" i="16"/>
  <c r="BW29" i="16"/>
  <c r="BX29" i="16"/>
  <c r="BY29" i="16"/>
  <c r="BZ29" i="16"/>
  <c r="CA29" i="16"/>
  <c r="CB29" i="16"/>
  <c r="CC29" i="16"/>
  <c r="CD29" i="16"/>
  <c r="CE29" i="16"/>
  <c r="CF29" i="16"/>
  <c r="CG29" i="16"/>
  <c r="CH29" i="16"/>
  <c r="CI29" i="16"/>
  <c r="CJ29" i="16"/>
  <c r="CK29" i="16"/>
  <c r="CL29" i="16"/>
  <c r="CM29" i="16"/>
  <c r="CN29" i="16"/>
  <c r="CO29" i="16"/>
  <c r="CP29" i="16"/>
  <c r="CQ29" i="16"/>
  <c r="CR29" i="16"/>
  <c r="CS29" i="16"/>
  <c r="BL106" i="17" s="1"/>
  <c r="I910" i="28" s="1"/>
  <c r="CT29" i="16"/>
  <c r="F30" i="16"/>
  <c r="G30" i="16"/>
  <c r="H30" i="16"/>
  <c r="I30" i="16"/>
  <c r="J30" i="16"/>
  <c r="K30" i="16"/>
  <c r="L30" i="16"/>
  <c r="M30" i="16"/>
  <c r="N30" i="16"/>
  <c r="O30" i="16"/>
  <c r="P30" i="16"/>
  <c r="Q30" i="16"/>
  <c r="R30" i="16"/>
  <c r="S30" i="16"/>
  <c r="T30" i="16"/>
  <c r="U30" i="16"/>
  <c r="V30" i="16"/>
  <c r="W30" i="16"/>
  <c r="X30" i="16"/>
  <c r="Y30" i="16"/>
  <c r="Z30" i="16"/>
  <c r="AA30" i="16"/>
  <c r="AB30" i="16"/>
  <c r="AC30" i="16"/>
  <c r="AD30" i="16"/>
  <c r="AE30" i="16"/>
  <c r="AF30" i="16"/>
  <c r="AG30" i="16"/>
  <c r="AH30" i="16"/>
  <c r="AI30" i="16"/>
  <c r="AJ30" i="16"/>
  <c r="AK30" i="16"/>
  <c r="AL30" i="16"/>
  <c r="AM30" i="16"/>
  <c r="AN30" i="16"/>
  <c r="AO30" i="16"/>
  <c r="AP30" i="16"/>
  <c r="AQ30" i="16"/>
  <c r="AR30" i="16"/>
  <c r="AS30" i="16"/>
  <c r="AT30" i="16"/>
  <c r="AU30" i="16"/>
  <c r="AV30" i="16"/>
  <c r="AW30" i="16"/>
  <c r="AX30" i="16"/>
  <c r="AY30" i="16"/>
  <c r="AZ30" i="16"/>
  <c r="BA30" i="16"/>
  <c r="BB30" i="16"/>
  <c r="BC30" i="16"/>
  <c r="BD30" i="16"/>
  <c r="BE30" i="16"/>
  <c r="BF30" i="16"/>
  <c r="BG30" i="16"/>
  <c r="BH30" i="16"/>
  <c r="BI30" i="16"/>
  <c r="BJ30" i="16"/>
  <c r="BK30" i="16"/>
  <c r="BL30" i="16"/>
  <c r="BM30" i="16"/>
  <c r="BN30" i="16"/>
  <c r="BO30" i="16"/>
  <c r="BP30" i="16"/>
  <c r="BQ30" i="16"/>
  <c r="BR30" i="16"/>
  <c r="BS30" i="16"/>
  <c r="BT30" i="16"/>
  <c r="BU30" i="16"/>
  <c r="BV30" i="16"/>
  <c r="BW30" i="16"/>
  <c r="BX30" i="16"/>
  <c r="BY30" i="16"/>
  <c r="BZ30" i="16"/>
  <c r="CA30" i="16"/>
  <c r="CB30" i="16"/>
  <c r="CC30" i="16"/>
  <c r="CD30" i="16"/>
  <c r="CE30" i="16"/>
  <c r="CF30" i="16"/>
  <c r="CG30" i="16"/>
  <c r="CH30" i="16"/>
  <c r="CI30" i="16"/>
  <c r="CJ30" i="16"/>
  <c r="CK30" i="16"/>
  <c r="CL30" i="16"/>
  <c r="CM30" i="16"/>
  <c r="CN30" i="16"/>
  <c r="CO30" i="16"/>
  <c r="CP30" i="16"/>
  <c r="CQ30" i="16"/>
  <c r="CR30" i="16"/>
  <c r="CS30" i="16"/>
  <c r="BL109" i="17" s="1"/>
  <c r="I913" i="28" s="1"/>
  <c r="CT30" i="16"/>
  <c r="F31" i="16"/>
  <c r="G31" i="16"/>
  <c r="H31" i="16"/>
  <c r="I31" i="16"/>
  <c r="J31" i="16"/>
  <c r="K31" i="16"/>
  <c r="L31" i="16"/>
  <c r="M31" i="16"/>
  <c r="N31" i="16"/>
  <c r="O31" i="16"/>
  <c r="P31" i="16"/>
  <c r="Q31" i="16"/>
  <c r="R31" i="16"/>
  <c r="S31" i="16"/>
  <c r="T31" i="16"/>
  <c r="U31" i="16"/>
  <c r="V31" i="16"/>
  <c r="W31" i="16"/>
  <c r="X31" i="16"/>
  <c r="Y31" i="16"/>
  <c r="Z31" i="16"/>
  <c r="AA31" i="16"/>
  <c r="AB31" i="16"/>
  <c r="AC31" i="16"/>
  <c r="AD31" i="16"/>
  <c r="AE31" i="16"/>
  <c r="AF31" i="16"/>
  <c r="AG31" i="16"/>
  <c r="AH31" i="16"/>
  <c r="AI31" i="16"/>
  <c r="AJ31" i="16"/>
  <c r="AK31" i="16"/>
  <c r="AL31" i="16"/>
  <c r="AM31" i="16"/>
  <c r="AN31" i="16"/>
  <c r="AO31" i="16"/>
  <c r="AP31" i="16"/>
  <c r="AQ31" i="16"/>
  <c r="AR31" i="16"/>
  <c r="AS31" i="16"/>
  <c r="AT31" i="16"/>
  <c r="AU31" i="16"/>
  <c r="AV31" i="16"/>
  <c r="AW31" i="16"/>
  <c r="AX31" i="16"/>
  <c r="AY31" i="16"/>
  <c r="AZ31" i="16"/>
  <c r="BA31" i="16"/>
  <c r="BB31" i="16"/>
  <c r="BC31" i="16"/>
  <c r="BD31" i="16"/>
  <c r="BE31" i="16"/>
  <c r="BF31" i="16"/>
  <c r="BG31" i="16"/>
  <c r="BH31" i="16"/>
  <c r="BI31" i="16"/>
  <c r="BJ31" i="16"/>
  <c r="BK31" i="16"/>
  <c r="BL31" i="16"/>
  <c r="BM31" i="16"/>
  <c r="BN31" i="16"/>
  <c r="BO31" i="16"/>
  <c r="BP31" i="16"/>
  <c r="BQ31" i="16"/>
  <c r="BR31" i="16"/>
  <c r="BS31" i="16"/>
  <c r="BT31" i="16"/>
  <c r="BU31" i="16"/>
  <c r="BV31" i="16"/>
  <c r="BW31" i="16"/>
  <c r="BX31" i="16"/>
  <c r="BY31" i="16"/>
  <c r="BZ31" i="16"/>
  <c r="CA31" i="16"/>
  <c r="CB31" i="16"/>
  <c r="CC31" i="16"/>
  <c r="CD31" i="16"/>
  <c r="CE31" i="16"/>
  <c r="CF31" i="16"/>
  <c r="CG31" i="16"/>
  <c r="CH31" i="16"/>
  <c r="CI31" i="16"/>
  <c r="CJ31" i="16"/>
  <c r="CK31" i="16"/>
  <c r="CL31" i="16"/>
  <c r="CM31" i="16"/>
  <c r="CN31" i="16"/>
  <c r="CO31" i="16"/>
  <c r="CP31" i="16"/>
  <c r="CQ31" i="16"/>
  <c r="CR31" i="16"/>
  <c r="CS31" i="16"/>
  <c r="BL114" i="17" s="1"/>
  <c r="I918" i="28" s="1"/>
  <c r="CT31" i="16"/>
  <c r="F32" i="16"/>
  <c r="G32" i="16"/>
  <c r="H32" i="16"/>
  <c r="I32" i="16"/>
  <c r="J32" i="16"/>
  <c r="K32" i="16"/>
  <c r="L32" i="16"/>
  <c r="M32" i="16"/>
  <c r="N32" i="16"/>
  <c r="O32" i="16"/>
  <c r="P32" i="16"/>
  <c r="Q32" i="16"/>
  <c r="R32" i="16"/>
  <c r="S32" i="16"/>
  <c r="T32" i="16"/>
  <c r="U32" i="16"/>
  <c r="V32" i="16"/>
  <c r="W32" i="16"/>
  <c r="X32" i="16"/>
  <c r="Y32" i="16"/>
  <c r="Z32" i="16"/>
  <c r="AA32" i="16"/>
  <c r="AB32" i="16"/>
  <c r="AC32" i="16"/>
  <c r="AD32" i="16"/>
  <c r="AE32" i="16"/>
  <c r="AF32" i="16"/>
  <c r="AG32" i="16"/>
  <c r="AH32" i="16"/>
  <c r="AI32" i="16"/>
  <c r="AJ32" i="16"/>
  <c r="AK32" i="16"/>
  <c r="AL32" i="16"/>
  <c r="AM32" i="16"/>
  <c r="AN32" i="16"/>
  <c r="AO32" i="16"/>
  <c r="AP32" i="16"/>
  <c r="AQ32" i="16"/>
  <c r="AR32" i="16"/>
  <c r="AS32" i="16"/>
  <c r="AT32" i="16"/>
  <c r="AU32" i="16"/>
  <c r="AV32" i="16"/>
  <c r="AW32" i="16"/>
  <c r="AX32" i="16"/>
  <c r="AY32" i="16"/>
  <c r="AZ32" i="16"/>
  <c r="BA32" i="16"/>
  <c r="BB32" i="16"/>
  <c r="BC32" i="16"/>
  <c r="BD32" i="16"/>
  <c r="BE32" i="16"/>
  <c r="BF32" i="16"/>
  <c r="BG32" i="16"/>
  <c r="BH32" i="16"/>
  <c r="BI32" i="16"/>
  <c r="BJ32" i="16"/>
  <c r="BK32" i="16"/>
  <c r="BL32" i="16"/>
  <c r="BM32" i="16"/>
  <c r="BN32" i="16"/>
  <c r="BO32" i="16"/>
  <c r="BP32" i="16"/>
  <c r="BQ32" i="16"/>
  <c r="BR32" i="16"/>
  <c r="BS32" i="16"/>
  <c r="BT32" i="16"/>
  <c r="BU32" i="16"/>
  <c r="BV32" i="16"/>
  <c r="BW32" i="16"/>
  <c r="BX32" i="16"/>
  <c r="BY32" i="16"/>
  <c r="BZ32" i="16"/>
  <c r="CA32" i="16"/>
  <c r="CB32" i="16"/>
  <c r="CC32" i="16"/>
  <c r="CD32" i="16"/>
  <c r="CE32" i="16"/>
  <c r="CF32" i="16"/>
  <c r="CG32" i="16"/>
  <c r="CH32" i="16"/>
  <c r="CI32" i="16"/>
  <c r="CJ32" i="16"/>
  <c r="CK32" i="16"/>
  <c r="CL32" i="16"/>
  <c r="CM32" i="16"/>
  <c r="CN32" i="16"/>
  <c r="CO32" i="16"/>
  <c r="CP32" i="16"/>
  <c r="CQ32" i="16"/>
  <c r="CR32" i="16"/>
  <c r="CS32" i="16"/>
  <c r="BL105" i="17" s="1"/>
  <c r="I909" i="28" s="1"/>
  <c r="CT32" i="16"/>
  <c r="F33" i="16"/>
  <c r="G33" i="16"/>
  <c r="H33" i="16"/>
  <c r="I33" i="16"/>
  <c r="J33" i="16"/>
  <c r="K33" i="16"/>
  <c r="L33" i="16"/>
  <c r="M33" i="16"/>
  <c r="N33" i="16"/>
  <c r="O33" i="16"/>
  <c r="P33" i="16"/>
  <c r="Q33" i="16"/>
  <c r="R33" i="16"/>
  <c r="S33" i="16"/>
  <c r="T33" i="16"/>
  <c r="U33" i="16"/>
  <c r="V33" i="16"/>
  <c r="W33" i="16"/>
  <c r="X33" i="16"/>
  <c r="Y33" i="16"/>
  <c r="Z33" i="16"/>
  <c r="AA33" i="16"/>
  <c r="AB33" i="16"/>
  <c r="AC33" i="16"/>
  <c r="AD33" i="16"/>
  <c r="AE33" i="16"/>
  <c r="AF33" i="16"/>
  <c r="AG33" i="16"/>
  <c r="AH33" i="16"/>
  <c r="AI33" i="16"/>
  <c r="AJ33" i="16"/>
  <c r="AK33" i="16"/>
  <c r="AL33" i="16"/>
  <c r="AM33" i="16"/>
  <c r="AN33" i="16"/>
  <c r="AO33" i="16"/>
  <c r="AP33" i="16"/>
  <c r="AQ33" i="16"/>
  <c r="AR33" i="16"/>
  <c r="AS33" i="16"/>
  <c r="AT33" i="16"/>
  <c r="AU33" i="16"/>
  <c r="AV33" i="16"/>
  <c r="AW33" i="16"/>
  <c r="AX33" i="16"/>
  <c r="AY33" i="16"/>
  <c r="AZ33" i="16"/>
  <c r="BA33" i="16"/>
  <c r="BB33" i="16"/>
  <c r="BC33" i="16"/>
  <c r="BD33" i="16"/>
  <c r="BE33" i="16"/>
  <c r="BF33" i="16"/>
  <c r="BG33" i="16"/>
  <c r="BH33" i="16"/>
  <c r="BI33" i="16"/>
  <c r="BJ33" i="16"/>
  <c r="BK33" i="16"/>
  <c r="BL33" i="16"/>
  <c r="BM33" i="16"/>
  <c r="BN33" i="16"/>
  <c r="BO33" i="16"/>
  <c r="BP33" i="16"/>
  <c r="BQ33" i="16"/>
  <c r="BR33" i="16"/>
  <c r="BS33" i="16"/>
  <c r="BT33" i="16"/>
  <c r="BU33" i="16"/>
  <c r="BV33" i="16"/>
  <c r="BW33" i="16"/>
  <c r="BX33" i="16"/>
  <c r="BY33" i="16"/>
  <c r="BZ33" i="16"/>
  <c r="CA33" i="16"/>
  <c r="CB33" i="16"/>
  <c r="CC33" i="16"/>
  <c r="CD33" i="16"/>
  <c r="CE33" i="16"/>
  <c r="CF33" i="16"/>
  <c r="CG33" i="16"/>
  <c r="CH33" i="16"/>
  <c r="CI33" i="16"/>
  <c r="CJ33" i="16"/>
  <c r="CK33" i="16"/>
  <c r="CL33" i="16"/>
  <c r="CM33" i="16"/>
  <c r="CN33" i="16"/>
  <c r="CO33" i="16"/>
  <c r="CP33" i="16"/>
  <c r="CQ33" i="16"/>
  <c r="CR33" i="16"/>
  <c r="CS33" i="16"/>
  <c r="BL125" i="17" s="1"/>
  <c r="I929" i="28" s="1"/>
  <c r="CT33" i="16"/>
  <c r="F34" i="16"/>
  <c r="G34" i="16"/>
  <c r="H34" i="16"/>
  <c r="I34" i="16"/>
  <c r="J34" i="16"/>
  <c r="K34" i="16"/>
  <c r="L34" i="16"/>
  <c r="M34" i="16"/>
  <c r="N34" i="16"/>
  <c r="O34" i="16"/>
  <c r="P34" i="16"/>
  <c r="Q34" i="16"/>
  <c r="R34" i="16"/>
  <c r="S34" i="16"/>
  <c r="T34" i="16"/>
  <c r="U34" i="16"/>
  <c r="V34" i="16"/>
  <c r="W34" i="16"/>
  <c r="X34" i="16"/>
  <c r="Y34" i="16"/>
  <c r="Z34" i="16"/>
  <c r="AA34" i="16"/>
  <c r="AB34" i="16"/>
  <c r="AC34" i="16"/>
  <c r="AD34" i="16"/>
  <c r="AE34" i="16"/>
  <c r="AF34" i="16"/>
  <c r="AG34" i="16"/>
  <c r="AH34" i="16"/>
  <c r="AI34" i="16"/>
  <c r="AJ34" i="16"/>
  <c r="AK34" i="16"/>
  <c r="AL34" i="16"/>
  <c r="AM34" i="16"/>
  <c r="AN34" i="16"/>
  <c r="AO34" i="16"/>
  <c r="AP34" i="16"/>
  <c r="AQ34" i="16"/>
  <c r="AR34" i="16"/>
  <c r="AS34" i="16"/>
  <c r="AT34" i="16"/>
  <c r="AU34" i="16"/>
  <c r="AV34" i="16"/>
  <c r="AW34" i="16"/>
  <c r="AX34" i="16"/>
  <c r="AY34" i="16"/>
  <c r="AZ34" i="16"/>
  <c r="BA34" i="16"/>
  <c r="BB34" i="16"/>
  <c r="BC34" i="16"/>
  <c r="BD34" i="16"/>
  <c r="BE34" i="16"/>
  <c r="BF34" i="16"/>
  <c r="BG34" i="16"/>
  <c r="BH34" i="16"/>
  <c r="BI34" i="16"/>
  <c r="BJ34" i="16"/>
  <c r="BK34" i="16"/>
  <c r="BL34" i="16"/>
  <c r="BM34" i="16"/>
  <c r="BN34" i="16"/>
  <c r="BO34" i="16"/>
  <c r="BP34" i="16"/>
  <c r="BQ34" i="16"/>
  <c r="BR34" i="16"/>
  <c r="BS34" i="16"/>
  <c r="BT34" i="16"/>
  <c r="BU34" i="16"/>
  <c r="BV34" i="16"/>
  <c r="BW34" i="16"/>
  <c r="BX34" i="16"/>
  <c r="BY34" i="16"/>
  <c r="BZ34" i="16"/>
  <c r="CA34" i="16"/>
  <c r="CB34" i="16"/>
  <c r="CC34" i="16"/>
  <c r="CD34" i="16"/>
  <c r="CE34" i="16"/>
  <c r="CF34" i="16"/>
  <c r="CG34" i="16"/>
  <c r="CH34" i="16"/>
  <c r="CI34" i="16"/>
  <c r="CJ34" i="16"/>
  <c r="CK34" i="16"/>
  <c r="CL34" i="16"/>
  <c r="CM34" i="16"/>
  <c r="CN34" i="16"/>
  <c r="CO34" i="16"/>
  <c r="CP34" i="16"/>
  <c r="CQ34" i="16"/>
  <c r="CR34" i="16"/>
  <c r="CS34" i="16"/>
  <c r="BL110" i="17" s="1"/>
  <c r="I914" i="28" s="1"/>
  <c r="CT34" i="16"/>
  <c r="F35" i="16"/>
  <c r="G35" i="16"/>
  <c r="H35" i="16"/>
  <c r="I35" i="16"/>
  <c r="J35" i="16"/>
  <c r="K35" i="16"/>
  <c r="L35" i="16"/>
  <c r="M35" i="16"/>
  <c r="N35" i="16"/>
  <c r="O35" i="16"/>
  <c r="P35" i="16"/>
  <c r="Q35" i="16"/>
  <c r="R35" i="16"/>
  <c r="S35" i="16"/>
  <c r="T35" i="16"/>
  <c r="U35" i="16"/>
  <c r="V35" i="16"/>
  <c r="W35" i="16"/>
  <c r="X35" i="16"/>
  <c r="Y35" i="16"/>
  <c r="Z35" i="16"/>
  <c r="AA35" i="16"/>
  <c r="AB35" i="16"/>
  <c r="AC35" i="16"/>
  <c r="AD35" i="16"/>
  <c r="AE35" i="16"/>
  <c r="AF35" i="16"/>
  <c r="AG35" i="16"/>
  <c r="AH35" i="16"/>
  <c r="AI35" i="16"/>
  <c r="AJ35" i="16"/>
  <c r="AK35" i="16"/>
  <c r="AL35" i="16"/>
  <c r="AM35" i="16"/>
  <c r="AN35" i="16"/>
  <c r="AO35" i="16"/>
  <c r="AP35" i="16"/>
  <c r="AQ35" i="16"/>
  <c r="AR35" i="16"/>
  <c r="AS35" i="16"/>
  <c r="AT35" i="16"/>
  <c r="AU35" i="16"/>
  <c r="AV35" i="16"/>
  <c r="AW35" i="16"/>
  <c r="AX35" i="16"/>
  <c r="AY35" i="16"/>
  <c r="AZ35" i="16"/>
  <c r="BA35" i="16"/>
  <c r="BB35" i="16"/>
  <c r="BC35" i="16"/>
  <c r="BD35" i="16"/>
  <c r="BE35" i="16"/>
  <c r="BF35" i="16"/>
  <c r="BG35" i="16"/>
  <c r="BH35" i="16"/>
  <c r="BI35" i="16"/>
  <c r="BJ35" i="16"/>
  <c r="BK35" i="16"/>
  <c r="BL35" i="16"/>
  <c r="BM35" i="16"/>
  <c r="BN35" i="16"/>
  <c r="BO35" i="16"/>
  <c r="BP35" i="16"/>
  <c r="BQ35" i="16"/>
  <c r="BR35" i="16"/>
  <c r="BS35" i="16"/>
  <c r="BT35" i="16"/>
  <c r="BU35" i="16"/>
  <c r="BV35" i="16"/>
  <c r="BW35" i="16"/>
  <c r="BX35" i="16"/>
  <c r="BY35" i="16"/>
  <c r="BZ35" i="16"/>
  <c r="CA35" i="16"/>
  <c r="CB35" i="16"/>
  <c r="CC35" i="16"/>
  <c r="CD35" i="16"/>
  <c r="CE35" i="16"/>
  <c r="CF35" i="16"/>
  <c r="CG35" i="16"/>
  <c r="CH35" i="16"/>
  <c r="CI35" i="16"/>
  <c r="CJ35" i="16"/>
  <c r="CK35" i="16"/>
  <c r="CL35" i="16"/>
  <c r="CM35" i="16"/>
  <c r="CN35" i="16"/>
  <c r="CO35" i="16"/>
  <c r="CP35" i="16"/>
  <c r="CQ35" i="16"/>
  <c r="CR35" i="16"/>
  <c r="CS35" i="16"/>
  <c r="BL29" i="17" s="1"/>
  <c r="I833" i="28" s="1"/>
  <c r="CT35" i="16"/>
  <c r="F36" i="16"/>
  <c r="G36" i="16"/>
  <c r="H36" i="16"/>
  <c r="I36" i="16"/>
  <c r="J36" i="16"/>
  <c r="K36" i="16"/>
  <c r="L36" i="16"/>
  <c r="M36" i="16"/>
  <c r="N36" i="16"/>
  <c r="O36" i="16"/>
  <c r="P36" i="16"/>
  <c r="Q36" i="16"/>
  <c r="R36" i="16"/>
  <c r="S36" i="16"/>
  <c r="T36" i="16"/>
  <c r="U36" i="16"/>
  <c r="V36" i="16"/>
  <c r="W36" i="16"/>
  <c r="X36" i="16"/>
  <c r="Y36" i="16"/>
  <c r="Z36" i="16"/>
  <c r="AA36" i="16"/>
  <c r="AB36" i="16"/>
  <c r="AC36" i="16"/>
  <c r="AD36" i="16"/>
  <c r="AE36" i="16"/>
  <c r="AF36" i="16"/>
  <c r="AG36" i="16"/>
  <c r="AH36" i="16"/>
  <c r="AI36" i="16"/>
  <c r="AJ36" i="16"/>
  <c r="AK36" i="16"/>
  <c r="AL36" i="16"/>
  <c r="AM36" i="16"/>
  <c r="AN36" i="16"/>
  <c r="AO36" i="16"/>
  <c r="AP36" i="16"/>
  <c r="AQ36" i="16"/>
  <c r="AR36" i="16"/>
  <c r="AS36" i="16"/>
  <c r="AT36" i="16"/>
  <c r="AU36" i="16"/>
  <c r="AV36" i="16"/>
  <c r="AW36" i="16"/>
  <c r="AX36" i="16"/>
  <c r="AY36" i="16"/>
  <c r="AZ36" i="16"/>
  <c r="BA36" i="16"/>
  <c r="BB36" i="16"/>
  <c r="BC36" i="16"/>
  <c r="BD36" i="16"/>
  <c r="BE36" i="16"/>
  <c r="BF36" i="16"/>
  <c r="BG36" i="16"/>
  <c r="BH36" i="16"/>
  <c r="BI36" i="16"/>
  <c r="BJ36" i="16"/>
  <c r="BK36" i="16"/>
  <c r="BL36" i="16"/>
  <c r="BM36" i="16"/>
  <c r="BN36" i="16"/>
  <c r="BO36" i="16"/>
  <c r="BP36" i="16"/>
  <c r="BQ36" i="16"/>
  <c r="BR36" i="16"/>
  <c r="BS36" i="16"/>
  <c r="BT36" i="16"/>
  <c r="BU36" i="16"/>
  <c r="BV36" i="16"/>
  <c r="BW36" i="16"/>
  <c r="BX36" i="16"/>
  <c r="BY36" i="16"/>
  <c r="BZ36" i="16"/>
  <c r="CA36" i="16"/>
  <c r="CB36" i="16"/>
  <c r="CC36" i="16"/>
  <c r="CD36" i="16"/>
  <c r="CE36" i="16"/>
  <c r="CF36" i="16"/>
  <c r="CG36" i="16"/>
  <c r="CH36" i="16"/>
  <c r="CI36" i="16"/>
  <c r="CJ36" i="16"/>
  <c r="CK36" i="16"/>
  <c r="CL36" i="16"/>
  <c r="CM36" i="16"/>
  <c r="CN36" i="16"/>
  <c r="CO36" i="16"/>
  <c r="CP36" i="16"/>
  <c r="CQ36" i="16"/>
  <c r="CR36" i="16"/>
  <c r="CS36" i="16"/>
  <c r="BL116" i="17" s="1"/>
  <c r="I920" i="28" s="1"/>
  <c r="CT36" i="16"/>
  <c r="F37" i="16"/>
  <c r="G37" i="16"/>
  <c r="H37" i="16"/>
  <c r="I37" i="16"/>
  <c r="J37" i="16"/>
  <c r="K37" i="16"/>
  <c r="L37" i="16"/>
  <c r="M37" i="16"/>
  <c r="N37" i="16"/>
  <c r="O37" i="16"/>
  <c r="P37" i="16"/>
  <c r="Q37" i="16"/>
  <c r="R37" i="16"/>
  <c r="S37" i="16"/>
  <c r="T37" i="16"/>
  <c r="U37" i="16"/>
  <c r="V37" i="16"/>
  <c r="W37" i="16"/>
  <c r="X37" i="16"/>
  <c r="Y37" i="16"/>
  <c r="Z37" i="16"/>
  <c r="AA37" i="16"/>
  <c r="AB37" i="16"/>
  <c r="AC37" i="16"/>
  <c r="AD37" i="16"/>
  <c r="AE37" i="16"/>
  <c r="AF37" i="16"/>
  <c r="AG37" i="16"/>
  <c r="AH37" i="16"/>
  <c r="AI37" i="16"/>
  <c r="AJ37" i="16"/>
  <c r="AK37" i="16"/>
  <c r="AL37" i="16"/>
  <c r="AM37" i="16"/>
  <c r="AN37" i="16"/>
  <c r="AO37" i="16"/>
  <c r="AP37" i="16"/>
  <c r="AQ37" i="16"/>
  <c r="AR37" i="16"/>
  <c r="AS37" i="16"/>
  <c r="AT37" i="16"/>
  <c r="AU37" i="16"/>
  <c r="AV37" i="16"/>
  <c r="AW37" i="16"/>
  <c r="AX37" i="16"/>
  <c r="AY37" i="16"/>
  <c r="AZ37" i="16"/>
  <c r="BA37" i="16"/>
  <c r="BB37" i="16"/>
  <c r="BC37" i="16"/>
  <c r="BD37" i="16"/>
  <c r="BE37" i="16"/>
  <c r="BF37" i="16"/>
  <c r="BG37" i="16"/>
  <c r="BH37" i="16"/>
  <c r="BI37" i="16"/>
  <c r="BJ37" i="16"/>
  <c r="BK37" i="16"/>
  <c r="BL37" i="16"/>
  <c r="BM37" i="16"/>
  <c r="BN37" i="16"/>
  <c r="BO37" i="16"/>
  <c r="BP37" i="16"/>
  <c r="BQ37" i="16"/>
  <c r="BR37" i="16"/>
  <c r="BS37" i="16"/>
  <c r="BT37" i="16"/>
  <c r="BU37" i="16"/>
  <c r="BV37" i="16"/>
  <c r="BW37" i="16"/>
  <c r="BX37" i="16"/>
  <c r="BY37" i="16"/>
  <c r="BZ37" i="16"/>
  <c r="CA37" i="16"/>
  <c r="CB37" i="16"/>
  <c r="CC37" i="16"/>
  <c r="CD37" i="16"/>
  <c r="CE37" i="16"/>
  <c r="CF37" i="16"/>
  <c r="CG37" i="16"/>
  <c r="CH37" i="16"/>
  <c r="CI37" i="16"/>
  <c r="CJ37" i="16"/>
  <c r="CK37" i="16"/>
  <c r="CL37" i="16"/>
  <c r="CM37" i="16"/>
  <c r="CN37" i="16"/>
  <c r="CO37" i="16"/>
  <c r="CP37" i="16"/>
  <c r="CQ37" i="16"/>
  <c r="CR37" i="16"/>
  <c r="CS37" i="16"/>
  <c r="CT37" i="16"/>
  <c r="F38" i="16"/>
  <c r="G38" i="16"/>
  <c r="H38" i="16"/>
  <c r="I38" i="16"/>
  <c r="J38" i="16"/>
  <c r="K38" i="16"/>
  <c r="L38" i="16"/>
  <c r="M38" i="16"/>
  <c r="N38" i="16"/>
  <c r="O38" i="16"/>
  <c r="P38" i="16"/>
  <c r="Q38" i="16"/>
  <c r="R38" i="16"/>
  <c r="S38" i="16"/>
  <c r="T38" i="16"/>
  <c r="U38" i="16"/>
  <c r="V38" i="16"/>
  <c r="W38" i="16"/>
  <c r="X38" i="16"/>
  <c r="Y38" i="16"/>
  <c r="Z38" i="16"/>
  <c r="AA38" i="16"/>
  <c r="AB38" i="16"/>
  <c r="AC38" i="16"/>
  <c r="AD38" i="16"/>
  <c r="AE38" i="16"/>
  <c r="AF38" i="16"/>
  <c r="AG38" i="16"/>
  <c r="AH38" i="16"/>
  <c r="AI38" i="16"/>
  <c r="AJ38" i="16"/>
  <c r="AK38" i="16"/>
  <c r="AL38" i="16"/>
  <c r="AM38" i="16"/>
  <c r="AN38" i="16"/>
  <c r="AO38" i="16"/>
  <c r="AP38" i="16"/>
  <c r="AQ38" i="16"/>
  <c r="AR38" i="16"/>
  <c r="AS38" i="16"/>
  <c r="AT38" i="16"/>
  <c r="AU38" i="16"/>
  <c r="AV38" i="16"/>
  <c r="AW38" i="16"/>
  <c r="AX38" i="16"/>
  <c r="AY38" i="16"/>
  <c r="AZ38" i="16"/>
  <c r="BA38" i="16"/>
  <c r="BB38" i="16"/>
  <c r="BC38" i="16"/>
  <c r="BD38" i="16"/>
  <c r="BE38" i="16"/>
  <c r="BF38" i="16"/>
  <c r="BG38" i="16"/>
  <c r="BH38" i="16"/>
  <c r="BI38" i="16"/>
  <c r="BJ38" i="16"/>
  <c r="BK38" i="16"/>
  <c r="BL38" i="16"/>
  <c r="BM38" i="16"/>
  <c r="BN38" i="16"/>
  <c r="BO38" i="16"/>
  <c r="BP38" i="16"/>
  <c r="BQ38" i="16"/>
  <c r="BR38" i="16"/>
  <c r="BS38" i="16"/>
  <c r="BT38" i="16"/>
  <c r="BU38" i="16"/>
  <c r="BV38" i="16"/>
  <c r="BW38" i="16"/>
  <c r="BX38" i="16"/>
  <c r="BY38" i="16"/>
  <c r="BZ38" i="16"/>
  <c r="CA38" i="16"/>
  <c r="CB38" i="16"/>
  <c r="CC38" i="16"/>
  <c r="CD38" i="16"/>
  <c r="CE38" i="16"/>
  <c r="CF38" i="16"/>
  <c r="CG38" i="16"/>
  <c r="CH38" i="16"/>
  <c r="CI38" i="16"/>
  <c r="CJ38" i="16"/>
  <c r="CK38" i="16"/>
  <c r="CL38" i="16"/>
  <c r="CM38" i="16"/>
  <c r="CN38" i="16"/>
  <c r="CO38" i="16"/>
  <c r="CP38" i="16"/>
  <c r="CQ38" i="16"/>
  <c r="CR38" i="16"/>
  <c r="CS38" i="16"/>
  <c r="BL45" i="17" s="1"/>
  <c r="I849" i="28" s="1"/>
  <c r="CT38" i="16"/>
  <c r="F39" i="16"/>
  <c r="G39" i="16"/>
  <c r="H39" i="16"/>
  <c r="I39" i="16"/>
  <c r="J39" i="16"/>
  <c r="K39" i="16"/>
  <c r="L39" i="16"/>
  <c r="M39" i="16"/>
  <c r="N39" i="16"/>
  <c r="O39" i="16"/>
  <c r="P39" i="16"/>
  <c r="Q39" i="16"/>
  <c r="R39" i="16"/>
  <c r="S39" i="16"/>
  <c r="T39" i="16"/>
  <c r="U39" i="16"/>
  <c r="V39" i="16"/>
  <c r="W39" i="16"/>
  <c r="X39" i="16"/>
  <c r="Y39" i="16"/>
  <c r="Z39" i="16"/>
  <c r="AA39" i="16"/>
  <c r="AB39" i="16"/>
  <c r="AC39" i="16"/>
  <c r="AD39" i="16"/>
  <c r="AE39" i="16"/>
  <c r="AF39" i="16"/>
  <c r="AG39" i="16"/>
  <c r="AH39" i="16"/>
  <c r="AI39" i="16"/>
  <c r="AJ39" i="16"/>
  <c r="AK39" i="16"/>
  <c r="AL39" i="16"/>
  <c r="AM39" i="16"/>
  <c r="AN39" i="16"/>
  <c r="AO39" i="16"/>
  <c r="AP39" i="16"/>
  <c r="AQ39" i="16"/>
  <c r="AR39" i="16"/>
  <c r="AS39" i="16"/>
  <c r="AT39" i="16"/>
  <c r="AU39" i="16"/>
  <c r="AV39" i="16"/>
  <c r="AW39" i="16"/>
  <c r="AX39" i="16"/>
  <c r="AY39" i="16"/>
  <c r="AZ39" i="16"/>
  <c r="BA39" i="16"/>
  <c r="BB39" i="16"/>
  <c r="BC39" i="16"/>
  <c r="BD39" i="16"/>
  <c r="BE39" i="16"/>
  <c r="BF39" i="16"/>
  <c r="BG39" i="16"/>
  <c r="BH39" i="16"/>
  <c r="BI39" i="16"/>
  <c r="BJ39" i="16"/>
  <c r="BK39" i="16"/>
  <c r="BL39" i="16"/>
  <c r="BM39" i="16"/>
  <c r="BN39" i="16"/>
  <c r="BO39" i="16"/>
  <c r="BP39" i="16"/>
  <c r="BQ39" i="16"/>
  <c r="BR39" i="16"/>
  <c r="BS39" i="16"/>
  <c r="BT39" i="16"/>
  <c r="BU39" i="16"/>
  <c r="BV39" i="16"/>
  <c r="BW39" i="16"/>
  <c r="BX39" i="16"/>
  <c r="BY39" i="16"/>
  <c r="BZ39" i="16"/>
  <c r="CA39" i="16"/>
  <c r="CB39" i="16"/>
  <c r="CC39" i="16"/>
  <c r="CD39" i="16"/>
  <c r="CE39" i="16"/>
  <c r="CF39" i="16"/>
  <c r="CG39" i="16"/>
  <c r="CH39" i="16"/>
  <c r="CI39" i="16"/>
  <c r="CJ39" i="16"/>
  <c r="CK39" i="16"/>
  <c r="CL39" i="16"/>
  <c r="CM39" i="16"/>
  <c r="CN39" i="16"/>
  <c r="CO39" i="16"/>
  <c r="CP39" i="16"/>
  <c r="CQ39" i="16"/>
  <c r="CR39" i="16"/>
  <c r="CS39" i="16"/>
  <c r="BL202" i="17" s="1"/>
  <c r="I1006" i="28" s="1"/>
  <c r="CT39" i="16"/>
  <c r="F40" i="16"/>
  <c r="G40" i="16"/>
  <c r="H40" i="16"/>
  <c r="I40" i="16"/>
  <c r="J40" i="16"/>
  <c r="K40" i="16"/>
  <c r="L40" i="16"/>
  <c r="M40" i="16"/>
  <c r="N40" i="16"/>
  <c r="O40" i="16"/>
  <c r="P40" i="16"/>
  <c r="Q40" i="16"/>
  <c r="R40" i="16"/>
  <c r="S40" i="16"/>
  <c r="T40" i="16"/>
  <c r="U40" i="16"/>
  <c r="V40" i="16"/>
  <c r="W40" i="16"/>
  <c r="X40" i="16"/>
  <c r="Y40" i="16"/>
  <c r="Z40" i="16"/>
  <c r="AA40" i="16"/>
  <c r="AB40" i="16"/>
  <c r="AC40" i="16"/>
  <c r="AD40" i="16"/>
  <c r="AE40" i="16"/>
  <c r="AF40" i="16"/>
  <c r="AG40" i="16"/>
  <c r="AH40" i="16"/>
  <c r="AI40" i="16"/>
  <c r="AJ40" i="16"/>
  <c r="AK40" i="16"/>
  <c r="AL40" i="16"/>
  <c r="AM40" i="16"/>
  <c r="AN40" i="16"/>
  <c r="AO40" i="16"/>
  <c r="AP40" i="16"/>
  <c r="AQ40" i="16"/>
  <c r="AR40" i="16"/>
  <c r="AS40" i="16"/>
  <c r="AT40" i="16"/>
  <c r="AU40" i="16"/>
  <c r="AV40" i="16"/>
  <c r="AW40" i="16"/>
  <c r="AX40" i="16"/>
  <c r="AY40" i="16"/>
  <c r="AZ40" i="16"/>
  <c r="BA40" i="16"/>
  <c r="BB40" i="16"/>
  <c r="BC40" i="16"/>
  <c r="BD40" i="16"/>
  <c r="BE40" i="16"/>
  <c r="BF40" i="16"/>
  <c r="BG40" i="16"/>
  <c r="BH40" i="16"/>
  <c r="BI40" i="16"/>
  <c r="BJ40" i="16"/>
  <c r="BK40" i="16"/>
  <c r="BL40" i="16"/>
  <c r="BM40" i="16"/>
  <c r="BN40" i="16"/>
  <c r="BO40" i="16"/>
  <c r="BP40" i="16"/>
  <c r="BQ40" i="16"/>
  <c r="BR40" i="16"/>
  <c r="BS40" i="16"/>
  <c r="BT40" i="16"/>
  <c r="BU40" i="16"/>
  <c r="BV40" i="16"/>
  <c r="BW40" i="16"/>
  <c r="BX40" i="16"/>
  <c r="BY40" i="16"/>
  <c r="BZ40" i="16"/>
  <c r="CA40" i="16"/>
  <c r="CB40" i="16"/>
  <c r="CC40" i="16"/>
  <c r="CD40" i="16"/>
  <c r="CE40" i="16"/>
  <c r="CF40" i="16"/>
  <c r="CG40" i="16"/>
  <c r="CH40" i="16"/>
  <c r="CI40" i="16"/>
  <c r="CJ40" i="16"/>
  <c r="CK40" i="16"/>
  <c r="CL40" i="16"/>
  <c r="CM40" i="16"/>
  <c r="CN40" i="16"/>
  <c r="CO40" i="16"/>
  <c r="CP40" i="16"/>
  <c r="CQ40" i="16"/>
  <c r="CR40" i="16"/>
  <c r="CS40" i="16"/>
  <c r="BL118" i="17" s="1"/>
  <c r="I922" i="28" s="1"/>
  <c r="CT40" i="16"/>
  <c r="F41" i="16"/>
  <c r="G41" i="16"/>
  <c r="H41" i="16"/>
  <c r="I41" i="16"/>
  <c r="J41" i="16"/>
  <c r="K41" i="16"/>
  <c r="L41" i="16"/>
  <c r="M41" i="16"/>
  <c r="N41" i="16"/>
  <c r="O41" i="16"/>
  <c r="P41" i="16"/>
  <c r="Q41" i="16"/>
  <c r="R41" i="16"/>
  <c r="S41" i="16"/>
  <c r="T41" i="16"/>
  <c r="U41" i="16"/>
  <c r="V41" i="16"/>
  <c r="W41" i="16"/>
  <c r="X41" i="16"/>
  <c r="Y41" i="16"/>
  <c r="Z41" i="16"/>
  <c r="AA41" i="16"/>
  <c r="AB41" i="16"/>
  <c r="AC41" i="16"/>
  <c r="AD41" i="16"/>
  <c r="AE41" i="16"/>
  <c r="AF41" i="16"/>
  <c r="AG41" i="16"/>
  <c r="AH41" i="16"/>
  <c r="AI41" i="16"/>
  <c r="AJ41" i="16"/>
  <c r="AK41" i="16"/>
  <c r="AL41" i="16"/>
  <c r="AM41" i="16"/>
  <c r="AN41" i="16"/>
  <c r="AO41" i="16"/>
  <c r="AP41" i="16"/>
  <c r="AQ41" i="16"/>
  <c r="AR41" i="16"/>
  <c r="AS41" i="16"/>
  <c r="AT41" i="16"/>
  <c r="AU41" i="16"/>
  <c r="AV41" i="16"/>
  <c r="AW41" i="16"/>
  <c r="AX41" i="16"/>
  <c r="AY41" i="16"/>
  <c r="AZ41" i="16"/>
  <c r="BA41" i="16"/>
  <c r="BB41" i="16"/>
  <c r="BC41" i="16"/>
  <c r="BD41" i="16"/>
  <c r="BE41" i="16"/>
  <c r="BF41" i="16"/>
  <c r="BG41" i="16"/>
  <c r="BH41" i="16"/>
  <c r="BI41" i="16"/>
  <c r="BJ41" i="16"/>
  <c r="BK41" i="16"/>
  <c r="BL41" i="16"/>
  <c r="BM41" i="16"/>
  <c r="BN41" i="16"/>
  <c r="BO41" i="16"/>
  <c r="BP41" i="16"/>
  <c r="BQ41" i="16"/>
  <c r="BR41" i="16"/>
  <c r="BS41" i="16"/>
  <c r="BT41" i="16"/>
  <c r="BU41" i="16"/>
  <c r="BV41" i="16"/>
  <c r="BW41" i="16"/>
  <c r="BX41" i="16"/>
  <c r="BY41" i="16"/>
  <c r="BZ41" i="16"/>
  <c r="CA41" i="16"/>
  <c r="CB41" i="16"/>
  <c r="CC41" i="16"/>
  <c r="CD41" i="16"/>
  <c r="CE41" i="16"/>
  <c r="CF41" i="16"/>
  <c r="CG41" i="16"/>
  <c r="CH41" i="16"/>
  <c r="CI41" i="16"/>
  <c r="CJ41" i="16"/>
  <c r="CK41" i="16"/>
  <c r="CL41" i="16"/>
  <c r="CM41" i="16"/>
  <c r="CN41" i="16"/>
  <c r="CO41" i="16"/>
  <c r="CP41" i="16"/>
  <c r="CQ41" i="16"/>
  <c r="CR41" i="16"/>
  <c r="CS41" i="16"/>
  <c r="BL112" i="17" s="1"/>
  <c r="I916" i="28" s="1"/>
  <c r="CT41" i="16"/>
  <c r="F42" i="16"/>
  <c r="G42" i="16"/>
  <c r="H42" i="16"/>
  <c r="I42" i="16"/>
  <c r="J42" i="16"/>
  <c r="K42" i="16"/>
  <c r="L42" i="16"/>
  <c r="M42" i="16"/>
  <c r="N42" i="16"/>
  <c r="O42" i="16"/>
  <c r="P42" i="16"/>
  <c r="Q42" i="16"/>
  <c r="R42" i="16"/>
  <c r="S42" i="16"/>
  <c r="T42" i="16"/>
  <c r="U42" i="16"/>
  <c r="V42" i="16"/>
  <c r="W42" i="16"/>
  <c r="X42" i="16"/>
  <c r="Y42" i="16"/>
  <c r="Z42" i="16"/>
  <c r="AA42" i="16"/>
  <c r="AB42" i="16"/>
  <c r="AC42" i="16"/>
  <c r="AD42" i="16"/>
  <c r="AE42" i="16"/>
  <c r="AF42" i="16"/>
  <c r="AG42" i="16"/>
  <c r="AH42" i="16"/>
  <c r="AI42" i="16"/>
  <c r="AJ42" i="16"/>
  <c r="AK42" i="16"/>
  <c r="AL42" i="16"/>
  <c r="AM42" i="16"/>
  <c r="AN42" i="16"/>
  <c r="AO42" i="16"/>
  <c r="AP42" i="16"/>
  <c r="AQ42" i="16"/>
  <c r="AR42" i="16"/>
  <c r="AS42" i="16"/>
  <c r="AT42" i="16"/>
  <c r="AU42" i="16"/>
  <c r="AV42" i="16"/>
  <c r="AW42" i="16"/>
  <c r="AX42" i="16"/>
  <c r="AY42" i="16"/>
  <c r="AZ42" i="16"/>
  <c r="BA42" i="16"/>
  <c r="BB42" i="16"/>
  <c r="BC42" i="16"/>
  <c r="BD42" i="16"/>
  <c r="BE42" i="16"/>
  <c r="BF42" i="16"/>
  <c r="BG42" i="16"/>
  <c r="BH42" i="16"/>
  <c r="BI42" i="16"/>
  <c r="BJ42" i="16"/>
  <c r="BK42" i="16"/>
  <c r="BL42" i="16"/>
  <c r="BM42" i="16"/>
  <c r="BN42" i="16"/>
  <c r="BO42" i="16"/>
  <c r="BP42" i="16"/>
  <c r="BQ42" i="16"/>
  <c r="BR42" i="16"/>
  <c r="BS42" i="16"/>
  <c r="BT42" i="16"/>
  <c r="BU42" i="16"/>
  <c r="BV42" i="16"/>
  <c r="BW42" i="16"/>
  <c r="BX42" i="16"/>
  <c r="BY42" i="16"/>
  <c r="BZ42" i="16"/>
  <c r="CA42" i="16"/>
  <c r="CB42" i="16"/>
  <c r="CC42" i="16"/>
  <c r="CD42" i="16"/>
  <c r="CE42" i="16"/>
  <c r="CF42" i="16"/>
  <c r="CG42" i="16"/>
  <c r="CH42" i="16"/>
  <c r="CI42" i="16"/>
  <c r="CJ42" i="16"/>
  <c r="CK42" i="16"/>
  <c r="CL42" i="16"/>
  <c r="CM42" i="16"/>
  <c r="CN42" i="16"/>
  <c r="CO42" i="16"/>
  <c r="CP42" i="16"/>
  <c r="CQ42" i="16"/>
  <c r="CR42" i="16"/>
  <c r="CS42" i="16"/>
  <c r="CT42" i="16"/>
  <c r="F43" i="16"/>
  <c r="G43" i="16"/>
  <c r="H43" i="16"/>
  <c r="I43" i="16"/>
  <c r="J43" i="16"/>
  <c r="K43" i="16"/>
  <c r="L43" i="16"/>
  <c r="M43" i="16"/>
  <c r="N43" i="16"/>
  <c r="O43" i="16"/>
  <c r="P43" i="16"/>
  <c r="Q43" i="16"/>
  <c r="R43" i="16"/>
  <c r="S43" i="16"/>
  <c r="T43" i="16"/>
  <c r="U43" i="16"/>
  <c r="V43" i="16"/>
  <c r="W43" i="16"/>
  <c r="X43" i="16"/>
  <c r="Y43" i="16"/>
  <c r="Z43" i="16"/>
  <c r="AA43" i="16"/>
  <c r="AB43" i="16"/>
  <c r="AC43" i="16"/>
  <c r="AD43" i="16"/>
  <c r="AE43" i="16"/>
  <c r="AF43" i="16"/>
  <c r="AG43" i="16"/>
  <c r="AH43" i="16"/>
  <c r="AI43" i="16"/>
  <c r="AJ43" i="16"/>
  <c r="AK43" i="16"/>
  <c r="AL43" i="16"/>
  <c r="AM43" i="16"/>
  <c r="AN43" i="16"/>
  <c r="AO43" i="16"/>
  <c r="AP43" i="16"/>
  <c r="AQ43" i="16"/>
  <c r="AR43" i="16"/>
  <c r="AS43" i="16"/>
  <c r="AT43" i="16"/>
  <c r="AU43" i="16"/>
  <c r="AV43" i="16"/>
  <c r="AW43" i="16"/>
  <c r="AX43" i="16"/>
  <c r="AY43" i="16"/>
  <c r="AZ43" i="16"/>
  <c r="BA43" i="16"/>
  <c r="BB43" i="16"/>
  <c r="BC43" i="16"/>
  <c r="BD43" i="16"/>
  <c r="BE43" i="16"/>
  <c r="BF43" i="16"/>
  <c r="BG43" i="16"/>
  <c r="BH43" i="16"/>
  <c r="BI43" i="16"/>
  <c r="BJ43" i="16"/>
  <c r="BK43" i="16"/>
  <c r="BL43" i="16"/>
  <c r="BM43" i="16"/>
  <c r="BN43" i="16"/>
  <c r="BO43" i="16"/>
  <c r="BP43" i="16"/>
  <c r="BQ43" i="16"/>
  <c r="BR43" i="16"/>
  <c r="BS43" i="16"/>
  <c r="BT43" i="16"/>
  <c r="BU43" i="16"/>
  <c r="BV43" i="16"/>
  <c r="BW43" i="16"/>
  <c r="BX43" i="16"/>
  <c r="BY43" i="16"/>
  <c r="BZ43" i="16"/>
  <c r="CA43" i="16"/>
  <c r="CB43" i="16"/>
  <c r="CC43" i="16"/>
  <c r="CD43" i="16"/>
  <c r="CE43" i="16"/>
  <c r="CF43" i="16"/>
  <c r="CG43" i="16"/>
  <c r="CH43" i="16"/>
  <c r="CI43" i="16"/>
  <c r="CJ43" i="16"/>
  <c r="CK43" i="16"/>
  <c r="CL43" i="16"/>
  <c r="CM43" i="16"/>
  <c r="CN43" i="16"/>
  <c r="CO43" i="16"/>
  <c r="CP43" i="16"/>
  <c r="CQ43" i="16"/>
  <c r="CR43" i="16"/>
  <c r="CS43" i="16"/>
  <c r="BL113" i="17" s="1"/>
  <c r="I917" i="28" s="1"/>
  <c r="CT43" i="16"/>
  <c r="F44" i="16"/>
  <c r="G44" i="16"/>
  <c r="H44" i="16"/>
  <c r="I44" i="16"/>
  <c r="J44" i="16"/>
  <c r="K44" i="16"/>
  <c r="L44" i="16"/>
  <c r="M44" i="16"/>
  <c r="N44" i="16"/>
  <c r="O44" i="16"/>
  <c r="P44" i="16"/>
  <c r="Q44" i="16"/>
  <c r="R44" i="16"/>
  <c r="S44" i="16"/>
  <c r="T44" i="16"/>
  <c r="U44" i="16"/>
  <c r="V44" i="16"/>
  <c r="W44" i="16"/>
  <c r="X44" i="16"/>
  <c r="Y44" i="16"/>
  <c r="Z44" i="16"/>
  <c r="AA44" i="16"/>
  <c r="AB44" i="16"/>
  <c r="AC44" i="16"/>
  <c r="AD44" i="16"/>
  <c r="AE44" i="16"/>
  <c r="AF44" i="16"/>
  <c r="AG44" i="16"/>
  <c r="AH44" i="16"/>
  <c r="AI44" i="16"/>
  <c r="AJ44" i="16"/>
  <c r="AK44" i="16"/>
  <c r="AL44" i="16"/>
  <c r="AM44" i="16"/>
  <c r="AN44" i="16"/>
  <c r="AO44" i="16"/>
  <c r="AP44" i="16"/>
  <c r="AQ44" i="16"/>
  <c r="AR44" i="16"/>
  <c r="AS44" i="16"/>
  <c r="AT44" i="16"/>
  <c r="AU44" i="16"/>
  <c r="AV44" i="16"/>
  <c r="AW44" i="16"/>
  <c r="AX44" i="16"/>
  <c r="AY44" i="16"/>
  <c r="AZ44" i="16"/>
  <c r="BA44" i="16"/>
  <c r="BB44" i="16"/>
  <c r="BC44" i="16"/>
  <c r="BD44" i="16"/>
  <c r="BE44" i="16"/>
  <c r="BF44" i="16"/>
  <c r="BG44" i="16"/>
  <c r="BH44" i="16"/>
  <c r="BI44" i="16"/>
  <c r="BJ44" i="16"/>
  <c r="BK44" i="16"/>
  <c r="BL44" i="16"/>
  <c r="BM44" i="16"/>
  <c r="BN44" i="16"/>
  <c r="BO44" i="16"/>
  <c r="BP44" i="16"/>
  <c r="BQ44" i="16"/>
  <c r="BR44" i="16"/>
  <c r="BS44" i="16"/>
  <c r="BT44" i="16"/>
  <c r="BU44" i="16"/>
  <c r="BV44" i="16"/>
  <c r="BW44" i="16"/>
  <c r="BX44" i="16"/>
  <c r="BY44" i="16"/>
  <c r="BZ44" i="16"/>
  <c r="CA44" i="16"/>
  <c r="CB44" i="16"/>
  <c r="CC44" i="16"/>
  <c r="CD44" i="16"/>
  <c r="CE44" i="16"/>
  <c r="CF44" i="16"/>
  <c r="CG44" i="16"/>
  <c r="CH44" i="16"/>
  <c r="CI44" i="16"/>
  <c r="CJ44" i="16"/>
  <c r="CK44" i="16"/>
  <c r="CL44" i="16"/>
  <c r="CM44" i="16"/>
  <c r="CN44" i="16"/>
  <c r="CO44" i="16"/>
  <c r="CP44" i="16"/>
  <c r="CQ44" i="16"/>
  <c r="CR44" i="16"/>
  <c r="CS44" i="16"/>
  <c r="BL107" i="17" s="1"/>
  <c r="I911" i="28" s="1"/>
  <c r="CT44" i="16"/>
  <c r="F45" i="16"/>
  <c r="G45" i="16"/>
  <c r="H45" i="16"/>
  <c r="I45" i="16"/>
  <c r="J45" i="16"/>
  <c r="K45" i="16"/>
  <c r="L45" i="16"/>
  <c r="M45" i="16"/>
  <c r="N45" i="16"/>
  <c r="O45" i="16"/>
  <c r="P45" i="16"/>
  <c r="Q45" i="16"/>
  <c r="R45" i="16"/>
  <c r="S45" i="16"/>
  <c r="T45" i="16"/>
  <c r="U45" i="16"/>
  <c r="V45" i="16"/>
  <c r="W45" i="16"/>
  <c r="X45" i="16"/>
  <c r="Y45" i="16"/>
  <c r="Z45" i="16"/>
  <c r="AA45" i="16"/>
  <c r="AB45" i="16"/>
  <c r="AC45" i="16"/>
  <c r="AD45" i="16"/>
  <c r="AE45" i="16"/>
  <c r="AF45" i="16"/>
  <c r="AG45" i="16"/>
  <c r="AH45" i="16"/>
  <c r="AI45" i="16"/>
  <c r="AJ45" i="16"/>
  <c r="AK45" i="16"/>
  <c r="AL45" i="16"/>
  <c r="AM45" i="16"/>
  <c r="AN45" i="16"/>
  <c r="AO45" i="16"/>
  <c r="AP45" i="16"/>
  <c r="AQ45" i="16"/>
  <c r="AR45" i="16"/>
  <c r="AS45" i="16"/>
  <c r="AT45" i="16"/>
  <c r="AU45" i="16"/>
  <c r="AV45" i="16"/>
  <c r="AW45" i="16"/>
  <c r="AX45" i="16"/>
  <c r="AY45" i="16"/>
  <c r="AZ45" i="16"/>
  <c r="BA45" i="16"/>
  <c r="BB45" i="16"/>
  <c r="BC45" i="16"/>
  <c r="BD45" i="16"/>
  <c r="BE45" i="16"/>
  <c r="BF45" i="16"/>
  <c r="BG45" i="16"/>
  <c r="BH45" i="16"/>
  <c r="BI45" i="16"/>
  <c r="BJ45" i="16"/>
  <c r="BK45" i="16"/>
  <c r="BL45" i="16"/>
  <c r="BM45" i="16"/>
  <c r="BN45" i="16"/>
  <c r="BO45" i="16"/>
  <c r="BP45" i="16"/>
  <c r="BQ45" i="16"/>
  <c r="BR45" i="16"/>
  <c r="BS45" i="16"/>
  <c r="BT45" i="16"/>
  <c r="BU45" i="16"/>
  <c r="BV45" i="16"/>
  <c r="BW45" i="16"/>
  <c r="BX45" i="16"/>
  <c r="BY45" i="16"/>
  <c r="BZ45" i="16"/>
  <c r="CA45" i="16"/>
  <c r="CB45" i="16"/>
  <c r="CC45" i="16"/>
  <c r="CD45" i="16"/>
  <c r="CE45" i="16"/>
  <c r="CF45" i="16"/>
  <c r="CG45" i="16"/>
  <c r="CH45" i="16"/>
  <c r="CI45" i="16"/>
  <c r="CJ45" i="16"/>
  <c r="CK45" i="16"/>
  <c r="CL45" i="16"/>
  <c r="CM45" i="16"/>
  <c r="CN45" i="16"/>
  <c r="CO45" i="16"/>
  <c r="CP45" i="16"/>
  <c r="CQ45" i="16"/>
  <c r="CR45" i="16"/>
  <c r="CS45" i="16"/>
  <c r="BL108" i="17" s="1"/>
  <c r="I912" i="28" s="1"/>
  <c r="CT45" i="16"/>
  <c r="F46" i="16"/>
  <c r="G46" i="16"/>
  <c r="H46" i="16"/>
  <c r="I46" i="16"/>
  <c r="J46" i="16"/>
  <c r="K46" i="16"/>
  <c r="L46" i="16"/>
  <c r="M46" i="16"/>
  <c r="N46" i="16"/>
  <c r="O46" i="16"/>
  <c r="P46" i="16"/>
  <c r="Q46" i="16"/>
  <c r="R46" i="16"/>
  <c r="S46" i="16"/>
  <c r="T46" i="16"/>
  <c r="U46" i="16"/>
  <c r="V46" i="16"/>
  <c r="W46" i="16"/>
  <c r="X46" i="16"/>
  <c r="Y46" i="16"/>
  <c r="Z46" i="16"/>
  <c r="AA46" i="16"/>
  <c r="AB46" i="16"/>
  <c r="AC46" i="16"/>
  <c r="AD46" i="16"/>
  <c r="AE46" i="16"/>
  <c r="AF46" i="16"/>
  <c r="AG46" i="16"/>
  <c r="AH46" i="16"/>
  <c r="AI46" i="16"/>
  <c r="AJ46" i="16"/>
  <c r="AK46" i="16"/>
  <c r="AL46" i="16"/>
  <c r="AM46" i="16"/>
  <c r="AN46" i="16"/>
  <c r="AO46" i="16"/>
  <c r="AP46" i="16"/>
  <c r="AQ46" i="16"/>
  <c r="AR46" i="16"/>
  <c r="AS46" i="16"/>
  <c r="AT46" i="16"/>
  <c r="AU46" i="16"/>
  <c r="AV46" i="16"/>
  <c r="AW46" i="16"/>
  <c r="AX46" i="16"/>
  <c r="AY46" i="16"/>
  <c r="AZ46" i="16"/>
  <c r="BA46" i="16"/>
  <c r="BB46" i="16"/>
  <c r="BC46" i="16"/>
  <c r="BD46" i="16"/>
  <c r="BE46" i="16"/>
  <c r="BF46" i="16"/>
  <c r="BG46" i="16"/>
  <c r="BH46" i="16"/>
  <c r="BI46" i="16"/>
  <c r="BJ46" i="16"/>
  <c r="BK46" i="16"/>
  <c r="BL46" i="16"/>
  <c r="BM46" i="16"/>
  <c r="BN46" i="16"/>
  <c r="BO46" i="16"/>
  <c r="BP46" i="16"/>
  <c r="BQ46" i="16"/>
  <c r="BR46" i="16"/>
  <c r="BS46" i="16"/>
  <c r="BT46" i="16"/>
  <c r="BU46" i="16"/>
  <c r="BV46" i="16"/>
  <c r="BW46" i="16"/>
  <c r="BX46" i="16"/>
  <c r="BY46" i="16"/>
  <c r="BZ46" i="16"/>
  <c r="CA46" i="16"/>
  <c r="CB46" i="16"/>
  <c r="CC46" i="16"/>
  <c r="CD46" i="16"/>
  <c r="CE46" i="16"/>
  <c r="CF46" i="16"/>
  <c r="CG46" i="16"/>
  <c r="CH46" i="16"/>
  <c r="CI46" i="16"/>
  <c r="CJ46" i="16"/>
  <c r="CK46" i="16"/>
  <c r="CL46" i="16"/>
  <c r="CM46" i="16"/>
  <c r="CN46" i="16"/>
  <c r="CO46" i="16"/>
  <c r="CP46" i="16"/>
  <c r="CQ46" i="16"/>
  <c r="CR46" i="16"/>
  <c r="CS46" i="16"/>
  <c r="CT46" i="16"/>
  <c r="F47" i="16"/>
  <c r="G47" i="16"/>
  <c r="H47" i="16"/>
  <c r="I47" i="16"/>
  <c r="J47" i="16"/>
  <c r="K47" i="16"/>
  <c r="L47" i="16"/>
  <c r="M47" i="16"/>
  <c r="N47" i="16"/>
  <c r="O47" i="16"/>
  <c r="P47" i="16"/>
  <c r="Q47" i="16"/>
  <c r="R47" i="16"/>
  <c r="S47" i="16"/>
  <c r="T47" i="16"/>
  <c r="U47" i="16"/>
  <c r="V47" i="16"/>
  <c r="W47" i="16"/>
  <c r="X47" i="16"/>
  <c r="Y47" i="16"/>
  <c r="Z47" i="16"/>
  <c r="AA47" i="16"/>
  <c r="AB47" i="16"/>
  <c r="AC47" i="16"/>
  <c r="AD47" i="16"/>
  <c r="AE47" i="16"/>
  <c r="AF47" i="16"/>
  <c r="AG47" i="16"/>
  <c r="AH47" i="16"/>
  <c r="AI47" i="16"/>
  <c r="AJ47" i="16"/>
  <c r="AK47" i="16"/>
  <c r="AL47" i="16"/>
  <c r="AM47" i="16"/>
  <c r="AN47" i="16"/>
  <c r="AO47" i="16"/>
  <c r="AP47" i="16"/>
  <c r="AQ47" i="16"/>
  <c r="AR47" i="16"/>
  <c r="AS47" i="16"/>
  <c r="AT47" i="16"/>
  <c r="AU47" i="16"/>
  <c r="AV47" i="16"/>
  <c r="AW47" i="16"/>
  <c r="AX47" i="16"/>
  <c r="AY47" i="16"/>
  <c r="AZ47" i="16"/>
  <c r="BA47" i="16"/>
  <c r="BB47" i="16"/>
  <c r="BC47" i="16"/>
  <c r="BD47" i="16"/>
  <c r="BE47" i="16"/>
  <c r="BF47" i="16"/>
  <c r="BG47" i="16"/>
  <c r="BH47" i="16"/>
  <c r="BI47" i="16"/>
  <c r="BJ47" i="16"/>
  <c r="BK47" i="16"/>
  <c r="BL47" i="16"/>
  <c r="BM47" i="16"/>
  <c r="BN47" i="16"/>
  <c r="BO47" i="16"/>
  <c r="BP47" i="16"/>
  <c r="BQ47" i="16"/>
  <c r="BR47" i="16"/>
  <c r="BS47" i="16"/>
  <c r="BT47" i="16"/>
  <c r="BU47" i="16"/>
  <c r="BV47" i="16"/>
  <c r="BW47" i="16"/>
  <c r="BX47" i="16"/>
  <c r="BY47" i="16"/>
  <c r="BZ47" i="16"/>
  <c r="CA47" i="16"/>
  <c r="CB47" i="16"/>
  <c r="CC47" i="16"/>
  <c r="CD47" i="16"/>
  <c r="CE47" i="16"/>
  <c r="CF47" i="16"/>
  <c r="CG47" i="16"/>
  <c r="CH47" i="16"/>
  <c r="CI47" i="16"/>
  <c r="CJ47" i="16"/>
  <c r="CK47" i="16"/>
  <c r="CL47" i="16"/>
  <c r="CM47" i="16"/>
  <c r="CN47" i="16"/>
  <c r="CO47" i="16"/>
  <c r="CP47" i="16"/>
  <c r="CQ47" i="16"/>
  <c r="CR47" i="16"/>
  <c r="CS47" i="16"/>
  <c r="BL121" i="17" s="1"/>
  <c r="I925" i="28" s="1"/>
  <c r="CT47" i="16"/>
  <c r="F48" i="16"/>
  <c r="G48" i="16"/>
  <c r="H48" i="16"/>
  <c r="I48" i="16"/>
  <c r="J48" i="16"/>
  <c r="K48" i="16"/>
  <c r="L48" i="16"/>
  <c r="M48" i="16"/>
  <c r="N48" i="16"/>
  <c r="O48" i="16"/>
  <c r="P48" i="16"/>
  <c r="Q48" i="16"/>
  <c r="R48" i="16"/>
  <c r="S48" i="16"/>
  <c r="T48" i="16"/>
  <c r="U48" i="16"/>
  <c r="V48" i="16"/>
  <c r="W48" i="16"/>
  <c r="X48" i="16"/>
  <c r="Y48" i="16"/>
  <c r="Z48" i="16"/>
  <c r="AA48" i="16"/>
  <c r="AB48" i="16"/>
  <c r="AC48" i="16"/>
  <c r="AD48" i="16"/>
  <c r="AE48" i="16"/>
  <c r="AF48" i="16"/>
  <c r="AG48" i="16"/>
  <c r="AH48" i="16"/>
  <c r="AI48" i="16"/>
  <c r="AJ48" i="16"/>
  <c r="AK48" i="16"/>
  <c r="AL48" i="16"/>
  <c r="AM48" i="16"/>
  <c r="AN48" i="16"/>
  <c r="AO48" i="16"/>
  <c r="AP48" i="16"/>
  <c r="AQ48" i="16"/>
  <c r="AR48" i="16"/>
  <c r="AS48" i="16"/>
  <c r="AT48" i="16"/>
  <c r="AU48" i="16"/>
  <c r="AV48" i="16"/>
  <c r="AW48" i="16"/>
  <c r="AX48" i="16"/>
  <c r="AY48" i="16"/>
  <c r="AZ48" i="16"/>
  <c r="BA48" i="16"/>
  <c r="BB48" i="16"/>
  <c r="BC48" i="16"/>
  <c r="BD48" i="16"/>
  <c r="BE48" i="16"/>
  <c r="BF48" i="16"/>
  <c r="BG48" i="16"/>
  <c r="BH48" i="16"/>
  <c r="BI48" i="16"/>
  <c r="BJ48" i="16"/>
  <c r="BK48" i="16"/>
  <c r="BL48" i="16"/>
  <c r="BM48" i="16"/>
  <c r="BN48" i="16"/>
  <c r="BO48" i="16"/>
  <c r="BP48" i="16"/>
  <c r="BQ48" i="16"/>
  <c r="BR48" i="16"/>
  <c r="BS48" i="16"/>
  <c r="BT48" i="16"/>
  <c r="BU48" i="16"/>
  <c r="BV48" i="16"/>
  <c r="BW48" i="16"/>
  <c r="BX48" i="16"/>
  <c r="BY48" i="16"/>
  <c r="BZ48" i="16"/>
  <c r="CA48" i="16"/>
  <c r="CB48" i="16"/>
  <c r="CC48" i="16"/>
  <c r="CD48" i="16"/>
  <c r="CE48" i="16"/>
  <c r="CF48" i="16"/>
  <c r="CG48" i="16"/>
  <c r="CH48" i="16"/>
  <c r="CI48" i="16"/>
  <c r="CJ48" i="16"/>
  <c r="CK48" i="16"/>
  <c r="CL48" i="16"/>
  <c r="CM48" i="16"/>
  <c r="CN48" i="16"/>
  <c r="CO48" i="16"/>
  <c r="CP48" i="16"/>
  <c r="CQ48" i="16"/>
  <c r="CR48" i="16"/>
  <c r="CS48" i="16"/>
  <c r="CT48" i="16"/>
  <c r="F49" i="16"/>
  <c r="G49" i="16"/>
  <c r="H49" i="16"/>
  <c r="I49" i="16"/>
  <c r="J49" i="16"/>
  <c r="K49" i="16"/>
  <c r="L49" i="16"/>
  <c r="M49" i="16"/>
  <c r="N49" i="16"/>
  <c r="O49" i="16"/>
  <c r="P49" i="16"/>
  <c r="Q49" i="16"/>
  <c r="R49" i="16"/>
  <c r="S49" i="16"/>
  <c r="T49" i="16"/>
  <c r="U49" i="16"/>
  <c r="V49" i="16"/>
  <c r="W49" i="16"/>
  <c r="X49" i="16"/>
  <c r="Y49" i="16"/>
  <c r="Z49" i="16"/>
  <c r="AA49" i="16"/>
  <c r="AB49" i="16"/>
  <c r="AC49" i="16"/>
  <c r="AD49" i="16"/>
  <c r="AE49" i="16"/>
  <c r="AF49" i="16"/>
  <c r="AG49" i="16"/>
  <c r="AH49" i="16"/>
  <c r="AI49" i="16"/>
  <c r="AJ49" i="16"/>
  <c r="AK49" i="16"/>
  <c r="AL49" i="16"/>
  <c r="AM49" i="16"/>
  <c r="AN49" i="16"/>
  <c r="AO49" i="16"/>
  <c r="AP49" i="16"/>
  <c r="AQ49" i="16"/>
  <c r="AR49" i="16"/>
  <c r="AS49" i="16"/>
  <c r="AT49" i="16"/>
  <c r="AU49" i="16"/>
  <c r="AV49" i="16"/>
  <c r="AW49" i="16"/>
  <c r="AX49" i="16"/>
  <c r="AY49" i="16"/>
  <c r="AZ49" i="16"/>
  <c r="BA49" i="16"/>
  <c r="BB49" i="16"/>
  <c r="BC49" i="16"/>
  <c r="BD49" i="16"/>
  <c r="BE49" i="16"/>
  <c r="BF49" i="16"/>
  <c r="BG49" i="16"/>
  <c r="BH49" i="16"/>
  <c r="BI49" i="16"/>
  <c r="BJ49" i="16"/>
  <c r="BK49" i="16"/>
  <c r="BL49" i="16"/>
  <c r="BM49" i="16"/>
  <c r="BN49" i="16"/>
  <c r="BO49" i="16"/>
  <c r="BP49" i="16"/>
  <c r="BQ49" i="16"/>
  <c r="BR49" i="16"/>
  <c r="BS49" i="16"/>
  <c r="BT49" i="16"/>
  <c r="BU49" i="16"/>
  <c r="BV49" i="16"/>
  <c r="BW49" i="16"/>
  <c r="BX49" i="16"/>
  <c r="BY49" i="16"/>
  <c r="BZ49" i="16"/>
  <c r="CA49" i="16"/>
  <c r="CB49" i="16"/>
  <c r="CC49" i="16"/>
  <c r="CD49" i="16"/>
  <c r="CE49" i="16"/>
  <c r="CF49" i="16"/>
  <c r="CG49" i="16"/>
  <c r="CH49" i="16"/>
  <c r="CI49" i="16"/>
  <c r="CJ49" i="16"/>
  <c r="CK49" i="16"/>
  <c r="CL49" i="16"/>
  <c r="CM49" i="16"/>
  <c r="CN49" i="16"/>
  <c r="CO49" i="16"/>
  <c r="CP49" i="16"/>
  <c r="CQ49" i="16"/>
  <c r="CR49" i="16"/>
  <c r="CS49" i="16"/>
  <c r="BL30" i="17" s="1"/>
  <c r="I834" i="28" s="1"/>
  <c r="CT49" i="16"/>
  <c r="F50" i="16"/>
  <c r="G50" i="16"/>
  <c r="H50" i="16"/>
  <c r="I50" i="16"/>
  <c r="J50" i="16"/>
  <c r="K50" i="16"/>
  <c r="L50" i="16"/>
  <c r="M50" i="16"/>
  <c r="N50" i="16"/>
  <c r="O50" i="16"/>
  <c r="P50" i="16"/>
  <c r="Q50" i="16"/>
  <c r="R50" i="16"/>
  <c r="S50" i="16"/>
  <c r="T50" i="16"/>
  <c r="U50" i="16"/>
  <c r="V50" i="16"/>
  <c r="W50" i="16"/>
  <c r="X50" i="16"/>
  <c r="Y50" i="16"/>
  <c r="Z50" i="16"/>
  <c r="AA50" i="16"/>
  <c r="AB50" i="16"/>
  <c r="AC50" i="16"/>
  <c r="AD50" i="16"/>
  <c r="AE50" i="16"/>
  <c r="AF50" i="16"/>
  <c r="AG50" i="16"/>
  <c r="AH50" i="16"/>
  <c r="AI50" i="16"/>
  <c r="AJ50" i="16"/>
  <c r="AK50" i="16"/>
  <c r="AL50" i="16"/>
  <c r="AM50" i="16"/>
  <c r="AN50" i="16"/>
  <c r="AO50" i="16"/>
  <c r="AP50" i="16"/>
  <c r="AQ50" i="16"/>
  <c r="AR50" i="16"/>
  <c r="AS50" i="16"/>
  <c r="AT50" i="16"/>
  <c r="AU50" i="16"/>
  <c r="AV50" i="16"/>
  <c r="AW50" i="16"/>
  <c r="AX50" i="16"/>
  <c r="AY50" i="16"/>
  <c r="AZ50" i="16"/>
  <c r="BA50" i="16"/>
  <c r="BB50" i="16"/>
  <c r="BC50" i="16"/>
  <c r="BD50" i="16"/>
  <c r="BE50" i="16"/>
  <c r="BF50" i="16"/>
  <c r="BG50" i="16"/>
  <c r="BH50" i="16"/>
  <c r="BI50" i="16"/>
  <c r="BJ50" i="16"/>
  <c r="BK50" i="16"/>
  <c r="BL50" i="16"/>
  <c r="BM50" i="16"/>
  <c r="BN50" i="16"/>
  <c r="BO50" i="16"/>
  <c r="BP50" i="16"/>
  <c r="BQ50" i="16"/>
  <c r="BR50" i="16"/>
  <c r="BS50" i="16"/>
  <c r="BT50" i="16"/>
  <c r="BU50" i="16"/>
  <c r="BV50" i="16"/>
  <c r="BW50" i="16"/>
  <c r="BX50" i="16"/>
  <c r="BY50" i="16"/>
  <c r="BZ50" i="16"/>
  <c r="CA50" i="16"/>
  <c r="CB50" i="16"/>
  <c r="CC50" i="16"/>
  <c r="CD50" i="16"/>
  <c r="CE50" i="16"/>
  <c r="CF50" i="16"/>
  <c r="CG50" i="16"/>
  <c r="CH50" i="16"/>
  <c r="CI50" i="16"/>
  <c r="CJ50" i="16"/>
  <c r="CK50" i="16"/>
  <c r="CL50" i="16"/>
  <c r="CM50" i="16"/>
  <c r="CN50" i="16"/>
  <c r="CO50" i="16"/>
  <c r="CP50" i="16"/>
  <c r="CQ50" i="16"/>
  <c r="CR50" i="16"/>
  <c r="CS50" i="16"/>
  <c r="BL129" i="17" s="1"/>
  <c r="I933" i="28" s="1"/>
  <c r="CT50" i="16"/>
  <c r="F51" i="16"/>
  <c r="G51" i="16"/>
  <c r="H51" i="16"/>
  <c r="I51" i="16"/>
  <c r="J51" i="16"/>
  <c r="K51" i="16"/>
  <c r="L51" i="16"/>
  <c r="M51" i="16"/>
  <c r="N51" i="16"/>
  <c r="O51" i="16"/>
  <c r="P51" i="16"/>
  <c r="Q51" i="16"/>
  <c r="R51" i="16"/>
  <c r="S51" i="16"/>
  <c r="T51" i="16"/>
  <c r="U51" i="16"/>
  <c r="V51" i="16"/>
  <c r="W51" i="16"/>
  <c r="X51" i="16"/>
  <c r="Y51" i="16"/>
  <c r="Z51" i="16"/>
  <c r="AA51" i="16"/>
  <c r="AB51" i="16"/>
  <c r="AC51" i="16"/>
  <c r="AD51" i="16"/>
  <c r="AE51" i="16"/>
  <c r="AF51" i="16"/>
  <c r="AG51" i="16"/>
  <c r="AH51" i="16"/>
  <c r="AI51" i="16"/>
  <c r="AJ51" i="16"/>
  <c r="AK51" i="16"/>
  <c r="AL51" i="16"/>
  <c r="AM51" i="16"/>
  <c r="AN51" i="16"/>
  <c r="AO51" i="16"/>
  <c r="AP51" i="16"/>
  <c r="AQ51" i="16"/>
  <c r="AR51" i="16"/>
  <c r="AS51" i="16"/>
  <c r="AT51" i="16"/>
  <c r="AU51" i="16"/>
  <c r="AV51" i="16"/>
  <c r="AW51" i="16"/>
  <c r="AX51" i="16"/>
  <c r="AY51" i="16"/>
  <c r="AZ51" i="16"/>
  <c r="BA51" i="16"/>
  <c r="BB51" i="16"/>
  <c r="BC51" i="16"/>
  <c r="BD51" i="16"/>
  <c r="BE51" i="16"/>
  <c r="BF51" i="16"/>
  <c r="BG51" i="16"/>
  <c r="BH51" i="16"/>
  <c r="BI51" i="16"/>
  <c r="BJ51" i="16"/>
  <c r="BK51" i="16"/>
  <c r="BL51" i="16"/>
  <c r="BM51" i="16"/>
  <c r="BN51" i="16"/>
  <c r="BO51" i="16"/>
  <c r="BP51" i="16"/>
  <c r="BQ51" i="16"/>
  <c r="BR51" i="16"/>
  <c r="BS51" i="16"/>
  <c r="BT51" i="16"/>
  <c r="BU51" i="16"/>
  <c r="BV51" i="16"/>
  <c r="BW51" i="16"/>
  <c r="BX51" i="16"/>
  <c r="BY51" i="16"/>
  <c r="BZ51" i="16"/>
  <c r="CA51" i="16"/>
  <c r="CB51" i="16"/>
  <c r="CC51" i="16"/>
  <c r="CD51" i="16"/>
  <c r="CE51" i="16"/>
  <c r="CF51" i="16"/>
  <c r="CG51" i="16"/>
  <c r="CH51" i="16"/>
  <c r="CI51" i="16"/>
  <c r="CJ51" i="16"/>
  <c r="CK51" i="16"/>
  <c r="CL51" i="16"/>
  <c r="CM51" i="16"/>
  <c r="CN51" i="16"/>
  <c r="CO51" i="16"/>
  <c r="CP51" i="16"/>
  <c r="CQ51" i="16"/>
  <c r="CR51" i="16"/>
  <c r="CS51" i="16"/>
  <c r="BL130" i="17" s="1"/>
  <c r="I934" i="28" s="1"/>
  <c r="CT51" i="16"/>
  <c r="F52" i="16"/>
  <c r="G52" i="16"/>
  <c r="H52" i="16"/>
  <c r="I52" i="16"/>
  <c r="J52" i="16"/>
  <c r="K52" i="16"/>
  <c r="L52" i="16"/>
  <c r="M52" i="16"/>
  <c r="N52" i="16"/>
  <c r="O52" i="16"/>
  <c r="P52" i="16"/>
  <c r="Q52" i="16"/>
  <c r="R52" i="16"/>
  <c r="S52" i="16"/>
  <c r="T52" i="16"/>
  <c r="U52" i="16"/>
  <c r="V52" i="16"/>
  <c r="W52" i="16"/>
  <c r="X52" i="16"/>
  <c r="Y52" i="16"/>
  <c r="Z52" i="16"/>
  <c r="AA52" i="16"/>
  <c r="AB52" i="16"/>
  <c r="AC52" i="16"/>
  <c r="AD52" i="16"/>
  <c r="AE52" i="16"/>
  <c r="AF52" i="16"/>
  <c r="AG52" i="16"/>
  <c r="AH52" i="16"/>
  <c r="AI52" i="16"/>
  <c r="AJ52" i="16"/>
  <c r="AK52" i="16"/>
  <c r="AL52" i="16"/>
  <c r="AM52" i="16"/>
  <c r="AN52" i="16"/>
  <c r="AO52" i="16"/>
  <c r="AP52" i="16"/>
  <c r="AQ52" i="16"/>
  <c r="AR52" i="16"/>
  <c r="AS52" i="16"/>
  <c r="AT52" i="16"/>
  <c r="AU52" i="16"/>
  <c r="AV52" i="16"/>
  <c r="AW52" i="16"/>
  <c r="AX52" i="16"/>
  <c r="AY52" i="16"/>
  <c r="AZ52" i="16"/>
  <c r="BA52" i="16"/>
  <c r="BB52" i="16"/>
  <c r="BC52" i="16"/>
  <c r="BD52" i="16"/>
  <c r="BE52" i="16"/>
  <c r="BF52" i="16"/>
  <c r="BG52" i="16"/>
  <c r="BH52" i="16"/>
  <c r="BI52" i="16"/>
  <c r="BJ52" i="16"/>
  <c r="BK52" i="16"/>
  <c r="BL52" i="16"/>
  <c r="BM52" i="16"/>
  <c r="BN52" i="16"/>
  <c r="BO52" i="16"/>
  <c r="BP52" i="16"/>
  <c r="BQ52" i="16"/>
  <c r="BR52" i="16"/>
  <c r="BS52" i="16"/>
  <c r="BT52" i="16"/>
  <c r="BU52" i="16"/>
  <c r="BV52" i="16"/>
  <c r="BW52" i="16"/>
  <c r="BX52" i="16"/>
  <c r="BY52" i="16"/>
  <c r="BZ52" i="16"/>
  <c r="CA52" i="16"/>
  <c r="CB52" i="16"/>
  <c r="CC52" i="16"/>
  <c r="CD52" i="16"/>
  <c r="CE52" i="16"/>
  <c r="CF52" i="16"/>
  <c r="CG52" i="16"/>
  <c r="CH52" i="16"/>
  <c r="CI52" i="16"/>
  <c r="CJ52" i="16"/>
  <c r="CK52" i="16"/>
  <c r="CL52" i="16"/>
  <c r="CM52" i="16"/>
  <c r="CN52" i="16"/>
  <c r="CO52" i="16"/>
  <c r="CP52" i="16"/>
  <c r="CQ52" i="16"/>
  <c r="CR52" i="16"/>
  <c r="CS52" i="16"/>
  <c r="BL128" i="17" s="1"/>
  <c r="I932" i="28" s="1"/>
  <c r="CT52" i="16"/>
  <c r="F53" i="16"/>
  <c r="G53" i="16"/>
  <c r="H53" i="16"/>
  <c r="I53" i="16"/>
  <c r="J53" i="16"/>
  <c r="K53" i="16"/>
  <c r="L53" i="16"/>
  <c r="M53" i="16"/>
  <c r="N53" i="16"/>
  <c r="O53" i="16"/>
  <c r="P53" i="16"/>
  <c r="Q53" i="16"/>
  <c r="R53" i="16"/>
  <c r="S53" i="16"/>
  <c r="T53" i="16"/>
  <c r="U53" i="16"/>
  <c r="V53" i="16"/>
  <c r="W53" i="16"/>
  <c r="X53" i="16"/>
  <c r="Y53" i="16"/>
  <c r="Z53" i="16"/>
  <c r="AA53" i="16"/>
  <c r="AB53" i="16"/>
  <c r="AC53" i="16"/>
  <c r="AD53" i="16"/>
  <c r="AE53" i="16"/>
  <c r="AF53" i="16"/>
  <c r="AG53" i="16"/>
  <c r="AH53" i="16"/>
  <c r="AI53" i="16"/>
  <c r="AJ53" i="16"/>
  <c r="AK53" i="16"/>
  <c r="AL53" i="16"/>
  <c r="AM53" i="16"/>
  <c r="AN53" i="16"/>
  <c r="AO53" i="16"/>
  <c r="AP53" i="16"/>
  <c r="AQ53" i="16"/>
  <c r="AR53" i="16"/>
  <c r="AS53" i="16"/>
  <c r="AT53" i="16"/>
  <c r="AU53" i="16"/>
  <c r="AV53" i="16"/>
  <c r="AW53" i="16"/>
  <c r="AX53" i="16"/>
  <c r="AY53" i="16"/>
  <c r="AZ53" i="16"/>
  <c r="BA53" i="16"/>
  <c r="BB53" i="16"/>
  <c r="BC53" i="16"/>
  <c r="BD53" i="16"/>
  <c r="BE53" i="16"/>
  <c r="BF53" i="16"/>
  <c r="BG53" i="16"/>
  <c r="BH53" i="16"/>
  <c r="BI53" i="16"/>
  <c r="BJ53" i="16"/>
  <c r="BK53" i="16"/>
  <c r="BL53" i="16"/>
  <c r="BM53" i="16"/>
  <c r="BN53" i="16"/>
  <c r="BO53" i="16"/>
  <c r="BP53" i="16"/>
  <c r="BQ53" i="16"/>
  <c r="BR53" i="16"/>
  <c r="BS53" i="16"/>
  <c r="BT53" i="16"/>
  <c r="BU53" i="16"/>
  <c r="BV53" i="16"/>
  <c r="BW53" i="16"/>
  <c r="BX53" i="16"/>
  <c r="BY53" i="16"/>
  <c r="BZ53" i="16"/>
  <c r="CA53" i="16"/>
  <c r="CB53" i="16"/>
  <c r="CC53" i="16"/>
  <c r="CD53" i="16"/>
  <c r="CE53" i="16"/>
  <c r="CF53" i="16"/>
  <c r="CG53" i="16"/>
  <c r="CH53" i="16"/>
  <c r="CI53" i="16"/>
  <c r="CJ53" i="16"/>
  <c r="CK53" i="16"/>
  <c r="CL53" i="16"/>
  <c r="CM53" i="16"/>
  <c r="CN53" i="16"/>
  <c r="CO53" i="16"/>
  <c r="CP53" i="16"/>
  <c r="CQ53" i="16"/>
  <c r="CR53" i="16"/>
  <c r="CS53" i="16"/>
  <c r="BL124" i="17" s="1"/>
  <c r="I928" i="28" s="1"/>
  <c r="CT53" i="16"/>
  <c r="F54" i="16"/>
  <c r="G54" i="16"/>
  <c r="H54" i="16"/>
  <c r="I54" i="16"/>
  <c r="J54" i="16"/>
  <c r="K54" i="16"/>
  <c r="L54" i="16"/>
  <c r="M54" i="16"/>
  <c r="N54" i="16"/>
  <c r="O54" i="16"/>
  <c r="P54" i="16"/>
  <c r="Q54" i="16"/>
  <c r="R54" i="16"/>
  <c r="S54" i="16"/>
  <c r="T54" i="16"/>
  <c r="U54" i="16"/>
  <c r="V54" i="16"/>
  <c r="W54" i="16"/>
  <c r="X54" i="16"/>
  <c r="Y54" i="16"/>
  <c r="Z54" i="16"/>
  <c r="AA54" i="16"/>
  <c r="AB54" i="16"/>
  <c r="AC54" i="16"/>
  <c r="AD54" i="16"/>
  <c r="AE54" i="16"/>
  <c r="AF54" i="16"/>
  <c r="AG54" i="16"/>
  <c r="AH54" i="16"/>
  <c r="AI54" i="16"/>
  <c r="AJ54" i="16"/>
  <c r="AK54" i="16"/>
  <c r="AL54" i="16"/>
  <c r="AM54" i="16"/>
  <c r="AN54" i="16"/>
  <c r="AO54" i="16"/>
  <c r="AP54" i="16"/>
  <c r="AQ54" i="16"/>
  <c r="AR54" i="16"/>
  <c r="AS54" i="16"/>
  <c r="AT54" i="16"/>
  <c r="AU54" i="16"/>
  <c r="AV54" i="16"/>
  <c r="AW54" i="16"/>
  <c r="AX54" i="16"/>
  <c r="AY54" i="16"/>
  <c r="AZ54" i="16"/>
  <c r="BA54" i="16"/>
  <c r="BB54" i="16"/>
  <c r="BC54" i="16"/>
  <c r="BD54" i="16"/>
  <c r="BE54" i="16"/>
  <c r="BF54" i="16"/>
  <c r="BG54" i="16"/>
  <c r="BH54" i="16"/>
  <c r="BI54" i="16"/>
  <c r="BJ54" i="16"/>
  <c r="BK54" i="16"/>
  <c r="BL54" i="16"/>
  <c r="BM54" i="16"/>
  <c r="BN54" i="16"/>
  <c r="BO54" i="16"/>
  <c r="BP54" i="16"/>
  <c r="BQ54" i="16"/>
  <c r="BR54" i="16"/>
  <c r="BS54" i="16"/>
  <c r="BT54" i="16"/>
  <c r="BU54" i="16"/>
  <c r="BV54" i="16"/>
  <c r="BW54" i="16"/>
  <c r="BX54" i="16"/>
  <c r="BY54" i="16"/>
  <c r="BZ54" i="16"/>
  <c r="CA54" i="16"/>
  <c r="CB54" i="16"/>
  <c r="CC54" i="16"/>
  <c r="CD54" i="16"/>
  <c r="CE54" i="16"/>
  <c r="CF54" i="16"/>
  <c r="CG54" i="16"/>
  <c r="CH54" i="16"/>
  <c r="CI54" i="16"/>
  <c r="CJ54" i="16"/>
  <c r="CK54" i="16"/>
  <c r="CL54" i="16"/>
  <c r="CM54" i="16"/>
  <c r="CN54" i="16"/>
  <c r="CO54" i="16"/>
  <c r="CP54" i="16"/>
  <c r="CQ54" i="16"/>
  <c r="CR54" i="16"/>
  <c r="CS54" i="16"/>
  <c r="BL132" i="17" s="1"/>
  <c r="I936" i="28" s="1"/>
  <c r="CT54" i="16"/>
  <c r="F55" i="16"/>
  <c r="G55" i="16"/>
  <c r="H55" i="16"/>
  <c r="I55" i="16"/>
  <c r="J55" i="16"/>
  <c r="K55" i="16"/>
  <c r="L55" i="16"/>
  <c r="M55" i="16"/>
  <c r="N55" i="16"/>
  <c r="O55" i="16"/>
  <c r="P55" i="16"/>
  <c r="Q55" i="16"/>
  <c r="R55" i="16"/>
  <c r="S55" i="16"/>
  <c r="T55" i="16"/>
  <c r="U55" i="16"/>
  <c r="V55" i="16"/>
  <c r="W55" i="16"/>
  <c r="X55" i="16"/>
  <c r="Y55" i="16"/>
  <c r="Z55" i="16"/>
  <c r="AA55" i="16"/>
  <c r="AB55" i="16"/>
  <c r="AC55" i="16"/>
  <c r="AD55" i="16"/>
  <c r="AE55" i="16"/>
  <c r="AF55" i="16"/>
  <c r="AG55" i="16"/>
  <c r="AH55" i="16"/>
  <c r="AI55" i="16"/>
  <c r="AJ55" i="16"/>
  <c r="AK55" i="16"/>
  <c r="AL55" i="16"/>
  <c r="AM55" i="16"/>
  <c r="AN55" i="16"/>
  <c r="AO55" i="16"/>
  <c r="AP55" i="16"/>
  <c r="AQ55" i="16"/>
  <c r="AR55" i="16"/>
  <c r="AS55" i="16"/>
  <c r="AT55" i="16"/>
  <c r="AU55" i="16"/>
  <c r="AV55" i="16"/>
  <c r="AW55" i="16"/>
  <c r="AX55" i="16"/>
  <c r="AY55" i="16"/>
  <c r="AZ55" i="16"/>
  <c r="BA55" i="16"/>
  <c r="BB55" i="16"/>
  <c r="BC55" i="16"/>
  <c r="BD55" i="16"/>
  <c r="BE55" i="16"/>
  <c r="BF55" i="16"/>
  <c r="BG55" i="16"/>
  <c r="BH55" i="16"/>
  <c r="BI55" i="16"/>
  <c r="BJ55" i="16"/>
  <c r="BK55" i="16"/>
  <c r="BL55" i="16"/>
  <c r="BM55" i="16"/>
  <c r="BN55" i="16"/>
  <c r="BO55" i="16"/>
  <c r="BP55" i="16"/>
  <c r="BQ55" i="16"/>
  <c r="BR55" i="16"/>
  <c r="BS55" i="16"/>
  <c r="BT55" i="16"/>
  <c r="BU55" i="16"/>
  <c r="BV55" i="16"/>
  <c r="BW55" i="16"/>
  <c r="BX55" i="16"/>
  <c r="BY55" i="16"/>
  <c r="BZ55" i="16"/>
  <c r="CA55" i="16"/>
  <c r="CB55" i="16"/>
  <c r="CC55" i="16"/>
  <c r="CD55" i="16"/>
  <c r="CE55" i="16"/>
  <c r="CF55" i="16"/>
  <c r="CG55" i="16"/>
  <c r="CH55" i="16"/>
  <c r="CI55" i="16"/>
  <c r="CJ55" i="16"/>
  <c r="CK55" i="16"/>
  <c r="CL55" i="16"/>
  <c r="CM55" i="16"/>
  <c r="CN55" i="16"/>
  <c r="CO55" i="16"/>
  <c r="CP55" i="16"/>
  <c r="CQ55" i="16"/>
  <c r="CR55" i="16"/>
  <c r="CS55" i="16"/>
  <c r="BL123" i="17" s="1"/>
  <c r="I927" i="28" s="1"/>
  <c r="CT55" i="16"/>
  <c r="F56" i="16"/>
  <c r="G56" i="16"/>
  <c r="H56" i="16"/>
  <c r="I56" i="16"/>
  <c r="J56" i="16"/>
  <c r="K56" i="16"/>
  <c r="L56" i="16"/>
  <c r="M56" i="16"/>
  <c r="N56" i="16"/>
  <c r="O56" i="16"/>
  <c r="P56" i="16"/>
  <c r="Q56" i="16"/>
  <c r="R56" i="16"/>
  <c r="S56" i="16"/>
  <c r="T56" i="16"/>
  <c r="U56" i="16"/>
  <c r="V56" i="16"/>
  <c r="W56" i="16"/>
  <c r="X56" i="16"/>
  <c r="Y56" i="16"/>
  <c r="Z56" i="16"/>
  <c r="AA56" i="16"/>
  <c r="AB56" i="16"/>
  <c r="AC56" i="16"/>
  <c r="AD56" i="16"/>
  <c r="AE56" i="16"/>
  <c r="AF56" i="16"/>
  <c r="AG56" i="16"/>
  <c r="AH56" i="16"/>
  <c r="AI56" i="16"/>
  <c r="AJ56" i="16"/>
  <c r="AK56" i="16"/>
  <c r="AL56" i="16"/>
  <c r="AM56" i="16"/>
  <c r="AN56" i="16"/>
  <c r="AO56" i="16"/>
  <c r="AP56" i="16"/>
  <c r="AQ56" i="16"/>
  <c r="AR56" i="16"/>
  <c r="AS56" i="16"/>
  <c r="AT56" i="16"/>
  <c r="AU56" i="16"/>
  <c r="AV56" i="16"/>
  <c r="AW56" i="16"/>
  <c r="AX56" i="16"/>
  <c r="AY56" i="16"/>
  <c r="AZ56" i="16"/>
  <c r="BA56" i="16"/>
  <c r="BB56" i="16"/>
  <c r="BC56" i="16"/>
  <c r="BD56" i="16"/>
  <c r="BE56" i="16"/>
  <c r="BF56" i="16"/>
  <c r="BG56" i="16"/>
  <c r="BH56" i="16"/>
  <c r="BI56" i="16"/>
  <c r="BJ56" i="16"/>
  <c r="BK56" i="16"/>
  <c r="BL56" i="16"/>
  <c r="BM56" i="16"/>
  <c r="BN56" i="16"/>
  <c r="BO56" i="16"/>
  <c r="BP56" i="16"/>
  <c r="BQ56" i="16"/>
  <c r="BR56" i="16"/>
  <c r="BS56" i="16"/>
  <c r="BT56" i="16"/>
  <c r="BU56" i="16"/>
  <c r="BV56" i="16"/>
  <c r="BW56" i="16"/>
  <c r="BX56" i="16"/>
  <c r="BY56" i="16"/>
  <c r="BZ56" i="16"/>
  <c r="CA56" i="16"/>
  <c r="CB56" i="16"/>
  <c r="CC56" i="16"/>
  <c r="CD56" i="16"/>
  <c r="CE56" i="16"/>
  <c r="CF56" i="16"/>
  <c r="CG56" i="16"/>
  <c r="CH56" i="16"/>
  <c r="CI56" i="16"/>
  <c r="CJ56" i="16"/>
  <c r="CK56" i="16"/>
  <c r="CL56" i="16"/>
  <c r="CM56" i="16"/>
  <c r="CN56" i="16"/>
  <c r="CO56" i="16"/>
  <c r="CP56" i="16"/>
  <c r="CQ56" i="16"/>
  <c r="CR56" i="16"/>
  <c r="CS56" i="16"/>
  <c r="BL122" i="17" s="1"/>
  <c r="I926" i="28" s="1"/>
  <c r="CT56" i="16"/>
  <c r="F57" i="16"/>
  <c r="G57" i="16"/>
  <c r="H57" i="16"/>
  <c r="I57" i="16"/>
  <c r="J57" i="16"/>
  <c r="K57" i="16"/>
  <c r="L57" i="16"/>
  <c r="M57" i="16"/>
  <c r="N57" i="16"/>
  <c r="O57" i="16"/>
  <c r="P57" i="16"/>
  <c r="Q57" i="16"/>
  <c r="R57" i="16"/>
  <c r="S57" i="16"/>
  <c r="T57" i="16"/>
  <c r="U57" i="16"/>
  <c r="V57" i="16"/>
  <c r="W57" i="16"/>
  <c r="X57" i="16"/>
  <c r="Y57" i="16"/>
  <c r="Z57" i="16"/>
  <c r="AA57" i="16"/>
  <c r="AB57" i="16"/>
  <c r="AC57" i="16"/>
  <c r="AD57" i="16"/>
  <c r="AE57" i="16"/>
  <c r="AF57" i="16"/>
  <c r="AG57" i="16"/>
  <c r="AH57" i="16"/>
  <c r="AI57" i="16"/>
  <c r="AJ57" i="16"/>
  <c r="AK57" i="16"/>
  <c r="AL57" i="16"/>
  <c r="AM57" i="16"/>
  <c r="AN57" i="16"/>
  <c r="AO57" i="16"/>
  <c r="AP57" i="16"/>
  <c r="AQ57" i="16"/>
  <c r="AR57" i="16"/>
  <c r="AS57" i="16"/>
  <c r="AT57" i="16"/>
  <c r="AU57" i="16"/>
  <c r="AV57" i="16"/>
  <c r="AW57" i="16"/>
  <c r="AX57" i="16"/>
  <c r="AY57" i="16"/>
  <c r="AZ57" i="16"/>
  <c r="BA57" i="16"/>
  <c r="BB57" i="16"/>
  <c r="BC57" i="16"/>
  <c r="BD57" i="16"/>
  <c r="BE57" i="16"/>
  <c r="BF57" i="16"/>
  <c r="BG57" i="16"/>
  <c r="BH57" i="16"/>
  <c r="BI57" i="16"/>
  <c r="BJ57" i="16"/>
  <c r="BK57" i="16"/>
  <c r="BL57" i="16"/>
  <c r="BM57" i="16"/>
  <c r="BN57" i="16"/>
  <c r="BO57" i="16"/>
  <c r="BP57" i="16"/>
  <c r="BQ57" i="16"/>
  <c r="BR57" i="16"/>
  <c r="BS57" i="16"/>
  <c r="BT57" i="16"/>
  <c r="BU57" i="16"/>
  <c r="BV57" i="16"/>
  <c r="BW57" i="16"/>
  <c r="BX57" i="16"/>
  <c r="BY57" i="16"/>
  <c r="BZ57" i="16"/>
  <c r="CA57" i="16"/>
  <c r="CB57" i="16"/>
  <c r="CC57" i="16"/>
  <c r="CD57" i="16"/>
  <c r="CE57" i="16"/>
  <c r="CF57" i="16"/>
  <c r="CG57" i="16"/>
  <c r="CH57" i="16"/>
  <c r="CI57" i="16"/>
  <c r="CJ57" i="16"/>
  <c r="CK57" i="16"/>
  <c r="CL57" i="16"/>
  <c r="CM57" i="16"/>
  <c r="CN57" i="16"/>
  <c r="CO57" i="16"/>
  <c r="CP57" i="16"/>
  <c r="CQ57" i="16"/>
  <c r="CR57" i="16"/>
  <c r="CS57" i="16"/>
  <c r="BL127" i="17" s="1"/>
  <c r="I931" i="28" s="1"/>
  <c r="CT57" i="16"/>
  <c r="F58" i="16"/>
  <c r="G58" i="16"/>
  <c r="H58" i="16"/>
  <c r="I58" i="16"/>
  <c r="J58" i="16"/>
  <c r="K58" i="16"/>
  <c r="L58" i="16"/>
  <c r="M58" i="16"/>
  <c r="N58" i="16"/>
  <c r="O58" i="16"/>
  <c r="P58" i="16"/>
  <c r="Q58" i="16"/>
  <c r="R58" i="16"/>
  <c r="S58" i="16"/>
  <c r="T58" i="16"/>
  <c r="U58" i="16"/>
  <c r="V58" i="16"/>
  <c r="W58" i="16"/>
  <c r="X58" i="16"/>
  <c r="Y58" i="16"/>
  <c r="Z58" i="16"/>
  <c r="AA58" i="16"/>
  <c r="AB58" i="16"/>
  <c r="AC58" i="16"/>
  <c r="AD58" i="16"/>
  <c r="AE58" i="16"/>
  <c r="AF58" i="16"/>
  <c r="AG58" i="16"/>
  <c r="AH58" i="16"/>
  <c r="AI58" i="16"/>
  <c r="AJ58" i="16"/>
  <c r="AK58" i="16"/>
  <c r="AL58" i="16"/>
  <c r="AM58" i="16"/>
  <c r="AN58" i="16"/>
  <c r="AO58" i="16"/>
  <c r="AP58" i="16"/>
  <c r="AQ58" i="16"/>
  <c r="AR58" i="16"/>
  <c r="AS58" i="16"/>
  <c r="AT58" i="16"/>
  <c r="AU58" i="16"/>
  <c r="AV58" i="16"/>
  <c r="AW58" i="16"/>
  <c r="AX58" i="16"/>
  <c r="AY58" i="16"/>
  <c r="AZ58" i="16"/>
  <c r="BA58" i="16"/>
  <c r="BB58" i="16"/>
  <c r="BC58" i="16"/>
  <c r="BD58" i="16"/>
  <c r="BE58" i="16"/>
  <c r="BF58" i="16"/>
  <c r="BG58" i="16"/>
  <c r="BH58" i="16"/>
  <c r="BI58" i="16"/>
  <c r="BJ58" i="16"/>
  <c r="BK58" i="16"/>
  <c r="BL58" i="16"/>
  <c r="BM58" i="16"/>
  <c r="BN58" i="16"/>
  <c r="BO58" i="16"/>
  <c r="BP58" i="16"/>
  <c r="BQ58" i="16"/>
  <c r="BR58" i="16"/>
  <c r="BS58" i="16"/>
  <c r="BT58" i="16"/>
  <c r="BU58" i="16"/>
  <c r="BV58" i="16"/>
  <c r="BW58" i="16"/>
  <c r="BX58" i="16"/>
  <c r="BY58" i="16"/>
  <c r="BZ58" i="16"/>
  <c r="CA58" i="16"/>
  <c r="CB58" i="16"/>
  <c r="CC58" i="16"/>
  <c r="CD58" i="16"/>
  <c r="CE58" i="16"/>
  <c r="CF58" i="16"/>
  <c r="CG58" i="16"/>
  <c r="CH58" i="16"/>
  <c r="CI58" i="16"/>
  <c r="CJ58" i="16"/>
  <c r="CK58" i="16"/>
  <c r="CL58" i="16"/>
  <c r="CM58" i="16"/>
  <c r="CN58" i="16"/>
  <c r="CO58" i="16"/>
  <c r="CP58" i="16"/>
  <c r="CQ58" i="16"/>
  <c r="CR58" i="16"/>
  <c r="CS58" i="16"/>
  <c r="BL180" i="17" s="1"/>
  <c r="I984" i="28" s="1"/>
  <c r="CT58" i="16"/>
  <c r="F59" i="16"/>
  <c r="G59" i="16"/>
  <c r="H59" i="16"/>
  <c r="I59" i="16"/>
  <c r="J59" i="16"/>
  <c r="K59" i="16"/>
  <c r="L59" i="16"/>
  <c r="M59" i="16"/>
  <c r="N59" i="16"/>
  <c r="O59" i="16"/>
  <c r="P59" i="16"/>
  <c r="Q59" i="16"/>
  <c r="R59" i="16"/>
  <c r="S59" i="16"/>
  <c r="T59" i="16"/>
  <c r="U59" i="16"/>
  <c r="V59" i="16"/>
  <c r="W59" i="16"/>
  <c r="X59" i="16"/>
  <c r="Y59" i="16"/>
  <c r="Z59" i="16"/>
  <c r="AA59" i="16"/>
  <c r="AB59" i="16"/>
  <c r="AC59" i="16"/>
  <c r="AD59" i="16"/>
  <c r="AE59" i="16"/>
  <c r="AF59" i="16"/>
  <c r="AG59" i="16"/>
  <c r="AH59" i="16"/>
  <c r="AI59" i="16"/>
  <c r="AJ59" i="16"/>
  <c r="AK59" i="16"/>
  <c r="AL59" i="16"/>
  <c r="AM59" i="16"/>
  <c r="AN59" i="16"/>
  <c r="AO59" i="16"/>
  <c r="AP59" i="16"/>
  <c r="AQ59" i="16"/>
  <c r="AR59" i="16"/>
  <c r="AS59" i="16"/>
  <c r="AT59" i="16"/>
  <c r="AU59" i="16"/>
  <c r="AV59" i="16"/>
  <c r="AW59" i="16"/>
  <c r="AX59" i="16"/>
  <c r="AY59" i="16"/>
  <c r="AZ59" i="16"/>
  <c r="BA59" i="16"/>
  <c r="BB59" i="16"/>
  <c r="BC59" i="16"/>
  <c r="BD59" i="16"/>
  <c r="BE59" i="16"/>
  <c r="BF59" i="16"/>
  <c r="BG59" i="16"/>
  <c r="BH59" i="16"/>
  <c r="BI59" i="16"/>
  <c r="BJ59" i="16"/>
  <c r="BK59" i="16"/>
  <c r="BL59" i="16"/>
  <c r="BM59" i="16"/>
  <c r="BN59" i="16"/>
  <c r="BO59" i="16"/>
  <c r="BP59" i="16"/>
  <c r="BQ59" i="16"/>
  <c r="BR59" i="16"/>
  <c r="BS59" i="16"/>
  <c r="BT59" i="16"/>
  <c r="BU59" i="16"/>
  <c r="BV59" i="16"/>
  <c r="BW59" i="16"/>
  <c r="BX59" i="16"/>
  <c r="BY59" i="16"/>
  <c r="BZ59" i="16"/>
  <c r="CA59" i="16"/>
  <c r="CB59" i="16"/>
  <c r="CC59" i="16"/>
  <c r="CD59" i="16"/>
  <c r="CE59" i="16"/>
  <c r="CF59" i="16"/>
  <c r="CG59" i="16"/>
  <c r="CH59" i="16"/>
  <c r="CI59" i="16"/>
  <c r="CJ59" i="16"/>
  <c r="CK59" i="16"/>
  <c r="CL59" i="16"/>
  <c r="CM59" i="16"/>
  <c r="CN59" i="16"/>
  <c r="CO59" i="16"/>
  <c r="CP59" i="16"/>
  <c r="CQ59" i="16"/>
  <c r="CR59" i="16"/>
  <c r="CS59" i="16"/>
  <c r="BL133" i="17" s="1"/>
  <c r="I937" i="28" s="1"/>
  <c r="CT59" i="16"/>
  <c r="F60" i="16"/>
  <c r="G60" i="16"/>
  <c r="H60" i="16"/>
  <c r="I60" i="16"/>
  <c r="J60" i="16"/>
  <c r="K60" i="16"/>
  <c r="L60" i="16"/>
  <c r="M60" i="16"/>
  <c r="N60" i="16"/>
  <c r="O60" i="16"/>
  <c r="P60" i="16"/>
  <c r="Q60" i="16"/>
  <c r="R60" i="16"/>
  <c r="S60" i="16"/>
  <c r="T60" i="16"/>
  <c r="U60" i="16"/>
  <c r="V60" i="16"/>
  <c r="W60" i="16"/>
  <c r="X60" i="16"/>
  <c r="Y60" i="16"/>
  <c r="Z60" i="16"/>
  <c r="AA60" i="16"/>
  <c r="AB60" i="16"/>
  <c r="AC60" i="16"/>
  <c r="AD60" i="16"/>
  <c r="AE60" i="16"/>
  <c r="AF60" i="16"/>
  <c r="AG60" i="16"/>
  <c r="AH60" i="16"/>
  <c r="AI60" i="16"/>
  <c r="AJ60" i="16"/>
  <c r="AK60" i="16"/>
  <c r="AL60" i="16"/>
  <c r="AM60" i="16"/>
  <c r="AN60" i="16"/>
  <c r="AO60" i="16"/>
  <c r="AP60" i="16"/>
  <c r="AQ60" i="16"/>
  <c r="AR60" i="16"/>
  <c r="AS60" i="16"/>
  <c r="AT60" i="16"/>
  <c r="AU60" i="16"/>
  <c r="AV60" i="16"/>
  <c r="AW60" i="16"/>
  <c r="AX60" i="16"/>
  <c r="AY60" i="16"/>
  <c r="AZ60" i="16"/>
  <c r="BA60" i="16"/>
  <c r="BB60" i="16"/>
  <c r="BC60" i="16"/>
  <c r="BD60" i="16"/>
  <c r="BE60" i="16"/>
  <c r="BF60" i="16"/>
  <c r="BG60" i="16"/>
  <c r="BH60" i="16"/>
  <c r="BI60" i="16"/>
  <c r="BJ60" i="16"/>
  <c r="BK60" i="16"/>
  <c r="BL60" i="16"/>
  <c r="BM60" i="16"/>
  <c r="BN60" i="16"/>
  <c r="BO60" i="16"/>
  <c r="BP60" i="16"/>
  <c r="BQ60" i="16"/>
  <c r="BR60" i="16"/>
  <c r="BS60" i="16"/>
  <c r="BT60" i="16"/>
  <c r="BU60" i="16"/>
  <c r="BV60" i="16"/>
  <c r="BW60" i="16"/>
  <c r="BX60" i="16"/>
  <c r="BY60" i="16"/>
  <c r="BZ60" i="16"/>
  <c r="CA60" i="16"/>
  <c r="CB60" i="16"/>
  <c r="CC60" i="16"/>
  <c r="CD60" i="16"/>
  <c r="CE60" i="16"/>
  <c r="CF60" i="16"/>
  <c r="CG60" i="16"/>
  <c r="CH60" i="16"/>
  <c r="CI60" i="16"/>
  <c r="CJ60" i="16"/>
  <c r="CK60" i="16"/>
  <c r="CL60" i="16"/>
  <c r="CM60" i="16"/>
  <c r="CN60" i="16"/>
  <c r="CO60" i="16"/>
  <c r="CP60" i="16"/>
  <c r="CQ60" i="16"/>
  <c r="CR60" i="16"/>
  <c r="CS60" i="16"/>
  <c r="BL199" i="17" s="1"/>
  <c r="I1003" i="28" s="1"/>
  <c r="CT60" i="16"/>
  <c r="F61" i="16"/>
  <c r="G61" i="16"/>
  <c r="H61" i="16"/>
  <c r="I61" i="16"/>
  <c r="J61" i="16"/>
  <c r="K61" i="16"/>
  <c r="L61" i="16"/>
  <c r="M61" i="16"/>
  <c r="N61" i="16"/>
  <c r="O61" i="16"/>
  <c r="P61" i="16"/>
  <c r="Q61" i="16"/>
  <c r="R61" i="16"/>
  <c r="S61" i="16"/>
  <c r="T61" i="16"/>
  <c r="U61" i="16"/>
  <c r="V61" i="16"/>
  <c r="W61" i="16"/>
  <c r="X61" i="16"/>
  <c r="Y61" i="16"/>
  <c r="Z61" i="16"/>
  <c r="AA61" i="16"/>
  <c r="AB61" i="16"/>
  <c r="AC61" i="16"/>
  <c r="AD61" i="16"/>
  <c r="AE61" i="16"/>
  <c r="AF61" i="16"/>
  <c r="AG61" i="16"/>
  <c r="AH61" i="16"/>
  <c r="AI61" i="16"/>
  <c r="AJ61" i="16"/>
  <c r="AK61" i="16"/>
  <c r="AL61" i="16"/>
  <c r="AM61" i="16"/>
  <c r="AN61" i="16"/>
  <c r="AO61" i="16"/>
  <c r="AP61" i="16"/>
  <c r="AQ61" i="16"/>
  <c r="AR61" i="16"/>
  <c r="AS61" i="16"/>
  <c r="AT61" i="16"/>
  <c r="AU61" i="16"/>
  <c r="AV61" i="16"/>
  <c r="AW61" i="16"/>
  <c r="AX61" i="16"/>
  <c r="AY61" i="16"/>
  <c r="AZ61" i="16"/>
  <c r="BA61" i="16"/>
  <c r="BB61" i="16"/>
  <c r="BC61" i="16"/>
  <c r="BD61" i="16"/>
  <c r="BE61" i="16"/>
  <c r="BF61" i="16"/>
  <c r="BG61" i="16"/>
  <c r="BH61" i="16"/>
  <c r="BI61" i="16"/>
  <c r="BJ61" i="16"/>
  <c r="BK61" i="16"/>
  <c r="BL61" i="16"/>
  <c r="BM61" i="16"/>
  <c r="BN61" i="16"/>
  <c r="BO61" i="16"/>
  <c r="BP61" i="16"/>
  <c r="BQ61" i="16"/>
  <c r="BR61" i="16"/>
  <c r="BS61" i="16"/>
  <c r="BT61" i="16"/>
  <c r="BU61" i="16"/>
  <c r="BV61" i="16"/>
  <c r="BW61" i="16"/>
  <c r="BX61" i="16"/>
  <c r="BY61" i="16"/>
  <c r="BZ61" i="16"/>
  <c r="CA61" i="16"/>
  <c r="CB61" i="16"/>
  <c r="CC61" i="16"/>
  <c r="CD61" i="16"/>
  <c r="CE61" i="16"/>
  <c r="CF61" i="16"/>
  <c r="CG61" i="16"/>
  <c r="CH61" i="16"/>
  <c r="CI61" i="16"/>
  <c r="CJ61" i="16"/>
  <c r="CK61" i="16"/>
  <c r="CL61" i="16"/>
  <c r="CM61" i="16"/>
  <c r="CN61" i="16"/>
  <c r="CO61" i="16"/>
  <c r="CP61" i="16"/>
  <c r="CQ61" i="16"/>
  <c r="CR61" i="16"/>
  <c r="CS61" i="16"/>
  <c r="BL134" i="17" s="1"/>
  <c r="I938" i="28" s="1"/>
  <c r="CT61" i="16"/>
  <c r="F62" i="16"/>
  <c r="G62" i="16"/>
  <c r="H62" i="16"/>
  <c r="I62" i="16"/>
  <c r="J62" i="16"/>
  <c r="K62" i="16"/>
  <c r="L62" i="16"/>
  <c r="M62" i="16"/>
  <c r="N62" i="16"/>
  <c r="O62" i="16"/>
  <c r="P62" i="16"/>
  <c r="Q62" i="16"/>
  <c r="R62" i="16"/>
  <c r="S62" i="16"/>
  <c r="T62" i="16"/>
  <c r="U62" i="16"/>
  <c r="V62" i="16"/>
  <c r="W62" i="16"/>
  <c r="X62" i="16"/>
  <c r="Y62" i="16"/>
  <c r="Z62" i="16"/>
  <c r="AA62" i="16"/>
  <c r="AB62" i="16"/>
  <c r="AC62" i="16"/>
  <c r="AD62" i="16"/>
  <c r="AE62" i="16"/>
  <c r="AF62" i="16"/>
  <c r="AG62" i="16"/>
  <c r="AH62" i="16"/>
  <c r="AI62" i="16"/>
  <c r="AJ62" i="16"/>
  <c r="AK62" i="16"/>
  <c r="AL62" i="16"/>
  <c r="AM62" i="16"/>
  <c r="AN62" i="16"/>
  <c r="AO62" i="16"/>
  <c r="AP62" i="16"/>
  <c r="AQ62" i="16"/>
  <c r="AR62" i="16"/>
  <c r="AS62" i="16"/>
  <c r="AT62" i="16"/>
  <c r="AU62" i="16"/>
  <c r="AV62" i="16"/>
  <c r="AW62" i="16"/>
  <c r="AX62" i="16"/>
  <c r="AY62" i="16"/>
  <c r="AZ62" i="16"/>
  <c r="BA62" i="16"/>
  <c r="BB62" i="16"/>
  <c r="BC62" i="16"/>
  <c r="BD62" i="16"/>
  <c r="BE62" i="16"/>
  <c r="BF62" i="16"/>
  <c r="BG62" i="16"/>
  <c r="BH62" i="16"/>
  <c r="BI62" i="16"/>
  <c r="BJ62" i="16"/>
  <c r="BK62" i="16"/>
  <c r="BL62" i="16"/>
  <c r="BM62" i="16"/>
  <c r="BN62" i="16"/>
  <c r="BO62" i="16"/>
  <c r="BP62" i="16"/>
  <c r="BQ62" i="16"/>
  <c r="BR62" i="16"/>
  <c r="BS62" i="16"/>
  <c r="BT62" i="16"/>
  <c r="BU62" i="16"/>
  <c r="BV62" i="16"/>
  <c r="BW62" i="16"/>
  <c r="BX62" i="16"/>
  <c r="BY62" i="16"/>
  <c r="BZ62" i="16"/>
  <c r="CA62" i="16"/>
  <c r="CB62" i="16"/>
  <c r="CC62" i="16"/>
  <c r="CD62" i="16"/>
  <c r="CE62" i="16"/>
  <c r="CF62" i="16"/>
  <c r="CG62" i="16"/>
  <c r="CH62" i="16"/>
  <c r="CI62" i="16"/>
  <c r="CJ62" i="16"/>
  <c r="CK62" i="16"/>
  <c r="CL62" i="16"/>
  <c r="CM62" i="16"/>
  <c r="CN62" i="16"/>
  <c r="CO62" i="16"/>
  <c r="CP62" i="16"/>
  <c r="CQ62" i="16"/>
  <c r="CR62" i="16"/>
  <c r="CS62" i="16"/>
  <c r="BL138" i="17" s="1"/>
  <c r="I942" i="28" s="1"/>
  <c r="CT62" i="16"/>
  <c r="F63" i="16"/>
  <c r="G63" i="16"/>
  <c r="H63" i="16"/>
  <c r="I63" i="16"/>
  <c r="J63" i="16"/>
  <c r="K63" i="16"/>
  <c r="L63" i="16"/>
  <c r="M63" i="16"/>
  <c r="N63" i="16"/>
  <c r="O63" i="16"/>
  <c r="P63" i="16"/>
  <c r="Q63" i="16"/>
  <c r="R63" i="16"/>
  <c r="S63" i="16"/>
  <c r="T63" i="16"/>
  <c r="U63" i="16"/>
  <c r="V63" i="16"/>
  <c r="W63" i="16"/>
  <c r="X63" i="16"/>
  <c r="Y63" i="16"/>
  <c r="Z63" i="16"/>
  <c r="AA63" i="16"/>
  <c r="AB63" i="16"/>
  <c r="AC63" i="16"/>
  <c r="AD63" i="16"/>
  <c r="AE63" i="16"/>
  <c r="AF63" i="16"/>
  <c r="AG63" i="16"/>
  <c r="AH63" i="16"/>
  <c r="AI63" i="16"/>
  <c r="AJ63" i="16"/>
  <c r="AK63" i="16"/>
  <c r="AL63" i="16"/>
  <c r="AM63" i="16"/>
  <c r="AN63" i="16"/>
  <c r="AO63" i="16"/>
  <c r="AP63" i="16"/>
  <c r="AQ63" i="16"/>
  <c r="AR63" i="16"/>
  <c r="AS63" i="16"/>
  <c r="AT63" i="16"/>
  <c r="AU63" i="16"/>
  <c r="AV63" i="16"/>
  <c r="AW63" i="16"/>
  <c r="AX63" i="16"/>
  <c r="AY63" i="16"/>
  <c r="AZ63" i="16"/>
  <c r="BA63" i="16"/>
  <c r="BB63" i="16"/>
  <c r="BC63" i="16"/>
  <c r="BD63" i="16"/>
  <c r="BE63" i="16"/>
  <c r="BF63" i="16"/>
  <c r="BG63" i="16"/>
  <c r="BH63" i="16"/>
  <c r="BI63" i="16"/>
  <c r="BJ63" i="16"/>
  <c r="BK63" i="16"/>
  <c r="BL63" i="16"/>
  <c r="BM63" i="16"/>
  <c r="BN63" i="16"/>
  <c r="BO63" i="16"/>
  <c r="BP63" i="16"/>
  <c r="BQ63" i="16"/>
  <c r="BR63" i="16"/>
  <c r="BS63" i="16"/>
  <c r="BT63" i="16"/>
  <c r="BU63" i="16"/>
  <c r="BV63" i="16"/>
  <c r="BW63" i="16"/>
  <c r="BX63" i="16"/>
  <c r="BY63" i="16"/>
  <c r="BZ63" i="16"/>
  <c r="CA63" i="16"/>
  <c r="CB63" i="16"/>
  <c r="CC63" i="16"/>
  <c r="CD63" i="16"/>
  <c r="CE63" i="16"/>
  <c r="CF63" i="16"/>
  <c r="CG63" i="16"/>
  <c r="CH63" i="16"/>
  <c r="CI63" i="16"/>
  <c r="CJ63" i="16"/>
  <c r="CK63" i="16"/>
  <c r="CL63" i="16"/>
  <c r="CM63" i="16"/>
  <c r="CN63" i="16"/>
  <c r="CO63" i="16"/>
  <c r="CP63" i="16"/>
  <c r="CQ63" i="16"/>
  <c r="CR63" i="16"/>
  <c r="CS63" i="16"/>
  <c r="BL139" i="17" s="1"/>
  <c r="I943" i="28" s="1"/>
  <c r="CT63" i="16"/>
  <c r="F64" i="16"/>
  <c r="G64" i="16"/>
  <c r="H64" i="16"/>
  <c r="I64" i="16"/>
  <c r="J64" i="16"/>
  <c r="K64" i="16"/>
  <c r="L64" i="16"/>
  <c r="M64" i="16"/>
  <c r="N64" i="16"/>
  <c r="O64" i="16"/>
  <c r="P64" i="16"/>
  <c r="Q64" i="16"/>
  <c r="R64" i="16"/>
  <c r="S64" i="16"/>
  <c r="T64" i="16"/>
  <c r="U64" i="16"/>
  <c r="V64" i="16"/>
  <c r="W64" i="16"/>
  <c r="X64" i="16"/>
  <c r="Y64" i="16"/>
  <c r="Z64" i="16"/>
  <c r="AA64" i="16"/>
  <c r="AB64" i="16"/>
  <c r="AC64" i="16"/>
  <c r="AD64" i="16"/>
  <c r="AE64" i="16"/>
  <c r="AF64" i="16"/>
  <c r="AG64" i="16"/>
  <c r="AH64" i="16"/>
  <c r="AI64" i="16"/>
  <c r="AJ64" i="16"/>
  <c r="AK64" i="16"/>
  <c r="AL64" i="16"/>
  <c r="AM64" i="16"/>
  <c r="AN64" i="16"/>
  <c r="AO64" i="16"/>
  <c r="AP64" i="16"/>
  <c r="AQ64" i="16"/>
  <c r="AR64" i="16"/>
  <c r="AS64" i="16"/>
  <c r="AT64" i="16"/>
  <c r="AU64" i="16"/>
  <c r="AV64" i="16"/>
  <c r="AW64" i="16"/>
  <c r="AX64" i="16"/>
  <c r="AY64" i="16"/>
  <c r="AZ64" i="16"/>
  <c r="BA64" i="16"/>
  <c r="BB64" i="16"/>
  <c r="BC64" i="16"/>
  <c r="BD64" i="16"/>
  <c r="BE64" i="16"/>
  <c r="BF64" i="16"/>
  <c r="BG64" i="16"/>
  <c r="BH64" i="16"/>
  <c r="BI64" i="16"/>
  <c r="BJ64" i="16"/>
  <c r="BK64" i="16"/>
  <c r="BL64" i="16"/>
  <c r="BM64" i="16"/>
  <c r="BN64" i="16"/>
  <c r="BO64" i="16"/>
  <c r="BP64" i="16"/>
  <c r="BQ64" i="16"/>
  <c r="BR64" i="16"/>
  <c r="BS64" i="16"/>
  <c r="BT64" i="16"/>
  <c r="BU64" i="16"/>
  <c r="BV64" i="16"/>
  <c r="BW64" i="16"/>
  <c r="BX64" i="16"/>
  <c r="BY64" i="16"/>
  <c r="BZ64" i="16"/>
  <c r="CA64" i="16"/>
  <c r="CB64" i="16"/>
  <c r="CC64" i="16"/>
  <c r="CD64" i="16"/>
  <c r="CE64" i="16"/>
  <c r="CF64" i="16"/>
  <c r="CG64" i="16"/>
  <c r="CH64" i="16"/>
  <c r="CI64" i="16"/>
  <c r="CJ64" i="16"/>
  <c r="CK64" i="16"/>
  <c r="CL64" i="16"/>
  <c r="CM64" i="16"/>
  <c r="CN64" i="16"/>
  <c r="CO64" i="16"/>
  <c r="CP64" i="16"/>
  <c r="CQ64" i="16"/>
  <c r="CR64" i="16"/>
  <c r="CS64" i="16"/>
  <c r="BL147" i="17" s="1"/>
  <c r="I951" i="28" s="1"/>
  <c r="CT64" i="16"/>
  <c r="F65" i="16"/>
  <c r="G65" i="16"/>
  <c r="H65" i="16"/>
  <c r="I65" i="16"/>
  <c r="J65" i="16"/>
  <c r="K65" i="16"/>
  <c r="L65" i="16"/>
  <c r="M65" i="16"/>
  <c r="N65" i="16"/>
  <c r="O65" i="16"/>
  <c r="P65" i="16"/>
  <c r="Q65" i="16"/>
  <c r="R65" i="16"/>
  <c r="S65" i="16"/>
  <c r="T65" i="16"/>
  <c r="U65" i="16"/>
  <c r="V65" i="16"/>
  <c r="W65" i="16"/>
  <c r="X65" i="16"/>
  <c r="Y65" i="16"/>
  <c r="Z65" i="16"/>
  <c r="AA65" i="16"/>
  <c r="AB65" i="16"/>
  <c r="AC65" i="16"/>
  <c r="AD65" i="16"/>
  <c r="AE65" i="16"/>
  <c r="AF65" i="16"/>
  <c r="AG65" i="16"/>
  <c r="AH65" i="16"/>
  <c r="AI65" i="16"/>
  <c r="AJ65" i="16"/>
  <c r="AK65" i="16"/>
  <c r="AL65" i="16"/>
  <c r="AM65" i="16"/>
  <c r="AN65" i="16"/>
  <c r="AO65" i="16"/>
  <c r="AP65" i="16"/>
  <c r="AQ65" i="16"/>
  <c r="AR65" i="16"/>
  <c r="AS65" i="16"/>
  <c r="AT65" i="16"/>
  <c r="AU65" i="16"/>
  <c r="AV65" i="16"/>
  <c r="AW65" i="16"/>
  <c r="AX65" i="16"/>
  <c r="AY65" i="16"/>
  <c r="AZ65" i="16"/>
  <c r="BA65" i="16"/>
  <c r="BB65" i="16"/>
  <c r="BC65" i="16"/>
  <c r="BD65" i="16"/>
  <c r="BE65" i="16"/>
  <c r="BF65" i="16"/>
  <c r="BG65" i="16"/>
  <c r="BH65" i="16"/>
  <c r="BI65" i="16"/>
  <c r="BJ65" i="16"/>
  <c r="BK65" i="16"/>
  <c r="BL65" i="16"/>
  <c r="BM65" i="16"/>
  <c r="BN65" i="16"/>
  <c r="BO65" i="16"/>
  <c r="BP65" i="16"/>
  <c r="BQ65" i="16"/>
  <c r="BR65" i="16"/>
  <c r="BS65" i="16"/>
  <c r="BT65" i="16"/>
  <c r="BU65" i="16"/>
  <c r="BV65" i="16"/>
  <c r="BW65" i="16"/>
  <c r="BX65" i="16"/>
  <c r="BY65" i="16"/>
  <c r="BZ65" i="16"/>
  <c r="CA65" i="16"/>
  <c r="CB65" i="16"/>
  <c r="CC65" i="16"/>
  <c r="CD65" i="16"/>
  <c r="CE65" i="16"/>
  <c r="CF65" i="16"/>
  <c r="CG65" i="16"/>
  <c r="CH65" i="16"/>
  <c r="CI65" i="16"/>
  <c r="CJ65" i="16"/>
  <c r="CK65" i="16"/>
  <c r="CL65" i="16"/>
  <c r="CM65" i="16"/>
  <c r="CN65" i="16"/>
  <c r="CO65" i="16"/>
  <c r="CP65" i="16"/>
  <c r="CQ65" i="16"/>
  <c r="CR65" i="16"/>
  <c r="CS65" i="16"/>
  <c r="BL136" i="17" s="1"/>
  <c r="I940" i="28" s="1"/>
  <c r="CT65" i="16"/>
  <c r="F66" i="16"/>
  <c r="G66" i="16"/>
  <c r="H66" i="16"/>
  <c r="I66" i="16"/>
  <c r="J66" i="16"/>
  <c r="K66" i="16"/>
  <c r="L66" i="16"/>
  <c r="M66" i="16"/>
  <c r="N66" i="16"/>
  <c r="O66" i="16"/>
  <c r="P66" i="16"/>
  <c r="Q66" i="16"/>
  <c r="R66" i="16"/>
  <c r="S66" i="16"/>
  <c r="T66" i="16"/>
  <c r="U66" i="16"/>
  <c r="V66" i="16"/>
  <c r="W66" i="16"/>
  <c r="X66" i="16"/>
  <c r="Y66" i="16"/>
  <c r="Z66" i="16"/>
  <c r="AA66" i="16"/>
  <c r="AB66" i="16"/>
  <c r="AC66" i="16"/>
  <c r="AD66" i="16"/>
  <c r="AE66" i="16"/>
  <c r="AF66" i="16"/>
  <c r="AG66" i="16"/>
  <c r="AH66" i="16"/>
  <c r="AI66" i="16"/>
  <c r="AJ66" i="16"/>
  <c r="AK66" i="16"/>
  <c r="AL66" i="16"/>
  <c r="AM66" i="16"/>
  <c r="AN66" i="16"/>
  <c r="AO66" i="16"/>
  <c r="AP66" i="16"/>
  <c r="AQ66" i="16"/>
  <c r="AR66" i="16"/>
  <c r="AS66" i="16"/>
  <c r="AT66" i="16"/>
  <c r="AU66" i="16"/>
  <c r="AV66" i="16"/>
  <c r="AW66" i="16"/>
  <c r="AX66" i="16"/>
  <c r="AY66" i="16"/>
  <c r="AZ66" i="16"/>
  <c r="BA66" i="16"/>
  <c r="BB66" i="16"/>
  <c r="BC66" i="16"/>
  <c r="BD66" i="16"/>
  <c r="BE66" i="16"/>
  <c r="BF66" i="16"/>
  <c r="BG66" i="16"/>
  <c r="BH66" i="16"/>
  <c r="BI66" i="16"/>
  <c r="BJ66" i="16"/>
  <c r="BK66" i="16"/>
  <c r="BL66" i="16"/>
  <c r="BM66" i="16"/>
  <c r="BN66" i="16"/>
  <c r="BO66" i="16"/>
  <c r="BP66" i="16"/>
  <c r="BQ66" i="16"/>
  <c r="BR66" i="16"/>
  <c r="BS66" i="16"/>
  <c r="BT66" i="16"/>
  <c r="BU66" i="16"/>
  <c r="BV66" i="16"/>
  <c r="BW66" i="16"/>
  <c r="BX66" i="16"/>
  <c r="BY66" i="16"/>
  <c r="BZ66" i="16"/>
  <c r="CA66" i="16"/>
  <c r="CB66" i="16"/>
  <c r="CC66" i="16"/>
  <c r="CD66" i="16"/>
  <c r="CE66" i="16"/>
  <c r="CF66" i="16"/>
  <c r="CG66" i="16"/>
  <c r="CH66" i="16"/>
  <c r="CI66" i="16"/>
  <c r="CJ66" i="16"/>
  <c r="CK66" i="16"/>
  <c r="CL66" i="16"/>
  <c r="CM66" i="16"/>
  <c r="CN66" i="16"/>
  <c r="CO66" i="16"/>
  <c r="CP66" i="16"/>
  <c r="CQ66" i="16"/>
  <c r="CR66" i="16"/>
  <c r="CS66" i="16"/>
  <c r="BL140" i="17" s="1"/>
  <c r="I944" i="28" s="1"/>
  <c r="CT66" i="16"/>
  <c r="F67" i="16"/>
  <c r="G67" i="16"/>
  <c r="H67" i="16"/>
  <c r="I67" i="16"/>
  <c r="J67" i="16"/>
  <c r="K67" i="16"/>
  <c r="L67" i="16"/>
  <c r="M67" i="16"/>
  <c r="N67" i="16"/>
  <c r="O67" i="16"/>
  <c r="P67" i="16"/>
  <c r="Q67" i="16"/>
  <c r="R67" i="16"/>
  <c r="S67" i="16"/>
  <c r="T67" i="16"/>
  <c r="U67" i="16"/>
  <c r="V67" i="16"/>
  <c r="W67" i="16"/>
  <c r="X67" i="16"/>
  <c r="Y67" i="16"/>
  <c r="Z67" i="16"/>
  <c r="AA67" i="16"/>
  <c r="AB67" i="16"/>
  <c r="AC67" i="16"/>
  <c r="AD67" i="16"/>
  <c r="AE67" i="16"/>
  <c r="AF67" i="16"/>
  <c r="AG67" i="16"/>
  <c r="AH67" i="16"/>
  <c r="AI67" i="16"/>
  <c r="AJ67" i="16"/>
  <c r="AK67" i="16"/>
  <c r="AL67" i="16"/>
  <c r="AM67" i="16"/>
  <c r="AN67" i="16"/>
  <c r="AO67" i="16"/>
  <c r="AP67" i="16"/>
  <c r="AQ67" i="16"/>
  <c r="AR67" i="16"/>
  <c r="AS67" i="16"/>
  <c r="AT67" i="16"/>
  <c r="AU67" i="16"/>
  <c r="AV67" i="16"/>
  <c r="AW67" i="16"/>
  <c r="AX67" i="16"/>
  <c r="AY67" i="16"/>
  <c r="AZ67" i="16"/>
  <c r="BA67" i="16"/>
  <c r="BB67" i="16"/>
  <c r="BC67" i="16"/>
  <c r="BD67" i="16"/>
  <c r="BE67" i="16"/>
  <c r="BF67" i="16"/>
  <c r="BG67" i="16"/>
  <c r="BH67" i="16"/>
  <c r="BI67" i="16"/>
  <c r="BJ67" i="16"/>
  <c r="BK67" i="16"/>
  <c r="BL67" i="16"/>
  <c r="BM67" i="16"/>
  <c r="BN67" i="16"/>
  <c r="BO67" i="16"/>
  <c r="BP67" i="16"/>
  <c r="BQ67" i="16"/>
  <c r="BR67" i="16"/>
  <c r="BS67" i="16"/>
  <c r="BT67" i="16"/>
  <c r="BU67" i="16"/>
  <c r="BV67" i="16"/>
  <c r="BW67" i="16"/>
  <c r="BX67" i="16"/>
  <c r="BY67" i="16"/>
  <c r="BZ67" i="16"/>
  <c r="CA67" i="16"/>
  <c r="CB67" i="16"/>
  <c r="CC67" i="16"/>
  <c r="CD67" i="16"/>
  <c r="CE67" i="16"/>
  <c r="CF67" i="16"/>
  <c r="CG67" i="16"/>
  <c r="CH67" i="16"/>
  <c r="CI67" i="16"/>
  <c r="CJ67" i="16"/>
  <c r="CK67" i="16"/>
  <c r="CL67" i="16"/>
  <c r="CM67" i="16"/>
  <c r="CN67" i="16"/>
  <c r="CO67" i="16"/>
  <c r="CP67" i="16"/>
  <c r="CQ67" i="16"/>
  <c r="CR67" i="16"/>
  <c r="CS67" i="16"/>
  <c r="BL144" i="17" s="1"/>
  <c r="I948" i="28" s="1"/>
  <c r="CT67" i="16"/>
  <c r="F68" i="16"/>
  <c r="G68" i="16"/>
  <c r="H68" i="16"/>
  <c r="I68" i="16"/>
  <c r="J68" i="16"/>
  <c r="K68" i="16"/>
  <c r="L68" i="16"/>
  <c r="M68" i="16"/>
  <c r="N68" i="16"/>
  <c r="O68" i="16"/>
  <c r="P68" i="16"/>
  <c r="Q68" i="16"/>
  <c r="R68" i="16"/>
  <c r="S68" i="16"/>
  <c r="T68" i="16"/>
  <c r="U68" i="16"/>
  <c r="V68" i="16"/>
  <c r="W68" i="16"/>
  <c r="X68" i="16"/>
  <c r="Y68" i="16"/>
  <c r="Z68" i="16"/>
  <c r="AA68" i="16"/>
  <c r="AB68" i="16"/>
  <c r="AC68" i="16"/>
  <c r="AD68" i="16"/>
  <c r="AE68" i="16"/>
  <c r="AF68" i="16"/>
  <c r="AG68" i="16"/>
  <c r="AH68" i="16"/>
  <c r="AI68" i="16"/>
  <c r="AJ68" i="16"/>
  <c r="AK68" i="16"/>
  <c r="AL68" i="16"/>
  <c r="AM68" i="16"/>
  <c r="AN68" i="16"/>
  <c r="AO68" i="16"/>
  <c r="AP68" i="16"/>
  <c r="AQ68" i="16"/>
  <c r="AR68" i="16"/>
  <c r="AS68" i="16"/>
  <c r="AT68" i="16"/>
  <c r="AU68" i="16"/>
  <c r="AV68" i="16"/>
  <c r="AW68" i="16"/>
  <c r="AX68" i="16"/>
  <c r="AY68" i="16"/>
  <c r="AZ68" i="16"/>
  <c r="BA68" i="16"/>
  <c r="BB68" i="16"/>
  <c r="BC68" i="16"/>
  <c r="BD68" i="16"/>
  <c r="BE68" i="16"/>
  <c r="BF68" i="16"/>
  <c r="BG68" i="16"/>
  <c r="BH68" i="16"/>
  <c r="BI68" i="16"/>
  <c r="BJ68" i="16"/>
  <c r="BK68" i="16"/>
  <c r="BL68" i="16"/>
  <c r="BM68" i="16"/>
  <c r="BN68" i="16"/>
  <c r="BO68" i="16"/>
  <c r="BP68" i="16"/>
  <c r="BQ68" i="16"/>
  <c r="BR68" i="16"/>
  <c r="BS68" i="16"/>
  <c r="BT68" i="16"/>
  <c r="BU68" i="16"/>
  <c r="BV68" i="16"/>
  <c r="BW68" i="16"/>
  <c r="BX68" i="16"/>
  <c r="BY68" i="16"/>
  <c r="BZ68" i="16"/>
  <c r="CA68" i="16"/>
  <c r="CB68" i="16"/>
  <c r="CC68" i="16"/>
  <c r="CD68" i="16"/>
  <c r="CE68" i="16"/>
  <c r="CF68" i="16"/>
  <c r="CG68" i="16"/>
  <c r="CH68" i="16"/>
  <c r="CI68" i="16"/>
  <c r="CJ68" i="16"/>
  <c r="CK68" i="16"/>
  <c r="CL68" i="16"/>
  <c r="CM68" i="16"/>
  <c r="CN68" i="16"/>
  <c r="CO68" i="16"/>
  <c r="CP68" i="16"/>
  <c r="CQ68" i="16"/>
  <c r="CR68" i="16"/>
  <c r="CS68" i="16"/>
  <c r="BL94" i="17" s="1"/>
  <c r="I898" i="28" s="1"/>
  <c r="CT68" i="16"/>
  <c r="F69" i="16"/>
  <c r="G69" i="16"/>
  <c r="H69" i="16"/>
  <c r="I69" i="16"/>
  <c r="J69" i="16"/>
  <c r="K69" i="16"/>
  <c r="L69" i="16"/>
  <c r="M69" i="16"/>
  <c r="N69" i="16"/>
  <c r="O69" i="16"/>
  <c r="P69" i="16"/>
  <c r="Q69" i="16"/>
  <c r="R69" i="16"/>
  <c r="S69" i="16"/>
  <c r="T69" i="16"/>
  <c r="U69" i="16"/>
  <c r="V69" i="16"/>
  <c r="W69" i="16"/>
  <c r="X69" i="16"/>
  <c r="Y69" i="16"/>
  <c r="Z69" i="16"/>
  <c r="AA69" i="16"/>
  <c r="AB69" i="16"/>
  <c r="AC69" i="16"/>
  <c r="AD69" i="16"/>
  <c r="AE69" i="16"/>
  <c r="AF69" i="16"/>
  <c r="AG69" i="16"/>
  <c r="AH69" i="16"/>
  <c r="AI69" i="16"/>
  <c r="AJ69" i="16"/>
  <c r="AK69" i="16"/>
  <c r="AL69" i="16"/>
  <c r="AM69" i="16"/>
  <c r="AN69" i="16"/>
  <c r="AO69" i="16"/>
  <c r="AP69" i="16"/>
  <c r="AQ69" i="16"/>
  <c r="AR69" i="16"/>
  <c r="AS69" i="16"/>
  <c r="AT69" i="16"/>
  <c r="AU69" i="16"/>
  <c r="AV69" i="16"/>
  <c r="AW69" i="16"/>
  <c r="AX69" i="16"/>
  <c r="AY69" i="16"/>
  <c r="AZ69" i="16"/>
  <c r="BA69" i="16"/>
  <c r="BB69" i="16"/>
  <c r="BC69" i="16"/>
  <c r="BD69" i="16"/>
  <c r="BE69" i="16"/>
  <c r="BF69" i="16"/>
  <c r="BG69" i="16"/>
  <c r="BH69" i="16"/>
  <c r="BI69" i="16"/>
  <c r="BJ69" i="16"/>
  <c r="BK69" i="16"/>
  <c r="BL69" i="16"/>
  <c r="BM69" i="16"/>
  <c r="BN69" i="16"/>
  <c r="BO69" i="16"/>
  <c r="BP69" i="16"/>
  <c r="BQ69" i="16"/>
  <c r="BR69" i="16"/>
  <c r="BS69" i="16"/>
  <c r="BT69" i="16"/>
  <c r="BU69" i="16"/>
  <c r="BV69" i="16"/>
  <c r="BW69" i="16"/>
  <c r="BX69" i="16"/>
  <c r="BY69" i="16"/>
  <c r="BZ69" i="16"/>
  <c r="CA69" i="16"/>
  <c r="CB69" i="16"/>
  <c r="CC69" i="16"/>
  <c r="CD69" i="16"/>
  <c r="CE69" i="16"/>
  <c r="CF69" i="16"/>
  <c r="CG69" i="16"/>
  <c r="CH69" i="16"/>
  <c r="CI69" i="16"/>
  <c r="CJ69" i="16"/>
  <c r="CK69" i="16"/>
  <c r="CL69" i="16"/>
  <c r="CM69" i="16"/>
  <c r="CN69" i="16"/>
  <c r="CO69" i="16"/>
  <c r="CP69" i="16"/>
  <c r="CQ69" i="16"/>
  <c r="CR69" i="16"/>
  <c r="CS69" i="16"/>
  <c r="BL141" i="17" s="1"/>
  <c r="I945" i="28" s="1"/>
  <c r="CT69" i="16"/>
  <c r="F70" i="16"/>
  <c r="G70" i="16"/>
  <c r="H70" i="16"/>
  <c r="I70" i="16"/>
  <c r="J70" i="16"/>
  <c r="K70" i="16"/>
  <c r="L70" i="16"/>
  <c r="M70" i="16"/>
  <c r="N70" i="16"/>
  <c r="O70" i="16"/>
  <c r="P70" i="16"/>
  <c r="Q70" i="16"/>
  <c r="R70" i="16"/>
  <c r="S70" i="16"/>
  <c r="T70" i="16"/>
  <c r="U70" i="16"/>
  <c r="V70" i="16"/>
  <c r="W70" i="16"/>
  <c r="X70" i="16"/>
  <c r="Y70" i="16"/>
  <c r="Z70" i="16"/>
  <c r="AA70" i="16"/>
  <c r="AB70" i="16"/>
  <c r="AC70" i="16"/>
  <c r="AD70" i="16"/>
  <c r="AE70" i="16"/>
  <c r="AF70" i="16"/>
  <c r="AG70" i="16"/>
  <c r="AH70" i="16"/>
  <c r="AI70" i="16"/>
  <c r="AJ70" i="16"/>
  <c r="AK70" i="16"/>
  <c r="AL70" i="16"/>
  <c r="AM70" i="16"/>
  <c r="AN70" i="16"/>
  <c r="AO70" i="16"/>
  <c r="AP70" i="16"/>
  <c r="AQ70" i="16"/>
  <c r="AR70" i="16"/>
  <c r="AS70" i="16"/>
  <c r="AT70" i="16"/>
  <c r="AU70" i="16"/>
  <c r="AV70" i="16"/>
  <c r="AW70" i="16"/>
  <c r="AX70" i="16"/>
  <c r="AY70" i="16"/>
  <c r="AZ70" i="16"/>
  <c r="BA70" i="16"/>
  <c r="BB70" i="16"/>
  <c r="BC70" i="16"/>
  <c r="BD70" i="16"/>
  <c r="BE70" i="16"/>
  <c r="BF70" i="16"/>
  <c r="BG70" i="16"/>
  <c r="BH70" i="16"/>
  <c r="BI70" i="16"/>
  <c r="BJ70" i="16"/>
  <c r="BK70" i="16"/>
  <c r="BL70" i="16"/>
  <c r="BM70" i="16"/>
  <c r="BN70" i="16"/>
  <c r="BO70" i="16"/>
  <c r="BP70" i="16"/>
  <c r="BQ70" i="16"/>
  <c r="BR70" i="16"/>
  <c r="BS70" i="16"/>
  <c r="BT70" i="16"/>
  <c r="BU70" i="16"/>
  <c r="BV70" i="16"/>
  <c r="BW70" i="16"/>
  <c r="BX70" i="16"/>
  <c r="BY70" i="16"/>
  <c r="BZ70" i="16"/>
  <c r="CA70" i="16"/>
  <c r="CB70" i="16"/>
  <c r="CC70" i="16"/>
  <c r="CD70" i="16"/>
  <c r="CE70" i="16"/>
  <c r="CF70" i="16"/>
  <c r="CG70" i="16"/>
  <c r="CH70" i="16"/>
  <c r="CI70" i="16"/>
  <c r="CJ70" i="16"/>
  <c r="CK70" i="16"/>
  <c r="CL70" i="16"/>
  <c r="CM70" i="16"/>
  <c r="CN70" i="16"/>
  <c r="CO70" i="16"/>
  <c r="CP70" i="16"/>
  <c r="CQ70" i="16"/>
  <c r="CR70" i="16"/>
  <c r="CS70" i="16"/>
  <c r="BL137" i="17" s="1"/>
  <c r="I941" i="28" s="1"/>
  <c r="CT70" i="16"/>
  <c r="F71" i="16"/>
  <c r="G71" i="16"/>
  <c r="H71" i="16"/>
  <c r="I71" i="16"/>
  <c r="J71" i="16"/>
  <c r="K71" i="16"/>
  <c r="L71" i="16"/>
  <c r="M71" i="16"/>
  <c r="N71" i="16"/>
  <c r="O71" i="16"/>
  <c r="P71" i="16"/>
  <c r="Q71" i="16"/>
  <c r="R71" i="16"/>
  <c r="S71" i="16"/>
  <c r="T71" i="16"/>
  <c r="U71" i="16"/>
  <c r="V71" i="16"/>
  <c r="W71" i="16"/>
  <c r="X71" i="16"/>
  <c r="Y71" i="16"/>
  <c r="Z71" i="16"/>
  <c r="AA71" i="16"/>
  <c r="AB71" i="16"/>
  <c r="AC71" i="16"/>
  <c r="AD71" i="16"/>
  <c r="AE71" i="16"/>
  <c r="AF71" i="16"/>
  <c r="AG71" i="16"/>
  <c r="AH71" i="16"/>
  <c r="AI71" i="16"/>
  <c r="AJ71" i="16"/>
  <c r="AK71" i="16"/>
  <c r="AL71" i="16"/>
  <c r="AM71" i="16"/>
  <c r="AN71" i="16"/>
  <c r="AO71" i="16"/>
  <c r="AP71" i="16"/>
  <c r="AQ71" i="16"/>
  <c r="AR71" i="16"/>
  <c r="AS71" i="16"/>
  <c r="AT71" i="16"/>
  <c r="AU71" i="16"/>
  <c r="AV71" i="16"/>
  <c r="AW71" i="16"/>
  <c r="AX71" i="16"/>
  <c r="AY71" i="16"/>
  <c r="AZ71" i="16"/>
  <c r="BA71" i="16"/>
  <c r="BB71" i="16"/>
  <c r="BC71" i="16"/>
  <c r="BD71" i="16"/>
  <c r="BE71" i="16"/>
  <c r="BF71" i="16"/>
  <c r="BG71" i="16"/>
  <c r="BH71" i="16"/>
  <c r="BI71" i="16"/>
  <c r="BJ71" i="16"/>
  <c r="BK71" i="16"/>
  <c r="BL71" i="16"/>
  <c r="BM71" i="16"/>
  <c r="BN71" i="16"/>
  <c r="BO71" i="16"/>
  <c r="BP71" i="16"/>
  <c r="BQ71" i="16"/>
  <c r="BR71" i="16"/>
  <c r="BS71" i="16"/>
  <c r="BT71" i="16"/>
  <c r="BU71" i="16"/>
  <c r="BV71" i="16"/>
  <c r="BW71" i="16"/>
  <c r="BX71" i="16"/>
  <c r="BY71" i="16"/>
  <c r="BZ71" i="16"/>
  <c r="CA71" i="16"/>
  <c r="CB71" i="16"/>
  <c r="CC71" i="16"/>
  <c r="CD71" i="16"/>
  <c r="CE71" i="16"/>
  <c r="CF71" i="16"/>
  <c r="CG71" i="16"/>
  <c r="CH71" i="16"/>
  <c r="CI71" i="16"/>
  <c r="CJ71" i="16"/>
  <c r="CK71" i="16"/>
  <c r="CL71" i="16"/>
  <c r="CM71" i="16"/>
  <c r="CN71" i="16"/>
  <c r="CO71" i="16"/>
  <c r="CP71" i="16"/>
  <c r="CQ71" i="16"/>
  <c r="CR71" i="16"/>
  <c r="CS71" i="16"/>
  <c r="BL46" i="17" s="1"/>
  <c r="I850" i="28" s="1"/>
  <c r="CT71" i="16"/>
  <c r="F72" i="16"/>
  <c r="G72" i="16"/>
  <c r="H72" i="16"/>
  <c r="I72" i="16"/>
  <c r="J72" i="16"/>
  <c r="K72" i="16"/>
  <c r="L72" i="16"/>
  <c r="M72" i="16"/>
  <c r="N72" i="16"/>
  <c r="O72" i="16"/>
  <c r="P72" i="16"/>
  <c r="Q72" i="16"/>
  <c r="R72" i="16"/>
  <c r="S72" i="16"/>
  <c r="T72" i="16"/>
  <c r="U72" i="16"/>
  <c r="V72" i="16"/>
  <c r="W72" i="16"/>
  <c r="X72" i="16"/>
  <c r="Y72" i="16"/>
  <c r="Z72" i="16"/>
  <c r="AA72" i="16"/>
  <c r="AB72" i="16"/>
  <c r="AC72" i="16"/>
  <c r="AD72" i="16"/>
  <c r="AE72" i="16"/>
  <c r="AF72" i="16"/>
  <c r="AG72" i="16"/>
  <c r="AH72" i="16"/>
  <c r="AI72" i="16"/>
  <c r="AJ72" i="16"/>
  <c r="AK72" i="16"/>
  <c r="AL72" i="16"/>
  <c r="AM72" i="16"/>
  <c r="AN72" i="16"/>
  <c r="AO72" i="16"/>
  <c r="AP72" i="16"/>
  <c r="AQ72" i="16"/>
  <c r="AR72" i="16"/>
  <c r="AS72" i="16"/>
  <c r="AT72" i="16"/>
  <c r="AU72" i="16"/>
  <c r="AV72" i="16"/>
  <c r="AW72" i="16"/>
  <c r="AX72" i="16"/>
  <c r="AY72" i="16"/>
  <c r="AZ72" i="16"/>
  <c r="BA72" i="16"/>
  <c r="BB72" i="16"/>
  <c r="BC72" i="16"/>
  <c r="BD72" i="16"/>
  <c r="BE72" i="16"/>
  <c r="BF72" i="16"/>
  <c r="BG72" i="16"/>
  <c r="BH72" i="16"/>
  <c r="BI72" i="16"/>
  <c r="BJ72" i="16"/>
  <c r="BK72" i="16"/>
  <c r="BL72" i="16"/>
  <c r="BM72" i="16"/>
  <c r="BN72" i="16"/>
  <c r="BO72" i="16"/>
  <c r="BP72" i="16"/>
  <c r="BQ72" i="16"/>
  <c r="BR72" i="16"/>
  <c r="BS72" i="16"/>
  <c r="BT72" i="16"/>
  <c r="BU72" i="16"/>
  <c r="BV72" i="16"/>
  <c r="BW72" i="16"/>
  <c r="BX72" i="16"/>
  <c r="BY72" i="16"/>
  <c r="BZ72" i="16"/>
  <c r="CA72" i="16"/>
  <c r="CB72" i="16"/>
  <c r="CC72" i="16"/>
  <c r="CD72" i="16"/>
  <c r="CE72" i="16"/>
  <c r="CF72" i="16"/>
  <c r="CG72" i="16"/>
  <c r="CH72" i="16"/>
  <c r="CI72" i="16"/>
  <c r="CJ72" i="16"/>
  <c r="CK72" i="16"/>
  <c r="CL72" i="16"/>
  <c r="CM72" i="16"/>
  <c r="CN72" i="16"/>
  <c r="CO72" i="16"/>
  <c r="CP72" i="16"/>
  <c r="CQ72" i="16"/>
  <c r="CR72" i="16"/>
  <c r="CS72" i="16"/>
  <c r="CT72" i="16"/>
  <c r="F73" i="16"/>
  <c r="G73" i="16"/>
  <c r="H73" i="16"/>
  <c r="I73" i="16"/>
  <c r="J73" i="16"/>
  <c r="K73" i="16"/>
  <c r="L73" i="16"/>
  <c r="M73" i="16"/>
  <c r="N73" i="16"/>
  <c r="O73" i="16"/>
  <c r="P73" i="16"/>
  <c r="Q73" i="16"/>
  <c r="R73" i="16"/>
  <c r="S73" i="16"/>
  <c r="T73" i="16"/>
  <c r="U73" i="16"/>
  <c r="V73" i="16"/>
  <c r="W73" i="16"/>
  <c r="X73" i="16"/>
  <c r="Y73" i="16"/>
  <c r="Z73" i="16"/>
  <c r="AA73" i="16"/>
  <c r="AB73" i="16"/>
  <c r="AC73" i="16"/>
  <c r="AD73" i="16"/>
  <c r="AE73" i="16"/>
  <c r="AF73" i="16"/>
  <c r="AG73" i="16"/>
  <c r="AH73" i="16"/>
  <c r="AI73" i="16"/>
  <c r="AJ73" i="16"/>
  <c r="AK73" i="16"/>
  <c r="AL73" i="16"/>
  <c r="AM73" i="16"/>
  <c r="AN73" i="16"/>
  <c r="AO73" i="16"/>
  <c r="AP73" i="16"/>
  <c r="AQ73" i="16"/>
  <c r="AR73" i="16"/>
  <c r="AS73" i="16"/>
  <c r="AT73" i="16"/>
  <c r="AU73" i="16"/>
  <c r="AV73" i="16"/>
  <c r="AW73" i="16"/>
  <c r="AX73" i="16"/>
  <c r="AY73" i="16"/>
  <c r="AZ73" i="16"/>
  <c r="BA73" i="16"/>
  <c r="BB73" i="16"/>
  <c r="BC73" i="16"/>
  <c r="BD73" i="16"/>
  <c r="BE73" i="16"/>
  <c r="BF73" i="16"/>
  <c r="BG73" i="16"/>
  <c r="BH73" i="16"/>
  <c r="BI73" i="16"/>
  <c r="BJ73" i="16"/>
  <c r="BK73" i="16"/>
  <c r="BL73" i="16"/>
  <c r="BM73" i="16"/>
  <c r="BN73" i="16"/>
  <c r="BO73" i="16"/>
  <c r="BP73" i="16"/>
  <c r="BQ73" i="16"/>
  <c r="BR73" i="16"/>
  <c r="BS73" i="16"/>
  <c r="BT73" i="16"/>
  <c r="BU73" i="16"/>
  <c r="BV73" i="16"/>
  <c r="BW73" i="16"/>
  <c r="BX73" i="16"/>
  <c r="BY73" i="16"/>
  <c r="BZ73" i="16"/>
  <c r="CA73" i="16"/>
  <c r="CB73" i="16"/>
  <c r="CC73" i="16"/>
  <c r="CD73" i="16"/>
  <c r="CE73" i="16"/>
  <c r="CF73" i="16"/>
  <c r="CG73" i="16"/>
  <c r="CH73" i="16"/>
  <c r="CI73" i="16"/>
  <c r="CJ73" i="16"/>
  <c r="CK73" i="16"/>
  <c r="CL73" i="16"/>
  <c r="CM73" i="16"/>
  <c r="CN73" i="16"/>
  <c r="CO73" i="16"/>
  <c r="CP73" i="16"/>
  <c r="CQ73" i="16"/>
  <c r="CR73" i="16"/>
  <c r="CS73" i="16"/>
  <c r="BL146" i="17" s="1"/>
  <c r="I950" i="28" s="1"/>
  <c r="CT73" i="16"/>
  <c r="F74" i="16"/>
  <c r="G74" i="16"/>
  <c r="H74" i="16"/>
  <c r="I74" i="16"/>
  <c r="J74" i="16"/>
  <c r="K74" i="16"/>
  <c r="L74" i="16"/>
  <c r="M74" i="16"/>
  <c r="N74" i="16"/>
  <c r="O74" i="16"/>
  <c r="P74" i="16"/>
  <c r="Q74" i="16"/>
  <c r="R74" i="16"/>
  <c r="S74" i="16"/>
  <c r="T74" i="16"/>
  <c r="U74" i="16"/>
  <c r="V74" i="16"/>
  <c r="W74" i="16"/>
  <c r="X74" i="16"/>
  <c r="Y74" i="16"/>
  <c r="Z74" i="16"/>
  <c r="AA74" i="16"/>
  <c r="AB74" i="16"/>
  <c r="AC74" i="16"/>
  <c r="AD74" i="16"/>
  <c r="AE74" i="16"/>
  <c r="AF74" i="16"/>
  <c r="AG74" i="16"/>
  <c r="AH74" i="16"/>
  <c r="AI74" i="16"/>
  <c r="AJ74" i="16"/>
  <c r="AK74" i="16"/>
  <c r="AL74" i="16"/>
  <c r="AM74" i="16"/>
  <c r="AN74" i="16"/>
  <c r="AO74" i="16"/>
  <c r="AP74" i="16"/>
  <c r="AQ74" i="16"/>
  <c r="AR74" i="16"/>
  <c r="AS74" i="16"/>
  <c r="AT74" i="16"/>
  <c r="AU74" i="16"/>
  <c r="AV74" i="16"/>
  <c r="AW74" i="16"/>
  <c r="AX74" i="16"/>
  <c r="AY74" i="16"/>
  <c r="AZ74" i="16"/>
  <c r="BA74" i="16"/>
  <c r="BB74" i="16"/>
  <c r="BC74" i="16"/>
  <c r="BD74" i="16"/>
  <c r="BE74" i="16"/>
  <c r="BF74" i="16"/>
  <c r="BG74" i="16"/>
  <c r="BH74" i="16"/>
  <c r="BI74" i="16"/>
  <c r="BJ74" i="16"/>
  <c r="BK74" i="16"/>
  <c r="BL74" i="16"/>
  <c r="BM74" i="16"/>
  <c r="BN74" i="16"/>
  <c r="BO74" i="16"/>
  <c r="BP74" i="16"/>
  <c r="BQ74" i="16"/>
  <c r="BR74" i="16"/>
  <c r="BS74" i="16"/>
  <c r="BT74" i="16"/>
  <c r="BU74" i="16"/>
  <c r="BV74" i="16"/>
  <c r="BW74" i="16"/>
  <c r="BX74" i="16"/>
  <c r="BY74" i="16"/>
  <c r="BZ74" i="16"/>
  <c r="CA74" i="16"/>
  <c r="CB74" i="16"/>
  <c r="CC74" i="16"/>
  <c r="CD74" i="16"/>
  <c r="CE74" i="16"/>
  <c r="CF74" i="16"/>
  <c r="CG74" i="16"/>
  <c r="CH74" i="16"/>
  <c r="CI74" i="16"/>
  <c r="CJ74" i="16"/>
  <c r="CK74" i="16"/>
  <c r="CL74" i="16"/>
  <c r="CM74" i="16"/>
  <c r="CN74" i="16"/>
  <c r="CO74" i="16"/>
  <c r="CP74" i="16"/>
  <c r="CQ74" i="16"/>
  <c r="CR74" i="16"/>
  <c r="CS74" i="16"/>
  <c r="CT74" i="16"/>
  <c r="F75" i="16"/>
  <c r="G75" i="16"/>
  <c r="H75" i="16"/>
  <c r="I75" i="16"/>
  <c r="J75" i="16"/>
  <c r="K75" i="16"/>
  <c r="L75" i="16"/>
  <c r="M75" i="16"/>
  <c r="N75" i="16"/>
  <c r="O75" i="16"/>
  <c r="P75" i="16"/>
  <c r="Q75" i="16"/>
  <c r="R75" i="16"/>
  <c r="S75" i="16"/>
  <c r="T75" i="16"/>
  <c r="U75" i="16"/>
  <c r="V75" i="16"/>
  <c r="W75" i="16"/>
  <c r="X75" i="16"/>
  <c r="Y75" i="16"/>
  <c r="Z75" i="16"/>
  <c r="AA75" i="16"/>
  <c r="AB75" i="16"/>
  <c r="AC75" i="16"/>
  <c r="AD75" i="16"/>
  <c r="AE75" i="16"/>
  <c r="AF75" i="16"/>
  <c r="AG75" i="16"/>
  <c r="AH75" i="16"/>
  <c r="AI75" i="16"/>
  <c r="AJ75" i="16"/>
  <c r="AK75" i="16"/>
  <c r="AL75" i="16"/>
  <c r="AM75" i="16"/>
  <c r="AN75" i="16"/>
  <c r="AO75" i="16"/>
  <c r="AP75" i="16"/>
  <c r="AQ75" i="16"/>
  <c r="AR75" i="16"/>
  <c r="AS75" i="16"/>
  <c r="AT75" i="16"/>
  <c r="AU75" i="16"/>
  <c r="AV75" i="16"/>
  <c r="AW75" i="16"/>
  <c r="AX75" i="16"/>
  <c r="AY75" i="16"/>
  <c r="AZ75" i="16"/>
  <c r="BA75" i="16"/>
  <c r="BB75" i="16"/>
  <c r="BC75" i="16"/>
  <c r="BD75" i="16"/>
  <c r="BE75" i="16"/>
  <c r="BF75" i="16"/>
  <c r="BG75" i="16"/>
  <c r="BH75" i="16"/>
  <c r="BI75" i="16"/>
  <c r="BJ75" i="16"/>
  <c r="BK75" i="16"/>
  <c r="BL75" i="16"/>
  <c r="BM75" i="16"/>
  <c r="BN75" i="16"/>
  <c r="BO75" i="16"/>
  <c r="BP75" i="16"/>
  <c r="BQ75" i="16"/>
  <c r="BR75" i="16"/>
  <c r="BS75" i="16"/>
  <c r="BT75" i="16"/>
  <c r="BU75" i="16"/>
  <c r="BV75" i="16"/>
  <c r="BW75" i="16"/>
  <c r="BX75" i="16"/>
  <c r="BY75" i="16"/>
  <c r="BZ75" i="16"/>
  <c r="CA75" i="16"/>
  <c r="CB75" i="16"/>
  <c r="CC75" i="16"/>
  <c r="CD75" i="16"/>
  <c r="CE75" i="16"/>
  <c r="CF75" i="16"/>
  <c r="CG75" i="16"/>
  <c r="CH75" i="16"/>
  <c r="CI75" i="16"/>
  <c r="CJ75" i="16"/>
  <c r="CK75" i="16"/>
  <c r="CL75" i="16"/>
  <c r="CM75" i="16"/>
  <c r="CN75" i="16"/>
  <c r="CO75" i="16"/>
  <c r="CP75" i="16"/>
  <c r="CQ75" i="16"/>
  <c r="CR75" i="16"/>
  <c r="CS75" i="16"/>
  <c r="BL149" i="17" s="1"/>
  <c r="I953" i="28" s="1"/>
  <c r="CT75" i="16"/>
  <c r="F76" i="16"/>
  <c r="G76" i="16"/>
  <c r="H76" i="16"/>
  <c r="I76" i="16"/>
  <c r="J76" i="16"/>
  <c r="K76" i="16"/>
  <c r="L76" i="16"/>
  <c r="M76" i="16"/>
  <c r="N76" i="16"/>
  <c r="O76" i="16"/>
  <c r="P76" i="16"/>
  <c r="Q76" i="16"/>
  <c r="R76" i="16"/>
  <c r="S76" i="16"/>
  <c r="T76" i="16"/>
  <c r="U76" i="16"/>
  <c r="V76" i="16"/>
  <c r="W76" i="16"/>
  <c r="X76" i="16"/>
  <c r="Y76" i="16"/>
  <c r="Z76" i="16"/>
  <c r="AA76" i="16"/>
  <c r="AB76" i="16"/>
  <c r="AC76" i="16"/>
  <c r="AD76" i="16"/>
  <c r="AE76" i="16"/>
  <c r="AF76" i="16"/>
  <c r="AG76" i="16"/>
  <c r="AH76" i="16"/>
  <c r="AI76" i="16"/>
  <c r="AJ76" i="16"/>
  <c r="AK76" i="16"/>
  <c r="AL76" i="16"/>
  <c r="AM76" i="16"/>
  <c r="AN76" i="16"/>
  <c r="AO76" i="16"/>
  <c r="AP76" i="16"/>
  <c r="AQ76" i="16"/>
  <c r="AR76" i="16"/>
  <c r="AS76" i="16"/>
  <c r="AT76" i="16"/>
  <c r="AU76" i="16"/>
  <c r="AV76" i="16"/>
  <c r="AW76" i="16"/>
  <c r="AX76" i="16"/>
  <c r="AY76" i="16"/>
  <c r="AZ76" i="16"/>
  <c r="BA76" i="16"/>
  <c r="BB76" i="16"/>
  <c r="BC76" i="16"/>
  <c r="BD76" i="16"/>
  <c r="BE76" i="16"/>
  <c r="BF76" i="16"/>
  <c r="BG76" i="16"/>
  <c r="BH76" i="16"/>
  <c r="BI76" i="16"/>
  <c r="BJ76" i="16"/>
  <c r="BK76" i="16"/>
  <c r="BL76" i="16"/>
  <c r="BM76" i="16"/>
  <c r="BN76" i="16"/>
  <c r="BO76" i="16"/>
  <c r="BP76" i="16"/>
  <c r="BQ76" i="16"/>
  <c r="BR76" i="16"/>
  <c r="BS76" i="16"/>
  <c r="BT76" i="16"/>
  <c r="BU76" i="16"/>
  <c r="BV76" i="16"/>
  <c r="BW76" i="16"/>
  <c r="BX76" i="16"/>
  <c r="BY76" i="16"/>
  <c r="BZ76" i="16"/>
  <c r="CA76" i="16"/>
  <c r="CB76" i="16"/>
  <c r="CC76" i="16"/>
  <c r="CD76" i="16"/>
  <c r="CE76" i="16"/>
  <c r="CF76" i="16"/>
  <c r="CG76" i="16"/>
  <c r="CH76" i="16"/>
  <c r="CI76" i="16"/>
  <c r="CJ76" i="16"/>
  <c r="CK76" i="16"/>
  <c r="CL76" i="16"/>
  <c r="CM76" i="16"/>
  <c r="CN76" i="16"/>
  <c r="CO76" i="16"/>
  <c r="CP76" i="16"/>
  <c r="CQ76" i="16"/>
  <c r="CR76" i="16"/>
  <c r="CS76" i="16"/>
  <c r="BL151" i="17" s="1"/>
  <c r="I955" i="28" s="1"/>
  <c r="CT76" i="16"/>
  <c r="F77" i="16"/>
  <c r="G77" i="16"/>
  <c r="H77" i="16"/>
  <c r="I77" i="16"/>
  <c r="J77" i="16"/>
  <c r="K77" i="16"/>
  <c r="L77" i="16"/>
  <c r="M77" i="16"/>
  <c r="N77" i="16"/>
  <c r="O77" i="16"/>
  <c r="P77" i="16"/>
  <c r="Q77" i="16"/>
  <c r="R77" i="16"/>
  <c r="S77" i="16"/>
  <c r="T77" i="16"/>
  <c r="U77" i="16"/>
  <c r="V77" i="16"/>
  <c r="W77" i="16"/>
  <c r="X77" i="16"/>
  <c r="Y77" i="16"/>
  <c r="Z77" i="16"/>
  <c r="AA77" i="16"/>
  <c r="AB77" i="16"/>
  <c r="AC77" i="16"/>
  <c r="AD77" i="16"/>
  <c r="AE77" i="16"/>
  <c r="AF77" i="16"/>
  <c r="AG77" i="16"/>
  <c r="AH77" i="16"/>
  <c r="AI77" i="16"/>
  <c r="AJ77" i="16"/>
  <c r="AK77" i="16"/>
  <c r="AL77" i="16"/>
  <c r="AM77" i="16"/>
  <c r="AN77" i="16"/>
  <c r="AO77" i="16"/>
  <c r="AP77" i="16"/>
  <c r="AQ77" i="16"/>
  <c r="AR77" i="16"/>
  <c r="AS77" i="16"/>
  <c r="AT77" i="16"/>
  <c r="AU77" i="16"/>
  <c r="AV77" i="16"/>
  <c r="AW77" i="16"/>
  <c r="AX77" i="16"/>
  <c r="AY77" i="16"/>
  <c r="AZ77" i="16"/>
  <c r="BA77" i="16"/>
  <c r="BB77" i="16"/>
  <c r="BC77" i="16"/>
  <c r="BD77" i="16"/>
  <c r="BE77" i="16"/>
  <c r="BF77" i="16"/>
  <c r="BG77" i="16"/>
  <c r="BH77" i="16"/>
  <c r="BI77" i="16"/>
  <c r="BJ77" i="16"/>
  <c r="BK77" i="16"/>
  <c r="BL77" i="16"/>
  <c r="BM77" i="16"/>
  <c r="BN77" i="16"/>
  <c r="BO77" i="16"/>
  <c r="BP77" i="16"/>
  <c r="BQ77" i="16"/>
  <c r="BR77" i="16"/>
  <c r="BS77" i="16"/>
  <c r="BT77" i="16"/>
  <c r="BU77" i="16"/>
  <c r="BV77" i="16"/>
  <c r="BW77" i="16"/>
  <c r="BX77" i="16"/>
  <c r="BY77" i="16"/>
  <c r="BZ77" i="16"/>
  <c r="CA77" i="16"/>
  <c r="CB77" i="16"/>
  <c r="CC77" i="16"/>
  <c r="CD77" i="16"/>
  <c r="CE77" i="16"/>
  <c r="CF77" i="16"/>
  <c r="CG77" i="16"/>
  <c r="CH77" i="16"/>
  <c r="CI77" i="16"/>
  <c r="CJ77" i="16"/>
  <c r="CK77" i="16"/>
  <c r="CL77" i="16"/>
  <c r="CM77" i="16"/>
  <c r="CN77" i="16"/>
  <c r="CO77" i="16"/>
  <c r="CP77" i="16"/>
  <c r="CQ77" i="16"/>
  <c r="CR77" i="16"/>
  <c r="CS77" i="16"/>
  <c r="BL150" i="17" s="1"/>
  <c r="I954" i="28" s="1"/>
  <c r="CT77" i="16"/>
  <c r="F78" i="16"/>
  <c r="G78" i="16"/>
  <c r="H78" i="16"/>
  <c r="I78" i="16"/>
  <c r="J78" i="16"/>
  <c r="K78" i="16"/>
  <c r="L78" i="16"/>
  <c r="M78" i="16"/>
  <c r="N78" i="16"/>
  <c r="O78" i="16"/>
  <c r="P78" i="16"/>
  <c r="Q78" i="16"/>
  <c r="R78" i="16"/>
  <c r="S78" i="16"/>
  <c r="T78" i="16"/>
  <c r="U78" i="16"/>
  <c r="V78" i="16"/>
  <c r="W78" i="16"/>
  <c r="X78" i="16"/>
  <c r="Y78" i="16"/>
  <c r="Z78" i="16"/>
  <c r="AA78" i="16"/>
  <c r="AB78" i="16"/>
  <c r="AC78" i="16"/>
  <c r="AD78" i="16"/>
  <c r="AE78" i="16"/>
  <c r="AF78" i="16"/>
  <c r="AG78" i="16"/>
  <c r="AH78" i="16"/>
  <c r="AI78" i="16"/>
  <c r="AJ78" i="16"/>
  <c r="AK78" i="16"/>
  <c r="AL78" i="16"/>
  <c r="AM78" i="16"/>
  <c r="AN78" i="16"/>
  <c r="AO78" i="16"/>
  <c r="AP78" i="16"/>
  <c r="AQ78" i="16"/>
  <c r="AR78" i="16"/>
  <c r="AS78" i="16"/>
  <c r="AT78" i="16"/>
  <c r="AU78" i="16"/>
  <c r="AV78" i="16"/>
  <c r="AW78" i="16"/>
  <c r="AX78" i="16"/>
  <c r="AY78" i="16"/>
  <c r="AZ78" i="16"/>
  <c r="BA78" i="16"/>
  <c r="BB78" i="16"/>
  <c r="BC78" i="16"/>
  <c r="BD78" i="16"/>
  <c r="BE78" i="16"/>
  <c r="BF78" i="16"/>
  <c r="BG78" i="16"/>
  <c r="BH78" i="16"/>
  <c r="BI78" i="16"/>
  <c r="BJ78" i="16"/>
  <c r="BK78" i="16"/>
  <c r="BL78" i="16"/>
  <c r="BM78" i="16"/>
  <c r="BN78" i="16"/>
  <c r="BO78" i="16"/>
  <c r="BP78" i="16"/>
  <c r="BQ78" i="16"/>
  <c r="BR78" i="16"/>
  <c r="BS78" i="16"/>
  <c r="BT78" i="16"/>
  <c r="BU78" i="16"/>
  <c r="BV78" i="16"/>
  <c r="BW78" i="16"/>
  <c r="BX78" i="16"/>
  <c r="BY78" i="16"/>
  <c r="BZ78" i="16"/>
  <c r="CA78" i="16"/>
  <c r="CB78" i="16"/>
  <c r="CC78" i="16"/>
  <c r="CD78" i="16"/>
  <c r="CE78" i="16"/>
  <c r="CF78" i="16"/>
  <c r="CG78" i="16"/>
  <c r="CH78" i="16"/>
  <c r="CI78" i="16"/>
  <c r="CJ78" i="16"/>
  <c r="CK78" i="16"/>
  <c r="CL78" i="16"/>
  <c r="CM78" i="16"/>
  <c r="CN78" i="16"/>
  <c r="CO78" i="16"/>
  <c r="CP78" i="16"/>
  <c r="CQ78" i="16"/>
  <c r="CR78" i="16"/>
  <c r="CS78" i="16"/>
  <c r="BL157" i="17" s="1"/>
  <c r="I961" i="28" s="1"/>
  <c r="CT78" i="16"/>
  <c r="F79" i="16"/>
  <c r="G79" i="16"/>
  <c r="H79" i="16"/>
  <c r="I79" i="16"/>
  <c r="J79" i="16"/>
  <c r="K79" i="16"/>
  <c r="L79" i="16"/>
  <c r="M79" i="16"/>
  <c r="N79" i="16"/>
  <c r="O79" i="16"/>
  <c r="P79" i="16"/>
  <c r="Q79" i="16"/>
  <c r="R79" i="16"/>
  <c r="S79" i="16"/>
  <c r="T79" i="16"/>
  <c r="U79" i="16"/>
  <c r="V79" i="16"/>
  <c r="W79" i="16"/>
  <c r="X79" i="16"/>
  <c r="Y79" i="16"/>
  <c r="Z79" i="16"/>
  <c r="AA79" i="16"/>
  <c r="AB79" i="16"/>
  <c r="AC79" i="16"/>
  <c r="AD79" i="16"/>
  <c r="AE79" i="16"/>
  <c r="AF79" i="16"/>
  <c r="AG79" i="16"/>
  <c r="AH79" i="16"/>
  <c r="AI79" i="16"/>
  <c r="AJ79" i="16"/>
  <c r="AK79" i="16"/>
  <c r="AL79" i="16"/>
  <c r="AM79" i="16"/>
  <c r="AN79" i="16"/>
  <c r="AO79" i="16"/>
  <c r="AP79" i="16"/>
  <c r="AQ79" i="16"/>
  <c r="AR79" i="16"/>
  <c r="AS79" i="16"/>
  <c r="AT79" i="16"/>
  <c r="AU79" i="16"/>
  <c r="AV79" i="16"/>
  <c r="AW79" i="16"/>
  <c r="AX79" i="16"/>
  <c r="AY79" i="16"/>
  <c r="AZ79" i="16"/>
  <c r="BA79" i="16"/>
  <c r="BB79" i="16"/>
  <c r="BC79" i="16"/>
  <c r="BD79" i="16"/>
  <c r="BE79" i="16"/>
  <c r="BF79" i="16"/>
  <c r="BG79" i="16"/>
  <c r="BH79" i="16"/>
  <c r="BI79" i="16"/>
  <c r="BJ79" i="16"/>
  <c r="BK79" i="16"/>
  <c r="BL79" i="16"/>
  <c r="BM79" i="16"/>
  <c r="BN79" i="16"/>
  <c r="BO79" i="16"/>
  <c r="BP79" i="16"/>
  <c r="BQ79" i="16"/>
  <c r="BR79" i="16"/>
  <c r="BS79" i="16"/>
  <c r="BT79" i="16"/>
  <c r="BU79" i="16"/>
  <c r="BV79" i="16"/>
  <c r="BW79" i="16"/>
  <c r="BX79" i="16"/>
  <c r="BY79" i="16"/>
  <c r="BZ79" i="16"/>
  <c r="CA79" i="16"/>
  <c r="CB79" i="16"/>
  <c r="CC79" i="16"/>
  <c r="CD79" i="16"/>
  <c r="CE79" i="16"/>
  <c r="CF79" i="16"/>
  <c r="CG79" i="16"/>
  <c r="CH79" i="16"/>
  <c r="CI79" i="16"/>
  <c r="CJ79" i="16"/>
  <c r="CK79" i="16"/>
  <c r="CL79" i="16"/>
  <c r="CM79" i="16"/>
  <c r="CN79" i="16"/>
  <c r="CO79" i="16"/>
  <c r="CP79" i="16"/>
  <c r="CQ79" i="16"/>
  <c r="CR79" i="16"/>
  <c r="CS79" i="16"/>
  <c r="BL158" i="17" s="1"/>
  <c r="I962" i="28" s="1"/>
  <c r="CT79" i="16"/>
  <c r="F80" i="16"/>
  <c r="G80" i="16"/>
  <c r="H80" i="16"/>
  <c r="I80" i="16"/>
  <c r="J80" i="16"/>
  <c r="K80" i="16"/>
  <c r="L80" i="16"/>
  <c r="M80" i="16"/>
  <c r="N80" i="16"/>
  <c r="O80" i="16"/>
  <c r="P80" i="16"/>
  <c r="Q80" i="16"/>
  <c r="R80" i="16"/>
  <c r="S80" i="16"/>
  <c r="T80" i="16"/>
  <c r="U80" i="16"/>
  <c r="V80" i="16"/>
  <c r="W80" i="16"/>
  <c r="X80" i="16"/>
  <c r="Y80" i="16"/>
  <c r="Z80" i="16"/>
  <c r="AA80" i="16"/>
  <c r="AB80" i="16"/>
  <c r="AC80" i="16"/>
  <c r="AD80" i="16"/>
  <c r="AE80" i="16"/>
  <c r="AF80" i="16"/>
  <c r="AG80" i="16"/>
  <c r="AH80" i="16"/>
  <c r="AI80" i="16"/>
  <c r="AJ80" i="16"/>
  <c r="AK80" i="16"/>
  <c r="AL80" i="16"/>
  <c r="AM80" i="16"/>
  <c r="AN80" i="16"/>
  <c r="AO80" i="16"/>
  <c r="AP80" i="16"/>
  <c r="AQ80" i="16"/>
  <c r="AR80" i="16"/>
  <c r="AS80" i="16"/>
  <c r="AT80" i="16"/>
  <c r="AU80" i="16"/>
  <c r="AV80" i="16"/>
  <c r="AW80" i="16"/>
  <c r="AX80" i="16"/>
  <c r="AY80" i="16"/>
  <c r="AZ80" i="16"/>
  <c r="BA80" i="16"/>
  <c r="BB80" i="16"/>
  <c r="BC80" i="16"/>
  <c r="BD80" i="16"/>
  <c r="BE80" i="16"/>
  <c r="BF80" i="16"/>
  <c r="BG80" i="16"/>
  <c r="BH80" i="16"/>
  <c r="BI80" i="16"/>
  <c r="BJ80" i="16"/>
  <c r="BK80" i="16"/>
  <c r="BL80" i="16"/>
  <c r="BM80" i="16"/>
  <c r="BN80" i="16"/>
  <c r="BO80" i="16"/>
  <c r="BP80" i="16"/>
  <c r="BQ80" i="16"/>
  <c r="BR80" i="16"/>
  <c r="BS80" i="16"/>
  <c r="BT80" i="16"/>
  <c r="BU80" i="16"/>
  <c r="BV80" i="16"/>
  <c r="BW80" i="16"/>
  <c r="BX80" i="16"/>
  <c r="BY80" i="16"/>
  <c r="BZ80" i="16"/>
  <c r="CA80" i="16"/>
  <c r="CB80" i="16"/>
  <c r="CC80" i="16"/>
  <c r="CD80" i="16"/>
  <c r="CE80" i="16"/>
  <c r="CF80" i="16"/>
  <c r="CG80" i="16"/>
  <c r="CH80" i="16"/>
  <c r="CI80" i="16"/>
  <c r="CJ80" i="16"/>
  <c r="CK80" i="16"/>
  <c r="CL80" i="16"/>
  <c r="CM80" i="16"/>
  <c r="CN80" i="16"/>
  <c r="CO80" i="16"/>
  <c r="CP80" i="16"/>
  <c r="CQ80" i="16"/>
  <c r="CR80" i="16"/>
  <c r="CS80" i="16"/>
  <c r="BL163" i="17" s="1"/>
  <c r="I967" i="28" s="1"/>
  <c r="CT80" i="16"/>
  <c r="F81" i="16"/>
  <c r="G81" i="16"/>
  <c r="H81" i="16"/>
  <c r="I81" i="16"/>
  <c r="J81" i="16"/>
  <c r="K81" i="16"/>
  <c r="L81" i="16"/>
  <c r="M81" i="16"/>
  <c r="N81" i="16"/>
  <c r="O81" i="16"/>
  <c r="P81" i="16"/>
  <c r="Q81" i="16"/>
  <c r="R81" i="16"/>
  <c r="S81" i="16"/>
  <c r="T81" i="16"/>
  <c r="U81" i="16"/>
  <c r="V81" i="16"/>
  <c r="W81" i="16"/>
  <c r="X81" i="16"/>
  <c r="Y81" i="16"/>
  <c r="Z81" i="16"/>
  <c r="AA81" i="16"/>
  <c r="AB81" i="16"/>
  <c r="AC81" i="16"/>
  <c r="AD81" i="16"/>
  <c r="AE81" i="16"/>
  <c r="AF81" i="16"/>
  <c r="AG81" i="16"/>
  <c r="AH81" i="16"/>
  <c r="AI81" i="16"/>
  <c r="AJ81" i="16"/>
  <c r="AK81" i="16"/>
  <c r="AL81" i="16"/>
  <c r="AM81" i="16"/>
  <c r="AN81" i="16"/>
  <c r="AO81" i="16"/>
  <c r="AP81" i="16"/>
  <c r="AQ81" i="16"/>
  <c r="AR81" i="16"/>
  <c r="AS81" i="16"/>
  <c r="AT81" i="16"/>
  <c r="AU81" i="16"/>
  <c r="AV81" i="16"/>
  <c r="AW81" i="16"/>
  <c r="AX81" i="16"/>
  <c r="AY81" i="16"/>
  <c r="AZ81" i="16"/>
  <c r="BA81" i="16"/>
  <c r="BB81" i="16"/>
  <c r="BC81" i="16"/>
  <c r="BD81" i="16"/>
  <c r="BE81" i="16"/>
  <c r="BF81" i="16"/>
  <c r="BG81" i="16"/>
  <c r="BH81" i="16"/>
  <c r="BI81" i="16"/>
  <c r="BJ81" i="16"/>
  <c r="BK81" i="16"/>
  <c r="BL81" i="16"/>
  <c r="BM81" i="16"/>
  <c r="BN81" i="16"/>
  <c r="BO81" i="16"/>
  <c r="BP81" i="16"/>
  <c r="BQ81" i="16"/>
  <c r="BR81" i="16"/>
  <c r="BS81" i="16"/>
  <c r="BT81" i="16"/>
  <c r="BU81" i="16"/>
  <c r="BV81" i="16"/>
  <c r="BW81" i="16"/>
  <c r="BX81" i="16"/>
  <c r="BY81" i="16"/>
  <c r="BZ81" i="16"/>
  <c r="CA81" i="16"/>
  <c r="CB81" i="16"/>
  <c r="CC81" i="16"/>
  <c r="CD81" i="16"/>
  <c r="CE81" i="16"/>
  <c r="CF81" i="16"/>
  <c r="CG81" i="16"/>
  <c r="CH81" i="16"/>
  <c r="CI81" i="16"/>
  <c r="CJ81" i="16"/>
  <c r="CK81" i="16"/>
  <c r="CL81" i="16"/>
  <c r="CM81" i="16"/>
  <c r="CN81" i="16"/>
  <c r="CO81" i="16"/>
  <c r="CP81" i="16"/>
  <c r="CQ81" i="16"/>
  <c r="CR81" i="16"/>
  <c r="CS81" i="16"/>
  <c r="BL26" i="17" s="1"/>
  <c r="I830" i="28" s="1"/>
  <c r="CT81" i="16"/>
  <c r="F82" i="16"/>
  <c r="G82" i="16"/>
  <c r="H82" i="16"/>
  <c r="I82" i="16"/>
  <c r="J82" i="16"/>
  <c r="K82" i="16"/>
  <c r="L82" i="16"/>
  <c r="M82" i="16"/>
  <c r="N82" i="16"/>
  <c r="O82" i="16"/>
  <c r="P82" i="16"/>
  <c r="Q82" i="16"/>
  <c r="R82" i="16"/>
  <c r="S82" i="16"/>
  <c r="T82" i="16"/>
  <c r="U82" i="16"/>
  <c r="V82" i="16"/>
  <c r="W82" i="16"/>
  <c r="X82" i="16"/>
  <c r="Y82" i="16"/>
  <c r="Z82" i="16"/>
  <c r="AA82" i="16"/>
  <c r="AB82" i="16"/>
  <c r="AC82" i="16"/>
  <c r="AD82" i="16"/>
  <c r="AE82" i="16"/>
  <c r="AF82" i="16"/>
  <c r="AG82" i="16"/>
  <c r="AH82" i="16"/>
  <c r="AI82" i="16"/>
  <c r="AJ82" i="16"/>
  <c r="AK82" i="16"/>
  <c r="AL82" i="16"/>
  <c r="AM82" i="16"/>
  <c r="AN82" i="16"/>
  <c r="AO82" i="16"/>
  <c r="AP82" i="16"/>
  <c r="AQ82" i="16"/>
  <c r="AR82" i="16"/>
  <c r="AS82" i="16"/>
  <c r="AT82" i="16"/>
  <c r="AU82" i="16"/>
  <c r="AV82" i="16"/>
  <c r="AW82" i="16"/>
  <c r="AX82" i="16"/>
  <c r="AY82" i="16"/>
  <c r="AZ82" i="16"/>
  <c r="BA82" i="16"/>
  <c r="BB82" i="16"/>
  <c r="BC82" i="16"/>
  <c r="BD82" i="16"/>
  <c r="BE82" i="16"/>
  <c r="BF82" i="16"/>
  <c r="BG82" i="16"/>
  <c r="BH82" i="16"/>
  <c r="BI82" i="16"/>
  <c r="BJ82" i="16"/>
  <c r="BK82" i="16"/>
  <c r="BL82" i="16"/>
  <c r="BM82" i="16"/>
  <c r="BN82" i="16"/>
  <c r="BO82" i="16"/>
  <c r="BP82" i="16"/>
  <c r="BQ82" i="16"/>
  <c r="BR82" i="16"/>
  <c r="BS82" i="16"/>
  <c r="BT82" i="16"/>
  <c r="BU82" i="16"/>
  <c r="BV82" i="16"/>
  <c r="BW82" i="16"/>
  <c r="BX82" i="16"/>
  <c r="BY82" i="16"/>
  <c r="BZ82" i="16"/>
  <c r="CA82" i="16"/>
  <c r="CB82" i="16"/>
  <c r="CC82" i="16"/>
  <c r="CD82" i="16"/>
  <c r="CE82" i="16"/>
  <c r="CF82" i="16"/>
  <c r="CG82" i="16"/>
  <c r="CH82" i="16"/>
  <c r="CI82" i="16"/>
  <c r="CJ82" i="16"/>
  <c r="CK82" i="16"/>
  <c r="CL82" i="16"/>
  <c r="CM82" i="16"/>
  <c r="CN82" i="16"/>
  <c r="CO82" i="16"/>
  <c r="CP82" i="16"/>
  <c r="CQ82" i="16"/>
  <c r="CR82" i="16"/>
  <c r="CS82" i="16"/>
  <c r="BL189" i="17" s="1"/>
  <c r="I993" i="28" s="1"/>
  <c r="CT82" i="16"/>
  <c r="F83" i="16"/>
  <c r="G83" i="16"/>
  <c r="H83" i="16"/>
  <c r="I83" i="16"/>
  <c r="J83" i="16"/>
  <c r="K83" i="16"/>
  <c r="L83" i="16"/>
  <c r="M83" i="16"/>
  <c r="N83" i="16"/>
  <c r="O83" i="16"/>
  <c r="P83" i="16"/>
  <c r="Q83" i="16"/>
  <c r="R83" i="16"/>
  <c r="S83" i="16"/>
  <c r="T83" i="16"/>
  <c r="U83" i="16"/>
  <c r="V83" i="16"/>
  <c r="W83" i="16"/>
  <c r="X83" i="16"/>
  <c r="Y83" i="16"/>
  <c r="Z83" i="16"/>
  <c r="AA83" i="16"/>
  <c r="AB83" i="16"/>
  <c r="AC83" i="16"/>
  <c r="AD83" i="16"/>
  <c r="AE83" i="16"/>
  <c r="AF83" i="16"/>
  <c r="AG83" i="16"/>
  <c r="AH83" i="16"/>
  <c r="AI83" i="16"/>
  <c r="AJ83" i="16"/>
  <c r="AK83" i="16"/>
  <c r="AL83" i="16"/>
  <c r="AM83" i="16"/>
  <c r="AN83" i="16"/>
  <c r="AO83" i="16"/>
  <c r="AP83" i="16"/>
  <c r="AQ83" i="16"/>
  <c r="AR83" i="16"/>
  <c r="AS83" i="16"/>
  <c r="AT83" i="16"/>
  <c r="AU83" i="16"/>
  <c r="AV83" i="16"/>
  <c r="AW83" i="16"/>
  <c r="AX83" i="16"/>
  <c r="AY83" i="16"/>
  <c r="AZ83" i="16"/>
  <c r="BA83" i="16"/>
  <c r="BB83" i="16"/>
  <c r="BC83" i="16"/>
  <c r="BD83" i="16"/>
  <c r="BE83" i="16"/>
  <c r="BF83" i="16"/>
  <c r="BG83" i="16"/>
  <c r="BH83" i="16"/>
  <c r="BI83" i="16"/>
  <c r="BJ83" i="16"/>
  <c r="BK83" i="16"/>
  <c r="BL83" i="16"/>
  <c r="BM83" i="16"/>
  <c r="BN83" i="16"/>
  <c r="BO83" i="16"/>
  <c r="BP83" i="16"/>
  <c r="BQ83" i="16"/>
  <c r="BR83" i="16"/>
  <c r="BS83" i="16"/>
  <c r="BT83" i="16"/>
  <c r="BU83" i="16"/>
  <c r="BV83" i="16"/>
  <c r="BW83" i="16"/>
  <c r="BX83" i="16"/>
  <c r="BY83" i="16"/>
  <c r="BZ83" i="16"/>
  <c r="CA83" i="16"/>
  <c r="CB83" i="16"/>
  <c r="CC83" i="16"/>
  <c r="CD83" i="16"/>
  <c r="CE83" i="16"/>
  <c r="CF83" i="16"/>
  <c r="CG83" i="16"/>
  <c r="CH83" i="16"/>
  <c r="CI83" i="16"/>
  <c r="CJ83" i="16"/>
  <c r="CK83" i="16"/>
  <c r="CL83" i="16"/>
  <c r="CM83" i="16"/>
  <c r="CN83" i="16"/>
  <c r="CO83" i="16"/>
  <c r="CP83" i="16"/>
  <c r="CQ83" i="16"/>
  <c r="CR83" i="16"/>
  <c r="CS83" i="16"/>
  <c r="BL160" i="17" s="1"/>
  <c r="I964" i="28" s="1"/>
  <c r="CT83" i="16"/>
  <c r="F84" i="16"/>
  <c r="G84" i="16"/>
  <c r="H84" i="16"/>
  <c r="I84" i="16"/>
  <c r="J84" i="16"/>
  <c r="K84" i="16"/>
  <c r="L84" i="16"/>
  <c r="M84" i="16"/>
  <c r="N84" i="16"/>
  <c r="O84" i="16"/>
  <c r="P84" i="16"/>
  <c r="Q84" i="16"/>
  <c r="R84" i="16"/>
  <c r="S84" i="16"/>
  <c r="T84" i="16"/>
  <c r="U84" i="16"/>
  <c r="V84" i="16"/>
  <c r="W84" i="16"/>
  <c r="X84" i="16"/>
  <c r="Y84" i="16"/>
  <c r="Z84" i="16"/>
  <c r="AA84" i="16"/>
  <c r="AB84" i="16"/>
  <c r="AC84" i="16"/>
  <c r="AD84" i="16"/>
  <c r="AE84" i="16"/>
  <c r="AF84" i="16"/>
  <c r="AG84" i="16"/>
  <c r="AH84" i="16"/>
  <c r="AI84" i="16"/>
  <c r="AJ84" i="16"/>
  <c r="AK84" i="16"/>
  <c r="AL84" i="16"/>
  <c r="AM84" i="16"/>
  <c r="AN84" i="16"/>
  <c r="AO84" i="16"/>
  <c r="AP84" i="16"/>
  <c r="AQ84" i="16"/>
  <c r="AR84" i="16"/>
  <c r="AS84" i="16"/>
  <c r="AT84" i="16"/>
  <c r="AU84" i="16"/>
  <c r="AV84" i="16"/>
  <c r="AW84" i="16"/>
  <c r="AX84" i="16"/>
  <c r="AY84" i="16"/>
  <c r="AZ84" i="16"/>
  <c r="BA84" i="16"/>
  <c r="BB84" i="16"/>
  <c r="BC84" i="16"/>
  <c r="BD84" i="16"/>
  <c r="BE84" i="16"/>
  <c r="BF84" i="16"/>
  <c r="BG84" i="16"/>
  <c r="BH84" i="16"/>
  <c r="BI84" i="16"/>
  <c r="BJ84" i="16"/>
  <c r="BK84" i="16"/>
  <c r="BL84" i="16"/>
  <c r="BM84" i="16"/>
  <c r="BN84" i="16"/>
  <c r="BO84" i="16"/>
  <c r="BP84" i="16"/>
  <c r="BQ84" i="16"/>
  <c r="BR84" i="16"/>
  <c r="BS84" i="16"/>
  <c r="BT84" i="16"/>
  <c r="BU84" i="16"/>
  <c r="BV84" i="16"/>
  <c r="BW84" i="16"/>
  <c r="BX84" i="16"/>
  <c r="BY84" i="16"/>
  <c r="BZ84" i="16"/>
  <c r="CA84" i="16"/>
  <c r="CB84" i="16"/>
  <c r="CC84" i="16"/>
  <c r="CD84" i="16"/>
  <c r="CE84" i="16"/>
  <c r="CF84" i="16"/>
  <c r="CG84" i="16"/>
  <c r="CH84" i="16"/>
  <c r="CI84" i="16"/>
  <c r="CJ84" i="16"/>
  <c r="CK84" i="16"/>
  <c r="CL84" i="16"/>
  <c r="CM84" i="16"/>
  <c r="CN84" i="16"/>
  <c r="CO84" i="16"/>
  <c r="CP84" i="16"/>
  <c r="CQ84" i="16"/>
  <c r="CR84" i="16"/>
  <c r="CS84" i="16"/>
  <c r="BL53" i="17" s="1"/>
  <c r="I857" i="28" s="1"/>
  <c r="CT84" i="16"/>
  <c r="F85" i="16"/>
  <c r="G85" i="16"/>
  <c r="H85" i="16"/>
  <c r="I85" i="16"/>
  <c r="J85" i="16"/>
  <c r="K85" i="16"/>
  <c r="L85" i="16"/>
  <c r="M85" i="16"/>
  <c r="N85" i="16"/>
  <c r="O85" i="16"/>
  <c r="P85" i="16"/>
  <c r="Q85" i="16"/>
  <c r="R85" i="16"/>
  <c r="S85" i="16"/>
  <c r="T85" i="16"/>
  <c r="U85" i="16"/>
  <c r="V85" i="16"/>
  <c r="W85" i="16"/>
  <c r="X85" i="16"/>
  <c r="Y85" i="16"/>
  <c r="Z85" i="16"/>
  <c r="AA85" i="16"/>
  <c r="AB85" i="16"/>
  <c r="AC85" i="16"/>
  <c r="AD85" i="16"/>
  <c r="AE85" i="16"/>
  <c r="AF85" i="16"/>
  <c r="AG85" i="16"/>
  <c r="AH85" i="16"/>
  <c r="AI85" i="16"/>
  <c r="AJ85" i="16"/>
  <c r="AK85" i="16"/>
  <c r="AL85" i="16"/>
  <c r="AM85" i="16"/>
  <c r="AN85" i="16"/>
  <c r="AO85" i="16"/>
  <c r="AP85" i="16"/>
  <c r="AQ85" i="16"/>
  <c r="AR85" i="16"/>
  <c r="AS85" i="16"/>
  <c r="AT85" i="16"/>
  <c r="AU85" i="16"/>
  <c r="AV85" i="16"/>
  <c r="AW85" i="16"/>
  <c r="AX85" i="16"/>
  <c r="AY85" i="16"/>
  <c r="AZ85" i="16"/>
  <c r="BA85" i="16"/>
  <c r="BB85" i="16"/>
  <c r="BC85" i="16"/>
  <c r="BD85" i="16"/>
  <c r="BE85" i="16"/>
  <c r="BF85" i="16"/>
  <c r="BG85" i="16"/>
  <c r="BH85" i="16"/>
  <c r="BI85" i="16"/>
  <c r="BJ85" i="16"/>
  <c r="BK85" i="16"/>
  <c r="BL85" i="16"/>
  <c r="BM85" i="16"/>
  <c r="BN85" i="16"/>
  <c r="BO85" i="16"/>
  <c r="BP85" i="16"/>
  <c r="BQ85" i="16"/>
  <c r="BR85" i="16"/>
  <c r="BS85" i="16"/>
  <c r="BT85" i="16"/>
  <c r="BU85" i="16"/>
  <c r="BV85" i="16"/>
  <c r="BW85" i="16"/>
  <c r="BX85" i="16"/>
  <c r="BY85" i="16"/>
  <c r="BZ85" i="16"/>
  <c r="CA85" i="16"/>
  <c r="CB85" i="16"/>
  <c r="CC85" i="16"/>
  <c r="CD85" i="16"/>
  <c r="CE85" i="16"/>
  <c r="CF85" i="16"/>
  <c r="CG85" i="16"/>
  <c r="CH85" i="16"/>
  <c r="CI85" i="16"/>
  <c r="CJ85" i="16"/>
  <c r="CK85" i="16"/>
  <c r="CL85" i="16"/>
  <c r="CM85" i="16"/>
  <c r="CN85" i="16"/>
  <c r="CO85" i="16"/>
  <c r="CP85" i="16"/>
  <c r="CQ85" i="16"/>
  <c r="CR85" i="16"/>
  <c r="CS85" i="16"/>
  <c r="BL155" i="17" s="1"/>
  <c r="I959" i="28" s="1"/>
  <c r="CT85" i="16"/>
  <c r="F86" i="16"/>
  <c r="G86" i="16"/>
  <c r="H86" i="16"/>
  <c r="I86" i="16"/>
  <c r="J86" i="16"/>
  <c r="K86" i="16"/>
  <c r="L86" i="16"/>
  <c r="M86" i="16"/>
  <c r="N86" i="16"/>
  <c r="O86" i="16"/>
  <c r="P86" i="16"/>
  <c r="Q86" i="16"/>
  <c r="R86" i="16"/>
  <c r="S86" i="16"/>
  <c r="T86" i="16"/>
  <c r="U86" i="16"/>
  <c r="V86" i="16"/>
  <c r="W86" i="16"/>
  <c r="X86" i="16"/>
  <c r="Y86" i="16"/>
  <c r="Z86" i="16"/>
  <c r="AA86" i="16"/>
  <c r="AB86" i="16"/>
  <c r="AC86" i="16"/>
  <c r="AD86" i="16"/>
  <c r="AE86" i="16"/>
  <c r="AF86" i="16"/>
  <c r="AG86" i="16"/>
  <c r="AH86" i="16"/>
  <c r="AI86" i="16"/>
  <c r="AJ86" i="16"/>
  <c r="AK86" i="16"/>
  <c r="AL86" i="16"/>
  <c r="AM86" i="16"/>
  <c r="AN86" i="16"/>
  <c r="AO86" i="16"/>
  <c r="AP86" i="16"/>
  <c r="AQ86" i="16"/>
  <c r="AR86" i="16"/>
  <c r="AS86" i="16"/>
  <c r="AT86" i="16"/>
  <c r="AU86" i="16"/>
  <c r="AV86" i="16"/>
  <c r="AW86" i="16"/>
  <c r="AX86" i="16"/>
  <c r="AY86" i="16"/>
  <c r="AZ86" i="16"/>
  <c r="BA86" i="16"/>
  <c r="BB86" i="16"/>
  <c r="BC86" i="16"/>
  <c r="BD86" i="16"/>
  <c r="BE86" i="16"/>
  <c r="BF86" i="16"/>
  <c r="BG86" i="16"/>
  <c r="BH86" i="16"/>
  <c r="BI86" i="16"/>
  <c r="BJ86" i="16"/>
  <c r="BK86" i="16"/>
  <c r="BL86" i="16"/>
  <c r="BM86" i="16"/>
  <c r="BN86" i="16"/>
  <c r="BO86" i="16"/>
  <c r="BP86" i="16"/>
  <c r="BQ86" i="16"/>
  <c r="BR86" i="16"/>
  <c r="BS86" i="16"/>
  <c r="BT86" i="16"/>
  <c r="BU86" i="16"/>
  <c r="BV86" i="16"/>
  <c r="BW86" i="16"/>
  <c r="BX86" i="16"/>
  <c r="BY86" i="16"/>
  <c r="BZ86" i="16"/>
  <c r="CA86" i="16"/>
  <c r="CB86" i="16"/>
  <c r="CC86" i="16"/>
  <c r="CD86" i="16"/>
  <c r="CE86" i="16"/>
  <c r="CF86" i="16"/>
  <c r="CG86" i="16"/>
  <c r="CH86" i="16"/>
  <c r="CI86" i="16"/>
  <c r="CJ86" i="16"/>
  <c r="CK86" i="16"/>
  <c r="CL86" i="16"/>
  <c r="CM86" i="16"/>
  <c r="CN86" i="16"/>
  <c r="CO86" i="16"/>
  <c r="CP86" i="16"/>
  <c r="CQ86" i="16"/>
  <c r="CR86" i="16"/>
  <c r="CS86" i="16"/>
  <c r="CT86" i="16"/>
  <c r="F87" i="16"/>
  <c r="G87" i="16"/>
  <c r="H87" i="16"/>
  <c r="I87" i="16"/>
  <c r="J87" i="16"/>
  <c r="K87" i="16"/>
  <c r="L87" i="16"/>
  <c r="M87" i="16"/>
  <c r="N87" i="16"/>
  <c r="O87" i="16"/>
  <c r="P87" i="16"/>
  <c r="Q87" i="16"/>
  <c r="R87" i="16"/>
  <c r="S87" i="16"/>
  <c r="T87" i="16"/>
  <c r="U87" i="16"/>
  <c r="V87" i="16"/>
  <c r="W87" i="16"/>
  <c r="X87" i="16"/>
  <c r="Y87" i="16"/>
  <c r="Z87" i="16"/>
  <c r="AA87" i="16"/>
  <c r="AB87" i="16"/>
  <c r="AC87" i="16"/>
  <c r="AD87" i="16"/>
  <c r="AE87" i="16"/>
  <c r="AF87" i="16"/>
  <c r="AG87" i="16"/>
  <c r="AH87" i="16"/>
  <c r="AI87" i="16"/>
  <c r="AJ87" i="16"/>
  <c r="AK87" i="16"/>
  <c r="AL87" i="16"/>
  <c r="AM87" i="16"/>
  <c r="AN87" i="16"/>
  <c r="AO87" i="16"/>
  <c r="AP87" i="16"/>
  <c r="AQ87" i="16"/>
  <c r="AR87" i="16"/>
  <c r="AS87" i="16"/>
  <c r="AT87" i="16"/>
  <c r="AU87" i="16"/>
  <c r="AV87" i="16"/>
  <c r="AW87" i="16"/>
  <c r="AX87" i="16"/>
  <c r="AY87" i="16"/>
  <c r="AZ87" i="16"/>
  <c r="BA87" i="16"/>
  <c r="BB87" i="16"/>
  <c r="BC87" i="16"/>
  <c r="BD87" i="16"/>
  <c r="BE87" i="16"/>
  <c r="BF87" i="16"/>
  <c r="BG87" i="16"/>
  <c r="BH87" i="16"/>
  <c r="BI87" i="16"/>
  <c r="BJ87" i="16"/>
  <c r="BK87" i="16"/>
  <c r="BL87" i="16"/>
  <c r="BM87" i="16"/>
  <c r="BN87" i="16"/>
  <c r="BO87" i="16"/>
  <c r="BP87" i="16"/>
  <c r="BQ87" i="16"/>
  <c r="BR87" i="16"/>
  <c r="BS87" i="16"/>
  <c r="BT87" i="16"/>
  <c r="BU87" i="16"/>
  <c r="BV87" i="16"/>
  <c r="BW87" i="16"/>
  <c r="BX87" i="16"/>
  <c r="BY87" i="16"/>
  <c r="BZ87" i="16"/>
  <c r="CA87" i="16"/>
  <c r="CB87" i="16"/>
  <c r="CC87" i="16"/>
  <c r="CD87" i="16"/>
  <c r="CE87" i="16"/>
  <c r="CF87" i="16"/>
  <c r="CG87" i="16"/>
  <c r="CH87" i="16"/>
  <c r="CI87" i="16"/>
  <c r="CJ87" i="16"/>
  <c r="CK87" i="16"/>
  <c r="CL87" i="16"/>
  <c r="CM87" i="16"/>
  <c r="CN87" i="16"/>
  <c r="CO87" i="16"/>
  <c r="CP87" i="16"/>
  <c r="CQ87" i="16"/>
  <c r="CR87" i="16"/>
  <c r="CS87" i="16"/>
  <c r="BL164" i="17" s="1"/>
  <c r="I968" i="28" s="1"/>
  <c r="CT87" i="16"/>
  <c r="F88" i="16"/>
  <c r="G88" i="16"/>
  <c r="H88" i="16"/>
  <c r="I88" i="16"/>
  <c r="J88" i="16"/>
  <c r="K88" i="16"/>
  <c r="L88" i="16"/>
  <c r="M88" i="16"/>
  <c r="N88" i="16"/>
  <c r="O88" i="16"/>
  <c r="P88" i="16"/>
  <c r="Q88" i="16"/>
  <c r="R88" i="16"/>
  <c r="S88" i="16"/>
  <c r="T88" i="16"/>
  <c r="U88" i="16"/>
  <c r="V88" i="16"/>
  <c r="W88" i="16"/>
  <c r="X88" i="16"/>
  <c r="Y88" i="16"/>
  <c r="Z88" i="16"/>
  <c r="AA88" i="16"/>
  <c r="AB88" i="16"/>
  <c r="AC88" i="16"/>
  <c r="AD88" i="16"/>
  <c r="AE88" i="16"/>
  <c r="AF88" i="16"/>
  <c r="AG88" i="16"/>
  <c r="AH88" i="16"/>
  <c r="AI88" i="16"/>
  <c r="AJ88" i="16"/>
  <c r="AK88" i="16"/>
  <c r="AL88" i="16"/>
  <c r="AM88" i="16"/>
  <c r="AN88" i="16"/>
  <c r="AO88" i="16"/>
  <c r="AP88" i="16"/>
  <c r="AQ88" i="16"/>
  <c r="AR88" i="16"/>
  <c r="AS88" i="16"/>
  <c r="AT88" i="16"/>
  <c r="AU88" i="16"/>
  <c r="AV88" i="16"/>
  <c r="AW88" i="16"/>
  <c r="AX88" i="16"/>
  <c r="AY88" i="16"/>
  <c r="AZ88" i="16"/>
  <c r="BA88" i="16"/>
  <c r="BB88" i="16"/>
  <c r="BC88" i="16"/>
  <c r="BD88" i="16"/>
  <c r="BE88" i="16"/>
  <c r="BF88" i="16"/>
  <c r="BG88" i="16"/>
  <c r="BH88" i="16"/>
  <c r="BI88" i="16"/>
  <c r="BJ88" i="16"/>
  <c r="BK88" i="16"/>
  <c r="BL88" i="16"/>
  <c r="BM88" i="16"/>
  <c r="BN88" i="16"/>
  <c r="BO88" i="16"/>
  <c r="BP88" i="16"/>
  <c r="BQ88" i="16"/>
  <c r="BR88" i="16"/>
  <c r="BS88" i="16"/>
  <c r="BT88" i="16"/>
  <c r="BU88" i="16"/>
  <c r="BV88" i="16"/>
  <c r="BW88" i="16"/>
  <c r="BX88" i="16"/>
  <c r="BY88" i="16"/>
  <c r="BZ88" i="16"/>
  <c r="CA88" i="16"/>
  <c r="CB88" i="16"/>
  <c r="CC88" i="16"/>
  <c r="CD88" i="16"/>
  <c r="CE88" i="16"/>
  <c r="CF88" i="16"/>
  <c r="CG88" i="16"/>
  <c r="CH88" i="16"/>
  <c r="CI88" i="16"/>
  <c r="CJ88" i="16"/>
  <c r="CK88" i="16"/>
  <c r="CL88" i="16"/>
  <c r="CM88" i="16"/>
  <c r="CN88" i="16"/>
  <c r="CO88" i="16"/>
  <c r="CP88" i="16"/>
  <c r="CQ88" i="16"/>
  <c r="CR88" i="16"/>
  <c r="CS88" i="16"/>
  <c r="BL156" i="17" s="1"/>
  <c r="I960" i="28" s="1"/>
  <c r="CT88" i="16"/>
  <c r="F89" i="16"/>
  <c r="G89" i="16"/>
  <c r="H89" i="16"/>
  <c r="I89" i="16"/>
  <c r="J89" i="16"/>
  <c r="K89" i="16"/>
  <c r="L89" i="16"/>
  <c r="M89" i="16"/>
  <c r="N89" i="16"/>
  <c r="O89" i="16"/>
  <c r="P89" i="16"/>
  <c r="Q89" i="16"/>
  <c r="R89" i="16"/>
  <c r="S89" i="16"/>
  <c r="T89" i="16"/>
  <c r="U89" i="16"/>
  <c r="V89" i="16"/>
  <c r="W89" i="16"/>
  <c r="X89" i="16"/>
  <c r="Y89" i="16"/>
  <c r="Z89" i="16"/>
  <c r="AA89" i="16"/>
  <c r="AB89" i="16"/>
  <c r="AC89" i="16"/>
  <c r="AD89" i="16"/>
  <c r="AE89" i="16"/>
  <c r="AF89" i="16"/>
  <c r="AG89" i="16"/>
  <c r="AH89" i="16"/>
  <c r="AI89" i="16"/>
  <c r="AJ89" i="16"/>
  <c r="AK89" i="16"/>
  <c r="AL89" i="16"/>
  <c r="AM89" i="16"/>
  <c r="AN89" i="16"/>
  <c r="AO89" i="16"/>
  <c r="AP89" i="16"/>
  <c r="AQ89" i="16"/>
  <c r="AR89" i="16"/>
  <c r="AS89" i="16"/>
  <c r="AT89" i="16"/>
  <c r="AU89" i="16"/>
  <c r="AV89" i="16"/>
  <c r="AW89" i="16"/>
  <c r="AX89" i="16"/>
  <c r="AY89" i="16"/>
  <c r="AZ89" i="16"/>
  <c r="BA89" i="16"/>
  <c r="BB89" i="16"/>
  <c r="BC89" i="16"/>
  <c r="BD89" i="16"/>
  <c r="BE89" i="16"/>
  <c r="BF89" i="16"/>
  <c r="BG89" i="16"/>
  <c r="BH89" i="16"/>
  <c r="BI89" i="16"/>
  <c r="BJ89" i="16"/>
  <c r="BK89" i="16"/>
  <c r="BL89" i="16"/>
  <c r="BM89" i="16"/>
  <c r="BN89" i="16"/>
  <c r="BO89" i="16"/>
  <c r="BP89" i="16"/>
  <c r="BQ89" i="16"/>
  <c r="BR89" i="16"/>
  <c r="BS89" i="16"/>
  <c r="BT89" i="16"/>
  <c r="BU89" i="16"/>
  <c r="BV89" i="16"/>
  <c r="BW89" i="16"/>
  <c r="BX89" i="16"/>
  <c r="BY89" i="16"/>
  <c r="BZ89" i="16"/>
  <c r="CA89" i="16"/>
  <c r="CB89" i="16"/>
  <c r="CC89" i="16"/>
  <c r="CD89" i="16"/>
  <c r="CE89" i="16"/>
  <c r="CF89" i="16"/>
  <c r="CG89" i="16"/>
  <c r="CH89" i="16"/>
  <c r="CI89" i="16"/>
  <c r="CJ89" i="16"/>
  <c r="CK89" i="16"/>
  <c r="CL89" i="16"/>
  <c r="CM89" i="16"/>
  <c r="CN89" i="16"/>
  <c r="CO89" i="16"/>
  <c r="CP89" i="16"/>
  <c r="CQ89" i="16"/>
  <c r="CR89" i="16"/>
  <c r="CS89" i="16"/>
  <c r="BL167" i="17" s="1"/>
  <c r="I971" i="28" s="1"/>
  <c r="CT89" i="16"/>
  <c r="F90" i="16"/>
  <c r="G90" i="16"/>
  <c r="H90" i="16"/>
  <c r="I90" i="16"/>
  <c r="J90" i="16"/>
  <c r="K90" i="16"/>
  <c r="L90" i="16"/>
  <c r="M90" i="16"/>
  <c r="N90" i="16"/>
  <c r="O90" i="16"/>
  <c r="P90" i="16"/>
  <c r="Q90" i="16"/>
  <c r="R90" i="16"/>
  <c r="S90" i="16"/>
  <c r="T90" i="16"/>
  <c r="U90" i="16"/>
  <c r="V90" i="16"/>
  <c r="W90" i="16"/>
  <c r="X90" i="16"/>
  <c r="Y90" i="16"/>
  <c r="Z90" i="16"/>
  <c r="AA90" i="16"/>
  <c r="AB90" i="16"/>
  <c r="AC90" i="16"/>
  <c r="AD90" i="16"/>
  <c r="AE90" i="16"/>
  <c r="AF90" i="16"/>
  <c r="AG90" i="16"/>
  <c r="AH90" i="16"/>
  <c r="AI90" i="16"/>
  <c r="AJ90" i="16"/>
  <c r="AK90" i="16"/>
  <c r="AL90" i="16"/>
  <c r="AM90" i="16"/>
  <c r="AN90" i="16"/>
  <c r="AO90" i="16"/>
  <c r="AP90" i="16"/>
  <c r="AQ90" i="16"/>
  <c r="AR90" i="16"/>
  <c r="AS90" i="16"/>
  <c r="AT90" i="16"/>
  <c r="AU90" i="16"/>
  <c r="AV90" i="16"/>
  <c r="AW90" i="16"/>
  <c r="AX90" i="16"/>
  <c r="AY90" i="16"/>
  <c r="AZ90" i="16"/>
  <c r="BA90" i="16"/>
  <c r="BB90" i="16"/>
  <c r="BC90" i="16"/>
  <c r="BD90" i="16"/>
  <c r="BE90" i="16"/>
  <c r="BF90" i="16"/>
  <c r="BG90" i="16"/>
  <c r="BH90" i="16"/>
  <c r="BI90" i="16"/>
  <c r="BJ90" i="16"/>
  <c r="BK90" i="16"/>
  <c r="BL90" i="16"/>
  <c r="BM90" i="16"/>
  <c r="BN90" i="16"/>
  <c r="BO90" i="16"/>
  <c r="BP90" i="16"/>
  <c r="BQ90" i="16"/>
  <c r="BR90" i="16"/>
  <c r="BS90" i="16"/>
  <c r="BT90" i="16"/>
  <c r="BU90" i="16"/>
  <c r="BV90" i="16"/>
  <c r="BW90" i="16"/>
  <c r="BX90" i="16"/>
  <c r="BY90" i="16"/>
  <c r="BZ90" i="16"/>
  <c r="CA90" i="16"/>
  <c r="CB90" i="16"/>
  <c r="CC90" i="16"/>
  <c r="CD90" i="16"/>
  <c r="CE90" i="16"/>
  <c r="CF90" i="16"/>
  <c r="CG90" i="16"/>
  <c r="CH90" i="16"/>
  <c r="CI90" i="16"/>
  <c r="CJ90" i="16"/>
  <c r="CK90" i="16"/>
  <c r="CL90" i="16"/>
  <c r="CM90" i="16"/>
  <c r="CN90" i="16"/>
  <c r="CO90" i="16"/>
  <c r="CP90" i="16"/>
  <c r="CQ90" i="16"/>
  <c r="CR90" i="16"/>
  <c r="CS90" i="16"/>
  <c r="BL162" i="17" s="1"/>
  <c r="I966" i="28" s="1"/>
  <c r="CT90" i="16"/>
  <c r="F91" i="16"/>
  <c r="G91" i="16"/>
  <c r="H91" i="16"/>
  <c r="I91" i="16"/>
  <c r="J91" i="16"/>
  <c r="K91" i="16"/>
  <c r="L91" i="16"/>
  <c r="M91" i="16"/>
  <c r="N91" i="16"/>
  <c r="O91" i="16"/>
  <c r="P91" i="16"/>
  <c r="Q91" i="16"/>
  <c r="R91" i="16"/>
  <c r="S91" i="16"/>
  <c r="T91" i="16"/>
  <c r="U91" i="16"/>
  <c r="V91" i="16"/>
  <c r="W91" i="16"/>
  <c r="X91" i="16"/>
  <c r="Y91" i="16"/>
  <c r="Z91" i="16"/>
  <c r="AA91" i="16"/>
  <c r="AB91" i="16"/>
  <c r="AC91" i="16"/>
  <c r="AD91" i="16"/>
  <c r="AE91" i="16"/>
  <c r="AF91" i="16"/>
  <c r="AG91" i="16"/>
  <c r="AH91" i="16"/>
  <c r="AI91" i="16"/>
  <c r="AJ91" i="16"/>
  <c r="AK91" i="16"/>
  <c r="AL91" i="16"/>
  <c r="AM91" i="16"/>
  <c r="AN91" i="16"/>
  <c r="AO91" i="16"/>
  <c r="AP91" i="16"/>
  <c r="AQ91" i="16"/>
  <c r="AR91" i="16"/>
  <c r="AS91" i="16"/>
  <c r="AT91" i="16"/>
  <c r="AU91" i="16"/>
  <c r="AV91" i="16"/>
  <c r="AW91" i="16"/>
  <c r="AX91" i="16"/>
  <c r="AY91" i="16"/>
  <c r="AZ91" i="16"/>
  <c r="BA91" i="16"/>
  <c r="BB91" i="16"/>
  <c r="BC91" i="16"/>
  <c r="BD91" i="16"/>
  <c r="BE91" i="16"/>
  <c r="BF91" i="16"/>
  <c r="BG91" i="16"/>
  <c r="BH91" i="16"/>
  <c r="BI91" i="16"/>
  <c r="BJ91" i="16"/>
  <c r="BK91" i="16"/>
  <c r="BL91" i="16"/>
  <c r="BM91" i="16"/>
  <c r="BN91" i="16"/>
  <c r="BO91" i="16"/>
  <c r="BP91" i="16"/>
  <c r="BQ91" i="16"/>
  <c r="BR91" i="16"/>
  <c r="BS91" i="16"/>
  <c r="BT91" i="16"/>
  <c r="BU91" i="16"/>
  <c r="BV91" i="16"/>
  <c r="BW91" i="16"/>
  <c r="BX91" i="16"/>
  <c r="BY91" i="16"/>
  <c r="BZ91" i="16"/>
  <c r="CA91" i="16"/>
  <c r="CB91" i="16"/>
  <c r="CC91" i="16"/>
  <c r="CD91" i="16"/>
  <c r="CE91" i="16"/>
  <c r="CF91" i="16"/>
  <c r="CG91" i="16"/>
  <c r="CH91" i="16"/>
  <c r="CI91" i="16"/>
  <c r="CJ91" i="16"/>
  <c r="CK91" i="16"/>
  <c r="CL91" i="16"/>
  <c r="CM91" i="16"/>
  <c r="CN91" i="16"/>
  <c r="CO91" i="16"/>
  <c r="CP91" i="16"/>
  <c r="CQ91" i="16"/>
  <c r="CR91" i="16"/>
  <c r="CS91" i="16"/>
  <c r="BL161" i="17" s="1"/>
  <c r="I965" i="28" s="1"/>
  <c r="CT91" i="16"/>
  <c r="F92" i="16"/>
  <c r="G92" i="16"/>
  <c r="H92" i="16"/>
  <c r="I92" i="16"/>
  <c r="J92" i="16"/>
  <c r="K92" i="16"/>
  <c r="L92" i="16"/>
  <c r="M92" i="16"/>
  <c r="N92" i="16"/>
  <c r="O92" i="16"/>
  <c r="P92" i="16"/>
  <c r="Q92" i="16"/>
  <c r="R92" i="16"/>
  <c r="S92" i="16"/>
  <c r="T92" i="16"/>
  <c r="U92" i="16"/>
  <c r="V92" i="16"/>
  <c r="W92" i="16"/>
  <c r="X92" i="16"/>
  <c r="Y92" i="16"/>
  <c r="Z92" i="16"/>
  <c r="AA92" i="16"/>
  <c r="AB92" i="16"/>
  <c r="AC92" i="16"/>
  <c r="AD92" i="16"/>
  <c r="AE92" i="16"/>
  <c r="AF92" i="16"/>
  <c r="AG92" i="16"/>
  <c r="AH92" i="16"/>
  <c r="AI92" i="16"/>
  <c r="AJ92" i="16"/>
  <c r="AK92" i="16"/>
  <c r="AL92" i="16"/>
  <c r="AM92" i="16"/>
  <c r="AN92" i="16"/>
  <c r="AO92" i="16"/>
  <c r="AP92" i="16"/>
  <c r="AQ92" i="16"/>
  <c r="AR92" i="16"/>
  <c r="AS92" i="16"/>
  <c r="AT92" i="16"/>
  <c r="AU92" i="16"/>
  <c r="AV92" i="16"/>
  <c r="AW92" i="16"/>
  <c r="AX92" i="16"/>
  <c r="AY92" i="16"/>
  <c r="AZ92" i="16"/>
  <c r="BA92" i="16"/>
  <c r="BB92" i="16"/>
  <c r="BC92" i="16"/>
  <c r="BD92" i="16"/>
  <c r="BE92" i="16"/>
  <c r="BF92" i="16"/>
  <c r="BG92" i="16"/>
  <c r="BH92" i="16"/>
  <c r="BI92" i="16"/>
  <c r="BJ92" i="16"/>
  <c r="BK92" i="16"/>
  <c r="BL92" i="16"/>
  <c r="BM92" i="16"/>
  <c r="BN92" i="16"/>
  <c r="BO92" i="16"/>
  <c r="BP92" i="16"/>
  <c r="BQ92" i="16"/>
  <c r="BR92" i="16"/>
  <c r="BS92" i="16"/>
  <c r="BT92" i="16"/>
  <c r="BU92" i="16"/>
  <c r="BV92" i="16"/>
  <c r="BW92" i="16"/>
  <c r="BX92" i="16"/>
  <c r="BY92" i="16"/>
  <c r="BZ92" i="16"/>
  <c r="CA92" i="16"/>
  <c r="CB92" i="16"/>
  <c r="CC92" i="16"/>
  <c r="CD92" i="16"/>
  <c r="CE92" i="16"/>
  <c r="CF92" i="16"/>
  <c r="CG92" i="16"/>
  <c r="CH92" i="16"/>
  <c r="CI92" i="16"/>
  <c r="CJ92" i="16"/>
  <c r="CK92" i="16"/>
  <c r="CL92" i="16"/>
  <c r="CM92" i="16"/>
  <c r="CN92" i="16"/>
  <c r="CO92" i="16"/>
  <c r="CP92" i="16"/>
  <c r="CQ92" i="16"/>
  <c r="CR92" i="16"/>
  <c r="CS92" i="16"/>
  <c r="BL170" i="17" s="1"/>
  <c r="I974" i="28" s="1"/>
  <c r="CT92" i="16"/>
  <c r="F93" i="16"/>
  <c r="G93" i="16"/>
  <c r="H93" i="16"/>
  <c r="I93" i="16"/>
  <c r="J93" i="16"/>
  <c r="K93" i="16"/>
  <c r="L93" i="16"/>
  <c r="M93" i="16"/>
  <c r="N93" i="16"/>
  <c r="O93" i="16"/>
  <c r="P93" i="16"/>
  <c r="Q93" i="16"/>
  <c r="R93" i="16"/>
  <c r="S93" i="16"/>
  <c r="T93" i="16"/>
  <c r="U93" i="16"/>
  <c r="V93" i="16"/>
  <c r="W93" i="16"/>
  <c r="X93" i="16"/>
  <c r="Y93" i="16"/>
  <c r="Z93" i="16"/>
  <c r="AA93" i="16"/>
  <c r="AB93" i="16"/>
  <c r="AC93" i="16"/>
  <c r="AD93" i="16"/>
  <c r="AE93" i="16"/>
  <c r="AF93" i="16"/>
  <c r="AG93" i="16"/>
  <c r="AH93" i="16"/>
  <c r="AI93" i="16"/>
  <c r="AJ93" i="16"/>
  <c r="AK93" i="16"/>
  <c r="AL93" i="16"/>
  <c r="AM93" i="16"/>
  <c r="AN93" i="16"/>
  <c r="AO93" i="16"/>
  <c r="AP93" i="16"/>
  <c r="AQ93" i="16"/>
  <c r="AR93" i="16"/>
  <c r="AS93" i="16"/>
  <c r="AT93" i="16"/>
  <c r="AU93" i="16"/>
  <c r="AV93" i="16"/>
  <c r="AW93" i="16"/>
  <c r="AX93" i="16"/>
  <c r="AY93" i="16"/>
  <c r="AZ93" i="16"/>
  <c r="BA93" i="16"/>
  <c r="BB93" i="16"/>
  <c r="BC93" i="16"/>
  <c r="BD93" i="16"/>
  <c r="BE93" i="16"/>
  <c r="BF93" i="16"/>
  <c r="BG93" i="16"/>
  <c r="BH93" i="16"/>
  <c r="BI93" i="16"/>
  <c r="BJ93" i="16"/>
  <c r="BK93" i="16"/>
  <c r="BL93" i="16"/>
  <c r="BM93" i="16"/>
  <c r="BN93" i="16"/>
  <c r="BO93" i="16"/>
  <c r="BP93" i="16"/>
  <c r="BQ93" i="16"/>
  <c r="BR93" i="16"/>
  <c r="BS93" i="16"/>
  <c r="BT93" i="16"/>
  <c r="BU93" i="16"/>
  <c r="BV93" i="16"/>
  <c r="BW93" i="16"/>
  <c r="BX93" i="16"/>
  <c r="BY93" i="16"/>
  <c r="BZ93" i="16"/>
  <c r="CA93" i="16"/>
  <c r="CB93" i="16"/>
  <c r="CC93" i="16"/>
  <c r="CD93" i="16"/>
  <c r="CE93" i="16"/>
  <c r="CF93" i="16"/>
  <c r="CG93" i="16"/>
  <c r="CH93" i="16"/>
  <c r="CI93" i="16"/>
  <c r="CJ93" i="16"/>
  <c r="CK93" i="16"/>
  <c r="CL93" i="16"/>
  <c r="CM93" i="16"/>
  <c r="CN93" i="16"/>
  <c r="CO93" i="16"/>
  <c r="CP93" i="16"/>
  <c r="CQ93" i="16"/>
  <c r="CR93" i="16"/>
  <c r="CS93" i="16"/>
  <c r="BL20" i="17" s="1"/>
  <c r="I824" i="28" s="1"/>
  <c r="CT93" i="16"/>
  <c r="F94" i="16"/>
  <c r="G94" i="16"/>
  <c r="H94" i="16"/>
  <c r="I94" i="16"/>
  <c r="J94" i="16"/>
  <c r="K94" i="16"/>
  <c r="L94" i="16"/>
  <c r="M94" i="16"/>
  <c r="N94" i="16"/>
  <c r="O94" i="16"/>
  <c r="P94" i="16"/>
  <c r="Q94" i="16"/>
  <c r="R94" i="16"/>
  <c r="S94" i="16"/>
  <c r="T94" i="16"/>
  <c r="U94" i="16"/>
  <c r="V94" i="16"/>
  <c r="W94" i="16"/>
  <c r="X94" i="16"/>
  <c r="Y94" i="16"/>
  <c r="Z94" i="16"/>
  <c r="AA94" i="16"/>
  <c r="AB94" i="16"/>
  <c r="AC94" i="16"/>
  <c r="AD94" i="16"/>
  <c r="AE94" i="16"/>
  <c r="AF94" i="16"/>
  <c r="AG94" i="16"/>
  <c r="AH94" i="16"/>
  <c r="AI94" i="16"/>
  <c r="AJ94" i="16"/>
  <c r="AK94" i="16"/>
  <c r="AL94" i="16"/>
  <c r="AM94" i="16"/>
  <c r="AN94" i="16"/>
  <c r="AO94" i="16"/>
  <c r="AP94" i="16"/>
  <c r="AQ94" i="16"/>
  <c r="AR94" i="16"/>
  <c r="AS94" i="16"/>
  <c r="AT94" i="16"/>
  <c r="AU94" i="16"/>
  <c r="AV94" i="16"/>
  <c r="AW94" i="16"/>
  <c r="AX94" i="16"/>
  <c r="AY94" i="16"/>
  <c r="AZ94" i="16"/>
  <c r="BA94" i="16"/>
  <c r="BB94" i="16"/>
  <c r="BC94" i="16"/>
  <c r="BD94" i="16"/>
  <c r="BE94" i="16"/>
  <c r="BF94" i="16"/>
  <c r="BG94" i="16"/>
  <c r="BH94" i="16"/>
  <c r="BI94" i="16"/>
  <c r="BJ94" i="16"/>
  <c r="BK94" i="16"/>
  <c r="BL94" i="16"/>
  <c r="BM94" i="16"/>
  <c r="BN94" i="16"/>
  <c r="BO94" i="16"/>
  <c r="BP94" i="16"/>
  <c r="BQ94" i="16"/>
  <c r="BR94" i="16"/>
  <c r="BS94" i="16"/>
  <c r="BT94" i="16"/>
  <c r="BU94" i="16"/>
  <c r="BV94" i="16"/>
  <c r="BW94" i="16"/>
  <c r="BX94" i="16"/>
  <c r="BY94" i="16"/>
  <c r="BZ94" i="16"/>
  <c r="CA94" i="16"/>
  <c r="CB94" i="16"/>
  <c r="CC94" i="16"/>
  <c r="CD94" i="16"/>
  <c r="CE94" i="16"/>
  <c r="CF94" i="16"/>
  <c r="CG94" i="16"/>
  <c r="CH94" i="16"/>
  <c r="CI94" i="16"/>
  <c r="CJ94" i="16"/>
  <c r="CK94" i="16"/>
  <c r="CL94" i="16"/>
  <c r="CM94" i="16"/>
  <c r="CN94" i="16"/>
  <c r="CO94" i="16"/>
  <c r="CP94" i="16"/>
  <c r="CQ94" i="16"/>
  <c r="CR94" i="16"/>
  <c r="CS94" i="16"/>
  <c r="BL169" i="17" s="1"/>
  <c r="I973" i="28" s="1"/>
  <c r="CT94" i="16"/>
  <c r="F95" i="16"/>
  <c r="G95" i="16"/>
  <c r="H95" i="16"/>
  <c r="I95" i="16"/>
  <c r="J95" i="16"/>
  <c r="K95" i="16"/>
  <c r="L95" i="16"/>
  <c r="M95" i="16"/>
  <c r="N95" i="16"/>
  <c r="O95" i="16"/>
  <c r="P95" i="16"/>
  <c r="Q95" i="16"/>
  <c r="R95" i="16"/>
  <c r="S95" i="16"/>
  <c r="T95" i="16"/>
  <c r="U95" i="16"/>
  <c r="V95" i="16"/>
  <c r="W95" i="16"/>
  <c r="X95" i="16"/>
  <c r="Y95" i="16"/>
  <c r="Z95" i="16"/>
  <c r="AA95" i="16"/>
  <c r="AB95" i="16"/>
  <c r="AC95" i="16"/>
  <c r="AD95" i="16"/>
  <c r="AE95" i="16"/>
  <c r="AF95" i="16"/>
  <c r="AG95" i="16"/>
  <c r="AH95" i="16"/>
  <c r="AI95" i="16"/>
  <c r="AJ95" i="16"/>
  <c r="AK95" i="16"/>
  <c r="AL95" i="16"/>
  <c r="AM95" i="16"/>
  <c r="AN95" i="16"/>
  <c r="AO95" i="16"/>
  <c r="AP95" i="16"/>
  <c r="AQ95" i="16"/>
  <c r="AR95" i="16"/>
  <c r="AS95" i="16"/>
  <c r="AT95" i="16"/>
  <c r="AU95" i="16"/>
  <c r="AV95" i="16"/>
  <c r="AW95" i="16"/>
  <c r="AX95" i="16"/>
  <c r="AY95" i="16"/>
  <c r="AZ95" i="16"/>
  <c r="BA95" i="16"/>
  <c r="BB95" i="16"/>
  <c r="BC95" i="16"/>
  <c r="BD95" i="16"/>
  <c r="BE95" i="16"/>
  <c r="BF95" i="16"/>
  <c r="BG95" i="16"/>
  <c r="BH95" i="16"/>
  <c r="BI95" i="16"/>
  <c r="BJ95" i="16"/>
  <c r="BK95" i="16"/>
  <c r="BL95" i="16"/>
  <c r="BM95" i="16"/>
  <c r="BN95" i="16"/>
  <c r="BO95" i="16"/>
  <c r="BP95" i="16"/>
  <c r="BQ95" i="16"/>
  <c r="BR95" i="16"/>
  <c r="BS95" i="16"/>
  <c r="BT95" i="16"/>
  <c r="BU95" i="16"/>
  <c r="BV95" i="16"/>
  <c r="BW95" i="16"/>
  <c r="BX95" i="16"/>
  <c r="BY95" i="16"/>
  <c r="BZ95" i="16"/>
  <c r="CA95" i="16"/>
  <c r="CB95" i="16"/>
  <c r="CC95" i="16"/>
  <c r="CD95" i="16"/>
  <c r="CE95" i="16"/>
  <c r="CF95" i="16"/>
  <c r="CG95" i="16"/>
  <c r="CH95" i="16"/>
  <c r="CI95" i="16"/>
  <c r="CJ95" i="16"/>
  <c r="CK95" i="16"/>
  <c r="CL95" i="16"/>
  <c r="CM95" i="16"/>
  <c r="CN95" i="16"/>
  <c r="CO95" i="16"/>
  <c r="CP95" i="16"/>
  <c r="CQ95" i="16"/>
  <c r="CR95" i="16"/>
  <c r="CS95" i="16"/>
  <c r="BL159" i="17" s="1"/>
  <c r="I963" i="28" s="1"/>
  <c r="CT95" i="16"/>
  <c r="F96" i="16"/>
  <c r="G96" i="16"/>
  <c r="H96" i="16"/>
  <c r="I96" i="16"/>
  <c r="J96" i="16"/>
  <c r="K96" i="16"/>
  <c r="L96" i="16"/>
  <c r="M96" i="16"/>
  <c r="N96" i="16"/>
  <c r="O96" i="16"/>
  <c r="P96" i="16"/>
  <c r="Q96" i="16"/>
  <c r="R96" i="16"/>
  <c r="S96" i="16"/>
  <c r="T96" i="16"/>
  <c r="U96" i="16"/>
  <c r="V96" i="16"/>
  <c r="W96" i="16"/>
  <c r="X96" i="16"/>
  <c r="Y96" i="16"/>
  <c r="Z96" i="16"/>
  <c r="AA96" i="16"/>
  <c r="AB96" i="16"/>
  <c r="AC96" i="16"/>
  <c r="AD96" i="16"/>
  <c r="AE96" i="16"/>
  <c r="AF96" i="16"/>
  <c r="AG96" i="16"/>
  <c r="AH96" i="16"/>
  <c r="AI96" i="16"/>
  <c r="AJ96" i="16"/>
  <c r="AK96" i="16"/>
  <c r="AL96" i="16"/>
  <c r="AM96" i="16"/>
  <c r="AN96" i="16"/>
  <c r="AO96" i="16"/>
  <c r="AP96" i="16"/>
  <c r="AQ96" i="16"/>
  <c r="AR96" i="16"/>
  <c r="AS96" i="16"/>
  <c r="AT96" i="16"/>
  <c r="AU96" i="16"/>
  <c r="AV96" i="16"/>
  <c r="AW96" i="16"/>
  <c r="AX96" i="16"/>
  <c r="AY96" i="16"/>
  <c r="AZ96" i="16"/>
  <c r="BA96" i="16"/>
  <c r="BB96" i="16"/>
  <c r="BC96" i="16"/>
  <c r="BD96" i="16"/>
  <c r="BE96" i="16"/>
  <c r="BF96" i="16"/>
  <c r="BG96" i="16"/>
  <c r="BH96" i="16"/>
  <c r="BI96" i="16"/>
  <c r="BJ96" i="16"/>
  <c r="BK96" i="16"/>
  <c r="BL96" i="16"/>
  <c r="BM96" i="16"/>
  <c r="BN96" i="16"/>
  <c r="BO96" i="16"/>
  <c r="BP96" i="16"/>
  <c r="BQ96" i="16"/>
  <c r="BR96" i="16"/>
  <c r="BS96" i="16"/>
  <c r="BT96" i="16"/>
  <c r="BU96" i="16"/>
  <c r="BV96" i="16"/>
  <c r="BW96" i="16"/>
  <c r="BX96" i="16"/>
  <c r="BY96" i="16"/>
  <c r="BZ96" i="16"/>
  <c r="CA96" i="16"/>
  <c r="CB96" i="16"/>
  <c r="CC96" i="16"/>
  <c r="CD96" i="16"/>
  <c r="CE96" i="16"/>
  <c r="CF96" i="16"/>
  <c r="CG96" i="16"/>
  <c r="CH96" i="16"/>
  <c r="CI96" i="16"/>
  <c r="CJ96" i="16"/>
  <c r="CK96" i="16"/>
  <c r="CL96" i="16"/>
  <c r="CM96" i="16"/>
  <c r="CN96" i="16"/>
  <c r="CO96" i="16"/>
  <c r="CP96" i="16"/>
  <c r="CQ96" i="16"/>
  <c r="CR96" i="16"/>
  <c r="CS96" i="16"/>
  <c r="BL172" i="17" s="1"/>
  <c r="I976" i="28" s="1"/>
  <c r="CT96" i="16"/>
  <c r="F97" i="16"/>
  <c r="G97" i="16"/>
  <c r="H97" i="16"/>
  <c r="I97" i="16"/>
  <c r="J97" i="16"/>
  <c r="K97" i="16"/>
  <c r="L97" i="16"/>
  <c r="M97" i="16"/>
  <c r="N97" i="16"/>
  <c r="O97" i="16"/>
  <c r="P97" i="16"/>
  <c r="Q97" i="16"/>
  <c r="R97" i="16"/>
  <c r="S97" i="16"/>
  <c r="T97" i="16"/>
  <c r="U97" i="16"/>
  <c r="V97" i="16"/>
  <c r="W97" i="16"/>
  <c r="X97" i="16"/>
  <c r="Y97" i="16"/>
  <c r="Z97" i="16"/>
  <c r="AA97" i="16"/>
  <c r="AB97" i="16"/>
  <c r="AC97" i="16"/>
  <c r="AD97" i="16"/>
  <c r="AE97" i="16"/>
  <c r="AF97" i="16"/>
  <c r="AG97" i="16"/>
  <c r="AH97" i="16"/>
  <c r="AI97" i="16"/>
  <c r="AJ97" i="16"/>
  <c r="AK97" i="16"/>
  <c r="AL97" i="16"/>
  <c r="AM97" i="16"/>
  <c r="AN97" i="16"/>
  <c r="AO97" i="16"/>
  <c r="AP97" i="16"/>
  <c r="AQ97" i="16"/>
  <c r="AR97" i="16"/>
  <c r="AS97" i="16"/>
  <c r="AT97" i="16"/>
  <c r="AU97" i="16"/>
  <c r="AV97" i="16"/>
  <c r="AW97" i="16"/>
  <c r="AX97" i="16"/>
  <c r="AY97" i="16"/>
  <c r="AZ97" i="16"/>
  <c r="BA97" i="16"/>
  <c r="BB97" i="16"/>
  <c r="BC97" i="16"/>
  <c r="BD97" i="16"/>
  <c r="BE97" i="16"/>
  <c r="BF97" i="16"/>
  <c r="BG97" i="16"/>
  <c r="BH97" i="16"/>
  <c r="BI97" i="16"/>
  <c r="BJ97" i="16"/>
  <c r="BK97" i="16"/>
  <c r="BL97" i="16"/>
  <c r="BM97" i="16"/>
  <c r="BN97" i="16"/>
  <c r="BO97" i="16"/>
  <c r="BP97" i="16"/>
  <c r="BQ97" i="16"/>
  <c r="BR97" i="16"/>
  <c r="BS97" i="16"/>
  <c r="BT97" i="16"/>
  <c r="BU97" i="16"/>
  <c r="BV97" i="16"/>
  <c r="BW97" i="16"/>
  <c r="BX97" i="16"/>
  <c r="BY97" i="16"/>
  <c r="BZ97" i="16"/>
  <c r="CA97" i="16"/>
  <c r="CB97" i="16"/>
  <c r="CC97" i="16"/>
  <c r="CD97" i="16"/>
  <c r="CE97" i="16"/>
  <c r="CF97" i="16"/>
  <c r="CG97" i="16"/>
  <c r="CH97" i="16"/>
  <c r="CI97" i="16"/>
  <c r="CJ97" i="16"/>
  <c r="CK97" i="16"/>
  <c r="CL97" i="16"/>
  <c r="CM97" i="16"/>
  <c r="CN97" i="16"/>
  <c r="CO97" i="16"/>
  <c r="CP97" i="16"/>
  <c r="CQ97" i="16"/>
  <c r="CR97" i="16"/>
  <c r="CS97" i="16"/>
  <c r="BL36" i="17" s="1"/>
  <c r="I840" i="28" s="1"/>
  <c r="CT97" i="16"/>
  <c r="F98" i="16"/>
  <c r="G98" i="16"/>
  <c r="H98" i="16"/>
  <c r="I98" i="16"/>
  <c r="J98" i="16"/>
  <c r="K98" i="16"/>
  <c r="L98" i="16"/>
  <c r="M98" i="16"/>
  <c r="N98" i="16"/>
  <c r="O98" i="16"/>
  <c r="P98" i="16"/>
  <c r="Q98" i="16"/>
  <c r="R98" i="16"/>
  <c r="S98" i="16"/>
  <c r="T98" i="16"/>
  <c r="U98" i="16"/>
  <c r="V98" i="16"/>
  <c r="W98" i="16"/>
  <c r="X98" i="16"/>
  <c r="Y98" i="16"/>
  <c r="Z98" i="16"/>
  <c r="AA98" i="16"/>
  <c r="AB98" i="16"/>
  <c r="AC98" i="16"/>
  <c r="AD98" i="16"/>
  <c r="AE98" i="16"/>
  <c r="AF98" i="16"/>
  <c r="AG98" i="16"/>
  <c r="AH98" i="16"/>
  <c r="AI98" i="16"/>
  <c r="AJ98" i="16"/>
  <c r="AK98" i="16"/>
  <c r="AL98" i="16"/>
  <c r="AM98" i="16"/>
  <c r="AN98" i="16"/>
  <c r="AO98" i="16"/>
  <c r="AP98" i="16"/>
  <c r="AQ98" i="16"/>
  <c r="AR98" i="16"/>
  <c r="AS98" i="16"/>
  <c r="AT98" i="16"/>
  <c r="AU98" i="16"/>
  <c r="AV98" i="16"/>
  <c r="AW98" i="16"/>
  <c r="AX98" i="16"/>
  <c r="AY98" i="16"/>
  <c r="AZ98" i="16"/>
  <c r="BA98" i="16"/>
  <c r="BB98" i="16"/>
  <c r="BC98" i="16"/>
  <c r="BD98" i="16"/>
  <c r="BE98" i="16"/>
  <c r="BF98" i="16"/>
  <c r="BG98" i="16"/>
  <c r="BH98" i="16"/>
  <c r="BI98" i="16"/>
  <c r="BJ98" i="16"/>
  <c r="BK98" i="16"/>
  <c r="BL98" i="16"/>
  <c r="BM98" i="16"/>
  <c r="BN98" i="16"/>
  <c r="BO98" i="16"/>
  <c r="BP98" i="16"/>
  <c r="BQ98" i="16"/>
  <c r="BR98" i="16"/>
  <c r="BS98" i="16"/>
  <c r="BT98" i="16"/>
  <c r="BU98" i="16"/>
  <c r="BV98" i="16"/>
  <c r="BW98" i="16"/>
  <c r="BX98" i="16"/>
  <c r="BY98" i="16"/>
  <c r="BZ98" i="16"/>
  <c r="CA98" i="16"/>
  <c r="CB98" i="16"/>
  <c r="CC98" i="16"/>
  <c r="CD98" i="16"/>
  <c r="CE98" i="16"/>
  <c r="CF98" i="16"/>
  <c r="CG98" i="16"/>
  <c r="CH98" i="16"/>
  <c r="CI98" i="16"/>
  <c r="CJ98" i="16"/>
  <c r="CK98" i="16"/>
  <c r="CL98" i="16"/>
  <c r="CM98" i="16"/>
  <c r="CN98" i="16"/>
  <c r="CO98" i="16"/>
  <c r="CP98" i="16"/>
  <c r="CQ98" i="16"/>
  <c r="CR98" i="16"/>
  <c r="CS98" i="16"/>
  <c r="BL176" i="17" s="1"/>
  <c r="I980" i="28" s="1"/>
  <c r="CT98" i="16"/>
  <c r="F99" i="16"/>
  <c r="G99" i="16"/>
  <c r="H99" i="16"/>
  <c r="I99" i="16"/>
  <c r="J99" i="16"/>
  <c r="K99" i="16"/>
  <c r="L99" i="16"/>
  <c r="M99" i="16"/>
  <c r="N99" i="16"/>
  <c r="O99" i="16"/>
  <c r="P99" i="16"/>
  <c r="Q99" i="16"/>
  <c r="R99" i="16"/>
  <c r="S99" i="16"/>
  <c r="T99" i="16"/>
  <c r="U99" i="16"/>
  <c r="V99" i="16"/>
  <c r="W99" i="16"/>
  <c r="X99" i="16"/>
  <c r="Y99" i="16"/>
  <c r="Z99" i="16"/>
  <c r="AA99" i="16"/>
  <c r="AB99" i="16"/>
  <c r="AC99" i="16"/>
  <c r="AD99" i="16"/>
  <c r="AE99" i="16"/>
  <c r="AF99" i="16"/>
  <c r="AG99" i="16"/>
  <c r="AH99" i="16"/>
  <c r="AI99" i="16"/>
  <c r="AJ99" i="16"/>
  <c r="AK99" i="16"/>
  <c r="AL99" i="16"/>
  <c r="AM99" i="16"/>
  <c r="AN99" i="16"/>
  <c r="AO99" i="16"/>
  <c r="AP99" i="16"/>
  <c r="AQ99" i="16"/>
  <c r="AR99" i="16"/>
  <c r="AS99" i="16"/>
  <c r="AT99" i="16"/>
  <c r="AU99" i="16"/>
  <c r="AV99" i="16"/>
  <c r="AW99" i="16"/>
  <c r="AX99" i="16"/>
  <c r="AY99" i="16"/>
  <c r="AZ99" i="16"/>
  <c r="BA99" i="16"/>
  <c r="BB99" i="16"/>
  <c r="BC99" i="16"/>
  <c r="BD99" i="16"/>
  <c r="BE99" i="16"/>
  <c r="BF99" i="16"/>
  <c r="BG99" i="16"/>
  <c r="BH99" i="16"/>
  <c r="BI99" i="16"/>
  <c r="BJ99" i="16"/>
  <c r="BK99" i="16"/>
  <c r="BL99" i="16"/>
  <c r="BM99" i="16"/>
  <c r="BN99" i="16"/>
  <c r="BO99" i="16"/>
  <c r="BP99" i="16"/>
  <c r="BQ99" i="16"/>
  <c r="BR99" i="16"/>
  <c r="BS99" i="16"/>
  <c r="BT99" i="16"/>
  <c r="BU99" i="16"/>
  <c r="BV99" i="16"/>
  <c r="BW99" i="16"/>
  <c r="BX99" i="16"/>
  <c r="BY99" i="16"/>
  <c r="BZ99" i="16"/>
  <c r="CA99" i="16"/>
  <c r="CB99" i="16"/>
  <c r="CC99" i="16"/>
  <c r="CD99" i="16"/>
  <c r="CE99" i="16"/>
  <c r="CF99" i="16"/>
  <c r="CG99" i="16"/>
  <c r="CH99" i="16"/>
  <c r="CI99" i="16"/>
  <c r="CJ99" i="16"/>
  <c r="CK99" i="16"/>
  <c r="CL99" i="16"/>
  <c r="CM99" i="16"/>
  <c r="CN99" i="16"/>
  <c r="CO99" i="16"/>
  <c r="CP99" i="16"/>
  <c r="CQ99" i="16"/>
  <c r="CR99" i="16"/>
  <c r="CS99" i="16"/>
  <c r="BL175" i="17" s="1"/>
  <c r="I979" i="28" s="1"/>
  <c r="CT99" i="16"/>
  <c r="F100" i="16"/>
  <c r="G100" i="16"/>
  <c r="H100" i="16"/>
  <c r="I100" i="16"/>
  <c r="J100" i="16"/>
  <c r="K100" i="16"/>
  <c r="L100" i="16"/>
  <c r="M100" i="16"/>
  <c r="N100" i="16"/>
  <c r="O100" i="16"/>
  <c r="P100" i="16"/>
  <c r="Q100" i="16"/>
  <c r="R100" i="16"/>
  <c r="S100" i="16"/>
  <c r="T100" i="16"/>
  <c r="U100" i="16"/>
  <c r="V100" i="16"/>
  <c r="W100" i="16"/>
  <c r="X100" i="16"/>
  <c r="Y100" i="16"/>
  <c r="Z100" i="16"/>
  <c r="AA100" i="16"/>
  <c r="AB100" i="16"/>
  <c r="AC100" i="16"/>
  <c r="AD100" i="16"/>
  <c r="AE100" i="16"/>
  <c r="AF100" i="16"/>
  <c r="AG100" i="16"/>
  <c r="AH100" i="16"/>
  <c r="AI100" i="16"/>
  <c r="AJ100" i="16"/>
  <c r="AK100" i="16"/>
  <c r="AL100" i="16"/>
  <c r="AM100" i="16"/>
  <c r="AN100" i="16"/>
  <c r="AO100" i="16"/>
  <c r="AP100" i="16"/>
  <c r="AQ100" i="16"/>
  <c r="AR100" i="16"/>
  <c r="AS100" i="16"/>
  <c r="AT100" i="16"/>
  <c r="AU100" i="16"/>
  <c r="AV100" i="16"/>
  <c r="AW100" i="16"/>
  <c r="AX100" i="16"/>
  <c r="AY100" i="16"/>
  <c r="AZ100" i="16"/>
  <c r="BA100" i="16"/>
  <c r="BB100" i="16"/>
  <c r="BC100" i="16"/>
  <c r="BD100" i="16"/>
  <c r="BE100" i="16"/>
  <c r="BF100" i="16"/>
  <c r="BG100" i="16"/>
  <c r="BH100" i="16"/>
  <c r="BI100" i="16"/>
  <c r="BJ100" i="16"/>
  <c r="BK100" i="16"/>
  <c r="BL100" i="16"/>
  <c r="BM100" i="16"/>
  <c r="BN100" i="16"/>
  <c r="BO100" i="16"/>
  <c r="BP100" i="16"/>
  <c r="BQ100" i="16"/>
  <c r="BR100" i="16"/>
  <c r="BS100" i="16"/>
  <c r="BT100" i="16"/>
  <c r="BU100" i="16"/>
  <c r="BV100" i="16"/>
  <c r="BW100" i="16"/>
  <c r="BX100" i="16"/>
  <c r="BY100" i="16"/>
  <c r="BZ100" i="16"/>
  <c r="CA100" i="16"/>
  <c r="CB100" i="16"/>
  <c r="CC100" i="16"/>
  <c r="CD100" i="16"/>
  <c r="CE100" i="16"/>
  <c r="CF100" i="16"/>
  <c r="CG100" i="16"/>
  <c r="CH100" i="16"/>
  <c r="CI100" i="16"/>
  <c r="CJ100" i="16"/>
  <c r="CK100" i="16"/>
  <c r="CL100" i="16"/>
  <c r="CM100" i="16"/>
  <c r="CN100" i="16"/>
  <c r="CO100" i="16"/>
  <c r="CP100" i="16"/>
  <c r="CQ100" i="16"/>
  <c r="CR100" i="16"/>
  <c r="CS100" i="16"/>
  <c r="BL168" i="17" s="1"/>
  <c r="I972" i="28" s="1"/>
  <c r="CT100" i="16"/>
  <c r="F101" i="16"/>
  <c r="G101" i="16"/>
  <c r="H101" i="16"/>
  <c r="I101" i="16"/>
  <c r="J101" i="16"/>
  <c r="K101" i="16"/>
  <c r="L101" i="16"/>
  <c r="M101" i="16"/>
  <c r="N101" i="16"/>
  <c r="O101" i="16"/>
  <c r="P101" i="16"/>
  <c r="Q101" i="16"/>
  <c r="R101" i="16"/>
  <c r="S101" i="16"/>
  <c r="T101" i="16"/>
  <c r="U101" i="16"/>
  <c r="V101" i="16"/>
  <c r="W101" i="16"/>
  <c r="X101" i="16"/>
  <c r="Y101" i="16"/>
  <c r="Z101" i="16"/>
  <c r="AA101" i="16"/>
  <c r="AB101" i="16"/>
  <c r="AC101" i="16"/>
  <c r="AD101" i="16"/>
  <c r="AE101" i="16"/>
  <c r="AF101" i="16"/>
  <c r="AG101" i="16"/>
  <c r="AH101" i="16"/>
  <c r="AI101" i="16"/>
  <c r="AJ101" i="16"/>
  <c r="AK101" i="16"/>
  <c r="AL101" i="16"/>
  <c r="AM101" i="16"/>
  <c r="AN101" i="16"/>
  <c r="AO101" i="16"/>
  <c r="AP101" i="16"/>
  <c r="AQ101" i="16"/>
  <c r="AR101" i="16"/>
  <c r="AS101" i="16"/>
  <c r="AT101" i="16"/>
  <c r="AU101" i="16"/>
  <c r="AV101" i="16"/>
  <c r="AW101" i="16"/>
  <c r="AX101" i="16"/>
  <c r="AY101" i="16"/>
  <c r="AZ101" i="16"/>
  <c r="BA101" i="16"/>
  <c r="BB101" i="16"/>
  <c r="BC101" i="16"/>
  <c r="BD101" i="16"/>
  <c r="BE101" i="16"/>
  <c r="BF101" i="16"/>
  <c r="BG101" i="16"/>
  <c r="BH101" i="16"/>
  <c r="BI101" i="16"/>
  <c r="BJ101" i="16"/>
  <c r="BK101" i="16"/>
  <c r="BL101" i="16"/>
  <c r="BM101" i="16"/>
  <c r="BN101" i="16"/>
  <c r="BO101" i="16"/>
  <c r="BP101" i="16"/>
  <c r="BQ101" i="16"/>
  <c r="BR101" i="16"/>
  <c r="BS101" i="16"/>
  <c r="BT101" i="16"/>
  <c r="BU101" i="16"/>
  <c r="BV101" i="16"/>
  <c r="BW101" i="16"/>
  <c r="BX101" i="16"/>
  <c r="BY101" i="16"/>
  <c r="BZ101" i="16"/>
  <c r="CA101" i="16"/>
  <c r="CB101" i="16"/>
  <c r="CC101" i="16"/>
  <c r="CD101" i="16"/>
  <c r="CE101" i="16"/>
  <c r="CF101" i="16"/>
  <c r="CG101" i="16"/>
  <c r="CH101" i="16"/>
  <c r="CI101" i="16"/>
  <c r="CJ101" i="16"/>
  <c r="CK101" i="16"/>
  <c r="CL101" i="16"/>
  <c r="CM101" i="16"/>
  <c r="CN101" i="16"/>
  <c r="CO101" i="16"/>
  <c r="CP101" i="16"/>
  <c r="CQ101" i="16"/>
  <c r="CR101" i="16"/>
  <c r="CS101" i="16"/>
  <c r="BL173" i="17" s="1"/>
  <c r="I977" i="28" s="1"/>
  <c r="CT101" i="16"/>
  <c r="F102" i="16"/>
  <c r="G102" i="16"/>
  <c r="H102" i="16"/>
  <c r="I102" i="16"/>
  <c r="J102" i="16"/>
  <c r="K102" i="16"/>
  <c r="L102" i="16"/>
  <c r="M102" i="16"/>
  <c r="N102" i="16"/>
  <c r="O102" i="16"/>
  <c r="P102" i="16"/>
  <c r="Q102" i="16"/>
  <c r="R102" i="16"/>
  <c r="S102" i="16"/>
  <c r="T102" i="16"/>
  <c r="U102" i="16"/>
  <c r="V102" i="16"/>
  <c r="W102" i="16"/>
  <c r="X102" i="16"/>
  <c r="Y102" i="16"/>
  <c r="Z102" i="16"/>
  <c r="AA102" i="16"/>
  <c r="AB102" i="16"/>
  <c r="AC102" i="16"/>
  <c r="AD102" i="16"/>
  <c r="AE102" i="16"/>
  <c r="AF102" i="16"/>
  <c r="AG102" i="16"/>
  <c r="AH102" i="16"/>
  <c r="AI102" i="16"/>
  <c r="AJ102" i="16"/>
  <c r="AK102" i="16"/>
  <c r="AL102" i="16"/>
  <c r="AM102" i="16"/>
  <c r="AN102" i="16"/>
  <c r="AO102" i="16"/>
  <c r="AP102" i="16"/>
  <c r="AQ102" i="16"/>
  <c r="AR102" i="16"/>
  <c r="AS102" i="16"/>
  <c r="AT102" i="16"/>
  <c r="AU102" i="16"/>
  <c r="AV102" i="16"/>
  <c r="AW102" i="16"/>
  <c r="AX102" i="16"/>
  <c r="AY102" i="16"/>
  <c r="AZ102" i="16"/>
  <c r="BA102" i="16"/>
  <c r="BB102" i="16"/>
  <c r="BC102" i="16"/>
  <c r="BD102" i="16"/>
  <c r="BE102" i="16"/>
  <c r="BF102" i="16"/>
  <c r="BG102" i="16"/>
  <c r="BH102" i="16"/>
  <c r="BI102" i="16"/>
  <c r="BJ102" i="16"/>
  <c r="BK102" i="16"/>
  <c r="BL102" i="16"/>
  <c r="BM102" i="16"/>
  <c r="BN102" i="16"/>
  <c r="BO102" i="16"/>
  <c r="BP102" i="16"/>
  <c r="BQ102" i="16"/>
  <c r="BR102" i="16"/>
  <c r="BS102" i="16"/>
  <c r="BT102" i="16"/>
  <c r="BU102" i="16"/>
  <c r="BV102" i="16"/>
  <c r="BW102" i="16"/>
  <c r="BX102" i="16"/>
  <c r="BY102" i="16"/>
  <c r="BZ102" i="16"/>
  <c r="CA102" i="16"/>
  <c r="CB102" i="16"/>
  <c r="CC102" i="16"/>
  <c r="CD102" i="16"/>
  <c r="CE102" i="16"/>
  <c r="CF102" i="16"/>
  <c r="CG102" i="16"/>
  <c r="CH102" i="16"/>
  <c r="CI102" i="16"/>
  <c r="CJ102" i="16"/>
  <c r="CK102" i="16"/>
  <c r="CL102" i="16"/>
  <c r="CM102" i="16"/>
  <c r="CN102" i="16"/>
  <c r="CO102" i="16"/>
  <c r="CP102" i="16"/>
  <c r="CQ102" i="16"/>
  <c r="CR102" i="16"/>
  <c r="CS102" i="16"/>
  <c r="BL178" i="17" s="1"/>
  <c r="I982" i="28" s="1"/>
  <c r="CT102" i="16"/>
  <c r="F103" i="16"/>
  <c r="G103" i="16"/>
  <c r="H103" i="16"/>
  <c r="I103" i="16"/>
  <c r="J103" i="16"/>
  <c r="K103" i="16"/>
  <c r="L103" i="16"/>
  <c r="M103" i="16"/>
  <c r="N103" i="16"/>
  <c r="O103" i="16"/>
  <c r="P103" i="16"/>
  <c r="Q103" i="16"/>
  <c r="R103" i="16"/>
  <c r="S103" i="16"/>
  <c r="T103" i="16"/>
  <c r="U103" i="16"/>
  <c r="V103" i="16"/>
  <c r="W103" i="16"/>
  <c r="X103" i="16"/>
  <c r="Y103" i="16"/>
  <c r="Z103" i="16"/>
  <c r="AA103" i="16"/>
  <c r="AB103" i="16"/>
  <c r="AC103" i="16"/>
  <c r="AD103" i="16"/>
  <c r="AE103" i="16"/>
  <c r="AF103" i="16"/>
  <c r="AG103" i="16"/>
  <c r="AH103" i="16"/>
  <c r="AI103" i="16"/>
  <c r="AJ103" i="16"/>
  <c r="AK103" i="16"/>
  <c r="AL103" i="16"/>
  <c r="AM103" i="16"/>
  <c r="AN103" i="16"/>
  <c r="AO103" i="16"/>
  <c r="AP103" i="16"/>
  <c r="AQ103" i="16"/>
  <c r="AR103" i="16"/>
  <c r="AS103" i="16"/>
  <c r="AT103" i="16"/>
  <c r="AU103" i="16"/>
  <c r="AV103" i="16"/>
  <c r="AW103" i="16"/>
  <c r="AX103" i="16"/>
  <c r="AY103" i="16"/>
  <c r="AZ103" i="16"/>
  <c r="BA103" i="16"/>
  <c r="BB103" i="16"/>
  <c r="BC103" i="16"/>
  <c r="BD103" i="16"/>
  <c r="BE103" i="16"/>
  <c r="BF103" i="16"/>
  <c r="BG103" i="16"/>
  <c r="BH103" i="16"/>
  <c r="BI103" i="16"/>
  <c r="BJ103" i="16"/>
  <c r="BK103" i="16"/>
  <c r="BL103" i="16"/>
  <c r="BM103" i="16"/>
  <c r="BN103" i="16"/>
  <c r="BO103" i="16"/>
  <c r="BP103" i="16"/>
  <c r="BQ103" i="16"/>
  <c r="BR103" i="16"/>
  <c r="BS103" i="16"/>
  <c r="BT103" i="16"/>
  <c r="BU103" i="16"/>
  <c r="BV103" i="16"/>
  <c r="BW103" i="16"/>
  <c r="BX103" i="16"/>
  <c r="BY103" i="16"/>
  <c r="BZ103" i="16"/>
  <c r="CA103" i="16"/>
  <c r="CB103" i="16"/>
  <c r="CC103" i="16"/>
  <c r="CD103" i="16"/>
  <c r="CE103" i="16"/>
  <c r="CF103" i="16"/>
  <c r="CG103" i="16"/>
  <c r="CH103" i="16"/>
  <c r="CI103" i="16"/>
  <c r="CJ103" i="16"/>
  <c r="CK103" i="16"/>
  <c r="CL103" i="16"/>
  <c r="CM103" i="16"/>
  <c r="CN103" i="16"/>
  <c r="CO103" i="16"/>
  <c r="CP103" i="16"/>
  <c r="CQ103" i="16"/>
  <c r="CR103" i="16"/>
  <c r="CS103" i="16"/>
  <c r="BL179" i="17" s="1"/>
  <c r="I983" i="28" s="1"/>
  <c r="CT103" i="16"/>
  <c r="F104" i="16"/>
  <c r="G104" i="16"/>
  <c r="H104" i="16"/>
  <c r="I104" i="16"/>
  <c r="J104" i="16"/>
  <c r="K104" i="16"/>
  <c r="L104" i="16"/>
  <c r="M104" i="16"/>
  <c r="N104" i="16"/>
  <c r="O104" i="16"/>
  <c r="P104" i="16"/>
  <c r="Q104" i="16"/>
  <c r="R104" i="16"/>
  <c r="S104" i="16"/>
  <c r="T104" i="16"/>
  <c r="U104" i="16"/>
  <c r="V104" i="16"/>
  <c r="W104" i="16"/>
  <c r="X104" i="16"/>
  <c r="Y104" i="16"/>
  <c r="Z104" i="16"/>
  <c r="AA104" i="16"/>
  <c r="AB104" i="16"/>
  <c r="AC104" i="16"/>
  <c r="AD104" i="16"/>
  <c r="AE104" i="16"/>
  <c r="AF104" i="16"/>
  <c r="AG104" i="16"/>
  <c r="AH104" i="16"/>
  <c r="AI104" i="16"/>
  <c r="AJ104" i="16"/>
  <c r="AK104" i="16"/>
  <c r="AL104" i="16"/>
  <c r="AM104" i="16"/>
  <c r="AN104" i="16"/>
  <c r="AO104" i="16"/>
  <c r="AP104" i="16"/>
  <c r="AQ104" i="16"/>
  <c r="AR104" i="16"/>
  <c r="AS104" i="16"/>
  <c r="AT104" i="16"/>
  <c r="AU104" i="16"/>
  <c r="AV104" i="16"/>
  <c r="AW104" i="16"/>
  <c r="AX104" i="16"/>
  <c r="AY104" i="16"/>
  <c r="AZ104" i="16"/>
  <c r="BA104" i="16"/>
  <c r="BB104" i="16"/>
  <c r="BC104" i="16"/>
  <c r="BD104" i="16"/>
  <c r="BE104" i="16"/>
  <c r="BF104" i="16"/>
  <c r="BG104" i="16"/>
  <c r="BH104" i="16"/>
  <c r="BI104" i="16"/>
  <c r="BJ104" i="16"/>
  <c r="BK104" i="16"/>
  <c r="BL104" i="16"/>
  <c r="BM104" i="16"/>
  <c r="BN104" i="16"/>
  <c r="BO104" i="16"/>
  <c r="BP104" i="16"/>
  <c r="BQ104" i="16"/>
  <c r="BR104" i="16"/>
  <c r="BS104" i="16"/>
  <c r="BT104" i="16"/>
  <c r="BU104" i="16"/>
  <c r="BV104" i="16"/>
  <c r="BW104" i="16"/>
  <c r="BX104" i="16"/>
  <c r="BY104" i="16"/>
  <c r="BZ104" i="16"/>
  <c r="CA104" i="16"/>
  <c r="CB104" i="16"/>
  <c r="CC104" i="16"/>
  <c r="CD104" i="16"/>
  <c r="CE104" i="16"/>
  <c r="CF104" i="16"/>
  <c r="CG104" i="16"/>
  <c r="CH104" i="16"/>
  <c r="CI104" i="16"/>
  <c r="CJ104" i="16"/>
  <c r="CK104" i="16"/>
  <c r="CL104" i="16"/>
  <c r="CM104" i="16"/>
  <c r="CN104" i="16"/>
  <c r="CO104" i="16"/>
  <c r="CP104" i="16"/>
  <c r="CQ104" i="16"/>
  <c r="CR104" i="16"/>
  <c r="CS104" i="16"/>
  <c r="BL28" i="17" s="1"/>
  <c r="I832" i="28" s="1"/>
  <c r="CT104" i="16"/>
  <c r="F105" i="16"/>
  <c r="G105" i="16"/>
  <c r="H105" i="16"/>
  <c r="I105" i="16"/>
  <c r="J105" i="16"/>
  <c r="K105" i="16"/>
  <c r="L105" i="16"/>
  <c r="M105" i="16"/>
  <c r="N105" i="16"/>
  <c r="O105" i="16"/>
  <c r="P105" i="16"/>
  <c r="Q105" i="16"/>
  <c r="R105" i="16"/>
  <c r="S105" i="16"/>
  <c r="T105" i="16"/>
  <c r="U105" i="16"/>
  <c r="V105" i="16"/>
  <c r="W105" i="16"/>
  <c r="X105" i="16"/>
  <c r="Y105" i="16"/>
  <c r="Z105" i="16"/>
  <c r="AA105" i="16"/>
  <c r="AB105" i="16"/>
  <c r="AC105" i="16"/>
  <c r="AD105" i="16"/>
  <c r="AE105" i="16"/>
  <c r="AF105" i="16"/>
  <c r="AG105" i="16"/>
  <c r="AH105" i="16"/>
  <c r="AI105" i="16"/>
  <c r="AJ105" i="16"/>
  <c r="AK105" i="16"/>
  <c r="AL105" i="16"/>
  <c r="AM105" i="16"/>
  <c r="AN105" i="16"/>
  <c r="AO105" i="16"/>
  <c r="AP105" i="16"/>
  <c r="AQ105" i="16"/>
  <c r="AR105" i="16"/>
  <c r="AS105" i="16"/>
  <c r="AT105" i="16"/>
  <c r="AU105" i="16"/>
  <c r="AV105" i="16"/>
  <c r="AW105" i="16"/>
  <c r="AX105" i="16"/>
  <c r="AY105" i="16"/>
  <c r="AZ105" i="16"/>
  <c r="BA105" i="16"/>
  <c r="BB105" i="16"/>
  <c r="BC105" i="16"/>
  <c r="BD105" i="16"/>
  <c r="BE105" i="16"/>
  <c r="BF105" i="16"/>
  <c r="BG105" i="16"/>
  <c r="BH105" i="16"/>
  <c r="BI105" i="16"/>
  <c r="BJ105" i="16"/>
  <c r="BK105" i="16"/>
  <c r="BL105" i="16"/>
  <c r="BM105" i="16"/>
  <c r="BN105" i="16"/>
  <c r="BO105" i="16"/>
  <c r="BP105" i="16"/>
  <c r="BQ105" i="16"/>
  <c r="BR105" i="16"/>
  <c r="BS105" i="16"/>
  <c r="BT105" i="16"/>
  <c r="BU105" i="16"/>
  <c r="BV105" i="16"/>
  <c r="BW105" i="16"/>
  <c r="BX105" i="16"/>
  <c r="BY105" i="16"/>
  <c r="BZ105" i="16"/>
  <c r="CA105" i="16"/>
  <c r="CB105" i="16"/>
  <c r="CC105" i="16"/>
  <c r="CD105" i="16"/>
  <c r="CE105" i="16"/>
  <c r="CF105" i="16"/>
  <c r="CG105" i="16"/>
  <c r="CH105" i="16"/>
  <c r="CI105" i="16"/>
  <c r="CJ105" i="16"/>
  <c r="CK105" i="16"/>
  <c r="CL105" i="16"/>
  <c r="CM105" i="16"/>
  <c r="CN105" i="16"/>
  <c r="CO105" i="16"/>
  <c r="CP105" i="16"/>
  <c r="CQ105" i="16"/>
  <c r="CR105" i="16"/>
  <c r="CS105" i="16"/>
  <c r="BL181" i="17" s="1"/>
  <c r="I985" i="28" s="1"/>
  <c r="CT105" i="16"/>
  <c r="F106" i="16"/>
  <c r="G106" i="16"/>
  <c r="H106" i="16"/>
  <c r="I106" i="16"/>
  <c r="J106" i="16"/>
  <c r="K106" i="16"/>
  <c r="L106" i="16"/>
  <c r="M106" i="16"/>
  <c r="N106" i="16"/>
  <c r="O106" i="16"/>
  <c r="P106" i="16"/>
  <c r="Q106" i="16"/>
  <c r="R106" i="16"/>
  <c r="S106" i="16"/>
  <c r="T106" i="16"/>
  <c r="U106" i="16"/>
  <c r="V106" i="16"/>
  <c r="W106" i="16"/>
  <c r="X106" i="16"/>
  <c r="Y106" i="16"/>
  <c r="Z106" i="16"/>
  <c r="AA106" i="16"/>
  <c r="AB106" i="16"/>
  <c r="AC106" i="16"/>
  <c r="AD106" i="16"/>
  <c r="AE106" i="16"/>
  <c r="AF106" i="16"/>
  <c r="AG106" i="16"/>
  <c r="AH106" i="16"/>
  <c r="AI106" i="16"/>
  <c r="AJ106" i="16"/>
  <c r="AK106" i="16"/>
  <c r="AL106" i="16"/>
  <c r="AM106" i="16"/>
  <c r="AN106" i="16"/>
  <c r="AO106" i="16"/>
  <c r="AP106" i="16"/>
  <c r="AQ106" i="16"/>
  <c r="AR106" i="16"/>
  <c r="AS106" i="16"/>
  <c r="AT106" i="16"/>
  <c r="AU106" i="16"/>
  <c r="AV106" i="16"/>
  <c r="AW106" i="16"/>
  <c r="AX106" i="16"/>
  <c r="AY106" i="16"/>
  <c r="AZ106" i="16"/>
  <c r="BA106" i="16"/>
  <c r="BB106" i="16"/>
  <c r="BC106" i="16"/>
  <c r="BD106" i="16"/>
  <c r="BE106" i="16"/>
  <c r="BF106" i="16"/>
  <c r="BG106" i="16"/>
  <c r="BH106" i="16"/>
  <c r="BI106" i="16"/>
  <c r="BJ106" i="16"/>
  <c r="BK106" i="16"/>
  <c r="BL106" i="16"/>
  <c r="BM106" i="16"/>
  <c r="BN106" i="16"/>
  <c r="BO106" i="16"/>
  <c r="BP106" i="16"/>
  <c r="BQ106" i="16"/>
  <c r="BR106" i="16"/>
  <c r="BS106" i="16"/>
  <c r="BT106" i="16"/>
  <c r="BU106" i="16"/>
  <c r="BV106" i="16"/>
  <c r="BW106" i="16"/>
  <c r="BX106" i="16"/>
  <c r="BY106" i="16"/>
  <c r="BZ106" i="16"/>
  <c r="CA106" i="16"/>
  <c r="CB106" i="16"/>
  <c r="CC106" i="16"/>
  <c r="CD106" i="16"/>
  <c r="CE106" i="16"/>
  <c r="CF106" i="16"/>
  <c r="CG106" i="16"/>
  <c r="CH106" i="16"/>
  <c r="CI106" i="16"/>
  <c r="CJ106" i="16"/>
  <c r="CK106" i="16"/>
  <c r="CL106" i="16"/>
  <c r="CM106" i="16"/>
  <c r="CN106" i="16"/>
  <c r="CO106" i="16"/>
  <c r="CP106" i="16"/>
  <c r="CQ106" i="16"/>
  <c r="CR106" i="16"/>
  <c r="CS106" i="16"/>
  <c r="BL182" i="17" s="1"/>
  <c r="I986" i="28" s="1"/>
  <c r="CT106" i="16"/>
  <c r="F107" i="16"/>
  <c r="G107" i="16"/>
  <c r="H107" i="16"/>
  <c r="I107" i="16"/>
  <c r="J107" i="16"/>
  <c r="K107" i="16"/>
  <c r="L107" i="16"/>
  <c r="M107" i="16"/>
  <c r="N107" i="16"/>
  <c r="O107" i="16"/>
  <c r="P107" i="16"/>
  <c r="Q107" i="16"/>
  <c r="R107" i="16"/>
  <c r="S107" i="16"/>
  <c r="T107" i="16"/>
  <c r="U107" i="16"/>
  <c r="V107" i="16"/>
  <c r="W107" i="16"/>
  <c r="X107" i="16"/>
  <c r="Y107" i="16"/>
  <c r="Z107" i="16"/>
  <c r="AA107" i="16"/>
  <c r="AB107" i="16"/>
  <c r="AC107" i="16"/>
  <c r="AD107" i="16"/>
  <c r="AE107" i="16"/>
  <c r="AF107" i="16"/>
  <c r="AG107" i="16"/>
  <c r="AH107" i="16"/>
  <c r="AI107" i="16"/>
  <c r="AJ107" i="16"/>
  <c r="AK107" i="16"/>
  <c r="AL107" i="16"/>
  <c r="AM107" i="16"/>
  <c r="AN107" i="16"/>
  <c r="AO107" i="16"/>
  <c r="AP107" i="16"/>
  <c r="AQ107" i="16"/>
  <c r="AR107" i="16"/>
  <c r="AS107" i="16"/>
  <c r="AT107" i="16"/>
  <c r="AU107" i="16"/>
  <c r="AV107" i="16"/>
  <c r="AW107" i="16"/>
  <c r="AX107" i="16"/>
  <c r="AY107" i="16"/>
  <c r="AZ107" i="16"/>
  <c r="BA107" i="16"/>
  <c r="BB107" i="16"/>
  <c r="BC107" i="16"/>
  <c r="BD107" i="16"/>
  <c r="BE107" i="16"/>
  <c r="BF107" i="16"/>
  <c r="BG107" i="16"/>
  <c r="BH107" i="16"/>
  <c r="BI107" i="16"/>
  <c r="BJ107" i="16"/>
  <c r="BK107" i="16"/>
  <c r="BL107" i="16"/>
  <c r="BM107" i="16"/>
  <c r="BN107" i="16"/>
  <c r="BO107" i="16"/>
  <c r="BP107" i="16"/>
  <c r="BQ107" i="16"/>
  <c r="BR107" i="16"/>
  <c r="BS107" i="16"/>
  <c r="BT107" i="16"/>
  <c r="BU107" i="16"/>
  <c r="BV107" i="16"/>
  <c r="BW107" i="16"/>
  <c r="BX107" i="16"/>
  <c r="BY107" i="16"/>
  <c r="BZ107" i="16"/>
  <c r="CA107" i="16"/>
  <c r="CB107" i="16"/>
  <c r="CC107" i="16"/>
  <c r="CD107" i="16"/>
  <c r="CE107" i="16"/>
  <c r="CF107" i="16"/>
  <c r="CG107" i="16"/>
  <c r="CH107" i="16"/>
  <c r="CI107" i="16"/>
  <c r="CJ107" i="16"/>
  <c r="CK107" i="16"/>
  <c r="CL107" i="16"/>
  <c r="CM107" i="16"/>
  <c r="CN107" i="16"/>
  <c r="CO107" i="16"/>
  <c r="CP107" i="16"/>
  <c r="CQ107" i="16"/>
  <c r="CR107" i="16"/>
  <c r="CS107" i="16"/>
  <c r="BL185" i="17" s="1"/>
  <c r="I989" i="28" s="1"/>
  <c r="CT107" i="16"/>
  <c r="F108" i="16"/>
  <c r="G108" i="16"/>
  <c r="H108" i="16"/>
  <c r="I108" i="16"/>
  <c r="J108" i="16"/>
  <c r="K108" i="16"/>
  <c r="L108" i="16"/>
  <c r="M108" i="16"/>
  <c r="N108" i="16"/>
  <c r="O108" i="16"/>
  <c r="P108" i="16"/>
  <c r="Q108" i="16"/>
  <c r="R108" i="16"/>
  <c r="S108" i="16"/>
  <c r="T108" i="16"/>
  <c r="U108" i="16"/>
  <c r="V108" i="16"/>
  <c r="W108" i="16"/>
  <c r="X108" i="16"/>
  <c r="Y108" i="16"/>
  <c r="Z108" i="16"/>
  <c r="AA108" i="16"/>
  <c r="AB108" i="16"/>
  <c r="AC108" i="16"/>
  <c r="AD108" i="16"/>
  <c r="AE108" i="16"/>
  <c r="AF108" i="16"/>
  <c r="AG108" i="16"/>
  <c r="AH108" i="16"/>
  <c r="AI108" i="16"/>
  <c r="AJ108" i="16"/>
  <c r="AK108" i="16"/>
  <c r="AL108" i="16"/>
  <c r="AM108" i="16"/>
  <c r="AN108" i="16"/>
  <c r="AO108" i="16"/>
  <c r="AP108" i="16"/>
  <c r="AQ108" i="16"/>
  <c r="AR108" i="16"/>
  <c r="AS108" i="16"/>
  <c r="AT108" i="16"/>
  <c r="AU108" i="16"/>
  <c r="AV108" i="16"/>
  <c r="AW108" i="16"/>
  <c r="AX108" i="16"/>
  <c r="AY108" i="16"/>
  <c r="AZ108" i="16"/>
  <c r="BA108" i="16"/>
  <c r="BB108" i="16"/>
  <c r="BC108" i="16"/>
  <c r="BD108" i="16"/>
  <c r="BE108" i="16"/>
  <c r="BF108" i="16"/>
  <c r="BG108" i="16"/>
  <c r="BH108" i="16"/>
  <c r="BI108" i="16"/>
  <c r="BJ108" i="16"/>
  <c r="BK108" i="16"/>
  <c r="BL108" i="16"/>
  <c r="BM108" i="16"/>
  <c r="BN108" i="16"/>
  <c r="BO108" i="16"/>
  <c r="BP108" i="16"/>
  <c r="BQ108" i="16"/>
  <c r="BR108" i="16"/>
  <c r="BS108" i="16"/>
  <c r="BT108" i="16"/>
  <c r="BU108" i="16"/>
  <c r="BV108" i="16"/>
  <c r="BW108" i="16"/>
  <c r="BX108" i="16"/>
  <c r="BY108" i="16"/>
  <c r="BZ108" i="16"/>
  <c r="CA108" i="16"/>
  <c r="CB108" i="16"/>
  <c r="CC108" i="16"/>
  <c r="CD108" i="16"/>
  <c r="CE108" i="16"/>
  <c r="CF108" i="16"/>
  <c r="CG108" i="16"/>
  <c r="CH108" i="16"/>
  <c r="CI108" i="16"/>
  <c r="CJ108" i="16"/>
  <c r="CK108" i="16"/>
  <c r="CL108" i="16"/>
  <c r="CM108" i="16"/>
  <c r="CN108" i="16"/>
  <c r="CO108" i="16"/>
  <c r="CP108" i="16"/>
  <c r="CQ108" i="16"/>
  <c r="CR108" i="16"/>
  <c r="CS108" i="16"/>
  <c r="CT108" i="16"/>
  <c r="F109" i="16"/>
  <c r="G109" i="16"/>
  <c r="H109" i="16"/>
  <c r="I109" i="16"/>
  <c r="J109" i="16"/>
  <c r="K109" i="16"/>
  <c r="L109" i="16"/>
  <c r="M109" i="16"/>
  <c r="N109" i="16"/>
  <c r="O109" i="16"/>
  <c r="P109" i="16"/>
  <c r="Q109" i="16"/>
  <c r="R109" i="16"/>
  <c r="S109" i="16"/>
  <c r="T109" i="16"/>
  <c r="U109" i="16"/>
  <c r="V109" i="16"/>
  <c r="W109" i="16"/>
  <c r="X109" i="16"/>
  <c r="Y109" i="16"/>
  <c r="Z109" i="16"/>
  <c r="AA109" i="16"/>
  <c r="AB109" i="16"/>
  <c r="AC109" i="16"/>
  <c r="AD109" i="16"/>
  <c r="AE109" i="16"/>
  <c r="AF109" i="16"/>
  <c r="AG109" i="16"/>
  <c r="AH109" i="16"/>
  <c r="AI109" i="16"/>
  <c r="AJ109" i="16"/>
  <c r="AK109" i="16"/>
  <c r="AL109" i="16"/>
  <c r="AM109" i="16"/>
  <c r="AN109" i="16"/>
  <c r="AO109" i="16"/>
  <c r="AP109" i="16"/>
  <c r="AQ109" i="16"/>
  <c r="AR109" i="16"/>
  <c r="AS109" i="16"/>
  <c r="AT109" i="16"/>
  <c r="AU109" i="16"/>
  <c r="AV109" i="16"/>
  <c r="AW109" i="16"/>
  <c r="AX109" i="16"/>
  <c r="AY109" i="16"/>
  <c r="AZ109" i="16"/>
  <c r="BA109" i="16"/>
  <c r="BB109" i="16"/>
  <c r="BC109" i="16"/>
  <c r="BD109" i="16"/>
  <c r="BE109" i="16"/>
  <c r="BF109" i="16"/>
  <c r="BG109" i="16"/>
  <c r="BH109" i="16"/>
  <c r="BI109" i="16"/>
  <c r="BJ109" i="16"/>
  <c r="BK109" i="16"/>
  <c r="BL109" i="16"/>
  <c r="BM109" i="16"/>
  <c r="BN109" i="16"/>
  <c r="BO109" i="16"/>
  <c r="BP109" i="16"/>
  <c r="BQ109" i="16"/>
  <c r="BR109" i="16"/>
  <c r="BS109" i="16"/>
  <c r="BT109" i="16"/>
  <c r="BU109" i="16"/>
  <c r="BV109" i="16"/>
  <c r="BW109" i="16"/>
  <c r="BX109" i="16"/>
  <c r="BY109" i="16"/>
  <c r="BZ109" i="16"/>
  <c r="CA109" i="16"/>
  <c r="CB109" i="16"/>
  <c r="CC109" i="16"/>
  <c r="CD109" i="16"/>
  <c r="CE109" i="16"/>
  <c r="CF109" i="16"/>
  <c r="CG109" i="16"/>
  <c r="CH109" i="16"/>
  <c r="CI109" i="16"/>
  <c r="CJ109" i="16"/>
  <c r="CK109" i="16"/>
  <c r="CL109" i="16"/>
  <c r="CM109" i="16"/>
  <c r="CN109" i="16"/>
  <c r="CO109" i="16"/>
  <c r="CP109" i="16"/>
  <c r="CQ109" i="16"/>
  <c r="CR109" i="16"/>
  <c r="CS109" i="16"/>
  <c r="BL174" i="17" s="1"/>
  <c r="I978" i="28" s="1"/>
  <c r="CT109" i="16"/>
  <c r="F110" i="16"/>
  <c r="G110" i="16"/>
  <c r="H110" i="16"/>
  <c r="I110" i="16"/>
  <c r="J110" i="16"/>
  <c r="K110" i="16"/>
  <c r="L110" i="16"/>
  <c r="M110" i="16"/>
  <c r="N110" i="16"/>
  <c r="O110" i="16"/>
  <c r="P110" i="16"/>
  <c r="Q110" i="16"/>
  <c r="R110" i="16"/>
  <c r="S110" i="16"/>
  <c r="T110" i="16"/>
  <c r="U110" i="16"/>
  <c r="V110" i="16"/>
  <c r="W110" i="16"/>
  <c r="X110" i="16"/>
  <c r="Y110" i="16"/>
  <c r="Z110" i="16"/>
  <c r="AA110" i="16"/>
  <c r="AB110" i="16"/>
  <c r="AC110" i="16"/>
  <c r="AD110" i="16"/>
  <c r="AE110" i="16"/>
  <c r="AF110" i="16"/>
  <c r="AG110" i="16"/>
  <c r="AH110" i="16"/>
  <c r="AI110" i="16"/>
  <c r="AJ110" i="16"/>
  <c r="AK110" i="16"/>
  <c r="AL110" i="16"/>
  <c r="AM110" i="16"/>
  <c r="AN110" i="16"/>
  <c r="AO110" i="16"/>
  <c r="AP110" i="16"/>
  <c r="AQ110" i="16"/>
  <c r="AR110" i="16"/>
  <c r="AS110" i="16"/>
  <c r="AT110" i="16"/>
  <c r="AU110" i="16"/>
  <c r="AV110" i="16"/>
  <c r="AW110" i="16"/>
  <c r="AX110" i="16"/>
  <c r="AY110" i="16"/>
  <c r="AZ110" i="16"/>
  <c r="BA110" i="16"/>
  <c r="BB110" i="16"/>
  <c r="BC110" i="16"/>
  <c r="BD110" i="16"/>
  <c r="BE110" i="16"/>
  <c r="BF110" i="16"/>
  <c r="BG110" i="16"/>
  <c r="BH110" i="16"/>
  <c r="BI110" i="16"/>
  <c r="BJ110" i="16"/>
  <c r="BK110" i="16"/>
  <c r="BL110" i="16"/>
  <c r="BM110" i="16"/>
  <c r="BN110" i="16"/>
  <c r="BO110" i="16"/>
  <c r="BP110" i="16"/>
  <c r="BQ110" i="16"/>
  <c r="BR110" i="16"/>
  <c r="BS110" i="16"/>
  <c r="BT110" i="16"/>
  <c r="BU110" i="16"/>
  <c r="BV110" i="16"/>
  <c r="BW110" i="16"/>
  <c r="BX110" i="16"/>
  <c r="BY110" i="16"/>
  <c r="BZ110" i="16"/>
  <c r="CA110" i="16"/>
  <c r="CB110" i="16"/>
  <c r="CC110" i="16"/>
  <c r="CD110" i="16"/>
  <c r="CE110" i="16"/>
  <c r="CF110" i="16"/>
  <c r="CG110" i="16"/>
  <c r="CH110" i="16"/>
  <c r="CI110" i="16"/>
  <c r="CJ110" i="16"/>
  <c r="CK110" i="16"/>
  <c r="CL110" i="16"/>
  <c r="CM110" i="16"/>
  <c r="CN110" i="16"/>
  <c r="CO110" i="16"/>
  <c r="CP110" i="16"/>
  <c r="CQ110" i="16"/>
  <c r="CR110" i="16"/>
  <c r="CS110" i="16"/>
  <c r="BL184" i="17" s="1"/>
  <c r="I988" i="28" s="1"/>
  <c r="CT110" i="16"/>
  <c r="F111" i="16"/>
  <c r="G111" i="16"/>
  <c r="H111" i="16"/>
  <c r="I111" i="16"/>
  <c r="J111" i="16"/>
  <c r="K111" i="16"/>
  <c r="L111" i="16"/>
  <c r="M111" i="16"/>
  <c r="N111" i="16"/>
  <c r="O111" i="16"/>
  <c r="P111" i="16"/>
  <c r="Q111" i="16"/>
  <c r="R111" i="16"/>
  <c r="S111" i="16"/>
  <c r="T111" i="16"/>
  <c r="U111" i="16"/>
  <c r="V111" i="16"/>
  <c r="W111" i="16"/>
  <c r="X111" i="16"/>
  <c r="Y111" i="16"/>
  <c r="Z111" i="16"/>
  <c r="AA111" i="16"/>
  <c r="AB111" i="16"/>
  <c r="AC111" i="16"/>
  <c r="AD111" i="16"/>
  <c r="AE111" i="16"/>
  <c r="AF111" i="16"/>
  <c r="AG111" i="16"/>
  <c r="AH111" i="16"/>
  <c r="AI111" i="16"/>
  <c r="AJ111" i="16"/>
  <c r="AK111" i="16"/>
  <c r="AL111" i="16"/>
  <c r="AM111" i="16"/>
  <c r="AN111" i="16"/>
  <c r="AO111" i="16"/>
  <c r="AP111" i="16"/>
  <c r="AQ111" i="16"/>
  <c r="AR111" i="16"/>
  <c r="AS111" i="16"/>
  <c r="AT111" i="16"/>
  <c r="AU111" i="16"/>
  <c r="AV111" i="16"/>
  <c r="AW111" i="16"/>
  <c r="AX111" i="16"/>
  <c r="AY111" i="16"/>
  <c r="AZ111" i="16"/>
  <c r="BA111" i="16"/>
  <c r="BB111" i="16"/>
  <c r="BC111" i="16"/>
  <c r="BD111" i="16"/>
  <c r="BE111" i="16"/>
  <c r="BF111" i="16"/>
  <c r="BG111" i="16"/>
  <c r="BH111" i="16"/>
  <c r="BI111" i="16"/>
  <c r="BJ111" i="16"/>
  <c r="BK111" i="16"/>
  <c r="BL111" i="16"/>
  <c r="BM111" i="16"/>
  <c r="BN111" i="16"/>
  <c r="BO111" i="16"/>
  <c r="BP111" i="16"/>
  <c r="BQ111" i="16"/>
  <c r="BR111" i="16"/>
  <c r="BS111" i="16"/>
  <c r="BT111" i="16"/>
  <c r="BU111" i="16"/>
  <c r="BV111" i="16"/>
  <c r="BW111" i="16"/>
  <c r="BX111" i="16"/>
  <c r="BY111" i="16"/>
  <c r="BZ111" i="16"/>
  <c r="CA111" i="16"/>
  <c r="CB111" i="16"/>
  <c r="CC111" i="16"/>
  <c r="CD111" i="16"/>
  <c r="CE111" i="16"/>
  <c r="CF111" i="16"/>
  <c r="CG111" i="16"/>
  <c r="CH111" i="16"/>
  <c r="CI111" i="16"/>
  <c r="CJ111" i="16"/>
  <c r="CK111" i="16"/>
  <c r="CL111" i="16"/>
  <c r="CM111" i="16"/>
  <c r="CN111" i="16"/>
  <c r="CO111" i="16"/>
  <c r="CP111" i="16"/>
  <c r="CQ111" i="16"/>
  <c r="CR111" i="16"/>
  <c r="CS111" i="16"/>
  <c r="BL187" i="17" s="1"/>
  <c r="I991" i="28" s="1"/>
  <c r="CT111" i="16"/>
  <c r="F112" i="16"/>
  <c r="G112" i="16"/>
  <c r="H112" i="16"/>
  <c r="I112" i="16"/>
  <c r="J112" i="16"/>
  <c r="K112" i="16"/>
  <c r="L112" i="16"/>
  <c r="M112" i="16"/>
  <c r="N112" i="16"/>
  <c r="O112" i="16"/>
  <c r="P112" i="16"/>
  <c r="Q112" i="16"/>
  <c r="R112" i="16"/>
  <c r="S112" i="16"/>
  <c r="T112" i="16"/>
  <c r="U112" i="16"/>
  <c r="V112" i="16"/>
  <c r="W112" i="16"/>
  <c r="X112" i="16"/>
  <c r="Y112" i="16"/>
  <c r="Z112" i="16"/>
  <c r="AA112" i="16"/>
  <c r="AB112" i="16"/>
  <c r="AC112" i="16"/>
  <c r="AD112" i="16"/>
  <c r="AE112" i="16"/>
  <c r="AF112" i="16"/>
  <c r="AG112" i="16"/>
  <c r="AH112" i="16"/>
  <c r="AI112" i="16"/>
  <c r="AJ112" i="16"/>
  <c r="AK112" i="16"/>
  <c r="AL112" i="16"/>
  <c r="AM112" i="16"/>
  <c r="AN112" i="16"/>
  <c r="AO112" i="16"/>
  <c r="AP112" i="16"/>
  <c r="AQ112" i="16"/>
  <c r="AR112" i="16"/>
  <c r="AS112" i="16"/>
  <c r="AT112" i="16"/>
  <c r="AU112" i="16"/>
  <c r="AV112" i="16"/>
  <c r="AW112" i="16"/>
  <c r="AX112" i="16"/>
  <c r="AY112" i="16"/>
  <c r="AZ112" i="16"/>
  <c r="BA112" i="16"/>
  <c r="BB112" i="16"/>
  <c r="BC112" i="16"/>
  <c r="BD112" i="16"/>
  <c r="BE112" i="16"/>
  <c r="BF112" i="16"/>
  <c r="BG112" i="16"/>
  <c r="BH112" i="16"/>
  <c r="BI112" i="16"/>
  <c r="BJ112" i="16"/>
  <c r="BK112" i="16"/>
  <c r="BL112" i="16"/>
  <c r="BM112" i="16"/>
  <c r="BN112" i="16"/>
  <c r="BO112" i="16"/>
  <c r="BP112" i="16"/>
  <c r="BQ112" i="16"/>
  <c r="BR112" i="16"/>
  <c r="BS112" i="16"/>
  <c r="BT112" i="16"/>
  <c r="BU112" i="16"/>
  <c r="BV112" i="16"/>
  <c r="BW112" i="16"/>
  <c r="BX112" i="16"/>
  <c r="BY112" i="16"/>
  <c r="BZ112" i="16"/>
  <c r="CA112" i="16"/>
  <c r="CB112" i="16"/>
  <c r="CC112" i="16"/>
  <c r="CD112" i="16"/>
  <c r="CE112" i="16"/>
  <c r="CF112" i="16"/>
  <c r="CG112" i="16"/>
  <c r="CH112" i="16"/>
  <c r="CI112" i="16"/>
  <c r="CJ112" i="16"/>
  <c r="CK112" i="16"/>
  <c r="CL112" i="16"/>
  <c r="CM112" i="16"/>
  <c r="CN112" i="16"/>
  <c r="CO112" i="16"/>
  <c r="CP112" i="16"/>
  <c r="CQ112" i="16"/>
  <c r="CR112" i="16"/>
  <c r="CS112" i="16"/>
  <c r="BL190" i="17" s="1"/>
  <c r="I994" i="28" s="1"/>
  <c r="CT112" i="16"/>
  <c r="F113" i="16"/>
  <c r="G113" i="16"/>
  <c r="H113" i="16"/>
  <c r="I113" i="16"/>
  <c r="J113" i="16"/>
  <c r="K113" i="16"/>
  <c r="L113" i="16"/>
  <c r="M113" i="16"/>
  <c r="N113" i="16"/>
  <c r="O113" i="16"/>
  <c r="P113" i="16"/>
  <c r="Q113" i="16"/>
  <c r="R113" i="16"/>
  <c r="S113" i="16"/>
  <c r="T113" i="16"/>
  <c r="U113" i="16"/>
  <c r="V113" i="16"/>
  <c r="W113" i="16"/>
  <c r="X113" i="16"/>
  <c r="Y113" i="16"/>
  <c r="Z113" i="16"/>
  <c r="AA113" i="16"/>
  <c r="AB113" i="16"/>
  <c r="AC113" i="16"/>
  <c r="AD113" i="16"/>
  <c r="AE113" i="16"/>
  <c r="AF113" i="16"/>
  <c r="AG113" i="16"/>
  <c r="AH113" i="16"/>
  <c r="AI113" i="16"/>
  <c r="AJ113" i="16"/>
  <c r="AK113" i="16"/>
  <c r="AL113" i="16"/>
  <c r="AM113" i="16"/>
  <c r="AN113" i="16"/>
  <c r="AO113" i="16"/>
  <c r="AP113" i="16"/>
  <c r="AQ113" i="16"/>
  <c r="AR113" i="16"/>
  <c r="AS113" i="16"/>
  <c r="AT113" i="16"/>
  <c r="AU113" i="16"/>
  <c r="AV113" i="16"/>
  <c r="AW113" i="16"/>
  <c r="AX113" i="16"/>
  <c r="AY113" i="16"/>
  <c r="AZ113" i="16"/>
  <c r="BA113" i="16"/>
  <c r="BB113" i="16"/>
  <c r="BC113" i="16"/>
  <c r="BD113" i="16"/>
  <c r="BE113" i="16"/>
  <c r="BF113" i="16"/>
  <c r="BG113" i="16"/>
  <c r="BH113" i="16"/>
  <c r="BI113" i="16"/>
  <c r="BJ113" i="16"/>
  <c r="BK113" i="16"/>
  <c r="BL113" i="16"/>
  <c r="BM113" i="16"/>
  <c r="BN113" i="16"/>
  <c r="BO113" i="16"/>
  <c r="BP113" i="16"/>
  <c r="BQ113" i="16"/>
  <c r="BR113" i="16"/>
  <c r="BS113" i="16"/>
  <c r="BT113" i="16"/>
  <c r="BU113" i="16"/>
  <c r="BV113" i="16"/>
  <c r="BW113" i="16"/>
  <c r="BX113" i="16"/>
  <c r="BY113" i="16"/>
  <c r="BZ113" i="16"/>
  <c r="CA113" i="16"/>
  <c r="CB113" i="16"/>
  <c r="CC113" i="16"/>
  <c r="CD113" i="16"/>
  <c r="CE113" i="16"/>
  <c r="CF113" i="16"/>
  <c r="CG113" i="16"/>
  <c r="CH113" i="16"/>
  <c r="CI113" i="16"/>
  <c r="CJ113" i="16"/>
  <c r="CK113" i="16"/>
  <c r="CL113" i="16"/>
  <c r="CM113" i="16"/>
  <c r="CN113" i="16"/>
  <c r="CO113" i="16"/>
  <c r="CP113" i="16"/>
  <c r="CQ113" i="16"/>
  <c r="CR113" i="16"/>
  <c r="CS113" i="16"/>
  <c r="BL188" i="17" s="1"/>
  <c r="I992" i="28" s="1"/>
  <c r="CT113" i="16"/>
  <c r="F114" i="16"/>
  <c r="G114" i="16"/>
  <c r="H114" i="16"/>
  <c r="I114" i="16"/>
  <c r="J114" i="16"/>
  <c r="K114" i="16"/>
  <c r="L114" i="16"/>
  <c r="M114" i="16"/>
  <c r="N114" i="16"/>
  <c r="O114" i="16"/>
  <c r="P114" i="16"/>
  <c r="Q114" i="16"/>
  <c r="R114" i="16"/>
  <c r="S114" i="16"/>
  <c r="T114" i="16"/>
  <c r="U114" i="16"/>
  <c r="V114" i="16"/>
  <c r="W114" i="16"/>
  <c r="X114" i="16"/>
  <c r="Y114" i="16"/>
  <c r="Z114" i="16"/>
  <c r="AA114" i="16"/>
  <c r="AB114" i="16"/>
  <c r="AC114" i="16"/>
  <c r="AD114" i="16"/>
  <c r="AE114" i="16"/>
  <c r="AF114" i="16"/>
  <c r="AG114" i="16"/>
  <c r="AH114" i="16"/>
  <c r="AI114" i="16"/>
  <c r="AJ114" i="16"/>
  <c r="AK114" i="16"/>
  <c r="AL114" i="16"/>
  <c r="AM114" i="16"/>
  <c r="AN114" i="16"/>
  <c r="AO114" i="16"/>
  <c r="AP114" i="16"/>
  <c r="AQ114" i="16"/>
  <c r="AR114" i="16"/>
  <c r="AS114" i="16"/>
  <c r="AT114" i="16"/>
  <c r="AU114" i="16"/>
  <c r="AV114" i="16"/>
  <c r="AW114" i="16"/>
  <c r="AX114" i="16"/>
  <c r="AY114" i="16"/>
  <c r="AZ114" i="16"/>
  <c r="BA114" i="16"/>
  <c r="BB114" i="16"/>
  <c r="BC114" i="16"/>
  <c r="BD114" i="16"/>
  <c r="BE114" i="16"/>
  <c r="BF114" i="16"/>
  <c r="BG114" i="16"/>
  <c r="BH114" i="16"/>
  <c r="BI114" i="16"/>
  <c r="BJ114" i="16"/>
  <c r="BK114" i="16"/>
  <c r="BL114" i="16"/>
  <c r="BM114" i="16"/>
  <c r="BN114" i="16"/>
  <c r="BO114" i="16"/>
  <c r="BP114" i="16"/>
  <c r="BQ114" i="16"/>
  <c r="BR114" i="16"/>
  <c r="BS114" i="16"/>
  <c r="BT114" i="16"/>
  <c r="BU114" i="16"/>
  <c r="BV114" i="16"/>
  <c r="BW114" i="16"/>
  <c r="BX114" i="16"/>
  <c r="BY114" i="16"/>
  <c r="BZ114" i="16"/>
  <c r="CA114" i="16"/>
  <c r="CB114" i="16"/>
  <c r="CC114" i="16"/>
  <c r="CD114" i="16"/>
  <c r="CE114" i="16"/>
  <c r="CF114" i="16"/>
  <c r="CG114" i="16"/>
  <c r="CH114" i="16"/>
  <c r="CI114" i="16"/>
  <c r="CJ114" i="16"/>
  <c r="CK114" i="16"/>
  <c r="CL114" i="16"/>
  <c r="CM114" i="16"/>
  <c r="CN114" i="16"/>
  <c r="CO114" i="16"/>
  <c r="CP114" i="16"/>
  <c r="CQ114" i="16"/>
  <c r="CR114" i="16"/>
  <c r="CS114" i="16"/>
  <c r="BL191" i="17" s="1"/>
  <c r="I995" i="28" s="1"/>
  <c r="CT114" i="16"/>
  <c r="F115" i="16"/>
  <c r="G115" i="16"/>
  <c r="H115" i="16"/>
  <c r="I115" i="16"/>
  <c r="J115" i="16"/>
  <c r="K115" i="16"/>
  <c r="L115" i="16"/>
  <c r="M115" i="16"/>
  <c r="N115" i="16"/>
  <c r="O115" i="16"/>
  <c r="P115" i="16"/>
  <c r="Q115" i="16"/>
  <c r="R115" i="16"/>
  <c r="S115" i="16"/>
  <c r="T115" i="16"/>
  <c r="U115" i="16"/>
  <c r="V115" i="16"/>
  <c r="W115" i="16"/>
  <c r="X115" i="16"/>
  <c r="Y115" i="16"/>
  <c r="Z115" i="16"/>
  <c r="AA115" i="16"/>
  <c r="AB115" i="16"/>
  <c r="AC115" i="16"/>
  <c r="AD115" i="16"/>
  <c r="AE115" i="16"/>
  <c r="AF115" i="16"/>
  <c r="AG115" i="16"/>
  <c r="AH115" i="16"/>
  <c r="AI115" i="16"/>
  <c r="AJ115" i="16"/>
  <c r="AK115" i="16"/>
  <c r="AL115" i="16"/>
  <c r="AM115" i="16"/>
  <c r="AN115" i="16"/>
  <c r="AO115" i="16"/>
  <c r="AP115" i="16"/>
  <c r="AQ115" i="16"/>
  <c r="AR115" i="16"/>
  <c r="AS115" i="16"/>
  <c r="AT115" i="16"/>
  <c r="AU115" i="16"/>
  <c r="AV115" i="16"/>
  <c r="AW115" i="16"/>
  <c r="AX115" i="16"/>
  <c r="AY115" i="16"/>
  <c r="AZ115" i="16"/>
  <c r="BA115" i="16"/>
  <c r="BB115" i="16"/>
  <c r="BC115" i="16"/>
  <c r="BD115" i="16"/>
  <c r="BE115" i="16"/>
  <c r="BF115" i="16"/>
  <c r="BG115" i="16"/>
  <c r="BH115" i="16"/>
  <c r="BI115" i="16"/>
  <c r="BJ115" i="16"/>
  <c r="BK115" i="16"/>
  <c r="BL115" i="16"/>
  <c r="BM115" i="16"/>
  <c r="BN115" i="16"/>
  <c r="BO115" i="16"/>
  <c r="BP115" i="16"/>
  <c r="BQ115" i="16"/>
  <c r="BR115" i="16"/>
  <c r="BS115" i="16"/>
  <c r="BT115" i="16"/>
  <c r="BU115" i="16"/>
  <c r="BV115" i="16"/>
  <c r="BW115" i="16"/>
  <c r="BX115" i="16"/>
  <c r="BY115" i="16"/>
  <c r="BZ115" i="16"/>
  <c r="CA115" i="16"/>
  <c r="CB115" i="16"/>
  <c r="CC115" i="16"/>
  <c r="CD115" i="16"/>
  <c r="CE115" i="16"/>
  <c r="CF115" i="16"/>
  <c r="CG115" i="16"/>
  <c r="CH115" i="16"/>
  <c r="CI115" i="16"/>
  <c r="CJ115" i="16"/>
  <c r="CK115" i="16"/>
  <c r="CL115" i="16"/>
  <c r="CM115" i="16"/>
  <c r="CN115" i="16"/>
  <c r="CO115" i="16"/>
  <c r="CP115" i="16"/>
  <c r="CQ115" i="16"/>
  <c r="CR115" i="16"/>
  <c r="CS115" i="16"/>
  <c r="BL8" i="17" s="1"/>
  <c r="I812" i="28" s="1"/>
  <c r="CT115" i="16"/>
  <c r="F116" i="16"/>
  <c r="G116" i="16"/>
  <c r="H116" i="16"/>
  <c r="I116" i="16"/>
  <c r="J116" i="16"/>
  <c r="K116" i="16"/>
  <c r="L116" i="16"/>
  <c r="M116" i="16"/>
  <c r="N116" i="16"/>
  <c r="O116" i="16"/>
  <c r="P116" i="16"/>
  <c r="Q116" i="16"/>
  <c r="R116" i="16"/>
  <c r="S116" i="16"/>
  <c r="T116" i="16"/>
  <c r="U116" i="16"/>
  <c r="V116" i="16"/>
  <c r="W116" i="16"/>
  <c r="X116" i="16"/>
  <c r="Y116" i="16"/>
  <c r="Z116" i="16"/>
  <c r="AA116" i="16"/>
  <c r="AB116" i="16"/>
  <c r="AC116" i="16"/>
  <c r="AD116" i="16"/>
  <c r="AE116" i="16"/>
  <c r="AF116" i="16"/>
  <c r="AG116" i="16"/>
  <c r="AH116" i="16"/>
  <c r="AI116" i="16"/>
  <c r="AJ116" i="16"/>
  <c r="AK116" i="16"/>
  <c r="AL116" i="16"/>
  <c r="AM116" i="16"/>
  <c r="AN116" i="16"/>
  <c r="AO116" i="16"/>
  <c r="AP116" i="16"/>
  <c r="AQ116" i="16"/>
  <c r="AR116" i="16"/>
  <c r="AS116" i="16"/>
  <c r="AT116" i="16"/>
  <c r="AU116" i="16"/>
  <c r="AV116" i="16"/>
  <c r="AW116" i="16"/>
  <c r="AX116" i="16"/>
  <c r="AY116" i="16"/>
  <c r="AZ116" i="16"/>
  <c r="BA116" i="16"/>
  <c r="BB116" i="16"/>
  <c r="BC116" i="16"/>
  <c r="BD116" i="16"/>
  <c r="BE116" i="16"/>
  <c r="BF116" i="16"/>
  <c r="BG116" i="16"/>
  <c r="BH116" i="16"/>
  <c r="BI116" i="16"/>
  <c r="BJ116" i="16"/>
  <c r="BK116" i="16"/>
  <c r="BL116" i="16"/>
  <c r="BM116" i="16"/>
  <c r="BN116" i="16"/>
  <c r="BO116" i="16"/>
  <c r="BP116" i="16"/>
  <c r="BQ116" i="16"/>
  <c r="BR116" i="16"/>
  <c r="BS116" i="16"/>
  <c r="BT116" i="16"/>
  <c r="BU116" i="16"/>
  <c r="BV116" i="16"/>
  <c r="BW116" i="16"/>
  <c r="BX116" i="16"/>
  <c r="BY116" i="16"/>
  <c r="BZ116" i="16"/>
  <c r="CA116" i="16"/>
  <c r="CB116" i="16"/>
  <c r="CC116" i="16"/>
  <c r="CD116" i="16"/>
  <c r="CE116" i="16"/>
  <c r="CF116" i="16"/>
  <c r="CG116" i="16"/>
  <c r="CH116" i="16"/>
  <c r="CI116" i="16"/>
  <c r="CJ116" i="16"/>
  <c r="CK116" i="16"/>
  <c r="CL116" i="16"/>
  <c r="CM116" i="16"/>
  <c r="CN116" i="16"/>
  <c r="CO116" i="16"/>
  <c r="CP116" i="16"/>
  <c r="CQ116" i="16"/>
  <c r="CR116" i="16"/>
  <c r="CS116" i="16"/>
  <c r="BL18" i="17" s="1"/>
  <c r="I822" i="28" s="1"/>
  <c r="CT116" i="16"/>
  <c r="F117" i="16"/>
  <c r="G117" i="16"/>
  <c r="H117" i="16"/>
  <c r="I117" i="16"/>
  <c r="J117" i="16"/>
  <c r="K117" i="16"/>
  <c r="L117" i="16"/>
  <c r="M117" i="16"/>
  <c r="N117" i="16"/>
  <c r="O117" i="16"/>
  <c r="P117" i="16"/>
  <c r="Q117" i="16"/>
  <c r="R117" i="16"/>
  <c r="S117" i="16"/>
  <c r="T117" i="16"/>
  <c r="U117" i="16"/>
  <c r="V117" i="16"/>
  <c r="W117" i="16"/>
  <c r="X117" i="16"/>
  <c r="Y117" i="16"/>
  <c r="Z117" i="16"/>
  <c r="AA117" i="16"/>
  <c r="AB117" i="16"/>
  <c r="AC117" i="16"/>
  <c r="AD117" i="16"/>
  <c r="AE117" i="16"/>
  <c r="AF117" i="16"/>
  <c r="AG117" i="16"/>
  <c r="AH117" i="16"/>
  <c r="AI117" i="16"/>
  <c r="AJ117" i="16"/>
  <c r="AK117" i="16"/>
  <c r="AL117" i="16"/>
  <c r="AM117" i="16"/>
  <c r="AN117" i="16"/>
  <c r="AO117" i="16"/>
  <c r="AP117" i="16"/>
  <c r="AQ117" i="16"/>
  <c r="AR117" i="16"/>
  <c r="AS117" i="16"/>
  <c r="AT117" i="16"/>
  <c r="AU117" i="16"/>
  <c r="AV117" i="16"/>
  <c r="AW117" i="16"/>
  <c r="AX117" i="16"/>
  <c r="AY117" i="16"/>
  <c r="AZ117" i="16"/>
  <c r="BA117" i="16"/>
  <c r="BB117" i="16"/>
  <c r="BC117" i="16"/>
  <c r="BD117" i="16"/>
  <c r="BE117" i="16"/>
  <c r="BF117" i="16"/>
  <c r="BG117" i="16"/>
  <c r="BH117" i="16"/>
  <c r="BI117" i="16"/>
  <c r="BJ117" i="16"/>
  <c r="BK117" i="16"/>
  <c r="BL117" i="16"/>
  <c r="BM117" i="16"/>
  <c r="BN117" i="16"/>
  <c r="BO117" i="16"/>
  <c r="BP117" i="16"/>
  <c r="BQ117" i="16"/>
  <c r="BR117" i="16"/>
  <c r="BS117" i="16"/>
  <c r="BT117" i="16"/>
  <c r="BU117" i="16"/>
  <c r="BV117" i="16"/>
  <c r="BW117" i="16"/>
  <c r="BX117" i="16"/>
  <c r="BY117" i="16"/>
  <c r="BZ117" i="16"/>
  <c r="CA117" i="16"/>
  <c r="CB117" i="16"/>
  <c r="CC117" i="16"/>
  <c r="CD117" i="16"/>
  <c r="CE117" i="16"/>
  <c r="CF117" i="16"/>
  <c r="CG117" i="16"/>
  <c r="CH117" i="16"/>
  <c r="CI117" i="16"/>
  <c r="CJ117" i="16"/>
  <c r="CK117" i="16"/>
  <c r="CL117" i="16"/>
  <c r="CM117" i="16"/>
  <c r="CN117" i="16"/>
  <c r="CO117" i="16"/>
  <c r="CP117" i="16"/>
  <c r="CQ117" i="16"/>
  <c r="CR117" i="16"/>
  <c r="CS117" i="16"/>
  <c r="BL154" i="17" s="1"/>
  <c r="I958" i="28" s="1"/>
  <c r="CT117" i="16"/>
  <c r="F118" i="16"/>
  <c r="G118" i="16"/>
  <c r="H118" i="16"/>
  <c r="I118" i="16"/>
  <c r="J118" i="16"/>
  <c r="K118" i="16"/>
  <c r="L118" i="16"/>
  <c r="M118" i="16"/>
  <c r="N118" i="16"/>
  <c r="O118" i="16"/>
  <c r="P118" i="16"/>
  <c r="Q118" i="16"/>
  <c r="R118" i="16"/>
  <c r="S118" i="16"/>
  <c r="T118" i="16"/>
  <c r="U118" i="16"/>
  <c r="V118" i="16"/>
  <c r="W118" i="16"/>
  <c r="X118" i="16"/>
  <c r="Y118" i="16"/>
  <c r="Z118" i="16"/>
  <c r="AA118" i="16"/>
  <c r="AB118" i="16"/>
  <c r="AC118" i="16"/>
  <c r="AD118" i="16"/>
  <c r="AE118" i="16"/>
  <c r="AF118" i="16"/>
  <c r="AG118" i="16"/>
  <c r="AH118" i="16"/>
  <c r="AI118" i="16"/>
  <c r="AJ118" i="16"/>
  <c r="AK118" i="16"/>
  <c r="AL118" i="16"/>
  <c r="AM118" i="16"/>
  <c r="AN118" i="16"/>
  <c r="AO118" i="16"/>
  <c r="AP118" i="16"/>
  <c r="AQ118" i="16"/>
  <c r="AR118" i="16"/>
  <c r="AS118" i="16"/>
  <c r="AT118" i="16"/>
  <c r="AU118" i="16"/>
  <c r="AV118" i="16"/>
  <c r="AW118" i="16"/>
  <c r="AX118" i="16"/>
  <c r="AY118" i="16"/>
  <c r="AZ118" i="16"/>
  <c r="BA118" i="16"/>
  <c r="BB118" i="16"/>
  <c r="BC118" i="16"/>
  <c r="BD118" i="16"/>
  <c r="BE118" i="16"/>
  <c r="BF118" i="16"/>
  <c r="BG118" i="16"/>
  <c r="BH118" i="16"/>
  <c r="BI118" i="16"/>
  <c r="BJ118" i="16"/>
  <c r="BK118" i="16"/>
  <c r="BL118" i="16"/>
  <c r="BM118" i="16"/>
  <c r="BN118" i="16"/>
  <c r="BO118" i="16"/>
  <c r="BP118" i="16"/>
  <c r="BQ118" i="16"/>
  <c r="BR118" i="16"/>
  <c r="BS118" i="16"/>
  <c r="BT118" i="16"/>
  <c r="BU118" i="16"/>
  <c r="BV118" i="16"/>
  <c r="BW118" i="16"/>
  <c r="BX118" i="16"/>
  <c r="BY118" i="16"/>
  <c r="BZ118" i="16"/>
  <c r="CA118" i="16"/>
  <c r="CB118" i="16"/>
  <c r="CC118" i="16"/>
  <c r="CD118" i="16"/>
  <c r="CE118" i="16"/>
  <c r="CF118" i="16"/>
  <c r="CG118" i="16"/>
  <c r="CH118" i="16"/>
  <c r="CI118" i="16"/>
  <c r="CJ118" i="16"/>
  <c r="CK118" i="16"/>
  <c r="CL118" i="16"/>
  <c r="CM118" i="16"/>
  <c r="CN118" i="16"/>
  <c r="CO118" i="16"/>
  <c r="CP118" i="16"/>
  <c r="CQ118" i="16"/>
  <c r="CR118" i="16"/>
  <c r="CS118" i="16"/>
  <c r="BL192" i="17" s="1"/>
  <c r="I996" i="28" s="1"/>
  <c r="CT118" i="16"/>
  <c r="F119" i="16"/>
  <c r="G119" i="16"/>
  <c r="H119" i="16"/>
  <c r="I119" i="16"/>
  <c r="J119" i="16"/>
  <c r="K119" i="16"/>
  <c r="L119" i="16"/>
  <c r="M119" i="16"/>
  <c r="N119" i="16"/>
  <c r="O119" i="16"/>
  <c r="P119" i="16"/>
  <c r="Q119" i="16"/>
  <c r="R119" i="16"/>
  <c r="S119" i="16"/>
  <c r="T119" i="16"/>
  <c r="U119" i="16"/>
  <c r="V119" i="16"/>
  <c r="W119" i="16"/>
  <c r="X119" i="16"/>
  <c r="Y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B119" i="16"/>
  <c r="BC119" i="16"/>
  <c r="BD119" i="16"/>
  <c r="BE119" i="16"/>
  <c r="BF119" i="16"/>
  <c r="BG119" i="16"/>
  <c r="BH119" i="16"/>
  <c r="BI119" i="16"/>
  <c r="BJ119" i="16"/>
  <c r="BK119" i="16"/>
  <c r="BL119" i="16"/>
  <c r="BM119" i="16"/>
  <c r="BN119" i="16"/>
  <c r="BO119" i="16"/>
  <c r="BP119" i="16"/>
  <c r="BQ119" i="16"/>
  <c r="BR119" i="16"/>
  <c r="BS119" i="16"/>
  <c r="BT119" i="16"/>
  <c r="BU119" i="16"/>
  <c r="BV119" i="16"/>
  <c r="BW119" i="16"/>
  <c r="BX119" i="16"/>
  <c r="BY119" i="16"/>
  <c r="BZ119" i="16"/>
  <c r="CA119" i="16"/>
  <c r="CB119" i="16"/>
  <c r="CC119" i="16"/>
  <c r="CD119" i="16"/>
  <c r="CE119" i="16"/>
  <c r="CF119" i="16"/>
  <c r="CG119" i="16"/>
  <c r="CH119" i="16"/>
  <c r="CI119" i="16"/>
  <c r="CJ119" i="16"/>
  <c r="CK119" i="16"/>
  <c r="CL119" i="16"/>
  <c r="CM119" i="16"/>
  <c r="CN119" i="16"/>
  <c r="CO119" i="16"/>
  <c r="CP119" i="16"/>
  <c r="CQ119" i="16"/>
  <c r="CR119" i="16"/>
  <c r="CS119" i="16"/>
  <c r="CT119" i="16"/>
  <c r="F120" i="16"/>
  <c r="G120" i="16"/>
  <c r="H120" i="16"/>
  <c r="I120" i="16"/>
  <c r="J120" i="16"/>
  <c r="K120" i="16"/>
  <c r="L120" i="16"/>
  <c r="M120" i="16"/>
  <c r="N120" i="16"/>
  <c r="O120" i="16"/>
  <c r="P120" i="16"/>
  <c r="Q120" i="16"/>
  <c r="R120" i="16"/>
  <c r="S120" i="16"/>
  <c r="T120" i="16"/>
  <c r="U120" i="16"/>
  <c r="V120" i="16"/>
  <c r="W120" i="16"/>
  <c r="X120" i="16"/>
  <c r="Y120" i="16"/>
  <c r="Z120" i="16"/>
  <c r="AA120" i="16"/>
  <c r="AB120" i="16"/>
  <c r="AC120" i="16"/>
  <c r="AD120" i="16"/>
  <c r="AE120" i="16"/>
  <c r="AF120" i="16"/>
  <c r="AG120" i="16"/>
  <c r="AH120" i="16"/>
  <c r="AI120" i="16"/>
  <c r="AJ120" i="16"/>
  <c r="AK120" i="16"/>
  <c r="AL120" i="16"/>
  <c r="AM120" i="16"/>
  <c r="AN120" i="16"/>
  <c r="AO120" i="16"/>
  <c r="AP120" i="16"/>
  <c r="AQ120" i="16"/>
  <c r="AR120" i="16"/>
  <c r="AS120" i="16"/>
  <c r="AT120" i="16"/>
  <c r="AU120" i="16"/>
  <c r="AV120" i="16"/>
  <c r="AW120" i="16"/>
  <c r="AX120" i="16"/>
  <c r="AY120" i="16"/>
  <c r="AZ120" i="16"/>
  <c r="BA120" i="16"/>
  <c r="BB120" i="16"/>
  <c r="BC120" i="16"/>
  <c r="BD120" i="16"/>
  <c r="BE120" i="16"/>
  <c r="BF120" i="16"/>
  <c r="BG120" i="16"/>
  <c r="BH120" i="16"/>
  <c r="BI120" i="16"/>
  <c r="BJ120" i="16"/>
  <c r="BK120" i="16"/>
  <c r="BL120" i="16"/>
  <c r="BM120" i="16"/>
  <c r="BN120" i="16"/>
  <c r="BO120" i="16"/>
  <c r="BP120" i="16"/>
  <c r="BQ120" i="16"/>
  <c r="BR120" i="16"/>
  <c r="BS120" i="16"/>
  <c r="BT120" i="16"/>
  <c r="BU120" i="16"/>
  <c r="BV120" i="16"/>
  <c r="BW120" i="16"/>
  <c r="BX120" i="16"/>
  <c r="BY120" i="16"/>
  <c r="BZ120" i="16"/>
  <c r="CA120" i="16"/>
  <c r="CB120" i="16"/>
  <c r="CC120" i="16"/>
  <c r="CD120" i="16"/>
  <c r="CE120" i="16"/>
  <c r="CF120" i="16"/>
  <c r="CG120" i="16"/>
  <c r="CH120" i="16"/>
  <c r="CI120" i="16"/>
  <c r="CJ120" i="16"/>
  <c r="CK120" i="16"/>
  <c r="CL120" i="16"/>
  <c r="CM120" i="16"/>
  <c r="CN120" i="16"/>
  <c r="CO120" i="16"/>
  <c r="CP120" i="16"/>
  <c r="CQ120" i="16"/>
  <c r="CR120" i="16"/>
  <c r="CS120" i="16"/>
  <c r="BL193" i="17" s="1"/>
  <c r="I997" i="28" s="1"/>
  <c r="CT120" i="16"/>
  <c r="F121" i="16"/>
  <c r="G121" i="16"/>
  <c r="H121" i="16"/>
  <c r="I121" i="16"/>
  <c r="J121" i="16"/>
  <c r="K121" i="16"/>
  <c r="L121" i="16"/>
  <c r="M121" i="16"/>
  <c r="N121" i="16"/>
  <c r="O121" i="16"/>
  <c r="P121" i="16"/>
  <c r="Q121" i="16"/>
  <c r="R121" i="16"/>
  <c r="S121" i="16"/>
  <c r="T121" i="16"/>
  <c r="U121" i="16"/>
  <c r="V121" i="16"/>
  <c r="W121" i="16"/>
  <c r="X121" i="16"/>
  <c r="Y121" i="16"/>
  <c r="Z121" i="16"/>
  <c r="AA121" i="16"/>
  <c r="AB121" i="16"/>
  <c r="AC121" i="16"/>
  <c r="AD121" i="16"/>
  <c r="AE121" i="16"/>
  <c r="AF121" i="16"/>
  <c r="AG121" i="16"/>
  <c r="AH121" i="16"/>
  <c r="AI121" i="16"/>
  <c r="AJ121" i="16"/>
  <c r="AK121" i="16"/>
  <c r="AL121" i="16"/>
  <c r="AM121" i="16"/>
  <c r="AN121" i="16"/>
  <c r="AO121" i="16"/>
  <c r="AP121" i="16"/>
  <c r="AQ121" i="16"/>
  <c r="AR121" i="16"/>
  <c r="AS121" i="16"/>
  <c r="AT121" i="16"/>
  <c r="AU121" i="16"/>
  <c r="AV121" i="16"/>
  <c r="AW121" i="16"/>
  <c r="AX121" i="16"/>
  <c r="AY121" i="16"/>
  <c r="AZ121" i="16"/>
  <c r="BA121" i="16"/>
  <c r="BB121" i="16"/>
  <c r="BC121" i="16"/>
  <c r="BD121" i="16"/>
  <c r="BE121" i="16"/>
  <c r="BF121" i="16"/>
  <c r="BG121" i="16"/>
  <c r="BH121" i="16"/>
  <c r="BI121" i="16"/>
  <c r="BJ121" i="16"/>
  <c r="BK121" i="16"/>
  <c r="BL121" i="16"/>
  <c r="BM121" i="16"/>
  <c r="BN121" i="16"/>
  <c r="BO121" i="16"/>
  <c r="BP121" i="16"/>
  <c r="BQ121" i="16"/>
  <c r="BR121" i="16"/>
  <c r="BS121" i="16"/>
  <c r="BT121" i="16"/>
  <c r="BU121" i="16"/>
  <c r="BV121" i="16"/>
  <c r="BW121" i="16"/>
  <c r="BX121" i="16"/>
  <c r="BY121" i="16"/>
  <c r="BZ121" i="16"/>
  <c r="CA121" i="16"/>
  <c r="CB121" i="16"/>
  <c r="CC121" i="16"/>
  <c r="CD121" i="16"/>
  <c r="CE121" i="16"/>
  <c r="CF121" i="16"/>
  <c r="CG121" i="16"/>
  <c r="CH121" i="16"/>
  <c r="CI121" i="16"/>
  <c r="CJ121" i="16"/>
  <c r="CK121" i="16"/>
  <c r="CL121" i="16"/>
  <c r="CM121" i="16"/>
  <c r="CN121" i="16"/>
  <c r="CO121" i="16"/>
  <c r="CP121" i="16"/>
  <c r="CQ121" i="16"/>
  <c r="CR121" i="16"/>
  <c r="CS121" i="16"/>
  <c r="BL126" i="17" s="1"/>
  <c r="I930" i="28" s="1"/>
  <c r="CT121" i="16"/>
  <c r="F122" i="16"/>
  <c r="G122" i="16"/>
  <c r="H122" i="16"/>
  <c r="I122" i="16"/>
  <c r="J122" i="16"/>
  <c r="K122" i="16"/>
  <c r="L122" i="16"/>
  <c r="M122" i="16"/>
  <c r="N122" i="16"/>
  <c r="O122" i="16"/>
  <c r="P122" i="16"/>
  <c r="Q122" i="16"/>
  <c r="R122" i="16"/>
  <c r="S122" i="16"/>
  <c r="T122" i="16"/>
  <c r="U122" i="16"/>
  <c r="V122" i="16"/>
  <c r="W122" i="16"/>
  <c r="X122" i="16"/>
  <c r="Y122" i="16"/>
  <c r="Z122" i="16"/>
  <c r="AA122" i="16"/>
  <c r="AB122" i="16"/>
  <c r="AC122" i="16"/>
  <c r="AD122" i="16"/>
  <c r="AE122" i="16"/>
  <c r="AF122" i="16"/>
  <c r="AG122" i="16"/>
  <c r="AH122" i="16"/>
  <c r="AI122" i="16"/>
  <c r="AJ122" i="16"/>
  <c r="AK122" i="16"/>
  <c r="AL122" i="16"/>
  <c r="AM122" i="16"/>
  <c r="AN122" i="16"/>
  <c r="AO122" i="16"/>
  <c r="AP122" i="16"/>
  <c r="AQ122" i="16"/>
  <c r="AR122" i="16"/>
  <c r="AS122" i="16"/>
  <c r="AT122" i="16"/>
  <c r="AU122" i="16"/>
  <c r="AV122" i="16"/>
  <c r="AW122" i="16"/>
  <c r="AX122" i="16"/>
  <c r="AY122" i="16"/>
  <c r="AZ122" i="16"/>
  <c r="BA122" i="16"/>
  <c r="BB122" i="16"/>
  <c r="BC122" i="16"/>
  <c r="BD122" i="16"/>
  <c r="BE122" i="16"/>
  <c r="BF122" i="16"/>
  <c r="BG122" i="16"/>
  <c r="BH122" i="16"/>
  <c r="BI122" i="16"/>
  <c r="BJ122" i="16"/>
  <c r="BK122" i="16"/>
  <c r="BL122" i="16"/>
  <c r="BM122" i="16"/>
  <c r="BN122" i="16"/>
  <c r="BO122" i="16"/>
  <c r="BP122" i="16"/>
  <c r="BQ122" i="16"/>
  <c r="BR122" i="16"/>
  <c r="BS122" i="16"/>
  <c r="BT122" i="16"/>
  <c r="BU122" i="16"/>
  <c r="BV122" i="16"/>
  <c r="BW122" i="16"/>
  <c r="BX122" i="16"/>
  <c r="BY122" i="16"/>
  <c r="BZ122" i="16"/>
  <c r="CA122" i="16"/>
  <c r="CB122" i="16"/>
  <c r="CC122" i="16"/>
  <c r="CD122" i="16"/>
  <c r="CE122" i="16"/>
  <c r="CF122" i="16"/>
  <c r="CG122" i="16"/>
  <c r="CH122" i="16"/>
  <c r="CI122" i="16"/>
  <c r="CJ122" i="16"/>
  <c r="CK122" i="16"/>
  <c r="CL122" i="16"/>
  <c r="CM122" i="16"/>
  <c r="CN122" i="16"/>
  <c r="CO122" i="16"/>
  <c r="CP122" i="16"/>
  <c r="CQ122" i="16"/>
  <c r="CR122" i="16"/>
  <c r="CS122" i="16"/>
  <c r="BL205" i="17" s="1"/>
  <c r="I1009" i="28" s="1"/>
  <c r="CT122" i="16"/>
  <c r="F123" i="16"/>
  <c r="G123" i="16"/>
  <c r="H123" i="16"/>
  <c r="I123" i="16"/>
  <c r="J123" i="16"/>
  <c r="K123" i="16"/>
  <c r="L123" i="16"/>
  <c r="M123" i="16"/>
  <c r="N123" i="16"/>
  <c r="O123" i="16"/>
  <c r="P123" i="16"/>
  <c r="Q123" i="16"/>
  <c r="R123" i="16"/>
  <c r="S123" i="16"/>
  <c r="T123" i="16"/>
  <c r="U123" i="16"/>
  <c r="V123" i="16"/>
  <c r="W123" i="16"/>
  <c r="X123" i="16"/>
  <c r="Y123" i="16"/>
  <c r="Z123" i="16"/>
  <c r="AA123" i="16"/>
  <c r="AB123" i="16"/>
  <c r="AC123" i="16"/>
  <c r="AD123" i="16"/>
  <c r="AE123" i="16"/>
  <c r="AF123" i="16"/>
  <c r="AG123" i="16"/>
  <c r="AH123" i="16"/>
  <c r="AI123" i="16"/>
  <c r="AJ123" i="16"/>
  <c r="AK123" i="16"/>
  <c r="AL123" i="16"/>
  <c r="AM123" i="16"/>
  <c r="AN123" i="16"/>
  <c r="AO123" i="16"/>
  <c r="AP123" i="16"/>
  <c r="AQ123" i="16"/>
  <c r="AR123" i="16"/>
  <c r="AS123" i="16"/>
  <c r="AT123" i="16"/>
  <c r="AU123" i="16"/>
  <c r="AV123" i="16"/>
  <c r="AW123" i="16"/>
  <c r="AX123" i="16"/>
  <c r="AY123" i="16"/>
  <c r="AZ123" i="16"/>
  <c r="BA123" i="16"/>
  <c r="BB123" i="16"/>
  <c r="BC123" i="16"/>
  <c r="BD123" i="16"/>
  <c r="BE123" i="16"/>
  <c r="BF123" i="16"/>
  <c r="BG123" i="16"/>
  <c r="BH123" i="16"/>
  <c r="BI123" i="16"/>
  <c r="BJ123" i="16"/>
  <c r="BK123" i="16"/>
  <c r="BL123" i="16"/>
  <c r="BM123" i="16"/>
  <c r="BN123" i="16"/>
  <c r="BO123" i="16"/>
  <c r="BP123" i="16"/>
  <c r="BQ123" i="16"/>
  <c r="BR123" i="16"/>
  <c r="BS123" i="16"/>
  <c r="BT123" i="16"/>
  <c r="BU123" i="16"/>
  <c r="BV123" i="16"/>
  <c r="BW123" i="16"/>
  <c r="BX123" i="16"/>
  <c r="BY123" i="16"/>
  <c r="BZ123" i="16"/>
  <c r="CA123" i="16"/>
  <c r="CB123" i="16"/>
  <c r="CC123" i="16"/>
  <c r="CD123" i="16"/>
  <c r="CE123" i="16"/>
  <c r="CF123" i="16"/>
  <c r="CG123" i="16"/>
  <c r="CH123" i="16"/>
  <c r="CI123" i="16"/>
  <c r="CJ123" i="16"/>
  <c r="CK123" i="16"/>
  <c r="CL123" i="16"/>
  <c r="CM123" i="16"/>
  <c r="CN123" i="16"/>
  <c r="CO123" i="16"/>
  <c r="CP123" i="16"/>
  <c r="CQ123" i="16"/>
  <c r="CR123" i="16"/>
  <c r="CS123" i="16"/>
  <c r="BL195" i="17" s="1"/>
  <c r="I999" i="28" s="1"/>
  <c r="CT123" i="16"/>
  <c r="F124" i="16"/>
  <c r="G124" i="16"/>
  <c r="H124" i="16"/>
  <c r="I124" i="16"/>
  <c r="J124" i="16"/>
  <c r="K124" i="16"/>
  <c r="L124" i="16"/>
  <c r="M124" i="16"/>
  <c r="N124" i="16"/>
  <c r="O124" i="16"/>
  <c r="P124" i="16"/>
  <c r="Q124" i="16"/>
  <c r="R124" i="16"/>
  <c r="S124" i="16"/>
  <c r="T124" i="16"/>
  <c r="U124" i="16"/>
  <c r="V124" i="16"/>
  <c r="W124" i="16"/>
  <c r="X124" i="16"/>
  <c r="Y124" i="16"/>
  <c r="Z124" i="16"/>
  <c r="AA124" i="16"/>
  <c r="AB124" i="16"/>
  <c r="AC124" i="16"/>
  <c r="AD124" i="16"/>
  <c r="AE124" i="16"/>
  <c r="AF124" i="16"/>
  <c r="AG124" i="16"/>
  <c r="AH124" i="16"/>
  <c r="AI124" i="16"/>
  <c r="AJ124" i="16"/>
  <c r="AK124" i="16"/>
  <c r="AL124" i="16"/>
  <c r="AM124" i="16"/>
  <c r="AN124" i="16"/>
  <c r="AO124" i="16"/>
  <c r="AP124" i="16"/>
  <c r="AQ124" i="16"/>
  <c r="AR124" i="16"/>
  <c r="AS124" i="16"/>
  <c r="AT124" i="16"/>
  <c r="AU124" i="16"/>
  <c r="AV124" i="16"/>
  <c r="AW124" i="16"/>
  <c r="AX124" i="16"/>
  <c r="AY124" i="16"/>
  <c r="AZ124" i="16"/>
  <c r="BA124" i="16"/>
  <c r="BB124" i="16"/>
  <c r="BC124" i="16"/>
  <c r="BD124" i="16"/>
  <c r="BE124" i="16"/>
  <c r="BF124" i="16"/>
  <c r="BG124" i="16"/>
  <c r="BH124" i="16"/>
  <c r="BI124" i="16"/>
  <c r="BJ124" i="16"/>
  <c r="BK124" i="16"/>
  <c r="BL124" i="16"/>
  <c r="BM124" i="16"/>
  <c r="BN124" i="16"/>
  <c r="BO124" i="16"/>
  <c r="BP124" i="16"/>
  <c r="BQ124" i="16"/>
  <c r="BR124" i="16"/>
  <c r="BS124" i="16"/>
  <c r="BT124" i="16"/>
  <c r="BU124" i="16"/>
  <c r="BV124" i="16"/>
  <c r="BW124" i="16"/>
  <c r="BX124" i="16"/>
  <c r="BY124" i="16"/>
  <c r="BZ124" i="16"/>
  <c r="CA124" i="16"/>
  <c r="CB124" i="16"/>
  <c r="CC124" i="16"/>
  <c r="CD124" i="16"/>
  <c r="CE124" i="16"/>
  <c r="CF124" i="16"/>
  <c r="CG124" i="16"/>
  <c r="CH124" i="16"/>
  <c r="CI124" i="16"/>
  <c r="CJ124" i="16"/>
  <c r="CK124" i="16"/>
  <c r="CL124" i="16"/>
  <c r="CM124" i="16"/>
  <c r="CN124" i="16"/>
  <c r="CO124" i="16"/>
  <c r="CP124" i="16"/>
  <c r="CQ124" i="16"/>
  <c r="CR124" i="16"/>
  <c r="CS124" i="16"/>
  <c r="BL196" i="17" s="1"/>
  <c r="I1000" i="28" s="1"/>
  <c r="CT124" i="16"/>
  <c r="F125" i="16"/>
  <c r="G125" i="16"/>
  <c r="H125" i="16"/>
  <c r="I125" i="16"/>
  <c r="J125" i="16"/>
  <c r="K125" i="16"/>
  <c r="L125" i="16"/>
  <c r="M125" i="16"/>
  <c r="N125" i="16"/>
  <c r="O125" i="16"/>
  <c r="P125" i="16"/>
  <c r="Q125" i="16"/>
  <c r="R125" i="16"/>
  <c r="S125" i="16"/>
  <c r="T125" i="16"/>
  <c r="U125" i="16"/>
  <c r="V125" i="16"/>
  <c r="W125" i="16"/>
  <c r="X125" i="16"/>
  <c r="Y125" i="16"/>
  <c r="Z125" i="16"/>
  <c r="AA125" i="16"/>
  <c r="AB125" i="16"/>
  <c r="AC125" i="16"/>
  <c r="AD125" i="16"/>
  <c r="AE125" i="16"/>
  <c r="AF125" i="16"/>
  <c r="AG125" i="16"/>
  <c r="AH125" i="16"/>
  <c r="AI125" i="16"/>
  <c r="AJ125" i="16"/>
  <c r="AK125" i="16"/>
  <c r="AL125" i="16"/>
  <c r="AM125" i="16"/>
  <c r="AN125" i="16"/>
  <c r="AO125" i="16"/>
  <c r="AP125" i="16"/>
  <c r="AQ125" i="16"/>
  <c r="AR125" i="16"/>
  <c r="AS125" i="16"/>
  <c r="AT125" i="16"/>
  <c r="AU125" i="16"/>
  <c r="AV125" i="16"/>
  <c r="AW125" i="16"/>
  <c r="AX125" i="16"/>
  <c r="AY125" i="16"/>
  <c r="AZ125" i="16"/>
  <c r="BA125" i="16"/>
  <c r="BB125" i="16"/>
  <c r="BC125" i="16"/>
  <c r="BD125" i="16"/>
  <c r="BE125" i="16"/>
  <c r="BF125" i="16"/>
  <c r="BG125" i="16"/>
  <c r="BH125" i="16"/>
  <c r="BI125" i="16"/>
  <c r="BJ125" i="16"/>
  <c r="BK125" i="16"/>
  <c r="BL125" i="16"/>
  <c r="BM125" i="16"/>
  <c r="BN125" i="16"/>
  <c r="BO125" i="16"/>
  <c r="BP125" i="16"/>
  <c r="BQ125" i="16"/>
  <c r="BR125" i="16"/>
  <c r="BS125" i="16"/>
  <c r="BT125" i="16"/>
  <c r="BU125" i="16"/>
  <c r="BV125" i="16"/>
  <c r="BW125" i="16"/>
  <c r="BX125" i="16"/>
  <c r="BY125" i="16"/>
  <c r="BZ125" i="16"/>
  <c r="CA125" i="16"/>
  <c r="CB125" i="16"/>
  <c r="CC125" i="16"/>
  <c r="CD125" i="16"/>
  <c r="CE125" i="16"/>
  <c r="CF125" i="16"/>
  <c r="CG125" i="16"/>
  <c r="CH125" i="16"/>
  <c r="CI125" i="16"/>
  <c r="CJ125" i="16"/>
  <c r="CK125" i="16"/>
  <c r="CL125" i="16"/>
  <c r="CM125" i="16"/>
  <c r="CN125" i="16"/>
  <c r="CO125" i="16"/>
  <c r="CP125" i="16"/>
  <c r="CQ125" i="16"/>
  <c r="CR125" i="16"/>
  <c r="CS125" i="16"/>
  <c r="BL165" i="17" s="1"/>
  <c r="I969" i="28" s="1"/>
  <c r="CT125" i="16"/>
  <c r="F126" i="16"/>
  <c r="G126" i="16"/>
  <c r="H126" i="16"/>
  <c r="I126" i="16"/>
  <c r="J126" i="16"/>
  <c r="K126" i="16"/>
  <c r="L126" i="16"/>
  <c r="M126" i="16"/>
  <c r="N126" i="16"/>
  <c r="O126" i="16"/>
  <c r="P126" i="16"/>
  <c r="Q126" i="16"/>
  <c r="R126" i="16"/>
  <c r="S126" i="16"/>
  <c r="T126" i="16"/>
  <c r="U126" i="16"/>
  <c r="V126" i="16"/>
  <c r="W126" i="16"/>
  <c r="X126" i="16"/>
  <c r="Y126" i="16"/>
  <c r="Z126" i="16"/>
  <c r="AA126" i="16"/>
  <c r="AB126" i="16"/>
  <c r="AC126" i="16"/>
  <c r="AD126" i="16"/>
  <c r="AE126" i="16"/>
  <c r="AF126" i="16"/>
  <c r="AG126" i="16"/>
  <c r="AH126" i="16"/>
  <c r="AI126" i="16"/>
  <c r="AJ126" i="16"/>
  <c r="AK126" i="16"/>
  <c r="AL126" i="16"/>
  <c r="AM126" i="16"/>
  <c r="AN126" i="16"/>
  <c r="AO126" i="16"/>
  <c r="AP126" i="16"/>
  <c r="AQ126" i="16"/>
  <c r="AR126" i="16"/>
  <c r="AS126" i="16"/>
  <c r="AT126" i="16"/>
  <c r="AU126" i="16"/>
  <c r="AV126" i="16"/>
  <c r="AW126" i="16"/>
  <c r="AX126" i="16"/>
  <c r="AY126" i="16"/>
  <c r="AZ126" i="16"/>
  <c r="BA126" i="16"/>
  <c r="BB126" i="16"/>
  <c r="BC126" i="16"/>
  <c r="BD126" i="16"/>
  <c r="BE126" i="16"/>
  <c r="BF126" i="16"/>
  <c r="BG126" i="16"/>
  <c r="BH126" i="16"/>
  <c r="BI126" i="16"/>
  <c r="BJ126" i="16"/>
  <c r="BK126" i="16"/>
  <c r="BL126" i="16"/>
  <c r="BM126" i="16"/>
  <c r="BN126" i="16"/>
  <c r="BO126" i="16"/>
  <c r="BP126" i="16"/>
  <c r="BQ126" i="16"/>
  <c r="BR126" i="16"/>
  <c r="BS126" i="16"/>
  <c r="BT126" i="16"/>
  <c r="BU126" i="16"/>
  <c r="BV126" i="16"/>
  <c r="BW126" i="16"/>
  <c r="BX126" i="16"/>
  <c r="BY126" i="16"/>
  <c r="BZ126" i="16"/>
  <c r="CA126" i="16"/>
  <c r="CB126" i="16"/>
  <c r="CC126" i="16"/>
  <c r="CD126" i="16"/>
  <c r="CE126" i="16"/>
  <c r="CF126" i="16"/>
  <c r="CG126" i="16"/>
  <c r="CH126" i="16"/>
  <c r="CI126" i="16"/>
  <c r="CJ126" i="16"/>
  <c r="CK126" i="16"/>
  <c r="CL126" i="16"/>
  <c r="CM126" i="16"/>
  <c r="CN126" i="16"/>
  <c r="CO126" i="16"/>
  <c r="CP126" i="16"/>
  <c r="CQ126" i="16"/>
  <c r="CR126" i="16"/>
  <c r="CS126" i="16"/>
  <c r="BL197" i="17" s="1"/>
  <c r="I1001" i="28" s="1"/>
  <c r="CT126" i="16"/>
  <c r="F127" i="16"/>
  <c r="G127" i="16"/>
  <c r="H127" i="16"/>
  <c r="I127" i="16"/>
  <c r="J127" i="16"/>
  <c r="K127" i="16"/>
  <c r="L127" i="16"/>
  <c r="M127" i="16"/>
  <c r="N127" i="16"/>
  <c r="O127" i="16"/>
  <c r="P127" i="16"/>
  <c r="Q127" i="16"/>
  <c r="R127" i="16"/>
  <c r="S127" i="16"/>
  <c r="T127" i="16"/>
  <c r="U127" i="16"/>
  <c r="V127" i="16"/>
  <c r="W127" i="16"/>
  <c r="X127" i="16"/>
  <c r="Y127" i="16"/>
  <c r="Z127" i="16"/>
  <c r="AA127" i="16"/>
  <c r="AB127" i="16"/>
  <c r="AC127" i="16"/>
  <c r="AD127" i="16"/>
  <c r="AE127" i="16"/>
  <c r="AF127" i="16"/>
  <c r="AG127" i="16"/>
  <c r="AH127" i="16"/>
  <c r="AI127" i="16"/>
  <c r="AJ127" i="16"/>
  <c r="AK127" i="16"/>
  <c r="AL127" i="16"/>
  <c r="AM127" i="16"/>
  <c r="AN127" i="16"/>
  <c r="AO127" i="16"/>
  <c r="AP127" i="16"/>
  <c r="AQ127" i="16"/>
  <c r="AR127" i="16"/>
  <c r="AS127" i="16"/>
  <c r="AT127" i="16"/>
  <c r="AU127" i="16"/>
  <c r="AV127" i="16"/>
  <c r="AW127" i="16"/>
  <c r="AX127" i="16"/>
  <c r="AY127" i="16"/>
  <c r="AZ127" i="16"/>
  <c r="BA127" i="16"/>
  <c r="BB127" i="16"/>
  <c r="BC127" i="16"/>
  <c r="BD127" i="16"/>
  <c r="BE127" i="16"/>
  <c r="BF127" i="16"/>
  <c r="BG127" i="16"/>
  <c r="BH127" i="16"/>
  <c r="BI127" i="16"/>
  <c r="BJ127" i="16"/>
  <c r="BK127" i="16"/>
  <c r="BL127" i="16"/>
  <c r="BM127" i="16"/>
  <c r="BN127" i="16"/>
  <c r="BO127" i="16"/>
  <c r="BP127" i="16"/>
  <c r="BQ127" i="16"/>
  <c r="BR127" i="16"/>
  <c r="BS127" i="16"/>
  <c r="BT127" i="16"/>
  <c r="BU127" i="16"/>
  <c r="BV127" i="16"/>
  <c r="BW127" i="16"/>
  <c r="BX127" i="16"/>
  <c r="BY127" i="16"/>
  <c r="BZ127" i="16"/>
  <c r="CA127" i="16"/>
  <c r="CB127" i="16"/>
  <c r="CC127" i="16"/>
  <c r="CD127" i="16"/>
  <c r="CE127" i="16"/>
  <c r="CF127" i="16"/>
  <c r="CG127" i="16"/>
  <c r="CH127" i="16"/>
  <c r="CI127" i="16"/>
  <c r="CJ127" i="16"/>
  <c r="CK127" i="16"/>
  <c r="CL127" i="16"/>
  <c r="CM127" i="16"/>
  <c r="CN127" i="16"/>
  <c r="CO127" i="16"/>
  <c r="CP127" i="16"/>
  <c r="CQ127" i="16"/>
  <c r="CR127" i="16"/>
  <c r="CS127" i="16"/>
  <c r="BL17" i="17" s="1"/>
  <c r="I821" i="28" s="1"/>
  <c r="CT127" i="16"/>
  <c r="F128" i="16"/>
  <c r="G128" i="16"/>
  <c r="H128" i="16"/>
  <c r="I128" i="16"/>
  <c r="J128" i="16"/>
  <c r="K128" i="16"/>
  <c r="L128" i="16"/>
  <c r="M128" i="16"/>
  <c r="N128" i="16"/>
  <c r="O128" i="16"/>
  <c r="P128" i="16"/>
  <c r="Q128" i="16"/>
  <c r="R128" i="16"/>
  <c r="S128" i="16"/>
  <c r="T128" i="16"/>
  <c r="U128" i="16"/>
  <c r="V128" i="16"/>
  <c r="W128" i="16"/>
  <c r="X128" i="16"/>
  <c r="Y128" i="16"/>
  <c r="Z128" i="16"/>
  <c r="AA128" i="16"/>
  <c r="AB128" i="16"/>
  <c r="AC128" i="16"/>
  <c r="AD128" i="16"/>
  <c r="AE128" i="16"/>
  <c r="AF128" i="16"/>
  <c r="AG128" i="16"/>
  <c r="AH128" i="16"/>
  <c r="AI128" i="16"/>
  <c r="AJ128" i="16"/>
  <c r="AK128" i="16"/>
  <c r="AL128" i="16"/>
  <c r="AM128" i="16"/>
  <c r="AN128" i="16"/>
  <c r="AO128" i="16"/>
  <c r="AP128" i="16"/>
  <c r="AQ128" i="16"/>
  <c r="AR128" i="16"/>
  <c r="AS128" i="16"/>
  <c r="AT128" i="16"/>
  <c r="AU128" i="16"/>
  <c r="AV128" i="16"/>
  <c r="AW128" i="16"/>
  <c r="AX128" i="16"/>
  <c r="AY128" i="16"/>
  <c r="AZ128" i="16"/>
  <c r="BA128" i="16"/>
  <c r="BB128" i="16"/>
  <c r="BC128" i="16"/>
  <c r="BD128" i="16"/>
  <c r="BE128" i="16"/>
  <c r="BF128" i="16"/>
  <c r="BG128" i="16"/>
  <c r="BH128" i="16"/>
  <c r="BI128" i="16"/>
  <c r="BJ128" i="16"/>
  <c r="BK128" i="16"/>
  <c r="BL128" i="16"/>
  <c r="BM128" i="16"/>
  <c r="BN128" i="16"/>
  <c r="BO128" i="16"/>
  <c r="BP128" i="16"/>
  <c r="BQ128" i="16"/>
  <c r="BR128" i="16"/>
  <c r="BS128" i="16"/>
  <c r="BT128" i="16"/>
  <c r="BU128" i="16"/>
  <c r="BV128" i="16"/>
  <c r="BW128" i="16"/>
  <c r="BX128" i="16"/>
  <c r="BY128" i="16"/>
  <c r="BZ128" i="16"/>
  <c r="CA128" i="16"/>
  <c r="CB128" i="16"/>
  <c r="CC128" i="16"/>
  <c r="CD128" i="16"/>
  <c r="CE128" i="16"/>
  <c r="CF128" i="16"/>
  <c r="CG128" i="16"/>
  <c r="CH128" i="16"/>
  <c r="CI128" i="16"/>
  <c r="CJ128" i="16"/>
  <c r="CK128" i="16"/>
  <c r="CL128" i="16"/>
  <c r="CM128" i="16"/>
  <c r="CN128" i="16"/>
  <c r="CO128" i="16"/>
  <c r="CP128" i="16"/>
  <c r="CQ128" i="16"/>
  <c r="CR128" i="16"/>
  <c r="CS128" i="16"/>
  <c r="BL198" i="17" s="1"/>
  <c r="I1002" i="28" s="1"/>
  <c r="CT128" i="16"/>
  <c r="F129" i="16"/>
  <c r="G129" i="16"/>
  <c r="H129" i="16"/>
  <c r="I129" i="16"/>
  <c r="J129" i="16"/>
  <c r="K129" i="16"/>
  <c r="L129" i="16"/>
  <c r="M129" i="16"/>
  <c r="N129" i="16"/>
  <c r="O129" i="16"/>
  <c r="P129" i="16"/>
  <c r="Q129" i="16"/>
  <c r="R129" i="16"/>
  <c r="S129" i="16"/>
  <c r="T129" i="16"/>
  <c r="U129" i="16"/>
  <c r="V129" i="16"/>
  <c r="W129" i="16"/>
  <c r="X129" i="16"/>
  <c r="Y129" i="16"/>
  <c r="Z129" i="16"/>
  <c r="AA129" i="16"/>
  <c r="AB129" i="16"/>
  <c r="AC129" i="16"/>
  <c r="AD129" i="16"/>
  <c r="AE129" i="16"/>
  <c r="AF129" i="16"/>
  <c r="AG129" i="16"/>
  <c r="AH129" i="16"/>
  <c r="AI129" i="16"/>
  <c r="AJ129" i="16"/>
  <c r="AK129" i="16"/>
  <c r="AL129" i="16"/>
  <c r="AM129" i="16"/>
  <c r="AN129" i="16"/>
  <c r="AO129" i="16"/>
  <c r="AP129" i="16"/>
  <c r="AQ129" i="16"/>
  <c r="AR129" i="16"/>
  <c r="AS129" i="16"/>
  <c r="AT129" i="16"/>
  <c r="AU129" i="16"/>
  <c r="AV129" i="16"/>
  <c r="AW129" i="16"/>
  <c r="AX129" i="16"/>
  <c r="AY129" i="16"/>
  <c r="AZ129" i="16"/>
  <c r="BA129" i="16"/>
  <c r="BB129" i="16"/>
  <c r="BC129" i="16"/>
  <c r="BD129" i="16"/>
  <c r="BE129" i="16"/>
  <c r="BF129" i="16"/>
  <c r="BG129" i="16"/>
  <c r="BH129" i="16"/>
  <c r="BI129" i="16"/>
  <c r="BJ129" i="16"/>
  <c r="BK129" i="16"/>
  <c r="BL129" i="16"/>
  <c r="BM129" i="16"/>
  <c r="BN129" i="16"/>
  <c r="BO129" i="16"/>
  <c r="BP129" i="16"/>
  <c r="BQ129" i="16"/>
  <c r="BR129" i="16"/>
  <c r="BS129" i="16"/>
  <c r="BT129" i="16"/>
  <c r="BU129" i="16"/>
  <c r="BV129" i="16"/>
  <c r="BW129" i="16"/>
  <c r="BX129" i="16"/>
  <c r="BY129" i="16"/>
  <c r="BZ129" i="16"/>
  <c r="CA129" i="16"/>
  <c r="CB129" i="16"/>
  <c r="CC129" i="16"/>
  <c r="CD129" i="16"/>
  <c r="CE129" i="16"/>
  <c r="CF129" i="16"/>
  <c r="CG129" i="16"/>
  <c r="CH129" i="16"/>
  <c r="CI129" i="16"/>
  <c r="CJ129" i="16"/>
  <c r="CK129" i="16"/>
  <c r="CL129" i="16"/>
  <c r="CM129" i="16"/>
  <c r="CN129" i="16"/>
  <c r="CO129" i="16"/>
  <c r="CP129" i="16"/>
  <c r="CQ129" i="16"/>
  <c r="CR129" i="16"/>
  <c r="CS129" i="16"/>
  <c r="BL148" i="17" s="1"/>
  <c r="I952" i="28" s="1"/>
  <c r="CT129" i="16"/>
  <c r="F130" i="16"/>
  <c r="G130" i="16"/>
  <c r="H130" i="16"/>
  <c r="I130" i="16"/>
  <c r="J130" i="16"/>
  <c r="K130" i="16"/>
  <c r="L130" i="16"/>
  <c r="M130" i="16"/>
  <c r="N130" i="16"/>
  <c r="O130" i="16"/>
  <c r="P130" i="16"/>
  <c r="Q130" i="16"/>
  <c r="R130" i="16"/>
  <c r="S130" i="16"/>
  <c r="T130" i="16"/>
  <c r="U130" i="16"/>
  <c r="V130" i="16"/>
  <c r="W130" i="16"/>
  <c r="X130" i="16"/>
  <c r="Y130" i="16"/>
  <c r="Z130" i="16"/>
  <c r="AA130" i="16"/>
  <c r="AB130" i="16"/>
  <c r="AC130" i="16"/>
  <c r="AD130" i="16"/>
  <c r="AE130" i="16"/>
  <c r="AF130" i="16"/>
  <c r="AG130" i="16"/>
  <c r="AH130" i="16"/>
  <c r="AI130" i="16"/>
  <c r="AJ130" i="16"/>
  <c r="AK130" i="16"/>
  <c r="AL130" i="16"/>
  <c r="AM130" i="16"/>
  <c r="AN130" i="16"/>
  <c r="AO130" i="16"/>
  <c r="AP130" i="16"/>
  <c r="AQ130" i="16"/>
  <c r="AR130" i="16"/>
  <c r="AS130" i="16"/>
  <c r="AT130" i="16"/>
  <c r="AU130" i="16"/>
  <c r="AV130" i="16"/>
  <c r="AW130" i="16"/>
  <c r="AX130" i="16"/>
  <c r="AY130" i="16"/>
  <c r="AZ130" i="16"/>
  <c r="BA130" i="16"/>
  <c r="BB130" i="16"/>
  <c r="BC130" i="16"/>
  <c r="BD130" i="16"/>
  <c r="BE130" i="16"/>
  <c r="BF130" i="16"/>
  <c r="BG130" i="16"/>
  <c r="BH130" i="16"/>
  <c r="BI130" i="16"/>
  <c r="BJ130" i="16"/>
  <c r="BK130" i="16"/>
  <c r="BL130" i="16"/>
  <c r="BM130" i="16"/>
  <c r="BN130" i="16"/>
  <c r="BO130" i="16"/>
  <c r="BP130" i="16"/>
  <c r="BQ130" i="16"/>
  <c r="BR130" i="16"/>
  <c r="BS130" i="16"/>
  <c r="BT130" i="16"/>
  <c r="BU130" i="16"/>
  <c r="BV130" i="16"/>
  <c r="BW130" i="16"/>
  <c r="BX130" i="16"/>
  <c r="BY130" i="16"/>
  <c r="BZ130" i="16"/>
  <c r="CA130" i="16"/>
  <c r="CB130" i="16"/>
  <c r="CC130" i="16"/>
  <c r="CD130" i="16"/>
  <c r="CE130" i="16"/>
  <c r="CF130" i="16"/>
  <c r="CG130" i="16"/>
  <c r="CH130" i="16"/>
  <c r="CI130" i="16"/>
  <c r="CJ130" i="16"/>
  <c r="CK130" i="16"/>
  <c r="CL130" i="16"/>
  <c r="CM130" i="16"/>
  <c r="CN130" i="16"/>
  <c r="CO130" i="16"/>
  <c r="CP130" i="16"/>
  <c r="CQ130" i="16"/>
  <c r="CR130" i="16"/>
  <c r="CS130" i="16"/>
  <c r="BL201" i="17" s="1"/>
  <c r="I1005" i="28" s="1"/>
  <c r="CT130" i="16"/>
  <c r="F131" i="16"/>
  <c r="G131" i="16"/>
  <c r="H131" i="16"/>
  <c r="I131" i="16"/>
  <c r="J131" i="16"/>
  <c r="K131" i="16"/>
  <c r="L131" i="16"/>
  <c r="M131" i="16"/>
  <c r="N131" i="16"/>
  <c r="O131" i="16"/>
  <c r="P131" i="16"/>
  <c r="Q131" i="16"/>
  <c r="R131" i="16"/>
  <c r="S131" i="16"/>
  <c r="T131" i="16"/>
  <c r="U131" i="16"/>
  <c r="V131" i="16"/>
  <c r="W131" i="16"/>
  <c r="X131" i="16"/>
  <c r="Y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B131" i="16"/>
  <c r="BC131" i="16"/>
  <c r="BD131" i="16"/>
  <c r="BE131" i="16"/>
  <c r="BF131" i="16"/>
  <c r="BG131" i="16"/>
  <c r="BH131" i="16"/>
  <c r="BI131" i="16"/>
  <c r="BJ131" i="16"/>
  <c r="BK131" i="16"/>
  <c r="BL131" i="16"/>
  <c r="BM131" i="16"/>
  <c r="BN131" i="16"/>
  <c r="BO131" i="16"/>
  <c r="BP131" i="16"/>
  <c r="BQ131" i="16"/>
  <c r="BR131" i="16"/>
  <c r="BS131" i="16"/>
  <c r="BT131" i="16"/>
  <c r="BU131" i="16"/>
  <c r="BV131" i="16"/>
  <c r="BW131" i="16"/>
  <c r="BX131" i="16"/>
  <c r="BY131" i="16"/>
  <c r="BZ131" i="16"/>
  <c r="CA131" i="16"/>
  <c r="CB131" i="16"/>
  <c r="CC131" i="16"/>
  <c r="CD131" i="16"/>
  <c r="CE131" i="16"/>
  <c r="CF131" i="16"/>
  <c r="CG131" i="16"/>
  <c r="CH131" i="16"/>
  <c r="CI131" i="16"/>
  <c r="CJ131" i="16"/>
  <c r="CK131" i="16"/>
  <c r="CL131" i="16"/>
  <c r="CM131" i="16"/>
  <c r="CN131" i="16"/>
  <c r="CO131" i="16"/>
  <c r="CP131" i="16"/>
  <c r="CQ131" i="16"/>
  <c r="CR131" i="16"/>
  <c r="CS131" i="16"/>
  <c r="CT131" i="16"/>
  <c r="F132" i="16"/>
  <c r="G132" i="16"/>
  <c r="H132" i="16"/>
  <c r="I132" i="16"/>
  <c r="J132" i="16"/>
  <c r="K132" i="16"/>
  <c r="L132" i="16"/>
  <c r="M132" i="16"/>
  <c r="N132" i="16"/>
  <c r="O132" i="16"/>
  <c r="P132" i="16"/>
  <c r="Q132" i="16"/>
  <c r="R132" i="16"/>
  <c r="S132" i="16"/>
  <c r="T132" i="16"/>
  <c r="U132" i="16"/>
  <c r="V132" i="16"/>
  <c r="W132" i="16"/>
  <c r="X132" i="16"/>
  <c r="Y132" i="16"/>
  <c r="Z132" i="16"/>
  <c r="AA132" i="16"/>
  <c r="AB132" i="16"/>
  <c r="AC132" i="16"/>
  <c r="AD132" i="16"/>
  <c r="AE132" i="16"/>
  <c r="AF132" i="16"/>
  <c r="AG132" i="16"/>
  <c r="AH132" i="16"/>
  <c r="AI132" i="16"/>
  <c r="AJ132" i="16"/>
  <c r="AK132" i="16"/>
  <c r="AL132" i="16"/>
  <c r="AM132" i="16"/>
  <c r="AN132" i="16"/>
  <c r="AO132" i="16"/>
  <c r="AP132" i="16"/>
  <c r="AQ132" i="16"/>
  <c r="AR132" i="16"/>
  <c r="AS132" i="16"/>
  <c r="AT132" i="16"/>
  <c r="AU132" i="16"/>
  <c r="AV132" i="16"/>
  <c r="AW132" i="16"/>
  <c r="AX132" i="16"/>
  <c r="AY132" i="16"/>
  <c r="AZ132" i="16"/>
  <c r="BA132" i="16"/>
  <c r="BB132" i="16"/>
  <c r="BC132" i="16"/>
  <c r="BD132" i="16"/>
  <c r="BE132" i="16"/>
  <c r="BF132" i="16"/>
  <c r="BG132" i="16"/>
  <c r="BH132" i="16"/>
  <c r="BI132" i="16"/>
  <c r="BJ132" i="16"/>
  <c r="BK132" i="16"/>
  <c r="BL132" i="16"/>
  <c r="BM132" i="16"/>
  <c r="BN132" i="16"/>
  <c r="BO132" i="16"/>
  <c r="BP132" i="16"/>
  <c r="BQ132" i="16"/>
  <c r="BR132" i="16"/>
  <c r="BS132" i="16"/>
  <c r="BT132" i="16"/>
  <c r="BU132" i="16"/>
  <c r="BV132" i="16"/>
  <c r="BW132" i="16"/>
  <c r="BX132" i="16"/>
  <c r="BY132" i="16"/>
  <c r="BZ132" i="16"/>
  <c r="CA132" i="16"/>
  <c r="CB132" i="16"/>
  <c r="CC132" i="16"/>
  <c r="CD132" i="16"/>
  <c r="CE132" i="16"/>
  <c r="CF132" i="16"/>
  <c r="CG132" i="16"/>
  <c r="CH132" i="16"/>
  <c r="CI132" i="16"/>
  <c r="CJ132" i="16"/>
  <c r="CK132" i="16"/>
  <c r="CL132" i="16"/>
  <c r="CM132" i="16"/>
  <c r="CN132" i="16"/>
  <c r="CO132" i="16"/>
  <c r="CP132" i="16"/>
  <c r="CQ132" i="16"/>
  <c r="CR132" i="16"/>
  <c r="CS132" i="16"/>
  <c r="CT132" i="16"/>
  <c r="F133" i="16"/>
  <c r="G133" i="16"/>
  <c r="H133" i="16"/>
  <c r="I133" i="16"/>
  <c r="J133" i="16"/>
  <c r="K133" i="16"/>
  <c r="L133" i="16"/>
  <c r="M133" i="16"/>
  <c r="N133" i="16"/>
  <c r="O133" i="16"/>
  <c r="P133" i="16"/>
  <c r="Q133" i="16"/>
  <c r="R133" i="16"/>
  <c r="S133" i="16"/>
  <c r="T133" i="16"/>
  <c r="U133" i="16"/>
  <c r="V133" i="16"/>
  <c r="W133" i="16"/>
  <c r="X133" i="16"/>
  <c r="Y133" i="16"/>
  <c r="Z133" i="16"/>
  <c r="AA133" i="16"/>
  <c r="AB133" i="16"/>
  <c r="AC133" i="16"/>
  <c r="AD133" i="16"/>
  <c r="AE133" i="16"/>
  <c r="AF133" i="16"/>
  <c r="AG133" i="16"/>
  <c r="AH133" i="16"/>
  <c r="AI133" i="16"/>
  <c r="AJ133" i="16"/>
  <c r="AK133" i="16"/>
  <c r="AL133" i="16"/>
  <c r="AM133" i="16"/>
  <c r="AN133" i="16"/>
  <c r="AO133" i="16"/>
  <c r="AP133" i="16"/>
  <c r="AQ133" i="16"/>
  <c r="AR133" i="16"/>
  <c r="AS133" i="16"/>
  <c r="AT133" i="16"/>
  <c r="AU133" i="16"/>
  <c r="AV133" i="16"/>
  <c r="AW133" i="16"/>
  <c r="AX133" i="16"/>
  <c r="AY133" i="16"/>
  <c r="AZ133" i="16"/>
  <c r="BA133" i="16"/>
  <c r="BB133" i="16"/>
  <c r="BC133" i="16"/>
  <c r="BD133" i="16"/>
  <c r="BE133" i="16"/>
  <c r="BF133" i="16"/>
  <c r="BG133" i="16"/>
  <c r="BH133" i="16"/>
  <c r="BI133" i="16"/>
  <c r="BJ133" i="16"/>
  <c r="BK133" i="16"/>
  <c r="BL133" i="16"/>
  <c r="BM133" i="16"/>
  <c r="BN133" i="16"/>
  <c r="BO133" i="16"/>
  <c r="BP133" i="16"/>
  <c r="BQ133" i="16"/>
  <c r="BR133" i="16"/>
  <c r="BS133" i="16"/>
  <c r="BT133" i="16"/>
  <c r="BU133" i="16"/>
  <c r="BV133" i="16"/>
  <c r="BW133" i="16"/>
  <c r="BX133" i="16"/>
  <c r="BY133" i="16"/>
  <c r="BZ133" i="16"/>
  <c r="CA133" i="16"/>
  <c r="CB133" i="16"/>
  <c r="CC133" i="16"/>
  <c r="CD133" i="16"/>
  <c r="CE133" i="16"/>
  <c r="CF133" i="16"/>
  <c r="CG133" i="16"/>
  <c r="CH133" i="16"/>
  <c r="CI133" i="16"/>
  <c r="CJ133" i="16"/>
  <c r="CK133" i="16"/>
  <c r="CL133" i="16"/>
  <c r="CM133" i="16"/>
  <c r="CN133" i="16"/>
  <c r="CO133" i="16"/>
  <c r="CP133" i="16"/>
  <c r="CQ133" i="16"/>
  <c r="CR133" i="16"/>
  <c r="CS133" i="16"/>
  <c r="CT133" i="16"/>
  <c r="F134" i="16"/>
  <c r="G134" i="16"/>
  <c r="H134" i="16"/>
  <c r="I134" i="16"/>
  <c r="J134" i="16"/>
  <c r="K134" i="16"/>
  <c r="L134" i="16"/>
  <c r="M134" i="16"/>
  <c r="N134" i="16"/>
  <c r="O134" i="16"/>
  <c r="P134" i="16"/>
  <c r="Q134" i="16"/>
  <c r="R134" i="16"/>
  <c r="S134" i="16"/>
  <c r="T134" i="16"/>
  <c r="U134" i="16"/>
  <c r="V134" i="16"/>
  <c r="W134" i="16"/>
  <c r="X134" i="16"/>
  <c r="Y134" i="16"/>
  <c r="Z134" i="16"/>
  <c r="AA134" i="16"/>
  <c r="AB134" i="16"/>
  <c r="AC134" i="16"/>
  <c r="AD134" i="16"/>
  <c r="AE134" i="16"/>
  <c r="AF134" i="16"/>
  <c r="AG134" i="16"/>
  <c r="AH134" i="16"/>
  <c r="AI134" i="16"/>
  <c r="AJ134" i="16"/>
  <c r="AK134" i="16"/>
  <c r="AL134" i="16"/>
  <c r="AM134" i="16"/>
  <c r="AN134" i="16"/>
  <c r="AO134" i="16"/>
  <c r="AP134" i="16"/>
  <c r="AQ134" i="16"/>
  <c r="AR134" i="16"/>
  <c r="AS134" i="16"/>
  <c r="AT134" i="16"/>
  <c r="AU134" i="16"/>
  <c r="AV134" i="16"/>
  <c r="AW134" i="16"/>
  <c r="AX134" i="16"/>
  <c r="AY134" i="16"/>
  <c r="AZ134" i="16"/>
  <c r="BA134" i="16"/>
  <c r="BB134" i="16"/>
  <c r="BC134" i="16"/>
  <c r="BD134" i="16"/>
  <c r="BE134" i="16"/>
  <c r="BF134" i="16"/>
  <c r="BG134" i="16"/>
  <c r="BH134" i="16"/>
  <c r="BI134" i="16"/>
  <c r="BJ134" i="16"/>
  <c r="BK134" i="16"/>
  <c r="BL134" i="16"/>
  <c r="BM134" i="16"/>
  <c r="BN134" i="16"/>
  <c r="BO134" i="16"/>
  <c r="BP134" i="16"/>
  <c r="BQ134" i="16"/>
  <c r="BR134" i="16"/>
  <c r="BS134" i="16"/>
  <c r="BT134" i="16"/>
  <c r="BU134" i="16"/>
  <c r="BV134" i="16"/>
  <c r="BW134" i="16"/>
  <c r="BX134" i="16"/>
  <c r="BY134" i="16"/>
  <c r="BZ134" i="16"/>
  <c r="CA134" i="16"/>
  <c r="CB134" i="16"/>
  <c r="CC134" i="16"/>
  <c r="CD134" i="16"/>
  <c r="CE134" i="16"/>
  <c r="CF134" i="16"/>
  <c r="CG134" i="16"/>
  <c r="CH134" i="16"/>
  <c r="CI134" i="16"/>
  <c r="CJ134" i="16"/>
  <c r="CK134" i="16"/>
  <c r="CL134" i="16"/>
  <c r="CM134" i="16"/>
  <c r="CN134" i="16"/>
  <c r="CO134" i="16"/>
  <c r="CP134" i="16"/>
  <c r="CQ134" i="16"/>
  <c r="CR134" i="16"/>
  <c r="CS134" i="16"/>
  <c r="CT134" i="16"/>
  <c r="F135" i="16"/>
  <c r="G135" i="16"/>
  <c r="H135" i="16"/>
  <c r="I135" i="16"/>
  <c r="J135" i="16"/>
  <c r="K135" i="16"/>
  <c r="L135" i="16"/>
  <c r="M135" i="16"/>
  <c r="N135" i="16"/>
  <c r="O135" i="16"/>
  <c r="P135" i="16"/>
  <c r="Q135" i="16"/>
  <c r="R135" i="16"/>
  <c r="S135" i="16"/>
  <c r="T135" i="16"/>
  <c r="U135" i="16"/>
  <c r="V135" i="16"/>
  <c r="W135" i="16"/>
  <c r="X135" i="16"/>
  <c r="Y135" i="16"/>
  <c r="Z135" i="16"/>
  <c r="AA135" i="16"/>
  <c r="AB135" i="16"/>
  <c r="AC135" i="16"/>
  <c r="AD135" i="16"/>
  <c r="AE135" i="16"/>
  <c r="AF135" i="16"/>
  <c r="AG135" i="16"/>
  <c r="AH135" i="16"/>
  <c r="AI135" i="16"/>
  <c r="AJ135" i="16"/>
  <c r="AK135" i="16"/>
  <c r="AL135" i="16"/>
  <c r="AM135" i="16"/>
  <c r="AN135" i="16"/>
  <c r="AO135" i="16"/>
  <c r="AP135" i="16"/>
  <c r="AQ135" i="16"/>
  <c r="AR135" i="16"/>
  <c r="AS135" i="16"/>
  <c r="AT135" i="16"/>
  <c r="AU135" i="16"/>
  <c r="AV135" i="16"/>
  <c r="AW135" i="16"/>
  <c r="AX135" i="16"/>
  <c r="AY135" i="16"/>
  <c r="AZ135" i="16"/>
  <c r="BA135" i="16"/>
  <c r="BB135" i="16"/>
  <c r="BC135" i="16"/>
  <c r="BD135" i="16"/>
  <c r="BE135" i="16"/>
  <c r="BF135" i="16"/>
  <c r="BG135" i="16"/>
  <c r="BH135" i="16"/>
  <c r="BI135" i="16"/>
  <c r="BJ135" i="16"/>
  <c r="BK135" i="16"/>
  <c r="BL135" i="16"/>
  <c r="BM135" i="16"/>
  <c r="BN135" i="16"/>
  <c r="BO135" i="16"/>
  <c r="BP135" i="16"/>
  <c r="BQ135" i="16"/>
  <c r="BR135" i="16"/>
  <c r="BS135" i="16"/>
  <c r="BT135" i="16"/>
  <c r="BU135" i="16"/>
  <c r="BV135" i="16"/>
  <c r="BW135" i="16"/>
  <c r="BX135" i="16"/>
  <c r="BY135" i="16"/>
  <c r="BZ135" i="16"/>
  <c r="CA135" i="16"/>
  <c r="CB135" i="16"/>
  <c r="CC135" i="16"/>
  <c r="CD135" i="16"/>
  <c r="CE135" i="16"/>
  <c r="CF135" i="16"/>
  <c r="CG135" i="16"/>
  <c r="CH135" i="16"/>
  <c r="CI135" i="16"/>
  <c r="CJ135" i="16"/>
  <c r="CK135" i="16"/>
  <c r="CL135" i="16"/>
  <c r="CM135" i="16"/>
  <c r="CN135" i="16"/>
  <c r="CO135" i="16"/>
  <c r="CP135" i="16"/>
  <c r="CQ135" i="16"/>
  <c r="CR135" i="16"/>
  <c r="CS135" i="16"/>
  <c r="CT135" i="16"/>
  <c r="F136" i="16"/>
  <c r="G136" i="16"/>
  <c r="H136" i="16"/>
  <c r="I136" i="16"/>
  <c r="J136" i="16"/>
  <c r="K136" i="16"/>
  <c r="L136" i="16"/>
  <c r="M136" i="16"/>
  <c r="N136" i="16"/>
  <c r="O136" i="16"/>
  <c r="P136" i="16"/>
  <c r="Q136" i="16"/>
  <c r="R136" i="16"/>
  <c r="S136" i="16"/>
  <c r="T136" i="16"/>
  <c r="U136" i="16"/>
  <c r="V136" i="16"/>
  <c r="W136" i="16"/>
  <c r="X136" i="16"/>
  <c r="Y136" i="16"/>
  <c r="Z136" i="16"/>
  <c r="AA136" i="16"/>
  <c r="AB136" i="16"/>
  <c r="AC136" i="16"/>
  <c r="AD136" i="16"/>
  <c r="AE136" i="16"/>
  <c r="AF136" i="16"/>
  <c r="AG136" i="16"/>
  <c r="AH136" i="16"/>
  <c r="AI136" i="16"/>
  <c r="AJ136" i="16"/>
  <c r="AK136" i="16"/>
  <c r="AL136" i="16"/>
  <c r="AM136" i="16"/>
  <c r="AN136" i="16"/>
  <c r="AO136" i="16"/>
  <c r="AP136" i="16"/>
  <c r="AQ136" i="16"/>
  <c r="AR136" i="16"/>
  <c r="AS136" i="16"/>
  <c r="AT136" i="16"/>
  <c r="AU136" i="16"/>
  <c r="AV136" i="16"/>
  <c r="AW136" i="16"/>
  <c r="AX136" i="16"/>
  <c r="AY136" i="16"/>
  <c r="AZ136" i="16"/>
  <c r="BA136" i="16"/>
  <c r="BB136" i="16"/>
  <c r="BC136" i="16"/>
  <c r="BD136" i="16"/>
  <c r="BE136" i="16"/>
  <c r="BF136" i="16"/>
  <c r="BG136" i="16"/>
  <c r="BH136" i="16"/>
  <c r="BI136" i="16"/>
  <c r="BJ136" i="16"/>
  <c r="BK136" i="16"/>
  <c r="BL136" i="16"/>
  <c r="BM136" i="16"/>
  <c r="BN136" i="16"/>
  <c r="BO136" i="16"/>
  <c r="BP136" i="16"/>
  <c r="BQ136" i="16"/>
  <c r="BR136" i="16"/>
  <c r="BS136" i="16"/>
  <c r="BT136" i="16"/>
  <c r="BU136" i="16"/>
  <c r="BV136" i="16"/>
  <c r="BW136" i="16"/>
  <c r="BX136" i="16"/>
  <c r="BY136" i="16"/>
  <c r="BZ136" i="16"/>
  <c r="CA136" i="16"/>
  <c r="CB136" i="16"/>
  <c r="CC136" i="16"/>
  <c r="CD136" i="16"/>
  <c r="CE136" i="16"/>
  <c r="CF136" i="16"/>
  <c r="CG136" i="16"/>
  <c r="CH136" i="16"/>
  <c r="CI136" i="16"/>
  <c r="CJ136" i="16"/>
  <c r="CK136" i="16"/>
  <c r="CL136" i="16"/>
  <c r="CM136" i="16"/>
  <c r="CN136" i="16"/>
  <c r="CO136" i="16"/>
  <c r="CP136" i="16"/>
  <c r="CQ136" i="16"/>
  <c r="CR136" i="16"/>
  <c r="CS136" i="16"/>
  <c r="CT136" i="16"/>
  <c r="F137" i="16"/>
  <c r="G137" i="16"/>
  <c r="H137" i="16"/>
  <c r="I137" i="16"/>
  <c r="J137" i="16"/>
  <c r="K137" i="16"/>
  <c r="L137" i="16"/>
  <c r="M137" i="16"/>
  <c r="N137" i="16"/>
  <c r="O137" i="16"/>
  <c r="P137" i="16"/>
  <c r="Q137" i="16"/>
  <c r="R137" i="16"/>
  <c r="S137" i="16"/>
  <c r="T137" i="16"/>
  <c r="U137" i="16"/>
  <c r="V137" i="16"/>
  <c r="W137" i="16"/>
  <c r="X137" i="16"/>
  <c r="Y137" i="16"/>
  <c r="Z137" i="16"/>
  <c r="AA137" i="16"/>
  <c r="AB137" i="16"/>
  <c r="AC137" i="16"/>
  <c r="AD137" i="16"/>
  <c r="AE137" i="16"/>
  <c r="AF137" i="16"/>
  <c r="AG137" i="16"/>
  <c r="AH137" i="16"/>
  <c r="AI137" i="16"/>
  <c r="AJ137" i="16"/>
  <c r="AK137" i="16"/>
  <c r="AL137" i="16"/>
  <c r="AM137" i="16"/>
  <c r="AN137" i="16"/>
  <c r="AO137" i="16"/>
  <c r="AP137" i="16"/>
  <c r="AQ137" i="16"/>
  <c r="AR137" i="16"/>
  <c r="AS137" i="16"/>
  <c r="AT137" i="16"/>
  <c r="AU137" i="16"/>
  <c r="AV137" i="16"/>
  <c r="AW137" i="16"/>
  <c r="AX137" i="16"/>
  <c r="AY137" i="16"/>
  <c r="AZ137" i="16"/>
  <c r="BA137" i="16"/>
  <c r="BB137" i="16"/>
  <c r="BC137" i="16"/>
  <c r="BD137" i="16"/>
  <c r="BE137" i="16"/>
  <c r="BF137" i="16"/>
  <c r="BG137" i="16"/>
  <c r="BH137" i="16"/>
  <c r="BI137" i="16"/>
  <c r="BJ137" i="16"/>
  <c r="BK137" i="16"/>
  <c r="BL137" i="16"/>
  <c r="BM137" i="16"/>
  <c r="BN137" i="16"/>
  <c r="BO137" i="16"/>
  <c r="BP137" i="16"/>
  <c r="BQ137" i="16"/>
  <c r="BR137" i="16"/>
  <c r="BS137" i="16"/>
  <c r="BT137" i="16"/>
  <c r="BU137" i="16"/>
  <c r="BV137" i="16"/>
  <c r="BW137" i="16"/>
  <c r="BX137" i="16"/>
  <c r="BY137" i="16"/>
  <c r="BZ137" i="16"/>
  <c r="CA137" i="16"/>
  <c r="CB137" i="16"/>
  <c r="CC137" i="16"/>
  <c r="CD137" i="16"/>
  <c r="CE137" i="16"/>
  <c r="CF137" i="16"/>
  <c r="CG137" i="16"/>
  <c r="CH137" i="16"/>
  <c r="CI137" i="16"/>
  <c r="CJ137" i="16"/>
  <c r="CK137" i="16"/>
  <c r="CL137" i="16"/>
  <c r="CM137" i="16"/>
  <c r="CN137" i="16"/>
  <c r="CO137" i="16"/>
  <c r="CP137" i="16"/>
  <c r="CQ137" i="16"/>
  <c r="CR137" i="16"/>
  <c r="CS137" i="16"/>
  <c r="CT137" i="16"/>
  <c r="F138" i="16"/>
  <c r="G138" i="16"/>
  <c r="H138" i="16"/>
  <c r="I138" i="16"/>
  <c r="J138" i="16"/>
  <c r="K138" i="16"/>
  <c r="L138" i="16"/>
  <c r="M138" i="16"/>
  <c r="N138" i="16"/>
  <c r="O138" i="16"/>
  <c r="P138" i="16"/>
  <c r="Q138" i="16"/>
  <c r="R138" i="16"/>
  <c r="S138" i="16"/>
  <c r="T138" i="16"/>
  <c r="U138" i="16"/>
  <c r="V138" i="16"/>
  <c r="W138" i="16"/>
  <c r="X138" i="16"/>
  <c r="Y138" i="16"/>
  <c r="Z138" i="16"/>
  <c r="AA138" i="16"/>
  <c r="AB138" i="16"/>
  <c r="AC138" i="16"/>
  <c r="AD138" i="16"/>
  <c r="AE138" i="16"/>
  <c r="AF138" i="16"/>
  <c r="AG138" i="16"/>
  <c r="AH138" i="16"/>
  <c r="AI138" i="16"/>
  <c r="AJ138" i="16"/>
  <c r="AK138" i="16"/>
  <c r="AL138" i="16"/>
  <c r="AM138" i="16"/>
  <c r="AN138" i="16"/>
  <c r="AO138" i="16"/>
  <c r="AP138" i="16"/>
  <c r="AQ138" i="16"/>
  <c r="AR138" i="16"/>
  <c r="AS138" i="16"/>
  <c r="AT138" i="16"/>
  <c r="AU138" i="16"/>
  <c r="AV138" i="16"/>
  <c r="AW138" i="16"/>
  <c r="AX138" i="16"/>
  <c r="AY138" i="16"/>
  <c r="AZ138" i="16"/>
  <c r="BA138" i="16"/>
  <c r="BB138" i="16"/>
  <c r="BC138" i="16"/>
  <c r="BD138" i="16"/>
  <c r="BE138" i="16"/>
  <c r="BF138" i="16"/>
  <c r="BG138" i="16"/>
  <c r="BH138" i="16"/>
  <c r="BI138" i="16"/>
  <c r="BJ138" i="16"/>
  <c r="BK138" i="16"/>
  <c r="BL138" i="16"/>
  <c r="BM138" i="16"/>
  <c r="BN138" i="16"/>
  <c r="BO138" i="16"/>
  <c r="BP138" i="16"/>
  <c r="BQ138" i="16"/>
  <c r="BR138" i="16"/>
  <c r="BS138" i="16"/>
  <c r="BT138" i="16"/>
  <c r="BU138" i="16"/>
  <c r="BV138" i="16"/>
  <c r="BW138" i="16"/>
  <c r="BX138" i="16"/>
  <c r="BY138" i="16"/>
  <c r="BZ138" i="16"/>
  <c r="CA138" i="16"/>
  <c r="CB138" i="16"/>
  <c r="CC138" i="16"/>
  <c r="CD138" i="16"/>
  <c r="CE138" i="16"/>
  <c r="CF138" i="16"/>
  <c r="CG138" i="16"/>
  <c r="CH138" i="16"/>
  <c r="CI138" i="16"/>
  <c r="CJ138" i="16"/>
  <c r="CK138" i="16"/>
  <c r="CL138" i="16"/>
  <c r="CM138" i="16"/>
  <c r="CN138" i="16"/>
  <c r="CO138" i="16"/>
  <c r="CP138" i="16"/>
  <c r="CQ138" i="16"/>
  <c r="CR138" i="16"/>
  <c r="CS138" i="16"/>
  <c r="BL65" i="17" s="1"/>
  <c r="I869" i="28" s="1"/>
  <c r="CT138" i="16"/>
  <c r="F139" i="16"/>
  <c r="G139" i="16"/>
  <c r="H139" i="16"/>
  <c r="I139" i="16"/>
  <c r="J139" i="16"/>
  <c r="K139" i="16"/>
  <c r="L139" i="16"/>
  <c r="M139" i="16"/>
  <c r="N139" i="16"/>
  <c r="O139" i="16"/>
  <c r="P139" i="16"/>
  <c r="Q139" i="16"/>
  <c r="R139" i="16"/>
  <c r="S139" i="16"/>
  <c r="T139" i="16"/>
  <c r="U139" i="16"/>
  <c r="V139" i="16"/>
  <c r="W139" i="16"/>
  <c r="X139" i="16"/>
  <c r="Y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B139" i="16"/>
  <c r="BC139" i="16"/>
  <c r="BD139" i="16"/>
  <c r="BE139" i="16"/>
  <c r="BF139" i="16"/>
  <c r="BG139" i="16"/>
  <c r="BH139" i="16"/>
  <c r="BI139" i="16"/>
  <c r="BJ139" i="16"/>
  <c r="BK139" i="16"/>
  <c r="BL139" i="16"/>
  <c r="BM139" i="16"/>
  <c r="BN139" i="16"/>
  <c r="BO139" i="16"/>
  <c r="BP139" i="16"/>
  <c r="BQ139" i="16"/>
  <c r="BR139" i="16"/>
  <c r="BS139" i="16"/>
  <c r="BT139" i="16"/>
  <c r="BU139" i="16"/>
  <c r="BV139" i="16"/>
  <c r="BW139" i="16"/>
  <c r="BX139" i="16"/>
  <c r="BY139" i="16"/>
  <c r="BZ139" i="16"/>
  <c r="CA139" i="16"/>
  <c r="CB139" i="16"/>
  <c r="CC139" i="16"/>
  <c r="CD139" i="16"/>
  <c r="CE139" i="16"/>
  <c r="CF139" i="16"/>
  <c r="CG139" i="16"/>
  <c r="CH139" i="16"/>
  <c r="CI139" i="16"/>
  <c r="CJ139" i="16"/>
  <c r="CK139" i="16"/>
  <c r="CL139" i="16"/>
  <c r="CM139" i="16"/>
  <c r="CN139" i="16"/>
  <c r="CO139" i="16"/>
  <c r="CP139" i="16"/>
  <c r="CQ139" i="16"/>
  <c r="CR139" i="16"/>
  <c r="CS139" i="16"/>
  <c r="CT139" i="16"/>
  <c r="F140" i="16"/>
  <c r="G140" i="16"/>
  <c r="H140" i="16"/>
  <c r="I140" i="16"/>
  <c r="J140" i="16"/>
  <c r="K140" i="16"/>
  <c r="L140" i="16"/>
  <c r="M140" i="16"/>
  <c r="N140" i="16"/>
  <c r="O140" i="16"/>
  <c r="P140" i="16"/>
  <c r="Q140" i="16"/>
  <c r="R140" i="16"/>
  <c r="S140" i="16"/>
  <c r="T140" i="16"/>
  <c r="U140" i="16"/>
  <c r="V140" i="16"/>
  <c r="W140" i="16"/>
  <c r="X140" i="16"/>
  <c r="Y140" i="16"/>
  <c r="Z140" i="16"/>
  <c r="AA140" i="16"/>
  <c r="AB140" i="16"/>
  <c r="AC140" i="16"/>
  <c r="AD140" i="16"/>
  <c r="AE140" i="16"/>
  <c r="AF140" i="16"/>
  <c r="AG140" i="16"/>
  <c r="AH140" i="16"/>
  <c r="AI140" i="16"/>
  <c r="AJ140" i="16"/>
  <c r="AK140" i="16"/>
  <c r="AL140" i="16"/>
  <c r="AM140" i="16"/>
  <c r="AN140" i="16"/>
  <c r="AO140" i="16"/>
  <c r="AP140" i="16"/>
  <c r="AQ140" i="16"/>
  <c r="AR140" i="16"/>
  <c r="AS140" i="16"/>
  <c r="AT140" i="16"/>
  <c r="AU140" i="16"/>
  <c r="AV140" i="16"/>
  <c r="AW140" i="16"/>
  <c r="AX140" i="16"/>
  <c r="AY140" i="16"/>
  <c r="AZ140" i="16"/>
  <c r="BA140" i="16"/>
  <c r="BB140" i="16"/>
  <c r="BC140" i="16"/>
  <c r="BD140" i="16"/>
  <c r="BE140" i="16"/>
  <c r="BF140" i="16"/>
  <c r="BG140" i="16"/>
  <c r="BH140" i="16"/>
  <c r="BI140" i="16"/>
  <c r="BJ140" i="16"/>
  <c r="BK140" i="16"/>
  <c r="BL140" i="16"/>
  <c r="BM140" i="16"/>
  <c r="BN140" i="16"/>
  <c r="BO140" i="16"/>
  <c r="BP140" i="16"/>
  <c r="BQ140" i="16"/>
  <c r="BR140" i="16"/>
  <c r="BS140" i="16"/>
  <c r="BT140" i="16"/>
  <c r="BU140" i="16"/>
  <c r="BV140" i="16"/>
  <c r="BW140" i="16"/>
  <c r="BX140" i="16"/>
  <c r="BY140" i="16"/>
  <c r="BZ140" i="16"/>
  <c r="CA140" i="16"/>
  <c r="CB140" i="16"/>
  <c r="CC140" i="16"/>
  <c r="CD140" i="16"/>
  <c r="CE140" i="16"/>
  <c r="CF140" i="16"/>
  <c r="CG140" i="16"/>
  <c r="CH140" i="16"/>
  <c r="CI140" i="16"/>
  <c r="CJ140" i="16"/>
  <c r="CK140" i="16"/>
  <c r="CL140" i="16"/>
  <c r="CM140" i="16"/>
  <c r="CN140" i="16"/>
  <c r="CO140" i="16"/>
  <c r="CP140" i="16"/>
  <c r="CQ140" i="16"/>
  <c r="CR140" i="16"/>
  <c r="CS140" i="16"/>
  <c r="CT140" i="16"/>
  <c r="F141" i="16"/>
  <c r="G141" i="16"/>
  <c r="H141" i="16"/>
  <c r="I141" i="16"/>
  <c r="J141" i="16"/>
  <c r="K141" i="16"/>
  <c r="L141" i="16"/>
  <c r="M141" i="16"/>
  <c r="N141" i="16"/>
  <c r="O141" i="16"/>
  <c r="P141" i="16"/>
  <c r="Q141" i="16"/>
  <c r="R141" i="16"/>
  <c r="S141" i="16"/>
  <c r="T141" i="16"/>
  <c r="U141" i="16"/>
  <c r="V141" i="16"/>
  <c r="W141" i="16"/>
  <c r="X141" i="16"/>
  <c r="Y141" i="16"/>
  <c r="Z141" i="16"/>
  <c r="AA141" i="16"/>
  <c r="AB141" i="16"/>
  <c r="AC141" i="16"/>
  <c r="AD141" i="16"/>
  <c r="AE141" i="16"/>
  <c r="AF141" i="16"/>
  <c r="AG141" i="16"/>
  <c r="AH141" i="16"/>
  <c r="AI141" i="16"/>
  <c r="AJ141" i="16"/>
  <c r="AK141" i="16"/>
  <c r="AL141" i="16"/>
  <c r="AM141" i="16"/>
  <c r="AN141" i="16"/>
  <c r="AO141" i="16"/>
  <c r="AP141" i="16"/>
  <c r="AQ141" i="16"/>
  <c r="AR141" i="16"/>
  <c r="AS141" i="16"/>
  <c r="AT141" i="16"/>
  <c r="AU141" i="16"/>
  <c r="AV141" i="16"/>
  <c r="AW141" i="16"/>
  <c r="AX141" i="16"/>
  <c r="AY141" i="16"/>
  <c r="AZ141" i="16"/>
  <c r="BA141" i="16"/>
  <c r="BB141" i="16"/>
  <c r="BC141" i="16"/>
  <c r="BD141" i="16"/>
  <c r="BE141" i="16"/>
  <c r="BF141" i="16"/>
  <c r="BG141" i="16"/>
  <c r="BH141" i="16"/>
  <c r="BI141" i="16"/>
  <c r="BJ141" i="16"/>
  <c r="BK141" i="16"/>
  <c r="BL141" i="16"/>
  <c r="BM141" i="16"/>
  <c r="BN141" i="16"/>
  <c r="BO141" i="16"/>
  <c r="BP141" i="16"/>
  <c r="BQ141" i="16"/>
  <c r="BR141" i="16"/>
  <c r="BS141" i="16"/>
  <c r="BT141" i="16"/>
  <c r="BU141" i="16"/>
  <c r="BV141" i="16"/>
  <c r="BW141" i="16"/>
  <c r="BX141" i="16"/>
  <c r="BY141" i="16"/>
  <c r="BZ141" i="16"/>
  <c r="CA141" i="16"/>
  <c r="CB141" i="16"/>
  <c r="CC141" i="16"/>
  <c r="CD141" i="16"/>
  <c r="CE141" i="16"/>
  <c r="CF141" i="16"/>
  <c r="CG141" i="16"/>
  <c r="CH141" i="16"/>
  <c r="CI141" i="16"/>
  <c r="CJ141" i="16"/>
  <c r="CK141" i="16"/>
  <c r="CL141" i="16"/>
  <c r="CM141" i="16"/>
  <c r="CN141" i="16"/>
  <c r="CO141" i="16"/>
  <c r="CP141" i="16"/>
  <c r="CQ141" i="16"/>
  <c r="CR141" i="16"/>
  <c r="CS141" i="16"/>
  <c r="CT141" i="16"/>
  <c r="F142" i="16"/>
  <c r="G142" i="16"/>
  <c r="H142" i="16"/>
  <c r="I142" i="16"/>
  <c r="J142" i="16"/>
  <c r="K142" i="16"/>
  <c r="L142" i="16"/>
  <c r="M142" i="16"/>
  <c r="N142" i="16"/>
  <c r="O142" i="16"/>
  <c r="P142" i="16"/>
  <c r="Q142" i="16"/>
  <c r="R142" i="16"/>
  <c r="S142" i="16"/>
  <c r="T142" i="16"/>
  <c r="U142" i="16"/>
  <c r="V142" i="16"/>
  <c r="W142" i="16"/>
  <c r="X142" i="16"/>
  <c r="Y142" i="16"/>
  <c r="Z142" i="16"/>
  <c r="AA142" i="16"/>
  <c r="AB142" i="16"/>
  <c r="AC142" i="16"/>
  <c r="AD142" i="16"/>
  <c r="AE142" i="16"/>
  <c r="AF142" i="16"/>
  <c r="AG142" i="16"/>
  <c r="AH142" i="16"/>
  <c r="AI142" i="16"/>
  <c r="AJ142" i="16"/>
  <c r="AK142" i="16"/>
  <c r="AL142" i="16"/>
  <c r="AM142" i="16"/>
  <c r="AN142" i="16"/>
  <c r="AO142" i="16"/>
  <c r="AP142" i="16"/>
  <c r="AQ142" i="16"/>
  <c r="AR142" i="16"/>
  <c r="AS142" i="16"/>
  <c r="AT142" i="16"/>
  <c r="AU142" i="16"/>
  <c r="AV142" i="16"/>
  <c r="AW142" i="16"/>
  <c r="AX142" i="16"/>
  <c r="AY142" i="16"/>
  <c r="AZ142" i="16"/>
  <c r="BA142" i="16"/>
  <c r="BB142" i="16"/>
  <c r="BC142" i="16"/>
  <c r="BD142" i="16"/>
  <c r="BE142" i="16"/>
  <c r="BF142" i="16"/>
  <c r="BG142" i="16"/>
  <c r="BH142" i="16"/>
  <c r="BI142" i="16"/>
  <c r="BJ142" i="16"/>
  <c r="BK142" i="16"/>
  <c r="BL142" i="16"/>
  <c r="BM142" i="16"/>
  <c r="BN142" i="16"/>
  <c r="BO142" i="16"/>
  <c r="BP142" i="16"/>
  <c r="BQ142" i="16"/>
  <c r="BR142" i="16"/>
  <c r="BS142" i="16"/>
  <c r="BT142" i="16"/>
  <c r="BU142" i="16"/>
  <c r="BV142" i="16"/>
  <c r="BW142" i="16"/>
  <c r="BX142" i="16"/>
  <c r="BY142" i="16"/>
  <c r="BZ142" i="16"/>
  <c r="CA142" i="16"/>
  <c r="CB142" i="16"/>
  <c r="CC142" i="16"/>
  <c r="CD142" i="16"/>
  <c r="CE142" i="16"/>
  <c r="CF142" i="16"/>
  <c r="CG142" i="16"/>
  <c r="CH142" i="16"/>
  <c r="CI142" i="16"/>
  <c r="CJ142" i="16"/>
  <c r="CK142" i="16"/>
  <c r="CL142" i="16"/>
  <c r="CM142" i="16"/>
  <c r="CN142" i="16"/>
  <c r="CO142" i="16"/>
  <c r="CP142" i="16"/>
  <c r="CQ142" i="16"/>
  <c r="CR142" i="16"/>
  <c r="CS142" i="16"/>
  <c r="CT142" i="16"/>
  <c r="F143" i="16"/>
  <c r="G143" i="16"/>
  <c r="H143" i="16"/>
  <c r="I143" i="16"/>
  <c r="J143" i="16"/>
  <c r="K143" i="16"/>
  <c r="L143" i="16"/>
  <c r="M143" i="16"/>
  <c r="N143" i="16"/>
  <c r="O143" i="16"/>
  <c r="P143" i="16"/>
  <c r="Q143" i="16"/>
  <c r="R143" i="16"/>
  <c r="S143" i="16"/>
  <c r="T143" i="16"/>
  <c r="U143" i="16"/>
  <c r="V143" i="16"/>
  <c r="W143" i="16"/>
  <c r="X143" i="16"/>
  <c r="Y143" i="16"/>
  <c r="Z143" i="16"/>
  <c r="AA143" i="16"/>
  <c r="AB143" i="16"/>
  <c r="AC143" i="16"/>
  <c r="AD143" i="16"/>
  <c r="AE143" i="16"/>
  <c r="AF143" i="16"/>
  <c r="AG143" i="16"/>
  <c r="AH143" i="16"/>
  <c r="AI143" i="16"/>
  <c r="AJ143" i="16"/>
  <c r="AK143" i="16"/>
  <c r="AL143" i="16"/>
  <c r="AM143" i="16"/>
  <c r="AN143" i="16"/>
  <c r="AO143" i="16"/>
  <c r="AP143" i="16"/>
  <c r="AQ143" i="16"/>
  <c r="AR143" i="16"/>
  <c r="AS143" i="16"/>
  <c r="AT143" i="16"/>
  <c r="AU143" i="16"/>
  <c r="AV143" i="16"/>
  <c r="AW143" i="16"/>
  <c r="AX143" i="16"/>
  <c r="AY143" i="16"/>
  <c r="AZ143" i="16"/>
  <c r="BA143" i="16"/>
  <c r="BB143" i="16"/>
  <c r="BC143" i="16"/>
  <c r="BD143" i="16"/>
  <c r="BE143" i="16"/>
  <c r="BF143" i="16"/>
  <c r="BG143" i="16"/>
  <c r="BH143" i="16"/>
  <c r="BI143" i="16"/>
  <c r="BJ143" i="16"/>
  <c r="BK143" i="16"/>
  <c r="BL143" i="16"/>
  <c r="BM143" i="16"/>
  <c r="BN143" i="16"/>
  <c r="BO143" i="16"/>
  <c r="BP143" i="16"/>
  <c r="BQ143" i="16"/>
  <c r="BR143" i="16"/>
  <c r="BS143" i="16"/>
  <c r="BT143" i="16"/>
  <c r="BU143" i="16"/>
  <c r="BV143" i="16"/>
  <c r="BW143" i="16"/>
  <c r="BX143" i="16"/>
  <c r="BY143" i="16"/>
  <c r="BZ143" i="16"/>
  <c r="CA143" i="16"/>
  <c r="CB143" i="16"/>
  <c r="CC143" i="16"/>
  <c r="CD143" i="16"/>
  <c r="CE143" i="16"/>
  <c r="CF143" i="16"/>
  <c r="CG143" i="16"/>
  <c r="CH143" i="16"/>
  <c r="CI143" i="16"/>
  <c r="CJ143" i="16"/>
  <c r="CK143" i="16"/>
  <c r="CL143" i="16"/>
  <c r="CM143" i="16"/>
  <c r="CN143" i="16"/>
  <c r="CO143" i="16"/>
  <c r="CP143" i="16"/>
  <c r="CQ143" i="16"/>
  <c r="CR143" i="16"/>
  <c r="CS143" i="16"/>
  <c r="CT143" i="16"/>
  <c r="F144" i="16"/>
  <c r="G144" i="16"/>
  <c r="H144" i="16"/>
  <c r="I144" i="16"/>
  <c r="J144" i="16"/>
  <c r="K144" i="16"/>
  <c r="L144" i="16"/>
  <c r="M144" i="16"/>
  <c r="N144" i="16"/>
  <c r="O144" i="16"/>
  <c r="P144" i="16"/>
  <c r="Q144" i="16"/>
  <c r="R144" i="16"/>
  <c r="S144" i="16"/>
  <c r="T144" i="16"/>
  <c r="U144" i="16"/>
  <c r="V144" i="16"/>
  <c r="W144" i="16"/>
  <c r="X144" i="16"/>
  <c r="Y144" i="16"/>
  <c r="Z144" i="16"/>
  <c r="AA144" i="16"/>
  <c r="AB144" i="16"/>
  <c r="AC144" i="16"/>
  <c r="AD144" i="16"/>
  <c r="AE144" i="16"/>
  <c r="AF144" i="16"/>
  <c r="AG144" i="16"/>
  <c r="AH144" i="16"/>
  <c r="AI144" i="16"/>
  <c r="AJ144" i="16"/>
  <c r="AK144" i="16"/>
  <c r="AL144" i="16"/>
  <c r="AM144" i="16"/>
  <c r="AN144" i="16"/>
  <c r="AO144" i="16"/>
  <c r="AP144" i="16"/>
  <c r="AQ144" i="16"/>
  <c r="AR144" i="16"/>
  <c r="AS144" i="16"/>
  <c r="AT144" i="16"/>
  <c r="AU144" i="16"/>
  <c r="AV144" i="16"/>
  <c r="AW144" i="16"/>
  <c r="AX144" i="16"/>
  <c r="AY144" i="16"/>
  <c r="AZ144" i="16"/>
  <c r="BA144" i="16"/>
  <c r="BB144" i="16"/>
  <c r="BC144" i="16"/>
  <c r="BD144" i="16"/>
  <c r="BE144" i="16"/>
  <c r="BF144" i="16"/>
  <c r="BG144" i="16"/>
  <c r="BH144" i="16"/>
  <c r="BI144" i="16"/>
  <c r="BJ144" i="16"/>
  <c r="BK144" i="16"/>
  <c r="BL144" i="16"/>
  <c r="BM144" i="16"/>
  <c r="BN144" i="16"/>
  <c r="BO144" i="16"/>
  <c r="BP144" i="16"/>
  <c r="BQ144" i="16"/>
  <c r="BR144" i="16"/>
  <c r="BS144" i="16"/>
  <c r="BT144" i="16"/>
  <c r="BU144" i="16"/>
  <c r="BV144" i="16"/>
  <c r="BW144" i="16"/>
  <c r="BX144" i="16"/>
  <c r="BY144" i="16"/>
  <c r="BZ144" i="16"/>
  <c r="CA144" i="16"/>
  <c r="CB144" i="16"/>
  <c r="CC144" i="16"/>
  <c r="CD144" i="16"/>
  <c r="CE144" i="16"/>
  <c r="CF144" i="16"/>
  <c r="CG144" i="16"/>
  <c r="CH144" i="16"/>
  <c r="CI144" i="16"/>
  <c r="CJ144" i="16"/>
  <c r="CK144" i="16"/>
  <c r="CL144" i="16"/>
  <c r="CM144" i="16"/>
  <c r="CN144" i="16"/>
  <c r="CO144" i="16"/>
  <c r="CP144" i="16"/>
  <c r="CQ144" i="16"/>
  <c r="CR144" i="16"/>
  <c r="CS144" i="16"/>
  <c r="BL41" i="17" s="1"/>
  <c r="I845" i="28" s="1"/>
  <c r="CT144" i="16"/>
  <c r="F145" i="16"/>
  <c r="G145" i="16"/>
  <c r="H145" i="16"/>
  <c r="I145" i="16"/>
  <c r="J145" i="16"/>
  <c r="K145" i="16"/>
  <c r="L145" i="16"/>
  <c r="M145" i="16"/>
  <c r="N145" i="16"/>
  <c r="O145" i="16"/>
  <c r="P145" i="16"/>
  <c r="Q145" i="16"/>
  <c r="R145" i="16"/>
  <c r="S145" i="16"/>
  <c r="T145" i="16"/>
  <c r="U145" i="16"/>
  <c r="V145" i="16"/>
  <c r="W145" i="16"/>
  <c r="X145" i="16"/>
  <c r="Y145" i="16"/>
  <c r="Z145" i="16"/>
  <c r="AA145" i="16"/>
  <c r="AB145" i="16"/>
  <c r="AC145" i="16"/>
  <c r="AD145" i="16"/>
  <c r="AE145" i="16"/>
  <c r="AF145" i="16"/>
  <c r="AG145" i="16"/>
  <c r="AH145" i="16"/>
  <c r="AI145" i="16"/>
  <c r="AJ145" i="16"/>
  <c r="AK145" i="16"/>
  <c r="AL145" i="16"/>
  <c r="AM145" i="16"/>
  <c r="AN145" i="16"/>
  <c r="AO145" i="16"/>
  <c r="AP145" i="16"/>
  <c r="AQ145" i="16"/>
  <c r="AR145" i="16"/>
  <c r="AS145" i="16"/>
  <c r="AT145" i="16"/>
  <c r="AU145" i="16"/>
  <c r="AV145" i="16"/>
  <c r="AW145" i="16"/>
  <c r="AX145" i="16"/>
  <c r="AY145" i="16"/>
  <c r="AZ145" i="16"/>
  <c r="BA145" i="16"/>
  <c r="BB145" i="16"/>
  <c r="BC145" i="16"/>
  <c r="BD145" i="16"/>
  <c r="BE145" i="16"/>
  <c r="BF145" i="16"/>
  <c r="BG145" i="16"/>
  <c r="BH145" i="16"/>
  <c r="BI145" i="16"/>
  <c r="BJ145" i="16"/>
  <c r="BK145" i="16"/>
  <c r="BL145" i="16"/>
  <c r="BM145" i="16"/>
  <c r="BN145" i="16"/>
  <c r="BO145" i="16"/>
  <c r="BP145" i="16"/>
  <c r="BQ145" i="16"/>
  <c r="BR145" i="16"/>
  <c r="BS145" i="16"/>
  <c r="BT145" i="16"/>
  <c r="BU145" i="16"/>
  <c r="BV145" i="16"/>
  <c r="BW145" i="16"/>
  <c r="BX145" i="16"/>
  <c r="BY145" i="16"/>
  <c r="BZ145" i="16"/>
  <c r="CA145" i="16"/>
  <c r="CB145" i="16"/>
  <c r="CC145" i="16"/>
  <c r="CD145" i="16"/>
  <c r="CE145" i="16"/>
  <c r="CF145" i="16"/>
  <c r="CG145" i="16"/>
  <c r="CH145" i="16"/>
  <c r="CI145" i="16"/>
  <c r="CJ145" i="16"/>
  <c r="CK145" i="16"/>
  <c r="CL145" i="16"/>
  <c r="CM145" i="16"/>
  <c r="CN145" i="16"/>
  <c r="CO145" i="16"/>
  <c r="CP145" i="16"/>
  <c r="CQ145" i="16"/>
  <c r="CR145" i="16"/>
  <c r="CS145" i="16"/>
  <c r="CT145" i="16"/>
  <c r="F146" i="16"/>
  <c r="G146" i="16"/>
  <c r="H146" i="16"/>
  <c r="I146" i="16"/>
  <c r="J146" i="16"/>
  <c r="K146" i="16"/>
  <c r="L146" i="16"/>
  <c r="M146" i="16"/>
  <c r="N146" i="16"/>
  <c r="O146" i="16"/>
  <c r="P146" i="16"/>
  <c r="Q146" i="16"/>
  <c r="R146" i="16"/>
  <c r="S146" i="16"/>
  <c r="T146" i="16"/>
  <c r="U146" i="16"/>
  <c r="V146" i="16"/>
  <c r="W146" i="16"/>
  <c r="X146" i="16"/>
  <c r="Y146" i="16"/>
  <c r="Z146" i="16"/>
  <c r="AA146" i="16"/>
  <c r="AB146" i="16"/>
  <c r="AC146" i="16"/>
  <c r="AD146" i="16"/>
  <c r="AE146" i="16"/>
  <c r="AF146" i="16"/>
  <c r="AG146" i="16"/>
  <c r="AH146" i="16"/>
  <c r="AI146" i="16"/>
  <c r="AJ146" i="16"/>
  <c r="AK146" i="16"/>
  <c r="AL146" i="16"/>
  <c r="AM146" i="16"/>
  <c r="AN146" i="16"/>
  <c r="AO146" i="16"/>
  <c r="AP146" i="16"/>
  <c r="AQ146" i="16"/>
  <c r="AR146" i="16"/>
  <c r="AS146" i="16"/>
  <c r="AT146" i="16"/>
  <c r="AU146" i="16"/>
  <c r="AV146" i="16"/>
  <c r="AW146" i="16"/>
  <c r="AX146" i="16"/>
  <c r="AY146" i="16"/>
  <c r="AZ146" i="16"/>
  <c r="BA146" i="16"/>
  <c r="BB146" i="16"/>
  <c r="BC146" i="16"/>
  <c r="BD146" i="16"/>
  <c r="BE146" i="16"/>
  <c r="BF146" i="16"/>
  <c r="BG146" i="16"/>
  <c r="BH146" i="16"/>
  <c r="BI146" i="16"/>
  <c r="BJ146" i="16"/>
  <c r="BK146" i="16"/>
  <c r="BL146" i="16"/>
  <c r="BM146" i="16"/>
  <c r="BN146" i="16"/>
  <c r="BO146" i="16"/>
  <c r="BP146" i="16"/>
  <c r="BQ146" i="16"/>
  <c r="BR146" i="16"/>
  <c r="BS146" i="16"/>
  <c r="BT146" i="16"/>
  <c r="BU146" i="16"/>
  <c r="BV146" i="16"/>
  <c r="BW146" i="16"/>
  <c r="BX146" i="16"/>
  <c r="BY146" i="16"/>
  <c r="BZ146" i="16"/>
  <c r="CA146" i="16"/>
  <c r="CB146" i="16"/>
  <c r="CC146" i="16"/>
  <c r="CD146" i="16"/>
  <c r="CE146" i="16"/>
  <c r="CF146" i="16"/>
  <c r="CG146" i="16"/>
  <c r="CH146" i="16"/>
  <c r="CI146" i="16"/>
  <c r="CJ146" i="16"/>
  <c r="CK146" i="16"/>
  <c r="CL146" i="16"/>
  <c r="CM146" i="16"/>
  <c r="CN146" i="16"/>
  <c r="CO146" i="16"/>
  <c r="CP146" i="16"/>
  <c r="CQ146" i="16"/>
  <c r="CR146" i="16"/>
  <c r="CS146" i="16"/>
  <c r="CT146" i="16"/>
  <c r="F147" i="16"/>
  <c r="G147" i="16"/>
  <c r="H147" i="16"/>
  <c r="I147" i="16"/>
  <c r="J147" i="16"/>
  <c r="K147" i="16"/>
  <c r="L147" i="16"/>
  <c r="M147" i="16"/>
  <c r="N147" i="16"/>
  <c r="O147" i="16"/>
  <c r="P147" i="16"/>
  <c r="Q147" i="16"/>
  <c r="R147" i="16"/>
  <c r="S147" i="16"/>
  <c r="T147" i="16"/>
  <c r="U147" i="16"/>
  <c r="V147" i="16"/>
  <c r="W147" i="16"/>
  <c r="X147" i="16"/>
  <c r="Y147" i="16"/>
  <c r="Z147" i="16"/>
  <c r="AA147" i="16"/>
  <c r="AB147" i="16"/>
  <c r="AC147" i="16"/>
  <c r="AD147" i="16"/>
  <c r="AE147" i="16"/>
  <c r="AF147" i="16"/>
  <c r="AG147" i="16"/>
  <c r="AH147" i="16"/>
  <c r="AI147" i="16"/>
  <c r="AJ147" i="16"/>
  <c r="AK147" i="16"/>
  <c r="AL147" i="16"/>
  <c r="AM147" i="16"/>
  <c r="AN147" i="16"/>
  <c r="AO147" i="16"/>
  <c r="AP147" i="16"/>
  <c r="AQ147" i="16"/>
  <c r="AR147" i="16"/>
  <c r="AS147" i="16"/>
  <c r="AT147" i="16"/>
  <c r="AU147" i="16"/>
  <c r="AV147" i="16"/>
  <c r="AW147" i="16"/>
  <c r="AX147" i="16"/>
  <c r="AY147" i="16"/>
  <c r="AZ147" i="16"/>
  <c r="BA147" i="16"/>
  <c r="BB147" i="16"/>
  <c r="BC147" i="16"/>
  <c r="BD147" i="16"/>
  <c r="BE147" i="16"/>
  <c r="BF147" i="16"/>
  <c r="BG147" i="16"/>
  <c r="BH147" i="16"/>
  <c r="BI147" i="16"/>
  <c r="BJ147" i="16"/>
  <c r="BK147" i="16"/>
  <c r="BL147" i="16"/>
  <c r="BM147" i="16"/>
  <c r="BN147" i="16"/>
  <c r="BO147" i="16"/>
  <c r="BP147" i="16"/>
  <c r="BQ147" i="16"/>
  <c r="BR147" i="16"/>
  <c r="BS147" i="16"/>
  <c r="BT147" i="16"/>
  <c r="BU147" i="16"/>
  <c r="BV147" i="16"/>
  <c r="BW147" i="16"/>
  <c r="BX147" i="16"/>
  <c r="BY147" i="16"/>
  <c r="BZ147" i="16"/>
  <c r="CA147" i="16"/>
  <c r="CB147" i="16"/>
  <c r="CC147" i="16"/>
  <c r="CD147" i="16"/>
  <c r="CE147" i="16"/>
  <c r="CF147" i="16"/>
  <c r="CG147" i="16"/>
  <c r="CH147" i="16"/>
  <c r="CI147" i="16"/>
  <c r="CJ147" i="16"/>
  <c r="CK147" i="16"/>
  <c r="CL147" i="16"/>
  <c r="CM147" i="16"/>
  <c r="CN147" i="16"/>
  <c r="CO147" i="16"/>
  <c r="CP147" i="16"/>
  <c r="CQ147" i="16"/>
  <c r="CR147" i="16"/>
  <c r="CS147" i="16"/>
  <c r="CT147" i="16"/>
  <c r="F148" i="16"/>
  <c r="G148" i="16"/>
  <c r="H148" i="16"/>
  <c r="I148" i="16"/>
  <c r="J148" i="16"/>
  <c r="K148" i="16"/>
  <c r="L148" i="16"/>
  <c r="M148" i="16"/>
  <c r="N148" i="16"/>
  <c r="O148" i="16"/>
  <c r="P148" i="16"/>
  <c r="Q148" i="16"/>
  <c r="R148" i="16"/>
  <c r="S148" i="16"/>
  <c r="T148" i="16"/>
  <c r="U148" i="16"/>
  <c r="V148" i="16"/>
  <c r="W148" i="16"/>
  <c r="X148" i="16"/>
  <c r="Y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B148" i="16"/>
  <c r="BC148" i="16"/>
  <c r="BD148" i="16"/>
  <c r="BE148" i="16"/>
  <c r="BF148" i="16"/>
  <c r="BG148" i="16"/>
  <c r="BH148" i="16"/>
  <c r="BI148" i="16"/>
  <c r="BJ148" i="16"/>
  <c r="BK148" i="16"/>
  <c r="BL148" i="16"/>
  <c r="BM148" i="16"/>
  <c r="BN148" i="16"/>
  <c r="BO148" i="16"/>
  <c r="BP148" i="16"/>
  <c r="BQ148" i="16"/>
  <c r="BR148" i="16"/>
  <c r="BS148" i="16"/>
  <c r="BT148" i="16"/>
  <c r="BU148" i="16"/>
  <c r="BV148" i="16"/>
  <c r="BW148" i="16"/>
  <c r="BX148" i="16"/>
  <c r="BY148" i="16"/>
  <c r="BZ148" i="16"/>
  <c r="CA148" i="16"/>
  <c r="CB148" i="16"/>
  <c r="CC148" i="16"/>
  <c r="CD148" i="16"/>
  <c r="CE148" i="16"/>
  <c r="CF148" i="16"/>
  <c r="CG148" i="16"/>
  <c r="CH148" i="16"/>
  <c r="CI148" i="16"/>
  <c r="CJ148" i="16"/>
  <c r="CK148" i="16"/>
  <c r="CL148" i="16"/>
  <c r="CM148" i="16"/>
  <c r="CN148" i="16"/>
  <c r="CO148" i="16"/>
  <c r="CP148" i="16"/>
  <c r="CQ148" i="16"/>
  <c r="CR148" i="16"/>
  <c r="CS148" i="16"/>
  <c r="CT148" i="16"/>
  <c r="F149" i="16"/>
  <c r="G149" i="16"/>
  <c r="H149" i="16"/>
  <c r="I149" i="16"/>
  <c r="J149" i="16"/>
  <c r="K149" i="16"/>
  <c r="L149" i="16"/>
  <c r="M149" i="16"/>
  <c r="N149" i="16"/>
  <c r="O149" i="16"/>
  <c r="P149" i="16"/>
  <c r="Q149" i="16"/>
  <c r="R149" i="16"/>
  <c r="S149" i="16"/>
  <c r="T149" i="16"/>
  <c r="U149" i="16"/>
  <c r="V149" i="16"/>
  <c r="W149" i="16"/>
  <c r="X149" i="16"/>
  <c r="Y149" i="16"/>
  <c r="Z149" i="16"/>
  <c r="AA149" i="16"/>
  <c r="AB149" i="16"/>
  <c r="AC149" i="16"/>
  <c r="AD149" i="16"/>
  <c r="AE149" i="16"/>
  <c r="AF149" i="16"/>
  <c r="AG149" i="16"/>
  <c r="AH149" i="16"/>
  <c r="AI149" i="16"/>
  <c r="AJ149" i="16"/>
  <c r="AK149" i="16"/>
  <c r="AL149" i="16"/>
  <c r="AM149" i="16"/>
  <c r="AN149" i="16"/>
  <c r="AO149" i="16"/>
  <c r="AP149" i="16"/>
  <c r="AQ149" i="16"/>
  <c r="AR149" i="16"/>
  <c r="AS149" i="16"/>
  <c r="AT149" i="16"/>
  <c r="AU149" i="16"/>
  <c r="AV149" i="16"/>
  <c r="AW149" i="16"/>
  <c r="AX149" i="16"/>
  <c r="AY149" i="16"/>
  <c r="AZ149" i="16"/>
  <c r="BA149" i="16"/>
  <c r="BB149" i="16"/>
  <c r="BC149" i="16"/>
  <c r="BD149" i="16"/>
  <c r="BE149" i="16"/>
  <c r="BF149" i="16"/>
  <c r="BG149" i="16"/>
  <c r="BH149" i="16"/>
  <c r="BI149" i="16"/>
  <c r="BJ149" i="16"/>
  <c r="BK149" i="16"/>
  <c r="BL149" i="16"/>
  <c r="BM149" i="16"/>
  <c r="BN149" i="16"/>
  <c r="BO149" i="16"/>
  <c r="BP149" i="16"/>
  <c r="BQ149" i="16"/>
  <c r="BR149" i="16"/>
  <c r="BS149" i="16"/>
  <c r="BT149" i="16"/>
  <c r="BU149" i="16"/>
  <c r="BV149" i="16"/>
  <c r="BW149" i="16"/>
  <c r="BX149" i="16"/>
  <c r="BY149" i="16"/>
  <c r="BZ149" i="16"/>
  <c r="CA149" i="16"/>
  <c r="CB149" i="16"/>
  <c r="CC149" i="16"/>
  <c r="CD149" i="16"/>
  <c r="CE149" i="16"/>
  <c r="CF149" i="16"/>
  <c r="CG149" i="16"/>
  <c r="CH149" i="16"/>
  <c r="CI149" i="16"/>
  <c r="CJ149" i="16"/>
  <c r="CK149" i="16"/>
  <c r="CL149" i="16"/>
  <c r="CM149" i="16"/>
  <c r="CN149" i="16"/>
  <c r="CO149" i="16"/>
  <c r="CP149" i="16"/>
  <c r="CQ149" i="16"/>
  <c r="CR149" i="16"/>
  <c r="CS149" i="16"/>
  <c r="BL50" i="17" s="1"/>
  <c r="I854" i="28" s="1"/>
  <c r="CT149" i="16"/>
  <c r="F150" i="16"/>
  <c r="G150" i="16"/>
  <c r="H150" i="16"/>
  <c r="I150" i="16"/>
  <c r="J150" i="16"/>
  <c r="K150" i="16"/>
  <c r="L150" i="16"/>
  <c r="M150" i="16"/>
  <c r="N150" i="16"/>
  <c r="O150" i="16"/>
  <c r="P150" i="16"/>
  <c r="Q150" i="16"/>
  <c r="R150" i="16"/>
  <c r="S150" i="16"/>
  <c r="T150" i="16"/>
  <c r="U150" i="16"/>
  <c r="V150" i="16"/>
  <c r="W150" i="16"/>
  <c r="X150" i="16"/>
  <c r="Y150" i="16"/>
  <c r="Z150" i="16"/>
  <c r="AA150" i="16"/>
  <c r="AB150" i="16"/>
  <c r="AC150" i="16"/>
  <c r="AD150" i="16"/>
  <c r="AE150" i="16"/>
  <c r="AF150" i="16"/>
  <c r="AG150" i="16"/>
  <c r="AH150" i="16"/>
  <c r="AI150" i="16"/>
  <c r="AJ150" i="16"/>
  <c r="AK150" i="16"/>
  <c r="AL150" i="16"/>
  <c r="AM150" i="16"/>
  <c r="AN150" i="16"/>
  <c r="AO150" i="16"/>
  <c r="AP150" i="16"/>
  <c r="AQ150" i="16"/>
  <c r="AR150" i="16"/>
  <c r="AS150" i="16"/>
  <c r="AT150" i="16"/>
  <c r="AU150" i="16"/>
  <c r="AV150" i="16"/>
  <c r="AW150" i="16"/>
  <c r="AX150" i="16"/>
  <c r="AY150" i="16"/>
  <c r="AZ150" i="16"/>
  <c r="BA150" i="16"/>
  <c r="BB150" i="16"/>
  <c r="BC150" i="16"/>
  <c r="BD150" i="16"/>
  <c r="BE150" i="16"/>
  <c r="BF150" i="16"/>
  <c r="BG150" i="16"/>
  <c r="BH150" i="16"/>
  <c r="BI150" i="16"/>
  <c r="BJ150" i="16"/>
  <c r="BK150" i="16"/>
  <c r="BL150" i="16"/>
  <c r="BM150" i="16"/>
  <c r="BN150" i="16"/>
  <c r="BO150" i="16"/>
  <c r="BP150" i="16"/>
  <c r="BQ150" i="16"/>
  <c r="BR150" i="16"/>
  <c r="BS150" i="16"/>
  <c r="BT150" i="16"/>
  <c r="BU150" i="16"/>
  <c r="BV150" i="16"/>
  <c r="BW150" i="16"/>
  <c r="BX150" i="16"/>
  <c r="BY150" i="16"/>
  <c r="BZ150" i="16"/>
  <c r="CA150" i="16"/>
  <c r="CB150" i="16"/>
  <c r="CC150" i="16"/>
  <c r="CD150" i="16"/>
  <c r="CE150" i="16"/>
  <c r="CF150" i="16"/>
  <c r="CG150" i="16"/>
  <c r="CH150" i="16"/>
  <c r="CI150" i="16"/>
  <c r="CJ150" i="16"/>
  <c r="CK150" i="16"/>
  <c r="CL150" i="16"/>
  <c r="CM150" i="16"/>
  <c r="CN150" i="16"/>
  <c r="CO150" i="16"/>
  <c r="CP150" i="16"/>
  <c r="CQ150" i="16"/>
  <c r="CR150" i="16"/>
  <c r="CS150" i="16"/>
  <c r="BL177" i="17" s="1"/>
  <c r="I981" i="28" s="1"/>
  <c r="CT150" i="16"/>
  <c r="F151" i="16"/>
  <c r="G151" i="16"/>
  <c r="H151" i="16"/>
  <c r="I151" i="16"/>
  <c r="J151" i="16"/>
  <c r="K151" i="16"/>
  <c r="L151" i="16"/>
  <c r="M151" i="16"/>
  <c r="N151" i="16"/>
  <c r="O151" i="16"/>
  <c r="P151" i="16"/>
  <c r="Q151" i="16"/>
  <c r="R151" i="16"/>
  <c r="S151" i="16"/>
  <c r="T151" i="16"/>
  <c r="U151" i="16"/>
  <c r="V151" i="16"/>
  <c r="W151" i="16"/>
  <c r="X151" i="16"/>
  <c r="Y151" i="16"/>
  <c r="Z151" i="16"/>
  <c r="AA151" i="16"/>
  <c r="AB151" i="16"/>
  <c r="AC151" i="16"/>
  <c r="AD151" i="16"/>
  <c r="AE151" i="16"/>
  <c r="AF151" i="16"/>
  <c r="AG151" i="16"/>
  <c r="AH151" i="16"/>
  <c r="AI151" i="16"/>
  <c r="AJ151" i="16"/>
  <c r="AK151" i="16"/>
  <c r="AL151" i="16"/>
  <c r="AM151" i="16"/>
  <c r="AN151" i="16"/>
  <c r="AO151" i="16"/>
  <c r="AP151" i="16"/>
  <c r="AQ151" i="16"/>
  <c r="AR151" i="16"/>
  <c r="AS151" i="16"/>
  <c r="AT151" i="16"/>
  <c r="AU151" i="16"/>
  <c r="AV151" i="16"/>
  <c r="AW151" i="16"/>
  <c r="AX151" i="16"/>
  <c r="AY151" i="16"/>
  <c r="AZ151" i="16"/>
  <c r="BA151" i="16"/>
  <c r="BB151" i="16"/>
  <c r="BC151" i="16"/>
  <c r="BD151" i="16"/>
  <c r="BE151" i="16"/>
  <c r="BF151" i="16"/>
  <c r="BG151" i="16"/>
  <c r="BH151" i="16"/>
  <c r="BI151" i="16"/>
  <c r="BJ151" i="16"/>
  <c r="BK151" i="16"/>
  <c r="BL151" i="16"/>
  <c r="BM151" i="16"/>
  <c r="BN151" i="16"/>
  <c r="BO151" i="16"/>
  <c r="BP151" i="16"/>
  <c r="BQ151" i="16"/>
  <c r="BR151" i="16"/>
  <c r="BS151" i="16"/>
  <c r="BT151" i="16"/>
  <c r="BU151" i="16"/>
  <c r="BV151" i="16"/>
  <c r="BW151" i="16"/>
  <c r="BX151" i="16"/>
  <c r="BY151" i="16"/>
  <c r="BZ151" i="16"/>
  <c r="CA151" i="16"/>
  <c r="CB151" i="16"/>
  <c r="CC151" i="16"/>
  <c r="CD151" i="16"/>
  <c r="CE151" i="16"/>
  <c r="CF151" i="16"/>
  <c r="CG151" i="16"/>
  <c r="CH151" i="16"/>
  <c r="CI151" i="16"/>
  <c r="CJ151" i="16"/>
  <c r="CK151" i="16"/>
  <c r="CL151" i="16"/>
  <c r="CM151" i="16"/>
  <c r="CN151" i="16"/>
  <c r="CO151" i="16"/>
  <c r="CP151" i="16"/>
  <c r="CQ151" i="16"/>
  <c r="CR151" i="16"/>
  <c r="CS151" i="16"/>
  <c r="BL131" i="17" s="1"/>
  <c r="I935" i="28" s="1"/>
  <c r="CT151" i="16"/>
  <c r="F152" i="16"/>
  <c r="G152" i="16"/>
  <c r="H152" i="16"/>
  <c r="I152" i="16"/>
  <c r="J152" i="16"/>
  <c r="K152" i="16"/>
  <c r="L152" i="16"/>
  <c r="M152" i="16"/>
  <c r="N152" i="16"/>
  <c r="O152" i="16"/>
  <c r="P152" i="16"/>
  <c r="Q152" i="16"/>
  <c r="R152" i="16"/>
  <c r="S152" i="16"/>
  <c r="T152" i="16"/>
  <c r="U152" i="16"/>
  <c r="V152" i="16"/>
  <c r="W152" i="16"/>
  <c r="X152" i="16"/>
  <c r="Y152" i="16"/>
  <c r="Z152" i="16"/>
  <c r="AA152" i="16"/>
  <c r="AB152" i="16"/>
  <c r="AC152" i="16"/>
  <c r="AD152" i="16"/>
  <c r="AE152" i="16"/>
  <c r="AF152" i="16"/>
  <c r="AG152" i="16"/>
  <c r="AH152" i="16"/>
  <c r="AI152" i="16"/>
  <c r="AJ152" i="16"/>
  <c r="AK152" i="16"/>
  <c r="AL152" i="16"/>
  <c r="AM152" i="16"/>
  <c r="AN152" i="16"/>
  <c r="AO152" i="16"/>
  <c r="AP152" i="16"/>
  <c r="AQ152" i="16"/>
  <c r="AR152" i="16"/>
  <c r="AS152" i="16"/>
  <c r="AT152" i="16"/>
  <c r="AU152" i="16"/>
  <c r="AV152" i="16"/>
  <c r="AW152" i="16"/>
  <c r="AX152" i="16"/>
  <c r="AY152" i="16"/>
  <c r="AZ152" i="16"/>
  <c r="BA152" i="16"/>
  <c r="BB152" i="16"/>
  <c r="BC152" i="16"/>
  <c r="BD152" i="16"/>
  <c r="BE152" i="16"/>
  <c r="BF152" i="16"/>
  <c r="BG152" i="16"/>
  <c r="BH152" i="16"/>
  <c r="BI152" i="16"/>
  <c r="BJ152" i="16"/>
  <c r="BK152" i="16"/>
  <c r="BL152" i="16"/>
  <c r="BM152" i="16"/>
  <c r="BN152" i="16"/>
  <c r="BO152" i="16"/>
  <c r="BP152" i="16"/>
  <c r="BQ152" i="16"/>
  <c r="BR152" i="16"/>
  <c r="BS152" i="16"/>
  <c r="BT152" i="16"/>
  <c r="BU152" i="16"/>
  <c r="BV152" i="16"/>
  <c r="BW152" i="16"/>
  <c r="BX152" i="16"/>
  <c r="BY152" i="16"/>
  <c r="BZ152" i="16"/>
  <c r="CA152" i="16"/>
  <c r="CB152" i="16"/>
  <c r="CC152" i="16"/>
  <c r="CD152" i="16"/>
  <c r="CE152" i="16"/>
  <c r="CF152" i="16"/>
  <c r="CG152" i="16"/>
  <c r="CH152" i="16"/>
  <c r="CI152" i="16"/>
  <c r="CJ152" i="16"/>
  <c r="CK152" i="16"/>
  <c r="CL152" i="16"/>
  <c r="CM152" i="16"/>
  <c r="CN152" i="16"/>
  <c r="CO152" i="16"/>
  <c r="CP152" i="16"/>
  <c r="CQ152" i="16"/>
  <c r="CR152" i="16"/>
  <c r="CS152" i="16"/>
  <c r="CT152" i="16"/>
  <c r="F153" i="16"/>
  <c r="G153" i="16"/>
  <c r="H153" i="16"/>
  <c r="I153" i="16"/>
  <c r="J153" i="16"/>
  <c r="K153" i="16"/>
  <c r="L153" i="16"/>
  <c r="M153" i="16"/>
  <c r="N153" i="16"/>
  <c r="O153" i="16"/>
  <c r="P153" i="16"/>
  <c r="Q153" i="16"/>
  <c r="R153" i="16"/>
  <c r="S153" i="16"/>
  <c r="T153" i="16"/>
  <c r="U153" i="16"/>
  <c r="V153" i="16"/>
  <c r="W153" i="16"/>
  <c r="X153" i="16"/>
  <c r="Y153" i="16"/>
  <c r="Z153" i="16"/>
  <c r="AA153" i="16"/>
  <c r="AB153" i="16"/>
  <c r="AC153" i="16"/>
  <c r="AD153" i="16"/>
  <c r="AE153" i="16"/>
  <c r="AF153" i="16"/>
  <c r="AG153" i="16"/>
  <c r="AH153" i="16"/>
  <c r="AI153" i="16"/>
  <c r="AJ153" i="16"/>
  <c r="AK153" i="16"/>
  <c r="AL153" i="16"/>
  <c r="AM153" i="16"/>
  <c r="AN153" i="16"/>
  <c r="AO153" i="16"/>
  <c r="AP153" i="16"/>
  <c r="AQ153" i="16"/>
  <c r="AR153" i="16"/>
  <c r="AS153" i="16"/>
  <c r="AT153" i="16"/>
  <c r="AU153" i="16"/>
  <c r="AV153" i="16"/>
  <c r="AW153" i="16"/>
  <c r="AX153" i="16"/>
  <c r="AY153" i="16"/>
  <c r="AZ153" i="16"/>
  <c r="BA153" i="16"/>
  <c r="BB153" i="16"/>
  <c r="BC153" i="16"/>
  <c r="BD153" i="16"/>
  <c r="BE153" i="16"/>
  <c r="BF153" i="16"/>
  <c r="BG153" i="16"/>
  <c r="BH153" i="16"/>
  <c r="BI153" i="16"/>
  <c r="BJ153" i="16"/>
  <c r="BK153" i="16"/>
  <c r="BL153" i="16"/>
  <c r="BM153" i="16"/>
  <c r="BN153" i="16"/>
  <c r="BO153" i="16"/>
  <c r="BP153" i="16"/>
  <c r="BQ153" i="16"/>
  <c r="BR153" i="16"/>
  <c r="BS153" i="16"/>
  <c r="BT153" i="16"/>
  <c r="BU153" i="16"/>
  <c r="BV153" i="16"/>
  <c r="BW153" i="16"/>
  <c r="BX153" i="16"/>
  <c r="BY153" i="16"/>
  <c r="BZ153" i="16"/>
  <c r="CA153" i="16"/>
  <c r="CB153" i="16"/>
  <c r="CC153" i="16"/>
  <c r="CD153" i="16"/>
  <c r="CE153" i="16"/>
  <c r="CF153" i="16"/>
  <c r="CG153" i="16"/>
  <c r="CH153" i="16"/>
  <c r="CI153" i="16"/>
  <c r="CJ153" i="16"/>
  <c r="CK153" i="16"/>
  <c r="CL153" i="16"/>
  <c r="CM153" i="16"/>
  <c r="CN153" i="16"/>
  <c r="CO153" i="16"/>
  <c r="CP153" i="16"/>
  <c r="CQ153" i="16"/>
  <c r="CR153" i="16"/>
  <c r="CS153" i="16"/>
  <c r="CT153" i="16"/>
  <c r="F154" i="16"/>
  <c r="G154" i="16"/>
  <c r="H154" i="16"/>
  <c r="I154" i="16"/>
  <c r="J154" i="16"/>
  <c r="K154" i="16"/>
  <c r="L154" i="16"/>
  <c r="M154" i="16"/>
  <c r="N154" i="16"/>
  <c r="O154" i="16"/>
  <c r="P154" i="16"/>
  <c r="Q154" i="16"/>
  <c r="R154" i="16"/>
  <c r="S154" i="16"/>
  <c r="T154" i="16"/>
  <c r="U154" i="16"/>
  <c r="V154" i="16"/>
  <c r="W154" i="16"/>
  <c r="X154" i="16"/>
  <c r="Y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B154" i="16"/>
  <c r="BC154" i="16"/>
  <c r="BD154" i="16"/>
  <c r="BE154" i="16"/>
  <c r="BF154" i="16"/>
  <c r="BG154" i="16"/>
  <c r="BH154" i="16"/>
  <c r="BI154" i="16"/>
  <c r="BJ154" i="16"/>
  <c r="BK154" i="16"/>
  <c r="BL154" i="16"/>
  <c r="BM154" i="16"/>
  <c r="BN154" i="16"/>
  <c r="BO154" i="16"/>
  <c r="BP154" i="16"/>
  <c r="BQ154" i="16"/>
  <c r="BR154" i="16"/>
  <c r="BS154" i="16"/>
  <c r="BT154" i="16"/>
  <c r="BU154" i="16"/>
  <c r="BV154" i="16"/>
  <c r="BW154" i="16"/>
  <c r="BX154" i="16"/>
  <c r="BY154" i="16"/>
  <c r="BZ154" i="16"/>
  <c r="CA154" i="16"/>
  <c r="CB154" i="16"/>
  <c r="CC154" i="16"/>
  <c r="CD154" i="16"/>
  <c r="CE154" i="16"/>
  <c r="CF154" i="16"/>
  <c r="CG154" i="16"/>
  <c r="CH154" i="16"/>
  <c r="CI154" i="16"/>
  <c r="CJ154" i="16"/>
  <c r="CK154" i="16"/>
  <c r="CL154" i="16"/>
  <c r="CM154" i="16"/>
  <c r="CN154" i="16"/>
  <c r="CO154" i="16"/>
  <c r="CP154" i="16"/>
  <c r="CQ154" i="16"/>
  <c r="CR154" i="16"/>
  <c r="CS154" i="16"/>
  <c r="CT154" i="16"/>
  <c r="F155" i="16"/>
  <c r="G155" i="16"/>
  <c r="H155" i="16"/>
  <c r="I155" i="16"/>
  <c r="J155" i="16"/>
  <c r="K155" i="16"/>
  <c r="L155" i="16"/>
  <c r="M155" i="16"/>
  <c r="N155" i="16"/>
  <c r="O155" i="16"/>
  <c r="P155" i="16"/>
  <c r="Q155" i="16"/>
  <c r="R155" i="16"/>
  <c r="S155" i="16"/>
  <c r="T155" i="16"/>
  <c r="U155" i="16"/>
  <c r="V155" i="16"/>
  <c r="W155" i="16"/>
  <c r="X155" i="16"/>
  <c r="Y155" i="16"/>
  <c r="Z155" i="16"/>
  <c r="AA155" i="16"/>
  <c r="AB155" i="16"/>
  <c r="AC155" i="16"/>
  <c r="AD155" i="16"/>
  <c r="AE155" i="16"/>
  <c r="AF155" i="16"/>
  <c r="AG155" i="16"/>
  <c r="AH155" i="16"/>
  <c r="AI155" i="16"/>
  <c r="AJ155" i="16"/>
  <c r="AK155" i="16"/>
  <c r="AL155" i="16"/>
  <c r="AM155" i="16"/>
  <c r="AN155" i="16"/>
  <c r="AO155" i="16"/>
  <c r="AP155" i="16"/>
  <c r="AQ155" i="16"/>
  <c r="AR155" i="16"/>
  <c r="AS155" i="16"/>
  <c r="AT155" i="16"/>
  <c r="AU155" i="16"/>
  <c r="AV155" i="16"/>
  <c r="AW155" i="16"/>
  <c r="AX155" i="16"/>
  <c r="AY155" i="16"/>
  <c r="AZ155" i="16"/>
  <c r="BA155" i="16"/>
  <c r="BB155" i="16"/>
  <c r="BC155" i="16"/>
  <c r="BD155" i="16"/>
  <c r="BE155" i="16"/>
  <c r="BF155" i="16"/>
  <c r="BG155" i="16"/>
  <c r="BH155" i="16"/>
  <c r="BI155" i="16"/>
  <c r="BJ155" i="16"/>
  <c r="BK155" i="16"/>
  <c r="BL155" i="16"/>
  <c r="BM155" i="16"/>
  <c r="BN155" i="16"/>
  <c r="BO155" i="16"/>
  <c r="BP155" i="16"/>
  <c r="BQ155" i="16"/>
  <c r="BR155" i="16"/>
  <c r="BS155" i="16"/>
  <c r="BT155" i="16"/>
  <c r="BU155" i="16"/>
  <c r="BV155" i="16"/>
  <c r="BW155" i="16"/>
  <c r="BX155" i="16"/>
  <c r="BY155" i="16"/>
  <c r="BZ155" i="16"/>
  <c r="CA155" i="16"/>
  <c r="CB155" i="16"/>
  <c r="CC155" i="16"/>
  <c r="CD155" i="16"/>
  <c r="CE155" i="16"/>
  <c r="CF155" i="16"/>
  <c r="CG155" i="16"/>
  <c r="CH155" i="16"/>
  <c r="CI155" i="16"/>
  <c r="CJ155" i="16"/>
  <c r="CK155" i="16"/>
  <c r="CL155" i="16"/>
  <c r="CM155" i="16"/>
  <c r="CN155" i="16"/>
  <c r="CO155" i="16"/>
  <c r="CP155" i="16"/>
  <c r="CQ155" i="16"/>
  <c r="CR155" i="16"/>
  <c r="CS155" i="16"/>
  <c r="CT155" i="16"/>
  <c r="F156" i="16"/>
  <c r="G156" i="16"/>
  <c r="H156" i="16"/>
  <c r="I156" i="16"/>
  <c r="J156" i="16"/>
  <c r="K156" i="16"/>
  <c r="L156" i="16"/>
  <c r="M156" i="16"/>
  <c r="N156" i="16"/>
  <c r="O156" i="16"/>
  <c r="P156" i="16"/>
  <c r="Q156" i="16"/>
  <c r="R156" i="16"/>
  <c r="S156" i="16"/>
  <c r="T156" i="16"/>
  <c r="U156" i="16"/>
  <c r="V156" i="16"/>
  <c r="W156" i="16"/>
  <c r="X156" i="16"/>
  <c r="Y156" i="16"/>
  <c r="Z156" i="16"/>
  <c r="AA156" i="16"/>
  <c r="AB156" i="16"/>
  <c r="AC156" i="16"/>
  <c r="AD156" i="16"/>
  <c r="AE156" i="16"/>
  <c r="AF156" i="16"/>
  <c r="AG156" i="16"/>
  <c r="AH156" i="16"/>
  <c r="AI156" i="16"/>
  <c r="AJ156" i="16"/>
  <c r="AK156" i="16"/>
  <c r="AL156" i="16"/>
  <c r="AM156" i="16"/>
  <c r="AN156" i="16"/>
  <c r="AO156" i="16"/>
  <c r="AP156" i="16"/>
  <c r="AQ156" i="16"/>
  <c r="AR156" i="16"/>
  <c r="AS156" i="16"/>
  <c r="AT156" i="16"/>
  <c r="AU156" i="16"/>
  <c r="AV156" i="16"/>
  <c r="AW156" i="16"/>
  <c r="AX156" i="16"/>
  <c r="AY156" i="16"/>
  <c r="AZ156" i="16"/>
  <c r="BA156" i="16"/>
  <c r="BB156" i="16"/>
  <c r="BC156" i="16"/>
  <c r="BD156" i="16"/>
  <c r="BE156" i="16"/>
  <c r="BF156" i="16"/>
  <c r="BG156" i="16"/>
  <c r="BH156" i="16"/>
  <c r="BI156" i="16"/>
  <c r="BJ156" i="16"/>
  <c r="BK156" i="16"/>
  <c r="BL156" i="16"/>
  <c r="BM156" i="16"/>
  <c r="BN156" i="16"/>
  <c r="BO156" i="16"/>
  <c r="BP156" i="16"/>
  <c r="BQ156" i="16"/>
  <c r="BR156" i="16"/>
  <c r="BS156" i="16"/>
  <c r="BT156" i="16"/>
  <c r="BU156" i="16"/>
  <c r="BV156" i="16"/>
  <c r="BW156" i="16"/>
  <c r="BX156" i="16"/>
  <c r="BY156" i="16"/>
  <c r="BZ156" i="16"/>
  <c r="CA156" i="16"/>
  <c r="CB156" i="16"/>
  <c r="CC156" i="16"/>
  <c r="CD156" i="16"/>
  <c r="CE156" i="16"/>
  <c r="CF156" i="16"/>
  <c r="CG156" i="16"/>
  <c r="CH156" i="16"/>
  <c r="CI156" i="16"/>
  <c r="CJ156" i="16"/>
  <c r="CK156" i="16"/>
  <c r="CL156" i="16"/>
  <c r="CM156" i="16"/>
  <c r="CN156" i="16"/>
  <c r="CO156" i="16"/>
  <c r="CP156" i="16"/>
  <c r="CQ156" i="16"/>
  <c r="CR156" i="16"/>
  <c r="CS156" i="16"/>
  <c r="CT156" i="16"/>
  <c r="F157" i="16"/>
  <c r="G157" i="16"/>
  <c r="H157" i="16"/>
  <c r="I157" i="16"/>
  <c r="J157" i="16"/>
  <c r="K157" i="16"/>
  <c r="L157" i="16"/>
  <c r="M157" i="16"/>
  <c r="N157" i="16"/>
  <c r="O157" i="16"/>
  <c r="P157" i="16"/>
  <c r="Q157" i="16"/>
  <c r="R157" i="16"/>
  <c r="S157" i="16"/>
  <c r="T157" i="16"/>
  <c r="U157" i="16"/>
  <c r="V157" i="16"/>
  <c r="W157" i="16"/>
  <c r="X157" i="16"/>
  <c r="Y157" i="16"/>
  <c r="Z157" i="16"/>
  <c r="AA157" i="16"/>
  <c r="AB157" i="16"/>
  <c r="AC157" i="16"/>
  <c r="AD157" i="16"/>
  <c r="AE157" i="16"/>
  <c r="AF157" i="16"/>
  <c r="AG157" i="16"/>
  <c r="AH157" i="16"/>
  <c r="AI157" i="16"/>
  <c r="AJ157" i="16"/>
  <c r="AK157" i="16"/>
  <c r="AL157" i="16"/>
  <c r="AM157" i="16"/>
  <c r="AN157" i="16"/>
  <c r="AO157" i="16"/>
  <c r="AP157" i="16"/>
  <c r="AQ157" i="16"/>
  <c r="AR157" i="16"/>
  <c r="AS157" i="16"/>
  <c r="AT157" i="16"/>
  <c r="AU157" i="16"/>
  <c r="AV157" i="16"/>
  <c r="AW157" i="16"/>
  <c r="AX157" i="16"/>
  <c r="AY157" i="16"/>
  <c r="AZ157" i="16"/>
  <c r="BA157" i="16"/>
  <c r="BB157" i="16"/>
  <c r="BC157" i="16"/>
  <c r="BD157" i="16"/>
  <c r="BE157" i="16"/>
  <c r="BF157" i="16"/>
  <c r="BG157" i="16"/>
  <c r="BH157" i="16"/>
  <c r="BI157" i="16"/>
  <c r="BJ157" i="16"/>
  <c r="BK157" i="16"/>
  <c r="BL157" i="16"/>
  <c r="BM157" i="16"/>
  <c r="BN157" i="16"/>
  <c r="BO157" i="16"/>
  <c r="BP157" i="16"/>
  <c r="BQ157" i="16"/>
  <c r="BR157" i="16"/>
  <c r="BS157" i="16"/>
  <c r="BT157" i="16"/>
  <c r="BU157" i="16"/>
  <c r="BV157" i="16"/>
  <c r="BW157" i="16"/>
  <c r="BX157" i="16"/>
  <c r="BY157" i="16"/>
  <c r="BZ157" i="16"/>
  <c r="CA157" i="16"/>
  <c r="CB157" i="16"/>
  <c r="CC157" i="16"/>
  <c r="CD157" i="16"/>
  <c r="CE157" i="16"/>
  <c r="CF157" i="16"/>
  <c r="CG157" i="16"/>
  <c r="CH157" i="16"/>
  <c r="CI157" i="16"/>
  <c r="CJ157" i="16"/>
  <c r="CK157" i="16"/>
  <c r="CL157" i="16"/>
  <c r="CM157" i="16"/>
  <c r="CN157" i="16"/>
  <c r="CO157" i="16"/>
  <c r="CP157" i="16"/>
  <c r="CQ157" i="16"/>
  <c r="CR157" i="16"/>
  <c r="CS157" i="16"/>
  <c r="CT157" i="16"/>
  <c r="F158" i="16"/>
  <c r="G158" i="16"/>
  <c r="H158" i="16"/>
  <c r="I158" i="16"/>
  <c r="J158" i="16"/>
  <c r="K158" i="16"/>
  <c r="L158" i="16"/>
  <c r="M158" i="16"/>
  <c r="N158" i="16"/>
  <c r="O158" i="16"/>
  <c r="P158" i="16"/>
  <c r="Q158" i="16"/>
  <c r="R158" i="16"/>
  <c r="S158" i="16"/>
  <c r="T158" i="16"/>
  <c r="U158" i="16"/>
  <c r="V158" i="16"/>
  <c r="W158" i="16"/>
  <c r="X158" i="16"/>
  <c r="Y158" i="16"/>
  <c r="Z158" i="16"/>
  <c r="AA158" i="16"/>
  <c r="AB158" i="16"/>
  <c r="AC158" i="16"/>
  <c r="AD158" i="16"/>
  <c r="AE158" i="16"/>
  <c r="AF158" i="16"/>
  <c r="AG158" i="16"/>
  <c r="AH158" i="16"/>
  <c r="AI158" i="16"/>
  <c r="AJ158" i="16"/>
  <c r="AK158" i="16"/>
  <c r="AL158" i="16"/>
  <c r="AM158" i="16"/>
  <c r="AN158" i="16"/>
  <c r="AO158" i="16"/>
  <c r="AP158" i="16"/>
  <c r="AQ158" i="16"/>
  <c r="AR158" i="16"/>
  <c r="AS158" i="16"/>
  <c r="AT158" i="16"/>
  <c r="AU158" i="16"/>
  <c r="AV158" i="16"/>
  <c r="AW158" i="16"/>
  <c r="AX158" i="16"/>
  <c r="AY158" i="16"/>
  <c r="AZ158" i="16"/>
  <c r="BA158" i="16"/>
  <c r="BB158" i="16"/>
  <c r="BC158" i="16"/>
  <c r="BD158" i="16"/>
  <c r="BE158" i="16"/>
  <c r="BF158" i="16"/>
  <c r="BG158" i="16"/>
  <c r="BH158" i="16"/>
  <c r="BI158" i="16"/>
  <c r="BJ158" i="16"/>
  <c r="BK158" i="16"/>
  <c r="BL158" i="16"/>
  <c r="BM158" i="16"/>
  <c r="BN158" i="16"/>
  <c r="BO158" i="16"/>
  <c r="BP158" i="16"/>
  <c r="BQ158" i="16"/>
  <c r="BR158" i="16"/>
  <c r="BS158" i="16"/>
  <c r="BT158" i="16"/>
  <c r="BU158" i="16"/>
  <c r="BV158" i="16"/>
  <c r="BW158" i="16"/>
  <c r="BX158" i="16"/>
  <c r="BY158" i="16"/>
  <c r="BZ158" i="16"/>
  <c r="CA158" i="16"/>
  <c r="CB158" i="16"/>
  <c r="CC158" i="16"/>
  <c r="CD158" i="16"/>
  <c r="CE158" i="16"/>
  <c r="CF158" i="16"/>
  <c r="CG158" i="16"/>
  <c r="CH158" i="16"/>
  <c r="CI158" i="16"/>
  <c r="CJ158" i="16"/>
  <c r="CK158" i="16"/>
  <c r="CL158" i="16"/>
  <c r="CM158" i="16"/>
  <c r="CN158" i="16"/>
  <c r="CO158" i="16"/>
  <c r="CP158" i="16"/>
  <c r="CQ158" i="16"/>
  <c r="CR158" i="16"/>
  <c r="CS158" i="16"/>
  <c r="CT158" i="16"/>
  <c r="F159" i="16"/>
  <c r="G159" i="16"/>
  <c r="H159" i="16"/>
  <c r="I159" i="16"/>
  <c r="J159" i="16"/>
  <c r="K159" i="16"/>
  <c r="L159" i="16"/>
  <c r="M159" i="16"/>
  <c r="N159" i="16"/>
  <c r="O159" i="16"/>
  <c r="P159" i="16"/>
  <c r="Q159" i="16"/>
  <c r="R159" i="16"/>
  <c r="S159" i="16"/>
  <c r="T159" i="16"/>
  <c r="U159" i="16"/>
  <c r="V159" i="16"/>
  <c r="W159" i="16"/>
  <c r="X159" i="16"/>
  <c r="Y159" i="16"/>
  <c r="Z159" i="16"/>
  <c r="AA159" i="16"/>
  <c r="AB159" i="16"/>
  <c r="AC159" i="16"/>
  <c r="AD159" i="16"/>
  <c r="AE159" i="16"/>
  <c r="AF159" i="16"/>
  <c r="AG159" i="16"/>
  <c r="AH159" i="16"/>
  <c r="AI159" i="16"/>
  <c r="AJ159" i="16"/>
  <c r="AK159" i="16"/>
  <c r="AL159" i="16"/>
  <c r="AM159" i="16"/>
  <c r="AN159" i="16"/>
  <c r="AO159" i="16"/>
  <c r="AP159" i="16"/>
  <c r="AQ159" i="16"/>
  <c r="AR159" i="16"/>
  <c r="AS159" i="16"/>
  <c r="AT159" i="16"/>
  <c r="AU159" i="16"/>
  <c r="AV159" i="16"/>
  <c r="AW159" i="16"/>
  <c r="AX159" i="16"/>
  <c r="AY159" i="16"/>
  <c r="AZ159" i="16"/>
  <c r="BA159" i="16"/>
  <c r="BB159" i="16"/>
  <c r="BC159" i="16"/>
  <c r="BD159" i="16"/>
  <c r="BE159" i="16"/>
  <c r="BF159" i="16"/>
  <c r="BG159" i="16"/>
  <c r="BH159" i="16"/>
  <c r="BI159" i="16"/>
  <c r="BJ159" i="16"/>
  <c r="BK159" i="16"/>
  <c r="BL159" i="16"/>
  <c r="BM159" i="16"/>
  <c r="BN159" i="16"/>
  <c r="BO159" i="16"/>
  <c r="BP159" i="16"/>
  <c r="BQ159" i="16"/>
  <c r="BR159" i="16"/>
  <c r="BS159" i="16"/>
  <c r="BT159" i="16"/>
  <c r="BU159" i="16"/>
  <c r="BV159" i="16"/>
  <c r="BW159" i="16"/>
  <c r="BX159" i="16"/>
  <c r="BY159" i="16"/>
  <c r="BZ159" i="16"/>
  <c r="CA159" i="16"/>
  <c r="CB159" i="16"/>
  <c r="CC159" i="16"/>
  <c r="CD159" i="16"/>
  <c r="CE159" i="16"/>
  <c r="CF159" i="16"/>
  <c r="CG159" i="16"/>
  <c r="CH159" i="16"/>
  <c r="CI159" i="16"/>
  <c r="CJ159" i="16"/>
  <c r="CK159" i="16"/>
  <c r="CL159" i="16"/>
  <c r="CM159" i="16"/>
  <c r="CN159" i="16"/>
  <c r="CO159" i="16"/>
  <c r="CP159" i="16"/>
  <c r="CQ159" i="16"/>
  <c r="CR159" i="16"/>
  <c r="CS159" i="16"/>
  <c r="CT159" i="16"/>
  <c r="F160" i="16"/>
  <c r="G160" i="16"/>
  <c r="H160" i="16"/>
  <c r="I160" i="16"/>
  <c r="J160" i="16"/>
  <c r="K160" i="16"/>
  <c r="L160" i="16"/>
  <c r="M160" i="16"/>
  <c r="N160" i="16"/>
  <c r="O160" i="16"/>
  <c r="P160" i="16"/>
  <c r="Q160" i="16"/>
  <c r="R160" i="16"/>
  <c r="S160" i="16"/>
  <c r="T160" i="16"/>
  <c r="U160" i="16"/>
  <c r="V160" i="16"/>
  <c r="W160" i="16"/>
  <c r="X160" i="16"/>
  <c r="Y160" i="16"/>
  <c r="Z160" i="16"/>
  <c r="AA160" i="16"/>
  <c r="AB160" i="16"/>
  <c r="AC160" i="16"/>
  <c r="AD160" i="16"/>
  <c r="AE160" i="16"/>
  <c r="AF160" i="16"/>
  <c r="AG160" i="16"/>
  <c r="AH160" i="16"/>
  <c r="AI160" i="16"/>
  <c r="AJ160" i="16"/>
  <c r="AK160" i="16"/>
  <c r="AL160" i="16"/>
  <c r="AM160" i="16"/>
  <c r="AN160" i="16"/>
  <c r="AO160" i="16"/>
  <c r="AP160" i="16"/>
  <c r="AQ160" i="16"/>
  <c r="AR160" i="16"/>
  <c r="AS160" i="16"/>
  <c r="AT160" i="16"/>
  <c r="AU160" i="16"/>
  <c r="AV160" i="16"/>
  <c r="AW160" i="16"/>
  <c r="AX160" i="16"/>
  <c r="AY160" i="16"/>
  <c r="AZ160" i="16"/>
  <c r="BA160" i="16"/>
  <c r="BB160" i="16"/>
  <c r="BC160" i="16"/>
  <c r="BD160" i="16"/>
  <c r="BE160" i="16"/>
  <c r="BF160" i="16"/>
  <c r="BG160" i="16"/>
  <c r="BH160" i="16"/>
  <c r="BI160" i="16"/>
  <c r="BJ160" i="16"/>
  <c r="BK160" i="16"/>
  <c r="BL160" i="16"/>
  <c r="BM160" i="16"/>
  <c r="BN160" i="16"/>
  <c r="BO160" i="16"/>
  <c r="BP160" i="16"/>
  <c r="BQ160" i="16"/>
  <c r="BR160" i="16"/>
  <c r="BS160" i="16"/>
  <c r="BT160" i="16"/>
  <c r="BU160" i="16"/>
  <c r="BV160" i="16"/>
  <c r="BW160" i="16"/>
  <c r="BX160" i="16"/>
  <c r="BY160" i="16"/>
  <c r="BZ160" i="16"/>
  <c r="CA160" i="16"/>
  <c r="CB160" i="16"/>
  <c r="CC160" i="16"/>
  <c r="CD160" i="16"/>
  <c r="CE160" i="16"/>
  <c r="CF160" i="16"/>
  <c r="CG160" i="16"/>
  <c r="CH160" i="16"/>
  <c r="CI160" i="16"/>
  <c r="CJ160" i="16"/>
  <c r="CK160" i="16"/>
  <c r="CL160" i="16"/>
  <c r="CM160" i="16"/>
  <c r="CN160" i="16"/>
  <c r="CO160" i="16"/>
  <c r="CP160" i="16"/>
  <c r="CQ160" i="16"/>
  <c r="CR160" i="16"/>
  <c r="CS160" i="16"/>
  <c r="BL25" i="17" s="1"/>
  <c r="I829" i="28" s="1"/>
  <c r="CT160" i="16"/>
  <c r="F161" i="16"/>
  <c r="G161" i="16"/>
  <c r="H161" i="16"/>
  <c r="I161" i="16"/>
  <c r="J161" i="16"/>
  <c r="K161" i="16"/>
  <c r="L161" i="16"/>
  <c r="M161" i="16"/>
  <c r="N161" i="16"/>
  <c r="O161" i="16"/>
  <c r="P161" i="16"/>
  <c r="Q161" i="16"/>
  <c r="R161" i="16"/>
  <c r="S161" i="16"/>
  <c r="T161" i="16"/>
  <c r="U161" i="16"/>
  <c r="V161" i="16"/>
  <c r="W161" i="16"/>
  <c r="X161" i="16"/>
  <c r="Y161" i="16"/>
  <c r="Z161" i="16"/>
  <c r="AA161" i="16"/>
  <c r="AB161" i="16"/>
  <c r="AC161" i="16"/>
  <c r="AD161" i="16"/>
  <c r="AE161" i="16"/>
  <c r="AF161" i="16"/>
  <c r="AG161" i="16"/>
  <c r="AH161" i="16"/>
  <c r="AI161" i="16"/>
  <c r="AJ161" i="16"/>
  <c r="AK161" i="16"/>
  <c r="AL161" i="16"/>
  <c r="AM161" i="16"/>
  <c r="AN161" i="16"/>
  <c r="AO161" i="16"/>
  <c r="AP161" i="16"/>
  <c r="AQ161" i="16"/>
  <c r="AR161" i="16"/>
  <c r="AS161" i="16"/>
  <c r="AT161" i="16"/>
  <c r="AU161" i="16"/>
  <c r="AV161" i="16"/>
  <c r="AW161" i="16"/>
  <c r="AX161" i="16"/>
  <c r="AY161" i="16"/>
  <c r="AZ161" i="16"/>
  <c r="BA161" i="16"/>
  <c r="BB161" i="16"/>
  <c r="BC161" i="16"/>
  <c r="BD161" i="16"/>
  <c r="BE161" i="16"/>
  <c r="BF161" i="16"/>
  <c r="BG161" i="16"/>
  <c r="BH161" i="16"/>
  <c r="BI161" i="16"/>
  <c r="BJ161" i="16"/>
  <c r="BK161" i="16"/>
  <c r="BL161" i="16"/>
  <c r="BM161" i="16"/>
  <c r="BN161" i="16"/>
  <c r="BO161" i="16"/>
  <c r="BP161" i="16"/>
  <c r="BQ161" i="16"/>
  <c r="BR161" i="16"/>
  <c r="BS161" i="16"/>
  <c r="BT161" i="16"/>
  <c r="BU161" i="16"/>
  <c r="BV161" i="16"/>
  <c r="BW161" i="16"/>
  <c r="BX161" i="16"/>
  <c r="BY161" i="16"/>
  <c r="BZ161" i="16"/>
  <c r="CA161" i="16"/>
  <c r="CB161" i="16"/>
  <c r="CC161" i="16"/>
  <c r="CD161" i="16"/>
  <c r="CE161" i="16"/>
  <c r="CF161" i="16"/>
  <c r="CG161" i="16"/>
  <c r="CH161" i="16"/>
  <c r="CI161" i="16"/>
  <c r="CJ161" i="16"/>
  <c r="CK161" i="16"/>
  <c r="CL161" i="16"/>
  <c r="CM161" i="16"/>
  <c r="CN161" i="16"/>
  <c r="CO161" i="16"/>
  <c r="CP161" i="16"/>
  <c r="CQ161" i="16"/>
  <c r="CR161" i="16"/>
  <c r="CS161" i="16"/>
  <c r="CT161" i="16"/>
  <c r="F162" i="16"/>
  <c r="G162" i="16"/>
  <c r="H162" i="16"/>
  <c r="I162" i="16"/>
  <c r="J162" i="16"/>
  <c r="K162" i="16"/>
  <c r="L162" i="16"/>
  <c r="M162" i="16"/>
  <c r="N162" i="16"/>
  <c r="O162" i="16"/>
  <c r="P162" i="16"/>
  <c r="Q162" i="16"/>
  <c r="R162" i="16"/>
  <c r="S162" i="16"/>
  <c r="T162" i="16"/>
  <c r="U162" i="16"/>
  <c r="V162" i="16"/>
  <c r="W162" i="16"/>
  <c r="X162" i="16"/>
  <c r="Y162" i="16"/>
  <c r="Z162" i="16"/>
  <c r="AA162" i="16"/>
  <c r="AB162" i="16"/>
  <c r="AC162" i="16"/>
  <c r="AD162" i="16"/>
  <c r="AE162" i="16"/>
  <c r="AF162" i="16"/>
  <c r="AG162" i="16"/>
  <c r="AH162" i="16"/>
  <c r="AI162" i="16"/>
  <c r="AJ162" i="16"/>
  <c r="AK162" i="16"/>
  <c r="AL162" i="16"/>
  <c r="AM162" i="16"/>
  <c r="AN162" i="16"/>
  <c r="AO162" i="16"/>
  <c r="AP162" i="16"/>
  <c r="AQ162" i="16"/>
  <c r="AR162" i="16"/>
  <c r="AS162" i="16"/>
  <c r="AT162" i="16"/>
  <c r="AU162" i="16"/>
  <c r="AV162" i="16"/>
  <c r="AW162" i="16"/>
  <c r="AX162" i="16"/>
  <c r="AY162" i="16"/>
  <c r="AZ162" i="16"/>
  <c r="BA162" i="16"/>
  <c r="BB162" i="16"/>
  <c r="BC162" i="16"/>
  <c r="BD162" i="16"/>
  <c r="BE162" i="16"/>
  <c r="BF162" i="16"/>
  <c r="BG162" i="16"/>
  <c r="BH162" i="16"/>
  <c r="BI162" i="16"/>
  <c r="BJ162" i="16"/>
  <c r="BK162" i="16"/>
  <c r="BL162" i="16"/>
  <c r="BM162" i="16"/>
  <c r="BN162" i="16"/>
  <c r="BO162" i="16"/>
  <c r="BP162" i="16"/>
  <c r="BQ162" i="16"/>
  <c r="BR162" i="16"/>
  <c r="BS162" i="16"/>
  <c r="BT162" i="16"/>
  <c r="BU162" i="16"/>
  <c r="BV162" i="16"/>
  <c r="BW162" i="16"/>
  <c r="BX162" i="16"/>
  <c r="BY162" i="16"/>
  <c r="BZ162" i="16"/>
  <c r="CA162" i="16"/>
  <c r="CB162" i="16"/>
  <c r="CC162" i="16"/>
  <c r="CD162" i="16"/>
  <c r="CE162" i="16"/>
  <c r="CF162" i="16"/>
  <c r="CG162" i="16"/>
  <c r="CH162" i="16"/>
  <c r="CI162" i="16"/>
  <c r="CJ162" i="16"/>
  <c r="CK162" i="16"/>
  <c r="CL162" i="16"/>
  <c r="CM162" i="16"/>
  <c r="CN162" i="16"/>
  <c r="CO162" i="16"/>
  <c r="CP162" i="16"/>
  <c r="CQ162" i="16"/>
  <c r="CR162" i="16"/>
  <c r="CS162" i="16"/>
  <c r="CT162" i="16"/>
  <c r="F163" i="16"/>
  <c r="G163" i="16"/>
  <c r="H163" i="16"/>
  <c r="I163" i="16"/>
  <c r="J163" i="16"/>
  <c r="K163" i="16"/>
  <c r="L163" i="16"/>
  <c r="M163" i="16"/>
  <c r="N163" i="16"/>
  <c r="O163" i="16"/>
  <c r="P163" i="16"/>
  <c r="Q163" i="16"/>
  <c r="R163" i="16"/>
  <c r="S163" i="16"/>
  <c r="T163" i="16"/>
  <c r="U163" i="16"/>
  <c r="V163" i="16"/>
  <c r="W163" i="16"/>
  <c r="X163" i="16"/>
  <c r="Y163" i="16"/>
  <c r="Z163" i="16"/>
  <c r="AA163" i="16"/>
  <c r="AB163" i="16"/>
  <c r="AC163" i="16"/>
  <c r="AD163" i="16"/>
  <c r="AE163" i="16"/>
  <c r="AF163" i="16"/>
  <c r="AG163" i="16"/>
  <c r="AH163" i="16"/>
  <c r="AI163" i="16"/>
  <c r="AJ163" i="16"/>
  <c r="AK163" i="16"/>
  <c r="AL163" i="16"/>
  <c r="AM163" i="16"/>
  <c r="AN163" i="16"/>
  <c r="AO163" i="16"/>
  <c r="AP163" i="16"/>
  <c r="AQ163" i="16"/>
  <c r="AR163" i="16"/>
  <c r="AS163" i="16"/>
  <c r="AT163" i="16"/>
  <c r="AU163" i="16"/>
  <c r="AV163" i="16"/>
  <c r="AW163" i="16"/>
  <c r="AX163" i="16"/>
  <c r="AY163" i="16"/>
  <c r="AZ163" i="16"/>
  <c r="BA163" i="16"/>
  <c r="BB163" i="16"/>
  <c r="BC163" i="16"/>
  <c r="BD163" i="16"/>
  <c r="BE163" i="16"/>
  <c r="BF163" i="16"/>
  <c r="BG163" i="16"/>
  <c r="BH163" i="16"/>
  <c r="BI163" i="16"/>
  <c r="BJ163" i="16"/>
  <c r="BK163" i="16"/>
  <c r="BL163" i="16"/>
  <c r="BM163" i="16"/>
  <c r="BN163" i="16"/>
  <c r="BO163" i="16"/>
  <c r="BP163" i="16"/>
  <c r="BQ163" i="16"/>
  <c r="BR163" i="16"/>
  <c r="BS163" i="16"/>
  <c r="BT163" i="16"/>
  <c r="BU163" i="16"/>
  <c r="BV163" i="16"/>
  <c r="BW163" i="16"/>
  <c r="BX163" i="16"/>
  <c r="BY163" i="16"/>
  <c r="BZ163" i="16"/>
  <c r="CA163" i="16"/>
  <c r="CB163" i="16"/>
  <c r="CC163" i="16"/>
  <c r="CD163" i="16"/>
  <c r="CE163" i="16"/>
  <c r="CF163" i="16"/>
  <c r="CG163" i="16"/>
  <c r="CH163" i="16"/>
  <c r="CI163" i="16"/>
  <c r="CJ163" i="16"/>
  <c r="CK163" i="16"/>
  <c r="CL163" i="16"/>
  <c r="CM163" i="16"/>
  <c r="CN163" i="16"/>
  <c r="CO163" i="16"/>
  <c r="CP163" i="16"/>
  <c r="CQ163" i="16"/>
  <c r="CR163" i="16"/>
  <c r="CS163" i="16"/>
  <c r="BL111" i="17" s="1"/>
  <c r="I915" i="28" s="1"/>
  <c r="CT163" i="16"/>
  <c r="F164" i="16"/>
  <c r="G164" i="16"/>
  <c r="H164" i="16"/>
  <c r="I164" i="16"/>
  <c r="J164" i="16"/>
  <c r="K164" i="16"/>
  <c r="L164" i="16"/>
  <c r="M164" i="16"/>
  <c r="N164" i="16"/>
  <c r="O164" i="16"/>
  <c r="P164" i="16"/>
  <c r="Q164" i="16"/>
  <c r="R164" i="16"/>
  <c r="S164" i="16"/>
  <c r="T164" i="16"/>
  <c r="U164" i="16"/>
  <c r="V164" i="16"/>
  <c r="W164" i="16"/>
  <c r="X164" i="16"/>
  <c r="Y164" i="16"/>
  <c r="Z164" i="16"/>
  <c r="AA164" i="16"/>
  <c r="AB164" i="16"/>
  <c r="AC164" i="16"/>
  <c r="AD164" i="16"/>
  <c r="AE164" i="16"/>
  <c r="AF164" i="16"/>
  <c r="AG164" i="16"/>
  <c r="AH164" i="16"/>
  <c r="AI164" i="16"/>
  <c r="AJ164" i="16"/>
  <c r="AK164" i="16"/>
  <c r="AL164" i="16"/>
  <c r="AM164" i="16"/>
  <c r="AN164" i="16"/>
  <c r="AO164" i="16"/>
  <c r="AP164" i="16"/>
  <c r="AQ164" i="16"/>
  <c r="AR164" i="16"/>
  <c r="AS164" i="16"/>
  <c r="AT164" i="16"/>
  <c r="AU164" i="16"/>
  <c r="AV164" i="16"/>
  <c r="AW164" i="16"/>
  <c r="AX164" i="16"/>
  <c r="AY164" i="16"/>
  <c r="AZ164" i="16"/>
  <c r="BA164" i="16"/>
  <c r="BB164" i="16"/>
  <c r="BC164" i="16"/>
  <c r="BD164" i="16"/>
  <c r="BE164" i="16"/>
  <c r="BF164" i="16"/>
  <c r="BG164" i="16"/>
  <c r="BH164" i="16"/>
  <c r="BI164" i="16"/>
  <c r="BJ164" i="16"/>
  <c r="BK164" i="16"/>
  <c r="BL164" i="16"/>
  <c r="BM164" i="16"/>
  <c r="BN164" i="16"/>
  <c r="BO164" i="16"/>
  <c r="BP164" i="16"/>
  <c r="BQ164" i="16"/>
  <c r="BR164" i="16"/>
  <c r="BS164" i="16"/>
  <c r="BT164" i="16"/>
  <c r="BU164" i="16"/>
  <c r="BV164" i="16"/>
  <c r="BW164" i="16"/>
  <c r="BX164" i="16"/>
  <c r="BY164" i="16"/>
  <c r="BZ164" i="16"/>
  <c r="CA164" i="16"/>
  <c r="CB164" i="16"/>
  <c r="CC164" i="16"/>
  <c r="CD164" i="16"/>
  <c r="CE164" i="16"/>
  <c r="CF164" i="16"/>
  <c r="CG164" i="16"/>
  <c r="CH164" i="16"/>
  <c r="CI164" i="16"/>
  <c r="CJ164" i="16"/>
  <c r="CK164" i="16"/>
  <c r="CL164" i="16"/>
  <c r="CM164" i="16"/>
  <c r="CN164" i="16"/>
  <c r="CO164" i="16"/>
  <c r="CP164" i="16"/>
  <c r="CQ164" i="16"/>
  <c r="CR164" i="16"/>
  <c r="CS164" i="16"/>
  <c r="BL143" i="17" s="1"/>
  <c r="I947" i="28" s="1"/>
  <c r="CT164" i="16"/>
  <c r="F165" i="16"/>
  <c r="G165" i="16"/>
  <c r="H165" i="16"/>
  <c r="I165" i="16"/>
  <c r="J165" i="16"/>
  <c r="K165" i="16"/>
  <c r="L165" i="16"/>
  <c r="M165" i="16"/>
  <c r="N165" i="16"/>
  <c r="O165" i="16"/>
  <c r="P165" i="16"/>
  <c r="Q165" i="16"/>
  <c r="R165" i="16"/>
  <c r="S165" i="16"/>
  <c r="T165" i="16"/>
  <c r="U165" i="16"/>
  <c r="V165" i="16"/>
  <c r="W165" i="16"/>
  <c r="X165" i="16"/>
  <c r="Y165" i="16"/>
  <c r="Z165" i="16"/>
  <c r="AA165" i="16"/>
  <c r="AB165" i="16"/>
  <c r="AC165" i="16"/>
  <c r="AD165" i="16"/>
  <c r="AE165" i="16"/>
  <c r="AF165" i="16"/>
  <c r="AG165" i="16"/>
  <c r="AH165" i="16"/>
  <c r="AI165" i="16"/>
  <c r="AJ165" i="16"/>
  <c r="AK165" i="16"/>
  <c r="AL165" i="16"/>
  <c r="AM165" i="16"/>
  <c r="AN165" i="16"/>
  <c r="AO165" i="16"/>
  <c r="AP165" i="16"/>
  <c r="AQ165" i="16"/>
  <c r="AR165" i="16"/>
  <c r="AS165" i="16"/>
  <c r="AT165" i="16"/>
  <c r="AU165" i="16"/>
  <c r="AV165" i="16"/>
  <c r="AW165" i="16"/>
  <c r="AX165" i="16"/>
  <c r="AY165" i="16"/>
  <c r="AZ165" i="16"/>
  <c r="BA165" i="16"/>
  <c r="BB165" i="16"/>
  <c r="BC165" i="16"/>
  <c r="BD165" i="16"/>
  <c r="BE165" i="16"/>
  <c r="BF165" i="16"/>
  <c r="BG165" i="16"/>
  <c r="BH165" i="16"/>
  <c r="BI165" i="16"/>
  <c r="BJ165" i="16"/>
  <c r="BK165" i="16"/>
  <c r="BL165" i="16"/>
  <c r="BM165" i="16"/>
  <c r="BN165" i="16"/>
  <c r="BO165" i="16"/>
  <c r="BP165" i="16"/>
  <c r="BQ165" i="16"/>
  <c r="BR165" i="16"/>
  <c r="BS165" i="16"/>
  <c r="BT165" i="16"/>
  <c r="BU165" i="16"/>
  <c r="BV165" i="16"/>
  <c r="BW165" i="16"/>
  <c r="BX165" i="16"/>
  <c r="BY165" i="16"/>
  <c r="BZ165" i="16"/>
  <c r="CA165" i="16"/>
  <c r="CB165" i="16"/>
  <c r="CC165" i="16"/>
  <c r="CD165" i="16"/>
  <c r="CE165" i="16"/>
  <c r="CF165" i="16"/>
  <c r="CG165" i="16"/>
  <c r="CH165" i="16"/>
  <c r="CI165" i="16"/>
  <c r="CJ165" i="16"/>
  <c r="CK165" i="16"/>
  <c r="CL165" i="16"/>
  <c r="CM165" i="16"/>
  <c r="CN165" i="16"/>
  <c r="CO165" i="16"/>
  <c r="CP165" i="16"/>
  <c r="CQ165" i="16"/>
  <c r="CR165" i="16"/>
  <c r="CS165" i="16"/>
  <c r="BL80" i="17" s="1"/>
  <c r="I884" i="28" s="1"/>
  <c r="CT165" i="16"/>
  <c r="F166" i="16"/>
  <c r="G166" i="16"/>
  <c r="H166" i="16"/>
  <c r="I166" i="16"/>
  <c r="J166" i="16"/>
  <c r="K166" i="16"/>
  <c r="L166" i="16"/>
  <c r="M166" i="16"/>
  <c r="N166" i="16"/>
  <c r="O166" i="16"/>
  <c r="P166" i="16"/>
  <c r="Q166" i="16"/>
  <c r="R166" i="16"/>
  <c r="S166" i="16"/>
  <c r="T166" i="16"/>
  <c r="U166" i="16"/>
  <c r="V166" i="16"/>
  <c r="W166" i="16"/>
  <c r="X166" i="16"/>
  <c r="Y166" i="16"/>
  <c r="Z166" i="16"/>
  <c r="AA166" i="16"/>
  <c r="AB166" i="16"/>
  <c r="AC166" i="16"/>
  <c r="AD166" i="16"/>
  <c r="AE166" i="16"/>
  <c r="AF166" i="16"/>
  <c r="AG166" i="16"/>
  <c r="AH166" i="16"/>
  <c r="AI166" i="16"/>
  <c r="AJ166" i="16"/>
  <c r="AK166" i="16"/>
  <c r="AL166" i="16"/>
  <c r="AM166" i="16"/>
  <c r="AN166" i="16"/>
  <c r="AO166" i="16"/>
  <c r="AP166" i="16"/>
  <c r="AQ166" i="16"/>
  <c r="AR166" i="16"/>
  <c r="AS166" i="16"/>
  <c r="AT166" i="16"/>
  <c r="AU166" i="16"/>
  <c r="AV166" i="16"/>
  <c r="AW166" i="16"/>
  <c r="AX166" i="16"/>
  <c r="AY166" i="16"/>
  <c r="AZ166" i="16"/>
  <c r="BA166" i="16"/>
  <c r="BB166" i="16"/>
  <c r="BC166" i="16"/>
  <c r="BD166" i="16"/>
  <c r="BE166" i="16"/>
  <c r="BF166" i="16"/>
  <c r="BG166" i="16"/>
  <c r="BH166" i="16"/>
  <c r="BI166" i="16"/>
  <c r="BJ166" i="16"/>
  <c r="BK166" i="16"/>
  <c r="BL166" i="16"/>
  <c r="BM166" i="16"/>
  <c r="BN166" i="16"/>
  <c r="BO166" i="16"/>
  <c r="BP166" i="16"/>
  <c r="BQ166" i="16"/>
  <c r="BR166" i="16"/>
  <c r="BS166" i="16"/>
  <c r="BT166" i="16"/>
  <c r="BU166" i="16"/>
  <c r="BV166" i="16"/>
  <c r="BW166" i="16"/>
  <c r="BX166" i="16"/>
  <c r="BY166" i="16"/>
  <c r="BZ166" i="16"/>
  <c r="CA166" i="16"/>
  <c r="CB166" i="16"/>
  <c r="CC166" i="16"/>
  <c r="CD166" i="16"/>
  <c r="CE166" i="16"/>
  <c r="CF166" i="16"/>
  <c r="CG166" i="16"/>
  <c r="CH166" i="16"/>
  <c r="CI166" i="16"/>
  <c r="CJ166" i="16"/>
  <c r="CK166" i="16"/>
  <c r="CL166" i="16"/>
  <c r="CM166" i="16"/>
  <c r="CN166" i="16"/>
  <c r="CO166" i="16"/>
  <c r="CP166" i="16"/>
  <c r="CQ166" i="16"/>
  <c r="CR166" i="16"/>
  <c r="CS166" i="16"/>
  <c r="BL203" i="17" s="1"/>
  <c r="I1007" i="28" s="1"/>
  <c r="CT166" i="16"/>
  <c r="F167" i="16"/>
  <c r="G167" i="16"/>
  <c r="H167" i="16"/>
  <c r="I167" i="16"/>
  <c r="J167" i="16"/>
  <c r="K167" i="16"/>
  <c r="L167" i="16"/>
  <c r="M167" i="16"/>
  <c r="N167" i="16"/>
  <c r="O167" i="16"/>
  <c r="P167" i="16"/>
  <c r="Q167" i="16"/>
  <c r="R167" i="16"/>
  <c r="S167" i="16"/>
  <c r="T167" i="16"/>
  <c r="U167" i="16"/>
  <c r="V167" i="16"/>
  <c r="W167" i="16"/>
  <c r="X167" i="16"/>
  <c r="Y167" i="16"/>
  <c r="Z167" i="16"/>
  <c r="AA167" i="16"/>
  <c r="AB167" i="16"/>
  <c r="AC167" i="16"/>
  <c r="AD167" i="16"/>
  <c r="AE167" i="16"/>
  <c r="AF167" i="16"/>
  <c r="AG167" i="16"/>
  <c r="AH167" i="16"/>
  <c r="AI167" i="16"/>
  <c r="AJ167" i="16"/>
  <c r="AK167" i="16"/>
  <c r="AL167" i="16"/>
  <c r="AM167" i="16"/>
  <c r="AN167" i="16"/>
  <c r="AO167" i="16"/>
  <c r="AP167" i="16"/>
  <c r="AQ167" i="16"/>
  <c r="AR167" i="16"/>
  <c r="AS167" i="16"/>
  <c r="AT167" i="16"/>
  <c r="AU167" i="16"/>
  <c r="AV167" i="16"/>
  <c r="AW167" i="16"/>
  <c r="AX167" i="16"/>
  <c r="AY167" i="16"/>
  <c r="AZ167" i="16"/>
  <c r="BA167" i="16"/>
  <c r="BB167" i="16"/>
  <c r="BC167" i="16"/>
  <c r="BD167" i="16"/>
  <c r="BE167" i="16"/>
  <c r="BF167" i="16"/>
  <c r="BG167" i="16"/>
  <c r="BH167" i="16"/>
  <c r="BI167" i="16"/>
  <c r="BJ167" i="16"/>
  <c r="BK167" i="16"/>
  <c r="BL167" i="16"/>
  <c r="BM167" i="16"/>
  <c r="BN167" i="16"/>
  <c r="BO167" i="16"/>
  <c r="BP167" i="16"/>
  <c r="BQ167" i="16"/>
  <c r="BR167" i="16"/>
  <c r="BS167" i="16"/>
  <c r="BT167" i="16"/>
  <c r="BU167" i="16"/>
  <c r="BV167" i="16"/>
  <c r="BW167" i="16"/>
  <c r="BX167" i="16"/>
  <c r="BY167" i="16"/>
  <c r="BZ167" i="16"/>
  <c r="CA167" i="16"/>
  <c r="CB167" i="16"/>
  <c r="CC167" i="16"/>
  <c r="CD167" i="16"/>
  <c r="CE167" i="16"/>
  <c r="CF167" i="16"/>
  <c r="CG167" i="16"/>
  <c r="CH167" i="16"/>
  <c r="CI167" i="16"/>
  <c r="CJ167" i="16"/>
  <c r="CK167" i="16"/>
  <c r="CL167" i="16"/>
  <c r="CM167" i="16"/>
  <c r="CN167" i="16"/>
  <c r="CO167" i="16"/>
  <c r="CP167" i="16"/>
  <c r="CQ167" i="16"/>
  <c r="CR167" i="16"/>
  <c r="CS167" i="16"/>
  <c r="BL204" i="17" s="1"/>
  <c r="I1008" i="28" s="1"/>
  <c r="CT167" i="16"/>
  <c r="F168" i="16"/>
  <c r="G168" i="16"/>
  <c r="H168" i="16"/>
  <c r="I168" i="16"/>
  <c r="J168" i="16"/>
  <c r="K168" i="16"/>
  <c r="L168" i="16"/>
  <c r="M168" i="16"/>
  <c r="N168" i="16"/>
  <c r="O168" i="16"/>
  <c r="P168" i="16"/>
  <c r="Q168" i="16"/>
  <c r="R168" i="16"/>
  <c r="S168" i="16"/>
  <c r="T168" i="16"/>
  <c r="U168" i="16"/>
  <c r="V168" i="16"/>
  <c r="W168" i="16"/>
  <c r="X168" i="16"/>
  <c r="Y168" i="16"/>
  <c r="Z168" i="16"/>
  <c r="AA168" i="16"/>
  <c r="AB168" i="16"/>
  <c r="AC168" i="16"/>
  <c r="AD168" i="16"/>
  <c r="AE168" i="16"/>
  <c r="AF168" i="16"/>
  <c r="AG168" i="16"/>
  <c r="AH168" i="16"/>
  <c r="AI168" i="16"/>
  <c r="AJ168" i="16"/>
  <c r="AK168" i="16"/>
  <c r="AL168" i="16"/>
  <c r="AM168" i="16"/>
  <c r="AN168" i="16"/>
  <c r="AO168" i="16"/>
  <c r="AP168" i="16"/>
  <c r="AQ168" i="16"/>
  <c r="AR168" i="16"/>
  <c r="AS168" i="16"/>
  <c r="AT168" i="16"/>
  <c r="AU168" i="16"/>
  <c r="AV168" i="16"/>
  <c r="AW168" i="16"/>
  <c r="AX168" i="16"/>
  <c r="AY168" i="16"/>
  <c r="AZ168" i="16"/>
  <c r="BA168" i="16"/>
  <c r="BB168" i="16"/>
  <c r="BC168" i="16"/>
  <c r="BD168" i="16"/>
  <c r="BE168" i="16"/>
  <c r="BF168" i="16"/>
  <c r="BG168" i="16"/>
  <c r="BH168" i="16"/>
  <c r="BI168" i="16"/>
  <c r="BJ168" i="16"/>
  <c r="BK168" i="16"/>
  <c r="BL168" i="16"/>
  <c r="BM168" i="16"/>
  <c r="BN168" i="16"/>
  <c r="BO168" i="16"/>
  <c r="BP168" i="16"/>
  <c r="BQ168" i="16"/>
  <c r="BR168" i="16"/>
  <c r="BS168" i="16"/>
  <c r="BT168" i="16"/>
  <c r="BU168" i="16"/>
  <c r="BV168" i="16"/>
  <c r="BW168" i="16"/>
  <c r="BX168" i="16"/>
  <c r="BY168" i="16"/>
  <c r="BZ168" i="16"/>
  <c r="CA168" i="16"/>
  <c r="CB168" i="16"/>
  <c r="CC168" i="16"/>
  <c r="CD168" i="16"/>
  <c r="CE168" i="16"/>
  <c r="CF168" i="16"/>
  <c r="CG168" i="16"/>
  <c r="CH168" i="16"/>
  <c r="CI168" i="16"/>
  <c r="CJ168" i="16"/>
  <c r="CK168" i="16"/>
  <c r="CL168" i="16"/>
  <c r="CM168" i="16"/>
  <c r="CN168" i="16"/>
  <c r="CO168" i="16"/>
  <c r="CP168" i="16"/>
  <c r="CQ168" i="16"/>
  <c r="CR168" i="16"/>
  <c r="CS168" i="16"/>
  <c r="CT168" i="16"/>
  <c r="F169" i="16"/>
  <c r="G169" i="16"/>
  <c r="H169" i="16"/>
  <c r="I169" i="16"/>
  <c r="J169" i="16"/>
  <c r="K169" i="16"/>
  <c r="L169" i="16"/>
  <c r="M169" i="16"/>
  <c r="N169" i="16"/>
  <c r="O169" i="16"/>
  <c r="P169" i="16"/>
  <c r="Q169" i="16"/>
  <c r="R169" i="16"/>
  <c r="S169" i="16"/>
  <c r="T169" i="16"/>
  <c r="U169" i="16"/>
  <c r="V169" i="16"/>
  <c r="W169" i="16"/>
  <c r="X169" i="16"/>
  <c r="Y169" i="16"/>
  <c r="Z169" i="16"/>
  <c r="AA169" i="16"/>
  <c r="AB169" i="16"/>
  <c r="AC169" i="16"/>
  <c r="AD169" i="16"/>
  <c r="AE169" i="16"/>
  <c r="AF169" i="16"/>
  <c r="AG169" i="16"/>
  <c r="AH169" i="16"/>
  <c r="AI169" i="16"/>
  <c r="AJ169" i="16"/>
  <c r="AK169" i="16"/>
  <c r="AL169" i="16"/>
  <c r="AM169" i="16"/>
  <c r="AN169" i="16"/>
  <c r="AO169" i="16"/>
  <c r="AP169" i="16"/>
  <c r="AQ169" i="16"/>
  <c r="AR169" i="16"/>
  <c r="AS169" i="16"/>
  <c r="AT169" i="16"/>
  <c r="AU169" i="16"/>
  <c r="AV169" i="16"/>
  <c r="AW169" i="16"/>
  <c r="AX169" i="16"/>
  <c r="AY169" i="16"/>
  <c r="AZ169" i="16"/>
  <c r="BA169" i="16"/>
  <c r="BB169" i="16"/>
  <c r="BC169" i="16"/>
  <c r="BD169" i="16"/>
  <c r="BE169" i="16"/>
  <c r="BF169" i="16"/>
  <c r="BG169" i="16"/>
  <c r="BH169" i="16"/>
  <c r="BI169" i="16"/>
  <c r="BJ169" i="16"/>
  <c r="BK169" i="16"/>
  <c r="BL169" i="16"/>
  <c r="BM169" i="16"/>
  <c r="BN169" i="16"/>
  <c r="BO169" i="16"/>
  <c r="BP169" i="16"/>
  <c r="BQ169" i="16"/>
  <c r="BR169" i="16"/>
  <c r="BS169" i="16"/>
  <c r="BT169" i="16"/>
  <c r="BU169" i="16"/>
  <c r="BV169" i="16"/>
  <c r="BW169" i="16"/>
  <c r="BX169" i="16"/>
  <c r="BY169" i="16"/>
  <c r="BZ169" i="16"/>
  <c r="CA169" i="16"/>
  <c r="CB169" i="16"/>
  <c r="CC169" i="16"/>
  <c r="CD169" i="16"/>
  <c r="CE169" i="16"/>
  <c r="CF169" i="16"/>
  <c r="CG169" i="16"/>
  <c r="CH169" i="16"/>
  <c r="CI169" i="16"/>
  <c r="CJ169" i="16"/>
  <c r="CK169" i="16"/>
  <c r="CL169" i="16"/>
  <c r="CM169" i="16"/>
  <c r="CN169" i="16"/>
  <c r="CO169" i="16"/>
  <c r="CP169" i="16"/>
  <c r="CQ169" i="16"/>
  <c r="CR169" i="16"/>
  <c r="CS169" i="16"/>
  <c r="BL22" i="17" s="1"/>
  <c r="I826" i="28" s="1"/>
  <c r="CT169" i="16"/>
  <c r="F170" i="16"/>
  <c r="G170" i="16"/>
  <c r="H170" i="16"/>
  <c r="I170" i="16"/>
  <c r="J170" i="16"/>
  <c r="K170" i="16"/>
  <c r="L170" i="16"/>
  <c r="M170" i="16"/>
  <c r="N170" i="16"/>
  <c r="O170" i="16"/>
  <c r="P170" i="16"/>
  <c r="Q170" i="16"/>
  <c r="R170" i="16"/>
  <c r="S170" i="16"/>
  <c r="T170" i="16"/>
  <c r="U170" i="16"/>
  <c r="V170" i="16"/>
  <c r="W170" i="16"/>
  <c r="X170" i="16"/>
  <c r="Y170" i="16"/>
  <c r="Z170" i="16"/>
  <c r="AA170" i="16"/>
  <c r="AB170" i="16"/>
  <c r="AC170" i="16"/>
  <c r="AD170" i="16"/>
  <c r="AE170" i="16"/>
  <c r="AF170" i="16"/>
  <c r="AG170" i="16"/>
  <c r="AH170" i="16"/>
  <c r="AI170" i="16"/>
  <c r="AJ170" i="16"/>
  <c r="AK170" i="16"/>
  <c r="AL170" i="16"/>
  <c r="AM170" i="16"/>
  <c r="AN170" i="16"/>
  <c r="AO170" i="16"/>
  <c r="AP170" i="16"/>
  <c r="AQ170" i="16"/>
  <c r="AR170" i="16"/>
  <c r="AS170" i="16"/>
  <c r="AT170" i="16"/>
  <c r="AU170" i="16"/>
  <c r="AV170" i="16"/>
  <c r="AW170" i="16"/>
  <c r="AX170" i="16"/>
  <c r="AY170" i="16"/>
  <c r="AZ170" i="16"/>
  <c r="BA170" i="16"/>
  <c r="BB170" i="16"/>
  <c r="BC170" i="16"/>
  <c r="BD170" i="16"/>
  <c r="BE170" i="16"/>
  <c r="BF170" i="16"/>
  <c r="BG170" i="16"/>
  <c r="BH170" i="16"/>
  <c r="BI170" i="16"/>
  <c r="BJ170" i="16"/>
  <c r="BK170" i="16"/>
  <c r="BL170" i="16"/>
  <c r="BM170" i="16"/>
  <c r="BN170" i="16"/>
  <c r="BO170" i="16"/>
  <c r="BP170" i="16"/>
  <c r="BQ170" i="16"/>
  <c r="BR170" i="16"/>
  <c r="BS170" i="16"/>
  <c r="BT170" i="16"/>
  <c r="BU170" i="16"/>
  <c r="BV170" i="16"/>
  <c r="BW170" i="16"/>
  <c r="BX170" i="16"/>
  <c r="BY170" i="16"/>
  <c r="BZ170" i="16"/>
  <c r="CA170" i="16"/>
  <c r="CB170" i="16"/>
  <c r="CC170" i="16"/>
  <c r="CD170" i="16"/>
  <c r="CE170" i="16"/>
  <c r="CF170" i="16"/>
  <c r="CG170" i="16"/>
  <c r="CH170" i="16"/>
  <c r="CI170" i="16"/>
  <c r="CJ170" i="16"/>
  <c r="CK170" i="16"/>
  <c r="CL170" i="16"/>
  <c r="CM170" i="16"/>
  <c r="CN170" i="16"/>
  <c r="CO170" i="16"/>
  <c r="CP170" i="16"/>
  <c r="CQ170" i="16"/>
  <c r="CR170" i="16"/>
  <c r="CS170" i="16"/>
  <c r="BL24" i="17" s="1"/>
  <c r="I828" i="28" s="1"/>
  <c r="CT170" i="16"/>
  <c r="F171" i="16"/>
  <c r="G171" i="16"/>
  <c r="H171" i="16"/>
  <c r="I171" i="16"/>
  <c r="J171" i="16"/>
  <c r="K171" i="16"/>
  <c r="L171" i="16"/>
  <c r="M171" i="16"/>
  <c r="N171" i="16"/>
  <c r="O171" i="16"/>
  <c r="P171" i="16"/>
  <c r="Q171" i="16"/>
  <c r="R171" i="16"/>
  <c r="S171" i="16"/>
  <c r="T171" i="16"/>
  <c r="U171" i="16"/>
  <c r="V171" i="16"/>
  <c r="W171" i="16"/>
  <c r="X171" i="16"/>
  <c r="Y171" i="16"/>
  <c r="Z171" i="16"/>
  <c r="AA171" i="16"/>
  <c r="AB171" i="16"/>
  <c r="AC171" i="16"/>
  <c r="AD171" i="16"/>
  <c r="AE171" i="16"/>
  <c r="AF171" i="16"/>
  <c r="AG171" i="16"/>
  <c r="AH171" i="16"/>
  <c r="AI171" i="16"/>
  <c r="AJ171" i="16"/>
  <c r="AK171" i="16"/>
  <c r="AL171" i="16"/>
  <c r="AM171" i="16"/>
  <c r="AN171" i="16"/>
  <c r="AO171" i="16"/>
  <c r="AP171" i="16"/>
  <c r="AQ171" i="16"/>
  <c r="AR171" i="16"/>
  <c r="AS171" i="16"/>
  <c r="AT171" i="16"/>
  <c r="AU171" i="16"/>
  <c r="AV171" i="16"/>
  <c r="AW171" i="16"/>
  <c r="AX171" i="16"/>
  <c r="AY171" i="16"/>
  <c r="AZ171" i="16"/>
  <c r="BA171" i="16"/>
  <c r="BB171" i="16"/>
  <c r="BC171" i="16"/>
  <c r="BD171" i="16"/>
  <c r="BE171" i="16"/>
  <c r="BF171" i="16"/>
  <c r="BG171" i="16"/>
  <c r="BH171" i="16"/>
  <c r="BI171" i="16"/>
  <c r="BJ171" i="16"/>
  <c r="BK171" i="16"/>
  <c r="BL171" i="16"/>
  <c r="BM171" i="16"/>
  <c r="BN171" i="16"/>
  <c r="BO171" i="16"/>
  <c r="BP171" i="16"/>
  <c r="BQ171" i="16"/>
  <c r="BR171" i="16"/>
  <c r="BS171" i="16"/>
  <c r="BT171" i="16"/>
  <c r="BU171" i="16"/>
  <c r="BV171" i="16"/>
  <c r="BW171" i="16"/>
  <c r="BX171" i="16"/>
  <c r="BY171" i="16"/>
  <c r="BZ171" i="16"/>
  <c r="CA171" i="16"/>
  <c r="CB171" i="16"/>
  <c r="CC171" i="16"/>
  <c r="CD171" i="16"/>
  <c r="CE171" i="16"/>
  <c r="CF171" i="16"/>
  <c r="CG171" i="16"/>
  <c r="CH171" i="16"/>
  <c r="CI171" i="16"/>
  <c r="CJ171" i="16"/>
  <c r="CK171" i="16"/>
  <c r="CL171" i="16"/>
  <c r="CM171" i="16"/>
  <c r="CN171" i="16"/>
  <c r="CO171" i="16"/>
  <c r="CP171" i="16"/>
  <c r="CQ171" i="16"/>
  <c r="CR171" i="16"/>
  <c r="CS171" i="16"/>
  <c r="BL19" i="17" s="1"/>
  <c r="I823" i="28" s="1"/>
  <c r="CT171" i="16"/>
  <c r="F172" i="16"/>
  <c r="G172" i="16"/>
  <c r="H172" i="16"/>
  <c r="I172" i="16"/>
  <c r="J172" i="16"/>
  <c r="K172" i="16"/>
  <c r="L172" i="16"/>
  <c r="M172" i="16"/>
  <c r="N172" i="16"/>
  <c r="O172" i="16"/>
  <c r="P172" i="16"/>
  <c r="Q172" i="16"/>
  <c r="R172" i="16"/>
  <c r="S172" i="16"/>
  <c r="T172" i="16"/>
  <c r="U172" i="16"/>
  <c r="V172" i="16"/>
  <c r="W172" i="16"/>
  <c r="X172" i="16"/>
  <c r="Y172" i="16"/>
  <c r="Z172" i="16"/>
  <c r="AA172" i="16"/>
  <c r="AB172" i="16"/>
  <c r="AC172" i="16"/>
  <c r="AD172" i="16"/>
  <c r="AE172" i="16"/>
  <c r="AF172" i="16"/>
  <c r="AG172" i="16"/>
  <c r="AH172" i="16"/>
  <c r="AI172" i="16"/>
  <c r="AJ172" i="16"/>
  <c r="AK172" i="16"/>
  <c r="AL172" i="16"/>
  <c r="AM172" i="16"/>
  <c r="AN172" i="16"/>
  <c r="AO172" i="16"/>
  <c r="AP172" i="16"/>
  <c r="AQ172" i="16"/>
  <c r="AR172" i="16"/>
  <c r="AS172" i="16"/>
  <c r="AT172" i="16"/>
  <c r="AU172" i="16"/>
  <c r="AV172" i="16"/>
  <c r="AW172" i="16"/>
  <c r="AX172" i="16"/>
  <c r="AY172" i="16"/>
  <c r="AZ172" i="16"/>
  <c r="BA172" i="16"/>
  <c r="BB172" i="16"/>
  <c r="BC172" i="16"/>
  <c r="BD172" i="16"/>
  <c r="BE172" i="16"/>
  <c r="BF172" i="16"/>
  <c r="BG172" i="16"/>
  <c r="BH172" i="16"/>
  <c r="BI172" i="16"/>
  <c r="BJ172" i="16"/>
  <c r="BK172" i="16"/>
  <c r="BL172" i="16"/>
  <c r="BM172" i="16"/>
  <c r="BN172" i="16"/>
  <c r="BO172" i="16"/>
  <c r="BP172" i="16"/>
  <c r="BQ172" i="16"/>
  <c r="BR172" i="16"/>
  <c r="BS172" i="16"/>
  <c r="BT172" i="16"/>
  <c r="BU172" i="16"/>
  <c r="BV172" i="16"/>
  <c r="BW172" i="16"/>
  <c r="BX172" i="16"/>
  <c r="BY172" i="16"/>
  <c r="BZ172" i="16"/>
  <c r="CA172" i="16"/>
  <c r="CB172" i="16"/>
  <c r="CC172" i="16"/>
  <c r="CD172" i="16"/>
  <c r="CE172" i="16"/>
  <c r="CF172" i="16"/>
  <c r="CG172" i="16"/>
  <c r="CH172" i="16"/>
  <c r="CI172" i="16"/>
  <c r="CJ172" i="16"/>
  <c r="CK172" i="16"/>
  <c r="CL172" i="16"/>
  <c r="CM172" i="16"/>
  <c r="CN172" i="16"/>
  <c r="CO172" i="16"/>
  <c r="CP172" i="16"/>
  <c r="CQ172" i="16"/>
  <c r="CR172" i="16"/>
  <c r="CS172" i="16"/>
  <c r="BL27" i="17" s="1"/>
  <c r="I831" i="28" s="1"/>
  <c r="CT172" i="16"/>
  <c r="F173" i="16"/>
  <c r="G173" i="16"/>
  <c r="H173" i="16"/>
  <c r="I173" i="16"/>
  <c r="J173" i="16"/>
  <c r="K173" i="16"/>
  <c r="L173" i="16"/>
  <c r="M173" i="16"/>
  <c r="N173" i="16"/>
  <c r="O173" i="16"/>
  <c r="P173" i="16"/>
  <c r="Q173" i="16"/>
  <c r="R173" i="16"/>
  <c r="S173" i="16"/>
  <c r="T173" i="16"/>
  <c r="U173" i="16"/>
  <c r="V173" i="16"/>
  <c r="W173" i="16"/>
  <c r="X173" i="16"/>
  <c r="Y173" i="16"/>
  <c r="Z173" i="16"/>
  <c r="AA173" i="16"/>
  <c r="AB173" i="16"/>
  <c r="AC173" i="16"/>
  <c r="AD173" i="16"/>
  <c r="AE173" i="16"/>
  <c r="AF173" i="16"/>
  <c r="AG173" i="16"/>
  <c r="AH173" i="16"/>
  <c r="AI173" i="16"/>
  <c r="AJ173" i="16"/>
  <c r="AK173" i="16"/>
  <c r="AL173" i="16"/>
  <c r="AM173" i="16"/>
  <c r="AN173" i="16"/>
  <c r="AO173" i="16"/>
  <c r="AP173" i="16"/>
  <c r="AQ173" i="16"/>
  <c r="AR173" i="16"/>
  <c r="AS173" i="16"/>
  <c r="AT173" i="16"/>
  <c r="AU173" i="16"/>
  <c r="AV173" i="16"/>
  <c r="AW173" i="16"/>
  <c r="AX173" i="16"/>
  <c r="AY173" i="16"/>
  <c r="AZ173" i="16"/>
  <c r="BA173" i="16"/>
  <c r="BB173" i="16"/>
  <c r="BC173" i="16"/>
  <c r="BD173" i="16"/>
  <c r="BE173" i="16"/>
  <c r="BF173" i="16"/>
  <c r="BG173" i="16"/>
  <c r="BH173" i="16"/>
  <c r="BI173" i="16"/>
  <c r="BJ173" i="16"/>
  <c r="BK173" i="16"/>
  <c r="BL173" i="16"/>
  <c r="BM173" i="16"/>
  <c r="BN173" i="16"/>
  <c r="BO173" i="16"/>
  <c r="BP173" i="16"/>
  <c r="BQ173" i="16"/>
  <c r="BR173" i="16"/>
  <c r="BS173" i="16"/>
  <c r="BT173" i="16"/>
  <c r="BU173" i="16"/>
  <c r="BV173" i="16"/>
  <c r="BW173" i="16"/>
  <c r="BX173" i="16"/>
  <c r="BY173" i="16"/>
  <c r="BZ173" i="16"/>
  <c r="CA173" i="16"/>
  <c r="CB173" i="16"/>
  <c r="CC173" i="16"/>
  <c r="CD173" i="16"/>
  <c r="CE173" i="16"/>
  <c r="CF173" i="16"/>
  <c r="CG173" i="16"/>
  <c r="CH173" i="16"/>
  <c r="CI173" i="16"/>
  <c r="CJ173" i="16"/>
  <c r="CK173" i="16"/>
  <c r="CL173" i="16"/>
  <c r="CM173" i="16"/>
  <c r="CN173" i="16"/>
  <c r="CO173" i="16"/>
  <c r="CP173" i="16"/>
  <c r="CQ173" i="16"/>
  <c r="CR173" i="16"/>
  <c r="CS173" i="16"/>
  <c r="BL12" i="17" s="1"/>
  <c r="I816" i="28" s="1"/>
  <c r="CT173" i="16"/>
  <c r="F174" i="16"/>
  <c r="G174" i="16"/>
  <c r="H174" i="16"/>
  <c r="I174" i="16"/>
  <c r="J174" i="16"/>
  <c r="K174" i="16"/>
  <c r="L174" i="16"/>
  <c r="M174" i="16"/>
  <c r="N174" i="16"/>
  <c r="O174" i="16"/>
  <c r="P174" i="16"/>
  <c r="Q174" i="16"/>
  <c r="R174" i="16"/>
  <c r="S174" i="16"/>
  <c r="T174" i="16"/>
  <c r="U174" i="16"/>
  <c r="V174" i="16"/>
  <c r="W174" i="16"/>
  <c r="X174" i="16"/>
  <c r="Y174" i="16"/>
  <c r="Z174" i="16"/>
  <c r="AA174" i="16"/>
  <c r="AB174" i="16"/>
  <c r="AC174" i="16"/>
  <c r="AD174" i="16"/>
  <c r="AE174" i="16"/>
  <c r="AF174" i="16"/>
  <c r="AG174" i="16"/>
  <c r="AH174" i="16"/>
  <c r="AI174" i="16"/>
  <c r="AJ174" i="16"/>
  <c r="AK174" i="16"/>
  <c r="AL174" i="16"/>
  <c r="AM174" i="16"/>
  <c r="AN174" i="16"/>
  <c r="AO174" i="16"/>
  <c r="AP174" i="16"/>
  <c r="AQ174" i="16"/>
  <c r="AR174" i="16"/>
  <c r="AS174" i="16"/>
  <c r="AT174" i="16"/>
  <c r="AU174" i="16"/>
  <c r="AV174" i="16"/>
  <c r="AW174" i="16"/>
  <c r="AX174" i="16"/>
  <c r="AY174" i="16"/>
  <c r="AZ174" i="16"/>
  <c r="BA174" i="16"/>
  <c r="BB174" i="16"/>
  <c r="BC174" i="16"/>
  <c r="BD174" i="16"/>
  <c r="BE174" i="16"/>
  <c r="BF174" i="16"/>
  <c r="BG174" i="16"/>
  <c r="BH174" i="16"/>
  <c r="BI174" i="16"/>
  <c r="BJ174" i="16"/>
  <c r="BK174" i="16"/>
  <c r="BL174" i="16"/>
  <c r="BM174" i="16"/>
  <c r="BN174" i="16"/>
  <c r="BO174" i="16"/>
  <c r="BP174" i="16"/>
  <c r="BQ174" i="16"/>
  <c r="BR174" i="16"/>
  <c r="BS174" i="16"/>
  <c r="BT174" i="16"/>
  <c r="BU174" i="16"/>
  <c r="BV174" i="16"/>
  <c r="BW174" i="16"/>
  <c r="BX174" i="16"/>
  <c r="BY174" i="16"/>
  <c r="BZ174" i="16"/>
  <c r="CA174" i="16"/>
  <c r="CB174" i="16"/>
  <c r="CC174" i="16"/>
  <c r="CD174" i="16"/>
  <c r="CE174" i="16"/>
  <c r="CF174" i="16"/>
  <c r="CG174" i="16"/>
  <c r="CH174" i="16"/>
  <c r="CI174" i="16"/>
  <c r="CJ174" i="16"/>
  <c r="CK174" i="16"/>
  <c r="CL174" i="16"/>
  <c r="CM174" i="16"/>
  <c r="CN174" i="16"/>
  <c r="CO174" i="16"/>
  <c r="CP174" i="16"/>
  <c r="CQ174" i="16"/>
  <c r="CR174" i="16"/>
  <c r="CS174" i="16"/>
  <c r="BL21" i="17" s="1"/>
  <c r="I825" i="28" s="1"/>
  <c r="CT174" i="16"/>
  <c r="F175" i="16"/>
  <c r="G175" i="16"/>
  <c r="H175" i="16"/>
  <c r="I175" i="16"/>
  <c r="J175" i="16"/>
  <c r="K175" i="16"/>
  <c r="L175" i="16"/>
  <c r="M175" i="16"/>
  <c r="N175" i="16"/>
  <c r="O175" i="16"/>
  <c r="P175" i="16"/>
  <c r="Q175" i="16"/>
  <c r="R175" i="16"/>
  <c r="S175" i="16"/>
  <c r="T175" i="16"/>
  <c r="U175" i="16"/>
  <c r="V175" i="16"/>
  <c r="W175" i="16"/>
  <c r="X175" i="16"/>
  <c r="Y175" i="16"/>
  <c r="Z175" i="16"/>
  <c r="AA175" i="16"/>
  <c r="AB175" i="16"/>
  <c r="AC175" i="16"/>
  <c r="AD175" i="16"/>
  <c r="AE175" i="16"/>
  <c r="AF175" i="16"/>
  <c r="AG175" i="16"/>
  <c r="AH175" i="16"/>
  <c r="AI175" i="16"/>
  <c r="AJ175" i="16"/>
  <c r="AK175" i="16"/>
  <c r="AL175" i="16"/>
  <c r="AM175" i="16"/>
  <c r="AN175" i="16"/>
  <c r="AO175" i="16"/>
  <c r="AP175" i="16"/>
  <c r="AQ175" i="16"/>
  <c r="AR175" i="16"/>
  <c r="AS175" i="16"/>
  <c r="AT175" i="16"/>
  <c r="AU175" i="16"/>
  <c r="AV175" i="16"/>
  <c r="AW175" i="16"/>
  <c r="AX175" i="16"/>
  <c r="AY175" i="16"/>
  <c r="AZ175" i="16"/>
  <c r="BA175" i="16"/>
  <c r="BB175" i="16"/>
  <c r="BC175" i="16"/>
  <c r="BD175" i="16"/>
  <c r="BE175" i="16"/>
  <c r="BF175" i="16"/>
  <c r="BG175" i="16"/>
  <c r="BH175" i="16"/>
  <c r="BI175" i="16"/>
  <c r="BJ175" i="16"/>
  <c r="BK175" i="16"/>
  <c r="BL175" i="16"/>
  <c r="BM175" i="16"/>
  <c r="BN175" i="16"/>
  <c r="BO175" i="16"/>
  <c r="BP175" i="16"/>
  <c r="BQ175" i="16"/>
  <c r="BR175" i="16"/>
  <c r="BS175" i="16"/>
  <c r="BT175" i="16"/>
  <c r="BU175" i="16"/>
  <c r="BV175" i="16"/>
  <c r="BW175" i="16"/>
  <c r="BX175" i="16"/>
  <c r="BY175" i="16"/>
  <c r="BZ175" i="16"/>
  <c r="CA175" i="16"/>
  <c r="CB175" i="16"/>
  <c r="CC175" i="16"/>
  <c r="CD175" i="16"/>
  <c r="CE175" i="16"/>
  <c r="CF175" i="16"/>
  <c r="CG175" i="16"/>
  <c r="CH175" i="16"/>
  <c r="CI175" i="16"/>
  <c r="CJ175" i="16"/>
  <c r="CK175" i="16"/>
  <c r="CL175" i="16"/>
  <c r="CM175" i="16"/>
  <c r="CN175" i="16"/>
  <c r="CO175" i="16"/>
  <c r="CP175" i="16"/>
  <c r="CQ175" i="16"/>
  <c r="CR175" i="16"/>
  <c r="CS175" i="16"/>
  <c r="BL23" i="17" s="1"/>
  <c r="I827" i="28" s="1"/>
  <c r="CT175" i="16"/>
  <c r="F176" i="16"/>
  <c r="G176" i="16"/>
  <c r="H176" i="16"/>
  <c r="I176" i="16"/>
  <c r="J176" i="16"/>
  <c r="K176" i="16"/>
  <c r="L176" i="16"/>
  <c r="M176" i="16"/>
  <c r="N176" i="16"/>
  <c r="O176" i="16"/>
  <c r="P176" i="16"/>
  <c r="Q176" i="16"/>
  <c r="R176" i="16"/>
  <c r="S176" i="16"/>
  <c r="T176" i="16"/>
  <c r="U176" i="16"/>
  <c r="V176" i="16"/>
  <c r="W176" i="16"/>
  <c r="X176" i="16"/>
  <c r="Y176" i="16"/>
  <c r="Z176" i="16"/>
  <c r="AA176" i="16"/>
  <c r="AB176" i="16"/>
  <c r="AC176" i="16"/>
  <c r="AD176" i="16"/>
  <c r="AE176" i="16"/>
  <c r="AF176" i="16"/>
  <c r="AG176" i="16"/>
  <c r="AH176" i="16"/>
  <c r="AI176" i="16"/>
  <c r="AJ176" i="16"/>
  <c r="AK176" i="16"/>
  <c r="AL176" i="16"/>
  <c r="AM176" i="16"/>
  <c r="AN176" i="16"/>
  <c r="AO176" i="16"/>
  <c r="AP176" i="16"/>
  <c r="AQ176" i="16"/>
  <c r="AR176" i="16"/>
  <c r="AS176" i="16"/>
  <c r="AT176" i="16"/>
  <c r="AU176" i="16"/>
  <c r="AV176" i="16"/>
  <c r="AW176" i="16"/>
  <c r="AX176" i="16"/>
  <c r="AY176" i="16"/>
  <c r="AZ176" i="16"/>
  <c r="BA176" i="16"/>
  <c r="BB176" i="16"/>
  <c r="BC176" i="16"/>
  <c r="BD176" i="16"/>
  <c r="BE176" i="16"/>
  <c r="BF176" i="16"/>
  <c r="BG176" i="16"/>
  <c r="BH176" i="16"/>
  <c r="BI176" i="16"/>
  <c r="BJ176" i="16"/>
  <c r="BK176" i="16"/>
  <c r="BL176" i="16"/>
  <c r="BM176" i="16"/>
  <c r="BN176" i="16"/>
  <c r="BO176" i="16"/>
  <c r="BP176" i="16"/>
  <c r="BQ176" i="16"/>
  <c r="BR176" i="16"/>
  <c r="BS176" i="16"/>
  <c r="BT176" i="16"/>
  <c r="BU176" i="16"/>
  <c r="BV176" i="16"/>
  <c r="BW176" i="16"/>
  <c r="BX176" i="16"/>
  <c r="BY176" i="16"/>
  <c r="BZ176" i="16"/>
  <c r="CA176" i="16"/>
  <c r="CB176" i="16"/>
  <c r="CC176" i="16"/>
  <c r="CD176" i="16"/>
  <c r="CE176" i="16"/>
  <c r="CF176" i="16"/>
  <c r="CG176" i="16"/>
  <c r="CH176" i="16"/>
  <c r="CI176" i="16"/>
  <c r="CJ176" i="16"/>
  <c r="CK176" i="16"/>
  <c r="CL176" i="16"/>
  <c r="CM176" i="16"/>
  <c r="CN176" i="16"/>
  <c r="CO176" i="16"/>
  <c r="CP176" i="16"/>
  <c r="CQ176" i="16"/>
  <c r="CR176" i="16"/>
  <c r="CS176" i="16"/>
  <c r="BL34" i="17" s="1"/>
  <c r="I838" i="28" s="1"/>
  <c r="CT176" i="16"/>
  <c r="F177" i="16"/>
  <c r="G177" i="16"/>
  <c r="H177" i="16"/>
  <c r="I177" i="16"/>
  <c r="J177" i="16"/>
  <c r="K177" i="16"/>
  <c r="L177" i="16"/>
  <c r="M177" i="16"/>
  <c r="N177" i="16"/>
  <c r="O177" i="16"/>
  <c r="P177" i="16"/>
  <c r="Q177" i="16"/>
  <c r="R177" i="16"/>
  <c r="S177" i="16"/>
  <c r="T177" i="16"/>
  <c r="U177" i="16"/>
  <c r="V177" i="16"/>
  <c r="W177" i="16"/>
  <c r="X177" i="16"/>
  <c r="Y177" i="16"/>
  <c r="Z177" i="16"/>
  <c r="AA177" i="16"/>
  <c r="AB177" i="16"/>
  <c r="AC177" i="16"/>
  <c r="AD177" i="16"/>
  <c r="AE177" i="16"/>
  <c r="AF177" i="16"/>
  <c r="AG177" i="16"/>
  <c r="AH177" i="16"/>
  <c r="AI177" i="16"/>
  <c r="AJ177" i="16"/>
  <c r="AK177" i="16"/>
  <c r="AL177" i="16"/>
  <c r="AM177" i="16"/>
  <c r="AN177" i="16"/>
  <c r="AO177" i="16"/>
  <c r="AP177" i="16"/>
  <c r="AQ177" i="16"/>
  <c r="AR177" i="16"/>
  <c r="AS177" i="16"/>
  <c r="AT177" i="16"/>
  <c r="AU177" i="16"/>
  <c r="AV177" i="16"/>
  <c r="AW177" i="16"/>
  <c r="AX177" i="16"/>
  <c r="AY177" i="16"/>
  <c r="AZ177" i="16"/>
  <c r="BA177" i="16"/>
  <c r="BB177" i="16"/>
  <c r="BC177" i="16"/>
  <c r="BD177" i="16"/>
  <c r="BE177" i="16"/>
  <c r="BF177" i="16"/>
  <c r="BG177" i="16"/>
  <c r="BH177" i="16"/>
  <c r="BI177" i="16"/>
  <c r="BJ177" i="16"/>
  <c r="BK177" i="16"/>
  <c r="BL177" i="16"/>
  <c r="BM177" i="16"/>
  <c r="BN177" i="16"/>
  <c r="BO177" i="16"/>
  <c r="BP177" i="16"/>
  <c r="BQ177" i="16"/>
  <c r="BR177" i="16"/>
  <c r="BS177" i="16"/>
  <c r="BT177" i="16"/>
  <c r="BU177" i="16"/>
  <c r="BV177" i="16"/>
  <c r="BW177" i="16"/>
  <c r="BX177" i="16"/>
  <c r="BY177" i="16"/>
  <c r="BZ177" i="16"/>
  <c r="CA177" i="16"/>
  <c r="CB177" i="16"/>
  <c r="CC177" i="16"/>
  <c r="CD177" i="16"/>
  <c r="CE177" i="16"/>
  <c r="CF177" i="16"/>
  <c r="CG177" i="16"/>
  <c r="CH177" i="16"/>
  <c r="CI177" i="16"/>
  <c r="CJ177" i="16"/>
  <c r="CK177" i="16"/>
  <c r="CL177" i="16"/>
  <c r="CM177" i="16"/>
  <c r="CN177" i="16"/>
  <c r="CO177" i="16"/>
  <c r="CP177" i="16"/>
  <c r="CQ177" i="16"/>
  <c r="CR177" i="16"/>
  <c r="CS177" i="16"/>
  <c r="BL32" i="17" s="1"/>
  <c r="I836" i="28" s="1"/>
  <c r="CT177" i="16"/>
  <c r="F178" i="16"/>
  <c r="G178" i="16"/>
  <c r="H178" i="16"/>
  <c r="I178" i="16"/>
  <c r="J178" i="16"/>
  <c r="K178" i="16"/>
  <c r="L178" i="16"/>
  <c r="M178" i="16"/>
  <c r="N178" i="16"/>
  <c r="O178" i="16"/>
  <c r="P178" i="16"/>
  <c r="Q178" i="16"/>
  <c r="R178" i="16"/>
  <c r="S178" i="16"/>
  <c r="T178" i="16"/>
  <c r="U178" i="16"/>
  <c r="V178" i="16"/>
  <c r="W178" i="16"/>
  <c r="X178" i="16"/>
  <c r="Y178" i="16"/>
  <c r="Z178" i="16"/>
  <c r="AA178" i="16"/>
  <c r="AB178" i="16"/>
  <c r="AC178" i="16"/>
  <c r="AD178" i="16"/>
  <c r="AE178" i="16"/>
  <c r="AF178" i="16"/>
  <c r="AG178" i="16"/>
  <c r="AH178" i="16"/>
  <c r="AI178" i="16"/>
  <c r="AJ178" i="16"/>
  <c r="AK178" i="16"/>
  <c r="AL178" i="16"/>
  <c r="AM178" i="16"/>
  <c r="AN178" i="16"/>
  <c r="AO178" i="16"/>
  <c r="AP178" i="16"/>
  <c r="AQ178" i="16"/>
  <c r="AR178" i="16"/>
  <c r="AS178" i="16"/>
  <c r="AT178" i="16"/>
  <c r="AU178" i="16"/>
  <c r="AV178" i="16"/>
  <c r="AW178" i="16"/>
  <c r="AX178" i="16"/>
  <c r="AY178" i="16"/>
  <c r="AZ178" i="16"/>
  <c r="BA178" i="16"/>
  <c r="BB178" i="16"/>
  <c r="BC178" i="16"/>
  <c r="BD178" i="16"/>
  <c r="BE178" i="16"/>
  <c r="BF178" i="16"/>
  <c r="BG178" i="16"/>
  <c r="BH178" i="16"/>
  <c r="BI178" i="16"/>
  <c r="BJ178" i="16"/>
  <c r="BK178" i="16"/>
  <c r="BL178" i="16"/>
  <c r="BM178" i="16"/>
  <c r="BN178" i="16"/>
  <c r="BO178" i="16"/>
  <c r="BP178" i="16"/>
  <c r="BQ178" i="16"/>
  <c r="BR178" i="16"/>
  <c r="BS178" i="16"/>
  <c r="BT178" i="16"/>
  <c r="BU178" i="16"/>
  <c r="BV178" i="16"/>
  <c r="BW178" i="16"/>
  <c r="BX178" i="16"/>
  <c r="BY178" i="16"/>
  <c r="BZ178" i="16"/>
  <c r="CA178" i="16"/>
  <c r="CB178" i="16"/>
  <c r="CC178" i="16"/>
  <c r="CD178" i="16"/>
  <c r="CE178" i="16"/>
  <c r="CF178" i="16"/>
  <c r="CG178" i="16"/>
  <c r="CH178" i="16"/>
  <c r="CI178" i="16"/>
  <c r="CJ178" i="16"/>
  <c r="CK178" i="16"/>
  <c r="CL178" i="16"/>
  <c r="CM178" i="16"/>
  <c r="CN178" i="16"/>
  <c r="CO178" i="16"/>
  <c r="CP178" i="16"/>
  <c r="CQ178" i="16"/>
  <c r="CR178" i="16"/>
  <c r="CS178" i="16"/>
  <c r="BL171" i="17" s="1"/>
  <c r="I975" i="28" s="1"/>
  <c r="CT178" i="16"/>
  <c r="F179" i="16"/>
  <c r="G179" i="16"/>
  <c r="H179" i="16"/>
  <c r="I179" i="16"/>
  <c r="J179" i="16"/>
  <c r="K179" i="16"/>
  <c r="L179" i="16"/>
  <c r="M179" i="16"/>
  <c r="N179" i="16"/>
  <c r="O179" i="16"/>
  <c r="P179" i="16"/>
  <c r="Q179" i="16"/>
  <c r="R179" i="16"/>
  <c r="S179" i="16"/>
  <c r="T179" i="16"/>
  <c r="U179" i="16"/>
  <c r="V179" i="16"/>
  <c r="W179" i="16"/>
  <c r="X179" i="16"/>
  <c r="Y179" i="16"/>
  <c r="Z179" i="16"/>
  <c r="AA179" i="16"/>
  <c r="AB179" i="16"/>
  <c r="AC179" i="16"/>
  <c r="AD179" i="16"/>
  <c r="AE179" i="16"/>
  <c r="AF179" i="16"/>
  <c r="AG179" i="16"/>
  <c r="AH179" i="16"/>
  <c r="AI179" i="16"/>
  <c r="AJ179" i="16"/>
  <c r="AK179" i="16"/>
  <c r="AL179" i="16"/>
  <c r="AM179" i="16"/>
  <c r="AN179" i="16"/>
  <c r="AO179" i="16"/>
  <c r="AP179" i="16"/>
  <c r="AQ179" i="16"/>
  <c r="AR179" i="16"/>
  <c r="AS179" i="16"/>
  <c r="AT179" i="16"/>
  <c r="AU179" i="16"/>
  <c r="AV179" i="16"/>
  <c r="AW179" i="16"/>
  <c r="AX179" i="16"/>
  <c r="AY179" i="16"/>
  <c r="AZ179" i="16"/>
  <c r="BA179" i="16"/>
  <c r="BB179" i="16"/>
  <c r="BC179" i="16"/>
  <c r="BD179" i="16"/>
  <c r="BE179" i="16"/>
  <c r="BF179" i="16"/>
  <c r="BG179" i="16"/>
  <c r="BH179" i="16"/>
  <c r="BI179" i="16"/>
  <c r="BJ179" i="16"/>
  <c r="BK179" i="16"/>
  <c r="BL179" i="16"/>
  <c r="BM179" i="16"/>
  <c r="BN179" i="16"/>
  <c r="BO179" i="16"/>
  <c r="BP179" i="16"/>
  <c r="BQ179" i="16"/>
  <c r="BR179" i="16"/>
  <c r="BS179" i="16"/>
  <c r="BT179" i="16"/>
  <c r="BU179" i="16"/>
  <c r="BV179" i="16"/>
  <c r="BW179" i="16"/>
  <c r="BX179" i="16"/>
  <c r="BY179" i="16"/>
  <c r="BZ179" i="16"/>
  <c r="CA179" i="16"/>
  <c r="CB179" i="16"/>
  <c r="CC179" i="16"/>
  <c r="CD179" i="16"/>
  <c r="CE179" i="16"/>
  <c r="CF179" i="16"/>
  <c r="CG179" i="16"/>
  <c r="CH179" i="16"/>
  <c r="CI179" i="16"/>
  <c r="CJ179" i="16"/>
  <c r="CK179" i="16"/>
  <c r="CL179" i="16"/>
  <c r="CM179" i="16"/>
  <c r="CN179" i="16"/>
  <c r="CO179" i="16"/>
  <c r="CP179" i="16"/>
  <c r="CQ179" i="16"/>
  <c r="CR179" i="16"/>
  <c r="CS179" i="16"/>
  <c r="BL37" i="17" s="1"/>
  <c r="I841" i="28" s="1"/>
  <c r="CT179" i="16"/>
  <c r="F180" i="16"/>
  <c r="G180" i="16"/>
  <c r="H180" i="16"/>
  <c r="I180" i="16"/>
  <c r="J180" i="16"/>
  <c r="K180" i="16"/>
  <c r="L180" i="16"/>
  <c r="M180" i="16"/>
  <c r="N180" i="16"/>
  <c r="O180" i="16"/>
  <c r="P180" i="16"/>
  <c r="Q180" i="16"/>
  <c r="R180" i="16"/>
  <c r="S180" i="16"/>
  <c r="T180" i="16"/>
  <c r="U180" i="16"/>
  <c r="V180" i="16"/>
  <c r="W180" i="16"/>
  <c r="X180" i="16"/>
  <c r="Y180" i="16"/>
  <c r="Z180" i="16"/>
  <c r="AA180" i="16"/>
  <c r="AB180" i="16"/>
  <c r="AC180" i="16"/>
  <c r="AD180" i="16"/>
  <c r="AE180" i="16"/>
  <c r="AF180" i="16"/>
  <c r="AG180" i="16"/>
  <c r="AH180" i="16"/>
  <c r="AI180" i="16"/>
  <c r="AJ180" i="16"/>
  <c r="AK180" i="16"/>
  <c r="AL180" i="16"/>
  <c r="AM180" i="16"/>
  <c r="AN180" i="16"/>
  <c r="AO180" i="16"/>
  <c r="AP180" i="16"/>
  <c r="AQ180" i="16"/>
  <c r="AR180" i="16"/>
  <c r="AS180" i="16"/>
  <c r="AT180" i="16"/>
  <c r="AU180" i="16"/>
  <c r="AV180" i="16"/>
  <c r="AW180" i="16"/>
  <c r="AX180" i="16"/>
  <c r="AY180" i="16"/>
  <c r="AZ180" i="16"/>
  <c r="BA180" i="16"/>
  <c r="BB180" i="16"/>
  <c r="BC180" i="16"/>
  <c r="BD180" i="16"/>
  <c r="BE180" i="16"/>
  <c r="BF180" i="16"/>
  <c r="BG180" i="16"/>
  <c r="BH180" i="16"/>
  <c r="BI180" i="16"/>
  <c r="BJ180" i="16"/>
  <c r="BK180" i="16"/>
  <c r="BL180" i="16"/>
  <c r="BM180" i="16"/>
  <c r="BN180" i="16"/>
  <c r="BO180" i="16"/>
  <c r="BP180" i="16"/>
  <c r="BQ180" i="16"/>
  <c r="BR180" i="16"/>
  <c r="BS180" i="16"/>
  <c r="BT180" i="16"/>
  <c r="BU180" i="16"/>
  <c r="BV180" i="16"/>
  <c r="BW180" i="16"/>
  <c r="BX180" i="16"/>
  <c r="BY180" i="16"/>
  <c r="BZ180" i="16"/>
  <c r="CA180" i="16"/>
  <c r="CB180" i="16"/>
  <c r="CC180" i="16"/>
  <c r="CD180" i="16"/>
  <c r="CE180" i="16"/>
  <c r="CF180" i="16"/>
  <c r="CG180" i="16"/>
  <c r="CH180" i="16"/>
  <c r="CI180" i="16"/>
  <c r="CJ180" i="16"/>
  <c r="CK180" i="16"/>
  <c r="CL180" i="16"/>
  <c r="CM180" i="16"/>
  <c r="CN180" i="16"/>
  <c r="CO180" i="16"/>
  <c r="CP180" i="16"/>
  <c r="CQ180" i="16"/>
  <c r="CR180" i="16"/>
  <c r="CS180" i="16"/>
  <c r="BL206" i="17" s="1"/>
  <c r="I1010" i="28" s="1"/>
  <c r="CT180" i="16"/>
  <c r="F181" i="16"/>
  <c r="G181" i="16"/>
  <c r="H181" i="16"/>
  <c r="I181" i="16"/>
  <c r="J181" i="16"/>
  <c r="K181" i="16"/>
  <c r="L181" i="16"/>
  <c r="M181" i="16"/>
  <c r="N181" i="16"/>
  <c r="O181" i="16"/>
  <c r="P181" i="16"/>
  <c r="Q181" i="16"/>
  <c r="R181" i="16"/>
  <c r="S181" i="16"/>
  <c r="T181" i="16"/>
  <c r="U181" i="16"/>
  <c r="V181" i="16"/>
  <c r="W181" i="16"/>
  <c r="X181" i="16"/>
  <c r="Y181" i="16"/>
  <c r="Z181" i="16"/>
  <c r="AA181" i="16"/>
  <c r="AB181" i="16"/>
  <c r="AC181" i="16"/>
  <c r="AD181" i="16"/>
  <c r="AE181" i="16"/>
  <c r="AF181" i="16"/>
  <c r="AG181" i="16"/>
  <c r="AH181" i="16"/>
  <c r="AI181" i="16"/>
  <c r="AJ181" i="16"/>
  <c r="AK181" i="16"/>
  <c r="AL181" i="16"/>
  <c r="AM181" i="16"/>
  <c r="AN181" i="16"/>
  <c r="AO181" i="16"/>
  <c r="AP181" i="16"/>
  <c r="AQ181" i="16"/>
  <c r="AR181" i="16"/>
  <c r="AS181" i="16"/>
  <c r="AT181" i="16"/>
  <c r="AU181" i="16"/>
  <c r="AV181" i="16"/>
  <c r="AW181" i="16"/>
  <c r="AX181" i="16"/>
  <c r="AY181" i="16"/>
  <c r="AZ181" i="16"/>
  <c r="BA181" i="16"/>
  <c r="BB181" i="16"/>
  <c r="BC181" i="16"/>
  <c r="BD181" i="16"/>
  <c r="BE181" i="16"/>
  <c r="BF181" i="16"/>
  <c r="BG181" i="16"/>
  <c r="BH181" i="16"/>
  <c r="BI181" i="16"/>
  <c r="BJ181" i="16"/>
  <c r="BK181" i="16"/>
  <c r="BL181" i="16"/>
  <c r="BM181" i="16"/>
  <c r="BN181" i="16"/>
  <c r="BO181" i="16"/>
  <c r="BP181" i="16"/>
  <c r="BQ181" i="16"/>
  <c r="BR181" i="16"/>
  <c r="BS181" i="16"/>
  <c r="BT181" i="16"/>
  <c r="BU181" i="16"/>
  <c r="BV181" i="16"/>
  <c r="BW181" i="16"/>
  <c r="BX181" i="16"/>
  <c r="BY181" i="16"/>
  <c r="BZ181" i="16"/>
  <c r="CA181" i="16"/>
  <c r="CB181" i="16"/>
  <c r="CC181" i="16"/>
  <c r="CD181" i="16"/>
  <c r="CE181" i="16"/>
  <c r="CF181" i="16"/>
  <c r="CG181" i="16"/>
  <c r="CH181" i="16"/>
  <c r="CI181" i="16"/>
  <c r="CJ181" i="16"/>
  <c r="CK181" i="16"/>
  <c r="CL181" i="16"/>
  <c r="CM181" i="16"/>
  <c r="CN181" i="16"/>
  <c r="CO181" i="16"/>
  <c r="CP181" i="16"/>
  <c r="CQ181" i="16"/>
  <c r="CR181" i="16"/>
  <c r="CS181" i="16"/>
  <c r="BL86" i="17" s="1"/>
  <c r="I890" i="28" s="1"/>
  <c r="CT181" i="16"/>
  <c r="F182" i="16"/>
  <c r="G182" i="16"/>
  <c r="H182" i="16"/>
  <c r="I182" i="16"/>
  <c r="J182" i="16"/>
  <c r="K182" i="16"/>
  <c r="L182" i="16"/>
  <c r="M182" i="16"/>
  <c r="N182" i="16"/>
  <c r="O182" i="16"/>
  <c r="P182" i="16"/>
  <c r="Q182" i="16"/>
  <c r="R182" i="16"/>
  <c r="S182" i="16"/>
  <c r="T182" i="16"/>
  <c r="U182" i="16"/>
  <c r="V182" i="16"/>
  <c r="W182" i="16"/>
  <c r="X182" i="16"/>
  <c r="Y182" i="16"/>
  <c r="Z182" i="16"/>
  <c r="AA182" i="16"/>
  <c r="AB182" i="16"/>
  <c r="AC182" i="16"/>
  <c r="AD182" i="16"/>
  <c r="AE182" i="16"/>
  <c r="AF182" i="16"/>
  <c r="AG182" i="16"/>
  <c r="AH182" i="16"/>
  <c r="AI182" i="16"/>
  <c r="AJ182" i="16"/>
  <c r="AK182" i="16"/>
  <c r="AL182" i="16"/>
  <c r="AM182" i="16"/>
  <c r="AN182" i="16"/>
  <c r="AO182" i="16"/>
  <c r="AP182" i="16"/>
  <c r="AQ182" i="16"/>
  <c r="AR182" i="16"/>
  <c r="AS182" i="16"/>
  <c r="AT182" i="16"/>
  <c r="AU182" i="16"/>
  <c r="AV182" i="16"/>
  <c r="AW182" i="16"/>
  <c r="AX182" i="16"/>
  <c r="AY182" i="16"/>
  <c r="AZ182" i="16"/>
  <c r="BA182" i="16"/>
  <c r="BB182" i="16"/>
  <c r="BC182" i="16"/>
  <c r="BD182" i="16"/>
  <c r="BE182" i="16"/>
  <c r="BF182" i="16"/>
  <c r="BG182" i="16"/>
  <c r="BH182" i="16"/>
  <c r="BI182" i="16"/>
  <c r="BJ182" i="16"/>
  <c r="BK182" i="16"/>
  <c r="BL182" i="16"/>
  <c r="BM182" i="16"/>
  <c r="BN182" i="16"/>
  <c r="BO182" i="16"/>
  <c r="BP182" i="16"/>
  <c r="BQ182" i="16"/>
  <c r="BR182" i="16"/>
  <c r="BS182" i="16"/>
  <c r="BT182" i="16"/>
  <c r="BU182" i="16"/>
  <c r="BV182" i="16"/>
  <c r="BW182" i="16"/>
  <c r="BX182" i="16"/>
  <c r="BY182" i="16"/>
  <c r="BZ182" i="16"/>
  <c r="CA182" i="16"/>
  <c r="CB182" i="16"/>
  <c r="CC182" i="16"/>
  <c r="CD182" i="16"/>
  <c r="CE182" i="16"/>
  <c r="CF182" i="16"/>
  <c r="CG182" i="16"/>
  <c r="CH182" i="16"/>
  <c r="CI182" i="16"/>
  <c r="CJ182" i="16"/>
  <c r="CK182" i="16"/>
  <c r="CL182" i="16"/>
  <c r="CM182" i="16"/>
  <c r="CN182" i="16"/>
  <c r="CO182" i="16"/>
  <c r="CP182" i="16"/>
  <c r="CQ182" i="16"/>
  <c r="CR182" i="16"/>
  <c r="CS182" i="16"/>
  <c r="BL31" i="17" s="1"/>
  <c r="I835" i="28" s="1"/>
  <c r="CT182" i="16"/>
  <c r="F183" i="16"/>
  <c r="G183" i="16"/>
  <c r="H183" i="16"/>
  <c r="I183" i="16"/>
  <c r="J183" i="16"/>
  <c r="K183" i="16"/>
  <c r="L183" i="16"/>
  <c r="M183" i="16"/>
  <c r="N183" i="16"/>
  <c r="O183" i="16"/>
  <c r="P183" i="16"/>
  <c r="Q183" i="16"/>
  <c r="R183" i="16"/>
  <c r="S183" i="16"/>
  <c r="T183" i="16"/>
  <c r="U183" i="16"/>
  <c r="V183" i="16"/>
  <c r="W183" i="16"/>
  <c r="X183" i="16"/>
  <c r="Y183" i="16"/>
  <c r="Z183" i="16"/>
  <c r="AA183" i="16"/>
  <c r="AB183" i="16"/>
  <c r="AC183" i="16"/>
  <c r="AD183" i="16"/>
  <c r="AE183" i="16"/>
  <c r="AF183" i="16"/>
  <c r="AG183" i="16"/>
  <c r="AH183" i="16"/>
  <c r="AI183" i="16"/>
  <c r="AJ183" i="16"/>
  <c r="AK183" i="16"/>
  <c r="AL183" i="16"/>
  <c r="AM183" i="16"/>
  <c r="AN183" i="16"/>
  <c r="AO183" i="16"/>
  <c r="AP183" i="16"/>
  <c r="AQ183" i="16"/>
  <c r="AR183" i="16"/>
  <c r="AS183" i="16"/>
  <c r="AT183" i="16"/>
  <c r="AU183" i="16"/>
  <c r="AV183" i="16"/>
  <c r="AW183" i="16"/>
  <c r="AX183" i="16"/>
  <c r="AY183" i="16"/>
  <c r="AZ183" i="16"/>
  <c r="BA183" i="16"/>
  <c r="BB183" i="16"/>
  <c r="BC183" i="16"/>
  <c r="BD183" i="16"/>
  <c r="BE183" i="16"/>
  <c r="BF183" i="16"/>
  <c r="BG183" i="16"/>
  <c r="BH183" i="16"/>
  <c r="BI183" i="16"/>
  <c r="BJ183" i="16"/>
  <c r="BK183" i="16"/>
  <c r="BL183" i="16"/>
  <c r="BM183" i="16"/>
  <c r="BN183" i="16"/>
  <c r="BO183" i="16"/>
  <c r="BP183" i="16"/>
  <c r="BQ183" i="16"/>
  <c r="BR183" i="16"/>
  <c r="BS183" i="16"/>
  <c r="BT183" i="16"/>
  <c r="BU183" i="16"/>
  <c r="BV183" i="16"/>
  <c r="BW183" i="16"/>
  <c r="BX183" i="16"/>
  <c r="BY183" i="16"/>
  <c r="BZ183" i="16"/>
  <c r="CA183" i="16"/>
  <c r="CB183" i="16"/>
  <c r="CC183" i="16"/>
  <c r="CD183" i="16"/>
  <c r="CE183" i="16"/>
  <c r="CF183" i="16"/>
  <c r="CG183" i="16"/>
  <c r="CH183" i="16"/>
  <c r="CI183" i="16"/>
  <c r="CJ183" i="16"/>
  <c r="CK183" i="16"/>
  <c r="CL183" i="16"/>
  <c r="CM183" i="16"/>
  <c r="CN183" i="16"/>
  <c r="CO183" i="16"/>
  <c r="CP183" i="16"/>
  <c r="CQ183" i="16"/>
  <c r="CR183" i="16"/>
  <c r="CS183" i="16"/>
  <c r="BL40" i="17" s="1"/>
  <c r="I844" i="28" s="1"/>
  <c r="CT183" i="16"/>
  <c r="F184" i="16"/>
  <c r="G184" i="16"/>
  <c r="H184" i="16"/>
  <c r="I184" i="16"/>
  <c r="J184" i="16"/>
  <c r="K184" i="16"/>
  <c r="L184" i="16"/>
  <c r="M184" i="16"/>
  <c r="N184" i="16"/>
  <c r="O184" i="16"/>
  <c r="P184" i="16"/>
  <c r="Q184" i="16"/>
  <c r="R184" i="16"/>
  <c r="S184" i="16"/>
  <c r="T184" i="16"/>
  <c r="U184" i="16"/>
  <c r="V184" i="16"/>
  <c r="W184" i="16"/>
  <c r="X184" i="16"/>
  <c r="Y184" i="16"/>
  <c r="Z184" i="16"/>
  <c r="AA184" i="16"/>
  <c r="AB184" i="16"/>
  <c r="AC184" i="16"/>
  <c r="AD184" i="16"/>
  <c r="AE184" i="16"/>
  <c r="AF184" i="16"/>
  <c r="AG184" i="16"/>
  <c r="AH184" i="16"/>
  <c r="AI184" i="16"/>
  <c r="AJ184" i="16"/>
  <c r="AK184" i="16"/>
  <c r="AL184" i="16"/>
  <c r="AM184" i="16"/>
  <c r="AN184" i="16"/>
  <c r="AO184" i="16"/>
  <c r="AP184" i="16"/>
  <c r="AQ184" i="16"/>
  <c r="AR184" i="16"/>
  <c r="AS184" i="16"/>
  <c r="AT184" i="16"/>
  <c r="AU184" i="16"/>
  <c r="AV184" i="16"/>
  <c r="AW184" i="16"/>
  <c r="AX184" i="16"/>
  <c r="AY184" i="16"/>
  <c r="AZ184" i="16"/>
  <c r="BA184" i="16"/>
  <c r="BB184" i="16"/>
  <c r="BC184" i="16"/>
  <c r="BD184" i="16"/>
  <c r="BE184" i="16"/>
  <c r="BF184" i="16"/>
  <c r="BG184" i="16"/>
  <c r="BH184" i="16"/>
  <c r="BI184" i="16"/>
  <c r="BJ184" i="16"/>
  <c r="BK184" i="16"/>
  <c r="BL184" i="16"/>
  <c r="BM184" i="16"/>
  <c r="BN184" i="16"/>
  <c r="BO184" i="16"/>
  <c r="BP184" i="16"/>
  <c r="BQ184" i="16"/>
  <c r="BR184" i="16"/>
  <c r="BS184" i="16"/>
  <c r="BT184" i="16"/>
  <c r="BU184" i="16"/>
  <c r="BV184" i="16"/>
  <c r="BW184" i="16"/>
  <c r="BX184" i="16"/>
  <c r="BY184" i="16"/>
  <c r="BZ184" i="16"/>
  <c r="CA184" i="16"/>
  <c r="CB184" i="16"/>
  <c r="CC184" i="16"/>
  <c r="CD184" i="16"/>
  <c r="CE184" i="16"/>
  <c r="CF184" i="16"/>
  <c r="CG184" i="16"/>
  <c r="CH184" i="16"/>
  <c r="CI184" i="16"/>
  <c r="CJ184" i="16"/>
  <c r="CK184" i="16"/>
  <c r="CL184" i="16"/>
  <c r="CM184" i="16"/>
  <c r="CN184" i="16"/>
  <c r="CO184" i="16"/>
  <c r="CP184" i="16"/>
  <c r="CQ184" i="16"/>
  <c r="CR184" i="16"/>
  <c r="CS184" i="16"/>
  <c r="BL9" i="17" s="1"/>
  <c r="I813" i="28" s="1"/>
  <c r="CT184" i="16"/>
  <c r="F185" i="16"/>
  <c r="G185" i="16"/>
  <c r="H185" i="16"/>
  <c r="I185" i="16"/>
  <c r="J185" i="16"/>
  <c r="K185" i="16"/>
  <c r="L185" i="16"/>
  <c r="M185" i="16"/>
  <c r="N185" i="16"/>
  <c r="O185" i="16"/>
  <c r="P185" i="16"/>
  <c r="Q185" i="16"/>
  <c r="R185" i="16"/>
  <c r="S185" i="16"/>
  <c r="T185" i="16"/>
  <c r="U185" i="16"/>
  <c r="V185" i="16"/>
  <c r="W185" i="16"/>
  <c r="X185" i="16"/>
  <c r="Y185" i="16"/>
  <c r="Z185" i="16"/>
  <c r="AA185" i="16"/>
  <c r="AB185" i="16"/>
  <c r="AC185" i="16"/>
  <c r="AD185" i="16"/>
  <c r="AE185" i="16"/>
  <c r="AF185" i="16"/>
  <c r="AG185" i="16"/>
  <c r="AH185" i="16"/>
  <c r="AI185" i="16"/>
  <c r="AJ185" i="16"/>
  <c r="AK185" i="16"/>
  <c r="AL185" i="16"/>
  <c r="AM185" i="16"/>
  <c r="AN185" i="16"/>
  <c r="AO185" i="16"/>
  <c r="AP185" i="16"/>
  <c r="AQ185" i="16"/>
  <c r="AR185" i="16"/>
  <c r="AS185" i="16"/>
  <c r="AT185" i="16"/>
  <c r="AU185" i="16"/>
  <c r="AV185" i="16"/>
  <c r="AW185" i="16"/>
  <c r="AX185" i="16"/>
  <c r="AY185" i="16"/>
  <c r="AZ185" i="16"/>
  <c r="BA185" i="16"/>
  <c r="BB185" i="16"/>
  <c r="BC185" i="16"/>
  <c r="BD185" i="16"/>
  <c r="BE185" i="16"/>
  <c r="BF185" i="16"/>
  <c r="BG185" i="16"/>
  <c r="BH185" i="16"/>
  <c r="BI185" i="16"/>
  <c r="BJ185" i="16"/>
  <c r="BK185" i="16"/>
  <c r="BL185" i="16"/>
  <c r="BM185" i="16"/>
  <c r="BN185" i="16"/>
  <c r="BO185" i="16"/>
  <c r="BP185" i="16"/>
  <c r="BQ185" i="16"/>
  <c r="BR185" i="16"/>
  <c r="BS185" i="16"/>
  <c r="BT185" i="16"/>
  <c r="BU185" i="16"/>
  <c r="BV185" i="16"/>
  <c r="BW185" i="16"/>
  <c r="BX185" i="16"/>
  <c r="BY185" i="16"/>
  <c r="BZ185" i="16"/>
  <c r="CA185" i="16"/>
  <c r="CB185" i="16"/>
  <c r="CC185" i="16"/>
  <c r="CD185" i="16"/>
  <c r="CE185" i="16"/>
  <c r="CF185" i="16"/>
  <c r="CG185" i="16"/>
  <c r="CH185" i="16"/>
  <c r="CI185" i="16"/>
  <c r="CJ185" i="16"/>
  <c r="CK185" i="16"/>
  <c r="CL185" i="16"/>
  <c r="CM185" i="16"/>
  <c r="CN185" i="16"/>
  <c r="CO185" i="16"/>
  <c r="CP185" i="16"/>
  <c r="CQ185" i="16"/>
  <c r="CR185" i="16"/>
  <c r="CS185" i="16"/>
  <c r="BL38" i="17" s="1"/>
  <c r="I842" i="28" s="1"/>
  <c r="CT185" i="16"/>
  <c r="F186" i="16"/>
  <c r="G186" i="16"/>
  <c r="H186" i="16"/>
  <c r="I186" i="16"/>
  <c r="J186" i="16"/>
  <c r="K186" i="16"/>
  <c r="L186" i="16"/>
  <c r="M186" i="16"/>
  <c r="N186" i="16"/>
  <c r="O186" i="16"/>
  <c r="P186" i="16"/>
  <c r="Q186" i="16"/>
  <c r="R186" i="16"/>
  <c r="S186" i="16"/>
  <c r="T186" i="16"/>
  <c r="U186" i="16"/>
  <c r="V186" i="16"/>
  <c r="W186" i="16"/>
  <c r="X186" i="16"/>
  <c r="Y186" i="16"/>
  <c r="Z186" i="16"/>
  <c r="AA186" i="16"/>
  <c r="AB186" i="16"/>
  <c r="AC186" i="16"/>
  <c r="AD186" i="16"/>
  <c r="AE186" i="16"/>
  <c r="AF186" i="16"/>
  <c r="AG186" i="16"/>
  <c r="AH186" i="16"/>
  <c r="AI186" i="16"/>
  <c r="AJ186" i="16"/>
  <c r="AK186" i="16"/>
  <c r="AL186" i="16"/>
  <c r="AM186" i="16"/>
  <c r="AN186" i="16"/>
  <c r="AO186" i="16"/>
  <c r="AP186" i="16"/>
  <c r="AQ186" i="16"/>
  <c r="AR186" i="16"/>
  <c r="AS186" i="16"/>
  <c r="AT186" i="16"/>
  <c r="AU186" i="16"/>
  <c r="AV186" i="16"/>
  <c r="AW186" i="16"/>
  <c r="AX186" i="16"/>
  <c r="AY186" i="16"/>
  <c r="AZ186" i="16"/>
  <c r="BA186" i="16"/>
  <c r="BB186" i="16"/>
  <c r="BC186" i="16"/>
  <c r="BD186" i="16"/>
  <c r="BE186" i="16"/>
  <c r="BF186" i="16"/>
  <c r="BG186" i="16"/>
  <c r="BH186" i="16"/>
  <c r="BI186" i="16"/>
  <c r="BJ186" i="16"/>
  <c r="BK186" i="16"/>
  <c r="BL186" i="16"/>
  <c r="BM186" i="16"/>
  <c r="BN186" i="16"/>
  <c r="BO186" i="16"/>
  <c r="BP186" i="16"/>
  <c r="BQ186" i="16"/>
  <c r="BR186" i="16"/>
  <c r="BS186" i="16"/>
  <c r="BT186" i="16"/>
  <c r="BU186" i="16"/>
  <c r="BV186" i="16"/>
  <c r="BW186" i="16"/>
  <c r="BX186" i="16"/>
  <c r="BY186" i="16"/>
  <c r="BZ186" i="16"/>
  <c r="CA186" i="16"/>
  <c r="CB186" i="16"/>
  <c r="CC186" i="16"/>
  <c r="CD186" i="16"/>
  <c r="CE186" i="16"/>
  <c r="CF186" i="16"/>
  <c r="CG186" i="16"/>
  <c r="CH186" i="16"/>
  <c r="CI186" i="16"/>
  <c r="CJ186" i="16"/>
  <c r="CK186" i="16"/>
  <c r="CL186" i="16"/>
  <c r="CM186" i="16"/>
  <c r="CN186" i="16"/>
  <c r="CO186" i="16"/>
  <c r="CP186" i="16"/>
  <c r="CQ186" i="16"/>
  <c r="CR186" i="16"/>
  <c r="CS186" i="16"/>
  <c r="BL39" i="17" s="1"/>
  <c r="I843" i="28" s="1"/>
  <c r="CT186" i="16"/>
  <c r="F187" i="16"/>
  <c r="G187" i="16"/>
  <c r="H187" i="16"/>
  <c r="I187" i="16"/>
  <c r="J187" i="16"/>
  <c r="K187" i="16"/>
  <c r="L187" i="16"/>
  <c r="M187" i="16"/>
  <c r="N187" i="16"/>
  <c r="O187" i="16"/>
  <c r="P187" i="16"/>
  <c r="Q187" i="16"/>
  <c r="R187" i="16"/>
  <c r="S187" i="16"/>
  <c r="T187" i="16"/>
  <c r="U187" i="16"/>
  <c r="V187" i="16"/>
  <c r="W187" i="16"/>
  <c r="X187" i="16"/>
  <c r="Y187" i="16"/>
  <c r="Z187" i="16"/>
  <c r="AA187" i="16"/>
  <c r="AB187" i="16"/>
  <c r="AC187" i="16"/>
  <c r="AD187" i="16"/>
  <c r="AE187" i="16"/>
  <c r="AF187" i="16"/>
  <c r="AG187" i="16"/>
  <c r="AH187" i="16"/>
  <c r="AI187" i="16"/>
  <c r="AJ187" i="16"/>
  <c r="AK187" i="16"/>
  <c r="AL187" i="16"/>
  <c r="AM187" i="16"/>
  <c r="AN187" i="16"/>
  <c r="AO187" i="16"/>
  <c r="AP187" i="16"/>
  <c r="AQ187" i="16"/>
  <c r="AR187" i="16"/>
  <c r="AS187" i="16"/>
  <c r="AT187" i="16"/>
  <c r="AU187" i="16"/>
  <c r="AV187" i="16"/>
  <c r="AW187" i="16"/>
  <c r="AX187" i="16"/>
  <c r="AY187" i="16"/>
  <c r="AZ187" i="16"/>
  <c r="BA187" i="16"/>
  <c r="BB187" i="16"/>
  <c r="BC187" i="16"/>
  <c r="BD187" i="16"/>
  <c r="BE187" i="16"/>
  <c r="BF187" i="16"/>
  <c r="BG187" i="16"/>
  <c r="BH187" i="16"/>
  <c r="BI187" i="16"/>
  <c r="BJ187" i="16"/>
  <c r="BK187" i="16"/>
  <c r="BL187" i="16"/>
  <c r="BM187" i="16"/>
  <c r="BN187" i="16"/>
  <c r="BO187" i="16"/>
  <c r="BP187" i="16"/>
  <c r="BQ187" i="16"/>
  <c r="BR187" i="16"/>
  <c r="BS187" i="16"/>
  <c r="BT187" i="16"/>
  <c r="BU187" i="16"/>
  <c r="BV187" i="16"/>
  <c r="BW187" i="16"/>
  <c r="BX187" i="16"/>
  <c r="BY187" i="16"/>
  <c r="BZ187" i="16"/>
  <c r="CA187" i="16"/>
  <c r="CB187" i="16"/>
  <c r="CC187" i="16"/>
  <c r="CD187" i="16"/>
  <c r="CE187" i="16"/>
  <c r="CF187" i="16"/>
  <c r="CG187" i="16"/>
  <c r="CH187" i="16"/>
  <c r="CI187" i="16"/>
  <c r="CJ187" i="16"/>
  <c r="CK187" i="16"/>
  <c r="CL187" i="16"/>
  <c r="CM187" i="16"/>
  <c r="CN187" i="16"/>
  <c r="CO187" i="16"/>
  <c r="CP187" i="16"/>
  <c r="CQ187" i="16"/>
  <c r="CR187" i="16"/>
  <c r="CS187" i="16"/>
  <c r="BL33" i="17" s="1"/>
  <c r="I837" i="28" s="1"/>
  <c r="CT187" i="16"/>
  <c r="F188" i="16"/>
  <c r="G188" i="16"/>
  <c r="H188" i="16"/>
  <c r="I188" i="16"/>
  <c r="J188" i="16"/>
  <c r="K188" i="16"/>
  <c r="L188" i="16"/>
  <c r="M188" i="16"/>
  <c r="N188" i="16"/>
  <c r="O188" i="16"/>
  <c r="P188" i="16"/>
  <c r="Q188" i="16"/>
  <c r="R188" i="16"/>
  <c r="S188" i="16"/>
  <c r="T188" i="16"/>
  <c r="U188" i="16"/>
  <c r="V188" i="16"/>
  <c r="W188" i="16"/>
  <c r="X188" i="16"/>
  <c r="Y188" i="16"/>
  <c r="Z188" i="16"/>
  <c r="AA188" i="16"/>
  <c r="AB188" i="16"/>
  <c r="AC188" i="16"/>
  <c r="AD188" i="16"/>
  <c r="AE188" i="16"/>
  <c r="AF188" i="16"/>
  <c r="AG188" i="16"/>
  <c r="AH188" i="16"/>
  <c r="AI188" i="16"/>
  <c r="AJ188" i="16"/>
  <c r="AK188" i="16"/>
  <c r="AL188" i="16"/>
  <c r="AM188" i="16"/>
  <c r="AN188" i="16"/>
  <c r="AO188" i="16"/>
  <c r="AP188" i="16"/>
  <c r="AQ188" i="16"/>
  <c r="AR188" i="16"/>
  <c r="AS188" i="16"/>
  <c r="AT188" i="16"/>
  <c r="AU188" i="16"/>
  <c r="AV188" i="16"/>
  <c r="AW188" i="16"/>
  <c r="AX188" i="16"/>
  <c r="AY188" i="16"/>
  <c r="AZ188" i="16"/>
  <c r="BA188" i="16"/>
  <c r="BB188" i="16"/>
  <c r="BC188" i="16"/>
  <c r="BD188" i="16"/>
  <c r="BE188" i="16"/>
  <c r="BF188" i="16"/>
  <c r="BG188" i="16"/>
  <c r="BH188" i="16"/>
  <c r="BI188" i="16"/>
  <c r="BJ188" i="16"/>
  <c r="BK188" i="16"/>
  <c r="BL188" i="16"/>
  <c r="BM188" i="16"/>
  <c r="BN188" i="16"/>
  <c r="BO188" i="16"/>
  <c r="BP188" i="16"/>
  <c r="BQ188" i="16"/>
  <c r="BR188" i="16"/>
  <c r="BS188" i="16"/>
  <c r="BT188" i="16"/>
  <c r="BU188" i="16"/>
  <c r="BV188" i="16"/>
  <c r="BW188" i="16"/>
  <c r="BX188" i="16"/>
  <c r="BY188" i="16"/>
  <c r="BZ188" i="16"/>
  <c r="CA188" i="16"/>
  <c r="CB188" i="16"/>
  <c r="CC188" i="16"/>
  <c r="CD188" i="16"/>
  <c r="CE188" i="16"/>
  <c r="CF188" i="16"/>
  <c r="CG188" i="16"/>
  <c r="CH188" i="16"/>
  <c r="CI188" i="16"/>
  <c r="CJ188" i="16"/>
  <c r="CK188" i="16"/>
  <c r="CL188" i="16"/>
  <c r="CM188" i="16"/>
  <c r="CN188" i="16"/>
  <c r="CO188" i="16"/>
  <c r="CP188" i="16"/>
  <c r="CQ188" i="16"/>
  <c r="CR188" i="16"/>
  <c r="CS188" i="16"/>
  <c r="BL42" i="17" s="1"/>
  <c r="I846" i="28" s="1"/>
  <c r="CT188" i="16"/>
  <c r="F189" i="16"/>
  <c r="G189" i="16"/>
  <c r="H189" i="16"/>
  <c r="I189" i="16"/>
  <c r="J189" i="16"/>
  <c r="K189" i="16"/>
  <c r="L189" i="16"/>
  <c r="M189" i="16"/>
  <c r="N189" i="16"/>
  <c r="O189" i="16"/>
  <c r="P189" i="16"/>
  <c r="Q189" i="16"/>
  <c r="R189" i="16"/>
  <c r="S189" i="16"/>
  <c r="T189" i="16"/>
  <c r="U189" i="16"/>
  <c r="V189" i="16"/>
  <c r="W189" i="16"/>
  <c r="X189" i="16"/>
  <c r="Y189" i="16"/>
  <c r="Z189" i="16"/>
  <c r="AA189" i="16"/>
  <c r="AB189" i="16"/>
  <c r="AC189" i="16"/>
  <c r="AD189" i="16"/>
  <c r="AE189" i="16"/>
  <c r="AF189" i="16"/>
  <c r="AG189" i="16"/>
  <c r="AH189" i="16"/>
  <c r="AI189" i="16"/>
  <c r="AJ189" i="16"/>
  <c r="AK189" i="16"/>
  <c r="AL189" i="16"/>
  <c r="AM189" i="16"/>
  <c r="AN189" i="16"/>
  <c r="AO189" i="16"/>
  <c r="AP189" i="16"/>
  <c r="AQ189" i="16"/>
  <c r="AR189" i="16"/>
  <c r="AS189" i="16"/>
  <c r="AT189" i="16"/>
  <c r="AU189" i="16"/>
  <c r="AV189" i="16"/>
  <c r="AW189" i="16"/>
  <c r="AX189" i="16"/>
  <c r="AY189" i="16"/>
  <c r="AZ189" i="16"/>
  <c r="BA189" i="16"/>
  <c r="BB189" i="16"/>
  <c r="BC189" i="16"/>
  <c r="BD189" i="16"/>
  <c r="BE189" i="16"/>
  <c r="BF189" i="16"/>
  <c r="BG189" i="16"/>
  <c r="BH189" i="16"/>
  <c r="BI189" i="16"/>
  <c r="BJ189" i="16"/>
  <c r="BK189" i="16"/>
  <c r="BL189" i="16"/>
  <c r="BM189" i="16"/>
  <c r="BN189" i="16"/>
  <c r="BO189" i="16"/>
  <c r="BP189" i="16"/>
  <c r="BQ189" i="16"/>
  <c r="BR189" i="16"/>
  <c r="BS189" i="16"/>
  <c r="BT189" i="16"/>
  <c r="BU189" i="16"/>
  <c r="BV189" i="16"/>
  <c r="BW189" i="16"/>
  <c r="BX189" i="16"/>
  <c r="BY189" i="16"/>
  <c r="BZ189" i="16"/>
  <c r="CA189" i="16"/>
  <c r="CB189" i="16"/>
  <c r="CC189" i="16"/>
  <c r="CD189" i="16"/>
  <c r="CE189" i="16"/>
  <c r="CF189" i="16"/>
  <c r="CG189" i="16"/>
  <c r="CH189" i="16"/>
  <c r="CI189" i="16"/>
  <c r="CJ189" i="16"/>
  <c r="CK189" i="16"/>
  <c r="CL189" i="16"/>
  <c r="CM189" i="16"/>
  <c r="CN189" i="16"/>
  <c r="CO189" i="16"/>
  <c r="CP189" i="16"/>
  <c r="CQ189" i="16"/>
  <c r="CR189" i="16"/>
  <c r="CS189" i="16"/>
  <c r="BL43" i="17" s="1"/>
  <c r="I847" i="28" s="1"/>
  <c r="CT189" i="16"/>
  <c r="F190" i="16"/>
  <c r="G190" i="16"/>
  <c r="H190" i="16"/>
  <c r="I190" i="16"/>
  <c r="J190" i="16"/>
  <c r="K190" i="16"/>
  <c r="L190" i="16"/>
  <c r="M190" i="16"/>
  <c r="N190" i="16"/>
  <c r="O190" i="16"/>
  <c r="P190" i="16"/>
  <c r="Q190" i="16"/>
  <c r="R190" i="16"/>
  <c r="S190" i="16"/>
  <c r="T190" i="16"/>
  <c r="U190" i="16"/>
  <c r="V190" i="16"/>
  <c r="W190" i="16"/>
  <c r="X190" i="16"/>
  <c r="Y190" i="16"/>
  <c r="Z190" i="16"/>
  <c r="AA190" i="16"/>
  <c r="AB190" i="16"/>
  <c r="AC190" i="16"/>
  <c r="AD190" i="16"/>
  <c r="AE190" i="16"/>
  <c r="AF190" i="16"/>
  <c r="AG190" i="16"/>
  <c r="AH190" i="16"/>
  <c r="AI190" i="16"/>
  <c r="AJ190" i="16"/>
  <c r="AK190" i="16"/>
  <c r="AL190" i="16"/>
  <c r="AM190" i="16"/>
  <c r="AN190" i="16"/>
  <c r="AO190" i="16"/>
  <c r="AP190" i="16"/>
  <c r="AQ190" i="16"/>
  <c r="AR190" i="16"/>
  <c r="AS190" i="16"/>
  <c r="AT190" i="16"/>
  <c r="AU190" i="16"/>
  <c r="AV190" i="16"/>
  <c r="AW190" i="16"/>
  <c r="AX190" i="16"/>
  <c r="AY190" i="16"/>
  <c r="AZ190" i="16"/>
  <c r="BA190" i="16"/>
  <c r="BB190" i="16"/>
  <c r="BC190" i="16"/>
  <c r="BD190" i="16"/>
  <c r="BE190" i="16"/>
  <c r="BF190" i="16"/>
  <c r="BG190" i="16"/>
  <c r="BH190" i="16"/>
  <c r="BI190" i="16"/>
  <c r="BJ190" i="16"/>
  <c r="BK190" i="16"/>
  <c r="BL190" i="16"/>
  <c r="BM190" i="16"/>
  <c r="BN190" i="16"/>
  <c r="BO190" i="16"/>
  <c r="BP190" i="16"/>
  <c r="BQ190" i="16"/>
  <c r="BR190" i="16"/>
  <c r="BS190" i="16"/>
  <c r="BT190" i="16"/>
  <c r="BU190" i="16"/>
  <c r="BV190" i="16"/>
  <c r="BW190" i="16"/>
  <c r="BX190" i="16"/>
  <c r="BY190" i="16"/>
  <c r="BZ190" i="16"/>
  <c r="CA190" i="16"/>
  <c r="CB190" i="16"/>
  <c r="CC190" i="16"/>
  <c r="CD190" i="16"/>
  <c r="CE190" i="16"/>
  <c r="CF190" i="16"/>
  <c r="CG190" i="16"/>
  <c r="CH190" i="16"/>
  <c r="CI190" i="16"/>
  <c r="CJ190" i="16"/>
  <c r="CK190" i="16"/>
  <c r="CL190" i="16"/>
  <c r="CM190" i="16"/>
  <c r="CN190" i="16"/>
  <c r="CO190" i="16"/>
  <c r="CP190" i="16"/>
  <c r="CQ190" i="16"/>
  <c r="CR190" i="16"/>
  <c r="CS190" i="16"/>
  <c r="CT190" i="16"/>
  <c r="F191" i="16"/>
  <c r="G191" i="16"/>
  <c r="H191" i="16"/>
  <c r="I191" i="16"/>
  <c r="J191" i="16"/>
  <c r="K191" i="16"/>
  <c r="L191" i="16"/>
  <c r="M191" i="16"/>
  <c r="N191" i="16"/>
  <c r="O191" i="16"/>
  <c r="P191" i="16"/>
  <c r="Q191" i="16"/>
  <c r="R191" i="16"/>
  <c r="S191" i="16"/>
  <c r="T191" i="16"/>
  <c r="U191" i="16"/>
  <c r="V191" i="16"/>
  <c r="W191" i="16"/>
  <c r="X191" i="16"/>
  <c r="Y191" i="16"/>
  <c r="Z191" i="16"/>
  <c r="AA191" i="16"/>
  <c r="AB191" i="16"/>
  <c r="AC191" i="16"/>
  <c r="AD191" i="16"/>
  <c r="AE191" i="16"/>
  <c r="AF191" i="16"/>
  <c r="AG191" i="16"/>
  <c r="AH191" i="16"/>
  <c r="AI191" i="16"/>
  <c r="AJ191" i="16"/>
  <c r="AK191" i="16"/>
  <c r="AL191" i="16"/>
  <c r="AM191" i="16"/>
  <c r="AN191" i="16"/>
  <c r="AO191" i="16"/>
  <c r="AP191" i="16"/>
  <c r="AQ191" i="16"/>
  <c r="AR191" i="16"/>
  <c r="AS191" i="16"/>
  <c r="AT191" i="16"/>
  <c r="AU191" i="16"/>
  <c r="AV191" i="16"/>
  <c r="AW191" i="16"/>
  <c r="AX191" i="16"/>
  <c r="AY191" i="16"/>
  <c r="AZ191" i="16"/>
  <c r="BA191" i="16"/>
  <c r="BB191" i="16"/>
  <c r="BC191" i="16"/>
  <c r="BD191" i="16"/>
  <c r="BE191" i="16"/>
  <c r="BF191" i="16"/>
  <c r="BG191" i="16"/>
  <c r="BH191" i="16"/>
  <c r="BI191" i="16"/>
  <c r="BJ191" i="16"/>
  <c r="BK191" i="16"/>
  <c r="BL191" i="16"/>
  <c r="BM191" i="16"/>
  <c r="BN191" i="16"/>
  <c r="BO191" i="16"/>
  <c r="BP191" i="16"/>
  <c r="BQ191" i="16"/>
  <c r="BR191" i="16"/>
  <c r="BS191" i="16"/>
  <c r="BT191" i="16"/>
  <c r="BU191" i="16"/>
  <c r="BV191" i="16"/>
  <c r="BW191" i="16"/>
  <c r="BX191" i="16"/>
  <c r="BY191" i="16"/>
  <c r="BZ191" i="16"/>
  <c r="CA191" i="16"/>
  <c r="CB191" i="16"/>
  <c r="CC191" i="16"/>
  <c r="CD191" i="16"/>
  <c r="CE191" i="16"/>
  <c r="CF191" i="16"/>
  <c r="CG191" i="16"/>
  <c r="CH191" i="16"/>
  <c r="CI191" i="16"/>
  <c r="CJ191" i="16"/>
  <c r="CK191" i="16"/>
  <c r="CL191" i="16"/>
  <c r="CM191" i="16"/>
  <c r="CN191" i="16"/>
  <c r="CO191" i="16"/>
  <c r="CP191" i="16"/>
  <c r="CQ191" i="16"/>
  <c r="CR191" i="16"/>
  <c r="CS191" i="16"/>
  <c r="BL44" i="17" s="1"/>
  <c r="I848" i="28" s="1"/>
  <c r="CT191" i="16"/>
  <c r="F192" i="16"/>
  <c r="G192" i="16"/>
  <c r="H192" i="16"/>
  <c r="I192" i="16"/>
  <c r="J192" i="16"/>
  <c r="K192" i="16"/>
  <c r="L192" i="16"/>
  <c r="M192" i="16"/>
  <c r="N192" i="16"/>
  <c r="O192" i="16"/>
  <c r="P192" i="16"/>
  <c r="Q192" i="16"/>
  <c r="R192" i="16"/>
  <c r="S192" i="16"/>
  <c r="T192" i="16"/>
  <c r="U192" i="16"/>
  <c r="V192" i="16"/>
  <c r="W192" i="16"/>
  <c r="X192" i="16"/>
  <c r="Y192" i="16"/>
  <c r="Z192" i="16"/>
  <c r="AA192" i="16"/>
  <c r="AB192" i="16"/>
  <c r="AC192" i="16"/>
  <c r="AD192" i="16"/>
  <c r="AE192" i="16"/>
  <c r="AF192" i="16"/>
  <c r="AG192" i="16"/>
  <c r="AH192" i="16"/>
  <c r="AI192" i="16"/>
  <c r="AJ192" i="16"/>
  <c r="AK192" i="16"/>
  <c r="AL192" i="16"/>
  <c r="AM192" i="16"/>
  <c r="AN192" i="16"/>
  <c r="AO192" i="16"/>
  <c r="AP192" i="16"/>
  <c r="AQ192" i="16"/>
  <c r="AR192" i="16"/>
  <c r="AS192" i="16"/>
  <c r="AT192" i="16"/>
  <c r="AU192" i="16"/>
  <c r="AV192" i="16"/>
  <c r="AW192" i="16"/>
  <c r="AX192" i="16"/>
  <c r="AY192" i="16"/>
  <c r="AZ192" i="16"/>
  <c r="BA192" i="16"/>
  <c r="BB192" i="16"/>
  <c r="BC192" i="16"/>
  <c r="BD192" i="16"/>
  <c r="BE192" i="16"/>
  <c r="BF192" i="16"/>
  <c r="BG192" i="16"/>
  <c r="BH192" i="16"/>
  <c r="BI192" i="16"/>
  <c r="BJ192" i="16"/>
  <c r="BK192" i="16"/>
  <c r="BL192" i="16"/>
  <c r="BM192" i="16"/>
  <c r="BN192" i="16"/>
  <c r="BO192" i="16"/>
  <c r="BP192" i="16"/>
  <c r="BQ192" i="16"/>
  <c r="BR192" i="16"/>
  <c r="BS192" i="16"/>
  <c r="BT192" i="16"/>
  <c r="BU192" i="16"/>
  <c r="BV192" i="16"/>
  <c r="BW192" i="16"/>
  <c r="BX192" i="16"/>
  <c r="BY192" i="16"/>
  <c r="BZ192" i="16"/>
  <c r="CA192" i="16"/>
  <c r="CB192" i="16"/>
  <c r="CC192" i="16"/>
  <c r="CD192" i="16"/>
  <c r="CE192" i="16"/>
  <c r="CF192" i="16"/>
  <c r="CG192" i="16"/>
  <c r="CH192" i="16"/>
  <c r="CI192" i="16"/>
  <c r="CJ192" i="16"/>
  <c r="CK192" i="16"/>
  <c r="CL192" i="16"/>
  <c r="CM192" i="16"/>
  <c r="CN192" i="16"/>
  <c r="CO192" i="16"/>
  <c r="CP192" i="16"/>
  <c r="CQ192" i="16"/>
  <c r="CR192" i="16"/>
  <c r="CS192" i="16"/>
  <c r="BL135" i="17" s="1"/>
  <c r="I939" i="28" s="1"/>
  <c r="CT192" i="16"/>
  <c r="F193" i="16"/>
  <c r="G193" i="16"/>
  <c r="H193" i="16"/>
  <c r="I193" i="16"/>
  <c r="J193" i="16"/>
  <c r="K193" i="16"/>
  <c r="L193" i="16"/>
  <c r="M193" i="16"/>
  <c r="N193" i="16"/>
  <c r="O193" i="16"/>
  <c r="P193" i="16"/>
  <c r="Q193" i="16"/>
  <c r="R193" i="16"/>
  <c r="S193" i="16"/>
  <c r="T193" i="16"/>
  <c r="U193" i="16"/>
  <c r="V193" i="16"/>
  <c r="W193" i="16"/>
  <c r="X193" i="16"/>
  <c r="Y193" i="16"/>
  <c r="Z193" i="16"/>
  <c r="AA193" i="16"/>
  <c r="AB193" i="16"/>
  <c r="AC193" i="16"/>
  <c r="AD193" i="16"/>
  <c r="AE193" i="16"/>
  <c r="AF193" i="16"/>
  <c r="AG193" i="16"/>
  <c r="AH193" i="16"/>
  <c r="AI193" i="16"/>
  <c r="AJ193" i="16"/>
  <c r="AK193" i="16"/>
  <c r="AL193" i="16"/>
  <c r="AM193" i="16"/>
  <c r="AN193" i="16"/>
  <c r="AO193" i="16"/>
  <c r="AP193" i="16"/>
  <c r="AQ193" i="16"/>
  <c r="AR193" i="16"/>
  <c r="AS193" i="16"/>
  <c r="AT193" i="16"/>
  <c r="AU193" i="16"/>
  <c r="AV193" i="16"/>
  <c r="AW193" i="16"/>
  <c r="AX193" i="16"/>
  <c r="AY193" i="16"/>
  <c r="AZ193" i="16"/>
  <c r="BA193" i="16"/>
  <c r="BB193" i="16"/>
  <c r="BC193" i="16"/>
  <c r="BD193" i="16"/>
  <c r="BE193" i="16"/>
  <c r="BF193" i="16"/>
  <c r="BG193" i="16"/>
  <c r="BH193" i="16"/>
  <c r="BI193" i="16"/>
  <c r="BJ193" i="16"/>
  <c r="BK193" i="16"/>
  <c r="BL193" i="16"/>
  <c r="BM193" i="16"/>
  <c r="BN193" i="16"/>
  <c r="BO193" i="16"/>
  <c r="BP193" i="16"/>
  <c r="BQ193" i="16"/>
  <c r="BR193" i="16"/>
  <c r="BS193" i="16"/>
  <c r="BT193" i="16"/>
  <c r="BU193" i="16"/>
  <c r="BV193" i="16"/>
  <c r="BW193" i="16"/>
  <c r="BX193" i="16"/>
  <c r="BY193" i="16"/>
  <c r="BZ193" i="16"/>
  <c r="CA193" i="16"/>
  <c r="CB193" i="16"/>
  <c r="CC193" i="16"/>
  <c r="CD193" i="16"/>
  <c r="CE193" i="16"/>
  <c r="CF193" i="16"/>
  <c r="CG193" i="16"/>
  <c r="CH193" i="16"/>
  <c r="CI193" i="16"/>
  <c r="CJ193" i="16"/>
  <c r="CK193" i="16"/>
  <c r="CL193" i="16"/>
  <c r="CM193" i="16"/>
  <c r="CN193" i="16"/>
  <c r="CO193" i="16"/>
  <c r="CP193" i="16"/>
  <c r="CQ193" i="16"/>
  <c r="CR193" i="16"/>
  <c r="CS193" i="16"/>
  <c r="BL64" i="17" s="1"/>
  <c r="I868" i="28" s="1"/>
  <c r="CT193" i="16"/>
  <c r="F194" i="16"/>
  <c r="G194" i="16"/>
  <c r="H194" i="16"/>
  <c r="I194" i="16"/>
  <c r="J194" i="16"/>
  <c r="K194" i="16"/>
  <c r="L194" i="16"/>
  <c r="M194" i="16"/>
  <c r="N194" i="16"/>
  <c r="O194" i="16"/>
  <c r="P194" i="16"/>
  <c r="Q194" i="16"/>
  <c r="R194" i="16"/>
  <c r="S194" i="16"/>
  <c r="T194" i="16"/>
  <c r="U194" i="16"/>
  <c r="V194" i="16"/>
  <c r="W194" i="16"/>
  <c r="X194" i="16"/>
  <c r="Y194" i="16"/>
  <c r="Z194" i="16"/>
  <c r="AA194" i="16"/>
  <c r="AB194" i="16"/>
  <c r="AC194" i="16"/>
  <c r="AD194" i="16"/>
  <c r="AE194" i="16"/>
  <c r="AF194" i="16"/>
  <c r="AG194" i="16"/>
  <c r="AH194" i="16"/>
  <c r="AI194" i="16"/>
  <c r="AJ194" i="16"/>
  <c r="AK194" i="16"/>
  <c r="AL194" i="16"/>
  <c r="AM194" i="16"/>
  <c r="AN194" i="16"/>
  <c r="AO194" i="16"/>
  <c r="AP194" i="16"/>
  <c r="AQ194" i="16"/>
  <c r="AR194" i="16"/>
  <c r="AS194" i="16"/>
  <c r="AT194" i="16"/>
  <c r="AU194" i="16"/>
  <c r="AV194" i="16"/>
  <c r="AW194" i="16"/>
  <c r="AX194" i="16"/>
  <c r="AY194" i="16"/>
  <c r="AZ194" i="16"/>
  <c r="BA194" i="16"/>
  <c r="BB194" i="16"/>
  <c r="BC194" i="16"/>
  <c r="BD194" i="16"/>
  <c r="BE194" i="16"/>
  <c r="BF194" i="16"/>
  <c r="BG194" i="16"/>
  <c r="BH194" i="16"/>
  <c r="BI194" i="16"/>
  <c r="BJ194" i="16"/>
  <c r="BK194" i="16"/>
  <c r="BL194" i="16"/>
  <c r="BM194" i="16"/>
  <c r="BN194" i="16"/>
  <c r="BO194" i="16"/>
  <c r="BP194" i="16"/>
  <c r="BQ194" i="16"/>
  <c r="BR194" i="16"/>
  <c r="BS194" i="16"/>
  <c r="BT194" i="16"/>
  <c r="BU194" i="16"/>
  <c r="BV194" i="16"/>
  <c r="BW194" i="16"/>
  <c r="BX194" i="16"/>
  <c r="BY194" i="16"/>
  <c r="BZ194" i="16"/>
  <c r="CA194" i="16"/>
  <c r="CB194" i="16"/>
  <c r="CC194" i="16"/>
  <c r="CD194" i="16"/>
  <c r="CE194" i="16"/>
  <c r="CF194" i="16"/>
  <c r="CG194" i="16"/>
  <c r="CH194" i="16"/>
  <c r="CI194" i="16"/>
  <c r="CJ194" i="16"/>
  <c r="CK194" i="16"/>
  <c r="CL194" i="16"/>
  <c r="CM194" i="16"/>
  <c r="CN194" i="16"/>
  <c r="CO194" i="16"/>
  <c r="CP194" i="16"/>
  <c r="CQ194" i="16"/>
  <c r="CR194" i="16"/>
  <c r="CS194" i="16"/>
  <c r="BL60" i="17" s="1"/>
  <c r="I864" i="28" s="1"/>
  <c r="CT194" i="16"/>
  <c r="F195" i="16"/>
  <c r="G195" i="16"/>
  <c r="H195" i="16"/>
  <c r="I195" i="16"/>
  <c r="J195" i="16"/>
  <c r="K195" i="16"/>
  <c r="L195" i="16"/>
  <c r="M195" i="16"/>
  <c r="N195" i="16"/>
  <c r="O195" i="16"/>
  <c r="P195" i="16"/>
  <c r="Q195" i="16"/>
  <c r="R195" i="16"/>
  <c r="S195" i="16"/>
  <c r="T195" i="16"/>
  <c r="U195" i="16"/>
  <c r="V195" i="16"/>
  <c r="W195" i="16"/>
  <c r="X195" i="16"/>
  <c r="Y195" i="16"/>
  <c r="Z195" i="16"/>
  <c r="AA195" i="16"/>
  <c r="AB195" i="16"/>
  <c r="AC195" i="16"/>
  <c r="AD195" i="16"/>
  <c r="AE195" i="16"/>
  <c r="AF195" i="16"/>
  <c r="AG195" i="16"/>
  <c r="AH195" i="16"/>
  <c r="AI195" i="16"/>
  <c r="AJ195" i="16"/>
  <c r="AK195" i="16"/>
  <c r="AL195" i="16"/>
  <c r="AM195" i="16"/>
  <c r="AN195" i="16"/>
  <c r="AO195" i="16"/>
  <c r="AP195" i="16"/>
  <c r="AQ195" i="16"/>
  <c r="AR195" i="16"/>
  <c r="AS195" i="16"/>
  <c r="AT195" i="16"/>
  <c r="AU195" i="16"/>
  <c r="AV195" i="16"/>
  <c r="AW195" i="16"/>
  <c r="AX195" i="16"/>
  <c r="AY195" i="16"/>
  <c r="AZ195" i="16"/>
  <c r="BA195" i="16"/>
  <c r="BB195" i="16"/>
  <c r="BC195" i="16"/>
  <c r="BD195" i="16"/>
  <c r="BE195" i="16"/>
  <c r="BF195" i="16"/>
  <c r="BG195" i="16"/>
  <c r="BH195" i="16"/>
  <c r="BI195" i="16"/>
  <c r="BJ195" i="16"/>
  <c r="BK195" i="16"/>
  <c r="BL195" i="16"/>
  <c r="BM195" i="16"/>
  <c r="BN195" i="16"/>
  <c r="BO195" i="16"/>
  <c r="BP195" i="16"/>
  <c r="BQ195" i="16"/>
  <c r="BR195" i="16"/>
  <c r="BS195" i="16"/>
  <c r="BT195" i="16"/>
  <c r="BU195" i="16"/>
  <c r="BV195" i="16"/>
  <c r="BW195" i="16"/>
  <c r="BX195" i="16"/>
  <c r="BY195" i="16"/>
  <c r="BZ195" i="16"/>
  <c r="CA195" i="16"/>
  <c r="CB195" i="16"/>
  <c r="CC195" i="16"/>
  <c r="CD195" i="16"/>
  <c r="CE195" i="16"/>
  <c r="CF195" i="16"/>
  <c r="CG195" i="16"/>
  <c r="CH195" i="16"/>
  <c r="CI195" i="16"/>
  <c r="CJ195" i="16"/>
  <c r="CK195" i="16"/>
  <c r="CL195" i="16"/>
  <c r="CM195" i="16"/>
  <c r="CN195" i="16"/>
  <c r="CO195" i="16"/>
  <c r="CP195" i="16"/>
  <c r="CQ195" i="16"/>
  <c r="CR195" i="16"/>
  <c r="CS195" i="16"/>
  <c r="CT195" i="16"/>
  <c r="F196" i="16"/>
  <c r="G196" i="16"/>
  <c r="H196" i="16"/>
  <c r="I196" i="16"/>
  <c r="J196" i="16"/>
  <c r="K196" i="16"/>
  <c r="L196" i="16"/>
  <c r="M196" i="16"/>
  <c r="N196" i="16"/>
  <c r="O196" i="16"/>
  <c r="P196" i="16"/>
  <c r="Q196" i="16"/>
  <c r="R196" i="16"/>
  <c r="S196" i="16"/>
  <c r="T196" i="16"/>
  <c r="U196" i="16"/>
  <c r="V196" i="16"/>
  <c r="W196" i="16"/>
  <c r="X196" i="16"/>
  <c r="Y196" i="16"/>
  <c r="Z196" i="16"/>
  <c r="AA196" i="16"/>
  <c r="AB196" i="16"/>
  <c r="AC196" i="16"/>
  <c r="AD196" i="16"/>
  <c r="AE196" i="16"/>
  <c r="AF196" i="16"/>
  <c r="AG196" i="16"/>
  <c r="AH196" i="16"/>
  <c r="AI196" i="16"/>
  <c r="AJ196" i="16"/>
  <c r="AK196" i="16"/>
  <c r="AL196" i="16"/>
  <c r="AM196" i="16"/>
  <c r="AN196" i="16"/>
  <c r="AO196" i="16"/>
  <c r="AP196" i="16"/>
  <c r="AQ196" i="16"/>
  <c r="AR196" i="16"/>
  <c r="AS196" i="16"/>
  <c r="AT196" i="16"/>
  <c r="AU196" i="16"/>
  <c r="AV196" i="16"/>
  <c r="AW196" i="16"/>
  <c r="AX196" i="16"/>
  <c r="AY196" i="16"/>
  <c r="AZ196" i="16"/>
  <c r="BA196" i="16"/>
  <c r="BB196" i="16"/>
  <c r="BC196" i="16"/>
  <c r="BD196" i="16"/>
  <c r="BE196" i="16"/>
  <c r="BF196" i="16"/>
  <c r="BG196" i="16"/>
  <c r="BH196" i="16"/>
  <c r="BI196" i="16"/>
  <c r="BJ196" i="16"/>
  <c r="BK196" i="16"/>
  <c r="BL196" i="16"/>
  <c r="BM196" i="16"/>
  <c r="BN196" i="16"/>
  <c r="BO196" i="16"/>
  <c r="BP196" i="16"/>
  <c r="BQ196" i="16"/>
  <c r="BR196" i="16"/>
  <c r="BS196" i="16"/>
  <c r="BT196" i="16"/>
  <c r="BU196" i="16"/>
  <c r="BV196" i="16"/>
  <c r="BW196" i="16"/>
  <c r="BX196" i="16"/>
  <c r="BY196" i="16"/>
  <c r="BZ196" i="16"/>
  <c r="CA196" i="16"/>
  <c r="CB196" i="16"/>
  <c r="CC196" i="16"/>
  <c r="CD196" i="16"/>
  <c r="CE196" i="16"/>
  <c r="CF196" i="16"/>
  <c r="CG196" i="16"/>
  <c r="CH196" i="16"/>
  <c r="CI196" i="16"/>
  <c r="CJ196" i="16"/>
  <c r="CK196" i="16"/>
  <c r="CL196" i="16"/>
  <c r="CM196" i="16"/>
  <c r="CN196" i="16"/>
  <c r="CO196" i="16"/>
  <c r="CP196" i="16"/>
  <c r="CQ196" i="16"/>
  <c r="CR196" i="16"/>
  <c r="CS196" i="16"/>
  <c r="BL48" i="17" s="1"/>
  <c r="I852" i="28" s="1"/>
  <c r="CT196" i="16"/>
  <c r="F197" i="16"/>
  <c r="G197" i="16"/>
  <c r="H197" i="16"/>
  <c r="I197" i="16"/>
  <c r="J197" i="16"/>
  <c r="K197" i="16"/>
  <c r="L197" i="16"/>
  <c r="M197" i="16"/>
  <c r="N197" i="16"/>
  <c r="O197" i="16"/>
  <c r="P197" i="16"/>
  <c r="Q197" i="16"/>
  <c r="R197" i="16"/>
  <c r="S197" i="16"/>
  <c r="T197" i="16"/>
  <c r="U197" i="16"/>
  <c r="V197" i="16"/>
  <c r="W197" i="16"/>
  <c r="X197" i="16"/>
  <c r="Y197" i="16"/>
  <c r="Z197" i="16"/>
  <c r="AA197" i="16"/>
  <c r="AB197" i="16"/>
  <c r="AC197" i="16"/>
  <c r="AD197" i="16"/>
  <c r="AE197" i="16"/>
  <c r="AF197" i="16"/>
  <c r="AG197" i="16"/>
  <c r="AH197" i="16"/>
  <c r="AI197" i="16"/>
  <c r="AJ197" i="16"/>
  <c r="AK197" i="16"/>
  <c r="AL197" i="16"/>
  <c r="AM197" i="16"/>
  <c r="AN197" i="16"/>
  <c r="AO197" i="16"/>
  <c r="AP197" i="16"/>
  <c r="AQ197" i="16"/>
  <c r="AR197" i="16"/>
  <c r="AS197" i="16"/>
  <c r="AT197" i="16"/>
  <c r="AU197" i="16"/>
  <c r="AV197" i="16"/>
  <c r="AW197" i="16"/>
  <c r="AX197" i="16"/>
  <c r="AY197" i="16"/>
  <c r="AZ197" i="16"/>
  <c r="BA197" i="16"/>
  <c r="BB197" i="16"/>
  <c r="BC197" i="16"/>
  <c r="BD197" i="16"/>
  <c r="BE197" i="16"/>
  <c r="BF197" i="16"/>
  <c r="BG197" i="16"/>
  <c r="BH197" i="16"/>
  <c r="BI197" i="16"/>
  <c r="BJ197" i="16"/>
  <c r="BK197" i="16"/>
  <c r="BL197" i="16"/>
  <c r="BM197" i="16"/>
  <c r="BN197" i="16"/>
  <c r="BO197" i="16"/>
  <c r="BP197" i="16"/>
  <c r="BQ197" i="16"/>
  <c r="BR197" i="16"/>
  <c r="BS197" i="16"/>
  <c r="BT197" i="16"/>
  <c r="BU197" i="16"/>
  <c r="BV197" i="16"/>
  <c r="BW197" i="16"/>
  <c r="BX197" i="16"/>
  <c r="BY197" i="16"/>
  <c r="BZ197" i="16"/>
  <c r="CA197" i="16"/>
  <c r="CB197" i="16"/>
  <c r="CC197" i="16"/>
  <c r="CD197" i="16"/>
  <c r="CE197" i="16"/>
  <c r="CF197" i="16"/>
  <c r="CG197" i="16"/>
  <c r="CH197" i="16"/>
  <c r="CI197" i="16"/>
  <c r="CJ197" i="16"/>
  <c r="CK197" i="16"/>
  <c r="CL197" i="16"/>
  <c r="CM197" i="16"/>
  <c r="CN197" i="16"/>
  <c r="CO197" i="16"/>
  <c r="CP197" i="16"/>
  <c r="CQ197" i="16"/>
  <c r="CR197" i="16"/>
  <c r="CS197" i="16"/>
  <c r="BL47" i="17" s="1"/>
  <c r="I851" i="28" s="1"/>
  <c r="CT197" i="16"/>
  <c r="F198" i="16"/>
  <c r="G198" i="16"/>
  <c r="H198" i="16"/>
  <c r="I198" i="16"/>
  <c r="J198" i="16"/>
  <c r="K198" i="16"/>
  <c r="L198" i="16"/>
  <c r="M198" i="16"/>
  <c r="N198" i="16"/>
  <c r="O198" i="16"/>
  <c r="P198" i="16"/>
  <c r="Q198" i="16"/>
  <c r="R198" i="16"/>
  <c r="S198" i="16"/>
  <c r="T198" i="16"/>
  <c r="U198" i="16"/>
  <c r="V198" i="16"/>
  <c r="W198" i="16"/>
  <c r="X198" i="16"/>
  <c r="Y198" i="16"/>
  <c r="Z198" i="16"/>
  <c r="AA198" i="16"/>
  <c r="AB198" i="16"/>
  <c r="AC198" i="16"/>
  <c r="AD198" i="16"/>
  <c r="AE198" i="16"/>
  <c r="AF198" i="16"/>
  <c r="AG198" i="16"/>
  <c r="AH198" i="16"/>
  <c r="AI198" i="16"/>
  <c r="AJ198" i="16"/>
  <c r="AK198" i="16"/>
  <c r="AL198" i="16"/>
  <c r="AM198" i="16"/>
  <c r="AN198" i="16"/>
  <c r="AO198" i="16"/>
  <c r="AP198" i="16"/>
  <c r="AQ198" i="16"/>
  <c r="AR198" i="16"/>
  <c r="AS198" i="16"/>
  <c r="AT198" i="16"/>
  <c r="AU198" i="16"/>
  <c r="AV198" i="16"/>
  <c r="AW198" i="16"/>
  <c r="AX198" i="16"/>
  <c r="AY198" i="16"/>
  <c r="AZ198" i="16"/>
  <c r="BA198" i="16"/>
  <c r="BB198" i="16"/>
  <c r="BC198" i="16"/>
  <c r="BD198" i="16"/>
  <c r="BE198" i="16"/>
  <c r="BF198" i="16"/>
  <c r="BG198" i="16"/>
  <c r="BH198" i="16"/>
  <c r="BI198" i="16"/>
  <c r="BJ198" i="16"/>
  <c r="BK198" i="16"/>
  <c r="BL198" i="16"/>
  <c r="BM198" i="16"/>
  <c r="BN198" i="16"/>
  <c r="BO198" i="16"/>
  <c r="BP198" i="16"/>
  <c r="BQ198" i="16"/>
  <c r="BR198" i="16"/>
  <c r="BS198" i="16"/>
  <c r="BT198" i="16"/>
  <c r="BU198" i="16"/>
  <c r="BV198" i="16"/>
  <c r="BW198" i="16"/>
  <c r="BX198" i="16"/>
  <c r="BY198" i="16"/>
  <c r="BZ198" i="16"/>
  <c r="CA198" i="16"/>
  <c r="CB198" i="16"/>
  <c r="CC198" i="16"/>
  <c r="CD198" i="16"/>
  <c r="CE198" i="16"/>
  <c r="CF198" i="16"/>
  <c r="CG198" i="16"/>
  <c r="CH198" i="16"/>
  <c r="CI198" i="16"/>
  <c r="CJ198" i="16"/>
  <c r="CK198" i="16"/>
  <c r="CL198" i="16"/>
  <c r="CM198" i="16"/>
  <c r="CN198" i="16"/>
  <c r="CO198" i="16"/>
  <c r="CP198" i="16"/>
  <c r="CQ198" i="16"/>
  <c r="CR198" i="16"/>
  <c r="CS198" i="16"/>
  <c r="BL49" i="17" s="1"/>
  <c r="I853" i="28" s="1"/>
  <c r="CT198" i="16"/>
  <c r="F199" i="16"/>
  <c r="G199" i="16"/>
  <c r="H199" i="16"/>
  <c r="I199" i="16"/>
  <c r="J199" i="16"/>
  <c r="K199" i="16"/>
  <c r="L199" i="16"/>
  <c r="M199" i="16"/>
  <c r="N199" i="16"/>
  <c r="O199" i="16"/>
  <c r="P199" i="16"/>
  <c r="Q199" i="16"/>
  <c r="R199" i="16"/>
  <c r="S199" i="16"/>
  <c r="T199" i="16"/>
  <c r="U199" i="16"/>
  <c r="V199" i="16"/>
  <c r="W199" i="16"/>
  <c r="X199" i="16"/>
  <c r="Y199" i="16"/>
  <c r="Z199" i="16"/>
  <c r="AA199" i="16"/>
  <c r="AB199" i="16"/>
  <c r="AC199" i="16"/>
  <c r="AD199" i="16"/>
  <c r="AE199" i="16"/>
  <c r="AF199" i="16"/>
  <c r="AG199" i="16"/>
  <c r="AH199" i="16"/>
  <c r="AI199" i="16"/>
  <c r="AJ199" i="16"/>
  <c r="AK199" i="16"/>
  <c r="AL199" i="16"/>
  <c r="AM199" i="16"/>
  <c r="AN199" i="16"/>
  <c r="AO199" i="16"/>
  <c r="AP199" i="16"/>
  <c r="AQ199" i="16"/>
  <c r="AR199" i="16"/>
  <c r="AS199" i="16"/>
  <c r="AT199" i="16"/>
  <c r="AU199" i="16"/>
  <c r="AV199" i="16"/>
  <c r="AW199" i="16"/>
  <c r="AX199" i="16"/>
  <c r="AY199" i="16"/>
  <c r="AZ199" i="16"/>
  <c r="BA199" i="16"/>
  <c r="BB199" i="16"/>
  <c r="BC199" i="16"/>
  <c r="BD199" i="16"/>
  <c r="BE199" i="16"/>
  <c r="BF199" i="16"/>
  <c r="BG199" i="16"/>
  <c r="BH199" i="16"/>
  <c r="BI199" i="16"/>
  <c r="BJ199" i="16"/>
  <c r="BK199" i="16"/>
  <c r="BL199" i="16"/>
  <c r="BM199" i="16"/>
  <c r="BN199" i="16"/>
  <c r="BO199" i="16"/>
  <c r="BP199" i="16"/>
  <c r="BQ199" i="16"/>
  <c r="BR199" i="16"/>
  <c r="BS199" i="16"/>
  <c r="BT199" i="16"/>
  <c r="BU199" i="16"/>
  <c r="BV199" i="16"/>
  <c r="BW199" i="16"/>
  <c r="BX199" i="16"/>
  <c r="BY199" i="16"/>
  <c r="BZ199" i="16"/>
  <c r="CA199" i="16"/>
  <c r="CB199" i="16"/>
  <c r="CC199" i="16"/>
  <c r="CD199" i="16"/>
  <c r="CE199" i="16"/>
  <c r="CF199" i="16"/>
  <c r="CG199" i="16"/>
  <c r="CH199" i="16"/>
  <c r="CI199" i="16"/>
  <c r="CJ199" i="16"/>
  <c r="CK199" i="16"/>
  <c r="CL199" i="16"/>
  <c r="CM199" i="16"/>
  <c r="CN199" i="16"/>
  <c r="CO199" i="16"/>
  <c r="CP199" i="16"/>
  <c r="CQ199" i="16"/>
  <c r="CR199" i="16"/>
  <c r="CS199" i="16"/>
  <c r="BL10" i="17" s="1"/>
  <c r="I814" i="28" s="1"/>
  <c r="CT199" i="16"/>
  <c r="F200" i="16"/>
  <c r="G200" i="16"/>
  <c r="H200" i="16"/>
  <c r="I200" i="16"/>
  <c r="J200" i="16"/>
  <c r="K200" i="16"/>
  <c r="L200" i="16"/>
  <c r="M200" i="16"/>
  <c r="N200" i="16"/>
  <c r="O200" i="16"/>
  <c r="P200" i="16"/>
  <c r="Q200" i="16"/>
  <c r="R200" i="16"/>
  <c r="S200" i="16"/>
  <c r="T200" i="16"/>
  <c r="U200" i="16"/>
  <c r="V200" i="16"/>
  <c r="W200" i="16"/>
  <c r="X200" i="16"/>
  <c r="Y200" i="16"/>
  <c r="Z200" i="16"/>
  <c r="AA200" i="16"/>
  <c r="AB200" i="16"/>
  <c r="AC200" i="16"/>
  <c r="AD200" i="16"/>
  <c r="AE200" i="16"/>
  <c r="AF200" i="16"/>
  <c r="AG200" i="16"/>
  <c r="AH200" i="16"/>
  <c r="AI200" i="16"/>
  <c r="AJ200" i="16"/>
  <c r="AK200" i="16"/>
  <c r="AL200" i="16"/>
  <c r="AM200" i="16"/>
  <c r="AN200" i="16"/>
  <c r="AO200" i="16"/>
  <c r="AP200" i="16"/>
  <c r="AQ200" i="16"/>
  <c r="AR200" i="16"/>
  <c r="AS200" i="16"/>
  <c r="AT200" i="16"/>
  <c r="AU200" i="16"/>
  <c r="AV200" i="16"/>
  <c r="AW200" i="16"/>
  <c r="AX200" i="16"/>
  <c r="AY200" i="16"/>
  <c r="AZ200" i="16"/>
  <c r="BA200" i="16"/>
  <c r="BB200" i="16"/>
  <c r="BC200" i="16"/>
  <c r="BD200" i="16"/>
  <c r="BE200" i="16"/>
  <c r="BF200" i="16"/>
  <c r="BG200" i="16"/>
  <c r="BH200" i="16"/>
  <c r="BI200" i="16"/>
  <c r="BJ200" i="16"/>
  <c r="BK200" i="16"/>
  <c r="BL200" i="16"/>
  <c r="BM200" i="16"/>
  <c r="BN200" i="16"/>
  <c r="BO200" i="16"/>
  <c r="BP200" i="16"/>
  <c r="BQ200" i="16"/>
  <c r="BR200" i="16"/>
  <c r="BS200" i="16"/>
  <c r="BT200" i="16"/>
  <c r="BU200" i="16"/>
  <c r="BV200" i="16"/>
  <c r="BW200" i="16"/>
  <c r="BX200" i="16"/>
  <c r="BY200" i="16"/>
  <c r="BZ200" i="16"/>
  <c r="CA200" i="16"/>
  <c r="CB200" i="16"/>
  <c r="CC200" i="16"/>
  <c r="CD200" i="16"/>
  <c r="CE200" i="16"/>
  <c r="CF200" i="16"/>
  <c r="CG200" i="16"/>
  <c r="CH200" i="16"/>
  <c r="CI200" i="16"/>
  <c r="CJ200" i="16"/>
  <c r="CK200" i="16"/>
  <c r="CL200" i="16"/>
  <c r="CM200" i="16"/>
  <c r="CN200" i="16"/>
  <c r="CO200" i="16"/>
  <c r="CP200" i="16"/>
  <c r="CQ200" i="16"/>
  <c r="CR200" i="16"/>
  <c r="CS200" i="16"/>
  <c r="BL51" i="17" s="1"/>
  <c r="I855" i="28" s="1"/>
  <c r="CT200" i="16"/>
  <c r="F201" i="16"/>
  <c r="G201" i="16"/>
  <c r="H201" i="16"/>
  <c r="I201" i="16"/>
  <c r="J201" i="16"/>
  <c r="K201" i="16"/>
  <c r="L201" i="16"/>
  <c r="M201" i="16"/>
  <c r="N201" i="16"/>
  <c r="O201" i="16"/>
  <c r="P201" i="16"/>
  <c r="Q201" i="16"/>
  <c r="R201" i="16"/>
  <c r="S201" i="16"/>
  <c r="T201" i="16"/>
  <c r="U201" i="16"/>
  <c r="V201" i="16"/>
  <c r="W201" i="16"/>
  <c r="X201" i="16"/>
  <c r="Y201" i="16"/>
  <c r="Z201" i="16"/>
  <c r="AA201" i="16"/>
  <c r="AB201" i="16"/>
  <c r="AC201" i="16"/>
  <c r="AD201" i="16"/>
  <c r="AE201" i="16"/>
  <c r="AF201" i="16"/>
  <c r="AG201" i="16"/>
  <c r="AH201" i="16"/>
  <c r="AI201" i="16"/>
  <c r="AJ201" i="16"/>
  <c r="AK201" i="16"/>
  <c r="AL201" i="16"/>
  <c r="AM201" i="16"/>
  <c r="AN201" i="16"/>
  <c r="AO201" i="16"/>
  <c r="AP201" i="16"/>
  <c r="AQ201" i="16"/>
  <c r="AR201" i="16"/>
  <c r="AS201" i="16"/>
  <c r="AT201" i="16"/>
  <c r="AU201" i="16"/>
  <c r="AV201" i="16"/>
  <c r="AW201" i="16"/>
  <c r="AX201" i="16"/>
  <c r="AY201" i="16"/>
  <c r="AZ201" i="16"/>
  <c r="BA201" i="16"/>
  <c r="BB201" i="16"/>
  <c r="BC201" i="16"/>
  <c r="BD201" i="16"/>
  <c r="BE201" i="16"/>
  <c r="BF201" i="16"/>
  <c r="BG201" i="16"/>
  <c r="BH201" i="16"/>
  <c r="BI201" i="16"/>
  <c r="BJ201" i="16"/>
  <c r="BK201" i="16"/>
  <c r="BL201" i="16"/>
  <c r="BM201" i="16"/>
  <c r="BN201" i="16"/>
  <c r="BO201" i="16"/>
  <c r="BP201" i="16"/>
  <c r="BQ201" i="16"/>
  <c r="BR201" i="16"/>
  <c r="BS201" i="16"/>
  <c r="BT201" i="16"/>
  <c r="BU201" i="16"/>
  <c r="BV201" i="16"/>
  <c r="BW201" i="16"/>
  <c r="BX201" i="16"/>
  <c r="BY201" i="16"/>
  <c r="BZ201" i="16"/>
  <c r="CA201" i="16"/>
  <c r="CB201" i="16"/>
  <c r="CC201" i="16"/>
  <c r="CD201" i="16"/>
  <c r="CE201" i="16"/>
  <c r="CF201" i="16"/>
  <c r="CG201" i="16"/>
  <c r="CH201" i="16"/>
  <c r="CI201" i="16"/>
  <c r="CJ201" i="16"/>
  <c r="CK201" i="16"/>
  <c r="CL201" i="16"/>
  <c r="CM201" i="16"/>
  <c r="CN201" i="16"/>
  <c r="CO201" i="16"/>
  <c r="CP201" i="16"/>
  <c r="CQ201" i="16"/>
  <c r="CR201" i="16"/>
  <c r="CS201" i="16"/>
  <c r="BL52" i="17" s="1"/>
  <c r="I856" i="28" s="1"/>
  <c r="CT201" i="16"/>
  <c r="F202" i="16"/>
  <c r="G202" i="16"/>
  <c r="H202" i="16"/>
  <c r="I202" i="16"/>
  <c r="J202" i="16"/>
  <c r="K202" i="16"/>
  <c r="L202" i="16"/>
  <c r="M202" i="16"/>
  <c r="N202" i="16"/>
  <c r="O202" i="16"/>
  <c r="P202" i="16"/>
  <c r="Q202" i="16"/>
  <c r="R202" i="16"/>
  <c r="S202" i="16"/>
  <c r="T202" i="16"/>
  <c r="U202" i="16"/>
  <c r="V202" i="16"/>
  <c r="W202" i="16"/>
  <c r="X202" i="16"/>
  <c r="Y202" i="16"/>
  <c r="Z202" i="16"/>
  <c r="AA202" i="16"/>
  <c r="AB202" i="16"/>
  <c r="AC202" i="16"/>
  <c r="AD202" i="16"/>
  <c r="AE202" i="16"/>
  <c r="AF202" i="16"/>
  <c r="AG202" i="16"/>
  <c r="AH202" i="16"/>
  <c r="AI202" i="16"/>
  <c r="AJ202" i="16"/>
  <c r="AK202" i="16"/>
  <c r="AL202" i="16"/>
  <c r="AM202" i="16"/>
  <c r="AN202" i="16"/>
  <c r="AO202" i="16"/>
  <c r="AP202" i="16"/>
  <c r="AQ202" i="16"/>
  <c r="AR202" i="16"/>
  <c r="AS202" i="16"/>
  <c r="AT202" i="16"/>
  <c r="AU202" i="16"/>
  <c r="AV202" i="16"/>
  <c r="AW202" i="16"/>
  <c r="AX202" i="16"/>
  <c r="AY202" i="16"/>
  <c r="AZ202" i="16"/>
  <c r="BA202" i="16"/>
  <c r="BB202" i="16"/>
  <c r="BC202" i="16"/>
  <c r="BD202" i="16"/>
  <c r="BE202" i="16"/>
  <c r="BF202" i="16"/>
  <c r="BG202" i="16"/>
  <c r="BH202" i="16"/>
  <c r="BI202" i="16"/>
  <c r="BJ202" i="16"/>
  <c r="BK202" i="16"/>
  <c r="BL202" i="16"/>
  <c r="BM202" i="16"/>
  <c r="BN202" i="16"/>
  <c r="BO202" i="16"/>
  <c r="BP202" i="16"/>
  <c r="BQ202" i="16"/>
  <c r="BR202" i="16"/>
  <c r="BS202" i="16"/>
  <c r="BT202" i="16"/>
  <c r="BU202" i="16"/>
  <c r="BV202" i="16"/>
  <c r="BW202" i="16"/>
  <c r="BX202" i="16"/>
  <c r="BY202" i="16"/>
  <c r="BZ202" i="16"/>
  <c r="CA202" i="16"/>
  <c r="CB202" i="16"/>
  <c r="CC202" i="16"/>
  <c r="CD202" i="16"/>
  <c r="CE202" i="16"/>
  <c r="CF202" i="16"/>
  <c r="CG202" i="16"/>
  <c r="CH202" i="16"/>
  <c r="CI202" i="16"/>
  <c r="CJ202" i="16"/>
  <c r="CK202" i="16"/>
  <c r="CL202" i="16"/>
  <c r="CM202" i="16"/>
  <c r="CN202" i="16"/>
  <c r="CO202" i="16"/>
  <c r="CP202" i="16"/>
  <c r="CQ202" i="16"/>
  <c r="CR202" i="16"/>
  <c r="CS202" i="16"/>
  <c r="BL145" i="17" s="1"/>
  <c r="I949" i="28" s="1"/>
  <c r="CT202" i="16"/>
  <c r="F203" i="16"/>
  <c r="G203" i="16"/>
  <c r="H203" i="16"/>
  <c r="I203" i="16"/>
  <c r="J203" i="16"/>
  <c r="K203" i="16"/>
  <c r="L203" i="16"/>
  <c r="M203" i="16"/>
  <c r="N203" i="16"/>
  <c r="O203" i="16"/>
  <c r="P203" i="16"/>
  <c r="Q203" i="16"/>
  <c r="R203" i="16"/>
  <c r="S203" i="16"/>
  <c r="T203" i="16"/>
  <c r="U203" i="16"/>
  <c r="V203" i="16"/>
  <c r="W203" i="16"/>
  <c r="X203" i="16"/>
  <c r="Y203" i="16"/>
  <c r="Z203" i="16"/>
  <c r="AA203" i="16"/>
  <c r="AB203" i="16"/>
  <c r="AC203" i="16"/>
  <c r="AD203" i="16"/>
  <c r="AE203" i="16"/>
  <c r="AF203" i="16"/>
  <c r="AG203" i="16"/>
  <c r="AH203" i="16"/>
  <c r="AI203" i="16"/>
  <c r="AJ203" i="16"/>
  <c r="AK203" i="16"/>
  <c r="AL203" i="16"/>
  <c r="AM203" i="16"/>
  <c r="AN203" i="16"/>
  <c r="AO203" i="16"/>
  <c r="AP203" i="16"/>
  <c r="AQ203" i="16"/>
  <c r="AR203" i="16"/>
  <c r="AS203" i="16"/>
  <c r="AT203" i="16"/>
  <c r="AU203" i="16"/>
  <c r="AV203" i="16"/>
  <c r="AW203" i="16"/>
  <c r="AX203" i="16"/>
  <c r="AY203" i="16"/>
  <c r="AZ203" i="16"/>
  <c r="BA203" i="16"/>
  <c r="BB203" i="16"/>
  <c r="BC203" i="16"/>
  <c r="BD203" i="16"/>
  <c r="BE203" i="16"/>
  <c r="BF203" i="16"/>
  <c r="BG203" i="16"/>
  <c r="BH203" i="16"/>
  <c r="BI203" i="16"/>
  <c r="BJ203" i="16"/>
  <c r="BK203" i="16"/>
  <c r="BL203" i="16"/>
  <c r="BM203" i="16"/>
  <c r="BN203" i="16"/>
  <c r="BO203" i="16"/>
  <c r="BP203" i="16"/>
  <c r="BQ203" i="16"/>
  <c r="BR203" i="16"/>
  <c r="BS203" i="16"/>
  <c r="BT203" i="16"/>
  <c r="BU203" i="16"/>
  <c r="BV203" i="16"/>
  <c r="BW203" i="16"/>
  <c r="BX203" i="16"/>
  <c r="BY203" i="16"/>
  <c r="BZ203" i="16"/>
  <c r="CA203" i="16"/>
  <c r="CB203" i="16"/>
  <c r="CC203" i="16"/>
  <c r="CD203" i="16"/>
  <c r="CE203" i="16"/>
  <c r="CF203" i="16"/>
  <c r="CG203" i="16"/>
  <c r="CH203" i="16"/>
  <c r="CI203" i="16"/>
  <c r="CJ203" i="16"/>
  <c r="CK203" i="16"/>
  <c r="CL203" i="16"/>
  <c r="CM203" i="16"/>
  <c r="CN203" i="16"/>
  <c r="CO203" i="16"/>
  <c r="CP203" i="16"/>
  <c r="CQ203" i="16"/>
  <c r="CR203" i="16"/>
  <c r="CS203" i="16"/>
  <c r="BL166" i="17" s="1"/>
  <c r="I970" i="28" s="1"/>
  <c r="CT203" i="16"/>
  <c r="F204" i="16"/>
  <c r="G204" i="16"/>
  <c r="H204" i="16"/>
  <c r="I204" i="16"/>
  <c r="J204" i="16"/>
  <c r="K204" i="16"/>
  <c r="L204" i="16"/>
  <c r="M204" i="16"/>
  <c r="N204" i="16"/>
  <c r="O204" i="16"/>
  <c r="P204" i="16"/>
  <c r="Q204" i="16"/>
  <c r="R204" i="16"/>
  <c r="S204" i="16"/>
  <c r="T204" i="16"/>
  <c r="U204" i="16"/>
  <c r="V204" i="16"/>
  <c r="W204" i="16"/>
  <c r="X204" i="16"/>
  <c r="Y204" i="16"/>
  <c r="Z204" i="16"/>
  <c r="AA204" i="16"/>
  <c r="AB204" i="16"/>
  <c r="AC204" i="16"/>
  <c r="AD204" i="16"/>
  <c r="AE204" i="16"/>
  <c r="AF204" i="16"/>
  <c r="AG204" i="16"/>
  <c r="AH204" i="16"/>
  <c r="AI204" i="16"/>
  <c r="AJ204" i="16"/>
  <c r="AK204" i="16"/>
  <c r="AL204" i="16"/>
  <c r="AM204" i="16"/>
  <c r="AN204" i="16"/>
  <c r="AO204" i="16"/>
  <c r="AP204" i="16"/>
  <c r="AQ204" i="16"/>
  <c r="AR204" i="16"/>
  <c r="AS204" i="16"/>
  <c r="AT204" i="16"/>
  <c r="AU204" i="16"/>
  <c r="AV204" i="16"/>
  <c r="AW204" i="16"/>
  <c r="AX204" i="16"/>
  <c r="AY204" i="16"/>
  <c r="AZ204" i="16"/>
  <c r="BA204" i="16"/>
  <c r="BB204" i="16"/>
  <c r="BC204" i="16"/>
  <c r="BD204" i="16"/>
  <c r="BE204" i="16"/>
  <c r="BF204" i="16"/>
  <c r="BG204" i="16"/>
  <c r="BH204" i="16"/>
  <c r="BI204" i="16"/>
  <c r="BJ204" i="16"/>
  <c r="BK204" i="16"/>
  <c r="BL204" i="16"/>
  <c r="BM204" i="16"/>
  <c r="BN204" i="16"/>
  <c r="BO204" i="16"/>
  <c r="BP204" i="16"/>
  <c r="BQ204" i="16"/>
  <c r="BR204" i="16"/>
  <c r="BS204" i="16"/>
  <c r="BT204" i="16"/>
  <c r="BU204" i="16"/>
  <c r="BV204" i="16"/>
  <c r="BW204" i="16"/>
  <c r="BX204" i="16"/>
  <c r="BY204" i="16"/>
  <c r="BZ204" i="16"/>
  <c r="CA204" i="16"/>
  <c r="CB204" i="16"/>
  <c r="CC204" i="16"/>
  <c r="CD204" i="16"/>
  <c r="CE204" i="16"/>
  <c r="CF204" i="16"/>
  <c r="CG204" i="16"/>
  <c r="CH204" i="16"/>
  <c r="CI204" i="16"/>
  <c r="CJ204" i="16"/>
  <c r="CK204" i="16"/>
  <c r="CL204" i="16"/>
  <c r="CM204" i="16"/>
  <c r="CN204" i="16"/>
  <c r="CO204" i="16"/>
  <c r="CP204" i="16"/>
  <c r="CQ204" i="16"/>
  <c r="CR204" i="16"/>
  <c r="CS204" i="16"/>
  <c r="BL55" i="17" s="1"/>
  <c r="I859" i="28" s="1"/>
  <c r="CT204" i="16"/>
  <c r="F205" i="16"/>
  <c r="G205" i="16"/>
  <c r="H205" i="16"/>
  <c r="I205" i="16"/>
  <c r="J205" i="16"/>
  <c r="K205" i="16"/>
  <c r="L205" i="16"/>
  <c r="M205" i="16"/>
  <c r="N205" i="16"/>
  <c r="O205" i="16"/>
  <c r="P205" i="16"/>
  <c r="Q205" i="16"/>
  <c r="R205" i="16"/>
  <c r="S205" i="16"/>
  <c r="T205" i="16"/>
  <c r="U205" i="16"/>
  <c r="V205" i="16"/>
  <c r="W205" i="16"/>
  <c r="X205" i="16"/>
  <c r="Y205" i="16"/>
  <c r="Z205" i="16"/>
  <c r="AA205" i="16"/>
  <c r="AB205" i="16"/>
  <c r="AC205" i="16"/>
  <c r="AD205" i="16"/>
  <c r="AE205" i="16"/>
  <c r="AF205" i="16"/>
  <c r="AG205" i="16"/>
  <c r="AH205" i="16"/>
  <c r="AI205" i="16"/>
  <c r="AJ205" i="16"/>
  <c r="AK205" i="16"/>
  <c r="AL205" i="16"/>
  <c r="AM205" i="16"/>
  <c r="AN205" i="16"/>
  <c r="AO205" i="16"/>
  <c r="AP205" i="16"/>
  <c r="AQ205" i="16"/>
  <c r="AR205" i="16"/>
  <c r="AS205" i="16"/>
  <c r="AT205" i="16"/>
  <c r="AU205" i="16"/>
  <c r="AV205" i="16"/>
  <c r="AW205" i="16"/>
  <c r="AX205" i="16"/>
  <c r="AY205" i="16"/>
  <c r="AZ205" i="16"/>
  <c r="BA205" i="16"/>
  <c r="BB205" i="16"/>
  <c r="BC205" i="16"/>
  <c r="BD205" i="16"/>
  <c r="BE205" i="16"/>
  <c r="BF205" i="16"/>
  <c r="BG205" i="16"/>
  <c r="BH205" i="16"/>
  <c r="BI205" i="16"/>
  <c r="BJ205" i="16"/>
  <c r="BK205" i="16"/>
  <c r="BL205" i="16"/>
  <c r="BM205" i="16"/>
  <c r="BN205" i="16"/>
  <c r="BO205" i="16"/>
  <c r="BP205" i="16"/>
  <c r="BQ205" i="16"/>
  <c r="BR205" i="16"/>
  <c r="BS205" i="16"/>
  <c r="BT205" i="16"/>
  <c r="BU205" i="16"/>
  <c r="BV205" i="16"/>
  <c r="BW205" i="16"/>
  <c r="BX205" i="16"/>
  <c r="BY205" i="16"/>
  <c r="BZ205" i="16"/>
  <c r="CA205" i="16"/>
  <c r="CB205" i="16"/>
  <c r="CC205" i="16"/>
  <c r="CD205" i="16"/>
  <c r="CE205" i="16"/>
  <c r="CF205" i="16"/>
  <c r="CG205" i="16"/>
  <c r="CH205" i="16"/>
  <c r="CI205" i="16"/>
  <c r="CJ205" i="16"/>
  <c r="CK205" i="16"/>
  <c r="CL205" i="16"/>
  <c r="CM205" i="16"/>
  <c r="CN205" i="16"/>
  <c r="CO205" i="16"/>
  <c r="CP205" i="16"/>
  <c r="CQ205" i="16"/>
  <c r="CR205" i="16"/>
  <c r="CS205" i="16"/>
  <c r="BL194" i="17" s="1"/>
  <c r="I998" i="28" s="1"/>
  <c r="CT205" i="16"/>
  <c r="F206" i="16"/>
  <c r="G206" i="16"/>
  <c r="H206" i="16"/>
  <c r="I206" i="16"/>
  <c r="J206" i="16"/>
  <c r="K206" i="16"/>
  <c r="L206" i="16"/>
  <c r="M206" i="16"/>
  <c r="N206" i="16"/>
  <c r="O206" i="16"/>
  <c r="P206" i="16"/>
  <c r="Q206" i="16"/>
  <c r="R206" i="16"/>
  <c r="S206" i="16"/>
  <c r="T206" i="16"/>
  <c r="U206" i="16"/>
  <c r="V206" i="16"/>
  <c r="W206" i="16"/>
  <c r="X206" i="16"/>
  <c r="Y206" i="16"/>
  <c r="Z206" i="16"/>
  <c r="AA206" i="16"/>
  <c r="AB206" i="16"/>
  <c r="AC206" i="16"/>
  <c r="AD206" i="16"/>
  <c r="AE206" i="16"/>
  <c r="AF206" i="16"/>
  <c r="AG206" i="16"/>
  <c r="AH206" i="16"/>
  <c r="AI206" i="16"/>
  <c r="AJ206" i="16"/>
  <c r="AK206" i="16"/>
  <c r="AL206" i="16"/>
  <c r="AM206" i="16"/>
  <c r="AN206" i="16"/>
  <c r="AO206" i="16"/>
  <c r="AP206" i="16"/>
  <c r="AQ206" i="16"/>
  <c r="AR206" i="16"/>
  <c r="AS206" i="16"/>
  <c r="AT206" i="16"/>
  <c r="AU206" i="16"/>
  <c r="AV206" i="16"/>
  <c r="AW206" i="16"/>
  <c r="AX206" i="16"/>
  <c r="AY206" i="16"/>
  <c r="AZ206" i="16"/>
  <c r="BA206" i="16"/>
  <c r="BB206" i="16"/>
  <c r="BC206" i="16"/>
  <c r="BD206" i="16"/>
  <c r="BE206" i="16"/>
  <c r="BF206" i="16"/>
  <c r="BG206" i="16"/>
  <c r="BH206" i="16"/>
  <c r="BI206" i="16"/>
  <c r="BJ206" i="16"/>
  <c r="BK206" i="16"/>
  <c r="BL206" i="16"/>
  <c r="BM206" i="16"/>
  <c r="BN206" i="16"/>
  <c r="BO206" i="16"/>
  <c r="BP206" i="16"/>
  <c r="BQ206" i="16"/>
  <c r="BR206" i="16"/>
  <c r="BS206" i="16"/>
  <c r="BT206" i="16"/>
  <c r="BU206" i="16"/>
  <c r="BV206" i="16"/>
  <c r="BW206" i="16"/>
  <c r="BX206" i="16"/>
  <c r="BY206" i="16"/>
  <c r="BZ206" i="16"/>
  <c r="CA206" i="16"/>
  <c r="CB206" i="16"/>
  <c r="CC206" i="16"/>
  <c r="CD206" i="16"/>
  <c r="CE206" i="16"/>
  <c r="CF206" i="16"/>
  <c r="CG206" i="16"/>
  <c r="CH206" i="16"/>
  <c r="CI206" i="16"/>
  <c r="CJ206" i="16"/>
  <c r="CK206" i="16"/>
  <c r="CL206" i="16"/>
  <c r="CM206" i="16"/>
  <c r="CN206" i="16"/>
  <c r="CO206" i="16"/>
  <c r="CP206" i="16"/>
  <c r="CQ206" i="16"/>
  <c r="CR206" i="16"/>
  <c r="CS206" i="16"/>
  <c r="BL183" i="17" s="1"/>
  <c r="I987" i="28" s="1"/>
  <c r="CT206" i="16"/>
  <c r="F207" i="16"/>
  <c r="G207" i="16"/>
  <c r="H207" i="16"/>
  <c r="I207" i="16"/>
  <c r="J207" i="16"/>
  <c r="K207" i="16"/>
  <c r="L207" i="16"/>
  <c r="M207" i="16"/>
  <c r="N207" i="16"/>
  <c r="O207" i="16"/>
  <c r="P207" i="16"/>
  <c r="Q207" i="16"/>
  <c r="R207" i="16"/>
  <c r="S207" i="16"/>
  <c r="T207" i="16"/>
  <c r="U207" i="16"/>
  <c r="V207" i="16"/>
  <c r="W207" i="16"/>
  <c r="X207" i="16"/>
  <c r="Y207" i="16"/>
  <c r="Z207" i="16"/>
  <c r="AA207" i="16"/>
  <c r="AB207" i="16"/>
  <c r="AC207" i="16"/>
  <c r="AD207" i="16"/>
  <c r="AE207" i="16"/>
  <c r="AF207" i="16"/>
  <c r="AG207" i="16"/>
  <c r="AH207" i="16"/>
  <c r="AI207" i="16"/>
  <c r="AJ207" i="16"/>
  <c r="AK207" i="16"/>
  <c r="AL207" i="16"/>
  <c r="AM207" i="16"/>
  <c r="AN207" i="16"/>
  <c r="AO207" i="16"/>
  <c r="AP207" i="16"/>
  <c r="AQ207" i="16"/>
  <c r="AR207" i="16"/>
  <c r="AS207" i="16"/>
  <c r="AT207" i="16"/>
  <c r="AU207" i="16"/>
  <c r="AV207" i="16"/>
  <c r="AW207" i="16"/>
  <c r="AX207" i="16"/>
  <c r="AY207" i="16"/>
  <c r="AZ207" i="16"/>
  <c r="BA207" i="16"/>
  <c r="BB207" i="16"/>
  <c r="BC207" i="16"/>
  <c r="BD207" i="16"/>
  <c r="BE207" i="16"/>
  <c r="BF207" i="16"/>
  <c r="BG207" i="16"/>
  <c r="BH207" i="16"/>
  <c r="BI207" i="16"/>
  <c r="BJ207" i="16"/>
  <c r="BK207" i="16"/>
  <c r="BL207" i="16"/>
  <c r="BM207" i="16"/>
  <c r="BN207" i="16"/>
  <c r="BO207" i="16"/>
  <c r="BP207" i="16"/>
  <c r="BQ207" i="16"/>
  <c r="BR207" i="16"/>
  <c r="BS207" i="16"/>
  <c r="BT207" i="16"/>
  <c r="BU207" i="16"/>
  <c r="BV207" i="16"/>
  <c r="BW207" i="16"/>
  <c r="BX207" i="16"/>
  <c r="BY207" i="16"/>
  <c r="BZ207" i="16"/>
  <c r="CA207" i="16"/>
  <c r="CB207" i="16"/>
  <c r="CC207" i="16"/>
  <c r="CD207" i="16"/>
  <c r="CE207" i="16"/>
  <c r="CF207" i="16"/>
  <c r="CG207" i="16"/>
  <c r="CH207" i="16"/>
  <c r="CI207" i="16"/>
  <c r="CJ207" i="16"/>
  <c r="CK207" i="16"/>
  <c r="CL207" i="16"/>
  <c r="CM207" i="16"/>
  <c r="CN207" i="16"/>
  <c r="CO207" i="16"/>
  <c r="CP207" i="16"/>
  <c r="CQ207" i="16"/>
  <c r="CR207" i="16"/>
  <c r="CS207" i="16"/>
  <c r="BL58" i="17" s="1"/>
  <c r="I862" i="28" s="1"/>
  <c r="CT207" i="16"/>
  <c r="F208" i="16"/>
  <c r="G208" i="16"/>
  <c r="H208" i="16"/>
  <c r="I208" i="16"/>
  <c r="J208" i="16"/>
  <c r="K208" i="16"/>
  <c r="L208" i="16"/>
  <c r="M208" i="16"/>
  <c r="N208" i="16"/>
  <c r="O208" i="16"/>
  <c r="P208" i="16"/>
  <c r="Q208" i="16"/>
  <c r="R208" i="16"/>
  <c r="S208" i="16"/>
  <c r="T208" i="16"/>
  <c r="U208" i="16"/>
  <c r="V208" i="16"/>
  <c r="W208" i="16"/>
  <c r="X208" i="16"/>
  <c r="Y208" i="16"/>
  <c r="Z208" i="16"/>
  <c r="AA208" i="16"/>
  <c r="AB208" i="16"/>
  <c r="AC208" i="16"/>
  <c r="AD208" i="16"/>
  <c r="AE208" i="16"/>
  <c r="AF208" i="16"/>
  <c r="AG208" i="16"/>
  <c r="AH208" i="16"/>
  <c r="AI208" i="16"/>
  <c r="AJ208" i="16"/>
  <c r="AK208" i="16"/>
  <c r="AL208" i="16"/>
  <c r="AM208" i="16"/>
  <c r="AN208" i="16"/>
  <c r="AO208" i="16"/>
  <c r="AP208" i="16"/>
  <c r="AQ208" i="16"/>
  <c r="AR208" i="16"/>
  <c r="AS208" i="16"/>
  <c r="AT208" i="16"/>
  <c r="AU208" i="16"/>
  <c r="AV208" i="16"/>
  <c r="AW208" i="16"/>
  <c r="AX208" i="16"/>
  <c r="AY208" i="16"/>
  <c r="AZ208" i="16"/>
  <c r="BA208" i="16"/>
  <c r="BB208" i="16"/>
  <c r="BC208" i="16"/>
  <c r="BD208" i="16"/>
  <c r="BE208" i="16"/>
  <c r="BF208" i="16"/>
  <c r="BG208" i="16"/>
  <c r="BH208" i="16"/>
  <c r="BI208" i="16"/>
  <c r="BJ208" i="16"/>
  <c r="BK208" i="16"/>
  <c r="BL208" i="16"/>
  <c r="BM208" i="16"/>
  <c r="BN208" i="16"/>
  <c r="BO208" i="16"/>
  <c r="BP208" i="16"/>
  <c r="BQ208" i="16"/>
  <c r="BR208" i="16"/>
  <c r="BS208" i="16"/>
  <c r="BT208" i="16"/>
  <c r="BU208" i="16"/>
  <c r="BV208" i="16"/>
  <c r="BW208" i="16"/>
  <c r="BX208" i="16"/>
  <c r="BY208" i="16"/>
  <c r="BZ208" i="16"/>
  <c r="CA208" i="16"/>
  <c r="CB208" i="16"/>
  <c r="CC208" i="16"/>
  <c r="CD208" i="16"/>
  <c r="CE208" i="16"/>
  <c r="CF208" i="16"/>
  <c r="CG208" i="16"/>
  <c r="CH208" i="16"/>
  <c r="CI208" i="16"/>
  <c r="CJ208" i="16"/>
  <c r="CK208" i="16"/>
  <c r="CL208" i="16"/>
  <c r="CM208" i="16"/>
  <c r="CN208" i="16"/>
  <c r="CO208" i="16"/>
  <c r="CP208" i="16"/>
  <c r="CQ208" i="16"/>
  <c r="CR208" i="16"/>
  <c r="CS208" i="16"/>
  <c r="BL57" i="17" s="1"/>
  <c r="I861" i="28" s="1"/>
  <c r="CT208" i="16"/>
  <c r="F209" i="16"/>
  <c r="G209" i="16"/>
  <c r="H209" i="16"/>
  <c r="I209" i="16"/>
  <c r="J209" i="16"/>
  <c r="K209" i="16"/>
  <c r="L209" i="16"/>
  <c r="M209" i="16"/>
  <c r="N209" i="16"/>
  <c r="O209" i="16"/>
  <c r="P209" i="16"/>
  <c r="Q209" i="16"/>
  <c r="R209" i="16"/>
  <c r="S209" i="16"/>
  <c r="T209" i="16"/>
  <c r="U209" i="16"/>
  <c r="V209" i="16"/>
  <c r="W209" i="16"/>
  <c r="X209" i="16"/>
  <c r="Y209" i="16"/>
  <c r="Z209" i="16"/>
  <c r="AA209" i="16"/>
  <c r="AB209" i="16"/>
  <c r="AC209" i="16"/>
  <c r="AD209" i="16"/>
  <c r="AE209" i="16"/>
  <c r="AF209" i="16"/>
  <c r="AG209" i="16"/>
  <c r="AH209" i="16"/>
  <c r="AI209" i="16"/>
  <c r="AJ209" i="16"/>
  <c r="AK209" i="16"/>
  <c r="AL209" i="16"/>
  <c r="AM209" i="16"/>
  <c r="AN209" i="16"/>
  <c r="AO209" i="16"/>
  <c r="AP209" i="16"/>
  <c r="AQ209" i="16"/>
  <c r="AR209" i="16"/>
  <c r="AS209" i="16"/>
  <c r="AT209" i="16"/>
  <c r="AU209" i="16"/>
  <c r="AV209" i="16"/>
  <c r="AW209" i="16"/>
  <c r="AX209" i="16"/>
  <c r="AY209" i="16"/>
  <c r="AZ209" i="16"/>
  <c r="BA209" i="16"/>
  <c r="BB209" i="16"/>
  <c r="BC209" i="16"/>
  <c r="BD209" i="16"/>
  <c r="BE209" i="16"/>
  <c r="BF209" i="16"/>
  <c r="BG209" i="16"/>
  <c r="BH209" i="16"/>
  <c r="BI209" i="16"/>
  <c r="BJ209" i="16"/>
  <c r="BK209" i="16"/>
  <c r="BL209" i="16"/>
  <c r="BM209" i="16"/>
  <c r="BN209" i="16"/>
  <c r="BO209" i="16"/>
  <c r="BP209" i="16"/>
  <c r="BQ209" i="16"/>
  <c r="BR209" i="16"/>
  <c r="BS209" i="16"/>
  <c r="BT209" i="16"/>
  <c r="BU209" i="16"/>
  <c r="BV209" i="16"/>
  <c r="BW209" i="16"/>
  <c r="BX209" i="16"/>
  <c r="BY209" i="16"/>
  <c r="BZ209" i="16"/>
  <c r="CA209" i="16"/>
  <c r="CB209" i="16"/>
  <c r="CC209" i="16"/>
  <c r="CD209" i="16"/>
  <c r="CE209" i="16"/>
  <c r="CF209" i="16"/>
  <c r="CG209" i="16"/>
  <c r="CH209" i="16"/>
  <c r="CI209" i="16"/>
  <c r="CJ209" i="16"/>
  <c r="CK209" i="16"/>
  <c r="CL209" i="16"/>
  <c r="CM209" i="16"/>
  <c r="CN209" i="16"/>
  <c r="CO209" i="16"/>
  <c r="CP209" i="16"/>
  <c r="CQ209" i="16"/>
  <c r="CR209" i="16"/>
  <c r="CS209" i="16"/>
  <c r="BL59" i="17" s="1"/>
  <c r="I863" i="28" s="1"/>
  <c r="CT209" i="16"/>
  <c r="F210" i="16"/>
  <c r="G210" i="16"/>
  <c r="H210" i="16"/>
  <c r="I210" i="16"/>
  <c r="J210" i="16"/>
  <c r="K210" i="16"/>
  <c r="L210" i="16"/>
  <c r="M210" i="16"/>
  <c r="N210" i="16"/>
  <c r="O210" i="16"/>
  <c r="P210" i="16"/>
  <c r="Q210" i="16"/>
  <c r="R210" i="16"/>
  <c r="S210" i="16"/>
  <c r="T210" i="16"/>
  <c r="U210" i="16"/>
  <c r="V210" i="16"/>
  <c r="W210" i="16"/>
  <c r="X210" i="16"/>
  <c r="Y210" i="16"/>
  <c r="Z210" i="16"/>
  <c r="AA210" i="16"/>
  <c r="AB210" i="16"/>
  <c r="AC210" i="16"/>
  <c r="AD210" i="16"/>
  <c r="AE210" i="16"/>
  <c r="AF210" i="16"/>
  <c r="AG210" i="16"/>
  <c r="AH210" i="16"/>
  <c r="AI210" i="16"/>
  <c r="AJ210" i="16"/>
  <c r="AK210" i="16"/>
  <c r="AL210" i="16"/>
  <c r="AM210" i="16"/>
  <c r="AN210" i="16"/>
  <c r="AO210" i="16"/>
  <c r="AP210" i="16"/>
  <c r="AQ210" i="16"/>
  <c r="AR210" i="16"/>
  <c r="AS210" i="16"/>
  <c r="AT210" i="16"/>
  <c r="AU210" i="16"/>
  <c r="AV210" i="16"/>
  <c r="AW210" i="16"/>
  <c r="AX210" i="16"/>
  <c r="AY210" i="16"/>
  <c r="AZ210" i="16"/>
  <c r="BA210" i="16"/>
  <c r="BB210" i="16"/>
  <c r="BC210" i="16"/>
  <c r="BD210" i="16"/>
  <c r="BE210" i="16"/>
  <c r="BF210" i="16"/>
  <c r="BG210" i="16"/>
  <c r="BH210" i="16"/>
  <c r="BI210" i="16"/>
  <c r="BJ210" i="16"/>
  <c r="BK210" i="16"/>
  <c r="BL210" i="16"/>
  <c r="BM210" i="16"/>
  <c r="BN210" i="16"/>
  <c r="BO210" i="16"/>
  <c r="BP210" i="16"/>
  <c r="BQ210" i="16"/>
  <c r="BR210" i="16"/>
  <c r="BS210" i="16"/>
  <c r="BT210" i="16"/>
  <c r="BU210" i="16"/>
  <c r="BV210" i="16"/>
  <c r="BW210" i="16"/>
  <c r="BX210" i="16"/>
  <c r="BY210" i="16"/>
  <c r="BZ210" i="16"/>
  <c r="CA210" i="16"/>
  <c r="CB210" i="16"/>
  <c r="CC210" i="16"/>
  <c r="CD210" i="16"/>
  <c r="CE210" i="16"/>
  <c r="CF210" i="16"/>
  <c r="CG210" i="16"/>
  <c r="CH210" i="16"/>
  <c r="CI210" i="16"/>
  <c r="CJ210" i="16"/>
  <c r="CK210" i="16"/>
  <c r="CL210" i="16"/>
  <c r="CM210" i="16"/>
  <c r="CN210" i="16"/>
  <c r="CO210" i="16"/>
  <c r="CP210" i="16"/>
  <c r="CQ210" i="16"/>
  <c r="CR210" i="16"/>
  <c r="CS210" i="16"/>
  <c r="BL56" i="17" s="1"/>
  <c r="I860" i="28" s="1"/>
  <c r="CT210" i="16"/>
  <c r="F211" i="16"/>
  <c r="G211" i="16"/>
  <c r="H211" i="16"/>
  <c r="I211" i="16"/>
  <c r="J211" i="16"/>
  <c r="K211" i="16"/>
  <c r="L211" i="16"/>
  <c r="M211" i="16"/>
  <c r="N211" i="16"/>
  <c r="O211" i="16"/>
  <c r="P211" i="16"/>
  <c r="Q211" i="16"/>
  <c r="R211" i="16"/>
  <c r="S211" i="16"/>
  <c r="T211" i="16"/>
  <c r="U211" i="16"/>
  <c r="V211" i="16"/>
  <c r="W211" i="16"/>
  <c r="X211" i="16"/>
  <c r="Y211" i="16"/>
  <c r="Z211" i="16"/>
  <c r="AA211" i="16"/>
  <c r="AB211" i="16"/>
  <c r="AC211" i="16"/>
  <c r="AD211" i="16"/>
  <c r="AE211" i="16"/>
  <c r="AF211" i="16"/>
  <c r="AG211" i="16"/>
  <c r="AH211" i="16"/>
  <c r="AI211" i="16"/>
  <c r="AJ211" i="16"/>
  <c r="AK211" i="16"/>
  <c r="AL211" i="16"/>
  <c r="AM211" i="16"/>
  <c r="AN211" i="16"/>
  <c r="AO211" i="16"/>
  <c r="AP211" i="16"/>
  <c r="AQ211" i="16"/>
  <c r="AR211" i="16"/>
  <c r="AS211" i="16"/>
  <c r="AT211" i="16"/>
  <c r="AU211" i="16"/>
  <c r="AV211" i="16"/>
  <c r="AW211" i="16"/>
  <c r="AX211" i="16"/>
  <c r="AY211" i="16"/>
  <c r="AZ211" i="16"/>
  <c r="BA211" i="16"/>
  <c r="BB211" i="16"/>
  <c r="BC211" i="16"/>
  <c r="BD211" i="16"/>
  <c r="BE211" i="16"/>
  <c r="BF211" i="16"/>
  <c r="BG211" i="16"/>
  <c r="BH211" i="16"/>
  <c r="BI211" i="16"/>
  <c r="BJ211" i="16"/>
  <c r="BK211" i="16"/>
  <c r="BL211" i="16"/>
  <c r="BM211" i="16"/>
  <c r="BN211" i="16"/>
  <c r="BO211" i="16"/>
  <c r="BP211" i="16"/>
  <c r="BQ211" i="16"/>
  <c r="BR211" i="16"/>
  <c r="BS211" i="16"/>
  <c r="BT211" i="16"/>
  <c r="BU211" i="16"/>
  <c r="BV211" i="16"/>
  <c r="BW211" i="16"/>
  <c r="BX211" i="16"/>
  <c r="BY211" i="16"/>
  <c r="BZ211" i="16"/>
  <c r="CA211" i="16"/>
  <c r="CB211" i="16"/>
  <c r="CC211" i="16"/>
  <c r="CD211" i="16"/>
  <c r="CE211" i="16"/>
  <c r="CF211" i="16"/>
  <c r="CG211" i="16"/>
  <c r="CH211" i="16"/>
  <c r="CI211" i="16"/>
  <c r="CJ211" i="16"/>
  <c r="CK211" i="16"/>
  <c r="CL211" i="16"/>
  <c r="CM211" i="16"/>
  <c r="CN211" i="16"/>
  <c r="CO211" i="16"/>
  <c r="CP211" i="16"/>
  <c r="CQ211" i="16"/>
  <c r="CR211" i="16"/>
  <c r="CS211" i="16"/>
  <c r="BL119" i="17" s="1"/>
  <c r="I923" i="28" s="1"/>
  <c r="CT211" i="16"/>
  <c r="F212" i="16"/>
  <c r="G212" i="16"/>
  <c r="H212" i="16"/>
  <c r="I212" i="16"/>
  <c r="J212" i="16"/>
  <c r="K212" i="16"/>
  <c r="L212" i="16"/>
  <c r="M212" i="16"/>
  <c r="N212" i="16"/>
  <c r="O212" i="16"/>
  <c r="P212" i="16"/>
  <c r="Q212" i="16"/>
  <c r="R212" i="16"/>
  <c r="S212" i="16"/>
  <c r="T212" i="16"/>
  <c r="U212" i="16"/>
  <c r="V212" i="16"/>
  <c r="W212" i="16"/>
  <c r="X212" i="16"/>
  <c r="Y212" i="16"/>
  <c r="Z212" i="16"/>
  <c r="AA212" i="16"/>
  <c r="AB212" i="16"/>
  <c r="AC212" i="16"/>
  <c r="AD212" i="16"/>
  <c r="AE212" i="16"/>
  <c r="AF212" i="16"/>
  <c r="AG212" i="16"/>
  <c r="AH212" i="16"/>
  <c r="AI212" i="16"/>
  <c r="AJ212" i="16"/>
  <c r="AK212" i="16"/>
  <c r="AL212" i="16"/>
  <c r="AM212" i="16"/>
  <c r="AN212" i="16"/>
  <c r="AO212" i="16"/>
  <c r="AP212" i="16"/>
  <c r="AQ212" i="16"/>
  <c r="AR212" i="16"/>
  <c r="AS212" i="16"/>
  <c r="AT212" i="16"/>
  <c r="AU212" i="16"/>
  <c r="AV212" i="16"/>
  <c r="AW212" i="16"/>
  <c r="AX212" i="16"/>
  <c r="AY212" i="16"/>
  <c r="AZ212" i="16"/>
  <c r="BA212" i="16"/>
  <c r="BB212" i="16"/>
  <c r="BC212" i="16"/>
  <c r="BD212" i="16"/>
  <c r="BE212" i="16"/>
  <c r="BF212" i="16"/>
  <c r="BG212" i="16"/>
  <c r="BH212" i="16"/>
  <c r="BI212" i="16"/>
  <c r="BJ212" i="16"/>
  <c r="BK212" i="16"/>
  <c r="BL212" i="16"/>
  <c r="BM212" i="16"/>
  <c r="BN212" i="16"/>
  <c r="BO212" i="16"/>
  <c r="BP212" i="16"/>
  <c r="BQ212" i="16"/>
  <c r="BR212" i="16"/>
  <c r="BS212" i="16"/>
  <c r="BT212" i="16"/>
  <c r="BU212" i="16"/>
  <c r="BV212" i="16"/>
  <c r="BW212" i="16"/>
  <c r="BX212" i="16"/>
  <c r="BY212" i="16"/>
  <c r="BZ212" i="16"/>
  <c r="CA212" i="16"/>
  <c r="CB212" i="16"/>
  <c r="CC212" i="16"/>
  <c r="CD212" i="16"/>
  <c r="CE212" i="16"/>
  <c r="CF212" i="16"/>
  <c r="CG212" i="16"/>
  <c r="CH212" i="16"/>
  <c r="CI212" i="16"/>
  <c r="CJ212" i="16"/>
  <c r="CK212" i="16"/>
  <c r="CL212" i="16"/>
  <c r="CM212" i="16"/>
  <c r="CN212" i="16"/>
  <c r="CO212" i="16"/>
  <c r="CP212" i="16"/>
  <c r="CQ212" i="16"/>
  <c r="CR212" i="16"/>
  <c r="CS212" i="16"/>
  <c r="BL62" i="17" s="1"/>
  <c r="I866" i="28" s="1"/>
  <c r="CT212" i="16"/>
  <c r="F213" i="16"/>
  <c r="G213" i="16"/>
  <c r="H213" i="16"/>
  <c r="I213" i="16"/>
  <c r="J213" i="16"/>
  <c r="K213" i="16"/>
  <c r="L213" i="16"/>
  <c r="M213" i="16"/>
  <c r="N213" i="16"/>
  <c r="O213" i="16"/>
  <c r="P213" i="16"/>
  <c r="Q213" i="16"/>
  <c r="R213" i="16"/>
  <c r="S213" i="16"/>
  <c r="T213" i="16"/>
  <c r="U213" i="16"/>
  <c r="V213" i="16"/>
  <c r="W213" i="16"/>
  <c r="X213" i="16"/>
  <c r="Y213" i="16"/>
  <c r="Z213" i="16"/>
  <c r="AA213" i="16"/>
  <c r="AB213" i="16"/>
  <c r="AC213" i="16"/>
  <c r="AD213" i="16"/>
  <c r="AE213" i="16"/>
  <c r="AF213" i="16"/>
  <c r="AG213" i="16"/>
  <c r="AH213" i="16"/>
  <c r="AI213" i="16"/>
  <c r="AJ213" i="16"/>
  <c r="AK213" i="16"/>
  <c r="AL213" i="16"/>
  <c r="AM213" i="16"/>
  <c r="AN213" i="16"/>
  <c r="AO213" i="16"/>
  <c r="AP213" i="16"/>
  <c r="AQ213" i="16"/>
  <c r="AR213" i="16"/>
  <c r="AS213" i="16"/>
  <c r="AT213" i="16"/>
  <c r="AU213" i="16"/>
  <c r="AV213" i="16"/>
  <c r="AW213" i="16"/>
  <c r="AX213" i="16"/>
  <c r="AY213" i="16"/>
  <c r="AZ213" i="16"/>
  <c r="BA213" i="16"/>
  <c r="BB213" i="16"/>
  <c r="BC213" i="16"/>
  <c r="BD213" i="16"/>
  <c r="BE213" i="16"/>
  <c r="BF213" i="16"/>
  <c r="BG213" i="16"/>
  <c r="BH213" i="16"/>
  <c r="BI213" i="16"/>
  <c r="BJ213" i="16"/>
  <c r="BK213" i="16"/>
  <c r="BL213" i="16"/>
  <c r="BM213" i="16"/>
  <c r="BN213" i="16"/>
  <c r="BO213" i="16"/>
  <c r="BP213" i="16"/>
  <c r="BQ213" i="16"/>
  <c r="BR213" i="16"/>
  <c r="BS213" i="16"/>
  <c r="BT213" i="16"/>
  <c r="BU213" i="16"/>
  <c r="BV213" i="16"/>
  <c r="BW213" i="16"/>
  <c r="BX213" i="16"/>
  <c r="BY213" i="16"/>
  <c r="BZ213" i="16"/>
  <c r="CA213" i="16"/>
  <c r="CB213" i="16"/>
  <c r="CC213" i="16"/>
  <c r="CD213" i="16"/>
  <c r="CE213" i="16"/>
  <c r="CF213" i="16"/>
  <c r="CG213" i="16"/>
  <c r="CH213" i="16"/>
  <c r="CI213" i="16"/>
  <c r="CJ213" i="16"/>
  <c r="CK213" i="16"/>
  <c r="CL213" i="16"/>
  <c r="CM213" i="16"/>
  <c r="CN213" i="16"/>
  <c r="CO213" i="16"/>
  <c r="CP213" i="16"/>
  <c r="CQ213" i="16"/>
  <c r="CR213" i="16"/>
  <c r="CS213" i="16"/>
  <c r="BL186" i="17" s="1"/>
  <c r="I990" i="28" s="1"/>
  <c r="CT213" i="16"/>
  <c r="F214" i="16"/>
  <c r="G214" i="16"/>
  <c r="H214" i="16"/>
  <c r="I214" i="16"/>
  <c r="J214" i="16"/>
  <c r="K214" i="16"/>
  <c r="L214" i="16"/>
  <c r="M214" i="16"/>
  <c r="N214" i="16"/>
  <c r="O214" i="16"/>
  <c r="P214" i="16"/>
  <c r="Q214" i="16"/>
  <c r="R214" i="16"/>
  <c r="S214" i="16"/>
  <c r="T214" i="16"/>
  <c r="U214" i="16"/>
  <c r="V214" i="16"/>
  <c r="W214" i="16"/>
  <c r="X214" i="16"/>
  <c r="Y214" i="16"/>
  <c r="Z214" i="16"/>
  <c r="AA214" i="16"/>
  <c r="AB214" i="16"/>
  <c r="AC214" i="16"/>
  <c r="AD214" i="16"/>
  <c r="AE214" i="16"/>
  <c r="AF214" i="16"/>
  <c r="AG214" i="16"/>
  <c r="AH214" i="16"/>
  <c r="AI214" i="16"/>
  <c r="AJ214" i="16"/>
  <c r="AK214" i="16"/>
  <c r="AL214" i="16"/>
  <c r="AM214" i="16"/>
  <c r="AN214" i="16"/>
  <c r="AO214" i="16"/>
  <c r="AP214" i="16"/>
  <c r="AQ214" i="16"/>
  <c r="AR214" i="16"/>
  <c r="AS214" i="16"/>
  <c r="AT214" i="16"/>
  <c r="AU214" i="16"/>
  <c r="AV214" i="16"/>
  <c r="AW214" i="16"/>
  <c r="AX214" i="16"/>
  <c r="AY214" i="16"/>
  <c r="AZ214" i="16"/>
  <c r="BA214" i="16"/>
  <c r="BB214" i="16"/>
  <c r="BC214" i="16"/>
  <c r="BD214" i="16"/>
  <c r="BE214" i="16"/>
  <c r="BF214" i="16"/>
  <c r="BG214" i="16"/>
  <c r="BH214" i="16"/>
  <c r="BI214" i="16"/>
  <c r="BJ214" i="16"/>
  <c r="BK214" i="16"/>
  <c r="BL214" i="16"/>
  <c r="BM214" i="16"/>
  <c r="BN214" i="16"/>
  <c r="BO214" i="16"/>
  <c r="BP214" i="16"/>
  <c r="BQ214" i="16"/>
  <c r="BR214" i="16"/>
  <c r="BS214" i="16"/>
  <c r="BT214" i="16"/>
  <c r="BU214" i="16"/>
  <c r="BV214" i="16"/>
  <c r="BW214" i="16"/>
  <c r="BX214" i="16"/>
  <c r="BY214" i="16"/>
  <c r="BZ214" i="16"/>
  <c r="CA214" i="16"/>
  <c r="CB214" i="16"/>
  <c r="CC214" i="16"/>
  <c r="CD214" i="16"/>
  <c r="CE214" i="16"/>
  <c r="CF214" i="16"/>
  <c r="CG214" i="16"/>
  <c r="CH214" i="16"/>
  <c r="CI214" i="16"/>
  <c r="CJ214" i="16"/>
  <c r="CK214" i="16"/>
  <c r="CL214" i="16"/>
  <c r="CM214" i="16"/>
  <c r="CN214" i="16"/>
  <c r="CO214" i="16"/>
  <c r="CP214" i="16"/>
  <c r="CQ214" i="16"/>
  <c r="CR214" i="16"/>
  <c r="CS214" i="16"/>
  <c r="BL61" i="17" s="1"/>
  <c r="I865" i="28" s="1"/>
  <c r="CT214" i="16"/>
  <c r="F215" i="16"/>
  <c r="G215" i="16"/>
  <c r="H215" i="16"/>
  <c r="I215" i="16"/>
  <c r="J215" i="16"/>
  <c r="K215" i="16"/>
  <c r="L215" i="16"/>
  <c r="M215" i="16"/>
  <c r="N215" i="16"/>
  <c r="O215" i="16"/>
  <c r="P215" i="16"/>
  <c r="Q215" i="16"/>
  <c r="R215" i="16"/>
  <c r="S215" i="16"/>
  <c r="T215" i="16"/>
  <c r="U215" i="16"/>
  <c r="V215" i="16"/>
  <c r="W215" i="16"/>
  <c r="X215" i="16"/>
  <c r="Y215" i="16"/>
  <c r="Z215" i="16"/>
  <c r="AA215" i="16"/>
  <c r="AB215" i="16"/>
  <c r="AC215" i="16"/>
  <c r="AD215" i="16"/>
  <c r="AE215" i="16"/>
  <c r="AF215" i="16"/>
  <c r="AG215" i="16"/>
  <c r="AH215" i="16"/>
  <c r="AI215" i="16"/>
  <c r="AJ215" i="16"/>
  <c r="AK215" i="16"/>
  <c r="AL215" i="16"/>
  <c r="AM215" i="16"/>
  <c r="AN215" i="16"/>
  <c r="AO215" i="16"/>
  <c r="AP215" i="16"/>
  <c r="AQ215" i="16"/>
  <c r="AR215" i="16"/>
  <c r="AS215" i="16"/>
  <c r="AT215" i="16"/>
  <c r="AU215" i="16"/>
  <c r="AV215" i="16"/>
  <c r="AW215" i="16"/>
  <c r="AX215" i="16"/>
  <c r="AY215" i="16"/>
  <c r="AZ215" i="16"/>
  <c r="BA215" i="16"/>
  <c r="BB215" i="16"/>
  <c r="BC215" i="16"/>
  <c r="BD215" i="16"/>
  <c r="BE215" i="16"/>
  <c r="BF215" i="16"/>
  <c r="BG215" i="16"/>
  <c r="BH215" i="16"/>
  <c r="BI215" i="16"/>
  <c r="BJ215" i="16"/>
  <c r="BK215" i="16"/>
  <c r="BL215" i="16"/>
  <c r="BM215" i="16"/>
  <c r="BN215" i="16"/>
  <c r="BO215" i="16"/>
  <c r="BP215" i="16"/>
  <c r="BQ215" i="16"/>
  <c r="BR215" i="16"/>
  <c r="BS215" i="16"/>
  <c r="BT215" i="16"/>
  <c r="BU215" i="16"/>
  <c r="BV215" i="16"/>
  <c r="BW215" i="16"/>
  <c r="BX215" i="16"/>
  <c r="BY215" i="16"/>
  <c r="BZ215" i="16"/>
  <c r="CA215" i="16"/>
  <c r="CB215" i="16"/>
  <c r="CC215" i="16"/>
  <c r="CD215" i="16"/>
  <c r="CE215" i="16"/>
  <c r="CF215" i="16"/>
  <c r="CG215" i="16"/>
  <c r="CH215" i="16"/>
  <c r="CI215" i="16"/>
  <c r="CJ215" i="16"/>
  <c r="CK215" i="16"/>
  <c r="CL215" i="16"/>
  <c r="CM215" i="16"/>
  <c r="CN215" i="16"/>
  <c r="CO215" i="16"/>
  <c r="CP215" i="16"/>
  <c r="CQ215" i="16"/>
  <c r="CR215" i="16"/>
  <c r="CS215" i="16"/>
  <c r="BL66" i="17" s="1"/>
  <c r="I870" i="28" s="1"/>
  <c r="CT215" i="16"/>
  <c r="F216" i="16"/>
  <c r="G216" i="16"/>
  <c r="H216" i="16"/>
  <c r="I216" i="16"/>
  <c r="J216" i="16"/>
  <c r="K216" i="16"/>
  <c r="L216" i="16"/>
  <c r="M216" i="16"/>
  <c r="N216" i="16"/>
  <c r="O216" i="16"/>
  <c r="P216" i="16"/>
  <c r="Q216" i="16"/>
  <c r="R216" i="16"/>
  <c r="S216" i="16"/>
  <c r="T216" i="16"/>
  <c r="U216" i="16"/>
  <c r="V216" i="16"/>
  <c r="W216" i="16"/>
  <c r="X216" i="16"/>
  <c r="Y216" i="16"/>
  <c r="Z216" i="16"/>
  <c r="AA216" i="16"/>
  <c r="AB216" i="16"/>
  <c r="AC216" i="16"/>
  <c r="AD216" i="16"/>
  <c r="AE216" i="16"/>
  <c r="AF216" i="16"/>
  <c r="AG216" i="16"/>
  <c r="AH216" i="16"/>
  <c r="AI216" i="16"/>
  <c r="AJ216" i="16"/>
  <c r="AK216" i="16"/>
  <c r="AL216" i="16"/>
  <c r="AM216" i="16"/>
  <c r="AN216" i="16"/>
  <c r="AO216" i="16"/>
  <c r="AP216" i="16"/>
  <c r="AQ216" i="16"/>
  <c r="AR216" i="16"/>
  <c r="AS216" i="16"/>
  <c r="AT216" i="16"/>
  <c r="AU216" i="16"/>
  <c r="AV216" i="16"/>
  <c r="AW216" i="16"/>
  <c r="AX216" i="16"/>
  <c r="AY216" i="16"/>
  <c r="AZ216" i="16"/>
  <c r="BA216" i="16"/>
  <c r="BB216" i="16"/>
  <c r="BC216" i="16"/>
  <c r="BD216" i="16"/>
  <c r="BE216" i="16"/>
  <c r="BF216" i="16"/>
  <c r="BG216" i="16"/>
  <c r="BH216" i="16"/>
  <c r="BI216" i="16"/>
  <c r="BJ216" i="16"/>
  <c r="BK216" i="16"/>
  <c r="BL216" i="16"/>
  <c r="BM216" i="16"/>
  <c r="BN216" i="16"/>
  <c r="BO216" i="16"/>
  <c r="BP216" i="16"/>
  <c r="BQ216" i="16"/>
  <c r="BR216" i="16"/>
  <c r="BS216" i="16"/>
  <c r="BT216" i="16"/>
  <c r="BU216" i="16"/>
  <c r="BV216" i="16"/>
  <c r="BW216" i="16"/>
  <c r="BX216" i="16"/>
  <c r="BY216" i="16"/>
  <c r="BZ216" i="16"/>
  <c r="CA216" i="16"/>
  <c r="CB216" i="16"/>
  <c r="CC216" i="16"/>
  <c r="CD216" i="16"/>
  <c r="CE216" i="16"/>
  <c r="CF216" i="16"/>
  <c r="CG216" i="16"/>
  <c r="CH216" i="16"/>
  <c r="CI216" i="16"/>
  <c r="CJ216" i="16"/>
  <c r="CK216" i="16"/>
  <c r="CL216" i="16"/>
  <c r="CM216" i="16"/>
  <c r="CN216" i="16"/>
  <c r="CO216" i="16"/>
  <c r="CP216" i="16"/>
  <c r="CQ216" i="16"/>
  <c r="CR216" i="16"/>
  <c r="CS216" i="16"/>
  <c r="CT216" i="16"/>
  <c r="F217" i="16"/>
  <c r="G217" i="16"/>
  <c r="H217" i="16"/>
  <c r="I217" i="16"/>
  <c r="J217" i="16"/>
  <c r="K217" i="16"/>
  <c r="L217" i="16"/>
  <c r="M217" i="16"/>
  <c r="N217" i="16"/>
  <c r="O217" i="16"/>
  <c r="P217" i="16"/>
  <c r="Q217" i="16"/>
  <c r="R217" i="16"/>
  <c r="S217" i="16"/>
  <c r="T217" i="16"/>
  <c r="U217" i="16"/>
  <c r="V217" i="16"/>
  <c r="W217" i="16"/>
  <c r="X217" i="16"/>
  <c r="Y217" i="16"/>
  <c r="Z217" i="16"/>
  <c r="AA217" i="16"/>
  <c r="AB217" i="16"/>
  <c r="AC217" i="16"/>
  <c r="AD217" i="16"/>
  <c r="AE217" i="16"/>
  <c r="AF217" i="16"/>
  <c r="AG217" i="16"/>
  <c r="AH217" i="16"/>
  <c r="AI217" i="16"/>
  <c r="AJ217" i="16"/>
  <c r="AK217" i="16"/>
  <c r="AL217" i="16"/>
  <c r="AM217" i="16"/>
  <c r="AN217" i="16"/>
  <c r="AO217" i="16"/>
  <c r="AP217" i="16"/>
  <c r="AQ217" i="16"/>
  <c r="AR217" i="16"/>
  <c r="AS217" i="16"/>
  <c r="AT217" i="16"/>
  <c r="AU217" i="16"/>
  <c r="AV217" i="16"/>
  <c r="AW217" i="16"/>
  <c r="AX217" i="16"/>
  <c r="AY217" i="16"/>
  <c r="AZ217" i="16"/>
  <c r="BA217" i="16"/>
  <c r="BB217" i="16"/>
  <c r="BC217" i="16"/>
  <c r="BD217" i="16"/>
  <c r="BE217" i="16"/>
  <c r="BF217" i="16"/>
  <c r="BG217" i="16"/>
  <c r="BH217" i="16"/>
  <c r="BI217" i="16"/>
  <c r="BJ217" i="16"/>
  <c r="BK217" i="16"/>
  <c r="BL217" i="16"/>
  <c r="BM217" i="16"/>
  <c r="BN217" i="16"/>
  <c r="BO217" i="16"/>
  <c r="BP217" i="16"/>
  <c r="BQ217" i="16"/>
  <c r="BR217" i="16"/>
  <c r="BS217" i="16"/>
  <c r="BT217" i="16"/>
  <c r="BU217" i="16"/>
  <c r="BV217" i="16"/>
  <c r="BW217" i="16"/>
  <c r="BX217" i="16"/>
  <c r="BY217" i="16"/>
  <c r="BZ217" i="16"/>
  <c r="CA217" i="16"/>
  <c r="CB217" i="16"/>
  <c r="CC217" i="16"/>
  <c r="CD217" i="16"/>
  <c r="CE217" i="16"/>
  <c r="CF217" i="16"/>
  <c r="CG217" i="16"/>
  <c r="CH217" i="16"/>
  <c r="CI217" i="16"/>
  <c r="CJ217" i="16"/>
  <c r="CK217" i="16"/>
  <c r="CL217" i="16"/>
  <c r="CM217" i="16"/>
  <c r="CN217" i="16"/>
  <c r="CO217" i="16"/>
  <c r="CP217" i="16"/>
  <c r="CQ217" i="16"/>
  <c r="CR217" i="16"/>
  <c r="CS217" i="16"/>
  <c r="BL14" i="17" s="1"/>
  <c r="I818" i="28" s="1"/>
  <c r="CT217" i="16"/>
  <c r="F218" i="16"/>
  <c r="G218" i="16"/>
  <c r="H218" i="16"/>
  <c r="I218" i="16"/>
  <c r="J218" i="16"/>
  <c r="K218" i="16"/>
  <c r="L218" i="16"/>
  <c r="M218" i="16"/>
  <c r="N218" i="16"/>
  <c r="O218" i="16"/>
  <c r="P218" i="16"/>
  <c r="Q218" i="16"/>
  <c r="R218" i="16"/>
  <c r="S218" i="16"/>
  <c r="T218" i="16"/>
  <c r="U218" i="16"/>
  <c r="V218" i="16"/>
  <c r="W218" i="16"/>
  <c r="X218" i="16"/>
  <c r="Y218" i="16"/>
  <c r="Z218" i="16"/>
  <c r="AA218" i="16"/>
  <c r="AB218" i="16"/>
  <c r="AC218" i="16"/>
  <c r="AD218" i="16"/>
  <c r="AE218" i="16"/>
  <c r="AF218" i="16"/>
  <c r="AG218" i="16"/>
  <c r="AH218" i="16"/>
  <c r="AI218" i="16"/>
  <c r="AJ218" i="16"/>
  <c r="AK218" i="16"/>
  <c r="AL218" i="16"/>
  <c r="AM218" i="16"/>
  <c r="AN218" i="16"/>
  <c r="AO218" i="16"/>
  <c r="AP218" i="16"/>
  <c r="AQ218" i="16"/>
  <c r="AR218" i="16"/>
  <c r="AS218" i="16"/>
  <c r="AT218" i="16"/>
  <c r="AU218" i="16"/>
  <c r="AV218" i="16"/>
  <c r="AW218" i="16"/>
  <c r="AX218" i="16"/>
  <c r="AY218" i="16"/>
  <c r="AZ218" i="16"/>
  <c r="BA218" i="16"/>
  <c r="BB218" i="16"/>
  <c r="BC218" i="16"/>
  <c r="BD218" i="16"/>
  <c r="BE218" i="16"/>
  <c r="BF218" i="16"/>
  <c r="BG218" i="16"/>
  <c r="BH218" i="16"/>
  <c r="BI218" i="16"/>
  <c r="BJ218" i="16"/>
  <c r="BK218" i="16"/>
  <c r="BL218" i="16"/>
  <c r="BM218" i="16"/>
  <c r="BN218" i="16"/>
  <c r="BO218" i="16"/>
  <c r="BP218" i="16"/>
  <c r="BQ218" i="16"/>
  <c r="BR218" i="16"/>
  <c r="BS218" i="16"/>
  <c r="BT218" i="16"/>
  <c r="BU218" i="16"/>
  <c r="BV218" i="16"/>
  <c r="BW218" i="16"/>
  <c r="BX218" i="16"/>
  <c r="BY218" i="16"/>
  <c r="BZ218" i="16"/>
  <c r="CA218" i="16"/>
  <c r="CB218" i="16"/>
  <c r="CC218" i="16"/>
  <c r="CD218" i="16"/>
  <c r="CE218" i="16"/>
  <c r="CF218" i="16"/>
  <c r="CG218" i="16"/>
  <c r="CH218" i="16"/>
  <c r="CI218" i="16"/>
  <c r="CJ218" i="16"/>
  <c r="CK218" i="16"/>
  <c r="CL218" i="16"/>
  <c r="CM218" i="16"/>
  <c r="CN218" i="16"/>
  <c r="CO218" i="16"/>
  <c r="CP218" i="16"/>
  <c r="CQ218" i="16"/>
  <c r="CR218" i="16"/>
  <c r="CS218" i="16"/>
  <c r="BL71" i="17" s="1"/>
  <c r="I875" i="28" s="1"/>
  <c r="CT218" i="16"/>
  <c r="F219" i="16"/>
  <c r="G219" i="16"/>
  <c r="H219" i="16"/>
  <c r="I219" i="16"/>
  <c r="J219" i="16"/>
  <c r="K219" i="16"/>
  <c r="L219" i="16"/>
  <c r="M219" i="16"/>
  <c r="N219" i="16"/>
  <c r="O219" i="16"/>
  <c r="P219" i="16"/>
  <c r="Q219" i="16"/>
  <c r="R219" i="16"/>
  <c r="S219" i="16"/>
  <c r="T219" i="16"/>
  <c r="U219" i="16"/>
  <c r="V219" i="16"/>
  <c r="W219" i="16"/>
  <c r="X219" i="16"/>
  <c r="Y219" i="16"/>
  <c r="Z219" i="16"/>
  <c r="AA219" i="16"/>
  <c r="AB219" i="16"/>
  <c r="AC219" i="16"/>
  <c r="AD219" i="16"/>
  <c r="AE219" i="16"/>
  <c r="AF219" i="16"/>
  <c r="AG219" i="16"/>
  <c r="AH219" i="16"/>
  <c r="AI219" i="16"/>
  <c r="AJ219" i="16"/>
  <c r="AK219" i="16"/>
  <c r="AL219" i="16"/>
  <c r="AM219" i="16"/>
  <c r="AN219" i="16"/>
  <c r="AO219" i="16"/>
  <c r="AP219" i="16"/>
  <c r="AQ219" i="16"/>
  <c r="AR219" i="16"/>
  <c r="AS219" i="16"/>
  <c r="AT219" i="16"/>
  <c r="AU219" i="16"/>
  <c r="AV219" i="16"/>
  <c r="AW219" i="16"/>
  <c r="AX219" i="16"/>
  <c r="AY219" i="16"/>
  <c r="AZ219" i="16"/>
  <c r="BA219" i="16"/>
  <c r="BB219" i="16"/>
  <c r="BC219" i="16"/>
  <c r="BD219" i="16"/>
  <c r="BE219" i="16"/>
  <c r="BF219" i="16"/>
  <c r="BG219" i="16"/>
  <c r="BH219" i="16"/>
  <c r="BI219" i="16"/>
  <c r="BJ219" i="16"/>
  <c r="BK219" i="16"/>
  <c r="BL219" i="16"/>
  <c r="BM219" i="16"/>
  <c r="BN219" i="16"/>
  <c r="BO219" i="16"/>
  <c r="BP219" i="16"/>
  <c r="BQ219" i="16"/>
  <c r="BR219" i="16"/>
  <c r="BS219" i="16"/>
  <c r="BT219" i="16"/>
  <c r="BU219" i="16"/>
  <c r="BV219" i="16"/>
  <c r="BW219" i="16"/>
  <c r="BX219" i="16"/>
  <c r="BY219" i="16"/>
  <c r="BZ219" i="16"/>
  <c r="CA219" i="16"/>
  <c r="CB219" i="16"/>
  <c r="CC219" i="16"/>
  <c r="CD219" i="16"/>
  <c r="CE219" i="16"/>
  <c r="CF219" i="16"/>
  <c r="CG219" i="16"/>
  <c r="CH219" i="16"/>
  <c r="CI219" i="16"/>
  <c r="CJ219" i="16"/>
  <c r="CK219" i="16"/>
  <c r="CL219" i="16"/>
  <c r="CM219" i="16"/>
  <c r="CN219" i="16"/>
  <c r="CO219" i="16"/>
  <c r="CP219" i="16"/>
  <c r="CQ219" i="16"/>
  <c r="CR219" i="16"/>
  <c r="CS219" i="16"/>
  <c r="CT219" i="16"/>
  <c r="F220" i="16"/>
  <c r="G220" i="16"/>
  <c r="H220" i="16"/>
  <c r="I220" i="16"/>
  <c r="J220" i="16"/>
  <c r="K220" i="16"/>
  <c r="L220" i="16"/>
  <c r="M220" i="16"/>
  <c r="N220" i="16"/>
  <c r="O220" i="16"/>
  <c r="P220" i="16"/>
  <c r="Q220" i="16"/>
  <c r="R220" i="16"/>
  <c r="S220" i="16"/>
  <c r="T220" i="16"/>
  <c r="U220" i="16"/>
  <c r="V220" i="16"/>
  <c r="W220" i="16"/>
  <c r="X220" i="16"/>
  <c r="Y220" i="16"/>
  <c r="Z220" i="16"/>
  <c r="AA220" i="16"/>
  <c r="AB220" i="16"/>
  <c r="AC220" i="16"/>
  <c r="AD220" i="16"/>
  <c r="AE220" i="16"/>
  <c r="AF220" i="16"/>
  <c r="AG220" i="16"/>
  <c r="AH220" i="16"/>
  <c r="AI220" i="16"/>
  <c r="AJ220" i="16"/>
  <c r="AK220" i="16"/>
  <c r="AL220" i="16"/>
  <c r="AM220" i="16"/>
  <c r="AN220" i="16"/>
  <c r="AO220" i="16"/>
  <c r="AP220" i="16"/>
  <c r="AQ220" i="16"/>
  <c r="AR220" i="16"/>
  <c r="AS220" i="16"/>
  <c r="AT220" i="16"/>
  <c r="AU220" i="16"/>
  <c r="AV220" i="16"/>
  <c r="AW220" i="16"/>
  <c r="AX220" i="16"/>
  <c r="AY220" i="16"/>
  <c r="AZ220" i="16"/>
  <c r="BA220" i="16"/>
  <c r="BB220" i="16"/>
  <c r="BC220" i="16"/>
  <c r="BD220" i="16"/>
  <c r="BE220" i="16"/>
  <c r="BF220" i="16"/>
  <c r="BG220" i="16"/>
  <c r="BH220" i="16"/>
  <c r="BI220" i="16"/>
  <c r="BJ220" i="16"/>
  <c r="BK220" i="16"/>
  <c r="BL220" i="16"/>
  <c r="BM220" i="16"/>
  <c r="BN220" i="16"/>
  <c r="BO220" i="16"/>
  <c r="BP220" i="16"/>
  <c r="BQ220" i="16"/>
  <c r="BR220" i="16"/>
  <c r="BS220" i="16"/>
  <c r="BT220" i="16"/>
  <c r="BU220" i="16"/>
  <c r="BV220" i="16"/>
  <c r="BW220" i="16"/>
  <c r="BX220" i="16"/>
  <c r="BY220" i="16"/>
  <c r="BZ220" i="16"/>
  <c r="CA220" i="16"/>
  <c r="CB220" i="16"/>
  <c r="CC220" i="16"/>
  <c r="CD220" i="16"/>
  <c r="CE220" i="16"/>
  <c r="CF220" i="16"/>
  <c r="CG220" i="16"/>
  <c r="CH220" i="16"/>
  <c r="CI220" i="16"/>
  <c r="CJ220" i="16"/>
  <c r="CK220" i="16"/>
  <c r="CL220" i="16"/>
  <c r="CM220" i="16"/>
  <c r="CN220" i="16"/>
  <c r="CO220" i="16"/>
  <c r="CP220" i="16"/>
  <c r="CQ220" i="16"/>
  <c r="CR220" i="16"/>
  <c r="CS220" i="16"/>
  <c r="BL63" i="17" s="1"/>
  <c r="I867" i="28" s="1"/>
  <c r="CT220" i="16"/>
  <c r="F221" i="16"/>
  <c r="G221" i="16"/>
  <c r="H221" i="16"/>
  <c r="I221" i="16"/>
  <c r="J221" i="16"/>
  <c r="K221" i="16"/>
  <c r="L221" i="16"/>
  <c r="M221" i="16"/>
  <c r="N221" i="16"/>
  <c r="O221" i="16"/>
  <c r="P221" i="16"/>
  <c r="Q221" i="16"/>
  <c r="R221" i="16"/>
  <c r="S221" i="16"/>
  <c r="T221" i="16"/>
  <c r="U221" i="16"/>
  <c r="V221" i="16"/>
  <c r="W221" i="16"/>
  <c r="X221" i="16"/>
  <c r="Y221" i="16"/>
  <c r="Z221" i="16"/>
  <c r="AA221" i="16"/>
  <c r="AB221" i="16"/>
  <c r="AC221" i="16"/>
  <c r="AD221" i="16"/>
  <c r="AE221" i="16"/>
  <c r="AF221" i="16"/>
  <c r="AG221" i="16"/>
  <c r="AH221" i="16"/>
  <c r="AI221" i="16"/>
  <c r="AJ221" i="16"/>
  <c r="AK221" i="16"/>
  <c r="AL221" i="16"/>
  <c r="AM221" i="16"/>
  <c r="AN221" i="16"/>
  <c r="AO221" i="16"/>
  <c r="AP221" i="16"/>
  <c r="AQ221" i="16"/>
  <c r="AR221" i="16"/>
  <c r="AS221" i="16"/>
  <c r="AT221" i="16"/>
  <c r="AU221" i="16"/>
  <c r="AV221" i="16"/>
  <c r="AW221" i="16"/>
  <c r="AX221" i="16"/>
  <c r="AY221" i="16"/>
  <c r="AZ221" i="16"/>
  <c r="BA221" i="16"/>
  <c r="BB221" i="16"/>
  <c r="BC221" i="16"/>
  <c r="BD221" i="16"/>
  <c r="BE221" i="16"/>
  <c r="BF221" i="16"/>
  <c r="BG221" i="16"/>
  <c r="BH221" i="16"/>
  <c r="BI221" i="16"/>
  <c r="BJ221" i="16"/>
  <c r="BK221" i="16"/>
  <c r="BL221" i="16"/>
  <c r="BM221" i="16"/>
  <c r="BN221" i="16"/>
  <c r="BO221" i="16"/>
  <c r="BP221" i="16"/>
  <c r="BQ221" i="16"/>
  <c r="BR221" i="16"/>
  <c r="BS221" i="16"/>
  <c r="BT221" i="16"/>
  <c r="BU221" i="16"/>
  <c r="BV221" i="16"/>
  <c r="BW221" i="16"/>
  <c r="BX221" i="16"/>
  <c r="BY221" i="16"/>
  <c r="BZ221" i="16"/>
  <c r="CA221" i="16"/>
  <c r="CB221" i="16"/>
  <c r="CC221" i="16"/>
  <c r="CD221" i="16"/>
  <c r="CE221" i="16"/>
  <c r="CF221" i="16"/>
  <c r="CG221" i="16"/>
  <c r="CH221" i="16"/>
  <c r="CI221" i="16"/>
  <c r="CJ221" i="16"/>
  <c r="CK221" i="16"/>
  <c r="CL221" i="16"/>
  <c r="CM221" i="16"/>
  <c r="CN221" i="16"/>
  <c r="CO221" i="16"/>
  <c r="CP221" i="16"/>
  <c r="CQ221" i="16"/>
  <c r="CR221" i="16"/>
  <c r="CS221" i="16"/>
  <c r="BL142" i="17" s="1"/>
  <c r="I946" i="28" s="1"/>
  <c r="CT221" i="16"/>
  <c r="F222" i="16"/>
  <c r="G222" i="16"/>
  <c r="H222" i="16"/>
  <c r="I222" i="16"/>
  <c r="J222" i="16"/>
  <c r="K222" i="16"/>
  <c r="L222" i="16"/>
  <c r="M222" i="16"/>
  <c r="N222" i="16"/>
  <c r="O222" i="16"/>
  <c r="P222" i="16"/>
  <c r="Q222" i="16"/>
  <c r="R222" i="16"/>
  <c r="S222" i="16"/>
  <c r="T222" i="16"/>
  <c r="U222" i="16"/>
  <c r="V222" i="16"/>
  <c r="W222" i="16"/>
  <c r="X222" i="16"/>
  <c r="Y222" i="16"/>
  <c r="Z222" i="16"/>
  <c r="AA222" i="16"/>
  <c r="AB222" i="16"/>
  <c r="AC222" i="16"/>
  <c r="AD222" i="16"/>
  <c r="AE222" i="16"/>
  <c r="AF222" i="16"/>
  <c r="AG222" i="16"/>
  <c r="AH222" i="16"/>
  <c r="AI222" i="16"/>
  <c r="AJ222" i="16"/>
  <c r="AK222" i="16"/>
  <c r="AL222" i="16"/>
  <c r="AM222" i="16"/>
  <c r="AN222" i="16"/>
  <c r="AO222" i="16"/>
  <c r="AP222" i="16"/>
  <c r="AQ222" i="16"/>
  <c r="AR222" i="16"/>
  <c r="AS222" i="16"/>
  <c r="AT222" i="16"/>
  <c r="AU222" i="16"/>
  <c r="AV222" i="16"/>
  <c r="AW222" i="16"/>
  <c r="AX222" i="16"/>
  <c r="AY222" i="16"/>
  <c r="AZ222" i="16"/>
  <c r="BA222" i="16"/>
  <c r="BB222" i="16"/>
  <c r="BC222" i="16"/>
  <c r="BD222" i="16"/>
  <c r="BE222" i="16"/>
  <c r="BF222" i="16"/>
  <c r="BG222" i="16"/>
  <c r="BH222" i="16"/>
  <c r="BI222" i="16"/>
  <c r="BJ222" i="16"/>
  <c r="BK222" i="16"/>
  <c r="BL222" i="16"/>
  <c r="BM222" i="16"/>
  <c r="BN222" i="16"/>
  <c r="BO222" i="16"/>
  <c r="BP222" i="16"/>
  <c r="BQ222" i="16"/>
  <c r="BR222" i="16"/>
  <c r="BS222" i="16"/>
  <c r="BT222" i="16"/>
  <c r="BU222" i="16"/>
  <c r="BV222" i="16"/>
  <c r="BW222" i="16"/>
  <c r="BX222" i="16"/>
  <c r="BY222" i="16"/>
  <c r="BZ222" i="16"/>
  <c r="CA222" i="16"/>
  <c r="CB222" i="16"/>
  <c r="CC222" i="16"/>
  <c r="CD222" i="16"/>
  <c r="CE222" i="16"/>
  <c r="CF222" i="16"/>
  <c r="CG222" i="16"/>
  <c r="CH222" i="16"/>
  <c r="CI222" i="16"/>
  <c r="CJ222" i="16"/>
  <c r="CK222" i="16"/>
  <c r="CL222" i="16"/>
  <c r="CM222" i="16"/>
  <c r="CN222" i="16"/>
  <c r="CO222" i="16"/>
  <c r="CP222" i="16"/>
  <c r="CQ222" i="16"/>
  <c r="CR222" i="16"/>
  <c r="CS222" i="16"/>
  <c r="BL54" i="17" s="1"/>
  <c r="I858" i="28" s="1"/>
  <c r="CT222" i="16"/>
  <c r="F223" i="16"/>
  <c r="G223" i="16"/>
  <c r="H223" i="16"/>
  <c r="I223" i="16"/>
  <c r="J223" i="16"/>
  <c r="K223" i="16"/>
  <c r="L223" i="16"/>
  <c r="M223" i="16"/>
  <c r="N223" i="16"/>
  <c r="O223" i="16"/>
  <c r="P223" i="16"/>
  <c r="Q223" i="16"/>
  <c r="R223" i="16"/>
  <c r="S223" i="16"/>
  <c r="T223" i="16"/>
  <c r="U223" i="16"/>
  <c r="V223" i="16"/>
  <c r="W223" i="16"/>
  <c r="X223" i="16"/>
  <c r="Y223" i="16"/>
  <c r="Z223" i="16"/>
  <c r="AA223" i="16"/>
  <c r="AB223" i="16"/>
  <c r="AC223" i="16"/>
  <c r="AD223" i="16"/>
  <c r="AE223" i="16"/>
  <c r="AF223" i="16"/>
  <c r="AG223" i="16"/>
  <c r="AH223" i="16"/>
  <c r="AI223" i="16"/>
  <c r="AJ223" i="16"/>
  <c r="AK223" i="16"/>
  <c r="AL223" i="16"/>
  <c r="AM223" i="16"/>
  <c r="AN223" i="16"/>
  <c r="AO223" i="16"/>
  <c r="AP223" i="16"/>
  <c r="AQ223" i="16"/>
  <c r="AR223" i="16"/>
  <c r="AS223" i="16"/>
  <c r="AT223" i="16"/>
  <c r="AU223" i="16"/>
  <c r="AV223" i="16"/>
  <c r="AW223" i="16"/>
  <c r="AX223" i="16"/>
  <c r="AY223" i="16"/>
  <c r="AZ223" i="16"/>
  <c r="BA223" i="16"/>
  <c r="BB223" i="16"/>
  <c r="BC223" i="16"/>
  <c r="BD223" i="16"/>
  <c r="BE223" i="16"/>
  <c r="BF223" i="16"/>
  <c r="BG223" i="16"/>
  <c r="BH223" i="16"/>
  <c r="BI223" i="16"/>
  <c r="BJ223" i="16"/>
  <c r="BK223" i="16"/>
  <c r="BL223" i="16"/>
  <c r="BM223" i="16"/>
  <c r="BN223" i="16"/>
  <c r="BO223" i="16"/>
  <c r="BP223" i="16"/>
  <c r="BQ223" i="16"/>
  <c r="BR223" i="16"/>
  <c r="BS223" i="16"/>
  <c r="BT223" i="16"/>
  <c r="BU223" i="16"/>
  <c r="BV223" i="16"/>
  <c r="BW223" i="16"/>
  <c r="BX223" i="16"/>
  <c r="BY223" i="16"/>
  <c r="BZ223" i="16"/>
  <c r="CA223" i="16"/>
  <c r="CB223" i="16"/>
  <c r="CC223" i="16"/>
  <c r="CD223" i="16"/>
  <c r="CE223" i="16"/>
  <c r="CF223" i="16"/>
  <c r="CG223" i="16"/>
  <c r="CH223" i="16"/>
  <c r="CI223" i="16"/>
  <c r="CJ223" i="16"/>
  <c r="CK223" i="16"/>
  <c r="CL223" i="16"/>
  <c r="CM223" i="16"/>
  <c r="CN223" i="16"/>
  <c r="CO223" i="16"/>
  <c r="CP223" i="16"/>
  <c r="CQ223" i="16"/>
  <c r="CR223" i="16"/>
  <c r="CS223" i="16"/>
  <c r="BL68" i="17" s="1"/>
  <c r="I872" i="28" s="1"/>
  <c r="CT223" i="16"/>
  <c r="F224" i="16"/>
  <c r="G224" i="16"/>
  <c r="H224" i="16"/>
  <c r="I224" i="16"/>
  <c r="J224" i="16"/>
  <c r="K224" i="16"/>
  <c r="L224" i="16"/>
  <c r="M224" i="16"/>
  <c r="N224" i="16"/>
  <c r="O224" i="16"/>
  <c r="P224" i="16"/>
  <c r="Q224" i="16"/>
  <c r="R224" i="16"/>
  <c r="S224" i="16"/>
  <c r="T224" i="16"/>
  <c r="U224" i="16"/>
  <c r="V224" i="16"/>
  <c r="W224" i="16"/>
  <c r="X224" i="16"/>
  <c r="Y224" i="16"/>
  <c r="Z224" i="16"/>
  <c r="AA224" i="16"/>
  <c r="AB224" i="16"/>
  <c r="AC224" i="16"/>
  <c r="AD224" i="16"/>
  <c r="AE224" i="16"/>
  <c r="AF224" i="16"/>
  <c r="AG224" i="16"/>
  <c r="AH224" i="16"/>
  <c r="AI224" i="16"/>
  <c r="AJ224" i="16"/>
  <c r="AK224" i="16"/>
  <c r="AL224" i="16"/>
  <c r="AM224" i="16"/>
  <c r="AN224" i="16"/>
  <c r="AO224" i="16"/>
  <c r="AP224" i="16"/>
  <c r="AQ224" i="16"/>
  <c r="AR224" i="16"/>
  <c r="AS224" i="16"/>
  <c r="AT224" i="16"/>
  <c r="AU224" i="16"/>
  <c r="AV224" i="16"/>
  <c r="AW224" i="16"/>
  <c r="AX224" i="16"/>
  <c r="AY224" i="16"/>
  <c r="AZ224" i="16"/>
  <c r="BA224" i="16"/>
  <c r="BB224" i="16"/>
  <c r="BC224" i="16"/>
  <c r="BD224" i="16"/>
  <c r="BE224" i="16"/>
  <c r="BF224" i="16"/>
  <c r="BG224" i="16"/>
  <c r="BH224" i="16"/>
  <c r="BI224" i="16"/>
  <c r="BJ224" i="16"/>
  <c r="BK224" i="16"/>
  <c r="BL224" i="16"/>
  <c r="BM224" i="16"/>
  <c r="BN224" i="16"/>
  <c r="BO224" i="16"/>
  <c r="BP224" i="16"/>
  <c r="BQ224" i="16"/>
  <c r="BR224" i="16"/>
  <c r="BS224" i="16"/>
  <c r="BT224" i="16"/>
  <c r="BU224" i="16"/>
  <c r="BV224" i="16"/>
  <c r="BW224" i="16"/>
  <c r="BX224" i="16"/>
  <c r="BY224" i="16"/>
  <c r="BZ224" i="16"/>
  <c r="CA224" i="16"/>
  <c r="CB224" i="16"/>
  <c r="CC224" i="16"/>
  <c r="CD224" i="16"/>
  <c r="CE224" i="16"/>
  <c r="CF224" i="16"/>
  <c r="CG224" i="16"/>
  <c r="CH224" i="16"/>
  <c r="CI224" i="16"/>
  <c r="CJ224" i="16"/>
  <c r="CK224" i="16"/>
  <c r="CL224" i="16"/>
  <c r="CM224" i="16"/>
  <c r="CN224" i="16"/>
  <c r="CO224" i="16"/>
  <c r="CP224" i="16"/>
  <c r="CQ224" i="16"/>
  <c r="CR224" i="16"/>
  <c r="CS224" i="16"/>
  <c r="BL69" i="17" s="1"/>
  <c r="I873" i="28" s="1"/>
  <c r="CT224" i="16"/>
  <c r="F225" i="16"/>
  <c r="G225" i="16"/>
  <c r="H225" i="16"/>
  <c r="I225" i="16"/>
  <c r="J225" i="16"/>
  <c r="K225" i="16"/>
  <c r="L225" i="16"/>
  <c r="M225" i="16"/>
  <c r="N225" i="16"/>
  <c r="O225" i="16"/>
  <c r="P225" i="16"/>
  <c r="Q225" i="16"/>
  <c r="R225" i="16"/>
  <c r="S225" i="16"/>
  <c r="T225" i="16"/>
  <c r="U225" i="16"/>
  <c r="V225" i="16"/>
  <c r="W225" i="16"/>
  <c r="X225" i="16"/>
  <c r="Y225" i="16"/>
  <c r="Z225" i="16"/>
  <c r="AA225" i="16"/>
  <c r="AB225" i="16"/>
  <c r="AC225" i="16"/>
  <c r="AD225" i="16"/>
  <c r="AE225" i="16"/>
  <c r="AF225" i="16"/>
  <c r="AG225" i="16"/>
  <c r="AH225" i="16"/>
  <c r="AI225" i="16"/>
  <c r="AJ225" i="16"/>
  <c r="AK225" i="16"/>
  <c r="AL225" i="16"/>
  <c r="AM225" i="16"/>
  <c r="AN225" i="16"/>
  <c r="AO225" i="16"/>
  <c r="AP225" i="16"/>
  <c r="AQ225" i="16"/>
  <c r="AR225" i="16"/>
  <c r="AS225" i="16"/>
  <c r="AT225" i="16"/>
  <c r="AU225" i="16"/>
  <c r="AV225" i="16"/>
  <c r="AW225" i="16"/>
  <c r="AX225" i="16"/>
  <c r="AY225" i="16"/>
  <c r="AZ225" i="16"/>
  <c r="BA225" i="16"/>
  <c r="BB225" i="16"/>
  <c r="BC225" i="16"/>
  <c r="BD225" i="16"/>
  <c r="BE225" i="16"/>
  <c r="BF225" i="16"/>
  <c r="BG225" i="16"/>
  <c r="BH225" i="16"/>
  <c r="BI225" i="16"/>
  <c r="BJ225" i="16"/>
  <c r="BK225" i="16"/>
  <c r="BL225" i="16"/>
  <c r="BM225" i="16"/>
  <c r="BN225" i="16"/>
  <c r="BO225" i="16"/>
  <c r="BP225" i="16"/>
  <c r="BQ225" i="16"/>
  <c r="BR225" i="16"/>
  <c r="BS225" i="16"/>
  <c r="BT225" i="16"/>
  <c r="BU225" i="16"/>
  <c r="BV225" i="16"/>
  <c r="BW225" i="16"/>
  <c r="BX225" i="16"/>
  <c r="BY225" i="16"/>
  <c r="BZ225" i="16"/>
  <c r="CA225" i="16"/>
  <c r="CB225" i="16"/>
  <c r="CC225" i="16"/>
  <c r="CD225" i="16"/>
  <c r="CE225" i="16"/>
  <c r="CF225" i="16"/>
  <c r="CG225" i="16"/>
  <c r="CH225" i="16"/>
  <c r="CI225" i="16"/>
  <c r="CJ225" i="16"/>
  <c r="CK225" i="16"/>
  <c r="CL225" i="16"/>
  <c r="CM225" i="16"/>
  <c r="CN225" i="16"/>
  <c r="CO225" i="16"/>
  <c r="CP225" i="16"/>
  <c r="CQ225" i="16"/>
  <c r="CR225" i="16"/>
  <c r="CS225" i="16"/>
  <c r="CT225" i="16"/>
  <c r="F226" i="16"/>
  <c r="G226" i="16"/>
  <c r="H226" i="16"/>
  <c r="I226" i="16"/>
  <c r="J226" i="16"/>
  <c r="K226" i="16"/>
  <c r="L226" i="16"/>
  <c r="M226" i="16"/>
  <c r="N226" i="16"/>
  <c r="O226" i="16"/>
  <c r="P226" i="16"/>
  <c r="Q226" i="16"/>
  <c r="R226" i="16"/>
  <c r="S226" i="16"/>
  <c r="T226" i="16"/>
  <c r="U226" i="16"/>
  <c r="V226" i="16"/>
  <c r="W226" i="16"/>
  <c r="X226" i="16"/>
  <c r="Y226" i="16"/>
  <c r="Z226" i="16"/>
  <c r="AA226" i="16"/>
  <c r="AB226" i="16"/>
  <c r="AC226" i="16"/>
  <c r="AD226" i="16"/>
  <c r="AE226" i="16"/>
  <c r="AF226" i="16"/>
  <c r="AG226" i="16"/>
  <c r="AH226" i="16"/>
  <c r="AI226" i="16"/>
  <c r="AJ226" i="16"/>
  <c r="AK226" i="16"/>
  <c r="AL226" i="16"/>
  <c r="AM226" i="16"/>
  <c r="AN226" i="16"/>
  <c r="AO226" i="16"/>
  <c r="AP226" i="16"/>
  <c r="AQ226" i="16"/>
  <c r="AR226" i="16"/>
  <c r="AS226" i="16"/>
  <c r="AT226" i="16"/>
  <c r="AU226" i="16"/>
  <c r="AV226" i="16"/>
  <c r="AW226" i="16"/>
  <c r="AX226" i="16"/>
  <c r="AY226" i="16"/>
  <c r="AZ226" i="16"/>
  <c r="BA226" i="16"/>
  <c r="BB226" i="16"/>
  <c r="BC226" i="16"/>
  <c r="BD226" i="16"/>
  <c r="BE226" i="16"/>
  <c r="BF226" i="16"/>
  <c r="BG226" i="16"/>
  <c r="BH226" i="16"/>
  <c r="BI226" i="16"/>
  <c r="BJ226" i="16"/>
  <c r="BK226" i="16"/>
  <c r="BL226" i="16"/>
  <c r="BM226" i="16"/>
  <c r="BN226" i="16"/>
  <c r="BO226" i="16"/>
  <c r="BP226" i="16"/>
  <c r="BQ226" i="16"/>
  <c r="BR226" i="16"/>
  <c r="BS226" i="16"/>
  <c r="BT226" i="16"/>
  <c r="BU226" i="16"/>
  <c r="BV226" i="16"/>
  <c r="BW226" i="16"/>
  <c r="BX226" i="16"/>
  <c r="BY226" i="16"/>
  <c r="BZ226" i="16"/>
  <c r="CA226" i="16"/>
  <c r="CB226" i="16"/>
  <c r="CC226" i="16"/>
  <c r="CD226" i="16"/>
  <c r="CE226" i="16"/>
  <c r="CF226" i="16"/>
  <c r="CG226" i="16"/>
  <c r="CH226" i="16"/>
  <c r="CI226" i="16"/>
  <c r="CJ226" i="16"/>
  <c r="CK226" i="16"/>
  <c r="CL226" i="16"/>
  <c r="CM226" i="16"/>
  <c r="CN226" i="16"/>
  <c r="CO226" i="16"/>
  <c r="CP226" i="16"/>
  <c r="CQ226" i="16"/>
  <c r="CR226" i="16"/>
  <c r="CS226" i="16"/>
  <c r="BL70" i="17" s="1"/>
  <c r="I874" i="28" s="1"/>
  <c r="CT226" i="16"/>
  <c r="F227" i="16"/>
  <c r="G227" i="16"/>
  <c r="H227" i="16"/>
  <c r="I227" i="16"/>
  <c r="J227" i="16"/>
  <c r="K227" i="16"/>
  <c r="L227" i="16"/>
  <c r="M227" i="16"/>
  <c r="N227" i="16"/>
  <c r="O227" i="16"/>
  <c r="P227" i="16"/>
  <c r="Q227" i="16"/>
  <c r="R227" i="16"/>
  <c r="S227" i="16"/>
  <c r="T227" i="16"/>
  <c r="U227" i="16"/>
  <c r="V227" i="16"/>
  <c r="W227" i="16"/>
  <c r="X227" i="16"/>
  <c r="Y227" i="16"/>
  <c r="Z227" i="16"/>
  <c r="AA227" i="16"/>
  <c r="AB227" i="16"/>
  <c r="AC227" i="16"/>
  <c r="AD227" i="16"/>
  <c r="AE227" i="16"/>
  <c r="AF227" i="16"/>
  <c r="AG227" i="16"/>
  <c r="AH227" i="16"/>
  <c r="AI227" i="16"/>
  <c r="AJ227" i="16"/>
  <c r="AK227" i="16"/>
  <c r="AL227" i="16"/>
  <c r="AM227" i="16"/>
  <c r="AN227" i="16"/>
  <c r="AO227" i="16"/>
  <c r="AP227" i="16"/>
  <c r="AQ227" i="16"/>
  <c r="AR227" i="16"/>
  <c r="AS227" i="16"/>
  <c r="AT227" i="16"/>
  <c r="AU227" i="16"/>
  <c r="AV227" i="16"/>
  <c r="AW227" i="16"/>
  <c r="AX227" i="16"/>
  <c r="AY227" i="16"/>
  <c r="AZ227" i="16"/>
  <c r="BA227" i="16"/>
  <c r="BB227" i="16"/>
  <c r="BC227" i="16"/>
  <c r="BD227" i="16"/>
  <c r="BE227" i="16"/>
  <c r="BF227" i="16"/>
  <c r="BG227" i="16"/>
  <c r="BH227" i="16"/>
  <c r="BI227" i="16"/>
  <c r="BJ227" i="16"/>
  <c r="BK227" i="16"/>
  <c r="BL227" i="16"/>
  <c r="BM227" i="16"/>
  <c r="BN227" i="16"/>
  <c r="BO227" i="16"/>
  <c r="BP227" i="16"/>
  <c r="BQ227" i="16"/>
  <c r="BR227" i="16"/>
  <c r="BS227" i="16"/>
  <c r="BT227" i="16"/>
  <c r="BU227" i="16"/>
  <c r="BV227" i="16"/>
  <c r="BW227" i="16"/>
  <c r="BX227" i="16"/>
  <c r="BY227" i="16"/>
  <c r="BZ227" i="16"/>
  <c r="CA227" i="16"/>
  <c r="CB227" i="16"/>
  <c r="CC227" i="16"/>
  <c r="CD227" i="16"/>
  <c r="CE227" i="16"/>
  <c r="CF227" i="16"/>
  <c r="CG227" i="16"/>
  <c r="CH227" i="16"/>
  <c r="CI227" i="16"/>
  <c r="CJ227" i="16"/>
  <c r="CK227" i="16"/>
  <c r="CL227" i="16"/>
  <c r="CM227" i="16"/>
  <c r="CN227" i="16"/>
  <c r="CO227" i="16"/>
  <c r="CP227" i="16"/>
  <c r="CQ227" i="16"/>
  <c r="CR227" i="16"/>
  <c r="CS227" i="16"/>
  <c r="CT227" i="16"/>
  <c r="F228" i="16"/>
  <c r="G228" i="16"/>
  <c r="H228" i="16"/>
  <c r="I228" i="16"/>
  <c r="J228" i="16"/>
  <c r="K228" i="16"/>
  <c r="L228" i="16"/>
  <c r="M228" i="16"/>
  <c r="N228" i="16"/>
  <c r="O228" i="16"/>
  <c r="P228" i="16"/>
  <c r="Q228" i="16"/>
  <c r="R228" i="16"/>
  <c r="S228" i="16"/>
  <c r="T228" i="16"/>
  <c r="U228" i="16"/>
  <c r="V228" i="16"/>
  <c r="W228" i="16"/>
  <c r="X228" i="16"/>
  <c r="Y228" i="16"/>
  <c r="Z228" i="16"/>
  <c r="AA228" i="16"/>
  <c r="AB228" i="16"/>
  <c r="AC228" i="16"/>
  <c r="AD228" i="16"/>
  <c r="AE228" i="16"/>
  <c r="AF228" i="16"/>
  <c r="AG228" i="16"/>
  <c r="AH228" i="16"/>
  <c r="AI228" i="16"/>
  <c r="AJ228" i="16"/>
  <c r="AK228" i="16"/>
  <c r="AL228" i="16"/>
  <c r="AM228" i="16"/>
  <c r="AN228" i="16"/>
  <c r="AO228" i="16"/>
  <c r="AP228" i="16"/>
  <c r="AQ228" i="16"/>
  <c r="AR228" i="16"/>
  <c r="AS228" i="16"/>
  <c r="AT228" i="16"/>
  <c r="AU228" i="16"/>
  <c r="AV228" i="16"/>
  <c r="AW228" i="16"/>
  <c r="AX228" i="16"/>
  <c r="AY228" i="16"/>
  <c r="AZ228" i="16"/>
  <c r="BA228" i="16"/>
  <c r="BB228" i="16"/>
  <c r="BC228" i="16"/>
  <c r="BD228" i="16"/>
  <c r="BE228" i="16"/>
  <c r="BF228" i="16"/>
  <c r="BG228" i="16"/>
  <c r="BH228" i="16"/>
  <c r="BI228" i="16"/>
  <c r="BJ228" i="16"/>
  <c r="BK228" i="16"/>
  <c r="BL228" i="16"/>
  <c r="BM228" i="16"/>
  <c r="BN228" i="16"/>
  <c r="BO228" i="16"/>
  <c r="BP228" i="16"/>
  <c r="BQ228" i="16"/>
  <c r="BR228" i="16"/>
  <c r="BS228" i="16"/>
  <c r="BT228" i="16"/>
  <c r="BU228" i="16"/>
  <c r="BV228" i="16"/>
  <c r="BW228" i="16"/>
  <c r="BX228" i="16"/>
  <c r="BY228" i="16"/>
  <c r="BZ228" i="16"/>
  <c r="CA228" i="16"/>
  <c r="CB228" i="16"/>
  <c r="CC228" i="16"/>
  <c r="CD228" i="16"/>
  <c r="CE228" i="16"/>
  <c r="CF228" i="16"/>
  <c r="CG228" i="16"/>
  <c r="CH228" i="16"/>
  <c r="CI228" i="16"/>
  <c r="CJ228" i="16"/>
  <c r="CK228" i="16"/>
  <c r="CL228" i="16"/>
  <c r="CM228" i="16"/>
  <c r="CN228" i="16"/>
  <c r="CO228" i="16"/>
  <c r="CP228" i="16"/>
  <c r="CQ228" i="16"/>
  <c r="CR228" i="16"/>
  <c r="CS228" i="16"/>
  <c r="BL7" i="17" s="1"/>
  <c r="I811" i="28" s="1"/>
  <c r="CT228" i="16"/>
  <c r="F229" i="16"/>
  <c r="G229" i="16"/>
  <c r="H229" i="16"/>
  <c r="I229" i="16"/>
  <c r="J229" i="16"/>
  <c r="K229" i="16"/>
  <c r="L229" i="16"/>
  <c r="M229" i="16"/>
  <c r="N229" i="16"/>
  <c r="O229" i="16"/>
  <c r="P229" i="16"/>
  <c r="Q229" i="16"/>
  <c r="R229" i="16"/>
  <c r="S229" i="16"/>
  <c r="T229" i="16"/>
  <c r="U229" i="16"/>
  <c r="V229" i="16"/>
  <c r="W229" i="16"/>
  <c r="X229" i="16"/>
  <c r="Y229" i="16"/>
  <c r="Z229" i="16"/>
  <c r="AA229" i="16"/>
  <c r="AB229" i="16"/>
  <c r="AC229" i="16"/>
  <c r="AD229" i="16"/>
  <c r="AE229" i="16"/>
  <c r="AF229" i="16"/>
  <c r="AG229" i="16"/>
  <c r="AH229" i="16"/>
  <c r="AI229" i="16"/>
  <c r="AJ229" i="16"/>
  <c r="AK229" i="16"/>
  <c r="AL229" i="16"/>
  <c r="AM229" i="16"/>
  <c r="AN229" i="16"/>
  <c r="AO229" i="16"/>
  <c r="AP229" i="16"/>
  <c r="AQ229" i="16"/>
  <c r="AR229" i="16"/>
  <c r="AS229" i="16"/>
  <c r="AT229" i="16"/>
  <c r="AU229" i="16"/>
  <c r="AV229" i="16"/>
  <c r="AW229" i="16"/>
  <c r="AX229" i="16"/>
  <c r="AY229" i="16"/>
  <c r="AZ229" i="16"/>
  <c r="BA229" i="16"/>
  <c r="BB229" i="16"/>
  <c r="BC229" i="16"/>
  <c r="BD229" i="16"/>
  <c r="BE229" i="16"/>
  <c r="BF229" i="16"/>
  <c r="BG229" i="16"/>
  <c r="BH229" i="16"/>
  <c r="BI229" i="16"/>
  <c r="BJ229" i="16"/>
  <c r="BK229" i="16"/>
  <c r="BL229" i="16"/>
  <c r="BM229" i="16"/>
  <c r="BN229" i="16"/>
  <c r="BO229" i="16"/>
  <c r="BP229" i="16"/>
  <c r="BQ229" i="16"/>
  <c r="BR229" i="16"/>
  <c r="BS229" i="16"/>
  <c r="BT229" i="16"/>
  <c r="BU229" i="16"/>
  <c r="BV229" i="16"/>
  <c r="BW229" i="16"/>
  <c r="BX229" i="16"/>
  <c r="BY229" i="16"/>
  <c r="BZ229" i="16"/>
  <c r="CA229" i="16"/>
  <c r="CB229" i="16"/>
  <c r="CC229" i="16"/>
  <c r="CD229" i="16"/>
  <c r="CE229" i="16"/>
  <c r="CF229" i="16"/>
  <c r="CG229" i="16"/>
  <c r="CH229" i="16"/>
  <c r="CI229" i="16"/>
  <c r="CJ229" i="16"/>
  <c r="CK229" i="16"/>
  <c r="CL229" i="16"/>
  <c r="CM229" i="16"/>
  <c r="CN229" i="16"/>
  <c r="CO229" i="16"/>
  <c r="CP229" i="16"/>
  <c r="CQ229" i="16"/>
  <c r="CR229" i="16"/>
  <c r="CS229" i="16"/>
  <c r="CT229" i="16"/>
  <c r="F230" i="16"/>
  <c r="G230" i="16"/>
  <c r="H230" i="16"/>
  <c r="I230" i="16"/>
  <c r="J230" i="16"/>
  <c r="K230" i="16"/>
  <c r="L230" i="16"/>
  <c r="M230" i="16"/>
  <c r="N230" i="16"/>
  <c r="O230" i="16"/>
  <c r="P230" i="16"/>
  <c r="Q230" i="16"/>
  <c r="R230" i="16"/>
  <c r="S230" i="16"/>
  <c r="T230" i="16"/>
  <c r="U230" i="16"/>
  <c r="V230" i="16"/>
  <c r="W230" i="16"/>
  <c r="X230" i="16"/>
  <c r="Y230" i="16"/>
  <c r="Z230" i="16"/>
  <c r="AA230" i="16"/>
  <c r="AB230" i="16"/>
  <c r="AC230" i="16"/>
  <c r="AD230" i="16"/>
  <c r="AE230" i="16"/>
  <c r="AF230" i="16"/>
  <c r="AG230" i="16"/>
  <c r="AH230" i="16"/>
  <c r="AI230" i="16"/>
  <c r="AJ230" i="16"/>
  <c r="AK230" i="16"/>
  <c r="AL230" i="16"/>
  <c r="AM230" i="16"/>
  <c r="AN230" i="16"/>
  <c r="AO230" i="16"/>
  <c r="AP230" i="16"/>
  <c r="AQ230" i="16"/>
  <c r="AR230" i="16"/>
  <c r="AS230" i="16"/>
  <c r="AT230" i="16"/>
  <c r="AU230" i="16"/>
  <c r="AV230" i="16"/>
  <c r="AW230" i="16"/>
  <c r="AX230" i="16"/>
  <c r="AY230" i="16"/>
  <c r="AZ230" i="16"/>
  <c r="BA230" i="16"/>
  <c r="BB230" i="16"/>
  <c r="BC230" i="16"/>
  <c r="BD230" i="16"/>
  <c r="BE230" i="16"/>
  <c r="BF230" i="16"/>
  <c r="BG230" i="16"/>
  <c r="BH230" i="16"/>
  <c r="BI230" i="16"/>
  <c r="BJ230" i="16"/>
  <c r="BK230" i="16"/>
  <c r="BL230" i="16"/>
  <c r="BM230" i="16"/>
  <c r="BN230" i="16"/>
  <c r="BO230" i="16"/>
  <c r="BP230" i="16"/>
  <c r="BQ230" i="16"/>
  <c r="BR230" i="16"/>
  <c r="BS230" i="16"/>
  <c r="BT230" i="16"/>
  <c r="BU230" i="16"/>
  <c r="BV230" i="16"/>
  <c r="BW230" i="16"/>
  <c r="BX230" i="16"/>
  <c r="BY230" i="16"/>
  <c r="BZ230" i="16"/>
  <c r="CA230" i="16"/>
  <c r="CB230" i="16"/>
  <c r="CC230" i="16"/>
  <c r="CD230" i="16"/>
  <c r="CE230" i="16"/>
  <c r="CF230" i="16"/>
  <c r="CG230" i="16"/>
  <c r="CH230" i="16"/>
  <c r="CI230" i="16"/>
  <c r="CJ230" i="16"/>
  <c r="CK230" i="16"/>
  <c r="CL230" i="16"/>
  <c r="CM230" i="16"/>
  <c r="CN230" i="16"/>
  <c r="CO230" i="16"/>
  <c r="CP230" i="16"/>
  <c r="CQ230" i="16"/>
  <c r="CR230" i="16"/>
  <c r="CS230" i="16"/>
  <c r="BL72" i="17" s="1"/>
  <c r="I876" i="28" s="1"/>
  <c r="CT230" i="16"/>
  <c r="F231" i="16"/>
  <c r="G231" i="16"/>
  <c r="H231" i="16"/>
  <c r="I231" i="16"/>
  <c r="J231" i="16"/>
  <c r="K231" i="16"/>
  <c r="L231" i="16"/>
  <c r="M231" i="16"/>
  <c r="N231" i="16"/>
  <c r="O231" i="16"/>
  <c r="P231" i="16"/>
  <c r="Q231" i="16"/>
  <c r="R231" i="16"/>
  <c r="S231" i="16"/>
  <c r="T231" i="16"/>
  <c r="U231" i="16"/>
  <c r="V231" i="16"/>
  <c r="W231" i="16"/>
  <c r="X231" i="16"/>
  <c r="Y231" i="16"/>
  <c r="Z231" i="16"/>
  <c r="AA231" i="16"/>
  <c r="AB231" i="16"/>
  <c r="AC231" i="16"/>
  <c r="AD231" i="16"/>
  <c r="AE231" i="16"/>
  <c r="AF231" i="16"/>
  <c r="AG231" i="16"/>
  <c r="AH231" i="16"/>
  <c r="AI231" i="16"/>
  <c r="AJ231" i="16"/>
  <c r="AK231" i="16"/>
  <c r="AL231" i="16"/>
  <c r="AM231" i="16"/>
  <c r="AN231" i="16"/>
  <c r="AO231" i="16"/>
  <c r="AP231" i="16"/>
  <c r="AQ231" i="16"/>
  <c r="AR231" i="16"/>
  <c r="AS231" i="16"/>
  <c r="AT231" i="16"/>
  <c r="AU231" i="16"/>
  <c r="AV231" i="16"/>
  <c r="AW231" i="16"/>
  <c r="AX231" i="16"/>
  <c r="AY231" i="16"/>
  <c r="AZ231" i="16"/>
  <c r="BA231" i="16"/>
  <c r="BB231" i="16"/>
  <c r="BC231" i="16"/>
  <c r="BD231" i="16"/>
  <c r="BE231" i="16"/>
  <c r="BF231" i="16"/>
  <c r="BG231" i="16"/>
  <c r="BH231" i="16"/>
  <c r="BI231" i="16"/>
  <c r="BJ231" i="16"/>
  <c r="BK231" i="16"/>
  <c r="BL231" i="16"/>
  <c r="BM231" i="16"/>
  <c r="BN231" i="16"/>
  <c r="BO231" i="16"/>
  <c r="BP231" i="16"/>
  <c r="BQ231" i="16"/>
  <c r="BR231" i="16"/>
  <c r="BS231" i="16"/>
  <c r="BT231" i="16"/>
  <c r="BU231" i="16"/>
  <c r="BV231" i="16"/>
  <c r="BW231" i="16"/>
  <c r="BX231" i="16"/>
  <c r="BY231" i="16"/>
  <c r="BZ231" i="16"/>
  <c r="CA231" i="16"/>
  <c r="CB231" i="16"/>
  <c r="CC231" i="16"/>
  <c r="CD231" i="16"/>
  <c r="CE231" i="16"/>
  <c r="CF231" i="16"/>
  <c r="CG231" i="16"/>
  <c r="CH231" i="16"/>
  <c r="CI231" i="16"/>
  <c r="CJ231" i="16"/>
  <c r="CK231" i="16"/>
  <c r="CL231" i="16"/>
  <c r="CM231" i="16"/>
  <c r="CN231" i="16"/>
  <c r="CO231" i="16"/>
  <c r="CP231" i="16"/>
  <c r="CQ231" i="16"/>
  <c r="CR231" i="16"/>
  <c r="CS231" i="16"/>
  <c r="CT231" i="16"/>
  <c r="F232" i="16"/>
  <c r="G232" i="16"/>
  <c r="H232" i="16"/>
  <c r="I232" i="16"/>
  <c r="J232" i="16"/>
  <c r="K232" i="16"/>
  <c r="L232" i="16"/>
  <c r="M232" i="16"/>
  <c r="N232" i="16"/>
  <c r="O232" i="16"/>
  <c r="P232" i="16"/>
  <c r="Q232" i="16"/>
  <c r="R232" i="16"/>
  <c r="S232" i="16"/>
  <c r="T232" i="16"/>
  <c r="U232" i="16"/>
  <c r="V232" i="16"/>
  <c r="W232" i="16"/>
  <c r="X232" i="16"/>
  <c r="Y232" i="16"/>
  <c r="Z232" i="16"/>
  <c r="AA232" i="16"/>
  <c r="AB232" i="16"/>
  <c r="AC232" i="16"/>
  <c r="AD232" i="16"/>
  <c r="AE232" i="16"/>
  <c r="AF232" i="16"/>
  <c r="AG232" i="16"/>
  <c r="AH232" i="16"/>
  <c r="AI232" i="16"/>
  <c r="AJ232" i="16"/>
  <c r="AK232" i="16"/>
  <c r="AL232" i="16"/>
  <c r="AM232" i="16"/>
  <c r="AN232" i="16"/>
  <c r="AO232" i="16"/>
  <c r="AP232" i="16"/>
  <c r="AQ232" i="16"/>
  <c r="AR232" i="16"/>
  <c r="AS232" i="16"/>
  <c r="AT232" i="16"/>
  <c r="AU232" i="16"/>
  <c r="AV232" i="16"/>
  <c r="AW232" i="16"/>
  <c r="AX232" i="16"/>
  <c r="AY232" i="16"/>
  <c r="AZ232" i="16"/>
  <c r="BA232" i="16"/>
  <c r="BB232" i="16"/>
  <c r="BC232" i="16"/>
  <c r="BD232" i="16"/>
  <c r="BE232" i="16"/>
  <c r="BF232" i="16"/>
  <c r="BG232" i="16"/>
  <c r="BH232" i="16"/>
  <c r="BI232" i="16"/>
  <c r="BJ232" i="16"/>
  <c r="BK232" i="16"/>
  <c r="BL232" i="16"/>
  <c r="BM232" i="16"/>
  <c r="BN232" i="16"/>
  <c r="BO232" i="16"/>
  <c r="BP232" i="16"/>
  <c r="BQ232" i="16"/>
  <c r="BR232" i="16"/>
  <c r="BS232" i="16"/>
  <c r="BT232" i="16"/>
  <c r="BU232" i="16"/>
  <c r="BV232" i="16"/>
  <c r="BW232" i="16"/>
  <c r="BX232" i="16"/>
  <c r="BY232" i="16"/>
  <c r="BZ232" i="16"/>
  <c r="CA232" i="16"/>
  <c r="CB232" i="16"/>
  <c r="CC232" i="16"/>
  <c r="CD232" i="16"/>
  <c r="CE232" i="16"/>
  <c r="CF232" i="16"/>
  <c r="CG232" i="16"/>
  <c r="CH232" i="16"/>
  <c r="CI232" i="16"/>
  <c r="CJ232" i="16"/>
  <c r="CK232" i="16"/>
  <c r="CL232" i="16"/>
  <c r="CM232" i="16"/>
  <c r="CN232" i="16"/>
  <c r="CO232" i="16"/>
  <c r="CP232" i="16"/>
  <c r="CQ232" i="16"/>
  <c r="CR232" i="16"/>
  <c r="CS232" i="16"/>
  <c r="BL75" i="17" s="1"/>
  <c r="I879" i="28" s="1"/>
  <c r="CT232" i="16"/>
  <c r="F233" i="16"/>
  <c r="G233" i="16"/>
  <c r="H233" i="16"/>
  <c r="I233" i="16"/>
  <c r="J233" i="16"/>
  <c r="K233" i="16"/>
  <c r="L233" i="16"/>
  <c r="M233" i="16"/>
  <c r="N233" i="16"/>
  <c r="O233" i="16"/>
  <c r="P233" i="16"/>
  <c r="Q233" i="16"/>
  <c r="R233" i="16"/>
  <c r="S233" i="16"/>
  <c r="T233" i="16"/>
  <c r="U233" i="16"/>
  <c r="V233" i="16"/>
  <c r="W233" i="16"/>
  <c r="X233" i="16"/>
  <c r="Y233" i="16"/>
  <c r="Z233" i="16"/>
  <c r="AA233" i="16"/>
  <c r="AB233" i="16"/>
  <c r="AC233" i="16"/>
  <c r="AD233" i="16"/>
  <c r="AE233" i="16"/>
  <c r="AF233" i="16"/>
  <c r="AG233" i="16"/>
  <c r="AH233" i="16"/>
  <c r="AI233" i="16"/>
  <c r="AJ233" i="16"/>
  <c r="AK233" i="16"/>
  <c r="AL233" i="16"/>
  <c r="AM233" i="16"/>
  <c r="AN233" i="16"/>
  <c r="AO233" i="16"/>
  <c r="AP233" i="16"/>
  <c r="AQ233" i="16"/>
  <c r="AR233" i="16"/>
  <c r="AS233" i="16"/>
  <c r="AT233" i="16"/>
  <c r="AU233" i="16"/>
  <c r="AV233" i="16"/>
  <c r="AW233" i="16"/>
  <c r="AX233" i="16"/>
  <c r="AY233" i="16"/>
  <c r="AZ233" i="16"/>
  <c r="BA233" i="16"/>
  <c r="BB233" i="16"/>
  <c r="BC233" i="16"/>
  <c r="BD233" i="16"/>
  <c r="BE233" i="16"/>
  <c r="BF233" i="16"/>
  <c r="BG233" i="16"/>
  <c r="BH233" i="16"/>
  <c r="BI233" i="16"/>
  <c r="BJ233" i="16"/>
  <c r="BK233" i="16"/>
  <c r="BL233" i="16"/>
  <c r="BM233" i="16"/>
  <c r="BN233" i="16"/>
  <c r="BO233" i="16"/>
  <c r="BP233" i="16"/>
  <c r="BQ233" i="16"/>
  <c r="BR233" i="16"/>
  <c r="BS233" i="16"/>
  <c r="BT233" i="16"/>
  <c r="BU233" i="16"/>
  <c r="BV233" i="16"/>
  <c r="BW233" i="16"/>
  <c r="BX233" i="16"/>
  <c r="BY233" i="16"/>
  <c r="BZ233" i="16"/>
  <c r="CA233" i="16"/>
  <c r="CB233" i="16"/>
  <c r="CC233" i="16"/>
  <c r="CD233" i="16"/>
  <c r="CE233" i="16"/>
  <c r="CF233" i="16"/>
  <c r="CG233" i="16"/>
  <c r="CH233" i="16"/>
  <c r="CI233" i="16"/>
  <c r="CJ233" i="16"/>
  <c r="CK233" i="16"/>
  <c r="CL233" i="16"/>
  <c r="CM233" i="16"/>
  <c r="CN233" i="16"/>
  <c r="CO233" i="16"/>
  <c r="CP233" i="16"/>
  <c r="CQ233" i="16"/>
  <c r="CR233" i="16"/>
  <c r="CS233" i="16"/>
  <c r="BL77" i="17" s="1"/>
  <c r="I881" i="28" s="1"/>
  <c r="CT233" i="16"/>
  <c r="F234" i="16"/>
  <c r="G234" i="16"/>
  <c r="H234" i="16"/>
  <c r="I234" i="16"/>
  <c r="J234" i="16"/>
  <c r="K234" i="16"/>
  <c r="L234" i="16"/>
  <c r="M234" i="16"/>
  <c r="N234" i="16"/>
  <c r="O234" i="16"/>
  <c r="P234" i="16"/>
  <c r="Q234" i="16"/>
  <c r="R234" i="16"/>
  <c r="S234" i="16"/>
  <c r="T234" i="16"/>
  <c r="U234" i="16"/>
  <c r="V234" i="16"/>
  <c r="W234" i="16"/>
  <c r="X234" i="16"/>
  <c r="Y234" i="16"/>
  <c r="Z234" i="16"/>
  <c r="AA234" i="16"/>
  <c r="AB234" i="16"/>
  <c r="AC234" i="16"/>
  <c r="AD234" i="16"/>
  <c r="AE234" i="16"/>
  <c r="AF234" i="16"/>
  <c r="AG234" i="16"/>
  <c r="AH234" i="16"/>
  <c r="AI234" i="16"/>
  <c r="AJ234" i="16"/>
  <c r="AK234" i="16"/>
  <c r="AL234" i="16"/>
  <c r="AM234" i="16"/>
  <c r="AN234" i="16"/>
  <c r="AO234" i="16"/>
  <c r="AP234" i="16"/>
  <c r="AQ234" i="16"/>
  <c r="AR234" i="16"/>
  <c r="AS234" i="16"/>
  <c r="AT234" i="16"/>
  <c r="AU234" i="16"/>
  <c r="AV234" i="16"/>
  <c r="AW234" i="16"/>
  <c r="AX234" i="16"/>
  <c r="AY234" i="16"/>
  <c r="AZ234" i="16"/>
  <c r="BA234" i="16"/>
  <c r="BB234" i="16"/>
  <c r="BC234" i="16"/>
  <c r="BD234" i="16"/>
  <c r="BE234" i="16"/>
  <c r="BF234" i="16"/>
  <c r="BG234" i="16"/>
  <c r="BH234" i="16"/>
  <c r="BI234" i="16"/>
  <c r="BJ234" i="16"/>
  <c r="BK234" i="16"/>
  <c r="BL234" i="16"/>
  <c r="BM234" i="16"/>
  <c r="BN234" i="16"/>
  <c r="BO234" i="16"/>
  <c r="BP234" i="16"/>
  <c r="BQ234" i="16"/>
  <c r="BR234" i="16"/>
  <c r="BS234" i="16"/>
  <c r="BT234" i="16"/>
  <c r="BU234" i="16"/>
  <c r="BV234" i="16"/>
  <c r="BW234" i="16"/>
  <c r="BX234" i="16"/>
  <c r="BY234" i="16"/>
  <c r="BZ234" i="16"/>
  <c r="CA234" i="16"/>
  <c r="CB234" i="16"/>
  <c r="CC234" i="16"/>
  <c r="CD234" i="16"/>
  <c r="CE234" i="16"/>
  <c r="CF234" i="16"/>
  <c r="CG234" i="16"/>
  <c r="CH234" i="16"/>
  <c r="CI234" i="16"/>
  <c r="CJ234" i="16"/>
  <c r="CK234" i="16"/>
  <c r="CL234" i="16"/>
  <c r="CM234" i="16"/>
  <c r="CN234" i="16"/>
  <c r="CO234" i="16"/>
  <c r="CP234" i="16"/>
  <c r="CQ234" i="16"/>
  <c r="CR234" i="16"/>
  <c r="CS234" i="16"/>
  <c r="BL73" i="17" s="1"/>
  <c r="I877" i="28" s="1"/>
  <c r="CT234" i="16"/>
  <c r="F235" i="16"/>
  <c r="G235" i="16"/>
  <c r="H235" i="16"/>
  <c r="I235" i="16"/>
  <c r="J235" i="16"/>
  <c r="K235" i="16"/>
  <c r="L235" i="16"/>
  <c r="M235" i="16"/>
  <c r="N235" i="16"/>
  <c r="O235" i="16"/>
  <c r="P235" i="16"/>
  <c r="Q235" i="16"/>
  <c r="R235" i="16"/>
  <c r="S235" i="16"/>
  <c r="T235" i="16"/>
  <c r="U235" i="16"/>
  <c r="V235" i="16"/>
  <c r="W235" i="16"/>
  <c r="X235" i="16"/>
  <c r="Y235" i="16"/>
  <c r="Z235" i="16"/>
  <c r="AA235" i="16"/>
  <c r="AB235" i="16"/>
  <c r="AC235" i="16"/>
  <c r="AD235" i="16"/>
  <c r="AE235" i="16"/>
  <c r="AF235" i="16"/>
  <c r="AG235" i="16"/>
  <c r="AH235" i="16"/>
  <c r="AI235" i="16"/>
  <c r="AJ235" i="16"/>
  <c r="AK235" i="16"/>
  <c r="AL235" i="16"/>
  <c r="AM235" i="16"/>
  <c r="AN235" i="16"/>
  <c r="AO235" i="16"/>
  <c r="AP235" i="16"/>
  <c r="AQ235" i="16"/>
  <c r="AR235" i="16"/>
  <c r="AS235" i="16"/>
  <c r="AT235" i="16"/>
  <c r="AU235" i="16"/>
  <c r="AV235" i="16"/>
  <c r="AW235" i="16"/>
  <c r="AX235" i="16"/>
  <c r="AY235" i="16"/>
  <c r="AZ235" i="16"/>
  <c r="BA235" i="16"/>
  <c r="BB235" i="16"/>
  <c r="BC235" i="16"/>
  <c r="BD235" i="16"/>
  <c r="BE235" i="16"/>
  <c r="BF235" i="16"/>
  <c r="BG235" i="16"/>
  <c r="BH235" i="16"/>
  <c r="BI235" i="16"/>
  <c r="BJ235" i="16"/>
  <c r="BK235" i="16"/>
  <c r="BL235" i="16"/>
  <c r="BM235" i="16"/>
  <c r="BN235" i="16"/>
  <c r="BO235" i="16"/>
  <c r="BP235" i="16"/>
  <c r="BQ235" i="16"/>
  <c r="BR235" i="16"/>
  <c r="BS235" i="16"/>
  <c r="BT235" i="16"/>
  <c r="BU235" i="16"/>
  <c r="BV235" i="16"/>
  <c r="BW235" i="16"/>
  <c r="BX235" i="16"/>
  <c r="BY235" i="16"/>
  <c r="BZ235" i="16"/>
  <c r="CA235" i="16"/>
  <c r="CB235" i="16"/>
  <c r="CC235" i="16"/>
  <c r="CD235" i="16"/>
  <c r="CE235" i="16"/>
  <c r="CF235" i="16"/>
  <c r="CG235" i="16"/>
  <c r="CH235" i="16"/>
  <c r="CI235" i="16"/>
  <c r="CJ235" i="16"/>
  <c r="CK235" i="16"/>
  <c r="CL235" i="16"/>
  <c r="CM235" i="16"/>
  <c r="CN235" i="16"/>
  <c r="CO235" i="16"/>
  <c r="CP235" i="16"/>
  <c r="CQ235" i="16"/>
  <c r="CR235" i="16"/>
  <c r="CS235" i="16"/>
  <c r="BL76" i="17" s="1"/>
  <c r="I880" i="28" s="1"/>
  <c r="CT235" i="16"/>
  <c r="F236" i="16"/>
  <c r="G236" i="16"/>
  <c r="H236" i="16"/>
  <c r="I236" i="16"/>
  <c r="J236" i="16"/>
  <c r="K236" i="16"/>
  <c r="L236" i="16"/>
  <c r="M236" i="16"/>
  <c r="N236" i="16"/>
  <c r="O236" i="16"/>
  <c r="P236" i="16"/>
  <c r="Q236" i="16"/>
  <c r="R236" i="16"/>
  <c r="S236" i="16"/>
  <c r="T236" i="16"/>
  <c r="U236" i="16"/>
  <c r="V236" i="16"/>
  <c r="W236" i="16"/>
  <c r="X236" i="16"/>
  <c r="Y236" i="16"/>
  <c r="Z236" i="16"/>
  <c r="AA236" i="16"/>
  <c r="AB236" i="16"/>
  <c r="AC236" i="16"/>
  <c r="AD236" i="16"/>
  <c r="AE236" i="16"/>
  <c r="AF236" i="16"/>
  <c r="AG236" i="16"/>
  <c r="AH236" i="16"/>
  <c r="AI236" i="16"/>
  <c r="AJ236" i="16"/>
  <c r="AK236" i="16"/>
  <c r="AL236" i="16"/>
  <c r="AM236" i="16"/>
  <c r="AN236" i="16"/>
  <c r="AO236" i="16"/>
  <c r="AP236" i="16"/>
  <c r="AQ236" i="16"/>
  <c r="AR236" i="16"/>
  <c r="AS236" i="16"/>
  <c r="AT236" i="16"/>
  <c r="AU236" i="16"/>
  <c r="AV236" i="16"/>
  <c r="AW236" i="16"/>
  <c r="AX236" i="16"/>
  <c r="AY236" i="16"/>
  <c r="AZ236" i="16"/>
  <c r="BA236" i="16"/>
  <c r="BB236" i="16"/>
  <c r="BC236" i="16"/>
  <c r="BD236" i="16"/>
  <c r="BE236" i="16"/>
  <c r="BF236" i="16"/>
  <c r="BG236" i="16"/>
  <c r="BH236" i="16"/>
  <c r="BI236" i="16"/>
  <c r="BJ236" i="16"/>
  <c r="BK236" i="16"/>
  <c r="BL236" i="16"/>
  <c r="BM236" i="16"/>
  <c r="BN236" i="16"/>
  <c r="BO236" i="16"/>
  <c r="BP236" i="16"/>
  <c r="BQ236" i="16"/>
  <c r="BR236" i="16"/>
  <c r="BS236" i="16"/>
  <c r="BT236" i="16"/>
  <c r="BU236" i="16"/>
  <c r="BV236" i="16"/>
  <c r="BW236" i="16"/>
  <c r="BX236" i="16"/>
  <c r="BY236" i="16"/>
  <c r="BZ236" i="16"/>
  <c r="CA236" i="16"/>
  <c r="CB236" i="16"/>
  <c r="CC236" i="16"/>
  <c r="CD236" i="16"/>
  <c r="CE236" i="16"/>
  <c r="CF236" i="16"/>
  <c r="CG236" i="16"/>
  <c r="CH236" i="16"/>
  <c r="CI236" i="16"/>
  <c r="CJ236" i="16"/>
  <c r="CK236" i="16"/>
  <c r="CL236" i="16"/>
  <c r="CM236" i="16"/>
  <c r="CN236" i="16"/>
  <c r="CO236" i="16"/>
  <c r="CP236" i="16"/>
  <c r="CQ236" i="16"/>
  <c r="CR236" i="16"/>
  <c r="CS236" i="16"/>
  <c r="CT236" i="16"/>
  <c r="F237" i="16"/>
  <c r="G237" i="16"/>
  <c r="H237" i="16"/>
  <c r="I237" i="16"/>
  <c r="J237" i="16"/>
  <c r="K237" i="16"/>
  <c r="L237" i="16"/>
  <c r="M237" i="16"/>
  <c r="N237" i="16"/>
  <c r="O237" i="16"/>
  <c r="P237" i="16"/>
  <c r="Q237" i="16"/>
  <c r="R237" i="16"/>
  <c r="S237" i="16"/>
  <c r="T237" i="16"/>
  <c r="U237" i="16"/>
  <c r="V237" i="16"/>
  <c r="W237" i="16"/>
  <c r="X237" i="16"/>
  <c r="Y237" i="16"/>
  <c r="Z237" i="16"/>
  <c r="AA237" i="16"/>
  <c r="AB237" i="16"/>
  <c r="AC237" i="16"/>
  <c r="AD237" i="16"/>
  <c r="AE237" i="16"/>
  <c r="AF237" i="16"/>
  <c r="AG237" i="16"/>
  <c r="AH237" i="16"/>
  <c r="AI237" i="16"/>
  <c r="AJ237" i="16"/>
  <c r="AK237" i="16"/>
  <c r="AL237" i="16"/>
  <c r="AM237" i="16"/>
  <c r="AN237" i="16"/>
  <c r="AO237" i="16"/>
  <c r="AP237" i="16"/>
  <c r="AQ237" i="16"/>
  <c r="AR237" i="16"/>
  <c r="AS237" i="16"/>
  <c r="AT237" i="16"/>
  <c r="AU237" i="16"/>
  <c r="AV237" i="16"/>
  <c r="AW237" i="16"/>
  <c r="AX237" i="16"/>
  <c r="AY237" i="16"/>
  <c r="AZ237" i="16"/>
  <c r="BA237" i="16"/>
  <c r="BB237" i="16"/>
  <c r="BC237" i="16"/>
  <c r="BD237" i="16"/>
  <c r="BE237" i="16"/>
  <c r="BF237" i="16"/>
  <c r="BG237" i="16"/>
  <c r="BH237" i="16"/>
  <c r="BI237" i="16"/>
  <c r="BJ237" i="16"/>
  <c r="BK237" i="16"/>
  <c r="BL237" i="16"/>
  <c r="BM237" i="16"/>
  <c r="BN237" i="16"/>
  <c r="BO237" i="16"/>
  <c r="BP237" i="16"/>
  <c r="BQ237" i="16"/>
  <c r="BR237" i="16"/>
  <c r="BS237" i="16"/>
  <c r="BT237" i="16"/>
  <c r="BU237" i="16"/>
  <c r="BV237" i="16"/>
  <c r="BW237" i="16"/>
  <c r="BX237" i="16"/>
  <c r="BY237" i="16"/>
  <c r="BZ237" i="16"/>
  <c r="CA237" i="16"/>
  <c r="CB237" i="16"/>
  <c r="CC237" i="16"/>
  <c r="CD237" i="16"/>
  <c r="CE237" i="16"/>
  <c r="CF237" i="16"/>
  <c r="CG237" i="16"/>
  <c r="CH237" i="16"/>
  <c r="CI237" i="16"/>
  <c r="CJ237" i="16"/>
  <c r="CK237" i="16"/>
  <c r="CL237" i="16"/>
  <c r="CM237" i="16"/>
  <c r="CN237" i="16"/>
  <c r="CO237" i="16"/>
  <c r="CP237" i="16"/>
  <c r="CQ237" i="16"/>
  <c r="CR237" i="16"/>
  <c r="CS237" i="16"/>
  <c r="BL79" i="17" s="1"/>
  <c r="I883" i="28" s="1"/>
  <c r="CT237" i="16"/>
  <c r="F238" i="16"/>
  <c r="G238" i="16"/>
  <c r="H238" i="16"/>
  <c r="I238" i="16"/>
  <c r="J238" i="16"/>
  <c r="K238" i="16"/>
  <c r="L238" i="16"/>
  <c r="M238" i="16"/>
  <c r="N238" i="16"/>
  <c r="O238" i="16"/>
  <c r="P238" i="16"/>
  <c r="Q238" i="16"/>
  <c r="R238" i="16"/>
  <c r="S238" i="16"/>
  <c r="T238" i="16"/>
  <c r="U238" i="16"/>
  <c r="V238" i="16"/>
  <c r="W238" i="16"/>
  <c r="X238" i="16"/>
  <c r="Y238" i="16"/>
  <c r="Z238" i="16"/>
  <c r="AA238" i="16"/>
  <c r="AB238" i="16"/>
  <c r="AC238" i="16"/>
  <c r="AD238" i="16"/>
  <c r="AE238" i="16"/>
  <c r="AF238" i="16"/>
  <c r="AG238" i="16"/>
  <c r="AH238" i="16"/>
  <c r="AI238" i="16"/>
  <c r="AJ238" i="16"/>
  <c r="AK238" i="16"/>
  <c r="AL238" i="16"/>
  <c r="AM238" i="16"/>
  <c r="AN238" i="16"/>
  <c r="AO238" i="16"/>
  <c r="AP238" i="16"/>
  <c r="AQ238" i="16"/>
  <c r="AR238" i="16"/>
  <c r="AS238" i="16"/>
  <c r="AT238" i="16"/>
  <c r="AU238" i="16"/>
  <c r="AV238" i="16"/>
  <c r="AW238" i="16"/>
  <c r="AX238" i="16"/>
  <c r="AY238" i="16"/>
  <c r="AZ238" i="16"/>
  <c r="BA238" i="16"/>
  <c r="BB238" i="16"/>
  <c r="BC238" i="16"/>
  <c r="BD238" i="16"/>
  <c r="BE238" i="16"/>
  <c r="BF238" i="16"/>
  <c r="BG238" i="16"/>
  <c r="BH238" i="16"/>
  <c r="BI238" i="16"/>
  <c r="BJ238" i="16"/>
  <c r="BK238" i="16"/>
  <c r="BL238" i="16"/>
  <c r="BM238" i="16"/>
  <c r="BN238" i="16"/>
  <c r="BO238" i="16"/>
  <c r="BP238" i="16"/>
  <c r="BQ238" i="16"/>
  <c r="BR238" i="16"/>
  <c r="BS238" i="16"/>
  <c r="BT238" i="16"/>
  <c r="BU238" i="16"/>
  <c r="BV238" i="16"/>
  <c r="BW238" i="16"/>
  <c r="BX238" i="16"/>
  <c r="BY238" i="16"/>
  <c r="BZ238" i="16"/>
  <c r="CA238" i="16"/>
  <c r="CB238" i="16"/>
  <c r="CC238" i="16"/>
  <c r="CD238" i="16"/>
  <c r="CE238" i="16"/>
  <c r="CF238" i="16"/>
  <c r="CG238" i="16"/>
  <c r="CH238" i="16"/>
  <c r="CI238" i="16"/>
  <c r="CJ238" i="16"/>
  <c r="CK238" i="16"/>
  <c r="CL238" i="16"/>
  <c r="CM238" i="16"/>
  <c r="CN238" i="16"/>
  <c r="CO238" i="16"/>
  <c r="CP238" i="16"/>
  <c r="CQ238" i="16"/>
  <c r="CR238" i="16"/>
  <c r="CS238" i="16"/>
  <c r="BL83" i="17" s="1"/>
  <c r="I887" i="28" s="1"/>
  <c r="CT238" i="16"/>
  <c r="F239" i="16"/>
  <c r="G239" i="16"/>
  <c r="H239" i="16"/>
  <c r="I239" i="16"/>
  <c r="J239" i="16"/>
  <c r="K239" i="16"/>
  <c r="L239" i="16"/>
  <c r="M239" i="16"/>
  <c r="N239" i="16"/>
  <c r="O239" i="16"/>
  <c r="P239" i="16"/>
  <c r="Q239" i="16"/>
  <c r="R239" i="16"/>
  <c r="S239" i="16"/>
  <c r="T239" i="16"/>
  <c r="U239" i="16"/>
  <c r="V239" i="16"/>
  <c r="W239" i="16"/>
  <c r="X239" i="16"/>
  <c r="Y239" i="16"/>
  <c r="Z239" i="16"/>
  <c r="AA239" i="16"/>
  <c r="AB239" i="16"/>
  <c r="AC239" i="16"/>
  <c r="AD239" i="16"/>
  <c r="AE239" i="16"/>
  <c r="AF239" i="16"/>
  <c r="AG239" i="16"/>
  <c r="AH239" i="16"/>
  <c r="AI239" i="16"/>
  <c r="AJ239" i="16"/>
  <c r="AK239" i="16"/>
  <c r="AL239" i="16"/>
  <c r="AM239" i="16"/>
  <c r="AN239" i="16"/>
  <c r="AO239" i="16"/>
  <c r="AP239" i="16"/>
  <c r="AQ239" i="16"/>
  <c r="AR239" i="16"/>
  <c r="AS239" i="16"/>
  <c r="AT239" i="16"/>
  <c r="AU239" i="16"/>
  <c r="AV239" i="16"/>
  <c r="AW239" i="16"/>
  <c r="AX239" i="16"/>
  <c r="AY239" i="16"/>
  <c r="AZ239" i="16"/>
  <c r="BA239" i="16"/>
  <c r="BB239" i="16"/>
  <c r="BC239" i="16"/>
  <c r="BD239" i="16"/>
  <c r="BE239" i="16"/>
  <c r="BF239" i="16"/>
  <c r="BG239" i="16"/>
  <c r="BH239" i="16"/>
  <c r="BI239" i="16"/>
  <c r="BJ239" i="16"/>
  <c r="BK239" i="16"/>
  <c r="BL239" i="16"/>
  <c r="BM239" i="16"/>
  <c r="BN239" i="16"/>
  <c r="BO239" i="16"/>
  <c r="BP239" i="16"/>
  <c r="BQ239" i="16"/>
  <c r="BR239" i="16"/>
  <c r="BS239" i="16"/>
  <c r="BT239" i="16"/>
  <c r="BU239" i="16"/>
  <c r="BV239" i="16"/>
  <c r="BW239" i="16"/>
  <c r="BX239" i="16"/>
  <c r="BY239" i="16"/>
  <c r="BZ239" i="16"/>
  <c r="CA239" i="16"/>
  <c r="CB239" i="16"/>
  <c r="CC239" i="16"/>
  <c r="CD239" i="16"/>
  <c r="CE239" i="16"/>
  <c r="CF239" i="16"/>
  <c r="CG239" i="16"/>
  <c r="CH239" i="16"/>
  <c r="CI239" i="16"/>
  <c r="CJ239" i="16"/>
  <c r="CK239" i="16"/>
  <c r="CL239" i="16"/>
  <c r="CM239" i="16"/>
  <c r="CN239" i="16"/>
  <c r="CO239" i="16"/>
  <c r="CP239" i="16"/>
  <c r="CQ239" i="16"/>
  <c r="CR239" i="16"/>
  <c r="CS239" i="16"/>
  <c r="CT239" i="16"/>
  <c r="F240" i="16"/>
  <c r="G240" i="16"/>
  <c r="H240" i="16"/>
  <c r="I240" i="16"/>
  <c r="J240" i="16"/>
  <c r="K240" i="16"/>
  <c r="L240" i="16"/>
  <c r="M240" i="16"/>
  <c r="N240" i="16"/>
  <c r="O240" i="16"/>
  <c r="P240" i="16"/>
  <c r="Q240" i="16"/>
  <c r="R240" i="16"/>
  <c r="S240" i="16"/>
  <c r="T240" i="16"/>
  <c r="U240" i="16"/>
  <c r="V240" i="16"/>
  <c r="W240" i="16"/>
  <c r="X240" i="16"/>
  <c r="Y240" i="16"/>
  <c r="Z240" i="16"/>
  <c r="AA240" i="16"/>
  <c r="AB240" i="16"/>
  <c r="AC240" i="16"/>
  <c r="AD240" i="16"/>
  <c r="AE240" i="16"/>
  <c r="AF240" i="16"/>
  <c r="AG240" i="16"/>
  <c r="AH240" i="16"/>
  <c r="AI240" i="16"/>
  <c r="AJ240" i="16"/>
  <c r="AK240" i="16"/>
  <c r="AL240" i="16"/>
  <c r="AM240" i="16"/>
  <c r="AN240" i="16"/>
  <c r="AO240" i="16"/>
  <c r="AP240" i="16"/>
  <c r="AQ240" i="16"/>
  <c r="AR240" i="16"/>
  <c r="AS240" i="16"/>
  <c r="AT240" i="16"/>
  <c r="AU240" i="16"/>
  <c r="AV240" i="16"/>
  <c r="AW240" i="16"/>
  <c r="AX240" i="16"/>
  <c r="AY240" i="16"/>
  <c r="AZ240" i="16"/>
  <c r="BA240" i="16"/>
  <c r="BB240" i="16"/>
  <c r="BC240" i="16"/>
  <c r="BD240" i="16"/>
  <c r="BE240" i="16"/>
  <c r="BF240" i="16"/>
  <c r="BG240" i="16"/>
  <c r="BH240" i="16"/>
  <c r="BI240" i="16"/>
  <c r="BJ240" i="16"/>
  <c r="BK240" i="16"/>
  <c r="BL240" i="16"/>
  <c r="BM240" i="16"/>
  <c r="BN240" i="16"/>
  <c r="BO240" i="16"/>
  <c r="BP240" i="16"/>
  <c r="BQ240" i="16"/>
  <c r="BR240" i="16"/>
  <c r="BS240" i="16"/>
  <c r="BT240" i="16"/>
  <c r="BU240" i="16"/>
  <c r="BV240" i="16"/>
  <c r="BW240" i="16"/>
  <c r="BX240" i="16"/>
  <c r="BY240" i="16"/>
  <c r="BZ240" i="16"/>
  <c r="CA240" i="16"/>
  <c r="CB240" i="16"/>
  <c r="CC240" i="16"/>
  <c r="CD240" i="16"/>
  <c r="CE240" i="16"/>
  <c r="CF240" i="16"/>
  <c r="CG240" i="16"/>
  <c r="CH240" i="16"/>
  <c r="CI240" i="16"/>
  <c r="CJ240" i="16"/>
  <c r="CK240" i="16"/>
  <c r="CL240" i="16"/>
  <c r="CM240" i="16"/>
  <c r="CN240" i="16"/>
  <c r="CO240" i="16"/>
  <c r="CP240" i="16"/>
  <c r="CQ240" i="16"/>
  <c r="CR240" i="16"/>
  <c r="CS240" i="16"/>
  <c r="BL81" i="17" s="1"/>
  <c r="I885" i="28" s="1"/>
  <c r="CT240" i="16"/>
  <c r="F241" i="16"/>
  <c r="G241" i="16"/>
  <c r="H241" i="16"/>
  <c r="I241" i="16"/>
  <c r="J241" i="16"/>
  <c r="K241" i="16"/>
  <c r="L241" i="16"/>
  <c r="M241" i="16"/>
  <c r="N241" i="16"/>
  <c r="O241" i="16"/>
  <c r="P241" i="16"/>
  <c r="Q241" i="16"/>
  <c r="R241" i="16"/>
  <c r="S241" i="16"/>
  <c r="T241" i="16"/>
  <c r="U241" i="16"/>
  <c r="V241" i="16"/>
  <c r="W241" i="16"/>
  <c r="X241" i="16"/>
  <c r="Y241" i="16"/>
  <c r="Z241" i="16"/>
  <c r="AA241" i="16"/>
  <c r="AB241" i="16"/>
  <c r="AC241" i="16"/>
  <c r="AD241" i="16"/>
  <c r="AE241" i="16"/>
  <c r="AF241" i="16"/>
  <c r="AG241" i="16"/>
  <c r="AH241" i="16"/>
  <c r="AI241" i="16"/>
  <c r="AJ241" i="16"/>
  <c r="AK241" i="16"/>
  <c r="AL241" i="16"/>
  <c r="AM241" i="16"/>
  <c r="AN241" i="16"/>
  <c r="AO241" i="16"/>
  <c r="AP241" i="16"/>
  <c r="AQ241" i="16"/>
  <c r="AR241" i="16"/>
  <c r="AS241" i="16"/>
  <c r="AT241" i="16"/>
  <c r="AU241" i="16"/>
  <c r="AV241" i="16"/>
  <c r="AW241" i="16"/>
  <c r="AX241" i="16"/>
  <c r="AY241" i="16"/>
  <c r="AZ241" i="16"/>
  <c r="BA241" i="16"/>
  <c r="BB241" i="16"/>
  <c r="BC241" i="16"/>
  <c r="BD241" i="16"/>
  <c r="BE241" i="16"/>
  <c r="BF241" i="16"/>
  <c r="BG241" i="16"/>
  <c r="BH241" i="16"/>
  <c r="BI241" i="16"/>
  <c r="BJ241" i="16"/>
  <c r="BK241" i="16"/>
  <c r="BL241" i="16"/>
  <c r="BM241" i="16"/>
  <c r="BN241" i="16"/>
  <c r="BO241" i="16"/>
  <c r="BP241" i="16"/>
  <c r="BQ241" i="16"/>
  <c r="BR241" i="16"/>
  <c r="BS241" i="16"/>
  <c r="BT241" i="16"/>
  <c r="BU241" i="16"/>
  <c r="BV241" i="16"/>
  <c r="BW241" i="16"/>
  <c r="BX241" i="16"/>
  <c r="BY241" i="16"/>
  <c r="BZ241" i="16"/>
  <c r="CA241" i="16"/>
  <c r="CB241" i="16"/>
  <c r="CC241" i="16"/>
  <c r="CD241" i="16"/>
  <c r="CE241" i="16"/>
  <c r="CF241" i="16"/>
  <c r="CG241" i="16"/>
  <c r="CH241" i="16"/>
  <c r="CI241" i="16"/>
  <c r="CJ241" i="16"/>
  <c r="CK241" i="16"/>
  <c r="CL241" i="16"/>
  <c r="CM241" i="16"/>
  <c r="CN241" i="16"/>
  <c r="CO241" i="16"/>
  <c r="CP241" i="16"/>
  <c r="CQ241" i="16"/>
  <c r="CR241" i="16"/>
  <c r="CS241" i="16"/>
  <c r="BL82" i="17" s="1"/>
  <c r="I886" i="28" s="1"/>
  <c r="CT241" i="16"/>
  <c r="F242" i="16"/>
  <c r="G242" i="16"/>
  <c r="H242" i="16"/>
  <c r="I242" i="16"/>
  <c r="J242" i="16"/>
  <c r="K242" i="16"/>
  <c r="L242" i="16"/>
  <c r="M242" i="16"/>
  <c r="N242" i="16"/>
  <c r="O242" i="16"/>
  <c r="P242" i="16"/>
  <c r="Q242" i="16"/>
  <c r="R242" i="16"/>
  <c r="S242" i="16"/>
  <c r="T242" i="16"/>
  <c r="U242" i="16"/>
  <c r="V242" i="16"/>
  <c r="W242" i="16"/>
  <c r="X242" i="16"/>
  <c r="Y242" i="16"/>
  <c r="Z242" i="16"/>
  <c r="AA242" i="16"/>
  <c r="AB242" i="16"/>
  <c r="AC242" i="16"/>
  <c r="AD242" i="16"/>
  <c r="AE242" i="16"/>
  <c r="AF242" i="16"/>
  <c r="AG242" i="16"/>
  <c r="AH242" i="16"/>
  <c r="AI242" i="16"/>
  <c r="AJ242" i="16"/>
  <c r="AK242" i="16"/>
  <c r="AL242" i="16"/>
  <c r="AM242" i="16"/>
  <c r="AN242" i="16"/>
  <c r="AO242" i="16"/>
  <c r="AP242" i="16"/>
  <c r="AQ242" i="16"/>
  <c r="AR242" i="16"/>
  <c r="AS242" i="16"/>
  <c r="AT242" i="16"/>
  <c r="AU242" i="16"/>
  <c r="AV242" i="16"/>
  <c r="AW242" i="16"/>
  <c r="AX242" i="16"/>
  <c r="AY242" i="16"/>
  <c r="AZ242" i="16"/>
  <c r="BA242" i="16"/>
  <c r="BB242" i="16"/>
  <c r="BC242" i="16"/>
  <c r="BD242" i="16"/>
  <c r="BE242" i="16"/>
  <c r="BF242" i="16"/>
  <c r="BG242" i="16"/>
  <c r="BH242" i="16"/>
  <c r="BI242" i="16"/>
  <c r="BJ242" i="16"/>
  <c r="BK242" i="16"/>
  <c r="BL242" i="16"/>
  <c r="BM242" i="16"/>
  <c r="BN242" i="16"/>
  <c r="BO242" i="16"/>
  <c r="BP242" i="16"/>
  <c r="BQ242" i="16"/>
  <c r="BR242" i="16"/>
  <c r="BS242" i="16"/>
  <c r="BT242" i="16"/>
  <c r="BU242" i="16"/>
  <c r="BV242" i="16"/>
  <c r="BW242" i="16"/>
  <c r="BX242" i="16"/>
  <c r="BY242" i="16"/>
  <c r="BZ242" i="16"/>
  <c r="CA242" i="16"/>
  <c r="CB242" i="16"/>
  <c r="CC242" i="16"/>
  <c r="CD242" i="16"/>
  <c r="CE242" i="16"/>
  <c r="CF242" i="16"/>
  <c r="CG242" i="16"/>
  <c r="CH242" i="16"/>
  <c r="CI242" i="16"/>
  <c r="CJ242" i="16"/>
  <c r="CK242" i="16"/>
  <c r="CL242" i="16"/>
  <c r="CM242" i="16"/>
  <c r="CN242" i="16"/>
  <c r="CO242" i="16"/>
  <c r="CP242" i="16"/>
  <c r="CQ242" i="16"/>
  <c r="CR242" i="16"/>
  <c r="CS242" i="16"/>
  <c r="BL78" i="17" s="1"/>
  <c r="I882" i="28" s="1"/>
  <c r="CT242" i="16"/>
  <c r="F243" i="16"/>
  <c r="G243" i="16"/>
  <c r="H243" i="16"/>
  <c r="I243" i="16"/>
  <c r="J243" i="16"/>
  <c r="K243" i="16"/>
  <c r="L243" i="16"/>
  <c r="M243" i="16"/>
  <c r="N243" i="16"/>
  <c r="O243" i="16"/>
  <c r="P243" i="16"/>
  <c r="Q243" i="16"/>
  <c r="R243" i="16"/>
  <c r="S243" i="16"/>
  <c r="T243" i="16"/>
  <c r="U243" i="16"/>
  <c r="V243" i="16"/>
  <c r="W243" i="16"/>
  <c r="X243" i="16"/>
  <c r="Y243" i="16"/>
  <c r="Z243" i="16"/>
  <c r="AA243" i="16"/>
  <c r="AB243" i="16"/>
  <c r="AC243" i="16"/>
  <c r="AD243" i="16"/>
  <c r="AE243" i="16"/>
  <c r="AF243" i="16"/>
  <c r="AG243" i="16"/>
  <c r="AH243" i="16"/>
  <c r="AI243" i="16"/>
  <c r="AJ243" i="16"/>
  <c r="AK243" i="16"/>
  <c r="AL243" i="16"/>
  <c r="AM243" i="16"/>
  <c r="AN243" i="16"/>
  <c r="AO243" i="16"/>
  <c r="AP243" i="16"/>
  <c r="AQ243" i="16"/>
  <c r="AR243" i="16"/>
  <c r="AS243" i="16"/>
  <c r="AT243" i="16"/>
  <c r="AU243" i="16"/>
  <c r="AV243" i="16"/>
  <c r="AW243" i="16"/>
  <c r="AX243" i="16"/>
  <c r="AY243" i="16"/>
  <c r="AZ243" i="16"/>
  <c r="BA243" i="16"/>
  <c r="BB243" i="16"/>
  <c r="BC243" i="16"/>
  <c r="BD243" i="16"/>
  <c r="BE243" i="16"/>
  <c r="BF243" i="16"/>
  <c r="BG243" i="16"/>
  <c r="BH243" i="16"/>
  <c r="BI243" i="16"/>
  <c r="BJ243" i="16"/>
  <c r="BK243" i="16"/>
  <c r="BL243" i="16"/>
  <c r="BM243" i="16"/>
  <c r="BN243" i="16"/>
  <c r="BO243" i="16"/>
  <c r="BP243" i="16"/>
  <c r="BQ243" i="16"/>
  <c r="BR243" i="16"/>
  <c r="BS243" i="16"/>
  <c r="BT243" i="16"/>
  <c r="BU243" i="16"/>
  <c r="BV243" i="16"/>
  <c r="BW243" i="16"/>
  <c r="BX243" i="16"/>
  <c r="BY243" i="16"/>
  <c r="BZ243" i="16"/>
  <c r="CA243" i="16"/>
  <c r="CB243" i="16"/>
  <c r="CC243" i="16"/>
  <c r="CD243" i="16"/>
  <c r="CE243" i="16"/>
  <c r="CF243" i="16"/>
  <c r="CG243" i="16"/>
  <c r="CH243" i="16"/>
  <c r="CI243" i="16"/>
  <c r="CJ243" i="16"/>
  <c r="CK243" i="16"/>
  <c r="CL243" i="16"/>
  <c r="CM243" i="16"/>
  <c r="CN243" i="16"/>
  <c r="CO243" i="16"/>
  <c r="CP243" i="16"/>
  <c r="CQ243" i="16"/>
  <c r="CR243" i="16"/>
  <c r="CS243" i="16"/>
  <c r="BL84" i="17" s="1"/>
  <c r="I888" i="28" s="1"/>
  <c r="CT243" i="16"/>
  <c r="F244" i="16"/>
  <c r="G244" i="16"/>
  <c r="H244" i="16"/>
  <c r="I244" i="16"/>
  <c r="J244" i="16"/>
  <c r="K244" i="16"/>
  <c r="L244" i="16"/>
  <c r="M244" i="16"/>
  <c r="N244" i="16"/>
  <c r="O244" i="16"/>
  <c r="P244" i="16"/>
  <c r="Q244" i="16"/>
  <c r="R244" i="16"/>
  <c r="S244" i="16"/>
  <c r="T244" i="16"/>
  <c r="U244" i="16"/>
  <c r="V244" i="16"/>
  <c r="W244" i="16"/>
  <c r="X244" i="16"/>
  <c r="Y244" i="16"/>
  <c r="Z244" i="16"/>
  <c r="AA244" i="16"/>
  <c r="AB244" i="16"/>
  <c r="AC244" i="16"/>
  <c r="AD244" i="16"/>
  <c r="AE244" i="16"/>
  <c r="AF244" i="16"/>
  <c r="AG244" i="16"/>
  <c r="AH244" i="16"/>
  <c r="AI244" i="16"/>
  <c r="AJ244" i="16"/>
  <c r="AK244" i="16"/>
  <c r="AL244" i="16"/>
  <c r="AM244" i="16"/>
  <c r="AN244" i="16"/>
  <c r="AO244" i="16"/>
  <c r="AP244" i="16"/>
  <c r="AQ244" i="16"/>
  <c r="AR244" i="16"/>
  <c r="AS244" i="16"/>
  <c r="AT244" i="16"/>
  <c r="AU244" i="16"/>
  <c r="AV244" i="16"/>
  <c r="AW244" i="16"/>
  <c r="AX244" i="16"/>
  <c r="AY244" i="16"/>
  <c r="AZ244" i="16"/>
  <c r="BA244" i="16"/>
  <c r="BB244" i="16"/>
  <c r="BC244" i="16"/>
  <c r="BD244" i="16"/>
  <c r="BE244" i="16"/>
  <c r="BF244" i="16"/>
  <c r="BG244" i="16"/>
  <c r="BH244" i="16"/>
  <c r="BI244" i="16"/>
  <c r="BJ244" i="16"/>
  <c r="BK244" i="16"/>
  <c r="BL244" i="16"/>
  <c r="BM244" i="16"/>
  <c r="BN244" i="16"/>
  <c r="BO244" i="16"/>
  <c r="BP244" i="16"/>
  <c r="BQ244" i="16"/>
  <c r="BR244" i="16"/>
  <c r="BS244" i="16"/>
  <c r="BT244" i="16"/>
  <c r="BU244" i="16"/>
  <c r="BV244" i="16"/>
  <c r="BW244" i="16"/>
  <c r="BX244" i="16"/>
  <c r="BY244" i="16"/>
  <c r="BZ244" i="16"/>
  <c r="CA244" i="16"/>
  <c r="CB244" i="16"/>
  <c r="CC244" i="16"/>
  <c r="CD244" i="16"/>
  <c r="CE244" i="16"/>
  <c r="CF244" i="16"/>
  <c r="CG244" i="16"/>
  <c r="CH244" i="16"/>
  <c r="CI244" i="16"/>
  <c r="CJ244" i="16"/>
  <c r="CK244" i="16"/>
  <c r="CL244" i="16"/>
  <c r="CM244" i="16"/>
  <c r="CN244" i="16"/>
  <c r="CO244" i="16"/>
  <c r="CP244" i="16"/>
  <c r="CQ244" i="16"/>
  <c r="CR244" i="16"/>
  <c r="CS244" i="16"/>
  <c r="BL85" i="17" s="1"/>
  <c r="I889" i="28" s="1"/>
  <c r="CT244" i="16"/>
  <c r="F245" i="16"/>
  <c r="G245" i="16"/>
  <c r="H245" i="16"/>
  <c r="I245" i="16"/>
  <c r="J245" i="16"/>
  <c r="K245" i="16"/>
  <c r="L245" i="16"/>
  <c r="M245" i="16"/>
  <c r="N245" i="16"/>
  <c r="O245" i="16"/>
  <c r="P245" i="16"/>
  <c r="Q245" i="16"/>
  <c r="R245" i="16"/>
  <c r="S245" i="16"/>
  <c r="T245" i="16"/>
  <c r="U245" i="16"/>
  <c r="V245" i="16"/>
  <c r="W245" i="16"/>
  <c r="X245" i="16"/>
  <c r="Y245" i="16"/>
  <c r="Z245" i="16"/>
  <c r="AA245" i="16"/>
  <c r="AB245" i="16"/>
  <c r="AC245" i="16"/>
  <c r="AD245" i="16"/>
  <c r="AE245" i="16"/>
  <c r="AF245" i="16"/>
  <c r="AG245" i="16"/>
  <c r="AH245" i="16"/>
  <c r="AI245" i="16"/>
  <c r="AJ245" i="16"/>
  <c r="AK245" i="16"/>
  <c r="AL245" i="16"/>
  <c r="AM245" i="16"/>
  <c r="AN245" i="16"/>
  <c r="AO245" i="16"/>
  <c r="AP245" i="16"/>
  <c r="AQ245" i="16"/>
  <c r="AR245" i="16"/>
  <c r="AS245" i="16"/>
  <c r="AT245" i="16"/>
  <c r="AU245" i="16"/>
  <c r="AV245" i="16"/>
  <c r="AW245" i="16"/>
  <c r="AX245" i="16"/>
  <c r="AY245" i="16"/>
  <c r="AZ245" i="16"/>
  <c r="BA245" i="16"/>
  <c r="BB245" i="16"/>
  <c r="BC245" i="16"/>
  <c r="BD245" i="16"/>
  <c r="BE245" i="16"/>
  <c r="BF245" i="16"/>
  <c r="BG245" i="16"/>
  <c r="BH245" i="16"/>
  <c r="BI245" i="16"/>
  <c r="BJ245" i="16"/>
  <c r="BK245" i="16"/>
  <c r="BL245" i="16"/>
  <c r="BM245" i="16"/>
  <c r="BN245" i="16"/>
  <c r="BO245" i="16"/>
  <c r="BP245" i="16"/>
  <c r="BQ245" i="16"/>
  <c r="BR245" i="16"/>
  <c r="BS245" i="16"/>
  <c r="BT245" i="16"/>
  <c r="BU245" i="16"/>
  <c r="BV245" i="16"/>
  <c r="BW245" i="16"/>
  <c r="BX245" i="16"/>
  <c r="BY245" i="16"/>
  <c r="BZ245" i="16"/>
  <c r="CA245" i="16"/>
  <c r="CB245" i="16"/>
  <c r="CC245" i="16"/>
  <c r="CD245" i="16"/>
  <c r="CE245" i="16"/>
  <c r="CF245" i="16"/>
  <c r="CG245" i="16"/>
  <c r="CH245" i="16"/>
  <c r="CI245" i="16"/>
  <c r="CJ245" i="16"/>
  <c r="CK245" i="16"/>
  <c r="CL245" i="16"/>
  <c r="CM245" i="16"/>
  <c r="CN245" i="16"/>
  <c r="CO245" i="16"/>
  <c r="CP245" i="16"/>
  <c r="CQ245" i="16"/>
  <c r="CR245" i="16"/>
  <c r="CS245" i="16"/>
  <c r="BL88" i="17" s="1"/>
  <c r="I892" i="28" s="1"/>
  <c r="CT245" i="16"/>
  <c r="F246" i="16"/>
  <c r="G246" i="16"/>
  <c r="H246" i="16"/>
  <c r="I246" i="16"/>
  <c r="J246" i="16"/>
  <c r="K246" i="16"/>
  <c r="L246" i="16"/>
  <c r="M246" i="16"/>
  <c r="N246" i="16"/>
  <c r="O246" i="16"/>
  <c r="P246" i="16"/>
  <c r="Q246" i="16"/>
  <c r="R246" i="16"/>
  <c r="S246" i="16"/>
  <c r="T246" i="16"/>
  <c r="U246" i="16"/>
  <c r="V246" i="16"/>
  <c r="W246" i="16"/>
  <c r="X246" i="16"/>
  <c r="Y246" i="16"/>
  <c r="Z246" i="16"/>
  <c r="AA246" i="16"/>
  <c r="AB246" i="16"/>
  <c r="AC246" i="16"/>
  <c r="AD246" i="16"/>
  <c r="AE246" i="16"/>
  <c r="AF246" i="16"/>
  <c r="AG246" i="16"/>
  <c r="AH246" i="16"/>
  <c r="AI246" i="16"/>
  <c r="AJ246" i="16"/>
  <c r="AK246" i="16"/>
  <c r="AL246" i="16"/>
  <c r="AM246" i="16"/>
  <c r="AN246" i="16"/>
  <c r="AO246" i="16"/>
  <c r="AP246" i="16"/>
  <c r="AQ246" i="16"/>
  <c r="AR246" i="16"/>
  <c r="AS246" i="16"/>
  <c r="AT246" i="16"/>
  <c r="AU246" i="16"/>
  <c r="AV246" i="16"/>
  <c r="AW246" i="16"/>
  <c r="AX246" i="16"/>
  <c r="AY246" i="16"/>
  <c r="AZ246" i="16"/>
  <c r="BA246" i="16"/>
  <c r="BB246" i="16"/>
  <c r="BC246" i="16"/>
  <c r="BD246" i="16"/>
  <c r="BE246" i="16"/>
  <c r="BF246" i="16"/>
  <c r="BG246" i="16"/>
  <c r="BH246" i="16"/>
  <c r="BI246" i="16"/>
  <c r="BJ246" i="16"/>
  <c r="BK246" i="16"/>
  <c r="BL246" i="16"/>
  <c r="BM246" i="16"/>
  <c r="BN246" i="16"/>
  <c r="BO246" i="16"/>
  <c r="BP246" i="16"/>
  <c r="BQ246" i="16"/>
  <c r="BR246" i="16"/>
  <c r="BS246" i="16"/>
  <c r="BT246" i="16"/>
  <c r="BU246" i="16"/>
  <c r="BV246" i="16"/>
  <c r="BW246" i="16"/>
  <c r="BX246" i="16"/>
  <c r="BY246" i="16"/>
  <c r="BZ246" i="16"/>
  <c r="CA246" i="16"/>
  <c r="CB246" i="16"/>
  <c r="CC246" i="16"/>
  <c r="CD246" i="16"/>
  <c r="CE246" i="16"/>
  <c r="CF246" i="16"/>
  <c r="CG246" i="16"/>
  <c r="CH246" i="16"/>
  <c r="CI246" i="16"/>
  <c r="CJ246" i="16"/>
  <c r="CK246" i="16"/>
  <c r="CL246" i="16"/>
  <c r="CM246" i="16"/>
  <c r="CN246" i="16"/>
  <c r="CO246" i="16"/>
  <c r="CP246" i="16"/>
  <c r="CQ246" i="16"/>
  <c r="CR246" i="16"/>
  <c r="CS246" i="16"/>
  <c r="BL90" i="17" s="1"/>
  <c r="I894" i="28" s="1"/>
  <c r="CT246" i="16"/>
  <c r="F247" i="16"/>
  <c r="G247" i="16"/>
  <c r="H247" i="16"/>
  <c r="I247" i="16"/>
  <c r="J247" i="16"/>
  <c r="K247" i="16"/>
  <c r="L247" i="16"/>
  <c r="M247" i="16"/>
  <c r="N247" i="16"/>
  <c r="O247" i="16"/>
  <c r="P247" i="16"/>
  <c r="Q247" i="16"/>
  <c r="R247" i="16"/>
  <c r="S247" i="16"/>
  <c r="T247" i="16"/>
  <c r="U247" i="16"/>
  <c r="V247" i="16"/>
  <c r="W247" i="16"/>
  <c r="X247" i="16"/>
  <c r="Y247" i="16"/>
  <c r="Z247" i="16"/>
  <c r="AA247" i="16"/>
  <c r="AB247" i="16"/>
  <c r="AC247" i="16"/>
  <c r="AD247" i="16"/>
  <c r="AE247" i="16"/>
  <c r="AF247" i="16"/>
  <c r="AG247" i="16"/>
  <c r="AH247" i="16"/>
  <c r="AI247" i="16"/>
  <c r="AJ247" i="16"/>
  <c r="AK247" i="16"/>
  <c r="AL247" i="16"/>
  <c r="AM247" i="16"/>
  <c r="AN247" i="16"/>
  <c r="AO247" i="16"/>
  <c r="AP247" i="16"/>
  <c r="AQ247" i="16"/>
  <c r="AR247" i="16"/>
  <c r="AS247" i="16"/>
  <c r="AT247" i="16"/>
  <c r="AU247" i="16"/>
  <c r="AV247" i="16"/>
  <c r="AW247" i="16"/>
  <c r="AX247" i="16"/>
  <c r="AY247" i="16"/>
  <c r="AZ247" i="16"/>
  <c r="BA247" i="16"/>
  <c r="BB247" i="16"/>
  <c r="BC247" i="16"/>
  <c r="BD247" i="16"/>
  <c r="BE247" i="16"/>
  <c r="BF247" i="16"/>
  <c r="BG247" i="16"/>
  <c r="BH247" i="16"/>
  <c r="BI247" i="16"/>
  <c r="BJ247" i="16"/>
  <c r="BK247" i="16"/>
  <c r="BL247" i="16"/>
  <c r="BM247" i="16"/>
  <c r="BN247" i="16"/>
  <c r="BO247" i="16"/>
  <c r="BP247" i="16"/>
  <c r="BQ247" i="16"/>
  <c r="BR247" i="16"/>
  <c r="BS247" i="16"/>
  <c r="BT247" i="16"/>
  <c r="BU247" i="16"/>
  <c r="BV247" i="16"/>
  <c r="BW247" i="16"/>
  <c r="BX247" i="16"/>
  <c r="BY247" i="16"/>
  <c r="BZ247" i="16"/>
  <c r="CA247" i="16"/>
  <c r="CB247" i="16"/>
  <c r="CC247" i="16"/>
  <c r="CD247" i="16"/>
  <c r="CE247" i="16"/>
  <c r="CF247" i="16"/>
  <c r="CG247" i="16"/>
  <c r="CH247" i="16"/>
  <c r="CI247" i="16"/>
  <c r="CJ247" i="16"/>
  <c r="CK247" i="16"/>
  <c r="CL247" i="16"/>
  <c r="CM247" i="16"/>
  <c r="CN247" i="16"/>
  <c r="CO247" i="16"/>
  <c r="CP247" i="16"/>
  <c r="CQ247" i="16"/>
  <c r="CR247" i="16"/>
  <c r="CS247" i="16"/>
  <c r="BL89" i="17" s="1"/>
  <c r="I893" i="28" s="1"/>
  <c r="CT247" i="16"/>
  <c r="F248" i="16"/>
  <c r="G248" i="16"/>
  <c r="H248" i="16"/>
  <c r="I248" i="16"/>
  <c r="J248" i="16"/>
  <c r="K248" i="16"/>
  <c r="L248" i="16"/>
  <c r="M248" i="16"/>
  <c r="N248" i="16"/>
  <c r="O248" i="16"/>
  <c r="P248" i="16"/>
  <c r="Q248" i="16"/>
  <c r="R248" i="16"/>
  <c r="S248" i="16"/>
  <c r="T248" i="16"/>
  <c r="U248" i="16"/>
  <c r="V248" i="16"/>
  <c r="W248" i="16"/>
  <c r="X248" i="16"/>
  <c r="Y248" i="16"/>
  <c r="Z248" i="16"/>
  <c r="AA248" i="16"/>
  <c r="AB248" i="16"/>
  <c r="AC248" i="16"/>
  <c r="AD248" i="16"/>
  <c r="AE248" i="16"/>
  <c r="AF248" i="16"/>
  <c r="AG248" i="16"/>
  <c r="AH248" i="16"/>
  <c r="AI248" i="16"/>
  <c r="AJ248" i="16"/>
  <c r="AK248" i="16"/>
  <c r="AL248" i="16"/>
  <c r="AM248" i="16"/>
  <c r="AN248" i="16"/>
  <c r="AO248" i="16"/>
  <c r="AP248" i="16"/>
  <c r="AQ248" i="16"/>
  <c r="AR248" i="16"/>
  <c r="AS248" i="16"/>
  <c r="AT248" i="16"/>
  <c r="AU248" i="16"/>
  <c r="AV248" i="16"/>
  <c r="AW248" i="16"/>
  <c r="AX248" i="16"/>
  <c r="AY248" i="16"/>
  <c r="AZ248" i="16"/>
  <c r="BA248" i="16"/>
  <c r="BB248" i="16"/>
  <c r="BC248" i="16"/>
  <c r="BD248" i="16"/>
  <c r="BE248" i="16"/>
  <c r="BF248" i="16"/>
  <c r="BG248" i="16"/>
  <c r="BH248" i="16"/>
  <c r="BI248" i="16"/>
  <c r="BJ248" i="16"/>
  <c r="BK248" i="16"/>
  <c r="BL248" i="16"/>
  <c r="BM248" i="16"/>
  <c r="BN248" i="16"/>
  <c r="BO248" i="16"/>
  <c r="BP248" i="16"/>
  <c r="BQ248" i="16"/>
  <c r="BR248" i="16"/>
  <c r="BS248" i="16"/>
  <c r="BT248" i="16"/>
  <c r="BU248" i="16"/>
  <c r="BV248" i="16"/>
  <c r="BW248" i="16"/>
  <c r="BX248" i="16"/>
  <c r="BY248" i="16"/>
  <c r="BZ248" i="16"/>
  <c r="CA248" i="16"/>
  <c r="CB248" i="16"/>
  <c r="CC248" i="16"/>
  <c r="CD248" i="16"/>
  <c r="CE248" i="16"/>
  <c r="CF248" i="16"/>
  <c r="CG248" i="16"/>
  <c r="CH248" i="16"/>
  <c r="CI248" i="16"/>
  <c r="CJ248" i="16"/>
  <c r="CK248" i="16"/>
  <c r="CL248" i="16"/>
  <c r="CM248" i="16"/>
  <c r="CN248" i="16"/>
  <c r="CO248" i="16"/>
  <c r="CP248" i="16"/>
  <c r="CQ248" i="16"/>
  <c r="CR248" i="16"/>
  <c r="CS248" i="16"/>
  <c r="BL87" i="17" s="1"/>
  <c r="I891" i="28" s="1"/>
  <c r="CT248" i="16"/>
  <c r="F249" i="16"/>
  <c r="G249" i="16"/>
  <c r="H249" i="16"/>
  <c r="I249" i="16"/>
  <c r="J249" i="16"/>
  <c r="K249" i="16"/>
  <c r="L249" i="16"/>
  <c r="M249" i="16"/>
  <c r="N249" i="16"/>
  <c r="O249" i="16"/>
  <c r="P249" i="16"/>
  <c r="Q249" i="16"/>
  <c r="R249" i="16"/>
  <c r="S249" i="16"/>
  <c r="T249" i="16"/>
  <c r="U249" i="16"/>
  <c r="V249" i="16"/>
  <c r="W249" i="16"/>
  <c r="X249" i="16"/>
  <c r="Y249" i="16"/>
  <c r="Z249" i="16"/>
  <c r="AA249" i="16"/>
  <c r="AB249" i="16"/>
  <c r="AC249" i="16"/>
  <c r="AD249" i="16"/>
  <c r="AE249" i="16"/>
  <c r="AF249" i="16"/>
  <c r="AG249" i="16"/>
  <c r="AH249" i="16"/>
  <c r="AI249" i="16"/>
  <c r="AJ249" i="16"/>
  <c r="AK249" i="16"/>
  <c r="AL249" i="16"/>
  <c r="AM249" i="16"/>
  <c r="AN249" i="16"/>
  <c r="AO249" i="16"/>
  <c r="AP249" i="16"/>
  <c r="AQ249" i="16"/>
  <c r="AR249" i="16"/>
  <c r="AS249" i="16"/>
  <c r="AT249" i="16"/>
  <c r="AU249" i="16"/>
  <c r="AV249" i="16"/>
  <c r="AW249" i="16"/>
  <c r="AX249" i="16"/>
  <c r="AY249" i="16"/>
  <c r="AZ249" i="16"/>
  <c r="BA249" i="16"/>
  <c r="BB249" i="16"/>
  <c r="BC249" i="16"/>
  <c r="BD249" i="16"/>
  <c r="BE249" i="16"/>
  <c r="BF249" i="16"/>
  <c r="BG249" i="16"/>
  <c r="BH249" i="16"/>
  <c r="BI249" i="16"/>
  <c r="BJ249" i="16"/>
  <c r="BK249" i="16"/>
  <c r="BL249" i="16"/>
  <c r="BM249" i="16"/>
  <c r="BN249" i="16"/>
  <c r="BO249" i="16"/>
  <c r="BP249" i="16"/>
  <c r="BQ249" i="16"/>
  <c r="BR249" i="16"/>
  <c r="BS249" i="16"/>
  <c r="BT249" i="16"/>
  <c r="BU249" i="16"/>
  <c r="BV249" i="16"/>
  <c r="BW249" i="16"/>
  <c r="BX249" i="16"/>
  <c r="BY249" i="16"/>
  <c r="BZ249" i="16"/>
  <c r="CA249" i="16"/>
  <c r="CB249" i="16"/>
  <c r="CC249" i="16"/>
  <c r="CD249" i="16"/>
  <c r="CE249" i="16"/>
  <c r="CF249" i="16"/>
  <c r="CG249" i="16"/>
  <c r="CH249" i="16"/>
  <c r="CI249" i="16"/>
  <c r="CJ249" i="16"/>
  <c r="CK249" i="16"/>
  <c r="CL249" i="16"/>
  <c r="CM249" i="16"/>
  <c r="CN249" i="16"/>
  <c r="CO249" i="16"/>
  <c r="CP249" i="16"/>
  <c r="CQ249" i="16"/>
  <c r="CR249" i="16"/>
  <c r="CS249" i="16"/>
  <c r="BL92" i="17" s="1"/>
  <c r="I896" i="28" s="1"/>
  <c r="CT249" i="16"/>
  <c r="G3" i="16"/>
  <c r="H3" i="16"/>
  <c r="I3" i="16"/>
  <c r="J3" i="16"/>
  <c r="K3" i="16"/>
  <c r="L3" i="16"/>
  <c r="M3" i="16"/>
  <c r="N3" i="16"/>
  <c r="O3" i="16"/>
  <c r="P3" i="16"/>
  <c r="Q3" i="16"/>
  <c r="R3" i="16"/>
  <c r="S3" i="16"/>
  <c r="T3" i="16"/>
  <c r="U3" i="16"/>
  <c r="V3" i="16"/>
  <c r="W3" i="16"/>
  <c r="X3" i="16"/>
  <c r="Y3" i="16"/>
  <c r="Z3" i="16"/>
  <c r="AA3" i="16"/>
  <c r="AB3" i="16"/>
  <c r="AC3" i="16"/>
  <c r="AD3" i="16"/>
  <c r="AE3" i="16"/>
  <c r="AF3" i="16"/>
  <c r="AG3" i="16"/>
  <c r="AH3" i="16"/>
  <c r="AI3" i="16"/>
  <c r="AJ3" i="16"/>
  <c r="AK3" i="16"/>
  <c r="AL3" i="16"/>
  <c r="AM3" i="16"/>
  <c r="AN3" i="16"/>
  <c r="AO3" i="16"/>
  <c r="AP3" i="16"/>
  <c r="AQ3" i="16"/>
  <c r="AR3" i="16"/>
  <c r="AS3" i="16"/>
  <c r="AT3" i="16"/>
  <c r="AU3" i="16"/>
  <c r="AV3" i="16"/>
  <c r="AW3" i="16"/>
  <c r="AX3" i="16"/>
  <c r="AY3" i="16"/>
  <c r="AZ3" i="16"/>
  <c r="BA3" i="16"/>
  <c r="BB3" i="16"/>
  <c r="BC3" i="16"/>
  <c r="BD3" i="16"/>
  <c r="BE3" i="16"/>
  <c r="BF3" i="16"/>
  <c r="BG3" i="16"/>
  <c r="BH3" i="16"/>
  <c r="BI3" i="16"/>
  <c r="BJ3" i="16"/>
  <c r="BK3" i="16"/>
  <c r="BL3" i="16"/>
  <c r="BM3" i="16"/>
  <c r="BN3" i="16"/>
  <c r="BO3" i="16"/>
  <c r="BP3" i="16"/>
  <c r="BQ3" i="16"/>
  <c r="BR3" i="16"/>
  <c r="BS3" i="16"/>
  <c r="BT3" i="16"/>
  <c r="BU3" i="16"/>
  <c r="BV3" i="16"/>
  <c r="BW3" i="16"/>
  <c r="BX3" i="16"/>
  <c r="BY3" i="16"/>
  <c r="BZ3" i="16"/>
  <c r="CA3" i="16"/>
  <c r="CB3" i="16"/>
  <c r="CC3" i="16"/>
  <c r="CD3" i="16"/>
  <c r="CE3" i="16"/>
  <c r="CF3" i="16"/>
  <c r="CG3" i="16"/>
  <c r="CH3" i="16"/>
  <c r="CI3" i="16"/>
  <c r="CJ3" i="16"/>
  <c r="CK3" i="16"/>
  <c r="CL3" i="16"/>
  <c r="CM3" i="16"/>
  <c r="CN3" i="16"/>
  <c r="CO3" i="16"/>
  <c r="CP3" i="16"/>
  <c r="CQ3" i="16"/>
  <c r="CR3" i="16"/>
  <c r="CS3" i="16"/>
  <c r="CT3" i="16"/>
  <c r="F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BL74" i="14"/>
  <c r="BM74" i="14" s="1"/>
  <c r="BG74" i="14"/>
  <c r="BH74" i="14" s="1"/>
  <c r="BB74" i="14"/>
  <c r="AW74" i="14"/>
  <c r="AR74" i="14"/>
  <c r="AS74" i="14" s="1"/>
  <c r="AM74" i="14"/>
  <c r="AN74" i="14" s="1"/>
  <c r="AH74" i="14"/>
  <c r="AC74" i="14"/>
  <c r="X74" i="14"/>
  <c r="S74" i="14"/>
  <c r="N74" i="14"/>
  <c r="I74" i="14"/>
  <c r="BL4" i="14"/>
  <c r="BL93" i="14" s="1"/>
  <c r="C1" i="15"/>
  <c r="D1" i="15"/>
  <c r="E1" i="15"/>
  <c r="F1" i="15" s="1"/>
  <c r="G1" i="15" s="1"/>
  <c r="H1" i="15" s="1"/>
  <c r="I1" i="15" s="1"/>
  <c r="J1" i="15" s="1"/>
  <c r="K1" i="15" s="1"/>
  <c r="L1" i="15" s="1"/>
  <c r="M1" i="15" s="1"/>
  <c r="N1" i="15" s="1"/>
  <c r="O1" i="15" s="1"/>
  <c r="P1" i="15" s="1"/>
  <c r="Q1" i="15" s="1"/>
  <c r="R1" i="15" s="1"/>
  <c r="S1" i="15" s="1"/>
  <c r="T1" i="15" s="1"/>
  <c r="U1" i="15" s="1"/>
  <c r="V1" i="15" s="1"/>
  <c r="W1" i="15" s="1"/>
  <c r="X1" i="15" s="1"/>
  <c r="Y1" i="15" s="1"/>
  <c r="Z1" i="15" s="1"/>
  <c r="AA1" i="15" s="1"/>
  <c r="AB1" i="15" s="1"/>
  <c r="AC1" i="15" s="1"/>
  <c r="AD1" i="15" s="1"/>
  <c r="AE1" i="15" s="1"/>
  <c r="AF1" i="15" s="1"/>
  <c r="AG1" i="15" s="1"/>
  <c r="AH1" i="15" s="1"/>
  <c r="AI1" i="15" s="1"/>
  <c r="AJ1" i="15" s="1"/>
  <c r="AK1" i="15" s="1"/>
  <c r="AL1" i="15" s="1"/>
  <c r="AM1" i="15" s="1"/>
  <c r="AN1" i="15" s="1"/>
  <c r="AO1" i="15" s="1"/>
  <c r="AP1" i="15" s="1"/>
  <c r="AQ1" i="15" s="1"/>
  <c r="AR1" i="15" s="1"/>
  <c r="AS1" i="15" s="1"/>
  <c r="AT1" i="15" s="1"/>
  <c r="AU1" i="15" s="1"/>
  <c r="AV1" i="15" s="1"/>
  <c r="AW1" i="15" s="1"/>
  <c r="AX1" i="15" s="1"/>
  <c r="AY1" i="15" s="1"/>
  <c r="AZ1" i="15" s="1"/>
  <c r="BA1" i="15" s="1"/>
  <c r="BB1" i="15" s="1"/>
  <c r="BC1" i="15" s="1"/>
  <c r="BD1" i="15" s="1"/>
  <c r="BE1" i="15" s="1"/>
  <c r="BF1" i="15" s="1"/>
  <c r="BG1" i="15" s="1"/>
  <c r="BH1" i="15" s="1"/>
  <c r="BI1" i="15" s="1"/>
  <c r="BJ1" i="15" s="1"/>
  <c r="BK1" i="15" s="1"/>
  <c r="BL1" i="15" s="1"/>
  <c r="BM1" i="15" s="1"/>
  <c r="BN1" i="15" s="1"/>
  <c r="BO1" i="15" s="1"/>
  <c r="BP1" i="15" s="1"/>
  <c r="BQ1" i="15" s="1"/>
  <c r="BR1" i="15" s="1"/>
  <c r="BS1" i="15" s="1"/>
  <c r="BT1" i="15" s="1"/>
  <c r="BU1" i="15" s="1"/>
  <c r="BV1" i="15" s="1"/>
  <c r="BW1" i="15" s="1"/>
  <c r="BX1" i="15" s="1"/>
  <c r="BY1" i="15" s="1"/>
  <c r="BZ1" i="15" s="1"/>
  <c r="CA1" i="15" s="1"/>
  <c r="CB1" i="15" s="1"/>
  <c r="CC1" i="15" s="1"/>
  <c r="CD1" i="15" s="1"/>
  <c r="CE1" i="15" s="1"/>
  <c r="CF1" i="15" s="1"/>
  <c r="CG1" i="15" s="1"/>
  <c r="CH1" i="15" s="1"/>
  <c r="CI1" i="15" s="1"/>
  <c r="CJ1" i="15" s="1"/>
  <c r="CK1" i="15" s="1"/>
  <c r="CL1" i="15" s="1"/>
  <c r="CM1" i="15" s="1"/>
  <c r="CN1" i="15" s="1"/>
  <c r="CO1" i="15" s="1"/>
  <c r="CP1" i="15" s="1"/>
  <c r="CQ1" i="15" s="1"/>
  <c r="CR1" i="15" s="1"/>
  <c r="CS1" i="15" s="1"/>
  <c r="CT1" i="15" s="1"/>
  <c r="B1" i="15"/>
  <c r="BJ4" i="14"/>
  <c r="BJ151" i="14" s="1"/>
  <c r="F1012" i="5"/>
  <c r="G1012" i="5" s="1"/>
  <c r="H1012" i="5" s="1"/>
  <c r="I1012" i="5" s="1"/>
  <c r="J1012" i="5" s="1"/>
  <c r="K1012" i="5" s="1"/>
  <c r="L1012" i="5" s="1"/>
  <c r="M1012" i="5" s="1"/>
  <c r="N1012" i="5" s="1"/>
  <c r="O1012" i="5" s="1"/>
  <c r="P1012" i="5" s="1"/>
  <c r="Q1012" i="5" s="1"/>
  <c r="R1012" i="5" s="1"/>
  <c r="S1012" i="5" s="1"/>
  <c r="T1012" i="5" s="1"/>
  <c r="U1012" i="5" s="1"/>
  <c r="V1012" i="5" s="1"/>
  <c r="W1012" i="5" s="1"/>
  <c r="X1012" i="5" s="1"/>
  <c r="Y1012" i="5" s="1"/>
  <c r="Z1012" i="5" s="1"/>
  <c r="AA1012" i="5" s="1"/>
  <c r="AB1012" i="5" s="1"/>
  <c r="AC1012" i="5" s="1"/>
  <c r="AD1012" i="5" s="1"/>
  <c r="AE1012" i="5" s="1"/>
  <c r="AF1012" i="5" s="1"/>
  <c r="AG1012" i="5" s="1"/>
  <c r="AH1012" i="5" s="1"/>
  <c r="AI1012" i="5" s="1"/>
  <c r="AJ1012" i="5" s="1"/>
  <c r="AK1012" i="5" s="1"/>
  <c r="AL1012" i="5" s="1"/>
  <c r="E1012" i="5"/>
  <c r="E206" i="14"/>
  <c r="D206" i="14"/>
  <c r="C206" i="14"/>
  <c r="B206" i="14"/>
  <c r="E205" i="14"/>
  <c r="D205" i="14"/>
  <c r="C205" i="14"/>
  <c r="B205" i="14"/>
  <c r="E204" i="14"/>
  <c r="D204" i="14"/>
  <c r="C204" i="14"/>
  <c r="B204" i="14"/>
  <c r="E203" i="14"/>
  <c r="D203" i="14"/>
  <c r="C203" i="14"/>
  <c r="B203" i="14"/>
  <c r="E202" i="14"/>
  <c r="D202" i="14"/>
  <c r="C202" i="14"/>
  <c r="B202" i="14"/>
  <c r="E201" i="14"/>
  <c r="D201" i="14"/>
  <c r="C201" i="14"/>
  <c r="B201" i="14"/>
  <c r="E200" i="14"/>
  <c r="D200" i="14"/>
  <c r="C200" i="14"/>
  <c r="B200" i="14"/>
  <c r="E199" i="14"/>
  <c r="D199" i="14"/>
  <c r="C199" i="14"/>
  <c r="B199" i="14"/>
  <c r="E198" i="14"/>
  <c r="D198" i="14"/>
  <c r="C198" i="14"/>
  <c r="B198" i="14"/>
  <c r="E197" i="14"/>
  <c r="D197" i="14"/>
  <c r="C197" i="14"/>
  <c r="B197" i="14"/>
  <c r="E196" i="14"/>
  <c r="D196" i="14"/>
  <c r="C196" i="14"/>
  <c r="B196" i="14"/>
  <c r="E195" i="14"/>
  <c r="D195" i="14"/>
  <c r="C195" i="14"/>
  <c r="B195" i="14"/>
  <c r="E194" i="14"/>
  <c r="D194" i="14"/>
  <c r="C194" i="14"/>
  <c r="B194" i="14"/>
  <c r="E193" i="14"/>
  <c r="D193" i="14"/>
  <c r="C193" i="14"/>
  <c r="B193" i="14"/>
  <c r="E192" i="14"/>
  <c r="D192" i="14"/>
  <c r="C192" i="14"/>
  <c r="B192" i="14"/>
  <c r="E191" i="14"/>
  <c r="D191" i="14"/>
  <c r="C191" i="14"/>
  <c r="B191" i="14"/>
  <c r="E190" i="14"/>
  <c r="D190" i="14"/>
  <c r="C190" i="14"/>
  <c r="B190" i="14"/>
  <c r="E189" i="14"/>
  <c r="D189" i="14"/>
  <c r="C189" i="14"/>
  <c r="B189" i="14"/>
  <c r="E188" i="14"/>
  <c r="D188" i="14"/>
  <c r="C188" i="14"/>
  <c r="B188" i="14"/>
  <c r="E187" i="14"/>
  <c r="D187" i="14"/>
  <c r="C187" i="14"/>
  <c r="B187" i="14"/>
  <c r="E186" i="14"/>
  <c r="D186" i="14"/>
  <c r="C186" i="14"/>
  <c r="B186" i="14"/>
  <c r="E185" i="14"/>
  <c r="D185" i="14"/>
  <c r="C185" i="14"/>
  <c r="B185" i="14"/>
  <c r="E184" i="14"/>
  <c r="D184" i="14"/>
  <c r="C184" i="14"/>
  <c r="B184" i="14"/>
  <c r="E183" i="14"/>
  <c r="D183" i="14"/>
  <c r="C183" i="14"/>
  <c r="B183" i="14"/>
  <c r="E182" i="14"/>
  <c r="D182" i="14"/>
  <c r="C182" i="14"/>
  <c r="B182" i="14"/>
  <c r="E181" i="14"/>
  <c r="D181" i="14"/>
  <c r="C181" i="14"/>
  <c r="B181" i="14"/>
  <c r="E180" i="14"/>
  <c r="D180" i="14"/>
  <c r="C180" i="14"/>
  <c r="B180" i="14"/>
  <c r="E179" i="14"/>
  <c r="D179" i="14"/>
  <c r="C179" i="14"/>
  <c r="B179" i="14"/>
  <c r="E178" i="14"/>
  <c r="D178" i="14"/>
  <c r="C178" i="14"/>
  <c r="B178" i="14"/>
  <c r="E177" i="14"/>
  <c r="D177" i="14"/>
  <c r="C177" i="14"/>
  <c r="B177" i="14"/>
  <c r="E176" i="14"/>
  <c r="D176" i="14"/>
  <c r="C176" i="14"/>
  <c r="B176" i="14"/>
  <c r="E175" i="14"/>
  <c r="D175" i="14"/>
  <c r="C175" i="14"/>
  <c r="B175" i="14"/>
  <c r="E174" i="14"/>
  <c r="D174" i="14"/>
  <c r="C174" i="14"/>
  <c r="B174" i="14"/>
  <c r="E173" i="14"/>
  <c r="D173" i="14"/>
  <c r="C173" i="14"/>
  <c r="B173" i="14"/>
  <c r="E172" i="14"/>
  <c r="D172" i="14"/>
  <c r="C172" i="14"/>
  <c r="B172" i="14"/>
  <c r="E171" i="14"/>
  <c r="D171" i="14"/>
  <c r="C171" i="14"/>
  <c r="B171" i="14"/>
  <c r="E170" i="14"/>
  <c r="D170" i="14"/>
  <c r="C170" i="14"/>
  <c r="B170" i="14"/>
  <c r="E169" i="14"/>
  <c r="D169" i="14"/>
  <c r="C169" i="14"/>
  <c r="B169" i="14"/>
  <c r="E168" i="14"/>
  <c r="D168" i="14"/>
  <c r="C168" i="14"/>
  <c r="B168" i="14"/>
  <c r="E167" i="14"/>
  <c r="D167" i="14"/>
  <c r="C167" i="14"/>
  <c r="B167" i="14"/>
  <c r="E166" i="14"/>
  <c r="D166" i="14"/>
  <c r="C166" i="14"/>
  <c r="B166" i="14"/>
  <c r="E165" i="14"/>
  <c r="D165" i="14"/>
  <c r="C165" i="14"/>
  <c r="B165" i="14"/>
  <c r="E164" i="14"/>
  <c r="D164" i="14"/>
  <c r="C164" i="14"/>
  <c r="B164" i="14"/>
  <c r="E163" i="14"/>
  <c r="D163" i="14"/>
  <c r="C163" i="14"/>
  <c r="B163" i="14"/>
  <c r="E162" i="14"/>
  <c r="D162" i="14"/>
  <c r="C162" i="14"/>
  <c r="B162" i="14"/>
  <c r="E161" i="14"/>
  <c r="D161" i="14"/>
  <c r="C161" i="14"/>
  <c r="B161" i="14"/>
  <c r="E160" i="14"/>
  <c r="D160" i="14"/>
  <c r="C160" i="14"/>
  <c r="B160" i="14"/>
  <c r="E159" i="14"/>
  <c r="D159" i="14"/>
  <c r="C159" i="14"/>
  <c r="B159" i="14"/>
  <c r="E158" i="14"/>
  <c r="D158" i="14"/>
  <c r="C158" i="14"/>
  <c r="B158" i="14"/>
  <c r="E157" i="14"/>
  <c r="D157" i="14"/>
  <c r="C157" i="14"/>
  <c r="B157" i="14"/>
  <c r="E156" i="14"/>
  <c r="D156" i="14"/>
  <c r="C156" i="14"/>
  <c r="B156" i="14"/>
  <c r="E155" i="14"/>
  <c r="D155" i="14"/>
  <c r="C155" i="14"/>
  <c r="B155" i="14"/>
  <c r="E154" i="14"/>
  <c r="D154" i="14"/>
  <c r="C154" i="14"/>
  <c r="B154" i="14"/>
  <c r="E153" i="14"/>
  <c r="D153" i="14"/>
  <c r="C153" i="14"/>
  <c r="B153" i="14"/>
  <c r="E152" i="14"/>
  <c r="D152" i="14"/>
  <c r="C152" i="14"/>
  <c r="B152" i="14"/>
  <c r="E151" i="14"/>
  <c r="D151" i="14"/>
  <c r="C151" i="14"/>
  <c r="B151" i="14"/>
  <c r="E150" i="14"/>
  <c r="D150" i="14"/>
  <c r="C150" i="14"/>
  <c r="B150" i="14"/>
  <c r="E149" i="14"/>
  <c r="D149" i="14"/>
  <c r="C149" i="14"/>
  <c r="B149" i="14"/>
  <c r="E148" i="14"/>
  <c r="D148" i="14"/>
  <c r="C148" i="14"/>
  <c r="B148" i="14"/>
  <c r="E147" i="14"/>
  <c r="D147" i="14"/>
  <c r="C147" i="14"/>
  <c r="B147" i="14"/>
  <c r="E146" i="14"/>
  <c r="D146" i="14"/>
  <c r="C146" i="14"/>
  <c r="B146" i="14"/>
  <c r="E145" i="14"/>
  <c r="D145" i="14"/>
  <c r="C145" i="14"/>
  <c r="B145" i="14"/>
  <c r="E144" i="14"/>
  <c r="D144" i="14"/>
  <c r="C144" i="14"/>
  <c r="B144" i="14"/>
  <c r="E143" i="14"/>
  <c r="D143" i="14"/>
  <c r="C143" i="14"/>
  <c r="B143" i="14"/>
  <c r="E142" i="14"/>
  <c r="D142" i="14"/>
  <c r="C142" i="14"/>
  <c r="B142" i="14"/>
  <c r="E141" i="14"/>
  <c r="D141" i="14"/>
  <c r="C141" i="14"/>
  <c r="B141" i="14"/>
  <c r="E140" i="14"/>
  <c r="D140" i="14"/>
  <c r="C140" i="14"/>
  <c r="B140" i="14"/>
  <c r="E139" i="14"/>
  <c r="D139" i="14"/>
  <c r="C139" i="14"/>
  <c r="B139" i="14"/>
  <c r="E138" i="14"/>
  <c r="D138" i="14"/>
  <c r="C138" i="14"/>
  <c r="B138" i="14"/>
  <c r="E137" i="14"/>
  <c r="D137" i="14"/>
  <c r="C137" i="14"/>
  <c r="B137" i="14"/>
  <c r="E136" i="14"/>
  <c r="D136" i="14"/>
  <c r="C136" i="14"/>
  <c r="B136" i="14"/>
  <c r="E135" i="14"/>
  <c r="D135" i="14"/>
  <c r="C135" i="14"/>
  <c r="B135" i="14"/>
  <c r="E134" i="14"/>
  <c r="D134" i="14"/>
  <c r="C134" i="14"/>
  <c r="B134" i="14"/>
  <c r="E133" i="14"/>
  <c r="D133" i="14"/>
  <c r="C133" i="14"/>
  <c r="B133" i="14"/>
  <c r="E132" i="14"/>
  <c r="D132" i="14"/>
  <c r="C132" i="14"/>
  <c r="B132" i="14"/>
  <c r="E131" i="14"/>
  <c r="D131" i="14"/>
  <c r="C131" i="14"/>
  <c r="B131" i="14"/>
  <c r="E130" i="14"/>
  <c r="D130" i="14"/>
  <c r="C130" i="14"/>
  <c r="B130" i="14"/>
  <c r="E129" i="14"/>
  <c r="D129" i="14"/>
  <c r="C129" i="14"/>
  <c r="B129" i="14"/>
  <c r="E128" i="14"/>
  <c r="D128" i="14"/>
  <c r="C128" i="14"/>
  <c r="B128" i="14"/>
  <c r="E127" i="14"/>
  <c r="D127" i="14"/>
  <c r="C127" i="14"/>
  <c r="B127" i="14"/>
  <c r="E126" i="14"/>
  <c r="D126" i="14"/>
  <c r="C126" i="14"/>
  <c r="B126" i="14"/>
  <c r="E125" i="14"/>
  <c r="D125" i="14"/>
  <c r="C125" i="14"/>
  <c r="B125" i="14"/>
  <c r="E124" i="14"/>
  <c r="D124" i="14"/>
  <c r="C124" i="14"/>
  <c r="B124" i="14"/>
  <c r="E123" i="14"/>
  <c r="D123" i="14"/>
  <c r="C123" i="14"/>
  <c r="B123" i="14"/>
  <c r="E122" i="14"/>
  <c r="D122" i="14"/>
  <c r="C122" i="14"/>
  <c r="B122" i="14"/>
  <c r="E121" i="14"/>
  <c r="D121" i="14"/>
  <c r="C121" i="14"/>
  <c r="B121" i="14"/>
  <c r="E120" i="14"/>
  <c r="D120" i="14"/>
  <c r="C120" i="14"/>
  <c r="B120" i="14"/>
  <c r="E119" i="14"/>
  <c r="D119" i="14"/>
  <c r="C119" i="14"/>
  <c r="B119" i="14"/>
  <c r="E118" i="14"/>
  <c r="D118" i="14"/>
  <c r="C118" i="14"/>
  <c r="B118" i="14"/>
  <c r="E117" i="14"/>
  <c r="D117" i="14"/>
  <c r="C117" i="14"/>
  <c r="B117" i="14"/>
  <c r="E116" i="14"/>
  <c r="D116" i="14"/>
  <c r="C116" i="14"/>
  <c r="B116" i="14"/>
  <c r="E115" i="14"/>
  <c r="D115" i="14"/>
  <c r="C115" i="14"/>
  <c r="B115" i="14"/>
  <c r="E114" i="14"/>
  <c r="D114" i="14"/>
  <c r="C114" i="14"/>
  <c r="B114" i="14"/>
  <c r="E113" i="14"/>
  <c r="D113" i="14"/>
  <c r="C113" i="14"/>
  <c r="B113" i="14"/>
  <c r="E112" i="14"/>
  <c r="D112" i="14"/>
  <c r="C112" i="14"/>
  <c r="B112" i="14"/>
  <c r="E111" i="14"/>
  <c r="D111" i="14"/>
  <c r="C111" i="14"/>
  <c r="B111" i="14"/>
  <c r="E110" i="14"/>
  <c r="D110" i="14"/>
  <c r="C110" i="14"/>
  <c r="B110" i="14"/>
  <c r="E109" i="14"/>
  <c r="D109" i="14"/>
  <c r="C109" i="14"/>
  <c r="B109" i="14"/>
  <c r="E108" i="14"/>
  <c r="D108" i="14"/>
  <c r="C108" i="14"/>
  <c r="B108" i="14"/>
  <c r="E107" i="14"/>
  <c r="D107" i="14"/>
  <c r="C107" i="14"/>
  <c r="B107" i="14"/>
  <c r="E106" i="14"/>
  <c r="D106" i="14"/>
  <c r="C106" i="14"/>
  <c r="B106" i="14"/>
  <c r="E105" i="14"/>
  <c r="D105" i="14"/>
  <c r="C105" i="14"/>
  <c r="B105" i="14"/>
  <c r="E104" i="14"/>
  <c r="D104" i="14"/>
  <c r="C104" i="14"/>
  <c r="B104" i="14"/>
  <c r="E103" i="14"/>
  <c r="D103" i="14"/>
  <c r="C103" i="14"/>
  <c r="B103" i="14"/>
  <c r="E102" i="14"/>
  <c r="D102" i="14"/>
  <c r="C102" i="14"/>
  <c r="B102" i="14"/>
  <c r="E101" i="14"/>
  <c r="D101" i="14"/>
  <c r="C101" i="14"/>
  <c r="B101" i="14"/>
  <c r="E100" i="14"/>
  <c r="D100" i="14"/>
  <c r="C100" i="14"/>
  <c r="B100" i="14"/>
  <c r="E99" i="14"/>
  <c r="D99" i="14"/>
  <c r="C99" i="14"/>
  <c r="B99" i="14"/>
  <c r="E98" i="14"/>
  <c r="D98" i="14"/>
  <c r="C98" i="14"/>
  <c r="B98" i="14"/>
  <c r="E97" i="14"/>
  <c r="D97" i="14"/>
  <c r="C97" i="14"/>
  <c r="B97" i="14"/>
  <c r="E96" i="14"/>
  <c r="D96" i="14"/>
  <c r="C96" i="14"/>
  <c r="B96" i="14"/>
  <c r="E95" i="14"/>
  <c r="D95" i="14"/>
  <c r="C95" i="14"/>
  <c r="B95" i="14"/>
  <c r="E94" i="14"/>
  <c r="D94" i="14"/>
  <c r="C94" i="14"/>
  <c r="B94" i="14"/>
  <c r="E93" i="14"/>
  <c r="D93" i="14"/>
  <c r="C93" i="14"/>
  <c r="B93" i="14"/>
  <c r="E92" i="14"/>
  <c r="D92" i="14"/>
  <c r="C92" i="14"/>
  <c r="B92" i="14"/>
  <c r="E91" i="14"/>
  <c r="D91" i="14"/>
  <c r="C91" i="14"/>
  <c r="B91" i="14"/>
  <c r="E90" i="14"/>
  <c r="D90" i="14"/>
  <c r="C90" i="14"/>
  <c r="B90" i="14"/>
  <c r="E89" i="14"/>
  <c r="D89" i="14"/>
  <c r="C89" i="14"/>
  <c r="B89" i="14"/>
  <c r="E88" i="14"/>
  <c r="D88" i="14"/>
  <c r="C88" i="14"/>
  <c r="B88" i="14"/>
  <c r="E87" i="14"/>
  <c r="D87" i="14"/>
  <c r="C87" i="14"/>
  <c r="B87" i="14"/>
  <c r="E86" i="14"/>
  <c r="D86" i="14"/>
  <c r="C86" i="14"/>
  <c r="B86" i="14"/>
  <c r="E85" i="14"/>
  <c r="D85" i="14"/>
  <c r="C85" i="14"/>
  <c r="B85" i="14"/>
  <c r="E84" i="14"/>
  <c r="D84" i="14"/>
  <c r="C84" i="14"/>
  <c r="B84" i="14"/>
  <c r="E83" i="14"/>
  <c r="D83" i="14"/>
  <c r="C83" i="14"/>
  <c r="B83" i="14"/>
  <c r="E82" i="14"/>
  <c r="D82" i="14"/>
  <c r="C82" i="14"/>
  <c r="B82" i="14"/>
  <c r="E81" i="14"/>
  <c r="D81" i="14"/>
  <c r="C81" i="14"/>
  <c r="B81" i="14"/>
  <c r="E80" i="14"/>
  <c r="D80" i="14"/>
  <c r="C80" i="14"/>
  <c r="B80" i="14"/>
  <c r="E79" i="14"/>
  <c r="D79" i="14"/>
  <c r="C79" i="14"/>
  <c r="B79" i="14"/>
  <c r="E78" i="14"/>
  <c r="D78" i="14"/>
  <c r="C78" i="14"/>
  <c r="B78" i="14"/>
  <c r="E77" i="14"/>
  <c r="D77" i="14"/>
  <c r="C77" i="14"/>
  <c r="B77" i="14"/>
  <c r="E76" i="14"/>
  <c r="D76" i="14"/>
  <c r="C76" i="14"/>
  <c r="B76" i="14"/>
  <c r="E75" i="14"/>
  <c r="D75" i="14"/>
  <c r="C75" i="14"/>
  <c r="B75" i="14"/>
  <c r="BC74" i="14"/>
  <c r="AI74" i="14"/>
  <c r="Y74" i="14"/>
  <c r="T74" i="14"/>
  <c r="O74" i="14"/>
  <c r="E74" i="14"/>
  <c r="D74" i="14"/>
  <c r="C74" i="14"/>
  <c r="AX74" i="14" s="1"/>
  <c r="B74" i="14"/>
  <c r="E73" i="14"/>
  <c r="D73" i="14"/>
  <c r="C73" i="14"/>
  <c r="B73" i="14"/>
  <c r="E72" i="14"/>
  <c r="D72" i="14"/>
  <c r="C72" i="14"/>
  <c r="B72" i="14"/>
  <c r="E71" i="14"/>
  <c r="D71" i="14"/>
  <c r="C71" i="14"/>
  <c r="B71" i="14"/>
  <c r="E70" i="14"/>
  <c r="D70" i="14"/>
  <c r="C70" i="14"/>
  <c r="B70" i="14"/>
  <c r="E69" i="14"/>
  <c r="D69" i="14"/>
  <c r="C69" i="14"/>
  <c r="B69" i="14"/>
  <c r="E68" i="14"/>
  <c r="D68" i="14"/>
  <c r="C68" i="14"/>
  <c r="B68" i="14"/>
  <c r="E67" i="14"/>
  <c r="D67" i="14"/>
  <c r="C67" i="14"/>
  <c r="B67" i="14"/>
  <c r="E66" i="14"/>
  <c r="D66" i="14"/>
  <c r="C66" i="14"/>
  <c r="B66" i="14"/>
  <c r="E65" i="14"/>
  <c r="D65" i="14"/>
  <c r="C65" i="14"/>
  <c r="B65" i="14"/>
  <c r="E64" i="14"/>
  <c r="D64" i="14"/>
  <c r="C64" i="14"/>
  <c r="B64" i="14"/>
  <c r="E63" i="14"/>
  <c r="D63" i="14"/>
  <c r="C63" i="14"/>
  <c r="B63" i="14"/>
  <c r="E62" i="14"/>
  <c r="D62" i="14"/>
  <c r="C62" i="14"/>
  <c r="B62" i="14"/>
  <c r="E61" i="14"/>
  <c r="D61" i="14"/>
  <c r="C61" i="14"/>
  <c r="B61" i="14"/>
  <c r="E60" i="14"/>
  <c r="D60" i="14"/>
  <c r="C60" i="14"/>
  <c r="B60" i="14"/>
  <c r="E59" i="14"/>
  <c r="D59" i="14"/>
  <c r="C59" i="14"/>
  <c r="B59" i="14"/>
  <c r="E58" i="14"/>
  <c r="D58" i="14"/>
  <c r="C58" i="14"/>
  <c r="B58" i="14"/>
  <c r="E57" i="14"/>
  <c r="D57" i="14"/>
  <c r="C57" i="14"/>
  <c r="B57" i="14"/>
  <c r="E56" i="14"/>
  <c r="D56" i="14"/>
  <c r="C56" i="14"/>
  <c r="B56" i="14"/>
  <c r="E55" i="14"/>
  <c r="D55" i="14"/>
  <c r="C55" i="14"/>
  <c r="B55" i="14"/>
  <c r="E54" i="14"/>
  <c r="D54" i="14"/>
  <c r="C54" i="14"/>
  <c r="B54" i="14"/>
  <c r="E53" i="14"/>
  <c r="D53" i="14"/>
  <c r="C53" i="14"/>
  <c r="B53" i="14"/>
  <c r="E52" i="14"/>
  <c r="D52" i="14"/>
  <c r="C52" i="14"/>
  <c r="B52" i="14"/>
  <c r="E51" i="14"/>
  <c r="D51" i="14"/>
  <c r="C51" i="14"/>
  <c r="B51" i="14"/>
  <c r="E50" i="14"/>
  <c r="D50" i="14"/>
  <c r="C50" i="14"/>
  <c r="B50" i="14"/>
  <c r="E49" i="14"/>
  <c r="D49" i="14"/>
  <c r="C49" i="14"/>
  <c r="B49" i="14"/>
  <c r="E48" i="14"/>
  <c r="D48" i="14"/>
  <c r="C48" i="14"/>
  <c r="B48" i="14"/>
  <c r="E47" i="14"/>
  <c r="D47" i="14"/>
  <c r="C47" i="14"/>
  <c r="B47" i="14"/>
  <c r="E46" i="14"/>
  <c r="D46" i="14"/>
  <c r="C46" i="14"/>
  <c r="B46" i="14"/>
  <c r="E45" i="14"/>
  <c r="D45" i="14"/>
  <c r="C45" i="14"/>
  <c r="B45" i="14"/>
  <c r="E44" i="14"/>
  <c r="D44" i="14"/>
  <c r="C44" i="14"/>
  <c r="B44" i="14"/>
  <c r="E43" i="14"/>
  <c r="D43" i="14"/>
  <c r="C43" i="14"/>
  <c r="B43" i="14"/>
  <c r="E42" i="14"/>
  <c r="D42" i="14"/>
  <c r="C42" i="14"/>
  <c r="B42" i="14"/>
  <c r="E41" i="14"/>
  <c r="D41" i="14"/>
  <c r="C41" i="14"/>
  <c r="B41" i="14"/>
  <c r="E40" i="14"/>
  <c r="D40" i="14"/>
  <c r="C40" i="14"/>
  <c r="B40" i="14"/>
  <c r="E39" i="14"/>
  <c r="D39" i="14"/>
  <c r="C39" i="14"/>
  <c r="B39" i="14"/>
  <c r="E38" i="14"/>
  <c r="D38" i="14"/>
  <c r="C38" i="14"/>
  <c r="B38" i="14"/>
  <c r="E37" i="14"/>
  <c r="D37" i="14"/>
  <c r="C37" i="14"/>
  <c r="B37" i="14"/>
  <c r="E36" i="14"/>
  <c r="D36" i="14"/>
  <c r="C36" i="14"/>
  <c r="B36" i="14"/>
  <c r="E35" i="14"/>
  <c r="D35" i="14"/>
  <c r="C35" i="14"/>
  <c r="B35" i="14"/>
  <c r="E34" i="14"/>
  <c r="D34" i="14"/>
  <c r="C34" i="14"/>
  <c r="B34" i="14"/>
  <c r="E33" i="14"/>
  <c r="D33" i="14"/>
  <c r="C33" i="14"/>
  <c r="B33" i="14"/>
  <c r="E32" i="14"/>
  <c r="D32" i="14"/>
  <c r="C32" i="14"/>
  <c r="B32" i="14"/>
  <c r="E31" i="14"/>
  <c r="D31" i="14"/>
  <c r="C31" i="14"/>
  <c r="B31" i="14"/>
  <c r="E30" i="14"/>
  <c r="D30" i="14"/>
  <c r="C30" i="14"/>
  <c r="B30" i="14"/>
  <c r="E29" i="14"/>
  <c r="D29" i="14"/>
  <c r="C29" i="14"/>
  <c r="B29" i="14"/>
  <c r="D28" i="14"/>
  <c r="C28" i="14"/>
  <c r="B28" i="14"/>
  <c r="E27" i="14"/>
  <c r="D27" i="14"/>
  <c r="C27" i="14"/>
  <c r="B27" i="14"/>
  <c r="E26" i="14"/>
  <c r="D26" i="14"/>
  <c r="C26" i="14"/>
  <c r="B26" i="14"/>
  <c r="E25" i="14"/>
  <c r="D25" i="14"/>
  <c r="C25" i="14"/>
  <c r="B25" i="14"/>
  <c r="E24" i="14"/>
  <c r="D24" i="14"/>
  <c r="C24" i="14"/>
  <c r="B24" i="14"/>
  <c r="E23" i="14"/>
  <c r="D23" i="14"/>
  <c r="C23" i="14"/>
  <c r="B23" i="14"/>
  <c r="E22" i="14"/>
  <c r="D22" i="14"/>
  <c r="C22" i="14"/>
  <c r="B22" i="14"/>
  <c r="E21" i="14"/>
  <c r="D21" i="14"/>
  <c r="C21" i="14"/>
  <c r="B21" i="14"/>
  <c r="E20" i="14"/>
  <c r="D20" i="14"/>
  <c r="C20" i="14"/>
  <c r="B20" i="14"/>
  <c r="E19" i="14"/>
  <c r="D19" i="14"/>
  <c r="C19" i="14"/>
  <c r="B19" i="14"/>
  <c r="E18" i="14"/>
  <c r="D18" i="14"/>
  <c r="C18" i="14"/>
  <c r="B18" i="14"/>
  <c r="E17" i="14"/>
  <c r="D17" i="14"/>
  <c r="C17" i="14"/>
  <c r="B17" i="14"/>
  <c r="E16" i="14"/>
  <c r="D16" i="14"/>
  <c r="C16" i="14"/>
  <c r="B16" i="14"/>
  <c r="E15" i="14"/>
  <c r="D15" i="14"/>
  <c r="C15" i="14"/>
  <c r="B15" i="14"/>
  <c r="E14" i="14"/>
  <c r="D14" i="14"/>
  <c r="C14" i="14"/>
  <c r="B14" i="14"/>
  <c r="E13" i="14"/>
  <c r="D13" i="14"/>
  <c r="C13" i="14"/>
  <c r="B13" i="14"/>
  <c r="E12" i="14"/>
  <c r="D12" i="14"/>
  <c r="C12" i="14"/>
  <c r="B12" i="14"/>
  <c r="E11" i="14"/>
  <c r="D11" i="14"/>
  <c r="C11" i="14"/>
  <c r="B11" i="14"/>
  <c r="E10" i="14"/>
  <c r="D10" i="14"/>
  <c r="C10" i="14"/>
  <c r="B10" i="14"/>
  <c r="E9" i="14"/>
  <c r="D9" i="14"/>
  <c r="C9" i="14"/>
  <c r="B9" i="14"/>
  <c r="BR8" i="14"/>
  <c r="E8" i="14"/>
  <c r="D8" i="14"/>
  <c r="C8" i="14"/>
  <c r="B8" i="14"/>
  <c r="BR7" i="14"/>
  <c r="E7" i="14"/>
  <c r="D7" i="14"/>
  <c r="C7" i="14"/>
  <c r="B7" i="14"/>
  <c r="BG199" i="12"/>
  <c r="I803" i="26" s="1"/>
  <c r="BL181" i="12"/>
  <c r="I985" i="26" s="1"/>
  <c r="BL174" i="12"/>
  <c r="I978" i="26" s="1"/>
  <c r="BG167" i="12"/>
  <c r="I771" i="26" s="1"/>
  <c r="BG160" i="12"/>
  <c r="I764" i="26" s="1"/>
  <c r="BG153" i="12"/>
  <c r="I757" i="26" s="1"/>
  <c r="BG149" i="12"/>
  <c r="I753" i="26" s="1"/>
  <c r="BL148" i="12"/>
  <c r="I952" i="26" s="1"/>
  <c r="BG145" i="12"/>
  <c r="I749" i="26" s="1"/>
  <c r="BL144" i="12"/>
  <c r="I948" i="26" s="1"/>
  <c r="BG141" i="12"/>
  <c r="I745" i="26" s="1"/>
  <c r="BL140" i="12"/>
  <c r="I944" i="26" s="1"/>
  <c r="BG137" i="12"/>
  <c r="I741" i="26" s="1"/>
  <c r="BL136" i="12"/>
  <c r="I940" i="26" s="1"/>
  <c r="BG133" i="12"/>
  <c r="I737" i="26" s="1"/>
  <c r="BL132" i="12"/>
  <c r="I936" i="26" s="1"/>
  <c r="BG129" i="12"/>
  <c r="I733" i="26" s="1"/>
  <c r="BL128" i="12"/>
  <c r="I932" i="26" s="1"/>
  <c r="BG125" i="12"/>
  <c r="I729" i="26" s="1"/>
  <c r="BL124" i="12"/>
  <c r="I928" i="26" s="1"/>
  <c r="BG121" i="12"/>
  <c r="I725" i="26" s="1"/>
  <c r="BL120" i="12"/>
  <c r="I924" i="26" s="1"/>
  <c r="BG117" i="12"/>
  <c r="I721" i="26" s="1"/>
  <c r="BL116" i="12"/>
  <c r="I920" i="26" s="1"/>
  <c r="BG113" i="12"/>
  <c r="I717" i="26" s="1"/>
  <c r="BL112" i="12"/>
  <c r="I916" i="26" s="1"/>
  <c r="BG109" i="12"/>
  <c r="I713" i="26" s="1"/>
  <c r="BL108" i="12"/>
  <c r="I912" i="26" s="1"/>
  <c r="BL107" i="12"/>
  <c r="I911" i="26" s="1"/>
  <c r="BG106" i="12"/>
  <c r="I710" i="26" s="1"/>
  <c r="BL105" i="12"/>
  <c r="I909" i="26" s="1"/>
  <c r="BG104" i="12"/>
  <c r="I708" i="26" s="1"/>
  <c r="BL103" i="12"/>
  <c r="I907" i="26" s="1"/>
  <c r="BG102" i="12"/>
  <c r="I706" i="26" s="1"/>
  <c r="BL101" i="12"/>
  <c r="I905" i="26" s="1"/>
  <c r="BG100" i="12"/>
  <c r="I704" i="26" s="1"/>
  <c r="BL99" i="12"/>
  <c r="I903" i="26" s="1"/>
  <c r="BG98" i="12"/>
  <c r="I702" i="26" s="1"/>
  <c r="BL97" i="12"/>
  <c r="I901" i="26" s="1"/>
  <c r="BG96" i="12"/>
  <c r="I700" i="26" s="1"/>
  <c r="BL95" i="12"/>
  <c r="I899" i="26" s="1"/>
  <c r="BG94" i="12"/>
  <c r="I698" i="26" s="1"/>
  <c r="BL93" i="12"/>
  <c r="I897" i="26" s="1"/>
  <c r="BG92" i="12"/>
  <c r="I696" i="26" s="1"/>
  <c r="BL91" i="12"/>
  <c r="I895" i="26" s="1"/>
  <c r="BG90" i="12"/>
  <c r="I694" i="26" s="1"/>
  <c r="BL89" i="12"/>
  <c r="I893" i="26" s="1"/>
  <c r="BG88" i="12"/>
  <c r="I692" i="26" s="1"/>
  <c r="BL87" i="12"/>
  <c r="I891" i="26" s="1"/>
  <c r="BG86" i="12"/>
  <c r="I690" i="26" s="1"/>
  <c r="BL85" i="12"/>
  <c r="I889" i="26" s="1"/>
  <c r="BG84" i="12"/>
  <c r="I688" i="26" s="1"/>
  <c r="BL83" i="12"/>
  <c r="I887" i="26" s="1"/>
  <c r="BG82" i="12"/>
  <c r="I686" i="26" s="1"/>
  <c r="BL81" i="12"/>
  <c r="I885" i="26" s="1"/>
  <c r="BG80" i="12"/>
  <c r="I684" i="26" s="1"/>
  <c r="BG79" i="12"/>
  <c r="I683" i="26" s="1"/>
  <c r="BG78" i="12"/>
  <c r="I682" i="26" s="1"/>
  <c r="BG77" i="12"/>
  <c r="I681" i="26" s="1"/>
  <c r="BG76" i="12"/>
  <c r="I680" i="26" s="1"/>
  <c r="BG75" i="12"/>
  <c r="I679" i="26" s="1"/>
  <c r="BL74" i="12"/>
  <c r="I878" i="26" s="1"/>
  <c r="BG74" i="12"/>
  <c r="I678" i="26" s="1"/>
  <c r="BB74" i="12"/>
  <c r="AW74" i="12"/>
  <c r="I278" i="26" s="1"/>
  <c r="AR74" i="12"/>
  <c r="I78" i="26" s="1"/>
  <c r="AM74" i="12"/>
  <c r="C878" i="26" s="1"/>
  <c r="AH74" i="12"/>
  <c r="AC74" i="12"/>
  <c r="C478" i="26" s="1"/>
  <c r="X74" i="12"/>
  <c r="C278" i="26" s="1"/>
  <c r="S74" i="12"/>
  <c r="C78" i="26" s="1"/>
  <c r="N74" i="12"/>
  <c r="O74" i="12" s="1"/>
  <c r="I74" i="12"/>
  <c r="BG73" i="12"/>
  <c r="I677" i="26" s="1"/>
  <c r="BG72" i="12"/>
  <c r="I676" i="26" s="1"/>
  <c r="BG71" i="12"/>
  <c r="I675" i="26" s="1"/>
  <c r="BG70" i="12"/>
  <c r="I674" i="26" s="1"/>
  <c r="BG69" i="12"/>
  <c r="I673" i="26" s="1"/>
  <c r="BG68" i="12"/>
  <c r="I672" i="26" s="1"/>
  <c r="BG67" i="12"/>
  <c r="I671" i="26" s="1"/>
  <c r="BG66" i="12"/>
  <c r="I670" i="26" s="1"/>
  <c r="BG65" i="12"/>
  <c r="I669" i="26" s="1"/>
  <c r="BG64" i="12"/>
  <c r="I668" i="26" s="1"/>
  <c r="BG63" i="12"/>
  <c r="I667" i="26" s="1"/>
  <c r="BG62" i="12"/>
  <c r="I666" i="26" s="1"/>
  <c r="BG61" i="12"/>
  <c r="I665" i="26" s="1"/>
  <c r="BG60" i="12"/>
  <c r="I664" i="26" s="1"/>
  <c r="BG59" i="12"/>
  <c r="I663" i="26" s="1"/>
  <c r="BG58" i="12"/>
  <c r="I662" i="26" s="1"/>
  <c r="BG57" i="12"/>
  <c r="I661" i="26" s="1"/>
  <c r="BG56" i="12"/>
  <c r="I660" i="26" s="1"/>
  <c r="BG55" i="12"/>
  <c r="I659" i="26" s="1"/>
  <c r="BG54" i="12"/>
  <c r="I658" i="26" s="1"/>
  <c r="BG53" i="12"/>
  <c r="I657" i="26" s="1"/>
  <c r="BG52" i="12"/>
  <c r="I656" i="26" s="1"/>
  <c r="BG51" i="12"/>
  <c r="I655" i="26" s="1"/>
  <c r="BG50" i="12"/>
  <c r="I654" i="26" s="1"/>
  <c r="BG49" i="12"/>
  <c r="I653" i="26" s="1"/>
  <c r="BG48" i="12"/>
  <c r="I652" i="26" s="1"/>
  <c r="BG47" i="12"/>
  <c r="I651" i="26" s="1"/>
  <c r="BG46" i="12"/>
  <c r="I650" i="26" s="1"/>
  <c r="BG45" i="12"/>
  <c r="I649" i="26" s="1"/>
  <c r="BG44" i="12"/>
  <c r="I648" i="26" s="1"/>
  <c r="BG43" i="12"/>
  <c r="I647" i="26" s="1"/>
  <c r="BG42" i="12"/>
  <c r="I646" i="26" s="1"/>
  <c r="BG41" i="12"/>
  <c r="I645" i="26" s="1"/>
  <c r="BG40" i="12"/>
  <c r="I644" i="26" s="1"/>
  <c r="BG39" i="12"/>
  <c r="I643" i="26" s="1"/>
  <c r="BG38" i="12"/>
  <c r="I642" i="26" s="1"/>
  <c r="BG37" i="12"/>
  <c r="I641" i="26" s="1"/>
  <c r="BG36" i="12"/>
  <c r="I640" i="26" s="1"/>
  <c r="BG35" i="12"/>
  <c r="I639" i="26" s="1"/>
  <c r="BG34" i="12"/>
  <c r="I638" i="26" s="1"/>
  <c r="BG33" i="12"/>
  <c r="I637" i="26" s="1"/>
  <c r="BG32" i="12"/>
  <c r="I636" i="26" s="1"/>
  <c r="BG31" i="12"/>
  <c r="I635" i="26" s="1"/>
  <c r="BG30" i="12"/>
  <c r="I634" i="26" s="1"/>
  <c r="BG29" i="12"/>
  <c r="I633" i="26" s="1"/>
  <c r="BG28" i="12"/>
  <c r="I632" i="26" s="1"/>
  <c r="BG27" i="12"/>
  <c r="I631" i="26" s="1"/>
  <c r="BG26" i="12"/>
  <c r="I630" i="26" s="1"/>
  <c r="BG25" i="12"/>
  <c r="I629" i="26" s="1"/>
  <c r="BG24" i="12"/>
  <c r="I628" i="26" s="1"/>
  <c r="BG23" i="12"/>
  <c r="I627" i="26" s="1"/>
  <c r="BG22" i="12"/>
  <c r="I626" i="26" s="1"/>
  <c r="BG21" i="12"/>
  <c r="I625" i="26" s="1"/>
  <c r="BG20" i="12"/>
  <c r="I624" i="26" s="1"/>
  <c r="BG19" i="12"/>
  <c r="I623" i="26" s="1"/>
  <c r="BG18" i="12"/>
  <c r="I622" i="26" s="1"/>
  <c r="BG17" i="12"/>
  <c r="I621" i="26" s="1"/>
  <c r="BG16" i="12"/>
  <c r="I620" i="26" s="1"/>
  <c r="BG15" i="12"/>
  <c r="I619" i="26" s="1"/>
  <c r="BG14" i="12"/>
  <c r="I618" i="26" s="1"/>
  <c r="BG13" i="12"/>
  <c r="I617" i="26" s="1"/>
  <c r="BG12" i="12"/>
  <c r="I616" i="26" s="1"/>
  <c r="BG11" i="12"/>
  <c r="I615" i="26" s="1"/>
  <c r="BG10" i="12"/>
  <c r="I614" i="26" s="1"/>
  <c r="BG9" i="12"/>
  <c r="I613" i="26" s="1"/>
  <c r="BG8" i="12"/>
  <c r="I612" i="26" s="1"/>
  <c r="BG7" i="12"/>
  <c r="I611" i="26" s="1"/>
  <c r="BG5" i="12"/>
  <c r="BL4" i="12"/>
  <c r="BL197" i="12" s="1"/>
  <c r="I1001" i="26" s="1"/>
  <c r="BJ85" i="12"/>
  <c r="BJ84" i="12"/>
  <c r="BJ81" i="12"/>
  <c r="BJ4" i="12"/>
  <c r="E1418" i="5"/>
  <c r="F1418" i="5" s="1"/>
  <c r="G1418" i="5" s="1"/>
  <c r="H1418" i="5" s="1"/>
  <c r="I1418" i="5" s="1"/>
  <c r="J1418" i="5" s="1"/>
  <c r="K1418" i="5" s="1"/>
  <c r="L1418" i="5" s="1"/>
  <c r="M1418" i="5" s="1"/>
  <c r="N1418" i="5" s="1"/>
  <c r="O1418" i="5" s="1"/>
  <c r="P1418" i="5" s="1"/>
  <c r="Q1418" i="5" s="1"/>
  <c r="R1418" i="5" s="1"/>
  <c r="S1418" i="5" s="1"/>
  <c r="T1418" i="5" s="1"/>
  <c r="U1418" i="5" s="1"/>
  <c r="V1418" i="5" s="1"/>
  <c r="W1418" i="5" s="1"/>
  <c r="X1418" i="5" s="1"/>
  <c r="Y1418" i="5" s="1"/>
  <c r="Z1418" i="5" s="1"/>
  <c r="AA1418" i="5" s="1"/>
  <c r="AB1418" i="5" s="1"/>
  <c r="AC1418" i="5" s="1"/>
  <c r="AD1418" i="5" s="1"/>
  <c r="AE1418" i="5" s="1"/>
  <c r="AF1418" i="5" s="1"/>
  <c r="AG1418" i="5" s="1"/>
  <c r="AH1418" i="5" s="1"/>
  <c r="AI1418" i="5" s="1"/>
  <c r="AJ1418" i="5" s="1"/>
  <c r="AK1418" i="5" s="1"/>
  <c r="AL1418" i="5" s="1"/>
  <c r="G1215" i="5"/>
  <c r="H1215" i="5" s="1"/>
  <c r="I1215" i="5" s="1"/>
  <c r="J1215" i="5" s="1"/>
  <c r="K1215" i="5" s="1"/>
  <c r="L1215" i="5" s="1"/>
  <c r="M1215" i="5" s="1"/>
  <c r="N1215" i="5" s="1"/>
  <c r="O1215" i="5" s="1"/>
  <c r="P1215" i="5" s="1"/>
  <c r="Q1215" i="5" s="1"/>
  <c r="R1215" i="5" s="1"/>
  <c r="S1215" i="5" s="1"/>
  <c r="T1215" i="5" s="1"/>
  <c r="U1215" i="5" s="1"/>
  <c r="V1215" i="5" s="1"/>
  <c r="W1215" i="5" s="1"/>
  <c r="X1215" i="5" s="1"/>
  <c r="Y1215" i="5" s="1"/>
  <c r="Z1215" i="5" s="1"/>
  <c r="AA1215" i="5" s="1"/>
  <c r="AB1215" i="5" s="1"/>
  <c r="AC1215" i="5" s="1"/>
  <c r="AD1215" i="5" s="1"/>
  <c r="AE1215" i="5" s="1"/>
  <c r="AF1215" i="5" s="1"/>
  <c r="AG1215" i="5" s="1"/>
  <c r="AH1215" i="5" s="1"/>
  <c r="AI1215" i="5" s="1"/>
  <c r="AJ1215" i="5" s="1"/>
  <c r="AK1215" i="5" s="1"/>
  <c r="AL1215" i="5" s="1"/>
  <c r="F1215" i="5"/>
  <c r="E1215" i="5"/>
  <c r="C1" i="13"/>
  <c r="D1" i="13"/>
  <c r="E1" i="13"/>
  <c r="F1" i="13" s="1"/>
  <c r="G1" i="13" s="1"/>
  <c r="H1" i="13" s="1"/>
  <c r="I1" i="13" s="1"/>
  <c r="J1" i="13" s="1"/>
  <c r="K1" i="13" s="1"/>
  <c r="L1" i="13" s="1"/>
  <c r="M1" i="13" s="1"/>
  <c r="N1" i="13" s="1"/>
  <c r="O1" i="13" s="1"/>
  <c r="P1" i="13" s="1"/>
  <c r="Q1" i="13" s="1"/>
  <c r="R1" i="13" s="1"/>
  <c r="S1" i="13" s="1"/>
  <c r="T1" i="13" s="1"/>
  <c r="U1" i="13" s="1"/>
  <c r="V1" i="13" s="1"/>
  <c r="W1" i="13" s="1"/>
  <c r="X1" i="13" s="1"/>
  <c r="Y1" i="13" s="1"/>
  <c r="Z1" i="13" s="1"/>
  <c r="AA1" i="13" s="1"/>
  <c r="AB1" i="13" s="1"/>
  <c r="AC1" i="13" s="1"/>
  <c r="AD1" i="13" s="1"/>
  <c r="AE1" i="13" s="1"/>
  <c r="AF1" i="13" s="1"/>
  <c r="AG1" i="13" s="1"/>
  <c r="AH1" i="13" s="1"/>
  <c r="AI1" i="13" s="1"/>
  <c r="AJ1" i="13" s="1"/>
  <c r="AK1" i="13" s="1"/>
  <c r="AL1" i="13" s="1"/>
  <c r="AM1" i="13" s="1"/>
  <c r="AN1" i="13" s="1"/>
  <c r="AO1" i="13" s="1"/>
  <c r="AP1" i="13" s="1"/>
  <c r="AQ1" i="13" s="1"/>
  <c r="AR1" i="13" s="1"/>
  <c r="AS1" i="13" s="1"/>
  <c r="AT1" i="13" s="1"/>
  <c r="AU1" i="13" s="1"/>
  <c r="AV1" i="13" s="1"/>
  <c r="AW1" i="13" s="1"/>
  <c r="AX1" i="13" s="1"/>
  <c r="AY1" i="13" s="1"/>
  <c r="AZ1" i="13" s="1"/>
  <c r="BA1" i="13" s="1"/>
  <c r="BB1" i="13" s="1"/>
  <c r="BC1" i="13" s="1"/>
  <c r="BD1" i="13" s="1"/>
  <c r="BE1" i="13" s="1"/>
  <c r="BF1" i="13" s="1"/>
  <c r="BG1" i="13" s="1"/>
  <c r="BH1" i="13" s="1"/>
  <c r="BI1" i="13" s="1"/>
  <c r="BJ1" i="13" s="1"/>
  <c r="BK1" i="13" s="1"/>
  <c r="BL1" i="13" s="1"/>
  <c r="BM1" i="13" s="1"/>
  <c r="BN1" i="13" s="1"/>
  <c r="BO1" i="13" s="1"/>
  <c r="BP1" i="13" s="1"/>
  <c r="BQ1" i="13" s="1"/>
  <c r="BR1" i="13" s="1"/>
  <c r="BS1" i="13" s="1"/>
  <c r="BT1" i="13" s="1"/>
  <c r="BU1" i="13" s="1"/>
  <c r="BV1" i="13" s="1"/>
  <c r="BW1" i="13" s="1"/>
  <c r="BX1" i="13" s="1"/>
  <c r="BY1" i="13" s="1"/>
  <c r="BZ1" i="13" s="1"/>
  <c r="CA1" i="13" s="1"/>
  <c r="CB1" i="13" s="1"/>
  <c r="CC1" i="13" s="1"/>
  <c r="CD1" i="13" s="1"/>
  <c r="CE1" i="13" s="1"/>
  <c r="CF1" i="13" s="1"/>
  <c r="CG1" i="13" s="1"/>
  <c r="CH1" i="13" s="1"/>
  <c r="CI1" i="13" s="1"/>
  <c r="CJ1" i="13" s="1"/>
  <c r="CK1" i="13" s="1"/>
  <c r="CL1" i="13" s="1"/>
  <c r="CM1" i="13" s="1"/>
  <c r="CN1" i="13" s="1"/>
  <c r="CO1" i="13" s="1"/>
  <c r="CP1" i="13" s="1"/>
  <c r="CQ1" i="13" s="1"/>
  <c r="CR1" i="13" s="1"/>
  <c r="CS1" i="13" s="1"/>
  <c r="CT1" i="13" s="1"/>
  <c r="B1" i="13"/>
  <c r="E206" i="12"/>
  <c r="D206" i="12"/>
  <c r="C206" i="12"/>
  <c r="B206" i="12"/>
  <c r="E205" i="12"/>
  <c r="D205" i="12"/>
  <c r="C205" i="12"/>
  <c r="B205" i="12"/>
  <c r="E204" i="12"/>
  <c r="D204" i="12"/>
  <c r="C204" i="12"/>
  <c r="B204" i="12"/>
  <c r="E203" i="12"/>
  <c r="D203" i="12"/>
  <c r="C203" i="12"/>
  <c r="B203" i="12"/>
  <c r="E202" i="12"/>
  <c r="D202" i="12"/>
  <c r="C202" i="12"/>
  <c r="B202" i="12"/>
  <c r="E201" i="12"/>
  <c r="D201" i="12"/>
  <c r="C201" i="12"/>
  <c r="B201" i="12"/>
  <c r="E200" i="12"/>
  <c r="D200" i="12"/>
  <c r="C200" i="12"/>
  <c r="B200" i="12"/>
  <c r="E199" i="12"/>
  <c r="D199" i="12"/>
  <c r="C199" i="12"/>
  <c r="B199" i="12"/>
  <c r="E198" i="12"/>
  <c r="D198" i="12"/>
  <c r="C198" i="12"/>
  <c r="B198" i="12"/>
  <c r="E197" i="12"/>
  <c r="D197" i="12"/>
  <c r="C197" i="12"/>
  <c r="B197" i="12"/>
  <c r="E196" i="12"/>
  <c r="D196" i="12"/>
  <c r="C196" i="12"/>
  <c r="B196" i="12"/>
  <c r="E195" i="12"/>
  <c r="D195" i="12"/>
  <c r="C195" i="12"/>
  <c r="B195" i="12"/>
  <c r="E194" i="12"/>
  <c r="D194" i="12"/>
  <c r="C194" i="12"/>
  <c r="B194" i="12"/>
  <c r="E193" i="12"/>
  <c r="D193" i="12"/>
  <c r="C193" i="12"/>
  <c r="B193" i="12"/>
  <c r="E192" i="12"/>
  <c r="D192" i="12"/>
  <c r="C192" i="12"/>
  <c r="B192" i="12"/>
  <c r="E191" i="12"/>
  <c r="D191" i="12"/>
  <c r="C191" i="12"/>
  <c r="B191" i="12"/>
  <c r="E190" i="12"/>
  <c r="D190" i="12"/>
  <c r="C190" i="12"/>
  <c r="B190" i="12"/>
  <c r="E189" i="12"/>
  <c r="D189" i="12"/>
  <c r="C189" i="12"/>
  <c r="B189" i="12"/>
  <c r="E188" i="12"/>
  <c r="D188" i="12"/>
  <c r="C188" i="12"/>
  <c r="B188" i="12"/>
  <c r="E187" i="12"/>
  <c r="D187" i="12"/>
  <c r="C187" i="12"/>
  <c r="B187" i="12"/>
  <c r="E186" i="12"/>
  <c r="D186" i="12"/>
  <c r="C186" i="12"/>
  <c r="B186" i="12"/>
  <c r="E185" i="12"/>
  <c r="D185" i="12"/>
  <c r="C185" i="12"/>
  <c r="B185" i="12"/>
  <c r="E184" i="12"/>
  <c r="D184" i="12"/>
  <c r="C184" i="12"/>
  <c r="B184" i="12"/>
  <c r="E183" i="12"/>
  <c r="D183" i="12"/>
  <c r="C183" i="12"/>
  <c r="B183" i="12"/>
  <c r="E182" i="12"/>
  <c r="D182" i="12"/>
  <c r="C182" i="12"/>
  <c r="B182" i="12"/>
  <c r="E181" i="12"/>
  <c r="D181" i="12"/>
  <c r="C181" i="12"/>
  <c r="B181" i="12"/>
  <c r="E180" i="12"/>
  <c r="D180" i="12"/>
  <c r="C180" i="12"/>
  <c r="B180" i="12"/>
  <c r="E179" i="12"/>
  <c r="D179" i="12"/>
  <c r="C179" i="12"/>
  <c r="B179" i="12"/>
  <c r="E178" i="12"/>
  <c r="D178" i="12"/>
  <c r="C178" i="12"/>
  <c r="B178" i="12"/>
  <c r="E177" i="12"/>
  <c r="D177" i="12"/>
  <c r="C177" i="12"/>
  <c r="B177" i="12"/>
  <c r="E176" i="12"/>
  <c r="D176" i="12"/>
  <c r="C176" i="12"/>
  <c r="B176" i="12"/>
  <c r="E175" i="12"/>
  <c r="D175" i="12"/>
  <c r="C175" i="12"/>
  <c r="B175" i="12"/>
  <c r="E174" i="12"/>
  <c r="D174" i="12"/>
  <c r="C174" i="12"/>
  <c r="B174" i="12"/>
  <c r="E173" i="12"/>
  <c r="D173" i="12"/>
  <c r="C173" i="12"/>
  <c r="B173" i="12"/>
  <c r="E172" i="12"/>
  <c r="D172" i="12"/>
  <c r="C172" i="12"/>
  <c r="B172" i="12"/>
  <c r="E171" i="12"/>
  <c r="D171" i="12"/>
  <c r="C171" i="12"/>
  <c r="B171" i="12"/>
  <c r="E170" i="12"/>
  <c r="D170" i="12"/>
  <c r="C170" i="12"/>
  <c r="B170" i="12"/>
  <c r="E169" i="12"/>
  <c r="D169" i="12"/>
  <c r="C169" i="12"/>
  <c r="B169" i="12"/>
  <c r="E168" i="12"/>
  <c r="D168" i="12"/>
  <c r="C168" i="12"/>
  <c r="B168" i="12"/>
  <c r="E167" i="12"/>
  <c r="D167" i="12"/>
  <c r="C167" i="12"/>
  <c r="B167" i="12"/>
  <c r="E166" i="12"/>
  <c r="D166" i="12"/>
  <c r="C166" i="12"/>
  <c r="B166" i="12"/>
  <c r="E165" i="12"/>
  <c r="D165" i="12"/>
  <c r="C165" i="12"/>
  <c r="B165" i="12"/>
  <c r="E164" i="12"/>
  <c r="D164" i="12"/>
  <c r="C164" i="12"/>
  <c r="B164" i="12"/>
  <c r="E163" i="12"/>
  <c r="D163" i="12"/>
  <c r="C163" i="12"/>
  <c r="B163" i="12"/>
  <c r="E162" i="12"/>
  <c r="D162" i="12"/>
  <c r="C162" i="12"/>
  <c r="B162" i="12"/>
  <c r="E161" i="12"/>
  <c r="D161" i="12"/>
  <c r="C161" i="12"/>
  <c r="B161" i="12"/>
  <c r="E160" i="12"/>
  <c r="D160" i="12"/>
  <c r="C160" i="12"/>
  <c r="B160" i="12"/>
  <c r="E159" i="12"/>
  <c r="D159" i="12"/>
  <c r="C159" i="12"/>
  <c r="B159" i="12"/>
  <c r="E158" i="12"/>
  <c r="D158" i="12"/>
  <c r="C158" i="12"/>
  <c r="B158" i="12"/>
  <c r="E157" i="12"/>
  <c r="D157" i="12"/>
  <c r="C157" i="12"/>
  <c r="B157" i="12"/>
  <c r="E156" i="12"/>
  <c r="D156" i="12"/>
  <c r="C156" i="12"/>
  <c r="B156" i="12"/>
  <c r="E155" i="12"/>
  <c r="D155" i="12"/>
  <c r="C155" i="12"/>
  <c r="B155" i="12"/>
  <c r="E154" i="12"/>
  <c r="D154" i="12"/>
  <c r="C154" i="12"/>
  <c r="B154" i="12"/>
  <c r="E153" i="12"/>
  <c r="D153" i="12"/>
  <c r="C153" i="12"/>
  <c r="B153" i="12"/>
  <c r="E152" i="12"/>
  <c r="D152" i="12"/>
  <c r="C152" i="12"/>
  <c r="B152" i="12"/>
  <c r="E151" i="12"/>
  <c r="D151" i="12"/>
  <c r="C151" i="12"/>
  <c r="B151" i="12"/>
  <c r="E150" i="12"/>
  <c r="D150" i="12"/>
  <c r="C150" i="12"/>
  <c r="B150" i="12"/>
  <c r="E149" i="12"/>
  <c r="D149" i="12"/>
  <c r="C149" i="12"/>
  <c r="B149" i="12"/>
  <c r="E148" i="12"/>
  <c r="D148" i="12"/>
  <c r="C148" i="12"/>
  <c r="B148" i="12"/>
  <c r="E147" i="12"/>
  <c r="D147" i="12"/>
  <c r="C147" i="12"/>
  <c r="B147" i="12"/>
  <c r="E146" i="12"/>
  <c r="D146" i="12"/>
  <c r="C146" i="12"/>
  <c r="B146" i="12"/>
  <c r="E145" i="12"/>
  <c r="D145" i="12"/>
  <c r="C145" i="12"/>
  <c r="B145" i="12"/>
  <c r="E144" i="12"/>
  <c r="D144" i="12"/>
  <c r="C144" i="12"/>
  <c r="B144" i="12"/>
  <c r="E143" i="12"/>
  <c r="D143" i="12"/>
  <c r="C143" i="12"/>
  <c r="B143" i="12"/>
  <c r="E142" i="12"/>
  <c r="D142" i="12"/>
  <c r="C142" i="12"/>
  <c r="B142" i="12"/>
  <c r="E141" i="12"/>
  <c r="D141" i="12"/>
  <c r="C141" i="12"/>
  <c r="B141" i="12"/>
  <c r="E140" i="12"/>
  <c r="D140" i="12"/>
  <c r="C140" i="12"/>
  <c r="B140" i="12"/>
  <c r="E139" i="12"/>
  <c r="D139" i="12"/>
  <c r="C139" i="12"/>
  <c r="B139" i="12"/>
  <c r="E138" i="12"/>
  <c r="D138" i="12"/>
  <c r="C138" i="12"/>
  <c r="B138" i="12"/>
  <c r="E137" i="12"/>
  <c r="D137" i="12"/>
  <c r="C137" i="12"/>
  <c r="B137" i="12"/>
  <c r="E136" i="12"/>
  <c r="D136" i="12"/>
  <c r="C136" i="12"/>
  <c r="B136" i="12"/>
  <c r="E135" i="12"/>
  <c r="D135" i="12"/>
  <c r="C135" i="12"/>
  <c r="B135" i="12"/>
  <c r="E134" i="12"/>
  <c r="D134" i="12"/>
  <c r="C134" i="12"/>
  <c r="B134" i="12"/>
  <c r="E133" i="12"/>
  <c r="D133" i="12"/>
  <c r="C133" i="12"/>
  <c r="B133" i="12"/>
  <c r="E132" i="12"/>
  <c r="D132" i="12"/>
  <c r="C132" i="12"/>
  <c r="B132" i="12"/>
  <c r="E131" i="12"/>
  <c r="D131" i="12"/>
  <c r="C131" i="12"/>
  <c r="B131" i="12"/>
  <c r="E130" i="12"/>
  <c r="D130" i="12"/>
  <c r="C130" i="12"/>
  <c r="B130" i="12"/>
  <c r="E129" i="12"/>
  <c r="D129" i="12"/>
  <c r="C129" i="12"/>
  <c r="B129" i="12"/>
  <c r="E128" i="12"/>
  <c r="D128" i="12"/>
  <c r="C128" i="12"/>
  <c r="B128" i="12"/>
  <c r="E127" i="12"/>
  <c r="D127" i="12"/>
  <c r="C127" i="12"/>
  <c r="B127" i="12"/>
  <c r="E126" i="12"/>
  <c r="D126" i="12"/>
  <c r="C126" i="12"/>
  <c r="B126" i="12"/>
  <c r="E125" i="12"/>
  <c r="D125" i="12"/>
  <c r="C125" i="12"/>
  <c r="B125" i="12"/>
  <c r="E124" i="12"/>
  <c r="D124" i="12"/>
  <c r="C124" i="12"/>
  <c r="B124" i="12"/>
  <c r="E123" i="12"/>
  <c r="D123" i="12"/>
  <c r="C123" i="12"/>
  <c r="B123" i="12"/>
  <c r="E122" i="12"/>
  <c r="D122" i="12"/>
  <c r="C122" i="12"/>
  <c r="B122" i="12"/>
  <c r="E121" i="12"/>
  <c r="D121" i="12"/>
  <c r="C121" i="12"/>
  <c r="B121" i="12"/>
  <c r="E120" i="12"/>
  <c r="D120" i="12"/>
  <c r="C120" i="12"/>
  <c r="B120" i="12"/>
  <c r="E119" i="12"/>
  <c r="D119" i="12"/>
  <c r="C119" i="12"/>
  <c r="B119" i="12"/>
  <c r="E118" i="12"/>
  <c r="D118" i="12"/>
  <c r="C118" i="12"/>
  <c r="B118" i="12"/>
  <c r="E117" i="12"/>
  <c r="D117" i="12"/>
  <c r="C117" i="12"/>
  <c r="B117" i="12"/>
  <c r="E116" i="12"/>
  <c r="D116" i="12"/>
  <c r="C116" i="12"/>
  <c r="B116" i="12"/>
  <c r="E115" i="12"/>
  <c r="D115" i="12"/>
  <c r="C115" i="12"/>
  <c r="B115" i="12"/>
  <c r="E114" i="12"/>
  <c r="D114" i="12"/>
  <c r="C114" i="12"/>
  <c r="B114" i="12"/>
  <c r="E113" i="12"/>
  <c r="D113" i="12"/>
  <c r="C113" i="12"/>
  <c r="B113" i="12"/>
  <c r="E112" i="12"/>
  <c r="D112" i="12"/>
  <c r="C112" i="12"/>
  <c r="B112" i="12"/>
  <c r="E111" i="12"/>
  <c r="D111" i="12"/>
  <c r="C111" i="12"/>
  <c r="B111" i="12"/>
  <c r="E110" i="12"/>
  <c r="D110" i="12"/>
  <c r="C110" i="12"/>
  <c r="B110" i="12"/>
  <c r="E109" i="12"/>
  <c r="D109" i="12"/>
  <c r="C109" i="12"/>
  <c r="B109" i="12"/>
  <c r="E108" i="12"/>
  <c r="D108" i="12"/>
  <c r="C108" i="12"/>
  <c r="B108" i="12"/>
  <c r="E107" i="12"/>
  <c r="D107" i="12"/>
  <c r="C107" i="12"/>
  <c r="B107" i="12"/>
  <c r="E106" i="12"/>
  <c r="D106" i="12"/>
  <c r="C106" i="12"/>
  <c r="B106" i="12"/>
  <c r="E105" i="12"/>
  <c r="D105" i="12"/>
  <c r="C105" i="12"/>
  <c r="B105" i="12"/>
  <c r="E104" i="12"/>
  <c r="D104" i="12"/>
  <c r="C104" i="12"/>
  <c r="B104" i="12"/>
  <c r="E103" i="12"/>
  <c r="D103" i="12"/>
  <c r="C103" i="12"/>
  <c r="B103" i="12"/>
  <c r="E102" i="12"/>
  <c r="D102" i="12"/>
  <c r="C102" i="12"/>
  <c r="B102" i="12"/>
  <c r="E101" i="12"/>
  <c r="D101" i="12"/>
  <c r="C101" i="12"/>
  <c r="B101" i="12"/>
  <c r="E100" i="12"/>
  <c r="D100" i="12"/>
  <c r="C100" i="12"/>
  <c r="B100" i="12"/>
  <c r="E99" i="12"/>
  <c r="D99" i="12"/>
  <c r="C99" i="12"/>
  <c r="B99" i="12"/>
  <c r="E98" i="12"/>
  <c r="D98" i="12"/>
  <c r="C98" i="12"/>
  <c r="B98" i="12"/>
  <c r="E97" i="12"/>
  <c r="D97" i="12"/>
  <c r="C97" i="12"/>
  <c r="B97" i="12"/>
  <c r="E96" i="12"/>
  <c r="D96" i="12"/>
  <c r="C96" i="12"/>
  <c r="B96" i="12"/>
  <c r="E95" i="12"/>
  <c r="D95" i="12"/>
  <c r="C95" i="12"/>
  <c r="B95" i="12"/>
  <c r="E94" i="12"/>
  <c r="D94" i="12"/>
  <c r="C94" i="12"/>
  <c r="B94" i="12"/>
  <c r="E93" i="12"/>
  <c r="D93" i="12"/>
  <c r="C93" i="12"/>
  <c r="B93" i="12"/>
  <c r="E92" i="12"/>
  <c r="D92" i="12"/>
  <c r="C92" i="12"/>
  <c r="B92" i="12"/>
  <c r="E91" i="12"/>
  <c r="D91" i="12"/>
  <c r="C91" i="12"/>
  <c r="B91" i="12"/>
  <c r="E90" i="12"/>
  <c r="D90" i="12"/>
  <c r="C90" i="12"/>
  <c r="B90" i="12"/>
  <c r="E89" i="12"/>
  <c r="D89" i="12"/>
  <c r="C89" i="12"/>
  <c r="B89" i="12"/>
  <c r="E88" i="12"/>
  <c r="D88" i="12"/>
  <c r="C88" i="12"/>
  <c r="B88" i="12"/>
  <c r="E87" i="12"/>
  <c r="D87" i="12"/>
  <c r="C87" i="12"/>
  <c r="B87" i="12"/>
  <c r="E86" i="12"/>
  <c r="D86" i="12"/>
  <c r="C86" i="12"/>
  <c r="B86" i="12"/>
  <c r="E85" i="12"/>
  <c r="D85" i="12"/>
  <c r="C85" i="12"/>
  <c r="B85" i="12"/>
  <c r="E84" i="12"/>
  <c r="D84" i="12"/>
  <c r="C84" i="12"/>
  <c r="B84" i="12"/>
  <c r="E83" i="12"/>
  <c r="D83" i="12"/>
  <c r="C83" i="12"/>
  <c r="B83" i="12"/>
  <c r="E82" i="12"/>
  <c r="D82" i="12"/>
  <c r="C82" i="12"/>
  <c r="B82" i="12"/>
  <c r="E81" i="12"/>
  <c r="D81" i="12"/>
  <c r="C81" i="12"/>
  <c r="B81" i="12"/>
  <c r="E80" i="12"/>
  <c r="D80" i="12"/>
  <c r="C80" i="12"/>
  <c r="B80" i="12"/>
  <c r="E79" i="12"/>
  <c r="D79" i="12"/>
  <c r="C79" i="12"/>
  <c r="B79" i="12"/>
  <c r="E78" i="12"/>
  <c r="D78" i="12"/>
  <c r="C78" i="12"/>
  <c r="B78" i="12"/>
  <c r="E77" i="12"/>
  <c r="D77" i="12"/>
  <c r="C77" i="12"/>
  <c r="B77" i="12"/>
  <c r="E76" i="12"/>
  <c r="D76" i="12"/>
  <c r="C76" i="12"/>
  <c r="B76" i="12"/>
  <c r="E75" i="12"/>
  <c r="D75" i="12"/>
  <c r="C75" i="12"/>
  <c r="B75" i="12"/>
  <c r="BM74" i="12"/>
  <c r="AX74" i="12"/>
  <c r="AS74" i="12"/>
  <c r="AN74" i="12"/>
  <c r="AD74" i="12"/>
  <c r="J74" i="12"/>
  <c r="E74" i="12"/>
  <c r="D74" i="12"/>
  <c r="C74" i="12"/>
  <c r="B74" i="12"/>
  <c r="E73" i="12"/>
  <c r="D73" i="12"/>
  <c r="C73" i="12"/>
  <c r="B73" i="12"/>
  <c r="E72" i="12"/>
  <c r="D72" i="12"/>
  <c r="C72" i="12"/>
  <c r="B72" i="12"/>
  <c r="E71" i="12"/>
  <c r="D71" i="12"/>
  <c r="C71" i="12"/>
  <c r="B71" i="12"/>
  <c r="E70" i="12"/>
  <c r="D70" i="12"/>
  <c r="C70" i="12"/>
  <c r="B70" i="12"/>
  <c r="E69" i="12"/>
  <c r="D69" i="12"/>
  <c r="C69" i="12"/>
  <c r="B69" i="12"/>
  <c r="E68" i="12"/>
  <c r="D68" i="12"/>
  <c r="C68" i="12"/>
  <c r="B68" i="12"/>
  <c r="E67" i="12"/>
  <c r="D67" i="12"/>
  <c r="C67" i="12"/>
  <c r="B67" i="12"/>
  <c r="E66" i="12"/>
  <c r="D66" i="12"/>
  <c r="C66" i="12"/>
  <c r="B66" i="12"/>
  <c r="E65" i="12"/>
  <c r="D65" i="12"/>
  <c r="C65" i="12"/>
  <c r="B65" i="12"/>
  <c r="E64" i="12"/>
  <c r="D64" i="12"/>
  <c r="C64" i="12"/>
  <c r="B64" i="12"/>
  <c r="E63" i="12"/>
  <c r="D63" i="12"/>
  <c r="C63" i="12"/>
  <c r="B63" i="12"/>
  <c r="E62" i="12"/>
  <c r="D62" i="12"/>
  <c r="C62" i="12"/>
  <c r="B62" i="12"/>
  <c r="E61" i="12"/>
  <c r="D61" i="12"/>
  <c r="C61" i="12"/>
  <c r="B61" i="12"/>
  <c r="E60" i="12"/>
  <c r="D60" i="12"/>
  <c r="C60" i="12"/>
  <c r="B60" i="12"/>
  <c r="E59" i="12"/>
  <c r="D59" i="12"/>
  <c r="C59" i="12"/>
  <c r="B59" i="12"/>
  <c r="E58" i="12"/>
  <c r="D58" i="12"/>
  <c r="C58" i="12"/>
  <c r="B58" i="12"/>
  <c r="E57" i="12"/>
  <c r="D57" i="12"/>
  <c r="C57" i="12"/>
  <c r="B57" i="12"/>
  <c r="E56" i="12"/>
  <c r="D56" i="12"/>
  <c r="C56" i="12"/>
  <c r="B56" i="12"/>
  <c r="E55" i="12"/>
  <c r="D55" i="12"/>
  <c r="C55" i="12"/>
  <c r="B55" i="12"/>
  <c r="E54" i="12"/>
  <c r="D54" i="12"/>
  <c r="C54" i="12"/>
  <c r="B54" i="12"/>
  <c r="E53" i="12"/>
  <c r="D53" i="12"/>
  <c r="C53" i="12"/>
  <c r="B53" i="12"/>
  <c r="E52" i="12"/>
  <c r="D52" i="12"/>
  <c r="C52" i="12"/>
  <c r="B52" i="12"/>
  <c r="E51" i="12"/>
  <c r="D51" i="12"/>
  <c r="C51" i="12"/>
  <c r="B51" i="12"/>
  <c r="E50" i="12"/>
  <c r="D50" i="12"/>
  <c r="C50" i="12"/>
  <c r="B50" i="12"/>
  <c r="E49" i="12"/>
  <c r="D49" i="12"/>
  <c r="C49" i="12"/>
  <c r="B49" i="12"/>
  <c r="E48" i="12"/>
  <c r="D48" i="12"/>
  <c r="C48" i="12"/>
  <c r="B48" i="12"/>
  <c r="E47" i="12"/>
  <c r="D47" i="12"/>
  <c r="C47" i="12"/>
  <c r="B47" i="12"/>
  <c r="E46" i="12"/>
  <c r="D46" i="12"/>
  <c r="C46" i="12"/>
  <c r="B46" i="12"/>
  <c r="E45" i="12"/>
  <c r="D45" i="12"/>
  <c r="C45" i="12"/>
  <c r="B45" i="12"/>
  <c r="E44" i="12"/>
  <c r="D44" i="12"/>
  <c r="C44" i="12"/>
  <c r="B44" i="12"/>
  <c r="E43" i="12"/>
  <c r="D43" i="12"/>
  <c r="C43" i="12"/>
  <c r="B43" i="12"/>
  <c r="E42" i="12"/>
  <c r="D42" i="12"/>
  <c r="C42" i="12"/>
  <c r="B42" i="12"/>
  <c r="E41" i="12"/>
  <c r="D41" i="12"/>
  <c r="C41" i="12"/>
  <c r="B41" i="12"/>
  <c r="E40" i="12"/>
  <c r="D40" i="12"/>
  <c r="C40" i="12"/>
  <c r="B40" i="12"/>
  <c r="E39" i="12"/>
  <c r="D39" i="12"/>
  <c r="C39" i="12"/>
  <c r="B39" i="12"/>
  <c r="E38" i="12"/>
  <c r="D38" i="12"/>
  <c r="C38" i="12"/>
  <c r="B38" i="12"/>
  <c r="E37" i="12"/>
  <c r="D37" i="12"/>
  <c r="C37" i="12"/>
  <c r="B37" i="12"/>
  <c r="E36" i="12"/>
  <c r="D36" i="12"/>
  <c r="C36" i="12"/>
  <c r="B36" i="12"/>
  <c r="E35" i="12"/>
  <c r="D35" i="12"/>
  <c r="C35" i="12"/>
  <c r="B35" i="12"/>
  <c r="E34" i="12"/>
  <c r="D34" i="12"/>
  <c r="C34" i="12"/>
  <c r="B34" i="12"/>
  <c r="E33" i="12"/>
  <c r="D33" i="12"/>
  <c r="C33" i="12"/>
  <c r="B33" i="12"/>
  <c r="E32" i="12"/>
  <c r="D32" i="12"/>
  <c r="C32" i="12"/>
  <c r="B32" i="12"/>
  <c r="E31" i="12"/>
  <c r="D31" i="12"/>
  <c r="C31" i="12"/>
  <c r="B31" i="12"/>
  <c r="E30" i="12"/>
  <c r="D30" i="12"/>
  <c r="C30" i="12"/>
  <c r="B30" i="12"/>
  <c r="E29" i="12"/>
  <c r="D29" i="12"/>
  <c r="C29" i="12"/>
  <c r="B29" i="12"/>
  <c r="D28" i="12"/>
  <c r="C28" i="12"/>
  <c r="B28" i="12"/>
  <c r="E27" i="12"/>
  <c r="D27" i="12"/>
  <c r="C27" i="12"/>
  <c r="B27" i="12"/>
  <c r="E26" i="12"/>
  <c r="D26" i="12"/>
  <c r="C26" i="12"/>
  <c r="B26" i="12"/>
  <c r="E25" i="12"/>
  <c r="D25" i="12"/>
  <c r="C25" i="12"/>
  <c r="B25" i="12"/>
  <c r="E24" i="12"/>
  <c r="D24" i="12"/>
  <c r="C24" i="12"/>
  <c r="B24" i="12"/>
  <c r="E23" i="12"/>
  <c r="D23" i="12"/>
  <c r="C23" i="12"/>
  <c r="B23" i="12"/>
  <c r="E22" i="12"/>
  <c r="D22" i="12"/>
  <c r="C22" i="12"/>
  <c r="B22" i="12"/>
  <c r="E21" i="12"/>
  <c r="D21" i="12"/>
  <c r="C21" i="12"/>
  <c r="B21" i="12"/>
  <c r="E20" i="12"/>
  <c r="D20" i="12"/>
  <c r="C20" i="12"/>
  <c r="B20" i="12"/>
  <c r="E19" i="12"/>
  <c r="D19" i="12"/>
  <c r="C19" i="12"/>
  <c r="B19" i="12"/>
  <c r="E18" i="12"/>
  <c r="D18" i="12"/>
  <c r="C18" i="12"/>
  <c r="B18" i="12"/>
  <c r="E17" i="12"/>
  <c r="D17" i="12"/>
  <c r="C17" i="12"/>
  <c r="B17" i="12"/>
  <c r="E16" i="12"/>
  <c r="D16" i="12"/>
  <c r="C16" i="12"/>
  <c r="B16" i="12"/>
  <c r="E15" i="12"/>
  <c r="D15" i="12"/>
  <c r="C15" i="12"/>
  <c r="B15" i="12"/>
  <c r="E14" i="12"/>
  <c r="D14" i="12"/>
  <c r="C14" i="12"/>
  <c r="B14" i="12"/>
  <c r="E13" i="12"/>
  <c r="D13" i="12"/>
  <c r="C13" i="12"/>
  <c r="B13" i="12"/>
  <c r="E12" i="12"/>
  <c r="D12" i="12"/>
  <c r="C12" i="12"/>
  <c r="B12" i="12"/>
  <c r="E11" i="12"/>
  <c r="D11" i="12"/>
  <c r="C11" i="12"/>
  <c r="B11" i="12"/>
  <c r="E10" i="12"/>
  <c r="D10" i="12"/>
  <c r="C10" i="12"/>
  <c r="B10" i="12"/>
  <c r="E9" i="12"/>
  <c r="D9" i="12"/>
  <c r="C9" i="12"/>
  <c r="B9" i="12"/>
  <c r="BR8" i="12"/>
  <c r="E8" i="12"/>
  <c r="D8" i="12"/>
  <c r="C8" i="12"/>
  <c r="B8" i="12"/>
  <c r="BR7" i="12"/>
  <c r="E7" i="12"/>
  <c r="D7" i="12"/>
  <c r="C7" i="12"/>
  <c r="BH7" i="12" s="1"/>
  <c r="B7" i="12"/>
  <c r="BG4" i="12"/>
  <c r="F809" i="5"/>
  <c r="G809" i="5"/>
  <c r="H809" i="5"/>
  <c r="I809" i="5" s="1"/>
  <c r="J809" i="5" s="1"/>
  <c r="K809" i="5" s="1"/>
  <c r="L809" i="5" s="1"/>
  <c r="M809" i="5" s="1"/>
  <c r="N809" i="5" s="1"/>
  <c r="O809" i="5" s="1"/>
  <c r="P809" i="5" s="1"/>
  <c r="Q809" i="5" s="1"/>
  <c r="R809" i="5" s="1"/>
  <c r="S809" i="5" s="1"/>
  <c r="T809" i="5" s="1"/>
  <c r="U809" i="5" s="1"/>
  <c r="V809" i="5" s="1"/>
  <c r="W809" i="5" s="1"/>
  <c r="X809" i="5" s="1"/>
  <c r="Y809" i="5" s="1"/>
  <c r="Z809" i="5" s="1"/>
  <c r="AA809" i="5" s="1"/>
  <c r="AB809" i="5" s="1"/>
  <c r="AC809" i="5" s="1"/>
  <c r="AD809" i="5" s="1"/>
  <c r="AE809" i="5" s="1"/>
  <c r="AF809" i="5" s="1"/>
  <c r="AG809" i="5" s="1"/>
  <c r="AH809" i="5" s="1"/>
  <c r="AI809" i="5" s="1"/>
  <c r="AJ809" i="5" s="1"/>
  <c r="AK809" i="5" s="1"/>
  <c r="AL809" i="5" s="1"/>
  <c r="E809" i="5"/>
  <c r="BR8" i="4"/>
  <c r="BR7" i="4"/>
  <c r="BL4" i="4"/>
  <c r="BM8" i="17" l="1"/>
  <c r="Y74" i="12"/>
  <c r="BM28" i="17"/>
  <c r="T74" i="12"/>
  <c r="BH74" i="12"/>
  <c r="AI74" i="12"/>
  <c r="C678" i="26"/>
  <c r="BC74" i="12"/>
  <c r="I478" i="26"/>
  <c r="BM131" i="17"/>
  <c r="BG206" i="17"/>
  <c r="I810" i="28" s="1"/>
  <c r="BG205" i="17"/>
  <c r="I809" i="28" s="1"/>
  <c r="BG204" i="17"/>
  <c r="BG203" i="17"/>
  <c r="BG202" i="17"/>
  <c r="BG201" i="17"/>
  <c r="I805" i="28" s="1"/>
  <c r="BG200" i="17"/>
  <c r="I804" i="28" s="1"/>
  <c r="BG199" i="17"/>
  <c r="BG198" i="17"/>
  <c r="I802" i="28" s="1"/>
  <c r="BG197" i="17"/>
  <c r="I801" i="28" s="1"/>
  <c r="BG196" i="17"/>
  <c r="I800" i="28" s="1"/>
  <c r="BG195" i="17"/>
  <c r="BG194" i="17"/>
  <c r="I798" i="28" s="1"/>
  <c r="BG193" i="17"/>
  <c r="I797" i="28" s="1"/>
  <c r="BG192" i="17"/>
  <c r="BG191" i="17"/>
  <c r="BG190" i="17"/>
  <c r="I794" i="28" s="1"/>
  <c r="BG189" i="17"/>
  <c r="I793" i="28" s="1"/>
  <c r="BG188" i="17"/>
  <c r="I792" i="28" s="1"/>
  <c r="BG187" i="17"/>
  <c r="BG186" i="17"/>
  <c r="BG185" i="17"/>
  <c r="I789" i="28" s="1"/>
  <c r="BG184" i="17"/>
  <c r="I788" i="28" s="1"/>
  <c r="BG183" i="17"/>
  <c r="I787" i="28" s="1"/>
  <c r="BG182" i="17"/>
  <c r="BG181" i="17"/>
  <c r="I785" i="28" s="1"/>
  <c r="BG180" i="17"/>
  <c r="I784" i="28" s="1"/>
  <c r="BG179" i="17"/>
  <c r="BG178" i="17"/>
  <c r="I782" i="28" s="1"/>
  <c r="BG176" i="17"/>
  <c r="I780" i="28" s="1"/>
  <c r="BG174" i="17"/>
  <c r="I778" i="28" s="1"/>
  <c r="BG172" i="17"/>
  <c r="BG170" i="17"/>
  <c r="I774" i="28" s="1"/>
  <c r="BG168" i="17"/>
  <c r="I772" i="28" s="1"/>
  <c r="BG166" i="17"/>
  <c r="BG164" i="17"/>
  <c r="BG177" i="17"/>
  <c r="BG175" i="17"/>
  <c r="I779" i="28" s="1"/>
  <c r="BG173" i="17"/>
  <c r="I777" i="28" s="1"/>
  <c r="BG171" i="17"/>
  <c r="I775" i="28" s="1"/>
  <c r="BG169" i="17"/>
  <c r="BG167" i="17"/>
  <c r="I771" i="28" s="1"/>
  <c r="BG162" i="17"/>
  <c r="I766" i="28" s="1"/>
  <c r="BG149" i="17"/>
  <c r="BG161" i="17"/>
  <c r="I765" i="28" s="1"/>
  <c r="BG159" i="17"/>
  <c r="I763" i="28" s="1"/>
  <c r="BG157" i="17"/>
  <c r="I761" i="28" s="1"/>
  <c r="BG155" i="17"/>
  <c r="BG153" i="17"/>
  <c r="I757" i="28" s="1"/>
  <c r="BG151" i="17"/>
  <c r="I755" i="28" s="1"/>
  <c r="BG148" i="17"/>
  <c r="I752" i="28" s="1"/>
  <c r="BG158" i="17"/>
  <c r="BG154" i="17"/>
  <c r="I758" i="28" s="1"/>
  <c r="BG150" i="17"/>
  <c r="I754" i="28" s="1"/>
  <c r="BG145" i="17"/>
  <c r="I749" i="28" s="1"/>
  <c r="BG143" i="17"/>
  <c r="BG141" i="17"/>
  <c r="I745" i="28" s="1"/>
  <c r="BG139" i="17"/>
  <c r="I743" i="28" s="1"/>
  <c r="BG137" i="17"/>
  <c r="I741" i="28" s="1"/>
  <c r="BG135" i="17"/>
  <c r="BG133" i="17"/>
  <c r="BG131" i="17"/>
  <c r="I735" i="28" s="1"/>
  <c r="BG129" i="17"/>
  <c r="BG127" i="17"/>
  <c r="BG125" i="17"/>
  <c r="I729" i="28" s="1"/>
  <c r="BG123" i="17"/>
  <c r="I727" i="28" s="1"/>
  <c r="BG121" i="17"/>
  <c r="I725" i="28" s="1"/>
  <c r="BG119" i="17"/>
  <c r="BG117" i="17"/>
  <c r="I721" i="28" s="1"/>
  <c r="BG115" i="17"/>
  <c r="I719" i="28" s="1"/>
  <c r="BG113" i="17"/>
  <c r="I717" i="28" s="1"/>
  <c r="BG111" i="17"/>
  <c r="I715" i="28" s="1"/>
  <c r="BG109" i="17"/>
  <c r="I713" i="28" s="1"/>
  <c r="BG107" i="17"/>
  <c r="I711" i="28" s="1"/>
  <c r="BG165" i="17"/>
  <c r="BG147" i="17"/>
  <c r="BG156" i="17"/>
  <c r="I760" i="28" s="1"/>
  <c r="BG144" i="17"/>
  <c r="I748" i="28" s="1"/>
  <c r="BG140" i="17"/>
  <c r="I744" i="28" s="1"/>
  <c r="BG136" i="17"/>
  <c r="BG132" i="17"/>
  <c r="I736" i="28" s="1"/>
  <c r="BG128" i="17"/>
  <c r="I732" i="28" s="1"/>
  <c r="BG124" i="17"/>
  <c r="I728" i="28" s="1"/>
  <c r="BG120" i="17"/>
  <c r="BG116" i="17"/>
  <c r="I720" i="28" s="1"/>
  <c r="BG112" i="17"/>
  <c r="I716" i="28" s="1"/>
  <c r="BG108" i="17"/>
  <c r="BG106" i="17"/>
  <c r="BG104" i="17"/>
  <c r="BG102" i="17"/>
  <c r="I706" i="28" s="1"/>
  <c r="BG100" i="17"/>
  <c r="I704" i="28" s="1"/>
  <c r="BG98" i="17"/>
  <c r="BG96" i="17"/>
  <c r="I700" i="28" s="1"/>
  <c r="BG94" i="17"/>
  <c r="I698" i="28" s="1"/>
  <c r="BG92" i="17"/>
  <c r="I696" i="28" s="1"/>
  <c r="BG90" i="17"/>
  <c r="BG88" i="17"/>
  <c r="I692" i="28" s="1"/>
  <c r="BG86" i="17"/>
  <c r="I690" i="28" s="1"/>
  <c r="BG84" i="17"/>
  <c r="I688" i="28" s="1"/>
  <c r="BG82" i="17"/>
  <c r="BG78" i="17"/>
  <c r="I682" i="28" s="1"/>
  <c r="BG77" i="17"/>
  <c r="I681" i="28" s="1"/>
  <c r="BG76" i="17"/>
  <c r="I680" i="28" s="1"/>
  <c r="BG75" i="17"/>
  <c r="BG73" i="17"/>
  <c r="I677" i="28" s="1"/>
  <c r="BG72" i="17"/>
  <c r="I676" i="28" s="1"/>
  <c r="BG71" i="17"/>
  <c r="I675" i="28" s="1"/>
  <c r="BG70" i="17"/>
  <c r="I674" i="28" s="1"/>
  <c r="BG69" i="17"/>
  <c r="I673" i="28" s="1"/>
  <c r="BG68" i="17"/>
  <c r="I672" i="28" s="1"/>
  <c r="BG67" i="17"/>
  <c r="I671" i="28" s="1"/>
  <c r="BG66" i="17"/>
  <c r="I670" i="28" s="1"/>
  <c r="BG65" i="17"/>
  <c r="I669" i="28" s="1"/>
  <c r="BG64" i="17"/>
  <c r="I668" i="28" s="1"/>
  <c r="BG63" i="17"/>
  <c r="I667" i="28" s="1"/>
  <c r="BG62" i="17"/>
  <c r="I666" i="28" s="1"/>
  <c r="BG61" i="17"/>
  <c r="I665" i="28" s="1"/>
  <c r="BG60" i="17"/>
  <c r="I664" i="28" s="1"/>
  <c r="BG59" i="17"/>
  <c r="I663" i="28" s="1"/>
  <c r="BG58" i="17"/>
  <c r="I662" i="28" s="1"/>
  <c r="BG57" i="17"/>
  <c r="I661" i="28" s="1"/>
  <c r="BG56" i="17"/>
  <c r="I660" i="28" s="1"/>
  <c r="BG55" i="17"/>
  <c r="I659" i="28" s="1"/>
  <c r="BG54" i="17"/>
  <c r="I658" i="28" s="1"/>
  <c r="BG53" i="17"/>
  <c r="I657" i="28" s="1"/>
  <c r="BG52" i="17"/>
  <c r="I656" i="28" s="1"/>
  <c r="BG51" i="17"/>
  <c r="I655" i="28" s="1"/>
  <c r="BG50" i="17"/>
  <c r="BG49" i="17"/>
  <c r="I653" i="28" s="1"/>
  <c r="BG48" i="17"/>
  <c r="I652" i="28" s="1"/>
  <c r="BG47" i="17"/>
  <c r="I651" i="28" s="1"/>
  <c r="BG46" i="17"/>
  <c r="BG45" i="17"/>
  <c r="I649" i="28" s="1"/>
  <c r="BG44" i="17"/>
  <c r="I648" i="28" s="1"/>
  <c r="BG43" i="17"/>
  <c r="I647" i="28" s="1"/>
  <c r="BG42" i="17"/>
  <c r="BG41" i="17"/>
  <c r="I645" i="28" s="1"/>
  <c r="BG40" i="17"/>
  <c r="I644" i="28" s="1"/>
  <c r="BG39" i="17"/>
  <c r="I643" i="28" s="1"/>
  <c r="BG38" i="17"/>
  <c r="BG37" i="17"/>
  <c r="I641" i="28" s="1"/>
  <c r="BG36" i="17"/>
  <c r="I640" i="28" s="1"/>
  <c r="BG35" i="17"/>
  <c r="BG34" i="17"/>
  <c r="I638" i="28" s="1"/>
  <c r="BG33" i="17"/>
  <c r="BG32" i="17"/>
  <c r="I636" i="28" s="1"/>
  <c r="BG31" i="17"/>
  <c r="BG30" i="17"/>
  <c r="I634" i="28" s="1"/>
  <c r="BG29" i="17"/>
  <c r="I633" i="28" s="1"/>
  <c r="BG28" i="17"/>
  <c r="I632" i="28" s="1"/>
  <c r="BG27" i="17"/>
  <c r="I631" i="28" s="1"/>
  <c r="BG26" i="17"/>
  <c r="BG25" i="17"/>
  <c r="I629" i="28" s="1"/>
  <c r="BG24" i="17"/>
  <c r="I628" i="28" s="1"/>
  <c r="BG23" i="17"/>
  <c r="I627" i="28" s="1"/>
  <c r="BG22" i="17"/>
  <c r="BG21" i="17"/>
  <c r="I625" i="28" s="1"/>
  <c r="BG20" i="17"/>
  <c r="I624" i="28" s="1"/>
  <c r="BG19" i="17"/>
  <c r="I623" i="28" s="1"/>
  <c r="BG18" i="17"/>
  <c r="BG17" i="17"/>
  <c r="I621" i="28" s="1"/>
  <c r="BG16" i="17"/>
  <c r="I620" i="28" s="1"/>
  <c r="BG15" i="17"/>
  <c r="I619" i="28" s="1"/>
  <c r="BG14" i="17"/>
  <c r="BG13" i="17"/>
  <c r="I617" i="28" s="1"/>
  <c r="BG12" i="17"/>
  <c r="I616" i="28" s="1"/>
  <c r="BG11" i="17"/>
  <c r="I615" i="28" s="1"/>
  <c r="BG10" i="17"/>
  <c r="BG9" i="17"/>
  <c r="I613" i="28" s="1"/>
  <c r="BG8" i="17"/>
  <c r="I612" i="28" s="1"/>
  <c r="BG7" i="17"/>
  <c r="I611" i="28" s="1"/>
  <c r="BG5" i="17"/>
  <c r="BG146" i="17"/>
  <c r="I750" i="28" s="1"/>
  <c r="BG130" i="17"/>
  <c r="I734" i="28" s="1"/>
  <c r="BG114" i="17"/>
  <c r="I718" i="28" s="1"/>
  <c r="BG105" i="17"/>
  <c r="I709" i="28" s="1"/>
  <c r="BG80" i="17"/>
  <c r="I684" i="28" s="1"/>
  <c r="BG142" i="17"/>
  <c r="I746" i="28" s="1"/>
  <c r="BG126" i="17"/>
  <c r="I730" i="28" s="1"/>
  <c r="BG110" i="17"/>
  <c r="BG103" i="17"/>
  <c r="I707" i="28" s="1"/>
  <c r="BG95" i="17"/>
  <c r="I699" i="28" s="1"/>
  <c r="BG163" i="17"/>
  <c r="BG152" i="17"/>
  <c r="BG134" i="17"/>
  <c r="I738" i="28" s="1"/>
  <c r="BG118" i="17"/>
  <c r="I722" i="28" s="1"/>
  <c r="BG97" i="17"/>
  <c r="I701" i="28" s="1"/>
  <c r="BG93" i="17"/>
  <c r="BG89" i="17"/>
  <c r="I693" i="28" s="1"/>
  <c r="BG85" i="17"/>
  <c r="I689" i="28" s="1"/>
  <c r="BG81" i="17"/>
  <c r="I685" i="28" s="1"/>
  <c r="BG79" i="17"/>
  <c r="BG160" i="17"/>
  <c r="BG138" i="17"/>
  <c r="I742" i="28" s="1"/>
  <c r="BG122" i="17"/>
  <c r="BG101" i="17"/>
  <c r="BG99" i="17"/>
  <c r="I703" i="28" s="1"/>
  <c r="BG91" i="17"/>
  <c r="I695" i="28" s="1"/>
  <c r="BG87" i="17"/>
  <c r="I691" i="28" s="1"/>
  <c r="BG83" i="17"/>
  <c r="BJ10" i="14"/>
  <c r="BJ26" i="14"/>
  <c r="BJ34" i="14"/>
  <c r="BJ42" i="14"/>
  <c r="BK42" i="14" s="1"/>
  <c r="BJ46" i="14"/>
  <c r="BJ58" i="14"/>
  <c r="BJ66" i="14"/>
  <c r="BK66" i="14" s="1"/>
  <c r="BJ70" i="14"/>
  <c r="BK70" i="14" s="1"/>
  <c r="BJ78" i="14"/>
  <c r="BJ86" i="14"/>
  <c r="BJ98" i="14"/>
  <c r="BJ114" i="14"/>
  <c r="BK114" i="14" s="1"/>
  <c r="BJ155" i="14"/>
  <c r="BJ11" i="14"/>
  <c r="BJ19" i="14"/>
  <c r="BK19" i="14" s="1"/>
  <c r="BJ27" i="14"/>
  <c r="BK27" i="14" s="1"/>
  <c r="BJ31" i="14"/>
  <c r="BJ39" i="14"/>
  <c r="BJ43" i="14"/>
  <c r="BK43" i="14" s="1"/>
  <c r="BJ55" i="14"/>
  <c r="BJ67" i="14"/>
  <c r="BJ75" i="14"/>
  <c r="BJ83" i="14"/>
  <c r="BK83" i="14" s="1"/>
  <c r="BJ92" i="14"/>
  <c r="BK92" i="14" s="1"/>
  <c r="BJ100" i="14"/>
  <c r="BJ127" i="14"/>
  <c r="BJ163" i="14"/>
  <c r="BK163" i="14" s="1"/>
  <c r="BJ8" i="14"/>
  <c r="BK8" i="14" s="1"/>
  <c r="BJ12" i="14"/>
  <c r="BJ16" i="14"/>
  <c r="BJ20" i="14"/>
  <c r="BK20" i="14" s="1"/>
  <c r="BJ24" i="14"/>
  <c r="BK24" i="14" s="1"/>
  <c r="BJ28" i="14"/>
  <c r="BJ32" i="14"/>
  <c r="BJ36" i="14"/>
  <c r="BJ40" i="14"/>
  <c r="BJ44" i="14"/>
  <c r="BJ48" i="14"/>
  <c r="BJ52" i="14"/>
  <c r="BK52" i="14" s="1"/>
  <c r="BJ56" i="14"/>
  <c r="BK56" i="14" s="1"/>
  <c r="BJ60" i="14"/>
  <c r="BJ64" i="14"/>
  <c r="BJ68" i="14"/>
  <c r="BJ72" i="14"/>
  <c r="BJ76" i="14"/>
  <c r="BJ80" i="14"/>
  <c r="BJ84" i="14"/>
  <c r="BK84" i="14" s="1"/>
  <c r="BJ88" i="14"/>
  <c r="BK88" i="14" s="1"/>
  <c r="BJ94" i="14"/>
  <c r="BJ102" i="14"/>
  <c r="BJ110" i="14"/>
  <c r="BK110" i="14" s="1"/>
  <c r="BJ118" i="14"/>
  <c r="BK118" i="14" s="1"/>
  <c r="BJ131" i="14"/>
  <c r="BJ147" i="14"/>
  <c r="BJ14" i="14"/>
  <c r="BJ18" i="14"/>
  <c r="BJ22" i="14"/>
  <c r="BK22" i="14" s="1"/>
  <c r="BJ30" i="14"/>
  <c r="BK30" i="14" s="1"/>
  <c r="BJ38" i="14"/>
  <c r="BJ50" i="14"/>
  <c r="BJ54" i="14"/>
  <c r="BJ62" i="14"/>
  <c r="BK62" i="14" s="1"/>
  <c r="BJ74" i="14"/>
  <c r="BJ82" i="14"/>
  <c r="BJ90" i="14"/>
  <c r="BK90" i="14" s="1"/>
  <c r="BJ106" i="14"/>
  <c r="BJ123" i="14"/>
  <c r="BJ139" i="14"/>
  <c r="BK31" i="17"/>
  <c r="BJ7" i="14"/>
  <c r="BK7" i="14" s="1"/>
  <c r="BJ15" i="14"/>
  <c r="BJ23" i="14"/>
  <c r="BJ35" i="14"/>
  <c r="BJ47" i="14"/>
  <c r="BJ51" i="14"/>
  <c r="BJ59" i="14"/>
  <c r="BJ63" i="14"/>
  <c r="BJ71" i="14"/>
  <c r="BK71" i="14" s="1"/>
  <c r="BJ79" i="14"/>
  <c r="BJ87" i="14"/>
  <c r="BJ108" i="14"/>
  <c r="BK108" i="14" s="1"/>
  <c r="BJ116" i="14"/>
  <c r="BJ143" i="14"/>
  <c r="BJ9" i="14"/>
  <c r="BJ13" i="14"/>
  <c r="BK13" i="14" s="1"/>
  <c r="BJ17" i="14"/>
  <c r="BK17" i="14" s="1"/>
  <c r="BJ21" i="14"/>
  <c r="BJ25" i="14"/>
  <c r="BJ29" i="14"/>
  <c r="BJ33" i="14"/>
  <c r="BK33" i="14" s="1"/>
  <c r="BJ37" i="14"/>
  <c r="BJ41" i="14"/>
  <c r="BJ45" i="14"/>
  <c r="BJ49" i="14"/>
  <c r="BK49" i="14" s="1"/>
  <c r="BJ53" i="14"/>
  <c r="BJ57" i="14"/>
  <c r="BJ61" i="14"/>
  <c r="BK61" i="14" s="1"/>
  <c r="BJ65" i="14"/>
  <c r="BK65" i="14" s="1"/>
  <c r="BJ69" i="14"/>
  <c r="BJ73" i="14"/>
  <c r="BJ77" i="14"/>
  <c r="BJ81" i="14"/>
  <c r="BK81" i="14" s="1"/>
  <c r="BJ85" i="14"/>
  <c r="BJ89" i="14"/>
  <c r="BJ96" i="14"/>
  <c r="BJ104" i="14"/>
  <c r="BK104" i="14" s="1"/>
  <c r="BJ112" i="14"/>
  <c r="BJ119" i="14"/>
  <c r="BJ135" i="14"/>
  <c r="BK135" i="14" s="1"/>
  <c r="BJ86" i="12"/>
  <c r="BJ164" i="12"/>
  <c r="BJ156" i="12"/>
  <c r="BK156" i="12" s="1"/>
  <c r="BJ205" i="14"/>
  <c r="BJ201" i="14"/>
  <c r="BJ197" i="14"/>
  <c r="BK197" i="14" s="1"/>
  <c r="BJ193" i="14"/>
  <c r="BK193" i="14" s="1"/>
  <c r="BJ189" i="14"/>
  <c r="BK189" i="14" s="1"/>
  <c r="BJ185" i="14"/>
  <c r="BJ181" i="14"/>
  <c r="BJ206" i="14"/>
  <c r="BK206" i="14" s="1"/>
  <c r="BJ202" i="14"/>
  <c r="BK202" i="14" s="1"/>
  <c r="BJ198" i="14"/>
  <c r="BJ194" i="14"/>
  <c r="BK194" i="14" s="1"/>
  <c r="BJ190" i="14"/>
  <c r="BK190" i="14" s="1"/>
  <c r="BJ186" i="14"/>
  <c r="BK186" i="14" s="1"/>
  <c r="BJ182" i="14"/>
  <c r="BJ178" i="14"/>
  <c r="BK178" i="14" s="1"/>
  <c r="BJ177" i="14"/>
  <c r="BK177" i="14" s="1"/>
  <c r="BJ176" i="14"/>
  <c r="BK176" i="14" s="1"/>
  <c r="BJ175" i="14"/>
  <c r="BJ174" i="14"/>
  <c r="BJ173" i="14"/>
  <c r="BK173" i="14" s="1"/>
  <c r="BJ172" i="14"/>
  <c r="BJ171" i="14"/>
  <c r="BJ200" i="14"/>
  <c r="BK200" i="14" s="1"/>
  <c r="BJ192" i="14"/>
  <c r="BK192" i="14" s="1"/>
  <c r="BJ184" i="14"/>
  <c r="BK184" i="14" s="1"/>
  <c r="BJ199" i="14"/>
  <c r="BJ191" i="14"/>
  <c r="BJ183" i="14"/>
  <c r="BK183" i="14" s="1"/>
  <c r="BJ196" i="14"/>
  <c r="BK196" i="14" s="1"/>
  <c r="BJ180" i="14"/>
  <c r="BJ170" i="14"/>
  <c r="BJ169" i="14"/>
  <c r="BK169" i="14" s="1"/>
  <c r="BJ165" i="14"/>
  <c r="BJ161" i="14"/>
  <c r="BJ203" i="14"/>
  <c r="BJ187" i="14"/>
  <c r="BK187" i="14" s="1"/>
  <c r="BJ168" i="14"/>
  <c r="BJ164" i="14"/>
  <c r="BJ160" i="14"/>
  <c r="BK160" i="14" s="1"/>
  <c r="BJ204" i="14"/>
  <c r="BK204" i="14" s="1"/>
  <c r="BJ167" i="14"/>
  <c r="BK167" i="14" s="1"/>
  <c r="BJ159" i="14"/>
  <c r="BJ179" i="14"/>
  <c r="BK179" i="14" s="1"/>
  <c r="BJ166" i="14"/>
  <c r="BK166" i="14" s="1"/>
  <c r="BJ158" i="14"/>
  <c r="BK158" i="14" s="1"/>
  <c r="BJ156" i="14"/>
  <c r="BJ154" i="14"/>
  <c r="BK154" i="14" s="1"/>
  <c r="BJ152" i="14"/>
  <c r="BJ150" i="14"/>
  <c r="BK150" i="14" s="1"/>
  <c r="BJ148" i="14"/>
  <c r="BJ146" i="14"/>
  <c r="BK146" i="14" s="1"/>
  <c r="BJ144" i="14"/>
  <c r="BK144" i="14" s="1"/>
  <c r="BJ142" i="14"/>
  <c r="BJ140" i="14"/>
  <c r="BJ138" i="14"/>
  <c r="BJ136" i="14"/>
  <c r="BK136" i="14" s="1"/>
  <c r="BJ134" i="14"/>
  <c r="BJ132" i="14"/>
  <c r="BJ130" i="14"/>
  <c r="BJ128" i="14"/>
  <c r="BK128" i="14" s="1"/>
  <c r="BJ126" i="14"/>
  <c r="BK126" i="14" s="1"/>
  <c r="BJ124" i="14"/>
  <c r="BJ122" i="14"/>
  <c r="BK122" i="14" s="1"/>
  <c r="BJ120" i="14"/>
  <c r="BJ91" i="14"/>
  <c r="BK91" i="14" s="1"/>
  <c r="BJ93" i="14"/>
  <c r="BJ95" i="14"/>
  <c r="BJ97" i="14"/>
  <c r="BK97" i="14" s="1"/>
  <c r="BJ99" i="14"/>
  <c r="BK99" i="14" s="1"/>
  <c r="BJ101" i="14"/>
  <c r="BJ103" i="14"/>
  <c r="BJ105" i="14"/>
  <c r="BK105" i="14" s="1"/>
  <c r="BJ107" i="14"/>
  <c r="BK107" i="14" s="1"/>
  <c r="BJ109" i="14"/>
  <c r="BJ111" i="14"/>
  <c r="BJ113" i="14"/>
  <c r="BK113" i="14" s="1"/>
  <c r="BJ115" i="14"/>
  <c r="BK115" i="14" s="1"/>
  <c r="BJ117" i="14"/>
  <c r="BJ121" i="14"/>
  <c r="BJ125" i="14"/>
  <c r="BK125" i="14" s="1"/>
  <c r="BJ129" i="14"/>
  <c r="BK129" i="14" s="1"/>
  <c r="BJ133" i="14"/>
  <c r="BJ137" i="14"/>
  <c r="BJ141" i="14"/>
  <c r="BK141" i="14" s="1"/>
  <c r="BJ145" i="14"/>
  <c r="BJ149" i="14"/>
  <c r="BJ153" i="14"/>
  <c r="BK153" i="14" s="1"/>
  <c r="BJ157" i="14"/>
  <c r="BJ162" i="14"/>
  <c r="BJ195" i="14"/>
  <c r="BJ188" i="14"/>
  <c r="BK30" i="17"/>
  <c r="BE4" i="17"/>
  <c r="BK28" i="17"/>
  <c r="BK7" i="17"/>
  <c r="BK9" i="17"/>
  <c r="BK10" i="17"/>
  <c r="BK11" i="17"/>
  <c r="BK12" i="17"/>
  <c r="BK13" i="17"/>
  <c r="BK14" i="17"/>
  <c r="BK15" i="17"/>
  <c r="BK16" i="17"/>
  <c r="BK17" i="17"/>
  <c r="BK18" i="17"/>
  <c r="BK19" i="17"/>
  <c r="BK20" i="17"/>
  <c r="BK21" i="17"/>
  <c r="BK22" i="17"/>
  <c r="BK23" i="17"/>
  <c r="BK24" i="17"/>
  <c r="BK25" i="17"/>
  <c r="BK26" i="17"/>
  <c r="BK27" i="17"/>
  <c r="BK29" i="17"/>
  <c r="BM7" i="17"/>
  <c r="BK39" i="17"/>
  <c r="BK109" i="17"/>
  <c r="BH198" i="17"/>
  <c r="BH193" i="17"/>
  <c r="BH188" i="17"/>
  <c r="BH176" i="17"/>
  <c r="BH148" i="17"/>
  <c r="BH146" i="17"/>
  <c r="BH142" i="17"/>
  <c r="BH140" i="17"/>
  <c r="BH138" i="17"/>
  <c r="BH134" i="17"/>
  <c r="BH132" i="17"/>
  <c r="BH128" i="17"/>
  <c r="BH126" i="17"/>
  <c r="BH124" i="17"/>
  <c r="BH113" i="17"/>
  <c r="BH116" i="17"/>
  <c r="BH112" i="17"/>
  <c r="BH145" i="17"/>
  <c r="BH139" i="17"/>
  <c r="BH123" i="17"/>
  <c r="BH137" i="17"/>
  <c r="BH121" i="17"/>
  <c r="BH114" i="17"/>
  <c r="BH141" i="17"/>
  <c r="BH125" i="17"/>
  <c r="BH117" i="17"/>
  <c r="BH115" i="17"/>
  <c r="BM29" i="17"/>
  <c r="BH29" i="17"/>
  <c r="BK33" i="17"/>
  <c r="BK41" i="17"/>
  <c r="BK42" i="17"/>
  <c r="BK43" i="17"/>
  <c r="BK89" i="17"/>
  <c r="BM139" i="17"/>
  <c r="BK206" i="17"/>
  <c r="BK205" i="17"/>
  <c r="BK204" i="17"/>
  <c r="BK203" i="17"/>
  <c r="BK200" i="17"/>
  <c r="BK201" i="17"/>
  <c r="BK187" i="17"/>
  <c r="BK189" i="17"/>
  <c r="BK194" i="17"/>
  <c r="BK202" i="17"/>
  <c r="BK190" i="17"/>
  <c r="BK186" i="17"/>
  <c r="BK192" i="17"/>
  <c r="BK157" i="17"/>
  <c r="BK155" i="17"/>
  <c r="BK153" i="17"/>
  <c r="BK151" i="17"/>
  <c r="BK156" i="17"/>
  <c r="BK152" i="17"/>
  <c r="BK142" i="17"/>
  <c r="BK141" i="17"/>
  <c r="BK140" i="17"/>
  <c r="BK139" i="17"/>
  <c r="BK138" i="17"/>
  <c r="BK137" i="17"/>
  <c r="BK136" i="17"/>
  <c r="BK135" i="17"/>
  <c r="BK134" i="17"/>
  <c r="BK133" i="17"/>
  <c r="BK132" i="17"/>
  <c r="BK131" i="17"/>
  <c r="BK130" i="17"/>
  <c r="BK129" i="17"/>
  <c r="BK128" i="17"/>
  <c r="BK127" i="17"/>
  <c r="BK126" i="17"/>
  <c r="BK125" i="17"/>
  <c r="BK124" i="17"/>
  <c r="BK123" i="17"/>
  <c r="BK122" i="17"/>
  <c r="BK121" i="17"/>
  <c r="BK120" i="17"/>
  <c r="BK119" i="17"/>
  <c r="BK118" i="17"/>
  <c r="BK117" i="17"/>
  <c r="BK158" i="17"/>
  <c r="BK150" i="17"/>
  <c r="BK114" i="17"/>
  <c r="BK113" i="17"/>
  <c r="BK115" i="17"/>
  <c r="BK154" i="17"/>
  <c r="BK116" i="17"/>
  <c r="BK112" i="17"/>
  <c r="BH8" i="17"/>
  <c r="BK32" i="17"/>
  <c r="BK45" i="17"/>
  <c r="BK46" i="17"/>
  <c r="BK47" i="17"/>
  <c r="BK78" i="17"/>
  <c r="BK94" i="17"/>
  <c r="BK101" i="17"/>
  <c r="BK34" i="17"/>
  <c r="BK37" i="17"/>
  <c r="BK38" i="17"/>
  <c r="BK86" i="17"/>
  <c r="BB4" i="17"/>
  <c r="BM188" i="17"/>
  <c r="BM197" i="17"/>
  <c r="BM198" i="17"/>
  <c r="BM187" i="17"/>
  <c r="BM177" i="17"/>
  <c r="BM167" i="17"/>
  <c r="BM163" i="17"/>
  <c r="BM190" i="17"/>
  <c r="BM162" i="17"/>
  <c r="BM186" i="17"/>
  <c r="BM147" i="17"/>
  <c r="BM145" i="17"/>
  <c r="BM143" i="17"/>
  <c r="BM166" i="17"/>
  <c r="BM144" i="17"/>
  <c r="BM115" i="17"/>
  <c r="BM148" i="17"/>
  <c r="BM142" i="17"/>
  <c r="BM140" i="17"/>
  <c r="BM138" i="17"/>
  <c r="BM136" i="17"/>
  <c r="BM134" i="17"/>
  <c r="BM132" i="17"/>
  <c r="BM130" i="17"/>
  <c r="BM128" i="17"/>
  <c r="BM126" i="17"/>
  <c r="BM124" i="17"/>
  <c r="BM122" i="17"/>
  <c r="BM120" i="17"/>
  <c r="BM118" i="17"/>
  <c r="BM114" i="17"/>
  <c r="BM141" i="17"/>
  <c r="BM137" i="17"/>
  <c r="BM133" i="17"/>
  <c r="BM129" i="17"/>
  <c r="BM125" i="17"/>
  <c r="BM121" i="17"/>
  <c r="BM117" i="17"/>
  <c r="BM112" i="17"/>
  <c r="BM113" i="17"/>
  <c r="BM146" i="17"/>
  <c r="BM135" i="17"/>
  <c r="BM127" i="17"/>
  <c r="BM119" i="17"/>
  <c r="BH9" i="17"/>
  <c r="BM9" i="17"/>
  <c r="BM10" i="17"/>
  <c r="BH11" i="17"/>
  <c r="BM11" i="17"/>
  <c r="BM12" i="17"/>
  <c r="BH13" i="17"/>
  <c r="BM13" i="17"/>
  <c r="BM14" i="17"/>
  <c r="BH15" i="17"/>
  <c r="BM15" i="17"/>
  <c r="BH16" i="17"/>
  <c r="BM16" i="17"/>
  <c r="BH17" i="17"/>
  <c r="BM17" i="17"/>
  <c r="BM18" i="17"/>
  <c r="BH19" i="17"/>
  <c r="BM19" i="17"/>
  <c r="BM20" i="17"/>
  <c r="BH21" i="17"/>
  <c r="BM21" i="17"/>
  <c r="BM22" i="17"/>
  <c r="BH23" i="17"/>
  <c r="BM23" i="17"/>
  <c r="BH24" i="17"/>
  <c r="BM24" i="17"/>
  <c r="BH25" i="17"/>
  <c r="BM25" i="17"/>
  <c r="BM26" i="17"/>
  <c r="BH27" i="17"/>
  <c r="BM27" i="17"/>
  <c r="BM30" i="17"/>
  <c r="BH30" i="17"/>
  <c r="BM31" i="17"/>
  <c r="BM32" i="17"/>
  <c r="BK35" i="17"/>
  <c r="BK49" i="17"/>
  <c r="BK50" i="17"/>
  <c r="BK51" i="17"/>
  <c r="BK81" i="17"/>
  <c r="BK97" i="17"/>
  <c r="BK105" i="17"/>
  <c r="BM116" i="17"/>
  <c r="BM123" i="17"/>
  <c r="BH153" i="17"/>
  <c r="BM153" i="17"/>
  <c r="BM165" i="17"/>
  <c r="BK74" i="17"/>
  <c r="BK82" i="17"/>
  <c r="BK90" i="17"/>
  <c r="BK99" i="17"/>
  <c r="BK103" i="17"/>
  <c r="BK107" i="17"/>
  <c r="BK111" i="17"/>
  <c r="BK144" i="17"/>
  <c r="BM33" i="17"/>
  <c r="BM34" i="17"/>
  <c r="BH34" i="17"/>
  <c r="BM35" i="17"/>
  <c r="BK36" i="17"/>
  <c r="BK40" i="17"/>
  <c r="BK44" i="17"/>
  <c r="BK48" i="17"/>
  <c r="BK52" i="17"/>
  <c r="BK77" i="17"/>
  <c r="BK85" i="17"/>
  <c r="BK93" i="17"/>
  <c r="BK164" i="17"/>
  <c r="BM36" i="17"/>
  <c r="BH36" i="17"/>
  <c r="BM37" i="17"/>
  <c r="BH37" i="17"/>
  <c r="BM38" i="17"/>
  <c r="BM39" i="17"/>
  <c r="BH39" i="17"/>
  <c r="BM40" i="17"/>
  <c r="BM41" i="17"/>
  <c r="BH41" i="17"/>
  <c r="BM42" i="17"/>
  <c r="BM43" i="17"/>
  <c r="BH43" i="17"/>
  <c r="BM44" i="17"/>
  <c r="BH44" i="17"/>
  <c r="BM45" i="17"/>
  <c r="BH45" i="17"/>
  <c r="BM46" i="17"/>
  <c r="BM47" i="17"/>
  <c r="BH47" i="17"/>
  <c r="BM48" i="17"/>
  <c r="BM49" i="17"/>
  <c r="BH49" i="17"/>
  <c r="BM50" i="17"/>
  <c r="BM51" i="17"/>
  <c r="BH51" i="17"/>
  <c r="BM52" i="17"/>
  <c r="BH52" i="17"/>
  <c r="BM53" i="17"/>
  <c r="BH53" i="17"/>
  <c r="BK53" i="17"/>
  <c r="BM54" i="17"/>
  <c r="BK54" i="17"/>
  <c r="BM55" i="17"/>
  <c r="BH55" i="17"/>
  <c r="BK55" i="17"/>
  <c r="BM56" i="17"/>
  <c r="BK56" i="17"/>
  <c r="BM57" i="17"/>
  <c r="BH57" i="17"/>
  <c r="BK57" i="17"/>
  <c r="BM58" i="17"/>
  <c r="BK58" i="17"/>
  <c r="BM59" i="17"/>
  <c r="BH59" i="17"/>
  <c r="BK59" i="17"/>
  <c r="BM60" i="17"/>
  <c r="BK60" i="17"/>
  <c r="BM61" i="17"/>
  <c r="BH61" i="17"/>
  <c r="BK61" i="17"/>
  <c r="BM62" i="17"/>
  <c r="BK62" i="17"/>
  <c r="BM63" i="17"/>
  <c r="BH63" i="17"/>
  <c r="BK63" i="17"/>
  <c r="BM64" i="17"/>
  <c r="BK64" i="17"/>
  <c r="BM65" i="17"/>
  <c r="BH65" i="17"/>
  <c r="BK65" i="17"/>
  <c r="BM66" i="17"/>
  <c r="BK66" i="17"/>
  <c r="BM67" i="17"/>
  <c r="BH67" i="17"/>
  <c r="BK67" i="17"/>
  <c r="BM68" i="17"/>
  <c r="BK68" i="17"/>
  <c r="BM69" i="17"/>
  <c r="BH69" i="17"/>
  <c r="BK69" i="17"/>
  <c r="BM70" i="17"/>
  <c r="BK70" i="17"/>
  <c r="BM71" i="17"/>
  <c r="BH71" i="17"/>
  <c r="BK71" i="17"/>
  <c r="BM72" i="17"/>
  <c r="BK72" i="17"/>
  <c r="BM73" i="17"/>
  <c r="BH73" i="17"/>
  <c r="BK75" i="17"/>
  <c r="BK79" i="17"/>
  <c r="BK83" i="17"/>
  <c r="BK87" i="17"/>
  <c r="BK91" i="17"/>
  <c r="BK95" i="17"/>
  <c r="BK73" i="17"/>
  <c r="BK76" i="17"/>
  <c r="BK80" i="17"/>
  <c r="BK84" i="17"/>
  <c r="BK88" i="17"/>
  <c r="BK92" i="17"/>
  <c r="BK96" i="17"/>
  <c r="BK98" i="17"/>
  <c r="BK100" i="17"/>
  <c r="BK102" i="17"/>
  <c r="BK104" i="17"/>
  <c r="BK106" i="17"/>
  <c r="BK108" i="17"/>
  <c r="BK110" i="17"/>
  <c r="BM171" i="17"/>
  <c r="BH175" i="17"/>
  <c r="BM175" i="17"/>
  <c r="BK182" i="17"/>
  <c r="BM74" i="17"/>
  <c r="BH74" i="17"/>
  <c r="BC74" i="17"/>
  <c r="AX74" i="17"/>
  <c r="AS74" i="17"/>
  <c r="AN74" i="17"/>
  <c r="AI74" i="17"/>
  <c r="AD74" i="17"/>
  <c r="Y74" i="17"/>
  <c r="T74" i="17"/>
  <c r="O74" i="17"/>
  <c r="J74" i="17"/>
  <c r="BM75" i="17"/>
  <c r="BM76" i="17"/>
  <c r="BH76" i="17"/>
  <c r="BM77" i="17"/>
  <c r="BM78" i="17"/>
  <c r="BH78" i="17"/>
  <c r="BM79" i="17"/>
  <c r="BM80" i="17"/>
  <c r="BH80" i="17"/>
  <c r="BM81" i="17"/>
  <c r="BH81" i="17"/>
  <c r="BM82" i="17"/>
  <c r="BM83" i="17"/>
  <c r="BM84" i="17"/>
  <c r="BH84" i="17"/>
  <c r="BM85" i="17"/>
  <c r="BH85" i="17"/>
  <c r="BM86" i="17"/>
  <c r="BH86" i="17"/>
  <c r="BM87" i="17"/>
  <c r="BH87" i="17"/>
  <c r="BM88" i="17"/>
  <c r="BH88" i="17"/>
  <c r="BM89" i="17"/>
  <c r="BH89" i="17"/>
  <c r="BM90" i="17"/>
  <c r="BM91" i="17"/>
  <c r="BM92" i="17"/>
  <c r="BH92" i="17"/>
  <c r="BM93" i="17"/>
  <c r="BM94" i="17"/>
  <c r="BH94" i="17"/>
  <c r="BM95" i="17"/>
  <c r="BH95" i="17"/>
  <c r="BM96" i="17"/>
  <c r="BH96" i="17"/>
  <c r="BM97" i="17"/>
  <c r="BH97" i="17"/>
  <c r="BM98" i="17"/>
  <c r="BM99" i="17"/>
  <c r="BH99" i="17"/>
  <c r="BM100" i="17"/>
  <c r="BH100" i="17"/>
  <c r="BM101" i="17"/>
  <c r="BM102" i="17"/>
  <c r="BH102" i="17"/>
  <c r="BM103" i="17"/>
  <c r="BH103" i="17"/>
  <c r="BM104" i="17"/>
  <c r="BM105" i="17"/>
  <c r="BM106" i="17"/>
  <c r="BM107" i="17"/>
  <c r="BH107" i="17"/>
  <c r="BM108" i="17"/>
  <c r="BM109" i="17"/>
  <c r="BH109" i="17"/>
  <c r="BM110" i="17"/>
  <c r="BM111" i="17"/>
  <c r="BH157" i="17"/>
  <c r="BM157" i="17"/>
  <c r="BH168" i="17"/>
  <c r="BM168" i="17"/>
  <c r="BK143" i="17"/>
  <c r="BK163" i="17"/>
  <c r="BK145" i="17"/>
  <c r="BM151" i="17"/>
  <c r="BM155" i="17"/>
  <c r="BH159" i="17"/>
  <c r="BM159" i="17"/>
  <c r="BM160" i="17"/>
  <c r="BH181" i="17"/>
  <c r="BM181" i="17"/>
  <c r="BK146" i="17"/>
  <c r="BK147" i="17"/>
  <c r="BK148" i="17"/>
  <c r="BM149" i="17"/>
  <c r="BK149" i="17"/>
  <c r="BK160" i="17"/>
  <c r="BK168" i="17"/>
  <c r="BK188" i="17"/>
  <c r="BH150" i="17"/>
  <c r="BM150" i="17"/>
  <c r="BM152" i="17"/>
  <c r="BH154" i="17"/>
  <c r="BM154" i="17"/>
  <c r="BH156" i="17"/>
  <c r="BM156" i="17"/>
  <c r="BM158" i="17"/>
  <c r="BH161" i="17"/>
  <c r="BM161" i="17"/>
  <c r="BM164" i="17"/>
  <c r="BK167" i="17"/>
  <c r="BM169" i="17"/>
  <c r="BH173" i="17"/>
  <c r="BM173" i="17"/>
  <c r="BM185" i="17"/>
  <c r="BK162" i="17"/>
  <c r="BK166" i="17"/>
  <c r="BH167" i="17"/>
  <c r="BK170" i="17"/>
  <c r="BK159" i="17"/>
  <c r="BK161" i="17"/>
  <c r="BH162" i="17"/>
  <c r="BK165" i="17"/>
  <c r="BK169" i="17"/>
  <c r="BH170" i="17"/>
  <c r="BM170" i="17"/>
  <c r="BM172" i="17"/>
  <c r="BH174" i="17"/>
  <c r="BM174" i="17"/>
  <c r="BM176" i="17"/>
  <c r="BK177" i="17"/>
  <c r="BM179" i="17"/>
  <c r="BK180" i="17"/>
  <c r="BH183" i="17"/>
  <c r="BM183" i="17"/>
  <c r="BK184" i="17"/>
  <c r="BM196" i="17"/>
  <c r="BH196" i="17"/>
  <c r="BK171" i="17"/>
  <c r="BK172" i="17"/>
  <c r="BK173" i="17"/>
  <c r="BK174" i="17"/>
  <c r="BK175" i="17"/>
  <c r="BK176" i="17"/>
  <c r="BK179" i="17"/>
  <c r="BK181" i="17"/>
  <c r="BK183" i="17"/>
  <c r="BK185" i="17"/>
  <c r="BH178" i="17"/>
  <c r="BH180" i="17"/>
  <c r="BM180" i="17"/>
  <c r="BM182" i="17"/>
  <c r="BH184" i="17"/>
  <c r="BM184" i="17"/>
  <c r="BH190" i="17"/>
  <c r="BM192" i="17"/>
  <c r="BK193" i="17"/>
  <c r="BM201" i="17"/>
  <c r="BK178" i="17"/>
  <c r="BM178" i="17"/>
  <c r="BM189" i="17"/>
  <c r="BM194" i="17"/>
  <c r="BH194" i="17"/>
  <c r="BK195" i="17"/>
  <c r="BM200" i="17"/>
  <c r="BH200" i="17"/>
  <c r="BM191" i="17"/>
  <c r="BK196" i="17"/>
  <c r="BK197" i="17"/>
  <c r="BK199" i="17"/>
  <c r="BK191" i="17"/>
  <c r="BM193" i="17"/>
  <c r="BM195" i="17"/>
  <c r="BM204" i="17"/>
  <c r="BM205" i="17"/>
  <c r="BK198" i="17"/>
  <c r="BM203" i="17"/>
  <c r="BM202" i="17"/>
  <c r="BM206" i="17"/>
  <c r="BH206" i="17"/>
  <c r="BM199" i="17"/>
  <c r="BM14" i="14"/>
  <c r="BM21" i="14"/>
  <c r="BM23" i="14"/>
  <c r="BL13" i="14"/>
  <c r="BM13" i="14" s="1"/>
  <c r="BL19" i="14"/>
  <c r="BM19" i="14" s="1"/>
  <c r="BL23" i="14"/>
  <c r="BL27" i="14"/>
  <c r="BL31" i="14"/>
  <c r="BM31" i="14" s="1"/>
  <c r="BL37" i="14"/>
  <c r="BM37" i="14" s="1"/>
  <c r="BL41" i="14"/>
  <c r="BL45" i="14"/>
  <c r="BL47" i="14"/>
  <c r="BM47" i="14" s="1"/>
  <c r="BL55" i="14"/>
  <c r="BM55" i="14" s="1"/>
  <c r="BL59" i="14"/>
  <c r="BL63" i="14"/>
  <c r="BL67" i="14"/>
  <c r="BM67" i="14" s="1"/>
  <c r="BL71" i="14"/>
  <c r="BM71" i="14" s="1"/>
  <c r="BL76" i="14"/>
  <c r="BL83" i="14"/>
  <c r="BL87" i="14"/>
  <c r="BL5" i="14"/>
  <c r="BL8" i="14"/>
  <c r="BM8" i="14" s="1"/>
  <c r="BL10" i="14"/>
  <c r="BM10" i="14" s="1"/>
  <c r="BL12" i="14"/>
  <c r="BM12" i="14" s="1"/>
  <c r="BL14" i="14"/>
  <c r="BL16" i="14"/>
  <c r="BM16" i="14" s="1"/>
  <c r="BL18" i="14"/>
  <c r="BM18" i="14" s="1"/>
  <c r="BL20" i="14"/>
  <c r="BM20" i="14" s="1"/>
  <c r="BL22" i="14"/>
  <c r="BL24" i="14"/>
  <c r="BL26" i="14"/>
  <c r="BM26" i="14" s="1"/>
  <c r="BL28" i="14"/>
  <c r="BM28" i="14" s="1"/>
  <c r="BL30" i="14"/>
  <c r="BM30" i="14" s="1"/>
  <c r="BL32" i="14"/>
  <c r="BM32" i="14" s="1"/>
  <c r="BL34" i="14"/>
  <c r="BM34" i="14" s="1"/>
  <c r="BL36" i="14"/>
  <c r="BM36" i="14" s="1"/>
  <c r="BL38" i="14"/>
  <c r="BL40" i="14"/>
  <c r="BL42" i="14"/>
  <c r="BM42" i="14" s="1"/>
  <c r="BL44" i="14"/>
  <c r="BL46" i="14"/>
  <c r="BL48" i="14"/>
  <c r="BL50" i="14"/>
  <c r="BM50" i="14" s="1"/>
  <c r="BL52" i="14"/>
  <c r="BL54" i="14"/>
  <c r="BL56" i="14"/>
  <c r="BL58" i="14"/>
  <c r="BL60" i="14"/>
  <c r="BM60" i="14" s="1"/>
  <c r="BL62" i="14"/>
  <c r="BL64" i="14"/>
  <c r="BL66" i="14"/>
  <c r="BL68" i="14"/>
  <c r="BM68" i="14" s="1"/>
  <c r="BL70" i="14"/>
  <c r="BL72" i="14"/>
  <c r="BL75" i="14"/>
  <c r="BM75" i="14" s="1"/>
  <c r="BL77" i="14"/>
  <c r="BM77" i="14" s="1"/>
  <c r="BL79" i="14"/>
  <c r="BL81" i="14"/>
  <c r="BL85" i="14"/>
  <c r="BL89" i="14"/>
  <c r="BM89" i="14" s="1"/>
  <c r="BM22" i="14"/>
  <c r="BM24" i="14"/>
  <c r="BM27" i="14"/>
  <c r="BL206" i="14"/>
  <c r="BL205" i="14"/>
  <c r="BL204" i="14"/>
  <c r="BM204" i="14" s="1"/>
  <c r="BL203" i="14"/>
  <c r="BL202" i="14"/>
  <c r="BL201" i="14"/>
  <c r="BM201" i="14" s="1"/>
  <c r="BL200" i="14"/>
  <c r="BM200" i="14" s="1"/>
  <c r="BL199" i="14"/>
  <c r="BL198" i="14"/>
  <c r="BL197" i="14"/>
  <c r="BM197" i="14" s="1"/>
  <c r="BL196" i="14"/>
  <c r="BM196" i="14" s="1"/>
  <c r="BL195" i="14"/>
  <c r="BL194" i="14"/>
  <c r="BL193" i="14"/>
  <c r="BL192" i="14"/>
  <c r="BM192" i="14" s="1"/>
  <c r="BL191" i="14"/>
  <c r="BL190" i="14"/>
  <c r="BL189" i="14"/>
  <c r="BL188" i="14"/>
  <c r="BL187" i="14"/>
  <c r="BL186" i="14"/>
  <c r="BL185" i="14"/>
  <c r="BM185" i="14" s="1"/>
  <c r="BL184" i="14"/>
  <c r="BL183" i="14"/>
  <c r="BL182" i="14"/>
  <c r="BL181" i="14"/>
  <c r="BL180" i="14"/>
  <c r="BM180" i="14" s="1"/>
  <c r="BL179" i="14"/>
  <c r="BL178" i="14"/>
  <c r="BL177" i="14"/>
  <c r="BM177" i="14" s="1"/>
  <c r="BL175" i="14"/>
  <c r="BM175" i="14" s="1"/>
  <c r="BL173" i="14"/>
  <c r="BL171" i="14"/>
  <c r="BL169" i="14"/>
  <c r="BM169" i="14" s="1"/>
  <c r="BL167" i="14"/>
  <c r="BM167" i="14" s="1"/>
  <c r="BL164" i="14"/>
  <c r="BL174" i="14"/>
  <c r="BL170" i="14"/>
  <c r="BL163" i="14"/>
  <c r="BM163" i="14" s="1"/>
  <c r="BL161" i="14"/>
  <c r="BL159" i="14"/>
  <c r="BL157" i="14"/>
  <c r="BL155" i="14"/>
  <c r="BM155" i="14" s="1"/>
  <c r="BL153" i="14"/>
  <c r="BL151" i="14"/>
  <c r="BL150" i="14"/>
  <c r="BM150" i="14" s="1"/>
  <c r="BL149" i="14"/>
  <c r="BM149" i="14" s="1"/>
  <c r="BL148" i="14"/>
  <c r="BL147" i="14"/>
  <c r="BL146" i="14"/>
  <c r="BM146" i="14" s="1"/>
  <c r="BL145" i="14"/>
  <c r="BM145" i="14" s="1"/>
  <c r="BL144" i="14"/>
  <c r="BL143" i="14"/>
  <c r="BL142" i="14"/>
  <c r="BL141" i="14"/>
  <c r="BM141" i="14" s="1"/>
  <c r="BL140" i="14"/>
  <c r="BL139" i="14"/>
  <c r="BL138" i="14"/>
  <c r="BL137" i="14"/>
  <c r="BM137" i="14" s="1"/>
  <c r="BL136" i="14"/>
  <c r="BL135" i="14"/>
  <c r="BL134" i="14"/>
  <c r="BL133" i="14"/>
  <c r="BM133" i="14" s="1"/>
  <c r="BL132" i="14"/>
  <c r="BL131" i="14"/>
  <c r="BL130" i="14"/>
  <c r="BM130" i="14" s="1"/>
  <c r="BL129" i="14"/>
  <c r="BM129" i="14" s="1"/>
  <c r="BL128" i="14"/>
  <c r="BL127" i="14"/>
  <c r="BL126" i="14"/>
  <c r="BM126" i="14" s="1"/>
  <c r="BL125" i="14"/>
  <c r="BM125" i="14" s="1"/>
  <c r="BL124" i="14"/>
  <c r="BL123" i="14"/>
  <c r="BL122" i="14"/>
  <c r="BL121" i="14"/>
  <c r="BL120" i="14"/>
  <c r="BL119" i="14"/>
  <c r="BL118" i="14"/>
  <c r="BL117" i="14"/>
  <c r="BL116" i="14"/>
  <c r="BL115" i="14"/>
  <c r="BL114" i="14"/>
  <c r="BM114" i="14" s="1"/>
  <c r="BL113" i="14"/>
  <c r="BM113" i="14" s="1"/>
  <c r="BL112" i="14"/>
  <c r="BL111" i="14"/>
  <c r="BL110" i="14"/>
  <c r="BM110" i="14" s="1"/>
  <c r="BL109" i="14"/>
  <c r="BM109" i="14" s="1"/>
  <c r="BL108" i="14"/>
  <c r="BM108" i="14" s="1"/>
  <c r="BL176" i="14"/>
  <c r="BL168" i="14"/>
  <c r="BL160" i="14"/>
  <c r="BM160" i="14" s="1"/>
  <c r="BL156" i="14"/>
  <c r="BL152" i="14"/>
  <c r="BL165" i="14"/>
  <c r="BM165" i="14" s="1"/>
  <c r="BL162" i="14"/>
  <c r="BL154" i="14"/>
  <c r="BL106" i="14"/>
  <c r="BM106" i="14" s="1"/>
  <c r="BL104" i="14"/>
  <c r="BM104" i="14" s="1"/>
  <c r="BL102" i="14"/>
  <c r="BM102" i="14" s="1"/>
  <c r="BL100" i="14"/>
  <c r="BL98" i="14"/>
  <c r="BL96" i="14"/>
  <c r="BL94" i="14"/>
  <c r="BL92" i="14"/>
  <c r="BM92" i="14" s="1"/>
  <c r="BL90" i="14"/>
  <c r="BL88" i="14"/>
  <c r="BM88" i="14" s="1"/>
  <c r="BL86" i="14"/>
  <c r="BM86" i="14" s="1"/>
  <c r="BL84" i="14"/>
  <c r="BL82" i="14"/>
  <c r="BL80" i="14"/>
  <c r="BM80" i="14" s="1"/>
  <c r="BL172" i="14"/>
  <c r="BL158" i="14"/>
  <c r="BL107" i="14"/>
  <c r="BL103" i="14"/>
  <c r="BL99" i="14"/>
  <c r="BL105" i="14"/>
  <c r="BL101" i="14"/>
  <c r="BL97" i="14"/>
  <c r="BL7" i="14"/>
  <c r="BM7" i="14" s="1"/>
  <c r="BL9" i="14"/>
  <c r="BM9" i="14" s="1"/>
  <c r="BL11" i="14"/>
  <c r="BM11" i="14" s="1"/>
  <c r="BL15" i="14"/>
  <c r="BM15" i="14" s="1"/>
  <c r="BL17" i="14"/>
  <c r="BM17" i="14" s="1"/>
  <c r="BL21" i="14"/>
  <c r="BL25" i="14"/>
  <c r="BM25" i="14" s="1"/>
  <c r="BL29" i="14"/>
  <c r="BM29" i="14" s="1"/>
  <c r="BL33" i="14"/>
  <c r="BM33" i="14" s="1"/>
  <c r="BL35" i="14"/>
  <c r="BM35" i="14" s="1"/>
  <c r="BL39" i="14"/>
  <c r="BL43" i="14"/>
  <c r="BL49" i="14"/>
  <c r="BL51" i="14"/>
  <c r="BL53" i="14"/>
  <c r="BL57" i="14"/>
  <c r="BM57" i="14" s="1"/>
  <c r="BL61" i="14"/>
  <c r="BM61" i="14" s="1"/>
  <c r="BL65" i="14"/>
  <c r="BL69" i="14"/>
  <c r="BL73" i="14"/>
  <c r="BM73" i="14" s="1"/>
  <c r="BL78" i="14"/>
  <c r="BL91" i="14"/>
  <c r="BL95" i="14"/>
  <c r="BL166" i="14"/>
  <c r="BK9" i="14"/>
  <c r="BK10" i="14"/>
  <c r="BK15" i="14"/>
  <c r="BK18" i="14"/>
  <c r="BK25" i="14"/>
  <c r="BK38" i="14"/>
  <c r="BK39" i="14"/>
  <c r="BK40" i="14"/>
  <c r="BK45" i="14"/>
  <c r="BK47" i="14"/>
  <c r="BK48" i="14"/>
  <c r="BK50" i="14"/>
  <c r="BK51" i="14"/>
  <c r="BK53" i="14"/>
  <c r="BK54" i="14"/>
  <c r="BK55" i="14"/>
  <c r="BK57" i="14"/>
  <c r="BK58" i="14"/>
  <c r="BK59" i="14"/>
  <c r="BK60" i="14"/>
  <c r="BK63" i="14"/>
  <c r="BK64" i="14"/>
  <c r="BK67" i="14"/>
  <c r="BK68" i="14"/>
  <c r="BK69" i="14"/>
  <c r="BK72" i="14"/>
  <c r="BK11" i="14"/>
  <c r="BK12" i="14"/>
  <c r="BK14" i="14"/>
  <c r="BK16" i="14"/>
  <c r="BK21" i="14"/>
  <c r="BK23" i="14"/>
  <c r="BK26" i="14"/>
  <c r="BK34" i="14"/>
  <c r="BK41" i="14"/>
  <c r="BK44" i="14"/>
  <c r="BK46" i="14"/>
  <c r="BJ7" i="12"/>
  <c r="BJ8" i="12"/>
  <c r="BJ9" i="12"/>
  <c r="BK9" i="12" s="1"/>
  <c r="BJ10" i="12"/>
  <c r="BK10" i="12" s="1"/>
  <c r="BJ11" i="12"/>
  <c r="BJ12" i="12"/>
  <c r="BK12" i="12" s="1"/>
  <c r="BJ13" i="12"/>
  <c r="BJ14" i="12"/>
  <c r="BJ15" i="12"/>
  <c r="BJ16" i="12"/>
  <c r="BK16" i="12" s="1"/>
  <c r="BJ17" i="12"/>
  <c r="BK17" i="12" s="1"/>
  <c r="BJ18" i="12"/>
  <c r="BK18" i="12" s="1"/>
  <c r="BJ19" i="12"/>
  <c r="BK19" i="12" s="1"/>
  <c r="BJ20" i="12"/>
  <c r="BJ21" i="12"/>
  <c r="BK21" i="12" s="1"/>
  <c r="BJ22" i="12"/>
  <c r="BK22" i="12" s="1"/>
  <c r="BJ23" i="12"/>
  <c r="BK23" i="12" s="1"/>
  <c r="BJ24" i="12"/>
  <c r="BK24" i="12" s="1"/>
  <c r="BJ25" i="12"/>
  <c r="BK25" i="12" s="1"/>
  <c r="BJ26" i="12"/>
  <c r="BK26" i="12" s="1"/>
  <c r="BJ27" i="12"/>
  <c r="BJ28" i="12"/>
  <c r="BK28" i="12" s="1"/>
  <c r="BJ29" i="12"/>
  <c r="BK29" i="12" s="1"/>
  <c r="BJ30" i="12"/>
  <c r="BK30" i="12" s="1"/>
  <c r="BJ31" i="12"/>
  <c r="BK31" i="12" s="1"/>
  <c r="BJ32" i="12"/>
  <c r="BJ33" i="12"/>
  <c r="BK33" i="12" s="1"/>
  <c r="BJ34" i="12"/>
  <c r="BK34" i="12" s="1"/>
  <c r="BJ35" i="12"/>
  <c r="BK35" i="12" s="1"/>
  <c r="BJ36" i="12"/>
  <c r="BK36" i="12" s="1"/>
  <c r="BJ37" i="12"/>
  <c r="BK37" i="12" s="1"/>
  <c r="BJ38" i="12"/>
  <c r="BK38" i="12" s="1"/>
  <c r="BJ39" i="12"/>
  <c r="BK39" i="12" s="1"/>
  <c r="BJ40" i="12"/>
  <c r="BJ41" i="12"/>
  <c r="BJ42" i="12"/>
  <c r="BK42" i="12" s="1"/>
  <c r="BJ43" i="12"/>
  <c r="BK43" i="12" s="1"/>
  <c r="BJ44" i="12"/>
  <c r="BJ45" i="12"/>
  <c r="BK45" i="12" s="1"/>
  <c r="BJ46" i="12"/>
  <c r="BK46" i="12" s="1"/>
  <c r="BJ47" i="12"/>
  <c r="BK47" i="12" s="1"/>
  <c r="BJ48" i="12"/>
  <c r="BK48" i="12" s="1"/>
  <c r="BJ49" i="12"/>
  <c r="BJ50" i="12"/>
  <c r="BK50" i="12" s="1"/>
  <c r="BJ51" i="12"/>
  <c r="BJ52" i="12"/>
  <c r="BK52" i="12" s="1"/>
  <c r="BJ53" i="12"/>
  <c r="BK53" i="12" s="1"/>
  <c r="BJ54" i="12"/>
  <c r="BK54" i="12" s="1"/>
  <c r="BJ55" i="12"/>
  <c r="BJ56" i="12"/>
  <c r="BJ57" i="12"/>
  <c r="BK57" i="12" s="1"/>
  <c r="BJ58" i="12"/>
  <c r="BK58" i="12" s="1"/>
  <c r="BJ59" i="12"/>
  <c r="BJ60" i="12"/>
  <c r="BK60" i="12" s="1"/>
  <c r="BJ61" i="12"/>
  <c r="BK61" i="12" s="1"/>
  <c r="BJ62" i="12"/>
  <c r="BK62" i="12" s="1"/>
  <c r="BJ63" i="12"/>
  <c r="BK63" i="12" s="1"/>
  <c r="BJ64" i="12"/>
  <c r="BJ65" i="12"/>
  <c r="BK65" i="12" s="1"/>
  <c r="BJ66" i="12"/>
  <c r="BK66" i="12" s="1"/>
  <c r="BJ67" i="12"/>
  <c r="BK67" i="12" s="1"/>
  <c r="BJ68" i="12"/>
  <c r="BJ69" i="12"/>
  <c r="BK69" i="12" s="1"/>
  <c r="BJ70" i="12"/>
  <c r="BK70" i="12" s="1"/>
  <c r="BJ71" i="12"/>
  <c r="BK71" i="12" s="1"/>
  <c r="BJ72" i="12"/>
  <c r="BK72" i="12" s="1"/>
  <c r="BJ73" i="12"/>
  <c r="BK73" i="12" s="1"/>
  <c r="BJ74" i="12"/>
  <c r="BK74" i="12" s="1"/>
  <c r="BJ75" i="12"/>
  <c r="BK75" i="12" s="1"/>
  <c r="BJ76" i="12"/>
  <c r="BJ77" i="12"/>
  <c r="BK77" i="12" s="1"/>
  <c r="BJ78" i="12"/>
  <c r="BK78" i="12" s="1"/>
  <c r="BJ79" i="12"/>
  <c r="BK79" i="12" s="1"/>
  <c r="BJ80" i="12"/>
  <c r="BJ82" i="12"/>
  <c r="BK82" i="12" s="1"/>
  <c r="BJ206" i="12"/>
  <c r="BK206" i="12" s="1"/>
  <c r="BJ205" i="12"/>
  <c r="BK205" i="12" s="1"/>
  <c r="BJ204" i="12"/>
  <c r="BJ203" i="12"/>
  <c r="BK203" i="12" s="1"/>
  <c r="BJ202" i="12"/>
  <c r="BK202" i="12" s="1"/>
  <c r="BJ201" i="12"/>
  <c r="BK201" i="12" s="1"/>
  <c r="BJ200" i="12"/>
  <c r="BJ199" i="12"/>
  <c r="BK199" i="12" s="1"/>
  <c r="BJ198" i="12"/>
  <c r="BK198" i="12" s="1"/>
  <c r="BJ197" i="12"/>
  <c r="BJ196" i="12"/>
  <c r="BK196" i="12" s="1"/>
  <c r="BJ195" i="12"/>
  <c r="BK195" i="12" s="1"/>
  <c r="BJ194" i="12"/>
  <c r="BK194" i="12" s="1"/>
  <c r="BJ193" i="12"/>
  <c r="BK193" i="12" s="1"/>
  <c r="BJ192" i="12"/>
  <c r="BJ191" i="12"/>
  <c r="BK191" i="12" s="1"/>
  <c r="BJ190" i="12"/>
  <c r="BJ189" i="12"/>
  <c r="BK189" i="12" s="1"/>
  <c r="BJ188" i="12"/>
  <c r="BK188" i="12" s="1"/>
  <c r="BJ187" i="12"/>
  <c r="BK187" i="12" s="1"/>
  <c r="BJ186" i="12"/>
  <c r="BK186" i="12" s="1"/>
  <c r="BJ185" i="12"/>
  <c r="BK185" i="12" s="1"/>
  <c r="BJ184" i="12"/>
  <c r="BJ183" i="12"/>
  <c r="BK183" i="12" s="1"/>
  <c r="BJ182" i="12"/>
  <c r="BK182" i="12" s="1"/>
  <c r="BJ181" i="12"/>
  <c r="BK181" i="12" s="1"/>
  <c r="BJ180" i="12"/>
  <c r="BK180" i="12" s="1"/>
  <c r="BJ179" i="12"/>
  <c r="BK179" i="12" s="1"/>
  <c r="BJ178" i="12"/>
  <c r="BK178" i="12" s="1"/>
  <c r="BJ177" i="12"/>
  <c r="BK177" i="12" s="1"/>
  <c r="BJ176" i="12"/>
  <c r="BJ175" i="12"/>
  <c r="BJ174" i="12"/>
  <c r="BK174" i="12" s="1"/>
  <c r="BJ173" i="12"/>
  <c r="BK173" i="12" s="1"/>
  <c r="BJ172" i="12"/>
  <c r="BK172" i="12" s="1"/>
  <c r="BJ171" i="12"/>
  <c r="BK171" i="12" s="1"/>
  <c r="BJ170" i="12"/>
  <c r="BK170" i="12" s="1"/>
  <c r="BJ167" i="12"/>
  <c r="BK167" i="12" s="1"/>
  <c r="BJ166" i="12"/>
  <c r="BJ165" i="12"/>
  <c r="BK165" i="12" s="1"/>
  <c r="BJ163" i="12"/>
  <c r="BK163" i="12" s="1"/>
  <c r="BJ161" i="12"/>
  <c r="BJ159" i="12"/>
  <c r="BJ157" i="12"/>
  <c r="BK157" i="12" s="1"/>
  <c r="BJ155" i="12"/>
  <c r="BK155" i="12" s="1"/>
  <c r="BJ153" i="12"/>
  <c r="BK153" i="12" s="1"/>
  <c r="BJ151" i="12"/>
  <c r="BK151" i="12" s="1"/>
  <c r="BJ150" i="12"/>
  <c r="BK150" i="12" s="1"/>
  <c r="BJ149" i="12"/>
  <c r="BK149" i="12" s="1"/>
  <c r="BJ148" i="12"/>
  <c r="BK148" i="12" s="1"/>
  <c r="BJ147" i="12"/>
  <c r="BK147" i="12" s="1"/>
  <c r="BJ146" i="12"/>
  <c r="BK146" i="12" s="1"/>
  <c r="BJ145" i="12"/>
  <c r="BK145" i="12" s="1"/>
  <c r="BJ144" i="12"/>
  <c r="BK144" i="12" s="1"/>
  <c r="BJ143" i="12"/>
  <c r="BJ142" i="12"/>
  <c r="BK142" i="12" s="1"/>
  <c r="BJ141" i="12"/>
  <c r="BK141" i="12" s="1"/>
  <c r="BJ140" i="12"/>
  <c r="BK140" i="12" s="1"/>
  <c r="BJ139" i="12"/>
  <c r="BJ138" i="12"/>
  <c r="BK138" i="12" s="1"/>
  <c r="BJ137" i="12"/>
  <c r="BK137" i="12" s="1"/>
  <c r="BJ136" i="12"/>
  <c r="BJ135" i="12"/>
  <c r="BJ134" i="12"/>
  <c r="BJ133" i="12"/>
  <c r="BK133" i="12" s="1"/>
  <c r="BJ132" i="12"/>
  <c r="BK132" i="12" s="1"/>
  <c r="BJ131" i="12"/>
  <c r="BJ130" i="12"/>
  <c r="BK130" i="12" s="1"/>
  <c r="BJ129" i="12"/>
  <c r="BK129" i="12" s="1"/>
  <c r="BJ128" i="12"/>
  <c r="BJ127" i="12"/>
  <c r="BK127" i="12" s="1"/>
  <c r="BJ126" i="12"/>
  <c r="BK126" i="12" s="1"/>
  <c r="BJ125" i="12"/>
  <c r="BJ124" i="12"/>
  <c r="BK124" i="12" s="1"/>
  <c r="BJ123" i="12"/>
  <c r="BJ122" i="12"/>
  <c r="BK122" i="12" s="1"/>
  <c r="BJ121" i="12"/>
  <c r="BJ120" i="12"/>
  <c r="BK120" i="12" s="1"/>
  <c r="BJ119" i="12"/>
  <c r="BJ118" i="12"/>
  <c r="BK118" i="12" s="1"/>
  <c r="BJ117" i="12"/>
  <c r="BK117" i="12" s="1"/>
  <c r="BJ116" i="12"/>
  <c r="BJ115" i="12"/>
  <c r="BJ114" i="12"/>
  <c r="BK114" i="12" s="1"/>
  <c r="BJ113" i="12"/>
  <c r="BK113" i="12" s="1"/>
  <c r="BJ112" i="12"/>
  <c r="BJ111" i="12"/>
  <c r="BK111" i="12" s="1"/>
  <c r="BJ110" i="12"/>
  <c r="BK110" i="12" s="1"/>
  <c r="BJ162" i="12"/>
  <c r="BK162" i="12" s="1"/>
  <c r="BJ158" i="12"/>
  <c r="BK158" i="12" s="1"/>
  <c r="BJ154" i="12"/>
  <c r="BJ109" i="12"/>
  <c r="BK109" i="12" s="1"/>
  <c r="BJ108" i="12"/>
  <c r="BJ107" i="12"/>
  <c r="BK107" i="12" s="1"/>
  <c r="BJ106" i="12"/>
  <c r="BJ105" i="12"/>
  <c r="BK105" i="12" s="1"/>
  <c r="BJ104" i="12"/>
  <c r="BK104" i="12" s="1"/>
  <c r="BJ103" i="12"/>
  <c r="BJ102" i="12"/>
  <c r="BJ101" i="12"/>
  <c r="BK101" i="12" s="1"/>
  <c r="BJ100" i="12"/>
  <c r="BK100" i="12" s="1"/>
  <c r="BJ99" i="12"/>
  <c r="BK99" i="12" s="1"/>
  <c r="BJ98" i="12"/>
  <c r="BK98" i="12" s="1"/>
  <c r="BJ97" i="12"/>
  <c r="BK97" i="12" s="1"/>
  <c r="BJ96" i="12"/>
  <c r="BK96" i="12" s="1"/>
  <c r="BJ95" i="12"/>
  <c r="BK95" i="12" s="1"/>
  <c r="BJ94" i="12"/>
  <c r="BK94" i="12" s="1"/>
  <c r="BJ93" i="12"/>
  <c r="BK93" i="12" s="1"/>
  <c r="BJ92" i="12"/>
  <c r="BK92" i="12" s="1"/>
  <c r="BJ91" i="12"/>
  <c r="BK91" i="12" s="1"/>
  <c r="BJ90" i="12"/>
  <c r="BK90" i="12" s="1"/>
  <c r="BJ89" i="12"/>
  <c r="BJ88" i="12"/>
  <c r="BK88" i="12" s="1"/>
  <c r="BJ87" i="12"/>
  <c r="BK87" i="12" s="1"/>
  <c r="BJ168" i="12"/>
  <c r="BK168" i="12" s="1"/>
  <c r="BJ83" i="12"/>
  <c r="BK83" i="12" s="1"/>
  <c r="BJ152" i="12"/>
  <c r="BK152" i="12" s="1"/>
  <c r="BJ160" i="12"/>
  <c r="BK160" i="12" s="1"/>
  <c r="BJ169" i="12"/>
  <c r="BK169" i="12" s="1"/>
  <c r="BK32" i="14"/>
  <c r="BK36" i="14"/>
  <c r="BK31" i="14"/>
  <c r="BK35" i="14"/>
  <c r="BK29" i="14"/>
  <c r="BK37" i="14"/>
  <c r="BK203" i="14"/>
  <c r="BK201" i="14"/>
  <c r="BK199" i="14"/>
  <c r="BK198" i="14"/>
  <c r="BK188" i="14"/>
  <c r="BK182" i="14"/>
  <c r="BK164" i="14"/>
  <c r="BK162" i="14"/>
  <c r="BK156" i="14"/>
  <c r="BK185" i="14"/>
  <c r="BK181" i="14"/>
  <c r="BK74" i="14"/>
  <c r="BK78" i="14"/>
  <c r="BK103" i="14"/>
  <c r="BG4" i="14"/>
  <c r="BM38" i="14"/>
  <c r="BK75" i="14"/>
  <c r="BM76" i="14"/>
  <c r="BM96" i="14"/>
  <c r="BM202" i="14"/>
  <c r="BM203" i="14"/>
  <c r="BM190" i="14"/>
  <c r="BM189" i="14"/>
  <c r="BM188" i="14"/>
  <c r="BM186" i="14"/>
  <c r="BM184" i="14"/>
  <c r="BM182" i="14"/>
  <c r="BM179" i="14"/>
  <c r="BM178" i="14"/>
  <c r="BM176" i="14"/>
  <c r="BM193" i="14"/>
  <c r="BM183" i="14"/>
  <c r="BM191" i="14"/>
  <c r="BM143" i="14"/>
  <c r="BM142" i="14"/>
  <c r="BM140" i="14"/>
  <c r="BM139" i="14"/>
  <c r="BM138" i="14"/>
  <c r="BM136" i="14"/>
  <c r="BM135" i="14"/>
  <c r="BM134" i="14"/>
  <c r="BM132" i="14"/>
  <c r="BM131" i="14"/>
  <c r="BM181" i="14"/>
  <c r="BM127" i="14"/>
  <c r="BM123" i="14"/>
  <c r="BM119" i="14"/>
  <c r="BM116" i="14"/>
  <c r="BM111" i="14"/>
  <c r="BM107" i="14"/>
  <c r="BM105" i="14"/>
  <c r="BM122" i="14"/>
  <c r="BM118" i="14"/>
  <c r="BM128" i="14"/>
  <c r="BM124" i="14"/>
  <c r="BM117" i="14"/>
  <c r="BM120" i="14"/>
  <c r="BM112" i="14"/>
  <c r="BM101" i="14"/>
  <c r="BM98" i="14"/>
  <c r="BM94" i="14"/>
  <c r="BM90" i="14"/>
  <c r="BM82" i="14"/>
  <c r="BM121" i="14"/>
  <c r="BM115" i="14"/>
  <c r="BM103" i="14"/>
  <c r="BM99" i="14"/>
  <c r="BM95" i="14"/>
  <c r="BM91" i="14"/>
  <c r="BM87" i="14"/>
  <c r="BM83" i="14"/>
  <c r="BM79" i="14"/>
  <c r="BM97" i="14"/>
  <c r="BM93" i="14"/>
  <c r="BM85" i="14"/>
  <c r="BM81" i="14"/>
  <c r="BK73" i="14"/>
  <c r="BK77" i="14"/>
  <c r="BM78" i="14"/>
  <c r="BK87" i="14"/>
  <c r="BE4" i="14"/>
  <c r="BK28" i="14"/>
  <c r="BM39" i="14"/>
  <c r="BM40" i="14"/>
  <c r="BM41" i="14"/>
  <c r="BM43" i="14"/>
  <c r="BM44" i="14"/>
  <c r="BM45" i="14"/>
  <c r="BM46" i="14"/>
  <c r="BM48" i="14"/>
  <c r="BM49" i="14"/>
  <c r="BM51" i="14"/>
  <c r="BM52" i="14"/>
  <c r="BM53" i="14"/>
  <c r="BM54" i="14"/>
  <c r="BM56" i="14"/>
  <c r="BM58" i="14"/>
  <c r="BM59" i="14"/>
  <c r="BM62" i="14"/>
  <c r="BM63" i="14"/>
  <c r="BM64" i="14"/>
  <c r="BM65" i="14"/>
  <c r="BM66" i="14"/>
  <c r="BM69" i="14"/>
  <c r="BM70" i="14"/>
  <c r="BM72" i="14"/>
  <c r="BK76" i="14"/>
  <c r="BM84" i="14"/>
  <c r="BK95" i="14"/>
  <c r="BM100" i="14"/>
  <c r="J74" i="14"/>
  <c r="AD74" i="14"/>
  <c r="BK80" i="14"/>
  <c r="BK96" i="14"/>
  <c r="BK100" i="14"/>
  <c r="BK151" i="14"/>
  <c r="BK82" i="14"/>
  <c r="BK86" i="14"/>
  <c r="BK94" i="14"/>
  <c r="BK98" i="14"/>
  <c r="BK79" i="14"/>
  <c r="BK85" i="14"/>
  <c r="BK89" i="14"/>
  <c r="BK93" i="14"/>
  <c r="BK102" i="14"/>
  <c r="BK106" i="14"/>
  <c r="BK112" i="14"/>
  <c r="BK120" i="14"/>
  <c r="BK133" i="14"/>
  <c r="BK137" i="14"/>
  <c r="BK145" i="14"/>
  <c r="BK109" i="14"/>
  <c r="BK111" i="14"/>
  <c r="BK116" i="14"/>
  <c r="BK132" i="14"/>
  <c r="BK134" i="14"/>
  <c r="BK149" i="14"/>
  <c r="BK157" i="14"/>
  <c r="BK161" i="14"/>
  <c r="BK147" i="14"/>
  <c r="BK155" i="14"/>
  <c r="BK165" i="14"/>
  <c r="BK117" i="14"/>
  <c r="BK119" i="14"/>
  <c r="BK121" i="14"/>
  <c r="BK123" i="14"/>
  <c r="BK127" i="14"/>
  <c r="BK131" i="14"/>
  <c r="BM148" i="14"/>
  <c r="BM152" i="14"/>
  <c r="BM154" i="14"/>
  <c r="BM157" i="14"/>
  <c r="BK124" i="14"/>
  <c r="BK130" i="14"/>
  <c r="BM147" i="14"/>
  <c r="BM151" i="14"/>
  <c r="BM153" i="14"/>
  <c r="BM161" i="14"/>
  <c r="BK138" i="14"/>
  <c r="BK139" i="14"/>
  <c r="BK140" i="14"/>
  <c r="BK142" i="14"/>
  <c r="BK143" i="14"/>
  <c r="BK148" i="14"/>
  <c r="BK152" i="14"/>
  <c r="BK180" i="14"/>
  <c r="BK101" i="14"/>
  <c r="BM159" i="14"/>
  <c r="BK159" i="14"/>
  <c r="BK168" i="14"/>
  <c r="BK170" i="14"/>
  <c r="BK171" i="14"/>
  <c r="BK172" i="14"/>
  <c r="BK174" i="14"/>
  <c r="BK175" i="14"/>
  <c r="BM144" i="14"/>
  <c r="BM156" i="14"/>
  <c r="BM158" i="14"/>
  <c r="BM162" i="14"/>
  <c r="BM164" i="14"/>
  <c r="BM166" i="14"/>
  <c r="BM168" i="14"/>
  <c r="BM170" i="14"/>
  <c r="BM171" i="14"/>
  <c r="BM172" i="14"/>
  <c r="BM173" i="14"/>
  <c r="BM174" i="14"/>
  <c r="BM187" i="14"/>
  <c r="BK191" i="14"/>
  <c r="BK195" i="14"/>
  <c r="BM198" i="14"/>
  <c r="BM195" i="14"/>
  <c r="BM199" i="14"/>
  <c r="BM194" i="14"/>
  <c r="BK205" i="14"/>
  <c r="BM206" i="14"/>
  <c r="BM205" i="14"/>
  <c r="BH38" i="12"/>
  <c r="BG206" i="12"/>
  <c r="BG204" i="12"/>
  <c r="I808" i="26" s="1"/>
  <c r="BG202" i="12"/>
  <c r="I806" i="26" s="1"/>
  <c r="BG200" i="12"/>
  <c r="I804" i="26" s="1"/>
  <c r="BG198" i="12"/>
  <c r="BG196" i="12"/>
  <c r="I800" i="26" s="1"/>
  <c r="BG194" i="12"/>
  <c r="I798" i="26" s="1"/>
  <c r="BG192" i="12"/>
  <c r="I796" i="26" s="1"/>
  <c r="BG190" i="12"/>
  <c r="BG188" i="12"/>
  <c r="I792" i="26" s="1"/>
  <c r="BG186" i="12"/>
  <c r="I790" i="26" s="1"/>
  <c r="BG184" i="12"/>
  <c r="I788" i="26" s="1"/>
  <c r="BG182" i="12"/>
  <c r="BG180" i="12"/>
  <c r="I784" i="26" s="1"/>
  <c r="BG178" i="12"/>
  <c r="I782" i="26" s="1"/>
  <c r="BG205" i="12"/>
  <c r="BG201" i="12"/>
  <c r="BG197" i="12"/>
  <c r="I801" i="26" s="1"/>
  <c r="BG193" i="12"/>
  <c r="I797" i="26" s="1"/>
  <c r="BG189" i="12"/>
  <c r="I793" i="26" s="1"/>
  <c r="BG185" i="12"/>
  <c r="BG181" i="12"/>
  <c r="I785" i="26" s="1"/>
  <c r="BG176" i="12"/>
  <c r="I780" i="26" s="1"/>
  <c r="BG174" i="12"/>
  <c r="I778" i="26" s="1"/>
  <c r="BG172" i="12"/>
  <c r="BG170" i="12"/>
  <c r="I774" i="26" s="1"/>
  <c r="BG168" i="12"/>
  <c r="I772" i="26" s="1"/>
  <c r="BG166" i="12"/>
  <c r="I770" i="26" s="1"/>
  <c r="BG164" i="12"/>
  <c r="BG203" i="12"/>
  <c r="I807" i="26" s="1"/>
  <c r="BG195" i="12"/>
  <c r="I799" i="26" s="1"/>
  <c r="BG187" i="12"/>
  <c r="I791" i="26" s="1"/>
  <c r="BG179" i="12"/>
  <c r="BG177" i="12"/>
  <c r="I781" i="26" s="1"/>
  <c r="BG173" i="12"/>
  <c r="I777" i="26" s="1"/>
  <c r="BG169" i="12"/>
  <c r="BG165" i="12"/>
  <c r="BG163" i="12"/>
  <c r="I767" i="26" s="1"/>
  <c r="BG161" i="12"/>
  <c r="I765" i="26" s="1"/>
  <c r="BG159" i="12"/>
  <c r="BG157" i="12"/>
  <c r="BG155" i="12"/>
  <c r="I759" i="26" s="1"/>
  <c r="BG150" i="12"/>
  <c r="I754" i="26" s="1"/>
  <c r="BG151" i="12"/>
  <c r="BG191" i="12"/>
  <c r="BG171" i="12"/>
  <c r="I775" i="26" s="1"/>
  <c r="BG162" i="12"/>
  <c r="I766" i="26" s="1"/>
  <c r="BG158" i="12"/>
  <c r="BG154" i="12"/>
  <c r="I758" i="26" s="1"/>
  <c r="BG152" i="12"/>
  <c r="I756" i="26" s="1"/>
  <c r="BG148" i="12"/>
  <c r="I752" i="26" s="1"/>
  <c r="BG146" i="12"/>
  <c r="BG144" i="12"/>
  <c r="BG142" i="12"/>
  <c r="I746" i="26" s="1"/>
  <c r="BG140" i="12"/>
  <c r="I744" i="26" s="1"/>
  <c r="BG138" i="12"/>
  <c r="BG136" i="12"/>
  <c r="I740" i="26" s="1"/>
  <c r="BG134" i="12"/>
  <c r="I738" i="26" s="1"/>
  <c r="BG132" i="12"/>
  <c r="I736" i="26" s="1"/>
  <c r="BG130" i="12"/>
  <c r="I734" i="26" s="1"/>
  <c r="BG128" i="12"/>
  <c r="BG126" i="12"/>
  <c r="I730" i="26" s="1"/>
  <c r="BG124" i="12"/>
  <c r="I728" i="26" s="1"/>
  <c r="BG122" i="12"/>
  <c r="BG120" i="12"/>
  <c r="BG118" i="12"/>
  <c r="I722" i="26" s="1"/>
  <c r="BG116" i="12"/>
  <c r="I720" i="26" s="1"/>
  <c r="BG114" i="12"/>
  <c r="BG112" i="12"/>
  <c r="I716" i="26" s="1"/>
  <c r="BG110" i="12"/>
  <c r="I714" i="26" s="1"/>
  <c r="BG108" i="12"/>
  <c r="I712" i="26" s="1"/>
  <c r="BG81" i="12"/>
  <c r="BG83" i="12"/>
  <c r="BG85" i="12"/>
  <c r="I689" i="26" s="1"/>
  <c r="BG87" i="12"/>
  <c r="I691" i="26" s="1"/>
  <c r="BG89" i="12"/>
  <c r="BG91" i="12"/>
  <c r="I695" i="26" s="1"/>
  <c r="BG93" i="12"/>
  <c r="I697" i="26" s="1"/>
  <c r="BG95" i="12"/>
  <c r="I699" i="26" s="1"/>
  <c r="BG97" i="12"/>
  <c r="BG99" i="12"/>
  <c r="BG101" i="12"/>
  <c r="I705" i="26" s="1"/>
  <c r="BG103" i="12"/>
  <c r="I707" i="26" s="1"/>
  <c r="BG105" i="12"/>
  <c r="I709" i="26" s="1"/>
  <c r="BG107" i="12"/>
  <c r="BL110" i="12"/>
  <c r="I914" i="26" s="1"/>
  <c r="BL114" i="12"/>
  <c r="I918" i="26" s="1"/>
  <c r="BL118" i="12"/>
  <c r="I922" i="26" s="1"/>
  <c r="BL122" i="12"/>
  <c r="BL126" i="12"/>
  <c r="I930" i="26" s="1"/>
  <c r="BL130" i="12"/>
  <c r="I934" i="26" s="1"/>
  <c r="BL134" i="12"/>
  <c r="I938" i="26" s="1"/>
  <c r="BL138" i="12"/>
  <c r="BL142" i="12"/>
  <c r="I946" i="26" s="1"/>
  <c r="BL146" i="12"/>
  <c r="I950" i="26" s="1"/>
  <c r="BL152" i="12"/>
  <c r="I956" i="26" s="1"/>
  <c r="BL166" i="12"/>
  <c r="BL206" i="12"/>
  <c r="I1010" i="26" s="1"/>
  <c r="BL204" i="12"/>
  <c r="I1008" i="26" s="1"/>
  <c r="BL202" i="12"/>
  <c r="BL200" i="12"/>
  <c r="BL198" i="12"/>
  <c r="I1002" i="26" s="1"/>
  <c r="BL196" i="12"/>
  <c r="I1000" i="26" s="1"/>
  <c r="BL194" i="12"/>
  <c r="I998" i="26" s="1"/>
  <c r="BL192" i="12"/>
  <c r="BL190" i="12"/>
  <c r="I994" i="26" s="1"/>
  <c r="BL188" i="12"/>
  <c r="I992" i="26" s="1"/>
  <c r="BL186" i="12"/>
  <c r="I990" i="26" s="1"/>
  <c r="BL184" i="12"/>
  <c r="BL182" i="12"/>
  <c r="I986" i="26" s="1"/>
  <c r="BL180" i="12"/>
  <c r="I984" i="26" s="1"/>
  <c r="BL178" i="12"/>
  <c r="BL203" i="12"/>
  <c r="BL199" i="12"/>
  <c r="I1003" i="26" s="1"/>
  <c r="BL195" i="12"/>
  <c r="I999" i="26" s="1"/>
  <c r="BL191" i="12"/>
  <c r="BL187" i="12"/>
  <c r="BL183" i="12"/>
  <c r="I987" i="26" s="1"/>
  <c r="BL179" i="12"/>
  <c r="I983" i="26" s="1"/>
  <c r="BL177" i="12"/>
  <c r="I981" i="26" s="1"/>
  <c r="BL175" i="12"/>
  <c r="BL173" i="12"/>
  <c r="I977" i="26" s="1"/>
  <c r="BL171" i="12"/>
  <c r="I975" i="26" s="1"/>
  <c r="BL169" i="12"/>
  <c r="I973" i="26" s="1"/>
  <c r="BL167" i="12"/>
  <c r="BL165" i="12"/>
  <c r="I969" i="26" s="1"/>
  <c r="BL163" i="12"/>
  <c r="I967" i="26" s="1"/>
  <c r="BL162" i="12"/>
  <c r="I966" i="26" s="1"/>
  <c r="BL161" i="12"/>
  <c r="BL160" i="12"/>
  <c r="I964" i="26" s="1"/>
  <c r="BL159" i="12"/>
  <c r="I963" i="26" s="1"/>
  <c r="BL158" i="12"/>
  <c r="BL157" i="12"/>
  <c r="BL156" i="12"/>
  <c r="I960" i="26" s="1"/>
  <c r="BL155" i="12"/>
  <c r="I959" i="26" s="1"/>
  <c r="BL154" i="12"/>
  <c r="I958" i="26" s="1"/>
  <c r="BL153" i="12"/>
  <c r="BL201" i="12"/>
  <c r="I1005" i="26" s="1"/>
  <c r="BL193" i="12"/>
  <c r="I997" i="26" s="1"/>
  <c r="BL185" i="12"/>
  <c r="BL176" i="12"/>
  <c r="I980" i="26" s="1"/>
  <c r="BL172" i="12"/>
  <c r="I976" i="26" s="1"/>
  <c r="BL168" i="12"/>
  <c r="I972" i="26" s="1"/>
  <c r="BL164" i="12"/>
  <c r="BL150" i="12"/>
  <c r="I954" i="26" s="1"/>
  <c r="BL205" i="12"/>
  <c r="I1009" i="26" s="1"/>
  <c r="BL189" i="12"/>
  <c r="I993" i="26" s="1"/>
  <c r="BL170" i="12"/>
  <c r="I974" i="26" s="1"/>
  <c r="BL149" i="12"/>
  <c r="BL147" i="12"/>
  <c r="I951" i="26" s="1"/>
  <c r="BL145" i="12"/>
  <c r="I949" i="26" s="1"/>
  <c r="BL143" i="12"/>
  <c r="I947" i="26" s="1"/>
  <c r="BL141" i="12"/>
  <c r="BL139" i="12"/>
  <c r="I943" i="26" s="1"/>
  <c r="BL137" i="12"/>
  <c r="I941" i="26" s="1"/>
  <c r="BL135" i="12"/>
  <c r="I939" i="26" s="1"/>
  <c r="BL133" i="12"/>
  <c r="I937" i="26" s="1"/>
  <c r="BL131" i="12"/>
  <c r="I935" i="26" s="1"/>
  <c r="BL129" i="12"/>
  <c r="I933" i="26" s="1"/>
  <c r="BL127" i="12"/>
  <c r="BL125" i="12"/>
  <c r="I929" i="26" s="1"/>
  <c r="BL123" i="12"/>
  <c r="I927" i="26" s="1"/>
  <c r="BL121" i="12"/>
  <c r="I925" i="26" s="1"/>
  <c r="BL119" i="12"/>
  <c r="I923" i="26" s="1"/>
  <c r="BL117" i="12"/>
  <c r="BL115" i="12"/>
  <c r="I919" i="26" s="1"/>
  <c r="BL113" i="12"/>
  <c r="I917" i="26" s="1"/>
  <c r="BL111" i="12"/>
  <c r="I915" i="26" s="1"/>
  <c r="BL109" i="12"/>
  <c r="BL151" i="12"/>
  <c r="I955" i="26" s="1"/>
  <c r="BL5" i="12"/>
  <c r="BL7" i="12"/>
  <c r="I811" i="26" s="1"/>
  <c r="BL8" i="12"/>
  <c r="BL9" i="12"/>
  <c r="I813" i="26" s="1"/>
  <c r="BL10" i="12"/>
  <c r="I814" i="26" s="1"/>
  <c r="BL11" i="12"/>
  <c r="I815" i="26" s="1"/>
  <c r="BL12" i="12"/>
  <c r="BL13" i="12"/>
  <c r="I817" i="26" s="1"/>
  <c r="BL14" i="12"/>
  <c r="I818" i="26" s="1"/>
  <c r="BL15" i="12"/>
  <c r="I819" i="26" s="1"/>
  <c r="BL16" i="12"/>
  <c r="BL17" i="12"/>
  <c r="I821" i="26" s="1"/>
  <c r="BL18" i="12"/>
  <c r="I822" i="26" s="1"/>
  <c r="BL19" i="12"/>
  <c r="I823" i="26" s="1"/>
  <c r="BL20" i="12"/>
  <c r="BL21" i="12"/>
  <c r="I825" i="26" s="1"/>
  <c r="BL22" i="12"/>
  <c r="I826" i="26" s="1"/>
  <c r="BL23" i="12"/>
  <c r="BL24" i="12"/>
  <c r="BL25" i="12"/>
  <c r="I829" i="26" s="1"/>
  <c r="BL26" i="12"/>
  <c r="I830" i="26" s="1"/>
  <c r="BL27" i="12"/>
  <c r="BL28" i="12"/>
  <c r="BL29" i="12"/>
  <c r="BL30" i="12"/>
  <c r="BL31" i="12"/>
  <c r="BL32" i="12"/>
  <c r="BL33" i="12"/>
  <c r="I837" i="26" s="1"/>
  <c r="BL34" i="12"/>
  <c r="I838" i="26" s="1"/>
  <c r="BL35" i="12"/>
  <c r="I839" i="26" s="1"/>
  <c r="BL36" i="12"/>
  <c r="BL37" i="12"/>
  <c r="I841" i="26" s="1"/>
  <c r="BL38" i="12"/>
  <c r="I842" i="26" s="1"/>
  <c r="BL39" i="12"/>
  <c r="BL40" i="12"/>
  <c r="BL41" i="12"/>
  <c r="I845" i="26" s="1"/>
  <c r="BL42" i="12"/>
  <c r="I846" i="26" s="1"/>
  <c r="BL43" i="12"/>
  <c r="BL44" i="12"/>
  <c r="BL45" i="12"/>
  <c r="I849" i="26" s="1"/>
  <c r="BL46" i="12"/>
  <c r="I850" i="26" s="1"/>
  <c r="BL47" i="12"/>
  <c r="BL48" i="12"/>
  <c r="BL49" i="12"/>
  <c r="I853" i="26" s="1"/>
  <c r="BL50" i="12"/>
  <c r="I854" i="26" s="1"/>
  <c r="BL51" i="12"/>
  <c r="I855" i="26" s="1"/>
  <c r="BL52" i="12"/>
  <c r="BL53" i="12"/>
  <c r="I857" i="26" s="1"/>
  <c r="BL54" i="12"/>
  <c r="I858" i="26" s="1"/>
  <c r="BL55" i="12"/>
  <c r="I859" i="26" s="1"/>
  <c r="BL56" i="12"/>
  <c r="BL57" i="12"/>
  <c r="I861" i="26" s="1"/>
  <c r="BL58" i="12"/>
  <c r="I862" i="26" s="1"/>
  <c r="BL59" i="12"/>
  <c r="I863" i="26" s="1"/>
  <c r="BL60" i="12"/>
  <c r="BL61" i="12"/>
  <c r="I865" i="26" s="1"/>
  <c r="BL62" i="12"/>
  <c r="I866" i="26" s="1"/>
  <c r="BL63" i="12"/>
  <c r="I867" i="26" s="1"/>
  <c r="BL64" i="12"/>
  <c r="BL65" i="12"/>
  <c r="I869" i="26" s="1"/>
  <c r="BL66" i="12"/>
  <c r="I870" i="26" s="1"/>
  <c r="BL67" i="12"/>
  <c r="I871" i="26" s="1"/>
  <c r="BL68" i="12"/>
  <c r="BL69" i="12"/>
  <c r="I873" i="26" s="1"/>
  <c r="BL70" i="12"/>
  <c r="I874" i="26" s="1"/>
  <c r="BL71" i="12"/>
  <c r="BL72" i="12"/>
  <c r="BL73" i="12"/>
  <c r="I877" i="26" s="1"/>
  <c r="BL75" i="12"/>
  <c r="I879" i="26" s="1"/>
  <c r="BL76" i="12"/>
  <c r="I880" i="26" s="1"/>
  <c r="BL77" i="12"/>
  <c r="BL78" i="12"/>
  <c r="I882" i="26" s="1"/>
  <c r="BL79" i="12"/>
  <c r="I883" i="26" s="1"/>
  <c r="BL80" i="12"/>
  <c r="BL82" i="12"/>
  <c r="I886" i="26" s="1"/>
  <c r="BL84" i="12"/>
  <c r="I888" i="26" s="1"/>
  <c r="BL86" i="12"/>
  <c r="I890" i="26" s="1"/>
  <c r="BL88" i="12"/>
  <c r="I892" i="26" s="1"/>
  <c r="BL90" i="12"/>
  <c r="BL92" i="12"/>
  <c r="I896" i="26" s="1"/>
  <c r="BL94" i="12"/>
  <c r="I898" i="26" s="1"/>
  <c r="BL96" i="12"/>
  <c r="BL98" i="12"/>
  <c r="BL100" i="12"/>
  <c r="I904" i="26" s="1"/>
  <c r="BL102" i="12"/>
  <c r="I906" i="26" s="1"/>
  <c r="BL104" i="12"/>
  <c r="I908" i="26" s="1"/>
  <c r="BL106" i="12"/>
  <c r="BG111" i="12"/>
  <c r="I715" i="26" s="1"/>
  <c r="BG115" i="12"/>
  <c r="I719" i="26" s="1"/>
  <c r="BG119" i="12"/>
  <c r="I723" i="26" s="1"/>
  <c r="BG123" i="12"/>
  <c r="BG127" i="12"/>
  <c r="I731" i="26" s="1"/>
  <c r="BG131" i="12"/>
  <c r="I735" i="26" s="1"/>
  <c r="BG135" i="12"/>
  <c r="BG139" i="12"/>
  <c r="BG143" i="12"/>
  <c r="I747" i="26" s="1"/>
  <c r="BG147" i="12"/>
  <c r="I751" i="26" s="1"/>
  <c r="BG156" i="12"/>
  <c r="I760" i="26" s="1"/>
  <c r="BG175" i="12"/>
  <c r="I779" i="26" s="1"/>
  <c r="BG183" i="12"/>
  <c r="I787" i="26" s="1"/>
  <c r="BJ4" i="4"/>
  <c r="BE4" i="4" s="1"/>
  <c r="BE5" i="4" s="1"/>
  <c r="BK14" i="12"/>
  <c r="BK7" i="12"/>
  <c r="BM9" i="12"/>
  <c r="BM13" i="12"/>
  <c r="BM18" i="12"/>
  <c r="BM26" i="12"/>
  <c r="BK32" i="12"/>
  <c r="BK41" i="12"/>
  <c r="BK51" i="12"/>
  <c r="BK68" i="12"/>
  <c r="BH86" i="12"/>
  <c r="BM88" i="12"/>
  <c r="BK200" i="12"/>
  <c r="BK197" i="12"/>
  <c r="BK136" i="12"/>
  <c r="BK139" i="12"/>
  <c r="BK135" i="12"/>
  <c r="BK56" i="12"/>
  <c r="BK55" i="12"/>
  <c r="BK8" i="12"/>
  <c r="BM11" i="12"/>
  <c r="BM15" i="12"/>
  <c r="BM17" i="12"/>
  <c r="BM19" i="12"/>
  <c r="BM21" i="12"/>
  <c r="BM25" i="12"/>
  <c r="BB4" i="12"/>
  <c r="BM205" i="12"/>
  <c r="BM204" i="12"/>
  <c r="BM201" i="12"/>
  <c r="BM196" i="12"/>
  <c r="BM197" i="12"/>
  <c r="BM194" i="12"/>
  <c r="BM183" i="12"/>
  <c r="BM182" i="12"/>
  <c r="BM174" i="12"/>
  <c r="BM170" i="12"/>
  <c r="BM173" i="12"/>
  <c r="BM172" i="12"/>
  <c r="BM171" i="12"/>
  <c r="BM148" i="12"/>
  <c r="BM134" i="12"/>
  <c r="BM133" i="12"/>
  <c r="BM132" i="12"/>
  <c r="BM131" i="12"/>
  <c r="BM129" i="12"/>
  <c r="BM128" i="12"/>
  <c r="BM126" i="12"/>
  <c r="BM124" i="12"/>
  <c r="BM123" i="12"/>
  <c r="BM121" i="12"/>
  <c r="BM119" i="12"/>
  <c r="BM120" i="12"/>
  <c r="BM118" i="12"/>
  <c r="BM116" i="12"/>
  <c r="BM91" i="12"/>
  <c r="BM89" i="12"/>
  <c r="BM97" i="12"/>
  <c r="BM95" i="12"/>
  <c r="BM93" i="12"/>
  <c r="BM49" i="12"/>
  <c r="BM46" i="12"/>
  <c r="BM45" i="12"/>
  <c r="BM41" i="12"/>
  <c r="BM38" i="12"/>
  <c r="BM7" i="12"/>
  <c r="BH9" i="12"/>
  <c r="BH10" i="12"/>
  <c r="BH11" i="12"/>
  <c r="BH12" i="12"/>
  <c r="BH13" i="12"/>
  <c r="BH14" i="12"/>
  <c r="BH15" i="12"/>
  <c r="BH16" i="12"/>
  <c r="BH17" i="12"/>
  <c r="BH18" i="12"/>
  <c r="BH19" i="12"/>
  <c r="BH20" i="12"/>
  <c r="BH21" i="12"/>
  <c r="BH22" i="12"/>
  <c r="BH23" i="12"/>
  <c r="BH24" i="12"/>
  <c r="BH25" i="12"/>
  <c r="BH26" i="12"/>
  <c r="BH27" i="12"/>
  <c r="BM37" i="12"/>
  <c r="BH39" i="12"/>
  <c r="BH40" i="12"/>
  <c r="BH42" i="12"/>
  <c r="BH44" i="12"/>
  <c r="BH46" i="12"/>
  <c r="BH48" i="12"/>
  <c r="BH50" i="12"/>
  <c r="BH51" i="12"/>
  <c r="BH52" i="12"/>
  <c r="BH53" i="12"/>
  <c r="BH54" i="12"/>
  <c r="BH55" i="12"/>
  <c r="BH56" i="12"/>
  <c r="BH57" i="12"/>
  <c r="BH58" i="12"/>
  <c r="BH59" i="12"/>
  <c r="BH60" i="12"/>
  <c r="BH61" i="12"/>
  <c r="BH62" i="12"/>
  <c r="BH63" i="12"/>
  <c r="BH64" i="12"/>
  <c r="BH65" i="12"/>
  <c r="BM66" i="12"/>
  <c r="BH8" i="12"/>
  <c r="BK15" i="12"/>
  <c r="BK20" i="12"/>
  <c r="BK27" i="12"/>
  <c r="BM33" i="12"/>
  <c r="BM34" i="12"/>
  <c r="BM35" i="12"/>
  <c r="BK40" i="12"/>
  <c r="BK44" i="12"/>
  <c r="BM51" i="12"/>
  <c r="BM53" i="12"/>
  <c r="BM55" i="12"/>
  <c r="BM57" i="12"/>
  <c r="BM59" i="12"/>
  <c r="BM61" i="12"/>
  <c r="BM62" i="12"/>
  <c r="BM63" i="12"/>
  <c r="BM65" i="12"/>
  <c r="BK76" i="12"/>
  <c r="BH204" i="12"/>
  <c r="BH203" i="12"/>
  <c r="BH200" i="12"/>
  <c r="BH196" i="12"/>
  <c r="BH194" i="12"/>
  <c r="BH183" i="12"/>
  <c r="BH150" i="12"/>
  <c r="BH149" i="12"/>
  <c r="BH148" i="12"/>
  <c r="BH163" i="12"/>
  <c r="BH161" i="12"/>
  <c r="BH155" i="12"/>
  <c r="BH153" i="12"/>
  <c r="BH160" i="12"/>
  <c r="BH156" i="12"/>
  <c r="BH154" i="12"/>
  <c r="BH152" i="12"/>
  <c r="BH134" i="12"/>
  <c r="BH133" i="12"/>
  <c r="BH132" i="12"/>
  <c r="BH130" i="12"/>
  <c r="BH129" i="12"/>
  <c r="BH127" i="12"/>
  <c r="BH126" i="12"/>
  <c r="BH125" i="12"/>
  <c r="BH118" i="12"/>
  <c r="BH116" i="12"/>
  <c r="BH117" i="12"/>
  <c r="BH121" i="12"/>
  <c r="BH96" i="12"/>
  <c r="BH95" i="12"/>
  <c r="BH94" i="12"/>
  <c r="BH93" i="12"/>
  <c r="BH92" i="12"/>
  <c r="BH91" i="12"/>
  <c r="BH90" i="12"/>
  <c r="BH88" i="12"/>
  <c r="BH119" i="12"/>
  <c r="BH85" i="12"/>
  <c r="BH84" i="12"/>
  <c r="BH79" i="12"/>
  <c r="BH78" i="12"/>
  <c r="BH77" i="12"/>
  <c r="BH76" i="12"/>
  <c r="BH75" i="12"/>
  <c r="BH73" i="12"/>
  <c r="BH72" i="12"/>
  <c r="BH71" i="12"/>
  <c r="BH70" i="12"/>
  <c r="BH69" i="12"/>
  <c r="BH68" i="12"/>
  <c r="BH67" i="12"/>
  <c r="BH66" i="12"/>
  <c r="BH28" i="12"/>
  <c r="BH29" i="12"/>
  <c r="BH30" i="12"/>
  <c r="BH31" i="12"/>
  <c r="BH32" i="12"/>
  <c r="BH33" i="12"/>
  <c r="BH34" i="12"/>
  <c r="BH35" i="12"/>
  <c r="BH36" i="12"/>
  <c r="BH37" i="12"/>
  <c r="BH41" i="12"/>
  <c r="BH43" i="12"/>
  <c r="BH45" i="12"/>
  <c r="BH47" i="12"/>
  <c r="BH49" i="12"/>
  <c r="BK59" i="12"/>
  <c r="BK64" i="12"/>
  <c r="BM67" i="12"/>
  <c r="BM69" i="12"/>
  <c r="BM73" i="12"/>
  <c r="BM76" i="12"/>
  <c r="BH82" i="12"/>
  <c r="BH80" i="12"/>
  <c r="BM81" i="12"/>
  <c r="BM82" i="12"/>
  <c r="BM83" i="12"/>
  <c r="BM84" i="12"/>
  <c r="BM85" i="12"/>
  <c r="BM87" i="12"/>
  <c r="BK119" i="12"/>
  <c r="BK89" i="12"/>
  <c r="BK102" i="12"/>
  <c r="BK106" i="12"/>
  <c r="BK121" i="12"/>
  <c r="BK80" i="12"/>
  <c r="BK81" i="12"/>
  <c r="BK84" i="12"/>
  <c r="BK85" i="12"/>
  <c r="BK86" i="12"/>
  <c r="BK103" i="12"/>
  <c r="BK115" i="12"/>
  <c r="BK123" i="12"/>
  <c r="BK125" i="12"/>
  <c r="BK108" i="12"/>
  <c r="BK112" i="12"/>
  <c r="BM142" i="12"/>
  <c r="BH142" i="12"/>
  <c r="BH98" i="12"/>
  <c r="BK128" i="12"/>
  <c r="BM99" i="12"/>
  <c r="BH100" i="12"/>
  <c r="BM101" i="12"/>
  <c r="BH101" i="12"/>
  <c r="BH102" i="12"/>
  <c r="BM103" i="12"/>
  <c r="BH103" i="12"/>
  <c r="BM104" i="12"/>
  <c r="BH104" i="12"/>
  <c r="BM105" i="12"/>
  <c r="BH105" i="12"/>
  <c r="BH106" i="12"/>
  <c r="BM107" i="12"/>
  <c r="BM108" i="12"/>
  <c r="BH108" i="12"/>
  <c r="BH109" i="12"/>
  <c r="BM110" i="12"/>
  <c r="BH110" i="12"/>
  <c r="BM111" i="12"/>
  <c r="BM112" i="12"/>
  <c r="BM113" i="12"/>
  <c r="BH113" i="12"/>
  <c r="BM114" i="12"/>
  <c r="BM115" i="12"/>
  <c r="BK131" i="12"/>
  <c r="BK116" i="12"/>
  <c r="BK134" i="12"/>
  <c r="BH137" i="12"/>
  <c r="BH141" i="12"/>
  <c r="BM139" i="12"/>
  <c r="BM143" i="12"/>
  <c r="BH143" i="12"/>
  <c r="BM136" i="12"/>
  <c r="BH136" i="12"/>
  <c r="BM140" i="12"/>
  <c r="BH140" i="12"/>
  <c r="BK143" i="12"/>
  <c r="BM135" i="12"/>
  <c r="BM144" i="12"/>
  <c r="BM145" i="12"/>
  <c r="BH145" i="12"/>
  <c r="BM146" i="12"/>
  <c r="BM147" i="12"/>
  <c r="BM159" i="12"/>
  <c r="BM151" i="12"/>
  <c r="BK154" i="12"/>
  <c r="BK164" i="12"/>
  <c r="BM152" i="12"/>
  <c r="BM154" i="12"/>
  <c r="BM156" i="12"/>
  <c r="BM160" i="12"/>
  <c r="BM162" i="12"/>
  <c r="BK159" i="12"/>
  <c r="BK161" i="12"/>
  <c r="BM165" i="12"/>
  <c r="BK166" i="12"/>
  <c r="BH166" i="12"/>
  <c r="BH167" i="12"/>
  <c r="BM168" i="12"/>
  <c r="BM169" i="12"/>
  <c r="BH170" i="12"/>
  <c r="BH171" i="12"/>
  <c r="BH174" i="12"/>
  <c r="BK175" i="12"/>
  <c r="BH175" i="12"/>
  <c r="BK176" i="12"/>
  <c r="BM176" i="12"/>
  <c r="BM177" i="12"/>
  <c r="BH177" i="12"/>
  <c r="BH178" i="12"/>
  <c r="BM180" i="12"/>
  <c r="BH180" i="12"/>
  <c r="BH181" i="12"/>
  <c r="BM181" i="12"/>
  <c r="BK184" i="12"/>
  <c r="BH199" i="12"/>
  <c r="BM199" i="12"/>
  <c r="BH184" i="12"/>
  <c r="BM186" i="12"/>
  <c r="BH187" i="12"/>
  <c r="BH188" i="12"/>
  <c r="BH189" i="12"/>
  <c r="BM190" i="12"/>
  <c r="BK190" i="12"/>
  <c r="BH192" i="12"/>
  <c r="BK192" i="12"/>
  <c r="BH193" i="12"/>
  <c r="BM206" i="12"/>
  <c r="BH197" i="12"/>
  <c r="BM198" i="12"/>
  <c r="BK204" i="12"/>
  <c r="BG4" i="4"/>
  <c r="BL5" i="4"/>
  <c r="AZ4" i="4"/>
  <c r="C1" i="7"/>
  <c r="D1" i="7"/>
  <c r="E1" i="7"/>
  <c r="F1" i="7"/>
  <c r="G1" i="7" s="1"/>
  <c r="H1" i="7" s="1"/>
  <c r="I1" i="7" s="1"/>
  <c r="J1" i="7" s="1"/>
  <c r="K1" i="7" s="1"/>
  <c r="L1" i="7" s="1"/>
  <c r="M1" i="7" s="1"/>
  <c r="N1" i="7" s="1"/>
  <c r="O1" i="7" s="1"/>
  <c r="P1" i="7" s="1"/>
  <c r="Q1" i="7" s="1"/>
  <c r="R1" i="7" s="1"/>
  <c r="S1" i="7" s="1"/>
  <c r="T1" i="7" s="1"/>
  <c r="U1" i="7" s="1"/>
  <c r="V1" i="7" s="1"/>
  <c r="W1" i="7" s="1"/>
  <c r="X1" i="7" s="1"/>
  <c r="Y1" i="7" s="1"/>
  <c r="Z1" i="7" s="1"/>
  <c r="AA1" i="7" s="1"/>
  <c r="AB1" i="7" s="1"/>
  <c r="AC1" i="7" s="1"/>
  <c r="AD1" i="7" s="1"/>
  <c r="AE1" i="7" s="1"/>
  <c r="AF1" i="7" s="1"/>
  <c r="AG1" i="7" s="1"/>
  <c r="AH1" i="7" s="1"/>
  <c r="AI1" i="7" s="1"/>
  <c r="AJ1" i="7" s="1"/>
  <c r="AK1" i="7" s="1"/>
  <c r="AL1" i="7" s="1"/>
  <c r="AM1" i="7" s="1"/>
  <c r="AN1" i="7" s="1"/>
  <c r="AO1" i="7" s="1"/>
  <c r="AP1" i="7" s="1"/>
  <c r="AQ1" i="7" s="1"/>
  <c r="AR1" i="7" s="1"/>
  <c r="AS1" i="7" s="1"/>
  <c r="AT1" i="7" s="1"/>
  <c r="AU1" i="7" s="1"/>
  <c r="AV1" i="7" s="1"/>
  <c r="AW1" i="7" s="1"/>
  <c r="AX1" i="7" s="1"/>
  <c r="AY1" i="7" s="1"/>
  <c r="AZ1" i="7" s="1"/>
  <c r="BA1" i="7" s="1"/>
  <c r="BB1" i="7" s="1"/>
  <c r="BC1" i="7" s="1"/>
  <c r="BD1" i="7" s="1"/>
  <c r="BE1" i="7" s="1"/>
  <c r="BF1" i="7" s="1"/>
  <c r="BG1" i="7" s="1"/>
  <c r="BH1" i="7" s="1"/>
  <c r="BI1" i="7" s="1"/>
  <c r="BJ1" i="7" s="1"/>
  <c r="BK1" i="7" s="1"/>
  <c r="BL1" i="7" s="1"/>
  <c r="BM1" i="7" s="1"/>
  <c r="BN1" i="7" s="1"/>
  <c r="BO1" i="7" s="1"/>
  <c r="BP1" i="7" s="1"/>
  <c r="BQ1" i="7" s="1"/>
  <c r="BR1" i="7" s="1"/>
  <c r="BS1" i="7" s="1"/>
  <c r="BT1" i="7" s="1"/>
  <c r="BU1" i="7" s="1"/>
  <c r="BV1" i="7" s="1"/>
  <c r="BW1" i="7" s="1"/>
  <c r="BX1" i="7" s="1"/>
  <c r="BY1" i="7" s="1"/>
  <c r="BZ1" i="7" s="1"/>
  <c r="CA1" i="7" s="1"/>
  <c r="CB1" i="7" s="1"/>
  <c r="CC1" i="7" s="1"/>
  <c r="CD1" i="7" s="1"/>
  <c r="CE1" i="7" s="1"/>
  <c r="CF1" i="7" s="1"/>
  <c r="CG1" i="7" s="1"/>
  <c r="CH1" i="7" s="1"/>
  <c r="CI1" i="7" s="1"/>
  <c r="CJ1" i="7" s="1"/>
  <c r="CK1" i="7" s="1"/>
  <c r="CL1" i="7" s="1"/>
  <c r="CM1" i="7" s="1"/>
  <c r="CN1" i="7" s="1"/>
  <c r="CO1" i="7" s="1"/>
  <c r="CP1" i="7" s="1"/>
  <c r="CQ1" i="7" s="1"/>
  <c r="CR1" i="7" s="1"/>
  <c r="CS1" i="7" s="1"/>
  <c r="CT1" i="7" s="1"/>
  <c r="B1" i="7"/>
  <c r="E8" i="4"/>
  <c r="E9" i="4"/>
  <c r="E10" i="4"/>
  <c r="E11" i="4"/>
  <c r="E12" i="4"/>
  <c r="E13" i="4"/>
  <c r="E14" i="4"/>
  <c r="E15" i="4"/>
  <c r="E16" i="4"/>
  <c r="E17" i="4"/>
  <c r="E18" i="4"/>
  <c r="E19" i="4"/>
  <c r="E20" i="4"/>
  <c r="E21" i="4"/>
  <c r="E22" i="4"/>
  <c r="E23" i="4"/>
  <c r="E24" i="4"/>
  <c r="E25" i="4"/>
  <c r="E26" i="4"/>
  <c r="E27"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I74" i="4" s="1"/>
  <c r="J74" i="4" s="1"/>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BM86" i="12" l="1"/>
  <c r="BM54" i="12"/>
  <c r="BM75" i="12"/>
  <c r="BM42" i="12"/>
  <c r="BM50" i="12"/>
  <c r="BH139" i="12"/>
  <c r="I743" i="26"/>
  <c r="BH123" i="12"/>
  <c r="I727" i="26"/>
  <c r="BM106" i="12"/>
  <c r="I910" i="26"/>
  <c r="BM98" i="12"/>
  <c r="I902" i="26"/>
  <c r="BM90" i="12"/>
  <c r="I894" i="26"/>
  <c r="BM77" i="12"/>
  <c r="I881" i="26"/>
  <c r="BM72" i="12"/>
  <c r="I876" i="26"/>
  <c r="BM68" i="12"/>
  <c r="I872" i="26"/>
  <c r="BM64" i="12"/>
  <c r="I868" i="26"/>
  <c r="BM60" i="12"/>
  <c r="I864" i="26"/>
  <c r="BM56" i="12"/>
  <c r="I860" i="26"/>
  <c r="BM52" i="12"/>
  <c r="I856" i="26"/>
  <c r="BM48" i="12"/>
  <c r="I852" i="26"/>
  <c r="BM44" i="12"/>
  <c r="I848" i="26"/>
  <c r="BM40" i="12"/>
  <c r="I844" i="26"/>
  <c r="BM36" i="12"/>
  <c r="I840" i="26"/>
  <c r="BM32" i="12"/>
  <c r="I836" i="26"/>
  <c r="BM28" i="12"/>
  <c r="I832" i="26"/>
  <c r="BM24" i="12"/>
  <c r="I828" i="26"/>
  <c r="BM20" i="12"/>
  <c r="I824" i="26"/>
  <c r="BM16" i="12"/>
  <c r="I820" i="26"/>
  <c r="BM12" i="12"/>
  <c r="I816" i="26"/>
  <c r="BM8" i="12"/>
  <c r="I812" i="26"/>
  <c r="BM109" i="12"/>
  <c r="I913" i="26"/>
  <c r="BM117" i="12"/>
  <c r="I921" i="26"/>
  <c r="BM141" i="12"/>
  <c r="I945" i="26"/>
  <c r="BM149" i="12"/>
  <c r="I953" i="26"/>
  <c r="BM153" i="12"/>
  <c r="I957" i="26"/>
  <c r="BM157" i="12"/>
  <c r="I961" i="26"/>
  <c r="BM161" i="12"/>
  <c r="I965" i="26"/>
  <c r="BM167" i="12"/>
  <c r="I971" i="26"/>
  <c r="BM175" i="12"/>
  <c r="I979" i="26"/>
  <c r="BM187" i="12"/>
  <c r="I991" i="26"/>
  <c r="BM203" i="12"/>
  <c r="I1007" i="26"/>
  <c r="BM184" i="12"/>
  <c r="I988" i="26"/>
  <c r="BM192" i="12"/>
  <c r="I996" i="26"/>
  <c r="BM200" i="12"/>
  <c r="I1004" i="26"/>
  <c r="BM166" i="12"/>
  <c r="I970" i="26"/>
  <c r="BM138" i="12"/>
  <c r="I942" i="26"/>
  <c r="BM122" i="12"/>
  <c r="I926" i="26"/>
  <c r="BH107" i="12"/>
  <c r="I711" i="26"/>
  <c r="BH99" i="12"/>
  <c r="I703" i="26"/>
  <c r="BH83" i="12"/>
  <c r="I687" i="26"/>
  <c r="BH120" i="12"/>
  <c r="I724" i="26"/>
  <c r="BH128" i="12"/>
  <c r="I732" i="26"/>
  <c r="BH144" i="12"/>
  <c r="I748" i="26"/>
  <c r="BH191" i="12"/>
  <c r="I795" i="26"/>
  <c r="BH157" i="12"/>
  <c r="I761" i="26"/>
  <c r="BH165" i="12"/>
  <c r="I769" i="26"/>
  <c r="BH179" i="12"/>
  <c r="I783" i="26"/>
  <c r="BH164" i="12"/>
  <c r="I768" i="26"/>
  <c r="BH172" i="12"/>
  <c r="I776" i="26"/>
  <c r="BH185" i="12"/>
  <c r="I789" i="26"/>
  <c r="BH201" i="12"/>
  <c r="I805" i="26"/>
  <c r="BH182" i="12"/>
  <c r="I786" i="26"/>
  <c r="BH190" i="12"/>
  <c r="I794" i="26"/>
  <c r="BH198" i="12"/>
  <c r="I802" i="26"/>
  <c r="BH206" i="12"/>
  <c r="I810" i="26"/>
  <c r="BM193" i="12"/>
  <c r="BM188" i="12"/>
  <c r="BM179" i="12"/>
  <c r="BH176" i="12"/>
  <c r="BM155" i="12"/>
  <c r="BH111" i="12"/>
  <c r="BM102" i="12"/>
  <c r="BM100" i="12"/>
  <c r="BM78" i="12"/>
  <c r="BH115" i="12"/>
  <c r="BH195" i="12"/>
  <c r="BM58" i="12"/>
  <c r="BM70" i="12"/>
  <c r="BM92" i="12"/>
  <c r="BM150" i="12"/>
  <c r="BM14" i="12"/>
  <c r="BH135" i="12"/>
  <c r="I739" i="26"/>
  <c r="BM96" i="12"/>
  <c r="I900" i="26"/>
  <c r="BM80" i="12"/>
  <c r="I884" i="26"/>
  <c r="BM71" i="12"/>
  <c r="I875" i="26"/>
  <c r="BM47" i="12"/>
  <c r="I851" i="26"/>
  <c r="BM43" i="12"/>
  <c r="I847" i="26"/>
  <c r="BM39" i="12"/>
  <c r="I843" i="26"/>
  <c r="BM31" i="12"/>
  <c r="I835" i="26"/>
  <c r="BM27" i="12"/>
  <c r="I831" i="26"/>
  <c r="BM23" i="12"/>
  <c r="I827" i="26"/>
  <c r="BM127" i="12"/>
  <c r="I931" i="26"/>
  <c r="BM164" i="12"/>
  <c r="I968" i="26"/>
  <c r="BM185" i="12"/>
  <c r="I989" i="26"/>
  <c r="BM158" i="12"/>
  <c r="I962" i="26"/>
  <c r="BM191" i="12"/>
  <c r="I995" i="26"/>
  <c r="BM178" i="12"/>
  <c r="I982" i="26"/>
  <c r="BM202" i="12"/>
  <c r="I1006" i="26"/>
  <c r="BH97" i="12"/>
  <c r="I701" i="26"/>
  <c r="BH89" i="12"/>
  <c r="I693" i="26"/>
  <c r="BH81" i="12"/>
  <c r="I685" i="26"/>
  <c r="BH114" i="12"/>
  <c r="I718" i="26"/>
  <c r="BH122" i="12"/>
  <c r="I726" i="26"/>
  <c r="BH138" i="12"/>
  <c r="I742" i="26"/>
  <c r="BH146" i="12"/>
  <c r="I750" i="26"/>
  <c r="BH158" i="12"/>
  <c r="I762" i="26"/>
  <c r="BH151" i="12"/>
  <c r="I755" i="26"/>
  <c r="BH159" i="12"/>
  <c r="I763" i="26"/>
  <c r="BH169" i="12"/>
  <c r="I773" i="26"/>
  <c r="BH205" i="12"/>
  <c r="I809" i="26"/>
  <c r="BH201" i="17"/>
  <c r="BH189" i="17"/>
  <c r="BH171" i="17"/>
  <c r="BH70" i="17"/>
  <c r="BH66" i="17"/>
  <c r="BH62" i="17"/>
  <c r="BH58" i="17"/>
  <c r="BH54" i="17"/>
  <c r="BH48" i="17"/>
  <c r="BH32" i="17"/>
  <c r="BH12" i="17"/>
  <c r="BH111" i="17"/>
  <c r="BH118" i="17"/>
  <c r="BH130" i="17"/>
  <c r="BH197" i="17"/>
  <c r="BH7" i="17"/>
  <c r="BH160" i="17"/>
  <c r="I764" i="28"/>
  <c r="BH33" i="17"/>
  <c r="I637" i="28"/>
  <c r="BH104" i="17"/>
  <c r="I708" i="28"/>
  <c r="BH133" i="17"/>
  <c r="I737" i="28"/>
  <c r="BH169" i="17"/>
  <c r="I773" i="28"/>
  <c r="BH177" i="17"/>
  <c r="I781" i="28"/>
  <c r="BH182" i="17"/>
  <c r="I786" i="28"/>
  <c r="BH186" i="17"/>
  <c r="I790" i="28"/>
  <c r="BH202" i="17"/>
  <c r="I806" i="28"/>
  <c r="BM30" i="12"/>
  <c r="I834" i="26"/>
  <c r="BH83" i="17"/>
  <c r="I687" i="28"/>
  <c r="BH101" i="17"/>
  <c r="I705" i="28"/>
  <c r="BH79" i="17"/>
  <c r="I683" i="28"/>
  <c r="BH93" i="17"/>
  <c r="I697" i="28"/>
  <c r="BH152" i="17"/>
  <c r="I756" i="28"/>
  <c r="BH110" i="17"/>
  <c r="I714" i="28"/>
  <c r="BH10" i="17"/>
  <c r="I614" i="28"/>
  <c r="BH14" i="17"/>
  <c r="I618" i="28"/>
  <c r="BH18" i="17"/>
  <c r="I622" i="28"/>
  <c r="BH22" i="17"/>
  <c r="I626" i="28"/>
  <c r="BH26" i="17"/>
  <c r="I630" i="28"/>
  <c r="BH38" i="17"/>
  <c r="I642" i="28"/>
  <c r="BH42" i="17"/>
  <c r="I646" i="28"/>
  <c r="BH46" i="17"/>
  <c r="I650" i="28"/>
  <c r="BH50" i="17"/>
  <c r="I654" i="28"/>
  <c r="BH75" i="17"/>
  <c r="I679" i="28"/>
  <c r="BH82" i="17"/>
  <c r="I686" i="28"/>
  <c r="BH90" i="17"/>
  <c r="I694" i="28"/>
  <c r="BH98" i="17"/>
  <c r="I702" i="28"/>
  <c r="BH106" i="17"/>
  <c r="I710" i="28"/>
  <c r="BH120" i="17"/>
  <c r="I724" i="28"/>
  <c r="BH136" i="17"/>
  <c r="I740" i="28"/>
  <c r="BH147" i="17"/>
  <c r="I751" i="28"/>
  <c r="BH119" i="17"/>
  <c r="I723" i="28"/>
  <c r="BH127" i="17"/>
  <c r="I731" i="28"/>
  <c r="BH135" i="17"/>
  <c r="I739" i="28"/>
  <c r="BH143" i="17"/>
  <c r="I747" i="28"/>
  <c r="BH158" i="17"/>
  <c r="I762" i="28"/>
  <c r="BH155" i="17"/>
  <c r="I759" i="28"/>
  <c r="BH149" i="17"/>
  <c r="I753" i="28"/>
  <c r="BH164" i="17"/>
  <c r="I768" i="28"/>
  <c r="BH172" i="17"/>
  <c r="I776" i="28"/>
  <c r="BH179" i="17"/>
  <c r="I783" i="28"/>
  <c r="BH187" i="17"/>
  <c r="I791" i="28"/>
  <c r="BH191" i="17"/>
  <c r="I795" i="28"/>
  <c r="BH195" i="17"/>
  <c r="I799" i="28"/>
  <c r="BH199" i="17"/>
  <c r="I803" i="28"/>
  <c r="BH203" i="17"/>
  <c r="I807" i="28"/>
  <c r="BM189" i="12"/>
  <c r="BH186" i="12"/>
  <c r="BH173" i="12"/>
  <c r="BH168" i="12"/>
  <c r="BM163" i="12"/>
  <c r="BH147" i="12"/>
  <c r="BM137" i="12"/>
  <c r="BH112" i="12"/>
  <c r="BM79" i="12"/>
  <c r="BH87" i="12"/>
  <c r="BH124" i="12"/>
  <c r="BH131" i="12"/>
  <c r="BH162" i="12"/>
  <c r="BH202" i="12"/>
  <c r="BM94" i="12"/>
  <c r="BM125" i="12"/>
  <c r="BM130" i="12"/>
  <c r="BM195" i="12"/>
  <c r="BM10" i="12"/>
  <c r="BM22" i="12"/>
  <c r="BM29" i="12"/>
  <c r="I833" i="26"/>
  <c r="BH205" i="17"/>
  <c r="BH185" i="17"/>
  <c r="BH151" i="17"/>
  <c r="BH105" i="17"/>
  <c r="BH91" i="17"/>
  <c r="BH77" i="17"/>
  <c r="BH72" i="17"/>
  <c r="BH68" i="17"/>
  <c r="BH64" i="17"/>
  <c r="BH60" i="17"/>
  <c r="BH56" i="17"/>
  <c r="BH40" i="17"/>
  <c r="BH20" i="17"/>
  <c r="BH28" i="17"/>
  <c r="BH131" i="17"/>
  <c r="BH144" i="17"/>
  <c r="BH122" i="17"/>
  <c r="I726" i="28"/>
  <c r="BH163" i="17"/>
  <c r="I767" i="28"/>
  <c r="BH31" i="17"/>
  <c r="I635" i="28"/>
  <c r="BH35" i="17"/>
  <c r="I639" i="28"/>
  <c r="BH108" i="17"/>
  <c r="I712" i="28"/>
  <c r="BH165" i="17"/>
  <c r="I769" i="28"/>
  <c r="BH129" i="17"/>
  <c r="I733" i="28"/>
  <c r="BH166" i="17"/>
  <c r="I770" i="28"/>
  <c r="BH192" i="17"/>
  <c r="I796" i="28"/>
  <c r="BH204" i="17"/>
  <c r="I808" i="28"/>
  <c r="BF206" i="17"/>
  <c r="BF205" i="17"/>
  <c r="BF204" i="17"/>
  <c r="BF203" i="17"/>
  <c r="BF201" i="17"/>
  <c r="BF196" i="17"/>
  <c r="BF184" i="17"/>
  <c r="BF180" i="17"/>
  <c r="BF199" i="17"/>
  <c r="BF189" i="17"/>
  <c r="BF183" i="17"/>
  <c r="BF170" i="17"/>
  <c r="BF167" i="17"/>
  <c r="BF163" i="17"/>
  <c r="BF161" i="17"/>
  <c r="BF160" i="17"/>
  <c r="BF157" i="17"/>
  <c r="BF155" i="17"/>
  <c r="BF153" i="17"/>
  <c r="BF152" i="17"/>
  <c r="BF151" i="17"/>
  <c r="BF149" i="17"/>
  <c r="BF147" i="17"/>
  <c r="BF139" i="17"/>
  <c r="BF135" i="17"/>
  <c r="BF181" i="17"/>
  <c r="BF190" i="17"/>
  <c r="BF176" i="17"/>
  <c r="BF173" i="17"/>
  <c r="BF193" i="17"/>
  <c r="BF191" i="17"/>
  <c r="BF131" i="17"/>
  <c r="BF123" i="17"/>
  <c r="BF119" i="17"/>
  <c r="BF115" i="17"/>
  <c r="BF111" i="17"/>
  <c r="BF107" i="17"/>
  <c r="BF95" i="17"/>
  <c r="BF129" i="17"/>
  <c r="BF113" i="17"/>
  <c r="BF105" i="17"/>
  <c r="BF101" i="17"/>
  <c r="BF97" i="17"/>
  <c r="BF93" i="17"/>
  <c r="BF89" i="17"/>
  <c r="BF84" i="17"/>
  <c r="BF80" i="17"/>
  <c r="BF76" i="17"/>
  <c r="BF64" i="17"/>
  <c r="BF40" i="17"/>
  <c r="BF12" i="17"/>
  <c r="BF81" i="17"/>
  <c r="BF77" i="17"/>
  <c r="BF61" i="17"/>
  <c r="BF57" i="17"/>
  <c r="BF53" i="17"/>
  <c r="BF45" i="17"/>
  <c r="BF41" i="17"/>
  <c r="BF37" i="17"/>
  <c r="BF25" i="17"/>
  <c r="BF21" i="17"/>
  <c r="BF13" i="17"/>
  <c r="BF134" i="17"/>
  <c r="BF132" i="17"/>
  <c r="BF128" i="17"/>
  <c r="BF124" i="17"/>
  <c r="BF120" i="17"/>
  <c r="BF118" i="17"/>
  <c r="BF116" i="17"/>
  <c r="BF112" i="17"/>
  <c r="BF110" i="17"/>
  <c r="BF108" i="17"/>
  <c r="BF106" i="17"/>
  <c r="BF102" i="17"/>
  <c r="BF100" i="17"/>
  <c r="BF98" i="17"/>
  <c r="BF92" i="17"/>
  <c r="BF78" i="17"/>
  <c r="BF74" i="17"/>
  <c r="BF66" i="17"/>
  <c r="BF58" i="17"/>
  <c r="BF34" i="17"/>
  <c r="BF22" i="17"/>
  <c r="BF9" i="17"/>
  <c r="BF8" i="17"/>
  <c r="BF83" i="17"/>
  <c r="BF79" i="17"/>
  <c r="BF63" i="17"/>
  <c r="BF55" i="17"/>
  <c r="BF35" i="17"/>
  <c r="BF19" i="17"/>
  <c r="BF23" i="17"/>
  <c r="BB206" i="17"/>
  <c r="I610" i="28" s="1"/>
  <c r="BB204" i="17"/>
  <c r="I608" i="28" s="1"/>
  <c r="BB202" i="17"/>
  <c r="BB200" i="17"/>
  <c r="I604" i="28" s="1"/>
  <c r="BB198" i="17"/>
  <c r="I602" i="28" s="1"/>
  <c r="BB196" i="17"/>
  <c r="BB194" i="17"/>
  <c r="BB192" i="17"/>
  <c r="I596" i="28" s="1"/>
  <c r="BB190" i="17"/>
  <c r="I594" i="28" s="1"/>
  <c r="BB188" i="17"/>
  <c r="BB186" i="17"/>
  <c r="I590" i="28" s="1"/>
  <c r="BB182" i="17"/>
  <c r="I586" i="28" s="1"/>
  <c r="BB178" i="17"/>
  <c r="I582" i="28" s="1"/>
  <c r="BB177" i="17"/>
  <c r="I581" i="28" s="1"/>
  <c r="BB176" i="17"/>
  <c r="BB175" i="17"/>
  <c r="I579" i="28" s="1"/>
  <c r="BB174" i="17"/>
  <c r="I578" i="28" s="1"/>
  <c r="BB173" i="17"/>
  <c r="I577" i="28" s="1"/>
  <c r="BB172" i="17"/>
  <c r="BB171" i="17"/>
  <c r="I575" i="28" s="1"/>
  <c r="BB170" i="17"/>
  <c r="I574" i="28" s="1"/>
  <c r="BB169" i="17"/>
  <c r="I573" i="28" s="1"/>
  <c r="BB168" i="17"/>
  <c r="BB167" i="17"/>
  <c r="I571" i="28" s="1"/>
  <c r="BB166" i="17"/>
  <c r="I570" i="28" s="1"/>
  <c r="BB181" i="17"/>
  <c r="I585" i="28" s="1"/>
  <c r="BB179" i="17"/>
  <c r="BB165" i="17"/>
  <c r="I569" i="28" s="1"/>
  <c r="BB183" i="17"/>
  <c r="I587" i="28" s="1"/>
  <c r="BB163" i="17"/>
  <c r="I567" i="28" s="1"/>
  <c r="BB161" i="17"/>
  <c r="BB160" i="17"/>
  <c r="I564" i="28" s="1"/>
  <c r="BB159" i="17"/>
  <c r="I563" i="28" s="1"/>
  <c r="BB158" i="17"/>
  <c r="I562" i="28" s="1"/>
  <c r="BB157" i="17"/>
  <c r="I561" i="28" s="1"/>
  <c r="BB156" i="17"/>
  <c r="I560" i="28" s="1"/>
  <c r="BB155" i="17"/>
  <c r="I559" i="28" s="1"/>
  <c r="BB154" i="17"/>
  <c r="BB153" i="17"/>
  <c r="BB152" i="17"/>
  <c r="I556" i="28" s="1"/>
  <c r="BB151" i="17"/>
  <c r="I555" i="28" s="1"/>
  <c r="BB203" i="17"/>
  <c r="I607" i="28" s="1"/>
  <c r="BB195" i="17"/>
  <c r="BB187" i="17"/>
  <c r="BB162" i="17"/>
  <c r="I566" i="28" s="1"/>
  <c r="BB150" i="17"/>
  <c r="BB146" i="17"/>
  <c r="BB145" i="17"/>
  <c r="I549" i="28" s="1"/>
  <c r="BB144" i="17"/>
  <c r="I548" i="28" s="1"/>
  <c r="BB143" i="17"/>
  <c r="I547" i="28" s="1"/>
  <c r="BB142" i="17"/>
  <c r="BB141" i="17"/>
  <c r="I545" i="28" s="1"/>
  <c r="BB140" i="17"/>
  <c r="I544" i="28" s="1"/>
  <c r="BB139" i="17"/>
  <c r="I543" i="28" s="1"/>
  <c r="BB138" i="17"/>
  <c r="BB137" i="17"/>
  <c r="I541" i="28" s="1"/>
  <c r="BB136" i="17"/>
  <c r="I540" i="28" s="1"/>
  <c r="BB135" i="17"/>
  <c r="I539" i="28" s="1"/>
  <c r="BB134" i="17"/>
  <c r="BB133" i="17"/>
  <c r="I537" i="28" s="1"/>
  <c r="BB132" i="17"/>
  <c r="I536" i="28" s="1"/>
  <c r="BB131" i="17"/>
  <c r="I535" i="28" s="1"/>
  <c r="BB130" i="17"/>
  <c r="BB129" i="17"/>
  <c r="I533" i="28" s="1"/>
  <c r="BB128" i="17"/>
  <c r="I532" i="28" s="1"/>
  <c r="BB127" i="17"/>
  <c r="I531" i="28" s="1"/>
  <c r="BB126" i="17"/>
  <c r="BB125" i="17"/>
  <c r="I529" i="28" s="1"/>
  <c r="BB124" i="17"/>
  <c r="I528" i="28" s="1"/>
  <c r="BB123" i="17"/>
  <c r="I527" i="28" s="1"/>
  <c r="BB122" i="17"/>
  <c r="BB121" i="17"/>
  <c r="I525" i="28" s="1"/>
  <c r="BB120" i="17"/>
  <c r="I524" i="28" s="1"/>
  <c r="BB119" i="17"/>
  <c r="I523" i="28" s="1"/>
  <c r="BB118" i="17"/>
  <c r="BB117" i="17"/>
  <c r="I521" i="28" s="1"/>
  <c r="BB116" i="17"/>
  <c r="I520" i="28" s="1"/>
  <c r="BB115" i="17"/>
  <c r="I519" i="28" s="1"/>
  <c r="BB114" i="17"/>
  <c r="BB113" i="17"/>
  <c r="I517" i="28" s="1"/>
  <c r="BB112" i="17"/>
  <c r="I516" i="28" s="1"/>
  <c r="BB111" i="17"/>
  <c r="I515" i="28" s="1"/>
  <c r="BB110" i="17"/>
  <c r="BB109" i="17"/>
  <c r="I513" i="28" s="1"/>
  <c r="BB108" i="17"/>
  <c r="I512" i="28" s="1"/>
  <c r="BB107" i="17"/>
  <c r="BB205" i="17"/>
  <c r="BB197" i="17"/>
  <c r="I601" i="28" s="1"/>
  <c r="BB189" i="17"/>
  <c r="I593" i="28" s="1"/>
  <c r="BB184" i="17"/>
  <c r="I588" i="28" s="1"/>
  <c r="BB149" i="17"/>
  <c r="BB199" i="17"/>
  <c r="I603" i="28" s="1"/>
  <c r="BB180" i="17"/>
  <c r="I584" i="28" s="1"/>
  <c r="BB106" i="17"/>
  <c r="I510" i="28" s="1"/>
  <c r="BB105" i="17"/>
  <c r="BB104" i="17"/>
  <c r="I508" i="28" s="1"/>
  <c r="BB103" i="17"/>
  <c r="BB102" i="17"/>
  <c r="BB101" i="17"/>
  <c r="BB100" i="17"/>
  <c r="I504" i="28" s="1"/>
  <c r="BB99" i="17"/>
  <c r="I503" i="28" s="1"/>
  <c r="BB98" i="17"/>
  <c r="BB97" i="17"/>
  <c r="I501" i="28" s="1"/>
  <c r="BB96" i="17"/>
  <c r="I500" i="28" s="1"/>
  <c r="BB95" i="17"/>
  <c r="I499" i="28" s="1"/>
  <c r="BB94" i="17"/>
  <c r="I498" i="28" s="1"/>
  <c r="BB93" i="17"/>
  <c r="BB92" i="17"/>
  <c r="I496" i="28" s="1"/>
  <c r="BB91" i="17"/>
  <c r="I495" i="28" s="1"/>
  <c r="BB90" i="17"/>
  <c r="I494" i="28" s="1"/>
  <c r="BB89" i="17"/>
  <c r="BB88" i="17"/>
  <c r="I492" i="28" s="1"/>
  <c r="BB87" i="17"/>
  <c r="I491" i="28" s="1"/>
  <c r="BB86" i="17"/>
  <c r="BB85" i="17"/>
  <c r="BB84" i="17"/>
  <c r="I488" i="28" s="1"/>
  <c r="BB83" i="17"/>
  <c r="I487" i="28" s="1"/>
  <c r="BB82" i="17"/>
  <c r="BB81" i="17"/>
  <c r="I485" i="28" s="1"/>
  <c r="BB193" i="17"/>
  <c r="I597" i="28" s="1"/>
  <c r="BB164" i="17"/>
  <c r="I568" i="28" s="1"/>
  <c r="BB191" i="17"/>
  <c r="I595" i="28" s="1"/>
  <c r="BB79" i="17"/>
  <c r="I483" i="28" s="1"/>
  <c r="BB201" i="17"/>
  <c r="I605" i="28" s="1"/>
  <c r="BB147" i="17"/>
  <c r="I551" i="28" s="1"/>
  <c r="BB148" i="17"/>
  <c r="I552" i="28" s="1"/>
  <c r="BB77" i="17"/>
  <c r="BB75" i="17"/>
  <c r="I479" i="28" s="1"/>
  <c r="BB72" i="17"/>
  <c r="I476" i="28" s="1"/>
  <c r="BB70" i="17"/>
  <c r="BB68" i="17"/>
  <c r="BB66" i="17"/>
  <c r="I470" i="28" s="1"/>
  <c r="BB64" i="17"/>
  <c r="I468" i="28" s="1"/>
  <c r="BB62" i="17"/>
  <c r="BB60" i="17"/>
  <c r="BB58" i="17"/>
  <c r="I462" i="28" s="1"/>
  <c r="BB56" i="17"/>
  <c r="I460" i="28" s="1"/>
  <c r="BB54" i="17"/>
  <c r="BB52" i="17"/>
  <c r="BB50" i="17"/>
  <c r="I454" i="28" s="1"/>
  <c r="BB48" i="17"/>
  <c r="I452" i="28" s="1"/>
  <c r="BB46" i="17"/>
  <c r="I450" i="28" s="1"/>
  <c r="BB44" i="17"/>
  <c r="BB42" i="17"/>
  <c r="I446" i="28" s="1"/>
  <c r="BB40" i="17"/>
  <c r="I444" i="28" s="1"/>
  <c r="BB38" i="17"/>
  <c r="I442" i="28" s="1"/>
  <c r="BB36" i="17"/>
  <c r="BB34" i="17"/>
  <c r="I438" i="28" s="1"/>
  <c r="BB32" i="17"/>
  <c r="I436" i="28" s="1"/>
  <c r="BB30" i="17"/>
  <c r="I434" i="28" s="1"/>
  <c r="BB28" i="17"/>
  <c r="BB26" i="17"/>
  <c r="I430" i="28" s="1"/>
  <c r="BB24" i="17"/>
  <c r="I428" i="28" s="1"/>
  <c r="BB22" i="17"/>
  <c r="BB20" i="17"/>
  <c r="I424" i="28" s="1"/>
  <c r="BB18" i="17"/>
  <c r="I422" i="28" s="1"/>
  <c r="BB16" i="17"/>
  <c r="I420" i="28" s="1"/>
  <c r="BB14" i="17"/>
  <c r="BB12" i="17"/>
  <c r="I416" i="28" s="1"/>
  <c r="BB10" i="17"/>
  <c r="I414" i="28" s="1"/>
  <c r="BB8" i="17"/>
  <c r="BB5" i="17"/>
  <c r="BB78" i="17"/>
  <c r="BB73" i="17"/>
  <c r="I477" i="28" s="1"/>
  <c r="BB69" i="17"/>
  <c r="I473" i="28" s="1"/>
  <c r="BB65" i="17"/>
  <c r="BB63" i="17"/>
  <c r="I467" i="28" s="1"/>
  <c r="BB59" i="17"/>
  <c r="I463" i="28" s="1"/>
  <c r="BB55" i="17"/>
  <c r="I459" i="28" s="1"/>
  <c r="BB49" i="17"/>
  <c r="BB41" i="17"/>
  <c r="BB37" i="17"/>
  <c r="I441" i="28" s="1"/>
  <c r="BB31" i="17"/>
  <c r="I435" i="28" s="1"/>
  <c r="BB27" i="17"/>
  <c r="BB25" i="17"/>
  <c r="BB21" i="17"/>
  <c r="I425" i="28" s="1"/>
  <c r="BB17" i="17"/>
  <c r="I421" i="28" s="1"/>
  <c r="BB13" i="17"/>
  <c r="I417" i="28" s="1"/>
  <c r="BB185" i="17"/>
  <c r="I589" i="28" s="1"/>
  <c r="BB80" i="17"/>
  <c r="I484" i="28" s="1"/>
  <c r="BB76" i="17"/>
  <c r="I480" i="28" s="1"/>
  <c r="BB71" i="17"/>
  <c r="BB67" i="17"/>
  <c r="BB61" i="17"/>
  <c r="I465" i="28" s="1"/>
  <c r="BB57" i="17"/>
  <c r="I461" i="28" s="1"/>
  <c r="BB53" i="17"/>
  <c r="BB51" i="17"/>
  <c r="BB47" i="17"/>
  <c r="I451" i="28" s="1"/>
  <c r="BB45" i="17"/>
  <c r="I449" i="28" s="1"/>
  <c r="BB43" i="17"/>
  <c r="I447" i="28" s="1"/>
  <c r="BB39" i="17"/>
  <c r="BB35" i="17"/>
  <c r="I439" i="28" s="1"/>
  <c r="BB33" i="17"/>
  <c r="I437" i="28" s="1"/>
  <c r="BB29" i="17"/>
  <c r="I433" i="28" s="1"/>
  <c r="BB23" i="17"/>
  <c r="BB19" i="17"/>
  <c r="I423" i="28" s="1"/>
  <c r="BB15" i="17"/>
  <c r="I419" i="28" s="1"/>
  <c r="BB11" i="17"/>
  <c r="BB9" i="17"/>
  <c r="BB7" i="17"/>
  <c r="I411" i="28" s="1"/>
  <c r="BE206" i="14"/>
  <c r="BF206" i="14" s="1"/>
  <c r="BE205" i="14"/>
  <c r="BF205" i="14" s="1"/>
  <c r="BE204" i="14"/>
  <c r="BE203" i="14"/>
  <c r="BF203" i="14" s="1"/>
  <c r="BE202" i="14"/>
  <c r="BF202" i="14" s="1"/>
  <c r="BE201" i="14"/>
  <c r="BE200" i="14"/>
  <c r="BF200" i="14" s="1"/>
  <c r="BE199" i="14"/>
  <c r="BE198" i="14"/>
  <c r="BF198" i="14" s="1"/>
  <c r="BE197" i="14"/>
  <c r="BE196" i="14"/>
  <c r="BE195" i="14"/>
  <c r="BF195" i="14" s="1"/>
  <c r="BE194" i="14"/>
  <c r="BF194" i="14" s="1"/>
  <c r="BE193" i="14"/>
  <c r="BE192" i="14"/>
  <c r="BF192" i="14" s="1"/>
  <c r="BE191" i="14"/>
  <c r="BF191" i="14" s="1"/>
  <c r="BE190" i="14"/>
  <c r="BF190" i="14" s="1"/>
  <c r="BE189" i="14"/>
  <c r="BE188" i="14"/>
  <c r="BE187" i="14"/>
  <c r="BF187" i="14" s="1"/>
  <c r="BE186" i="14"/>
  <c r="BF186" i="14" s="1"/>
  <c r="BE185" i="14"/>
  <c r="BE184" i="14"/>
  <c r="BE183" i="14"/>
  <c r="BF183" i="14" s="1"/>
  <c r="BE182" i="14"/>
  <c r="BE181" i="14"/>
  <c r="BE180" i="14"/>
  <c r="BF180" i="14" s="1"/>
  <c r="BE179" i="14"/>
  <c r="BE178" i="14"/>
  <c r="BF178" i="14" s="1"/>
  <c r="BE177" i="14"/>
  <c r="BE174" i="14"/>
  <c r="BE173" i="14"/>
  <c r="BF173" i="14" s="1"/>
  <c r="BE176" i="14"/>
  <c r="BF176" i="14" s="1"/>
  <c r="BE166" i="14"/>
  <c r="BE162" i="14"/>
  <c r="BE158" i="14"/>
  <c r="BF158" i="14" s="1"/>
  <c r="BE157" i="14"/>
  <c r="BF157" i="14" s="1"/>
  <c r="BE156" i="14"/>
  <c r="BE155" i="14"/>
  <c r="BE154" i="14"/>
  <c r="BF154" i="14" s="1"/>
  <c r="BE153" i="14"/>
  <c r="BF153" i="14" s="1"/>
  <c r="BE152" i="14"/>
  <c r="BE151" i="14"/>
  <c r="BF151" i="14" s="1"/>
  <c r="BE150" i="14"/>
  <c r="BF150" i="14" s="1"/>
  <c r="BE149" i="14"/>
  <c r="BF149" i="14" s="1"/>
  <c r="BE148" i="14"/>
  <c r="BE147" i="14"/>
  <c r="BE146" i="14"/>
  <c r="BF146" i="14" s="1"/>
  <c r="BE145" i="14"/>
  <c r="BF145" i="14" s="1"/>
  <c r="BE144" i="14"/>
  <c r="BE143" i="14"/>
  <c r="BE142" i="14"/>
  <c r="BF142" i="14" s="1"/>
  <c r="BE141" i="14"/>
  <c r="BE140" i="14"/>
  <c r="BF140" i="14" s="1"/>
  <c r="BE139" i="14"/>
  <c r="BE138" i="14"/>
  <c r="BF138" i="14" s="1"/>
  <c r="BE137" i="14"/>
  <c r="BF137" i="14" s="1"/>
  <c r="BE136" i="14"/>
  <c r="BF136" i="14" s="1"/>
  <c r="BE135" i="14"/>
  <c r="BF135" i="14" s="1"/>
  <c r="BE134" i="14"/>
  <c r="BF134" i="14" s="1"/>
  <c r="BE133" i="14"/>
  <c r="BF133" i="14" s="1"/>
  <c r="BE132" i="14"/>
  <c r="BF132" i="14" s="1"/>
  <c r="BE131" i="14"/>
  <c r="BF131" i="14" s="1"/>
  <c r="BE130" i="14"/>
  <c r="BE129" i="14"/>
  <c r="BF129" i="14" s="1"/>
  <c r="BE128" i="14"/>
  <c r="BF128" i="14" s="1"/>
  <c r="BE127" i="14"/>
  <c r="BE126" i="14"/>
  <c r="BF126" i="14" s="1"/>
  <c r="BE125" i="14"/>
  <c r="BE124" i="14"/>
  <c r="BF124" i="14" s="1"/>
  <c r="BE123" i="14"/>
  <c r="BE122" i="14"/>
  <c r="BF122" i="14" s="1"/>
  <c r="BE121" i="14"/>
  <c r="BF121" i="14" s="1"/>
  <c r="BE120" i="14"/>
  <c r="BF120" i="14" s="1"/>
  <c r="BE119" i="14"/>
  <c r="BF119" i="14" s="1"/>
  <c r="BE175" i="14"/>
  <c r="BF175" i="14" s="1"/>
  <c r="BE170" i="14"/>
  <c r="BF170" i="14" s="1"/>
  <c r="BE169" i="14"/>
  <c r="BE165" i="14"/>
  <c r="BF165" i="14" s="1"/>
  <c r="BE161" i="14"/>
  <c r="BF161" i="14" s="1"/>
  <c r="BE168" i="14"/>
  <c r="BE160" i="14"/>
  <c r="BE118" i="14"/>
  <c r="BF118" i="14" s="1"/>
  <c r="BE117" i="14"/>
  <c r="BE116" i="14"/>
  <c r="BF116" i="14" s="1"/>
  <c r="BE115" i="14"/>
  <c r="BE114" i="14"/>
  <c r="BE113" i="14"/>
  <c r="BF113" i="14" s="1"/>
  <c r="BE112" i="14"/>
  <c r="BF112" i="14" s="1"/>
  <c r="BE111" i="14"/>
  <c r="BE110" i="14"/>
  <c r="BE109" i="14"/>
  <c r="BF109" i="14" s="1"/>
  <c r="BE108" i="14"/>
  <c r="BF108" i="14" s="1"/>
  <c r="BE107" i="14"/>
  <c r="BE106" i="14"/>
  <c r="BF106" i="14" s="1"/>
  <c r="BE105" i="14"/>
  <c r="BF105" i="14" s="1"/>
  <c r="BE104" i="14"/>
  <c r="BF104" i="14" s="1"/>
  <c r="BE103" i="14"/>
  <c r="BE102" i="14"/>
  <c r="BF102" i="14" s="1"/>
  <c r="BE101" i="14"/>
  <c r="BF101" i="14" s="1"/>
  <c r="BE100" i="14"/>
  <c r="BF100" i="14" s="1"/>
  <c r="BE99" i="14"/>
  <c r="BE98" i="14"/>
  <c r="BE97" i="14"/>
  <c r="BF97" i="14" s="1"/>
  <c r="BE96" i="14"/>
  <c r="BF96" i="14" s="1"/>
  <c r="BE95" i="14"/>
  <c r="BE94" i="14"/>
  <c r="BE93" i="14"/>
  <c r="BF93" i="14" s="1"/>
  <c r="BE92" i="14"/>
  <c r="BF92" i="14" s="1"/>
  <c r="BE91" i="14"/>
  <c r="BE171" i="14"/>
  <c r="BE167" i="14"/>
  <c r="BF167" i="14" s="1"/>
  <c r="BE159" i="14"/>
  <c r="BF159" i="14" s="1"/>
  <c r="BE172" i="14"/>
  <c r="BE164" i="14"/>
  <c r="BF164" i="14" s="1"/>
  <c r="BE90" i="14"/>
  <c r="BF90" i="14" s="1"/>
  <c r="BE5" i="14"/>
  <c r="BE88" i="14"/>
  <c r="BF88" i="14" s="1"/>
  <c r="BE86" i="14"/>
  <c r="BF86" i="14" s="1"/>
  <c r="BE84" i="14"/>
  <c r="BF84" i="14" s="1"/>
  <c r="BE82" i="14"/>
  <c r="BF82" i="14" s="1"/>
  <c r="BE80" i="14"/>
  <c r="BF80" i="14" s="1"/>
  <c r="BE78" i="14"/>
  <c r="BE76" i="14"/>
  <c r="BF76" i="14" s="1"/>
  <c r="BE74" i="14"/>
  <c r="BE72" i="14"/>
  <c r="BE70" i="14"/>
  <c r="BF70" i="14" s="1"/>
  <c r="BE68" i="14"/>
  <c r="BF68" i="14" s="1"/>
  <c r="BE66" i="14"/>
  <c r="BF66" i="14" s="1"/>
  <c r="BE64" i="14"/>
  <c r="BE62" i="14"/>
  <c r="BE60" i="14"/>
  <c r="BF60" i="14" s="1"/>
  <c r="BE58" i="14"/>
  <c r="BF58" i="14" s="1"/>
  <c r="BE56" i="14"/>
  <c r="BE54" i="14"/>
  <c r="BF54" i="14" s="1"/>
  <c r="BE52" i="14"/>
  <c r="BF52" i="14" s="1"/>
  <c r="BE50" i="14"/>
  <c r="BF50" i="14" s="1"/>
  <c r="BE48" i="14"/>
  <c r="BE46" i="14"/>
  <c r="BE44" i="14"/>
  <c r="BF44" i="14" s="1"/>
  <c r="BE42" i="14"/>
  <c r="BE40" i="14"/>
  <c r="BE38" i="14"/>
  <c r="BF38" i="14" s="1"/>
  <c r="BE36" i="14"/>
  <c r="BF36" i="14" s="1"/>
  <c r="BE34" i="14"/>
  <c r="BF34" i="14" s="1"/>
  <c r="BE32" i="14"/>
  <c r="BF32" i="14" s="1"/>
  <c r="BE30" i="14"/>
  <c r="BF30" i="14" s="1"/>
  <c r="BE28" i="14"/>
  <c r="BF28" i="14" s="1"/>
  <c r="BE26" i="14"/>
  <c r="BF26" i="14" s="1"/>
  <c r="BE24" i="14"/>
  <c r="BE22" i="14"/>
  <c r="BE20" i="14"/>
  <c r="BF20" i="14" s="1"/>
  <c r="BE18" i="14"/>
  <c r="BF18" i="14" s="1"/>
  <c r="BE16" i="14"/>
  <c r="BE14" i="14"/>
  <c r="BF14" i="14" s="1"/>
  <c r="BE12" i="14"/>
  <c r="BF12" i="14" s="1"/>
  <c r="BE10" i="14"/>
  <c r="BE8" i="14"/>
  <c r="BE163" i="14"/>
  <c r="BF163" i="14" s="1"/>
  <c r="BE89" i="14"/>
  <c r="BF89" i="14" s="1"/>
  <c r="BE87" i="14"/>
  <c r="BF87" i="14" s="1"/>
  <c r="BE85" i="14"/>
  <c r="BE83" i="14"/>
  <c r="BF83" i="14" s="1"/>
  <c r="BE81" i="14"/>
  <c r="BF81" i="14" s="1"/>
  <c r="BE79" i="14"/>
  <c r="BF79" i="14" s="1"/>
  <c r="BE77" i="14"/>
  <c r="BE75" i="14"/>
  <c r="BE73" i="14"/>
  <c r="BF73" i="14" s="1"/>
  <c r="BE71" i="14"/>
  <c r="BF71" i="14" s="1"/>
  <c r="BE69" i="14"/>
  <c r="BE67" i="14"/>
  <c r="BF67" i="14" s="1"/>
  <c r="BE65" i="14"/>
  <c r="BE63" i="14"/>
  <c r="BF63" i="14" s="1"/>
  <c r="BE61" i="14"/>
  <c r="BE59" i="14"/>
  <c r="BE57" i="14"/>
  <c r="BF57" i="14" s="1"/>
  <c r="BE55" i="14"/>
  <c r="BE53" i="14"/>
  <c r="BE51" i="14"/>
  <c r="BF51" i="14" s="1"/>
  <c r="BE49" i="14"/>
  <c r="BE47" i="14"/>
  <c r="BF47" i="14" s="1"/>
  <c r="BE45" i="14"/>
  <c r="BE43" i="14"/>
  <c r="BE41" i="14"/>
  <c r="BF41" i="14" s="1"/>
  <c r="BE39" i="14"/>
  <c r="BF39" i="14" s="1"/>
  <c r="BE37" i="14"/>
  <c r="BE35" i="14"/>
  <c r="BF35" i="14" s="1"/>
  <c r="BE27" i="14"/>
  <c r="BF27" i="14" s="1"/>
  <c r="BE19" i="14"/>
  <c r="BF19" i="14" s="1"/>
  <c r="BE11" i="14"/>
  <c r="BE23" i="14"/>
  <c r="BE15" i="14"/>
  <c r="BF15" i="14" s="1"/>
  <c r="BE7" i="14"/>
  <c r="BE29" i="14"/>
  <c r="BE21" i="14"/>
  <c r="BE33" i="14"/>
  <c r="BE25" i="14"/>
  <c r="BE17" i="14"/>
  <c r="BE9" i="14"/>
  <c r="BF9" i="14" s="1"/>
  <c r="BE31" i="14"/>
  <c r="BF31" i="14" s="1"/>
  <c r="BE13" i="14"/>
  <c r="BF13" i="14" s="1"/>
  <c r="BF187" i="17"/>
  <c r="BF202" i="17"/>
  <c r="BF172" i="17"/>
  <c r="BF166" i="17"/>
  <c r="BF82" i="17"/>
  <c r="BF73" i="17"/>
  <c r="BF33" i="17"/>
  <c r="BF18" i="17"/>
  <c r="AZ4" i="17"/>
  <c r="BF59" i="17"/>
  <c r="BF60" i="17"/>
  <c r="BF68" i="17"/>
  <c r="BF88" i="17"/>
  <c r="BF136" i="17"/>
  <c r="BF91" i="17"/>
  <c r="BF122" i="17"/>
  <c r="BF138" i="17"/>
  <c r="BF117" i="17"/>
  <c r="BF125" i="17"/>
  <c r="BF133" i="17"/>
  <c r="BF141" i="17"/>
  <c r="BF156" i="17"/>
  <c r="BF186" i="17"/>
  <c r="BF197" i="17"/>
  <c r="BF175" i="17"/>
  <c r="BF168" i="17"/>
  <c r="BF165" i="17"/>
  <c r="BF162" i="17"/>
  <c r="BF159" i="17"/>
  <c r="BF104" i="17"/>
  <c r="BF85" i="17"/>
  <c r="BF103" i="17"/>
  <c r="BF7" i="17"/>
  <c r="BF94" i="17"/>
  <c r="BF42" i="17"/>
  <c r="BF39" i="17"/>
  <c r="BF27" i="17"/>
  <c r="BF20" i="17"/>
  <c r="BF17" i="17"/>
  <c r="BF14" i="17"/>
  <c r="BF11" i="17"/>
  <c r="BF31" i="17"/>
  <c r="BF51" i="17"/>
  <c r="BF44" i="17"/>
  <c r="BF65" i="17"/>
  <c r="BF140" i="17"/>
  <c r="BF48" i="17"/>
  <c r="BF54" i="17"/>
  <c r="BF62" i="17"/>
  <c r="BF70" i="17"/>
  <c r="BF96" i="17"/>
  <c r="BF158" i="17"/>
  <c r="BF114" i="17"/>
  <c r="BF126" i="17"/>
  <c r="BF142" i="17"/>
  <c r="BF127" i="17"/>
  <c r="BF145" i="17"/>
  <c r="BF146" i="17"/>
  <c r="BF143" i="17"/>
  <c r="BF192" i="17"/>
  <c r="BF178" i="17"/>
  <c r="BF169" i="17"/>
  <c r="BF99" i="17"/>
  <c r="BF49" i="17"/>
  <c r="BF86" i="17"/>
  <c r="BF24" i="17"/>
  <c r="BF15" i="17"/>
  <c r="BF109" i="17"/>
  <c r="BF28" i="17"/>
  <c r="BF36" i="17"/>
  <c r="BF47" i="17"/>
  <c r="BF200" i="17"/>
  <c r="BF185" i="17"/>
  <c r="BF182" i="17"/>
  <c r="BF179" i="17"/>
  <c r="BF194" i="17"/>
  <c r="BF195" i="17"/>
  <c r="BF177" i="17"/>
  <c r="BF174" i="17"/>
  <c r="BF171" i="17"/>
  <c r="BF164" i="17"/>
  <c r="BF188" i="17"/>
  <c r="BF144" i="17"/>
  <c r="BF90" i="17"/>
  <c r="BF50" i="17"/>
  <c r="BF38" i="17"/>
  <c r="BF29" i="17"/>
  <c r="BF46" i="17"/>
  <c r="BF43" i="17"/>
  <c r="BF26" i="17"/>
  <c r="BF16" i="17"/>
  <c r="BF10" i="17"/>
  <c r="BF32" i="17"/>
  <c r="BF67" i="17"/>
  <c r="BF87" i="17"/>
  <c r="BF69" i="17"/>
  <c r="BF30" i="17"/>
  <c r="BF71" i="17"/>
  <c r="BF52" i="17"/>
  <c r="BF56" i="17"/>
  <c r="BF72" i="17"/>
  <c r="BF75" i="17"/>
  <c r="BF130" i="17"/>
  <c r="BF150" i="17"/>
  <c r="BF121" i="17"/>
  <c r="BF137" i="17"/>
  <c r="BF154" i="17"/>
  <c r="BF148" i="17"/>
  <c r="BF198" i="17"/>
  <c r="BC87" i="17"/>
  <c r="BC158" i="17"/>
  <c r="BC192" i="17"/>
  <c r="BC58" i="17"/>
  <c r="BC156" i="17"/>
  <c r="BC75" i="17"/>
  <c r="BC199" i="17"/>
  <c r="BC99" i="17"/>
  <c r="BC59" i="17"/>
  <c r="BC34" i="17"/>
  <c r="BC79" i="17"/>
  <c r="BC152" i="17"/>
  <c r="BC200" i="17"/>
  <c r="BC186" i="17"/>
  <c r="BC162" i="17"/>
  <c r="BC173" i="17"/>
  <c r="BC171" i="17"/>
  <c r="BC169" i="17"/>
  <c r="BC157" i="17"/>
  <c r="BC104" i="17"/>
  <c r="BC100" i="17"/>
  <c r="BC96" i="17"/>
  <c r="BC92" i="17"/>
  <c r="BC88" i="17"/>
  <c r="BC84" i="17"/>
  <c r="BC80" i="17"/>
  <c r="BC175" i="17"/>
  <c r="BC63" i="17"/>
  <c r="BC35" i="17"/>
  <c r="BC165" i="17"/>
  <c r="BC30" i="17"/>
  <c r="BC206" i="17"/>
  <c r="BC201" i="17"/>
  <c r="BC190" i="17"/>
  <c r="BC163" i="17"/>
  <c r="BC181" i="17"/>
  <c r="BC159" i="17"/>
  <c r="BC111" i="17"/>
  <c r="BC109" i="17"/>
  <c r="BC81" i="17"/>
  <c r="BC66" i="17"/>
  <c r="BC31" i="17"/>
  <c r="BC203" i="17"/>
  <c r="BC204" i="17"/>
  <c r="BC167" i="17"/>
  <c r="BC184" i="17"/>
  <c r="BC160" i="17"/>
  <c r="BC106" i="17"/>
  <c r="BC94" i="17"/>
  <c r="BC90" i="17"/>
  <c r="BC72" i="17"/>
  <c r="BC55" i="17"/>
  <c r="BC32" i="17"/>
  <c r="BC197" i="17"/>
  <c r="BC198" i="17"/>
  <c r="BC191" i="17"/>
  <c r="BC182" i="17"/>
  <c r="BC178" i="17"/>
  <c r="BC177" i="17"/>
  <c r="BC148" i="17"/>
  <c r="BC145" i="17"/>
  <c r="BC143" i="17"/>
  <c r="BC141" i="17"/>
  <c r="BC140" i="17"/>
  <c r="BC139" i="17"/>
  <c r="BC137" i="17"/>
  <c r="BC135" i="17"/>
  <c r="BC133" i="17"/>
  <c r="BC132" i="17"/>
  <c r="BC131" i="17"/>
  <c r="BC129" i="17"/>
  <c r="BC127" i="17"/>
  <c r="BC125" i="17"/>
  <c r="BC124" i="17"/>
  <c r="BC123" i="17"/>
  <c r="BC121" i="17"/>
  <c r="BC119" i="17"/>
  <c r="BC117" i="17"/>
  <c r="BC116" i="17"/>
  <c r="BC115" i="17"/>
  <c r="BC113" i="17"/>
  <c r="BC151" i="17"/>
  <c r="BC193" i="17"/>
  <c r="BC144" i="17"/>
  <c r="BC26" i="17"/>
  <c r="BC24" i="17"/>
  <c r="BC21" i="17"/>
  <c r="BC20" i="17"/>
  <c r="BC19" i="17"/>
  <c r="BC18" i="17"/>
  <c r="BC16" i="17"/>
  <c r="BC13" i="17"/>
  <c r="BC10" i="17"/>
  <c r="AW4" i="17"/>
  <c r="BC29" i="17"/>
  <c r="BC73" i="17"/>
  <c r="BC69" i="17"/>
  <c r="BC61" i="17"/>
  <c r="BC57" i="17"/>
  <c r="BC50" i="17"/>
  <c r="BC48" i="17"/>
  <c r="BC47" i="17"/>
  <c r="BC46" i="17"/>
  <c r="BC43" i="17"/>
  <c r="BC42" i="17"/>
  <c r="BC40" i="17"/>
  <c r="BC38" i="17"/>
  <c r="BC37" i="17"/>
  <c r="BC7" i="17"/>
  <c r="BG206" i="14"/>
  <c r="BH206" i="14" s="1"/>
  <c r="BG205" i="14"/>
  <c r="BG204" i="14"/>
  <c r="BG203" i="14"/>
  <c r="BG202" i="14"/>
  <c r="BG201" i="14"/>
  <c r="BH201" i="14" s="1"/>
  <c r="BG200" i="14"/>
  <c r="BG199" i="14"/>
  <c r="BH199" i="14" s="1"/>
  <c r="BG198" i="14"/>
  <c r="BH198" i="14" s="1"/>
  <c r="BG197" i="14"/>
  <c r="BH197" i="14" s="1"/>
  <c r="BG196" i="14"/>
  <c r="BH196" i="14" s="1"/>
  <c r="BG195" i="14"/>
  <c r="BH195" i="14" s="1"/>
  <c r="BG194" i="14"/>
  <c r="BH194" i="14" s="1"/>
  <c r="BG193" i="14"/>
  <c r="BH193" i="14" s="1"/>
  <c r="BG192" i="14"/>
  <c r="BH192" i="14" s="1"/>
  <c r="BG191" i="14"/>
  <c r="BG190" i="14"/>
  <c r="BG189" i="14"/>
  <c r="BG188" i="14"/>
  <c r="BH188" i="14" s="1"/>
  <c r="BG187" i="14"/>
  <c r="BG186" i="14"/>
  <c r="BG185" i="14"/>
  <c r="BG184" i="14"/>
  <c r="BG183" i="14"/>
  <c r="BG182" i="14"/>
  <c r="BG181" i="14"/>
  <c r="BG180" i="14"/>
  <c r="BH180" i="14" s="1"/>
  <c r="BG179" i="14"/>
  <c r="BG178" i="14"/>
  <c r="BG164" i="14"/>
  <c r="BH164" i="14" s="1"/>
  <c r="BG176" i="14"/>
  <c r="BH176" i="14" s="1"/>
  <c r="BG174" i="14"/>
  <c r="BH174" i="14" s="1"/>
  <c r="BG172" i="14"/>
  <c r="BH172" i="14" s="1"/>
  <c r="BG170" i="14"/>
  <c r="BH170" i="14" s="1"/>
  <c r="BG168" i="14"/>
  <c r="BH168" i="14" s="1"/>
  <c r="BG165" i="14"/>
  <c r="BH165" i="14" s="1"/>
  <c r="BG163" i="14"/>
  <c r="BH163" i="14" s="1"/>
  <c r="BG162" i="14"/>
  <c r="BH162" i="14" s="1"/>
  <c r="BG161" i="14"/>
  <c r="BH161" i="14" s="1"/>
  <c r="BG160" i="14"/>
  <c r="BH160" i="14" s="1"/>
  <c r="BG159" i="14"/>
  <c r="BH159" i="14" s="1"/>
  <c r="BG158" i="14"/>
  <c r="BH158" i="14" s="1"/>
  <c r="BG157" i="14"/>
  <c r="BH157" i="14" s="1"/>
  <c r="BG156" i="14"/>
  <c r="BH156" i="14" s="1"/>
  <c r="BG155" i="14"/>
  <c r="BH155" i="14" s="1"/>
  <c r="BG154" i="14"/>
  <c r="BH154" i="14" s="1"/>
  <c r="BG153" i="14"/>
  <c r="BH153" i="14" s="1"/>
  <c r="BG152" i="14"/>
  <c r="BH152" i="14" s="1"/>
  <c r="BG151" i="14"/>
  <c r="BH151" i="14" s="1"/>
  <c r="BG177" i="14"/>
  <c r="BH177" i="14" s="1"/>
  <c r="BG173" i="14"/>
  <c r="BH173" i="14" s="1"/>
  <c r="BG169" i="14"/>
  <c r="BH169" i="14" s="1"/>
  <c r="BG175" i="14"/>
  <c r="BH175" i="14" s="1"/>
  <c r="BG167" i="14"/>
  <c r="BH167" i="14" s="1"/>
  <c r="BG149" i="14"/>
  <c r="BH149" i="14" s="1"/>
  <c r="BG147" i="14"/>
  <c r="BH147" i="14" s="1"/>
  <c r="BG145" i="14"/>
  <c r="BH145" i="14" s="1"/>
  <c r="BG143" i="14"/>
  <c r="BG141" i="14"/>
  <c r="BH141" i="14" s="1"/>
  <c r="BG139" i="14"/>
  <c r="BG137" i="14"/>
  <c r="BG135" i="14"/>
  <c r="BG133" i="14"/>
  <c r="BH133" i="14" s="1"/>
  <c r="BG131" i="14"/>
  <c r="BG129" i="14"/>
  <c r="BG127" i="14"/>
  <c r="BH127" i="14" s="1"/>
  <c r="BG125" i="14"/>
  <c r="BG123" i="14"/>
  <c r="BG121" i="14"/>
  <c r="BG119" i="14"/>
  <c r="BG117" i="14"/>
  <c r="BH117" i="14" s="1"/>
  <c r="BG115" i="14"/>
  <c r="BG113" i="14"/>
  <c r="BG111" i="14"/>
  <c r="BH111" i="14" s="1"/>
  <c r="BG109" i="14"/>
  <c r="BH109" i="14" s="1"/>
  <c r="BG166" i="14"/>
  <c r="BH166" i="14" s="1"/>
  <c r="BG148" i="14"/>
  <c r="BH148" i="14" s="1"/>
  <c r="BG144" i="14"/>
  <c r="BH144" i="14" s="1"/>
  <c r="BG140" i="14"/>
  <c r="BG136" i="14"/>
  <c r="BG132" i="14"/>
  <c r="BG128" i="14"/>
  <c r="BG124" i="14"/>
  <c r="BG120" i="14"/>
  <c r="BG116" i="14"/>
  <c r="BG112" i="14"/>
  <c r="BG108" i="14"/>
  <c r="BH108" i="14" s="1"/>
  <c r="BG106" i="14"/>
  <c r="BG104" i="14"/>
  <c r="BG102" i="14"/>
  <c r="BG100" i="14"/>
  <c r="BH100" i="14" s="1"/>
  <c r="BG98" i="14"/>
  <c r="BG96" i="14"/>
  <c r="BG94" i="14"/>
  <c r="BH94" i="14" s="1"/>
  <c r="BG92" i="14"/>
  <c r="BH92" i="14" s="1"/>
  <c r="BG90" i="14"/>
  <c r="BG88" i="14"/>
  <c r="BG86" i="14"/>
  <c r="BH86" i="14" s="1"/>
  <c r="BG84" i="14"/>
  <c r="BH84" i="14" s="1"/>
  <c r="BG82" i="14"/>
  <c r="BG80" i="14"/>
  <c r="BG142" i="14"/>
  <c r="BH142" i="14" s="1"/>
  <c r="BG126" i="14"/>
  <c r="BH126" i="14" s="1"/>
  <c r="BG110" i="14"/>
  <c r="BG101" i="14"/>
  <c r="BG95" i="14"/>
  <c r="BG91" i="14"/>
  <c r="BG87" i="14"/>
  <c r="BG83" i="14"/>
  <c r="BG78" i="14"/>
  <c r="BG76" i="14"/>
  <c r="BH76" i="14" s="1"/>
  <c r="BG73" i="14"/>
  <c r="BG71" i="14"/>
  <c r="BH71" i="14" s="1"/>
  <c r="BG69" i="14"/>
  <c r="BH69" i="14" s="1"/>
  <c r="BG67" i="14"/>
  <c r="BH67" i="14" s="1"/>
  <c r="BG65" i="14"/>
  <c r="BH65" i="14" s="1"/>
  <c r="BG63" i="14"/>
  <c r="BH63" i="14" s="1"/>
  <c r="BG61" i="14"/>
  <c r="BH61" i="14" s="1"/>
  <c r="BG59" i="14"/>
  <c r="BH59" i="14" s="1"/>
  <c r="BG57" i="14"/>
  <c r="BH57" i="14" s="1"/>
  <c r="BG55" i="14"/>
  <c r="BH55" i="14" s="1"/>
  <c r="BG53" i="14"/>
  <c r="BH53" i="14" s="1"/>
  <c r="BG51" i="14"/>
  <c r="BH51" i="14" s="1"/>
  <c r="BG49" i="14"/>
  <c r="BG47" i="14"/>
  <c r="BG45" i="14"/>
  <c r="BH45" i="14" s="1"/>
  <c r="BG43" i="14"/>
  <c r="BH43" i="14" s="1"/>
  <c r="BG41" i="14"/>
  <c r="BG39" i="14"/>
  <c r="BG37" i="14"/>
  <c r="BG35" i="14"/>
  <c r="BG33" i="14"/>
  <c r="BG31" i="14"/>
  <c r="BG29" i="14"/>
  <c r="BG27" i="14"/>
  <c r="BH27" i="14" s="1"/>
  <c r="BG25" i="14"/>
  <c r="BH25" i="14" s="1"/>
  <c r="BG23" i="14"/>
  <c r="BG21" i="14"/>
  <c r="BH21" i="14" s="1"/>
  <c r="BG19" i="14"/>
  <c r="BH19" i="14" s="1"/>
  <c r="BG17" i="14"/>
  <c r="BH17" i="14" s="1"/>
  <c r="BG15" i="14"/>
  <c r="BG13" i="14"/>
  <c r="BH13" i="14" s="1"/>
  <c r="BG11" i="14"/>
  <c r="BH11" i="14" s="1"/>
  <c r="BG9" i="14"/>
  <c r="BH9" i="14" s="1"/>
  <c r="BG7" i="14"/>
  <c r="BG81" i="14"/>
  <c r="BG79" i="14"/>
  <c r="BH79" i="14" s="1"/>
  <c r="BG72" i="14"/>
  <c r="BH72" i="14" s="1"/>
  <c r="BG68" i="14"/>
  <c r="BH68" i="14" s="1"/>
  <c r="BG62" i="14"/>
  <c r="BH62" i="14" s="1"/>
  <c r="BG58" i="14"/>
  <c r="BH58" i="14" s="1"/>
  <c r="BG50" i="14"/>
  <c r="BH50" i="14" s="1"/>
  <c r="BG46" i="14"/>
  <c r="BH46" i="14" s="1"/>
  <c r="BG44" i="14"/>
  <c r="BH44" i="14" s="1"/>
  <c r="BG38" i="14"/>
  <c r="BH38" i="14" s="1"/>
  <c r="BG34" i="14"/>
  <c r="BG30" i="14"/>
  <c r="BG26" i="14"/>
  <c r="BH26" i="14" s="1"/>
  <c r="BG24" i="14"/>
  <c r="BH24" i="14" s="1"/>
  <c r="BG20" i="14"/>
  <c r="BH20" i="14" s="1"/>
  <c r="BG18" i="14"/>
  <c r="BG12" i="14"/>
  <c r="BH12" i="14" s="1"/>
  <c r="BG8" i="14"/>
  <c r="BG5" i="14"/>
  <c r="BG138" i="14"/>
  <c r="BG122" i="14"/>
  <c r="BG107" i="14"/>
  <c r="BG99" i="14"/>
  <c r="BG146" i="14"/>
  <c r="BH146" i="14" s="1"/>
  <c r="BG130" i="14"/>
  <c r="BG114" i="14"/>
  <c r="BG103" i="14"/>
  <c r="BG150" i="14"/>
  <c r="BH150" i="14" s="1"/>
  <c r="BG134" i="14"/>
  <c r="BH134" i="14" s="1"/>
  <c r="BG118" i="14"/>
  <c r="BH118" i="14" s="1"/>
  <c r="BG105" i="14"/>
  <c r="BG97" i="14"/>
  <c r="BG93" i="14"/>
  <c r="BG89" i="14"/>
  <c r="BH89" i="14" s="1"/>
  <c r="BG85" i="14"/>
  <c r="BG77" i="14"/>
  <c r="BG75" i="14"/>
  <c r="BH75" i="14" s="1"/>
  <c r="BG70" i="14"/>
  <c r="BH70" i="14" s="1"/>
  <c r="BG66" i="14"/>
  <c r="BH66" i="14" s="1"/>
  <c r="BG64" i="14"/>
  <c r="BH64" i="14" s="1"/>
  <c r="BG60" i="14"/>
  <c r="BH60" i="14" s="1"/>
  <c r="BG56" i="14"/>
  <c r="BH56" i="14" s="1"/>
  <c r="BG54" i="14"/>
  <c r="BH54" i="14" s="1"/>
  <c r="BG52" i="14"/>
  <c r="BH52" i="14" s="1"/>
  <c r="BG48" i="14"/>
  <c r="BH48" i="14" s="1"/>
  <c r="BG42" i="14"/>
  <c r="BH42" i="14" s="1"/>
  <c r="BG40" i="14"/>
  <c r="BH40" i="14" s="1"/>
  <c r="BG36" i="14"/>
  <c r="BG32" i="14"/>
  <c r="BH32" i="14" s="1"/>
  <c r="BG28" i="14"/>
  <c r="BH28" i="14" s="1"/>
  <c r="BG22" i="14"/>
  <c r="BG16" i="14"/>
  <c r="BH16" i="14" s="1"/>
  <c r="BG14" i="14"/>
  <c r="BG10" i="14"/>
  <c r="BH10" i="14" s="1"/>
  <c r="BG171" i="14"/>
  <c r="BH171" i="14" s="1"/>
  <c r="BF197" i="14"/>
  <c r="BF199" i="14"/>
  <c r="BF185" i="14"/>
  <c r="BF184" i="14"/>
  <c r="BF182" i="14"/>
  <c r="BF174" i="14"/>
  <c r="BF172" i="14"/>
  <c r="BF168" i="14"/>
  <c r="BF166" i="14"/>
  <c r="BF144" i="14"/>
  <c r="BF169" i="14"/>
  <c r="BF171" i="14"/>
  <c r="AZ4" i="14"/>
  <c r="BF72" i="14"/>
  <c r="BF64" i="14"/>
  <c r="BF56" i="14"/>
  <c r="BF40" i="14"/>
  <c r="BF125" i="14"/>
  <c r="BF148" i="14"/>
  <c r="BF189" i="14"/>
  <c r="BF181" i="14"/>
  <c r="BF162" i="14"/>
  <c r="BF160" i="14"/>
  <c r="BF130" i="14"/>
  <c r="BF114" i="14"/>
  <c r="BF110" i="14"/>
  <c r="BF98" i="14"/>
  <c r="BF94" i="14"/>
  <c r="BF78" i="14"/>
  <c r="BF204" i="14"/>
  <c r="BF201" i="14"/>
  <c r="BF196" i="14"/>
  <c r="BF179" i="14"/>
  <c r="BF177" i="14"/>
  <c r="BF143" i="14"/>
  <c r="BF139" i="14"/>
  <c r="BF127" i="14"/>
  <c r="BF123" i="14"/>
  <c r="BF115" i="14"/>
  <c r="BF111" i="14"/>
  <c r="BF107" i="14"/>
  <c r="BF103" i="14"/>
  <c r="BF99" i="14"/>
  <c r="BF95" i="14"/>
  <c r="BF91" i="14"/>
  <c r="BF75" i="14"/>
  <c r="BF152" i="14"/>
  <c r="BF155" i="14"/>
  <c r="BH23" i="14"/>
  <c r="BH15" i="14"/>
  <c r="BF59" i="14"/>
  <c r="BF55" i="14"/>
  <c r="BF43" i="14"/>
  <c r="BF25" i="14"/>
  <c r="BF21" i="14"/>
  <c r="BF17" i="14"/>
  <c r="BF7" i="14"/>
  <c r="BF10" i="14"/>
  <c r="BF193" i="14"/>
  <c r="BF147" i="14"/>
  <c r="BF37" i="14"/>
  <c r="BF33" i="14"/>
  <c r="BF29" i="14"/>
  <c r="BF8" i="14"/>
  <c r="BF69" i="14"/>
  <c r="BF65" i="14"/>
  <c r="BF61" i="14"/>
  <c r="BF53" i="14"/>
  <c r="BF49" i="14"/>
  <c r="BF45" i="14"/>
  <c r="BF23" i="14"/>
  <c r="BF11" i="14"/>
  <c r="BH205" i="14"/>
  <c r="BH204" i="14"/>
  <c r="BH203" i="14"/>
  <c r="BH202" i="14"/>
  <c r="BH200" i="14"/>
  <c r="BH191" i="14"/>
  <c r="BH190" i="14"/>
  <c r="BH187" i="14"/>
  <c r="BH186" i="14"/>
  <c r="BH185" i="14"/>
  <c r="BH184" i="14"/>
  <c r="BH183" i="14"/>
  <c r="BH182" i="14"/>
  <c r="BH181" i="14"/>
  <c r="BH179" i="14"/>
  <c r="BH178" i="14"/>
  <c r="BH189" i="14"/>
  <c r="BH138" i="14"/>
  <c r="BH136" i="14"/>
  <c r="BH132" i="14"/>
  <c r="BH128" i="14"/>
  <c r="BH124" i="14"/>
  <c r="BH120" i="14"/>
  <c r="BH112" i="14"/>
  <c r="BH110" i="14"/>
  <c r="BH106" i="14"/>
  <c r="BH143" i="14"/>
  <c r="BH139" i="14"/>
  <c r="BH123" i="14"/>
  <c r="BH119" i="14"/>
  <c r="BH114" i="14"/>
  <c r="BH137" i="14"/>
  <c r="BH129" i="14"/>
  <c r="BH125" i="14"/>
  <c r="BH121" i="14"/>
  <c r="BH115" i="14"/>
  <c r="BH140" i="14"/>
  <c r="BH113" i="14"/>
  <c r="BH105" i="14"/>
  <c r="BH102" i="14"/>
  <c r="BH96" i="14"/>
  <c r="BH88" i="14"/>
  <c r="BH80" i="14"/>
  <c r="BH135" i="14"/>
  <c r="BH130" i="14"/>
  <c r="BH104" i="14"/>
  <c r="BH97" i="14"/>
  <c r="BH93" i="14"/>
  <c r="BH85" i="14"/>
  <c r="BH81" i="14"/>
  <c r="BH78" i="14"/>
  <c r="BH77" i="14"/>
  <c r="BH131" i="14"/>
  <c r="BH122" i="14"/>
  <c r="BH107" i="14"/>
  <c r="BH103" i="14"/>
  <c r="BH99" i="14"/>
  <c r="BH95" i="14"/>
  <c r="BH91" i="14"/>
  <c r="BH87" i="14"/>
  <c r="BH83" i="14"/>
  <c r="BH90" i="14"/>
  <c r="BH101" i="14"/>
  <c r="BH98" i="14"/>
  <c r="BH82" i="14"/>
  <c r="BH73" i="14"/>
  <c r="BH34" i="14"/>
  <c r="BH33" i="14"/>
  <c r="BH31" i="14"/>
  <c r="BH30" i="14"/>
  <c r="BH29" i="14"/>
  <c r="BH8" i="14"/>
  <c r="BB4" i="14"/>
  <c r="BH37" i="14"/>
  <c r="BH116" i="14"/>
  <c r="BH36" i="14"/>
  <c r="BH35" i="14"/>
  <c r="BF48" i="14"/>
  <c r="BF22" i="14"/>
  <c r="BF188" i="14"/>
  <c r="BF141" i="14"/>
  <c r="BF117" i="14"/>
  <c r="BF85" i="14"/>
  <c r="BF77" i="14"/>
  <c r="BF156" i="14"/>
  <c r="BF74" i="14"/>
  <c r="BH49" i="14"/>
  <c r="BH47" i="14"/>
  <c r="BH41" i="14"/>
  <c r="BH39" i="14"/>
  <c r="BH22" i="14"/>
  <c r="BH18" i="14"/>
  <c r="BH14" i="14"/>
  <c r="BF62" i="14"/>
  <c r="BF46" i="14"/>
  <c r="BF42" i="14"/>
  <c r="BF24" i="14"/>
  <c r="BF16" i="14"/>
  <c r="BH7" i="14"/>
  <c r="BB206" i="12"/>
  <c r="BB205" i="12"/>
  <c r="I609" i="26" s="1"/>
  <c r="BB204" i="12"/>
  <c r="BB203" i="12"/>
  <c r="BB202" i="12"/>
  <c r="I606" i="26" s="1"/>
  <c r="BB201" i="12"/>
  <c r="I605" i="26" s="1"/>
  <c r="BB200" i="12"/>
  <c r="I604" i="26" s="1"/>
  <c r="BB199" i="12"/>
  <c r="BB198" i="12"/>
  <c r="I602" i="26" s="1"/>
  <c r="BB197" i="12"/>
  <c r="I601" i="26" s="1"/>
  <c r="BB196" i="12"/>
  <c r="BB195" i="12"/>
  <c r="BB194" i="12"/>
  <c r="BB193" i="12"/>
  <c r="BB192" i="12"/>
  <c r="BB191" i="12"/>
  <c r="BB190" i="12"/>
  <c r="BB189" i="12"/>
  <c r="BB188" i="12"/>
  <c r="BB187" i="12"/>
  <c r="BB186" i="12"/>
  <c r="BB185" i="12"/>
  <c r="BB184" i="12"/>
  <c r="BB183" i="12"/>
  <c r="BB182" i="12"/>
  <c r="I586" i="26" s="1"/>
  <c r="BB181" i="12"/>
  <c r="BB180" i="12"/>
  <c r="BB179" i="12"/>
  <c r="BB178" i="12"/>
  <c r="BB177" i="12"/>
  <c r="BB176" i="12"/>
  <c r="BB175" i="12"/>
  <c r="BB174" i="12"/>
  <c r="BB173" i="12"/>
  <c r="BB172" i="12"/>
  <c r="BB171" i="12"/>
  <c r="BB170" i="12"/>
  <c r="BB169" i="12"/>
  <c r="BB168" i="12"/>
  <c r="BB167" i="12"/>
  <c r="BB166" i="12"/>
  <c r="BB165" i="12"/>
  <c r="I569" i="26" s="1"/>
  <c r="BB164" i="12"/>
  <c r="BB151" i="12"/>
  <c r="BB162" i="12"/>
  <c r="I566" i="26" s="1"/>
  <c r="BB160" i="12"/>
  <c r="I564" i="26" s="1"/>
  <c r="BB158" i="12"/>
  <c r="BB156" i="12"/>
  <c r="BB154" i="12"/>
  <c r="I558" i="26" s="1"/>
  <c r="BB152" i="12"/>
  <c r="I556" i="26" s="1"/>
  <c r="BB149" i="12"/>
  <c r="BB148" i="12"/>
  <c r="BB147" i="12"/>
  <c r="BB146" i="12"/>
  <c r="BB145" i="12"/>
  <c r="BB144" i="12"/>
  <c r="BB143" i="12"/>
  <c r="BB142" i="12"/>
  <c r="BB141" i="12"/>
  <c r="BB140" i="12"/>
  <c r="BB139" i="12"/>
  <c r="BB138" i="12"/>
  <c r="BB137" i="12"/>
  <c r="BB136" i="12"/>
  <c r="BB135" i="12"/>
  <c r="I539" i="26" s="1"/>
  <c r="BB134" i="12"/>
  <c r="I538" i="26" s="1"/>
  <c r="BB133" i="12"/>
  <c r="BB132" i="12"/>
  <c r="BB131" i="12"/>
  <c r="I535" i="26" s="1"/>
  <c r="BB130" i="12"/>
  <c r="I534" i="26" s="1"/>
  <c r="BB129" i="12"/>
  <c r="BB128" i="12"/>
  <c r="BB127" i="12"/>
  <c r="I531" i="26" s="1"/>
  <c r="BB126" i="12"/>
  <c r="I530" i="26" s="1"/>
  <c r="BB125" i="12"/>
  <c r="BB124" i="12"/>
  <c r="BB123" i="12"/>
  <c r="I527" i="26" s="1"/>
  <c r="BB122" i="12"/>
  <c r="I526" i="26" s="1"/>
  <c r="BB121" i="12"/>
  <c r="I525" i="26" s="1"/>
  <c r="BB120" i="12"/>
  <c r="BB119" i="12"/>
  <c r="I523" i="26" s="1"/>
  <c r="BB118" i="12"/>
  <c r="I522" i="26" s="1"/>
  <c r="BB117" i="12"/>
  <c r="BB116" i="12"/>
  <c r="I520" i="26" s="1"/>
  <c r="BB115" i="12"/>
  <c r="BB114" i="12"/>
  <c r="BB113" i="12"/>
  <c r="BB112" i="12"/>
  <c r="BB111" i="12"/>
  <c r="BB110" i="12"/>
  <c r="BB109" i="12"/>
  <c r="BB108" i="12"/>
  <c r="BB163" i="12"/>
  <c r="I567" i="26" s="1"/>
  <c r="BB159" i="12"/>
  <c r="I563" i="26" s="1"/>
  <c r="BB155" i="12"/>
  <c r="BB150" i="12"/>
  <c r="I554" i="26" s="1"/>
  <c r="BB153" i="12"/>
  <c r="I557" i="26" s="1"/>
  <c r="BB107" i="12"/>
  <c r="BB106" i="12"/>
  <c r="BB105" i="12"/>
  <c r="BB104" i="12"/>
  <c r="BB103" i="12"/>
  <c r="BB102" i="12"/>
  <c r="BB101" i="12"/>
  <c r="BB100" i="12"/>
  <c r="BB99" i="12"/>
  <c r="BB98" i="12"/>
  <c r="I502" i="26" s="1"/>
  <c r="BB97" i="12"/>
  <c r="BB96" i="12"/>
  <c r="I500" i="26" s="1"/>
  <c r="BB95" i="12"/>
  <c r="I499" i="26" s="1"/>
  <c r="BB94" i="12"/>
  <c r="I498" i="26" s="1"/>
  <c r="BB93" i="12"/>
  <c r="BB92" i="12"/>
  <c r="I496" i="26" s="1"/>
  <c r="BB91" i="12"/>
  <c r="I495" i="26" s="1"/>
  <c r="BB90" i="12"/>
  <c r="BB89" i="12"/>
  <c r="BB88" i="12"/>
  <c r="BB87" i="12"/>
  <c r="BB86" i="12"/>
  <c r="BB85" i="12"/>
  <c r="BB84" i="12"/>
  <c r="BB83" i="12"/>
  <c r="BB82" i="12"/>
  <c r="BB81" i="12"/>
  <c r="BB80" i="12"/>
  <c r="BB161" i="12"/>
  <c r="I565" i="26" s="1"/>
  <c r="BB157" i="12"/>
  <c r="I561" i="26" s="1"/>
  <c r="BB75" i="12"/>
  <c r="I479" i="26" s="1"/>
  <c r="BB70" i="12"/>
  <c r="I474" i="26" s="1"/>
  <c r="BB64" i="12"/>
  <c r="I468" i="26" s="1"/>
  <c r="BB60" i="12"/>
  <c r="BB56" i="12"/>
  <c r="BB46" i="12"/>
  <c r="I450" i="26" s="1"/>
  <c r="BB44" i="12"/>
  <c r="I448" i="26" s="1"/>
  <c r="BB38" i="12"/>
  <c r="I442" i="26" s="1"/>
  <c r="BB34" i="12"/>
  <c r="BB30" i="12"/>
  <c r="I434" i="26" s="1"/>
  <c r="BB26" i="12"/>
  <c r="I430" i="26" s="1"/>
  <c r="BB24" i="12"/>
  <c r="BB20" i="12"/>
  <c r="BB16" i="12"/>
  <c r="I420" i="26" s="1"/>
  <c r="BB14" i="12"/>
  <c r="I418" i="26" s="1"/>
  <c r="BB10" i="12"/>
  <c r="BB8" i="12"/>
  <c r="BB5" i="12"/>
  <c r="BB79" i="12"/>
  <c r="I483" i="26" s="1"/>
  <c r="BB78" i="12"/>
  <c r="BB76" i="12"/>
  <c r="BB73" i="12"/>
  <c r="I477" i="26" s="1"/>
  <c r="BB71" i="12"/>
  <c r="I475" i="26" s="1"/>
  <c r="BB69" i="12"/>
  <c r="BB67" i="12"/>
  <c r="BB65" i="12"/>
  <c r="I469" i="26" s="1"/>
  <c r="BB63" i="12"/>
  <c r="I467" i="26" s="1"/>
  <c r="BB61" i="12"/>
  <c r="BB59" i="12"/>
  <c r="BB57" i="12"/>
  <c r="I461" i="26" s="1"/>
  <c r="BB55" i="12"/>
  <c r="I459" i="26" s="1"/>
  <c r="BB53" i="12"/>
  <c r="BB51" i="12"/>
  <c r="BB49" i="12"/>
  <c r="I453" i="26" s="1"/>
  <c r="BB47" i="12"/>
  <c r="I451" i="26" s="1"/>
  <c r="BB45" i="12"/>
  <c r="I449" i="26" s="1"/>
  <c r="BB43" i="12"/>
  <c r="BB41" i="12"/>
  <c r="I445" i="26" s="1"/>
  <c r="BB39" i="12"/>
  <c r="I443" i="26" s="1"/>
  <c r="BB37" i="12"/>
  <c r="BB35" i="12"/>
  <c r="BB33" i="12"/>
  <c r="I437" i="26" s="1"/>
  <c r="BB31" i="12"/>
  <c r="I435" i="26" s="1"/>
  <c r="BB29" i="12"/>
  <c r="BB27" i="12"/>
  <c r="I431" i="26" s="1"/>
  <c r="BB25" i="12"/>
  <c r="I429" i="26" s="1"/>
  <c r="BB23" i="12"/>
  <c r="I427" i="26" s="1"/>
  <c r="BB21" i="12"/>
  <c r="BB19" i="12"/>
  <c r="BB17" i="12"/>
  <c r="BB15" i="12"/>
  <c r="I419" i="26" s="1"/>
  <c r="BB13" i="12"/>
  <c r="I417" i="26" s="1"/>
  <c r="BB11" i="12"/>
  <c r="BB9" i="12"/>
  <c r="I413" i="26" s="1"/>
  <c r="BB7" i="12"/>
  <c r="I411" i="26" s="1"/>
  <c r="BB77" i="12"/>
  <c r="I481" i="26" s="1"/>
  <c r="BB72" i="12"/>
  <c r="BB68" i="12"/>
  <c r="I472" i="26" s="1"/>
  <c r="BB66" i="12"/>
  <c r="I470" i="26" s="1"/>
  <c r="BB62" i="12"/>
  <c r="I466" i="26" s="1"/>
  <c r="BB58" i="12"/>
  <c r="I462" i="26" s="1"/>
  <c r="BB54" i="12"/>
  <c r="I458" i="26" s="1"/>
  <c r="BB52" i="12"/>
  <c r="I456" i="26" s="1"/>
  <c r="BB50" i="12"/>
  <c r="BB48" i="12"/>
  <c r="I452" i="26" s="1"/>
  <c r="BB42" i="12"/>
  <c r="I446" i="26" s="1"/>
  <c r="BB40" i="12"/>
  <c r="I444" i="26" s="1"/>
  <c r="BB36" i="12"/>
  <c r="BB32" i="12"/>
  <c r="I436" i="26" s="1"/>
  <c r="BB28" i="12"/>
  <c r="I432" i="26" s="1"/>
  <c r="BB22" i="12"/>
  <c r="I426" i="26" s="1"/>
  <c r="BB18" i="12"/>
  <c r="I422" i="26" s="1"/>
  <c r="BB12" i="12"/>
  <c r="BK49" i="12"/>
  <c r="BK11" i="12"/>
  <c r="BE4" i="12"/>
  <c r="BK13" i="12"/>
  <c r="BC202" i="12"/>
  <c r="BC201" i="12"/>
  <c r="BC200" i="12"/>
  <c r="BC205" i="12"/>
  <c r="BC198" i="12"/>
  <c r="BC197" i="12"/>
  <c r="BC182" i="12"/>
  <c r="BC165" i="12"/>
  <c r="BC162" i="12"/>
  <c r="BC160" i="12"/>
  <c r="BC154" i="12"/>
  <c r="BC152" i="12"/>
  <c r="BC163" i="12"/>
  <c r="BC161" i="12"/>
  <c r="BC157" i="12"/>
  <c r="BC153" i="12"/>
  <c r="BC150" i="12"/>
  <c r="BC135" i="12"/>
  <c r="BC134" i="12"/>
  <c r="BC131" i="12"/>
  <c r="BC130" i="12"/>
  <c r="BC127" i="12"/>
  <c r="BC126" i="12"/>
  <c r="BC123" i="12"/>
  <c r="BC121" i="12"/>
  <c r="BC119" i="12"/>
  <c r="BC118" i="12"/>
  <c r="BC92" i="12"/>
  <c r="BC91" i="12"/>
  <c r="BC79" i="12"/>
  <c r="BC98" i="12"/>
  <c r="BC96" i="12"/>
  <c r="BC95" i="12"/>
  <c r="BC94" i="12"/>
  <c r="BC49" i="12"/>
  <c r="BC47" i="12"/>
  <c r="BC46" i="12"/>
  <c r="BC45" i="12"/>
  <c r="BC42" i="12"/>
  <c r="BC41" i="12"/>
  <c r="BC40" i="12"/>
  <c r="BC73" i="12"/>
  <c r="BC77" i="12"/>
  <c r="BC70" i="12"/>
  <c r="BC68" i="12"/>
  <c r="BC66" i="12"/>
  <c r="BC65" i="12"/>
  <c r="BC64" i="12"/>
  <c r="BC62" i="12"/>
  <c r="BC57" i="12"/>
  <c r="BC54" i="12"/>
  <c r="BC38" i="12"/>
  <c r="BC33" i="12"/>
  <c r="BC30" i="12"/>
  <c r="BC28" i="12"/>
  <c r="BC7" i="12"/>
  <c r="AW4" i="12"/>
  <c r="BC25" i="12"/>
  <c r="BC15" i="12"/>
  <c r="BC14" i="12"/>
  <c r="BC9" i="12"/>
  <c r="BC16" i="12"/>
  <c r="BC18" i="12"/>
  <c r="BC13" i="12"/>
  <c r="S74" i="4"/>
  <c r="T74" i="4" s="1"/>
  <c r="N74" i="4"/>
  <c r="O74" i="4" s="1"/>
  <c r="AC74" i="4"/>
  <c r="AD74" i="4" s="1"/>
  <c r="X74" i="4"/>
  <c r="Y74" i="4" s="1"/>
  <c r="AM74" i="4"/>
  <c r="AN74" i="4" s="1"/>
  <c r="AH74" i="4"/>
  <c r="AI74" i="4" s="1"/>
  <c r="BG5" i="4"/>
  <c r="BB4" i="4"/>
  <c r="BB126" i="4" s="1"/>
  <c r="BC126" i="4" s="1"/>
  <c r="AW74" i="4"/>
  <c r="AX74" i="4" s="1"/>
  <c r="AR74" i="4"/>
  <c r="AS74" i="4" s="1"/>
  <c r="AZ5" i="4"/>
  <c r="AU4" i="4"/>
  <c r="BL10" i="4"/>
  <c r="BM10" i="4" s="1"/>
  <c r="BG10" i="4"/>
  <c r="BH10" i="4" s="1"/>
  <c r="BL18" i="4"/>
  <c r="BM18" i="4" s="1"/>
  <c r="BG18" i="4"/>
  <c r="BB30" i="4"/>
  <c r="BC30" i="4" s="1"/>
  <c r="BL30" i="4"/>
  <c r="BM30" i="4" s="1"/>
  <c r="BG30" i="4"/>
  <c r="BH30" i="4" s="1"/>
  <c r="BB42" i="4"/>
  <c r="BC42" i="4" s="1"/>
  <c r="BL42" i="4"/>
  <c r="BM42" i="4" s="1"/>
  <c r="BG42" i="4"/>
  <c r="BH42" i="4" s="1"/>
  <c r="BL54" i="4"/>
  <c r="BM54" i="4" s="1"/>
  <c r="BG54" i="4"/>
  <c r="BH54" i="4" s="1"/>
  <c r="BB74" i="4"/>
  <c r="BC74" i="4" s="1"/>
  <c r="BL74" i="4"/>
  <c r="BM74" i="4" s="1"/>
  <c r="BG74" i="4"/>
  <c r="BH74" i="4" s="1"/>
  <c r="BB78" i="4"/>
  <c r="BC78" i="4" s="1"/>
  <c r="BL78" i="4"/>
  <c r="BM78" i="4" s="1"/>
  <c r="BG78" i="4"/>
  <c r="BH78" i="4" s="1"/>
  <c r="BB90" i="4"/>
  <c r="BC90" i="4" s="1"/>
  <c r="BL90" i="4"/>
  <c r="BM90" i="4" s="1"/>
  <c r="BG90" i="4"/>
  <c r="BH90" i="4" s="1"/>
  <c r="BL102" i="4"/>
  <c r="BM102" i="4" s="1"/>
  <c r="BG102" i="4"/>
  <c r="BH102" i="4" s="1"/>
  <c r="BL114" i="4"/>
  <c r="BM114" i="4" s="1"/>
  <c r="BG114" i="4"/>
  <c r="BH114" i="4" s="1"/>
  <c r="BL126" i="4"/>
  <c r="BM126" i="4" s="1"/>
  <c r="BG126" i="4"/>
  <c r="BH126" i="4" s="1"/>
  <c r="BB138" i="4"/>
  <c r="BC138" i="4" s="1"/>
  <c r="BG138" i="4"/>
  <c r="BH138" i="4" s="1"/>
  <c r="BL138" i="4"/>
  <c r="BM138" i="4" s="1"/>
  <c r="BL150" i="4"/>
  <c r="BM150" i="4" s="1"/>
  <c r="BG150" i="4"/>
  <c r="BH150" i="4" s="1"/>
  <c r="BL162" i="4"/>
  <c r="BM162" i="4" s="1"/>
  <c r="BG162" i="4"/>
  <c r="BH162" i="4" s="1"/>
  <c r="BB174" i="4"/>
  <c r="BC174" i="4" s="1"/>
  <c r="BG174" i="4"/>
  <c r="BH174" i="4" s="1"/>
  <c r="BL174" i="4"/>
  <c r="BM174" i="4" s="1"/>
  <c r="BB178" i="4"/>
  <c r="BC178" i="4" s="1"/>
  <c r="BG178" i="4"/>
  <c r="BH178" i="4" s="1"/>
  <c r="BL178" i="4"/>
  <c r="BM178" i="4" s="1"/>
  <c r="BL190" i="4"/>
  <c r="BM190" i="4" s="1"/>
  <c r="BG190" i="4"/>
  <c r="BH190" i="4" s="1"/>
  <c r="BL198" i="4"/>
  <c r="BM198" i="4" s="1"/>
  <c r="BG198" i="4"/>
  <c r="BH198" i="4" s="1"/>
  <c r="BL11" i="4"/>
  <c r="BM11" i="4" s="1"/>
  <c r="BG11" i="4"/>
  <c r="BH11" i="4" s="1"/>
  <c r="BB8" i="4"/>
  <c r="BC8" i="4" s="1"/>
  <c r="BL8" i="4"/>
  <c r="BM8" i="4" s="1"/>
  <c r="BG8" i="4"/>
  <c r="BH8" i="4" s="1"/>
  <c r="BL16" i="4"/>
  <c r="BM16" i="4" s="1"/>
  <c r="BG16" i="4"/>
  <c r="BH16" i="4" s="1"/>
  <c r="BL20" i="4"/>
  <c r="BM20" i="4" s="1"/>
  <c r="BG20" i="4"/>
  <c r="BH20" i="4" s="1"/>
  <c r="BB28" i="4"/>
  <c r="BC28" i="4" s="1"/>
  <c r="BG28" i="4"/>
  <c r="BH28" i="4" s="1"/>
  <c r="BL28" i="4"/>
  <c r="BM28" i="4" s="1"/>
  <c r="BB36" i="4"/>
  <c r="BC36" i="4" s="1"/>
  <c r="BL36" i="4"/>
  <c r="BM36" i="4" s="1"/>
  <c r="BG36" i="4"/>
  <c r="BH36" i="4" s="1"/>
  <c r="BG44" i="4"/>
  <c r="BH44" i="4" s="1"/>
  <c r="BL44" i="4"/>
  <c r="BM44" i="4" s="1"/>
  <c r="BL48" i="4"/>
  <c r="BM48" i="4" s="1"/>
  <c r="BG48" i="4"/>
  <c r="BH48" i="4" s="1"/>
  <c r="BL56" i="4"/>
  <c r="BM56" i="4" s="1"/>
  <c r="BG56" i="4"/>
  <c r="BB9" i="4"/>
  <c r="BC9" i="4" s="1"/>
  <c r="BL9" i="4"/>
  <c r="BM9" i="4" s="1"/>
  <c r="BG9" i="4"/>
  <c r="BH9" i="4" s="1"/>
  <c r="BL13" i="4"/>
  <c r="BM13" i="4" s="1"/>
  <c r="BG13" i="4"/>
  <c r="BH13" i="4" s="1"/>
  <c r="BG17" i="4"/>
  <c r="BH17" i="4" s="1"/>
  <c r="BL17" i="4"/>
  <c r="BM17" i="4" s="1"/>
  <c r="BB21" i="4"/>
  <c r="BC21" i="4" s="1"/>
  <c r="BL21" i="4"/>
  <c r="BM21" i="4" s="1"/>
  <c r="BG21" i="4"/>
  <c r="BH21" i="4" s="1"/>
  <c r="BB25" i="4"/>
  <c r="BC25" i="4" s="1"/>
  <c r="BL25" i="4"/>
  <c r="BM25" i="4" s="1"/>
  <c r="BG25" i="4"/>
  <c r="BH25" i="4" s="1"/>
  <c r="BL29" i="4"/>
  <c r="BM29" i="4" s="1"/>
  <c r="BG29" i="4"/>
  <c r="BH29" i="4" s="1"/>
  <c r="BL33" i="4"/>
  <c r="BM33" i="4" s="1"/>
  <c r="BG33" i="4"/>
  <c r="BH33" i="4" s="1"/>
  <c r="BB37" i="4"/>
  <c r="BC37" i="4" s="1"/>
  <c r="BL37" i="4"/>
  <c r="BM37" i="4" s="1"/>
  <c r="BG37" i="4"/>
  <c r="BH37" i="4" s="1"/>
  <c r="BB41" i="4"/>
  <c r="BC41" i="4" s="1"/>
  <c r="BG41" i="4"/>
  <c r="BH41" i="4" s="1"/>
  <c r="BL41" i="4"/>
  <c r="BM41" i="4" s="1"/>
  <c r="BL45" i="4"/>
  <c r="BM45" i="4" s="1"/>
  <c r="BG45" i="4"/>
  <c r="BH45" i="4" s="1"/>
  <c r="BL49" i="4"/>
  <c r="BM49" i="4" s="1"/>
  <c r="BG49" i="4"/>
  <c r="BH49" i="4" s="1"/>
  <c r="BB53" i="4"/>
  <c r="BC53" i="4" s="1"/>
  <c r="BL53" i="4"/>
  <c r="BM53" i="4" s="1"/>
  <c r="BG53" i="4"/>
  <c r="BH53" i="4" s="1"/>
  <c r="BB57" i="4"/>
  <c r="BC57" i="4" s="1"/>
  <c r="BG57" i="4"/>
  <c r="BH57" i="4" s="1"/>
  <c r="BL57" i="4"/>
  <c r="BM57" i="4" s="1"/>
  <c r="BL61" i="4"/>
  <c r="BM61" i="4" s="1"/>
  <c r="BG61" i="4"/>
  <c r="BH61" i="4" s="1"/>
  <c r="BL65" i="4"/>
  <c r="BM65" i="4" s="1"/>
  <c r="BG65" i="4"/>
  <c r="BH65" i="4" s="1"/>
  <c r="BB69" i="4"/>
  <c r="BC69" i="4" s="1"/>
  <c r="BL69" i="4"/>
  <c r="BM69" i="4" s="1"/>
  <c r="BG69" i="4"/>
  <c r="BH69" i="4" s="1"/>
  <c r="BB73" i="4"/>
  <c r="BC73" i="4" s="1"/>
  <c r="BL73" i="4"/>
  <c r="BM73" i="4" s="1"/>
  <c r="BG73" i="4"/>
  <c r="BH73" i="4" s="1"/>
  <c r="BL77" i="4"/>
  <c r="BM77" i="4" s="1"/>
  <c r="BG77" i="4"/>
  <c r="BH77" i="4" s="1"/>
  <c r="BL81" i="4"/>
  <c r="BM81" i="4" s="1"/>
  <c r="BG81" i="4"/>
  <c r="BH81" i="4" s="1"/>
  <c r="BB85" i="4"/>
  <c r="BC85" i="4" s="1"/>
  <c r="BL85" i="4"/>
  <c r="BM85" i="4" s="1"/>
  <c r="BG85" i="4"/>
  <c r="BH85" i="4" s="1"/>
  <c r="BB89" i="4"/>
  <c r="BC89" i="4" s="1"/>
  <c r="BL89" i="4"/>
  <c r="BM89" i="4" s="1"/>
  <c r="BG89" i="4"/>
  <c r="BH89" i="4" s="1"/>
  <c r="BL93" i="4"/>
  <c r="BM93" i="4" s="1"/>
  <c r="BG93" i="4"/>
  <c r="BH93" i="4" s="1"/>
  <c r="BL97" i="4"/>
  <c r="BM97" i="4" s="1"/>
  <c r="BG97" i="4"/>
  <c r="BH97" i="4" s="1"/>
  <c r="BB101" i="4"/>
  <c r="BC101" i="4" s="1"/>
  <c r="BL101" i="4"/>
  <c r="BM101" i="4" s="1"/>
  <c r="BG101" i="4"/>
  <c r="BB105" i="4"/>
  <c r="BC105" i="4" s="1"/>
  <c r="BL105" i="4"/>
  <c r="BM105" i="4" s="1"/>
  <c r="BG105" i="4"/>
  <c r="BH105" i="4" s="1"/>
  <c r="BL109" i="4"/>
  <c r="BM109" i="4" s="1"/>
  <c r="BG109" i="4"/>
  <c r="BH109" i="4" s="1"/>
  <c r="BL113" i="4"/>
  <c r="BM113" i="4" s="1"/>
  <c r="BG113" i="4"/>
  <c r="BH113" i="4" s="1"/>
  <c r="BB117" i="4"/>
  <c r="BC117" i="4" s="1"/>
  <c r="BL117" i="4"/>
  <c r="BM117" i="4" s="1"/>
  <c r="BG117" i="4"/>
  <c r="BH117" i="4" s="1"/>
  <c r="BB121" i="4"/>
  <c r="BC121" i="4" s="1"/>
  <c r="BL121" i="4"/>
  <c r="BM121" i="4" s="1"/>
  <c r="BG121" i="4"/>
  <c r="BH121" i="4" s="1"/>
  <c r="BL125" i="4"/>
  <c r="BM125" i="4" s="1"/>
  <c r="BG125" i="4"/>
  <c r="BH125" i="4" s="1"/>
  <c r="BL129" i="4"/>
  <c r="BM129" i="4" s="1"/>
  <c r="BG129" i="4"/>
  <c r="BH129" i="4" s="1"/>
  <c r="BB133" i="4"/>
  <c r="BC133" i="4" s="1"/>
  <c r="BG133" i="4"/>
  <c r="BH133" i="4" s="1"/>
  <c r="BL133" i="4"/>
  <c r="BM133" i="4" s="1"/>
  <c r="BB137" i="4"/>
  <c r="BC137" i="4" s="1"/>
  <c r="BG137" i="4"/>
  <c r="BH137" i="4" s="1"/>
  <c r="BL137" i="4"/>
  <c r="BM137" i="4" s="1"/>
  <c r="BG141" i="4"/>
  <c r="BH141" i="4" s="1"/>
  <c r="BL141" i="4"/>
  <c r="BM141" i="4" s="1"/>
  <c r="BG145" i="4"/>
  <c r="BH145" i="4" s="1"/>
  <c r="BL145" i="4"/>
  <c r="BM145" i="4" s="1"/>
  <c r="BB149" i="4"/>
  <c r="BC149" i="4" s="1"/>
  <c r="BG149" i="4"/>
  <c r="BH149" i="4" s="1"/>
  <c r="BL149" i="4"/>
  <c r="BM149" i="4" s="1"/>
  <c r="BB153" i="4"/>
  <c r="BC153" i="4" s="1"/>
  <c r="BG153" i="4"/>
  <c r="BH153" i="4" s="1"/>
  <c r="BL153" i="4"/>
  <c r="BM153" i="4" s="1"/>
  <c r="BG157" i="4"/>
  <c r="BH157" i="4" s="1"/>
  <c r="BL157" i="4"/>
  <c r="BM157" i="4" s="1"/>
  <c r="BG161" i="4"/>
  <c r="BH161" i="4" s="1"/>
  <c r="BL161" i="4"/>
  <c r="BM161" i="4" s="1"/>
  <c r="BB165" i="4"/>
  <c r="BC165" i="4" s="1"/>
  <c r="BG165" i="4"/>
  <c r="BH165" i="4" s="1"/>
  <c r="BL165" i="4"/>
  <c r="BM165" i="4" s="1"/>
  <c r="BB169" i="4"/>
  <c r="BC169" i="4" s="1"/>
  <c r="BG169" i="4"/>
  <c r="BH169" i="4" s="1"/>
  <c r="BL169" i="4"/>
  <c r="BM169" i="4" s="1"/>
  <c r="BG173" i="4"/>
  <c r="BH173" i="4" s="1"/>
  <c r="BL173" i="4"/>
  <c r="BM173" i="4" s="1"/>
  <c r="BG177" i="4"/>
  <c r="BH177" i="4" s="1"/>
  <c r="BL177" i="4"/>
  <c r="BM177" i="4" s="1"/>
  <c r="BB181" i="4"/>
  <c r="BC181" i="4" s="1"/>
  <c r="BG181" i="4"/>
  <c r="BH181" i="4" s="1"/>
  <c r="BL181" i="4"/>
  <c r="BM181" i="4" s="1"/>
  <c r="BB185" i="4"/>
  <c r="BC185" i="4" s="1"/>
  <c r="BG185" i="4"/>
  <c r="BH185" i="4" s="1"/>
  <c r="BL185" i="4"/>
  <c r="BM185" i="4" s="1"/>
  <c r="BG189" i="4"/>
  <c r="BH189" i="4" s="1"/>
  <c r="BL189" i="4"/>
  <c r="BM189" i="4" s="1"/>
  <c r="BG193" i="4"/>
  <c r="BH193" i="4" s="1"/>
  <c r="BL193" i="4"/>
  <c r="BM193" i="4" s="1"/>
  <c r="BB197" i="4"/>
  <c r="BC197" i="4" s="1"/>
  <c r="BG197" i="4"/>
  <c r="BH197" i="4" s="1"/>
  <c r="BL197" i="4"/>
  <c r="BM197" i="4" s="1"/>
  <c r="BB201" i="4"/>
  <c r="BC201" i="4" s="1"/>
  <c r="BG201" i="4"/>
  <c r="BH201" i="4" s="1"/>
  <c r="BL201" i="4"/>
  <c r="BM201" i="4" s="1"/>
  <c r="BG205" i="4"/>
  <c r="BH205" i="4" s="1"/>
  <c r="BL205" i="4"/>
  <c r="BM205" i="4" s="1"/>
  <c r="BL22" i="4"/>
  <c r="BM22" i="4" s="1"/>
  <c r="BG22" i="4"/>
  <c r="BB38" i="4"/>
  <c r="BC38" i="4" s="1"/>
  <c r="BL38" i="4"/>
  <c r="BM38" i="4" s="1"/>
  <c r="BG38" i="4"/>
  <c r="BH38" i="4" s="1"/>
  <c r="BB50" i="4"/>
  <c r="BC50" i="4" s="1"/>
  <c r="BL50" i="4"/>
  <c r="BM50" i="4" s="1"/>
  <c r="BG50" i="4"/>
  <c r="BH50" i="4" s="1"/>
  <c r="BL62" i="4"/>
  <c r="BM62" i="4" s="1"/>
  <c r="BG62" i="4"/>
  <c r="BH62" i="4" s="1"/>
  <c r="BL70" i="4"/>
  <c r="BM70" i="4" s="1"/>
  <c r="BG70" i="4"/>
  <c r="BH70" i="4" s="1"/>
  <c r="BB86" i="4"/>
  <c r="BC86" i="4" s="1"/>
  <c r="BL86" i="4"/>
  <c r="BM86" i="4" s="1"/>
  <c r="BG86" i="4"/>
  <c r="BH86" i="4" s="1"/>
  <c r="BB94" i="4"/>
  <c r="BC94" i="4" s="1"/>
  <c r="BL94" i="4"/>
  <c r="BM94" i="4" s="1"/>
  <c r="BG94" i="4"/>
  <c r="BH94" i="4" s="1"/>
  <c r="BG106" i="4"/>
  <c r="BH106" i="4" s="1"/>
  <c r="BL106" i="4"/>
  <c r="BM106" i="4" s="1"/>
  <c r="BL118" i="4"/>
  <c r="BM118" i="4" s="1"/>
  <c r="BG118" i="4"/>
  <c r="BH118" i="4" s="1"/>
  <c r="BB130" i="4"/>
  <c r="BC130" i="4" s="1"/>
  <c r="BL130" i="4"/>
  <c r="BM130" i="4" s="1"/>
  <c r="BG130" i="4"/>
  <c r="BH130" i="4" s="1"/>
  <c r="BB142" i="4"/>
  <c r="BC142" i="4" s="1"/>
  <c r="BG142" i="4"/>
  <c r="BH142" i="4" s="1"/>
  <c r="BL142" i="4"/>
  <c r="BM142" i="4" s="1"/>
  <c r="BG154" i="4"/>
  <c r="BH154" i="4" s="1"/>
  <c r="BL154" i="4"/>
  <c r="BM154" i="4" s="1"/>
  <c r="BG170" i="4"/>
  <c r="BH170" i="4" s="1"/>
  <c r="BL170" i="4"/>
  <c r="BM170" i="4" s="1"/>
  <c r="BB186" i="4"/>
  <c r="BC186" i="4" s="1"/>
  <c r="BG186" i="4"/>
  <c r="BL186" i="4"/>
  <c r="BM186" i="4" s="1"/>
  <c r="BB15" i="4"/>
  <c r="BC15" i="4" s="1"/>
  <c r="BL15" i="4"/>
  <c r="BM15" i="4" s="1"/>
  <c r="BG15" i="4"/>
  <c r="BH15" i="4" s="1"/>
  <c r="BL19" i="4"/>
  <c r="BM19" i="4" s="1"/>
  <c r="BG19" i="4"/>
  <c r="BH19" i="4" s="1"/>
  <c r="BL23" i="4"/>
  <c r="BM23" i="4" s="1"/>
  <c r="BG23" i="4"/>
  <c r="BH23" i="4" s="1"/>
  <c r="BB27" i="4"/>
  <c r="BC27" i="4" s="1"/>
  <c r="BL27" i="4"/>
  <c r="BM27" i="4" s="1"/>
  <c r="BG27" i="4"/>
  <c r="BH27" i="4" s="1"/>
  <c r="BB31" i="4"/>
  <c r="BC31" i="4" s="1"/>
  <c r="BL31" i="4"/>
  <c r="BM31" i="4" s="1"/>
  <c r="BG31" i="4"/>
  <c r="BH31" i="4" s="1"/>
  <c r="BL35" i="4"/>
  <c r="BM35" i="4" s="1"/>
  <c r="BG35" i="4"/>
  <c r="BH35" i="4" s="1"/>
  <c r="BL39" i="4"/>
  <c r="BM39" i="4" s="1"/>
  <c r="BG39" i="4"/>
  <c r="BH39" i="4" s="1"/>
  <c r="BB43" i="4"/>
  <c r="BC43" i="4" s="1"/>
  <c r="BL43" i="4"/>
  <c r="BM43" i="4" s="1"/>
  <c r="BG43" i="4"/>
  <c r="BB47" i="4"/>
  <c r="BC47" i="4" s="1"/>
  <c r="BL47" i="4"/>
  <c r="BM47" i="4" s="1"/>
  <c r="BG47" i="4"/>
  <c r="BH47" i="4" s="1"/>
  <c r="BL51" i="4"/>
  <c r="BM51" i="4" s="1"/>
  <c r="BG51" i="4"/>
  <c r="BH51" i="4" s="1"/>
  <c r="BL55" i="4"/>
  <c r="BM55" i="4" s="1"/>
  <c r="BG55" i="4"/>
  <c r="BH55" i="4" s="1"/>
  <c r="BB59" i="4"/>
  <c r="BC59" i="4" s="1"/>
  <c r="BL59" i="4"/>
  <c r="BM59" i="4" s="1"/>
  <c r="BG59" i="4"/>
  <c r="BH59" i="4" s="1"/>
  <c r="BB63" i="4"/>
  <c r="BC63" i="4" s="1"/>
  <c r="BG63" i="4"/>
  <c r="BH63" i="4" s="1"/>
  <c r="BL63" i="4"/>
  <c r="BM63" i="4" s="1"/>
  <c r="BL67" i="4"/>
  <c r="BM67" i="4" s="1"/>
  <c r="BG67" i="4"/>
  <c r="BH67" i="4" s="1"/>
  <c r="BL71" i="4"/>
  <c r="BM71" i="4" s="1"/>
  <c r="BG71" i="4"/>
  <c r="BH71" i="4" s="1"/>
  <c r="BB75" i="4"/>
  <c r="BC75" i="4" s="1"/>
  <c r="BL75" i="4"/>
  <c r="BM75" i="4" s="1"/>
  <c r="BG75" i="4"/>
  <c r="BH75" i="4" s="1"/>
  <c r="BB79" i="4"/>
  <c r="BC79" i="4" s="1"/>
  <c r="BL79" i="4"/>
  <c r="BM79" i="4" s="1"/>
  <c r="BG79" i="4"/>
  <c r="BH79" i="4" s="1"/>
  <c r="BL83" i="4"/>
  <c r="BM83" i="4" s="1"/>
  <c r="BG83" i="4"/>
  <c r="BH83" i="4" s="1"/>
  <c r="BL87" i="4"/>
  <c r="BM87" i="4" s="1"/>
  <c r="BG87" i="4"/>
  <c r="BH87" i="4" s="1"/>
  <c r="BB91" i="4"/>
  <c r="BC91" i="4" s="1"/>
  <c r="BL91" i="4"/>
  <c r="BM91" i="4" s="1"/>
  <c r="BG91" i="4"/>
  <c r="BH91" i="4" s="1"/>
  <c r="BB95" i="4"/>
  <c r="BC95" i="4" s="1"/>
  <c r="BL95" i="4"/>
  <c r="BM95" i="4" s="1"/>
  <c r="BG95" i="4"/>
  <c r="BH95" i="4" s="1"/>
  <c r="BL99" i="4"/>
  <c r="BM99" i="4" s="1"/>
  <c r="BG99" i="4"/>
  <c r="BH99" i="4" s="1"/>
  <c r="BL103" i="4"/>
  <c r="BM103" i="4" s="1"/>
  <c r="BG103" i="4"/>
  <c r="BH103" i="4" s="1"/>
  <c r="BB107" i="4"/>
  <c r="BC107" i="4" s="1"/>
  <c r="BL107" i="4"/>
  <c r="BM107" i="4" s="1"/>
  <c r="BG107" i="4"/>
  <c r="BH107" i="4" s="1"/>
  <c r="BB111" i="4"/>
  <c r="BC111" i="4" s="1"/>
  <c r="BL111" i="4"/>
  <c r="BM111" i="4" s="1"/>
  <c r="BG111" i="4"/>
  <c r="BH111" i="4" s="1"/>
  <c r="BL115" i="4"/>
  <c r="BM115" i="4" s="1"/>
  <c r="BG115" i="4"/>
  <c r="BH115" i="4" s="1"/>
  <c r="BL119" i="4"/>
  <c r="BM119" i="4" s="1"/>
  <c r="BG119" i="4"/>
  <c r="BH119" i="4" s="1"/>
  <c r="BB123" i="4"/>
  <c r="BC123" i="4" s="1"/>
  <c r="BL123" i="4"/>
  <c r="BM123" i="4" s="1"/>
  <c r="BG123" i="4"/>
  <c r="BH123" i="4" s="1"/>
  <c r="BB127" i="4"/>
  <c r="BC127" i="4" s="1"/>
  <c r="BL127" i="4"/>
  <c r="BM127" i="4" s="1"/>
  <c r="BG127" i="4"/>
  <c r="BH127" i="4" s="1"/>
  <c r="BL131" i="4"/>
  <c r="BM131" i="4" s="1"/>
  <c r="BG131" i="4"/>
  <c r="BH131" i="4" s="1"/>
  <c r="BL135" i="4"/>
  <c r="BM135" i="4" s="1"/>
  <c r="BG135" i="4"/>
  <c r="BH135" i="4" s="1"/>
  <c r="BB139" i="4"/>
  <c r="BC139" i="4" s="1"/>
  <c r="BL139" i="4"/>
  <c r="BM139" i="4" s="1"/>
  <c r="BG139" i="4"/>
  <c r="BH139" i="4" s="1"/>
  <c r="BB143" i="4"/>
  <c r="BC143" i="4" s="1"/>
  <c r="BL143" i="4"/>
  <c r="BM143" i="4" s="1"/>
  <c r="BG143" i="4"/>
  <c r="BH143" i="4" s="1"/>
  <c r="BL147" i="4"/>
  <c r="BM147" i="4" s="1"/>
  <c r="BG147" i="4"/>
  <c r="BH147" i="4" s="1"/>
  <c r="BL151" i="4"/>
  <c r="BM151" i="4" s="1"/>
  <c r="BG151" i="4"/>
  <c r="BH151" i="4" s="1"/>
  <c r="BB155" i="4"/>
  <c r="BC155" i="4" s="1"/>
  <c r="BL155" i="4"/>
  <c r="BM155" i="4" s="1"/>
  <c r="BG155" i="4"/>
  <c r="BH155" i="4" s="1"/>
  <c r="BB159" i="4"/>
  <c r="BC159" i="4" s="1"/>
  <c r="BL159" i="4"/>
  <c r="BM159" i="4" s="1"/>
  <c r="BG159" i="4"/>
  <c r="BH159" i="4" s="1"/>
  <c r="BL163" i="4"/>
  <c r="BM163" i="4" s="1"/>
  <c r="BG163" i="4"/>
  <c r="BH163" i="4" s="1"/>
  <c r="BL167" i="4"/>
  <c r="BM167" i="4" s="1"/>
  <c r="BG167" i="4"/>
  <c r="BH167" i="4" s="1"/>
  <c r="BB171" i="4"/>
  <c r="BC171" i="4" s="1"/>
  <c r="BL171" i="4"/>
  <c r="BM171" i="4" s="1"/>
  <c r="BG171" i="4"/>
  <c r="BH171" i="4" s="1"/>
  <c r="BB175" i="4"/>
  <c r="BC175" i="4" s="1"/>
  <c r="BL175" i="4"/>
  <c r="BM175" i="4" s="1"/>
  <c r="BG175" i="4"/>
  <c r="BH175" i="4" s="1"/>
  <c r="BL179" i="4"/>
  <c r="BM179" i="4" s="1"/>
  <c r="BG179" i="4"/>
  <c r="BH179" i="4" s="1"/>
  <c r="BL183" i="4"/>
  <c r="BM183" i="4" s="1"/>
  <c r="BG183" i="4"/>
  <c r="BH183" i="4" s="1"/>
  <c r="BB187" i="4"/>
  <c r="BC187" i="4" s="1"/>
  <c r="BL187" i="4"/>
  <c r="BM187" i="4" s="1"/>
  <c r="BG187" i="4"/>
  <c r="BH187" i="4" s="1"/>
  <c r="BB191" i="4"/>
  <c r="BC191" i="4" s="1"/>
  <c r="BL191" i="4"/>
  <c r="BM191" i="4" s="1"/>
  <c r="BG191" i="4"/>
  <c r="BH191" i="4" s="1"/>
  <c r="BL195" i="4"/>
  <c r="BM195" i="4" s="1"/>
  <c r="BG195" i="4"/>
  <c r="BH195" i="4" s="1"/>
  <c r="BL199" i="4"/>
  <c r="BM199" i="4" s="1"/>
  <c r="BG199" i="4"/>
  <c r="BH199" i="4" s="1"/>
  <c r="BB203" i="4"/>
  <c r="BC203" i="4" s="1"/>
  <c r="BL203" i="4"/>
  <c r="BM203" i="4" s="1"/>
  <c r="BG203" i="4"/>
  <c r="BH203" i="4" s="1"/>
  <c r="BB14" i="4"/>
  <c r="BC14" i="4" s="1"/>
  <c r="BL14" i="4"/>
  <c r="BM14" i="4" s="1"/>
  <c r="BG14" i="4"/>
  <c r="BH14" i="4" s="1"/>
  <c r="BL26" i="4"/>
  <c r="BM26" i="4" s="1"/>
  <c r="BG26" i="4"/>
  <c r="BH26" i="4" s="1"/>
  <c r="BL34" i="4"/>
  <c r="BM34" i="4" s="1"/>
  <c r="BG34" i="4"/>
  <c r="BH34" i="4" s="1"/>
  <c r="BB46" i="4"/>
  <c r="BC46" i="4" s="1"/>
  <c r="BL46" i="4"/>
  <c r="BM46" i="4" s="1"/>
  <c r="BG46" i="4"/>
  <c r="BH46" i="4" s="1"/>
  <c r="BB58" i="4"/>
  <c r="BC58" i="4" s="1"/>
  <c r="BL58" i="4"/>
  <c r="BM58" i="4" s="1"/>
  <c r="BG58" i="4"/>
  <c r="BH58" i="4" s="1"/>
  <c r="BL66" i="4"/>
  <c r="BM66" i="4" s="1"/>
  <c r="BG66" i="4"/>
  <c r="BH66" i="4" s="1"/>
  <c r="BL82" i="4"/>
  <c r="BM82" i="4" s="1"/>
  <c r="BG82" i="4"/>
  <c r="BH82" i="4" s="1"/>
  <c r="BB98" i="4"/>
  <c r="BC98" i="4" s="1"/>
  <c r="BL98" i="4"/>
  <c r="BM98" i="4" s="1"/>
  <c r="BG98" i="4"/>
  <c r="BH98" i="4" s="1"/>
  <c r="BB110" i="4"/>
  <c r="BC110" i="4" s="1"/>
  <c r="BL110" i="4"/>
  <c r="BM110" i="4" s="1"/>
  <c r="BG110" i="4"/>
  <c r="BL122" i="4"/>
  <c r="BM122" i="4" s="1"/>
  <c r="BG122" i="4"/>
  <c r="BH122" i="4" s="1"/>
  <c r="BL134" i="4"/>
  <c r="BM134" i="4" s="1"/>
  <c r="BG134" i="4"/>
  <c r="BH134" i="4" s="1"/>
  <c r="BB146" i="4"/>
  <c r="BC146" i="4" s="1"/>
  <c r="BL146" i="4"/>
  <c r="BM146" i="4" s="1"/>
  <c r="BG146" i="4"/>
  <c r="BH146" i="4" s="1"/>
  <c r="BB158" i="4"/>
  <c r="BC158" i="4" s="1"/>
  <c r="BG158" i="4"/>
  <c r="BH158" i="4" s="1"/>
  <c r="BL158" i="4"/>
  <c r="BM158" i="4" s="1"/>
  <c r="BL166" i="4"/>
  <c r="BM166" i="4" s="1"/>
  <c r="BG166" i="4"/>
  <c r="BH166" i="4" s="1"/>
  <c r="BL182" i="4"/>
  <c r="BM182" i="4" s="1"/>
  <c r="BG182" i="4"/>
  <c r="BH182" i="4" s="1"/>
  <c r="BB194" i="4"/>
  <c r="BC194" i="4" s="1"/>
  <c r="BL194" i="4"/>
  <c r="BM194" i="4" s="1"/>
  <c r="BG194" i="4"/>
  <c r="BH194" i="4" s="1"/>
  <c r="BB202" i="4"/>
  <c r="BC202" i="4" s="1"/>
  <c r="BG202" i="4"/>
  <c r="BH202" i="4" s="1"/>
  <c r="BL202" i="4"/>
  <c r="BM202" i="4" s="1"/>
  <c r="BG206" i="4"/>
  <c r="BH206" i="4" s="1"/>
  <c r="BL206" i="4"/>
  <c r="BM206" i="4" s="1"/>
  <c r="BL12" i="4"/>
  <c r="BM12" i="4" s="1"/>
  <c r="BG12" i="4"/>
  <c r="BH12" i="4" s="1"/>
  <c r="BB24" i="4"/>
  <c r="BC24" i="4" s="1"/>
  <c r="BL24" i="4"/>
  <c r="BM24" i="4" s="1"/>
  <c r="BG24" i="4"/>
  <c r="BH24" i="4" s="1"/>
  <c r="BB32" i="4"/>
  <c r="BC32" i="4" s="1"/>
  <c r="BL32" i="4"/>
  <c r="BM32" i="4" s="1"/>
  <c r="BG32" i="4"/>
  <c r="BH32" i="4" s="1"/>
  <c r="BL40" i="4"/>
  <c r="BM40" i="4" s="1"/>
  <c r="BG40" i="4"/>
  <c r="BH40" i="4" s="1"/>
  <c r="BL52" i="4"/>
  <c r="BM52" i="4" s="1"/>
  <c r="BG52" i="4"/>
  <c r="BH52" i="4" s="1"/>
  <c r="BB60" i="4"/>
  <c r="BC60" i="4" s="1"/>
  <c r="BL60" i="4"/>
  <c r="BM60" i="4" s="1"/>
  <c r="BG60" i="4"/>
  <c r="BH60" i="4" s="1"/>
  <c r="BB64" i="4"/>
  <c r="BC64" i="4" s="1"/>
  <c r="BL64" i="4"/>
  <c r="BM64" i="4" s="1"/>
  <c r="BG64" i="4"/>
  <c r="BH64" i="4" s="1"/>
  <c r="BL68" i="4"/>
  <c r="BM68" i="4" s="1"/>
  <c r="BG68" i="4"/>
  <c r="BH68" i="4" s="1"/>
  <c r="BL72" i="4"/>
  <c r="BM72" i="4" s="1"/>
  <c r="BG72" i="4"/>
  <c r="BH72" i="4" s="1"/>
  <c r="BB76" i="4"/>
  <c r="BC76" i="4" s="1"/>
  <c r="BG76" i="4"/>
  <c r="BH76" i="4" s="1"/>
  <c r="BL76" i="4"/>
  <c r="BM76" i="4" s="1"/>
  <c r="BB80" i="4"/>
  <c r="BC80" i="4" s="1"/>
  <c r="BL80" i="4"/>
  <c r="BM80" i="4" s="1"/>
  <c r="BG80" i="4"/>
  <c r="BH80" i="4" s="1"/>
  <c r="BL84" i="4"/>
  <c r="BM84" i="4" s="1"/>
  <c r="BG84" i="4"/>
  <c r="BH84" i="4" s="1"/>
  <c r="BL88" i="4"/>
  <c r="BM88" i="4" s="1"/>
  <c r="BG88" i="4"/>
  <c r="BH88" i="4" s="1"/>
  <c r="BB92" i="4"/>
  <c r="BC92" i="4" s="1"/>
  <c r="BG92" i="4"/>
  <c r="BH92" i="4" s="1"/>
  <c r="BL92" i="4"/>
  <c r="BM92" i="4" s="1"/>
  <c r="BB96" i="4"/>
  <c r="BC96" i="4" s="1"/>
  <c r="BL96" i="4"/>
  <c r="BM96" i="4" s="1"/>
  <c r="BG96" i="4"/>
  <c r="BH96" i="4" s="1"/>
  <c r="BL100" i="4"/>
  <c r="BM100" i="4" s="1"/>
  <c r="BG100" i="4"/>
  <c r="BH100" i="4" s="1"/>
  <c r="BG104" i="4"/>
  <c r="BH104" i="4" s="1"/>
  <c r="BL104" i="4"/>
  <c r="BM104" i="4" s="1"/>
  <c r="BB108" i="4"/>
  <c r="BC108" i="4" s="1"/>
  <c r="BG108" i="4"/>
  <c r="BH108" i="4" s="1"/>
  <c r="BL108" i="4"/>
  <c r="BM108" i="4" s="1"/>
  <c r="BB112" i="4"/>
  <c r="BC112" i="4" s="1"/>
  <c r="BG112" i="4"/>
  <c r="BH112" i="4" s="1"/>
  <c r="BL112" i="4"/>
  <c r="BM112" i="4" s="1"/>
  <c r="BG116" i="4"/>
  <c r="BH116" i="4" s="1"/>
  <c r="BL116" i="4"/>
  <c r="BM116" i="4" s="1"/>
  <c r="BG120" i="4"/>
  <c r="BH120" i="4" s="1"/>
  <c r="BL120" i="4"/>
  <c r="BM120" i="4" s="1"/>
  <c r="BB124" i="4"/>
  <c r="BC124" i="4" s="1"/>
  <c r="BG124" i="4"/>
  <c r="BH124" i="4" s="1"/>
  <c r="BL124" i="4"/>
  <c r="BM124" i="4" s="1"/>
  <c r="BB128" i="4"/>
  <c r="BC128" i="4" s="1"/>
  <c r="BG128" i="4"/>
  <c r="BH128" i="4" s="1"/>
  <c r="BL128" i="4"/>
  <c r="BM128" i="4" s="1"/>
  <c r="BL132" i="4"/>
  <c r="BM132" i="4" s="1"/>
  <c r="BG132" i="4"/>
  <c r="BH132" i="4" s="1"/>
  <c r="BL136" i="4"/>
  <c r="BM136" i="4" s="1"/>
  <c r="BG136" i="4"/>
  <c r="BH136" i="4" s="1"/>
  <c r="BB140" i="4"/>
  <c r="BC140" i="4" s="1"/>
  <c r="BL140" i="4"/>
  <c r="BM140" i="4" s="1"/>
  <c r="BG140" i="4"/>
  <c r="BH140" i="4" s="1"/>
  <c r="BB144" i="4"/>
  <c r="BC144" i="4" s="1"/>
  <c r="BL144" i="4"/>
  <c r="BM144" i="4" s="1"/>
  <c r="BG144" i="4"/>
  <c r="BH144" i="4" s="1"/>
  <c r="BL148" i="4"/>
  <c r="BM148" i="4" s="1"/>
  <c r="BG148" i="4"/>
  <c r="BH148" i="4" s="1"/>
  <c r="BL152" i="4"/>
  <c r="BM152" i="4" s="1"/>
  <c r="BG152" i="4"/>
  <c r="BH152" i="4" s="1"/>
  <c r="BB156" i="4"/>
  <c r="BC156" i="4" s="1"/>
  <c r="BL156" i="4"/>
  <c r="BM156" i="4" s="1"/>
  <c r="BG156" i="4"/>
  <c r="BH156" i="4" s="1"/>
  <c r="BB160" i="4"/>
  <c r="BC160" i="4" s="1"/>
  <c r="BL160" i="4"/>
  <c r="BM160" i="4" s="1"/>
  <c r="BG160" i="4"/>
  <c r="BH160" i="4" s="1"/>
  <c r="BL164" i="4"/>
  <c r="BM164" i="4" s="1"/>
  <c r="BG164" i="4"/>
  <c r="BH164" i="4" s="1"/>
  <c r="BL168" i="4"/>
  <c r="BM168" i="4" s="1"/>
  <c r="BG168" i="4"/>
  <c r="BH168" i="4" s="1"/>
  <c r="BB172" i="4"/>
  <c r="BC172" i="4" s="1"/>
  <c r="BL172" i="4"/>
  <c r="BM172" i="4" s="1"/>
  <c r="BG172" i="4"/>
  <c r="BH172" i="4" s="1"/>
  <c r="BB176" i="4"/>
  <c r="BC176" i="4" s="1"/>
  <c r="BL176" i="4"/>
  <c r="BM176" i="4" s="1"/>
  <c r="BG176" i="4"/>
  <c r="BH176" i="4" s="1"/>
  <c r="BL180" i="4"/>
  <c r="BM180" i="4" s="1"/>
  <c r="BG180" i="4"/>
  <c r="BH180" i="4" s="1"/>
  <c r="BL184" i="4"/>
  <c r="BM184" i="4" s="1"/>
  <c r="BG184" i="4"/>
  <c r="BH184" i="4" s="1"/>
  <c r="BB188" i="4"/>
  <c r="BC188" i="4" s="1"/>
  <c r="BL188" i="4"/>
  <c r="BM188" i="4" s="1"/>
  <c r="BG188" i="4"/>
  <c r="BH188" i="4" s="1"/>
  <c r="BB192" i="4"/>
  <c r="BC192" i="4" s="1"/>
  <c r="BL192" i="4"/>
  <c r="BM192" i="4" s="1"/>
  <c r="BG192" i="4"/>
  <c r="BH192" i="4" s="1"/>
  <c r="BL196" i="4"/>
  <c r="BM196" i="4" s="1"/>
  <c r="BG196" i="4"/>
  <c r="BH196" i="4" s="1"/>
  <c r="BL200" i="4"/>
  <c r="BM200" i="4" s="1"/>
  <c r="BG200" i="4"/>
  <c r="BH200" i="4" s="1"/>
  <c r="BB204" i="4"/>
  <c r="BC204" i="4" s="1"/>
  <c r="BL204" i="4"/>
  <c r="BM204" i="4" s="1"/>
  <c r="BG204" i="4"/>
  <c r="BH204" i="4" s="1"/>
  <c r="BH22" i="4"/>
  <c r="BH56" i="4"/>
  <c r="BH101" i="4"/>
  <c r="BH18" i="4"/>
  <c r="BH110" i="4"/>
  <c r="BH186" i="4"/>
  <c r="BH43" i="4"/>
  <c r="C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7" i="4"/>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H248" i="2"/>
  <c r="G248" i="2"/>
  <c r="F248" i="2"/>
  <c r="H247" i="2"/>
  <c r="G247" i="2"/>
  <c r="F247" i="2"/>
  <c r="H246" i="2"/>
  <c r="G246" i="2"/>
  <c r="F246" i="2"/>
  <c r="H245" i="2"/>
  <c r="G245" i="2"/>
  <c r="F245" i="2"/>
  <c r="H244" i="2"/>
  <c r="G244" i="2"/>
  <c r="F244" i="2"/>
  <c r="H243" i="2"/>
  <c r="G243" i="2"/>
  <c r="F243" i="2"/>
  <c r="H242" i="2"/>
  <c r="G242" i="2"/>
  <c r="F242" i="2"/>
  <c r="H241" i="2"/>
  <c r="G241" i="2"/>
  <c r="F241" i="2"/>
  <c r="H240" i="2"/>
  <c r="G240" i="2"/>
  <c r="F240" i="2"/>
  <c r="H239" i="2"/>
  <c r="G239" i="2"/>
  <c r="F239" i="2"/>
  <c r="H238" i="2"/>
  <c r="G238" i="2"/>
  <c r="F238" i="2"/>
  <c r="H237" i="2"/>
  <c r="G237" i="2"/>
  <c r="F237" i="2"/>
  <c r="H236" i="2"/>
  <c r="G236" i="2"/>
  <c r="F236" i="2"/>
  <c r="H235" i="2"/>
  <c r="G235" i="2"/>
  <c r="F235" i="2"/>
  <c r="H234" i="2"/>
  <c r="G234" i="2"/>
  <c r="F234" i="2"/>
  <c r="H233" i="2"/>
  <c r="G233" i="2"/>
  <c r="F233" i="2"/>
  <c r="H232" i="2"/>
  <c r="G232" i="2"/>
  <c r="F232" i="2"/>
  <c r="H231" i="2"/>
  <c r="G231" i="2"/>
  <c r="F231" i="2"/>
  <c r="H230" i="2"/>
  <c r="G230" i="2"/>
  <c r="F230" i="2"/>
  <c r="H229" i="2"/>
  <c r="G229" i="2"/>
  <c r="F229" i="2"/>
  <c r="H228" i="2"/>
  <c r="G228" i="2"/>
  <c r="F228" i="2"/>
  <c r="H227" i="2"/>
  <c r="G227" i="2"/>
  <c r="F227" i="2"/>
  <c r="H226" i="2"/>
  <c r="G226" i="2"/>
  <c r="F226" i="2"/>
  <c r="H225" i="2"/>
  <c r="G225" i="2"/>
  <c r="F225" i="2"/>
  <c r="H224" i="2"/>
  <c r="G224" i="2"/>
  <c r="F224" i="2"/>
  <c r="H223" i="2"/>
  <c r="G223" i="2"/>
  <c r="F223" i="2"/>
  <c r="H222" i="2"/>
  <c r="G222" i="2"/>
  <c r="F222" i="2"/>
  <c r="H221" i="2"/>
  <c r="G221" i="2"/>
  <c r="F221" i="2"/>
  <c r="H220" i="2"/>
  <c r="G220" i="2"/>
  <c r="F220" i="2"/>
  <c r="H219" i="2"/>
  <c r="G219" i="2"/>
  <c r="F219" i="2"/>
  <c r="H218" i="2"/>
  <c r="G218" i="2"/>
  <c r="F218" i="2"/>
  <c r="H217" i="2"/>
  <c r="G217" i="2"/>
  <c r="F217" i="2"/>
  <c r="H216" i="2"/>
  <c r="G216" i="2"/>
  <c r="F216" i="2"/>
  <c r="H215" i="2"/>
  <c r="G215" i="2"/>
  <c r="F215" i="2"/>
  <c r="H214" i="2"/>
  <c r="G214" i="2"/>
  <c r="F214" i="2"/>
  <c r="H213" i="2"/>
  <c r="G213" i="2"/>
  <c r="F213" i="2"/>
  <c r="H212" i="2"/>
  <c r="G212" i="2"/>
  <c r="F212" i="2"/>
  <c r="H211" i="2"/>
  <c r="G211" i="2"/>
  <c r="F211" i="2"/>
  <c r="H210" i="2"/>
  <c r="G210" i="2"/>
  <c r="F210" i="2"/>
  <c r="H209" i="2"/>
  <c r="G209" i="2"/>
  <c r="F209" i="2"/>
  <c r="H208" i="2"/>
  <c r="G208" i="2"/>
  <c r="F208" i="2"/>
  <c r="H207" i="2"/>
  <c r="G207" i="2"/>
  <c r="F207" i="2"/>
  <c r="H206" i="2"/>
  <c r="G206" i="2"/>
  <c r="F206" i="2"/>
  <c r="H205" i="2"/>
  <c r="G205" i="2"/>
  <c r="F205" i="2"/>
  <c r="H204" i="2"/>
  <c r="G204" i="2"/>
  <c r="F204" i="2"/>
  <c r="H203" i="2"/>
  <c r="G203" i="2"/>
  <c r="F203" i="2"/>
  <c r="H202" i="2"/>
  <c r="G202" i="2"/>
  <c r="F202" i="2"/>
  <c r="H201" i="2"/>
  <c r="G201" i="2"/>
  <c r="F201" i="2"/>
  <c r="H200" i="2"/>
  <c r="G200" i="2"/>
  <c r="F200" i="2"/>
  <c r="H199" i="2"/>
  <c r="G199" i="2"/>
  <c r="F199" i="2"/>
  <c r="H198" i="2"/>
  <c r="G198" i="2"/>
  <c r="F198" i="2"/>
  <c r="H197" i="2"/>
  <c r="G197" i="2"/>
  <c r="F197" i="2"/>
  <c r="H196" i="2"/>
  <c r="G196" i="2"/>
  <c r="F196" i="2"/>
  <c r="H195" i="2"/>
  <c r="G195" i="2"/>
  <c r="F195" i="2"/>
  <c r="H194" i="2"/>
  <c r="G194" i="2"/>
  <c r="F194" i="2"/>
  <c r="H193" i="2"/>
  <c r="G193" i="2"/>
  <c r="F193" i="2"/>
  <c r="H192" i="2"/>
  <c r="G192" i="2"/>
  <c r="F192" i="2"/>
  <c r="H191" i="2"/>
  <c r="G191" i="2"/>
  <c r="F191" i="2"/>
  <c r="H190" i="2"/>
  <c r="G190" i="2"/>
  <c r="F190" i="2"/>
  <c r="H189" i="2"/>
  <c r="G189" i="2"/>
  <c r="F189" i="2"/>
  <c r="H188" i="2"/>
  <c r="G188" i="2"/>
  <c r="F188" i="2"/>
  <c r="H187" i="2"/>
  <c r="G187" i="2"/>
  <c r="F187" i="2"/>
  <c r="H186" i="2"/>
  <c r="G186" i="2"/>
  <c r="F186" i="2"/>
  <c r="H185" i="2"/>
  <c r="G185" i="2"/>
  <c r="F185" i="2"/>
  <c r="H184" i="2"/>
  <c r="G184" i="2"/>
  <c r="F184" i="2"/>
  <c r="H183" i="2"/>
  <c r="G183" i="2"/>
  <c r="F183" i="2"/>
  <c r="H182" i="2"/>
  <c r="G182" i="2"/>
  <c r="F182" i="2"/>
  <c r="H181" i="2"/>
  <c r="G181" i="2"/>
  <c r="F181" i="2"/>
  <c r="H180" i="2"/>
  <c r="G180" i="2"/>
  <c r="F180" i="2"/>
  <c r="H179" i="2"/>
  <c r="G179" i="2"/>
  <c r="F179" i="2"/>
  <c r="H178" i="2"/>
  <c r="G178" i="2"/>
  <c r="F178" i="2"/>
  <c r="H177" i="2"/>
  <c r="G177" i="2"/>
  <c r="F177" i="2"/>
  <c r="H176" i="2"/>
  <c r="G176" i="2"/>
  <c r="F176" i="2"/>
  <c r="H175" i="2"/>
  <c r="G175" i="2"/>
  <c r="F175" i="2"/>
  <c r="H174" i="2"/>
  <c r="G174" i="2"/>
  <c r="F174" i="2"/>
  <c r="H173" i="2"/>
  <c r="G173" i="2"/>
  <c r="F173" i="2"/>
  <c r="H172" i="2"/>
  <c r="G172" i="2"/>
  <c r="F172" i="2"/>
  <c r="H171" i="2"/>
  <c r="G171" i="2"/>
  <c r="F171" i="2"/>
  <c r="H170" i="2"/>
  <c r="G170" i="2"/>
  <c r="F170" i="2"/>
  <c r="H169" i="2"/>
  <c r="G169" i="2"/>
  <c r="F169" i="2"/>
  <c r="H168" i="2"/>
  <c r="G168" i="2"/>
  <c r="F168" i="2"/>
  <c r="H167" i="2"/>
  <c r="G167" i="2"/>
  <c r="F167" i="2"/>
  <c r="H166" i="2"/>
  <c r="G166" i="2"/>
  <c r="F166" i="2"/>
  <c r="H165" i="2"/>
  <c r="G165" i="2"/>
  <c r="F165" i="2"/>
  <c r="H164" i="2"/>
  <c r="G164" i="2"/>
  <c r="F164" i="2"/>
  <c r="H163" i="2"/>
  <c r="G163" i="2"/>
  <c r="F163" i="2"/>
  <c r="H162" i="2"/>
  <c r="G162" i="2"/>
  <c r="F162" i="2"/>
  <c r="H161" i="2"/>
  <c r="G161" i="2"/>
  <c r="F161" i="2"/>
  <c r="H160" i="2"/>
  <c r="G160" i="2"/>
  <c r="F160" i="2"/>
  <c r="H159" i="2"/>
  <c r="G159" i="2"/>
  <c r="F159" i="2"/>
  <c r="H158" i="2"/>
  <c r="G158" i="2"/>
  <c r="F158" i="2"/>
  <c r="H157" i="2"/>
  <c r="G157" i="2"/>
  <c r="F157" i="2"/>
  <c r="H156" i="2"/>
  <c r="G156" i="2"/>
  <c r="F156" i="2"/>
  <c r="H155" i="2"/>
  <c r="G155" i="2"/>
  <c r="F155" i="2"/>
  <c r="H154" i="2"/>
  <c r="G154" i="2"/>
  <c r="F154" i="2"/>
  <c r="H153" i="2"/>
  <c r="G153" i="2"/>
  <c r="F153" i="2"/>
  <c r="H152" i="2"/>
  <c r="G152" i="2"/>
  <c r="F152" i="2"/>
  <c r="H151" i="2"/>
  <c r="G151" i="2"/>
  <c r="F151" i="2"/>
  <c r="H150" i="2"/>
  <c r="G150" i="2"/>
  <c r="F150" i="2"/>
  <c r="H149" i="2"/>
  <c r="G149" i="2"/>
  <c r="F149" i="2"/>
  <c r="H148" i="2"/>
  <c r="G148" i="2"/>
  <c r="F148" i="2"/>
  <c r="H147" i="2"/>
  <c r="G147" i="2"/>
  <c r="F147" i="2"/>
  <c r="H146" i="2"/>
  <c r="G146" i="2"/>
  <c r="F146" i="2"/>
  <c r="H145" i="2"/>
  <c r="G145" i="2"/>
  <c r="F145" i="2"/>
  <c r="H144" i="2"/>
  <c r="G144" i="2"/>
  <c r="F144" i="2"/>
  <c r="H143" i="2"/>
  <c r="G143" i="2"/>
  <c r="F143" i="2"/>
  <c r="H142" i="2"/>
  <c r="G142" i="2"/>
  <c r="F142" i="2"/>
  <c r="H141" i="2"/>
  <c r="G141" i="2"/>
  <c r="F141" i="2"/>
  <c r="H140" i="2"/>
  <c r="G140" i="2"/>
  <c r="F140" i="2"/>
  <c r="H139" i="2"/>
  <c r="G139" i="2"/>
  <c r="F139" i="2"/>
  <c r="H138" i="2"/>
  <c r="G138" i="2"/>
  <c r="F138" i="2"/>
  <c r="H137" i="2"/>
  <c r="G137" i="2"/>
  <c r="F137" i="2"/>
  <c r="H136" i="2"/>
  <c r="G136" i="2"/>
  <c r="F136" i="2"/>
  <c r="H135" i="2"/>
  <c r="G135" i="2"/>
  <c r="F135" i="2"/>
  <c r="H134" i="2"/>
  <c r="G134" i="2"/>
  <c r="F134" i="2"/>
  <c r="H133" i="2"/>
  <c r="G133" i="2"/>
  <c r="F133" i="2"/>
  <c r="H132" i="2"/>
  <c r="G132" i="2"/>
  <c r="F132" i="2"/>
  <c r="H131" i="2"/>
  <c r="G131" i="2"/>
  <c r="F131" i="2"/>
  <c r="H130" i="2"/>
  <c r="G130" i="2"/>
  <c r="F130" i="2"/>
  <c r="H129" i="2"/>
  <c r="G129" i="2"/>
  <c r="F129" i="2"/>
  <c r="H128" i="2"/>
  <c r="G128" i="2"/>
  <c r="F128" i="2"/>
  <c r="H127" i="2"/>
  <c r="G127" i="2"/>
  <c r="F127" i="2"/>
  <c r="H126" i="2"/>
  <c r="G126" i="2"/>
  <c r="F126" i="2"/>
  <c r="H125" i="2"/>
  <c r="G125" i="2"/>
  <c r="F125" i="2"/>
  <c r="H124" i="2"/>
  <c r="G124" i="2"/>
  <c r="F124" i="2"/>
  <c r="H123" i="2"/>
  <c r="G123" i="2"/>
  <c r="F123" i="2"/>
  <c r="H122" i="2"/>
  <c r="G122" i="2"/>
  <c r="F122" i="2"/>
  <c r="H121" i="2"/>
  <c r="G121" i="2"/>
  <c r="F121" i="2"/>
  <c r="H120" i="2"/>
  <c r="G120" i="2"/>
  <c r="F120" i="2"/>
  <c r="H119" i="2"/>
  <c r="G119" i="2"/>
  <c r="F119" i="2"/>
  <c r="H118" i="2"/>
  <c r="G118" i="2"/>
  <c r="F118" i="2"/>
  <c r="H117" i="2"/>
  <c r="G117" i="2"/>
  <c r="F117" i="2"/>
  <c r="H116" i="2"/>
  <c r="G116" i="2"/>
  <c r="F116" i="2"/>
  <c r="H115" i="2"/>
  <c r="G115" i="2"/>
  <c r="F115" i="2"/>
  <c r="H114" i="2"/>
  <c r="G114" i="2"/>
  <c r="F114" i="2"/>
  <c r="H113" i="2"/>
  <c r="G113" i="2"/>
  <c r="F113" i="2"/>
  <c r="H112" i="2"/>
  <c r="G112" i="2"/>
  <c r="F112" i="2"/>
  <c r="H111" i="2"/>
  <c r="G111" i="2"/>
  <c r="F111" i="2"/>
  <c r="H110" i="2"/>
  <c r="G110" i="2"/>
  <c r="F110" i="2"/>
  <c r="H109" i="2"/>
  <c r="G109" i="2"/>
  <c r="F109" i="2"/>
  <c r="H108" i="2"/>
  <c r="G108" i="2"/>
  <c r="F108" i="2"/>
  <c r="H107" i="2"/>
  <c r="G107" i="2"/>
  <c r="F107" i="2"/>
  <c r="H106" i="2"/>
  <c r="G106" i="2"/>
  <c r="F106" i="2"/>
  <c r="H105" i="2"/>
  <c r="G105" i="2"/>
  <c r="F105" i="2"/>
  <c r="H104" i="2"/>
  <c r="G104" i="2"/>
  <c r="F104" i="2"/>
  <c r="H103" i="2"/>
  <c r="G103" i="2"/>
  <c r="F103" i="2"/>
  <c r="H102" i="2"/>
  <c r="G102" i="2"/>
  <c r="F102" i="2"/>
  <c r="H101" i="2"/>
  <c r="G101" i="2"/>
  <c r="F101" i="2"/>
  <c r="H100" i="2"/>
  <c r="G100" i="2"/>
  <c r="F100" i="2"/>
  <c r="H99" i="2"/>
  <c r="G99" i="2"/>
  <c r="F99" i="2"/>
  <c r="H98" i="2"/>
  <c r="G98" i="2"/>
  <c r="F98" i="2"/>
  <c r="H97" i="2"/>
  <c r="G97" i="2"/>
  <c r="F97" i="2"/>
  <c r="H96" i="2"/>
  <c r="G96" i="2"/>
  <c r="F96" i="2"/>
  <c r="H95" i="2"/>
  <c r="G95" i="2"/>
  <c r="F95" i="2"/>
  <c r="H94" i="2"/>
  <c r="G94" i="2"/>
  <c r="F94" i="2"/>
  <c r="H93" i="2"/>
  <c r="G93" i="2"/>
  <c r="F93" i="2"/>
  <c r="H92" i="2"/>
  <c r="G92" i="2"/>
  <c r="F92" i="2"/>
  <c r="H91" i="2"/>
  <c r="G91" i="2"/>
  <c r="F91" i="2"/>
  <c r="H90" i="2"/>
  <c r="G90" i="2"/>
  <c r="F90" i="2"/>
  <c r="H89" i="2"/>
  <c r="G89" i="2"/>
  <c r="F89" i="2"/>
  <c r="H88" i="2"/>
  <c r="G88" i="2"/>
  <c r="F88" i="2"/>
  <c r="H87" i="2"/>
  <c r="G87" i="2"/>
  <c r="F87" i="2"/>
  <c r="H86" i="2"/>
  <c r="G86" i="2"/>
  <c r="F86" i="2"/>
  <c r="H85" i="2"/>
  <c r="G85" i="2"/>
  <c r="F85" i="2"/>
  <c r="H84" i="2"/>
  <c r="G84" i="2"/>
  <c r="F84" i="2"/>
  <c r="H83" i="2"/>
  <c r="G83" i="2"/>
  <c r="F83" i="2"/>
  <c r="H82" i="2"/>
  <c r="G82" i="2"/>
  <c r="F82" i="2"/>
  <c r="H81" i="2"/>
  <c r="G81" i="2"/>
  <c r="F81" i="2"/>
  <c r="H80" i="2"/>
  <c r="G80" i="2"/>
  <c r="F80" i="2"/>
  <c r="H79" i="2"/>
  <c r="G79" i="2"/>
  <c r="F79" i="2"/>
  <c r="H78" i="2"/>
  <c r="G78" i="2"/>
  <c r="F78" i="2"/>
  <c r="H77" i="2"/>
  <c r="G77" i="2"/>
  <c r="F77" i="2"/>
  <c r="H76" i="2"/>
  <c r="G76" i="2"/>
  <c r="F76" i="2"/>
  <c r="H75" i="2"/>
  <c r="G75" i="2"/>
  <c r="F75" i="2"/>
  <c r="H74" i="2"/>
  <c r="G74" i="2"/>
  <c r="F74" i="2"/>
  <c r="H73" i="2"/>
  <c r="G73" i="2"/>
  <c r="F73" i="2"/>
  <c r="H72" i="2"/>
  <c r="G72" i="2"/>
  <c r="F72" i="2"/>
  <c r="H71" i="2"/>
  <c r="G71" i="2"/>
  <c r="F71" i="2"/>
  <c r="H70" i="2"/>
  <c r="G70" i="2"/>
  <c r="F70" i="2"/>
  <c r="H69" i="2"/>
  <c r="G69" i="2"/>
  <c r="F69" i="2"/>
  <c r="H68" i="2"/>
  <c r="G68" i="2"/>
  <c r="F68" i="2"/>
  <c r="H67" i="2"/>
  <c r="G67" i="2"/>
  <c r="F67" i="2"/>
  <c r="H66" i="2"/>
  <c r="G66" i="2"/>
  <c r="F66" i="2"/>
  <c r="H65" i="2"/>
  <c r="G65" i="2"/>
  <c r="F65" i="2"/>
  <c r="H64" i="2"/>
  <c r="G64" i="2"/>
  <c r="F64" i="2"/>
  <c r="H63" i="2"/>
  <c r="G63" i="2"/>
  <c r="F63" i="2"/>
  <c r="H62" i="2"/>
  <c r="G62" i="2"/>
  <c r="F62" i="2"/>
  <c r="H61" i="2"/>
  <c r="G61" i="2"/>
  <c r="F61" i="2"/>
  <c r="H60" i="2"/>
  <c r="G60" i="2"/>
  <c r="F60" i="2"/>
  <c r="H59" i="2"/>
  <c r="G59" i="2"/>
  <c r="F59" i="2"/>
  <c r="H58" i="2"/>
  <c r="G58" i="2"/>
  <c r="F58" i="2"/>
  <c r="H57" i="2"/>
  <c r="G57" i="2"/>
  <c r="F57" i="2"/>
  <c r="H56" i="2"/>
  <c r="G56" i="2"/>
  <c r="F56" i="2"/>
  <c r="H55" i="2"/>
  <c r="G55" i="2"/>
  <c r="F55" i="2"/>
  <c r="H54" i="2"/>
  <c r="G54" i="2"/>
  <c r="F54" i="2"/>
  <c r="H53" i="2"/>
  <c r="G53" i="2"/>
  <c r="F53" i="2"/>
  <c r="H52" i="2"/>
  <c r="G52" i="2"/>
  <c r="F52" i="2"/>
  <c r="H51" i="2"/>
  <c r="G51" i="2"/>
  <c r="F51" i="2"/>
  <c r="H50" i="2"/>
  <c r="G50" i="2"/>
  <c r="F50" i="2"/>
  <c r="H49" i="2"/>
  <c r="G49" i="2"/>
  <c r="F49" i="2"/>
  <c r="H48" i="2"/>
  <c r="G48" i="2"/>
  <c r="F48" i="2"/>
  <c r="H47" i="2"/>
  <c r="G47" i="2"/>
  <c r="F47" i="2"/>
  <c r="H46" i="2"/>
  <c r="G46" i="2"/>
  <c r="F46" i="2"/>
  <c r="H45" i="2"/>
  <c r="G45" i="2"/>
  <c r="F45" i="2"/>
  <c r="H44" i="2"/>
  <c r="G44" i="2"/>
  <c r="F44" i="2"/>
  <c r="H43" i="2"/>
  <c r="G43" i="2"/>
  <c r="F43" i="2"/>
  <c r="H42" i="2"/>
  <c r="G42" i="2"/>
  <c r="F42" i="2"/>
  <c r="H41" i="2"/>
  <c r="G41" i="2"/>
  <c r="F41" i="2"/>
  <c r="H40" i="2"/>
  <c r="G40" i="2"/>
  <c r="F40" i="2"/>
  <c r="H39" i="2"/>
  <c r="G39" i="2"/>
  <c r="F39" i="2"/>
  <c r="H38" i="2"/>
  <c r="G38" i="2"/>
  <c r="F38" i="2"/>
  <c r="H37" i="2"/>
  <c r="G37" i="2"/>
  <c r="F37" i="2"/>
  <c r="H36" i="2"/>
  <c r="G36" i="2"/>
  <c r="F36" i="2"/>
  <c r="H35" i="2"/>
  <c r="G35" i="2"/>
  <c r="F35" i="2"/>
  <c r="H34" i="2"/>
  <c r="G34" i="2"/>
  <c r="F34" i="2"/>
  <c r="H33" i="2"/>
  <c r="G33" i="2"/>
  <c r="F33" i="2"/>
  <c r="H32" i="2"/>
  <c r="G32" i="2"/>
  <c r="F32" i="2"/>
  <c r="H31" i="2"/>
  <c r="G31" i="2"/>
  <c r="F31" i="2"/>
  <c r="H30" i="2"/>
  <c r="G30" i="2"/>
  <c r="F30" i="2"/>
  <c r="H29" i="2"/>
  <c r="G29" i="2"/>
  <c r="F29" i="2"/>
  <c r="H28" i="2"/>
  <c r="G28" i="2"/>
  <c r="F28" i="2"/>
  <c r="H27" i="2"/>
  <c r="G27" i="2"/>
  <c r="F27" i="2"/>
  <c r="H26" i="2"/>
  <c r="G26" i="2"/>
  <c r="F26" i="2"/>
  <c r="H25" i="2"/>
  <c r="G25" i="2"/>
  <c r="F25" i="2"/>
  <c r="H24" i="2"/>
  <c r="G24" i="2"/>
  <c r="F24" i="2"/>
  <c r="H23" i="2"/>
  <c r="G23" i="2"/>
  <c r="F23" i="2"/>
  <c r="H22" i="2"/>
  <c r="G22" i="2"/>
  <c r="F22" i="2"/>
  <c r="H21" i="2"/>
  <c r="G21" i="2"/>
  <c r="F21" i="2"/>
  <c r="H20" i="2"/>
  <c r="G20" i="2"/>
  <c r="F20" i="2"/>
  <c r="H19" i="2"/>
  <c r="G19" i="2"/>
  <c r="F19" i="2"/>
  <c r="H18" i="2"/>
  <c r="G18" i="2"/>
  <c r="F18" i="2"/>
  <c r="H17" i="2"/>
  <c r="G17" i="2"/>
  <c r="F17" i="2"/>
  <c r="H16" i="2"/>
  <c r="G16" i="2"/>
  <c r="F16" i="2"/>
  <c r="H15" i="2"/>
  <c r="G15" i="2"/>
  <c r="F15" i="2"/>
  <c r="H14" i="2"/>
  <c r="G14" i="2"/>
  <c r="F14" i="2"/>
  <c r="H13" i="2"/>
  <c r="G13" i="2"/>
  <c r="F13" i="2"/>
  <c r="H12" i="2"/>
  <c r="G12" i="2"/>
  <c r="F12" i="2"/>
  <c r="H11" i="2"/>
  <c r="G11" i="2"/>
  <c r="F11" i="2"/>
  <c r="H10" i="2"/>
  <c r="G10" i="2"/>
  <c r="F10" i="2"/>
  <c r="H9" i="2"/>
  <c r="G9" i="2"/>
  <c r="F9" i="2"/>
  <c r="H8" i="2"/>
  <c r="G8" i="2"/>
  <c r="F8" i="2"/>
  <c r="H7" i="2"/>
  <c r="G7" i="2"/>
  <c r="F7" i="2"/>
  <c r="H6" i="2"/>
  <c r="G6" i="2"/>
  <c r="F6" i="2"/>
  <c r="H5" i="2"/>
  <c r="G5" i="2"/>
  <c r="F5" i="2"/>
  <c r="H4" i="2"/>
  <c r="G4" i="2"/>
  <c r="F4" i="2"/>
  <c r="H3" i="2"/>
  <c r="G3" i="2"/>
  <c r="F3" i="2"/>
  <c r="H2" i="2"/>
  <c r="G2" i="2"/>
  <c r="F2" i="2"/>
  <c r="G201" i="1"/>
  <c r="F201" i="1"/>
  <c r="E201" i="1"/>
  <c r="G200" i="1"/>
  <c r="F200" i="1"/>
  <c r="E200" i="1"/>
  <c r="G199" i="1"/>
  <c r="F199" i="1"/>
  <c r="E199" i="1"/>
  <c r="G198" i="1"/>
  <c r="F198" i="1"/>
  <c r="E198" i="1"/>
  <c r="G197" i="1"/>
  <c r="F197" i="1"/>
  <c r="E197" i="1"/>
  <c r="G196" i="1"/>
  <c r="F196" i="1"/>
  <c r="E196" i="1"/>
  <c r="G195" i="1"/>
  <c r="F195" i="1"/>
  <c r="E195" i="1"/>
  <c r="G194" i="1"/>
  <c r="F194" i="1"/>
  <c r="E194" i="1"/>
  <c r="G193" i="1"/>
  <c r="F193" i="1"/>
  <c r="E193" i="1"/>
  <c r="G192" i="1"/>
  <c r="F192" i="1"/>
  <c r="E192" i="1"/>
  <c r="G191" i="1"/>
  <c r="F191" i="1"/>
  <c r="E191" i="1"/>
  <c r="G190" i="1"/>
  <c r="F190" i="1"/>
  <c r="E190" i="1"/>
  <c r="G189" i="1"/>
  <c r="F189" i="1"/>
  <c r="E189" i="1"/>
  <c r="G188" i="1"/>
  <c r="F188" i="1"/>
  <c r="E188"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4" i="1"/>
  <c r="F174" i="1"/>
  <c r="E174" i="1"/>
  <c r="G173" i="1"/>
  <c r="F173" i="1"/>
  <c r="E173" i="1"/>
  <c r="G172" i="1"/>
  <c r="F172" i="1"/>
  <c r="E172" i="1"/>
  <c r="G171" i="1"/>
  <c r="F171" i="1"/>
  <c r="E171" i="1"/>
  <c r="G170" i="1"/>
  <c r="F170" i="1"/>
  <c r="E170" i="1"/>
  <c r="G169" i="1"/>
  <c r="F169" i="1"/>
  <c r="E169" i="1"/>
  <c r="G168" i="1"/>
  <c r="F168" i="1"/>
  <c r="E168" i="1"/>
  <c r="G167" i="1"/>
  <c r="F167" i="1"/>
  <c r="E167" i="1"/>
  <c r="G166" i="1"/>
  <c r="F166" i="1"/>
  <c r="E166" i="1"/>
  <c r="G165" i="1"/>
  <c r="F165" i="1"/>
  <c r="E165" i="1"/>
  <c r="G164" i="1"/>
  <c r="F164" i="1"/>
  <c r="E164" i="1"/>
  <c r="G163" i="1"/>
  <c r="F163" i="1"/>
  <c r="E163" i="1"/>
  <c r="G162" i="1"/>
  <c r="F162" i="1"/>
  <c r="E162" i="1"/>
  <c r="G161" i="1"/>
  <c r="F161" i="1"/>
  <c r="E161" i="1"/>
  <c r="G160" i="1"/>
  <c r="F160" i="1"/>
  <c r="E160" i="1"/>
  <c r="G159" i="1"/>
  <c r="F159" i="1"/>
  <c r="E159" i="1"/>
  <c r="G158" i="1"/>
  <c r="F158" i="1"/>
  <c r="E158" i="1"/>
  <c r="G157" i="1"/>
  <c r="F157" i="1"/>
  <c r="E157" i="1"/>
  <c r="G156" i="1"/>
  <c r="F156" i="1"/>
  <c r="E156" i="1"/>
  <c r="G155" i="1"/>
  <c r="F155" i="1"/>
  <c r="E155" i="1"/>
  <c r="G154" i="1"/>
  <c r="F154" i="1"/>
  <c r="E154" i="1"/>
  <c r="G153" i="1"/>
  <c r="F153" i="1"/>
  <c r="E153" i="1"/>
  <c r="G152" i="1"/>
  <c r="F152" i="1"/>
  <c r="E152" i="1"/>
  <c r="G151" i="1"/>
  <c r="F151" i="1"/>
  <c r="E151" i="1"/>
  <c r="G150" i="1"/>
  <c r="F150" i="1"/>
  <c r="E150" i="1"/>
  <c r="G149" i="1"/>
  <c r="F149" i="1"/>
  <c r="E149" i="1"/>
  <c r="G148" i="1"/>
  <c r="F148" i="1"/>
  <c r="E148" i="1"/>
  <c r="G147" i="1"/>
  <c r="F147" i="1"/>
  <c r="E147" i="1"/>
  <c r="G146" i="1"/>
  <c r="F146" i="1"/>
  <c r="E146" i="1"/>
  <c r="G145" i="1"/>
  <c r="F145" i="1"/>
  <c r="E145" i="1"/>
  <c r="G144" i="1"/>
  <c r="F144" i="1"/>
  <c r="E144" i="1"/>
  <c r="G143" i="1"/>
  <c r="F143" i="1"/>
  <c r="E143" i="1"/>
  <c r="G142" i="1"/>
  <c r="F142" i="1"/>
  <c r="E142" i="1"/>
  <c r="G141" i="1"/>
  <c r="F141" i="1"/>
  <c r="E141" i="1"/>
  <c r="G140" i="1"/>
  <c r="F140" i="1"/>
  <c r="E140" i="1"/>
  <c r="G139" i="1"/>
  <c r="F139" i="1"/>
  <c r="E139" i="1"/>
  <c r="G138" i="1"/>
  <c r="F138" i="1"/>
  <c r="E138" i="1"/>
  <c r="G137" i="1"/>
  <c r="F137" i="1"/>
  <c r="E137" i="1"/>
  <c r="G136" i="1"/>
  <c r="F136" i="1"/>
  <c r="E136" i="1"/>
  <c r="G135" i="1"/>
  <c r="F135" i="1"/>
  <c r="E135" i="1"/>
  <c r="G134" i="1"/>
  <c r="F134" i="1"/>
  <c r="E134" i="1"/>
  <c r="G133" i="1"/>
  <c r="F133" i="1"/>
  <c r="E133" i="1"/>
  <c r="G132" i="1"/>
  <c r="F132" i="1"/>
  <c r="E132" i="1"/>
  <c r="G131" i="1"/>
  <c r="F131" i="1"/>
  <c r="E131" i="1"/>
  <c r="G130" i="1"/>
  <c r="F130" i="1"/>
  <c r="E130" i="1"/>
  <c r="G129" i="1"/>
  <c r="F129" i="1"/>
  <c r="E129" i="1"/>
  <c r="G128" i="1"/>
  <c r="F128" i="1"/>
  <c r="E128" i="1"/>
  <c r="G127" i="1"/>
  <c r="F127" i="1"/>
  <c r="E127" i="1"/>
  <c r="G126" i="1"/>
  <c r="F126" i="1"/>
  <c r="E126" i="1"/>
  <c r="G125" i="1"/>
  <c r="F125" i="1"/>
  <c r="E125" i="1"/>
  <c r="G124" i="1"/>
  <c r="F124" i="1"/>
  <c r="E124" i="1"/>
  <c r="G123" i="1"/>
  <c r="F123" i="1"/>
  <c r="E123" i="1"/>
  <c r="G122" i="1"/>
  <c r="F122" i="1"/>
  <c r="E122" i="1"/>
  <c r="G121" i="1"/>
  <c r="F121" i="1"/>
  <c r="E121" i="1"/>
  <c r="G120" i="1"/>
  <c r="F120" i="1"/>
  <c r="E120" i="1"/>
  <c r="G119" i="1"/>
  <c r="F119" i="1"/>
  <c r="E119" i="1"/>
  <c r="G118" i="1"/>
  <c r="F118" i="1"/>
  <c r="E118" i="1"/>
  <c r="G117" i="1"/>
  <c r="F117" i="1"/>
  <c r="E117" i="1"/>
  <c r="G116" i="1"/>
  <c r="F116" i="1"/>
  <c r="E116" i="1"/>
  <c r="G115" i="1"/>
  <c r="F115" i="1"/>
  <c r="E115" i="1"/>
  <c r="G114" i="1"/>
  <c r="F114" i="1"/>
  <c r="E114" i="1"/>
  <c r="G113" i="1"/>
  <c r="F113" i="1"/>
  <c r="E113" i="1"/>
  <c r="G112" i="1"/>
  <c r="F112" i="1"/>
  <c r="E112" i="1"/>
  <c r="G111" i="1"/>
  <c r="F111" i="1"/>
  <c r="E111" i="1"/>
  <c r="G110" i="1"/>
  <c r="F110" i="1"/>
  <c r="E110" i="1"/>
  <c r="G109" i="1"/>
  <c r="F109" i="1"/>
  <c r="E109"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2" i="1"/>
  <c r="F92" i="1"/>
  <c r="E92"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5" i="1"/>
  <c r="F75" i="1"/>
  <c r="E75" i="1"/>
  <c r="G74" i="1"/>
  <c r="F74" i="1"/>
  <c r="E74" i="1"/>
  <c r="G73" i="1"/>
  <c r="F73" i="1"/>
  <c r="E73" i="1"/>
  <c r="G72" i="1"/>
  <c r="F72" i="1"/>
  <c r="E72" i="1"/>
  <c r="G71" i="1"/>
  <c r="F71" i="1"/>
  <c r="E71" i="1"/>
  <c r="G70" i="1"/>
  <c r="F70" i="1"/>
  <c r="E70" i="1"/>
  <c r="G69" i="1"/>
  <c r="F69" i="1"/>
  <c r="E69" i="1"/>
  <c r="G68" i="1"/>
  <c r="F68" i="1"/>
  <c r="E68" i="1"/>
  <c r="G67" i="1"/>
  <c r="F67" i="1"/>
  <c r="E67" i="1"/>
  <c r="G66" i="1"/>
  <c r="F66" i="1"/>
  <c r="E66" i="1"/>
  <c r="G65" i="1"/>
  <c r="F65" i="1"/>
  <c r="E65" i="1"/>
  <c r="G64" i="1"/>
  <c r="F64" i="1"/>
  <c r="E64" i="1"/>
  <c r="G63" i="1"/>
  <c r="F63" i="1"/>
  <c r="E63" i="1"/>
  <c r="G62" i="1"/>
  <c r="F62" i="1"/>
  <c r="E62" i="1"/>
  <c r="G61" i="1"/>
  <c r="F61" i="1"/>
  <c r="E61" i="1"/>
  <c r="G60" i="1"/>
  <c r="F60" i="1"/>
  <c r="E60" i="1"/>
  <c r="G59" i="1"/>
  <c r="F59" i="1"/>
  <c r="E59" i="1"/>
  <c r="G58" i="1"/>
  <c r="F58" i="1"/>
  <c r="E58" i="1"/>
  <c r="G57" i="1"/>
  <c r="F57" i="1"/>
  <c r="E57" i="1"/>
  <c r="G56" i="1"/>
  <c r="F56" i="1"/>
  <c r="E56" i="1"/>
  <c r="G55" i="1"/>
  <c r="F55" i="1"/>
  <c r="E55" i="1"/>
  <c r="G54" i="1"/>
  <c r="F54" i="1"/>
  <c r="E54" i="1"/>
  <c r="G53" i="1"/>
  <c r="F53" i="1"/>
  <c r="E53" i="1"/>
  <c r="G52" i="1"/>
  <c r="F52" i="1"/>
  <c r="E52" i="1"/>
  <c r="G51" i="1"/>
  <c r="F51" i="1"/>
  <c r="E51" i="1"/>
  <c r="G50" i="1"/>
  <c r="F50" i="1"/>
  <c r="E50" i="1"/>
  <c r="G49" i="1"/>
  <c r="F49" i="1"/>
  <c r="E49" i="1"/>
  <c r="G48" i="1"/>
  <c r="F48" i="1"/>
  <c r="E48" i="1"/>
  <c r="G47" i="1"/>
  <c r="F47" i="1"/>
  <c r="E47" i="1"/>
  <c r="G46" i="1"/>
  <c r="F46" i="1"/>
  <c r="E46" i="1"/>
  <c r="G45" i="1"/>
  <c r="F45" i="1"/>
  <c r="E45" i="1"/>
  <c r="G44" i="1"/>
  <c r="F44" i="1"/>
  <c r="E44" i="1"/>
  <c r="G43" i="1"/>
  <c r="F43" i="1"/>
  <c r="E43" i="1"/>
  <c r="G42" i="1"/>
  <c r="F42" i="1"/>
  <c r="E42" i="1"/>
  <c r="G41" i="1"/>
  <c r="F41" i="1"/>
  <c r="E41" i="1"/>
  <c r="G40" i="1"/>
  <c r="F40" i="1"/>
  <c r="E40" i="1"/>
  <c r="G39" i="1"/>
  <c r="F39" i="1"/>
  <c r="E39" i="1"/>
  <c r="G38" i="1"/>
  <c r="F38" i="1"/>
  <c r="E38" i="1"/>
  <c r="G37" i="1"/>
  <c r="F37" i="1"/>
  <c r="E37" i="1"/>
  <c r="G36" i="1"/>
  <c r="F36" i="1"/>
  <c r="E36" i="1"/>
  <c r="G35" i="1"/>
  <c r="F35" i="1"/>
  <c r="E35" i="1"/>
  <c r="G34" i="1"/>
  <c r="F34" i="1"/>
  <c r="E34" i="1"/>
  <c r="G33" i="1"/>
  <c r="F33" i="1"/>
  <c r="E33" i="1"/>
  <c r="G32" i="1"/>
  <c r="F32" i="1"/>
  <c r="E32" i="1"/>
  <c r="G31" i="1"/>
  <c r="F31" i="1"/>
  <c r="E31" i="1"/>
  <c r="G30" i="1"/>
  <c r="F30" i="1"/>
  <c r="E30" i="1"/>
  <c r="G29" i="1"/>
  <c r="F29" i="1"/>
  <c r="E29" i="1"/>
  <c r="G28" i="1"/>
  <c r="F28" i="1"/>
  <c r="E28" i="1"/>
  <c r="G27" i="1"/>
  <c r="F27" i="1"/>
  <c r="E27" i="1"/>
  <c r="G26" i="1"/>
  <c r="F26" i="1"/>
  <c r="E26" i="1"/>
  <c r="G25" i="1"/>
  <c r="F25" i="1"/>
  <c r="E25" i="1"/>
  <c r="G24" i="1"/>
  <c r="F24" i="1"/>
  <c r="E24" i="1"/>
  <c r="G23" i="1"/>
  <c r="F23" i="1"/>
  <c r="E23" i="1"/>
  <c r="G22" i="1"/>
  <c r="F22" i="1"/>
  <c r="E22" i="1"/>
  <c r="G21" i="1"/>
  <c r="F21" i="1"/>
  <c r="E21" i="1"/>
  <c r="G20" i="1"/>
  <c r="F20" i="1"/>
  <c r="E20" i="1"/>
  <c r="G19" i="1"/>
  <c r="F19" i="1"/>
  <c r="E19" i="1"/>
  <c r="G18" i="1"/>
  <c r="F18" i="1"/>
  <c r="E18" i="1"/>
  <c r="G17" i="1"/>
  <c r="F17" i="1"/>
  <c r="E17" i="1"/>
  <c r="G16" i="1"/>
  <c r="F16" i="1"/>
  <c r="E16" i="1"/>
  <c r="G15" i="1"/>
  <c r="F15" i="1"/>
  <c r="E15" i="1"/>
  <c r="G14" i="1"/>
  <c r="F14" i="1"/>
  <c r="E14" i="1"/>
  <c r="G13" i="1"/>
  <c r="F13" i="1"/>
  <c r="E13" i="1"/>
  <c r="G12" i="1"/>
  <c r="F12" i="1"/>
  <c r="E12" i="1"/>
  <c r="G11" i="1"/>
  <c r="F11" i="1"/>
  <c r="E11" i="1"/>
  <c r="G10" i="1"/>
  <c r="F10" i="1"/>
  <c r="E10" i="1"/>
  <c r="G9" i="1"/>
  <c r="F9" i="1"/>
  <c r="E9" i="1"/>
  <c r="G8" i="1"/>
  <c r="F8" i="1"/>
  <c r="E8" i="1"/>
  <c r="G7" i="1"/>
  <c r="F7" i="1"/>
  <c r="E7" i="1"/>
  <c r="G6" i="1"/>
  <c r="F6" i="1"/>
  <c r="E6" i="1"/>
  <c r="G5" i="1"/>
  <c r="F5" i="1"/>
  <c r="E5" i="1"/>
  <c r="G4" i="1"/>
  <c r="F4" i="1"/>
  <c r="E4" i="1"/>
  <c r="G3" i="1"/>
  <c r="F3" i="1"/>
  <c r="E3" i="1"/>
  <c r="G2" i="1"/>
  <c r="F2" i="1"/>
  <c r="E2" i="1"/>
  <c r="BC12" i="12" l="1"/>
  <c r="I416" i="26"/>
  <c r="BC35" i="12"/>
  <c r="I439" i="26"/>
  <c r="BC32" i="12"/>
  <c r="BC83" i="12"/>
  <c r="I487" i="26"/>
  <c r="BC87" i="12"/>
  <c r="I491" i="26"/>
  <c r="BC99" i="12"/>
  <c r="I503" i="26"/>
  <c r="BC103" i="12"/>
  <c r="I507" i="26"/>
  <c r="BC107" i="12"/>
  <c r="I511" i="26"/>
  <c r="BC110" i="12"/>
  <c r="I514" i="26"/>
  <c r="BC114" i="12"/>
  <c r="I518" i="26"/>
  <c r="BC138" i="12"/>
  <c r="I542" i="26"/>
  <c r="BC142" i="12"/>
  <c r="I546" i="26"/>
  <c r="BC146" i="12"/>
  <c r="I550" i="26"/>
  <c r="BC169" i="12"/>
  <c r="I573" i="26"/>
  <c r="BC173" i="12"/>
  <c r="I577" i="26"/>
  <c r="BC177" i="12"/>
  <c r="I581" i="26"/>
  <c r="BC181" i="12"/>
  <c r="I585" i="26"/>
  <c r="BC185" i="12"/>
  <c r="I589" i="26"/>
  <c r="BC189" i="12"/>
  <c r="I593" i="26"/>
  <c r="BC193" i="12"/>
  <c r="I597" i="26"/>
  <c r="BC9" i="17"/>
  <c r="I413" i="28"/>
  <c r="BC23" i="17"/>
  <c r="I427" i="28"/>
  <c r="BC39" i="17"/>
  <c r="I443" i="28"/>
  <c r="BC51" i="17"/>
  <c r="I455" i="28"/>
  <c r="BC67" i="17"/>
  <c r="I471" i="28"/>
  <c r="BC25" i="17"/>
  <c r="I429" i="28"/>
  <c r="BC41" i="17"/>
  <c r="I445" i="28"/>
  <c r="BC78" i="17"/>
  <c r="I482" i="28"/>
  <c r="BC28" i="17"/>
  <c r="I432" i="28"/>
  <c r="BC36" i="17"/>
  <c r="I440" i="28"/>
  <c r="BC44" i="17"/>
  <c r="I448" i="28"/>
  <c r="BC52" i="17"/>
  <c r="I456" i="28"/>
  <c r="BC60" i="17"/>
  <c r="I464" i="28"/>
  <c r="BC68" i="17"/>
  <c r="I472" i="28"/>
  <c r="BC77" i="17"/>
  <c r="I481" i="28"/>
  <c r="BC85" i="17"/>
  <c r="I489" i="28"/>
  <c r="BC89" i="17"/>
  <c r="I493" i="28"/>
  <c r="BC93" i="17"/>
  <c r="I497" i="28"/>
  <c r="BC101" i="17"/>
  <c r="I505" i="28"/>
  <c r="BC105" i="17"/>
  <c r="I509" i="28"/>
  <c r="BC149" i="17"/>
  <c r="I553" i="28"/>
  <c r="BC205" i="17"/>
  <c r="I609" i="28"/>
  <c r="BC110" i="17"/>
  <c r="I514" i="28"/>
  <c r="BC114" i="17"/>
  <c r="I518" i="28"/>
  <c r="BC118" i="17"/>
  <c r="I522" i="28"/>
  <c r="BC122" i="17"/>
  <c r="I526" i="28"/>
  <c r="BC126" i="17"/>
  <c r="I530" i="28"/>
  <c r="BC130" i="17"/>
  <c r="I534" i="28"/>
  <c r="BC134" i="17"/>
  <c r="I538" i="28"/>
  <c r="BC138" i="17"/>
  <c r="I542" i="28"/>
  <c r="BC142" i="17"/>
  <c r="I546" i="28"/>
  <c r="BC146" i="17"/>
  <c r="I550" i="28"/>
  <c r="BC195" i="17"/>
  <c r="I599" i="28"/>
  <c r="BC153" i="17"/>
  <c r="I557" i="28"/>
  <c r="BC161" i="17"/>
  <c r="I565" i="28"/>
  <c r="BC179" i="17"/>
  <c r="I583" i="28"/>
  <c r="BC168" i="17"/>
  <c r="I572" i="28"/>
  <c r="BC172" i="17"/>
  <c r="I576" i="28"/>
  <c r="BC176" i="17"/>
  <c r="I580" i="28"/>
  <c r="BC194" i="17"/>
  <c r="I598" i="28"/>
  <c r="BC202" i="17"/>
  <c r="I606" i="28"/>
  <c r="BC22" i="12"/>
  <c r="BC27" i="12"/>
  <c r="BC52" i="12"/>
  <c r="BC58" i="12"/>
  <c r="BC75" i="12"/>
  <c r="BC71" i="12"/>
  <c r="BC122" i="12"/>
  <c r="BC17" i="12"/>
  <c r="I421" i="26"/>
  <c r="BC80" i="12"/>
  <c r="I484" i="26"/>
  <c r="BC84" i="12"/>
  <c r="I488" i="26"/>
  <c r="BC88" i="12"/>
  <c r="I492" i="26"/>
  <c r="BC100" i="12"/>
  <c r="I504" i="26"/>
  <c r="BC104" i="12"/>
  <c r="I508" i="26"/>
  <c r="BC111" i="12"/>
  <c r="I515" i="26"/>
  <c r="BC115" i="12"/>
  <c r="I519" i="26"/>
  <c r="BC139" i="12"/>
  <c r="I543" i="26"/>
  <c r="BC143" i="12"/>
  <c r="I547" i="26"/>
  <c r="BC147" i="12"/>
  <c r="I551" i="26"/>
  <c r="BC166" i="12"/>
  <c r="I570" i="26"/>
  <c r="BC170" i="12"/>
  <c r="I574" i="26"/>
  <c r="BC174" i="12"/>
  <c r="I578" i="26"/>
  <c r="BC178" i="12"/>
  <c r="I582" i="26"/>
  <c r="BC186" i="12"/>
  <c r="I590" i="26"/>
  <c r="BC190" i="12"/>
  <c r="I594" i="26"/>
  <c r="BC194" i="12"/>
  <c r="I598" i="26"/>
  <c r="BC206" i="12"/>
  <c r="I610" i="26"/>
  <c r="BC15" i="17"/>
  <c r="BC183" i="17"/>
  <c r="BC120" i="17"/>
  <c r="BC136" i="17"/>
  <c r="BC147" i="17"/>
  <c r="BC180" i="17"/>
  <c r="BC56" i="17"/>
  <c r="BC170" i="17"/>
  <c r="BC166" i="17"/>
  <c r="BC64" i="17"/>
  <c r="BC174" i="17"/>
  <c r="BC91" i="17"/>
  <c r="BC83" i="17"/>
  <c r="BC11" i="17"/>
  <c r="I415" i="28"/>
  <c r="BC53" i="17"/>
  <c r="I457" i="28"/>
  <c r="BC71" i="17"/>
  <c r="I475" i="28"/>
  <c r="BC27" i="17"/>
  <c r="I431" i="28"/>
  <c r="BC49" i="17"/>
  <c r="I453" i="28"/>
  <c r="BC65" i="17"/>
  <c r="I469" i="28"/>
  <c r="BC14" i="17"/>
  <c r="I418" i="28"/>
  <c r="BC22" i="17"/>
  <c r="I426" i="28"/>
  <c r="BC54" i="17"/>
  <c r="I458" i="28"/>
  <c r="BC62" i="17"/>
  <c r="I466" i="28"/>
  <c r="BC70" i="17"/>
  <c r="I474" i="28"/>
  <c r="BC82" i="17"/>
  <c r="I486" i="28"/>
  <c r="BC86" i="17"/>
  <c r="I490" i="28"/>
  <c r="BC98" i="17"/>
  <c r="I502" i="28"/>
  <c r="BC102" i="17"/>
  <c r="I506" i="28"/>
  <c r="BC107" i="17"/>
  <c r="I511" i="28"/>
  <c r="BC150" i="17"/>
  <c r="I554" i="28"/>
  <c r="BC154" i="17"/>
  <c r="I558" i="28"/>
  <c r="BC188" i="17"/>
  <c r="I592" i="28"/>
  <c r="BC196" i="17"/>
  <c r="I600" i="28"/>
  <c r="BC72" i="12"/>
  <c r="I476" i="26"/>
  <c r="BC11" i="12"/>
  <c r="I415" i="26"/>
  <c r="BC19" i="12"/>
  <c r="I423" i="26"/>
  <c r="BC43" i="12"/>
  <c r="I447" i="26"/>
  <c r="BC51" i="12"/>
  <c r="I455" i="26"/>
  <c r="BC59" i="12"/>
  <c r="I463" i="26"/>
  <c r="BC67" i="12"/>
  <c r="I471" i="26"/>
  <c r="BC76" i="12"/>
  <c r="I480" i="26"/>
  <c r="BC8" i="12"/>
  <c r="I412" i="26"/>
  <c r="BC20" i="12"/>
  <c r="I424" i="26"/>
  <c r="BC34" i="12"/>
  <c r="I438" i="26"/>
  <c r="BC56" i="12"/>
  <c r="I460" i="26"/>
  <c r="BC81" i="12"/>
  <c r="I485" i="26"/>
  <c r="BC85" i="12"/>
  <c r="I489" i="26"/>
  <c r="BC89" i="12"/>
  <c r="I493" i="26"/>
  <c r="BC93" i="12"/>
  <c r="I497" i="26"/>
  <c r="BC97" i="12"/>
  <c r="I501" i="26"/>
  <c r="BC101" i="12"/>
  <c r="I505" i="26"/>
  <c r="BC105" i="12"/>
  <c r="I509" i="26"/>
  <c r="BC108" i="12"/>
  <c r="I512" i="26"/>
  <c r="BC112" i="12"/>
  <c r="I516" i="26"/>
  <c r="BC120" i="12"/>
  <c r="I524" i="26"/>
  <c r="BC124" i="12"/>
  <c r="I528" i="26"/>
  <c r="BC128" i="12"/>
  <c r="I532" i="26"/>
  <c r="BC132" i="12"/>
  <c r="I536" i="26"/>
  <c r="BC136" i="12"/>
  <c r="I540" i="26"/>
  <c r="BC140" i="12"/>
  <c r="I544" i="26"/>
  <c r="BC144" i="12"/>
  <c r="I548" i="26"/>
  <c r="BC148" i="12"/>
  <c r="I552" i="26"/>
  <c r="BC156" i="12"/>
  <c r="I560" i="26"/>
  <c r="BC151" i="12"/>
  <c r="I555" i="26"/>
  <c r="BC167" i="12"/>
  <c r="I571" i="26"/>
  <c r="BC171" i="12"/>
  <c r="I575" i="26"/>
  <c r="BC175" i="12"/>
  <c r="I579" i="26"/>
  <c r="BC179" i="12"/>
  <c r="I583" i="26"/>
  <c r="BC183" i="12"/>
  <c r="I587" i="26"/>
  <c r="BC187" i="12"/>
  <c r="I591" i="26"/>
  <c r="BC191" i="12"/>
  <c r="I595" i="26"/>
  <c r="BC195" i="12"/>
  <c r="I599" i="26"/>
  <c r="BC199" i="12"/>
  <c r="I603" i="26"/>
  <c r="BC203" i="12"/>
  <c r="I607" i="26"/>
  <c r="BC8" i="17"/>
  <c r="I412" i="28"/>
  <c r="BC103" i="17"/>
  <c r="I507" i="28"/>
  <c r="BC26" i="12"/>
  <c r="BC23" i="12"/>
  <c r="BC55" i="12"/>
  <c r="BC63" i="12"/>
  <c r="BC31" i="12"/>
  <c r="BC39" i="12"/>
  <c r="BC44" i="12"/>
  <c r="BC48" i="12"/>
  <c r="BC116" i="12"/>
  <c r="BC159" i="12"/>
  <c r="BC36" i="12"/>
  <c r="I440" i="26"/>
  <c r="BC50" i="12"/>
  <c r="I454" i="26"/>
  <c r="BC21" i="12"/>
  <c r="I425" i="26"/>
  <c r="BC29" i="12"/>
  <c r="I433" i="26"/>
  <c r="BC37" i="12"/>
  <c r="I441" i="26"/>
  <c r="BC53" i="12"/>
  <c r="I457" i="26"/>
  <c r="BC61" i="12"/>
  <c r="I465" i="26"/>
  <c r="BC69" i="12"/>
  <c r="I473" i="26"/>
  <c r="BC78" i="12"/>
  <c r="I482" i="26"/>
  <c r="BC10" i="12"/>
  <c r="I414" i="26"/>
  <c r="BC24" i="12"/>
  <c r="I428" i="26"/>
  <c r="BC60" i="12"/>
  <c r="I464" i="26"/>
  <c r="BC82" i="12"/>
  <c r="I486" i="26"/>
  <c r="BC86" i="12"/>
  <c r="I490" i="26"/>
  <c r="BC90" i="12"/>
  <c r="I494" i="26"/>
  <c r="BC102" i="12"/>
  <c r="I506" i="26"/>
  <c r="BC106" i="12"/>
  <c r="I510" i="26"/>
  <c r="BC155" i="12"/>
  <c r="I559" i="26"/>
  <c r="BC109" i="12"/>
  <c r="I513" i="26"/>
  <c r="BC113" i="12"/>
  <c r="I517" i="26"/>
  <c r="BC117" i="12"/>
  <c r="I521" i="26"/>
  <c r="BC125" i="12"/>
  <c r="I529" i="26"/>
  <c r="BC129" i="12"/>
  <c r="I533" i="26"/>
  <c r="BC133" i="12"/>
  <c r="I537" i="26"/>
  <c r="BC137" i="12"/>
  <c r="I541" i="26"/>
  <c r="BC141" i="12"/>
  <c r="I545" i="26"/>
  <c r="BC145" i="12"/>
  <c r="I549" i="26"/>
  <c r="BC149" i="12"/>
  <c r="I553" i="26"/>
  <c r="BC158" i="12"/>
  <c r="I562" i="26"/>
  <c r="BC164" i="12"/>
  <c r="I568" i="26"/>
  <c r="BC168" i="12"/>
  <c r="I572" i="26"/>
  <c r="BC172" i="12"/>
  <c r="I576" i="26"/>
  <c r="BC176" i="12"/>
  <c r="I580" i="26"/>
  <c r="BC180" i="12"/>
  <c r="I584" i="26"/>
  <c r="BC184" i="12"/>
  <c r="I588" i="26"/>
  <c r="BC188" i="12"/>
  <c r="I592" i="26"/>
  <c r="BC192" i="12"/>
  <c r="I596" i="26"/>
  <c r="BC196" i="12"/>
  <c r="I600" i="26"/>
  <c r="BC204" i="12"/>
  <c r="I608" i="26"/>
  <c r="BC45" i="17"/>
  <c r="BC12" i="17"/>
  <c r="BC17" i="17"/>
  <c r="BC155" i="17"/>
  <c r="BC112" i="17"/>
  <c r="BC128" i="17"/>
  <c r="BC164" i="17"/>
  <c r="BC33" i="17"/>
  <c r="BC97" i="17"/>
  <c r="BC76" i="17"/>
  <c r="BC108" i="17"/>
  <c r="BC189" i="17"/>
  <c r="BC95" i="17"/>
  <c r="BC185" i="17"/>
  <c r="BC187" i="17"/>
  <c r="I591" i="28"/>
  <c r="BA200" i="17"/>
  <c r="BA197" i="17"/>
  <c r="BA193" i="17"/>
  <c r="BA185" i="17"/>
  <c r="BA181" i="17"/>
  <c r="BA201" i="17"/>
  <c r="BA198" i="17"/>
  <c r="BA195" i="17"/>
  <c r="BA182" i="17"/>
  <c r="BA179" i="17"/>
  <c r="BA175" i="17"/>
  <c r="BA171" i="17"/>
  <c r="BA196" i="17"/>
  <c r="BA177" i="17"/>
  <c r="BA174" i="17"/>
  <c r="BA169" i="17"/>
  <c r="BA165" i="17"/>
  <c r="BA161" i="17"/>
  <c r="BA205" i="17"/>
  <c r="BA204" i="17"/>
  <c r="BA191" i="17"/>
  <c r="BA187" i="17"/>
  <c r="BA183" i="17"/>
  <c r="BA172" i="17"/>
  <c r="BA167" i="17"/>
  <c r="BA163" i="17"/>
  <c r="BA159" i="17"/>
  <c r="BA155" i="17"/>
  <c r="BA151" i="17"/>
  <c r="BA186" i="17"/>
  <c r="BA170" i="17"/>
  <c r="BA166" i="17"/>
  <c r="BA162" i="17"/>
  <c r="BA158" i="17"/>
  <c r="BA154" i="17"/>
  <c r="BA146" i="17"/>
  <c r="BA142" i="17"/>
  <c r="BA138" i="17"/>
  <c r="BA206" i="17"/>
  <c r="BA190" i="17"/>
  <c r="BA173" i="17"/>
  <c r="BA160" i="17"/>
  <c r="BA156" i="17"/>
  <c r="BA152" i="17"/>
  <c r="BA149" i="17"/>
  <c r="BA148" i="17"/>
  <c r="BA144" i="17"/>
  <c r="BA140" i="17"/>
  <c r="BA136" i="17"/>
  <c r="BA134" i="17"/>
  <c r="BA133" i="17"/>
  <c r="BA131" i="17"/>
  <c r="BA130" i="17"/>
  <c r="BA128" i="17"/>
  <c r="BA127" i="17"/>
  <c r="BA126" i="17"/>
  <c r="BA125" i="17"/>
  <c r="BA124" i="17"/>
  <c r="BA123" i="17"/>
  <c r="BA122" i="17"/>
  <c r="BA120" i="17"/>
  <c r="BA119" i="17"/>
  <c r="BA118" i="17"/>
  <c r="BA117" i="17"/>
  <c r="BA115" i="17"/>
  <c r="BA114" i="17"/>
  <c r="BA112" i="17"/>
  <c r="BA111" i="17"/>
  <c r="BA109" i="17"/>
  <c r="BA108" i="17"/>
  <c r="BA107" i="17"/>
  <c r="BA106" i="17"/>
  <c r="BA105" i="17"/>
  <c r="BA104" i="17"/>
  <c r="BA103" i="17"/>
  <c r="BA102" i="17"/>
  <c r="BA101" i="17"/>
  <c r="BA100" i="17"/>
  <c r="BA99" i="17"/>
  <c r="BA98" i="17"/>
  <c r="BA97" i="17"/>
  <c r="BA96" i="17"/>
  <c r="BA95" i="17"/>
  <c r="BA94" i="17"/>
  <c r="BA93" i="17"/>
  <c r="BA92" i="17"/>
  <c r="BA91" i="17"/>
  <c r="BA90" i="17"/>
  <c r="BA88" i="17"/>
  <c r="BA150" i="17"/>
  <c r="BA203" i="17"/>
  <c r="BA199" i="17"/>
  <c r="BA87" i="17"/>
  <c r="BA86" i="17"/>
  <c r="BA85" i="17"/>
  <c r="BA82" i="17"/>
  <c r="BA81" i="17"/>
  <c r="BA80" i="17"/>
  <c r="BA79" i="17"/>
  <c r="BA78" i="17"/>
  <c r="BA77" i="17"/>
  <c r="BA75" i="17"/>
  <c r="BA74" i="17"/>
  <c r="BA73" i="17"/>
  <c r="BA72" i="17"/>
  <c r="BA71" i="17"/>
  <c r="BA70" i="17"/>
  <c r="BA69" i="17"/>
  <c r="BA68" i="17"/>
  <c r="BA67" i="17"/>
  <c r="BA66" i="17"/>
  <c r="BA65" i="17"/>
  <c r="BA64" i="17"/>
  <c r="BA63" i="17"/>
  <c r="BA62" i="17"/>
  <c r="BA61" i="17"/>
  <c r="BA60" i="17"/>
  <c r="BA59" i="17"/>
  <c r="BA58" i="17"/>
  <c r="BA57" i="17"/>
  <c r="BA56" i="17"/>
  <c r="BA55" i="17"/>
  <c r="BA54" i="17"/>
  <c r="BA53" i="17"/>
  <c r="BA52" i="17"/>
  <c r="BA51" i="17"/>
  <c r="BA49" i="17"/>
  <c r="BA47" i="17"/>
  <c r="BA46" i="17"/>
  <c r="BA45" i="17"/>
  <c r="BA44" i="17"/>
  <c r="BA43" i="17"/>
  <c r="BA42" i="17"/>
  <c r="BA41" i="17"/>
  <c r="BA39" i="17"/>
  <c r="BA38" i="17"/>
  <c r="BA37" i="17"/>
  <c r="BA36" i="17"/>
  <c r="BA35" i="17"/>
  <c r="BA34" i="17"/>
  <c r="BA33" i="17"/>
  <c r="BA32" i="17"/>
  <c r="BA31" i="17"/>
  <c r="BA30" i="17"/>
  <c r="BA29" i="17"/>
  <c r="BA28" i="17"/>
  <c r="BA27" i="17"/>
  <c r="BA26" i="17"/>
  <c r="BA25" i="17"/>
  <c r="BA23" i="17"/>
  <c r="BA22" i="17"/>
  <c r="BA21" i="17"/>
  <c r="BA19" i="17"/>
  <c r="BA18" i="17"/>
  <c r="BA17" i="17"/>
  <c r="BA15" i="17"/>
  <c r="BA14" i="17"/>
  <c r="BA13" i="17"/>
  <c r="BA11" i="17"/>
  <c r="BA145" i="17"/>
  <c r="BA141" i="17"/>
  <c r="BA147" i="17"/>
  <c r="BA143" i="17"/>
  <c r="BA139" i="17"/>
  <c r="BA135" i="17"/>
  <c r="BA10" i="17"/>
  <c r="BA9" i="17"/>
  <c r="BA8" i="17"/>
  <c r="AU4" i="17"/>
  <c r="AW183" i="17"/>
  <c r="AW179" i="17"/>
  <c r="I383" i="28" s="1"/>
  <c r="AW206" i="17"/>
  <c r="I410" i="28" s="1"/>
  <c r="AW204" i="17"/>
  <c r="I408" i="28" s="1"/>
  <c r="AW202" i="17"/>
  <c r="AW200" i="17"/>
  <c r="I404" i="28" s="1"/>
  <c r="AW198" i="17"/>
  <c r="AW196" i="17"/>
  <c r="I400" i="28" s="1"/>
  <c r="AW194" i="17"/>
  <c r="AW192" i="17"/>
  <c r="I396" i="28" s="1"/>
  <c r="AW190" i="17"/>
  <c r="AW188" i="17"/>
  <c r="I392" i="28" s="1"/>
  <c r="AW186" i="17"/>
  <c r="I390" i="28" s="1"/>
  <c r="AW182" i="17"/>
  <c r="I386" i="28" s="1"/>
  <c r="AW178" i="17"/>
  <c r="AW177" i="17"/>
  <c r="I381" i="28" s="1"/>
  <c r="AW176" i="17"/>
  <c r="AW175" i="17"/>
  <c r="I379" i="28" s="1"/>
  <c r="AW174" i="17"/>
  <c r="I378" i="28" s="1"/>
  <c r="AW173" i="17"/>
  <c r="I377" i="28" s="1"/>
  <c r="AW172" i="17"/>
  <c r="I376" i="28" s="1"/>
  <c r="AW171" i="17"/>
  <c r="I375" i="28" s="1"/>
  <c r="AW170" i="17"/>
  <c r="I374" i="28" s="1"/>
  <c r="AW169" i="17"/>
  <c r="I373" i="28" s="1"/>
  <c r="AW168" i="17"/>
  <c r="AW167" i="17"/>
  <c r="I371" i="28" s="1"/>
  <c r="AW166" i="17"/>
  <c r="I370" i="28" s="1"/>
  <c r="AW165" i="17"/>
  <c r="I369" i="28" s="1"/>
  <c r="AW164" i="17"/>
  <c r="AW163" i="17"/>
  <c r="I367" i="28" s="1"/>
  <c r="AW162" i="17"/>
  <c r="AW203" i="17"/>
  <c r="I407" i="28" s="1"/>
  <c r="AW199" i="17"/>
  <c r="AW195" i="17"/>
  <c r="I399" i="28" s="1"/>
  <c r="AW191" i="17"/>
  <c r="I395" i="28" s="1"/>
  <c r="AW187" i="17"/>
  <c r="I391" i="28" s="1"/>
  <c r="AW180" i="17"/>
  <c r="AW205" i="17"/>
  <c r="I409" i="28" s="1"/>
  <c r="AW201" i="17"/>
  <c r="I405" i="28" s="1"/>
  <c r="AW197" i="17"/>
  <c r="I401" i="28" s="1"/>
  <c r="AW193" i="17"/>
  <c r="AW189" i="17"/>
  <c r="I393" i="28" s="1"/>
  <c r="AW185" i="17"/>
  <c r="I389" i="28" s="1"/>
  <c r="AW184" i="17"/>
  <c r="I388" i="28" s="1"/>
  <c r="AW181" i="17"/>
  <c r="I385" i="28" s="1"/>
  <c r="AW160" i="17"/>
  <c r="I364" i="28" s="1"/>
  <c r="AW158" i="17"/>
  <c r="AW156" i="17"/>
  <c r="I360" i="28" s="1"/>
  <c r="AW154" i="17"/>
  <c r="AW152" i="17"/>
  <c r="I356" i="28" s="1"/>
  <c r="AW147" i="17"/>
  <c r="I351" i="28" s="1"/>
  <c r="AW150" i="17"/>
  <c r="I354" i="28" s="1"/>
  <c r="AW146" i="17"/>
  <c r="AW145" i="17"/>
  <c r="I349" i="28" s="1"/>
  <c r="AW144" i="17"/>
  <c r="AW143" i="17"/>
  <c r="I347" i="28" s="1"/>
  <c r="AW142" i="17"/>
  <c r="AW141" i="17"/>
  <c r="I345" i="28" s="1"/>
  <c r="AW140" i="17"/>
  <c r="AW139" i="17"/>
  <c r="I343" i="28" s="1"/>
  <c r="AW138" i="17"/>
  <c r="AW137" i="17"/>
  <c r="I341" i="28" s="1"/>
  <c r="AW136" i="17"/>
  <c r="AW135" i="17"/>
  <c r="I339" i="28" s="1"/>
  <c r="AW134" i="17"/>
  <c r="AW133" i="17"/>
  <c r="I337" i="28" s="1"/>
  <c r="AW132" i="17"/>
  <c r="AW131" i="17"/>
  <c r="I335" i="28" s="1"/>
  <c r="AW130" i="17"/>
  <c r="AW129" i="17"/>
  <c r="I333" i="28" s="1"/>
  <c r="AW128" i="17"/>
  <c r="AW127" i="17"/>
  <c r="I331" i="28" s="1"/>
  <c r="AW126" i="17"/>
  <c r="AW125" i="17"/>
  <c r="I329" i="28" s="1"/>
  <c r="AW124" i="17"/>
  <c r="AW123" i="17"/>
  <c r="I327" i="28" s="1"/>
  <c r="AW122" i="17"/>
  <c r="AW121" i="17"/>
  <c r="I325" i="28" s="1"/>
  <c r="AW120" i="17"/>
  <c r="AW119" i="17"/>
  <c r="I323" i="28" s="1"/>
  <c r="AW118" i="17"/>
  <c r="AW117" i="17"/>
  <c r="I321" i="28" s="1"/>
  <c r="AW116" i="17"/>
  <c r="AW115" i="17"/>
  <c r="I319" i="28" s="1"/>
  <c r="AW114" i="17"/>
  <c r="AW113" i="17"/>
  <c r="I317" i="28" s="1"/>
  <c r="AW112" i="17"/>
  <c r="I316" i="28" s="1"/>
  <c r="AW111" i="17"/>
  <c r="I315" i="28" s="1"/>
  <c r="AW110" i="17"/>
  <c r="I314" i="28" s="1"/>
  <c r="AW109" i="17"/>
  <c r="I313" i="28" s="1"/>
  <c r="AW108" i="17"/>
  <c r="I312" i="28" s="1"/>
  <c r="AW107" i="17"/>
  <c r="I311" i="28" s="1"/>
  <c r="AW161" i="17"/>
  <c r="AW157" i="17"/>
  <c r="I361" i="28" s="1"/>
  <c r="AW153" i="17"/>
  <c r="I357" i="28" s="1"/>
  <c r="AW106" i="17"/>
  <c r="I310" i="28" s="1"/>
  <c r="AW105" i="17"/>
  <c r="AW104" i="17"/>
  <c r="I308" i="28" s="1"/>
  <c r="AW103" i="17"/>
  <c r="AW102" i="17"/>
  <c r="I306" i="28" s="1"/>
  <c r="AW101" i="17"/>
  <c r="AW100" i="17"/>
  <c r="I304" i="28" s="1"/>
  <c r="AW99" i="17"/>
  <c r="AW98" i="17"/>
  <c r="I302" i="28" s="1"/>
  <c r="AW97" i="17"/>
  <c r="AW96" i="17"/>
  <c r="I300" i="28" s="1"/>
  <c r="AW95" i="17"/>
  <c r="AW94" i="17"/>
  <c r="I298" i="28" s="1"/>
  <c r="AW93" i="17"/>
  <c r="AW92" i="17"/>
  <c r="I296" i="28" s="1"/>
  <c r="AW91" i="17"/>
  <c r="AW90" i="17"/>
  <c r="I294" i="28" s="1"/>
  <c r="AW89" i="17"/>
  <c r="AW88" i="17"/>
  <c r="I292" i="28" s="1"/>
  <c r="AW87" i="17"/>
  <c r="AW86" i="17"/>
  <c r="I290" i="28" s="1"/>
  <c r="AW85" i="17"/>
  <c r="AW84" i="17"/>
  <c r="I288" i="28" s="1"/>
  <c r="AW83" i="17"/>
  <c r="AW82" i="17"/>
  <c r="I286" i="28" s="1"/>
  <c r="AW81" i="17"/>
  <c r="AW80" i="17"/>
  <c r="I284" i="28" s="1"/>
  <c r="AW79" i="17"/>
  <c r="AW159" i="17"/>
  <c r="I363" i="28" s="1"/>
  <c r="AW151" i="17"/>
  <c r="I355" i="28" s="1"/>
  <c r="AW149" i="17"/>
  <c r="I353" i="28" s="1"/>
  <c r="AW155" i="17"/>
  <c r="I359" i="28" s="1"/>
  <c r="AW78" i="17"/>
  <c r="I282" i="28" s="1"/>
  <c r="AW73" i="17"/>
  <c r="I277" i="28" s="1"/>
  <c r="AW69" i="17"/>
  <c r="I273" i="28" s="1"/>
  <c r="AW65" i="17"/>
  <c r="I269" i="28" s="1"/>
  <c r="AW63" i="17"/>
  <c r="I267" i="28" s="1"/>
  <c r="AW59" i="17"/>
  <c r="I263" i="28" s="1"/>
  <c r="AW55" i="17"/>
  <c r="I259" i="28" s="1"/>
  <c r="AW49" i="17"/>
  <c r="AW41" i="17"/>
  <c r="I245" i="28" s="1"/>
  <c r="AW37" i="17"/>
  <c r="AW31" i="17"/>
  <c r="I235" i="28" s="1"/>
  <c r="AW27" i="17"/>
  <c r="I231" i="28" s="1"/>
  <c r="AW23" i="17"/>
  <c r="I227" i="28" s="1"/>
  <c r="AW21" i="17"/>
  <c r="I225" i="28" s="1"/>
  <c r="AW17" i="17"/>
  <c r="I221" i="28" s="1"/>
  <c r="AW13" i="17"/>
  <c r="I217" i="28" s="1"/>
  <c r="AW77" i="17"/>
  <c r="I281" i="28" s="1"/>
  <c r="AW75" i="17"/>
  <c r="AW72" i="17"/>
  <c r="I276" i="28" s="1"/>
  <c r="AW70" i="17"/>
  <c r="AW68" i="17"/>
  <c r="I272" i="28" s="1"/>
  <c r="AW66" i="17"/>
  <c r="I270" i="28" s="1"/>
  <c r="AW64" i="17"/>
  <c r="I268" i="28" s="1"/>
  <c r="AW62" i="17"/>
  <c r="AW60" i="17"/>
  <c r="I264" i="28" s="1"/>
  <c r="AW58" i="17"/>
  <c r="I262" i="28" s="1"/>
  <c r="AW56" i="17"/>
  <c r="I260" i="28" s="1"/>
  <c r="AW54" i="17"/>
  <c r="AW52" i="17"/>
  <c r="I256" i="28" s="1"/>
  <c r="AW50" i="17"/>
  <c r="I254" i="28" s="1"/>
  <c r="AW48" i="17"/>
  <c r="I252" i="28" s="1"/>
  <c r="AW46" i="17"/>
  <c r="I250" i="28" s="1"/>
  <c r="AW44" i="17"/>
  <c r="I248" i="28" s="1"/>
  <c r="AW42" i="17"/>
  <c r="I246" i="28" s="1"/>
  <c r="AW40" i="17"/>
  <c r="I244" i="28" s="1"/>
  <c r="AW38" i="17"/>
  <c r="I242" i="28" s="1"/>
  <c r="AW36" i="17"/>
  <c r="I240" i="28" s="1"/>
  <c r="AW34" i="17"/>
  <c r="AW32" i="17"/>
  <c r="I236" i="28" s="1"/>
  <c r="AW30" i="17"/>
  <c r="I234" i="28" s="1"/>
  <c r="AW28" i="17"/>
  <c r="I232" i="28" s="1"/>
  <c r="AW26" i="17"/>
  <c r="AW24" i="17"/>
  <c r="I228" i="28" s="1"/>
  <c r="AW22" i="17"/>
  <c r="AW20" i="17"/>
  <c r="I224" i="28" s="1"/>
  <c r="AW18" i="17"/>
  <c r="AW16" i="17"/>
  <c r="I220" i="28" s="1"/>
  <c r="AW14" i="17"/>
  <c r="AW12" i="17"/>
  <c r="I216" i="28" s="1"/>
  <c r="AW10" i="17"/>
  <c r="AW8" i="17"/>
  <c r="I212" i="28" s="1"/>
  <c r="AW5" i="17"/>
  <c r="AW148" i="17"/>
  <c r="I352" i="28" s="1"/>
  <c r="AW76" i="17"/>
  <c r="I280" i="28" s="1"/>
  <c r="AW71" i="17"/>
  <c r="I275" i="28" s="1"/>
  <c r="AW67" i="17"/>
  <c r="I271" i="28" s="1"/>
  <c r="AW61" i="17"/>
  <c r="I265" i="28" s="1"/>
  <c r="AW57" i="17"/>
  <c r="AW53" i="17"/>
  <c r="I257" i="28" s="1"/>
  <c r="AW51" i="17"/>
  <c r="AW47" i="17"/>
  <c r="I251" i="28" s="1"/>
  <c r="AW45" i="17"/>
  <c r="AW43" i="17"/>
  <c r="I247" i="28" s="1"/>
  <c r="AW39" i="17"/>
  <c r="AW35" i="17"/>
  <c r="I239" i="28" s="1"/>
  <c r="AW33" i="17"/>
  <c r="AW29" i="17"/>
  <c r="I233" i="28" s="1"/>
  <c r="AW25" i="17"/>
  <c r="I229" i="28" s="1"/>
  <c r="AW19" i="17"/>
  <c r="I223" i="28" s="1"/>
  <c r="AW15" i="17"/>
  <c r="I219" i="28" s="1"/>
  <c r="AW11" i="17"/>
  <c r="I215" i="28" s="1"/>
  <c r="AW9" i="17"/>
  <c r="I213" i="28" s="1"/>
  <c r="AW7" i="17"/>
  <c r="I211" i="28" s="1"/>
  <c r="BA116" i="17"/>
  <c r="BA132" i="17"/>
  <c r="BA113" i="17"/>
  <c r="BA121" i="17"/>
  <c r="BA129" i="17"/>
  <c r="BA137" i="17"/>
  <c r="BA189" i="17"/>
  <c r="BA202" i="17"/>
  <c r="AZ206" i="14"/>
  <c r="AZ202" i="14"/>
  <c r="BA202" i="14" s="1"/>
  <c r="AZ198" i="14"/>
  <c r="BA198" i="14" s="1"/>
  <c r="AZ194" i="14"/>
  <c r="AZ190" i="14"/>
  <c r="AZ186" i="14"/>
  <c r="BA186" i="14" s="1"/>
  <c r="AZ182" i="14"/>
  <c r="BA182" i="14" s="1"/>
  <c r="AZ203" i="14"/>
  <c r="AZ199" i="14"/>
  <c r="AZ195" i="14"/>
  <c r="BA195" i="14" s="1"/>
  <c r="AZ191" i="14"/>
  <c r="BA191" i="14" s="1"/>
  <c r="AZ187" i="14"/>
  <c r="AZ183" i="14"/>
  <c r="AZ179" i="14"/>
  <c r="BA179" i="14" s="1"/>
  <c r="AZ201" i="14"/>
  <c r="BA201" i="14" s="1"/>
  <c r="AZ193" i="14"/>
  <c r="AZ185" i="14"/>
  <c r="AZ178" i="14"/>
  <c r="AZ175" i="14"/>
  <c r="BA175" i="14" s="1"/>
  <c r="AZ171" i="14"/>
  <c r="AZ170" i="14"/>
  <c r="AZ200" i="14"/>
  <c r="BA200" i="14" s="1"/>
  <c r="AZ192" i="14"/>
  <c r="BA192" i="14" s="1"/>
  <c r="AZ184" i="14"/>
  <c r="AZ174" i="14"/>
  <c r="AZ205" i="14"/>
  <c r="BA205" i="14" s="1"/>
  <c r="AZ189" i="14"/>
  <c r="BA189" i="14" s="1"/>
  <c r="AZ177" i="14"/>
  <c r="AZ167" i="14"/>
  <c r="AZ163" i="14"/>
  <c r="AZ159" i="14"/>
  <c r="BA159" i="14" s="1"/>
  <c r="AZ196" i="14"/>
  <c r="AZ180" i="14"/>
  <c r="AZ176" i="14"/>
  <c r="BA176" i="14" s="1"/>
  <c r="AZ166" i="14"/>
  <c r="BA166" i="14" s="1"/>
  <c r="AZ162" i="14"/>
  <c r="AZ158" i="14"/>
  <c r="AZ157" i="14"/>
  <c r="BA157" i="14" s="1"/>
  <c r="AZ156" i="14"/>
  <c r="BA156" i="14" s="1"/>
  <c r="AZ155" i="14"/>
  <c r="AZ154" i="14"/>
  <c r="AZ153" i="14"/>
  <c r="AZ152" i="14"/>
  <c r="BA152" i="14" s="1"/>
  <c r="AZ151" i="14"/>
  <c r="AZ150" i="14"/>
  <c r="AZ149" i="14"/>
  <c r="AZ148" i="14"/>
  <c r="BA148" i="14" s="1"/>
  <c r="AZ147" i="14"/>
  <c r="AZ146" i="14"/>
  <c r="AZ145" i="14"/>
  <c r="AZ144" i="14"/>
  <c r="AZ143" i="14"/>
  <c r="AZ142" i="14"/>
  <c r="AZ141" i="14"/>
  <c r="AZ140" i="14"/>
  <c r="BA140" i="14" s="1"/>
  <c r="AZ139" i="14"/>
  <c r="AZ138" i="14"/>
  <c r="AZ137" i="14"/>
  <c r="BA137" i="14" s="1"/>
  <c r="AZ136" i="14"/>
  <c r="BA136" i="14" s="1"/>
  <c r="AZ135" i="14"/>
  <c r="AZ134" i="14"/>
  <c r="AZ133" i="14"/>
  <c r="BA133" i="14" s="1"/>
  <c r="AZ132" i="14"/>
  <c r="BA132" i="14" s="1"/>
  <c r="AZ131" i="14"/>
  <c r="AZ130" i="14"/>
  <c r="AZ129" i="14"/>
  <c r="AZ128" i="14"/>
  <c r="BA128" i="14" s="1"/>
  <c r="AZ127" i="14"/>
  <c r="AZ126" i="14"/>
  <c r="AZ125" i="14"/>
  <c r="AZ124" i="14"/>
  <c r="AZ123" i="14"/>
  <c r="AZ122" i="14"/>
  <c r="AZ121" i="14"/>
  <c r="BA121" i="14" s="1"/>
  <c r="AZ120" i="14"/>
  <c r="BA120" i="14" s="1"/>
  <c r="AZ119" i="14"/>
  <c r="AZ197" i="14"/>
  <c r="AZ173" i="14"/>
  <c r="AZ169" i="14"/>
  <c r="BA169" i="14" s="1"/>
  <c r="AZ161" i="14"/>
  <c r="AZ204" i="14"/>
  <c r="AZ168" i="14"/>
  <c r="BA168" i="14" s="1"/>
  <c r="AZ160" i="14"/>
  <c r="BA160" i="14" s="1"/>
  <c r="AZ118" i="14"/>
  <c r="AZ117" i="14"/>
  <c r="AZ116" i="14"/>
  <c r="AZ115" i="14"/>
  <c r="AZ114" i="14"/>
  <c r="AZ113" i="14"/>
  <c r="AZ112" i="14"/>
  <c r="AZ111" i="14"/>
  <c r="BA111" i="14" s="1"/>
  <c r="AZ110" i="14"/>
  <c r="AZ109" i="14"/>
  <c r="AZ108" i="14"/>
  <c r="AZ107" i="14"/>
  <c r="BA107" i="14" s="1"/>
  <c r="AZ106" i="14"/>
  <c r="AZ105" i="14"/>
  <c r="AZ104" i="14"/>
  <c r="AZ103" i="14"/>
  <c r="BA103" i="14" s="1"/>
  <c r="AZ102" i="14"/>
  <c r="AZ101" i="14"/>
  <c r="AZ100" i="14"/>
  <c r="BA100" i="14" s="1"/>
  <c r="AZ99" i="14"/>
  <c r="BA99" i="14" s="1"/>
  <c r="AZ98" i="14"/>
  <c r="AZ97" i="14"/>
  <c r="AZ96" i="14"/>
  <c r="BA96" i="14" s="1"/>
  <c r="AZ95" i="14"/>
  <c r="BA95" i="14" s="1"/>
  <c r="AZ94" i="14"/>
  <c r="AZ93" i="14"/>
  <c r="AZ92" i="14"/>
  <c r="BA92" i="14" s="1"/>
  <c r="AZ91" i="14"/>
  <c r="BA91" i="14" s="1"/>
  <c r="AZ90" i="14"/>
  <c r="AZ181" i="14"/>
  <c r="AZ89" i="14"/>
  <c r="AZ88" i="14"/>
  <c r="BA88" i="14" s="1"/>
  <c r="AZ87" i="14"/>
  <c r="AZ86" i="14"/>
  <c r="AZ85" i="14"/>
  <c r="AZ84" i="14"/>
  <c r="BA84" i="14" s="1"/>
  <c r="AZ83" i="14"/>
  <c r="AZ82" i="14"/>
  <c r="AZ81" i="14"/>
  <c r="BA81" i="14" s="1"/>
  <c r="AZ80" i="14"/>
  <c r="BA80" i="14" s="1"/>
  <c r="AZ79" i="14"/>
  <c r="AZ78" i="14"/>
  <c r="AZ77" i="14"/>
  <c r="BA77" i="14" s="1"/>
  <c r="AZ76" i="14"/>
  <c r="BA76" i="14" s="1"/>
  <c r="AZ75" i="14"/>
  <c r="AZ74" i="14"/>
  <c r="AZ73" i="14"/>
  <c r="AZ72" i="14"/>
  <c r="BA72" i="14" s="1"/>
  <c r="AZ71" i="14"/>
  <c r="AZ70" i="14"/>
  <c r="AZ69" i="14"/>
  <c r="BA69" i="14" s="1"/>
  <c r="AZ68" i="14"/>
  <c r="BA68" i="14" s="1"/>
  <c r="AZ67" i="14"/>
  <c r="AZ66" i="14"/>
  <c r="AZ65" i="14"/>
  <c r="BA65" i="14" s="1"/>
  <c r="AZ64" i="14"/>
  <c r="BA64" i="14" s="1"/>
  <c r="AZ63" i="14"/>
  <c r="AZ62" i="14"/>
  <c r="AZ61" i="14"/>
  <c r="AZ60" i="14"/>
  <c r="BA60" i="14" s="1"/>
  <c r="AZ59" i="14"/>
  <c r="AZ58" i="14"/>
  <c r="AZ57" i="14"/>
  <c r="BA57" i="14" s="1"/>
  <c r="AZ56" i="14"/>
  <c r="BA56" i="14" s="1"/>
  <c r="AZ55" i="14"/>
  <c r="AZ54" i="14"/>
  <c r="AZ53" i="14"/>
  <c r="AZ52" i="14"/>
  <c r="BA52" i="14" s="1"/>
  <c r="AZ51" i="14"/>
  <c r="AZ50" i="14"/>
  <c r="AZ49" i="14"/>
  <c r="BA49" i="14" s="1"/>
  <c r="AZ48" i="14"/>
  <c r="BA48" i="14" s="1"/>
  <c r="AZ47" i="14"/>
  <c r="AZ46" i="14"/>
  <c r="AZ45" i="14"/>
  <c r="AZ44" i="14"/>
  <c r="BA44" i="14" s="1"/>
  <c r="AZ43" i="14"/>
  <c r="AZ42" i="14"/>
  <c r="AZ41" i="14"/>
  <c r="BA41" i="14" s="1"/>
  <c r="AZ40" i="14"/>
  <c r="BA40" i="14" s="1"/>
  <c r="AZ39" i="14"/>
  <c r="AZ38" i="14"/>
  <c r="AZ37" i="14"/>
  <c r="BA37" i="14" s="1"/>
  <c r="AZ36" i="14"/>
  <c r="BA36" i="14" s="1"/>
  <c r="AZ35" i="14"/>
  <c r="AZ34" i="14"/>
  <c r="AZ33" i="14"/>
  <c r="BA33" i="14" s="1"/>
  <c r="AZ32" i="14"/>
  <c r="BA32" i="14" s="1"/>
  <c r="AZ31" i="14"/>
  <c r="AZ30" i="14"/>
  <c r="AZ29" i="14"/>
  <c r="AZ28" i="14"/>
  <c r="BA28" i="14" s="1"/>
  <c r="AZ27" i="14"/>
  <c r="AZ26" i="14"/>
  <c r="AZ25" i="14"/>
  <c r="BA25" i="14" s="1"/>
  <c r="AZ24" i="14"/>
  <c r="BA24" i="14" s="1"/>
  <c r="AZ23" i="14"/>
  <c r="AZ22" i="14"/>
  <c r="AZ21" i="14"/>
  <c r="AZ20" i="14"/>
  <c r="BA20" i="14" s="1"/>
  <c r="AZ19" i="14"/>
  <c r="AZ18" i="14"/>
  <c r="AZ17" i="14"/>
  <c r="AZ16" i="14"/>
  <c r="BA16" i="14" s="1"/>
  <c r="AZ15" i="14"/>
  <c r="AZ14" i="14"/>
  <c r="AZ13" i="14"/>
  <c r="AZ12" i="14"/>
  <c r="BA12" i="14" s="1"/>
  <c r="AZ11" i="14"/>
  <c r="AZ10" i="14"/>
  <c r="AZ9" i="14"/>
  <c r="AZ8" i="14"/>
  <c r="BA8" i="14" s="1"/>
  <c r="AZ7" i="14"/>
  <c r="AZ188" i="14"/>
  <c r="AZ172" i="14"/>
  <c r="BA172" i="14" s="1"/>
  <c r="AZ164" i="14"/>
  <c r="BA164" i="14" s="1"/>
  <c r="AZ165" i="14"/>
  <c r="AZ5" i="14"/>
  <c r="BA20" i="17"/>
  <c r="BA7" i="17"/>
  <c r="BA110" i="17"/>
  <c r="BA48" i="17"/>
  <c r="BA83" i="17"/>
  <c r="BA168" i="17"/>
  <c r="BA157" i="17"/>
  <c r="BA176" i="17"/>
  <c r="BA184" i="17"/>
  <c r="BA16" i="17"/>
  <c r="BA164" i="17"/>
  <c r="BA24" i="17"/>
  <c r="BA89" i="17"/>
  <c r="BA40" i="17"/>
  <c r="BA84" i="17"/>
  <c r="BA153" i="17"/>
  <c r="BA194" i="17"/>
  <c r="BA180" i="17"/>
  <c r="BA50" i="17"/>
  <c r="BA12" i="17"/>
  <c r="BA76" i="17"/>
  <c r="BA188" i="17"/>
  <c r="BA178" i="17"/>
  <c r="BA192" i="17"/>
  <c r="AP4" i="17"/>
  <c r="AX177" i="17"/>
  <c r="AX166" i="17"/>
  <c r="AX148" i="17"/>
  <c r="AX147" i="17"/>
  <c r="AX145" i="17"/>
  <c r="AX163" i="17"/>
  <c r="AX141" i="17"/>
  <c r="AX137" i="17"/>
  <c r="AX133" i="17"/>
  <c r="AX129" i="17"/>
  <c r="AX125" i="17"/>
  <c r="AX121" i="17"/>
  <c r="AX117" i="17"/>
  <c r="AX112" i="17"/>
  <c r="AX155" i="17"/>
  <c r="AX151" i="17"/>
  <c r="AX171" i="17"/>
  <c r="AX27" i="17"/>
  <c r="AX25" i="17"/>
  <c r="AX23" i="17"/>
  <c r="AX21" i="17"/>
  <c r="AX20" i="17"/>
  <c r="AX17" i="17"/>
  <c r="AX15" i="17"/>
  <c r="AX13" i="17"/>
  <c r="AX12" i="17"/>
  <c r="AX9" i="17"/>
  <c r="AR4" i="17"/>
  <c r="AX29" i="17"/>
  <c r="AX58" i="17"/>
  <c r="AX66" i="17"/>
  <c r="AX192" i="17"/>
  <c r="AX206" i="17"/>
  <c r="AX30" i="17"/>
  <c r="AX56" i="17"/>
  <c r="AX68" i="17"/>
  <c r="AX159" i="17"/>
  <c r="AX188" i="17"/>
  <c r="AX153" i="17"/>
  <c r="AX55" i="17"/>
  <c r="AX67" i="17"/>
  <c r="AX111" i="17"/>
  <c r="AX181" i="17"/>
  <c r="AX169" i="17"/>
  <c r="AX200" i="17"/>
  <c r="AX7" i="17"/>
  <c r="AX165" i="17"/>
  <c r="AX36" i="17"/>
  <c r="AX38" i="17"/>
  <c r="AX40" i="17"/>
  <c r="AX42" i="17"/>
  <c r="AX44" i="17"/>
  <c r="AX46" i="17"/>
  <c r="AX47" i="17"/>
  <c r="AX50" i="17"/>
  <c r="AX53" i="17"/>
  <c r="AX65" i="17"/>
  <c r="AX73" i="17"/>
  <c r="AX76" i="17"/>
  <c r="AX77" i="17"/>
  <c r="AX80" i="17"/>
  <c r="AX84" i="17"/>
  <c r="AX88" i="17"/>
  <c r="AX92" i="17"/>
  <c r="AX96" i="17"/>
  <c r="AX100" i="17"/>
  <c r="AX104" i="17"/>
  <c r="AX107" i="17"/>
  <c r="AX108" i="17"/>
  <c r="AX109" i="17"/>
  <c r="AX110" i="17"/>
  <c r="AX174" i="17"/>
  <c r="AX152" i="17"/>
  <c r="AX185" i="17"/>
  <c r="AX184" i="17"/>
  <c r="AX201" i="17"/>
  <c r="AX31" i="17"/>
  <c r="AX72" i="17"/>
  <c r="AX170" i="17"/>
  <c r="AX186" i="17"/>
  <c r="AX191" i="17"/>
  <c r="AX59" i="17"/>
  <c r="AX63" i="17"/>
  <c r="AX172" i="17"/>
  <c r="AX204" i="17"/>
  <c r="BB206" i="14"/>
  <c r="BB204" i="14"/>
  <c r="BB202" i="14"/>
  <c r="BC202" i="14" s="1"/>
  <c r="BB200" i="14"/>
  <c r="BB198" i="14"/>
  <c r="BB196" i="14"/>
  <c r="BB194" i="14"/>
  <c r="BC194" i="14" s="1"/>
  <c r="BB192" i="14"/>
  <c r="BB190" i="14"/>
  <c r="BB188" i="14"/>
  <c r="BB186" i="14"/>
  <c r="BB184" i="14"/>
  <c r="BC184" i="14" s="1"/>
  <c r="BB182" i="14"/>
  <c r="BB180" i="14"/>
  <c r="BB178" i="14"/>
  <c r="BC178" i="14" s="1"/>
  <c r="BB177" i="14"/>
  <c r="BB176" i="14"/>
  <c r="BB175" i="14"/>
  <c r="BB174" i="14"/>
  <c r="BB173" i="14"/>
  <c r="BC173" i="14" s="1"/>
  <c r="BB172" i="14"/>
  <c r="BB171" i="14"/>
  <c r="BB170" i="14"/>
  <c r="BB169" i="14"/>
  <c r="BC169" i="14" s="1"/>
  <c r="BB168" i="14"/>
  <c r="BB203" i="14"/>
  <c r="BB199" i="14"/>
  <c r="BC199" i="14" s="1"/>
  <c r="BB195" i="14"/>
  <c r="BC195" i="14" s="1"/>
  <c r="BB191" i="14"/>
  <c r="BB187" i="14"/>
  <c r="BB183" i="14"/>
  <c r="BB179" i="14"/>
  <c r="BC179" i="14" s="1"/>
  <c r="BB165" i="14"/>
  <c r="BB163" i="14"/>
  <c r="BB162" i="14"/>
  <c r="BB161" i="14"/>
  <c r="BB160" i="14"/>
  <c r="BB159" i="14"/>
  <c r="BB158" i="14"/>
  <c r="BC158" i="14" s="1"/>
  <c r="BB157" i="14"/>
  <c r="BC157" i="14" s="1"/>
  <c r="BB156" i="14"/>
  <c r="BB155" i="14"/>
  <c r="BB154" i="14"/>
  <c r="BC154" i="14" s="1"/>
  <c r="BB153" i="14"/>
  <c r="BC153" i="14" s="1"/>
  <c r="BB152" i="14"/>
  <c r="BB151" i="14"/>
  <c r="BB166" i="14"/>
  <c r="BC166" i="14" s="1"/>
  <c r="BB164" i="14"/>
  <c r="BB205" i="14"/>
  <c r="BB197" i="14"/>
  <c r="BB189" i="14"/>
  <c r="BB181" i="14"/>
  <c r="BC181" i="14" s="1"/>
  <c r="BB201" i="14"/>
  <c r="BB185" i="14"/>
  <c r="BB150" i="14"/>
  <c r="BB148" i="14"/>
  <c r="BC148" i="14" s="1"/>
  <c r="BB146" i="14"/>
  <c r="BB144" i="14"/>
  <c r="BB142" i="14"/>
  <c r="BC142" i="14" s="1"/>
  <c r="BB140" i="14"/>
  <c r="BC140" i="14" s="1"/>
  <c r="BB138" i="14"/>
  <c r="BB136" i="14"/>
  <c r="BB134" i="14"/>
  <c r="BC134" i="14" s="1"/>
  <c r="BB132" i="14"/>
  <c r="BC132" i="14" s="1"/>
  <c r="BB130" i="14"/>
  <c r="BB128" i="14"/>
  <c r="BB126" i="14"/>
  <c r="BB124" i="14"/>
  <c r="BC124" i="14" s="1"/>
  <c r="BB122" i="14"/>
  <c r="BB120" i="14"/>
  <c r="BB118" i="14"/>
  <c r="BB116" i="14"/>
  <c r="BC116" i="14" s="1"/>
  <c r="BB114" i="14"/>
  <c r="BB112" i="14"/>
  <c r="BB110" i="14"/>
  <c r="BC110" i="14" s="1"/>
  <c r="BB108" i="14"/>
  <c r="BC108" i="14" s="1"/>
  <c r="BB107" i="14"/>
  <c r="BB106" i="14"/>
  <c r="BB105" i="14"/>
  <c r="BC105" i="14" s="1"/>
  <c r="BB104" i="14"/>
  <c r="BB103" i="14"/>
  <c r="BB102" i="14"/>
  <c r="BB101" i="14"/>
  <c r="BC101" i="14" s="1"/>
  <c r="BB100" i="14"/>
  <c r="BC100" i="14" s="1"/>
  <c r="BB99" i="14"/>
  <c r="BB98" i="14"/>
  <c r="BB97" i="14"/>
  <c r="BB96" i="14"/>
  <c r="BC96" i="14" s="1"/>
  <c r="BB95" i="14"/>
  <c r="BB94" i="14"/>
  <c r="BB93" i="14"/>
  <c r="BB92" i="14"/>
  <c r="BC92" i="14" s="1"/>
  <c r="BB91" i="14"/>
  <c r="BB90" i="14"/>
  <c r="BB89" i="14"/>
  <c r="BC89" i="14" s="1"/>
  <c r="BB88" i="14"/>
  <c r="BB87" i="14"/>
  <c r="BB86" i="14"/>
  <c r="BB85" i="14"/>
  <c r="BC85" i="14" s="1"/>
  <c r="BB84" i="14"/>
  <c r="BC84" i="14" s="1"/>
  <c r="BB83" i="14"/>
  <c r="BB82" i="14"/>
  <c r="BB81" i="14"/>
  <c r="BB80" i="14"/>
  <c r="BC80" i="14" s="1"/>
  <c r="BB193" i="14"/>
  <c r="BB147" i="14"/>
  <c r="BB143" i="14"/>
  <c r="BB139" i="14"/>
  <c r="BB135" i="14"/>
  <c r="BB131" i="14"/>
  <c r="BB127" i="14"/>
  <c r="BC127" i="14" s="1"/>
  <c r="BB123" i="14"/>
  <c r="BB119" i="14"/>
  <c r="BB115" i="14"/>
  <c r="BB111" i="14"/>
  <c r="BC111" i="14" s="1"/>
  <c r="BB79" i="14"/>
  <c r="BB78" i="14"/>
  <c r="BB77" i="14"/>
  <c r="BB76" i="14"/>
  <c r="BC76" i="14" s="1"/>
  <c r="BB75" i="14"/>
  <c r="BC75" i="14" s="1"/>
  <c r="BB73" i="14"/>
  <c r="BB72" i="14"/>
  <c r="BB71" i="14"/>
  <c r="BC71" i="14" s="1"/>
  <c r="BB70" i="14"/>
  <c r="BC70" i="14" s="1"/>
  <c r="BB69" i="14"/>
  <c r="BB68" i="14"/>
  <c r="BB67" i="14"/>
  <c r="BB66" i="14"/>
  <c r="BC66" i="14" s="1"/>
  <c r="BB65" i="14"/>
  <c r="BB64" i="14"/>
  <c r="BB63" i="14"/>
  <c r="BC63" i="14" s="1"/>
  <c r="BB62" i="14"/>
  <c r="BC62" i="14" s="1"/>
  <c r="BB61" i="14"/>
  <c r="BB60" i="14"/>
  <c r="BB59" i="14"/>
  <c r="BB58" i="14"/>
  <c r="BC58" i="14" s="1"/>
  <c r="BB57" i="14"/>
  <c r="BB56" i="14"/>
  <c r="BB55" i="14"/>
  <c r="BC55" i="14" s="1"/>
  <c r="BB54" i="14"/>
  <c r="BC54" i="14" s="1"/>
  <c r="BB53" i="14"/>
  <c r="BB52" i="14"/>
  <c r="BB51" i="14"/>
  <c r="BB50" i="14"/>
  <c r="BC50" i="14" s="1"/>
  <c r="BB49" i="14"/>
  <c r="BB48" i="14"/>
  <c r="BB47" i="14"/>
  <c r="BC47" i="14" s="1"/>
  <c r="BB46" i="14"/>
  <c r="BC46" i="14" s="1"/>
  <c r="BB45" i="14"/>
  <c r="BB44" i="14"/>
  <c r="BB43" i="14"/>
  <c r="BB42" i="14"/>
  <c r="BC42" i="14" s="1"/>
  <c r="BB41" i="14"/>
  <c r="BB40" i="14"/>
  <c r="BB39" i="14"/>
  <c r="BC39" i="14" s="1"/>
  <c r="BB38" i="14"/>
  <c r="BC38" i="14" s="1"/>
  <c r="BB37" i="14"/>
  <c r="BB36" i="14"/>
  <c r="BB35" i="14"/>
  <c r="BB34" i="14"/>
  <c r="BB33" i="14"/>
  <c r="BB32" i="14"/>
  <c r="BB31" i="14"/>
  <c r="BC31" i="14" s="1"/>
  <c r="BB30" i="14"/>
  <c r="BC30" i="14" s="1"/>
  <c r="BB29" i="14"/>
  <c r="BB28" i="14"/>
  <c r="BB27" i="14"/>
  <c r="BB26" i="14"/>
  <c r="BC26" i="14" s="1"/>
  <c r="BB25" i="14"/>
  <c r="BB24" i="14"/>
  <c r="BB23" i="14"/>
  <c r="BC23" i="14" s="1"/>
  <c r="BB22" i="14"/>
  <c r="BC22" i="14" s="1"/>
  <c r="BB21" i="14"/>
  <c r="BB20" i="14"/>
  <c r="BB19" i="14"/>
  <c r="BC19" i="14" s="1"/>
  <c r="BB18" i="14"/>
  <c r="BC18" i="14" s="1"/>
  <c r="BB17" i="14"/>
  <c r="BB16" i="14"/>
  <c r="BB15" i="14"/>
  <c r="BB14" i="14"/>
  <c r="BB13" i="14"/>
  <c r="BB12" i="14"/>
  <c r="BB11" i="14"/>
  <c r="BB10" i="14"/>
  <c r="BC10" i="14" s="1"/>
  <c r="BB9" i="14"/>
  <c r="BB8" i="14"/>
  <c r="BB7" i="14"/>
  <c r="BC7" i="14" s="1"/>
  <c r="BB5" i="14"/>
  <c r="BB149" i="14"/>
  <c r="BB145" i="14"/>
  <c r="BB141" i="14"/>
  <c r="BC141" i="14" s="1"/>
  <c r="BB133" i="14"/>
  <c r="BC133" i="14" s="1"/>
  <c r="BB129" i="14"/>
  <c r="BB125" i="14"/>
  <c r="BB121" i="14"/>
  <c r="BC121" i="14" s="1"/>
  <c r="BB109" i="14"/>
  <c r="BC109" i="14" s="1"/>
  <c r="BB167" i="14"/>
  <c r="BB137" i="14"/>
  <c r="BB117" i="14"/>
  <c r="BB113" i="14"/>
  <c r="BC113" i="14" s="1"/>
  <c r="BE206" i="12"/>
  <c r="BE204" i="12"/>
  <c r="BF204" i="12" s="1"/>
  <c r="BE202" i="12"/>
  <c r="BF202" i="12" s="1"/>
  <c r="BE200" i="12"/>
  <c r="BF200" i="12" s="1"/>
  <c r="BE198" i="12"/>
  <c r="BF198" i="12" s="1"/>
  <c r="BE196" i="12"/>
  <c r="BF196" i="12" s="1"/>
  <c r="BE194" i="12"/>
  <c r="BF194" i="12" s="1"/>
  <c r="BE192" i="12"/>
  <c r="BF192" i="12" s="1"/>
  <c r="BE190" i="12"/>
  <c r="BF190" i="12" s="1"/>
  <c r="BE188" i="12"/>
  <c r="BE186" i="12"/>
  <c r="BE184" i="12"/>
  <c r="BF184" i="12" s="1"/>
  <c r="BE182" i="12"/>
  <c r="BE180" i="12"/>
  <c r="BE178" i="12"/>
  <c r="BE177" i="12"/>
  <c r="BF177" i="12" s="1"/>
  <c r="BE176" i="12"/>
  <c r="BE175" i="12"/>
  <c r="BF175" i="12" s="1"/>
  <c r="BE174" i="12"/>
  <c r="BE173" i="12"/>
  <c r="BF173" i="12" s="1"/>
  <c r="BE172" i="12"/>
  <c r="BF172" i="12" s="1"/>
  <c r="BE171" i="12"/>
  <c r="BF171" i="12" s="1"/>
  <c r="BE170" i="12"/>
  <c r="BF170" i="12" s="1"/>
  <c r="BE169" i="12"/>
  <c r="BF169" i="12" s="1"/>
  <c r="BE168" i="12"/>
  <c r="BE167" i="12"/>
  <c r="BF167" i="12" s="1"/>
  <c r="BE166" i="12"/>
  <c r="BF166" i="12" s="1"/>
  <c r="BE203" i="12"/>
  <c r="BF203" i="12" s="1"/>
  <c r="BE199" i="12"/>
  <c r="BE195" i="12"/>
  <c r="BF195" i="12" s="1"/>
  <c r="BE191" i="12"/>
  <c r="BF191" i="12" s="1"/>
  <c r="BE187" i="12"/>
  <c r="BF187" i="12" s="1"/>
  <c r="BE183" i="12"/>
  <c r="BF183" i="12" s="1"/>
  <c r="BE179" i="12"/>
  <c r="BE205" i="12"/>
  <c r="BF205" i="12" s="1"/>
  <c r="BE197" i="12"/>
  <c r="BF197" i="12" s="1"/>
  <c r="BE189" i="12"/>
  <c r="BF189" i="12" s="1"/>
  <c r="BE181" i="12"/>
  <c r="BE165" i="12"/>
  <c r="BE163" i="12"/>
  <c r="BF163" i="12" s="1"/>
  <c r="BE161" i="12"/>
  <c r="BF161" i="12" s="1"/>
  <c r="BE159" i="12"/>
  <c r="BE157" i="12"/>
  <c r="BF157" i="12" s="1"/>
  <c r="BE155" i="12"/>
  <c r="BF155" i="12" s="1"/>
  <c r="BE153" i="12"/>
  <c r="BE151" i="12"/>
  <c r="BE150" i="12"/>
  <c r="BF150" i="12" s="1"/>
  <c r="BE149" i="12"/>
  <c r="BF149" i="12" s="1"/>
  <c r="BE148" i="12"/>
  <c r="BE147" i="12"/>
  <c r="BF147" i="12" s="1"/>
  <c r="BE146" i="12"/>
  <c r="BF146" i="12" s="1"/>
  <c r="BE145" i="12"/>
  <c r="BF145" i="12" s="1"/>
  <c r="BE144" i="12"/>
  <c r="BF144" i="12" s="1"/>
  <c r="BE143" i="12"/>
  <c r="BF143" i="12" s="1"/>
  <c r="BE142" i="12"/>
  <c r="BE141" i="12"/>
  <c r="BF141" i="12" s="1"/>
  <c r="BE140" i="12"/>
  <c r="BF140" i="12" s="1"/>
  <c r="BE139" i="12"/>
  <c r="BE138" i="12"/>
  <c r="BF138" i="12" s="1"/>
  <c r="BE137" i="12"/>
  <c r="BF137" i="12" s="1"/>
  <c r="BE136" i="12"/>
  <c r="BF136" i="12" s="1"/>
  <c r="BE135" i="12"/>
  <c r="BE134" i="12"/>
  <c r="BF134" i="12" s="1"/>
  <c r="BE133" i="12"/>
  <c r="BF133" i="12" s="1"/>
  <c r="BE132" i="12"/>
  <c r="BE131" i="12"/>
  <c r="BF131" i="12" s="1"/>
  <c r="BE130" i="12"/>
  <c r="BF130" i="12" s="1"/>
  <c r="BE129" i="12"/>
  <c r="BF129" i="12" s="1"/>
  <c r="BE128" i="12"/>
  <c r="BF128" i="12" s="1"/>
  <c r="BE127" i="12"/>
  <c r="BE126" i="12"/>
  <c r="BE125" i="12"/>
  <c r="BF125" i="12" s="1"/>
  <c r="BE124" i="12"/>
  <c r="BF124" i="12" s="1"/>
  <c r="BE123" i="12"/>
  <c r="BF123" i="12" s="1"/>
  <c r="BE122" i="12"/>
  <c r="BF122" i="12" s="1"/>
  <c r="BE121" i="12"/>
  <c r="BF121" i="12" s="1"/>
  <c r="BE120" i="12"/>
  <c r="BF120" i="12" s="1"/>
  <c r="BE119" i="12"/>
  <c r="BE118" i="12"/>
  <c r="BF118" i="12" s="1"/>
  <c r="BE117" i="12"/>
  <c r="BE116" i="12"/>
  <c r="BF116" i="12" s="1"/>
  <c r="BE115" i="12"/>
  <c r="BE114" i="12"/>
  <c r="BF114" i="12" s="1"/>
  <c r="BE113" i="12"/>
  <c r="BF113" i="12" s="1"/>
  <c r="BE112" i="12"/>
  <c r="BF112" i="12" s="1"/>
  <c r="BE111" i="12"/>
  <c r="BF111" i="12" s="1"/>
  <c r="BE110" i="12"/>
  <c r="BF110" i="12" s="1"/>
  <c r="BE193" i="12"/>
  <c r="BF193" i="12" s="1"/>
  <c r="BE162" i="12"/>
  <c r="BE158" i="12"/>
  <c r="BF158" i="12" s="1"/>
  <c r="BE154" i="12"/>
  <c r="BE109" i="12"/>
  <c r="BF109" i="12" s="1"/>
  <c r="BE108" i="12"/>
  <c r="BF108" i="12" s="1"/>
  <c r="BE107" i="12"/>
  <c r="BE106" i="12"/>
  <c r="BF106" i="12" s="1"/>
  <c r="BE105" i="12"/>
  <c r="BF105" i="12" s="1"/>
  <c r="BE104" i="12"/>
  <c r="BF104" i="12" s="1"/>
  <c r="BE103" i="12"/>
  <c r="BE102" i="12"/>
  <c r="BF102" i="12" s="1"/>
  <c r="BE101" i="12"/>
  <c r="BF101" i="12" s="1"/>
  <c r="BE100" i="12"/>
  <c r="BF100" i="12" s="1"/>
  <c r="BE99" i="12"/>
  <c r="BE98" i="12"/>
  <c r="BE97" i="12"/>
  <c r="BF97" i="12" s="1"/>
  <c r="BE96" i="12"/>
  <c r="BE95" i="12"/>
  <c r="BE94" i="12"/>
  <c r="BF94" i="12" s="1"/>
  <c r="BE93" i="12"/>
  <c r="BF93" i="12" s="1"/>
  <c r="BE92" i="12"/>
  <c r="BF92" i="12" s="1"/>
  <c r="BE91" i="12"/>
  <c r="BE90" i="12"/>
  <c r="BE89" i="12"/>
  <c r="BF89" i="12" s="1"/>
  <c r="BE88" i="12"/>
  <c r="BF88" i="12" s="1"/>
  <c r="BE87" i="12"/>
  <c r="BE86" i="12"/>
  <c r="BF86" i="12" s="1"/>
  <c r="BE85" i="12"/>
  <c r="BF85" i="12" s="1"/>
  <c r="BE84" i="12"/>
  <c r="BF84" i="12" s="1"/>
  <c r="BE83" i="12"/>
  <c r="BF83" i="12" s="1"/>
  <c r="BE82" i="12"/>
  <c r="BF82" i="12" s="1"/>
  <c r="BE81" i="12"/>
  <c r="BF81" i="12" s="1"/>
  <c r="BE201" i="12"/>
  <c r="BF201" i="12" s="1"/>
  <c r="BE160" i="12"/>
  <c r="BF160" i="12" s="1"/>
  <c r="BE152" i="12"/>
  <c r="BE5" i="12"/>
  <c r="BE185" i="12"/>
  <c r="BE80" i="12"/>
  <c r="BE78" i="12"/>
  <c r="BF78" i="12" s="1"/>
  <c r="BE76" i="12"/>
  <c r="BF76" i="12" s="1"/>
  <c r="BE74" i="12"/>
  <c r="BF74" i="12" s="1"/>
  <c r="BE72" i="12"/>
  <c r="BE70" i="12"/>
  <c r="BF70" i="12" s="1"/>
  <c r="BE68" i="12"/>
  <c r="BF68" i="12" s="1"/>
  <c r="BE66" i="12"/>
  <c r="BF66" i="12" s="1"/>
  <c r="BE64" i="12"/>
  <c r="BF64" i="12" s="1"/>
  <c r="BE62" i="12"/>
  <c r="BE60" i="12"/>
  <c r="BF60" i="12" s="1"/>
  <c r="BE58" i="12"/>
  <c r="BF58" i="12" s="1"/>
  <c r="BE56" i="12"/>
  <c r="BF56" i="12" s="1"/>
  <c r="BE54" i="12"/>
  <c r="BE52" i="12"/>
  <c r="BF52" i="12" s="1"/>
  <c r="BE50" i="12"/>
  <c r="BF50" i="12" s="1"/>
  <c r="BE48" i="12"/>
  <c r="BE46" i="12"/>
  <c r="BF46" i="12" s="1"/>
  <c r="BE44" i="12"/>
  <c r="BF44" i="12" s="1"/>
  <c r="BE42" i="12"/>
  <c r="BF42" i="12" s="1"/>
  <c r="BE40" i="12"/>
  <c r="BE38" i="12"/>
  <c r="BF38" i="12" s="1"/>
  <c r="BE36" i="12"/>
  <c r="BF36" i="12" s="1"/>
  <c r="BE34" i="12"/>
  <c r="BE32" i="12"/>
  <c r="BE30" i="12"/>
  <c r="BE28" i="12"/>
  <c r="BF28" i="12" s="1"/>
  <c r="BE26" i="12"/>
  <c r="BF26" i="12" s="1"/>
  <c r="BE24" i="12"/>
  <c r="BF24" i="12" s="1"/>
  <c r="BE22" i="12"/>
  <c r="BE20" i="12"/>
  <c r="BF20" i="12" s="1"/>
  <c r="BE18" i="12"/>
  <c r="BF18" i="12" s="1"/>
  <c r="BE16" i="12"/>
  <c r="BE14" i="12"/>
  <c r="BF14" i="12" s="1"/>
  <c r="BE12" i="12"/>
  <c r="BF12" i="12" s="1"/>
  <c r="BE10" i="12"/>
  <c r="BF10" i="12" s="1"/>
  <c r="BE8" i="12"/>
  <c r="BE156" i="12"/>
  <c r="BE43" i="12"/>
  <c r="BF43" i="12" s="1"/>
  <c r="BE35" i="12"/>
  <c r="BF35" i="12" s="1"/>
  <c r="BE27" i="12"/>
  <c r="BE19" i="12"/>
  <c r="BF19" i="12" s="1"/>
  <c r="BE11" i="12"/>
  <c r="BF11" i="12" s="1"/>
  <c r="BE23" i="12"/>
  <c r="BE15" i="12"/>
  <c r="BF15" i="12" s="1"/>
  <c r="BE79" i="12"/>
  <c r="BE71" i="12"/>
  <c r="BF71" i="12" s="1"/>
  <c r="BE59" i="12"/>
  <c r="BF59" i="12" s="1"/>
  <c r="BE51" i="12"/>
  <c r="BF51" i="12" s="1"/>
  <c r="BE47" i="12"/>
  <c r="BF47" i="12" s="1"/>
  <c r="BE29" i="12"/>
  <c r="BF29" i="12" s="1"/>
  <c r="BE21" i="12"/>
  <c r="BF21" i="12" s="1"/>
  <c r="BE77" i="12"/>
  <c r="BF77" i="12" s="1"/>
  <c r="BE73" i="12"/>
  <c r="BE69" i="12"/>
  <c r="BF69" i="12" s="1"/>
  <c r="BE65" i="12"/>
  <c r="BE61" i="12"/>
  <c r="BF61" i="12" s="1"/>
  <c r="BE57" i="12"/>
  <c r="BF57" i="12" s="1"/>
  <c r="BE53" i="12"/>
  <c r="BF53" i="12" s="1"/>
  <c r="BE49" i="12"/>
  <c r="BF49" i="12" s="1"/>
  <c r="BE41" i="12"/>
  <c r="BE33" i="12"/>
  <c r="BF33" i="12" s="1"/>
  <c r="BE25" i="12"/>
  <c r="BF25" i="12" s="1"/>
  <c r="BE17" i="12"/>
  <c r="BF17" i="12" s="1"/>
  <c r="BE9" i="12"/>
  <c r="BF9" i="12" s="1"/>
  <c r="BE164" i="12"/>
  <c r="BF164" i="12" s="1"/>
  <c r="BE39" i="12"/>
  <c r="BF39" i="12" s="1"/>
  <c r="BE31" i="12"/>
  <c r="BF31" i="12" s="1"/>
  <c r="BE7" i="12"/>
  <c r="BF7" i="12" s="1"/>
  <c r="BE75" i="12"/>
  <c r="BE67" i="12"/>
  <c r="BF67" i="12" s="1"/>
  <c r="BE63" i="12"/>
  <c r="BE55" i="12"/>
  <c r="BE45" i="12"/>
  <c r="BF45" i="12" s="1"/>
  <c r="BE37" i="12"/>
  <c r="BF37" i="12" s="1"/>
  <c r="BE13" i="12"/>
  <c r="BF13" i="12" s="1"/>
  <c r="BC205" i="14"/>
  <c r="BC203" i="14"/>
  <c r="BC201" i="14"/>
  <c r="BC204" i="14"/>
  <c r="BC193" i="14"/>
  <c r="BC192" i="14"/>
  <c r="BC191" i="14"/>
  <c r="BC188" i="14"/>
  <c r="BC187" i="14"/>
  <c r="BC186" i="14"/>
  <c r="BC185" i="14"/>
  <c r="BC183" i="14"/>
  <c r="BC182" i="14"/>
  <c r="BC190" i="14"/>
  <c r="BC189" i="14"/>
  <c r="BC180" i="14"/>
  <c r="BC176" i="14"/>
  <c r="BC143" i="14"/>
  <c r="BC139" i="14"/>
  <c r="BC138" i="14"/>
  <c r="BC137" i="14"/>
  <c r="BC136" i="14"/>
  <c r="BC135" i="14"/>
  <c r="BC131" i="14"/>
  <c r="BC129" i="14"/>
  <c r="BC125" i="14"/>
  <c r="BC123" i="14"/>
  <c r="BC130" i="14"/>
  <c r="BC128" i="14"/>
  <c r="BC126" i="14"/>
  <c r="BC122" i="14"/>
  <c r="BC120" i="14"/>
  <c r="BC118" i="14"/>
  <c r="BC114" i="14"/>
  <c r="BC115" i="14"/>
  <c r="BC117" i="14"/>
  <c r="BC112" i="14"/>
  <c r="BC177" i="14"/>
  <c r="BC107" i="14"/>
  <c r="BC103" i="14"/>
  <c r="BC119" i="14"/>
  <c r="BC98" i="14"/>
  <c r="BC94" i="14"/>
  <c r="BC90" i="14"/>
  <c r="BC86" i="14"/>
  <c r="BC82" i="14"/>
  <c r="BC78" i="14"/>
  <c r="BC102" i="14"/>
  <c r="BC99" i="14"/>
  <c r="BC95" i="14"/>
  <c r="BC91" i="14"/>
  <c r="BC87" i="14"/>
  <c r="BC83" i="14"/>
  <c r="BC79" i="14"/>
  <c r="BC106" i="14"/>
  <c r="BC97" i="14"/>
  <c r="BC93" i="14"/>
  <c r="BC81" i="14"/>
  <c r="BC104" i="14"/>
  <c r="BC37" i="14"/>
  <c r="BC33" i="14"/>
  <c r="BC77" i="14"/>
  <c r="BC34" i="14"/>
  <c r="AW4" i="14"/>
  <c r="BC88" i="14"/>
  <c r="BC36" i="14"/>
  <c r="BC35" i="14"/>
  <c r="BC32" i="14"/>
  <c r="BC29" i="14"/>
  <c r="BC8" i="14"/>
  <c r="BC9" i="14"/>
  <c r="BC13" i="14"/>
  <c r="BC17" i="14"/>
  <c r="BC21" i="14"/>
  <c r="BC25" i="14"/>
  <c r="BC146" i="14"/>
  <c r="BC159" i="14"/>
  <c r="BC198" i="14"/>
  <c r="BC197" i="14"/>
  <c r="BC28" i="14"/>
  <c r="BC27" i="14"/>
  <c r="BC73" i="14"/>
  <c r="BC12" i="14"/>
  <c r="BC16" i="14"/>
  <c r="BC20" i="14"/>
  <c r="BC24" i="14"/>
  <c r="BC41" i="14"/>
  <c r="BC43" i="14"/>
  <c r="BC45" i="14"/>
  <c r="BC49" i="14"/>
  <c r="BC51" i="14"/>
  <c r="BC53" i="14"/>
  <c r="BC57" i="14"/>
  <c r="BC59" i="14"/>
  <c r="BC61" i="14"/>
  <c r="BC65" i="14"/>
  <c r="BC67" i="14"/>
  <c r="BC69" i="14"/>
  <c r="BC165" i="14"/>
  <c r="BC206" i="14"/>
  <c r="BC14" i="14"/>
  <c r="BC40" i="14"/>
  <c r="BC44" i="14"/>
  <c r="BC48" i="14"/>
  <c r="BC52" i="14"/>
  <c r="BC56" i="14"/>
  <c r="BC60" i="14"/>
  <c r="BC64" i="14"/>
  <c r="BC68" i="14"/>
  <c r="BC72" i="14"/>
  <c r="BC175" i="14"/>
  <c r="BC145" i="14"/>
  <c r="BC147" i="14"/>
  <c r="BC149" i="14"/>
  <c r="BC151" i="14"/>
  <c r="BC155" i="14"/>
  <c r="BC161" i="14"/>
  <c r="BC144" i="14"/>
  <c r="BC196" i="14"/>
  <c r="BC200" i="14"/>
  <c r="BC150" i="14"/>
  <c r="BC152" i="14"/>
  <c r="BC11" i="14"/>
  <c r="BC15" i="14"/>
  <c r="BC163" i="14"/>
  <c r="BC160" i="14"/>
  <c r="BC167" i="14"/>
  <c r="BC171" i="14"/>
  <c r="BC172" i="14"/>
  <c r="BC156" i="14"/>
  <c r="BC164" i="14"/>
  <c r="BC162" i="14"/>
  <c r="BC168" i="14"/>
  <c r="BC170" i="14"/>
  <c r="BC174" i="14"/>
  <c r="BA204" i="14"/>
  <c r="BA199" i="14"/>
  <c r="BA203" i="14"/>
  <c r="BA197" i="14"/>
  <c r="AU4" i="14"/>
  <c r="BA71" i="14"/>
  <c r="BA59" i="14"/>
  <c r="BA47" i="14"/>
  <c r="BA42" i="14"/>
  <c r="BA70" i="14"/>
  <c r="BA55" i="14"/>
  <c r="BA53" i="14"/>
  <c r="BA67" i="14"/>
  <c r="BA66" i="14"/>
  <c r="BA63" i="14"/>
  <c r="BA62" i="14"/>
  <c r="BA61" i="14"/>
  <c r="BA58" i="14"/>
  <c r="BA54" i="14"/>
  <c r="BA51" i="14"/>
  <c r="BA50" i="14"/>
  <c r="BA46" i="14"/>
  <c r="BA45" i="14"/>
  <c r="BA43" i="14"/>
  <c r="BA39" i="14"/>
  <c r="BA38" i="14"/>
  <c r="BA11" i="14"/>
  <c r="BA15" i="14"/>
  <c r="BA19" i="14"/>
  <c r="BA23" i="14"/>
  <c r="BA27" i="14"/>
  <c r="BA29" i="14"/>
  <c r="BA151" i="14"/>
  <c r="BA147" i="14"/>
  <c r="BA85" i="14"/>
  <c r="BA89" i="14"/>
  <c r="BA105" i="14"/>
  <c r="BA117" i="14"/>
  <c r="BA183" i="14"/>
  <c r="BA193" i="14"/>
  <c r="BA108" i="14"/>
  <c r="BA112" i="14"/>
  <c r="BA181" i="14"/>
  <c r="BA9" i="14"/>
  <c r="BA145" i="14"/>
  <c r="BA155" i="14"/>
  <c r="BA10" i="14"/>
  <c r="BA14" i="14"/>
  <c r="BA18" i="14"/>
  <c r="BA22" i="14"/>
  <c r="BA26" i="14"/>
  <c r="BA7" i="14"/>
  <c r="BA73" i="14"/>
  <c r="BA101" i="14"/>
  <c r="BA124" i="14"/>
  <c r="BA194" i="14"/>
  <c r="BA21" i="14"/>
  <c r="BA31" i="14"/>
  <c r="BA165" i="14"/>
  <c r="BA87" i="14"/>
  <c r="BA30" i="14"/>
  <c r="BA34" i="14"/>
  <c r="BA149" i="14"/>
  <c r="BA150" i="14"/>
  <c r="BA180" i="14"/>
  <c r="BA74" i="14"/>
  <c r="BA78" i="14"/>
  <c r="BA82" i="14"/>
  <c r="BA86" i="14"/>
  <c r="BA90" i="14"/>
  <c r="BA94" i="14"/>
  <c r="BA98" i="14"/>
  <c r="BA102" i="14"/>
  <c r="BA106" i="14"/>
  <c r="BA110" i="14"/>
  <c r="BA114" i="14"/>
  <c r="BA118" i="14"/>
  <c r="BA122" i="14"/>
  <c r="BA126" i="14"/>
  <c r="BA130" i="14"/>
  <c r="BA134" i="14"/>
  <c r="BA138" i="14"/>
  <c r="BA142" i="14"/>
  <c r="BA167" i="14"/>
  <c r="BA171" i="14"/>
  <c r="BA184" i="14"/>
  <c r="BA196" i="14"/>
  <c r="BA93" i="14"/>
  <c r="BA97" i="14"/>
  <c r="BA109" i="14"/>
  <c r="BA113" i="14"/>
  <c r="BA125" i="14"/>
  <c r="BA129" i="14"/>
  <c r="BA141" i="14"/>
  <c r="BA144" i="14"/>
  <c r="BA178" i="14"/>
  <c r="BA177" i="14"/>
  <c r="BA187" i="14"/>
  <c r="BA153" i="14"/>
  <c r="BA146" i="14"/>
  <c r="BA154" i="14"/>
  <c r="BA104" i="14"/>
  <c r="BA116" i="14"/>
  <c r="BA158" i="14"/>
  <c r="BA162" i="14"/>
  <c r="BA173" i="14"/>
  <c r="BA190" i="14"/>
  <c r="BA13" i="14"/>
  <c r="BA17" i="14"/>
  <c r="BA35" i="14"/>
  <c r="BA161" i="14"/>
  <c r="BA163" i="14"/>
  <c r="BA75" i="14"/>
  <c r="BA79" i="14"/>
  <c r="BA83" i="14"/>
  <c r="BA115" i="14"/>
  <c r="BA131" i="14"/>
  <c r="BA185" i="14"/>
  <c r="BA139" i="14"/>
  <c r="BA170" i="14"/>
  <c r="BA174" i="14"/>
  <c r="BA127" i="14"/>
  <c r="BA143" i="14"/>
  <c r="BA123" i="14"/>
  <c r="BA119" i="14"/>
  <c r="BA135" i="14"/>
  <c r="BA188" i="14"/>
  <c r="BA206" i="14"/>
  <c r="AW206" i="12"/>
  <c r="I410" i="26" s="1"/>
  <c r="AW205" i="12"/>
  <c r="I409" i="26" s="1"/>
  <c r="AW204" i="12"/>
  <c r="I408" i="26" s="1"/>
  <c r="AW203" i="12"/>
  <c r="I407" i="26" s="1"/>
  <c r="AW202" i="12"/>
  <c r="I406" i="26" s="1"/>
  <c r="AW201" i="12"/>
  <c r="AW200" i="12"/>
  <c r="I404" i="26" s="1"/>
  <c r="AW199" i="12"/>
  <c r="I403" i="26" s="1"/>
  <c r="AW198" i="12"/>
  <c r="I402" i="26" s="1"/>
  <c r="AW197" i="12"/>
  <c r="I401" i="26" s="1"/>
  <c r="AW196" i="12"/>
  <c r="AW195" i="12"/>
  <c r="I399" i="26" s="1"/>
  <c r="AW194" i="12"/>
  <c r="I398" i="26" s="1"/>
  <c r="AW193" i="12"/>
  <c r="AW192" i="12"/>
  <c r="AW191" i="12"/>
  <c r="I395" i="26" s="1"/>
  <c r="AW190" i="12"/>
  <c r="I394" i="26" s="1"/>
  <c r="AW189" i="12"/>
  <c r="I393" i="26" s="1"/>
  <c r="AW188" i="12"/>
  <c r="I392" i="26" s="1"/>
  <c r="AW187" i="12"/>
  <c r="I391" i="26" s="1"/>
  <c r="AW186" i="12"/>
  <c r="I390" i="26" s="1"/>
  <c r="AW185" i="12"/>
  <c r="AW184" i="12"/>
  <c r="I388" i="26" s="1"/>
  <c r="AW183" i="12"/>
  <c r="I387" i="26" s="1"/>
  <c r="AW182" i="12"/>
  <c r="I386" i="26" s="1"/>
  <c r="AW181" i="12"/>
  <c r="AW180" i="12"/>
  <c r="AW179" i="12"/>
  <c r="I383" i="26" s="1"/>
  <c r="AW178" i="12"/>
  <c r="I382" i="26" s="1"/>
  <c r="AW177" i="12"/>
  <c r="I381" i="26" s="1"/>
  <c r="AW176" i="12"/>
  <c r="AW175" i="12"/>
  <c r="I379" i="26" s="1"/>
  <c r="AW174" i="12"/>
  <c r="I378" i="26" s="1"/>
  <c r="AW173" i="12"/>
  <c r="I377" i="26" s="1"/>
  <c r="AW172" i="12"/>
  <c r="AW171" i="12"/>
  <c r="I375" i="26" s="1"/>
  <c r="AW170" i="12"/>
  <c r="I374" i="26" s="1"/>
  <c r="AW169" i="12"/>
  <c r="AW168" i="12"/>
  <c r="I372" i="26" s="1"/>
  <c r="AW167" i="12"/>
  <c r="I371" i="26" s="1"/>
  <c r="AW166" i="12"/>
  <c r="I370" i="26" s="1"/>
  <c r="AW165" i="12"/>
  <c r="AW164" i="12"/>
  <c r="AW163" i="12"/>
  <c r="I367" i="26" s="1"/>
  <c r="AW162" i="12"/>
  <c r="I366" i="26" s="1"/>
  <c r="AW161" i="12"/>
  <c r="I365" i="26" s="1"/>
  <c r="AW160" i="12"/>
  <c r="AW159" i="12"/>
  <c r="I363" i="26" s="1"/>
  <c r="AW158" i="12"/>
  <c r="I362" i="26" s="1"/>
  <c r="AW157" i="12"/>
  <c r="I361" i="26" s="1"/>
  <c r="AW156" i="12"/>
  <c r="I360" i="26" s="1"/>
  <c r="AW155" i="12"/>
  <c r="I359" i="26" s="1"/>
  <c r="AW154" i="12"/>
  <c r="I358" i="26" s="1"/>
  <c r="AW153" i="12"/>
  <c r="AW152" i="12"/>
  <c r="AW151" i="12"/>
  <c r="I355" i="26" s="1"/>
  <c r="AW150" i="12"/>
  <c r="I354" i="26" s="1"/>
  <c r="AW149" i="12"/>
  <c r="AW148" i="12"/>
  <c r="AW147" i="12"/>
  <c r="I351" i="26" s="1"/>
  <c r="AW146" i="12"/>
  <c r="I350" i="26" s="1"/>
  <c r="AW145" i="12"/>
  <c r="I349" i="26" s="1"/>
  <c r="AW144" i="12"/>
  <c r="AW143" i="12"/>
  <c r="I347" i="26" s="1"/>
  <c r="AW142" i="12"/>
  <c r="I346" i="26" s="1"/>
  <c r="AW141" i="12"/>
  <c r="I345" i="26" s="1"/>
  <c r="AW140" i="12"/>
  <c r="AW139" i="12"/>
  <c r="I343" i="26" s="1"/>
  <c r="AW138" i="12"/>
  <c r="I342" i="26" s="1"/>
  <c r="AW137" i="12"/>
  <c r="I341" i="26" s="1"/>
  <c r="AW136" i="12"/>
  <c r="AW135" i="12"/>
  <c r="I339" i="26" s="1"/>
  <c r="AW134" i="12"/>
  <c r="I338" i="26" s="1"/>
  <c r="AW133" i="12"/>
  <c r="I337" i="26" s="1"/>
  <c r="AW132" i="12"/>
  <c r="AW131" i="12"/>
  <c r="I335" i="26" s="1"/>
  <c r="AW130" i="12"/>
  <c r="I334" i="26" s="1"/>
  <c r="AW129" i="12"/>
  <c r="I333" i="26" s="1"/>
  <c r="AW128" i="12"/>
  <c r="AW127" i="12"/>
  <c r="I331" i="26" s="1"/>
  <c r="AW126" i="12"/>
  <c r="I330" i="26" s="1"/>
  <c r="AW125" i="12"/>
  <c r="I329" i="26" s="1"/>
  <c r="AW124" i="12"/>
  <c r="AW123" i="12"/>
  <c r="I327" i="26" s="1"/>
  <c r="AW122" i="12"/>
  <c r="I326" i="26" s="1"/>
  <c r="AW121" i="12"/>
  <c r="I325" i="26" s="1"/>
  <c r="AW120" i="12"/>
  <c r="AW119" i="12"/>
  <c r="I323" i="26" s="1"/>
  <c r="AW118" i="12"/>
  <c r="I322" i="26" s="1"/>
  <c r="AW117" i="12"/>
  <c r="AW116" i="12"/>
  <c r="AW115" i="12"/>
  <c r="I319" i="26" s="1"/>
  <c r="AW114" i="12"/>
  <c r="I318" i="26" s="1"/>
  <c r="AW113" i="12"/>
  <c r="AW112" i="12"/>
  <c r="AW111" i="12"/>
  <c r="I315" i="26" s="1"/>
  <c r="AW110" i="12"/>
  <c r="I314" i="26" s="1"/>
  <c r="AW109" i="12"/>
  <c r="AW108" i="12"/>
  <c r="AW107" i="12"/>
  <c r="I311" i="26" s="1"/>
  <c r="AW106" i="12"/>
  <c r="I310" i="26" s="1"/>
  <c r="AW105" i="12"/>
  <c r="AW104" i="12"/>
  <c r="AW103" i="12"/>
  <c r="I307" i="26" s="1"/>
  <c r="AW102" i="12"/>
  <c r="I306" i="26" s="1"/>
  <c r="AW101" i="12"/>
  <c r="AW100" i="12"/>
  <c r="AW99" i="12"/>
  <c r="I303" i="26" s="1"/>
  <c r="AW98" i="12"/>
  <c r="I302" i="26" s="1"/>
  <c r="AW97" i="12"/>
  <c r="I301" i="26" s="1"/>
  <c r="AW96" i="12"/>
  <c r="I300" i="26" s="1"/>
  <c r="AW95" i="12"/>
  <c r="I299" i="26" s="1"/>
  <c r="AW94" i="12"/>
  <c r="I298" i="26" s="1"/>
  <c r="AW93" i="12"/>
  <c r="I297" i="26" s="1"/>
  <c r="AW92" i="12"/>
  <c r="I296" i="26" s="1"/>
  <c r="AW91" i="12"/>
  <c r="I295" i="26" s="1"/>
  <c r="AW90" i="12"/>
  <c r="I294" i="26" s="1"/>
  <c r="AW89" i="12"/>
  <c r="I293" i="26" s="1"/>
  <c r="AW88" i="12"/>
  <c r="I292" i="26" s="1"/>
  <c r="AW87" i="12"/>
  <c r="I291" i="26" s="1"/>
  <c r="AW86" i="12"/>
  <c r="I290" i="26" s="1"/>
  <c r="AW85" i="12"/>
  <c r="AW84" i="12"/>
  <c r="AW83" i="12"/>
  <c r="I287" i="26" s="1"/>
  <c r="AW82" i="12"/>
  <c r="I286" i="26" s="1"/>
  <c r="AW81" i="12"/>
  <c r="I285" i="26" s="1"/>
  <c r="AW80" i="12"/>
  <c r="AW79" i="12"/>
  <c r="I283" i="26" s="1"/>
  <c r="AW78" i="12"/>
  <c r="I282" i="26" s="1"/>
  <c r="AW77" i="12"/>
  <c r="I281" i="26" s="1"/>
  <c r="AW76" i="12"/>
  <c r="I280" i="26" s="1"/>
  <c r="AW75" i="12"/>
  <c r="I279" i="26" s="1"/>
  <c r="AW73" i="12"/>
  <c r="I277" i="26" s="1"/>
  <c r="AW72" i="12"/>
  <c r="I276" i="26" s="1"/>
  <c r="AW71" i="12"/>
  <c r="I275" i="26" s="1"/>
  <c r="AW70" i="12"/>
  <c r="I274" i="26" s="1"/>
  <c r="AW69" i="12"/>
  <c r="I273" i="26" s="1"/>
  <c r="AW68" i="12"/>
  <c r="I272" i="26" s="1"/>
  <c r="AW67" i="12"/>
  <c r="I271" i="26" s="1"/>
  <c r="AW66" i="12"/>
  <c r="I270" i="26" s="1"/>
  <c r="AW65" i="12"/>
  <c r="I269" i="26" s="1"/>
  <c r="AW64" i="12"/>
  <c r="I268" i="26" s="1"/>
  <c r="AW63" i="12"/>
  <c r="I267" i="26" s="1"/>
  <c r="AW62" i="12"/>
  <c r="I266" i="26" s="1"/>
  <c r="AW61" i="12"/>
  <c r="I265" i="26" s="1"/>
  <c r="AW60" i="12"/>
  <c r="I264" i="26" s="1"/>
  <c r="AW59" i="12"/>
  <c r="I263" i="26" s="1"/>
  <c r="AW58" i="12"/>
  <c r="I262" i="26" s="1"/>
  <c r="AW57" i="12"/>
  <c r="I261" i="26" s="1"/>
  <c r="AW56" i="12"/>
  <c r="I260" i="26" s="1"/>
  <c r="AW55" i="12"/>
  <c r="I259" i="26" s="1"/>
  <c r="AW54" i="12"/>
  <c r="I258" i="26" s="1"/>
  <c r="AW53" i="12"/>
  <c r="I257" i="26" s="1"/>
  <c r="AW52" i="12"/>
  <c r="I256" i="26" s="1"/>
  <c r="AW51" i="12"/>
  <c r="I255" i="26" s="1"/>
  <c r="AW50" i="12"/>
  <c r="I254" i="26" s="1"/>
  <c r="AW49" i="12"/>
  <c r="I253" i="26" s="1"/>
  <c r="AW48" i="12"/>
  <c r="I252" i="26" s="1"/>
  <c r="AW47" i="12"/>
  <c r="I251" i="26" s="1"/>
  <c r="AW46" i="12"/>
  <c r="I250" i="26" s="1"/>
  <c r="AW45" i="12"/>
  <c r="I249" i="26" s="1"/>
  <c r="AW44" i="12"/>
  <c r="AW43" i="12"/>
  <c r="AW42" i="12"/>
  <c r="I246" i="26" s="1"/>
  <c r="AW41" i="12"/>
  <c r="I245" i="26" s="1"/>
  <c r="AW40" i="12"/>
  <c r="I244" i="26" s="1"/>
  <c r="AW39" i="12"/>
  <c r="AW38" i="12"/>
  <c r="I242" i="26" s="1"/>
  <c r="AW37" i="12"/>
  <c r="AW36" i="12"/>
  <c r="I240" i="26" s="1"/>
  <c r="AW35" i="12"/>
  <c r="AW34" i="12"/>
  <c r="I238" i="26" s="1"/>
  <c r="AW33" i="12"/>
  <c r="AW32" i="12"/>
  <c r="AW31" i="12"/>
  <c r="AW30" i="12"/>
  <c r="I234" i="26" s="1"/>
  <c r="AW29" i="12"/>
  <c r="I233" i="26" s="1"/>
  <c r="AW28" i="12"/>
  <c r="AW27" i="12"/>
  <c r="AW26" i="12"/>
  <c r="I230" i="26" s="1"/>
  <c r="AW25" i="12"/>
  <c r="I229" i="26" s="1"/>
  <c r="AW24" i="12"/>
  <c r="AW23" i="12"/>
  <c r="AW22" i="12"/>
  <c r="I226" i="26" s="1"/>
  <c r="AW21" i="12"/>
  <c r="I225" i="26" s="1"/>
  <c r="AW20" i="12"/>
  <c r="I224" i="26" s="1"/>
  <c r="AW19" i="12"/>
  <c r="I223" i="26" s="1"/>
  <c r="AW18" i="12"/>
  <c r="I222" i="26" s="1"/>
  <c r="AW17" i="12"/>
  <c r="I221" i="26" s="1"/>
  <c r="AW16" i="12"/>
  <c r="I220" i="26" s="1"/>
  <c r="AW15" i="12"/>
  <c r="AW14" i="12"/>
  <c r="I218" i="26" s="1"/>
  <c r="AW13" i="12"/>
  <c r="I217" i="26" s="1"/>
  <c r="AW12" i="12"/>
  <c r="I216" i="26" s="1"/>
  <c r="AW11" i="12"/>
  <c r="AW10" i="12"/>
  <c r="I214" i="26" s="1"/>
  <c r="AW9" i="12"/>
  <c r="I213" i="26" s="1"/>
  <c r="AW8" i="12"/>
  <c r="I212" i="26" s="1"/>
  <c r="AW7" i="12"/>
  <c r="I211" i="26" s="1"/>
  <c r="AW5" i="12"/>
  <c r="AZ4" i="12"/>
  <c r="BF40" i="12"/>
  <c r="BF132" i="12"/>
  <c r="BF22" i="12"/>
  <c r="BF30" i="12"/>
  <c r="BF32" i="12"/>
  <c r="BF63" i="12"/>
  <c r="BF75" i="12"/>
  <c r="BF80" i="12"/>
  <c r="BF135" i="12"/>
  <c r="BF16" i="12"/>
  <c r="BF199" i="12"/>
  <c r="BF126" i="12"/>
  <c r="BF23" i="12"/>
  <c r="BF27" i="12"/>
  <c r="BF34" i="12"/>
  <c r="BF48" i="12"/>
  <c r="BF72" i="12"/>
  <c r="BF79" i="12"/>
  <c r="BF107" i="12"/>
  <c r="BF115" i="12"/>
  <c r="BF91" i="12"/>
  <c r="BF174" i="12"/>
  <c r="BF54" i="12"/>
  <c r="BF41" i="12"/>
  <c r="BF127" i="12"/>
  <c r="BF142" i="12"/>
  <c r="BF148" i="12"/>
  <c r="BF152" i="12"/>
  <c r="BF156" i="12"/>
  <c r="BF168" i="12"/>
  <c r="BF179" i="12"/>
  <c r="BF8" i="12"/>
  <c r="BF119" i="12"/>
  <c r="BF99" i="12"/>
  <c r="BF98" i="12"/>
  <c r="BF117" i="12"/>
  <c r="BF87" i="12"/>
  <c r="BF153" i="12"/>
  <c r="BF165" i="12"/>
  <c r="BF176" i="12"/>
  <c r="BF180" i="12"/>
  <c r="BF186" i="12"/>
  <c r="BF55" i="12"/>
  <c r="BF90" i="12"/>
  <c r="BF96" i="12"/>
  <c r="BF182" i="12"/>
  <c r="BF154" i="12"/>
  <c r="BF206" i="12"/>
  <c r="BF139" i="12"/>
  <c r="BF181" i="12"/>
  <c r="BF73" i="12"/>
  <c r="BF103" i="12"/>
  <c r="BF151" i="12"/>
  <c r="BF159" i="12"/>
  <c r="BF185" i="12"/>
  <c r="BF188" i="12"/>
  <c r="BF62" i="12"/>
  <c r="BF162" i="12"/>
  <c r="BF178" i="12"/>
  <c r="BF65" i="12"/>
  <c r="BF95" i="12"/>
  <c r="AX204" i="12"/>
  <c r="AX202" i="12"/>
  <c r="AX200" i="12"/>
  <c r="AX195" i="12"/>
  <c r="AX183" i="12"/>
  <c r="AX182" i="12"/>
  <c r="AX135" i="12"/>
  <c r="AX134" i="12"/>
  <c r="AX133" i="12"/>
  <c r="AX130" i="12"/>
  <c r="AX127" i="12"/>
  <c r="AX126" i="12"/>
  <c r="AX125" i="12"/>
  <c r="AX121" i="12"/>
  <c r="AX122" i="12"/>
  <c r="AX118" i="12"/>
  <c r="AX98" i="12"/>
  <c r="AX96" i="12"/>
  <c r="AX94" i="12"/>
  <c r="AX92" i="12"/>
  <c r="AX90" i="12"/>
  <c r="AX88" i="12"/>
  <c r="AX78" i="12"/>
  <c r="AX76" i="12"/>
  <c r="AX73" i="12"/>
  <c r="AX71" i="12"/>
  <c r="AX69" i="12"/>
  <c r="AX67" i="12"/>
  <c r="AX65" i="12"/>
  <c r="AX63" i="12"/>
  <c r="AX61" i="12"/>
  <c r="AX59" i="12"/>
  <c r="AX57" i="12"/>
  <c r="AX55" i="12"/>
  <c r="AX53" i="12"/>
  <c r="AX51" i="12"/>
  <c r="AX25" i="12"/>
  <c r="AX21" i="12"/>
  <c r="AX17" i="12"/>
  <c r="AX12" i="12"/>
  <c r="AX48" i="12"/>
  <c r="AX42" i="12"/>
  <c r="AX38" i="12"/>
  <c r="AR4" i="12"/>
  <c r="AX20" i="12"/>
  <c r="AX19" i="12"/>
  <c r="AX14" i="12"/>
  <c r="AX49" i="12"/>
  <c r="AX47" i="12"/>
  <c r="AX45" i="12"/>
  <c r="AX41" i="12"/>
  <c r="AX13" i="12"/>
  <c r="AX10" i="12"/>
  <c r="AX9" i="12"/>
  <c r="AX8" i="12"/>
  <c r="AX29" i="12"/>
  <c r="AX142" i="12"/>
  <c r="AX139" i="12"/>
  <c r="AX147" i="12"/>
  <c r="AX171" i="12"/>
  <c r="AX156" i="12"/>
  <c r="AX173" i="12"/>
  <c r="AX199" i="12"/>
  <c r="AX194" i="12"/>
  <c r="AX198" i="12"/>
  <c r="AX143" i="12"/>
  <c r="AX190" i="12"/>
  <c r="AX81" i="12"/>
  <c r="AX82" i="12"/>
  <c r="AX83" i="12"/>
  <c r="AX34" i="12"/>
  <c r="AX86" i="12"/>
  <c r="AX87" i="12"/>
  <c r="AX174" i="12"/>
  <c r="AX154" i="12"/>
  <c r="AX158" i="12"/>
  <c r="AX162" i="12"/>
  <c r="AX189" i="12"/>
  <c r="AX206" i="12"/>
  <c r="AX155" i="12"/>
  <c r="AX30" i="12"/>
  <c r="AX7" i="12"/>
  <c r="AX150" i="12"/>
  <c r="AX138" i="12"/>
  <c r="AX99" i="12"/>
  <c r="AX102" i="12"/>
  <c r="AX103" i="12"/>
  <c r="AX106" i="12"/>
  <c r="AX107" i="12"/>
  <c r="AX110" i="12"/>
  <c r="AX111" i="12"/>
  <c r="AX114" i="12"/>
  <c r="AX137" i="12"/>
  <c r="AX146" i="12"/>
  <c r="AX157" i="12"/>
  <c r="AX166" i="12"/>
  <c r="AX168" i="12"/>
  <c r="AX170" i="12"/>
  <c r="AX177" i="12"/>
  <c r="AX178" i="12"/>
  <c r="AX179" i="12"/>
  <c r="AX184" i="12"/>
  <c r="AX186" i="12"/>
  <c r="AX188" i="12"/>
  <c r="BB56" i="4"/>
  <c r="BC56" i="4" s="1"/>
  <c r="BB11" i="4"/>
  <c r="BC11" i="4" s="1"/>
  <c r="AW4" i="4"/>
  <c r="BB5" i="4"/>
  <c r="BB18" i="4"/>
  <c r="BC18" i="4" s="1"/>
  <c r="BB114" i="4"/>
  <c r="BC114" i="4" s="1"/>
  <c r="BB162" i="4"/>
  <c r="BC162" i="4" s="1"/>
  <c r="BB198" i="4"/>
  <c r="BC198" i="4" s="1"/>
  <c r="BB20" i="4"/>
  <c r="BC20" i="4" s="1"/>
  <c r="BB48" i="4"/>
  <c r="BC48" i="4" s="1"/>
  <c r="BB17" i="4"/>
  <c r="BC17" i="4" s="1"/>
  <c r="BB33" i="4"/>
  <c r="BC33" i="4" s="1"/>
  <c r="BB49" i="4"/>
  <c r="BC49" i="4" s="1"/>
  <c r="BB65" i="4"/>
  <c r="BC65" i="4" s="1"/>
  <c r="BB81" i="4"/>
  <c r="BC81" i="4" s="1"/>
  <c r="BB97" i="4"/>
  <c r="BC97" i="4" s="1"/>
  <c r="BB113" i="4"/>
  <c r="BC113" i="4" s="1"/>
  <c r="BB129" i="4"/>
  <c r="BC129" i="4" s="1"/>
  <c r="BB145" i="4"/>
  <c r="BC145" i="4" s="1"/>
  <c r="BB161" i="4"/>
  <c r="BC161" i="4" s="1"/>
  <c r="BB177" i="4"/>
  <c r="BC177" i="4" s="1"/>
  <c r="BB193" i="4"/>
  <c r="BC193" i="4" s="1"/>
  <c r="BB22" i="4"/>
  <c r="BC22" i="4" s="1"/>
  <c r="BB70" i="4"/>
  <c r="BC70" i="4" s="1"/>
  <c r="BB118" i="4"/>
  <c r="BC118" i="4" s="1"/>
  <c r="BB170" i="4"/>
  <c r="BC170" i="4" s="1"/>
  <c r="BB23" i="4"/>
  <c r="BC23" i="4" s="1"/>
  <c r="BB39" i="4"/>
  <c r="BC39" i="4" s="1"/>
  <c r="BB55" i="4"/>
  <c r="BC55" i="4" s="1"/>
  <c r="BB71" i="4"/>
  <c r="BC71" i="4" s="1"/>
  <c r="BB87" i="4"/>
  <c r="BC87" i="4" s="1"/>
  <c r="BB103" i="4"/>
  <c r="BC103" i="4" s="1"/>
  <c r="BB119" i="4"/>
  <c r="BC119" i="4" s="1"/>
  <c r="BB135" i="4"/>
  <c r="BC135" i="4" s="1"/>
  <c r="BB151" i="4"/>
  <c r="BC151" i="4" s="1"/>
  <c r="BB167" i="4"/>
  <c r="BC167" i="4" s="1"/>
  <c r="BB183" i="4"/>
  <c r="BC183" i="4" s="1"/>
  <c r="BB199" i="4"/>
  <c r="BC199" i="4" s="1"/>
  <c r="BB34" i="4"/>
  <c r="BC34" i="4" s="1"/>
  <c r="BB82" i="4"/>
  <c r="BC82" i="4" s="1"/>
  <c r="BB134" i="4"/>
  <c r="BC134" i="4" s="1"/>
  <c r="BB182" i="4"/>
  <c r="BC182" i="4" s="1"/>
  <c r="BB12" i="4"/>
  <c r="BC12" i="4" s="1"/>
  <c r="BB52" i="4"/>
  <c r="BC52" i="4" s="1"/>
  <c r="BB72" i="4"/>
  <c r="BC72" i="4" s="1"/>
  <c r="BB88" i="4"/>
  <c r="BC88" i="4" s="1"/>
  <c r="BB104" i="4"/>
  <c r="BC104" i="4" s="1"/>
  <c r="BB120" i="4"/>
  <c r="BC120" i="4" s="1"/>
  <c r="BB136" i="4"/>
  <c r="BC136" i="4" s="1"/>
  <c r="BB152" i="4"/>
  <c r="BC152" i="4" s="1"/>
  <c r="BB168" i="4"/>
  <c r="BC168" i="4" s="1"/>
  <c r="BB184" i="4"/>
  <c r="BC184" i="4" s="1"/>
  <c r="BB200" i="4"/>
  <c r="BC200" i="4" s="1"/>
  <c r="BB10" i="4"/>
  <c r="BC10" i="4" s="1"/>
  <c r="BB54" i="4"/>
  <c r="BC54" i="4" s="1"/>
  <c r="BB102" i="4"/>
  <c r="BC102" i="4" s="1"/>
  <c r="BB150" i="4"/>
  <c r="BC150" i="4" s="1"/>
  <c r="BB190" i="4"/>
  <c r="BC190" i="4" s="1"/>
  <c r="BB16" i="4"/>
  <c r="BC16" i="4" s="1"/>
  <c r="BB44" i="4"/>
  <c r="BC44" i="4" s="1"/>
  <c r="BB13" i="4"/>
  <c r="BC13" i="4" s="1"/>
  <c r="BB29" i="4"/>
  <c r="BC29" i="4" s="1"/>
  <c r="BB45" i="4"/>
  <c r="BC45" i="4" s="1"/>
  <c r="BB61" i="4"/>
  <c r="BC61" i="4" s="1"/>
  <c r="BB77" i="4"/>
  <c r="BC77" i="4" s="1"/>
  <c r="BB93" i="4"/>
  <c r="BC93" i="4" s="1"/>
  <c r="BB109" i="4"/>
  <c r="BC109" i="4" s="1"/>
  <c r="BB125" i="4"/>
  <c r="BC125" i="4" s="1"/>
  <c r="BB141" i="4"/>
  <c r="BC141" i="4" s="1"/>
  <c r="BB157" i="4"/>
  <c r="BC157" i="4" s="1"/>
  <c r="BB173" i="4"/>
  <c r="BC173" i="4" s="1"/>
  <c r="BB189" i="4"/>
  <c r="BC189" i="4" s="1"/>
  <c r="BB205" i="4"/>
  <c r="BC205" i="4" s="1"/>
  <c r="BB62" i="4"/>
  <c r="BC62" i="4" s="1"/>
  <c r="BB106" i="4"/>
  <c r="BC106" i="4" s="1"/>
  <c r="BB154" i="4"/>
  <c r="BC154" i="4" s="1"/>
  <c r="BB19" i="4"/>
  <c r="BC19" i="4" s="1"/>
  <c r="BB35" i="4"/>
  <c r="BC35" i="4" s="1"/>
  <c r="BB51" i="4"/>
  <c r="BC51" i="4" s="1"/>
  <c r="BB67" i="4"/>
  <c r="BC67" i="4" s="1"/>
  <c r="BB83" i="4"/>
  <c r="BC83" i="4" s="1"/>
  <c r="BB99" i="4"/>
  <c r="BC99" i="4" s="1"/>
  <c r="BB115" i="4"/>
  <c r="BC115" i="4" s="1"/>
  <c r="BB131" i="4"/>
  <c r="BC131" i="4" s="1"/>
  <c r="BB147" i="4"/>
  <c r="BC147" i="4" s="1"/>
  <c r="BB163" i="4"/>
  <c r="BC163" i="4" s="1"/>
  <c r="BB179" i="4"/>
  <c r="BC179" i="4" s="1"/>
  <c r="BB195" i="4"/>
  <c r="BC195" i="4" s="1"/>
  <c r="BB26" i="4"/>
  <c r="BC26" i="4" s="1"/>
  <c r="BB66" i="4"/>
  <c r="BC66" i="4" s="1"/>
  <c r="BB122" i="4"/>
  <c r="BC122" i="4" s="1"/>
  <c r="BB166" i="4"/>
  <c r="BC166" i="4" s="1"/>
  <c r="BB206" i="4"/>
  <c r="BC206" i="4" s="1"/>
  <c r="BB40" i="4"/>
  <c r="BC40" i="4" s="1"/>
  <c r="BB68" i="4"/>
  <c r="BC68" i="4" s="1"/>
  <c r="BB84" i="4"/>
  <c r="BC84" i="4" s="1"/>
  <c r="BB100" i="4"/>
  <c r="BC100" i="4" s="1"/>
  <c r="BB116" i="4"/>
  <c r="BC116" i="4" s="1"/>
  <c r="BB132" i="4"/>
  <c r="BC132" i="4" s="1"/>
  <c r="BB148" i="4"/>
  <c r="BC148" i="4" s="1"/>
  <c r="BB164" i="4"/>
  <c r="BC164" i="4" s="1"/>
  <c r="BB180" i="4"/>
  <c r="BC180" i="4" s="1"/>
  <c r="BB196" i="4"/>
  <c r="BC196" i="4" s="1"/>
  <c r="AU199" i="4"/>
  <c r="AV199" i="4" s="1"/>
  <c r="AU187" i="4"/>
  <c r="AV187" i="4" s="1"/>
  <c r="AU183" i="4"/>
  <c r="AV183" i="4" s="1"/>
  <c r="AU171" i="4"/>
  <c r="AV171" i="4" s="1"/>
  <c r="AU159" i="4"/>
  <c r="AV159" i="4" s="1"/>
  <c r="AU151" i="4"/>
  <c r="AV151" i="4" s="1"/>
  <c r="AU143" i="4"/>
  <c r="AV143" i="4" s="1"/>
  <c r="AU131" i="4"/>
  <c r="AV131" i="4" s="1"/>
  <c r="AU123" i="4"/>
  <c r="AV123" i="4" s="1"/>
  <c r="AU115" i="4"/>
  <c r="AV115" i="4" s="1"/>
  <c r="AU103" i="4"/>
  <c r="AV103" i="4" s="1"/>
  <c r="AU95" i="4"/>
  <c r="AV95" i="4" s="1"/>
  <c r="AU83" i="4"/>
  <c r="AV83" i="4" s="1"/>
  <c r="AU71" i="4"/>
  <c r="AV71" i="4" s="1"/>
  <c r="AU59" i="4"/>
  <c r="AV59" i="4" s="1"/>
  <c r="AU51" i="4"/>
  <c r="AV51" i="4" s="1"/>
  <c r="AU39" i="4"/>
  <c r="AV39" i="4" s="1"/>
  <c r="AU27" i="4"/>
  <c r="AV27" i="4" s="1"/>
  <c r="AU11" i="4"/>
  <c r="AV11" i="4" s="1"/>
  <c r="AU198" i="4"/>
  <c r="AV198" i="4" s="1"/>
  <c r="AU190" i="4"/>
  <c r="AV190" i="4" s="1"/>
  <c r="AU178" i="4"/>
  <c r="AV178" i="4" s="1"/>
  <c r="AU170" i="4"/>
  <c r="AV170" i="4" s="1"/>
  <c r="AU158" i="4"/>
  <c r="AV158" i="4" s="1"/>
  <c r="AU154" i="4"/>
  <c r="AV154" i="4" s="1"/>
  <c r="AU142" i="4"/>
  <c r="AV142" i="4" s="1"/>
  <c r="AU134" i="4"/>
  <c r="AV134" i="4" s="1"/>
  <c r="AU126" i="4"/>
  <c r="AV126" i="4" s="1"/>
  <c r="AU118" i="4"/>
  <c r="AV118" i="4" s="1"/>
  <c r="AU110" i="4"/>
  <c r="AV110" i="4" s="1"/>
  <c r="AU102" i="4"/>
  <c r="AV102" i="4" s="1"/>
  <c r="AU94" i="4"/>
  <c r="AV94" i="4" s="1"/>
  <c r="AU86" i="4"/>
  <c r="AV86" i="4" s="1"/>
  <c r="AU74" i="4"/>
  <c r="AV74" i="4" s="1"/>
  <c r="AU66" i="4"/>
  <c r="AV66" i="4" s="1"/>
  <c r="AU58" i="4"/>
  <c r="AV58" i="4" s="1"/>
  <c r="AU46" i="4"/>
  <c r="AV46" i="4" s="1"/>
  <c r="AU30" i="4"/>
  <c r="AV30" i="4" s="1"/>
  <c r="AU14" i="4"/>
  <c r="AV14" i="4" s="1"/>
  <c r="AU201" i="4"/>
  <c r="AV201" i="4" s="1"/>
  <c r="AU193" i="4"/>
  <c r="AV193" i="4" s="1"/>
  <c r="AU185" i="4"/>
  <c r="AV185" i="4" s="1"/>
  <c r="AU181" i="4"/>
  <c r="AV181" i="4" s="1"/>
  <c r="AU173" i="4"/>
  <c r="AV173" i="4" s="1"/>
  <c r="AU169" i="4"/>
  <c r="AV169" i="4" s="1"/>
  <c r="AU161" i="4"/>
  <c r="AV161" i="4" s="1"/>
  <c r="AU157" i="4"/>
  <c r="AV157" i="4" s="1"/>
  <c r="AU149" i="4"/>
  <c r="AV149" i="4" s="1"/>
  <c r="AU145" i="4"/>
  <c r="AV145" i="4" s="1"/>
  <c r="AU137" i="4"/>
  <c r="AV137" i="4" s="1"/>
  <c r="AU133" i="4"/>
  <c r="AV133" i="4" s="1"/>
  <c r="AU129" i="4"/>
  <c r="AV129" i="4" s="1"/>
  <c r="AU121" i="4"/>
  <c r="AV121" i="4" s="1"/>
  <c r="AU117" i="4"/>
  <c r="AV117" i="4" s="1"/>
  <c r="AU113" i="4"/>
  <c r="AV113" i="4" s="1"/>
  <c r="AU109" i="4"/>
  <c r="AV109" i="4" s="1"/>
  <c r="AU101" i="4"/>
  <c r="AV101" i="4" s="1"/>
  <c r="AU97" i="4"/>
  <c r="AV97" i="4" s="1"/>
  <c r="AU93" i="4"/>
  <c r="AV93" i="4" s="1"/>
  <c r="AU85" i="4"/>
  <c r="AV85" i="4" s="1"/>
  <c r="AU81" i="4"/>
  <c r="AV81" i="4" s="1"/>
  <c r="AU73" i="4"/>
  <c r="AV73" i="4" s="1"/>
  <c r="AU69" i="4"/>
  <c r="AV69" i="4" s="1"/>
  <c r="AU65" i="4"/>
  <c r="AV65" i="4" s="1"/>
  <c r="AU57" i="4"/>
  <c r="AV57" i="4" s="1"/>
  <c r="AU53" i="4"/>
  <c r="AV53" i="4" s="1"/>
  <c r="AU45" i="4"/>
  <c r="AV45" i="4" s="1"/>
  <c r="AU41" i="4"/>
  <c r="AV41" i="4" s="1"/>
  <c r="AU33" i="4"/>
  <c r="AV33" i="4" s="1"/>
  <c r="AU29" i="4"/>
  <c r="AV29" i="4" s="1"/>
  <c r="AU21" i="4"/>
  <c r="AV21" i="4" s="1"/>
  <c r="AU17" i="4"/>
  <c r="AV17" i="4" s="1"/>
  <c r="AU13" i="4"/>
  <c r="AV13" i="4" s="1"/>
  <c r="AU204" i="4"/>
  <c r="AV204" i="4" s="1"/>
  <c r="AU200" i="4"/>
  <c r="AV200" i="4" s="1"/>
  <c r="AU196" i="4"/>
  <c r="AV196" i="4" s="1"/>
  <c r="AU192" i="4"/>
  <c r="AV192" i="4" s="1"/>
  <c r="AU188" i="4"/>
  <c r="AV188" i="4" s="1"/>
  <c r="AU184" i="4"/>
  <c r="AV184" i="4" s="1"/>
  <c r="AU180" i="4"/>
  <c r="AV180" i="4" s="1"/>
  <c r="AU176" i="4"/>
  <c r="AV176" i="4" s="1"/>
  <c r="AU172" i="4"/>
  <c r="AV172" i="4" s="1"/>
  <c r="AU168" i="4"/>
  <c r="AV168" i="4" s="1"/>
  <c r="AU164" i="4"/>
  <c r="AV164" i="4" s="1"/>
  <c r="AU160" i="4"/>
  <c r="AV160" i="4" s="1"/>
  <c r="AU156" i="4"/>
  <c r="AV156" i="4" s="1"/>
  <c r="AU152" i="4"/>
  <c r="AV152" i="4" s="1"/>
  <c r="AU148" i="4"/>
  <c r="AV148" i="4" s="1"/>
  <c r="AU144" i="4"/>
  <c r="AV144" i="4" s="1"/>
  <c r="AU140" i="4"/>
  <c r="AV140" i="4" s="1"/>
  <c r="AU136" i="4"/>
  <c r="AV136" i="4" s="1"/>
  <c r="AU132" i="4"/>
  <c r="AV132" i="4" s="1"/>
  <c r="AU128" i="4"/>
  <c r="AV128" i="4" s="1"/>
  <c r="AU124" i="4"/>
  <c r="AV124" i="4" s="1"/>
  <c r="AU120" i="4"/>
  <c r="AV120" i="4" s="1"/>
  <c r="AU116" i="4"/>
  <c r="AV116" i="4" s="1"/>
  <c r="AU112" i="4"/>
  <c r="AV112" i="4" s="1"/>
  <c r="AU108" i="4"/>
  <c r="AV108" i="4" s="1"/>
  <c r="AU104" i="4"/>
  <c r="AV104" i="4" s="1"/>
  <c r="AU100" i="4"/>
  <c r="AV100" i="4" s="1"/>
  <c r="AU96" i="4"/>
  <c r="AV96" i="4" s="1"/>
  <c r="AU92" i="4"/>
  <c r="AV92" i="4" s="1"/>
  <c r="AU88" i="4"/>
  <c r="AV88" i="4" s="1"/>
  <c r="AU84" i="4"/>
  <c r="AV84" i="4" s="1"/>
  <c r="AU80" i="4"/>
  <c r="AV80" i="4" s="1"/>
  <c r="AU76" i="4"/>
  <c r="AV76" i="4" s="1"/>
  <c r="AU72" i="4"/>
  <c r="AV72" i="4" s="1"/>
  <c r="AU68" i="4"/>
  <c r="AV68" i="4" s="1"/>
  <c r="AU64" i="4"/>
  <c r="AV64" i="4" s="1"/>
  <c r="AU60" i="4"/>
  <c r="AV60" i="4" s="1"/>
  <c r="AU56" i="4"/>
  <c r="AV56" i="4" s="1"/>
  <c r="AU52" i="4"/>
  <c r="AV52" i="4" s="1"/>
  <c r="AU48" i="4"/>
  <c r="AV48" i="4" s="1"/>
  <c r="AU44" i="4"/>
  <c r="AV44" i="4" s="1"/>
  <c r="AU40" i="4"/>
  <c r="AV40" i="4" s="1"/>
  <c r="AU36" i="4"/>
  <c r="AV36" i="4" s="1"/>
  <c r="AU32" i="4"/>
  <c r="AV32" i="4" s="1"/>
  <c r="AU28" i="4"/>
  <c r="AV28" i="4" s="1"/>
  <c r="AU24" i="4"/>
  <c r="AV24" i="4" s="1"/>
  <c r="AU20" i="4"/>
  <c r="AV20" i="4" s="1"/>
  <c r="AU16" i="4"/>
  <c r="AV16" i="4" s="1"/>
  <c r="AU12" i="4"/>
  <c r="AV12" i="4" s="1"/>
  <c r="AU8" i="4"/>
  <c r="AV8" i="4" s="1"/>
  <c r="AU7" i="4"/>
  <c r="AV7" i="4" s="1"/>
  <c r="AU195" i="4"/>
  <c r="AV195" i="4" s="1"/>
  <c r="AU179" i="4"/>
  <c r="AV179" i="4" s="1"/>
  <c r="AU167" i="4"/>
  <c r="AV167" i="4" s="1"/>
  <c r="AU155" i="4"/>
  <c r="AV155" i="4" s="1"/>
  <c r="AU139" i="4"/>
  <c r="AV139" i="4" s="1"/>
  <c r="AU127" i="4"/>
  <c r="AV127" i="4" s="1"/>
  <c r="AU111" i="4"/>
  <c r="AV111" i="4" s="1"/>
  <c r="AU99" i="4"/>
  <c r="AV99" i="4" s="1"/>
  <c r="AU87" i="4"/>
  <c r="AV87" i="4" s="1"/>
  <c r="AU75" i="4"/>
  <c r="AV75" i="4" s="1"/>
  <c r="AU63" i="4"/>
  <c r="AV63" i="4" s="1"/>
  <c r="AU47" i="4"/>
  <c r="AV47" i="4" s="1"/>
  <c r="AU31" i="4"/>
  <c r="AV31" i="4" s="1"/>
  <c r="AU19" i="4"/>
  <c r="AV19" i="4" s="1"/>
  <c r="AU15" i="4"/>
  <c r="AV15" i="4" s="1"/>
  <c r="AU206" i="4"/>
  <c r="AV206" i="4" s="1"/>
  <c r="AU194" i="4"/>
  <c r="AV194" i="4" s="1"/>
  <c r="AU182" i="4"/>
  <c r="AV182" i="4" s="1"/>
  <c r="AU166" i="4"/>
  <c r="AV166" i="4" s="1"/>
  <c r="AU150" i="4"/>
  <c r="AV150" i="4" s="1"/>
  <c r="AU138" i="4"/>
  <c r="AV138" i="4" s="1"/>
  <c r="AU122" i="4"/>
  <c r="AV122" i="4" s="1"/>
  <c r="AU98" i="4"/>
  <c r="AV98" i="4" s="1"/>
  <c r="AU82" i="4"/>
  <c r="AV82" i="4" s="1"/>
  <c r="AU62" i="4"/>
  <c r="AV62" i="4" s="1"/>
  <c r="AU50" i="4"/>
  <c r="AV50" i="4" s="1"/>
  <c r="AU38" i="4"/>
  <c r="AV38" i="4" s="1"/>
  <c r="AU26" i="4"/>
  <c r="AV26" i="4" s="1"/>
  <c r="AU22" i="4"/>
  <c r="AV22" i="4" s="1"/>
  <c r="AU10" i="4"/>
  <c r="AV10" i="4" s="1"/>
  <c r="AU5" i="4"/>
  <c r="AP4" i="4"/>
  <c r="AP7" i="4" s="1"/>
  <c r="AQ7" i="4" s="1"/>
  <c r="AU203" i="4"/>
  <c r="AV203" i="4" s="1"/>
  <c r="AU191" i="4"/>
  <c r="AV191" i="4" s="1"/>
  <c r="AU175" i="4"/>
  <c r="AV175" i="4" s="1"/>
  <c r="AU163" i="4"/>
  <c r="AV163" i="4" s="1"/>
  <c r="AU147" i="4"/>
  <c r="AV147" i="4" s="1"/>
  <c r="AU135" i="4"/>
  <c r="AV135" i="4" s="1"/>
  <c r="AU119" i="4"/>
  <c r="AV119" i="4" s="1"/>
  <c r="AU107" i="4"/>
  <c r="AV107" i="4" s="1"/>
  <c r="AU91" i="4"/>
  <c r="AV91" i="4" s="1"/>
  <c r="AU79" i="4"/>
  <c r="AV79" i="4" s="1"/>
  <c r="AU67" i="4"/>
  <c r="AV67" i="4" s="1"/>
  <c r="AU55" i="4"/>
  <c r="AV55" i="4" s="1"/>
  <c r="AU43" i="4"/>
  <c r="AV43" i="4" s="1"/>
  <c r="AU35" i="4"/>
  <c r="AV35" i="4" s="1"/>
  <c r="AU23" i="4"/>
  <c r="AV23" i="4" s="1"/>
  <c r="AW7" i="4"/>
  <c r="AX7" i="4" s="1"/>
  <c r="AU202" i="4"/>
  <c r="AV202" i="4" s="1"/>
  <c r="AU186" i="4"/>
  <c r="AV186" i="4" s="1"/>
  <c r="AU174" i="4"/>
  <c r="AV174" i="4" s="1"/>
  <c r="AU162" i="4"/>
  <c r="AV162" i="4" s="1"/>
  <c r="AU146" i="4"/>
  <c r="AV146" i="4" s="1"/>
  <c r="AU130" i="4"/>
  <c r="AV130" i="4" s="1"/>
  <c r="AU114" i="4"/>
  <c r="AV114" i="4" s="1"/>
  <c r="AU106" i="4"/>
  <c r="AV106" i="4" s="1"/>
  <c r="AU90" i="4"/>
  <c r="AV90" i="4" s="1"/>
  <c r="AU78" i="4"/>
  <c r="AV78" i="4" s="1"/>
  <c r="AU70" i="4"/>
  <c r="AV70" i="4" s="1"/>
  <c r="AU54" i="4"/>
  <c r="AV54" i="4" s="1"/>
  <c r="AU42" i="4"/>
  <c r="AV42" i="4" s="1"/>
  <c r="AU34" i="4"/>
  <c r="AV34" i="4" s="1"/>
  <c r="AU18" i="4"/>
  <c r="AV18" i="4" s="1"/>
  <c r="AU205" i="4"/>
  <c r="AV205" i="4" s="1"/>
  <c r="AU197" i="4"/>
  <c r="AV197" i="4" s="1"/>
  <c r="AU189" i="4"/>
  <c r="AV189" i="4" s="1"/>
  <c r="AU177" i="4"/>
  <c r="AV177" i="4" s="1"/>
  <c r="AU165" i="4"/>
  <c r="AV165" i="4" s="1"/>
  <c r="AU153" i="4"/>
  <c r="AV153" i="4" s="1"/>
  <c r="AU141" i="4"/>
  <c r="AV141" i="4" s="1"/>
  <c r="AU125" i="4"/>
  <c r="AV125" i="4" s="1"/>
  <c r="AU105" i="4"/>
  <c r="AV105" i="4" s="1"/>
  <c r="AU89" i="4"/>
  <c r="AV89" i="4" s="1"/>
  <c r="AU77" i="4"/>
  <c r="AV77" i="4" s="1"/>
  <c r="AU61" i="4"/>
  <c r="AV61" i="4" s="1"/>
  <c r="AU49" i="4"/>
  <c r="AV49" i="4" s="1"/>
  <c r="AU37" i="4"/>
  <c r="AV37" i="4" s="1"/>
  <c r="AU25" i="4"/>
  <c r="AV25" i="4" s="1"/>
  <c r="AU9" i="4"/>
  <c r="AV9" i="4" s="1"/>
  <c r="AZ205" i="4"/>
  <c r="BA205" i="4" s="1"/>
  <c r="BJ205" i="4"/>
  <c r="BK205" i="4" s="1"/>
  <c r="BE205" i="4"/>
  <c r="BF205" i="4" s="1"/>
  <c r="AZ193" i="4"/>
  <c r="BA193" i="4" s="1"/>
  <c r="BJ193" i="4"/>
  <c r="BK193" i="4" s="1"/>
  <c r="BE193" i="4"/>
  <c r="BF193" i="4" s="1"/>
  <c r="AZ181" i="4"/>
  <c r="BA181" i="4" s="1"/>
  <c r="BE181" i="4"/>
  <c r="BF181" i="4" s="1"/>
  <c r="BJ181" i="4"/>
  <c r="BK181" i="4" s="1"/>
  <c r="AZ177" i="4"/>
  <c r="BA177" i="4" s="1"/>
  <c r="BJ177" i="4"/>
  <c r="BK177" i="4" s="1"/>
  <c r="BE177" i="4"/>
  <c r="BF177" i="4" s="1"/>
  <c r="AZ165" i="4"/>
  <c r="BA165" i="4" s="1"/>
  <c r="BE165" i="4"/>
  <c r="BF165" i="4" s="1"/>
  <c r="BJ165" i="4"/>
  <c r="BK165" i="4" s="1"/>
  <c r="AZ153" i="4"/>
  <c r="BA153" i="4" s="1"/>
  <c r="BE153" i="4"/>
  <c r="BF153" i="4" s="1"/>
  <c r="BJ153" i="4"/>
  <c r="BK153" i="4" s="1"/>
  <c r="AZ141" i="4"/>
  <c r="BA141" i="4" s="1"/>
  <c r="BJ141" i="4"/>
  <c r="BK141" i="4" s="1"/>
  <c r="BE141" i="4"/>
  <c r="BF141" i="4" s="1"/>
  <c r="AZ137" i="4"/>
  <c r="BA137" i="4" s="1"/>
  <c r="BE137" i="4"/>
  <c r="BF137" i="4" s="1"/>
  <c r="BJ137" i="4"/>
  <c r="BK137" i="4" s="1"/>
  <c r="AZ125" i="4"/>
  <c r="BA125" i="4" s="1"/>
  <c r="BJ125" i="4"/>
  <c r="BK125" i="4" s="1"/>
  <c r="BE125" i="4"/>
  <c r="BF125" i="4" s="1"/>
  <c r="AZ117" i="4"/>
  <c r="BA117" i="4" s="1"/>
  <c r="BJ117" i="4"/>
  <c r="BK117" i="4" s="1"/>
  <c r="BE117" i="4"/>
  <c r="BF117" i="4" s="1"/>
  <c r="AZ109" i="4"/>
  <c r="BA109" i="4" s="1"/>
  <c r="BJ109" i="4"/>
  <c r="BK109" i="4" s="1"/>
  <c r="BE109" i="4"/>
  <c r="BF109" i="4" s="1"/>
  <c r="AZ101" i="4"/>
  <c r="BA101" i="4" s="1"/>
  <c r="BJ101" i="4"/>
  <c r="BK101" i="4" s="1"/>
  <c r="BE101" i="4"/>
  <c r="BF101" i="4" s="1"/>
  <c r="AZ93" i="4"/>
  <c r="BA93" i="4" s="1"/>
  <c r="BJ93" i="4"/>
  <c r="BK93" i="4" s="1"/>
  <c r="BE93" i="4"/>
  <c r="BF93" i="4" s="1"/>
  <c r="AZ81" i="4"/>
  <c r="BA81" i="4" s="1"/>
  <c r="BJ81" i="4"/>
  <c r="BK81" i="4" s="1"/>
  <c r="BE81" i="4"/>
  <c r="BF81" i="4" s="1"/>
  <c r="AZ69" i="4"/>
  <c r="BA69" i="4" s="1"/>
  <c r="BJ69" i="4"/>
  <c r="BK69" i="4" s="1"/>
  <c r="BE69" i="4"/>
  <c r="BF69" i="4" s="1"/>
  <c r="AZ61" i="4"/>
  <c r="BA61" i="4" s="1"/>
  <c r="BJ61" i="4"/>
  <c r="BK61" i="4" s="1"/>
  <c r="BE61" i="4"/>
  <c r="BF61" i="4" s="1"/>
  <c r="AZ53" i="4"/>
  <c r="BA53" i="4" s="1"/>
  <c r="BJ53" i="4"/>
  <c r="BK53" i="4" s="1"/>
  <c r="BE53" i="4"/>
  <c r="BF53" i="4" s="1"/>
  <c r="AZ45" i="4"/>
  <c r="BA45" i="4" s="1"/>
  <c r="BJ45" i="4"/>
  <c r="BK45" i="4" s="1"/>
  <c r="BE45" i="4"/>
  <c r="BF45" i="4" s="1"/>
  <c r="AZ37" i="4"/>
  <c r="BA37" i="4" s="1"/>
  <c r="BJ37" i="4"/>
  <c r="BK37" i="4" s="1"/>
  <c r="BE37" i="4"/>
  <c r="BF37" i="4" s="1"/>
  <c r="AZ29" i="4"/>
  <c r="BA29" i="4" s="1"/>
  <c r="BJ29" i="4"/>
  <c r="BK29" i="4" s="1"/>
  <c r="BE29" i="4"/>
  <c r="BF29" i="4" s="1"/>
  <c r="AZ21" i="4"/>
  <c r="BA21" i="4" s="1"/>
  <c r="BJ21" i="4"/>
  <c r="BK21" i="4" s="1"/>
  <c r="BE21" i="4"/>
  <c r="BF21" i="4" s="1"/>
  <c r="AZ13" i="4"/>
  <c r="BA13" i="4" s="1"/>
  <c r="BJ13" i="4"/>
  <c r="BK13" i="4" s="1"/>
  <c r="BE13" i="4"/>
  <c r="BF13" i="4" s="1"/>
  <c r="AZ176" i="4"/>
  <c r="BA176" i="4" s="1"/>
  <c r="BJ176" i="4"/>
  <c r="BK176" i="4" s="1"/>
  <c r="BE176" i="4"/>
  <c r="BF176" i="4" s="1"/>
  <c r="AZ7" i="4"/>
  <c r="BA7" i="4" s="1"/>
  <c r="BJ7" i="4"/>
  <c r="BK7" i="4" s="1"/>
  <c r="BE7" i="4"/>
  <c r="BF7" i="4" s="1"/>
  <c r="AZ203" i="4"/>
  <c r="BA203" i="4" s="1"/>
  <c r="BJ203" i="4"/>
  <c r="BK203" i="4" s="1"/>
  <c r="BE203" i="4"/>
  <c r="BF203" i="4" s="1"/>
  <c r="AZ195" i="4"/>
  <c r="BA195" i="4" s="1"/>
  <c r="BJ195" i="4"/>
  <c r="BK195" i="4" s="1"/>
  <c r="BE195" i="4"/>
  <c r="BF195" i="4" s="1"/>
  <c r="AZ191" i="4"/>
  <c r="BA191" i="4" s="1"/>
  <c r="BJ191" i="4"/>
  <c r="BK191" i="4" s="1"/>
  <c r="BE191" i="4"/>
  <c r="BF191" i="4" s="1"/>
  <c r="AZ187" i="4"/>
  <c r="BA187" i="4" s="1"/>
  <c r="BJ187" i="4"/>
  <c r="BK187" i="4" s="1"/>
  <c r="BE187" i="4"/>
  <c r="BF187" i="4" s="1"/>
  <c r="AZ183" i="4"/>
  <c r="BA183" i="4" s="1"/>
  <c r="BJ183" i="4"/>
  <c r="BK183" i="4" s="1"/>
  <c r="BE183" i="4"/>
  <c r="BF183" i="4" s="1"/>
  <c r="AZ175" i="4"/>
  <c r="BA175" i="4" s="1"/>
  <c r="BJ175" i="4"/>
  <c r="BK175" i="4" s="1"/>
  <c r="BE175" i="4"/>
  <c r="BF175" i="4" s="1"/>
  <c r="AZ171" i="4"/>
  <c r="BA171" i="4" s="1"/>
  <c r="BJ171" i="4"/>
  <c r="BK171" i="4" s="1"/>
  <c r="BE171" i="4"/>
  <c r="BF171" i="4" s="1"/>
  <c r="AZ167" i="4"/>
  <c r="BA167" i="4" s="1"/>
  <c r="BJ167" i="4"/>
  <c r="BK167" i="4" s="1"/>
  <c r="BE167" i="4"/>
  <c r="BF167" i="4" s="1"/>
  <c r="AZ163" i="4"/>
  <c r="BA163" i="4" s="1"/>
  <c r="BJ163" i="4"/>
  <c r="BK163" i="4" s="1"/>
  <c r="BE163" i="4"/>
  <c r="BF163" i="4" s="1"/>
  <c r="AZ155" i="4"/>
  <c r="BA155" i="4" s="1"/>
  <c r="BJ155" i="4"/>
  <c r="BK155" i="4" s="1"/>
  <c r="BE155" i="4"/>
  <c r="BF155" i="4" s="1"/>
  <c r="AZ151" i="4"/>
  <c r="BA151" i="4" s="1"/>
  <c r="BJ151" i="4"/>
  <c r="BK151" i="4" s="1"/>
  <c r="BE151" i="4"/>
  <c r="BF151" i="4" s="1"/>
  <c r="AZ147" i="4"/>
  <c r="BA147" i="4" s="1"/>
  <c r="BJ147" i="4"/>
  <c r="BK147" i="4" s="1"/>
  <c r="BE147" i="4"/>
  <c r="BF147" i="4" s="1"/>
  <c r="AZ143" i="4"/>
  <c r="BA143" i="4" s="1"/>
  <c r="BJ143" i="4"/>
  <c r="BK143" i="4" s="1"/>
  <c r="BE143" i="4"/>
  <c r="BF143" i="4" s="1"/>
  <c r="AZ135" i="4"/>
  <c r="BA135" i="4" s="1"/>
  <c r="BJ135" i="4"/>
  <c r="BK135" i="4" s="1"/>
  <c r="BE135" i="4"/>
  <c r="BF135" i="4" s="1"/>
  <c r="AZ131" i="4"/>
  <c r="BA131" i="4" s="1"/>
  <c r="BJ131" i="4"/>
  <c r="BK131" i="4" s="1"/>
  <c r="BE131" i="4"/>
  <c r="BF131" i="4" s="1"/>
  <c r="AZ123" i="4"/>
  <c r="BA123" i="4" s="1"/>
  <c r="BJ123" i="4"/>
  <c r="BK123" i="4" s="1"/>
  <c r="BE123" i="4"/>
  <c r="BF123" i="4" s="1"/>
  <c r="AZ119" i="4"/>
  <c r="BA119" i="4" s="1"/>
  <c r="BJ119" i="4"/>
  <c r="BK119" i="4" s="1"/>
  <c r="BE119" i="4"/>
  <c r="BF119" i="4" s="1"/>
  <c r="AZ111" i="4"/>
  <c r="BA111" i="4" s="1"/>
  <c r="BJ111" i="4"/>
  <c r="BK111" i="4" s="1"/>
  <c r="BE111" i="4"/>
  <c r="BF111" i="4" s="1"/>
  <c r="AZ107" i="4"/>
  <c r="BA107" i="4" s="1"/>
  <c r="BJ107" i="4"/>
  <c r="BK107" i="4" s="1"/>
  <c r="BE107" i="4"/>
  <c r="BF107" i="4" s="1"/>
  <c r="AZ99" i="4"/>
  <c r="BA99" i="4" s="1"/>
  <c r="BJ99" i="4"/>
  <c r="BK99" i="4" s="1"/>
  <c r="BE99" i="4"/>
  <c r="BF99" i="4" s="1"/>
  <c r="AZ95" i="4"/>
  <c r="BA95" i="4" s="1"/>
  <c r="BJ95" i="4"/>
  <c r="BK95" i="4" s="1"/>
  <c r="BE95" i="4"/>
  <c r="BF95" i="4" s="1"/>
  <c r="AZ87" i="4"/>
  <c r="BA87" i="4" s="1"/>
  <c r="BE87" i="4"/>
  <c r="BF87" i="4" s="1"/>
  <c r="BJ87" i="4"/>
  <c r="BK87" i="4" s="1"/>
  <c r="AZ83" i="4"/>
  <c r="BA83" i="4" s="1"/>
  <c r="BJ83" i="4"/>
  <c r="BK83" i="4" s="1"/>
  <c r="BE83" i="4"/>
  <c r="BF83" i="4" s="1"/>
  <c r="AZ75" i="4"/>
  <c r="BA75" i="4" s="1"/>
  <c r="BJ75" i="4"/>
  <c r="BK75" i="4" s="1"/>
  <c r="BE75" i="4"/>
  <c r="BF75" i="4" s="1"/>
  <c r="AZ71" i="4"/>
  <c r="BA71" i="4" s="1"/>
  <c r="BJ71" i="4"/>
  <c r="BK71" i="4" s="1"/>
  <c r="BE71" i="4"/>
  <c r="BF71" i="4" s="1"/>
  <c r="AZ63" i="4"/>
  <c r="BA63" i="4" s="1"/>
  <c r="BJ63" i="4"/>
  <c r="BK63" i="4" s="1"/>
  <c r="BE63" i="4"/>
  <c r="BF63" i="4" s="1"/>
  <c r="AZ59" i="4"/>
  <c r="BA59" i="4" s="1"/>
  <c r="BJ59" i="4"/>
  <c r="BK59" i="4" s="1"/>
  <c r="BE59" i="4"/>
  <c r="BF59" i="4" s="1"/>
  <c r="AZ51" i="4"/>
  <c r="BA51" i="4" s="1"/>
  <c r="BJ51" i="4"/>
  <c r="BK51" i="4" s="1"/>
  <c r="BE51" i="4"/>
  <c r="BF51" i="4" s="1"/>
  <c r="AZ47" i="4"/>
  <c r="BA47" i="4" s="1"/>
  <c r="BJ47" i="4"/>
  <c r="BK47" i="4" s="1"/>
  <c r="BE47" i="4"/>
  <c r="BF47" i="4" s="1"/>
  <c r="AZ43" i="4"/>
  <c r="BA43" i="4" s="1"/>
  <c r="BJ43" i="4"/>
  <c r="BK43" i="4" s="1"/>
  <c r="BE43" i="4"/>
  <c r="BF43" i="4" s="1"/>
  <c r="AZ35" i="4"/>
  <c r="BA35" i="4" s="1"/>
  <c r="BJ35" i="4"/>
  <c r="BK35" i="4" s="1"/>
  <c r="BE35" i="4"/>
  <c r="BF35" i="4" s="1"/>
  <c r="AZ31" i="4"/>
  <c r="BA31" i="4" s="1"/>
  <c r="BJ31" i="4"/>
  <c r="BK31" i="4" s="1"/>
  <c r="BE31" i="4"/>
  <c r="BF31" i="4" s="1"/>
  <c r="AZ27" i="4"/>
  <c r="BA27" i="4" s="1"/>
  <c r="BJ27" i="4"/>
  <c r="BK27" i="4" s="1"/>
  <c r="BE27" i="4"/>
  <c r="BF27" i="4" s="1"/>
  <c r="AZ23" i="4"/>
  <c r="BA23" i="4" s="1"/>
  <c r="BE23" i="4"/>
  <c r="BF23" i="4" s="1"/>
  <c r="BJ23" i="4"/>
  <c r="BK23" i="4" s="1"/>
  <c r="AZ15" i="4"/>
  <c r="BA15" i="4" s="1"/>
  <c r="BE15" i="4"/>
  <c r="BF15" i="4" s="1"/>
  <c r="BJ15" i="4"/>
  <c r="BK15" i="4" s="1"/>
  <c r="BB7" i="4"/>
  <c r="BC7" i="4" s="1"/>
  <c r="BL7" i="4"/>
  <c r="BM7" i="4" s="1"/>
  <c r="BG7" i="4"/>
  <c r="BH7" i="4" s="1"/>
  <c r="AZ206" i="4"/>
  <c r="BA206" i="4" s="1"/>
  <c r="BJ206" i="4"/>
  <c r="BK206" i="4" s="1"/>
  <c r="BE206" i="4"/>
  <c r="BF206" i="4" s="1"/>
  <c r="AZ202" i="4"/>
  <c r="BA202" i="4" s="1"/>
  <c r="BJ202" i="4"/>
  <c r="BK202" i="4" s="1"/>
  <c r="BE202" i="4"/>
  <c r="BF202" i="4" s="1"/>
  <c r="AZ198" i="4"/>
  <c r="BA198" i="4" s="1"/>
  <c r="BJ198" i="4"/>
  <c r="BK198" i="4" s="1"/>
  <c r="BE198" i="4"/>
  <c r="BF198" i="4" s="1"/>
  <c r="AZ194" i="4"/>
  <c r="BA194" i="4" s="1"/>
  <c r="BJ194" i="4"/>
  <c r="BK194" i="4" s="1"/>
  <c r="BE194" i="4"/>
  <c r="AZ190" i="4"/>
  <c r="BA190" i="4" s="1"/>
  <c r="BJ190" i="4"/>
  <c r="BK190" i="4" s="1"/>
  <c r="BE190" i="4"/>
  <c r="BF190" i="4" s="1"/>
  <c r="AZ186" i="4"/>
  <c r="BA186" i="4" s="1"/>
  <c r="BJ186" i="4"/>
  <c r="BK186" i="4" s="1"/>
  <c r="BE186" i="4"/>
  <c r="BF186" i="4" s="1"/>
  <c r="AZ182" i="4"/>
  <c r="BA182" i="4" s="1"/>
  <c r="BJ182" i="4"/>
  <c r="BK182" i="4" s="1"/>
  <c r="BE182" i="4"/>
  <c r="BF182" i="4" s="1"/>
  <c r="AZ178" i="4"/>
  <c r="BA178" i="4" s="1"/>
  <c r="BJ178" i="4"/>
  <c r="BK178" i="4" s="1"/>
  <c r="BE178" i="4"/>
  <c r="BF178" i="4" s="1"/>
  <c r="AZ174" i="4"/>
  <c r="BA174" i="4" s="1"/>
  <c r="BJ174" i="4"/>
  <c r="BK174" i="4" s="1"/>
  <c r="BE174" i="4"/>
  <c r="BF174" i="4" s="1"/>
  <c r="AZ170" i="4"/>
  <c r="BA170" i="4" s="1"/>
  <c r="BJ170" i="4"/>
  <c r="BK170" i="4" s="1"/>
  <c r="BE170" i="4"/>
  <c r="BF170" i="4" s="1"/>
  <c r="AZ166" i="4"/>
  <c r="BA166" i="4" s="1"/>
  <c r="BJ166" i="4"/>
  <c r="BK166" i="4" s="1"/>
  <c r="BE166" i="4"/>
  <c r="BF166" i="4" s="1"/>
  <c r="AZ162" i="4"/>
  <c r="BA162" i="4" s="1"/>
  <c r="BJ162" i="4"/>
  <c r="BK162" i="4" s="1"/>
  <c r="BE162" i="4"/>
  <c r="BF162" i="4" s="1"/>
  <c r="AZ158" i="4"/>
  <c r="BA158" i="4" s="1"/>
  <c r="BJ158" i="4"/>
  <c r="BK158" i="4" s="1"/>
  <c r="BE158" i="4"/>
  <c r="BF158" i="4" s="1"/>
  <c r="AZ154" i="4"/>
  <c r="BA154" i="4" s="1"/>
  <c r="BJ154" i="4"/>
  <c r="BK154" i="4" s="1"/>
  <c r="BE154" i="4"/>
  <c r="BF154" i="4" s="1"/>
  <c r="AZ150" i="4"/>
  <c r="BA150" i="4" s="1"/>
  <c r="BJ150" i="4"/>
  <c r="BK150" i="4" s="1"/>
  <c r="BE150" i="4"/>
  <c r="BF150" i="4" s="1"/>
  <c r="AZ146" i="4"/>
  <c r="BA146" i="4" s="1"/>
  <c r="BJ146" i="4"/>
  <c r="BK146" i="4" s="1"/>
  <c r="BE146" i="4"/>
  <c r="BF146" i="4" s="1"/>
  <c r="AZ142" i="4"/>
  <c r="BA142" i="4" s="1"/>
  <c r="BJ142" i="4"/>
  <c r="BK142" i="4" s="1"/>
  <c r="BE142" i="4"/>
  <c r="BF142" i="4" s="1"/>
  <c r="AZ138" i="4"/>
  <c r="BA138" i="4" s="1"/>
  <c r="BJ138" i="4"/>
  <c r="BK138" i="4" s="1"/>
  <c r="BE138" i="4"/>
  <c r="BF138" i="4" s="1"/>
  <c r="AZ134" i="4"/>
  <c r="BA134" i="4" s="1"/>
  <c r="BJ134" i="4"/>
  <c r="BK134" i="4" s="1"/>
  <c r="BE134" i="4"/>
  <c r="BF134" i="4" s="1"/>
  <c r="AZ130" i="4"/>
  <c r="BA130" i="4" s="1"/>
  <c r="BJ130" i="4"/>
  <c r="BK130" i="4" s="1"/>
  <c r="BE130" i="4"/>
  <c r="BF130" i="4" s="1"/>
  <c r="AZ126" i="4"/>
  <c r="BA126" i="4" s="1"/>
  <c r="BJ126" i="4"/>
  <c r="BK126" i="4" s="1"/>
  <c r="BE126" i="4"/>
  <c r="BF126" i="4" s="1"/>
  <c r="AZ122" i="4"/>
  <c r="BA122" i="4" s="1"/>
  <c r="BJ122" i="4"/>
  <c r="BK122" i="4" s="1"/>
  <c r="BE122" i="4"/>
  <c r="BF122" i="4" s="1"/>
  <c r="AZ118" i="4"/>
  <c r="BA118" i="4" s="1"/>
  <c r="BJ118" i="4"/>
  <c r="BK118" i="4" s="1"/>
  <c r="BE118" i="4"/>
  <c r="BF118" i="4" s="1"/>
  <c r="AZ114" i="4"/>
  <c r="BA114" i="4" s="1"/>
  <c r="BJ114" i="4"/>
  <c r="BK114" i="4" s="1"/>
  <c r="BE114" i="4"/>
  <c r="BF114" i="4" s="1"/>
  <c r="AZ110" i="4"/>
  <c r="BA110" i="4" s="1"/>
  <c r="BJ110" i="4"/>
  <c r="BK110" i="4" s="1"/>
  <c r="BE110" i="4"/>
  <c r="BF110" i="4" s="1"/>
  <c r="AZ106" i="4"/>
  <c r="BA106" i="4" s="1"/>
  <c r="BJ106" i="4"/>
  <c r="BK106" i="4" s="1"/>
  <c r="BE106" i="4"/>
  <c r="BF106" i="4" s="1"/>
  <c r="AZ102" i="4"/>
  <c r="BA102" i="4" s="1"/>
  <c r="BJ102" i="4"/>
  <c r="BK102" i="4" s="1"/>
  <c r="BE102" i="4"/>
  <c r="BF102" i="4" s="1"/>
  <c r="AZ98" i="4"/>
  <c r="BA98" i="4" s="1"/>
  <c r="BJ98" i="4"/>
  <c r="BK98" i="4" s="1"/>
  <c r="BE98" i="4"/>
  <c r="BF98" i="4" s="1"/>
  <c r="AZ94" i="4"/>
  <c r="BA94" i="4" s="1"/>
  <c r="BJ94" i="4"/>
  <c r="BK94" i="4" s="1"/>
  <c r="BE94" i="4"/>
  <c r="BF94" i="4" s="1"/>
  <c r="AZ90" i="4"/>
  <c r="BA90" i="4" s="1"/>
  <c r="BJ90" i="4"/>
  <c r="BK90" i="4" s="1"/>
  <c r="BE90" i="4"/>
  <c r="BF90" i="4" s="1"/>
  <c r="AZ86" i="4"/>
  <c r="BA86" i="4" s="1"/>
  <c r="BJ86" i="4"/>
  <c r="BK86" i="4" s="1"/>
  <c r="BE86" i="4"/>
  <c r="BF86" i="4" s="1"/>
  <c r="AZ82" i="4"/>
  <c r="BA82" i="4" s="1"/>
  <c r="BJ82" i="4"/>
  <c r="BK82" i="4" s="1"/>
  <c r="BE82" i="4"/>
  <c r="BF82" i="4" s="1"/>
  <c r="AZ78" i="4"/>
  <c r="BA78" i="4" s="1"/>
  <c r="BJ78" i="4"/>
  <c r="BK78" i="4" s="1"/>
  <c r="BE78" i="4"/>
  <c r="BF78" i="4" s="1"/>
  <c r="AZ74" i="4"/>
  <c r="BA74" i="4" s="1"/>
  <c r="BJ74" i="4"/>
  <c r="BK74" i="4" s="1"/>
  <c r="BE74" i="4"/>
  <c r="BF74" i="4" s="1"/>
  <c r="AZ70" i="4"/>
  <c r="BA70" i="4" s="1"/>
  <c r="BJ70" i="4"/>
  <c r="BK70" i="4" s="1"/>
  <c r="BE70" i="4"/>
  <c r="BF70" i="4" s="1"/>
  <c r="AZ66" i="4"/>
  <c r="BA66" i="4" s="1"/>
  <c r="BJ66" i="4"/>
  <c r="BK66" i="4" s="1"/>
  <c r="BE66" i="4"/>
  <c r="BF66" i="4" s="1"/>
  <c r="AZ62" i="4"/>
  <c r="BA62" i="4" s="1"/>
  <c r="BJ62" i="4"/>
  <c r="BK62" i="4" s="1"/>
  <c r="BE62" i="4"/>
  <c r="BF62" i="4" s="1"/>
  <c r="AZ58" i="4"/>
  <c r="BA58" i="4" s="1"/>
  <c r="BJ58" i="4"/>
  <c r="BK58" i="4" s="1"/>
  <c r="BE58" i="4"/>
  <c r="BF58" i="4" s="1"/>
  <c r="AZ54" i="4"/>
  <c r="BA54" i="4" s="1"/>
  <c r="BJ54" i="4"/>
  <c r="BK54" i="4" s="1"/>
  <c r="BE54" i="4"/>
  <c r="BF54" i="4" s="1"/>
  <c r="AZ50" i="4"/>
  <c r="BA50" i="4" s="1"/>
  <c r="BJ50" i="4"/>
  <c r="BK50" i="4" s="1"/>
  <c r="BE50" i="4"/>
  <c r="BF50" i="4" s="1"/>
  <c r="AZ46" i="4"/>
  <c r="BA46" i="4" s="1"/>
  <c r="BJ46" i="4"/>
  <c r="BK46" i="4" s="1"/>
  <c r="BE46" i="4"/>
  <c r="BF46" i="4" s="1"/>
  <c r="AZ42" i="4"/>
  <c r="BA42" i="4" s="1"/>
  <c r="BJ42" i="4"/>
  <c r="BK42" i="4" s="1"/>
  <c r="BE42" i="4"/>
  <c r="BF42" i="4" s="1"/>
  <c r="AZ38" i="4"/>
  <c r="BA38" i="4" s="1"/>
  <c r="BJ38" i="4"/>
  <c r="BK38" i="4" s="1"/>
  <c r="BE38" i="4"/>
  <c r="BF38" i="4" s="1"/>
  <c r="AZ34" i="4"/>
  <c r="BA34" i="4" s="1"/>
  <c r="BJ34" i="4"/>
  <c r="BK34" i="4" s="1"/>
  <c r="BE34" i="4"/>
  <c r="BF34" i="4" s="1"/>
  <c r="AZ30" i="4"/>
  <c r="BA30" i="4" s="1"/>
  <c r="BJ30" i="4"/>
  <c r="BK30" i="4" s="1"/>
  <c r="BE30" i="4"/>
  <c r="BF30" i="4" s="1"/>
  <c r="AZ26" i="4"/>
  <c r="BA26" i="4" s="1"/>
  <c r="BJ26" i="4"/>
  <c r="BK26" i="4" s="1"/>
  <c r="BE26" i="4"/>
  <c r="BF26" i="4" s="1"/>
  <c r="AZ22" i="4"/>
  <c r="BA22" i="4" s="1"/>
  <c r="BJ22" i="4"/>
  <c r="BK22" i="4" s="1"/>
  <c r="BE22" i="4"/>
  <c r="BF22" i="4" s="1"/>
  <c r="AZ18" i="4"/>
  <c r="BA18" i="4" s="1"/>
  <c r="BJ18" i="4"/>
  <c r="BK18" i="4" s="1"/>
  <c r="BE18" i="4"/>
  <c r="BF18" i="4" s="1"/>
  <c r="AZ14" i="4"/>
  <c r="BA14" i="4" s="1"/>
  <c r="BJ14" i="4"/>
  <c r="BK14" i="4" s="1"/>
  <c r="BE14" i="4"/>
  <c r="BF14" i="4" s="1"/>
  <c r="AZ10" i="4"/>
  <c r="BA10" i="4" s="1"/>
  <c r="BJ10" i="4"/>
  <c r="BK10" i="4" s="1"/>
  <c r="BE10" i="4"/>
  <c r="BF10" i="4" s="1"/>
  <c r="AZ197" i="4"/>
  <c r="BA197" i="4" s="1"/>
  <c r="BE197" i="4"/>
  <c r="BF197" i="4" s="1"/>
  <c r="BJ197" i="4"/>
  <c r="BK197" i="4" s="1"/>
  <c r="AZ185" i="4"/>
  <c r="BA185" i="4" s="1"/>
  <c r="BE185" i="4"/>
  <c r="BF185" i="4" s="1"/>
  <c r="BJ185" i="4"/>
  <c r="BK185" i="4" s="1"/>
  <c r="AZ169" i="4"/>
  <c r="BA169" i="4" s="1"/>
  <c r="BJ169" i="4"/>
  <c r="BK169" i="4" s="1"/>
  <c r="BE169" i="4"/>
  <c r="BF169" i="4" s="1"/>
  <c r="AZ157" i="4"/>
  <c r="BA157" i="4" s="1"/>
  <c r="BJ157" i="4"/>
  <c r="BK157" i="4" s="1"/>
  <c r="BE157" i="4"/>
  <c r="BF157" i="4" s="1"/>
  <c r="AZ145" i="4"/>
  <c r="BA145" i="4" s="1"/>
  <c r="BJ145" i="4"/>
  <c r="BK145" i="4" s="1"/>
  <c r="BE145" i="4"/>
  <c r="BF145" i="4" s="1"/>
  <c r="AZ133" i="4"/>
  <c r="BA133" i="4" s="1"/>
  <c r="BE133" i="4"/>
  <c r="BF133" i="4" s="1"/>
  <c r="BJ133" i="4"/>
  <c r="BK133" i="4" s="1"/>
  <c r="AZ121" i="4"/>
  <c r="BA121" i="4" s="1"/>
  <c r="BJ121" i="4"/>
  <c r="BK121" i="4" s="1"/>
  <c r="BE121" i="4"/>
  <c r="BF121" i="4" s="1"/>
  <c r="AZ105" i="4"/>
  <c r="BA105" i="4" s="1"/>
  <c r="BJ105" i="4"/>
  <c r="BK105" i="4" s="1"/>
  <c r="BE105" i="4"/>
  <c r="BF105" i="4" s="1"/>
  <c r="AZ89" i="4"/>
  <c r="BA89" i="4" s="1"/>
  <c r="BJ89" i="4"/>
  <c r="BK89" i="4" s="1"/>
  <c r="BE89" i="4"/>
  <c r="BF89" i="4" s="1"/>
  <c r="AZ73" i="4"/>
  <c r="BA73" i="4" s="1"/>
  <c r="BJ73" i="4"/>
  <c r="BK73" i="4" s="1"/>
  <c r="BE73" i="4"/>
  <c r="BF73" i="4" s="1"/>
  <c r="AZ57" i="4"/>
  <c r="BA57" i="4" s="1"/>
  <c r="BJ57" i="4"/>
  <c r="BK57" i="4" s="1"/>
  <c r="BE57" i="4"/>
  <c r="BF57" i="4" s="1"/>
  <c r="AZ33" i="4"/>
  <c r="BA33" i="4" s="1"/>
  <c r="BJ33" i="4"/>
  <c r="BK33" i="4" s="1"/>
  <c r="BE33" i="4"/>
  <c r="BF33" i="4" s="1"/>
  <c r="AZ17" i="4"/>
  <c r="BA17" i="4" s="1"/>
  <c r="BJ17" i="4"/>
  <c r="BK17" i="4" s="1"/>
  <c r="BE17" i="4"/>
  <c r="BF17" i="4" s="1"/>
  <c r="AZ204" i="4"/>
  <c r="BA204" i="4" s="1"/>
  <c r="BJ204" i="4"/>
  <c r="BK204" i="4" s="1"/>
  <c r="BE204" i="4"/>
  <c r="BF204" i="4" s="1"/>
  <c r="AZ200" i="4"/>
  <c r="BA200" i="4" s="1"/>
  <c r="BJ200" i="4"/>
  <c r="BK200" i="4" s="1"/>
  <c r="BE200" i="4"/>
  <c r="BF200" i="4" s="1"/>
  <c r="AZ196" i="4"/>
  <c r="BA196" i="4" s="1"/>
  <c r="BJ196" i="4"/>
  <c r="BK196" i="4" s="1"/>
  <c r="BE196" i="4"/>
  <c r="BF196" i="4" s="1"/>
  <c r="AZ192" i="4"/>
  <c r="BA192" i="4" s="1"/>
  <c r="BJ192" i="4"/>
  <c r="BK192" i="4" s="1"/>
  <c r="BE192" i="4"/>
  <c r="BF192" i="4" s="1"/>
  <c r="AZ188" i="4"/>
  <c r="BA188" i="4" s="1"/>
  <c r="BJ188" i="4"/>
  <c r="BK188" i="4" s="1"/>
  <c r="BE188" i="4"/>
  <c r="BF188" i="4" s="1"/>
  <c r="AZ184" i="4"/>
  <c r="BA184" i="4" s="1"/>
  <c r="BJ184" i="4"/>
  <c r="BK184" i="4" s="1"/>
  <c r="BE184" i="4"/>
  <c r="BF184" i="4" s="1"/>
  <c r="AZ172" i="4"/>
  <c r="BA172" i="4" s="1"/>
  <c r="BJ172" i="4"/>
  <c r="BK172" i="4" s="1"/>
  <c r="BE172" i="4"/>
  <c r="BF172" i="4" s="1"/>
  <c r="AZ168" i="4"/>
  <c r="BA168" i="4" s="1"/>
  <c r="BJ168" i="4"/>
  <c r="BK168" i="4" s="1"/>
  <c r="BE168" i="4"/>
  <c r="BF168" i="4" s="1"/>
  <c r="AZ164" i="4"/>
  <c r="BA164" i="4" s="1"/>
  <c r="BJ164" i="4"/>
  <c r="BK164" i="4" s="1"/>
  <c r="BE164" i="4"/>
  <c r="BF164" i="4" s="1"/>
  <c r="AZ160" i="4"/>
  <c r="BA160" i="4" s="1"/>
  <c r="BJ160" i="4"/>
  <c r="BK160" i="4" s="1"/>
  <c r="BE160" i="4"/>
  <c r="BF160" i="4" s="1"/>
  <c r="AZ156" i="4"/>
  <c r="BA156" i="4" s="1"/>
  <c r="BJ156" i="4"/>
  <c r="BK156" i="4" s="1"/>
  <c r="BE156" i="4"/>
  <c r="BF156" i="4" s="1"/>
  <c r="AZ152" i="4"/>
  <c r="BA152" i="4" s="1"/>
  <c r="BJ152" i="4"/>
  <c r="BK152" i="4" s="1"/>
  <c r="BE152" i="4"/>
  <c r="BF152" i="4" s="1"/>
  <c r="AZ148" i="4"/>
  <c r="BA148" i="4" s="1"/>
  <c r="BJ148" i="4"/>
  <c r="BK148" i="4" s="1"/>
  <c r="BE148" i="4"/>
  <c r="BF148" i="4" s="1"/>
  <c r="AZ144" i="4"/>
  <c r="BA144" i="4" s="1"/>
  <c r="BJ144" i="4"/>
  <c r="BK144" i="4" s="1"/>
  <c r="BE144" i="4"/>
  <c r="BF144" i="4" s="1"/>
  <c r="AZ140" i="4"/>
  <c r="BA140" i="4" s="1"/>
  <c r="BJ140" i="4"/>
  <c r="BK140" i="4" s="1"/>
  <c r="BE140" i="4"/>
  <c r="BF140" i="4" s="1"/>
  <c r="AZ136" i="4"/>
  <c r="BA136" i="4" s="1"/>
  <c r="BJ136" i="4"/>
  <c r="BK136" i="4" s="1"/>
  <c r="BE136" i="4"/>
  <c r="BF136" i="4" s="1"/>
  <c r="AZ132" i="4"/>
  <c r="BA132" i="4" s="1"/>
  <c r="BJ132" i="4"/>
  <c r="BK132" i="4" s="1"/>
  <c r="BE132" i="4"/>
  <c r="BF132" i="4" s="1"/>
  <c r="AZ128" i="4"/>
  <c r="BA128" i="4" s="1"/>
  <c r="BJ128" i="4"/>
  <c r="BK128" i="4" s="1"/>
  <c r="BE128" i="4"/>
  <c r="BF128" i="4" s="1"/>
  <c r="AZ124" i="4"/>
  <c r="BA124" i="4" s="1"/>
  <c r="BJ124" i="4"/>
  <c r="BK124" i="4" s="1"/>
  <c r="BE124" i="4"/>
  <c r="BF124" i="4" s="1"/>
  <c r="AZ120" i="4"/>
  <c r="BA120" i="4" s="1"/>
  <c r="BJ120" i="4"/>
  <c r="BK120" i="4" s="1"/>
  <c r="BE120" i="4"/>
  <c r="BF120" i="4" s="1"/>
  <c r="AZ116" i="4"/>
  <c r="BA116" i="4" s="1"/>
  <c r="BJ116" i="4"/>
  <c r="BK116" i="4" s="1"/>
  <c r="BE116" i="4"/>
  <c r="BF116" i="4" s="1"/>
  <c r="AZ112" i="4"/>
  <c r="BA112" i="4" s="1"/>
  <c r="BJ112" i="4"/>
  <c r="BK112" i="4" s="1"/>
  <c r="BE112" i="4"/>
  <c r="BF112" i="4" s="1"/>
  <c r="AZ108" i="4"/>
  <c r="BA108" i="4" s="1"/>
  <c r="BJ108" i="4"/>
  <c r="BK108" i="4" s="1"/>
  <c r="BE108" i="4"/>
  <c r="BF108" i="4" s="1"/>
  <c r="AZ104" i="4"/>
  <c r="BA104" i="4" s="1"/>
  <c r="BJ104" i="4"/>
  <c r="BK104" i="4" s="1"/>
  <c r="BE104" i="4"/>
  <c r="BF104" i="4" s="1"/>
  <c r="AZ100" i="4"/>
  <c r="BA100" i="4" s="1"/>
  <c r="BJ100" i="4"/>
  <c r="BK100" i="4" s="1"/>
  <c r="BE100" i="4"/>
  <c r="BF100" i="4" s="1"/>
  <c r="AZ96" i="4"/>
  <c r="BA96" i="4" s="1"/>
  <c r="BJ96" i="4"/>
  <c r="BK96" i="4" s="1"/>
  <c r="BE96" i="4"/>
  <c r="BF96" i="4" s="1"/>
  <c r="AZ92" i="4"/>
  <c r="BA92" i="4" s="1"/>
  <c r="BJ92" i="4"/>
  <c r="BK92" i="4" s="1"/>
  <c r="BE92" i="4"/>
  <c r="BF92" i="4" s="1"/>
  <c r="AZ88" i="4"/>
  <c r="BA88" i="4" s="1"/>
  <c r="BJ88" i="4"/>
  <c r="BK88" i="4" s="1"/>
  <c r="BE88" i="4"/>
  <c r="BF88" i="4" s="1"/>
  <c r="AZ84" i="4"/>
  <c r="BA84" i="4" s="1"/>
  <c r="BJ84" i="4"/>
  <c r="BK84" i="4" s="1"/>
  <c r="BE84" i="4"/>
  <c r="BF84" i="4" s="1"/>
  <c r="AZ80" i="4"/>
  <c r="BA80" i="4" s="1"/>
  <c r="BJ80" i="4"/>
  <c r="BK80" i="4" s="1"/>
  <c r="BE80" i="4"/>
  <c r="BF80" i="4" s="1"/>
  <c r="AZ76" i="4"/>
  <c r="BA76" i="4" s="1"/>
  <c r="BJ76" i="4"/>
  <c r="BK76" i="4" s="1"/>
  <c r="BE76" i="4"/>
  <c r="BF76" i="4" s="1"/>
  <c r="AZ72" i="4"/>
  <c r="BA72" i="4" s="1"/>
  <c r="BJ72" i="4"/>
  <c r="BK72" i="4" s="1"/>
  <c r="BE72" i="4"/>
  <c r="BF72" i="4" s="1"/>
  <c r="AZ68" i="4"/>
  <c r="BA68" i="4" s="1"/>
  <c r="BJ68" i="4"/>
  <c r="BK68" i="4" s="1"/>
  <c r="BE68" i="4"/>
  <c r="BF68" i="4" s="1"/>
  <c r="AZ64" i="4"/>
  <c r="BA64" i="4" s="1"/>
  <c r="BJ64" i="4"/>
  <c r="BK64" i="4" s="1"/>
  <c r="BE64" i="4"/>
  <c r="BF64" i="4" s="1"/>
  <c r="AZ60" i="4"/>
  <c r="BA60" i="4" s="1"/>
  <c r="BJ60" i="4"/>
  <c r="BK60" i="4" s="1"/>
  <c r="BE60" i="4"/>
  <c r="BF60" i="4" s="1"/>
  <c r="AZ56" i="4"/>
  <c r="BA56" i="4" s="1"/>
  <c r="BJ56" i="4"/>
  <c r="BK56" i="4" s="1"/>
  <c r="BE56" i="4"/>
  <c r="BF56" i="4" s="1"/>
  <c r="AZ52" i="4"/>
  <c r="BA52" i="4" s="1"/>
  <c r="BE52" i="4"/>
  <c r="BF52" i="4" s="1"/>
  <c r="BJ52" i="4"/>
  <c r="BK52" i="4" s="1"/>
  <c r="AZ48" i="4"/>
  <c r="BA48" i="4" s="1"/>
  <c r="BJ48" i="4"/>
  <c r="BK48" i="4" s="1"/>
  <c r="BE48" i="4"/>
  <c r="BF48" i="4" s="1"/>
  <c r="AZ44" i="4"/>
  <c r="BA44" i="4" s="1"/>
  <c r="BJ44" i="4"/>
  <c r="BK44" i="4" s="1"/>
  <c r="BE44" i="4"/>
  <c r="BF44" i="4" s="1"/>
  <c r="AZ40" i="4"/>
  <c r="BA40" i="4" s="1"/>
  <c r="BJ40" i="4"/>
  <c r="BK40" i="4" s="1"/>
  <c r="BE40" i="4"/>
  <c r="BF40" i="4" s="1"/>
  <c r="AZ36" i="4"/>
  <c r="BA36" i="4" s="1"/>
  <c r="BE36" i="4"/>
  <c r="BF36" i="4" s="1"/>
  <c r="BJ36" i="4"/>
  <c r="BK36" i="4" s="1"/>
  <c r="AZ32" i="4"/>
  <c r="BA32" i="4" s="1"/>
  <c r="BJ32" i="4"/>
  <c r="BK32" i="4" s="1"/>
  <c r="BE32" i="4"/>
  <c r="BF32" i="4" s="1"/>
  <c r="AZ28" i="4"/>
  <c r="BA28" i="4" s="1"/>
  <c r="BJ28" i="4"/>
  <c r="BK28" i="4" s="1"/>
  <c r="BE28" i="4"/>
  <c r="BF28" i="4" s="1"/>
  <c r="AZ24" i="4"/>
  <c r="BA24" i="4" s="1"/>
  <c r="BJ24" i="4"/>
  <c r="BK24" i="4" s="1"/>
  <c r="BE24" i="4"/>
  <c r="BF24" i="4" s="1"/>
  <c r="AZ20" i="4"/>
  <c r="BA20" i="4" s="1"/>
  <c r="BJ20" i="4"/>
  <c r="BK20" i="4" s="1"/>
  <c r="BE20" i="4"/>
  <c r="BF20" i="4" s="1"/>
  <c r="AZ16" i="4"/>
  <c r="BA16" i="4" s="1"/>
  <c r="BJ16" i="4"/>
  <c r="BK16" i="4" s="1"/>
  <c r="BE16" i="4"/>
  <c r="BF16" i="4" s="1"/>
  <c r="AZ12" i="4"/>
  <c r="BA12" i="4" s="1"/>
  <c r="BE12" i="4"/>
  <c r="BF12" i="4" s="1"/>
  <c r="BJ12" i="4"/>
  <c r="BK12" i="4" s="1"/>
  <c r="BJ8" i="4"/>
  <c r="BK8" i="4" s="1"/>
  <c r="AZ8" i="4"/>
  <c r="BA8" i="4" s="1"/>
  <c r="BE8" i="4"/>
  <c r="BF8" i="4" s="1"/>
  <c r="AZ201" i="4"/>
  <c r="BA201" i="4" s="1"/>
  <c r="BE201" i="4"/>
  <c r="BF201" i="4" s="1"/>
  <c r="BJ201" i="4"/>
  <c r="BK201" i="4" s="1"/>
  <c r="AZ189" i="4"/>
  <c r="BA189" i="4" s="1"/>
  <c r="BJ189" i="4"/>
  <c r="BK189" i="4" s="1"/>
  <c r="BE189" i="4"/>
  <c r="BF189" i="4" s="1"/>
  <c r="AZ173" i="4"/>
  <c r="BA173" i="4" s="1"/>
  <c r="BJ173" i="4"/>
  <c r="BK173" i="4" s="1"/>
  <c r="BE173" i="4"/>
  <c r="BF173" i="4" s="1"/>
  <c r="AZ161" i="4"/>
  <c r="BA161" i="4" s="1"/>
  <c r="BJ161" i="4"/>
  <c r="BK161" i="4" s="1"/>
  <c r="BE161" i="4"/>
  <c r="BF161" i="4" s="1"/>
  <c r="AZ149" i="4"/>
  <c r="BA149" i="4" s="1"/>
  <c r="BE149" i="4"/>
  <c r="BF149" i="4" s="1"/>
  <c r="BJ149" i="4"/>
  <c r="BK149" i="4" s="1"/>
  <c r="AZ129" i="4"/>
  <c r="BA129" i="4" s="1"/>
  <c r="BJ129" i="4"/>
  <c r="BK129" i="4" s="1"/>
  <c r="BE129" i="4"/>
  <c r="BF129" i="4" s="1"/>
  <c r="AZ113" i="4"/>
  <c r="BA113" i="4" s="1"/>
  <c r="BJ113" i="4"/>
  <c r="BK113" i="4" s="1"/>
  <c r="BE113" i="4"/>
  <c r="BF113" i="4" s="1"/>
  <c r="AZ97" i="4"/>
  <c r="BA97" i="4" s="1"/>
  <c r="BJ97" i="4"/>
  <c r="BK97" i="4" s="1"/>
  <c r="BE97" i="4"/>
  <c r="BF97" i="4" s="1"/>
  <c r="AZ85" i="4"/>
  <c r="BA85" i="4" s="1"/>
  <c r="BJ85" i="4"/>
  <c r="BK85" i="4" s="1"/>
  <c r="BE85" i="4"/>
  <c r="BF85" i="4" s="1"/>
  <c r="AZ77" i="4"/>
  <c r="BA77" i="4" s="1"/>
  <c r="BJ77" i="4"/>
  <c r="BK77" i="4" s="1"/>
  <c r="BE77" i="4"/>
  <c r="BF77" i="4" s="1"/>
  <c r="AZ65" i="4"/>
  <c r="BA65" i="4" s="1"/>
  <c r="BJ65" i="4"/>
  <c r="BK65" i="4" s="1"/>
  <c r="BE65" i="4"/>
  <c r="BF65" i="4" s="1"/>
  <c r="AZ49" i="4"/>
  <c r="BA49" i="4" s="1"/>
  <c r="BJ49" i="4"/>
  <c r="BK49" i="4" s="1"/>
  <c r="BE49" i="4"/>
  <c r="BF49" i="4" s="1"/>
  <c r="AZ41" i="4"/>
  <c r="BA41" i="4" s="1"/>
  <c r="BJ41" i="4"/>
  <c r="BK41" i="4" s="1"/>
  <c r="BE41" i="4"/>
  <c r="BF41" i="4" s="1"/>
  <c r="AZ25" i="4"/>
  <c r="BA25" i="4" s="1"/>
  <c r="BJ25" i="4"/>
  <c r="BK25" i="4" s="1"/>
  <c r="BE25" i="4"/>
  <c r="BF25" i="4" s="1"/>
  <c r="AZ9" i="4"/>
  <c r="BA9" i="4" s="1"/>
  <c r="BJ9" i="4"/>
  <c r="BK9" i="4" s="1"/>
  <c r="BE9" i="4"/>
  <c r="BF9" i="4" s="1"/>
  <c r="AZ180" i="4"/>
  <c r="BA180" i="4" s="1"/>
  <c r="BJ180" i="4"/>
  <c r="BK180" i="4" s="1"/>
  <c r="BE180" i="4"/>
  <c r="BF180" i="4" s="1"/>
  <c r="AZ199" i="4"/>
  <c r="BA199" i="4" s="1"/>
  <c r="BJ199" i="4"/>
  <c r="BK199" i="4" s="1"/>
  <c r="BE199" i="4"/>
  <c r="BF199" i="4" s="1"/>
  <c r="AZ179" i="4"/>
  <c r="BA179" i="4" s="1"/>
  <c r="BJ179" i="4"/>
  <c r="BK179" i="4" s="1"/>
  <c r="BE179" i="4"/>
  <c r="BF179" i="4" s="1"/>
  <c r="AZ159" i="4"/>
  <c r="BA159" i="4" s="1"/>
  <c r="BJ159" i="4"/>
  <c r="BK159" i="4" s="1"/>
  <c r="BE159" i="4"/>
  <c r="BF159" i="4" s="1"/>
  <c r="AZ139" i="4"/>
  <c r="BA139" i="4" s="1"/>
  <c r="BJ139" i="4"/>
  <c r="BK139" i="4" s="1"/>
  <c r="BE139" i="4"/>
  <c r="BF139" i="4" s="1"/>
  <c r="AZ127" i="4"/>
  <c r="BA127" i="4" s="1"/>
  <c r="BJ127" i="4"/>
  <c r="BK127" i="4" s="1"/>
  <c r="BE127" i="4"/>
  <c r="BF127" i="4" s="1"/>
  <c r="AZ115" i="4"/>
  <c r="BA115" i="4" s="1"/>
  <c r="BJ115" i="4"/>
  <c r="BK115" i="4" s="1"/>
  <c r="BE115" i="4"/>
  <c r="BF115" i="4" s="1"/>
  <c r="AZ103" i="4"/>
  <c r="BA103" i="4" s="1"/>
  <c r="BJ103" i="4"/>
  <c r="BK103" i="4" s="1"/>
  <c r="BE103" i="4"/>
  <c r="BF103" i="4" s="1"/>
  <c r="AZ91" i="4"/>
  <c r="BA91" i="4" s="1"/>
  <c r="BJ91" i="4"/>
  <c r="BK91" i="4" s="1"/>
  <c r="BE91" i="4"/>
  <c r="BF91" i="4" s="1"/>
  <c r="AZ79" i="4"/>
  <c r="BA79" i="4" s="1"/>
  <c r="BJ79" i="4"/>
  <c r="BK79" i="4" s="1"/>
  <c r="BE79" i="4"/>
  <c r="BF79" i="4" s="1"/>
  <c r="AZ67" i="4"/>
  <c r="BA67" i="4" s="1"/>
  <c r="BJ67" i="4"/>
  <c r="BK67" i="4" s="1"/>
  <c r="BE67" i="4"/>
  <c r="BF67" i="4" s="1"/>
  <c r="AZ55" i="4"/>
  <c r="BA55" i="4" s="1"/>
  <c r="BJ55" i="4"/>
  <c r="BK55" i="4" s="1"/>
  <c r="BE55" i="4"/>
  <c r="BF55" i="4" s="1"/>
  <c r="AZ39" i="4"/>
  <c r="BA39" i="4" s="1"/>
  <c r="BJ39" i="4"/>
  <c r="BK39" i="4" s="1"/>
  <c r="BE39" i="4"/>
  <c r="BF39" i="4" s="1"/>
  <c r="AZ19" i="4"/>
  <c r="BA19" i="4" s="1"/>
  <c r="BJ19" i="4"/>
  <c r="BK19" i="4" s="1"/>
  <c r="BE19" i="4"/>
  <c r="BF19" i="4" s="1"/>
  <c r="BJ11" i="4"/>
  <c r="BK11" i="4" s="1"/>
  <c r="AZ11" i="4"/>
  <c r="BA11" i="4" s="1"/>
  <c r="BE11" i="4"/>
  <c r="BF11" i="4" s="1"/>
  <c r="BF194" i="4"/>
  <c r="AX163" i="12" l="1"/>
  <c r="AX161" i="12"/>
  <c r="AX159" i="12"/>
  <c r="AX115" i="12"/>
  <c r="AX36" i="12"/>
  <c r="AX191" i="12"/>
  <c r="AX145" i="12"/>
  <c r="AX46" i="12"/>
  <c r="AX16" i="12"/>
  <c r="AX22" i="12"/>
  <c r="AX52" i="12"/>
  <c r="AX56" i="12"/>
  <c r="AX60" i="12"/>
  <c r="AX64" i="12"/>
  <c r="AX68" i="12"/>
  <c r="AX72" i="12"/>
  <c r="AX77" i="12"/>
  <c r="AX89" i="12"/>
  <c r="AX93" i="12"/>
  <c r="AX97" i="12"/>
  <c r="AX119" i="12"/>
  <c r="AX131" i="12"/>
  <c r="AX205" i="12"/>
  <c r="AX11" i="12"/>
  <c r="I215" i="26"/>
  <c r="AX15" i="12"/>
  <c r="I219" i="26"/>
  <c r="AX23" i="12"/>
  <c r="I227" i="26"/>
  <c r="AX27" i="12"/>
  <c r="I231" i="26"/>
  <c r="AX31" i="12"/>
  <c r="I235" i="26"/>
  <c r="AX35" i="12"/>
  <c r="I239" i="26"/>
  <c r="AX39" i="12"/>
  <c r="I243" i="26"/>
  <c r="AX43" i="12"/>
  <c r="I247" i="26"/>
  <c r="AX80" i="12"/>
  <c r="I284" i="26"/>
  <c r="AX84" i="12"/>
  <c r="I288" i="26"/>
  <c r="AX100" i="12"/>
  <c r="I304" i="26"/>
  <c r="AX104" i="12"/>
  <c r="I308" i="26"/>
  <c r="AX108" i="12"/>
  <c r="I312" i="26"/>
  <c r="AX112" i="12"/>
  <c r="I316" i="26"/>
  <c r="AX116" i="12"/>
  <c r="I320" i="26"/>
  <c r="AX120" i="12"/>
  <c r="I324" i="26"/>
  <c r="AX124" i="12"/>
  <c r="I328" i="26"/>
  <c r="AX128" i="12"/>
  <c r="I332" i="26"/>
  <c r="AX132" i="12"/>
  <c r="I336" i="26"/>
  <c r="AX136" i="12"/>
  <c r="I340" i="26"/>
  <c r="AX140" i="12"/>
  <c r="I344" i="26"/>
  <c r="AX144" i="12"/>
  <c r="I348" i="26"/>
  <c r="AX148" i="12"/>
  <c r="I352" i="26"/>
  <c r="AX152" i="12"/>
  <c r="I356" i="26"/>
  <c r="AX160" i="12"/>
  <c r="I364" i="26"/>
  <c r="AX164" i="12"/>
  <c r="I368" i="26"/>
  <c r="AX172" i="12"/>
  <c r="I376" i="26"/>
  <c r="AX176" i="12"/>
  <c r="I380" i="26"/>
  <c r="AX180" i="12"/>
  <c r="I384" i="26"/>
  <c r="AX192" i="12"/>
  <c r="I396" i="26"/>
  <c r="AX196" i="12"/>
  <c r="I400" i="26"/>
  <c r="AX196" i="17"/>
  <c r="AX157" i="17"/>
  <c r="AX156" i="17"/>
  <c r="AX106" i="17"/>
  <c r="AX98" i="17"/>
  <c r="AX90" i="17"/>
  <c r="AX82" i="17"/>
  <c r="AX61" i="17"/>
  <c r="AX48" i="17"/>
  <c r="AX43" i="17"/>
  <c r="AX28" i="17"/>
  <c r="AX189" i="17"/>
  <c r="AX203" i="17"/>
  <c r="AX175" i="17"/>
  <c r="AX32" i="17"/>
  <c r="AX195" i="17"/>
  <c r="AX11" i="17"/>
  <c r="AX16" i="17"/>
  <c r="AX115" i="17"/>
  <c r="AX119" i="17"/>
  <c r="AX127" i="17"/>
  <c r="AX135" i="17"/>
  <c r="AX143" i="17"/>
  <c r="AX149" i="17"/>
  <c r="AX33" i="17"/>
  <c r="I237" i="28"/>
  <c r="AX45" i="17"/>
  <c r="I249" i="28"/>
  <c r="AX57" i="17"/>
  <c r="I261" i="28"/>
  <c r="AX10" i="17"/>
  <c r="I214" i="28"/>
  <c r="AX18" i="17"/>
  <c r="I222" i="28"/>
  <c r="AX26" i="17"/>
  <c r="I230" i="28"/>
  <c r="AX34" i="17"/>
  <c r="I238" i="28"/>
  <c r="AX75" i="17"/>
  <c r="I279" i="28"/>
  <c r="AX37" i="17"/>
  <c r="I241" i="28"/>
  <c r="AX81" i="17"/>
  <c r="I285" i="28"/>
  <c r="AX85" i="17"/>
  <c r="I289" i="28"/>
  <c r="AX89" i="17"/>
  <c r="I293" i="28"/>
  <c r="AX93" i="17"/>
  <c r="I297" i="28"/>
  <c r="AX97" i="17"/>
  <c r="I301" i="28"/>
  <c r="AX101" i="17"/>
  <c r="I305" i="28"/>
  <c r="AX105" i="17"/>
  <c r="I309" i="28"/>
  <c r="AX161" i="17"/>
  <c r="I365" i="28"/>
  <c r="AX114" i="17"/>
  <c r="I318" i="28"/>
  <c r="AX118" i="17"/>
  <c r="I322" i="28"/>
  <c r="AX122" i="17"/>
  <c r="I326" i="28"/>
  <c r="AX126" i="17"/>
  <c r="I330" i="28"/>
  <c r="AX130" i="17"/>
  <c r="I334" i="28"/>
  <c r="AX134" i="17"/>
  <c r="I338" i="28"/>
  <c r="AX138" i="17"/>
  <c r="I342" i="28"/>
  <c r="AX142" i="17"/>
  <c r="I346" i="28"/>
  <c r="AX146" i="17"/>
  <c r="I350" i="28"/>
  <c r="AX154" i="17"/>
  <c r="I358" i="28"/>
  <c r="AX193" i="17"/>
  <c r="I397" i="28"/>
  <c r="AX180" i="17"/>
  <c r="I384" i="28"/>
  <c r="AX199" i="17"/>
  <c r="I403" i="28"/>
  <c r="AX164" i="17"/>
  <c r="I368" i="28"/>
  <c r="AX168" i="17"/>
  <c r="I372" i="28"/>
  <c r="AX176" i="17"/>
  <c r="I380" i="28"/>
  <c r="AX194" i="17"/>
  <c r="I398" i="28"/>
  <c r="AX202" i="17"/>
  <c r="I406" i="28"/>
  <c r="AX183" i="17"/>
  <c r="I387" i="28"/>
  <c r="AX24" i="12"/>
  <c r="I228" i="26"/>
  <c r="AX28" i="12"/>
  <c r="I232" i="26"/>
  <c r="AX32" i="12"/>
  <c r="I236" i="26"/>
  <c r="AX44" i="12"/>
  <c r="I248" i="26"/>
  <c r="AX85" i="12"/>
  <c r="I289" i="26"/>
  <c r="AX101" i="12"/>
  <c r="I305" i="26"/>
  <c r="AX105" i="12"/>
  <c r="I309" i="26"/>
  <c r="AX109" i="12"/>
  <c r="I313" i="26"/>
  <c r="AX113" i="12"/>
  <c r="I317" i="26"/>
  <c r="AX117" i="12"/>
  <c r="I321" i="26"/>
  <c r="AX149" i="12"/>
  <c r="I353" i="26"/>
  <c r="AX153" i="12"/>
  <c r="I357" i="26"/>
  <c r="AX165" i="12"/>
  <c r="I369" i="26"/>
  <c r="AX169" i="12"/>
  <c r="I373" i="26"/>
  <c r="AX181" i="12"/>
  <c r="I385" i="26"/>
  <c r="AX185" i="12"/>
  <c r="I389" i="26"/>
  <c r="AX193" i="12"/>
  <c r="I397" i="26"/>
  <c r="AX201" i="12"/>
  <c r="I405" i="26"/>
  <c r="AX187" i="12"/>
  <c r="AX167" i="12"/>
  <c r="AX175" i="12"/>
  <c r="AX151" i="12"/>
  <c r="AX141" i="12"/>
  <c r="AX40" i="12"/>
  <c r="AX50" i="12"/>
  <c r="AX18" i="12"/>
  <c r="AX26" i="12"/>
  <c r="AX54" i="12"/>
  <c r="AX58" i="12"/>
  <c r="AX62" i="12"/>
  <c r="AX66" i="12"/>
  <c r="AX70" i="12"/>
  <c r="AX75" i="12"/>
  <c r="AX79" i="12"/>
  <c r="AX91" i="12"/>
  <c r="AX95" i="12"/>
  <c r="AX123" i="12"/>
  <c r="AX129" i="12"/>
  <c r="AX197" i="12"/>
  <c r="AX203" i="12"/>
  <c r="AX33" i="12"/>
  <c r="I237" i="26"/>
  <c r="AX37" i="12"/>
  <c r="I241" i="26"/>
  <c r="AX71" i="17"/>
  <c r="AX60" i="17"/>
  <c r="AX182" i="17"/>
  <c r="AX150" i="17"/>
  <c r="AX102" i="17"/>
  <c r="AX94" i="17"/>
  <c r="AX86" i="17"/>
  <c r="AX78" i="17"/>
  <c r="AX69" i="17"/>
  <c r="AX52" i="17"/>
  <c r="AX41" i="17"/>
  <c r="AX173" i="17"/>
  <c r="AX205" i="17"/>
  <c r="AX35" i="17"/>
  <c r="AX187" i="17"/>
  <c r="AX64" i="17"/>
  <c r="AX8" i="17"/>
  <c r="AX160" i="17"/>
  <c r="AX19" i="17"/>
  <c r="AX24" i="17"/>
  <c r="AX113" i="17"/>
  <c r="AX123" i="17"/>
  <c r="AX131" i="17"/>
  <c r="AX139" i="17"/>
  <c r="AX179" i="17"/>
  <c r="AX167" i="17"/>
  <c r="AX197" i="17"/>
  <c r="AX39" i="17"/>
  <c r="I243" i="28"/>
  <c r="AX51" i="17"/>
  <c r="I255" i="28"/>
  <c r="AX14" i="17"/>
  <c r="I218" i="28"/>
  <c r="AX22" i="17"/>
  <c r="I226" i="28"/>
  <c r="AX54" i="17"/>
  <c r="I258" i="28"/>
  <c r="AX62" i="17"/>
  <c r="I266" i="28"/>
  <c r="AX70" i="17"/>
  <c r="I274" i="28"/>
  <c r="AX49" i="17"/>
  <c r="I253" i="28"/>
  <c r="AX79" i="17"/>
  <c r="I283" i="28"/>
  <c r="AX83" i="17"/>
  <c r="I287" i="28"/>
  <c r="AX87" i="17"/>
  <c r="I291" i="28"/>
  <c r="AX91" i="17"/>
  <c r="I295" i="28"/>
  <c r="AX95" i="17"/>
  <c r="I299" i="28"/>
  <c r="AX99" i="17"/>
  <c r="I303" i="28"/>
  <c r="AX103" i="17"/>
  <c r="I307" i="28"/>
  <c r="AX116" i="17"/>
  <c r="I320" i="28"/>
  <c r="AX120" i="17"/>
  <c r="I324" i="28"/>
  <c r="AX124" i="17"/>
  <c r="I328" i="28"/>
  <c r="AX128" i="17"/>
  <c r="I332" i="28"/>
  <c r="AX132" i="17"/>
  <c r="I336" i="28"/>
  <c r="AX136" i="17"/>
  <c r="I340" i="28"/>
  <c r="AX140" i="17"/>
  <c r="I344" i="28"/>
  <c r="AX144" i="17"/>
  <c r="I348" i="28"/>
  <c r="AX158" i="17"/>
  <c r="I362" i="28"/>
  <c r="AX162" i="17"/>
  <c r="I366" i="28"/>
  <c r="AX178" i="17"/>
  <c r="I382" i="28"/>
  <c r="AX190" i="17"/>
  <c r="I394" i="28"/>
  <c r="AX198" i="17"/>
  <c r="I402" i="28"/>
  <c r="AQ206" i="17"/>
  <c r="AQ202" i="17"/>
  <c r="AQ198" i="17"/>
  <c r="AQ192" i="17"/>
  <c r="AQ182" i="17"/>
  <c r="AQ180" i="17"/>
  <c r="AQ178" i="17"/>
  <c r="AQ174" i="17"/>
  <c r="AQ157" i="17"/>
  <c r="AQ149" i="17"/>
  <c r="AQ136" i="17"/>
  <c r="AQ103" i="17"/>
  <c r="AQ99" i="17"/>
  <c r="AQ93" i="17"/>
  <c r="AQ138" i="17"/>
  <c r="AQ84" i="17"/>
  <c r="AQ82" i="17"/>
  <c r="AQ80" i="17"/>
  <c r="AQ78" i="17"/>
  <c r="AQ74" i="17"/>
  <c r="AQ70" i="17"/>
  <c r="AQ68" i="17"/>
  <c r="AQ60" i="17"/>
  <c r="AQ58" i="17"/>
  <c r="AQ46" i="17"/>
  <c r="AQ40" i="17"/>
  <c r="AQ38" i="17"/>
  <c r="AQ36" i="17"/>
  <c r="AQ28" i="17"/>
  <c r="AQ22" i="17"/>
  <c r="AQ20" i="17"/>
  <c r="AQ14" i="17"/>
  <c r="AQ12" i="17"/>
  <c r="AQ147" i="17"/>
  <c r="AQ166" i="17"/>
  <c r="AV206" i="17"/>
  <c r="AV204" i="17"/>
  <c r="AV202" i="17"/>
  <c r="AV198" i="17"/>
  <c r="AV194" i="17"/>
  <c r="AV190" i="17"/>
  <c r="AV186" i="17"/>
  <c r="AV182" i="17"/>
  <c r="AV203" i="17"/>
  <c r="AV191" i="17"/>
  <c r="AV188" i="17"/>
  <c r="AV185" i="17"/>
  <c r="AV176" i="17"/>
  <c r="AV172" i="17"/>
  <c r="AV201" i="17"/>
  <c r="AV197" i="17"/>
  <c r="AV193" i="17"/>
  <c r="AV189" i="17"/>
  <c r="AV173" i="17"/>
  <c r="AV170" i="17"/>
  <c r="AV166" i="17"/>
  <c r="AV162" i="17"/>
  <c r="AV158" i="17"/>
  <c r="AV154" i="17"/>
  <c r="AV199" i="17"/>
  <c r="AV195" i="17"/>
  <c r="AV184" i="17"/>
  <c r="AV180" i="17"/>
  <c r="AV178" i="17"/>
  <c r="AV175" i="17"/>
  <c r="AV168" i="17"/>
  <c r="AV164" i="17"/>
  <c r="AV160" i="17"/>
  <c r="AV156" i="17"/>
  <c r="AV152" i="17"/>
  <c r="AV205" i="17"/>
  <c r="AV183" i="17"/>
  <c r="AV151" i="17"/>
  <c r="AV150" i="17"/>
  <c r="AV147" i="17"/>
  <c r="AV143" i="17"/>
  <c r="AV139" i="17"/>
  <c r="AV135" i="17"/>
  <c r="AV187" i="17"/>
  <c r="AV179" i="17"/>
  <c r="AV145" i="17"/>
  <c r="AV141" i="17"/>
  <c r="AV137" i="17"/>
  <c r="AV174" i="17"/>
  <c r="AV167" i="17"/>
  <c r="AV163" i="17"/>
  <c r="AV159" i="17"/>
  <c r="AV155" i="17"/>
  <c r="AV149" i="17"/>
  <c r="AV148" i="17"/>
  <c r="AV144" i="17"/>
  <c r="AV140" i="17"/>
  <c r="AV136" i="17"/>
  <c r="AV134" i="17"/>
  <c r="AV130" i="17"/>
  <c r="AV126" i="17"/>
  <c r="AV122" i="17"/>
  <c r="AV118" i="17"/>
  <c r="AV114" i="17"/>
  <c r="AV110" i="17"/>
  <c r="AV106" i="17"/>
  <c r="AV102" i="17"/>
  <c r="AV98" i="17"/>
  <c r="AV94" i="17"/>
  <c r="AV90" i="17"/>
  <c r="AV196" i="17"/>
  <c r="AV169" i="17"/>
  <c r="AV165" i="17"/>
  <c r="AV161" i="17"/>
  <c r="AV157" i="17"/>
  <c r="AV153" i="17"/>
  <c r="AV146" i="17"/>
  <c r="AV142" i="17"/>
  <c r="AV138" i="17"/>
  <c r="AV132" i="17"/>
  <c r="AV128" i="17"/>
  <c r="AV124" i="17"/>
  <c r="AV120" i="17"/>
  <c r="AV116" i="17"/>
  <c r="AV112" i="17"/>
  <c r="AV108" i="17"/>
  <c r="AV104" i="17"/>
  <c r="AV100" i="17"/>
  <c r="AV96" i="17"/>
  <c r="AV92" i="17"/>
  <c r="AV88" i="17"/>
  <c r="AV87" i="17"/>
  <c r="AV83" i="17"/>
  <c r="AV79" i="17"/>
  <c r="AV75" i="17"/>
  <c r="AV71" i="17"/>
  <c r="AV67" i="17"/>
  <c r="AV63" i="17"/>
  <c r="AV59" i="17"/>
  <c r="AV55" i="17"/>
  <c r="AV51" i="17"/>
  <c r="AV47" i="17"/>
  <c r="AV43" i="17"/>
  <c r="AV39" i="17"/>
  <c r="AV35" i="17"/>
  <c r="AV31" i="17"/>
  <c r="AV27" i="17"/>
  <c r="AV23" i="17"/>
  <c r="AV19" i="17"/>
  <c r="AV15" i="17"/>
  <c r="AV11" i="17"/>
  <c r="AV10" i="17"/>
  <c r="AV9" i="17"/>
  <c r="AV8" i="17"/>
  <c r="AV7" i="17"/>
  <c r="AV177" i="17"/>
  <c r="AV84" i="17"/>
  <c r="AV80" i="17"/>
  <c r="AV76" i="17"/>
  <c r="AV72" i="17"/>
  <c r="AV68" i="17"/>
  <c r="AV64" i="17"/>
  <c r="AV60" i="17"/>
  <c r="AV56" i="17"/>
  <c r="AV52" i="17"/>
  <c r="AV48" i="17"/>
  <c r="AV44" i="17"/>
  <c r="AV40" i="17"/>
  <c r="AV36" i="17"/>
  <c r="AV32" i="17"/>
  <c r="AV28" i="17"/>
  <c r="AV24" i="17"/>
  <c r="AV20" i="17"/>
  <c r="AV16" i="17"/>
  <c r="AV12" i="17"/>
  <c r="AV42" i="17"/>
  <c r="AV38" i="17"/>
  <c r="AV200" i="17"/>
  <c r="AV181" i="17"/>
  <c r="AV171" i="17"/>
  <c r="AV133" i="17"/>
  <c r="AV131" i="17"/>
  <c r="AV129" i="17"/>
  <c r="AV127" i="17"/>
  <c r="AV125" i="17"/>
  <c r="AV123" i="17"/>
  <c r="AV121" i="17"/>
  <c r="AV119" i="17"/>
  <c r="AV117" i="17"/>
  <c r="AV115" i="17"/>
  <c r="AV113" i="17"/>
  <c r="AV111" i="17"/>
  <c r="AV109" i="17"/>
  <c r="AV107" i="17"/>
  <c r="AV105" i="17"/>
  <c r="AV103" i="17"/>
  <c r="AV101" i="17"/>
  <c r="AV99" i="17"/>
  <c r="AV97" i="17"/>
  <c r="AV95" i="17"/>
  <c r="AV93" i="17"/>
  <c r="AV91" i="17"/>
  <c r="AV89" i="17"/>
  <c r="AV85" i="17"/>
  <c r="AV81" i="17"/>
  <c r="AV77" i="17"/>
  <c r="AV73" i="17"/>
  <c r="AV69" i="17"/>
  <c r="AV65" i="17"/>
  <c r="AV61" i="17"/>
  <c r="AV57" i="17"/>
  <c r="AV53" i="17"/>
  <c r="AV49" i="17"/>
  <c r="AV45" i="17"/>
  <c r="AV41" i="17"/>
  <c r="AV37" i="17"/>
  <c r="AV33" i="17"/>
  <c r="AV29" i="17"/>
  <c r="AV25" i="17"/>
  <c r="AV21" i="17"/>
  <c r="AV17" i="17"/>
  <c r="AV13" i="17"/>
  <c r="AV192" i="17"/>
  <c r="AV86" i="17"/>
  <c r="AV82" i="17"/>
  <c r="AV78" i="17"/>
  <c r="AV74" i="17"/>
  <c r="AV70" i="17"/>
  <c r="AV66" i="17"/>
  <c r="AV62" i="17"/>
  <c r="AV58" i="17"/>
  <c r="AV54" i="17"/>
  <c r="AV50" i="17"/>
  <c r="AV46" i="17"/>
  <c r="AV34" i="17"/>
  <c r="AV26" i="17"/>
  <c r="AV18" i="17"/>
  <c r="AV30" i="17"/>
  <c r="AV22" i="17"/>
  <c r="AV14" i="17"/>
  <c r="AR206" i="17"/>
  <c r="I210" i="28" s="1"/>
  <c r="AR205" i="17"/>
  <c r="I209" i="28" s="1"/>
  <c r="AR204" i="17"/>
  <c r="AR203" i="17"/>
  <c r="I207" i="28" s="1"/>
  <c r="AR202" i="17"/>
  <c r="I206" i="28" s="1"/>
  <c r="AR201" i="17"/>
  <c r="I205" i="28" s="1"/>
  <c r="AR200" i="17"/>
  <c r="AR199" i="17"/>
  <c r="AR198" i="17"/>
  <c r="I202" i="28" s="1"/>
  <c r="AR197" i="17"/>
  <c r="I201" i="28" s="1"/>
  <c r="AR196" i="17"/>
  <c r="AR195" i="17"/>
  <c r="I199" i="28" s="1"/>
  <c r="AR194" i="17"/>
  <c r="I198" i="28" s="1"/>
  <c r="AR193" i="17"/>
  <c r="I197" i="28" s="1"/>
  <c r="AR192" i="17"/>
  <c r="I196" i="28" s="1"/>
  <c r="AR191" i="17"/>
  <c r="AR190" i="17"/>
  <c r="I194" i="28" s="1"/>
  <c r="AR189" i="17"/>
  <c r="I193" i="28" s="1"/>
  <c r="AR188" i="17"/>
  <c r="AR187" i="17"/>
  <c r="AR186" i="17"/>
  <c r="I190" i="28" s="1"/>
  <c r="AR185" i="17"/>
  <c r="I189" i="28" s="1"/>
  <c r="AR184" i="17"/>
  <c r="I188" i="28" s="1"/>
  <c r="AR180" i="17"/>
  <c r="AR183" i="17"/>
  <c r="I187" i="28" s="1"/>
  <c r="AR179" i="17"/>
  <c r="I183" i="28" s="1"/>
  <c r="AR181" i="17"/>
  <c r="AR162" i="17"/>
  <c r="AR161" i="17"/>
  <c r="I165" i="28" s="1"/>
  <c r="AR160" i="17"/>
  <c r="I164" i="28" s="1"/>
  <c r="AR159" i="17"/>
  <c r="AR158" i="17"/>
  <c r="AR157" i="17"/>
  <c r="I161" i="28" s="1"/>
  <c r="AR156" i="17"/>
  <c r="I160" i="28" s="1"/>
  <c r="AR155" i="17"/>
  <c r="AR154" i="17"/>
  <c r="AR153" i="17"/>
  <c r="I157" i="28" s="1"/>
  <c r="AR152" i="17"/>
  <c r="I156" i="28" s="1"/>
  <c r="AR151" i="17"/>
  <c r="I155" i="28" s="1"/>
  <c r="AR150" i="17"/>
  <c r="I154" i="28" s="1"/>
  <c r="AR149" i="17"/>
  <c r="I153" i="28" s="1"/>
  <c r="AR148" i="17"/>
  <c r="I152" i="28" s="1"/>
  <c r="AR147" i="17"/>
  <c r="I151" i="28" s="1"/>
  <c r="AR164" i="17"/>
  <c r="AR175" i="17"/>
  <c r="I179" i="28" s="1"/>
  <c r="AR171" i="17"/>
  <c r="I175" i="28" s="1"/>
  <c r="AR167" i="17"/>
  <c r="AR163" i="17"/>
  <c r="I167" i="28" s="1"/>
  <c r="AR176" i="17"/>
  <c r="I180" i="28" s="1"/>
  <c r="AR172" i="17"/>
  <c r="I176" i="28" s="1"/>
  <c r="AR168" i="17"/>
  <c r="AR177" i="17"/>
  <c r="I181" i="28" s="1"/>
  <c r="AR169" i="17"/>
  <c r="I173" i="28" s="1"/>
  <c r="AR146" i="17"/>
  <c r="I150" i="28" s="1"/>
  <c r="AR144" i="17"/>
  <c r="I148" i="28" s="1"/>
  <c r="AR142" i="17"/>
  <c r="AR140" i="17"/>
  <c r="I144" i="28" s="1"/>
  <c r="AR138" i="17"/>
  <c r="I142" i="28" s="1"/>
  <c r="AR136" i="17"/>
  <c r="AR134" i="17"/>
  <c r="AR132" i="17"/>
  <c r="I136" i="28" s="1"/>
  <c r="AR130" i="17"/>
  <c r="I134" i="28" s="1"/>
  <c r="AR128" i="17"/>
  <c r="I132" i="28" s="1"/>
  <c r="AR126" i="17"/>
  <c r="I130" i="28" s="1"/>
  <c r="AR124" i="17"/>
  <c r="I128" i="28" s="1"/>
  <c r="AR122" i="17"/>
  <c r="I126" i="28" s="1"/>
  <c r="AR120" i="17"/>
  <c r="AR118" i="17"/>
  <c r="AR116" i="17"/>
  <c r="I120" i="28" s="1"/>
  <c r="AR114" i="17"/>
  <c r="I118" i="28" s="1"/>
  <c r="AR112" i="17"/>
  <c r="I116" i="28" s="1"/>
  <c r="AR110" i="17"/>
  <c r="AR108" i="17"/>
  <c r="I112" i="28" s="1"/>
  <c r="AR174" i="17"/>
  <c r="I178" i="28" s="1"/>
  <c r="AR166" i="17"/>
  <c r="I170" i="28" s="1"/>
  <c r="AR182" i="17"/>
  <c r="AR143" i="17"/>
  <c r="I147" i="28" s="1"/>
  <c r="AR139" i="17"/>
  <c r="I143" i="28" s="1"/>
  <c r="AR135" i="17"/>
  <c r="I139" i="28" s="1"/>
  <c r="AR131" i="17"/>
  <c r="AR127" i="17"/>
  <c r="I131" i="28" s="1"/>
  <c r="AR123" i="17"/>
  <c r="I127" i="28" s="1"/>
  <c r="AR119" i="17"/>
  <c r="I123" i="28" s="1"/>
  <c r="AR115" i="17"/>
  <c r="AR111" i="17"/>
  <c r="I115" i="28" s="1"/>
  <c r="AR107" i="17"/>
  <c r="I111" i="28" s="1"/>
  <c r="AR105" i="17"/>
  <c r="AR103" i="17"/>
  <c r="I107" i="28" s="1"/>
  <c r="AR101" i="17"/>
  <c r="I105" i="28" s="1"/>
  <c r="AR99" i="17"/>
  <c r="I103" i="28" s="1"/>
  <c r="AR97" i="17"/>
  <c r="AR95" i="17"/>
  <c r="AR93" i="17"/>
  <c r="I97" i="28" s="1"/>
  <c r="AR91" i="17"/>
  <c r="I95" i="28" s="1"/>
  <c r="AR89" i="17"/>
  <c r="AR87" i="17"/>
  <c r="AR85" i="17"/>
  <c r="I89" i="28" s="1"/>
  <c r="AR83" i="17"/>
  <c r="I87" i="28" s="1"/>
  <c r="AR81" i="17"/>
  <c r="I85" i="28" s="1"/>
  <c r="AR80" i="17"/>
  <c r="AR78" i="17"/>
  <c r="I82" i="28" s="1"/>
  <c r="AR77" i="17"/>
  <c r="I81" i="28" s="1"/>
  <c r="AR76" i="17"/>
  <c r="AR75" i="17"/>
  <c r="I79" i="28" s="1"/>
  <c r="AR73" i="17"/>
  <c r="I77" i="28" s="1"/>
  <c r="AR72" i="17"/>
  <c r="I76" i="28" s="1"/>
  <c r="AR71" i="17"/>
  <c r="I75" i="28" s="1"/>
  <c r="AR70" i="17"/>
  <c r="AR69" i="17"/>
  <c r="I73" i="28" s="1"/>
  <c r="AR68" i="17"/>
  <c r="I72" i="28" s="1"/>
  <c r="AR67" i="17"/>
  <c r="AR66" i="17"/>
  <c r="AR65" i="17"/>
  <c r="I69" i="28" s="1"/>
  <c r="AR64" i="17"/>
  <c r="I68" i="28" s="1"/>
  <c r="AR63" i="17"/>
  <c r="AR62" i="17"/>
  <c r="I66" i="28" s="1"/>
  <c r="AR61" i="17"/>
  <c r="I65" i="28" s="1"/>
  <c r="AR60" i="17"/>
  <c r="I64" i="28" s="1"/>
  <c r="AR59" i="17"/>
  <c r="I63" i="28" s="1"/>
  <c r="AR58" i="17"/>
  <c r="AR57" i="17"/>
  <c r="I61" i="28" s="1"/>
  <c r="AR56" i="17"/>
  <c r="I60" i="28" s="1"/>
  <c r="AR55" i="17"/>
  <c r="I59" i="28" s="1"/>
  <c r="AR54" i="17"/>
  <c r="AR53" i="17"/>
  <c r="I57" i="28" s="1"/>
  <c r="AR52" i="17"/>
  <c r="I56" i="28" s="1"/>
  <c r="AR51" i="17"/>
  <c r="I55" i="28" s="1"/>
  <c r="AR50" i="17"/>
  <c r="AR49" i="17"/>
  <c r="I53" i="28" s="1"/>
  <c r="AR48" i="17"/>
  <c r="I52" i="28" s="1"/>
  <c r="AR47" i="17"/>
  <c r="AR46" i="17"/>
  <c r="I50" i="28" s="1"/>
  <c r="AR45" i="17"/>
  <c r="I49" i="28" s="1"/>
  <c r="AR44" i="17"/>
  <c r="I48" i="28" s="1"/>
  <c r="AR43" i="17"/>
  <c r="I47" i="28" s="1"/>
  <c r="AR42" i="17"/>
  <c r="AR41" i="17"/>
  <c r="I45" i="28" s="1"/>
  <c r="AR40" i="17"/>
  <c r="I44" i="28" s="1"/>
  <c r="AR39" i="17"/>
  <c r="AR38" i="17"/>
  <c r="AR37" i="17"/>
  <c r="I41" i="28" s="1"/>
  <c r="AR36" i="17"/>
  <c r="I40" i="28" s="1"/>
  <c r="AR35" i="17"/>
  <c r="AR34" i="17"/>
  <c r="AR33" i="17"/>
  <c r="I37" i="28" s="1"/>
  <c r="AR32" i="17"/>
  <c r="I36" i="28" s="1"/>
  <c r="AR31" i="17"/>
  <c r="I35" i="28" s="1"/>
  <c r="AR30" i="17"/>
  <c r="AR29" i="17"/>
  <c r="I33" i="28" s="1"/>
  <c r="AR28" i="17"/>
  <c r="I32" i="28" s="1"/>
  <c r="AR27" i="17"/>
  <c r="AR26" i="17"/>
  <c r="AR25" i="17"/>
  <c r="I29" i="28" s="1"/>
  <c r="AR24" i="17"/>
  <c r="I28" i="28" s="1"/>
  <c r="AR23" i="17"/>
  <c r="AR22" i="17"/>
  <c r="AR21" i="17"/>
  <c r="I25" i="28" s="1"/>
  <c r="AR20" i="17"/>
  <c r="I24" i="28" s="1"/>
  <c r="AR19" i="17"/>
  <c r="AR18" i="17"/>
  <c r="AR17" i="17"/>
  <c r="I21" i="28" s="1"/>
  <c r="AR16" i="17"/>
  <c r="I20" i="28" s="1"/>
  <c r="AR15" i="17"/>
  <c r="AR14" i="17"/>
  <c r="AR13" i="17"/>
  <c r="I17" i="28" s="1"/>
  <c r="AR12" i="17"/>
  <c r="I16" i="28" s="1"/>
  <c r="AR11" i="17"/>
  <c r="AR10" i="17"/>
  <c r="AR9" i="17"/>
  <c r="I13" i="28" s="1"/>
  <c r="AR8" i="17"/>
  <c r="I12" i="28" s="1"/>
  <c r="AR7" i="17"/>
  <c r="AR5" i="17"/>
  <c r="AR117" i="17"/>
  <c r="I121" i="28" s="1"/>
  <c r="AR106" i="17"/>
  <c r="I110" i="28" s="1"/>
  <c r="AR170" i="17"/>
  <c r="AR165" i="17"/>
  <c r="AR79" i="17"/>
  <c r="I83" i="28" s="1"/>
  <c r="AR173" i="17"/>
  <c r="I177" i="28" s="1"/>
  <c r="AR145" i="17"/>
  <c r="I149" i="28" s="1"/>
  <c r="AR141" i="17"/>
  <c r="AR137" i="17"/>
  <c r="I141" i="28" s="1"/>
  <c r="AR133" i="17"/>
  <c r="I137" i="28" s="1"/>
  <c r="AR129" i="17"/>
  <c r="I133" i="28" s="1"/>
  <c r="AR125" i="17"/>
  <c r="AR121" i="17"/>
  <c r="I125" i="28" s="1"/>
  <c r="AR113" i="17"/>
  <c r="I117" i="28" s="1"/>
  <c r="AR109" i="17"/>
  <c r="I113" i="28" s="1"/>
  <c r="AR104" i="17"/>
  <c r="I108" i="28" s="1"/>
  <c r="AR102" i="17"/>
  <c r="I106" i="28" s="1"/>
  <c r="AR100" i="17"/>
  <c r="I104" i="28" s="1"/>
  <c r="AR96" i="17"/>
  <c r="I100" i="28" s="1"/>
  <c r="AR92" i="17"/>
  <c r="AR88" i="17"/>
  <c r="I92" i="28" s="1"/>
  <c r="AR84" i="17"/>
  <c r="I88" i="28" s="1"/>
  <c r="AR98" i="17"/>
  <c r="AR86" i="17"/>
  <c r="AR82" i="17"/>
  <c r="I86" i="28" s="1"/>
  <c r="AR178" i="17"/>
  <c r="I182" i="28" s="1"/>
  <c r="AR94" i="17"/>
  <c r="I98" i="28" s="1"/>
  <c r="AR90" i="17"/>
  <c r="I94" i="28" s="1"/>
  <c r="AU203" i="14"/>
  <c r="AU199" i="14"/>
  <c r="AU195" i="14"/>
  <c r="AV195" i="14" s="1"/>
  <c r="AU191" i="14"/>
  <c r="AV191" i="14" s="1"/>
  <c r="AU187" i="14"/>
  <c r="AU183" i="14"/>
  <c r="AU179" i="14"/>
  <c r="AV179" i="14" s="1"/>
  <c r="AU204" i="14"/>
  <c r="AV204" i="14" s="1"/>
  <c r="AU200" i="14"/>
  <c r="AU196" i="14"/>
  <c r="AU192" i="14"/>
  <c r="AV192" i="14" s="1"/>
  <c r="AU188" i="14"/>
  <c r="AV188" i="14" s="1"/>
  <c r="AU184" i="14"/>
  <c r="AU180" i="14"/>
  <c r="AU202" i="14"/>
  <c r="AV202" i="14" s="1"/>
  <c r="AU194" i="14"/>
  <c r="AU186" i="14"/>
  <c r="AU176" i="14"/>
  <c r="AU172" i="14"/>
  <c r="AV172" i="14" s="1"/>
  <c r="AU201" i="14"/>
  <c r="AU193" i="14"/>
  <c r="AU185" i="14"/>
  <c r="AU178" i="14"/>
  <c r="AV178" i="14" s="1"/>
  <c r="AU175" i="14"/>
  <c r="AV175" i="14" s="1"/>
  <c r="AU171" i="14"/>
  <c r="AU170" i="14"/>
  <c r="AU169" i="14"/>
  <c r="AV169" i="14" s="1"/>
  <c r="AU168" i="14"/>
  <c r="AV168" i="14" s="1"/>
  <c r="AU167" i="14"/>
  <c r="AU166" i="14"/>
  <c r="AU165" i="14"/>
  <c r="AV165" i="14" s="1"/>
  <c r="AU164" i="14"/>
  <c r="AV164" i="14" s="1"/>
  <c r="AU163" i="14"/>
  <c r="AU162" i="14"/>
  <c r="AU161" i="14"/>
  <c r="AV161" i="14" s="1"/>
  <c r="AU160" i="14"/>
  <c r="AV160" i="14" s="1"/>
  <c r="AU159" i="14"/>
  <c r="AU198" i="14"/>
  <c r="AU182" i="14"/>
  <c r="AV182" i="14" s="1"/>
  <c r="AU205" i="14"/>
  <c r="AV205" i="14" s="1"/>
  <c r="AU189" i="14"/>
  <c r="AU177" i="14"/>
  <c r="AU190" i="14"/>
  <c r="AV190" i="14" s="1"/>
  <c r="AU157" i="14"/>
  <c r="AV157" i="14" s="1"/>
  <c r="AU155" i="14"/>
  <c r="AU153" i="14"/>
  <c r="AU151" i="14"/>
  <c r="AV151" i="14" s="1"/>
  <c r="AU149" i="14"/>
  <c r="AU147" i="14"/>
  <c r="AU145" i="14"/>
  <c r="AU143" i="14"/>
  <c r="AV143" i="14" s="1"/>
  <c r="AU141" i="14"/>
  <c r="AV141" i="14" s="1"/>
  <c r="AU139" i="14"/>
  <c r="AU137" i="14"/>
  <c r="AU135" i="14"/>
  <c r="AV135" i="14" s="1"/>
  <c r="AU133" i="14"/>
  <c r="AV133" i="14" s="1"/>
  <c r="AU131" i="14"/>
  <c r="AU129" i="14"/>
  <c r="AU127" i="14"/>
  <c r="AV127" i="14" s="1"/>
  <c r="AU125" i="14"/>
  <c r="AV125" i="14" s="1"/>
  <c r="AU123" i="14"/>
  <c r="AU121" i="14"/>
  <c r="AU119" i="14"/>
  <c r="AV119" i="14" s="1"/>
  <c r="AU197" i="14"/>
  <c r="AU173" i="14"/>
  <c r="AU156" i="14"/>
  <c r="AU152" i="14"/>
  <c r="AV152" i="14" s="1"/>
  <c r="AU148" i="14"/>
  <c r="AV148" i="14" s="1"/>
  <c r="AU144" i="14"/>
  <c r="AU140" i="14"/>
  <c r="AU136" i="14"/>
  <c r="AU132" i="14"/>
  <c r="AU128" i="14"/>
  <c r="AU124" i="14"/>
  <c r="AU120" i="14"/>
  <c r="AV120" i="14" s="1"/>
  <c r="AU118" i="14"/>
  <c r="AV118" i="14" s="1"/>
  <c r="AU116" i="14"/>
  <c r="AU114" i="14"/>
  <c r="AU112" i="14"/>
  <c r="AV112" i="14" s="1"/>
  <c r="AU110" i="14"/>
  <c r="AV110" i="14" s="1"/>
  <c r="AU108" i="14"/>
  <c r="AU106" i="14"/>
  <c r="AU104" i="14"/>
  <c r="AV104" i="14" s="1"/>
  <c r="AU102" i="14"/>
  <c r="AV102" i="14" s="1"/>
  <c r="AU100" i="14"/>
  <c r="AU98" i="14"/>
  <c r="AU96" i="14"/>
  <c r="AV96" i="14" s="1"/>
  <c r="AU94" i="14"/>
  <c r="AV94" i="14" s="1"/>
  <c r="AU92" i="14"/>
  <c r="AU5" i="14"/>
  <c r="AU181" i="14"/>
  <c r="AU90" i="14"/>
  <c r="AV90" i="14" s="1"/>
  <c r="AU89" i="14"/>
  <c r="AU88" i="14"/>
  <c r="AU87" i="14"/>
  <c r="AV87" i="14" s="1"/>
  <c r="AU86" i="14"/>
  <c r="AU85" i="14"/>
  <c r="AU84" i="14"/>
  <c r="AU83" i="14"/>
  <c r="AV83" i="14" s="1"/>
  <c r="AU82" i="14"/>
  <c r="AV82" i="14" s="1"/>
  <c r="AU81" i="14"/>
  <c r="AU80" i="14"/>
  <c r="AU79" i="14"/>
  <c r="AU78" i="14"/>
  <c r="AU77" i="14"/>
  <c r="AU76" i="14"/>
  <c r="AU75" i="14"/>
  <c r="AV75" i="14" s="1"/>
  <c r="AU74" i="14"/>
  <c r="AU73" i="14"/>
  <c r="AU72" i="14"/>
  <c r="AU71" i="14"/>
  <c r="AV71" i="14" s="1"/>
  <c r="AU70" i="14"/>
  <c r="AV70" i="14" s="1"/>
  <c r="AU69" i="14"/>
  <c r="AU68" i="14"/>
  <c r="AU67" i="14"/>
  <c r="AV67" i="14" s="1"/>
  <c r="AU66" i="14"/>
  <c r="AV66" i="14" s="1"/>
  <c r="AU65" i="14"/>
  <c r="AU64" i="14"/>
  <c r="AU63" i="14"/>
  <c r="AV63" i="14" s="1"/>
  <c r="AU62" i="14"/>
  <c r="AV62" i="14" s="1"/>
  <c r="AU61" i="14"/>
  <c r="AU60" i="14"/>
  <c r="AU59" i="14"/>
  <c r="AU58" i="14"/>
  <c r="AU57" i="14"/>
  <c r="AU56" i="14"/>
  <c r="AU55" i="14"/>
  <c r="AV55" i="14" s="1"/>
  <c r="AU54" i="14"/>
  <c r="AV54" i="14" s="1"/>
  <c r="AU53" i="14"/>
  <c r="AU52" i="14"/>
  <c r="AU51" i="14"/>
  <c r="AV51" i="14" s="1"/>
  <c r="AU50" i="14"/>
  <c r="AV50" i="14" s="1"/>
  <c r="AU49" i="14"/>
  <c r="AU48" i="14"/>
  <c r="AU47" i="14"/>
  <c r="AV47" i="14" s="1"/>
  <c r="AU46" i="14"/>
  <c r="AV46" i="14" s="1"/>
  <c r="AU45" i="14"/>
  <c r="AU44" i="14"/>
  <c r="AU43" i="14"/>
  <c r="AU42" i="14"/>
  <c r="AU41" i="14"/>
  <c r="AU40" i="14"/>
  <c r="AU39" i="14"/>
  <c r="AV39" i="14" s="1"/>
  <c r="AU38" i="14"/>
  <c r="AV38" i="14" s="1"/>
  <c r="AU37" i="14"/>
  <c r="AU36" i="14"/>
  <c r="AU35" i="14"/>
  <c r="AV35" i="14" s="1"/>
  <c r="AU34" i="14"/>
  <c r="AV34" i="14" s="1"/>
  <c r="AU33" i="14"/>
  <c r="AU32" i="14"/>
  <c r="AU31" i="14"/>
  <c r="AU30" i="14"/>
  <c r="AU29" i="14"/>
  <c r="AU28" i="14"/>
  <c r="AU27" i="14"/>
  <c r="AV27" i="14" s="1"/>
  <c r="AU26" i="14"/>
  <c r="AV26" i="14" s="1"/>
  <c r="AU25" i="14"/>
  <c r="AU24" i="14"/>
  <c r="AU23" i="14"/>
  <c r="AV23" i="14" s="1"/>
  <c r="AU22" i="14"/>
  <c r="AV22" i="14" s="1"/>
  <c r="AU21" i="14"/>
  <c r="AU20" i="14"/>
  <c r="AU19" i="14"/>
  <c r="AV19" i="14" s="1"/>
  <c r="AU18" i="14"/>
  <c r="AU17" i="14"/>
  <c r="AU16" i="14"/>
  <c r="AU15" i="14"/>
  <c r="AV15" i="14" s="1"/>
  <c r="AU14" i="14"/>
  <c r="AV14" i="14" s="1"/>
  <c r="AU13" i="14"/>
  <c r="AU12" i="14"/>
  <c r="AU11" i="14"/>
  <c r="AV11" i="14" s="1"/>
  <c r="AU10" i="14"/>
  <c r="AV10" i="14" s="1"/>
  <c r="AU9" i="14"/>
  <c r="AU8" i="14"/>
  <c r="AU7" i="14"/>
  <c r="AV7" i="14" s="1"/>
  <c r="AU174" i="14"/>
  <c r="AV174" i="14" s="1"/>
  <c r="AU158" i="14"/>
  <c r="AU150" i="14"/>
  <c r="AU142" i="14"/>
  <c r="AV142" i="14" s="1"/>
  <c r="AU134" i="14"/>
  <c r="AV134" i="14" s="1"/>
  <c r="AU126" i="14"/>
  <c r="AU117" i="14"/>
  <c r="AU113" i="14"/>
  <c r="AV113" i="14" s="1"/>
  <c r="AU109" i="14"/>
  <c r="AV109" i="14" s="1"/>
  <c r="AU105" i="14"/>
  <c r="AU101" i="14"/>
  <c r="AU97" i="14"/>
  <c r="AV97" i="14" s="1"/>
  <c r="AU93" i="14"/>
  <c r="AV93" i="14" s="1"/>
  <c r="AU206" i="14"/>
  <c r="AU138" i="14"/>
  <c r="AU130" i="14"/>
  <c r="AV130" i="14" s="1"/>
  <c r="AU103" i="14"/>
  <c r="AV103" i="14" s="1"/>
  <c r="AU99" i="14"/>
  <c r="AU95" i="14"/>
  <c r="AU91" i="14"/>
  <c r="AV91" i="14" s="1"/>
  <c r="AU154" i="14"/>
  <c r="AV154" i="14" s="1"/>
  <c r="AU146" i="14"/>
  <c r="AU122" i="14"/>
  <c r="AU115" i="14"/>
  <c r="AV115" i="14" s="1"/>
  <c r="AU111" i="14"/>
  <c r="AU107" i="14"/>
  <c r="AS197" i="17"/>
  <c r="AS178" i="17"/>
  <c r="AS177" i="17"/>
  <c r="AS186" i="17"/>
  <c r="AS172" i="17"/>
  <c r="AS169" i="17"/>
  <c r="AS174" i="17"/>
  <c r="AS148" i="17"/>
  <c r="AS146" i="17"/>
  <c r="AS114" i="17"/>
  <c r="AS147" i="17"/>
  <c r="AS139" i="17"/>
  <c r="AS135" i="17"/>
  <c r="AS133" i="17"/>
  <c r="AS129" i="17"/>
  <c r="AS123" i="17"/>
  <c r="AS119" i="17"/>
  <c r="AS113" i="17"/>
  <c r="AS140" i="17"/>
  <c r="AS128" i="17"/>
  <c r="AS116" i="17"/>
  <c r="AS138" i="17"/>
  <c r="AS130" i="17"/>
  <c r="AS122" i="17"/>
  <c r="AS25" i="17"/>
  <c r="AS24" i="17"/>
  <c r="AS21" i="17"/>
  <c r="AS20" i="17"/>
  <c r="AS17" i="17"/>
  <c r="AS16" i="17"/>
  <c r="AS13" i="17"/>
  <c r="AS12" i="17"/>
  <c r="AS9" i="17"/>
  <c r="AS126" i="17"/>
  <c r="AM4" i="17"/>
  <c r="AS28" i="17"/>
  <c r="AS55" i="17"/>
  <c r="AS71" i="17"/>
  <c r="AS185" i="17"/>
  <c r="AS192" i="17"/>
  <c r="AS193" i="17"/>
  <c r="AS195" i="17"/>
  <c r="AS205" i="17"/>
  <c r="AS153" i="17"/>
  <c r="AS40" i="17"/>
  <c r="AS44" i="17"/>
  <c r="AS49" i="17"/>
  <c r="AS53" i="17"/>
  <c r="AS65" i="17"/>
  <c r="AS75" i="17"/>
  <c r="AS78" i="17"/>
  <c r="AS84" i="17"/>
  <c r="AS88" i="17"/>
  <c r="AS90" i="17"/>
  <c r="AS93" i="17"/>
  <c r="AS100" i="17"/>
  <c r="AS103" i="17"/>
  <c r="AS107" i="17"/>
  <c r="AS151" i="17"/>
  <c r="AS173" i="17"/>
  <c r="AS163" i="17"/>
  <c r="AS201" i="17"/>
  <c r="AS189" i="17"/>
  <c r="AS32" i="17"/>
  <c r="AS56" i="17"/>
  <c r="AS176" i="17"/>
  <c r="AS8" i="17"/>
  <c r="AS62" i="17"/>
  <c r="AS171" i="17"/>
  <c r="AS36" i="17"/>
  <c r="AS41" i="17"/>
  <c r="AS46" i="17"/>
  <c r="AS48" i="17"/>
  <c r="AS52" i="17"/>
  <c r="AS69" i="17"/>
  <c r="AS175" i="17"/>
  <c r="AS77" i="17"/>
  <c r="AS79" i="17"/>
  <c r="AS83" i="17"/>
  <c r="AS85" i="17"/>
  <c r="AS91" i="17"/>
  <c r="AS94" i="17"/>
  <c r="AS99" i="17"/>
  <c r="AS101" i="17"/>
  <c r="AS104" i="17"/>
  <c r="AS106" i="17"/>
  <c r="AS108" i="17"/>
  <c r="AS150" i="17"/>
  <c r="AS152" i="17"/>
  <c r="AS156" i="17"/>
  <c r="AS166" i="17"/>
  <c r="AS179" i="17"/>
  <c r="AS184" i="17"/>
  <c r="AS31" i="17"/>
  <c r="AS160" i="17"/>
  <c r="AS60" i="17"/>
  <c r="AS64" i="17"/>
  <c r="AS68" i="17"/>
  <c r="AS72" i="17"/>
  <c r="AS194" i="17"/>
  <c r="AS203" i="17"/>
  <c r="AQ205" i="17"/>
  <c r="AQ203" i="17"/>
  <c r="AQ201" i="17"/>
  <c r="AQ204" i="17"/>
  <c r="AQ199" i="17"/>
  <c r="AQ200" i="17"/>
  <c r="AQ191" i="17"/>
  <c r="AQ186" i="17"/>
  <c r="AQ195" i="17"/>
  <c r="AQ158" i="17"/>
  <c r="AQ156" i="17"/>
  <c r="AQ154" i="17"/>
  <c r="AQ152" i="17"/>
  <c r="AQ150" i="17"/>
  <c r="AQ159" i="17"/>
  <c r="AQ155" i="17"/>
  <c r="AQ151" i="17"/>
  <c r="AQ143" i="17"/>
  <c r="AQ142" i="17"/>
  <c r="AQ141" i="17"/>
  <c r="AQ140" i="17"/>
  <c r="AQ139" i="17"/>
  <c r="AQ137" i="17"/>
  <c r="AQ135" i="17"/>
  <c r="AQ134" i="17"/>
  <c r="AQ133" i="17"/>
  <c r="AQ132" i="17"/>
  <c r="AQ131" i="17"/>
  <c r="AQ130" i="17"/>
  <c r="AQ129" i="17"/>
  <c r="AQ128" i="17"/>
  <c r="AQ127" i="17"/>
  <c r="AQ126" i="17"/>
  <c r="AQ125" i="17"/>
  <c r="AQ124" i="17"/>
  <c r="AQ123" i="17"/>
  <c r="AQ122" i="17"/>
  <c r="AQ121" i="17"/>
  <c r="AQ120" i="17"/>
  <c r="AQ119" i="17"/>
  <c r="AQ118" i="17"/>
  <c r="AQ117" i="17"/>
  <c r="AQ153" i="17"/>
  <c r="AQ113" i="17"/>
  <c r="AQ116" i="17"/>
  <c r="AQ112" i="17"/>
  <c r="AQ115" i="17"/>
  <c r="AQ114" i="17"/>
  <c r="AQ31" i="17"/>
  <c r="AQ30" i="17"/>
  <c r="AQ8" i="17"/>
  <c r="AK4" i="17"/>
  <c r="AQ39" i="17"/>
  <c r="AQ9" i="17"/>
  <c r="AQ13" i="17"/>
  <c r="AQ17" i="17"/>
  <c r="AQ21" i="17"/>
  <c r="AQ25" i="17"/>
  <c r="AQ89" i="17"/>
  <c r="AQ37" i="17"/>
  <c r="AQ35" i="17"/>
  <c r="AQ111" i="17"/>
  <c r="AQ77" i="17"/>
  <c r="AQ56" i="17"/>
  <c r="AQ64" i="17"/>
  <c r="AQ72" i="17"/>
  <c r="AQ79" i="17"/>
  <c r="AQ95" i="17"/>
  <c r="AQ148" i="17"/>
  <c r="AQ193" i="17"/>
  <c r="AQ161" i="17"/>
  <c r="AQ165" i="17"/>
  <c r="AQ169" i="17"/>
  <c r="AQ173" i="17"/>
  <c r="AQ177" i="17"/>
  <c r="AQ190" i="17"/>
  <c r="AQ181" i="17"/>
  <c r="AQ185" i="17"/>
  <c r="AQ187" i="17"/>
  <c r="AQ176" i="17"/>
  <c r="AQ184" i="17"/>
  <c r="AQ11" i="17"/>
  <c r="AQ101" i="17"/>
  <c r="AQ86" i="17"/>
  <c r="AQ81" i="17"/>
  <c r="AQ54" i="17"/>
  <c r="AQ66" i="17"/>
  <c r="AQ163" i="17"/>
  <c r="AQ167" i="17"/>
  <c r="AQ171" i="17"/>
  <c r="AQ197" i="17"/>
  <c r="AQ18" i="17"/>
  <c r="AQ45" i="17"/>
  <c r="AQ47" i="17"/>
  <c r="AQ94" i="17"/>
  <c r="AQ97" i="17"/>
  <c r="AQ107" i="17"/>
  <c r="AQ52" i="17"/>
  <c r="AQ53" i="17"/>
  <c r="AQ57" i="17"/>
  <c r="AQ69" i="17"/>
  <c r="AQ83" i="17"/>
  <c r="AQ98" i="17"/>
  <c r="AQ100" i="17"/>
  <c r="AQ110" i="17"/>
  <c r="AQ170" i="17"/>
  <c r="AQ189" i="17"/>
  <c r="AQ194" i="17"/>
  <c r="AQ29" i="17"/>
  <c r="AQ109" i="17"/>
  <c r="AQ16" i="17"/>
  <c r="AQ24" i="17"/>
  <c r="AQ33" i="17"/>
  <c r="AQ7" i="17"/>
  <c r="AQ49" i="17"/>
  <c r="AQ50" i="17"/>
  <c r="AQ51" i="17"/>
  <c r="AQ90" i="17"/>
  <c r="AQ144" i="17"/>
  <c r="AQ44" i="17"/>
  <c r="AQ85" i="17"/>
  <c r="AQ55" i="17"/>
  <c r="AQ59" i="17"/>
  <c r="AQ63" i="17"/>
  <c r="AQ67" i="17"/>
  <c r="AQ71" i="17"/>
  <c r="AQ75" i="17"/>
  <c r="AQ91" i="17"/>
  <c r="AQ88" i="17"/>
  <c r="AQ96" i="17"/>
  <c r="AQ145" i="17"/>
  <c r="AQ188" i="17"/>
  <c r="AQ160" i="17"/>
  <c r="AQ164" i="17"/>
  <c r="AQ168" i="17"/>
  <c r="AQ172" i="17"/>
  <c r="AQ196" i="17"/>
  <c r="AQ15" i="17"/>
  <c r="AQ19" i="17"/>
  <c r="AQ23" i="17"/>
  <c r="AQ27" i="17"/>
  <c r="AQ34" i="17"/>
  <c r="AQ62" i="17"/>
  <c r="AQ87" i="17"/>
  <c r="AQ146" i="17"/>
  <c r="AQ175" i="17"/>
  <c r="AQ179" i="17"/>
  <c r="AQ183" i="17"/>
  <c r="AQ10" i="17"/>
  <c r="AQ26" i="17"/>
  <c r="AQ41" i="17"/>
  <c r="AQ42" i="17"/>
  <c r="AQ43" i="17"/>
  <c r="AQ32" i="17"/>
  <c r="AQ105" i="17"/>
  <c r="AQ48" i="17"/>
  <c r="AQ61" i="17"/>
  <c r="AQ65" i="17"/>
  <c r="AQ73" i="17"/>
  <c r="AQ76" i="17"/>
  <c r="AQ92" i="17"/>
  <c r="AQ102" i="17"/>
  <c r="AQ104" i="17"/>
  <c r="AQ106" i="17"/>
  <c r="AQ108" i="17"/>
  <c r="AQ162" i="17"/>
  <c r="AW206" i="14"/>
  <c r="AW204" i="14"/>
  <c r="AW202" i="14"/>
  <c r="AW200" i="14"/>
  <c r="AX200" i="14" s="1"/>
  <c r="AW198" i="14"/>
  <c r="AW196" i="14"/>
  <c r="AW194" i="14"/>
  <c r="AX194" i="14" s="1"/>
  <c r="AW192" i="14"/>
  <c r="AX192" i="14" s="1"/>
  <c r="AW190" i="14"/>
  <c r="AW188" i="14"/>
  <c r="AW186" i="14"/>
  <c r="AX186" i="14" s="1"/>
  <c r="AW184" i="14"/>
  <c r="AX184" i="14" s="1"/>
  <c r="AW182" i="14"/>
  <c r="AW180" i="14"/>
  <c r="AW178" i="14"/>
  <c r="AX178" i="14" s="1"/>
  <c r="AW177" i="14"/>
  <c r="AX177" i="14" s="1"/>
  <c r="AW176" i="14"/>
  <c r="AW175" i="14"/>
  <c r="AW174" i="14"/>
  <c r="AW173" i="14"/>
  <c r="AX173" i="14" s="1"/>
  <c r="AW172" i="14"/>
  <c r="AW171" i="14"/>
  <c r="AW170" i="14"/>
  <c r="AW169" i="14"/>
  <c r="AX169" i="14" s="1"/>
  <c r="AW168" i="14"/>
  <c r="AW167" i="14"/>
  <c r="AW166" i="14"/>
  <c r="AW165" i="14"/>
  <c r="AX165" i="14" s="1"/>
  <c r="AW164" i="14"/>
  <c r="AW205" i="14"/>
  <c r="AW201" i="14"/>
  <c r="AX201" i="14" s="1"/>
  <c r="AW197" i="14"/>
  <c r="AX197" i="14" s="1"/>
  <c r="AW193" i="14"/>
  <c r="AW189" i="14"/>
  <c r="AW185" i="14"/>
  <c r="AW181" i="14"/>
  <c r="AW203" i="14"/>
  <c r="AW195" i="14"/>
  <c r="AW187" i="14"/>
  <c r="AW179" i="14"/>
  <c r="AW162" i="14"/>
  <c r="AW160" i="14"/>
  <c r="AW158" i="14"/>
  <c r="AW156" i="14"/>
  <c r="AX156" i="14" s="1"/>
  <c r="AW154" i="14"/>
  <c r="AW152" i="14"/>
  <c r="AW150" i="14"/>
  <c r="AX150" i="14" s="1"/>
  <c r="AW149" i="14"/>
  <c r="AX149" i="14" s="1"/>
  <c r="AW148" i="14"/>
  <c r="AW147" i="14"/>
  <c r="AW146" i="14"/>
  <c r="AW145" i="14"/>
  <c r="AX145" i="14" s="1"/>
  <c r="AW144" i="14"/>
  <c r="AW143" i="14"/>
  <c r="AW142" i="14"/>
  <c r="AX142" i="14" s="1"/>
  <c r="AW141" i="14"/>
  <c r="AX141" i="14" s="1"/>
  <c r="AW140" i="14"/>
  <c r="AW139" i="14"/>
  <c r="AW138" i="14"/>
  <c r="AX138" i="14" s="1"/>
  <c r="AW137" i="14"/>
  <c r="AX137" i="14" s="1"/>
  <c r="AW136" i="14"/>
  <c r="AW135" i="14"/>
  <c r="AW134" i="14"/>
  <c r="AW133" i="14"/>
  <c r="AW132" i="14"/>
  <c r="AW131" i="14"/>
  <c r="AW130" i="14"/>
  <c r="AW129" i="14"/>
  <c r="AX129" i="14" s="1"/>
  <c r="AW128" i="14"/>
  <c r="AW127" i="14"/>
  <c r="AW126" i="14"/>
  <c r="AX126" i="14" s="1"/>
  <c r="AW125" i="14"/>
  <c r="AW124" i="14"/>
  <c r="AW123" i="14"/>
  <c r="AW122" i="14"/>
  <c r="AW121" i="14"/>
  <c r="AX121" i="14" s="1"/>
  <c r="AW120" i="14"/>
  <c r="AW119" i="14"/>
  <c r="AW118" i="14"/>
  <c r="AX118" i="14" s="1"/>
  <c r="AW117" i="14"/>
  <c r="AW116" i="14"/>
  <c r="AW115" i="14"/>
  <c r="AW114" i="14"/>
  <c r="AX114" i="14" s="1"/>
  <c r="AW113" i="14"/>
  <c r="AX113" i="14" s="1"/>
  <c r="AW112" i="14"/>
  <c r="AW111" i="14"/>
  <c r="AW110" i="14"/>
  <c r="AW109" i="14"/>
  <c r="AX109" i="14" s="1"/>
  <c r="AW199" i="14"/>
  <c r="AW183" i="14"/>
  <c r="AW161" i="14"/>
  <c r="AW157" i="14"/>
  <c r="AX157" i="14" s="1"/>
  <c r="AW153" i="14"/>
  <c r="AW108" i="14"/>
  <c r="AW107" i="14"/>
  <c r="AX107" i="14" s="1"/>
  <c r="AW106" i="14"/>
  <c r="AX106" i="14" s="1"/>
  <c r="AW105" i="14"/>
  <c r="AW104" i="14"/>
  <c r="AW103" i="14"/>
  <c r="AX103" i="14" s="1"/>
  <c r="AW102" i="14"/>
  <c r="AW101" i="14"/>
  <c r="AW100" i="14"/>
  <c r="AW99" i="14"/>
  <c r="AW98" i="14"/>
  <c r="AX98" i="14" s="1"/>
  <c r="AW97" i="14"/>
  <c r="AW96" i="14"/>
  <c r="AW95" i="14"/>
  <c r="AW94" i="14"/>
  <c r="AX94" i="14" s="1"/>
  <c r="AW93" i="14"/>
  <c r="AW92" i="14"/>
  <c r="AW91" i="14"/>
  <c r="AW90" i="14"/>
  <c r="AW89" i="14"/>
  <c r="AW88" i="14"/>
  <c r="AW87" i="14"/>
  <c r="AX87" i="14" s="1"/>
  <c r="AW86" i="14"/>
  <c r="AW85" i="14"/>
  <c r="AW84" i="14"/>
  <c r="AW83" i="14"/>
  <c r="AX83" i="14" s="1"/>
  <c r="AW82" i="14"/>
  <c r="AX82" i="14" s="1"/>
  <c r="AW81" i="14"/>
  <c r="AW80" i="14"/>
  <c r="AW191" i="14"/>
  <c r="AX191" i="14" s="1"/>
  <c r="AW159" i="14"/>
  <c r="AX159" i="14" s="1"/>
  <c r="AW151" i="14"/>
  <c r="AW79" i="14"/>
  <c r="AW78" i="14"/>
  <c r="AX78" i="14" s="1"/>
  <c r="AW77" i="14"/>
  <c r="AX77" i="14" s="1"/>
  <c r="AW76" i="14"/>
  <c r="AW75" i="14"/>
  <c r="AW73" i="14"/>
  <c r="AW72" i="14"/>
  <c r="AX72" i="14" s="1"/>
  <c r="AW71" i="14"/>
  <c r="AW70" i="14"/>
  <c r="AW69" i="14"/>
  <c r="AX69" i="14" s="1"/>
  <c r="AW68" i="14"/>
  <c r="AX68" i="14" s="1"/>
  <c r="AW67" i="14"/>
  <c r="AW66" i="14"/>
  <c r="AW65" i="14"/>
  <c r="AW64" i="14"/>
  <c r="AX64" i="14" s="1"/>
  <c r="AW63" i="14"/>
  <c r="AW62" i="14"/>
  <c r="AW61" i="14"/>
  <c r="AW60" i="14"/>
  <c r="AX60" i="14" s="1"/>
  <c r="AW59" i="14"/>
  <c r="AW58" i="14"/>
  <c r="AW57" i="14"/>
  <c r="AX57" i="14" s="1"/>
  <c r="AW56" i="14"/>
  <c r="AX56" i="14" s="1"/>
  <c r="AW55" i="14"/>
  <c r="AW54" i="14"/>
  <c r="AW53" i="14"/>
  <c r="AW52" i="14"/>
  <c r="AX52" i="14" s="1"/>
  <c r="AW51" i="14"/>
  <c r="AW50" i="14"/>
  <c r="AW49" i="14"/>
  <c r="AX49" i="14" s="1"/>
  <c r="AW48" i="14"/>
  <c r="AX48" i="14" s="1"/>
  <c r="AW47" i="14"/>
  <c r="AW46" i="14"/>
  <c r="AW45" i="14"/>
  <c r="AX45" i="14" s="1"/>
  <c r="AW44" i="14"/>
  <c r="AX44" i="14" s="1"/>
  <c r="AW43" i="14"/>
  <c r="AW42" i="14"/>
  <c r="AW41" i="14"/>
  <c r="AW40" i="14"/>
  <c r="AX40" i="14" s="1"/>
  <c r="AW39" i="14"/>
  <c r="AW38" i="14"/>
  <c r="AW37" i="14"/>
  <c r="AX37" i="14" s="1"/>
  <c r="AW36" i="14"/>
  <c r="AX36" i="14" s="1"/>
  <c r="AW35" i="14"/>
  <c r="AW34" i="14"/>
  <c r="AW33" i="14"/>
  <c r="AW32" i="14"/>
  <c r="AW31" i="14"/>
  <c r="AW30" i="14"/>
  <c r="AW29" i="14"/>
  <c r="AW28" i="14"/>
  <c r="AW27" i="14"/>
  <c r="AW26" i="14"/>
  <c r="AW25" i="14"/>
  <c r="AW24" i="14"/>
  <c r="AX24" i="14" s="1"/>
  <c r="AW23" i="14"/>
  <c r="AW22" i="14"/>
  <c r="AW21" i="14"/>
  <c r="AX21" i="14" s="1"/>
  <c r="AW20" i="14"/>
  <c r="AX20" i="14" s="1"/>
  <c r="AW19" i="14"/>
  <c r="AW18" i="14"/>
  <c r="AW17" i="14"/>
  <c r="AX17" i="14" s="1"/>
  <c r="AW16" i="14"/>
  <c r="AW15" i="14"/>
  <c r="AW14" i="14"/>
  <c r="AW13" i="14"/>
  <c r="AW12" i="14"/>
  <c r="AX12" i="14" s="1"/>
  <c r="AW11" i="14"/>
  <c r="AW10" i="14"/>
  <c r="AW9" i="14"/>
  <c r="AW8" i="14"/>
  <c r="AW7" i="14"/>
  <c r="AW5" i="14"/>
  <c r="AW155" i="14"/>
  <c r="AX155" i="14" s="1"/>
  <c r="AW163" i="14"/>
  <c r="AX163" i="14" s="1"/>
  <c r="AZ206" i="12"/>
  <c r="AZ205" i="12"/>
  <c r="AZ204" i="12"/>
  <c r="BA204" i="12" s="1"/>
  <c r="AZ203" i="12"/>
  <c r="BA203" i="12" s="1"/>
  <c r="AZ202" i="12"/>
  <c r="AZ201" i="12"/>
  <c r="AZ200" i="12"/>
  <c r="BA200" i="12" s="1"/>
  <c r="AZ199" i="12"/>
  <c r="BA199" i="12" s="1"/>
  <c r="AZ198" i="12"/>
  <c r="AZ197" i="12"/>
  <c r="AZ196" i="12"/>
  <c r="BA196" i="12" s="1"/>
  <c r="AZ195" i="12"/>
  <c r="BA195" i="12" s="1"/>
  <c r="AZ194" i="12"/>
  <c r="AZ193" i="12"/>
  <c r="AZ192" i="12"/>
  <c r="BA192" i="12" s="1"/>
  <c r="AZ191" i="12"/>
  <c r="BA191" i="12" s="1"/>
  <c r="AZ190" i="12"/>
  <c r="AZ189" i="12"/>
  <c r="AZ188" i="12"/>
  <c r="BA188" i="12" s="1"/>
  <c r="AZ187" i="12"/>
  <c r="BA187" i="12" s="1"/>
  <c r="AZ186" i="12"/>
  <c r="AZ185" i="12"/>
  <c r="AZ184" i="12"/>
  <c r="AZ183" i="12"/>
  <c r="BA183" i="12" s="1"/>
  <c r="AZ182" i="12"/>
  <c r="AZ181" i="12"/>
  <c r="AZ180" i="12"/>
  <c r="BA180" i="12" s="1"/>
  <c r="AZ179" i="12"/>
  <c r="BA179" i="12" s="1"/>
  <c r="AZ177" i="12"/>
  <c r="AZ175" i="12"/>
  <c r="AZ173" i="12"/>
  <c r="BA173" i="12" s="1"/>
  <c r="AZ171" i="12"/>
  <c r="BA171" i="12" s="1"/>
  <c r="AZ168" i="12"/>
  <c r="BA168" i="12" s="1"/>
  <c r="AZ165" i="12"/>
  <c r="AZ164" i="12"/>
  <c r="BA164" i="12" s="1"/>
  <c r="AZ163" i="12"/>
  <c r="BA163" i="12" s="1"/>
  <c r="AZ162" i="12"/>
  <c r="AZ161" i="12"/>
  <c r="AZ160" i="12"/>
  <c r="BA160" i="12" s="1"/>
  <c r="AZ159" i="12"/>
  <c r="BA159" i="12" s="1"/>
  <c r="AZ158" i="12"/>
  <c r="AZ157" i="12"/>
  <c r="AZ156" i="12"/>
  <c r="BA156" i="12" s="1"/>
  <c r="AZ155" i="12"/>
  <c r="BA155" i="12" s="1"/>
  <c r="AZ154" i="12"/>
  <c r="AZ153" i="12"/>
  <c r="AZ152" i="12"/>
  <c r="AZ167" i="12"/>
  <c r="BA167" i="12" s="1"/>
  <c r="AZ176" i="12"/>
  <c r="BA176" i="12" s="1"/>
  <c r="AZ172" i="12"/>
  <c r="AZ166" i="12"/>
  <c r="BA166" i="12" s="1"/>
  <c r="AZ178" i="12"/>
  <c r="BA178" i="12" s="1"/>
  <c r="AZ170" i="12"/>
  <c r="AZ151" i="12"/>
  <c r="AZ149" i="12"/>
  <c r="AZ147" i="12"/>
  <c r="BA147" i="12" s="1"/>
  <c r="AZ145" i="12"/>
  <c r="BA145" i="12" s="1"/>
  <c r="AZ143" i="12"/>
  <c r="AZ141" i="12"/>
  <c r="AZ139" i="12"/>
  <c r="BA139" i="12" s="1"/>
  <c r="AZ137" i="12"/>
  <c r="BA137" i="12" s="1"/>
  <c r="AZ135" i="12"/>
  <c r="AZ133" i="12"/>
  <c r="BA133" i="12" s="1"/>
  <c r="AZ131" i="12"/>
  <c r="BA131" i="12" s="1"/>
  <c r="AZ129" i="12"/>
  <c r="AZ127" i="12"/>
  <c r="AZ125" i="12"/>
  <c r="BA125" i="12" s="1"/>
  <c r="AZ123" i="12"/>
  <c r="BA123" i="12" s="1"/>
  <c r="AZ121" i="12"/>
  <c r="AZ119" i="12"/>
  <c r="AZ117" i="12"/>
  <c r="BA117" i="12" s="1"/>
  <c r="AZ115" i="12"/>
  <c r="BA115" i="12" s="1"/>
  <c r="AZ113" i="12"/>
  <c r="AZ111" i="12"/>
  <c r="AZ174" i="12"/>
  <c r="AZ148" i="12"/>
  <c r="BA148" i="12" s="1"/>
  <c r="AZ144" i="12"/>
  <c r="BA144" i="12" s="1"/>
  <c r="AZ140" i="12"/>
  <c r="AZ136" i="12"/>
  <c r="AZ132" i="12"/>
  <c r="BA132" i="12" s="1"/>
  <c r="AZ128" i="12"/>
  <c r="BA128" i="12" s="1"/>
  <c r="AZ124" i="12"/>
  <c r="AZ120" i="12"/>
  <c r="AZ116" i="12"/>
  <c r="BA116" i="12" s="1"/>
  <c r="AZ112" i="12"/>
  <c r="BA112" i="12" s="1"/>
  <c r="AZ108" i="12"/>
  <c r="AZ106" i="12"/>
  <c r="BA106" i="12" s="1"/>
  <c r="AZ104" i="12"/>
  <c r="BA104" i="12" s="1"/>
  <c r="AZ102" i="12"/>
  <c r="BA102" i="12" s="1"/>
  <c r="AZ100" i="12"/>
  <c r="AZ98" i="12"/>
  <c r="AZ96" i="12"/>
  <c r="BA96" i="12" s="1"/>
  <c r="AZ94" i="12"/>
  <c r="BA94" i="12" s="1"/>
  <c r="AZ92" i="12"/>
  <c r="AZ90" i="12"/>
  <c r="BA90" i="12" s="1"/>
  <c r="AZ88" i="12"/>
  <c r="BA88" i="12" s="1"/>
  <c r="AZ84" i="12"/>
  <c r="AZ142" i="12"/>
  <c r="AZ138" i="12"/>
  <c r="BA138" i="12" s="1"/>
  <c r="AZ122" i="12"/>
  <c r="BA122" i="12" s="1"/>
  <c r="AZ118" i="12"/>
  <c r="AZ110" i="12"/>
  <c r="AZ169" i="12"/>
  <c r="BA169" i="12" s="1"/>
  <c r="AZ83" i="12"/>
  <c r="BA83" i="12" s="1"/>
  <c r="AZ150" i="12"/>
  <c r="AZ146" i="12"/>
  <c r="AZ134" i="12"/>
  <c r="BA134" i="12" s="1"/>
  <c r="AZ130" i="12"/>
  <c r="BA130" i="12" s="1"/>
  <c r="AZ126" i="12"/>
  <c r="AZ114" i="12"/>
  <c r="AZ109" i="12"/>
  <c r="BA109" i="12" s="1"/>
  <c r="AZ107" i="12"/>
  <c r="BA107" i="12" s="1"/>
  <c r="AZ103" i="12"/>
  <c r="AZ99" i="12"/>
  <c r="AZ95" i="12"/>
  <c r="BA95" i="12" s="1"/>
  <c r="AZ91" i="12"/>
  <c r="BA91" i="12" s="1"/>
  <c r="AZ87" i="12"/>
  <c r="BA87" i="12" s="1"/>
  <c r="AZ86" i="12"/>
  <c r="AZ5" i="12"/>
  <c r="AZ81" i="12"/>
  <c r="BA81" i="12" s="1"/>
  <c r="AZ79" i="12"/>
  <c r="AZ77" i="12"/>
  <c r="AZ75" i="12"/>
  <c r="BA75" i="12" s="1"/>
  <c r="AZ73" i="12"/>
  <c r="BA73" i="12" s="1"/>
  <c r="AZ71" i="12"/>
  <c r="BA71" i="12" s="1"/>
  <c r="AZ69" i="12"/>
  <c r="AZ67" i="12"/>
  <c r="AZ65" i="12"/>
  <c r="BA65" i="12" s="1"/>
  <c r="AZ63" i="12"/>
  <c r="AZ61" i="12"/>
  <c r="AZ59" i="12"/>
  <c r="BA59" i="12" s="1"/>
  <c r="AZ57" i="12"/>
  <c r="BA57" i="12" s="1"/>
  <c r="AZ55" i="12"/>
  <c r="AZ53" i="12"/>
  <c r="AZ51" i="12"/>
  <c r="BA51" i="12" s="1"/>
  <c r="AZ49" i="12"/>
  <c r="BA49" i="12" s="1"/>
  <c r="AZ47" i="12"/>
  <c r="BA47" i="12" s="1"/>
  <c r="AZ105" i="12"/>
  <c r="AZ97" i="12"/>
  <c r="AZ89" i="12"/>
  <c r="BA89" i="12" s="1"/>
  <c r="AZ85" i="12"/>
  <c r="BA85" i="12" s="1"/>
  <c r="AZ80" i="12"/>
  <c r="AZ76" i="12"/>
  <c r="AZ72" i="12"/>
  <c r="BA72" i="12" s="1"/>
  <c r="AZ68" i="12"/>
  <c r="AZ64" i="12"/>
  <c r="AZ60" i="12"/>
  <c r="BA60" i="12" s="1"/>
  <c r="AZ56" i="12"/>
  <c r="BA56" i="12" s="1"/>
  <c r="AZ52" i="12"/>
  <c r="BA52" i="12" s="1"/>
  <c r="AZ48" i="12"/>
  <c r="AZ45" i="12"/>
  <c r="BA45" i="12" s="1"/>
  <c r="AZ44" i="12"/>
  <c r="AZ37" i="12"/>
  <c r="BA37" i="12" s="1"/>
  <c r="AZ36" i="12"/>
  <c r="AZ29" i="12"/>
  <c r="AZ28" i="12"/>
  <c r="BA28" i="12" s="1"/>
  <c r="AZ21" i="12"/>
  <c r="AZ20" i="12"/>
  <c r="AZ13" i="12"/>
  <c r="BA13" i="12" s="1"/>
  <c r="AZ12" i="12"/>
  <c r="BA12" i="12" s="1"/>
  <c r="AZ78" i="12"/>
  <c r="BA78" i="12" s="1"/>
  <c r="AZ70" i="12"/>
  <c r="AZ58" i="12"/>
  <c r="BA58" i="12" s="1"/>
  <c r="AZ50" i="12"/>
  <c r="BA50" i="12" s="1"/>
  <c r="AZ41" i="12"/>
  <c r="BA41" i="12" s="1"/>
  <c r="AZ33" i="12"/>
  <c r="AZ32" i="12"/>
  <c r="BA32" i="12" s="1"/>
  <c r="AZ8" i="12"/>
  <c r="BA8" i="12" s="1"/>
  <c r="AZ82" i="12"/>
  <c r="AZ39" i="12"/>
  <c r="AZ38" i="12"/>
  <c r="AZ31" i="12"/>
  <c r="BA31" i="12" s="1"/>
  <c r="AZ23" i="12"/>
  <c r="BA23" i="12" s="1"/>
  <c r="AZ43" i="12"/>
  <c r="AZ42" i="12"/>
  <c r="BA42" i="12" s="1"/>
  <c r="AZ35" i="12"/>
  <c r="BA35" i="12" s="1"/>
  <c r="AZ34" i="12"/>
  <c r="AZ27" i="12"/>
  <c r="AZ26" i="12"/>
  <c r="BA26" i="12" s="1"/>
  <c r="AZ19" i="12"/>
  <c r="BA19" i="12" s="1"/>
  <c r="AZ18" i="12"/>
  <c r="BA18" i="12" s="1"/>
  <c r="AZ11" i="12"/>
  <c r="AZ10" i="12"/>
  <c r="BA10" i="12" s="1"/>
  <c r="AZ101" i="12"/>
  <c r="BA101" i="12" s="1"/>
  <c r="AZ93" i="12"/>
  <c r="AZ74" i="12"/>
  <c r="AZ66" i="12"/>
  <c r="BA66" i="12" s="1"/>
  <c r="AZ62" i="12"/>
  <c r="BA62" i="12" s="1"/>
  <c r="AZ54" i="12"/>
  <c r="AZ40" i="12"/>
  <c r="AZ25" i="12"/>
  <c r="BA25" i="12" s="1"/>
  <c r="AZ24" i="12"/>
  <c r="BA24" i="12" s="1"/>
  <c r="AZ17" i="12"/>
  <c r="BA17" i="12" s="1"/>
  <c r="AZ16" i="12"/>
  <c r="AZ9" i="12"/>
  <c r="BA9" i="12" s="1"/>
  <c r="AZ46" i="12"/>
  <c r="BA46" i="12" s="1"/>
  <c r="AZ30" i="12"/>
  <c r="AZ22" i="12"/>
  <c r="AZ15" i="12"/>
  <c r="BA15" i="12" s="1"/>
  <c r="AZ14" i="12"/>
  <c r="BA14" i="12" s="1"/>
  <c r="AZ7" i="12"/>
  <c r="BA7" i="12" s="1"/>
  <c r="AX205" i="14"/>
  <c r="AX204" i="14"/>
  <c r="AX202" i="14"/>
  <c r="AX203" i="14"/>
  <c r="AX193" i="14"/>
  <c r="AX190" i="14"/>
  <c r="AX188" i="14"/>
  <c r="AX182" i="14"/>
  <c r="AX179" i="14"/>
  <c r="AX189" i="14"/>
  <c r="AX185" i="14"/>
  <c r="AX181" i="14"/>
  <c r="AX180" i="14"/>
  <c r="AX176" i="14"/>
  <c r="AX187" i="14"/>
  <c r="AX183" i="14"/>
  <c r="AX143" i="14"/>
  <c r="AX140" i="14"/>
  <c r="AX139" i="14"/>
  <c r="AX130" i="14"/>
  <c r="AX128" i="14"/>
  <c r="AX124" i="14"/>
  <c r="AX122" i="14"/>
  <c r="AX127" i="14"/>
  <c r="AX125" i="14"/>
  <c r="AX123" i="14"/>
  <c r="AX119" i="14"/>
  <c r="AX117" i="14"/>
  <c r="AX115" i="14"/>
  <c r="AX116" i="14"/>
  <c r="AX136" i="14"/>
  <c r="AX134" i="14"/>
  <c r="AX132" i="14"/>
  <c r="AX111" i="14"/>
  <c r="AX135" i="14"/>
  <c r="AX133" i="14"/>
  <c r="AX131" i="14"/>
  <c r="AX112" i="14"/>
  <c r="AX110" i="14"/>
  <c r="AX108" i="14"/>
  <c r="AX104" i="14"/>
  <c r="AX102" i="14"/>
  <c r="AX120" i="14"/>
  <c r="AX33" i="14"/>
  <c r="AX32" i="14"/>
  <c r="AX31" i="14"/>
  <c r="AX30" i="14"/>
  <c r="AX29" i="14"/>
  <c r="AX8" i="14"/>
  <c r="AX105" i="14"/>
  <c r="AR4" i="14"/>
  <c r="AX35" i="14"/>
  <c r="AX34" i="14"/>
  <c r="AX16" i="14"/>
  <c r="AX100" i="14"/>
  <c r="AX28" i="14"/>
  <c r="AX42" i="14"/>
  <c r="AX46" i="14"/>
  <c r="AX50" i="14"/>
  <c r="AX54" i="14"/>
  <c r="AX58" i="14"/>
  <c r="AX62" i="14"/>
  <c r="AX66" i="14"/>
  <c r="AX70" i="14"/>
  <c r="AX91" i="14"/>
  <c r="AX99" i="14"/>
  <c r="AX147" i="14"/>
  <c r="AX151" i="14"/>
  <c r="AX153" i="14"/>
  <c r="AX161" i="14"/>
  <c r="AX206" i="14"/>
  <c r="AX92" i="14"/>
  <c r="AX39" i="14"/>
  <c r="AX53" i="14"/>
  <c r="AX61" i="14"/>
  <c r="AX75" i="14"/>
  <c r="AX38" i="14"/>
  <c r="AX76" i="14"/>
  <c r="AX11" i="14"/>
  <c r="AX15" i="14"/>
  <c r="AX19" i="14"/>
  <c r="AX23" i="14"/>
  <c r="AX27" i="14"/>
  <c r="AX84" i="14"/>
  <c r="AX96" i="14"/>
  <c r="AX79" i="14"/>
  <c r="AX85" i="14"/>
  <c r="AX93" i="14"/>
  <c r="AX101" i="14"/>
  <c r="AX90" i="14"/>
  <c r="AX14" i="14"/>
  <c r="AX18" i="14"/>
  <c r="AX22" i="14"/>
  <c r="AX47" i="14"/>
  <c r="AX80" i="14"/>
  <c r="AX152" i="14"/>
  <c r="AX154" i="14"/>
  <c r="AX88" i="14"/>
  <c r="AX9" i="14"/>
  <c r="AX13" i="14"/>
  <c r="AX25" i="14"/>
  <c r="AX73" i="14"/>
  <c r="AX81" i="14"/>
  <c r="AX89" i="14"/>
  <c r="AX97" i="14"/>
  <c r="AX86" i="14"/>
  <c r="AX158" i="14"/>
  <c r="AX160" i="14"/>
  <c r="AX162" i="14"/>
  <c r="AX164" i="14"/>
  <c r="AX166" i="14"/>
  <c r="AX167" i="14"/>
  <c r="AX168" i="14"/>
  <c r="AX170" i="14"/>
  <c r="AX171" i="14"/>
  <c r="AX172" i="14"/>
  <c r="AX174" i="14"/>
  <c r="AX144" i="14"/>
  <c r="AX175" i="14"/>
  <c r="AX196" i="14"/>
  <c r="AX195" i="14"/>
  <c r="AX199" i="14"/>
  <c r="AX7" i="14"/>
  <c r="AX10" i="14"/>
  <c r="AX26" i="14"/>
  <c r="AX41" i="14"/>
  <c r="AX43" i="14"/>
  <c r="AX51" i="14"/>
  <c r="AX55" i="14"/>
  <c r="AX59" i="14"/>
  <c r="AX63" i="14"/>
  <c r="AX65" i="14"/>
  <c r="AX67" i="14"/>
  <c r="AX71" i="14"/>
  <c r="AX95" i="14"/>
  <c r="AX146" i="14"/>
  <c r="AX148" i="14"/>
  <c r="AX198" i="14"/>
  <c r="AV194" i="14"/>
  <c r="AV159" i="14"/>
  <c r="AV144" i="14"/>
  <c r="AV149" i="14"/>
  <c r="AV145" i="14"/>
  <c r="AV163" i="14"/>
  <c r="AV28" i="14"/>
  <c r="AV153" i="14"/>
  <c r="AP4" i="14"/>
  <c r="AV18" i="14"/>
  <c r="AV42" i="14"/>
  <c r="AV58" i="14"/>
  <c r="AV32" i="14"/>
  <c r="AV36" i="14"/>
  <c r="AV150" i="14"/>
  <c r="AV76" i="14"/>
  <c r="AV80" i="14"/>
  <c r="AV84" i="14"/>
  <c r="AV88" i="14"/>
  <c r="AV101" i="14"/>
  <c r="AV128" i="14"/>
  <c r="AV136" i="14"/>
  <c r="AV158" i="14"/>
  <c r="AV162" i="14"/>
  <c r="AV181" i="14"/>
  <c r="AV166" i="14"/>
  <c r="AV170" i="14"/>
  <c r="AV185" i="14"/>
  <c r="AV206" i="14"/>
  <c r="AV20" i="14"/>
  <c r="AV24" i="14"/>
  <c r="AV73" i="14"/>
  <c r="AV147" i="14"/>
  <c r="AV78" i="14"/>
  <c r="AV98" i="14"/>
  <c r="AV9" i="14"/>
  <c r="AV13" i="14"/>
  <c r="AV17" i="14"/>
  <c r="AV21" i="14"/>
  <c r="AV25" i="14"/>
  <c r="AV41" i="14"/>
  <c r="AV45" i="14"/>
  <c r="AV49" i="14"/>
  <c r="AV53" i="14"/>
  <c r="AV57" i="14"/>
  <c r="AV61" i="14"/>
  <c r="AV65" i="14"/>
  <c r="AV69" i="14"/>
  <c r="AV31" i="14"/>
  <c r="AV180" i="14"/>
  <c r="AV123" i="14"/>
  <c r="AV131" i="14"/>
  <c r="AV139" i="14"/>
  <c r="AV197" i="14"/>
  <c r="AV16" i="14"/>
  <c r="AV40" i="14"/>
  <c r="AV48" i="14"/>
  <c r="AV56" i="14"/>
  <c r="AV68" i="14"/>
  <c r="AV86" i="14"/>
  <c r="AV43" i="14"/>
  <c r="AV59" i="14"/>
  <c r="AV8" i="14"/>
  <c r="AV29" i="14"/>
  <c r="AV33" i="14"/>
  <c r="AV37" i="14"/>
  <c r="AV176" i="14"/>
  <c r="AV77" i="14"/>
  <c r="AV81" i="14"/>
  <c r="AV85" i="14"/>
  <c r="AV89" i="14"/>
  <c r="AV105" i="14"/>
  <c r="AV117" i="14"/>
  <c r="AV121" i="14"/>
  <c r="AV129" i="14"/>
  <c r="AV137" i="14"/>
  <c r="AV177" i="14"/>
  <c r="AV186" i="14"/>
  <c r="AV189" i="14"/>
  <c r="AV200" i="14"/>
  <c r="AV193" i="14"/>
  <c r="AV199" i="14"/>
  <c r="AV203" i="14"/>
  <c r="AV92" i="14"/>
  <c r="AV100" i="14"/>
  <c r="AV108" i="14"/>
  <c r="AV116" i="14"/>
  <c r="AV124" i="14"/>
  <c r="AV132" i="14"/>
  <c r="AV140" i="14"/>
  <c r="AV156" i="14"/>
  <c r="AV173" i="14"/>
  <c r="AV183" i="14"/>
  <c r="AV198" i="14"/>
  <c r="AV79" i="14"/>
  <c r="AV95" i="14"/>
  <c r="AV99" i="14"/>
  <c r="AV107" i="14"/>
  <c r="AV111" i="14"/>
  <c r="AV187" i="14"/>
  <c r="AV201" i="14"/>
  <c r="AV12" i="14"/>
  <c r="AV44" i="14"/>
  <c r="AV52" i="14"/>
  <c r="AV60" i="14"/>
  <c r="AV64" i="14"/>
  <c r="AV72" i="14"/>
  <c r="AV30" i="14"/>
  <c r="AV155" i="14"/>
  <c r="AV146" i="14"/>
  <c r="AV74" i="14"/>
  <c r="AV184" i="14"/>
  <c r="AV196" i="14"/>
  <c r="AV167" i="14"/>
  <c r="AV114" i="14"/>
  <c r="AV126" i="14"/>
  <c r="AV171" i="14"/>
  <c r="AV106" i="14"/>
  <c r="AV122" i="14"/>
  <c r="AV138" i="14"/>
  <c r="AR205" i="12"/>
  <c r="I209" i="26" s="1"/>
  <c r="AR203" i="12"/>
  <c r="I207" i="26" s="1"/>
  <c r="AR201" i="12"/>
  <c r="I205" i="26" s="1"/>
  <c r="AR199" i="12"/>
  <c r="AR197" i="12"/>
  <c r="I201" i="26" s="1"/>
  <c r="AR195" i="12"/>
  <c r="I199" i="26" s="1"/>
  <c r="AR193" i="12"/>
  <c r="AR191" i="12"/>
  <c r="AR189" i="12"/>
  <c r="I193" i="26" s="1"/>
  <c r="AR187" i="12"/>
  <c r="I191" i="26" s="1"/>
  <c r="AR185" i="12"/>
  <c r="I189" i="26" s="1"/>
  <c r="AR183" i="12"/>
  <c r="AR181" i="12"/>
  <c r="I185" i="26" s="1"/>
  <c r="AR179" i="12"/>
  <c r="I183" i="26" s="1"/>
  <c r="AR206" i="12"/>
  <c r="AR202" i="12"/>
  <c r="AR198" i="12"/>
  <c r="I202" i="26" s="1"/>
  <c r="AR194" i="12"/>
  <c r="I198" i="26" s="1"/>
  <c r="AR190" i="12"/>
  <c r="AR186" i="12"/>
  <c r="AR182" i="12"/>
  <c r="I186" i="26" s="1"/>
  <c r="AR178" i="12"/>
  <c r="I182" i="26" s="1"/>
  <c r="AR176" i="12"/>
  <c r="AR174" i="12"/>
  <c r="AR172" i="12"/>
  <c r="I176" i="26" s="1"/>
  <c r="AR170" i="12"/>
  <c r="I174" i="26" s="1"/>
  <c r="AR168" i="12"/>
  <c r="AR166" i="12"/>
  <c r="AR164" i="12"/>
  <c r="I168" i="26" s="1"/>
  <c r="AR163" i="12"/>
  <c r="I167" i="26" s="1"/>
  <c r="AR162" i="12"/>
  <c r="I166" i="26" s="1"/>
  <c r="AR161" i="12"/>
  <c r="AR160" i="12"/>
  <c r="I164" i="26" s="1"/>
  <c r="AR159" i="12"/>
  <c r="I163" i="26" s="1"/>
  <c r="AR158" i="12"/>
  <c r="AR157" i="12"/>
  <c r="AR156" i="12"/>
  <c r="I160" i="26" s="1"/>
  <c r="AR155" i="12"/>
  <c r="I159" i="26" s="1"/>
  <c r="AR154" i="12"/>
  <c r="I158" i="26" s="1"/>
  <c r="AR152" i="12"/>
  <c r="AR204" i="12"/>
  <c r="I208" i="26" s="1"/>
  <c r="AR196" i="12"/>
  <c r="AR188" i="12"/>
  <c r="I192" i="26" s="1"/>
  <c r="AR180" i="12"/>
  <c r="AR175" i="12"/>
  <c r="I179" i="26" s="1"/>
  <c r="AR171" i="12"/>
  <c r="I175" i="26" s="1"/>
  <c r="AR167" i="12"/>
  <c r="I171" i="26" s="1"/>
  <c r="AR153" i="12"/>
  <c r="AR200" i="12"/>
  <c r="I204" i="26" s="1"/>
  <c r="AR184" i="12"/>
  <c r="I188" i="26" s="1"/>
  <c r="AR173" i="12"/>
  <c r="AR165" i="12"/>
  <c r="AR151" i="12"/>
  <c r="I155" i="26" s="1"/>
  <c r="AR148" i="12"/>
  <c r="I152" i="26" s="1"/>
  <c r="AR146" i="12"/>
  <c r="AR144" i="12"/>
  <c r="AR142" i="12"/>
  <c r="I146" i="26" s="1"/>
  <c r="AR140" i="12"/>
  <c r="I144" i="26" s="1"/>
  <c r="AR138" i="12"/>
  <c r="I142" i="26" s="1"/>
  <c r="AR136" i="12"/>
  <c r="AR134" i="12"/>
  <c r="I138" i="26" s="1"/>
  <c r="AR132" i="12"/>
  <c r="AR130" i="12"/>
  <c r="I134" i="26" s="1"/>
  <c r="AR128" i="12"/>
  <c r="AR126" i="12"/>
  <c r="I130" i="26" s="1"/>
  <c r="AR124" i="12"/>
  <c r="AR122" i="12"/>
  <c r="AR120" i="12"/>
  <c r="AR118" i="12"/>
  <c r="I122" i="26" s="1"/>
  <c r="AR116" i="12"/>
  <c r="AR114" i="12"/>
  <c r="I118" i="26" s="1"/>
  <c r="AR112" i="12"/>
  <c r="AR110" i="12"/>
  <c r="I114" i="26" s="1"/>
  <c r="AR150" i="12"/>
  <c r="I154" i="26" s="1"/>
  <c r="AR107" i="12"/>
  <c r="AR105" i="12"/>
  <c r="AR103" i="12"/>
  <c r="I107" i="26" s="1"/>
  <c r="AR101" i="12"/>
  <c r="I105" i="26" s="1"/>
  <c r="AR99" i="12"/>
  <c r="AR97" i="12"/>
  <c r="AR95" i="12"/>
  <c r="I99" i="26" s="1"/>
  <c r="AR93" i="12"/>
  <c r="I97" i="26" s="1"/>
  <c r="AR91" i="12"/>
  <c r="I95" i="26" s="1"/>
  <c r="AR89" i="12"/>
  <c r="AR87" i="12"/>
  <c r="I91" i="26" s="1"/>
  <c r="AR85" i="12"/>
  <c r="I89" i="26" s="1"/>
  <c r="AR83" i="12"/>
  <c r="AR81" i="12"/>
  <c r="AR79" i="12"/>
  <c r="I83" i="26" s="1"/>
  <c r="AR78" i="12"/>
  <c r="I82" i="26" s="1"/>
  <c r="AR77" i="12"/>
  <c r="AR76" i="12"/>
  <c r="I80" i="26" s="1"/>
  <c r="AR75" i="12"/>
  <c r="I79" i="26" s="1"/>
  <c r="AR73" i="12"/>
  <c r="AR72" i="12"/>
  <c r="I76" i="26" s="1"/>
  <c r="AR71" i="12"/>
  <c r="AR70" i="12"/>
  <c r="I74" i="26" s="1"/>
  <c r="AR69" i="12"/>
  <c r="I73" i="26" s="1"/>
  <c r="AR68" i="12"/>
  <c r="AR67" i="12"/>
  <c r="I71" i="26" s="1"/>
  <c r="AR66" i="12"/>
  <c r="I70" i="26" s="1"/>
  <c r="AR65" i="12"/>
  <c r="I69" i="26" s="1"/>
  <c r="AR64" i="12"/>
  <c r="I68" i="26" s="1"/>
  <c r="AR63" i="12"/>
  <c r="AR62" i="12"/>
  <c r="I66" i="26" s="1"/>
  <c r="AR61" i="12"/>
  <c r="I65" i="26" s="1"/>
  <c r="AR60" i="12"/>
  <c r="I64" i="26" s="1"/>
  <c r="AR59" i="12"/>
  <c r="AR58" i="12"/>
  <c r="I62" i="26" s="1"/>
  <c r="AR57" i="12"/>
  <c r="I61" i="26" s="1"/>
  <c r="AR56" i="12"/>
  <c r="I60" i="26" s="1"/>
  <c r="AR55" i="12"/>
  <c r="AR54" i="12"/>
  <c r="I58" i="26" s="1"/>
  <c r="AR53" i="12"/>
  <c r="I57" i="26" s="1"/>
  <c r="AR52" i="12"/>
  <c r="I56" i="26" s="1"/>
  <c r="AR51" i="12"/>
  <c r="AR50" i="12"/>
  <c r="I54" i="26" s="1"/>
  <c r="AR49" i="12"/>
  <c r="AR48" i="12"/>
  <c r="AR47" i="12"/>
  <c r="AR46" i="12"/>
  <c r="I50" i="26" s="1"/>
  <c r="AR45" i="12"/>
  <c r="AR44" i="12"/>
  <c r="AR43" i="12"/>
  <c r="AR42" i="12"/>
  <c r="I46" i="26" s="1"/>
  <c r="AR41" i="12"/>
  <c r="AR40" i="12"/>
  <c r="AR39" i="12"/>
  <c r="AR38" i="12"/>
  <c r="I42" i="26" s="1"/>
  <c r="AR37" i="12"/>
  <c r="I41" i="26" s="1"/>
  <c r="AR36" i="12"/>
  <c r="AR35" i="12"/>
  <c r="AR34" i="12"/>
  <c r="I38" i="26" s="1"/>
  <c r="AR33" i="12"/>
  <c r="AR32" i="12"/>
  <c r="AR31" i="12"/>
  <c r="AR30" i="12"/>
  <c r="I34" i="26" s="1"/>
  <c r="AR29" i="12"/>
  <c r="AR28" i="12"/>
  <c r="I32" i="26" s="1"/>
  <c r="AR27" i="12"/>
  <c r="AR26" i="12"/>
  <c r="I30" i="26" s="1"/>
  <c r="AR25" i="12"/>
  <c r="I29" i="26" s="1"/>
  <c r="AR24" i="12"/>
  <c r="AR23" i="12"/>
  <c r="AR22" i="12"/>
  <c r="I26" i="26" s="1"/>
  <c r="AR21" i="12"/>
  <c r="AR20" i="12"/>
  <c r="AR19" i="12"/>
  <c r="AR18" i="12"/>
  <c r="I22" i="26" s="1"/>
  <c r="AR17" i="12"/>
  <c r="I21" i="26" s="1"/>
  <c r="AR16" i="12"/>
  <c r="I20" i="26" s="1"/>
  <c r="AR15" i="12"/>
  <c r="AR14" i="12"/>
  <c r="I18" i="26" s="1"/>
  <c r="AR13" i="12"/>
  <c r="I17" i="26" s="1"/>
  <c r="AR12" i="12"/>
  <c r="I16" i="26" s="1"/>
  <c r="AR11" i="12"/>
  <c r="AR10" i="12"/>
  <c r="I14" i="26" s="1"/>
  <c r="AR9" i="12"/>
  <c r="I13" i="26" s="1"/>
  <c r="AR8" i="12"/>
  <c r="AR7" i="12"/>
  <c r="AR5" i="12"/>
  <c r="AR192" i="12"/>
  <c r="I196" i="26" s="1"/>
  <c r="AR147" i="12"/>
  <c r="I151" i="26" s="1"/>
  <c r="AR143" i="12"/>
  <c r="AR139" i="12"/>
  <c r="I143" i="26" s="1"/>
  <c r="AR127" i="12"/>
  <c r="I131" i="26" s="1"/>
  <c r="AR119" i="12"/>
  <c r="I123" i="26" s="1"/>
  <c r="AR111" i="12"/>
  <c r="AR177" i="12"/>
  <c r="I181" i="26" s="1"/>
  <c r="AR149" i="12"/>
  <c r="I153" i="26" s="1"/>
  <c r="AR145" i="12"/>
  <c r="I149" i="26" s="1"/>
  <c r="AR141" i="12"/>
  <c r="I145" i="26" s="1"/>
  <c r="AR137" i="12"/>
  <c r="I141" i="26" s="1"/>
  <c r="AR133" i="12"/>
  <c r="I137" i="26" s="1"/>
  <c r="AR129" i="12"/>
  <c r="I133" i="26" s="1"/>
  <c r="AR125" i="12"/>
  <c r="I129" i="26" s="1"/>
  <c r="AR121" i="12"/>
  <c r="I125" i="26" s="1"/>
  <c r="AR117" i="12"/>
  <c r="AR113" i="12"/>
  <c r="I117" i="26" s="1"/>
  <c r="AR109" i="12"/>
  <c r="AR169" i="12"/>
  <c r="I173" i="26" s="1"/>
  <c r="AR135" i="12"/>
  <c r="I139" i="26" s="1"/>
  <c r="AR131" i="12"/>
  <c r="AR123" i="12"/>
  <c r="AR115" i="12"/>
  <c r="I119" i="26" s="1"/>
  <c r="AR108" i="12"/>
  <c r="I112" i="26" s="1"/>
  <c r="AR106" i="12"/>
  <c r="I110" i="26" s="1"/>
  <c r="AR104" i="12"/>
  <c r="AR102" i="12"/>
  <c r="I106" i="26" s="1"/>
  <c r="AR100" i="12"/>
  <c r="I104" i="26" s="1"/>
  <c r="AR98" i="12"/>
  <c r="AR96" i="12"/>
  <c r="I100" i="26" s="1"/>
  <c r="AR94" i="12"/>
  <c r="I98" i="26" s="1"/>
  <c r="AR92" i="12"/>
  <c r="I96" i="26" s="1"/>
  <c r="AR90" i="12"/>
  <c r="I94" i="26" s="1"/>
  <c r="AR88" i="12"/>
  <c r="AR86" i="12"/>
  <c r="I90" i="26" s="1"/>
  <c r="AR84" i="12"/>
  <c r="AR82" i="12"/>
  <c r="AR80" i="12"/>
  <c r="BA198" i="12"/>
  <c r="BA174" i="12"/>
  <c r="BA54" i="12"/>
  <c r="BA48" i="12"/>
  <c r="BA40" i="12"/>
  <c r="BA21" i="12"/>
  <c r="BA29" i="12"/>
  <c r="BA34" i="12"/>
  <c r="BA36" i="12"/>
  <c r="BA70" i="12"/>
  <c r="BA74" i="12"/>
  <c r="BA110" i="12"/>
  <c r="BA103" i="12"/>
  <c r="BA108" i="12"/>
  <c r="BA129" i="12"/>
  <c r="BA84" i="12"/>
  <c r="BA86" i="12"/>
  <c r="BA97" i="12"/>
  <c r="BA118" i="12"/>
  <c r="BA142" i="12"/>
  <c r="BA141" i="12"/>
  <c r="BA170" i="12"/>
  <c r="BA53" i="12"/>
  <c r="BA11" i="12"/>
  <c r="BA27" i="12"/>
  <c r="BA38" i="12"/>
  <c r="BA33" i="12"/>
  <c r="BA63" i="12"/>
  <c r="BA67" i="12"/>
  <c r="BA105" i="12"/>
  <c r="BA119" i="12"/>
  <c r="BA121" i="12"/>
  <c r="BA99" i="12"/>
  <c r="BA100" i="12"/>
  <c r="BA93" i="12"/>
  <c r="BA124" i="12"/>
  <c r="BA136" i="12"/>
  <c r="BA140" i="12"/>
  <c r="BA206" i="12"/>
  <c r="BA172" i="12"/>
  <c r="BA44" i="12"/>
  <c r="BA43" i="12"/>
  <c r="BA22" i="12"/>
  <c r="BA114" i="12"/>
  <c r="BA143" i="12"/>
  <c r="BA151" i="12"/>
  <c r="BA182" i="12"/>
  <c r="BA185" i="12"/>
  <c r="BA189" i="12"/>
  <c r="BA193" i="12"/>
  <c r="BA202" i="12"/>
  <c r="BA135" i="12"/>
  <c r="BA79" i="12"/>
  <c r="BA64" i="12"/>
  <c r="BA126" i="12"/>
  <c r="BA80" i="12"/>
  <c r="BA152" i="12"/>
  <c r="BA175" i="12"/>
  <c r="BA184" i="12"/>
  <c r="BA194" i="12"/>
  <c r="BA197" i="12"/>
  <c r="BA76" i="12"/>
  <c r="BA153" i="12"/>
  <c r="BA161" i="12"/>
  <c r="BA190" i="12"/>
  <c r="BA177" i="12"/>
  <c r="BA30" i="12"/>
  <c r="BA68" i="12"/>
  <c r="BA127" i="12"/>
  <c r="BA165" i="12"/>
  <c r="BA55" i="12"/>
  <c r="BA20" i="12"/>
  <c r="BA39" i="12"/>
  <c r="BA69" i="12"/>
  <c r="BA150" i="12"/>
  <c r="BA16" i="12"/>
  <c r="BA61" i="12"/>
  <c r="BA77" i="12"/>
  <c r="BA111" i="12"/>
  <c r="BA92" i="12"/>
  <c r="BA98" i="12"/>
  <c r="BA120" i="12"/>
  <c r="BA146" i="12"/>
  <c r="BA154" i="12"/>
  <c r="BA162" i="12"/>
  <c r="AU4" i="12"/>
  <c r="BA113" i="12"/>
  <c r="BA149" i="12"/>
  <c r="BA157" i="12"/>
  <c r="BA186" i="12"/>
  <c r="BA201" i="12"/>
  <c r="BA82" i="12"/>
  <c r="BA158" i="12"/>
  <c r="BA181" i="12"/>
  <c r="BA205" i="12"/>
  <c r="AS205" i="12"/>
  <c r="AS204" i="12"/>
  <c r="AS201" i="12"/>
  <c r="AS200" i="12"/>
  <c r="AS203" i="12"/>
  <c r="AS197" i="12"/>
  <c r="AS195" i="12"/>
  <c r="AS182" i="12"/>
  <c r="AS172" i="12"/>
  <c r="AS170" i="12"/>
  <c r="AS151" i="12"/>
  <c r="AS150" i="12"/>
  <c r="AS148" i="12"/>
  <c r="AS134" i="12"/>
  <c r="AS130" i="12"/>
  <c r="AS129" i="12"/>
  <c r="AS127" i="12"/>
  <c r="AS126" i="12"/>
  <c r="AS125" i="12"/>
  <c r="AS118" i="12"/>
  <c r="AS121" i="12"/>
  <c r="AS119" i="12"/>
  <c r="AS92" i="12"/>
  <c r="AS91" i="12"/>
  <c r="AS90" i="12"/>
  <c r="AS95" i="12"/>
  <c r="AS94" i="12"/>
  <c r="AS93" i="12"/>
  <c r="AS50" i="12"/>
  <c r="AS46" i="12"/>
  <c r="AS42" i="12"/>
  <c r="AS38" i="12"/>
  <c r="AS75" i="12"/>
  <c r="AS72" i="12"/>
  <c r="AS70" i="12"/>
  <c r="AS66" i="12"/>
  <c r="AS64" i="12"/>
  <c r="AS62" i="12"/>
  <c r="AS61" i="12"/>
  <c r="AS60" i="12"/>
  <c r="AS58" i="12"/>
  <c r="AS56" i="12"/>
  <c r="AS54" i="12"/>
  <c r="AS53" i="12"/>
  <c r="AS52" i="12"/>
  <c r="AS34" i="12"/>
  <c r="AS30" i="12"/>
  <c r="AS78" i="12"/>
  <c r="AS69" i="12"/>
  <c r="AM4" i="12"/>
  <c r="AS16" i="12"/>
  <c r="AS13" i="12"/>
  <c r="AS79" i="12"/>
  <c r="AS87" i="12"/>
  <c r="AS138" i="12"/>
  <c r="AS100" i="12"/>
  <c r="AS102" i="12"/>
  <c r="AS103" i="12"/>
  <c r="AS106" i="12"/>
  <c r="AS110" i="12"/>
  <c r="AS113" i="12"/>
  <c r="AS114" i="12"/>
  <c r="AS137" i="12"/>
  <c r="AS167" i="12"/>
  <c r="AS169" i="12"/>
  <c r="AS154" i="12"/>
  <c r="AS156" i="12"/>
  <c r="AS160" i="12"/>
  <c r="AS162" i="12"/>
  <c r="AS164" i="12"/>
  <c r="AS177" i="12"/>
  <c r="AS178" i="12"/>
  <c r="AS184" i="12"/>
  <c r="AS185" i="12"/>
  <c r="AS187" i="12"/>
  <c r="AS188" i="12"/>
  <c r="AS192" i="12"/>
  <c r="AS139" i="12"/>
  <c r="AS175" i="12"/>
  <c r="AS12" i="12"/>
  <c r="AS9" i="12"/>
  <c r="AS22" i="12"/>
  <c r="AS37" i="12"/>
  <c r="AS86" i="12"/>
  <c r="AS142" i="12"/>
  <c r="AS181" i="12"/>
  <c r="AS26" i="12"/>
  <c r="AS14" i="12"/>
  <c r="AS25" i="12"/>
  <c r="AS155" i="12"/>
  <c r="AS163" i="12"/>
  <c r="AS198" i="12"/>
  <c r="AS10" i="12"/>
  <c r="AS18" i="12"/>
  <c r="AS28" i="12"/>
  <c r="AS140" i="12"/>
  <c r="AS147" i="12"/>
  <c r="AS189" i="12"/>
  <c r="AS115" i="12"/>
  <c r="AS145" i="12"/>
  <c r="AP55" i="4"/>
  <c r="AQ55" i="4" s="1"/>
  <c r="AP107" i="4"/>
  <c r="AQ107" i="4" s="1"/>
  <c r="AP79" i="4"/>
  <c r="AQ79" i="4" s="1"/>
  <c r="AP163" i="4"/>
  <c r="AQ163" i="4" s="1"/>
  <c r="AP35" i="4"/>
  <c r="AQ35" i="4" s="1"/>
  <c r="AP135" i="4"/>
  <c r="AQ135" i="4" s="1"/>
  <c r="AP191" i="4"/>
  <c r="AQ191" i="4" s="1"/>
  <c r="AP122" i="4"/>
  <c r="AQ122" i="4" s="1"/>
  <c r="AP127" i="4"/>
  <c r="AQ127" i="4" s="1"/>
  <c r="AP25" i="4"/>
  <c r="AQ25" i="4" s="1"/>
  <c r="AP49" i="4"/>
  <c r="AQ49" i="4" s="1"/>
  <c r="AP105" i="4"/>
  <c r="AQ105" i="4" s="1"/>
  <c r="AP205" i="4"/>
  <c r="AQ205" i="4" s="1"/>
  <c r="AP34" i="4"/>
  <c r="AQ34" i="4" s="1"/>
  <c r="AP54" i="4"/>
  <c r="AQ54" i="4" s="1"/>
  <c r="AP162" i="4"/>
  <c r="AQ162" i="4" s="1"/>
  <c r="AP99" i="4"/>
  <c r="AQ99" i="4" s="1"/>
  <c r="AP23" i="4"/>
  <c r="AQ23" i="4" s="1"/>
  <c r="AP43" i="4"/>
  <c r="AQ43" i="4" s="1"/>
  <c r="AP67" i="4"/>
  <c r="AQ67" i="4" s="1"/>
  <c r="AP91" i="4"/>
  <c r="AQ91" i="4" s="1"/>
  <c r="AP119" i="4"/>
  <c r="AQ119" i="4" s="1"/>
  <c r="AP147" i="4"/>
  <c r="AQ147" i="4" s="1"/>
  <c r="AP175" i="4"/>
  <c r="AQ175" i="4" s="1"/>
  <c r="AP203" i="4"/>
  <c r="AQ203" i="4" s="1"/>
  <c r="AP10" i="4"/>
  <c r="AQ10" i="4" s="1"/>
  <c r="AP19" i="4"/>
  <c r="AQ19" i="4" s="1"/>
  <c r="AP16" i="4"/>
  <c r="AQ16" i="4" s="1"/>
  <c r="AP77" i="4"/>
  <c r="AQ77" i="4" s="1"/>
  <c r="AP141" i="4"/>
  <c r="AQ141" i="4" s="1"/>
  <c r="AP165" i="4"/>
  <c r="AQ165" i="4" s="1"/>
  <c r="AP189" i="4"/>
  <c r="AQ189" i="4" s="1"/>
  <c r="AP78" i="4"/>
  <c r="AQ78" i="4" s="1"/>
  <c r="AP106" i="4"/>
  <c r="AQ106" i="4" s="1"/>
  <c r="AP130" i="4"/>
  <c r="AQ130" i="4" s="1"/>
  <c r="AP186" i="4"/>
  <c r="AQ186" i="4" s="1"/>
  <c r="AP82" i="4"/>
  <c r="AQ82" i="4" s="1"/>
  <c r="AP8" i="4"/>
  <c r="AQ8" i="4" s="1"/>
  <c r="AP9" i="4"/>
  <c r="AQ9" i="4" s="1"/>
  <c r="AP37" i="4"/>
  <c r="AQ37" i="4" s="1"/>
  <c r="AP61" i="4"/>
  <c r="AQ61" i="4" s="1"/>
  <c r="AP89" i="4"/>
  <c r="AQ89" i="4" s="1"/>
  <c r="AP125" i="4"/>
  <c r="AQ125" i="4" s="1"/>
  <c r="AP153" i="4"/>
  <c r="AQ153" i="4" s="1"/>
  <c r="AP177" i="4"/>
  <c r="AQ177" i="4" s="1"/>
  <c r="AP197" i="4"/>
  <c r="AQ197" i="4" s="1"/>
  <c r="AP18" i="4"/>
  <c r="AQ18" i="4" s="1"/>
  <c r="AP42" i="4"/>
  <c r="AQ42" i="4" s="1"/>
  <c r="AP70" i="4"/>
  <c r="AQ70" i="4" s="1"/>
  <c r="AP90" i="4"/>
  <c r="AQ90" i="4" s="1"/>
  <c r="AP114" i="4"/>
  <c r="AQ114" i="4" s="1"/>
  <c r="AP146" i="4"/>
  <c r="AQ146" i="4" s="1"/>
  <c r="AP174" i="4"/>
  <c r="AQ174" i="4" s="1"/>
  <c r="AP202" i="4"/>
  <c r="AQ202" i="4" s="1"/>
  <c r="AP206" i="4"/>
  <c r="AQ206" i="4" s="1"/>
  <c r="AP5" i="4"/>
  <c r="AK4" i="4"/>
  <c r="AF4" i="4" s="1"/>
  <c r="AA4" i="4" s="1"/>
  <c r="V4" i="4" s="1"/>
  <c r="Q4" i="4" s="1"/>
  <c r="L4" i="4" s="1"/>
  <c r="G4" i="4" s="1"/>
  <c r="AP50" i="4"/>
  <c r="AQ50" i="4" s="1"/>
  <c r="AP182" i="4"/>
  <c r="AQ182" i="4" s="1"/>
  <c r="AP75" i="4"/>
  <c r="AQ75" i="4" s="1"/>
  <c r="AP179" i="4"/>
  <c r="AQ179" i="4" s="1"/>
  <c r="AP26" i="4"/>
  <c r="AQ26" i="4" s="1"/>
  <c r="AP150" i="4"/>
  <c r="AQ150" i="4" s="1"/>
  <c r="AP47" i="4"/>
  <c r="AQ47" i="4" s="1"/>
  <c r="AP155" i="4"/>
  <c r="AQ155" i="4" s="1"/>
  <c r="AW14" i="4"/>
  <c r="AX14" i="4" s="1"/>
  <c r="AW46" i="4"/>
  <c r="AX46" i="4" s="1"/>
  <c r="AW90" i="4"/>
  <c r="AX90" i="4" s="1"/>
  <c r="AW118" i="4"/>
  <c r="AX118" i="4" s="1"/>
  <c r="AW146" i="4"/>
  <c r="AX146" i="4" s="1"/>
  <c r="AW194" i="4"/>
  <c r="AX194" i="4" s="1"/>
  <c r="AR4" i="4"/>
  <c r="AW22" i="4"/>
  <c r="AX22" i="4" s="1"/>
  <c r="AW58" i="4"/>
  <c r="AX58" i="4" s="1"/>
  <c r="AW98" i="4"/>
  <c r="AX98" i="4" s="1"/>
  <c r="AW130" i="4"/>
  <c r="AX130" i="4" s="1"/>
  <c r="AW174" i="4"/>
  <c r="AX174" i="4" s="1"/>
  <c r="AW202" i="4"/>
  <c r="AX202" i="4" s="1"/>
  <c r="AW11" i="4"/>
  <c r="AX11" i="4" s="1"/>
  <c r="AW12" i="4"/>
  <c r="AX12" i="4" s="1"/>
  <c r="AW24" i="4"/>
  <c r="AX24" i="4" s="1"/>
  <c r="AW36" i="4"/>
  <c r="AX36" i="4" s="1"/>
  <c r="AW48" i="4"/>
  <c r="AX48" i="4" s="1"/>
  <c r="AW60" i="4"/>
  <c r="AX60" i="4" s="1"/>
  <c r="AW80" i="4"/>
  <c r="AX80" i="4" s="1"/>
  <c r="AW9" i="4"/>
  <c r="AX9" i="4" s="1"/>
  <c r="AW17" i="4"/>
  <c r="AX17" i="4" s="1"/>
  <c r="AW25" i="4"/>
  <c r="AX25" i="4" s="1"/>
  <c r="AW33" i="4"/>
  <c r="AX33" i="4" s="1"/>
  <c r="AW41" i="4"/>
  <c r="AX41" i="4" s="1"/>
  <c r="AW49" i="4"/>
  <c r="AX49" i="4" s="1"/>
  <c r="AW57" i="4"/>
  <c r="AX57" i="4" s="1"/>
  <c r="AW65" i="4"/>
  <c r="AX65" i="4" s="1"/>
  <c r="AW73" i="4"/>
  <c r="AX73" i="4" s="1"/>
  <c r="AW81" i="4"/>
  <c r="AX81" i="4" s="1"/>
  <c r="AW89" i="4"/>
  <c r="AX89" i="4" s="1"/>
  <c r="AW97" i="4"/>
  <c r="AX97" i="4" s="1"/>
  <c r="AW105" i="4"/>
  <c r="AX105" i="4" s="1"/>
  <c r="AW113" i="4"/>
  <c r="AX113" i="4" s="1"/>
  <c r="AW121" i="4"/>
  <c r="AX121" i="4" s="1"/>
  <c r="AW129" i="4"/>
  <c r="AX129" i="4" s="1"/>
  <c r="AW137" i="4"/>
  <c r="AX137" i="4" s="1"/>
  <c r="AW145" i="4"/>
  <c r="AX145" i="4" s="1"/>
  <c r="AW153" i="4"/>
  <c r="AX153" i="4" s="1"/>
  <c r="AW161" i="4"/>
  <c r="AX161" i="4" s="1"/>
  <c r="AW169" i="4"/>
  <c r="AX169" i="4" s="1"/>
  <c r="AW177" i="4"/>
  <c r="AX177" i="4" s="1"/>
  <c r="AW185" i="4"/>
  <c r="AX185" i="4" s="1"/>
  <c r="AW193" i="4"/>
  <c r="AX193" i="4" s="1"/>
  <c r="AW201" i="4"/>
  <c r="AX201" i="4" s="1"/>
  <c r="AW18" i="4"/>
  <c r="AX18" i="4" s="1"/>
  <c r="AW50" i="4"/>
  <c r="AX50" i="4" s="1"/>
  <c r="AW70" i="4"/>
  <c r="AX70" i="4" s="1"/>
  <c r="AW94" i="4"/>
  <c r="AX94" i="4" s="1"/>
  <c r="AW30" i="4"/>
  <c r="AX30" i="4" s="1"/>
  <c r="AW106" i="4"/>
  <c r="AX106" i="4" s="1"/>
  <c r="AW158" i="4"/>
  <c r="AX158" i="4" s="1"/>
  <c r="AW181" i="4"/>
  <c r="AX181" i="4" s="1"/>
  <c r="AW34" i="4"/>
  <c r="AX34" i="4" s="1"/>
  <c r="AW38" i="4"/>
  <c r="AX38" i="4" s="1"/>
  <c r="AW166" i="4"/>
  <c r="AX166" i="4" s="1"/>
  <c r="AW5" i="4"/>
  <c r="AW20" i="4"/>
  <c r="AX20" i="4" s="1"/>
  <c r="AW40" i="4"/>
  <c r="AX40" i="4" s="1"/>
  <c r="AW68" i="4"/>
  <c r="AX68" i="4" s="1"/>
  <c r="AW13" i="4"/>
  <c r="AX13" i="4" s="1"/>
  <c r="AW29" i="4"/>
  <c r="AX29" i="4" s="1"/>
  <c r="AW45" i="4"/>
  <c r="AX45" i="4" s="1"/>
  <c r="AW61" i="4"/>
  <c r="AX61" i="4" s="1"/>
  <c r="AW77" i="4"/>
  <c r="AX77" i="4" s="1"/>
  <c r="AW93" i="4"/>
  <c r="AX93" i="4" s="1"/>
  <c r="AW109" i="4"/>
  <c r="AX109" i="4" s="1"/>
  <c r="AW125" i="4"/>
  <c r="AX125" i="4" s="1"/>
  <c r="AW141" i="4"/>
  <c r="AX141" i="4" s="1"/>
  <c r="AW157" i="4"/>
  <c r="AX157" i="4" s="1"/>
  <c r="AW173" i="4"/>
  <c r="AX173" i="4" s="1"/>
  <c r="AW205" i="4"/>
  <c r="AX205" i="4" s="1"/>
  <c r="AW110" i="4"/>
  <c r="AX110" i="4" s="1"/>
  <c r="AW142" i="4"/>
  <c r="AX142" i="4" s="1"/>
  <c r="AW170" i="4"/>
  <c r="AX170" i="4" s="1"/>
  <c r="AW15" i="4"/>
  <c r="AX15" i="4" s="1"/>
  <c r="AW27" i="4"/>
  <c r="AX27" i="4" s="1"/>
  <c r="AW35" i="4"/>
  <c r="AX35" i="4" s="1"/>
  <c r="AW43" i="4"/>
  <c r="AX43" i="4" s="1"/>
  <c r="AW51" i="4"/>
  <c r="AX51" i="4" s="1"/>
  <c r="AW59" i="4"/>
  <c r="AX59" i="4" s="1"/>
  <c r="AW67" i="4"/>
  <c r="AX67" i="4" s="1"/>
  <c r="AW75" i="4"/>
  <c r="AX75" i="4" s="1"/>
  <c r="AW83" i="4"/>
  <c r="AX83" i="4" s="1"/>
  <c r="AW91" i="4"/>
  <c r="AX91" i="4" s="1"/>
  <c r="AW99" i="4"/>
  <c r="AX99" i="4" s="1"/>
  <c r="AW107" i="4"/>
  <c r="AX107" i="4" s="1"/>
  <c r="AW115" i="4"/>
  <c r="AX115" i="4" s="1"/>
  <c r="AW123" i="4"/>
  <c r="AX123" i="4" s="1"/>
  <c r="AW131" i="4"/>
  <c r="AX131" i="4" s="1"/>
  <c r="AW139" i="4"/>
  <c r="AX139" i="4" s="1"/>
  <c r="AW147" i="4"/>
  <c r="AX147" i="4" s="1"/>
  <c r="AW155" i="4"/>
  <c r="AX155" i="4" s="1"/>
  <c r="AW163" i="4"/>
  <c r="AX163" i="4" s="1"/>
  <c r="AW171" i="4"/>
  <c r="AX171" i="4" s="1"/>
  <c r="AW179" i="4"/>
  <c r="AX179" i="4" s="1"/>
  <c r="AW187" i="4"/>
  <c r="AX187" i="4" s="1"/>
  <c r="AW195" i="4"/>
  <c r="AX195" i="4" s="1"/>
  <c r="AW203" i="4"/>
  <c r="AX203" i="4" s="1"/>
  <c r="AW26" i="4"/>
  <c r="AX26" i="4" s="1"/>
  <c r="AW54" i="4"/>
  <c r="AX54" i="4" s="1"/>
  <c r="AW86" i="4"/>
  <c r="AX86" i="4" s="1"/>
  <c r="AW114" i="4"/>
  <c r="AX114" i="4" s="1"/>
  <c r="AW138" i="4"/>
  <c r="AX138" i="4" s="1"/>
  <c r="AW162" i="4"/>
  <c r="AX162" i="4" s="1"/>
  <c r="AW190" i="4"/>
  <c r="AX190" i="4" s="1"/>
  <c r="AW206" i="4"/>
  <c r="AX206" i="4" s="1"/>
  <c r="AW16" i="4"/>
  <c r="AX16" i="4" s="1"/>
  <c r="AW44" i="4"/>
  <c r="AX44" i="4" s="1"/>
  <c r="AW64" i="4"/>
  <c r="AX64" i="4" s="1"/>
  <c r="AW76" i="4"/>
  <c r="AX76" i="4" s="1"/>
  <c r="AW88" i="4"/>
  <c r="AX88" i="4" s="1"/>
  <c r="AW100" i="4"/>
  <c r="AX100" i="4" s="1"/>
  <c r="AW108" i="4"/>
  <c r="AX108" i="4" s="1"/>
  <c r="AW116" i="4"/>
  <c r="AX116" i="4" s="1"/>
  <c r="AW124" i="4"/>
  <c r="AX124" i="4" s="1"/>
  <c r="AW132" i="4"/>
  <c r="AX132" i="4" s="1"/>
  <c r="AW140" i="4"/>
  <c r="AX140" i="4" s="1"/>
  <c r="AW148" i="4"/>
  <c r="AX148" i="4" s="1"/>
  <c r="AW156" i="4"/>
  <c r="AX156" i="4" s="1"/>
  <c r="AW164" i="4"/>
  <c r="AX164" i="4" s="1"/>
  <c r="AW172" i="4"/>
  <c r="AX172" i="4" s="1"/>
  <c r="AW180" i="4"/>
  <c r="AX180" i="4" s="1"/>
  <c r="AW188" i="4"/>
  <c r="AX188" i="4" s="1"/>
  <c r="AW196" i="4"/>
  <c r="AX196" i="4" s="1"/>
  <c r="AW204" i="4"/>
  <c r="AX204" i="4" s="1"/>
  <c r="AW197" i="4"/>
  <c r="AX197" i="4" s="1"/>
  <c r="AW102" i="4"/>
  <c r="AX102" i="4" s="1"/>
  <c r="AW150" i="4"/>
  <c r="AX150" i="4" s="1"/>
  <c r="AW198" i="4"/>
  <c r="AX198" i="4" s="1"/>
  <c r="AW32" i="4"/>
  <c r="AX32" i="4" s="1"/>
  <c r="AW72" i="4"/>
  <c r="AX72" i="4" s="1"/>
  <c r="AW96" i="4"/>
  <c r="AX96" i="4" s="1"/>
  <c r="AW112" i="4"/>
  <c r="AX112" i="4" s="1"/>
  <c r="AW128" i="4"/>
  <c r="AX128" i="4" s="1"/>
  <c r="AW144" i="4"/>
  <c r="AX144" i="4" s="1"/>
  <c r="AW160" i="4"/>
  <c r="AX160" i="4" s="1"/>
  <c r="AW176" i="4"/>
  <c r="AX176" i="4" s="1"/>
  <c r="AW192" i="4"/>
  <c r="AX192" i="4" s="1"/>
  <c r="AW82" i="4"/>
  <c r="AX82" i="4" s="1"/>
  <c r="AW126" i="4"/>
  <c r="AX126" i="4" s="1"/>
  <c r="AW19" i="4"/>
  <c r="AX19" i="4" s="1"/>
  <c r="AW84" i="4"/>
  <c r="AX84" i="4" s="1"/>
  <c r="AW168" i="4"/>
  <c r="AX168" i="4" s="1"/>
  <c r="AW200" i="4"/>
  <c r="AX200" i="4" s="1"/>
  <c r="AW78" i="4"/>
  <c r="AX78" i="4" s="1"/>
  <c r="AW92" i="4"/>
  <c r="AX92" i="4" s="1"/>
  <c r="AW101" i="4"/>
  <c r="AX101" i="4" s="1"/>
  <c r="AW133" i="4"/>
  <c r="AX133" i="4" s="1"/>
  <c r="AW165" i="4"/>
  <c r="AX165" i="4" s="1"/>
  <c r="AW154" i="4"/>
  <c r="AX154" i="4" s="1"/>
  <c r="AW23" i="4"/>
  <c r="AX23" i="4" s="1"/>
  <c r="AW55" i="4"/>
  <c r="AX55" i="4" s="1"/>
  <c r="AW87" i="4"/>
  <c r="AX87" i="4" s="1"/>
  <c r="AW135" i="4"/>
  <c r="AX135" i="4" s="1"/>
  <c r="AW183" i="4"/>
  <c r="AX183" i="4" s="1"/>
  <c r="AW134" i="4"/>
  <c r="AX134" i="4" s="1"/>
  <c r="AW8" i="4"/>
  <c r="AX8" i="4" s="1"/>
  <c r="AW52" i="4"/>
  <c r="AX52" i="4" s="1"/>
  <c r="AW21" i="4"/>
  <c r="AX21" i="4" s="1"/>
  <c r="AW53" i="4"/>
  <c r="AX53" i="4" s="1"/>
  <c r="AW85" i="4"/>
  <c r="AX85" i="4" s="1"/>
  <c r="AW117" i="4"/>
  <c r="AX117" i="4" s="1"/>
  <c r="AW149" i="4"/>
  <c r="AX149" i="4" s="1"/>
  <c r="AW62" i="4"/>
  <c r="AX62" i="4" s="1"/>
  <c r="AW122" i="4"/>
  <c r="AX122" i="4" s="1"/>
  <c r="AW186" i="4"/>
  <c r="AX186" i="4" s="1"/>
  <c r="AW31" i="4"/>
  <c r="AX31" i="4" s="1"/>
  <c r="AW47" i="4"/>
  <c r="AX47" i="4" s="1"/>
  <c r="AW63" i="4"/>
  <c r="AX63" i="4" s="1"/>
  <c r="AW79" i="4"/>
  <c r="AX79" i="4" s="1"/>
  <c r="AW95" i="4"/>
  <c r="AX95" i="4" s="1"/>
  <c r="AW111" i="4"/>
  <c r="AX111" i="4" s="1"/>
  <c r="AW127" i="4"/>
  <c r="AX127" i="4" s="1"/>
  <c r="AW143" i="4"/>
  <c r="AX143" i="4" s="1"/>
  <c r="AW159" i="4"/>
  <c r="AX159" i="4" s="1"/>
  <c r="AW175" i="4"/>
  <c r="AX175" i="4" s="1"/>
  <c r="AW191" i="4"/>
  <c r="AX191" i="4" s="1"/>
  <c r="AW10" i="4"/>
  <c r="AX10" i="4" s="1"/>
  <c r="AW66" i="4"/>
  <c r="AX66" i="4" s="1"/>
  <c r="AW182" i="4"/>
  <c r="AX182" i="4" s="1"/>
  <c r="AW178" i="4"/>
  <c r="AX178" i="4" s="1"/>
  <c r="AW56" i="4"/>
  <c r="AX56" i="4" s="1"/>
  <c r="AW104" i="4"/>
  <c r="AX104" i="4" s="1"/>
  <c r="AW120" i="4"/>
  <c r="AX120" i="4" s="1"/>
  <c r="AW136" i="4"/>
  <c r="AX136" i="4" s="1"/>
  <c r="AW152" i="4"/>
  <c r="AX152" i="4" s="1"/>
  <c r="AW184" i="4"/>
  <c r="AX184" i="4" s="1"/>
  <c r="AW28" i="4"/>
  <c r="AX28" i="4" s="1"/>
  <c r="AW37" i="4"/>
  <c r="AX37" i="4" s="1"/>
  <c r="AW69" i="4"/>
  <c r="AX69" i="4" s="1"/>
  <c r="AW189" i="4"/>
  <c r="AX189" i="4" s="1"/>
  <c r="AW39" i="4"/>
  <c r="AX39" i="4" s="1"/>
  <c r="AW71" i="4"/>
  <c r="AX71" i="4" s="1"/>
  <c r="AW103" i="4"/>
  <c r="AX103" i="4" s="1"/>
  <c r="AW119" i="4"/>
  <c r="AX119" i="4" s="1"/>
  <c r="AW151" i="4"/>
  <c r="AX151" i="4" s="1"/>
  <c r="AW167" i="4"/>
  <c r="AX167" i="4" s="1"/>
  <c r="AW199" i="4"/>
  <c r="AX199" i="4" s="1"/>
  <c r="AW42" i="4"/>
  <c r="AX42" i="4" s="1"/>
  <c r="AP22" i="4"/>
  <c r="AQ22" i="4" s="1"/>
  <c r="AP38" i="4"/>
  <c r="AQ38" i="4" s="1"/>
  <c r="AP62" i="4"/>
  <c r="AQ62" i="4" s="1"/>
  <c r="AP98" i="4"/>
  <c r="AQ98" i="4" s="1"/>
  <c r="AP138" i="4"/>
  <c r="AQ138" i="4" s="1"/>
  <c r="AP166" i="4"/>
  <c r="AQ166" i="4" s="1"/>
  <c r="AP194" i="4"/>
  <c r="AQ194" i="4" s="1"/>
  <c r="AP15" i="4"/>
  <c r="AQ15" i="4" s="1"/>
  <c r="AP31" i="4"/>
  <c r="AQ31" i="4" s="1"/>
  <c r="AP63" i="4"/>
  <c r="AQ63" i="4" s="1"/>
  <c r="AP87" i="4"/>
  <c r="AQ87" i="4" s="1"/>
  <c r="AP111" i="4"/>
  <c r="AQ111" i="4" s="1"/>
  <c r="AP139" i="4"/>
  <c r="AQ139" i="4" s="1"/>
  <c r="AP167" i="4"/>
  <c r="AQ167" i="4" s="1"/>
  <c r="AP195" i="4"/>
  <c r="AQ195" i="4" s="1"/>
  <c r="AP12" i="4"/>
  <c r="AQ12" i="4" s="1"/>
  <c r="AP20" i="4"/>
  <c r="AQ20" i="4" s="1"/>
  <c r="AP28" i="4"/>
  <c r="AQ28" i="4" s="1"/>
  <c r="AP36" i="4"/>
  <c r="AQ36" i="4" s="1"/>
  <c r="AP44" i="4"/>
  <c r="AQ44" i="4" s="1"/>
  <c r="AP52" i="4"/>
  <c r="AQ52" i="4" s="1"/>
  <c r="AP60" i="4"/>
  <c r="AQ60" i="4" s="1"/>
  <c r="AP68" i="4"/>
  <c r="AQ68" i="4" s="1"/>
  <c r="AP76" i="4"/>
  <c r="AQ76" i="4" s="1"/>
  <c r="AP84" i="4"/>
  <c r="AQ84" i="4" s="1"/>
  <c r="AP92" i="4"/>
  <c r="AQ92" i="4" s="1"/>
  <c r="AP100" i="4"/>
  <c r="AQ100" i="4" s="1"/>
  <c r="AP108" i="4"/>
  <c r="AQ108" i="4" s="1"/>
  <c r="AP116" i="4"/>
  <c r="AQ116" i="4" s="1"/>
  <c r="AP124" i="4"/>
  <c r="AQ124" i="4" s="1"/>
  <c r="AP132" i="4"/>
  <c r="AQ132" i="4" s="1"/>
  <c r="AP140" i="4"/>
  <c r="AQ140" i="4" s="1"/>
  <c r="AP148" i="4"/>
  <c r="AQ148" i="4" s="1"/>
  <c r="AP156" i="4"/>
  <c r="AQ156" i="4" s="1"/>
  <c r="AP164" i="4"/>
  <c r="AQ164" i="4" s="1"/>
  <c r="AP172" i="4"/>
  <c r="AQ172" i="4" s="1"/>
  <c r="AP180" i="4"/>
  <c r="AQ180" i="4" s="1"/>
  <c r="AP188" i="4"/>
  <c r="AQ188" i="4" s="1"/>
  <c r="AP196" i="4"/>
  <c r="AQ196" i="4" s="1"/>
  <c r="AP204" i="4"/>
  <c r="AQ204" i="4" s="1"/>
  <c r="AP17" i="4"/>
  <c r="AQ17" i="4" s="1"/>
  <c r="AP29" i="4"/>
  <c r="AQ29" i="4" s="1"/>
  <c r="AP41" i="4"/>
  <c r="AQ41" i="4" s="1"/>
  <c r="AP53" i="4"/>
  <c r="AQ53" i="4" s="1"/>
  <c r="AP65" i="4"/>
  <c r="AQ65" i="4" s="1"/>
  <c r="AP73" i="4"/>
  <c r="AQ73" i="4" s="1"/>
  <c r="AP85" i="4"/>
  <c r="AQ85" i="4" s="1"/>
  <c r="AP97" i="4"/>
  <c r="AQ97" i="4" s="1"/>
  <c r="AP109" i="4"/>
  <c r="AQ109" i="4" s="1"/>
  <c r="AP117" i="4"/>
  <c r="AQ117" i="4" s="1"/>
  <c r="AP129" i="4"/>
  <c r="AQ129" i="4" s="1"/>
  <c r="AP137" i="4"/>
  <c r="AQ137" i="4" s="1"/>
  <c r="AP149" i="4"/>
  <c r="AQ149" i="4" s="1"/>
  <c r="AP161" i="4"/>
  <c r="AQ161" i="4" s="1"/>
  <c r="AP173" i="4"/>
  <c r="AQ173" i="4" s="1"/>
  <c r="AP185" i="4"/>
  <c r="AQ185" i="4" s="1"/>
  <c r="AP201" i="4"/>
  <c r="AQ201" i="4" s="1"/>
  <c r="AP30" i="4"/>
  <c r="AQ30" i="4" s="1"/>
  <c r="AP58" i="4"/>
  <c r="AQ58" i="4" s="1"/>
  <c r="AP74" i="4"/>
  <c r="AQ74" i="4" s="1"/>
  <c r="AP94" i="4"/>
  <c r="AQ94" i="4" s="1"/>
  <c r="AP110" i="4"/>
  <c r="AQ110" i="4" s="1"/>
  <c r="AP126" i="4"/>
  <c r="AQ126" i="4" s="1"/>
  <c r="AP142" i="4"/>
  <c r="AQ142" i="4" s="1"/>
  <c r="AP158" i="4"/>
  <c r="AQ158" i="4" s="1"/>
  <c r="AP178" i="4"/>
  <c r="AQ178" i="4" s="1"/>
  <c r="AP198" i="4"/>
  <c r="AQ198" i="4" s="1"/>
  <c r="AP27" i="4"/>
  <c r="AQ27" i="4" s="1"/>
  <c r="AP51" i="4"/>
  <c r="AQ51" i="4" s="1"/>
  <c r="AP71" i="4"/>
  <c r="AQ71" i="4" s="1"/>
  <c r="AP95" i="4"/>
  <c r="AQ95" i="4" s="1"/>
  <c r="AP115" i="4"/>
  <c r="AQ115" i="4" s="1"/>
  <c r="AP131" i="4"/>
  <c r="AQ131" i="4" s="1"/>
  <c r="AP151" i="4"/>
  <c r="AQ151" i="4" s="1"/>
  <c r="AP171" i="4"/>
  <c r="AQ171" i="4" s="1"/>
  <c r="AP187" i="4"/>
  <c r="AQ187" i="4" s="1"/>
  <c r="AP24" i="4"/>
  <c r="AQ24" i="4" s="1"/>
  <c r="AP32" i="4"/>
  <c r="AQ32" i="4" s="1"/>
  <c r="AP40" i="4"/>
  <c r="AQ40" i="4" s="1"/>
  <c r="AP48" i="4"/>
  <c r="AQ48" i="4" s="1"/>
  <c r="AP56" i="4"/>
  <c r="AQ56" i="4" s="1"/>
  <c r="AP64" i="4"/>
  <c r="AQ64" i="4" s="1"/>
  <c r="AP72" i="4"/>
  <c r="AQ72" i="4" s="1"/>
  <c r="AP80" i="4"/>
  <c r="AQ80" i="4" s="1"/>
  <c r="AP88" i="4"/>
  <c r="AQ88" i="4" s="1"/>
  <c r="AP96" i="4"/>
  <c r="AQ96" i="4" s="1"/>
  <c r="AP104" i="4"/>
  <c r="AQ104" i="4" s="1"/>
  <c r="AP112" i="4"/>
  <c r="AQ112" i="4" s="1"/>
  <c r="AP120" i="4"/>
  <c r="AQ120" i="4" s="1"/>
  <c r="AP128" i="4"/>
  <c r="AQ128" i="4" s="1"/>
  <c r="AP136" i="4"/>
  <c r="AQ136" i="4" s="1"/>
  <c r="AP144" i="4"/>
  <c r="AQ144" i="4" s="1"/>
  <c r="AP152" i="4"/>
  <c r="AQ152" i="4" s="1"/>
  <c r="AP160" i="4"/>
  <c r="AQ160" i="4" s="1"/>
  <c r="AP168" i="4"/>
  <c r="AQ168" i="4" s="1"/>
  <c r="AP176" i="4"/>
  <c r="AQ176" i="4" s="1"/>
  <c r="AP184" i="4"/>
  <c r="AQ184" i="4" s="1"/>
  <c r="AP192" i="4"/>
  <c r="AQ192" i="4" s="1"/>
  <c r="AP200" i="4"/>
  <c r="AQ200" i="4" s="1"/>
  <c r="AP13" i="4"/>
  <c r="AQ13" i="4" s="1"/>
  <c r="AP21" i="4"/>
  <c r="AQ21" i="4" s="1"/>
  <c r="AP33" i="4"/>
  <c r="AQ33" i="4" s="1"/>
  <c r="AP45" i="4"/>
  <c r="AQ45" i="4" s="1"/>
  <c r="AP57" i="4"/>
  <c r="AQ57" i="4" s="1"/>
  <c r="AP69" i="4"/>
  <c r="AQ69" i="4" s="1"/>
  <c r="AP81" i="4"/>
  <c r="AQ81" i="4" s="1"/>
  <c r="AP93" i="4"/>
  <c r="AQ93" i="4" s="1"/>
  <c r="AP101" i="4"/>
  <c r="AQ101" i="4" s="1"/>
  <c r="AP113" i="4"/>
  <c r="AQ113" i="4" s="1"/>
  <c r="AP121" i="4"/>
  <c r="AQ121" i="4" s="1"/>
  <c r="AP133" i="4"/>
  <c r="AQ133" i="4" s="1"/>
  <c r="AP145" i="4"/>
  <c r="AQ145" i="4" s="1"/>
  <c r="AP157" i="4"/>
  <c r="AQ157" i="4" s="1"/>
  <c r="AP169" i="4"/>
  <c r="AQ169" i="4" s="1"/>
  <c r="AP181" i="4"/>
  <c r="AQ181" i="4" s="1"/>
  <c r="AP193" i="4"/>
  <c r="AQ193" i="4" s="1"/>
  <c r="AP14" i="4"/>
  <c r="AQ14" i="4" s="1"/>
  <c r="AP46" i="4"/>
  <c r="AQ46" i="4" s="1"/>
  <c r="AP66" i="4"/>
  <c r="AQ66" i="4" s="1"/>
  <c r="AP86" i="4"/>
  <c r="AQ86" i="4" s="1"/>
  <c r="AP102" i="4"/>
  <c r="AQ102" i="4" s="1"/>
  <c r="AP118" i="4"/>
  <c r="AQ118" i="4" s="1"/>
  <c r="AP134" i="4"/>
  <c r="AQ134" i="4" s="1"/>
  <c r="AP154" i="4"/>
  <c r="AQ154" i="4" s="1"/>
  <c r="AP170" i="4"/>
  <c r="AQ170" i="4" s="1"/>
  <c r="AP190" i="4"/>
  <c r="AQ190" i="4" s="1"/>
  <c r="AP11" i="4"/>
  <c r="AQ11" i="4" s="1"/>
  <c r="AP39" i="4"/>
  <c r="AQ39" i="4" s="1"/>
  <c r="AP59" i="4"/>
  <c r="AQ59" i="4" s="1"/>
  <c r="AP83" i="4"/>
  <c r="AQ83" i="4" s="1"/>
  <c r="AP103" i="4"/>
  <c r="AQ103" i="4" s="1"/>
  <c r="AP123" i="4"/>
  <c r="AQ123" i="4" s="1"/>
  <c r="AP143" i="4"/>
  <c r="AQ143" i="4" s="1"/>
  <c r="AP159" i="4"/>
  <c r="AQ159" i="4" s="1"/>
  <c r="AP183" i="4"/>
  <c r="AQ183" i="4" s="1"/>
  <c r="AP199" i="4"/>
  <c r="AQ199" i="4" s="1"/>
  <c r="AS84" i="12" l="1"/>
  <c r="I88" i="26"/>
  <c r="AS117" i="12"/>
  <c r="I121" i="26"/>
  <c r="AS21" i="12"/>
  <c r="I25" i="26"/>
  <c r="AS29" i="12"/>
  <c r="I33" i="26"/>
  <c r="AS33" i="12"/>
  <c r="I37" i="26"/>
  <c r="AS41" i="12"/>
  <c r="I45" i="26"/>
  <c r="AS45" i="12"/>
  <c r="I49" i="26"/>
  <c r="AS49" i="12"/>
  <c r="I53" i="26"/>
  <c r="AS73" i="12"/>
  <c r="I77" i="26"/>
  <c r="AS116" i="12"/>
  <c r="I120" i="26"/>
  <c r="AS124" i="12"/>
  <c r="I128" i="26"/>
  <c r="AS132" i="12"/>
  <c r="I136" i="26"/>
  <c r="AS196" i="12"/>
  <c r="I200" i="26"/>
  <c r="AS82" i="17"/>
  <c r="AS98" i="17"/>
  <c r="I102" i="28"/>
  <c r="AS170" i="17"/>
  <c r="I174" i="28"/>
  <c r="AS7" i="17"/>
  <c r="I11" i="28"/>
  <c r="AS11" i="17"/>
  <c r="I15" i="28"/>
  <c r="AS15" i="17"/>
  <c r="I19" i="28"/>
  <c r="AS19" i="17"/>
  <c r="I23" i="28"/>
  <c r="AS23" i="17"/>
  <c r="I27" i="28"/>
  <c r="AS27" i="17"/>
  <c r="I31" i="28"/>
  <c r="AS35" i="17"/>
  <c r="I39" i="28"/>
  <c r="AS39" i="17"/>
  <c r="I43" i="28"/>
  <c r="AS47" i="17"/>
  <c r="I51" i="28"/>
  <c r="AS63" i="17"/>
  <c r="I67" i="28"/>
  <c r="AS67" i="17"/>
  <c r="I71" i="28"/>
  <c r="AS76" i="17"/>
  <c r="I80" i="28"/>
  <c r="AS89" i="17"/>
  <c r="I93" i="28"/>
  <c r="AS97" i="17"/>
  <c r="I101" i="28"/>
  <c r="AS105" i="17"/>
  <c r="I109" i="28"/>
  <c r="AS120" i="17"/>
  <c r="I124" i="28"/>
  <c r="AS136" i="17"/>
  <c r="I140" i="28"/>
  <c r="AS168" i="17"/>
  <c r="I172" i="28"/>
  <c r="AS167" i="17"/>
  <c r="I171" i="28"/>
  <c r="AS155" i="17"/>
  <c r="I159" i="28"/>
  <c r="AS159" i="17"/>
  <c r="I163" i="28"/>
  <c r="AS181" i="17"/>
  <c r="I185" i="28"/>
  <c r="AS188" i="17"/>
  <c r="I192" i="28"/>
  <c r="AS196" i="17"/>
  <c r="I200" i="28"/>
  <c r="AS200" i="17"/>
  <c r="I204" i="28"/>
  <c r="AS204" i="17"/>
  <c r="I208" i="28"/>
  <c r="AS159" i="12"/>
  <c r="AS141" i="12"/>
  <c r="AS108" i="12"/>
  <c r="AS101" i="12"/>
  <c r="AS67" i="12"/>
  <c r="AS65" i="12"/>
  <c r="AS96" i="12"/>
  <c r="AS133" i="12"/>
  <c r="AS149" i="12"/>
  <c r="AS171" i="12"/>
  <c r="AS102" i="17"/>
  <c r="AS57" i="17"/>
  <c r="AS43" i="17"/>
  <c r="AS202" i="17"/>
  <c r="AS206" i="17"/>
  <c r="AS81" i="17"/>
  <c r="AS61" i="17"/>
  <c r="AS45" i="17"/>
  <c r="AS183" i="17"/>
  <c r="AS59" i="17"/>
  <c r="AS161" i="17"/>
  <c r="AS112" i="17"/>
  <c r="AS132" i="17"/>
  <c r="AS117" i="17"/>
  <c r="AS127" i="17"/>
  <c r="AS137" i="17"/>
  <c r="AS190" i="17"/>
  <c r="AS149" i="17"/>
  <c r="AS198" i="17"/>
  <c r="AS80" i="12"/>
  <c r="I84" i="26"/>
  <c r="AS88" i="12"/>
  <c r="I92" i="26"/>
  <c r="AS104" i="12"/>
  <c r="I108" i="26"/>
  <c r="AS123" i="12"/>
  <c r="I127" i="26"/>
  <c r="AS109" i="12"/>
  <c r="I113" i="26"/>
  <c r="AS111" i="12"/>
  <c r="I115" i="26"/>
  <c r="AS143" i="12"/>
  <c r="I147" i="26"/>
  <c r="AS7" i="12"/>
  <c r="I11" i="26"/>
  <c r="AS11" i="12"/>
  <c r="I15" i="26"/>
  <c r="AS15" i="12"/>
  <c r="I19" i="26"/>
  <c r="AS19" i="12"/>
  <c r="I23" i="26"/>
  <c r="AS23" i="12"/>
  <c r="I27" i="26"/>
  <c r="AS27" i="12"/>
  <c r="I31" i="26"/>
  <c r="AS31" i="12"/>
  <c r="I35" i="26"/>
  <c r="AS35" i="12"/>
  <c r="I39" i="26"/>
  <c r="AS39" i="12"/>
  <c r="I43" i="26"/>
  <c r="AS43" i="12"/>
  <c r="I47" i="26"/>
  <c r="AS47" i="12"/>
  <c r="I51" i="26"/>
  <c r="AS51" i="12"/>
  <c r="I55" i="26"/>
  <c r="AS55" i="12"/>
  <c r="I59" i="26"/>
  <c r="AS59" i="12"/>
  <c r="I63" i="26"/>
  <c r="AS63" i="12"/>
  <c r="I67" i="26"/>
  <c r="AS71" i="12"/>
  <c r="I75" i="26"/>
  <c r="AS81" i="12"/>
  <c r="I85" i="26"/>
  <c r="AS89" i="12"/>
  <c r="I93" i="26"/>
  <c r="AS97" i="12"/>
  <c r="I101" i="26"/>
  <c r="AS105" i="12"/>
  <c r="I109" i="26"/>
  <c r="AS112" i="12"/>
  <c r="I116" i="26"/>
  <c r="AS120" i="12"/>
  <c r="I124" i="26"/>
  <c r="AS128" i="12"/>
  <c r="I132" i="26"/>
  <c r="AS136" i="12"/>
  <c r="I140" i="26"/>
  <c r="AS144" i="12"/>
  <c r="I148" i="26"/>
  <c r="AS165" i="12"/>
  <c r="I169" i="26"/>
  <c r="AS153" i="12"/>
  <c r="I157" i="26"/>
  <c r="AS180" i="12"/>
  <c r="I184" i="26"/>
  <c r="AS152" i="12"/>
  <c r="I156" i="26"/>
  <c r="AS157" i="12"/>
  <c r="I161" i="26"/>
  <c r="AS161" i="12"/>
  <c r="I165" i="26"/>
  <c r="AS166" i="12"/>
  <c r="I170" i="26"/>
  <c r="AS174" i="12"/>
  <c r="I178" i="26"/>
  <c r="AS186" i="12"/>
  <c r="I190" i="26"/>
  <c r="AS202" i="12"/>
  <c r="I206" i="26"/>
  <c r="AS183" i="12"/>
  <c r="I187" i="26"/>
  <c r="AS191" i="12"/>
  <c r="I195" i="26"/>
  <c r="AS199" i="12"/>
  <c r="I203" i="26"/>
  <c r="AS194" i="12"/>
  <c r="AS85" i="12"/>
  <c r="AS17" i="12"/>
  <c r="AS179" i="12"/>
  <c r="AS76" i="12"/>
  <c r="AS57" i="12"/>
  <c r="AS135" i="12"/>
  <c r="AS82" i="12"/>
  <c r="I86" i="26"/>
  <c r="AS98" i="12"/>
  <c r="I102" i="26"/>
  <c r="AS131" i="12"/>
  <c r="I135" i="26"/>
  <c r="AS8" i="12"/>
  <c r="I12" i="26"/>
  <c r="AS20" i="12"/>
  <c r="I24" i="26"/>
  <c r="AS24" i="12"/>
  <c r="I28" i="26"/>
  <c r="AS32" i="12"/>
  <c r="I36" i="26"/>
  <c r="AS36" i="12"/>
  <c r="I40" i="26"/>
  <c r="AS40" i="12"/>
  <c r="I44" i="26"/>
  <c r="AS44" i="12"/>
  <c r="I48" i="26"/>
  <c r="AS48" i="12"/>
  <c r="I52" i="26"/>
  <c r="AS68" i="12"/>
  <c r="I72" i="26"/>
  <c r="AS77" i="12"/>
  <c r="I81" i="26"/>
  <c r="AS83" i="12"/>
  <c r="I87" i="26"/>
  <c r="AS99" i="12"/>
  <c r="I103" i="26"/>
  <c r="AS107" i="12"/>
  <c r="I111" i="26"/>
  <c r="AS122" i="12"/>
  <c r="I126" i="26"/>
  <c r="AS146" i="12"/>
  <c r="I150" i="26"/>
  <c r="AS173" i="12"/>
  <c r="I177" i="26"/>
  <c r="AS158" i="12"/>
  <c r="I162" i="26"/>
  <c r="AS168" i="12"/>
  <c r="I172" i="26"/>
  <c r="AS176" i="12"/>
  <c r="I180" i="26"/>
  <c r="AS190" i="12"/>
  <c r="I194" i="26"/>
  <c r="AS206" i="12"/>
  <c r="I210" i="26"/>
  <c r="AS193" i="12"/>
  <c r="I197" i="26"/>
  <c r="AS29" i="17"/>
  <c r="AS73" i="17"/>
  <c r="AS37" i="17"/>
  <c r="AS157" i="17"/>
  <c r="AS109" i="17"/>
  <c r="AS96" i="17"/>
  <c r="AS51" i="17"/>
  <c r="AS111" i="17"/>
  <c r="AS33" i="17"/>
  <c r="AS144" i="17"/>
  <c r="AS124" i="17"/>
  <c r="AS145" i="17"/>
  <c r="AS121" i="17"/>
  <c r="AS143" i="17"/>
  <c r="AS86" i="17"/>
  <c r="I90" i="28"/>
  <c r="AS92" i="17"/>
  <c r="I96" i="28"/>
  <c r="AS125" i="17"/>
  <c r="I129" i="28"/>
  <c r="AS141" i="17"/>
  <c r="I145" i="28"/>
  <c r="AS165" i="17"/>
  <c r="I169" i="28"/>
  <c r="AS10" i="17"/>
  <c r="I14" i="28"/>
  <c r="AS14" i="17"/>
  <c r="I18" i="28"/>
  <c r="AS18" i="17"/>
  <c r="I22" i="28"/>
  <c r="AS22" i="17"/>
  <c r="I26" i="28"/>
  <c r="AS26" i="17"/>
  <c r="I30" i="28"/>
  <c r="AS30" i="17"/>
  <c r="I34" i="28"/>
  <c r="AS34" i="17"/>
  <c r="I38" i="28"/>
  <c r="AS38" i="17"/>
  <c r="I42" i="28"/>
  <c r="AS42" i="17"/>
  <c r="I46" i="28"/>
  <c r="AS50" i="17"/>
  <c r="I54" i="28"/>
  <c r="AS54" i="17"/>
  <c r="I58" i="28"/>
  <c r="AS58" i="17"/>
  <c r="I62" i="28"/>
  <c r="AS66" i="17"/>
  <c r="I70" i="28"/>
  <c r="AS70" i="17"/>
  <c r="I74" i="28"/>
  <c r="AS80" i="17"/>
  <c r="I84" i="28"/>
  <c r="AS87" i="17"/>
  <c r="I91" i="28"/>
  <c r="AS95" i="17"/>
  <c r="I99" i="28"/>
  <c r="AS115" i="17"/>
  <c r="I119" i="28"/>
  <c r="AS131" i="17"/>
  <c r="I135" i="28"/>
  <c r="AS182" i="17"/>
  <c r="I186" i="28"/>
  <c r="AS110" i="17"/>
  <c r="I114" i="28"/>
  <c r="AS118" i="17"/>
  <c r="I122" i="28"/>
  <c r="AS134" i="17"/>
  <c r="I138" i="28"/>
  <c r="AS142" i="17"/>
  <c r="I146" i="28"/>
  <c r="AS164" i="17"/>
  <c r="I168" i="28"/>
  <c r="AS154" i="17"/>
  <c r="I158" i="28"/>
  <c r="AS158" i="17"/>
  <c r="I162" i="28"/>
  <c r="AS162" i="17"/>
  <c r="I166" i="28"/>
  <c r="AS180" i="17"/>
  <c r="I184" i="28"/>
  <c r="AS187" i="17"/>
  <c r="I191" i="28"/>
  <c r="AS191" i="17"/>
  <c r="I195" i="28"/>
  <c r="AS199" i="17"/>
  <c r="I203" i="28"/>
  <c r="AL205" i="17"/>
  <c r="AL195" i="17"/>
  <c r="AL187" i="17"/>
  <c r="AL200" i="17"/>
  <c r="AL169" i="17"/>
  <c r="AL161" i="17"/>
  <c r="AL157" i="17"/>
  <c r="AL155" i="17"/>
  <c r="AL149" i="17"/>
  <c r="AL147" i="17"/>
  <c r="AL143" i="17"/>
  <c r="AL137" i="17"/>
  <c r="AL188" i="17"/>
  <c r="AL171" i="17"/>
  <c r="AL178" i="17"/>
  <c r="AL185" i="17"/>
  <c r="AL129" i="17"/>
  <c r="AL121" i="17"/>
  <c r="AL131" i="17"/>
  <c r="AL107" i="17"/>
  <c r="AL74" i="17"/>
  <c r="AL66" i="17"/>
  <c r="AL58" i="17"/>
  <c r="AL42" i="17"/>
  <c r="AL34" i="17"/>
  <c r="AL26" i="17"/>
  <c r="AL18" i="17"/>
  <c r="AL189" i="17"/>
  <c r="AL83" i="17"/>
  <c r="AL51" i="17"/>
  <c r="AL43" i="17"/>
  <c r="AL27" i="17"/>
  <c r="AL19" i="17"/>
  <c r="AL11" i="17"/>
  <c r="AL72" i="17"/>
  <c r="AL64" i="17"/>
  <c r="AL56" i="17"/>
  <c r="AL48" i="17"/>
  <c r="AL40" i="17"/>
  <c r="AL32" i="17"/>
  <c r="AL10" i="17"/>
  <c r="AL8" i="17"/>
  <c r="AL134" i="17"/>
  <c r="AL130" i="17"/>
  <c r="AL126" i="17"/>
  <c r="AL122" i="17"/>
  <c r="AL118" i="17"/>
  <c r="AL110" i="17"/>
  <c r="AL94" i="17"/>
  <c r="AL85" i="17"/>
  <c r="AL77" i="17"/>
  <c r="AL69" i="17"/>
  <c r="AL61" i="17"/>
  <c r="AL53" i="17"/>
  <c r="AL37" i="17"/>
  <c r="AL33" i="17"/>
  <c r="AL17" i="17"/>
  <c r="AM206" i="17"/>
  <c r="C1010" i="28" s="1"/>
  <c r="AM205" i="17"/>
  <c r="C1009" i="28" s="1"/>
  <c r="AM204" i="17"/>
  <c r="C1008" i="28" s="1"/>
  <c r="AM203" i="17"/>
  <c r="AM202" i="17"/>
  <c r="C1006" i="28" s="1"/>
  <c r="AM201" i="17"/>
  <c r="C1005" i="28" s="1"/>
  <c r="AM200" i="17"/>
  <c r="C1004" i="28" s="1"/>
  <c r="AM199" i="17"/>
  <c r="AM198" i="17"/>
  <c r="C1002" i="28" s="1"/>
  <c r="AM197" i="17"/>
  <c r="C1001" i="28" s="1"/>
  <c r="AM196" i="17"/>
  <c r="C1000" i="28" s="1"/>
  <c r="AM195" i="17"/>
  <c r="C999" i="28" s="1"/>
  <c r="AM194" i="17"/>
  <c r="C998" i="28" s="1"/>
  <c r="AM193" i="17"/>
  <c r="C997" i="28" s="1"/>
  <c r="AM192" i="17"/>
  <c r="AM191" i="17"/>
  <c r="AM190" i="17"/>
  <c r="C994" i="28" s="1"/>
  <c r="AM189" i="17"/>
  <c r="C993" i="28" s="1"/>
  <c r="AM188" i="17"/>
  <c r="C992" i="28" s="1"/>
  <c r="AM187" i="17"/>
  <c r="AM186" i="17"/>
  <c r="C990" i="28" s="1"/>
  <c r="AM185" i="17"/>
  <c r="C989" i="28" s="1"/>
  <c r="AM184" i="17"/>
  <c r="C988" i="28" s="1"/>
  <c r="AM183" i="17"/>
  <c r="AM182" i="17"/>
  <c r="C986" i="28" s="1"/>
  <c r="AM181" i="17"/>
  <c r="C985" i="28" s="1"/>
  <c r="AM180" i="17"/>
  <c r="AM179" i="17"/>
  <c r="AM177" i="17"/>
  <c r="C981" i="28" s="1"/>
  <c r="AM175" i="17"/>
  <c r="C979" i="28" s="1"/>
  <c r="AM173" i="17"/>
  <c r="C977" i="28" s="1"/>
  <c r="AM171" i="17"/>
  <c r="C975" i="28" s="1"/>
  <c r="AM169" i="17"/>
  <c r="C973" i="28" s="1"/>
  <c r="AM167" i="17"/>
  <c r="C971" i="28" s="1"/>
  <c r="AM163" i="17"/>
  <c r="AM178" i="17"/>
  <c r="AM176" i="17"/>
  <c r="C980" i="28" s="1"/>
  <c r="AM174" i="17"/>
  <c r="C978" i="28" s="1"/>
  <c r="AM172" i="17"/>
  <c r="AM170" i="17"/>
  <c r="C974" i="28" s="1"/>
  <c r="AM168" i="17"/>
  <c r="C972" i="28" s="1"/>
  <c r="AM166" i="17"/>
  <c r="C970" i="28" s="1"/>
  <c r="AM165" i="17"/>
  <c r="C969" i="28" s="1"/>
  <c r="AM164" i="17"/>
  <c r="AM148" i="17"/>
  <c r="C952" i="28" s="1"/>
  <c r="AM162" i="17"/>
  <c r="C966" i="28" s="1"/>
  <c r="AM160" i="17"/>
  <c r="AM158" i="17"/>
  <c r="C962" i="28" s="1"/>
  <c r="AM156" i="17"/>
  <c r="C960" i="28" s="1"/>
  <c r="AM154" i="17"/>
  <c r="C958" i="28" s="1"/>
  <c r="AM152" i="17"/>
  <c r="AM147" i="17"/>
  <c r="AM161" i="17"/>
  <c r="C965" i="28" s="1"/>
  <c r="AM157" i="17"/>
  <c r="C961" i="28" s="1"/>
  <c r="AM153" i="17"/>
  <c r="AM146" i="17"/>
  <c r="AM144" i="17"/>
  <c r="C948" i="28" s="1"/>
  <c r="AM142" i="17"/>
  <c r="C946" i="28" s="1"/>
  <c r="AM140" i="17"/>
  <c r="C944" i="28" s="1"/>
  <c r="AM138" i="17"/>
  <c r="C942" i="28" s="1"/>
  <c r="AM136" i="17"/>
  <c r="C940" i="28" s="1"/>
  <c r="AM134" i="17"/>
  <c r="C938" i="28" s="1"/>
  <c r="AM132" i="17"/>
  <c r="C936" i="28" s="1"/>
  <c r="AM130" i="17"/>
  <c r="AM128" i="17"/>
  <c r="C932" i="28" s="1"/>
  <c r="AM126" i="17"/>
  <c r="C930" i="28" s="1"/>
  <c r="AM124" i="17"/>
  <c r="AM122" i="17"/>
  <c r="C926" i="28" s="1"/>
  <c r="AM120" i="17"/>
  <c r="C924" i="28" s="1"/>
  <c r="AM118" i="17"/>
  <c r="C922" i="28" s="1"/>
  <c r="AM116" i="17"/>
  <c r="AM114" i="17"/>
  <c r="AM112" i="17"/>
  <c r="C916" i="28" s="1"/>
  <c r="AM110" i="17"/>
  <c r="C914" i="28" s="1"/>
  <c r="AM108" i="17"/>
  <c r="C912" i="28" s="1"/>
  <c r="AM159" i="17"/>
  <c r="AM151" i="17"/>
  <c r="C955" i="28" s="1"/>
  <c r="AM149" i="17"/>
  <c r="C953" i="28" s="1"/>
  <c r="AM143" i="17"/>
  <c r="C947" i="28" s="1"/>
  <c r="AM139" i="17"/>
  <c r="AM135" i="17"/>
  <c r="C939" i="28" s="1"/>
  <c r="AM131" i="17"/>
  <c r="C935" i="28" s="1"/>
  <c r="AM127" i="17"/>
  <c r="C931" i="28" s="1"/>
  <c r="AM123" i="17"/>
  <c r="AM119" i="17"/>
  <c r="C923" i="28" s="1"/>
  <c r="AM115" i="17"/>
  <c r="C919" i="28" s="1"/>
  <c r="AM111" i="17"/>
  <c r="AM107" i="17"/>
  <c r="AM105" i="17"/>
  <c r="C909" i="28" s="1"/>
  <c r="AM103" i="17"/>
  <c r="C907" i="28" s="1"/>
  <c r="AM101" i="17"/>
  <c r="C905" i="28" s="1"/>
  <c r="AM99" i="17"/>
  <c r="AM97" i="17"/>
  <c r="C901" i="28" s="1"/>
  <c r="AM95" i="17"/>
  <c r="C899" i="28" s="1"/>
  <c r="AM93" i="17"/>
  <c r="C897" i="28" s="1"/>
  <c r="AM91" i="17"/>
  <c r="AM89" i="17"/>
  <c r="C893" i="28" s="1"/>
  <c r="AM87" i="17"/>
  <c r="C891" i="28" s="1"/>
  <c r="AM85" i="17"/>
  <c r="C889" i="28" s="1"/>
  <c r="AM83" i="17"/>
  <c r="AM81" i="17"/>
  <c r="C885" i="28" s="1"/>
  <c r="AM80" i="17"/>
  <c r="C884" i="28" s="1"/>
  <c r="AM78" i="17"/>
  <c r="C882" i="28" s="1"/>
  <c r="AM77" i="17"/>
  <c r="AM76" i="17"/>
  <c r="C880" i="28" s="1"/>
  <c r="AM75" i="17"/>
  <c r="C879" i="28" s="1"/>
  <c r="AM73" i="17"/>
  <c r="AM72" i="17"/>
  <c r="AM71" i="17"/>
  <c r="C875" i="28" s="1"/>
  <c r="AM70" i="17"/>
  <c r="C874" i="28" s="1"/>
  <c r="AM69" i="17"/>
  <c r="AM68" i="17"/>
  <c r="AM67" i="17"/>
  <c r="C871" i="28" s="1"/>
  <c r="AM66" i="17"/>
  <c r="C870" i="28" s="1"/>
  <c r="AM65" i="17"/>
  <c r="AM64" i="17"/>
  <c r="C868" i="28" s="1"/>
  <c r="AM63" i="17"/>
  <c r="C867" i="28" s="1"/>
  <c r="AM62" i="17"/>
  <c r="C866" i="28" s="1"/>
  <c r="AM61" i="17"/>
  <c r="C865" i="28" s="1"/>
  <c r="AM60" i="17"/>
  <c r="AM59" i="17"/>
  <c r="C863" i="28" s="1"/>
  <c r="AM58" i="17"/>
  <c r="C862" i="28" s="1"/>
  <c r="AM57" i="17"/>
  <c r="C861" i="28" s="1"/>
  <c r="AM56" i="17"/>
  <c r="AM55" i="17"/>
  <c r="C859" i="28" s="1"/>
  <c r="AM54" i="17"/>
  <c r="C858" i="28" s="1"/>
  <c r="AM53" i="17"/>
  <c r="C857" i="28" s="1"/>
  <c r="AM52" i="17"/>
  <c r="AM51" i="17"/>
  <c r="C855" i="28" s="1"/>
  <c r="AM50" i="17"/>
  <c r="C854" i="28" s="1"/>
  <c r="AM49" i="17"/>
  <c r="AM48" i="17"/>
  <c r="AM47" i="17"/>
  <c r="C851" i="28" s="1"/>
  <c r="AM46" i="17"/>
  <c r="C850" i="28" s="1"/>
  <c r="AM45" i="17"/>
  <c r="C849" i="28" s="1"/>
  <c r="AM44" i="17"/>
  <c r="AM43" i="17"/>
  <c r="C847" i="28" s="1"/>
  <c r="AM42" i="17"/>
  <c r="C846" i="28" s="1"/>
  <c r="AM41" i="17"/>
  <c r="AM40" i="17"/>
  <c r="AM39" i="17"/>
  <c r="C843" i="28" s="1"/>
  <c r="AM38" i="17"/>
  <c r="C842" i="28" s="1"/>
  <c r="AM37" i="17"/>
  <c r="C841" i="28" s="1"/>
  <c r="AM36" i="17"/>
  <c r="AM35" i="17"/>
  <c r="C839" i="28" s="1"/>
  <c r="AM34" i="17"/>
  <c r="C838" i="28" s="1"/>
  <c r="AM33" i="17"/>
  <c r="C837" i="28" s="1"/>
  <c r="AM32" i="17"/>
  <c r="AM31" i="17"/>
  <c r="C835" i="28" s="1"/>
  <c r="AM30" i="17"/>
  <c r="C834" i="28" s="1"/>
  <c r="AM29" i="17"/>
  <c r="AM28" i="17"/>
  <c r="AM27" i="17"/>
  <c r="C831" i="28" s="1"/>
  <c r="AM26" i="17"/>
  <c r="C830" i="28" s="1"/>
  <c r="AM25" i="17"/>
  <c r="C829" i="28" s="1"/>
  <c r="AM24" i="17"/>
  <c r="AM23" i="17"/>
  <c r="C827" i="28" s="1"/>
  <c r="AM22" i="17"/>
  <c r="C826" i="28" s="1"/>
  <c r="AM21" i="17"/>
  <c r="C825" i="28" s="1"/>
  <c r="AM20" i="17"/>
  <c r="AM19" i="17"/>
  <c r="C823" i="28" s="1"/>
  <c r="AM18" i="17"/>
  <c r="C822" i="28" s="1"/>
  <c r="AM17" i="17"/>
  <c r="C821" i="28" s="1"/>
  <c r="AM16" i="17"/>
  <c r="AM15" i="17"/>
  <c r="C819" i="28" s="1"/>
  <c r="AM14" i="17"/>
  <c r="C818" i="28" s="1"/>
  <c r="AM13" i="17"/>
  <c r="C817" i="28" s="1"/>
  <c r="AM12" i="17"/>
  <c r="AM11" i="17"/>
  <c r="C815" i="28" s="1"/>
  <c r="AM10" i="17"/>
  <c r="C814" i="28" s="1"/>
  <c r="AM9" i="17"/>
  <c r="C813" i="28" s="1"/>
  <c r="AM8" i="17"/>
  <c r="AM7" i="17"/>
  <c r="C811" i="28" s="1"/>
  <c r="AM5" i="17"/>
  <c r="AM150" i="17"/>
  <c r="C954" i="28" s="1"/>
  <c r="AM155" i="17"/>
  <c r="AM141" i="17"/>
  <c r="C945" i="28" s="1"/>
  <c r="AM125" i="17"/>
  <c r="C929" i="28" s="1"/>
  <c r="AM109" i="17"/>
  <c r="AM98" i="17"/>
  <c r="AM94" i="17"/>
  <c r="C898" i="28" s="1"/>
  <c r="AM90" i="17"/>
  <c r="C894" i="28" s="1"/>
  <c r="AM86" i="17"/>
  <c r="C890" i="28" s="1"/>
  <c r="AM82" i="17"/>
  <c r="AM145" i="17"/>
  <c r="C949" i="28" s="1"/>
  <c r="AM129" i="17"/>
  <c r="C933" i="28" s="1"/>
  <c r="AM113" i="17"/>
  <c r="AM102" i="17"/>
  <c r="AM100" i="17"/>
  <c r="C904" i="28" s="1"/>
  <c r="AM96" i="17"/>
  <c r="C900" i="28" s="1"/>
  <c r="AM92" i="17"/>
  <c r="AM88" i="17"/>
  <c r="AM84" i="17"/>
  <c r="C888" i="28" s="1"/>
  <c r="AM133" i="17"/>
  <c r="C937" i="28" s="1"/>
  <c r="AM117" i="17"/>
  <c r="AM104" i="17"/>
  <c r="C908" i="28" s="1"/>
  <c r="AM79" i="17"/>
  <c r="C883" i="28" s="1"/>
  <c r="AM137" i="17"/>
  <c r="C941" i="28" s="1"/>
  <c r="AM121" i="17"/>
  <c r="C925" i="28" s="1"/>
  <c r="AM106" i="17"/>
  <c r="AP204" i="14"/>
  <c r="AP200" i="14"/>
  <c r="AP196" i="14"/>
  <c r="AP192" i="14"/>
  <c r="AP188" i="14"/>
  <c r="AQ188" i="14" s="1"/>
  <c r="AP184" i="14"/>
  <c r="AP180" i="14"/>
  <c r="AQ180" i="14" s="1"/>
  <c r="AP205" i="14"/>
  <c r="AQ205" i="14" s="1"/>
  <c r="AP201" i="14"/>
  <c r="AQ201" i="14" s="1"/>
  <c r="AP197" i="14"/>
  <c r="AQ197" i="14" s="1"/>
  <c r="AP193" i="14"/>
  <c r="AP189" i="14"/>
  <c r="AQ189" i="14" s="1"/>
  <c r="AP185" i="14"/>
  <c r="AP181" i="14"/>
  <c r="AQ181" i="14" s="1"/>
  <c r="AP178" i="14"/>
  <c r="AQ178" i="14" s="1"/>
  <c r="AP177" i="14"/>
  <c r="AP176" i="14"/>
  <c r="AP175" i="14"/>
  <c r="AP174" i="14"/>
  <c r="AQ174" i="14" s="1"/>
  <c r="AP173" i="14"/>
  <c r="AQ173" i="14" s="1"/>
  <c r="AP172" i="14"/>
  <c r="AQ172" i="14" s="1"/>
  <c r="AP203" i="14"/>
  <c r="AQ203" i="14" s="1"/>
  <c r="AP195" i="14"/>
  <c r="AQ195" i="14" s="1"/>
  <c r="AP187" i="14"/>
  <c r="AQ187" i="14" s="1"/>
  <c r="AP179" i="14"/>
  <c r="AQ179" i="14" s="1"/>
  <c r="AP202" i="14"/>
  <c r="AQ202" i="14" s="1"/>
  <c r="AP194" i="14"/>
  <c r="AP186" i="14"/>
  <c r="AQ186" i="14" s="1"/>
  <c r="AP191" i="14"/>
  <c r="AP171" i="14"/>
  <c r="AQ171" i="14" s="1"/>
  <c r="AP168" i="14"/>
  <c r="AQ168" i="14" s="1"/>
  <c r="AP164" i="14"/>
  <c r="AP160" i="14"/>
  <c r="AP198" i="14"/>
  <c r="AP182" i="14"/>
  <c r="AP167" i="14"/>
  <c r="AQ167" i="14" s="1"/>
  <c r="AP163" i="14"/>
  <c r="AQ163" i="14" s="1"/>
  <c r="AP159" i="14"/>
  <c r="AQ159" i="14" s="1"/>
  <c r="AP183" i="14"/>
  <c r="AP170" i="14"/>
  <c r="AP162" i="14"/>
  <c r="AQ162" i="14" s="1"/>
  <c r="AP190" i="14"/>
  <c r="AQ190" i="14" s="1"/>
  <c r="AP169" i="14"/>
  <c r="AP161" i="14"/>
  <c r="AQ161" i="14" s="1"/>
  <c r="AP157" i="14"/>
  <c r="AQ157" i="14" s="1"/>
  <c r="AP155" i="14"/>
  <c r="AQ155" i="14" s="1"/>
  <c r="AP153" i="14"/>
  <c r="AQ153" i="14" s="1"/>
  <c r="AP151" i="14"/>
  <c r="AP149" i="14"/>
  <c r="AQ149" i="14" s="1"/>
  <c r="AP147" i="14"/>
  <c r="AQ147" i="14" s="1"/>
  <c r="AP145" i="14"/>
  <c r="AQ145" i="14" s="1"/>
  <c r="AP143" i="14"/>
  <c r="AP141" i="14"/>
  <c r="AQ141" i="14" s="1"/>
  <c r="AP139" i="14"/>
  <c r="AP137" i="14"/>
  <c r="AQ137" i="14" s="1"/>
  <c r="AP135" i="14"/>
  <c r="AP133" i="14"/>
  <c r="AQ133" i="14" s="1"/>
  <c r="AP131" i="14"/>
  <c r="AQ131" i="14" s="1"/>
  <c r="AP129" i="14"/>
  <c r="AQ129" i="14" s="1"/>
  <c r="AP127" i="14"/>
  <c r="AP125" i="14"/>
  <c r="AP123" i="14"/>
  <c r="AQ123" i="14" s="1"/>
  <c r="AP121" i="14"/>
  <c r="AP119" i="14"/>
  <c r="AQ119" i="14" s="1"/>
  <c r="AP166" i="14"/>
  <c r="AQ166" i="14" s="1"/>
  <c r="AP156" i="14"/>
  <c r="AQ156" i="14" s="1"/>
  <c r="AP152" i="14"/>
  <c r="AQ152" i="14" s="1"/>
  <c r="AP148" i="14"/>
  <c r="AP144" i="14"/>
  <c r="AP140" i="14"/>
  <c r="AQ140" i="14" s="1"/>
  <c r="AP136" i="14"/>
  <c r="AP132" i="14"/>
  <c r="AP128" i="14"/>
  <c r="AP124" i="14"/>
  <c r="AQ124" i="14" s="1"/>
  <c r="AP120" i="14"/>
  <c r="AP118" i="14"/>
  <c r="AP116" i="14"/>
  <c r="AQ116" i="14" s="1"/>
  <c r="AP114" i="14"/>
  <c r="AQ114" i="14" s="1"/>
  <c r="AP112" i="14"/>
  <c r="AQ112" i="14" s="1"/>
  <c r="AP110" i="14"/>
  <c r="AQ110" i="14" s="1"/>
  <c r="AP108" i="14"/>
  <c r="AP106" i="14"/>
  <c r="AP104" i="14"/>
  <c r="AP102" i="14"/>
  <c r="AP100" i="14"/>
  <c r="AQ100" i="14" s="1"/>
  <c r="AP98" i="14"/>
  <c r="AQ98" i="14" s="1"/>
  <c r="AP96" i="14"/>
  <c r="AQ96" i="14" s="1"/>
  <c r="AP94" i="14"/>
  <c r="AQ94" i="14" s="1"/>
  <c r="AP92" i="14"/>
  <c r="AP5" i="14"/>
  <c r="AP199" i="14"/>
  <c r="AP89" i="14"/>
  <c r="AQ89" i="14" s="1"/>
  <c r="AP87" i="14"/>
  <c r="AP85" i="14"/>
  <c r="AQ85" i="14" s="1"/>
  <c r="AP83" i="14"/>
  <c r="AQ83" i="14" s="1"/>
  <c r="AP81" i="14"/>
  <c r="AQ81" i="14" s="1"/>
  <c r="AP79" i="14"/>
  <c r="AP77" i="14"/>
  <c r="AQ77" i="14" s="1"/>
  <c r="AP75" i="14"/>
  <c r="AP73" i="14"/>
  <c r="AQ73" i="14" s="1"/>
  <c r="AP71" i="14"/>
  <c r="AP69" i="14"/>
  <c r="AQ69" i="14" s="1"/>
  <c r="AP67" i="14"/>
  <c r="AQ67" i="14" s="1"/>
  <c r="AP65" i="14"/>
  <c r="AQ65" i="14" s="1"/>
  <c r="AP63" i="14"/>
  <c r="AQ63" i="14" s="1"/>
  <c r="AP61" i="14"/>
  <c r="AQ61" i="14" s="1"/>
  <c r="AP59" i="14"/>
  <c r="AQ59" i="14" s="1"/>
  <c r="AP57" i="14"/>
  <c r="AQ57" i="14" s="1"/>
  <c r="AP55" i="14"/>
  <c r="AP53" i="14"/>
  <c r="AQ53" i="14" s="1"/>
  <c r="AP51" i="14"/>
  <c r="AQ51" i="14" s="1"/>
  <c r="AP49" i="14"/>
  <c r="AQ49" i="14" s="1"/>
  <c r="AP47" i="14"/>
  <c r="AQ47" i="14" s="1"/>
  <c r="AP45" i="14"/>
  <c r="AQ45" i="14" s="1"/>
  <c r="AP43" i="14"/>
  <c r="AQ43" i="14" s="1"/>
  <c r="AP41" i="14"/>
  <c r="AQ41" i="14" s="1"/>
  <c r="AP39" i="14"/>
  <c r="AP37" i="14"/>
  <c r="AP35" i="14"/>
  <c r="AP33" i="14"/>
  <c r="AP31" i="14"/>
  <c r="AQ31" i="14" s="1"/>
  <c r="AP29" i="14"/>
  <c r="AQ29" i="14" s="1"/>
  <c r="AP27" i="14"/>
  <c r="AP25" i="14"/>
  <c r="AQ25" i="14" s="1"/>
  <c r="AP23" i="14"/>
  <c r="AP21" i="14"/>
  <c r="AQ21" i="14" s="1"/>
  <c r="AP19" i="14"/>
  <c r="AQ19" i="14" s="1"/>
  <c r="AP17" i="14"/>
  <c r="AP15" i="14"/>
  <c r="AP13" i="14"/>
  <c r="AQ13" i="14" s="1"/>
  <c r="AP11" i="14"/>
  <c r="AP9" i="14"/>
  <c r="AQ9" i="14" s="1"/>
  <c r="AP7" i="14"/>
  <c r="AQ7" i="14" s="1"/>
  <c r="AP86" i="14"/>
  <c r="AQ86" i="14" s="1"/>
  <c r="AP84" i="14"/>
  <c r="AQ84" i="14" s="1"/>
  <c r="AP80" i="14"/>
  <c r="AQ80" i="14" s="1"/>
  <c r="AP76" i="14"/>
  <c r="AQ76" i="14" s="1"/>
  <c r="AP74" i="14"/>
  <c r="AQ74" i="14" s="1"/>
  <c r="AP68" i="14"/>
  <c r="AP62" i="14"/>
  <c r="AQ62" i="14" s="1"/>
  <c r="AP58" i="14"/>
  <c r="AP54" i="14"/>
  <c r="AQ54" i="14" s="1"/>
  <c r="AP50" i="14"/>
  <c r="AP48" i="14"/>
  <c r="AP40" i="14"/>
  <c r="AP36" i="14"/>
  <c r="AP34" i="14"/>
  <c r="AP28" i="14"/>
  <c r="AP24" i="14"/>
  <c r="AQ24" i="14" s="1"/>
  <c r="AP20" i="14"/>
  <c r="AQ20" i="14" s="1"/>
  <c r="AP16" i="14"/>
  <c r="AP10" i="14"/>
  <c r="AP165" i="14"/>
  <c r="AP158" i="14"/>
  <c r="AQ158" i="14" s="1"/>
  <c r="AP150" i="14"/>
  <c r="AQ150" i="14" s="1"/>
  <c r="AP142" i="14"/>
  <c r="AQ142" i="14" s="1"/>
  <c r="AP134" i="14"/>
  <c r="AP126" i="14"/>
  <c r="AQ126" i="14" s="1"/>
  <c r="AP117" i="14"/>
  <c r="AP113" i="14"/>
  <c r="AQ113" i="14" s="1"/>
  <c r="AP109" i="14"/>
  <c r="AP105" i="14"/>
  <c r="AQ105" i="14" s="1"/>
  <c r="AP101" i="14"/>
  <c r="AP97" i="14"/>
  <c r="AP93" i="14"/>
  <c r="AP90" i="14"/>
  <c r="AQ90" i="14" s="1"/>
  <c r="AP88" i="14"/>
  <c r="AP82" i="14"/>
  <c r="AQ82" i="14" s="1"/>
  <c r="AP78" i="14"/>
  <c r="AQ78" i="14" s="1"/>
  <c r="AP72" i="14"/>
  <c r="AQ72" i="14" s="1"/>
  <c r="AP70" i="14"/>
  <c r="AQ70" i="14" s="1"/>
  <c r="AP66" i="14"/>
  <c r="AP64" i="14"/>
  <c r="AP60" i="14"/>
  <c r="AQ60" i="14" s="1"/>
  <c r="AP56" i="14"/>
  <c r="AQ56" i="14" s="1"/>
  <c r="AP52" i="14"/>
  <c r="AP46" i="14"/>
  <c r="AQ46" i="14" s="1"/>
  <c r="AP44" i="14"/>
  <c r="AQ44" i="14" s="1"/>
  <c r="AP42" i="14"/>
  <c r="AQ42" i="14" s="1"/>
  <c r="AP38" i="14"/>
  <c r="AP32" i="14"/>
  <c r="AP30" i="14"/>
  <c r="AQ30" i="14" s="1"/>
  <c r="AP26" i="14"/>
  <c r="AP22" i="14"/>
  <c r="AP18" i="14"/>
  <c r="AP14" i="14"/>
  <c r="AQ14" i="14" s="1"/>
  <c r="AP12" i="14"/>
  <c r="AQ12" i="14" s="1"/>
  <c r="AP8" i="14"/>
  <c r="AP206" i="14"/>
  <c r="AQ206" i="14" s="1"/>
  <c r="AP154" i="14"/>
  <c r="AQ154" i="14" s="1"/>
  <c r="AP146" i="14"/>
  <c r="AP138" i="14"/>
  <c r="AP130" i="14"/>
  <c r="AP122" i="14"/>
  <c r="AP115" i="14"/>
  <c r="AQ115" i="14" s="1"/>
  <c r="AP111" i="14"/>
  <c r="AP107" i="14"/>
  <c r="AP103" i="14"/>
  <c r="AQ103" i="14" s="1"/>
  <c r="AP99" i="14"/>
  <c r="AP95" i="14"/>
  <c r="AQ95" i="14" s="1"/>
  <c r="AP91" i="14"/>
  <c r="AQ91" i="14" s="1"/>
  <c r="AN197" i="17"/>
  <c r="AN193" i="17"/>
  <c r="AN198" i="17"/>
  <c r="AN188" i="17"/>
  <c r="AN177" i="17"/>
  <c r="AN145" i="17"/>
  <c r="AN176" i="17"/>
  <c r="AN144" i="17"/>
  <c r="AN143" i="17"/>
  <c r="AN141" i="17"/>
  <c r="AN137" i="17"/>
  <c r="AN135" i="17"/>
  <c r="AN129" i="17"/>
  <c r="AN127" i="17"/>
  <c r="AN125" i="17"/>
  <c r="AN121" i="17"/>
  <c r="AN119" i="17"/>
  <c r="AN112" i="17"/>
  <c r="AN115" i="17"/>
  <c r="AN148" i="17"/>
  <c r="AN142" i="17"/>
  <c r="AN134" i="17"/>
  <c r="AN122" i="17"/>
  <c r="AN140" i="17"/>
  <c r="AN132" i="17"/>
  <c r="AN136" i="17"/>
  <c r="AN128" i="17"/>
  <c r="AN120" i="17"/>
  <c r="AN27" i="17"/>
  <c r="AN26" i="17"/>
  <c r="AN25" i="17"/>
  <c r="AN23" i="17"/>
  <c r="AN21" i="17"/>
  <c r="AN19" i="17"/>
  <c r="AN18" i="17"/>
  <c r="AN17" i="17"/>
  <c r="AN15" i="17"/>
  <c r="AN13" i="17"/>
  <c r="AN11" i="17"/>
  <c r="AN10" i="17"/>
  <c r="AN9" i="17"/>
  <c r="AH4" i="17"/>
  <c r="AN31" i="17"/>
  <c r="AN171" i="17"/>
  <c r="AN196" i="17"/>
  <c r="AN186" i="17"/>
  <c r="AN189" i="17"/>
  <c r="AN200" i="17"/>
  <c r="AN204" i="17"/>
  <c r="AN66" i="17"/>
  <c r="AN170" i="17"/>
  <c r="AN202" i="17"/>
  <c r="AN37" i="17"/>
  <c r="AN39" i="17"/>
  <c r="AN43" i="17"/>
  <c r="AN46" i="17"/>
  <c r="AN47" i="17"/>
  <c r="AN51" i="17"/>
  <c r="AN53" i="17"/>
  <c r="AN57" i="17"/>
  <c r="AN79" i="17"/>
  <c r="AN81" i="17"/>
  <c r="AN84" i="17"/>
  <c r="AN86" i="17"/>
  <c r="AN90" i="17"/>
  <c r="AN93" i="17"/>
  <c r="AN95" i="17"/>
  <c r="AN97" i="17"/>
  <c r="AN101" i="17"/>
  <c r="AN105" i="17"/>
  <c r="AN108" i="17"/>
  <c r="AN110" i="17"/>
  <c r="AN168" i="17"/>
  <c r="AN151" i="17"/>
  <c r="AN150" i="17"/>
  <c r="AN154" i="17"/>
  <c r="AN156" i="17"/>
  <c r="AN158" i="17"/>
  <c r="AN161" i="17"/>
  <c r="AN167" i="17"/>
  <c r="AN182" i="17"/>
  <c r="AN184" i="17"/>
  <c r="AN201" i="17"/>
  <c r="AN206" i="17"/>
  <c r="AN165" i="17"/>
  <c r="AN33" i="17"/>
  <c r="AN34" i="17"/>
  <c r="AN35" i="17"/>
  <c r="AN55" i="17"/>
  <c r="AN59" i="17"/>
  <c r="AN63" i="17"/>
  <c r="AN67" i="17"/>
  <c r="AN71" i="17"/>
  <c r="AN173" i="17"/>
  <c r="AN190" i="17"/>
  <c r="AN194" i="17"/>
  <c r="AN205" i="17"/>
  <c r="AN62" i="17"/>
  <c r="AN7" i="17"/>
  <c r="AN42" i="17"/>
  <c r="AN45" i="17"/>
  <c r="AN50" i="17"/>
  <c r="AN61" i="17"/>
  <c r="AN76" i="17"/>
  <c r="AN78" i="17"/>
  <c r="AN80" i="17"/>
  <c r="AN85" i="17"/>
  <c r="AN87" i="17"/>
  <c r="AN89" i="17"/>
  <c r="AN94" i="17"/>
  <c r="AN100" i="17"/>
  <c r="AN181" i="17"/>
  <c r="AN169" i="17"/>
  <c r="AL199" i="17"/>
  <c r="AL198" i="17"/>
  <c r="AL158" i="17"/>
  <c r="AL156" i="17"/>
  <c r="AL154" i="17"/>
  <c r="AL152" i="17"/>
  <c r="AL150" i="17"/>
  <c r="AL159" i="17"/>
  <c r="AL151" i="17"/>
  <c r="AL115" i="17"/>
  <c r="AL148" i="17"/>
  <c r="AL142" i="17"/>
  <c r="AL140" i="17"/>
  <c r="AL138" i="17"/>
  <c r="AL136" i="17"/>
  <c r="AL132" i="17"/>
  <c r="AL128" i="17"/>
  <c r="AL124" i="17"/>
  <c r="AL120" i="17"/>
  <c r="AL114" i="17"/>
  <c r="AL146" i="17"/>
  <c r="AL141" i="17"/>
  <c r="AL133" i="17"/>
  <c r="AL125" i="17"/>
  <c r="AL117" i="17"/>
  <c r="AL116" i="17"/>
  <c r="AL139" i="17"/>
  <c r="AL123" i="17"/>
  <c r="AL112" i="17"/>
  <c r="AL91" i="17"/>
  <c r="AL75" i="17"/>
  <c r="AL73" i="17"/>
  <c r="AL71" i="17"/>
  <c r="AL67" i="17"/>
  <c r="AL65" i="17"/>
  <c r="AL63" i="17"/>
  <c r="AL59" i="17"/>
  <c r="AL57" i="17"/>
  <c r="AL55" i="17"/>
  <c r="AL113" i="17"/>
  <c r="AL127" i="17"/>
  <c r="AL90" i="17"/>
  <c r="AL44" i="17"/>
  <c r="AL70" i="17"/>
  <c r="AL62" i="17"/>
  <c r="AL35" i="17"/>
  <c r="AL30" i="17"/>
  <c r="AL153" i="17"/>
  <c r="AL119" i="17"/>
  <c r="AL87" i="17"/>
  <c r="AL68" i="17"/>
  <c r="AL60" i="17"/>
  <c r="AL52" i="17"/>
  <c r="AF4" i="17"/>
  <c r="AL82" i="17"/>
  <c r="AL50" i="17"/>
  <c r="AL36" i="17"/>
  <c r="AL135" i="17"/>
  <c r="AL95" i="17"/>
  <c r="AL79" i="17"/>
  <c r="AL54" i="17"/>
  <c r="AL47" i="17"/>
  <c r="AL46" i="17"/>
  <c r="AL31" i="17"/>
  <c r="AL28" i="17"/>
  <c r="AL109" i="17"/>
  <c r="AL12" i="17"/>
  <c r="AL16" i="17"/>
  <c r="AL20" i="17"/>
  <c r="AL24" i="17"/>
  <c r="AL80" i="17"/>
  <c r="AL86" i="17"/>
  <c r="AL7" i="17"/>
  <c r="AL81" i="17"/>
  <c r="AL92" i="17"/>
  <c r="AL103" i="17"/>
  <c r="AL93" i="17"/>
  <c r="AL145" i="17"/>
  <c r="AL160" i="17"/>
  <c r="AL164" i="17"/>
  <c r="AL168" i="17"/>
  <c r="AL172" i="17"/>
  <c r="AL176" i="17"/>
  <c r="AL180" i="17"/>
  <c r="AL184" i="17"/>
  <c r="AL202" i="17"/>
  <c r="AL206" i="17"/>
  <c r="AL167" i="17"/>
  <c r="AL175" i="17"/>
  <c r="AL190" i="17"/>
  <c r="AL194" i="17"/>
  <c r="AL14" i="17"/>
  <c r="AL29" i="17"/>
  <c r="AL97" i="17"/>
  <c r="AL76" i="17"/>
  <c r="AL99" i="17"/>
  <c r="AL98" i="17"/>
  <c r="AL100" i="17"/>
  <c r="AL102" i="17"/>
  <c r="AL104" i="17"/>
  <c r="AL106" i="17"/>
  <c r="AL166" i="17"/>
  <c r="AL174" i="17"/>
  <c r="AL196" i="17"/>
  <c r="AL182" i="17"/>
  <c r="AL191" i="17"/>
  <c r="AL204" i="17"/>
  <c r="AL13" i="17"/>
  <c r="AL25" i="17"/>
  <c r="AL193" i="17"/>
  <c r="AL173" i="17"/>
  <c r="AL181" i="17"/>
  <c r="AL38" i="17"/>
  <c r="AL15" i="17"/>
  <c r="AL23" i="17"/>
  <c r="AL41" i="17"/>
  <c r="AL39" i="17"/>
  <c r="AL45" i="17"/>
  <c r="AL78" i="17"/>
  <c r="AL88" i="17"/>
  <c r="AL101" i="17"/>
  <c r="AL163" i="17"/>
  <c r="AL192" i="17"/>
  <c r="AL179" i="17"/>
  <c r="AL183" i="17"/>
  <c r="AL203" i="17"/>
  <c r="AL22" i="17"/>
  <c r="AL89" i="17"/>
  <c r="AL105" i="17"/>
  <c r="AL144" i="17"/>
  <c r="AL108" i="17"/>
  <c r="AL162" i="17"/>
  <c r="AL170" i="17"/>
  <c r="AL9" i="17"/>
  <c r="AL21" i="17"/>
  <c r="AL96" i="17"/>
  <c r="AL49" i="17"/>
  <c r="AL84" i="17"/>
  <c r="AL111" i="17"/>
  <c r="AL165" i="17"/>
  <c r="AL177" i="17"/>
  <c r="AL186" i="17"/>
  <c r="AL197" i="17"/>
  <c r="AL201" i="17"/>
  <c r="AR206" i="14"/>
  <c r="AR205" i="14"/>
  <c r="AR204" i="14"/>
  <c r="AR203" i="14"/>
  <c r="AS203" i="14" s="1"/>
  <c r="AR202" i="14"/>
  <c r="AR201" i="14"/>
  <c r="AR200" i="14"/>
  <c r="AR199" i="14"/>
  <c r="AS199" i="14" s="1"/>
  <c r="AR198" i="14"/>
  <c r="AR197" i="14"/>
  <c r="AR196" i="14"/>
  <c r="AR195" i="14"/>
  <c r="AS195" i="14" s="1"/>
  <c r="AR194" i="14"/>
  <c r="AR193" i="14"/>
  <c r="AR192" i="14"/>
  <c r="AR191" i="14"/>
  <c r="AS191" i="14" s="1"/>
  <c r="AR190" i="14"/>
  <c r="AR189" i="14"/>
  <c r="AR188" i="14"/>
  <c r="AR187" i="14"/>
  <c r="AS187" i="14" s="1"/>
  <c r="AR186" i="14"/>
  <c r="AR185" i="14"/>
  <c r="AR184" i="14"/>
  <c r="AS184" i="14" s="1"/>
  <c r="AR183" i="14"/>
  <c r="AR182" i="14"/>
  <c r="AR181" i="14"/>
  <c r="AR180" i="14"/>
  <c r="AS180" i="14" s="1"/>
  <c r="AR179" i="14"/>
  <c r="AS179" i="14" s="1"/>
  <c r="AR178" i="14"/>
  <c r="AR176" i="14"/>
  <c r="AR174" i="14"/>
  <c r="AS174" i="14" s="1"/>
  <c r="AR172" i="14"/>
  <c r="AR170" i="14"/>
  <c r="AR168" i="14"/>
  <c r="AR166" i="14"/>
  <c r="AR167" i="14"/>
  <c r="AR165" i="14"/>
  <c r="AR177" i="14"/>
  <c r="AR173" i="14"/>
  <c r="AS173" i="14" s="1"/>
  <c r="AR169" i="14"/>
  <c r="AR164" i="14"/>
  <c r="AR162" i="14"/>
  <c r="AR160" i="14"/>
  <c r="AS160" i="14" s="1"/>
  <c r="AR158" i="14"/>
  <c r="AS158" i="14" s="1"/>
  <c r="AR156" i="14"/>
  <c r="AR154" i="14"/>
  <c r="AR152" i="14"/>
  <c r="AR150" i="14"/>
  <c r="AS150" i="14" s="1"/>
  <c r="AR149" i="14"/>
  <c r="AR148" i="14"/>
  <c r="AR147" i="14"/>
  <c r="AS147" i="14" s="1"/>
  <c r="AR146" i="14"/>
  <c r="AS146" i="14" s="1"/>
  <c r="AR145" i="14"/>
  <c r="AR144" i="14"/>
  <c r="AR143" i="14"/>
  <c r="AR142" i="14"/>
  <c r="AR141" i="14"/>
  <c r="AR140" i="14"/>
  <c r="AR139" i="14"/>
  <c r="AR138" i="14"/>
  <c r="AR137" i="14"/>
  <c r="AR136" i="14"/>
  <c r="AR135" i="14"/>
  <c r="AR134" i="14"/>
  <c r="AR133" i="14"/>
  <c r="AR132" i="14"/>
  <c r="AR131" i="14"/>
  <c r="AR130" i="14"/>
  <c r="AR129" i="14"/>
  <c r="AR128" i="14"/>
  <c r="AR127" i="14"/>
  <c r="AS127" i="14" s="1"/>
  <c r="AR126" i="14"/>
  <c r="AS126" i="14" s="1"/>
  <c r="AR125" i="14"/>
  <c r="AR124" i="14"/>
  <c r="AR123" i="14"/>
  <c r="AS123" i="14" s="1"/>
  <c r="AR122" i="14"/>
  <c r="AS122" i="14" s="1"/>
  <c r="AR121" i="14"/>
  <c r="AR120" i="14"/>
  <c r="AR119" i="14"/>
  <c r="AR118" i="14"/>
  <c r="AS118" i="14" s="1"/>
  <c r="AR117" i="14"/>
  <c r="AR116" i="14"/>
  <c r="AR115" i="14"/>
  <c r="AS115" i="14" s="1"/>
  <c r="AR114" i="14"/>
  <c r="AR113" i="14"/>
  <c r="AR112" i="14"/>
  <c r="AR111" i="14"/>
  <c r="AR110" i="14"/>
  <c r="AS110" i="14" s="1"/>
  <c r="AR109" i="14"/>
  <c r="AR171" i="14"/>
  <c r="AR163" i="14"/>
  <c r="AR159" i="14"/>
  <c r="AR155" i="14"/>
  <c r="AR151" i="14"/>
  <c r="AR175" i="14"/>
  <c r="AS175" i="14" s="1"/>
  <c r="AR157" i="14"/>
  <c r="AS157" i="14" s="1"/>
  <c r="AR107" i="14"/>
  <c r="AR105" i="14"/>
  <c r="AR103" i="14"/>
  <c r="AR101" i="14"/>
  <c r="AR99" i="14"/>
  <c r="AR97" i="14"/>
  <c r="AR95" i="14"/>
  <c r="AS95" i="14" s="1"/>
  <c r="AR93" i="14"/>
  <c r="AS93" i="14" s="1"/>
  <c r="AR91" i="14"/>
  <c r="AR89" i="14"/>
  <c r="AR87" i="14"/>
  <c r="AS87" i="14" s="1"/>
  <c r="AR85" i="14"/>
  <c r="AR83" i="14"/>
  <c r="AR81" i="14"/>
  <c r="AR108" i="14"/>
  <c r="AR106" i="14"/>
  <c r="AR102" i="14"/>
  <c r="AR98" i="14"/>
  <c r="AR161" i="14"/>
  <c r="AR153" i="14"/>
  <c r="AS153" i="14" s="1"/>
  <c r="AR104" i="14"/>
  <c r="AR100" i="14"/>
  <c r="AR86" i="14"/>
  <c r="AS86" i="14" s="1"/>
  <c r="AR82" i="14"/>
  <c r="AS82" i="14" s="1"/>
  <c r="AR77" i="14"/>
  <c r="AR72" i="14"/>
  <c r="AR68" i="14"/>
  <c r="AR64" i="14"/>
  <c r="AS64" i="14" s="1"/>
  <c r="AR60" i="14"/>
  <c r="AR56" i="14"/>
  <c r="AR50" i="14"/>
  <c r="AS50" i="14" s="1"/>
  <c r="AR48" i="14"/>
  <c r="AS48" i="14" s="1"/>
  <c r="AR42" i="14"/>
  <c r="AR38" i="14"/>
  <c r="AR32" i="14"/>
  <c r="AS32" i="14" s="1"/>
  <c r="AR28" i="14"/>
  <c r="AS28" i="14" s="1"/>
  <c r="AR24" i="14"/>
  <c r="AR20" i="14"/>
  <c r="AR16" i="14"/>
  <c r="AS16" i="14" s="1"/>
  <c r="AR14" i="14"/>
  <c r="AS14" i="14" s="1"/>
  <c r="AR8" i="14"/>
  <c r="AR5" i="14"/>
  <c r="AR96" i="14"/>
  <c r="AS96" i="14" s="1"/>
  <c r="AR92" i="14"/>
  <c r="AS92" i="14" s="1"/>
  <c r="AR88" i="14"/>
  <c r="AR84" i="14"/>
  <c r="AR80" i="14"/>
  <c r="AS80" i="14" s="1"/>
  <c r="AR78" i="14"/>
  <c r="AS78" i="14" s="1"/>
  <c r="AR76" i="14"/>
  <c r="AR73" i="14"/>
  <c r="AR71" i="14"/>
  <c r="AR69" i="14"/>
  <c r="AS69" i="14" s="1"/>
  <c r="AR67" i="14"/>
  <c r="AR65" i="14"/>
  <c r="AR63" i="14"/>
  <c r="AR61" i="14"/>
  <c r="AS61" i="14" s="1"/>
  <c r="AR59" i="14"/>
  <c r="AR57" i="14"/>
  <c r="AR55" i="14"/>
  <c r="AR53" i="14"/>
  <c r="AS53" i="14" s="1"/>
  <c r="AR51" i="14"/>
  <c r="AR49" i="14"/>
  <c r="AR47" i="14"/>
  <c r="AR45" i="14"/>
  <c r="AS45" i="14" s="1"/>
  <c r="AR43" i="14"/>
  <c r="AR41" i="14"/>
  <c r="AR39" i="14"/>
  <c r="AR37" i="14"/>
  <c r="AS37" i="14" s="1"/>
  <c r="AR35" i="14"/>
  <c r="AR33" i="14"/>
  <c r="AR31" i="14"/>
  <c r="AR29" i="14"/>
  <c r="AS29" i="14" s="1"/>
  <c r="AR27" i="14"/>
  <c r="AR25" i="14"/>
  <c r="AR23" i="14"/>
  <c r="AS23" i="14" s="1"/>
  <c r="AR21" i="14"/>
  <c r="AS21" i="14" s="1"/>
  <c r="AR19" i="14"/>
  <c r="AR17" i="14"/>
  <c r="AR15" i="14"/>
  <c r="AR13" i="14"/>
  <c r="AR11" i="14"/>
  <c r="AR9" i="14"/>
  <c r="AR7" i="14"/>
  <c r="AR94" i="14"/>
  <c r="AR90" i="14"/>
  <c r="AR79" i="14"/>
  <c r="AR75" i="14"/>
  <c r="AR70" i="14"/>
  <c r="AR66" i="14"/>
  <c r="AR62" i="14"/>
  <c r="AR58" i="14"/>
  <c r="AS58" i="14" s="1"/>
  <c r="AR54" i="14"/>
  <c r="AR52" i="14"/>
  <c r="AR46" i="14"/>
  <c r="AR44" i="14"/>
  <c r="AR40" i="14"/>
  <c r="AS40" i="14" s="1"/>
  <c r="AR36" i="14"/>
  <c r="AR34" i="14"/>
  <c r="AR30" i="14"/>
  <c r="AR26" i="14"/>
  <c r="AR22" i="14"/>
  <c r="AR18" i="14"/>
  <c r="AR12" i="14"/>
  <c r="AR10" i="14"/>
  <c r="AU206" i="12"/>
  <c r="AV206" i="12" s="1"/>
  <c r="AU204" i="12"/>
  <c r="AV204" i="12" s="1"/>
  <c r="AU202" i="12"/>
  <c r="AV202" i="12" s="1"/>
  <c r="AU200" i="12"/>
  <c r="AV200" i="12" s="1"/>
  <c r="AU198" i="12"/>
  <c r="AV198" i="12" s="1"/>
  <c r="AU196" i="12"/>
  <c r="AV196" i="12" s="1"/>
  <c r="AU194" i="12"/>
  <c r="AU192" i="12"/>
  <c r="AU190" i="12"/>
  <c r="AV190" i="12" s="1"/>
  <c r="AU188" i="12"/>
  <c r="AV188" i="12" s="1"/>
  <c r="AU186" i="12"/>
  <c r="AU184" i="12"/>
  <c r="AV184" i="12" s="1"/>
  <c r="AU182" i="12"/>
  <c r="AV182" i="12" s="1"/>
  <c r="AU180" i="12"/>
  <c r="AV180" i="12" s="1"/>
  <c r="AU169" i="12"/>
  <c r="AU203" i="12"/>
  <c r="AV203" i="12" s="1"/>
  <c r="AU199" i="12"/>
  <c r="AV199" i="12" s="1"/>
  <c r="AU195" i="12"/>
  <c r="AU191" i="12"/>
  <c r="AV191" i="12" s="1"/>
  <c r="AU187" i="12"/>
  <c r="AV187" i="12" s="1"/>
  <c r="AU183" i="12"/>
  <c r="AV183" i="12" s="1"/>
  <c r="AU179" i="12"/>
  <c r="AV179" i="12" s="1"/>
  <c r="AU177" i="12"/>
  <c r="AV177" i="12" s="1"/>
  <c r="AU175" i="12"/>
  <c r="AV175" i="12" s="1"/>
  <c r="AU173" i="12"/>
  <c r="AV173" i="12" s="1"/>
  <c r="AU171" i="12"/>
  <c r="AV171" i="12" s="1"/>
  <c r="AU168" i="12"/>
  <c r="AU165" i="12"/>
  <c r="AV165" i="12" s="1"/>
  <c r="AU164" i="12"/>
  <c r="AV164" i="12" s="1"/>
  <c r="AU163" i="12"/>
  <c r="AV163" i="12" s="1"/>
  <c r="AU162" i="12"/>
  <c r="AV162" i="12" s="1"/>
  <c r="AU161" i="12"/>
  <c r="AV161" i="12" s="1"/>
  <c r="AU160" i="12"/>
  <c r="AV160" i="12" s="1"/>
  <c r="AU159" i="12"/>
  <c r="AV159" i="12" s="1"/>
  <c r="AU158" i="12"/>
  <c r="AV158" i="12" s="1"/>
  <c r="AU157" i="12"/>
  <c r="AU156" i="12"/>
  <c r="AV156" i="12" s="1"/>
  <c r="AU155" i="12"/>
  <c r="AV155" i="12" s="1"/>
  <c r="AU154" i="12"/>
  <c r="AU153" i="12"/>
  <c r="AV153" i="12" s="1"/>
  <c r="AU152" i="12"/>
  <c r="AV152" i="12" s="1"/>
  <c r="AU167" i="12"/>
  <c r="AU205" i="12"/>
  <c r="AU197" i="12"/>
  <c r="AV197" i="12" s="1"/>
  <c r="AU189" i="12"/>
  <c r="AV189" i="12" s="1"/>
  <c r="AU181" i="12"/>
  <c r="AV181" i="12" s="1"/>
  <c r="AU176" i="12"/>
  <c r="AV176" i="12" s="1"/>
  <c r="AU172" i="12"/>
  <c r="AV172" i="12" s="1"/>
  <c r="AU166" i="12"/>
  <c r="AU193" i="12"/>
  <c r="AV193" i="12" s="1"/>
  <c r="AU178" i="12"/>
  <c r="AV178" i="12" s="1"/>
  <c r="AU170" i="12"/>
  <c r="AV170" i="12" s="1"/>
  <c r="AU151" i="12"/>
  <c r="AV151" i="12" s="1"/>
  <c r="AU149" i="12"/>
  <c r="AU147" i="12"/>
  <c r="AU145" i="12"/>
  <c r="AV145" i="12" s="1"/>
  <c r="AU143" i="12"/>
  <c r="AU141" i="12"/>
  <c r="AU139" i="12"/>
  <c r="AV139" i="12" s="1"/>
  <c r="AU137" i="12"/>
  <c r="AV137" i="12" s="1"/>
  <c r="AU135" i="12"/>
  <c r="AV135" i="12" s="1"/>
  <c r="AU133" i="12"/>
  <c r="AV133" i="12" s="1"/>
  <c r="AU131" i="12"/>
  <c r="AV131" i="12" s="1"/>
  <c r="AU129" i="12"/>
  <c r="AU127" i="12"/>
  <c r="AU125" i="12"/>
  <c r="AU123" i="12"/>
  <c r="AV123" i="12" s="1"/>
  <c r="AU121" i="12"/>
  <c r="AV121" i="12" s="1"/>
  <c r="AU119" i="12"/>
  <c r="AV119" i="12" s="1"/>
  <c r="AU117" i="12"/>
  <c r="AV117" i="12" s="1"/>
  <c r="AU115" i="12"/>
  <c r="AV115" i="12" s="1"/>
  <c r="AU113" i="12"/>
  <c r="AU111" i="12"/>
  <c r="AV111" i="12" s="1"/>
  <c r="AU85" i="12"/>
  <c r="AV85" i="12" s="1"/>
  <c r="AU81" i="12"/>
  <c r="AU80" i="12"/>
  <c r="AV80" i="12" s="1"/>
  <c r="AU79" i="12"/>
  <c r="AV79" i="12" s="1"/>
  <c r="AU78" i="12"/>
  <c r="AV78" i="12" s="1"/>
  <c r="AU77" i="12"/>
  <c r="AV77" i="12" s="1"/>
  <c r="AU76" i="12"/>
  <c r="AV76" i="12" s="1"/>
  <c r="AU75" i="12"/>
  <c r="AV75" i="12" s="1"/>
  <c r="AU74" i="12"/>
  <c r="AU73" i="12"/>
  <c r="AU72" i="12"/>
  <c r="AV72" i="12" s="1"/>
  <c r="AU71" i="12"/>
  <c r="AU70" i="12"/>
  <c r="AU69" i="12"/>
  <c r="AV69" i="12" s="1"/>
  <c r="AU68" i="12"/>
  <c r="AV68" i="12" s="1"/>
  <c r="AU67" i="12"/>
  <c r="AV67" i="12" s="1"/>
  <c r="AU66" i="12"/>
  <c r="AV66" i="12" s="1"/>
  <c r="AU65" i="12"/>
  <c r="AU64" i="12"/>
  <c r="AV64" i="12" s="1"/>
  <c r="AU63" i="12"/>
  <c r="AV63" i="12" s="1"/>
  <c r="AU62" i="12"/>
  <c r="AV62" i="12" s="1"/>
  <c r="AU61" i="12"/>
  <c r="AU60" i="12"/>
  <c r="AV60" i="12" s="1"/>
  <c r="AU59" i="12"/>
  <c r="AV59" i="12" s="1"/>
  <c r="AU58" i="12"/>
  <c r="AV58" i="12" s="1"/>
  <c r="AU57" i="12"/>
  <c r="AU56" i="12"/>
  <c r="AV56" i="12" s="1"/>
  <c r="AU55" i="12"/>
  <c r="AV55" i="12" s="1"/>
  <c r="AU54" i="12"/>
  <c r="AV54" i="12" s="1"/>
  <c r="AU53" i="12"/>
  <c r="AU52" i="12"/>
  <c r="AV52" i="12" s="1"/>
  <c r="AU51" i="12"/>
  <c r="AV51" i="12" s="1"/>
  <c r="AU50" i="12"/>
  <c r="AV50" i="12" s="1"/>
  <c r="AU49" i="12"/>
  <c r="AV49" i="12" s="1"/>
  <c r="AU48" i="12"/>
  <c r="AV48" i="12" s="1"/>
  <c r="AU47" i="12"/>
  <c r="AV47" i="12" s="1"/>
  <c r="AU46" i="12"/>
  <c r="AV46" i="12" s="1"/>
  <c r="AU45" i="12"/>
  <c r="AV45" i="12" s="1"/>
  <c r="AU44" i="12"/>
  <c r="AV44" i="12" s="1"/>
  <c r="AU43" i="12"/>
  <c r="AV43" i="12" s="1"/>
  <c r="AU42" i="12"/>
  <c r="AV42" i="12" s="1"/>
  <c r="AU41" i="12"/>
  <c r="AU40" i="12"/>
  <c r="AU39" i="12"/>
  <c r="AU38" i="12"/>
  <c r="AV38" i="12" s="1"/>
  <c r="AU37" i="12"/>
  <c r="AV37" i="12" s="1"/>
  <c r="AU36" i="12"/>
  <c r="AV36" i="12" s="1"/>
  <c r="AU35" i="12"/>
  <c r="AV35" i="12" s="1"/>
  <c r="AU34" i="12"/>
  <c r="AV34" i="12" s="1"/>
  <c r="AU33" i="12"/>
  <c r="AU32" i="12"/>
  <c r="AV32" i="12" s="1"/>
  <c r="AU31" i="12"/>
  <c r="AV31" i="12" s="1"/>
  <c r="AU30" i="12"/>
  <c r="AU29" i="12"/>
  <c r="AV29" i="12" s="1"/>
  <c r="AU28" i="12"/>
  <c r="AU27" i="12"/>
  <c r="AV27" i="12" s="1"/>
  <c r="AU26" i="12"/>
  <c r="AV26" i="12" s="1"/>
  <c r="AU25" i="12"/>
  <c r="AU24" i="12"/>
  <c r="AV24" i="12" s="1"/>
  <c r="AU23" i="12"/>
  <c r="AV23" i="12" s="1"/>
  <c r="AU22" i="12"/>
  <c r="AV22" i="12" s="1"/>
  <c r="AU21" i="12"/>
  <c r="AV21" i="12" s="1"/>
  <c r="AU20" i="12"/>
  <c r="AV20" i="12" s="1"/>
  <c r="AU19" i="12"/>
  <c r="AV19" i="12" s="1"/>
  <c r="AU18" i="12"/>
  <c r="AV18" i="12" s="1"/>
  <c r="AU17" i="12"/>
  <c r="AV17" i="12" s="1"/>
  <c r="AU16" i="12"/>
  <c r="AV16" i="12" s="1"/>
  <c r="AU15" i="12"/>
  <c r="AV15" i="12" s="1"/>
  <c r="AU14" i="12"/>
  <c r="AV14" i="12" s="1"/>
  <c r="AU13" i="12"/>
  <c r="AV13" i="12" s="1"/>
  <c r="AU12" i="12"/>
  <c r="AV12" i="12" s="1"/>
  <c r="AU11" i="12"/>
  <c r="AV11" i="12" s="1"/>
  <c r="AU10" i="12"/>
  <c r="AV10" i="12" s="1"/>
  <c r="AU9" i="12"/>
  <c r="AV9" i="12" s="1"/>
  <c r="AU8" i="12"/>
  <c r="AV8" i="12" s="1"/>
  <c r="AU7" i="12"/>
  <c r="AV7" i="12" s="1"/>
  <c r="AU201" i="12"/>
  <c r="AU174" i="12"/>
  <c r="AV174" i="12" s="1"/>
  <c r="AU148" i="12"/>
  <c r="AU144" i="12"/>
  <c r="AV144" i="12" s="1"/>
  <c r="AU140" i="12"/>
  <c r="AU136" i="12"/>
  <c r="AV136" i="12" s="1"/>
  <c r="AU132" i="12"/>
  <c r="AV132" i="12" s="1"/>
  <c r="AU128" i="12"/>
  <c r="AV128" i="12" s="1"/>
  <c r="AU124" i="12"/>
  <c r="AU120" i="12"/>
  <c r="AU116" i="12"/>
  <c r="AV116" i="12" s="1"/>
  <c r="AU112" i="12"/>
  <c r="AV112" i="12" s="1"/>
  <c r="AU108" i="12"/>
  <c r="AV108" i="12" s="1"/>
  <c r="AU106" i="12"/>
  <c r="AV106" i="12" s="1"/>
  <c r="AU104" i="12"/>
  <c r="AV104" i="12" s="1"/>
  <c r="AU102" i="12"/>
  <c r="AV102" i="12" s="1"/>
  <c r="AU100" i="12"/>
  <c r="AU98" i="12"/>
  <c r="AV98" i="12" s="1"/>
  <c r="AU96" i="12"/>
  <c r="AV96" i="12" s="1"/>
  <c r="AU94" i="12"/>
  <c r="AV94" i="12" s="1"/>
  <c r="AU92" i="12"/>
  <c r="AV92" i="12" s="1"/>
  <c r="AU90" i="12"/>
  <c r="AU88" i="12"/>
  <c r="AV88" i="12" s="1"/>
  <c r="AU84" i="12"/>
  <c r="AV84" i="12" s="1"/>
  <c r="AU146" i="12"/>
  <c r="AU130" i="12"/>
  <c r="AV130" i="12" s="1"/>
  <c r="AU114" i="12"/>
  <c r="AV114" i="12" s="1"/>
  <c r="AU109" i="12"/>
  <c r="AU185" i="12"/>
  <c r="AV185" i="12" s="1"/>
  <c r="AU150" i="12"/>
  <c r="AU134" i="12"/>
  <c r="AV134" i="12" s="1"/>
  <c r="AU142" i="12"/>
  <c r="AV142" i="12" s="1"/>
  <c r="AU126" i="12"/>
  <c r="AV126" i="12" s="1"/>
  <c r="AU110" i="12"/>
  <c r="AV110" i="12" s="1"/>
  <c r="AU105" i="12"/>
  <c r="AU101" i="12"/>
  <c r="AV101" i="12" s="1"/>
  <c r="AU97" i="12"/>
  <c r="AV97" i="12" s="1"/>
  <c r="AU93" i="12"/>
  <c r="AU89" i="12"/>
  <c r="AV89" i="12" s="1"/>
  <c r="AU82" i="12"/>
  <c r="AV82" i="12" s="1"/>
  <c r="AU118" i="12"/>
  <c r="AV118" i="12" s="1"/>
  <c r="AU87" i="12"/>
  <c r="AU5" i="12"/>
  <c r="AU107" i="12"/>
  <c r="AV107" i="12" s="1"/>
  <c r="AU99" i="12"/>
  <c r="AU91" i="12"/>
  <c r="AV91" i="12" s="1"/>
  <c r="AU86" i="12"/>
  <c r="AV86" i="12" s="1"/>
  <c r="AU83" i="12"/>
  <c r="AV83" i="12" s="1"/>
  <c r="AU122" i="12"/>
  <c r="AV122" i="12" s="1"/>
  <c r="AU138" i="12"/>
  <c r="AU103" i="12"/>
  <c r="AV103" i="12" s="1"/>
  <c r="AU95" i="12"/>
  <c r="AQ204" i="14"/>
  <c r="AQ198" i="14"/>
  <c r="AQ199" i="14"/>
  <c r="AQ194" i="14"/>
  <c r="AQ185" i="14"/>
  <c r="AQ183" i="14"/>
  <c r="AQ182" i="14"/>
  <c r="AQ177" i="14"/>
  <c r="AQ175" i="14"/>
  <c r="AQ196" i="14"/>
  <c r="AQ184" i="14"/>
  <c r="AQ164" i="14"/>
  <c r="AQ160" i="14"/>
  <c r="AQ28" i="14"/>
  <c r="AK4" i="14"/>
  <c r="AQ17" i="14"/>
  <c r="AQ35" i="14"/>
  <c r="AQ39" i="14"/>
  <c r="AQ55" i="14"/>
  <c r="AQ71" i="14"/>
  <c r="AQ176" i="14"/>
  <c r="AQ165" i="14"/>
  <c r="AQ75" i="14"/>
  <c r="AQ79" i="14"/>
  <c r="AQ87" i="14"/>
  <c r="AQ99" i="14"/>
  <c r="AQ135" i="14"/>
  <c r="AQ143" i="14"/>
  <c r="AQ102" i="14"/>
  <c r="AQ122" i="14"/>
  <c r="AQ27" i="14"/>
  <c r="AQ8" i="14"/>
  <c r="AQ37" i="14"/>
  <c r="AQ50" i="14"/>
  <c r="AQ52" i="14"/>
  <c r="AQ58" i="14"/>
  <c r="AQ146" i="14"/>
  <c r="AQ16" i="14"/>
  <c r="AQ34" i="14"/>
  <c r="AQ151" i="14"/>
  <c r="AQ118" i="14"/>
  <c r="AQ138" i="14"/>
  <c r="AQ11" i="14"/>
  <c r="AQ64" i="14"/>
  <c r="AQ97" i="14"/>
  <c r="AQ10" i="14"/>
  <c r="AQ18" i="14"/>
  <c r="AQ22" i="14"/>
  <c r="AQ26" i="14"/>
  <c r="AQ32" i="14"/>
  <c r="AQ36" i="14"/>
  <c r="AQ88" i="14"/>
  <c r="AQ92" i="14"/>
  <c r="AQ101" i="14"/>
  <c r="AQ104" i="14"/>
  <c r="AQ108" i="14"/>
  <c r="AQ120" i="14"/>
  <c r="AQ128" i="14"/>
  <c r="AQ132" i="14"/>
  <c r="AQ136" i="14"/>
  <c r="AQ144" i="14"/>
  <c r="AQ170" i="14"/>
  <c r="AQ191" i="14"/>
  <c r="AQ200" i="14"/>
  <c r="AQ192" i="14"/>
  <c r="AQ107" i="14"/>
  <c r="AQ111" i="14"/>
  <c r="AQ127" i="14"/>
  <c r="AQ139" i="14"/>
  <c r="AQ148" i="14"/>
  <c r="AQ106" i="14"/>
  <c r="AQ130" i="14"/>
  <c r="AQ134" i="14"/>
  <c r="AQ15" i="14"/>
  <c r="AQ23" i="14"/>
  <c r="AQ33" i="14"/>
  <c r="AQ38" i="14"/>
  <c r="AQ40" i="14"/>
  <c r="AQ48" i="14"/>
  <c r="AQ66" i="14"/>
  <c r="AQ68" i="14"/>
  <c r="AQ93" i="14"/>
  <c r="AQ121" i="14"/>
  <c r="AQ193" i="14"/>
  <c r="AQ117" i="14"/>
  <c r="AQ109" i="14"/>
  <c r="AQ125" i="14"/>
  <c r="AQ169" i="14"/>
  <c r="AS205" i="14"/>
  <c r="AS204" i="14"/>
  <c r="AS201" i="14"/>
  <c r="AS200" i="14"/>
  <c r="AS202" i="14"/>
  <c r="AS190" i="14"/>
  <c r="AS189" i="14"/>
  <c r="AS188" i="14"/>
  <c r="AS193" i="14"/>
  <c r="AS185" i="14"/>
  <c r="AS183" i="14"/>
  <c r="AS181" i="14"/>
  <c r="AS178" i="14"/>
  <c r="AS177" i="14"/>
  <c r="AS176" i="14"/>
  <c r="AS192" i="14"/>
  <c r="AS186" i="14"/>
  <c r="AS182" i="14"/>
  <c r="AS143" i="14"/>
  <c r="AS142" i="14"/>
  <c r="AS141" i="14"/>
  <c r="AS140" i="14"/>
  <c r="AS139" i="14"/>
  <c r="AS138" i="14"/>
  <c r="AS137" i="14"/>
  <c r="AS136" i="14"/>
  <c r="AS135" i="14"/>
  <c r="AS134" i="14"/>
  <c r="AS133" i="14"/>
  <c r="AS132" i="14"/>
  <c r="AS131" i="14"/>
  <c r="AS130" i="14"/>
  <c r="AS119" i="14"/>
  <c r="AS114" i="14"/>
  <c r="AS112" i="14"/>
  <c r="AS108" i="14"/>
  <c r="AS106" i="14"/>
  <c r="AS129" i="14"/>
  <c r="AS125" i="14"/>
  <c r="AS121" i="14"/>
  <c r="AS116" i="14"/>
  <c r="AS120" i="14"/>
  <c r="AS117" i="14"/>
  <c r="AS107" i="14"/>
  <c r="AS104" i="14"/>
  <c r="AS101" i="14"/>
  <c r="AS97" i="14"/>
  <c r="AS89" i="14"/>
  <c r="AS85" i="14"/>
  <c r="AS81" i="14"/>
  <c r="AS113" i="14"/>
  <c r="AS98" i="14"/>
  <c r="AS94" i="14"/>
  <c r="AS90" i="14"/>
  <c r="AS124" i="14"/>
  <c r="AS109" i="14"/>
  <c r="AS105" i="14"/>
  <c r="AS102" i="14"/>
  <c r="AS100" i="14"/>
  <c r="AS88" i="14"/>
  <c r="AS84" i="14"/>
  <c r="AS111" i="14"/>
  <c r="AS103" i="14"/>
  <c r="AS79" i="14"/>
  <c r="AS76" i="14"/>
  <c r="AS36" i="14"/>
  <c r="AS35" i="14"/>
  <c r="AS99" i="14"/>
  <c r="AS83" i="14"/>
  <c r="AS77" i="14"/>
  <c r="AS34" i="14"/>
  <c r="AS33" i="14"/>
  <c r="AS128" i="14"/>
  <c r="AS91" i="14"/>
  <c r="AS75" i="14"/>
  <c r="AM4" i="14"/>
  <c r="AS31" i="14"/>
  <c r="AS30" i="14"/>
  <c r="AS8" i="14"/>
  <c r="AS11" i="14"/>
  <c r="AS15" i="14"/>
  <c r="AS19" i="14"/>
  <c r="AS27" i="14"/>
  <c r="AS163" i="14"/>
  <c r="AS156" i="14"/>
  <c r="AS166" i="14"/>
  <c r="AS169" i="14"/>
  <c r="AS194" i="14"/>
  <c r="AS145" i="14"/>
  <c r="AS161" i="14"/>
  <c r="AS144" i="14"/>
  <c r="AS7" i="14"/>
  <c r="AS10" i="14"/>
  <c r="AS18" i="14"/>
  <c r="AS22" i="14"/>
  <c r="AS26" i="14"/>
  <c r="AS42" i="14"/>
  <c r="AS44" i="14"/>
  <c r="AS46" i="14"/>
  <c r="AS52" i="14"/>
  <c r="AS54" i="14"/>
  <c r="AS56" i="14"/>
  <c r="AS60" i="14"/>
  <c r="AS62" i="14"/>
  <c r="AS66" i="14"/>
  <c r="AS68" i="14"/>
  <c r="AS70" i="14"/>
  <c r="AS72" i="14"/>
  <c r="AS149" i="14"/>
  <c r="AS151" i="14"/>
  <c r="AS196" i="14"/>
  <c r="AS38" i="14"/>
  <c r="AS25" i="14"/>
  <c r="AS12" i="14"/>
  <c r="AS20" i="14"/>
  <c r="AS24" i="14"/>
  <c r="AS39" i="14"/>
  <c r="AS41" i="14"/>
  <c r="AS43" i="14"/>
  <c r="AS47" i="14"/>
  <c r="AS49" i="14"/>
  <c r="AS51" i="14"/>
  <c r="AS55" i="14"/>
  <c r="AS57" i="14"/>
  <c r="AS59" i="14"/>
  <c r="AS63" i="14"/>
  <c r="AS65" i="14"/>
  <c r="AS67" i="14"/>
  <c r="AS71" i="14"/>
  <c r="AS148" i="14"/>
  <c r="AS152" i="14"/>
  <c r="AS154" i="14"/>
  <c r="AS165" i="14"/>
  <c r="AS159" i="14"/>
  <c r="AS198" i="14"/>
  <c r="AS197" i="14"/>
  <c r="AS206" i="14"/>
  <c r="AS162" i="14"/>
  <c r="AS164" i="14"/>
  <c r="AS167" i="14"/>
  <c r="AS168" i="14"/>
  <c r="AS170" i="14"/>
  <c r="AS171" i="14"/>
  <c r="AS172" i="14"/>
  <c r="AS155" i="14"/>
  <c r="AS73" i="14"/>
  <c r="AS9" i="14"/>
  <c r="AS13" i="14"/>
  <c r="AS17" i="14"/>
  <c r="AM205" i="12"/>
  <c r="C1009" i="26" s="1"/>
  <c r="AM203" i="12"/>
  <c r="C1007" i="26" s="1"/>
  <c r="AM201" i="12"/>
  <c r="AM199" i="12"/>
  <c r="C1003" i="26" s="1"/>
  <c r="AM197" i="12"/>
  <c r="C1001" i="26" s="1"/>
  <c r="AM195" i="12"/>
  <c r="AM193" i="12"/>
  <c r="AM191" i="12"/>
  <c r="AM189" i="12"/>
  <c r="C993" i="26" s="1"/>
  <c r="AM187" i="12"/>
  <c r="AM185" i="12"/>
  <c r="C989" i="26" s="1"/>
  <c r="AM183" i="12"/>
  <c r="AM181" i="12"/>
  <c r="C985" i="26" s="1"/>
  <c r="AM179" i="12"/>
  <c r="AM204" i="12"/>
  <c r="C1008" i="26" s="1"/>
  <c r="AM200" i="12"/>
  <c r="AM196" i="12"/>
  <c r="C1000" i="26" s="1"/>
  <c r="AM192" i="12"/>
  <c r="C996" i="26" s="1"/>
  <c r="AM188" i="12"/>
  <c r="AM184" i="12"/>
  <c r="AM180" i="12"/>
  <c r="C984" i="26" s="1"/>
  <c r="AM177" i="12"/>
  <c r="C981" i="26" s="1"/>
  <c r="AM175" i="12"/>
  <c r="AM173" i="12"/>
  <c r="AM171" i="12"/>
  <c r="C975" i="26" s="1"/>
  <c r="AM169" i="12"/>
  <c r="C973" i="26" s="1"/>
  <c r="AM167" i="12"/>
  <c r="C971" i="26" s="1"/>
  <c r="AM165" i="12"/>
  <c r="C969" i="26" s="1"/>
  <c r="AM206" i="12"/>
  <c r="C1010" i="26" s="1"/>
  <c r="AM198" i="12"/>
  <c r="C1002" i="26" s="1"/>
  <c r="AM190" i="12"/>
  <c r="C994" i="26" s="1"/>
  <c r="AM182" i="12"/>
  <c r="AM176" i="12"/>
  <c r="C980" i="26" s="1"/>
  <c r="AM172" i="12"/>
  <c r="AM168" i="12"/>
  <c r="AM164" i="12"/>
  <c r="AM162" i="12"/>
  <c r="C966" i="26" s="1"/>
  <c r="AM160" i="12"/>
  <c r="C964" i="26" s="1"/>
  <c r="AM158" i="12"/>
  <c r="C962" i="26" s="1"/>
  <c r="AM156" i="12"/>
  <c r="AM154" i="12"/>
  <c r="C958" i="26" s="1"/>
  <c r="AM153" i="12"/>
  <c r="AM150" i="12"/>
  <c r="AM152" i="12"/>
  <c r="AM202" i="12"/>
  <c r="C1006" i="26" s="1"/>
  <c r="AM186" i="12"/>
  <c r="AM174" i="12"/>
  <c r="C978" i="26" s="1"/>
  <c r="AM166" i="12"/>
  <c r="AM161" i="12"/>
  <c r="C965" i="26" s="1"/>
  <c r="AM157" i="12"/>
  <c r="C961" i="26" s="1"/>
  <c r="AM149" i="12"/>
  <c r="AM147" i="12"/>
  <c r="AM145" i="12"/>
  <c r="C949" i="26" s="1"/>
  <c r="AM143" i="12"/>
  <c r="C947" i="26" s="1"/>
  <c r="AM141" i="12"/>
  <c r="AM139" i="12"/>
  <c r="AM137" i="12"/>
  <c r="C941" i="26" s="1"/>
  <c r="AM135" i="12"/>
  <c r="C939" i="26" s="1"/>
  <c r="AM133" i="12"/>
  <c r="C937" i="26" s="1"/>
  <c r="AM131" i="12"/>
  <c r="AM129" i="12"/>
  <c r="C933" i="26" s="1"/>
  <c r="AM127" i="12"/>
  <c r="C931" i="26" s="1"/>
  <c r="AM125" i="12"/>
  <c r="C929" i="26" s="1"/>
  <c r="AM123" i="12"/>
  <c r="C927" i="26" s="1"/>
  <c r="AM121" i="12"/>
  <c r="C925" i="26" s="1"/>
  <c r="AM119" i="12"/>
  <c r="C923" i="26" s="1"/>
  <c r="AM117" i="12"/>
  <c r="C921" i="26" s="1"/>
  <c r="AM115" i="12"/>
  <c r="C919" i="26" s="1"/>
  <c r="AM113" i="12"/>
  <c r="C917" i="26" s="1"/>
  <c r="AM111" i="12"/>
  <c r="C915" i="26" s="1"/>
  <c r="AM109" i="12"/>
  <c r="AM194" i="12"/>
  <c r="C998" i="26" s="1"/>
  <c r="AM170" i="12"/>
  <c r="C974" i="26" s="1"/>
  <c r="AM159" i="12"/>
  <c r="C963" i="26" s="1"/>
  <c r="AM146" i="12"/>
  <c r="AM142" i="12"/>
  <c r="AM138" i="12"/>
  <c r="C942" i="26" s="1"/>
  <c r="AM134" i="12"/>
  <c r="C938" i="26" s="1"/>
  <c r="AM130" i="12"/>
  <c r="C934" i="26" s="1"/>
  <c r="AM126" i="12"/>
  <c r="AM122" i="12"/>
  <c r="C926" i="26" s="1"/>
  <c r="AM118" i="12"/>
  <c r="C922" i="26" s="1"/>
  <c r="AM114" i="12"/>
  <c r="C918" i="26" s="1"/>
  <c r="AM110" i="12"/>
  <c r="AM105" i="12"/>
  <c r="C909" i="26" s="1"/>
  <c r="AM101" i="12"/>
  <c r="C905" i="26" s="1"/>
  <c r="AM99" i="12"/>
  <c r="AM95" i="12"/>
  <c r="C899" i="26" s="1"/>
  <c r="AM93" i="12"/>
  <c r="C897" i="26" s="1"/>
  <c r="AM91" i="12"/>
  <c r="C895" i="26" s="1"/>
  <c r="AM89" i="12"/>
  <c r="AM85" i="12"/>
  <c r="AM81" i="12"/>
  <c r="C885" i="26" s="1"/>
  <c r="AM108" i="12"/>
  <c r="C912" i="26" s="1"/>
  <c r="AM106" i="12"/>
  <c r="AM104" i="12"/>
  <c r="C908" i="26" s="1"/>
  <c r="AM102" i="12"/>
  <c r="C906" i="26" s="1"/>
  <c r="AM100" i="12"/>
  <c r="AM98" i="12"/>
  <c r="AM96" i="12"/>
  <c r="AM94" i="12"/>
  <c r="C898" i="26" s="1"/>
  <c r="AM92" i="12"/>
  <c r="C896" i="26" s="1"/>
  <c r="AM90" i="12"/>
  <c r="AM88" i="12"/>
  <c r="AM86" i="12"/>
  <c r="C890" i="26" s="1"/>
  <c r="AM84" i="12"/>
  <c r="C888" i="26" s="1"/>
  <c r="AM82" i="12"/>
  <c r="AM80" i="12"/>
  <c r="AM107" i="12"/>
  <c r="C911" i="26" s="1"/>
  <c r="AM103" i="12"/>
  <c r="C907" i="26" s="1"/>
  <c r="AM97" i="12"/>
  <c r="AM87" i="12"/>
  <c r="AM83" i="12"/>
  <c r="C887" i="26" s="1"/>
  <c r="AM79" i="12"/>
  <c r="C883" i="26" s="1"/>
  <c r="AM148" i="12"/>
  <c r="C952" i="26" s="1"/>
  <c r="AM144" i="12"/>
  <c r="AM140" i="12"/>
  <c r="C944" i="26" s="1"/>
  <c r="AM136" i="12"/>
  <c r="AM132" i="12"/>
  <c r="AM128" i="12"/>
  <c r="AM124" i="12"/>
  <c r="C928" i="26" s="1"/>
  <c r="AM120" i="12"/>
  <c r="C924" i="26" s="1"/>
  <c r="AM116" i="12"/>
  <c r="C920" i="26" s="1"/>
  <c r="AM112" i="12"/>
  <c r="C916" i="26" s="1"/>
  <c r="AM78" i="12"/>
  <c r="C882" i="26" s="1"/>
  <c r="AM76" i="12"/>
  <c r="C880" i="26" s="1"/>
  <c r="AM73" i="12"/>
  <c r="AM71" i="12"/>
  <c r="AM69" i="12"/>
  <c r="C873" i="26" s="1"/>
  <c r="AM67" i="12"/>
  <c r="C871" i="26" s="1"/>
  <c r="AM65" i="12"/>
  <c r="AM63" i="12"/>
  <c r="C867" i="26" s="1"/>
  <c r="AM61" i="12"/>
  <c r="C865" i="26" s="1"/>
  <c r="AM59" i="12"/>
  <c r="C863" i="26" s="1"/>
  <c r="AM57" i="12"/>
  <c r="AM55" i="12"/>
  <c r="C859" i="26" s="1"/>
  <c r="AM53" i="12"/>
  <c r="C857" i="26" s="1"/>
  <c r="AM51" i="12"/>
  <c r="C855" i="26" s="1"/>
  <c r="AM49" i="12"/>
  <c r="AM47" i="12"/>
  <c r="AM45" i="12"/>
  <c r="C849" i="26" s="1"/>
  <c r="AM43" i="12"/>
  <c r="C847" i="26" s="1"/>
  <c r="AM41" i="12"/>
  <c r="AM39" i="12"/>
  <c r="AM37" i="12"/>
  <c r="C841" i="26" s="1"/>
  <c r="AM35" i="12"/>
  <c r="C839" i="26" s="1"/>
  <c r="AM33" i="12"/>
  <c r="C837" i="26" s="1"/>
  <c r="AM31" i="12"/>
  <c r="AM29" i="12"/>
  <c r="C833" i="26" s="1"/>
  <c r="AM27" i="12"/>
  <c r="C831" i="26" s="1"/>
  <c r="AM25" i="12"/>
  <c r="C829" i="26" s="1"/>
  <c r="AM23" i="12"/>
  <c r="AM21" i="12"/>
  <c r="C825" i="26" s="1"/>
  <c r="AM19" i="12"/>
  <c r="AM15" i="12"/>
  <c r="C819" i="26" s="1"/>
  <c r="AM13" i="12"/>
  <c r="AM11" i="12"/>
  <c r="C815" i="26" s="1"/>
  <c r="AM7" i="12"/>
  <c r="C811" i="26" s="1"/>
  <c r="AM151" i="12"/>
  <c r="C955" i="26" s="1"/>
  <c r="AM77" i="12"/>
  <c r="AM75" i="12"/>
  <c r="C879" i="26" s="1"/>
  <c r="AM72" i="12"/>
  <c r="C876" i="26" s="1"/>
  <c r="AM70" i="12"/>
  <c r="C874" i="26" s="1"/>
  <c r="AM68" i="12"/>
  <c r="AM66" i="12"/>
  <c r="C870" i="26" s="1"/>
  <c r="AM64" i="12"/>
  <c r="C868" i="26" s="1"/>
  <c r="AM62" i="12"/>
  <c r="AM60" i="12"/>
  <c r="AM58" i="12"/>
  <c r="C862" i="26" s="1"/>
  <c r="AM56" i="12"/>
  <c r="C860" i="26" s="1"/>
  <c r="AM54" i="12"/>
  <c r="AM52" i="12"/>
  <c r="AM50" i="12"/>
  <c r="C854" i="26" s="1"/>
  <c r="AM48" i="12"/>
  <c r="C852" i="26" s="1"/>
  <c r="AM46" i="12"/>
  <c r="AM44" i="12"/>
  <c r="AM42" i="12"/>
  <c r="C846" i="26" s="1"/>
  <c r="AM40" i="12"/>
  <c r="C844" i="26" s="1"/>
  <c r="AM38" i="12"/>
  <c r="AM36" i="12"/>
  <c r="AM34" i="12"/>
  <c r="C838" i="26" s="1"/>
  <c r="AM32" i="12"/>
  <c r="AM30" i="12"/>
  <c r="C834" i="26" s="1"/>
  <c r="AM28" i="12"/>
  <c r="AM26" i="12"/>
  <c r="C830" i="26" s="1"/>
  <c r="AM24" i="12"/>
  <c r="AM22" i="12"/>
  <c r="C826" i="26" s="1"/>
  <c r="AM20" i="12"/>
  <c r="C824" i="26" s="1"/>
  <c r="AM18" i="12"/>
  <c r="C822" i="26" s="1"/>
  <c r="AM16" i="12"/>
  <c r="C820" i="26" s="1"/>
  <c r="AM14" i="12"/>
  <c r="AM12" i="12"/>
  <c r="AM10" i="12"/>
  <c r="C814" i="26" s="1"/>
  <c r="AM8" i="12"/>
  <c r="C812" i="26" s="1"/>
  <c r="AM5" i="12"/>
  <c r="AM178" i="12"/>
  <c r="AM163" i="12"/>
  <c r="C967" i="26" s="1"/>
  <c r="AM17" i="12"/>
  <c r="C821" i="26" s="1"/>
  <c r="AM9" i="12"/>
  <c r="C813" i="26" s="1"/>
  <c r="AM155" i="12"/>
  <c r="C959" i="26" s="1"/>
  <c r="AV99" i="12"/>
  <c r="AV120" i="12"/>
  <c r="AV141" i="12"/>
  <c r="AV25" i="12"/>
  <c r="AV129" i="12"/>
  <c r="AV95" i="12"/>
  <c r="AV138" i="12"/>
  <c r="AV143" i="12"/>
  <c r="AV30" i="12"/>
  <c r="AV150" i="12"/>
  <c r="AV154" i="12"/>
  <c r="AV166" i="12"/>
  <c r="AV147" i="12"/>
  <c r="AV167" i="12"/>
  <c r="AV192" i="12"/>
  <c r="AV146" i="12"/>
  <c r="AV148" i="12"/>
  <c r="AV186" i="12"/>
  <c r="AV205" i="12"/>
  <c r="AV168" i="12"/>
  <c r="AV194" i="12"/>
  <c r="AV149" i="12"/>
  <c r="AV157" i="12"/>
  <c r="AV201" i="12"/>
  <c r="AV140" i="12"/>
  <c r="AV169" i="12"/>
  <c r="AV195" i="12"/>
  <c r="AV73" i="12"/>
  <c r="AV65" i="12"/>
  <c r="AV105" i="12"/>
  <c r="AV100" i="12"/>
  <c r="AP4" i="12"/>
  <c r="AV70" i="12"/>
  <c r="AV90" i="12"/>
  <c r="AV71" i="12"/>
  <c r="AV33" i="12"/>
  <c r="AV40" i="12"/>
  <c r="AV39" i="12"/>
  <c r="AV81" i="12"/>
  <c r="AV28" i="12"/>
  <c r="AV87" i="12"/>
  <c r="AV61" i="12"/>
  <c r="AV113" i="12"/>
  <c r="AV124" i="12"/>
  <c r="AV93" i="12"/>
  <c r="AV127" i="12"/>
  <c r="AV74" i="12"/>
  <c r="AV57" i="12"/>
  <c r="AV125" i="12"/>
  <c r="AV41" i="12"/>
  <c r="AV109" i="12"/>
  <c r="AV53" i="12"/>
  <c r="AN205" i="12"/>
  <c r="AN203" i="12"/>
  <c r="AN196" i="12"/>
  <c r="AN148" i="12"/>
  <c r="AN165" i="12"/>
  <c r="AN162" i="12"/>
  <c r="AN160" i="12"/>
  <c r="AN158" i="12"/>
  <c r="AN163" i="12"/>
  <c r="AN159" i="12"/>
  <c r="AN157" i="12"/>
  <c r="AN155" i="12"/>
  <c r="AN135" i="12"/>
  <c r="AN134" i="12"/>
  <c r="AN130" i="12"/>
  <c r="AN127" i="12"/>
  <c r="AN123" i="12"/>
  <c r="AN121" i="12"/>
  <c r="AN119" i="12"/>
  <c r="AN117" i="12"/>
  <c r="AN124" i="12"/>
  <c r="AN120" i="12"/>
  <c r="AN118" i="12"/>
  <c r="AN95" i="12"/>
  <c r="AN93" i="12"/>
  <c r="AN92" i="12"/>
  <c r="AN91" i="12"/>
  <c r="AN84" i="12"/>
  <c r="AN78" i="12"/>
  <c r="AN76" i="12"/>
  <c r="AN72" i="12"/>
  <c r="AN70" i="12"/>
  <c r="AN67" i="12"/>
  <c r="AN86" i="12"/>
  <c r="AN48" i="12"/>
  <c r="AN40" i="12"/>
  <c r="AN35" i="12"/>
  <c r="AN30" i="12"/>
  <c r="AN8" i="12"/>
  <c r="AN79" i="12"/>
  <c r="AN37" i="12"/>
  <c r="AN64" i="12"/>
  <c r="AN63" i="12"/>
  <c r="AN59" i="12"/>
  <c r="AN56" i="12"/>
  <c r="AN55" i="12"/>
  <c r="AN53" i="12"/>
  <c r="AN51" i="12"/>
  <c r="AN45" i="12"/>
  <c r="AN43" i="12"/>
  <c r="AH4" i="12"/>
  <c r="AN16" i="12"/>
  <c r="AN20" i="12"/>
  <c r="AN140" i="12"/>
  <c r="AN174" i="12"/>
  <c r="AN206" i="12"/>
  <c r="AN104" i="12"/>
  <c r="AN108" i="12"/>
  <c r="AN176" i="12"/>
  <c r="AN185" i="12"/>
  <c r="AN192" i="12"/>
  <c r="AN197" i="12"/>
  <c r="AN17" i="12"/>
  <c r="AN25" i="12"/>
  <c r="AN111" i="12"/>
  <c r="AN112" i="12"/>
  <c r="AN177" i="12"/>
  <c r="AN198" i="12"/>
  <c r="AN22" i="12"/>
  <c r="AN7" i="12"/>
  <c r="AN115" i="12"/>
  <c r="AN145" i="12"/>
  <c r="AN199" i="12"/>
  <c r="AN101" i="12"/>
  <c r="AN113" i="12"/>
  <c r="AN11" i="12"/>
  <c r="AN27" i="12"/>
  <c r="AN143" i="12"/>
  <c r="AN190" i="12"/>
  <c r="AN194" i="12"/>
  <c r="AN102" i="12"/>
  <c r="AN103" i="12"/>
  <c r="AN105" i="12"/>
  <c r="AN137" i="12"/>
  <c r="AN169" i="12"/>
  <c r="AN171" i="12"/>
  <c r="G5" i="4"/>
  <c r="G206" i="4"/>
  <c r="H206" i="4" s="1"/>
  <c r="G174" i="4"/>
  <c r="H174" i="4" s="1"/>
  <c r="G142" i="4"/>
  <c r="H142" i="4" s="1"/>
  <c r="G98" i="4"/>
  <c r="H98" i="4" s="1"/>
  <c r="G58" i="4"/>
  <c r="H58" i="4" s="1"/>
  <c r="G18" i="4"/>
  <c r="H18" i="4" s="1"/>
  <c r="G189" i="4"/>
  <c r="H189" i="4" s="1"/>
  <c r="G165" i="4"/>
  <c r="H165" i="4" s="1"/>
  <c r="G145" i="4"/>
  <c r="H145" i="4" s="1"/>
  <c r="G196" i="4"/>
  <c r="H196" i="4" s="1"/>
  <c r="G180" i="4"/>
  <c r="H180" i="4" s="1"/>
  <c r="G164" i="4"/>
  <c r="H164" i="4" s="1"/>
  <c r="G148" i="4"/>
  <c r="H148" i="4" s="1"/>
  <c r="G132" i="4"/>
  <c r="H132" i="4" s="1"/>
  <c r="G116" i="4"/>
  <c r="H116" i="4" s="1"/>
  <c r="G100" i="4"/>
  <c r="H100" i="4" s="1"/>
  <c r="G84" i="4"/>
  <c r="H84" i="4" s="1"/>
  <c r="G68" i="4"/>
  <c r="H68" i="4" s="1"/>
  <c r="G52" i="4"/>
  <c r="H52" i="4" s="1"/>
  <c r="G36" i="4"/>
  <c r="H36" i="4" s="1"/>
  <c r="G20" i="4"/>
  <c r="H20" i="4" s="1"/>
  <c r="G194" i="4"/>
  <c r="H194" i="4" s="1"/>
  <c r="G162" i="4"/>
  <c r="H162" i="4" s="1"/>
  <c r="G130" i="4"/>
  <c r="H130" i="4" s="1"/>
  <c r="G106" i="4"/>
  <c r="H106" i="4" s="1"/>
  <c r="G78" i="4"/>
  <c r="H78" i="4" s="1"/>
  <c r="G50" i="4"/>
  <c r="H50" i="4" s="1"/>
  <c r="G30" i="4"/>
  <c r="H30" i="4" s="1"/>
  <c r="G197" i="4"/>
  <c r="H197" i="4" s="1"/>
  <c r="G7" i="4"/>
  <c r="H7" i="4" s="1"/>
  <c r="G191" i="4"/>
  <c r="H191" i="4" s="1"/>
  <c r="G175" i="4"/>
  <c r="H175" i="4" s="1"/>
  <c r="G159" i="4"/>
  <c r="H159" i="4" s="1"/>
  <c r="G143" i="4"/>
  <c r="H143" i="4" s="1"/>
  <c r="G127" i="4"/>
  <c r="H127" i="4" s="1"/>
  <c r="G111" i="4"/>
  <c r="H111" i="4" s="1"/>
  <c r="G95" i="4"/>
  <c r="H95" i="4" s="1"/>
  <c r="G79" i="4"/>
  <c r="H79" i="4" s="1"/>
  <c r="G63" i="4"/>
  <c r="H63" i="4" s="1"/>
  <c r="G47" i="4"/>
  <c r="H47" i="4" s="1"/>
  <c r="G31" i="4"/>
  <c r="H31" i="4" s="1"/>
  <c r="G15" i="4"/>
  <c r="H15" i="4" s="1"/>
  <c r="G133" i="4"/>
  <c r="H133" i="4" s="1"/>
  <c r="G117" i="4"/>
  <c r="H117" i="4" s="1"/>
  <c r="G101" i="4"/>
  <c r="H101" i="4" s="1"/>
  <c r="G85" i="4"/>
  <c r="H85" i="4" s="1"/>
  <c r="G69" i="4"/>
  <c r="H69" i="4" s="1"/>
  <c r="G53" i="4"/>
  <c r="H53" i="4" s="1"/>
  <c r="G37" i="4"/>
  <c r="H37" i="4" s="1"/>
  <c r="G21" i="4"/>
  <c r="H21" i="4" s="1"/>
  <c r="G8" i="4"/>
  <c r="H8" i="4" s="1"/>
  <c r="G188" i="4"/>
  <c r="H188" i="4" s="1"/>
  <c r="G124" i="4"/>
  <c r="H124" i="4" s="1"/>
  <c r="G76" i="4"/>
  <c r="H76" i="4" s="1"/>
  <c r="G146" i="4"/>
  <c r="H146" i="4" s="1"/>
  <c r="G14" i="4"/>
  <c r="H14" i="4" s="1"/>
  <c r="G167" i="4"/>
  <c r="H167" i="4" s="1"/>
  <c r="G135" i="4"/>
  <c r="H135" i="4" s="1"/>
  <c r="G87" i="4"/>
  <c r="H87" i="4" s="1"/>
  <c r="G109" i="4"/>
  <c r="H109" i="4" s="1"/>
  <c r="G93" i="4"/>
  <c r="H93" i="4" s="1"/>
  <c r="G45" i="4"/>
  <c r="H45" i="4" s="1"/>
  <c r="G198" i="4"/>
  <c r="H198" i="4" s="1"/>
  <c r="G166" i="4"/>
  <c r="H166" i="4" s="1"/>
  <c r="G134" i="4"/>
  <c r="H134" i="4" s="1"/>
  <c r="G90" i="4"/>
  <c r="H90" i="4" s="1"/>
  <c r="G54" i="4"/>
  <c r="H54" i="4" s="1"/>
  <c r="G10" i="4"/>
  <c r="H10" i="4" s="1"/>
  <c r="G177" i="4"/>
  <c r="H177" i="4" s="1"/>
  <c r="G157" i="4"/>
  <c r="H157" i="4" s="1"/>
  <c r="G141" i="4"/>
  <c r="H141" i="4" s="1"/>
  <c r="G192" i="4"/>
  <c r="H192" i="4" s="1"/>
  <c r="G176" i="4"/>
  <c r="H176" i="4" s="1"/>
  <c r="G160" i="4"/>
  <c r="H160" i="4" s="1"/>
  <c r="G144" i="4"/>
  <c r="H144" i="4" s="1"/>
  <c r="G128" i="4"/>
  <c r="H128" i="4" s="1"/>
  <c r="G112" i="4"/>
  <c r="H112" i="4" s="1"/>
  <c r="G96" i="4"/>
  <c r="H96" i="4" s="1"/>
  <c r="G80" i="4"/>
  <c r="H80" i="4" s="1"/>
  <c r="G64" i="4"/>
  <c r="H64" i="4" s="1"/>
  <c r="G48" i="4"/>
  <c r="H48" i="4" s="1"/>
  <c r="G32" i="4"/>
  <c r="H32" i="4" s="1"/>
  <c r="G16" i="4"/>
  <c r="H16" i="4" s="1"/>
  <c r="G190" i="4"/>
  <c r="H190" i="4" s="1"/>
  <c r="G158" i="4"/>
  <c r="H158" i="4" s="1"/>
  <c r="G122" i="4"/>
  <c r="H122" i="4" s="1"/>
  <c r="G102" i="4"/>
  <c r="H102" i="4" s="1"/>
  <c r="G70" i="4"/>
  <c r="H70" i="4" s="1"/>
  <c r="G46" i="4"/>
  <c r="H46" i="4" s="1"/>
  <c r="G22" i="4"/>
  <c r="H22" i="4" s="1"/>
  <c r="G185" i="4"/>
  <c r="H185" i="4" s="1"/>
  <c r="G203" i="4"/>
  <c r="H203" i="4" s="1"/>
  <c r="G187" i="4"/>
  <c r="H187" i="4" s="1"/>
  <c r="G171" i="4"/>
  <c r="H171" i="4" s="1"/>
  <c r="G155" i="4"/>
  <c r="H155" i="4" s="1"/>
  <c r="G139" i="4"/>
  <c r="H139" i="4" s="1"/>
  <c r="G123" i="4"/>
  <c r="H123" i="4" s="1"/>
  <c r="G107" i="4"/>
  <c r="H107" i="4" s="1"/>
  <c r="G91" i="4"/>
  <c r="H91" i="4" s="1"/>
  <c r="G75" i="4"/>
  <c r="H75" i="4" s="1"/>
  <c r="G59" i="4"/>
  <c r="H59" i="4" s="1"/>
  <c r="G43" i="4"/>
  <c r="H43" i="4" s="1"/>
  <c r="G27" i="4"/>
  <c r="H27" i="4" s="1"/>
  <c r="G11" i="4"/>
  <c r="H11" i="4" s="1"/>
  <c r="G129" i="4"/>
  <c r="H129" i="4" s="1"/>
  <c r="G113" i="4"/>
  <c r="H113" i="4" s="1"/>
  <c r="G97" i="4"/>
  <c r="H97" i="4" s="1"/>
  <c r="G81" i="4"/>
  <c r="H81" i="4" s="1"/>
  <c r="G65" i="4"/>
  <c r="H65" i="4" s="1"/>
  <c r="G49" i="4"/>
  <c r="H49" i="4" s="1"/>
  <c r="G33" i="4"/>
  <c r="H33" i="4" s="1"/>
  <c r="G17" i="4"/>
  <c r="H17" i="4" s="1"/>
  <c r="G186" i="4"/>
  <c r="H186" i="4" s="1"/>
  <c r="G154" i="4"/>
  <c r="H154" i="4" s="1"/>
  <c r="G126" i="4"/>
  <c r="H126" i="4" s="1"/>
  <c r="G82" i="4"/>
  <c r="H82" i="4" s="1"/>
  <c r="G42" i="4"/>
  <c r="H42" i="4" s="1"/>
  <c r="G205" i="4"/>
  <c r="H205" i="4" s="1"/>
  <c r="G173" i="4"/>
  <c r="H173" i="4" s="1"/>
  <c r="G204" i="4"/>
  <c r="H204" i="4" s="1"/>
  <c r="G172" i="4"/>
  <c r="H172" i="4" s="1"/>
  <c r="G156" i="4"/>
  <c r="H156" i="4" s="1"/>
  <c r="G140" i="4"/>
  <c r="H140" i="4" s="1"/>
  <c r="G60" i="4"/>
  <c r="H60" i="4" s="1"/>
  <c r="G28" i="4"/>
  <c r="H28" i="4" s="1"/>
  <c r="G118" i="4"/>
  <c r="H118" i="4" s="1"/>
  <c r="G66" i="4"/>
  <c r="H66" i="4" s="1"/>
  <c r="G181" i="4"/>
  <c r="H181" i="4" s="1"/>
  <c r="G183" i="4"/>
  <c r="H183" i="4" s="1"/>
  <c r="G119" i="4"/>
  <c r="H119" i="4" s="1"/>
  <c r="G39" i="4"/>
  <c r="H39" i="4" s="1"/>
  <c r="G23" i="4"/>
  <c r="H23" i="4" s="1"/>
  <c r="G125" i="4"/>
  <c r="H125" i="4" s="1"/>
  <c r="G61" i="4"/>
  <c r="H61" i="4" s="1"/>
  <c r="G13" i="4"/>
  <c r="H13" i="4" s="1"/>
  <c r="G178" i="4"/>
  <c r="H178" i="4" s="1"/>
  <c r="G150" i="4"/>
  <c r="H150" i="4" s="1"/>
  <c r="G114" i="4"/>
  <c r="H114" i="4" s="1"/>
  <c r="G74" i="4"/>
  <c r="H74" i="4" s="1"/>
  <c r="G26" i="4"/>
  <c r="H26" i="4" s="1"/>
  <c r="G193" i="4"/>
  <c r="H193" i="4" s="1"/>
  <c r="G169" i="4"/>
  <c r="H169" i="4" s="1"/>
  <c r="G149" i="4"/>
  <c r="H149" i="4" s="1"/>
  <c r="G200" i="4"/>
  <c r="H200" i="4" s="1"/>
  <c r="G184" i="4"/>
  <c r="H184" i="4" s="1"/>
  <c r="G168" i="4"/>
  <c r="H168" i="4" s="1"/>
  <c r="G152" i="4"/>
  <c r="H152" i="4" s="1"/>
  <c r="G136" i="4"/>
  <c r="H136" i="4" s="1"/>
  <c r="G120" i="4"/>
  <c r="H120" i="4" s="1"/>
  <c r="G104" i="4"/>
  <c r="H104" i="4" s="1"/>
  <c r="G88" i="4"/>
  <c r="H88" i="4" s="1"/>
  <c r="G72" i="4"/>
  <c r="H72" i="4" s="1"/>
  <c r="G56" i="4"/>
  <c r="H56" i="4" s="1"/>
  <c r="G40" i="4"/>
  <c r="H40" i="4" s="1"/>
  <c r="G24" i="4"/>
  <c r="H24" i="4" s="1"/>
  <c r="G202" i="4"/>
  <c r="H202" i="4" s="1"/>
  <c r="G170" i="4"/>
  <c r="H170" i="4" s="1"/>
  <c r="G138" i="4"/>
  <c r="H138" i="4" s="1"/>
  <c r="G110" i="4"/>
  <c r="H110" i="4" s="1"/>
  <c r="G86" i="4"/>
  <c r="H86" i="4" s="1"/>
  <c r="G62" i="4"/>
  <c r="H62" i="4" s="1"/>
  <c r="G34" i="4"/>
  <c r="H34" i="4" s="1"/>
  <c r="G201" i="4"/>
  <c r="H201" i="4" s="1"/>
  <c r="G161" i="4"/>
  <c r="H161" i="4" s="1"/>
  <c r="G195" i="4"/>
  <c r="H195" i="4" s="1"/>
  <c r="G179" i="4"/>
  <c r="H179" i="4" s="1"/>
  <c r="G163" i="4"/>
  <c r="H163" i="4" s="1"/>
  <c r="G147" i="4"/>
  <c r="H147" i="4" s="1"/>
  <c r="G131" i="4"/>
  <c r="H131" i="4" s="1"/>
  <c r="G115" i="4"/>
  <c r="H115" i="4" s="1"/>
  <c r="G99" i="4"/>
  <c r="H99" i="4" s="1"/>
  <c r="G83" i="4"/>
  <c r="H83" i="4" s="1"/>
  <c r="G67" i="4"/>
  <c r="H67" i="4" s="1"/>
  <c r="G51" i="4"/>
  <c r="H51" i="4" s="1"/>
  <c r="G35" i="4"/>
  <c r="H35" i="4" s="1"/>
  <c r="G19" i="4"/>
  <c r="H19" i="4" s="1"/>
  <c r="G137" i="4"/>
  <c r="H137" i="4" s="1"/>
  <c r="G121" i="4"/>
  <c r="H121" i="4" s="1"/>
  <c r="G105" i="4"/>
  <c r="H105" i="4" s="1"/>
  <c r="G89" i="4"/>
  <c r="H89" i="4" s="1"/>
  <c r="G73" i="4"/>
  <c r="H73" i="4" s="1"/>
  <c r="G57" i="4"/>
  <c r="H57" i="4" s="1"/>
  <c r="G41" i="4"/>
  <c r="H41" i="4" s="1"/>
  <c r="G25" i="4"/>
  <c r="H25" i="4" s="1"/>
  <c r="G9" i="4"/>
  <c r="H9" i="4" s="1"/>
  <c r="G153" i="4"/>
  <c r="H153" i="4" s="1"/>
  <c r="G108" i="4"/>
  <c r="H108" i="4" s="1"/>
  <c r="G92" i="4"/>
  <c r="H92" i="4" s="1"/>
  <c r="G44" i="4"/>
  <c r="H44" i="4" s="1"/>
  <c r="G12" i="4"/>
  <c r="H12" i="4" s="1"/>
  <c r="G182" i="4"/>
  <c r="H182" i="4" s="1"/>
  <c r="G94" i="4"/>
  <c r="H94" i="4" s="1"/>
  <c r="G38" i="4"/>
  <c r="H38" i="4" s="1"/>
  <c r="G199" i="4"/>
  <c r="H199" i="4" s="1"/>
  <c r="G151" i="4"/>
  <c r="H151" i="4" s="1"/>
  <c r="G103" i="4"/>
  <c r="H103" i="4" s="1"/>
  <c r="G71" i="4"/>
  <c r="H71" i="4" s="1"/>
  <c r="G55" i="4"/>
  <c r="H55" i="4" s="1"/>
  <c r="G77" i="4"/>
  <c r="H77" i="4" s="1"/>
  <c r="G29" i="4"/>
  <c r="H29" i="4" s="1"/>
  <c r="L5" i="4"/>
  <c r="L7" i="4"/>
  <c r="M7" i="4" s="1"/>
  <c r="L171" i="4"/>
  <c r="M171" i="4" s="1"/>
  <c r="L139" i="4"/>
  <c r="M139" i="4" s="1"/>
  <c r="L103" i="4"/>
  <c r="M103" i="4" s="1"/>
  <c r="L55" i="4"/>
  <c r="M55" i="4" s="1"/>
  <c r="L15" i="4"/>
  <c r="M15" i="4" s="1"/>
  <c r="L163" i="4"/>
  <c r="M163" i="4" s="1"/>
  <c r="L99" i="4"/>
  <c r="M99" i="4" s="1"/>
  <c r="L43" i="4"/>
  <c r="M43" i="4" s="1"/>
  <c r="L175" i="4"/>
  <c r="M175" i="4" s="1"/>
  <c r="L111" i="4"/>
  <c r="M111" i="4" s="1"/>
  <c r="L71" i="4"/>
  <c r="M71" i="4" s="1"/>
  <c r="L31" i="4"/>
  <c r="M31" i="4" s="1"/>
  <c r="L190" i="4"/>
  <c r="M190" i="4" s="1"/>
  <c r="L158" i="4"/>
  <c r="M158" i="4" s="1"/>
  <c r="L185" i="4"/>
  <c r="M185" i="4" s="1"/>
  <c r="L157" i="4"/>
  <c r="M157" i="4" s="1"/>
  <c r="L125" i="4"/>
  <c r="M125" i="4" s="1"/>
  <c r="L97" i="4"/>
  <c r="M97" i="4" s="1"/>
  <c r="L73" i="4"/>
  <c r="M73" i="4" s="1"/>
  <c r="L49" i="4"/>
  <c r="M49" i="4" s="1"/>
  <c r="L25" i="4"/>
  <c r="M25" i="4" s="1"/>
  <c r="L204" i="4"/>
  <c r="M204" i="4" s="1"/>
  <c r="L188" i="4"/>
  <c r="M188" i="4" s="1"/>
  <c r="L172" i="4"/>
  <c r="M172" i="4" s="1"/>
  <c r="L156" i="4"/>
  <c r="M156" i="4" s="1"/>
  <c r="L140" i="4"/>
  <c r="M140" i="4" s="1"/>
  <c r="L124" i="4"/>
  <c r="M124" i="4" s="1"/>
  <c r="L108" i="4"/>
  <c r="M108" i="4" s="1"/>
  <c r="L92" i="4"/>
  <c r="M92" i="4" s="1"/>
  <c r="L76" i="4"/>
  <c r="M76" i="4" s="1"/>
  <c r="L60" i="4"/>
  <c r="M60" i="4" s="1"/>
  <c r="L44" i="4"/>
  <c r="M44" i="4" s="1"/>
  <c r="L28" i="4"/>
  <c r="M28" i="4" s="1"/>
  <c r="L12" i="4"/>
  <c r="M12" i="4" s="1"/>
  <c r="L202" i="4"/>
  <c r="M202" i="4" s="1"/>
  <c r="L154" i="4"/>
  <c r="M154" i="4" s="1"/>
  <c r="L130" i="4"/>
  <c r="M130" i="4" s="1"/>
  <c r="L114" i="4"/>
  <c r="M114" i="4" s="1"/>
  <c r="L98" i="4"/>
  <c r="M98" i="4" s="1"/>
  <c r="L82" i="4"/>
  <c r="M82" i="4" s="1"/>
  <c r="L66" i="4"/>
  <c r="M66" i="4" s="1"/>
  <c r="L50" i="4"/>
  <c r="M50" i="4" s="1"/>
  <c r="L34" i="4"/>
  <c r="M34" i="4" s="1"/>
  <c r="L18" i="4"/>
  <c r="M18" i="4" s="1"/>
  <c r="L186" i="4"/>
  <c r="M186" i="4" s="1"/>
  <c r="L197" i="4"/>
  <c r="M197" i="4" s="1"/>
  <c r="L165" i="4"/>
  <c r="M165" i="4" s="1"/>
  <c r="L129" i="4"/>
  <c r="M129" i="4" s="1"/>
  <c r="L89" i="4"/>
  <c r="M89" i="4" s="1"/>
  <c r="L45" i="4"/>
  <c r="M45" i="4" s="1"/>
  <c r="L159" i="4"/>
  <c r="M159" i="4" s="1"/>
  <c r="L123" i="4"/>
  <c r="M123" i="4" s="1"/>
  <c r="L35" i="4"/>
  <c r="M35" i="4" s="1"/>
  <c r="L75" i="4"/>
  <c r="M75" i="4" s="1"/>
  <c r="L11" i="4"/>
  <c r="M11" i="4" s="1"/>
  <c r="L47" i="4"/>
  <c r="M47" i="4" s="1"/>
  <c r="L174" i="4"/>
  <c r="M174" i="4" s="1"/>
  <c r="L173" i="4"/>
  <c r="M173" i="4" s="1"/>
  <c r="L113" i="4"/>
  <c r="M113" i="4" s="1"/>
  <c r="L61" i="4"/>
  <c r="M61" i="4" s="1"/>
  <c r="L196" i="4"/>
  <c r="M196" i="4" s="1"/>
  <c r="L132" i="4"/>
  <c r="M132" i="4" s="1"/>
  <c r="L68" i="4"/>
  <c r="M68" i="4" s="1"/>
  <c r="L182" i="4"/>
  <c r="M182" i="4" s="1"/>
  <c r="L122" i="4"/>
  <c r="M122" i="4" s="1"/>
  <c r="L58" i="4"/>
  <c r="M58" i="4" s="1"/>
  <c r="L10" i="4"/>
  <c r="M10" i="4" s="1"/>
  <c r="L142" i="4"/>
  <c r="M142" i="4" s="1"/>
  <c r="L177" i="4"/>
  <c r="M177" i="4" s="1"/>
  <c r="L199" i="4"/>
  <c r="M199" i="4" s="1"/>
  <c r="L167" i="4"/>
  <c r="M167" i="4" s="1"/>
  <c r="L135" i="4"/>
  <c r="M135" i="4" s="1"/>
  <c r="L95" i="4"/>
  <c r="M95" i="4" s="1"/>
  <c r="L51" i="4"/>
  <c r="M51" i="4" s="1"/>
  <c r="L203" i="4"/>
  <c r="M203" i="4" s="1"/>
  <c r="L147" i="4"/>
  <c r="M147" i="4" s="1"/>
  <c r="L87" i="4"/>
  <c r="M87" i="4" s="1"/>
  <c r="L27" i="4"/>
  <c r="M27" i="4" s="1"/>
  <c r="L155" i="4"/>
  <c r="M155" i="4" s="1"/>
  <c r="L107" i="4"/>
  <c r="M107" i="4" s="1"/>
  <c r="L63" i="4"/>
  <c r="M63" i="4" s="1"/>
  <c r="L23" i="4"/>
  <c r="M23" i="4" s="1"/>
  <c r="L178" i="4"/>
  <c r="M178" i="4" s="1"/>
  <c r="L138" i="4"/>
  <c r="M138" i="4" s="1"/>
  <c r="L181" i="4"/>
  <c r="M181" i="4" s="1"/>
  <c r="L153" i="4"/>
  <c r="M153" i="4" s="1"/>
  <c r="L121" i="4"/>
  <c r="M121" i="4" s="1"/>
  <c r="L93" i="4"/>
  <c r="M93" i="4" s="1"/>
  <c r="L65" i="4"/>
  <c r="M65" i="4" s="1"/>
  <c r="L41" i="4"/>
  <c r="M41" i="4" s="1"/>
  <c r="L21" i="4"/>
  <c r="M21" i="4" s="1"/>
  <c r="L200" i="4"/>
  <c r="M200" i="4" s="1"/>
  <c r="L184" i="4"/>
  <c r="M184" i="4" s="1"/>
  <c r="L168" i="4"/>
  <c r="M168" i="4" s="1"/>
  <c r="L152" i="4"/>
  <c r="M152" i="4" s="1"/>
  <c r="L136" i="4"/>
  <c r="M136" i="4" s="1"/>
  <c r="L120" i="4"/>
  <c r="M120" i="4" s="1"/>
  <c r="L104" i="4"/>
  <c r="M104" i="4" s="1"/>
  <c r="L88" i="4"/>
  <c r="M88" i="4" s="1"/>
  <c r="L72" i="4"/>
  <c r="M72" i="4" s="1"/>
  <c r="L56" i="4"/>
  <c r="M56" i="4" s="1"/>
  <c r="L40" i="4"/>
  <c r="M40" i="4" s="1"/>
  <c r="L24" i="4"/>
  <c r="M24" i="4" s="1"/>
  <c r="L8" i="4"/>
  <c r="M8" i="4" s="1"/>
  <c r="L194" i="4"/>
  <c r="M194" i="4" s="1"/>
  <c r="L150" i="4"/>
  <c r="M150" i="4" s="1"/>
  <c r="L126" i="4"/>
  <c r="M126" i="4" s="1"/>
  <c r="L110" i="4"/>
  <c r="M110" i="4" s="1"/>
  <c r="L94" i="4"/>
  <c r="M94" i="4" s="1"/>
  <c r="L78" i="4"/>
  <c r="M78" i="4" s="1"/>
  <c r="L62" i="4"/>
  <c r="M62" i="4" s="1"/>
  <c r="L46" i="4"/>
  <c r="M46" i="4" s="1"/>
  <c r="L30" i="4"/>
  <c r="M30" i="4" s="1"/>
  <c r="L14" i="4"/>
  <c r="M14" i="4" s="1"/>
  <c r="L170" i="4"/>
  <c r="M170" i="4" s="1"/>
  <c r="L189" i="4"/>
  <c r="M189" i="4" s="1"/>
  <c r="L149" i="4"/>
  <c r="M149" i="4" s="1"/>
  <c r="L117" i="4"/>
  <c r="M117" i="4" s="1"/>
  <c r="L81" i="4"/>
  <c r="M81" i="4" s="1"/>
  <c r="L29" i="4"/>
  <c r="M29" i="4" s="1"/>
  <c r="L183" i="4"/>
  <c r="M183" i="4" s="1"/>
  <c r="L151" i="4"/>
  <c r="M151" i="4" s="1"/>
  <c r="L119" i="4"/>
  <c r="M119" i="4" s="1"/>
  <c r="L67" i="4"/>
  <c r="M67" i="4" s="1"/>
  <c r="L19" i="4"/>
  <c r="M19" i="4" s="1"/>
  <c r="L179" i="4"/>
  <c r="M179" i="4" s="1"/>
  <c r="L115" i="4"/>
  <c r="M115" i="4" s="1"/>
  <c r="L59" i="4"/>
  <c r="M59" i="4" s="1"/>
  <c r="L195" i="4"/>
  <c r="M195" i="4" s="1"/>
  <c r="L127" i="4"/>
  <c r="M127" i="4" s="1"/>
  <c r="L79" i="4"/>
  <c r="M79" i="4" s="1"/>
  <c r="L39" i="4"/>
  <c r="M39" i="4" s="1"/>
  <c r="L198" i="4"/>
  <c r="M198" i="4" s="1"/>
  <c r="L166" i="4"/>
  <c r="M166" i="4" s="1"/>
  <c r="L193" i="4"/>
  <c r="M193" i="4" s="1"/>
  <c r="L161" i="4"/>
  <c r="M161" i="4" s="1"/>
  <c r="L137" i="4"/>
  <c r="M137" i="4" s="1"/>
  <c r="L105" i="4"/>
  <c r="M105" i="4" s="1"/>
  <c r="L77" i="4"/>
  <c r="M77" i="4" s="1"/>
  <c r="L53" i="4"/>
  <c r="M53" i="4" s="1"/>
  <c r="L33" i="4"/>
  <c r="M33" i="4" s="1"/>
  <c r="L13" i="4"/>
  <c r="M13" i="4" s="1"/>
  <c r="L192" i="4"/>
  <c r="M192" i="4" s="1"/>
  <c r="L176" i="4"/>
  <c r="M176" i="4" s="1"/>
  <c r="L160" i="4"/>
  <c r="M160" i="4" s="1"/>
  <c r="L144" i="4"/>
  <c r="M144" i="4" s="1"/>
  <c r="L128" i="4"/>
  <c r="M128" i="4" s="1"/>
  <c r="L112" i="4"/>
  <c r="M112" i="4" s="1"/>
  <c r="L96" i="4"/>
  <c r="M96" i="4" s="1"/>
  <c r="L80" i="4"/>
  <c r="M80" i="4" s="1"/>
  <c r="L64" i="4"/>
  <c r="M64" i="4" s="1"/>
  <c r="L48" i="4"/>
  <c r="M48" i="4" s="1"/>
  <c r="L32" i="4"/>
  <c r="M32" i="4" s="1"/>
  <c r="L16" i="4"/>
  <c r="M16" i="4" s="1"/>
  <c r="L162" i="4"/>
  <c r="M162" i="4" s="1"/>
  <c r="L134" i="4"/>
  <c r="M134" i="4" s="1"/>
  <c r="L118" i="4"/>
  <c r="M118" i="4" s="1"/>
  <c r="L102" i="4"/>
  <c r="M102" i="4" s="1"/>
  <c r="L86" i="4"/>
  <c r="M86" i="4" s="1"/>
  <c r="L70" i="4"/>
  <c r="M70" i="4" s="1"/>
  <c r="L54" i="4"/>
  <c r="M54" i="4" s="1"/>
  <c r="L38" i="4"/>
  <c r="M38" i="4" s="1"/>
  <c r="L22" i="4"/>
  <c r="M22" i="4" s="1"/>
  <c r="L206" i="4"/>
  <c r="M206" i="4" s="1"/>
  <c r="L201" i="4"/>
  <c r="M201" i="4" s="1"/>
  <c r="L169" i="4"/>
  <c r="M169" i="4" s="1"/>
  <c r="L133" i="4"/>
  <c r="M133" i="4" s="1"/>
  <c r="L101" i="4"/>
  <c r="M101" i="4" s="1"/>
  <c r="L57" i="4"/>
  <c r="M57" i="4" s="1"/>
  <c r="L191" i="4"/>
  <c r="M191" i="4" s="1"/>
  <c r="L83" i="4"/>
  <c r="M83" i="4" s="1"/>
  <c r="L187" i="4"/>
  <c r="M187" i="4" s="1"/>
  <c r="L131" i="4"/>
  <c r="M131" i="4" s="1"/>
  <c r="L143" i="4"/>
  <c r="M143" i="4" s="1"/>
  <c r="L91" i="4"/>
  <c r="M91" i="4" s="1"/>
  <c r="L205" i="4"/>
  <c r="M205" i="4" s="1"/>
  <c r="L141" i="4"/>
  <c r="M141" i="4" s="1"/>
  <c r="L85" i="4"/>
  <c r="M85" i="4" s="1"/>
  <c r="L37" i="4"/>
  <c r="M37" i="4" s="1"/>
  <c r="L17" i="4"/>
  <c r="M17" i="4" s="1"/>
  <c r="L180" i="4"/>
  <c r="M180" i="4" s="1"/>
  <c r="L164" i="4"/>
  <c r="M164" i="4" s="1"/>
  <c r="L148" i="4"/>
  <c r="M148" i="4" s="1"/>
  <c r="L116" i="4"/>
  <c r="M116" i="4" s="1"/>
  <c r="L100" i="4"/>
  <c r="M100" i="4" s="1"/>
  <c r="L84" i="4"/>
  <c r="M84" i="4" s="1"/>
  <c r="L52" i="4"/>
  <c r="M52" i="4" s="1"/>
  <c r="L36" i="4"/>
  <c r="M36" i="4" s="1"/>
  <c r="L20" i="4"/>
  <c r="M20" i="4" s="1"/>
  <c r="L146" i="4"/>
  <c r="M146" i="4" s="1"/>
  <c r="L106" i="4"/>
  <c r="M106" i="4" s="1"/>
  <c r="L90" i="4"/>
  <c r="M90" i="4" s="1"/>
  <c r="L74" i="4"/>
  <c r="M74" i="4" s="1"/>
  <c r="L42" i="4"/>
  <c r="M42" i="4" s="1"/>
  <c r="L26" i="4"/>
  <c r="M26" i="4" s="1"/>
  <c r="L145" i="4"/>
  <c r="M145" i="4" s="1"/>
  <c r="L109" i="4"/>
  <c r="M109" i="4" s="1"/>
  <c r="L69" i="4"/>
  <c r="M69" i="4" s="1"/>
  <c r="L9" i="4"/>
  <c r="M9" i="4" s="1"/>
  <c r="Q5" i="4"/>
  <c r="Q204" i="4"/>
  <c r="R204" i="4" s="1"/>
  <c r="Q188" i="4"/>
  <c r="R188" i="4" s="1"/>
  <c r="Q172" i="4"/>
  <c r="R172" i="4" s="1"/>
  <c r="Q156" i="4"/>
  <c r="R156" i="4" s="1"/>
  <c r="Q7" i="4"/>
  <c r="R7" i="4" s="1"/>
  <c r="Q183" i="4"/>
  <c r="R183" i="4" s="1"/>
  <c r="Q151" i="4"/>
  <c r="R151" i="4" s="1"/>
  <c r="Q123" i="4"/>
  <c r="R123" i="4" s="1"/>
  <c r="Q195" i="4"/>
  <c r="R195" i="4" s="1"/>
  <c r="Q167" i="4"/>
  <c r="R167" i="4" s="1"/>
  <c r="Q131" i="4"/>
  <c r="R131" i="4" s="1"/>
  <c r="Q99" i="4"/>
  <c r="R99" i="4" s="1"/>
  <c r="Q79" i="4"/>
  <c r="R79" i="4" s="1"/>
  <c r="Q63" i="4"/>
  <c r="R63" i="4" s="1"/>
  <c r="Q47" i="4"/>
  <c r="R47" i="4" s="1"/>
  <c r="Q31" i="4"/>
  <c r="R31" i="4" s="1"/>
  <c r="Q15" i="4"/>
  <c r="R15" i="4" s="1"/>
  <c r="Q197" i="4"/>
  <c r="R197" i="4" s="1"/>
  <c r="Q181" i="4"/>
  <c r="R181" i="4" s="1"/>
  <c r="Q165" i="4"/>
  <c r="R165" i="4" s="1"/>
  <c r="Q149" i="4"/>
  <c r="R149" i="4" s="1"/>
  <c r="Q198" i="4"/>
  <c r="R198" i="4" s="1"/>
  <c r="Q182" i="4"/>
  <c r="R182" i="4" s="1"/>
  <c r="Q166" i="4"/>
  <c r="R166" i="4" s="1"/>
  <c r="Q150" i="4"/>
  <c r="R150" i="4" s="1"/>
  <c r="Q134" i="4"/>
  <c r="R134" i="4" s="1"/>
  <c r="Q118" i="4"/>
  <c r="R118" i="4" s="1"/>
  <c r="Q102" i="4"/>
  <c r="R102" i="4" s="1"/>
  <c r="Q86" i="4"/>
  <c r="R86" i="4" s="1"/>
  <c r="Q70" i="4"/>
  <c r="R70" i="4" s="1"/>
  <c r="Q54" i="4"/>
  <c r="R54" i="4" s="1"/>
  <c r="Q38" i="4"/>
  <c r="R38" i="4" s="1"/>
  <c r="Q22" i="4"/>
  <c r="R22" i="4" s="1"/>
  <c r="Q141" i="4"/>
  <c r="R141" i="4" s="1"/>
  <c r="Q125" i="4"/>
  <c r="R125" i="4" s="1"/>
  <c r="Q109" i="4"/>
  <c r="R109" i="4" s="1"/>
  <c r="Q93" i="4"/>
  <c r="R93" i="4" s="1"/>
  <c r="Q77" i="4"/>
  <c r="R77" i="4" s="1"/>
  <c r="Q61" i="4"/>
  <c r="R61" i="4" s="1"/>
  <c r="Q45" i="4"/>
  <c r="R45" i="4" s="1"/>
  <c r="Q29" i="4"/>
  <c r="R29" i="4" s="1"/>
  <c r="Q13" i="4"/>
  <c r="R13" i="4" s="1"/>
  <c r="Q132" i="4"/>
  <c r="R132" i="4" s="1"/>
  <c r="Q116" i="4"/>
  <c r="R116" i="4" s="1"/>
  <c r="Q100" i="4"/>
  <c r="R100" i="4" s="1"/>
  <c r="Q84" i="4"/>
  <c r="R84" i="4" s="1"/>
  <c r="Q68" i="4"/>
  <c r="R68" i="4" s="1"/>
  <c r="Q52" i="4"/>
  <c r="R52" i="4" s="1"/>
  <c r="Q36" i="4"/>
  <c r="R36" i="4" s="1"/>
  <c r="Q20" i="4"/>
  <c r="R20" i="4" s="1"/>
  <c r="Q200" i="4"/>
  <c r="R200" i="4" s="1"/>
  <c r="Q184" i="4"/>
  <c r="R184" i="4" s="1"/>
  <c r="Q168" i="4"/>
  <c r="R168" i="4" s="1"/>
  <c r="Q152" i="4"/>
  <c r="R152" i="4" s="1"/>
  <c r="Q203" i="4"/>
  <c r="R203" i="4" s="1"/>
  <c r="Q171" i="4"/>
  <c r="R171" i="4" s="1"/>
  <c r="Q143" i="4"/>
  <c r="R143" i="4" s="1"/>
  <c r="Q115" i="4"/>
  <c r="R115" i="4" s="1"/>
  <c r="Q187" i="4"/>
  <c r="R187" i="4" s="1"/>
  <c r="Q155" i="4"/>
  <c r="R155" i="4" s="1"/>
  <c r="Q119" i="4"/>
  <c r="R119" i="4" s="1"/>
  <c r="Q95" i="4"/>
  <c r="R95" i="4" s="1"/>
  <c r="Q75" i="4"/>
  <c r="R75" i="4" s="1"/>
  <c r="Q59" i="4"/>
  <c r="R59" i="4" s="1"/>
  <c r="Q43" i="4"/>
  <c r="R43" i="4" s="1"/>
  <c r="Q27" i="4"/>
  <c r="R27" i="4" s="1"/>
  <c r="Q11" i="4"/>
  <c r="R11" i="4" s="1"/>
  <c r="Q193" i="4"/>
  <c r="R193" i="4" s="1"/>
  <c r="Q177" i="4"/>
  <c r="R177" i="4" s="1"/>
  <c r="Q161" i="4"/>
  <c r="R161" i="4" s="1"/>
  <c r="Q145" i="4"/>
  <c r="R145" i="4" s="1"/>
  <c r="Q194" i="4"/>
  <c r="R194" i="4" s="1"/>
  <c r="Q178" i="4"/>
  <c r="R178" i="4" s="1"/>
  <c r="Q162" i="4"/>
  <c r="R162" i="4" s="1"/>
  <c r="Q146" i="4"/>
  <c r="R146" i="4" s="1"/>
  <c r="Q130" i="4"/>
  <c r="R130" i="4" s="1"/>
  <c r="Q114" i="4"/>
  <c r="R114" i="4" s="1"/>
  <c r="Q98" i="4"/>
  <c r="R98" i="4" s="1"/>
  <c r="Q82" i="4"/>
  <c r="R82" i="4" s="1"/>
  <c r="Q66" i="4"/>
  <c r="R66" i="4" s="1"/>
  <c r="Q50" i="4"/>
  <c r="R50" i="4" s="1"/>
  <c r="Q34" i="4"/>
  <c r="R34" i="4" s="1"/>
  <c r="Q18" i="4"/>
  <c r="R18" i="4" s="1"/>
  <c r="Q137" i="4"/>
  <c r="R137" i="4" s="1"/>
  <c r="Q121" i="4"/>
  <c r="R121" i="4" s="1"/>
  <c r="Q105" i="4"/>
  <c r="R105" i="4" s="1"/>
  <c r="Q89" i="4"/>
  <c r="R89" i="4" s="1"/>
  <c r="Q73" i="4"/>
  <c r="R73" i="4" s="1"/>
  <c r="Q57" i="4"/>
  <c r="R57" i="4" s="1"/>
  <c r="Q41" i="4"/>
  <c r="R41" i="4" s="1"/>
  <c r="Q25" i="4"/>
  <c r="R25" i="4" s="1"/>
  <c r="Q9" i="4"/>
  <c r="R9" i="4" s="1"/>
  <c r="Q128" i="4"/>
  <c r="R128" i="4" s="1"/>
  <c r="Q112" i="4"/>
  <c r="R112" i="4" s="1"/>
  <c r="Q96" i="4"/>
  <c r="R96" i="4" s="1"/>
  <c r="Q80" i="4"/>
  <c r="R80" i="4" s="1"/>
  <c r="Q64" i="4"/>
  <c r="R64" i="4" s="1"/>
  <c r="Q48" i="4"/>
  <c r="R48" i="4" s="1"/>
  <c r="Q32" i="4"/>
  <c r="R32" i="4" s="1"/>
  <c r="Q16" i="4"/>
  <c r="R16" i="4" s="1"/>
  <c r="Q192" i="4"/>
  <c r="R192" i="4" s="1"/>
  <c r="Q191" i="4"/>
  <c r="R191" i="4" s="1"/>
  <c r="Q175" i="4"/>
  <c r="R175" i="4" s="1"/>
  <c r="Q67" i="4"/>
  <c r="R67" i="4" s="1"/>
  <c r="Q185" i="4"/>
  <c r="R185" i="4" s="1"/>
  <c r="Q170" i="4"/>
  <c r="R170" i="4" s="1"/>
  <c r="Q90" i="4"/>
  <c r="R90" i="4" s="1"/>
  <c r="Q42" i="4"/>
  <c r="R42" i="4" s="1"/>
  <c r="Q10" i="4"/>
  <c r="R10" i="4" s="1"/>
  <c r="Q113" i="4"/>
  <c r="R113" i="4" s="1"/>
  <c r="Q81" i="4"/>
  <c r="R81" i="4" s="1"/>
  <c r="Q136" i="4"/>
  <c r="R136" i="4" s="1"/>
  <c r="Q88" i="4"/>
  <c r="R88" i="4" s="1"/>
  <c r="Q24" i="4"/>
  <c r="R24" i="4" s="1"/>
  <c r="Q176" i="4"/>
  <c r="R176" i="4" s="1"/>
  <c r="Q160" i="4"/>
  <c r="R160" i="4" s="1"/>
  <c r="Q144" i="4"/>
  <c r="R144" i="4" s="1"/>
  <c r="Q159" i="4"/>
  <c r="R159" i="4" s="1"/>
  <c r="Q127" i="4"/>
  <c r="R127" i="4" s="1"/>
  <c r="Q107" i="4"/>
  <c r="R107" i="4" s="1"/>
  <c r="Q83" i="4"/>
  <c r="R83" i="4" s="1"/>
  <c r="Q35" i="4"/>
  <c r="R35" i="4" s="1"/>
  <c r="Q205" i="4"/>
  <c r="R205" i="4" s="1"/>
  <c r="Q153" i="4"/>
  <c r="R153" i="4" s="1"/>
  <c r="Q202" i="4"/>
  <c r="R202" i="4" s="1"/>
  <c r="Q154" i="4"/>
  <c r="R154" i="4" s="1"/>
  <c r="Q138" i="4"/>
  <c r="R138" i="4" s="1"/>
  <c r="Q106" i="4"/>
  <c r="R106" i="4" s="1"/>
  <c r="Q74" i="4"/>
  <c r="R74" i="4" s="1"/>
  <c r="Q58" i="4"/>
  <c r="R58" i="4" s="1"/>
  <c r="Q129" i="4"/>
  <c r="R129" i="4" s="1"/>
  <c r="Q97" i="4"/>
  <c r="R97" i="4" s="1"/>
  <c r="Q49" i="4"/>
  <c r="R49" i="4" s="1"/>
  <c r="Q33" i="4"/>
  <c r="R33" i="4" s="1"/>
  <c r="Q17" i="4"/>
  <c r="R17" i="4" s="1"/>
  <c r="Q120" i="4"/>
  <c r="R120" i="4" s="1"/>
  <c r="Q72" i="4"/>
  <c r="R72" i="4" s="1"/>
  <c r="Q56" i="4"/>
  <c r="R56" i="4" s="1"/>
  <c r="Q196" i="4"/>
  <c r="R196" i="4" s="1"/>
  <c r="Q180" i="4"/>
  <c r="R180" i="4" s="1"/>
  <c r="Q164" i="4"/>
  <c r="R164" i="4" s="1"/>
  <c r="Q148" i="4"/>
  <c r="R148" i="4" s="1"/>
  <c r="Q199" i="4"/>
  <c r="R199" i="4" s="1"/>
  <c r="Q163" i="4"/>
  <c r="R163" i="4" s="1"/>
  <c r="Q135" i="4"/>
  <c r="R135" i="4" s="1"/>
  <c r="Q103" i="4"/>
  <c r="R103" i="4" s="1"/>
  <c r="Q179" i="4"/>
  <c r="R179" i="4" s="1"/>
  <c r="Q147" i="4"/>
  <c r="R147" i="4" s="1"/>
  <c r="Q111" i="4"/>
  <c r="R111" i="4" s="1"/>
  <c r="Q87" i="4"/>
  <c r="R87" i="4" s="1"/>
  <c r="Q71" i="4"/>
  <c r="R71" i="4" s="1"/>
  <c r="Q55" i="4"/>
  <c r="R55" i="4" s="1"/>
  <c r="Q39" i="4"/>
  <c r="R39" i="4" s="1"/>
  <c r="Q23" i="4"/>
  <c r="R23" i="4" s="1"/>
  <c r="Q189" i="4"/>
  <c r="R189" i="4" s="1"/>
  <c r="Q173" i="4"/>
  <c r="R173" i="4" s="1"/>
  <c r="Q157" i="4"/>
  <c r="R157" i="4" s="1"/>
  <c r="Q206" i="4"/>
  <c r="R206" i="4" s="1"/>
  <c r="Q190" i="4"/>
  <c r="R190" i="4" s="1"/>
  <c r="Q174" i="4"/>
  <c r="R174" i="4" s="1"/>
  <c r="Q158" i="4"/>
  <c r="R158" i="4" s="1"/>
  <c r="Q142" i="4"/>
  <c r="R142" i="4" s="1"/>
  <c r="Q126" i="4"/>
  <c r="R126" i="4" s="1"/>
  <c r="Q110" i="4"/>
  <c r="R110" i="4" s="1"/>
  <c r="Q94" i="4"/>
  <c r="R94" i="4" s="1"/>
  <c r="Q78" i="4"/>
  <c r="R78" i="4" s="1"/>
  <c r="Q62" i="4"/>
  <c r="R62" i="4" s="1"/>
  <c r="Q46" i="4"/>
  <c r="R46" i="4" s="1"/>
  <c r="Q30" i="4"/>
  <c r="R30" i="4" s="1"/>
  <c r="Q14" i="4"/>
  <c r="R14" i="4" s="1"/>
  <c r="Q133" i="4"/>
  <c r="R133" i="4" s="1"/>
  <c r="Q117" i="4"/>
  <c r="R117" i="4" s="1"/>
  <c r="Q101" i="4"/>
  <c r="R101" i="4" s="1"/>
  <c r="Q85" i="4"/>
  <c r="R85" i="4" s="1"/>
  <c r="Q69" i="4"/>
  <c r="R69" i="4" s="1"/>
  <c r="Q53" i="4"/>
  <c r="R53" i="4" s="1"/>
  <c r="Q37" i="4"/>
  <c r="R37" i="4" s="1"/>
  <c r="Q21" i="4"/>
  <c r="R21" i="4" s="1"/>
  <c r="Q140" i="4"/>
  <c r="R140" i="4" s="1"/>
  <c r="Q124" i="4"/>
  <c r="R124" i="4" s="1"/>
  <c r="Q108" i="4"/>
  <c r="R108" i="4" s="1"/>
  <c r="Q92" i="4"/>
  <c r="R92" i="4" s="1"/>
  <c r="Q76" i="4"/>
  <c r="R76" i="4" s="1"/>
  <c r="Q60" i="4"/>
  <c r="R60" i="4" s="1"/>
  <c r="Q44" i="4"/>
  <c r="R44" i="4" s="1"/>
  <c r="Q28" i="4"/>
  <c r="R28" i="4" s="1"/>
  <c r="Q12" i="4"/>
  <c r="R12" i="4" s="1"/>
  <c r="Q201" i="4"/>
  <c r="R201" i="4" s="1"/>
  <c r="Q91" i="4"/>
  <c r="R91" i="4" s="1"/>
  <c r="Q139" i="4"/>
  <c r="R139" i="4" s="1"/>
  <c r="Q51" i="4"/>
  <c r="R51" i="4" s="1"/>
  <c r="Q19" i="4"/>
  <c r="R19" i="4" s="1"/>
  <c r="Q169" i="4"/>
  <c r="R169" i="4" s="1"/>
  <c r="Q186" i="4"/>
  <c r="R186" i="4" s="1"/>
  <c r="Q122" i="4"/>
  <c r="R122" i="4" s="1"/>
  <c r="Q26" i="4"/>
  <c r="R26" i="4" s="1"/>
  <c r="Q65" i="4"/>
  <c r="R65" i="4" s="1"/>
  <c r="Q104" i="4"/>
  <c r="R104" i="4" s="1"/>
  <c r="Q40" i="4"/>
  <c r="R40" i="4" s="1"/>
  <c r="Q8" i="4"/>
  <c r="R8" i="4" s="1"/>
  <c r="V5" i="4"/>
  <c r="V200" i="4"/>
  <c r="W200" i="4" s="1"/>
  <c r="V184" i="4"/>
  <c r="W184" i="4" s="1"/>
  <c r="V168" i="4"/>
  <c r="W168" i="4" s="1"/>
  <c r="V152" i="4"/>
  <c r="W152" i="4" s="1"/>
  <c r="V136" i="4"/>
  <c r="W136" i="4" s="1"/>
  <c r="V120" i="4"/>
  <c r="W120" i="4" s="1"/>
  <c r="V104" i="4"/>
  <c r="W104" i="4" s="1"/>
  <c r="V88" i="4"/>
  <c r="W88" i="4" s="1"/>
  <c r="V72" i="4"/>
  <c r="W72" i="4" s="1"/>
  <c r="V56" i="4"/>
  <c r="W56" i="4" s="1"/>
  <c r="V202" i="4"/>
  <c r="W202" i="4" s="1"/>
  <c r="V186" i="4"/>
  <c r="W186" i="4" s="1"/>
  <c r="V170" i="4"/>
  <c r="W170" i="4" s="1"/>
  <c r="V154" i="4"/>
  <c r="W154" i="4" s="1"/>
  <c r="V138" i="4"/>
  <c r="W138" i="4" s="1"/>
  <c r="V122" i="4"/>
  <c r="W122" i="4" s="1"/>
  <c r="V106" i="4"/>
  <c r="W106" i="4" s="1"/>
  <c r="V90" i="4"/>
  <c r="W90" i="4" s="1"/>
  <c r="V74" i="4"/>
  <c r="W74" i="4" s="1"/>
  <c r="V58" i="4"/>
  <c r="W58" i="4" s="1"/>
  <c r="V42" i="4"/>
  <c r="W42" i="4" s="1"/>
  <c r="V26" i="4"/>
  <c r="W26" i="4" s="1"/>
  <c r="V10" i="4"/>
  <c r="W10" i="4" s="1"/>
  <c r="V193" i="4"/>
  <c r="W193" i="4" s="1"/>
  <c r="V177" i="4"/>
  <c r="W177" i="4" s="1"/>
  <c r="V161" i="4"/>
  <c r="W161" i="4" s="1"/>
  <c r="V145" i="4"/>
  <c r="W145" i="4" s="1"/>
  <c r="V129" i="4"/>
  <c r="W129" i="4" s="1"/>
  <c r="V113" i="4"/>
  <c r="W113" i="4" s="1"/>
  <c r="V97" i="4"/>
  <c r="W97" i="4" s="1"/>
  <c r="V81" i="4"/>
  <c r="W81" i="4" s="1"/>
  <c r="V65" i="4"/>
  <c r="W65" i="4" s="1"/>
  <c r="V49" i="4"/>
  <c r="W49" i="4" s="1"/>
  <c r="V33" i="4"/>
  <c r="W33" i="4" s="1"/>
  <c r="V17" i="4"/>
  <c r="W17" i="4" s="1"/>
  <c r="V40" i="4"/>
  <c r="W40" i="4" s="1"/>
  <c r="V24" i="4"/>
  <c r="W24" i="4" s="1"/>
  <c r="V8" i="4"/>
  <c r="W8" i="4" s="1"/>
  <c r="V195" i="4"/>
  <c r="W195" i="4" s="1"/>
  <c r="V179" i="4"/>
  <c r="W179" i="4" s="1"/>
  <c r="V163" i="4"/>
  <c r="W163" i="4" s="1"/>
  <c r="V147" i="4"/>
  <c r="W147" i="4" s="1"/>
  <c r="V131" i="4"/>
  <c r="W131" i="4" s="1"/>
  <c r="V115" i="4"/>
  <c r="W115" i="4" s="1"/>
  <c r="V99" i="4"/>
  <c r="W99" i="4" s="1"/>
  <c r="V83" i="4"/>
  <c r="W83" i="4" s="1"/>
  <c r="V67" i="4"/>
  <c r="W67" i="4" s="1"/>
  <c r="V51" i="4"/>
  <c r="W51" i="4" s="1"/>
  <c r="V35" i="4"/>
  <c r="W35" i="4" s="1"/>
  <c r="V19" i="4"/>
  <c r="W19" i="4" s="1"/>
  <c r="V196" i="4"/>
  <c r="W196" i="4" s="1"/>
  <c r="V180" i="4"/>
  <c r="W180" i="4" s="1"/>
  <c r="V164" i="4"/>
  <c r="W164" i="4" s="1"/>
  <c r="V148" i="4"/>
  <c r="W148" i="4" s="1"/>
  <c r="V132" i="4"/>
  <c r="W132" i="4" s="1"/>
  <c r="V116" i="4"/>
  <c r="W116" i="4" s="1"/>
  <c r="V100" i="4"/>
  <c r="W100" i="4" s="1"/>
  <c r="V84" i="4"/>
  <c r="W84" i="4" s="1"/>
  <c r="V68" i="4"/>
  <c r="W68" i="4" s="1"/>
  <c r="V52" i="4"/>
  <c r="W52" i="4" s="1"/>
  <c r="V198" i="4"/>
  <c r="W198" i="4" s="1"/>
  <c r="V182" i="4"/>
  <c r="W182" i="4" s="1"/>
  <c r="V166" i="4"/>
  <c r="W166" i="4" s="1"/>
  <c r="V150" i="4"/>
  <c r="W150" i="4" s="1"/>
  <c r="V134" i="4"/>
  <c r="W134" i="4" s="1"/>
  <c r="V118" i="4"/>
  <c r="W118" i="4" s="1"/>
  <c r="V102" i="4"/>
  <c r="W102" i="4" s="1"/>
  <c r="V86" i="4"/>
  <c r="W86" i="4" s="1"/>
  <c r="V70" i="4"/>
  <c r="W70" i="4" s="1"/>
  <c r="V54" i="4"/>
  <c r="W54" i="4" s="1"/>
  <c r="V38" i="4"/>
  <c r="W38" i="4" s="1"/>
  <c r="V22" i="4"/>
  <c r="W22" i="4" s="1"/>
  <c r="V205" i="4"/>
  <c r="W205" i="4" s="1"/>
  <c r="V189" i="4"/>
  <c r="W189" i="4" s="1"/>
  <c r="V173" i="4"/>
  <c r="W173" i="4" s="1"/>
  <c r="V157" i="4"/>
  <c r="W157" i="4" s="1"/>
  <c r="V141" i="4"/>
  <c r="W141" i="4" s="1"/>
  <c r="V125" i="4"/>
  <c r="W125" i="4" s="1"/>
  <c r="V109" i="4"/>
  <c r="W109" i="4" s="1"/>
  <c r="V93" i="4"/>
  <c r="W93" i="4" s="1"/>
  <c r="V77" i="4"/>
  <c r="W77" i="4" s="1"/>
  <c r="V61" i="4"/>
  <c r="W61" i="4" s="1"/>
  <c r="V45" i="4"/>
  <c r="W45" i="4" s="1"/>
  <c r="V29" i="4"/>
  <c r="W29" i="4" s="1"/>
  <c r="V13" i="4"/>
  <c r="W13" i="4" s="1"/>
  <c r="V36" i="4"/>
  <c r="W36" i="4" s="1"/>
  <c r="V20" i="4"/>
  <c r="W20" i="4" s="1"/>
  <c r="V7" i="4"/>
  <c r="W7" i="4" s="1"/>
  <c r="V191" i="4"/>
  <c r="W191" i="4" s="1"/>
  <c r="V175" i="4"/>
  <c r="W175" i="4" s="1"/>
  <c r="V159" i="4"/>
  <c r="W159" i="4" s="1"/>
  <c r="V143" i="4"/>
  <c r="W143" i="4" s="1"/>
  <c r="V127" i="4"/>
  <c r="W127" i="4" s="1"/>
  <c r="V111" i="4"/>
  <c r="W111" i="4" s="1"/>
  <c r="V95" i="4"/>
  <c r="W95" i="4" s="1"/>
  <c r="V79" i="4"/>
  <c r="W79" i="4" s="1"/>
  <c r="V63" i="4"/>
  <c r="W63" i="4" s="1"/>
  <c r="V47" i="4"/>
  <c r="W47" i="4" s="1"/>
  <c r="V31" i="4"/>
  <c r="W31" i="4" s="1"/>
  <c r="V15" i="4"/>
  <c r="W15" i="4" s="1"/>
  <c r="V192" i="4"/>
  <c r="W192" i="4" s="1"/>
  <c r="V176" i="4"/>
  <c r="W176" i="4" s="1"/>
  <c r="V160" i="4"/>
  <c r="W160" i="4" s="1"/>
  <c r="V144" i="4"/>
  <c r="W144" i="4" s="1"/>
  <c r="V128" i="4"/>
  <c r="W128" i="4" s="1"/>
  <c r="V112" i="4"/>
  <c r="W112" i="4" s="1"/>
  <c r="V96" i="4"/>
  <c r="W96" i="4" s="1"/>
  <c r="V80" i="4"/>
  <c r="W80" i="4" s="1"/>
  <c r="V64" i="4"/>
  <c r="W64" i="4" s="1"/>
  <c r="V48" i="4"/>
  <c r="W48" i="4" s="1"/>
  <c r="V194" i="4"/>
  <c r="W194" i="4" s="1"/>
  <c r="V178" i="4"/>
  <c r="W178" i="4" s="1"/>
  <c r="V162" i="4"/>
  <c r="W162" i="4" s="1"/>
  <c r="V146" i="4"/>
  <c r="W146" i="4" s="1"/>
  <c r="V130" i="4"/>
  <c r="W130" i="4" s="1"/>
  <c r="V114" i="4"/>
  <c r="W114" i="4" s="1"/>
  <c r="V98" i="4"/>
  <c r="W98" i="4" s="1"/>
  <c r="V82" i="4"/>
  <c r="W82" i="4" s="1"/>
  <c r="V66" i="4"/>
  <c r="W66" i="4" s="1"/>
  <c r="V50" i="4"/>
  <c r="W50" i="4" s="1"/>
  <c r="V34" i="4"/>
  <c r="W34" i="4" s="1"/>
  <c r="V18" i="4"/>
  <c r="W18" i="4" s="1"/>
  <c r="V201" i="4"/>
  <c r="W201" i="4" s="1"/>
  <c r="V185" i="4"/>
  <c r="W185" i="4" s="1"/>
  <c r="V169" i="4"/>
  <c r="W169" i="4" s="1"/>
  <c r="V153" i="4"/>
  <c r="W153" i="4" s="1"/>
  <c r="V137" i="4"/>
  <c r="W137" i="4" s="1"/>
  <c r="V121" i="4"/>
  <c r="W121" i="4" s="1"/>
  <c r="V105" i="4"/>
  <c r="W105" i="4" s="1"/>
  <c r="V89" i="4"/>
  <c r="W89" i="4" s="1"/>
  <c r="V73" i="4"/>
  <c r="W73" i="4" s="1"/>
  <c r="V57" i="4"/>
  <c r="W57" i="4" s="1"/>
  <c r="V41" i="4"/>
  <c r="W41" i="4" s="1"/>
  <c r="V25" i="4"/>
  <c r="W25" i="4" s="1"/>
  <c r="V9" i="4"/>
  <c r="W9" i="4" s="1"/>
  <c r="V32" i="4"/>
  <c r="W32" i="4" s="1"/>
  <c r="V16" i="4"/>
  <c r="W16" i="4" s="1"/>
  <c r="V203" i="4"/>
  <c r="W203" i="4" s="1"/>
  <c r="V187" i="4"/>
  <c r="W187" i="4" s="1"/>
  <c r="V171" i="4"/>
  <c r="W171" i="4" s="1"/>
  <c r="V155" i="4"/>
  <c r="W155" i="4" s="1"/>
  <c r="V139" i="4"/>
  <c r="W139" i="4" s="1"/>
  <c r="V123" i="4"/>
  <c r="W123" i="4" s="1"/>
  <c r="V107" i="4"/>
  <c r="W107" i="4" s="1"/>
  <c r="V91" i="4"/>
  <c r="W91" i="4" s="1"/>
  <c r="V75" i="4"/>
  <c r="W75" i="4" s="1"/>
  <c r="V59" i="4"/>
  <c r="W59" i="4" s="1"/>
  <c r="V43" i="4"/>
  <c r="W43" i="4" s="1"/>
  <c r="V27" i="4"/>
  <c r="W27" i="4" s="1"/>
  <c r="V11" i="4"/>
  <c r="W11" i="4" s="1"/>
  <c r="V204" i="4"/>
  <c r="W204" i="4" s="1"/>
  <c r="V188" i="4"/>
  <c r="W188" i="4" s="1"/>
  <c r="V172" i="4"/>
  <c r="W172" i="4" s="1"/>
  <c r="V156" i="4"/>
  <c r="W156" i="4" s="1"/>
  <c r="V140" i="4"/>
  <c r="W140" i="4" s="1"/>
  <c r="V124" i="4"/>
  <c r="W124" i="4" s="1"/>
  <c r="V108" i="4"/>
  <c r="W108" i="4" s="1"/>
  <c r="V92" i="4"/>
  <c r="W92" i="4" s="1"/>
  <c r="V76" i="4"/>
  <c r="W76" i="4" s="1"/>
  <c r="V60" i="4"/>
  <c r="W60" i="4" s="1"/>
  <c r="V206" i="4"/>
  <c r="W206" i="4" s="1"/>
  <c r="V190" i="4"/>
  <c r="W190" i="4" s="1"/>
  <c r="V174" i="4"/>
  <c r="W174" i="4" s="1"/>
  <c r="V158" i="4"/>
  <c r="W158" i="4" s="1"/>
  <c r="V142" i="4"/>
  <c r="W142" i="4" s="1"/>
  <c r="V126" i="4"/>
  <c r="W126" i="4" s="1"/>
  <c r="V110" i="4"/>
  <c r="W110" i="4" s="1"/>
  <c r="V94" i="4"/>
  <c r="W94" i="4" s="1"/>
  <c r="V78" i="4"/>
  <c r="W78" i="4" s="1"/>
  <c r="V62" i="4"/>
  <c r="W62" i="4" s="1"/>
  <c r="V46" i="4"/>
  <c r="W46" i="4" s="1"/>
  <c r="V30" i="4"/>
  <c r="W30" i="4" s="1"/>
  <c r="V14" i="4"/>
  <c r="W14" i="4" s="1"/>
  <c r="V197" i="4"/>
  <c r="W197" i="4" s="1"/>
  <c r="V181" i="4"/>
  <c r="W181" i="4" s="1"/>
  <c r="V165" i="4"/>
  <c r="W165" i="4" s="1"/>
  <c r="V149" i="4"/>
  <c r="W149" i="4" s="1"/>
  <c r="V133" i="4"/>
  <c r="W133" i="4" s="1"/>
  <c r="V117" i="4"/>
  <c r="W117" i="4" s="1"/>
  <c r="V101" i="4"/>
  <c r="W101" i="4" s="1"/>
  <c r="V85" i="4"/>
  <c r="W85" i="4" s="1"/>
  <c r="V69" i="4"/>
  <c r="W69" i="4" s="1"/>
  <c r="V53" i="4"/>
  <c r="W53" i="4" s="1"/>
  <c r="V37" i="4"/>
  <c r="W37" i="4" s="1"/>
  <c r="V21" i="4"/>
  <c r="W21" i="4" s="1"/>
  <c r="V44" i="4"/>
  <c r="W44" i="4" s="1"/>
  <c r="V28" i="4"/>
  <c r="W28" i="4" s="1"/>
  <c r="V12" i="4"/>
  <c r="W12" i="4" s="1"/>
  <c r="V199" i="4"/>
  <c r="W199" i="4" s="1"/>
  <c r="V183" i="4"/>
  <c r="W183" i="4" s="1"/>
  <c r="V167" i="4"/>
  <c r="W167" i="4" s="1"/>
  <c r="V151" i="4"/>
  <c r="W151" i="4" s="1"/>
  <c r="V135" i="4"/>
  <c r="W135" i="4" s="1"/>
  <c r="V119" i="4"/>
  <c r="W119" i="4" s="1"/>
  <c r="V103" i="4"/>
  <c r="W103" i="4" s="1"/>
  <c r="V87" i="4"/>
  <c r="W87" i="4" s="1"/>
  <c r="V71" i="4"/>
  <c r="W71" i="4" s="1"/>
  <c r="V55" i="4"/>
  <c r="W55" i="4" s="1"/>
  <c r="V39" i="4"/>
  <c r="W39" i="4" s="1"/>
  <c r="V23" i="4"/>
  <c r="W23" i="4" s="1"/>
  <c r="AA5" i="4"/>
  <c r="AA196" i="4"/>
  <c r="AB196" i="4" s="1"/>
  <c r="AA168" i="4"/>
  <c r="AB168" i="4" s="1"/>
  <c r="AA199" i="4"/>
  <c r="AB199" i="4" s="1"/>
  <c r="AA167" i="4"/>
  <c r="AB167" i="4" s="1"/>
  <c r="AA131" i="4"/>
  <c r="AB131" i="4" s="1"/>
  <c r="AA99" i="4"/>
  <c r="AB99" i="4" s="1"/>
  <c r="AA59" i="4"/>
  <c r="AB59" i="4" s="1"/>
  <c r="AA23" i="4"/>
  <c r="AB23" i="4" s="1"/>
  <c r="AA192" i="4"/>
  <c r="AB192" i="4" s="1"/>
  <c r="AA156" i="4"/>
  <c r="AB156" i="4" s="1"/>
  <c r="AA187" i="4"/>
  <c r="AB187" i="4" s="1"/>
  <c r="AA159" i="4"/>
  <c r="AB159" i="4" s="1"/>
  <c r="AA127" i="4"/>
  <c r="AB127" i="4" s="1"/>
  <c r="AA95" i="4"/>
  <c r="AB95" i="4" s="1"/>
  <c r="AA71" i="4"/>
  <c r="AB71" i="4" s="1"/>
  <c r="AA43" i="4"/>
  <c r="AB43" i="4" s="1"/>
  <c r="AA194" i="4"/>
  <c r="AB194" i="4" s="1"/>
  <c r="AA178" i="4"/>
  <c r="AB178" i="4" s="1"/>
  <c r="AA162" i="4"/>
  <c r="AB162" i="4" s="1"/>
  <c r="AA146" i="4"/>
  <c r="AB146" i="4" s="1"/>
  <c r="AA130" i="4"/>
  <c r="AB130" i="4" s="1"/>
  <c r="AA114" i="4"/>
  <c r="AB114" i="4" s="1"/>
  <c r="AA98" i="4"/>
  <c r="AB98" i="4" s="1"/>
  <c r="AA82" i="4"/>
  <c r="AB82" i="4" s="1"/>
  <c r="AA66" i="4"/>
  <c r="AB66" i="4" s="1"/>
  <c r="AA50" i="4"/>
  <c r="AB50" i="4" s="1"/>
  <c r="AA34" i="4"/>
  <c r="AB34" i="4" s="1"/>
  <c r="AA18" i="4"/>
  <c r="AB18" i="4" s="1"/>
  <c r="AA201" i="4"/>
  <c r="AB201" i="4" s="1"/>
  <c r="AA185" i="4"/>
  <c r="AB185" i="4" s="1"/>
  <c r="AA169" i="4"/>
  <c r="AB169" i="4" s="1"/>
  <c r="AA153" i="4"/>
  <c r="AB153" i="4" s="1"/>
  <c r="AA137" i="4"/>
  <c r="AB137" i="4" s="1"/>
  <c r="AA121" i="4"/>
  <c r="AB121" i="4" s="1"/>
  <c r="AA105" i="4"/>
  <c r="AB105" i="4" s="1"/>
  <c r="AA89" i="4"/>
  <c r="AB89" i="4" s="1"/>
  <c r="AA73" i="4"/>
  <c r="AB73" i="4" s="1"/>
  <c r="AA57" i="4"/>
  <c r="AB57" i="4" s="1"/>
  <c r="AA41" i="4"/>
  <c r="AB41" i="4" s="1"/>
  <c r="AA25" i="4"/>
  <c r="AB25" i="4" s="1"/>
  <c r="AA9" i="4"/>
  <c r="AB9" i="4" s="1"/>
  <c r="AA132" i="4"/>
  <c r="AB132" i="4" s="1"/>
  <c r="AA116" i="4"/>
  <c r="AB116" i="4" s="1"/>
  <c r="AA100" i="4"/>
  <c r="AB100" i="4" s="1"/>
  <c r="AA84" i="4"/>
  <c r="AB84" i="4" s="1"/>
  <c r="AA68" i="4"/>
  <c r="AB68" i="4" s="1"/>
  <c r="AA52" i="4"/>
  <c r="AB52" i="4" s="1"/>
  <c r="AA36" i="4"/>
  <c r="AB36" i="4" s="1"/>
  <c r="AA20" i="4"/>
  <c r="AB20" i="4" s="1"/>
  <c r="AA188" i="4"/>
  <c r="AB188" i="4" s="1"/>
  <c r="AA160" i="4"/>
  <c r="AB160" i="4" s="1"/>
  <c r="AA191" i="4"/>
  <c r="AB191" i="4" s="1"/>
  <c r="AA155" i="4"/>
  <c r="AB155" i="4" s="1"/>
  <c r="AA119" i="4"/>
  <c r="AB119" i="4" s="1"/>
  <c r="AA91" i="4"/>
  <c r="AB91" i="4" s="1"/>
  <c r="AA47" i="4"/>
  <c r="AB47" i="4" s="1"/>
  <c r="AA19" i="4"/>
  <c r="AB19" i="4" s="1"/>
  <c r="AA180" i="4"/>
  <c r="AB180" i="4" s="1"/>
  <c r="AA148" i="4"/>
  <c r="AB148" i="4" s="1"/>
  <c r="AA179" i="4"/>
  <c r="AB179" i="4" s="1"/>
  <c r="AA151" i="4"/>
  <c r="AB151" i="4" s="1"/>
  <c r="AA123" i="4"/>
  <c r="AB123" i="4" s="1"/>
  <c r="AA87" i="4"/>
  <c r="AB87" i="4" s="1"/>
  <c r="AA63" i="4"/>
  <c r="AB63" i="4" s="1"/>
  <c r="AA39" i="4"/>
  <c r="AB39" i="4" s="1"/>
  <c r="AA206" i="4"/>
  <c r="AB206" i="4" s="1"/>
  <c r="AA190" i="4"/>
  <c r="AB190" i="4" s="1"/>
  <c r="AA174" i="4"/>
  <c r="AB174" i="4" s="1"/>
  <c r="AA158" i="4"/>
  <c r="AB158" i="4" s="1"/>
  <c r="AA142" i="4"/>
  <c r="AB142" i="4" s="1"/>
  <c r="AA126" i="4"/>
  <c r="AB126" i="4" s="1"/>
  <c r="AA110" i="4"/>
  <c r="AB110" i="4" s="1"/>
  <c r="AA94" i="4"/>
  <c r="AB94" i="4" s="1"/>
  <c r="AA78" i="4"/>
  <c r="AB78" i="4" s="1"/>
  <c r="AA62" i="4"/>
  <c r="AB62" i="4" s="1"/>
  <c r="AA46" i="4"/>
  <c r="AB46" i="4" s="1"/>
  <c r="AA30" i="4"/>
  <c r="AB30" i="4" s="1"/>
  <c r="AA14" i="4"/>
  <c r="AB14" i="4" s="1"/>
  <c r="AA197" i="4"/>
  <c r="AB197" i="4" s="1"/>
  <c r="AA181" i="4"/>
  <c r="AB181" i="4" s="1"/>
  <c r="AA165" i="4"/>
  <c r="AB165" i="4" s="1"/>
  <c r="AA149" i="4"/>
  <c r="AB149" i="4" s="1"/>
  <c r="AA133" i="4"/>
  <c r="AB133" i="4" s="1"/>
  <c r="AA117" i="4"/>
  <c r="AB117" i="4" s="1"/>
  <c r="AA101" i="4"/>
  <c r="AB101" i="4" s="1"/>
  <c r="AA85" i="4"/>
  <c r="AB85" i="4" s="1"/>
  <c r="AA69" i="4"/>
  <c r="AB69" i="4" s="1"/>
  <c r="AA53" i="4"/>
  <c r="AB53" i="4" s="1"/>
  <c r="AA37" i="4"/>
  <c r="AB37" i="4" s="1"/>
  <c r="AA21" i="4"/>
  <c r="AB21" i="4" s="1"/>
  <c r="AA144" i="4"/>
  <c r="AB144" i="4" s="1"/>
  <c r="AA128" i="4"/>
  <c r="AB128" i="4" s="1"/>
  <c r="AA112" i="4"/>
  <c r="AB112" i="4" s="1"/>
  <c r="AA96" i="4"/>
  <c r="AB96" i="4" s="1"/>
  <c r="AA80" i="4"/>
  <c r="AB80" i="4" s="1"/>
  <c r="AA64" i="4"/>
  <c r="AB64" i="4" s="1"/>
  <c r="AA48" i="4"/>
  <c r="AB48" i="4" s="1"/>
  <c r="AA32" i="4"/>
  <c r="AB32" i="4" s="1"/>
  <c r="AA16" i="4"/>
  <c r="AB16" i="4" s="1"/>
  <c r="AA184" i="4"/>
  <c r="AB184" i="4" s="1"/>
  <c r="AA152" i="4"/>
  <c r="AB152" i="4" s="1"/>
  <c r="AA183" i="4"/>
  <c r="AB183" i="4" s="1"/>
  <c r="AA147" i="4"/>
  <c r="AB147" i="4" s="1"/>
  <c r="AA111" i="4"/>
  <c r="AB111" i="4" s="1"/>
  <c r="AA83" i="4"/>
  <c r="AB83" i="4" s="1"/>
  <c r="AA35" i="4"/>
  <c r="AB35" i="4" s="1"/>
  <c r="AA11" i="4"/>
  <c r="AB11" i="4" s="1"/>
  <c r="AA172" i="4"/>
  <c r="AB172" i="4" s="1"/>
  <c r="AA7" i="4"/>
  <c r="AB7" i="4" s="1"/>
  <c r="AA175" i="4"/>
  <c r="AB175" i="4" s="1"/>
  <c r="AA143" i="4"/>
  <c r="AB143" i="4" s="1"/>
  <c r="AA115" i="4"/>
  <c r="AB115" i="4" s="1"/>
  <c r="AA79" i="4"/>
  <c r="AB79" i="4" s="1"/>
  <c r="AA55" i="4"/>
  <c r="AB55" i="4" s="1"/>
  <c r="AA27" i="4"/>
  <c r="AB27" i="4" s="1"/>
  <c r="AA202" i="4"/>
  <c r="AB202" i="4" s="1"/>
  <c r="AA186" i="4"/>
  <c r="AB186" i="4" s="1"/>
  <c r="AA170" i="4"/>
  <c r="AB170" i="4" s="1"/>
  <c r="AA154" i="4"/>
  <c r="AB154" i="4" s="1"/>
  <c r="AA138" i="4"/>
  <c r="AB138" i="4" s="1"/>
  <c r="AA122" i="4"/>
  <c r="AB122" i="4" s="1"/>
  <c r="AA106" i="4"/>
  <c r="AB106" i="4" s="1"/>
  <c r="AA90" i="4"/>
  <c r="AB90" i="4" s="1"/>
  <c r="AA74" i="4"/>
  <c r="AB74" i="4" s="1"/>
  <c r="AA58" i="4"/>
  <c r="AB58" i="4" s="1"/>
  <c r="AA42" i="4"/>
  <c r="AB42" i="4" s="1"/>
  <c r="AA26" i="4"/>
  <c r="AB26" i="4" s="1"/>
  <c r="AA10" i="4"/>
  <c r="AB10" i="4" s="1"/>
  <c r="AA193" i="4"/>
  <c r="AB193" i="4" s="1"/>
  <c r="AA177" i="4"/>
  <c r="AB177" i="4" s="1"/>
  <c r="AA161" i="4"/>
  <c r="AB161" i="4" s="1"/>
  <c r="AA145" i="4"/>
  <c r="AB145" i="4" s="1"/>
  <c r="AA129" i="4"/>
  <c r="AB129" i="4" s="1"/>
  <c r="AA113" i="4"/>
  <c r="AB113" i="4" s="1"/>
  <c r="AA97" i="4"/>
  <c r="AB97" i="4" s="1"/>
  <c r="AA81" i="4"/>
  <c r="AB81" i="4" s="1"/>
  <c r="AA65" i="4"/>
  <c r="AB65" i="4" s="1"/>
  <c r="AA49" i="4"/>
  <c r="AB49" i="4" s="1"/>
  <c r="AA33" i="4"/>
  <c r="AB33" i="4" s="1"/>
  <c r="AA17" i="4"/>
  <c r="AB17" i="4" s="1"/>
  <c r="AA140" i="4"/>
  <c r="AB140" i="4" s="1"/>
  <c r="AA124" i="4"/>
  <c r="AB124" i="4" s="1"/>
  <c r="AA108" i="4"/>
  <c r="AB108" i="4" s="1"/>
  <c r="AA92" i="4"/>
  <c r="AB92" i="4" s="1"/>
  <c r="AA76" i="4"/>
  <c r="AB76" i="4" s="1"/>
  <c r="AA60" i="4"/>
  <c r="AB60" i="4" s="1"/>
  <c r="AA44" i="4"/>
  <c r="AB44" i="4" s="1"/>
  <c r="AA28" i="4"/>
  <c r="AB28" i="4" s="1"/>
  <c r="AA12" i="4"/>
  <c r="AB12" i="4" s="1"/>
  <c r="AA204" i="4"/>
  <c r="AB204" i="4" s="1"/>
  <c r="AA176" i="4"/>
  <c r="AB176" i="4" s="1"/>
  <c r="AA203" i="4"/>
  <c r="AB203" i="4" s="1"/>
  <c r="AA171" i="4"/>
  <c r="AB171" i="4" s="1"/>
  <c r="AA139" i="4"/>
  <c r="AB139" i="4" s="1"/>
  <c r="AA107" i="4"/>
  <c r="AB107" i="4" s="1"/>
  <c r="AA67" i="4"/>
  <c r="AB67" i="4" s="1"/>
  <c r="AA31" i="4"/>
  <c r="AB31" i="4" s="1"/>
  <c r="AA200" i="4"/>
  <c r="AB200" i="4" s="1"/>
  <c r="AA164" i="4"/>
  <c r="AB164" i="4" s="1"/>
  <c r="AA195" i="4"/>
  <c r="AB195" i="4" s="1"/>
  <c r="AA163" i="4"/>
  <c r="AB163" i="4" s="1"/>
  <c r="AA135" i="4"/>
  <c r="AB135" i="4" s="1"/>
  <c r="AA103" i="4"/>
  <c r="AB103" i="4" s="1"/>
  <c r="AA75" i="4"/>
  <c r="AB75" i="4" s="1"/>
  <c r="AA51" i="4"/>
  <c r="AB51" i="4" s="1"/>
  <c r="AA15" i="4"/>
  <c r="AB15" i="4" s="1"/>
  <c r="AA198" i="4"/>
  <c r="AB198" i="4" s="1"/>
  <c r="AA182" i="4"/>
  <c r="AB182" i="4" s="1"/>
  <c r="AA166" i="4"/>
  <c r="AB166" i="4" s="1"/>
  <c r="AA150" i="4"/>
  <c r="AB150" i="4" s="1"/>
  <c r="AA134" i="4"/>
  <c r="AB134" i="4" s="1"/>
  <c r="AA118" i="4"/>
  <c r="AB118" i="4" s="1"/>
  <c r="AA102" i="4"/>
  <c r="AB102" i="4" s="1"/>
  <c r="AA86" i="4"/>
  <c r="AB86" i="4" s="1"/>
  <c r="AA70" i="4"/>
  <c r="AB70" i="4" s="1"/>
  <c r="AA54" i="4"/>
  <c r="AB54" i="4" s="1"/>
  <c r="AA38" i="4"/>
  <c r="AB38" i="4" s="1"/>
  <c r="AA22" i="4"/>
  <c r="AB22" i="4" s="1"/>
  <c r="AA205" i="4"/>
  <c r="AB205" i="4" s="1"/>
  <c r="AA189" i="4"/>
  <c r="AB189" i="4" s="1"/>
  <c r="AA173" i="4"/>
  <c r="AB173" i="4" s="1"/>
  <c r="AA157" i="4"/>
  <c r="AB157" i="4" s="1"/>
  <c r="AA141" i="4"/>
  <c r="AB141" i="4" s="1"/>
  <c r="AA125" i="4"/>
  <c r="AB125" i="4" s="1"/>
  <c r="AA109" i="4"/>
  <c r="AB109" i="4" s="1"/>
  <c r="AA93" i="4"/>
  <c r="AB93" i="4" s="1"/>
  <c r="AA77" i="4"/>
  <c r="AB77" i="4" s="1"/>
  <c r="AA61" i="4"/>
  <c r="AB61" i="4" s="1"/>
  <c r="AA45" i="4"/>
  <c r="AB45" i="4" s="1"/>
  <c r="AA29" i="4"/>
  <c r="AB29" i="4" s="1"/>
  <c r="AA13" i="4"/>
  <c r="AB13" i="4" s="1"/>
  <c r="AA136" i="4"/>
  <c r="AB136" i="4" s="1"/>
  <c r="AA120" i="4"/>
  <c r="AB120" i="4" s="1"/>
  <c r="AA104" i="4"/>
  <c r="AB104" i="4" s="1"/>
  <c r="AA88" i="4"/>
  <c r="AB88" i="4" s="1"/>
  <c r="AA72" i="4"/>
  <c r="AB72" i="4" s="1"/>
  <c r="AA56" i="4"/>
  <c r="AB56" i="4" s="1"/>
  <c r="AA40" i="4"/>
  <c r="AB40" i="4" s="1"/>
  <c r="AA24" i="4"/>
  <c r="AB24" i="4" s="1"/>
  <c r="AA8" i="4"/>
  <c r="AB8" i="4" s="1"/>
  <c r="AF5" i="4"/>
  <c r="AF200" i="4"/>
  <c r="AG200" i="4" s="1"/>
  <c r="AF164" i="4"/>
  <c r="AG164" i="4" s="1"/>
  <c r="AF128" i="4"/>
  <c r="AG128" i="4" s="1"/>
  <c r="AF96" i="4"/>
  <c r="AG96" i="4" s="1"/>
  <c r="AF56" i="4"/>
  <c r="AG56" i="4" s="1"/>
  <c r="AF28" i="4"/>
  <c r="AG28" i="4" s="1"/>
  <c r="AF196" i="4"/>
  <c r="AG196" i="4" s="1"/>
  <c r="AF168" i="4"/>
  <c r="AG168" i="4" s="1"/>
  <c r="AF144" i="4"/>
  <c r="AG144" i="4" s="1"/>
  <c r="AF104" i="4"/>
  <c r="AG104" i="4" s="1"/>
  <c r="AF80" i="4"/>
  <c r="AG80" i="4" s="1"/>
  <c r="AF44" i="4"/>
  <c r="AG44" i="4" s="1"/>
  <c r="AF20" i="4"/>
  <c r="AG20" i="4" s="1"/>
  <c r="AF191" i="4"/>
  <c r="AG191" i="4" s="1"/>
  <c r="AF155" i="4"/>
  <c r="AG155" i="4" s="1"/>
  <c r="AF119" i="4"/>
  <c r="AG119" i="4" s="1"/>
  <c r="AF91" i="4"/>
  <c r="AG91" i="4" s="1"/>
  <c r="AF47" i="4"/>
  <c r="AG47" i="4" s="1"/>
  <c r="AF11" i="4"/>
  <c r="AG11" i="4" s="1"/>
  <c r="AF194" i="4"/>
  <c r="AG194" i="4" s="1"/>
  <c r="AF178" i="4"/>
  <c r="AG178" i="4" s="1"/>
  <c r="AF162" i="4"/>
  <c r="AG162" i="4" s="1"/>
  <c r="AF146" i="4"/>
  <c r="AG146" i="4" s="1"/>
  <c r="AF130" i="4"/>
  <c r="AG130" i="4" s="1"/>
  <c r="AF114" i="4"/>
  <c r="AG114" i="4" s="1"/>
  <c r="AF98" i="4"/>
  <c r="AG98" i="4" s="1"/>
  <c r="AF82" i="4"/>
  <c r="AG82" i="4" s="1"/>
  <c r="AF66" i="4"/>
  <c r="AG66" i="4" s="1"/>
  <c r="AF50" i="4"/>
  <c r="AG50" i="4" s="1"/>
  <c r="AF34" i="4"/>
  <c r="AG34" i="4" s="1"/>
  <c r="AF18" i="4"/>
  <c r="AG18" i="4" s="1"/>
  <c r="AF195" i="4"/>
  <c r="AG195" i="4" s="1"/>
  <c r="AF163" i="4"/>
  <c r="AG163" i="4" s="1"/>
  <c r="AF135" i="4"/>
  <c r="AG135" i="4" s="1"/>
  <c r="AF103" i="4"/>
  <c r="AG103" i="4" s="1"/>
  <c r="AF75" i="4"/>
  <c r="AG75" i="4" s="1"/>
  <c r="AF51" i="4"/>
  <c r="AG51" i="4" s="1"/>
  <c r="AF23" i="4"/>
  <c r="AG23" i="4" s="1"/>
  <c r="AF201" i="4"/>
  <c r="AG201" i="4" s="1"/>
  <c r="AF185" i="4"/>
  <c r="AG185" i="4" s="1"/>
  <c r="AF169" i="4"/>
  <c r="AG169" i="4" s="1"/>
  <c r="AF153" i="4"/>
  <c r="AG153" i="4" s="1"/>
  <c r="AF137" i="4"/>
  <c r="AG137" i="4" s="1"/>
  <c r="AF121" i="4"/>
  <c r="AG121" i="4" s="1"/>
  <c r="AF105" i="4"/>
  <c r="AG105" i="4" s="1"/>
  <c r="AF89" i="4"/>
  <c r="AG89" i="4" s="1"/>
  <c r="AF73" i="4"/>
  <c r="AG73" i="4" s="1"/>
  <c r="AF57" i="4"/>
  <c r="AG57" i="4" s="1"/>
  <c r="AF41" i="4"/>
  <c r="AG41" i="4" s="1"/>
  <c r="AF25" i="4"/>
  <c r="AG25" i="4" s="1"/>
  <c r="AF9" i="4"/>
  <c r="AG9" i="4" s="1"/>
  <c r="AF112" i="4"/>
  <c r="AG112" i="4" s="1"/>
  <c r="AF92" i="4"/>
  <c r="AG92" i="4" s="1"/>
  <c r="AF64" i="4"/>
  <c r="AG64" i="4" s="1"/>
  <c r="AF203" i="4"/>
  <c r="AG203" i="4" s="1"/>
  <c r="AF139" i="4"/>
  <c r="AG139" i="4" s="1"/>
  <c r="AF107" i="4"/>
  <c r="AG107" i="4" s="1"/>
  <c r="AF31" i="4"/>
  <c r="AG31" i="4" s="1"/>
  <c r="AF202" i="4"/>
  <c r="AG202" i="4" s="1"/>
  <c r="AF170" i="4"/>
  <c r="AG170" i="4" s="1"/>
  <c r="AF138" i="4"/>
  <c r="AG138" i="4" s="1"/>
  <c r="AF106" i="4"/>
  <c r="AG106" i="4" s="1"/>
  <c r="AF90" i="4"/>
  <c r="AG90" i="4" s="1"/>
  <c r="AF58" i="4"/>
  <c r="AG58" i="4" s="1"/>
  <c r="AF26" i="4"/>
  <c r="AG26" i="4" s="1"/>
  <c r="AF151" i="4"/>
  <c r="AG151" i="4" s="1"/>
  <c r="AF63" i="4"/>
  <c r="AG63" i="4" s="1"/>
  <c r="AF39" i="4"/>
  <c r="AG39" i="4" s="1"/>
  <c r="AF193" i="4"/>
  <c r="AG193" i="4" s="1"/>
  <c r="AF177" i="4"/>
  <c r="AG177" i="4" s="1"/>
  <c r="AF145" i="4"/>
  <c r="AG145" i="4" s="1"/>
  <c r="AF129" i="4"/>
  <c r="AG129" i="4" s="1"/>
  <c r="AF97" i="4"/>
  <c r="AG97" i="4" s="1"/>
  <c r="AF49" i="4"/>
  <c r="AG49" i="4" s="1"/>
  <c r="AF33" i="4"/>
  <c r="AG33" i="4" s="1"/>
  <c r="AF17" i="4"/>
  <c r="AG17" i="4" s="1"/>
  <c r="AF136" i="4"/>
  <c r="AG136" i="4" s="1"/>
  <c r="AF108" i="4"/>
  <c r="AG108" i="4" s="1"/>
  <c r="AF40" i="4"/>
  <c r="AG40" i="4" s="1"/>
  <c r="AF204" i="4"/>
  <c r="AG204" i="4" s="1"/>
  <c r="AF176" i="4"/>
  <c r="AG176" i="4" s="1"/>
  <c r="AF116" i="4"/>
  <c r="AG116" i="4" s="1"/>
  <c r="AF60" i="4"/>
  <c r="AG60" i="4" s="1"/>
  <c r="AF199" i="4"/>
  <c r="AG199" i="4" s="1"/>
  <c r="AF131" i="4"/>
  <c r="AG131" i="4" s="1"/>
  <c r="AF15" i="4"/>
  <c r="AG15" i="4" s="1"/>
  <c r="AF166" i="4"/>
  <c r="AG166" i="4" s="1"/>
  <c r="AF118" i="4"/>
  <c r="AG118" i="4" s="1"/>
  <c r="AF102" i="4"/>
  <c r="AG102" i="4" s="1"/>
  <c r="AF70" i="4"/>
  <c r="AG70" i="4" s="1"/>
  <c r="AF22" i="4"/>
  <c r="AG22" i="4" s="1"/>
  <c r="AF175" i="4"/>
  <c r="AG175" i="4" s="1"/>
  <c r="AF115" i="4"/>
  <c r="AG115" i="4" s="1"/>
  <c r="AF55" i="4"/>
  <c r="AG55" i="4" s="1"/>
  <c r="AF189" i="4"/>
  <c r="AG189" i="4" s="1"/>
  <c r="AF173" i="4"/>
  <c r="AG173" i="4" s="1"/>
  <c r="AF141" i="4"/>
  <c r="AG141" i="4" s="1"/>
  <c r="AF109" i="4"/>
  <c r="AG109" i="4" s="1"/>
  <c r="AF77" i="4"/>
  <c r="AG77" i="4" s="1"/>
  <c r="AF45" i="4"/>
  <c r="AG45" i="4" s="1"/>
  <c r="AF13" i="4"/>
  <c r="AG13" i="4" s="1"/>
  <c r="AF192" i="4"/>
  <c r="AG192" i="4" s="1"/>
  <c r="AF152" i="4"/>
  <c r="AG152" i="4" s="1"/>
  <c r="AF120" i="4"/>
  <c r="AG120" i="4" s="1"/>
  <c r="AF88" i="4"/>
  <c r="AG88" i="4" s="1"/>
  <c r="AF52" i="4"/>
  <c r="AG52" i="4" s="1"/>
  <c r="AF16" i="4"/>
  <c r="AG16" i="4" s="1"/>
  <c r="AF188" i="4"/>
  <c r="AG188" i="4" s="1"/>
  <c r="AF160" i="4"/>
  <c r="AG160" i="4" s="1"/>
  <c r="AF132" i="4"/>
  <c r="AG132" i="4" s="1"/>
  <c r="AF100" i="4"/>
  <c r="AG100" i="4" s="1"/>
  <c r="AF72" i="4"/>
  <c r="AG72" i="4" s="1"/>
  <c r="AF36" i="4"/>
  <c r="AG36" i="4" s="1"/>
  <c r="AF8" i="4"/>
  <c r="AG8" i="4" s="1"/>
  <c r="AF183" i="4"/>
  <c r="AG183" i="4" s="1"/>
  <c r="AF147" i="4"/>
  <c r="AG147" i="4" s="1"/>
  <c r="AF111" i="4"/>
  <c r="AG111" i="4" s="1"/>
  <c r="AF83" i="4"/>
  <c r="AG83" i="4" s="1"/>
  <c r="AF35" i="4"/>
  <c r="AG35" i="4" s="1"/>
  <c r="AF206" i="4"/>
  <c r="AG206" i="4" s="1"/>
  <c r="AF190" i="4"/>
  <c r="AG190" i="4" s="1"/>
  <c r="AF174" i="4"/>
  <c r="AG174" i="4" s="1"/>
  <c r="AF158" i="4"/>
  <c r="AG158" i="4" s="1"/>
  <c r="AF142" i="4"/>
  <c r="AG142" i="4" s="1"/>
  <c r="AF126" i="4"/>
  <c r="AG126" i="4" s="1"/>
  <c r="AF110" i="4"/>
  <c r="AG110" i="4" s="1"/>
  <c r="AF94" i="4"/>
  <c r="AG94" i="4" s="1"/>
  <c r="AF78" i="4"/>
  <c r="AG78" i="4" s="1"/>
  <c r="AF62" i="4"/>
  <c r="AG62" i="4" s="1"/>
  <c r="AF46" i="4"/>
  <c r="AG46" i="4" s="1"/>
  <c r="AF30" i="4"/>
  <c r="AG30" i="4" s="1"/>
  <c r="AF14" i="4"/>
  <c r="AG14" i="4" s="1"/>
  <c r="AF187" i="4"/>
  <c r="AG187" i="4" s="1"/>
  <c r="AF159" i="4"/>
  <c r="AG159" i="4" s="1"/>
  <c r="AF127" i="4"/>
  <c r="AG127" i="4" s="1"/>
  <c r="AF95" i="4"/>
  <c r="AG95" i="4" s="1"/>
  <c r="AF71" i="4"/>
  <c r="AG71" i="4" s="1"/>
  <c r="AF43" i="4"/>
  <c r="AG43" i="4" s="1"/>
  <c r="AF19" i="4"/>
  <c r="AG19" i="4" s="1"/>
  <c r="AF197" i="4"/>
  <c r="AG197" i="4" s="1"/>
  <c r="AF181" i="4"/>
  <c r="AG181" i="4" s="1"/>
  <c r="AF165" i="4"/>
  <c r="AG165" i="4" s="1"/>
  <c r="AF149" i="4"/>
  <c r="AG149" i="4" s="1"/>
  <c r="AF133" i="4"/>
  <c r="AG133" i="4" s="1"/>
  <c r="AF117" i="4"/>
  <c r="AG117" i="4" s="1"/>
  <c r="AF101" i="4"/>
  <c r="AG101" i="4" s="1"/>
  <c r="AF85" i="4"/>
  <c r="AG85" i="4" s="1"/>
  <c r="AF69" i="4"/>
  <c r="AG69" i="4" s="1"/>
  <c r="AF53" i="4"/>
  <c r="AG53" i="4" s="1"/>
  <c r="AF37" i="4"/>
  <c r="AG37" i="4" s="1"/>
  <c r="AF21" i="4"/>
  <c r="AG21" i="4" s="1"/>
  <c r="AF180" i="4"/>
  <c r="AG180" i="4" s="1"/>
  <c r="AF140" i="4"/>
  <c r="AG140" i="4" s="1"/>
  <c r="AF76" i="4"/>
  <c r="AG76" i="4" s="1"/>
  <c r="AF48" i="4"/>
  <c r="AG48" i="4" s="1"/>
  <c r="AF12" i="4"/>
  <c r="AG12" i="4" s="1"/>
  <c r="AF184" i="4"/>
  <c r="AG184" i="4" s="1"/>
  <c r="AF156" i="4"/>
  <c r="AG156" i="4" s="1"/>
  <c r="AF124" i="4"/>
  <c r="AG124" i="4" s="1"/>
  <c r="AF32" i="4"/>
  <c r="AG32" i="4" s="1"/>
  <c r="AF171" i="4"/>
  <c r="AG171" i="4" s="1"/>
  <c r="AF67" i="4"/>
  <c r="AG67" i="4" s="1"/>
  <c r="AF186" i="4"/>
  <c r="AG186" i="4" s="1"/>
  <c r="AF154" i="4"/>
  <c r="AG154" i="4" s="1"/>
  <c r="AF122" i="4"/>
  <c r="AG122" i="4" s="1"/>
  <c r="AF74" i="4"/>
  <c r="AG74" i="4" s="1"/>
  <c r="AF42" i="4"/>
  <c r="AG42" i="4" s="1"/>
  <c r="AF10" i="4"/>
  <c r="AG10" i="4" s="1"/>
  <c r="AF179" i="4"/>
  <c r="AG179" i="4" s="1"/>
  <c r="AF123" i="4"/>
  <c r="AG123" i="4" s="1"/>
  <c r="AF87" i="4"/>
  <c r="AG87" i="4" s="1"/>
  <c r="AF161" i="4"/>
  <c r="AG161" i="4" s="1"/>
  <c r="AF113" i="4"/>
  <c r="AG113" i="4" s="1"/>
  <c r="AF81" i="4"/>
  <c r="AG81" i="4" s="1"/>
  <c r="AF65" i="4"/>
  <c r="AG65" i="4" s="1"/>
  <c r="AF172" i="4"/>
  <c r="AG172" i="4" s="1"/>
  <c r="AF68" i="4"/>
  <c r="AG68" i="4" s="1"/>
  <c r="AF148" i="4"/>
  <c r="AG148" i="4" s="1"/>
  <c r="AF84" i="4"/>
  <c r="AG84" i="4" s="1"/>
  <c r="AF24" i="4"/>
  <c r="AG24" i="4" s="1"/>
  <c r="AF167" i="4"/>
  <c r="AG167" i="4" s="1"/>
  <c r="AF99" i="4"/>
  <c r="AG99" i="4" s="1"/>
  <c r="AF59" i="4"/>
  <c r="AG59" i="4" s="1"/>
  <c r="AF198" i="4"/>
  <c r="AG198" i="4" s="1"/>
  <c r="AF182" i="4"/>
  <c r="AG182" i="4" s="1"/>
  <c r="AF150" i="4"/>
  <c r="AG150" i="4" s="1"/>
  <c r="AF134" i="4"/>
  <c r="AG134" i="4" s="1"/>
  <c r="AF86" i="4"/>
  <c r="AG86" i="4" s="1"/>
  <c r="AF54" i="4"/>
  <c r="AG54" i="4" s="1"/>
  <c r="AF38" i="4"/>
  <c r="AG38" i="4" s="1"/>
  <c r="AF7" i="4"/>
  <c r="AG7" i="4" s="1"/>
  <c r="AF143" i="4"/>
  <c r="AG143" i="4" s="1"/>
  <c r="AF79" i="4"/>
  <c r="AG79" i="4" s="1"/>
  <c r="AF27" i="4"/>
  <c r="AG27" i="4" s="1"/>
  <c r="AF205" i="4"/>
  <c r="AG205" i="4" s="1"/>
  <c r="AF157" i="4"/>
  <c r="AG157" i="4" s="1"/>
  <c r="AF125" i="4"/>
  <c r="AG125" i="4" s="1"/>
  <c r="AF93" i="4"/>
  <c r="AG93" i="4" s="1"/>
  <c r="AF61" i="4"/>
  <c r="AG61" i="4" s="1"/>
  <c r="AF29" i="4"/>
  <c r="AG29" i="4" s="1"/>
  <c r="AR5" i="4"/>
  <c r="AM4" i="4"/>
  <c r="AH4" i="4" s="1"/>
  <c r="AC4" i="4" s="1"/>
  <c r="X4" i="4" s="1"/>
  <c r="S4" i="4" s="1"/>
  <c r="N4" i="4" s="1"/>
  <c r="I4" i="4" s="1"/>
  <c r="AR166" i="4"/>
  <c r="AS166" i="4" s="1"/>
  <c r="AR8" i="4"/>
  <c r="AS8" i="4" s="1"/>
  <c r="AR20" i="4"/>
  <c r="AS20" i="4" s="1"/>
  <c r="AR28" i="4"/>
  <c r="AS28" i="4" s="1"/>
  <c r="AR40" i="4"/>
  <c r="AS40" i="4" s="1"/>
  <c r="AR52" i="4"/>
  <c r="AS52" i="4" s="1"/>
  <c r="AR68" i="4"/>
  <c r="AS68" i="4" s="1"/>
  <c r="AR92" i="4"/>
  <c r="AS92" i="4" s="1"/>
  <c r="AR13" i="4"/>
  <c r="AS13" i="4" s="1"/>
  <c r="AR21" i="4"/>
  <c r="AS21" i="4" s="1"/>
  <c r="AR29" i="4"/>
  <c r="AS29" i="4" s="1"/>
  <c r="AR37" i="4"/>
  <c r="AS37" i="4" s="1"/>
  <c r="AR45" i="4"/>
  <c r="AS45" i="4" s="1"/>
  <c r="AR53" i="4"/>
  <c r="AS53" i="4" s="1"/>
  <c r="AR61" i="4"/>
  <c r="AS61" i="4" s="1"/>
  <c r="AR69" i="4"/>
  <c r="AS69" i="4" s="1"/>
  <c r="AR77" i="4"/>
  <c r="AS77" i="4" s="1"/>
  <c r="AR85" i="4"/>
  <c r="AS85" i="4" s="1"/>
  <c r="AR93" i="4"/>
  <c r="AS93" i="4" s="1"/>
  <c r="AR101" i="4"/>
  <c r="AS101" i="4" s="1"/>
  <c r="AR109" i="4"/>
  <c r="AS109" i="4" s="1"/>
  <c r="AR117" i="4"/>
  <c r="AS117" i="4" s="1"/>
  <c r="AR125" i="4"/>
  <c r="AS125" i="4" s="1"/>
  <c r="AR133" i="4"/>
  <c r="AS133" i="4" s="1"/>
  <c r="AR141" i="4"/>
  <c r="AS141" i="4" s="1"/>
  <c r="AR149" i="4"/>
  <c r="AS149" i="4" s="1"/>
  <c r="AR157" i="4"/>
  <c r="AS157" i="4" s="1"/>
  <c r="AR165" i="4"/>
  <c r="AS165" i="4" s="1"/>
  <c r="AR146" i="4"/>
  <c r="AS146" i="4" s="1"/>
  <c r="AR202" i="4"/>
  <c r="AS202" i="4" s="1"/>
  <c r="AR12" i="4"/>
  <c r="AS12" i="4" s="1"/>
  <c r="AR36" i="4"/>
  <c r="AS36" i="4" s="1"/>
  <c r="AR60" i="4"/>
  <c r="AS60" i="4" s="1"/>
  <c r="AR9" i="4"/>
  <c r="AS9" i="4" s="1"/>
  <c r="AR25" i="4"/>
  <c r="AS25" i="4" s="1"/>
  <c r="AR41" i="4"/>
  <c r="AS41" i="4" s="1"/>
  <c r="AR57" i="4"/>
  <c r="AS57" i="4" s="1"/>
  <c r="AR73" i="4"/>
  <c r="AS73" i="4" s="1"/>
  <c r="AR89" i="4"/>
  <c r="AS89" i="4" s="1"/>
  <c r="AR105" i="4"/>
  <c r="AS105" i="4" s="1"/>
  <c r="AR121" i="4"/>
  <c r="AS121" i="4" s="1"/>
  <c r="AR137" i="4"/>
  <c r="AS137" i="4" s="1"/>
  <c r="AR153" i="4"/>
  <c r="AS153" i="4" s="1"/>
  <c r="AR169" i="4"/>
  <c r="AS169" i="4" s="1"/>
  <c r="AR189" i="4"/>
  <c r="AS189" i="4" s="1"/>
  <c r="AR201" i="4"/>
  <c r="AS201" i="4" s="1"/>
  <c r="AR62" i="4"/>
  <c r="AS62" i="4" s="1"/>
  <c r="AR94" i="4"/>
  <c r="AS94" i="4" s="1"/>
  <c r="AR122" i="4"/>
  <c r="AS122" i="4" s="1"/>
  <c r="AR154" i="4"/>
  <c r="AS154" i="4" s="1"/>
  <c r="AR186" i="4"/>
  <c r="AS186" i="4" s="1"/>
  <c r="AR23" i="4"/>
  <c r="AS23" i="4" s="1"/>
  <c r="AR31" i="4"/>
  <c r="AS31" i="4" s="1"/>
  <c r="AR39" i="4"/>
  <c r="AS39" i="4" s="1"/>
  <c r="AR47" i="4"/>
  <c r="AS47" i="4" s="1"/>
  <c r="AR55" i="4"/>
  <c r="AS55" i="4" s="1"/>
  <c r="AR63" i="4"/>
  <c r="AS63" i="4" s="1"/>
  <c r="AR71" i="4"/>
  <c r="AS71" i="4" s="1"/>
  <c r="AR79" i="4"/>
  <c r="AS79" i="4" s="1"/>
  <c r="AR87" i="4"/>
  <c r="AS87" i="4" s="1"/>
  <c r="AR95" i="4"/>
  <c r="AS95" i="4" s="1"/>
  <c r="AR103" i="4"/>
  <c r="AS103" i="4" s="1"/>
  <c r="AR111" i="4"/>
  <c r="AS111" i="4" s="1"/>
  <c r="AR119" i="4"/>
  <c r="AS119" i="4" s="1"/>
  <c r="AR127" i="4"/>
  <c r="AS127" i="4" s="1"/>
  <c r="AR135" i="4"/>
  <c r="AS135" i="4" s="1"/>
  <c r="AR143" i="4"/>
  <c r="AS143" i="4" s="1"/>
  <c r="AR151" i="4"/>
  <c r="AS151" i="4" s="1"/>
  <c r="AR159" i="4"/>
  <c r="AS159" i="4" s="1"/>
  <c r="AR167" i="4"/>
  <c r="AS167" i="4" s="1"/>
  <c r="AR175" i="4"/>
  <c r="AS175" i="4" s="1"/>
  <c r="AR183" i="4"/>
  <c r="AS183" i="4" s="1"/>
  <c r="AR191" i="4"/>
  <c r="AS191" i="4" s="1"/>
  <c r="AR199" i="4"/>
  <c r="AS199" i="4" s="1"/>
  <c r="AR10" i="4"/>
  <c r="AS10" i="4" s="1"/>
  <c r="AR42" i="4"/>
  <c r="AS42" i="4" s="1"/>
  <c r="AR102" i="4"/>
  <c r="AS102" i="4" s="1"/>
  <c r="AR126" i="4"/>
  <c r="AS126" i="4" s="1"/>
  <c r="AR150" i="4"/>
  <c r="AS150" i="4" s="1"/>
  <c r="AR178" i="4"/>
  <c r="AS178" i="4" s="1"/>
  <c r="AR198" i="4"/>
  <c r="AS198" i="4" s="1"/>
  <c r="AR19" i="4"/>
  <c r="AS19" i="4" s="1"/>
  <c r="AR32" i="4"/>
  <c r="AS32" i="4" s="1"/>
  <c r="AR56" i="4"/>
  <c r="AS56" i="4" s="1"/>
  <c r="AR72" i="4"/>
  <c r="AS72" i="4" s="1"/>
  <c r="AR84" i="4"/>
  <c r="AS84" i="4" s="1"/>
  <c r="AR96" i="4"/>
  <c r="AS96" i="4" s="1"/>
  <c r="AR104" i="4"/>
  <c r="AS104" i="4" s="1"/>
  <c r="AR112" i="4"/>
  <c r="AS112" i="4" s="1"/>
  <c r="AR120" i="4"/>
  <c r="AS120" i="4" s="1"/>
  <c r="AR128" i="4"/>
  <c r="AS128" i="4" s="1"/>
  <c r="AR136" i="4"/>
  <c r="AS136" i="4" s="1"/>
  <c r="AR144" i="4"/>
  <c r="AS144" i="4" s="1"/>
  <c r="AR152" i="4"/>
  <c r="AS152" i="4" s="1"/>
  <c r="AR160" i="4"/>
  <c r="AS160" i="4" s="1"/>
  <c r="AR168" i="4"/>
  <c r="AS168" i="4" s="1"/>
  <c r="AR176" i="4"/>
  <c r="AS176" i="4" s="1"/>
  <c r="AR184" i="4"/>
  <c r="AS184" i="4" s="1"/>
  <c r="AR192" i="4"/>
  <c r="AS192" i="4" s="1"/>
  <c r="AR200" i="4"/>
  <c r="AS200" i="4" s="1"/>
  <c r="AR106" i="4"/>
  <c r="AS106" i="4" s="1"/>
  <c r="AR181" i="4"/>
  <c r="AS181" i="4" s="1"/>
  <c r="AR193" i="4"/>
  <c r="AS193" i="4" s="1"/>
  <c r="AR34" i="4"/>
  <c r="AS34" i="4" s="1"/>
  <c r="AR70" i="4"/>
  <c r="AS70" i="4" s="1"/>
  <c r="AR130" i="4"/>
  <c r="AS130" i="4" s="1"/>
  <c r="AR11" i="4"/>
  <c r="AS11" i="4" s="1"/>
  <c r="AR48" i="4"/>
  <c r="AS48" i="4" s="1"/>
  <c r="AR17" i="4"/>
  <c r="AS17" i="4" s="1"/>
  <c r="AR49" i="4"/>
  <c r="AS49" i="4" s="1"/>
  <c r="AR81" i="4"/>
  <c r="AS81" i="4" s="1"/>
  <c r="AR113" i="4"/>
  <c r="AS113" i="4" s="1"/>
  <c r="AR145" i="4"/>
  <c r="AS145" i="4" s="1"/>
  <c r="AR173" i="4"/>
  <c r="AS173" i="4" s="1"/>
  <c r="AR50" i="4"/>
  <c r="AS50" i="4" s="1"/>
  <c r="AR110" i="4"/>
  <c r="AS110" i="4" s="1"/>
  <c r="AR170" i="4"/>
  <c r="AS170" i="4" s="1"/>
  <c r="AR27" i="4"/>
  <c r="AS27" i="4" s="1"/>
  <c r="AR43" i="4"/>
  <c r="AS43" i="4" s="1"/>
  <c r="AR59" i="4"/>
  <c r="AS59" i="4" s="1"/>
  <c r="AR75" i="4"/>
  <c r="AS75" i="4" s="1"/>
  <c r="AR91" i="4"/>
  <c r="AS91" i="4" s="1"/>
  <c r="AR107" i="4"/>
  <c r="AS107" i="4" s="1"/>
  <c r="AR123" i="4"/>
  <c r="AS123" i="4" s="1"/>
  <c r="AR139" i="4"/>
  <c r="AS139" i="4" s="1"/>
  <c r="AR155" i="4"/>
  <c r="AS155" i="4" s="1"/>
  <c r="AR171" i="4"/>
  <c r="AS171" i="4" s="1"/>
  <c r="AR187" i="4"/>
  <c r="AS187" i="4" s="1"/>
  <c r="AR203" i="4"/>
  <c r="AS203" i="4" s="1"/>
  <c r="AR54" i="4"/>
  <c r="AS54" i="4" s="1"/>
  <c r="AR129" i="4"/>
  <c r="AS129" i="4" s="1"/>
  <c r="AR185" i="4"/>
  <c r="AS185" i="4" s="1"/>
  <c r="AR15" i="4"/>
  <c r="AS15" i="4" s="1"/>
  <c r="AR35" i="4"/>
  <c r="AS35" i="4" s="1"/>
  <c r="AR67" i="4"/>
  <c r="AS67" i="4" s="1"/>
  <c r="AR83" i="4"/>
  <c r="AS83" i="4" s="1"/>
  <c r="AR147" i="4"/>
  <c r="AS147" i="4" s="1"/>
  <c r="AR163" i="4"/>
  <c r="AS163" i="4" s="1"/>
  <c r="AR195" i="4"/>
  <c r="AS195" i="4" s="1"/>
  <c r="AR18" i="4"/>
  <c r="AS18" i="4" s="1"/>
  <c r="AR86" i="4"/>
  <c r="AS86" i="4" s="1"/>
  <c r="AR190" i="4"/>
  <c r="AS190" i="4" s="1"/>
  <c r="AR88" i="4"/>
  <c r="AS88" i="4" s="1"/>
  <c r="AR140" i="4"/>
  <c r="AS140" i="4" s="1"/>
  <c r="AR172" i="4"/>
  <c r="AS172" i="4" s="1"/>
  <c r="AR204" i="4"/>
  <c r="AS204" i="4" s="1"/>
  <c r="AR177" i="4"/>
  <c r="AS177" i="4" s="1"/>
  <c r="AR197" i="4"/>
  <c r="AS197" i="4" s="1"/>
  <c r="AR114" i="4"/>
  <c r="AS114" i="4" s="1"/>
  <c r="AR162" i="4"/>
  <c r="AS162" i="4" s="1"/>
  <c r="AR206" i="4"/>
  <c r="AS206" i="4" s="1"/>
  <c r="AR44" i="4"/>
  <c r="AS44" i="4" s="1"/>
  <c r="AR76" i="4"/>
  <c r="AS76" i="4" s="1"/>
  <c r="AR100" i="4"/>
  <c r="AS100" i="4" s="1"/>
  <c r="AR116" i="4"/>
  <c r="AS116" i="4" s="1"/>
  <c r="AR132" i="4"/>
  <c r="AS132" i="4" s="1"/>
  <c r="AR148" i="4"/>
  <c r="AS148" i="4" s="1"/>
  <c r="AR164" i="4"/>
  <c r="AS164" i="4" s="1"/>
  <c r="AR180" i="4"/>
  <c r="AS180" i="4" s="1"/>
  <c r="AR196" i="4"/>
  <c r="AS196" i="4" s="1"/>
  <c r="AR24" i="4"/>
  <c r="AS24" i="4" s="1"/>
  <c r="AR80" i="4"/>
  <c r="AS80" i="4" s="1"/>
  <c r="AR33" i="4"/>
  <c r="AS33" i="4" s="1"/>
  <c r="AR65" i="4"/>
  <c r="AS65" i="4" s="1"/>
  <c r="AR97" i="4"/>
  <c r="AS97" i="4" s="1"/>
  <c r="AR161" i="4"/>
  <c r="AS161" i="4" s="1"/>
  <c r="AR205" i="4"/>
  <c r="AS205" i="4" s="1"/>
  <c r="AR142" i="4"/>
  <c r="AS142" i="4" s="1"/>
  <c r="AR51" i="4"/>
  <c r="AS51" i="4" s="1"/>
  <c r="AR99" i="4"/>
  <c r="AS99" i="4" s="1"/>
  <c r="AR115" i="4"/>
  <c r="AS115" i="4" s="1"/>
  <c r="AR131" i="4"/>
  <c r="AS131" i="4" s="1"/>
  <c r="AR179" i="4"/>
  <c r="AS179" i="4" s="1"/>
  <c r="AR26" i="4"/>
  <c r="AS26" i="4" s="1"/>
  <c r="AR182" i="4"/>
  <c r="AS182" i="4" s="1"/>
  <c r="AR82" i="4"/>
  <c r="AS82" i="4" s="1"/>
  <c r="AR138" i="4"/>
  <c r="AS138" i="4" s="1"/>
  <c r="AR16" i="4"/>
  <c r="AS16" i="4" s="1"/>
  <c r="AR64" i="4"/>
  <c r="AS64" i="4" s="1"/>
  <c r="AR108" i="4"/>
  <c r="AS108" i="4" s="1"/>
  <c r="AR124" i="4"/>
  <c r="AS124" i="4" s="1"/>
  <c r="AR156" i="4"/>
  <c r="AS156" i="4" s="1"/>
  <c r="AR188" i="4"/>
  <c r="AS188" i="4" s="1"/>
  <c r="AR174" i="4"/>
  <c r="AS174" i="4" s="1"/>
  <c r="AR98" i="4"/>
  <c r="AS98" i="4" s="1"/>
  <c r="AR22" i="4"/>
  <c r="AS22" i="4" s="1"/>
  <c r="AR46" i="4"/>
  <c r="AS46" i="4" s="1"/>
  <c r="AR58" i="4"/>
  <c r="AS58" i="4" s="1"/>
  <c r="AR14" i="4"/>
  <c r="AS14" i="4" s="1"/>
  <c r="AR118" i="4"/>
  <c r="AS118" i="4" s="1"/>
  <c r="AR38" i="4"/>
  <c r="AS38" i="4" s="1"/>
  <c r="AR66" i="4"/>
  <c r="AS66" i="4" s="1"/>
  <c r="AR158" i="4"/>
  <c r="AS158" i="4" s="1"/>
  <c r="AR78" i="4"/>
  <c r="AS78" i="4" s="1"/>
  <c r="AR30" i="4"/>
  <c r="AS30" i="4" s="1"/>
  <c r="AR134" i="4"/>
  <c r="AS134" i="4" s="1"/>
  <c r="AR90" i="4"/>
  <c r="AS90" i="4" s="1"/>
  <c r="AR7" i="4"/>
  <c r="AS7" i="4" s="1"/>
  <c r="AR194" i="4"/>
  <c r="AS194" i="4" s="1"/>
  <c r="AK5" i="4"/>
  <c r="AK206" i="4"/>
  <c r="AL206" i="4" s="1"/>
  <c r="AK182" i="4"/>
  <c r="AL182" i="4" s="1"/>
  <c r="AK150" i="4"/>
  <c r="AL150" i="4" s="1"/>
  <c r="AK118" i="4"/>
  <c r="AL118" i="4" s="1"/>
  <c r="AK197" i="4"/>
  <c r="AL197" i="4" s="1"/>
  <c r="AK161" i="4"/>
  <c r="AL161" i="4" s="1"/>
  <c r="AK125" i="4"/>
  <c r="AL125" i="4" s="1"/>
  <c r="AK93" i="4"/>
  <c r="AL93" i="4" s="1"/>
  <c r="AK69" i="4"/>
  <c r="AL69" i="4" s="1"/>
  <c r="AK196" i="4"/>
  <c r="AL196" i="4" s="1"/>
  <c r="AK180" i="4"/>
  <c r="AL180" i="4" s="1"/>
  <c r="AK164" i="4"/>
  <c r="AL164" i="4" s="1"/>
  <c r="AK148" i="4"/>
  <c r="AL148" i="4" s="1"/>
  <c r="AK132" i="4"/>
  <c r="AL132" i="4" s="1"/>
  <c r="AK116" i="4"/>
  <c r="AL116" i="4" s="1"/>
  <c r="AK100" i="4"/>
  <c r="AL100" i="4" s="1"/>
  <c r="AK84" i="4"/>
  <c r="AL84" i="4" s="1"/>
  <c r="AK68" i="4"/>
  <c r="AL68" i="4" s="1"/>
  <c r="AK52" i="4"/>
  <c r="AL52" i="4" s="1"/>
  <c r="AK36" i="4"/>
  <c r="AL36" i="4" s="1"/>
  <c r="AK20" i="4"/>
  <c r="AL20" i="4" s="1"/>
  <c r="AK174" i="4"/>
  <c r="AL174" i="4" s="1"/>
  <c r="AK138" i="4"/>
  <c r="AL138" i="4" s="1"/>
  <c r="AK106" i="4"/>
  <c r="AL106" i="4" s="1"/>
  <c r="AK177" i="4"/>
  <c r="AL177" i="4" s="1"/>
  <c r="AK153" i="4"/>
  <c r="AL153" i="4" s="1"/>
  <c r="AK121" i="4"/>
  <c r="AL121" i="4" s="1"/>
  <c r="AK85" i="4"/>
  <c r="AL85" i="4" s="1"/>
  <c r="AK7" i="4"/>
  <c r="AL7" i="4" s="1"/>
  <c r="AK191" i="4"/>
  <c r="AL191" i="4" s="1"/>
  <c r="AK175" i="4"/>
  <c r="AL175" i="4" s="1"/>
  <c r="AK159" i="4"/>
  <c r="AL159" i="4" s="1"/>
  <c r="AK143" i="4"/>
  <c r="AL143" i="4" s="1"/>
  <c r="AK127" i="4"/>
  <c r="AL127" i="4" s="1"/>
  <c r="AK111" i="4"/>
  <c r="AL111" i="4" s="1"/>
  <c r="AK95" i="4"/>
  <c r="AL95" i="4" s="1"/>
  <c r="AK79" i="4"/>
  <c r="AL79" i="4" s="1"/>
  <c r="AK63" i="4"/>
  <c r="AL63" i="4" s="1"/>
  <c r="AK47" i="4"/>
  <c r="AL47" i="4" s="1"/>
  <c r="AK31" i="4"/>
  <c r="AL31" i="4" s="1"/>
  <c r="AK15" i="4"/>
  <c r="AL15" i="4" s="1"/>
  <c r="AK94" i="4"/>
  <c r="AL94" i="4" s="1"/>
  <c r="AK78" i="4"/>
  <c r="AL78" i="4" s="1"/>
  <c r="AK62" i="4"/>
  <c r="AL62" i="4" s="1"/>
  <c r="AK46" i="4"/>
  <c r="AL46" i="4" s="1"/>
  <c r="AK30" i="4"/>
  <c r="AL30" i="4" s="1"/>
  <c r="AK14" i="4"/>
  <c r="AL14" i="4" s="1"/>
  <c r="AK45" i="4"/>
  <c r="AL45" i="4" s="1"/>
  <c r="AK29" i="4"/>
  <c r="AL29" i="4" s="1"/>
  <c r="AK13" i="4"/>
  <c r="AL13" i="4" s="1"/>
  <c r="AK162" i="4"/>
  <c r="AL162" i="4" s="1"/>
  <c r="AK172" i="4"/>
  <c r="AL172" i="4" s="1"/>
  <c r="AK124" i="4"/>
  <c r="AL124" i="4" s="1"/>
  <c r="AK92" i="4"/>
  <c r="AL92" i="4" s="1"/>
  <c r="AK76" i="4"/>
  <c r="AL76" i="4" s="1"/>
  <c r="AK28" i="4"/>
  <c r="AL28" i="4" s="1"/>
  <c r="AK158" i="4"/>
  <c r="AL158" i="4" s="1"/>
  <c r="AK122" i="4"/>
  <c r="AL122" i="4" s="1"/>
  <c r="AK165" i="4"/>
  <c r="AL165" i="4" s="1"/>
  <c r="AK109" i="4"/>
  <c r="AL109" i="4" s="1"/>
  <c r="AK199" i="4"/>
  <c r="AL199" i="4" s="1"/>
  <c r="AK167" i="4"/>
  <c r="AL167" i="4" s="1"/>
  <c r="AK151" i="4"/>
  <c r="AL151" i="4" s="1"/>
  <c r="AK103" i="4"/>
  <c r="AL103" i="4" s="1"/>
  <c r="AK87" i="4"/>
  <c r="AL87" i="4" s="1"/>
  <c r="AK39" i="4"/>
  <c r="AL39" i="4" s="1"/>
  <c r="AK23" i="4"/>
  <c r="AL23" i="4" s="1"/>
  <c r="AK22" i="4"/>
  <c r="AL22" i="4" s="1"/>
  <c r="AK53" i="4"/>
  <c r="AL53" i="4" s="1"/>
  <c r="AK21" i="4"/>
  <c r="AL21" i="4" s="1"/>
  <c r="AK190" i="4"/>
  <c r="AL190" i="4" s="1"/>
  <c r="AK205" i="4"/>
  <c r="AL205" i="4" s="1"/>
  <c r="AK173" i="4"/>
  <c r="AL173" i="4" s="1"/>
  <c r="AK73" i="4"/>
  <c r="AL73" i="4" s="1"/>
  <c r="AK184" i="4"/>
  <c r="AL184" i="4" s="1"/>
  <c r="AK168" i="4"/>
  <c r="AL168" i="4" s="1"/>
  <c r="AK120" i="4"/>
  <c r="AL120" i="4" s="1"/>
  <c r="AK88" i="4"/>
  <c r="AL88" i="4" s="1"/>
  <c r="AK56" i="4"/>
  <c r="AL56" i="4" s="1"/>
  <c r="AK8" i="4"/>
  <c r="AL8" i="4" s="1"/>
  <c r="AK146" i="4"/>
  <c r="AL146" i="4" s="1"/>
  <c r="AK189" i="4"/>
  <c r="AL189" i="4" s="1"/>
  <c r="AK157" i="4"/>
  <c r="AL157" i="4" s="1"/>
  <c r="AK61" i="4"/>
  <c r="AL61" i="4" s="1"/>
  <c r="AK179" i="4"/>
  <c r="AL179" i="4" s="1"/>
  <c r="AK163" i="4"/>
  <c r="AL163" i="4" s="1"/>
  <c r="AK131" i="4"/>
  <c r="AL131" i="4" s="1"/>
  <c r="AK99" i="4"/>
  <c r="AL99" i="4" s="1"/>
  <c r="AK83" i="4"/>
  <c r="AL83" i="4" s="1"/>
  <c r="AK51" i="4"/>
  <c r="AL51" i="4" s="1"/>
  <c r="AK19" i="4"/>
  <c r="AL19" i="4" s="1"/>
  <c r="AK98" i="4"/>
  <c r="AL98" i="4" s="1"/>
  <c r="AK66" i="4"/>
  <c r="AL66" i="4" s="1"/>
  <c r="AK34" i="4"/>
  <c r="AL34" i="4" s="1"/>
  <c r="AK18" i="4"/>
  <c r="AL18" i="4" s="1"/>
  <c r="AK33" i="4"/>
  <c r="AL33" i="4" s="1"/>
  <c r="AK17" i="4"/>
  <c r="AL17" i="4" s="1"/>
  <c r="AK198" i="4"/>
  <c r="AL198" i="4" s="1"/>
  <c r="AK170" i="4"/>
  <c r="AL170" i="4" s="1"/>
  <c r="AK142" i="4"/>
  <c r="AL142" i="4" s="1"/>
  <c r="AK110" i="4"/>
  <c r="AL110" i="4" s="1"/>
  <c r="AK185" i="4"/>
  <c r="AL185" i="4" s="1"/>
  <c r="AK149" i="4"/>
  <c r="AL149" i="4" s="1"/>
  <c r="AK117" i="4"/>
  <c r="AL117" i="4" s="1"/>
  <c r="AK89" i="4"/>
  <c r="AL89" i="4" s="1"/>
  <c r="AK57" i="4"/>
  <c r="AL57" i="4" s="1"/>
  <c r="AK192" i="4"/>
  <c r="AL192" i="4" s="1"/>
  <c r="AK176" i="4"/>
  <c r="AL176" i="4" s="1"/>
  <c r="AK160" i="4"/>
  <c r="AL160" i="4" s="1"/>
  <c r="AK144" i="4"/>
  <c r="AL144" i="4" s="1"/>
  <c r="AK128" i="4"/>
  <c r="AL128" i="4" s="1"/>
  <c r="AK112" i="4"/>
  <c r="AL112" i="4" s="1"/>
  <c r="AK96" i="4"/>
  <c r="AL96" i="4" s="1"/>
  <c r="AK80" i="4"/>
  <c r="AL80" i="4" s="1"/>
  <c r="AK64" i="4"/>
  <c r="AL64" i="4" s="1"/>
  <c r="AK48" i="4"/>
  <c r="AL48" i="4" s="1"/>
  <c r="AK32" i="4"/>
  <c r="AL32" i="4" s="1"/>
  <c r="AK16" i="4"/>
  <c r="AL16" i="4" s="1"/>
  <c r="AK202" i="4"/>
  <c r="AL202" i="4" s="1"/>
  <c r="AK166" i="4"/>
  <c r="AL166" i="4" s="1"/>
  <c r="AK130" i="4"/>
  <c r="AL130" i="4" s="1"/>
  <c r="AK201" i="4"/>
  <c r="AL201" i="4" s="1"/>
  <c r="AK169" i="4"/>
  <c r="AL169" i="4" s="1"/>
  <c r="AK141" i="4"/>
  <c r="AL141" i="4" s="1"/>
  <c r="AK113" i="4"/>
  <c r="AL113" i="4" s="1"/>
  <c r="AK77" i="4"/>
  <c r="AL77" i="4" s="1"/>
  <c r="AK203" i="4"/>
  <c r="AL203" i="4" s="1"/>
  <c r="AK187" i="4"/>
  <c r="AL187" i="4" s="1"/>
  <c r="AK171" i="4"/>
  <c r="AL171" i="4" s="1"/>
  <c r="AK155" i="4"/>
  <c r="AL155" i="4" s="1"/>
  <c r="AK139" i="4"/>
  <c r="AL139" i="4" s="1"/>
  <c r="AK123" i="4"/>
  <c r="AL123" i="4" s="1"/>
  <c r="AK107" i="4"/>
  <c r="AL107" i="4" s="1"/>
  <c r="AK91" i="4"/>
  <c r="AL91" i="4" s="1"/>
  <c r="AK75" i="4"/>
  <c r="AL75" i="4" s="1"/>
  <c r="AK59" i="4"/>
  <c r="AL59" i="4" s="1"/>
  <c r="AK43" i="4"/>
  <c r="AL43" i="4" s="1"/>
  <c r="AK27" i="4"/>
  <c r="AL27" i="4" s="1"/>
  <c r="AK11" i="4"/>
  <c r="AL11" i="4" s="1"/>
  <c r="AK90" i="4"/>
  <c r="AL90" i="4" s="1"/>
  <c r="AK74" i="4"/>
  <c r="AL74" i="4" s="1"/>
  <c r="AK58" i="4"/>
  <c r="AL58" i="4" s="1"/>
  <c r="AK42" i="4"/>
  <c r="AL42" i="4" s="1"/>
  <c r="AK26" i="4"/>
  <c r="AL26" i="4" s="1"/>
  <c r="AK10" i="4"/>
  <c r="AL10" i="4" s="1"/>
  <c r="AK41" i="4"/>
  <c r="AL41" i="4" s="1"/>
  <c r="AK25" i="4"/>
  <c r="AL25" i="4" s="1"/>
  <c r="AK9" i="4"/>
  <c r="AL9" i="4" s="1"/>
  <c r="AK194" i="4"/>
  <c r="AL194" i="4" s="1"/>
  <c r="AK134" i="4"/>
  <c r="AL134" i="4" s="1"/>
  <c r="AK102" i="4"/>
  <c r="AL102" i="4" s="1"/>
  <c r="AK181" i="4"/>
  <c r="AL181" i="4" s="1"/>
  <c r="AK145" i="4"/>
  <c r="AL145" i="4" s="1"/>
  <c r="AK105" i="4"/>
  <c r="AL105" i="4" s="1"/>
  <c r="AK81" i="4"/>
  <c r="AL81" i="4" s="1"/>
  <c r="AK204" i="4"/>
  <c r="AL204" i="4" s="1"/>
  <c r="AK188" i="4"/>
  <c r="AL188" i="4" s="1"/>
  <c r="AK156" i="4"/>
  <c r="AL156" i="4" s="1"/>
  <c r="AK140" i="4"/>
  <c r="AL140" i="4" s="1"/>
  <c r="AK108" i="4"/>
  <c r="AL108" i="4" s="1"/>
  <c r="AK60" i="4"/>
  <c r="AL60" i="4" s="1"/>
  <c r="AK44" i="4"/>
  <c r="AL44" i="4" s="1"/>
  <c r="AK12" i="4"/>
  <c r="AL12" i="4" s="1"/>
  <c r="AK186" i="4"/>
  <c r="AL186" i="4" s="1"/>
  <c r="AK193" i="4"/>
  <c r="AL193" i="4" s="1"/>
  <c r="AK133" i="4"/>
  <c r="AL133" i="4" s="1"/>
  <c r="AK65" i="4"/>
  <c r="AL65" i="4" s="1"/>
  <c r="AK183" i="4"/>
  <c r="AL183" i="4" s="1"/>
  <c r="AK135" i="4"/>
  <c r="AL135" i="4" s="1"/>
  <c r="AK119" i="4"/>
  <c r="AL119" i="4" s="1"/>
  <c r="AK71" i="4"/>
  <c r="AL71" i="4" s="1"/>
  <c r="AK55" i="4"/>
  <c r="AL55" i="4" s="1"/>
  <c r="AK86" i="4"/>
  <c r="AL86" i="4" s="1"/>
  <c r="AK70" i="4"/>
  <c r="AL70" i="4" s="1"/>
  <c r="AK54" i="4"/>
  <c r="AL54" i="4" s="1"/>
  <c r="AK38" i="4"/>
  <c r="AL38" i="4" s="1"/>
  <c r="AK37" i="4"/>
  <c r="AL37" i="4" s="1"/>
  <c r="AK154" i="4"/>
  <c r="AL154" i="4" s="1"/>
  <c r="AK126" i="4"/>
  <c r="AL126" i="4" s="1"/>
  <c r="AK137" i="4"/>
  <c r="AL137" i="4" s="1"/>
  <c r="AK101" i="4"/>
  <c r="AL101" i="4" s="1"/>
  <c r="AK200" i="4"/>
  <c r="AL200" i="4" s="1"/>
  <c r="AK152" i="4"/>
  <c r="AL152" i="4" s="1"/>
  <c r="AK136" i="4"/>
  <c r="AL136" i="4" s="1"/>
  <c r="AK104" i="4"/>
  <c r="AL104" i="4" s="1"/>
  <c r="AK72" i="4"/>
  <c r="AL72" i="4" s="1"/>
  <c r="AK40" i="4"/>
  <c r="AL40" i="4" s="1"/>
  <c r="AK24" i="4"/>
  <c r="AL24" i="4" s="1"/>
  <c r="AK178" i="4"/>
  <c r="AL178" i="4" s="1"/>
  <c r="AK114" i="4"/>
  <c r="AL114" i="4" s="1"/>
  <c r="AK129" i="4"/>
  <c r="AL129" i="4" s="1"/>
  <c r="AK97" i="4"/>
  <c r="AL97" i="4" s="1"/>
  <c r="AK195" i="4"/>
  <c r="AL195" i="4" s="1"/>
  <c r="AK147" i="4"/>
  <c r="AL147" i="4" s="1"/>
  <c r="AK115" i="4"/>
  <c r="AL115" i="4" s="1"/>
  <c r="AK67" i="4"/>
  <c r="AL67" i="4" s="1"/>
  <c r="AK35" i="4"/>
  <c r="AL35" i="4" s="1"/>
  <c r="AK82" i="4"/>
  <c r="AL82" i="4" s="1"/>
  <c r="AK50" i="4"/>
  <c r="AL50" i="4" s="1"/>
  <c r="AK49" i="4"/>
  <c r="AL49" i="4" s="1"/>
  <c r="AN10" i="12" l="1"/>
  <c r="AN34" i="12"/>
  <c r="AN75" i="12"/>
  <c r="AN14" i="12"/>
  <c r="C818" i="26"/>
  <c r="AN38" i="12"/>
  <c r="C842" i="26"/>
  <c r="AN46" i="12"/>
  <c r="C850" i="26"/>
  <c r="AN54" i="12"/>
  <c r="C858" i="26"/>
  <c r="AN62" i="12"/>
  <c r="C866" i="26"/>
  <c r="AN41" i="12"/>
  <c r="C845" i="26"/>
  <c r="AN49" i="12"/>
  <c r="C853" i="26"/>
  <c r="AN57" i="12"/>
  <c r="C861" i="26"/>
  <c r="AN65" i="12"/>
  <c r="C869" i="26"/>
  <c r="AN73" i="12"/>
  <c r="C877" i="26"/>
  <c r="AN132" i="12"/>
  <c r="C936" i="26"/>
  <c r="AN97" i="12"/>
  <c r="C901" i="26"/>
  <c r="AN82" i="12"/>
  <c r="C886" i="26"/>
  <c r="AN90" i="12"/>
  <c r="C894" i="26"/>
  <c r="AN98" i="12"/>
  <c r="C902" i="26"/>
  <c r="AN106" i="12"/>
  <c r="C910" i="26"/>
  <c r="AN89" i="12"/>
  <c r="C893" i="26"/>
  <c r="AN99" i="12"/>
  <c r="C903" i="26"/>
  <c r="AN146" i="12"/>
  <c r="C950" i="26"/>
  <c r="AN109" i="12"/>
  <c r="C913" i="26"/>
  <c r="AN141" i="12"/>
  <c r="C945" i="26"/>
  <c r="AN149" i="12"/>
  <c r="C953" i="26"/>
  <c r="AN150" i="12"/>
  <c r="C954" i="26"/>
  <c r="AN168" i="12"/>
  <c r="C972" i="26"/>
  <c r="AN175" i="12"/>
  <c r="C979" i="26"/>
  <c r="AN188" i="12"/>
  <c r="C992" i="26"/>
  <c r="AN193" i="12"/>
  <c r="C997" i="26"/>
  <c r="AN201" i="12"/>
  <c r="C1005" i="26"/>
  <c r="AN133" i="17"/>
  <c r="AN106" i="17"/>
  <c r="C910" i="28"/>
  <c r="AN88" i="17"/>
  <c r="C892" i="28"/>
  <c r="AN102" i="17"/>
  <c r="C906" i="28"/>
  <c r="AN82" i="17"/>
  <c r="C886" i="28"/>
  <c r="AN98" i="17"/>
  <c r="C902" i="28"/>
  <c r="AN155" i="17"/>
  <c r="C959" i="28"/>
  <c r="AN8" i="17"/>
  <c r="C812" i="28"/>
  <c r="AN12" i="17"/>
  <c r="C816" i="28"/>
  <c r="AN16" i="17"/>
  <c r="C820" i="28"/>
  <c r="AN20" i="17"/>
  <c r="C824" i="28"/>
  <c r="AN24" i="17"/>
  <c r="C828" i="28"/>
  <c r="AN28" i="17"/>
  <c r="C832" i="28"/>
  <c r="AN32" i="17"/>
  <c r="C836" i="28"/>
  <c r="AN36" i="17"/>
  <c r="C840" i="28"/>
  <c r="AN40" i="17"/>
  <c r="C844" i="28"/>
  <c r="AN44" i="17"/>
  <c r="C848" i="28"/>
  <c r="AN48" i="17"/>
  <c r="C852" i="28"/>
  <c r="AN52" i="17"/>
  <c r="C856" i="28"/>
  <c r="AN56" i="17"/>
  <c r="C860" i="28"/>
  <c r="AN60" i="17"/>
  <c r="C864" i="28"/>
  <c r="AN68" i="17"/>
  <c r="C872" i="28"/>
  <c r="AN72" i="17"/>
  <c r="C876" i="28"/>
  <c r="AN77" i="17"/>
  <c r="C881" i="28"/>
  <c r="AN83" i="17"/>
  <c r="C887" i="28"/>
  <c r="AN91" i="17"/>
  <c r="C895" i="28"/>
  <c r="AN99" i="17"/>
  <c r="C903" i="28"/>
  <c r="AN107" i="17"/>
  <c r="C911" i="28"/>
  <c r="AN123" i="17"/>
  <c r="C927" i="28"/>
  <c r="AN139" i="17"/>
  <c r="C943" i="28"/>
  <c r="AN159" i="17"/>
  <c r="C963" i="28"/>
  <c r="AN114" i="17"/>
  <c r="C918" i="28"/>
  <c r="AN130" i="17"/>
  <c r="C934" i="28"/>
  <c r="AN146" i="17"/>
  <c r="C950" i="28"/>
  <c r="AN147" i="17"/>
  <c r="C951" i="28"/>
  <c r="AN164" i="17"/>
  <c r="C968" i="28"/>
  <c r="AN178" i="17"/>
  <c r="C982" i="28"/>
  <c r="AN179" i="17"/>
  <c r="C983" i="28"/>
  <c r="AN183" i="17"/>
  <c r="C987" i="28"/>
  <c r="AN187" i="17"/>
  <c r="C991" i="28"/>
  <c r="AN191" i="17"/>
  <c r="C995" i="28"/>
  <c r="AN199" i="17"/>
  <c r="C1003" i="28"/>
  <c r="AN203" i="17"/>
  <c r="C1007" i="28"/>
  <c r="AN114" i="12"/>
  <c r="AN181" i="12"/>
  <c r="AN26" i="12"/>
  <c r="AN138" i="12"/>
  <c r="AN9" i="12"/>
  <c r="AN180" i="12"/>
  <c r="AN170" i="12"/>
  <c r="AN81" i="12"/>
  <c r="AN58" i="12"/>
  <c r="AN29" i="12"/>
  <c r="AN50" i="12"/>
  <c r="AN69" i="12"/>
  <c r="AN122" i="12"/>
  <c r="AN94" i="12"/>
  <c r="AN129" i="12"/>
  <c r="AN161" i="12"/>
  <c r="AN151" i="12"/>
  <c r="AN204" i="12"/>
  <c r="AN24" i="12"/>
  <c r="C828" i="26"/>
  <c r="AN32" i="12"/>
  <c r="C836" i="26"/>
  <c r="AN19" i="12"/>
  <c r="C823" i="26"/>
  <c r="AN136" i="12"/>
  <c r="C940" i="26"/>
  <c r="AN100" i="12"/>
  <c r="C904" i="26"/>
  <c r="AN186" i="12"/>
  <c r="C990" i="26"/>
  <c r="AN153" i="12"/>
  <c r="C957" i="26"/>
  <c r="AN172" i="12"/>
  <c r="C976" i="26"/>
  <c r="AN179" i="12"/>
  <c r="C983" i="26"/>
  <c r="AN187" i="12"/>
  <c r="C991" i="26"/>
  <c r="AN195" i="12"/>
  <c r="C999" i="26"/>
  <c r="AN96" i="17"/>
  <c r="AN38" i="17"/>
  <c r="AN54" i="17"/>
  <c r="AN185" i="17"/>
  <c r="AN166" i="17"/>
  <c r="AN103" i="17"/>
  <c r="AN174" i="17"/>
  <c r="AN58" i="17"/>
  <c r="AN64" i="17"/>
  <c r="AN14" i="17"/>
  <c r="AN118" i="17"/>
  <c r="AN138" i="17"/>
  <c r="AN149" i="17"/>
  <c r="AN195" i="17"/>
  <c r="AN117" i="17"/>
  <c r="C921" i="28"/>
  <c r="AN92" i="17"/>
  <c r="C896" i="28"/>
  <c r="AN113" i="17"/>
  <c r="C917" i="28"/>
  <c r="AN109" i="17"/>
  <c r="C913" i="28"/>
  <c r="AN29" i="17"/>
  <c r="C833" i="28"/>
  <c r="AN41" i="17"/>
  <c r="C845" i="28"/>
  <c r="AN49" i="17"/>
  <c r="C853" i="28"/>
  <c r="AN65" i="17"/>
  <c r="C869" i="28"/>
  <c r="AN69" i="17"/>
  <c r="C873" i="28"/>
  <c r="AN73" i="17"/>
  <c r="C877" i="28"/>
  <c r="AN111" i="17"/>
  <c r="C915" i="28"/>
  <c r="AN116" i="17"/>
  <c r="C920" i="28"/>
  <c r="AN124" i="17"/>
  <c r="C928" i="28"/>
  <c r="AN153" i="17"/>
  <c r="C957" i="28"/>
  <c r="AN152" i="17"/>
  <c r="C956" i="28"/>
  <c r="AN160" i="17"/>
  <c r="C964" i="28"/>
  <c r="AN172" i="17"/>
  <c r="C976" i="28"/>
  <c r="AN163" i="17"/>
  <c r="C967" i="28"/>
  <c r="AN180" i="17"/>
  <c r="C984" i="28"/>
  <c r="AN192" i="17"/>
  <c r="C996" i="28"/>
  <c r="AN107" i="12"/>
  <c r="AN15" i="12"/>
  <c r="AN18" i="12"/>
  <c r="AN21" i="12"/>
  <c r="AN167" i="12"/>
  <c r="AN189" i="12"/>
  <c r="AN61" i="12"/>
  <c r="AN33" i="12"/>
  <c r="AN42" i="12"/>
  <c r="AN66" i="12"/>
  <c r="AN83" i="12"/>
  <c r="AN116" i="12"/>
  <c r="AN125" i="12"/>
  <c r="AN133" i="12"/>
  <c r="AN154" i="12"/>
  <c r="AN202" i="12"/>
  <c r="AN178" i="12"/>
  <c r="C982" i="26"/>
  <c r="AN12" i="12"/>
  <c r="C816" i="26"/>
  <c r="AN28" i="12"/>
  <c r="C832" i="26"/>
  <c r="AN36" i="12"/>
  <c r="C840" i="26"/>
  <c r="AN44" i="12"/>
  <c r="C848" i="26"/>
  <c r="AN52" i="12"/>
  <c r="C856" i="26"/>
  <c r="AN60" i="12"/>
  <c r="C864" i="26"/>
  <c r="AN68" i="12"/>
  <c r="C872" i="26"/>
  <c r="AN77" i="12"/>
  <c r="C881" i="26"/>
  <c r="AN13" i="12"/>
  <c r="C817" i="26"/>
  <c r="AN23" i="12"/>
  <c r="C827" i="26"/>
  <c r="AN31" i="12"/>
  <c r="C835" i="26"/>
  <c r="AN39" i="12"/>
  <c r="C843" i="26"/>
  <c r="AN47" i="12"/>
  <c r="C851" i="26"/>
  <c r="AN71" i="12"/>
  <c r="C875" i="26"/>
  <c r="AN128" i="12"/>
  <c r="C932" i="26"/>
  <c r="AN144" i="12"/>
  <c r="C948" i="26"/>
  <c r="AN87" i="12"/>
  <c r="C891" i="26"/>
  <c r="AN80" i="12"/>
  <c r="C884" i="26"/>
  <c r="AN88" i="12"/>
  <c r="C892" i="26"/>
  <c r="AN96" i="12"/>
  <c r="C900" i="26"/>
  <c r="AN85" i="12"/>
  <c r="C889" i="26"/>
  <c r="AN110" i="12"/>
  <c r="C914" i="26"/>
  <c r="AN126" i="12"/>
  <c r="C930" i="26"/>
  <c r="AN142" i="12"/>
  <c r="C946" i="26"/>
  <c r="AN131" i="12"/>
  <c r="C935" i="26"/>
  <c r="AN139" i="12"/>
  <c r="C943" i="26"/>
  <c r="AN147" i="12"/>
  <c r="C951" i="26"/>
  <c r="AN166" i="12"/>
  <c r="C970" i="26"/>
  <c r="AN152" i="12"/>
  <c r="C956" i="26"/>
  <c r="AN156" i="12"/>
  <c r="C960" i="26"/>
  <c r="AN164" i="12"/>
  <c r="C968" i="26"/>
  <c r="AN182" i="12"/>
  <c r="C986" i="26"/>
  <c r="AN173" i="12"/>
  <c r="C977" i="26"/>
  <c r="AN184" i="12"/>
  <c r="C988" i="26"/>
  <c r="AN200" i="12"/>
  <c r="C1004" i="26"/>
  <c r="AN183" i="12"/>
  <c r="C987" i="26"/>
  <c r="AN191" i="12"/>
  <c r="C995" i="26"/>
  <c r="AN104" i="17"/>
  <c r="AN157" i="17"/>
  <c r="AN175" i="17"/>
  <c r="AN75" i="17"/>
  <c r="AN70" i="17"/>
  <c r="AN162" i="17"/>
  <c r="AN30" i="17"/>
  <c r="AN22" i="17"/>
  <c r="AN126" i="17"/>
  <c r="AN131" i="17"/>
  <c r="AG188" i="17"/>
  <c r="AG180" i="17"/>
  <c r="AG204" i="17"/>
  <c r="AG178" i="17"/>
  <c r="AG206" i="17"/>
  <c r="AG194" i="17"/>
  <c r="AG175" i="17"/>
  <c r="AG160" i="17"/>
  <c r="AG181" i="17"/>
  <c r="AG162" i="17"/>
  <c r="AG167" i="17"/>
  <c r="AG195" i="17"/>
  <c r="AG161" i="17"/>
  <c r="AG153" i="17"/>
  <c r="AG147" i="17"/>
  <c r="AG132" i="17"/>
  <c r="AG128" i="17"/>
  <c r="AG124" i="17"/>
  <c r="AG120" i="17"/>
  <c r="AG112" i="17"/>
  <c r="AG110" i="17"/>
  <c r="AG104" i="17"/>
  <c r="AG102" i="17"/>
  <c r="AG96" i="17"/>
  <c r="AG92" i="17"/>
  <c r="AG90" i="17"/>
  <c r="AG182" i="17"/>
  <c r="AG173" i="17"/>
  <c r="AG82" i="17"/>
  <c r="AG78" i="17"/>
  <c r="AG76" i="17"/>
  <c r="AG70" i="17"/>
  <c r="AG66" i="17"/>
  <c r="AG62" i="17"/>
  <c r="AG58" i="17"/>
  <c r="AG54" i="17"/>
  <c r="AG50" i="17"/>
  <c r="AG48" i="17"/>
  <c r="AG44" i="17"/>
  <c r="AG42" i="17"/>
  <c r="AG38" i="17"/>
  <c r="AG34" i="17"/>
  <c r="AG32" i="17"/>
  <c r="AG30" i="17"/>
  <c r="AG22" i="17"/>
  <c r="AG20" i="17"/>
  <c r="AG14" i="17"/>
  <c r="AG12" i="17"/>
  <c r="AG146" i="17"/>
  <c r="AG186" i="17"/>
  <c r="AG144" i="17"/>
  <c r="AG136" i="17"/>
  <c r="AH205" i="17"/>
  <c r="C809" i="28" s="1"/>
  <c r="AH203" i="17"/>
  <c r="C807" i="28" s="1"/>
  <c r="AH201" i="17"/>
  <c r="C805" i="28" s="1"/>
  <c r="AH199" i="17"/>
  <c r="AH197" i="17"/>
  <c r="C801" i="28" s="1"/>
  <c r="AH195" i="17"/>
  <c r="C799" i="28" s="1"/>
  <c r="AH193" i="17"/>
  <c r="C797" i="28" s="1"/>
  <c r="AH191" i="17"/>
  <c r="AH189" i="17"/>
  <c r="C793" i="28" s="1"/>
  <c r="AH187" i="17"/>
  <c r="C791" i="28" s="1"/>
  <c r="AH185" i="17"/>
  <c r="C789" i="28" s="1"/>
  <c r="AH181" i="17"/>
  <c r="AH178" i="17"/>
  <c r="C782" i="28" s="1"/>
  <c r="AH177" i="17"/>
  <c r="C781" i="28" s="1"/>
  <c r="AH176" i="17"/>
  <c r="C780" i="28" s="1"/>
  <c r="AH175" i="17"/>
  <c r="AH174" i="17"/>
  <c r="C778" i="28" s="1"/>
  <c r="AH173" i="17"/>
  <c r="C777" i="28" s="1"/>
  <c r="AH172" i="17"/>
  <c r="C776" i="28" s="1"/>
  <c r="AH171" i="17"/>
  <c r="AH170" i="17"/>
  <c r="C774" i="28" s="1"/>
  <c r="AH169" i="17"/>
  <c r="C773" i="28" s="1"/>
  <c r="AH168" i="17"/>
  <c r="C772" i="28" s="1"/>
  <c r="AH167" i="17"/>
  <c r="C771" i="28" s="1"/>
  <c r="AH166" i="17"/>
  <c r="C770" i="28" s="1"/>
  <c r="AH184" i="17"/>
  <c r="C788" i="28" s="1"/>
  <c r="AH180" i="17"/>
  <c r="C784" i="28" s="1"/>
  <c r="AH182" i="17"/>
  <c r="AH164" i="17"/>
  <c r="C768" i="28" s="1"/>
  <c r="AH162" i="17"/>
  <c r="C766" i="28" s="1"/>
  <c r="AH161" i="17"/>
  <c r="C765" i="28" s="1"/>
  <c r="AH160" i="17"/>
  <c r="AH159" i="17"/>
  <c r="C763" i="28" s="1"/>
  <c r="AH158" i="17"/>
  <c r="C762" i="28" s="1"/>
  <c r="AH157" i="17"/>
  <c r="C761" i="28" s="1"/>
  <c r="AH156" i="17"/>
  <c r="C760" i="28" s="1"/>
  <c r="AH155" i="17"/>
  <c r="C759" i="28" s="1"/>
  <c r="AH154" i="17"/>
  <c r="C758" i="28" s="1"/>
  <c r="AH153" i="17"/>
  <c r="C757" i="28" s="1"/>
  <c r="AH152" i="17"/>
  <c r="AH151" i="17"/>
  <c r="C755" i="28" s="1"/>
  <c r="AH206" i="17"/>
  <c r="C810" i="28" s="1"/>
  <c r="AH198" i="17"/>
  <c r="C802" i="28" s="1"/>
  <c r="AH190" i="17"/>
  <c r="C794" i="28" s="1"/>
  <c r="AH183" i="17"/>
  <c r="C787" i="28" s="1"/>
  <c r="AH165" i="17"/>
  <c r="C769" i="28" s="1"/>
  <c r="AH149" i="17"/>
  <c r="C753" i="28" s="1"/>
  <c r="AH146" i="17"/>
  <c r="AH145" i="17"/>
  <c r="C749" i="28" s="1"/>
  <c r="AH144" i="17"/>
  <c r="C748" i="28" s="1"/>
  <c r="AH143" i="17"/>
  <c r="C747" i="28" s="1"/>
  <c r="AH142" i="17"/>
  <c r="C746" i="28" s="1"/>
  <c r="AH141" i="17"/>
  <c r="C745" i="28" s="1"/>
  <c r="AH140" i="17"/>
  <c r="C744" i="28" s="1"/>
  <c r="AH139" i="17"/>
  <c r="C743" i="28" s="1"/>
  <c r="AH138" i="17"/>
  <c r="C742" i="28" s="1"/>
  <c r="AH137" i="17"/>
  <c r="C741" i="28" s="1"/>
  <c r="AH136" i="17"/>
  <c r="C740" i="28" s="1"/>
  <c r="AH135" i="17"/>
  <c r="C739" i="28" s="1"/>
  <c r="AH134" i="17"/>
  <c r="C738" i="28" s="1"/>
  <c r="AH133" i="17"/>
  <c r="C737" i="28" s="1"/>
  <c r="AH132" i="17"/>
  <c r="C736" i="28" s="1"/>
  <c r="AH131" i="17"/>
  <c r="C735" i="28" s="1"/>
  <c r="AH130" i="17"/>
  <c r="C734" i="28" s="1"/>
  <c r="AH129" i="17"/>
  <c r="C733" i="28" s="1"/>
  <c r="AH128" i="17"/>
  <c r="C732" i="28" s="1"/>
  <c r="AH127" i="17"/>
  <c r="C731" i="28" s="1"/>
  <c r="AH126" i="17"/>
  <c r="C730" i="28" s="1"/>
  <c r="AH125" i="17"/>
  <c r="C729" i="28" s="1"/>
  <c r="AH124" i="17"/>
  <c r="C728" i="28" s="1"/>
  <c r="AH123" i="17"/>
  <c r="C727" i="28" s="1"/>
  <c r="AH122" i="17"/>
  <c r="C726" i="28" s="1"/>
  <c r="AH121" i="17"/>
  <c r="C725" i="28" s="1"/>
  <c r="AH120" i="17"/>
  <c r="C724" i="28" s="1"/>
  <c r="AH119" i="17"/>
  <c r="C723" i="28" s="1"/>
  <c r="AH118" i="17"/>
  <c r="C722" i="28" s="1"/>
  <c r="AH117" i="17"/>
  <c r="C721" i="28" s="1"/>
  <c r="AH116" i="17"/>
  <c r="C720" i="28" s="1"/>
  <c r="AH115" i="17"/>
  <c r="C719" i="28" s="1"/>
  <c r="AH114" i="17"/>
  <c r="C718" i="28" s="1"/>
  <c r="AH113" i="17"/>
  <c r="C717" i="28" s="1"/>
  <c r="AH112" i="17"/>
  <c r="C716" i="28" s="1"/>
  <c r="AH111" i="17"/>
  <c r="C715" i="28" s="1"/>
  <c r="AH110" i="17"/>
  <c r="AH109" i="17"/>
  <c r="C713" i="28" s="1"/>
  <c r="AH108" i="17"/>
  <c r="C712" i="28" s="1"/>
  <c r="AH200" i="17"/>
  <c r="C804" i="28" s="1"/>
  <c r="AH192" i="17"/>
  <c r="AH179" i="17"/>
  <c r="C783" i="28" s="1"/>
  <c r="AH163" i="17"/>
  <c r="C767" i="28" s="1"/>
  <c r="AH148" i="17"/>
  <c r="C752" i="28" s="1"/>
  <c r="AH194" i="17"/>
  <c r="AH147" i="17"/>
  <c r="C751" i="28" s="1"/>
  <c r="AH107" i="17"/>
  <c r="C711" i="28" s="1"/>
  <c r="AH106" i="17"/>
  <c r="C710" i="28" s="1"/>
  <c r="AH105" i="17"/>
  <c r="C709" i="28" s="1"/>
  <c r="AH104" i="17"/>
  <c r="C708" i="28" s="1"/>
  <c r="AH103" i="17"/>
  <c r="C707" i="28" s="1"/>
  <c r="AH102" i="17"/>
  <c r="C706" i="28" s="1"/>
  <c r="AH101" i="17"/>
  <c r="C705" i="28" s="1"/>
  <c r="AH100" i="17"/>
  <c r="C704" i="28" s="1"/>
  <c r="AH99" i="17"/>
  <c r="C703" i="28" s="1"/>
  <c r="AH98" i="17"/>
  <c r="C702" i="28" s="1"/>
  <c r="AH97" i="17"/>
  <c r="C701" i="28" s="1"/>
  <c r="AH96" i="17"/>
  <c r="C700" i="28" s="1"/>
  <c r="AH95" i="17"/>
  <c r="C699" i="28" s="1"/>
  <c r="AH94" i="17"/>
  <c r="C698" i="28" s="1"/>
  <c r="AH93" i="17"/>
  <c r="C697" i="28" s="1"/>
  <c r="AH92" i="17"/>
  <c r="C696" i="28" s="1"/>
  <c r="AH91" i="17"/>
  <c r="C695" i="28" s="1"/>
  <c r="AH90" i="17"/>
  <c r="C694" i="28" s="1"/>
  <c r="AH89" i="17"/>
  <c r="C693" i="28" s="1"/>
  <c r="AH88" i="17"/>
  <c r="C692" i="28" s="1"/>
  <c r="AH87" i="17"/>
  <c r="C691" i="28" s="1"/>
  <c r="AH86" i="17"/>
  <c r="C690" i="28" s="1"/>
  <c r="AH85" i="17"/>
  <c r="C689" i="28" s="1"/>
  <c r="AH84" i="17"/>
  <c r="C688" i="28" s="1"/>
  <c r="AH83" i="17"/>
  <c r="C687" i="28" s="1"/>
  <c r="AH82" i="17"/>
  <c r="C686" i="28" s="1"/>
  <c r="AH81" i="17"/>
  <c r="C685" i="28" s="1"/>
  <c r="AH204" i="17"/>
  <c r="C808" i="28" s="1"/>
  <c r="AH188" i="17"/>
  <c r="C792" i="28" s="1"/>
  <c r="AH202" i="17"/>
  <c r="C806" i="28" s="1"/>
  <c r="AH186" i="17"/>
  <c r="AH196" i="17"/>
  <c r="C800" i="28" s="1"/>
  <c r="AH78" i="17"/>
  <c r="C682" i="28" s="1"/>
  <c r="AH76" i="17"/>
  <c r="C680" i="28" s="1"/>
  <c r="AH73" i="17"/>
  <c r="C677" i="28" s="1"/>
  <c r="AH71" i="17"/>
  <c r="C675" i="28" s="1"/>
  <c r="AH69" i="17"/>
  <c r="C673" i="28" s="1"/>
  <c r="AH67" i="17"/>
  <c r="C671" i="28" s="1"/>
  <c r="AH65" i="17"/>
  <c r="AH63" i="17"/>
  <c r="C667" i="28" s="1"/>
  <c r="AH61" i="17"/>
  <c r="C665" i="28" s="1"/>
  <c r="AH59" i="17"/>
  <c r="C663" i="28" s="1"/>
  <c r="AH57" i="17"/>
  <c r="C661" i="28" s="1"/>
  <c r="AH55" i="17"/>
  <c r="C659" i="28" s="1"/>
  <c r="AH53" i="17"/>
  <c r="C657" i="28" s="1"/>
  <c r="AH51" i="17"/>
  <c r="C655" i="28" s="1"/>
  <c r="AH49" i="17"/>
  <c r="AH47" i="17"/>
  <c r="C651" i="28" s="1"/>
  <c r="AH45" i="17"/>
  <c r="C649" i="28" s="1"/>
  <c r="AH43" i="17"/>
  <c r="C647" i="28" s="1"/>
  <c r="AH41" i="17"/>
  <c r="AH39" i="17"/>
  <c r="C643" i="28" s="1"/>
  <c r="AH37" i="17"/>
  <c r="C641" i="28" s="1"/>
  <c r="AH35" i="17"/>
  <c r="C639" i="28" s="1"/>
  <c r="AH33" i="17"/>
  <c r="AH31" i="17"/>
  <c r="C635" i="28" s="1"/>
  <c r="AH29" i="17"/>
  <c r="C633" i="28" s="1"/>
  <c r="AH27" i="17"/>
  <c r="C631" i="28" s="1"/>
  <c r="AH25" i="17"/>
  <c r="AH23" i="17"/>
  <c r="C627" i="28" s="1"/>
  <c r="AH21" i="17"/>
  <c r="C625" i="28" s="1"/>
  <c r="AH19" i="17"/>
  <c r="C623" i="28" s="1"/>
  <c r="AH17" i="17"/>
  <c r="AH15" i="17"/>
  <c r="C619" i="28" s="1"/>
  <c r="AH13" i="17"/>
  <c r="C617" i="28" s="1"/>
  <c r="AH11" i="17"/>
  <c r="C615" i="28" s="1"/>
  <c r="AH9" i="17"/>
  <c r="AH7" i="17"/>
  <c r="C611" i="28" s="1"/>
  <c r="AH80" i="17"/>
  <c r="C684" i="28" s="1"/>
  <c r="AH77" i="17"/>
  <c r="C681" i="28" s="1"/>
  <c r="AH72" i="17"/>
  <c r="AH68" i="17"/>
  <c r="C672" i="28" s="1"/>
  <c r="AH62" i="17"/>
  <c r="C666" i="28" s="1"/>
  <c r="AH58" i="17"/>
  <c r="C662" i="28" s="1"/>
  <c r="AH54" i="17"/>
  <c r="AH52" i="17"/>
  <c r="C656" i="28" s="1"/>
  <c r="AH48" i="17"/>
  <c r="C652" i="28" s="1"/>
  <c r="AH44" i="17"/>
  <c r="C648" i="28" s="1"/>
  <c r="AH40" i="17"/>
  <c r="AH36" i="17"/>
  <c r="C640" i="28" s="1"/>
  <c r="AH34" i="17"/>
  <c r="C638" i="28" s="1"/>
  <c r="AH30" i="17"/>
  <c r="C634" i="28" s="1"/>
  <c r="AH26" i="17"/>
  <c r="AH24" i="17"/>
  <c r="C628" i="28" s="1"/>
  <c r="AH20" i="17"/>
  <c r="C624" i="28" s="1"/>
  <c r="AH16" i="17"/>
  <c r="C620" i="28" s="1"/>
  <c r="AH12" i="17"/>
  <c r="C616" i="28" s="1"/>
  <c r="AH10" i="17"/>
  <c r="C614" i="28" s="1"/>
  <c r="AH150" i="17"/>
  <c r="C754" i="28" s="1"/>
  <c r="AH75" i="17"/>
  <c r="C679" i="28" s="1"/>
  <c r="AH70" i="17"/>
  <c r="C674" i="28" s="1"/>
  <c r="AH66" i="17"/>
  <c r="C670" i="28" s="1"/>
  <c r="AH64" i="17"/>
  <c r="C668" i="28" s="1"/>
  <c r="AH60" i="17"/>
  <c r="C664" i="28" s="1"/>
  <c r="AH56" i="17"/>
  <c r="AH50" i="17"/>
  <c r="C654" i="28" s="1"/>
  <c r="AH46" i="17"/>
  <c r="C650" i="28" s="1"/>
  <c r="AH42" i="17"/>
  <c r="C646" i="28" s="1"/>
  <c r="AH38" i="17"/>
  <c r="C642" i="28" s="1"/>
  <c r="AH32" i="17"/>
  <c r="C636" i="28" s="1"/>
  <c r="AH28" i="17"/>
  <c r="C632" i="28" s="1"/>
  <c r="AH22" i="17"/>
  <c r="C626" i="28" s="1"/>
  <c r="AH18" i="17"/>
  <c r="AH14" i="17"/>
  <c r="C618" i="28" s="1"/>
  <c r="AH8" i="17"/>
  <c r="C612" i="28" s="1"/>
  <c r="AH5" i="17"/>
  <c r="AH79" i="17"/>
  <c r="AK206" i="14"/>
  <c r="AK205" i="14"/>
  <c r="AL205" i="14" s="1"/>
  <c r="AK204" i="14"/>
  <c r="AL204" i="14" s="1"/>
  <c r="AK203" i="14"/>
  <c r="AL203" i="14" s="1"/>
  <c r="AK202" i="14"/>
  <c r="AL202" i="14" s="1"/>
  <c r="AK201" i="14"/>
  <c r="AK200" i="14"/>
  <c r="AK199" i="14"/>
  <c r="AK198" i="14"/>
  <c r="AL198" i="14" s="1"/>
  <c r="AK197" i="14"/>
  <c r="AK196" i="14"/>
  <c r="AL196" i="14" s="1"/>
  <c r="AK195" i="14"/>
  <c r="AL195" i="14" s="1"/>
  <c r="AK194" i="14"/>
  <c r="AK193" i="14"/>
  <c r="AK192" i="14"/>
  <c r="AK191" i="14"/>
  <c r="AL191" i="14" s="1"/>
  <c r="AK190" i="14"/>
  <c r="AL190" i="14" s="1"/>
  <c r="AK189" i="14"/>
  <c r="AL189" i="14" s="1"/>
  <c r="AK188" i="14"/>
  <c r="AL188" i="14" s="1"/>
  <c r="AK187" i="14"/>
  <c r="AL187" i="14" s="1"/>
  <c r="AK186" i="14"/>
  <c r="AK185" i="14"/>
  <c r="AK184" i="14"/>
  <c r="AL184" i="14" s="1"/>
  <c r="AK183" i="14"/>
  <c r="AK182" i="14"/>
  <c r="AL182" i="14" s="1"/>
  <c r="AK181" i="14"/>
  <c r="AK180" i="14"/>
  <c r="AL180" i="14" s="1"/>
  <c r="AK179" i="14"/>
  <c r="AL179" i="14" s="1"/>
  <c r="AK178" i="14"/>
  <c r="AL178" i="14" s="1"/>
  <c r="AK177" i="14"/>
  <c r="AK173" i="14"/>
  <c r="AL173" i="14" s="1"/>
  <c r="AK176" i="14"/>
  <c r="AL176" i="14" s="1"/>
  <c r="AK172" i="14"/>
  <c r="AL172" i="14" s="1"/>
  <c r="AK169" i="14"/>
  <c r="AL169" i="14" s="1"/>
  <c r="AK165" i="14"/>
  <c r="AL165" i="14" s="1"/>
  <c r="AK161" i="14"/>
  <c r="AK158" i="14"/>
  <c r="AK157" i="14"/>
  <c r="AK156" i="14"/>
  <c r="AK155" i="14"/>
  <c r="AL155" i="14" s="1"/>
  <c r="AK154" i="14"/>
  <c r="AK153" i="14"/>
  <c r="AL153" i="14" s="1"/>
  <c r="AK152" i="14"/>
  <c r="AK151" i="14"/>
  <c r="AK150" i="14"/>
  <c r="AK149" i="14"/>
  <c r="AK148" i="14"/>
  <c r="AL148" i="14" s="1"/>
  <c r="AK147" i="14"/>
  <c r="AK146" i="14"/>
  <c r="AL146" i="14" s="1"/>
  <c r="AK145" i="14"/>
  <c r="AL145" i="14" s="1"/>
  <c r="AK144" i="14"/>
  <c r="AL144" i="14" s="1"/>
  <c r="AK143" i="14"/>
  <c r="AL143" i="14" s="1"/>
  <c r="AK142" i="14"/>
  <c r="AL142" i="14" s="1"/>
  <c r="AK141" i="14"/>
  <c r="AK140" i="14"/>
  <c r="AK139" i="14"/>
  <c r="AL139" i="14" s="1"/>
  <c r="AK138" i="14"/>
  <c r="AK137" i="14"/>
  <c r="AK136" i="14"/>
  <c r="AL136" i="14" s="1"/>
  <c r="AK135" i="14"/>
  <c r="AL135" i="14" s="1"/>
  <c r="AK134" i="14"/>
  <c r="AL134" i="14" s="1"/>
  <c r="AK133" i="14"/>
  <c r="AK132" i="14"/>
  <c r="AK131" i="14"/>
  <c r="AK130" i="14"/>
  <c r="AL130" i="14" s="1"/>
  <c r="AK129" i="14"/>
  <c r="AK128" i="14"/>
  <c r="AL128" i="14" s="1"/>
  <c r="AK127" i="14"/>
  <c r="AK126" i="14"/>
  <c r="AK125" i="14"/>
  <c r="AL125" i="14" s="1"/>
  <c r="AK124" i="14"/>
  <c r="AL124" i="14" s="1"/>
  <c r="AK123" i="14"/>
  <c r="AL123" i="14" s="1"/>
  <c r="AK122" i="14"/>
  <c r="AL122" i="14" s="1"/>
  <c r="AK121" i="14"/>
  <c r="AL121" i="14" s="1"/>
  <c r="AK120" i="14"/>
  <c r="AK119" i="14"/>
  <c r="AL119" i="14" s="1"/>
  <c r="AK171" i="14"/>
  <c r="AL171" i="14" s="1"/>
  <c r="AK168" i="14"/>
  <c r="AK164" i="14"/>
  <c r="AL164" i="14" s="1"/>
  <c r="AK160" i="14"/>
  <c r="AL160" i="14" s="1"/>
  <c r="AK175" i="14"/>
  <c r="AL175" i="14" s="1"/>
  <c r="AK163" i="14"/>
  <c r="AK118" i="14"/>
  <c r="AK117" i="14"/>
  <c r="AK116" i="14"/>
  <c r="AL116" i="14" s="1"/>
  <c r="AK115" i="14"/>
  <c r="AK114" i="14"/>
  <c r="AK113" i="14"/>
  <c r="AK112" i="14"/>
  <c r="AK111" i="14"/>
  <c r="AL111" i="14" s="1"/>
  <c r="AK110" i="14"/>
  <c r="AL110" i="14" s="1"/>
  <c r="AK109" i="14"/>
  <c r="AK108" i="14"/>
  <c r="AL108" i="14" s="1"/>
  <c r="AK107" i="14"/>
  <c r="AK106" i="14"/>
  <c r="AL106" i="14" s="1"/>
  <c r="AK105" i="14"/>
  <c r="AL105" i="14" s="1"/>
  <c r="AK104" i="14"/>
  <c r="AK103" i="14"/>
  <c r="AK102" i="14"/>
  <c r="AK101" i="14"/>
  <c r="AL101" i="14" s="1"/>
  <c r="AK100" i="14"/>
  <c r="AL100" i="14" s="1"/>
  <c r="AK99" i="14"/>
  <c r="AK98" i="14"/>
  <c r="AK97" i="14"/>
  <c r="AL97" i="14" s="1"/>
  <c r="AK96" i="14"/>
  <c r="AK95" i="14"/>
  <c r="AL95" i="14" s="1"/>
  <c r="AK94" i="14"/>
  <c r="AK93" i="14"/>
  <c r="AK92" i="14"/>
  <c r="AL92" i="14" s="1"/>
  <c r="AK91" i="14"/>
  <c r="AK170" i="14"/>
  <c r="AL170" i="14" s="1"/>
  <c r="AK162" i="14"/>
  <c r="AK159" i="14"/>
  <c r="AL159" i="14" s="1"/>
  <c r="AK166" i="14"/>
  <c r="AK5" i="14"/>
  <c r="AK174" i="14"/>
  <c r="AL174" i="14" s="1"/>
  <c r="AK89" i="14"/>
  <c r="AL89" i="14" s="1"/>
  <c r="AK87" i="14"/>
  <c r="AK85" i="14"/>
  <c r="AK83" i="14"/>
  <c r="AK81" i="14"/>
  <c r="AL81" i="14" s="1"/>
  <c r="AK79" i="14"/>
  <c r="AL79" i="14" s="1"/>
  <c r="AK77" i="14"/>
  <c r="AK75" i="14"/>
  <c r="AL75" i="14" s="1"/>
  <c r="AK73" i="14"/>
  <c r="AK71" i="14"/>
  <c r="AK69" i="14"/>
  <c r="AL69" i="14" s="1"/>
  <c r="AK67" i="14"/>
  <c r="AL67" i="14" s="1"/>
  <c r="AK65" i="14"/>
  <c r="AL65" i="14" s="1"/>
  <c r="AK63" i="14"/>
  <c r="AK61" i="14"/>
  <c r="AK59" i="14"/>
  <c r="AL59" i="14" s="1"/>
  <c r="AK57" i="14"/>
  <c r="AL57" i="14" s="1"/>
  <c r="AK55" i="14"/>
  <c r="AK53" i="14"/>
  <c r="AL53" i="14" s="1"/>
  <c r="AK51" i="14"/>
  <c r="AL51" i="14" s="1"/>
  <c r="AK49" i="14"/>
  <c r="AK47" i="14"/>
  <c r="AK45" i="14"/>
  <c r="AK43" i="14"/>
  <c r="AL43" i="14" s="1"/>
  <c r="AK41" i="14"/>
  <c r="AL41" i="14" s="1"/>
  <c r="AK39" i="14"/>
  <c r="AK37" i="14"/>
  <c r="AL37" i="14" s="1"/>
  <c r="AK35" i="14"/>
  <c r="AL35" i="14" s="1"/>
  <c r="AK33" i="14"/>
  <c r="AK31" i="14"/>
  <c r="AK29" i="14"/>
  <c r="AK27" i="14"/>
  <c r="AK25" i="14"/>
  <c r="AL25" i="14" s="1"/>
  <c r="AK23" i="14"/>
  <c r="AL23" i="14" s="1"/>
  <c r="AK21" i="14"/>
  <c r="AL21" i="14" s="1"/>
  <c r="AK19" i="14"/>
  <c r="AL19" i="14" s="1"/>
  <c r="AK17" i="14"/>
  <c r="AK15" i="14"/>
  <c r="AK13" i="14"/>
  <c r="AK11" i="14"/>
  <c r="AK9" i="14"/>
  <c r="AL9" i="14" s="1"/>
  <c r="AK7" i="14"/>
  <c r="AK167" i="14"/>
  <c r="AL167" i="14" s="1"/>
  <c r="AK90" i="14"/>
  <c r="AK88" i="14"/>
  <c r="AL88" i="14" s="1"/>
  <c r="AK86" i="14"/>
  <c r="AK84" i="14"/>
  <c r="AK82" i="14"/>
  <c r="AL82" i="14" s="1"/>
  <c r="AK80" i="14"/>
  <c r="AL80" i="14" s="1"/>
  <c r="AK78" i="14"/>
  <c r="AK76" i="14"/>
  <c r="AL76" i="14" s="1"/>
  <c r="AK74" i="14"/>
  <c r="AK72" i="14"/>
  <c r="AL72" i="14" s="1"/>
  <c r="AK70" i="14"/>
  <c r="AK68" i="14"/>
  <c r="AK66" i="14"/>
  <c r="AL66" i="14" s="1"/>
  <c r="AK64" i="14"/>
  <c r="AK62" i="14"/>
  <c r="AK60" i="14"/>
  <c r="AL60" i="14" s="1"/>
  <c r="AK58" i="14"/>
  <c r="AL58" i="14" s="1"/>
  <c r="AK56" i="14"/>
  <c r="AL56" i="14" s="1"/>
  <c r="AK54" i="14"/>
  <c r="AK52" i="14"/>
  <c r="AK50" i="14"/>
  <c r="AL50" i="14" s="1"/>
  <c r="AK48" i="14"/>
  <c r="AL48" i="14" s="1"/>
  <c r="AK46" i="14"/>
  <c r="AK44" i="14"/>
  <c r="AL44" i="14" s="1"/>
  <c r="AK42" i="14"/>
  <c r="AK40" i="14"/>
  <c r="AK38" i="14"/>
  <c r="AL38" i="14" s="1"/>
  <c r="AK36" i="14"/>
  <c r="AL36" i="14" s="1"/>
  <c r="AK34" i="14"/>
  <c r="AL34" i="14" s="1"/>
  <c r="AK32" i="14"/>
  <c r="AK24" i="14"/>
  <c r="AK16" i="14"/>
  <c r="AK8" i="14"/>
  <c r="AL8" i="14" s="1"/>
  <c r="AK20" i="14"/>
  <c r="AK30" i="14"/>
  <c r="AK22" i="14"/>
  <c r="AK14" i="14"/>
  <c r="AL14" i="14" s="1"/>
  <c r="AK28" i="14"/>
  <c r="AK12" i="14"/>
  <c r="AL12" i="14" s="1"/>
  <c r="AK26" i="14"/>
  <c r="AL26" i="14" s="1"/>
  <c r="AK18" i="14"/>
  <c r="AK10" i="14"/>
  <c r="AL10" i="14" s="1"/>
  <c r="AG205" i="17"/>
  <c r="AG203" i="17"/>
  <c r="AG200" i="17"/>
  <c r="AG202" i="17"/>
  <c r="AG199" i="17"/>
  <c r="AG201" i="17"/>
  <c r="AG187" i="17"/>
  <c r="AG148" i="17"/>
  <c r="AG149" i="17"/>
  <c r="AG142" i="17"/>
  <c r="AG140" i="17"/>
  <c r="AG138" i="17"/>
  <c r="AG134" i="17"/>
  <c r="AG130" i="17"/>
  <c r="AG126" i="17"/>
  <c r="AG122" i="17"/>
  <c r="AG118" i="17"/>
  <c r="AG113" i="17"/>
  <c r="AG116" i="17"/>
  <c r="AG114" i="17"/>
  <c r="AG95" i="17"/>
  <c r="AG91" i="17"/>
  <c r="AG87" i="17"/>
  <c r="AG83" i="17"/>
  <c r="AG79" i="17"/>
  <c r="AG75" i="17"/>
  <c r="AG143" i="17"/>
  <c r="AG139" i="17"/>
  <c r="AG135" i="17"/>
  <c r="AG131" i="17"/>
  <c r="AG127" i="17"/>
  <c r="AG123" i="17"/>
  <c r="AG119" i="17"/>
  <c r="AG115" i="17"/>
  <c r="AG145" i="17"/>
  <c r="AG141" i="17"/>
  <c r="AG133" i="17"/>
  <c r="AG125" i="17"/>
  <c r="AG117" i="17"/>
  <c r="AG108" i="17"/>
  <c r="AG100" i="17"/>
  <c r="AG84" i="17"/>
  <c r="AG72" i="17"/>
  <c r="AG68" i="17"/>
  <c r="AG64" i="17"/>
  <c r="AG60" i="17"/>
  <c r="AG56" i="17"/>
  <c r="AG137" i="17"/>
  <c r="AG129" i="17"/>
  <c r="AG121" i="17"/>
  <c r="AG106" i="17"/>
  <c r="AG98" i="17"/>
  <c r="AG80" i="17"/>
  <c r="AG73" i="17"/>
  <c r="AG69" i="17"/>
  <c r="AG65" i="17"/>
  <c r="AG61" i="17"/>
  <c r="AG57" i="17"/>
  <c r="AG53" i="17"/>
  <c r="AG36" i="17"/>
  <c r="AG33" i="17"/>
  <c r="AG28" i="17"/>
  <c r="AG93" i="17"/>
  <c r="AG77" i="17"/>
  <c r="AG88" i="17"/>
  <c r="AG71" i="17"/>
  <c r="AG67" i="17"/>
  <c r="AG63" i="17"/>
  <c r="AG59" i="17"/>
  <c r="AG55" i="17"/>
  <c r="AG40" i="17"/>
  <c r="AG31" i="17"/>
  <c r="AG85" i="17"/>
  <c r="AA4" i="17"/>
  <c r="AG8" i="17"/>
  <c r="AG29" i="17"/>
  <c r="AG11" i="17"/>
  <c r="AG15" i="17"/>
  <c r="AG19" i="17"/>
  <c r="AG23" i="17"/>
  <c r="AG27" i="17"/>
  <c r="AG41" i="17"/>
  <c r="AG45" i="17"/>
  <c r="AG94" i="17"/>
  <c r="AG101" i="17"/>
  <c r="AG37" i="17"/>
  <c r="AG97" i="17"/>
  <c r="AG74" i="17"/>
  <c r="AG151" i="17"/>
  <c r="AG155" i="17"/>
  <c r="AG163" i="17"/>
  <c r="AG171" i="17"/>
  <c r="AG192" i="17"/>
  <c r="AG179" i="17"/>
  <c r="AG183" i="17"/>
  <c r="AG190" i="17"/>
  <c r="AG166" i="17"/>
  <c r="AG198" i="17"/>
  <c r="AG39" i="17"/>
  <c r="AG21" i="17"/>
  <c r="AG25" i="17"/>
  <c r="AG49" i="17"/>
  <c r="AG111" i="17"/>
  <c r="AG157" i="17"/>
  <c r="AG169" i="17"/>
  <c r="AG177" i="17"/>
  <c r="AG109" i="17"/>
  <c r="AG16" i="17"/>
  <c r="AG35" i="17"/>
  <c r="AG86" i="17"/>
  <c r="AG103" i="17"/>
  <c r="AG152" i="17"/>
  <c r="AG164" i="17"/>
  <c r="AG176" i="17"/>
  <c r="AG189" i="17"/>
  <c r="AG10" i="17"/>
  <c r="AG18" i="17"/>
  <c r="AG26" i="17"/>
  <c r="AG43" i="17"/>
  <c r="AG89" i="17"/>
  <c r="AG46" i="17"/>
  <c r="AG47" i="17"/>
  <c r="AG105" i="17"/>
  <c r="AG99" i="17"/>
  <c r="AG107" i="17"/>
  <c r="AG159" i="17"/>
  <c r="AG150" i="17"/>
  <c r="AG154" i="17"/>
  <c r="AG158" i="17"/>
  <c r="AG170" i="17"/>
  <c r="AG174" i="17"/>
  <c r="AG191" i="17"/>
  <c r="AG9" i="17"/>
  <c r="AG13" i="17"/>
  <c r="AG17" i="17"/>
  <c r="AG52" i="17"/>
  <c r="AG193" i="17"/>
  <c r="AG165" i="17"/>
  <c r="AG196" i="17"/>
  <c r="AG185" i="17"/>
  <c r="AG24" i="17"/>
  <c r="AG7" i="17"/>
  <c r="AG51" i="17"/>
  <c r="AG81" i="17"/>
  <c r="AG156" i="17"/>
  <c r="AG168" i="17"/>
  <c r="AG172" i="17"/>
  <c r="AG197" i="17"/>
  <c r="AG184" i="17"/>
  <c r="AI198" i="17"/>
  <c r="AI197" i="17"/>
  <c r="AI189" i="17"/>
  <c r="AI178" i="17"/>
  <c r="AI184" i="17"/>
  <c r="AI180" i="17"/>
  <c r="AI149" i="17"/>
  <c r="AI148" i="17"/>
  <c r="AI147" i="17"/>
  <c r="AI145" i="17"/>
  <c r="AI143" i="17"/>
  <c r="AI141" i="17"/>
  <c r="AI139" i="17"/>
  <c r="AI137" i="17"/>
  <c r="AI135" i="17"/>
  <c r="AI133" i="17"/>
  <c r="AI131" i="17"/>
  <c r="AI129" i="17"/>
  <c r="AI127" i="17"/>
  <c r="AI125" i="17"/>
  <c r="AI123" i="17"/>
  <c r="AI121" i="17"/>
  <c r="AI119" i="17"/>
  <c r="AI117" i="17"/>
  <c r="AI115" i="17"/>
  <c r="AI113" i="17"/>
  <c r="AI154" i="17"/>
  <c r="AI144" i="17"/>
  <c r="AI150" i="17"/>
  <c r="AI27" i="17"/>
  <c r="AI24" i="17"/>
  <c r="AI23" i="17"/>
  <c r="AI22" i="17"/>
  <c r="AI20" i="17"/>
  <c r="AI19" i="17"/>
  <c r="AI16" i="17"/>
  <c r="AI15" i="17"/>
  <c r="AI14" i="17"/>
  <c r="AI12" i="17"/>
  <c r="AI11" i="17"/>
  <c r="AI10" i="17"/>
  <c r="AC4" i="17"/>
  <c r="AI7" i="17"/>
  <c r="AI36" i="17"/>
  <c r="AI37" i="17"/>
  <c r="AI39" i="17"/>
  <c r="AI42" i="17"/>
  <c r="AI43" i="17"/>
  <c r="AI44" i="17"/>
  <c r="AI45" i="17"/>
  <c r="AI47" i="17"/>
  <c r="AI50" i="17"/>
  <c r="AI51" i="17"/>
  <c r="AI52" i="17"/>
  <c r="AI57" i="17"/>
  <c r="AI69" i="17"/>
  <c r="AI75" i="17"/>
  <c r="AI76" i="17"/>
  <c r="AI77" i="17"/>
  <c r="AI80" i="17"/>
  <c r="AI82" i="17"/>
  <c r="AI84" i="17"/>
  <c r="AI86" i="17"/>
  <c r="AI88" i="17"/>
  <c r="AI90" i="17"/>
  <c r="AI92" i="17"/>
  <c r="AI94" i="17"/>
  <c r="AI96" i="17"/>
  <c r="AI98" i="17"/>
  <c r="AI100" i="17"/>
  <c r="AI102" i="17"/>
  <c r="AI104" i="17"/>
  <c r="AI106" i="17"/>
  <c r="AI108" i="17"/>
  <c r="AI109" i="17"/>
  <c r="AI157" i="17"/>
  <c r="AI166" i="17"/>
  <c r="AI173" i="17"/>
  <c r="AI176" i="17"/>
  <c r="AI201" i="17"/>
  <c r="AI170" i="17"/>
  <c r="AI172" i="17"/>
  <c r="AI174" i="17"/>
  <c r="AI188" i="17"/>
  <c r="AI28" i="17"/>
  <c r="AI55" i="17"/>
  <c r="AI59" i="17"/>
  <c r="AI63" i="17"/>
  <c r="AI67" i="17"/>
  <c r="AI111" i="17"/>
  <c r="AI196" i="17"/>
  <c r="AI200" i="17"/>
  <c r="AI205" i="17"/>
  <c r="AI8" i="17"/>
  <c r="AI58" i="17"/>
  <c r="AI168" i="17"/>
  <c r="AI155" i="17"/>
  <c r="AI183" i="17"/>
  <c r="AI202" i="17"/>
  <c r="AI30" i="17"/>
  <c r="AI31" i="17"/>
  <c r="AI32" i="17"/>
  <c r="AI153" i="17"/>
  <c r="AI60" i="17"/>
  <c r="AI68" i="17"/>
  <c r="AI164" i="17"/>
  <c r="AI151" i="17"/>
  <c r="AI161" i="17"/>
  <c r="AI179" i="17"/>
  <c r="AI35" i="17"/>
  <c r="AI71" i="17"/>
  <c r="AI193" i="17"/>
  <c r="AI195" i="17"/>
  <c r="AI204" i="17"/>
  <c r="AI62" i="17"/>
  <c r="AI66" i="17"/>
  <c r="AI70" i="17"/>
  <c r="AI159" i="17"/>
  <c r="AI185" i="17"/>
  <c r="AM206" i="14"/>
  <c r="AM205" i="14"/>
  <c r="AM204" i="14"/>
  <c r="AN204" i="14" s="1"/>
  <c r="AM203" i="14"/>
  <c r="AM202" i="14"/>
  <c r="AM201" i="14"/>
  <c r="AM200" i="14"/>
  <c r="AN200" i="14" s="1"/>
  <c r="AM199" i="14"/>
  <c r="AM198" i="14"/>
  <c r="AM197" i="14"/>
  <c r="AN197" i="14" s="1"/>
  <c r="AM196" i="14"/>
  <c r="AN196" i="14" s="1"/>
  <c r="AM195" i="14"/>
  <c r="AM194" i="14"/>
  <c r="AM193" i="14"/>
  <c r="AN193" i="14" s="1"/>
  <c r="AM192" i="14"/>
  <c r="AN192" i="14" s="1"/>
  <c r="AM191" i="14"/>
  <c r="AM190" i="14"/>
  <c r="AM189" i="14"/>
  <c r="AN189" i="14" s="1"/>
  <c r="AM188" i="14"/>
  <c r="AN188" i="14" s="1"/>
  <c r="AM187" i="14"/>
  <c r="AM186" i="14"/>
  <c r="AM185" i="14"/>
  <c r="AN185" i="14" s="1"/>
  <c r="AM184" i="14"/>
  <c r="AN184" i="14" s="1"/>
  <c r="AM183" i="14"/>
  <c r="AM182" i="14"/>
  <c r="AM181" i="14"/>
  <c r="AN181" i="14" s="1"/>
  <c r="AM180" i="14"/>
  <c r="AN180" i="14" s="1"/>
  <c r="AM179" i="14"/>
  <c r="AM167" i="14"/>
  <c r="AM177" i="14"/>
  <c r="AM175" i="14"/>
  <c r="AN175" i="14" s="1"/>
  <c r="AM173" i="14"/>
  <c r="AM171" i="14"/>
  <c r="AM169" i="14"/>
  <c r="AM164" i="14"/>
  <c r="AN164" i="14" s="1"/>
  <c r="AM163" i="14"/>
  <c r="AM162" i="14"/>
  <c r="AM161" i="14"/>
  <c r="AM160" i="14"/>
  <c r="AM159" i="14"/>
  <c r="AM158" i="14"/>
  <c r="AM157" i="14"/>
  <c r="AM156" i="14"/>
  <c r="AM155" i="14"/>
  <c r="AM154" i="14"/>
  <c r="AM153" i="14"/>
  <c r="AN153" i="14" s="1"/>
  <c r="AM152" i="14"/>
  <c r="AN152" i="14" s="1"/>
  <c r="AM151" i="14"/>
  <c r="AM176" i="14"/>
  <c r="AM172" i="14"/>
  <c r="AM168" i="14"/>
  <c r="AN168" i="14" s="1"/>
  <c r="AM166" i="14"/>
  <c r="AM165" i="14"/>
  <c r="AM178" i="14"/>
  <c r="AM170" i="14"/>
  <c r="AM150" i="14"/>
  <c r="AM148" i="14"/>
  <c r="AM146" i="14"/>
  <c r="AN146" i="14" s="1"/>
  <c r="AM144" i="14"/>
  <c r="AM142" i="14"/>
  <c r="AM140" i="14"/>
  <c r="AM138" i="14"/>
  <c r="AN138" i="14" s="1"/>
  <c r="AM136" i="14"/>
  <c r="AM134" i="14"/>
  <c r="AM132" i="14"/>
  <c r="AM130" i="14"/>
  <c r="AN130" i="14" s="1"/>
  <c r="AM128" i="14"/>
  <c r="AM126" i="14"/>
  <c r="AM124" i="14"/>
  <c r="AM122" i="14"/>
  <c r="AM120" i="14"/>
  <c r="AN120" i="14" s="1"/>
  <c r="AM118" i="14"/>
  <c r="AM116" i="14"/>
  <c r="AM114" i="14"/>
  <c r="AN114" i="14" s="1"/>
  <c r="AM112" i="14"/>
  <c r="AN112" i="14" s="1"/>
  <c r="AM110" i="14"/>
  <c r="AM174" i="14"/>
  <c r="AM147" i="14"/>
  <c r="AN147" i="14" s="1"/>
  <c r="AM143" i="14"/>
  <c r="AN143" i="14" s="1"/>
  <c r="AM139" i="14"/>
  <c r="AM135" i="14"/>
  <c r="AM131" i="14"/>
  <c r="AM127" i="14"/>
  <c r="AM123" i="14"/>
  <c r="AM119" i="14"/>
  <c r="AM115" i="14"/>
  <c r="AM111" i="14"/>
  <c r="AN111" i="14" s="1"/>
  <c r="AM107" i="14"/>
  <c r="AM105" i="14"/>
  <c r="AM103" i="14"/>
  <c r="AN103" i="14" s="1"/>
  <c r="AM101" i="14"/>
  <c r="AN101" i="14" s="1"/>
  <c r="AM99" i="14"/>
  <c r="AM97" i="14"/>
  <c r="AM95" i="14"/>
  <c r="AN95" i="14" s="1"/>
  <c r="AM93" i="14"/>
  <c r="AM91" i="14"/>
  <c r="AM89" i="14"/>
  <c r="AM87" i="14"/>
  <c r="AM85" i="14"/>
  <c r="AM83" i="14"/>
  <c r="AM81" i="14"/>
  <c r="AM137" i="14"/>
  <c r="AM121" i="14"/>
  <c r="AN121" i="14" s="1"/>
  <c r="AM104" i="14"/>
  <c r="AM94" i="14"/>
  <c r="AM90" i="14"/>
  <c r="AM86" i="14"/>
  <c r="AN86" i="14" s="1"/>
  <c r="AM82" i="14"/>
  <c r="AM79" i="14"/>
  <c r="AM77" i="14"/>
  <c r="AN77" i="14" s="1"/>
  <c r="AM75" i="14"/>
  <c r="AN75" i="14" s="1"/>
  <c r="AM72" i="14"/>
  <c r="AM70" i="14"/>
  <c r="AM68" i="14"/>
  <c r="AM66" i="14"/>
  <c r="AM64" i="14"/>
  <c r="AM62" i="14"/>
  <c r="AM60" i="14"/>
  <c r="AN60" i="14" s="1"/>
  <c r="AM58" i="14"/>
  <c r="AN58" i="14" s="1"/>
  <c r="AM56" i="14"/>
  <c r="AM54" i="14"/>
  <c r="AM52" i="14"/>
  <c r="AM50" i="14"/>
  <c r="AN50" i="14" s="1"/>
  <c r="AM48" i="14"/>
  <c r="AM46" i="14"/>
  <c r="AM44" i="14"/>
  <c r="AN44" i="14" s="1"/>
  <c r="AM42" i="14"/>
  <c r="AN42" i="14" s="1"/>
  <c r="AM40" i="14"/>
  <c r="AM38" i="14"/>
  <c r="AM36" i="14"/>
  <c r="AN36" i="14" s="1"/>
  <c r="AM34" i="14"/>
  <c r="AN34" i="14" s="1"/>
  <c r="AM32" i="14"/>
  <c r="AM30" i="14"/>
  <c r="AM28" i="14"/>
  <c r="AM26" i="14"/>
  <c r="AM24" i="14"/>
  <c r="AM22" i="14"/>
  <c r="AM20" i="14"/>
  <c r="AM18" i="14"/>
  <c r="AN18" i="14" s="1"/>
  <c r="AM16" i="14"/>
  <c r="AM14" i="14"/>
  <c r="AM12" i="14"/>
  <c r="AN12" i="14" s="1"/>
  <c r="AM10" i="14"/>
  <c r="AM8" i="14"/>
  <c r="AM5" i="14"/>
  <c r="AM113" i="14"/>
  <c r="AM84" i="14"/>
  <c r="AN84" i="14" s="1"/>
  <c r="AM78" i="14"/>
  <c r="AM76" i="14"/>
  <c r="AM71" i="14"/>
  <c r="AN71" i="14" s="1"/>
  <c r="AM61" i="14"/>
  <c r="AM57" i="14"/>
  <c r="AM55" i="14"/>
  <c r="AM49" i="14"/>
  <c r="AN49" i="14" s="1"/>
  <c r="AM45" i="14"/>
  <c r="AM43" i="14"/>
  <c r="AM37" i="14"/>
  <c r="AM33" i="14"/>
  <c r="AM29" i="14"/>
  <c r="AN29" i="14" s="1"/>
  <c r="AM23" i="14"/>
  <c r="AM17" i="14"/>
  <c r="AM15" i="14"/>
  <c r="AM11" i="14"/>
  <c r="AN11" i="14" s="1"/>
  <c r="AM149" i="14"/>
  <c r="AM133" i="14"/>
  <c r="AM102" i="14"/>
  <c r="AN102" i="14" s="1"/>
  <c r="AM141" i="14"/>
  <c r="AN141" i="14" s="1"/>
  <c r="AM125" i="14"/>
  <c r="AM109" i="14"/>
  <c r="AM106" i="14"/>
  <c r="AM98" i="14"/>
  <c r="AN98" i="14" s="1"/>
  <c r="AM145" i="14"/>
  <c r="AM129" i="14"/>
  <c r="AM108" i="14"/>
  <c r="AN108" i="14" s="1"/>
  <c r="AM100" i="14"/>
  <c r="AN100" i="14" s="1"/>
  <c r="AM96" i="14"/>
  <c r="AM92" i="14"/>
  <c r="AM88" i="14"/>
  <c r="AN88" i="14" s="1"/>
  <c r="AM80" i="14"/>
  <c r="AN80" i="14" s="1"/>
  <c r="AM73" i="14"/>
  <c r="AM69" i="14"/>
  <c r="AM67" i="14"/>
  <c r="AM65" i="14"/>
  <c r="AN65" i="14" s="1"/>
  <c r="AM63" i="14"/>
  <c r="AM59" i="14"/>
  <c r="AM53" i="14"/>
  <c r="AM51" i="14"/>
  <c r="AN51" i="14" s="1"/>
  <c r="AM47" i="14"/>
  <c r="AM41" i="14"/>
  <c r="AM39" i="14"/>
  <c r="AN39" i="14" s="1"/>
  <c r="AM35" i="14"/>
  <c r="AN35" i="14" s="1"/>
  <c r="AM31" i="14"/>
  <c r="AM27" i="14"/>
  <c r="AM25" i="14"/>
  <c r="AN25" i="14" s="1"/>
  <c r="AM21" i="14"/>
  <c r="AN21" i="14" s="1"/>
  <c r="AM19" i="14"/>
  <c r="AM13" i="14"/>
  <c r="AM9" i="14"/>
  <c r="AN9" i="14" s="1"/>
  <c r="AM7" i="14"/>
  <c r="AN7" i="14" s="1"/>
  <c r="AM117" i="14"/>
  <c r="AP206" i="12"/>
  <c r="AQ206" i="12" s="1"/>
  <c r="AP205" i="12"/>
  <c r="AP204" i="12"/>
  <c r="AQ204" i="12" s="1"/>
  <c r="AP203" i="12"/>
  <c r="AQ203" i="12" s="1"/>
  <c r="AP202" i="12"/>
  <c r="AQ202" i="12" s="1"/>
  <c r="AP201" i="12"/>
  <c r="AQ201" i="12" s="1"/>
  <c r="AP200" i="12"/>
  <c r="AQ200" i="12" s="1"/>
  <c r="AP199" i="12"/>
  <c r="AQ199" i="12" s="1"/>
  <c r="AP198" i="12"/>
  <c r="AQ198" i="12" s="1"/>
  <c r="AP197" i="12"/>
  <c r="AP196" i="12"/>
  <c r="AQ196" i="12" s="1"/>
  <c r="AP195" i="12"/>
  <c r="AQ195" i="12" s="1"/>
  <c r="AP194" i="12"/>
  <c r="AQ194" i="12" s="1"/>
  <c r="AP193" i="12"/>
  <c r="AQ193" i="12" s="1"/>
  <c r="AP192" i="12"/>
  <c r="AP191" i="12"/>
  <c r="AQ191" i="12" s="1"/>
  <c r="AP190" i="12"/>
  <c r="AQ190" i="12" s="1"/>
  <c r="AP189" i="12"/>
  <c r="AQ189" i="12" s="1"/>
  <c r="AP188" i="12"/>
  <c r="AP187" i="12"/>
  <c r="AQ187" i="12" s="1"/>
  <c r="AP186" i="12"/>
  <c r="AQ186" i="12" s="1"/>
  <c r="AP185" i="12"/>
  <c r="AQ185" i="12" s="1"/>
  <c r="AP184" i="12"/>
  <c r="AQ184" i="12" s="1"/>
  <c r="AP183" i="12"/>
  <c r="AQ183" i="12" s="1"/>
  <c r="AP182" i="12"/>
  <c r="AQ182" i="12" s="1"/>
  <c r="AP181" i="12"/>
  <c r="AQ181" i="12" s="1"/>
  <c r="AP180" i="12"/>
  <c r="AQ180" i="12" s="1"/>
  <c r="AP179" i="12"/>
  <c r="AQ179" i="12" s="1"/>
  <c r="AP178" i="12"/>
  <c r="AQ178" i="12" s="1"/>
  <c r="AP177" i="12"/>
  <c r="AP176" i="12"/>
  <c r="AP175" i="12"/>
  <c r="AQ175" i="12" s="1"/>
  <c r="AP174" i="12"/>
  <c r="AQ174" i="12" s="1"/>
  <c r="AP173" i="12"/>
  <c r="AP172" i="12"/>
  <c r="AP171" i="12"/>
  <c r="AQ171" i="12" s="1"/>
  <c r="AP170" i="12"/>
  <c r="AQ170" i="12" s="1"/>
  <c r="AP166" i="12"/>
  <c r="AP169" i="12"/>
  <c r="AP168" i="12"/>
  <c r="AQ168" i="12" s="1"/>
  <c r="AP164" i="12"/>
  <c r="AQ164" i="12" s="1"/>
  <c r="AP162" i="12"/>
  <c r="AP160" i="12"/>
  <c r="AP158" i="12"/>
  <c r="AQ158" i="12" s="1"/>
  <c r="AP156" i="12"/>
  <c r="AQ156" i="12" s="1"/>
  <c r="AP154" i="12"/>
  <c r="AP152" i="12"/>
  <c r="AP151" i="12"/>
  <c r="AQ151" i="12" s="1"/>
  <c r="AP150" i="12"/>
  <c r="AQ150" i="12" s="1"/>
  <c r="AP149" i="12"/>
  <c r="AP148" i="12"/>
  <c r="AQ148" i="12" s="1"/>
  <c r="AP147" i="12"/>
  <c r="AQ147" i="12" s="1"/>
  <c r="AP146" i="12"/>
  <c r="AQ146" i="12" s="1"/>
  <c r="AP145" i="12"/>
  <c r="AQ145" i="12" s="1"/>
  <c r="AP144" i="12"/>
  <c r="AP143" i="12"/>
  <c r="AQ143" i="12" s="1"/>
  <c r="AP142" i="12"/>
  <c r="AQ142" i="12" s="1"/>
  <c r="AP141" i="12"/>
  <c r="AP140" i="12"/>
  <c r="AP139" i="12"/>
  <c r="AQ139" i="12" s="1"/>
  <c r="AP138" i="12"/>
  <c r="AQ138" i="12" s="1"/>
  <c r="AP137" i="12"/>
  <c r="AP136" i="12"/>
  <c r="AQ136" i="12" s="1"/>
  <c r="AP135" i="12"/>
  <c r="AQ135" i="12" s="1"/>
  <c r="AP134" i="12"/>
  <c r="AQ134" i="12" s="1"/>
  <c r="AP133" i="12"/>
  <c r="AP132" i="12"/>
  <c r="AQ132" i="12" s="1"/>
  <c r="AP131" i="12"/>
  <c r="AQ131" i="12" s="1"/>
  <c r="AP130" i="12"/>
  <c r="AQ130" i="12" s="1"/>
  <c r="AP129" i="12"/>
  <c r="AP128" i="12"/>
  <c r="AP127" i="12"/>
  <c r="AQ127" i="12" s="1"/>
  <c r="AP126" i="12"/>
  <c r="AQ126" i="12" s="1"/>
  <c r="AP125" i="12"/>
  <c r="AP124" i="12"/>
  <c r="AQ124" i="12" s="1"/>
  <c r="AP123" i="12"/>
  <c r="AQ123" i="12" s="1"/>
  <c r="AP122" i="12"/>
  <c r="AQ122" i="12" s="1"/>
  <c r="AP121" i="12"/>
  <c r="AP120" i="12"/>
  <c r="AQ120" i="12" s="1"/>
  <c r="AP119" i="12"/>
  <c r="AQ119" i="12" s="1"/>
  <c r="AP118" i="12"/>
  <c r="AQ118" i="12" s="1"/>
  <c r="AP117" i="12"/>
  <c r="AQ117" i="12" s="1"/>
  <c r="AP116" i="12"/>
  <c r="AQ116" i="12" s="1"/>
  <c r="AP115" i="12"/>
  <c r="AQ115" i="12" s="1"/>
  <c r="AP114" i="12"/>
  <c r="AP113" i="12"/>
  <c r="AP112" i="12"/>
  <c r="AQ112" i="12" s="1"/>
  <c r="AP111" i="12"/>
  <c r="AQ111" i="12" s="1"/>
  <c r="AP110" i="12"/>
  <c r="AQ110" i="12" s="1"/>
  <c r="AP167" i="12"/>
  <c r="AP165" i="12"/>
  <c r="AP161" i="12"/>
  <c r="AQ161" i="12" s="1"/>
  <c r="AP157" i="12"/>
  <c r="AQ157" i="12" s="1"/>
  <c r="AP153" i="12"/>
  <c r="AQ153" i="12" s="1"/>
  <c r="AP109" i="12"/>
  <c r="AQ109" i="12" s="1"/>
  <c r="AP108" i="12"/>
  <c r="AQ108" i="12" s="1"/>
  <c r="AP107" i="12"/>
  <c r="AQ107" i="12" s="1"/>
  <c r="AP106" i="12"/>
  <c r="AP105" i="12"/>
  <c r="AQ105" i="12" s="1"/>
  <c r="AP104" i="12"/>
  <c r="AQ104" i="12" s="1"/>
  <c r="AP103" i="12"/>
  <c r="AQ103" i="12" s="1"/>
  <c r="AP102" i="12"/>
  <c r="AP101" i="12"/>
  <c r="AQ101" i="12" s="1"/>
  <c r="AP100" i="12"/>
  <c r="AQ100" i="12" s="1"/>
  <c r="AP99" i="12"/>
  <c r="AQ99" i="12" s="1"/>
  <c r="AP98" i="12"/>
  <c r="AP97" i="12"/>
  <c r="AQ97" i="12" s="1"/>
  <c r="AP96" i="12"/>
  <c r="AQ96" i="12" s="1"/>
  <c r="AP95" i="12"/>
  <c r="AQ95" i="12" s="1"/>
  <c r="AP94" i="12"/>
  <c r="AP93" i="12"/>
  <c r="AQ93" i="12" s="1"/>
  <c r="AP92" i="12"/>
  <c r="AQ92" i="12" s="1"/>
  <c r="AP91" i="12"/>
  <c r="AQ91" i="12" s="1"/>
  <c r="AP90" i="12"/>
  <c r="AP89" i="12"/>
  <c r="AQ89" i="12" s="1"/>
  <c r="AP88" i="12"/>
  <c r="AQ88" i="12" s="1"/>
  <c r="AP87" i="12"/>
  <c r="AQ87" i="12" s="1"/>
  <c r="AP163" i="12"/>
  <c r="AP155" i="12"/>
  <c r="AQ155" i="12" s="1"/>
  <c r="AP86" i="12"/>
  <c r="AQ86" i="12" s="1"/>
  <c r="AP82" i="12"/>
  <c r="AQ82" i="12" s="1"/>
  <c r="AP5" i="12"/>
  <c r="AP85" i="12"/>
  <c r="AP81" i="12"/>
  <c r="AQ81" i="12" s="1"/>
  <c r="AP80" i="12"/>
  <c r="AQ80" i="12" s="1"/>
  <c r="AP79" i="12"/>
  <c r="AP78" i="12"/>
  <c r="AQ78" i="12" s="1"/>
  <c r="AP77" i="12"/>
  <c r="AQ77" i="12" s="1"/>
  <c r="AP76" i="12"/>
  <c r="AQ76" i="12" s="1"/>
  <c r="AP75" i="12"/>
  <c r="AP74" i="12"/>
  <c r="AQ74" i="12" s="1"/>
  <c r="AP73" i="12"/>
  <c r="AQ73" i="12" s="1"/>
  <c r="AP72" i="12"/>
  <c r="AQ72" i="12" s="1"/>
  <c r="AP71" i="12"/>
  <c r="AP70" i="12"/>
  <c r="AQ70" i="12" s="1"/>
  <c r="AP69" i="12"/>
  <c r="AQ69" i="12" s="1"/>
  <c r="AP68" i="12"/>
  <c r="AQ68" i="12" s="1"/>
  <c r="AP67" i="12"/>
  <c r="AP66" i="12"/>
  <c r="AQ66" i="12" s="1"/>
  <c r="AP65" i="12"/>
  <c r="AQ65" i="12" s="1"/>
  <c r="AP64" i="12"/>
  <c r="AQ64" i="12" s="1"/>
  <c r="AP63" i="12"/>
  <c r="AQ63" i="12" s="1"/>
  <c r="AP62" i="12"/>
  <c r="AP61" i="12"/>
  <c r="AQ61" i="12" s="1"/>
  <c r="AP60" i="12"/>
  <c r="AQ60" i="12" s="1"/>
  <c r="AP59" i="12"/>
  <c r="AQ59" i="12" s="1"/>
  <c r="AP58" i="12"/>
  <c r="AQ58" i="12" s="1"/>
  <c r="AP57" i="12"/>
  <c r="AQ57" i="12" s="1"/>
  <c r="AP56" i="12"/>
  <c r="AQ56" i="12" s="1"/>
  <c r="AP55" i="12"/>
  <c r="AP54" i="12"/>
  <c r="AP53" i="12"/>
  <c r="AQ53" i="12" s="1"/>
  <c r="AP52" i="12"/>
  <c r="AQ52" i="12" s="1"/>
  <c r="AP51" i="12"/>
  <c r="AP50" i="12"/>
  <c r="AP49" i="12"/>
  <c r="AQ49" i="12" s="1"/>
  <c r="AP48" i="12"/>
  <c r="AQ48" i="12" s="1"/>
  <c r="AP47" i="12"/>
  <c r="AP46" i="12"/>
  <c r="AP45" i="12"/>
  <c r="AQ45" i="12" s="1"/>
  <c r="AP44" i="12"/>
  <c r="AQ44" i="12" s="1"/>
  <c r="AP43" i="12"/>
  <c r="AP42" i="12"/>
  <c r="AP41" i="12"/>
  <c r="AQ41" i="12" s="1"/>
  <c r="AP40" i="12"/>
  <c r="AP39" i="12"/>
  <c r="AP38" i="12"/>
  <c r="AP37" i="12"/>
  <c r="AP36" i="12"/>
  <c r="AQ36" i="12" s="1"/>
  <c r="AP35" i="12"/>
  <c r="AQ35" i="12" s="1"/>
  <c r="AP34" i="12"/>
  <c r="AP33" i="12"/>
  <c r="AQ33" i="12" s="1"/>
  <c r="AP32" i="12"/>
  <c r="AQ32" i="12" s="1"/>
  <c r="AP31" i="12"/>
  <c r="AP30" i="12"/>
  <c r="AQ30" i="12" s="1"/>
  <c r="AP29" i="12"/>
  <c r="AQ29" i="12" s="1"/>
  <c r="AP28" i="12"/>
  <c r="AQ28" i="12" s="1"/>
  <c r="AP27" i="12"/>
  <c r="AP26" i="12"/>
  <c r="AQ26" i="12" s="1"/>
  <c r="AP25" i="12"/>
  <c r="AQ25" i="12" s="1"/>
  <c r="AP24" i="12"/>
  <c r="AQ24" i="12" s="1"/>
  <c r="AP23" i="12"/>
  <c r="AP22" i="12"/>
  <c r="AP21" i="12"/>
  <c r="AQ21" i="12" s="1"/>
  <c r="AP20" i="12"/>
  <c r="AQ20" i="12" s="1"/>
  <c r="AP19" i="12"/>
  <c r="AQ19" i="12" s="1"/>
  <c r="AP18" i="12"/>
  <c r="AP17" i="12"/>
  <c r="AQ17" i="12" s="1"/>
  <c r="AP16" i="12"/>
  <c r="AQ16" i="12" s="1"/>
  <c r="AP15" i="12"/>
  <c r="AP14" i="12"/>
  <c r="AQ14" i="12" s="1"/>
  <c r="AP13" i="12"/>
  <c r="AQ13" i="12" s="1"/>
  <c r="AP12" i="12"/>
  <c r="AQ12" i="12" s="1"/>
  <c r="AP11" i="12"/>
  <c r="AP10" i="12"/>
  <c r="AQ10" i="12" s="1"/>
  <c r="AP9" i="12"/>
  <c r="AQ9" i="12" s="1"/>
  <c r="AP8" i="12"/>
  <c r="AQ8" i="12" s="1"/>
  <c r="AP7" i="12"/>
  <c r="AP159" i="12"/>
  <c r="AP83" i="12"/>
  <c r="AQ83" i="12" s="1"/>
  <c r="AP84" i="12"/>
  <c r="AQ84" i="12" s="1"/>
  <c r="AL197" i="14"/>
  <c r="AL199" i="14"/>
  <c r="AL186" i="14"/>
  <c r="AL183" i="14"/>
  <c r="AL181" i="14"/>
  <c r="AL168" i="14"/>
  <c r="AL185" i="14"/>
  <c r="AL166" i="14"/>
  <c r="AL28" i="14"/>
  <c r="AF4" i="14"/>
  <c r="AL16" i="14"/>
  <c r="AL20" i="14"/>
  <c r="AL24" i="14"/>
  <c r="AL45" i="14"/>
  <c r="AL49" i="14"/>
  <c r="AL61" i="14"/>
  <c r="AL73" i="14"/>
  <c r="AL30" i="14"/>
  <c r="AL152" i="14"/>
  <c r="AL74" i="14"/>
  <c r="AL78" i="14"/>
  <c r="AL94" i="14"/>
  <c r="AL98" i="14"/>
  <c r="AL126" i="14"/>
  <c r="AL177" i="14"/>
  <c r="AL206" i="14"/>
  <c r="AL201" i="14"/>
  <c r="AL149" i="14"/>
  <c r="AL150" i="14"/>
  <c r="AL93" i="14"/>
  <c r="AL129" i="14"/>
  <c r="AL158" i="14"/>
  <c r="AL162" i="14"/>
  <c r="AL7" i="14"/>
  <c r="AL161" i="14"/>
  <c r="AL163" i="14"/>
  <c r="AL11" i="14"/>
  <c r="AL15" i="14"/>
  <c r="AL27" i="14"/>
  <c r="AL40" i="14"/>
  <c r="AL52" i="14"/>
  <c r="AL64" i="14"/>
  <c r="AL68" i="14"/>
  <c r="AL29" i="14"/>
  <c r="AL33" i="14"/>
  <c r="AL77" i="14"/>
  <c r="AL109" i="14"/>
  <c r="AL156" i="14"/>
  <c r="AL47" i="14"/>
  <c r="AL55" i="14"/>
  <c r="AL63" i="14"/>
  <c r="AL147" i="14"/>
  <c r="AL96" i="14"/>
  <c r="AL13" i="14"/>
  <c r="AL17" i="14"/>
  <c r="AL42" i="14"/>
  <c r="AL46" i="14"/>
  <c r="AL54" i="14"/>
  <c r="AL62" i="14"/>
  <c r="AL70" i="14"/>
  <c r="AL31" i="14"/>
  <c r="AL154" i="14"/>
  <c r="AL157" i="14"/>
  <c r="AL83" i="14"/>
  <c r="AL87" i="14"/>
  <c r="AL91" i="14"/>
  <c r="AL99" i="14"/>
  <c r="AL103" i="14"/>
  <c r="AL107" i="14"/>
  <c r="AL115" i="14"/>
  <c r="AL127" i="14"/>
  <c r="AL131" i="14"/>
  <c r="AL86" i="14"/>
  <c r="AL90" i="14"/>
  <c r="AL102" i="14"/>
  <c r="AL114" i="14"/>
  <c r="AL118" i="14"/>
  <c r="AL138" i="14"/>
  <c r="AL200" i="14"/>
  <c r="AL85" i="14"/>
  <c r="AL113" i="14"/>
  <c r="AL117" i="14"/>
  <c r="AL133" i="14"/>
  <c r="AL137" i="14"/>
  <c r="AL141" i="14"/>
  <c r="AL193" i="14"/>
  <c r="AL194" i="14"/>
  <c r="AL18" i="14"/>
  <c r="AL22" i="14"/>
  <c r="AL39" i="14"/>
  <c r="AL71" i="14"/>
  <c r="AL32" i="14"/>
  <c r="AL151" i="14"/>
  <c r="AL84" i="14"/>
  <c r="AL140" i="14"/>
  <c r="AL192" i="14"/>
  <c r="AL104" i="14"/>
  <c r="AL120" i="14"/>
  <c r="AL132" i="14"/>
  <c r="AL112" i="14"/>
  <c r="AN205" i="14"/>
  <c r="AN202" i="14"/>
  <c r="AN201" i="14"/>
  <c r="AN191" i="14"/>
  <c r="AN190" i="14"/>
  <c r="AN203" i="14"/>
  <c r="AN187" i="14"/>
  <c r="AN186" i="14"/>
  <c r="AN183" i="14"/>
  <c r="AN182" i="14"/>
  <c r="AN179" i="14"/>
  <c r="AN178" i="14"/>
  <c r="AN177" i="14"/>
  <c r="AN176" i="14"/>
  <c r="AN137" i="14"/>
  <c r="AN135" i="14"/>
  <c r="AN133" i="14"/>
  <c r="AN131" i="14"/>
  <c r="AN127" i="14"/>
  <c r="AN123" i="14"/>
  <c r="AN115" i="14"/>
  <c r="AN113" i="14"/>
  <c r="AN109" i="14"/>
  <c r="AN107" i="14"/>
  <c r="AN142" i="14"/>
  <c r="AN126" i="14"/>
  <c r="AN122" i="14"/>
  <c r="AN117" i="14"/>
  <c r="AN140" i="14"/>
  <c r="AN128" i="14"/>
  <c r="AN124" i="14"/>
  <c r="AN118" i="14"/>
  <c r="AN136" i="14"/>
  <c r="AN129" i="14"/>
  <c r="AN105" i="14"/>
  <c r="AN99" i="14"/>
  <c r="AN91" i="14"/>
  <c r="AN87" i="14"/>
  <c r="AN83" i="14"/>
  <c r="AN79" i="14"/>
  <c r="AN139" i="14"/>
  <c r="AN125" i="14"/>
  <c r="AN119" i="14"/>
  <c r="AN96" i="14"/>
  <c r="AN92" i="14"/>
  <c r="AN78" i="14"/>
  <c r="AN134" i="14"/>
  <c r="AN116" i="14"/>
  <c r="AN110" i="14"/>
  <c r="AN94" i="14"/>
  <c r="AN90" i="14"/>
  <c r="AN82" i="14"/>
  <c r="AN85" i="14"/>
  <c r="AN37" i="14"/>
  <c r="AN33" i="14"/>
  <c r="AN32" i="14"/>
  <c r="AN31" i="14"/>
  <c r="AN132" i="14"/>
  <c r="AN104" i="14"/>
  <c r="AN89" i="14"/>
  <c r="AH4" i="14"/>
  <c r="AN106" i="14"/>
  <c r="AN97" i="14"/>
  <c r="AN81" i="14"/>
  <c r="AN93" i="14"/>
  <c r="AN76" i="14"/>
  <c r="AN30" i="14"/>
  <c r="AN8" i="14"/>
  <c r="AN10" i="14"/>
  <c r="AN14" i="14"/>
  <c r="AN22" i="14"/>
  <c r="AN26" i="14"/>
  <c r="AN41" i="14"/>
  <c r="AN43" i="14"/>
  <c r="AN45" i="14"/>
  <c r="AN47" i="14"/>
  <c r="AN53" i="14"/>
  <c r="AN55" i="14"/>
  <c r="AN57" i="14"/>
  <c r="AN59" i="14"/>
  <c r="AN61" i="14"/>
  <c r="AN63" i="14"/>
  <c r="AN67" i="14"/>
  <c r="AN69" i="14"/>
  <c r="AN148" i="14"/>
  <c r="AN150" i="14"/>
  <c r="AN154" i="14"/>
  <c r="AN157" i="14"/>
  <c r="AN165" i="14"/>
  <c r="AN159" i="14"/>
  <c r="AN163" i="14"/>
  <c r="AN156" i="14"/>
  <c r="AN166" i="14"/>
  <c r="AN169" i="14"/>
  <c r="AN174" i="14"/>
  <c r="AN194" i="14"/>
  <c r="AN46" i="14"/>
  <c r="AN62" i="14"/>
  <c r="AN149" i="14"/>
  <c r="AN151" i="14"/>
  <c r="AN13" i="14"/>
  <c r="AN17" i="14"/>
  <c r="AN162" i="14"/>
  <c r="AN170" i="14"/>
  <c r="AN171" i="14"/>
  <c r="AN40" i="14"/>
  <c r="AN48" i="14"/>
  <c r="AN54" i="14"/>
  <c r="AN56" i="14"/>
  <c r="AN68" i="14"/>
  <c r="AN70" i="14"/>
  <c r="AN72" i="14"/>
  <c r="AN145" i="14"/>
  <c r="AN155" i="14"/>
  <c r="AN161" i="14"/>
  <c r="AN38" i="14"/>
  <c r="AN73" i="14"/>
  <c r="AN15" i="14"/>
  <c r="AN19" i="14"/>
  <c r="AN23" i="14"/>
  <c r="AN27" i="14"/>
  <c r="AN28" i="14"/>
  <c r="AN199" i="14"/>
  <c r="AN198" i="14"/>
  <c r="AN158" i="14"/>
  <c r="AN160" i="14"/>
  <c r="AN167" i="14"/>
  <c r="AN172" i="14"/>
  <c r="AN173" i="14"/>
  <c r="AN16" i="14"/>
  <c r="AN20" i="14"/>
  <c r="AN24" i="14"/>
  <c r="AN52" i="14"/>
  <c r="AN64" i="14"/>
  <c r="AN66" i="14"/>
  <c r="AN144" i="14"/>
  <c r="AN195" i="14"/>
  <c r="AN206" i="14"/>
  <c r="AH206" i="12"/>
  <c r="C810" i="26" s="1"/>
  <c r="AH205" i="12"/>
  <c r="C809" i="26" s="1"/>
  <c r="AH204" i="12"/>
  <c r="C808" i="26" s="1"/>
  <c r="AH203" i="12"/>
  <c r="AH202" i="12"/>
  <c r="C806" i="26" s="1"/>
  <c r="AH201" i="12"/>
  <c r="C805" i="26" s="1"/>
  <c r="AH200" i="12"/>
  <c r="AH199" i="12"/>
  <c r="AH198" i="12"/>
  <c r="C802" i="26" s="1"/>
  <c r="AH197" i="12"/>
  <c r="C801" i="26" s="1"/>
  <c r="AH196" i="12"/>
  <c r="AH195" i="12"/>
  <c r="AH194" i="12"/>
  <c r="C798" i="26" s="1"/>
  <c r="AH193" i="12"/>
  <c r="C797" i="26" s="1"/>
  <c r="AH192" i="12"/>
  <c r="C796" i="26" s="1"/>
  <c r="AH191" i="12"/>
  <c r="AH190" i="12"/>
  <c r="C794" i="26" s="1"/>
  <c r="AH189" i="12"/>
  <c r="C793" i="26" s="1"/>
  <c r="AH188" i="12"/>
  <c r="C792" i="26" s="1"/>
  <c r="AH187" i="12"/>
  <c r="AH186" i="12"/>
  <c r="C790" i="26" s="1"/>
  <c r="AH185" i="12"/>
  <c r="C789" i="26" s="1"/>
  <c r="AH184" i="12"/>
  <c r="C788" i="26" s="1"/>
  <c r="AH183" i="12"/>
  <c r="AH182" i="12"/>
  <c r="C786" i="26" s="1"/>
  <c r="AH181" i="12"/>
  <c r="C785" i="26" s="1"/>
  <c r="AH180" i="12"/>
  <c r="AH179" i="12"/>
  <c r="AH178" i="12"/>
  <c r="C782" i="26" s="1"/>
  <c r="AH177" i="12"/>
  <c r="C781" i="26" s="1"/>
  <c r="AH176" i="12"/>
  <c r="AH175" i="12"/>
  <c r="AH174" i="12"/>
  <c r="C778" i="26" s="1"/>
  <c r="AH173" i="12"/>
  <c r="C777" i="26" s="1"/>
  <c r="AH172" i="12"/>
  <c r="AH171" i="12"/>
  <c r="AH170" i="12"/>
  <c r="C774" i="26" s="1"/>
  <c r="AH169" i="12"/>
  <c r="C773" i="26" s="1"/>
  <c r="AH168" i="12"/>
  <c r="C772" i="26" s="1"/>
  <c r="AH167" i="12"/>
  <c r="AH166" i="12"/>
  <c r="C770" i="26" s="1"/>
  <c r="AH165" i="12"/>
  <c r="C769" i="26" s="1"/>
  <c r="AH150" i="12"/>
  <c r="C754" i="26" s="1"/>
  <c r="AH163" i="12"/>
  <c r="AH161" i="12"/>
  <c r="C765" i="26" s="1"/>
  <c r="AH159" i="12"/>
  <c r="C763" i="26" s="1"/>
  <c r="AH157" i="12"/>
  <c r="AH155" i="12"/>
  <c r="AH151" i="12"/>
  <c r="C755" i="26" s="1"/>
  <c r="AH149" i="12"/>
  <c r="C753" i="26" s="1"/>
  <c r="AH148" i="12"/>
  <c r="AH147" i="12"/>
  <c r="C751" i="26" s="1"/>
  <c r="AH146" i="12"/>
  <c r="C750" i="26" s="1"/>
  <c r="AH145" i="12"/>
  <c r="C749" i="26" s="1"/>
  <c r="AH144" i="12"/>
  <c r="AH143" i="12"/>
  <c r="AH142" i="12"/>
  <c r="C746" i="26" s="1"/>
  <c r="AH141" i="12"/>
  <c r="C745" i="26" s="1"/>
  <c r="AH140" i="12"/>
  <c r="AH139" i="12"/>
  <c r="C743" i="26" s="1"/>
  <c r="AH138" i="12"/>
  <c r="C742" i="26" s="1"/>
  <c r="AH137" i="12"/>
  <c r="C741" i="26" s="1"/>
  <c r="AH136" i="12"/>
  <c r="C740" i="26" s="1"/>
  <c r="AH135" i="12"/>
  <c r="AH134" i="12"/>
  <c r="C738" i="26" s="1"/>
  <c r="AH133" i="12"/>
  <c r="C737" i="26" s="1"/>
  <c r="AH132" i="12"/>
  <c r="AH131" i="12"/>
  <c r="AH130" i="12"/>
  <c r="C734" i="26" s="1"/>
  <c r="AH129" i="12"/>
  <c r="C733" i="26" s="1"/>
  <c r="AH128" i="12"/>
  <c r="AH127" i="12"/>
  <c r="AH126" i="12"/>
  <c r="C730" i="26" s="1"/>
  <c r="AH125" i="12"/>
  <c r="C729" i="26" s="1"/>
  <c r="AH124" i="12"/>
  <c r="AH123" i="12"/>
  <c r="AH122" i="12"/>
  <c r="C726" i="26" s="1"/>
  <c r="AH121" i="12"/>
  <c r="C725" i="26" s="1"/>
  <c r="AH120" i="12"/>
  <c r="C724" i="26" s="1"/>
  <c r="AH119" i="12"/>
  <c r="C723" i="26" s="1"/>
  <c r="AH118" i="12"/>
  <c r="C722" i="26" s="1"/>
  <c r="AH117" i="12"/>
  <c r="C721" i="26" s="1"/>
  <c r="AH116" i="12"/>
  <c r="AH115" i="12"/>
  <c r="C719" i="26" s="1"/>
  <c r="AH114" i="12"/>
  <c r="C718" i="26" s="1"/>
  <c r="AH113" i="12"/>
  <c r="C717" i="26" s="1"/>
  <c r="AH112" i="12"/>
  <c r="C716" i="26" s="1"/>
  <c r="AH111" i="12"/>
  <c r="AH110" i="12"/>
  <c r="C714" i="26" s="1"/>
  <c r="AH109" i="12"/>
  <c r="C713" i="26" s="1"/>
  <c r="AH162" i="12"/>
  <c r="AH158" i="12"/>
  <c r="AH154" i="12"/>
  <c r="C758" i="26" s="1"/>
  <c r="AH153" i="12"/>
  <c r="C757" i="26" s="1"/>
  <c r="AH108" i="12"/>
  <c r="C712" i="26" s="1"/>
  <c r="AH107" i="12"/>
  <c r="AH106" i="12"/>
  <c r="C710" i="26" s="1"/>
  <c r="AH105" i="12"/>
  <c r="C709" i="26" s="1"/>
  <c r="AH104" i="12"/>
  <c r="C708" i="26" s="1"/>
  <c r="AH103" i="12"/>
  <c r="AH102" i="12"/>
  <c r="C706" i="26" s="1"/>
  <c r="AH101" i="12"/>
  <c r="C705" i="26" s="1"/>
  <c r="AH100" i="12"/>
  <c r="C704" i="26" s="1"/>
  <c r="AH99" i="12"/>
  <c r="AH98" i="12"/>
  <c r="C702" i="26" s="1"/>
  <c r="AH97" i="12"/>
  <c r="C701" i="26" s="1"/>
  <c r="AH96" i="12"/>
  <c r="C700" i="26" s="1"/>
  <c r="AH95" i="12"/>
  <c r="C699" i="26" s="1"/>
  <c r="AH94" i="12"/>
  <c r="C698" i="26" s="1"/>
  <c r="AH93" i="12"/>
  <c r="C697" i="26" s="1"/>
  <c r="AH92" i="12"/>
  <c r="C696" i="26" s="1"/>
  <c r="AH91" i="12"/>
  <c r="AH90" i="12"/>
  <c r="C694" i="26" s="1"/>
  <c r="AH89" i="12"/>
  <c r="C693" i="26" s="1"/>
  <c r="AH88" i="12"/>
  <c r="AH87" i="12"/>
  <c r="C691" i="26" s="1"/>
  <c r="AH86" i="12"/>
  <c r="C690" i="26" s="1"/>
  <c r="AH85" i="12"/>
  <c r="C689" i="26" s="1"/>
  <c r="AH84" i="12"/>
  <c r="AH83" i="12"/>
  <c r="C687" i="26" s="1"/>
  <c r="AH82" i="12"/>
  <c r="C686" i="26" s="1"/>
  <c r="AH81" i="12"/>
  <c r="C685" i="26" s="1"/>
  <c r="AH80" i="12"/>
  <c r="AH152" i="12"/>
  <c r="AH156" i="12"/>
  <c r="C760" i="26" s="1"/>
  <c r="AH160" i="12"/>
  <c r="C764" i="26" s="1"/>
  <c r="AH164" i="12"/>
  <c r="C768" i="26" s="1"/>
  <c r="AH79" i="12"/>
  <c r="AH78" i="12"/>
  <c r="C682" i="26" s="1"/>
  <c r="AH73" i="12"/>
  <c r="C677" i="26" s="1"/>
  <c r="AH69" i="12"/>
  <c r="C673" i="26" s="1"/>
  <c r="AH63" i="12"/>
  <c r="C667" i="26" s="1"/>
  <c r="AH59" i="12"/>
  <c r="C663" i="26" s="1"/>
  <c r="AH55" i="12"/>
  <c r="C659" i="26" s="1"/>
  <c r="AH51" i="12"/>
  <c r="C655" i="26" s="1"/>
  <c r="AH49" i="12"/>
  <c r="AH43" i="12"/>
  <c r="C647" i="26" s="1"/>
  <c r="AH37" i="12"/>
  <c r="C641" i="26" s="1"/>
  <c r="AH33" i="12"/>
  <c r="C637" i="26" s="1"/>
  <c r="AH29" i="12"/>
  <c r="AH23" i="12"/>
  <c r="C627" i="26" s="1"/>
  <c r="AH19" i="12"/>
  <c r="C623" i="26" s="1"/>
  <c r="AH13" i="12"/>
  <c r="AH77" i="12"/>
  <c r="AH75" i="12"/>
  <c r="C679" i="26" s="1"/>
  <c r="AH72" i="12"/>
  <c r="C676" i="26" s="1"/>
  <c r="AH70" i="12"/>
  <c r="AH68" i="12"/>
  <c r="AH66" i="12"/>
  <c r="C670" i="26" s="1"/>
  <c r="AH64" i="12"/>
  <c r="C668" i="26" s="1"/>
  <c r="AH62" i="12"/>
  <c r="AH60" i="12"/>
  <c r="AH58" i="12"/>
  <c r="C662" i="26" s="1"/>
  <c r="AH56" i="12"/>
  <c r="C660" i="26" s="1"/>
  <c r="AH54" i="12"/>
  <c r="AH52" i="12"/>
  <c r="AH50" i="12"/>
  <c r="C654" i="26" s="1"/>
  <c r="AH48" i="12"/>
  <c r="C652" i="26" s="1"/>
  <c r="AH46" i="12"/>
  <c r="C650" i="26" s="1"/>
  <c r="AH44" i="12"/>
  <c r="AH42" i="12"/>
  <c r="C646" i="26" s="1"/>
  <c r="AH40" i="12"/>
  <c r="C644" i="26" s="1"/>
  <c r="AH38" i="12"/>
  <c r="C642" i="26" s="1"/>
  <c r="AH36" i="12"/>
  <c r="AH34" i="12"/>
  <c r="C638" i="26" s="1"/>
  <c r="AH32" i="12"/>
  <c r="C636" i="26" s="1"/>
  <c r="AH30" i="12"/>
  <c r="AH28" i="12"/>
  <c r="AH26" i="12"/>
  <c r="C630" i="26" s="1"/>
  <c r="AH24" i="12"/>
  <c r="C628" i="26" s="1"/>
  <c r="AH22" i="12"/>
  <c r="AH20" i="12"/>
  <c r="AH18" i="12"/>
  <c r="C622" i="26" s="1"/>
  <c r="AH16" i="12"/>
  <c r="C620" i="26" s="1"/>
  <c r="AH14" i="12"/>
  <c r="AH12" i="12"/>
  <c r="C616" i="26" s="1"/>
  <c r="AH10" i="12"/>
  <c r="C614" i="26" s="1"/>
  <c r="AH8" i="12"/>
  <c r="C612" i="26" s="1"/>
  <c r="AH5" i="12"/>
  <c r="AH76" i="12"/>
  <c r="AH71" i="12"/>
  <c r="C675" i="26" s="1"/>
  <c r="AH67" i="12"/>
  <c r="C671" i="26" s="1"/>
  <c r="AH65" i="12"/>
  <c r="AH61" i="12"/>
  <c r="AH57" i="12"/>
  <c r="C661" i="26" s="1"/>
  <c r="AH53" i="12"/>
  <c r="C657" i="26" s="1"/>
  <c r="AH47" i="12"/>
  <c r="C651" i="26" s="1"/>
  <c r="AH45" i="12"/>
  <c r="AH41" i="12"/>
  <c r="C645" i="26" s="1"/>
  <c r="AH39" i="12"/>
  <c r="C643" i="26" s="1"/>
  <c r="AH35" i="12"/>
  <c r="AH31" i="12"/>
  <c r="AH27" i="12"/>
  <c r="C631" i="26" s="1"/>
  <c r="AH25" i="12"/>
  <c r="C629" i="26" s="1"/>
  <c r="AH21" i="12"/>
  <c r="C625" i="26" s="1"/>
  <c r="AH17" i="12"/>
  <c r="AH15" i="12"/>
  <c r="C619" i="26" s="1"/>
  <c r="AH11" i="12"/>
  <c r="C615" i="26" s="1"/>
  <c r="AH9" i="12"/>
  <c r="C613" i="26" s="1"/>
  <c r="AH7" i="12"/>
  <c r="C611" i="26" s="1"/>
  <c r="AQ173" i="12"/>
  <c r="AQ140" i="12"/>
  <c r="AQ137" i="12"/>
  <c r="AQ54" i="12"/>
  <c r="AQ47" i="12"/>
  <c r="AQ27" i="12"/>
  <c r="AQ23" i="12"/>
  <c r="AQ15" i="12"/>
  <c r="AQ11" i="12"/>
  <c r="AQ7" i="12"/>
  <c r="AQ46" i="12"/>
  <c r="AQ37" i="12"/>
  <c r="AQ106" i="12"/>
  <c r="AQ188" i="12"/>
  <c r="AQ90" i="12"/>
  <c r="AQ166" i="12"/>
  <c r="AQ197" i="12"/>
  <c r="AQ31" i="12"/>
  <c r="AQ67" i="12"/>
  <c r="AQ169" i="12"/>
  <c r="AQ205" i="12"/>
  <c r="AQ159" i="12"/>
  <c r="AQ43" i="12"/>
  <c r="AQ42" i="12"/>
  <c r="AQ79" i="12"/>
  <c r="AQ102" i="12"/>
  <c r="AQ141" i="12"/>
  <c r="AQ55" i="12"/>
  <c r="AQ34" i="12"/>
  <c r="AQ62" i="12"/>
  <c r="AQ144" i="12"/>
  <c r="AQ177" i="12"/>
  <c r="AQ149" i="12"/>
  <c r="AQ172" i="12"/>
  <c r="AQ22" i="12"/>
  <c r="AQ18" i="12"/>
  <c r="AQ38" i="12"/>
  <c r="AQ114" i="12"/>
  <c r="AQ129" i="12"/>
  <c r="AQ160" i="12"/>
  <c r="AQ167" i="12"/>
  <c r="AQ163" i="12"/>
  <c r="AQ192" i="12"/>
  <c r="AQ133" i="12"/>
  <c r="AQ94" i="12"/>
  <c r="AQ154" i="12"/>
  <c r="AQ71" i="12"/>
  <c r="AQ125" i="12"/>
  <c r="AQ176" i="12"/>
  <c r="AQ50" i="12"/>
  <c r="AQ113" i="12"/>
  <c r="AQ121" i="12"/>
  <c r="AQ128" i="12"/>
  <c r="AQ51" i="12"/>
  <c r="AQ98" i="12"/>
  <c r="AQ75" i="12"/>
  <c r="AQ85" i="12"/>
  <c r="AK4" i="12"/>
  <c r="AQ40" i="12"/>
  <c r="AQ152" i="12"/>
  <c r="AQ39" i="12"/>
  <c r="AQ162" i="12"/>
  <c r="AQ165" i="12"/>
  <c r="AI202" i="12"/>
  <c r="AI205" i="12"/>
  <c r="AI204" i="12"/>
  <c r="AI197" i="12"/>
  <c r="AI182" i="12"/>
  <c r="AI165" i="12"/>
  <c r="AI161" i="12"/>
  <c r="AI159" i="12"/>
  <c r="AI164" i="12"/>
  <c r="AI156" i="12"/>
  <c r="AI154" i="12"/>
  <c r="AI151" i="12"/>
  <c r="AI150" i="12"/>
  <c r="AI149" i="12"/>
  <c r="AI134" i="12"/>
  <c r="AI133" i="12"/>
  <c r="AI130" i="12"/>
  <c r="AI129" i="12"/>
  <c r="AI126" i="12"/>
  <c r="AI125" i="12"/>
  <c r="AI122" i="12"/>
  <c r="AI120" i="12"/>
  <c r="AI118" i="12"/>
  <c r="AI121" i="12"/>
  <c r="AI92" i="12"/>
  <c r="AI90" i="12"/>
  <c r="AI119" i="12"/>
  <c r="AI115" i="12"/>
  <c r="AI98" i="12"/>
  <c r="AI97" i="12"/>
  <c r="AI96" i="12"/>
  <c r="AI95" i="12"/>
  <c r="AI94" i="12"/>
  <c r="AI93" i="12"/>
  <c r="AI51" i="12"/>
  <c r="AI50" i="12"/>
  <c r="AI47" i="12"/>
  <c r="AI46" i="12"/>
  <c r="AI43" i="12"/>
  <c r="AI42" i="12"/>
  <c r="AI41" i="12"/>
  <c r="AI38" i="12"/>
  <c r="AC4" i="12"/>
  <c r="AI75" i="12"/>
  <c r="AI72" i="12"/>
  <c r="AI66" i="12"/>
  <c r="AI39" i="12"/>
  <c r="AI34" i="12"/>
  <c r="AI33" i="12"/>
  <c r="AI78" i="12"/>
  <c r="AI71" i="12"/>
  <c r="AI69" i="12"/>
  <c r="AI67" i="12"/>
  <c r="AI63" i="12"/>
  <c r="AI59" i="12"/>
  <c r="AI58" i="12"/>
  <c r="AI57" i="12"/>
  <c r="AI56" i="12"/>
  <c r="AI53" i="12"/>
  <c r="AI32" i="12"/>
  <c r="AI9" i="12"/>
  <c r="AI11" i="12"/>
  <c r="AI15" i="12"/>
  <c r="AI19" i="12"/>
  <c r="AI23" i="12"/>
  <c r="AI27" i="12"/>
  <c r="AI136" i="12"/>
  <c r="AI173" i="12"/>
  <c r="AI198" i="12"/>
  <c r="AI190" i="12"/>
  <c r="AI193" i="12"/>
  <c r="AI18" i="12"/>
  <c r="AI26" i="12"/>
  <c r="AI10" i="12"/>
  <c r="AI12" i="12"/>
  <c r="AI21" i="12"/>
  <c r="AI25" i="12"/>
  <c r="AI138" i="12"/>
  <c r="AI100" i="12"/>
  <c r="AI102" i="12"/>
  <c r="AI104" i="12"/>
  <c r="AI105" i="12"/>
  <c r="AI106" i="12"/>
  <c r="AI108" i="12"/>
  <c r="AI110" i="12"/>
  <c r="AI112" i="12"/>
  <c r="AI113" i="12"/>
  <c r="AI114" i="12"/>
  <c r="AI137" i="12"/>
  <c r="AI146" i="12"/>
  <c r="AI147" i="12"/>
  <c r="AI166" i="12"/>
  <c r="AI168" i="12"/>
  <c r="AI177" i="12"/>
  <c r="AI178" i="12"/>
  <c r="AI184" i="12"/>
  <c r="AI186" i="12"/>
  <c r="AI188" i="12"/>
  <c r="AI192" i="12"/>
  <c r="AI24" i="12"/>
  <c r="AI82" i="12"/>
  <c r="AI85" i="12"/>
  <c r="AI86" i="12"/>
  <c r="AI87" i="12"/>
  <c r="AI142" i="12"/>
  <c r="AI141" i="12"/>
  <c r="AI145" i="12"/>
  <c r="AI170" i="12"/>
  <c r="AI174" i="12"/>
  <c r="AI194" i="12"/>
  <c r="AI206" i="12"/>
  <c r="I5" i="4"/>
  <c r="I10" i="4"/>
  <c r="J10" i="4" s="1"/>
  <c r="I42" i="4"/>
  <c r="J42" i="4" s="1"/>
  <c r="I78" i="4"/>
  <c r="J78" i="4" s="1"/>
  <c r="I106" i="4"/>
  <c r="J106" i="4" s="1"/>
  <c r="I154" i="4"/>
  <c r="J154" i="4" s="1"/>
  <c r="I194" i="4"/>
  <c r="J194" i="4" s="1"/>
  <c r="I35" i="4"/>
  <c r="J35" i="4" s="1"/>
  <c r="I24" i="4"/>
  <c r="J24" i="4" s="1"/>
  <c r="I48" i="4"/>
  <c r="J48" i="4" s="1"/>
  <c r="I9" i="4"/>
  <c r="J9" i="4" s="1"/>
  <c r="I25" i="4"/>
  <c r="J25" i="4" s="1"/>
  <c r="I41" i="4"/>
  <c r="J41" i="4" s="1"/>
  <c r="I57" i="4"/>
  <c r="J57" i="4" s="1"/>
  <c r="I73" i="4"/>
  <c r="J73" i="4" s="1"/>
  <c r="I89" i="4"/>
  <c r="J89" i="4" s="1"/>
  <c r="I105" i="4"/>
  <c r="J105" i="4" s="1"/>
  <c r="I121" i="4"/>
  <c r="J121" i="4" s="1"/>
  <c r="I137" i="4"/>
  <c r="J137" i="4" s="1"/>
  <c r="I153" i="4"/>
  <c r="J153" i="4" s="1"/>
  <c r="I169" i="4"/>
  <c r="J169" i="4" s="1"/>
  <c r="I185" i="4"/>
  <c r="J185" i="4" s="1"/>
  <c r="I201" i="4"/>
  <c r="J201" i="4" s="1"/>
  <c r="I50" i="4"/>
  <c r="J50" i="4" s="1"/>
  <c r="I118" i="4"/>
  <c r="J118" i="4" s="1"/>
  <c r="I162" i="4"/>
  <c r="J162" i="4" s="1"/>
  <c r="I23" i="4"/>
  <c r="J23" i="4" s="1"/>
  <c r="I59" i="4"/>
  <c r="J59" i="4" s="1"/>
  <c r="I75" i="4"/>
  <c r="J75" i="4" s="1"/>
  <c r="I91" i="4"/>
  <c r="J91" i="4" s="1"/>
  <c r="I107" i="4"/>
  <c r="J107" i="4" s="1"/>
  <c r="I123" i="4"/>
  <c r="J123" i="4" s="1"/>
  <c r="I139" i="4"/>
  <c r="J139" i="4" s="1"/>
  <c r="I155" i="4"/>
  <c r="J155" i="4" s="1"/>
  <c r="I171" i="4"/>
  <c r="J171" i="4" s="1"/>
  <c r="I187" i="4"/>
  <c r="J187" i="4" s="1"/>
  <c r="I203" i="4"/>
  <c r="J203" i="4" s="1"/>
  <c r="I70" i="4"/>
  <c r="J70" i="4" s="1"/>
  <c r="I134" i="4"/>
  <c r="J134" i="4" s="1"/>
  <c r="I182" i="4"/>
  <c r="J182" i="4" s="1"/>
  <c r="I31" i="4"/>
  <c r="J31" i="4" s="1"/>
  <c r="I32" i="4"/>
  <c r="J32" i="4" s="1"/>
  <c r="I72" i="4"/>
  <c r="J72" i="4" s="1"/>
  <c r="I88" i="4"/>
  <c r="J88" i="4" s="1"/>
  <c r="I104" i="4"/>
  <c r="J104" i="4" s="1"/>
  <c r="I120" i="4"/>
  <c r="J120" i="4" s="1"/>
  <c r="I136" i="4"/>
  <c r="J136" i="4" s="1"/>
  <c r="I152" i="4"/>
  <c r="J152" i="4" s="1"/>
  <c r="I168" i="4"/>
  <c r="J168" i="4" s="1"/>
  <c r="I184" i="4"/>
  <c r="J184" i="4" s="1"/>
  <c r="I200" i="4"/>
  <c r="J200" i="4" s="1"/>
  <c r="I22" i="4"/>
  <c r="J22" i="4" s="1"/>
  <c r="I46" i="4"/>
  <c r="J46" i="4" s="1"/>
  <c r="I82" i="4"/>
  <c r="J82" i="4" s="1"/>
  <c r="I114" i="4"/>
  <c r="J114" i="4" s="1"/>
  <c r="I166" i="4"/>
  <c r="J166" i="4" s="1"/>
  <c r="I202" i="4"/>
  <c r="J202" i="4" s="1"/>
  <c r="I47" i="4"/>
  <c r="J47" i="4" s="1"/>
  <c r="I28" i="4"/>
  <c r="J28" i="4" s="1"/>
  <c r="I52" i="4"/>
  <c r="J52" i="4" s="1"/>
  <c r="I13" i="4"/>
  <c r="J13" i="4" s="1"/>
  <c r="I29" i="4"/>
  <c r="J29" i="4" s="1"/>
  <c r="I45" i="4"/>
  <c r="J45" i="4" s="1"/>
  <c r="I61" i="4"/>
  <c r="J61" i="4" s="1"/>
  <c r="I77" i="4"/>
  <c r="J77" i="4" s="1"/>
  <c r="I93" i="4"/>
  <c r="J93" i="4" s="1"/>
  <c r="I109" i="4"/>
  <c r="J109" i="4" s="1"/>
  <c r="I125" i="4"/>
  <c r="J125" i="4" s="1"/>
  <c r="I141" i="4"/>
  <c r="J141" i="4" s="1"/>
  <c r="I157" i="4"/>
  <c r="J157" i="4" s="1"/>
  <c r="I173" i="4"/>
  <c r="J173" i="4" s="1"/>
  <c r="I189" i="4"/>
  <c r="J189" i="4" s="1"/>
  <c r="I205" i="4"/>
  <c r="J205" i="4" s="1"/>
  <c r="I62" i="4"/>
  <c r="J62" i="4" s="1"/>
  <c r="I130" i="4"/>
  <c r="J130" i="4" s="1"/>
  <c r="I178" i="4"/>
  <c r="J178" i="4" s="1"/>
  <c r="I39" i="4"/>
  <c r="J39" i="4" s="1"/>
  <c r="I63" i="4"/>
  <c r="J63" i="4" s="1"/>
  <c r="I79" i="4"/>
  <c r="J79" i="4" s="1"/>
  <c r="I95" i="4"/>
  <c r="J95" i="4" s="1"/>
  <c r="I111" i="4"/>
  <c r="J111" i="4" s="1"/>
  <c r="I127" i="4"/>
  <c r="J127" i="4" s="1"/>
  <c r="I143" i="4"/>
  <c r="J143" i="4" s="1"/>
  <c r="I159" i="4"/>
  <c r="J159" i="4" s="1"/>
  <c r="I175" i="4"/>
  <c r="J175" i="4" s="1"/>
  <c r="I191" i="4"/>
  <c r="J191" i="4" s="1"/>
  <c r="I18" i="4"/>
  <c r="J18" i="4" s="1"/>
  <c r="I90" i="4"/>
  <c r="J90" i="4" s="1"/>
  <c r="I146" i="4"/>
  <c r="J146" i="4" s="1"/>
  <c r="I206" i="4"/>
  <c r="J206" i="4" s="1"/>
  <c r="I43" i="4"/>
  <c r="J43" i="4" s="1"/>
  <c r="I44" i="4"/>
  <c r="J44" i="4" s="1"/>
  <c r="I76" i="4"/>
  <c r="J76" i="4" s="1"/>
  <c r="I92" i="4"/>
  <c r="J92" i="4" s="1"/>
  <c r="I108" i="4"/>
  <c r="J108" i="4" s="1"/>
  <c r="I124" i="4"/>
  <c r="J124" i="4" s="1"/>
  <c r="I140" i="4"/>
  <c r="J140" i="4" s="1"/>
  <c r="I156" i="4"/>
  <c r="J156" i="4" s="1"/>
  <c r="I172" i="4"/>
  <c r="J172" i="4" s="1"/>
  <c r="I188" i="4"/>
  <c r="J188" i="4" s="1"/>
  <c r="I204" i="4"/>
  <c r="J204" i="4" s="1"/>
  <c r="I26" i="4"/>
  <c r="J26" i="4" s="1"/>
  <c r="I94" i="4"/>
  <c r="J94" i="4" s="1"/>
  <c r="I174" i="4"/>
  <c r="J174" i="4" s="1"/>
  <c r="I12" i="4"/>
  <c r="J12" i="4" s="1"/>
  <c r="I60" i="4"/>
  <c r="J60" i="4" s="1"/>
  <c r="I33" i="4"/>
  <c r="J33" i="4" s="1"/>
  <c r="I65" i="4"/>
  <c r="J65" i="4" s="1"/>
  <c r="I97" i="4"/>
  <c r="J97" i="4" s="1"/>
  <c r="I129" i="4"/>
  <c r="J129" i="4" s="1"/>
  <c r="I161" i="4"/>
  <c r="J161" i="4" s="1"/>
  <c r="I193" i="4"/>
  <c r="J193" i="4" s="1"/>
  <c r="I86" i="4"/>
  <c r="J86" i="4" s="1"/>
  <c r="I190" i="4"/>
  <c r="J190" i="4" s="1"/>
  <c r="I67" i="4"/>
  <c r="J67" i="4" s="1"/>
  <c r="I99" i="4"/>
  <c r="J99" i="4" s="1"/>
  <c r="I131" i="4"/>
  <c r="J131" i="4" s="1"/>
  <c r="I163" i="4"/>
  <c r="J163" i="4" s="1"/>
  <c r="I195" i="4"/>
  <c r="J195" i="4" s="1"/>
  <c r="I110" i="4"/>
  <c r="J110" i="4" s="1"/>
  <c r="I11" i="4"/>
  <c r="J11" i="4" s="1"/>
  <c r="I56" i="4"/>
  <c r="J56" i="4" s="1"/>
  <c r="I96" i="4"/>
  <c r="J96" i="4" s="1"/>
  <c r="I128" i="4"/>
  <c r="J128" i="4" s="1"/>
  <c r="I160" i="4"/>
  <c r="J160" i="4" s="1"/>
  <c r="I192" i="4"/>
  <c r="J192" i="4" s="1"/>
  <c r="I19" i="4"/>
  <c r="J19" i="4" s="1"/>
  <c r="I145" i="4"/>
  <c r="J145" i="4" s="1"/>
  <c r="I138" i="4"/>
  <c r="J138" i="4" s="1"/>
  <c r="I51" i="4"/>
  <c r="J51" i="4" s="1"/>
  <c r="I115" i="4"/>
  <c r="J115" i="4" s="1"/>
  <c r="I147" i="4"/>
  <c r="J147" i="4" s="1"/>
  <c r="I179" i="4"/>
  <c r="J179" i="4" s="1"/>
  <c r="I158" i="4"/>
  <c r="J158" i="4" s="1"/>
  <c r="I80" i="4"/>
  <c r="J80" i="4" s="1"/>
  <c r="I176" i="4"/>
  <c r="J176" i="4" s="1"/>
  <c r="I142" i="4"/>
  <c r="J142" i="4" s="1"/>
  <c r="I40" i="4"/>
  <c r="J40" i="4" s="1"/>
  <c r="I53" i="4"/>
  <c r="J53" i="4" s="1"/>
  <c r="I85" i="4"/>
  <c r="J85" i="4" s="1"/>
  <c r="I34" i="4"/>
  <c r="J34" i="4" s="1"/>
  <c r="I55" i="4"/>
  <c r="J55" i="4" s="1"/>
  <c r="I119" i="4"/>
  <c r="J119" i="4" s="1"/>
  <c r="I54" i="4"/>
  <c r="J54" i="4" s="1"/>
  <c r="I20" i="4"/>
  <c r="J20" i="4" s="1"/>
  <c r="I84" i="4"/>
  <c r="J84" i="4" s="1"/>
  <c r="I180" i="4"/>
  <c r="J180" i="4" s="1"/>
  <c r="I30" i="4"/>
  <c r="J30" i="4" s="1"/>
  <c r="I98" i="4"/>
  <c r="J98" i="4" s="1"/>
  <c r="I186" i="4"/>
  <c r="J186" i="4" s="1"/>
  <c r="I16" i="4"/>
  <c r="J16" i="4" s="1"/>
  <c r="I64" i="4"/>
  <c r="J64" i="4" s="1"/>
  <c r="I37" i="4"/>
  <c r="J37" i="4" s="1"/>
  <c r="I69" i="4"/>
  <c r="J69" i="4" s="1"/>
  <c r="I101" i="4"/>
  <c r="J101" i="4" s="1"/>
  <c r="I133" i="4"/>
  <c r="J133" i="4" s="1"/>
  <c r="I165" i="4"/>
  <c r="J165" i="4" s="1"/>
  <c r="I197" i="4"/>
  <c r="J197" i="4" s="1"/>
  <c r="I102" i="4"/>
  <c r="J102" i="4" s="1"/>
  <c r="I198" i="4"/>
  <c r="J198" i="4" s="1"/>
  <c r="I71" i="4"/>
  <c r="J71" i="4" s="1"/>
  <c r="I103" i="4"/>
  <c r="J103" i="4" s="1"/>
  <c r="I135" i="4"/>
  <c r="J135" i="4" s="1"/>
  <c r="I167" i="4"/>
  <c r="J167" i="4" s="1"/>
  <c r="I199" i="4"/>
  <c r="J199" i="4" s="1"/>
  <c r="I122" i="4"/>
  <c r="J122" i="4" s="1"/>
  <c r="I15" i="4"/>
  <c r="J15" i="4" s="1"/>
  <c r="I68" i="4"/>
  <c r="J68" i="4" s="1"/>
  <c r="I100" i="4"/>
  <c r="J100" i="4" s="1"/>
  <c r="I132" i="4"/>
  <c r="J132" i="4" s="1"/>
  <c r="I164" i="4"/>
  <c r="J164" i="4" s="1"/>
  <c r="I196" i="4"/>
  <c r="J196" i="4" s="1"/>
  <c r="I58" i="4"/>
  <c r="J58" i="4" s="1"/>
  <c r="I126" i="4"/>
  <c r="J126" i="4" s="1"/>
  <c r="I36" i="4"/>
  <c r="J36" i="4" s="1"/>
  <c r="I17" i="4"/>
  <c r="J17" i="4" s="1"/>
  <c r="I49" i="4"/>
  <c r="J49" i="4" s="1"/>
  <c r="I81" i="4"/>
  <c r="J81" i="4" s="1"/>
  <c r="I113" i="4"/>
  <c r="J113" i="4" s="1"/>
  <c r="I177" i="4"/>
  <c r="J177" i="4" s="1"/>
  <c r="I14" i="4"/>
  <c r="J14" i="4" s="1"/>
  <c r="I83" i="4"/>
  <c r="J83" i="4" s="1"/>
  <c r="I38" i="4"/>
  <c r="J38" i="4" s="1"/>
  <c r="I8" i="4"/>
  <c r="J8" i="4" s="1"/>
  <c r="I112" i="4"/>
  <c r="J112" i="4" s="1"/>
  <c r="I144" i="4"/>
  <c r="J144" i="4" s="1"/>
  <c r="I66" i="4"/>
  <c r="J66" i="4" s="1"/>
  <c r="I27" i="4"/>
  <c r="J27" i="4" s="1"/>
  <c r="I21" i="4"/>
  <c r="J21" i="4" s="1"/>
  <c r="I117" i="4"/>
  <c r="J117" i="4" s="1"/>
  <c r="I149" i="4"/>
  <c r="J149" i="4" s="1"/>
  <c r="I181" i="4"/>
  <c r="J181" i="4" s="1"/>
  <c r="I150" i="4"/>
  <c r="J150" i="4" s="1"/>
  <c r="I87" i="4"/>
  <c r="J87" i="4" s="1"/>
  <c r="I151" i="4"/>
  <c r="J151" i="4" s="1"/>
  <c r="I183" i="4"/>
  <c r="J183" i="4" s="1"/>
  <c r="I170" i="4"/>
  <c r="J170" i="4" s="1"/>
  <c r="I116" i="4"/>
  <c r="J116" i="4" s="1"/>
  <c r="I148" i="4"/>
  <c r="J148" i="4" s="1"/>
  <c r="I7" i="4"/>
  <c r="J7" i="4" s="1"/>
  <c r="N5" i="4"/>
  <c r="N10" i="4"/>
  <c r="O10" i="4" s="1"/>
  <c r="N42" i="4"/>
  <c r="O42" i="4" s="1"/>
  <c r="N78" i="4"/>
  <c r="O78" i="4" s="1"/>
  <c r="N114" i="4"/>
  <c r="O114" i="4" s="1"/>
  <c r="N154" i="4"/>
  <c r="O154" i="4" s="1"/>
  <c r="N190" i="4"/>
  <c r="O190" i="4" s="1"/>
  <c r="N39" i="4"/>
  <c r="O39" i="4" s="1"/>
  <c r="N16" i="4"/>
  <c r="O16" i="4" s="1"/>
  <c r="N40" i="4"/>
  <c r="O40" i="4" s="1"/>
  <c r="N64" i="4"/>
  <c r="O64" i="4" s="1"/>
  <c r="N17" i="4"/>
  <c r="O17" i="4" s="1"/>
  <c r="N33" i="4"/>
  <c r="O33" i="4" s="1"/>
  <c r="N49" i="4"/>
  <c r="O49" i="4" s="1"/>
  <c r="N65" i="4"/>
  <c r="O65" i="4" s="1"/>
  <c r="N81" i="4"/>
  <c r="O81" i="4" s="1"/>
  <c r="N97" i="4"/>
  <c r="O97" i="4" s="1"/>
  <c r="N113" i="4"/>
  <c r="O113" i="4" s="1"/>
  <c r="N129" i="4"/>
  <c r="O129" i="4" s="1"/>
  <c r="N145" i="4"/>
  <c r="O145" i="4" s="1"/>
  <c r="N161" i="4"/>
  <c r="O161" i="4" s="1"/>
  <c r="N177" i="4"/>
  <c r="O177" i="4" s="1"/>
  <c r="N193" i="4"/>
  <c r="O193" i="4" s="1"/>
  <c r="N18" i="4"/>
  <c r="O18" i="4" s="1"/>
  <c r="N126" i="4"/>
  <c r="O126" i="4" s="1"/>
  <c r="N170" i="4"/>
  <c r="O170" i="4" s="1"/>
  <c r="N27" i="4"/>
  <c r="O27" i="4" s="1"/>
  <c r="N63" i="4"/>
  <c r="O63" i="4" s="1"/>
  <c r="N79" i="4"/>
  <c r="O79" i="4" s="1"/>
  <c r="N95" i="4"/>
  <c r="O95" i="4" s="1"/>
  <c r="N111" i="4"/>
  <c r="O111" i="4" s="1"/>
  <c r="N127" i="4"/>
  <c r="O127" i="4" s="1"/>
  <c r="N143" i="4"/>
  <c r="O143" i="4" s="1"/>
  <c r="N159" i="4"/>
  <c r="O159" i="4" s="1"/>
  <c r="N175" i="4"/>
  <c r="O175" i="4" s="1"/>
  <c r="N191" i="4"/>
  <c r="O191" i="4" s="1"/>
  <c r="N14" i="4"/>
  <c r="O14" i="4" s="1"/>
  <c r="N82" i="4"/>
  <c r="O82" i="4" s="1"/>
  <c r="N134" i="4"/>
  <c r="O134" i="4" s="1"/>
  <c r="N194" i="4"/>
  <c r="O194" i="4" s="1"/>
  <c r="N51" i="4"/>
  <c r="O51" i="4" s="1"/>
  <c r="N48" i="4"/>
  <c r="O48" i="4" s="1"/>
  <c r="N80" i="4"/>
  <c r="O80" i="4" s="1"/>
  <c r="N96" i="4"/>
  <c r="O96" i="4" s="1"/>
  <c r="N112" i="4"/>
  <c r="O112" i="4" s="1"/>
  <c r="N128" i="4"/>
  <c r="O128" i="4" s="1"/>
  <c r="N144" i="4"/>
  <c r="O144" i="4" s="1"/>
  <c r="N160" i="4"/>
  <c r="O160" i="4" s="1"/>
  <c r="N176" i="4"/>
  <c r="O176" i="4" s="1"/>
  <c r="N192" i="4"/>
  <c r="O192" i="4" s="1"/>
  <c r="N58" i="4"/>
  <c r="O58" i="4" s="1"/>
  <c r="N9" i="4"/>
  <c r="O9" i="4" s="1"/>
  <c r="N73" i="4"/>
  <c r="O73" i="4" s="1"/>
  <c r="N153" i="4"/>
  <c r="O153" i="4" s="1"/>
  <c r="N201" i="4"/>
  <c r="O201" i="4" s="1"/>
  <c r="N146" i="4"/>
  <c r="O146" i="4" s="1"/>
  <c r="N47" i="4"/>
  <c r="O47" i="4" s="1"/>
  <c r="N135" i="4"/>
  <c r="O135" i="4" s="1"/>
  <c r="N199" i="4"/>
  <c r="O199" i="4" s="1"/>
  <c r="N110" i="4"/>
  <c r="O110" i="4" s="1"/>
  <c r="N19" i="4"/>
  <c r="O19" i="4" s="1"/>
  <c r="N104" i="4"/>
  <c r="O104" i="4" s="1"/>
  <c r="N22" i="4"/>
  <c r="O22" i="4" s="1"/>
  <c r="N46" i="4"/>
  <c r="O46" i="4" s="1"/>
  <c r="N90" i="4"/>
  <c r="O90" i="4" s="1"/>
  <c r="N118" i="4"/>
  <c r="O118" i="4" s="1"/>
  <c r="N166" i="4"/>
  <c r="O166" i="4" s="1"/>
  <c r="N198" i="4"/>
  <c r="O198" i="4" s="1"/>
  <c r="N43" i="4"/>
  <c r="O43" i="4" s="1"/>
  <c r="N20" i="4"/>
  <c r="O20" i="4" s="1"/>
  <c r="N44" i="4"/>
  <c r="O44" i="4" s="1"/>
  <c r="N72" i="4"/>
  <c r="O72" i="4" s="1"/>
  <c r="N21" i="4"/>
  <c r="O21" i="4" s="1"/>
  <c r="N37" i="4"/>
  <c r="O37" i="4" s="1"/>
  <c r="N53" i="4"/>
  <c r="O53" i="4" s="1"/>
  <c r="N69" i="4"/>
  <c r="O69" i="4" s="1"/>
  <c r="N85" i="4"/>
  <c r="O85" i="4" s="1"/>
  <c r="N101" i="4"/>
  <c r="O101" i="4" s="1"/>
  <c r="N117" i="4"/>
  <c r="O117" i="4" s="1"/>
  <c r="N133" i="4"/>
  <c r="O133" i="4" s="1"/>
  <c r="N149" i="4"/>
  <c r="O149" i="4" s="1"/>
  <c r="N165" i="4"/>
  <c r="O165" i="4" s="1"/>
  <c r="N181" i="4"/>
  <c r="O181" i="4" s="1"/>
  <c r="N197" i="4"/>
  <c r="O197" i="4" s="1"/>
  <c r="N38" i="4"/>
  <c r="O38" i="4" s="1"/>
  <c r="N138" i="4"/>
  <c r="O138" i="4" s="1"/>
  <c r="N182" i="4"/>
  <c r="O182" i="4" s="1"/>
  <c r="N35" i="4"/>
  <c r="O35" i="4" s="1"/>
  <c r="N67" i="4"/>
  <c r="O67" i="4" s="1"/>
  <c r="N83" i="4"/>
  <c r="O83" i="4" s="1"/>
  <c r="N99" i="4"/>
  <c r="O99" i="4" s="1"/>
  <c r="N115" i="4"/>
  <c r="O115" i="4" s="1"/>
  <c r="N131" i="4"/>
  <c r="O131" i="4" s="1"/>
  <c r="N147" i="4"/>
  <c r="O147" i="4" s="1"/>
  <c r="N163" i="4"/>
  <c r="O163" i="4" s="1"/>
  <c r="N179" i="4"/>
  <c r="O179" i="4" s="1"/>
  <c r="N195" i="4"/>
  <c r="O195" i="4" s="1"/>
  <c r="N34" i="4"/>
  <c r="O34" i="4" s="1"/>
  <c r="N94" i="4"/>
  <c r="O94" i="4" s="1"/>
  <c r="N150" i="4"/>
  <c r="O150" i="4" s="1"/>
  <c r="N202" i="4"/>
  <c r="O202" i="4" s="1"/>
  <c r="N8" i="4"/>
  <c r="O8" i="4" s="1"/>
  <c r="N56" i="4"/>
  <c r="O56" i="4" s="1"/>
  <c r="N84" i="4"/>
  <c r="O84" i="4" s="1"/>
  <c r="N100" i="4"/>
  <c r="O100" i="4" s="1"/>
  <c r="N116" i="4"/>
  <c r="O116" i="4" s="1"/>
  <c r="N132" i="4"/>
  <c r="O132" i="4" s="1"/>
  <c r="N148" i="4"/>
  <c r="O148" i="4" s="1"/>
  <c r="N164" i="4"/>
  <c r="O164" i="4" s="1"/>
  <c r="N180" i="4"/>
  <c r="O180" i="4" s="1"/>
  <c r="N196" i="4"/>
  <c r="O196" i="4" s="1"/>
  <c r="N98" i="4"/>
  <c r="O98" i="4" s="1"/>
  <c r="N15" i="4"/>
  <c r="O15" i="4" s="1"/>
  <c r="N55" i="4"/>
  <c r="O55" i="4" s="1"/>
  <c r="N25" i="4"/>
  <c r="O25" i="4" s="1"/>
  <c r="N89" i="4"/>
  <c r="O89" i="4" s="1"/>
  <c r="N185" i="4"/>
  <c r="O185" i="4" s="1"/>
  <c r="N86" i="4"/>
  <c r="O86" i="4" s="1"/>
  <c r="N87" i="4"/>
  <c r="O87" i="4" s="1"/>
  <c r="N151" i="4"/>
  <c r="O151" i="4" s="1"/>
  <c r="N50" i="4"/>
  <c r="O50" i="4" s="1"/>
  <c r="N24" i="4"/>
  <c r="O24" i="4" s="1"/>
  <c r="N120" i="4"/>
  <c r="O120" i="4" s="1"/>
  <c r="N30" i="4"/>
  <c r="O30" i="4" s="1"/>
  <c r="N66" i="4"/>
  <c r="O66" i="4" s="1"/>
  <c r="N106" i="4"/>
  <c r="O106" i="4" s="1"/>
  <c r="N142" i="4"/>
  <c r="O142" i="4" s="1"/>
  <c r="N186" i="4"/>
  <c r="O186" i="4" s="1"/>
  <c r="N23" i="4"/>
  <c r="O23" i="4" s="1"/>
  <c r="N12" i="4"/>
  <c r="O12" i="4" s="1"/>
  <c r="N32" i="4"/>
  <c r="O32" i="4" s="1"/>
  <c r="N60" i="4"/>
  <c r="O60" i="4" s="1"/>
  <c r="N13" i="4"/>
  <c r="O13" i="4" s="1"/>
  <c r="N29" i="4"/>
  <c r="O29" i="4" s="1"/>
  <c r="N45" i="4"/>
  <c r="O45" i="4" s="1"/>
  <c r="N61" i="4"/>
  <c r="O61" i="4" s="1"/>
  <c r="N77" i="4"/>
  <c r="O77" i="4" s="1"/>
  <c r="N93" i="4"/>
  <c r="O93" i="4" s="1"/>
  <c r="N109" i="4"/>
  <c r="O109" i="4" s="1"/>
  <c r="N125" i="4"/>
  <c r="O125" i="4" s="1"/>
  <c r="N141" i="4"/>
  <c r="O141" i="4" s="1"/>
  <c r="N157" i="4"/>
  <c r="O157" i="4" s="1"/>
  <c r="N173" i="4"/>
  <c r="O173" i="4" s="1"/>
  <c r="N189" i="4"/>
  <c r="O189" i="4" s="1"/>
  <c r="N205" i="4"/>
  <c r="O205" i="4" s="1"/>
  <c r="N70" i="4"/>
  <c r="O70" i="4" s="1"/>
  <c r="N102" i="4"/>
  <c r="O102" i="4" s="1"/>
  <c r="N158" i="4"/>
  <c r="O158" i="4" s="1"/>
  <c r="N11" i="4"/>
  <c r="O11" i="4" s="1"/>
  <c r="N59" i="4"/>
  <c r="O59" i="4" s="1"/>
  <c r="N75" i="4"/>
  <c r="O75" i="4" s="1"/>
  <c r="N91" i="4"/>
  <c r="O91" i="4" s="1"/>
  <c r="N107" i="4"/>
  <c r="O107" i="4" s="1"/>
  <c r="N123" i="4"/>
  <c r="O123" i="4" s="1"/>
  <c r="N139" i="4"/>
  <c r="O139" i="4" s="1"/>
  <c r="N155" i="4"/>
  <c r="O155" i="4" s="1"/>
  <c r="N171" i="4"/>
  <c r="O171" i="4" s="1"/>
  <c r="N187" i="4"/>
  <c r="O187" i="4" s="1"/>
  <c r="N203" i="4"/>
  <c r="O203" i="4" s="1"/>
  <c r="N62" i="4"/>
  <c r="O62" i="4" s="1"/>
  <c r="N122" i="4"/>
  <c r="O122" i="4" s="1"/>
  <c r="N178" i="4"/>
  <c r="O178" i="4" s="1"/>
  <c r="N31" i="4"/>
  <c r="O31" i="4" s="1"/>
  <c r="N36" i="4"/>
  <c r="O36" i="4" s="1"/>
  <c r="N76" i="4"/>
  <c r="O76" i="4" s="1"/>
  <c r="N92" i="4"/>
  <c r="O92" i="4" s="1"/>
  <c r="N108" i="4"/>
  <c r="O108" i="4" s="1"/>
  <c r="N124" i="4"/>
  <c r="O124" i="4" s="1"/>
  <c r="N140" i="4"/>
  <c r="O140" i="4" s="1"/>
  <c r="N156" i="4"/>
  <c r="O156" i="4" s="1"/>
  <c r="N172" i="4"/>
  <c r="O172" i="4" s="1"/>
  <c r="N188" i="4"/>
  <c r="O188" i="4" s="1"/>
  <c r="N204" i="4"/>
  <c r="O204" i="4" s="1"/>
  <c r="N26" i="4"/>
  <c r="O26" i="4" s="1"/>
  <c r="N130" i="4"/>
  <c r="O130" i="4" s="1"/>
  <c r="N174" i="4"/>
  <c r="O174" i="4" s="1"/>
  <c r="N28" i="4"/>
  <c r="O28" i="4" s="1"/>
  <c r="N52" i="4"/>
  <c r="O52" i="4" s="1"/>
  <c r="N41" i="4"/>
  <c r="O41" i="4" s="1"/>
  <c r="N57" i="4"/>
  <c r="O57" i="4" s="1"/>
  <c r="N105" i="4"/>
  <c r="O105" i="4" s="1"/>
  <c r="N121" i="4"/>
  <c r="O121" i="4" s="1"/>
  <c r="N137" i="4"/>
  <c r="O137" i="4" s="1"/>
  <c r="N169" i="4"/>
  <c r="O169" i="4" s="1"/>
  <c r="N54" i="4"/>
  <c r="O54" i="4" s="1"/>
  <c r="N206" i="4"/>
  <c r="O206" i="4" s="1"/>
  <c r="N71" i="4"/>
  <c r="O71" i="4" s="1"/>
  <c r="N103" i="4"/>
  <c r="O103" i="4" s="1"/>
  <c r="N119" i="4"/>
  <c r="O119" i="4" s="1"/>
  <c r="N167" i="4"/>
  <c r="O167" i="4" s="1"/>
  <c r="N183" i="4"/>
  <c r="O183" i="4" s="1"/>
  <c r="N162" i="4"/>
  <c r="O162" i="4" s="1"/>
  <c r="N68" i="4"/>
  <c r="O68" i="4" s="1"/>
  <c r="N88" i="4"/>
  <c r="O88" i="4" s="1"/>
  <c r="N168" i="4"/>
  <c r="O168" i="4" s="1"/>
  <c r="N200" i="4"/>
  <c r="O200" i="4" s="1"/>
  <c r="N184" i="4"/>
  <c r="O184" i="4" s="1"/>
  <c r="N152" i="4"/>
  <c r="O152" i="4" s="1"/>
  <c r="N136" i="4"/>
  <c r="O136" i="4" s="1"/>
  <c r="N7" i="4"/>
  <c r="O7" i="4" s="1"/>
  <c r="S5" i="4"/>
  <c r="S20" i="4"/>
  <c r="T20" i="4" s="1"/>
  <c r="S52" i="4"/>
  <c r="T52" i="4" s="1"/>
  <c r="S92" i="4"/>
  <c r="T92" i="4" s="1"/>
  <c r="S124" i="4"/>
  <c r="T124" i="4" s="1"/>
  <c r="S140" i="4"/>
  <c r="T140" i="4" s="1"/>
  <c r="S156" i="4"/>
  <c r="T156" i="4" s="1"/>
  <c r="S172" i="4"/>
  <c r="T172" i="4" s="1"/>
  <c r="S188" i="4"/>
  <c r="T188" i="4" s="1"/>
  <c r="S204" i="4"/>
  <c r="T204" i="4" s="1"/>
  <c r="S21" i="4"/>
  <c r="T21" i="4" s="1"/>
  <c r="S37" i="4"/>
  <c r="T37" i="4" s="1"/>
  <c r="S53" i="4"/>
  <c r="T53" i="4" s="1"/>
  <c r="S69" i="4"/>
  <c r="T69" i="4" s="1"/>
  <c r="S85" i="4"/>
  <c r="T85" i="4" s="1"/>
  <c r="S101" i="4"/>
  <c r="T101" i="4" s="1"/>
  <c r="S117" i="4"/>
  <c r="T117" i="4" s="1"/>
  <c r="S133" i="4"/>
  <c r="T133" i="4" s="1"/>
  <c r="S149" i="4"/>
  <c r="T149" i="4" s="1"/>
  <c r="S165" i="4"/>
  <c r="T165" i="4" s="1"/>
  <c r="S181" i="4"/>
  <c r="T181" i="4" s="1"/>
  <c r="S197" i="4"/>
  <c r="T197" i="4" s="1"/>
  <c r="S24" i="4"/>
  <c r="T24" i="4" s="1"/>
  <c r="S88" i="4"/>
  <c r="T88" i="4" s="1"/>
  <c r="S18" i="4"/>
  <c r="T18" i="4" s="1"/>
  <c r="S34" i="4"/>
  <c r="T34" i="4" s="1"/>
  <c r="S50" i="4"/>
  <c r="T50" i="4" s="1"/>
  <c r="S66" i="4"/>
  <c r="T66" i="4" s="1"/>
  <c r="S86" i="4"/>
  <c r="T86" i="4" s="1"/>
  <c r="S102" i="4"/>
  <c r="T102" i="4" s="1"/>
  <c r="S118" i="4"/>
  <c r="T118" i="4" s="1"/>
  <c r="S134" i="4"/>
  <c r="T134" i="4" s="1"/>
  <c r="S150" i="4"/>
  <c r="T150" i="4" s="1"/>
  <c r="S166" i="4"/>
  <c r="T166" i="4" s="1"/>
  <c r="S182" i="4"/>
  <c r="T182" i="4" s="1"/>
  <c r="S198" i="4"/>
  <c r="T198" i="4" s="1"/>
  <c r="S28" i="4"/>
  <c r="T28" i="4" s="1"/>
  <c r="S84" i="4"/>
  <c r="T84" i="4" s="1"/>
  <c r="S11" i="4"/>
  <c r="T11" i="4" s="1"/>
  <c r="S27" i="4"/>
  <c r="T27" i="4" s="1"/>
  <c r="S43" i="4"/>
  <c r="T43" i="4" s="1"/>
  <c r="S59" i="4"/>
  <c r="T59" i="4" s="1"/>
  <c r="S75" i="4"/>
  <c r="T75" i="4" s="1"/>
  <c r="S91" i="4"/>
  <c r="T91" i="4" s="1"/>
  <c r="S107" i="4"/>
  <c r="T107" i="4" s="1"/>
  <c r="S123" i="4"/>
  <c r="T123" i="4" s="1"/>
  <c r="S139" i="4"/>
  <c r="T139" i="4" s="1"/>
  <c r="S155" i="4"/>
  <c r="T155" i="4" s="1"/>
  <c r="S171" i="4"/>
  <c r="T171" i="4" s="1"/>
  <c r="S187" i="4"/>
  <c r="T187" i="4" s="1"/>
  <c r="S203" i="4"/>
  <c r="T203" i="4" s="1"/>
  <c r="S32" i="4"/>
  <c r="T32" i="4" s="1"/>
  <c r="S64" i="4"/>
  <c r="T64" i="4" s="1"/>
  <c r="S100" i="4"/>
  <c r="T100" i="4" s="1"/>
  <c r="S128" i="4"/>
  <c r="T128" i="4" s="1"/>
  <c r="S144" i="4"/>
  <c r="T144" i="4" s="1"/>
  <c r="S160" i="4"/>
  <c r="T160" i="4" s="1"/>
  <c r="S176" i="4"/>
  <c r="T176" i="4" s="1"/>
  <c r="S192" i="4"/>
  <c r="T192" i="4" s="1"/>
  <c r="S9" i="4"/>
  <c r="T9" i="4" s="1"/>
  <c r="S25" i="4"/>
  <c r="T25" i="4" s="1"/>
  <c r="S41" i="4"/>
  <c r="T41" i="4" s="1"/>
  <c r="S57" i="4"/>
  <c r="T57" i="4" s="1"/>
  <c r="S73" i="4"/>
  <c r="T73" i="4" s="1"/>
  <c r="S89" i="4"/>
  <c r="T89" i="4" s="1"/>
  <c r="S105" i="4"/>
  <c r="T105" i="4" s="1"/>
  <c r="S121" i="4"/>
  <c r="T121" i="4" s="1"/>
  <c r="S137" i="4"/>
  <c r="T137" i="4" s="1"/>
  <c r="S153" i="4"/>
  <c r="T153" i="4" s="1"/>
  <c r="S169" i="4"/>
  <c r="T169" i="4" s="1"/>
  <c r="S185" i="4"/>
  <c r="T185" i="4" s="1"/>
  <c r="S201" i="4"/>
  <c r="T201" i="4" s="1"/>
  <c r="S40" i="4"/>
  <c r="T40" i="4" s="1"/>
  <c r="S104" i="4"/>
  <c r="T104" i="4" s="1"/>
  <c r="S22" i="4"/>
  <c r="T22" i="4" s="1"/>
  <c r="S38" i="4"/>
  <c r="T38" i="4" s="1"/>
  <c r="S54" i="4"/>
  <c r="T54" i="4" s="1"/>
  <c r="S70" i="4"/>
  <c r="T70" i="4" s="1"/>
  <c r="S90" i="4"/>
  <c r="T90" i="4" s="1"/>
  <c r="S106" i="4"/>
  <c r="T106" i="4" s="1"/>
  <c r="S122" i="4"/>
  <c r="T122" i="4" s="1"/>
  <c r="S138" i="4"/>
  <c r="T138" i="4" s="1"/>
  <c r="S154" i="4"/>
  <c r="T154" i="4" s="1"/>
  <c r="S170" i="4"/>
  <c r="T170" i="4" s="1"/>
  <c r="S186" i="4"/>
  <c r="T186" i="4" s="1"/>
  <c r="S202" i="4"/>
  <c r="T202" i="4" s="1"/>
  <c r="S44" i="4"/>
  <c r="T44" i="4" s="1"/>
  <c r="S96" i="4"/>
  <c r="T96" i="4" s="1"/>
  <c r="S15" i="4"/>
  <c r="T15" i="4" s="1"/>
  <c r="S31" i="4"/>
  <c r="T31" i="4" s="1"/>
  <c r="S47" i="4"/>
  <c r="T47" i="4" s="1"/>
  <c r="S63" i="4"/>
  <c r="T63" i="4" s="1"/>
  <c r="S79" i="4"/>
  <c r="T79" i="4" s="1"/>
  <c r="S95" i="4"/>
  <c r="T95" i="4" s="1"/>
  <c r="S111" i="4"/>
  <c r="T111" i="4" s="1"/>
  <c r="S127" i="4"/>
  <c r="T127" i="4" s="1"/>
  <c r="S143" i="4"/>
  <c r="T143" i="4" s="1"/>
  <c r="S159" i="4"/>
  <c r="T159" i="4" s="1"/>
  <c r="S175" i="4"/>
  <c r="T175" i="4" s="1"/>
  <c r="S191" i="4"/>
  <c r="T191" i="4" s="1"/>
  <c r="S36" i="4"/>
  <c r="T36" i="4" s="1"/>
  <c r="S68" i="4"/>
  <c r="T68" i="4" s="1"/>
  <c r="S108" i="4"/>
  <c r="T108" i="4" s="1"/>
  <c r="S132" i="4"/>
  <c r="T132" i="4" s="1"/>
  <c r="S148" i="4"/>
  <c r="T148" i="4" s="1"/>
  <c r="S164" i="4"/>
  <c r="T164" i="4" s="1"/>
  <c r="S180" i="4"/>
  <c r="T180" i="4" s="1"/>
  <c r="S196" i="4"/>
  <c r="T196" i="4" s="1"/>
  <c r="S13" i="4"/>
  <c r="T13" i="4" s="1"/>
  <c r="S29" i="4"/>
  <c r="T29" i="4" s="1"/>
  <c r="S45" i="4"/>
  <c r="T45" i="4" s="1"/>
  <c r="S61" i="4"/>
  <c r="T61" i="4" s="1"/>
  <c r="S77" i="4"/>
  <c r="T77" i="4" s="1"/>
  <c r="S93" i="4"/>
  <c r="T93" i="4" s="1"/>
  <c r="S109" i="4"/>
  <c r="T109" i="4" s="1"/>
  <c r="S125" i="4"/>
  <c r="T125" i="4" s="1"/>
  <c r="S141" i="4"/>
  <c r="T141" i="4" s="1"/>
  <c r="S157" i="4"/>
  <c r="T157" i="4" s="1"/>
  <c r="S173" i="4"/>
  <c r="T173" i="4" s="1"/>
  <c r="S189" i="4"/>
  <c r="T189" i="4" s="1"/>
  <c r="S205" i="4"/>
  <c r="T205" i="4" s="1"/>
  <c r="S56" i="4"/>
  <c r="T56" i="4" s="1"/>
  <c r="S120" i="4"/>
  <c r="T120" i="4" s="1"/>
  <c r="S26" i="4"/>
  <c r="T26" i="4" s="1"/>
  <c r="S42" i="4"/>
  <c r="T42" i="4" s="1"/>
  <c r="S58" i="4"/>
  <c r="T58" i="4" s="1"/>
  <c r="S78" i="4"/>
  <c r="T78" i="4" s="1"/>
  <c r="S94" i="4"/>
  <c r="T94" i="4" s="1"/>
  <c r="S110" i="4"/>
  <c r="T110" i="4" s="1"/>
  <c r="S126" i="4"/>
  <c r="T126" i="4" s="1"/>
  <c r="S142" i="4"/>
  <c r="T142" i="4" s="1"/>
  <c r="S158" i="4"/>
  <c r="T158" i="4" s="1"/>
  <c r="S174" i="4"/>
  <c r="T174" i="4" s="1"/>
  <c r="S190" i="4"/>
  <c r="T190" i="4" s="1"/>
  <c r="S206" i="4"/>
  <c r="T206" i="4" s="1"/>
  <c r="S60" i="4"/>
  <c r="T60" i="4" s="1"/>
  <c r="S112" i="4"/>
  <c r="T112" i="4" s="1"/>
  <c r="S19" i="4"/>
  <c r="T19" i="4" s="1"/>
  <c r="S35" i="4"/>
  <c r="T35" i="4" s="1"/>
  <c r="S51" i="4"/>
  <c r="T51" i="4" s="1"/>
  <c r="S67" i="4"/>
  <c r="T67" i="4" s="1"/>
  <c r="S83" i="4"/>
  <c r="T83" i="4" s="1"/>
  <c r="S99" i="4"/>
  <c r="T99" i="4" s="1"/>
  <c r="S115" i="4"/>
  <c r="T115" i="4" s="1"/>
  <c r="S131" i="4"/>
  <c r="T131" i="4" s="1"/>
  <c r="S147" i="4"/>
  <c r="T147" i="4" s="1"/>
  <c r="S163" i="4"/>
  <c r="T163" i="4" s="1"/>
  <c r="S179" i="4"/>
  <c r="T179" i="4" s="1"/>
  <c r="S195" i="4"/>
  <c r="T195" i="4" s="1"/>
  <c r="S12" i="4"/>
  <c r="T12" i="4" s="1"/>
  <c r="S48" i="4"/>
  <c r="T48" i="4" s="1"/>
  <c r="S80" i="4"/>
  <c r="T80" i="4" s="1"/>
  <c r="S116" i="4"/>
  <c r="T116" i="4" s="1"/>
  <c r="S136" i="4"/>
  <c r="T136" i="4" s="1"/>
  <c r="S152" i="4"/>
  <c r="T152" i="4" s="1"/>
  <c r="S168" i="4"/>
  <c r="T168" i="4" s="1"/>
  <c r="S184" i="4"/>
  <c r="T184" i="4" s="1"/>
  <c r="S200" i="4"/>
  <c r="T200" i="4" s="1"/>
  <c r="S17" i="4"/>
  <c r="T17" i="4" s="1"/>
  <c r="S33" i="4"/>
  <c r="T33" i="4" s="1"/>
  <c r="S49" i="4"/>
  <c r="T49" i="4" s="1"/>
  <c r="S65" i="4"/>
  <c r="T65" i="4" s="1"/>
  <c r="S81" i="4"/>
  <c r="T81" i="4" s="1"/>
  <c r="S97" i="4"/>
  <c r="T97" i="4" s="1"/>
  <c r="S113" i="4"/>
  <c r="T113" i="4" s="1"/>
  <c r="S129" i="4"/>
  <c r="T129" i="4" s="1"/>
  <c r="S145" i="4"/>
  <c r="T145" i="4" s="1"/>
  <c r="S161" i="4"/>
  <c r="T161" i="4" s="1"/>
  <c r="S177" i="4"/>
  <c r="T177" i="4" s="1"/>
  <c r="S193" i="4"/>
  <c r="T193" i="4" s="1"/>
  <c r="S8" i="4"/>
  <c r="T8" i="4" s="1"/>
  <c r="S76" i="4"/>
  <c r="T76" i="4" s="1"/>
  <c r="S14" i="4"/>
  <c r="T14" i="4" s="1"/>
  <c r="S30" i="4"/>
  <c r="T30" i="4" s="1"/>
  <c r="S46" i="4"/>
  <c r="T46" i="4" s="1"/>
  <c r="S62" i="4"/>
  <c r="T62" i="4" s="1"/>
  <c r="S82" i="4"/>
  <c r="T82" i="4" s="1"/>
  <c r="S98" i="4"/>
  <c r="T98" i="4" s="1"/>
  <c r="S114" i="4"/>
  <c r="T114" i="4" s="1"/>
  <c r="S130" i="4"/>
  <c r="T130" i="4" s="1"/>
  <c r="S146" i="4"/>
  <c r="T146" i="4" s="1"/>
  <c r="S162" i="4"/>
  <c r="T162" i="4" s="1"/>
  <c r="S178" i="4"/>
  <c r="T178" i="4" s="1"/>
  <c r="S194" i="4"/>
  <c r="T194" i="4" s="1"/>
  <c r="S16" i="4"/>
  <c r="T16" i="4" s="1"/>
  <c r="S72" i="4"/>
  <c r="T72" i="4" s="1"/>
  <c r="S10" i="4"/>
  <c r="T10" i="4" s="1"/>
  <c r="S23" i="4"/>
  <c r="T23" i="4" s="1"/>
  <c r="S39" i="4"/>
  <c r="T39" i="4" s="1"/>
  <c r="S55" i="4"/>
  <c r="T55" i="4" s="1"/>
  <c r="S71" i="4"/>
  <c r="T71" i="4" s="1"/>
  <c r="S87" i="4"/>
  <c r="T87" i="4" s="1"/>
  <c r="S103" i="4"/>
  <c r="T103" i="4" s="1"/>
  <c r="S119" i="4"/>
  <c r="T119" i="4" s="1"/>
  <c r="S135" i="4"/>
  <c r="T135" i="4" s="1"/>
  <c r="S151" i="4"/>
  <c r="T151" i="4" s="1"/>
  <c r="S167" i="4"/>
  <c r="T167" i="4" s="1"/>
  <c r="S183" i="4"/>
  <c r="T183" i="4" s="1"/>
  <c r="S199" i="4"/>
  <c r="T199" i="4" s="1"/>
  <c r="S7" i="4"/>
  <c r="T7" i="4" s="1"/>
  <c r="X5" i="4"/>
  <c r="X24" i="4"/>
  <c r="Y24" i="4" s="1"/>
  <c r="X56" i="4"/>
  <c r="Y56" i="4" s="1"/>
  <c r="X92" i="4"/>
  <c r="Y92" i="4" s="1"/>
  <c r="X116" i="4"/>
  <c r="Y116" i="4" s="1"/>
  <c r="X132" i="4"/>
  <c r="Y132" i="4" s="1"/>
  <c r="X148" i="4"/>
  <c r="Y148" i="4" s="1"/>
  <c r="X164" i="4"/>
  <c r="Y164" i="4" s="1"/>
  <c r="X180" i="4"/>
  <c r="Y180" i="4" s="1"/>
  <c r="X196" i="4"/>
  <c r="Y196" i="4" s="1"/>
  <c r="X13" i="4"/>
  <c r="Y13" i="4" s="1"/>
  <c r="X29" i="4"/>
  <c r="Y29" i="4" s="1"/>
  <c r="X45" i="4"/>
  <c r="Y45" i="4" s="1"/>
  <c r="X61" i="4"/>
  <c r="Y61" i="4" s="1"/>
  <c r="X77" i="4"/>
  <c r="Y77" i="4" s="1"/>
  <c r="X93" i="4"/>
  <c r="Y93" i="4" s="1"/>
  <c r="X109" i="4"/>
  <c r="Y109" i="4" s="1"/>
  <c r="X125" i="4"/>
  <c r="Y125" i="4" s="1"/>
  <c r="X141" i="4"/>
  <c r="Y141" i="4" s="1"/>
  <c r="X157" i="4"/>
  <c r="Y157" i="4" s="1"/>
  <c r="X173" i="4"/>
  <c r="Y173" i="4" s="1"/>
  <c r="X189" i="4"/>
  <c r="Y189" i="4" s="1"/>
  <c r="X205" i="4"/>
  <c r="Y205" i="4" s="1"/>
  <c r="X32" i="4"/>
  <c r="Y32" i="4" s="1"/>
  <c r="X60" i="4"/>
  <c r="Y60" i="4" s="1"/>
  <c r="X88" i="4"/>
  <c r="Y88" i="4" s="1"/>
  <c r="X14" i="4"/>
  <c r="Y14" i="4" s="1"/>
  <c r="X30" i="4"/>
  <c r="Y30" i="4" s="1"/>
  <c r="X46" i="4"/>
  <c r="Y46" i="4" s="1"/>
  <c r="X62" i="4"/>
  <c r="Y62" i="4" s="1"/>
  <c r="X90" i="4"/>
  <c r="Y90" i="4" s="1"/>
  <c r="X106" i="4"/>
  <c r="Y106" i="4" s="1"/>
  <c r="X122" i="4"/>
  <c r="Y122" i="4" s="1"/>
  <c r="X138" i="4"/>
  <c r="Y138" i="4" s="1"/>
  <c r="X154" i="4"/>
  <c r="Y154" i="4" s="1"/>
  <c r="X170" i="4"/>
  <c r="Y170" i="4" s="1"/>
  <c r="X186" i="4"/>
  <c r="Y186" i="4" s="1"/>
  <c r="X202" i="4"/>
  <c r="Y202" i="4" s="1"/>
  <c r="X19" i="4"/>
  <c r="Y19" i="4" s="1"/>
  <c r="X35" i="4"/>
  <c r="Y35" i="4" s="1"/>
  <c r="X51" i="4"/>
  <c r="Y51" i="4" s="1"/>
  <c r="X67" i="4"/>
  <c r="Y67" i="4" s="1"/>
  <c r="X83" i="4"/>
  <c r="Y83" i="4" s="1"/>
  <c r="X99" i="4"/>
  <c r="Y99" i="4" s="1"/>
  <c r="X115" i="4"/>
  <c r="Y115" i="4" s="1"/>
  <c r="X131" i="4"/>
  <c r="Y131" i="4" s="1"/>
  <c r="X147" i="4"/>
  <c r="Y147" i="4" s="1"/>
  <c r="X163" i="4"/>
  <c r="Y163" i="4" s="1"/>
  <c r="X179" i="4"/>
  <c r="Y179" i="4" s="1"/>
  <c r="X195" i="4"/>
  <c r="Y195" i="4" s="1"/>
  <c r="X28" i="4"/>
  <c r="Y28" i="4" s="1"/>
  <c r="X64" i="4"/>
  <c r="Y64" i="4" s="1"/>
  <c r="X100" i="4"/>
  <c r="Y100" i="4" s="1"/>
  <c r="X120" i="4"/>
  <c r="Y120" i="4" s="1"/>
  <c r="X136" i="4"/>
  <c r="Y136" i="4" s="1"/>
  <c r="X152" i="4"/>
  <c r="Y152" i="4" s="1"/>
  <c r="X168" i="4"/>
  <c r="Y168" i="4" s="1"/>
  <c r="X184" i="4"/>
  <c r="Y184" i="4" s="1"/>
  <c r="X200" i="4"/>
  <c r="Y200" i="4" s="1"/>
  <c r="X17" i="4"/>
  <c r="Y17" i="4" s="1"/>
  <c r="X33" i="4"/>
  <c r="Y33" i="4" s="1"/>
  <c r="X49" i="4"/>
  <c r="Y49" i="4" s="1"/>
  <c r="X65" i="4"/>
  <c r="Y65" i="4" s="1"/>
  <c r="X81" i="4"/>
  <c r="Y81" i="4" s="1"/>
  <c r="X97" i="4"/>
  <c r="Y97" i="4" s="1"/>
  <c r="X113" i="4"/>
  <c r="Y113" i="4" s="1"/>
  <c r="X129" i="4"/>
  <c r="Y129" i="4" s="1"/>
  <c r="X145" i="4"/>
  <c r="Y145" i="4" s="1"/>
  <c r="X161" i="4"/>
  <c r="Y161" i="4" s="1"/>
  <c r="X177" i="4"/>
  <c r="Y177" i="4" s="1"/>
  <c r="X193" i="4"/>
  <c r="Y193" i="4" s="1"/>
  <c r="X8" i="4"/>
  <c r="Y8" i="4" s="1"/>
  <c r="X36" i="4"/>
  <c r="Y36" i="4" s="1"/>
  <c r="X68" i="4"/>
  <c r="Y68" i="4" s="1"/>
  <c r="X96" i="4"/>
  <c r="Y96" i="4" s="1"/>
  <c r="X18" i="4"/>
  <c r="Y18" i="4" s="1"/>
  <c r="X34" i="4"/>
  <c r="Y34" i="4" s="1"/>
  <c r="X50" i="4"/>
  <c r="Y50" i="4" s="1"/>
  <c r="X66" i="4"/>
  <c r="Y66" i="4" s="1"/>
  <c r="X78" i="4"/>
  <c r="Y78" i="4" s="1"/>
  <c r="X94" i="4"/>
  <c r="Y94" i="4" s="1"/>
  <c r="X110" i="4"/>
  <c r="Y110" i="4" s="1"/>
  <c r="X126" i="4"/>
  <c r="Y126" i="4" s="1"/>
  <c r="X142" i="4"/>
  <c r="Y142" i="4" s="1"/>
  <c r="X158" i="4"/>
  <c r="Y158" i="4" s="1"/>
  <c r="X174" i="4"/>
  <c r="Y174" i="4" s="1"/>
  <c r="X190" i="4"/>
  <c r="Y190" i="4" s="1"/>
  <c r="X206" i="4"/>
  <c r="Y206" i="4" s="1"/>
  <c r="X23" i="4"/>
  <c r="Y23" i="4" s="1"/>
  <c r="X39" i="4"/>
  <c r="Y39" i="4" s="1"/>
  <c r="X55" i="4"/>
  <c r="Y55" i="4" s="1"/>
  <c r="X71" i="4"/>
  <c r="Y71" i="4" s="1"/>
  <c r="X87" i="4"/>
  <c r="Y87" i="4" s="1"/>
  <c r="X103" i="4"/>
  <c r="Y103" i="4" s="1"/>
  <c r="X119" i="4"/>
  <c r="Y119" i="4" s="1"/>
  <c r="X135" i="4"/>
  <c r="Y135" i="4" s="1"/>
  <c r="X151" i="4"/>
  <c r="Y151" i="4" s="1"/>
  <c r="X167" i="4"/>
  <c r="Y167" i="4" s="1"/>
  <c r="X183" i="4"/>
  <c r="Y183" i="4" s="1"/>
  <c r="X199" i="4"/>
  <c r="Y199" i="4" s="1"/>
  <c r="X40" i="4"/>
  <c r="Y40" i="4" s="1"/>
  <c r="X72" i="4"/>
  <c r="Y72" i="4" s="1"/>
  <c r="X104" i="4"/>
  <c r="Y104" i="4" s="1"/>
  <c r="X124" i="4"/>
  <c r="Y124" i="4" s="1"/>
  <c r="X140" i="4"/>
  <c r="Y140" i="4" s="1"/>
  <c r="X156" i="4"/>
  <c r="Y156" i="4" s="1"/>
  <c r="X172" i="4"/>
  <c r="Y172" i="4" s="1"/>
  <c r="X188" i="4"/>
  <c r="Y188" i="4" s="1"/>
  <c r="X204" i="4"/>
  <c r="Y204" i="4" s="1"/>
  <c r="X21" i="4"/>
  <c r="Y21" i="4" s="1"/>
  <c r="X37" i="4"/>
  <c r="Y37" i="4" s="1"/>
  <c r="X53" i="4"/>
  <c r="Y53" i="4" s="1"/>
  <c r="X69" i="4"/>
  <c r="Y69" i="4" s="1"/>
  <c r="X85" i="4"/>
  <c r="Y85" i="4" s="1"/>
  <c r="X101" i="4"/>
  <c r="Y101" i="4" s="1"/>
  <c r="X117" i="4"/>
  <c r="Y117" i="4" s="1"/>
  <c r="X133" i="4"/>
  <c r="Y133" i="4" s="1"/>
  <c r="X149" i="4"/>
  <c r="Y149" i="4" s="1"/>
  <c r="X165" i="4"/>
  <c r="Y165" i="4" s="1"/>
  <c r="X181" i="4"/>
  <c r="Y181" i="4" s="1"/>
  <c r="X197" i="4"/>
  <c r="Y197" i="4" s="1"/>
  <c r="X16" i="4"/>
  <c r="Y16" i="4" s="1"/>
  <c r="X44" i="4"/>
  <c r="Y44" i="4" s="1"/>
  <c r="X76" i="4"/>
  <c r="Y76" i="4" s="1"/>
  <c r="X108" i="4"/>
  <c r="Y108" i="4" s="1"/>
  <c r="X22" i="4"/>
  <c r="Y22" i="4" s="1"/>
  <c r="X38" i="4"/>
  <c r="Y38" i="4" s="1"/>
  <c r="X54" i="4"/>
  <c r="Y54" i="4" s="1"/>
  <c r="X70" i="4"/>
  <c r="Y70" i="4" s="1"/>
  <c r="X82" i="4"/>
  <c r="Y82" i="4" s="1"/>
  <c r="X98" i="4"/>
  <c r="Y98" i="4" s="1"/>
  <c r="X114" i="4"/>
  <c r="Y114" i="4" s="1"/>
  <c r="X130" i="4"/>
  <c r="Y130" i="4" s="1"/>
  <c r="X146" i="4"/>
  <c r="Y146" i="4" s="1"/>
  <c r="X162" i="4"/>
  <c r="Y162" i="4" s="1"/>
  <c r="X178" i="4"/>
  <c r="Y178" i="4" s="1"/>
  <c r="X194" i="4"/>
  <c r="Y194" i="4" s="1"/>
  <c r="X11" i="4"/>
  <c r="Y11" i="4" s="1"/>
  <c r="X27" i="4"/>
  <c r="Y27" i="4" s="1"/>
  <c r="X43" i="4"/>
  <c r="Y43" i="4" s="1"/>
  <c r="X59" i="4"/>
  <c r="Y59" i="4" s="1"/>
  <c r="X75" i="4"/>
  <c r="Y75" i="4" s="1"/>
  <c r="X91" i="4"/>
  <c r="Y91" i="4" s="1"/>
  <c r="X107" i="4"/>
  <c r="Y107" i="4" s="1"/>
  <c r="X123" i="4"/>
  <c r="Y123" i="4" s="1"/>
  <c r="X139" i="4"/>
  <c r="Y139" i="4" s="1"/>
  <c r="X155" i="4"/>
  <c r="Y155" i="4" s="1"/>
  <c r="X171" i="4"/>
  <c r="Y171" i="4" s="1"/>
  <c r="X187" i="4"/>
  <c r="Y187" i="4" s="1"/>
  <c r="X203" i="4"/>
  <c r="Y203" i="4" s="1"/>
  <c r="X12" i="4"/>
  <c r="Y12" i="4" s="1"/>
  <c r="X48" i="4"/>
  <c r="Y48" i="4" s="1"/>
  <c r="X84" i="4"/>
  <c r="Y84" i="4" s="1"/>
  <c r="X112" i="4"/>
  <c r="Y112" i="4" s="1"/>
  <c r="X128" i="4"/>
  <c r="Y128" i="4" s="1"/>
  <c r="X144" i="4"/>
  <c r="Y144" i="4" s="1"/>
  <c r="X160" i="4"/>
  <c r="Y160" i="4" s="1"/>
  <c r="X176" i="4"/>
  <c r="Y176" i="4" s="1"/>
  <c r="X192" i="4"/>
  <c r="Y192" i="4" s="1"/>
  <c r="X9" i="4"/>
  <c r="Y9" i="4" s="1"/>
  <c r="X25" i="4"/>
  <c r="Y25" i="4" s="1"/>
  <c r="X41" i="4"/>
  <c r="Y41" i="4" s="1"/>
  <c r="X57" i="4"/>
  <c r="Y57" i="4" s="1"/>
  <c r="X73" i="4"/>
  <c r="Y73" i="4" s="1"/>
  <c r="X89" i="4"/>
  <c r="Y89" i="4" s="1"/>
  <c r="X105" i="4"/>
  <c r="Y105" i="4" s="1"/>
  <c r="X121" i="4"/>
  <c r="Y121" i="4" s="1"/>
  <c r="X137" i="4"/>
  <c r="Y137" i="4" s="1"/>
  <c r="X153" i="4"/>
  <c r="Y153" i="4" s="1"/>
  <c r="X169" i="4"/>
  <c r="Y169" i="4" s="1"/>
  <c r="X185" i="4"/>
  <c r="Y185" i="4" s="1"/>
  <c r="X201" i="4"/>
  <c r="Y201" i="4" s="1"/>
  <c r="X20" i="4"/>
  <c r="Y20" i="4" s="1"/>
  <c r="X52" i="4"/>
  <c r="Y52" i="4" s="1"/>
  <c r="X80" i="4"/>
  <c r="Y80" i="4" s="1"/>
  <c r="X10" i="4"/>
  <c r="Y10" i="4" s="1"/>
  <c r="X26" i="4"/>
  <c r="Y26" i="4" s="1"/>
  <c r="X42" i="4"/>
  <c r="Y42" i="4" s="1"/>
  <c r="X58" i="4"/>
  <c r="Y58" i="4" s="1"/>
  <c r="X86" i="4"/>
  <c r="Y86" i="4" s="1"/>
  <c r="X102" i="4"/>
  <c r="Y102" i="4" s="1"/>
  <c r="X118" i="4"/>
  <c r="Y118" i="4" s="1"/>
  <c r="X134" i="4"/>
  <c r="Y134" i="4" s="1"/>
  <c r="X150" i="4"/>
  <c r="Y150" i="4" s="1"/>
  <c r="X166" i="4"/>
  <c r="Y166" i="4" s="1"/>
  <c r="X182" i="4"/>
  <c r="Y182" i="4" s="1"/>
  <c r="X198" i="4"/>
  <c r="Y198" i="4" s="1"/>
  <c r="X15" i="4"/>
  <c r="Y15" i="4" s="1"/>
  <c r="X31" i="4"/>
  <c r="Y31" i="4" s="1"/>
  <c r="X47" i="4"/>
  <c r="Y47" i="4" s="1"/>
  <c r="X63" i="4"/>
  <c r="Y63" i="4" s="1"/>
  <c r="X79" i="4"/>
  <c r="Y79" i="4" s="1"/>
  <c r="X95" i="4"/>
  <c r="Y95" i="4" s="1"/>
  <c r="X111" i="4"/>
  <c r="Y111" i="4" s="1"/>
  <c r="X127" i="4"/>
  <c r="Y127" i="4" s="1"/>
  <c r="X143" i="4"/>
  <c r="Y143" i="4" s="1"/>
  <c r="X159" i="4"/>
  <c r="Y159" i="4" s="1"/>
  <c r="X175" i="4"/>
  <c r="Y175" i="4" s="1"/>
  <c r="X191" i="4"/>
  <c r="Y191" i="4" s="1"/>
  <c r="X7" i="4"/>
  <c r="Y7" i="4" s="1"/>
  <c r="AC5" i="4"/>
  <c r="AC10" i="4"/>
  <c r="AD10" i="4" s="1"/>
  <c r="AC16" i="4"/>
  <c r="AD16" i="4" s="1"/>
  <c r="AC32" i="4"/>
  <c r="AD32" i="4" s="1"/>
  <c r="AC48" i="4"/>
  <c r="AD48" i="4" s="1"/>
  <c r="AC64" i="4"/>
  <c r="AD64" i="4" s="1"/>
  <c r="AC80" i="4"/>
  <c r="AD80" i="4" s="1"/>
  <c r="AC96" i="4"/>
  <c r="AD96" i="4" s="1"/>
  <c r="AC112" i="4"/>
  <c r="AD112" i="4" s="1"/>
  <c r="AC128" i="4"/>
  <c r="AD128" i="4" s="1"/>
  <c r="AC144" i="4"/>
  <c r="AD144" i="4" s="1"/>
  <c r="AC160" i="4"/>
  <c r="AD160" i="4" s="1"/>
  <c r="AC176" i="4"/>
  <c r="AD176" i="4" s="1"/>
  <c r="AC192" i="4"/>
  <c r="AD192" i="4" s="1"/>
  <c r="AC9" i="4"/>
  <c r="AD9" i="4" s="1"/>
  <c r="AC25" i="4"/>
  <c r="AD25" i="4" s="1"/>
  <c r="AC41" i="4"/>
  <c r="AD41" i="4" s="1"/>
  <c r="AC57" i="4"/>
  <c r="AD57" i="4" s="1"/>
  <c r="AC73" i="4"/>
  <c r="AD73" i="4" s="1"/>
  <c r="AC89" i="4"/>
  <c r="AD89" i="4" s="1"/>
  <c r="AC105" i="4"/>
  <c r="AD105" i="4" s="1"/>
  <c r="AC121" i="4"/>
  <c r="AD121" i="4" s="1"/>
  <c r="AC137" i="4"/>
  <c r="AD137" i="4" s="1"/>
  <c r="AC153" i="4"/>
  <c r="AD153" i="4" s="1"/>
  <c r="AC169" i="4"/>
  <c r="AD169" i="4" s="1"/>
  <c r="AC185" i="4"/>
  <c r="AD185" i="4" s="1"/>
  <c r="AC201" i="4"/>
  <c r="AD201" i="4" s="1"/>
  <c r="AC26" i="4"/>
  <c r="AD26" i="4" s="1"/>
  <c r="AC42" i="4"/>
  <c r="AD42" i="4" s="1"/>
  <c r="AC58" i="4"/>
  <c r="AD58" i="4" s="1"/>
  <c r="AC78" i="4"/>
  <c r="AD78" i="4" s="1"/>
  <c r="AC94" i="4"/>
  <c r="AD94" i="4" s="1"/>
  <c r="AC110" i="4"/>
  <c r="AD110" i="4" s="1"/>
  <c r="AC126" i="4"/>
  <c r="AD126" i="4" s="1"/>
  <c r="AC142" i="4"/>
  <c r="AD142" i="4" s="1"/>
  <c r="AC158" i="4"/>
  <c r="AD158" i="4" s="1"/>
  <c r="AC174" i="4"/>
  <c r="AD174" i="4" s="1"/>
  <c r="AC190" i="4"/>
  <c r="AD190" i="4" s="1"/>
  <c r="AC206" i="4"/>
  <c r="AD206" i="4" s="1"/>
  <c r="AC23" i="4"/>
  <c r="AD23" i="4" s="1"/>
  <c r="AC39" i="4"/>
  <c r="AD39" i="4" s="1"/>
  <c r="AC55" i="4"/>
  <c r="AD55" i="4" s="1"/>
  <c r="AC71" i="4"/>
  <c r="AD71" i="4" s="1"/>
  <c r="AC87" i="4"/>
  <c r="AD87" i="4" s="1"/>
  <c r="AC103" i="4"/>
  <c r="AD103" i="4" s="1"/>
  <c r="AC119" i="4"/>
  <c r="AD119" i="4" s="1"/>
  <c r="AC135" i="4"/>
  <c r="AD135" i="4" s="1"/>
  <c r="AC151" i="4"/>
  <c r="AD151" i="4" s="1"/>
  <c r="AC167" i="4"/>
  <c r="AD167" i="4" s="1"/>
  <c r="AC183" i="4"/>
  <c r="AD183" i="4" s="1"/>
  <c r="AC199" i="4"/>
  <c r="AD199" i="4" s="1"/>
  <c r="AC18" i="4"/>
  <c r="AD18" i="4" s="1"/>
  <c r="AC20" i="4"/>
  <c r="AD20" i="4" s="1"/>
  <c r="AC36" i="4"/>
  <c r="AD36" i="4" s="1"/>
  <c r="AC52" i="4"/>
  <c r="AD52" i="4" s="1"/>
  <c r="AC68" i="4"/>
  <c r="AD68" i="4" s="1"/>
  <c r="AC84" i="4"/>
  <c r="AD84" i="4" s="1"/>
  <c r="AC100" i="4"/>
  <c r="AD100" i="4" s="1"/>
  <c r="AC116" i="4"/>
  <c r="AD116" i="4" s="1"/>
  <c r="AC132" i="4"/>
  <c r="AD132" i="4" s="1"/>
  <c r="AC148" i="4"/>
  <c r="AD148" i="4" s="1"/>
  <c r="AC164" i="4"/>
  <c r="AD164" i="4" s="1"/>
  <c r="AC180" i="4"/>
  <c r="AD180" i="4" s="1"/>
  <c r="AC196" i="4"/>
  <c r="AD196" i="4" s="1"/>
  <c r="AC13" i="4"/>
  <c r="AD13" i="4" s="1"/>
  <c r="AC29" i="4"/>
  <c r="AD29" i="4" s="1"/>
  <c r="AC45" i="4"/>
  <c r="AD45" i="4" s="1"/>
  <c r="AC61" i="4"/>
  <c r="AD61" i="4" s="1"/>
  <c r="AC77" i="4"/>
  <c r="AD77" i="4" s="1"/>
  <c r="AC93" i="4"/>
  <c r="AD93" i="4" s="1"/>
  <c r="AC109" i="4"/>
  <c r="AD109" i="4" s="1"/>
  <c r="AC125" i="4"/>
  <c r="AD125" i="4" s="1"/>
  <c r="AC141" i="4"/>
  <c r="AD141" i="4" s="1"/>
  <c r="AC157" i="4"/>
  <c r="AD157" i="4" s="1"/>
  <c r="AC173" i="4"/>
  <c r="AD173" i="4" s="1"/>
  <c r="AC189" i="4"/>
  <c r="AD189" i="4" s="1"/>
  <c r="AC205" i="4"/>
  <c r="AD205" i="4" s="1"/>
  <c r="AC30" i="4"/>
  <c r="AD30" i="4" s="1"/>
  <c r="AC46" i="4"/>
  <c r="AD46" i="4" s="1"/>
  <c r="AC62" i="4"/>
  <c r="AD62" i="4" s="1"/>
  <c r="AC82" i="4"/>
  <c r="AD82" i="4" s="1"/>
  <c r="AC98" i="4"/>
  <c r="AD98" i="4" s="1"/>
  <c r="AC114" i="4"/>
  <c r="AD114" i="4" s="1"/>
  <c r="AC130" i="4"/>
  <c r="AD130" i="4" s="1"/>
  <c r="AC146" i="4"/>
  <c r="AD146" i="4" s="1"/>
  <c r="AC162" i="4"/>
  <c r="AD162" i="4" s="1"/>
  <c r="AC178" i="4"/>
  <c r="AD178" i="4" s="1"/>
  <c r="AC194" i="4"/>
  <c r="AD194" i="4" s="1"/>
  <c r="AC11" i="4"/>
  <c r="AD11" i="4" s="1"/>
  <c r="AC27" i="4"/>
  <c r="AD27" i="4" s="1"/>
  <c r="AC43" i="4"/>
  <c r="AD43" i="4" s="1"/>
  <c r="AC59" i="4"/>
  <c r="AD59" i="4" s="1"/>
  <c r="AC75" i="4"/>
  <c r="AD75" i="4" s="1"/>
  <c r="AC91" i="4"/>
  <c r="AD91" i="4" s="1"/>
  <c r="AC107" i="4"/>
  <c r="AD107" i="4" s="1"/>
  <c r="AC123" i="4"/>
  <c r="AD123" i="4" s="1"/>
  <c r="AC139" i="4"/>
  <c r="AD139" i="4" s="1"/>
  <c r="AC155" i="4"/>
  <c r="AD155" i="4" s="1"/>
  <c r="AC171" i="4"/>
  <c r="AD171" i="4" s="1"/>
  <c r="AC187" i="4"/>
  <c r="AD187" i="4" s="1"/>
  <c r="AC203" i="4"/>
  <c r="AD203" i="4" s="1"/>
  <c r="AC8" i="4"/>
  <c r="AD8" i="4" s="1"/>
  <c r="AC24" i="4"/>
  <c r="AD24" i="4" s="1"/>
  <c r="AC40" i="4"/>
  <c r="AD40" i="4" s="1"/>
  <c r="AC56" i="4"/>
  <c r="AD56" i="4" s="1"/>
  <c r="AC72" i="4"/>
  <c r="AD72" i="4" s="1"/>
  <c r="AC88" i="4"/>
  <c r="AD88" i="4" s="1"/>
  <c r="AC104" i="4"/>
  <c r="AD104" i="4" s="1"/>
  <c r="AC120" i="4"/>
  <c r="AD120" i="4" s="1"/>
  <c r="AC136" i="4"/>
  <c r="AD136" i="4" s="1"/>
  <c r="AC152" i="4"/>
  <c r="AD152" i="4" s="1"/>
  <c r="AC168" i="4"/>
  <c r="AD168" i="4" s="1"/>
  <c r="AC184" i="4"/>
  <c r="AD184" i="4" s="1"/>
  <c r="AC200" i="4"/>
  <c r="AD200" i="4" s="1"/>
  <c r="AC17" i="4"/>
  <c r="AD17" i="4" s="1"/>
  <c r="AC33" i="4"/>
  <c r="AD33" i="4" s="1"/>
  <c r="AC49" i="4"/>
  <c r="AD49" i="4" s="1"/>
  <c r="AC65" i="4"/>
  <c r="AD65" i="4" s="1"/>
  <c r="AC81" i="4"/>
  <c r="AD81" i="4" s="1"/>
  <c r="AC97" i="4"/>
  <c r="AD97" i="4" s="1"/>
  <c r="AC113" i="4"/>
  <c r="AD113" i="4" s="1"/>
  <c r="AC129" i="4"/>
  <c r="AD129" i="4" s="1"/>
  <c r="AC145" i="4"/>
  <c r="AD145" i="4" s="1"/>
  <c r="AC161" i="4"/>
  <c r="AD161" i="4" s="1"/>
  <c r="AC177" i="4"/>
  <c r="AD177" i="4" s="1"/>
  <c r="AC193" i="4"/>
  <c r="AD193" i="4" s="1"/>
  <c r="AC14" i="4"/>
  <c r="AD14" i="4" s="1"/>
  <c r="AC34" i="4"/>
  <c r="AD34" i="4" s="1"/>
  <c r="AC50" i="4"/>
  <c r="AD50" i="4" s="1"/>
  <c r="AC66" i="4"/>
  <c r="AD66" i="4" s="1"/>
  <c r="AC86" i="4"/>
  <c r="AD86" i="4" s="1"/>
  <c r="AC102" i="4"/>
  <c r="AD102" i="4" s="1"/>
  <c r="AC118" i="4"/>
  <c r="AD118" i="4" s="1"/>
  <c r="AC134" i="4"/>
  <c r="AD134" i="4" s="1"/>
  <c r="AC150" i="4"/>
  <c r="AD150" i="4" s="1"/>
  <c r="AC166" i="4"/>
  <c r="AD166" i="4" s="1"/>
  <c r="AC182" i="4"/>
  <c r="AD182" i="4" s="1"/>
  <c r="AC198" i="4"/>
  <c r="AD198" i="4" s="1"/>
  <c r="AC15" i="4"/>
  <c r="AD15" i="4" s="1"/>
  <c r="AC31" i="4"/>
  <c r="AD31" i="4" s="1"/>
  <c r="AC47" i="4"/>
  <c r="AD47" i="4" s="1"/>
  <c r="AC63" i="4"/>
  <c r="AD63" i="4" s="1"/>
  <c r="AC79" i="4"/>
  <c r="AD79" i="4" s="1"/>
  <c r="AC95" i="4"/>
  <c r="AD95" i="4" s="1"/>
  <c r="AC111" i="4"/>
  <c r="AD111" i="4" s="1"/>
  <c r="AC127" i="4"/>
  <c r="AD127" i="4" s="1"/>
  <c r="AC143" i="4"/>
  <c r="AD143" i="4" s="1"/>
  <c r="AC159" i="4"/>
  <c r="AD159" i="4" s="1"/>
  <c r="AC175" i="4"/>
  <c r="AD175" i="4" s="1"/>
  <c r="AC191" i="4"/>
  <c r="AD191" i="4" s="1"/>
  <c r="AC12" i="4"/>
  <c r="AD12" i="4" s="1"/>
  <c r="AC28" i="4"/>
  <c r="AD28" i="4" s="1"/>
  <c r="AC44" i="4"/>
  <c r="AD44" i="4" s="1"/>
  <c r="AC60" i="4"/>
  <c r="AD60" i="4" s="1"/>
  <c r="AC76" i="4"/>
  <c r="AD76" i="4" s="1"/>
  <c r="AC92" i="4"/>
  <c r="AD92" i="4" s="1"/>
  <c r="AC108" i="4"/>
  <c r="AD108" i="4" s="1"/>
  <c r="AC124" i="4"/>
  <c r="AD124" i="4" s="1"/>
  <c r="AC140" i="4"/>
  <c r="AD140" i="4" s="1"/>
  <c r="AC156" i="4"/>
  <c r="AD156" i="4" s="1"/>
  <c r="AC172" i="4"/>
  <c r="AD172" i="4" s="1"/>
  <c r="AC188" i="4"/>
  <c r="AD188" i="4" s="1"/>
  <c r="AC204" i="4"/>
  <c r="AD204" i="4" s="1"/>
  <c r="AC21" i="4"/>
  <c r="AD21" i="4" s="1"/>
  <c r="AC37" i="4"/>
  <c r="AD37" i="4" s="1"/>
  <c r="AC53" i="4"/>
  <c r="AD53" i="4" s="1"/>
  <c r="AC69" i="4"/>
  <c r="AD69" i="4" s="1"/>
  <c r="AC85" i="4"/>
  <c r="AD85" i="4" s="1"/>
  <c r="AC101" i="4"/>
  <c r="AD101" i="4" s="1"/>
  <c r="AC117" i="4"/>
  <c r="AD117" i="4" s="1"/>
  <c r="AC133" i="4"/>
  <c r="AD133" i="4" s="1"/>
  <c r="AC149" i="4"/>
  <c r="AD149" i="4" s="1"/>
  <c r="AC165" i="4"/>
  <c r="AD165" i="4" s="1"/>
  <c r="AC181" i="4"/>
  <c r="AD181" i="4" s="1"/>
  <c r="AC197" i="4"/>
  <c r="AD197" i="4" s="1"/>
  <c r="AC22" i="4"/>
  <c r="AD22" i="4" s="1"/>
  <c r="AC38" i="4"/>
  <c r="AD38" i="4" s="1"/>
  <c r="AC54" i="4"/>
  <c r="AD54" i="4" s="1"/>
  <c r="AC70" i="4"/>
  <c r="AD70" i="4" s="1"/>
  <c r="AC90" i="4"/>
  <c r="AD90" i="4" s="1"/>
  <c r="AC106" i="4"/>
  <c r="AD106" i="4" s="1"/>
  <c r="AC122" i="4"/>
  <c r="AD122" i="4" s="1"/>
  <c r="AC138" i="4"/>
  <c r="AD138" i="4" s="1"/>
  <c r="AC154" i="4"/>
  <c r="AD154" i="4" s="1"/>
  <c r="AC170" i="4"/>
  <c r="AD170" i="4" s="1"/>
  <c r="AC186" i="4"/>
  <c r="AD186" i="4" s="1"/>
  <c r="AC202" i="4"/>
  <c r="AD202" i="4" s="1"/>
  <c r="AC19" i="4"/>
  <c r="AD19" i="4" s="1"/>
  <c r="AC35" i="4"/>
  <c r="AD35" i="4" s="1"/>
  <c r="AC51" i="4"/>
  <c r="AD51" i="4" s="1"/>
  <c r="AC67" i="4"/>
  <c r="AD67" i="4" s="1"/>
  <c r="AC83" i="4"/>
  <c r="AD83" i="4" s="1"/>
  <c r="AC99" i="4"/>
  <c r="AD99" i="4" s="1"/>
  <c r="AC115" i="4"/>
  <c r="AD115" i="4" s="1"/>
  <c r="AC131" i="4"/>
  <c r="AD131" i="4" s="1"/>
  <c r="AC147" i="4"/>
  <c r="AD147" i="4" s="1"/>
  <c r="AC163" i="4"/>
  <c r="AD163" i="4" s="1"/>
  <c r="AC179" i="4"/>
  <c r="AD179" i="4" s="1"/>
  <c r="AC195" i="4"/>
  <c r="AD195" i="4" s="1"/>
  <c r="AC7" i="4"/>
  <c r="AD7" i="4" s="1"/>
  <c r="AH5" i="4"/>
  <c r="AH9" i="4"/>
  <c r="AI9" i="4" s="1"/>
  <c r="AH25" i="4"/>
  <c r="AI25" i="4" s="1"/>
  <c r="AH41" i="4"/>
  <c r="AI41" i="4" s="1"/>
  <c r="AH57" i="4"/>
  <c r="AI57" i="4" s="1"/>
  <c r="AH73" i="4"/>
  <c r="AI73" i="4" s="1"/>
  <c r="AH101" i="4"/>
  <c r="AI101" i="4" s="1"/>
  <c r="AH133" i="4"/>
  <c r="AI133" i="4" s="1"/>
  <c r="AH165" i="4"/>
  <c r="AI165" i="4" s="1"/>
  <c r="AH201" i="4"/>
  <c r="AI201" i="4" s="1"/>
  <c r="AH30" i="4"/>
  <c r="AI30" i="4" s="1"/>
  <c r="AH58" i="4"/>
  <c r="AI58" i="4" s="1"/>
  <c r="AH82" i="4"/>
  <c r="AI82" i="4" s="1"/>
  <c r="AH114" i="4"/>
  <c r="AI114" i="4" s="1"/>
  <c r="AH150" i="4"/>
  <c r="AI150" i="4" s="1"/>
  <c r="AH178" i="4"/>
  <c r="AI178" i="4" s="1"/>
  <c r="AH11" i="4"/>
  <c r="AI11" i="4" s="1"/>
  <c r="AH27" i="4"/>
  <c r="AI27" i="4" s="1"/>
  <c r="AH43" i="4"/>
  <c r="AI43" i="4" s="1"/>
  <c r="AH59" i="4"/>
  <c r="AI59" i="4" s="1"/>
  <c r="AH75" i="4"/>
  <c r="AI75" i="4" s="1"/>
  <c r="AH91" i="4"/>
  <c r="AI91" i="4" s="1"/>
  <c r="AH107" i="4"/>
  <c r="AI107" i="4" s="1"/>
  <c r="AH123" i="4"/>
  <c r="AI123" i="4" s="1"/>
  <c r="AH139" i="4"/>
  <c r="AI139" i="4" s="1"/>
  <c r="AH155" i="4"/>
  <c r="AI155" i="4" s="1"/>
  <c r="AH171" i="4"/>
  <c r="AI171" i="4" s="1"/>
  <c r="AH187" i="4"/>
  <c r="AI187" i="4" s="1"/>
  <c r="AH203" i="4"/>
  <c r="AI203" i="4" s="1"/>
  <c r="AH105" i="4"/>
  <c r="AI105" i="4" s="1"/>
  <c r="AH137" i="4"/>
  <c r="AI137" i="4" s="1"/>
  <c r="AH169" i="4"/>
  <c r="AI169" i="4" s="1"/>
  <c r="AH197" i="4"/>
  <c r="AI197" i="4" s="1"/>
  <c r="AH34" i="4"/>
  <c r="AI34" i="4" s="1"/>
  <c r="AH70" i="4"/>
  <c r="AI70" i="4" s="1"/>
  <c r="AH102" i="4"/>
  <c r="AI102" i="4" s="1"/>
  <c r="AH134" i="4"/>
  <c r="AI134" i="4" s="1"/>
  <c r="AH166" i="4"/>
  <c r="AI166" i="4" s="1"/>
  <c r="AH198" i="4"/>
  <c r="AI198" i="4" s="1"/>
  <c r="AH16" i="4"/>
  <c r="AI16" i="4" s="1"/>
  <c r="AH32" i="4"/>
  <c r="AI32" i="4" s="1"/>
  <c r="AH48" i="4"/>
  <c r="AI48" i="4" s="1"/>
  <c r="AH64" i="4"/>
  <c r="AI64" i="4" s="1"/>
  <c r="AH80" i="4"/>
  <c r="AI80" i="4" s="1"/>
  <c r="AH96" i="4"/>
  <c r="AI96" i="4" s="1"/>
  <c r="AH112" i="4"/>
  <c r="AI112" i="4" s="1"/>
  <c r="AH128" i="4"/>
  <c r="AI128" i="4" s="1"/>
  <c r="AH144" i="4"/>
  <c r="AI144" i="4" s="1"/>
  <c r="AH160" i="4"/>
  <c r="AI160" i="4" s="1"/>
  <c r="AH176" i="4"/>
  <c r="AI176" i="4" s="1"/>
  <c r="AH192" i="4"/>
  <c r="AI192" i="4" s="1"/>
  <c r="AH33" i="4"/>
  <c r="AI33" i="4" s="1"/>
  <c r="AH89" i="4"/>
  <c r="AI89" i="4" s="1"/>
  <c r="AH46" i="4"/>
  <c r="AI46" i="4" s="1"/>
  <c r="AH98" i="4"/>
  <c r="AI98" i="4" s="1"/>
  <c r="AH130" i="4"/>
  <c r="AI130" i="4" s="1"/>
  <c r="AH194" i="4"/>
  <c r="AI194" i="4" s="1"/>
  <c r="AH35" i="4"/>
  <c r="AI35" i="4" s="1"/>
  <c r="AH51" i="4"/>
  <c r="AI51" i="4" s="1"/>
  <c r="AH99" i="4"/>
  <c r="AI99" i="4" s="1"/>
  <c r="AH115" i="4"/>
  <c r="AI115" i="4" s="1"/>
  <c r="AH131" i="4"/>
  <c r="AI131" i="4" s="1"/>
  <c r="AH179" i="4"/>
  <c r="AI179" i="4" s="1"/>
  <c r="AH85" i="4"/>
  <c r="AI85" i="4" s="1"/>
  <c r="AH14" i="4"/>
  <c r="AI14" i="4" s="1"/>
  <c r="AH86" i="4"/>
  <c r="AI86" i="4" s="1"/>
  <c r="AH186" i="4"/>
  <c r="AI186" i="4" s="1"/>
  <c r="AH40" i="4"/>
  <c r="AI40" i="4" s="1"/>
  <c r="AH72" i="4"/>
  <c r="AI72" i="4" s="1"/>
  <c r="AH104" i="4"/>
  <c r="AI104" i="4" s="1"/>
  <c r="AH120" i="4"/>
  <c r="AI120" i="4" s="1"/>
  <c r="AH136" i="4"/>
  <c r="AI136" i="4" s="1"/>
  <c r="AH152" i="4"/>
  <c r="AI152" i="4" s="1"/>
  <c r="AH184" i="4"/>
  <c r="AI184" i="4" s="1"/>
  <c r="AH21" i="4"/>
  <c r="AI21" i="4" s="1"/>
  <c r="AH53" i="4"/>
  <c r="AI53" i="4" s="1"/>
  <c r="AH97" i="4"/>
  <c r="AI97" i="4" s="1"/>
  <c r="AH125" i="4"/>
  <c r="AI125" i="4" s="1"/>
  <c r="AH157" i="4"/>
  <c r="AI157" i="4" s="1"/>
  <c r="AH26" i="4"/>
  <c r="AI26" i="4" s="1"/>
  <c r="AH106" i="4"/>
  <c r="AI106" i="4" s="1"/>
  <c r="AH170" i="4"/>
  <c r="AI170" i="4" s="1"/>
  <c r="AH206" i="4"/>
  <c r="AI206" i="4" s="1"/>
  <c r="AH39" i="4"/>
  <c r="AI39" i="4" s="1"/>
  <c r="AH71" i="4"/>
  <c r="AI71" i="4" s="1"/>
  <c r="AH103" i="4"/>
  <c r="AI103" i="4" s="1"/>
  <c r="AH119" i="4"/>
  <c r="AI119" i="4" s="1"/>
  <c r="AH151" i="4"/>
  <c r="AI151" i="4" s="1"/>
  <c r="AH13" i="4"/>
  <c r="AI13" i="4" s="1"/>
  <c r="AH29" i="4"/>
  <c r="AI29" i="4" s="1"/>
  <c r="AH45" i="4"/>
  <c r="AI45" i="4" s="1"/>
  <c r="AH61" i="4"/>
  <c r="AI61" i="4" s="1"/>
  <c r="AH77" i="4"/>
  <c r="AI77" i="4" s="1"/>
  <c r="AH109" i="4"/>
  <c r="AI109" i="4" s="1"/>
  <c r="AH145" i="4"/>
  <c r="AI145" i="4" s="1"/>
  <c r="AH173" i="4"/>
  <c r="AI173" i="4" s="1"/>
  <c r="AH10" i="4"/>
  <c r="AI10" i="4" s="1"/>
  <c r="AH38" i="4"/>
  <c r="AI38" i="4" s="1"/>
  <c r="AH66" i="4"/>
  <c r="AI66" i="4" s="1"/>
  <c r="AH90" i="4"/>
  <c r="AI90" i="4" s="1"/>
  <c r="AH122" i="4"/>
  <c r="AI122" i="4" s="1"/>
  <c r="AH158" i="4"/>
  <c r="AI158" i="4" s="1"/>
  <c r="AH182" i="4"/>
  <c r="AI182" i="4" s="1"/>
  <c r="AH15" i="4"/>
  <c r="AI15" i="4" s="1"/>
  <c r="AH31" i="4"/>
  <c r="AI31" i="4" s="1"/>
  <c r="AH47" i="4"/>
  <c r="AI47" i="4" s="1"/>
  <c r="AH63" i="4"/>
  <c r="AI63" i="4" s="1"/>
  <c r="AH79" i="4"/>
  <c r="AI79" i="4" s="1"/>
  <c r="AH95" i="4"/>
  <c r="AI95" i="4" s="1"/>
  <c r="AH111" i="4"/>
  <c r="AI111" i="4" s="1"/>
  <c r="AH127" i="4"/>
  <c r="AI127" i="4" s="1"/>
  <c r="AH143" i="4"/>
  <c r="AI143" i="4" s="1"/>
  <c r="AH159" i="4"/>
  <c r="AI159" i="4" s="1"/>
  <c r="AH175" i="4"/>
  <c r="AI175" i="4" s="1"/>
  <c r="AH191" i="4"/>
  <c r="AI191" i="4" s="1"/>
  <c r="AH81" i="4"/>
  <c r="AI81" i="4" s="1"/>
  <c r="AH113" i="4"/>
  <c r="AI113" i="4" s="1"/>
  <c r="AH141" i="4"/>
  <c r="AI141" i="4" s="1"/>
  <c r="AH177" i="4"/>
  <c r="AI177" i="4" s="1"/>
  <c r="AH205" i="4"/>
  <c r="AI205" i="4" s="1"/>
  <c r="AH42" i="4"/>
  <c r="AI42" i="4" s="1"/>
  <c r="AH78" i="4"/>
  <c r="AI78" i="4" s="1"/>
  <c r="AH110" i="4"/>
  <c r="AI110" i="4" s="1"/>
  <c r="AH138" i="4"/>
  <c r="AI138" i="4" s="1"/>
  <c r="AH174" i="4"/>
  <c r="AI174" i="4" s="1"/>
  <c r="AH202" i="4"/>
  <c r="AI202" i="4" s="1"/>
  <c r="AH20" i="4"/>
  <c r="AI20" i="4" s="1"/>
  <c r="AH36" i="4"/>
  <c r="AI36" i="4" s="1"/>
  <c r="AH52" i="4"/>
  <c r="AI52" i="4" s="1"/>
  <c r="AH68" i="4"/>
  <c r="AI68" i="4" s="1"/>
  <c r="AH84" i="4"/>
  <c r="AI84" i="4" s="1"/>
  <c r="AH100" i="4"/>
  <c r="AI100" i="4" s="1"/>
  <c r="AH116" i="4"/>
  <c r="AI116" i="4" s="1"/>
  <c r="AH132" i="4"/>
  <c r="AI132" i="4" s="1"/>
  <c r="AH148" i="4"/>
  <c r="AI148" i="4" s="1"/>
  <c r="AH164" i="4"/>
  <c r="AI164" i="4" s="1"/>
  <c r="AH180" i="4"/>
  <c r="AI180" i="4" s="1"/>
  <c r="AH196" i="4"/>
  <c r="AI196" i="4" s="1"/>
  <c r="AH17" i="4"/>
  <c r="AI17" i="4" s="1"/>
  <c r="AH49" i="4"/>
  <c r="AI49" i="4" s="1"/>
  <c r="AH65" i="4"/>
  <c r="AI65" i="4" s="1"/>
  <c r="AH117" i="4"/>
  <c r="AI117" i="4" s="1"/>
  <c r="AH153" i="4"/>
  <c r="AI153" i="4" s="1"/>
  <c r="AH181" i="4"/>
  <c r="AI181" i="4" s="1"/>
  <c r="AH18" i="4"/>
  <c r="AI18" i="4" s="1"/>
  <c r="AH162" i="4"/>
  <c r="AI162" i="4" s="1"/>
  <c r="AH19" i="4"/>
  <c r="AI19" i="4" s="1"/>
  <c r="AH67" i="4"/>
  <c r="AI67" i="4" s="1"/>
  <c r="AH83" i="4"/>
  <c r="AI83" i="4" s="1"/>
  <c r="AH147" i="4"/>
  <c r="AI147" i="4" s="1"/>
  <c r="AH163" i="4"/>
  <c r="AI163" i="4" s="1"/>
  <c r="AH195" i="4"/>
  <c r="AI195" i="4" s="1"/>
  <c r="AH121" i="4"/>
  <c r="AI121" i="4" s="1"/>
  <c r="AH149" i="4"/>
  <c r="AI149" i="4" s="1"/>
  <c r="AH185" i="4"/>
  <c r="AI185" i="4" s="1"/>
  <c r="AH54" i="4"/>
  <c r="AI54" i="4" s="1"/>
  <c r="AH118" i="4"/>
  <c r="AI118" i="4" s="1"/>
  <c r="AH146" i="4"/>
  <c r="AI146" i="4" s="1"/>
  <c r="AH8" i="4"/>
  <c r="AI8" i="4" s="1"/>
  <c r="AH24" i="4"/>
  <c r="AI24" i="4" s="1"/>
  <c r="AH56" i="4"/>
  <c r="AI56" i="4" s="1"/>
  <c r="AH88" i="4"/>
  <c r="AI88" i="4" s="1"/>
  <c r="AH168" i="4"/>
  <c r="AI168" i="4" s="1"/>
  <c r="AH200" i="4"/>
  <c r="AI200" i="4" s="1"/>
  <c r="AH37" i="4"/>
  <c r="AI37" i="4" s="1"/>
  <c r="AH69" i="4"/>
  <c r="AI69" i="4" s="1"/>
  <c r="AH189" i="4"/>
  <c r="AI189" i="4" s="1"/>
  <c r="AH50" i="4"/>
  <c r="AI50" i="4" s="1"/>
  <c r="AH142" i="4"/>
  <c r="AI142" i="4" s="1"/>
  <c r="AH23" i="4"/>
  <c r="AI23" i="4" s="1"/>
  <c r="AH55" i="4"/>
  <c r="AI55" i="4" s="1"/>
  <c r="AH87" i="4"/>
  <c r="AI87" i="4" s="1"/>
  <c r="AH135" i="4"/>
  <c r="AI135" i="4" s="1"/>
  <c r="AH93" i="4"/>
  <c r="AI93" i="4" s="1"/>
  <c r="AH22" i="4"/>
  <c r="AI22" i="4" s="1"/>
  <c r="AH154" i="4"/>
  <c r="AI154" i="4" s="1"/>
  <c r="AH44" i="4"/>
  <c r="AI44" i="4" s="1"/>
  <c r="AH108" i="4"/>
  <c r="AI108" i="4" s="1"/>
  <c r="AH172" i="4"/>
  <c r="AI172" i="4" s="1"/>
  <c r="AH167" i="4"/>
  <c r="AI167" i="4" s="1"/>
  <c r="AH129" i="4"/>
  <c r="AI129" i="4" s="1"/>
  <c r="AH62" i="4"/>
  <c r="AI62" i="4" s="1"/>
  <c r="AH190" i="4"/>
  <c r="AI190" i="4" s="1"/>
  <c r="AH60" i="4"/>
  <c r="AI60" i="4" s="1"/>
  <c r="AH124" i="4"/>
  <c r="AI124" i="4" s="1"/>
  <c r="AH188" i="4"/>
  <c r="AI188" i="4" s="1"/>
  <c r="AH193" i="4"/>
  <c r="AI193" i="4" s="1"/>
  <c r="AH28" i="4"/>
  <c r="AI28" i="4" s="1"/>
  <c r="AH156" i="4"/>
  <c r="AI156" i="4" s="1"/>
  <c r="AH183" i="4"/>
  <c r="AI183" i="4" s="1"/>
  <c r="AH161" i="4"/>
  <c r="AI161" i="4" s="1"/>
  <c r="AH94" i="4"/>
  <c r="AI94" i="4" s="1"/>
  <c r="AH12" i="4"/>
  <c r="AI12" i="4" s="1"/>
  <c r="AH76" i="4"/>
  <c r="AI76" i="4" s="1"/>
  <c r="AH140" i="4"/>
  <c r="AI140" i="4" s="1"/>
  <c r="AH204" i="4"/>
  <c r="AI204" i="4" s="1"/>
  <c r="AH199" i="4"/>
  <c r="AI199" i="4" s="1"/>
  <c r="AH126" i="4"/>
  <c r="AI126" i="4" s="1"/>
  <c r="AH92" i="4"/>
  <c r="AI92" i="4" s="1"/>
  <c r="AH7" i="4"/>
  <c r="AI7" i="4" s="1"/>
  <c r="AM5" i="4"/>
  <c r="AM15" i="4"/>
  <c r="AN15" i="4" s="1"/>
  <c r="AM43" i="4"/>
  <c r="AN43" i="4" s="1"/>
  <c r="AM79" i="4"/>
  <c r="AN79" i="4" s="1"/>
  <c r="AM107" i="4"/>
  <c r="AN107" i="4" s="1"/>
  <c r="AM143" i="4"/>
  <c r="AN143" i="4" s="1"/>
  <c r="AM183" i="4"/>
  <c r="AN183" i="4" s="1"/>
  <c r="AM16" i="4"/>
  <c r="AN16" i="4" s="1"/>
  <c r="AM40" i="4"/>
  <c r="AN40" i="4" s="1"/>
  <c r="AM56" i="4"/>
  <c r="AN56" i="4" s="1"/>
  <c r="AM72" i="4"/>
  <c r="AN72" i="4" s="1"/>
  <c r="AM88" i="4"/>
  <c r="AN88" i="4" s="1"/>
  <c r="AM104" i="4"/>
  <c r="AN104" i="4" s="1"/>
  <c r="AM120" i="4"/>
  <c r="AN120" i="4" s="1"/>
  <c r="AM136" i="4"/>
  <c r="AN136" i="4" s="1"/>
  <c r="AM152" i="4"/>
  <c r="AN152" i="4" s="1"/>
  <c r="AM172" i="4"/>
  <c r="AN172" i="4" s="1"/>
  <c r="AM9" i="4"/>
  <c r="AN9" i="4" s="1"/>
  <c r="AM25" i="4"/>
  <c r="AN25" i="4" s="1"/>
  <c r="AM41" i="4"/>
  <c r="AN41" i="4" s="1"/>
  <c r="AM57" i="4"/>
  <c r="AN57" i="4" s="1"/>
  <c r="AM73" i="4"/>
  <c r="AN73" i="4" s="1"/>
  <c r="AM89" i="4"/>
  <c r="AN89" i="4" s="1"/>
  <c r="AM105" i="4"/>
  <c r="AN105" i="4" s="1"/>
  <c r="AM121" i="4"/>
  <c r="AN121" i="4" s="1"/>
  <c r="AM137" i="4"/>
  <c r="AN137" i="4" s="1"/>
  <c r="AM153" i="4"/>
  <c r="AN153" i="4" s="1"/>
  <c r="AM169" i="4"/>
  <c r="AN169" i="4" s="1"/>
  <c r="AM185" i="4"/>
  <c r="AN185" i="4" s="1"/>
  <c r="AM201" i="4"/>
  <c r="AN201" i="4" s="1"/>
  <c r="AM27" i="4"/>
  <c r="AN27" i="4" s="1"/>
  <c r="AM63" i="4"/>
  <c r="AN63" i="4" s="1"/>
  <c r="AM95" i="4"/>
  <c r="AN95" i="4" s="1"/>
  <c r="AM123" i="4"/>
  <c r="AN123" i="4" s="1"/>
  <c r="AM151" i="4"/>
  <c r="AN151" i="4" s="1"/>
  <c r="AM179" i="4"/>
  <c r="AN179" i="4" s="1"/>
  <c r="AM8" i="4"/>
  <c r="AN8" i="4" s="1"/>
  <c r="AM176" i="4"/>
  <c r="AN176" i="4" s="1"/>
  <c r="AM200" i="4"/>
  <c r="AN200" i="4" s="1"/>
  <c r="AM22" i="4"/>
  <c r="AN22" i="4" s="1"/>
  <c r="AM38" i="4"/>
  <c r="AN38" i="4" s="1"/>
  <c r="AM54" i="4"/>
  <c r="AN54" i="4" s="1"/>
  <c r="AM70" i="4"/>
  <c r="AN70" i="4" s="1"/>
  <c r="AM90" i="4"/>
  <c r="AN90" i="4" s="1"/>
  <c r="AM106" i="4"/>
  <c r="AN106" i="4" s="1"/>
  <c r="AM122" i="4"/>
  <c r="AN122" i="4" s="1"/>
  <c r="AM138" i="4"/>
  <c r="AN138" i="4" s="1"/>
  <c r="AM154" i="4"/>
  <c r="AN154" i="4" s="1"/>
  <c r="AM170" i="4"/>
  <c r="AN170" i="4" s="1"/>
  <c r="AM186" i="4"/>
  <c r="AN186" i="4" s="1"/>
  <c r="AM202" i="4"/>
  <c r="AN202" i="4" s="1"/>
  <c r="AM23" i="4"/>
  <c r="AN23" i="4" s="1"/>
  <c r="AM51" i="4"/>
  <c r="AN51" i="4" s="1"/>
  <c r="AM87" i="4"/>
  <c r="AN87" i="4" s="1"/>
  <c r="AM119" i="4"/>
  <c r="AN119" i="4" s="1"/>
  <c r="AM155" i="4"/>
  <c r="AN155" i="4" s="1"/>
  <c r="AM191" i="4"/>
  <c r="AN191" i="4" s="1"/>
  <c r="AM20" i="4"/>
  <c r="AN20" i="4" s="1"/>
  <c r="AM44" i="4"/>
  <c r="AN44" i="4" s="1"/>
  <c r="AM60" i="4"/>
  <c r="AN60" i="4" s="1"/>
  <c r="AM76" i="4"/>
  <c r="AN76" i="4" s="1"/>
  <c r="AM92" i="4"/>
  <c r="AN92" i="4" s="1"/>
  <c r="AM108" i="4"/>
  <c r="AN108" i="4" s="1"/>
  <c r="AM124" i="4"/>
  <c r="AN124" i="4" s="1"/>
  <c r="AM140" i="4"/>
  <c r="AN140" i="4" s="1"/>
  <c r="AM156" i="4"/>
  <c r="AN156" i="4" s="1"/>
  <c r="AM184" i="4"/>
  <c r="AN184" i="4" s="1"/>
  <c r="AM13" i="4"/>
  <c r="AN13" i="4" s="1"/>
  <c r="AM29" i="4"/>
  <c r="AN29" i="4" s="1"/>
  <c r="AM45" i="4"/>
  <c r="AN45" i="4" s="1"/>
  <c r="AM61" i="4"/>
  <c r="AN61" i="4" s="1"/>
  <c r="AM77" i="4"/>
  <c r="AN77" i="4" s="1"/>
  <c r="AM93" i="4"/>
  <c r="AN93" i="4" s="1"/>
  <c r="AM109" i="4"/>
  <c r="AN109" i="4" s="1"/>
  <c r="AM125" i="4"/>
  <c r="AN125" i="4" s="1"/>
  <c r="AM141" i="4"/>
  <c r="AN141" i="4" s="1"/>
  <c r="AM157" i="4"/>
  <c r="AN157" i="4" s="1"/>
  <c r="AM173" i="4"/>
  <c r="AN173" i="4" s="1"/>
  <c r="AM189" i="4"/>
  <c r="AN189" i="4" s="1"/>
  <c r="AM205" i="4"/>
  <c r="AN205" i="4" s="1"/>
  <c r="AM39" i="4"/>
  <c r="AN39" i="4" s="1"/>
  <c r="AM67" i="4"/>
  <c r="AN67" i="4" s="1"/>
  <c r="AM103" i="4"/>
  <c r="AN103" i="4" s="1"/>
  <c r="AM135" i="4"/>
  <c r="AN135" i="4" s="1"/>
  <c r="AM159" i="4"/>
  <c r="AN159" i="4" s="1"/>
  <c r="AM187" i="4"/>
  <c r="AN187" i="4" s="1"/>
  <c r="AM24" i="4"/>
  <c r="AN24" i="4" s="1"/>
  <c r="AM180" i="4"/>
  <c r="AN180" i="4" s="1"/>
  <c r="AM10" i="4"/>
  <c r="AN10" i="4" s="1"/>
  <c r="AM26" i="4"/>
  <c r="AN26" i="4" s="1"/>
  <c r="AM42" i="4"/>
  <c r="AN42" i="4" s="1"/>
  <c r="AM58" i="4"/>
  <c r="AN58" i="4" s="1"/>
  <c r="AM78" i="4"/>
  <c r="AN78" i="4" s="1"/>
  <c r="AM94" i="4"/>
  <c r="AN94" i="4" s="1"/>
  <c r="AM110" i="4"/>
  <c r="AN110" i="4" s="1"/>
  <c r="AM126" i="4"/>
  <c r="AN126" i="4" s="1"/>
  <c r="AM142" i="4"/>
  <c r="AN142" i="4" s="1"/>
  <c r="AM158" i="4"/>
  <c r="AN158" i="4" s="1"/>
  <c r="AM174" i="4"/>
  <c r="AN174" i="4" s="1"/>
  <c r="AM190" i="4"/>
  <c r="AN190" i="4" s="1"/>
  <c r="AM206" i="4"/>
  <c r="AN206" i="4" s="1"/>
  <c r="AM31" i="4"/>
  <c r="AN31" i="4" s="1"/>
  <c r="AM91" i="4"/>
  <c r="AN91" i="4" s="1"/>
  <c r="AM163" i="4"/>
  <c r="AN163" i="4" s="1"/>
  <c r="AM28" i="4"/>
  <c r="AN28" i="4" s="1"/>
  <c r="AM64" i="4"/>
  <c r="AN64" i="4" s="1"/>
  <c r="AM96" i="4"/>
  <c r="AN96" i="4" s="1"/>
  <c r="AM128" i="4"/>
  <c r="AN128" i="4" s="1"/>
  <c r="AM160" i="4"/>
  <c r="AN160" i="4" s="1"/>
  <c r="AM17" i="4"/>
  <c r="AN17" i="4" s="1"/>
  <c r="AM49" i="4"/>
  <c r="AN49" i="4" s="1"/>
  <c r="AM81" i="4"/>
  <c r="AN81" i="4" s="1"/>
  <c r="AM113" i="4"/>
  <c r="AN113" i="4" s="1"/>
  <c r="AM145" i="4"/>
  <c r="AN145" i="4" s="1"/>
  <c r="AM177" i="4"/>
  <c r="AN177" i="4" s="1"/>
  <c r="AM11" i="4"/>
  <c r="AN11" i="4" s="1"/>
  <c r="AM75" i="4"/>
  <c r="AN75" i="4" s="1"/>
  <c r="AM139" i="4"/>
  <c r="AN139" i="4" s="1"/>
  <c r="AM195" i="4"/>
  <c r="AN195" i="4" s="1"/>
  <c r="AM188" i="4"/>
  <c r="AN188" i="4" s="1"/>
  <c r="AM30" i="4"/>
  <c r="AN30" i="4" s="1"/>
  <c r="AM62" i="4"/>
  <c r="AN62" i="4" s="1"/>
  <c r="AM98" i="4"/>
  <c r="AN98" i="4" s="1"/>
  <c r="AM130" i="4"/>
  <c r="AN130" i="4" s="1"/>
  <c r="AM162" i="4"/>
  <c r="AN162" i="4" s="1"/>
  <c r="AM194" i="4"/>
  <c r="AN194" i="4" s="1"/>
  <c r="AM35" i="4"/>
  <c r="AN35" i="4" s="1"/>
  <c r="AM99" i="4"/>
  <c r="AN99" i="4" s="1"/>
  <c r="AM171" i="4"/>
  <c r="AN171" i="4" s="1"/>
  <c r="AM32" i="4"/>
  <c r="AN32" i="4" s="1"/>
  <c r="AM68" i="4"/>
  <c r="AN68" i="4" s="1"/>
  <c r="AM100" i="4"/>
  <c r="AN100" i="4" s="1"/>
  <c r="AM132" i="4"/>
  <c r="AN132" i="4" s="1"/>
  <c r="AM164" i="4"/>
  <c r="AN164" i="4" s="1"/>
  <c r="AM21" i="4"/>
  <c r="AN21" i="4" s="1"/>
  <c r="AM53" i="4"/>
  <c r="AN53" i="4" s="1"/>
  <c r="AM85" i="4"/>
  <c r="AN85" i="4" s="1"/>
  <c r="AM117" i="4"/>
  <c r="AN117" i="4" s="1"/>
  <c r="AM149" i="4"/>
  <c r="AN149" i="4" s="1"/>
  <c r="AM181" i="4"/>
  <c r="AN181" i="4" s="1"/>
  <c r="AM19" i="4"/>
  <c r="AN19" i="4" s="1"/>
  <c r="AM83" i="4"/>
  <c r="AN83" i="4" s="1"/>
  <c r="AM147" i="4"/>
  <c r="AN147" i="4" s="1"/>
  <c r="AM199" i="4"/>
  <c r="AN199" i="4" s="1"/>
  <c r="AM196" i="4"/>
  <c r="AN196" i="4" s="1"/>
  <c r="AM34" i="4"/>
  <c r="AN34" i="4" s="1"/>
  <c r="AM66" i="4"/>
  <c r="AN66" i="4" s="1"/>
  <c r="AM102" i="4"/>
  <c r="AN102" i="4" s="1"/>
  <c r="AM134" i="4"/>
  <c r="AN134" i="4" s="1"/>
  <c r="AM166" i="4"/>
  <c r="AN166" i="4" s="1"/>
  <c r="AM198" i="4"/>
  <c r="AN198" i="4" s="1"/>
  <c r="AM59" i="4"/>
  <c r="AN59" i="4" s="1"/>
  <c r="AM203" i="4"/>
  <c r="AN203" i="4" s="1"/>
  <c r="AM80" i="4"/>
  <c r="AN80" i="4" s="1"/>
  <c r="AM144" i="4"/>
  <c r="AN144" i="4" s="1"/>
  <c r="AM33" i="4"/>
  <c r="AN33" i="4" s="1"/>
  <c r="AM97" i="4"/>
  <c r="AN97" i="4" s="1"/>
  <c r="AM161" i="4"/>
  <c r="AN161" i="4" s="1"/>
  <c r="AM47" i="4"/>
  <c r="AN47" i="4" s="1"/>
  <c r="AM167" i="4"/>
  <c r="AN167" i="4" s="1"/>
  <c r="AM14" i="4"/>
  <c r="AN14" i="4" s="1"/>
  <c r="AM82" i="4"/>
  <c r="AN82" i="4" s="1"/>
  <c r="AM146" i="4"/>
  <c r="AN146" i="4" s="1"/>
  <c r="AM193" i="4"/>
  <c r="AN193" i="4" s="1"/>
  <c r="AM52" i="4"/>
  <c r="AN52" i="4" s="1"/>
  <c r="AM69" i="4"/>
  <c r="AN69" i="4" s="1"/>
  <c r="AM197" i="4"/>
  <c r="AN197" i="4" s="1"/>
  <c r="AM50" i="4"/>
  <c r="AN50" i="4" s="1"/>
  <c r="AM71" i="4"/>
  <c r="AN71" i="4" s="1"/>
  <c r="AM12" i="4"/>
  <c r="AN12" i="4" s="1"/>
  <c r="AM84" i="4"/>
  <c r="AN84" i="4" s="1"/>
  <c r="AM148" i="4"/>
  <c r="AN148" i="4" s="1"/>
  <c r="AM37" i="4"/>
  <c r="AN37" i="4" s="1"/>
  <c r="AM101" i="4"/>
  <c r="AN101" i="4" s="1"/>
  <c r="AM165" i="4"/>
  <c r="AN165" i="4" s="1"/>
  <c r="AM55" i="4"/>
  <c r="AN55" i="4" s="1"/>
  <c r="AM175" i="4"/>
  <c r="AN175" i="4" s="1"/>
  <c r="AM18" i="4"/>
  <c r="AN18" i="4" s="1"/>
  <c r="AM86" i="4"/>
  <c r="AN86" i="4" s="1"/>
  <c r="AM150" i="4"/>
  <c r="AN150" i="4" s="1"/>
  <c r="AM127" i="4"/>
  <c r="AN127" i="4" s="1"/>
  <c r="AM48" i="4"/>
  <c r="AN48" i="4" s="1"/>
  <c r="AM112" i="4"/>
  <c r="AN112" i="4" s="1"/>
  <c r="AM192" i="4"/>
  <c r="AN192" i="4" s="1"/>
  <c r="AM65" i="4"/>
  <c r="AN65" i="4" s="1"/>
  <c r="AM129" i="4"/>
  <c r="AN129" i="4" s="1"/>
  <c r="AM111" i="4"/>
  <c r="AN111" i="4" s="1"/>
  <c r="AM36" i="4"/>
  <c r="AN36" i="4" s="1"/>
  <c r="AM46" i="4"/>
  <c r="AN46" i="4" s="1"/>
  <c r="AM114" i="4"/>
  <c r="AN114" i="4" s="1"/>
  <c r="AM178" i="4"/>
  <c r="AN178" i="4" s="1"/>
  <c r="AM131" i="4"/>
  <c r="AN131" i="4" s="1"/>
  <c r="AM116" i="4"/>
  <c r="AN116" i="4" s="1"/>
  <c r="AM204" i="4"/>
  <c r="AN204" i="4" s="1"/>
  <c r="AM133" i="4"/>
  <c r="AN133" i="4" s="1"/>
  <c r="AM115" i="4"/>
  <c r="AN115" i="4" s="1"/>
  <c r="AM168" i="4"/>
  <c r="AN168" i="4" s="1"/>
  <c r="AM118" i="4"/>
  <c r="AN118" i="4" s="1"/>
  <c r="AM182" i="4"/>
  <c r="AN182" i="4" s="1"/>
  <c r="AM7" i="4"/>
  <c r="AN7" i="4" s="1"/>
  <c r="AI79" i="17" l="1"/>
  <c r="C683" i="28"/>
  <c r="AI18" i="17"/>
  <c r="C622" i="28"/>
  <c r="AI56" i="17"/>
  <c r="C660" i="28"/>
  <c r="AI26" i="17"/>
  <c r="C630" i="28"/>
  <c r="AI40" i="17"/>
  <c r="C644" i="28"/>
  <c r="AI54" i="17"/>
  <c r="C658" i="28"/>
  <c r="AI72" i="17"/>
  <c r="C676" i="28"/>
  <c r="AI9" i="17"/>
  <c r="C613" i="28"/>
  <c r="AI17" i="17"/>
  <c r="C621" i="28"/>
  <c r="AI25" i="17"/>
  <c r="C629" i="28"/>
  <c r="AI33" i="17"/>
  <c r="C637" i="28"/>
  <c r="AI41" i="17"/>
  <c r="C645" i="28"/>
  <c r="AI49" i="17"/>
  <c r="C653" i="28"/>
  <c r="AI65" i="17"/>
  <c r="C669" i="28"/>
  <c r="AI186" i="17"/>
  <c r="C790" i="28"/>
  <c r="AI194" i="17"/>
  <c r="C798" i="28"/>
  <c r="AI192" i="17"/>
  <c r="C796" i="28"/>
  <c r="AI110" i="17"/>
  <c r="C714" i="28"/>
  <c r="AI146" i="17"/>
  <c r="C750" i="28"/>
  <c r="AI152" i="17"/>
  <c r="C756" i="28"/>
  <c r="AI160" i="17"/>
  <c r="C764" i="28"/>
  <c r="AI182" i="17"/>
  <c r="C786" i="28"/>
  <c r="AI171" i="17"/>
  <c r="C775" i="28"/>
  <c r="AI175" i="17"/>
  <c r="C779" i="28"/>
  <c r="AI181" i="17"/>
  <c r="C785" i="28"/>
  <c r="AI191" i="17"/>
  <c r="C795" i="28"/>
  <c r="AI199" i="17"/>
  <c r="C803" i="28"/>
  <c r="AI83" i="12"/>
  <c r="AI16" i="12"/>
  <c r="AI185" i="12"/>
  <c r="AI169" i="12"/>
  <c r="AI101" i="12"/>
  <c r="AI55" i="12"/>
  <c r="AI8" i="12"/>
  <c r="AI7" i="12"/>
  <c r="AI48" i="12"/>
  <c r="AI89" i="12"/>
  <c r="AI153" i="12"/>
  <c r="AI201" i="12"/>
  <c r="AI190" i="17"/>
  <c r="AI169" i="17"/>
  <c r="AI162" i="17"/>
  <c r="AI29" i="17"/>
  <c r="AI34" i="17"/>
  <c r="AI187" i="17"/>
  <c r="AI206" i="17"/>
  <c r="AI107" i="17"/>
  <c r="AI103" i="17"/>
  <c r="AI99" i="17"/>
  <c r="AI95" i="17"/>
  <c r="AI91" i="17"/>
  <c r="AI87" i="17"/>
  <c r="AI83" i="17"/>
  <c r="AI78" i="17"/>
  <c r="AI73" i="17"/>
  <c r="AI53" i="17"/>
  <c r="AI48" i="17"/>
  <c r="AI38" i="17"/>
  <c r="AI13" i="17"/>
  <c r="AI158" i="17"/>
  <c r="AI112" i="17"/>
  <c r="AI116" i="17"/>
  <c r="AI120" i="17"/>
  <c r="AI124" i="17"/>
  <c r="AI128" i="17"/>
  <c r="AI132" i="17"/>
  <c r="AI136" i="17"/>
  <c r="AI140" i="17"/>
  <c r="AI156" i="17"/>
  <c r="AI163" i="17"/>
  <c r="AI177" i="17"/>
  <c r="AI17" i="12"/>
  <c r="C621" i="26"/>
  <c r="AI31" i="12"/>
  <c r="C635" i="26"/>
  <c r="AI45" i="12"/>
  <c r="C649" i="26"/>
  <c r="AI61" i="12"/>
  <c r="C665" i="26"/>
  <c r="AI76" i="12"/>
  <c r="C680" i="26"/>
  <c r="AI20" i="12"/>
  <c r="C624" i="26"/>
  <c r="AI28" i="12"/>
  <c r="C632" i="26"/>
  <c r="AI36" i="12"/>
  <c r="C640" i="26"/>
  <c r="AI44" i="12"/>
  <c r="C648" i="26"/>
  <c r="AI52" i="12"/>
  <c r="C656" i="26"/>
  <c r="AI60" i="12"/>
  <c r="C664" i="26"/>
  <c r="AI68" i="12"/>
  <c r="C672" i="26"/>
  <c r="AI77" i="12"/>
  <c r="C681" i="26"/>
  <c r="AI29" i="12"/>
  <c r="C633" i="26"/>
  <c r="AI49" i="12"/>
  <c r="C653" i="26"/>
  <c r="AI79" i="12"/>
  <c r="C683" i="26"/>
  <c r="AI152" i="12"/>
  <c r="C756" i="26"/>
  <c r="AI91" i="12"/>
  <c r="C695" i="26"/>
  <c r="AI99" i="12"/>
  <c r="C703" i="26"/>
  <c r="AI103" i="12"/>
  <c r="C707" i="26"/>
  <c r="AI107" i="12"/>
  <c r="C711" i="26"/>
  <c r="AI158" i="12"/>
  <c r="C762" i="26"/>
  <c r="AI111" i="12"/>
  <c r="C715" i="26"/>
  <c r="AI123" i="12"/>
  <c r="C727" i="26"/>
  <c r="AI127" i="12"/>
  <c r="C731" i="26"/>
  <c r="AI131" i="12"/>
  <c r="C735" i="26"/>
  <c r="AI135" i="12"/>
  <c r="C739" i="26"/>
  <c r="AI143" i="12"/>
  <c r="C747" i="26"/>
  <c r="AI155" i="12"/>
  <c r="C759" i="26"/>
  <c r="AI163" i="12"/>
  <c r="C767" i="26"/>
  <c r="AI167" i="12"/>
  <c r="C771" i="26"/>
  <c r="AI171" i="12"/>
  <c r="C775" i="26"/>
  <c r="AI175" i="12"/>
  <c r="C779" i="26"/>
  <c r="AI179" i="12"/>
  <c r="C783" i="26"/>
  <c r="AI183" i="12"/>
  <c r="C787" i="26"/>
  <c r="AI187" i="12"/>
  <c r="C791" i="26"/>
  <c r="AI191" i="12"/>
  <c r="C795" i="26"/>
  <c r="AI195" i="12"/>
  <c r="C799" i="26"/>
  <c r="AI199" i="12"/>
  <c r="C803" i="26"/>
  <c r="AI203" i="12"/>
  <c r="C807" i="26"/>
  <c r="AI181" i="12"/>
  <c r="AI139" i="12"/>
  <c r="AI81" i="12"/>
  <c r="AI109" i="12"/>
  <c r="AI189" i="12"/>
  <c r="AI37" i="12"/>
  <c r="AI64" i="12"/>
  <c r="AI73" i="12"/>
  <c r="AI40" i="12"/>
  <c r="AI117" i="12"/>
  <c r="AI160" i="12"/>
  <c r="AI35" i="12"/>
  <c r="C639" i="26"/>
  <c r="AI65" i="12"/>
  <c r="C669" i="26"/>
  <c r="AI14" i="12"/>
  <c r="C618" i="26"/>
  <c r="AI22" i="12"/>
  <c r="C626" i="26"/>
  <c r="AI30" i="12"/>
  <c r="C634" i="26"/>
  <c r="AI54" i="12"/>
  <c r="C658" i="26"/>
  <c r="AI62" i="12"/>
  <c r="C666" i="26"/>
  <c r="AI70" i="12"/>
  <c r="C674" i="26"/>
  <c r="AI13" i="12"/>
  <c r="C617" i="26"/>
  <c r="AI80" i="12"/>
  <c r="C684" i="26"/>
  <c r="AI84" i="12"/>
  <c r="C688" i="26"/>
  <c r="AI88" i="12"/>
  <c r="C692" i="26"/>
  <c r="AI162" i="12"/>
  <c r="C766" i="26"/>
  <c r="AI116" i="12"/>
  <c r="C720" i="26"/>
  <c r="AI124" i="12"/>
  <c r="C728" i="26"/>
  <c r="AI128" i="12"/>
  <c r="C732" i="26"/>
  <c r="AI132" i="12"/>
  <c r="C736" i="26"/>
  <c r="AI140" i="12"/>
  <c r="C744" i="26"/>
  <c r="AI144" i="12"/>
  <c r="C748" i="26"/>
  <c r="AI148" i="12"/>
  <c r="C752" i="26"/>
  <c r="AI157" i="12"/>
  <c r="C761" i="26"/>
  <c r="AI172" i="12"/>
  <c r="C776" i="26"/>
  <c r="AI176" i="12"/>
  <c r="C780" i="26"/>
  <c r="AI180" i="12"/>
  <c r="C784" i="26"/>
  <c r="AI196" i="12"/>
  <c r="C800" i="26"/>
  <c r="AI200" i="12"/>
  <c r="C804" i="26"/>
  <c r="AI64" i="17"/>
  <c r="AI165" i="17"/>
  <c r="AI203" i="17"/>
  <c r="AI105" i="17"/>
  <c r="AI101" i="17"/>
  <c r="AI97" i="17"/>
  <c r="AI93" i="17"/>
  <c r="AI89" i="17"/>
  <c r="AI85" i="17"/>
  <c r="AI81" i="17"/>
  <c r="AI61" i="17"/>
  <c r="AI46" i="17"/>
  <c r="AI21" i="17"/>
  <c r="AI167" i="17"/>
  <c r="AI114" i="17"/>
  <c r="AI118" i="17"/>
  <c r="AI122" i="17"/>
  <c r="AI126" i="17"/>
  <c r="AI130" i="17"/>
  <c r="AI134" i="17"/>
  <c r="AI138" i="17"/>
  <c r="AI142" i="17"/>
  <c r="AB205" i="17"/>
  <c r="AB193" i="17"/>
  <c r="AB185" i="17"/>
  <c r="AB206" i="17"/>
  <c r="AB196" i="17"/>
  <c r="AB183" i="17"/>
  <c r="AB179" i="17"/>
  <c r="AB171" i="17"/>
  <c r="AB165" i="17"/>
  <c r="AB157" i="17"/>
  <c r="AB202" i="17"/>
  <c r="AB164" i="17"/>
  <c r="AB146" i="17"/>
  <c r="AB192" i="17"/>
  <c r="AB166" i="17"/>
  <c r="AB158" i="17"/>
  <c r="AB150" i="17"/>
  <c r="AB144" i="17"/>
  <c r="AB136" i="17"/>
  <c r="AB128" i="17"/>
  <c r="AB120" i="17"/>
  <c r="AB112" i="17"/>
  <c r="AB96" i="17"/>
  <c r="AB88" i="17"/>
  <c r="AB110" i="17"/>
  <c r="AB102" i="17"/>
  <c r="AB85" i="17"/>
  <c r="AB69" i="17"/>
  <c r="AB53" i="17"/>
  <c r="AB45" i="17"/>
  <c r="AB37" i="17"/>
  <c r="AB21" i="17"/>
  <c r="AB9" i="17"/>
  <c r="AB145" i="17"/>
  <c r="AB82" i="17"/>
  <c r="AB66" i="17"/>
  <c r="AB58" i="17"/>
  <c r="AB50" i="17"/>
  <c r="AB42" i="17"/>
  <c r="AB34" i="17"/>
  <c r="AB26" i="17"/>
  <c r="AB18" i="17"/>
  <c r="AB87" i="17"/>
  <c r="AB71" i="17"/>
  <c r="AB63" i="17"/>
  <c r="AB55" i="17"/>
  <c r="AB39" i="17"/>
  <c r="AB23" i="17"/>
  <c r="AB15" i="17"/>
  <c r="AB139" i="17"/>
  <c r="AB133" i="17"/>
  <c r="AB125" i="17"/>
  <c r="AB117" i="17"/>
  <c r="AB109" i="17"/>
  <c r="AB101" i="17"/>
  <c r="AB80" i="17"/>
  <c r="AB48" i="17"/>
  <c r="AB32" i="17"/>
  <c r="AB16" i="17"/>
  <c r="AB20" i="17"/>
  <c r="AC182" i="17"/>
  <c r="C586" i="28" s="1"/>
  <c r="AC205" i="17"/>
  <c r="C609" i="28" s="1"/>
  <c r="AC203" i="17"/>
  <c r="C607" i="28" s="1"/>
  <c r="AC201" i="17"/>
  <c r="AC199" i="17"/>
  <c r="C603" i="28" s="1"/>
  <c r="AC197" i="17"/>
  <c r="C601" i="28" s="1"/>
  <c r="AC195" i="17"/>
  <c r="C599" i="28" s="1"/>
  <c r="AC193" i="17"/>
  <c r="AC191" i="17"/>
  <c r="C595" i="28" s="1"/>
  <c r="AC189" i="17"/>
  <c r="C593" i="28" s="1"/>
  <c r="AC187" i="17"/>
  <c r="C591" i="28" s="1"/>
  <c r="AC185" i="17"/>
  <c r="AC181" i="17"/>
  <c r="C585" i="28" s="1"/>
  <c r="AC178" i="17"/>
  <c r="C582" i="28" s="1"/>
  <c r="AC177" i="17"/>
  <c r="C581" i="28" s="1"/>
  <c r="AC176" i="17"/>
  <c r="AC175" i="17"/>
  <c r="C579" i="28" s="1"/>
  <c r="AC174" i="17"/>
  <c r="C578" i="28" s="1"/>
  <c r="AC173" i="17"/>
  <c r="C577" i="28" s="1"/>
  <c r="AC172" i="17"/>
  <c r="AC171" i="17"/>
  <c r="C575" i="28" s="1"/>
  <c r="AC170" i="17"/>
  <c r="C574" i="28" s="1"/>
  <c r="AC169" i="17"/>
  <c r="C573" i="28" s="1"/>
  <c r="AC168" i="17"/>
  <c r="AC167" i="17"/>
  <c r="C571" i="28" s="1"/>
  <c r="AC166" i="17"/>
  <c r="C570" i="28" s="1"/>
  <c r="AC165" i="17"/>
  <c r="C569" i="28" s="1"/>
  <c r="AC164" i="17"/>
  <c r="AC163" i="17"/>
  <c r="C567" i="28" s="1"/>
  <c r="AC206" i="17"/>
  <c r="C610" i="28" s="1"/>
  <c r="AC202" i="17"/>
  <c r="C606" i="28" s="1"/>
  <c r="AC198" i="17"/>
  <c r="AC194" i="17"/>
  <c r="C598" i="28" s="1"/>
  <c r="AC190" i="17"/>
  <c r="C594" i="28" s="1"/>
  <c r="AC186" i="17"/>
  <c r="AC183" i="17"/>
  <c r="AC204" i="17"/>
  <c r="C608" i="28" s="1"/>
  <c r="AC200" i="17"/>
  <c r="C604" i="28" s="1"/>
  <c r="AC196" i="17"/>
  <c r="C600" i="28" s="1"/>
  <c r="AC192" i="17"/>
  <c r="C596" i="28" s="1"/>
  <c r="AC188" i="17"/>
  <c r="C592" i="28" s="1"/>
  <c r="AC179" i="17"/>
  <c r="C583" i="28" s="1"/>
  <c r="AC161" i="17"/>
  <c r="AC159" i="17"/>
  <c r="C563" i="28" s="1"/>
  <c r="AC157" i="17"/>
  <c r="C561" i="28" s="1"/>
  <c r="AC155" i="17"/>
  <c r="C559" i="28" s="1"/>
  <c r="AC153" i="17"/>
  <c r="C557" i="28" s="1"/>
  <c r="AC151" i="17"/>
  <c r="AC150" i="17"/>
  <c r="C554" i="28" s="1"/>
  <c r="AC149" i="17"/>
  <c r="C553" i="28" s="1"/>
  <c r="AC146" i="17"/>
  <c r="C550" i="28" s="1"/>
  <c r="AC145" i="17"/>
  <c r="C549" i="28" s="1"/>
  <c r="AC144" i="17"/>
  <c r="C548" i="28" s="1"/>
  <c r="AC143" i="17"/>
  <c r="C547" i="28" s="1"/>
  <c r="AC142" i="17"/>
  <c r="C546" i="28" s="1"/>
  <c r="AC141" i="17"/>
  <c r="AC140" i="17"/>
  <c r="C544" i="28" s="1"/>
  <c r="AC139" i="17"/>
  <c r="C543" i="28" s="1"/>
  <c r="AC138" i="17"/>
  <c r="C542" i="28" s="1"/>
  <c r="AC137" i="17"/>
  <c r="AC136" i="17"/>
  <c r="C540" i="28" s="1"/>
  <c r="AC135" i="17"/>
  <c r="C539" i="28" s="1"/>
  <c r="AC134" i="17"/>
  <c r="C538" i="28" s="1"/>
  <c r="AC133" i="17"/>
  <c r="AC132" i="17"/>
  <c r="C536" i="28" s="1"/>
  <c r="AC131" i="17"/>
  <c r="C535" i="28" s="1"/>
  <c r="AC130" i="17"/>
  <c r="C534" i="28" s="1"/>
  <c r="AC129" i="17"/>
  <c r="AC128" i="17"/>
  <c r="C532" i="28" s="1"/>
  <c r="AC127" i="17"/>
  <c r="C531" i="28" s="1"/>
  <c r="AC126" i="17"/>
  <c r="C530" i="28" s="1"/>
  <c r="AC125" i="17"/>
  <c r="AC124" i="17"/>
  <c r="C528" i="28" s="1"/>
  <c r="AC123" i="17"/>
  <c r="C527" i="28" s="1"/>
  <c r="AC122" i="17"/>
  <c r="C526" i="28" s="1"/>
  <c r="AC121" i="17"/>
  <c r="AC120" i="17"/>
  <c r="C524" i="28" s="1"/>
  <c r="AC119" i="17"/>
  <c r="C523" i="28" s="1"/>
  <c r="AC118" i="17"/>
  <c r="C522" i="28" s="1"/>
  <c r="AC117" i="17"/>
  <c r="AC116" i="17"/>
  <c r="C520" i="28" s="1"/>
  <c r="AC115" i="17"/>
  <c r="C519" i="28" s="1"/>
  <c r="AC114" i="17"/>
  <c r="AC113" i="17"/>
  <c r="C517" i="28" s="1"/>
  <c r="AC112" i="17"/>
  <c r="C516" i="28" s="1"/>
  <c r="AC111" i="17"/>
  <c r="C515" i="28" s="1"/>
  <c r="AC110" i="17"/>
  <c r="C514" i="28" s="1"/>
  <c r="AC109" i="17"/>
  <c r="AC108" i="17"/>
  <c r="C512" i="28" s="1"/>
  <c r="AC184" i="17"/>
  <c r="C588" i="28" s="1"/>
  <c r="AC160" i="17"/>
  <c r="C564" i="28" s="1"/>
  <c r="AC156" i="17"/>
  <c r="AC152" i="17"/>
  <c r="C556" i="28" s="1"/>
  <c r="AC148" i="17"/>
  <c r="C552" i="28" s="1"/>
  <c r="AC180" i="17"/>
  <c r="AC147" i="17"/>
  <c r="AC107" i="17"/>
  <c r="C511" i="28" s="1"/>
  <c r="AC106" i="17"/>
  <c r="C510" i="28" s="1"/>
  <c r="AC105" i="17"/>
  <c r="AC104" i="17"/>
  <c r="AC103" i="17"/>
  <c r="C507" i="28" s="1"/>
  <c r="AC102" i="17"/>
  <c r="C506" i="28" s="1"/>
  <c r="AC101" i="17"/>
  <c r="AC100" i="17"/>
  <c r="AC99" i="17"/>
  <c r="C503" i="28" s="1"/>
  <c r="AC98" i="17"/>
  <c r="C502" i="28" s="1"/>
  <c r="AC97" i="17"/>
  <c r="AC96" i="17"/>
  <c r="AC95" i="17"/>
  <c r="C499" i="28" s="1"/>
  <c r="AC94" i="17"/>
  <c r="C498" i="28" s="1"/>
  <c r="AC93" i="17"/>
  <c r="AC92" i="17"/>
  <c r="AC91" i="17"/>
  <c r="C495" i="28" s="1"/>
  <c r="AC90" i="17"/>
  <c r="C494" i="28" s="1"/>
  <c r="AC89" i="17"/>
  <c r="AC88" i="17"/>
  <c r="AC87" i="17"/>
  <c r="C491" i="28" s="1"/>
  <c r="AC86" i="17"/>
  <c r="C490" i="28" s="1"/>
  <c r="AC85" i="17"/>
  <c r="AC84" i="17"/>
  <c r="AC83" i="17"/>
  <c r="C487" i="28" s="1"/>
  <c r="AC82" i="17"/>
  <c r="C486" i="28" s="1"/>
  <c r="AC81" i="17"/>
  <c r="AC80" i="17"/>
  <c r="AC79" i="17"/>
  <c r="C483" i="28" s="1"/>
  <c r="AC162" i="17"/>
  <c r="C566" i="28" s="1"/>
  <c r="AC154" i="17"/>
  <c r="AC158" i="17"/>
  <c r="AC77" i="17"/>
  <c r="C481" i="28" s="1"/>
  <c r="AC72" i="17"/>
  <c r="C476" i="28" s="1"/>
  <c r="AC68" i="17"/>
  <c r="C472" i="28" s="1"/>
  <c r="AC62" i="17"/>
  <c r="AC58" i="17"/>
  <c r="C462" i="28" s="1"/>
  <c r="AC54" i="17"/>
  <c r="C458" i="28" s="1"/>
  <c r="AC52" i="17"/>
  <c r="AC48" i="17"/>
  <c r="AC44" i="17"/>
  <c r="C448" i="28" s="1"/>
  <c r="AC40" i="17"/>
  <c r="C444" i="28" s="1"/>
  <c r="AC36" i="17"/>
  <c r="AC34" i="17"/>
  <c r="AC30" i="17"/>
  <c r="C434" i="28" s="1"/>
  <c r="AC26" i="17"/>
  <c r="C430" i="28" s="1"/>
  <c r="AC20" i="17"/>
  <c r="AC16" i="17"/>
  <c r="AC12" i="17"/>
  <c r="C416" i="28" s="1"/>
  <c r="AC10" i="17"/>
  <c r="C414" i="28" s="1"/>
  <c r="AC78" i="17"/>
  <c r="C482" i="28" s="1"/>
  <c r="AC76" i="17"/>
  <c r="AC73" i="17"/>
  <c r="C477" i="28" s="1"/>
  <c r="AC71" i="17"/>
  <c r="C475" i="28" s="1"/>
  <c r="AC69" i="17"/>
  <c r="AC67" i="17"/>
  <c r="C471" i="28" s="1"/>
  <c r="AC65" i="17"/>
  <c r="C469" i="28" s="1"/>
  <c r="AC63" i="17"/>
  <c r="C467" i="28" s="1"/>
  <c r="AC61" i="17"/>
  <c r="C465" i="28" s="1"/>
  <c r="AC59" i="17"/>
  <c r="AC57" i="17"/>
  <c r="C461" i="28" s="1"/>
  <c r="AC55" i="17"/>
  <c r="C459" i="28" s="1"/>
  <c r="AC53" i="17"/>
  <c r="AC51" i="17"/>
  <c r="C455" i="28" s="1"/>
  <c r="AC49" i="17"/>
  <c r="C453" i="28" s="1"/>
  <c r="AC47" i="17"/>
  <c r="C451" i="28" s="1"/>
  <c r="AC45" i="17"/>
  <c r="AC43" i="17"/>
  <c r="C447" i="28" s="1"/>
  <c r="AC41" i="17"/>
  <c r="C445" i="28" s="1"/>
  <c r="AC39" i="17"/>
  <c r="C443" i="28" s="1"/>
  <c r="AC37" i="17"/>
  <c r="AC35" i="17"/>
  <c r="AC33" i="17"/>
  <c r="C437" i="28" s="1"/>
  <c r="AC31" i="17"/>
  <c r="C435" i="28" s="1"/>
  <c r="AC29" i="17"/>
  <c r="C433" i="28" s="1"/>
  <c r="AC27" i="17"/>
  <c r="AC25" i="17"/>
  <c r="C429" i="28" s="1"/>
  <c r="AC23" i="17"/>
  <c r="C427" i="28" s="1"/>
  <c r="AC21" i="17"/>
  <c r="C425" i="28" s="1"/>
  <c r="AC19" i="17"/>
  <c r="AC17" i="17"/>
  <c r="C421" i="28" s="1"/>
  <c r="AC15" i="17"/>
  <c r="C419" i="28" s="1"/>
  <c r="AC13" i="17"/>
  <c r="C417" i="28" s="1"/>
  <c r="AC11" i="17"/>
  <c r="AC9" i="17"/>
  <c r="C413" i="28" s="1"/>
  <c r="AC7" i="17"/>
  <c r="C411" i="28" s="1"/>
  <c r="AC75" i="17"/>
  <c r="C479" i="28" s="1"/>
  <c r="AC70" i="17"/>
  <c r="AC66" i="17"/>
  <c r="C470" i="28" s="1"/>
  <c r="AC64" i="17"/>
  <c r="C468" i="28" s="1"/>
  <c r="AC60" i="17"/>
  <c r="C464" i="28" s="1"/>
  <c r="AC56" i="17"/>
  <c r="AC50" i="17"/>
  <c r="C454" i="28" s="1"/>
  <c r="AC46" i="17"/>
  <c r="C450" i="28" s="1"/>
  <c r="AC42" i="17"/>
  <c r="C446" i="28" s="1"/>
  <c r="AC38" i="17"/>
  <c r="AC32" i="17"/>
  <c r="C436" i="28" s="1"/>
  <c r="AC28" i="17"/>
  <c r="C432" i="28" s="1"/>
  <c r="AC24" i="17"/>
  <c r="AC22" i="17"/>
  <c r="AC18" i="17"/>
  <c r="C422" i="28" s="1"/>
  <c r="AC14" i="17"/>
  <c r="C418" i="28" s="1"/>
  <c r="AC8" i="17"/>
  <c r="C412" i="28" s="1"/>
  <c r="AC5" i="17"/>
  <c r="AF205" i="14"/>
  <c r="AG205" i="14" s="1"/>
  <c r="AF201" i="14"/>
  <c r="AG201" i="14" s="1"/>
  <c r="AF197" i="14"/>
  <c r="AF193" i="14"/>
  <c r="AG193" i="14" s="1"/>
  <c r="AF189" i="14"/>
  <c r="AG189" i="14" s="1"/>
  <c r="AF185" i="14"/>
  <c r="AF181" i="14"/>
  <c r="AF206" i="14"/>
  <c r="AF202" i="14"/>
  <c r="AF198" i="14"/>
  <c r="AF194" i="14"/>
  <c r="AF190" i="14"/>
  <c r="AG190" i="14" s="1"/>
  <c r="AF186" i="14"/>
  <c r="AG186" i="14" s="1"/>
  <c r="AF182" i="14"/>
  <c r="AG182" i="14" s="1"/>
  <c r="AF204" i="14"/>
  <c r="AF196" i="14"/>
  <c r="AG196" i="14" s="1"/>
  <c r="AF188" i="14"/>
  <c r="AF180" i="14"/>
  <c r="AG180" i="14" s="1"/>
  <c r="AF174" i="14"/>
  <c r="AG174" i="14" s="1"/>
  <c r="AF171" i="14"/>
  <c r="AG171" i="14" s="1"/>
  <c r="AF203" i="14"/>
  <c r="AF195" i="14"/>
  <c r="AG195" i="14" s="1"/>
  <c r="AF187" i="14"/>
  <c r="AF179" i="14"/>
  <c r="AF177" i="14"/>
  <c r="AF173" i="14"/>
  <c r="AG173" i="14" s="1"/>
  <c r="AF200" i="14"/>
  <c r="AF184" i="14"/>
  <c r="AF172" i="14"/>
  <c r="AG172" i="14" s="1"/>
  <c r="AF170" i="14"/>
  <c r="AF166" i="14"/>
  <c r="AF162" i="14"/>
  <c r="AF191" i="14"/>
  <c r="AG191" i="14" s="1"/>
  <c r="AF169" i="14"/>
  <c r="AG169" i="14" s="1"/>
  <c r="AF165" i="14"/>
  <c r="AF161" i="14"/>
  <c r="AG161" i="14" s="1"/>
  <c r="AF158" i="14"/>
  <c r="AF157" i="14"/>
  <c r="AG157" i="14" s="1"/>
  <c r="AF156" i="14"/>
  <c r="AF155" i="14"/>
  <c r="AG155" i="14" s="1"/>
  <c r="AF154" i="14"/>
  <c r="AF153" i="14"/>
  <c r="AG153" i="14" s="1"/>
  <c r="AF152" i="14"/>
  <c r="AF151" i="14"/>
  <c r="AF150" i="14"/>
  <c r="AG150" i="14" s="1"/>
  <c r="AF149" i="14"/>
  <c r="AF148" i="14"/>
  <c r="AG148" i="14" s="1"/>
  <c r="AF147" i="14"/>
  <c r="AG147" i="14" s="1"/>
  <c r="AF146" i="14"/>
  <c r="AF145" i="14"/>
  <c r="AG145" i="14" s="1"/>
  <c r="AF144" i="14"/>
  <c r="AG144" i="14" s="1"/>
  <c r="AF143" i="14"/>
  <c r="AF142" i="14"/>
  <c r="AG142" i="14" s="1"/>
  <c r="AF141" i="14"/>
  <c r="AG141" i="14" s="1"/>
  <c r="AF140" i="14"/>
  <c r="AF139" i="14"/>
  <c r="AG139" i="14" s="1"/>
  <c r="AF138" i="14"/>
  <c r="AF137" i="14"/>
  <c r="AG137" i="14" s="1"/>
  <c r="AF136" i="14"/>
  <c r="AF135" i="14"/>
  <c r="AG135" i="14" s="1"/>
  <c r="AF134" i="14"/>
  <c r="AF133" i="14"/>
  <c r="AG133" i="14" s="1"/>
  <c r="AF132" i="14"/>
  <c r="AG132" i="14" s="1"/>
  <c r="AF131" i="14"/>
  <c r="AG131" i="14" s="1"/>
  <c r="AF130" i="14"/>
  <c r="AG130" i="14" s="1"/>
  <c r="AF129" i="14"/>
  <c r="AF128" i="14"/>
  <c r="AG128" i="14" s="1"/>
  <c r="AF127" i="14"/>
  <c r="AG127" i="14" s="1"/>
  <c r="AF126" i="14"/>
  <c r="AG126" i="14" s="1"/>
  <c r="AF125" i="14"/>
  <c r="AG125" i="14" s="1"/>
  <c r="AF124" i="14"/>
  <c r="AF123" i="14"/>
  <c r="AG123" i="14" s="1"/>
  <c r="AF122" i="14"/>
  <c r="AF121" i="14"/>
  <c r="AG121" i="14" s="1"/>
  <c r="AF120" i="14"/>
  <c r="AF119" i="14"/>
  <c r="AF164" i="14"/>
  <c r="AG164" i="14" s="1"/>
  <c r="AF183" i="14"/>
  <c r="AF175" i="14"/>
  <c r="AG175" i="14" s="1"/>
  <c r="AF163" i="14"/>
  <c r="AF118" i="14"/>
  <c r="AF117" i="14"/>
  <c r="AG117" i="14" s="1"/>
  <c r="AF116" i="14"/>
  <c r="AF115" i="14"/>
  <c r="AG115" i="14" s="1"/>
  <c r="AF114" i="14"/>
  <c r="AG114" i="14" s="1"/>
  <c r="AF113" i="14"/>
  <c r="AG113" i="14" s="1"/>
  <c r="AF112" i="14"/>
  <c r="AG112" i="14" s="1"/>
  <c r="AF111" i="14"/>
  <c r="AG111" i="14" s="1"/>
  <c r="AF110" i="14"/>
  <c r="AG110" i="14" s="1"/>
  <c r="AF109" i="14"/>
  <c r="AF108" i="14"/>
  <c r="AG108" i="14" s="1"/>
  <c r="AF107" i="14"/>
  <c r="AF106" i="14"/>
  <c r="AF105" i="14"/>
  <c r="AG105" i="14" s="1"/>
  <c r="AF104" i="14"/>
  <c r="AG104" i="14" s="1"/>
  <c r="AF103" i="14"/>
  <c r="AG103" i="14" s="1"/>
  <c r="AF102" i="14"/>
  <c r="AF101" i="14"/>
  <c r="AG101" i="14" s="1"/>
  <c r="AF100" i="14"/>
  <c r="AG100" i="14" s="1"/>
  <c r="AF99" i="14"/>
  <c r="AG99" i="14" s="1"/>
  <c r="AF98" i="14"/>
  <c r="AG98" i="14" s="1"/>
  <c r="AF97" i="14"/>
  <c r="AF96" i="14"/>
  <c r="AG96" i="14" s="1"/>
  <c r="AF95" i="14"/>
  <c r="AG95" i="14" s="1"/>
  <c r="AF94" i="14"/>
  <c r="AG94" i="14" s="1"/>
  <c r="AF93" i="14"/>
  <c r="AG93" i="14" s="1"/>
  <c r="AF92" i="14"/>
  <c r="AG92" i="14" s="1"/>
  <c r="AF91" i="14"/>
  <c r="AF176" i="14"/>
  <c r="AG176" i="14" s="1"/>
  <c r="AF168" i="14"/>
  <c r="AG168" i="14" s="1"/>
  <c r="AF90" i="14"/>
  <c r="AG90" i="14" s="1"/>
  <c r="AF89" i="14"/>
  <c r="AG89" i="14" s="1"/>
  <c r="AF88" i="14"/>
  <c r="AF87" i="14"/>
  <c r="AG87" i="14" s="1"/>
  <c r="AF86" i="14"/>
  <c r="AF85" i="14"/>
  <c r="AG85" i="14" s="1"/>
  <c r="AF84" i="14"/>
  <c r="AF83" i="14"/>
  <c r="AG83" i="14" s="1"/>
  <c r="AF82" i="14"/>
  <c r="AF81" i="14"/>
  <c r="AG81" i="14" s="1"/>
  <c r="AF80" i="14"/>
  <c r="AG80" i="14" s="1"/>
  <c r="AF79" i="14"/>
  <c r="AG79" i="14" s="1"/>
  <c r="AF78" i="14"/>
  <c r="AG78" i="14" s="1"/>
  <c r="AF77" i="14"/>
  <c r="AG77" i="14" s="1"/>
  <c r="AF76" i="14"/>
  <c r="AG76" i="14" s="1"/>
  <c r="AF75" i="14"/>
  <c r="AG75" i="14" s="1"/>
  <c r="AF74" i="14"/>
  <c r="AG74" i="14" s="1"/>
  <c r="AF73" i="14"/>
  <c r="AG73" i="14" s="1"/>
  <c r="AF72" i="14"/>
  <c r="AG72" i="14" s="1"/>
  <c r="AF71" i="14"/>
  <c r="AG71" i="14" s="1"/>
  <c r="AF70" i="14"/>
  <c r="AF69" i="14"/>
  <c r="AG69" i="14" s="1"/>
  <c r="AF68" i="14"/>
  <c r="AG68" i="14" s="1"/>
  <c r="AF67" i="14"/>
  <c r="AF66" i="14"/>
  <c r="AG66" i="14" s="1"/>
  <c r="AF65" i="14"/>
  <c r="AF64" i="14"/>
  <c r="AG64" i="14" s="1"/>
  <c r="AF63" i="14"/>
  <c r="AG63" i="14" s="1"/>
  <c r="AF62" i="14"/>
  <c r="AG62" i="14" s="1"/>
  <c r="AF61" i="14"/>
  <c r="AG61" i="14" s="1"/>
  <c r="AF60" i="14"/>
  <c r="AF59" i="14"/>
  <c r="AG59" i="14" s="1"/>
  <c r="AF58" i="14"/>
  <c r="AG58" i="14" s="1"/>
  <c r="AF57" i="14"/>
  <c r="AG57" i="14" s="1"/>
  <c r="AF56" i="14"/>
  <c r="AG56" i="14" s="1"/>
  <c r="AF55" i="14"/>
  <c r="AG55" i="14" s="1"/>
  <c r="AF54" i="14"/>
  <c r="AF53" i="14"/>
  <c r="AG53" i="14" s="1"/>
  <c r="AF52" i="14"/>
  <c r="AF51" i="14"/>
  <c r="AF50" i="14"/>
  <c r="AG50" i="14" s="1"/>
  <c r="AF49" i="14"/>
  <c r="AF48" i="14"/>
  <c r="AF47" i="14"/>
  <c r="AF46" i="14"/>
  <c r="AG46" i="14" s="1"/>
  <c r="AF45" i="14"/>
  <c r="AG45" i="14" s="1"/>
  <c r="AF44" i="14"/>
  <c r="AG44" i="14" s="1"/>
  <c r="AF43" i="14"/>
  <c r="AF42" i="14"/>
  <c r="AF41" i="14"/>
  <c r="AG41" i="14" s="1"/>
  <c r="AF40" i="14"/>
  <c r="AF39" i="14"/>
  <c r="AG39" i="14" s="1"/>
  <c r="AF38" i="14"/>
  <c r="AG38" i="14" s="1"/>
  <c r="AF37" i="14"/>
  <c r="AG37" i="14" s="1"/>
  <c r="AF36" i="14"/>
  <c r="AG36" i="14" s="1"/>
  <c r="AF35" i="14"/>
  <c r="AG35" i="14" s="1"/>
  <c r="AF34" i="14"/>
  <c r="AG34" i="14" s="1"/>
  <c r="AF33" i="14"/>
  <c r="AG33" i="14" s="1"/>
  <c r="AF32" i="14"/>
  <c r="AF31" i="14"/>
  <c r="AG31" i="14" s="1"/>
  <c r="AF30" i="14"/>
  <c r="AF29" i="14"/>
  <c r="AF28" i="14"/>
  <c r="AF27" i="14"/>
  <c r="AF26" i="14"/>
  <c r="AF25" i="14"/>
  <c r="AG25" i="14" s="1"/>
  <c r="AF24" i="14"/>
  <c r="AF23" i="14"/>
  <c r="AG23" i="14" s="1"/>
  <c r="AF22" i="14"/>
  <c r="AF21" i="14"/>
  <c r="AG21" i="14" s="1"/>
  <c r="AF20" i="14"/>
  <c r="AG20" i="14" s="1"/>
  <c r="AF19" i="14"/>
  <c r="AG19" i="14" s="1"/>
  <c r="AF18" i="14"/>
  <c r="AG18" i="14" s="1"/>
  <c r="AF17" i="14"/>
  <c r="AG17" i="14" s="1"/>
  <c r="AF16" i="14"/>
  <c r="AG16" i="14" s="1"/>
  <c r="AF15" i="14"/>
  <c r="AG15" i="14" s="1"/>
  <c r="AF14" i="14"/>
  <c r="AG14" i="14" s="1"/>
  <c r="AF13" i="14"/>
  <c r="AG13" i="14" s="1"/>
  <c r="AF12" i="14"/>
  <c r="AF11" i="14"/>
  <c r="AF10" i="14"/>
  <c r="AF9" i="14"/>
  <c r="AF8" i="14"/>
  <c r="AG8" i="14" s="1"/>
  <c r="AF7" i="14"/>
  <c r="AG7" i="14" s="1"/>
  <c r="AF159" i="14"/>
  <c r="AF178" i="14"/>
  <c r="AF199" i="14"/>
  <c r="AG199" i="14" s="1"/>
  <c r="AF192" i="14"/>
  <c r="AG192" i="14" s="1"/>
  <c r="AF160" i="14"/>
  <c r="AG160" i="14" s="1"/>
  <c r="AF167" i="14"/>
  <c r="AF5" i="14"/>
  <c r="AD197" i="17"/>
  <c r="AD178" i="17"/>
  <c r="AD177" i="17"/>
  <c r="AD149" i="17"/>
  <c r="AD184" i="17"/>
  <c r="AD162" i="17"/>
  <c r="AD148" i="17"/>
  <c r="AD146" i="17"/>
  <c r="AD145" i="17"/>
  <c r="AD170" i="17"/>
  <c r="AD143" i="17"/>
  <c r="AD142" i="17"/>
  <c r="AD139" i="17"/>
  <c r="AD138" i="17"/>
  <c r="AD136" i="17"/>
  <c r="AD135" i="17"/>
  <c r="AD134" i="17"/>
  <c r="AD131" i="17"/>
  <c r="AD127" i="17"/>
  <c r="AD126" i="17"/>
  <c r="AD123" i="17"/>
  <c r="AD122" i="17"/>
  <c r="AD120" i="17"/>
  <c r="AD119" i="17"/>
  <c r="AD118" i="17"/>
  <c r="AD182" i="17"/>
  <c r="AD174" i="17"/>
  <c r="AD115" i="17"/>
  <c r="AD112" i="17"/>
  <c r="AD166" i="17"/>
  <c r="AD26" i="17"/>
  <c r="AD25" i="17"/>
  <c r="AD23" i="17"/>
  <c r="AD21" i="17"/>
  <c r="AD17" i="17"/>
  <c r="AD15" i="17"/>
  <c r="AD14" i="17"/>
  <c r="AD13" i="17"/>
  <c r="AD12" i="17"/>
  <c r="AD10" i="17"/>
  <c r="X4" i="17"/>
  <c r="AD116" i="17"/>
  <c r="AD153" i="17"/>
  <c r="AD54" i="17"/>
  <c r="AD58" i="17"/>
  <c r="AD179" i="17"/>
  <c r="AD189" i="17"/>
  <c r="AD202" i="17"/>
  <c r="AD31" i="17"/>
  <c r="AD68" i="17"/>
  <c r="AD72" i="17"/>
  <c r="AD196" i="17"/>
  <c r="AD63" i="17"/>
  <c r="AD71" i="17"/>
  <c r="AD7" i="17"/>
  <c r="AD28" i="17"/>
  <c r="AD39" i="17"/>
  <c r="AD40" i="17"/>
  <c r="AD42" i="17"/>
  <c r="AD46" i="17"/>
  <c r="AD47" i="17"/>
  <c r="AD51" i="17"/>
  <c r="AD57" i="17"/>
  <c r="AD75" i="17"/>
  <c r="AD78" i="17"/>
  <c r="AD82" i="17"/>
  <c r="AD86" i="17"/>
  <c r="AD90" i="17"/>
  <c r="AD94" i="17"/>
  <c r="AD98" i="17"/>
  <c r="AD102" i="17"/>
  <c r="AD106" i="17"/>
  <c r="AD110" i="17"/>
  <c r="AD159" i="17"/>
  <c r="AD195" i="17"/>
  <c r="AD206" i="17"/>
  <c r="AD165" i="17"/>
  <c r="AD64" i="17"/>
  <c r="AD155" i="17"/>
  <c r="AD171" i="17"/>
  <c r="AD55" i="17"/>
  <c r="AD67" i="17"/>
  <c r="AD111" i="17"/>
  <c r="AD160" i="17"/>
  <c r="AD173" i="17"/>
  <c r="AD190" i="17"/>
  <c r="AD187" i="17"/>
  <c r="AD200" i="17"/>
  <c r="AD191" i="17"/>
  <c r="AD205" i="17"/>
  <c r="AB191" i="17"/>
  <c r="AB187" i="17"/>
  <c r="AB199" i="17"/>
  <c r="AB189" i="17"/>
  <c r="AB197" i="17"/>
  <c r="AB190" i="17"/>
  <c r="AB198" i="17"/>
  <c r="AB194" i="17"/>
  <c r="AB90" i="17"/>
  <c r="AB74" i="17"/>
  <c r="AB108" i="17"/>
  <c r="AB104" i="17"/>
  <c r="AB100" i="17"/>
  <c r="AB95" i="17"/>
  <c r="AB79" i="17"/>
  <c r="AB40" i="17"/>
  <c r="AB91" i="17"/>
  <c r="AB44" i="17"/>
  <c r="AB106" i="17"/>
  <c r="AB83" i="17"/>
  <c r="AB36" i="17"/>
  <c r="V4" i="17"/>
  <c r="AB94" i="17"/>
  <c r="AB78" i="17"/>
  <c r="AB47" i="17"/>
  <c r="AB46" i="17"/>
  <c r="AB98" i="17"/>
  <c r="AB75" i="17"/>
  <c r="AB43" i="17"/>
  <c r="AB35" i="17"/>
  <c r="AB28" i="17"/>
  <c r="AB10" i="17"/>
  <c r="AB14" i="17"/>
  <c r="AB22" i="17"/>
  <c r="AB49" i="17"/>
  <c r="AB105" i="17"/>
  <c r="AB99" i="17"/>
  <c r="AB107" i="17"/>
  <c r="AB84" i="17"/>
  <c r="AB73" i="17"/>
  <c r="AB114" i="17"/>
  <c r="AB116" i="17"/>
  <c r="AB118" i="17"/>
  <c r="AB122" i="17"/>
  <c r="AB124" i="17"/>
  <c r="AB126" i="17"/>
  <c r="AB130" i="17"/>
  <c r="AB132" i="17"/>
  <c r="AB134" i="17"/>
  <c r="AB138" i="17"/>
  <c r="AB140" i="17"/>
  <c r="AB142" i="17"/>
  <c r="AB188" i="17"/>
  <c r="AB148" i="17"/>
  <c r="AB162" i="17"/>
  <c r="AB170" i="17"/>
  <c r="AB174" i="17"/>
  <c r="AB182" i="17"/>
  <c r="AB203" i="17"/>
  <c r="AB159" i="17"/>
  <c r="AB169" i="17"/>
  <c r="AB204" i="17"/>
  <c r="AB12" i="17"/>
  <c r="AB76" i="17"/>
  <c r="AB92" i="17"/>
  <c r="AB113" i="17"/>
  <c r="AB119" i="17"/>
  <c r="AB129" i="17"/>
  <c r="AB131" i="17"/>
  <c r="AB137" i="17"/>
  <c r="AB141" i="17"/>
  <c r="AB147" i="17"/>
  <c r="AB168" i="17"/>
  <c r="AB178" i="17"/>
  <c r="AB184" i="17"/>
  <c r="AB8" i="17"/>
  <c r="AB11" i="17"/>
  <c r="AB19" i="17"/>
  <c r="AB30" i="17"/>
  <c r="AB33" i="17"/>
  <c r="AB38" i="17"/>
  <c r="AB59" i="17"/>
  <c r="AB65" i="17"/>
  <c r="AB154" i="17"/>
  <c r="AB167" i="17"/>
  <c r="AB175" i="17"/>
  <c r="AB13" i="17"/>
  <c r="AB17" i="17"/>
  <c r="AB25" i="17"/>
  <c r="AB31" i="17"/>
  <c r="AB29" i="17"/>
  <c r="AB81" i="17"/>
  <c r="AB86" i="17"/>
  <c r="AB111" i="17"/>
  <c r="AB52" i="17"/>
  <c r="AB93" i="17"/>
  <c r="AB54" i="17"/>
  <c r="AB56" i="17"/>
  <c r="AB60" i="17"/>
  <c r="AB62" i="17"/>
  <c r="AB64" i="17"/>
  <c r="AB68" i="17"/>
  <c r="AB70" i="17"/>
  <c r="AB72" i="17"/>
  <c r="AB151" i="17"/>
  <c r="AB153" i="17"/>
  <c r="AB155" i="17"/>
  <c r="AB161" i="17"/>
  <c r="AB173" i="17"/>
  <c r="AB177" i="17"/>
  <c r="AB181" i="17"/>
  <c r="AB186" i="17"/>
  <c r="AB200" i="17"/>
  <c r="AB24" i="17"/>
  <c r="AB41" i="17"/>
  <c r="AB7" i="17"/>
  <c r="AB103" i="17"/>
  <c r="AB115" i="17"/>
  <c r="AB121" i="17"/>
  <c r="AB123" i="17"/>
  <c r="AB127" i="17"/>
  <c r="AB135" i="17"/>
  <c r="AB160" i="17"/>
  <c r="AB172" i="17"/>
  <c r="AB176" i="17"/>
  <c r="AB195" i="17"/>
  <c r="AB180" i="17"/>
  <c r="AB201" i="17"/>
  <c r="AB27" i="17"/>
  <c r="AB89" i="17"/>
  <c r="AB51" i="17"/>
  <c r="AB97" i="17"/>
  <c r="AB77" i="17"/>
  <c r="AB57" i="17"/>
  <c r="AB61" i="17"/>
  <c r="AB67" i="17"/>
  <c r="AB143" i="17"/>
  <c r="AB149" i="17"/>
  <c r="AB152" i="17"/>
  <c r="AB156" i="17"/>
  <c r="AB163" i="17"/>
  <c r="AH205" i="14"/>
  <c r="AH203" i="14"/>
  <c r="AH201" i="14"/>
  <c r="AI201" i="14" s="1"/>
  <c r="AH199" i="14"/>
  <c r="AI199" i="14" s="1"/>
  <c r="AH197" i="14"/>
  <c r="AH195" i="14"/>
  <c r="AH193" i="14"/>
  <c r="AI193" i="14" s="1"/>
  <c r="AH191" i="14"/>
  <c r="AI191" i="14" s="1"/>
  <c r="AH189" i="14"/>
  <c r="AH187" i="14"/>
  <c r="AH185" i="14"/>
  <c r="AI185" i="14" s="1"/>
  <c r="AH183" i="14"/>
  <c r="AI183" i="14" s="1"/>
  <c r="AH181" i="14"/>
  <c r="AH179" i="14"/>
  <c r="AH178" i="14"/>
  <c r="AH177" i="14"/>
  <c r="AI177" i="14" s="1"/>
  <c r="AH176" i="14"/>
  <c r="AH175" i="14"/>
  <c r="AH174" i="14"/>
  <c r="AH173" i="14"/>
  <c r="AI173" i="14" s="1"/>
  <c r="AH172" i="14"/>
  <c r="AH171" i="14"/>
  <c r="AH170" i="14"/>
  <c r="AI170" i="14" s="1"/>
  <c r="AH169" i="14"/>
  <c r="AH168" i="14"/>
  <c r="AH206" i="14"/>
  <c r="AH202" i="14"/>
  <c r="AH198" i="14"/>
  <c r="AI198" i="14" s="1"/>
  <c r="AH194" i="14"/>
  <c r="AH190" i="14"/>
  <c r="AH186" i="14"/>
  <c r="AH182" i="14"/>
  <c r="AH164" i="14"/>
  <c r="AH163" i="14"/>
  <c r="AH162" i="14"/>
  <c r="AH161" i="14"/>
  <c r="AI161" i="14" s="1"/>
  <c r="AH160" i="14"/>
  <c r="AH159" i="14"/>
  <c r="AH158" i="14"/>
  <c r="AH157" i="14"/>
  <c r="AI157" i="14" s="1"/>
  <c r="AH156" i="14"/>
  <c r="AH155" i="14"/>
  <c r="AH154" i="14"/>
  <c r="AI154" i="14" s="1"/>
  <c r="AH153" i="14"/>
  <c r="AI153" i="14" s="1"/>
  <c r="AH152" i="14"/>
  <c r="AH165" i="14"/>
  <c r="AH167" i="14"/>
  <c r="AH151" i="14"/>
  <c r="AH200" i="14"/>
  <c r="AH192" i="14"/>
  <c r="AH184" i="14"/>
  <c r="AI184" i="14" s="1"/>
  <c r="AH166" i="14"/>
  <c r="AI166" i="14" s="1"/>
  <c r="AH196" i="14"/>
  <c r="AH180" i="14"/>
  <c r="AH149" i="14"/>
  <c r="AH147" i="14"/>
  <c r="AI147" i="14" s="1"/>
  <c r="AH145" i="14"/>
  <c r="AH143" i="14"/>
  <c r="AH141" i="14"/>
  <c r="AH139" i="14"/>
  <c r="AI139" i="14" s="1"/>
  <c r="AH137" i="14"/>
  <c r="AH135" i="14"/>
  <c r="AH133" i="14"/>
  <c r="AH131" i="14"/>
  <c r="AH129" i="14"/>
  <c r="AH127" i="14"/>
  <c r="AH125" i="14"/>
  <c r="AH123" i="14"/>
  <c r="AH121" i="14"/>
  <c r="AH119" i="14"/>
  <c r="AH117" i="14"/>
  <c r="AH115" i="14"/>
  <c r="AH113" i="14"/>
  <c r="AH111" i="14"/>
  <c r="AH109" i="14"/>
  <c r="AI109" i="14" s="1"/>
  <c r="AH108" i="14"/>
  <c r="AI108" i="14" s="1"/>
  <c r="AH107" i="14"/>
  <c r="AH106" i="14"/>
  <c r="AH105" i="14"/>
  <c r="AI105" i="14" s="1"/>
  <c r="AH104" i="14"/>
  <c r="AI104" i="14" s="1"/>
  <c r="AH103" i="14"/>
  <c r="AH102" i="14"/>
  <c r="AH101" i="14"/>
  <c r="AI101" i="14" s="1"/>
  <c r="AH100" i="14"/>
  <c r="AH99" i="14"/>
  <c r="AH98" i="14"/>
  <c r="AH97" i="14"/>
  <c r="AH96" i="14"/>
  <c r="AI96" i="14" s="1"/>
  <c r="AH95" i="14"/>
  <c r="AH94" i="14"/>
  <c r="AH93" i="14"/>
  <c r="AH92" i="14"/>
  <c r="AI92" i="14" s="1"/>
  <c r="AH91" i="14"/>
  <c r="AH90" i="14"/>
  <c r="AH89" i="14"/>
  <c r="AI89" i="14" s="1"/>
  <c r="AH88" i="14"/>
  <c r="AI88" i="14" s="1"/>
  <c r="AH87" i="14"/>
  <c r="AH86" i="14"/>
  <c r="AH85" i="14"/>
  <c r="AI85" i="14" s="1"/>
  <c r="AH84" i="14"/>
  <c r="AH83" i="14"/>
  <c r="AH82" i="14"/>
  <c r="AH81" i="14"/>
  <c r="AH204" i="14"/>
  <c r="AI204" i="14" s="1"/>
  <c r="AH150" i="14"/>
  <c r="AH146" i="14"/>
  <c r="AH142" i="14"/>
  <c r="AH138" i="14"/>
  <c r="AI138" i="14" s="1"/>
  <c r="AH134" i="14"/>
  <c r="AH130" i="14"/>
  <c r="AH126" i="14"/>
  <c r="AI126" i="14" s="1"/>
  <c r="AH122" i="14"/>
  <c r="AI122" i="14" s="1"/>
  <c r="AH118" i="14"/>
  <c r="AH114" i="14"/>
  <c r="AH110" i="14"/>
  <c r="AH80" i="14"/>
  <c r="AI80" i="14" s="1"/>
  <c r="AH79" i="14"/>
  <c r="AH78" i="14"/>
  <c r="AH77" i="14"/>
  <c r="AH76" i="14"/>
  <c r="AH75" i="14"/>
  <c r="AH73" i="14"/>
  <c r="AH72" i="14"/>
  <c r="AH71" i="14"/>
  <c r="AH70" i="14"/>
  <c r="AH69" i="14"/>
  <c r="AH68" i="14"/>
  <c r="AI68" i="14" s="1"/>
  <c r="AH67" i="14"/>
  <c r="AI67" i="14" s="1"/>
  <c r="AH66" i="14"/>
  <c r="AH65" i="14"/>
  <c r="AH64" i="14"/>
  <c r="AH63" i="14"/>
  <c r="AH62" i="14"/>
  <c r="AH61" i="14"/>
  <c r="AH60" i="14"/>
  <c r="AI60" i="14" s="1"/>
  <c r="AH59" i="14"/>
  <c r="AI59" i="14" s="1"/>
  <c r="AH58" i="14"/>
  <c r="AH57" i="14"/>
  <c r="AH56" i="14"/>
  <c r="AH55" i="14"/>
  <c r="AH54" i="14"/>
  <c r="AH53" i="14"/>
  <c r="AH52" i="14"/>
  <c r="AI52" i="14" s="1"/>
  <c r="AH51" i="14"/>
  <c r="AI51" i="14" s="1"/>
  <c r="AH50" i="14"/>
  <c r="AH49" i="14"/>
  <c r="AH48" i="14"/>
  <c r="AH47" i="14"/>
  <c r="AH46" i="14"/>
  <c r="AH45" i="14"/>
  <c r="AH44" i="14"/>
  <c r="AI44" i="14" s="1"/>
  <c r="AH43" i="14"/>
  <c r="AI43" i="14" s="1"/>
  <c r="AH42" i="14"/>
  <c r="AH41" i="14"/>
  <c r="AH40" i="14"/>
  <c r="AH39" i="14"/>
  <c r="AH38" i="14"/>
  <c r="AH37" i="14"/>
  <c r="AH36" i="14"/>
  <c r="AH35" i="14"/>
  <c r="AH34" i="14"/>
  <c r="AH33" i="14"/>
  <c r="AH32" i="14"/>
  <c r="AI32" i="14" s="1"/>
  <c r="AH31" i="14"/>
  <c r="AI31" i="14" s="1"/>
  <c r="AH30" i="14"/>
  <c r="AH29" i="14"/>
  <c r="AH28" i="14"/>
  <c r="AH27" i="14"/>
  <c r="AI27" i="14" s="1"/>
  <c r="AH26" i="14"/>
  <c r="AH25" i="14"/>
  <c r="AH24" i="14"/>
  <c r="AH23" i="14"/>
  <c r="AI23" i="14" s="1"/>
  <c r="AH22" i="14"/>
  <c r="AH21" i="14"/>
  <c r="AH20" i="14"/>
  <c r="AI20" i="14" s="1"/>
  <c r="AH19" i="14"/>
  <c r="AI19" i="14" s="1"/>
  <c r="AH18" i="14"/>
  <c r="AH17" i="14"/>
  <c r="AH16" i="14"/>
  <c r="AI16" i="14" s="1"/>
  <c r="AH15" i="14"/>
  <c r="AI15" i="14" s="1"/>
  <c r="AH14" i="14"/>
  <c r="AH13" i="14"/>
  <c r="AH12" i="14"/>
  <c r="AH11" i="14"/>
  <c r="AH10" i="14"/>
  <c r="AH9" i="14"/>
  <c r="AH8" i="14"/>
  <c r="AH7" i="14"/>
  <c r="AI7" i="14" s="1"/>
  <c r="AH5" i="14"/>
  <c r="AH188" i="14"/>
  <c r="AH136" i="14"/>
  <c r="AI136" i="14" s="1"/>
  <c r="AH132" i="14"/>
  <c r="AI132" i="14" s="1"/>
  <c r="AH128" i="14"/>
  <c r="AH124" i="14"/>
  <c r="AH112" i="14"/>
  <c r="AH148" i="14"/>
  <c r="AH144" i="14"/>
  <c r="AH140" i="14"/>
  <c r="AH120" i="14"/>
  <c r="AI120" i="14" s="1"/>
  <c r="AH116" i="14"/>
  <c r="AI116" i="14" s="1"/>
  <c r="AK205" i="12"/>
  <c r="AL205" i="12" s="1"/>
  <c r="AK203" i="12"/>
  <c r="AK201" i="12"/>
  <c r="AL201" i="12" s="1"/>
  <c r="AK199" i="12"/>
  <c r="AL199" i="12" s="1"/>
  <c r="AK197" i="12"/>
  <c r="AK195" i="12"/>
  <c r="AL195" i="12" s="1"/>
  <c r="AK193" i="12"/>
  <c r="AK191" i="12"/>
  <c r="AL191" i="12" s="1"/>
  <c r="AK189" i="12"/>
  <c r="AL189" i="12" s="1"/>
  <c r="AK187" i="12"/>
  <c r="AL187" i="12" s="1"/>
  <c r="AK185" i="12"/>
  <c r="AL185" i="12" s="1"/>
  <c r="AK183" i="12"/>
  <c r="AL183" i="12" s="1"/>
  <c r="AK181" i="12"/>
  <c r="AL181" i="12" s="1"/>
  <c r="AK179" i="12"/>
  <c r="AL179" i="12" s="1"/>
  <c r="AK178" i="12"/>
  <c r="AL178" i="12" s="1"/>
  <c r="AK177" i="12"/>
  <c r="AL177" i="12" s="1"/>
  <c r="AK176" i="12"/>
  <c r="AL176" i="12" s="1"/>
  <c r="AK175" i="12"/>
  <c r="AL175" i="12" s="1"/>
  <c r="AK174" i="12"/>
  <c r="AL174" i="12" s="1"/>
  <c r="AK173" i="12"/>
  <c r="AL173" i="12" s="1"/>
  <c r="AK172" i="12"/>
  <c r="AL172" i="12" s="1"/>
  <c r="AK171" i="12"/>
  <c r="AL171" i="12" s="1"/>
  <c r="AK170" i="12"/>
  <c r="AK169" i="12"/>
  <c r="AK168" i="12"/>
  <c r="AL168" i="12" s="1"/>
  <c r="AK167" i="12"/>
  <c r="AL167" i="12" s="1"/>
  <c r="AK166" i="12"/>
  <c r="AL166" i="12" s="1"/>
  <c r="AK206" i="12"/>
  <c r="AL206" i="12" s="1"/>
  <c r="AK202" i="12"/>
  <c r="AL202" i="12" s="1"/>
  <c r="AK198" i="12"/>
  <c r="AL198" i="12" s="1"/>
  <c r="AK194" i="12"/>
  <c r="AL194" i="12" s="1"/>
  <c r="AK190" i="12"/>
  <c r="AL190" i="12" s="1"/>
  <c r="AK186" i="12"/>
  <c r="AL186" i="12" s="1"/>
  <c r="AK182" i="12"/>
  <c r="AL182" i="12" s="1"/>
  <c r="AK200" i="12"/>
  <c r="AK192" i="12"/>
  <c r="AL192" i="12" s="1"/>
  <c r="AK184" i="12"/>
  <c r="AL184" i="12" s="1"/>
  <c r="AK164" i="12"/>
  <c r="AL164" i="12" s="1"/>
  <c r="AK162" i="12"/>
  <c r="AL162" i="12" s="1"/>
  <c r="AK160" i="12"/>
  <c r="AL160" i="12" s="1"/>
  <c r="AK158" i="12"/>
  <c r="AL158" i="12" s="1"/>
  <c r="AK156" i="12"/>
  <c r="AL156" i="12" s="1"/>
  <c r="AK154" i="12"/>
  <c r="AL154" i="12" s="1"/>
  <c r="AK152" i="12"/>
  <c r="AL152" i="12" s="1"/>
  <c r="AK151" i="12"/>
  <c r="AL151" i="12" s="1"/>
  <c r="AK150" i="12"/>
  <c r="AK149" i="12"/>
  <c r="AK148" i="12"/>
  <c r="AL148" i="12" s="1"/>
  <c r="AK147" i="12"/>
  <c r="AL147" i="12" s="1"/>
  <c r="AK146" i="12"/>
  <c r="AK145" i="12"/>
  <c r="AK144" i="12"/>
  <c r="AK143" i="12"/>
  <c r="AL143" i="12" s="1"/>
  <c r="AK142" i="12"/>
  <c r="AL142" i="12" s="1"/>
  <c r="AK141" i="12"/>
  <c r="AL141" i="12" s="1"/>
  <c r="AK140" i="12"/>
  <c r="AL140" i="12" s="1"/>
  <c r="AK139" i="12"/>
  <c r="AK138" i="12"/>
  <c r="AK137" i="12"/>
  <c r="AL137" i="12" s="1"/>
  <c r="AK136" i="12"/>
  <c r="AL136" i="12" s="1"/>
  <c r="AK135" i="12"/>
  <c r="AL135" i="12" s="1"/>
  <c r="AK134" i="12"/>
  <c r="AK133" i="12"/>
  <c r="AL133" i="12" s="1"/>
  <c r="AK132" i="12"/>
  <c r="AL132" i="12" s="1"/>
  <c r="AK131" i="12"/>
  <c r="AK130" i="12"/>
  <c r="AL130" i="12" s="1"/>
  <c r="AK129" i="12"/>
  <c r="AK128" i="12"/>
  <c r="AL128" i="12" s="1"/>
  <c r="AK127" i="12"/>
  <c r="AL127" i="12" s="1"/>
  <c r="AK126" i="12"/>
  <c r="AL126" i="12" s="1"/>
  <c r="AK125" i="12"/>
  <c r="AK124" i="12"/>
  <c r="AK123" i="12"/>
  <c r="AL123" i="12" s="1"/>
  <c r="AK122" i="12"/>
  <c r="AL122" i="12" s="1"/>
  <c r="AK121" i="12"/>
  <c r="AK120" i="12"/>
  <c r="AL120" i="12" s="1"/>
  <c r="AK119" i="12"/>
  <c r="AK118" i="12"/>
  <c r="AL118" i="12" s="1"/>
  <c r="AK117" i="12"/>
  <c r="AK116" i="12"/>
  <c r="AL116" i="12" s="1"/>
  <c r="AK115" i="12"/>
  <c r="AK114" i="12"/>
  <c r="AL114" i="12" s="1"/>
  <c r="AK113" i="12"/>
  <c r="AL113" i="12" s="1"/>
  <c r="AK112" i="12"/>
  <c r="AL112" i="12" s="1"/>
  <c r="AK111" i="12"/>
  <c r="AL111" i="12" s="1"/>
  <c r="AK110" i="12"/>
  <c r="AL110" i="12" s="1"/>
  <c r="AK204" i="12"/>
  <c r="AK188" i="12"/>
  <c r="AL188" i="12" s="1"/>
  <c r="AK165" i="12"/>
  <c r="AL165" i="12" s="1"/>
  <c r="AK161" i="12"/>
  <c r="AK157" i="12"/>
  <c r="AL157" i="12" s="1"/>
  <c r="AK153" i="12"/>
  <c r="AL153" i="12" s="1"/>
  <c r="AK109" i="12"/>
  <c r="AL109" i="12" s="1"/>
  <c r="AK108" i="12"/>
  <c r="AL108" i="12" s="1"/>
  <c r="AK107" i="12"/>
  <c r="AL107" i="12" s="1"/>
  <c r="AK106" i="12"/>
  <c r="AL106" i="12" s="1"/>
  <c r="AK105" i="12"/>
  <c r="AL105" i="12" s="1"/>
  <c r="AK104" i="12"/>
  <c r="AK103" i="12"/>
  <c r="AK102" i="12"/>
  <c r="AL102" i="12" s="1"/>
  <c r="AK101" i="12"/>
  <c r="AL101" i="12" s="1"/>
  <c r="AK100" i="12"/>
  <c r="AL100" i="12" s="1"/>
  <c r="AK99" i="12"/>
  <c r="AK98" i="12"/>
  <c r="AL98" i="12" s="1"/>
  <c r="AK97" i="12"/>
  <c r="AL97" i="12" s="1"/>
  <c r="AK96" i="12"/>
  <c r="AL96" i="12" s="1"/>
  <c r="AK95" i="12"/>
  <c r="AK94" i="12"/>
  <c r="AL94" i="12" s="1"/>
  <c r="AK93" i="12"/>
  <c r="AK92" i="12"/>
  <c r="AK91" i="12"/>
  <c r="AL91" i="12" s="1"/>
  <c r="AK90" i="12"/>
  <c r="AL90" i="12" s="1"/>
  <c r="AK89" i="12"/>
  <c r="AL89" i="12" s="1"/>
  <c r="AK88" i="12"/>
  <c r="AL88" i="12" s="1"/>
  <c r="AK87" i="12"/>
  <c r="AK86" i="12"/>
  <c r="AL86" i="12" s="1"/>
  <c r="AK85" i="12"/>
  <c r="AL85" i="12" s="1"/>
  <c r="AK84" i="12"/>
  <c r="AL84" i="12" s="1"/>
  <c r="AK83" i="12"/>
  <c r="AL83" i="12" s="1"/>
  <c r="AK82" i="12"/>
  <c r="AL82" i="12" s="1"/>
  <c r="AK180" i="12"/>
  <c r="AL180" i="12" s="1"/>
  <c r="AK163" i="12"/>
  <c r="AL163" i="12" s="1"/>
  <c r="AK155" i="12"/>
  <c r="AL155" i="12" s="1"/>
  <c r="AK5" i="12"/>
  <c r="AK196" i="12"/>
  <c r="AL196" i="12" s="1"/>
  <c r="AK159" i="12"/>
  <c r="AL159" i="12" s="1"/>
  <c r="AK81" i="12"/>
  <c r="AK79" i="12"/>
  <c r="AL79" i="12" s="1"/>
  <c r="AK77" i="12"/>
  <c r="AK75" i="12"/>
  <c r="AL75" i="12" s="1"/>
  <c r="AK73" i="12"/>
  <c r="AK71" i="12"/>
  <c r="AL71" i="12" s="1"/>
  <c r="AK69" i="12"/>
  <c r="AL69" i="12" s="1"/>
  <c r="AK67" i="12"/>
  <c r="AL67" i="12" s="1"/>
  <c r="AK65" i="12"/>
  <c r="AK63" i="12"/>
  <c r="AK61" i="12"/>
  <c r="AL61" i="12" s="1"/>
  <c r="AK59" i="12"/>
  <c r="AL59" i="12" s="1"/>
  <c r="AK57" i="12"/>
  <c r="AK55" i="12"/>
  <c r="AL55" i="12" s="1"/>
  <c r="AK53" i="12"/>
  <c r="AL53" i="12" s="1"/>
  <c r="AK51" i="12"/>
  <c r="AL51" i="12" s="1"/>
  <c r="AK49" i="12"/>
  <c r="AL49" i="12" s="1"/>
  <c r="AK47" i="12"/>
  <c r="AL47" i="12" s="1"/>
  <c r="AK45" i="12"/>
  <c r="AL45" i="12" s="1"/>
  <c r="AK43" i="12"/>
  <c r="AL43" i="12" s="1"/>
  <c r="AK41" i="12"/>
  <c r="AK39" i="12"/>
  <c r="AL39" i="12" s="1"/>
  <c r="AK37" i="12"/>
  <c r="AL37" i="12" s="1"/>
  <c r="AK35" i="12"/>
  <c r="AL35" i="12" s="1"/>
  <c r="AK33" i="12"/>
  <c r="AK31" i="12"/>
  <c r="AL31" i="12" s="1"/>
  <c r="AK29" i="12"/>
  <c r="AL29" i="12" s="1"/>
  <c r="AK27" i="12"/>
  <c r="AK25" i="12"/>
  <c r="AK23" i="12"/>
  <c r="AL23" i="12" s="1"/>
  <c r="AK21" i="12"/>
  <c r="AK19" i="12"/>
  <c r="AL19" i="12" s="1"/>
  <c r="AK17" i="12"/>
  <c r="AK15" i="12"/>
  <c r="AL15" i="12" s="1"/>
  <c r="AK13" i="12"/>
  <c r="AL13" i="12" s="1"/>
  <c r="AK11" i="12"/>
  <c r="AL11" i="12" s="1"/>
  <c r="AK9" i="12"/>
  <c r="AL9" i="12" s="1"/>
  <c r="AK7" i="12"/>
  <c r="AL7" i="12" s="1"/>
  <c r="AK46" i="12"/>
  <c r="AL46" i="12" s="1"/>
  <c r="AK38" i="12"/>
  <c r="AL38" i="12" s="1"/>
  <c r="AK30" i="12"/>
  <c r="AK22" i="12"/>
  <c r="AK14" i="12"/>
  <c r="AL14" i="12" s="1"/>
  <c r="AK34" i="12"/>
  <c r="AL34" i="12" s="1"/>
  <c r="AK26" i="12"/>
  <c r="AL26" i="12" s="1"/>
  <c r="AK18" i="12"/>
  <c r="AL18" i="12" s="1"/>
  <c r="AK74" i="12"/>
  <c r="AL74" i="12" s="1"/>
  <c r="AK66" i="12"/>
  <c r="AL66" i="12" s="1"/>
  <c r="AK62" i="12"/>
  <c r="AK54" i="12"/>
  <c r="AL54" i="12" s="1"/>
  <c r="AK40" i="12"/>
  <c r="AL40" i="12" s="1"/>
  <c r="AK24" i="12"/>
  <c r="AL24" i="12" s="1"/>
  <c r="AK8" i="12"/>
  <c r="AK80" i="12"/>
  <c r="AL80" i="12" s="1"/>
  <c r="AK76" i="12"/>
  <c r="AL76" i="12" s="1"/>
  <c r="AK72" i="12"/>
  <c r="AL72" i="12" s="1"/>
  <c r="AK68" i="12"/>
  <c r="AK64" i="12"/>
  <c r="AL64" i="12" s="1"/>
  <c r="AK60" i="12"/>
  <c r="AL60" i="12" s="1"/>
  <c r="AK56" i="12"/>
  <c r="AL56" i="12" s="1"/>
  <c r="AK52" i="12"/>
  <c r="AK48" i="12"/>
  <c r="AL48" i="12" s="1"/>
  <c r="AK44" i="12"/>
  <c r="AK36" i="12"/>
  <c r="AL36" i="12" s="1"/>
  <c r="AK28" i="12"/>
  <c r="AK20" i="12"/>
  <c r="AL20" i="12" s="1"/>
  <c r="AK12" i="12"/>
  <c r="AL12" i="12" s="1"/>
  <c r="AK42" i="12"/>
  <c r="AK10" i="12"/>
  <c r="AK78" i="12"/>
  <c r="AL78" i="12" s="1"/>
  <c r="AK70" i="12"/>
  <c r="AL70" i="12" s="1"/>
  <c r="AK58" i="12"/>
  <c r="AL58" i="12" s="1"/>
  <c r="AK50" i="12"/>
  <c r="AK32" i="12"/>
  <c r="AL32" i="12" s="1"/>
  <c r="AK16" i="12"/>
  <c r="AL16" i="12" s="1"/>
  <c r="AG203" i="14"/>
  <c r="AG204" i="14"/>
  <c r="AG198" i="14"/>
  <c r="AG197" i="14"/>
  <c r="AG202" i="14"/>
  <c r="AG188" i="14"/>
  <c r="AG200" i="14"/>
  <c r="AG28" i="14"/>
  <c r="AA4" i="14"/>
  <c r="AG65" i="14"/>
  <c r="AG52" i="14"/>
  <c r="AG51" i="14"/>
  <c r="AG67" i="14"/>
  <c r="AG54" i="14"/>
  <c r="AG48" i="14"/>
  <c r="AG43" i="14"/>
  <c r="AG70" i="14"/>
  <c r="AG60" i="14"/>
  <c r="AG49" i="14"/>
  <c r="AG47" i="14"/>
  <c r="AG42" i="14"/>
  <c r="AG40" i="14"/>
  <c r="AG11" i="14"/>
  <c r="AG27" i="14"/>
  <c r="AG29" i="14"/>
  <c r="AG152" i="14"/>
  <c r="AG97" i="14"/>
  <c r="AG170" i="14"/>
  <c r="AG120" i="14"/>
  <c r="AG124" i="14"/>
  <c r="AG140" i="14"/>
  <c r="AG179" i="14"/>
  <c r="AG10" i="14"/>
  <c r="AG22" i="14"/>
  <c r="AG26" i="14"/>
  <c r="AG32" i="14"/>
  <c r="AG116" i="14"/>
  <c r="AG178" i="14"/>
  <c r="AG185" i="14"/>
  <c r="AG159" i="14"/>
  <c r="AG12" i="14"/>
  <c r="AG24" i="14"/>
  <c r="AG30" i="14"/>
  <c r="AG146" i="14"/>
  <c r="AG154" i="14"/>
  <c r="AG165" i="14"/>
  <c r="AG163" i="14"/>
  <c r="AG82" i="14"/>
  <c r="AG86" i="14"/>
  <c r="AG102" i="14"/>
  <c r="AG106" i="14"/>
  <c r="AG118" i="14"/>
  <c r="AG122" i="14"/>
  <c r="AG134" i="14"/>
  <c r="AG138" i="14"/>
  <c r="AG183" i="14"/>
  <c r="AG187" i="14"/>
  <c r="AG206" i="14"/>
  <c r="AG109" i="14"/>
  <c r="AG129" i="14"/>
  <c r="AG166" i="14"/>
  <c r="AG149" i="14"/>
  <c r="AG84" i="14"/>
  <c r="AG88" i="14"/>
  <c r="AG136" i="14"/>
  <c r="AG167" i="14"/>
  <c r="AG177" i="14"/>
  <c r="AG9" i="14"/>
  <c r="AG151" i="14"/>
  <c r="AG91" i="14"/>
  <c r="AG143" i="14"/>
  <c r="AG194" i="14"/>
  <c r="AG119" i="14"/>
  <c r="AG107" i="14"/>
  <c r="AG158" i="14"/>
  <c r="AG162" i="14"/>
  <c r="AG156" i="14"/>
  <c r="AG181" i="14"/>
  <c r="AG184" i="14"/>
  <c r="AI205" i="14"/>
  <c r="AI202" i="14"/>
  <c r="AI203" i="14"/>
  <c r="AI200" i="14"/>
  <c r="AI192" i="14"/>
  <c r="AI187" i="14"/>
  <c r="AI186" i="14"/>
  <c r="AI182" i="14"/>
  <c r="AI181" i="14"/>
  <c r="AI188" i="14"/>
  <c r="AI180" i="14"/>
  <c r="AI190" i="14"/>
  <c r="AI179" i="14"/>
  <c r="AI178" i="14"/>
  <c r="AI176" i="14"/>
  <c r="AI143" i="14"/>
  <c r="AI142" i="14"/>
  <c r="AI141" i="14"/>
  <c r="AI140" i="14"/>
  <c r="AI137" i="14"/>
  <c r="AI135" i="14"/>
  <c r="AI134" i="14"/>
  <c r="AI133" i="14"/>
  <c r="AI189" i="14"/>
  <c r="AI130" i="14"/>
  <c r="AI128" i="14"/>
  <c r="AI124" i="14"/>
  <c r="AI131" i="14"/>
  <c r="AI129" i="14"/>
  <c r="AI127" i="14"/>
  <c r="AI125" i="14"/>
  <c r="AI123" i="14"/>
  <c r="AI121" i="14"/>
  <c r="AI119" i="14"/>
  <c r="AI117" i="14"/>
  <c r="AI115" i="14"/>
  <c r="AI118" i="14"/>
  <c r="AI113" i="14"/>
  <c r="AI111" i="14"/>
  <c r="AI112" i="14"/>
  <c r="AI110" i="14"/>
  <c r="AI106" i="14"/>
  <c r="AI102" i="14"/>
  <c r="AI103" i="14"/>
  <c r="AI97" i="14"/>
  <c r="AI93" i="14"/>
  <c r="AI81" i="14"/>
  <c r="AI78" i="14"/>
  <c r="AI107" i="14"/>
  <c r="AI98" i="14"/>
  <c r="AI94" i="14"/>
  <c r="AI90" i="14"/>
  <c r="AI86" i="14"/>
  <c r="AI82" i="14"/>
  <c r="AI100" i="14"/>
  <c r="AI84" i="14"/>
  <c r="AI91" i="14"/>
  <c r="AI77" i="14"/>
  <c r="AI76" i="14"/>
  <c r="AI99" i="14"/>
  <c r="AI30" i="14"/>
  <c r="AI29" i="14"/>
  <c r="AI8" i="14"/>
  <c r="AI114" i="14"/>
  <c r="AI95" i="14"/>
  <c r="AI79" i="14"/>
  <c r="AI35" i="14"/>
  <c r="AI33" i="14"/>
  <c r="AI87" i="14"/>
  <c r="AI75" i="14"/>
  <c r="AC4" i="14"/>
  <c r="AI83" i="14"/>
  <c r="AI37" i="14"/>
  <c r="AI36" i="14"/>
  <c r="AI34" i="14"/>
  <c r="AI28" i="14"/>
  <c r="AI38" i="14"/>
  <c r="AI9" i="14"/>
  <c r="AI13" i="14"/>
  <c r="AI17" i="14"/>
  <c r="AI21" i="14"/>
  <c r="AI25" i="14"/>
  <c r="AI73" i="14"/>
  <c r="AI148" i="14"/>
  <c r="AI175" i="14"/>
  <c r="AI12" i="14"/>
  <c r="AI24" i="14"/>
  <c r="AI39" i="14"/>
  <c r="AI41" i="14"/>
  <c r="AI45" i="14"/>
  <c r="AI47" i="14"/>
  <c r="AI49" i="14"/>
  <c r="AI53" i="14"/>
  <c r="AI55" i="14"/>
  <c r="AI57" i="14"/>
  <c r="AI61" i="14"/>
  <c r="AI63" i="14"/>
  <c r="AI65" i="14"/>
  <c r="AI69" i="14"/>
  <c r="AI71" i="14"/>
  <c r="AI152" i="14"/>
  <c r="AI11" i="14"/>
  <c r="AI163" i="14"/>
  <c r="AI10" i="14"/>
  <c r="AI14" i="14"/>
  <c r="AI18" i="14"/>
  <c r="AI22" i="14"/>
  <c r="AI26" i="14"/>
  <c r="AI40" i="14"/>
  <c r="AI42" i="14"/>
  <c r="AI46" i="14"/>
  <c r="AI48" i="14"/>
  <c r="AI50" i="14"/>
  <c r="AI54" i="14"/>
  <c r="AI56" i="14"/>
  <c r="AI58" i="14"/>
  <c r="AI62" i="14"/>
  <c r="AI64" i="14"/>
  <c r="AI66" i="14"/>
  <c r="AI70" i="14"/>
  <c r="AI72" i="14"/>
  <c r="AI145" i="14"/>
  <c r="AI149" i="14"/>
  <c r="AI151" i="14"/>
  <c r="AI155" i="14"/>
  <c r="AI144" i="14"/>
  <c r="AI196" i="14"/>
  <c r="AI195" i="14"/>
  <c r="AI146" i="14"/>
  <c r="AI150" i="14"/>
  <c r="AI165" i="14"/>
  <c r="AI159" i="14"/>
  <c r="AI197" i="14"/>
  <c r="AI206" i="14"/>
  <c r="AI158" i="14"/>
  <c r="AI174" i="14"/>
  <c r="AI162" i="14"/>
  <c r="AI168" i="14"/>
  <c r="AI172" i="14"/>
  <c r="AI160" i="14"/>
  <c r="AI167" i="14"/>
  <c r="AI171" i="14"/>
  <c r="AI156" i="14"/>
  <c r="AI164" i="14"/>
  <c r="AI169" i="14"/>
  <c r="AI194" i="14"/>
  <c r="AC206" i="12"/>
  <c r="C610" i="26" s="1"/>
  <c r="AC205" i="12"/>
  <c r="C609" i="26" s="1"/>
  <c r="AC204" i="12"/>
  <c r="C608" i="26" s="1"/>
  <c r="AC203" i="12"/>
  <c r="C607" i="26" s="1"/>
  <c r="AC202" i="12"/>
  <c r="C606" i="26" s="1"/>
  <c r="AC201" i="12"/>
  <c r="C605" i="26" s="1"/>
  <c r="AC200" i="12"/>
  <c r="AC199" i="12"/>
  <c r="AC198" i="12"/>
  <c r="C602" i="26" s="1"/>
  <c r="AC197" i="12"/>
  <c r="C601" i="26" s="1"/>
  <c r="AC196" i="12"/>
  <c r="C600" i="26" s="1"/>
  <c r="AC195" i="12"/>
  <c r="AC194" i="12"/>
  <c r="C598" i="26" s="1"/>
  <c r="AC193" i="12"/>
  <c r="C597" i="26" s="1"/>
  <c r="AC192" i="12"/>
  <c r="C596" i="26" s="1"/>
  <c r="AC191" i="12"/>
  <c r="AC190" i="12"/>
  <c r="C594" i="26" s="1"/>
  <c r="AC189" i="12"/>
  <c r="C593" i="26" s="1"/>
  <c r="AC188" i="12"/>
  <c r="AC187" i="12"/>
  <c r="AC186" i="12"/>
  <c r="C590" i="26" s="1"/>
  <c r="AC185" i="12"/>
  <c r="C589" i="26" s="1"/>
  <c r="AC184" i="12"/>
  <c r="AC183" i="12"/>
  <c r="C587" i="26" s="1"/>
  <c r="AC182" i="12"/>
  <c r="C586" i="26" s="1"/>
  <c r="AC181" i="12"/>
  <c r="C585" i="26" s="1"/>
  <c r="AC180" i="12"/>
  <c r="C584" i="26" s="1"/>
  <c r="AC179" i="12"/>
  <c r="AC178" i="12"/>
  <c r="C582" i="26" s="1"/>
  <c r="AC177" i="12"/>
  <c r="C581" i="26" s="1"/>
  <c r="AC176" i="12"/>
  <c r="C580" i="26" s="1"/>
  <c r="AC175" i="12"/>
  <c r="AC174" i="12"/>
  <c r="C578" i="26" s="1"/>
  <c r="AC173" i="12"/>
  <c r="C577" i="26" s="1"/>
  <c r="AC172" i="12"/>
  <c r="C576" i="26" s="1"/>
  <c r="AC171" i="12"/>
  <c r="AC170" i="12"/>
  <c r="C574" i="26" s="1"/>
  <c r="AC169" i="12"/>
  <c r="C573" i="26" s="1"/>
  <c r="AC168" i="12"/>
  <c r="AC167" i="12"/>
  <c r="AC166" i="12"/>
  <c r="C570" i="26" s="1"/>
  <c r="AC165" i="12"/>
  <c r="C569" i="26" s="1"/>
  <c r="AC164" i="12"/>
  <c r="C568" i="26" s="1"/>
  <c r="AC163" i="12"/>
  <c r="AC162" i="12"/>
  <c r="C566" i="26" s="1"/>
  <c r="AC161" i="12"/>
  <c r="C565" i="26" s="1"/>
  <c r="AC160" i="12"/>
  <c r="AC159" i="12"/>
  <c r="C563" i="26" s="1"/>
  <c r="AC158" i="12"/>
  <c r="C562" i="26" s="1"/>
  <c r="AC157" i="12"/>
  <c r="C561" i="26" s="1"/>
  <c r="AC156" i="12"/>
  <c r="AC155" i="12"/>
  <c r="AC154" i="12"/>
  <c r="C558" i="26" s="1"/>
  <c r="AC153" i="12"/>
  <c r="C557" i="26" s="1"/>
  <c r="AC152" i="12"/>
  <c r="C556" i="26" s="1"/>
  <c r="AC151" i="12"/>
  <c r="AC150" i="12"/>
  <c r="C554" i="26" s="1"/>
  <c r="AC149" i="12"/>
  <c r="C553" i="26" s="1"/>
  <c r="AC148" i="12"/>
  <c r="AC147" i="12"/>
  <c r="C551" i="26" s="1"/>
  <c r="AC146" i="12"/>
  <c r="C550" i="26" s="1"/>
  <c r="AC145" i="12"/>
  <c r="C549" i="26" s="1"/>
  <c r="AC144" i="12"/>
  <c r="C548" i="26" s="1"/>
  <c r="AC143" i="12"/>
  <c r="AC142" i="12"/>
  <c r="C546" i="26" s="1"/>
  <c r="AC141" i="12"/>
  <c r="C545" i="26" s="1"/>
  <c r="AC140" i="12"/>
  <c r="AC139" i="12"/>
  <c r="AC138" i="12"/>
  <c r="C542" i="26" s="1"/>
  <c r="AC137" i="12"/>
  <c r="C541" i="26" s="1"/>
  <c r="AC136" i="12"/>
  <c r="C540" i="26" s="1"/>
  <c r="AC135" i="12"/>
  <c r="AC134" i="12"/>
  <c r="C538" i="26" s="1"/>
  <c r="AC133" i="12"/>
  <c r="C537" i="26" s="1"/>
  <c r="AC132" i="12"/>
  <c r="AC131" i="12"/>
  <c r="AC130" i="12"/>
  <c r="C534" i="26" s="1"/>
  <c r="AC129" i="12"/>
  <c r="C533" i="26" s="1"/>
  <c r="AC128" i="12"/>
  <c r="AC127" i="12"/>
  <c r="AC126" i="12"/>
  <c r="C530" i="26" s="1"/>
  <c r="AC125" i="12"/>
  <c r="C529" i="26" s="1"/>
  <c r="AC124" i="12"/>
  <c r="AC123" i="12"/>
  <c r="AC122" i="12"/>
  <c r="C526" i="26" s="1"/>
  <c r="AC121" i="12"/>
  <c r="C525" i="26" s="1"/>
  <c r="AC120" i="12"/>
  <c r="C524" i="26" s="1"/>
  <c r="AC119" i="12"/>
  <c r="C523" i="26" s="1"/>
  <c r="AC118" i="12"/>
  <c r="C522" i="26" s="1"/>
  <c r="AC117" i="12"/>
  <c r="C521" i="26" s="1"/>
  <c r="AC116" i="12"/>
  <c r="AC115" i="12"/>
  <c r="C519" i="26" s="1"/>
  <c r="AC114" i="12"/>
  <c r="C518" i="26" s="1"/>
  <c r="AC113" i="12"/>
  <c r="C517" i="26" s="1"/>
  <c r="AC112" i="12"/>
  <c r="AC111" i="12"/>
  <c r="AC110" i="12"/>
  <c r="C514" i="26" s="1"/>
  <c r="AC109" i="12"/>
  <c r="C513" i="26" s="1"/>
  <c r="AC108" i="12"/>
  <c r="AC107" i="12"/>
  <c r="AC106" i="12"/>
  <c r="C510" i="26" s="1"/>
  <c r="AC105" i="12"/>
  <c r="C509" i="26" s="1"/>
  <c r="AC104" i="12"/>
  <c r="AC103" i="12"/>
  <c r="AC102" i="12"/>
  <c r="C506" i="26" s="1"/>
  <c r="AC101" i="12"/>
  <c r="C505" i="26" s="1"/>
  <c r="AC100" i="12"/>
  <c r="AC99" i="12"/>
  <c r="AC98" i="12"/>
  <c r="C502" i="26" s="1"/>
  <c r="AC97" i="12"/>
  <c r="C501" i="26" s="1"/>
  <c r="AC96" i="12"/>
  <c r="C500" i="26" s="1"/>
  <c r="AC95" i="12"/>
  <c r="AC94" i="12"/>
  <c r="C498" i="26" s="1"/>
  <c r="AC93" i="12"/>
  <c r="C497" i="26" s="1"/>
  <c r="AC92" i="12"/>
  <c r="C496" i="26" s="1"/>
  <c r="AC91" i="12"/>
  <c r="AC90" i="12"/>
  <c r="C494" i="26" s="1"/>
  <c r="AC89" i="12"/>
  <c r="C493" i="26" s="1"/>
  <c r="AC88" i="12"/>
  <c r="C492" i="26" s="1"/>
  <c r="AC87" i="12"/>
  <c r="AC86" i="12"/>
  <c r="C490" i="26" s="1"/>
  <c r="AC85" i="12"/>
  <c r="C489" i="26" s="1"/>
  <c r="AC84" i="12"/>
  <c r="C488" i="26" s="1"/>
  <c r="AC83" i="12"/>
  <c r="C487" i="26" s="1"/>
  <c r="AC82" i="12"/>
  <c r="C486" i="26" s="1"/>
  <c r="AC81" i="12"/>
  <c r="C485" i="26" s="1"/>
  <c r="AC80" i="12"/>
  <c r="C484" i="26" s="1"/>
  <c r="AC79" i="12"/>
  <c r="AC78" i="12"/>
  <c r="C482" i="26" s="1"/>
  <c r="AC77" i="12"/>
  <c r="C481" i="26" s="1"/>
  <c r="AC76" i="12"/>
  <c r="AC75" i="12"/>
  <c r="AC73" i="12"/>
  <c r="C477" i="26" s="1"/>
  <c r="AC72" i="12"/>
  <c r="C476" i="26" s="1"/>
  <c r="AC71" i="12"/>
  <c r="AC70" i="12"/>
  <c r="AC69" i="12"/>
  <c r="C473" i="26" s="1"/>
  <c r="AC68" i="12"/>
  <c r="C472" i="26" s="1"/>
  <c r="AC67" i="12"/>
  <c r="AC66" i="12"/>
  <c r="AC65" i="12"/>
  <c r="C469" i="26" s="1"/>
  <c r="AC64" i="12"/>
  <c r="C468" i="26" s="1"/>
  <c r="AC63" i="12"/>
  <c r="C467" i="26" s="1"/>
  <c r="AC62" i="12"/>
  <c r="AC61" i="12"/>
  <c r="C465" i="26" s="1"/>
  <c r="AC60" i="12"/>
  <c r="C464" i="26" s="1"/>
  <c r="AC59" i="12"/>
  <c r="C463" i="26" s="1"/>
  <c r="AC58" i="12"/>
  <c r="AC57" i="12"/>
  <c r="C461" i="26" s="1"/>
  <c r="AC56" i="12"/>
  <c r="C460" i="26" s="1"/>
  <c r="AC55" i="12"/>
  <c r="C459" i="26" s="1"/>
  <c r="AC54" i="12"/>
  <c r="AC53" i="12"/>
  <c r="C457" i="26" s="1"/>
  <c r="AC52" i="12"/>
  <c r="C456" i="26" s="1"/>
  <c r="AC51" i="12"/>
  <c r="AC50" i="12"/>
  <c r="AC49" i="12"/>
  <c r="C453" i="26" s="1"/>
  <c r="AC48" i="12"/>
  <c r="C452" i="26" s="1"/>
  <c r="AC47" i="12"/>
  <c r="C451" i="26" s="1"/>
  <c r="AC46" i="12"/>
  <c r="AC45" i="12"/>
  <c r="C449" i="26" s="1"/>
  <c r="AC44" i="12"/>
  <c r="C448" i="26" s="1"/>
  <c r="AC43" i="12"/>
  <c r="AC42" i="12"/>
  <c r="AC41" i="12"/>
  <c r="C445" i="26" s="1"/>
  <c r="AC40" i="12"/>
  <c r="C444" i="26" s="1"/>
  <c r="AC39" i="12"/>
  <c r="C443" i="26" s="1"/>
  <c r="AC38" i="12"/>
  <c r="AC37" i="12"/>
  <c r="C441" i="26" s="1"/>
  <c r="AC36" i="12"/>
  <c r="C440" i="26" s="1"/>
  <c r="AC35" i="12"/>
  <c r="AC34" i="12"/>
  <c r="AC33" i="12"/>
  <c r="C437" i="26" s="1"/>
  <c r="AC32" i="12"/>
  <c r="C436" i="26" s="1"/>
  <c r="AC31" i="12"/>
  <c r="C435" i="26" s="1"/>
  <c r="AC30" i="12"/>
  <c r="AC29" i="12"/>
  <c r="C433" i="26" s="1"/>
  <c r="AC28" i="12"/>
  <c r="C432" i="26" s="1"/>
  <c r="AC27" i="12"/>
  <c r="C431" i="26" s="1"/>
  <c r="AC26" i="12"/>
  <c r="AC25" i="12"/>
  <c r="C429" i="26" s="1"/>
  <c r="AC24" i="12"/>
  <c r="C428" i="26" s="1"/>
  <c r="AC23" i="12"/>
  <c r="C427" i="26" s="1"/>
  <c r="AC22" i="12"/>
  <c r="AC21" i="12"/>
  <c r="C425" i="26" s="1"/>
  <c r="AC20" i="12"/>
  <c r="C424" i="26" s="1"/>
  <c r="AC19" i="12"/>
  <c r="AC18" i="12"/>
  <c r="AC17" i="12"/>
  <c r="C421" i="26" s="1"/>
  <c r="AC16" i="12"/>
  <c r="C420" i="26" s="1"/>
  <c r="AC15" i="12"/>
  <c r="C419" i="26" s="1"/>
  <c r="AC14" i="12"/>
  <c r="C418" i="26" s="1"/>
  <c r="AC13" i="12"/>
  <c r="C417" i="26" s="1"/>
  <c r="AC12" i="12"/>
  <c r="C416" i="26" s="1"/>
  <c r="AC11" i="12"/>
  <c r="C415" i="26" s="1"/>
  <c r="AC10" i="12"/>
  <c r="AC9" i="12"/>
  <c r="C413" i="26" s="1"/>
  <c r="AC8" i="12"/>
  <c r="C412" i="26" s="1"/>
  <c r="AC7" i="12"/>
  <c r="AC5" i="12"/>
  <c r="AL203" i="12"/>
  <c r="AL131" i="12"/>
  <c r="AL25" i="12"/>
  <c r="AL10" i="12"/>
  <c r="AL33" i="12"/>
  <c r="AL134" i="12"/>
  <c r="AL95" i="12"/>
  <c r="AL42" i="12"/>
  <c r="AL119" i="12"/>
  <c r="AL52" i="12"/>
  <c r="AL115" i="12"/>
  <c r="AL169" i="12"/>
  <c r="AL57" i="12"/>
  <c r="AL92" i="12"/>
  <c r="AL150" i="12"/>
  <c r="AL193" i="12"/>
  <c r="AL27" i="12"/>
  <c r="AF4" i="12"/>
  <c r="AL87" i="12"/>
  <c r="AL50" i="12"/>
  <c r="AL81" i="12"/>
  <c r="AL139" i="12"/>
  <c r="AL161" i="12"/>
  <c r="AL62" i="12"/>
  <c r="AL22" i="12"/>
  <c r="AL99" i="12"/>
  <c r="AL65" i="12"/>
  <c r="AL149" i="12"/>
  <c r="AL200" i="12"/>
  <c r="AL170" i="12"/>
  <c r="AL17" i="12"/>
  <c r="AL125" i="12"/>
  <c r="AL145" i="12"/>
  <c r="AL8" i="12"/>
  <c r="AL77" i="12"/>
  <c r="AL28" i="12"/>
  <c r="AL41" i="12"/>
  <c r="AL93" i="12"/>
  <c r="AL44" i="12"/>
  <c r="AL68" i="12"/>
  <c r="AL146" i="12"/>
  <c r="AL104" i="12"/>
  <c r="AL63" i="12"/>
  <c r="AL103" i="12"/>
  <c r="AL144" i="12"/>
  <c r="AL197" i="12"/>
  <c r="AL129" i="12"/>
  <c r="AL21" i="12"/>
  <c r="AL117" i="12"/>
  <c r="AL204" i="12"/>
  <c r="AL73" i="12"/>
  <c r="AL121" i="12"/>
  <c r="AL124" i="12"/>
  <c r="AL30" i="12"/>
  <c r="AL138" i="12"/>
  <c r="AD203" i="12"/>
  <c r="AD202" i="12"/>
  <c r="AD197" i="12"/>
  <c r="AD198" i="12"/>
  <c r="AD183" i="12"/>
  <c r="AD182" i="12"/>
  <c r="AD134" i="12"/>
  <c r="AD133" i="12"/>
  <c r="AD126" i="12"/>
  <c r="AD125" i="12"/>
  <c r="AD118" i="12"/>
  <c r="AD121" i="12"/>
  <c r="AD119" i="12"/>
  <c r="AD98" i="12"/>
  <c r="AD97" i="12"/>
  <c r="AD94" i="12"/>
  <c r="AD93" i="12"/>
  <c r="AD92" i="12"/>
  <c r="AD78" i="12"/>
  <c r="AD77" i="12"/>
  <c r="AD69" i="12"/>
  <c r="AD68" i="12"/>
  <c r="AD65" i="12"/>
  <c r="AD64" i="12"/>
  <c r="AD63" i="12"/>
  <c r="AD57" i="12"/>
  <c r="AD53" i="12"/>
  <c r="AD52" i="12"/>
  <c r="AD25" i="12"/>
  <c r="AD24" i="12"/>
  <c r="AD23" i="12"/>
  <c r="AD13" i="12"/>
  <c r="AD49" i="12"/>
  <c r="AD47" i="12"/>
  <c r="AD41" i="12"/>
  <c r="AD9" i="12"/>
  <c r="X4" i="12"/>
  <c r="AD48" i="12"/>
  <c r="AD44" i="12"/>
  <c r="AD21" i="12"/>
  <c r="AD20" i="12"/>
  <c r="AD14" i="12"/>
  <c r="AD12" i="12"/>
  <c r="AD81" i="12"/>
  <c r="AD83" i="12"/>
  <c r="AD142" i="12"/>
  <c r="AD115" i="12"/>
  <c r="AD145" i="12"/>
  <c r="AD150" i="12"/>
  <c r="AD159" i="12"/>
  <c r="AD181" i="12"/>
  <c r="AD194" i="12"/>
  <c r="AD154" i="12"/>
  <c r="AD8" i="12"/>
  <c r="AD29" i="12"/>
  <c r="AD33" i="12"/>
  <c r="AD162" i="12"/>
  <c r="AD82" i="12"/>
  <c r="AD86" i="12"/>
  <c r="AD157" i="12"/>
  <c r="AD161" i="12"/>
  <c r="AD170" i="12"/>
  <c r="AD174" i="12"/>
  <c r="AD206" i="12"/>
  <c r="AD190" i="12"/>
  <c r="AD37" i="12"/>
  <c r="AD138" i="12"/>
  <c r="AD102" i="12"/>
  <c r="AD105" i="12"/>
  <c r="AD106" i="12"/>
  <c r="AD110" i="12"/>
  <c r="AD113" i="12"/>
  <c r="AD114" i="12"/>
  <c r="AD146" i="12"/>
  <c r="AD164" i="12"/>
  <c r="AD177" i="12"/>
  <c r="AD185" i="12"/>
  <c r="AD186" i="12"/>
  <c r="AD147" i="12"/>
  <c r="AD158" i="12"/>
  <c r="AD7" i="12" l="1"/>
  <c r="C411" i="26"/>
  <c r="AD35" i="12"/>
  <c r="C439" i="26"/>
  <c r="AD43" i="12"/>
  <c r="C447" i="26"/>
  <c r="AD51" i="12"/>
  <c r="C455" i="26"/>
  <c r="AD67" i="12"/>
  <c r="C471" i="26"/>
  <c r="AD19" i="12"/>
  <c r="C423" i="26"/>
  <c r="AD71" i="12"/>
  <c r="C475" i="26"/>
  <c r="AD76" i="12"/>
  <c r="C480" i="26"/>
  <c r="AD100" i="12"/>
  <c r="C504" i="26"/>
  <c r="AD104" i="12"/>
  <c r="C508" i="26"/>
  <c r="AD108" i="12"/>
  <c r="C512" i="26"/>
  <c r="AD112" i="12"/>
  <c r="C516" i="26"/>
  <c r="AD116" i="12"/>
  <c r="C520" i="26"/>
  <c r="AD124" i="12"/>
  <c r="C528" i="26"/>
  <c r="AD128" i="12"/>
  <c r="C532" i="26"/>
  <c r="AD132" i="12"/>
  <c r="C536" i="26"/>
  <c r="AD140" i="12"/>
  <c r="C544" i="26"/>
  <c r="AD148" i="12"/>
  <c r="C552" i="26"/>
  <c r="AD156" i="12"/>
  <c r="C560" i="26"/>
  <c r="AD160" i="12"/>
  <c r="C564" i="26"/>
  <c r="AD168" i="12"/>
  <c r="C572" i="26"/>
  <c r="AD184" i="12"/>
  <c r="C588" i="26"/>
  <c r="AD188" i="12"/>
  <c r="C592" i="26"/>
  <c r="AD200" i="12"/>
  <c r="C604" i="26"/>
  <c r="AD176" i="12"/>
  <c r="AD152" i="12"/>
  <c r="AD172" i="12"/>
  <c r="AD84" i="12"/>
  <c r="AD80" i="12"/>
  <c r="AD59" i="12"/>
  <c r="AD32" i="17"/>
  <c r="AD103" i="17"/>
  <c r="AD95" i="17"/>
  <c r="AD87" i="17"/>
  <c r="AD79" i="17"/>
  <c r="AD73" i="17"/>
  <c r="AD41" i="17"/>
  <c r="AD18" i="17"/>
  <c r="AD150" i="17"/>
  <c r="AD152" i="17"/>
  <c r="AD132" i="17"/>
  <c r="AD22" i="17"/>
  <c r="C426" i="28"/>
  <c r="AD38" i="17"/>
  <c r="C442" i="28"/>
  <c r="AD56" i="17"/>
  <c r="C460" i="28"/>
  <c r="AD70" i="17"/>
  <c r="C474" i="28"/>
  <c r="AD11" i="17"/>
  <c r="C415" i="28"/>
  <c r="AD19" i="17"/>
  <c r="C423" i="28"/>
  <c r="AD27" i="17"/>
  <c r="C431" i="28"/>
  <c r="AD35" i="17"/>
  <c r="C439" i="28"/>
  <c r="AD59" i="17"/>
  <c r="C463" i="28"/>
  <c r="AD76" i="17"/>
  <c r="C480" i="28"/>
  <c r="AD16" i="17"/>
  <c r="C420" i="28"/>
  <c r="AD34" i="17"/>
  <c r="C438" i="28"/>
  <c r="AD48" i="17"/>
  <c r="C452" i="28"/>
  <c r="AD62" i="17"/>
  <c r="C466" i="28"/>
  <c r="AD158" i="17"/>
  <c r="C562" i="28"/>
  <c r="AD80" i="17"/>
  <c r="C484" i="28"/>
  <c r="AD84" i="17"/>
  <c r="C488" i="28"/>
  <c r="AD88" i="17"/>
  <c r="C492" i="28"/>
  <c r="AD92" i="17"/>
  <c r="C496" i="28"/>
  <c r="AD96" i="17"/>
  <c r="C500" i="28"/>
  <c r="AD100" i="17"/>
  <c r="C504" i="28"/>
  <c r="AD104" i="17"/>
  <c r="C508" i="28"/>
  <c r="AD147" i="17"/>
  <c r="C551" i="28"/>
  <c r="AD156" i="17"/>
  <c r="C560" i="28"/>
  <c r="AD109" i="17"/>
  <c r="C513" i="28"/>
  <c r="AD117" i="17"/>
  <c r="C521" i="28"/>
  <c r="AD121" i="17"/>
  <c r="C525" i="28"/>
  <c r="AD125" i="17"/>
  <c r="C529" i="28"/>
  <c r="AD129" i="17"/>
  <c r="C533" i="28"/>
  <c r="AD133" i="17"/>
  <c r="C537" i="28"/>
  <c r="AD137" i="17"/>
  <c r="C541" i="28"/>
  <c r="AD141" i="17"/>
  <c r="C545" i="28"/>
  <c r="AD151" i="17"/>
  <c r="C555" i="28"/>
  <c r="AD183" i="17"/>
  <c r="C587" i="28"/>
  <c r="AD198" i="17"/>
  <c r="C602" i="28"/>
  <c r="AD164" i="17"/>
  <c r="C568" i="28"/>
  <c r="AD168" i="17"/>
  <c r="C572" i="28"/>
  <c r="AD172" i="17"/>
  <c r="C576" i="28"/>
  <c r="AD176" i="17"/>
  <c r="C580" i="28"/>
  <c r="AD185" i="17"/>
  <c r="C589" i="28"/>
  <c r="AD193" i="17"/>
  <c r="C597" i="28"/>
  <c r="AD201" i="17"/>
  <c r="C605" i="28"/>
  <c r="AD180" i="12"/>
  <c r="AD169" i="12"/>
  <c r="AD36" i="12"/>
  <c r="AD193" i="12"/>
  <c r="AD153" i="12"/>
  <c r="AD173" i="12"/>
  <c r="AD144" i="12"/>
  <c r="AD85" i="12"/>
  <c r="AD39" i="12"/>
  <c r="AD11" i="12"/>
  <c r="AD55" i="12"/>
  <c r="AD60" i="12"/>
  <c r="AD72" i="12"/>
  <c r="AD89" i="12"/>
  <c r="AD117" i="12"/>
  <c r="AD120" i="12"/>
  <c r="AD129" i="12"/>
  <c r="AD196" i="12"/>
  <c r="AD204" i="12"/>
  <c r="AD33" i="17"/>
  <c r="AD30" i="17"/>
  <c r="AD192" i="17"/>
  <c r="AD108" i="17"/>
  <c r="AD65" i="17"/>
  <c r="AD50" i="17"/>
  <c r="AD44" i="17"/>
  <c r="AD204" i="17"/>
  <c r="AD181" i="17"/>
  <c r="AD9" i="17"/>
  <c r="AD128" i="17"/>
  <c r="AD163" i="17"/>
  <c r="AD24" i="17"/>
  <c r="C428" i="28"/>
  <c r="AD37" i="17"/>
  <c r="C441" i="28"/>
  <c r="AD45" i="17"/>
  <c r="C449" i="28"/>
  <c r="AD53" i="17"/>
  <c r="C457" i="28"/>
  <c r="AD69" i="17"/>
  <c r="C473" i="28"/>
  <c r="AD20" i="17"/>
  <c r="C424" i="28"/>
  <c r="AD36" i="17"/>
  <c r="C440" i="28"/>
  <c r="AD52" i="17"/>
  <c r="C456" i="28"/>
  <c r="AD154" i="17"/>
  <c r="C558" i="28"/>
  <c r="AD81" i="17"/>
  <c r="C485" i="28"/>
  <c r="AD85" i="17"/>
  <c r="C489" i="28"/>
  <c r="AD89" i="17"/>
  <c r="C493" i="28"/>
  <c r="AD93" i="17"/>
  <c r="C497" i="28"/>
  <c r="AD97" i="17"/>
  <c r="C501" i="28"/>
  <c r="AD101" i="17"/>
  <c r="C505" i="28"/>
  <c r="AD105" i="17"/>
  <c r="C509" i="28"/>
  <c r="AD180" i="17"/>
  <c r="C584" i="28"/>
  <c r="AD114" i="17"/>
  <c r="C518" i="28"/>
  <c r="AD161" i="17"/>
  <c r="C565" i="28"/>
  <c r="AD186" i="17"/>
  <c r="C590" i="28"/>
  <c r="AD192" i="12"/>
  <c r="AD178" i="12"/>
  <c r="AD166" i="12"/>
  <c r="AD137" i="12"/>
  <c r="AD109" i="12"/>
  <c r="AD101" i="12"/>
  <c r="AD32" i="12"/>
  <c r="AD189" i="12"/>
  <c r="AD165" i="12"/>
  <c r="AD149" i="12"/>
  <c r="AD28" i="12"/>
  <c r="AD31" i="12"/>
  <c r="AD136" i="12"/>
  <c r="AD141" i="12"/>
  <c r="AD17" i="12"/>
  <c r="AD40" i="12"/>
  <c r="AD15" i="12"/>
  <c r="AD45" i="12"/>
  <c r="AD16" i="12"/>
  <c r="AD27" i="12"/>
  <c r="AD56" i="12"/>
  <c r="AD61" i="12"/>
  <c r="AD88" i="12"/>
  <c r="AD73" i="12"/>
  <c r="AD90" i="12"/>
  <c r="AD96" i="12"/>
  <c r="AD122" i="12"/>
  <c r="AD130" i="12"/>
  <c r="AD201" i="12"/>
  <c r="AD205" i="12"/>
  <c r="AD10" i="12"/>
  <c r="C414" i="26"/>
  <c r="AD18" i="12"/>
  <c r="C422" i="26"/>
  <c r="AD22" i="12"/>
  <c r="C426" i="26"/>
  <c r="AD26" i="12"/>
  <c r="C430" i="26"/>
  <c r="AD30" i="12"/>
  <c r="C434" i="26"/>
  <c r="AD34" i="12"/>
  <c r="C438" i="26"/>
  <c r="AD38" i="12"/>
  <c r="C442" i="26"/>
  <c r="AD42" i="12"/>
  <c r="C446" i="26"/>
  <c r="AD46" i="12"/>
  <c r="C450" i="26"/>
  <c r="AD50" i="12"/>
  <c r="C454" i="26"/>
  <c r="AD54" i="12"/>
  <c r="C458" i="26"/>
  <c r="AD58" i="12"/>
  <c r="C462" i="26"/>
  <c r="AD62" i="12"/>
  <c r="C466" i="26"/>
  <c r="AD66" i="12"/>
  <c r="C470" i="26"/>
  <c r="AD70" i="12"/>
  <c r="C474" i="26"/>
  <c r="AD75" i="12"/>
  <c r="C479" i="26"/>
  <c r="AD79" i="12"/>
  <c r="C483" i="26"/>
  <c r="AD87" i="12"/>
  <c r="C491" i="26"/>
  <c r="AD91" i="12"/>
  <c r="C495" i="26"/>
  <c r="AD95" i="12"/>
  <c r="C499" i="26"/>
  <c r="AD99" i="12"/>
  <c r="C503" i="26"/>
  <c r="AD103" i="12"/>
  <c r="C507" i="26"/>
  <c r="AD107" i="12"/>
  <c r="C511" i="26"/>
  <c r="AD111" i="12"/>
  <c r="C515" i="26"/>
  <c r="AD123" i="12"/>
  <c r="C527" i="26"/>
  <c r="AD127" i="12"/>
  <c r="C531" i="26"/>
  <c r="AD131" i="12"/>
  <c r="C535" i="26"/>
  <c r="AD135" i="12"/>
  <c r="C539" i="26"/>
  <c r="AD139" i="12"/>
  <c r="C543" i="26"/>
  <c r="AD143" i="12"/>
  <c r="C547" i="26"/>
  <c r="AD151" i="12"/>
  <c r="C555" i="26"/>
  <c r="AD155" i="12"/>
  <c r="C559" i="26"/>
  <c r="AD163" i="12"/>
  <c r="C567" i="26"/>
  <c r="AD167" i="12"/>
  <c r="C571" i="26"/>
  <c r="AD171" i="12"/>
  <c r="C575" i="26"/>
  <c r="AD175" i="12"/>
  <c r="C579" i="26"/>
  <c r="AD179" i="12"/>
  <c r="C583" i="26"/>
  <c r="AD187" i="12"/>
  <c r="C591" i="26"/>
  <c r="AD191" i="12"/>
  <c r="C595" i="26"/>
  <c r="AD195" i="12"/>
  <c r="C599" i="26"/>
  <c r="AD199" i="12"/>
  <c r="C603" i="26"/>
  <c r="AD188" i="17"/>
  <c r="AD175" i="17"/>
  <c r="AD203" i="17"/>
  <c r="AD60" i="17"/>
  <c r="AD8" i="17"/>
  <c r="AD169" i="17"/>
  <c r="AD107" i="17"/>
  <c r="AD99" i="17"/>
  <c r="AD91" i="17"/>
  <c r="AD83" i="17"/>
  <c r="AD77" i="17"/>
  <c r="AD61" i="17"/>
  <c r="AD49" i="17"/>
  <c r="AD43" i="17"/>
  <c r="AD157" i="17"/>
  <c r="AD194" i="17"/>
  <c r="AD66" i="17"/>
  <c r="AD29" i="17"/>
  <c r="AD113" i="17"/>
  <c r="AD124" i="17"/>
  <c r="AD130" i="17"/>
  <c r="AD140" i="17"/>
  <c r="AD144" i="17"/>
  <c r="AD167" i="17"/>
  <c r="AD199" i="17"/>
  <c r="W206" i="17"/>
  <c r="W204" i="17"/>
  <c r="W200" i="17"/>
  <c r="W194" i="17"/>
  <c r="W192" i="17"/>
  <c r="W188" i="17"/>
  <c r="W186" i="17"/>
  <c r="W184" i="17"/>
  <c r="W182" i="17"/>
  <c r="W177" i="17"/>
  <c r="W171" i="17"/>
  <c r="W166" i="17"/>
  <c r="W168" i="17"/>
  <c r="W143" i="17"/>
  <c r="W135" i="17"/>
  <c r="W133" i="17"/>
  <c r="W131" i="17"/>
  <c r="W129" i="17"/>
  <c r="W127" i="17"/>
  <c r="W125" i="17"/>
  <c r="W123" i="17"/>
  <c r="W121" i="17"/>
  <c r="W119" i="17"/>
  <c r="W117" i="17"/>
  <c r="W111" i="17"/>
  <c r="W105" i="17"/>
  <c r="W103" i="17"/>
  <c r="W101" i="17"/>
  <c r="W99" i="17"/>
  <c r="W95" i="17"/>
  <c r="W137" i="17"/>
  <c r="W83" i="17"/>
  <c r="W81" i="17"/>
  <c r="W75" i="17"/>
  <c r="W69" i="17"/>
  <c r="W67" i="17"/>
  <c r="W65" i="17"/>
  <c r="W59" i="17"/>
  <c r="W53" i="17"/>
  <c r="W51" i="17"/>
  <c r="W49" i="17"/>
  <c r="W47" i="17"/>
  <c r="W45" i="17"/>
  <c r="W39" i="17"/>
  <c r="W37" i="17"/>
  <c r="W35" i="17"/>
  <c r="W29" i="17"/>
  <c r="W27" i="17"/>
  <c r="W25" i="17"/>
  <c r="W17" i="17"/>
  <c r="W15" i="17"/>
  <c r="W11" i="17"/>
  <c r="W148" i="17"/>
  <c r="W88" i="17"/>
  <c r="W167" i="17"/>
  <c r="W159" i="17"/>
  <c r="W155" i="17"/>
  <c r="W151" i="17"/>
  <c r="W9" i="17"/>
  <c r="X206" i="17"/>
  <c r="C410" i="28" s="1"/>
  <c r="X205" i="17"/>
  <c r="X204" i="17"/>
  <c r="C408" i="28" s="1"/>
  <c r="X203" i="17"/>
  <c r="X202" i="17"/>
  <c r="C406" i="28" s="1"/>
  <c r="X201" i="17"/>
  <c r="C405" i="28" s="1"/>
  <c r="X200" i="17"/>
  <c r="C404" i="28" s="1"/>
  <c r="X199" i="17"/>
  <c r="C403" i="28" s="1"/>
  <c r="X198" i="17"/>
  <c r="C402" i="28" s="1"/>
  <c r="X197" i="17"/>
  <c r="C401" i="28" s="1"/>
  <c r="X196" i="17"/>
  <c r="C400" i="28" s="1"/>
  <c r="X195" i="17"/>
  <c r="X194" i="17"/>
  <c r="C398" i="28" s="1"/>
  <c r="X193" i="17"/>
  <c r="C397" i="28" s="1"/>
  <c r="X192" i="17"/>
  <c r="C396" i="28" s="1"/>
  <c r="X191" i="17"/>
  <c r="X190" i="17"/>
  <c r="C394" i="28" s="1"/>
  <c r="X189" i="17"/>
  <c r="X188" i="17"/>
  <c r="C392" i="28" s="1"/>
  <c r="X187" i="17"/>
  <c r="C391" i="28" s="1"/>
  <c r="X186" i="17"/>
  <c r="C390" i="28" s="1"/>
  <c r="X183" i="17"/>
  <c r="C387" i="28" s="1"/>
  <c r="X179" i="17"/>
  <c r="C383" i="28" s="1"/>
  <c r="X182" i="17"/>
  <c r="X184" i="17"/>
  <c r="C388" i="28" s="1"/>
  <c r="X165" i="17"/>
  <c r="X162" i="17"/>
  <c r="C366" i="28" s="1"/>
  <c r="X161" i="17"/>
  <c r="X160" i="17"/>
  <c r="C364" i="28" s="1"/>
  <c r="X159" i="17"/>
  <c r="C363" i="28" s="1"/>
  <c r="X158" i="17"/>
  <c r="C362" i="28" s="1"/>
  <c r="X157" i="17"/>
  <c r="X156" i="17"/>
  <c r="C360" i="28" s="1"/>
  <c r="X155" i="17"/>
  <c r="C359" i="28" s="1"/>
  <c r="X154" i="17"/>
  <c r="C358" i="28" s="1"/>
  <c r="X153" i="17"/>
  <c r="C357" i="28" s="1"/>
  <c r="X152" i="17"/>
  <c r="C356" i="28" s="1"/>
  <c r="X151" i="17"/>
  <c r="C355" i="28" s="1"/>
  <c r="X150" i="17"/>
  <c r="C354" i="28" s="1"/>
  <c r="X149" i="17"/>
  <c r="C353" i="28" s="1"/>
  <c r="X148" i="17"/>
  <c r="C352" i="28" s="1"/>
  <c r="X147" i="17"/>
  <c r="C351" i="28" s="1"/>
  <c r="X180" i="17"/>
  <c r="C384" i="28" s="1"/>
  <c r="X163" i="17"/>
  <c r="C367" i="28" s="1"/>
  <c r="X185" i="17"/>
  <c r="C389" i="28" s="1"/>
  <c r="X178" i="17"/>
  <c r="C382" i="28" s="1"/>
  <c r="X174" i="17"/>
  <c r="C378" i="28" s="1"/>
  <c r="X170" i="17"/>
  <c r="C374" i="28" s="1"/>
  <c r="X166" i="17"/>
  <c r="C370" i="28" s="1"/>
  <c r="X181" i="17"/>
  <c r="X175" i="17"/>
  <c r="C379" i="28" s="1"/>
  <c r="X171" i="17"/>
  <c r="C375" i="28" s="1"/>
  <c r="X167" i="17"/>
  <c r="C371" i="28" s="1"/>
  <c r="X164" i="17"/>
  <c r="C368" i="28" s="1"/>
  <c r="X172" i="17"/>
  <c r="C376" i="28" s="1"/>
  <c r="X145" i="17"/>
  <c r="X143" i="17"/>
  <c r="C347" i="28" s="1"/>
  <c r="X141" i="17"/>
  <c r="X139" i="17"/>
  <c r="C343" i="28" s="1"/>
  <c r="X137" i="17"/>
  <c r="X135" i="17"/>
  <c r="C339" i="28" s="1"/>
  <c r="X133" i="17"/>
  <c r="C337" i="28" s="1"/>
  <c r="X131" i="17"/>
  <c r="C335" i="28" s="1"/>
  <c r="X129" i="17"/>
  <c r="C333" i="28" s="1"/>
  <c r="X127" i="17"/>
  <c r="C331" i="28" s="1"/>
  <c r="X125" i="17"/>
  <c r="X123" i="17"/>
  <c r="C327" i="28" s="1"/>
  <c r="X121" i="17"/>
  <c r="C325" i="28" s="1"/>
  <c r="X119" i="17"/>
  <c r="C323" i="28" s="1"/>
  <c r="X117" i="17"/>
  <c r="C321" i="28" s="1"/>
  <c r="X115" i="17"/>
  <c r="C319" i="28" s="1"/>
  <c r="X113" i="17"/>
  <c r="C317" i="28" s="1"/>
  <c r="X111" i="17"/>
  <c r="C315" i="28" s="1"/>
  <c r="X109" i="17"/>
  <c r="X177" i="17"/>
  <c r="C381" i="28" s="1"/>
  <c r="X169" i="17"/>
  <c r="X176" i="17"/>
  <c r="C380" i="28" s="1"/>
  <c r="X146" i="17"/>
  <c r="C350" i="28" s="1"/>
  <c r="X142" i="17"/>
  <c r="C346" i="28" s="1"/>
  <c r="X138" i="17"/>
  <c r="X134" i="17"/>
  <c r="C338" i="28" s="1"/>
  <c r="X130" i="17"/>
  <c r="X126" i="17"/>
  <c r="C330" i="28" s="1"/>
  <c r="X122" i="17"/>
  <c r="X118" i="17"/>
  <c r="C322" i="28" s="1"/>
  <c r="X114" i="17"/>
  <c r="X110" i="17"/>
  <c r="C314" i="28" s="1"/>
  <c r="X106" i="17"/>
  <c r="X104" i="17"/>
  <c r="C308" i="28" s="1"/>
  <c r="X102" i="17"/>
  <c r="X100" i="17"/>
  <c r="C304" i="28" s="1"/>
  <c r="X98" i="17"/>
  <c r="X96" i="17"/>
  <c r="C300" i="28" s="1"/>
  <c r="X94" i="17"/>
  <c r="C298" i="28" s="1"/>
  <c r="X92" i="17"/>
  <c r="C296" i="28" s="1"/>
  <c r="X90" i="17"/>
  <c r="X88" i="17"/>
  <c r="C292" i="28" s="1"/>
  <c r="X86" i="17"/>
  <c r="X84" i="17"/>
  <c r="C288" i="28" s="1"/>
  <c r="X82" i="17"/>
  <c r="C286" i="28" s="1"/>
  <c r="X79" i="17"/>
  <c r="C283" i="28" s="1"/>
  <c r="X78" i="17"/>
  <c r="X77" i="17"/>
  <c r="C281" i="28" s="1"/>
  <c r="X76" i="17"/>
  <c r="C280" i="28" s="1"/>
  <c r="X75" i="17"/>
  <c r="C279" i="28" s="1"/>
  <c r="X73" i="17"/>
  <c r="X72" i="17"/>
  <c r="C276" i="28" s="1"/>
  <c r="X71" i="17"/>
  <c r="X70" i="17"/>
  <c r="C274" i="28" s="1"/>
  <c r="X69" i="17"/>
  <c r="C273" i="28" s="1"/>
  <c r="X68" i="17"/>
  <c r="C272" i="28" s="1"/>
  <c r="X67" i="17"/>
  <c r="C271" i="28" s="1"/>
  <c r="X66" i="17"/>
  <c r="C270" i="28" s="1"/>
  <c r="X65" i="17"/>
  <c r="X64" i="17"/>
  <c r="C268" i="28" s="1"/>
  <c r="X63" i="17"/>
  <c r="X62" i="17"/>
  <c r="C266" i="28" s="1"/>
  <c r="X61" i="17"/>
  <c r="C265" i="28" s="1"/>
  <c r="X60" i="17"/>
  <c r="C264" i="28" s="1"/>
  <c r="X59" i="17"/>
  <c r="C263" i="28" s="1"/>
  <c r="X58" i="17"/>
  <c r="C262" i="28" s="1"/>
  <c r="X57" i="17"/>
  <c r="X56" i="17"/>
  <c r="C260" i="28" s="1"/>
  <c r="X55" i="17"/>
  <c r="X54" i="17"/>
  <c r="C258" i="28" s="1"/>
  <c r="X53" i="17"/>
  <c r="C257" i="28" s="1"/>
  <c r="X52" i="17"/>
  <c r="C256" i="28" s="1"/>
  <c r="X51" i="17"/>
  <c r="X50" i="17"/>
  <c r="C254" i="28" s="1"/>
  <c r="X49" i="17"/>
  <c r="C253" i="28" s="1"/>
  <c r="X48" i="17"/>
  <c r="C252" i="28" s="1"/>
  <c r="X47" i="17"/>
  <c r="X46" i="17"/>
  <c r="C250" i="28" s="1"/>
  <c r="X45" i="17"/>
  <c r="C249" i="28" s="1"/>
  <c r="X44" i="17"/>
  <c r="C248" i="28" s="1"/>
  <c r="X43" i="17"/>
  <c r="X42" i="17"/>
  <c r="C246" i="28" s="1"/>
  <c r="X41" i="17"/>
  <c r="C245" i="28" s="1"/>
  <c r="X40" i="17"/>
  <c r="C244" i="28" s="1"/>
  <c r="X39" i="17"/>
  <c r="X38" i="17"/>
  <c r="C242" i="28" s="1"/>
  <c r="X37" i="17"/>
  <c r="C241" i="28" s="1"/>
  <c r="X36" i="17"/>
  <c r="C240" i="28" s="1"/>
  <c r="X35" i="17"/>
  <c r="C239" i="28" s="1"/>
  <c r="X34" i="17"/>
  <c r="C238" i="28" s="1"/>
  <c r="X33" i="17"/>
  <c r="C237" i="28" s="1"/>
  <c r="X32" i="17"/>
  <c r="C236" i="28" s="1"/>
  <c r="X31" i="17"/>
  <c r="X30" i="17"/>
  <c r="C234" i="28" s="1"/>
  <c r="X29" i="17"/>
  <c r="X28" i="17"/>
  <c r="C232" i="28" s="1"/>
  <c r="X27" i="17"/>
  <c r="X26" i="17"/>
  <c r="C230" i="28" s="1"/>
  <c r="X25" i="17"/>
  <c r="X24" i="17"/>
  <c r="C228" i="28" s="1"/>
  <c r="X23" i="17"/>
  <c r="X22" i="17"/>
  <c r="C226" i="28" s="1"/>
  <c r="X21" i="17"/>
  <c r="X20" i="17"/>
  <c r="C224" i="28" s="1"/>
  <c r="X19" i="17"/>
  <c r="X18" i="17"/>
  <c r="C222" i="28" s="1"/>
  <c r="X17" i="17"/>
  <c r="X16" i="17"/>
  <c r="C220" i="28" s="1"/>
  <c r="X15" i="17"/>
  <c r="X14" i="17"/>
  <c r="C218" i="28" s="1"/>
  <c r="X13" i="17"/>
  <c r="X12" i="17"/>
  <c r="C216" i="28" s="1"/>
  <c r="X11" i="17"/>
  <c r="X10" i="17"/>
  <c r="C214" i="28" s="1"/>
  <c r="X9" i="17"/>
  <c r="X8" i="17"/>
  <c r="C212" i="28" s="1"/>
  <c r="X7" i="17"/>
  <c r="X5" i="17"/>
  <c r="X136" i="17"/>
  <c r="C340" i="28" s="1"/>
  <c r="X120" i="17"/>
  <c r="C324" i="28" s="1"/>
  <c r="X112" i="17"/>
  <c r="X108" i="17"/>
  <c r="C312" i="28" s="1"/>
  <c r="X105" i="17"/>
  <c r="X103" i="17"/>
  <c r="C307" i="28" s="1"/>
  <c r="X101" i="17"/>
  <c r="X168" i="17"/>
  <c r="C372" i="28" s="1"/>
  <c r="X144" i="17"/>
  <c r="X140" i="17"/>
  <c r="C344" i="28" s="1"/>
  <c r="X132" i="17"/>
  <c r="C336" i="28" s="1"/>
  <c r="X128" i="17"/>
  <c r="C332" i="28" s="1"/>
  <c r="X124" i="17"/>
  <c r="C328" i="28" s="1"/>
  <c r="X116" i="17"/>
  <c r="C320" i="28" s="1"/>
  <c r="X107" i="17"/>
  <c r="C311" i="28" s="1"/>
  <c r="X99" i="17"/>
  <c r="C303" i="28" s="1"/>
  <c r="X95" i="17"/>
  <c r="X91" i="17"/>
  <c r="C295" i="28" s="1"/>
  <c r="X87" i="17"/>
  <c r="C291" i="28" s="1"/>
  <c r="X83" i="17"/>
  <c r="C287" i="28" s="1"/>
  <c r="X93" i="17"/>
  <c r="X89" i="17"/>
  <c r="C293" i="28" s="1"/>
  <c r="X85" i="17"/>
  <c r="C289" i="28" s="1"/>
  <c r="X80" i="17"/>
  <c r="C284" i="28" s="1"/>
  <c r="X97" i="17"/>
  <c r="X81" i="17"/>
  <c r="C285" i="28" s="1"/>
  <c r="X173" i="17"/>
  <c r="AA206" i="14"/>
  <c r="AA202" i="14"/>
  <c r="AA198" i="14"/>
  <c r="AA194" i="14"/>
  <c r="AB194" i="14" s="1"/>
  <c r="AA190" i="14"/>
  <c r="AA186" i="14"/>
  <c r="AA182" i="14"/>
  <c r="AA203" i="14"/>
  <c r="AB203" i="14" s="1"/>
  <c r="AA199" i="14"/>
  <c r="AA195" i="14"/>
  <c r="AA191" i="14"/>
  <c r="AB191" i="14" s="1"/>
  <c r="AA187" i="14"/>
  <c r="AB187" i="14" s="1"/>
  <c r="AA183" i="14"/>
  <c r="AA179" i="14"/>
  <c r="AA205" i="14"/>
  <c r="AB205" i="14" s="1"/>
  <c r="AA197" i="14"/>
  <c r="AB197" i="14" s="1"/>
  <c r="AA189" i="14"/>
  <c r="AA181" i="14"/>
  <c r="AA175" i="14"/>
  <c r="AB175" i="14" s="1"/>
  <c r="AA204" i="14"/>
  <c r="AB204" i="14" s="1"/>
  <c r="AA196" i="14"/>
  <c r="AA188" i="14"/>
  <c r="AA180" i="14"/>
  <c r="AB180" i="14" s="1"/>
  <c r="AA174" i="14"/>
  <c r="AB174" i="14" s="1"/>
  <c r="AA171" i="14"/>
  <c r="AA170" i="14"/>
  <c r="AA169" i="14"/>
  <c r="AB169" i="14" s="1"/>
  <c r="AA168" i="14"/>
  <c r="AB168" i="14" s="1"/>
  <c r="AA167" i="14"/>
  <c r="AA166" i="14"/>
  <c r="AA165" i="14"/>
  <c r="AB165" i="14" s="1"/>
  <c r="AA164" i="14"/>
  <c r="AB164" i="14" s="1"/>
  <c r="AA163" i="14"/>
  <c r="AA162" i="14"/>
  <c r="AA161" i="14"/>
  <c r="AB161" i="14" s="1"/>
  <c r="AA160" i="14"/>
  <c r="AB160" i="14" s="1"/>
  <c r="AA159" i="14"/>
  <c r="AA193" i="14"/>
  <c r="AA173" i="14"/>
  <c r="AB173" i="14" s="1"/>
  <c r="AA200" i="14"/>
  <c r="AB200" i="14" s="1"/>
  <c r="AA184" i="14"/>
  <c r="AA172" i="14"/>
  <c r="AA201" i="14"/>
  <c r="AB201" i="14" s="1"/>
  <c r="AA177" i="14"/>
  <c r="AB177" i="14" s="1"/>
  <c r="AA158" i="14"/>
  <c r="AA156" i="14"/>
  <c r="AA154" i="14"/>
  <c r="AB154" i="14" s="1"/>
  <c r="AA152" i="14"/>
  <c r="AB152" i="14" s="1"/>
  <c r="AA150" i="14"/>
  <c r="AA148" i="14"/>
  <c r="AA146" i="14"/>
  <c r="AB146" i="14" s="1"/>
  <c r="AA144" i="14"/>
  <c r="AA142" i="14"/>
  <c r="AA140" i="14"/>
  <c r="AA138" i="14"/>
  <c r="AA136" i="14"/>
  <c r="AB136" i="14" s="1"/>
  <c r="AA134" i="14"/>
  <c r="AA132" i="14"/>
  <c r="AA130" i="14"/>
  <c r="AB130" i="14" s="1"/>
  <c r="AA128" i="14"/>
  <c r="AA126" i="14"/>
  <c r="AA124" i="14"/>
  <c r="AA122" i="14"/>
  <c r="AB122" i="14" s="1"/>
  <c r="AA120" i="14"/>
  <c r="AB120" i="14" s="1"/>
  <c r="AA155" i="14"/>
  <c r="AA151" i="14"/>
  <c r="AA147" i="14"/>
  <c r="AA143" i="14"/>
  <c r="AB143" i="14" s="1"/>
  <c r="AA139" i="14"/>
  <c r="AA135" i="14"/>
  <c r="AA131" i="14"/>
  <c r="AB131" i="14" s="1"/>
  <c r="AA127" i="14"/>
  <c r="AB127" i="14" s="1"/>
  <c r="AA123" i="14"/>
  <c r="AA119" i="14"/>
  <c r="AA117" i="14"/>
  <c r="AB117" i="14" s="1"/>
  <c r="AA115" i="14"/>
  <c r="AB115" i="14" s="1"/>
  <c r="AA113" i="14"/>
  <c r="AA111" i="14"/>
  <c r="AA109" i="14"/>
  <c r="AB109" i="14" s="1"/>
  <c r="AA107" i="14"/>
  <c r="AB107" i="14" s="1"/>
  <c r="AA105" i="14"/>
  <c r="AA103" i="14"/>
  <c r="AA101" i="14"/>
  <c r="AB101" i="14" s="1"/>
  <c r="AA99" i="14"/>
  <c r="AA97" i="14"/>
  <c r="AA95" i="14"/>
  <c r="AA93" i="14"/>
  <c r="AB93" i="14" s="1"/>
  <c r="AA91" i="14"/>
  <c r="AB91" i="14" s="1"/>
  <c r="AA5" i="14"/>
  <c r="AA176" i="14"/>
  <c r="AA90" i="14"/>
  <c r="AB90" i="14" s="1"/>
  <c r="AA89" i="14"/>
  <c r="AB89" i="14" s="1"/>
  <c r="AA88" i="14"/>
  <c r="AA87" i="14"/>
  <c r="AA86" i="14"/>
  <c r="AB86" i="14" s="1"/>
  <c r="AA85" i="14"/>
  <c r="AB85" i="14" s="1"/>
  <c r="AA84" i="14"/>
  <c r="AA83" i="14"/>
  <c r="AA82" i="14"/>
  <c r="AB82" i="14" s="1"/>
  <c r="AA81" i="14"/>
  <c r="AA80" i="14"/>
  <c r="AA79" i="14"/>
  <c r="AA78" i="14"/>
  <c r="AB78" i="14" s="1"/>
  <c r="AA77" i="14"/>
  <c r="AB77" i="14" s="1"/>
  <c r="AA76" i="14"/>
  <c r="AA75" i="14"/>
  <c r="AA74" i="14"/>
  <c r="AB74" i="14" s="1"/>
  <c r="AA73" i="14"/>
  <c r="AA72" i="14"/>
  <c r="AA71" i="14"/>
  <c r="AA70" i="14"/>
  <c r="AB70" i="14" s="1"/>
  <c r="AA69" i="14"/>
  <c r="AB69" i="14" s="1"/>
  <c r="AA68" i="14"/>
  <c r="AA67" i="14"/>
  <c r="AA66" i="14"/>
  <c r="AA65" i="14"/>
  <c r="AB65" i="14" s="1"/>
  <c r="AA64" i="14"/>
  <c r="AA63" i="14"/>
  <c r="AA62" i="14"/>
  <c r="AB62" i="14" s="1"/>
  <c r="AA61" i="14"/>
  <c r="AB61" i="14" s="1"/>
  <c r="AA60" i="14"/>
  <c r="AA59" i="14"/>
  <c r="AA58" i="14"/>
  <c r="AB58" i="14" s="1"/>
  <c r="AA57" i="14"/>
  <c r="AA56" i="14"/>
  <c r="AA55" i="14"/>
  <c r="AA54" i="14"/>
  <c r="AB54" i="14" s="1"/>
  <c r="AA53" i="14"/>
  <c r="AB53" i="14" s="1"/>
  <c r="AA52" i="14"/>
  <c r="AA51" i="14"/>
  <c r="AA50" i="14"/>
  <c r="AB50" i="14" s="1"/>
  <c r="AA49" i="14"/>
  <c r="AB49" i="14" s="1"/>
  <c r="AA48" i="14"/>
  <c r="AA47" i="14"/>
  <c r="AA46" i="14"/>
  <c r="AB46" i="14" s="1"/>
  <c r="AA45" i="14"/>
  <c r="AB45" i="14" s="1"/>
  <c r="AA44" i="14"/>
  <c r="AA43" i="14"/>
  <c r="AA42" i="14"/>
  <c r="AB42" i="14" s="1"/>
  <c r="AA41" i="14"/>
  <c r="AA40" i="14"/>
  <c r="AA39" i="14"/>
  <c r="AA38" i="14"/>
  <c r="AB38" i="14" s="1"/>
  <c r="AA37" i="14"/>
  <c r="AA36" i="14"/>
  <c r="AA35" i="14"/>
  <c r="AA34" i="14"/>
  <c r="AB34" i="14" s="1"/>
  <c r="AA33" i="14"/>
  <c r="AB33" i="14" s="1"/>
  <c r="AA32" i="14"/>
  <c r="AA31" i="14"/>
  <c r="AA30" i="14"/>
  <c r="AA29" i="14"/>
  <c r="AB29" i="14" s="1"/>
  <c r="AA28" i="14"/>
  <c r="AA27" i="14"/>
  <c r="AA26" i="14"/>
  <c r="AB26" i="14" s="1"/>
  <c r="AA25" i="14"/>
  <c r="AA24" i="14"/>
  <c r="AA23" i="14"/>
  <c r="AA22" i="14"/>
  <c r="AB22" i="14" s="1"/>
  <c r="AA21" i="14"/>
  <c r="AB21" i="14" s="1"/>
  <c r="AA20" i="14"/>
  <c r="AA19" i="14"/>
  <c r="AA18" i="14"/>
  <c r="AB18" i="14" s="1"/>
  <c r="AA17" i="14"/>
  <c r="AB17" i="14" s="1"/>
  <c r="AA16" i="14"/>
  <c r="AA15" i="14"/>
  <c r="AA14" i="14"/>
  <c r="AB14" i="14" s="1"/>
  <c r="AA13" i="14"/>
  <c r="AB13" i="14" s="1"/>
  <c r="AA12" i="14"/>
  <c r="AA11" i="14"/>
  <c r="AA10" i="14"/>
  <c r="AB10" i="14" s="1"/>
  <c r="AA9" i="14"/>
  <c r="AA8" i="14"/>
  <c r="AA7" i="14"/>
  <c r="AA185" i="14"/>
  <c r="AB185" i="14" s="1"/>
  <c r="AA153" i="14"/>
  <c r="AA145" i="14"/>
  <c r="AA137" i="14"/>
  <c r="AA129" i="14"/>
  <c r="AB129" i="14" s="1"/>
  <c r="AA121" i="14"/>
  <c r="AB121" i="14" s="1"/>
  <c r="AA116" i="14"/>
  <c r="AA112" i="14"/>
  <c r="AA108" i="14"/>
  <c r="AB108" i="14" s="1"/>
  <c r="AA104" i="14"/>
  <c r="AA100" i="14"/>
  <c r="AA96" i="14"/>
  <c r="AA92" i="14"/>
  <c r="AA157" i="14"/>
  <c r="AB157" i="14" s="1"/>
  <c r="AA149" i="14"/>
  <c r="AA125" i="14"/>
  <c r="AA114" i="14"/>
  <c r="AB114" i="14" s="1"/>
  <c r="AA110" i="14"/>
  <c r="AB110" i="14" s="1"/>
  <c r="AA106" i="14"/>
  <c r="AA102" i="14"/>
  <c r="AA94" i="14"/>
  <c r="AA141" i="14"/>
  <c r="AB141" i="14" s="1"/>
  <c r="AA133" i="14"/>
  <c r="AA118" i="14"/>
  <c r="AA98" i="14"/>
  <c r="AB98" i="14" s="1"/>
  <c r="AA192" i="14"/>
  <c r="AB192" i="14" s="1"/>
  <c r="AA178" i="14"/>
  <c r="Y199" i="17"/>
  <c r="Y198" i="17"/>
  <c r="Y197" i="17"/>
  <c r="Y188" i="17"/>
  <c r="Y178" i="17"/>
  <c r="Y177" i="17"/>
  <c r="Y149" i="17"/>
  <c r="Y167" i="17"/>
  <c r="Y164" i="17"/>
  <c r="Y113" i="17"/>
  <c r="Y142" i="17"/>
  <c r="Y140" i="17"/>
  <c r="Y134" i="17"/>
  <c r="Y132" i="17"/>
  <c r="Y128" i="17"/>
  <c r="Y126" i="17"/>
  <c r="Y120" i="17"/>
  <c r="Y118" i="17"/>
  <c r="Y116" i="17"/>
  <c r="Y148" i="17"/>
  <c r="Y143" i="17"/>
  <c r="Y139" i="17"/>
  <c r="Y135" i="17"/>
  <c r="Y131" i="17"/>
  <c r="Y127" i="17"/>
  <c r="Y123" i="17"/>
  <c r="Y119" i="17"/>
  <c r="Y133" i="17"/>
  <c r="Y115" i="17"/>
  <c r="Y26" i="17"/>
  <c r="Y24" i="17"/>
  <c r="Y22" i="17"/>
  <c r="Y20" i="17"/>
  <c r="Y18" i="17"/>
  <c r="Y16" i="17"/>
  <c r="Y14" i="17"/>
  <c r="Y12" i="17"/>
  <c r="Y10" i="17"/>
  <c r="Y121" i="17"/>
  <c r="S4" i="17"/>
  <c r="Y28" i="17"/>
  <c r="Y33" i="17"/>
  <c r="Y34" i="17"/>
  <c r="Y35" i="17"/>
  <c r="Y67" i="17"/>
  <c r="Y175" i="17"/>
  <c r="Y111" i="17"/>
  <c r="Y194" i="17"/>
  <c r="Y200" i="17"/>
  <c r="Y204" i="17"/>
  <c r="Y192" i="17"/>
  <c r="Y202" i="17"/>
  <c r="Y41" i="17"/>
  <c r="Y46" i="17"/>
  <c r="Y48" i="17"/>
  <c r="Y50" i="17"/>
  <c r="Y52" i="17"/>
  <c r="Y69" i="17"/>
  <c r="Y75" i="17"/>
  <c r="Y77" i="17"/>
  <c r="Y79" i="17"/>
  <c r="Y80" i="17"/>
  <c r="Y81" i="17"/>
  <c r="Y83" i="17"/>
  <c r="Y87" i="17"/>
  <c r="Y89" i="17"/>
  <c r="Y91" i="17"/>
  <c r="Y96" i="17"/>
  <c r="Y99" i="17"/>
  <c r="Y104" i="17"/>
  <c r="Y108" i="17"/>
  <c r="Y110" i="17"/>
  <c r="Y168" i="17"/>
  <c r="Y206" i="17"/>
  <c r="Y64" i="17"/>
  <c r="Y72" i="17"/>
  <c r="Y150" i="17"/>
  <c r="Y190" i="17"/>
  <c r="Y8" i="17"/>
  <c r="Y54" i="17"/>
  <c r="Y58" i="17"/>
  <c r="Y62" i="17"/>
  <c r="Y66" i="17"/>
  <c r="Y70" i="17"/>
  <c r="Y155" i="17"/>
  <c r="Y160" i="17"/>
  <c r="Y185" i="17"/>
  <c r="Y162" i="17"/>
  <c r="Y166" i="17"/>
  <c r="Y176" i="17"/>
  <c r="Y196" i="17"/>
  <c r="Y36" i="17"/>
  <c r="Y38" i="17"/>
  <c r="Y40" i="17"/>
  <c r="Y42" i="17"/>
  <c r="Y44" i="17"/>
  <c r="Y45" i="17"/>
  <c r="Y61" i="17"/>
  <c r="Y82" i="17"/>
  <c r="Y84" i="17"/>
  <c r="Y88" i="17"/>
  <c r="Y92" i="17"/>
  <c r="Y100" i="17"/>
  <c r="Y103" i="17"/>
  <c r="Y107" i="17"/>
  <c r="Y187" i="17"/>
  <c r="Y30" i="17"/>
  <c r="Y32" i="17"/>
  <c r="Y56" i="17"/>
  <c r="Y60" i="17"/>
  <c r="Y68" i="17"/>
  <c r="Y152" i="17"/>
  <c r="Y154" i="17"/>
  <c r="Y156" i="17"/>
  <c r="Y158" i="17"/>
  <c r="Y170" i="17"/>
  <c r="Y172" i="17"/>
  <c r="Y174" i="17"/>
  <c r="Y179" i="17"/>
  <c r="Y180" i="17"/>
  <c r="Y184" i="17"/>
  <c r="Y186" i="17"/>
  <c r="W205" i="17"/>
  <c r="W201" i="17"/>
  <c r="W202" i="17"/>
  <c r="W187" i="17"/>
  <c r="W196" i="17"/>
  <c r="W191" i="17"/>
  <c r="W203" i="17"/>
  <c r="W157" i="17"/>
  <c r="W153" i="17"/>
  <c r="W158" i="17"/>
  <c r="W154" i="17"/>
  <c r="W150" i="17"/>
  <c r="W142" i="17"/>
  <c r="W141" i="17"/>
  <c r="W140" i="17"/>
  <c r="W139" i="17"/>
  <c r="W138" i="17"/>
  <c r="W136" i="17"/>
  <c r="W134" i="17"/>
  <c r="W132" i="17"/>
  <c r="W130" i="17"/>
  <c r="W128" i="17"/>
  <c r="W126" i="17"/>
  <c r="W124" i="17"/>
  <c r="W122" i="17"/>
  <c r="W120" i="17"/>
  <c r="W118" i="17"/>
  <c r="W156" i="17"/>
  <c r="W116" i="17"/>
  <c r="W112" i="17"/>
  <c r="W115" i="17"/>
  <c r="W149" i="17"/>
  <c r="W113" i="17"/>
  <c r="W114" i="17"/>
  <c r="W152" i="17"/>
  <c r="W32" i="17"/>
  <c r="W31" i="17"/>
  <c r="W30" i="17"/>
  <c r="W28" i="17"/>
  <c r="W8" i="17"/>
  <c r="Q4" i="17"/>
  <c r="W13" i="17"/>
  <c r="W21" i="17"/>
  <c r="W41" i="17"/>
  <c r="W42" i="17"/>
  <c r="W43" i="17"/>
  <c r="W46" i="17"/>
  <c r="W78" i="17"/>
  <c r="W94" i="17"/>
  <c r="W97" i="17"/>
  <c r="W74" i="17"/>
  <c r="W107" i="17"/>
  <c r="W40" i="17"/>
  <c r="W48" i="17"/>
  <c r="W52" i="17"/>
  <c r="W55" i="17"/>
  <c r="W63" i="17"/>
  <c r="W71" i="17"/>
  <c r="W76" i="17"/>
  <c r="W84" i="17"/>
  <c r="W92" i="17"/>
  <c r="W98" i="17"/>
  <c r="W100" i="17"/>
  <c r="W102" i="17"/>
  <c r="W104" i="17"/>
  <c r="W106" i="17"/>
  <c r="W108" i="17"/>
  <c r="W110" i="17"/>
  <c r="W147" i="17"/>
  <c r="W161" i="17"/>
  <c r="W165" i="17"/>
  <c r="W169" i="17"/>
  <c r="W173" i="17"/>
  <c r="W189" i="17"/>
  <c r="W181" i="17"/>
  <c r="W185" i="17"/>
  <c r="W160" i="17"/>
  <c r="W172" i="17"/>
  <c r="W176" i="17"/>
  <c r="W178" i="17"/>
  <c r="W19" i="17"/>
  <c r="W144" i="17"/>
  <c r="W44" i="17"/>
  <c r="W61" i="17"/>
  <c r="W80" i="17"/>
  <c r="W96" i="17"/>
  <c r="W145" i="17"/>
  <c r="W175" i="17"/>
  <c r="W183" i="17"/>
  <c r="W198" i="17"/>
  <c r="W14" i="17"/>
  <c r="W26" i="17"/>
  <c r="W56" i="17"/>
  <c r="W60" i="17"/>
  <c r="W68" i="17"/>
  <c r="W87" i="17"/>
  <c r="W162" i="17"/>
  <c r="W174" i="17"/>
  <c r="W197" i="17"/>
  <c r="W190" i="17"/>
  <c r="W12" i="17"/>
  <c r="W16" i="17"/>
  <c r="W20" i="17"/>
  <c r="W24" i="17"/>
  <c r="W89" i="17"/>
  <c r="W7" i="17"/>
  <c r="W82" i="17"/>
  <c r="W77" i="17"/>
  <c r="W54" i="17"/>
  <c r="W58" i="17"/>
  <c r="W62" i="17"/>
  <c r="W66" i="17"/>
  <c r="W70" i="17"/>
  <c r="W79" i="17"/>
  <c r="W146" i="17"/>
  <c r="W193" i="17"/>
  <c r="W164" i="17"/>
  <c r="W195" i="17"/>
  <c r="W180" i="17"/>
  <c r="W109" i="17"/>
  <c r="W23" i="17"/>
  <c r="W33" i="17"/>
  <c r="W50" i="17"/>
  <c r="W90" i="17"/>
  <c r="W36" i="17"/>
  <c r="W85" i="17"/>
  <c r="W57" i="17"/>
  <c r="W73" i="17"/>
  <c r="W91" i="17"/>
  <c r="W163" i="17"/>
  <c r="W179" i="17"/>
  <c r="W10" i="17"/>
  <c r="W18" i="17"/>
  <c r="W22" i="17"/>
  <c r="W34" i="17"/>
  <c r="W38" i="17"/>
  <c r="W86" i="17"/>
  <c r="W93" i="17"/>
  <c r="W64" i="17"/>
  <c r="W72" i="17"/>
  <c r="W170" i="17"/>
  <c r="W199" i="17"/>
  <c r="AC205" i="14"/>
  <c r="AC203" i="14"/>
  <c r="AC201" i="14"/>
  <c r="AD201" i="14" s="1"/>
  <c r="AC199" i="14"/>
  <c r="AD199" i="14" s="1"/>
  <c r="AC197" i="14"/>
  <c r="AC195" i="14"/>
  <c r="AC193" i="14"/>
  <c r="AC191" i="14"/>
  <c r="AD191" i="14" s="1"/>
  <c r="AC189" i="14"/>
  <c r="AC187" i="14"/>
  <c r="AC185" i="14"/>
  <c r="AC183" i="14"/>
  <c r="AC181" i="14"/>
  <c r="AC179" i="14"/>
  <c r="AC178" i="14"/>
  <c r="AC177" i="14"/>
  <c r="AC176" i="14"/>
  <c r="AC175" i="14"/>
  <c r="AC174" i="14"/>
  <c r="AD174" i="14" s="1"/>
  <c r="AC173" i="14"/>
  <c r="AD173" i="14" s="1"/>
  <c r="AC172" i="14"/>
  <c r="AC171" i="14"/>
  <c r="AC170" i="14"/>
  <c r="AD170" i="14" s="1"/>
  <c r="AC169" i="14"/>
  <c r="AD169" i="14" s="1"/>
  <c r="AC168" i="14"/>
  <c r="AC167" i="14"/>
  <c r="AC166" i="14"/>
  <c r="AD166" i="14" s="1"/>
  <c r="AC165" i="14"/>
  <c r="AC204" i="14"/>
  <c r="AC200" i="14"/>
  <c r="AC196" i="14"/>
  <c r="AD196" i="14" s="1"/>
  <c r="AC192" i="14"/>
  <c r="AD192" i="14" s="1"/>
  <c r="AC188" i="14"/>
  <c r="AC184" i="14"/>
  <c r="AC180" i="14"/>
  <c r="AC206" i="14"/>
  <c r="AD206" i="14" s="1"/>
  <c r="AC198" i="14"/>
  <c r="AC190" i="14"/>
  <c r="AC182" i="14"/>
  <c r="AC163" i="14"/>
  <c r="AC161" i="14"/>
  <c r="AC159" i="14"/>
  <c r="AC157" i="14"/>
  <c r="AC155" i="14"/>
  <c r="AD155" i="14" s="1"/>
  <c r="AC153" i="14"/>
  <c r="AC150" i="14"/>
  <c r="AC149" i="14"/>
  <c r="AC148" i="14"/>
  <c r="AD148" i="14" s="1"/>
  <c r="AC147" i="14"/>
  <c r="AC146" i="14"/>
  <c r="AC145" i="14"/>
  <c r="AD145" i="14" s="1"/>
  <c r="AC144" i="14"/>
  <c r="AC143" i="14"/>
  <c r="AC142" i="14"/>
  <c r="AC141" i="14"/>
  <c r="AC140" i="14"/>
  <c r="AD140" i="14" s="1"/>
  <c r="AC139" i="14"/>
  <c r="AC138" i="14"/>
  <c r="AC137" i="14"/>
  <c r="AC136" i="14"/>
  <c r="AD136" i="14" s="1"/>
  <c r="AC135" i="14"/>
  <c r="AC134" i="14"/>
  <c r="AC133" i="14"/>
  <c r="AD133" i="14" s="1"/>
  <c r="AC132" i="14"/>
  <c r="AC131" i="14"/>
  <c r="AC130" i="14"/>
  <c r="AC129" i="14"/>
  <c r="AD129" i="14" s="1"/>
  <c r="AC128" i="14"/>
  <c r="AD128" i="14" s="1"/>
  <c r="AC127" i="14"/>
  <c r="AC126" i="14"/>
  <c r="AC125" i="14"/>
  <c r="AC124" i="14"/>
  <c r="AC123" i="14"/>
  <c r="AC122" i="14"/>
  <c r="AC121" i="14"/>
  <c r="AD121" i="14" s="1"/>
  <c r="AC120" i="14"/>
  <c r="AD120" i="14" s="1"/>
  <c r="AC119" i="14"/>
  <c r="AC118" i="14"/>
  <c r="AC117" i="14"/>
  <c r="AD117" i="14" s="1"/>
  <c r="AC116" i="14"/>
  <c r="AC115" i="14"/>
  <c r="AC114" i="14"/>
  <c r="AC113" i="14"/>
  <c r="AD113" i="14" s="1"/>
  <c r="AC112" i="14"/>
  <c r="AD112" i="14" s="1"/>
  <c r="AC111" i="14"/>
  <c r="AC110" i="14"/>
  <c r="AC109" i="14"/>
  <c r="AC151" i="14"/>
  <c r="AD151" i="14" s="1"/>
  <c r="AC194" i="14"/>
  <c r="AC164" i="14"/>
  <c r="AC160" i="14"/>
  <c r="AC156" i="14"/>
  <c r="AD156" i="14" s="1"/>
  <c r="AC152" i="14"/>
  <c r="AC108" i="14"/>
  <c r="AC107" i="14"/>
  <c r="AD107" i="14" s="1"/>
  <c r="AC106" i="14"/>
  <c r="AD106" i="14" s="1"/>
  <c r="AC105" i="14"/>
  <c r="AC104" i="14"/>
  <c r="AC103" i="14"/>
  <c r="AC102" i="14"/>
  <c r="AD102" i="14" s="1"/>
  <c r="AC101" i="14"/>
  <c r="AC100" i="14"/>
  <c r="AC99" i="14"/>
  <c r="AD99" i="14" s="1"/>
  <c r="AC98" i="14"/>
  <c r="AC97" i="14"/>
  <c r="AC96" i="14"/>
  <c r="AC95" i="14"/>
  <c r="AC94" i="14"/>
  <c r="AD94" i="14" s="1"/>
  <c r="AC93" i="14"/>
  <c r="AC92" i="14"/>
  <c r="AC91" i="14"/>
  <c r="AD91" i="14" s="1"/>
  <c r="AC90" i="14"/>
  <c r="AC89" i="14"/>
  <c r="AC88" i="14"/>
  <c r="AC87" i="14"/>
  <c r="AC86" i="14"/>
  <c r="AD86" i="14" s="1"/>
  <c r="AC85" i="14"/>
  <c r="AC84" i="14"/>
  <c r="AC83" i="14"/>
  <c r="AD83" i="14" s="1"/>
  <c r="AC82" i="14"/>
  <c r="AC81" i="14"/>
  <c r="AC202" i="14"/>
  <c r="AC162" i="14"/>
  <c r="AC154" i="14"/>
  <c r="AD154" i="14" s="1"/>
  <c r="AC80" i="14"/>
  <c r="AC79" i="14"/>
  <c r="AC78" i="14"/>
  <c r="AD78" i="14" s="1"/>
  <c r="AC77" i="14"/>
  <c r="AC76" i="14"/>
  <c r="AC75" i="14"/>
  <c r="AC73" i="14"/>
  <c r="AC72" i="14"/>
  <c r="AD72" i="14" s="1"/>
  <c r="AC71" i="14"/>
  <c r="AC70" i="14"/>
  <c r="AC69" i="14"/>
  <c r="AC68" i="14"/>
  <c r="AD68" i="14" s="1"/>
  <c r="AC67" i="14"/>
  <c r="AC66" i="14"/>
  <c r="AC65" i="14"/>
  <c r="AD65" i="14" s="1"/>
  <c r="AC64" i="14"/>
  <c r="AD64" i="14" s="1"/>
  <c r="AC63" i="14"/>
  <c r="AC62" i="14"/>
  <c r="AC61" i="14"/>
  <c r="AD61" i="14" s="1"/>
  <c r="AC60" i="14"/>
  <c r="AD60" i="14" s="1"/>
  <c r="AC59" i="14"/>
  <c r="AC58" i="14"/>
  <c r="AC57" i="14"/>
  <c r="AC56" i="14"/>
  <c r="AD56" i="14" s="1"/>
  <c r="AC55" i="14"/>
  <c r="AC54" i="14"/>
  <c r="AC53" i="14"/>
  <c r="AC52" i="14"/>
  <c r="AD52" i="14" s="1"/>
  <c r="AC51" i="14"/>
  <c r="AC50" i="14"/>
  <c r="AC49" i="14"/>
  <c r="AD49" i="14" s="1"/>
  <c r="AC48" i="14"/>
  <c r="AD48" i="14" s="1"/>
  <c r="AC47" i="14"/>
  <c r="AC46" i="14"/>
  <c r="AC45" i="14"/>
  <c r="AC44" i="14"/>
  <c r="AD44" i="14" s="1"/>
  <c r="AC43" i="14"/>
  <c r="AC42" i="14"/>
  <c r="AC41" i="14"/>
  <c r="AC40" i="14"/>
  <c r="AD40" i="14" s="1"/>
  <c r="AC39" i="14"/>
  <c r="AC38" i="14"/>
  <c r="AC37" i="14"/>
  <c r="AC36" i="14"/>
  <c r="AD36" i="14" s="1"/>
  <c r="AC35" i="14"/>
  <c r="AC34" i="14"/>
  <c r="AC33" i="14"/>
  <c r="AC32" i="14"/>
  <c r="AD32" i="14" s="1"/>
  <c r="AC31" i="14"/>
  <c r="AC30" i="14"/>
  <c r="AC29" i="14"/>
  <c r="AD29" i="14" s="1"/>
  <c r="AC28" i="14"/>
  <c r="AD28" i="14" s="1"/>
  <c r="AC27" i="14"/>
  <c r="AC26" i="14"/>
  <c r="AC25" i="14"/>
  <c r="AC24" i="14"/>
  <c r="AD24" i="14" s="1"/>
  <c r="AC23" i="14"/>
  <c r="AC22" i="14"/>
  <c r="AC21" i="14"/>
  <c r="AD21" i="14" s="1"/>
  <c r="AC20" i="14"/>
  <c r="AD20" i="14" s="1"/>
  <c r="AC19" i="14"/>
  <c r="AC18" i="14"/>
  <c r="AC17" i="14"/>
  <c r="AD17" i="14" s="1"/>
  <c r="AC16" i="14"/>
  <c r="AC15" i="14"/>
  <c r="AC14" i="14"/>
  <c r="AC13" i="14"/>
  <c r="AC12" i="14"/>
  <c r="AD12" i="14" s="1"/>
  <c r="AC11" i="14"/>
  <c r="AC10" i="14"/>
  <c r="AC9" i="14"/>
  <c r="AC8" i="14"/>
  <c r="AD8" i="14" s="1"/>
  <c r="AC7" i="14"/>
  <c r="AC5" i="14"/>
  <c r="AC158" i="14"/>
  <c r="AD158" i="14" s="1"/>
  <c r="AC186" i="14"/>
  <c r="AD186" i="14" s="1"/>
  <c r="AF206" i="12"/>
  <c r="AF205" i="12"/>
  <c r="AG205" i="12" s="1"/>
  <c r="AF204" i="12"/>
  <c r="AF203" i="12"/>
  <c r="AG203" i="12" s="1"/>
  <c r="AF202" i="12"/>
  <c r="AF201" i="12"/>
  <c r="AG201" i="12" s="1"/>
  <c r="AF200" i="12"/>
  <c r="AG200" i="12" s="1"/>
  <c r="AF199" i="12"/>
  <c r="AG199" i="12" s="1"/>
  <c r="AF198" i="12"/>
  <c r="AF197" i="12"/>
  <c r="AG197" i="12" s="1"/>
  <c r="AF196" i="12"/>
  <c r="AG196" i="12" s="1"/>
  <c r="AF195" i="12"/>
  <c r="AF194" i="12"/>
  <c r="AF193" i="12"/>
  <c r="AG193" i="12" s="1"/>
  <c r="AF192" i="12"/>
  <c r="AF191" i="12"/>
  <c r="AG191" i="12" s="1"/>
  <c r="AF190" i="12"/>
  <c r="AF189" i="12"/>
  <c r="AG189" i="12" s="1"/>
  <c r="AF188" i="12"/>
  <c r="AG188" i="12" s="1"/>
  <c r="AF187" i="12"/>
  <c r="AG187" i="12" s="1"/>
  <c r="AF186" i="12"/>
  <c r="AF185" i="12"/>
  <c r="AG185" i="12" s="1"/>
  <c r="AF184" i="12"/>
  <c r="AF183" i="12"/>
  <c r="AG183" i="12" s="1"/>
  <c r="AF182" i="12"/>
  <c r="AF181" i="12"/>
  <c r="AF180" i="12"/>
  <c r="AF178" i="12"/>
  <c r="AG178" i="12" s="1"/>
  <c r="AF176" i="12"/>
  <c r="AF174" i="12"/>
  <c r="AG174" i="12" s="1"/>
  <c r="AF172" i="12"/>
  <c r="AG172" i="12" s="1"/>
  <c r="AF167" i="12"/>
  <c r="AG167" i="12" s="1"/>
  <c r="AF165" i="12"/>
  <c r="AF164" i="12"/>
  <c r="AG164" i="12" s="1"/>
  <c r="AF163" i="12"/>
  <c r="AG163" i="12" s="1"/>
  <c r="AF162" i="12"/>
  <c r="AG162" i="12" s="1"/>
  <c r="AF161" i="12"/>
  <c r="AF160" i="12"/>
  <c r="AG160" i="12" s="1"/>
  <c r="AF159" i="12"/>
  <c r="AG159" i="12" s="1"/>
  <c r="AF158" i="12"/>
  <c r="AG158" i="12" s="1"/>
  <c r="AF157" i="12"/>
  <c r="AF156" i="12"/>
  <c r="AG156" i="12" s="1"/>
  <c r="AF155" i="12"/>
  <c r="AG155" i="12" s="1"/>
  <c r="AF154" i="12"/>
  <c r="AG154" i="12" s="1"/>
  <c r="AF153" i="12"/>
  <c r="AF170" i="12"/>
  <c r="AG170" i="12" s="1"/>
  <c r="AF166" i="12"/>
  <c r="AF179" i="12"/>
  <c r="AG179" i="12" s="1"/>
  <c r="AF175" i="12"/>
  <c r="AF171" i="12"/>
  <c r="AG171" i="12" s="1"/>
  <c r="AF169" i="12"/>
  <c r="AF168" i="12"/>
  <c r="AG168" i="12" s="1"/>
  <c r="AF173" i="12"/>
  <c r="AF152" i="12"/>
  <c r="AG152" i="12" s="1"/>
  <c r="AF150" i="12"/>
  <c r="AG150" i="12" s="1"/>
  <c r="AF148" i="12"/>
  <c r="AG148" i="12" s="1"/>
  <c r="AF146" i="12"/>
  <c r="AF144" i="12"/>
  <c r="AG144" i="12" s="1"/>
  <c r="AF142" i="12"/>
  <c r="AG142" i="12" s="1"/>
  <c r="AF140" i="12"/>
  <c r="AG140" i="12" s="1"/>
  <c r="AF138" i="12"/>
  <c r="AF136" i="12"/>
  <c r="AF134" i="12"/>
  <c r="AG134" i="12" s="1"/>
  <c r="AF132" i="12"/>
  <c r="AG132" i="12" s="1"/>
  <c r="AF130" i="12"/>
  <c r="AF128" i="12"/>
  <c r="AF126" i="12"/>
  <c r="AG126" i="12" s="1"/>
  <c r="AF124" i="12"/>
  <c r="AG124" i="12" s="1"/>
  <c r="AF122" i="12"/>
  <c r="AF120" i="12"/>
  <c r="AG120" i="12" s="1"/>
  <c r="AF118" i="12"/>
  <c r="AG118" i="12" s="1"/>
  <c r="AF116" i="12"/>
  <c r="AG116" i="12" s="1"/>
  <c r="AF114" i="12"/>
  <c r="AF112" i="12"/>
  <c r="AG112" i="12" s="1"/>
  <c r="AF110" i="12"/>
  <c r="AG110" i="12" s="1"/>
  <c r="AF151" i="12"/>
  <c r="AG151" i="12" s="1"/>
  <c r="AF147" i="12"/>
  <c r="AF143" i="12"/>
  <c r="AG143" i="12" s="1"/>
  <c r="AF139" i="12"/>
  <c r="AF135" i="12"/>
  <c r="AG135" i="12" s="1"/>
  <c r="AF131" i="12"/>
  <c r="AF127" i="12"/>
  <c r="AG127" i="12" s="1"/>
  <c r="AF123" i="12"/>
  <c r="AG123" i="12" s="1"/>
  <c r="AF119" i="12"/>
  <c r="AG119" i="12" s="1"/>
  <c r="AF115" i="12"/>
  <c r="AF111" i="12"/>
  <c r="AG111" i="12" s="1"/>
  <c r="AF109" i="12"/>
  <c r="AG109" i="12" s="1"/>
  <c r="AF107" i="12"/>
  <c r="AG107" i="12" s="1"/>
  <c r="AF105" i="12"/>
  <c r="AF103" i="12"/>
  <c r="AG103" i="12" s="1"/>
  <c r="AF101" i="12"/>
  <c r="AG101" i="12" s="1"/>
  <c r="AF99" i="12"/>
  <c r="AG99" i="12" s="1"/>
  <c r="AF97" i="12"/>
  <c r="AF95" i="12"/>
  <c r="AG95" i="12" s="1"/>
  <c r="AF93" i="12"/>
  <c r="AG93" i="12" s="1"/>
  <c r="AF91" i="12"/>
  <c r="AG91" i="12" s="1"/>
  <c r="AF89" i="12"/>
  <c r="AF87" i="12"/>
  <c r="AG87" i="12" s="1"/>
  <c r="AF83" i="12"/>
  <c r="AG83" i="12" s="1"/>
  <c r="AF149" i="12"/>
  <c r="AG149" i="12" s="1"/>
  <c r="AF145" i="12"/>
  <c r="AF141" i="12"/>
  <c r="AG141" i="12" s="1"/>
  <c r="AF125" i="12"/>
  <c r="AG125" i="12" s="1"/>
  <c r="AF117" i="12"/>
  <c r="AG117" i="12" s="1"/>
  <c r="AF113" i="12"/>
  <c r="AF86" i="12"/>
  <c r="AG86" i="12" s="1"/>
  <c r="AF82" i="12"/>
  <c r="AF177" i="12"/>
  <c r="AG177" i="12" s="1"/>
  <c r="AF137" i="12"/>
  <c r="AF133" i="12"/>
  <c r="AF129" i="12"/>
  <c r="AG129" i="12" s="1"/>
  <c r="AF121" i="12"/>
  <c r="AG121" i="12" s="1"/>
  <c r="AF106" i="12"/>
  <c r="AF102" i="12"/>
  <c r="AF98" i="12"/>
  <c r="AF94" i="12"/>
  <c r="AG94" i="12" s="1"/>
  <c r="AF90" i="12"/>
  <c r="AF84" i="12"/>
  <c r="AF80" i="12"/>
  <c r="AF78" i="12"/>
  <c r="AG78" i="12" s="1"/>
  <c r="AF76" i="12"/>
  <c r="AF74" i="12"/>
  <c r="AG74" i="12" s="1"/>
  <c r="AF72" i="12"/>
  <c r="AG72" i="12" s="1"/>
  <c r="AF70" i="12"/>
  <c r="AG70" i="12" s="1"/>
  <c r="AF68" i="12"/>
  <c r="AF66" i="12"/>
  <c r="AG66" i="12" s="1"/>
  <c r="AF64" i="12"/>
  <c r="AF62" i="12"/>
  <c r="AG62" i="12" s="1"/>
  <c r="AF60" i="12"/>
  <c r="AF58" i="12"/>
  <c r="AG58" i="12" s="1"/>
  <c r="AF56" i="12"/>
  <c r="AG56" i="12" s="1"/>
  <c r="AF54" i="12"/>
  <c r="AG54" i="12" s="1"/>
  <c r="AF52" i="12"/>
  <c r="AF50" i="12"/>
  <c r="AG50" i="12" s="1"/>
  <c r="AF48" i="12"/>
  <c r="AF108" i="12"/>
  <c r="AG108" i="12" s="1"/>
  <c r="AF100" i="12"/>
  <c r="AF92" i="12"/>
  <c r="AF79" i="12"/>
  <c r="AG79" i="12" s="1"/>
  <c r="AF75" i="12"/>
  <c r="AG75" i="12" s="1"/>
  <c r="AF71" i="12"/>
  <c r="AF67" i="12"/>
  <c r="AG67" i="12" s="1"/>
  <c r="AF63" i="12"/>
  <c r="AG63" i="12" s="1"/>
  <c r="AF59" i="12"/>
  <c r="AG59" i="12" s="1"/>
  <c r="AF55" i="12"/>
  <c r="AF51" i="12"/>
  <c r="AG51" i="12" s="1"/>
  <c r="AF47" i="12"/>
  <c r="AF40" i="12"/>
  <c r="AG40" i="12" s="1"/>
  <c r="AF39" i="12"/>
  <c r="AF32" i="12"/>
  <c r="AG32" i="12" s="1"/>
  <c r="AF31" i="12"/>
  <c r="AG31" i="12" s="1"/>
  <c r="AF24" i="12"/>
  <c r="AG24" i="12" s="1"/>
  <c r="AF23" i="12"/>
  <c r="AF16" i="12"/>
  <c r="AG16" i="12" s="1"/>
  <c r="AF15" i="12"/>
  <c r="AG15" i="12" s="1"/>
  <c r="AF8" i="12"/>
  <c r="AG8" i="12" s="1"/>
  <c r="AF7" i="12"/>
  <c r="AG7" i="12" s="1"/>
  <c r="AF5" i="12"/>
  <c r="AF81" i="12"/>
  <c r="AG81" i="12" s="1"/>
  <c r="AF73" i="12"/>
  <c r="AG73" i="12" s="1"/>
  <c r="AF44" i="12"/>
  <c r="AF28" i="12"/>
  <c r="AF20" i="12"/>
  <c r="AG20" i="12" s="1"/>
  <c r="AF11" i="12"/>
  <c r="AG11" i="12" s="1"/>
  <c r="AF42" i="12"/>
  <c r="AF25" i="12"/>
  <c r="AG25" i="12" s="1"/>
  <c r="AF18" i="12"/>
  <c r="AF10" i="12"/>
  <c r="AG10" i="12" s="1"/>
  <c r="AF85" i="12"/>
  <c r="AF46" i="12"/>
  <c r="AG46" i="12" s="1"/>
  <c r="AF45" i="12"/>
  <c r="AG45" i="12" s="1"/>
  <c r="AF38" i="12"/>
  <c r="AG38" i="12" s="1"/>
  <c r="AF37" i="12"/>
  <c r="AF30" i="12"/>
  <c r="AF29" i="12"/>
  <c r="AF22" i="12"/>
  <c r="AG22" i="12" s="1"/>
  <c r="AF21" i="12"/>
  <c r="AF14" i="12"/>
  <c r="AG14" i="12" s="1"/>
  <c r="AF13" i="12"/>
  <c r="AG13" i="12" s="1"/>
  <c r="AF104" i="12"/>
  <c r="AG104" i="12" s="1"/>
  <c r="AF96" i="12"/>
  <c r="AF88" i="12"/>
  <c r="AG88" i="12" s="1"/>
  <c r="AF77" i="12"/>
  <c r="AF69" i="12"/>
  <c r="AG69" i="12" s="1"/>
  <c r="AF65" i="12"/>
  <c r="AF61" i="12"/>
  <c r="AG61" i="12" s="1"/>
  <c r="AF57" i="12"/>
  <c r="AG57" i="12" s="1"/>
  <c r="AF53" i="12"/>
  <c r="AG53" i="12" s="1"/>
  <c r="AF49" i="12"/>
  <c r="AF43" i="12"/>
  <c r="AG43" i="12" s="1"/>
  <c r="AF36" i="12"/>
  <c r="AG36" i="12" s="1"/>
  <c r="AF35" i="12"/>
  <c r="AG35" i="12" s="1"/>
  <c r="AF27" i="12"/>
  <c r="AF19" i="12"/>
  <c r="AG19" i="12" s="1"/>
  <c r="AF12" i="12"/>
  <c r="AF41" i="12"/>
  <c r="AG41" i="12" s="1"/>
  <c r="AF34" i="12"/>
  <c r="AG34" i="12" s="1"/>
  <c r="AF33" i="12"/>
  <c r="AG33" i="12" s="1"/>
  <c r="AF26" i="12"/>
  <c r="AF17" i="12"/>
  <c r="AG17" i="12" s="1"/>
  <c r="AF9" i="12"/>
  <c r="AG9" i="12" s="1"/>
  <c r="AB188" i="14"/>
  <c r="AB179" i="14"/>
  <c r="AB156" i="14"/>
  <c r="AB162" i="14"/>
  <c r="AB158" i="14"/>
  <c r="AB144" i="14"/>
  <c r="AB150" i="14"/>
  <c r="AB148" i="14"/>
  <c r="AB28" i="14"/>
  <c r="V4" i="14"/>
  <c r="AB7" i="14"/>
  <c r="AB41" i="14"/>
  <c r="AB57" i="14"/>
  <c r="AB32" i="14"/>
  <c r="AB36" i="14"/>
  <c r="AB151" i="14"/>
  <c r="AB147" i="14"/>
  <c r="AB159" i="14"/>
  <c r="AB76" i="14"/>
  <c r="AB80" i="14"/>
  <c r="AB92" i="14"/>
  <c r="AB96" i="14"/>
  <c r="AB116" i="14"/>
  <c r="AB124" i="14"/>
  <c r="AB132" i="14"/>
  <c r="AB140" i="14"/>
  <c r="AB166" i="14"/>
  <c r="AB176" i="14"/>
  <c r="AB83" i="14"/>
  <c r="AB99" i="14"/>
  <c r="AB103" i="14"/>
  <c r="AB139" i="14"/>
  <c r="AB12" i="14"/>
  <c r="AB47" i="14"/>
  <c r="AB63" i="14"/>
  <c r="AB67" i="14"/>
  <c r="AB9" i="14"/>
  <c r="AB25" i="14"/>
  <c r="AB40" i="14"/>
  <c r="AB44" i="14"/>
  <c r="AB48" i="14"/>
  <c r="AB52" i="14"/>
  <c r="AB56" i="14"/>
  <c r="AB60" i="14"/>
  <c r="AB64" i="14"/>
  <c r="AB68" i="14"/>
  <c r="AB72" i="14"/>
  <c r="AB31" i="14"/>
  <c r="AB35" i="14"/>
  <c r="AB87" i="14"/>
  <c r="AB95" i="14"/>
  <c r="AB111" i="14"/>
  <c r="AB135" i="14"/>
  <c r="AB190" i="14"/>
  <c r="AB20" i="14"/>
  <c r="AB24" i="14"/>
  <c r="AB43" i="14"/>
  <c r="AB51" i="14"/>
  <c r="AB30" i="14"/>
  <c r="AB11" i="14"/>
  <c r="AB15" i="14"/>
  <c r="AB19" i="14"/>
  <c r="AB23" i="14"/>
  <c r="AB27" i="14"/>
  <c r="AB66" i="14"/>
  <c r="AB73" i="14"/>
  <c r="AB8" i="14"/>
  <c r="AB37" i="14"/>
  <c r="AB149" i="14"/>
  <c r="AB155" i="14"/>
  <c r="AB81" i="14"/>
  <c r="AB97" i="14"/>
  <c r="AB105" i="14"/>
  <c r="AB113" i="14"/>
  <c r="AB125" i="14"/>
  <c r="AB133" i="14"/>
  <c r="AB137" i="14"/>
  <c r="AB178" i="14"/>
  <c r="AB181" i="14"/>
  <c r="AB196" i="14"/>
  <c r="AB193" i="14"/>
  <c r="AB198" i="14"/>
  <c r="AB84" i="14"/>
  <c r="AB88" i="14"/>
  <c r="AB100" i="14"/>
  <c r="AB104" i="14"/>
  <c r="AB112" i="14"/>
  <c r="AB128" i="14"/>
  <c r="AB170" i="14"/>
  <c r="AB183" i="14"/>
  <c r="AB202" i="14"/>
  <c r="AB153" i="14"/>
  <c r="AB163" i="14"/>
  <c r="AB75" i="14"/>
  <c r="AB79" i="14"/>
  <c r="AB119" i="14"/>
  <c r="AB123" i="14"/>
  <c r="AB167" i="14"/>
  <c r="AB171" i="14"/>
  <c r="AB195" i="14"/>
  <c r="AB199" i="14"/>
  <c r="AB16" i="14"/>
  <c r="AB39" i="14"/>
  <c r="AB55" i="14"/>
  <c r="AB59" i="14"/>
  <c r="AB71" i="14"/>
  <c r="AB145" i="14"/>
  <c r="AB94" i="14"/>
  <c r="AB102" i="14"/>
  <c r="AB189" i="14"/>
  <c r="AB184" i="14"/>
  <c r="AB206" i="14"/>
  <c r="AB186" i="14"/>
  <c r="AB126" i="14"/>
  <c r="AB142" i="14"/>
  <c r="AB172" i="14"/>
  <c r="AB106" i="14"/>
  <c r="AB138" i="14"/>
  <c r="AB118" i="14"/>
  <c r="AB134" i="14"/>
  <c r="AB182" i="14"/>
  <c r="AD205" i="14"/>
  <c r="AD204" i="14"/>
  <c r="AD203" i="14"/>
  <c r="AD202" i="14"/>
  <c r="AD193" i="14"/>
  <c r="AD190" i="14"/>
  <c r="AD189" i="14"/>
  <c r="AD180" i="14"/>
  <c r="AD188" i="14"/>
  <c r="AD187" i="14"/>
  <c r="AD185" i="14"/>
  <c r="AD183" i="14"/>
  <c r="AD181" i="14"/>
  <c r="AD178" i="14"/>
  <c r="AD176" i="14"/>
  <c r="AD184" i="14"/>
  <c r="AD179" i="14"/>
  <c r="AD182" i="14"/>
  <c r="AD177" i="14"/>
  <c r="AD143" i="14"/>
  <c r="AD142" i="14"/>
  <c r="AD141" i="14"/>
  <c r="AD139" i="14"/>
  <c r="AD138" i="14"/>
  <c r="AD131" i="14"/>
  <c r="AD127" i="14"/>
  <c r="AD125" i="14"/>
  <c r="AD123" i="14"/>
  <c r="AD130" i="14"/>
  <c r="AD126" i="14"/>
  <c r="AD124" i="14"/>
  <c r="AD122" i="14"/>
  <c r="AD118" i="14"/>
  <c r="AD116" i="14"/>
  <c r="AD114" i="14"/>
  <c r="AD119" i="14"/>
  <c r="AD137" i="14"/>
  <c r="AD135" i="14"/>
  <c r="AD110" i="14"/>
  <c r="AD108" i="14"/>
  <c r="AD134" i="14"/>
  <c r="AD132" i="14"/>
  <c r="AD111" i="14"/>
  <c r="AD109" i="14"/>
  <c r="AD105" i="14"/>
  <c r="AD103" i="14"/>
  <c r="AD104" i="14"/>
  <c r="AD115" i="14"/>
  <c r="AD33" i="14"/>
  <c r="X4" i="14"/>
  <c r="AD37" i="14"/>
  <c r="AD35" i="14"/>
  <c r="AD34" i="14"/>
  <c r="AD31" i="14"/>
  <c r="AD30" i="14"/>
  <c r="AD16" i="14"/>
  <c r="AD42" i="14"/>
  <c r="AD46" i="14"/>
  <c r="AD50" i="14"/>
  <c r="AD54" i="14"/>
  <c r="AD58" i="14"/>
  <c r="AD62" i="14"/>
  <c r="AD66" i="14"/>
  <c r="AD70" i="14"/>
  <c r="AD73" i="14"/>
  <c r="AD76" i="14"/>
  <c r="AD80" i="14"/>
  <c r="AD82" i="14"/>
  <c r="AD84" i="14"/>
  <c r="AD88" i="14"/>
  <c r="AD90" i="14"/>
  <c r="AD92" i="14"/>
  <c r="AD96" i="14"/>
  <c r="AD98" i="14"/>
  <c r="AD100" i="14"/>
  <c r="AD147" i="14"/>
  <c r="AD149" i="14"/>
  <c r="AD153" i="14"/>
  <c r="AD161" i="14"/>
  <c r="AD195" i="14"/>
  <c r="AD7" i="14"/>
  <c r="AD10" i="14"/>
  <c r="AD14" i="14"/>
  <c r="AD22" i="14"/>
  <c r="AD26" i="14"/>
  <c r="AD47" i="14"/>
  <c r="AD63" i="14"/>
  <c r="AD79" i="14"/>
  <c r="AD87" i="14"/>
  <c r="AD101" i="14"/>
  <c r="AD152" i="14"/>
  <c r="AD38" i="14"/>
  <c r="AD11" i="14"/>
  <c r="AD15" i="14"/>
  <c r="AD19" i="14"/>
  <c r="AD23" i="14"/>
  <c r="AD27" i="14"/>
  <c r="AD39" i="14"/>
  <c r="AD41" i="14"/>
  <c r="AD43" i="14"/>
  <c r="AD51" i="14"/>
  <c r="AD55" i="14"/>
  <c r="AD57" i="14"/>
  <c r="AD67" i="14"/>
  <c r="AD71" i="14"/>
  <c r="AD77" i="14"/>
  <c r="AD93" i="14"/>
  <c r="AD95" i="14"/>
  <c r="AD157" i="14"/>
  <c r="AD165" i="14"/>
  <c r="AD159" i="14"/>
  <c r="AD9" i="14"/>
  <c r="AD13" i="14"/>
  <c r="AD25" i="14"/>
  <c r="AD163" i="14"/>
  <c r="AD160" i="14"/>
  <c r="AD162" i="14"/>
  <c r="AD164" i="14"/>
  <c r="AD167" i="14"/>
  <c r="AD168" i="14"/>
  <c r="AD171" i="14"/>
  <c r="AD172" i="14"/>
  <c r="AD194" i="14"/>
  <c r="AD144" i="14"/>
  <c r="AD18" i="14"/>
  <c r="AD45" i="14"/>
  <c r="AD53" i="14"/>
  <c r="AD59" i="14"/>
  <c r="AD69" i="14"/>
  <c r="AD75" i="14"/>
  <c r="AD81" i="14"/>
  <c r="AD85" i="14"/>
  <c r="AD89" i="14"/>
  <c r="AD97" i="14"/>
  <c r="AD146" i="14"/>
  <c r="AD150" i="14"/>
  <c r="AD198" i="14"/>
  <c r="AD175" i="14"/>
  <c r="AD197" i="14"/>
  <c r="AD200" i="14"/>
  <c r="X206" i="12"/>
  <c r="C410" i="26" s="1"/>
  <c r="X204" i="12"/>
  <c r="C408" i="26" s="1"/>
  <c r="X202" i="12"/>
  <c r="X200" i="12"/>
  <c r="X198" i="12"/>
  <c r="C402" i="26" s="1"/>
  <c r="X196" i="12"/>
  <c r="C400" i="26" s="1"/>
  <c r="X194" i="12"/>
  <c r="X192" i="12"/>
  <c r="X190" i="12"/>
  <c r="C394" i="26" s="1"/>
  <c r="X188" i="12"/>
  <c r="C392" i="26" s="1"/>
  <c r="X186" i="12"/>
  <c r="C390" i="26" s="1"/>
  <c r="X184" i="12"/>
  <c r="X182" i="12"/>
  <c r="C386" i="26" s="1"/>
  <c r="X180" i="12"/>
  <c r="C384" i="26" s="1"/>
  <c r="X205" i="12"/>
  <c r="X201" i="12"/>
  <c r="C405" i="26" s="1"/>
  <c r="X197" i="12"/>
  <c r="C401" i="26" s="1"/>
  <c r="X193" i="12"/>
  <c r="C397" i="26" s="1"/>
  <c r="X189" i="12"/>
  <c r="C393" i="26" s="1"/>
  <c r="X185" i="12"/>
  <c r="X181" i="12"/>
  <c r="C385" i="26" s="1"/>
  <c r="X177" i="12"/>
  <c r="C381" i="26" s="1"/>
  <c r="X175" i="12"/>
  <c r="C379" i="26" s="1"/>
  <c r="X173" i="12"/>
  <c r="C377" i="26" s="1"/>
  <c r="X171" i="12"/>
  <c r="C375" i="26" s="1"/>
  <c r="X169" i="12"/>
  <c r="C373" i="26" s="1"/>
  <c r="X167" i="12"/>
  <c r="X165" i="12"/>
  <c r="X164" i="12"/>
  <c r="C368" i="26" s="1"/>
  <c r="X163" i="12"/>
  <c r="C367" i="26" s="1"/>
  <c r="X162" i="12"/>
  <c r="X161" i="12"/>
  <c r="X160" i="12"/>
  <c r="C364" i="26" s="1"/>
  <c r="X159" i="12"/>
  <c r="C363" i="26" s="1"/>
  <c r="X158" i="12"/>
  <c r="C362" i="26" s="1"/>
  <c r="X157" i="12"/>
  <c r="X156" i="12"/>
  <c r="C360" i="26" s="1"/>
  <c r="X155" i="12"/>
  <c r="C359" i="26" s="1"/>
  <c r="X154" i="12"/>
  <c r="X151" i="12"/>
  <c r="C355" i="26" s="1"/>
  <c r="X199" i="12"/>
  <c r="C403" i="26" s="1"/>
  <c r="X191" i="12"/>
  <c r="C395" i="26" s="1"/>
  <c r="X183" i="12"/>
  <c r="C387" i="26" s="1"/>
  <c r="X178" i="12"/>
  <c r="X174" i="12"/>
  <c r="C378" i="26" s="1"/>
  <c r="X170" i="12"/>
  <c r="C374" i="26" s="1"/>
  <c r="X166" i="12"/>
  <c r="C370" i="26" s="1"/>
  <c r="X152" i="12"/>
  <c r="C356" i="26" s="1"/>
  <c r="X195" i="12"/>
  <c r="C399" i="26" s="1"/>
  <c r="X179" i="12"/>
  <c r="C383" i="26" s="1"/>
  <c r="X176" i="12"/>
  <c r="C380" i="26" s="1"/>
  <c r="X168" i="12"/>
  <c r="X149" i="12"/>
  <c r="C353" i="26" s="1"/>
  <c r="X147" i="12"/>
  <c r="C351" i="26" s="1"/>
  <c r="X145" i="12"/>
  <c r="C349" i="26" s="1"/>
  <c r="X143" i="12"/>
  <c r="X141" i="12"/>
  <c r="C345" i="26" s="1"/>
  <c r="X139" i="12"/>
  <c r="C343" i="26" s="1"/>
  <c r="X137" i="12"/>
  <c r="X135" i="12"/>
  <c r="X133" i="12"/>
  <c r="C337" i="26" s="1"/>
  <c r="X131" i="12"/>
  <c r="C335" i="26" s="1"/>
  <c r="X129" i="12"/>
  <c r="C333" i="26" s="1"/>
  <c r="X127" i="12"/>
  <c r="X125" i="12"/>
  <c r="C329" i="26" s="1"/>
  <c r="X123" i="12"/>
  <c r="C327" i="26" s="1"/>
  <c r="X121" i="12"/>
  <c r="X119" i="12"/>
  <c r="X117" i="12"/>
  <c r="C321" i="26" s="1"/>
  <c r="X115" i="12"/>
  <c r="C319" i="26" s="1"/>
  <c r="X113" i="12"/>
  <c r="C317" i="26" s="1"/>
  <c r="X111" i="12"/>
  <c r="X109" i="12"/>
  <c r="C313" i="26" s="1"/>
  <c r="X108" i="12"/>
  <c r="C312" i="26" s="1"/>
  <c r="X106" i="12"/>
  <c r="X104" i="12"/>
  <c r="X102" i="12"/>
  <c r="C306" i="26" s="1"/>
  <c r="X100" i="12"/>
  <c r="C304" i="26" s="1"/>
  <c r="X98" i="12"/>
  <c r="X96" i="12"/>
  <c r="X94" i="12"/>
  <c r="C298" i="26" s="1"/>
  <c r="X92" i="12"/>
  <c r="C296" i="26" s="1"/>
  <c r="X90" i="12"/>
  <c r="C294" i="26" s="1"/>
  <c r="X88" i="12"/>
  <c r="X86" i="12"/>
  <c r="C290" i="26" s="1"/>
  <c r="X84" i="12"/>
  <c r="C288" i="26" s="1"/>
  <c r="X82" i="12"/>
  <c r="C286" i="26" s="1"/>
  <c r="X79" i="12"/>
  <c r="C283" i="26" s="1"/>
  <c r="X78" i="12"/>
  <c r="C282" i="26" s="1"/>
  <c r="X77" i="12"/>
  <c r="C281" i="26" s="1"/>
  <c r="X76" i="12"/>
  <c r="X75" i="12"/>
  <c r="X73" i="12"/>
  <c r="C277" i="26" s="1"/>
  <c r="X72" i="12"/>
  <c r="C276" i="26" s="1"/>
  <c r="X71" i="12"/>
  <c r="C275" i="26" s="1"/>
  <c r="X70" i="12"/>
  <c r="X69" i="12"/>
  <c r="C273" i="26" s="1"/>
  <c r="X68" i="12"/>
  <c r="C272" i="26" s="1"/>
  <c r="X67" i="12"/>
  <c r="X66" i="12"/>
  <c r="X65" i="12"/>
  <c r="C269" i="26" s="1"/>
  <c r="X64" i="12"/>
  <c r="C268" i="26" s="1"/>
  <c r="X63" i="12"/>
  <c r="X62" i="12"/>
  <c r="X61" i="12"/>
  <c r="C265" i="26" s="1"/>
  <c r="X60" i="12"/>
  <c r="C264" i="26" s="1"/>
  <c r="X59" i="12"/>
  <c r="X58" i="12"/>
  <c r="X57" i="12"/>
  <c r="C261" i="26" s="1"/>
  <c r="X56" i="12"/>
  <c r="C260" i="26" s="1"/>
  <c r="X55" i="12"/>
  <c r="X54" i="12"/>
  <c r="X53" i="12"/>
  <c r="C257" i="26" s="1"/>
  <c r="X52" i="12"/>
  <c r="C256" i="26" s="1"/>
  <c r="X51" i="12"/>
  <c r="C255" i="26" s="1"/>
  <c r="X50" i="12"/>
  <c r="C254" i="26" s="1"/>
  <c r="X49" i="12"/>
  <c r="C253" i="26" s="1"/>
  <c r="X48" i="12"/>
  <c r="C252" i="26" s="1"/>
  <c r="X47" i="12"/>
  <c r="C251" i="26" s="1"/>
  <c r="X46" i="12"/>
  <c r="C250" i="26" s="1"/>
  <c r="X45" i="12"/>
  <c r="C249" i="26" s="1"/>
  <c r="X44" i="12"/>
  <c r="C248" i="26" s="1"/>
  <c r="X43" i="12"/>
  <c r="C247" i="26" s="1"/>
  <c r="X42" i="12"/>
  <c r="C246" i="26" s="1"/>
  <c r="X41" i="12"/>
  <c r="C245" i="26" s="1"/>
  <c r="X40" i="12"/>
  <c r="C244" i="26" s="1"/>
  <c r="X39" i="12"/>
  <c r="C243" i="26" s="1"/>
  <c r="X38" i="12"/>
  <c r="C242" i="26" s="1"/>
  <c r="X37" i="12"/>
  <c r="C241" i="26" s="1"/>
  <c r="X36" i="12"/>
  <c r="C240" i="26" s="1"/>
  <c r="X35" i="12"/>
  <c r="C239" i="26" s="1"/>
  <c r="X34" i="12"/>
  <c r="X33" i="12"/>
  <c r="C237" i="26" s="1"/>
  <c r="X32" i="12"/>
  <c r="C236" i="26" s="1"/>
  <c r="X31" i="12"/>
  <c r="C235" i="26" s="1"/>
  <c r="X30" i="12"/>
  <c r="X29" i="12"/>
  <c r="C233" i="26" s="1"/>
  <c r="X28" i="12"/>
  <c r="C232" i="26" s="1"/>
  <c r="X27" i="12"/>
  <c r="C231" i="26" s="1"/>
  <c r="X26" i="12"/>
  <c r="X25" i="12"/>
  <c r="C229" i="26" s="1"/>
  <c r="X24" i="12"/>
  <c r="C228" i="26" s="1"/>
  <c r="X23" i="12"/>
  <c r="C227" i="26" s="1"/>
  <c r="X22" i="12"/>
  <c r="X21" i="12"/>
  <c r="C225" i="26" s="1"/>
  <c r="X20" i="12"/>
  <c r="C224" i="26" s="1"/>
  <c r="X19" i="12"/>
  <c r="C223" i="26" s="1"/>
  <c r="X18" i="12"/>
  <c r="X17" i="12"/>
  <c r="C221" i="26" s="1"/>
  <c r="X16" i="12"/>
  <c r="C220" i="26" s="1"/>
  <c r="X15" i="12"/>
  <c r="X14" i="12"/>
  <c r="X13" i="12"/>
  <c r="C217" i="26" s="1"/>
  <c r="X12" i="12"/>
  <c r="C216" i="26" s="1"/>
  <c r="X11" i="12"/>
  <c r="X10" i="12"/>
  <c r="X9" i="12"/>
  <c r="C213" i="26" s="1"/>
  <c r="X8" i="12"/>
  <c r="C212" i="26" s="1"/>
  <c r="X7" i="12"/>
  <c r="X5" i="12"/>
  <c r="X150" i="12"/>
  <c r="C354" i="26" s="1"/>
  <c r="X146" i="12"/>
  <c r="C350" i="26" s="1"/>
  <c r="X134" i="12"/>
  <c r="X130" i="12"/>
  <c r="X126" i="12"/>
  <c r="C330" i="26" s="1"/>
  <c r="X122" i="12"/>
  <c r="C326" i="26" s="1"/>
  <c r="X114" i="12"/>
  <c r="X187" i="12"/>
  <c r="C391" i="26" s="1"/>
  <c r="X172" i="12"/>
  <c r="C376" i="26" s="1"/>
  <c r="X148" i="12"/>
  <c r="C352" i="26" s="1"/>
  <c r="X144" i="12"/>
  <c r="X140" i="12"/>
  <c r="X136" i="12"/>
  <c r="C340" i="26" s="1"/>
  <c r="X132" i="12"/>
  <c r="C336" i="26" s="1"/>
  <c r="X128" i="12"/>
  <c r="C332" i="26" s="1"/>
  <c r="X124" i="12"/>
  <c r="C328" i="26" s="1"/>
  <c r="X120" i="12"/>
  <c r="C324" i="26" s="1"/>
  <c r="X116" i="12"/>
  <c r="C320" i="26" s="1"/>
  <c r="X112" i="12"/>
  <c r="C316" i="26" s="1"/>
  <c r="X203" i="12"/>
  <c r="C407" i="26" s="1"/>
  <c r="X142" i="12"/>
  <c r="C346" i="26" s="1"/>
  <c r="X138" i="12"/>
  <c r="C342" i="26" s="1"/>
  <c r="X118" i="12"/>
  <c r="C322" i="26" s="1"/>
  <c r="X110" i="12"/>
  <c r="X80" i="12"/>
  <c r="C284" i="26" s="1"/>
  <c r="X153" i="12"/>
  <c r="C357" i="26" s="1"/>
  <c r="X107" i="12"/>
  <c r="X101" i="12"/>
  <c r="C305" i="26" s="1"/>
  <c r="X97" i="12"/>
  <c r="C301" i="26" s="1"/>
  <c r="X95" i="12"/>
  <c r="C299" i="26" s="1"/>
  <c r="X93" i="12"/>
  <c r="X91" i="12"/>
  <c r="X89" i="12"/>
  <c r="C293" i="26" s="1"/>
  <c r="X87" i="12"/>
  <c r="C291" i="26" s="1"/>
  <c r="X85" i="12"/>
  <c r="C289" i="26" s="1"/>
  <c r="X83" i="12"/>
  <c r="X81" i="12"/>
  <c r="C285" i="26" s="1"/>
  <c r="X105" i="12"/>
  <c r="C309" i="26" s="1"/>
  <c r="X103" i="12"/>
  <c r="X99" i="12"/>
  <c r="AG206" i="12"/>
  <c r="AG47" i="12"/>
  <c r="AG18" i="12"/>
  <c r="AG21" i="12"/>
  <c r="AG82" i="12"/>
  <c r="AG98" i="12"/>
  <c r="AG97" i="12"/>
  <c r="AG186" i="12"/>
  <c r="AG128" i="12"/>
  <c r="AG146" i="12"/>
  <c r="AG192" i="12"/>
  <c r="AG28" i="12"/>
  <c r="AG60" i="12"/>
  <c r="AG76" i="12"/>
  <c r="AG114" i="12"/>
  <c r="AG136" i="12"/>
  <c r="AG145" i="12"/>
  <c r="AG137" i="12"/>
  <c r="AG184" i="12"/>
  <c r="AG90" i="12"/>
  <c r="AG181" i="12"/>
  <c r="AG161" i="12"/>
  <c r="AG89" i="12"/>
  <c r="AG80" i="12"/>
  <c r="AG122" i="12"/>
  <c r="AG68" i="12"/>
  <c r="AG195" i="12"/>
  <c r="AG175" i="12"/>
  <c r="AG85" i="12"/>
  <c r="AG30" i="12"/>
  <c r="AG71" i="12"/>
  <c r="AG115" i="12"/>
  <c r="AG37" i="12"/>
  <c r="AG106" i="12"/>
  <c r="AG180" i="12"/>
  <c r="AG52" i="12"/>
  <c r="AA4" i="12"/>
  <c r="AG44" i="12"/>
  <c r="AG23" i="12"/>
  <c r="AG12" i="12"/>
  <c r="AG77" i="12"/>
  <c r="AG130" i="12"/>
  <c r="AG204" i="12"/>
  <c r="AG102" i="12"/>
  <c r="AG157" i="12"/>
  <c r="AG131" i="12"/>
  <c r="AG92" i="12"/>
  <c r="AG147" i="12"/>
  <c r="AG194" i="12"/>
  <c r="AG29" i="12"/>
  <c r="AG64" i="12"/>
  <c r="AG105" i="12"/>
  <c r="AG100" i="12"/>
  <c r="AG138" i="12"/>
  <c r="AG153" i="12"/>
  <c r="AG198" i="12"/>
  <c r="AG55" i="12"/>
  <c r="AG42" i="12"/>
  <c r="AG26" i="12"/>
  <c r="AG65" i="12"/>
  <c r="AG166" i="12"/>
  <c r="AG39" i="12"/>
  <c r="AG96" i="12"/>
  <c r="AG113" i="12"/>
  <c r="AG182" i="12"/>
  <c r="AG169" i="12"/>
  <c r="AG202" i="12"/>
  <c r="AG173" i="12"/>
  <c r="AG49" i="12"/>
  <c r="AG48" i="12"/>
  <c r="AG27" i="12"/>
  <c r="AG176" i="12"/>
  <c r="AG139" i="12"/>
  <c r="AG84" i="12"/>
  <c r="AG190" i="12"/>
  <c r="AG165" i="12"/>
  <c r="AG133" i="12"/>
  <c r="Y204" i="12"/>
  <c r="Y196" i="12"/>
  <c r="Y197" i="12"/>
  <c r="Y195" i="12"/>
  <c r="Y183" i="12"/>
  <c r="Y182" i="12"/>
  <c r="Y172" i="12"/>
  <c r="Y171" i="12"/>
  <c r="Y174" i="12"/>
  <c r="Y150" i="12"/>
  <c r="Y149" i="12"/>
  <c r="Y133" i="12"/>
  <c r="Y131" i="12"/>
  <c r="Y129" i="12"/>
  <c r="Y128" i="12"/>
  <c r="Y126" i="12"/>
  <c r="Y125" i="12"/>
  <c r="Y117" i="12"/>
  <c r="Y120" i="12"/>
  <c r="Y118" i="12"/>
  <c r="Y92" i="12"/>
  <c r="Y90" i="12"/>
  <c r="Y89" i="12"/>
  <c r="Y97" i="12"/>
  <c r="Y94" i="12"/>
  <c r="Y51" i="12"/>
  <c r="Y49" i="12"/>
  <c r="Y47" i="12"/>
  <c r="Y45" i="12"/>
  <c r="Y43" i="12"/>
  <c r="Y41" i="12"/>
  <c r="Y39" i="12"/>
  <c r="Y78" i="12"/>
  <c r="Y73" i="12"/>
  <c r="Y71" i="12"/>
  <c r="Y69" i="12"/>
  <c r="S4" i="12"/>
  <c r="Y65" i="12"/>
  <c r="Y64" i="12"/>
  <c r="Y61" i="12"/>
  <c r="Y60" i="12"/>
  <c r="Y57" i="12"/>
  <c r="Y56" i="12"/>
  <c r="Y53" i="12"/>
  <c r="Y52" i="12"/>
  <c r="Y37" i="12"/>
  <c r="Y36" i="12"/>
  <c r="Y35" i="12"/>
  <c r="Y33" i="12"/>
  <c r="Y31" i="12"/>
  <c r="Y29" i="12"/>
  <c r="Y8" i="12"/>
  <c r="Y72" i="12"/>
  <c r="Y27" i="12"/>
  <c r="Y19" i="12"/>
  <c r="Y24" i="12"/>
  <c r="Y82" i="12"/>
  <c r="Y86" i="12"/>
  <c r="Y100" i="12"/>
  <c r="Y102" i="12"/>
  <c r="Y108" i="12"/>
  <c r="Y109" i="12"/>
  <c r="Y112" i="12"/>
  <c r="Y113" i="12"/>
  <c r="Y146" i="12"/>
  <c r="Y166" i="12"/>
  <c r="Y169" i="12"/>
  <c r="Y176" i="12"/>
  <c r="Y177" i="12"/>
  <c r="Y180" i="12"/>
  <c r="Y186" i="12"/>
  <c r="Y187" i="12"/>
  <c r="Y142" i="12"/>
  <c r="Y145" i="12"/>
  <c r="Y17" i="12"/>
  <c r="Y25" i="12"/>
  <c r="Y81" i="12"/>
  <c r="Y85" i="12"/>
  <c r="Y115" i="12"/>
  <c r="Y159" i="12"/>
  <c r="Y175" i="12"/>
  <c r="Y9" i="12"/>
  <c r="Y28" i="12"/>
  <c r="Y136" i="12"/>
  <c r="Y199" i="12"/>
  <c r="Y190" i="12"/>
  <c r="Y141" i="12"/>
  <c r="Y155" i="12"/>
  <c r="Y170" i="12"/>
  <c r="Y206" i="12"/>
  <c r="Y13" i="12"/>
  <c r="Y16" i="12"/>
  <c r="Y23" i="12"/>
  <c r="Y12" i="12"/>
  <c r="Y21" i="12"/>
  <c r="Y80" i="12"/>
  <c r="Y156" i="12"/>
  <c r="Y158" i="12"/>
  <c r="Y160" i="12"/>
  <c r="Y164" i="12"/>
  <c r="Y189" i="12"/>
  <c r="Y198" i="12"/>
  <c r="Y181" i="12"/>
  <c r="Y87" i="12" l="1"/>
  <c r="Y95" i="12"/>
  <c r="Y122" i="12"/>
  <c r="Y148" i="12"/>
  <c r="Y99" i="12"/>
  <c r="C303" i="26"/>
  <c r="Y83" i="12"/>
  <c r="C287" i="26"/>
  <c r="Y91" i="12"/>
  <c r="C295" i="26"/>
  <c r="Y110" i="12"/>
  <c r="C314" i="26"/>
  <c r="Y140" i="12"/>
  <c r="C344" i="26"/>
  <c r="Y130" i="12"/>
  <c r="C334" i="26"/>
  <c r="Y10" i="12"/>
  <c r="C214" i="26"/>
  <c r="Y14" i="12"/>
  <c r="C218" i="26"/>
  <c r="Y18" i="12"/>
  <c r="C222" i="26"/>
  <c r="Y22" i="12"/>
  <c r="C226" i="26"/>
  <c r="Y26" i="12"/>
  <c r="C230" i="26"/>
  <c r="Y30" i="12"/>
  <c r="C234" i="26"/>
  <c r="Y34" i="12"/>
  <c r="C238" i="26"/>
  <c r="Y54" i="12"/>
  <c r="C258" i="26"/>
  <c r="Y58" i="12"/>
  <c r="C262" i="26"/>
  <c r="Y62" i="12"/>
  <c r="C266" i="26"/>
  <c r="Y66" i="12"/>
  <c r="C270" i="26"/>
  <c r="Y70" i="12"/>
  <c r="C274" i="26"/>
  <c r="Y75" i="12"/>
  <c r="C279" i="26"/>
  <c r="Y88" i="12"/>
  <c r="C292" i="26"/>
  <c r="Y96" i="12"/>
  <c r="C300" i="26"/>
  <c r="Y104" i="12"/>
  <c r="C308" i="26"/>
  <c r="Y111" i="12"/>
  <c r="C315" i="26"/>
  <c r="Y119" i="12"/>
  <c r="C323" i="26"/>
  <c r="Y127" i="12"/>
  <c r="C331" i="26"/>
  <c r="Y135" i="12"/>
  <c r="C339" i="26"/>
  <c r="Y143" i="12"/>
  <c r="C347" i="26"/>
  <c r="Y168" i="12"/>
  <c r="C372" i="26"/>
  <c r="Y178" i="12"/>
  <c r="C382" i="26"/>
  <c r="Y157" i="12"/>
  <c r="C361" i="26"/>
  <c r="Y161" i="12"/>
  <c r="C365" i="26"/>
  <c r="Y165" i="12"/>
  <c r="C369" i="26"/>
  <c r="Y185" i="12"/>
  <c r="C389" i="26"/>
  <c r="Y184" i="12"/>
  <c r="C388" i="26"/>
  <c r="Y192" i="12"/>
  <c r="C396" i="26"/>
  <c r="Y200" i="12"/>
  <c r="C404" i="26"/>
  <c r="Y136" i="17"/>
  <c r="Y173" i="17"/>
  <c r="C377" i="28"/>
  <c r="Y101" i="17"/>
  <c r="C305" i="28"/>
  <c r="Y112" i="17"/>
  <c r="C316" i="28"/>
  <c r="Y7" i="17"/>
  <c r="C211" i="28"/>
  <c r="Y11" i="17"/>
  <c r="C215" i="28"/>
  <c r="Y15" i="17"/>
  <c r="C219" i="28"/>
  <c r="Y19" i="17"/>
  <c r="C223" i="28"/>
  <c r="Y23" i="17"/>
  <c r="C227" i="28"/>
  <c r="Y27" i="17"/>
  <c r="C231" i="28"/>
  <c r="Y31" i="17"/>
  <c r="C235" i="28"/>
  <c r="Y39" i="17"/>
  <c r="C243" i="28"/>
  <c r="Y43" i="17"/>
  <c r="C247" i="28"/>
  <c r="Y47" i="17"/>
  <c r="C251" i="28"/>
  <c r="Y51" i="17"/>
  <c r="C255" i="28"/>
  <c r="Y55" i="17"/>
  <c r="C259" i="28"/>
  <c r="Y63" i="17"/>
  <c r="C267" i="28"/>
  <c r="Y71" i="17"/>
  <c r="C275" i="28"/>
  <c r="Y90" i="17"/>
  <c r="C294" i="28"/>
  <c r="Y98" i="17"/>
  <c r="C302" i="28"/>
  <c r="Y106" i="17"/>
  <c r="C310" i="28"/>
  <c r="Y122" i="17"/>
  <c r="C326" i="28"/>
  <c r="Y138" i="17"/>
  <c r="C342" i="28"/>
  <c r="Y169" i="17"/>
  <c r="C373" i="28"/>
  <c r="Y137" i="17"/>
  <c r="C341" i="28"/>
  <c r="Y145" i="17"/>
  <c r="C349" i="28"/>
  <c r="Y157" i="17"/>
  <c r="C361" i="28"/>
  <c r="Y161" i="17"/>
  <c r="C365" i="28"/>
  <c r="Y182" i="17"/>
  <c r="C386" i="28"/>
  <c r="Y191" i="17"/>
  <c r="C395" i="28"/>
  <c r="Y195" i="17"/>
  <c r="C399" i="28"/>
  <c r="Y203" i="17"/>
  <c r="C407" i="28"/>
  <c r="Y193" i="12"/>
  <c r="Y79" i="12"/>
  <c r="Y191" i="12"/>
  <c r="Y139" i="12"/>
  <c r="Y147" i="12"/>
  <c r="Y20" i="12"/>
  <c r="Y153" i="12"/>
  <c r="Y188" i="12"/>
  <c r="Y179" i="12"/>
  <c r="Y101" i="12"/>
  <c r="Y68" i="12"/>
  <c r="Y38" i="12"/>
  <c r="Y42" i="12"/>
  <c r="Y46" i="12"/>
  <c r="Y50" i="12"/>
  <c r="Y116" i="12"/>
  <c r="Y124" i="12"/>
  <c r="Y132" i="12"/>
  <c r="Y203" i="12"/>
  <c r="Y103" i="12"/>
  <c r="C307" i="26"/>
  <c r="Y93" i="12"/>
  <c r="C297" i="26"/>
  <c r="Y107" i="12"/>
  <c r="C311" i="26"/>
  <c r="Y144" i="12"/>
  <c r="C348" i="26"/>
  <c r="Y114" i="12"/>
  <c r="C318" i="26"/>
  <c r="Y134" i="12"/>
  <c r="C338" i="26"/>
  <c r="Y7" i="12"/>
  <c r="C211" i="26"/>
  <c r="Y11" i="12"/>
  <c r="C215" i="26"/>
  <c r="Y15" i="12"/>
  <c r="C219" i="26"/>
  <c r="Y55" i="12"/>
  <c r="C259" i="26"/>
  <c r="Y59" i="12"/>
  <c r="C263" i="26"/>
  <c r="Y63" i="12"/>
  <c r="C267" i="26"/>
  <c r="Y67" i="12"/>
  <c r="C271" i="26"/>
  <c r="Y76" i="12"/>
  <c r="C280" i="26"/>
  <c r="Y98" i="12"/>
  <c r="C302" i="26"/>
  <c r="Y106" i="12"/>
  <c r="C310" i="26"/>
  <c r="Y121" i="12"/>
  <c r="C325" i="26"/>
  <c r="Y137" i="12"/>
  <c r="C341" i="26"/>
  <c r="Y154" i="12"/>
  <c r="C358" i="26"/>
  <c r="Y162" i="12"/>
  <c r="C366" i="26"/>
  <c r="Y167" i="12"/>
  <c r="C371" i="26"/>
  <c r="Y205" i="12"/>
  <c r="C409" i="26"/>
  <c r="Y194" i="12"/>
  <c r="C398" i="26"/>
  <c r="Y202" i="12"/>
  <c r="C406" i="26"/>
  <c r="Y49" i="17"/>
  <c r="Y94" i="17"/>
  <c r="Y85" i="17"/>
  <c r="Y53" i="17"/>
  <c r="Y193" i="17"/>
  <c r="Y129" i="17"/>
  <c r="Y117" i="17"/>
  <c r="Y147" i="17"/>
  <c r="Y97" i="17"/>
  <c r="C301" i="28"/>
  <c r="Y93" i="17"/>
  <c r="C297" i="28"/>
  <c r="Y95" i="17"/>
  <c r="C299" i="28"/>
  <c r="Y144" i="17"/>
  <c r="C348" i="28"/>
  <c r="Y105" i="17"/>
  <c r="C309" i="28"/>
  <c r="Y9" i="17"/>
  <c r="C213" i="28"/>
  <c r="Y13" i="17"/>
  <c r="C217" i="28"/>
  <c r="Y17" i="17"/>
  <c r="C221" i="28"/>
  <c r="Y21" i="17"/>
  <c r="C225" i="28"/>
  <c r="Y25" i="17"/>
  <c r="C229" i="28"/>
  <c r="Y29" i="17"/>
  <c r="C233" i="28"/>
  <c r="Y57" i="17"/>
  <c r="C261" i="28"/>
  <c r="Y65" i="17"/>
  <c r="C269" i="28"/>
  <c r="Y73" i="17"/>
  <c r="C277" i="28"/>
  <c r="Y78" i="17"/>
  <c r="C282" i="28"/>
  <c r="Y86" i="17"/>
  <c r="C290" i="28"/>
  <c r="Y102" i="17"/>
  <c r="C306" i="28"/>
  <c r="Y114" i="17"/>
  <c r="C318" i="28"/>
  <c r="Y130" i="17"/>
  <c r="C334" i="28"/>
  <c r="Y109" i="17"/>
  <c r="C313" i="28"/>
  <c r="Y125" i="17"/>
  <c r="C329" i="28"/>
  <c r="Y141" i="17"/>
  <c r="C345" i="28"/>
  <c r="Y181" i="17"/>
  <c r="C385" i="28"/>
  <c r="Y165" i="17"/>
  <c r="C369" i="28"/>
  <c r="Y189" i="17"/>
  <c r="C393" i="28"/>
  <c r="Y205" i="17"/>
  <c r="C409" i="28"/>
  <c r="Y152" i="12"/>
  <c r="Y163" i="12"/>
  <c r="Y84" i="12"/>
  <c r="Y105" i="12"/>
  <c r="Y138" i="12"/>
  <c r="Y77" i="12"/>
  <c r="Y32" i="12"/>
  <c r="Y40" i="12"/>
  <c r="Y44" i="12"/>
  <c r="Y48" i="12"/>
  <c r="Y123" i="12"/>
  <c r="Y173" i="12"/>
  <c r="Y151" i="12"/>
  <c r="Y201" i="12"/>
  <c r="Y151" i="17"/>
  <c r="Y153" i="17"/>
  <c r="Y201" i="17"/>
  <c r="Y76" i="17"/>
  <c r="Y171" i="17"/>
  <c r="Y37" i="17"/>
  <c r="Y183" i="17"/>
  <c r="Y159" i="17"/>
  <c r="Y59" i="17"/>
  <c r="Y163" i="17"/>
  <c r="Y124" i="17"/>
  <c r="Y146" i="17"/>
  <c r="R198" i="17"/>
  <c r="R190" i="17"/>
  <c r="R176" i="17"/>
  <c r="R170" i="17"/>
  <c r="R168" i="17"/>
  <c r="R166" i="17"/>
  <c r="R160" i="17"/>
  <c r="R158" i="17"/>
  <c r="R152" i="17"/>
  <c r="R150" i="17"/>
  <c r="R146" i="17"/>
  <c r="R144" i="17"/>
  <c r="R142" i="17"/>
  <c r="R140" i="17"/>
  <c r="R138" i="17"/>
  <c r="R188" i="17"/>
  <c r="R180" i="17"/>
  <c r="R201" i="17"/>
  <c r="R196" i="17"/>
  <c r="R173" i="17"/>
  <c r="R131" i="17"/>
  <c r="R123" i="17"/>
  <c r="R99" i="17"/>
  <c r="R91" i="17"/>
  <c r="R113" i="17"/>
  <c r="R105" i="17"/>
  <c r="R191" i="17"/>
  <c r="R132" i="17"/>
  <c r="R124" i="17"/>
  <c r="R112" i="17"/>
  <c r="R84" i="17"/>
  <c r="R76" i="17"/>
  <c r="R68" i="17"/>
  <c r="R60" i="17"/>
  <c r="R44" i="17"/>
  <c r="R28" i="17"/>
  <c r="R20" i="17"/>
  <c r="R12" i="17"/>
  <c r="R69" i="17"/>
  <c r="R53" i="17"/>
  <c r="R45" i="17"/>
  <c r="R21" i="17"/>
  <c r="R86" i="17"/>
  <c r="R38" i="17"/>
  <c r="R7" i="17"/>
  <c r="R79" i="17"/>
  <c r="R71" i="17"/>
  <c r="R63" i="17"/>
  <c r="R55" i="17"/>
  <c r="R47" i="17"/>
  <c r="R27" i="17"/>
  <c r="R11" i="17"/>
  <c r="S206" i="17"/>
  <c r="C210" i="28" s="1"/>
  <c r="S205" i="17"/>
  <c r="C209" i="28" s="1"/>
  <c r="S204" i="17"/>
  <c r="C208" i="28" s="1"/>
  <c r="S203" i="17"/>
  <c r="S202" i="17"/>
  <c r="C206" i="28" s="1"/>
  <c r="S201" i="17"/>
  <c r="C205" i="28" s="1"/>
  <c r="S200" i="17"/>
  <c r="C204" i="28" s="1"/>
  <c r="S199" i="17"/>
  <c r="C203" i="28" s="1"/>
  <c r="S198" i="17"/>
  <c r="C202" i="28" s="1"/>
  <c r="S197" i="17"/>
  <c r="C201" i="28" s="1"/>
  <c r="S196" i="17"/>
  <c r="C200" i="28" s="1"/>
  <c r="S195" i="17"/>
  <c r="S194" i="17"/>
  <c r="C198" i="28" s="1"/>
  <c r="S193" i="17"/>
  <c r="C197" i="28" s="1"/>
  <c r="S192" i="17"/>
  <c r="C196" i="28" s="1"/>
  <c r="S191" i="17"/>
  <c r="S190" i="17"/>
  <c r="C194" i="28" s="1"/>
  <c r="S189" i="17"/>
  <c r="C193" i="28" s="1"/>
  <c r="S188" i="17"/>
  <c r="C192" i="28" s="1"/>
  <c r="S187" i="17"/>
  <c r="S186" i="17"/>
  <c r="C190" i="28" s="1"/>
  <c r="S185" i="17"/>
  <c r="C189" i="28" s="1"/>
  <c r="S184" i="17"/>
  <c r="C188" i="28" s="1"/>
  <c r="S183" i="17"/>
  <c r="S182" i="17"/>
  <c r="C186" i="28" s="1"/>
  <c r="S181" i="17"/>
  <c r="C185" i="28" s="1"/>
  <c r="S180" i="17"/>
  <c r="C184" i="28" s="1"/>
  <c r="S179" i="17"/>
  <c r="S178" i="17"/>
  <c r="C182" i="28" s="1"/>
  <c r="S176" i="17"/>
  <c r="C180" i="28" s="1"/>
  <c r="S174" i="17"/>
  <c r="C178" i="28" s="1"/>
  <c r="S172" i="17"/>
  <c r="C176" i="28" s="1"/>
  <c r="S170" i="17"/>
  <c r="C174" i="28" s="1"/>
  <c r="S168" i="17"/>
  <c r="C172" i="28" s="1"/>
  <c r="S166" i="17"/>
  <c r="C170" i="28" s="1"/>
  <c r="S177" i="17"/>
  <c r="S175" i="17"/>
  <c r="C179" i="28" s="1"/>
  <c r="S173" i="17"/>
  <c r="C177" i="28" s="1"/>
  <c r="S171" i="17"/>
  <c r="C175" i="28" s="1"/>
  <c r="S169" i="17"/>
  <c r="S167" i="17"/>
  <c r="C171" i="28" s="1"/>
  <c r="S164" i="17"/>
  <c r="C168" i="28" s="1"/>
  <c r="S147" i="17"/>
  <c r="C151" i="28" s="1"/>
  <c r="S165" i="17"/>
  <c r="S161" i="17"/>
  <c r="C165" i="28" s="1"/>
  <c r="S159" i="17"/>
  <c r="C163" i="28" s="1"/>
  <c r="S157" i="17"/>
  <c r="C161" i="28" s="1"/>
  <c r="S155" i="17"/>
  <c r="S153" i="17"/>
  <c r="C157" i="28" s="1"/>
  <c r="S151" i="17"/>
  <c r="C155" i="28" s="1"/>
  <c r="S150" i="17"/>
  <c r="C154" i="28" s="1"/>
  <c r="S163" i="17"/>
  <c r="C167" i="28" s="1"/>
  <c r="S149" i="17"/>
  <c r="C153" i="28" s="1"/>
  <c r="S160" i="17"/>
  <c r="C164" i="28" s="1"/>
  <c r="S156" i="17"/>
  <c r="C160" i="28" s="1"/>
  <c r="S152" i="17"/>
  <c r="S148" i="17"/>
  <c r="C152" i="28" s="1"/>
  <c r="S145" i="17"/>
  <c r="C149" i="28" s="1"/>
  <c r="S143" i="17"/>
  <c r="C147" i="28" s="1"/>
  <c r="S141" i="17"/>
  <c r="S139" i="17"/>
  <c r="C143" i="28" s="1"/>
  <c r="S137" i="17"/>
  <c r="C141" i="28" s="1"/>
  <c r="S135" i="17"/>
  <c r="C139" i="28" s="1"/>
  <c r="S133" i="17"/>
  <c r="S131" i="17"/>
  <c r="C135" i="28" s="1"/>
  <c r="S129" i="17"/>
  <c r="C133" i="28" s="1"/>
  <c r="S127" i="17"/>
  <c r="C131" i="28" s="1"/>
  <c r="S125" i="17"/>
  <c r="S123" i="17"/>
  <c r="C127" i="28" s="1"/>
  <c r="S121" i="17"/>
  <c r="C125" i="28" s="1"/>
  <c r="S119" i="17"/>
  <c r="C123" i="28" s="1"/>
  <c r="S117" i="17"/>
  <c r="S115" i="17"/>
  <c r="C119" i="28" s="1"/>
  <c r="S113" i="17"/>
  <c r="C117" i="28" s="1"/>
  <c r="S111" i="17"/>
  <c r="C115" i="28" s="1"/>
  <c r="S109" i="17"/>
  <c r="C113" i="28" s="1"/>
  <c r="S80" i="17"/>
  <c r="C84" i="28" s="1"/>
  <c r="S162" i="17"/>
  <c r="C166" i="28" s="1"/>
  <c r="S154" i="17"/>
  <c r="C158" i="28" s="1"/>
  <c r="S146" i="17"/>
  <c r="S142" i="17"/>
  <c r="C146" i="28" s="1"/>
  <c r="S138" i="17"/>
  <c r="C142" i="28" s="1"/>
  <c r="S134" i="17"/>
  <c r="C138" i="28" s="1"/>
  <c r="S130" i="17"/>
  <c r="S126" i="17"/>
  <c r="C130" i="28" s="1"/>
  <c r="S122" i="17"/>
  <c r="C126" i="28" s="1"/>
  <c r="S118" i="17"/>
  <c r="C122" i="28" s="1"/>
  <c r="S114" i="17"/>
  <c r="S110" i="17"/>
  <c r="C114" i="28" s="1"/>
  <c r="S106" i="17"/>
  <c r="C110" i="28" s="1"/>
  <c r="S104" i="17"/>
  <c r="C108" i="28" s="1"/>
  <c r="S102" i="17"/>
  <c r="S100" i="17"/>
  <c r="C104" i="28" s="1"/>
  <c r="S98" i="17"/>
  <c r="C102" i="28" s="1"/>
  <c r="S96" i="17"/>
  <c r="C100" i="28" s="1"/>
  <c r="S94" i="17"/>
  <c r="S92" i="17"/>
  <c r="C96" i="28" s="1"/>
  <c r="S90" i="17"/>
  <c r="C94" i="28" s="1"/>
  <c r="S88" i="17"/>
  <c r="C92" i="28" s="1"/>
  <c r="S86" i="17"/>
  <c r="S84" i="17"/>
  <c r="C88" i="28" s="1"/>
  <c r="S82" i="17"/>
  <c r="C86" i="28" s="1"/>
  <c r="S79" i="17"/>
  <c r="C83" i="28" s="1"/>
  <c r="S78" i="17"/>
  <c r="S77" i="17"/>
  <c r="C81" i="28" s="1"/>
  <c r="S76" i="17"/>
  <c r="C80" i="28" s="1"/>
  <c r="S75" i="17"/>
  <c r="C79" i="28" s="1"/>
  <c r="S73" i="17"/>
  <c r="S72" i="17"/>
  <c r="C76" i="28" s="1"/>
  <c r="S71" i="17"/>
  <c r="C75" i="28" s="1"/>
  <c r="S70" i="17"/>
  <c r="C74" i="28" s="1"/>
  <c r="S69" i="17"/>
  <c r="S68" i="17"/>
  <c r="C72" i="28" s="1"/>
  <c r="S67" i="17"/>
  <c r="C71" i="28" s="1"/>
  <c r="S66" i="17"/>
  <c r="C70" i="28" s="1"/>
  <c r="S65" i="17"/>
  <c r="S64" i="17"/>
  <c r="C68" i="28" s="1"/>
  <c r="S63" i="17"/>
  <c r="C67" i="28" s="1"/>
  <c r="S62" i="17"/>
  <c r="C66" i="28" s="1"/>
  <c r="S61" i="17"/>
  <c r="S60" i="17"/>
  <c r="C64" i="28" s="1"/>
  <c r="S59" i="17"/>
  <c r="C63" i="28" s="1"/>
  <c r="S58" i="17"/>
  <c r="C62" i="28" s="1"/>
  <c r="S57" i="17"/>
  <c r="S56" i="17"/>
  <c r="C60" i="28" s="1"/>
  <c r="S55" i="17"/>
  <c r="C59" i="28" s="1"/>
  <c r="S54" i="17"/>
  <c r="C58" i="28" s="1"/>
  <c r="S53" i="17"/>
  <c r="S52" i="17"/>
  <c r="C56" i="28" s="1"/>
  <c r="S51" i="17"/>
  <c r="C55" i="28" s="1"/>
  <c r="S50" i="17"/>
  <c r="C54" i="28" s="1"/>
  <c r="S49" i="17"/>
  <c r="S48" i="17"/>
  <c r="C52" i="28" s="1"/>
  <c r="S47" i="17"/>
  <c r="C51" i="28" s="1"/>
  <c r="S46" i="17"/>
  <c r="C50" i="28" s="1"/>
  <c r="S45" i="17"/>
  <c r="C49" i="28" s="1"/>
  <c r="S44" i="17"/>
  <c r="C48" i="28" s="1"/>
  <c r="S43" i="17"/>
  <c r="C47" i="28" s="1"/>
  <c r="S42" i="17"/>
  <c r="C46" i="28" s="1"/>
  <c r="S41" i="17"/>
  <c r="C45" i="28" s="1"/>
  <c r="S40" i="17"/>
  <c r="C44" i="28" s="1"/>
  <c r="S39" i="17"/>
  <c r="C43" i="28" s="1"/>
  <c r="S38" i="17"/>
  <c r="C42" i="28" s="1"/>
  <c r="S37" i="17"/>
  <c r="S36" i="17"/>
  <c r="C40" i="28" s="1"/>
  <c r="S35" i="17"/>
  <c r="C39" i="28" s="1"/>
  <c r="S34" i="17"/>
  <c r="C38" i="28" s="1"/>
  <c r="S33" i="17"/>
  <c r="S32" i="17"/>
  <c r="C36" i="28" s="1"/>
  <c r="S31" i="17"/>
  <c r="C35" i="28" s="1"/>
  <c r="S30" i="17"/>
  <c r="C34" i="28" s="1"/>
  <c r="S29" i="17"/>
  <c r="S28" i="17"/>
  <c r="C32" i="28" s="1"/>
  <c r="S27" i="17"/>
  <c r="C31" i="28" s="1"/>
  <c r="S26" i="17"/>
  <c r="C30" i="28" s="1"/>
  <c r="S25" i="17"/>
  <c r="S24" i="17"/>
  <c r="C28" i="28" s="1"/>
  <c r="S23" i="17"/>
  <c r="C27" i="28" s="1"/>
  <c r="S22" i="17"/>
  <c r="C26" i="28" s="1"/>
  <c r="S21" i="17"/>
  <c r="S20" i="17"/>
  <c r="C24" i="28" s="1"/>
  <c r="S19" i="17"/>
  <c r="C23" i="28" s="1"/>
  <c r="S18" i="17"/>
  <c r="C22" i="28" s="1"/>
  <c r="S17" i="17"/>
  <c r="S16" i="17"/>
  <c r="C20" i="28" s="1"/>
  <c r="S15" i="17"/>
  <c r="C19" i="28" s="1"/>
  <c r="S14" i="17"/>
  <c r="C18" i="28" s="1"/>
  <c r="S13" i="17"/>
  <c r="S12" i="17"/>
  <c r="C16" i="28" s="1"/>
  <c r="S11" i="17"/>
  <c r="C15" i="28" s="1"/>
  <c r="S10" i="17"/>
  <c r="C14" i="28" s="1"/>
  <c r="S9" i="17"/>
  <c r="S8" i="17"/>
  <c r="C12" i="28" s="1"/>
  <c r="S7" i="17"/>
  <c r="C11" i="28" s="1"/>
  <c r="S5" i="17"/>
  <c r="S136" i="17"/>
  <c r="S120" i="17"/>
  <c r="C124" i="28" s="1"/>
  <c r="S103" i="17"/>
  <c r="C107" i="28" s="1"/>
  <c r="S158" i="17"/>
  <c r="C162" i="28" s="1"/>
  <c r="S85" i="17"/>
  <c r="S140" i="17"/>
  <c r="C144" i="28" s="1"/>
  <c r="S124" i="17"/>
  <c r="C128" i="28" s="1"/>
  <c r="S108" i="17"/>
  <c r="C112" i="28" s="1"/>
  <c r="S105" i="17"/>
  <c r="C109" i="28" s="1"/>
  <c r="S99" i="17"/>
  <c r="C103" i="28" s="1"/>
  <c r="S95" i="17"/>
  <c r="C99" i="28" s="1"/>
  <c r="S91" i="17"/>
  <c r="C95" i="28" s="1"/>
  <c r="S87" i="17"/>
  <c r="S83" i="17"/>
  <c r="C87" i="28" s="1"/>
  <c r="S144" i="17"/>
  <c r="C148" i="28" s="1"/>
  <c r="S128" i="17"/>
  <c r="C132" i="28" s="1"/>
  <c r="S112" i="17"/>
  <c r="S107" i="17"/>
  <c r="C111" i="28" s="1"/>
  <c r="S132" i="17"/>
  <c r="C136" i="28" s="1"/>
  <c r="S116" i="17"/>
  <c r="C120" i="28" s="1"/>
  <c r="S101" i="17"/>
  <c r="C105" i="28" s="1"/>
  <c r="S97" i="17"/>
  <c r="C101" i="28" s="1"/>
  <c r="S93" i="17"/>
  <c r="C97" i="28" s="1"/>
  <c r="S89" i="17"/>
  <c r="C93" i="28" s="1"/>
  <c r="S81" i="17"/>
  <c r="V203" i="14"/>
  <c r="V199" i="14"/>
  <c r="W199" i="14" s="1"/>
  <c r="V195" i="14"/>
  <c r="W195" i="14" s="1"/>
  <c r="V191" i="14"/>
  <c r="V187" i="14"/>
  <c r="V183" i="14"/>
  <c r="V179" i="14"/>
  <c r="W179" i="14" s="1"/>
  <c r="V204" i="14"/>
  <c r="V200" i="14"/>
  <c r="V196" i="14"/>
  <c r="V192" i="14"/>
  <c r="W192" i="14" s="1"/>
  <c r="V188" i="14"/>
  <c r="V184" i="14"/>
  <c r="V180" i="14"/>
  <c r="V178" i="14"/>
  <c r="W178" i="14" s="1"/>
  <c r="V177" i="14"/>
  <c r="V176" i="14"/>
  <c r="V175" i="14"/>
  <c r="W175" i="14" s="1"/>
  <c r="V174" i="14"/>
  <c r="W174" i="14" s="1"/>
  <c r="V173" i="14"/>
  <c r="V172" i="14"/>
  <c r="V206" i="14"/>
  <c r="W206" i="14" s="1"/>
  <c r="V198" i="14"/>
  <c r="W198" i="14" s="1"/>
  <c r="V190" i="14"/>
  <c r="V182" i="14"/>
  <c r="V205" i="14"/>
  <c r="V197" i="14"/>
  <c r="V189" i="14"/>
  <c r="V181" i="14"/>
  <c r="V202" i="14"/>
  <c r="V186" i="14"/>
  <c r="W186" i="14" s="1"/>
  <c r="V167" i="14"/>
  <c r="V163" i="14"/>
  <c r="V159" i="14"/>
  <c r="V193" i="14"/>
  <c r="W193" i="14" s="1"/>
  <c r="V170" i="14"/>
  <c r="V166" i="14"/>
  <c r="V162" i="14"/>
  <c r="V194" i="14"/>
  <c r="W194" i="14" s="1"/>
  <c r="V165" i="14"/>
  <c r="V201" i="14"/>
  <c r="V164" i="14"/>
  <c r="V158" i="14"/>
  <c r="W158" i="14" s="1"/>
  <c r="V156" i="14"/>
  <c r="V154" i="14"/>
  <c r="V152" i="14"/>
  <c r="V150" i="14"/>
  <c r="W150" i="14" s="1"/>
  <c r="V148" i="14"/>
  <c r="V146" i="14"/>
  <c r="V144" i="14"/>
  <c r="W144" i="14" s="1"/>
  <c r="V142" i="14"/>
  <c r="W142" i="14" s="1"/>
  <c r="V140" i="14"/>
  <c r="V138" i="14"/>
  <c r="V136" i="14"/>
  <c r="W136" i="14" s="1"/>
  <c r="V134" i="14"/>
  <c r="W134" i="14" s="1"/>
  <c r="V132" i="14"/>
  <c r="V130" i="14"/>
  <c r="V128" i="14"/>
  <c r="V126" i="14"/>
  <c r="W126" i="14" s="1"/>
  <c r="V124" i="14"/>
  <c r="V122" i="14"/>
  <c r="V120" i="14"/>
  <c r="W120" i="14" s="1"/>
  <c r="V161" i="14"/>
  <c r="W161" i="14" s="1"/>
  <c r="V168" i="14"/>
  <c r="V155" i="14"/>
  <c r="V151" i="14"/>
  <c r="W151" i="14" s="1"/>
  <c r="V147" i="14"/>
  <c r="W147" i="14" s="1"/>
  <c r="V143" i="14"/>
  <c r="V139" i="14"/>
  <c r="V135" i="14"/>
  <c r="W135" i="14" s="1"/>
  <c r="V131" i="14"/>
  <c r="W131" i="14" s="1"/>
  <c r="V127" i="14"/>
  <c r="V123" i="14"/>
  <c r="V119" i="14"/>
  <c r="V117" i="14"/>
  <c r="W117" i="14" s="1"/>
  <c r="V115" i="14"/>
  <c r="V113" i="14"/>
  <c r="V111" i="14"/>
  <c r="V109" i="14"/>
  <c r="W109" i="14" s="1"/>
  <c r="V107" i="14"/>
  <c r="V105" i="14"/>
  <c r="V103" i="14"/>
  <c r="W103" i="14" s="1"/>
  <c r="V101" i="14"/>
  <c r="W101" i="14" s="1"/>
  <c r="V99" i="14"/>
  <c r="V97" i="14"/>
  <c r="V95" i="14"/>
  <c r="W95" i="14" s="1"/>
  <c r="V93" i="14"/>
  <c r="W93" i="14" s="1"/>
  <c r="V91" i="14"/>
  <c r="V5" i="14"/>
  <c r="V169" i="14"/>
  <c r="V90" i="14"/>
  <c r="W90" i="14" s="1"/>
  <c r="V88" i="14"/>
  <c r="V86" i="14"/>
  <c r="V84" i="14"/>
  <c r="V82" i="14"/>
  <c r="W82" i="14" s="1"/>
  <c r="V80" i="14"/>
  <c r="V78" i="14"/>
  <c r="V76" i="14"/>
  <c r="W76" i="14" s="1"/>
  <c r="V74" i="14"/>
  <c r="W74" i="14" s="1"/>
  <c r="V72" i="14"/>
  <c r="V70" i="14"/>
  <c r="V68" i="14"/>
  <c r="V66" i="14"/>
  <c r="W66" i="14" s="1"/>
  <c r="V64" i="14"/>
  <c r="V62" i="14"/>
  <c r="V60" i="14"/>
  <c r="W60" i="14" s="1"/>
  <c r="V58" i="14"/>
  <c r="W58" i="14" s="1"/>
  <c r="V56" i="14"/>
  <c r="V54" i="14"/>
  <c r="V52" i="14"/>
  <c r="W52" i="14" s="1"/>
  <c r="V50" i="14"/>
  <c r="W50" i="14" s="1"/>
  <c r="V48" i="14"/>
  <c r="V46" i="14"/>
  <c r="V44" i="14"/>
  <c r="V42" i="14"/>
  <c r="W42" i="14" s="1"/>
  <c r="V40" i="14"/>
  <c r="V38" i="14"/>
  <c r="V36" i="14"/>
  <c r="V34" i="14"/>
  <c r="V32" i="14"/>
  <c r="V30" i="14"/>
  <c r="V28" i="14"/>
  <c r="W28" i="14" s="1"/>
  <c r="V26" i="14"/>
  <c r="W26" i="14" s="1"/>
  <c r="V24" i="14"/>
  <c r="V22" i="14"/>
  <c r="V20" i="14"/>
  <c r="W20" i="14" s="1"/>
  <c r="V18" i="14"/>
  <c r="W18" i="14" s="1"/>
  <c r="V16" i="14"/>
  <c r="V14" i="14"/>
  <c r="V12" i="14"/>
  <c r="V10" i="14"/>
  <c r="W10" i="14" s="1"/>
  <c r="V8" i="14"/>
  <c r="V83" i="14"/>
  <c r="V79" i="14"/>
  <c r="W79" i="14" s="1"/>
  <c r="V73" i="14"/>
  <c r="W73" i="14" s="1"/>
  <c r="V67" i="14"/>
  <c r="V65" i="14"/>
  <c r="V63" i="14"/>
  <c r="W63" i="14" s="1"/>
  <c r="V61" i="14"/>
  <c r="W61" i="14" s="1"/>
  <c r="V57" i="14"/>
  <c r="V53" i="14"/>
  <c r="V47" i="14"/>
  <c r="V43" i="14"/>
  <c r="W43" i="14" s="1"/>
  <c r="V39" i="14"/>
  <c r="V33" i="14"/>
  <c r="V31" i="14"/>
  <c r="V27" i="14"/>
  <c r="W27" i="14" s="1"/>
  <c r="V23" i="14"/>
  <c r="V19" i="14"/>
  <c r="V15" i="14"/>
  <c r="W15" i="14" s="1"/>
  <c r="V9" i="14"/>
  <c r="W9" i="14" s="1"/>
  <c r="V185" i="14"/>
  <c r="V153" i="14"/>
  <c r="V145" i="14"/>
  <c r="V137" i="14"/>
  <c r="W137" i="14" s="1"/>
  <c r="V129" i="14"/>
  <c r="V121" i="14"/>
  <c r="V116" i="14"/>
  <c r="W116" i="14" s="1"/>
  <c r="V112" i="14"/>
  <c r="W112" i="14" s="1"/>
  <c r="V108" i="14"/>
  <c r="V104" i="14"/>
  <c r="V100" i="14"/>
  <c r="W100" i="14" s="1"/>
  <c r="V96" i="14"/>
  <c r="W96" i="14" s="1"/>
  <c r="V92" i="14"/>
  <c r="V171" i="14"/>
  <c r="V89" i="14"/>
  <c r="W89" i="14" s="1"/>
  <c r="V87" i="14"/>
  <c r="W87" i="14" s="1"/>
  <c r="V85" i="14"/>
  <c r="V81" i="14"/>
  <c r="V77" i="14"/>
  <c r="W77" i="14" s="1"/>
  <c r="V75" i="14"/>
  <c r="W75" i="14" s="1"/>
  <c r="V71" i="14"/>
  <c r="V69" i="14"/>
  <c r="V59" i="14"/>
  <c r="V55" i="14"/>
  <c r="W55" i="14" s="1"/>
  <c r="V51" i="14"/>
  <c r="V49" i="14"/>
  <c r="V45" i="14"/>
  <c r="W45" i="14" s="1"/>
  <c r="V41" i="14"/>
  <c r="W41" i="14" s="1"/>
  <c r="V37" i="14"/>
  <c r="V35" i="14"/>
  <c r="V29" i="14"/>
  <c r="V25" i="14"/>
  <c r="W25" i="14" s="1"/>
  <c r="V21" i="14"/>
  <c r="V17" i="14"/>
  <c r="V13" i="14"/>
  <c r="V11" i="14"/>
  <c r="W11" i="14" s="1"/>
  <c r="V7" i="14"/>
  <c r="V160" i="14"/>
  <c r="V157" i="14"/>
  <c r="V149" i="14"/>
  <c r="W149" i="14" s="1"/>
  <c r="V141" i="14"/>
  <c r="V133" i="14"/>
  <c r="V125" i="14"/>
  <c r="W125" i="14" s="1"/>
  <c r="V118" i="14"/>
  <c r="W118" i="14" s="1"/>
  <c r="V114" i="14"/>
  <c r="V110" i="14"/>
  <c r="V106" i="14"/>
  <c r="W106" i="14" s="1"/>
  <c r="V102" i="14"/>
  <c r="W102" i="14" s="1"/>
  <c r="V98" i="14"/>
  <c r="V94" i="14"/>
  <c r="R199" i="17"/>
  <c r="R159" i="17"/>
  <c r="R157" i="17"/>
  <c r="R155" i="17"/>
  <c r="R153" i="17"/>
  <c r="R151" i="17"/>
  <c r="R197" i="17"/>
  <c r="R154" i="17"/>
  <c r="R148" i="17"/>
  <c r="R114" i="17"/>
  <c r="R147" i="17"/>
  <c r="R143" i="17"/>
  <c r="R141" i="17"/>
  <c r="R139" i="17"/>
  <c r="R137" i="17"/>
  <c r="R135" i="17"/>
  <c r="R133" i="17"/>
  <c r="R129" i="17"/>
  <c r="R127" i="17"/>
  <c r="R125" i="17"/>
  <c r="R121" i="17"/>
  <c r="R119" i="17"/>
  <c r="R117" i="17"/>
  <c r="R156" i="17"/>
  <c r="R136" i="17"/>
  <c r="R128" i="17"/>
  <c r="R120" i="17"/>
  <c r="R116" i="17"/>
  <c r="R134" i="17"/>
  <c r="R126" i="17"/>
  <c r="R118" i="17"/>
  <c r="R72" i="17"/>
  <c r="R70" i="17"/>
  <c r="R66" i="17"/>
  <c r="R64" i="17"/>
  <c r="R62" i="17"/>
  <c r="R58" i="17"/>
  <c r="R56" i="17"/>
  <c r="R54" i="17"/>
  <c r="R85" i="17"/>
  <c r="R115" i="17"/>
  <c r="R90" i="17"/>
  <c r="R74" i="17"/>
  <c r="R43" i="17"/>
  <c r="R41" i="17"/>
  <c r="R31" i="17"/>
  <c r="R130" i="17"/>
  <c r="R82" i="17"/>
  <c r="R67" i="17"/>
  <c r="R59" i="17"/>
  <c r="R52" i="17"/>
  <c r="L4" i="17"/>
  <c r="R122" i="17"/>
  <c r="R93" i="17"/>
  <c r="R77" i="17"/>
  <c r="R46" i="17"/>
  <c r="R73" i="17"/>
  <c r="R65" i="17"/>
  <c r="R61" i="17"/>
  <c r="R57" i="17"/>
  <c r="R42" i="17"/>
  <c r="R32" i="17"/>
  <c r="R30" i="17"/>
  <c r="R8" i="17"/>
  <c r="R16" i="17"/>
  <c r="R24" i="17"/>
  <c r="R33" i="17"/>
  <c r="R89" i="17"/>
  <c r="R50" i="17"/>
  <c r="R29" i="17"/>
  <c r="R37" i="17"/>
  <c r="R111" i="17"/>
  <c r="R36" i="17"/>
  <c r="R75" i="17"/>
  <c r="R80" i="17"/>
  <c r="R88" i="17"/>
  <c r="R96" i="17"/>
  <c r="R145" i="17"/>
  <c r="R193" i="17"/>
  <c r="R164" i="17"/>
  <c r="R172" i="17"/>
  <c r="R178" i="17"/>
  <c r="R189" i="17"/>
  <c r="R195" i="17"/>
  <c r="R184" i="17"/>
  <c r="R200" i="17"/>
  <c r="R204" i="17"/>
  <c r="R163" i="17"/>
  <c r="R167" i="17"/>
  <c r="R183" i="17"/>
  <c r="R22" i="17"/>
  <c r="R26" i="17"/>
  <c r="R51" i="17"/>
  <c r="R81" i="17"/>
  <c r="R162" i="17"/>
  <c r="R174" i="17"/>
  <c r="R202" i="17"/>
  <c r="R206" i="17"/>
  <c r="R9" i="17"/>
  <c r="R17" i="17"/>
  <c r="R94" i="17"/>
  <c r="R35" i="17"/>
  <c r="R97" i="17"/>
  <c r="R100" i="17"/>
  <c r="R102" i="17"/>
  <c r="R104" i="17"/>
  <c r="R106" i="17"/>
  <c r="R108" i="17"/>
  <c r="R165" i="17"/>
  <c r="R177" i="17"/>
  <c r="R181" i="17"/>
  <c r="R186" i="17"/>
  <c r="R109" i="17"/>
  <c r="R15" i="17"/>
  <c r="R19" i="17"/>
  <c r="R23" i="17"/>
  <c r="R34" i="17"/>
  <c r="R39" i="17"/>
  <c r="R103" i="17"/>
  <c r="R87" i="17"/>
  <c r="R171" i="17"/>
  <c r="R175" i="17"/>
  <c r="R179" i="17"/>
  <c r="R205" i="17"/>
  <c r="R10" i="17"/>
  <c r="R14" i="17"/>
  <c r="R18" i="17"/>
  <c r="R101" i="17"/>
  <c r="R40" i="17"/>
  <c r="R48" i="17"/>
  <c r="R83" i="17"/>
  <c r="R92" i="17"/>
  <c r="R149" i="17"/>
  <c r="R192" i="17"/>
  <c r="R194" i="17"/>
  <c r="R182" i="17"/>
  <c r="R187" i="17"/>
  <c r="R13" i="17"/>
  <c r="R25" i="17"/>
  <c r="R49" i="17"/>
  <c r="R78" i="17"/>
  <c r="R107" i="17"/>
  <c r="R95" i="17"/>
  <c r="R98" i="17"/>
  <c r="R110" i="17"/>
  <c r="R161" i="17"/>
  <c r="R169" i="17"/>
  <c r="R185" i="17"/>
  <c r="R203" i="17"/>
  <c r="T197" i="17"/>
  <c r="T198" i="17"/>
  <c r="T188" i="17"/>
  <c r="T149" i="17"/>
  <c r="T178" i="17"/>
  <c r="T176" i="17"/>
  <c r="T148" i="17"/>
  <c r="T142" i="17"/>
  <c r="T140" i="17"/>
  <c r="T138" i="17"/>
  <c r="T134" i="17"/>
  <c r="T128" i="17"/>
  <c r="T126" i="17"/>
  <c r="T122" i="17"/>
  <c r="T120" i="17"/>
  <c r="T118" i="17"/>
  <c r="T115" i="17"/>
  <c r="T116" i="17"/>
  <c r="T129" i="17"/>
  <c r="T147" i="17"/>
  <c r="T143" i="17"/>
  <c r="T135" i="17"/>
  <c r="T127" i="17"/>
  <c r="T119" i="17"/>
  <c r="T113" i="17"/>
  <c r="T139" i="17"/>
  <c r="T131" i="17"/>
  <c r="T123" i="17"/>
  <c r="T26" i="17"/>
  <c r="T24" i="17"/>
  <c r="T23" i="17"/>
  <c r="T22" i="17"/>
  <c r="T20" i="17"/>
  <c r="T18" i="17"/>
  <c r="T16" i="17"/>
  <c r="T14" i="17"/>
  <c r="T12" i="17"/>
  <c r="T10" i="17"/>
  <c r="N4" i="17"/>
  <c r="T8" i="17"/>
  <c r="T30" i="17"/>
  <c r="T31" i="17"/>
  <c r="T32" i="17"/>
  <c r="T153" i="17"/>
  <c r="T56" i="17"/>
  <c r="T60" i="17"/>
  <c r="T64" i="17"/>
  <c r="T68" i="17"/>
  <c r="T72" i="17"/>
  <c r="T168" i="17"/>
  <c r="T181" i="17"/>
  <c r="T150" i="17"/>
  <c r="T154" i="17"/>
  <c r="T156" i="17"/>
  <c r="T158" i="17"/>
  <c r="T161" i="17"/>
  <c r="T163" i="17"/>
  <c r="T167" i="17"/>
  <c r="T166" i="17"/>
  <c r="T196" i="17"/>
  <c r="T180" i="17"/>
  <c r="T182" i="17"/>
  <c r="T184" i="17"/>
  <c r="T194" i="17"/>
  <c r="T186" i="17"/>
  <c r="T54" i="17"/>
  <c r="T62" i="17"/>
  <c r="T175" i="17"/>
  <c r="T202" i="17"/>
  <c r="T28" i="17"/>
  <c r="T36" i="17"/>
  <c r="T38" i="17"/>
  <c r="T40" i="17"/>
  <c r="T42" i="17"/>
  <c r="T44" i="17"/>
  <c r="T46" i="17"/>
  <c r="T48" i="17"/>
  <c r="T50" i="17"/>
  <c r="T52" i="17"/>
  <c r="T76" i="17"/>
  <c r="T80" i="17"/>
  <c r="T83" i="17"/>
  <c r="T89" i="17"/>
  <c r="T91" i="17"/>
  <c r="T96" i="17"/>
  <c r="T100" i="17"/>
  <c r="T104" i="17"/>
  <c r="T105" i="17"/>
  <c r="T107" i="17"/>
  <c r="T160" i="17"/>
  <c r="T170" i="17"/>
  <c r="T172" i="17"/>
  <c r="T174" i="17"/>
  <c r="T206" i="17"/>
  <c r="T34" i="17"/>
  <c r="T35" i="17"/>
  <c r="T59" i="17"/>
  <c r="T67" i="17"/>
  <c r="T111" i="17"/>
  <c r="T171" i="17"/>
  <c r="T192" i="17"/>
  <c r="T200" i="17"/>
  <c r="T204" i="17"/>
  <c r="T58" i="17"/>
  <c r="T66" i="17"/>
  <c r="T70" i="17"/>
  <c r="T173" i="17"/>
  <c r="T190" i="17"/>
  <c r="T41" i="17"/>
  <c r="T47" i="17"/>
  <c r="T75" i="17"/>
  <c r="T77" i="17"/>
  <c r="T79" i="17"/>
  <c r="T84" i="17"/>
  <c r="T88" i="17"/>
  <c r="T90" i="17"/>
  <c r="T92" i="17"/>
  <c r="T95" i="17"/>
  <c r="T97" i="17"/>
  <c r="T99" i="17"/>
  <c r="T103" i="17"/>
  <c r="T108" i="17"/>
  <c r="T110" i="17"/>
  <c r="T157" i="17"/>
  <c r="T201" i="17"/>
  <c r="X206" i="14"/>
  <c r="X205" i="14"/>
  <c r="X204" i="14"/>
  <c r="X203" i="14"/>
  <c r="X202" i="14"/>
  <c r="X201" i="14"/>
  <c r="X200" i="14"/>
  <c r="X199" i="14"/>
  <c r="Y199" i="14" s="1"/>
  <c r="X198" i="14"/>
  <c r="X197" i="14"/>
  <c r="X196" i="14"/>
  <c r="Y196" i="14" s="1"/>
  <c r="X195" i="14"/>
  <c r="Y195" i="14" s="1"/>
  <c r="X194" i="14"/>
  <c r="X193" i="14"/>
  <c r="X192" i="14"/>
  <c r="Y192" i="14" s="1"/>
  <c r="X191" i="14"/>
  <c r="X190" i="14"/>
  <c r="X189" i="14"/>
  <c r="X188" i="14"/>
  <c r="X187" i="14"/>
  <c r="Y187" i="14" s="1"/>
  <c r="X186" i="14"/>
  <c r="X185" i="14"/>
  <c r="X184" i="14"/>
  <c r="X183" i="14"/>
  <c r="Y183" i="14" s="1"/>
  <c r="X182" i="14"/>
  <c r="X181" i="14"/>
  <c r="X180" i="14"/>
  <c r="X179" i="14"/>
  <c r="Y179" i="14" s="1"/>
  <c r="X177" i="14"/>
  <c r="X175" i="14"/>
  <c r="X173" i="14"/>
  <c r="X171" i="14"/>
  <c r="Y171" i="14" s="1"/>
  <c r="X169" i="14"/>
  <c r="X165" i="14"/>
  <c r="X166" i="14"/>
  <c r="Y166" i="14" s="1"/>
  <c r="X176" i="14"/>
  <c r="X172" i="14"/>
  <c r="X168" i="14"/>
  <c r="X167" i="14"/>
  <c r="Y167" i="14" s="1"/>
  <c r="X163" i="14"/>
  <c r="Y163" i="14" s="1"/>
  <c r="X161" i="14"/>
  <c r="X159" i="14"/>
  <c r="X157" i="14"/>
  <c r="Y157" i="14" s="1"/>
  <c r="X155" i="14"/>
  <c r="Y155" i="14" s="1"/>
  <c r="X153" i="14"/>
  <c r="X150" i="14"/>
  <c r="X149" i="14"/>
  <c r="Y149" i="14" s="1"/>
  <c r="X148" i="14"/>
  <c r="Y148" i="14" s="1"/>
  <c r="X147" i="14"/>
  <c r="X146" i="14"/>
  <c r="X145" i="14"/>
  <c r="X144" i="14"/>
  <c r="Y144" i="14" s="1"/>
  <c r="X143" i="14"/>
  <c r="X142" i="14"/>
  <c r="X141" i="14"/>
  <c r="X140" i="14"/>
  <c r="X139" i="14"/>
  <c r="X138" i="14"/>
  <c r="X137" i="14"/>
  <c r="X136" i="14"/>
  <c r="X135" i="14"/>
  <c r="X134" i="14"/>
  <c r="X133" i="14"/>
  <c r="X132" i="14"/>
  <c r="X131" i="14"/>
  <c r="X130" i="14"/>
  <c r="X129" i="14"/>
  <c r="X128" i="14"/>
  <c r="Y128" i="14" s="1"/>
  <c r="X127" i="14"/>
  <c r="X126" i="14"/>
  <c r="X125" i="14"/>
  <c r="X124" i="14"/>
  <c r="X123" i="14"/>
  <c r="X122" i="14"/>
  <c r="X121" i="14"/>
  <c r="X120" i="14"/>
  <c r="Y120" i="14" s="1"/>
  <c r="X119" i="14"/>
  <c r="X118" i="14"/>
  <c r="X117" i="14"/>
  <c r="Y117" i="14" s="1"/>
  <c r="X116" i="14"/>
  <c r="Y116" i="14" s="1"/>
  <c r="X115" i="14"/>
  <c r="X114" i="14"/>
  <c r="X113" i="14"/>
  <c r="X112" i="14"/>
  <c r="Y112" i="14" s="1"/>
  <c r="X111" i="14"/>
  <c r="X110" i="14"/>
  <c r="X109" i="14"/>
  <c r="Y109" i="14" s="1"/>
  <c r="X151" i="14"/>
  <c r="Y151" i="14" s="1"/>
  <c r="X174" i="14"/>
  <c r="X162" i="14"/>
  <c r="X158" i="14"/>
  <c r="Y158" i="14" s="1"/>
  <c r="X154" i="14"/>
  <c r="X170" i="14"/>
  <c r="X160" i="14"/>
  <c r="X152" i="14"/>
  <c r="X108" i="14"/>
  <c r="X106" i="14"/>
  <c r="X104" i="14"/>
  <c r="X102" i="14"/>
  <c r="X100" i="14"/>
  <c r="X98" i="14"/>
  <c r="X96" i="14"/>
  <c r="X94" i="14"/>
  <c r="Y94" i="14" s="1"/>
  <c r="X92" i="14"/>
  <c r="Y92" i="14" s="1"/>
  <c r="X90" i="14"/>
  <c r="X88" i="14"/>
  <c r="X86" i="14"/>
  <c r="Y86" i="14" s="1"/>
  <c r="X84" i="14"/>
  <c r="X82" i="14"/>
  <c r="X164" i="14"/>
  <c r="X156" i="14"/>
  <c r="X105" i="14"/>
  <c r="Y105" i="14" s="1"/>
  <c r="X101" i="14"/>
  <c r="X178" i="14"/>
  <c r="X107" i="14"/>
  <c r="Y107" i="14" s="1"/>
  <c r="X103" i="14"/>
  <c r="X99" i="14"/>
  <c r="X93" i="14"/>
  <c r="X89" i="14"/>
  <c r="Y89" i="14" s="1"/>
  <c r="X85" i="14"/>
  <c r="Y85" i="14" s="1"/>
  <c r="X80" i="14"/>
  <c r="X76" i="14"/>
  <c r="X71" i="14"/>
  <c r="X63" i="14"/>
  <c r="Y63" i="14" s="1"/>
  <c r="X59" i="14"/>
  <c r="X55" i="14"/>
  <c r="X53" i="14"/>
  <c r="Y53" i="14" s="1"/>
  <c r="X47" i="14"/>
  <c r="Y47" i="14" s="1"/>
  <c r="X45" i="14"/>
  <c r="X41" i="14"/>
  <c r="X37" i="14"/>
  <c r="X35" i="14"/>
  <c r="Y35" i="14" s="1"/>
  <c r="X31" i="14"/>
  <c r="X27" i="14"/>
  <c r="X23" i="14"/>
  <c r="Y23" i="14" s="1"/>
  <c r="X19" i="14"/>
  <c r="X11" i="14"/>
  <c r="X95" i="14"/>
  <c r="X91" i="14"/>
  <c r="Y91" i="14" s="1"/>
  <c r="X87" i="14"/>
  <c r="Y87" i="14" s="1"/>
  <c r="X83" i="14"/>
  <c r="X79" i="14"/>
  <c r="X77" i="14"/>
  <c r="X75" i="14"/>
  <c r="Y75" i="14" s="1"/>
  <c r="X72" i="14"/>
  <c r="X70" i="14"/>
  <c r="X68" i="14"/>
  <c r="Y68" i="14" s="1"/>
  <c r="X66" i="14"/>
  <c r="Y66" i="14" s="1"/>
  <c r="X64" i="14"/>
  <c r="X62" i="14"/>
  <c r="X60" i="14"/>
  <c r="Y60" i="14" s="1"/>
  <c r="X58" i="14"/>
  <c r="Y58" i="14" s="1"/>
  <c r="X56" i="14"/>
  <c r="X54" i="14"/>
  <c r="X52" i="14"/>
  <c r="Y52" i="14" s="1"/>
  <c r="X50" i="14"/>
  <c r="Y50" i="14" s="1"/>
  <c r="X48" i="14"/>
  <c r="X46" i="14"/>
  <c r="X44" i="14"/>
  <c r="Y44" i="14" s="1"/>
  <c r="X42" i="14"/>
  <c r="Y42" i="14" s="1"/>
  <c r="X40" i="14"/>
  <c r="X38" i="14"/>
  <c r="X36" i="14"/>
  <c r="X34" i="14"/>
  <c r="Y34" i="14" s="1"/>
  <c r="X32" i="14"/>
  <c r="X30" i="14"/>
  <c r="X28" i="14"/>
  <c r="Y28" i="14" s="1"/>
  <c r="X26" i="14"/>
  <c r="Y26" i="14" s="1"/>
  <c r="X24" i="14"/>
  <c r="X22" i="14"/>
  <c r="X20" i="14"/>
  <c r="Y20" i="14" s="1"/>
  <c r="X18" i="14"/>
  <c r="Y18" i="14" s="1"/>
  <c r="X16" i="14"/>
  <c r="X14" i="14"/>
  <c r="X12" i="14"/>
  <c r="X10" i="14"/>
  <c r="Y10" i="14" s="1"/>
  <c r="X8" i="14"/>
  <c r="X5" i="14"/>
  <c r="X97" i="14"/>
  <c r="X81" i="14"/>
  <c r="Y81" i="14" s="1"/>
  <c r="X78" i="14"/>
  <c r="X73" i="14"/>
  <c r="X69" i="14"/>
  <c r="Y69" i="14" s="1"/>
  <c r="X67" i="14"/>
  <c r="Y67" i="14" s="1"/>
  <c r="X65" i="14"/>
  <c r="X61" i="14"/>
  <c r="X57" i="14"/>
  <c r="X51" i="14"/>
  <c r="Y51" i="14" s="1"/>
  <c r="X49" i="14"/>
  <c r="X43" i="14"/>
  <c r="X39" i="14"/>
  <c r="X33" i="14"/>
  <c r="Y33" i="14" s="1"/>
  <c r="X29" i="14"/>
  <c r="X25" i="14"/>
  <c r="X21" i="14"/>
  <c r="X17" i="14"/>
  <c r="Y17" i="14" s="1"/>
  <c r="X15" i="14"/>
  <c r="X13" i="14"/>
  <c r="X9" i="14"/>
  <c r="Y9" i="14" s="1"/>
  <c r="X7" i="14"/>
  <c r="Y7" i="14" s="1"/>
  <c r="AA205" i="12"/>
  <c r="AA203" i="12"/>
  <c r="AA201" i="12"/>
  <c r="AB201" i="12" s="1"/>
  <c r="AA199" i="12"/>
  <c r="AB199" i="12" s="1"/>
  <c r="AA197" i="12"/>
  <c r="AA195" i="12"/>
  <c r="AA193" i="12"/>
  <c r="AB193" i="12" s="1"/>
  <c r="AA191" i="12"/>
  <c r="AA189" i="12"/>
  <c r="AA187" i="12"/>
  <c r="AB187" i="12" s="1"/>
  <c r="AA185" i="12"/>
  <c r="AB185" i="12" s="1"/>
  <c r="AA183" i="12"/>
  <c r="AB183" i="12" s="1"/>
  <c r="AA181" i="12"/>
  <c r="AA168" i="12"/>
  <c r="AB168" i="12" s="1"/>
  <c r="AA206" i="12"/>
  <c r="AB206" i="12" s="1"/>
  <c r="AA202" i="12"/>
  <c r="AB202" i="12" s="1"/>
  <c r="AA198" i="12"/>
  <c r="AA194" i="12"/>
  <c r="AA190" i="12"/>
  <c r="AB190" i="12" s="1"/>
  <c r="AA186" i="12"/>
  <c r="AA182" i="12"/>
  <c r="AA178" i="12"/>
  <c r="AB178" i="12" s="1"/>
  <c r="AA176" i="12"/>
  <c r="AB176" i="12" s="1"/>
  <c r="AA174" i="12"/>
  <c r="AB174" i="12" s="1"/>
  <c r="AA172" i="12"/>
  <c r="AA167" i="12"/>
  <c r="AA165" i="12"/>
  <c r="AB165" i="12" s="1"/>
  <c r="AA164" i="12"/>
  <c r="AB164" i="12" s="1"/>
  <c r="AA163" i="12"/>
  <c r="AA162" i="12"/>
  <c r="AA161" i="12"/>
  <c r="AA160" i="12"/>
  <c r="AB160" i="12" s="1"/>
  <c r="AA159" i="12"/>
  <c r="AA158" i="12"/>
  <c r="AA157" i="12"/>
  <c r="AB157" i="12" s="1"/>
  <c r="AA156" i="12"/>
  <c r="AB156" i="12" s="1"/>
  <c r="AA155" i="12"/>
  <c r="AA154" i="12"/>
  <c r="AB154" i="12" s="1"/>
  <c r="AA153" i="12"/>
  <c r="AB153" i="12" s="1"/>
  <c r="AA170" i="12"/>
  <c r="AB170" i="12" s="1"/>
  <c r="AA200" i="12"/>
  <c r="AA192" i="12"/>
  <c r="AB192" i="12" s="1"/>
  <c r="AA184" i="12"/>
  <c r="AB184" i="12" s="1"/>
  <c r="AA179" i="12"/>
  <c r="AA175" i="12"/>
  <c r="AA171" i="12"/>
  <c r="AA169" i="12"/>
  <c r="AB169" i="12" s="1"/>
  <c r="AA204" i="12"/>
  <c r="AB204" i="12" s="1"/>
  <c r="AA188" i="12"/>
  <c r="AA173" i="12"/>
  <c r="AB173" i="12" s="1"/>
  <c r="AA152" i="12"/>
  <c r="AB152" i="12" s="1"/>
  <c r="AA150" i="12"/>
  <c r="AB150" i="12" s="1"/>
  <c r="AA148" i="12"/>
  <c r="AA146" i="12"/>
  <c r="AA144" i="12"/>
  <c r="AB144" i="12" s="1"/>
  <c r="AA142" i="12"/>
  <c r="AA140" i="12"/>
  <c r="AA138" i="12"/>
  <c r="AB138" i="12" s="1"/>
  <c r="AA136" i="12"/>
  <c r="AB136" i="12" s="1"/>
  <c r="AA134" i="12"/>
  <c r="AB134" i="12" s="1"/>
  <c r="AA132" i="12"/>
  <c r="AA130" i="12"/>
  <c r="AB130" i="12" s="1"/>
  <c r="AA128" i="12"/>
  <c r="AB128" i="12" s="1"/>
  <c r="AA126" i="12"/>
  <c r="AA124" i="12"/>
  <c r="AA122" i="12"/>
  <c r="AA120" i="12"/>
  <c r="AB120" i="12" s="1"/>
  <c r="AA118" i="12"/>
  <c r="AB118" i="12" s="1"/>
  <c r="AA116" i="12"/>
  <c r="AA114" i="12"/>
  <c r="AA112" i="12"/>
  <c r="AB112" i="12" s="1"/>
  <c r="AA110" i="12"/>
  <c r="AB110" i="12" s="1"/>
  <c r="AA166" i="12"/>
  <c r="AA84" i="12"/>
  <c r="AB84" i="12" s="1"/>
  <c r="AA81" i="12"/>
  <c r="AB81" i="12" s="1"/>
  <c r="AA80" i="12"/>
  <c r="AB80" i="12" s="1"/>
  <c r="AA79" i="12"/>
  <c r="AA78" i="12"/>
  <c r="AA77" i="12"/>
  <c r="AB77" i="12" s="1"/>
  <c r="AA76" i="12"/>
  <c r="AA75" i="12"/>
  <c r="AA74" i="12"/>
  <c r="AB74" i="12" s="1"/>
  <c r="AA73" i="12"/>
  <c r="AB73" i="12" s="1"/>
  <c r="AA72" i="12"/>
  <c r="AA71" i="12"/>
  <c r="AA70" i="12"/>
  <c r="AA69" i="12"/>
  <c r="AB69" i="12" s="1"/>
  <c r="AA68" i="12"/>
  <c r="AB68" i="12" s="1"/>
  <c r="AA67" i="12"/>
  <c r="AA66" i="12"/>
  <c r="AA65" i="12"/>
  <c r="AB65" i="12" s="1"/>
  <c r="AA64" i="12"/>
  <c r="AB64" i="12" s="1"/>
  <c r="AA63" i="12"/>
  <c r="AA62" i="12"/>
  <c r="AB62" i="12" s="1"/>
  <c r="AA61" i="12"/>
  <c r="AB61" i="12" s="1"/>
  <c r="AA60" i="12"/>
  <c r="AB60" i="12" s="1"/>
  <c r="AA59" i="12"/>
  <c r="AA58" i="12"/>
  <c r="AB58" i="12" s="1"/>
  <c r="AA57" i="12"/>
  <c r="AB57" i="12" s="1"/>
  <c r="AA56" i="12"/>
  <c r="AA55" i="12"/>
  <c r="AA54" i="12"/>
  <c r="AA53" i="12"/>
  <c r="AB53" i="12" s="1"/>
  <c r="AA52" i="12"/>
  <c r="AB52" i="12" s="1"/>
  <c r="AA51" i="12"/>
  <c r="AA50" i="12"/>
  <c r="AB50" i="12" s="1"/>
  <c r="AA49" i="12"/>
  <c r="AB49" i="12" s="1"/>
  <c r="AA48" i="12"/>
  <c r="AA47" i="12"/>
  <c r="AA46" i="12"/>
  <c r="AA45" i="12"/>
  <c r="AB45" i="12" s="1"/>
  <c r="AA44" i="12"/>
  <c r="AB44" i="12" s="1"/>
  <c r="AA43" i="12"/>
  <c r="AA42" i="12"/>
  <c r="AA41" i="12"/>
  <c r="AB41" i="12" s="1"/>
  <c r="AA40" i="12"/>
  <c r="AB40" i="12" s="1"/>
  <c r="AA39" i="12"/>
  <c r="AA38" i="12"/>
  <c r="AA37" i="12"/>
  <c r="AB37" i="12" s="1"/>
  <c r="AA36" i="12"/>
  <c r="AB36" i="12" s="1"/>
  <c r="AA35" i="12"/>
  <c r="AA34" i="12"/>
  <c r="AB34" i="12" s="1"/>
  <c r="AA33" i="12"/>
  <c r="AB33" i="12" s="1"/>
  <c r="AA32" i="12"/>
  <c r="AB32" i="12" s="1"/>
  <c r="AA31" i="12"/>
  <c r="AA30" i="12"/>
  <c r="AB30" i="12" s="1"/>
  <c r="AA29" i="12"/>
  <c r="AB29" i="12" s="1"/>
  <c r="AA28" i="12"/>
  <c r="AB28" i="12" s="1"/>
  <c r="AA27" i="12"/>
  <c r="AA26" i="12"/>
  <c r="AA25" i="12"/>
  <c r="AB25" i="12" s="1"/>
  <c r="AA24" i="12"/>
  <c r="AB24" i="12" s="1"/>
  <c r="AA23" i="12"/>
  <c r="AB23" i="12" s="1"/>
  <c r="AA22" i="12"/>
  <c r="AB22" i="12" s="1"/>
  <c r="AA21" i="12"/>
  <c r="AB21" i="12" s="1"/>
  <c r="AA20" i="12"/>
  <c r="AA19" i="12"/>
  <c r="AA18" i="12"/>
  <c r="AB18" i="12" s="1"/>
  <c r="AA17" i="12"/>
  <c r="AA16" i="12"/>
  <c r="AA15" i="12"/>
  <c r="AA14" i="12"/>
  <c r="AB14" i="12" s="1"/>
  <c r="AA13" i="12"/>
  <c r="AB13" i="12" s="1"/>
  <c r="AA12" i="12"/>
  <c r="AB12" i="12" s="1"/>
  <c r="AA11" i="12"/>
  <c r="AA10" i="12"/>
  <c r="AB10" i="12" s="1"/>
  <c r="AA9" i="12"/>
  <c r="AA8" i="12"/>
  <c r="AB8" i="12" s="1"/>
  <c r="AA7" i="12"/>
  <c r="AA180" i="12"/>
  <c r="AB180" i="12" s="1"/>
  <c r="AA151" i="12"/>
  <c r="AB151" i="12" s="1"/>
  <c r="AA147" i="12"/>
  <c r="AB147" i="12" s="1"/>
  <c r="AA143" i="12"/>
  <c r="AA139" i="12"/>
  <c r="AB139" i="12" s="1"/>
  <c r="AA135" i="12"/>
  <c r="AB135" i="12" s="1"/>
  <c r="AA131" i="12"/>
  <c r="AB131" i="12" s="1"/>
  <c r="AA127" i="12"/>
  <c r="AA123" i="12"/>
  <c r="AA119" i="12"/>
  <c r="AB119" i="12" s="1"/>
  <c r="AA115" i="12"/>
  <c r="AB115" i="12" s="1"/>
  <c r="AA111" i="12"/>
  <c r="AA109" i="12"/>
  <c r="AA107" i="12"/>
  <c r="AB107" i="12" s="1"/>
  <c r="AA105" i="12"/>
  <c r="AB105" i="12" s="1"/>
  <c r="AA103" i="12"/>
  <c r="AB103" i="12" s="1"/>
  <c r="AA101" i="12"/>
  <c r="AB101" i="12" s="1"/>
  <c r="AA99" i="12"/>
  <c r="AB99" i="12" s="1"/>
  <c r="AA97" i="12"/>
  <c r="AB97" i="12" s="1"/>
  <c r="AA95" i="12"/>
  <c r="AB95" i="12" s="1"/>
  <c r="AA93" i="12"/>
  <c r="AB93" i="12" s="1"/>
  <c r="AA91" i="12"/>
  <c r="AB91" i="12" s="1"/>
  <c r="AA89" i="12"/>
  <c r="AB89" i="12" s="1"/>
  <c r="AA87" i="12"/>
  <c r="AA83" i="12"/>
  <c r="AB83" i="12" s="1"/>
  <c r="AA196" i="12"/>
  <c r="AB196" i="12" s="1"/>
  <c r="AA141" i="12"/>
  <c r="AA125" i="12"/>
  <c r="AA82" i="12"/>
  <c r="AB82" i="12" s="1"/>
  <c r="AA145" i="12"/>
  <c r="AB145" i="12" s="1"/>
  <c r="AA129" i="12"/>
  <c r="AB129" i="12" s="1"/>
  <c r="AA137" i="12"/>
  <c r="AA121" i="12"/>
  <c r="AB121" i="12" s="1"/>
  <c r="AA108" i="12"/>
  <c r="AB108" i="12" s="1"/>
  <c r="AA104" i="12"/>
  <c r="AB104" i="12" s="1"/>
  <c r="AA100" i="12"/>
  <c r="AA96" i="12"/>
  <c r="AB96" i="12" s="1"/>
  <c r="AA92" i="12"/>
  <c r="AB92" i="12" s="1"/>
  <c r="AA88" i="12"/>
  <c r="AA85" i="12"/>
  <c r="AA177" i="12"/>
  <c r="AB177" i="12" s="1"/>
  <c r="AA133" i="12"/>
  <c r="AB133" i="12" s="1"/>
  <c r="AA117" i="12"/>
  <c r="AB117" i="12" s="1"/>
  <c r="AA98" i="12"/>
  <c r="AA149" i="12"/>
  <c r="AB149" i="12" s="1"/>
  <c r="AA113" i="12"/>
  <c r="AB113" i="12" s="1"/>
  <c r="AA102" i="12"/>
  <c r="AB102" i="12" s="1"/>
  <c r="AA94" i="12"/>
  <c r="AA5" i="12"/>
  <c r="AA86" i="12"/>
  <c r="AB86" i="12" s="1"/>
  <c r="AA106" i="12"/>
  <c r="AB106" i="12" s="1"/>
  <c r="AA90" i="12"/>
  <c r="AB90" i="12" s="1"/>
  <c r="W204" i="14"/>
  <c r="W202" i="14"/>
  <c r="W203" i="14"/>
  <c r="W201" i="14"/>
  <c r="W205" i="14"/>
  <c r="W197" i="14"/>
  <c r="W191" i="14"/>
  <c r="W184" i="14"/>
  <c r="W182" i="14"/>
  <c r="W185" i="14"/>
  <c r="W164" i="14"/>
  <c r="W162" i="14"/>
  <c r="W160" i="14"/>
  <c r="W156" i="14"/>
  <c r="W183" i="14"/>
  <c r="W188" i="14"/>
  <c r="W187" i="14"/>
  <c r="W159" i="14"/>
  <c r="W163" i="14"/>
  <c r="Q4" i="14"/>
  <c r="W13" i="14"/>
  <c r="W17" i="14"/>
  <c r="W21" i="14"/>
  <c r="W31" i="14"/>
  <c r="W35" i="14"/>
  <c r="W153" i="14"/>
  <c r="W146" i="14"/>
  <c r="W154" i="14"/>
  <c r="W180" i="14"/>
  <c r="W111" i="14"/>
  <c r="W115" i="14"/>
  <c r="W123" i="14"/>
  <c r="W127" i="14"/>
  <c r="W139" i="14"/>
  <c r="W173" i="14"/>
  <c r="W110" i="14"/>
  <c r="W114" i="14"/>
  <c r="W29" i="14"/>
  <c r="W165" i="14"/>
  <c r="W97" i="14"/>
  <c r="W12" i="14"/>
  <c r="W16" i="14"/>
  <c r="W24" i="14"/>
  <c r="W30" i="14"/>
  <c r="W34" i="14"/>
  <c r="W38" i="14"/>
  <c r="W40" i="14"/>
  <c r="W44" i="14"/>
  <c r="W46" i="14"/>
  <c r="W48" i="14"/>
  <c r="W54" i="14"/>
  <c r="W56" i="14"/>
  <c r="W62" i="14"/>
  <c r="W64" i="14"/>
  <c r="W68" i="14"/>
  <c r="W70" i="14"/>
  <c r="W72" i="14"/>
  <c r="W145" i="14"/>
  <c r="W152" i="14"/>
  <c r="W130" i="14"/>
  <c r="W166" i="14"/>
  <c r="W170" i="14"/>
  <c r="W23" i="14"/>
  <c r="W37" i="14"/>
  <c r="W85" i="14"/>
  <c r="W14" i="14"/>
  <c r="W22" i="14"/>
  <c r="W7" i="14"/>
  <c r="W32" i="14"/>
  <c r="W36" i="14"/>
  <c r="W39" i="14"/>
  <c r="W47" i="14"/>
  <c r="W49" i="14"/>
  <c r="W51" i="14"/>
  <c r="W53" i="14"/>
  <c r="W57" i="14"/>
  <c r="W59" i="14"/>
  <c r="W65" i="14"/>
  <c r="W67" i="14"/>
  <c r="W69" i="14"/>
  <c r="W71" i="14"/>
  <c r="W148" i="14"/>
  <c r="W157" i="14"/>
  <c r="W80" i="14"/>
  <c r="W84" i="14"/>
  <c r="W88" i="14"/>
  <c r="W92" i="14"/>
  <c r="W104" i="14"/>
  <c r="W108" i="14"/>
  <c r="W124" i="14"/>
  <c r="W128" i="14"/>
  <c r="W132" i="14"/>
  <c r="W140" i="14"/>
  <c r="W168" i="14"/>
  <c r="W172" i="14"/>
  <c r="W177" i="14"/>
  <c r="W83" i="14"/>
  <c r="W91" i="14"/>
  <c r="W99" i="14"/>
  <c r="W107" i="14"/>
  <c r="W119" i="14"/>
  <c r="W143" i="14"/>
  <c r="W169" i="14"/>
  <c r="W78" i="14"/>
  <c r="W86" i="14"/>
  <c r="W94" i="14"/>
  <c r="W98" i="14"/>
  <c r="W122" i="14"/>
  <c r="W138" i="14"/>
  <c r="W181" i="14"/>
  <c r="W19" i="14"/>
  <c r="W8" i="14"/>
  <c r="W33" i="14"/>
  <c r="W155" i="14"/>
  <c r="W176" i="14"/>
  <c r="W81" i="14"/>
  <c r="W133" i="14"/>
  <c r="W189" i="14"/>
  <c r="W113" i="14"/>
  <c r="W129" i="14"/>
  <c r="W167" i="14"/>
  <c r="W171" i="14"/>
  <c r="W141" i="14"/>
  <c r="W105" i="14"/>
  <c r="W121" i="14"/>
  <c r="W190" i="14"/>
  <c r="W196" i="14"/>
  <c r="W200" i="14"/>
  <c r="Y205" i="14"/>
  <c r="Y204" i="14"/>
  <c r="Y202" i="14"/>
  <c r="Y201" i="14"/>
  <c r="Y200" i="14"/>
  <c r="Y191" i="14"/>
  <c r="Y190" i="14"/>
  <c r="Y189" i="14"/>
  <c r="Y188" i="14"/>
  <c r="Y203" i="14"/>
  <c r="Y186" i="14"/>
  <c r="Y184" i="14"/>
  <c r="Y182" i="14"/>
  <c r="Y178" i="14"/>
  <c r="Y177" i="14"/>
  <c r="Y176" i="14"/>
  <c r="Y185" i="14"/>
  <c r="Y181" i="14"/>
  <c r="Y180" i="14"/>
  <c r="Y143" i="14"/>
  <c r="Y142" i="14"/>
  <c r="Y141" i="14"/>
  <c r="Y140" i="14"/>
  <c r="Y139" i="14"/>
  <c r="Y138" i="14"/>
  <c r="Y137" i="14"/>
  <c r="Y136" i="14"/>
  <c r="Y135" i="14"/>
  <c r="Y134" i="14"/>
  <c r="Y133" i="14"/>
  <c r="Y132" i="14"/>
  <c r="Y193" i="14"/>
  <c r="Y129" i="14"/>
  <c r="Y125" i="14"/>
  <c r="Y114" i="14"/>
  <c r="Y113" i="14"/>
  <c r="Y111" i="14"/>
  <c r="Y124" i="14"/>
  <c r="Y119" i="14"/>
  <c r="Y130" i="14"/>
  <c r="Y126" i="14"/>
  <c r="Y122" i="14"/>
  <c r="Y115" i="14"/>
  <c r="Y131" i="14"/>
  <c r="Y110" i="14"/>
  <c r="Y106" i="14"/>
  <c r="Y102" i="14"/>
  <c r="Y100" i="14"/>
  <c r="Y96" i="14"/>
  <c r="Y88" i="14"/>
  <c r="Y84" i="14"/>
  <c r="Y80" i="14"/>
  <c r="Y127" i="14"/>
  <c r="Y118" i="14"/>
  <c r="Y108" i="14"/>
  <c r="Y104" i="14"/>
  <c r="Y101" i="14"/>
  <c r="Y97" i="14"/>
  <c r="Y93" i="14"/>
  <c r="Y121" i="14"/>
  <c r="Y99" i="14"/>
  <c r="Y95" i="14"/>
  <c r="Y83" i="14"/>
  <c r="Y90" i="14"/>
  <c r="Y123" i="14"/>
  <c r="Y98" i="14"/>
  <c r="Y36" i="14"/>
  <c r="Y31" i="14"/>
  <c r="Y103" i="14"/>
  <c r="Y76" i="14"/>
  <c r="Y82" i="14"/>
  <c r="Y37" i="14"/>
  <c r="Y78" i="14"/>
  <c r="Y77" i="14"/>
  <c r="S4" i="14"/>
  <c r="Y32" i="14"/>
  <c r="Y30" i="14"/>
  <c r="Y29" i="14"/>
  <c r="Y8" i="14"/>
  <c r="Y11" i="14"/>
  <c r="Y15" i="14"/>
  <c r="Y19" i="14"/>
  <c r="Y27" i="14"/>
  <c r="Y79" i="14"/>
  <c r="Y147" i="14"/>
  <c r="Y38" i="14"/>
  <c r="Y14" i="14"/>
  <c r="Y22" i="14"/>
  <c r="Y40" i="14"/>
  <c r="Y46" i="14"/>
  <c r="Y48" i="14"/>
  <c r="Y54" i="14"/>
  <c r="Y56" i="14"/>
  <c r="Y62" i="14"/>
  <c r="Y64" i="14"/>
  <c r="Y70" i="14"/>
  <c r="Y72" i="14"/>
  <c r="Y73" i="14"/>
  <c r="Y153" i="14"/>
  <c r="Y161" i="14"/>
  <c r="Y12" i="14"/>
  <c r="Y16" i="14"/>
  <c r="Y24" i="14"/>
  <c r="Y39" i="14"/>
  <c r="Y41" i="14"/>
  <c r="Y43" i="14"/>
  <c r="Y45" i="14"/>
  <c r="Y49" i="14"/>
  <c r="Y55" i="14"/>
  <c r="Y57" i="14"/>
  <c r="Y59" i="14"/>
  <c r="Y61" i="14"/>
  <c r="Y65" i="14"/>
  <c r="Y71" i="14"/>
  <c r="Y146" i="14"/>
  <c r="Y150" i="14"/>
  <c r="Y152" i="14"/>
  <c r="Y154" i="14"/>
  <c r="Y165" i="14"/>
  <c r="Y159" i="14"/>
  <c r="Y198" i="14"/>
  <c r="Y197" i="14"/>
  <c r="Y206" i="14"/>
  <c r="Y156" i="14"/>
  <c r="Y160" i="14"/>
  <c r="Y162" i="14"/>
  <c r="Y164" i="14"/>
  <c r="Y168" i="14"/>
  <c r="Y169" i="14"/>
  <c r="Y170" i="14"/>
  <c r="Y172" i="14"/>
  <c r="Y173" i="14"/>
  <c r="Y174" i="14"/>
  <c r="Y175" i="14"/>
  <c r="Y194" i="14"/>
  <c r="Y145" i="14"/>
  <c r="Y13" i="14"/>
  <c r="Y21" i="14"/>
  <c r="Y25" i="14"/>
  <c r="S206" i="12"/>
  <c r="C210" i="26" s="1"/>
  <c r="S204" i="12"/>
  <c r="C208" i="26" s="1"/>
  <c r="S202" i="12"/>
  <c r="S200" i="12"/>
  <c r="C204" i="26" s="1"/>
  <c r="S198" i="12"/>
  <c r="C202" i="26" s="1"/>
  <c r="S196" i="12"/>
  <c r="S194" i="12"/>
  <c r="S192" i="12"/>
  <c r="C196" i="26" s="1"/>
  <c r="S190" i="12"/>
  <c r="C194" i="26" s="1"/>
  <c r="S188" i="12"/>
  <c r="S186" i="12"/>
  <c r="S184" i="12"/>
  <c r="C188" i="26" s="1"/>
  <c r="S182" i="12"/>
  <c r="C186" i="26" s="1"/>
  <c r="S180" i="12"/>
  <c r="C184" i="26" s="1"/>
  <c r="S203" i="12"/>
  <c r="S199" i="12"/>
  <c r="C203" i="26" s="1"/>
  <c r="S195" i="12"/>
  <c r="C199" i="26" s="1"/>
  <c r="S191" i="12"/>
  <c r="S187" i="12"/>
  <c r="S183" i="12"/>
  <c r="C187" i="26" s="1"/>
  <c r="S179" i="12"/>
  <c r="C183" i="26" s="1"/>
  <c r="S178" i="12"/>
  <c r="C182" i="26" s="1"/>
  <c r="S176" i="12"/>
  <c r="S174" i="12"/>
  <c r="C178" i="26" s="1"/>
  <c r="S172" i="12"/>
  <c r="C176" i="26" s="1"/>
  <c r="S170" i="12"/>
  <c r="C174" i="26" s="1"/>
  <c r="S168" i="12"/>
  <c r="S166" i="12"/>
  <c r="C170" i="26" s="1"/>
  <c r="S201" i="12"/>
  <c r="C205" i="26" s="1"/>
  <c r="S193" i="12"/>
  <c r="S185" i="12"/>
  <c r="C189" i="26" s="1"/>
  <c r="S175" i="12"/>
  <c r="C179" i="26" s="1"/>
  <c r="S171" i="12"/>
  <c r="C175" i="26" s="1"/>
  <c r="S167" i="12"/>
  <c r="C171" i="26" s="1"/>
  <c r="S163" i="12"/>
  <c r="S161" i="12"/>
  <c r="C165" i="26" s="1"/>
  <c r="S159" i="12"/>
  <c r="C163" i="26" s="1"/>
  <c r="S157" i="12"/>
  <c r="S155" i="12"/>
  <c r="S152" i="12"/>
  <c r="C156" i="26" s="1"/>
  <c r="S153" i="12"/>
  <c r="C157" i="26" s="1"/>
  <c r="S197" i="12"/>
  <c r="C201" i="26" s="1"/>
  <c r="S181" i="12"/>
  <c r="C185" i="26" s="1"/>
  <c r="S177" i="12"/>
  <c r="C181" i="26" s="1"/>
  <c r="S169" i="12"/>
  <c r="C173" i="26" s="1"/>
  <c r="S164" i="12"/>
  <c r="S160" i="12"/>
  <c r="S156" i="12"/>
  <c r="C160" i="26" s="1"/>
  <c r="S150" i="12"/>
  <c r="C154" i="26" s="1"/>
  <c r="S148" i="12"/>
  <c r="S146" i="12"/>
  <c r="C150" i="26" s="1"/>
  <c r="S144" i="12"/>
  <c r="C148" i="26" s="1"/>
  <c r="S142" i="12"/>
  <c r="C146" i="26" s="1"/>
  <c r="S140" i="12"/>
  <c r="S138" i="12"/>
  <c r="S136" i="12"/>
  <c r="C140" i="26" s="1"/>
  <c r="S134" i="12"/>
  <c r="C138" i="26" s="1"/>
  <c r="S132" i="12"/>
  <c r="C136" i="26" s="1"/>
  <c r="S130" i="12"/>
  <c r="S128" i="12"/>
  <c r="C132" i="26" s="1"/>
  <c r="S126" i="12"/>
  <c r="C130" i="26" s="1"/>
  <c r="S124" i="12"/>
  <c r="S122" i="12"/>
  <c r="S120" i="12"/>
  <c r="C124" i="26" s="1"/>
  <c r="S118" i="12"/>
  <c r="C122" i="26" s="1"/>
  <c r="S116" i="12"/>
  <c r="S114" i="12"/>
  <c r="S112" i="12"/>
  <c r="C116" i="26" s="1"/>
  <c r="S110" i="12"/>
  <c r="C114" i="26" s="1"/>
  <c r="S205" i="12"/>
  <c r="C209" i="26" s="1"/>
  <c r="S165" i="12"/>
  <c r="S162" i="12"/>
  <c r="C166" i="26" s="1"/>
  <c r="S154" i="12"/>
  <c r="C158" i="26" s="1"/>
  <c r="S149" i="12"/>
  <c r="S145" i="12"/>
  <c r="S141" i="12"/>
  <c r="C145" i="26" s="1"/>
  <c r="S137" i="12"/>
  <c r="C141" i="26" s="1"/>
  <c r="S133" i="12"/>
  <c r="S129" i="12"/>
  <c r="S125" i="12"/>
  <c r="C129" i="26" s="1"/>
  <c r="S121" i="12"/>
  <c r="C125" i="26" s="1"/>
  <c r="S117" i="12"/>
  <c r="S113" i="12"/>
  <c r="S109" i="12"/>
  <c r="C113" i="26" s="1"/>
  <c r="S108" i="12"/>
  <c r="C112" i="26" s="1"/>
  <c r="S104" i="12"/>
  <c r="S100" i="12"/>
  <c r="S98" i="12"/>
  <c r="C102" i="26" s="1"/>
  <c r="S94" i="12"/>
  <c r="C98" i="26" s="1"/>
  <c r="S92" i="12"/>
  <c r="S90" i="12"/>
  <c r="C94" i="26" s="1"/>
  <c r="S88" i="12"/>
  <c r="C92" i="26" s="1"/>
  <c r="S84" i="12"/>
  <c r="C88" i="26" s="1"/>
  <c r="S79" i="12"/>
  <c r="C83" i="26" s="1"/>
  <c r="S151" i="12"/>
  <c r="S107" i="12"/>
  <c r="C111" i="26" s="1"/>
  <c r="S105" i="12"/>
  <c r="C109" i="26" s="1"/>
  <c r="S103" i="12"/>
  <c r="C107" i="26" s="1"/>
  <c r="S101" i="12"/>
  <c r="S99" i="12"/>
  <c r="C103" i="26" s="1"/>
  <c r="S97" i="12"/>
  <c r="C101" i="26" s="1"/>
  <c r="S95" i="12"/>
  <c r="C99" i="26" s="1"/>
  <c r="S93" i="12"/>
  <c r="S91" i="12"/>
  <c r="C95" i="26" s="1"/>
  <c r="S89" i="12"/>
  <c r="C93" i="26" s="1"/>
  <c r="S87" i="12"/>
  <c r="C91" i="26" s="1"/>
  <c r="S85" i="12"/>
  <c r="C89" i="26" s="1"/>
  <c r="S83" i="12"/>
  <c r="C87" i="26" s="1"/>
  <c r="S81" i="12"/>
  <c r="C85" i="26" s="1"/>
  <c r="S106" i="12"/>
  <c r="C110" i="26" s="1"/>
  <c r="S102" i="12"/>
  <c r="S96" i="12"/>
  <c r="C100" i="26" s="1"/>
  <c r="S86" i="12"/>
  <c r="C90" i="26" s="1"/>
  <c r="S82" i="12"/>
  <c r="S77" i="12"/>
  <c r="S75" i="12"/>
  <c r="C79" i="26" s="1"/>
  <c r="S72" i="12"/>
  <c r="C76" i="26" s="1"/>
  <c r="S70" i="12"/>
  <c r="C74" i="26" s="1"/>
  <c r="S68" i="12"/>
  <c r="S66" i="12"/>
  <c r="C70" i="26" s="1"/>
  <c r="S64" i="12"/>
  <c r="C68" i="26" s="1"/>
  <c r="S62" i="12"/>
  <c r="S60" i="12"/>
  <c r="S58" i="12"/>
  <c r="C62" i="26" s="1"/>
  <c r="S56" i="12"/>
  <c r="C60" i="26" s="1"/>
  <c r="S54" i="12"/>
  <c r="S52" i="12"/>
  <c r="S50" i="12"/>
  <c r="C54" i="26" s="1"/>
  <c r="S48" i="12"/>
  <c r="C52" i="26" s="1"/>
  <c r="S46" i="12"/>
  <c r="S44" i="12"/>
  <c r="S42" i="12"/>
  <c r="C46" i="26" s="1"/>
  <c r="S40" i="12"/>
  <c r="C44" i="26" s="1"/>
  <c r="S38" i="12"/>
  <c r="C42" i="26" s="1"/>
  <c r="S36" i="12"/>
  <c r="S34" i="12"/>
  <c r="C38" i="26" s="1"/>
  <c r="S32" i="12"/>
  <c r="C36" i="26" s="1"/>
  <c r="S30" i="12"/>
  <c r="S28" i="12"/>
  <c r="S24" i="12"/>
  <c r="C28" i="26" s="1"/>
  <c r="S18" i="12"/>
  <c r="C22" i="26" s="1"/>
  <c r="S14" i="12"/>
  <c r="S12" i="12"/>
  <c r="S10" i="12"/>
  <c r="C14" i="26" s="1"/>
  <c r="S5" i="12"/>
  <c r="S173" i="12"/>
  <c r="S143" i="12"/>
  <c r="C147" i="26" s="1"/>
  <c r="S131" i="12"/>
  <c r="C135" i="26" s="1"/>
  <c r="S127" i="12"/>
  <c r="C131" i="26" s="1"/>
  <c r="S119" i="12"/>
  <c r="C123" i="26" s="1"/>
  <c r="S78" i="12"/>
  <c r="C82" i="26" s="1"/>
  <c r="S76" i="12"/>
  <c r="C80" i="26" s="1"/>
  <c r="S73" i="12"/>
  <c r="C77" i="26" s="1"/>
  <c r="S71" i="12"/>
  <c r="S69" i="12"/>
  <c r="C73" i="26" s="1"/>
  <c r="S67" i="12"/>
  <c r="C71" i="26" s="1"/>
  <c r="S65" i="12"/>
  <c r="C69" i="26" s="1"/>
  <c r="S63" i="12"/>
  <c r="C67" i="26" s="1"/>
  <c r="S61" i="12"/>
  <c r="S59" i="12"/>
  <c r="C63" i="26" s="1"/>
  <c r="S57" i="12"/>
  <c r="C61" i="26" s="1"/>
  <c r="S55" i="12"/>
  <c r="C59" i="26" s="1"/>
  <c r="S53" i="12"/>
  <c r="S51" i="12"/>
  <c r="C55" i="26" s="1"/>
  <c r="S49" i="12"/>
  <c r="C53" i="26" s="1"/>
  <c r="S47" i="12"/>
  <c r="S45" i="12"/>
  <c r="S43" i="12"/>
  <c r="C47" i="26" s="1"/>
  <c r="S41" i="12"/>
  <c r="C45" i="26" s="1"/>
  <c r="S39" i="12"/>
  <c r="S37" i="12"/>
  <c r="S35" i="12"/>
  <c r="C39" i="26" s="1"/>
  <c r="S33" i="12"/>
  <c r="C37" i="26" s="1"/>
  <c r="S31" i="12"/>
  <c r="C35" i="26" s="1"/>
  <c r="S29" i="12"/>
  <c r="S27" i="12"/>
  <c r="C31" i="26" s="1"/>
  <c r="S25" i="12"/>
  <c r="C29" i="26" s="1"/>
  <c r="S23" i="12"/>
  <c r="C27" i="26" s="1"/>
  <c r="S21" i="12"/>
  <c r="S19" i="12"/>
  <c r="C23" i="26" s="1"/>
  <c r="S17" i="12"/>
  <c r="S15" i="12"/>
  <c r="S13" i="12"/>
  <c r="C17" i="26" s="1"/>
  <c r="S11" i="12"/>
  <c r="C15" i="26" s="1"/>
  <c r="S9" i="12"/>
  <c r="C13" i="26" s="1"/>
  <c r="S7" i="12"/>
  <c r="S26" i="12"/>
  <c r="S22" i="12"/>
  <c r="C26" i="26" s="1"/>
  <c r="S20" i="12"/>
  <c r="C24" i="26" s="1"/>
  <c r="S16" i="12"/>
  <c r="C20" i="26" s="1"/>
  <c r="S8" i="12"/>
  <c r="S189" i="12"/>
  <c r="C193" i="26" s="1"/>
  <c r="S158" i="12"/>
  <c r="C162" i="26" s="1"/>
  <c r="S147" i="12"/>
  <c r="S139" i="12"/>
  <c r="C143" i="26" s="1"/>
  <c r="S135" i="12"/>
  <c r="C139" i="26" s="1"/>
  <c r="S123" i="12"/>
  <c r="C127" i="26" s="1"/>
  <c r="S115" i="12"/>
  <c r="S111" i="12"/>
  <c r="C115" i="26" s="1"/>
  <c r="S80" i="12"/>
  <c r="C84" i="26" s="1"/>
  <c r="AB122" i="12"/>
  <c r="AB116" i="12"/>
  <c r="AB7" i="12"/>
  <c r="AB9" i="12"/>
  <c r="AB55" i="12"/>
  <c r="AB43" i="12"/>
  <c r="AB51" i="12"/>
  <c r="AB125" i="12"/>
  <c r="AB26" i="12"/>
  <c r="AB56" i="12"/>
  <c r="AB70" i="12"/>
  <c r="AB78" i="12"/>
  <c r="AB48" i="12"/>
  <c r="AB137" i="12"/>
  <c r="AB167" i="12"/>
  <c r="AB148" i="12"/>
  <c r="AB132" i="12"/>
  <c r="AB94" i="12"/>
  <c r="AB140" i="12"/>
  <c r="AB191" i="12"/>
  <c r="AB109" i="12"/>
  <c r="AB31" i="12"/>
  <c r="AB171" i="12"/>
  <c r="AB186" i="12"/>
  <c r="AB66" i="12"/>
  <c r="AB159" i="12"/>
  <c r="AB194" i="12"/>
  <c r="AB16" i="12"/>
  <c r="V4" i="12"/>
  <c r="AB114" i="12"/>
  <c r="AB63" i="12"/>
  <c r="AB71" i="12"/>
  <c r="AB123" i="12"/>
  <c r="AB182" i="12"/>
  <c r="AB146" i="12"/>
  <c r="AB76" i="12"/>
  <c r="AB163" i="12"/>
  <c r="AB203" i="12"/>
  <c r="AB166" i="12"/>
  <c r="AB39" i="12"/>
  <c r="AB38" i="12"/>
  <c r="AB59" i="12"/>
  <c r="AB67" i="12"/>
  <c r="AB75" i="12"/>
  <c r="AB126" i="12"/>
  <c r="AB200" i="12"/>
  <c r="AB79" i="12"/>
  <c r="AB172" i="12"/>
  <c r="AB11" i="12"/>
  <c r="AB27" i="12"/>
  <c r="AB72" i="12"/>
  <c r="AB42" i="12"/>
  <c r="AB87" i="12"/>
  <c r="AB141" i="12"/>
  <c r="AB155" i="12"/>
  <c r="AB175" i="12"/>
  <c r="AB54" i="12"/>
  <c r="AB98" i="12"/>
  <c r="AB158" i="12"/>
  <c r="AB195" i="12"/>
  <c r="AB179" i="12"/>
  <c r="AB205" i="12"/>
  <c r="AB17" i="12"/>
  <c r="AB47" i="12"/>
  <c r="AB88" i="12"/>
  <c r="AB15" i="12"/>
  <c r="AB143" i="12"/>
  <c r="AB162" i="12"/>
  <c r="AB197" i="12"/>
  <c r="AB142" i="12"/>
  <c r="AB189" i="12"/>
  <c r="AB127" i="12"/>
  <c r="AB111" i="12"/>
  <c r="AB124" i="12"/>
  <c r="AB35" i="12"/>
  <c r="AB85" i="12"/>
  <c r="AB161" i="12"/>
  <c r="AB100" i="12"/>
  <c r="AB19" i="12"/>
  <c r="AB46" i="12"/>
  <c r="AB188" i="12"/>
  <c r="AB20" i="12"/>
  <c r="AB181" i="12"/>
  <c r="AB198" i="12"/>
  <c r="T204" i="12"/>
  <c r="T201" i="12"/>
  <c r="T195" i="12"/>
  <c r="T183" i="12"/>
  <c r="T182" i="12"/>
  <c r="T175" i="12"/>
  <c r="T150" i="12"/>
  <c r="T161" i="12"/>
  <c r="T159" i="12"/>
  <c r="T153" i="12"/>
  <c r="T158" i="12"/>
  <c r="T154" i="12"/>
  <c r="T135" i="12"/>
  <c r="T134" i="12"/>
  <c r="T132" i="12"/>
  <c r="T128" i="12"/>
  <c r="T127" i="12"/>
  <c r="T126" i="12"/>
  <c r="T118" i="12"/>
  <c r="T123" i="12"/>
  <c r="T121" i="12"/>
  <c r="T119" i="12"/>
  <c r="T97" i="12"/>
  <c r="T95" i="12"/>
  <c r="T94" i="12"/>
  <c r="T91" i="12"/>
  <c r="T90" i="12"/>
  <c r="T89" i="12"/>
  <c r="T83" i="12"/>
  <c r="T86" i="12"/>
  <c r="T79" i="12"/>
  <c r="T78" i="12"/>
  <c r="T76" i="12"/>
  <c r="T73" i="12"/>
  <c r="T72" i="12"/>
  <c r="T70" i="12"/>
  <c r="T69" i="12"/>
  <c r="T67" i="12"/>
  <c r="T85" i="12"/>
  <c r="T81" i="12"/>
  <c r="T88" i="12"/>
  <c r="T49" i="12"/>
  <c r="T41" i="12"/>
  <c r="T34" i="12"/>
  <c r="T33" i="12"/>
  <c r="T32" i="12"/>
  <c r="T84" i="12"/>
  <c r="T65" i="12"/>
  <c r="T64" i="12"/>
  <c r="T63" i="12"/>
  <c r="T58" i="12"/>
  <c r="T57" i="12"/>
  <c r="T56" i="12"/>
  <c r="T50" i="12"/>
  <c r="T48" i="12"/>
  <c r="T42" i="12"/>
  <c r="T40" i="12"/>
  <c r="N4" i="12"/>
  <c r="T10" i="12"/>
  <c r="T18" i="12"/>
  <c r="T22" i="12"/>
  <c r="T172" i="12"/>
  <c r="T170" i="12"/>
  <c r="T197" i="12"/>
  <c r="T206" i="12"/>
  <c r="T99" i="12"/>
  <c r="T110" i="12"/>
  <c r="T111" i="12"/>
  <c r="T11" i="12"/>
  <c r="T23" i="12"/>
  <c r="T103" i="12"/>
  <c r="T105" i="12"/>
  <c r="T106" i="12"/>
  <c r="T108" i="12"/>
  <c r="T179" i="12"/>
  <c r="T20" i="12"/>
  <c r="T142" i="12"/>
  <c r="T139" i="12"/>
  <c r="T174" i="12"/>
  <c r="T181" i="12"/>
  <c r="T198" i="12"/>
  <c r="T146" i="12"/>
  <c r="T169" i="12"/>
  <c r="T185" i="12"/>
  <c r="T9" i="12"/>
  <c r="T13" i="12"/>
  <c r="T25" i="12"/>
  <c r="T143" i="12"/>
  <c r="T136" i="12"/>
  <c r="T171" i="12"/>
  <c r="T199" i="12"/>
  <c r="T190" i="12"/>
  <c r="T109" i="12"/>
  <c r="T137" i="12"/>
  <c r="T178" i="12"/>
  <c r="T7" i="12" l="1"/>
  <c r="C11" i="26"/>
  <c r="T7" i="17"/>
  <c r="T15" i="17"/>
  <c r="T132" i="17"/>
  <c r="T81" i="17"/>
  <c r="C85" i="28"/>
  <c r="T112" i="17"/>
  <c r="C116" i="28"/>
  <c r="T87" i="17"/>
  <c r="C91" i="28"/>
  <c r="T85" i="17"/>
  <c r="C89" i="28"/>
  <c r="T136" i="17"/>
  <c r="C140" i="28"/>
  <c r="T9" i="17"/>
  <c r="C13" i="28"/>
  <c r="T13" i="17"/>
  <c r="C17" i="28"/>
  <c r="T17" i="17"/>
  <c r="C21" i="28"/>
  <c r="T21" i="17"/>
  <c r="C25" i="28"/>
  <c r="T25" i="17"/>
  <c r="C29" i="28"/>
  <c r="T29" i="17"/>
  <c r="C33" i="28"/>
  <c r="T33" i="17"/>
  <c r="C37" i="28"/>
  <c r="T37" i="17"/>
  <c r="C41" i="28"/>
  <c r="T49" i="17"/>
  <c r="C53" i="28"/>
  <c r="T53" i="17"/>
  <c r="C57" i="28"/>
  <c r="T57" i="17"/>
  <c r="C61" i="28"/>
  <c r="T61" i="17"/>
  <c r="C65" i="28"/>
  <c r="T65" i="17"/>
  <c r="C69" i="28"/>
  <c r="T69" i="17"/>
  <c r="C73" i="28"/>
  <c r="T73" i="17"/>
  <c r="C77" i="28"/>
  <c r="T78" i="17"/>
  <c r="C82" i="28"/>
  <c r="T86" i="17"/>
  <c r="C90" i="28"/>
  <c r="T94" i="17"/>
  <c r="C98" i="28"/>
  <c r="T102" i="17"/>
  <c r="C106" i="28"/>
  <c r="T114" i="17"/>
  <c r="C118" i="28"/>
  <c r="T130" i="17"/>
  <c r="C134" i="28"/>
  <c r="T146" i="17"/>
  <c r="C150" i="28"/>
  <c r="T117" i="17"/>
  <c r="C121" i="28"/>
  <c r="T125" i="17"/>
  <c r="C129" i="28"/>
  <c r="T133" i="17"/>
  <c r="C137" i="28"/>
  <c r="T141" i="17"/>
  <c r="C145" i="28"/>
  <c r="T152" i="17"/>
  <c r="C156" i="28"/>
  <c r="T155" i="17"/>
  <c r="C159" i="28"/>
  <c r="T165" i="17"/>
  <c r="C169" i="28"/>
  <c r="T169" i="17"/>
  <c r="C173" i="28"/>
  <c r="T177" i="17"/>
  <c r="C181" i="28"/>
  <c r="T179" i="17"/>
  <c r="C183" i="28"/>
  <c r="T183" i="17"/>
  <c r="C187" i="28"/>
  <c r="T187" i="17"/>
  <c r="C191" i="28"/>
  <c r="T191" i="17"/>
  <c r="C195" i="28"/>
  <c r="T195" i="17"/>
  <c r="C199" i="28"/>
  <c r="T203" i="17"/>
  <c r="C207" i="28"/>
  <c r="T184" i="12"/>
  <c r="T112" i="12"/>
  <c r="T180" i="12"/>
  <c r="T141" i="12"/>
  <c r="T16" i="12"/>
  <c r="T107" i="12"/>
  <c r="T27" i="12"/>
  <c r="T177" i="12"/>
  <c r="T38" i="12"/>
  <c r="T31" i="12"/>
  <c r="T35" i="12"/>
  <c r="T51" i="12"/>
  <c r="T66" i="12"/>
  <c r="T87" i="12"/>
  <c r="T98" i="12"/>
  <c r="T125" i="12"/>
  <c r="T156" i="12"/>
  <c r="T200" i="12"/>
  <c r="T8" i="12"/>
  <c r="C12" i="26"/>
  <c r="T26" i="12"/>
  <c r="C30" i="26"/>
  <c r="T21" i="12"/>
  <c r="C25" i="26"/>
  <c r="T29" i="12"/>
  <c r="C33" i="26"/>
  <c r="T37" i="12"/>
  <c r="C41" i="26"/>
  <c r="T45" i="12"/>
  <c r="C49" i="26"/>
  <c r="T53" i="12"/>
  <c r="C57" i="26"/>
  <c r="T61" i="12"/>
  <c r="C65" i="26"/>
  <c r="T12" i="12"/>
  <c r="C16" i="26"/>
  <c r="T28" i="12"/>
  <c r="C32" i="26"/>
  <c r="T36" i="12"/>
  <c r="C40" i="26"/>
  <c r="T44" i="12"/>
  <c r="C48" i="26"/>
  <c r="T52" i="12"/>
  <c r="C56" i="26"/>
  <c r="T60" i="12"/>
  <c r="C64" i="26"/>
  <c r="T68" i="12"/>
  <c r="C72" i="26"/>
  <c r="T77" i="12"/>
  <c r="C81" i="26"/>
  <c r="T102" i="12"/>
  <c r="C106" i="26"/>
  <c r="T93" i="12"/>
  <c r="C97" i="26"/>
  <c r="T101" i="12"/>
  <c r="C105" i="26"/>
  <c r="T151" i="12"/>
  <c r="C155" i="26"/>
  <c r="T100" i="12"/>
  <c r="C104" i="26"/>
  <c r="T113" i="12"/>
  <c r="C117" i="26"/>
  <c r="T129" i="12"/>
  <c r="C133" i="26"/>
  <c r="T145" i="12"/>
  <c r="C149" i="26"/>
  <c r="T165" i="12"/>
  <c r="C169" i="26"/>
  <c r="T114" i="12"/>
  <c r="C118" i="26"/>
  <c r="T122" i="12"/>
  <c r="C126" i="26"/>
  <c r="T130" i="12"/>
  <c r="C134" i="26"/>
  <c r="T138" i="12"/>
  <c r="C142" i="26"/>
  <c r="T160" i="12"/>
  <c r="C164" i="26"/>
  <c r="T155" i="12"/>
  <c r="C159" i="26"/>
  <c r="T163" i="12"/>
  <c r="C167" i="26"/>
  <c r="T168" i="12"/>
  <c r="C172" i="26"/>
  <c r="T176" i="12"/>
  <c r="C180" i="26"/>
  <c r="T187" i="12"/>
  <c r="C191" i="26"/>
  <c r="T203" i="12"/>
  <c r="C207" i="26"/>
  <c r="T186" i="12"/>
  <c r="C190" i="26"/>
  <c r="T194" i="12"/>
  <c r="C198" i="26"/>
  <c r="T202" i="12"/>
  <c r="C206" i="26"/>
  <c r="T106" i="17"/>
  <c r="T43" i="17"/>
  <c r="T164" i="17"/>
  <c r="T71" i="17"/>
  <c r="T55" i="17"/>
  <c r="T98" i="17"/>
  <c r="T45" i="17"/>
  <c r="T185" i="17"/>
  <c r="T205" i="17"/>
  <c r="T189" i="17"/>
  <c r="T11" i="17"/>
  <c r="T27" i="17"/>
  <c r="T145" i="17"/>
  <c r="T121" i="17"/>
  <c r="T124" i="17"/>
  <c r="T193" i="17"/>
  <c r="T199" i="17"/>
  <c r="T115" i="12"/>
  <c r="C119" i="26"/>
  <c r="T147" i="12"/>
  <c r="C151" i="26"/>
  <c r="T15" i="12"/>
  <c r="C19" i="26"/>
  <c r="T39" i="12"/>
  <c r="C43" i="26"/>
  <c r="T47" i="12"/>
  <c r="C51" i="26"/>
  <c r="T71" i="12"/>
  <c r="C75" i="26"/>
  <c r="T173" i="12"/>
  <c r="C177" i="26"/>
  <c r="T14" i="12"/>
  <c r="C18" i="26"/>
  <c r="T30" i="12"/>
  <c r="C34" i="26"/>
  <c r="T46" i="12"/>
  <c r="C50" i="26"/>
  <c r="T54" i="12"/>
  <c r="C58" i="26"/>
  <c r="T62" i="12"/>
  <c r="C66" i="26"/>
  <c r="T82" i="12"/>
  <c r="C86" i="26"/>
  <c r="T92" i="12"/>
  <c r="C96" i="26"/>
  <c r="T104" i="12"/>
  <c r="C108" i="26"/>
  <c r="T117" i="12"/>
  <c r="C121" i="26"/>
  <c r="T133" i="12"/>
  <c r="C137" i="26"/>
  <c r="T149" i="12"/>
  <c r="C153" i="26"/>
  <c r="T116" i="12"/>
  <c r="C120" i="26"/>
  <c r="T124" i="12"/>
  <c r="C128" i="26"/>
  <c r="T140" i="12"/>
  <c r="C144" i="26"/>
  <c r="T148" i="12"/>
  <c r="C152" i="26"/>
  <c r="T164" i="12"/>
  <c r="C168" i="26"/>
  <c r="T157" i="12"/>
  <c r="C161" i="26"/>
  <c r="T193" i="12"/>
  <c r="C197" i="26"/>
  <c r="T191" i="12"/>
  <c r="C195" i="26"/>
  <c r="T188" i="12"/>
  <c r="C192" i="26"/>
  <c r="T196" i="12"/>
  <c r="C200" i="26"/>
  <c r="T166" i="12"/>
  <c r="T192" i="12"/>
  <c r="T144" i="12"/>
  <c r="T24" i="12"/>
  <c r="T167" i="12"/>
  <c r="T19" i="12"/>
  <c r="T189" i="12"/>
  <c r="T55" i="12"/>
  <c r="T59" i="12"/>
  <c r="T80" i="12"/>
  <c r="T43" i="12"/>
  <c r="T75" i="12"/>
  <c r="T96" i="12"/>
  <c r="T120" i="12"/>
  <c r="T131" i="12"/>
  <c r="T152" i="12"/>
  <c r="T162" i="12"/>
  <c r="T205" i="12"/>
  <c r="T17" i="12"/>
  <c r="C21" i="26"/>
  <c r="T109" i="17"/>
  <c r="T101" i="17"/>
  <c r="T82" i="17"/>
  <c r="T51" i="17"/>
  <c r="T39" i="17"/>
  <c r="T159" i="17"/>
  <c r="T63" i="17"/>
  <c r="T93" i="17"/>
  <c r="T162" i="17"/>
  <c r="T151" i="17"/>
  <c r="T19" i="17"/>
  <c r="T144" i="17"/>
  <c r="T137" i="17"/>
  <c r="M195" i="17"/>
  <c r="M188" i="17"/>
  <c r="M204" i="17"/>
  <c r="M196" i="17"/>
  <c r="M163" i="17"/>
  <c r="M155" i="17"/>
  <c r="M190" i="17"/>
  <c r="M172" i="17"/>
  <c r="M165" i="17"/>
  <c r="M157" i="17"/>
  <c r="M203" i="17"/>
  <c r="M179" i="17"/>
  <c r="M144" i="17"/>
  <c r="M136" i="17"/>
  <c r="M197" i="17"/>
  <c r="M133" i="17"/>
  <c r="M129" i="17"/>
  <c r="M125" i="17"/>
  <c r="M121" i="17"/>
  <c r="M115" i="17"/>
  <c r="M107" i="17"/>
  <c r="M105" i="17"/>
  <c r="M101" i="17"/>
  <c r="M99" i="17"/>
  <c r="M93" i="17"/>
  <c r="M91" i="17"/>
  <c r="M206" i="17"/>
  <c r="M166" i="17"/>
  <c r="M147" i="17"/>
  <c r="M171" i="17"/>
  <c r="M164" i="17"/>
  <c r="M141" i="17"/>
  <c r="M87" i="17"/>
  <c r="M83" i="17"/>
  <c r="M73" i="17"/>
  <c r="M69" i="17"/>
  <c r="M65" i="17"/>
  <c r="M61" i="17"/>
  <c r="M57" i="17"/>
  <c r="M53" i="17"/>
  <c r="M47" i="17"/>
  <c r="M39" i="17"/>
  <c r="M29" i="17"/>
  <c r="M27" i="17"/>
  <c r="M25" i="17"/>
  <c r="M19" i="17"/>
  <c r="M17" i="17"/>
  <c r="M13" i="17"/>
  <c r="M11" i="17"/>
  <c r="N206" i="17"/>
  <c r="O206" i="17" s="1"/>
  <c r="N204" i="17"/>
  <c r="O204" i="17" s="1"/>
  <c r="N202" i="17"/>
  <c r="N200" i="17"/>
  <c r="N198" i="17"/>
  <c r="O198" i="17" s="1"/>
  <c r="N196" i="17"/>
  <c r="O196" i="17" s="1"/>
  <c r="N194" i="17"/>
  <c r="N192" i="17"/>
  <c r="N190" i="17"/>
  <c r="O190" i="17" s="1"/>
  <c r="N188" i="17"/>
  <c r="N186" i="17"/>
  <c r="N184" i="17"/>
  <c r="O184" i="17" s="1"/>
  <c r="N180" i="17"/>
  <c r="O180" i="17" s="1"/>
  <c r="N178" i="17"/>
  <c r="O178" i="17" s="1"/>
  <c r="N177" i="17"/>
  <c r="N176" i="17"/>
  <c r="N175" i="17"/>
  <c r="N174" i="17"/>
  <c r="O174" i="17" s="1"/>
  <c r="N173" i="17"/>
  <c r="N172" i="17"/>
  <c r="N171" i="17"/>
  <c r="O171" i="17" s="1"/>
  <c r="N170" i="17"/>
  <c r="O170" i="17" s="1"/>
  <c r="N169" i="17"/>
  <c r="N168" i="17"/>
  <c r="O168" i="17" s="1"/>
  <c r="N167" i="17"/>
  <c r="O167" i="17" s="1"/>
  <c r="N183" i="17"/>
  <c r="O183" i="17" s="1"/>
  <c r="N179" i="17"/>
  <c r="N185" i="17"/>
  <c r="N163" i="17"/>
  <c r="O163" i="17" s="1"/>
  <c r="N181" i="17"/>
  <c r="N165" i="17"/>
  <c r="N162" i="17"/>
  <c r="N161" i="17"/>
  <c r="O161" i="17" s="1"/>
  <c r="N160" i="17"/>
  <c r="N159" i="17"/>
  <c r="N158" i="17"/>
  <c r="N157" i="17"/>
  <c r="O157" i="17" s="1"/>
  <c r="N156" i="17"/>
  <c r="O156" i="17" s="1"/>
  <c r="N155" i="17"/>
  <c r="N154" i="17"/>
  <c r="O154" i="17" s="1"/>
  <c r="N153" i="17"/>
  <c r="O153" i="17" s="1"/>
  <c r="N152" i="17"/>
  <c r="N151" i="17"/>
  <c r="N201" i="17"/>
  <c r="N193" i="17"/>
  <c r="O193" i="17" s="1"/>
  <c r="N148" i="17"/>
  <c r="O148" i="17" s="1"/>
  <c r="N146" i="17"/>
  <c r="N145" i="17"/>
  <c r="O145" i="17" s="1"/>
  <c r="N144" i="17"/>
  <c r="N143" i="17"/>
  <c r="N142" i="17"/>
  <c r="N141" i="17"/>
  <c r="N140" i="17"/>
  <c r="O140" i="17" s="1"/>
  <c r="N139" i="17"/>
  <c r="O139" i="17" s="1"/>
  <c r="N138" i="17"/>
  <c r="N137" i="17"/>
  <c r="O137" i="17" s="1"/>
  <c r="N136" i="17"/>
  <c r="O136" i="17" s="1"/>
  <c r="N135" i="17"/>
  <c r="N134" i="17"/>
  <c r="N133" i="17"/>
  <c r="N132" i="17"/>
  <c r="O132" i="17" s="1"/>
  <c r="N131" i="17"/>
  <c r="O131" i="17" s="1"/>
  <c r="N130" i="17"/>
  <c r="N129" i="17"/>
  <c r="O129" i="17" s="1"/>
  <c r="N128" i="17"/>
  <c r="O128" i="17" s="1"/>
  <c r="N127" i="17"/>
  <c r="N126" i="17"/>
  <c r="N125" i="17"/>
  <c r="N124" i="17"/>
  <c r="O124" i="17" s="1"/>
  <c r="N123" i="17"/>
  <c r="O123" i="17" s="1"/>
  <c r="N122" i="17"/>
  <c r="N121" i="17"/>
  <c r="O121" i="17" s="1"/>
  <c r="N120" i="17"/>
  <c r="O120" i="17" s="1"/>
  <c r="N119" i="17"/>
  <c r="N118" i="17"/>
  <c r="N117" i="17"/>
  <c r="N116" i="17"/>
  <c r="O116" i="17" s="1"/>
  <c r="N115" i="17"/>
  <c r="O115" i="17" s="1"/>
  <c r="N114" i="17"/>
  <c r="N113" i="17"/>
  <c r="O113" i="17" s="1"/>
  <c r="N112" i="17"/>
  <c r="O112" i="17" s="1"/>
  <c r="N111" i="17"/>
  <c r="O111" i="17" s="1"/>
  <c r="N110" i="17"/>
  <c r="N109" i="17"/>
  <c r="O109" i="17" s="1"/>
  <c r="N108" i="17"/>
  <c r="N203" i="17"/>
  <c r="N195" i="17"/>
  <c r="N187" i="17"/>
  <c r="N166" i="17"/>
  <c r="O166" i="17" s="1"/>
  <c r="N147" i="17"/>
  <c r="N205" i="17"/>
  <c r="N189" i="17"/>
  <c r="N150" i="17"/>
  <c r="O150" i="17" s="1"/>
  <c r="N107" i="17"/>
  <c r="O107" i="17" s="1"/>
  <c r="N106" i="17"/>
  <c r="N105" i="17"/>
  <c r="O105" i="17" s="1"/>
  <c r="N104" i="17"/>
  <c r="N103" i="17"/>
  <c r="O103" i="17" s="1"/>
  <c r="N102" i="17"/>
  <c r="N101" i="17"/>
  <c r="O101" i="17" s="1"/>
  <c r="N100" i="17"/>
  <c r="N99" i="17"/>
  <c r="O99" i="17" s="1"/>
  <c r="N98" i="17"/>
  <c r="N97" i="17"/>
  <c r="O97" i="17" s="1"/>
  <c r="N96" i="17"/>
  <c r="N95" i="17"/>
  <c r="O95" i="17" s="1"/>
  <c r="N94" i="17"/>
  <c r="N93" i="17"/>
  <c r="O93" i="17" s="1"/>
  <c r="N92" i="17"/>
  <c r="N91" i="17"/>
  <c r="O91" i="17" s="1"/>
  <c r="N90" i="17"/>
  <c r="N89" i="17"/>
  <c r="O89" i="17" s="1"/>
  <c r="N88" i="17"/>
  <c r="N87" i="17"/>
  <c r="O87" i="17" s="1"/>
  <c r="N86" i="17"/>
  <c r="N85" i="17"/>
  <c r="O85" i="17" s="1"/>
  <c r="N84" i="17"/>
  <c r="N83" i="17"/>
  <c r="O83" i="17" s="1"/>
  <c r="N82" i="17"/>
  <c r="N199" i="17"/>
  <c r="N149" i="17"/>
  <c r="O149" i="17" s="1"/>
  <c r="N81" i="17"/>
  <c r="O81" i="17" s="1"/>
  <c r="N191" i="17"/>
  <c r="N182" i="17"/>
  <c r="N80" i="17"/>
  <c r="N197" i="17"/>
  <c r="O197" i="17" s="1"/>
  <c r="N164" i="17"/>
  <c r="N79" i="17"/>
  <c r="O79" i="17" s="1"/>
  <c r="N77" i="17"/>
  <c r="O77" i="17" s="1"/>
  <c r="N75" i="17"/>
  <c r="N72" i="17"/>
  <c r="N70" i="17"/>
  <c r="N68" i="17"/>
  <c r="O68" i="17" s="1"/>
  <c r="N66" i="17"/>
  <c r="O66" i="17" s="1"/>
  <c r="N64" i="17"/>
  <c r="N62" i="17"/>
  <c r="N60" i="17"/>
  <c r="N58" i="17"/>
  <c r="N56" i="17"/>
  <c r="N54" i="17"/>
  <c r="O54" i="17" s="1"/>
  <c r="N52" i="17"/>
  <c r="N50" i="17"/>
  <c r="O50" i="17" s="1"/>
  <c r="N48" i="17"/>
  <c r="N46" i="17"/>
  <c r="O46" i="17" s="1"/>
  <c r="N44" i="17"/>
  <c r="N42" i="17"/>
  <c r="O42" i="17" s="1"/>
  <c r="N40" i="17"/>
  <c r="N38" i="17"/>
  <c r="N36" i="17"/>
  <c r="N34" i="17"/>
  <c r="N32" i="17"/>
  <c r="N30" i="17"/>
  <c r="N28" i="17"/>
  <c r="N26" i="17"/>
  <c r="N24" i="17"/>
  <c r="N22" i="17"/>
  <c r="O22" i="17" s="1"/>
  <c r="N20" i="17"/>
  <c r="O20" i="17" s="1"/>
  <c r="N18" i="17"/>
  <c r="O18" i="17" s="1"/>
  <c r="N16" i="17"/>
  <c r="N14" i="17"/>
  <c r="O14" i="17" s="1"/>
  <c r="N12" i="17"/>
  <c r="O12" i="17" s="1"/>
  <c r="N10" i="17"/>
  <c r="N8" i="17"/>
  <c r="N5" i="17"/>
  <c r="N76" i="17"/>
  <c r="N71" i="17"/>
  <c r="O71" i="17" s="1"/>
  <c r="N65" i="17"/>
  <c r="N61" i="17"/>
  <c r="N57" i="17"/>
  <c r="O57" i="17" s="1"/>
  <c r="N51" i="17"/>
  <c r="N47" i="17"/>
  <c r="N43" i="17"/>
  <c r="N39" i="17"/>
  <c r="O39" i="17" s="1"/>
  <c r="N33" i="17"/>
  <c r="O33" i="17" s="1"/>
  <c r="N29" i="17"/>
  <c r="N23" i="17"/>
  <c r="N19" i="17"/>
  <c r="O19" i="17" s="1"/>
  <c r="N15" i="17"/>
  <c r="N13" i="17"/>
  <c r="N9" i="17"/>
  <c r="O9" i="17" s="1"/>
  <c r="N7" i="17"/>
  <c r="O7" i="17" s="1"/>
  <c r="N78" i="17"/>
  <c r="N73" i="17"/>
  <c r="N69" i="17"/>
  <c r="N67" i="17"/>
  <c r="O67" i="17" s="1"/>
  <c r="N63" i="17"/>
  <c r="O63" i="17" s="1"/>
  <c r="N59" i="17"/>
  <c r="N55" i="17"/>
  <c r="N53" i="17"/>
  <c r="O53" i="17" s="1"/>
  <c r="N49" i="17"/>
  <c r="O49" i="17" s="1"/>
  <c r="N45" i="17"/>
  <c r="N41" i="17"/>
  <c r="N37" i="17"/>
  <c r="O37" i="17" s="1"/>
  <c r="N35" i="17"/>
  <c r="O35" i="17" s="1"/>
  <c r="N31" i="17"/>
  <c r="N27" i="17"/>
  <c r="O27" i="17" s="1"/>
  <c r="N25" i="17"/>
  <c r="O25" i="17" s="1"/>
  <c r="N21" i="17"/>
  <c r="N17" i="17"/>
  <c r="N11" i="17"/>
  <c r="O11" i="17" s="1"/>
  <c r="Q206" i="14"/>
  <c r="Q205" i="14"/>
  <c r="Q204" i="14"/>
  <c r="R204" i="14" s="1"/>
  <c r="Q203" i="14"/>
  <c r="Q202" i="14"/>
  <c r="Q201" i="14"/>
  <c r="Q200" i="14"/>
  <c r="R200" i="14" s="1"/>
  <c r="Q199" i="14"/>
  <c r="R199" i="14" s="1"/>
  <c r="Q198" i="14"/>
  <c r="Q197" i="14"/>
  <c r="Q196" i="14"/>
  <c r="R196" i="14" s="1"/>
  <c r="Q195" i="14"/>
  <c r="R195" i="14" s="1"/>
  <c r="Q194" i="14"/>
  <c r="Q193" i="14"/>
  <c r="Q192" i="14"/>
  <c r="R192" i="14" s="1"/>
  <c r="Q191" i="14"/>
  <c r="R191" i="14" s="1"/>
  <c r="Q190" i="14"/>
  <c r="Q189" i="14"/>
  <c r="Q188" i="14"/>
  <c r="R188" i="14" s="1"/>
  <c r="Q187" i="14"/>
  <c r="R187" i="14" s="1"/>
  <c r="Q186" i="14"/>
  <c r="Q185" i="14"/>
  <c r="Q184" i="14"/>
  <c r="R184" i="14" s="1"/>
  <c r="Q183" i="14"/>
  <c r="R183" i="14" s="1"/>
  <c r="Q182" i="14"/>
  <c r="Q181" i="14"/>
  <c r="Q180" i="14"/>
  <c r="Q179" i="14"/>
  <c r="Q178" i="14"/>
  <c r="Q176" i="14"/>
  <c r="Q172" i="14"/>
  <c r="R172" i="14" s="1"/>
  <c r="Q175" i="14"/>
  <c r="R175" i="14" s="1"/>
  <c r="Q174" i="14"/>
  <c r="Q168" i="14"/>
  <c r="Q164" i="14"/>
  <c r="R164" i="14" s="1"/>
  <c r="Q160" i="14"/>
  <c r="Q158" i="14"/>
  <c r="Q157" i="14"/>
  <c r="Q156" i="14"/>
  <c r="R156" i="14" s="1"/>
  <c r="Q155" i="14"/>
  <c r="R155" i="14" s="1"/>
  <c r="Q154" i="14"/>
  <c r="Q153" i="14"/>
  <c r="Q152" i="14"/>
  <c r="R152" i="14" s="1"/>
  <c r="Q151" i="14"/>
  <c r="R151" i="14" s="1"/>
  <c r="Q150" i="14"/>
  <c r="Q149" i="14"/>
  <c r="Q148" i="14"/>
  <c r="R148" i="14" s="1"/>
  <c r="Q147" i="14"/>
  <c r="R147" i="14" s="1"/>
  <c r="Q146" i="14"/>
  <c r="Q145" i="14"/>
  <c r="Q144" i="14"/>
  <c r="R144" i="14" s="1"/>
  <c r="Q143" i="14"/>
  <c r="R143" i="14" s="1"/>
  <c r="Q142" i="14"/>
  <c r="Q141" i="14"/>
  <c r="Q140" i="14"/>
  <c r="Q139" i="14"/>
  <c r="R139" i="14" s="1"/>
  <c r="Q138" i="14"/>
  <c r="Q137" i="14"/>
  <c r="Q136" i="14"/>
  <c r="R136" i="14" s="1"/>
  <c r="Q135" i="14"/>
  <c r="R135" i="14" s="1"/>
  <c r="Q134" i="14"/>
  <c r="Q133" i="14"/>
  <c r="Q132" i="14"/>
  <c r="R132" i="14" s="1"/>
  <c r="Q131" i="14"/>
  <c r="R131" i="14" s="1"/>
  <c r="Q130" i="14"/>
  <c r="Q129" i="14"/>
  <c r="Q128" i="14"/>
  <c r="R128" i="14" s="1"/>
  <c r="Q127" i="14"/>
  <c r="R127" i="14" s="1"/>
  <c r="Q126" i="14"/>
  <c r="Q125" i="14"/>
  <c r="Q124" i="14"/>
  <c r="R124" i="14" s="1"/>
  <c r="Q123" i="14"/>
  <c r="Q122" i="14"/>
  <c r="Q121" i="14"/>
  <c r="Q120" i="14"/>
  <c r="Q173" i="14"/>
  <c r="R173" i="14" s="1"/>
  <c r="Q167" i="14"/>
  <c r="Q163" i="14"/>
  <c r="Q159" i="14"/>
  <c r="R159" i="14" s="1"/>
  <c r="Q166" i="14"/>
  <c r="R166" i="14" s="1"/>
  <c r="Q119" i="14"/>
  <c r="Q118" i="14"/>
  <c r="Q117" i="14"/>
  <c r="R117" i="14" s="1"/>
  <c r="Q116" i="14"/>
  <c r="R116" i="14" s="1"/>
  <c r="Q115" i="14"/>
  <c r="Q114" i="14"/>
  <c r="Q113" i="14"/>
  <c r="Q112" i="14"/>
  <c r="R112" i="14" s="1"/>
  <c r="Q111" i="14"/>
  <c r="Q110" i="14"/>
  <c r="Q109" i="14"/>
  <c r="R109" i="14" s="1"/>
  <c r="Q108" i="14"/>
  <c r="R108" i="14" s="1"/>
  <c r="Q107" i="14"/>
  <c r="Q106" i="14"/>
  <c r="Q105" i="14"/>
  <c r="R105" i="14" s="1"/>
  <c r="Q104" i="14"/>
  <c r="R104" i="14" s="1"/>
  <c r="Q103" i="14"/>
  <c r="Q102" i="14"/>
  <c r="Q101" i="14"/>
  <c r="R101" i="14" s="1"/>
  <c r="Q100" i="14"/>
  <c r="R100" i="14" s="1"/>
  <c r="Q99" i="14"/>
  <c r="Q98" i="14"/>
  <c r="Q97" i="14"/>
  <c r="R97" i="14" s="1"/>
  <c r="Q96" i="14"/>
  <c r="R96" i="14" s="1"/>
  <c r="Q95" i="14"/>
  <c r="Q94" i="14"/>
  <c r="Q93" i="14"/>
  <c r="R93" i="14" s="1"/>
  <c r="Q92" i="14"/>
  <c r="R92" i="14" s="1"/>
  <c r="Q91" i="14"/>
  <c r="Q177" i="14"/>
  <c r="Q165" i="14"/>
  <c r="R165" i="14" s="1"/>
  <c r="Q170" i="14"/>
  <c r="R170" i="14" s="1"/>
  <c r="Q161" i="14"/>
  <c r="Q162" i="14"/>
  <c r="Q5" i="14"/>
  <c r="Q169" i="14"/>
  <c r="R169" i="14" s="1"/>
  <c r="Q90" i="14"/>
  <c r="Q88" i="14"/>
  <c r="Q86" i="14"/>
  <c r="R86" i="14" s="1"/>
  <c r="Q84" i="14"/>
  <c r="R84" i="14" s="1"/>
  <c r="Q82" i="14"/>
  <c r="Q80" i="14"/>
  <c r="Q78" i="14"/>
  <c r="R78" i="14" s="1"/>
  <c r="Q76" i="14"/>
  <c r="Q74" i="14"/>
  <c r="Q72" i="14"/>
  <c r="Q70" i="14"/>
  <c r="R70" i="14" s="1"/>
  <c r="Q68" i="14"/>
  <c r="R68" i="14" s="1"/>
  <c r="Q66" i="14"/>
  <c r="Q64" i="14"/>
  <c r="Q62" i="14"/>
  <c r="Q60" i="14"/>
  <c r="R60" i="14" s="1"/>
  <c r="Q58" i="14"/>
  <c r="Q56" i="14"/>
  <c r="Q54" i="14"/>
  <c r="Q52" i="14"/>
  <c r="R52" i="14" s="1"/>
  <c r="Q50" i="14"/>
  <c r="Q48" i="14"/>
  <c r="Q46" i="14"/>
  <c r="R46" i="14" s="1"/>
  <c r="Q44" i="14"/>
  <c r="R44" i="14" s="1"/>
  <c r="Q42" i="14"/>
  <c r="Q40" i="14"/>
  <c r="Q38" i="14"/>
  <c r="R38" i="14" s="1"/>
  <c r="Q36" i="14"/>
  <c r="R36" i="14" s="1"/>
  <c r="Q34" i="14"/>
  <c r="Q32" i="14"/>
  <c r="Q30" i="14"/>
  <c r="Q28" i="14"/>
  <c r="R28" i="14" s="1"/>
  <c r="Q26" i="14"/>
  <c r="Q24" i="14"/>
  <c r="Q22" i="14"/>
  <c r="R22" i="14" s="1"/>
  <c r="Q20" i="14"/>
  <c r="Q18" i="14"/>
  <c r="Q16" i="14"/>
  <c r="Q14" i="14"/>
  <c r="Q12" i="14"/>
  <c r="R12" i="14" s="1"/>
  <c r="Q10" i="14"/>
  <c r="Q8" i="14"/>
  <c r="Q171" i="14"/>
  <c r="Q89" i="14"/>
  <c r="R89" i="14" s="1"/>
  <c r="Q87" i="14"/>
  <c r="Q85" i="14"/>
  <c r="Q83" i="14"/>
  <c r="R83" i="14" s="1"/>
  <c r="Q81" i="14"/>
  <c r="R81" i="14" s="1"/>
  <c r="Q79" i="14"/>
  <c r="Q77" i="14"/>
  <c r="Q75" i="14"/>
  <c r="R75" i="14" s="1"/>
  <c r="Q73" i="14"/>
  <c r="R73" i="14" s="1"/>
  <c r="Q71" i="14"/>
  <c r="Q69" i="14"/>
  <c r="Q67" i="14"/>
  <c r="R67" i="14" s="1"/>
  <c r="Q65" i="14"/>
  <c r="R65" i="14" s="1"/>
  <c r="Q63" i="14"/>
  <c r="Q61" i="14"/>
  <c r="Q59" i="14"/>
  <c r="R59" i="14" s="1"/>
  <c r="Q57" i="14"/>
  <c r="R57" i="14" s="1"/>
  <c r="Q55" i="14"/>
  <c r="Q53" i="14"/>
  <c r="Q51" i="14"/>
  <c r="Q49" i="14"/>
  <c r="R49" i="14" s="1"/>
  <c r="Q47" i="14"/>
  <c r="Q45" i="14"/>
  <c r="Q43" i="14"/>
  <c r="R43" i="14" s="1"/>
  <c r="Q41" i="14"/>
  <c r="R41" i="14" s="1"/>
  <c r="Q39" i="14"/>
  <c r="Q37" i="14"/>
  <c r="Q35" i="14"/>
  <c r="Q29" i="14"/>
  <c r="R29" i="14" s="1"/>
  <c r="Q21" i="14"/>
  <c r="Q13" i="14"/>
  <c r="Q33" i="14"/>
  <c r="R33" i="14" s="1"/>
  <c r="Q25" i="14"/>
  <c r="R25" i="14" s="1"/>
  <c r="Q23" i="14"/>
  <c r="Q15" i="14"/>
  <c r="Q7" i="14"/>
  <c r="R7" i="14" s="1"/>
  <c r="Q27" i="14"/>
  <c r="R27" i="14" s="1"/>
  <c r="Q19" i="14"/>
  <c r="Q11" i="14"/>
  <c r="Q17" i="14"/>
  <c r="R17" i="14" s="1"/>
  <c r="Q9" i="14"/>
  <c r="R9" i="14" s="1"/>
  <c r="Q31" i="14"/>
  <c r="O199" i="17"/>
  <c r="O188" i="17"/>
  <c r="O195" i="17"/>
  <c r="O189" i="17"/>
  <c r="O182" i="17"/>
  <c r="O177" i="17"/>
  <c r="O147" i="17"/>
  <c r="O146" i="17"/>
  <c r="O144" i="17"/>
  <c r="O143" i="17"/>
  <c r="O142" i="17"/>
  <c r="O141" i="17"/>
  <c r="O138" i="17"/>
  <c r="O135" i="17"/>
  <c r="O134" i="17"/>
  <c r="O133" i="17"/>
  <c r="O130" i="17"/>
  <c r="O127" i="17"/>
  <c r="O126" i="17"/>
  <c r="O125" i="17"/>
  <c r="O122" i="17"/>
  <c r="O119" i="17"/>
  <c r="O118" i="17"/>
  <c r="O117" i="17"/>
  <c r="O114" i="17"/>
  <c r="O162" i="17"/>
  <c r="O26" i="17"/>
  <c r="O24" i="17"/>
  <c r="O23" i="17"/>
  <c r="O21" i="17"/>
  <c r="O17" i="17"/>
  <c r="O16" i="17"/>
  <c r="O15" i="17"/>
  <c r="O13" i="17"/>
  <c r="O10" i="17"/>
  <c r="I4" i="17"/>
  <c r="O36" i="17"/>
  <c r="O38" i="17"/>
  <c r="O40" i="17"/>
  <c r="O41" i="17"/>
  <c r="O43" i="17"/>
  <c r="O44" i="17"/>
  <c r="O45" i="17"/>
  <c r="O47" i="17"/>
  <c r="O48" i="17"/>
  <c r="O51" i="17"/>
  <c r="O52" i="17"/>
  <c r="O61" i="17"/>
  <c r="O65" i="17"/>
  <c r="O69" i="17"/>
  <c r="O73" i="17"/>
  <c r="O75" i="17"/>
  <c r="O76" i="17"/>
  <c r="O78" i="17"/>
  <c r="O80" i="17"/>
  <c r="O82" i="17"/>
  <c r="O84" i="17"/>
  <c r="O86" i="17"/>
  <c r="O88" i="17"/>
  <c r="O90" i="17"/>
  <c r="O92" i="17"/>
  <c r="O94" i="17"/>
  <c r="O96" i="17"/>
  <c r="O98" i="17"/>
  <c r="O100" i="17"/>
  <c r="O102" i="17"/>
  <c r="O104" i="17"/>
  <c r="O106" i="17"/>
  <c r="O108" i="17"/>
  <c r="O110" i="17"/>
  <c r="O155" i="17"/>
  <c r="O159" i="17"/>
  <c r="O158" i="17"/>
  <c r="O169" i="17"/>
  <c r="O186" i="17"/>
  <c r="O201" i="17"/>
  <c r="O165" i="17"/>
  <c r="O55" i="17"/>
  <c r="O179" i="17"/>
  <c r="O194" i="17"/>
  <c r="O200" i="17"/>
  <c r="O62" i="17"/>
  <c r="O70" i="17"/>
  <c r="O187" i="17"/>
  <c r="O191" i="17"/>
  <c r="O202" i="17"/>
  <c r="O29" i="17"/>
  <c r="O30" i="17"/>
  <c r="O31" i="17"/>
  <c r="O32" i="17"/>
  <c r="O56" i="17"/>
  <c r="O60" i="17"/>
  <c r="O64" i="17"/>
  <c r="O72" i="17"/>
  <c r="O175" i="17"/>
  <c r="O160" i="17"/>
  <c r="O173" i="17"/>
  <c r="O203" i="17"/>
  <c r="O28" i="17"/>
  <c r="O34" i="17"/>
  <c r="O59" i="17"/>
  <c r="O181" i="17"/>
  <c r="O151" i="17"/>
  <c r="O152" i="17"/>
  <c r="O185" i="17"/>
  <c r="O172" i="17"/>
  <c r="O176" i="17"/>
  <c r="O205" i="17"/>
  <c r="O8" i="17"/>
  <c r="O58" i="17"/>
  <c r="O164" i="17"/>
  <c r="O192" i="17"/>
  <c r="M202" i="17"/>
  <c r="M199" i="17"/>
  <c r="M198" i="17"/>
  <c r="M200" i="17"/>
  <c r="M187" i="17"/>
  <c r="M191" i="17"/>
  <c r="M205" i="17"/>
  <c r="M201" i="17"/>
  <c r="M149" i="17"/>
  <c r="M146" i="17"/>
  <c r="M143" i="17"/>
  <c r="M139" i="17"/>
  <c r="M137" i="17"/>
  <c r="M135" i="17"/>
  <c r="M131" i="17"/>
  <c r="M127" i="17"/>
  <c r="M123" i="17"/>
  <c r="M119" i="17"/>
  <c r="M116" i="17"/>
  <c r="M112" i="17"/>
  <c r="M117" i="17"/>
  <c r="M145" i="17"/>
  <c r="M142" i="17"/>
  <c r="M138" i="17"/>
  <c r="M134" i="17"/>
  <c r="M130" i="17"/>
  <c r="M126" i="17"/>
  <c r="M122" i="17"/>
  <c r="M118" i="17"/>
  <c r="M128" i="17"/>
  <c r="M120" i="17"/>
  <c r="M111" i="17"/>
  <c r="M103" i="17"/>
  <c r="M95" i="17"/>
  <c r="M79" i="17"/>
  <c r="M71" i="17"/>
  <c r="M67" i="17"/>
  <c r="M63" i="17"/>
  <c r="M59" i="17"/>
  <c r="M55" i="17"/>
  <c r="M113" i="17"/>
  <c r="M92" i="17"/>
  <c r="M84" i="17"/>
  <c r="M76" i="17"/>
  <c r="M148" i="17"/>
  <c r="M140" i="17"/>
  <c r="M132" i="17"/>
  <c r="M124" i="17"/>
  <c r="M114" i="17"/>
  <c r="M75" i="17"/>
  <c r="M72" i="17"/>
  <c r="M68" i="17"/>
  <c r="M64" i="17"/>
  <c r="M60" i="17"/>
  <c r="M56" i="17"/>
  <c r="M45" i="17"/>
  <c r="M44" i="17"/>
  <c r="M49" i="17"/>
  <c r="M28" i="17"/>
  <c r="M88" i="17"/>
  <c r="M40" i="17"/>
  <c r="M70" i="17"/>
  <c r="M66" i="17"/>
  <c r="M62" i="17"/>
  <c r="M58" i="17"/>
  <c r="M54" i="17"/>
  <c r="M52" i="17"/>
  <c r="M51" i="17"/>
  <c r="M36" i="17"/>
  <c r="M35" i="17"/>
  <c r="M32" i="17"/>
  <c r="M31" i="17"/>
  <c r="M30" i="17"/>
  <c r="M96" i="17"/>
  <c r="M80" i="17"/>
  <c r="M48" i="17"/>
  <c r="M8" i="17"/>
  <c r="G4" i="17"/>
  <c r="M15" i="17"/>
  <c r="M23" i="17"/>
  <c r="M37" i="17"/>
  <c r="M81" i="17"/>
  <c r="M82" i="17"/>
  <c r="M102" i="17"/>
  <c r="M110" i="17"/>
  <c r="M150" i="17"/>
  <c r="M154" i="17"/>
  <c r="M158" i="17"/>
  <c r="M167" i="17"/>
  <c r="M175" i="17"/>
  <c r="M183" i="17"/>
  <c r="M153" i="17"/>
  <c r="M170" i="17"/>
  <c r="M194" i="17"/>
  <c r="M9" i="17"/>
  <c r="M89" i="17"/>
  <c r="M106" i="17"/>
  <c r="M156" i="17"/>
  <c r="M169" i="17"/>
  <c r="M185" i="17"/>
  <c r="M12" i="17"/>
  <c r="M20" i="17"/>
  <c r="M42" i="17"/>
  <c r="M46" i="17"/>
  <c r="M78" i="17"/>
  <c r="M33" i="17"/>
  <c r="M74" i="17"/>
  <c r="M85" i="17"/>
  <c r="M100" i="17"/>
  <c r="M108" i="17"/>
  <c r="M159" i="17"/>
  <c r="M160" i="17"/>
  <c r="M168" i="17"/>
  <c r="M176" i="17"/>
  <c r="M10" i="17"/>
  <c r="M14" i="17"/>
  <c r="M18" i="17"/>
  <c r="M22" i="17"/>
  <c r="M26" i="17"/>
  <c r="M34" i="17"/>
  <c r="M43" i="17"/>
  <c r="M50" i="17"/>
  <c r="M97" i="17"/>
  <c r="M90" i="17"/>
  <c r="M104" i="17"/>
  <c r="M162" i="17"/>
  <c r="M174" i="17"/>
  <c r="M192" i="17"/>
  <c r="M182" i="17"/>
  <c r="M109" i="17"/>
  <c r="M21" i="17"/>
  <c r="M38" i="17"/>
  <c r="M86" i="17"/>
  <c r="M77" i="17"/>
  <c r="M98" i="17"/>
  <c r="M152" i="17"/>
  <c r="M161" i="17"/>
  <c r="M173" i="17"/>
  <c r="M177" i="17"/>
  <c r="M189" i="17"/>
  <c r="M181" i="17"/>
  <c r="M186" i="17"/>
  <c r="M16" i="17"/>
  <c r="M24" i="17"/>
  <c r="M41" i="17"/>
  <c r="M94" i="17"/>
  <c r="M7" i="17"/>
  <c r="M151" i="17"/>
  <c r="M193" i="17"/>
  <c r="M178" i="17"/>
  <c r="M180" i="17"/>
  <c r="M184" i="17"/>
  <c r="S206" i="14"/>
  <c r="S205" i="14"/>
  <c r="S204" i="14"/>
  <c r="S203" i="14"/>
  <c r="S202" i="14"/>
  <c r="S201" i="14"/>
  <c r="S200" i="14"/>
  <c r="T200" i="14" s="1"/>
  <c r="S199" i="14"/>
  <c r="T199" i="14" s="1"/>
  <c r="S198" i="14"/>
  <c r="S197" i="14"/>
  <c r="S196" i="14"/>
  <c r="S195" i="14"/>
  <c r="T195" i="14" s="1"/>
  <c r="S194" i="14"/>
  <c r="S193" i="14"/>
  <c r="S192" i="14"/>
  <c r="S191" i="14"/>
  <c r="T191" i="14" s="1"/>
  <c r="S190" i="14"/>
  <c r="S189" i="14"/>
  <c r="S188" i="14"/>
  <c r="S187" i="14"/>
  <c r="T187" i="14" s="1"/>
  <c r="S186" i="14"/>
  <c r="S185" i="14"/>
  <c r="S184" i="14"/>
  <c r="T184" i="14" s="1"/>
  <c r="S183" i="14"/>
  <c r="T183" i="14" s="1"/>
  <c r="S182" i="14"/>
  <c r="S181" i="14"/>
  <c r="S180" i="14"/>
  <c r="S179" i="14"/>
  <c r="T179" i="14" s="1"/>
  <c r="S166" i="14"/>
  <c r="S178" i="14"/>
  <c r="S176" i="14"/>
  <c r="S174" i="14"/>
  <c r="T174" i="14" s="1"/>
  <c r="S172" i="14"/>
  <c r="S170" i="14"/>
  <c r="S168" i="14"/>
  <c r="S167" i="14"/>
  <c r="S164" i="14"/>
  <c r="S163" i="14"/>
  <c r="S162" i="14"/>
  <c r="S161" i="14"/>
  <c r="T161" i="14" s="1"/>
  <c r="S160" i="14"/>
  <c r="S159" i="14"/>
  <c r="S158" i="14"/>
  <c r="T158" i="14" s="1"/>
  <c r="S157" i="14"/>
  <c r="T157" i="14" s="1"/>
  <c r="S156" i="14"/>
  <c r="S155" i="14"/>
  <c r="S154" i="14"/>
  <c r="T154" i="14" s="1"/>
  <c r="S153" i="14"/>
  <c r="T153" i="14" s="1"/>
  <c r="S152" i="14"/>
  <c r="S151" i="14"/>
  <c r="S175" i="14"/>
  <c r="T175" i="14" s="1"/>
  <c r="S171" i="14"/>
  <c r="S173" i="14"/>
  <c r="S149" i="14"/>
  <c r="S147" i="14"/>
  <c r="S145" i="14"/>
  <c r="T145" i="14" s="1"/>
  <c r="S143" i="14"/>
  <c r="S141" i="14"/>
  <c r="S139" i="14"/>
  <c r="T139" i="14" s="1"/>
  <c r="S137" i="14"/>
  <c r="T137" i="14" s="1"/>
  <c r="S135" i="14"/>
  <c r="S133" i="14"/>
  <c r="S131" i="14"/>
  <c r="T131" i="14" s="1"/>
  <c r="S129" i="14"/>
  <c r="S127" i="14"/>
  <c r="S125" i="14"/>
  <c r="S123" i="14"/>
  <c r="S121" i="14"/>
  <c r="T121" i="14" s="1"/>
  <c r="S119" i="14"/>
  <c r="S117" i="14"/>
  <c r="S115" i="14"/>
  <c r="T115" i="14" s="1"/>
  <c r="S113" i="14"/>
  <c r="S111" i="14"/>
  <c r="S109" i="14"/>
  <c r="S169" i="14"/>
  <c r="T169" i="14" s="1"/>
  <c r="S165" i="14"/>
  <c r="S150" i="14"/>
  <c r="S146" i="14"/>
  <c r="S142" i="14"/>
  <c r="S138" i="14"/>
  <c r="T138" i="14" s="1"/>
  <c r="S134" i="14"/>
  <c r="S130" i="14"/>
  <c r="S126" i="14"/>
  <c r="S122" i="14"/>
  <c r="S118" i="14"/>
  <c r="S114" i="14"/>
  <c r="S110" i="14"/>
  <c r="S108" i="14"/>
  <c r="T108" i="14" s="1"/>
  <c r="S106" i="14"/>
  <c r="S104" i="14"/>
  <c r="S102" i="14"/>
  <c r="S100" i="14"/>
  <c r="T100" i="14" s="1"/>
  <c r="S98" i="14"/>
  <c r="S96" i="14"/>
  <c r="S94" i="14"/>
  <c r="S92" i="14"/>
  <c r="S90" i="14"/>
  <c r="S88" i="14"/>
  <c r="S86" i="14"/>
  <c r="T86" i="14" s="1"/>
  <c r="S84" i="14"/>
  <c r="T84" i="14" s="1"/>
  <c r="S82" i="14"/>
  <c r="S148" i="14"/>
  <c r="S132" i="14"/>
  <c r="T132" i="14" s="1"/>
  <c r="S116" i="14"/>
  <c r="T116" i="14" s="1"/>
  <c r="S107" i="14"/>
  <c r="S99" i="14"/>
  <c r="S97" i="14"/>
  <c r="T97" i="14" s="1"/>
  <c r="S93" i="14"/>
  <c r="T93" i="14" s="1"/>
  <c r="S89" i="14"/>
  <c r="S85" i="14"/>
  <c r="S81" i="14"/>
  <c r="T81" i="14" s="1"/>
  <c r="S80" i="14"/>
  <c r="T80" i="14" s="1"/>
  <c r="S78" i="14"/>
  <c r="S76" i="14"/>
  <c r="S73" i="14"/>
  <c r="S71" i="14"/>
  <c r="T71" i="14" s="1"/>
  <c r="S69" i="14"/>
  <c r="S67" i="14"/>
  <c r="S65" i="14"/>
  <c r="T65" i="14" s="1"/>
  <c r="S63" i="14"/>
  <c r="T63" i="14" s="1"/>
  <c r="S61" i="14"/>
  <c r="S59" i="14"/>
  <c r="S57" i="14"/>
  <c r="T57" i="14" s="1"/>
  <c r="S55" i="14"/>
  <c r="T55" i="14" s="1"/>
  <c r="S53" i="14"/>
  <c r="S51" i="14"/>
  <c r="S49" i="14"/>
  <c r="T49" i="14" s="1"/>
  <c r="S47" i="14"/>
  <c r="T47" i="14" s="1"/>
  <c r="S45" i="14"/>
  <c r="S43" i="14"/>
  <c r="S41" i="14"/>
  <c r="T41" i="14" s="1"/>
  <c r="S39" i="14"/>
  <c r="T39" i="14" s="1"/>
  <c r="S37" i="14"/>
  <c r="S35" i="14"/>
  <c r="S33" i="14"/>
  <c r="S31" i="14"/>
  <c r="T31" i="14" s="1"/>
  <c r="S29" i="14"/>
  <c r="S27" i="14"/>
  <c r="S25" i="14"/>
  <c r="S23" i="14"/>
  <c r="S21" i="14"/>
  <c r="S19" i="14"/>
  <c r="S17" i="14"/>
  <c r="T17" i="14" s="1"/>
  <c r="S15" i="14"/>
  <c r="T15" i="14" s="1"/>
  <c r="S13" i="14"/>
  <c r="S11" i="14"/>
  <c r="S9" i="14"/>
  <c r="S7" i="14"/>
  <c r="T7" i="14" s="1"/>
  <c r="S75" i="14"/>
  <c r="S70" i="14"/>
  <c r="S68" i="14"/>
  <c r="S66" i="14"/>
  <c r="T66" i="14" s="1"/>
  <c r="S64" i="14"/>
  <c r="S60" i="14"/>
  <c r="S56" i="14"/>
  <c r="T56" i="14" s="1"/>
  <c r="S54" i="14"/>
  <c r="S52" i="14"/>
  <c r="S48" i="14"/>
  <c r="S42" i="14"/>
  <c r="S40" i="14"/>
  <c r="T40" i="14" s="1"/>
  <c r="S36" i="14"/>
  <c r="S32" i="14"/>
  <c r="S28" i="14"/>
  <c r="S26" i="14"/>
  <c r="S22" i="14"/>
  <c r="S20" i="14"/>
  <c r="S14" i="14"/>
  <c r="T14" i="14" s="1"/>
  <c r="S10" i="14"/>
  <c r="S8" i="14"/>
  <c r="S5" i="14"/>
  <c r="S136" i="14"/>
  <c r="S120" i="14"/>
  <c r="T120" i="14" s="1"/>
  <c r="S101" i="14"/>
  <c r="S177" i="14"/>
  <c r="S140" i="14"/>
  <c r="T140" i="14" s="1"/>
  <c r="S124" i="14"/>
  <c r="T124" i="14" s="1"/>
  <c r="S103" i="14"/>
  <c r="S95" i="14"/>
  <c r="S91" i="14"/>
  <c r="T91" i="14" s="1"/>
  <c r="S87" i="14"/>
  <c r="T87" i="14" s="1"/>
  <c r="S83" i="14"/>
  <c r="S79" i="14"/>
  <c r="S77" i="14"/>
  <c r="S72" i="14"/>
  <c r="T72" i="14" s="1"/>
  <c r="S62" i="14"/>
  <c r="S58" i="14"/>
  <c r="S50" i="14"/>
  <c r="S46" i="14"/>
  <c r="T46" i="14" s="1"/>
  <c r="S44" i="14"/>
  <c r="S38" i="14"/>
  <c r="S34" i="14"/>
  <c r="T34" i="14" s="1"/>
  <c r="S30" i="14"/>
  <c r="T30" i="14" s="1"/>
  <c r="S24" i="14"/>
  <c r="S18" i="14"/>
  <c r="S16" i="14"/>
  <c r="T16" i="14" s="1"/>
  <c r="S12" i="14"/>
  <c r="T12" i="14" s="1"/>
  <c r="S144" i="14"/>
  <c r="S128" i="14"/>
  <c r="S112" i="14"/>
  <c r="S105" i="14"/>
  <c r="T105" i="14" s="1"/>
  <c r="V206" i="12"/>
  <c r="V205" i="12"/>
  <c r="V204" i="12"/>
  <c r="W204" i="12" s="1"/>
  <c r="V203" i="12"/>
  <c r="W203" i="12" s="1"/>
  <c r="V202" i="12"/>
  <c r="V201" i="12"/>
  <c r="V200" i="12"/>
  <c r="W200" i="12" s="1"/>
  <c r="V199" i="12"/>
  <c r="W199" i="12" s="1"/>
  <c r="V198" i="12"/>
  <c r="V197" i="12"/>
  <c r="V196" i="12"/>
  <c r="W196" i="12" s="1"/>
  <c r="V195" i="12"/>
  <c r="W195" i="12" s="1"/>
  <c r="V194" i="12"/>
  <c r="V193" i="12"/>
  <c r="V192" i="12"/>
  <c r="W192" i="12" s="1"/>
  <c r="V191" i="12"/>
  <c r="W191" i="12" s="1"/>
  <c r="V190" i="12"/>
  <c r="V189" i="12"/>
  <c r="V188" i="12"/>
  <c r="W188" i="12" s="1"/>
  <c r="V187" i="12"/>
  <c r="V186" i="12"/>
  <c r="V185" i="12"/>
  <c r="V184" i="12"/>
  <c r="W184" i="12" s="1"/>
  <c r="V183" i="12"/>
  <c r="W183" i="12" s="1"/>
  <c r="V182" i="12"/>
  <c r="V181" i="12"/>
  <c r="V180" i="12"/>
  <c r="V179" i="12"/>
  <c r="W179" i="12" s="1"/>
  <c r="V178" i="12"/>
  <c r="V177" i="12"/>
  <c r="V176" i="12"/>
  <c r="W176" i="12" s="1"/>
  <c r="V175" i="12"/>
  <c r="W175" i="12" s="1"/>
  <c r="V174" i="12"/>
  <c r="V173" i="12"/>
  <c r="V172" i="12"/>
  <c r="W172" i="12" s="1"/>
  <c r="V171" i="12"/>
  <c r="W171" i="12" s="1"/>
  <c r="V169" i="12"/>
  <c r="V168" i="12"/>
  <c r="V165" i="12"/>
  <c r="W165" i="12" s="1"/>
  <c r="V163" i="12"/>
  <c r="W163" i="12" s="1"/>
  <c r="V161" i="12"/>
  <c r="V159" i="12"/>
  <c r="V157" i="12"/>
  <c r="W157" i="12" s="1"/>
  <c r="V155" i="12"/>
  <c r="W155" i="12" s="1"/>
  <c r="V153" i="12"/>
  <c r="V152" i="12"/>
  <c r="V151" i="12"/>
  <c r="W151" i="12" s="1"/>
  <c r="V150" i="12"/>
  <c r="W150" i="12" s="1"/>
  <c r="V149" i="12"/>
  <c r="V148" i="12"/>
  <c r="V147" i="12"/>
  <c r="W147" i="12" s="1"/>
  <c r="V146" i="12"/>
  <c r="W146" i="12" s="1"/>
  <c r="V145" i="12"/>
  <c r="V144" i="12"/>
  <c r="V143" i="12"/>
  <c r="W143" i="12" s="1"/>
  <c r="V142" i="12"/>
  <c r="W142" i="12" s="1"/>
  <c r="V141" i="12"/>
  <c r="V140" i="12"/>
  <c r="V139" i="12"/>
  <c r="W139" i="12" s="1"/>
  <c r="V138" i="12"/>
  <c r="W138" i="12" s="1"/>
  <c r="V137" i="12"/>
  <c r="V136" i="12"/>
  <c r="V135" i="12"/>
  <c r="W135" i="12" s="1"/>
  <c r="V134" i="12"/>
  <c r="W134" i="12" s="1"/>
  <c r="V133" i="12"/>
  <c r="V132" i="12"/>
  <c r="V131" i="12"/>
  <c r="W131" i="12" s="1"/>
  <c r="V130" i="12"/>
  <c r="W130" i="12" s="1"/>
  <c r="V129" i="12"/>
  <c r="V128" i="12"/>
  <c r="V127" i="12"/>
  <c r="V126" i="12"/>
  <c r="W126" i="12" s="1"/>
  <c r="V125" i="12"/>
  <c r="V124" i="12"/>
  <c r="V123" i="12"/>
  <c r="W123" i="12" s="1"/>
  <c r="V122" i="12"/>
  <c r="W122" i="12" s="1"/>
  <c r="V121" i="12"/>
  <c r="V120" i="12"/>
  <c r="V119" i="12"/>
  <c r="V118" i="12"/>
  <c r="W118" i="12" s="1"/>
  <c r="V117" i="12"/>
  <c r="V116" i="12"/>
  <c r="V115" i="12"/>
  <c r="W115" i="12" s="1"/>
  <c r="V114" i="12"/>
  <c r="W114" i="12" s="1"/>
  <c r="V113" i="12"/>
  <c r="V112" i="12"/>
  <c r="V111" i="12"/>
  <c r="W111" i="12" s="1"/>
  <c r="V110" i="12"/>
  <c r="W110" i="12" s="1"/>
  <c r="V170" i="12"/>
  <c r="V167" i="12"/>
  <c r="V164" i="12"/>
  <c r="V160" i="12"/>
  <c r="W160" i="12" s="1"/>
  <c r="V156" i="12"/>
  <c r="V109" i="12"/>
  <c r="V108" i="12"/>
  <c r="W108" i="12" s="1"/>
  <c r="V107" i="12"/>
  <c r="W107" i="12" s="1"/>
  <c r="V106" i="12"/>
  <c r="V105" i="12"/>
  <c r="V104" i="12"/>
  <c r="W104" i="12" s="1"/>
  <c r="V103" i="12"/>
  <c r="W103" i="12" s="1"/>
  <c r="V102" i="12"/>
  <c r="V101" i="12"/>
  <c r="V100" i="12"/>
  <c r="W100" i="12" s="1"/>
  <c r="V99" i="12"/>
  <c r="W99" i="12" s="1"/>
  <c r="V98" i="12"/>
  <c r="V97" i="12"/>
  <c r="V96" i="12"/>
  <c r="W96" i="12" s="1"/>
  <c r="V95" i="12"/>
  <c r="W95" i="12" s="1"/>
  <c r="V94" i="12"/>
  <c r="V93" i="12"/>
  <c r="V92" i="12"/>
  <c r="V91" i="12"/>
  <c r="W91" i="12" s="1"/>
  <c r="V90" i="12"/>
  <c r="V89" i="12"/>
  <c r="V88" i="12"/>
  <c r="W88" i="12" s="1"/>
  <c r="V158" i="12"/>
  <c r="W158" i="12" s="1"/>
  <c r="V85" i="12"/>
  <c r="V5" i="12"/>
  <c r="V166" i="12"/>
  <c r="W166" i="12" s="1"/>
  <c r="V84" i="12"/>
  <c r="W84" i="12" s="1"/>
  <c r="V81" i="12"/>
  <c r="V80" i="12"/>
  <c r="V79" i="12"/>
  <c r="W79" i="12" s="1"/>
  <c r="V78" i="12"/>
  <c r="W78" i="12" s="1"/>
  <c r="V77" i="12"/>
  <c r="V76" i="12"/>
  <c r="V75" i="12"/>
  <c r="W75" i="12" s="1"/>
  <c r="V74" i="12"/>
  <c r="W74" i="12" s="1"/>
  <c r="V73" i="12"/>
  <c r="V72" i="12"/>
  <c r="V71" i="12"/>
  <c r="W71" i="12" s="1"/>
  <c r="V70" i="12"/>
  <c r="W70" i="12" s="1"/>
  <c r="V69" i="12"/>
  <c r="V68" i="12"/>
  <c r="V67" i="12"/>
  <c r="W67" i="12" s="1"/>
  <c r="V66" i="12"/>
  <c r="W66" i="12" s="1"/>
  <c r="V65" i="12"/>
  <c r="V64" i="12"/>
  <c r="V63" i="12"/>
  <c r="W63" i="12" s="1"/>
  <c r="V62" i="12"/>
  <c r="W62" i="12" s="1"/>
  <c r="V61" i="12"/>
  <c r="V60" i="12"/>
  <c r="V59" i="12"/>
  <c r="W59" i="12" s="1"/>
  <c r="V58" i="12"/>
  <c r="W58" i="12" s="1"/>
  <c r="V57" i="12"/>
  <c r="V56" i="12"/>
  <c r="V55" i="12"/>
  <c r="W55" i="12" s="1"/>
  <c r="V54" i="12"/>
  <c r="W54" i="12" s="1"/>
  <c r="V53" i="12"/>
  <c r="V52" i="12"/>
  <c r="V51" i="12"/>
  <c r="W51" i="12" s="1"/>
  <c r="V50" i="12"/>
  <c r="W50" i="12" s="1"/>
  <c r="V49" i="12"/>
  <c r="V48" i="12"/>
  <c r="V47" i="12"/>
  <c r="W47" i="12" s="1"/>
  <c r="V46" i="12"/>
  <c r="W46" i="12" s="1"/>
  <c r="V45" i="12"/>
  <c r="V44" i="12"/>
  <c r="V43" i="12"/>
  <c r="W43" i="12" s="1"/>
  <c r="V42" i="12"/>
  <c r="W42" i="12" s="1"/>
  <c r="V41" i="12"/>
  <c r="V40" i="12"/>
  <c r="V39" i="12"/>
  <c r="W39" i="12" s="1"/>
  <c r="V38" i="12"/>
  <c r="W38" i="12" s="1"/>
  <c r="V37" i="12"/>
  <c r="V36" i="12"/>
  <c r="V35" i="12"/>
  <c r="W35" i="12" s="1"/>
  <c r="V34" i="12"/>
  <c r="W34" i="12" s="1"/>
  <c r="V33" i="12"/>
  <c r="V32" i="12"/>
  <c r="V31" i="12"/>
  <c r="W31" i="12" s="1"/>
  <c r="V30" i="12"/>
  <c r="W30" i="12" s="1"/>
  <c r="V29" i="12"/>
  <c r="V28" i="12"/>
  <c r="V27" i="12"/>
  <c r="V26" i="12"/>
  <c r="W26" i="12" s="1"/>
  <c r="V25" i="12"/>
  <c r="V24" i="12"/>
  <c r="V23" i="12"/>
  <c r="W23" i="12" s="1"/>
  <c r="V22" i="12"/>
  <c r="W22" i="12" s="1"/>
  <c r="V21" i="12"/>
  <c r="V20" i="12"/>
  <c r="V19" i="12"/>
  <c r="W19" i="12" s="1"/>
  <c r="V18" i="12"/>
  <c r="W18" i="12" s="1"/>
  <c r="V17" i="12"/>
  <c r="V16" i="12"/>
  <c r="V15" i="12"/>
  <c r="W15" i="12" s="1"/>
  <c r="V14" i="12"/>
  <c r="W14" i="12" s="1"/>
  <c r="V13" i="12"/>
  <c r="V12" i="12"/>
  <c r="V11" i="12"/>
  <c r="W11" i="12" s="1"/>
  <c r="V10" i="12"/>
  <c r="W10" i="12" s="1"/>
  <c r="V9" i="12"/>
  <c r="V8" i="12"/>
  <c r="V7" i="12"/>
  <c r="W7" i="12" s="1"/>
  <c r="V162" i="12"/>
  <c r="W162" i="12" s="1"/>
  <c r="V154" i="12"/>
  <c r="V83" i="12"/>
  <c r="V86" i="12"/>
  <c r="W86" i="12" s="1"/>
  <c r="V87" i="12"/>
  <c r="W87" i="12" s="1"/>
  <c r="V82" i="12"/>
  <c r="R198" i="14"/>
  <c r="R185" i="14"/>
  <c r="R197" i="14"/>
  <c r="R186" i="14"/>
  <c r="R182" i="14"/>
  <c r="R181" i="14"/>
  <c r="R174" i="14"/>
  <c r="R168" i="14"/>
  <c r="R171" i="14"/>
  <c r="R167" i="14"/>
  <c r="L4" i="14"/>
  <c r="R16" i="14"/>
  <c r="R20" i="14"/>
  <c r="R24" i="14"/>
  <c r="R40" i="14"/>
  <c r="R48" i="14"/>
  <c r="R56" i="14"/>
  <c r="R64" i="14"/>
  <c r="R72" i="14"/>
  <c r="R30" i="14"/>
  <c r="R34" i="14"/>
  <c r="R153" i="14"/>
  <c r="R146" i="14"/>
  <c r="R154" i="14"/>
  <c r="R157" i="14"/>
  <c r="R74" i="14"/>
  <c r="R110" i="14"/>
  <c r="R114" i="14"/>
  <c r="R122" i="14"/>
  <c r="R130" i="14"/>
  <c r="R138" i="14"/>
  <c r="R203" i="14"/>
  <c r="R137" i="14"/>
  <c r="R193" i="14"/>
  <c r="R18" i="14"/>
  <c r="R26" i="14"/>
  <c r="R58" i="14"/>
  <c r="R62" i="14"/>
  <c r="R66" i="14"/>
  <c r="R32" i="14"/>
  <c r="R180" i="14"/>
  <c r="R76" i="14"/>
  <c r="R11" i="14"/>
  <c r="R15" i="14"/>
  <c r="R19" i="14"/>
  <c r="R23" i="14"/>
  <c r="R39" i="14"/>
  <c r="R47" i="14"/>
  <c r="R51" i="14"/>
  <c r="R55" i="14"/>
  <c r="R63" i="14"/>
  <c r="R71" i="14"/>
  <c r="R8" i="14"/>
  <c r="R37" i="14"/>
  <c r="R85" i="14"/>
  <c r="R113" i="14"/>
  <c r="R129" i="14"/>
  <c r="R177" i="14"/>
  <c r="R206" i="14"/>
  <c r="R14" i="14"/>
  <c r="R149" i="14"/>
  <c r="R150" i="14"/>
  <c r="R80" i="14"/>
  <c r="R13" i="14"/>
  <c r="R21" i="14"/>
  <c r="R45" i="14"/>
  <c r="R53" i="14"/>
  <c r="R61" i="14"/>
  <c r="R69" i="14"/>
  <c r="R31" i="14"/>
  <c r="R35" i="14"/>
  <c r="R161" i="14"/>
  <c r="R176" i="14"/>
  <c r="R163" i="14"/>
  <c r="R79" i="14"/>
  <c r="R87" i="14"/>
  <c r="R91" i="14"/>
  <c r="R95" i="14"/>
  <c r="R99" i="14"/>
  <c r="R103" i="14"/>
  <c r="R107" i="14"/>
  <c r="R111" i="14"/>
  <c r="R115" i="14"/>
  <c r="R119" i="14"/>
  <c r="R123" i="14"/>
  <c r="R202" i="14"/>
  <c r="R82" i="14"/>
  <c r="R90" i="14"/>
  <c r="R94" i="14"/>
  <c r="R98" i="14"/>
  <c r="R102" i="14"/>
  <c r="R106" i="14"/>
  <c r="R118" i="14"/>
  <c r="R126" i="14"/>
  <c r="R134" i="14"/>
  <c r="R142" i="14"/>
  <c r="R190" i="14"/>
  <c r="R194" i="14"/>
  <c r="R145" i="14"/>
  <c r="R77" i="14"/>
  <c r="R121" i="14"/>
  <c r="R125" i="14"/>
  <c r="R133" i="14"/>
  <c r="R141" i="14"/>
  <c r="R178" i="14"/>
  <c r="R179" i="14"/>
  <c r="R10" i="14"/>
  <c r="R42" i="14"/>
  <c r="R50" i="14"/>
  <c r="R54" i="14"/>
  <c r="R88" i="14"/>
  <c r="R120" i="14"/>
  <c r="R160" i="14"/>
  <c r="R158" i="14"/>
  <c r="R201" i="14"/>
  <c r="R162" i="14"/>
  <c r="R189" i="14"/>
  <c r="R140" i="14"/>
  <c r="R205" i="14"/>
  <c r="T205" i="14"/>
  <c r="T203" i="14"/>
  <c r="T201" i="14"/>
  <c r="T202" i="14"/>
  <c r="T193" i="14"/>
  <c r="T192" i="14"/>
  <c r="T190" i="14"/>
  <c r="T204" i="14"/>
  <c r="T188" i="14"/>
  <c r="T189" i="14"/>
  <c r="T186" i="14"/>
  <c r="T185" i="14"/>
  <c r="T182" i="14"/>
  <c r="T181" i="14"/>
  <c r="T178" i="14"/>
  <c r="T177" i="14"/>
  <c r="T176" i="14"/>
  <c r="T136" i="14"/>
  <c r="T134" i="14"/>
  <c r="T130" i="14"/>
  <c r="T126" i="14"/>
  <c r="T122" i="14"/>
  <c r="T118" i="14"/>
  <c r="T112" i="14"/>
  <c r="T110" i="14"/>
  <c r="T106" i="14"/>
  <c r="T141" i="14"/>
  <c r="T129" i="14"/>
  <c r="T125" i="14"/>
  <c r="T117" i="14"/>
  <c r="T143" i="14"/>
  <c r="T127" i="14"/>
  <c r="T123" i="14"/>
  <c r="T111" i="14"/>
  <c r="T107" i="14"/>
  <c r="T103" i="14"/>
  <c r="T98" i="14"/>
  <c r="T94" i="14"/>
  <c r="T90" i="14"/>
  <c r="T82" i="14"/>
  <c r="T133" i="14"/>
  <c r="T109" i="14"/>
  <c r="T102" i="14"/>
  <c r="T99" i="14"/>
  <c r="T95" i="14"/>
  <c r="T83" i="14"/>
  <c r="T79" i="14"/>
  <c r="T78" i="14"/>
  <c r="T77" i="14"/>
  <c r="T142" i="14"/>
  <c r="T128" i="14"/>
  <c r="T114" i="14"/>
  <c r="T113" i="14"/>
  <c r="T101" i="14"/>
  <c r="T89" i="14"/>
  <c r="T85" i="14"/>
  <c r="T135" i="14"/>
  <c r="T96" i="14"/>
  <c r="T88" i="14"/>
  <c r="T37" i="14"/>
  <c r="T33" i="14"/>
  <c r="T29" i="14"/>
  <c r="T8" i="14"/>
  <c r="T119" i="14"/>
  <c r="N4" i="14"/>
  <c r="T75" i="14"/>
  <c r="T38" i="14"/>
  <c r="T92" i="14"/>
  <c r="T76" i="14"/>
  <c r="T104" i="14"/>
  <c r="T36" i="14"/>
  <c r="T35" i="14"/>
  <c r="T32" i="14"/>
  <c r="T10" i="14"/>
  <c r="T18" i="14"/>
  <c r="T22" i="14"/>
  <c r="T26" i="14"/>
  <c r="T43" i="14"/>
  <c r="T45" i="14"/>
  <c r="T51" i="14"/>
  <c r="T53" i="14"/>
  <c r="T59" i="14"/>
  <c r="T61" i="14"/>
  <c r="T67" i="14"/>
  <c r="T69" i="14"/>
  <c r="T146" i="14"/>
  <c r="T148" i="14"/>
  <c r="T150" i="14"/>
  <c r="T152" i="14"/>
  <c r="T165" i="14"/>
  <c r="T198" i="14"/>
  <c r="T170" i="14"/>
  <c r="T171" i="14"/>
  <c r="T42" i="14"/>
  <c r="T48" i="14"/>
  <c r="T64" i="14"/>
  <c r="T68" i="14"/>
  <c r="T70" i="14"/>
  <c r="T155" i="14"/>
  <c r="T9" i="14"/>
  <c r="T13" i="14"/>
  <c r="T21" i="14"/>
  <c r="T25" i="14"/>
  <c r="T156" i="14"/>
  <c r="T164" i="14"/>
  <c r="T166" i="14"/>
  <c r="T167" i="14"/>
  <c r="T172" i="14"/>
  <c r="T28" i="14"/>
  <c r="T24" i="14"/>
  <c r="T44" i="14"/>
  <c r="T50" i="14"/>
  <c r="T52" i="14"/>
  <c r="T58" i="14"/>
  <c r="T62" i="14"/>
  <c r="T147" i="14"/>
  <c r="T149" i="14"/>
  <c r="T11" i="14"/>
  <c r="T19" i="14"/>
  <c r="T23" i="14"/>
  <c r="T27" i="14"/>
  <c r="T159" i="14"/>
  <c r="T197" i="14"/>
  <c r="T163" i="14"/>
  <c r="T160" i="14"/>
  <c r="T162" i="14"/>
  <c r="T168" i="14"/>
  <c r="T173" i="14"/>
  <c r="T180" i="14"/>
  <c r="T194" i="14"/>
  <c r="T20" i="14"/>
  <c r="T54" i="14"/>
  <c r="T60" i="14"/>
  <c r="T73" i="14"/>
  <c r="T151" i="14"/>
  <c r="T196" i="14"/>
  <c r="T144" i="14"/>
  <c r="T206" i="14"/>
  <c r="N206" i="12"/>
  <c r="N205" i="12"/>
  <c r="O205" i="12" s="1"/>
  <c r="N204" i="12"/>
  <c r="N203" i="12"/>
  <c r="O203" i="12" s="1"/>
  <c r="N202" i="12"/>
  <c r="N201" i="12"/>
  <c r="N200" i="12"/>
  <c r="O200" i="12" s="1"/>
  <c r="N199" i="12"/>
  <c r="O199" i="12" s="1"/>
  <c r="N198" i="12"/>
  <c r="N197" i="12"/>
  <c r="N196" i="12"/>
  <c r="O196" i="12" s="1"/>
  <c r="N195" i="12"/>
  <c r="O195" i="12" s="1"/>
  <c r="N194" i="12"/>
  <c r="N193" i="12"/>
  <c r="N192" i="12"/>
  <c r="O192" i="12" s="1"/>
  <c r="N191" i="12"/>
  <c r="O191" i="12" s="1"/>
  <c r="N190" i="12"/>
  <c r="N189" i="12"/>
  <c r="N188" i="12"/>
  <c r="N187" i="12"/>
  <c r="O187" i="12" s="1"/>
  <c r="N186" i="12"/>
  <c r="N185" i="12"/>
  <c r="O185" i="12" s="1"/>
  <c r="N184" i="12"/>
  <c r="N183" i="12"/>
  <c r="O183" i="12" s="1"/>
  <c r="N182" i="12"/>
  <c r="N181" i="12"/>
  <c r="O181" i="12" s="1"/>
  <c r="N180" i="12"/>
  <c r="O180" i="12" s="1"/>
  <c r="N179" i="12"/>
  <c r="O179" i="12" s="1"/>
  <c r="N178" i="12"/>
  <c r="N177" i="12"/>
  <c r="N176" i="12"/>
  <c r="O176" i="12" s="1"/>
  <c r="N175" i="12"/>
  <c r="O175" i="12" s="1"/>
  <c r="N174" i="12"/>
  <c r="N173" i="12"/>
  <c r="O173" i="12" s="1"/>
  <c r="N172" i="12"/>
  <c r="N171" i="12"/>
  <c r="O171" i="12" s="1"/>
  <c r="N170" i="12"/>
  <c r="N169" i="12"/>
  <c r="N168" i="12"/>
  <c r="O168" i="12" s="1"/>
  <c r="N167" i="12"/>
  <c r="O167" i="12" s="1"/>
  <c r="N166" i="12"/>
  <c r="N165" i="12"/>
  <c r="O165" i="12" s="1"/>
  <c r="N153" i="12"/>
  <c r="N164" i="12"/>
  <c r="O164" i="12" s="1"/>
  <c r="N162" i="12"/>
  <c r="N160" i="12"/>
  <c r="O160" i="12" s="1"/>
  <c r="N158" i="12"/>
  <c r="O158" i="12" s="1"/>
  <c r="N156" i="12"/>
  <c r="O156" i="12" s="1"/>
  <c r="N154" i="12"/>
  <c r="N150" i="12"/>
  <c r="O150" i="12" s="1"/>
  <c r="N149" i="12"/>
  <c r="O149" i="12" s="1"/>
  <c r="N148" i="12"/>
  <c r="O148" i="12" s="1"/>
  <c r="N147" i="12"/>
  <c r="N146" i="12"/>
  <c r="N145" i="12"/>
  <c r="O145" i="12" s="1"/>
  <c r="N144" i="12"/>
  <c r="O144" i="12" s="1"/>
  <c r="N143" i="12"/>
  <c r="N142" i="12"/>
  <c r="N141" i="12"/>
  <c r="N140" i="12"/>
  <c r="O140" i="12" s="1"/>
  <c r="N139" i="12"/>
  <c r="N138" i="12"/>
  <c r="O138" i="12" s="1"/>
  <c r="N137" i="12"/>
  <c r="O137" i="12" s="1"/>
  <c r="N136" i="12"/>
  <c r="O136" i="12" s="1"/>
  <c r="N135" i="12"/>
  <c r="N134" i="12"/>
  <c r="O134" i="12" s="1"/>
  <c r="N133" i="12"/>
  <c r="O133" i="12" s="1"/>
  <c r="N132" i="12"/>
  <c r="O132" i="12" s="1"/>
  <c r="N131" i="12"/>
  <c r="N130" i="12"/>
  <c r="O130" i="12" s="1"/>
  <c r="N129" i="12"/>
  <c r="O129" i="12" s="1"/>
  <c r="N128" i="12"/>
  <c r="O128" i="12" s="1"/>
  <c r="N127" i="12"/>
  <c r="N126" i="12"/>
  <c r="O126" i="12" s="1"/>
  <c r="N125" i="12"/>
  <c r="O125" i="12" s="1"/>
  <c r="N124" i="12"/>
  <c r="O124" i="12" s="1"/>
  <c r="N123" i="12"/>
  <c r="N122" i="12"/>
  <c r="N121" i="12"/>
  <c r="N120" i="12"/>
  <c r="O120" i="12" s="1"/>
  <c r="N119" i="12"/>
  <c r="N118" i="12"/>
  <c r="O118" i="12" s="1"/>
  <c r="N117" i="12"/>
  <c r="O117" i="12" s="1"/>
  <c r="N116" i="12"/>
  <c r="O116" i="12" s="1"/>
  <c r="N115" i="12"/>
  <c r="N114" i="12"/>
  <c r="O114" i="12" s="1"/>
  <c r="N113" i="12"/>
  <c r="N112" i="12"/>
  <c r="O112" i="12" s="1"/>
  <c r="N111" i="12"/>
  <c r="N110" i="12"/>
  <c r="N109" i="12"/>
  <c r="N161" i="12"/>
  <c r="O161" i="12" s="1"/>
  <c r="N157" i="12"/>
  <c r="N151" i="12"/>
  <c r="N108" i="12"/>
  <c r="N107" i="12"/>
  <c r="O107" i="12" s="1"/>
  <c r="N106" i="12"/>
  <c r="N105" i="12"/>
  <c r="N104" i="12"/>
  <c r="N103" i="12"/>
  <c r="O103" i="12" s="1"/>
  <c r="N102" i="12"/>
  <c r="N101" i="12"/>
  <c r="O101" i="12" s="1"/>
  <c r="N100" i="12"/>
  <c r="N99" i="12"/>
  <c r="O99" i="12" s="1"/>
  <c r="N98" i="12"/>
  <c r="N97" i="12"/>
  <c r="O97" i="12" s="1"/>
  <c r="N96" i="12"/>
  <c r="O96" i="12" s="1"/>
  <c r="N95" i="12"/>
  <c r="O95" i="12" s="1"/>
  <c r="N94" i="12"/>
  <c r="N93" i="12"/>
  <c r="O93" i="12" s="1"/>
  <c r="N92" i="12"/>
  <c r="O92" i="12" s="1"/>
  <c r="N91" i="12"/>
  <c r="O91" i="12" s="1"/>
  <c r="N90" i="12"/>
  <c r="N89" i="12"/>
  <c r="O89" i="12" s="1"/>
  <c r="N88" i="12"/>
  <c r="N87" i="12"/>
  <c r="O87" i="12" s="1"/>
  <c r="N86" i="12"/>
  <c r="N85" i="12"/>
  <c r="N84" i="12"/>
  <c r="N83" i="12"/>
  <c r="O83" i="12" s="1"/>
  <c r="N82" i="12"/>
  <c r="N81" i="12"/>
  <c r="O81" i="12" s="1"/>
  <c r="N80" i="12"/>
  <c r="N152" i="12"/>
  <c r="O152" i="12" s="1"/>
  <c r="N163" i="12"/>
  <c r="N155" i="12"/>
  <c r="N159" i="12"/>
  <c r="N77" i="12"/>
  <c r="O77" i="12" s="1"/>
  <c r="N72" i="12"/>
  <c r="N68" i="12"/>
  <c r="N66" i="12"/>
  <c r="N62" i="12"/>
  <c r="N58" i="12"/>
  <c r="N54" i="12"/>
  <c r="N52" i="12"/>
  <c r="O52" i="12" s="1"/>
  <c r="N48" i="12"/>
  <c r="O48" i="12" s="1"/>
  <c r="N46" i="12"/>
  <c r="N42" i="12"/>
  <c r="O42" i="12" s="1"/>
  <c r="N40" i="12"/>
  <c r="O40" i="12" s="1"/>
  <c r="N36" i="12"/>
  <c r="O36" i="12" s="1"/>
  <c r="N32" i="12"/>
  <c r="N28" i="12"/>
  <c r="N26" i="12"/>
  <c r="O26" i="12" s="1"/>
  <c r="N22" i="12"/>
  <c r="O22" i="12" s="1"/>
  <c r="N18" i="12"/>
  <c r="N16" i="12"/>
  <c r="N12" i="12"/>
  <c r="N8" i="12"/>
  <c r="O8" i="12" s="1"/>
  <c r="N5" i="12"/>
  <c r="N78" i="12"/>
  <c r="O78" i="12" s="1"/>
  <c r="N76" i="12"/>
  <c r="N73" i="12"/>
  <c r="O73" i="12" s="1"/>
  <c r="N71" i="12"/>
  <c r="N69" i="12"/>
  <c r="O69" i="12" s="1"/>
  <c r="N67" i="12"/>
  <c r="N65" i="12"/>
  <c r="O65" i="12" s="1"/>
  <c r="N63" i="12"/>
  <c r="N61" i="12"/>
  <c r="O61" i="12" s="1"/>
  <c r="N59" i="12"/>
  <c r="N57" i="12"/>
  <c r="O57" i="12" s="1"/>
  <c r="N55" i="12"/>
  <c r="N53" i="12"/>
  <c r="O53" i="12" s="1"/>
  <c r="N51" i="12"/>
  <c r="O51" i="12" s="1"/>
  <c r="N49" i="12"/>
  <c r="O49" i="12" s="1"/>
  <c r="N47" i="12"/>
  <c r="N45" i="12"/>
  <c r="O45" i="12" s="1"/>
  <c r="N43" i="12"/>
  <c r="O43" i="12" s="1"/>
  <c r="N41" i="12"/>
  <c r="N39" i="12"/>
  <c r="N37" i="12"/>
  <c r="N35" i="12"/>
  <c r="O35" i="12" s="1"/>
  <c r="N33" i="12"/>
  <c r="O33" i="12" s="1"/>
  <c r="N31" i="12"/>
  <c r="N29" i="12"/>
  <c r="O29" i="12" s="1"/>
  <c r="N27" i="12"/>
  <c r="O27" i="12" s="1"/>
  <c r="N25" i="12"/>
  <c r="O25" i="12" s="1"/>
  <c r="N23" i="12"/>
  <c r="N21" i="12"/>
  <c r="N19" i="12"/>
  <c r="N17" i="12"/>
  <c r="O17" i="12" s="1"/>
  <c r="N15" i="12"/>
  <c r="N13" i="12"/>
  <c r="N11" i="12"/>
  <c r="O11" i="12" s="1"/>
  <c r="N9" i="12"/>
  <c r="O9" i="12" s="1"/>
  <c r="N7" i="12"/>
  <c r="N79" i="12"/>
  <c r="O79" i="12" s="1"/>
  <c r="N75" i="12"/>
  <c r="N70" i="12"/>
  <c r="O70" i="12" s="1"/>
  <c r="N64" i="12"/>
  <c r="N60" i="12"/>
  <c r="N56" i="12"/>
  <c r="O56" i="12" s="1"/>
  <c r="N50" i="12"/>
  <c r="O50" i="12" s="1"/>
  <c r="N44" i="12"/>
  <c r="N38" i="12"/>
  <c r="O38" i="12" s="1"/>
  <c r="N34" i="12"/>
  <c r="O34" i="12" s="1"/>
  <c r="N30" i="12"/>
  <c r="O30" i="12" s="1"/>
  <c r="N24" i="12"/>
  <c r="N20" i="12"/>
  <c r="O20" i="12" s="1"/>
  <c r="N14" i="12"/>
  <c r="O14" i="12" s="1"/>
  <c r="N10" i="12"/>
  <c r="O10" i="12" s="1"/>
  <c r="W201" i="12"/>
  <c r="W174" i="12"/>
  <c r="W136" i="12"/>
  <c r="W56" i="12"/>
  <c r="W52" i="12"/>
  <c r="W44" i="12"/>
  <c r="W80" i="12"/>
  <c r="W156" i="12"/>
  <c r="W182" i="12"/>
  <c r="W206" i="12"/>
  <c r="W194" i="12"/>
  <c r="W37" i="12"/>
  <c r="W72" i="12"/>
  <c r="W129" i="12"/>
  <c r="W94" i="12"/>
  <c r="W177" i="12"/>
  <c r="W69" i="12"/>
  <c r="W109" i="12"/>
  <c r="W89" i="12"/>
  <c r="W161" i="12"/>
  <c r="W193" i="12"/>
  <c r="W205" i="12"/>
  <c r="W198" i="12"/>
  <c r="W48" i="12"/>
  <c r="W20" i="12"/>
  <c r="W12" i="12"/>
  <c r="Q4" i="12"/>
  <c r="W164" i="12"/>
  <c r="W127" i="12"/>
  <c r="W113" i="12"/>
  <c r="W32" i="12"/>
  <c r="W119" i="12"/>
  <c r="W144" i="12"/>
  <c r="W186" i="12"/>
  <c r="W61" i="12"/>
  <c r="W81" i="12"/>
  <c r="W187" i="12"/>
  <c r="W197" i="12"/>
  <c r="W137" i="12"/>
  <c r="W53" i="12"/>
  <c r="W27" i="12"/>
  <c r="W45" i="12"/>
  <c r="W133" i="12"/>
  <c r="W92" i="12"/>
  <c r="W168" i="12"/>
  <c r="W145" i="12"/>
  <c r="W36" i="12"/>
  <c r="W68" i="12"/>
  <c r="W90" i="12"/>
  <c r="W185" i="12"/>
  <c r="W65" i="12"/>
  <c r="W85" i="12"/>
  <c r="W124" i="12"/>
  <c r="W173" i="12"/>
  <c r="W141" i="12"/>
  <c r="W25" i="12"/>
  <c r="W21" i="12"/>
  <c r="W17" i="12"/>
  <c r="W13" i="12"/>
  <c r="W9" i="12"/>
  <c r="W49" i="12"/>
  <c r="W41" i="12"/>
  <c r="W28" i="12"/>
  <c r="W105" i="12"/>
  <c r="W117" i="12"/>
  <c r="W8" i="12"/>
  <c r="W60" i="12"/>
  <c r="W76" i="12"/>
  <c r="W128" i="12"/>
  <c r="W82" i="12"/>
  <c r="W98" i="12"/>
  <c r="W154" i="12"/>
  <c r="W170" i="12"/>
  <c r="W181" i="12"/>
  <c r="W83" i="12"/>
  <c r="W73" i="12"/>
  <c r="W102" i="12"/>
  <c r="W93" i="12"/>
  <c r="W120" i="12"/>
  <c r="W149" i="12"/>
  <c r="W180" i="12"/>
  <c r="W125" i="12"/>
  <c r="W202" i="12"/>
  <c r="W40" i="12"/>
  <c r="W24" i="12"/>
  <c r="W16" i="12"/>
  <c r="W148" i="12"/>
  <c r="W29" i="12"/>
  <c r="W159" i="12"/>
  <c r="W64" i="12"/>
  <c r="W77" i="12"/>
  <c r="W97" i="12"/>
  <c r="W153" i="12"/>
  <c r="W169" i="12"/>
  <c r="W167" i="12"/>
  <c r="W140" i="12"/>
  <c r="W57" i="12"/>
  <c r="W152" i="12"/>
  <c r="W33" i="12"/>
  <c r="W106" i="12"/>
  <c r="W121" i="12"/>
  <c r="W112" i="12"/>
  <c r="W132" i="12"/>
  <c r="W190" i="12"/>
  <c r="W101" i="12"/>
  <c r="W116" i="12"/>
  <c r="W189" i="12"/>
  <c r="W178" i="12"/>
  <c r="O202" i="12"/>
  <c r="O201" i="12"/>
  <c r="O204" i="12"/>
  <c r="O198" i="12"/>
  <c r="O197" i="12"/>
  <c r="O182" i="12"/>
  <c r="O162" i="12"/>
  <c r="O154" i="12"/>
  <c r="O163" i="12"/>
  <c r="O159" i="12"/>
  <c r="O157" i="12"/>
  <c r="O155" i="12"/>
  <c r="O153" i="12"/>
  <c r="O151" i="12"/>
  <c r="O135" i="12"/>
  <c r="O131" i="12"/>
  <c r="O127" i="12"/>
  <c r="O123" i="12"/>
  <c r="O121" i="12"/>
  <c r="O119" i="12"/>
  <c r="O90" i="12"/>
  <c r="O122" i="12"/>
  <c r="O98" i="12"/>
  <c r="O94" i="12"/>
  <c r="O47" i="12"/>
  <c r="O46" i="12"/>
  <c r="O44" i="12"/>
  <c r="O41" i="12"/>
  <c r="O76" i="12"/>
  <c r="O71" i="12"/>
  <c r="O67" i="12"/>
  <c r="O7" i="12"/>
  <c r="O39" i="12"/>
  <c r="O32" i="12"/>
  <c r="O31" i="12"/>
  <c r="O28" i="12"/>
  <c r="O75" i="12"/>
  <c r="O72" i="12"/>
  <c r="O68" i="12"/>
  <c r="O66" i="12"/>
  <c r="O64" i="12"/>
  <c r="O63" i="12"/>
  <c r="O62" i="12"/>
  <c r="O60" i="12"/>
  <c r="O59" i="12"/>
  <c r="O58" i="12"/>
  <c r="O55" i="12"/>
  <c r="O54" i="12"/>
  <c r="O37" i="12"/>
  <c r="I4" i="12"/>
  <c r="O18" i="12"/>
  <c r="O80" i="12"/>
  <c r="O143" i="12"/>
  <c r="O147" i="12"/>
  <c r="O172" i="12"/>
  <c r="O190" i="12"/>
  <c r="O115" i="12"/>
  <c r="O12" i="12"/>
  <c r="O21" i="12"/>
  <c r="O16" i="12"/>
  <c r="O24" i="12"/>
  <c r="O82" i="12"/>
  <c r="O84" i="12"/>
  <c r="O85" i="12"/>
  <c r="O86" i="12"/>
  <c r="O88" i="12"/>
  <c r="O100" i="12"/>
  <c r="O102" i="12"/>
  <c r="O104" i="12"/>
  <c r="O105" i="12"/>
  <c r="O106" i="12"/>
  <c r="O108" i="12"/>
  <c r="O109" i="12"/>
  <c r="O110" i="12"/>
  <c r="O111" i="12"/>
  <c r="O113" i="12"/>
  <c r="O146" i="12"/>
  <c r="O166" i="12"/>
  <c r="O169" i="12"/>
  <c r="O174" i="12"/>
  <c r="O177" i="12"/>
  <c r="O178" i="12"/>
  <c r="O184" i="12"/>
  <c r="O186" i="12"/>
  <c r="O188" i="12"/>
  <c r="O193" i="12"/>
  <c r="O13" i="12"/>
  <c r="O15" i="12"/>
  <c r="O19" i="12"/>
  <c r="O23" i="12"/>
  <c r="O142" i="12"/>
  <c r="O141" i="12"/>
  <c r="O139" i="12"/>
  <c r="O170" i="12"/>
  <c r="O194" i="12"/>
  <c r="O206" i="12"/>
  <c r="O189" i="12"/>
  <c r="H206" i="17" l="1"/>
  <c r="H202" i="17"/>
  <c r="H196" i="17"/>
  <c r="H180" i="17"/>
  <c r="H191" i="17"/>
  <c r="H178" i="17"/>
  <c r="H203" i="17"/>
  <c r="H179" i="17"/>
  <c r="H164" i="17"/>
  <c r="H187" i="17"/>
  <c r="H172" i="17"/>
  <c r="H157" i="17"/>
  <c r="H149" i="17"/>
  <c r="H141" i="17"/>
  <c r="H167" i="17"/>
  <c r="H152" i="17"/>
  <c r="H143" i="17"/>
  <c r="H134" i="17"/>
  <c r="H126" i="17"/>
  <c r="H110" i="17"/>
  <c r="H102" i="17"/>
  <c r="H94" i="17"/>
  <c r="H128" i="17"/>
  <c r="H120" i="17"/>
  <c r="H205" i="17"/>
  <c r="H144" i="17"/>
  <c r="H133" i="17"/>
  <c r="H129" i="17"/>
  <c r="H125" i="17"/>
  <c r="H121" i="17"/>
  <c r="H117" i="17"/>
  <c r="H113" i="17"/>
  <c r="H105" i="17"/>
  <c r="H83" i="17"/>
  <c r="H75" i="17"/>
  <c r="H59" i="17"/>
  <c r="H43" i="17"/>
  <c r="H35" i="17"/>
  <c r="H27" i="17"/>
  <c r="H11" i="17"/>
  <c r="H84" i="17"/>
  <c r="H52" i="17"/>
  <c r="H20" i="17"/>
  <c r="H85" i="17"/>
  <c r="H77" i="17"/>
  <c r="H61" i="17"/>
  <c r="H53" i="17"/>
  <c r="H37" i="17"/>
  <c r="H29" i="17"/>
  <c r="H21" i="17"/>
  <c r="H13" i="17"/>
  <c r="H70" i="17"/>
  <c r="H62" i="17"/>
  <c r="H54" i="17"/>
  <c r="H46" i="17"/>
  <c r="H38" i="17"/>
  <c r="H26" i="17"/>
  <c r="I185" i="17"/>
  <c r="J185" i="17" s="1"/>
  <c r="I181" i="17"/>
  <c r="I206" i="17"/>
  <c r="J206" i="17" s="1"/>
  <c r="I204" i="17"/>
  <c r="I202" i="17"/>
  <c r="I200" i="17"/>
  <c r="I198" i="17"/>
  <c r="J198" i="17" s="1"/>
  <c r="I196" i="17"/>
  <c r="I194" i="17"/>
  <c r="I192" i="17"/>
  <c r="I190" i="17"/>
  <c r="I188" i="17"/>
  <c r="I186" i="17"/>
  <c r="J186" i="17" s="1"/>
  <c r="I184" i="17"/>
  <c r="I180" i="17"/>
  <c r="I178" i="17"/>
  <c r="J178" i="17" s="1"/>
  <c r="I177" i="17"/>
  <c r="J177" i="17" s="1"/>
  <c r="I176" i="17"/>
  <c r="I175" i="17"/>
  <c r="J175" i="17" s="1"/>
  <c r="I174" i="17"/>
  <c r="J174" i="17" s="1"/>
  <c r="I173" i="17"/>
  <c r="I172" i="17"/>
  <c r="I171" i="17"/>
  <c r="I170" i="17"/>
  <c r="I169" i="17"/>
  <c r="J169" i="17" s="1"/>
  <c r="I168" i="17"/>
  <c r="I167" i="17"/>
  <c r="I166" i="17"/>
  <c r="J166" i="17" s="1"/>
  <c r="I165" i="17"/>
  <c r="J165" i="17" s="1"/>
  <c r="I164" i="17"/>
  <c r="I163" i="17"/>
  <c r="J163" i="17" s="1"/>
  <c r="I205" i="17"/>
  <c r="J205" i="17" s="1"/>
  <c r="I201" i="17"/>
  <c r="I197" i="17"/>
  <c r="I193" i="17"/>
  <c r="I189" i="17"/>
  <c r="I203" i="17"/>
  <c r="J203" i="17" s="1"/>
  <c r="I199" i="17"/>
  <c r="I195" i="17"/>
  <c r="J195" i="17" s="1"/>
  <c r="I191" i="17"/>
  <c r="I187" i="17"/>
  <c r="J187" i="17" s="1"/>
  <c r="I182" i="17"/>
  <c r="I162" i="17"/>
  <c r="J162" i="17" s="1"/>
  <c r="I160" i="17"/>
  <c r="I158" i="17"/>
  <c r="J158" i="17" s="1"/>
  <c r="I156" i="17"/>
  <c r="I154" i="17"/>
  <c r="J154" i="17" s="1"/>
  <c r="I152" i="17"/>
  <c r="J152" i="17" s="1"/>
  <c r="I149" i="17"/>
  <c r="I183" i="17"/>
  <c r="I148" i="17"/>
  <c r="J148" i="17" s="1"/>
  <c r="I146" i="17"/>
  <c r="J146" i="17" s="1"/>
  <c r="I145" i="17"/>
  <c r="J145" i="17" s="1"/>
  <c r="I144" i="17"/>
  <c r="I143" i="17"/>
  <c r="I142" i="17"/>
  <c r="J142" i="17" s="1"/>
  <c r="I141" i="17"/>
  <c r="J141" i="17" s="1"/>
  <c r="I140" i="17"/>
  <c r="I139" i="17"/>
  <c r="I138" i="17"/>
  <c r="J138" i="17" s="1"/>
  <c r="I137" i="17"/>
  <c r="J137" i="17" s="1"/>
  <c r="I136" i="17"/>
  <c r="I135" i="17"/>
  <c r="I134" i="17"/>
  <c r="J134" i="17" s="1"/>
  <c r="I133" i="17"/>
  <c r="J133" i="17" s="1"/>
  <c r="I132" i="17"/>
  <c r="I131" i="17"/>
  <c r="I130" i="17"/>
  <c r="J130" i="17" s="1"/>
  <c r="I129" i="17"/>
  <c r="J129" i="17" s="1"/>
  <c r="I128" i="17"/>
  <c r="I127" i="17"/>
  <c r="I126" i="17"/>
  <c r="J126" i="17" s="1"/>
  <c r="I125" i="17"/>
  <c r="J125" i="17" s="1"/>
  <c r="I124" i="17"/>
  <c r="I123" i="17"/>
  <c r="I122" i="17"/>
  <c r="J122" i="17" s="1"/>
  <c r="I121" i="17"/>
  <c r="J121" i="17" s="1"/>
  <c r="I120" i="17"/>
  <c r="I119" i="17"/>
  <c r="I118" i="17"/>
  <c r="J118" i="17" s="1"/>
  <c r="I117" i="17"/>
  <c r="I116" i="17"/>
  <c r="I115" i="17"/>
  <c r="J115" i="17" s="1"/>
  <c r="I114" i="17"/>
  <c r="I113" i="17"/>
  <c r="J113" i="17" s="1"/>
  <c r="I112" i="17"/>
  <c r="I111" i="17"/>
  <c r="I110" i="17"/>
  <c r="I109" i="17"/>
  <c r="J109" i="17" s="1"/>
  <c r="I108" i="17"/>
  <c r="I159" i="17"/>
  <c r="J159" i="17" s="1"/>
  <c r="I155" i="17"/>
  <c r="J155" i="17" s="1"/>
  <c r="I151" i="17"/>
  <c r="J151" i="17" s="1"/>
  <c r="I150" i="17"/>
  <c r="I107" i="17"/>
  <c r="I106" i="17"/>
  <c r="I105" i="17"/>
  <c r="J105" i="17" s="1"/>
  <c r="I104" i="17"/>
  <c r="I103" i="17"/>
  <c r="J103" i="17" s="1"/>
  <c r="I102" i="17"/>
  <c r="I101" i="17"/>
  <c r="J101" i="17" s="1"/>
  <c r="I100" i="17"/>
  <c r="I99" i="17"/>
  <c r="I98" i="17"/>
  <c r="I97" i="17"/>
  <c r="J97" i="17" s="1"/>
  <c r="I96" i="17"/>
  <c r="I95" i="17"/>
  <c r="J95" i="17" s="1"/>
  <c r="I94" i="17"/>
  <c r="I93" i="17"/>
  <c r="J93" i="17" s="1"/>
  <c r="I92" i="17"/>
  <c r="I91" i="17"/>
  <c r="I90" i="17"/>
  <c r="I89" i="17"/>
  <c r="J89" i="17" s="1"/>
  <c r="I88" i="17"/>
  <c r="I87" i="17"/>
  <c r="J87" i="17" s="1"/>
  <c r="I86" i="17"/>
  <c r="I85" i="17"/>
  <c r="J85" i="17" s="1"/>
  <c r="I84" i="17"/>
  <c r="I83" i="17"/>
  <c r="I82" i="17"/>
  <c r="I81" i="17"/>
  <c r="J81" i="17" s="1"/>
  <c r="I80" i="17"/>
  <c r="I157" i="17"/>
  <c r="J157" i="17" s="1"/>
  <c r="I179" i="17"/>
  <c r="I161" i="17"/>
  <c r="J161" i="17" s="1"/>
  <c r="I153" i="17"/>
  <c r="I147" i="17"/>
  <c r="I76" i="17"/>
  <c r="J76" i="17" s="1"/>
  <c r="I71" i="17"/>
  <c r="J71" i="17" s="1"/>
  <c r="I65" i="17"/>
  <c r="I61" i="17"/>
  <c r="I57" i="17"/>
  <c r="J57" i="17" s="1"/>
  <c r="I51" i="17"/>
  <c r="I47" i="17"/>
  <c r="I43" i="17"/>
  <c r="J43" i="17" s="1"/>
  <c r="I39" i="17"/>
  <c r="I33" i="17"/>
  <c r="J33" i="17" s="1"/>
  <c r="I29" i="17"/>
  <c r="I25" i="17"/>
  <c r="I23" i="17"/>
  <c r="I19" i="17"/>
  <c r="I15" i="17"/>
  <c r="I13" i="17"/>
  <c r="J13" i="17" s="1"/>
  <c r="I9" i="17"/>
  <c r="J9" i="17" s="1"/>
  <c r="I7" i="17"/>
  <c r="J7" i="17" s="1"/>
  <c r="I79" i="17"/>
  <c r="I77" i="17"/>
  <c r="J77" i="17" s="1"/>
  <c r="I75" i="17"/>
  <c r="I72" i="17"/>
  <c r="J72" i="17" s="1"/>
  <c r="I70" i="17"/>
  <c r="I68" i="17"/>
  <c r="I66" i="17"/>
  <c r="I64" i="17"/>
  <c r="J64" i="17" s="1"/>
  <c r="I62" i="17"/>
  <c r="I60" i="17"/>
  <c r="I58" i="17"/>
  <c r="J58" i="17" s="1"/>
  <c r="I56" i="17"/>
  <c r="I54" i="17"/>
  <c r="I52" i="17"/>
  <c r="J52" i="17" s="1"/>
  <c r="I50" i="17"/>
  <c r="J50" i="17" s="1"/>
  <c r="I48" i="17"/>
  <c r="J48" i="17" s="1"/>
  <c r="I46" i="17"/>
  <c r="I44" i="17"/>
  <c r="I42" i="17"/>
  <c r="J42" i="17" s="1"/>
  <c r="I40" i="17"/>
  <c r="I38" i="17"/>
  <c r="I36" i="17"/>
  <c r="J36" i="17" s="1"/>
  <c r="I34" i="17"/>
  <c r="J34" i="17" s="1"/>
  <c r="I32" i="17"/>
  <c r="J32" i="17" s="1"/>
  <c r="I30" i="17"/>
  <c r="I28" i="17"/>
  <c r="I26" i="17"/>
  <c r="I24" i="17"/>
  <c r="J24" i="17" s="1"/>
  <c r="I22" i="17"/>
  <c r="I20" i="17"/>
  <c r="J20" i="17" s="1"/>
  <c r="I18" i="17"/>
  <c r="I16" i="17"/>
  <c r="J16" i="17" s="1"/>
  <c r="I14" i="17"/>
  <c r="I12" i="17"/>
  <c r="I10" i="17"/>
  <c r="I8" i="17"/>
  <c r="J8" i="17" s="1"/>
  <c r="I78" i="17"/>
  <c r="I73" i="17"/>
  <c r="I69" i="17"/>
  <c r="J69" i="17" s="1"/>
  <c r="I67" i="17"/>
  <c r="J67" i="17" s="1"/>
  <c r="I63" i="17"/>
  <c r="I59" i="17"/>
  <c r="J59" i="17" s="1"/>
  <c r="I55" i="17"/>
  <c r="J55" i="17" s="1"/>
  <c r="I53" i="17"/>
  <c r="J53" i="17" s="1"/>
  <c r="I49" i="17"/>
  <c r="I45" i="17"/>
  <c r="J45" i="17" s="1"/>
  <c r="I41" i="17"/>
  <c r="J41" i="17" s="1"/>
  <c r="I37" i="17"/>
  <c r="J37" i="17" s="1"/>
  <c r="I35" i="17"/>
  <c r="I31" i="17"/>
  <c r="J31" i="17" s="1"/>
  <c r="I27" i="17"/>
  <c r="I21" i="17"/>
  <c r="J21" i="17" s="1"/>
  <c r="I17" i="17"/>
  <c r="I11" i="17"/>
  <c r="J11" i="17" s="1"/>
  <c r="I5" i="17"/>
  <c r="L204" i="14"/>
  <c r="L200" i="14"/>
  <c r="L196" i="14"/>
  <c r="L192" i="14"/>
  <c r="M192" i="14" s="1"/>
  <c r="L188" i="14"/>
  <c r="L184" i="14"/>
  <c r="L180" i="14"/>
  <c r="M180" i="14" s="1"/>
  <c r="L205" i="14"/>
  <c r="M205" i="14" s="1"/>
  <c r="L201" i="14"/>
  <c r="L197" i="14"/>
  <c r="L193" i="14"/>
  <c r="M193" i="14" s="1"/>
  <c r="L189" i="14"/>
  <c r="M189" i="14" s="1"/>
  <c r="L185" i="14"/>
  <c r="L181" i="14"/>
  <c r="L199" i="14"/>
  <c r="M199" i="14" s="1"/>
  <c r="L191" i="14"/>
  <c r="M191" i="14" s="1"/>
  <c r="L183" i="14"/>
  <c r="L178" i="14"/>
  <c r="L177" i="14"/>
  <c r="M177" i="14" s="1"/>
  <c r="L173" i="14"/>
  <c r="M173" i="14" s="1"/>
  <c r="L171" i="14"/>
  <c r="L206" i="14"/>
  <c r="L198" i="14"/>
  <c r="L190" i="14"/>
  <c r="M190" i="14" s="1"/>
  <c r="L182" i="14"/>
  <c r="L176" i="14"/>
  <c r="L172" i="14"/>
  <c r="M172" i="14" s="1"/>
  <c r="L195" i="14"/>
  <c r="M195" i="14" s="1"/>
  <c r="L179" i="14"/>
  <c r="L175" i="14"/>
  <c r="L169" i="14"/>
  <c r="M169" i="14" s="1"/>
  <c r="L165" i="14"/>
  <c r="M165" i="14" s="1"/>
  <c r="L161" i="14"/>
  <c r="L202" i="14"/>
  <c r="L186" i="14"/>
  <c r="M186" i="14" s="1"/>
  <c r="L174" i="14"/>
  <c r="L168" i="14"/>
  <c r="L164" i="14"/>
  <c r="L160" i="14"/>
  <c r="M160" i="14" s="1"/>
  <c r="L158" i="14"/>
  <c r="M158" i="14" s="1"/>
  <c r="L157" i="14"/>
  <c r="L156" i="14"/>
  <c r="L155" i="14"/>
  <c r="M155" i="14" s="1"/>
  <c r="L154" i="14"/>
  <c r="L153" i="14"/>
  <c r="L152" i="14"/>
  <c r="L151" i="14"/>
  <c r="L150" i="14"/>
  <c r="L149" i="14"/>
  <c r="L148" i="14"/>
  <c r="L147" i="14"/>
  <c r="M147" i="14" s="1"/>
  <c r="L146" i="14"/>
  <c r="M146" i="14" s="1"/>
  <c r="L145" i="14"/>
  <c r="L144" i="14"/>
  <c r="L143" i="14"/>
  <c r="M143" i="14" s="1"/>
  <c r="L142" i="14"/>
  <c r="L141" i="14"/>
  <c r="L140" i="14"/>
  <c r="L139" i="14"/>
  <c r="M139" i="14" s="1"/>
  <c r="L138" i="14"/>
  <c r="M138" i="14" s="1"/>
  <c r="L137" i="14"/>
  <c r="L136" i="14"/>
  <c r="L135" i="14"/>
  <c r="M135" i="14" s="1"/>
  <c r="L134" i="14"/>
  <c r="M134" i="14" s="1"/>
  <c r="L133" i="14"/>
  <c r="L132" i="14"/>
  <c r="L131" i="14"/>
  <c r="M131" i="14" s="1"/>
  <c r="L130" i="14"/>
  <c r="M130" i="14" s="1"/>
  <c r="L129" i="14"/>
  <c r="L128" i="14"/>
  <c r="L127" i="14"/>
  <c r="M127" i="14" s="1"/>
  <c r="L126" i="14"/>
  <c r="M126" i="14" s="1"/>
  <c r="L125" i="14"/>
  <c r="L124" i="14"/>
  <c r="L123" i="14"/>
  <c r="M123" i="14" s="1"/>
  <c r="L122" i="14"/>
  <c r="M122" i="14" s="1"/>
  <c r="L121" i="14"/>
  <c r="L120" i="14"/>
  <c r="L187" i="14"/>
  <c r="M187" i="14" s="1"/>
  <c r="L167" i="14"/>
  <c r="M167" i="14" s="1"/>
  <c r="L159" i="14"/>
  <c r="L194" i="14"/>
  <c r="L166" i="14"/>
  <c r="M166" i="14" s="1"/>
  <c r="L119" i="14"/>
  <c r="L118" i="14"/>
  <c r="L117" i="14"/>
  <c r="L116" i="14"/>
  <c r="L115" i="14"/>
  <c r="M115" i="14" s="1"/>
  <c r="L114" i="14"/>
  <c r="L113" i="14"/>
  <c r="L112" i="14"/>
  <c r="L111" i="14"/>
  <c r="L110" i="14"/>
  <c r="L109" i="14"/>
  <c r="L108" i="14"/>
  <c r="L107" i="14"/>
  <c r="L106" i="14"/>
  <c r="L105" i="14"/>
  <c r="L104" i="14"/>
  <c r="M104" i="14" s="1"/>
  <c r="L103" i="14"/>
  <c r="M103" i="14" s="1"/>
  <c r="L102" i="14"/>
  <c r="L101" i="14"/>
  <c r="L100" i="14"/>
  <c r="M100" i="14" s="1"/>
  <c r="L99" i="14"/>
  <c r="M99" i="14" s="1"/>
  <c r="L98" i="14"/>
  <c r="L97" i="14"/>
  <c r="L96" i="14"/>
  <c r="M96" i="14" s="1"/>
  <c r="L95" i="14"/>
  <c r="M95" i="14" s="1"/>
  <c r="L94" i="14"/>
  <c r="L93" i="14"/>
  <c r="L92" i="14"/>
  <c r="L91" i="14"/>
  <c r="M91" i="14" s="1"/>
  <c r="L203" i="14"/>
  <c r="L163" i="14"/>
  <c r="L90" i="14"/>
  <c r="M90" i="14" s="1"/>
  <c r="L89" i="14"/>
  <c r="M89" i="14" s="1"/>
  <c r="L88" i="14"/>
  <c r="L87" i="14"/>
  <c r="L86" i="14"/>
  <c r="M86" i="14" s="1"/>
  <c r="L85" i="14"/>
  <c r="M85" i="14" s="1"/>
  <c r="L84" i="14"/>
  <c r="L83" i="14"/>
  <c r="L82" i="14"/>
  <c r="L81" i="14"/>
  <c r="M81" i="14" s="1"/>
  <c r="L80" i="14"/>
  <c r="L79" i="14"/>
  <c r="L78" i="14"/>
  <c r="L77" i="14"/>
  <c r="M77" i="14" s="1"/>
  <c r="L76" i="14"/>
  <c r="L75" i="14"/>
  <c r="L74" i="14"/>
  <c r="M74" i="14" s="1"/>
  <c r="L73" i="14"/>
  <c r="M73" i="14" s="1"/>
  <c r="L72" i="14"/>
  <c r="L71" i="14"/>
  <c r="L70" i="14"/>
  <c r="M70" i="14" s="1"/>
  <c r="L69" i="14"/>
  <c r="M69" i="14" s="1"/>
  <c r="L68" i="14"/>
  <c r="L67" i="14"/>
  <c r="L66" i="14"/>
  <c r="M66" i="14" s="1"/>
  <c r="L65" i="14"/>
  <c r="M65" i="14" s="1"/>
  <c r="L64" i="14"/>
  <c r="L63" i="14"/>
  <c r="L62" i="14"/>
  <c r="M62" i="14" s="1"/>
  <c r="L61" i="14"/>
  <c r="M61" i="14" s="1"/>
  <c r="L60" i="14"/>
  <c r="L59" i="14"/>
  <c r="L58" i="14"/>
  <c r="L57" i="14"/>
  <c r="M57" i="14" s="1"/>
  <c r="L56" i="14"/>
  <c r="L55" i="14"/>
  <c r="L54" i="14"/>
  <c r="L53" i="14"/>
  <c r="M53" i="14" s="1"/>
  <c r="L52" i="14"/>
  <c r="L51" i="14"/>
  <c r="L50" i="14"/>
  <c r="L49" i="14"/>
  <c r="M49" i="14" s="1"/>
  <c r="L48" i="14"/>
  <c r="L47" i="14"/>
  <c r="L46" i="14"/>
  <c r="L45" i="14"/>
  <c r="M45" i="14" s="1"/>
  <c r="L44" i="14"/>
  <c r="L43" i="14"/>
  <c r="L42" i="14"/>
  <c r="M42" i="14" s="1"/>
  <c r="L41" i="14"/>
  <c r="M41" i="14" s="1"/>
  <c r="L40" i="14"/>
  <c r="L39" i="14"/>
  <c r="L38" i="14"/>
  <c r="M38" i="14" s="1"/>
  <c r="L37" i="14"/>
  <c r="M37" i="14" s="1"/>
  <c r="L36" i="14"/>
  <c r="L35" i="14"/>
  <c r="L34" i="14"/>
  <c r="M34" i="14" s="1"/>
  <c r="L33" i="14"/>
  <c r="M33" i="14" s="1"/>
  <c r="L32" i="14"/>
  <c r="L31" i="14"/>
  <c r="L30" i="14"/>
  <c r="M30" i="14" s="1"/>
  <c r="L29" i="14"/>
  <c r="M29" i="14" s="1"/>
  <c r="L28" i="14"/>
  <c r="L27" i="14"/>
  <c r="L26" i="14"/>
  <c r="L25" i="14"/>
  <c r="M25" i="14" s="1"/>
  <c r="L24" i="14"/>
  <c r="L23" i="14"/>
  <c r="L22" i="14"/>
  <c r="M22" i="14" s="1"/>
  <c r="L21" i="14"/>
  <c r="M21" i="14" s="1"/>
  <c r="L20" i="14"/>
  <c r="L19" i="14"/>
  <c r="L18" i="14"/>
  <c r="M18" i="14" s="1"/>
  <c r="L17" i="14"/>
  <c r="L16" i="14"/>
  <c r="L15" i="14"/>
  <c r="L14" i="14"/>
  <c r="M14" i="14" s="1"/>
  <c r="L13" i="14"/>
  <c r="L12" i="14"/>
  <c r="M12" i="14" s="1"/>
  <c r="L11" i="14"/>
  <c r="L10" i="14"/>
  <c r="L9" i="14"/>
  <c r="M9" i="14" s="1"/>
  <c r="L8" i="14"/>
  <c r="L7" i="14"/>
  <c r="L170" i="14"/>
  <c r="L162" i="14"/>
  <c r="M162" i="14" s="1"/>
  <c r="L5" i="14"/>
  <c r="H28" i="17"/>
  <c r="H10" i="17"/>
  <c r="H14" i="17"/>
  <c r="H18" i="17"/>
  <c r="H22" i="17"/>
  <c r="H42" i="17"/>
  <c r="H31" i="17"/>
  <c r="H32" i="17"/>
  <c r="H78" i="17"/>
  <c r="H101" i="17"/>
  <c r="H34" i="17"/>
  <c r="H51" i="17"/>
  <c r="H81" i="17"/>
  <c r="H103" i="17"/>
  <c r="H87" i="17"/>
  <c r="H56" i="17"/>
  <c r="H58" i="17"/>
  <c r="H60" i="17"/>
  <c r="H64" i="17"/>
  <c r="H66" i="17"/>
  <c r="H68" i="17"/>
  <c r="H72" i="17"/>
  <c r="H98" i="17"/>
  <c r="H100" i="17"/>
  <c r="H104" i="17"/>
  <c r="H106" i="17"/>
  <c r="H108" i="17"/>
  <c r="H151" i="17"/>
  <c r="H153" i="17"/>
  <c r="H155" i="17"/>
  <c r="H159" i="17"/>
  <c r="H162" i="17"/>
  <c r="H166" i="17"/>
  <c r="H170" i="17"/>
  <c r="H174" i="17"/>
  <c r="H197" i="17"/>
  <c r="H182" i="17"/>
  <c r="H201" i="17"/>
  <c r="H193" i="17"/>
  <c r="H161" i="17"/>
  <c r="H165" i="17"/>
  <c r="H169" i="17"/>
  <c r="H173" i="17"/>
  <c r="H177" i="17"/>
  <c r="H186" i="17"/>
  <c r="H8" i="17"/>
  <c r="H16" i="17"/>
  <c r="H24" i="17"/>
  <c r="H30" i="17"/>
  <c r="H47" i="17"/>
  <c r="H7" i="17"/>
  <c r="H50" i="17"/>
  <c r="H82" i="17"/>
  <c r="H107" i="17"/>
  <c r="H95" i="17"/>
  <c r="H55" i="17"/>
  <c r="H63" i="17"/>
  <c r="H65" i="17"/>
  <c r="H69" i="17"/>
  <c r="H71" i="17"/>
  <c r="H150" i="17"/>
  <c r="H156" i="17"/>
  <c r="H160" i="17"/>
  <c r="H176" i="17"/>
  <c r="H192" i="17"/>
  <c r="H184" i="17"/>
  <c r="H15" i="17"/>
  <c r="H33" i="17"/>
  <c r="H41" i="17"/>
  <c r="H39" i="17"/>
  <c r="H111" i="17"/>
  <c r="H44" i="17"/>
  <c r="H73" i="17"/>
  <c r="H88" i="17"/>
  <c r="H112" i="17"/>
  <c r="H116" i="17"/>
  <c r="H122" i="17"/>
  <c r="H130" i="17"/>
  <c r="H136" i="17"/>
  <c r="H140" i="17"/>
  <c r="H148" i="17"/>
  <c r="H163" i="17"/>
  <c r="H190" i="17"/>
  <c r="H183" i="17"/>
  <c r="H86" i="17"/>
  <c r="H9" i="17"/>
  <c r="H17" i="17"/>
  <c r="H25" i="17"/>
  <c r="H49" i="17"/>
  <c r="H97" i="17"/>
  <c r="H74" i="17"/>
  <c r="H40" i="17"/>
  <c r="H48" i="17"/>
  <c r="H93" i="17"/>
  <c r="H76" i="17"/>
  <c r="H92" i="17"/>
  <c r="H115" i="17"/>
  <c r="H119" i="17"/>
  <c r="H123" i="17"/>
  <c r="H127" i="17"/>
  <c r="H131" i="17"/>
  <c r="H135" i="17"/>
  <c r="H137" i="17"/>
  <c r="H139" i="17"/>
  <c r="H147" i="17"/>
  <c r="H189" i="17"/>
  <c r="H181" i="17"/>
  <c r="H185" i="17"/>
  <c r="H12" i="17"/>
  <c r="H89" i="17"/>
  <c r="H99" i="17"/>
  <c r="H79" i="17"/>
  <c r="H57" i="17"/>
  <c r="H67" i="17"/>
  <c r="H188" i="17"/>
  <c r="H154" i="17"/>
  <c r="H158" i="17"/>
  <c r="H168" i="17"/>
  <c r="H194" i="17"/>
  <c r="H199" i="17"/>
  <c r="H109" i="17"/>
  <c r="H19" i="17"/>
  <c r="H23" i="17"/>
  <c r="H45" i="17"/>
  <c r="H90" i="17"/>
  <c r="H36" i="17"/>
  <c r="H91" i="17"/>
  <c r="H80" i="17"/>
  <c r="H96" i="17"/>
  <c r="H114" i="17"/>
  <c r="H118" i="17"/>
  <c r="H124" i="17"/>
  <c r="H132" i="17"/>
  <c r="H138" i="17"/>
  <c r="H142" i="17"/>
  <c r="H145" i="17"/>
  <c r="H146" i="17"/>
  <c r="H171" i="17"/>
  <c r="H175" i="17"/>
  <c r="H195" i="17"/>
  <c r="H198" i="17"/>
  <c r="H200" i="17"/>
  <c r="H204" i="17"/>
  <c r="J199" i="17"/>
  <c r="J197" i="17"/>
  <c r="J149" i="17"/>
  <c r="J147" i="17"/>
  <c r="J144" i="17"/>
  <c r="J173" i="17"/>
  <c r="J143" i="17"/>
  <c r="J140" i="17"/>
  <c r="J139" i="17"/>
  <c r="J136" i="17"/>
  <c r="J135" i="17"/>
  <c r="J132" i="17"/>
  <c r="J131" i="17"/>
  <c r="J128" i="17"/>
  <c r="J127" i="17"/>
  <c r="J124" i="17"/>
  <c r="J123" i="17"/>
  <c r="J120" i="17"/>
  <c r="J119" i="17"/>
  <c r="J114" i="17"/>
  <c r="J117" i="17"/>
  <c r="J116" i="17"/>
  <c r="J112" i="17"/>
  <c r="J168" i="17"/>
  <c r="J27" i="17"/>
  <c r="J26" i="17"/>
  <c r="J25" i="17"/>
  <c r="J23" i="17"/>
  <c r="J22" i="17"/>
  <c r="J19" i="17"/>
  <c r="J18" i="17"/>
  <c r="J17" i="17"/>
  <c r="J15" i="17"/>
  <c r="J14" i="17"/>
  <c r="J12" i="17"/>
  <c r="J10" i="17"/>
  <c r="J29" i="17"/>
  <c r="J153" i="17"/>
  <c r="J54" i="17"/>
  <c r="J62" i="17"/>
  <c r="J66" i="17"/>
  <c r="J70" i="17"/>
  <c r="J171" i="17"/>
  <c r="J181" i="17"/>
  <c r="J150" i="17"/>
  <c r="J156" i="17"/>
  <c r="J180" i="17"/>
  <c r="J182" i="17"/>
  <c r="J184" i="17"/>
  <c r="J190" i="17"/>
  <c r="J191" i="17"/>
  <c r="J188" i="17"/>
  <c r="J202" i="17"/>
  <c r="J30" i="17"/>
  <c r="J60" i="17"/>
  <c r="J192" i="17"/>
  <c r="J35" i="17"/>
  <c r="J111" i="17"/>
  <c r="J200" i="17"/>
  <c r="J28" i="17"/>
  <c r="J38" i="17"/>
  <c r="J39" i="17"/>
  <c r="J40" i="17"/>
  <c r="J44" i="17"/>
  <c r="J46" i="17"/>
  <c r="J47" i="17"/>
  <c r="J49" i="17"/>
  <c r="J51" i="17"/>
  <c r="J61" i="17"/>
  <c r="J65" i="17"/>
  <c r="J73" i="17"/>
  <c r="J75" i="17"/>
  <c r="J78" i="17"/>
  <c r="J79" i="17"/>
  <c r="J80" i="17"/>
  <c r="J82" i="17"/>
  <c r="J83" i="17"/>
  <c r="J84" i="17"/>
  <c r="J86" i="17"/>
  <c r="J88" i="17"/>
  <c r="J90" i="17"/>
  <c r="J91" i="17"/>
  <c r="J92" i="17"/>
  <c r="J94" i="17"/>
  <c r="J96" i="17"/>
  <c r="J98" i="17"/>
  <c r="J99" i="17"/>
  <c r="J100" i="17"/>
  <c r="J102" i="17"/>
  <c r="J104" i="17"/>
  <c r="J106" i="17"/>
  <c r="J107" i="17"/>
  <c r="J108" i="17"/>
  <c r="J110" i="17"/>
  <c r="J179" i="17"/>
  <c r="J176" i="17"/>
  <c r="J167" i="17"/>
  <c r="J170" i="17"/>
  <c r="J201" i="17"/>
  <c r="J189" i="17"/>
  <c r="J194" i="17"/>
  <c r="J56" i="17"/>
  <c r="J68" i="17"/>
  <c r="J160" i="17"/>
  <c r="J164" i="17"/>
  <c r="J183" i="17"/>
  <c r="J172" i="17"/>
  <c r="J193" i="17"/>
  <c r="J63" i="17"/>
  <c r="J196" i="17"/>
  <c r="J204" i="17"/>
  <c r="N206" i="14"/>
  <c r="N204" i="14"/>
  <c r="N202" i="14"/>
  <c r="O202" i="14" s="1"/>
  <c r="N200" i="14"/>
  <c r="N198" i="14"/>
  <c r="N196" i="14"/>
  <c r="N194" i="14"/>
  <c r="O194" i="14" s="1"/>
  <c r="N192" i="14"/>
  <c r="O192" i="14" s="1"/>
  <c r="N190" i="14"/>
  <c r="N188" i="14"/>
  <c r="N186" i="14"/>
  <c r="O186" i="14" s="1"/>
  <c r="N184" i="14"/>
  <c r="O184" i="14" s="1"/>
  <c r="N182" i="14"/>
  <c r="N180" i="14"/>
  <c r="N178" i="14"/>
  <c r="N177" i="14"/>
  <c r="O177" i="14" s="1"/>
  <c r="N176" i="14"/>
  <c r="N175" i="14"/>
  <c r="N174" i="14"/>
  <c r="N173" i="14"/>
  <c r="O173" i="14" s="1"/>
  <c r="N172" i="14"/>
  <c r="N171" i="14"/>
  <c r="N170" i="14"/>
  <c r="N169" i="14"/>
  <c r="O169" i="14" s="1"/>
  <c r="N168" i="14"/>
  <c r="N205" i="14"/>
  <c r="N201" i="14"/>
  <c r="N197" i="14"/>
  <c r="N193" i="14"/>
  <c r="N189" i="14"/>
  <c r="N185" i="14"/>
  <c r="O185" i="14" s="1"/>
  <c r="N181" i="14"/>
  <c r="N167" i="14"/>
  <c r="N164" i="14"/>
  <c r="N163" i="14"/>
  <c r="N162" i="14"/>
  <c r="N161" i="14"/>
  <c r="N160" i="14"/>
  <c r="N159" i="14"/>
  <c r="O159" i="14" s="1"/>
  <c r="N158" i="14"/>
  <c r="O158" i="14" s="1"/>
  <c r="N157" i="14"/>
  <c r="N156" i="14"/>
  <c r="N155" i="14"/>
  <c r="N154" i="14"/>
  <c r="O154" i="14" s="1"/>
  <c r="N153" i="14"/>
  <c r="N152" i="14"/>
  <c r="N203" i="14"/>
  <c r="N195" i="14"/>
  <c r="N187" i="14"/>
  <c r="N179" i="14"/>
  <c r="N166" i="14"/>
  <c r="O166" i="14" s="1"/>
  <c r="N191" i="14"/>
  <c r="O191" i="14" s="1"/>
  <c r="N165" i="14"/>
  <c r="N150" i="14"/>
  <c r="N148" i="14"/>
  <c r="N146" i="14"/>
  <c r="O146" i="14" s="1"/>
  <c r="N144" i="14"/>
  <c r="N142" i="14"/>
  <c r="N140" i="14"/>
  <c r="N138" i="14"/>
  <c r="O138" i="14" s="1"/>
  <c r="N136" i="14"/>
  <c r="N134" i="14"/>
  <c r="N132" i="14"/>
  <c r="N130" i="14"/>
  <c r="O130" i="14" s="1"/>
  <c r="N128" i="14"/>
  <c r="N126" i="14"/>
  <c r="N124" i="14"/>
  <c r="N122" i="14"/>
  <c r="O122" i="14" s="1"/>
  <c r="N120" i="14"/>
  <c r="N118" i="14"/>
  <c r="N116" i="14"/>
  <c r="N114" i="14"/>
  <c r="O114" i="14" s="1"/>
  <c r="N112" i="14"/>
  <c r="N110" i="14"/>
  <c r="N108" i="14"/>
  <c r="O108" i="14" s="1"/>
  <c r="N107" i="14"/>
  <c r="O107" i="14" s="1"/>
  <c r="N106" i="14"/>
  <c r="N105" i="14"/>
  <c r="N104" i="14"/>
  <c r="O104" i="14" s="1"/>
  <c r="N103" i="14"/>
  <c r="O103" i="14" s="1"/>
  <c r="N102" i="14"/>
  <c r="N101" i="14"/>
  <c r="N100" i="14"/>
  <c r="O100" i="14" s="1"/>
  <c r="N99" i="14"/>
  <c r="O99" i="14" s="1"/>
  <c r="N98" i="14"/>
  <c r="N97" i="14"/>
  <c r="N96" i="14"/>
  <c r="N95" i="14"/>
  <c r="N94" i="14"/>
  <c r="N93" i="14"/>
  <c r="N92" i="14"/>
  <c r="N91" i="14"/>
  <c r="O91" i="14" s="1"/>
  <c r="N90" i="14"/>
  <c r="N89" i="14"/>
  <c r="N88" i="14"/>
  <c r="O88" i="14" s="1"/>
  <c r="N87" i="14"/>
  <c r="O87" i="14" s="1"/>
  <c r="N86" i="14"/>
  <c r="N85" i="14"/>
  <c r="N84" i="14"/>
  <c r="O84" i="14" s="1"/>
  <c r="N83" i="14"/>
  <c r="O83" i="14" s="1"/>
  <c r="N82" i="14"/>
  <c r="N81" i="14"/>
  <c r="N183" i="14"/>
  <c r="N149" i="14"/>
  <c r="O149" i="14" s="1"/>
  <c r="N145" i="14"/>
  <c r="N141" i="14"/>
  <c r="N137" i="14"/>
  <c r="O137" i="14" s="1"/>
  <c r="N133" i="14"/>
  <c r="O133" i="14" s="1"/>
  <c r="N129" i="14"/>
  <c r="N125" i="14"/>
  <c r="N121" i="14"/>
  <c r="O121" i="14" s="1"/>
  <c r="N117" i="14"/>
  <c r="O117" i="14" s="1"/>
  <c r="N113" i="14"/>
  <c r="N109" i="14"/>
  <c r="N80" i="14"/>
  <c r="N79" i="14"/>
  <c r="N78" i="14"/>
  <c r="N77" i="14"/>
  <c r="N76" i="14"/>
  <c r="N75" i="14"/>
  <c r="O75" i="14" s="1"/>
  <c r="N73" i="14"/>
  <c r="N72" i="14"/>
  <c r="N71" i="14"/>
  <c r="O71" i="14" s="1"/>
  <c r="N70" i="14"/>
  <c r="N69" i="14"/>
  <c r="N68" i="14"/>
  <c r="N67" i="14"/>
  <c r="N66" i="14"/>
  <c r="O66" i="14" s="1"/>
  <c r="N65" i="14"/>
  <c r="N64" i="14"/>
  <c r="N63" i="14"/>
  <c r="O63" i="14" s="1"/>
  <c r="N62" i="14"/>
  <c r="N61" i="14"/>
  <c r="N60" i="14"/>
  <c r="N59" i="14"/>
  <c r="N58" i="14"/>
  <c r="O58" i="14" s="1"/>
  <c r="N57" i="14"/>
  <c r="N56" i="14"/>
  <c r="N55" i="14"/>
  <c r="O55" i="14" s="1"/>
  <c r="N54" i="14"/>
  <c r="N53" i="14"/>
  <c r="N52" i="14"/>
  <c r="N51" i="14"/>
  <c r="N50" i="14"/>
  <c r="O50" i="14" s="1"/>
  <c r="N49" i="14"/>
  <c r="N48" i="14"/>
  <c r="N47" i="14"/>
  <c r="O47" i="14" s="1"/>
  <c r="N46" i="14"/>
  <c r="N45" i="14"/>
  <c r="N44" i="14"/>
  <c r="N43" i="14"/>
  <c r="N42" i="14"/>
  <c r="O42" i="14" s="1"/>
  <c r="N41" i="14"/>
  <c r="N40" i="14"/>
  <c r="N39" i="14"/>
  <c r="O39" i="14" s="1"/>
  <c r="N38" i="14"/>
  <c r="O38" i="14" s="1"/>
  <c r="N37" i="14"/>
  <c r="N36" i="14"/>
  <c r="N35" i="14"/>
  <c r="O35" i="14" s="1"/>
  <c r="N34" i="14"/>
  <c r="N33" i="14"/>
  <c r="N32" i="14"/>
  <c r="N31" i="14"/>
  <c r="O31" i="14" s="1"/>
  <c r="N30" i="14"/>
  <c r="O30" i="14" s="1"/>
  <c r="N29" i="14"/>
  <c r="N28" i="14"/>
  <c r="N27" i="14"/>
  <c r="O27" i="14" s="1"/>
  <c r="N26" i="14"/>
  <c r="N25" i="14"/>
  <c r="N24" i="14"/>
  <c r="N23" i="14"/>
  <c r="N22" i="14"/>
  <c r="O22" i="14" s="1"/>
  <c r="N21" i="14"/>
  <c r="N20" i="14"/>
  <c r="N19" i="14"/>
  <c r="O19" i="14" s="1"/>
  <c r="N18" i="14"/>
  <c r="O18" i="14" s="1"/>
  <c r="N17" i="14"/>
  <c r="N16" i="14"/>
  <c r="N15" i="14"/>
  <c r="O15" i="14" s="1"/>
  <c r="N14" i="14"/>
  <c r="O14" i="14" s="1"/>
  <c r="N13" i="14"/>
  <c r="N12" i="14"/>
  <c r="N11" i="14"/>
  <c r="N10" i="14"/>
  <c r="N9" i="14"/>
  <c r="N8" i="14"/>
  <c r="N7" i="14"/>
  <c r="N5" i="14"/>
  <c r="N147" i="14"/>
  <c r="N139" i="14"/>
  <c r="N119" i="14"/>
  <c r="N199" i="14"/>
  <c r="O199" i="14" s="1"/>
  <c r="N151" i="14"/>
  <c r="N143" i="14"/>
  <c r="N135" i="14"/>
  <c r="N131" i="14"/>
  <c r="N127" i="14"/>
  <c r="N123" i="14"/>
  <c r="N115" i="14"/>
  <c r="N111" i="14"/>
  <c r="O111" i="14" s="1"/>
  <c r="Q206" i="12"/>
  <c r="Q204" i="12"/>
  <c r="Q202" i="12"/>
  <c r="R202" i="12" s="1"/>
  <c r="Q200" i="12"/>
  <c r="R200" i="12" s="1"/>
  <c r="Q198" i="12"/>
  <c r="Q196" i="12"/>
  <c r="R196" i="12" s="1"/>
  <c r="Q194" i="12"/>
  <c r="R194" i="12" s="1"/>
  <c r="Q192" i="12"/>
  <c r="R192" i="12" s="1"/>
  <c r="Q190" i="12"/>
  <c r="Q188" i="12"/>
  <c r="R188" i="12" s="1"/>
  <c r="Q186" i="12"/>
  <c r="R186" i="12" s="1"/>
  <c r="Q184" i="12"/>
  <c r="R184" i="12" s="1"/>
  <c r="Q182" i="12"/>
  <c r="Q180" i="12"/>
  <c r="R180" i="12" s="1"/>
  <c r="Q179" i="12"/>
  <c r="R179" i="12" s="1"/>
  <c r="Q178" i="12"/>
  <c r="R178" i="12" s="1"/>
  <c r="Q177" i="12"/>
  <c r="Q176" i="12"/>
  <c r="R176" i="12" s="1"/>
  <c r="Q175" i="12"/>
  <c r="R175" i="12" s="1"/>
  <c r="Q174" i="12"/>
  <c r="R174" i="12" s="1"/>
  <c r="Q173" i="12"/>
  <c r="Q172" i="12"/>
  <c r="Q171" i="12"/>
  <c r="R171" i="12" s="1"/>
  <c r="Q170" i="12"/>
  <c r="R170" i="12" s="1"/>
  <c r="Q169" i="12"/>
  <c r="Q168" i="12"/>
  <c r="Q167" i="12"/>
  <c r="R167" i="12" s="1"/>
  <c r="Q166" i="12"/>
  <c r="Q205" i="12"/>
  <c r="Q201" i="12"/>
  <c r="R201" i="12" s="1"/>
  <c r="Q197" i="12"/>
  <c r="Q193" i="12"/>
  <c r="Q189" i="12"/>
  <c r="Q185" i="12"/>
  <c r="R185" i="12" s="1"/>
  <c r="Q181" i="12"/>
  <c r="R181" i="12" s="1"/>
  <c r="Q203" i="12"/>
  <c r="Q195" i="12"/>
  <c r="Q187" i="12"/>
  <c r="R187" i="12" s="1"/>
  <c r="Q165" i="12"/>
  <c r="Q163" i="12"/>
  <c r="R163" i="12" s="1"/>
  <c r="Q161" i="12"/>
  <c r="Q159" i="12"/>
  <c r="R159" i="12" s="1"/>
  <c r="Q157" i="12"/>
  <c r="R157" i="12" s="1"/>
  <c r="Q155" i="12"/>
  <c r="R155" i="12" s="1"/>
  <c r="Q153" i="12"/>
  <c r="Q152" i="12"/>
  <c r="Q151" i="12"/>
  <c r="R151" i="12" s="1"/>
  <c r="Q150" i="12"/>
  <c r="R150" i="12" s="1"/>
  <c r="Q149" i="12"/>
  <c r="Q148" i="12"/>
  <c r="R148" i="12" s="1"/>
  <c r="Q147" i="12"/>
  <c r="R147" i="12" s="1"/>
  <c r="Q146" i="12"/>
  <c r="R146" i="12" s="1"/>
  <c r="Q145" i="12"/>
  <c r="Q144" i="12"/>
  <c r="R144" i="12" s="1"/>
  <c r="Q143" i="12"/>
  <c r="R143" i="12" s="1"/>
  <c r="Q142" i="12"/>
  <c r="R142" i="12" s="1"/>
  <c r="Q141" i="12"/>
  <c r="Q140" i="12"/>
  <c r="R140" i="12" s="1"/>
  <c r="Q139" i="12"/>
  <c r="R139" i="12" s="1"/>
  <c r="Q138" i="12"/>
  <c r="Q137" i="12"/>
  <c r="Q136" i="12"/>
  <c r="R136" i="12" s="1"/>
  <c r="Q135" i="12"/>
  <c r="R135" i="12" s="1"/>
  <c r="Q134" i="12"/>
  <c r="R134" i="12" s="1"/>
  <c r="Q133" i="12"/>
  <c r="Q132" i="12"/>
  <c r="R132" i="12" s="1"/>
  <c r="Q131" i="12"/>
  <c r="R131" i="12" s="1"/>
  <c r="Q130" i="12"/>
  <c r="Q129" i="12"/>
  <c r="Q128" i="12"/>
  <c r="Q127" i="12"/>
  <c r="R127" i="12" s="1"/>
  <c r="Q126" i="12"/>
  <c r="R126" i="12" s="1"/>
  <c r="Q125" i="12"/>
  <c r="Q124" i="12"/>
  <c r="R124" i="12" s="1"/>
  <c r="Q123" i="12"/>
  <c r="R123" i="12" s="1"/>
  <c r="Q122" i="12"/>
  <c r="R122" i="12" s="1"/>
  <c r="Q121" i="12"/>
  <c r="Q120" i="12"/>
  <c r="R120" i="12" s="1"/>
  <c r="Q119" i="12"/>
  <c r="R119" i="12" s="1"/>
  <c r="Q118" i="12"/>
  <c r="R118" i="12" s="1"/>
  <c r="Q117" i="12"/>
  <c r="Q116" i="12"/>
  <c r="R116" i="12" s="1"/>
  <c r="Q115" i="12"/>
  <c r="R115" i="12" s="1"/>
  <c r="Q114" i="12"/>
  <c r="R114" i="12" s="1"/>
  <c r="Q113" i="12"/>
  <c r="Q112" i="12"/>
  <c r="R112" i="12" s="1"/>
  <c r="Q111" i="12"/>
  <c r="R111" i="12" s="1"/>
  <c r="Q110" i="12"/>
  <c r="Q199" i="12"/>
  <c r="Q183" i="12"/>
  <c r="R183" i="12" s="1"/>
  <c r="Q164" i="12"/>
  <c r="R164" i="12" s="1"/>
  <c r="Q160" i="12"/>
  <c r="R160" i="12" s="1"/>
  <c r="Q156" i="12"/>
  <c r="Q109" i="12"/>
  <c r="R109" i="12" s="1"/>
  <c r="Q108" i="12"/>
  <c r="R108" i="12" s="1"/>
  <c r="Q107" i="12"/>
  <c r="R107" i="12" s="1"/>
  <c r="Q106" i="12"/>
  <c r="Q105" i="12"/>
  <c r="R105" i="12" s="1"/>
  <c r="Q104" i="12"/>
  <c r="R104" i="12" s="1"/>
  <c r="Q103" i="12"/>
  <c r="R103" i="12" s="1"/>
  <c r="Q102" i="12"/>
  <c r="Q101" i="12"/>
  <c r="Q100" i="12"/>
  <c r="R100" i="12" s="1"/>
  <c r="Q99" i="12"/>
  <c r="R99" i="12" s="1"/>
  <c r="Q98" i="12"/>
  <c r="Q97" i="12"/>
  <c r="R97" i="12" s="1"/>
  <c r="Q96" i="12"/>
  <c r="R96" i="12" s="1"/>
  <c r="Q95" i="12"/>
  <c r="R95" i="12" s="1"/>
  <c r="Q94" i="12"/>
  <c r="Q93" i="12"/>
  <c r="Q92" i="12"/>
  <c r="R92" i="12" s="1"/>
  <c r="Q91" i="12"/>
  <c r="R91" i="12" s="1"/>
  <c r="Q90" i="12"/>
  <c r="Q89" i="12"/>
  <c r="R89" i="12" s="1"/>
  <c r="Q88" i="12"/>
  <c r="R88" i="12" s="1"/>
  <c r="Q87" i="12"/>
  <c r="R87" i="12" s="1"/>
  <c r="Q86" i="12"/>
  <c r="Q85" i="12"/>
  <c r="R85" i="12" s="1"/>
  <c r="Q84" i="12"/>
  <c r="R84" i="12" s="1"/>
  <c r="Q83" i="12"/>
  <c r="R83" i="12" s="1"/>
  <c r="Q82" i="12"/>
  <c r="Q191" i="12"/>
  <c r="R191" i="12" s="1"/>
  <c r="Q158" i="12"/>
  <c r="R158" i="12" s="1"/>
  <c r="Q5" i="12"/>
  <c r="Q80" i="12"/>
  <c r="Q78" i="12"/>
  <c r="Q76" i="12"/>
  <c r="R76" i="12" s="1"/>
  <c r="Q74" i="12"/>
  <c r="R74" i="12" s="1"/>
  <c r="Q72" i="12"/>
  <c r="Q70" i="12"/>
  <c r="R70" i="12" s="1"/>
  <c r="Q68" i="12"/>
  <c r="R68" i="12" s="1"/>
  <c r="Q66" i="12"/>
  <c r="R66" i="12" s="1"/>
  <c r="Q64" i="12"/>
  <c r="Q62" i="12"/>
  <c r="R62" i="12" s="1"/>
  <c r="Q60" i="12"/>
  <c r="R60" i="12" s="1"/>
  <c r="Q58" i="12"/>
  <c r="R58" i="12" s="1"/>
  <c r="Q56" i="12"/>
  <c r="Q54" i="12"/>
  <c r="R54" i="12" s="1"/>
  <c r="Q52" i="12"/>
  <c r="R52" i="12" s="1"/>
  <c r="Q50" i="12"/>
  <c r="R50" i="12" s="1"/>
  <c r="Q48" i="12"/>
  <c r="Q46" i="12"/>
  <c r="Q44" i="12"/>
  <c r="R44" i="12" s="1"/>
  <c r="Q42" i="12"/>
  <c r="R42" i="12" s="1"/>
  <c r="Q40" i="12"/>
  <c r="Q38" i="12"/>
  <c r="R38" i="12" s="1"/>
  <c r="Q36" i="12"/>
  <c r="R36" i="12" s="1"/>
  <c r="Q34" i="12"/>
  <c r="R34" i="12" s="1"/>
  <c r="Q32" i="12"/>
  <c r="Q30" i="12"/>
  <c r="R30" i="12" s="1"/>
  <c r="Q28" i="12"/>
  <c r="R28" i="12" s="1"/>
  <c r="Q26" i="12"/>
  <c r="R26" i="12" s="1"/>
  <c r="Q24" i="12"/>
  <c r="Q22" i="12"/>
  <c r="Q20" i="12"/>
  <c r="R20" i="12" s="1"/>
  <c r="Q18" i="12"/>
  <c r="R18" i="12" s="1"/>
  <c r="Q16" i="12"/>
  <c r="Q14" i="12"/>
  <c r="R14" i="12" s="1"/>
  <c r="Q12" i="12"/>
  <c r="R12" i="12" s="1"/>
  <c r="Q10" i="12"/>
  <c r="R10" i="12" s="1"/>
  <c r="Q8" i="12"/>
  <c r="Q162" i="12"/>
  <c r="R162" i="12" s="1"/>
  <c r="Q154" i="12"/>
  <c r="R154" i="12" s="1"/>
  <c r="Q41" i="12"/>
  <c r="R41" i="12" s="1"/>
  <c r="Q33" i="12"/>
  <c r="Q25" i="12"/>
  <c r="R25" i="12" s="1"/>
  <c r="Q17" i="12"/>
  <c r="R17" i="12" s="1"/>
  <c r="Q9" i="12"/>
  <c r="R9" i="12" s="1"/>
  <c r="Q37" i="12"/>
  <c r="Q13" i="12"/>
  <c r="R13" i="12" s="1"/>
  <c r="Q77" i="12"/>
  <c r="R77" i="12" s="1"/>
  <c r="Q69" i="12"/>
  <c r="R69" i="12" s="1"/>
  <c r="Q65" i="12"/>
  <c r="Q57" i="12"/>
  <c r="R57" i="12" s="1"/>
  <c r="Q49" i="12"/>
  <c r="R49" i="12" s="1"/>
  <c r="Q43" i="12"/>
  <c r="R43" i="12" s="1"/>
  <c r="Q35" i="12"/>
  <c r="Q79" i="12"/>
  <c r="Q75" i="12"/>
  <c r="R75" i="12" s="1"/>
  <c r="Q71" i="12"/>
  <c r="R71" i="12" s="1"/>
  <c r="Q67" i="12"/>
  <c r="Q63" i="12"/>
  <c r="R63" i="12" s="1"/>
  <c r="Q59" i="12"/>
  <c r="R59" i="12" s="1"/>
  <c r="Q55" i="12"/>
  <c r="R55" i="12" s="1"/>
  <c r="Q51" i="12"/>
  <c r="Q47" i="12"/>
  <c r="R47" i="12" s="1"/>
  <c r="Q39" i="12"/>
  <c r="R39" i="12" s="1"/>
  <c r="Q31" i="12"/>
  <c r="R31" i="12" s="1"/>
  <c r="Q23" i="12"/>
  <c r="Q15" i="12"/>
  <c r="R15" i="12" s="1"/>
  <c r="Q7" i="12"/>
  <c r="R7" i="12" s="1"/>
  <c r="Q45" i="12"/>
  <c r="R45" i="12" s="1"/>
  <c r="Q29" i="12"/>
  <c r="Q21" i="12"/>
  <c r="Q81" i="12"/>
  <c r="R81" i="12" s="1"/>
  <c r="Q73" i="12"/>
  <c r="R73" i="12" s="1"/>
  <c r="Q61" i="12"/>
  <c r="Q53" i="12"/>
  <c r="R53" i="12" s="1"/>
  <c r="Q27" i="12"/>
  <c r="R27" i="12" s="1"/>
  <c r="Q19" i="12"/>
  <c r="R19" i="12" s="1"/>
  <c r="Q11" i="12"/>
  <c r="M204" i="14"/>
  <c r="M202" i="14"/>
  <c r="M203" i="14"/>
  <c r="M197" i="14"/>
  <c r="M198" i="14"/>
  <c r="M201" i="14"/>
  <c r="M188" i="14"/>
  <c r="M144" i="14"/>
  <c r="M28" i="14"/>
  <c r="G4" i="14"/>
  <c r="M67" i="14"/>
  <c r="M63" i="14"/>
  <c r="M56" i="14"/>
  <c r="M55" i="14"/>
  <c r="M46" i="14"/>
  <c r="M44" i="14"/>
  <c r="M68" i="14"/>
  <c r="M64" i="14"/>
  <c r="M60" i="14"/>
  <c r="M58" i="14"/>
  <c r="M51" i="14"/>
  <c r="M50" i="14"/>
  <c r="M47" i="14"/>
  <c r="M39" i="14"/>
  <c r="M72" i="14"/>
  <c r="M71" i="14"/>
  <c r="M59" i="14"/>
  <c r="M54" i="14"/>
  <c r="M52" i="14"/>
  <c r="M48" i="14"/>
  <c r="M43" i="14"/>
  <c r="M40" i="14"/>
  <c r="M11" i="14"/>
  <c r="M15" i="14"/>
  <c r="M19" i="14"/>
  <c r="M23" i="14"/>
  <c r="M27" i="14"/>
  <c r="M8" i="14"/>
  <c r="M151" i="14"/>
  <c r="M161" i="14"/>
  <c r="M176" i="14"/>
  <c r="M148" i="14"/>
  <c r="M163" i="14"/>
  <c r="M109" i="14"/>
  <c r="M168" i="14"/>
  <c r="M157" i="14"/>
  <c r="M88" i="14"/>
  <c r="M92" i="14"/>
  <c r="M184" i="14"/>
  <c r="M196" i="14"/>
  <c r="M17" i="14"/>
  <c r="M35" i="14"/>
  <c r="M145" i="14"/>
  <c r="M152" i="14"/>
  <c r="M75" i="14"/>
  <c r="M87" i="14"/>
  <c r="M10" i="14"/>
  <c r="M26" i="14"/>
  <c r="M7" i="14"/>
  <c r="M32" i="14"/>
  <c r="M36" i="14"/>
  <c r="M153" i="14"/>
  <c r="M154" i="14"/>
  <c r="M76" i="14"/>
  <c r="M80" i="14"/>
  <c r="M84" i="14"/>
  <c r="M108" i="14"/>
  <c r="M31" i="14"/>
  <c r="M79" i="14"/>
  <c r="M16" i="14"/>
  <c r="M20" i="14"/>
  <c r="M24" i="14"/>
  <c r="M149" i="14"/>
  <c r="M150" i="14"/>
  <c r="M159" i="14"/>
  <c r="M78" i="14"/>
  <c r="M82" i="14"/>
  <c r="M94" i="14"/>
  <c r="M98" i="14"/>
  <c r="M102" i="14"/>
  <c r="M106" i="14"/>
  <c r="M110" i="14"/>
  <c r="M114" i="14"/>
  <c r="M118" i="14"/>
  <c r="M142" i="14"/>
  <c r="M156" i="14"/>
  <c r="M164" i="14"/>
  <c r="M171" i="14"/>
  <c r="M181" i="14"/>
  <c r="M182" i="14"/>
  <c r="M194" i="14"/>
  <c r="M93" i="14"/>
  <c r="M97" i="14"/>
  <c r="M105" i="14"/>
  <c r="M113" i="14"/>
  <c r="M117" i="14"/>
  <c r="M121" i="14"/>
  <c r="M125" i="14"/>
  <c r="M129" i="14"/>
  <c r="M133" i="14"/>
  <c r="M137" i="14"/>
  <c r="M141" i="14"/>
  <c r="M185" i="14"/>
  <c r="M206" i="14"/>
  <c r="M101" i="14"/>
  <c r="M112" i="14"/>
  <c r="M116" i="14"/>
  <c r="M120" i="14"/>
  <c r="M124" i="14"/>
  <c r="M128" i="14"/>
  <c r="M132" i="14"/>
  <c r="M136" i="14"/>
  <c r="M140" i="14"/>
  <c r="M175" i="14"/>
  <c r="M13" i="14"/>
  <c r="M83" i="14"/>
  <c r="M107" i="14"/>
  <c r="M200" i="14"/>
  <c r="M119" i="14"/>
  <c r="M179" i="14"/>
  <c r="M183" i="14"/>
  <c r="M111" i="14"/>
  <c r="M170" i="14"/>
  <c r="M174" i="14"/>
  <c r="M178" i="14"/>
  <c r="O205" i="14"/>
  <c r="O203" i="14"/>
  <c r="O204" i="14"/>
  <c r="O201" i="14"/>
  <c r="O200" i="14"/>
  <c r="O193" i="14"/>
  <c r="O187" i="14"/>
  <c r="O183" i="14"/>
  <c r="O182" i="14"/>
  <c r="O190" i="14"/>
  <c r="O188" i="14"/>
  <c r="O181" i="14"/>
  <c r="O189" i="14"/>
  <c r="O180" i="14"/>
  <c r="O178" i="14"/>
  <c r="O176" i="14"/>
  <c r="O179" i="14"/>
  <c r="O143" i="14"/>
  <c r="O142" i="14"/>
  <c r="O141" i="14"/>
  <c r="O140" i="14"/>
  <c r="O139" i="14"/>
  <c r="O136" i="14"/>
  <c r="O135" i="14"/>
  <c r="O134" i="14"/>
  <c r="O132" i="14"/>
  <c r="O131" i="14"/>
  <c r="O129" i="14"/>
  <c r="O127" i="14"/>
  <c r="O125" i="14"/>
  <c r="O123" i="14"/>
  <c r="O128" i="14"/>
  <c r="O126" i="14"/>
  <c r="O124" i="14"/>
  <c r="O120" i="14"/>
  <c r="O118" i="14"/>
  <c r="O116" i="14"/>
  <c r="O115" i="14"/>
  <c r="O112" i="14"/>
  <c r="O110" i="14"/>
  <c r="O119" i="14"/>
  <c r="O113" i="14"/>
  <c r="O109" i="14"/>
  <c r="O105" i="14"/>
  <c r="O96" i="14"/>
  <c r="O92" i="14"/>
  <c r="O80" i="14"/>
  <c r="O79" i="14"/>
  <c r="O78" i="14"/>
  <c r="O106" i="14"/>
  <c r="O101" i="14"/>
  <c r="O97" i="14"/>
  <c r="O93" i="14"/>
  <c r="O89" i="14"/>
  <c r="O85" i="14"/>
  <c r="O81" i="14"/>
  <c r="O95" i="14"/>
  <c r="O86" i="14"/>
  <c r="O94" i="14"/>
  <c r="O77" i="14"/>
  <c r="O34" i="14"/>
  <c r="O32" i="14"/>
  <c r="O102" i="14"/>
  <c r="O90" i="14"/>
  <c r="O76" i="14"/>
  <c r="O36" i="14"/>
  <c r="O98" i="14"/>
  <c r="O82" i="14"/>
  <c r="I4" i="14"/>
  <c r="O37" i="14"/>
  <c r="O33" i="14"/>
  <c r="O29" i="14"/>
  <c r="O8" i="14"/>
  <c r="O9" i="14"/>
  <c r="O13" i="14"/>
  <c r="O17" i="14"/>
  <c r="O21" i="14"/>
  <c r="O25" i="14"/>
  <c r="O150" i="14"/>
  <c r="O157" i="14"/>
  <c r="O165" i="14"/>
  <c r="O206" i="14"/>
  <c r="O11" i="14"/>
  <c r="O163" i="14"/>
  <c r="O12" i="14"/>
  <c r="O16" i="14"/>
  <c r="O20" i="14"/>
  <c r="O24" i="14"/>
  <c r="O28" i="14"/>
  <c r="O41" i="14"/>
  <c r="O43" i="14"/>
  <c r="O45" i="14"/>
  <c r="O49" i="14"/>
  <c r="O51" i="14"/>
  <c r="O53" i="14"/>
  <c r="O57" i="14"/>
  <c r="O59" i="14"/>
  <c r="O61" i="14"/>
  <c r="O65" i="14"/>
  <c r="O67" i="14"/>
  <c r="O69" i="14"/>
  <c r="O148" i="14"/>
  <c r="O7" i="14"/>
  <c r="O10" i="14"/>
  <c r="O26" i="14"/>
  <c r="O40" i="14"/>
  <c r="O44" i="14"/>
  <c r="O46" i="14"/>
  <c r="O48" i="14"/>
  <c r="O52" i="14"/>
  <c r="O54" i="14"/>
  <c r="O56" i="14"/>
  <c r="O60" i="14"/>
  <c r="O62" i="14"/>
  <c r="O64" i="14"/>
  <c r="O68" i="14"/>
  <c r="O70" i="14"/>
  <c r="O72" i="14"/>
  <c r="O73" i="14"/>
  <c r="O145" i="14"/>
  <c r="O147" i="14"/>
  <c r="O151" i="14"/>
  <c r="O153" i="14"/>
  <c r="O155" i="14"/>
  <c r="O161" i="14"/>
  <c r="O144" i="14"/>
  <c r="O196" i="14"/>
  <c r="O195" i="14"/>
  <c r="O152" i="14"/>
  <c r="O198" i="14"/>
  <c r="O197" i="14"/>
  <c r="O23" i="14"/>
  <c r="O156" i="14"/>
  <c r="O164" i="14"/>
  <c r="O175" i="14"/>
  <c r="O170" i="14"/>
  <c r="O174" i="14"/>
  <c r="O160" i="14"/>
  <c r="O167" i="14"/>
  <c r="O171" i="14"/>
  <c r="O162" i="14"/>
  <c r="O168" i="14"/>
  <c r="O172" i="14"/>
  <c r="I206" i="12"/>
  <c r="I205" i="12"/>
  <c r="J205" i="12" s="1"/>
  <c r="I204" i="12"/>
  <c r="I203" i="12"/>
  <c r="J203" i="12" s="1"/>
  <c r="I202" i="12"/>
  <c r="I201" i="12"/>
  <c r="J201" i="12" s="1"/>
  <c r="I200" i="12"/>
  <c r="J200" i="12" s="1"/>
  <c r="I199" i="12"/>
  <c r="I198" i="12"/>
  <c r="I197" i="12"/>
  <c r="J197" i="12" s="1"/>
  <c r="I196" i="12"/>
  <c r="J196" i="12" s="1"/>
  <c r="I195" i="12"/>
  <c r="J195" i="12" s="1"/>
  <c r="I194" i="12"/>
  <c r="I193" i="12"/>
  <c r="I192" i="12"/>
  <c r="J192" i="12" s="1"/>
  <c r="I191" i="12"/>
  <c r="I190" i="12"/>
  <c r="I189" i="12"/>
  <c r="J189" i="12" s="1"/>
  <c r="I188" i="12"/>
  <c r="I187" i="12"/>
  <c r="I186" i="12"/>
  <c r="I185" i="12"/>
  <c r="J185" i="12" s="1"/>
  <c r="I184" i="12"/>
  <c r="I183" i="12"/>
  <c r="I182" i="12"/>
  <c r="I181" i="12"/>
  <c r="J181" i="12" s="1"/>
  <c r="I180" i="12"/>
  <c r="J180" i="12" s="1"/>
  <c r="I179" i="12"/>
  <c r="J179" i="12" s="1"/>
  <c r="I178" i="12"/>
  <c r="I177" i="12"/>
  <c r="J177" i="12" s="1"/>
  <c r="I176" i="12"/>
  <c r="J176" i="12" s="1"/>
  <c r="I175" i="12"/>
  <c r="I174" i="12"/>
  <c r="I173" i="12"/>
  <c r="J173" i="12" s="1"/>
  <c r="I172" i="12"/>
  <c r="J172" i="12" s="1"/>
  <c r="I171" i="12"/>
  <c r="J171" i="12" s="1"/>
  <c r="I170" i="12"/>
  <c r="I169" i="12"/>
  <c r="I168" i="12"/>
  <c r="J168" i="12" s="1"/>
  <c r="I167" i="12"/>
  <c r="J167" i="12" s="1"/>
  <c r="I166" i="12"/>
  <c r="I165" i="12"/>
  <c r="J165" i="12" s="1"/>
  <c r="I164" i="12"/>
  <c r="J164" i="12" s="1"/>
  <c r="I163" i="12"/>
  <c r="J163" i="12" s="1"/>
  <c r="I162" i="12"/>
  <c r="I161" i="12"/>
  <c r="J161" i="12" s="1"/>
  <c r="I160" i="12"/>
  <c r="I159" i="12"/>
  <c r="I158" i="12"/>
  <c r="I157" i="12"/>
  <c r="J157" i="12" s="1"/>
  <c r="I156" i="12"/>
  <c r="J156" i="12" s="1"/>
  <c r="I155" i="12"/>
  <c r="J155" i="12" s="1"/>
  <c r="I154" i="12"/>
  <c r="I153" i="12"/>
  <c r="J153" i="12" s="1"/>
  <c r="I152" i="12"/>
  <c r="J152" i="12" s="1"/>
  <c r="I151" i="12"/>
  <c r="I150" i="12"/>
  <c r="I149" i="12"/>
  <c r="J149" i="12" s="1"/>
  <c r="I148" i="12"/>
  <c r="J148" i="12" s="1"/>
  <c r="I147" i="12"/>
  <c r="I146" i="12"/>
  <c r="I145" i="12"/>
  <c r="J145" i="12" s="1"/>
  <c r="I144" i="12"/>
  <c r="J144" i="12" s="1"/>
  <c r="I143" i="12"/>
  <c r="I142" i="12"/>
  <c r="I141" i="12"/>
  <c r="J141" i="12" s="1"/>
  <c r="I140" i="12"/>
  <c r="I139" i="12"/>
  <c r="I138" i="12"/>
  <c r="I137" i="12"/>
  <c r="J137" i="12" s="1"/>
  <c r="I136" i="12"/>
  <c r="I135" i="12"/>
  <c r="I134" i="12"/>
  <c r="I133" i="12"/>
  <c r="I132" i="12"/>
  <c r="J132" i="12" s="1"/>
  <c r="I131" i="12"/>
  <c r="J131" i="12" s="1"/>
  <c r="I130" i="12"/>
  <c r="I129" i="12"/>
  <c r="J129" i="12" s="1"/>
  <c r="I128" i="12"/>
  <c r="J128" i="12" s="1"/>
  <c r="I127" i="12"/>
  <c r="I126" i="12"/>
  <c r="I125" i="12"/>
  <c r="I124" i="12"/>
  <c r="J124" i="12" s="1"/>
  <c r="I123" i="12"/>
  <c r="J123" i="12" s="1"/>
  <c r="I122" i="12"/>
  <c r="I121" i="12"/>
  <c r="J121" i="12" s="1"/>
  <c r="I120" i="12"/>
  <c r="J120" i="12" s="1"/>
  <c r="I119" i="12"/>
  <c r="I118" i="12"/>
  <c r="I117" i="12"/>
  <c r="J117" i="12" s="1"/>
  <c r="I116" i="12"/>
  <c r="J116" i="12" s="1"/>
  <c r="I115" i="12"/>
  <c r="J115" i="12" s="1"/>
  <c r="I114" i="12"/>
  <c r="I113" i="12"/>
  <c r="J113" i="12" s="1"/>
  <c r="I112" i="12"/>
  <c r="J112" i="12" s="1"/>
  <c r="I111" i="12"/>
  <c r="I110" i="12"/>
  <c r="I109" i="12"/>
  <c r="I108" i="12"/>
  <c r="J108" i="12" s="1"/>
  <c r="I107" i="12"/>
  <c r="J107" i="12" s="1"/>
  <c r="I106" i="12"/>
  <c r="I105" i="12"/>
  <c r="J105" i="12" s="1"/>
  <c r="I104" i="12"/>
  <c r="J104" i="12" s="1"/>
  <c r="I103" i="12"/>
  <c r="I102" i="12"/>
  <c r="I101" i="12"/>
  <c r="I100" i="12"/>
  <c r="J100" i="12" s="1"/>
  <c r="I99" i="12"/>
  <c r="J99" i="12" s="1"/>
  <c r="I98" i="12"/>
  <c r="I97" i="12"/>
  <c r="J97" i="12" s="1"/>
  <c r="I96" i="12"/>
  <c r="I95" i="12"/>
  <c r="J95" i="12" s="1"/>
  <c r="I94" i="12"/>
  <c r="I93" i="12"/>
  <c r="J93" i="12" s="1"/>
  <c r="I92" i="12"/>
  <c r="I91" i="12"/>
  <c r="J91" i="12" s="1"/>
  <c r="I90" i="12"/>
  <c r="I89" i="12"/>
  <c r="J89" i="12" s="1"/>
  <c r="I88" i="12"/>
  <c r="J88" i="12" s="1"/>
  <c r="I87" i="12"/>
  <c r="J87" i="12" s="1"/>
  <c r="I86" i="12"/>
  <c r="I85" i="12"/>
  <c r="J85" i="12" s="1"/>
  <c r="I84" i="12"/>
  <c r="J84" i="12" s="1"/>
  <c r="I83" i="12"/>
  <c r="I82" i="12"/>
  <c r="I81" i="12"/>
  <c r="J81" i="12" s="1"/>
  <c r="I80" i="12"/>
  <c r="I79" i="12"/>
  <c r="I78" i="12"/>
  <c r="I77" i="12"/>
  <c r="J77" i="12" s="1"/>
  <c r="I76" i="12"/>
  <c r="J76" i="12" s="1"/>
  <c r="I75" i="12"/>
  <c r="J75" i="12" s="1"/>
  <c r="I73" i="12"/>
  <c r="I72" i="12"/>
  <c r="J72" i="12" s="1"/>
  <c r="I71" i="12"/>
  <c r="J71" i="12" s="1"/>
  <c r="I70" i="12"/>
  <c r="I69" i="12"/>
  <c r="I68" i="12"/>
  <c r="J68" i="12" s="1"/>
  <c r="I67" i="12"/>
  <c r="J67" i="12" s="1"/>
  <c r="I66" i="12"/>
  <c r="J66" i="12" s="1"/>
  <c r="I65" i="12"/>
  <c r="I64" i="12"/>
  <c r="J64" i="12" s="1"/>
  <c r="I63" i="12"/>
  <c r="I62" i="12"/>
  <c r="J62" i="12" s="1"/>
  <c r="I61" i="12"/>
  <c r="I60" i="12"/>
  <c r="J60" i="12" s="1"/>
  <c r="I59" i="12"/>
  <c r="I58" i="12"/>
  <c r="J58" i="12" s="1"/>
  <c r="I57" i="12"/>
  <c r="I56" i="12"/>
  <c r="J56" i="12" s="1"/>
  <c r="I55" i="12"/>
  <c r="I54" i="12"/>
  <c r="J54" i="12" s="1"/>
  <c r="I53" i="12"/>
  <c r="I52" i="12"/>
  <c r="J52" i="12" s="1"/>
  <c r="I51" i="12"/>
  <c r="J51" i="12" s="1"/>
  <c r="I50" i="12"/>
  <c r="I49" i="12"/>
  <c r="I48" i="12"/>
  <c r="J48" i="12" s="1"/>
  <c r="I47" i="12"/>
  <c r="I46" i="12"/>
  <c r="J46" i="12" s="1"/>
  <c r="I45" i="12"/>
  <c r="I44" i="12"/>
  <c r="I43" i="12"/>
  <c r="J43" i="12" s="1"/>
  <c r="I42" i="12"/>
  <c r="J42" i="12" s="1"/>
  <c r="I41" i="12"/>
  <c r="I40" i="12"/>
  <c r="J40" i="12" s="1"/>
  <c r="I39" i="12"/>
  <c r="I38" i="12"/>
  <c r="J38" i="12" s="1"/>
  <c r="I37" i="12"/>
  <c r="I36" i="12"/>
  <c r="J36" i="12" s="1"/>
  <c r="I35" i="12"/>
  <c r="J35" i="12" s="1"/>
  <c r="I34" i="12"/>
  <c r="J34" i="12" s="1"/>
  <c r="I33" i="12"/>
  <c r="I32" i="12"/>
  <c r="I31" i="12"/>
  <c r="I30" i="12"/>
  <c r="J30" i="12" s="1"/>
  <c r="I29" i="12"/>
  <c r="I28" i="12"/>
  <c r="I27" i="12"/>
  <c r="J27" i="12" s="1"/>
  <c r="I26" i="12"/>
  <c r="J26" i="12" s="1"/>
  <c r="I25" i="12"/>
  <c r="I24" i="12"/>
  <c r="J24" i="12" s="1"/>
  <c r="I23" i="12"/>
  <c r="J23" i="12" s="1"/>
  <c r="I22" i="12"/>
  <c r="J22" i="12" s="1"/>
  <c r="I21" i="12"/>
  <c r="I20" i="12"/>
  <c r="J20" i="12" s="1"/>
  <c r="I19" i="12"/>
  <c r="J19" i="12" s="1"/>
  <c r="I18" i="12"/>
  <c r="J18" i="12" s="1"/>
  <c r="I17" i="12"/>
  <c r="J17" i="12" s="1"/>
  <c r="I16" i="12"/>
  <c r="J16" i="12" s="1"/>
  <c r="I15" i="12"/>
  <c r="J15" i="12" s="1"/>
  <c r="I14" i="12"/>
  <c r="J14" i="12" s="1"/>
  <c r="I13" i="12"/>
  <c r="I12" i="12"/>
  <c r="J12" i="12" s="1"/>
  <c r="I11" i="12"/>
  <c r="J11" i="12" s="1"/>
  <c r="I10" i="12"/>
  <c r="I9" i="12"/>
  <c r="I8" i="12"/>
  <c r="J8" i="12" s="1"/>
  <c r="I7" i="12"/>
  <c r="J7" i="12" s="1"/>
  <c r="I5" i="12"/>
  <c r="R204" i="12"/>
  <c r="R128" i="12"/>
  <c r="R24" i="12"/>
  <c r="R16" i="12"/>
  <c r="L4" i="12"/>
  <c r="R37" i="12"/>
  <c r="R193" i="12"/>
  <c r="R182" i="12"/>
  <c r="R86" i="12"/>
  <c r="R177" i="12"/>
  <c r="R205" i="12"/>
  <c r="R106" i="12"/>
  <c r="R149" i="12"/>
  <c r="R165" i="12"/>
  <c r="R65" i="12"/>
  <c r="R121" i="12"/>
  <c r="R141" i="12"/>
  <c r="R156" i="12"/>
  <c r="R94" i="12"/>
  <c r="R199" i="12"/>
  <c r="R46" i="12"/>
  <c r="R79" i="12"/>
  <c r="R125" i="12"/>
  <c r="R32" i="12"/>
  <c r="R138" i="12"/>
  <c r="R197" i="12"/>
  <c r="R195" i="12"/>
  <c r="R101" i="12"/>
  <c r="R189" i="12"/>
  <c r="R82" i="12"/>
  <c r="R72" i="12"/>
  <c r="R48" i="12"/>
  <c r="R117" i="12"/>
  <c r="R161" i="12"/>
  <c r="R51" i="12"/>
  <c r="R152" i="12"/>
  <c r="R90" i="12"/>
  <c r="R203" i="12"/>
  <c r="R198" i="12"/>
  <c r="R173" i="12"/>
  <c r="R130" i="12"/>
  <c r="R23" i="12"/>
  <c r="R21" i="12"/>
  <c r="R11" i="12"/>
  <c r="R56" i="12"/>
  <c r="R102" i="12"/>
  <c r="R129" i="12"/>
  <c r="R145" i="12"/>
  <c r="R206" i="12"/>
  <c r="R8" i="12"/>
  <c r="R98" i="12"/>
  <c r="R35" i="12"/>
  <c r="R133" i="12"/>
  <c r="R153" i="12"/>
  <c r="R169" i="12"/>
  <c r="R67" i="12"/>
  <c r="R80" i="12"/>
  <c r="R172" i="12"/>
  <c r="R29" i="12"/>
  <c r="R110" i="12"/>
  <c r="R166" i="12"/>
  <c r="R78" i="12"/>
  <c r="R40" i="12"/>
  <c r="R61" i="12"/>
  <c r="R190" i="12"/>
  <c r="R22" i="12"/>
  <c r="R33" i="12"/>
  <c r="R64" i="12"/>
  <c r="R113" i="12"/>
  <c r="R93" i="12"/>
  <c r="R137" i="12"/>
  <c r="R168" i="12"/>
  <c r="J204" i="12"/>
  <c r="J202" i="12"/>
  <c r="J183" i="12"/>
  <c r="J182" i="12"/>
  <c r="J135" i="12"/>
  <c r="J134" i="12"/>
  <c r="J133" i="12"/>
  <c r="J130" i="12"/>
  <c r="J127" i="12"/>
  <c r="J126" i="12"/>
  <c r="J125" i="12"/>
  <c r="J119" i="12"/>
  <c r="J122" i="12"/>
  <c r="J118" i="12"/>
  <c r="J98" i="12"/>
  <c r="J96" i="12"/>
  <c r="J94" i="12"/>
  <c r="J92" i="12"/>
  <c r="J90" i="12"/>
  <c r="J79" i="12"/>
  <c r="J78" i="12"/>
  <c r="J73" i="12"/>
  <c r="J70" i="12"/>
  <c r="J69" i="12"/>
  <c r="J80" i="12"/>
  <c r="J65" i="12"/>
  <c r="J63" i="12"/>
  <c r="J61" i="12"/>
  <c r="J59" i="12"/>
  <c r="J57" i="12"/>
  <c r="J55" i="12"/>
  <c r="J53" i="12"/>
  <c r="J39" i="12"/>
  <c r="J25" i="12"/>
  <c r="J21" i="12"/>
  <c r="J50" i="12"/>
  <c r="J44" i="12"/>
  <c r="J10" i="12"/>
  <c r="J9" i="12"/>
  <c r="J49" i="12"/>
  <c r="J47" i="12"/>
  <c r="J45" i="12"/>
  <c r="J41" i="12"/>
  <c r="J13" i="12"/>
  <c r="J29" i="12"/>
  <c r="J31" i="12"/>
  <c r="J33" i="12"/>
  <c r="J142" i="12"/>
  <c r="J139" i="12"/>
  <c r="J154" i="12"/>
  <c r="J158" i="12"/>
  <c r="J162" i="12"/>
  <c r="J191" i="12"/>
  <c r="J194" i="12"/>
  <c r="J147" i="12"/>
  <c r="J28" i="12"/>
  <c r="J82" i="12"/>
  <c r="J143" i="12"/>
  <c r="J136" i="12"/>
  <c r="J190" i="12"/>
  <c r="J32" i="12"/>
  <c r="J37" i="12"/>
  <c r="J140" i="12"/>
  <c r="J151" i="12"/>
  <c r="J160" i="12"/>
  <c r="J170" i="12"/>
  <c r="J193" i="12"/>
  <c r="J206" i="12"/>
  <c r="J174" i="12"/>
  <c r="J83" i="12"/>
  <c r="J138" i="12"/>
  <c r="J101" i="12"/>
  <c r="J102" i="12"/>
  <c r="J103" i="12"/>
  <c r="J106" i="12"/>
  <c r="J109" i="12"/>
  <c r="J110" i="12"/>
  <c r="J111" i="12"/>
  <c r="J114" i="12"/>
  <c r="J146" i="12"/>
  <c r="J150" i="12"/>
  <c r="J159" i="12"/>
  <c r="J166" i="12"/>
  <c r="J169" i="12"/>
  <c r="J175" i="12"/>
  <c r="J178" i="12"/>
  <c r="J184" i="12"/>
  <c r="J186" i="12"/>
  <c r="J187" i="12"/>
  <c r="J188" i="12"/>
  <c r="J199" i="12"/>
  <c r="J198" i="12"/>
  <c r="J86" i="12"/>
  <c r="G205" i="14" l="1"/>
  <c r="G201" i="14"/>
  <c r="G197" i="14"/>
  <c r="G193" i="14"/>
  <c r="H193" i="14" s="1"/>
  <c r="G189" i="14"/>
  <c r="G185" i="14"/>
  <c r="G181" i="14"/>
  <c r="H181" i="14" s="1"/>
  <c r="G206" i="14"/>
  <c r="G202" i="14"/>
  <c r="G198" i="14"/>
  <c r="G194" i="14"/>
  <c r="H194" i="14" s="1"/>
  <c r="G190" i="14"/>
  <c r="H190" i="14" s="1"/>
  <c r="G186" i="14"/>
  <c r="G182" i="14"/>
  <c r="G200" i="14"/>
  <c r="H200" i="14" s="1"/>
  <c r="G192" i="14"/>
  <c r="H192" i="14" s="1"/>
  <c r="G184" i="14"/>
  <c r="G174" i="14"/>
  <c r="G199" i="14"/>
  <c r="H199" i="14" s="1"/>
  <c r="G191" i="14"/>
  <c r="H191" i="14" s="1"/>
  <c r="G183" i="14"/>
  <c r="G178" i="14"/>
  <c r="G177" i="14"/>
  <c r="H177" i="14" s="1"/>
  <c r="G173" i="14"/>
  <c r="H173" i="14" s="1"/>
  <c r="G171" i="14"/>
  <c r="G170" i="14"/>
  <c r="G169" i="14"/>
  <c r="G168" i="14"/>
  <c r="H168" i="14" s="1"/>
  <c r="G167" i="14"/>
  <c r="G166" i="14"/>
  <c r="G165" i="14"/>
  <c r="H165" i="14" s="1"/>
  <c r="G164" i="14"/>
  <c r="H164" i="14" s="1"/>
  <c r="G163" i="14"/>
  <c r="G162" i="14"/>
  <c r="G161" i="14"/>
  <c r="H161" i="14" s="1"/>
  <c r="G160" i="14"/>
  <c r="H160" i="14" s="1"/>
  <c r="G159" i="14"/>
  <c r="G204" i="14"/>
  <c r="G188" i="14"/>
  <c r="H188" i="14" s="1"/>
  <c r="G176" i="14"/>
  <c r="H176" i="14" s="1"/>
  <c r="G195" i="14"/>
  <c r="G179" i="14"/>
  <c r="G175" i="14"/>
  <c r="H175" i="14" s="1"/>
  <c r="G180" i="14"/>
  <c r="H180" i="14" s="1"/>
  <c r="G172" i="14"/>
  <c r="G157" i="14"/>
  <c r="G155" i="14"/>
  <c r="H155" i="14" s="1"/>
  <c r="G153" i="14"/>
  <c r="G151" i="14"/>
  <c r="G149" i="14"/>
  <c r="G147" i="14"/>
  <c r="H147" i="14" s="1"/>
  <c r="G145" i="14"/>
  <c r="H145" i="14" s="1"/>
  <c r="G143" i="14"/>
  <c r="G141" i="14"/>
  <c r="G139" i="14"/>
  <c r="H139" i="14" s="1"/>
  <c r="G137" i="14"/>
  <c r="H137" i="14" s="1"/>
  <c r="G135" i="14"/>
  <c r="G133" i="14"/>
  <c r="G131" i="14"/>
  <c r="H131" i="14" s="1"/>
  <c r="G129" i="14"/>
  <c r="G127" i="14"/>
  <c r="G125" i="14"/>
  <c r="G123" i="14"/>
  <c r="H123" i="14" s="1"/>
  <c r="G121" i="14"/>
  <c r="H121" i="14" s="1"/>
  <c r="G187" i="14"/>
  <c r="G196" i="14"/>
  <c r="G158" i="14"/>
  <c r="H158" i="14" s="1"/>
  <c r="G154" i="14"/>
  <c r="H154" i="14" s="1"/>
  <c r="G150" i="14"/>
  <c r="G146" i="14"/>
  <c r="G142" i="14"/>
  <c r="H142" i="14" s="1"/>
  <c r="G138" i="14"/>
  <c r="H138" i="14" s="1"/>
  <c r="G134" i="14"/>
  <c r="G130" i="14"/>
  <c r="G126" i="14"/>
  <c r="H126" i="14" s="1"/>
  <c r="G122" i="14"/>
  <c r="H122" i="14" s="1"/>
  <c r="G118" i="14"/>
  <c r="G116" i="14"/>
  <c r="G114" i="14"/>
  <c r="H114" i="14" s="1"/>
  <c r="G112" i="14"/>
  <c r="H112" i="14" s="1"/>
  <c r="G110" i="14"/>
  <c r="G108" i="14"/>
  <c r="G106" i="14"/>
  <c r="H106" i="14" s="1"/>
  <c r="G104" i="14"/>
  <c r="G102" i="14"/>
  <c r="G100" i="14"/>
  <c r="G98" i="14"/>
  <c r="H98" i="14" s="1"/>
  <c r="G96" i="14"/>
  <c r="H96" i="14" s="1"/>
  <c r="G94" i="14"/>
  <c r="G92" i="14"/>
  <c r="G5" i="14"/>
  <c r="G203" i="14"/>
  <c r="H203" i="14" s="1"/>
  <c r="G90" i="14"/>
  <c r="G89" i="14"/>
  <c r="G88" i="14"/>
  <c r="H88" i="14" s="1"/>
  <c r="G87" i="14"/>
  <c r="H87" i="14" s="1"/>
  <c r="G86" i="14"/>
  <c r="G85" i="14"/>
  <c r="G84" i="14"/>
  <c r="H84" i="14" s="1"/>
  <c r="G83" i="14"/>
  <c r="G82" i="14"/>
  <c r="G81" i="14"/>
  <c r="G80" i="14"/>
  <c r="H80" i="14" s="1"/>
  <c r="G79" i="14"/>
  <c r="G78" i="14"/>
  <c r="G77" i="14"/>
  <c r="G76" i="14"/>
  <c r="H76" i="14" s="1"/>
  <c r="G75" i="14"/>
  <c r="H75" i="14" s="1"/>
  <c r="G74" i="14"/>
  <c r="G73" i="14"/>
  <c r="G72" i="14"/>
  <c r="H72" i="14" s="1"/>
  <c r="G71" i="14"/>
  <c r="G70" i="14"/>
  <c r="G69" i="14"/>
  <c r="G68" i="14"/>
  <c r="H68" i="14" s="1"/>
  <c r="G67" i="14"/>
  <c r="H67" i="14" s="1"/>
  <c r="G66" i="14"/>
  <c r="G65" i="14"/>
  <c r="G64" i="14"/>
  <c r="H64" i="14" s="1"/>
  <c r="G63" i="14"/>
  <c r="H63" i="14" s="1"/>
  <c r="G62" i="14"/>
  <c r="G61" i="14"/>
  <c r="G60" i="14"/>
  <c r="G59" i="14"/>
  <c r="H59" i="14" s="1"/>
  <c r="G58" i="14"/>
  <c r="G57" i="14"/>
  <c r="G56" i="14"/>
  <c r="H56" i="14" s="1"/>
  <c r="G55" i="14"/>
  <c r="G54" i="14"/>
  <c r="G53" i="14"/>
  <c r="G52" i="14"/>
  <c r="H52" i="14" s="1"/>
  <c r="G51" i="14"/>
  <c r="H51" i="14" s="1"/>
  <c r="G50" i="14"/>
  <c r="G49" i="14"/>
  <c r="G48" i="14"/>
  <c r="H48" i="14" s="1"/>
  <c r="G47" i="14"/>
  <c r="H47" i="14" s="1"/>
  <c r="G46" i="14"/>
  <c r="G45" i="14"/>
  <c r="G44" i="14"/>
  <c r="H44" i="14" s="1"/>
  <c r="G43" i="14"/>
  <c r="H43" i="14" s="1"/>
  <c r="G42" i="14"/>
  <c r="G41" i="14"/>
  <c r="G40" i="14"/>
  <c r="H40" i="14" s="1"/>
  <c r="G39" i="14"/>
  <c r="G38" i="14"/>
  <c r="G37" i="14"/>
  <c r="G36" i="14"/>
  <c r="H36" i="14" s="1"/>
  <c r="G35" i="14"/>
  <c r="H35" i="14" s="1"/>
  <c r="G34" i="14"/>
  <c r="G33" i="14"/>
  <c r="G32" i="14"/>
  <c r="G31" i="14"/>
  <c r="H31" i="14" s="1"/>
  <c r="G30" i="14"/>
  <c r="G29" i="14"/>
  <c r="G28" i="14"/>
  <c r="G27" i="14"/>
  <c r="H27" i="14" s="1"/>
  <c r="G26" i="14"/>
  <c r="G25" i="14"/>
  <c r="G24" i="14"/>
  <c r="G23" i="14"/>
  <c r="H23" i="14" s="1"/>
  <c r="G22" i="14"/>
  <c r="G21" i="14"/>
  <c r="G20" i="14"/>
  <c r="H20" i="14" s="1"/>
  <c r="G19" i="14"/>
  <c r="G18" i="14"/>
  <c r="G17" i="14"/>
  <c r="G16" i="14"/>
  <c r="H16" i="14" s="1"/>
  <c r="G15" i="14"/>
  <c r="H15" i="14" s="1"/>
  <c r="G14" i="14"/>
  <c r="G13" i="14"/>
  <c r="G12" i="14"/>
  <c r="H12" i="14" s="1"/>
  <c r="G11" i="14"/>
  <c r="H11" i="14" s="1"/>
  <c r="G10" i="14"/>
  <c r="G9" i="14"/>
  <c r="G8" i="14"/>
  <c r="H8" i="14" s="1"/>
  <c r="G7" i="14"/>
  <c r="H7" i="14" s="1"/>
  <c r="G156" i="14"/>
  <c r="G148" i="14"/>
  <c r="G140" i="14"/>
  <c r="H140" i="14" s="1"/>
  <c r="G132" i="14"/>
  <c r="H132" i="14" s="1"/>
  <c r="G124" i="14"/>
  <c r="G119" i="14"/>
  <c r="G115" i="14"/>
  <c r="H115" i="14" s="1"/>
  <c r="G111" i="14"/>
  <c r="G107" i="14"/>
  <c r="G103" i="14"/>
  <c r="G99" i="14"/>
  <c r="H99" i="14" s="1"/>
  <c r="G95" i="14"/>
  <c r="H95" i="14" s="1"/>
  <c r="G91" i="14"/>
  <c r="G144" i="14"/>
  <c r="G136" i="14"/>
  <c r="H136" i="14" s="1"/>
  <c r="G120" i="14"/>
  <c r="H120" i="14" s="1"/>
  <c r="G113" i="14"/>
  <c r="G109" i="14"/>
  <c r="G152" i="14"/>
  <c r="H152" i="14" s="1"/>
  <c r="G128" i="14"/>
  <c r="H128" i="14" s="1"/>
  <c r="G117" i="14"/>
  <c r="G105" i="14"/>
  <c r="G101" i="14"/>
  <c r="H101" i="14" s="1"/>
  <c r="G97" i="14"/>
  <c r="H97" i="14" s="1"/>
  <c r="G93" i="14"/>
  <c r="I206" i="14"/>
  <c r="I204" i="14"/>
  <c r="I202" i="14"/>
  <c r="J202" i="14" s="1"/>
  <c r="I200" i="14"/>
  <c r="I198" i="14"/>
  <c r="I196" i="14"/>
  <c r="I194" i="14"/>
  <c r="J194" i="14" s="1"/>
  <c r="I192" i="14"/>
  <c r="I190" i="14"/>
  <c r="I188" i="14"/>
  <c r="J188" i="14" s="1"/>
  <c r="I186" i="14"/>
  <c r="J186" i="14" s="1"/>
  <c r="I184" i="14"/>
  <c r="I182" i="14"/>
  <c r="I180" i="14"/>
  <c r="J180" i="14" s="1"/>
  <c r="I178" i="14"/>
  <c r="I177" i="14"/>
  <c r="I176" i="14"/>
  <c r="I175" i="14"/>
  <c r="J175" i="14" s="1"/>
  <c r="I174" i="14"/>
  <c r="J174" i="14" s="1"/>
  <c r="I173" i="14"/>
  <c r="I172" i="14"/>
  <c r="I171" i="14"/>
  <c r="J171" i="14" s="1"/>
  <c r="I170" i="14"/>
  <c r="J170" i="14" s="1"/>
  <c r="I169" i="14"/>
  <c r="I168" i="14"/>
  <c r="I167" i="14"/>
  <c r="J167" i="14" s="1"/>
  <c r="I166" i="14"/>
  <c r="J166" i="14" s="1"/>
  <c r="I165" i="14"/>
  <c r="I203" i="14"/>
  <c r="I199" i="14"/>
  <c r="I195" i="14"/>
  <c r="I191" i="14"/>
  <c r="I187" i="14"/>
  <c r="I183" i="14"/>
  <c r="J183" i="14" s="1"/>
  <c r="I179" i="14"/>
  <c r="J179" i="14" s="1"/>
  <c r="I201" i="14"/>
  <c r="I193" i="14"/>
  <c r="I185" i="14"/>
  <c r="J185" i="14" s="1"/>
  <c r="I164" i="14"/>
  <c r="I162" i="14"/>
  <c r="I160" i="14"/>
  <c r="I158" i="14"/>
  <c r="J158" i="14" s="1"/>
  <c r="I156" i="14"/>
  <c r="I154" i="14"/>
  <c r="I152" i="14"/>
  <c r="I151" i="14"/>
  <c r="I150" i="14"/>
  <c r="J150" i="14" s="1"/>
  <c r="I149" i="14"/>
  <c r="I148" i="14"/>
  <c r="I147" i="14"/>
  <c r="J147" i="14" s="1"/>
  <c r="I146" i="14"/>
  <c r="J146" i="14" s="1"/>
  <c r="I145" i="14"/>
  <c r="I144" i="14"/>
  <c r="I143" i="14"/>
  <c r="I142" i="14"/>
  <c r="J142" i="14" s="1"/>
  <c r="I141" i="14"/>
  <c r="I140" i="14"/>
  <c r="I139" i="14"/>
  <c r="I138" i="14"/>
  <c r="J138" i="14" s="1"/>
  <c r="I137" i="14"/>
  <c r="I136" i="14"/>
  <c r="I135" i="14"/>
  <c r="J135" i="14" s="1"/>
  <c r="I134" i="14"/>
  <c r="J134" i="14" s="1"/>
  <c r="I133" i="14"/>
  <c r="I132" i="14"/>
  <c r="I131" i="14"/>
  <c r="I130" i="14"/>
  <c r="J130" i="14" s="1"/>
  <c r="I129" i="14"/>
  <c r="I128" i="14"/>
  <c r="I127" i="14"/>
  <c r="J127" i="14" s="1"/>
  <c r="I126" i="14"/>
  <c r="J126" i="14" s="1"/>
  <c r="I125" i="14"/>
  <c r="I124" i="14"/>
  <c r="I123" i="14"/>
  <c r="I122" i="14"/>
  <c r="J122" i="14" s="1"/>
  <c r="I121" i="14"/>
  <c r="I120" i="14"/>
  <c r="I119" i="14"/>
  <c r="J119" i="14" s="1"/>
  <c r="I118" i="14"/>
  <c r="I117" i="14"/>
  <c r="I116" i="14"/>
  <c r="I115" i="14"/>
  <c r="I114" i="14"/>
  <c r="J114" i="14" s="1"/>
  <c r="I113" i="14"/>
  <c r="I112" i="14"/>
  <c r="I111" i="14"/>
  <c r="I110" i="14"/>
  <c r="J110" i="14" s="1"/>
  <c r="I109" i="14"/>
  <c r="I205" i="14"/>
  <c r="I189" i="14"/>
  <c r="J189" i="14" s="1"/>
  <c r="I163" i="14"/>
  <c r="J163" i="14" s="1"/>
  <c r="I159" i="14"/>
  <c r="I155" i="14"/>
  <c r="I108" i="14"/>
  <c r="I107" i="14"/>
  <c r="J107" i="14" s="1"/>
  <c r="I106" i="14"/>
  <c r="I105" i="14"/>
  <c r="I104" i="14"/>
  <c r="J104" i="14" s="1"/>
  <c r="I103" i="14"/>
  <c r="J103" i="14" s="1"/>
  <c r="I102" i="14"/>
  <c r="I101" i="14"/>
  <c r="I100" i="14"/>
  <c r="J100" i="14" s="1"/>
  <c r="I99" i="14"/>
  <c r="J99" i="14" s="1"/>
  <c r="I98" i="14"/>
  <c r="I97" i="14"/>
  <c r="I96" i="14"/>
  <c r="I95" i="14"/>
  <c r="J95" i="14" s="1"/>
  <c r="I94" i="14"/>
  <c r="I93" i="14"/>
  <c r="I92" i="14"/>
  <c r="J92" i="14" s="1"/>
  <c r="I91" i="14"/>
  <c r="J91" i="14" s="1"/>
  <c r="I90" i="14"/>
  <c r="I89" i="14"/>
  <c r="I88" i="14"/>
  <c r="I87" i="14"/>
  <c r="J87" i="14" s="1"/>
  <c r="I86" i="14"/>
  <c r="I85" i="14"/>
  <c r="I84" i="14"/>
  <c r="J84" i="14" s="1"/>
  <c r="I83" i="14"/>
  <c r="J83" i="14" s="1"/>
  <c r="I82" i="14"/>
  <c r="I81" i="14"/>
  <c r="I181" i="14"/>
  <c r="J181" i="14" s="1"/>
  <c r="I157" i="14"/>
  <c r="J157" i="14" s="1"/>
  <c r="I80" i="14"/>
  <c r="I79" i="14"/>
  <c r="I78" i="14"/>
  <c r="J78" i="14" s="1"/>
  <c r="I77" i="14"/>
  <c r="J77" i="14" s="1"/>
  <c r="I76" i="14"/>
  <c r="I75" i="14"/>
  <c r="I73" i="14"/>
  <c r="I72" i="14"/>
  <c r="J72" i="14" s="1"/>
  <c r="I71" i="14"/>
  <c r="I70" i="14"/>
  <c r="I69" i="14"/>
  <c r="I68" i="14"/>
  <c r="I67" i="14"/>
  <c r="I66" i="14"/>
  <c r="I65" i="14"/>
  <c r="J65" i="14" s="1"/>
  <c r="I64" i="14"/>
  <c r="J64" i="14" s="1"/>
  <c r="I63" i="14"/>
  <c r="I62" i="14"/>
  <c r="I61" i="14"/>
  <c r="I60" i="14"/>
  <c r="I59" i="14"/>
  <c r="I58" i="14"/>
  <c r="I57" i="14"/>
  <c r="J57" i="14" s="1"/>
  <c r="I56" i="14"/>
  <c r="J56" i="14" s="1"/>
  <c r="I55" i="14"/>
  <c r="I54" i="14"/>
  <c r="I53" i="14"/>
  <c r="I52" i="14"/>
  <c r="I51" i="14"/>
  <c r="I50" i="14"/>
  <c r="I49" i="14"/>
  <c r="I48" i="14"/>
  <c r="J48" i="14" s="1"/>
  <c r="I47" i="14"/>
  <c r="I46" i="14"/>
  <c r="I45" i="14"/>
  <c r="J45" i="14" s="1"/>
  <c r="I44" i="14"/>
  <c r="I43" i="14"/>
  <c r="I42" i="14"/>
  <c r="I41" i="14"/>
  <c r="J41" i="14" s="1"/>
  <c r="I40" i="14"/>
  <c r="J40" i="14" s="1"/>
  <c r="I39" i="14"/>
  <c r="I38" i="14"/>
  <c r="I37" i="14"/>
  <c r="J37" i="14" s="1"/>
  <c r="I36" i="14"/>
  <c r="J36" i="14" s="1"/>
  <c r="I35" i="14"/>
  <c r="I34" i="14"/>
  <c r="I33" i="14"/>
  <c r="I32" i="14"/>
  <c r="J32" i="14" s="1"/>
  <c r="I31" i="14"/>
  <c r="I30" i="14"/>
  <c r="I29" i="14"/>
  <c r="J29" i="14" s="1"/>
  <c r="I28" i="14"/>
  <c r="J28" i="14" s="1"/>
  <c r="I27" i="14"/>
  <c r="I26" i="14"/>
  <c r="I25" i="14"/>
  <c r="I24" i="14"/>
  <c r="J24" i="14" s="1"/>
  <c r="I23" i="14"/>
  <c r="I22" i="14"/>
  <c r="I21" i="14"/>
  <c r="I20" i="14"/>
  <c r="I19" i="14"/>
  <c r="I18" i="14"/>
  <c r="I17" i="14"/>
  <c r="J17" i="14" s="1"/>
  <c r="I16" i="14"/>
  <c r="J16" i="14" s="1"/>
  <c r="I15" i="14"/>
  <c r="I14" i="14"/>
  <c r="I13" i="14"/>
  <c r="J13" i="14" s="1"/>
  <c r="I12" i="14"/>
  <c r="J12" i="14" s="1"/>
  <c r="I11" i="14"/>
  <c r="I10" i="14"/>
  <c r="I9" i="14"/>
  <c r="I8" i="14"/>
  <c r="J8" i="14" s="1"/>
  <c r="I7" i="14"/>
  <c r="I5" i="14"/>
  <c r="I197" i="14"/>
  <c r="J197" i="14" s="1"/>
  <c r="I153" i="14"/>
  <c r="I161" i="14"/>
  <c r="L206" i="12"/>
  <c r="L205" i="12"/>
  <c r="M205" i="12" s="1"/>
  <c r="L204" i="12"/>
  <c r="M204" i="12" s="1"/>
  <c r="L203" i="12"/>
  <c r="L202" i="12"/>
  <c r="L201" i="12"/>
  <c r="M201" i="12" s="1"/>
  <c r="L200" i="12"/>
  <c r="M200" i="12" s="1"/>
  <c r="L199" i="12"/>
  <c r="L198" i="12"/>
  <c r="L197" i="12"/>
  <c r="M197" i="12" s="1"/>
  <c r="L196" i="12"/>
  <c r="M196" i="12" s="1"/>
  <c r="L195" i="12"/>
  <c r="L194" i="12"/>
  <c r="L193" i="12"/>
  <c r="M193" i="12" s="1"/>
  <c r="L192" i="12"/>
  <c r="M192" i="12" s="1"/>
  <c r="L191" i="12"/>
  <c r="L190" i="12"/>
  <c r="L189" i="12"/>
  <c r="M189" i="12" s="1"/>
  <c r="L188" i="12"/>
  <c r="M188" i="12" s="1"/>
  <c r="L187" i="12"/>
  <c r="L186" i="12"/>
  <c r="L185" i="12"/>
  <c r="M185" i="12" s="1"/>
  <c r="L184" i="12"/>
  <c r="M184" i="12" s="1"/>
  <c r="L183" i="12"/>
  <c r="L182" i="12"/>
  <c r="L181" i="12"/>
  <c r="M181" i="12" s="1"/>
  <c r="L180" i="12"/>
  <c r="M180" i="12" s="1"/>
  <c r="L179" i="12"/>
  <c r="L177" i="12"/>
  <c r="L175" i="12"/>
  <c r="M175" i="12" s="1"/>
  <c r="L173" i="12"/>
  <c r="M173" i="12" s="1"/>
  <c r="L171" i="12"/>
  <c r="L170" i="12"/>
  <c r="L166" i="12"/>
  <c r="M166" i="12" s="1"/>
  <c r="L165" i="12"/>
  <c r="L164" i="12"/>
  <c r="L163" i="12"/>
  <c r="L162" i="12"/>
  <c r="M162" i="12" s="1"/>
  <c r="L161" i="12"/>
  <c r="M161" i="12" s="1"/>
  <c r="L160" i="12"/>
  <c r="L159" i="12"/>
  <c r="L158" i="12"/>
  <c r="M158" i="12" s="1"/>
  <c r="L157" i="12"/>
  <c r="M157" i="12" s="1"/>
  <c r="L156" i="12"/>
  <c r="L155" i="12"/>
  <c r="L154" i="12"/>
  <c r="M154" i="12" s="1"/>
  <c r="L153" i="12"/>
  <c r="M153" i="12" s="1"/>
  <c r="L169" i="12"/>
  <c r="L178" i="12"/>
  <c r="L174" i="12"/>
  <c r="L176" i="12"/>
  <c r="M176" i="12" s="1"/>
  <c r="L151" i="12"/>
  <c r="L149" i="12"/>
  <c r="L147" i="12"/>
  <c r="M147" i="12" s="1"/>
  <c r="L145" i="12"/>
  <c r="M145" i="12" s="1"/>
  <c r="L143" i="12"/>
  <c r="L141" i="12"/>
  <c r="L139" i="12"/>
  <c r="M139" i="12" s="1"/>
  <c r="L137" i="12"/>
  <c r="M137" i="12" s="1"/>
  <c r="L135" i="12"/>
  <c r="L133" i="12"/>
  <c r="L131" i="12"/>
  <c r="M131" i="12" s="1"/>
  <c r="L129" i="12"/>
  <c r="M129" i="12" s="1"/>
  <c r="L127" i="12"/>
  <c r="L125" i="12"/>
  <c r="L123" i="12"/>
  <c r="M123" i="12" s="1"/>
  <c r="L121" i="12"/>
  <c r="M121" i="12" s="1"/>
  <c r="L119" i="12"/>
  <c r="L117" i="12"/>
  <c r="L115" i="12"/>
  <c r="M115" i="12" s="1"/>
  <c r="L113" i="12"/>
  <c r="M113" i="12" s="1"/>
  <c r="L111" i="12"/>
  <c r="L167" i="12"/>
  <c r="L150" i="12"/>
  <c r="M150" i="12" s="1"/>
  <c r="L146" i="12"/>
  <c r="M146" i="12" s="1"/>
  <c r="L142" i="12"/>
  <c r="L138" i="12"/>
  <c r="L134" i="12"/>
  <c r="M134" i="12" s="1"/>
  <c r="L130" i="12"/>
  <c r="M130" i="12" s="1"/>
  <c r="L126" i="12"/>
  <c r="L122" i="12"/>
  <c r="L118" i="12"/>
  <c r="M118" i="12" s="1"/>
  <c r="L114" i="12"/>
  <c r="M114" i="12" s="1"/>
  <c r="L110" i="12"/>
  <c r="L108" i="12"/>
  <c r="L106" i="12"/>
  <c r="M106" i="12" s="1"/>
  <c r="L104" i="12"/>
  <c r="M104" i="12" s="1"/>
  <c r="L102" i="12"/>
  <c r="L100" i="12"/>
  <c r="L98" i="12"/>
  <c r="M98" i="12" s="1"/>
  <c r="L96" i="12"/>
  <c r="M96" i="12" s="1"/>
  <c r="L94" i="12"/>
  <c r="L92" i="12"/>
  <c r="L90" i="12"/>
  <c r="M90" i="12" s="1"/>
  <c r="L88" i="12"/>
  <c r="M88" i="12" s="1"/>
  <c r="L86" i="12"/>
  <c r="L82" i="12"/>
  <c r="L152" i="12"/>
  <c r="M152" i="12" s="1"/>
  <c r="L136" i="12"/>
  <c r="M136" i="12" s="1"/>
  <c r="L132" i="12"/>
  <c r="L128" i="12"/>
  <c r="L116" i="12"/>
  <c r="M116" i="12" s="1"/>
  <c r="L109" i="12"/>
  <c r="M109" i="12" s="1"/>
  <c r="L85" i="12"/>
  <c r="L172" i="12"/>
  <c r="L168" i="12"/>
  <c r="M168" i="12" s="1"/>
  <c r="L148" i="12"/>
  <c r="M148" i="12" s="1"/>
  <c r="L144" i="12"/>
  <c r="L140" i="12"/>
  <c r="M140" i="12" s="1"/>
  <c r="L124" i="12"/>
  <c r="M124" i="12" s="1"/>
  <c r="L120" i="12"/>
  <c r="M120" i="12" s="1"/>
  <c r="L112" i="12"/>
  <c r="L105" i="12"/>
  <c r="M105" i="12" s="1"/>
  <c r="L101" i="12"/>
  <c r="M101" i="12" s="1"/>
  <c r="L97" i="12"/>
  <c r="M97" i="12" s="1"/>
  <c r="L93" i="12"/>
  <c r="L89" i="12"/>
  <c r="L84" i="12"/>
  <c r="M84" i="12" s="1"/>
  <c r="L5" i="12"/>
  <c r="L87" i="12"/>
  <c r="L81" i="12"/>
  <c r="L79" i="12"/>
  <c r="M79" i="12" s="1"/>
  <c r="L77" i="12"/>
  <c r="M77" i="12" s="1"/>
  <c r="L75" i="12"/>
  <c r="L73" i="12"/>
  <c r="M73" i="12" s="1"/>
  <c r="L71" i="12"/>
  <c r="M71" i="12" s="1"/>
  <c r="L69" i="12"/>
  <c r="M69" i="12" s="1"/>
  <c r="L67" i="12"/>
  <c r="L65" i="12"/>
  <c r="M65" i="12" s="1"/>
  <c r="L63" i="12"/>
  <c r="M63" i="12" s="1"/>
  <c r="L61" i="12"/>
  <c r="M61" i="12" s="1"/>
  <c r="L59" i="12"/>
  <c r="L57" i="12"/>
  <c r="L55" i="12"/>
  <c r="M55" i="12" s="1"/>
  <c r="L53" i="12"/>
  <c r="M53" i="12" s="1"/>
  <c r="L51" i="12"/>
  <c r="M51" i="12" s="1"/>
  <c r="L49" i="12"/>
  <c r="M49" i="12" s="1"/>
  <c r="L103" i="12"/>
  <c r="L95" i="12"/>
  <c r="M95" i="12" s="1"/>
  <c r="L78" i="12"/>
  <c r="L74" i="12"/>
  <c r="L70" i="12"/>
  <c r="M70" i="12" s="1"/>
  <c r="L66" i="12"/>
  <c r="M66" i="12" s="1"/>
  <c r="L62" i="12"/>
  <c r="L58" i="12"/>
  <c r="L54" i="12"/>
  <c r="M54" i="12" s="1"/>
  <c r="L50" i="12"/>
  <c r="M50" i="12" s="1"/>
  <c r="L43" i="12"/>
  <c r="L42" i="12"/>
  <c r="L35" i="12"/>
  <c r="M35" i="12" s="1"/>
  <c r="L34" i="12"/>
  <c r="M34" i="12" s="1"/>
  <c r="L27" i="12"/>
  <c r="L26" i="12"/>
  <c r="L19" i="12"/>
  <c r="M19" i="12" s="1"/>
  <c r="L18" i="12"/>
  <c r="M18" i="12" s="1"/>
  <c r="L11" i="12"/>
  <c r="L10" i="12"/>
  <c r="M10" i="12" s="1"/>
  <c r="L91" i="12"/>
  <c r="M91" i="12" s="1"/>
  <c r="L76" i="12"/>
  <c r="M76" i="12" s="1"/>
  <c r="L68" i="12"/>
  <c r="L64" i="12"/>
  <c r="L60" i="12"/>
  <c r="M60" i="12" s="1"/>
  <c r="L56" i="12"/>
  <c r="M56" i="12" s="1"/>
  <c r="L52" i="12"/>
  <c r="M52" i="12" s="1"/>
  <c r="L47" i="12"/>
  <c r="M47" i="12" s="1"/>
  <c r="L30" i="12"/>
  <c r="M30" i="12" s="1"/>
  <c r="L22" i="12"/>
  <c r="M22" i="12" s="1"/>
  <c r="L14" i="12"/>
  <c r="M14" i="12" s="1"/>
  <c r="L7" i="12"/>
  <c r="M7" i="12" s="1"/>
  <c r="L45" i="12"/>
  <c r="M45" i="12" s="1"/>
  <c r="L37" i="12"/>
  <c r="M37" i="12" s="1"/>
  <c r="L28" i="12"/>
  <c r="M28" i="12" s="1"/>
  <c r="L20" i="12"/>
  <c r="L41" i="12"/>
  <c r="M41" i="12" s="1"/>
  <c r="L40" i="12"/>
  <c r="M40" i="12" s="1"/>
  <c r="L33" i="12"/>
  <c r="L32" i="12"/>
  <c r="M32" i="12" s="1"/>
  <c r="L25" i="12"/>
  <c r="M25" i="12" s="1"/>
  <c r="L24" i="12"/>
  <c r="M24" i="12" s="1"/>
  <c r="L17" i="12"/>
  <c r="L16" i="12"/>
  <c r="L9" i="12"/>
  <c r="M9" i="12" s="1"/>
  <c r="L8" i="12"/>
  <c r="M8" i="12" s="1"/>
  <c r="L107" i="12"/>
  <c r="L99" i="12"/>
  <c r="M99" i="12" s="1"/>
  <c r="L83" i="12"/>
  <c r="M83" i="12" s="1"/>
  <c r="L80" i="12"/>
  <c r="M80" i="12" s="1"/>
  <c r="L72" i="12"/>
  <c r="M72" i="12" s="1"/>
  <c r="L48" i="12"/>
  <c r="L46" i="12"/>
  <c r="M46" i="12" s="1"/>
  <c r="L39" i="12"/>
  <c r="M39" i="12" s="1"/>
  <c r="L38" i="12"/>
  <c r="L31" i="12"/>
  <c r="M31" i="12" s="1"/>
  <c r="L23" i="12"/>
  <c r="M23" i="12" s="1"/>
  <c r="L15" i="12"/>
  <c r="M15" i="12" s="1"/>
  <c r="L44" i="12"/>
  <c r="L36" i="12"/>
  <c r="M36" i="12" s="1"/>
  <c r="L29" i="12"/>
  <c r="M29" i="12" s="1"/>
  <c r="L21" i="12"/>
  <c r="M21" i="12" s="1"/>
  <c r="L13" i="12"/>
  <c r="L12" i="12"/>
  <c r="H28" i="14"/>
  <c r="H10" i="14"/>
  <c r="H14" i="14"/>
  <c r="H18" i="14"/>
  <c r="H22" i="14"/>
  <c r="H26" i="14"/>
  <c r="H60" i="14"/>
  <c r="H32" i="14"/>
  <c r="H149" i="14"/>
  <c r="H148" i="14"/>
  <c r="H92" i="14"/>
  <c r="H108" i="14"/>
  <c r="H171" i="14"/>
  <c r="H197" i="14"/>
  <c r="H146" i="14"/>
  <c r="H111" i="14"/>
  <c r="H119" i="14"/>
  <c r="H127" i="14"/>
  <c r="H186" i="14"/>
  <c r="H201" i="14"/>
  <c r="H46" i="14"/>
  <c r="H54" i="14"/>
  <c r="H58" i="14"/>
  <c r="H34" i="14"/>
  <c r="H86" i="14"/>
  <c r="H90" i="14"/>
  <c r="H9" i="14"/>
  <c r="H13" i="14"/>
  <c r="H17" i="14"/>
  <c r="H21" i="14"/>
  <c r="H25" i="14"/>
  <c r="H39" i="14"/>
  <c r="H55" i="14"/>
  <c r="H71" i="14"/>
  <c r="H157" i="14"/>
  <c r="H79" i="14"/>
  <c r="H107" i="14"/>
  <c r="H172" i="14"/>
  <c r="H205" i="14"/>
  <c r="H62" i="14"/>
  <c r="H66" i="14"/>
  <c r="H73" i="14"/>
  <c r="H30" i="14"/>
  <c r="H151" i="14"/>
  <c r="H163" i="14"/>
  <c r="H74" i="14"/>
  <c r="H78" i="14"/>
  <c r="H94" i="14"/>
  <c r="H19" i="14"/>
  <c r="H41" i="14"/>
  <c r="H45" i="14"/>
  <c r="H49" i="14"/>
  <c r="H53" i="14"/>
  <c r="H57" i="14"/>
  <c r="H61" i="14"/>
  <c r="H65" i="14"/>
  <c r="H69" i="14"/>
  <c r="H29" i="14"/>
  <c r="H33" i="14"/>
  <c r="H37" i="14"/>
  <c r="H150" i="14"/>
  <c r="H77" i="14"/>
  <c r="H81" i="14"/>
  <c r="H85" i="14"/>
  <c r="H89" i="14"/>
  <c r="H93" i="14"/>
  <c r="H105" i="14"/>
  <c r="H109" i="14"/>
  <c r="H113" i="14"/>
  <c r="H117" i="14"/>
  <c r="H125" i="14"/>
  <c r="H129" i="14"/>
  <c r="H133" i="14"/>
  <c r="H141" i="14"/>
  <c r="H156" i="14"/>
  <c r="H162" i="14"/>
  <c r="H166" i="14"/>
  <c r="H170" i="14"/>
  <c r="H174" i="14"/>
  <c r="H189" i="14"/>
  <c r="H183" i="14"/>
  <c r="H185" i="14"/>
  <c r="H187" i="14"/>
  <c r="H206" i="14"/>
  <c r="H100" i="14"/>
  <c r="H104" i="14"/>
  <c r="H116" i="14"/>
  <c r="H124" i="14"/>
  <c r="H144" i="14"/>
  <c r="H167" i="14"/>
  <c r="H178" i="14"/>
  <c r="H204" i="14"/>
  <c r="H159" i="14"/>
  <c r="H83" i="14"/>
  <c r="H91" i="14"/>
  <c r="H103" i="14"/>
  <c r="H135" i="14"/>
  <c r="H143" i="14"/>
  <c r="H182" i="14"/>
  <c r="H184" i="14"/>
  <c r="H196" i="14"/>
  <c r="H24" i="14"/>
  <c r="H42" i="14"/>
  <c r="H50" i="14"/>
  <c r="H70" i="14"/>
  <c r="H38" i="14"/>
  <c r="H153" i="14"/>
  <c r="H82" i="14"/>
  <c r="H102" i="14"/>
  <c r="H110" i="14"/>
  <c r="H169" i="14"/>
  <c r="H118" i="14"/>
  <c r="H134" i="14"/>
  <c r="H179" i="14"/>
  <c r="H195" i="14"/>
  <c r="H198" i="14"/>
  <c r="H130" i="14"/>
  <c r="H202" i="14"/>
  <c r="J205" i="14"/>
  <c r="J204" i="14"/>
  <c r="J203" i="14"/>
  <c r="J201" i="14"/>
  <c r="J200" i="14"/>
  <c r="J193" i="14"/>
  <c r="J192" i="14"/>
  <c r="J191" i="14"/>
  <c r="J184" i="14"/>
  <c r="J182" i="14"/>
  <c r="J177" i="14"/>
  <c r="J187" i="14"/>
  <c r="J190" i="14"/>
  <c r="J178" i="14"/>
  <c r="J144" i="14"/>
  <c r="J143" i="14"/>
  <c r="J141" i="14"/>
  <c r="J140" i="14"/>
  <c r="J139" i="14"/>
  <c r="J176" i="14"/>
  <c r="J128" i="14"/>
  <c r="J124" i="14"/>
  <c r="J131" i="14"/>
  <c r="J129" i="14"/>
  <c r="J125" i="14"/>
  <c r="J123" i="14"/>
  <c r="J121" i="14"/>
  <c r="J117" i="14"/>
  <c r="J115" i="14"/>
  <c r="J136" i="14"/>
  <c r="J132" i="14"/>
  <c r="J116" i="14"/>
  <c r="J113" i="14"/>
  <c r="J111" i="14"/>
  <c r="J109" i="14"/>
  <c r="J137" i="14"/>
  <c r="J133" i="14"/>
  <c r="J120" i="14"/>
  <c r="J112" i="14"/>
  <c r="J108" i="14"/>
  <c r="J106" i="14"/>
  <c r="J102" i="14"/>
  <c r="J105" i="14"/>
  <c r="J38" i="14"/>
  <c r="J33" i="14"/>
  <c r="J31" i="14"/>
  <c r="J30" i="14"/>
  <c r="J118" i="14"/>
  <c r="J34" i="14"/>
  <c r="J35" i="14"/>
  <c r="J20" i="14"/>
  <c r="J42" i="14"/>
  <c r="J44" i="14"/>
  <c r="J46" i="14"/>
  <c r="J50" i="14"/>
  <c r="J52" i="14"/>
  <c r="J54" i="14"/>
  <c r="J58" i="14"/>
  <c r="J60" i="14"/>
  <c r="J62" i="14"/>
  <c r="J66" i="14"/>
  <c r="J68" i="14"/>
  <c r="J70" i="14"/>
  <c r="J73" i="14"/>
  <c r="J145" i="14"/>
  <c r="J149" i="14"/>
  <c r="J151" i="14"/>
  <c r="J153" i="14"/>
  <c r="J155" i="14"/>
  <c r="J161" i="14"/>
  <c r="J18" i="14"/>
  <c r="J43" i="14"/>
  <c r="J51" i="14"/>
  <c r="J55" i="14"/>
  <c r="J69" i="14"/>
  <c r="J71" i="14"/>
  <c r="J11" i="14"/>
  <c r="J15" i="14"/>
  <c r="J19" i="14"/>
  <c r="J23" i="14"/>
  <c r="J27" i="14"/>
  <c r="J75" i="14"/>
  <c r="J81" i="14"/>
  <c r="J85" i="14"/>
  <c r="J89" i="14"/>
  <c r="J93" i="14"/>
  <c r="J97" i="14"/>
  <c r="J101" i="14"/>
  <c r="J10" i="14"/>
  <c r="J49" i="14"/>
  <c r="J59" i="14"/>
  <c r="J63" i="14"/>
  <c r="J9" i="14"/>
  <c r="J21" i="14"/>
  <c r="J25" i="14"/>
  <c r="J76" i="14"/>
  <c r="J79" i="14"/>
  <c r="J80" i="14"/>
  <c r="J82" i="14"/>
  <c r="J86" i="14"/>
  <c r="J88" i="14"/>
  <c r="J90" i="14"/>
  <c r="J94" i="14"/>
  <c r="J96" i="14"/>
  <c r="J98" i="14"/>
  <c r="J156" i="14"/>
  <c r="J160" i="14"/>
  <c r="J162" i="14"/>
  <c r="J164" i="14"/>
  <c r="J168" i="14"/>
  <c r="J169" i="14"/>
  <c r="J172" i="14"/>
  <c r="J173" i="14"/>
  <c r="J196" i="14"/>
  <c r="J195" i="14"/>
  <c r="J206" i="14"/>
  <c r="J199" i="14"/>
  <c r="J7" i="14"/>
  <c r="J14" i="14"/>
  <c r="J22" i="14"/>
  <c r="J26" i="14"/>
  <c r="J39" i="14"/>
  <c r="J47" i="14"/>
  <c r="J53" i="14"/>
  <c r="J61" i="14"/>
  <c r="J67" i="14"/>
  <c r="J148" i="14"/>
  <c r="J152" i="14"/>
  <c r="J154" i="14"/>
  <c r="J165" i="14"/>
  <c r="J159" i="14"/>
  <c r="J198" i="14"/>
  <c r="M198" i="12"/>
  <c r="M202" i="12"/>
  <c r="M58" i="12"/>
  <c r="M48" i="12"/>
  <c r="M27" i="12"/>
  <c r="M17" i="12"/>
  <c r="M94" i="12"/>
  <c r="M112" i="12"/>
  <c r="M149" i="12"/>
  <c r="M190" i="12"/>
  <c r="M64" i="12"/>
  <c r="M103" i="12"/>
  <c r="M110" i="12"/>
  <c r="M127" i="12"/>
  <c r="M92" i="12"/>
  <c r="M186" i="12"/>
  <c r="M182" i="12"/>
  <c r="M194" i="12"/>
  <c r="M74" i="12"/>
  <c r="M126" i="12"/>
  <c r="M159" i="12"/>
  <c r="M178" i="12"/>
  <c r="M187" i="12"/>
  <c r="M135" i="12"/>
  <c r="M44" i="12"/>
  <c r="M20" i="12"/>
  <c r="M12" i="12"/>
  <c r="M144" i="12"/>
  <c r="M177" i="12"/>
  <c r="M108" i="12"/>
  <c r="M133" i="12"/>
  <c r="M151" i="12"/>
  <c r="M172" i="12"/>
  <c r="M42" i="12"/>
  <c r="M11" i="12"/>
  <c r="M169" i="12"/>
  <c r="M33" i="12"/>
  <c r="M132" i="12"/>
  <c r="M155" i="12"/>
  <c r="M206" i="12"/>
  <c r="M174" i="12"/>
  <c r="M171" i="12"/>
  <c r="M57" i="12"/>
  <c r="G4" i="12"/>
  <c r="M16" i="12"/>
  <c r="M67" i="12"/>
  <c r="M82" i="12"/>
  <c r="M122" i="12"/>
  <c r="M141" i="12"/>
  <c r="M170" i="12"/>
  <c r="M81" i="12"/>
  <c r="M68" i="12"/>
  <c r="M111" i="12"/>
  <c r="M38" i="12"/>
  <c r="M125" i="12"/>
  <c r="M142" i="12"/>
  <c r="M156" i="12"/>
  <c r="M183" i="12"/>
  <c r="M62" i="12"/>
  <c r="M78" i="12"/>
  <c r="M107" i="12"/>
  <c r="M128" i="12"/>
  <c r="M163" i="12"/>
  <c r="M203" i="12"/>
  <c r="M43" i="12"/>
  <c r="M13" i="12"/>
  <c r="M26" i="12"/>
  <c r="M100" i="12"/>
  <c r="M86" i="12"/>
  <c r="M89" i="12"/>
  <c r="M165" i="12"/>
  <c r="M143" i="12"/>
  <c r="M160" i="12"/>
  <c r="M179" i="12"/>
  <c r="M119" i="12"/>
  <c r="M87" i="12"/>
  <c r="M167" i="12"/>
  <c r="M191" i="12"/>
  <c r="M199" i="12"/>
  <c r="M195" i="12"/>
  <c r="M59" i="12"/>
  <c r="M75" i="12"/>
  <c r="M93" i="12"/>
  <c r="M102" i="12"/>
  <c r="M117" i="12"/>
  <c r="M138" i="12"/>
  <c r="M164" i="12"/>
  <c r="M85" i="12"/>
  <c r="G206" i="12" l="1"/>
  <c r="G204" i="12"/>
  <c r="G202" i="12"/>
  <c r="H202" i="12" s="1"/>
  <c r="G200" i="12"/>
  <c r="H200" i="12" s="1"/>
  <c r="G198" i="12"/>
  <c r="G196" i="12"/>
  <c r="G194" i="12"/>
  <c r="H194" i="12" s="1"/>
  <c r="G192" i="12"/>
  <c r="H192" i="12" s="1"/>
  <c r="G190" i="12"/>
  <c r="G188" i="12"/>
  <c r="G186" i="12"/>
  <c r="G184" i="12"/>
  <c r="H184" i="12" s="1"/>
  <c r="G182" i="12"/>
  <c r="G180" i="12"/>
  <c r="G167" i="12"/>
  <c r="H167" i="12" s="1"/>
  <c r="G205" i="12"/>
  <c r="H205" i="12" s="1"/>
  <c r="G201" i="12"/>
  <c r="G197" i="12"/>
  <c r="G193" i="12"/>
  <c r="H193" i="12" s="1"/>
  <c r="G189" i="12"/>
  <c r="H189" i="12" s="1"/>
  <c r="G185" i="12"/>
  <c r="G181" i="12"/>
  <c r="G179" i="12"/>
  <c r="H179" i="12" s="1"/>
  <c r="G177" i="12"/>
  <c r="H177" i="12" s="1"/>
  <c r="G175" i="12"/>
  <c r="G173" i="12"/>
  <c r="G171" i="12"/>
  <c r="H171" i="12" s="1"/>
  <c r="G170" i="12"/>
  <c r="H170" i="12" s="1"/>
  <c r="G166" i="12"/>
  <c r="G165" i="12"/>
  <c r="G164" i="12"/>
  <c r="H164" i="12" s="1"/>
  <c r="G163" i="12"/>
  <c r="H163" i="12" s="1"/>
  <c r="G162" i="12"/>
  <c r="G161" i="12"/>
  <c r="G160" i="12"/>
  <c r="H160" i="12" s="1"/>
  <c r="G159" i="12"/>
  <c r="H159" i="12" s="1"/>
  <c r="G158" i="12"/>
  <c r="G157" i="12"/>
  <c r="G156" i="12"/>
  <c r="H156" i="12" s="1"/>
  <c r="G155" i="12"/>
  <c r="H155" i="12" s="1"/>
  <c r="G154" i="12"/>
  <c r="G153" i="12"/>
  <c r="G203" i="12"/>
  <c r="H203" i="12" s="1"/>
  <c r="G195" i="12"/>
  <c r="H195" i="12" s="1"/>
  <c r="G187" i="12"/>
  <c r="G178" i="12"/>
  <c r="G174" i="12"/>
  <c r="G169" i="12"/>
  <c r="H169" i="12" s="1"/>
  <c r="G199" i="12"/>
  <c r="G183" i="12"/>
  <c r="G176" i="12"/>
  <c r="H176" i="12" s="1"/>
  <c r="G151" i="12"/>
  <c r="H151" i="12" s="1"/>
  <c r="G149" i="12"/>
  <c r="G147" i="12"/>
  <c r="G145" i="12"/>
  <c r="H145" i="12" s="1"/>
  <c r="G143" i="12"/>
  <c r="H143" i="12" s="1"/>
  <c r="G141" i="12"/>
  <c r="G139" i="12"/>
  <c r="G137" i="12"/>
  <c r="H137" i="12" s="1"/>
  <c r="G135" i="12"/>
  <c r="H135" i="12" s="1"/>
  <c r="G133" i="12"/>
  <c r="G131" i="12"/>
  <c r="G129" i="12"/>
  <c r="H129" i="12" s="1"/>
  <c r="G127" i="12"/>
  <c r="H127" i="12" s="1"/>
  <c r="G125" i="12"/>
  <c r="G123" i="12"/>
  <c r="G121" i="12"/>
  <c r="H121" i="12" s="1"/>
  <c r="G119" i="12"/>
  <c r="H119" i="12" s="1"/>
  <c r="G117" i="12"/>
  <c r="G115" i="12"/>
  <c r="G113" i="12"/>
  <c r="H113" i="12" s="1"/>
  <c r="G111" i="12"/>
  <c r="H111" i="12" s="1"/>
  <c r="G87" i="12"/>
  <c r="G83" i="12"/>
  <c r="G81" i="12"/>
  <c r="H81" i="12" s="1"/>
  <c r="G80" i="12"/>
  <c r="H80" i="12" s="1"/>
  <c r="G79" i="12"/>
  <c r="G78" i="12"/>
  <c r="G77" i="12"/>
  <c r="H77" i="12" s="1"/>
  <c r="G76" i="12"/>
  <c r="H76" i="12" s="1"/>
  <c r="G75" i="12"/>
  <c r="G74" i="12"/>
  <c r="G73" i="12"/>
  <c r="G72" i="12"/>
  <c r="H72" i="12" s="1"/>
  <c r="G71" i="12"/>
  <c r="G70" i="12"/>
  <c r="G69" i="12"/>
  <c r="H69" i="12" s="1"/>
  <c r="G68" i="12"/>
  <c r="H68" i="12" s="1"/>
  <c r="G67" i="12"/>
  <c r="G66" i="12"/>
  <c r="G65" i="12"/>
  <c r="H65" i="12" s="1"/>
  <c r="G64" i="12"/>
  <c r="H64" i="12" s="1"/>
  <c r="G63" i="12"/>
  <c r="G62" i="12"/>
  <c r="G61" i="12"/>
  <c r="H61" i="12" s="1"/>
  <c r="G60" i="12"/>
  <c r="H60" i="12" s="1"/>
  <c r="G59" i="12"/>
  <c r="G58" i="12"/>
  <c r="G57" i="12"/>
  <c r="G56" i="12"/>
  <c r="G55" i="12"/>
  <c r="G54" i="12"/>
  <c r="G53" i="12"/>
  <c r="G52" i="12"/>
  <c r="H52" i="12" s="1"/>
  <c r="G51" i="12"/>
  <c r="G50" i="12"/>
  <c r="G49" i="12"/>
  <c r="H49" i="12" s="1"/>
  <c r="G48" i="12"/>
  <c r="H48" i="12" s="1"/>
  <c r="G47" i="12"/>
  <c r="G46" i="12"/>
  <c r="G45" i="12"/>
  <c r="H45" i="12" s="1"/>
  <c r="G44" i="12"/>
  <c r="H44" i="12" s="1"/>
  <c r="G43" i="12"/>
  <c r="G42" i="12"/>
  <c r="G41" i="12"/>
  <c r="H41" i="12" s="1"/>
  <c r="G40" i="12"/>
  <c r="H40" i="12" s="1"/>
  <c r="G39" i="12"/>
  <c r="G38" i="12"/>
  <c r="G37" i="12"/>
  <c r="H37" i="12" s="1"/>
  <c r="G36" i="12"/>
  <c r="H36" i="12" s="1"/>
  <c r="G35" i="12"/>
  <c r="G34" i="12"/>
  <c r="G33" i="12"/>
  <c r="H33" i="12" s="1"/>
  <c r="G32" i="12"/>
  <c r="H32" i="12" s="1"/>
  <c r="G31" i="12"/>
  <c r="G30" i="12"/>
  <c r="G29" i="12"/>
  <c r="H29" i="12" s="1"/>
  <c r="G28" i="12"/>
  <c r="H28" i="12" s="1"/>
  <c r="G27" i="12"/>
  <c r="G26" i="12"/>
  <c r="G25" i="12"/>
  <c r="G24" i="12"/>
  <c r="H24" i="12" s="1"/>
  <c r="G23" i="12"/>
  <c r="G22" i="12"/>
  <c r="G21" i="12"/>
  <c r="H21" i="12" s="1"/>
  <c r="G20" i="12"/>
  <c r="H20" i="12" s="1"/>
  <c r="G19" i="12"/>
  <c r="G18" i="12"/>
  <c r="G17" i="12"/>
  <c r="H17" i="12" s="1"/>
  <c r="G16" i="12"/>
  <c r="H16" i="12" s="1"/>
  <c r="G15" i="12"/>
  <c r="G14" i="12"/>
  <c r="G13" i="12"/>
  <c r="H13" i="12" s="1"/>
  <c r="G12" i="12"/>
  <c r="H12" i="12" s="1"/>
  <c r="G11" i="12"/>
  <c r="G10" i="12"/>
  <c r="G9" i="12"/>
  <c r="H9" i="12" s="1"/>
  <c r="G8" i="12"/>
  <c r="H8" i="12" s="1"/>
  <c r="G7" i="12"/>
  <c r="G191" i="12"/>
  <c r="G150" i="12"/>
  <c r="H150" i="12" s="1"/>
  <c r="G146" i="12"/>
  <c r="H146" i="12" s="1"/>
  <c r="G142" i="12"/>
  <c r="G138" i="12"/>
  <c r="H138" i="12" s="1"/>
  <c r="G134" i="12"/>
  <c r="G130" i="12"/>
  <c r="H130" i="12" s="1"/>
  <c r="G126" i="12"/>
  <c r="G122" i="12"/>
  <c r="G118" i="12"/>
  <c r="H118" i="12" s="1"/>
  <c r="G114" i="12"/>
  <c r="H114" i="12" s="1"/>
  <c r="G110" i="12"/>
  <c r="G108" i="12"/>
  <c r="H108" i="12" s="1"/>
  <c r="G106" i="12"/>
  <c r="H106" i="12" s="1"/>
  <c r="G104" i="12"/>
  <c r="H104" i="12" s="1"/>
  <c r="G102" i="12"/>
  <c r="G100" i="12"/>
  <c r="H100" i="12" s="1"/>
  <c r="G98" i="12"/>
  <c r="H98" i="12" s="1"/>
  <c r="G96" i="12"/>
  <c r="H96" i="12" s="1"/>
  <c r="G94" i="12"/>
  <c r="G92" i="12"/>
  <c r="G90" i="12"/>
  <c r="H90" i="12" s="1"/>
  <c r="G88" i="12"/>
  <c r="H88" i="12" s="1"/>
  <c r="G86" i="12"/>
  <c r="G82" i="12"/>
  <c r="H82" i="12" s="1"/>
  <c r="G168" i="12"/>
  <c r="H168" i="12" s="1"/>
  <c r="G152" i="12"/>
  <c r="H152" i="12" s="1"/>
  <c r="G136" i="12"/>
  <c r="G120" i="12"/>
  <c r="G85" i="12"/>
  <c r="H85" i="12" s="1"/>
  <c r="G140" i="12"/>
  <c r="H140" i="12" s="1"/>
  <c r="G124" i="12"/>
  <c r="G172" i="12"/>
  <c r="G148" i="12"/>
  <c r="H148" i="12" s="1"/>
  <c r="G132" i="12"/>
  <c r="H132" i="12" s="1"/>
  <c r="G116" i="12"/>
  <c r="G107" i="12"/>
  <c r="G103" i="12"/>
  <c r="H103" i="12" s="1"/>
  <c r="G99" i="12"/>
  <c r="H99" i="12" s="1"/>
  <c r="G95" i="12"/>
  <c r="H95" i="12" s="1"/>
  <c r="G91" i="12"/>
  <c r="G84" i="12"/>
  <c r="H84" i="12" s="1"/>
  <c r="G109" i="12"/>
  <c r="H109" i="12" s="1"/>
  <c r="G101" i="12"/>
  <c r="H101" i="12" s="1"/>
  <c r="G93" i="12"/>
  <c r="G128" i="12"/>
  <c r="H128" i="12" s="1"/>
  <c r="G105" i="12"/>
  <c r="H105" i="12" s="1"/>
  <c r="G97" i="12"/>
  <c r="G89" i="12"/>
  <c r="G144" i="12"/>
  <c r="H144" i="12" s="1"/>
  <c r="G112" i="12"/>
  <c r="H112" i="12" s="1"/>
  <c r="G5" i="12"/>
  <c r="H15" i="12"/>
  <c r="H53" i="12"/>
  <c r="H123" i="12"/>
  <c r="H157" i="12"/>
  <c r="H173" i="12"/>
  <c r="H197" i="12"/>
  <c r="H201" i="12"/>
  <c r="H54" i="12"/>
  <c r="H46" i="12"/>
  <c r="H122" i="12"/>
  <c r="H59" i="12"/>
  <c r="H67" i="12"/>
  <c r="H75" i="12"/>
  <c r="H125" i="12"/>
  <c r="H83" i="12"/>
  <c r="H178" i="12"/>
  <c r="H18" i="12"/>
  <c r="H38" i="12"/>
  <c r="H43" i="12"/>
  <c r="H51" i="12"/>
  <c r="H110" i="12"/>
  <c r="H166" i="12"/>
  <c r="H190" i="12"/>
  <c r="H93" i="12"/>
  <c r="H165" i="12"/>
  <c r="H124" i="12"/>
  <c r="H50" i="12"/>
  <c r="H71" i="12"/>
  <c r="H134" i="12"/>
  <c r="H91" i="12"/>
  <c r="H79" i="12"/>
  <c r="H117" i="12"/>
  <c r="H172" i="12"/>
  <c r="H11" i="12"/>
  <c r="H62" i="12"/>
  <c r="H70" i="12"/>
  <c r="H107" i="12"/>
  <c r="H97" i="12"/>
  <c r="H196" i="12"/>
  <c r="H206" i="12"/>
  <c r="H116" i="12"/>
  <c r="H25" i="12"/>
  <c r="H55" i="12"/>
  <c r="H191" i="12"/>
  <c r="H14" i="12"/>
  <c r="H102" i="12"/>
  <c r="H162" i="12"/>
  <c r="H186" i="12"/>
  <c r="H19" i="12"/>
  <c r="H39" i="12"/>
  <c r="H57" i="12"/>
  <c r="H66" i="12"/>
  <c r="H74" i="12"/>
  <c r="H89" i="12"/>
  <c r="H142" i="12"/>
  <c r="H161" i="12"/>
  <c r="H175" i="12"/>
  <c r="H199" i="12"/>
  <c r="H120" i="12"/>
  <c r="H7" i="12"/>
  <c r="H58" i="12"/>
  <c r="H131" i="12"/>
  <c r="H188" i="12"/>
  <c r="H87" i="12"/>
  <c r="H136" i="12"/>
  <c r="H187" i="12"/>
  <c r="H198" i="12"/>
  <c r="H22" i="12"/>
  <c r="H56" i="12"/>
  <c r="H86" i="12"/>
  <c r="H139" i="12"/>
  <c r="H154" i="12"/>
  <c r="H181" i="12"/>
  <c r="H23" i="12"/>
  <c r="H31" i="12"/>
  <c r="H126" i="12"/>
  <c r="H149" i="12"/>
  <c r="H204" i="12"/>
  <c r="H174" i="12"/>
  <c r="H30" i="12"/>
  <c r="H42" i="12"/>
  <c r="H63" i="12"/>
  <c r="H10" i="12"/>
  <c r="H26" i="12"/>
  <c r="H47" i="12"/>
  <c r="H158" i="12"/>
  <c r="H183" i="12"/>
  <c r="H27" i="12"/>
  <c r="H35" i="12"/>
  <c r="H78" i="12"/>
  <c r="H153" i="12"/>
  <c r="H180" i="12"/>
  <c r="H92" i="12"/>
  <c r="H141" i="12"/>
  <c r="H34" i="12"/>
  <c r="H115" i="12"/>
  <c r="H73" i="12"/>
  <c r="H133" i="12"/>
  <c r="H182" i="12"/>
  <c r="H94" i="12"/>
  <c r="H147" i="12"/>
  <c r="H185" i="12"/>
</calcChain>
</file>

<file path=xl/sharedStrings.xml><?xml version="1.0" encoding="utf-8"?>
<sst xmlns="http://schemas.openxmlformats.org/spreadsheetml/2006/main" count="32230" uniqueCount="2178">
  <si>
    <t>fao_ids.Area</t>
  </si>
  <si>
    <t>fao_ids.Area.Id</t>
  </si>
  <si>
    <t>fao_ids.ISO</t>
  </si>
  <si>
    <t>X</t>
  </si>
  <si>
    <t>WB_ISO</t>
  </si>
  <si>
    <t>WB_FID</t>
  </si>
  <si>
    <t>WB_NAMES</t>
  </si>
  <si>
    <t>ARM|Armenia</t>
  </si>
  <si>
    <t>ARM</t>
  </si>
  <si>
    <t>AFG|Afghanistan</t>
  </si>
  <si>
    <t>AFG</t>
  </si>
  <si>
    <t>ALB|Albania</t>
  </si>
  <si>
    <t>ALB</t>
  </si>
  <si>
    <t>DZA|Algeria</t>
  </si>
  <si>
    <t>DZA</t>
  </si>
  <si>
    <t>AND|Andorra</t>
  </si>
  <si>
    <t>AND</t>
  </si>
  <si>
    <t>AGO|Angola</t>
  </si>
  <si>
    <t>AGO</t>
  </si>
  <si>
    <t>ATG|Antigua and Barbuda</t>
  </si>
  <si>
    <t>ATG</t>
  </si>
  <si>
    <t>ARG|Argentina</t>
  </si>
  <si>
    <t>ARG</t>
  </si>
  <si>
    <t>AUS|Australia</t>
  </si>
  <si>
    <t>AUS</t>
  </si>
  <si>
    <t>AUT|Austria</t>
  </si>
  <si>
    <t>AUT</t>
  </si>
  <si>
    <t>BHS|Bahamas</t>
  </si>
  <si>
    <t>BHS</t>
  </si>
  <si>
    <t>BHR|Bahrain</t>
  </si>
  <si>
    <t>BHR</t>
  </si>
  <si>
    <t>BRB|Barbados</t>
  </si>
  <si>
    <t>BRB</t>
  </si>
  <si>
    <t>BGD|Bangladesh</t>
  </si>
  <si>
    <t>BGD</t>
  </si>
  <si>
    <t>BTN|Bhutan</t>
  </si>
  <si>
    <t>BTN</t>
  </si>
  <si>
    <t>BOL|Bolivia (Plurinational State of)</t>
  </si>
  <si>
    <t>BOL</t>
  </si>
  <si>
    <t>BWA|Botswana</t>
  </si>
  <si>
    <t>BWA</t>
  </si>
  <si>
    <t>BRA|Brazil</t>
  </si>
  <si>
    <t>BRA</t>
  </si>
  <si>
    <t>BLZ|Belize</t>
  </si>
  <si>
    <t>BLZ</t>
  </si>
  <si>
    <t>SLB|Solomon Islands</t>
  </si>
  <si>
    <t>SLB</t>
  </si>
  <si>
    <t>BRN|Brunei Darussalam</t>
  </si>
  <si>
    <t>BRN</t>
  </si>
  <si>
    <t>BGR|Bulgaria</t>
  </si>
  <si>
    <t>BGR</t>
  </si>
  <si>
    <t>MMR|Myanmar</t>
  </si>
  <si>
    <t>MMR</t>
  </si>
  <si>
    <t>BDI|Burundi</t>
  </si>
  <si>
    <t>BDI</t>
  </si>
  <si>
    <t>CMR|Cameroon</t>
  </si>
  <si>
    <t>CMR</t>
  </si>
  <si>
    <t>CAN|Canada</t>
  </si>
  <si>
    <t>CAN</t>
  </si>
  <si>
    <t>CPV|Cabo Verde</t>
  </si>
  <si>
    <t>CPV</t>
  </si>
  <si>
    <t>CAF|Central African Republic</t>
  </si>
  <si>
    <t>CAF</t>
  </si>
  <si>
    <t>LKA|Sri Lanka</t>
  </si>
  <si>
    <t>LKA</t>
  </si>
  <si>
    <t>TCD|Chad</t>
  </si>
  <si>
    <t>TCD</t>
  </si>
  <si>
    <t>CHL|Chile</t>
  </si>
  <si>
    <t>CHL</t>
  </si>
  <si>
    <t>COL|Colombia</t>
  </si>
  <si>
    <t>COL</t>
  </si>
  <si>
    <t>COM|Comoros</t>
  </si>
  <si>
    <t>COM</t>
  </si>
  <si>
    <t>COG|Congo</t>
  </si>
  <si>
    <t>COG</t>
  </si>
  <si>
    <t>COK|Cook Islands</t>
  </si>
  <si>
    <t>COK</t>
  </si>
  <si>
    <t>CRI|Costa Rica</t>
  </si>
  <si>
    <t>CRI</t>
  </si>
  <si>
    <t>CUB|Cuba</t>
  </si>
  <si>
    <t>CUB</t>
  </si>
  <si>
    <t>CYP|Cyprus</t>
  </si>
  <si>
    <t>CYP</t>
  </si>
  <si>
    <t>AZE|Azerbaijan</t>
  </si>
  <si>
    <t>AZE</t>
  </si>
  <si>
    <t>BEN|Benin</t>
  </si>
  <si>
    <t>BEN</t>
  </si>
  <si>
    <t>DNK|Denmark</t>
  </si>
  <si>
    <t>DNK</t>
  </si>
  <si>
    <t>DMA|Dominica</t>
  </si>
  <si>
    <t>DMA</t>
  </si>
  <si>
    <t>DOM|Dominican Republic</t>
  </si>
  <si>
    <t>DOM</t>
  </si>
  <si>
    <t>BLR|Belarus</t>
  </si>
  <si>
    <t>BLR</t>
  </si>
  <si>
    <t>ECU|Ecuador</t>
  </si>
  <si>
    <t>ECU</t>
  </si>
  <si>
    <t>EGY|Egypt</t>
  </si>
  <si>
    <t>EGY</t>
  </si>
  <si>
    <t>SLV|El Salvador</t>
  </si>
  <si>
    <t>SLV</t>
  </si>
  <si>
    <t>GNQ|Equatorial Guinea</t>
  </si>
  <si>
    <t>GNQ</t>
  </si>
  <si>
    <t>EST|Estonia</t>
  </si>
  <si>
    <t>EST</t>
  </si>
  <si>
    <t>FRO|Faroe Islands</t>
  </si>
  <si>
    <t>FRO</t>
  </si>
  <si>
    <t>FJI|Fiji</t>
  </si>
  <si>
    <t>FJI</t>
  </si>
  <si>
    <t>FIN|Finland</t>
  </si>
  <si>
    <t>FIN</t>
  </si>
  <si>
    <t>FRA|France</t>
  </si>
  <si>
    <t>FRA</t>
  </si>
  <si>
    <t>DJI|Djibouti</t>
  </si>
  <si>
    <t>DJI</t>
  </si>
  <si>
    <t>GEO|Georgia</t>
  </si>
  <si>
    <t>GEO</t>
  </si>
  <si>
    <t>GAB|Gabon</t>
  </si>
  <si>
    <t>GAB</t>
  </si>
  <si>
    <t>GMB|Gambia</t>
  </si>
  <si>
    <t>GMB</t>
  </si>
  <si>
    <t>DEU|Germany</t>
  </si>
  <si>
    <t>DEU</t>
  </si>
  <si>
    <t>BIH|Bosnia and Herzegovina</t>
  </si>
  <si>
    <t>BIH</t>
  </si>
  <si>
    <t>GHA|Ghana</t>
  </si>
  <si>
    <t>GHA</t>
  </si>
  <si>
    <t>KIR|Kiribati</t>
  </si>
  <si>
    <t>KIR</t>
  </si>
  <si>
    <t>GRC|Greece</t>
  </si>
  <si>
    <t>GRC</t>
  </si>
  <si>
    <t>GRD|Grenada</t>
  </si>
  <si>
    <t>GRD</t>
  </si>
  <si>
    <t>GTM|Guatemala</t>
  </si>
  <si>
    <t>GTM</t>
  </si>
  <si>
    <t>GIN|Guinea</t>
  </si>
  <si>
    <t>GIN</t>
  </si>
  <si>
    <t>GUY|Guyana</t>
  </si>
  <si>
    <t>GUY</t>
  </si>
  <si>
    <t>HTI|Haiti</t>
  </si>
  <si>
    <t>HTI</t>
  </si>
  <si>
    <t>VAT|Holy See</t>
  </si>
  <si>
    <t>VAT</t>
  </si>
  <si>
    <t>HND|Honduras</t>
  </si>
  <si>
    <t>HND</t>
  </si>
  <si>
    <t>HUN|Hungary</t>
  </si>
  <si>
    <t>HUN</t>
  </si>
  <si>
    <t>HRV|Croatia</t>
  </si>
  <si>
    <t>HRV</t>
  </si>
  <si>
    <t>ISL|Iceland</t>
  </si>
  <si>
    <t>ISL</t>
  </si>
  <si>
    <t>IND|India</t>
  </si>
  <si>
    <t>IND</t>
  </si>
  <si>
    <t>IDN|Indonesia</t>
  </si>
  <si>
    <t>IDN</t>
  </si>
  <si>
    <t>IRN|Iran (Islamic Republic of)</t>
  </si>
  <si>
    <t>IRN</t>
  </si>
  <si>
    <t>IRQ|Iraq</t>
  </si>
  <si>
    <t>IRQ</t>
  </si>
  <si>
    <t>IRL|Ireland</t>
  </si>
  <si>
    <t>IRL</t>
  </si>
  <si>
    <t>ISR|Israel</t>
  </si>
  <si>
    <t>ISR</t>
  </si>
  <si>
    <t>ITA|Italy</t>
  </si>
  <si>
    <t>ITA</t>
  </si>
  <si>
    <t>CIV|Côte d'Ivoire</t>
  </si>
  <si>
    <t>CIV</t>
  </si>
  <si>
    <t>KAZ|Kazakhstan</t>
  </si>
  <si>
    <t>KAZ</t>
  </si>
  <si>
    <t>JAM|Jamaica</t>
  </si>
  <si>
    <t>JAM</t>
  </si>
  <si>
    <t>JPN|Japan</t>
  </si>
  <si>
    <t>JPN</t>
  </si>
  <si>
    <t>JOR|Jordan</t>
  </si>
  <si>
    <t>JOR</t>
  </si>
  <si>
    <t>KGZ|Kyrgyzstan</t>
  </si>
  <si>
    <t>KGZ</t>
  </si>
  <si>
    <t>KEN|Kenya</t>
  </si>
  <si>
    <t>KEN</t>
  </si>
  <si>
    <t>KHM|Cambodia</t>
  </si>
  <si>
    <t>KHM</t>
  </si>
  <si>
    <t>PRK|Democratic People's Republic of Korea</t>
  </si>
  <si>
    <t>PRK</t>
  </si>
  <si>
    <t>KOR|Republic of Korea</t>
  </si>
  <si>
    <t>KOR</t>
  </si>
  <si>
    <t>KWT|Kuwait</t>
  </si>
  <si>
    <t>KWT</t>
  </si>
  <si>
    <t>LVA|Latvia</t>
  </si>
  <si>
    <t>LVA</t>
  </si>
  <si>
    <t>LAO|Lao People's Democratic Republic</t>
  </si>
  <si>
    <t>LAO</t>
  </si>
  <si>
    <t>LBN|Lebanon</t>
  </si>
  <si>
    <t>LBN</t>
  </si>
  <si>
    <t>LSO|Lesotho</t>
  </si>
  <si>
    <t>LSO</t>
  </si>
  <si>
    <t>LBR|Liberia</t>
  </si>
  <si>
    <t>LBR</t>
  </si>
  <si>
    <t>LBY|Libya</t>
  </si>
  <si>
    <t>LBY</t>
  </si>
  <si>
    <t>LIE|Liechtenstein</t>
  </si>
  <si>
    <t>LIE</t>
  </si>
  <si>
    <t>LTU|Lithuania</t>
  </si>
  <si>
    <t>LTU</t>
  </si>
  <si>
    <t>MHL|Marshall Islands</t>
  </si>
  <si>
    <t>MHL</t>
  </si>
  <si>
    <t>MDG|Madagascar</t>
  </si>
  <si>
    <t>MDG</t>
  </si>
  <si>
    <t>MWI|Malawi</t>
  </si>
  <si>
    <t>MWI</t>
  </si>
  <si>
    <t>MYS|Malaysia</t>
  </si>
  <si>
    <t>MYS</t>
  </si>
  <si>
    <t>MDV|Maldives</t>
  </si>
  <si>
    <t>MDV</t>
  </si>
  <si>
    <t>MLI|Mali</t>
  </si>
  <si>
    <t>MLI</t>
  </si>
  <si>
    <t>MLT|Malta</t>
  </si>
  <si>
    <t>MLT</t>
  </si>
  <si>
    <t>MRT|Mauritania</t>
  </si>
  <si>
    <t>MRT</t>
  </si>
  <si>
    <t>MUS|Mauritius</t>
  </si>
  <si>
    <t>MUS</t>
  </si>
  <si>
    <t>MEX|Mexico</t>
  </si>
  <si>
    <t>MEX</t>
  </si>
  <si>
    <t>MCO|Monaco</t>
  </si>
  <si>
    <t>MCO</t>
  </si>
  <si>
    <t>MNG|Mongolia</t>
  </si>
  <si>
    <t>MNG</t>
  </si>
  <si>
    <t>MAR|Morocco</t>
  </si>
  <si>
    <t>MAR</t>
  </si>
  <si>
    <t>MOZ|Mozambique</t>
  </si>
  <si>
    <t>MOZ</t>
  </si>
  <si>
    <t>FSM|Micronesia (Federated States of)</t>
  </si>
  <si>
    <t>FSM</t>
  </si>
  <si>
    <t>MDA|Republic of Moldova</t>
  </si>
  <si>
    <t>MDA</t>
  </si>
  <si>
    <t>NAM|Namibia</t>
  </si>
  <si>
    <t>NAM</t>
  </si>
  <si>
    <t>NRU|Nauru</t>
  </si>
  <si>
    <t>NRU</t>
  </si>
  <si>
    <t>NPL|Nepal</t>
  </si>
  <si>
    <t>NPL</t>
  </si>
  <si>
    <t>NLD|Netherlands</t>
  </si>
  <si>
    <t>NLD</t>
  </si>
  <si>
    <t>MKD|The former Yugoslav Republic of Macedonia</t>
  </si>
  <si>
    <t>MKD</t>
  </si>
  <si>
    <t>VUT|Vanuatu</t>
  </si>
  <si>
    <t>VUT</t>
  </si>
  <si>
    <t>NZL|New Zealand</t>
  </si>
  <si>
    <t>NZL</t>
  </si>
  <si>
    <t>NIC|Nicaragua</t>
  </si>
  <si>
    <t>NIC</t>
  </si>
  <si>
    <t>NER|Niger</t>
  </si>
  <si>
    <t>NER</t>
  </si>
  <si>
    <t>NGA|Nigeria</t>
  </si>
  <si>
    <t>NGA</t>
  </si>
  <si>
    <t>NIU|Niue</t>
  </si>
  <si>
    <t>NIU</t>
  </si>
  <si>
    <t>NOR|Norway</t>
  </si>
  <si>
    <t>NOR</t>
  </si>
  <si>
    <t>PAK|Pakistan</t>
  </si>
  <si>
    <t>PAK</t>
  </si>
  <si>
    <t>PAN|Panama</t>
  </si>
  <si>
    <t>PAN</t>
  </si>
  <si>
    <t>CZE|Czechia</t>
  </si>
  <si>
    <t>CZE</t>
  </si>
  <si>
    <t>PNG|Papua New Guinea</t>
  </si>
  <si>
    <t>PNG</t>
  </si>
  <si>
    <t>PRY|Paraguay</t>
  </si>
  <si>
    <t>PRY</t>
  </si>
  <si>
    <t>PER|Peru</t>
  </si>
  <si>
    <t>PER</t>
  </si>
  <si>
    <t>PHL|Philippines</t>
  </si>
  <si>
    <t>PHL</t>
  </si>
  <si>
    <t>POL|Poland</t>
  </si>
  <si>
    <t>POL</t>
  </si>
  <si>
    <t>PRT|Portugal</t>
  </si>
  <si>
    <t>PRT</t>
  </si>
  <si>
    <t>GNB|Guinea-Bissau</t>
  </si>
  <si>
    <t>GNB</t>
  </si>
  <si>
    <t>TLS|Timor-Leste</t>
  </si>
  <si>
    <t>TLS</t>
  </si>
  <si>
    <t>PRI|Puerto Rico</t>
  </si>
  <si>
    <t>PRI</t>
  </si>
  <si>
    <t>ERI|Eritrea</t>
  </si>
  <si>
    <t>ERI</t>
  </si>
  <si>
    <t>QAT|Qatar</t>
  </si>
  <si>
    <t>QAT</t>
  </si>
  <si>
    <t>PLW|Palau</t>
  </si>
  <si>
    <t>PLW</t>
  </si>
  <si>
    <t>ZWE|Zimbabwe</t>
  </si>
  <si>
    <t>ZWE</t>
  </si>
  <si>
    <t>ROU|Romania</t>
  </si>
  <si>
    <t>ROU</t>
  </si>
  <si>
    <t>RWA|Rwanda</t>
  </si>
  <si>
    <t>RWA</t>
  </si>
  <si>
    <t>RUS|Russian Federation</t>
  </si>
  <si>
    <t>RUS</t>
  </si>
  <si>
    <t>KNA|Saint Kitts and Nevis</t>
  </si>
  <si>
    <t>KNA</t>
  </si>
  <si>
    <t>LCA|Saint Lucia</t>
  </si>
  <si>
    <t>LCA</t>
  </si>
  <si>
    <t>VCT|Saint Vincent and the Grenadines</t>
  </si>
  <si>
    <t>VCT</t>
  </si>
  <si>
    <t>SMR|San Marino</t>
  </si>
  <si>
    <t>SMR</t>
  </si>
  <si>
    <t>STP|Sao Tome and Principe</t>
  </si>
  <si>
    <t>STP</t>
  </si>
  <si>
    <t>SAU|Saudi Arabia</t>
  </si>
  <si>
    <t>SAU</t>
  </si>
  <si>
    <t>SEN|Senegal</t>
  </si>
  <si>
    <t>SEN</t>
  </si>
  <si>
    <t>SYC|Seychelles</t>
  </si>
  <si>
    <t>SYC</t>
  </si>
  <si>
    <t>SLE|Sierra Leone</t>
  </si>
  <si>
    <t>SLE</t>
  </si>
  <si>
    <t>SVN|Slovenia</t>
  </si>
  <si>
    <t>SVN</t>
  </si>
  <si>
    <t>SVK|Slovakia</t>
  </si>
  <si>
    <t>SVK</t>
  </si>
  <si>
    <t>SGP|Singapore</t>
  </si>
  <si>
    <t>SGP</t>
  </si>
  <si>
    <t>SOM|Somalia</t>
  </si>
  <si>
    <t>SOM</t>
  </si>
  <si>
    <t>ZAF|South Africa</t>
  </si>
  <si>
    <t>ZAF</t>
  </si>
  <si>
    <t>ESP|Spain</t>
  </si>
  <si>
    <t>ESP</t>
  </si>
  <si>
    <t>SUR|Suriname</t>
  </si>
  <si>
    <t>SUR</t>
  </si>
  <si>
    <t>TJK|Tajikistan</t>
  </si>
  <si>
    <t>TJK</t>
  </si>
  <si>
    <t>SWZ|Swaziland</t>
  </si>
  <si>
    <t>SWZ</t>
  </si>
  <si>
    <t>SWE|Sweden</t>
  </si>
  <si>
    <t>SWE</t>
  </si>
  <si>
    <t>CHE|Switzerland</t>
  </si>
  <si>
    <t>CHE</t>
  </si>
  <si>
    <t>SYR|Syrian Arab Republic</t>
  </si>
  <si>
    <t>SYR</t>
  </si>
  <si>
    <t>TKM|Turkmenistan</t>
  </si>
  <si>
    <t>TKM</t>
  </si>
  <si>
    <t>TZA|United Republic of Tanzania</t>
  </si>
  <si>
    <t>TZA</t>
  </si>
  <si>
    <t>THA|Thailand</t>
  </si>
  <si>
    <t>THA</t>
  </si>
  <si>
    <t>TGO|Togo</t>
  </si>
  <si>
    <t>TGO</t>
  </si>
  <si>
    <t>TKL|Tokelau</t>
  </si>
  <si>
    <t>TKL</t>
  </si>
  <si>
    <t>TON|Tonga</t>
  </si>
  <si>
    <t>TON</t>
  </si>
  <si>
    <t>TTO|Trinidad and Tobago</t>
  </si>
  <si>
    <t>TTO</t>
  </si>
  <si>
    <t>OMN|Oman</t>
  </si>
  <si>
    <t>OMN</t>
  </si>
  <si>
    <t>TUN|Tunisia</t>
  </si>
  <si>
    <t>TUN</t>
  </si>
  <si>
    <t>TUR|Turkey</t>
  </si>
  <si>
    <t>TUR</t>
  </si>
  <si>
    <t>ARE|United Arab Emirates</t>
  </si>
  <si>
    <t>ARE</t>
  </si>
  <si>
    <t>UGA|Uganda</t>
  </si>
  <si>
    <t>UGA</t>
  </si>
  <si>
    <t>TUV|Tuvalu</t>
  </si>
  <si>
    <t>TUV</t>
  </si>
  <si>
    <t>GBR|United Kingdom</t>
  </si>
  <si>
    <t>GBR</t>
  </si>
  <si>
    <t>UKR|Ukraine</t>
  </si>
  <si>
    <t>UKR</t>
  </si>
  <si>
    <t>USA|United States of America</t>
  </si>
  <si>
    <t>USA</t>
  </si>
  <si>
    <t>BFA|Burkina Faso</t>
  </si>
  <si>
    <t>BFA</t>
  </si>
  <si>
    <t>URY|Uruguay</t>
  </si>
  <si>
    <t>URY</t>
  </si>
  <si>
    <t>UZB|Uzbekistan</t>
  </si>
  <si>
    <t>UZB</t>
  </si>
  <si>
    <t>VEN|Venezuela (Bolivarian Republic of)</t>
  </si>
  <si>
    <t>VEN</t>
  </si>
  <si>
    <t>VNM|Viet Nam</t>
  </si>
  <si>
    <t>VNM</t>
  </si>
  <si>
    <t>ETH|Ethiopia</t>
  </si>
  <si>
    <t>ETH</t>
  </si>
  <si>
    <t>WSM|Samoa</t>
  </si>
  <si>
    <t>WSM</t>
  </si>
  <si>
    <t>YEM|Yemen</t>
  </si>
  <si>
    <t>YEM</t>
  </si>
  <si>
    <t>COD|Democratic Republic of the Congo</t>
  </si>
  <si>
    <t>COD</t>
  </si>
  <si>
    <t>ZMB|Zambia</t>
  </si>
  <si>
    <t>ZMB</t>
  </si>
  <si>
    <t>BEL|Belgium</t>
  </si>
  <si>
    <t>BEL</t>
  </si>
  <si>
    <t>LUX|Luxembourg</t>
  </si>
  <si>
    <t>LUX</t>
  </si>
  <si>
    <t>SRB|Serbia</t>
  </si>
  <si>
    <t>SRB</t>
  </si>
  <si>
    <t>MNE|Montenegro</t>
  </si>
  <si>
    <t>MNE</t>
  </si>
  <si>
    <t>SDN|Sudan</t>
  </si>
  <si>
    <t>SDN</t>
  </si>
  <si>
    <t>SSD|South Sudan</t>
  </si>
  <si>
    <t>SSD</t>
  </si>
  <si>
    <t>PSE|Occupied Palestinian Territory</t>
  </si>
  <si>
    <t>PSE</t>
  </si>
  <si>
    <t>CHN|China</t>
  </si>
  <si>
    <t>CHN</t>
  </si>
  <si>
    <t>FID</t>
  </si>
  <si>
    <t>WB_REGIONS</t>
  </si>
  <si>
    <t>ISO_CODES</t>
  </si>
  <si>
    <t>ISO_CODES_selected</t>
  </si>
  <si>
    <t>Aruba (Neth.)</t>
  </si>
  <si>
    <t>Other</t>
  </si>
  <si>
    <t>ABW</t>
  </si>
  <si>
    <t>Andorra</t>
  </si>
  <si>
    <t>Afghanistan</t>
  </si>
  <si>
    <t>SOA</t>
  </si>
  <si>
    <t>Angola</t>
  </si>
  <si>
    <t>AFR</t>
  </si>
  <si>
    <t>Albania</t>
  </si>
  <si>
    <t>ECA</t>
  </si>
  <si>
    <t>Netherlands Antilles (Neth.)</t>
  </si>
  <si>
    <t>ANT</t>
  </si>
  <si>
    <t>United Arab Emirates</t>
  </si>
  <si>
    <t>MENA</t>
  </si>
  <si>
    <t>Argentina</t>
  </si>
  <si>
    <t>LCR</t>
  </si>
  <si>
    <t>Armenia</t>
  </si>
  <si>
    <t>American Samoa (U.S.)</t>
  </si>
  <si>
    <t>ASM</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</si>
  <si>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</si>
  <si>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</si>
  <si>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</si>
  <si>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</si>
  <si>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</si>
  <si>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</si>
  <si>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</si>
  <si>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</si>
  <si>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</si>
  <si>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</si>
  <si>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</si>
  <si>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</si>
  <si>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</si>
  <si>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</si>
  <si>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</si>
  <si>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 (U.K.)</t>
  </si>
  <si>
    <t>BMU</t>
  </si>
  <si>
    <t>Bolivia</t>
  </si>
  <si>
    <t>Brazil</t>
  </si>
  <si>
    <t>Barbados</t>
  </si>
  <si>
    <t>Brunei</t>
  </si>
  <si>
    <t>Bhutan</t>
  </si>
  <si>
    <t>Botswana</t>
  </si>
  <si>
    <t>Central African Republic</t>
  </si>
  <si>
    <t>Canada</t>
  </si>
  <si>
    <t>Switzerland</t>
  </si>
  <si>
    <t>Chile</t>
  </si>
  <si>
    <t>China</t>
  </si>
  <si>
    <t>EAP</t>
  </si>
  <si>
    <t>Cote d'Ivoire</t>
  </si>
  <si>
    <t>Cameroon</t>
  </si>
  <si>
    <t>Congo, Rep.</t>
  </si>
  <si>
    <t>Colombia</t>
  </si>
  <si>
    <t>Comoros</t>
  </si>
  <si>
    <t>Cape Verde</t>
  </si>
  <si>
    <t>Costa Rica</t>
  </si>
  <si>
    <t>Cuba</t>
  </si>
  <si>
    <t>Cayman Islands (U.K.)</t>
  </si>
  <si>
    <t>CYM</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</si>
  <si>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</si>
  <si>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</si>
  <si>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</si>
  <si>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</si>
  <si>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</si>
  <si>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</si>
  <si>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</si>
  <si>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</si>
  <si>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</si>
  <si>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</si>
  <si>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</si>
  <si>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</si>
  <si>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</si>
  <si>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</si>
  <si>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</si>
  <si>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</si>
  <si>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</si>
  <si>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Faroe Islands (Den.)</t>
  </si>
  <si>
    <t>Micronesia, Federated States of</t>
  </si>
  <si>
    <t>Gabon</t>
  </si>
  <si>
    <t>United Kingdom</t>
  </si>
  <si>
    <t>Georgia</t>
  </si>
  <si>
    <t>Ghana</t>
  </si>
  <si>
    <t>Gibraltar (U.K.)</t>
  </si>
  <si>
    <t>GIB</t>
  </si>
  <si>
    <t>Guinea</t>
  </si>
  <si>
    <t>Guadeloupe (Fr.)</t>
  </si>
  <si>
    <t>GLP</t>
  </si>
  <si>
    <t>Gambia, The</t>
  </si>
  <si>
    <t>Guinea-Bissau</t>
  </si>
  <si>
    <t>Equatorial Guinea</t>
  </si>
  <si>
    <t>Greece</t>
  </si>
  <si>
    <t>Grenada</t>
  </si>
  <si>
    <t>Greenland (Den.)</t>
  </si>
  <si>
    <t>GRL</t>
  </si>
  <si>
    <t>Guatemala</t>
  </si>
  <si>
    <t>French Guiana (Fr.)</t>
  </si>
  <si>
    <t>GUF</t>
  </si>
  <si>
    <t>Guam (U.S.)</t>
  </si>
  <si>
    <t>GUM</t>
  </si>
  <si>
    <t>Guyana</t>
  </si>
  <si>
    <t>Hongkong</t>
  </si>
  <si>
    <t>HKG</t>
  </si>
  <si>
    <t>Honduras</t>
  </si>
  <si>
    <t>Croatia</t>
  </si>
  <si>
    <t>Haiti</t>
  </si>
  <si>
    <t>Hungary</t>
  </si>
  <si>
    <t>Isle of Man (U.K.)</t>
  </si>
  <si>
    <t>IMN</t>
  </si>
  <si>
    <t>India</t>
  </si>
  <si>
    <t>Ireland</t>
  </si>
  <si>
    <t>Iran, Islamic Republic of</t>
  </si>
  <si>
    <t>Iraq</t>
  </si>
  <si>
    <t>Iceland</t>
  </si>
  <si>
    <t>Israel</t>
  </si>
  <si>
    <t>Italy</t>
  </si>
  <si>
    <t>Jamaica</t>
  </si>
  <si>
    <t>Jordan</t>
  </si>
  <si>
    <t>Japan</t>
  </si>
  <si>
    <t>Kazakhstan</t>
  </si>
  <si>
    <t>Kenya</t>
  </si>
  <si>
    <t>Kyrgyz Republic</t>
  </si>
  <si>
    <t>Cambodia</t>
  </si>
  <si>
    <t>Kiribati</t>
  </si>
  <si>
    <t>Saint Kitts and Nevis</t>
  </si>
  <si>
    <t>Korea, Republic of</t>
  </si>
  <si>
    <t>Kuwait</t>
  </si>
  <si>
    <t>Lao, People's Democratic Republic of</t>
  </si>
  <si>
    <t>Lebanon</t>
  </si>
  <si>
    <t>Liberia</t>
  </si>
  <si>
    <t>Libya</t>
  </si>
  <si>
    <t>Saint Lucia</t>
  </si>
  <si>
    <t>Liechtenstein</t>
  </si>
  <si>
    <t>Sri Lanka</t>
  </si>
  <si>
    <t>Lesotho</t>
  </si>
  <si>
    <t>Lithuania</t>
  </si>
  <si>
    <t>Luxembourg</t>
  </si>
  <si>
    <t>Latvia</t>
  </si>
  <si>
    <t>Macao</t>
  </si>
  <si>
    <t>MAC</t>
  </si>
  <si>
    <t>Morocco</t>
  </si>
  <si>
    <t>Monaco</t>
  </si>
  <si>
    <t>Moldova</t>
  </si>
  <si>
    <t>Madagascar</t>
  </si>
  <si>
    <t>Maldives</t>
  </si>
  <si>
    <t>Mexico</t>
  </si>
  <si>
    <t>Marshall Islands</t>
  </si>
  <si>
    <t>Macedonia, FYR</t>
  </si>
  <si>
    <t>Mali</t>
  </si>
  <si>
    <t>Myanmar</t>
  </si>
  <si>
    <t>Mongolia</t>
  </si>
  <si>
    <t>Northern Mariana Islands (U.S.)</t>
  </si>
  <si>
    <t>MNP</t>
  </si>
  <si>
    <t>Montenegro</t>
  </si>
  <si>
    <t>Mozambique</t>
  </si>
  <si>
    <t>Mauritania</t>
  </si>
  <si>
    <t>Martinique (Fr.)</t>
  </si>
  <si>
    <t>MTQ</t>
  </si>
  <si>
    <t>Mauritius</t>
  </si>
  <si>
    <t>Malawi</t>
  </si>
  <si>
    <t>Malaysia</t>
  </si>
  <si>
    <t>Mayotte (Fr.)</t>
  </si>
  <si>
    <t>MYT</t>
  </si>
  <si>
    <t>Namibia</t>
  </si>
  <si>
    <t>New Caledonia (Fr.)</t>
  </si>
  <si>
    <t>NCL</t>
  </si>
  <si>
    <t>Niger</t>
  </si>
  <si>
    <t>Nigeria</t>
  </si>
  <si>
    <t>Nicaragua</t>
  </si>
  <si>
    <t>Netherlands, The</t>
  </si>
  <si>
    <t>Norway</t>
  </si>
  <si>
    <t>Nepal</t>
  </si>
  <si>
    <t>Nauru</t>
  </si>
  <si>
    <t>New Zealand</t>
  </si>
  <si>
    <t>Oman</t>
  </si>
  <si>
    <t>Pakistan</t>
  </si>
  <si>
    <t>Panama</t>
  </si>
  <si>
    <t>Peru</t>
  </si>
  <si>
    <t>Philippines</t>
  </si>
  <si>
    <t>Palau</t>
  </si>
  <si>
    <t>Papua New Guinea</t>
  </si>
  <si>
    <t>Poland</t>
  </si>
  <si>
    <t>Puerto Rico (U.S.)</t>
  </si>
  <si>
    <t>Korea, Democratic People's Republic of</t>
  </si>
  <si>
    <t>Portugal</t>
  </si>
  <si>
    <t>Paraguay</t>
  </si>
  <si>
    <t>French Polynesia (Fr.)</t>
  </si>
  <si>
    <t>PYF</t>
  </si>
  <si>
    <t>Qatar</t>
  </si>
  <si>
    <t>Reunion (Fr.)</t>
  </si>
  <si>
    <t>REU</t>
  </si>
  <si>
    <t>Romania</t>
  </si>
  <si>
    <t>Russian Federation</t>
  </si>
  <si>
    <t>Rwanda</t>
  </si>
  <si>
    <t>Saudi Arabia</t>
  </si>
  <si>
    <t>Senegal</t>
  </si>
  <si>
    <t>Singapore</t>
  </si>
  <si>
    <t>Solomon Islands</t>
  </si>
  <si>
    <t>Sierra Leone</t>
  </si>
  <si>
    <t>El Salvador</t>
  </si>
  <si>
    <t>San Marino</t>
  </si>
  <si>
    <t>Former Spanish Sahara</t>
  </si>
  <si>
    <t>ESH</t>
  </si>
  <si>
    <t>Somalia</t>
  </si>
  <si>
    <t>Sao Tome and Principe</t>
  </si>
  <si>
    <t>Suriname</t>
  </si>
  <si>
    <t>Slovak Republic</t>
  </si>
  <si>
    <t>Slovenia</t>
  </si>
  <si>
    <t>Sweden</t>
  </si>
  <si>
    <t>Swaziland</t>
  </si>
  <si>
    <t>Seychelles</t>
  </si>
  <si>
    <t>Syrian Arab Republic</t>
  </si>
  <si>
    <t>Chad</t>
  </si>
  <si>
    <t>Togo</t>
  </si>
  <si>
    <t>Thailand</t>
  </si>
  <si>
    <t>Tajikistan</t>
  </si>
  <si>
    <t>Turkmenistan</t>
  </si>
  <si>
    <t>Tonga</t>
  </si>
  <si>
    <t>Trinidad and Tobago</t>
  </si>
  <si>
    <t>Tunisia</t>
  </si>
  <si>
    <t>Turkey</t>
  </si>
  <si>
    <t>Tuvalu</t>
  </si>
  <si>
    <t>Taiwan</t>
  </si>
  <si>
    <t>TWN</t>
  </si>
  <si>
    <t>Tanzania</t>
  </si>
  <si>
    <t>Uganda</t>
  </si>
  <si>
    <t>Ukraine</t>
  </si>
  <si>
    <t>Uruguay</t>
  </si>
  <si>
    <t>United States</t>
  </si>
  <si>
    <t>Uzbekistan</t>
  </si>
  <si>
    <t>Saint Vincent and the Grenadines</t>
  </si>
  <si>
    <t>Venezuela, Republica Bolivariana de</t>
  </si>
  <si>
    <t>U.S. Virgin Islands (U.S.)</t>
  </si>
  <si>
    <t>VIR</t>
  </si>
  <si>
    <t>Vietnam</t>
  </si>
  <si>
    <t>Vanuatu</t>
  </si>
  <si>
    <t>West Bank and Gaza</t>
  </si>
  <si>
    <t>Samoa</t>
  </si>
  <si>
    <t>Yemen, Republic of</t>
  </si>
  <si>
    <t>South Africa</t>
  </si>
  <si>
    <t>Congo, Dem. Rep.</t>
  </si>
  <si>
    <t>Zambia</t>
  </si>
  <si>
    <t>Zimbabwe</t>
  </si>
  <si>
    <t>Serbia</t>
  </si>
  <si>
    <t>Kosovo</t>
  </si>
  <si>
    <t>XRK</t>
  </si>
  <si>
    <t>Disputed Area - China and India</t>
  </si>
  <si>
    <t>XXX</t>
  </si>
  <si>
    <t>Anguilla (U.K.)</t>
  </si>
  <si>
    <t>AIA</t>
  </si>
  <si>
    <t>British Virgin Islands (U.K.)</t>
  </si>
  <si>
    <t>VGB</t>
  </si>
  <si>
    <t>Montserrat (U.K.)</t>
  </si>
  <si>
    <t>MSR</t>
  </si>
  <si>
    <t>Svalbard (Nor.)</t>
  </si>
  <si>
    <t>SJM</t>
  </si>
  <si>
    <t>British Indian Ocean Territory (U.K.)</t>
  </si>
  <si>
    <t>IOT</t>
  </si>
  <si>
    <t>Christmas Island (Aus.)</t>
  </si>
  <si>
    <t>CXR</t>
  </si>
  <si>
    <t>Cocos (Keeling) Islands (Aus.)</t>
  </si>
  <si>
    <t>CCK</t>
  </si>
  <si>
    <t>Saint Helena (U.K.)</t>
  </si>
  <si>
    <t>SHN</t>
  </si>
  <si>
    <t>Cook Islands (N.Z.)</t>
  </si>
  <si>
    <t>Jarvis Island (U.S.)</t>
  </si>
  <si>
    <t>UMI</t>
  </si>
  <si>
    <t>Baker Island (U.S.)</t>
  </si>
  <si>
    <t>Wallis and Futuna (Fr.)</t>
  </si>
  <si>
    <t>WLF</t>
  </si>
  <si>
    <t>Howland Island (U.S.)</t>
  </si>
  <si>
    <t>Tokelau (N.Z.)</t>
  </si>
  <si>
    <t>Niue (N.Z.)</t>
  </si>
  <si>
    <t>Pitcairn Islands (U.K.)</t>
  </si>
  <si>
    <t>PCN</t>
  </si>
  <si>
    <t>Johnston Atoll (U.S.)</t>
  </si>
  <si>
    <t>Midway Islands (U.S.)</t>
  </si>
  <si>
    <t>Norfolk Island (Aus.)</t>
  </si>
  <si>
    <t>NFK</t>
  </si>
  <si>
    <t>Wake Island (U.S.)</t>
  </si>
  <si>
    <t>Glorioso Islands (Fr.)</t>
  </si>
  <si>
    <t>ATF</t>
  </si>
  <si>
    <t>Falkland Islands (U.K.) / (Islas Malvina</t>
  </si>
  <si>
    <t>FLK</t>
  </si>
  <si>
    <t>Turks and Caicos Islands (U.K.)</t>
  </si>
  <si>
    <t>TCA</t>
  </si>
  <si>
    <t>Guernsey (U.K.)</t>
  </si>
  <si>
    <t>GGY</t>
  </si>
  <si>
    <t>Jersey (U.K.)</t>
  </si>
  <si>
    <t>JEY</t>
  </si>
  <si>
    <t>Malta</t>
  </si>
  <si>
    <t>Timor-Leste</t>
  </si>
  <si>
    <t>Indonesia</t>
  </si>
  <si>
    <t>Sudan</t>
  </si>
  <si>
    <t>South Sudan</t>
  </si>
  <si>
    <t>[1]</t>
  </si>
  <si>
    <t>L</t>
  </si>
  <si>
    <t>[2]</t>
  </si>
  <si>
    <t>[3]</t>
  </si>
  <si>
    <t>I</t>
  </si>
  <si>
    <t>[4]</t>
  </si>
  <si>
    <t>[5]</t>
  </si>
  <si>
    <t>[6]</t>
  </si>
  <si>
    <t>E</t>
  </si>
  <si>
    <t>[9]</t>
  </si>
  <si>
    <t>[10]</t>
  </si>
  <si>
    <t>[11]</t>
  </si>
  <si>
    <t>[12]</t>
  </si>
  <si>
    <t>[15,16]</t>
  </si>
  <si>
    <t>[17]</t>
  </si>
  <si>
    <t>[22]</t>
  </si>
  <si>
    <t>[23]</t>
  </si>
  <si>
    <t>[26]</t>
  </si>
  <si>
    <t>[27]</t>
  </si>
  <si>
    <t>[28]</t>
  </si>
  <si>
    <t>[31]</t>
  </si>
  <si>
    <t>[32]</t>
  </si>
  <si>
    <t>[33]</t>
  </si>
  <si>
    <t>[34]</t>
  </si>
  <si>
    <t>[37]</t>
  </si>
  <si>
    <t>[38,39]</t>
  </si>
  <si>
    <t>[42]</t>
  </si>
  <si>
    <t>[48]</t>
  </si>
  <si>
    <t>[49]</t>
  </si>
  <si>
    <t>[50]</t>
  </si>
  <si>
    <t>[51]</t>
  </si>
  <si>
    <t>[52]</t>
  </si>
  <si>
    <t>[53]</t>
  </si>
  <si>
    <t>[54]</t>
  </si>
  <si>
    <t>[57]</t>
  </si>
  <si>
    <t>[61]</t>
  </si>
  <si>
    <t>[62]</t>
  </si>
  <si>
    <t>[65]</t>
  </si>
  <si>
    <t>[66,67]</t>
  </si>
  <si>
    <t>[68]</t>
  </si>
  <si>
    <t>[69]</t>
  </si>
  <si>
    <t>K</t>
  </si>
  <si>
    <t>[70]</t>
  </si>
  <si>
    <t>[71]</t>
  </si>
  <si>
    <t>[72]</t>
  </si>
  <si>
    <t>[73]</t>
  </si>
  <si>
    <t>[74]</t>
  </si>
  <si>
    <t>[75]</t>
  </si>
  <si>
    <t>[84]</t>
  </si>
  <si>
    <t>[85]</t>
  </si>
  <si>
    <t>[86]</t>
  </si>
  <si>
    <t>[87]</t>
  </si>
  <si>
    <t>[88]</t>
  </si>
  <si>
    <t>[89]</t>
  </si>
  <si>
    <t>[90]</t>
  </si>
  <si>
    <t>[91]</t>
  </si>
  <si>
    <t>[92]</t>
  </si>
  <si>
    <t>[93]</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</si>
  <si>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</si>
  <si>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</si>
  <si>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</si>
  <si>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</si>
  <si>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</si>
  <si>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</si>
  <si>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</si>
  <si>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</si>
  <si>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</si>
  <si>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</si>
  <si>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</si>
  <si>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</si>
  <si>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</si>
  <si>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</si>
  <si>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</si>
  <si>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</si>
  <si>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</si>
  <si>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</si>
  <si>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</si>
  <si>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</si>
  <si>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</si>
  <si>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</si>
  <si>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</si>
  <si>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[125]</t>
  </si>
  <si>
    <t>[130]</t>
  </si>
  <si>
    <t>[131]</t>
  </si>
  <si>
    <t>[132]</t>
  </si>
  <si>
    <t>[133]</t>
  </si>
  <si>
    <t>[134]</t>
  </si>
  <si>
    <t>[135]</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</si>
  <si>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</si>
  <si>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</si>
  <si>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</si>
  <si>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</si>
  <si>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</si>
  <si>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</si>
  <si>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</si>
  <si>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</si>
  <si>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</si>
  <si>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</si>
  <si>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</si>
  <si>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</si>
  <si>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</si>
  <si>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</si>
  <si>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</si>
  <si>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</si>
  <si>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</si>
  <si>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</si>
  <si>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</si>
  <si>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</si>
  <si>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</si>
  <si>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</si>
  <si>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</si>
  <si>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</si>
  <si>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</si>
  <si>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</si>
  <si>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</si>
  <si>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</si>
  <si>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</si>
  <si>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</si>
  <si>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</si>
  <si>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</si>
  <si>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</si>
  <si>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</si>
  <si>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</si>
  <si>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</si>
  <si>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</si>
  <si>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</si>
  <si>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</si>
  <si>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</si>
  <si>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</si>
  <si>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</si>
  <si>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</si>
  <si>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</si>
  <si>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</si>
  <si>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</si>
  <si>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</si>
  <si>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</si>
  <si>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</si>
  <si>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</si>
  <si>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</si>
  <si>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</si>
  <si>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</si>
  <si>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</si>
  <si>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</si>
  <si>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</si>
  <si>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</si>
  <si>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</si>
  <si>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[202]</t>
  </si>
  <si>
    <t>[203]</t>
  </si>
  <si>
    <t>[204]</t>
  </si>
  <si>
    <t>[205]</t>
  </si>
  <si>
    <t>[212]</t>
  </si>
  <si>
    <t>[213]</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</si>
  <si>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</si>
  <si>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</si>
  <si>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</si>
  <si>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</si>
  <si>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</si>
  <si>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</si>
  <si>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</si>
  <si>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</si>
  <si>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</si>
  <si>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</si>
  <si>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</si>
  <si>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</si>
  <si>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</si>
  <si>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</si>
  <si>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</si>
  <si>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</si>
  <si>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</si>
  <si>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</si>
  <si>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</si>
  <si>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</si>
  <si>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</si>
  <si>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</si>
  <si>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</si>
  <si>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</si>
  <si>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</si>
  <si>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</si>
  <si>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</si>
  <si>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</si>
  <si>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</si>
  <si>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</si>
  <si>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</si>
  <si>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</si>
  <si>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</si>
  <si>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</si>
  <si>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</si>
  <si>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</si>
  <si>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</si>
  <si>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</si>
  <si>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</si>
  <si>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</si>
  <si>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</si>
  <si>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</si>
  <si>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</si>
  <si>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[261]</t>
  </si>
  <si>
    <t>[262]</t>
  </si>
  <si>
    <t>[263]</t>
  </si>
  <si>
    <t>[264]</t>
  </si>
  <si>
    <t>[265]</t>
  </si>
  <si>
    <t>[266]</t>
  </si>
  <si>
    <t>[267]</t>
  </si>
  <si>
    <t>[268]</t>
  </si>
  <si>
    <t>[269]</t>
  </si>
  <si>
    <t>[270]</t>
  </si>
  <si>
    <t>[271]</t>
  </si>
  <si>
    <t>[276]</t>
  </si>
  <si>
    <t>[277]</t>
  </si>
  <si>
    <t>[278]</t>
  </si>
  <si>
    <t>[279]</t>
  </si>
  <si>
    <t>[280]</t>
  </si>
  <si>
    <t>[281]</t>
  </si>
  <si>
    <t>[282]</t>
  </si>
  <si>
    <t>[283]</t>
  </si>
  <si>
    <t>[284]</t>
  </si>
  <si>
    <t>[285]</t>
  </si>
  <si>
    <t>[286]</t>
  </si>
  <si>
    <t>[287]</t>
  </si>
  <si>
    <t>[288]</t>
  </si>
  <si>
    <t>[289]</t>
  </si>
  <si>
    <t>[292]</t>
  </si>
  <si>
    <t>[293]</t>
  </si>
  <si>
    <t>[294]</t>
  </si>
  <si>
    <t>[295]</t>
  </si>
  <si>
    <t>[296]</t>
  </si>
  <si>
    <t>[297]</t>
  </si>
  <si>
    <t>[298]</t>
  </si>
  <si>
    <t>[299]</t>
  </si>
  <si>
    <t>[300]</t>
  </si>
  <si>
    <t>[301]</t>
  </si>
  <si>
    <t>[302]</t>
  </si>
  <si>
    <t>[305,306]</t>
  </si>
  <si>
    <t>[307,308]</t>
  </si>
  <si>
    <t>[309,310]</t>
  </si>
  <si>
    <t>[313]</t>
  </si>
  <si>
    <t>[314]</t>
  </si>
  <si>
    <t>[315]</t>
  </si>
  <si>
    <t>[316]</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</si>
  <si>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</si>
  <si>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</si>
  <si>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</si>
  <si>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</si>
  <si>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</si>
  <si>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</si>
  <si>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</si>
  <si>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</si>
  <si>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</si>
  <si>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</si>
  <si>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</si>
  <si>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</si>
  <si>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</si>
  <si>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</si>
  <si>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</si>
  <si>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</si>
  <si>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</si>
  <si>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</si>
  <si>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</si>
  <si>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</si>
  <si>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</si>
  <si>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</si>
  <si>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</si>
  <si>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</si>
  <si>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</si>
  <si>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</si>
  <si>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</si>
  <si>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</si>
  <si>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</si>
  <si>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</si>
  <si>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</si>
  <si>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</si>
  <si>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</si>
  <si>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</si>
  <si>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</si>
  <si>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</si>
  <si>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</si>
  <si>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</si>
  <si>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</si>
  <si>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</si>
  <si>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</si>
  <si>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</si>
  <si>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</si>
  <si>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</si>
  <si>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</si>
  <si>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</si>
  <si>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</si>
  <si>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</si>
  <si>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</si>
  <si>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</si>
  <si>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</si>
  <si>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</si>
  <si>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</si>
  <si>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</si>
  <si>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</si>
  <si>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</si>
  <si>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</si>
  <si>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</si>
  <si>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</si>
  <si>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</si>
  <si>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</si>
  <si>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</si>
  <si>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</si>
  <si>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</si>
  <si>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</si>
  <si>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</si>
  <si>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</si>
  <si>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</si>
  <si>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</si>
  <si>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</si>
  <si>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</si>
  <si>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</si>
  <si>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</si>
  <si>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</si>
  <si>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</si>
  <si>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</si>
  <si>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</si>
  <si>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</si>
  <si>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</si>
  <si>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</si>
  <si>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</si>
  <si>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</si>
  <si>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</si>
  <si>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</si>
  <si>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</si>
  <si>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</si>
  <si>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</si>
  <si>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</si>
  <si>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</si>
  <si>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</si>
  <si>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</si>
  <si>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</si>
  <si>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</si>
  <si>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</si>
  <si>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</si>
  <si>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</si>
  <si>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</si>
  <si>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</si>
  <si>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</si>
  <si>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</si>
  <si>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</si>
  <si>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</si>
  <si>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</si>
  <si>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</si>
  <si>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[427]</t>
  </si>
  <si>
    <t>[428]</t>
  </si>
  <si>
    <t>[429]</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</si>
  <si>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</si>
  <si>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</si>
  <si>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</si>
  <si>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</si>
  <si>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</si>
  <si>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</si>
  <si>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</si>
  <si>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</si>
  <si>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</si>
  <si>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</si>
  <si>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</si>
  <si>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</si>
  <si>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</si>
  <si>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</si>
  <si>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</si>
  <si>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</si>
  <si>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</si>
  <si>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</si>
  <si>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</si>
  <si>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</si>
  <si>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</si>
  <si>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</si>
  <si>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</si>
  <si>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[459,460]</t>
  </si>
  <si>
    <t>Metadata:</t>
  </si>
  <si>
    <t>E - External data</t>
  </si>
  <si>
    <t>I - AQUASTAT estimate</t>
  </si>
  <si>
    <t>K - Aggregate data</t>
  </si>
  <si>
    <t>L - Modelled data</t>
  </si>
  <si>
    <t>The information contained in AQUASTAT is provided free of charge to all users. Please quote as follows:</t>
  </si>
  <si>
    <t>FAO id</t>
  </si>
  <si>
    <t>Country name</t>
  </si>
  <si>
    <t>Period:</t>
  </si>
  <si>
    <t>FAO. 2016. AQUASTAT Main Database - Food and Agriculture Organization of the United Nations (FAO). Website accessed on[23/08/2017 14:30]</t>
  </si>
  <si>
    <t>(c) 2017 FAO of the UN</t>
  </si>
  <si>
    <t>[471] [Observations] | Not in use</t>
  </si>
  <si>
    <t>[470] [Observations] | All desalinated water is used by municipalities.</t>
  </si>
  <si>
    <t>[469] [Reference period] | Reference year not well-defined (1995-1999)</t>
  </si>
  <si>
    <t>[468] [Components] | Production of the major plant in St. Michael</t>
  </si>
  <si>
    <t>[467] [Components] | Production of over 200 small reverse osmosis plants included</t>
  </si>
  <si>
    <t>[466] [Components] | Sembcorp plant (5.1 million m3), The APUA Camp Blizzard Plant (1.0 million m3), The Ffryes Beach Reverse Osmosis Plant (1.0 million m3). Barbuda (0.04 million m3)</t>
  </si>
  <si>
    <t>[465] [Reference Area] | There are four desalination plants, two on Mahe Island, one on Praslin Island and one on La Digue Island.</t>
  </si>
  <si>
    <t>[464] [Components] | 63.45 km3 of withdrawal of saline water (sea water, coastal brackish, saline groundwater), mostly for cooling of thermoelectric plants and some for mining, not included. Also, 0.58 km3 of desalinated water and 2.774 km3 of direct use of treated wastewater, not included.</t>
  </si>
  <si>
    <t>[463] [Components] | Fresh surface water and groundwater withdrawal for agriculture account for 102.58 km3 and 72.48 km3 respectively. Fresh surface water and groundwater withdrawal for irrigation account for 90.97 km3 and 68.32 km3 respectively</t>
  </si>
  <si>
    <t>[462] [Components] | Fresh surface water and groundwater withdrawal for agriculture account for 110.9 km3 and 80.95 km3 respectively. Fresh surface water and groundwater withdrawal for irrigation account for 103.1 km3 and 73.64 km3 respectively</t>
  </si>
  <si>
    <t>[461] [Components] | External metadata: 80.89 km3 of withdrawal of saline water (sea water, coastal brackish, saline groundwater), mostly for cooling of thermoelectric plants and some for mining, not included. Also, 0.58 km3 of desalinated water and 2.345 km3 of direct use of treated wastewater, not included.</t>
  </si>
  <si>
    <t>[460] [Components] | Fresh surface water and groundwater withdrawal for agriculture account for 115.1 km3 and 81.4 km3 respectively. Fresh surface water and groundwater withdrawal for irrigation account for 110.5 km3 and 78.6 km3 respectively</t>
  </si>
  <si>
    <t>[459] [Components] | 82.85 km3 of withdrawal of saline water (sea water, coastal brackish, saline groundwater), mostly for cooling of thermoelectric plants and some for mining, not included. Also, 0.58 km3 of desalinated water and 2.345 km3 of direct use of treated wastewater, not included.</t>
  </si>
  <si>
    <t>[458] [Components] | 92.2 km3 of withdrawal of saline water (sea water, coastal brackish, saline groundwater), mostly for cooling of thermoelectric plants and some for mining, not included. Also, 0.58 km3 of desalinated water and 1.284 km3 of direct use of treated wastewater, not included.</t>
  </si>
  <si>
    <t>[457] [Components] | 3.136 km3 of withdrawal of saline water (sea water, coastal brackish, saline groundwater), mostly for cooling of thermoelectric plants and some for mining, not included</t>
  </si>
  <si>
    <t>[456] [Components] | 3.1629 km3 of withdrawal of saline water (sea water, coastal brackish, saline groundwater), mostly for cooling of thermoelectric plants and some for mining, not included</t>
  </si>
  <si>
    <t>[455] [Components] | 3.025 km3 of withdrawal of saline water (sea water, coastal brackish, saline groundwater), mostly for cooling of thermoelectric plants and some for mining, not included</t>
  </si>
  <si>
    <t>[454] [Components] | 3.41 km3 of withdrawal of saline water (sea water, coastal brackish, saline groundwater), mostly for cooling of thermoelectric plants and some for mining, not included</t>
  </si>
  <si>
    <t>[453] [Components] | Including springs and non-renewable groundwater</t>
  </si>
  <si>
    <t>[452] [Components] | Including 0.745 of shallow groundwater (estimation based on MEDD, 2009: see profile for full reference) and 1.321 of deep groundwater</t>
  </si>
  <si>
    <t>[451] [Components] | Of which 0.65 km3/yr is fossil water in the south</t>
  </si>
  <si>
    <t>[450] [Components] | Municipal Water withdrawal (0.107 km3 in 2006) originate mainly from groundwater, except for Bamako (0.0464 km3 in 2006) where water is waithdrawn from the River Niger</t>
  </si>
  <si>
    <t>[449] [Components] | Municipal water and small irrigation</t>
  </si>
  <si>
    <t>[448] [Adjustment] | Originally the figure was 9.9. It has been subtracted the part of desalination water</t>
  </si>
  <si>
    <t>[447] [Adjustment] | Originally the figure was 10.36. It has been subtracted the part of desalination water</t>
  </si>
  <si>
    <t>[446] [Components] | The original data was 0.83 km3. It has been subtracted 0.0256 km3 of desalination water and 0.254 km3 of direct use of treated wastewater</t>
  </si>
  <si>
    <t>[445] [Components] | Water taken directly 1.05 km3 + water taken from reservoirs 2.47 km3</t>
  </si>
  <si>
    <t>[444] [Components] | The original figure was 317.2, it has been removed the part of desalinated water (0.58 km3), direct use of treated wastewater (2.774 km3)</t>
  </si>
  <si>
    <t>[443] [Components] | The original figure was 371.9, it has been removed the part of desalinated water (0.58 km3), direct use of treated wastewater (2.345 km3)</t>
  </si>
  <si>
    <t>[442] [Components] | The original figure was 361.49, it has been removed the part of desalinated water (0.58 km3) and direct use of treated wastewater (2.345 km3)</t>
  </si>
  <si>
    <t>[441] [Components] | The original figure was 357.46, it has been removed the part of desalinated water (0.58 km3) and direct use of treated wastewater (1.284 km3)</t>
  </si>
  <si>
    <t>[440] [Reference Area] | Only on mainland St Vincent</t>
  </si>
  <si>
    <t>[439] [Components] | 6.803 km3 of water stocked in dams and 1.448 km3 withdrawn directly in rivers</t>
  </si>
  <si>
    <t>[438] [Components] | 42.938 for East + 95.407 for North + 70.714 for South + 162.476 for West (see irrigated cropping calendar for geographical groupings)</t>
  </si>
  <si>
    <t>[437] [Components] | 121.686 for NorthEast + 97.624 for SouthEast + 37.797 for West  (see irrigated cropping calendar for geographical groupings)</t>
  </si>
  <si>
    <t>[436] [Components] | 5.06371 for NorthEast + 39.887 for North West + 33.006882 for SouthEast + 30.36681 for South West (see irrigated cropping calendar for geographical groupings)</t>
  </si>
  <si>
    <t>[435] [Components] | Surface water accounts for 1.79 km3 and groundwater accounts for 1.01 km3 of the total irrigation withdrawal</t>
  </si>
  <si>
    <t>[434] [Components] | Surface water accounts for 1.633 km3 and groundwater accounts for 0.897 km3 of the total irrigation withdrawal</t>
  </si>
  <si>
    <t>[433] [Components] | Surface water and groundwater account for 0.029 km3 and 0.020 km3 respectively of total agricultural water withdrawal (Source: Eurostat, 2016)</t>
  </si>
  <si>
    <t>[432] [Components] | Surface water and groundwater account for 0.032 km3 and 0.026 km3 respectively of total agricultural water withdrawal (Source: Eurostat, 2016)</t>
  </si>
  <si>
    <t>[431] [Components] | Surface water and groundwater account for 0.052 km3 and 0.039 km3 respectively of total agricultural water withdrawal (Source: Eurostat, 2016)</t>
  </si>
  <si>
    <t>[430] [Observations] | England and Wales only</t>
  </si>
  <si>
    <t>[429] [Components] | Surface water and groundwater account for 0.156 km3 and 0.0001 km3 respectively of total agricultural water withdrawal (Source: Eurostat, 2016)</t>
  </si>
  <si>
    <t>[428] [Components] | Surface water and groundwater account for 0.359 km3 and 0.001 km3 respectively of total agricultural water withdrawal (Source: Eurostat, 2016)</t>
  </si>
  <si>
    <t>[427] [Components] | Surface water and groundwater account for 0.1253 km3 and 0.0002 km3 respectively of total irrigation water withdrawal (Source: Eurostat, 2016)</t>
  </si>
  <si>
    <t>[426] [Components] | Surface water and groundwater account for 0.278 km3 and 0.004 km3 respectively of total irrigation water withdrawal (Source: Eurostat, 2016)</t>
  </si>
  <si>
    <t>[425] [Components] | Surface water and groundwater account for 0.118 km3 and 0.017 km3 respectively of total agricultural water withdrawal (Source: Eurostat, 2016)</t>
  </si>
  <si>
    <t>[424] [Components] | Surface water and groundwater account for 0.050 km3 and 0.012 km3 respectively of total irrigation water withdrawal (Source: Eurostat, 2016)</t>
  </si>
  <si>
    <t>[423] [Components] | Surface water and groundwater account for 0.055 km3 and 0.014 km3 respectively of total irrigation water withdrawal (Source: Eurostat, 2016)</t>
  </si>
  <si>
    <t>[422] [Components] | Surface water and groundwater account for 0.080 km3 and 0.027 km3 respectively of total irrigation water withdrawal (Source: Eurostat, 2016)</t>
  </si>
  <si>
    <t>[421] [Components] | Surface water and groundwater account for 0.054 km3 and 0.010 km3 respectively of total irrigation water withdrawal (Source: Eurostat, 2016)</t>
  </si>
  <si>
    <t>[420] [Components] | Surface water and groundwater account for 0.054 km3 and 0.010 km3 respectively of total irrigation water withdrawal (Source: Eurostat, 2016)</t>
  </si>
  <si>
    <t>[419] [Components] | Surface water and groundwater account for 0.054 km3 and 0.010 km3 respectively of total irrigation water withdrawal (Source: Eurostat, 2016)</t>
  </si>
  <si>
    <t>[418] [Components] | Surface water and groundwater account for 18.275 km3 and 5.094 km3 respectively of total irrigation water withdrawal (Source: Eurostat, 2016)</t>
  </si>
  <si>
    <t>[417] [Components] | Surface water and groundwater account for 16.65 km3 and 4.55 km3 respectively of total irrigation water withdrawal (Source: Eurostat, 2016)</t>
  </si>
  <si>
    <t>[416] [Components] | Surface water and groundwater account for 18.832 km3 and 4.102 km3 respectively of total irrigation water withdrawal (Source: Eurostat, 2016)</t>
  </si>
  <si>
    <t>[415] [Components] | Surface water and groundwater account for 20.501 km3 and 2.585 km3 respectively of total irrigation water withdrawal (Source: Eurostat, 2016)</t>
  </si>
  <si>
    <t>[414] [Components] | Surface water and groundwater account for 19.2 km3 and 4.50 km3 respectively of total irrigation water withdrawal (Source: Eurostat, 2016)</t>
  </si>
  <si>
    <t>[413] [Components] | Surface water and groundwater account for 0.0033 km3 and 0.0003 km3 respectively of total irrigation water withdrawal (Source: Eurostat, 2016)</t>
  </si>
  <si>
    <t>[412] [Components] | Surface water and groundwater account for 0.0020 km3 and 0.0003 km3 respectively of total irrigation water withdrawal (Source: Eurostat, 2016)</t>
  </si>
  <si>
    <t>[411] [Components] | Surface water and groundwater account for 0.0045 km3 and 0.0002 km3 respectively of total irrigation water withdrawal (Source: Eurostat, 2016)</t>
  </si>
  <si>
    <t>[410] [Components] | Surface water and groundwater account for 0.0045 km3 and 0.0003 km3 respectively of total irrigation water withdrawal (Source: Eurostat, 2016)</t>
  </si>
  <si>
    <t>[409] [Components] | Surface water and groundwater account for 0.0029 km3 and 0.0008 km3 respectively of total irrigation water withdrawal (Source: Eurostat, 2016)</t>
  </si>
  <si>
    <t>[408] [Components] | Surface water and groundwater account for 0.018 km3 and 0.003 km3 respectively of total irrigation water withdrawal (Source: Eurostat, 2016)</t>
  </si>
  <si>
    <t>[407] [Components] | Surface water and groundwater account for 0.009 km3 and 0.005 km3 respectively of total irrigation water withdrawal (Source: Eurostat, 2016)</t>
  </si>
  <si>
    <t>[406] [Components] | Surface water and groundwater account for 0.043 km3 and 0.001 km3 respectively of total irrigation water withdrawal (Source: Eurostat, 2016)</t>
  </si>
  <si>
    <t>[405] [Components] | Surface water and groundwater account for 0.083 km3 and 0.005 km3 respectively of total irrigation water withdrawal (Source: Eurostat, 2016)</t>
  </si>
  <si>
    <t>[404] [Components] | Surface water and groundwater account for 0.092 km3 and 0.001 km3 respectively of total irrigation water withdrawal (Source: Eurostat, 2016)</t>
  </si>
  <si>
    <t>[403] [Components] | Surface water and groundwater account for 0.338 km3 and 0.005 km3 respectively of total irrigation water withdrawal (Source: Eurostat, 2016)</t>
  </si>
  <si>
    <t>[402] [Components] | Surface water and groundwater account for 0.367 km3 and 0.004 km3 respectively of total irrigation water withdrawal (Source: Eurostat, 2016)</t>
  </si>
  <si>
    <t>[401] [Components] | Surface water and groundwater account for 0.716 km3 and 0.002 km3 respectively of total irrigation water withdrawal (Source: Eurostat, 2016)</t>
  </si>
  <si>
    <t>[400] [Components] | Surface water and groundwater account for 0.783 km3 and 0.001 km3 respectively of total irrigation water withdrawal (Source: Eurostat, 2016)</t>
  </si>
  <si>
    <t>[399] [Components] | Surface water represents 100% of total water withdrawal for irrigation (Source: Eurostat, 2016)</t>
  </si>
  <si>
    <t>[398] [Components] | Surface water represents 100% of total water withdrawal for irrigation (Source: Eurostat, 2016)</t>
  </si>
  <si>
    <t>[397] [Components] | Surface water represents 100% of total water withdrawal for irrigation (Source: Eurostat, 2016)</t>
  </si>
  <si>
    <t>[396] [Components] | Surface water represents 100% of the irrigation water withdrawal</t>
  </si>
  <si>
    <t>[395] [Components] | Surface water represents 100% of the irrigation water withdrawal</t>
  </si>
  <si>
    <t>[394] [Components] | Surface water represents 100% of total water withdrawal for irrigation (Source: Eurostat, 2016)</t>
  </si>
  <si>
    <t>[393] [Components] | Surface water represents 100% of total water withdrawal for irrigation (Source: Eurostat, 2016)</t>
  </si>
  <si>
    <t>[392] [Components] | Surface water represents 100% of total water withdrawal for irrigation (Source: Eurostat, 2016)</t>
  </si>
  <si>
    <t>[391] [Components] | Surface water and groundwater account for 0.106 km3 and 0.007 km3 respectively of total irrigation water withdrawal (Source: Eurostat, 2016)</t>
  </si>
  <si>
    <t>[390] [Components] | Surface water and groundwater account for 0.106 km3 and 0.007 km3 respectively of total irrigation water withdrawal (Source: Eurostat, 2016)</t>
  </si>
  <si>
    <t>[389] [Components] | Surface water accounts for 0.1773 km3 and groundwater accounts for 0.0113 km3 of the total irrigation withdrawal</t>
  </si>
  <si>
    <t>[388] [Components] | Surface water and groundwater account for 0.0042 km3 and 0.0188 km3 respectively of total agricultural water withdrawal (Source: Eurostat, 2016)</t>
  </si>
  <si>
    <t>[387] [Components] | Surface water and groundwater account for 0.0142 km3 and 0.0246 km3 respectively of total agricultural water withdrawal (Source: Eurostat, 2016)</t>
  </si>
  <si>
    <t>[386] [Components] | Surface water and groundwater account for 0.075 km3 and 0.155 km3 respectively of total irrigation water withdrawal (Source: Eurostat, 2016)</t>
  </si>
  <si>
    <t>[385] [Components] | Groundwater represents 100% of total water withdrawal for irrigation</t>
  </si>
  <si>
    <t>[384] [Components] | Groundwater represents 100% of total water withdrawal for irrigation</t>
  </si>
  <si>
    <t>[383] [Components] | Groundwater represents 100% of total water withdrawal for irrigation</t>
  </si>
  <si>
    <t>[382] [Components] | Groundwater represents 100% of total water withdrawal for irrigation</t>
  </si>
  <si>
    <t>[381] [Components] | Groundwater represents 100% of the irrigation water withdrawal</t>
  </si>
  <si>
    <t>[380] [Components] | Groundwater represents 100 % of total water withdrawal for irrigation</t>
  </si>
  <si>
    <t>[379] [Components] | Surface water and groundwater account for 0.0002 km3 and 0.0007 km3 respectively of total irrigation water withdrawal (Source: Eurostat, 2016)</t>
  </si>
  <si>
    <t>[378] [Components] | Surface water and groundwater account for 0.0005 km3 and 0.0014 km3 respectively of total irrigation water withdrawal (Source: Eurostat, 2016)</t>
  </si>
  <si>
    <t>[377] [Components] | Surface water and groundwater account for 0.034 km3 and 0.005 km3 respectively of total irrigation water withdrawal (Source: Eurostat, 2016)</t>
  </si>
  <si>
    <t>[376] [Components] | Surface water and groundwater account for 0.159 km3 and 0.015 km3 respectively of total irrigation water withdrawal (Source: Eurostat, 2016)</t>
  </si>
  <si>
    <t>[375] [Components] | Surface water and groundwater account for 0.154 km3 and 0.008 km3 respectively of total irrigation water withdrawal (Source: Eurostat, 2016)</t>
  </si>
  <si>
    <t>[374] [Components] | Surface water and groundwater account for 0.412 km3 and 0.021 km3 respectively of total irrigation water withdrawal (Source: Eurostat, 2016)</t>
  </si>
  <si>
    <t>[373] [Components] | Surface water represents 100% of the total agricultural water withdrawal</t>
  </si>
  <si>
    <t>[372] [Components] | Surface water represents 100% of the total agricultural water withdrawal</t>
  </si>
  <si>
    <t>[371] [Components] | Surface water and groundwater account for 3.577 km3 and 4.341 km3 respectively of total irrigationl water withdrawal (Source: Eurostat, 2016)</t>
  </si>
  <si>
    <t>[370] [Components] | Surface water and groundwater account for 5.075 km3 and 3.383 km3 respectively of total irrigation water withdrawal (Source: Eurostat, 2016)</t>
  </si>
  <si>
    <t>[369] [Components] | Surface water and groundwater account for 5.473 km3 and 2.947 km3 respectively of total irrigation water withdrawal (Source: Eurostat, 2016)</t>
  </si>
  <si>
    <t>[368] [Components] | Surface water and groundwater account for 4.5 km3 and 3.1 km3 respectively of total irrigation water withdrawal (Source: Eurostat, 2016)</t>
  </si>
  <si>
    <t>[367] [Components] | Surface water and groundwater account for 4.9 km3 and 3.0 km3 respectively of total irrigation water withdrawal (Source: Eurostat, 2016)</t>
  </si>
  <si>
    <t>[366] [Components] | Surface water and groundwater account for 3.1 km3 and 1.5 km3 respectively of total irrigation water withdrawal (Source: Eurostat, 2016)</t>
  </si>
  <si>
    <t>[365] [Components] | Surface water and groundwater account for 1.7 km3 and 0.725 km3 respectively of total irrigation water withdrawal (Source: Eurostat, 2016)</t>
  </si>
  <si>
    <t>[364] [Components] | Surface water and groundwater account for 0.033 km3 and 0.109 km3 respectively of total agricultural water withdrawal (Source: Eurostat, 2016)</t>
  </si>
  <si>
    <t>[363] [Components] | Surface water and groundwater account for 3.135 km3 and 0.798 km3 respectively of total irrigation water withdrawal (Source: Eurostat, 2016)</t>
  </si>
  <si>
    <t>[362] [Components] | Surface water and groundwater account for 3.284 km3 and 1.007 km3 respectively of total irrigation water withdrawal (Source: Eurostat, 2016)</t>
  </si>
  <si>
    <t>[361] [Components] | Surface water and groundwater account for 0.0005 km3 and 0.0845 km3 respectively of total irrigation water withdrawal (Source: Eurostat, 2016)</t>
  </si>
  <si>
    <t>[360] [Components] | Surface water represents 100% of the irrigation water withdrawal (source: Eurostat, 2016)</t>
  </si>
  <si>
    <t>[359] [Components] | Surface water represents 100% of the irrigation water withdrawal (source: Eurostat, 2016)</t>
  </si>
  <si>
    <t>[358] [Components] | Surface water represents 100% of the irrigation water withdrawal (source: Eurostat, 2016)</t>
  </si>
  <si>
    <t>[357] [Components] | Surface water and groundwater account for 0.0516 km3 and 0.1150 km3 respectively of total irrigation water withdrawal (Source: Eurostat, 2016)</t>
  </si>
  <si>
    <t>[356] [Components] | Surface water and groundwater account for 0.0410 km3 and 0.1290 km3 respectively of total irrigation water withdrawal (Source: Eurostat, 2016)</t>
  </si>
  <si>
    <t>[355] [Components] | Surface water and groundwater account for 0.027 km3 and 0.1150 km3 respectively of total irrigation water withdrawal (Source: Eurostat, 2016)</t>
  </si>
  <si>
    <t>[354] [Components] | Surface water and groundwater account for 0.0471 km3 and 0.1125 km3 respectively of total irrigation water withdrawal (Source: Eurostat, 2016)</t>
  </si>
  <si>
    <t>[353] [Components] | Surface water and groundwater account for 0.0081 km3 and 0.0004 km3 respectively of total irrigation water withdrawal (Source: Eurostat, 2016)</t>
  </si>
  <si>
    <t>[352] [Components] | Surface water and groundwater account for 0.0029 km3 and 0.0003 km3 respectively of total irrigation water withdrawal (Source: Eurostat, 2016)</t>
  </si>
  <si>
    <t>[351] [Components] | Surface water and groundwater account for 0.704 km3 and 0.005 km3 respectively of total irrigation water withdrawal (Source: Eurostat, 2016)</t>
  </si>
  <si>
    <t>[350] [Components] | Surface water and groundwater account for 0.570 km3 and 0.007 km3 respectively of total irrigation water withdrawal (Source: Eurostat, 2016)</t>
  </si>
  <si>
    <t>[349] [Observations] | Groundwater represents 100% of the irrigation water withdrawal (source: Eurostat, 2016)</t>
  </si>
  <si>
    <t>[348] [Components] | Groundwater represents 100% of the irrigation water withdrawal</t>
  </si>
  <si>
    <t>[347] [Observations] | Groundwater represents 100% of the irrigation water withdrawal (source: Eurostat, 2016)</t>
  </si>
  <si>
    <t>[346] [Components] | Groundwater represents 100% of the irrigation water withdrawal</t>
  </si>
  <si>
    <t>[345] [Observations] | Groundwater represents 100% of the irrigation water withdrawal (source: Eurostat, 2016)</t>
  </si>
  <si>
    <t>[344] [Observations] | Groundwater represents 100% of the irrigation water withdrawal (source: Eurostat, 2016)</t>
  </si>
  <si>
    <t>[343] [Components] | Surface water accounts for 14.5 km3 and groundwater accounts for 1.6 km3 of the total irrigation withdrawal</t>
  </si>
  <si>
    <t>[342] [Reference period] | Data actually from 2006</t>
  </si>
  <si>
    <t>[341] [Observations] | No information is available on water withdrawal for irrigation, but in case there is irrigation it will mostly rely on rainwater collected through water harvesting</t>
  </si>
  <si>
    <t>[340] [Reference period] | Data actually from 1996</t>
  </si>
  <si>
    <t>[339] [Reference period] | Data actually from 1996</t>
  </si>
  <si>
    <t>[338] [Components] | Fresh surface water and groundwater withdrawal for irrigation account for 90.97 km3 and 68.32 km3 respectively</t>
  </si>
  <si>
    <t>[337] [Components] | Fresh surface water and groundwater withdrawal for irrigation account for 103.1 km3 and 73.64 km3 respectively</t>
  </si>
  <si>
    <t>[336] [Components] | Fresh surface water and groundwater withdrawal for irrigation account for 110.5 km3 and 78.6 km3 respectively</t>
  </si>
  <si>
    <t>[335] [Reference period] | Data actually from 2000</t>
  </si>
  <si>
    <t>[334] [Components] | 16.522 irrigation + 0.123 forestry</t>
  </si>
  <si>
    <t>[333] [Overall accuracy] | Estimated data by the water balance model used in the 2012 Agricultural water use exercise. Canada Statistics declare 0.838 (2010), but the resulting water requirement ratio was incoherent (304%). This is certainly due to the model using the long-term average precipitations and assuming that crop optimal growth. So estimated value is a maximum value especially if precipitations are higher than the average (supplemental irrigation only).</t>
  </si>
  <si>
    <t>[332] [Components] | Surface water accounts for 3.55438 km3 and groundwater accounts for 0.29177 km3 of the total irrigation withdrawal</t>
  </si>
  <si>
    <t>[331] [Components] | Surface water accounts for 2.938 km3 and groundwater accounts for 0.255 km3 of the total withdrawal for irrigation</t>
  </si>
  <si>
    <t>[330] [Reference period] | Data actually from 1989</t>
  </si>
  <si>
    <t>[329] [Reference period] | Data actually from 1997</t>
  </si>
  <si>
    <t>[328] [Reference period] | Data actually from 1992</t>
  </si>
  <si>
    <t>[327] [Reference period] | Data actually from 1992</t>
  </si>
  <si>
    <t>[326] [Components] | 0.109 for commercial irrigation + 0.035 for communal irrigation</t>
  </si>
  <si>
    <t>[325] [Components] | 0.958 of irrigation + 0.047 of forestry</t>
  </si>
  <si>
    <t>[324] [Reference period] | Data actually from 2002</t>
  </si>
  <si>
    <t>[323] [Reference period] | Data actually from 2000</t>
  </si>
  <si>
    <t>[322] [Reference period] | Data actually from 2000</t>
  </si>
  <si>
    <t>[321] [Reference period] | Data actually from 2008</t>
  </si>
  <si>
    <t>[320] [Reference period] | Data actually from 2002</t>
  </si>
  <si>
    <t>[319] [Reference period] | Data actually from 1987</t>
  </si>
  <si>
    <t>[318] [Reference period] | Data actually from 1987</t>
  </si>
  <si>
    <t>[317] [Components] | Inclut irrigation et aménagement marais</t>
  </si>
  <si>
    <t>[316] [Components] | Includes irrigation and forestry</t>
  </si>
  <si>
    <t>[315] [Overall accuracy] | Many people collect and store rainwater for their use, which is also not included in this amounts</t>
  </si>
  <si>
    <t>[314] [Observations] | This figure does not include ecological protection of 10.54 km3</t>
  </si>
  <si>
    <t>[313] [Observations] | This figure does not include ecological protection of 12 km3</t>
  </si>
  <si>
    <t>[312] [Components] | This figure doesn't include total withdrawal of Puerto Rico (4.15 km3) and total withdrawal of the US Virgin Islands (0.18 km3). For more information on Puerto Rico, please select Puerto Rico in the AQUASTAT database.</t>
  </si>
  <si>
    <t>[311] [Components] | includes 63.45 km3 of withdrawal of saline water (sea water, coastal brackish, saline groundwater), mostly for cooling of thermoelectric plants and some for mining</t>
  </si>
  <si>
    <t>[310] [Components] | This figure doesn't include total withdrawal of Puerto Rico (4.16 km3) and total withdrawal of the US Virgin Islands (0.20 km3). For more information on Puerto Rico, please select Puerto Rico in the AQUASTAT database.</t>
  </si>
  <si>
    <t>[309] [Components] | includes 80.89 km3 of withdrawal of saline water (sea water, coastal brackish, saline groundwater), mostly for cooling of thermoelectric plants and some for mining</t>
  </si>
  <si>
    <t>[308] [Components] | This figure doesn't include total withdrawal of Puerto Rico (3.88 km3) and total withdrawal of the US Virgin Islands (0.20 km3). For more information on Puerto Rico, please select Puerto Rico in the AQUASTAT database.</t>
  </si>
  <si>
    <t>[307] [Components] | includes 82.85 km3 of withdrawal of saline water (sea water, coastal brackish, saline groundwater), mostly for cooling of thermoelectric plants and some for mining</t>
  </si>
  <si>
    <t>[306] [Components] | This figure doesn't include total withdrawal of Puerto Rico (4.21 km3) and total withdrawal of the US Virgin Islands (0.23 km3). For more information on Puerto Rico, please select Puerto Rico in the AQUASTAT database.</t>
  </si>
  <si>
    <t>[305] [Components] | includes 92.2 km3 of withdrawal of saline water (sea water, coastal brackish, saline groundwater), mostly for cooling of thermoelectric plants and some for mining</t>
  </si>
  <si>
    <t>[304] [Components] | includes 3.136 km3 of withdrawal of saline water (sea water, coastal brackish, saline groundwater), mostly for cooling of thermoelectric plants and some for mining</t>
  </si>
  <si>
    <t>[303] [Components] | includes 3.16 km3 of withdrawal of saline water (sea water, coastal brackish, saline groundwater), mostly for cooling of thermoelectric plants and some for mining</t>
  </si>
  <si>
    <t>[302] [Components] | includes 3.03 km3 of withdrawal of saline water (sea water, coastal brackish, saline groundwater), mostly for cooling of thermoelectric plants and some for mining</t>
  </si>
  <si>
    <t>[301] [Components] | includes 3.4 km3 of withdrawal of saline water (sea water, coastal brackish, saline groundwater), mostly for cooling of thermoelectric plants and some for mining</t>
  </si>
  <si>
    <t>[300] [Components] | It doesn's include 0.3 km3 of hydroelectric use</t>
  </si>
  <si>
    <t>[299] [Observations] | In addition, there is an environmental flow (gasto ecologico) of 395 million m3 (not included in total withdrawal), which has to be taken into consideration</t>
  </si>
  <si>
    <t>[298] [Observations] | Total volume of water allocated, not actual withdrawal</t>
  </si>
  <si>
    <t>[297] [Components] | Surface water accounts for 0.44 km3 and groundwater accounts for 0.37 km3 of the total municipal withdrawal</t>
  </si>
  <si>
    <t>[296] [Components] | Includes 1.851 (household) + 2.408 (Industry- water supply). Does not include 0.151 km3 of household rainwater tanks.</t>
  </si>
  <si>
    <t>[295] [Components] | Includes 1.715 (household) + 2.029 (industry- water supply)</t>
  </si>
  <si>
    <t>[294] [Components] | Includes 2.108 (household) + 2.083 (industry- water supply)</t>
  </si>
  <si>
    <t>[293] [Components] | Includes 2.278 (household) + 2.165 (industry- water supply)</t>
  </si>
  <si>
    <t>[292] [Components] | Surface water accounts for 0.401 km3 and groundwater accounts for 0.471 km3 of the total municipal withdrawal</t>
  </si>
  <si>
    <t>[291] [Components] | Surface water accounts for 1.009 km3 and groundwater accounts for 1.283 km3 of the total municipal withdrawal</t>
  </si>
  <si>
    <t>[290] [Components] | Surface water accounts for 1.36 km3 and groundwater accounts for 1.48 km3 of the total municipal withdrawal</t>
  </si>
  <si>
    <t>[289] [Components] | Surface water accounts for 0.726 km3 and groundwater accounts for 0.055 km3 of the total municipal withdrawal</t>
  </si>
  <si>
    <t>[288] [Components] | Surface water accounts for 0.021 km3 and groundwater accounts for 0.02 km3 of the total municipal withdrawal</t>
  </si>
  <si>
    <t>[287] [Components] | Surface water accounts for 0.527 km3 and groundwater accounts for 0.101 km3 of the total municipal withdrawal</t>
  </si>
  <si>
    <t>[286] [Components] | Surface water accounts for 1.586 km3 and groundwater accounts for 4.224 km3 of the total municipal withdrawal</t>
  </si>
  <si>
    <t>[285] [Components] | Surface water accounts for 0.16 km3 and groundwater accounts for 0.24 km3 of the total municipal withdrawal</t>
  </si>
  <si>
    <t>[284] [Components] | Surface water accounts for 0.175 km3 and groundwater accounts for 0.237 km3 of the total municipal withdrawal</t>
  </si>
  <si>
    <t>[283] [Components] | includes 0.0705 km3 of loss during transport = 50% of total loss during transport (0.141 km3)</t>
  </si>
  <si>
    <t>[282] [Components] | includes 0.0945 km3 of loss during transport = 50% of total loss during transport (0.189 km3)</t>
  </si>
  <si>
    <t>[281] [Components] | includes 0.053 km3 of loss during transport = 50% of total loss during transport (0.106 km3)</t>
  </si>
  <si>
    <t>[280] [Components] | includes 0.0685 km3 of loss during transport = 50% of total loss during transport (0.137 km3)</t>
  </si>
  <si>
    <t>[279] [Components] | includes 0.051 km3 of loss during transport = 50% of total loss during transport (0.102 km3)</t>
  </si>
  <si>
    <t>[278] [Components] | Surface water accounts for 6.86 km3 and groundwater accounts for 0.064 km3 of the total municipal withdrawal</t>
  </si>
  <si>
    <t>[277] [Components] | Surface water accounts for 8.548 km3 and groundwater accounts for 0.065 km3 of the total agricultural withdrawal</t>
  </si>
  <si>
    <t>[276] [Components] | 99% desalinated water + 1% groundwater</t>
  </si>
  <si>
    <t>[275] [Observations] | Based on the number of water permits granted by the National Water Resources Board (NWRB) as of June 2005</t>
  </si>
  <si>
    <t>[274] [Components] | West Bank: 59.4 million m3; Gaza Strip: 42 million m3.</t>
  </si>
  <si>
    <t>[273] [Components] | Does not include water used by an estimated 500 000 tourists visiting Maldives per year</t>
  </si>
  <si>
    <t>[272] [Overall accuracy] | Figure does not include requirements of an estimated 500 000 tourists who visit Maldives per year</t>
  </si>
  <si>
    <t>[271] [Adjustment] | Water losses in transport (3.057) have been distributed between the 3 sectors.  2.770 km3 of Other uses are not included (considered as very low consumptive uses)</t>
  </si>
  <si>
    <t>[270] [Components] | Surface water accounts for 12.16 km3 and groundwater accounts for 3.254 km3 of the total municipal withdrawal</t>
  </si>
  <si>
    <t>[269] [Components] | Surface water accounts for 12.3 km3 and groundwater accounts for 3.4 km3 of the total municipal withdrawal</t>
  </si>
  <si>
    <t>[268] [Components] | Surface water accounts for 12.638 km3 and groundwater accounts for 3.642 km3 of the total municipal withdrawal</t>
  </si>
  <si>
    <t>[267] [Components] | Household and drinking purposes</t>
  </si>
  <si>
    <t>[266] [Components] | Surface water 0.40 km3/yr + groundwater 3.2 km3/yr</t>
  </si>
  <si>
    <t>[265] [Components] | 0. 528 km3 correspond to institutions withdrawal (hospitals, schools, universities, hoteles) and 2.606 km3 correspond to domestic withdrawal</t>
  </si>
  <si>
    <t>[264] [Components] | Surface water accounts for 4.678 km3 and groundwater accounts for 0.523 km3 of the total municipal withdrawal</t>
  </si>
  <si>
    <t>[263] [Components] | Surface water accounts for 4.694 km3 and groundwater accounts for 0.408 km3 of the total municipal withdrawal</t>
  </si>
  <si>
    <t>[262] [Observations] | Volume of water allocated to municipalities, not actual withdrawal</t>
  </si>
  <si>
    <t>[261] [Reference Area] | Mainlandequals0.493, Zanzibarequals0.043</t>
  </si>
  <si>
    <t>[260] [Overall accuracy] | Water withdrawal were known only by sources: estimation by sector were calculated using a 2010 distribution of 80% by agriculture, 14% by municipalities, 5% by iindustries and 1% by tourism from FAO, BPEH (2014, see profile for full reference)</t>
  </si>
  <si>
    <t>[259] [Components] | Including 0.033 of water withdrawn by the tourism sector</t>
  </si>
  <si>
    <t>[258] [Components] | Urban 14 + rural 10</t>
  </si>
  <si>
    <t>[257] [Components] | Urban 3.332 + rural 0.572</t>
  </si>
  <si>
    <t>[256] [Components] | Including industry and tourism</t>
  </si>
  <si>
    <t>[255] [Components] | 0.046 in rural area and semi-urban and 0.061 in urban area</t>
  </si>
  <si>
    <t>[254] [Components] | 0.047 urban centres + 0.020 major villages + 0.010 rural villages + 0.002 settlements</t>
  </si>
  <si>
    <t>[253] [Overall accuracy] | AQUASTAT estimation based on Eurostat data of water withdrawal by source (Med_en42) using Eurostat proportion by sector of water supplied (Med-en44): 59% for agriculture, 36% for municipalities and 5% for industries.</t>
  </si>
  <si>
    <t>[252] [Components] | Including 30.8 km3 of power plants</t>
  </si>
  <si>
    <t>[251] [Observations] | Hydropower is not included in industrial withdrawal. It is estimated that around 1 km3 is for hydropower.</t>
  </si>
  <si>
    <t>[250] [Observations] | Last nuclear power plant closed down in 2009, so there is no water withdrawal for cooling of the nuclear plants anymore since 2010. That is why industrial water withdrawal is so much less than before 2009</t>
  </si>
  <si>
    <t>[249] [Components] | The figure includes 1.2 km3 of water withdrawal for cooling of thermoelectric plants</t>
  </si>
  <si>
    <t>[248] [Components] | includes 0.0705 km3 of loss during transport = 50% of total loss during transport (0.141 km3)</t>
  </si>
  <si>
    <t>[247] [Components] | includes 0.0945 km3 of loss during transport = 50% of total loss during transport (0.189 km3)</t>
  </si>
  <si>
    <t>[246] [Components] | includes 0.053 km3 of loss during transport = 50% of total loss during transport (0.106 km3)</t>
  </si>
  <si>
    <t>[245] [Components] | includes 0.0685 km3 of loss during transport = 50% of total loss during transport (0.137 km3)</t>
  </si>
  <si>
    <t>[244] [Components] | includes 0.051 km3 of loss during transport = 50% of total loss during transport (0.102 km3)</t>
  </si>
  <si>
    <t>[243] [Components] | Industrial + commercial</t>
  </si>
  <si>
    <t>[242] [Components] | West Bank: 8.6 million m3; Gaza Strip: 6 million m3.</t>
  </si>
  <si>
    <t>[241] [Adjustment] | Water losses in transport (3.057) have been distributed between the 3 sectors.  2.770 km3 of Other uses are not included (considered as very low consumptive uses)</t>
  </si>
  <si>
    <t>[240] [Components] | Surface water accounts for 8.358 km3 and groundwater accounts for 3.251 km3 of the total industrial withdrawal</t>
  </si>
  <si>
    <t>[239] [Components] | Surface water accounts for 9.15 km3 and groundwater accounts for 3.63 km3 of the total industrial withdrawal</t>
  </si>
  <si>
    <t>[238] [Components] | Surface water accounts for 8.618 km3 and groundwater accounts for 3.7 km3 of the total industrial withdrawal</t>
  </si>
  <si>
    <t>[237] [Components] | Industry 8 + energy 2</t>
  </si>
  <si>
    <t>[236] [Components] | This figure includes 219 km3 of water withdrawal for cooling of thermoelectric plants and 7.35 km3 of mining withdrawal</t>
  </si>
  <si>
    <t>[235] [Components] | This figure includes 274.48 km3 of water withdrawal for cooling of thermoelectric plants and 5.55 km3 of mining withdrawal</t>
  </si>
  <si>
    <t>[234] [Components] | External metadata: This figure includes 266.69 km3 of water withdrawal for cooling of thermoelectric plants and 4.82 km3 of mining withdrawal</t>
  </si>
  <si>
    <t>[233] [Components] | This figure includes 265.9 km3 of water withdrawal for cooling of thermoelectric plants and 6.84 km3 of mining withdrawal</t>
  </si>
  <si>
    <t>[232] [Components] | This figure includes 3.1413 km3 of water withdrawal for cooling of thermoelectric plants and 0.003 km3 of mining withdrawal</t>
  </si>
  <si>
    <t>[231] [Components] | This figure includes 3.1676 km3 of water withdrawal for cooling of thermoelectric plants and 0.003 km3 of mining withdrawal</t>
  </si>
  <si>
    <t>[230] [Components] | This figure includes 3.0255 km3 of water withdrawal for cooling of thermoelectric plants</t>
  </si>
  <si>
    <t>[229] [Components] | This figure includes 3.416 km3 of water withdrawal for cooling of thermoelectric plants and 0.004 km3 of mining withdrawal</t>
  </si>
  <si>
    <t>[228] [Components] | Industrial: 1.577 + thermoelectric 0.665</t>
  </si>
  <si>
    <t>[227] [Observations] | Volume of water allocated to industries, not actual withdrawal</t>
  </si>
  <si>
    <t>[226] [Overall accuracy] | Water withdrawal were known only by sources: estimation by sector were calculated using a 2010 distribution of 80% by agriculture, 14% by municipalities, 5% by iindustries and 1% by tourism from FAO, BPEH (2014, see profile for full reference)</t>
  </si>
  <si>
    <t>[225] [Components] | Includes 0.296 of power generation</t>
  </si>
  <si>
    <t>[224] [Components] | The main part is due to COMINAK, SOMAÎR and SONICHA</t>
  </si>
  <si>
    <t>[223] [Components] | Mining only</t>
  </si>
  <si>
    <t>[222] [Components] | Does not include hydropower and navigation. 'In-stream water usage by hydropower plants' is 4 km3 in 2000 (Source 5996: 'FAO. 2005. Irrigation in Africa in figures: AQUASTAT Survey 2005. Water Reports No. 29').</t>
  </si>
  <si>
    <t>[221] [Components] | Including mining and energy</t>
  </si>
  <si>
    <t>[220] [Overall accuracy] | AQUASTAT estimation based on Eurostat data of water withdrawal by source (Med_en42) using Eurostat proportion by sector of water supplied (Med-en44): 59% for agriculture, 36% for municipalities and 5% for industries.</t>
  </si>
  <si>
    <t>[219] [Components] | Surface water accounts for 2.176 km3 and groundwater accounts for 1.031 km3 of the total agricultural withdrawal</t>
  </si>
  <si>
    <t>[218] [Components] | Surface water accounts for 1.917 km3 and groundwater accounts for 0.903 km3 of the total agricultural withdrawal</t>
  </si>
  <si>
    <t>[217] [Components] | Surface water and groundwater account for 0.893 km3 and 0.156 km3 respectively of total agricultural water withdrawal (Source: Eurostat, 2016)</t>
  </si>
  <si>
    <t>[216] [Components] | Surface water and groundwater account for 1.138 km3 and 0.193 km3 respectively of total agricultural water withdrawal (Source: Eurostat, 2016)</t>
  </si>
  <si>
    <t>[215] [Observations] | England and Wales only</t>
  </si>
  <si>
    <t>[214] [Components] | Surface water and groundwater account for 1.099 km3 and 0.209 km3 respectively of total agricultural water withdrawal (Source: Eurostat, 2016)</t>
  </si>
  <si>
    <t>[213] [Components] | Surface water and groundwater account for 0.1253 km3 and 0.0002 km3 respectively of total agricultural water withdrawal (Source: Eurostat, 2016)</t>
  </si>
  <si>
    <t>[212] [Components] | Surface water and groundwater account for 0.278 km3 and 0.004 km3 respectively of total agricultural water withdrawal (Source: Eurostat, 2016)</t>
  </si>
  <si>
    <t>[211] [Components] | Surface water and groundwater account for 0.12 km3 and 0.04 km3 respectively of total agricultural water withdrawal (Source: Eurostat, 2016)</t>
  </si>
  <si>
    <t>[210] [Components] | Surface water and groundwater account for 0.050 km3 and 0.048 km3 respectively of total agricultural water withdrawal (Source: Eurostat, 2016)</t>
  </si>
  <si>
    <t>[209] [Components] | Surface water and groundwater account for 0.055 km3 and 0.052 km3 respectively of total agricultural water withdrawal (Source: Eurostat, 2016)</t>
  </si>
  <si>
    <t>[208] [Components] | Surface water and groundwater account for 0.080 km3 and 0.070 km3 respectively of total agricultural water withdrawal (Source: Eurostat, 2016)</t>
  </si>
  <si>
    <t>[207] [Components] | Surface water and groundwater account for 0.054 km3 and 0.086 km3 respectively of total agricultural water withdrawal (Source: Eurostat, 2016)</t>
  </si>
  <si>
    <t>[206] [Components] | Surface water and groundwater account for 0.054 km3 and 0.083 km3 respectively of total agricultural water withdrawal (Source: Eurostat, 2016)</t>
  </si>
  <si>
    <t>[205] [Components] | Surface water and groundwater account for 0.054 km3 and 0.078 km3 respectively of total agricultural water withdrawal (Source: Eurostat, 2016)</t>
  </si>
  <si>
    <t>[204] [Components] | Surface water and groundwater account for 20.375 km3 and 5.094 km3 respectively of total agricultural water withdrawal (Source: Eurostat, 2016)</t>
  </si>
  <si>
    <t>[203] [Components] | Surface water and groundwater account for 18.630 km3 and 4.550 km3 respectively of total agricultural water withdrawal (Source: Eurostat, 2016)</t>
  </si>
  <si>
    <t>[202] [Components] | Surface water and groundwater account for 18.832 km3 and 4.212 km3 respectively of total agricultural water withdrawal (Source: Eurostat, 2016)</t>
  </si>
  <si>
    <t>[201] [Components] | Surface water and groundwater account for 20.501 km3 and 2.931 km3 respectively of total agricultural water withdrawal (Source: Eurostat, 2016)</t>
  </si>
  <si>
    <t>[200] [Components] | Surface water and groundwater account for 19.2 km3 and 4.50 km3 respectively of total agricultural water withdrawal (Source: Eurostat, 2016)</t>
  </si>
  <si>
    <t>[199] [Components] | Surface water and groundwater account for 0.0036 km3 and 0.0003 km3 respectively of total agricultural water withdrawal (Source: Eurostat, 2016)</t>
  </si>
  <si>
    <t>[198] [Components] | Surface water and groundwater account for 0.0020 km3 and 0.0003 km3 respectively of total agricultural water withdrawal (Source: Eurostat, 2016)</t>
  </si>
  <si>
    <t>[197] [Components] | Surface water and groundwater account for 0.0045 km3 and 0.0002 km3 respectively of total agricultural water withdrawal (Source: Eurostat, 2016)</t>
  </si>
  <si>
    <t>[196] [Components] | Surface water and groundwater account for 0.0045 km3 and 0.0003 km3 respectively of total agricultural water withdrawal (Source: Eurostat, 2016)</t>
  </si>
  <si>
    <t>[195] [Components] | Surface water and groundwater account for 0.0029 km3 and 0.0008 km3 respectively of total agricultural water withdrawal (Source: Eurostat, 2016)</t>
  </si>
  <si>
    <t>[194] [Components] | Surface water and groundwater account for 0.018 km3 and 0.013 km3 respectively of total agricultural water withdrawal (Source: Eurostat, 2016)</t>
  </si>
  <si>
    <t>[193] [Components] | Surface water and groundwater account for 0.009 km3 and 0.013 km3 respectively of total agricultural water withdrawal (Source: Eurostat, 2016)</t>
  </si>
  <si>
    <t>[192] [Components] | Surface water and groundwater account for 0.043 km3 and 0.014 km3 respectively of total agricultural water withdrawal (Source: Eurostat, 2016)</t>
  </si>
  <si>
    <t>[191] [Components] | Surface water and groundwater account for 0.047 km3 and 0.020 km3 respectively of total agricultural water withdrawal (Source: Eurostat, 2016)</t>
  </si>
  <si>
    <t>[190] [Components] | Surface water and groundwater account for 0.124 km3 and 0.028 km3 respectively of total agricultural water withdrawal (Source: Eurostat, 2016)</t>
  </si>
  <si>
    <t>[189] [Components] | Surface water and groundwater account for 0.112 km3 and 0.005 km3 respectively of total agricultural water withdrawal (Source: Eurostat, 2016)</t>
  </si>
  <si>
    <t>[188] [Components] | Surface water and groundwater account for 0.127 km3 and 0.001 km3 respectively of total agricultural water withdrawal (Source: Eurostat, 2016)</t>
  </si>
  <si>
    <t>[187] [Components] | Surface water and groundwater account for 1.109 km3 and 0.026 km3 respectively of total agricultural water withdrawal (Source: Eurostat, 2016)</t>
  </si>
  <si>
    <t>[186] [Components] | Surface water and groundwater account for 1.063 km3 and 0.030 km3 respectively of total agricultural water withdrawal (Source: Eurostat, 2016)</t>
  </si>
  <si>
    <t>[185] [Components] | Surface water and groundwater account for 1.056 km3 and 0.043 km3 respectively of total agricultural water withdrawal (Source: Eurostat, 2016)</t>
  </si>
  <si>
    <t>[184] [Components] | Surface water and groundwater account for 1.143 km3 and 0.049 km3 respectively of total agricultural water withdrawal (Source: Eurostat, 2016)</t>
  </si>
  <si>
    <t>[183] [Components] | Surface water represents 100% of total water withdrawal for agriculture (Source: Eurostat, 2016)</t>
  </si>
  <si>
    <t>[182] [Components] | Surface water represents 100% of total water withdrawal for agriculture (Source: Eurostat, 2016)</t>
  </si>
  <si>
    <t>[181] [Components] | Surface water represents 100% of total water withdrawal for agriculture (Source: Eurostat, 2016)</t>
  </si>
  <si>
    <t>[180] [Components] | Surface water represents 100% of the agricultural water withdrawal</t>
  </si>
  <si>
    <t>[179] [Components] | Surface water represents 100% of the agricultural water withdrawal</t>
  </si>
  <si>
    <t>[178] [Components] | Surface water represents 100% of total water withdrawal for agriculture (Source: Eurostat, 2016)</t>
  </si>
  <si>
    <t>[177] [Components] | Surface water represents 100% of total water withdrawal for agriculture (Source: Eurostat, 2016)</t>
  </si>
  <si>
    <t>[176] [Components] | Surface water represents 100% of total water withdrawal for agriculture (Source: Eurostat, 2016)</t>
  </si>
  <si>
    <t>[175] [Components] | Surface water and groundwater account for 0.0064 km3 and 0.0538 km3 respectively of total agricultural water withdrawal (Source: Eurostat, 2016)</t>
  </si>
  <si>
    <t>[174] [Components] | Surface water and groundwater account for 0.0179 km3 and 0.0540 km3 respectively of total agricultural water withdrawal (Source: Eurostat, 2016)</t>
  </si>
  <si>
    <t>[173] [Components] | Surface water and groundwater account for 0.0193 km3 and 0.0333 km3 respectively of total agricultural water withdrawal (Source: Eurostat, 2016)</t>
  </si>
  <si>
    <t>[172] [Components] | Surface water and groundwater account for 0.075 km3 and 0.155 km3 respectively of total agricultural water withdrawal (Source: Eurostat, 2016)</t>
  </si>
  <si>
    <t>[171] [Components] | Groundwater represents 100% of total water withdrawal for agriculture</t>
  </si>
  <si>
    <t>[170] [Components] | Groundwater represents 100% of total water withdrawal for agriculture</t>
  </si>
  <si>
    <t>[169] [Components] | Groundwater represents 100% of total water withdrawal for agriculture</t>
  </si>
  <si>
    <t>[168] [Components] | Groundwater represents 100% of total water withdrawal for agriculture</t>
  </si>
  <si>
    <t>[167] [Components] | Groundwater represents 100 % of total water withdrawal for agriculture</t>
  </si>
  <si>
    <t>[166] [Components] | Groundwater represents 100 % of total water withdrawal for agriculture</t>
  </si>
  <si>
    <t>[165] [Components] | Surface water and groundwater account for 0.077 km3 and 0.005 km3 respectively of total agricultural water withdrawal (Source: Eurostat, 2016)</t>
  </si>
  <si>
    <t>[164] [Components] | Surface water and groundwater account for 0.048 km3 and 0.005 km3 respectively of total agricultural water withdrawal (Source: Eurostat, 2016)</t>
  </si>
  <si>
    <t>[163] [Components] | Surface water and groundwater account for 0.033 km3 and 0.003 km3 respectively of total agricultural water withdrawal (Source: Eurostat, 2016)</t>
  </si>
  <si>
    <t>[162] [Components] | Surface water and groundwater account for 0.0384 km3 and 0.0024 km3 respectively of total agricultural water withdrawal (Source: Eurostat, 2016)</t>
  </si>
  <si>
    <t>[161] [Components] | Surface water and groundwater account for 0.048 km3 and 0.003 km3 respectively of total agricultural water withdrawal (Source: Eurostat, 2016)</t>
  </si>
  <si>
    <t>[160] [Components] | Surface water and groundwater account for 0.050 km3 and 0.004 km3 respectively of total agricultural water withdrawal (Source: Eurostat, 2016)</t>
  </si>
  <si>
    <t>[159] [Components] | Irrigation water withdrawal only</t>
  </si>
  <si>
    <t>[158] [Components] | Surface water and groundwater account for 0.134 km3 and 0.045 km3 respectively of total agricultural water withdrawal (Source: Eurostat, 2016)</t>
  </si>
  <si>
    <t>[157] [Components] | Surface water and groundwater account for 0.001 km3 and 0.069 km3 respectively of total agricultural water withdrawal (Source: Eurostat, 2016)</t>
  </si>
  <si>
    <t>[156] [Components] | Surface water and groundwater account for 0.001 km3 and 0.069 km3 respectively of total agricultural water withdrawal (Source: Eurostat, 2016)</t>
  </si>
  <si>
    <t>[155] [Components] | Surface water and groundwater account for 0.001 km3 and 0.069 km3 respectively of total agricultural water withdrawal (Source: Eurostat, 2016)</t>
  </si>
  <si>
    <t>[154] [Components] | Surface water and groundwater account for 0.001 km3 and 0.003 km3 respectively of total agricultural water withdrawal (Source: Eurostat, 2016)</t>
  </si>
  <si>
    <t>[153] [Components] | Surface water accounts for 0.264 km3 and groundwater accounts for 0.058 km3 of the total agricultural withdrawal</t>
  </si>
  <si>
    <t>[152] [Components] | Surface water and groundwater account for 0.265 km3 and 0.04 km3 respectively of total agricultural water withdrawal (Source: Eurostat, 2016)</t>
  </si>
  <si>
    <t>[151] [Components] | Surface water and groundwater account for 0.611 km3 and 0.069 km3 respectively of total agricultural water withdrawal (Source: Eurostat, 2016)</t>
  </si>
  <si>
    <t>[150] [Components] | Surface water and groundwater account for 0.447 km3 and 0.008 km3 respectively of total agricultural water withdrawal (Source: Eurostat, 2016)</t>
  </si>
  <si>
    <t>[149] [Components] | Surface water and groundwater account for 0.904 km3 and 0.045 km3 respectively of total agricultural water withdrawal (Source: Eurostat, 2016)</t>
  </si>
  <si>
    <t>[148] [Components] | Surface water represents 100% of the total agricultural water withdrawal</t>
  </si>
  <si>
    <t>[147] [Components] | Surface water represents 100% of the total agricultural water withdrawal</t>
  </si>
  <si>
    <t>[146] [Components] | Surface water and groundwater account for 3.577 km3 and 4.341 km3 respectively of total agricultural water withdrawal (Source: Eurostat, 2016)</t>
  </si>
  <si>
    <t>[145] [Components] | Surface water and groundwater account for 5.075 km3 and 3.383 km3 respectively of total agricultural water withdrawal (Source: Eurostat, 2016)</t>
  </si>
  <si>
    <t>[144] [Components] | Surface water and groundwater account for 5.473 km3 and 2.947 km3 respectively of total agricultural water withdrawal (Source: Eurostat, 2016)</t>
  </si>
  <si>
    <t>[143] [Components] | Surface water accounts for 4.5 km3 and groundwater accounts for 3.1 km3 of the total agricultural withdrawal</t>
  </si>
  <si>
    <t>[142] [Components] | Surface water and groundwater account for 4.9 km3 and 3.0 km3 respectively of total agricultural water withdrawal (Source: Eurostat, 2016)</t>
  </si>
  <si>
    <t>[141] [Components] | Surface water and groundwater account for 3.1 km3 and 1.5 km3 respectively of total agricultural water withdrawal (Source: Eurostat, 2016)</t>
  </si>
  <si>
    <t>[140] [Components] | Surface water and groundwater account for 1.7 km3 and 0.725 km3 respectively of total agricultural water withdrawal (Source: Eurostat, 2016)</t>
  </si>
  <si>
    <t>[139] [Components] | Surface water and groundwater account for 0.054 km3 and 0.157 km3 respectively of total agricultural water withdrawal (Source: Eurostat, 2016)</t>
  </si>
  <si>
    <t>[138] [Components] | Surface water and groundwater account for 3.135 km3 and 0.798 km3 respectively of total agricultural water withdrawal (Source: Eurostat, 2016)</t>
  </si>
  <si>
    <t>[137] [Components] | Surface water and groundwater account for 3.284 km3 and 1.007 km3 respectively of total agricultural water withdrawal (Source: Eurostat, 2016)</t>
  </si>
  <si>
    <t>[136] [Components] | Surface water and groundwater account for 0.04 km3 and 0.01 km3 respectively of total agricultural water withdrawal (Source: Eurostat, 2016)</t>
  </si>
  <si>
    <t>[135] [Components] | Surface water and groundwater account for 0.04 km3 and 0.01 km3 respectively of total agricultural water withdrawal (Source: Eurostat, 2016)</t>
  </si>
  <si>
    <t>[134] [Components] | Surface water and groundwater account for 0.0031 km3 and 0.0045 km3 respectively of total agricultural water withdrawal (Source: Eurostat, 2016)</t>
  </si>
  <si>
    <t>[133] [Components] | Surface water and groundwater account for 0.0262 km3 and 0.0038 km3 respectively of total agricultural water withdrawal (Source: Eurostat, 2016)</t>
  </si>
  <si>
    <t>[132] [Components] | Surface water accounts for 0.003 km3 and groundwater accounts for 0.161 km3 of the total agricultural withdrawal</t>
  </si>
  <si>
    <t>[131] [Components] | Surface water and groundwater account for 0.0017 km3 and 0.1158 km3 respectively of total agricultural water withdrawal (Source: Eurostat, 2016)</t>
  </si>
  <si>
    <t>[130] [Components] | Surface water and groundwater account for 0.0031 km3 and 0.1621 km3 respectively of total agricultural water withdrawal (Source: Eurostat, 2016)</t>
  </si>
  <si>
    <t>[129] [Components] | Surface water and groundwater account for 0.0311 km3 and 0.0129 km3 respectively of total agricultural water withdrawal (Source: Eurostat, 2016)</t>
  </si>
  <si>
    <t>[128] [Components] | Surface water and groundwater account for 0.0311 km3 and 0.0121 km3 respectively of total agricultural water withdrawal (Source: Eurostat, 2016)</t>
  </si>
  <si>
    <t>[127] [Components] | Surface water and groundwater account for 0.014 km3 and 0.006 km3 respectively of total agricultural water withdrawal (Source: Eurostat, 2016)</t>
  </si>
  <si>
    <t>[126] [Components] | Surface water and groundwater account for 0.097 km3 and 0.014 km3 respectively of total agricultural water withdrawal (Source: Eurostat, 2016)</t>
  </si>
  <si>
    <t>[125] [Components] | Surface water and groundwater account for 0.051 km3 and 0.012 km3 respectively of total agricultural water withdrawal (Source: Eurostat, 2016)</t>
  </si>
  <si>
    <t>[124] [Components] | Surface water and groundwater account for 0.0526 km3 and 0.1150 km3 respectively of total agricultural water withdrawal (Source: Eurostat, 2016)</t>
  </si>
  <si>
    <t>[123] [Components] | Surface water and groundwater account for 0.0420 km3 and 0.1290 km3 respectively of total agricultural water withdrawal (Source: Eurostat, 2016)</t>
  </si>
  <si>
    <t>[122] [Components] | Surface water and groundwater account for 0.028 km3 and 0.1150 km3 respectively of total agricultural water withdrawal (Source: Eurostat, 2016)</t>
  </si>
  <si>
    <t>[121] [Components] | Surface water and groundwater account for 0.0481 km3 and 0.1125 km3 respectively of total agricultural water withdrawal (Source: Eurostat, 2016)</t>
  </si>
  <si>
    <t>[120] [Components] | Surface water and groundwater account for 0.0029 km3 and 0.0003 km3 respectively of total agricultural water withdrawal (Source: Eurostat, 2016)</t>
  </si>
  <si>
    <t>[119] [Components] | Surface water and groundwater account for 0.866 km3 and 0.010 km3 respectively of total agricultural water withdrawal (Source: Eurostat, 2016)</t>
  </si>
  <si>
    <t>[118] [Components] | Surface water and groundwater account for 0.733 km3 and 0.010 km3 respectively of total agricultural water withdrawal (Source: Eurostat, 2016)</t>
  </si>
  <si>
    <t>[117] [Components] | Surface water and groundwater account for 0.003 km3 and 0.037 km3 respectively of agricultural water withdrawal (Source: Eurostat, 2016)</t>
  </si>
  <si>
    <t>[116] [Components] | Surface water and groundwater account for 0.003 km3 and 0.034 km3 respectively of agricultural water withdrawal (Source: Eurostat, 2016)</t>
  </si>
  <si>
    <t>[115] [Components] | Surface water and groundwater account for 0.003 km3 and 0.035 km3 respectively of agricultural water withdrawal (Source: Eurostat, 2016)</t>
  </si>
  <si>
    <t>[114] [Components] | Irrigation and agricultural water supply: 0.117; aquaculture: 0.372</t>
  </si>
  <si>
    <t>[113] [Components] | Irrigation and agricultural water supply: 0.114; aquaculture: 0.357</t>
  </si>
  <si>
    <t>[112] [Components] | Irrigation and agricultural water supply: 0.127; aquaculture: 0.282</t>
  </si>
  <si>
    <t>[111] [Components] | Irrigation and agricultural water supply: 0.160; aquaculture: 0.282</t>
  </si>
  <si>
    <t>[110] [Components] | Irrigation and agricultural water supply: 0.286; aquaculture: 0.282</t>
  </si>
  <si>
    <t>[109] [Observations] | Groundwater represents 100% of the agricultural water withdrawal (source: Eurostat, 2016)</t>
  </si>
  <si>
    <t>[108] [Observations] | Groundwater represents 100% of the agricultural water withdrawal (source: Eurostat, 2016)</t>
  </si>
  <si>
    <t>[107] [Observations] | Groundwater represents 100% of the agricultural water withdrawal (source: Eurostat, 2016)</t>
  </si>
  <si>
    <t>[106] [Observations] | Groundwater represents 100% of the agricultural water withdrawal (source: Eurostat, 2016)</t>
  </si>
  <si>
    <t>[105] [Components] | Irrigation water withdrawal only</t>
  </si>
  <si>
    <t>[104] [Components] | 72% of 0.93 total water withdrawal</t>
  </si>
  <si>
    <t>[103] [Components] | Surface water accounts for 14.5 km3 and groundwater accounts for 1.6 km3 of the total agricultural withdrawal</t>
  </si>
  <si>
    <t>[102] [Components] | Including irrigation of landscape</t>
  </si>
  <si>
    <t>[101] [Components] | Irrigation + livestock</t>
  </si>
  <si>
    <t>[100] [Components] | Irrigation water withdrawal only</t>
  </si>
  <si>
    <t>[99] [Components] | Irrigation water withdrawal only</t>
  </si>
  <si>
    <t>[98] [Reference period] | Data actually from 2006</t>
  </si>
  <si>
    <t>[97] [Components] | Irrigation water withdrawal only</t>
  </si>
  <si>
    <t>[96] [Reference period] | Data actually from 1996</t>
  </si>
  <si>
    <t>[95] [Components] | Irrigation water withdrawal only</t>
  </si>
  <si>
    <t>[94] [Reference period] | Data actually from 1996</t>
  </si>
  <si>
    <t>[93] [Components] | Irrigation water withdrawal only</t>
  </si>
  <si>
    <t>[92] [Components] | Irrigation water withdrawal only</t>
  </si>
  <si>
    <t>[91] [Adjustment] | Water losses in transport (3.057) have been distributed between the 3 sectors.  2.770 km3 of Other uses are not included (considered as very low consumptive uses)</t>
  </si>
  <si>
    <t>[90] [Components] | Surface water accounts for 51.564 km3 and groundwater accounts for 2.866 km3 of the total agricultural withdrawal</t>
  </si>
  <si>
    <t>[89] [Components] | Surface water accounts for 51.2 km3 and groundwater accounts for 3.3 km3 of the total agricultural withdrawal</t>
  </si>
  <si>
    <t>[88] [Components] | Surface water accounts for 52.748 km3 and groundwater accounts for 3.302 km3 of the total agricultural withdrawal</t>
  </si>
  <si>
    <t>[87] [Components] | Irrigation 0,867 + Agriculture water supply 0,188</t>
  </si>
  <si>
    <t>[86] [Components] | Irrigation water withdrawal only</t>
  </si>
  <si>
    <t>[85] [Components] | Surface water 6.62 km3/yr + groundwater 24.88 km3/yr</t>
  </si>
  <si>
    <t>[84] [Components] | Irrigation water withdrawal only</t>
  </si>
  <si>
    <t>[83] [Components] | Fresh surface water and groundwater withdrawal for agriculture account for 102.58 km3 and 72.48 km3 respectively</t>
  </si>
  <si>
    <t>[82] [Components] | this figure includes 159.29 km3 of withdrawal for irrigation, 2.75 km3 for livestock and 13.02 km3 for aquaculture</t>
  </si>
  <si>
    <t>[81] [Components] | Fresh surface water and groundwater withdrawal for agriculture account for 110.9 km3 and 80.95 km3 respectively</t>
  </si>
  <si>
    <t>[80] [Components] | This figure includes 176.77 km3 of withdrawal for irrigation, 2.95 km3 for livestock and 12.13 km3 for aquaculture</t>
  </si>
  <si>
    <t>[79] [Components] | Fresh surface water and groundwater withdrawal for agriculture account for 115.1 km3 and 81.4 km3 respectively</t>
  </si>
  <si>
    <t>[78] [Components] | it includes 189.14 km3 of withdrawal for irrigation, 2.43 km3 for livestock and 5.11 km3 for aquaculture</t>
  </si>
  <si>
    <t>[77] [Components] | This figure includes 188.49 km3 of withdrawal for irrigation, and 6.2 km3 for livestock. Withdrawal for aquaculture is unknown</t>
  </si>
  <si>
    <t>[76] [Components] | Irrigation water withdrawal only</t>
  </si>
  <si>
    <t>[75] [Components] | Irrigation water withdrawal only</t>
  </si>
  <si>
    <t>[74] [Components] | Irrigation water withdrawal only</t>
  </si>
  <si>
    <t>[73] [Components] | this figure includes 0.0528 km3 of withdrawal for irrigation, 0.0108 km3 for livestock and 0.0006 km3 for aquaculture</t>
  </si>
  <si>
    <t>[72] [Components] | this figure includes 0.0624 km3 of withdrawal for irrigation, 0.0108 km3 for livestock and 0.0007 km3 for aquaculture</t>
  </si>
  <si>
    <t>[71] [Components] | it includes 0.195 km3 of withdrawal for irrigation, and 0.011 km3 for livestock. Withdrawal for aquaculture is unknown</t>
  </si>
  <si>
    <t>[70] [Components] | Irrigation water withdrawal only</t>
  </si>
  <si>
    <t>[69] [Components] | Irrigation water withdrawal only</t>
  </si>
  <si>
    <t>[68] [Components] | Irrigation water withdrawal only</t>
  </si>
  <si>
    <t>[67] [Components] | Irrigation water withdrawal only</t>
  </si>
  <si>
    <t>[66] [Reference period] | Data actually from 2000</t>
  </si>
  <si>
    <t>[65] [Components] | Irrigation water withdrawal only</t>
  </si>
  <si>
    <t>[64] [Components] | Irrigation water withdrawal only</t>
  </si>
  <si>
    <t>[63] [Overall accuracy] | Estimated data by the water balance model used in the 2012 Agricultural water use exercise. Canada Statistics declare 0.838 (2010), but the resulting water requirement ratio was incoherent (304%). This is certainly due to the model using the long-term average precipitations and assuming that crop optimal growth. So estimated value is a maximum value especially if precipitations are higher than the average (supplemental irrigation only).</t>
  </si>
  <si>
    <t>[62] [Components] | Surface water accounts for 3.7936 km3 and groundwater accounts for 0.31089 km3 of the total agricultural withdrawal</t>
  </si>
  <si>
    <t>[61] [Components] | Surface water accounts for 3.672 km3 and groundwater accounts for 0.319 km3 of the total agricultural withdrawal</t>
  </si>
  <si>
    <t>[60] [Components] | Irrigation water withdrawal only</t>
  </si>
  <si>
    <t>[59] [Reference period] | Data actually from 1989</t>
  </si>
  <si>
    <t>[58] [Components] | Irrigation water withdrawal only</t>
  </si>
  <si>
    <t>[57] [Components] | Irrigation water withdrawal only</t>
  </si>
  <si>
    <t>[56] [Reference period] | Data actually from 1997</t>
  </si>
  <si>
    <t>[55] [Components] | Irrigation water withdrawal only</t>
  </si>
  <si>
    <t>[54] [Components] | Irrigation water withdrawal only</t>
  </si>
  <si>
    <t>[53] [Observations] | Volume of water allocated to agriculture, not actual withdrawal</t>
  </si>
  <si>
    <t>[52] [Components] | Including irrigation and stock watering</t>
  </si>
  <si>
    <t>[51] [Components] | Irrigation water withdrawal only</t>
  </si>
  <si>
    <t>[50] [Reference Area] | Mainlandequals4.624;  Zanzibarequals0.042</t>
  </si>
  <si>
    <t>[49] [Overall accuracy] | Water withdrawal were known only by sources: estimation by sector were calculated using a 2010 distribution of 80% by agriculture, 14% by municipalities, 5% by iindustries and 1% by tourism from FAO, BPEH (2014, see profile for full reference)</t>
  </si>
  <si>
    <t>[48] [Components] | Irrigation 993 + livestock 13</t>
  </si>
  <si>
    <t>[47] [Reference period] | Data actually from 1992</t>
  </si>
  <si>
    <t>[46] [Components] | Irrigation water withdrawal only</t>
  </si>
  <si>
    <t>[45] [Reference period] | Data actually from 1992</t>
  </si>
  <si>
    <t>[44] [Components] | Irrigation water withdrawal only</t>
  </si>
  <si>
    <t>[43] [Components] | Irrigation water withdrawal only</t>
  </si>
  <si>
    <t>[42] [Components] | Irrigation water withdrawal only</t>
  </si>
  <si>
    <t>[41] [Components] | Irrigation water withdrawal only</t>
  </si>
  <si>
    <t>[40] [Components] | Irrigation water withdrawal only</t>
  </si>
  <si>
    <t>[39] [Components] | Irrigation water withdrawal only</t>
  </si>
  <si>
    <t>[38] [Reference period] | Data actually from 2002</t>
  </si>
  <si>
    <t>[37] [Components] | Irrigation water withdrawal only</t>
  </si>
  <si>
    <t>[36] [Components] | Irrigation water withdrawal only</t>
  </si>
  <si>
    <t>[35] [Components] | Irrigation water withdrawal only</t>
  </si>
  <si>
    <t>[34] [Components] | Including 0.008 km3 for wildlife</t>
  </si>
  <si>
    <t>[33] [Overall accuracy] | The previous estimation of 2.165  from 2011 irrigation water use study was reconsidered based on new data available</t>
  </si>
  <si>
    <t>[32] [Components] | Irrigation water withdrawal only</t>
  </si>
  <si>
    <t>[31] [Components] | Irrigation water withdrawal only</t>
  </si>
  <si>
    <t>[30] [Reference period] | Data actually from 2000</t>
  </si>
  <si>
    <t>[29] [Components] | Irrigation water withdrawal only</t>
  </si>
  <si>
    <t>[28] [Components] | Irrigation water withdrawal only</t>
  </si>
  <si>
    <t>[27] [Components] | Including 0.687 for livestock</t>
  </si>
  <si>
    <t>[26] [Components] | 0.0025 irrigation + 0.0005 élevage</t>
  </si>
  <si>
    <t>[25] [Components] | Irrigation water withdrawal only</t>
  </si>
  <si>
    <t>[24] [Reference period] | Data actually from 2000</t>
  </si>
  <si>
    <t>[23] [Components] | Irrigation water withdrawal only</t>
  </si>
  <si>
    <t>[22] [Components] | Irrigation water withdrawal only</t>
  </si>
  <si>
    <t>[21] [Components] | Irrigation water withdrawal only</t>
  </si>
  <si>
    <t>[20] [Reference period] | Data actually from 2008</t>
  </si>
  <si>
    <t>[19] [Components] | Irrigation water withdrawal only</t>
  </si>
  <si>
    <t>[18] [Reference period] | Data actually from 2002</t>
  </si>
  <si>
    <t>[17] [Components] | Irrigation water withdrawal only</t>
  </si>
  <si>
    <t>[16] [Components] | Irrigation water withdrawal only</t>
  </si>
  <si>
    <t>[15] [Reference period] | Data actually from 1987</t>
  </si>
  <si>
    <t>[14] [Components] | Irrigation water withdrawal only</t>
  </si>
  <si>
    <t>[13] [Reference period] | Data actually from 1987</t>
  </si>
  <si>
    <t>[12] [Components] | Irrigation water withdrawal only</t>
  </si>
  <si>
    <t>[11] [Components] | Irrigation water withdrawal only</t>
  </si>
  <si>
    <t>[10] [Components] | Irrigation water withdrawal only</t>
  </si>
  <si>
    <t>[9] [Components] | Irrigation water withdrawal only</t>
  </si>
  <si>
    <t>[8] [Components] | 0.029 irrigation &amp; forestry + 0.045 livestock + 0.006 wildlife</t>
  </si>
  <si>
    <t>[7] [Components] | Irrigation water withdrawal only</t>
  </si>
  <si>
    <t>[6] [Overall accuracy] | AQUASTAT estimation based on Eurostat data of water withdrawal by source (Med_en42) using Eurostat proportion by sector of water supplied (Med-en44): 59% for agriculture, 36% for municipalities and 5% for industries.</t>
  </si>
  <si>
    <t>[5] [Components] | Irrigation water withdrawal only</t>
  </si>
  <si>
    <t>[4] [Comparability (over time)] | The exact area still needs to be confirmed</t>
  </si>
  <si>
    <t>[3] [Comparability (over time)] | The exact area still needs to be confirmed</t>
  </si>
  <si>
    <t>[2] [Comparability (over time)] | The exact area still needs to be confirmed</t>
  </si>
  <si>
    <t>[1] [Comparability (over time)] | The exact area still needs to be confirmed</t>
  </si>
  <si>
    <t>World | Oceania</t>
  </si>
  <si>
    <t>155.|Vanuatu</t>
  </si>
  <si>
    <t>4264.|Desalinated water produced (10^9 m3/year)</t>
  </si>
  <si>
    <t>227.|Tuvalu</t>
  </si>
  <si>
    <t>219.|Tonga</t>
  </si>
  <si>
    <t>218.|Tokelau</t>
  </si>
  <si>
    <t>25.|Solomon Islands</t>
  </si>
  <si>
    <t>244.|Samoa</t>
  </si>
  <si>
    <t>180.|Palau</t>
  </si>
  <si>
    <t>160.|Niue</t>
  </si>
  <si>
    <t>156.|New Zealand</t>
  </si>
  <si>
    <t>148.|Nauru</t>
  </si>
  <si>
    <t>145.|Micronesia (Federated States of)</t>
  </si>
  <si>
    <t>127.|Marshall Islands</t>
  </si>
  <si>
    <t>83.|Kiribati</t>
  </si>
  <si>
    <t>66.|Fiji</t>
  </si>
  <si>
    <t>47.|Cook Islands</t>
  </si>
  <si>
    <t>10.|Australia</t>
  </si>
  <si>
    <t>World | Europe</t>
  </si>
  <si>
    <t>229.|United Kingdom</t>
  </si>
  <si>
    <t>230.|Ukraine</t>
  </si>
  <si>
    <t>154.|The former Yugoslav Republic of Macedonia</t>
  </si>
  <si>
    <t>211.|Switzerland</t>
  </si>
  <si>
    <t>210.|Sweden</t>
  </si>
  <si>
    <t>203.|Spain</t>
  </si>
  <si>
    <t>198.|Slovenia</t>
  </si>
  <si>
    <t>199.|Slovakia</t>
  </si>
  <si>
    <t>272.|Serbia</t>
  </si>
  <si>
    <t>192.|San Marino</t>
  </si>
  <si>
    <t>185.|Russian Federation</t>
  </si>
  <si>
    <t>183.|Romania</t>
  </si>
  <si>
    <t>146.|Republic of Moldova</t>
  </si>
  <si>
    <t>174.|Portugal</t>
  </si>
  <si>
    <t>173.|Poland</t>
  </si>
  <si>
    <t>162.|Norway</t>
  </si>
  <si>
    <t>150.|Netherlands</t>
  </si>
  <si>
    <t>273.|Montenegro</t>
  </si>
  <si>
    <t>140.|Monaco</t>
  </si>
  <si>
    <t>134.|Malta</t>
  </si>
  <si>
    <t>256.|Luxembourg</t>
  </si>
  <si>
    <t>126.|Lithuania</t>
  </si>
  <si>
    <t>125.|Liechtenstein</t>
  </si>
  <si>
    <t>119.|Latvia</t>
  </si>
  <si>
    <t>106.|Italy</t>
  </si>
  <si>
    <t>104.|Ireland</t>
  </si>
  <si>
    <t>99.|Iceland</t>
  </si>
  <si>
    <t>97.|Hungary</t>
  </si>
  <si>
    <t>94.|Holy See</t>
  </si>
  <si>
    <t>84.|Greece</t>
  </si>
  <si>
    <t>79.|Germany</t>
  </si>
  <si>
    <t>68.|France</t>
  </si>
  <si>
    <t>67.|Finland</t>
  </si>
  <si>
    <t>64.|Faroe Islands</t>
  </si>
  <si>
    <t>63.|Estonia</t>
  </si>
  <si>
    <t>54.|Denmark</t>
  </si>
  <si>
    <t>167.|Czechia</t>
  </si>
  <si>
    <t>50.|Cyprus</t>
  </si>
  <si>
    <t>98.|Croatia</t>
  </si>
  <si>
    <t>27.|Bulgaria</t>
  </si>
  <si>
    <t>80.|Bosnia and Herzegovina</t>
  </si>
  <si>
    <t>255.|Belgium</t>
  </si>
  <si>
    <t>57.|Belarus</t>
  </si>
  <si>
    <t>11.|Austria</t>
  </si>
  <si>
    <t>6.|Andorra</t>
  </si>
  <si>
    <t>3.|Albania</t>
  </si>
  <si>
    <t>World | Asia</t>
  </si>
  <si>
    <t>249.|Yemen</t>
  </si>
  <si>
    <t>237.|Viet Nam</t>
  </si>
  <si>
    <t>235.|Uzbekistan</t>
  </si>
  <si>
    <t>225.|United Arab Emirates</t>
  </si>
  <si>
    <t>213.|Turkmenistan</t>
  </si>
  <si>
    <t>223.|Turkey</t>
  </si>
  <si>
    <t>176.|Timor-Leste</t>
  </si>
  <si>
    <t>216.|Thailand</t>
  </si>
  <si>
    <t>[471]</t>
  </si>
  <si>
    <t>208.|Tajikistan</t>
  </si>
  <si>
    <t>212.|Syrian Arab Republic</t>
  </si>
  <si>
    <t>38.|Sri Lanka</t>
  </si>
  <si>
    <t>200.|Singapore</t>
  </si>
  <si>
    <t>[470]</t>
  </si>
  <si>
    <t>194.|Saudi Arabia</t>
  </si>
  <si>
    <t>117.|Republic of Korea</t>
  </si>
  <si>
    <t>179.|Qatar</t>
  </si>
  <si>
    <t>171.|Philippines</t>
  </si>
  <si>
    <t>168.|Papua New Guinea</t>
  </si>
  <si>
    <t>165.|Pakistan</t>
  </si>
  <si>
    <t>221.|Oman</t>
  </si>
  <si>
    <t>299.|Occupied Palestinian Territory</t>
  </si>
  <si>
    <t>149.|Nepal</t>
  </si>
  <si>
    <t>28.|Myanmar</t>
  </si>
  <si>
    <t>141.|Mongolia</t>
  </si>
  <si>
    <t>132.|Maldives</t>
  </si>
  <si>
    <t>131.|Malaysia</t>
  </si>
  <si>
    <t>121.|Lebanon</t>
  </si>
  <si>
    <t>120.|Lao People's Democratic Republic</t>
  </si>
  <si>
    <t>113.|Kyrgyzstan</t>
  </si>
  <si>
    <t>118.|Kuwait</t>
  </si>
  <si>
    <t>108.|Kazakhstan</t>
  </si>
  <si>
    <t>112.|Jordan</t>
  </si>
  <si>
    <t>110.|Japan</t>
  </si>
  <si>
    <t>105.|Israel</t>
  </si>
  <si>
    <t>[469]</t>
  </si>
  <si>
    <t>103.|Iraq</t>
  </si>
  <si>
    <t>102.|Iran (Islamic Republic of)</t>
  </si>
  <si>
    <t>101.|Indonesia</t>
  </si>
  <si>
    <t>100.|India</t>
  </si>
  <si>
    <t>73.|Georgia</t>
  </si>
  <si>
    <t>116.|Democratic People's Republic of Korea</t>
  </si>
  <si>
    <t>351.|China</t>
  </si>
  <si>
    <t>115.|Cambodia</t>
  </si>
  <si>
    <t>26.|Brunei Darussalam</t>
  </si>
  <si>
    <t>18.|Bhutan</t>
  </si>
  <si>
    <t>16.|Bangladesh</t>
  </si>
  <si>
    <t>13.|Bahrain</t>
  </si>
  <si>
    <t>52.|Azerbaijan</t>
  </si>
  <si>
    <t>1.|Armenia</t>
  </si>
  <si>
    <t>2.|Afghanistan</t>
  </si>
  <si>
    <t>World | Americas</t>
  </si>
  <si>
    <t>236.|Venezuela (Bolivarian Republic of)</t>
  </si>
  <si>
    <t>234.|Uruguay</t>
  </si>
  <si>
    <t>231.|United States of America</t>
  </si>
  <si>
    <t>220.|Trinidad and Tobago</t>
  </si>
  <si>
    <t>207.|Suriname</t>
  </si>
  <si>
    <t>191.|Saint Vincent and the Grenadines</t>
  </si>
  <si>
    <t>189.|Saint Lucia</t>
  </si>
  <si>
    <t>188.|Saint Kitts and Nevis</t>
  </si>
  <si>
    <t>177.|Puerto Rico</t>
  </si>
  <si>
    <t>170.|Peru</t>
  </si>
  <si>
    <t>169.|Paraguay</t>
  </si>
  <si>
    <t>166.|Panama</t>
  </si>
  <si>
    <t>157.|Nicaragua</t>
  </si>
  <si>
    <t>138.|Mexico</t>
  </si>
  <si>
    <t>109.|Jamaica</t>
  </si>
  <si>
    <t>95.|Honduras</t>
  </si>
  <si>
    <t>93.|Haiti</t>
  </si>
  <si>
    <t>91.|Guyana</t>
  </si>
  <si>
    <t>89.|Guatemala</t>
  </si>
  <si>
    <t>86.|Grenada</t>
  </si>
  <si>
    <t>60.|El Salvador</t>
  </si>
  <si>
    <t>58.|Ecuador</t>
  </si>
  <si>
    <t>56.|Dominican Republic</t>
  </si>
  <si>
    <t>55.|Dominica</t>
  </si>
  <si>
    <t>49.|Cuba</t>
  </si>
  <si>
    <t>48.|Costa Rica</t>
  </si>
  <si>
    <t>44.|Colombia</t>
  </si>
  <si>
    <t>40.|Chile</t>
  </si>
  <si>
    <t>33.|Canada</t>
  </si>
  <si>
    <t>21.|Brazil</t>
  </si>
  <si>
    <t>19.|Bolivia (Plurinational State of)</t>
  </si>
  <si>
    <t>23.|Belize</t>
  </si>
  <si>
    <t>[468]</t>
  </si>
  <si>
    <t>14.|Barbados</t>
  </si>
  <si>
    <t>[467]</t>
  </si>
  <si>
    <t>12.|Bahamas</t>
  </si>
  <si>
    <t>9.|Argentina</t>
  </si>
  <si>
    <t>[466]</t>
  </si>
  <si>
    <t>8.|Antigua and Barbuda</t>
  </si>
  <si>
    <t>World | Africa</t>
  </si>
  <si>
    <t>181.|Zimbabwe</t>
  </si>
  <si>
    <t>251.|Zambia</t>
  </si>
  <si>
    <t>215.|United Republic of Tanzania</t>
  </si>
  <si>
    <t>226.|Uganda</t>
  </si>
  <si>
    <t>222.|Tunisia</t>
  </si>
  <si>
    <t>217.|Togo</t>
  </si>
  <si>
    <t>209.|Swaziland</t>
  </si>
  <si>
    <t>276.|Sudan</t>
  </si>
  <si>
    <t>277.|South Sudan</t>
  </si>
  <si>
    <t>202.|South Africa</t>
  </si>
  <si>
    <t>201.|Somalia</t>
  </si>
  <si>
    <t>197.|Sierra Leone</t>
  </si>
  <si>
    <t>[465]</t>
  </si>
  <si>
    <t>196.|Seychelles</t>
  </si>
  <si>
    <t>195.|Senegal</t>
  </si>
  <si>
    <t>193.|Sao Tome and Principe</t>
  </si>
  <si>
    <t>184.|Rwanda</t>
  </si>
  <si>
    <t>159.|Nigeria</t>
  </si>
  <si>
    <t>158.|Niger</t>
  </si>
  <si>
    <t>147.|Namibia</t>
  </si>
  <si>
    <t>144.|Mozambique</t>
  </si>
  <si>
    <t>143.|Morocco</t>
  </si>
  <si>
    <t>137.|Mauritius</t>
  </si>
  <si>
    <t>136.|Mauritania</t>
  </si>
  <si>
    <t>133.|Mali</t>
  </si>
  <si>
    <t>130.|Malawi</t>
  </si>
  <si>
    <t>129.|Madagascar</t>
  </si>
  <si>
    <t>124.|Libya</t>
  </si>
  <si>
    <t>123.|Liberia</t>
  </si>
  <si>
    <t>122.|Lesotho</t>
  </si>
  <si>
    <t>114.|Kenya</t>
  </si>
  <si>
    <t>175.|Guinea-Bissau</t>
  </si>
  <si>
    <t>90.|Guinea</t>
  </si>
  <si>
    <t>81.|Ghana</t>
  </si>
  <si>
    <t>75.|Gambia</t>
  </si>
  <si>
    <t>74.|Gabon</t>
  </si>
  <si>
    <t>238.|Ethiopia</t>
  </si>
  <si>
    <t>178.|Eritrea</t>
  </si>
  <si>
    <t>61.|Equatorial Guinea</t>
  </si>
  <si>
    <t>59.|Egypt</t>
  </si>
  <si>
    <t>72.|Djibouti</t>
  </si>
  <si>
    <t>250.|Democratic Republic of the Congo</t>
  </si>
  <si>
    <t>107.|Côte d'Ivoire</t>
  </si>
  <si>
    <t>46.|Congo</t>
  </si>
  <si>
    <t>45.|Comoros</t>
  </si>
  <si>
    <t>39.|Chad</t>
  </si>
  <si>
    <t>37.|Central African Republic</t>
  </si>
  <si>
    <t>32.|Cameroon</t>
  </si>
  <si>
    <t>35.|Cabo Verde</t>
  </si>
  <si>
    <t>29.|Burundi</t>
  </si>
  <si>
    <t>233.|Burkina Faso</t>
  </si>
  <si>
    <t>20.|Botswana</t>
  </si>
  <si>
    <t>53.|Benin</t>
  </si>
  <si>
    <t>7.|Angola</t>
  </si>
  <si>
    <t>4.|Algeria</t>
  </si>
  <si>
    <t>2013-2017</t>
  </si>
  <si>
    <t>2008-2012</t>
  </si>
  <si>
    <t>2003-2007</t>
  </si>
  <si>
    <t>1998-2002</t>
  </si>
  <si>
    <t>1993-1997</t>
  </si>
  <si>
    <t>1988-1992</t>
  </si>
  <si>
    <t>1983-1987</t>
  </si>
  <si>
    <t>1978-1982</t>
  </si>
  <si>
    <t>1973-1977</t>
  </si>
  <si>
    <t>1968-1972</t>
  </si>
  <si>
    <t>1963-1967</t>
  </si>
  <si>
    <t>1958-1962</t>
  </si>
  <si>
    <t>4263.|Total freshwater withdrawal (primary and secondary) (10^9 m3/year)</t>
  </si>
  <si>
    <t>[463,464]</t>
  </si>
  <si>
    <t>[461,462]</t>
  </si>
  <si>
    <t>[458]</t>
  </si>
  <si>
    <t>[457]</t>
  </si>
  <si>
    <t>[456]</t>
  </si>
  <si>
    <t>[455]</t>
  </si>
  <si>
    <t>4262.|Fresh groundwater withdrawal (primary and secondary) (10^9 m3/year)</t>
  </si>
  <si>
    <t>4261.|Fresh surface water withdrawal (primary and secondary) (10^9 m3/year)</t>
  </si>
  <si>
    <t>4257.|Total water withdrawal per capita (m3/inhab/year)</t>
  </si>
  <si>
    <t>4260.|Irrigation water requirement (10^9 m3/year)</t>
  </si>
  <si>
    <t>4475.|Irrigation water withdrawal (10^9 m3/year)</t>
  </si>
  <si>
    <t>[430,431]</t>
  </si>
  <si>
    <t>[426]</t>
  </si>
  <si>
    <t>[425]</t>
  </si>
  <si>
    <t>[348,349]</t>
  </si>
  <si>
    <t>[318]</t>
  </si>
  <si>
    <t>[317]</t>
  </si>
  <si>
    <t>4253.|Total water withdrawal (10^9 m3/year)</t>
  </si>
  <si>
    <t>[311,312]</t>
  </si>
  <si>
    <t>[304]</t>
  </si>
  <si>
    <t>[303]</t>
  </si>
  <si>
    <t>4251.|Municipal water withdrawal (10^9 m3/year)</t>
  </si>
  <si>
    <t>[291]</t>
  </si>
  <si>
    <t>[290]</t>
  </si>
  <si>
    <t>[275]</t>
  </si>
  <si>
    <t>[274]</t>
  </si>
  <si>
    <t>[272,273]</t>
  </si>
  <si>
    <t>[259,260]</t>
  </si>
  <si>
    <t>4252.|Industrial water withdrawal (10^9 m3/year)</t>
  </si>
  <si>
    <t>4250.|Agricultural water withdrawal (10^9 m3/year)</t>
  </si>
  <si>
    <t>[214,215]</t>
  </si>
  <si>
    <t>[211]</t>
  </si>
  <si>
    <t>[210]</t>
  </si>
  <si>
    <t>[209]</t>
  </si>
  <si>
    <t>[208]</t>
  </si>
  <si>
    <t>[207]</t>
  </si>
  <si>
    <t>[206]</t>
  </si>
  <si>
    <t>[201]</t>
  </si>
  <si>
    <t>[200]</t>
  </si>
  <si>
    <t>[172]</t>
  </si>
  <si>
    <t>[171]</t>
  </si>
  <si>
    <t>[170]</t>
  </si>
  <si>
    <t>[169]</t>
  </si>
  <si>
    <t>[137]</t>
  </si>
  <si>
    <t>[136]</t>
  </si>
  <si>
    <t>[129]</t>
  </si>
  <si>
    <t>[128]</t>
  </si>
  <si>
    <t>[127]</t>
  </si>
  <si>
    <t>[126]</t>
  </si>
  <si>
    <t>[124]</t>
  </si>
  <si>
    <t>[123]</t>
  </si>
  <si>
    <t>[98,99]</t>
  </si>
  <si>
    <t>[96,97]</t>
  </si>
  <si>
    <t>[94,95]</t>
  </si>
  <si>
    <t>[82,83]</t>
  </si>
  <si>
    <t>[80,81]</t>
  </si>
  <si>
    <t>[78,79]</t>
  </si>
  <si>
    <t>[77]</t>
  </si>
  <si>
    <t>[76]</t>
  </si>
  <si>
    <t>[63,64]</t>
  </si>
  <si>
    <t>[60]</t>
  </si>
  <si>
    <t>[58,59]</t>
  </si>
  <si>
    <t>[55,56]</t>
  </si>
  <si>
    <t>[46,47]</t>
  </si>
  <si>
    <t>[44,45]</t>
  </si>
  <si>
    <t>[43]</t>
  </si>
  <si>
    <t>[41]</t>
  </si>
  <si>
    <t>[40]</t>
  </si>
  <si>
    <t>[36]</t>
  </si>
  <si>
    <t>[35]</t>
  </si>
  <si>
    <t>[29,30]</t>
  </si>
  <si>
    <t>[24,25]</t>
  </si>
  <si>
    <t>[20,21]</t>
  </si>
  <si>
    <t>[18,19]</t>
  </si>
  <si>
    <t>[13,14]</t>
  </si>
  <si>
    <t>[8]</t>
  </si>
  <si>
    <t>[7]</t>
  </si>
  <si>
    <t>4458.|GDP per capita (current US$/inhab)</t>
  </si>
  <si>
    <t>4112.|Gross Domestic Product (GDP) (current US$)</t>
  </si>
  <si>
    <t>4104.|Total population (1000 inhab)</t>
  </si>
  <si>
    <t>4100.|Total area of the country (1000 ha)</t>
  </si>
  <si>
    <t>FAO-country-id</t>
  </si>
  <si>
    <t>Total freshwater withdrawal (km3/year)</t>
  </si>
  <si>
    <t>PCR-GLOBWB</t>
  </si>
  <si>
    <t>AQUASTAT</t>
  </si>
  <si>
    <t>ISO</t>
  </si>
  <si>
    <t>total_abstraction_km3</t>
  </si>
  <si>
    <t>average</t>
  </si>
  <si>
    <t>std_dev</t>
  </si>
  <si>
    <t>cor_pearson</t>
  </si>
  <si>
    <t>cor_spearman</t>
  </si>
  <si>
    <t>cor_kendall</t>
  </si>
  <si>
    <t>cor_pearson__p_value</t>
  </si>
  <si>
    <t>cor_spearman_p_value</t>
  </si>
  <si>
    <t>cor_kendall__p_value</t>
  </si>
  <si>
    <t>lm_slope</t>
  </si>
  <si>
    <t>lm_r_squared</t>
  </si>
  <si>
    <t>lm_adj_r_squared</t>
  </si>
  <si>
    <t>avg_1958_1962_1960</t>
  </si>
  <si>
    <t>std_1958_1962_1960</t>
  </si>
  <si>
    <t>avg_1963_1967_1965</t>
  </si>
  <si>
    <t>std_1963_1967_1965</t>
  </si>
  <si>
    <t>avg_1968_1972_1970</t>
  </si>
  <si>
    <t>std_1968_1972_1970</t>
  </si>
  <si>
    <t>avg_1973_1977_1975</t>
  </si>
  <si>
    <t>std_1973_1977_1975</t>
  </si>
  <si>
    <t>avg_1978_1982_1980</t>
  </si>
  <si>
    <t>std_1978_1982_1980</t>
  </si>
  <si>
    <t>avg_1983_1987_1985</t>
  </si>
  <si>
    <t>std_1983_1987_1985</t>
  </si>
  <si>
    <t>avg_1988_1992_1990</t>
  </si>
  <si>
    <t>std_1988_1992_1990</t>
  </si>
  <si>
    <t>avg_1993_1997_1995</t>
  </si>
  <si>
    <t>std_1993_1997_1995</t>
  </si>
  <si>
    <t>avg_1998_2002_2000</t>
  </si>
  <si>
    <t>std_1998_2002_2000</t>
  </si>
  <si>
    <t>avg_2003_2007_2005</t>
  </si>
  <si>
    <t>std_2003_2007_2005</t>
  </si>
  <si>
    <t>avg_2008_2012_2010</t>
  </si>
  <si>
    <t>std_2008_2012_2010</t>
  </si>
  <si>
    <t>avg_2013_2015_2015</t>
  </si>
  <si>
    <t>std_2013_2015_2015</t>
  </si>
  <si>
    <t>NA</t>
  </si>
  <si>
    <t>WB id</t>
  </si>
  <si>
    <t>Column index:</t>
  </si>
  <si>
    <t>2013-2015</t>
  </si>
  <si>
    <t>`</t>
  </si>
  <si>
    <t>y = x</t>
  </si>
  <si>
    <t>Industrial withdrawal (km3/year)</t>
  </si>
  <si>
    <t>industry_water_withdrawal_km3</t>
  </si>
  <si>
    <t>agricultural_water_withdrawal_km3</t>
  </si>
  <si>
    <t>agricultural_water_withdrawal_km4</t>
  </si>
  <si>
    <t>agricultural_water_withdrawal_km5</t>
  </si>
  <si>
    <t>agricultural_water_withdrawal_km6</t>
  </si>
  <si>
    <t>agricultural_water_withdrawal_km7</t>
  </si>
  <si>
    <t>agricultural_water_withdrawal_km8</t>
  </si>
  <si>
    <t>agricultural_water_withdrawal_km9</t>
  </si>
  <si>
    <t>agricultural_water_withdrawal_km10</t>
  </si>
  <si>
    <t>agricultural_water_withdrawal_km11</t>
  </si>
  <si>
    <t>agricultural_water_withdrawal_km12</t>
  </si>
  <si>
    <t>agricultural_water_withdrawal_km13</t>
  </si>
  <si>
    <t>agricultural_water_withdrawal_km14</t>
  </si>
  <si>
    <t>agricultural_water_withdrawal_km15</t>
  </si>
  <si>
    <t>agricultural_water_withdrawal_km16</t>
  </si>
  <si>
    <t>agricultural_water_withdrawal_km17</t>
  </si>
  <si>
    <t>agricultural_water_withdrawal_km18</t>
  </si>
  <si>
    <t>agricultural_water_withdrawal_km19</t>
  </si>
  <si>
    <t>agricultural_water_withdrawal_km20</t>
  </si>
  <si>
    <t>agricultural_water_withdrawal_km21</t>
  </si>
  <si>
    <t>agricultural_water_withdrawal_km22</t>
  </si>
  <si>
    <t>agricultural_water_withdrawal_km23</t>
  </si>
  <si>
    <t>agricultural_water_withdrawal_km24</t>
  </si>
  <si>
    <t>agricultural_water_withdrawal_km25</t>
  </si>
  <si>
    <t>agricultural_water_withdrawal_km26</t>
  </si>
  <si>
    <t>agricultural_water_withdrawal_km27</t>
  </si>
  <si>
    <t>agricultural_water_withdrawal_km28</t>
  </si>
  <si>
    <t>agricultural_water_withdrawal_km29</t>
  </si>
  <si>
    <t>agricultural_water_withdrawal_km30</t>
  </si>
  <si>
    <t>agricultural_water_withdrawal_km31</t>
  </si>
  <si>
    <t>agricultural_water_withdrawal_km32</t>
  </si>
  <si>
    <t>agricultural_water_withdrawal_km33</t>
  </si>
  <si>
    <t>agricultural_water_withdrawal_km34</t>
  </si>
  <si>
    <t>agricultural_water_withdrawal_km35</t>
  </si>
  <si>
    <t>agricultural_water_withdrawal_km36</t>
  </si>
  <si>
    <t>agricultural_water_withdrawal_km37</t>
  </si>
  <si>
    <t>agricultural_water_withdrawal_km38</t>
  </si>
  <si>
    <t>agricultural_water_withdrawal_km39</t>
  </si>
  <si>
    <t>agricultural_water_withdrawal_km40</t>
  </si>
  <si>
    <t>agricultural_water_withdrawal_km41</t>
  </si>
  <si>
    <t>agricultural_water_withdrawal_km42</t>
  </si>
  <si>
    <t>agricultural_water_withdrawal_km43</t>
  </si>
  <si>
    <t>agricultural_water_withdrawal_km44</t>
  </si>
  <si>
    <t>agricultural_water_withdrawal_km45</t>
  </si>
  <si>
    <t>agricultural_water_withdrawal_km46</t>
  </si>
  <si>
    <t>agricultural_water_withdrawal_km47</t>
  </si>
  <si>
    <t>agricultural_water_withdrawal_km48</t>
  </si>
  <si>
    <t>agricultural_water_withdrawal_km49</t>
  </si>
  <si>
    <t>agricultural_water_withdrawal_km50</t>
  </si>
  <si>
    <t>agricultural_water_withdrawal_km51</t>
  </si>
  <si>
    <t>agricultural_water_withdrawal_km52</t>
  </si>
  <si>
    <t>agricultural_water_withdrawal_km53</t>
  </si>
  <si>
    <t>agricultural_water_withdrawal_km54</t>
  </si>
  <si>
    <t>agricultural_water_withdrawal_km55</t>
  </si>
  <si>
    <t>agricultural_water_withdrawal_km56</t>
  </si>
  <si>
    <t>agricultural_water_withdrawal_km57</t>
  </si>
  <si>
    <t>agricultural_water_withdrawal_km58</t>
  </si>
  <si>
    <t>agricultural_water_withdrawal_km59</t>
  </si>
  <si>
    <t>agricultural_water_withdrawal_km60</t>
  </si>
  <si>
    <t>agricultural_water_withdrawal_km61</t>
  </si>
  <si>
    <t>agricultural_water_withdrawal_km62</t>
  </si>
  <si>
    <t>agricultural_water_withdrawal_km63</t>
  </si>
  <si>
    <t>agricultural_water_withdrawal_km64</t>
  </si>
  <si>
    <t>agricultural_water_withdrawal_km65</t>
  </si>
  <si>
    <t>agricultural_water_withdrawal_km66</t>
  </si>
  <si>
    <t>agricultural_water_withdrawal_km67</t>
  </si>
  <si>
    <t>agricultural_water_withdrawal_km68</t>
  </si>
  <si>
    <t>agricultural_water_withdrawal_km69</t>
  </si>
  <si>
    <t>agricultural_water_withdrawal_km70</t>
  </si>
  <si>
    <t>agricultural_water_withdrawal_km71</t>
  </si>
  <si>
    <t>agricultural_water_withdrawal_km72</t>
  </si>
  <si>
    <t>agricultural_water_withdrawal_km73</t>
  </si>
  <si>
    <t>agricultural_water_withdrawal_km74</t>
  </si>
  <si>
    <t>agricultural_water_withdrawal_km75</t>
  </si>
  <si>
    <t>agricultural_water_withdrawal_km76</t>
  </si>
  <si>
    <t>agricultural_water_withdrawal_km77</t>
  </si>
  <si>
    <t>agricultural_water_withdrawal_km78</t>
  </si>
  <si>
    <t>agricultural_water_withdrawal_km79</t>
  </si>
  <si>
    <t>agricultural_water_withdrawal_km80</t>
  </si>
  <si>
    <t>agricultural_water_withdrawal_km81</t>
  </si>
  <si>
    <t>agricultural_water_withdrawal_km82</t>
  </si>
  <si>
    <t>agricultural_water_withdrawal_km83</t>
  </si>
  <si>
    <t>agricultural_water_withdrawal_km84</t>
  </si>
  <si>
    <t>agricultural_water_withdrawal_km85</t>
  </si>
  <si>
    <t>agricultural_water_withdrawal_km86</t>
  </si>
  <si>
    <t>agricultural_water_withdrawal_km87</t>
  </si>
  <si>
    <t>agricultural_water_withdrawal_km88</t>
  </si>
  <si>
    <t>agricultural_water_withdrawal_km89</t>
  </si>
  <si>
    <t>agricultural_water_withdrawal_km90</t>
  </si>
  <si>
    <t>agricultural_water_withdrawal_km91</t>
  </si>
  <si>
    <t>agricultural_water_withdrawal_km92</t>
  </si>
  <si>
    <t>agricultural_water_withdrawal_km93</t>
  </si>
  <si>
    <t>agricultural_water_withdrawal_km94</t>
  </si>
  <si>
    <t>agricultural_water_withdrawal_km95</t>
  </si>
  <si>
    <t>agricultural_water_withdrawal_km96</t>
  </si>
  <si>
    <t>agricultural_water_withdrawal_km97</t>
  </si>
  <si>
    <t>agricultural_water_withdrawal_km98</t>
  </si>
  <si>
    <t>agricultural_water_withdrawal_km99</t>
  </si>
  <si>
    <t>agricultural_water_withdrawal_km100</t>
  </si>
  <si>
    <t>agricultural_water_withdrawal_km101</t>
  </si>
  <si>
    <t>agricultural_water_withdrawal_km102</t>
  </si>
  <si>
    <t>agricultural_water_withdrawal_km103</t>
  </si>
  <si>
    <t>agricultural_water_withdrawal_km104</t>
  </si>
  <si>
    <t>agricultural_water_withdrawal_km105</t>
  </si>
  <si>
    <t>agricultural_water_withdrawal_km106</t>
  </si>
  <si>
    <t>agricultural_water_withdrawal_km107</t>
  </si>
  <si>
    <t>agricultural_water_withdrawal_km108</t>
  </si>
  <si>
    <t>agricultural_water_withdrawal_km109</t>
  </si>
  <si>
    <t>agricultural_water_withdrawal_km110</t>
  </si>
  <si>
    <t>agricultural_water_withdrawal_km111</t>
  </si>
  <si>
    <t>agricultural_water_withdrawal_km112</t>
  </si>
  <si>
    <t>agricultural_water_withdrawal_km113</t>
  </si>
  <si>
    <t>agricultural_water_withdrawal_km114</t>
  </si>
  <si>
    <t>agricultural_water_withdrawal_km115</t>
  </si>
  <si>
    <t>agricultural_water_withdrawal_km116</t>
  </si>
  <si>
    <t>agricultural_water_withdrawal_km117</t>
  </si>
  <si>
    <t>agricultural_water_withdrawal_km118</t>
  </si>
  <si>
    <t>agricultural_water_withdrawal_km119</t>
  </si>
  <si>
    <t>agricultural_water_withdrawal_km120</t>
  </si>
  <si>
    <t>agricultural_water_withdrawal_km121</t>
  </si>
  <si>
    <t>agricultural_water_withdrawal_km122</t>
  </si>
  <si>
    <t>agricultural_water_withdrawal_km123</t>
  </si>
  <si>
    <t>agricultural_water_withdrawal_km124</t>
  </si>
  <si>
    <t>agricultural_water_withdrawal_km125</t>
  </si>
  <si>
    <t>agricultural_water_withdrawal_km126</t>
  </si>
  <si>
    <t>agricultural_water_withdrawal_km127</t>
  </si>
  <si>
    <t>agricultural_water_withdrawal_km128</t>
  </si>
  <si>
    <t>agricultural_water_withdrawal_km129</t>
  </si>
  <si>
    <t>agricultural_water_withdrawal_km130</t>
  </si>
  <si>
    <t>agricultural_water_withdrawal_km131</t>
  </si>
  <si>
    <t>agricultural_water_withdrawal_km132</t>
  </si>
  <si>
    <t>agricultural_water_withdrawal_km133</t>
  </si>
  <si>
    <t>agricultural_water_withdrawal_km134</t>
  </si>
  <si>
    <t>agricultural_water_withdrawal_km135</t>
  </si>
  <si>
    <t>agricultural_water_withdrawal_km136</t>
  </si>
  <si>
    <t>agricultural_water_withdrawal_km137</t>
  </si>
  <si>
    <t>agricultural_water_withdrawal_km138</t>
  </si>
  <si>
    <t>agricultural_water_withdrawal_km139</t>
  </si>
  <si>
    <t>agricultural_water_withdrawal_km140</t>
  </si>
  <si>
    <t>agricultural_water_withdrawal_km141</t>
  </si>
  <si>
    <t>agricultural_water_withdrawal_km142</t>
  </si>
  <si>
    <t>agricultural_water_withdrawal_km143</t>
  </si>
  <si>
    <t>agricultural_water_withdrawal_km144</t>
  </si>
  <si>
    <t>agricultural_water_withdrawal_km145</t>
  </si>
  <si>
    <t>agricultural_water_withdrawal_km146</t>
  </si>
  <si>
    <t>agricultural_water_withdrawal_km147</t>
  </si>
  <si>
    <t>agricultural_water_withdrawal_km148</t>
  </si>
  <si>
    <t>agricultural_water_withdrawal_km149</t>
  </si>
  <si>
    <t>agricultural_water_withdrawal_km150</t>
  </si>
  <si>
    <t>agricultural_water_withdrawal_km151</t>
  </si>
  <si>
    <t>agricultural_water_withdrawal_km152</t>
  </si>
  <si>
    <t>agricultural_water_withdrawal_km153</t>
  </si>
  <si>
    <t>agricultural_water_withdrawal_km154</t>
  </si>
  <si>
    <t>agricultural_water_withdrawal_km155</t>
  </si>
  <si>
    <t>agricultural_water_withdrawal_km156</t>
  </si>
  <si>
    <t>agricultural_water_withdrawal_km157</t>
  </si>
  <si>
    <t>agricultural_water_withdrawal_km158</t>
  </si>
  <si>
    <t>agricultural_water_withdrawal_km159</t>
  </si>
  <si>
    <t>agricultural_water_withdrawal_km160</t>
  </si>
  <si>
    <t>agricultural_water_withdrawal_km161</t>
  </si>
  <si>
    <t>agricultural_water_withdrawal_km162</t>
  </si>
  <si>
    <t>agricultural_water_withdrawal_km163</t>
  </si>
  <si>
    <t>agricultural_water_withdrawal_km164</t>
  </si>
  <si>
    <t>agricultural_water_withdrawal_km165</t>
  </si>
  <si>
    <t>agricultural_water_withdrawal_km166</t>
  </si>
  <si>
    <t>agricultural_water_withdrawal_km167</t>
  </si>
  <si>
    <t>agricultural_water_withdrawal_km168</t>
  </si>
  <si>
    <t>agricultural_water_withdrawal_km169</t>
  </si>
  <si>
    <t>agricultural_water_withdrawal_km170</t>
  </si>
  <si>
    <t>agricultural_water_withdrawal_km171</t>
  </si>
  <si>
    <t>agricultural_water_withdrawal_km172</t>
  </si>
  <si>
    <t>agricultural_water_withdrawal_km173</t>
  </si>
  <si>
    <t>agricultural_water_withdrawal_km174</t>
  </si>
  <si>
    <t>agricultural_water_withdrawal_km175</t>
  </si>
  <si>
    <t>agricultural_water_withdrawal_km176</t>
  </si>
  <si>
    <t>agricultural_water_withdrawal_km177</t>
  </si>
  <si>
    <t>agricultural_water_withdrawal_km178</t>
  </si>
  <si>
    <t>agricultural_water_withdrawal_km179</t>
  </si>
  <si>
    <t>agricultural_water_withdrawal_km180</t>
  </si>
  <si>
    <t>agricultural_water_withdrawal_km181</t>
  </si>
  <si>
    <t>agricultural_water_withdrawal_km182</t>
  </si>
  <si>
    <t>agricultural_water_withdrawal_km183</t>
  </si>
  <si>
    <t>agricultural_water_withdrawal_km184</t>
  </si>
  <si>
    <t>agricultural_water_withdrawal_km185</t>
  </si>
  <si>
    <t>agricultural_water_withdrawal_km186</t>
  </si>
  <si>
    <t>agricultural_water_withdrawal_km187</t>
  </si>
  <si>
    <t>agricultural_water_withdrawal_km188</t>
  </si>
  <si>
    <t>agricultural_water_withdrawal_km189</t>
  </si>
  <si>
    <t>agricultural_water_withdrawal_km190</t>
  </si>
  <si>
    <t>agricultural_water_withdrawal_km191</t>
  </si>
  <si>
    <t>agricultural_water_withdrawal_km192</t>
  </si>
  <si>
    <t>agricultural_water_withdrawal_km193</t>
  </si>
  <si>
    <t>agricultural_water_withdrawal_km194</t>
  </si>
  <si>
    <t>agricultural_water_withdrawal_km195</t>
  </si>
  <si>
    <t>agricultural_water_withdrawal_km196</t>
  </si>
  <si>
    <t>agricultural_water_withdrawal_km197</t>
  </si>
  <si>
    <t>agricultural_water_withdrawal_km198</t>
  </si>
  <si>
    <t>agricultural_water_withdrawal_km199</t>
  </si>
  <si>
    <t>agricultural_water_withdrawal_km200</t>
  </si>
  <si>
    <t>agricultural_water_withdrawal_km201</t>
  </si>
  <si>
    <t>agricultural_water_withdrawal_km202</t>
  </si>
  <si>
    <t>agricultural_water_withdrawal_km203</t>
  </si>
  <si>
    <t>agricultural_water_withdrawal_km204</t>
  </si>
  <si>
    <t>agricultural_water_withdrawal_km205</t>
  </si>
  <si>
    <t>agricultural_water_withdrawal_km206</t>
  </si>
  <si>
    <t>agricultural_water_withdrawal_km207</t>
  </si>
  <si>
    <t>agricultural_water_withdrawal_km208</t>
  </si>
  <si>
    <t>agricultural_water_withdrawal_km209</t>
  </si>
  <si>
    <t>agricultural_water_withdrawal_km210</t>
  </si>
  <si>
    <t>agricultural_water_withdrawal_km211</t>
  </si>
  <si>
    <t>agricultural_water_withdrawal_km212</t>
  </si>
  <si>
    <t>agricultural_water_withdrawal_km213</t>
  </si>
  <si>
    <t>agricultural_water_withdrawal_km214</t>
  </si>
  <si>
    <t>agricultural_water_withdrawal_km215</t>
  </si>
  <si>
    <t>agricultural_water_withdrawal_km216</t>
  </si>
  <si>
    <t>agricultural_water_withdrawal_km217</t>
  </si>
  <si>
    <t>agricultural_water_withdrawal_km218</t>
  </si>
  <si>
    <t>agricultural_water_withdrawal_km219</t>
  </si>
  <si>
    <t>agricultural_water_withdrawal_km220</t>
  </si>
  <si>
    <t>agricultural_water_withdrawal_km221</t>
  </si>
  <si>
    <t>agricultural_water_withdrawal_km222</t>
  </si>
  <si>
    <t>agricultural_water_withdrawal_km223</t>
  </si>
  <si>
    <t>agricultural_water_withdrawal_km224</t>
  </si>
  <si>
    <t>agricultural_water_withdrawal_km225</t>
  </si>
  <si>
    <t>agricultural_water_withdrawal_km226</t>
  </si>
  <si>
    <t>agricultural_water_withdrawal_km227</t>
  </si>
  <si>
    <t>agricultural_water_withdrawal_km228</t>
  </si>
  <si>
    <t>agricultural_water_withdrawal_km229</t>
  </si>
  <si>
    <t>agricultural_water_withdrawal_km230</t>
  </si>
  <si>
    <t>agricultural_water_withdrawal_km231</t>
  </si>
  <si>
    <t>agricultural_water_withdrawal_km232</t>
  </si>
  <si>
    <t>agricultural_water_withdrawal_km233</t>
  </si>
  <si>
    <t>agricultural_water_withdrawal_km234</t>
  </si>
  <si>
    <t>agricultural_water_withdrawal_km235</t>
  </si>
  <si>
    <t>agricultural_water_withdrawal_km236</t>
  </si>
  <si>
    <t>agricultural_water_withdrawal_km237</t>
  </si>
  <si>
    <t>agricultural_water_withdrawal_km238</t>
  </si>
  <si>
    <t>agricultural_water_withdrawal_km239</t>
  </si>
  <si>
    <t>agricultural_water_withdrawal_km240</t>
  </si>
  <si>
    <t>agricultural_water_withdrawal_km241</t>
  </si>
  <si>
    <t>agricultural_water_withdrawal_km242</t>
  </si>
  <si>
    <t>agricultural_water_withdrawal_km243</t>
  </si>
  <si>
    <t>agricultural_water_withdrawal_km244</t>
  </si>
  <si>
    <t>agricultural_water_withdrawal_km245</t>
  </si>
  <si>
    <t>agricultural_water_withdrawal_km246</t>
  </si>
  <si>
    <t>agricultural_water_withdrawal_km247</t>
  </si>
  <si>
    <t>agricultural_water_withdrawal_km248</t>
  </si>
  <si>
    <t>agricultural_water_withdrawal_km249</t>
  </si>
  <si>
    <t>agricultural_water_withdrawal_km250</t>
  </si>
  <si>
    <t>Agricultural withdrawal (km3/year)</t>
  </si>
  <si>
    <t>a)</t>
  </si>
  <si>
    <t>b)</t>
  </si>
  <si>
    <t>c)</t>
  </si>
  <si>
    <t>Country water withdrawal for agricultural demand (km3/year)</t>
  </si>
  <si>
    <t>Country water withdrawal for industrial demand (km3/year)</t>
  </si>
  <si>
    <t>Country water withdrawal for domestic demand (km3/year)</t>
  </si>
  <si>
    <t>slope</t>
  </si>
  <si>
    <t>intercept</t>
  </si>
  <si>
    <t>1968-1992</t>
  </si>
  <si>
    <t>x</t>
  </si>
  <si>
    <t>R2</t>
  </si>
  <si>
    <t>adj R2</t>
  </si>
  <si>
    <t>1st period</t>
  </si>
  <si>
    <t>2nd period</t>
  </si>
  <si>
    <t>1993-2015</t>
  </si>
  <si>
    <t>without intercept</t>
  </si>
  <si>
    <t>domesticGrossDemand_km3</t>
  </si>
  <si>
    <t>Domestic gross demand (km3/year)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</si>
</sst>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8" x14ac:knownFonts="1">
    <font>
      <sz val="11"/>
      <color rgb="FF000000"/>
      <name val="Calibri"/>
      <family val="2"/>
      <charset val="1"/>
    </font>
    <font>
      <sz val="11"/>
      <color theme="1"/>
      <name val="Calibri"/>
      <family val="2"/>
      <scheme val="minor"/>
    </font>
    <font>
      <sz val="11"/>
      <color theme="1"/>
      <name val="Calibri"/>
      <family val="2"/>
      <scheme val="minor"/>
    </font>
    <font>
      <i/>
      <sz val="11"/>
      <color theme="1"/>
      <name val="Calibri"/>
      <family val="2"/>
      <scheme val="minor"/>
    </font>
    <font>
      <i/>
      <sz val="11"/>
      <color rgb="FF000000"/>
      <name val="Calibri"/>
      <family val="2"/>
    </font>
    <font>
      <i/>
      <sz val="11"/>
      <color rgb="FF000000"/>
      <name val="Calibri"/>
      <family val="2"/>
      <charset val="1"/>
    </font>
    <font>
      <sz val="12"/>
      <color rgb="FF000000"/>
      <name val="Calibri"/>
      <family val="2"/>
      <charset val="1"/>
    </font>
    <font>
      <sz val="13"/>
      <color rgb="FF000000"/>
      <name val="Calibri"/>
      <family val="2"/>
      <charset val="1"/>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1" fillId="0" borderId="0"/>
  </cellStyleXfs>
  <cellXfs count="46">
    <xf numFmtId="0" fontId="0" fillId="0" borderId="0" xfId="0"/>
    <xf numFmtId="0" fontId="0" fillId="0" borderId="0" xfId="0" applyAlignment="1">
      <alignment horizontal="center"/>
    </xf>
    <xf numFmtId="0" fontId="2" fillId="0" borderId="0" xfId="1"/>
    <xf numFmtId="11" fontId="2" fillId="0" borderId="0" xfId="1" applyNumberFormat="1"/>
    <xf numFmtId="1" fontId="2" fillId="0" borderId="0" xfId="1" applyNumberFormat="1"/>
    <xf numFmtId="1" fontId="3" fillId="0" borderId="0" xfId="1" applyNumberFormat="1" applyFont="1"/>
    <xf numFmtId="0" fontId="3" fillId="0" borderId="0" xfId="1" applyFont="1"/>
    <xf numFmtId="0" fontId="0" fillId="0" borderId="0" xfId="0" applyFont="1"/>
    <xf numFmtId="0" fontId="0" fillId="0" borderId="0" xfId="0" applyFont="1" applyAlignment="1">
      <alignment horizontal="center"/>
    </xf>
    <xf numFmtId="164" fontId="0" fillId="0" borderId="0" xfId="0" applyNumberFormat="1" applyFont="1"/>
    <xf numFmtId="2" fontId="0" fillId="0" borderId="0" xfId="0" applyNumberFormat="1" applyFont="1"/>
    <xf numFmtId="0" fontId="0" fillId="0" borderId="0" xfId="0" applyFont="1" applyAlignment="1">
      <alignment horizontal="right" indent="1"/>
    </xf>
    <xf numFmtId="1" fontId="0" fillId="0" borderId="0" xfId="0" applyNumberFormat="1" applyFont="1"/>
    <xf numFmtId="2" fontId="0" fillId="0" borderId="0" xfId="0" applyNumberFormat="1" applyFont="1" applyAlignment="1">
      <alignment horizontal="right"/>
    </xf>
    <xf numFmtId="1" fontId="5" fillId="0" borderId="0" xfId="0" applyNumberFormat="1" applyFont="1" applyAlignment="1">
      <alignment horizontal="right"/>
    </xf>
    <xf numFmtId="1" fontId="5" fillId="0" borderId="0" xfId="0" applyNumberFormat="1" applyFont="1" applyAlignment="1">
      <alignment horizontal="right" indent="1"/>
    </xf>
    <xf numFmtId="0" fontId="3" fillId="0" borderId="0" xfId="1" applyFont="1" applyAlignment="1">
      <alignment horizontal="right"/>
    </xf>
    <xf numFmtId="1" fontId="3" fillId="0" borderId="0" xfId="1" applyNumberFormat="1" applyFont="1" applyAlignment="1">
      <alignment horizontal="right"/>
    </xf>
    <xf numFmtId="0" fontId="1" fillId="0" borderId="0" xfId="2"/>
    <xf numFmtId="11" fontId="1" fillId="0" borderId="0" xfId="2" applyNumberFormat="1"/>
    <xf numFmtId="0" fontId="3" fillId="0" borderId="0" xfId="2" applyFont="1"/>
    <xf numFmtId="0" fontId="0" fillId="0" borderId="0" xfId="0" applyAlignment="1">
      <alignment horizontal="right"/>
    </xf>
    <xf numFmtId="0" fontId="0" fillId="0" borderId="0" xfId="0" applyAlignment="1">
      <alignment horizontal="left" indent="1"/>
    </xf>
    <xf numFmtId="0" fontId="6" fillId="0" borderId="0" xfId="0" applyFont="1" applyAlignment="1">
      <alignment horizontal="left" indent="1"/>
    </xf>
    <xf numFmtId="0" fontId="7" fillId="0" borderId="0" xfId="0" quotePrefix="1" applyFont="1" applyAlignment="1">
      <alignment horizontal="left" indent="1"/>
    </xf>
    <xf numFmtId="0" fontId="7" fillId="0" borderId="0" xfId="0" applyFont="1" applyAlignment="1">
      <alignment horizontal="left" indent="1"/>
    </xf>
    <xf numFmtId="2" fontId="0" fillId="0" borderId="0" xfId="0" applyNumberFormat="1"/>
    <xf numFmtId="2" fontId="0" fillId="0" borderId="0" xfId="0" applyNumberFormat="1" applyAlignment="1">
      <alignment horizontal="right"/>
    </xf>
    <xf numFmtId="0" fontId="0" fillId="0" borderId="0" xfId="0" applyNumberFormat="1" applyAlignment="1">
      <alignment horizontal="left"/>
    </xf>
    <xf numFmtId="0" fontId="0" fillId="0" borderId="0" xfId="0" applyNumberFormat="1" applyAlignment="1">
      <alignment horizontal="right"/>
    </xf>
    <xf numFmtId="0" fontId="0" fillId="0" borderId="0" xfId="0" applyNumberFormat="1"/>
    <xf numFmtId="11" fontId="0" fillId="0" borderId="0" xfId="0" applyNumberFormat="1" applyAlignment="1">
      <alignment horizontal="right"/>
    </xf>
    <xf numFmtId="11" fontId="0" fillId="0" borderId="0" xfId="0" applyNumberFormat="1"/>
    <xf numFmtId="0" fontId="0" fillId="0" borderId="0" xfId="0" applyFill="1"/>
    <xf numFmtId="0" fontId="0" fillId="0" borderId="0" xfId="0" applyNumberFormat="1" applyFill="1" applyAlignment="1">
      <alignment horizontal="center"/>
    </xf>
    <xf numFmtId="11" fontId="0" fillId="0" borderId="0" xfId="0" applyNumberFormat="1" applyFill="1"/>
    <xf numFmtId="1" fontId="0" fillId="0" borderId="0" xfId="0" applyNumberFormat="1" applyAlignment="1">
      <alignment horizontal="right"/>
    </xf>
    <xf numFmtId="2" fontId="0" fillId="0" borderId="0" xfId="0" applyNumberFormat="1" applyFill="1"/>
    <xf numFmtId="0" fontId="7" fillId="0" borderId="0" xfId="0" quotePrefix="1" applyFont="1" applyAlignment="1">
      <alignment horizontal="center"/>
    </xf>
    <xf numFmtId="164" fontId="0" fillId="0" borderId="0" xfId="0" applyNumberFormat="1" applyFont="1" applyAlignment="1">
      <alignment horizontal="center"/>
    </xf>
    <xf numFmtId="0" fontId="0" fillId="0" borderId="0" xfId="0" applyFont="1" applyAlignment="1">
      <alignment horizontal="center"/>
    </xf>
    <xf numFmtId="2" fontId="0" fillId="0" borderId="0" xfId="0" applyNumberFormat="1" applyFont="1" applyAlignment="1">
      <alignment horizontal="center"/>
    </xf>
    <xf numFmtId="2" fontId="0" fillId="0" borderId="0" xfId="0" quotePrefix="1" applyNumberFormat="1" applyFont="1" applyAlignment="1">
      <alignment horizontal="center"/>
    </xf>
    <xf numFmtId="1" fontId="4" fillId="0" borderId="0" xfId="0" applyNumberFormat="1" applyFont="1" applyAlignment="1">
      <alignment horizontal="center"/>
    </xf>
    <xf numFmtId="1" fontId="5" fillId="0" borderId="0" xfId="0" applyNumberFormat="1" applyFont="1" applyAlignment="1">
      <alignment horizontal="center"/>
    </xf>
    <xf numFmtId="1" fontId="0" fillId="0" borderId="0" xfId="0" applyNumberFormat="1" applyFont="1" applyAlignment="1">
      <alignment horizontal="center"/>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v_domestic_gross_demand!$AZ$5</c:f>
              <c:strCache>
                <c:ptCount val="1"/>
                <c:pt idx="0">
                  <c:v>2003-2007</c:v>
                </c:pt>
              </c:strCache>
            </c:strRef>
          </c:tx>
          <c:spPr>
            <a:ln w="28575">
              <a:noFill/>
            </a:ln>
          </c:spPr>
          <c:marker>
            <c:symbol val="x"/>
            <c:size val="7"/>
            <c:spPr>
              <a:noFill/>
            </c:spPr>
          </c:marker>
          <c:xVal>
            <c:numRef>
              <c:f>v_domestic_gross_demand!$BA$7:$BA$206</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v_domestic_gross_demand!$BC$7:$BC$206</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2"/>
          <c:order val="1"/>
          <c:tx>
            <c:strRef>
              <c:f>v_domestic_gross_demand!$BE$5</c:f>
              <c:strCache>
                <c:ptCount val="1"/>
                <c:pt idx="0">
                  <c:v>2008-2012</c:v>
                </c:pt>
              </c:strCache>
            </c:strRef>
          </c:tx>
          <c:spPr>
            <a:ln w="28575">
              <a:noFill/>
            </a:ln>
          </c:spPr>
          <c:marker>
            <c:symbol val="circle"/>
            <c:size val="7"/>
            <c:spPr>
              <a:noFill/>
            </c:spPr>
          </c:marker>
          <c:xVal>
            <c:numRef>
              <c:f>v_domestic_gross_demand!$BF$7:$BF$206</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v_domestic_gross_demand!$BH$7:$BH$206</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0"/>
          <c:order val="2"/>
          <c:tx>
            <c:strRef>
              <c:f>v_domestic_gross_demand!$BJ$5</c:f>
              <c:strCache>
                <c:ptCount val="1"/>
                <c:pt idx="0">
                  <c:v>2013-2015</c:v>
                </c:pt>
              </c:strCache>
            </c:strRef>
          </c:tx>
          <c:spPr>
            <a:ln w="28575">
              <a:noFill/>
            </a:ln>
          </c:spPr>
          <c:marker>
            <c:spPr>
              <a:noFill/>
            </c:spPr>
          </c:marker>
          <c:xVal>
            <c:numRef>
              <c:f>v_domestic_gross_demand!$BK$7:$BK$206</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v_domestic_gross_demand!$BM$7:$BM$206</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3"/>
          <c:tx>
            <c:strRef>
              <c:f>v_domestic_gross_demand!$BQ$5</c:f>
              <c:strCache>
                <c:ptCount val="1"/>
                <c:pt idx="0">
                  <c:v>y = x</c:v>
                </c:pt>
              </c:strCache>
            </c:strRef>
          </c:tx>
          <c:marker>
            <c:symbol val="none"/>
          </c:marker>
          <c:xVal>
            <c:numRef>
              <c:f>v_domestic_gross_demand!$BQ$7:$BQ$8</c:f>
              <c:numCache>
                <c:formatCode>General</c:formatCode>
                <c:ptCount val="2"/>
                <c:pt idx="0">
                  <c:v>9.9999999999999998E-17</c:v>
                </c:pt>
                <c:pt idx="1">
                  <c:v>100000</c:v>
                </c:pt>
              </c:numCache>
            </c:numRef>
          </c:xVal>
          <c:yVal>
            <c:numRef>
              <c:f>v_domestic_gross_demand!$BR$7:$BR$8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99597696"/>
        <c:axId val="99599872"/>
      </c:scatterChart>
      <c:valAx>
        <c:axId val="9959769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99599872"/>
        <c:crosses val="autoZero"/>
        <c:crossBetween val="midCat"/>
      </c:valAx>
      <c:valAx>
        <c:axId val="9959987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99597696"/>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v_domestic_gross_demand!$AK$5</c:f>
              <c:strCache>
                <c:ptCount val="1"/>
                <c:pt idx="0">
                  <c:v>1988-1992</c:v>
                </c:pt>
              </c:strCache>
            </c:strRef>
          </c:tx>
          <c:spPr>
            <a:ln w="28575">
              <a:noFill/>
            </a:ln>
          </c:spPr>
          <c:marker>
            <c:symbol val="circle"/>
            <c:size val="7"/>
            <c:spPr>
              <a:noFill/>
            </c:spPr>
          </c:marker>
          <c:xVal>
            <c:numRef>
              <c:f>v_domestic_gross_demand!$AL$7:$AL$206</c:f>
              <c:numCache>
                <c:formatCode>0.00</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v_domestic_gross_demand!$AN$7:$AN$206</c:f>
              <c:numCache>
                <c:formatCode>0.00</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0"/>
          <c:order val="1"/>
          <c:tx>
            <c:strRef>
              <c:f>v_domestic_gross_demand!$AP$5</c:f>
              <c:strCache>
                <c:ptCount val="1"/>
                <c:pt idx="0">
                  <c:v>1993-1997</c:v>
                </c:pt>
              </c:strCache>
            </c:strRef>
          </c:tx>
          <c:spPr>
            <a:ln w="28575">
              <a:noFill/>
            </a:ln>
          </c:spPr>
          <c:marker>
            <c:spPr>
              <a:noFill/>
            </c:spPr>
          </c:marker>
          <c:xVal>
            <c:numRef>
              <c:f>v_domestic_gross_demand!$AQ$7:$AQ$206</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v_domestic_gross_demand!$AS$7:$AS$206</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3"/>
          <c:order val="2"/>
          <c:tx>
            <c:strRef>
              <c:f>v_domestic_gross_demand!$AU$5</c:f>
              <c:strCache>
                <c:ptCount val="1"/>
                <c:pt idx="0">
                  <c:v>1998-2002</c:v>
                </c:pt>
              </c:strCache>
            </c:strRef>
          </c:tx>
          <c:spPr>
            <a:ln w="28575">
              <a:noFill/>
            </a:ln>
          </c:spPr>
          <c:xVal>
            <c:numRef>
              <c:f>v_domestic_gross_demand!$AV$7:$AV$206</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v_domestic_gross_demand!$AX$7:$AX$206</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4"/>
          <c:order val="3"/>
          <c:tx>
            <c:strRef>
              <c:f>v_domestic_gross_demand!$BQ$5</c:f>
              <c:strCache>
                <c:ptCount val="1"/>
                <c:pt idx="0">
                  <c:v>y = x</c:v>
                </c:pt>
              </c:strCache>
            </c:strRef>
          </c:tx>
          <c:marker>
            <c:symbol val="none"/>
          </c:marker>
          <c:xVal>
            <c:numRef>
              <c:f>v_domestic_gross_demand!$BQ$7:$BQ$8</c:f>
              <c:numCache>
                <c:formatCode>General</c:formatCode>
                <c:ptCount val="2"/>
                <c:pt idx="0">
                  <c:v>9.9999999999999998E-17</c:v>
                </c:pt>
                <c:pt idx="1">
                  <c:v>100000</c:v>
                </c:pt>
              </c:numCache>
            </c:numRef>
          </c:xVal>
          <c:yVal>
            <c:numRef>
              <c:f>v_domestic_gross_demand!$BR$7:$BR$8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0302848"/>
        <c:axId val="100304768"/>
      </c:scatterChart>
      <c:valAx>
        <c:axId val="10030284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0304768"/>
        <c:crosses val="autoZero"/>
        <c:crossBetween val="midCat"/>
      </c:valAx>
      <c:valAx>
        <c:axId val="10030476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0302848"/>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v_domestic_gross_demand!$Q$5</c:f>
              <c:strCache>
                <c:ptCount val="1"/>
                <c:pt idx="0">
                  <c:v>1968-1972</c:v>
                </c:pt>
              </c:strCache>
            </c:strRef>
          </c:tx>
          <c:spPr>
            <a:ln w="28575">
              <a:noFill/>
            </a:ln>
          </c:spPr>
          <c:marker>
            <c:symbol val="circle"/>
            <c:size val="7"/>
            <c:spPr>
              <a:noFill/>
            </c:spPr>
          </c:marker>
          <c:xVal>
            <c:numRef>
              <c:f>v_domestic_gross_demand!$R$7:$R$206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v_domestic_gross_demand!$T$7:$T$206</c:f>
              <c:numCache>
                <c:formatCode>0.00</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v_domestic_gross_demand!$V$5</c:f>
              <c:strCache>
                <c:ptCount val="1"/>
                <c:pt idx="0">
                  <c:v>1973-1977</c:v>
                </c:pt>
              </c:strCache>
            </c:strRef>
          </c:tx>
          <c:spPr>
            <a:ln w="28575">
              <a:noFill/>
            </a:ln>
          </c:spPr>
          <c:marker>
            <c:spPr>
              <a:noFill/>
            </c:spPr>
          </c:marker>
          <c:xVal>
            <c:numRef>
              <c:f>v_domestic_gross_demand!$W$7:$W$206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v_domestic_gross_demand!$Y$7:$Y$206</c:f>
              <c:numCache>
                <c:formatCode>0.00</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v_domestic_gross_demand!$AA$5</c:f>
              <c:strCache>
                <c:ptCount val="1"/>
                <c:pt idx="0">
                  <c:v>1978-1982</c:v>
                </c:pt>
              </c:strCache>
            </c:strRef>
          </c:tx>
          <c:spPr>
            <a:ln w="28575">
              <a:noFill/>
            </a:ln>
          </c:spPr>
          <c:xVal>
            <c:numRef>
              <c:f>v_domestic_gross_demand!$AB$7:$AB$206</c:f>
              <c:numCache>
                <c:formatCode>0.00</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v_domestic_gross_demand!$AD$7:$AD$206</c:f>
              <c:numCache>
                <c:formatCode>0.00</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v_domestic_gross_demand!$AF$5</c:f>
              <c:strCache>
                <c:ptCount val="1"/>
                <c:pt idx="0">
                  <c:v>1983-1987</c:v>
                </c:pt>
              </c:strCache>
            </c:strRef>
          </c:tx>
          <c:spPr>
            <a:ln w="28575">
              <a:noFill/>
            </a:ln>
          </c:spPr>
          <c:marker>
            <c:spPr>
              <a:noFill/>
            </c:spPr>
          </c:marker>
          <c:xVal>
            <c:numRef>
              <c:f>v_domestic_gross_demand!$AG$7:$AG$206</c:f>
              <c:numCache>
                <c:formatCode>0.00</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v_domestic_gross_demand!$AI$7:$AI$206</c:f>
              <c:numCache>
                <c:formatCode>0.00</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4"/>
          <c:order val="4"/>
          <c:tx>
            <c:strRef>
              <c:f>v_domestic_gross_demand!$BQ$5</c:f>
              <c:strCache>
                <c:ptCount val="1"/>
                <c:pt idx="0">
                  <c:v>y = x</c:v>
                </c:pt>
              </c:strCache>
            </c:strRef>
          </c:tx>
          <c:marker>
            <c:symbol val="none"/>
          </c:marker>
          <c:xVal>
            <c:numRef>
              <c:f>v_domestic_gross_demand!$BQ$7:$BQ$8</c:f>
              <c:numCache>
                <c:formatCode>General</c:formatCode>
                <c:ptCount val="2"/>
                <c:pt idx="0">
                  <c:v>9.9999999999999998E-17</c:v>
                </c:pt>
                <c:pt idx="1">
                  <c:v>100000</c:v>
                </c:pt>
              </c:numCache>
            </c:numRef>
          </c:xVal>
          <c:yVal>
            <c:numRef>
              <c:f>v_domestic_gross_demand!$BR$7:$BR$8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0336768"/>
        <c:axId val="100338688"/>
      </c:scatterChart>
      <c:valAx>
        <c:axId val="10033676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0338688"/>
        <c:crosses val="autoZero"/>
        <c:crossBetween val="midCat"/>
      </c:valAx>
      <c:valAx>
        <c:axId val="10033868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0336768"/>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domestic_demand_chart!$A$11</c:f>
              <c:strCache>
                <c:ptCount val="1"/>
                <c:pt idx="0">
                  <c:v>1968-1972</c:v>
                </c:pt>
              </c:strCache>
            </c:strRef>
          </c:tx>
          <c:spPr>
            <a:ln w="28575">
              <a:noFill/>
            </a:ln>
          </c:spPr>
          <c:marker>
            <c:symbol val="circle"/>
            <c:size val="7"/>
            <c:spPr>
              <a:noFill/>
            </c:spPr>
          </c:marker>
          <c:xVal>
            <c:numRef>
              <c:f>domestic_demand_chart!$B$11:$B$210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domestic_demand_chart!$C$11:$C$210</c:f>
              <c:numCache>
                <c:formatCode>General</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domestic_demand_chart!$A$211</c:f>
              <c:strCache>
                <c:ptCount val="1"/>
                <c:pt idx="0">
                  <c:v>1973-1977</c:v>
                </c:pt>
              </c:strCache>
            </c:strRef>
          </c:tx>
          <c:spPr>
            <a:ln w="28575">
              <a:noFill/>
            </a:ln>
          </c:spPr>
          <c:marker>
            <c:spPr>
              <a:noFill/>
            </c:spPr>
          </c:marker>
          <c:xVal>
            <c:numRef>
              <c:f>domestic_demand_chart!$B$211:$B$410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domestic_demand_chart!$C$211:$C$410</c:f>
              <c:numCache>
                <c:formatCode>General</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domestic_demand_chart!$A$411</c:f>
              <c:strCache>
                <c:ptCount val="1"/>
                <c:pt idx="0">
                  <c:v>1978-1982</c:v>
                </c:pt>
              </c:strCache>
            </c:strRef>
          </c:tx>
          <c:spPr>
            <a:ln w="28575">
              <a:noFill/>
            </a:ln>
          </c:spPr>
          <c:xVal>
            <c:numRef>
              <c:f>domestic_demand_chart!$B$411:$B$610</c:f>
              <c:numCache>
                <c:formatCode>General</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domestic_demand_chart!$C$411:$C$610</c:f>
              <c:numCache>
                <c:formatCode>General</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domestic_demand_chart!$A$611</c:f>
              <c:strCache>
                <c:ptCount val="1"/>
                <c:pt idx="0">
                  <c:v>1983-1987</c:v>
                </c:pt>
              </c:strCache>
            </c:strRef>
          </c:tx>
          <c:spPr>
            <a:ln w="28575">
              <a:noFill/>
            </a:ln>
          </c:spPr>
          <c:marker>
            <c:spPr>
              <a:noFill/>
            </c:spPr>
          </c:marker>
          <c:xVal>
            <c:numRef>
              <c:f>domestic_demand_chart!$B$611:$B$810</c:f>
              <c:numCache>
                <c:formatCode>General</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domestic_demand_chart!$C$611:$C$810</c:f>
              <c:numCache>
                <c:formatCode>General</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5"/>
          <c:order val="4"/>
          <c:tx>
            <c:strRef>
              <c:f>domestic_demand_chart!$A$811</c:f>
              <c:strCache>
                <c:ptCount val="1"/>
                <c:pt idx="0">
                  <c:v>1988-1992</c:v>
                </c:pt>
              </c:strCache>
            </c:strRef>
          </c:tx>
          <c:spPr>
            <a:ln w="28575">
              <a:noFill/>
            </a:ln>
          </c:spPr>
          <c:marker>
            <c:symbol val="plus"/>
            <c:size val="7"/>
            <c:spPr>
              <a:noFill/>
              <a:ln>
                <a:solidFill>
                  <a:schemeClr val="tx1"/>
                </a:solidFill>
              </a:ln>
            </c:spPr>
          </c:marker>
          <c:xVal>
            <c:numRef>
              <c:f>domestic_demand_chart!$B$811:$B$1010</c:f>
              <c:numCache>
                <c:formatCode>General</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domestic_demand_chart!$C$811:$C$1010</c:f>
              <c:numCache>
                <c:formatCode>General</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4"/>
          <c:order val="5"/>
          <c:tx>
            <c:strRef>
              <c:f>domestic_demand_chart!$E$9</c:f>
              <c:strCache>
                <c:ptCount val="1"/>
                <c:pt idx="0">
                  <c:v>y = 0.55x ; R^2 = 0.94</c:v>
                </c:pt>
              </c:strCache>
            </c:strRef>
          </c:tx>
          <c:marker>
            <c:symbol val="none"/>
          </c:marker>
          <c:xVal>
            <c:numRef>
              <c:f>domestic_demand_chart!$D$11:$D$12</c:f>
              <c:numCache>
                <c:formatCode>0</c:formatCode>
                <c:ptCount val="2"/>
                <c:pt idx="0" formatCode="0.00E+00">
                  <c:v>1.8103479488757741E-2</c:v>
                </c:pt>
                <c:pt idx="1">
                  <c:v>10000</c:v>
                </c:pt>
              </c:numCache>
            </c:numRef>
          </c:xVal>
          <c:yVal>
            <c:numRef>
              <c:f>domestic_demand_chart!$E$11:$E$12</c:f>
              <c:numCache>
                <c:formatCode>0.00E+00</c:formatCode>
                <c:ptCount val="2"/>
                <c:pt idx="0">
                  <c:v>0.01</c:v>
                </c:pt>
                <c:pt idx="1">
                  <c:v>5523.8</c:v>
                </c:pt>
              </c:numCache>
            </c:numRef>
          </c:yVal>
          <c:smooth val="0"/>
        </c:ser>
        <c:ser>
          <c:idx val="6"/>
          <c:order val="6"/>
          <c:tx>
            <c:strRef>
              <c:f>domestic_demand_chart!$F$9</c:f>
              <c:strCache>
                <c:ptCount val="1"/>
                <c:pt idx="0">
                  <c:v>y = x</c:v>
                </c:pt>
              </c:strCache>
            </c:strRef>
          </c:tx>
          <c:spPr>
            <a:ln>
              <a:prstDash val="dash"/>
            </a:ln>
          </c:spPr>
          <c:marker>
            <c:symbol val="none"/>
          </c:marker>
          <c:xVal>
            <c:numRef>
              <c:f>domestic_demand_chart!$D$11:$D$12</c:f>
              <c:numCache>
                <c:formatCode>0</c:formatCode>
                <c:ptCount val="2"/>
                <c:pt idx="0" formatCode="0.00E+00">
                  <c:v>1.8103479488757741E-2</c:v>
                </c:pt>
                <c:pt idx="1">
                  <c:v>10000</c:v>
                </c:pt>
              </c:numCache>
            </c:numRef>
          </c:xVal>
          <c:yVal>
            <c:numRef>
              <c:f>domestic_demand_chart!$F$11:$F$12</c:f>
              <c:numCache>
                <c:formatCode>0</c:formatCode>
                <c:ptCount val="2"/>
                <c:pt idx="0" formatCode="0.00E+00">
                  <c:v>1.8103479488757741E-2</c:v>
                </c:pt>
                <c:pt idx="1">
                  <c:v>10000</c:v>
                </c:pt>
              </c:numCache>
            </c:numRef>
          </c:yVal>
          <c:smooth val="0"/>
        </c:ser>
        <c:dLbls>
          <c:showLegendKey val="0"/>
          <c:showVal val="0"/>
          <c:showCatName val="0"/>
          <c:showSerName val="0"/>
          <c:showPercent val="0"/>
          <c:showBubbleSize val="0"/>
        </c:dLbls>
        <c:axId val="100436224"/>
        <c:axId val="100442496"/>
      </c:scatterChart>
      <c:valAx>
        <c:axId val="10043622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0442496"/>
        <c:crossesAt val="1"/>
        <c:crossBetween val="midCat"/>
      </c:valAx>
      <c:valAx>
        <c:axId val="10044249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0043622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domestic_demand_chart!$G$11</c:f>
              <c:strCache>
                <c:ptCount val="1"/>
                <c:pt idx="0">
                  <c:v>1993-1997</c:v>
                </c:pt>
              </c:strCache>
            </c:strRef>
          </c:tx>
          <c:spPr>
            <a:ln w="28575">
              <a:noFill/>
            </a:ln>
          </c:spPr>
          <c:marker>
            <c:symbol val="circle"/>
            <c:size val="7"/>
            <c:spPr>
              <a:noFill/>
            </c:spPr>
          </c:marker>
          <c:xVal>
            <c:numRef>
              <c:f>domestic_demand_chart!$H$11:$H$210</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domestic_demand_chart!$I$11:$I$210</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0"/>
          <c:order val="1"/>
          <c:tx>
            <c:strRef>
              <c:f>domestic_demand_chart!$G$211</c:f>
              <c:strCache>
                <c:ptCount val="1"/>
                <c:pt idx="0">
                  <c:v>1998-2002</c:v>
                </c:pt>
              </c:strCache>
            </c:strRef>
          </c:tx>
          <c:spPr>
            <a:ln w="28575">
              <a:noFill/>
            </a:ln>
          </c:spPr>
          <c:marker>
            <c:spPr>
              <a:noFill/>
            </c:spPr>
          </c:marker>
          <c:xVal>
            <c:numRef>
              <c:f>domestic_demand_chart!$H$211:$H$410</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domestic_demand_chart!$I$211:$I$410</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3"/>
          <c:order val="2"/>
          <c:tx>
            <c:strRef>
              <c:f>domestic_demand_chart!$G$411</c:f>
              <c:strCache>
                <c:ptCount val="1"/>
                <c:pt idx="0">
                  <c:v>2003-2007</c:v>
                </c:pt>
              </c:strCache>
            </c:strRef>
          </c:tx>
          <c:spPr>
            <a:ln w="28575">
              <a:noFill/>
            </a:ln>
          </c:spPr>
          <c:xVal>
            <c:numRef>
              <c:f>domestic_demand_chart!$H$411:$H$610</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domestic_demand_chart!$I$411:$I$610</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1"/>
          <c:order val="3"/>
          <c:tx>
            <c:strRef>
              <c:f>domestic_demand_chart!$G$611</c:f>
              <c:strCache>
                <c:ptCount val="1"/>
                <c:pt idx="0">
                  <c:v>2008-2012</c:v>
                </c:pt>
              </c:strCache>
            </c:strRef>
          </c:tx>
          <c:spPr>
            <a:ln w="28575">
              <a:noFill/>
            </a:ln>
          </c:spPr>
          <c:marker>
            <c:spPr>
              <a:noFill/>
            </c:spPr>
          </c:marker>
          <c:xVal>
            <c:numRef>
              <c:f>domestic_demand_chart!$H$611:$H$810</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domestic_demand_chart!$I$611:$I$810</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5"/>
          <c:order val="4"/>
          <c:tx>
            <c:strRef>
              <c:f>domestic_demand_chart!$G$811</c:f>
              <c:strCache>
                <c:ptCount val="1"/>
                <c:pt idx="0">
                  <c:v>2013-2015</c:v>
                </c:pt>
              </c:strCache>
            </c:strRef>
          </c:tx>
          <c:spPr>
            <a:ln w="28575">
              <a:noFill/>
            </a:ln>
          </c:spPr>
          <c:marker>
            <c:symbol val="plus"/>
            <c:size val="7"/>
            <c:spPr>
              <a:noFill/>
              <a:ln>
                <a:solidFill>
                  <a:schemeClr val="tx1"/>
                </a:solidFill>
              </a:ln>
            </c:spPr>
          </c:marker>
          <c:xVal>
            <c:numRef>
              <c:f>domestic_demand_chart!$H$811:$H$1010</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domestic_demand_chart!$I$811:$I$1010</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5"/>
          <c:tx>
            <c:strRef>
              <c:f>domestic_demand_chart!$K$9</c:f>
              <c:strCache>
                <c:ptCount val="1"/>
                <c:pt idx="0">
                  <c:v>y = 0.63x ; R^2 = 0.91</c:v>
                </c:pt>
              </c:strCache>
            </c:strRef>
          </c:tx>
          <c:marker>
            <c:symbol val="none"/>
          </c:marker>
          <c:xVal>
            <c:numRef>
              <c:f>domestic_demand_chart!$J$11:$J$12</c:f>
              <c:numCache>
                <c:formatCode>0</c:formatCode>
                <c:ptCount val="2"/>
                <c:pt idx="0" formatCode="0.00E+00">
                  <c:v>1.5821157634104088E-2</c:v>
                </c:pt>
                <c:pt idx="1">
                  <c:v>10000</c:v>
                </c:pt>
              </c:numCache>
            </c:numRef>
          </c:xVal>
          <c:yVal>
            <c:numRef>
              <c:f>domestic_demand_chart!$K$11:$K$12</c:f>
              <c:numCache>
                <c:formatCode>0.00E+00</c:formatCode>
                <c:ptCount val="2"/>
                <c:pt idx="0">
                  <c:v>0.01</c:v>
                </c:pt>
                <c:pt idx="1">
                  <c:v>6320.65</c:v>
                </c:pt>
              </c:numCache>
            </c:numRef>
          </c:yVal>
          <c:smooth val="0"/>
        </c:ser>
        <c:ser>
          <c:idx val="6"/>
          <c:order val="6"/>
          <c:tx>
            <c:strRef>
              <c:f>domestic_demand_chart!$L$9</c:f>
              <c:strCache>
                <c:ptCount val="1"/>
                <c:pt idx="0">
                  <c:v>y = x</c:v>
                </c:pt>
              </c:strCache>
            </c:strRef>
          </c:tx>
          <c:spPr>
            <a:ln>
              <a:prstDash val="dash"/>
            </a:ln>
          </c:spPr>
          <c:marker>
            <c:symbol val="none"/>
          </c:marker>
          <c:xVal>
            <c:numRef>
              <c:f>domestic_demand_chart!$J$11:$J$12</c:f>
              <c:numCache>
                <c:formatCode>0</c:formatCode>
                <c:ptCount val="2"/>
                <c:pt idx="0" formatCode="0.00E+00">
                  <c:v>1.5821157634104088E-2</c:v>
                </c:pt>
                <c:pt idx="1">
                  <c:v>10000</c:v>
                </c:pt>
              </c:numCache>
            </c:numRef>
          </c:xVal>
          <c:yVal>
            <c:numRef>
              <c:f>domestic_demand_chart!$L$11:$L$12</c:f>
              <c:numCache>
                <c:formatCode>0</c:formatCode>
                <c:ptCount val="2"/>
                <c:pt idx="0" formatCode="0.00E+00">
                  <c:v>1.5821157634104088E-2</c:v>
                </c:pt>
                <c:pt idx="1">
                  <c:v>10000</c:v>
                </c:pt>
              </c:numCache>
            </c:numRef>
          </c:yVal>
          <c:smooth val="0"/>
        </c:ser>
        <c:dLbls>
          <c:showLegendKey val="0"/>
          <c:showVal val="0"/>
          <c:showCatName val="0"/>
          <c:showSerName val="0"/>
          <c:showPercent val="0"/>
          <c:showBubbleSize val="0"/>
        </c:dLbls>
        <c:axId val="93910144"/>
        <c:axId val="93912064"/>
      </c:scatterChart>
      <c:valAx>
        <c:axId val="9391014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93912064"/>
        <c:crossesAt val="1"/>
        <c:crossBetween val="midCat"/>
      </c:valAx>
      <c:valAx>
        <c:axId val="9391206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9391014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v_industry_withdrawal!$AZ$5</c:f>
              <c:strCache>
                <c:ptCount val="1"/>
                <c:pt idx="0">
                  <c:v>2003-2007</c:v>
                </c:pt>
              </c:strCache>
            </c:strRef>
          </c:tx>
          <c:spPr>
            <a:ln w="28575">
              <a:noFill/>
            </a:ln>
          </c:spPr>
          <c:marker>
            <c:symbol val="x"/>
            <c:size val="7"/>
            <c:spPr>
              <a:noFill/>
            </c:spPr>
          </c:marker>
          <c:xVal>
            <c:numRef>
              <c:f>v_industry_withdrawal!$BA$7:$BA$206</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v_industry_withdrawal!$BC$7:$BC$206</c:f>
              <c:numCache>
                <c:formatCode>0.00</c:formatCode>
                <c:ptCount val="200"/>
                <c:pt idx="0">
                  <c:v>0.63765260000000001</c:v>
                </c:pt>
                <c:pt idx="1">
                  <c:v>3.1287740000000001E-2</c:v>
                </c:pt>
                <c:pt idx="2">
                  <c:v>0.1716404</c:v>
                </c:pt>
                <c:pt idx="3">
                  <c:v>0.63113039999999998</c:v>
                </c:pt>
                <c:pt idx="4">
                  <c:v>6.1801340000000003E-3</c:v>
                </c:pt>
                <c:pt idx="5">
                  <c:v>5.78761E-2</c:v>
                </c:pt>
                <c:pt idx="6">
                  <c:v>0</c:v>
                </c:pt>
                <c:pt idx="7">
                  <c:v>4.7044600000000001</c:v>
                </c:pt>
                <c:pt idx="8">
                  <c:v>0.30368600000000001</c:v>
                </c:pt>
                <c:pt idx="9">
                  <c:v>1.9263159999999999</c:v>
                </c:pt>
                <c:pt idx="10">
                  <c:v>0</c:v>
                </c:pt>
                <c:pt idx="11">
                  <c:v>0</c:v>
                </c:pt>
                <c:pt idx="12">
                  <c:v>0</c:v>
                </c:pt>
                <c:pt idx="13">
                  <c:v>0.1588676</c:v>
                </c:pt>
                <c:pt idx="14">
                  <c:v>1.832114E-2</c:v>
                </c:pt>
                <c:pt idx="15">
                  <c:v>6.7423479999999994E-2</c:v>
                </c:pt>
                <c:pt idx="16">
                  <c:v>9.2702259999999995E-3</c:v>
                </c:pt>
                <c:pt idx="17">
                  <c:v>9.0040239999999994</c:v>
                </c:pt>
                <c:pt idx="18">
                  <c:v>4.740986E-3</c:v>
                </c:pt>
                <c:pt idx="19">
                  <c:v>3.6748079999999999E-3</c:v>
                </c:pt>
                <c:pt idx="20">
                  <c:v>2.6196500000000001E-2</c:v>
                </c:pt>
                <c:pt idx="21">
                  <c:v>14.45116</c:v>
                </c:pt>
                <c:pt idx="22">
                  <c:v>0.117886</c:v>
                </c:pt>
                <c:pt idx="23">
                  <c:v>5.3663280000000005E-4</c:v>
                </c:pt>
                <c:pt idx="24">
                  <c:v>0.1163636</c:v>
                </c:pt>
                <c:pt idx="25">
                  <c:v>34.883459999999999</c:v>
                </c:pt>
                <c:pt idx="26">
                  <c:v>0</c:v>
                </c:pt>
                <c:pt idx="27">
                  <c:v>4.2700120000000001E-3</c:v>
                </c:pt>
                <c:pt idx="28">
                  <c:v>0.17540120000000001</c:v>
                </c:pt>
                <c:pt idx="29">
                  <c:v>7.2691459999999998E-3</c:v>
                </c:pt>
                <c:pt idx="30">
                  <c:v>0.84076519999999999</c:v>
                </c:pt>
                <c:pt idx="31">
                  <c:v>1.2023699999999999</c:v>
                </c:pt>
                <c:pt idx="32">
                  <c:v>0</c:v>
                </c:pt>
                <c:pt idx="33">
                  <c:v>3.0060380000000001E-2</c:v>
                </c:pt>
                <c:pt idx="34">
                  <c:v>0</c:v>
                </c:pt>
                <c:pt idx="35">
                  <c:v>0.1799984</c:v>
                </c:pt>
                <c:pt idx="36">
                  <c:v>0.16144500000000001</c:v>
                </c:pt>
                <c:pt idx="37">
                  <c:v>8.1308179999999997E-3</c:v>
                </c:pt>
                <c:pt idx="38">
                  <c:v>2.1877779999999998</c:v>
                </c:pt>
                <c:pt idx="39">
                  <c:v>1.0389224000000001E-2</c:v>
                </c:pt>
                <c:pt idx="40">
                  <c:v>0.2627776</c:v>
                </c:pt>
                <c:pt idx="41">
                  <c:v>0</c:v>
                </c:pt>
                <c:pt idx="42">
                  <c:v>0.1859972</c:v>
                </c:pt>
                <c:pt idx="43">
                  <c:v>1.9538040000000001</c:v>
                </c:pt>
                <c:pt idx="44">
                  <c:v>0.2155068</c:v>
                </c:pt>
                <c:pt idx="45">
                  <c:v>1.7248079999999999</c:v>
                </c:pt>
                <c:pt idx="46">
                  <c:v>3.7498419999999998E-2</c:v>
                </c:pt>
                <c:pt idx="47">
                  <c:v>1.288738E-3</c:v>
                </c:pt>
                <c:pt idx="48">
                  <c:v>3.0511219999999999</c:v>
                </c:pt>
                <c:pt idx="49">
                  <c:v>0</c:v>
                </c:pt>
                <c:pt idx="50">
                  <c:v>7.2292520000000002E-3</c:v>
                </c:pt>
                <c:pt idx="51">
                  <c:v>2.3637999999999999</c:v>
                </c:pt>
                <c:pt idx="52">
                  <c:v>25.775400000000001</c:v>
                </c:pt>
                <c:pt idx="53">
                  <c:v>7.2986779999999998E-4</c:v>
                </c:pt>
                <c:pt idx="54">
                  <c:v>1.3738779999999999</c:v>
                </c:pt>
                <c:pt idx="55">
                  <c:v>2.0083179999999999E-2</c:v>
                </c:pt>
                <c:pt idx="56">
                  <c:v>7.8959159999999998E-5</c:v>
                </c:pt>
                <c:pt idx="57">
                  <c:v>31.96386</c:v>
                </c:pt>
                <c:pt idx="58">
                  <c:v>3.2420879999999999</c:v>
                </c:pt>
                <c:pt idx="59">
                  <c:v>0.17143259999999999</c:v>
                </c:pt>
                <c:pt idx="60">
                  <c:v>0</c:v>
                </c:pt>
                <c:pt idx="61">
                  <c:v>1.404614</c:v>
                </c:pt>
                <c:pt idx="62">
                  <c:v>0</c:v>
                </c:pt>
                <c:pt idx="63">
                  <c:v>0.26522679999999998</c:v>
                </c:pt>
                <c:pt idx="64">
                  <c:v>2.6564580000000001E-2</c:v>
                </c:pt>
                <c:pt idx="65">
                  <c:v>4.2573239999999998E-4</c:v>
                </c:pt>
                <c:pt idx="66">
                  <c:v>4.0513900000000002E-3</c:v>
                </c:pt>
                <c:pt idx="67">
                  <c:v>#N/A</c:v>
                </c:pt>
                <c:pt idx="68">
                  <c:v>0.10004354</c:v>
                </c:pt>
                <c:pt idx="69">
                  <c:v>5.1471020000000003</c:v>
                </c:pt>
                <c:pt idx="70">
                  <c:v>2.082992</c:v>
                </c:pt>
                <c:pt idx="71">
                  <c:v>0.12801460000000001</c:v>
                </c:pt>
                <c:pt idx="72">
                  <c:v>16.719259999999998</c:v>
                </c:pt>
                <c:pt idx="73">
                  <c:v>2.3359100000000002</c:v>
                </c:pt>
                <c:pt idx="74">
                  <c:v>0.76973420000000004</c:v>
                </c:pt>
                <c:pt idx="75">
                  <c:v>1.0436259999999999</c:v>
                </c:pt>
                <c:pt idx="76">
                  <c:v>0.88030640000000004</c:v>
                </c:pt>
                <c:pt idx="77">
                  <c:v>3.1392620000000003E-2</c:v>
                </c:pt>
                <c:pt idx="78">
                  <c:v>16.181439999999998</c:v>
                </c:pt>
                <c:pt idx="79">
                  <c:v>0.1120756</c:v>
                </c:pt>
                <c:pt idx="80">
                  <c:v>5.0704359999999999</c:v>
                </c:pt>
                <c:pt idx="81">
                  <c:v>1.7812479999999999E-2</c:v>
                </c:pt>
                <c:pt idx="82">
                  <c:v>28.4633</c:v>
                </c:pt>
                <c:pt idx="83">
                  <c:v>7.0578359999999996E-3</c:v>
                </c:pt>
                <c:pt idx="84">
                  <c:v>0.60625359999999995</c:v>
                </c:pt>
                <c:pt idx="85">
                  <c:v>9.9094840000000003E-2</c:v>
                </c:pt>
                <c:pt idx="86">
                  <c:v>4.5708640000000002E-2</c:v>
                </c:pt>
                <c:pt idx="87">
                  <c:v>2.3697300000000001</c:v>
                </c:pt>
                <c:pt idx="88">
                  <c:v>12.4796</c:v>
                </c:pt>
                <c:pt idx="89">
                  <c:v>0</c:v>
                </c:pt>
                <c:pt idx="90">
                  <c:v>0.49048900000000001</c:v>
                </c:pt>
                <c:pt idx="91">
                  <c:v>7.0835780000000001E-2</c:v>
                </c:pt>
                <c:pt idx="92">
                  <c:v>6.8547540000000004E-2</c:v>
                </c:pt>
                <c:pt idx="93">
                  <c:v>8.7740160000000008E-3</c:v>
                </c:pt>
                <c:pt idx="94">
                  <c:v>4.6263020000000002E-4</c:v>
                </c:pt>
                <c:pt idx="95">
                  <c:v>4.2850579999999999E-2</c:v>
                </c:pt>
                <c:pt idx="96">
                  <c:v>2.8508000000000001E-3</c:v>
                </c:pt>
                <c:pt idx="97">
                  <c:v>4.6569039999999999</c:v>
                </c:pt>
                <c:pt idx="98">
                  <c:v>0</c:v>
                </c:pt>
                <c:pt idx="99">
                  <c:v>0</c:v>
                </c:pt>
                <c:pt idx="100">
                  <c:v>3.3528280000000001E-2</c:v>
                </c:pt>
                <c:pt idx="101">
                  <c:v>3.2052619999999998</c:v>
                </c:pt>
                <c:pt idx="102">
                  <c:v>0</c:v>
                </c:pt>
                <c:pt idx="103">
                  <c:v>1.7983499999999999E-2</c:v>
                </c:pt>
                <c:pt idx="104">
                  <c:v>0</c:v>
                </c:pt>
                <c:pt idx="105">
                  <c:v>1.117678E-3</c:v>
                </c:pt>
                <c:pt idx="106">
                  <c:v>0</c:v>
                </c:pt>
                <c:pt idx="107">
                  <c:v>7.1161919999999999</c:v>
                </c:pt>
                <c:pt idx="108">
                  <c:v>0</c:v>
                </c:pt>
                <c:pt idx="109">
                  <c:v>7.8501760000000004E-2</c:v>
                </c:pt>
                <c:pt idx="110">
                  <c:v>0.24465139999999999</c:v>
                </c:pt>
                <c:pt idx="111">
                  <c:v>1.5863100000000002E-2</c:v>
                </c:pt>
                <c:pt idx="112">
                  <c:v>0</c:v>
                </c:pt>
                <c:pt idx="113">
                  <c:v>2.3922859999999999</c:v>
                </c:pt>
                <c:pt idx="114">
                  <c:v>1.9972200000000001E-3</c:v>
                </c:pt>
                <c:pt idx="115">
                  <c:v>0</c:v>
                </c:pt>
                <c:pt idx="116">
                  <c:v>6.126976E-2</c:v>
                </c:pt>
                <c:pt idx="117">
                  <c:v>4.1654540000000004</c:v>
                </c:pt>
                <c:pt idx="118">
                  <c:v>0.1778998</c:v>
                </c:pt>
                <c:pt idx="119">
                  <c:v>0</c:v>
                </c:pt>
                <c:pt idx="120">
                  <c:v>0.20469000000000001</c:v>
                </c:pt>
                <c:pt idx="121">
                  <c:v>0.29056979999999999</c:v>
                </c:pt>
                <c:pt idx="122">
                  <c:v>1.0299829999999999E-2</c:v>
                </c:pt>
                <c:pt idx="123">
                  <c:v>0.88813600000000004</c:v>
                </c:pt>
                <c:pt idx="124">
                  <c:v>0</c:v>
                </c:pt>
                <c:pt idx="125">
                  <c:v>2.0078659999999999</c:v>
                </c:pt>
                <c:pt idx="126">
                  <c:v>0.74423320000000004</c:v>
                </c:pt>
                <c:pt idx="127">
                  <c:v>0.23048740000000001</c:v>
                </c:pt>
                <c:pt idx="128">
                  <c:v>2.2339479999999998</c:v>
                </c:pt>
                <c:pt idx="129">
                  <c:v>1.9265239999999999E-2</c:v>
                </c:pt>
                <c:pt idx="130">
                  <c:v>0.1251244</c:v>
                </c:pt>
                <c:pt idx="131">
                  <c:v>0.47578199999999998</c:v>
                </c:pt>
                <c:pt idx="132">
                  <c:v>6.5526499999999999</c:v>
                </c:pt>
                <c:pt idx="133">
                  <c:v>10.36219</c:v>
                </c:pt>
                <c:pt idx="134">
                  <c:v>3.1250300000000002</c:v>
                </c:pt>
                <c:pt idx="135">
                  <c:v>0</c:v>
                </c:pt>
                <c:pt idx="136">
                  <c:v>5.5996559999999997E-3</c:v>
                </c:pt>
                <c:pt idx="137">
                  <c:v>0.210341</c:v>
                </c:pt>
                <c:pt idx="138">
                  <c:v>5.9092399999999996E-3</c:v>
                </c:pt>
                <c:pt idx="139">
                  <c:v>1.21908E-4</c:v>
                </c:pt>
                <c:pt idx="140">
                  <c:v>0</c:v>
                </c:pt>
                <c:pt idx="141">
                  <c:v>8.0877740000000004E-2</c:v>
                </c:pt>
                <c:pt idx="142">
                  <c:v>10.631328</c:v>
                </c:pt>
                <c:pt idx="143">
                  <c:v>1.40602E-2</c:v>
                </c:pt>
                <c:pt idx="144">
                  <c:v>91.434899999999999</c:v>
                </c:pt>
                <c:pt idx="145">
                  <c:v>0</c:v>
                </c:pt>
                <c:pt idx="146">
                  <c:v>0</c:v>
                </c:pt>
                <c:pt idx="147">
                  <c:v>0</c:v>
                </c:pt>
                <c:pt idx="148">
                  <c:v>7.8900960000000001E-4</c:v>
                </c:pt>
                <c:pt idx="149">
                  <c:v>0</c:v>
                </c:pt>
                <c:pt idx="150">
                  <c:v>4.043474E-3</c:v>
                </c:pt>
                <c:pt idx="151">
                  <c:v>5.9618259999999999E-2</c:v>
                </c:pt>
                <c:pt idx="152">
                  <c:v>0</c:v>
                </c:pt>
                <c:pt idx="153">
                  <c:v>2.2690399999999999E-2</c:v>
                </c:pt>
                <c:pt idx="154">
                  <c:v>0.67995139999999998</c:v>
                </c:pt>
                <c:pt idx="155">
                  <c:v>1.151894</c:v>
                </c:pt>
                <c:pt idx="156">
                  <c:v>1.990488E-2</c:v>
                </c:pt>
                <c:pt idx="157">
                  <c:v>0</c:v>
                </c:pt>
                <c:pt idx="158">
                  <c:v>1.1367799999999999</c:v>
                </c:pt>
                <c:pt idx="159">
                  <c:v>8.7324619999999999</c:v>
                </c:pt>
                <c:pt idx="160">
                  <c:v>3.1845180000000001E-2</c:v>
                </c:pt>
                <c:pt idx="161">
                  <c:v>0.71953</c:v>
                </c:pt>
                <c:pt idx="162">
                  <c:v>1.377508E-2</c:v>
                </c:pt>
                <c:pt idx="163">
                  <c:v>2.0254940000000001</c:v>
                </c:pt>
                <c:pt idx="164">
                  <c:v>1.074908</c:v>
                </c:pt>
                <c:pt idx="165">
                  <c:v>0.10696202</c:v>
                </c:pt>
                <c:pt idx="166">
                  <c:v>0.42934860000000002</c:v>
                </c:pt>
                <c:pt idx="167">
                  <c:v>3.7156120000000001E-2</c:v>
                </c:pt>
                <c:pt idx="168">
                  <c:v>1.4840960000000001</c:v>
                </c:pt>
                <c:pt idx="169">
                  <c:v>2.370508E-2</c:v>
                </c:pt>
                <c:pt idx="170">
                  <c:v>0</c:v>
                </c:pt>
                <c:pt idx="171">
                  <c:v>0</c:v>
                </c:pt>
                <c:pt idx="172">
                  <c:v>9.7000799999999998E-2</c:v>
                </c:pt>
                <c:pt idx="173">
                  <c:v>6.5665700000000005E-4</c:v>
                </c:pt>
                <c:pt idx="174">
                  <c:v>8.4533179999999999E-2</c:v>
                </c:pt>
                <c:pt idx="175">
                  <c:v>4.0566420000000001</c:v>
                </c:pt>
                <c:pt idx="176">
                  <c:v>1.9722779999999999E-4</c:v>
                </c:pt>
                <c:pt idx="177">
                  <c:v>5.7774140000000002E-2</c:v>
                </c:pt>
                <c:pt idx="178">
                  <c:v>0</c:v>
                </c:pt>
                <c:pt idx="179">
                  <c:v>7.5081040000000003</c:v>
                </c:pt>
                <c:pt idx="180">
                  <c:v>25.379460000000002</c:v>
                </c:pt>
                <c:pt idx="181">
                  <c:v>194.97280000000001</c:v>
                </c:pt>
                <c:pt idx="182">
                  <c:v>1.506332E-3</c:v>
                </c:pt>
                <c:pt idx="183">
                  <c:v>4.7913280000000003E-2</c:v>
                </c:pt>
                <c:pt idx="184">
                  <c:v>2.9823019999999998</c:v>
                </c:pt>
                <c:pt idx="185">
                  <c:v>1.1236752000000001</c:v>
                </c:pt>
                <c:pt idx="186">
                  <c:v>1.738772</c:v>
                </c:pt>
                <c:pt idx="187">
                  <c:v>0.10546628</c:v>
                </c:pt>
                <c:pt idx="188">
                  <c:v>0</c:v>
                </c:pt>
                <c:pt idx="189">
                  <c:v>1.4243719999999999E-3</c:v>
                </c:pt>
                <c:pt idx="190">
                  <c:v>8.1150979999999998E-2</c:v>
                </c:pt>
                <c:pt idx="191">
                  <c:v>0.13832900000000001</c:v>
                </c:pt>
                <c:pt idx="192">
                  <c:v>5.3744100000000001</c:v>
                </c:pt>
                <c:pt idx="193">
                  <c:v>0.1532992</c:v>
                </c:pt>
                <c:pt idx="194">
                  <c:v>6.478396</c:v>
                </c:pt>
                <c:pt idx="195">
                  <c:v>0.31733600000000001</c:v>
                </c:pt>
                <c:pt idx="196">
                  <c:v>0.1420092</c:v>
                </c:pt>
                <c:pt idx="197">
                  <c:v>3.4752960000000001E-3</c:v>
                </c:pt>
                <c:pt idx="198">
                  <c:v>1.513578E-2</c:v>
                </c:pt>
                <c:pt idx="199">
                  <c:v>26.127680000000002</c:v>
                </c:pt>
              </c:numCache>
            </c:numRef>
          </c:yVal>
          <c:smooth val="0"/>
        </c:ser>
        <c:ser>
          <c:idx val="2"/>
          <c:order val="1"/>
          <c:tx>
            <c:strRef>
              <c:f>v_industry_withdrawal!$BE$5</c:f>
              <c:strCache>
                <c:ptCount val="1"/>
                <c:pt idx="0">
                  <c:v>2008-2012</c:v>
                </c:pt>
              </c:strCache>
            </c:strRef>
          </c:tx>
          <c:spPr>
            <a:ln w="28575">
              <a:noFill/>
            </a:ln>
          </c:spPr>
          <c:marker>
            <c:symbol val="circle"/>
            <c:size val="7"/>
            <c:spPr>
              <a:noFill/>
            </c:spPr>
          </c:marker>
          <c:xVal>
            <c:numRef>
              <c:f>v_industry_withdrawal!$BF$7:$BF$206</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v_industry_withdrawal!$BH$7:$BH$206</c:f>
              <c:numCache>
                <c:formatCode>0.00</c:formatCode>
                <c:ptCount val="200"/>
                <c:pt idx="0">
                  <c:v>0.65293100000000004</c:v>
                </c:pt>
                <c:pt idx="1">
                  <c:v>3.8872219999999999E-2</c:v>
                </c:pt>
                <c:pt idx="2">
                  <c:v>0.19105240000000001</c:v>
                </c:pt>
                <c:pt idx="3">
                  <c:v>0.71182080000000003</c:v>
                </c:pt>
                <c:pt idx="4">
                  <c:v>6.5255560000000001E-3</c:v>
                </c:pt>
                <c:pt idx="5">
                  <c:v>7.4493000000000004E-2</c:v>
                </c:pt>
                <c:pt idx="6">
                  <c:v>0</c:v>
                </c:pt>
                <c:pt idx="7">
                  <c:v>5.5942259999999999</c:v>
                </c:pt>
                <c:pt idx="8">
                  <c:v>0.32946140000000002</c:v>
                </c:pt>
                <c:pt idx="9">
                  <c:v>2.0518519999999998</c:v>
                </c:pt>
                <c:pt idx="10">
                  <c:v>0</c:v>
                </c:pt>
                <c:pt idx="11">
                  <c:v>0</c:v>
                </c:pt>
                <c:pt idx="12">
                  <c:v>0</c:v>
                </c:pt>
                <c:pt idx="13">
                  <c:v>0.1815648</c:v>
                </c:pt>
                <c:pt idx="14">
                  <c:v>2.07315E-2</c:v>
                </c:pt>
                <c:pt idx="15">
                  <c:v>7.9979540000000002E-2</c:v>
                </c:pt>
                <c:pt idx="16">
                  <c:v>9.9987679999999999E-3</c:v>
                </c:pt>
                <c:pt idx="17">
                  <c:v>11.25442</c:v>
                </c:pt>
                <c:pt idx="18">
                  <c:v>4.97942E-3</c:v>
                </c:pt>
                <c:pt idx="19">
                  <c:v>3.7521519999999999E-3</c:v>
                </c:pt>
                <c:pt idx="20">
                  <c:v>2.9641939999999999E-2</c:v>
                </c:pt>
                <c:pt idx="21">
                  <c:v>16.685359999999999</c:v>
                </c:pt>
                <c:pt idx="22">
                  <c:v>0.13839480000000001</c:v>
                </c:pt>
                <c:pt idx="23">
                  <c:v>6.2218080000000001E-4</c:v>
                </c:pt>
                <c:pt idx="24">
                  <c:v>0.12431979999999999</c:v>
                </c:pt>
                <c:pt idx="25">
                  <c:v>37.482340000000001</c:v>
                </c:pt>
                <c:pt idx="26">
                  <c:v>0</c:v>
                </c:pt>
                <c:pt idx="27">
                  <c:v>4.7711180000000004E-3</c:v>
                </c:pt>
                <c:pt idx="28">
                  <c:v>0.20958019999999999</c:v>
                </c:pt>
                <c:pt idx="29">
                  <c:v>8.0201040000000001E-3</c:v>
                </c:pt>
                <c:pt idx="30">
                  <c:v>0.95732899999999999</c:v>
                </c:pt>
                <c:pt idx="31">
                  <c:v>1.4345920000000001</c:v>
                </c:pt>
                <c:pt idx="32">
                  <c:v>0</c:v>
                </c:pt>
                <c:pt idx="33">
                  <c:v>3.5631000000000003E-2</c:v>
                </c:pt>
                <c:pt idx="34">
                  <c:v>0</c:v>
                </c:pt>
                <c:pt idx="35">
                  <c:v>0.203676</c:v>
                </c:pt>
                <c:pt idx="36">
                  <c:v>0.17937839999999999</c:v>
                </c:pt>
                <c:pt idx="37">
                  <c:v>8.7031859999999999E-3</c:v>
                </c:pt>
                <c:pt idx="38">
                  <c:v>2.9675419999999999</c:v>
                </c:pt>
                <c:pt idx="39">
                  <c:v>1.133546E-2</c:v>
                </c:pt>
                <c:pt idx="40">
                  <c:v>0.27769139999999998</c:v>
                </c:pt>
                <c:pt idx="41">
                  <c:v>0</c:v>
                </c:pt>
                <c:pt idx="42">
                  <c:v>0.1938146</c:v>
                </c:pt>
                <c:pt idx="43">
                  <c:v>2.3856739999999999</c:v>
                </c:pt>
                <c:pt idx="44">
                  <c:v>0.23891580000000001</c:v>
                </c:pt>
                <c:pt idx="45">
                  <c:v>2.090284</c:v>
                </c:pt>
                <c:pt idx="46">
                  <c:v>3.9919400000000001E-2</c:v>
                </c:pt>
                <c:pt idx="47">
                  <c:v>1.2701120000000001E-3</c:v>
                </c:pt>
                <c:pt idx="48">
                  <c:v>3.570154</c:v>
                </c:pt>
                <c:pt idx="49">
                  <c:v>0</c:v>
                </c:pt>
                <c:pt idx="50">
                  <c:v>7.192754E-3</c:v>
                </c:pt>
                <c:pt idx="51">
                  <c:v>2.502262</c:v>
                </c:pt>
                <c:pt idx="52">
                  <c:v>27.278400000000001</c:v>
                </c:pt>
                <c:pt idx="53">
                  <c:v>7.2776099999999995E-4</c:v>
                </c:pt>
                <c:pt idx="54">
                  <c:v>1.639046</c:v>
                </c:pt>
                <c:pt idx="55">
                  <c:v>2.223118E-2</c:v>
                </c:pt>
                <c:pt idx="56">
                  <c:v>8.7196559999999995E-5</c:v>
                </c:pt>
                <c:pt idx="57">
                  <c:v>33.747280000000003</c:v>
                </c:pt>
                <c:pt idx="58">
                  <c:v>3.63788</c:v>
                </c:pt>
                <c:pt idx="59">
                  <c:v>0.21076919999999999</c:v>
                </c:pt>
                <c:pt idx="60">
                  <c:v>0</c:v>
                </c:pt>
                <c:pt idx="61">
                  <c:v>1.429462</c:v>
                </c:pt>
                <c:pt idx="62">
                  <c:v>0</c:v>
                </c:pt>
                <c:pt idx="63">
                  <c:v>0.28822140000000002</c:v>
                </c:pt>
                <c:pt idx="64">
                  <c:v>2.7917020000000001E-2</c:v>
                </c:pt>
                <c:pt idx="65">
                  <c:v>5.3556280000000001E-4</c:v>
                </c:pt>
                <c:pt idx="66">
                  <c:v>4.4785900000000002E-3</c:v>
                </c:pt>
                <c:pt idx="67">
                  <c:v>#N/A</c:v>
                </c:pt>
                <c:pt idx="68">
                  <c:v>0.11009679999999999</c:v>
                </c:pt>
                <c:pt idx="69">
                  <c:v>5.5220700000000003</c:v>
                </c:pt>
                <c:pt idx="70">
                  <c:v>2.3080080000000001</c:v>
                </c:pt>
                <c:pt idx="71">
                  <c:v>0.12195019999999999</c:v>
                </c:pt>
                <c:pt idx="72">
                  <c:v>19.849260000000001</c:v>
                </c:pt>
                <c:pt idx="73">
                  <c:v>2.8664040000000002</c:v>
                </c:pt>
                <c:pt idx="74">
                  <c:v>0.84931120000000004</c:v>
                </c:pt>
                <c:pt idx="75">
                  <c:v>1.2912600000000001</c:v>
                </c:pt>
                <c:pt idx="76">
                  <c:v>0.88898379999999999</c:v>
                </c:pt>
                <c:pt idx="77">
                  <c:v>3.1120720000000001E-2</c:v>
                </c:pt>
                <c:pt idx="78">
                  <c:v>16.465119999999999</c:v>
                </c:pt>
                <c:pt idx="79">
                  <c:v>0.1216638</c:v>
                </c:pt>
                <c:pt idx="80">
                  <c:v>6.0676079999999999</c:v>
                </c:pt>
                <c:pt idx="81">
                  <c:v>1.8782139999999999E-2</c:v>
                </c:pt>
                <c:pt idx="82">
                  <c:v>29.969819999999999</c:v>
                </c:pt>
                <c:pt idx="83">
                  <c:v>8.1030340000000003E-3</c:v>
                </c:pt>
                <c:pt idx="84">
                  <c:v>0.73693900000000001</c:v>
                </c:pt>
                <c:pt idx="85">
                  <c:v>0.11011840000000001</c:v>
                </c:pt>
                <c:pt idx="86">
                  <c:v>5.4989940000000001E-2</c:v>
                </c:pt>
                <c:pt idx="87">
                  <c:v>2.6519539999999999</c:v>
                </c:pt>
                <c:pt idx="88">
                  <c:v>13.059519999999999</c:v>
                </c:pt>
                <c:pt idx="89">
                  <c:v>0</c:v>
                </c:pt>
                <c:pt idx="90">
                  <c:v>0.55934379999999995</c:v>
                </c:pt>
                <c:pt idx="91">
                  <c:v>8.7427660000000004E-2</c:v>
                </c:pt>
                <c:pt idx="92">
                  <c:v>7.3439820000000003E-2</c:v>
                </c:pt>
                <c:pt idx="93">
                  <c:v>8.8586399999999992E-3</c:v>
                </c:pt>
                <c:pt idx="94">
                  <c:v>4.98264E-4</c:v>
                </c:pt>
                <c:pt idx="95">
                  <c:v>4.8207859999999998E-2</c:v>
                </c:pt>
                <c:pt idx="96">
                  <c:v>3.180408E-3</c:v>
                </c:pt>
                <c:pt idx="97">
                  <c:v>5.2786600000000004</c:v>
                </c:pt>
                <c:pt idx="98">
                  <c:v>0</c:v>
                </c:pt>
                <c:pt idx="99">
                  <c:v>0</c:v>
                </c:pt>
                <c:pt idx="100">
                  <c:v>3.8173980000000003E-2</c:v>
                </c:pt>
                <c:pt idx="101">
                  <c:v>3.656822</c:v>
                </c:pt>
                <c:pt idx="102">
                  <c:v>0</c:v>
                </c:pt>
                <c:pt idx="103">
                  <c:v>2.0223419999999999E-2</c:v>
                </c:pt>
                <c:pt idx="104">
                  <c:v>0</c:v>
                </c:pt>
                <c:pt idx="105">
                  <c:v>1.241228E-3</c:v>
                </c:pt>
                <c:pt idx="106">
                  <c:v>0</c:v>
                </c:pt>
                <c:pt idx="107">
                  <c:v>7.2204259999999998</c:v>
                </c:pt>
                <c:pt idx="108">
                  <c:v>0</c:v>
                </c:pt>
                <c:pt idx="109">
                  <c:v>9.7715120000000003E-2</c:v>
                </c:pt>
                <c:pt idx="110">
                  <c:v>0.27379740000000002</c:v>
                </c:pt>
                <c:pt idx="111">
                  <c:v>1.74728E-2</c:v>
                </c:pt>
                <c:pt idx="112">
                  <c:v>0</c:v>
                </c:pt>
                <c:pt idx="113">
                  <c:v>2.4065340000000002</c:v>
                </c:pt>
                <c:pt idx="114">
                  <c:v>2.3243199999999999E-3</c:v>
                </c:pt>
                <c:pt idx="115">
                  <c:v>0</c:v>
                </c:pt>
                <c:pt idx="116">
                  <c:v>6.9885020000000006E-2</c:v>
                </c:pt>
                <c:pt idx="117">
                  <c:v>4.3235679999999999</c:v>
                </c:pt>
                <c:pt idx="118">
                  <c:v>0.20300019999999999</c:v>
                </c:pt>
                <c:pt idx="119">
                  <c:v>0</c:v>
                </c:pt>
                <c:pt idx="120">
                  <c:v>0.2101066</c:v>
                </c:pt>
                <c:pt idx="121">
                  <c:v>0.3196446</c:v>
                </c:pt>
                <c:pt idx="122">
                  <c:v>1.132244E-2</c:v>
                </c:pt>
                <c:pt idx="123">
                  <c:v>1.0075605999999999</c:v>
                </c:pt>
                <c:pt idx="124">
                  <c:v>0</c:v>
                </c:pt>
                <c:pt idx="125">
                  <c:v>2.188882</c:v>
                </c:pt>
                <c:pt idx="126">
                  <c:v>0.82781139999999998</c:v>
                </c:pt>
                <c:pt idx="127">
                  <c:v>0.2627564</c:v>
                </c:pt>
                <c:pt idx="128">
                  <c:v>2.5330599999999999</c:v>
                </c:pt>
                <c:pt idx="129">
                  <c:v>2.265054E-2</c:v>
                </c:pt>
                <c:pt idx="130">
                  <c:v>0.1534112</c:v>
                </c:pt>
                <c:pt idx="131">
                  <c:v>0.56399759999999999</c:v>
                </c:pt>
                <c:pt idx="132">
                  <c:v>7.6020820000000002</c:v>
                </c:pt>
                <c:pt idx="133">
                  <c:v>11.90326</c:v>
                </c:pt>
                <c:pt idx="134">
                  <c:v>3.3280859999999999</c:v>
                </c:pt>
                <c:pt idx="135">
                  <c:v>0</c:v>
                </c:pt>
                <c:pt idx="136">
                  <c:v>5.6609080000000001E-3</c:v>
                </c:pt>
                <c:pt idx="137">
                  <c:v>0.2297244</c:v>
                </c:pt>
                <c:pt idx="138">
                  <c:v>6.7115359999999997E-3</c:v>
                </c:pt>
                <c:pt idx="139">
                  <c:v>1.291892E-4</c:v>
                </c:pt>
                <c:pt idx="140">
                  <c:v>0</c:v>
                </c:pt>
                <c:pt idx="141">
                  <c:v>8.6071839999999997E-2</c:v>
                </c:pt>
                <c:pt idx="142">
                  <c:v>12.419219999999999</c:v>
                </c:pt>
                <c:pt idx="143">
                  <c:v>1.6811240000000002E-2</c:v>
                </c:pt>
                <c:pt idx="144">
                  <c:v>109.5354</c:v>
                </c:pt>
                <c:pt idx="145">
                  <c:v>0</c:v>
                </c:pt>
                <c:pt idx="146">
                  <c:v>0</c:v>
                </c:pt>
                <c:pt idx="147">
                  <c:v>0</c:v>
                </c:pt>
                <c:pt idx="148">
                  <c:v>6.7928080000000004E-4</c:v>
                </c:pt>
                <c:pt idx="149">
                  <c:v>0</c:v>
                </c:pt>
                <c:pt idx="150">
                  <c:v>4.1430659999999999E-3</c:v>
                </c:pt>
                <c:pt idx="151">
                  <c:v>6.5051700000000004E-2</c:v>
                </c:pt>
                <c:pt idx="152">
                  <c:v>0</c:v>
                </c:pt>
                <c:pt idx="153">
                  <c:v>2.4749239999999999E-2</c:v>
                </c:pt>
                <c:pt idx="154">
                  <c:v>0.72390560000000004</c:v>
                </c:pt>
                <c:pt idx="155">
                  <c:v>1.3007219999999999</c:v>
                </c:pt>
                <c:pt idx="156">
                  <c:v>2.445058E-2</c:v>
                </c:pt>
                <c:pt idx="157">
                  <c:v>0</c:v>
                </c:pt>
                <c:pt idx="158">
                  <c:v>1.2382599999999999</c:v>
                </c:pt>
                <c:pt idx="159">
                  <c:v>9.3406059999999993</c:v>
                </c:pt>
                <c:pt idx="160">
                  <c:v>3.1247919999999998E-2</c:v>
                </c:pt>
                <c:pt idx="161">
                  <c:v>0.88875700000000002</c:v>
                </c:pt>
                <c:pt idx="162">
                  <c:v>1.4087260000000001E-2</c:v>
                </c:pt>
                <c:pt idx="163">
                  <c:v>2.1169519999999999</c:v>
                </c:pt>
                <c:pt idx="164">
                  <c:v>1.157672</c:v>
                </c:pt>
                <c:pt idx="165">
                  <c:v>0.1297526</c:v>
                </c:pt>
                <c:pt idx="166">
                  <c:v>0.53667260000000006</c:v>
                </c:pt>
                <c:pt idx="167">
                  <c:v>4.15021E-2</c:v>
                </c:pt>
                <c:pt idx="168">
                  <c:v>1.7153480000000001</c:v>
                </c:pt>
                <c:pt idx="169">
                  <c:v>2.611306E-2</c:v>
                </c:pt>
                <c:pt idx="170">
                  <c:v>0</c:v>
                </c:pt>
                <c:pt idx="171">
                  <c:v>0</c:v>
                </c:pt>
                <c:pt idx="172">
                  <c:v>0.10580304</c:v>
                </c:pt>
                <c:pt idx="173">
                  <c:v>7.4260259999999996E-4</c:v>
                </c:pt>
                <c:pt idx="174">
                  <c:v>9.170478E-2</c:v>
                </c:pt>
                <c:pt idx="175">
                  <c:v>4.5820460000000001</c:v>
                </c:pt>
                <c:pt idx="176">
                  <c:v>1.940926E-4</c:v>
                </c:pt>
                <c:pt idx="177">
                  <c:v>6.8235859999999995E-2</c:v>
                </c:pt>
                <c:pt idx="178">
                  <c:v>0</c:v>
                </c:pt>
                <c:pt idx="179">
                  <c:v>7.4354240000000003</c:v>
                </c:pt>
                <c:pt idx="180">
                  <c:v>29.60088</c:v>
                </c:pt>
                <c:pt idx="181">
                  <c:v>198.97980000000001</c:v>
                </c:pt>
                <c:pt idx="182">
                  <c:v>1.818044E-3</c:v>
                </c:pt>
                <c:pt idx="183">
                  <c:v>6.0335319999999998E-2</c:v>
                </c:pt>
                <c:pt idx="184">
                  <c:v>3.7814100000000002</c:v>
                </c:pt>
                <c:pt idx="185">
                  <c:v>1.458456</c:v>
                </c:pt>
                <c:pt idx="186">
                  <c:v>2.113772</c:v>
                </c:pt>
                <c:pt idx="187">
                  <c:v>0.13387840000000001</c:v>
                </c:pt>
                <c:pt idx="188">
                  <c:v>0</c:v>
                </c:pt>
                <c:pt idx="189">
                  <c:v>1.6046120000000001E-3</c:v>
                </c:pt>
                <c:pt idx="190">
                  <c:v>9.2540319999999995E-2</c:v>
                </c:pt>
                <c:pt idx="191">
                  <c:v>0.1650122</c:v>
                </c:pt>
                <c:pt idx="192">
                  <c:v>5.6638739999999999</c:v>
                </c:pt>
                <c:pt idx="193">
                  <c:v>0.1644072</c:v>
                </c:pt>
                <c:pt idx="194">
                  <c:v>7.2391120000000004</c:v>
                </c:pt>
                <c:pt idx="195">
                  <c:v>0.296736</c:v>
                </c:pt>
                <c:pt idx="196">
                  <c:v>0.1724542</c:v>
                </c:pt>
                <c:pt idx="197">
                  <c:v>4.2173000000000002E-3</c:v>
                </c:pt>
                <c:pt idx="198">
                  <c:v>1.5628E-2</c:v>
                </c:pt>
                <c:pt idx="199">
                  <c:v>33.805900000000001</c:v>
                </c:pt>
              </c:numCache>
            </c:numRef>
          </c:yVal>
          <c:smooth val="0"/>
        </c:ser>
        <c:ser>
          <c:idx val="0"/>
          <c:order val="2"/>
          <c:tx>
            <c:strRef>
              <c:f>v_industry_withdrawal!$BJ$5</c:f>
              <c:strCache>
                <c:ptCount val="1"/>
                <c:pt idx="0">
                  <c:v>2013-2015</c:v>
                </c:pt>
              </c:strCache>
            </c:strRef>
          </c:tx>
          <c:spPr>
            <a:ln w="28575">
              <a:noFill/>
            </a:ln>
          </c:spPr>
          <c:marker>
            <c:spPr>
              <a:noFill/>
            </c:spPr>
          </c:marker>
          <c:xVal>
            <c:numRef>
              <c:f>v_industry_withdrawal!$BK$7:$BK$206</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v_industry_withdrawal!$BM$7:$BM$206</c:f>
              <c:numCache>
                <c:formatCode>0.00</c:formatCode>
                <c:ptCount val="200"/>
                <c:pt idx="0">
                  <c:v>0.60269799999999996</c:v>
                </c:pt>
                <c:pt idx="1">
                  <c:v>3.9554800000000001E-2</c:v>
                </c:pt>
                <c:pt idx="2">
                  <c:v>0.18948400000000001</c:v>
                </c:pt>
                <c:pt idx="3">
                  <c:v>0.71125233333333304</c:v>
                </c:pt>
                <c:pt idx="4">
                  <c:v>6.79582333333333E-3</c:v>
                </c:pt>
                <c:pt idx="5">
                  <c:v>7.3742733333333296E-2</c:v>
                </c:pt>
                <c:pt idx="6">
                  <c:v>0</c:v>
                </c:pt>
                <c:pt idx="7">
                  <c:v>5.6978866666666699</c:v>
                </c:pt>
                <c:pt idx="8">
                  <c:v>0.321822</c:v>
                </c:pt>
                <c:pt idx="9">
                  <c:v>2.0375200000000002</c:v>
                </c:pt>
                <c:pt idx="10">
                  <c:v>0</c:v>
                </c:pt>
                <c:pt idx="11">
                  <c:v>0</c:v>
                </c:pt>
                <c:pt idx="12">
                  <c:v>0</c:v>
                </c:pt>
                <c:pt idx="13">
                  <c:v>0.185256</c:v>
                </c:pt>
                <c:pt idx="14">
                  <c:v>2.1222666666666699E-2</c:v>
                </c:pt>
                <c:pt idx="15">
                  <c:v>8.1153933333333303E-2</c:v>
                </c:pt>
                <c:pt idx="16">
                  <c:v>1.0112933333333299E-2</c:v>
                </c:pt>
                <c:pt idx="17">
                  <c:v>11.5645666666667</c:v>
                </c:pt>
                <c:pt idx="18">
                  <c:v>4.9904633333333302E-3</c:v>
                </c:pt>
                <c:pt idx="19">
                  <c:v>3.7499199999999999E-3</c:v>
                </c:pt>
                <c:pt idx="20">
                  <c:v>3.0018E-2</c:v>
                </c:pt>
                <c:pt idx="21">
                  <c:v>16.736366666666701</c:v>
                </c:pt>
                <c:pt idx="22">
                  <c:v>0.13910766666666699</c:v>
                </c:pt>
                <c:pt idx="23">
                  <c:v>6.3777500000000004E-4</c:v>
                </c:pt>
                <c:pt idx="24">
                  <c:v>0.12350899999999999</c:v>
                </c:pt>
                <c:pt idx="25">
                  <c:v>37.821433333333303</c:v>
                </c:pt>
                <c:pt idx="26">
                  <c:v>0</c:v>
                </c:pt>
                <c:pt idx="27">
                  <c:v>4.80636E-3</c:v>
                </c:pt>
                <c:pt idx="28">
                  <c:v>0.21362466666666699</c:v>
                </c:pt>
                <c:pt idx="29">
                  <c:v>7.9869899999999994E-3</c:v>
                </c:pt>
                <c:pt idx="30">
                  <c:v>0.97733599999999998</c:v>
                </c:pt>
                <c:pt idx="31">
                  <c:v>1.4614</c:v>
                </c:pt>
                <c:pt idx="32">
                  <c:v>0</c:v>
                </c:pt>
                <c:pt idx="33">
                  <c:v>3.5936099999999999E-2</c:v>
                </c:pt>
                <c:pt idx="34">
                  <c:v>0</c:v>
                </c:pt>
                <c:pt idx="35">
                  <c:v>0.207569</c:v>
                </c:pt>
                <c:pt idx="36">
                  <c:v>0.17865700000000001</c:v>
                </c:pt>
                <c:pt idx="37">
                  <c:v>8.7710266666666693E-3</c:v>
                </c:pt>
                <c:pt idx="38">
                  <c:v>2.8936799999999998</c:v>
                </c:pt>
                <c:pt idx="39">
                  <c:v>1.1281899999999999E-2</c:v>
                </c:pt>
                <c:pt idx="40">
                  <c:v>0.27572033333333301</c:v>
                </c:pt>
                <c:pt idx="41">
                  <c:v>0</c:v>
                </c:pt>
                <c:pt idx="42">
                  <c:v>0.17945566666666701</c:v>
                </c:pt>
                <c:pt idx="43">
                  <c:v>2.3807900000000002</c:v>
                </c:pt>
                <c:pt idx="44">
                  <c:v>0.24062800000000001</c:v>
                </c:pt>
                <c:pt idx="45">
                  <c:v>2.10778</c:v>
                </c:pt>
                <c:pt idx="46">
                  <c:v>3.9898900000000001E-2</c:v>
                </c:pt>
                <c:pt idx="47">
                  <c:v>1.26669E-3</c:v>
                </c:pt>
                <c:pt idx="48">
                  <c:v>3.11911</c:v>
                </c:pt>
                <c:pt idx="49">
                  <c:v>0</c:v>
                </c:pt>
                <c:pt idx="50">
                  <c:v>6.7570733333333303E-3</c:v>
                </c:pt>
                <c:pt idx="51">
                  <c:v>2.4771999999999998</c:v>
                </c:pt>
                <c:pt idx="52">
                  <c:v>27.0792</c:v>
                </c:pt>
                <c:pt idx="53">
                  <c:v>7.2732799999999996E-4</c:v>
                </c:pt>
                <c:pt idx="54">
                  <c:v>1.6333966666666699</c:v>
                </c:pt>
                <c:pt idx="55">
                  <c:v>2.2187499999999999E-2</c:v>
                </c:pt>
                <c:pt idx="56">
                  <c:v>8.6850999999999999E-5</c:v>
                </c:pt>
                <c:pt idx="57">
                  <c:v>33.524433333333299</c:v>
                </c:pt>
                <c:pt idx="58">
                  <c:v>3.6955200000000001</c:v>
                </c:pt>
                <c:pt idx="59">
                  <c:v>0.213028666666667</c:v>
                </c:pt>
                <c:pt idx="60">
                  <c:v>0</c:v>
                </c:pt>
                <c:pt idx="61">
                  <c:v>1.5083233333333299</c:v>
                </c:pt>
                <c:pt idx="62">
                  <c:v>0</c:v>
                </c:pt>
                <c:pt idx="63">
                  <c:v>0.29033199999999998</c:v>
                </c:pt>
                <c:pt idx="64">
                  <c:v>2.8227599999999999E-2</c:v>
                </c:pt>
                <c:pt idx="65">
                  <c:v>5.4559699999999999E-4</c:v>
                </c:pt>
                <c:pt idx="66">
                  <c:v>4.4801633333333302E-3</c:v>
                </c:pt>
                <c:pt idx="67">
                  <c:v>#N/A</c:v>
                </c:pt>
                <c:pt idx="68">
                  <c:v>0.110763</c:v>
                </c:pt>
                <c:pt idx="69">
                  <c:v>5.4634499999999999</c:v>
                </c:pt>
                <c:pt idx="70">
                  <c:v>2.2831000000000001</c:v>
                </c:pt>
                <c:pt idx="71">
                  <c:v>0.11992999999999999</c:v>
                </c:pt>
                <c:pt idx="72">
                  <c:v>20.459499999999998</c:v>
                </c:pt>
                <c:pt idx="73">
                  <c:v>2.96105666666667</c:v>
                </c:pt>
                <c:pt idx="74">
                  <c:v>0.843221</c:v>
                </c:pt>
                <c:pt idx="75">
                  <c:v>1.3080833333333299</c:v>
                </c:pt>
                <c:pt idx="76">
                  <c:v>0.87276299999999996</c:v>
                </c:pt>
                <c:pt idx="77">
                  <c:v>3.2037133333333301E-2</c:v>
                </c:pt>
                <c:pt idx="78">
                  <c:v>15.967333333333301</c:v>
                </c:pt>
                <c:pt idx="79">
                  <c:v>0.12088400000000001</c:v>
                </c:pt>
                <c:pt idx="80">
                  <c:v>6.2587333333333302</c:v>
                </c:pt>
                <c:pt idx="81">
                  <c:v>1.8870499999999998E-2</c:v>
                </c:pt>
                <c:pt idx="82">
                  <c:v>30.301500000000001</c:v>
                </c:pt>
                <c:pt idx="83">
                  <c:v>8.5261799999999995E-3</c:v>
                </c:pt>
                <c:pt idx="84">
                  <c:v>0.73634366666666695</c:v>
                </c:pt>
                <c:pt idx="85">
                  <c:v>0.110285666666667</c:v>
                </c:pt>
                <c:pt idx="86">
                  <c:v>5.5635499999999997E-2</c:v>
                </c:pt>
                <c:pt idx="87">
                  <c:v>2.66957666666667</c:v>
                </c:pt>
                <c:pt idx="88">
                  <c:v>13.262499999999999</c:v>
                </c:pt>
                <c:pt idx="89">
                  <c:v>0</c:v>
                </c:pt>
                <c:pt idx="90">
                  <c:v>0.54605599999999999</c:v>
                </c:pt>
                <c:pt idx="91">
                  <c:v>8.9623300000000003E-2</c:v>
                </c:pt>
                <c:pt idx="92">
                  <c:v>6.6345500000000002E-2</c:v>
                </c:pt>
                <c:pt idx="93">
                  <c:v>8.8551733333333306E-3</c:v>
                </c:pt>
                <c:pt idx="94">
                  <c:v>4.9704700000000003E-4</c:v>
                </c:pt>
                <c:pt idx="95">
                  <c:v>4.6944899999999998E-2</c:v>
                </c:pt>
                <c:pt idx="96">
                  <c:v>3.0009500000000001E-3</c:v>
                </c:pt>
                <c:pt idx="97">
                  <c:v>5.1195933333333299</c:v>
                </c:pt>
                <c:pt idx="98">
                  <c:v>0</c:v>
                </c:pt>
                <c:pt idx="99">
                  <c:v>0</c:v>
                </c:pt>
                <c:pt idx="100">
                  <c:v>3.8649299999999998E-2</c:v>
                </c:pt>
                <c:pt idx="101">
                  <c:v>3.71105666666667</c:v>
                </c:pt>
                <c:pt idx="102">
                  <c:v>0</c:v>
                </c:pt>
                <c:pt idx="103">
                  <c:v>2.0218900000000001E-2</c:v>
                </c:pt>
                <c:pt idx="104">
                  <c:v>0</c:v>
                </c:pt>
                <c:pt idx="105">
                  <c:v>1.2391500000000001E-3</c:v>
                </c:pt>
                <c:pt idx="106">
                  <c:v>0</c:v>
                </c:pt>
                <c:pt idx="107">
                  <c:v>7.2845666666666702</c:v>
                </c:pt>
                <c:pt idx="108">
                  <c:v>0</c:v>
                </c:pt>
                <c:pt idx="109">
                  <c:v>9.9213566666666697E-2</c:v>
                </c:pt>
                <c:pt idx="110">
                  <c:v>0.27341100000000002</c:v>
                </c:pt>
                <c:pt idx="111">
                  <c:v>1.7420999999999999E-2</c:v>
                </c:pt>
                <c:pt idx="112">
                  <c:v>0</c:v>
                </c:pt>
                <c:pt idx="113">
                  <c:v>2.4044300000000001</c:v>
                </c:pt>
                <c:pt idx="114">
                  <c:v>2.3785E-3</c:v>
                </c:pt>
                <c:pt idx="115">
                  <c:v>0</c:v>
                </c:pt>
                <c:pt idx="116">
                  <c:v>6.6763799999999998E-2</c:v>
                </c:pt>
                <c:pt idx="117">
                  <c:v>4.2904900000000001</c:v>
                </c:pt>
                <c:pt idx="118">
                  <c:v>0.200317</c:v>
                </c:pt>
                <c:pt idx="119">
                  <c:v>0</c:v>
                </c:pt>
                <c:pt idx="120">
                  <c:v>0.210786</c:v>
                </c:pt>
                <c:pt idx="121">
                  <c:v>0.31980066666666701</c:v>
                </c:pt>
                <c:pt idx="122">
                  <c:v>1.1232199999999999E-2</c:v>
                </c:pt>
                <c:pt idx="123">
                  <c:v>1.0000960000000001</c:v>
                </c:pt>
                <c:pt idx="124">
                  <c:v>0</c:v>
                </c:pt>
                <c:pt idx="125">
                  <c:v>2.1871999999999998</c:v>
                </c:pt>
                <c:pt idx="126">
                  <c:v>0.83516999999999997</c:v>
                </c:pt>
                <c:pt idx="127">
                  <c:v>0.26555800000000002</c:v>
                </c:pt>
                <c:pt idx="128">
                  <c:v>2.5133299999999998</c:v>
                </c:pt>
                <c:pt idx="129">
                  <c:v>2.3022500000000001E-2</c:v>
                </c:pt>
                <c:pt idx="130">
                  <c:v>0.15594133333333299</c:v>
                </c:pt>
                <c:pt idx="131">
                  <c:v>0.56928900000000004</c:v>
                </c:pt>
                <c:pt idx="132">
                  <c:v>7.6409366666666703</c:v>
                </c:pt>
                <c:pt idx="133">
                  <c:v>11.8570333333333</c:v>
                </c:pt>
                <c:pt idx="134">
                  <c:v>3.30871</c:v>
                </c:pt>
                <c:pt idx="135">
                  <c:v>0</c:v>
                </c:pt>
                <c:pt idx="136">
                  <c:v>5.65754E-3</c:v>
                </c:pt>
                <c:pt idx="137">
                  <c:v>0.22959299999999999</c:v>
                </c:pt>
                <c:pt idx="138">
                  <c:v>6.8683833333333302E-3</c:v>
                </c:pt>
                <c:pt idx="139">
                  <c:v>1.27038E-4</c:v>
                </c:pt>
                <c:pt idx="140">
                  <c:v>0</c:v>
                </c:pt>
                <c:pt idx="141">
                  <c:v>8.8836433333333298E-2</c:v>
                </c:pt>
                <c:pt idx="142">
                  <c:v>12.262233333333301</c:v>
                </c:pt>
                <c:pt idx="143">
                  <c:v>1.69575E-2</c:v>
                </c:pt>
                <c:pt idx="144">
                  <c:v>109.904</c:v>
                </c:pt>
                <c:pt idx="145">
                  <c:v>0</c:v>
                </c:pt>
                <c:pt idx="146">
                  <c:v>0</c:v>
                </c:pt>
                <c:pt idx="147">
                  <c:v>0</c:v>
                </c:pt>
                <c:pt idx="148">
                  <c:v>7.1007333333333303E-4</c:v>
                </c:pt>
                <c:pt idx="149">
                  <c:v>0</c:v>
                </c:pt>
                <c:pt idx="150">
                  <c:v>4.1515866666666703E-3</c:v>
                </c:pt>
                <c:pt idx="151">
                  <c:v>6.4704399999999995E-2</c:v>
                </c:pt>
                <c:pt idx="152">
                  <c:v>0</c:v>
                </c:pt>
                <c:pt idx="153">
                  <c:v>2.46351E-2</c:v>
                </c:pt>
                <c:pt idx="154">
                  <c:v>0.72329399999999999</c:v>
                </c:pt>
                <c:pt idx="155">
                  <c:v>1.2925500000000001</c:v>
                </c:pt>
                <c:pt idx="156">
                  <c:v>2.5262900000000001E-2</c:v>
                </c:pt>
                <c:pt idx="157">
                  <c:v>0</c:v>
                </c:pt>
                <c:pt idx="158">
                  <c:v>1.25631</c:v>
                </c:pt>
                <c:pt idx="159">
                  <c:v>9.0009300000000003</c:v>
                </c:pt>
                <c:pt idx="160">
                  <c:v>3.1229099999999999E-2</c:v>
                </c:pt>
                <c:pt idx="161">
                  <c:v>0.900343</c:v>
                </c:pt>
                <c:pt idx="162">
                  <c:v>1.41415E-2</c:v>
                </c:pt>
                <c:pt idx="163">
                  <c:v>2.11849</c:v>
                </c:pt>
                <c:pt idx="164">
                  <c:v>1.1588733333333301</c:v>
                </c:pt>
                <c:pt idx="165">
                  <c:v>0.131605</c:v>
                </c:pt>
                <c:pt idx="166">
                  <c:v>0.53520833333333295</c:v>
                </c:pt>
                <c:pt idx="167">
                  <c:v>4.1724733333333298E-2</c:v>
                </c:pt>
                <c:pt idx="168">
                  <c:v>1.71207666666667</c:v>
                </c:pt>
                <c:pt idx="169">
                  <c:v>2.6004200000000002E-2</c:v>
                </c:pt>
                <c:pt idx="170">
                  <c:v>0</c:v>
                </c:pt>
                <c:pt idx="171">
                  <c:v>0</c:v>
                </c:pt>
                <c:pt idx="172">
                  <c:v>9.8801366666666696E-2</c:v>
                </c:pt>
                <c:pt idx="173">
                  <c:v>7.2913399999999999E-4</c:v>
                </c:pt>
                <c:pt idx="174">
                  <c:v>9.1540666666666701E-2</c:v>
                </c:pt>
                <c:pt idx="175">
                  <c:v>4.6100033333333297</c:v>
                </c:pt>
                <c:pt idx="176">
                  <c:v>1.9118999999999999E-4</c:v>
                </c:pt>
                <c:pt idx="177">
                  <c:v>6.8802799999999997E-2</c:v>
                </c:pt>
                <c:pt idx="178">
                  <c:v>0</c:v>
                </c:pt>
                <c:pt idx="179">
                  <c:v>7.3554366666666704</c:v>
                </c:pt>
                <c:pt idx="180">
                  <c:v>29.227499999999999</c:v>
                </c:pt>
                <c:pt idx="181">
                  <c:v>196.49266666666699</c:v>
                </c:pt>
                <c:pt idx="182">
                  <c:v>1.8293300000000001E-3</c:v>
                </c:pt>
                <c:pt idx="183">
                  <c:v>6.1969799999999998E-2</c:v>
                </c:pt>
                <c:pt idx="184">
                  <c:v>3.8906733333333299</c:v>
                </c:pt>
                <c:pt idx="185">
                  <c:v>1.4887966666666701</c:v>
                </c:pt>
                <c:pt idx="186">
                  <c:v>2.13927666666667</c:v>
                </c:pt>
                <c:pt idx="187">
                  <c:v>0.13361666666666699</c:v>
                </c:pt>
                <c:pt idx="188">
                  <c:v>0</c:v>
                </c:pt>
                <c:pt idx="189">
                  <c:v>1.5986900000000001E-3</c:v>
                </c:pt>
                <c:pt idx="190">
                  <c:v>9.3569399999999997E-2</c:v>
                </c:pt>
                <c:pt idx="191">
                  <c:v>0.164798</c:v>
                </c:pt>
                <c:pt idx="192">
                  <c:v>5.6452799999999996</c:v>
                </c:pt>
                <c:pt idx="193">
                  <c:v>0.16320233333333301</c:v>
                </c:pt>
                <c:pt idx="194">
                  <c:v>7.1783700000000001</c:v>
                </c:pt>
                <c:pt idx="195">
                  <c:v>0.29714200000000002</c:v>
                </c:pt>
                <c:pt idx="196">
                  <c:v>0.17304333333333299</c:v>
                </c:pt>
                <c:pt idx="197">
                  <c:v>4.2469200000000004E-3</c:v>
                </c:pt>
                <c:pt idx="198">
                  <c:v>1.5834866666666701E-2</c:v>
                </c:pt>
                <c:pt idx="199">
                  <c:v>34.4301666666667</c:v>
                </c:pt>
              </c:numCache>
            </c:numRef>
          </c:yVal>
          <c:smooth val="0"/>
        </c:ser>
        <c:ser>
          <c:idx val="4"/>
          <c:order val="3"/>
          <c:tx>
            <c:strRef>
              <c:f>v_industry_withdrawal!$BQ$5</c:f>
              <c:strCache>
                <c:ptCount val="1"/>
                <c:pt idx="0">
                  <c:v>y = x</c:v>
                </c:pt>
              </c:strCache>
            </c:strRef>
          </c:tx>
          <c:marker>
            <c:symbol val="none"/>
          </c:marker>
          <c:xVal>
            <c:numRef>
              <c:f>v_industry_withdrawal!$BQ$7:$BQ$8</c:f>
              <c:numCache>
                <c:formatCode>General</c:formatCode>
                <c:ptCount val="2"/>
                <c:pt idx="0">
                  <c:v>9.9999999999999998E-17</c:v>
                </c:pt>
                <c:pt idx="1">
                  <c:v>100000</c:v>
                </c:pt>
              </c:numCache>
            </c:numRef>
          </c:xVal>
          <c:yVal>
            <c:numRef>
              <c:f>v_industry_withdrawal!$BR$7:$BR$8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2543360"/>
        <c:axId val="102545280"/>
      </c:scatterChart>
      <c:valAx>
        <c:axId val="10254336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2545280"/>
        <c:crosses val="autoZero"/>
        <c:crossBetween val="midCat"/>
      </c:valAx>
      <c:valAx>
        <c:axId val="10254528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2543360"/>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v_industry_withdrawal!$AK$5</c:f>
              <c:strCache>
                <c:ptCount val="1"/>
                <c:pt idx="0">
                  <c:v>1988-1992</c:v>
                </c:pt>
              </c:strCache>
            </c:strRef>
          </c:tx>
          <c:spPr>
            <a:ln w="28575">
              <a:noFill/>
            </a:ln>
          </c:spPr>
          <c:marker>
            <c:symbol val="circle"/>
            <c:size val="7"/>
            <c:spPr>
              <a:noFill/>
            </c:spPr>
          </c:marker>
          <c:xVal>
            <c:numRef>
              <c:f>v_industry_withdrawal!$AL$7:$AL$206</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v_industry_withdrawal!$AN$7:$AN$206</c:f>
              <c:numCache>
                <c:formatCode>0.00</c:formatCode>
                <c:ptCount val="200"/>
                <c:pt idx="0">
                  <c:v>0.45850340000000001</c:v>
                </c:pt>
                <c:pt idx="1">
                  <c:v>3.21397E-2</c:v>
                </c:pt>
                <c:pt idx="2">
                  <c:v>0.10177984</c:v>
                </c:pt>
                <c:pt idx="3">
                  <c:v>0.56559999999999999</c:v>
                </c:pt>
                <c:pt idx="4">
                  <c:v>5.9315879999999998E-3</c:v>
                </c:pt>
                <c:pt idx="5">
                  <c:v>4.5579939999999999E-2</c:v>
                </c:pt>
                <c:pt idx="6">
                  <c:v>0</c:v>
                </c:pt>
                <c:pt idx="7">
                  <c:v>4.3570180000000001</c:v>
                </c:pt>
                <c:pt idx="8">
                  <c:v>0.25835320000000001</c:v>
                </c:pt>
                <c:pt idx="9">
                  <c:v>1.6104959999999999</c:v>
                </c:pt>
                <c:pt idx="10">
                  <c:v>0</c:v>
                </c:pt>
                <c:pt idx="11">
                  <c:v>0</c:v>
                </c:pt>
                <c:pt idx="12">
                  <c:v>0</c:v>
                </c:pt>
                <c:pt idx="13">
                  <c:v>0.14534079999999999</c:v>
                </c:pt>
                <c:pt idx="14">
                  <c:v>1.4572399999999999E-2</c:v>
                </c:pt>
                <c:pt idx="15">
                  <c:v>5.9022659999999998E-2</c:v>
                </c:pt>
                <c:pt idx="16">
                  <c:v>7.210798E-3</c:v>
                </c:pt>
                <c:pt idx="17">
                  <c:v>7.5356759999999996</c:v>
                </c:pt>
                <c:pt idx="18">
                  <c:v>3.6927399999999999E-3</c:v>
                </c:pt>
                <c:pt idx="19">
                  <c:v>3.7637360000000002E-3</c:v>
                </c:pt>
                <c:pt idx="20">
                  <c:v>1.9940980000000001E-2</c:v>
                </c:pt>
                <c:pt idx="21">
                  <c:v>11.5152</c:v>
                </c:pt>
                <c:pt idx="22">
                  <c:v>9.8339759999999998E-2</c:v>
                </c:pt>
                <c:pt idx="23">
                  <c:v>6.4928839999999995E-4</c:v>
                </c:pt>
                <c:pt idx="24">
                  <c:v>0.1159314</c:v>
                </c:pt>
                <c:pt idx="25">
                  <c:v>29.468520000000002</c:v>
                </c:pt>
                <c:pt idx="26">
                  <c:v>0</c:v>
                </c:pt>
                <c:pt idx="27">
                  <c:v>5.2134700000000004E-3</c:v>
                </c:pt>
                <c:pt idx="28">
                  <c:v>0.12691160000000001</c:v>
                </c:pt>
                <c:pt idx="29">
                  <c:v>6.1378559999999997E-3</c:v>
                </c:pt>
                <c:pt idx="30">
                  <c:v>0.5947038</c:v>
                </c:pt>
                <c:pt idx="31">
                  <c:v>0.90087919999999999</c:v>
                </c:pt>
                <c:pt idx="32">
                  <c:v>0</c:v>
                </c:pt>
                <c:pt idx="33">
                  <c:v>2.7243839999999998E-2</c:v>
                </c:pt>
                <c:pt idx="34">
                  <c:v>0</c:v>
                </c:pt>
                <c:pt idx="35">
                  <c:v>0.14217940000000001</c:v>
                </c:pt>
                <c:pt idx="36">
                  <c:v>0.13936760000000001</c:v>
                </c:pt>
                <c:pt idx="37">
                  <c:v>5.9273040000000004E-3</c:v>
                </c:pt>
                <c:pt idx="38">
                  <c:v>1.8720680000000001</c:v>
                </c:pt>
                <c:pt idx="39">
                  <c:v>8.6878860000000006E-3</c:v>
                </c:pt>
                <c:pt idx="40">
                  <c:v>0.21727279999999999</c:v>
                </c:pt>
                <c:pt idx="41">
                  <c:v>0</c:v>
                </c:pt>
                <c:pt idx="42">
                  <c:v>0.14434900000000001</c:v>
                </c:pt>
                <c:pt idx="43">
                  <c:v>1.56002</c:v>
                </c:pt>
                <c:pt idx="44">
                  <c:v>0.16558339999999999</c:v>
                </c:pt>
                <c:pt idx="45">
                  <c:v>1.443378</c:v>
                </c:pt>
                <c:pt idx="46">
                  <c:v>2.614292E-2</c:v>
                </c:pt>
                <c:pt idx="47">
                  <c:v>8.608426E-4</c:v>
                </c:pt>
                <c:pt idx="48">
                  <c:v>2.3438699999999999</c:v>
                </c:pt>
                <c:pt idx="49">
                  <c:v>0</c:v>
                </c:pt>
                <c:pt idx="50">
                  <c:v>6.7545080000000002E-3</c:v>
                </c:pt>
                <c:pt idx="51">
                  <c:v>2.029512</c:v>
                </c:pt>
                <c:pt idx="52">
                  <c:v>22.240259999999999</c:v>
                </c:pt>
                <c:pt idx="53">
                  <c:v>7.3540439999999997E-4</c:v>
                </c:pt>
                <c:pt idx="54">
                  <c:v>1.324344</c:v>
                </c:pt>
                <c:pt idx="55">
                  <c:v>1.92342E-2</c:v>
                </c:pt>
                <c:pt idx="56">
                  <c:v>7.7247620000000004E-5</c:v>
                </c:pt>
                <c:pt idx="57">
                  <c:v>27.375419999999998</c:v>
                </c:pt>
                <c:pt idx="58">
                  <c:v>1.7572559999999999</c:v>
                </c:pt>
                <c:pt idx="59">
                  <c:v>0.15103320000000001</c:v>
                </c:pt>
                <c:pt idx="60">
                  <c:v>0</c:v>
                </c:pt>
                <c:pt idx="61">
                  <c:v>1.0059534000000001</c:v>
                </c:pt>
                <c:pt idx="62">
                  <c:v>0</c:v>
                </c:pt>
                <c:pt idx="63">
                  <c:v>0.206514</c:v>
                </c:pt>
                <c:pt idx="64">
                  <c:v>2.8103759999999998E-2</c:v>
                </c:pt>
                <c:pt idx="65">
                  <c:v>3.437456E-4</c:v>
                </c:pt>
                <c:pt idx="66">
                  <c:v>3.5162280000000001E-3</c:v>
                </c:pt>
                <c:pt idx="67">
                  <c:v>#N/A</c:v>
                </c:pt>
                <c:pt idx="68">
                  <c:v>7.8717579999999995E-2</c:v>
                </c:pt>
                <c:pt idx="69">
                  <c:v>3.5085000000000002</c:v>
                </c:pt>
                <c:pt idx="70">
                  <c:v>1.362654</c:v>
                </c:pt>
                <c:pt idx="71">
                  <c:v>0.10068902</c:v>
                </c:pt>
                <c:pt idx="72">
                  <c:v>12.76976</c:v>
                </c:pt>
                <c:pt idx="73">
                  <c:v>1.7859179999999999</c:v>
                </c:pt>
                <c:pt idx="74">
                  <c:v>0.62433119999999998</c:v>
                </c:pt>
                <c:pt idx="75">
                  <c:v>1.1245963999999999</c:v>
                </c:pt>
                <c:pt idx="76">
                  <c:v>0.58107739999999997</c:v>
                </c:pt>
                <c:pt idx="77">
                  <c:v>2.6980819999999999E-2</c:v>
                </c:pt>
                <c:pt idx="78">
                  <c:v>13.96618</c:v>
                </c:pt>
                <c:pt idx="79">
                  <c:v>0.1125538</c:v>
                </c:pt>
                <c:pt idx="80">
                  <c:v>3.8846020000000001</c:v>
                </c:pt>
                <c:pt idx="81">
                  <c:v>1.314358E-2</c:v>
                </c:pt>
                <c:pt idx="82">
                  <c:v>25.933340000000001</c:v>
                </c:pt>
                <c:pt idx="83">
                  <c:v>6.178546E-3</c:v>
                </c:pt>
                <c:pt idx="84">
                  <c:v>0.59610439999999998</c:v>
                </c:pt>
                <c:pt idx="85">
                  <c:v>8.7213260000000001E-2</c:v>
                </c:pt>
                <c:pt idx="86">
                  <c:v>3.0858839999999998E-2</c:v>
                </c:pt>
                <c:pt idx="87">
                  <c:v>1.744966</c:v>
                </c:pt>
                <c:pt idx="88">
                  <c:v>9.0369259999999993</c:v>
                </c:pt>
                <c:pt idx="89">
                  <c:v>0</c:v>
                </c:pt>
                <c:pt idx="90">
                  <c:v>0.33914260000000002</c:v>
                </c:pt>
                <c:pt idx="91">
                  <c:v>6.1674899999999998E-2</c:v>
                </c:pt>
                <c:pt idx="92">
                  <c:v>4.409192E-2</c:v>
                </c:pt>
                <c:pt idx="93">
                  <c:v>7.5759820000000002E-3</c:v>
                </c:pt>
                <c:pt idx="94">
                  <c:v>4.7043840000000003E-4</c:v>
                </c:pt>
                <c:pt idx="95">
                  <c:v>3.9128280000000001E-2</c:v>
                </c:pt>
                <c:pt idx="96">
                  <c:v>2.8825600000000002E-3</c:v>
                </c:pt>
                <c:pt idx="97">
                  <c:v>3.1976260000000001</c:v>
                </c:pt>
                <c:pt idx="98">
                  <c:v>0</c:v>
                </c:pt>
                <c:pt idx="99">
                  <c:v>0</c:v>
                </c:pt>
                <c:pt idx="100">
                  <c:v>3.1288280000000002E-2</c:v>
                </c:pt>
                <c:pt idx="101">
                  <c:v>2.4400200000000001</c:v>
                </c:pt>
                <c:pt idx="102">
                  <c:v>0</c:v>
                </c:pt>
                <c:pt idx="103">
                  <c:v>1.5825539999999999E-2</c:v>
                </c:pt>
                <c:pt idx="104">
                  <c:v>0</c:v>
                </c:pt>
                <c:pt idx="105">
                  <c:v>1.1110320000000001E-3</c:v>
                </c:pt>
                <c:pt idx="106">
                  <c:v>0</c:v>
                </c:pt>
                <c:pt idx="107">
                  <c:v>5.4029639999999999</c:v>
                </c:pt>
                <c:pt idx="108">
                  <c:v>0</c:v>
                </c:pt>
                <c:pt idx="109">
                  <c:v>8.1515459999999998E-2</c:v>
                </c:pt>
                <c:pt idx="110">
                  <c:v>0.19769719999999999</c:v>
                </c:pt>
                <c:pt idx="111">
                  <c:v>1.32912E-2</c:v>
                </c:pt>
                <c:pt idx="112">
                  <c:v>0</c:v>
                </c:pt>
                <c:pt idx="113">
                  <c:v>2.3338299999999998</c:v>
                </c:pt>
                <c:pt idx="114">
                  <c:v>1.5226980000000001E-3</c:v>
                </c:pt>
                <c:pt idx="115">
                  <c:v>0</c:v>
                </c:pt>
                <c:pt idx="116">
                  <c:v>5.08732E-2</c:v>
                </c:pt>
                <c:pt idx="117">
                  <c:v>3.3991419999999999</c:v>
                </c:pt>
                <c:pt idx="118">
                  <c:v>0.12787299999999999</c:v>
                </c:pt>
                <c:pt idx="119">
                  <c:v>0</c:v>
                </c:pt>
                <c:pt idx="120">
                  <c:v>0.1635258</c:v>
                </c:pt>
                <c:pt idx="121">
                  <c:v>0.21815619999999999</c:v>
                </c:pt>
                <c:pt idx="122">
                  <c:v>9.3173979999999993E-3</c:v>
                </c:pt>
                <c:pt idx="123">
                  <c:v>0.64024919999999996</c:v>
                </c:pt>
                <c:pt idx="124">
                  <c:v>0</c:v>
                </c:pt>
                <c:pt idx="125">
                  <c:v>1.5295160000000001</c:v>
                </c:pt>
                <c:pt idx="126">
                  <c:v>0.61072760000000004</c:v>
                </c:pt>
                <c:pt idx="127">
                  <c:v>0.17956639999999999</c:v>
                </c:pt>
                <c:pt idx="128">
                  <c:v>1.4250560000000001</c:v>
                </c:pt>
                <c:pt idx="129">
                  <c:v>2.0398699999999999E-2</c:v>
                </c:pt>
                <c:pt idx="130">
                  <c:v>0.11877</c:v>
                </c:pt>
                <c:pt idx="131">
                  <c:v>0.35383100000000001</c:v>
                </c:pt>
                <c:pt idx="132">
                  <c:v>5.4292259999999999</c:v>
                </c:pt>
                <c:pt idx="133">
                  <c:v>6.7924340000000001</c:v>
                </c:pt>
                <c:pt idx="134">
                  <c:v>2.3134399999999999</c:v>
                </c:pt>
                <c:pt idx="135">
                  <c:v>0</c:v>
                </c:pt>
                <c:pt idx="136">
                  <c:v>5.1874740000000001E-3</c:v>
                </c:pt>
                <c:pt idx="137">
                  <c:v>0.16602720000000001</c:v>
                </c:pt>
                <c:pt idx="138">
                  <c:v>6.0070499999999999E-3</c:v>
                </c:pt>
                <c:pt idx="139">
                  <c:v>8.3598360000000006E-5</c:v>
                </c:pt>
                <c:pt idx="140">
                  <c:v>0</c:v>
                </c:pt>
                <c:pt idx="141">
                  <c:v>9.6053299999999994E-2</c:v>
                </c:pt>
                <c:pt idx="142">
                  <c:v>7.5281640000000003</c:v>
                </c:pt>
                <c:pt idx="143">
                  <c:v>1.47671E-2</c:v>
                </c:pt>
                <c:pt idx="144">
                  <c:v>79.191460000000006</c:v>
                </c:pt>
                <c:pt idx="145">
                  <c:v>0</c:v>
                </c:pt>
                <c:pt idx="146">
                  <c:v>0</c:v>
                </c:pt>
                <c:pt idx="147">
                  <c:v>0</c:v>
                </c:pt>
                <c:pt idx="148">
                  <c:v>7.8349919999999996E-4</c:v>
                </c:pt>
                <c:pt idx="149">
                  <c:v>0</c:v>
                </c:pt>
                <c:pt idx="150">
                  <c:v>3.380124E-3</c:v>
                </c:pt>
                <c:pt idx="151">
                  <c:v>5.812788E-2</c:v>
                </c:pt>
                <c:pt idx="152">
                  <c:v>0</c:v>
                </c:pt>
                <c:pt idx="153">
                  <c:v>2.14933E-2</c:v>
                </c:pt>
                <c:pt idx="154">
                  <c:v>0.5064012</c:v>
                </c:pt>
                <c:pt idx="155">
                  <c:v>0.67566360000000003</c:v>
                </c:pt>
                <c:pt idx="156">
                  <c:v>1.5136220000000001E-2</c:v>
                </c:pt>
                <c:pt idx="157">
                  <c:v>0</c:v>
                </c:pt>
                <c:pt idx="158">
                  <c:v>1.02261</c:v>
                </c:pt>
                <c:pt idx="159">
                  <c:v>7.11233</c:v>
                </c:pt>
                <c:pt idx="160">
                  <c:v>2.960546E-2</c:v>
                </c:pt>
                <c:pt idx="161">
                  <c:v>0.75103180000000003</c:v>
                </c:pt>
                <c:pt idx="162">
                  <c:v>1.1863179999999999E-2</c:v>
                </c:pt>
                <c:pt idx="163">
                  <c:v>1.7637</c:v>
                </c:pt>
                <c:pt idx="164">
                  <c:v>0.93524600000000002</c:v>
                </c:pt>
                <c:pt idx="165">
                  <c:v>0.10110912</c:v>
                </c:pt>
                <c:pt idx="166">
                  <c:v>0.3485954</c:v>
                </c:pt>
                <c:pt idx="167">
                  <c:v>2.9593339999999999E-2</c:v>
                </c:pt>
                <c:pt idx="168">
                  <c:v>1.2026239999999999</c:v>
                </c:pt>
                <c:pt idx="169">
                  <c:v>2.3402840000000001E-2</c:v>
                </c:pt>
                <c:pt idx="170">
                  <c:v>0</c:v>
                </c:pt>
                <c:pt idx="171">
                  <c:v>0</c:v>
                </c:pt>
                <c:pt idx="172">
                  <c:v>6.7899580000000001E-2</c:v>
                </c:pt>
                <c:pt idx="173">
                  <c:v>4.9365219999999998E-4</c:v>
                </c:pt>
                <c:pt idx="174">
                  <c:v>6.6893900000000006E-2</c:v>
                </c:pt>
                <c:pt idx="175">
                  <c:v>2.9399519999999999</c:v>
                </c:pt>
                <c:pt idx="176">
                  <c:v>2.1946499999999999E-4</c:v>
                </c:pt>
                <c:pt idx="177">
                  <c:v>5.3849660000000001E-2</c:v>
                </c:pt>
                <c:pt idx="178">
                  <c:v>0</c:v>
                </c:pt>
                <c:pt idx="179">
                  <c:v>5.8357640000000002</c:v>
                </c:pt>
                <c:pt idx="180">
                  <c:v>23.939699999999998</c:v>
                </c:pt>
                <c:pt idx="181">
                  <c:v>160.3904</c:v>
                </c:pt>
                <c:pt idx="182">
                  <c:v>1.3402519999999999E-3</c:v>
                </c:pt>
                <c:pt idx="183">
                  <c:v>4.1409799999999997E-2</c:v>
                </c:pt>
                <c:pt idx="184">
                  <c:v>3.2713540000000001</c:v>
                </c:pt>
                <c:pt idx="185">
                  <c:v>0.89967280000000005</c:v>
                </c:pt>
                <c:pt idx="186">
                  <c:v>1.0420480000000001</c:v>
                </c:pt>
                <c:pt idx="187">
                  <c:v>0.117442</c:v>
                </c:pt>
                <c:pt idx="188">
                  <c:v>0</c:v>
                </c:pt>
                <c:pt idx="189">
                  <c:v>1.158362E-3</c:v>
                </c:pt>
                <c:pt idx="190">
                  <c:v>9.4202620000000001E-2</c:v>
                </c:pt>
                <c:pt idx="191">
                  <c:v>0.12608140000000001</c:v>
                </c:pt>
                <c:pt idx="192">
                  <c:v>4.4877799999999999</c:v>
                </c:pt>
                <c:pt idx="193">
                  <c:v>0.12051240000000001</c:v>
                </c:pt>
                <c:pt idx="194">
                  <c:v>4.3644119999999997</c:v>
                </c:pt>
                <c:pt idx="195">
                  <c:v>0.2657138</c:v>
                </c:pt>
                <c:pt idx="196">
                  <c:v>0.1207294</c:v>
                </c:pt>
                <c:pt idx="197">
                  <c:v>2.9539259999999999E-3</c:v>
                </c:pt>
                <c:pt idx="198">
                  <c:v>1.4299559999999999E-2</c:v>
                </c:pt>
                <c:pt idx="199">
                  <c:v>15.03998</c:v>
                </c:pt>
              </c:numCache>
            </c:numRef>
          </c:yVal>
          <c:smooth val="0"/>
        </c:ser>
        <c:ser>
          <c:idx val="0"/>
          <c:order val="1"/>
          <c:tx>
            <c:strRef>
              <c:f>v_industry_withdrawal!$AP$5</c:f>
              <c:strCache>
                <c:ptCount val="1"/>
                <c:pt idx="0">
                  <c:v>1993-1997</c:v>
                </c:pt>
              </c:strCache>
            </c:strRef>
          </c:tx>
          <c:spPr>
            <a:ln w="28575">
              <a:noFill/>
            </a:ln>
          </c:spPr>
          <c:marker>
            <c:spPr>
              <a:noFill/>
            </c:spPr>
          </c:marker>
          <c:xVal>
            <c:numRef>
              <c:f>v_industry_withdrawal!$AQ$7:$AQ$206</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v_industry_withdrawal!$AS$7:$AS$206</c:f>
              <c:numCache>
                <c:formatCode>0.00</c:formatCode>
                <c:ptCount val="200"/>
                <c:pt idx="0">
                  <c:v>0.39877960000000001</c:v>
                </c:pt>
                <c:pt idx="1">
                  <c:v>2.6691139999999999E-2</c:v>
                </c:pt>
                <c:pt idx="2">
                  <c:v>0.11664896</c:v>
                </c:pt>
                <c:pt idx="3">
                  <c:v>0.51932920000000005</c:v>
                </c:pt>
                <c:pt idx="4">
                  <c:v>6.7163520000000001E-3</c:v>
                </c:pt>
                <c:pt idx="5">
                  <c:v>3.8613000000000001E-2</c:v>
                </c:pt>
                <c:pt idx="6">
                  <c:v>0</c:v>
                </c:pt>
                <c:pt idx="7">
                  <c:v>5.3146040000000001</c:v>
                </c:pt>
                <c:pt idx="8">
                  <c:v>0.26919759999999998</c:v>
                </c:pt>
                <c:pt idx="9">
                  <c:v>1.7488919999999999</c:v>
                </c:pt>
                <c:pt idx="10">
                  <c:v>0</c:v>
                </c:pt>
                <c:pt idx="11">
                  <c:v>0</c:v>
                </c:pt>
                <c:pt idx="12">
                  <c:v>0</c:v>
                </c:pt>
                <c:pt idx="13">
                  <c:v>0.1481816</c:v>
                </c:pt>
                <c:pt idx="14">
                  <c:v>1.5042979999999999E-2</c:v>
                </c:pt>
                <c:pt idx="15">
                  <c:v>6.3137299999999993E-2</c:v>
                </c:pt>
                <c:pt idx="16">
                  <c:v>7.5620219999999998E-3</c:v>
                </c:pt>
                <c:pt idx="17">
                  <c:v>8.6463000000000001</c:v>
                </c:pt>
                <c:pt idx="18">
                  <c:v>3.9938439999999999E-3</c:v>
                </c:pt>
                <c:pt idx="19">
                  <c:v>4.0799399999999998E-3</c:v>
                </c:pt>
                <c:pt idx="20">
                  <c:v>2.3710060000000002E-2</c:v>
                </c:pt>
                <c:pt idx="21">
                  <c:v>10.207611999999999</c:v>
                </c:pt>
                <c:pt idx="22">
                  <c:v>0.10022676</c:v>
                </c:pt>
                <c:pt idx="23">
                  <c:v>6.0045759999999998E-4</c:v>
                </c:pt>
                <c:pt idx="24">
                  <c:v>0.10613</c:v>
                </c:pt>
                <c:pt idx="25">
                  <c:v>29.52542</c:v>
                </c:pt>
                <c:pt idx="26">
                  <c:v>0</c:v>
                </c:pt>
                <c:pt idx="27">
                  <c:v>4.6746239999999996E-3</c:v>
                </c:pt>
                <c:pt idx="28">
                  <c:v>0.14460339999999999</c:v>
                </c:pt>
                <c:pt idx="29">
                  <c:v>5.5722619999999997E-3</c:v>
                </c:pt>
                <c:pt idx="30">
                  <c:v>0.7194912</c:v>
                </c:pt>
                <c:pt idx="31">
                  <c:v>1.0864560000000001</c:v>
                </c:pt>
                <c:pt idx="32">
                  <c:v>0</c:v>
                </c:pt>
                <c:pt idx="33">
                  <c:v>2.4399799999999999E-2</c:v>
                </c:pt>
                <c:pt idx="34">
                  <c:v>0</c:v>
                </c:pt>
                <c:pt idx="35">
                  <c:v>0.15777379999999999</c:v>
                </c:pt>
                <c:pt idx="36">
                  <c:v>0.13710620000000001</c:v>
                </c:pt>
                <c:pt idx="37">
                  <c:v>6.5972720000000004E-3</c:v>
                </c:pt>
                <c:pt idx="38">
                  <c:v>1.463246</c:v>
                </c:pt>
                <c:pt idx="39">
                  <c:v>8.6171939999999999E-3</c:v>
                </c:pt>
                <c:pt idx="40">
                  <c:v>0.2327456</c:v>
                </c:pt>
                <c:pt idx="41">
                  <c:v>0</c:v>
                </c:pt>
                <c:pt idx="42">
                  <c:v>0.15591840000000001</c:v>
                </c:pt>
                <c:pt idx="43">
                  <c:v>1.5357499999999999</c:v>
                </c:pt>
                <c:pt idx="44">
                  <c:v>0.1888302</c:v>
                </c:pt>
                <c:pt idx="45">
                  <c:v>1.5608120000000001</c:v>
                </c:pt>
                <c:pt idx="46">
                  <c:v>3.1117720000000001E-2</c:v>
                </c:pt>
                <c:pt idx="47">
                  <c:v>8.8110420000000003E-4</c:v>
                </c:pt>
                <c:pt idx="48">
                  <c:v>2.32592</c:v>
                </c:pt>
                <c:pt idx="49">
                  <c:v>0</c:v>
                </c:pt>
                <c:pt idx="50">
                  <c:v>7.4320580000000001E-3</c:v>
                </c:pt>
                <c:pt idx="51">
                  <c:v>1.9870620000000001</c:v>
                </c:pt>
                <c:pt idx="52">
                  <c:v>23.604780000000002</c:v>
                </c:pt>
                <c:pt idx="53">
                  <c:v>7.3441640000000002E-4</c:v>
                </c:pt>
                <c:pt idx="54">
                  <c:v>1.048408</c:v>
                </c:pt>
                <c:pt idx="55">
                  <c:v>1.81494E-2</c:v>
                </c:pt>
                <c:pt idx="56">
                  <c:v>7.3588159999999998E-5</c:v>
                </c:pt>
                <c:pt idx="57">
                  <c:v>29.815899999999999</c:v>
                </c:pt>
                <c:pt idx="58">
                  <c:v>1.985498</c:v>
                </c:pt>
                <c:pt idx="59">
                  <c:v>0.14865780000000001</c:v>
                </c:pt>
                <c:pt idx="60">
                  <c:v>0</c:v>
                </c:pt>
                <c:pt idx="61">
                  <c:v>1.1038694</c:v>
                </c:pt>
                <c:pt idx="62">
                  <c:v>0</c:v>
                </c:pt>
                <c:pt idx="63">
                  <c:v>0.23228599999999999</c:v>
                </c:pt>
                <c:pt idx="64">
                  <c:v>2.8242440000000001E-2</c:v>
                </c:pt>
                <c:pt idx="65">
                  <c:v>3.6507979999999998E-4</c:v>
                </c:pt>
                <c:pt idx="66">
                  <c:v>3.5215419999999999E-3</c:v>
                </c:pt>
                <c:pt idx="67">
                  <c:v>#N/A</c:v>
                </c:pt>
                <c:pt idx="68">
                  <c:v>8.0143720000000002E-2</c:v>
                </c:pt>
                <c:pt idx="69">
                  <c:v>3.841256</c:v>
                </c:pt>
                <c:pt idx="70">
                  <c:v>1.497722</c:v>
                </c:pt>
                <c:pt idx="71">
                  <c:v>0.10161082</c:v>
                </c:pt>
                <c:pt idx="72">
                  <c:v>13.372059999999999</c:v>
                </c:pt>
                <c:pt idx="73">
                  <c:v>2.09118</c:v>
                </c:pt>
                <c:pt idx="74">
                  <c:v>0.607657</c:v>
                </c:pt>
                <c:pt idx="75">
                  <c:v>0.99419780000000002</c:v>
                </c:pt>
                <c:pt idx="76">
                  <c:v>0.64732579999999995</c:v>
                </c:pt>
                <c:pt idx="77">
                  <c:v>3.13306E-2</c:v>
                </c:pt>
                <c:pt idx="78">
                  <c:v>14.40212</c:v>
                </c:pt>
                <c:pt idx="79">
                  <c:v>0.10820539999999999</c:v>
                </c:pt>
                <c:pt idx="80">
                  <c:v>3.8482440000000002</c:v>
                </c:pt>
                <c:pt idx="81">
                  <c:v>1.48603E-2</c:v>
                </c:pt>
                <c:pt idx="82">
                  <c:v>28.918980000000001</c:v>
                </c:pt>
                <c:pt idx="83">
                  <c:v>6.2361700000000001E-3</c:v>
                </c:pt>
                <c:pt idx="84">
                  <c:v>0.54382180000000002</c:v>
                </c:pt>
                <c:pt idx="85">
                  <c:v>8.5324659999999997E-2</c:v>
                </c:pt>
                <c:pt idx="86">
                  <c:v>3.5026380000000003E-2</c:v>
                </c:pt>
                <c:pt idx="87">
                  <c:v>1.9286460000000001</c:v>
                </c:pt>
                <c:pt idx="88">
                  <c:v>10.74671</c:v>
                </c:pt>
                <c:pt idx="89">
                  <c:v>0</c:v>
                </c:pt>
                <c:pt idx="90">
                  <c:v>0.32937899999999998</c:v>
                </c:pt>
                <c:pt idx="91">
                  <c:v>7.2534979999999999E-2</c:v>
                </c:pt>
                <c:pt idx="92">
                  <c:v>5.7634919999999999E-2</c:v>
                </c:pt>
                <c:pt idx="93">
                  <c:v>8.2027239999999998E-3</c:v>
                </c:pt>
                <c:pt idx="94">
                  <c:v>4.5738080000000002E-4</c:v>
                </c:pt>
                <c:pt idx="95">
                  <c:v>3.9476039999999997E-2</c:v>
                </c:pt>
                <c:pt idx="96">
                  <c:v>3.1213719999999999E-3</c:v>
                </c:pt>
                <c:pt idx="97">
                  <c:v>3.1097239999999999</c:v>
                </c:pt>
                <c:pt idx="98">
                  <c:v>0</c:v>
                </c:pt>
                <c:pt idx="99">
                  <c:v>0</c:v>
                </c:pt>
                <c:pt idx="100">
                  <c:v>3.1400459999999998E-2</c:v>
                </c:pt>
                <c:pt idx="101">
                  <c:v>2.8968500000000001</c:v>
                </c:pt>
                <c:pt idx="102">
                  <c:v>0</c:v>
                </c:pt>
                <c:pt idx="103">
                  <c:v>1.5387100000000001E-2</c:v>
                </c:pt>
                <c:pt idx="104">
                  <c:v>0</c:v>
                </c:pt>
                <c:pt idx="105">
                  <c:v>1.05962E-3</c:v>
                </c:pt>
                <c:pt idx="106">
                  <c:v>0</c:v>
                </c:pt>
                <c:pt idx="107">
                  <c:v>5.6751180000000003</c:v>
                </c:pt>
                <c:pt idx="108">
                  <c:v>0</c:v>
                </c:pt>
                <c:pt idx="109">
                  <c:v>6.2443579999999999E-2</c:v>
                </c:pt>
                <c:pt idx="110">
                  <c:v>0.20665439999999999</c:v>
                </c:pt>
                <c:pt idx="111">
                  <c:v>1.31226E-2</c:v>
                </c:pt>
                <c:pt idx="112">
                  <c:v>0</c:v>
                </c:pt>
                <c:pt idx="113">
                  <c:v>2.3037519999999998</c:v>
                </c:pt>
                <c:pt idx="114">
                  <c:v>1.6090379999999999E-3</c:v>
                </c:pt>
                <c:pt idx="115">
                  <c:v>0</c:v>
                </c:pt>
                <c:pt idx="116">
                  <c:v>5.1864159999999999E-2</c:v>
                </c:pt>
                <c:pt idx="117">
                  <c:v>3.6258720000000002</c:v>
                </c:pt>
                <c:pt idx="118">
                  <c:v>0.1341048</c:v>
                </c:pt>
                <c:pt idx="119">
                  <c:v>0</c:v>
                </c:pt>
                <c:pt idx="120">
                  <c:v>0.17700299999999999</c:v>
                </c:pt>
                <c:pt idx="121">
                  <c:v>0.26276959999999999</c:v>
                </c:pt>
                <c:pt idx="122">
                  <c:v>8.4016899999999999E-3</c:v>
                </c:pt>
                <c:pt idx="123">
                  <c:v>0.6290618</c:v>
                </c:pt>
                <c:pt idx="124">
                  <c:v>0</c:v>
                </c:pt>
                <c:pt idx="125">
                  <c:v>1.6238539999999999</c:v>
                </c:pt>
                <c:pt idx="126">
                  <c:v>0.64829800000000004</c:v>
                </c:pt>
                <c:pt idx="127">
                  <c:v>0.19963919999999999</c:v>
                </c:pt>
                <c:pt idx="128">
                  <c:v>1.697964</c:v>
                </c:pt>
                <c:pt idx="129">
                  <c:v>2.1591180000000001E-2</c:v>
                </c:pt>
                <c:pt idx="130">
                  <c:v>0.13425960000000001</c:v>
                </c:pt>
                <c:pt idx="131">
                  <c:v>0.42466340000000002</c:v>
                </c:pt>
                <c:pt idx="132">
                  <c:v>6.0924120000000004</c:v>
                </c:pt>
                <c:pt idx="133">
                  <c:v>7.9558479999999996</c:v>
                </c:pt>
                <c:pt idx="134">
                  <c:v>2.5550419999999998</c:v>
                </c:pt>
                <c:pt idx="135">
                  <c:v>0</c:v>
                </c:pt>
                <c:pt idx="136">
                  <c:v>5.1018900000000004E-3</c:v>
                </c:pt>
                <c:pt idx="137">
                  <c:v>0.18129480000000001</c:v>
                </c:pt>
                <c:pt idx="138">
                  <c:v>5.4497979999999996E-3</c:v>
                </c:pt>
                <c:pt idx="139">
                  <c:v>8.5776539999999997E-5</c:v>
                </c:pt>
                <c:pt idx="140">
                  <c:v>0</c:v>
                </c:pt>
                <c:pt idx="141">
                  <c:v>9.0947280000000005E-2</c:v>
                </c:pt>
                <c:pt idx="142">
                  <c:v>7.4882299999999997</c:v>
                </c:pt>
                <c:pt idx="143">
                  <c:v>1.3426840000000001E-2</c:v>
                </c:pt>
                <c:pt idx="144">
                  <c:v>73.313320000000004</c:v>
                </c:pt>
                <c:pt idx="145">
                  <c:v>0</c:v>
                </c:pt>
                <c:pt idx="146">
                  <c:v>0</c:v>
                </c:pt>
                <c:pt idx="147">
                  <c:v>0</c:v>
                </c:pt>
                <c:pt idx="148">
                  <c:v>8.0422920000000001E-4</c:v>
                </c:pt>
                <c:pt idx="149">
                  <c:v>0</c:v>
                </c:pt>
                <c:pt idx="150">
                  <c:v>3.524742E-3</c:v>
                </c:pt>
                <c:pt idx="151">
                  <c:v>5.3695560000000003E-2</c:v>
                </c:pt>
                <c:pt idx="152">
                  <c:v>0</c:v>
                </c:pt>
                <c:pt idx="153">
                  <c:v>2.1978500000000002E-2</c:v>
                </c:pt>
                <c:pt idx="154">
                  <c:v>0.5430914</c:v>
                </c:pt>
                <c:pt idx="155">
                  <c:v>0.83681479999999997</c:v>
                </c:pt>
                <c:pt idx="156">
                  <c:v>1.7722660000000001E-2</c:v>
                </c:pt>
                <c:pt idx="157">
                  <c:v>0</c:v>
                </c:pt>
                <c:pt idx="158">
                  <c:v>1.037496</c:v>
                </c:pt>
                <c:pt idx="159">
                  <c:v>7.2326199999999998</c:v>
                </c:pt>
                <c:pt idx="160">
                  <c:v>2.9483200000000001E-2</c:v>
                </c:pt>
                <c:pt idx="161">
                  <c:v>0.60718919999999998</c:v>
                </c:pt>
                <c:pt idx="162">
                  <c:v>1.27528E-2</c:v>
                </c:pt>
                <c:pt idx="163">
                  <c:v>1.776686</c:v>
                </c:pt>
                <c:pt idx="164">
                  <c:v>0.99136559999999996</c:v>
                </c:pt>
                <c:pt idx="165">
                  <c:v>9.4150780000000003E-2</c:v>
                </c:pt>
                <c:pt idx="166">
                  <c:v>0.30637639999999999</c:v>
                </c:pt>
                <c:pt idx="167">
                  <c:v>3.0182380000000002E-2</c:v>
                </c:pt>
                <c:pt idx="168">
                  <c:v>1.435654</c:v>
                </c:pt>
                <c:pt idx="169">
                  <c:v>2.161604E-2</c:v>
                </c:pt>
                <c:pt idx="170">
                  <c:v>0</c:v>
                </c:pt>
                <c:pt idx="171">
                  <c:v>0</c:v>
                </c:pt>
                <c:pt idx="172">
                  <c:v>6.8425959999999994E-2</c:v>
                </c:pt>
                <c:pt idx="173">
                  <c:v>5.2408779999999996E-4</c:v>
                </c:pt>
                <c:pt idx="174">
                  <c:v>7.1926039999999997E-2</c:v>
                </c:pt>
                <c:pt idx="175">
                  <c:v>3.1358980000000001</c:v>
                </c:pt>
                <c:pt idx="176">
                  <c:v>2.3368719999999999E-4</c:v>
                </c:pt>
                <c:pt idx="177">
                  <c:v>5.366986E-2</c:v>
                </c:pt>
                <c:pt idx="178">
                  <c:v>0</c:v>
                </c:pt>
                <c:pt idx="179">
                  <c:v>6.1214760000000004</c:v>
                </c:pt>
                <c:pt idx="180">
                  <c:v>21.086780000000001</c:v>
                </c:pt>
                <c:pt idx="181">
                  <c:v>172.58539999999999</c:v>
                </c:pt>
                <c:pt idx="182">
                  <c:v>1.251594E-3</c:v>
                </c:pt>
                <c:pt idx="183">
                  <c:v>5.0349339999999999E-2</c:v>
                </c:pt>
                <c:pt idx="184">
                  <c:v>3.014726</c:v>
                </c:pt>
                <c:pt idx="185">
                  <c:v>0.94814379999999998</c:v>
                </c:pt>
                <c:pt idx="186">
                  <c:v>1.2956479999999999</c:v>
                </c:pt>
                <c:pt idx="187">
                  <c:v>9.8528840000000006E-2</c:v>
                </c:pt>
                <c:pt idx="188">
                  <c:v>0</c:v>
                </c:pt>
                <c:pt idx="189">
                  <c:v>1.1087580000000001E-3</c:v>
                </c:pt>
                <c:pt idx="190">
                  <c:v>8.4805859999999997E-2</c:v>
                </c:pt>
                <c:pt idx="191">
                  <c:v>0.1183602</c:v>
                </c:pt>
                <c:pt idx="192">
                  <c:v>4.830082</c:v>
                </c:pt>
                <c:pt idx="193">
                  <c:v>0.13300000000000001</c:v>
                </c:pt>
                <c:pt idx="194">
                  <c:v>4.791982</c:v>
                </c:pt>
                <c:pt idx="195">
                  <c:v>0.28810780000000002</c:v>
                </c:pt>
                <c:pt idx="196">
                  <c:v>0.11365740000000001</c:v>
                </c:pt>
                <c:pt idx="197">
                  <c:v>2.7807999999999999E-3</c:v>
                </c:pt>
                <c:pt idx="198">
                  <c:v>1.52915E-2</c:v>
                </c:pt>
                <c:pt idx="199">
                  <c:v>18.136399999999998</c:v>
                </c:pt>
              </c:numCache>
            </c:numRef>
          </c:yVal>
          <c:smooth val="0"/>
        </c:ser>
        <c:ser>
          <c:idx val="3"/>
          <c:order val="2"/>
          <c:tx>
            <c:strRef>
              <c:f>v_industry_withdrawal!$AU$5</c:f>
              <c:strCache>
                <c:ptCount val="1"/>
                <c:pt idx="0">
                  <c:v>1998-2002</c:v>
                </c:pt>
              </c:strCache>
            </c:strRef>
          </c:tx>
          <c:spPr>
            <a:ln w="28575">
              <a:noFill/>
            </a:ln>
          </c:spPr>
          <c:xVal>
            <c:numRef>
              <c:f>v_industry_withdrawal!$AV$7:$AV$206</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v_industry_withdrawal!$AX$7:$AX$206</c:f>
              <c:numCache>
                <c:formatCode>0.00</c:formatCode>
                <c:ptCount val="200"/>
                <c:pt idx="0">
                  <c:v>0.42594280000000001</c:v>
                </c:pt>
                <c:pt idx="1">
                  <c:v>2.5545419999999999E-2</c:v>
                </c:pt>
                <c:pt idx="2">
                  <c:v>0.13819719999999999</c:v>
                </c:pt>
                <c:pt idx="3">
                  <c:v>0.53135299999999996</c:v>
                </c:pt>
                <c:pt idx="4">
                  <c:v>6.5344660000000001E-3</c:v>
                </c:pt>
                <c:pt idx="5">
                  <c:v>4.1145859999999999E-2</c:v>
                </c:pt>
                <c:pt idx="6">
                  <c:v>0</c:v>
                </c:pt>
                <c:pt idx="7">
                  <c:v>5.1109280000000004</c:v>
                </c:pt>
                <c:pt idx="8">
                  <c:v>0.26895000000000002</c:v>
                </c:pt>
                <c:pt idx="9">
                  <c:v>1.7181360000000001</c:v>
                </c:pt>
                <c:pt idx="10">
                  <c:v>0</c:v>
                </c:pt>
                <c:pt idx="11">
                  <c:v>0</c:v>
                </c:pt>
                <c:pt idx="12">
                  <c:v>0</c:v>
                </c:pt>
                <c:pt idx="13">
                  <c:v>0.1512204</c:v>
                </c:pt>
                <c:pt idx="14">
                  <c:v>1.6198560000000001E-2</c:v>
                </c:pt>
                <c:pt idx="15">
                  <c:v>6.4949980000000004E-2</c:v>
                </c:pt>
                <c:pt idx="16">
                  <c:v>7.8674079999999993E-3</c:v>
                </c:pt>
                <c:pt idx="17">
                  <c:v>8.2627079999999999</c:v>
                </c:pt>
                <c:pt idx="18">
                  <c:v>4.2927740000000001E-3</c:v>
                </c:pt>
                <c:pt idx="19">
                  <c:v>3.6441820000000002E-3</c:v>
                </c:pt>
                <c:pt idx="20">
                  <c:v>2.3180340000000001E-2</c:v>
                </c:pt>
                <c:pt idx="21">
                  <c:v>11.21062</c:v>
                </c:pt>
                <c:pt idx="22">
                  <c:v>0.10238120000000001</c:v>
                </c:pt>
                <c:pt idx="23">
                  <c:v>5.3640000000000003E-4</c:v>
                </c:pt>
                <c:pt idx="24">
                  <c:v>0.1027014</c:v>
                </c:pt>
                <c:pt idx="25">
                  <c:v>30.537120000000002</c:v>
                </c:pt>
                <c:pt idx="26">
                  <c:v>0</c:v>
                </c:pt>
                <c:pt idx="27">
                  <c:v>4.1518639999999999E-3</c:v>
                </c:pt>
                <c:pt idx="28">
                  <c:v>0.15554519999999999</c:v>
                </c:pt>
                <c:pt idx="29">
                  <c:v>5.574074E-3</c:v>
                </c:pt>
                <c:pt idx="30">
                  <c:v>0.74079379999999995</c:v>
                </c:pt>
                <c:pt idx="31">
                  <c:v>1.093424</c:v>
                </c:pt>
                <c:pt idx="32">
                  <c:v>0</c:v>
                </c:pt>
                <c:pt idx="33">
                  <c:v>2.4721219999999999E-2</c:v>
                </c:pt>
                <c:pt idx="34">
                  <c:v>0</c:v>
                </c:pt>
                <c:pt idx="35">
                  <c:v>0.169021</c:v>
                </c:pt>
                <c:pt idx="36">
                  <c:v>0.14311380000000001</c:v>
                </c:pt>
                <c:pt idx="37">
                  <c:v>7.0088019999999997E-3</c:v>
                </c:pt>
                <c:pt idx="38">
                  <c:v>1.61571</c:v>
                </c:pt>
                <c:pt idx="39">
                  <c:v>8.9106480000000002E-3</c:v>
                </c:pt>
                <c:pt idx="40">
                  <c:v>0.232186</c:v>
                </c:pt>
                <c:pt idx="41">
                  <c:v>0</c:v>
                </c:pt>
                <c:pt idx="42">
                  <c:v>0.1710062</c:v>
                </c:pt>
                <c:pt idx="43">
                  <c:v>1.5090699999999999</c:v>
                </c:pt>
                <c:pt idx="44">
                  <c:v>0.18744359999999999</c:v>
                </c:pt>
                <c:pt idx="45">
                  <c:v>1.7422960000000001</c:v>
                </c:pt>
                <c:pt idx="46">
                  <c:v>3.4508320000000002E-2</c:v>
                </c:pt>
                <c:pt idx="47">
                  <c:v>1.1656348000000001E-3</c:v>
                </c:pt>
                <c:pt idx="48">
                  <c:v>2.625006</c:v>
                </c:pt>
                <c:pt idx="49">
                  <c:v>0</c:v>
                </c:pt>
                <c:pt idx="50">
                  <c:v>6.9967120000000004E-3</c:v>
                </c:pt>
                <c:pt idx="51">
                  <c:v>2.0658319999999999</c:v>
                </c:pt>
                <c:pt idx="52">
                  <c:v>23.40578</c:v>
                </c:pt>
                <c:pt idx="53">
                  <c:v>7.135342E-4</c:v>
                </c:pt>
                <c:pt idx="54">
                  <c:v>1.1032759999999999</c:v>
                </c:pt>
                <c:pt idx="55">
                  <c:v>1.7393499999999999E-2</c:v>
                </c:pt>
                <c:pt idx="56">
                  <c:v>7.2063119999999999E-5</c:v>
                </c:pt>
                <c:pt idx="57">
                  <c:v>28.86084</c:v>
                </c:pt>
                <c:pt idx="58">
                  <c:v>2.6286139999999998</c:v>
                </c:pt>
                <c:pt idx="59">
                  <c:v>0.14409420000000001</c:v>
                </c:pt>
                <c:pt idx="60">
                  <c:v>0</c:v>
                </c:pt>
                <c:pt idx="61">
                  <c:v>1.1107359999999999</c:v>
                </c:pt>
                <c:pt idx="62">
                  <c:v>0</c:v>
                </c:pt>
                <c:pt idx="63">
                  <c:v>0.24730840000000001</c:v>
                </c:pt>
                <c:pt idx="64">
                  <c:v>2.665648E-2</c:v>
                </c:pt>
                <c:pt idx="65">
                  <c:v>3.9763960000000002E-4</c:v>
                </c:pt>
                <c:pt idx="66">
                  <c:v>3.889708E-3</c:v>
                </c:pt>
                <c:pt idx="67">
                  <c:v>#N/A</c:v>
                </c:pt>
                <c:pt idx="68">
                  <c:v>9.0474520000000003E-2</c:v>
                </c:pt>
                <c:pt idx="69">
                  <c:v>4.0726779999999998</c:v>
                </c:pt>
                <c:pt idx="70">
                  <c:v>1.699792</c:v>
                </c:pt>
                <c:pt idx="71">
                  <c:v>0.1084726</c:v>
                </c:pt>
                <c:pt idx="72">
                  <c:v>14.15072</c:v>
                </c:pt>
                <c:pt idx="73">
                  <c:v>1.9039619999999999</c:v>
                </c:pt>
                <c:pt idx="74">
                  <c:v>0.63383900000000004</c:v>
                </c:pt>
                <c:pt idx="75">
                  <c:v>0.89633379999999996</c:v>
                </c:pt>
                <c:pt idx="76">
                  <c:v>0.733124</c:v>
                </c:pt>
                <c:pt idx="77">
                  <c:v>2.885778E-2</c:v>
                </c:pt>
                <c:pt idx="78">
                  <c:v>14.173640000000001</c:v>
                </c:pt>
                <c:pt idx="79">
                  <c:v>0.10534128</c:v>
                </c:pt>
                <c:pt idx="80">
                  <c:v>3.7789799999999998</c:v>
                </c:pt>
                <c:pt idx="81">
                  <c:v>1.6985299999999998E-2</c:v>
                </c:pt>
                <c:pt idx="82">
                  <c:v>27.971720000000001</c:v>
                </c:pt>
                <c:pt idx="83">
                  <c:v>6.3998880000000003E-3</c:v>
                </c:pt>
                <c:pt idx="84">
                  <c:v>0.51543300000000003</c:v>
                </c:pt>
                <c:pt idx="85">
                  <c:v>9.1446079999999999E-2</c:v>
                </c:pt>
                <c:pt idx="86">
                  <c:v>3.8885040000000003E-2</c:v>
                </c:pt>
                <c:pt idx="87">
                  <c:v>2.0083920000000002</c:v>
                </c:pt>
                <c:pt idx="88">
                  <c:v>10.710626</c:v>
                </c:pt>
                <c:pt idx="89">
                  <c:v>0</c:v>
                </c:pt>
                <c:pt idx="90">
                  <c:v>0.37711280000000003</c:v>
                </c:pt>
                <c:pt idx="91">
                  <c:v>6.4552440000000003E-2</c:v>
                </c:pt>
                <c:pt idx="92">
                  <c:v>5.8106119999999997E-2</c:v>
                </c:pt>
                <c:pt idx="93">
                  <c:v>7.8681559999999994E-3</c:v>
                </c:pt>
                <c:pt idx="94">
                  <c:v>4.4186140000000002E-4</c:v>
                </c:pt>
                <c:pt idx="95">
                  <c:v>3.85309E-2</c:v>
                </c:pt>
                <c:pt idx="96">
                  <c:v>3.2376380000000001E-3</c:v>
                </c:pt>
                <c:pt idx="97">
                  <c:v>3.590106</c:v>
                </c:pt>
                <c:pt idx="98">
                  <c:v>0</c:v>
                </c:pt>
                <c:pt idx="99">
                  <c:v>0</c:v>
                </c:pt>
                <c:pt idx="100">
                  <c:v>3.0540660000000001E-2</c:v>
                </c:pt>
                <c:pt idx="101">
                  <c:v>2.8137099999999999</c:v>
                </c:pt>
                <c:pt idx="102">
                  <c:v>0</c:v>
                </c:pt>
                <c:pt idx="103">
                  <c:v>1.529894E-2</c:v>
                </c:pt>
                <c:pt idx="104">
                  <c:v>0</c:v>
                </c:pt>
                <c:pt idx="105">
                  <c:v>9.8707799999999996E-4</c:v>
                </c:pt>
                <c:pt idx="106">
                  <c:v>0</c:v>
                </c:pt>
                <c:pt idx="107">
                  <c:v>6.243188</c:v>
                </c:pt>
                <c:pt idx="108">
                  <c:v>0</c:v>
                </c:pt>
                <c:pt idx="109">
                  <c:v>6.2880480000000002E-2</c:v>
                </c:pt>
                <c:pt idx="110">
                  <c:v>0.2155098</c:v>
                </c:pt>
                <c:pt idx="111">
                  <c:v>1.447932E-2</c:v>
                </c:pt>
                <c:pt idx="112">
                  <c:v>0</c:v>
                </c:pt>
                <c:pt idx="113">
                  <c:v>2.3105920000000002</c:v>
                </c:pt>
                <c:pt idx="114">
                  <c:v>1.6027420000000001E-3</c:v>
                </c:pt>
                <c:pt idx="115">
                  <c:v>0</c:v>
                </c:pt>
                <c:pt idx="116">
                  <c:v>5.5001620000000001E-2</c:v>
                </c:pt>
                <c:pt idx="117">
                  <c:v>3.691614</c:v>
                </c:pt>
                <c:pt idx="118">
                  <c:v>0.14254320000000001</c:v>
                </c:pt>
                <c:pt idx="119">
                  <c:v>0</c:v>
                </c:pt>
                <c:pt idx="120">
                  <c:v>0.17211099999999999</c:v>
                </c:pt>
                <c:pt idx="121">
                  <c:v>0.272976</c:v>
                </c:pt>
                <c:pt idx="122">
                  <c:v>8.543452E-3</c:v>
                </c:pt>
                <c:pt idx="123">
                  <c:v>0.68673039999999996</c:v>
                </c:pt>
                <c:pt idx="124">
                  <c:v>0</c:v>
                </c:pt>
                <c:pt idx="125">
                  <c:v>1.700502</c:v>
                </c:pt>
                <c:pt idx="126">
                  <c:v>0.6523428</c:v>
                </c:pt>
                <c:pt idx="127">
                  <c:v>0.21518680000000001</c:v>
                </c:pt>
                <c:pt idx="128">
                  <c:v>1.8225039999999999</c:v>
                </c:pt>
                <c:pt idx="129">
                  <c:v>1.8196560000000001E-2</c:v>
                </c:pt>
                <c:pt idx="130">
                  <c:v>0.12509600000000001</c:v>
                </c:pt>
                <c:pt idx="131">
                  <c:v>0.43020180000000002</c:v>
                </c:pt>
                <c:pt idx="132">
                  <c:v>6.1092620000000002</c:v>
                </c:pt>
                <c:pt idx="133">
                  <c:v>8.8053100000000004</c:v>
                </c:pt>
                <c:pt idx="134">
                  <c:v>2.7229459999999999</c:v>
                </c:pt>
                <c:pt idx="135">
                  <c:v>0</c:v>
                </c:pt>
                <c:pt idx="136">
                  <c:v>5.1398559999999999E-3</c:v>
                </c:pt>
                <c:pt idx="137">
                  <c:v>0.19834740000000001</c:v>
                </c:pt>
                <c:pt idx="138">
                  <c:v>5.4054639999999996E-3</c:v>
                </c:pt>
                <c:pt idx="139">
                  <c:v>9.9302639999999996E-5</c:v>
                </c:pt>
                <c:pt idx="140">
                  <c:v>0</c:v>
                </c:pt>
                <c:pt idx="141">
                  <c:v>8.6661360000000007E-2</c:v>
                </c:pt>
                <c:pt idx="142">
                  <c:v>7.9771260000000002</c:v>
                </c:pt>
                <c:pt idx="143">
                  <c:v>1.291786E-2</c:v>
                </c:pt>
                <c:pt idx="144">
                  <c:v>66.011359999999996</c:v>
                </c:pt>
                <c:pt idx="145">
                  <c:v>0</c:v>
                </c:pt>
                <c:pt idx="146">
                  <c:v>0</c:v>
                </c:pt>
                <c:pt idx="147">
                  <c:v>0</c:v>
                </c:pt>
                <c:pt idx="148">
                  <c:v>7.5376800000000004E-4</c:v>
                </c:pt>
                <c:pt idx="149">
                  <c:v>0</c:v>
                </c:pt>
                <c:pt idx="150">
                  <c:v>3.6098079999999999E-3</c:v>
                </c:pt>
                <c:pt idx="151">
                  <c:v>5.2334499999999999E-2</c:v>
                </c:pt>
                <c:pt idx="152">
                  <c:v>0</c:v>
                </c:pt>
                <c:pt idx="153">
                  <c:v>2.010412E-2</c:v>
                </c:pt>
                <c:pt idx="154">
                  <c:v>0.57868180000000002</c:v>
                </c:pt>
                <c:pt idx="155">
                  <c:v>0.92652239999999997</c:v>
                </c:pt>
                <c:pt idx="156">
                  <c:v>1.615018E-2</c:v>
                </c:pt>
                <c:pt idx="157">
                  <c:v>0</c:v>
                </c:pt>
                <c:pt idx="158">
                  <c:v>0.96581039999999996</c:v>
                </c:pt>
                <c:pt idx="159">
                  <c:v>7.5387659999999999</c:v>
                </c:pt>
                <c:pt idx="160">
                  <c:v>3.07593E-2</c:v>
                </c:pt>
                <c:pt idx="161">
                  <c:v>0.57987580000000005</c:v>
                </c:pt>
                <c:pt idx="162">
                  <c:v>1.2170520000000001E-2</c:v>
                </c:pt>
                <c:pt idx="163">
                  <c:v>1.7911220000000001</c:v>
                </c:pt>
                <c:pt idx="164">
                  <c:v>0.97258100000000003</c:v>
                </c:pt>
                <c:pt idx="165">
                  <c:v>9.8960419999999993E-2</c:v>
                </c:pt>
                <c:pt idx="166">
                  <c:v>0.31436500000000001</c:v>
                </c:pt>
                <c:pt idx="167">
                  <c:v>3.4916320000000001E-2</c:v>
                </c:pt>
                <c:pt idx="168">
                  <c:v>1.3259300000000001</c:v>
                </c:pt>
                <c:pt idx="169">
                  <c:v>2.168318E-2</c:v>
                </c:pt>
                <c:pt idx="170">
                  <c:v>0</c:v>
                </c:pt>
                <c:pt idx="171">
                  <c:v>0</c:v>
                </c:pt>
                <c:pt idx="172">
                  <c:v>7.7264440000000004E-2</c:v>
                </c:pt>
                <c:pt idx="173">
                  <c:v>5.6260740000000004E-4</c:v>
                </c:pt>
                <c:pt idx="174">
                  <c:v>7.5870320000000005E-2</c:v>
                </c:pt>
                <c:pt idx="175">
                  <c:v>3.4200159999999999</c:v>
                </c:pt>
                <c:pt idx="176">
                  <c:v>2.1515099999999999E-4</c:v>
                </c:pt>
                <c:pt idx="177">
                  <c:v>5.5207659999999999E-2</c:v>
                </c:pt>
                <c:pt idx="178">
                  <c:v>0</c:v>
                </c:pt>
                <c:pt idx="179">
                  <c:v>6.6328100000000001</c:v>
                </c:pt>
                <c:pt idx="180">
                  <c:v>19.20064</c:v>
                </c:pt>
                <c:pt idx="181">
                  <c:v>183.2706</c:v>
                </c:pt>
                <c:pt idx="182">
                  <c:v>1.2707040000000001E-3</c:v>
                </c:pt>
                <c:pt idx="183">
                  <c:v>5.1101760000000003E-2</c:v>
                </c:pt>
                <c:pt idx="184">
                  <c:v>2.941916</c:v>
                </c:pt>
                <c:pt idx="185">
                  <c:v>1.0421659999999999</c:v>
                </c:pt>
                <c:pt idx="186">
                  <c:v>1.479538</c:v>
                </c:pt>
                <c:pt idx="187">
                  <c:v>9.4214740000000005E-2</c:v>
                </c:pt>
                <c:pt idx="188">
                  <c:v>0</c:v>
                </c:pt>
                <c:pt idx="189">
                  <c:v>1.234188E-3</c:v>
                </c:pt>
                <c:pt idx="190">
                  <c:v>7.6577519999999996E-2</c:v>
                </c:pt>
                <c:pt idx="191">
                  <c:v>0.1140714</c:v>
                </c:pt>
                <c:pt idx="192">
                  <c:v>4.85656</c:v>
                </c:pt>
                <c:pt idx="193">
                  <c:v>0.1325576</c:v>
                </c:pt>
                <c:pt idx="194">
                  <c:v>5.2179460000000004</c:v>
                </c:pt>
                <c:pt idx="195">
                  <c:v>0.31270219999999999</c:v>
                </c:pt>
                <c:pt idx="196">
                  <c:v>0.1139174</c:v>
                </c:pt>
                <c:pt idx="197">
                  <c:v>2.786668E-3</c:v>
                </c:pt>
                <c:pt idx="198">
                  <c:v>1.534896E-2</c:v>
                </c:pt>
                <c:pt idx="199">
                  <c:v>21.258019999999998</c:v>
                </c:pt>
              </c:numCache>
            </c:numRef>
          </c:yVal>
          <c:smooth val="0"/>
        </c:ser>
        <c:ser>
          <c:idx val="4"/>
          <c:order val="3"/>
          <c:tx>
            <c:strRef>
              <c:f>v_industry_withdrawal!$BQ$5</c:f>
              <c:strCache>
                <c:ptCount val="1"/>
                <c:pt idx="0">
                  <c:v>y = x</c:v>
                </c:pt>
              </c:strCache>
            </c:strRef>
          </c:tx>
          <c:marker>
            <c:symbol val="none"/>
          </c:marker>
          <c:xVal>
            <c:numRef>
              <c:f>v_industry_withdrawal!$BQ$7:$BQ$8</c:f>
              <c:numCache>
                <c:formatCode>General</c:formatCode>
                <c:ptCount val="2"/>
                <c:pt idx="0">
                  <c:v>9.9999999999999998E-17</c:v>
                </c:pt>
                <c:pt idx="1">
                  <c:v>100000</c:v>
                </c:pt>
              </c:numCache>
            </c:numRef>
          </c:xVal>
          <c:yVal>
            <c:numRef>
              <c:f>v_industry_withdrawal!$BR$7:$BR$8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2604800"/>
        <c:axId val="102606720"/>
      </c:scatterChart>
      <c:valAx>
        <c:axId val="10260480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2606720"/>
        <c:crosses val="autoZero"/>
        <c:crossBetween val="midCat"/>
      </c:valAx>
      <c:valAx>
        <c:axId val="10260672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260480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v_industry_withdrawal!$Q$5</c:f>
              <c:strCache>
                <c:ptCount val="1"/>
                <c:pt idx="0">
                  <c:v>1968-1972</c:v>
                </c:pt>
              </c:strCache>
            </c:strRef>
          </c:tx>
          <c:spPr>
            <a:ln w="28575">
              <a:noFill/>
            </a:ln>
          </c:spPr>
          <c:marker>
            <c:symbol val="circle"/>
            <c:size val="7"/>
            <c:spPr>
              <a:noFill/>
            </c:spPr>
          </c:marker>
          <c:xVal>
            <c:numRef>
              <c:f>v_industry_withdrawal!$R$7:$R$206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v_industry_withdrawal!$T$7:$T$206</c:f>
              <c:numCache>
                <c:formatCode>0.00</c:formatCode>
                <c:ptCount val="200"/>
                <c:pt idx="0">
                  <c:v>0.31108740000000001</c:v>
                </c:pt>
                <c:pt idx="1">
                  <c:v>2.16089E-2</c:v>
                </c:pt>
                <c:pt idx="2">
                  <c:v>8.4842920000000002E-2</c:v>
                </c:pt>
                <c:pt idx="3">
                  <c:v>0.3126234</c:v>
                </c:pt>
                <c:pt idx="4">
                  <c:v>4.1048159999999998E-3</c:v>
                </c:pt>
                <c:pt idx="5">
                  <c:v>3.2424660000000001E-2</c:v>
                </c:pt>
                <c:pt idx="6">
                  <c:v>0</c:v>
                </c:pt>
                <c:pt idx="7">
                  <c:v>3.0927159999999998</c:v>
                </c:pt>
                <c:pt idx="8">
                  <c:v>0.15307200000000001</c:v>
                </c:pt>
                <c:pt idx="9">
                  <c:v>0.8088902</c:v>
                </c:pt>
                <c:pt idx="10">
                  <c:v>0</c:v>
                </c:pt>
                <c:pt idx="11">
                  <c:v>0</c:v>
                </c:pt>
                <c:pt idx="12">
                  <c:v>0</c:v>
                </c:pt>
                <c:pt idx="13">
                  <c:v>0.1134376</c:v>
                </c:pt>
                <c:pt idx="14">
                  <c:v>9.8155340000000008E-3</c:v>
                </c:pt>
                <c:pt idx="15">
                  <c:v>4.1004220000000001E-2</c:v>
                </c:pt>
                <c:pt idx="16">
                  <c:v>3.17294E-3</c:v>
                </c:pt>
                <c:pt idx="17">
                  <c:v>4.0590520000000003</c:v>
                </c:pt>
                <c:pt idx="18">
                  <c:v>2.3670240000000001E-3</c:v>
                </c:pt>
                <c:pt idx="19">
                  <c:v>2.3487500000000001E-3</c:v>
                </c:pt>
                <c:pt idx="20">
                  <c:v>1.0503366E-2</c:v>
                </c:pt>
                <c:pt idx="21">
                  <c:v>8.0242360000000001</c:v>
                </c:pt>
                <c:pt idx="22">
                  <c:v>7.6359360000000001E-2</c:v>
                </c:pt>
                <c:pt idx="23">
                  <c:v>4.6055039999999997E-4</c:v>
                </c:pt>
                <c:pt idx="24">
                  <c:v>6.4936960000000002E-2</c:v>
                </c:pt>
                <c:pt idx="25">
                  <c:v>17.983339999999998</c:v>
                </c:pt>
                <c:pt idx="26">
                  <c:v>0</c:v>
                </c:pt>
                <c:pt idx="27">
                  <c:v>4.7471960000000004E-3</c:v>
                </c:pt>
                <c:pt idx="28">
                  <c:v>9.6384919999999999E-2</c:v>
                </c:pt>
                <c:pt idx="29">
                  <c:v>5.3202780000000003E-3</c:v>
                </c:pt>
                <c:pt idx="30">
                  <c:v>0.41324179999999999</c:v>
                </c:pt>
                <c:pt idx="31">
                  <c:v>0.56005660000000002</c:v>
                </c:pt>
                <c:pt idx="32">
                  <c:v>0</c:v>
                </c:pt>
                <c:pt idx="33">
                  <c:v>1.7666439999999999E-2</c:v>
                </c:pt>
                <c:pt idx="34">
                  <c:v>0</c:v>
                </c:pt>
                <c:pt idx="35">
                  <c:v>8.6071800000000004E-2</c:v>
                </c:pt>
                <c:pt idx="36">
                  <c:v>9.4043760000000004E-2</c:v>
                </c:pt>
                <c:pt idx="37">
                  <c:v>2.6229819999999998E-3</c:v>
                </c:pt>
                <c:pt idx="38">
                  <c:v>1.19333</c:v>
                </c:pt>
                <c:pt idx="39">
                  <c:v>6.2471879999999999E-3</c:v>
                </c:pt>
                <c:pt idx="40">
                  <c:v>0.1244768</c:v>
                </c:pt>
                <c:pt idx="41">
                  <c:v>0</c:v>
                </c:pt>
                <c:pt idx="42">
                  <c:v>6.590008E-2</c:v>
                </c:pt>
                <c:pt idx="43">
                  <c:v>0.89658780000000005</c:v>
                </c:pt>
                <c:pt idx="44">
                  <c:v>0.10780960000000001</c:v>
                </c:pt>
                <c:pt idx="45">
                  <c:v>0.9250294</c:v>
                </c:pt>
                <c:pt idx="46">
                  <c:v>1.7811199999999999E-2</c:v>
                </c:pt>
                <c:pt idx="47">
                  <c:v>6.3918459999999999E-4</c:v>
                </c:pt>
                <c:pt idx="48">
                  <c:v>1.4849220000000001</c:v>
                </c:pt>
                <c:pt idx="49">
                  <c:v>0</c:v>
                </c:pt>
                <c:pt idx="50">
                  <c:v>4.4893260000000001E-3</c:v>
                </c:pt>
                <c:pt idx="51">
                  <c:v>0.99567000000000005</c:v>
                </c:pt>
                <c:pt idx="52">
                  <c:v>12.75962</c:v>
                </c:pt>
                <c:pt idx="53">
                  <c:v>5.1361080000000001E-4</c:v>
                </c:pt>
                <c:pt idx="54">
                  <c:v>0.87554759999999998</c:v>
                </c:pt>
                <c:pt idx="55">
                  <c:v>9.5036900000000004E-3</c:v>
                </c:pt>
                <c:pt idx="56">
                  <c:v>5.4125639999999998E-5</c:v>
                </c:pt>
                <c:pt idx="57">
                  <c:v>14.623620000000001</c:v>
                </c:pt>
                <c:pt idx="58">
                  <c:v>1.29965</c:v>
                </c:pt>
                <c:pt idx="59">
                  <c:v>0.1322256</c:v>
                </c:pt>
                <c:pt idx="60">
                  <c:v>0</c:v>
                </c:pt>
                <c:pt idx="61">
                  <c:v>0.61344279999999995</c:v>
                </c:pt>
                <c:pt idx="62">
                  <c:v>0</c:v>
                </c:pt>
                <c:pt idx="63">
                  <c:v>0.1385662</c:v>
                </c:pt>
                <c:pt idx="64">
                  <c:v>2.560134E-2</c:v>
                </c:pt>
                <c:pt idx="65">
                  <c:v>2.7235200000000001E-4</c:v>
                </c:pt>
                <c:pt idx="66">
                  <c:v>2.0628740000000001E-3</c:v>
                </c:pt>
                <c:pt idx="67">
                  <c:v>#N/A</c:v>
                </c:pt>
                <c:pt idx="68">
                  <c:v>5.4790600000000002E-2</c:v>
                </c:pt>
                <c:pt idx="69">
                  <c:v>2.0487500000000001</c:v>
                </c:pt>
                <c:pt idx="70">
                  <c:v>0.8738534</c:v>
                </c:pt>
                <c:pt idx="71">
                  <c:v>4.9252619999999997E-2</c:v>
                </c:pt>
                <c:pt idx="72">
                  <c:v>8.6120940000000008</c:v>
                </c:pt>
                <c:pt idx="73">
                  <c:v>0.86794000000000004</c:v>
                </c:pt>
                <c:pt idx="74">
                  <c:v>0.38435979999999997</c:v>
                </c:pt>
                <c:pt idx="75">
                  <c:v>0.76178299999999999</c:v>
                </c:pt>
                <c:pt idx="76">
                  <c:v>0.30046040000000002</c:v>
                </c:pt>
                <c:pt idx="77">
                  <c:v>1.7129200000000001E-2</c:v>
                </c:pt>
                <c:pt idx="78">
                  <c:v>7.43093</c:v>
                </c:pt>
                <c:pt idx="79">
                  <c:v>7.6864260000000004E-2</c:v>
                </c:pt>
                <c:pt idx="80">
                  <c:v>2.3435820000000001</c:v>
                </c:pt>
                <c:pt idx="81">
                  <c:v>1.0741219999999999E-2</c:v>
                </c:pt>
                <c:pt idx="82">
                  <c:v>11.605460000000001</c:v>
                </c:pt>
                <c:pt idx="83">
                  <c:v>4.2798819999999996E-3</c:v>
                </c:pt>
                <c:pt idx="84">
                  <c:v>0.38414759999999998</c:v>
                </c:pt>
                <c:pt idx="85">
                  <c:v>6.2138039999999999E-2</c:v>
                </c:pt>
                <c:pt idx="86">
                  <c:v>2.654784E-2</c:v>
                </c:pt>
                <c:pt idx="87">
                  <c:v>1.0771360000000001</c:v>
                </c:pt>
                <c:pt idx="88">
                  <c:v>3.2597179999999999</c:v>
                </c:pt>
                <c:pt idx="89">
                  <c:v>0</c:v>
                </c:pt>
                <c:pt idx="90">
                  <c:v>0.2244168</c:v>
                </c:pt>
                <c:pt idx="91">
                  <c:v>5.3987720000000003E-2</c:v>
                </c:pt>
                <c:pt idx="92">
                  <c:v>2.944724E-2</c:v>
                </c:pt>
                <c:pt idx="93">
                  <c:v>4.6252159999999997E-3</c:v>
                </c:pt>
                <c:pt idx="94">
                  <c:v>3.46409E-4</c:v>
                </c:pt>
                <c:pt idx="95">
                  <c:v>2.5298620000000001E-2</c:v>
                </c:pt>
                <c:pt idx="96">
                  <c:v>1.5658099999999999E-3</c:v>
                </c:pt>
                <c:pt idx="97">
                  <c:v>2.1126420000000001</c:v>
                </c:pt>
                <c:pt idx="98">
                  <c:v>0</c:v>
                </c:pt>
                <c:pt idx="99">
                  <c:v>0</c:v>
                </c:pt>
                <c:pt idx="100">
                  <c:v>2.3405720000000001E-2</c:v>
                </c:pt>
                <c:pt idx="101">
                  <c:v>1.266702</c:v>
                </c:pt>
                <c:pt idx="102">
                  <c:v>0</c:v>
                </c:pt>
                <c:pt idx="103">
                  <c:v>1.0317094000000001E-2</c:v>
                </c:pt>
                <c:pt idx="104">
                  <c:v>0</c:v>
                </c:pt>
                <c:pt idx="105">
                  <c:v>7.7559459999999999E-4</c:v>
                </c:pt>
                <c:pt idx="106">
                  <c:v>0</c:v>
                </c:pt>
                <c:pt idx="107">
                  <c:v>3.2787579999999998</c:v>
                </c:pt>
                <c:pt idx="108">
                  <c:v>0</c:v>
                </c:pt>
                <c:pt idx="109">
                  <c:v>5.1413840000000002E-2</c:v>
                </c:pt>
                <c:pt idx="110">
                  <c:v>0.12125519999999999</c:v>
                </c:pt>
                <c:pt idx="111">
                  <c:v>1.241662E-2</c:v>
                </c:pt>
                <c:pt idx="112">
                  <c:v>0</c:v>
                </c:pt>
                <c:pt idx="113">
                  <c:v>2.4337680000000002</c:v>
                </c:pt>
                <c:pt idx="114">
                  <c:v>1.170932E-3</c:v>
                </c:pt>
                <c:pt idx="115">
                  <c:v>0</c:v>
                </c:pt>
                <c:pt idx="116">
                  <c:v>3.9036340000000003E-2</c:v>
                </c:pt>
                <c:pt idx="117">
                  <c:v>1.990874</c:v>
                </c:pt>
                <c:pt idx="118">
                  <c:v>8.6938080000000001E-2</c:v>
                </c:pt>
                <c:pt idx="119">
                  <c:v>0</c:v>
                </c:pt>
                <c:pt idx="120">
                  <c:v>9.8636180000000004E-2</c:v>
                </c:pt>
                <c:pt idx="121">
                  <c:v>0.2079212</c:v>
                </c:pt>
                <c:pt idx="122">
                  <c:v>7.7036400000000003E-3</c:v>
                </c:pt>
                <c:pt idx="123">
                  <c:v>0.54264259999999997</c:v>
                </c:pt>
                <c:pt idx="124">
                  <c:v>0</c:v>
                </c:pt>
                <c:pt idx="125">
                  <c:v>0.80828100000000003</c:v>
                </c:pt>
                <c:pt idx="126">
                  <c:v>0.45169740000000003</c:v>
                </c:pt>
                <c:pt idx="127">
                  <c:v>0.12398240000000001</c:v>
                </c:pt>
                <c:pt idx="128">
                  <c:v>0.89393900000000004</c:v>
                </c:pt>
                <c:pt idx="129">
                  <c:v>1.4133679999999999E-2</c:v>
                </c:pt>
                <c:pt idx="130">
                  <c:v>7.1175039999999995E-2</c:v>
                </c:pt>
                <c:pt idx="131">
                  <c:v>0.26740419999999998</c:v>
                </c:pt>
                <c:pt idx="132">
                  <c:v>3.5464259999999999</c:v>
                </c:pt>
                <c:pt idx="133">
                  <c:v>4.4944540000000002</c:v>
                </c:pt>
                <c:pt idx="134">
                  <c:v>1.185408</c:v>
                </c:pt>
                <c:pt idx="135">
                  <c:v>0</c:v>
                </c:pt>
                <c:pt idx="136">
                  <c:v>4.2536220000000003E-3</c:v>
                </c:pt>
                <c:pt idx="137">
                  <c:v>0.10415254</c:v>
                </c:pt>
                <c:pt idx="138">
                  <c:v>4.9888299999999997E-3</c:v>
                </c:pt>
                <c:pt idx="139">
                  <c:v>5.3767519999999998E-5</c:v>
                </c:pt>
                <c:pt idx="140">
                  <c:v>0</c:v>
                </c:pt>
                <c:pt idx="141">
                  <c:v>8.0105200000000001E-2</c:v>
                </c:pt>
                <c:pt idx="142">
                  <c:v>6.2165140000000001</c:v>
                </c:pt>
                <c:pt idx="143">
                  <c:v>8.9262040000000001E-3</c:v>
                </c:pt>
                <c:pt idx="144">
                  <c:v>51.046999999999997</c:v>
                </c:pt>
                <c:pt idx="145">
                  <c:v>0</c:v>
                </c:pt>
                <c:pt idx="146">
                  <c:v>0</c:v>
                </c:pt>
                <c:pt idx="147">
                  <c:v>0</c:v>
                </c:pt>
                <c:pt idx="148">
                  <c:v>4.090632E-4</c:v>
                </c:pt>
                <c:pt idx="149">
                  <c:v>0</c:v>
                </c:pt>
                <c:pt idx="150">
                  <c:v>2.5437319999999999E-3</c:v>
                </c:pt>
                <c:pt idx="151">
                  <c:v>3.9719459999999998E-2</c:v>
                </c:pt>
                <c:pt idx="152">
                  <c:v>0</c:v>
                </c:pt>
                <c:pt idx="153">
                  <c:v>2.0118359999999998E-2</c:v>
                </c:pt>
                <c:pt idx="154">
                  <c:v>0.27627079999999998</c:v>
                </c:pt>
                <c:pt idx="155">
                  <c:v>0.51214400000000004</c:v>
                </c:pt>
                <c:pt idx="156">
                  <c:v>7.3417020000000003E-3</c:v>
                </c:pt>
                <c:pt idx="157">
                  <c:v>0</c:v>
                </c:pt>
                <c:pt idx="158">
                  <c:v>0.60600779999999999</c:v>
                </c:pt>
                <c:pt idx="159">
                  <c:v>3.6083340000000002</c:v>
                </c:pt>
                <c:pt idx="160">
                  <c:v>2.3421020000000001E-2</c:v>
                </c:pt>
                <c:pt idx="161">
                  <c:v>0.49986779999999997</c:v>
                </c:pt>
                <c:pt idx="162">
                  <c:v>8.2743139999999996E-3</c:v>
                </c:pt>
                <c:pt idx="163">
                  <c:v>1.0028208000000001</c:v>
                </c:pt>
                <c:pt idx="164">
                  <c:v>0.48702499999999999</c:v>
                </c:pt>
                <c:pt idx="165">
                  <c:v>7.6058239999999999E-2</c:v>
                </c:pt>
                <c:pt idx="166">
                  <c:v>0.24016779999999999</c:v>
                </c:pt>
                <c:pt idx="167">
                  <c:v>2.7604779999999999E-2</c:v>
                </c:pt>
                <c:pt idx="168">
                  <c:v>0.60709999999999997</c:v>
                </c:pt>
                <c:pt idx="169">
                  <c:v>1.5845519999999998E-2</c:v>
                </c:pt>
                <c:pt idx="170">
                  <c:v>0</c:v>
                </c:pt>
                <c:pt idx="171">
                  <c:v>0</c:v>
                </c:pt>
                <c:pt idx="172">
                  <c:v>4.0413879999999999E-2</c:v>
                </c:pt>
                <c:pt idx="173">
                  <c:v>2.1060919999999999E-4</c:v>
                </c:pt>
                <c:pt idx="174">
                  <c:v>3.8616480000000002E-2</c:v>
                </c:pt>
                <c:pt idx="175">
                  <c:v>1.7459199999999999</c:v>
                </c:pt>
                <c:pt idx="176">
                  <c:v>1.187312E-4</c:v>
                </c:pt>
                <c:pt idx="177">
                  <c:v>5.0795140000000003E-2</c:v>
                </c:pt>
                <c:pt idx="178">
                  <c:v>0</c:v>
                </c:pt>
                <c:pt idx="179">
                  <c:v>3.1747139999999998</c:v>
                </c:pt>
                <c:pt idx="180">
                  <c:v>13.54548</c:v>
                </c:pt>
                <c:pt idx="181">
                  <c:v>101.07388</c:v>
                </c:pt>
                <c:pt idx="182">
                  <c:v>9.980150000000001E-4</c:v>
                </c:pt>
                <c:pt idx="183">
                  <c:v>2.575964E-2</c:v>
                </c:pt>
                <c:pt idx="184">
                  <c:v>2.412118</c:v>
                </c:pt>
                <c:pt idx="185">
                  <c:v>0.70319980000000004</c:v>
                </c:pt>
                <c:pt idx="186">
                  <c:v>0.99172979999999999</c:v>
                </c:pt>
                <c:pt idx="187">
                  <c:v>9.7918019999999995E-2</c:v>
                </c:pt>
                <c:pt idx="188">
                  <c:v>0</c:v>
                </c:pt>
                <c:pt idx="189">
                  <c:v>8.7130400000000005E-4</c:v>
                </c:pt>
                <c:pt idx="190">
                  <c:v>9.1694559999999994E-2</c:v>
                </c:pt>
                <c:pt idx="191">
                  <c:v>0.1208668</c:v>
                </c:pt>
                <c:pt idx="192">
                  <c:v>2.567812</c:v>
                </c:pt>
                <c:pt idx="193">
                  <c:v>6.5945379999999998E-2</c:v>
                </c:pt>
                <c:pt idx="194">
                  <c:v>2.9612820000000002</c:v>
                </c:pt>
                <c:pt idx="195">
                  <c:v>0.18850980000000001</c:v>
                </c:pt>
                <c:pt idx="196">
                  <c:v>7.9927380000000006E-2</c:v>
                </c:pt>
                <c:pt idx="197">
                  <c:v>1.932088E-3</c:v>
                </c:pt>
                <c:pt idx="198">
                  <c:v>8.8023340000000002E-3</c:v>
                </c:pt>
                <c:pt idx="199">
                  <c:v>9.7071799999999993</c:v>
                </c:pt>
              </c:numCache>
            </c:numRef>
          </c:yVal>
          <c:smooth val="0"/>
        </c:ser>
        <c:ser>
          <c:idx val="0"/>
          <c:order val="1"/>
          <c:tx>
            <c:strRef>
              <c:f>v_industry_withdrawal!$V$5</c:f>
              <c:strCache>
                <c:ptCount val="1"/>
                <c:pt idx="0">
                  <c:v>1973-1977</c:v>
                </c:pt>
              </c:strCache>
            </c:strRef>
          </c:tx>
          <c:spPr>
            <a:ln w="28575">
              <a:noFill/>
            </a:ln>
          </c:spPr>
          <c:marker>
            <c:spPr>
              <a:noFill/>
            </c:spPr>
          </c:marker>
          <c:xVal>
            <c:numRef>
              <c:f>v_industry_withdrawal!$W$7:$W$206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v_industry_withdrawal!$Y$7:$Y$206</c:f>
              <c:numCache>
                <c:formatCode>0.00</c:formatCode>
                <c:ptCount val="200"/>
                <c:pt idx="0">
                  <c:v>0.34067700000000001</c:v>
                </c:pt>
                <c:pt idx="1">
                  <c:v>2.5066020000000001E-2</c:v>
                </c:pt>
                <c:pt idx="2">
                  <c:v>9.7751660000000004E-2</c:v>
                </c:pt>
                <c:pt idx="3">
                  <c:v>0.43852160000000001</c:v>
                </c:pt>
                <c:pt idx="4">
                  <c:v>4.7005520000000002E-3</c:v>
                </c:pt>
                <c:pt idx="5">
                  <c:v>3.8282919999999998E-2</c:v>
                </c:pt>
                <c:pt idx="6">
                  <c:v>0</c:v>
                </c:pt>
                <c:pt idx="7">
                  <c:v>3.4902899999999999</c:v>
                </c:pt>
                <c:pt idx="8">
                  <c:v>0.19098280000000001</c:v>
                </c:pt>
                <c:pt idx="9">
                  <c:v>1.0588565999999999</c:v>
                </c:pt>
                <c:pt idx="10">
                  <c:v>0</c:v>
                </c:pt>
                <c:pt idx="11">
                  <c:v>0</c:v>
                </c:pt>
                <c:pt idx="12">
                  <c:v>0</c:v>
                </c:pt>
                <c:pt idx="13">
                  <c:v>0.12854260000000001</c:v>
                </c:pt>
                <c:pt idx="14">
                  <c:v>1.1516459999999999E-2</c:v>
                </c:pt>
                <c:pt idx="15">
                  <c:v>5.0814739999999997E-2</c:v>
                </c:pt>
                <c:pt idx="16">
                  <c:v>3.947842E-3</c:v>
                </c:pt>
                <c:pt idx="17">
                  <c:v>5.758108</c:v>
                </c:pt>
                <c:pt idx="18">
                  <c:v>2.9512200000000001E-3</c:v>
                </c:pt>
                <c:pt idx="19">
                  <c:v>2.7974139999999998E-3</c:v>
                </c:pt>
                <c:pt idx="20">
                  <c:v>1.4060960000000001E-2</c:v>
                </c:pt>
                <c:pt idx="21">
                  <c:v>9.7349879999999995</c:v>
                </c:pt>
                <c:pt idx="22">
                  <c:v>8.5065699999999994E-2</c:v>
                </c:pt>
                <c:pt idx="23">
                  <c:v>5.4382880000000005E-4</c:v>
                </c:pt>
                <c:pt idx="24">
                  <c:v>8.3989800000000003E-2</c:v>
                </c:pt>
                <c:pt idx="25">
                  <c:v>21.604340000000001</c:v>
                </c:pt>
                <c:pt idx="26">
                  <c:v>0</c:v>
                </c:pt>
                <c:pt idx="27">
                  <c:v>5.4869719999999997E-3</c:v>
                </c:pt>
                <c:pt idx="28">
                  <c:v>0.10336252</c:v>
                </c:pt>
                <c:pt idx="29">
                  <c:v>5.9786839999999997E-3</c:v>
                </c:pt>
                <c:pt idx="30">
                  <c:v>0.46966419999999998</c:v>
                </c:pt>
                <c:pt idx="31">
                  <c:v>0.70687420000000001</c:v>
                </c:pt>
                <c:pt idx="32">
                  <c:v>0</c:v>
                </c:pt>
                <c:pt idx="33">
                  <c:v>2.0995960000000001E-2</c:v>
                </c:pt>
                <c:pt idx="34">
                  <c:v>0</c:v>
                </c:pt>
                <c:pt idx="35">
                  <c:v>0.1105718</c:v>
                </c:pt>
                <c:pt idx="36">
                  <c:v>0.1165624</c:v>
                </c:pt>
                <c:pt idx="37">
                  <c:v>2.983936E-3</c:v>
                </c:pt>
                <c:pt idx="38">
                  <c:v>1.596222</c:v>
                </c:pt>
                <c:pt idx="39">
                  <c:v>7.8115759999999998E-3</c:v>
                </c:pt>
                <c:pt idx="40">
                  <c:v>0.15619340000000001</c:v>
                </c:pt>
                <c:pt idx="41">
                  <c:v>0</c:v>
                </c:pt>
                <c:pt idx="42">
                  <c:v>8.5495080000000001E-2</c:v>
                </c:pt>
                <c:pt idx="43">
                  <c:v>1.1975260000000001</c:v>
                </c:pt>
                <c:pt idx="44">
                  <c:v>0.14577519999999999</c:v>
                </c:pt>
                <c:pt idx="45">
                  <c:v>1.0438178</c:v>
                </c:pt>
                <c:pt idx="46">
                  <c:v>2.1797380000000002E-2</c:v>
                </c:pt>
                <c:pt idx="47">
                  <c:v>7.7961399999999998E-4</c:v>
                </c:pt>
                <c:pt idx="48">
                  <c:v>1.788168</c:v>
                </c:pt>
                <c:pt idx="49">
                  <c:v>0</c:v>
                </c:pt>
                <c:pt idx="50">
                  <c:v>5.9411079999999996E-3</c:v>
                </c:pt>
                <c:pt idx="51">
                  <c:v>1.3002959999999999</c:v>
                </c:pt>
                <c:pt idx="52">
                  <c:v>15.763999999999999</c:v>
                </c:pt>
                <c:pt idx="53">
                  <c:v>6.2254719999999995E-4</c:v>
                </c:pt>
                <c:pt idx="54">
                  <c:v>1.1415598</c:v>
                </c:pt>
                <c:pt idx="55">
                  <c:v>1.6452339999999999E-2</c:v>
                </c:pt>
                <c:pt idx="56">
                  <c:v>6.557372E-5</c:v>
                </c:pt>
                <c:pt idx="57">
                  <c:v>18.698920000000001</c:v>
                </c:pt>
                <c:pt idx="58">
                  <c:v>1.441692</c:v>
                </c:pt>
                <c:pt idx="59">
                  <c:v>0.13753319999999999</c:v>
                </c:pt>
                <c:pt idx="60">
                  <c:v>0</c:v>
                </c:pt>
                <c:pt idx="61">
                  <c:v>0.7649068</c:v>
                </c:pt>
                <c:pt idx="62">
                  <c:v>0</c:v>
                </c:pt>
                <c:pt idx="63">
                  <c:v>0.17567959999999999</c:v>
                </c:pt>
                <c:pt idx="64">
                  <c:v>3.4306200000000002E-2</c:v>
                </c:pt>
                <c:pt idx="65">
                  <c:v>3.3107440000000002E-4</c:v>
                </c:pt>
                <c:pt idx="66">
                  <c:v>2.4617340000000001E-3</c:v>
                </c:pt>
                <c:pt idx="67">
                  <c:v>#N/A</c:v>
                </c:pt>
                <c:pt idx="68">
                  <c:v>6.5667539999999996E-2</c:v>
                </c:pt>
                <c:pt idx="69">
                  <c:v>2.5117880000000001</c:v>
                </c:pt>
                <c:pt idx="70">
                  <c:v>1.0580727999999999</c:v>
                </c:pt>
                <c:pt idx="71">
                  <c:v>6.7667539999999998E-2</c:v>
                </c:pt>
                <c:pt idx="72">
                  <c:v>10.206642</c:v>
                </c:pt>
                <c:pt idx="73">
                  <c:v>1.2784740000000001</c:v>
                </c:pt>
                <c:pt idx="74">
                  <c:v>0.59633780000000003</c:v>
                </c:pt>
                <c:pt idx="75">
                  <c:v>1.0076495999999999</c:v>
                </c:pt>
                <c:pt idx="76">
                  <c:v>0.36296319999999999</c:v>
                </c:pt>
                <c:pt idx="77">
                  <c:v>1.9773559999999999E-2</c:v>
                </c:pt>
                <c:pt idx="78">
                  <c:v>8.9682700000000004</c:v>
                </c:pt>
                <c:pt idx="79">
                  <c:v>0.10166828</c:v>
                </c:pt>
                <c:pt idx="80">
                  <c:v>2.9416120000000001</c:v>
                </c:pt>
                <c:pt idx="81">
                  <c:v>1.223192E-2</c:v>
                </c:pt>
                <c:pt idx="82">
                  <c:v>15.200559999999999</c:v>
                </c:pt>
                <c:pt idx="83">
                  <c:v>4.9558559999999998E-3</c:v>
                </c:pt>
                <c:pt idx="84">
                  <c:v>0.45977659999999998</c:v>
                </c:pt>
                <c:pt idx="85">
                  <c:v>7.762898E-2</c:v>
                </c:pt>
                <c:pt idx="86">
                  <c:v>2.8428479999999999E-2</c:v>
                </c:pt>
                <c:pt idx="87">
                  <c:v>1.2932600000000001</c:v>
                </c:pt>
                <c:pt idx="88">
                  <c:v>4.5225799999999996</c:v>
                </c:pt>
                <c:pt idx="89">
                  <c:v>0</c:v>
                </c:pt>
                <c:pt idx="90">
                  <c:v>0.27795239999999999</c:v>
                </c:pt>
                <c:pt idx="91">
                  <c:v>6.3052259999999999E-2</c:v>
                </c:pt>
                <c:pt idx="92">
                  <c:v>3.3767900000000003E-2</c:v>
                </c:pt>
                <c:pt idx="93">
                  <c:v>5.7598379999999998E-3</c:v>
                </c:pt>
                <c:pt idx="94">
                  <c:v>4.6059300000000003E-4</c:v>
                </c:pt>
                <c:pt idx="95">
                  <c:v>2.834304E-2</c:v>
                </c:pt>
                <c:pt idx="96">
                  <c:v>2.0331260000000001E-3</c:v>
                </c:pt>
                <c:pt idx="97">
                  <c:v>2.5813799999999998</c:v>
                </c:pt>
                <c:pt idx="98">
                  <c:v>0</c:v>
                </c:pt>
                <c:pt idx="99">
                  <c:v>0</c:v>
                </c:pt>
                <c:pt idx="100">
                  <c:v>2.7353679999999998E-2</c:v>
                </c:pt>
                <c:pt idx="101">
                  <c:v>1.7082139999999999</c:v>
                </c:pt>
                <c:pt idx="102">
                  <c:v>0</c:v>
                </c:pt>
                <c:pt idx="103">
                  <c:v>1.2377920000000001E-2</c:v>
                </c:pt>
                <c:pt idx="104">
                  <c:v>0</c:v>
                </c:pt>
                <c:pt idx="105">
                  <c:v>9.3850400000000005E-4</c:v>
                </c:pt>
                <c:pt idx="106">
                  <c:v>0</c:v>
                </c:pt>
                <c:pt idx="107">
                  <c:v>4.1350660000000001</c:v>
                </c:pt>
                <c:pt idx="108">
                  <c:v>0</c:v>
                </c:pt>
                <c:pt idx="109">
                  <c:v>6.8504560000000006E-2</c:v>
                </c:pt>
                <c:pt idx="110">
                  <c:v>0.15624759999999999</c:v>
                </c:pt>
                <c:pt idx="111">
                  <c:v>1.3774679999999999E-2</c:v>
                </c:pt>
                <c:pt idx="112">
                  <c:v>0</c:v>
                </c:pt>
                <c:pt idx="113">
                  <c:v>2.40448</c:v>
                </c:pt>
                <c:pt idx="114">
                  <c:v>1.434636E-3</c:v>
                </c:pt>
                <c:pt idx="115">
                  <c:v>0</c:v>
                </c:pt>
                <c:pt idx="116">
                  <c:v>4.2070339999999998E-2</c:v>
                </c:pt>
                <c:pt idx="117">
                  <c:v>2.5024419999999998</c:v>
                </c:pt>
                <c:pt idx="118">
                  <c:v>0.10583466</c:v>
                </c:pt>
                <c:pt idx="119">
                  <c:v>0</c:v>
                </c:pt>
                <c:pt idx="120">
                  <c:v>0.1191802</c:v>
                </c:pt>
                <c:pt idx="121">
                  <c:v>0.25838119999999998</c:v>
                </c:pt>
                <c:pt idx="122">
                  <c:v>9.040078E-3</c:v>
                </c:pt>
                <c:pt idx="123">
                  <c:v>0.70748639999999996</c:v>
                </c:pt>
                <c:pt idx="124">
                  <c:v>0</c:v>
                </c:pt>
                <c:pt idx="125">
                  <c:v>1.0480436</c:v>
                </c:pt>
                <c:pt idx="126">
                  <c:v>0.43472240000000001</c:v>
                </c:pt>
                <c:pt idx="127">
                  <c:v>0.13729160000000001</c:v>
                </c:pt>
                <c:pt idx="128">
                  <c:v>1.0865279999999999</c:v>
                </c:pt>
                <c:pt idx="129">
                  <c:v>1.741208E-2</c:v>
                </c:pt>
                <c:pt idx="130">
                  <c:v>9.1276019999999999E-2</c:v>
                </c:pt>
                <c:pt idx="131">
                  <c:v>0.3357638</c:v>
                </c:pt>
                <c:pt idx="132">
                  <c:v>4.4697040000000001</c:v>
                </c:pt>
                <c:pt idx="133">
                  <c:v>5.6496519999999997</c:v>
                </c:pt>
                <c:pt idx="134">
                  <c:v>1.5046759999999999</c:v>
                </c:pt>
                <c:pt idx="135">
                  <c:v>0</c:v>
                </c:pt>
                <c:pt idx="136">
                  <c:v>4.8047339999999997E-3</c:v>
                </c:pt>
                <c:pt idx="137">
                  <c:v>0.1180466</c:v>
                </c:pt>
                <c:pt idx="138">
                  <c:v>5.6557619999999999E-3</c:v>
                </c:pt>
                <c:pt idx="139">
                  <c:v>8.2187800000000006E-5</c:v>
                </c:pt>
                <c:pt idx="140">
                  <c:v>0</c:v>
                </c:pt>
                <c:pt idx="141">
                  <c:v>9.3127039999999994E-2</c:v>
                </c:pt>
                <c:pt idx="142">
                  <c:v>7.259728</c:v>
                </c:pt>
                <c:pt idx="143">
                  <c:v>1.0963764000000001E-2</c:v>
                </c:pt>
                <c:pt idx="144">
                  <c:v>60.01014</c:v>
                </c:pt>
                <c:pt idx="145">
                  <c:v>0</c:v>
                </c:pt>
                <c:pt idx="146">
                  <c:v>0</c:v>
                </c:pt>
                <c:pt idx="147">
                  <c:v>0</c:v>
                </c:pt>
                <c:pt idx="148">
                  <c:v>5.1030100000000001E-4</c:v>
                </c:pt>
                <c:pt idx="149">
                  <c:v>0</c:v>
                </c:pt>
                <c:pt idx="150">
                  <c:v>4.2090139999999996E-3</c:v>
                </c:pt>
                <c:pt idx="151">
                  <c:v>4.8537959999999998E-2</c:v>
                </c:pt>
                <c:pt idx="152">
                  <c:v>0</c:v>
                </c:pt>
                <c:pt idx="153">
                  <c:v>2.224746E-2</c:v>
                </c:pt>
                <c:pt idx="154">
                  <c:v>0.38128040000000002</c:v>
                </c:pt>
                <c:pt idx="155">
                  <c:v>0.5919278</c:v>
                </c:pt>
                <c:pt idx="156">
                  <c:v>1.0824732E-2</c:v>
                </c:pt>
                <c:pt idx="157">
                  <c:v>0</c:v>
                </c:pt>
                <c:pt idx="158">
                  <c:v>0.75764880000000001</c:v>
                </c:pt>
                <c:pt idx="159">
                  <c:v>4.5414919999999999</c:v>
                </c:pt>
                <c:pt idx="160">
                  <c:v>2.8291380000000001E-2</c:v>
                </c:pt>
                <c:pt idx="161">
                  <c:v>0.57246900000000001</c:v>
                </c:pt>
                <c:pt idx="162">
                  <c:v>1.0264684E-2</c:v>
                </c:pt>
                <c:pt idx="163">
                  <c:v>1.2425379999999999</c:v>
                </c:pt>
                <c:pt idx="164">
                  <c:v>0.62456259999999997</c:v>
                </c:pt>
                <c:pt idx="165">
                  <c:v>9.3321399999999999E-2</c:v>
                </c:pt>
                <c:pt idx="166">
                  <c:v>0.28993920000000001</c:v>
                </c:pt>
                <c:pt idx="167">
                  <c:v>3.0296099999999999E-2</c:v>
                </c:pt>
                <c:pt idx="168">
                  <c:v>0.77408359999999998</c:v>
                </c:pt>
                <c:pt idx="169">
                  <c:v>2.0183880000000001E-2</c:v>
                </c:pt>
                <c:pt idx="170">
                  <c:v>0</c:v>
                </c:pt>
                <c:pt idx="171">
                  <c:v>0</c:v>
                </c:pt>
                <c:pt idx="172">
                  <c:v>5.5655059999999999E-2</c:v>
                </c:pt>
                <c:pt idx="173">
                  <c:v>3.1592499999999999E-4</c:v>
                </c:pt>
                <c:pt idx="174">
                  <c:v>5.3370880000000002E-2</c:v>
                </c:pt>
                <c:pt idx="175">
                  <c:v>2.1931080000000001</c:v>
                </c:pt>
                <c:pt idx="176">
                  <c:v>2.015672E-4</c:v>
                </c:pt>
                <c:pt idx="177">
                  <c:v>5.8043659999999997E-2</c:v>
                </c:pt>
                <c:pt idx="178">
                  <c:v>0</c:v>
                </c:pt>
                <c:pt idx="179">
                  <c:v>3.7303500000000001</c:v>
                </c:pt>
                <c:pt idx="180">
                  <c:v>18.024059999999999</c:v>
                </c:pt>
                <c:pt idx="181">
                  <c:v>115.836</c:v>
                </c:pt>
                <c:pt idx="182">
                  <c:v>1.1152480000000001E-3</c:v>
                </c:pt>
                <c:pt idx="183">
                  <c:v>3.209824E-2</c:v>
                </c:pt>
                <c:pt idx="184">
                  <c:v>2.89106</c:v>
                </c:pt>
                <c:pt idx="185">
                  <c:v>0.86458060000000003</c:v>
                </c:pt>
                <c:pt idx="186">
                  <c:v>1.0364043999999999</c:v>
                </c:pt>
                <c:pt idx="187">
                  <c:v>0.10727299999999999</c:v>
                </c:pt>
                <c:pt idx="188">
                  <c:v>0</c:v>
                </c:pt>
                <c:pt idx="189">
                  <c:v>9.6059680000000003E-4</c:v>
                </c:pt>
                <c:pt idx="190">
                  <c:v>0.1059838</c:v>
                </c:pt>
                <c:pt idx="191">
                  <c:v>0.136879</c:v>
                </c:pt>
                <c:pt idx="192">
                  <c:v>3.2051259999999999</c:v>
                </c:pt>
                <c:pt idx="193">
                  <c:v>8.444024E-2</c:v>
                </c:pt>
                <c:pt idx="194">
                  <c:v>3.5600179999999999</c:v>
                </c:pt>
                <c:pt idx="195">
                  <c:v>0.22810320000000001</c:v>
                </c:pt>
                <c:pt idx="196">
                  <c:v>0.10574706</c:v>
                </c:pt>
                <c:pt idx="197">
                  <c:v>2.5632979999999999E-3</c:v>
                </c:pt>
                <c:pt idx="198">
                  <c:v>1.039293E-2</c:v>
                </c:pt>
                <c:pt idx="199">
                  <c:v>11.96166</c:v>
                </c:pt>
              </c:numCache>
            </c:numRef>
          </c:yVal>
          <c:smooth val="0"/>
        </c:ser>
        <c:ser>
          <c:idx val="3"/>
          <c:order val="2"/>
          <c:tx>
            <c:strRef>
              <c:f>v_industry_withdrawal!$AA$5</c:f>
              <c:strCache>
                <c:ptCount val="1"/>
                <c:pt idx="0">
                  <c:v>1978-1982</c:v>
                </c:pt>
              </c:strCache>
            </c:strRef>
          </c:tx>
          <c:spPr>
            <a:ln w="28575">
              <a:noFill/>
            </a:ln>
          </c:spPr>
          <c:xVal>
            <c:numRef>
              <c:f>v_industry_withdrawal!$AB$7:$AB$206</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v_industry_withdrawal!$AD$7:$AD$206</c:f>
              <c:numCache>
                <c:formatCode>0.00</c:formatCode>
                <c:ptCount val="200"/>
                <c:pt idx="0">
                  <c:v>0.39932200000000001</c:v>
                </c:pt>
                <c:pt idx="1">
                  <c:v>2.7981039999999999E-2</c:v>
                </c:pt>
                <c:pt idx="2">
                  <c:v>0.1114052</c:v>
                </c:pt>
                <c:pt idx="3">
                  <c:v>0.55874199999999996</c:v>
                </c:pt>
                <c:pt idx="4">
                  <c:v>5.7921800000000001E-3</c:v>
                </c:pt>
                <c:pt idx="5">
                  <c:v>4.3376720000000001E-2</c:v>
                </c:pt>
                <c:pt idx="6">
                  <c:v>0</c:v>
                </c:pt>
                <c:pt idx="7">
                  <c:v>3.698064</c:v>
                </c:pt>
                <c:pt idx="8">
                  <c:v>0.21917120000000001</c:v>
                </c:pt>
                <c:pt idx="9">
                  <c:v>1.2735780000000001</c:v>
                </c:pt>
                <c:pt idx="10">
                  <c:v>0</c:v>
                </c:pt>
                <c:pt idx="11">
                  <c:v>0</c:v>
                </c:pt>
                <c:pt idx="12">
                  <c:v>0</c:v>
                </c:pt>
                <c:pt idx="13">
                  <c:v>0.13893259999999999</c:v>
                </c:pt>
                <c:pt idx="14">
                  <c:v>1.295988E-2</c:v>
                </c:pt>
                <c:pt idx="15">
                  <c:v>6.1798060000000002E-2</c:v>
                </c:pt>
                <c:pt idx="16">
                  <c:v>4.9533060000000002E-3</c:v>
                </c:pt>
                <c:pt idx="17">
                  <c:v>6.8398219999999998</c:v>
                </c:pt>
                <c:pt idx="18">
                  <c:v>3.4384440000000001E-3</c:v>
                </c:pt>
                <c:pt idx="19">
                  <c:v>3.2983719999999999E-3</c:v>
                </c:pt>
                <c:pt idx="20">
                  <c:v>1.7400479999999999E-2</c:v>
                </c:pt>
                <c:pt idx="21">
                  <c:v>11.734680000000001</c:v>
                </c:pt>
                <c:pt idx="22">
                  <c:v>9.3847260000000002E-2</c:v>
                </c:pt>
                <c:pt idx="23">
                  <c:v>6.5522720000000005E-4</c:v>
                </c:pt>
                <c:pt idx="24">
                  <c:v>0.10526604000000001</c:v>
                </c:pt>
                <c:pt idx="25">
                  <c:v>24.240780000000001</c:v>
                </c:pt>
                <c:pt idx="26">
                  <c:v>0</c:v>
                </c:pt>
                <c:pt idx="27">
                  <c:v>5.9666880000000004E-3</c:v>
                </c:pt>
                <c:pt idx="28">
                  <c:v>0.10327636</c:v>
                </c:pt>
                <c:pt idx="29">
                  <c:v>6.2220499999999998E-3</c:v>
                </c:pt>
                <c:pt idx="30">
                  <c:v>0.5654884</c:v>
                </c:pt>
                <c:pt idx="31">
                  <c:v>0.87994479999999997</c:v>
                </c:pt>
                <c:pt idx="32">
                  <c:v>0</c:v>
                </c:pt>
                <c:pt idx="33">
                  <c:v>2.5429719999999999E-2</c:v>
                </c:pt>
                <c:pt idx="34">
                  <c:v>0</c:v>
                </c:pt>
                <c:pt idx="35">
                  <c:v>0.1242704</c:v>
                </c:pt>
                <c:pt idx="36">
                  <c:v>0.13194620000000001</c:v>
                </c:pt>
                <c:pt idx="37">
                  <c:v>4.3876879999999998E-3</c:v>
                </c:pt>
                <c:pt idx="38">
                  <c:v>1.893802</c:v>
                </c:pt>
                <c:pt idx="39">
                  <c:v>9.1374339999999998E-3</c:v>
                </c:pt>
                <c:pt idx="40">
                  <c:v>0.1766636</c:v>
                </c:pt>
                <c:pt idx="41">
                  <c:v>0</c:v>
                </c:pt>
                <c:pt idx="42">
                  <c:v>0.10310962</c:v>
                </c:pt>
                <c:pt idx="43">
                  <c:v>1.422064</c:v>
                </c:pt>
                <c:pt idx="44">
                  <c:v>0.17726600000000001</c:v>
                </c:pt>
                <c:pt idx="45">
                  <c:v>1.25722</c:v>
                </c:pt>
                <c:pt idx="46">
                  <c:v>2.4872539999999999E-2</c:v>
                </c:pt>
                <c:pt idx="47">
                  <c:v>8.0208419999999996E-4</c:v>
                </c:pt>
                <c:pt idx="48">
                  <c:v>2.1794560000000001</c:v>
                </c:pt>
                <c:pt idx="49">
                  <c:v>0</c:v>
                </c:pt>
                <c:pt idx="50">
                  <c:v>6.8438839999999997E-3</c:v>
                </c:pt>
                <c:pt idx="51">
                  <c:v>1.5361419999999999</c:v>
                </c:pt>
                <c:pt idx="52">
                  <c:v>18.725059999999999</c:v>
                </c:pt>
                <c:pt idx="53">
                  <c:v>7.1902079999999996E-4</c:v>
                </c:pt>
                <c:pt idx="54">
                  <c:v>1.326986</c:v>
                </c:pt>
                <c:pt idx="55">
                  <c:v>1.9000139999999999E-2</c:v>
                </c:pt>
                <c:pt idx="56">
                  <c:v>7.4134099999999999E-5</c:v>
                </c:pt>
                <c:pt idx="57">
                  <c:v>22.063020000000002</c:v>
                </c:pt>
                <c:pt idx="58">
                  <c:v>1.6361680000000001</c:v>
                </c:pt>
                <c:pt idx="59">
                  <c:v>0.14906739999999999</c:v>
                </c:pt>
                <c:pt idx="60">
                  <c:v>0</c:v>
                </c:pt>
                <c:pt idx="61">
                  <c:v>0.92138699999999996</c:v>
                </c:pt>
                <c:pt idx="62">
                  <c:v>0</c:v>
                </c:pt>
                <c:pt idx="63">
                  <c:v>0.2107348</c:v>
                </c:pt>
                <c:pt idx="64">
                  <c:v>4.2501919999999999E-2</c:v>
                </c:pt>
                <c:pt idx="65">
                  <c:v>3.9159120000000001E-4</c:v>
                </c:pt>
                <c:pt idx="66">
                  <c:v>2.8674339999999999E-3</c:v>
                </c:pt>
                <c:pt idx="67">
                  <c:v>#N/A</c:v>
                </c:pt>
                <c:pt idx="68">
                  <c:v>7.8182940000000006E-2</c:v>
                </c:pt>
                <c:pt idx="69">
                  <c:v>3.0465200000000001</c:v>
                </c:pt>
                <c:pt idx="70">
                  <c:v>1.23217</c:v>
                </c:pt>
                <c:pt idx="71">
                  <c:v>8.2545720000000003E-2</c:v>
                </c:pt>
                <c:pt idx="72">
                  <c:v>11.61842</c:v>
                </c:pt>
                <c:pt idx="73">
                  <c:v>1.61853</c:v>
                </c:pt>
                <c:pt idx="74">
                  <c:v>0.70103919999999997</c:v>
                </c:pt>
                <c:pt idx="75">
                  <c:v>1.3354220000000001</c:v>
                </c:pt>
                <c:pt idx="76">
                  <c:v>0.44837100000000002</c:v>
                </c:pt>
                <c:pt idx="77">
                  <c:v>2.1038919999999999E-2</c:v>
                </c:pt>
                <c:pt idx="78">
                  <c:v>10.756399999999999</c:v>
                </c:pt>
                <c:pt idx="79">
                  <c:v>0.1206262</c:v>
                </c:pt>
                <c:pt idx="80">
                  <c:v>3.5718939999999999</c:v>
                </c:pt>
                <c:pt idx="81">
                  <c:v>1.2123139999999999E-2</c:v>
                </c:pt>
                <c:pt idx="82">
                  <c:v>18.651759999999999</c:v>
                </c:pt>
                <c:pt idx="83">
                  <c:v>6.5221619999999998E-3</c:v>
                </c:pt>
                <c:pt idx="84">
                  <c:v>0.53644099999999995</c:v>
                </c:pt>
                <c:pt idx="85">
                  <c:v>8.9725940000000004E-2</c:v>
                </c:pt>
                <c:pt idx="86">
                  <c:v>3.2798019999999997E-2</c:v>
                </c:pt>
                <c:pt idx="87">
                  <c:v>1.504786</c:v>
                </c:pt>
                <c:pt idx="88">
                  <c:v>6.0330700000000004</c:v>
                </c:pt>
                <c:pt idx="89">
                  <c:v>0</c:v>
                </c:pt>
                <c:pt idx="90">
                  <c:v>0.31254419999999999</c:v>
                </c:pt>
                <c:pt idx="91">
                  <c:v>7.1166839999999995E-2</c:v>
                </c:pt>
                <c:pt idx="92">
                  <c:v>3.9690799999999998E-2</c:v>
                </c:pt>
                <c:pt idx="93">
                  <c:v>7.2075079999999996E-3</c:v>
                </c:pt>
                <c:pt idx="94">
                  <c:v>5.5459940000000005E-4</c:v>
                </c:pt>
                <c:pt idx="95">
                  <c:v>3.3265879999999998E-2</c:v>
                </c:pt>
                <c:pt idx="96">
                  <c:v>2.4833839999999999E-3</c:v>
                </c:pt>
                <c:pt idx="97">
                  <c:v>3.0171139999999999</c:v>
                </c:pt>
                <c:pt idx="98">
                  <c:v>0</c:v>
                </c:pt>
                <c:pt idx="99">
                  <c:v>0</c:v>
                </c:pt>
                <c:pt idx="100">
                  <c:v>3.1294879999999997E-2</c:v>
                </c:pt>
                <c:pt idx="101">
                  <c:v>2.1314359999999999</c:v>
                </c:pt>
                <c:pt idx="102">
                  <c:v>0</c:v>
                </c:pt>
                <c:pt idx="103">
                  <c:v>1.47026E-2</c:v>
                </c:pt>
                <c:pt idx="104">
                  <c:v>0</c:v>
                </c:pt>
                <c:pt idx="105">
                  <c:v>1.0315672E-3</c:v>
                </c:pt>
                <c:pt idx="106">
                  <c:v>0</c:v>
                </c:pt>
                <c:pt idx="107">
                  <c:v>5.0072599999999996</c:v>
                </c:pt>
                <c:pt idx="108">
                  <c:v>0</c:v>
                </c:pt>
                <c:pt idx="109">
                  <c:v>8.2465319999999995E-2</c:v>
                </c:pt>
                <c:pt idx="110">
                  <c:v>0.18233740000000001</c:v>
                </c:pt>
                <c:pt idx="111">
                  <c:v>1.517336E-2</c:v>
                </c:pt>
                <c:pt idx="112">
                  <c:v>0</c:v>
                </c:pt>
                <c:pt idx="113">
                  <c:v>2.375454</c:v>
                </c:pt>
                <c:pt idx="114">
                  <c:v>1.547014E-3</c:v>
                </c:pt>
                <c:pt idx="115">
                  <c:v>0</c:v>
                </c:pt>
                <c:pt idx="116">
                  <c:v>4.632344E-2</c:v>
                </c:pt>
                <c:pt idx="117">
                  <c:v>2.88835</c:v>
                </c:pt>
                <c:pt idx="118">
                  <c:v>0.123182</c:v>
                </c:pt>
                <c:pt idx="119">
                  <c:v>0</c:v>
                </c:pt>
                <c:pt idx="120">
                  <c:v>0.13631199999999999</c:v>
                </c:pt>
                <c:pt idx="121">
                  <c:v>0.26414860000000001</c:v>
                </c:pt>
                <c:pt idx="122">
                  <c:v>1.0586379999999999E-2</c:v>
                </c:pt>
                <c:pt idx="123">
                  <c:v>0.82857139999999996</c:v>
                </c:pt>
                <c:pt idx="124">
                  <c:v>0</c:v>
                </c:pt>
                <c:pt idx="125">
                  <c:v>1.253058</c:v>
                </c:pt>
                <c:pt idx="126">
                  <c:v>0.53236879999999998</c:v>
                </c:pt>
                <c:pt idx="127">
                  <c:v>0.16514860000000001</c:v>
                </c:pt>
                <c:pt idx="128">
                  <c:v>1.281342</c:v>
                </c:pt>
                <c:pt idx="129">
                  <c:v>1.93329E-2</c:v>
                </c:pt>
                <c:pt idx="130">
                  <c:v>0.11562500000000001</c:v>
                </c:pt>
                <c:pt idx="131">
                  <c:v>0.35440860000000002</c:v>
                </c:pt>
                <c:pt idx="132">
                  <c:v>5.2683200000000001</c:v>
                </c:pt>
                <c:pt idx="133">
                  <c:v>6.7001379999999999</c:v>
                </c:pt>
                <c:pt idx="134">
                  <c:v>1.6946380000000001</c:v>
                </c:pt>
                <c:pt idx="135">
                  <c:v>0</c:v>
                </c:pt>
                <c:pt idx="136">
                  <c:v>5.2487660000000002E-3</c:v>
                </c:pt>
                <c:pt idx="137">
                  <c:v>0.13557859999999999</c:v>
                </c:pt>
                <c:pt idx="138">
                  <c:v>6.1740060000000001E-3</c:v>
                </c:pt>
                <c:pt idx="139">
                  <c:v>1.0372179999999999E-4</c:v>
                </c:pt>
                <c:pt idx="140">
                  <c:v>0</c:v>
                </c:pt>
                <c:pt idx="141">
                  <c:v>0.1011069</c:v>
                </c:pt>
                <c:pt idx="142">
                  <c:v>8.2610499999999991</c:v>
                </c:pt>
                <c:pt idx="143">
                  <c:v>1.332496E-2</c:v>
                </c:pt>
                <c:pt idx="144">
                  <c:v>70.294200000000004</c:v>
                </c:pt>
                <c:pt idx="145">
                  <c:v>0</c:v>
                </c:pt>
                <c:pt idx="146">
                  <c:v>0</c:v>
                </c:pt>
                <c:pt idx="147">
                  <c:v>0</c:v>
                </c:pt>
                <c:pt idx="148">
                  <c:v>6.0641920000000004E-4</c:v>
                </c:pt>
                <c:pt idx="149">
                  <c:v>0</c:v>
                </c:pt>
                <c:pt idx="150">
                  <c:v>5.4606159999999997E-3</c:v>
                </c:pt>
                <c:pt idx="151">
                  <c:v>5.3900579999999997E-2</c:v>
                </c:pt>
                <c:pt idx="152">
                  <c:v>0</c:v>
                </c:pt>
                <c:pt idx="153">
                  <c:v>2.5377920000000002E-2</c:v>
                </c:pt>
                <c:pt idx="154">
                  <c:v>0.47484379999999998</c:v>
                </c:pt>
                <c:pt idx="155">
                  <c:v>0.66641340000000004</c:v>
                </c:pt>
                <c:pt idx="156">
                  <c:v>1.37117E-2</c:v>
                </c:pt>
                <c:pt idx="157">
                  <c:v>0</c:v>
                </c:pt>
                <c:pt idx="158">
                  <c:v>0.90081020000000001</c:v>
                </c:pt>
                <c:pt idx="159">
                  <c:v>5.2676040000000004</c:v>
                </c:pt>
                <c:pt idx="160">
                  <c:v>3.3934579999999999E-2</c:v>
                </c:pt>
                <c:pt idx="161">
                  <c:v>0.64578380000000002</c:v>
                </c:pt>
                <c:pt idx="162">
                  <c:v>1.102846E-2</c:v>
                </c:pt>
                <c:pt idx="163">
                  <c:v>1.42415</c:v>
                </c:pt>
                <c:pt idx="164">
                  <c:v>0.7479808</c:v>
                </c:pt>
                <c:pt idx="165">
                  <c:v>0.1148908</c:v>
                </c:pt>
                <c:pt idx="166">
                  <c:v>0.3350958</c:v>
                </c:pt>
                <c:pt idx="167">
                  <c:v>3.3022320000000001E-2</c:v>
                </c:pt>
                <c:pt idx="168">
                  <c:v>0.93145840000000002</c:v>
                </c:pt>
                <c:pt idx="169">
                  <c:v>2.2481859999999999E-2</c:v>
                </c:pt>
                <c:pt idx="170">
                  <c:v>0</c:v>
                </c:pt>
                <c:pt idx="171">
                  <c:v>0</c:v>
                </c:pt>
                <c:pt idx="172">
                  <c:v>7.3640520000000001E-2</c:v>
                </c:pt>
                <c:pt idx="173">
                  <c:v>4.2803980000000001E-4</c:v>
                </c:pt>
                <c:pt idx="174">
                  <c:v>6.3435459999999999E-2</c:v>
                </c:pt>
                <c:pt idx="175">
                  <c:v>2.5207760000000001</c:v>
                </c:pt>
                <c:pt idx="176">
                  <c:v>2.4505620000000002E-4</c:v>
                </c:pt>
                <c:pt idx="177">
                  <c:v>5.0719100000000003E-2</c:v>
                </c:pt>
                <c:pt idx="178">
                  <c:v>0</c:v>
                </c:pt>
                <c:pt idx="179">
                  <c:v>4.6404519999999998</c:v>
                </c:pt>
                <c:pt idx="180">
                  <c:v>21.499639999999999</c:v>
                </c:pt>
                <c:pt idx="181">
                  <c:v>134.70400000000001</c:v>
                </c:pt>
                <c:pt idx="182">
                  <c:v>1.2884140000000001E-3</c:v>
                </c:pt>
                <c:pt idx="183">
                  <c:v>3.9075060000000002E-2</c:v>
                </c:pt>
                <c:pt idx="184">
                  <c:v>3.3392200000000001</c:v>
                </c:pt>
                <c:pt idx="185">
                  <c:v>1.0393098000000001</c:v>
                </c:pt>
                <c:pt idx="186">
                  <c:v>1.1746179999999999</c:v>
                </c:pt>
                <c:pt idx="187">
                  <c:v>0.11433980000000001</c:v>
                </c:pt>
                <c:pt idx="188">
                  <c:v>0</c:v>
                </c:pt>
                <c:pt idx="189">
                  <c:v>1.09337E-3</c:v>
                </c:pt>
                <c:pt idx="190">
                  <c:v>0.1139212</c:v>
                </c:pt>
                <c:pt idx="191">
                  <c:v>0.1433132</c:v>
                </c:pt>
                <c:pt idx="192">
                  <c:v>3.8216939999999999</c:v>
                </c:pt>
                <c:pt idx="193">
                  <c:v>9.8154820000000004E-2</c:v>
                </c:pt>
                <c:pt idx="194">
                  <c:v>4.1135479999999998</c:v>
                </c:pt>
                <c:pt idx="195">
                  <c:v>0.263322</c:v>
                </c:pt>
                <c:pt idx="196">
                  <c:v>0.119601</c:v>
                </c:pt>
                <c:pt idx="197">
                  <c:v>2.8998700000000001E-3</c:v>
                </c:pt>
                <c:pt idx="198">
                  <c:v>1.17728E-2</c:v>
                </c:pt>
                <c:pt idx="199">
                  <c:v>12.47012</c:v>
                </c:pt>
              </c:numCache>
            </c:numRef>
          </c:yVal>
          <c:smooth val="0"/>
        </c:ser>
        <c:ser>
          <c:idx val="1"/>
          <c:order val="3"/>
          <c:tx>
            <c:strRef>
              <c:f>v_industry_withdrawal!$AF$5</c:f>
              <c:strCache>
                <c:ptCount val="1"/>
                <c:pt idx="0">
                  <c:v>1983-1987</c:v>
                </c:pt>
              </c:strCache>
            </c:strRef>
          </c:tx>
          <c:spPr>
            <a:ln w="28575">
              <a:noFill/>
            </a:ln>
          </c:spPr>
          <c:marker>
            <c:spPr>
              <a:noFill/>
            </c:spPr>
          </c:marker>
          <c:xVal>
            <c:numRef>
              <c:f>v_industry_withdrawal!$AG$7:$AG$206</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v_industry_withdrawal!$AI$7:$AI$206</c:f>
              <c:numCache>
                <c:formatCode>0.00</c:formatCode>
                <c:ptCount val="200"/>
                <c:pt idx="0">
                  <c:v>0.43035279999999998</c:v>
                </c:pt>
                <c:pt idx="1">
                  <c:v>2.987766E-2</c:v>
                </c:pt>
                <c:pt idx="2">
                  <c:v>0.1109298</c:v>
                </c:pt>
                <c:pt idx="3">
                  <c:v>0.60147399999999995</c:v>
                </c:pt>
                <c:pt idx="4">
                  <c:v>5.5797679999999997E-3</c:v>
                </c:pt>
                <c:pt idx="5">
                  <c:v>4.3037539999999999E-2</c:v>
                </c:pt>
                <c:pt idx="6">
                  <c:v>0</c:v>
                </c:pt>
                <c:pt idx="7">
                  <c:v>3.9517340000000001</c:v>
                </c:pt>
                <c:pt idx="8">
                  <c:v>0.22736239999999999</c:v>
                </c:pt>
                <c:pt idx="9">
                  <c:v>1.3376619999999999</c:v>
                </c:pt>
                <c:pt idx="10">
                  <c:v>0</c:v>
                </c:pt>
                <c:pt idx="11">
                  <c:v>0</c:v>
                </c:pt>
                <c:pt idx="12">
                  <c:v>0</c:v>
                </c:pt>
                <c:pt idx="13">
                  <c:v>0.14086380000000001</c:v>
                </c:pt>
                <c:pt idx="14">
                  <c:v>1.383556E-2</c:v>
                </c:pt>
                <c:pt idx="15">
                  <c:v>6.0462340000000003E-2</c:v>
                </c:pt>
                <c:pt idx="16">
                  <c:v>5.6551800000000001E-3</c:v>
                </c:pt>
                <c:pt idx="17">
                  <c:v>6.6237839999999997</c:v>
                </c:pt>
                <c:pt idx="18">
                  <c:v>3.3475599999999999E-3</c:v>
                </c:pt>
                <c:pt idx="19">
                  <c:v>3.4748079999999998E-3</c:v>
                </c:pt>
                <c:pt idx="20">
                  <c:v>1.852794E-2</c:v>
                </c:pt>
                <c:pt idx="21">
                  <c:v>12.05556</c:v>
                </c:pt>
                <c:pt idx="22">
                  <c:v>9.5325779999999999E-2</c:v>
                </c:pt>
                <c:pt idx="23">
                  <c:v>6.7696520000000004E-4</c:v>
                </c:pt>
                <c:pt idx="24">
                  <c:v>0.1129462</c:v>
                </c:pt>
                <c:pt idx="25">
                  <c:v>26.321999999999999</c:v>
                </c:pt>
                <c:pt idx="26">
                  <c:v>0</c:v>
                </c:pt>
                <c:pt idx="27">
                  <c:v>5.1682539999999997E-3</c:v>
                </c:pt>
                <c:pt idx="28">
                  <c:v>0.1177882</c:v>
                </c:pt>
                <c:pt idx="29">
                  <c:v>5.7867140000000001E-3</c:v>
                </c:pt>
                <c:pt idx="30">
                  <c:v>0.51753439999999995</c:v>
                </c:pt>
                <c:pt idx="31">
                  <c:v>0.89218679999999995</c:v>
                </c:pt>
                <c:pt idx="32">
                  <c:v>0</c:v>
                </c:pt>
                <c:pt idx="33">
                  <c:v>2.6705619999999999E-2</c:v>
                </c:pt>
                <c:pt idx="34">
                  <c:v>0</c:v>
                </c:pt>
                <c:pt idx="35">
                  <c:v>0.13254179999999999</c:v>
                </c:pt>
                <c:pt idx="36">
                  <c:v>0.13838200000000001</c:v>
                </c:pt>
                <c:pt idx="37">
                  <c:v>4.92451E-3</c:v>
                </c:pt>
                <c:pt idx="38">
                  <c:v>2.005004</c:v>
                </c:pt>
                <c:pt idx="39">
                  <c:v>8.3516839999999998E-3</c:v>
                </c:pt>
                <c:pt idx="40">
                  <c:v>0.18319479999999999</c:v>
                </c:pt>
                <c:pt idx="41">
                  <c:v>0</c:v>
                </c:pt>
                <c:pt idx="42">
                  <c:v>0.12337960000000001</c:v>
                </c:pt>
                <c:pt idx="43">
                  <c:v>1.5237160000000001</c:v>
                </c:pt>
                <c:pt idx="44">
                  <c:v>0.17101839999999999</c:v>
                </c:pt>
                <c:pt idx="45">
                  <c:v>1.4225920000000001</c:v>
                </c:pt>
                <c:pt idx="46">
                  <c:v>2.4935880000000001E-2</c:v>
                </c:pt>
                <c:pt idx="47">
                  <c:v>8.2621599999999995E-4</c:v>
                </c:pt>
                <c:pt idx="48">
                  <c:v>2.192024</c:v>
                </c:pt>
                <c:pt idx="49">
                  <c:v>0</c:v>
                </c:pt>
                <c:pt idx="50">
                  <c:v>6.4215219999999998E-3</c:v>
                </c:pt>
                <c:pt idx="51">
                  <c:v>1.675046</c:v>
                </c:pt>
                <c:pt idx="52">
                  <c:v>19.128440000000001</c:v>
                </c:pt>
                <c:pt idx="53">
                  <c:v>7.3930480000000004E-4</c:v>
                </c:pt>
                <c:pt idx="54">
                  <c:v>1.4008499999999999</c:v>
                </c:pt>
                <c:pt idx="55">
                  <c:v>1.818384E-2</c:v>
                </c:pt>
                <c:pt idx="56">
                  <c:v>7.126592E-5</c:v>
                </c:pt>
                <c:pt idx="57">
                  <c:v>22.694600000000001</c:v>
                </c:pt>
                <c:pt idx="58">
                  <c:v>1.721184</c:v>
                </c:pt>
                <c:pt idx="59">
                  <c:v>0.145395</c:v>
                </c:pt>
                <c:pt idx="60">
                  <c:v>0</c:v>
                </c:pt>
                <c:pt idx="61">
                  <c:v>0.86796399999999996</c:v>
                </c:pt>
                <c:pt idx="62">
                  <c:v>0</c:v>
                </c:pt>
                <c:pt idx="63">
                  <c:v>0.206869</c:v>
                </c:pt>
                <c:pt idx="64">
                  <c:v>4.1790420000000002E-2</c:v>
                </c:pt>
                <c:pt idx="65">
                  <c:v>3.6765259999999998E-4</c:v>
                </c:pt>
                <c:pt idx="66">
                  <c:v>3.2269360000000001E-3</c:v>
                </c:pt>
                <c:pt idx="67">
                  <c:v>#N/A</c:v>
                </c:pt>
                <c:pt idx="68">
                  <c:v>8.2982340000000002E-2</c:v>
                </c:pt>
                <c:pt idx="69">
                  <c:v>3.126976</c:v>
                </c:pt>
                <c:pt idx="70">
                  <c:v>1.21516</c:v>
                </c:pt>
                <c:pt idx="71">
                  <c:v>8.5246119999999995E-2</c:v>
                </c:pt>
                <c:pt idx="72">
                  <c:v>12.34158</c:v>
                </c:pt>
                <c:pt idx="73">
                  <c:v>1.650944</c:v>
                </c:pt>
                <c:pt idx="74">
                  <c:v>0.77713239999999995</c:v>
                </c:pt>
                <c:pt idx="75">
                  <c:v>1.3495900000000001</c:v>
                </c:pt>
                <c:pt idx="76">
                  <c:v>0.47746919999999998</c:v>
                </c:pt>
                <c:pt idx="77">
                  <c:v>2.202428E-2</c:v>
                </c:pt>
                <c:pt idx="78">
                  <c:v>11.6991</c:v>
                </c:pt>
                <c:pt idx="79">
                  <c:v>0.1092528</c:v>
                </c:pt>
                <c:pt idx="80">
                  <c:v>3.859092</c:v>
                </c:pt>
                <c:pt idx="81">
                  <c:v>1.170796E-2</c:v>
                </c:pt>
                <c:pt idx="82">
                  <c:v>20.983059999999998</c:v>
                </c:pt>
                <c:pt idx="83">
                  <c:v>6.9792960000000003E-3</c:v>
                </c:pt>
                <c:pt idx="84">
                  <c:v>0.56945020000000002</c:v>
                </c:pt>
                <c:pt idx="85">
                  <c:v>8.5862900000000006E-2</c:v>
                </c:pt>
                <c:pt idx="86">
                  <c:v>3.5403560000000001E-2</c:v>
                </c:pt>
                <c:pt idx="87">
                  <c:v>1.622128</c:v>
                </c:pt>
                <c:pt idx="88">
                  <c:v>6.8879919999999997</c:v>
                </c:pt>
                <c:pt idx="89">
                  <c:v>0</c:v>
                </c:pt>
                <c:pt idx="90">
                  <c:v>0.30186420000000003</c:v>
                </c:pt>
                <c:pt idx="91">
                  <c:v>7.4246220000000002E-2</c:v>
                </c:pt>
                <c:pt idx="92">
                  <c:v>4.070522E-2</c:v>
                </c:pt>
                <c:pt idx="93">
                  <c:v>6.9184320000000004E-3</c:v>
                </c:pt>
                <c:pt idx="94">
                  <c:v>5.158564E-4</c:v>
                </c:pt>
                <c:pt idx="95">
                  <c:v>3.3339479999999998E-2</c:v>
                </c:pt>
                <c:pt idx="96">
                  <c:v>2.573016E-3</c:v>
                </c:pt>
                <c:pt idx="97">
                  <c:v>2.9414899999999999</c:v>
                </c:pt>
                <c:pt idx="98">
                  <c:v>0</c:v>
                </c:pt>
                <c:pt idx="99">
                  <c:v>0</c:v>
                </c:pt>
                <c:pt idx="100">
                  <c:v>2.9985879999999999E-2</c:v>
                </c:pt>
                <c:pt idx="101">
                  <c:v>2.2645219999999999</c:v>
                </c:pt>
                <c:pt idx="102">
                  <c:v>0</c:v>
                </c:pt>
                <c:pt idx="103">
                  <c:v>1.424274E-2</c:v>
                </c:pt>
                <c:pt idx="104">
                  <c:v>0</c:v>
                </c:pt>
                <c:pt idx="105">
                  <c:v>1.0235572000000001E-3</c:v>
                </c:pt>
                <c:pt idx="106">
                  <c:v>0</c:v>
                </c:pt>
                <c:pt idx="107">
                  <c:v>4.7907820000000001</c:v>
                </c:pt>
                <c:pt idx="108">
                  <c:v>0</c:v>
                </c:pt>
                <c:pt idx="109">
                  <c:v>8.5053939999999995E-2</c:v>
                </c:pt>
                <c:pt idx="110">
                  <c:v>0.17426520000000001</c:v>
                </c:pt>
                <c:pt idx="111">
                  <c:v>1.4992E-2</c:v>
                </c:pt>
                <c:pt idx="112">
                  <c:v>0</c:v>
                </c:pt>
                <c:pt idx="113">
                  <c:v>2.3490319999999998</c:v>
                </c:pt>
                <c:pt idx="114">
                  <c:v>1.4087119999999999E-3</c:v>
                </c:pt>
                <c:pt idx="115">
                  <c:v>0</c:v>
                </c:pt>
                <c:pt idx="116">
                  <c:v>4.9013380000000002E-2</c:v>
                </c:pt>
                <c:pt idx="117">
                  <c:v>2.91113</c:v>
                </c:pt>
                <c:pt idx="118">
                  <c:v>0.12442400000000001</c:v>
                </c:pt>
                <c:pt idx="119">
                  <c:v>0</c:v>
                </c:pt>
                <c:pt idx="120">
                  <c:v>0.14454120000000001</c:v>
                </c:pt>
                <c:pt idx="121">
                  <c:v>0.28505540000000001</c:v>
                </c:pt>
                <c:pt idx="122">
                  <c:v>9.1708899999999993E-3</c:v>
                </c:pt>
                <c:pt idx="123">
                  <c:v>0.65818019999999999</c:v>
                </c:pt>
                <c:pt idx="124">
                  <c:v>0</c:v>
                </c:pt>
                <c:pt idx="125">
                  <c:v>1.334282</c:v>
                </c:pt>
                <c:pt idx="126">
                  <c:v>0.56281099999999995</c:v>
                </c:pt>
                <c:pt idx="127">
                  <c:v>0.1829972</c:v>
                </c:pt>
                <c:pt idx="128">
                  <c:v>1.274492</c:v>
                </c:pt>
                <c:pt idx="129">
                  <c:v>1.92791E-2</c:v>
                </c:pt>
                <c:pt idx="130">
                  <c:v>0.1123236</c:v>
                </c:pt>
                <c:pt idx="131">
                  <c:v>0.34607680000000002</c:v>
                </c:pt>
                <c:pt idx="132">
                  <c:v>5.1097520000000003</c:v>
                </c:pt>
                <c:pt idx="133">
                  <c:v>6.5406820000000003</c:v>
                </c:pt>
                <c:pt idx="134">
                  <c:v>1.7473540000000001</c:v>
                </c:pt>
                <c:pt idx="135">
                  <c:v>0</c:v>
                </c:pt>
                <c:pt idx="136">
                  <c:v>5.2626460000000002E-3</c:v>
                </c:pt>
                <c:pt idx="137">
                  <c:v>0.14936840000000001</c:v>
                </c:pt>
                <c:pt idx="138">
                  <c:v>6.1551380000000001E-3</c:v>
                </c:pt>
                <c:pt idx="139">
                  <c:v>8.7148339999999996E-5</c:v>
                </c:pt>
                <c:pt idx="140">
                  <c:v>0</c:v>
                </c:pt>
                <c:pt idx="141">
                  <c:v>9.4688800000000004E-2</c:v>
                </c:pt>
                <c:pt idx="142">
                  <c:v>7.8360859999999999</c:v>
                </c:pt>
                <c:pt idx="143">
                  <c:v>1.4263919999999999E-2</c:v>
                </c:pt>
                <c:pt idx="144">
                  <c:v>73.841319999999996</c:v>
                </c:pt>
                <c:pt idx="145">
                  <c:v>0</c:v>
                </c:pt>
                <c:pt idx="146">
                  <c:v>0</c:v>
                </c:pt>
                <c:pt idx="147">
                  <c:v>0</c:v>
                </c:pt>
                <c:pt idx="148">
                  <c:v>6.2498060000000001E-4</c:v>
                </c:pt>
                <c:pt idx="149">
                  <c:v>0</c:v>
                </c:pt>
                <c:pt idx="150">
                  <c:v>4.0690819999999999E-3</c:v>
                </c:pt>
                <c:pt idx="151">
                  <c:v>5.3099519999999997E-2</c:v>
                </c:pt>
                <c:pt idx="152">
                  <c:v>0</c:v>
                </c:pt>
                <c:pt idx="153">
                  <c:v>2.2182739999999999E-2</c:v>
                </c:pt>
                <c:pt idx="154">
                  <c:v>0.4744198</c:v>
                </c:pt>
                <c:pt idx="155">
                  <c:v>0.5847736</c:v>
                </c:pt>
                <c:pt idx="156">
                  <c:v>1.3982039999999999E-2</c:v>
                </c:pt>
                <c:pt idx="157">
                  <c:v>0</c:v>
                </c:pt>
                <c:pt idx="158">
                  <c:v>0.94538739999999999</c:v>
                </c:pt>
                <c:pt idx="159">
                  <c:v>5.4359719999999996</c:v>
                </c:pt>
                <c:pt idx="160">
                  <c:v>3.4523280000000003E-2</c:v>
                </c:pt>
                <c:pt idx="161">
                  <c:v>0.68681619999999999</c:v>
                </c:pt>
                <c:pt idx="162">
                  <c:v>1.0203126E-2</c:v>
                </c:pt>
                <c:pt idx="163">
                  <c:v>1.4615100000000001</c:v>
                </c:pt>
                <c:pt idx="164">
                  <c:v>0.78471780000000002</c:v>
                </c:pt>
                <c:pt idx="165">
                  <c:v>0.1140684</c:v>
                </c:pt>
                <c:pt idx="166">
                  <c:v>0.3354338</c:v>
                </c:pt>
                <c:pt idx="167">
                  <c:v>3.2781100000000001E-2</c:v>
                </c:pt>
                <c:pt idx="168">
                  <c:v>1.000284</c:v>
                </c:pt>
                <c:pt idx="169">
                  <c:v>2.096404E-2</c:v>
                </c:pt>
                <c:pt idx="170">
                  <c:v>0</c:v>
                </c:pt>
                <c:pt idx="171">
                  <c:v>0</c:v>
                </c:pt>
                <c:pt idx="172">
                  <c:v>7.4563119999999997E-2</c:v>
                </c:pt>
                <c:pt idx="173">
                  <c:v>4.7060320000000001E-4</c:v>
                </c:pt>
                <c:pt idx="174">
                  <c:v>6.3596520000000004E-2</c:v>
                </c:pt>
                <c:pt idx="175">
                  <c:v>2.4310960000000001</c:v>
                </c:pt>
                <c:pt idx="176">
                  <c:v>2.2821460000000001E-4</c:v>
                </c:pt>
                <c:pt idx="177">
                  <c:v>5.4307960000000002E-2</c:v>
                </c:pt>
                <c:pt idx="178">
                  <c:v>0</c:v>
                </c:pt>
                <c:pt idx="179">
                  <c:v>4.8411280000000003</c:v>
                </c:pt>
                <c:pt idx="180">
                  <c:v>22.934480000000001</c:v>
                </c:pt>
                <c:pt idx="181">
                  <c:v>149.221</c:v>
                </c:pt>
                <c:pt idx="182">
                  <c:v>1.250094E-3</c:v>
                </c:pt>
                <c:pt idx="183">
                  <c:v>3.5314720000000001E-2</c:v>
                </c:pt>
                <c:pt idx="184">
                  <c:v>3.3987660000000002</c:v>
                </c:pt>
                <c:pt idx="185">
                  <c:v>0.97250579999999998</c:v>
                </c:pt>
                <c:pt idx="186">
                  <c:v>1.315642</c:v>
                </c:pt>
                <c:pt idx="187">
                  <c:v>0.11328539999999999</c:v>
                </c:pt>
                <c:pt idx="188">
                  <c:v>0</c:v>
                </c:pt>
                <c:pt idx="189">
                  <c:v>1.1008280000000001E-3</c:v>
                </c:pt>
                <c:pt idx="190">
                  <c:v>9.6254039999999999E-2</c:v>
                </c:pt>
                <c:pt idx="191">
                  <c:v>0.11948300000000001</c:v>
                </c:pt>
                <c:pt idx="192">
                  <c:v>3.8204400000000001</c:v>
                </c:pt>
                <c:pt idx="193">
                  <c:v>9.8148920000000001E-2</c:v>
                </c:pt>
                <c:pt idx="194">
                  <c:v>4.2255739999999999</c:v>
                </c:pt>
                <c:pt idx="195">
                  <c:v>0.26957059999999999</c:v>
                </c:pt>
                <c:pt idx="196">
                  <c:v>0.1286204</c:v>
                </c:pt>
                <c:pt idx="197">
                  <c:v>3.1349400000000001E-3</c:v>
                </c:pt>
                <c:pt idx="198">
                  <c:v>1.2361759999999999E-2</c:v>
                </c:pt>
                <c:pt idx="199">
                  <c:v>13.93778</c:v>
                </c:pt>
              </c:numCache>
            </c:numRef>
          </c:yVal>
          <c:smooth val="0"/>
        </c:ser>
        <c:ser>
          <c:idx val="4"/>
          <c:order val="4"/>
          <c:tx>
            <c:strRef>
              <c:f>v_industry_withdrawal!$BQ$5</c:f>
              <c:strCache>
                <c:ptCount val="1"/>
                <c:pt idx="0">
                  <c:v>y = x</c:v>
                </c:pt>
              </c:strCache>
            </c:strRef>
          </c:tx>
          <c:marker>
            <c:symbol val="none"/>
          </c:marker>
          <c:xVal>
            <c:numRef>
              <c:f>v_industry_withdrawal!$BQ$7:$BQ$8</c:f>
              <c:numCache>
                <c:formatCode>General</c:formatCode>
                <c:ptCount val="2"/>
                <c:pt idx="0">
                  <c:v>9.9999999999999998E-17</c:v>
                </c:pt>
                <c:pt idx="1">
                  <c:v>100000</c:v>
                </c:pt>
              </c:numCache>
            </c:numRef>
          </c:xVal>
          <c:yVal>
            <c:numRef>
              <c:f>v_industry_withdrawal!$BR$7:$BR$8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2638720"/>
        <c:axId val="102640640"/>
      </c:scatterChart>
      <c:valAx>
        <c:axId val="10263872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2640640"/>
        <c:crosses val="autoZero"/>
        <c:crossBetween val="midCat"/>
      </c:valAx>
      <c:valAx>
        <c:axId val="10264064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263872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industry_final_chart!$A$11</c:f>
              <c:strCache>
                <c:ptCount val="1"/>
                <c:pt idx="0">
                  <c:v>1968-1972</c:v>
                </c:pt>
              </c:strCache>
            </c:strRef>
          </c:tx>
          <c:spPr>
            <a:ln w="28575">
              <a:noFill/>
            </a:ln>
          </c:spPr>
          <c:marker>
            <c:symbol val="circle"/>
            <c:size val="7"/>
            <c:spPr>
              <a:noFill/>
            </c:spPr>
          </c:marker>
          <c:xVal>
            <c:numRef>
              <c:f>industry_final_chart!$B$11:$B$210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industry_final_chart!$C$11:$C$210</c:f>
              <c:numCache>
                <c:formatCode>General</c:formatCode>
                <c:ptCount val="200"/>
                <c:pt idx="0">
                  <c:v>0.31108740000000001</c:v>
                </c:pt>
                <c:pt idx="1">
                  <c:v>2.16089E-2</c:v>
                </c:pt>
                <c:pt idx="2">
                  <c:v>8.4842920000000002E-2</c:v>
                </c:pt>
                <c:pt idx="3">
                  <c:v>0.3126234</c:v>
                </c:pt>
                <c:pt idx="4">
                  <c:v>4.1048159999999998E-3</c:v>
                </c:pt>
                <c:pt idx="5">
                  <c:v>3.2424660000000001E-2</c:v>
                </c:pt>
                <c:pt idx="6">
                  <c:v>0</c:v>
                </c:pt>
                <c:pt idx="7">
                  <c:v>3.0927159999999998</c:v>
                </c:pt>
                <c:pt idx="8">
                  <c:v>0.15307200000000001</c:v>
                </c:pt>
                <c:pt idx="9">
                  <c:v>0.8088902</c:v>
                </c:pt>
                <c:pt idx="10">
                  <c:v>0</c:v>
                </c:pt>
                <c:pt idx="11">
                  <c:v>0</c:v>
                </c:pt>
                <c:pt idx="12">
                  <c:v>0</c:v>
                </c:pt>
                <c:pt idx="13">
                  <c:v>0.1134376</c:v>
                </c:pt>
                <c:pt idx="14">
                  <c:v>9.8155340000000008E-3</c:v>
                </c:pt>
                <c:pt idx="15">
                  <c:v>4.1004220000000001E-2</c:v>
                </c:pt>
                <c:pt idx="16">
                  <c:v>3.17294E-3</c:v>
                </c:pt>
                <c:pt idx="17">
                  <c:v>4.0590520000000003</c:v>
                </c:pt>
                <c:pt idx="18">
                  <c:v>2.3670240000000001E-3</c:v>
                </c:pt>
                <c:pt idx="19">
                  <c:v>2.3487500000000001E-3</c:v>
                </c:pt>
                <c:pt idx="20">
                  <c:v>1.0503366E-2</c:v>
                </c:pt>
                <c:pt idx="21">
                  <c:v>8.0242360000000001</c:v>
                </c:pt>
                <c:pt idx="22">
                  <c:v>7.6359360000000001E-2</c:v>
                </c:pt>
                <c:pt idx="23">
                  <c:v>4.6055039999999997E-4</c:v>
                </c:pt>
                <c:pt idx="24">
                  <c:v>6.4936960000000002E-2</c:v>
                </c:pt>
                <c:pt idx="25">
                  <c:v>17.983339999999998</c:v>
                </c:pt>
                <c:pt idx="26">
                  <c:v>0</c:v>
                </c:pt>
                <c:pt idx="27">
                  <c:v>4.7471960000000004E-3</c:v>
                </c:pt>
                <c:pt idx="28">
                  <c:v>9.6384919999999999E-2</c:v>
                </c:pt>
                <c:pt idx="29">
                  <c:v>5.3202780000000003E-3</c:v>
                </c:pt>
                <c:pt idx="30">
                  <c:v>0.41324179999999999</c:v>
                </c:pt>
                <c:pt idx="31">
                  <c:v>0.56005660000000002</c:v>
                </c:pt>
                <c:pt idx="32">
                  <c:v>0</c:v>
                </c:pt>
                <c:pt idx="33">
                  <c:v>1.7666439999999999E-2</c:v>
                </c:pt>
                <c:pt idx="34">
                  <c:v>0</c:v>
                </c:pt>
                <c:pt idx="35">
                  <c:v>8.6071800000000004E-2</c:v>
                </c:pt>
                <c:pt idx="36">
                  <c:v>9.4043760000000004E-2</c:v>
                </c:pt>
                <c:pt idx="37">
                  <c:v>2.6229819999999998E-3</c:v>
                </c:pt>
                <c:pt idx="38">
                  <c:v>1.19333</c:v>
                </c:pt>
                <c:pt idx="39">
                  <c:v>6.2471879999999999E-3</c:v>
                </c:pt>
                <c:pt idx="40">
                  <c:v>0.1244768</c:v>
                </c:pt>
                <c:pt idx="41">
                  <c:v>0</c:v>
                </c:pt>
                <c:pt idx="42">
                  <c:v>6.590008E-2</c:v>
                </c:pt>
                <c:pt idx="43">
                  <c:v>0.89658780000000005</c:v>
                </c:pt>
                <c:pt idx="44">
                  <c:v>0.10780960000000001</c:v>
                </c:pt>
                <c:pt idx="45">
                  <c:v>0.9250294</c:v>
                </c:pt>
                <c:pt idx="46">
                  <c:v>1.7811199999999999E-2</c:v>
                </c:pt>
                <c:pt idx="47">
                  <c:v>6.3918459999999999E-4</c:v>
                </c:pt>
                <c:pt idx="48">
                  <c:v>1.4849220000000001</c:v>
                </c:pt>
                <c:pt idx="49">
                  <c:v>0</c:v>
                </c:pt>
                <c:pt idx="50">
                  <c:v>4.4893260000000001E-3</c:v>
                </c:pt>
                <c:pt idx="51">
                  <c:v>0.99567000000000005</c:v>
                </c:pt>
                <c:pt idx="52">
                  <c:v>12.75962</c:v>
                </c:pt>
                <c:pt idx="53">
                  <c:v>5.1361080000000001E-4</c:v>
                </c:pt>
                <c:pt idx="54">
                  <c:v>0.87554759999999998</c:v>
                </c:pt>
                <c:pt idx="55">
                  <c:v>9.5036900000000004E-3</c:v>
                </c:pt>
                <c:pt idx="56">
                  <c:v>5.4125639999999998E-5</c:v>
                </c:pt>
                <c:pt idx="57">
                  <c:v>14.623620000000001</c:v>
                </c:pt>
                <c:pt idx="58">
                  <c:v>1.29965</c:v>
                </c:pt>
                <c:pt idx="59">
                  <c:v>0.1322256</c:v>
                </c:pt>
                <c:pt idx="60">
                  <c:v>0</c:v>
                </c:pt>
                <c:pt idx="61">
                  <c:v>0.61344279999999995</c:v>
                </c:pt>
                <c:pt idx="62">
                  <c:v>0</c:v>
                </c:pt>
                <c:pt idx="63">
                  <c:v>0.1385662</c:v>
                </c:pt>
                <c:pt idx="64">
                  <c:v>2.560134E-2</c:v>
                </c:pt>
                <c:pt idx="65">
                  <c:v>2.7235200000000001E-4</c:v>
                </c:pt>
                <c:pt idx="66">
                  <c:v>2.0628740000000001E-3</c:v>
                </c:pt>
                <c:pt idx="67">
                  <c:v>#N/A</c:v>
                </c:pt>
                <c:pt idx="68">
                  <c:v>5.4790600000000002E-2</c:v>
                </c:pt>
                <c:pt idx="69">
                  <c:v>2.0487500000000001</c:v>
                </c:pt>
                <c:pt idx="70">
                  <c:v>0.8738534</c:v>
                </c:pt>
                <c:pt idx="71">
                  <c:v>4.9252619999999997E-2</c:v>
                </c:pt>
                <c:pt idx="72">
                  <c:v>8.6120940000000008</c:v>
                </c:pt>
                <c:pt idx="73">
                  <c:v>0.86794000000000004</c:v>
                </c:pt>
                <c:pt idx="74">
                  <c:v>0.38435979999999997</c:v>
                </c:pt>
                <c:pt idx="75">
                  <c:v>0.76178299999999999</c:v>
                </c:pt>
                <c:pt idx="76">
                  <c:v>0.30046040000000002</c:v>
                </c:pt>
                <c:pt idx="77">
                  <c:v>1.7129200000000001E-2</c:v>
                </c:pt>
                <c:pt idx="78">
                  <c:v>7.43093</c:v>
                </c:pt>
                <c:pt idx="79">
                  <c:v>7.6864260000000004E-2</c:v>
                </c:pt>
                <c:pt idx="80">
                  <c:v>2.3435820000000001</c:v>
                </c:pt>
                <c:pt idx="81">
                  <c:v>1.0741219999999999E-2</c:v>
                </c:pt>
                <c:pt idx="82">
                  <c:v>11.605460000000001</c:v>
                </c:pt>
                <c:pt idx="83">
                  <c:v>4.2798819999999996E-3</c:v>
                </c:pt>
                <c:pt idx="84">
                  <c:v>0.38414759999999998</c:v>
                </c:pt>
                <c:pt idx="85">
                  <c:v>6.2138039999999999E-2</c:v>
                </c:pt>
                <c:pt idx="86">
                  <c:v>2.654784E-2</c:v>
                </c:pt>
                <c:pt idx="87">
                  <c:v>1.0771360000000001</c:v>
                </c:pt>
                <c:pt idx="88">
                  <c:v>3.2597179999999999</c:v>
                </c:pt>
                <c:pt idx="89">
                  <c:v>0</c:v>
                </c:pt>
                <c:pt idx="90">
                  <c:v>0.2244168</c:v>
                </c:pt>
                <c:pt idx="91">
                  <c:v>5.3987720000000003E-2</c:v>
                </c:pt>
                <c:pt idx="92">
                  <c:v>2.944724E-2</c:v>
                </c:pt>
                <c:pt idx="93">
                  <c:v>4.6252159999999997E-3</c:v>
                </c:pt>
                <c:pt idx="94">
                  <c:v>3.46409E-4</c:v>
                </c:pt>
                <c:pt idx="95">
                  <c:v>2.5298620000000001E-2</c:v>
                </c:pt>
                <c:pt idx="96">
                  <c:v>1.5658099999999999E-3</c:v>
                </c:pt>
                <c:pt idx="97">
                  <c:v>2.1126420000000001</c:v>
                </c:pt>
                <c:pt idx="98">
                  <c:v>0</c:v>
                </c:pt>
                <c:pt idx="99">
                  <c:v>0</c:v>
                </c:pt>
                <c:pt idx="100">
                  <c:v>2.3405720000000001E-2</c:v>
                </c:pt>
                <c:pt idx="101">
                  <c:v>1.266702</c:v>
                </c:pt>
                <c:pt idx="102">
                  <c:v>0</c:v>
                </c:pt>
                <c:pt idx="103">
                  <c:v>1.0317094000000001E-2</c:v>
                </c:pt>
                <c:pt idx="104">
                  <c:v>0</c:v>
                </c:pt>
                <c:pt idx="105">
                  <c:v>7.7559459999999999E-4</c:v>
                </c:pt>
                <c:pt idx="106">
                  <c:v>0</c:v>
                </c:pt>
                <c:pt idx="107">
                  <c:v>3.2787579999999998</c:v>
                </c:pt>
                <c:pt idx="108">
                  <c:v>0</c:v>
                </c:pt>
                <c:pt idx="109">
                  <c:v>5.1413840000000002E-2</c:v>
                </c:pt>
                <c:pt idx="110">
                  <c:v>0.12125519999999999</c:v>
                </c:pt>
                <c:pt idx="111">
                  <c:v>1.241662E-2</c:v>
                </c:pt>
                <c:pt idx="112">
                  <c:v>0</c:v>
                </c:pt>
                <c:pt idx="113">
                  <c:v>2.4337680000000002</c:v>
                </c:pt>
                <c:pt idx="114">
                  <c:v>1.170932E-3</c:v>
                </c:pt>
                <c:pt idx="115">
                  <c:v>0</c:v>
                </c:pt>
                <c:pt idx="116">
                  <c:v>3.9036340000000003E-2</c:v>
                </c:pt>
                <c:pt idx="117">
                  <c:v>1.990874</c:v>
                </c:pt>
                <c:pt idx="118">
                  <c:v>8.6938080000000001E-2</c:v>
                </c:pt>
                <c:pt idx="119">
                  <c:v>0</c:v>
                </c:pt>
                <c:pt idx="120">
                  <c:v>9.8636180000000004E-2</c:v>
                </c:pt>
                <c:pt idx="121">
                  <c:v>0.2079212</c:v>
                </c:pt>
                <c:pt idx="122">
                  <c:v>7.7036400000000003E-3</c:v>
                </c:pt>
                <c:pt idx="123">
                  <c:v>0.54264259999999997</c:v>
                </c:pt>
                <c:pt idx="124">
                  <c:v>0</c:v>
                </c:pt>
                <c:pt idx="125">
                  <c:v>0.80828100000000003</c:v>
                </c:pt>
                <c:pt idx="126">
                  <c:v>0.45169740000000003</c:v>
                </c:pt>
                <c:pt idx="127">
                  <c:v>0.12398240000000001</c:v>
                </c:pt>
                <c:pt idx="128">
                  <c:v>0.89393900000000004</c:v>
                </c:pt>
                <c:pt idx="129">
                  <c:v>1.4133679999999999E-2</c:v>
                </c:pt>
                <c:pt idx="130">
                  <c:v>7.1175039999999995E-2</c:v>
                </c:pt>
                <c:pt idx="131">
                  <c:v>0.26740419999999998</c:v>
                </c:pt>
                <c:pt idx="132">
                  <c:v>3.5464259999999999</c:v>
                </c:pt>
                <c:pt idx="133">
                  <c:v>4.4944540000000002</c:v>
                </c:pt>
                <c:pt idx="134">
                  <c:v>1.185408</c:v>
                </c:pt>
                <c:pt idx="135">
                  <c:v>0</c:v>
                </c:pt>
                <c:pt idx="136">
                  <c:v>4.2536220000000003E-3</c:v>
                </c:pt>
                <c:pt idx="137">
                  <c:v>0.10415254</c:v>
                </c:pt>
                <c:pt idx="138">
                  <c:v>4.9888299999999997E-3</c:v>
                </c:pt>
                <c:pt idx="139">
                  <c:v>5.3767519999999998E-5</c:v>
                </c:pt>
                <c:pt idx="140">
                  <c:v>0</c:v>
                </c:pt>
                <c:pt idx="141">
                  <c:v>8.0105200000000001E-2</c:v>
                </c:pt>
                <c:pt idx="142">
                  <c:v>6.2165140000000001</c:v>
                </c:pt>
                <c:pt idx="143">
                  <c:v>8.9262040000000001E-3</c:v>
                </c:pt>
                <c:pt idx="144">
                  <c:v>51.046999999999997</c:v>
                </c:pt>
                <c:pt idx="145">
                  <c:v>0</c:v>
                </c:pt>
                <c:pt idx="146">
                  <c:v>0</c:v>
                </c:pt>
                <c:pt idx="147">
                  <c:v>0</c:v>
                </c:pt>
                <c:pt idx="148">
                  <c:v>4.090632E-4</c:v>
                </c:pt>
                <c:pt idx="149">
                  <c:v>0</c:v>
                </c:pt>
                <c:pt idx="150">
                  <c:v>2.5437319999999999E-3</c:v>
                </c:pt>
                <c:pt idx="151">
                  <c:v>3.9719459999999998E-2</c:v>
                </c:pt>
                <c:pt idx="152">
                  <c:v>0</c:v>
                </c:pt>
                <c:pt idx="153">
                  <c:v>2.0118359999999998E-2</c:v>
                </c:pt>
                <c:pt idx="154">
                  <c:v>0.27627079999999998</c:v>
                </c:pt>
                <c:pt idx="155">
                  <c:v>0.51214400000000004</c:v>
                </c:pt>
                <c:pt idx="156">
                  <c:v>7.3417020000000003E-3</c:v>
                </c:pt>
                <c:pt idx="157">
                  <c:v>0</c:v>
                </c:pt>
                <c:pt idx="158">
                  <c:v>0.60600779999999999</c:v>
                </c:pt>
                <c:pt idx="159">
                  <c:v>3.6083340000000002</c:v>
                </c:pt>
                <c:pt idx="160">
                  <c:v>2.3421020000000001E-2</c:v>
                </c:pt>
                <c:pt idx="161">
                  <c:v>0.49986779999999997</c:v>
                </c:pt>
                <c:pt idx="162">
                  <c:v>8.2743139999999996E-3</c:v>
                </c:pt>
                <c:pt idx="163">
                  <c:v>1.0028208000000001</c:v>
                </c:pt>
                <c:pt idx="164">
                  <c:v>0.48702499999999999</c:v>
                </c:pt>
                <c:pt idx="165">
                  <c:v>7.6058239999999999E-2</c:v>
                </c:pt>
                <c:pt idx="166">
                  <c:v>0.24016779999999999</c:v>
                </c:pt>
                <c:pt idx="167">
                  <c:v>2.7604779999999999E-2</c:v>
                </c:pt>
                <c:pt idx="168">
                  <c:v>0.60709999999999997</c:v>
                </c:pt>
                <c:pt idx="169">
                  <c:v>1.5845519999999998E-2</c:v>
                </c:pt>
                <c:pt idx="170">
                  <c:v>0</c:v>
                </c:pt>
                <c:pt idx="171">
                  <c:v>0</c:v>
                </c:pt>
                <c:pt idx="172">
                  <c:v>4.0413879999999999E-2</c:v>
                </c:pt>
                <c:pt idx="173">
                  <c:v>2.1060919999999999E-4</c:v>
                </c:pt>
                <c:pt idx="174">
                  <c:v>3.8616480000000002E-2</c:v>
                </c:pt>
                <c:pt idx="175">
                  <c:v>1.7459199999999999</c:v>
                </c:pt>
                <c:pt idx="176">
                  <c:v>1.187312E-4</c:v>
                </c:pt>
                <c:pt idx="177">
                  <c:v>5.0795140000000003E-2</c:v>
                </c:pt>
                <c:pt idx="178">
                  <c:v>0</c:v>
                </c:pt>
                <c:pt idx="179">
                  <c:v>3.1747139999999998</c:v>
                </c:pt>
                <c:pt idx="180">
                  <c:v>13.54548</c:v>
                </c:pt>
                <c:pt idx="181">
                  <c:v>101.07388</c:v>
                </c:pt>
                <c:pt idx="182">
                  <c:v>9.980150000000001E-4</c:v>
                </c:pt>
                <c:pt idx="183">
                  <c:v>2.575964E-2</c:v>
                </c:pt>
                <c:pt idx="184">
                  <c:v>2.412118</c:v>
                </c:pt>
                <c:pt idx="185">
                  <c:v>0.70319980000000004</c:v>
                </c:pt>
                <c:pt idx="186">
                  <c:v>0.99172979999999999</c:v>
                </c:pt>
                <c:pt idx="187">
                  <c:v>9.7918019999999995E-2</c:v>
                </c:pt>
                <c:pt idx="188">
                  <c:v>0</c:v>
                </c:pt>
                <c:pt idx="189">
                  <c:v>8.7130400000000005E-4</c:v>
                </c:pt>
                <c:pt idx="190">
                  <c:v>9.1694559999999994E-2</c:v>
                </c:pt>
                <c:pt idx="191">
                  <c:v>0.1208668</c:v>
                </c:pt>
                <c:pt idx="192">
                  <c:v>2.567812</c:v>
                </c:pt>
                <c:pt idx="193">
                  <c:v>6.5945379999999998E-2</c:v>
                </c:pt>
                <c:pt idx="194">
                  <c:v>2.9612820000000002</c:v>
                </c:pt>
                <c:pt idx="195">
                  <c:v>0.18850980000000001</c:v>
                </c:pt>
                <c:pt idx="196">
                  <c:v>7.9927380000000006E-2</c:v>
                </c:pt>
                <c:pt idx="197">
                  <c:v>1.932088E-3</c:v>
                </c:pt>
                <c:pt idx="198">
                  <c:v>8.8023340000000002E-3</c:v>
                </c:pt>
                <c:pt idx="199">
                  <c:v>9.7071799999999993</c:v>
                </c:pt>
              </c:numCache>
            </c:numRef>
          </c:yVal>
          <c:smooth val="0"/>
        </c:ser>
        <c:ser>
          <c:idx val="0"/>
          <c:order val="1"/>
          <c:tx>
            <c:strRef>
              <c:f>industry_final_chart!$A$211</c:f>
              <c:strCache>
                <c:ptCount val="1"/>
                <c:pt idx="0">
                  <c:v>1973-1977</c:v>
                </c:pt>
              </c:strCache>
            </c:strRef>
          </c:tx>
          <c:spPr>
            <a:ln w="28575">
              <a:noFill/>
            </a:ln>
          </c:spPr>
          <c:marker>
            <c:spPr>
              <a:noFill/>
            </c:spPr>
          </c:marker>
          <c:xVal>
            <c:numRef>
              <c:f>industry_final_chart!$B$211:$B$410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industry_final_chart!$C$211:$C$410</c:f>
              <c:numCache>
                <c:formatCode>General</c:formatCode>
                <c:ptCount val="200"/>
                <c:pt idx="0">
                  <c:v>0.34067700000000001</c:v>
                </c:pt>
                <c:pt idx="1">
                  <c:v>2.5066020000000001E-2</c:v>
                </c:pt>
                <c:pt idx="2">
                  <c:v>9.7751660000000004E-2</c:v>
                </c:pt>
                <c:pt idx="3">
                  <c:v>0.43852160000000001</c:v>
                </c:pt>
                <c:pt idx="4">
                  <c:v>4.7005520000000002E-3</c:v>
                </c:pt>
                <c:pt idx="5">
                  <c:v>3.8282919999999998E-2</c:v>
                </c:pt>
                <c:pt idx="6">
                  <c:v>0</c:v>
                </c:pt>
                <c:pt idx="7">
                  <c:v>3.4902899999999999</c:v>
                </c:pt>
                <c:pt idx="8">
                  <c:v>0.19098280000000001</c:v>
                </c:pt>
                <c:pt idx="9">
                  <c:v>1.0588565999999999</c:v>
                </c:pt>
                <c:pt idx="10">
                  <c:v>0</c:v>
                </c:pt>
                <c:pt idx="11">
                  <c:v>0</c:v>
                </c:pt>
                <c:pt idx="12">
                  <c:v>0</c:v>
                </c:pt>
                <c:pt idx="13">
                  <c:v>0.12854260000000001</c:v>
                </c:pt>
                <c:pt idx="14">
                  <c:v>1.1516459999999999E-2</c:v>
                </c:pt>
                <c:pt idx="15">
                  <c:v>5.0814739999999997E-2</c:v>
                </c:pt>
                <c:pt idx="16">
                  <c:v>3.947842E-3</c:v>
                </c:pt>
                <c:pt idx="17">
                  <c:v>5.758108</c:v>
                </c:pt>
                <c:pt idx="18">
                  <c:v>2.9512200000000001E-3</c:v>
                </c:pt>
                <c:pt idx="19">
                  <c:v>2.7974139999999998E-3</c:v>
                </c:pt>
                <c:pt idx="20">
                  <c:v>1.4060960000000001E-2</c:v>
                </c:pt>
                <c:pt idx="21">
                  <c:v>9.7349879999999995</c:v>
                </c:pt>
                <c:pt idx="22">
                  <c:v>8.5065699999999994E-2</c:v>
                </c:pt>
                <c:pt idx="23">
                  <c:v>5.4382880000000005E-4</c:v>
                </c:pt>
                <c:pt idx="24">
                  <c:v>8.3989800000000003E-2</c:v>
                </c:pt>
                <c:pt idx="25">
                  <c:v>21.604340000000001</c:v>
                </c:pt>
                <c:pt idx="26">
                  <c:v>0</c:v>
                </c:pt>
                <c:pt idx="27">
                  <c:v>5.4869719999999997E-3</c:v>
                </c:pt>
                <c:pt idx="28">
                  <c:v>0.10336252</c:v>
                </c:pt>
                <c:pt idx="29">
                  <c:v>5.9786839999999997E-3</c:v>
                </c:pt>
                <c:pt idx="30">
                  <c:v>0.46966419999999998</c:v>
                </c:pt>
                <c:pt idx="31">
                  <c:v>0.70687420000000001</c:v>
                </c:pt>
                <c:pt idx="32">
                  <c:v>0</c:v>
                </c:pt>
                <c:pt idx="33">
                  <c:v>2.0995960000000001E-2</c:v>
                </c:pt>
                <c:pt idx="34">
                  <c:v>0</c:v>
                </c:pt>
                <c:pt idx="35">
                  <c:v>0.1105718</c:v>
                </c:pt>
                <c:pt idx="36">
                  <c:v>0.1165624</c:v>
                </c:pt>
                <c:pt idx="37">
                  <c:v>2.983936E-3</c:v>
                </c:pt>
                <c:pt idx="38">
                  <c:v>1.596222</c:v>
                </c:pt>
                <c:pt idx="39">
                  <c:v>7.8115759999999998E-3</c:v>
                </c:pt>
                <c:pt idx="40">
                  <c:v>0.15619340000000001</c:v>
                </c:pt>
                <c:pt idx="41">
                  <c:v>0</c:v>
                </c:pt>
                <c:pt idx="42">
                  <c:v>8.5495080000000001E-2</c:v>
                </c:pt>
                <c:pt idx="43">
                  <c:v>1.1975260000000001</c:v>
                </c:pt>
                <c:pt idx="44">
                  <c:v>0.14577519999999999</c:v>
                </c:pt>
                <c:pt idx="45">
                  <c:v>1.0438178</c:v>
                </c:pt>
                <c:pt idx="46">
                  <c:v>2.1797380000000002E-2</c:v>
                </c:pt>
                <c:pt idx="47">
                  <c:v>7.7961399999999998E-4</c:v>
                </c:pt>
                <c:pt idx="48">
                  <c:v>1.788168</c:v>
                </c:pt>
                <c:pt idx="49">
                  <c:v>0</c:v>
                </c:pt>
                <c:pt idx="50">
                  <c:v>5.9411079999999996E-3</c:v>
                </c:pt>
                <c:pt idx="51">
                  <c:v>1.3002959999999999</c:v>
                </c:pt>
                <c:pt idx="52">
                  <c:v>15.763999999999999</c:v>
                </c:pt>
                <c:pt idx="53">
                  <c:v>6.2254719999999995E-4</c:v>
                </c:pt>
                <c:pt idx="54">
                  <c:v>1.1415598</c:v>
                </c:pt>
                <c:pt idx="55">
                  <c:v>1.6452339999999999E-2</c:v>
                </c:pt>
                <c:pt idx="56">
                  <c:v>6.557372E-5</c:v>
                </c:pt>
                <c:pt idx="57">
                  <c:v>18.698920000000001</c:v>
                </c:pt>
                <c:pt idx="58">
                  <c:v>1.441692</c:v>
                </c:pt>
                <c:pt idx="59">
                  <c:v>0.13753319999999999</c:v>
                </c:pt>
                <c:pt idx="60">
                  <c:v>0</c:v>
                </c:pt>
                <c:pt idx="61">
                  <c:v>0.7649068</c:v>
                </c:pt>
                <c:pt idx="62">
                  <c:v>0</c:v>
                </c:pt>
                <c:pt idx="63">
                  <c:v>0.17567959999999999</c:v>
                </c:pt>
                <c:pt idx="64">
                  <c:v>3.4306200000000002E-2</c:v>
                </c:pt>
                <c:pt idx="65">
                  <c:v>3.3107440000000002E-4</c:v>
                </c:pt>
                <c:pt idx="66">
                  <c:v>2.4617340000000001E-3</c:v>
                </c:pt>
                <c:pt idx="67">
                  <c:v>#N/A</c:v>
                </c:pt>
                <c:pt idx="68">
                  <c:v>6.5667539999999996E-2</c:v>
                </c:pt>
                <c:pt idx="69">
                  <c:v>2.5117880000000001</c:v>
                </c:pt>
                <c:pt idx="70">
                  <c:v>1.0580727999999999</c:v>
                </c:pt>
                <c:pt idx="71">
                  <c:v>6.7667539999999998E-2</c:v>
                </c:pt>
                <c:pt idx="72">
                  <c:v>10.206642</c:v>
                </c:pt>
                <c:pt idx="73">
                  <c:v>1.2784740000000001</c:v>
                </c:pt>
                <c:pt idx="74">
                  <c:v>0.59633780000000003</c:v>
                </c:pt>
                <c:pt idx="75">
                  <c:v>1.0076495999999999</c:v>
                </c:pt>
                <c:pt idx="76">
                  <c:v>0.36296319999999999</c:v>
                </c:pt>
                <c:pt idx="77">
                  <c:v>1.9773559999999999E-2</c:v>
                </c:pt>
                <c:pt idx="78">
                  <c:v>8.9682700000000004</c:v>
                </c:pt>
                <c:pt idx="79">
                  <c:v>0.10166828</c:v>
                </c:pt>
                <c:pt idx="80">
                  <c:v>2.9416120000000001</c:v>
                </c:pt>
                <c:pt idx="81">
                  <c:v>1.223192E-2</c:v>
                </c:pt>
                <c:pt idx="82">
                  <c:v>15.200559999999999</c:v>
                </c:pt>
                <c:pt idx="83">
                  <c:v>4.9558559999999998E-3</c:v>
                </c:pt>
                <c:pt idx="84">
                  <c:v>0.45977659999999998</c:v>
                </c:pt>
                <c:pt idx="85">
                  <c:v>7.762898E-2</c:v>
                </c:pt>
                <c:pt idx="86">
                  <c:v>2.8428479999999999E-2</c:v>
                </c:pt>
                <c:pt idx="87">
                  <c:v>1.2932600000000001</c:v>
                </c:pt>
                <c:pt idx="88">
                  <c:v>4.5225799999999996</c:v>
                </c:pt>
                <c:pt idx="89">
                  <c:v>0</c:v>
                </c:pt>
                <c:pt idx="90">
                  <c:v>0.27795239999999999</c:v>
                </c:pt>
                <c:pt idx="91">
                  <c:v>6.3052259999999999E-2</c:v>
                </c:pt>
                <c:pt idx="92">
                  <c:v>3.3767900000000003E-2</c:v>
                </c:pt>
                <c:pt idx="93">
                  <c:v>5.7598379999999998E-3</c:v>
                </c:pt>
                <c:pt idx="94">
                  <c:v>4.6059300000000003E-4</c:v>
                </c:pt>
                <c:pt idx="95">
                  <c:v>2.834304E-2</c:v>
                </c:pt>
                <c:pt idx="96">
                  <c:v>2.0331260000000001E-3</c:v>
                </c:pt>
                <c:pt idx="97">
                  <c:v>2.5813799999999998</c:v>
                </c:pt>
                <c:pt idx="98">
                  <c:v>0</c:v>
                </c:pt>
                <c:pt idx="99">
                  <c:v>0</c:v>
                </c:pt>
                <c:pt idx="100">
                  <c:v>2.7353679999999998E-2</c:v>
                </c:pt>
                <c:pt idx="101">
                  <c:v>1.7082139999999999</c:v>
                </c:pt>
                <c:pt idx="102">
                  <c:v>0</c:v>
                </c:pt>
                <c:pt idx="103">
                  <c:v>1.2377920000000001E-2</c:v>
                </c:pt>
                <c:pt idx="104">
                  <c:v>0</c:v>
                </c:pt>
                <c:pt idx="105">
                  <c:v>9.3850400000000005E-4</c:v>
                </c:pt>
                <c:pt idx="106">
                  <c:v>0</c:v>
                </c:pt>
                <c:pt idx="107">
                  <c:v>4.1350660000000001</c:v>
                </c:pt>
                <c:pt idx="108">
                  <c:v>0</c:v>
                </c:pt>
                <c:pt idx="109">
                  <c:v>6.8504560000000006E-2</c:v>
                </c:pt>
                <c:pt idx="110">
                  <c:v>0.15624759999999999</c:v>
                </c:pt>
                <c:pt idx="111">
                  <c:v>1.3774679999999999E-2</c:v>
                </c:pt>
                <c:pt idx="112">
                  <c:v>0</c:v>
                </c:pt>
                <c:pt idx="113">
                  <c:v>2.40448</c:v>
                </c:pt>
                <c:pt idx="114">
                  <c:v>1.434636E-3</c:v>
                </c:pt>
                <c:pt idx="115">
                  <c:v>0</c:v>
                </c:pt>
                <c:pt idx="116">
                  <c:v>4.2070339999999998E-2</c:v>
                </c:pt>
                <c:pt idx="117">
                  <c:v>2.5024419999999998</c:v>
                </c:pt>
                <c:pt idx="118">
                  <c:v>0.10583466</c:v>
                </c:pt>
                <c:pt idx="119">
                  <c:v>0</c:v>
                </c:pt>
                <c:pt idx="120">
                  <c:v>0.1191802</c:v>
                </c:pt>
                <c:pt idx="121">
                  <c:v>0.25838119999999998</c:v>
                </c:pt>
                <c:pt idx="122">
                  <c:v>9.040078E-3</c:v>
                </c:pt>
                <c:pt idx="123">
                  <c:v>0.70748639999999996</c:v>
                </c:pt>
                <c:pt idx="124">
                  <c:v>0</c:v>
                </c:pt>
                <c:pt idx="125">
                  <c:v>1.0480436</c:v>
                </c:pt>
                <c:pt idx="126">
                  <c:v>0.43472240000000001</c:v>
                </c:pt>
                <c:pt idx="127">
                  <c:v>0.13729160000000001</c:v>
                </c:pt>
                <c:pt idx="128">
                  <c:v>1.0865279999999999</c:v>
                </c:pt>
                <c:pt idx="129">
                  <c:v>1.741208E-2</c:v>
                </c:pt>
                <c:pt idx="130">
                  <c:v>9.1276019999999999E-2</c:v>
                </c:pt>
                <c:pt idx="131">
                  <c:v>0.3357638</c:v>
                </c:pt>
                <c:pt idx="132">
                  <c:v>4.4697040000000001</c:v>
                </c:pt>
                <c:pt idx="133">
                  <c:v>5.6496519999999997</c:v>
                </c:pt>
                <c:pt idx="134">
                  <c:v>1.5046759999999999</c:v>
                </c:pt>
                <c:pt idx="135">
                  <c:v>0</c:v>
                </c:pt>
                <c:pt idx="136">
                  <c:v>4.8047339999999997E-3</c:v>
                </c:pt>
                <c:pt idx="137">
                  <c:v>0.1180466</c:v>
                </c:pt>
                <c:pt idx="138">
                  <c:v>5.6557619999999999E-3</c:v>
                </c:pt>
                <c:pt idx="139">
                  <c:v>8.2187800000000006E-5</c:v>
                </c:pt>
                <c:pt idx="140">
                  <c:v>0</c:v>
                </c:pt>
                <c:pt idx="141">
                  <c:v>9.3127039999999994E-2</c:v>
                </c:pt>
                <c:pt idx="142">
                  <c:v>7.259728</c:v>
                </c:pt>
                <c:pt idx="143">
                  <c:v>1.0963764000000001E-2</c:v>
                </c:pt>
                <c:pt idx="144">
                  <c:v>60.01014</c:v>
                </c:pt>
                <c:pt idx="145">
                  <c:v>0</c:v>
                </c:pt>
                <c:pt idx="146">
                  <c:v>0</c:v>
                </c:pt>
                <c:pt idx="147">
                  <c:v>0</c:v>
                </c:pt>
                <c:pt idx="148">
                  <c:v>5.1030100000000001E-4</c:v>
                </c:pt>
                <c:pt idx="149">
                  <c:v>0</c:v>
                </c:pt>
                <c:pt idx="150">
                  <c:v>4.2090139999999996E-3</c:v>
                </c:pt>
                <c:pt idx="151">
                  <c:v>4.8537959999999998E-2</c:v>
                </c:pt>
                <c:pt idx="152">
                  <c:v>0</c:v>
                </c:pt>
                <c:pt idx="153">
                  <c:v>2.224746E-2</c:v>
                </c:pt>
                <c:pt idx="154">
                  <c:v>0.38128040000000002</c:v>
                </c:pt>
                <c:pt idx="155">
                  <c:v>0.5919278</c:v>
                </c:pt>
                <c:pt idx="156">
                  <c:v>1.0824732E-2</c:v>
                </c:pt>
                <c:pt idx="157">
                  <c:v>0</c:v>
                </c:pt>
                <c:pt idx="158">
                  <c:v>0.75764880000000001</c:v>
                </c:pt>
                <c:pt idx="159">
                  <c:v>4.5414919999999999</c:v>
                </c:pt>
                <c:pt idx="160">
                  <c:v>2.8291380000000001E-2</c:v>
                </c:pt>
                <c:pt idx="161">
                  <c:v>0.57246900000000001</c:v>
                </c:pt>
                <c:pt idx="162">
                  <c:v>1.0264684E-2</c:v>
                </c:pt>
                <c:pt idx="163">
                  <c:v>1.2425379999999999</c:v>
                </c:pt>
                <c:pt idx="164">
                  <c:v>0.62456259999999997</c:v>
                </c:pt>
                <c:pt idx="165">
                  <c:v>9.3321399999999999E-2</c:v>
                </c:pt>
                <c:pt idx="166">
                  <c:v>0.28993920000000001</c:v>
                </c:pt>
                <c:pt idx="167">
                  <c:v>3.0296099999999999E-2</c:v>
                </c:pt>
                <c:pt idx="168">
                  <c:v>0.77408359999999998</c:v>
                </c:pt>
                <c:pt idx="169">
                  <c:v>2.0183880000000001E-2</c:v>
                </c:pt>
                <c:pt idx="170">
                  <c:v>0</c:v>
                </c:pt>
                <c:pt idx="171">
                  <c:v>0</c:v>
                </c:pt>
                <c:pt idx="172">
                  <c:v>5.5655059999999999E-2</c:v>
                </c:pt>
                <c:pt idx="173">
                  <c:v>3.1592499999999999E-4</c:v>
                </c:pt>
                <c:pt idx="174">
                  <c:v>5.3370880000000002E-2</c:v>
                </c:pt>
                <c:pt idx="175">
                  <c:v>2.1931080000000001</c:v>
                </c:pt>
                <c:pt idx="176">
                  <c:v>2.015672E-4</c:v>
                </c:pt>
                <c:pt idx="177">
                  <c:v>5.8043659999999997E-2</c:v>
                </c:pt>
                <c:pt idx="178">
                  <c:v>0</c:v>
                </c:pt>
                <c:pt idx="179">
                  <c:v>3.7303500000000001</c:v>
                </c:pt>
                <c:pt idx="180">
                  <c:v>18.024059999999999</c:v>
                </c:pt>
                <c:pt idx="181">
                  <c:v>115.836</c:v>
                </c:pt>
                <c:pt idx="182">
                  <c:v>1.1152480000000001E-3</c:v>
                </c:pt>
                <c:pt idx="183">
                  <c:v>3.209824E-2</c:v>
                </c:pt>
                <c:pt idx="184">
                  <c:v>2.89106</c:v>
                </c:pt>
                <c:pt idx="185">
                  <c:v>0.86458060000000003</c:v>
                </c:pt>
                <c:pt idx="186">
                  <c:v>1.0364043999999999</c:v>
                </c:pt>
                <c:pt idx="187">
                  <c:v>0.10727299999999999</c:v>
                </c:pt>
                <c:pt idx="188">
                  <c:v>0</c:v>
                </c:pt>
                <c:pt idx="189">
                  <c:v>9.6059680000000003E-4</c:v>
                </c:pt>
                <c:pt idx="190">
                  <c:v>0.1059838</c:v>
                </c:pt>
                <c:pt idx="191">
                  <c:v>0.136879</c:v>
                </c:pt>
                <c:pt idx="192">
                  <c:v>3.2051259999999999</c:v>
                </c:pt>
                <c:pt idx="193">
                  <c:v>8.444024E-2</c:v>
                </c:pt>
                <c:pt idx="194">
                  <c:v>3.5600179999999999</c:v>
                </c:pt>
                <c:pt idx="195">
                  <c:v>0.22810320000000001</c:v>
                </c:pt>
                <c:pt idx="196">
                  <c:v>0.10574706</c:v>
                </c:pt>
                <c:pt idx="197">
                  <c:v>2.5632979999999999E-3</c:v>
                </c:pt>
                <c:pt idx="198">
                  <c:v>1.039293E-2</c:v>
                </c:pt>
                <c:pt idx="199">
                  <c:v>11.96166</c:v>
                </c:pt>
              </c:numCache>
            </c:numRef>
          </c:yVal>
          <c:smooth val="0"/>
        </c:ser>
        <c:ser>
          <c:idx val="3"/>
          <c:order val="2"/>
          <c:tx>
            <c:strRef>
              <c:f>industry_final_chart!$A$411</c:f>
              <c:strCache>
                <c:ptCount val="1"/>
                <c:pt idx="0">
                  <c:v>1978-1982</c:v>
                </c:pt>
              </c:strCache>
            </c:strRef>
          </c:tx>
          <c:spPr>
            <a:ln w="28575">
              <a:noFill/>
            </a:ln>
          </c:spPr>
          <c:xVal>
            <c:numRef>
              <c:f>industry_final_chart!$B$411:$B$610</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industry_final_chart!$C$411:$C$610</c:f>
              <c:numCache>
                <c:formatCode>General</c:formatCode>
                <c:ptCount val="200"/>
                <c:pt idx="0">
                  <c:v>0.39932200000000001</c:v>
                </c:pt>
                <c:pt idx="1">
                  <c:v>2.7981039999999999E-2</c:v>
                </c:pt>
                <c:pt idx="2">
                  <c:v>0.1114052</c:v>
                </c:pt>
                <c:pt idx="3">
                  <c:v>0.55874199999999996</c:v>
                </c:pt>
                <c:pt idx="4">
                  <c:v>5.7921800000000001E-3</c:v>
                </c:pt>
                <c:pt idx="5">
                  <c:v>4.3376720000000001E-2</c:v>
                </c:pt>
                <c:pt idx="6">
                  <c:v>0</c:v>
                </c:pt>
                <c:pt idx="7">
                  <c:v>3.698064</c:v>
                </c:pt>
                <c:pt idx="8">
                  <c:v>0.21917120000000001</c:v>
                </c:pt>
                <c:pt idx="9">
                  <c:v>1.2735780000000001</c:v>
                </c:pt>
                <c:pt idx="10">
                  <c:v>0</c:v>
                </c:pt>
                <c:pt idx="11">
                  <c:v>0</c:v>
                </c:pt>
                <c:pt idx="12">
                  <c:v>0</c:v>
                </c:pt>
                <c:pt idx="13">
                  <c:v>0.13893259999999999</c:v>
                </c:pt>
                <c:pt idx="14">
                  <c:v>1.295988E-2</c:v>
                </c:pt>
                <c:pt idx="15">
                  <c:v>6.1798060000000002E-2</c:v>
                </c:pt>
                <c:pt idx="16">
                  <c:v>4.9533060000000002E-3</c:v>
                </c:pt>
                <c:pt idx="17">
                  <c:v>6.8398219999999998</c:v>
                </c:pt>
                <c:pt idx="18">
                  <c:v>3.4384440000000001E-3</c:v>
                </c:pt>
                <c:pt idx="19">
                  <c:v>3.2983719999999999E-3</c:v>
                </c:pt>
                <c:pt idx="20">
                  <c:v>1.7400479999999999E-2</c:v>
                </c:pt>
                <c:pt idx="21">
                  <c:v>11.734680000000001</c:v>
                </c:pt>
                <c:pt idx="22">
                  <c:v>9.3847260000000002E-2</c:v>
                </c:pt>
                <c:pt idx="23">
                  <c:v>6.5522720000000005E-4</c:v>
                </c:pt>
                <c:pt idx="24">
                  <c:v>0.10526604000000001</c:v>
                </c:pt>
                <c:pt idx="25">
                  <c:v>24.240780000000001</c:v>
                </c:pt>
                <c:pt idx="26">
                  <c:v>0</c:v>
                </c:pt>
                <c:pt idx="27">
                  <c:v>5.9666880000000004E-3</c:v>
                </c:pt>
                <c:pt idx="28">
                  <c:v>0.10327636</c:v>
                </c:pt>
                <c:pt idx="29">
                  <c:v>6.2220499999999998E-3</c:v>
                </c:pt>
                <c:pt idx="30">
                  <c:v>0.5654884</c:v>
                </c:pt>
                <c:pt idx="31">
                  <c:v>0.87994479999999997</c:v>
                </c:pt>
                <c:pt idx="32">
                  <c:v>0</c:v>
                </c:pt>
                <c:pt idx="33">
                  <c:v>2.5429719999999999E-2</c:v>
                </c:pt>
                <c:pt idx="34">
                  <c:v>0</c:v>
                </c:pt>
                <c:pt idx="35">
                  <c:v>0.1242704</c:v>
                </c:pt>
                <c:pt idx="36">
                  <c:v>0.13194620000000001</c:v>
                </c:pt>
                <c:pt idx="37">
                  <c:v>4.3876879999999998E-3</c:v>
                </c:pt>
                <c:pt idx="38">
                  <c:v>1.893802</c:v>
                </c:pt>
                <c:pt idx="39">
                  <c:v>9.1374339999999998E-3</c:v>
                </c:pt>
                <c:pt idx="40">
                  <c:v>0.1766636</c:v>
                </c:pt>
                <c:pt idx="41">
                  <c:v>0</c:v>
                </c:pt>
                <c:pt idx="42">
                  <c:v>0.10310962</c:v>
                </c:pt>
                <c:pt idx="43">
                  <c:v>1.422064</c:v>
                </c:pt>
                <c:pt idx="44">
                  <c:v>0.17726600000000001</c:v>
                </c:pt>
                <c:pt idx="45">
                  <c:v>1.25722</c:v>
                </c:pt>
                <c:pt idx="46">
                  <c:v>2.4872539999999999E-2</c:v>
                </c:pt>
                <c:pt idx="47">
                  <c:v>8.0208419999999996E-4</c:v>
                </c:pt>
                <c:pt idx="48">
                  <c:v>2.1794560000000001</c:v>
                </c:pt>
                <c:pt idx="49">
                  <c:v>0</c:v>
                </c:pt>
                <c:pt idx="50">
                  <c:v>6.8438839999999997E-3</c:v>
                </c:pt>
                <c:pt idx="51">
                  <c:v>1.5361419999999999</c:v>
                </c:pt>
                <c:pt idx="52">
                  <c:v>18.725059999999999</c:v>
                </c:pt>
                <c:pt idx="53">
                  <c:v>7.1902079999999996E-4</c:v>
                </c:pt>
                <c:pt idx="54">
                  <c:v>1.326986</c:v>
                </c:pt>
                <c:pt idx="55">
                  <c:v>1.9000139999999999E-2</c:v>
                </c:pt>
                <c:pt idx="56">
                  <c:v>7.4134099999999999E-5</c:v>
                </c:pt>
                <c:pt idx="57">
                  <c:v>22.063020000000002</c:v>
                </c:pt>
                <c:pt idx="58">
                  <c:v>1.6361680000000001</c:v>
                </c:pt>
                <c:pt idx="59">
                  <c:v>0.14906739999999999</c:v>
                </c:pt>
                <c:pt idx="60">
                  <c:v>0</c:v>
                </c:pt>
                <c:pt idx="61">
                  <c:v>0.92138699999999996</c:v>
                </c:pt>
                <c:pt idx="62">
                  <c:v>0</c:v>
                </c:pt>
                <c:pt idx="63">
                  <c:v>0.2107348</c:v>
                </c:pt>
                <c:pt idx="64">
                  <c:v>4.2501919999999999E-2</c:v>
                </c:pt>
                <c:pt idx="65">
                  <c:v>3.9159120000000001E-4</c:v>
                </c:pt>
                <c:pt idx="66">
                  <c:v>2.8674339999999999E-3</c:v>
                </c:pt>
                <c:pt idx="67">
                  <c:v>#N/A</c:v>
                </c:pt>
                <c:pt idx="68">
                  <c:v>7.8182940000000006E-2</c:v>
                </c:pt>
                <c:pt idx="69">
                  <c:v>3.0465200000000001</c:v>
                </c:pt>
                <c:pt idx="70">
                  <c:v>1.23217</c:v>
                </c:pt>
                <c:pt idx="71">
                  <c:v>8.2545720000000003E-2</c:v>
                </c:pt>
                <c:pt idx="72">
                  <c:v>11.61842</c:v>
                </c:pt>
                <c:pt idx="73">
                  <c:v>1.61853</c:v>
                </c:pt>
                <c:pt idx="74">
                  <c:v>0.70103919999999997</c:v>
                </c:pt>
                <c:pt idx="75">
                  <c:v>1.3354220000000001</c:v>
                </c:pt>
                <c:pt idx="76">
                  <c:v>0.44837100000000002</c:v>
                </c:pt>
                <c:pt idx="77">
                  <c:v>2.1038919999999999E-2</c:v>
                </c:pt>
                <c:pt idx="78">
                  <c:v>10.756399999999999</c:v>
                </c:pt>
                <c:pt idx="79">
                  <c:v>0.1206262</c:v>
                </c:pt>
                <c:pt idx="80">
                  <c:v>3.5718939999999999</c:v>
                </c:pt>
                <c:pt idx="81">
                  <c:v>1.2123139999999999E-2</c:v>
                </c:pt>
                <c:pt idx="82">
                  <c:v>18.651759999999999</c:v>
                </c:pt>
                <c:pt idx="83">
                  <c:v>6.5221619999999998E-3</c:v>
                </c:pt>
                <c:pt idx="84">
                  <c:v>0.53644099999999995</c:v>
                </c:pt>
                <c:pt idx="85">
                  <c:v>8.9725940000000004E-2</c:v>
                </c:pt>
                <c:pt idx="86">
                  <c:v>3.2798019999999997E-2</c:v>
                </c:pt>
                <c:pt idx="87">
                  <c:v>1.504786</c:v>
                </c:pt>
                <c:pt idx="88">
                  <c:v>6.0330700000000004</c:v>
                </c:pt>
                <c:pt idx="89">
                  <c:v>0</c:v>
                </c:pt>
                <c:pt idx="90">
                  <c:v>0.31254419999999999</c:v>
                </c:pt>
                <c:pt idx="91">
                  <c:v>7.1166839999999995E-2</c:v>
                </c:pt>
                <c:pt idx="92">
                  <c:v>3.9690799999999998E-2</c:v>
                </c:pt>
                <c:pt idx="93">
                  <c:v>7.2075079999999996E-3</c:v>
                </c:pt>
                <c:pt idx="94">
                  <c:v>5.5459940000000005E-4</c:v>
                </c:pt>
                <c:pt idx="95">
                  <c:v>3.3265879999999998E-2</c:v>
                </c:pt>
                <c:pt idx="96">
                  <c:v>2.4833839999999999E-3</c:v>
                </c:pt>
                <c:pt idx="97">
                  <c:v>3.0171139999999999</c:v>
                </c:pt>
                <c:pt idx="98">
                  <c:v>0</c:v>
                </c:pt>
                <c:pt idx="99">
                  <c:v>0</c:v>
                </c:pt>
                <c:pt idx="100">
                  <c:v>3.1294879999999997E-2</c:v>
                </c:pt>
                <c:pt idx="101">
                  <c:v>2.1314359999999999</c:v>
                </c:pt>
                <c:pt idx="102">
                  <c:v>0</c:v>
                </c:pt>
                <c:pt idx="103">
                  <c:v>1.47026E-2</c:v>
                </c:pt>
                <c:pt idx="104">
                  <c:v>0</c:v>
                </c:pt>
                <c:pt idx="105">
                  <c:v>1.0315672E-3</c:v>
                </c:pt>
                <c:pt idx="106">
                  <c:v>0</c:v>
                </c:pt>
                <c:pt idx="107">
                  <c:v>5.0072599999999996</c:v>
                </c:pt>
                <c:pt idx="108">
                  <c:v>0</c:v>
                </c:pt>
                <c:pt idx="109">
                  <c:v>8.2465319999999995E-2</c:v>
                </c:pt>
                <c:pt idx="110">
                  <c:v>0.18233740000000001</c:v>
                </c:pt>
                <c:pt idx="111">
                  <c:v>1.517336E-2</c:v>
                </c:pt>
                <c:pt idx="112">
                  <c:v>0</c:v>
                </c:pt>
                <c:pt idx="113">
                  <c:v>2.375454</c:v>
                </c:pt>
                <c:pt idx="114">
                  <c:v>1.547014E-3</c:v>
                </c:pt>
                <c:pt idx="115">
                  <c:v>0</c:v>
                </c:pt>
                <c:pt idx="116">
                  <c:v>4.632344E-2</c:v>
                </c:pt>
                <c:pt idx="117">
                  <c:v>2.88835</c:v>
                </c:pt>
                <c:pt idx="118">
                  <c:v>0.123182</c:v>
                </c:pt>
                <c:pt idx="119">
                  <c:v>0</c:v>
                </c:pt>
                <c:pt idx="120">
                  <c:v>0.13631199999999999</c:v>
                </c:pt>
                <c:pt idx="121">
                  <c:v>0.26414860000000001</c:v>
                </c:pt>
                <c:pt idx="122">
                  <c:v>1.0586379999999999E-2</c:v>
                </c:pt>
                <c:pt idx="123">
                  <c:v>0.82857139999999996</c:v>
                </c:pt>
                <c:pt idx="124">
                  <c:v>0</c:v>
                </c:pt>
                <c:pt idx="125">
                  <c:v>1.253058</c:v>
                </c:pt>
                <c:pt idx="126">
                  <c:v>0.53236879999999998</c:v>
                </c:pt>
                <c:pt idx="127">
                  <c:v>0.16514860000000001</c:v>
                </c:pt>
                <c:pt idx="128">
                  <c:v>1.281342</c:v>
                </c:pt>
                <c:pt idx="129">
                  <c:v>1.93329E-2</c:v>
                </c:pt>
                <c:pt idx="130">
                  <c:v>0.11562500000000001</c:v>
                </c:pt>
                <c:pt idx="131">
                  <c:v>0.35440860000000002</c:v>
                </c:pt>
                <c:pt idx="132">
                  <c:v>5.2683200000000001</c:v>
                </c:pt>
                <c:pt idx="133">
                  <c:v>6.7001379999999999</c:v>
                </c:pt>
                <c:pt idx="134">
                  <c:v>1.6946380000000001</c:v>
                </c:pt>
                <c:pt idx="135">
                  <c:v>0</c:v>
                </c:pt>
                <c:pt idx="136">
                  <c:v>5.2487660000000002E-3</c:v>
                </c:pt>
                <c:pt idx="137">
                  <c:v>0.13557859999999999</c:v>
                </c:pt>
                <c:pt idx="138">
                  <c:v>6.1740060000000001E-3</c:v>
                </c:pt>
                <c:pt idx="139">
                  <c:v>1.0372179999999999E-4</c:v>
                </c:pt>
                <c:pt idx="140">
                  <c:v>0</c:v>
                </c:pt>
                <c:pt idx="141">
                  <c:v>0.1011069</c:v>
                </c:pt>
                <c:pt idx="142">
                  <c:v>8.2610499999999991</c:v>
                </c:pt>
                <c:pt idx="143">
                  <c:v>1.332496E-2</c:v>
                </c:pt>
                <c:pt idx="144">
                  <c:v>70.294200000000004</c:v>
                </c:pt>
                <c:pt idx="145">
                  <c:v>0</c:v>
                </c:pt>
                <c:pt idx="146">
                  <c:v>0</c:v>
                </c:pt>
                <c:pt idx="147">
                  <c:v>0</c:v>
                </c:pt>
                <c:pt idx="148">
                  <c:v>6.0641920000000004E-4</c:v>
                </c:pt>
                <c:pt idx="149">
                  <c:v>0</c:v>
                </c:pt>
                <c:pt idx="150">
                  <c:v>5.4606159999999997E-3</c:v>
                </c:pt>
                <c:pt idx="151">
                  <c:v>5.3900579999999997E-2</c:v>
                </c:pt>
                <c:pt idx="152">
                  <c:v>0</c:v>
                </c:pt>
                <c:pt idx="153">
                  <c:v>2.5377920000000002E-2</c:v>
                </c:pt>
                <c:pt idx="154">
                  <c:v>0.47484379999999998</c:v>
                </c:pt>
                <c:pt idx="155">
                  <c:v>0.66641340000000004</c:v>
                </c:pt>
                <c:pt idx="156">
                  <c:v>1.37117E-2</c:v>
                </c:pt>
                <c:pt idx="157">
                  <c:v>0</c:v>
                </c:pt>
                <c:pt idx="158">
                  <c:v>0.90081020000000001</c:v>
                </c:pt>
                <c:pt idx="159">
                  <c:v>5.2676040000000004</c:v>
                </c:pt>
                <c:pt idx="160">
                  <c:v>3.3934579999999999E-2</c:v>
                </c:pt>
                <c:pt idx="161">
                  <c:v>0.64578380000000002</c:v>
                </c:pt>
                <c:pt idx="162">
                  <c:v>1.102846E-2</c:v>
                </c:pt>
                <c:pt idx="163">
                  <c:v>1.42415</c:v>
                </c:pt>
                <c:pt idx="164">
                  <c:v>0.7479808</c:v>
                </c:pt>
                <c:pt idx="165">
                  <c:v>0.1148908</c:v>
                </c:pt>
                <c:pt idx="166">
                  <c:v>0.3350958</c:v>
                </c:pt>
                <c:pt idx="167">
                  <c:v>3.3022320000000001E-2</c:v>
                </c:pt>
                <c:pt idx="168">
                  <c:v>0.93145840000000002</c:v>
                </c:pt>
                <c:pt idx="169">
                  <c:v>2.2481859999999999E-2</c:v>
                </c:pt>
                <c:pt idx="170">
                  <c:v>0</c:v>
                </c:pt>
                <c:pt idx="171">
                  <c:v>0</c:v>
                </c:pt>
                <c:pt idx="172">
                  <c:v>7.3640520000000001E-2</c:v>
                </c:pt>
                <c:pt idx="173">
                  <c:v>4.2803980000000001E-4</c:v>
                </c:pt>
                <c:pt idx="174">
                  <c:v>6.3435459999999999E-2</c:v>
                </c:pt>
                <c:pt idx="175">
                  <c:v>2.5207760000000001</c:v>
                </c:pt>
                <c:pt idx="176">
                  <c:v>2.4505620000000002E-4</c:v>
                </c:pt>
                <c:pt idx="177">
                  <c:v>5.0719100000000003E-2</c:v>
                </c:pt>
                <c:pt idx="178">
                  <c:v>0</c:v>
                </c:pt>
                <c:pt idx="179">
                  <c:v>4.6404519999999998</c:v>
                </c:pt>
                <c:pt idx="180">
                  <c:v>21.499639999999999</c:v>
                </c:pt>
                <c:pt idx="181">
                  <c:v>134.70400000000001</c:v>
                </c:pt>
                <c:pt idx="182">
                  <c:v>1.2884140000000001E-3</c:v>
                </c:pt>
                <c:pt idx="183">
                  <c:v>3.9075060000000002E-2</c:v>
                </c:pt>
                <c:pt idx="184">
                  <c:v>3.3392200000000001</c:v>
                </c:pt>
                <c:pt idx="185">
                  <c:v>1.0393098000000001</c:v>
                </c:pt>
                <c:pt idx="186">
                  <c:v>1.1746179999999999</c:v>
                </c:pt>
                <c:pt idx="187">
                  <c:v>0.11433980000000001</c:v>
                </c:pt>
                <c:pt idx="188">
                  <c:v>0</c:v>
                </c:pt>
                <c:pt idx="189">
                  <c:v>1.09337E-3</c:v>
                </c:pt>
                <c:pt idx="190">
                  <c:v>0.1139212</c:v>
                </c:pt>
                <c:pt idx="191">
                  <c:v>0.1433132</c:v>
                </c:pt>
                <c:pt idx="192">
                  <c:v>3.8216939999999999</c:v>
                </c:pt>
                <c:pt idx="193">
                  <c:v>9.8154820000000004E-2</c:v>
                </c:pt>
                <c:pt idx="194">
                  <c:v>4.1135479999999998</c:v>
                </c:pt>
                <c:pt idx="195">
                  <c:v>0.263322</c:v>
                </c:pt>
                <c:pt idx="196">
                  <c:v>0.119601</c:v>
                </c:pt>
                <c:pt idx="197">
                  <c:v>2.8998700000000001E-3</c:v>
                </c:pt>
                <c:pt idx="198">
                  <c:v>1.17728E-2</c:v>
                </c:pt>
                <c:pt idx="199">
                  <c:v>12.47012</c:v>
                </c:pt>
              </c:numCache>
            </c:numRef>
          </c:yVal>
          <c:smooth val="0"/>
        </c:ser>
        <c:ser>
          <c:idx val="1"/>
          <c:order val="3"/>
          <c:tx>
            <c:strRef>
              <c:f>industry_final_chart!$A$611</c:f>
              <c:strCache>
                <c:ptCount val="1"/>
                <c:pt idx="0">
                  <c:v>1983-1987</c:v>
                </c:pt>
              </c:strCache>
            </c:strRef>
          </c:tx>
          <c:spPr>
            <a:ln w="28575">
              <a:noFill/>
            </a:ln>
          </c:spPr>
          <c:marker>
            <c:spPr>
              <a:noFill/>
            </c:spPr>
          </c:marker>
          <c:xVal>
            <c:numRef>
              <c:f>industry_final_chart!$B$611:$B$810</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industry_final_chart!$C$611:$C$810</c:f>
              <c:numCache>
                <c:formatCode>General</c:formatCode>
                <c:ptCount val="200"/>
                <c:pt idx="0">
                  <c:v>0.43035279999999998</c:v>
                </c:pt>
                <c:pt idx="1">
                  <c:v>2.987766E-2</c:v>
                </c:pt>
                <c:pt idx="2">
                  <c:v>0.1109298</c:v>
                </c:pt>
                <c:pt idx="3">
                  <c:v>0.60147399999999995</c:v>
                </c:pt>
                <c:pt idx="4">
                  <c:v>5.5797679999999997E-3</c:v>
                </c:pt>
                <c:pt idx="5">
                  <c:v>4.3037539999999999E-2</c:v>
                </c:pt>
                <c:pt idx="6">
                  <c:v>0</c:v>
                </c:pt>
                <c:pt idx="7">
                  <c:v>3.9517340000000001</c:v>
                </c:pt>
                <c:pt idx="8">
                  <c:v>0.22736239999999999</c:v>
                </c:pt>
                <c:pt idx="9">
                  <c:v>1.3376619999999999</c:v>
                </c:pt>
                <c:pt idx="10">
                  <c:v>0</c:v>
                </c:pt>
                <c:pt idx="11">
                  <c:v>0</c:v>
                </c:pt>
                <c:pt idx="12">
                  <c:v>0</c:v>
                </c:pt>
                <c:pt idx="13">
                  <c:v>0.14086380000000001</c:v>
                </c:pt>
                <c:pt idx="14">
                  <c:v>1.383556E-2</c:v>
                </c:pt>
                <c:pt idx="15">
                  <c:v>6.0462340000000003E-2</c:v>
                </c:pt>
                <c:pt idx="16">
                  <c:v>5.6551800000000001E-3</c:v>
                </c:pt>
                <c:pt idx="17">
                  <c:v>6.6237839999999997</c:v>
                </c:pt>
                <c:pt idx="18">
                  <c:v>3.3475599999999999E-3</c:v>
                </c:pt>
                <c:pt idx="19">
                  <c:v>3.4748079999999998E-3</c:v>
                </c:pt>
                <c:pt idx="20">
                  <c:v>1.852794E-2</c:v>
                </c:pt>
                <c:pt idx="21">
                  <c:v>12.05556</c:v>
                </c:pt>
                <c:pt idx="22">
                  <c:v>9.5325779999999999E-2</c:v>
                </c:pt>
                <c:pt idx="23">
                  <c:v>6.7696520000000004E-4</c:v>
                </c:pt>
                <c:pt idx="24">
                  <c:v>0.1129462</c:v>
                </c:pt>
                <c:pt idx="25">
                  <c:v>26.321999999999999</c:v>
                </c:pt>
                <c:pt idx="26">
                  <c:v>0</c:v>
                </c:pt>
                <c:pt idx="27">
                  <c:v>5.1682539999999997E-3</c:v>
                </c:pt>
                <c:pt idx="28">
                  <c:v>0.1177882</c:v>
                </c:pt>
                <c:pt idx="29">
                  <c:v>5.7867140000000001E-3</c:v>
                </c:pt>
                <c:pt idx="30">
                  <c:v>0.51753439999999995</c:v>
                </c:pt>
                <c:pt idx="31">
                  <c:v>0.89218679999999995</c:v>
                </c:pt>
                <c:pt idx="32">
                  <c:v>0</c:v>
                </c:pt>
                <c:pt idx="33">
                  <c:v>2.6705619999999999E-2</c:v>
                </c:pt>
                <c:pt idx="34">
                  <c:v>0</c:v>
                </c:pt>
                <c:pt idx="35">
                  <c:v>0.13254179999999999</c:v>
                </c:pt>
                <c:pt idx="36">
                  <c:v>0.13838200000000001</c:v>
                </c:pt>
                <c:pt idx="37">
                  <c:v>4.92451E-3</c:v>
                </c:pt>
                <c:pt idx="38">
                  <c:v>2.005004</c:v>
                </c:pt>
                <c:pt idx="39">
                  <c:v>8.3516839999999998E-3</c:v>
                </c:pt>
                <c:pt idx="40">
                  <c:v>0.18319479999999999</c:v>
                </c:pt>
                <c:pt idx="41">
                  <c:v>0</c:v>
                </c:pt>
                <c:pt idx="42">
                  <c:v>0.12337960000000001</c:v>
                </c:pt>
                <c:pt idx="43">
                  <c:v>1.5237160000000001</c:v>
                </c:pt>
                <c:pt idx="44">
                  <c:v>0.17101839999999999</c:v>
                </c:pt>
                <c:pt idx="45">
                  <c:v>1.4225920000000001</c:v>
                </c:pt>
                <c:pt idx="46">
                  <c:v>2.4935880000000001E-2</c:v>
                </c:pt>
                <c:pt idx="47">
                  <c:v>8.2621599999999995E-4</c:v>
                </c:pt>
                <c:pt idx="48">
                  <c:v>2.192024</c:v>
                </c:pt>
                <c:pt idx="49">
                  <c:v>0</c:v>
                </c:pt>
                <c:pt idx="50">
                  <c:v>6.4215219999999998E-3</c:v>
                </c:pt>
                <c:pt idx="51">
                  <c:v>1.675046</c:v>
                </c:pt>
                <c:pt idx="52">
                  <c:v>19.128440000000001</c:v>
                </c:pt>
                <c:pt idx="53">
                  <c:v>7.3930480000000004E-4</c:v>
                </c:pt>
                <c:pt idx="54">
                  <c:v>1.4008499999999999</c:v>
                </c:pt>
                <c:pt idx="55">
                  <c:v>1.818384E-2</c:v>
                </c:pt>
                <c:pt idx="56">
                  <c:v>7.126592E-5</c:v>
                </c:pt>
                <c:pt idx="57">
                  <c:v>22.694600000000001</c:v>
                </c:pt>
                <c:pt idx="58">
                  <c:v>1.721184</c:v>
                </c:pt>
                <c:pt idx="59">
                  <c:v>0.145395</c:v>
                </c:pt>
                <c:pt idx="60">
                  <c:v>0</c:v>
                </c:pt>
                <c:pt idx="61">
                  <c:v>0.86796399999999996</c:v>
                </c:pt>
                <c:pt idx="62">
                  <c:v>0</c:v>
                </c:pt>
                <c:pt idx="63">
                  <c:v>0.206869</c:v>
                </c:pt>
                <c:pt idx="64">
                  <c:v>4.1790420000000002E-2</c:v>
                </c:pt>
                <c:pt idx="65">
                  <c:v>3.6765259999999998E-4</c:v>
                </c:pt>
                <c:pt idx="66">
                  <c:v>3.2269360000000001E-3</c:v>
                </c:pt>
                <c:pt idx="67">
                  <c:v>#N/A</c:v>
                </c:pt>
                <c:pt idx="68">
                  <c:v>8.2982340000000002E-2</c:v>
                </c:pt>
                <c:pt idx="69">
                  <c:v>3.126976</c:v>
                </c:pt>
                <c:pt idx="70">
                  <c:v>1.21516</c:v>
                </c:pt>
                <c:pt idx="71">
                  <c:v>8.5246119999999995E-2</c:v>
                </c:pt>
                <c:pt idx="72">
                  <c:v>12.34158</c:v>
                </c:pt>
                <c:pt idx="73">
                  <c:v>1.650944</c:v>
                </c:pt>
                <c:pt idx="74">
                  <c:v>0.77713239999999995</c:v>
                </c:pt>
                <c:pt idx="75">
                  <c:v>1.3495900000000001</c:v>
                </c:pt>
                <c:pt idx="76">
                  <c:v>0.47746919999999998</c:v>
                </c:pt>
                <c:pt idx="77">
                  <c:v>2.202428E-2</c:v>
                </c:pt>
                <c:pt idx="78">
                  <c:v>11.6991</c:v>
                </c:pt>
                <c:pt idx="79">
                  <c:v>0.1092528</c:v>
                </c:pt>
                <c:pt idx="80">
                  <c:v>3.859092</c:v>
                </c:pt>
                <c:pt idx="81">
                  <c:v>1.170796E-2</c:v>
                </c:pt>
                <c:pt idx="82">
                  <c:v>20.983059999999998</c:v>
                </c:pt>
                <c:pt idx="83">
                  <c:v>6.9792960000000003E-3</c:v>
                </c:pt>
                <c:pt idx="84">
                  <c:v>0.56945020000000002</c:v>
                </c:pt>
                <c:pt idx="85">
                  <c:v>8.5862900000000006E-2</c:v>
                </c:pt>
                <c:pt idx="86">
                  <c:v>3.5403560000000001E-2</c:v>
                </c:pt>
                <c:pt idx="87">
                  <c:v>1.622128</c:v>
                </c:pt>
                <c:pt idx="88">
                  <c:v>6.8879919999999997</c:v>
                </c:pt>
                <c:pt idx="89">
                  <c:v>0</c:v>
                </c:pt>
                <c:pt idx="90">
                  <c:v>0.30186420000000003</c:v>
                </c:pt>
                <c:pt idx="91">
                  <c:v>7.4246220000000002E-2</c:v>
                </c:pt>
                <c:pt idx="92">
                  <c:v>4.070522E-2</c:v>
                </c:pt>
                <c:pt idx="93">
                  <c:v>6.9184320000000004E-3</c:v>
                </c:pt>
                <c:pt idx="94">
                  <c:v>5.158564E-4</c:v>
                </c:pt>
                <c:pt idx="95">
                  <c:v>3.3339479999999998E-2</c:v>
                </c:pt>
                <c:pt idx="96">
                  <c:v>2.573016E-3</c:v>
                </c:pt>
                <c:pt idx="97">
                  <c:v>2.9414899999999999</c:v>
                </c:pt>
                <c:pt idx="98">
                  <c:v>0</c:v>
                </c:pt>
                <c:pt idx="99">
                  <c:v>0</c:v>
                </c:pt>
                <c:pt idx="100">
                  <c:v>2.9985879999999999E-2</c:v>
                </c:pt>
                <c:pt idx="101">
                  <c:v>2.2645219999999999</c:v>
                </c:pt>
                <c:pt idx="102">
                  <c:v>0</c:v>
                </c:pt>
                <c:pt idx="103">
                  <c:v>1.424274E-2</c:v>
                </c:pt>
                <c:pt idx="104">
                  <c:v>0</c:v>
                </c:pt>
                <c:pt idx="105">
                  <c:v>1.0235572000000001E-3</c:v>
                </c:pt>
                <c:pt idx="106">
                  <c:v>0</c:v>
                </c:pt>
                <c:pt idx="107">
                  <c:v>4.7907820000000001</c:v>
                </c:pt>
                <c:pt idx="108">
                  <c:v>0</c:v>
                </c:pt>
                <c:pt idx="109">
                  <c:v>8.5053939999999995E-2</c:v>
                </c:pt>
                <c:pt idx="110">
                  <c:v>0.17426520000000001</c:v>
                </c:pt>
                <c:pt idx="111">
                  <c:v>1.4992E-2</c:v>
                </c:pt>
                <c:pt idx="112">
                  <c:v>0</c:v>
                </c:pt>
                <c:pt idx="113">
                  <c:v>2.3490319999999998</c:v>
                </c:pt>
                <c:pt idx="114">
                  <c:v>1.4087119999999999E-3</c:v>
                </c:pt>
                <c:pt idx="115">
                  <c:v>0</c:v>
                </c:pt>
                <c:pt idx="116">
                  <c:v>4.9013380000000002E-2</c:v>
                </c:pt>
                <c:pt idx="117">
                  <c:v>2.91113</c:v>
                </c:pt>
                <c:pt idx="118">
                  <c:v>0.12442400000000001</c:v>
                </c:pt>
                <c:pt idx="119">
                  <c:v>0</c:v>
                </c:pt>
                <c:pt idx="120">
                  <c:v>0.14454120000000001</c:v>
                </c:pt>
                <c:pt idx="121">
                  <c:v>0.28505540000000001</c:v>
                </c:pt>
                <c:pt idx="122">
                  <c:v>9.1708899999999993E-3</c:v>
                </c:pt>
                <c:pt idx="123">
                  <c:v>0.65818019999999999</c:v>
                </c:pt>
                <c:pt idx="124">
                  <c:v>0</c:v>
                </c:pt>
                <c:pt idx="125">
                  <c:v>1.334282</c:v>
                </c:pt>
                <c:pt idx="126">
                  <c:v>0.56281099999999995</c:v>
                </c:pt>
                <c:pt idx="127">
                  <c:v>0.1829972</c:v>
                </c:pt>
                <c:pt idx="128">
                  <c:v>1.274492</c:v>
                </c:pt>
                <c:pt idx="129">
                  <c:v>1.92791E-2</c:v>
                </c:pt>
                <c:pt idx="130">
                  <c:v>0.1123236</c:v>
                </c:pt>
                <c:pt idx="131">
                  <c:v>0.34607680000000002</c:v>
                </c:pt>
                <c:pt idx="132">
                  <c:v>5.1097520000000003</c:v>
                </c:pt>
                <c:pt idx="133">
                  <c:v>6.5406820000000003</c:v>
                </c:pt>
                <c:pt idx="134">
                  <c:v>1.7473540000000001</c:v>
                </c:pt>
                <c:pt idx="135">
                  <c:v>0</c:v>
                </c:pt>
                <c:pt idx="136">
                  <c:v>5.2626460000000002E-3</c:v>
                </c:pt>
                <c:pt idx="137">
                  <c:v>0.14936840000000001</c:v>
                </c:pt>
                <c:pt idx="138">
                  <c:v>6.1551380000000001E-3</c:v>
                </c:pt>
                <c:pt idx="139">
                  <c:v>8.7148339999999996E-5</c:v>
                </c:pt>
                <c:pt idx="140">
                  <c:v>0</c:v>
                </c:pt>
                <c:pt idx="141">
                  <c:v>9.4688800000000004E-2</c:v>
                </c:pt>
                <c:pt idx="142">
                  <c:v>7.8360859999999999</c:v>
                </c:pt>
                <c:pt idx="143">
                  <c:v>1.4263919999999999E-2</c:v>
                </c:pt>
                <c:pt idx="144">
                  <c:v>73.841319999999996</c:v>
                </c:pt>
                <c:pt idx="145">
                  <c:v>0</c:v>
                </c:pt>
                <c:pt idx="146">
                  <c:v>0</c:v>
                </c:pt>
                <c:pt idx="147">
                  <c:v>0</c:v>
                </c:pt>
                <c:pt idx="148">
                  <c:v>6.2498060000000001E-4</c:v>
                </c:pt>
                <c:pt idx="149">
                  <c:v>0</c:v>
                </c:pt>
                <c:pt idx="150">
                  <c:v>4.0690819999999999E-3</c:v>
                </c:pt>
                <c:pt idx="151">
                  <c:v>5.3099519999999997E-2</c:v>
                </c:pt>
                <c:pt idx="152">
                  <c:v>0</c:v>
                </c:pt>
                <c:pt idx="153">
                  <c:v>2.2182739999999999E-2</c:v>
                </c:pt>
                <c:pt idx="154">
                  <c:v>0.4744198</c:v>
                </c:pt>
                <c:pt idx="155">
                  <c:v>0.5847736</c:v>
                </c:pt>
                <c:pt idx="156">
                  <c:v>1.3982039999999999E-2</c:v>
                </c:pt>
                <c:pt idx="157">
                  <c:v>0</c:v>
                </c:pt>
                <c:pt idx="158">
                  <c:v>0.94538739999999999</c:v>
                </c:pt>
                <c:pt idx="159">
                  <c:v>5.4359719999999996</c:v>
                </c:pt>
                <c:pt idx="160">
                  <c:v>3.4523280000000003E-2</c:v>
                </c:pt>
                <c:pt idx="161">
                  <c:v>0.68681619999999999</c:v>
                </c:pt>
                <c:pt idx="162">
                  <c:v>1.0203126E-2</c:v>
                </c:pt>
                <c:pt idx="163">
                  <c:v>1.4615100000000001</c:v>
                </c:pt>
                <c:pt idx="164">
                  <c:v>0.78471780000000002</c:v>
                </c:pt>
                <c:pt idx="165">
                  <c:v>0.1140684</c:v>
                </c:pt>
                <c:pt idx="166">
                  <c:v>0.3354338</c:v>
                </c:pt>
                <c:pt idx="167">
                  <c:v>3.2781100000000001E-2</c:v>
                </c:pt>
                <c:pt idx="168">
                  <c:v>1.000284</c:v>
                </c:pt>
                <c:pt idx="169">
                  <c:v>2.096404E-2</c:v>
                </c:pt>
                <c:pt idx="170">
                  <c:v>0</c:v>
                </c:pt>
                <c:pt idx="171">
                  <c:v>0</c:v>
                </c:pt>
                <c:pt idx="172">
                  <c:v>7.4563119999999997E-2</c:v>
                </c:pt>
                <c:pt idx="173">
                  <c:v>4.7060320000000001E-4</c:v>
                </c:pt>
                <c:pt idx="174">
                  <c:v>6.3596520000000004E-2</c:v>
                </c:pt>
                <c:pt idx="175">
                  <c:v>2.4310960000000001</c:v>
                </c:pt>
                <c:pt idx="176">
                  <c:v>2.2821460000000001E-4</c:v>
                </c:pt>
                <c:pt idx="177">
                  <c:v>5.4307960000000002E-2</c:v>
                </c:pt>
                <c:pt idx="178">
                  <c:v>0</c:v>
                </c:pt>
                <c:pt idx="179">
                  <c:v>4.8411280000000003</c:v>
                </c:pt>
                <c:pt idx="180">
                  <c:v>22.934480000000001</c:v>
                </c:pt>
                <c:pt idx="181">
                  <c:v>149.221</c:v>
                </c:pt>
                <c:pt idx="182">
                  <c:v>1.250094E-3</c:v>
                </c:pt>
                <c:pt idx="183">
                  <c:v>3.5314720000000001E-2</c:v>
                </c:pt>
                <c:pt idx="184">
                  <c:v>3.3987660000000002</c:v>
                </c:pt>
                <c:pt idx="185">
                  <c:v>0.97250579999999998</c:v>
                </c:pt>
                <c:pt idx="186">
                  <c:v>1.315642</c:v>
                </c:pt>
                <c:pt idx="187">
                  <c:v>0.11328539999999999</c:v>
                </c:pt>
                <c:pt idx="188">
                  <c:v>0</c:v>
                </c:pt>
                <c:pt idx="189">
                  <c:v>1.1008280000000001E-3</c:v>
                </c:pt>
                <c:pt idx="190">
                  <c:v>9.6254039999999999E-2</c:v>
                </c:pt>
                <c:pt idx="191">
                  <c:v>0.11948300000000001</c:v>
                </c:pt>
                <c:pt idx="192">
                  <c:v>3.8204400000000001</c:v>
                </c:pt>
                <c:pt idx="193">
                  <c:v>9.8148920000000001E-2</c:v>
                </c:pt>
                <c:pt idx="194">
                  <c:v>4.2255739999999999</c:v>
                </c:pt>
                <c:pt idx="195">
                  <c:v>0.26957059999999999</c:v>
                </c:pt>
                <c:pt idx="196">
                  <c:v>0.1286204</c:v>
                </c:pt>
                <c:pt idx="197">
                  <c:v>3.1349400000000001E-3</c:v>
                </c:pt>
                <c:pt idx="198">
                  <c:v>1.2361759999999999E-2</c:v>
                </c:pt>
                <c:pt idx="199">
                  <c:v>13.93778</c:v>
                </c:pt>
              </c:numCache>
            </c:numRef>
          </c:yVal>
          <c:smooth val="0"/>
        </c:ser>
        <c:ser>
          <c:idx val="5"/>
          <c:order val="4"/>
          <c:tx>
            <c:strRef>
              <c:f>industry_final_chart!$A$811</c:f>
              <c:strCache>
                <c:ptCount val="1"/>
                <c:pt idx="0">
                  <c:v>1988-1992</c:v>
                </c:pt>
              </c:strCache>
            </c:strRef>
          </c:tx>
          <c:spPr>
            <a:ln w="28575">
              <a:noFill/>
            </a:ln>
          </c:spPr>
          <c:marker>
            <c:symbol val="plus"/>
            <c:size val="7"/>
            <c:spPr>
              <a:noFill/>
              <a:ln>
                <a:solidFill>
                  <a:schemeClr val="tx1"/>
                </a:solidFill>
              </a:ln>
            </c:spPr>
          </c:marker>
          <c:xVal>
            <c:numRef>
              <c:f>industry_final_chart!$B$811:$B$1010</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industry_final_chart!$C$811:$C$1010</c:f>
              <c:numCache>
                <c:formatCode>General</c:formatCode>
                <c:ptCount val="200"/>
                <c:pt idx="0">
                  <c:v>0.45850340000000001</c:v>
                </c:pt>
                <c:pt idx="1">
                  <c:v>3.21397E-2</c:v>
                </c:pt>
                <c:pt idx="2">
                  <c:v>0.10177984</c:v>
                </c:pt>
                <c:pt idx="3">
                  <c:v>0.56559999999999999</c:v>
                </c:pt>
                <c:pt idx="4">
                  <c:v>5.9315879999999998E-3</c:v>
                </c:pt>
                <c:pt idx="5">
                  <c:v>4.5579939999999999E-2</c:v>
                </c:pt>
                <c:pt idx="6">
                  <c:v>0</c:v>
                </c:pt>
                <c:pt idx="7">
                  <c:v>4.3570180000000001</c:v>
                </c:pt>
                <c:pt idx="8">
                  <c:v>0.25835320000000001</c:v>
                </c:pt>
                <c:pt idx="9">
                  <c:v>1.6104959999999999</c:v>
                </c:pt>
                <c:pt idx="10">
                  <c:v>0</c:v>
                </c:pt>
                <c:pt idx="11">
                  <c:v>0</c:v>
                </c:pt>
                <c:pt idx="12">
                  <c:v>0</c:v>
                </c:pt>
                <c:pt idx="13">
                  <c:v>0.14534079999999999</c:v>
                </c:pt>
                <c:pt idx="14">
                  <c:v>1.4572399999999999E-2</c:v>
                </c:pt>
                <c:pt idx="15">
                  <c:v>5.9022659999999998E-2</c:v>
                </c:pt>
                <c:pt idx="16">
                  <c:v>7.210798E-3</c:v>
                </c:pt>
                <c:pt idx="17">
                  <c:v>7.5356759999999996</c:v>
                </c:pt>
                <c:pt idx="18">
                  <c:v>3.6927399999999999E-3</c:v>
                </c:pt>
                <c:pt idx="19">
                  <c:v>3.7637360000000002E-3</c:v>
                </c:pt>
                <c:pt idx="20">
                  <c:v>1.9940980000000001E-2</c:v>
                </c:pt>
                <c:pt idx="21">
                  <c:v>11.5152</c:v>
                </c:pt>
                <c:pt idx="22">
                  <c:v>9.8339759999999998E-2</c:v>
                </c:pt>
                <c:pt idx="23">
                  <c:v>6.4928839999999995E-4</c:v>
                </c:pt>
                <c:pt idx="24">
                  <c:v>0.1159314</c:v>
                </c:pt>
                <c:pt idx="25">
                  <c:v>29.468520000000002</c:v>
                </c:pt>
                <c:pt idx="26">
                  <c:v>0</c:v>
                </c:pt>
                <c:pt idx="27">
                  <c:v>5.2134700000000004E-3</c:v>
                </c:pt>
                <c:pt idx="28">
                  <c:v>0.12691160000000001</c:v>
                </c:pt>
                <c:pt idx="29">
                  <c:v>6.1378559999999997E-3</c:v>
                </c:pt>
                <c:pt idx="30">
                  <c:v>0.5947038</c:v>
                </c:pt>
                <c:pt idx="31">
                  <c:v>0.90087919999999999</c:v>
                </c:pt>
                <c:pt idx="32">
                  <c:v>0</c:v>
                </c:pt>
                <c:pt idx="33">
                  <c:v>2.7243839999999998E-2</c:v>
                </c:pt>
                <c:pt idx="34">
                  <c:v>0</c:v>
                </c:pt>
                <c:pt idx="35">
                  <c:v>0.14217940000000001</c:v>
                </c:pt>
                <c:pt idx="36">
                  <c:v>0.13936760000000001</c:v>
                </c:pt>
                <c:pt idx="37">
                  <c:v>5.9273040000000004E-3</c:v>
                </c:pt>
                <c:pt idx="38">
                  <c:v>1.8720680000000001</c:v>
                </c:pt>
                <c:pt idx="39">
                  <c:v>8.6878860000000006E-3</c:v>
                </c:pt>
                <c:pt idx="40">
                  <c:v>0.21727279999999999</c:v>
                </c:pt>
                <c:pt idx="41">
                  <c:v>0</c:v>
                </c:pt>
                <c:pt idx="42">
                  <c:v>0.14434900000000001</c:v>
                </c:pt>
                <c:pt idx="43">
                  <c:v>1.56002</c:v>
                </c:pt>
                <c:pt idx="44">
                  <c:v>0.16558339999999999</c:v>
                </c:pt>
                <c:pt idx="45">
                  <c:v>1.443378</c:v>
                </c:pt>
                <c:pt idx="46">
                  <c:v>2.614292E-2</c:v>
                </c:pt>
                <c:pt idx="47">
                  <c:v>8.608426E-4</c:v>
                </c:pt>
                <c:pt idx="48">
                  <c:v>2.3438699999999999</c:v>
                </c:pt>
                <c:pt idx="49">
                  <c:v>0</c:v>
                </c:pt>
                <c:pt idx="50">
                  <c:v>6.7545080000000002E-3</c:v>
                </c:pt>
                <c:pt idx="51">
                  <c:v>2.029512</c:v>
                </c:pt>
                <c:pt idx="52">
                  <c:v>22.240259999999999</c:v>
                </c:pt>
                <c:pt idx="53">
                  <c:v>7.3540439999999997E-4</c:v>
                </c:pt>
                <c:pt idx="54">
                  <c:v>1.324344</c:v>
                </c:pt>
                <c:pt idx="55">
                  <c:v>1.92342E-2</c:v>
                </c:pt>
                <c:pt idx="56">
                  <c:v>7.7247620000000004E-5</c:v>
                </c:pt>
                <c:pt idx="57">
                  <c:v>27.375419999999998</c:v>
                </c:pt>
                <c:pt idx="58">
                  <c:v>1.7572559999999999</c:v>
                </c:pt>
                <c:pt idx="59">
                  <c:v>0.15103320000000001</c:v>
                </c:pt>
                <c:pt idx="60">
                  <c:v>0</c:v>
                </c:pt>
                <c:pt idx="61">
                  <c:v>1.0059534000000001</c:v>
                </c:pt>
                <c:pt idx="62">
                  <c:v>0</c:v>
                </c:pt>
                <c:pt idx="63">
                  <c:v>0.206514</c:v>
                </c:pt>
                <c:pt idx="64">
                  <c:v>2.8103759999999998E-2</c:v>
                </c:pt>
                <c:pt idx="65">
                  <c:v>3.437456E-4</c:v>
                </c:pt>
                <c:pt idx="66">
                  <c:v>3.5162280000000001E-3</c:v>
                </c:pt>
                <c:pt idx="67">
                  <c:v>#N/A</c:v>
                </c:pt>
                <c:pt idx="68">
                  <c:v>7.8717579999999995E-2</c:v>
                </c:pt>
                <c:pt idx="69">
                  <c:v>3.5085000000000002</c:v>
                </c:pt>
                <c:pt idx="70">
                  <c:v>1.362654</c:v>
                </c:pt>
                <c:pt idx="71">
                  <c:v>0.10068902</c:v>
                </c:pt>
                <c:pt idx="72">
                  <c:v>12.76976</c:v>
                </c:pt>
                <c:pt idx="73">
                  <c:v>1.7859179999999999</c:v>
                </c:pt>
                <c:pt idx="74">
                  <c:v>0.62433119999999998</c:v>
                </c:pt>
                <c:pt idx="75">
                  <c:v>1.1245963999999999</c:v>
                </c:pt>
                <c:pt idx="76">
                  <c:v>0.58107739999999997</c:v>
                </c:pt>
                <c:pt idx="77">
                  <c:v>2.6980819999999999E-2</c:v>
                </c:pt>
                <c:pt idx="78">
                  <c:v>13.96618</c:v>
                </c:pt>
                <c:pt idx="79">
                  <c:v>0.1125538</c:v>
                </c:pt>
                <c:pt idx="80">
                  <c:v>3.8846020000000001</c:v>
                </c:pt>
                <c:pt idx="81">
                  <c:v>1.314358E-2</c:v>
                </c:pt>
                <c:pt idx="82">
                  <c:v>25.933340000000001</c:v>
                </c:pt>
                <c:pt idx="83">
                  <c:v>6.178546E-3</c:v>
                </c:pt>
                <c:pt idx="84">
                  <c:v>0.59610439999999998</c:v>
                </c:pt>
                <c:pt idx="85">
                  <c:v>8.7213260000000001E-2</c:v>
                </c:pt>
                <c:pt idx="86">
                  <c:v>3.0858839999999998E-2</c:v>
                </c:pt>
                <c:pt idx="87">
                  <c:v>1.744966</c:v>
                </c:pt>
                <c:pt idx="88">
                  <c:v>9.0369259999999993</c:v>
                </c:pt>
                <c:pt idx="89">
                  <c:v>0</c:v>
                </c:pt>
                <c:pt idx="90">
                  <c:v>0.33914260000000002</c:v>
                </c:pt>
                <c:pt idx="91">
                  <c:v>6.1674899999999998E-2</c:v>
                </c:pt>
                <c:pt idx="92">
                  <c:v>4.409192E-2</c:v>
                </c:pt>
                <c:pt idx="93">
                  <c:v>7.5759820000000002E-3</c:v>
                </c:pt>
                <c:pt idx="94">
                  <c:v>4.7043840000000003E-4</c:v>
                </c:pt>
                <c:pt idx="95">
                  <c:v>3.9128280000000001E-2</c:v>
                </c:pt>
                <c:pt idx="96">
                  <c:v>2.8825600000000002E-3</c:v>
                </c:pt>
                <c:pt idx="97">
                  <c:v>3.1976260000000001</c:v>
                </c:pt>
                <c:pt idx="98">
                  <c:v>0</c:v>
                </c:pt>
                <c:pt idx="99">
                  <c:v>0</c:v>
                </c:pt>
                <c:pt idx="100">
                  <c:v>3.1288280000000002E-2</c:v>
                </c:pt>
                <c:pt idx="101">
                  <c:v>2.4400200000000001</c:v>
                </c:pt>
                <c:pt idx="102">
                  <c:v>0</c:v>
                </c:pt>
                <c:pt idx="103">
                  <c:v>1.5825539999999999E-2</c:v>
                </c:pt>
                <c:pt idx="104">
                  <c:v>0</c:v>
                </c:pt>
                <c:pt idx="105">
                  <c:v>1.1110320000000001E-3</c:v>
                </c:pt>
                <c:pt idx="106">
                  <c:v>0</c:v>
                </c:pt>
                <c:pt idx="107">
                  <c:v>5.4029639999999999</c:v>
                </c:pt>
                <c:pt idx="108">
                  <c:v>0</c:v>
                </c:pt>
                <c:pt idx="109">
                  <c:v>8.1515459999999998E-2</c:v>
                </c:pt>
                <c:pt idx="110">
                  <c:v>0.19769719999999999</c:v>
                </c:pt>
                <c:pt idx="111">
                  <c:v>1.32912E-2</c:v>
                </c:pt>
                <c:pt idx="112">
                  <c:v>0</c:v>
                </c:pt>
                <c:pt idx="113">
                  <c:v>2.3338299999999998</c:v>
                </c:pt>
                <c:pt idx="114">
                  <c:v>1.5226980000000001E-3</c:v>
                </c:pt>
                <c:pt idx="115">
                  <c:v>0</c:v>
                </c:pt>
                <c:pt idx="116">
                  <c:v>5.08732E-2</c:v>
                </c:pt>
                <c:pt idx="117">
                  <c:v>3.3991419999999999</c:v>
                </c:pt>
                <c:pt idx="118">
                  <c:v>0.12787299999999999</c:v>
                </c:pt>
                <c:pt idx="119">
                  <c:v>0</c:v>
                </c:pt>
                <c:pt idx="120">
                  <c:v>0.1635258</c:v>
                </c:pt>
                <c:pt idx="121">
                  <c:v>0.21815619999999999</c:v>
                </c:pt>
                <c:pt idx="122">
                  <c:v>9.3173979999999993E-3</c:v>
                </c:pt>
                <c:pt idx="123">
                  <c:v>0.64024919999999996</c:v>
                </c:pt>
                <c:pt idx="124">
                  <c:v>0</c:v>
                </c:pt>
                <c:pt idx="125">
                  <c:v>1.5295160000000001</c:v>
                </c:pt>
                <c:pt idx="126">
                  <c:v>0.61072760000000004</c:v>
                </c:pt>
                <c:pt idx="127">
                  <c:v>0.17956639999999999</c:v>
                </c:pt>
                <c:pt idx="128">
                  <c:v>1.4250560000000001</c:v>
                </c:pt>
                <c:pt idx="129">
                  <c:v>2.0398699999999999E-2</c:v>
                </c:pt>
                <c:pt idx="130">
                  <c:v>0.11877</c:v>
                </c:pt>
                <c:pt idx="131">
                  <c:v>0.35383100000000001</c:v>
                </c:pt>
                <c:pt idx="132">
                  <c:v>5.4292259999999999</c:v>
                </c:pt>
                <c:pt idx="133">
                  <c:v>6.7924340000000001</c:v>
                </c:pt>
                <c:pt idx="134">
                  <c:v>2.3134399999999999</c:v>
                </c:pt>
                <c:pt idx="135">
                  <c:v>0</c:v>
                </c:pt>
                <c:pt idx="136">
                  <c:v>5.1874740000000001E-3</c:v>
                </c:pt>
                <c:pt idx="137">
                  <c:v>0.16602720000000001</c:v>
                </c:pt>
                <c:pt idx="138">
                  <c:v>6.0070499999999999E-3</c:v>
                </c:pt>
                <c:pt idx="139">
                  <c:v>8.3598360000000006E-5</c:v>
                </c:pt>
                <c:pt idx="140">
                  <c:v>0</c:v>
                </c:pt>
                <c:pt idx="141">
                  <c:v>9.6053299999999994E-2</c:v>
                </c:pt>
                <c:pt idx="142">
                  <c:v>7.5281640000000003</c:v>
                </c:pt>
                <c:pt idx="143">
                  <c:v>1.47671E-2</c:v>
                </c:pt>
                <c:pt idx="144">
                  <c:v>79.191460000000006</c:v>
                </c:pt>
                <c:pt idx="145">
                  <c:v>0</c:v>
                </c:pt>
                <c:pt idx="146">
                  <c:v>0</c:v>
                </c:pt>
                <c:pt idx="147">
                  <c:v>0</c:v>
                </c:pt>
                <c:pt idx="148">
                  <c:v>7.8349919999999996E-4</c:v>
                </c:pt>
                <c:pt idx="149">
                  <c:v>0</c:v>
                </c:pt>
                <c:pt idx="150">
                  <c:v>3.380124E-3</c:v>
                </c:pt>
                <c:pt idx="151">
                  <c:v>5.812788E-2</c:v>
                </c:pt>
                <c:pt idx="152">
                  <c:v>0</c:v>
                </c:pt>
                <c:pt idx="153">
                  <c:v>2.14933E-2</c:v>
                </c:pt>
                <c:pt idx="154">
                  <c:v>0.5064012</c:v>
                </c:pt>
                <c:pt idx="155">
                  <c:v>0.67566360000000003</c:v>
                </c:pt>
                <c:pt idx="156">
                  <c:v>1.5136220000000001E-2</c:v>
                </c:pt>
                <c:pt idx="157">
                  <c:v>0</c:v>
                </c:pt>
                <c:pt idx="158">
                  <c:v>1.02261</c:v>
                </c:pt>
                <c:pt idx="159">
                  <c:v>7.11233</c:v>
                </c:pt>
                <c:pt idx="160">
                  <c:v>2.960546E-2</c:v>
                </c:pt>
                <c:pt idx="161">
                  <c:v>0.75103180000000003</c:v>
                </c:pt>
                <c:pt idx="162">
                  <c:v>1.1863179999999999E-2</c:v>
                </c:pt>
                <c:pt idx="163">
                  <c:v>1.7637</c:v>
                </c:pt>
                <c:pt idx="164">
                  <c:v>0.93524600000000002</c:v>
                </c:pt>
                <c:pt idx="165">
                  <c:v>0.10110912</c:v>
                </c:pt>
                <c:pt idx="166">
                  <c:v>0.3485954</c:v>
                </c:pt>
                <c:pt idx="167">
                  <c:v>2.9593339999999999E-2</c:v>
                </c:pt>
                <c:pt idx="168">
                  <c:v>1.2026239999999999</c:v>
                </c:pt>
                <c:pt idx="169">
                  <c:v>2.3402840000000001E-2</c:v>
                </c:pt>
                <c:pt idx="170">
                  <c:v>0</c:v>
                </c:pt>
                <c:pt idx="171">
                  <c:v>0</c:v>
                </c:pt>
                <c:pt idx="172">
                  <c:v>6.7899580000000001E-2</c:v>
                </c:pt>
                <c:pt idx="173">
                  <c:v>4.9365219999999998E-4</c:v>
                </c:pt>
                <c:pt idx="174">
                  <c:v>6.6893900000000006E-2</c:v>
                </c:pt>
                <c:pt idx="175">
                  <c:v>2.9399519999999999</c:v>
                </c:pt>
                <c:pt idx="176">
                  <c:v>2.1946499999999999E-4</c:v>
                </c:pt>
                <c:pt idx="177">
                  <c:v>5.3849660000000001E-2</c:v>
                </c:pt>
                <c:pt idx="178">
                  <c:v>0</c:v>
                </c:pt>
                <c:pt idx="179">
                  <c:v>5.8357640000000002</c:v>
                </c:pt>
                <c:pt idx="180">
                  <c:v>23.939699999999998</c:v>
                </c:pt>
                <c:pt idx="181">
                  <c:v>160.3904</c:v>
                </c:pt>
                <c:pt idx="182">
                  <c:v>1.3402519999999999E-3</c:v>
                </c:pt>
                <c:pt idx="183">
                  <c:v>4.1409799999999997E-2</c:v>
                </c:pt>
                <c:pt idx="184">
                  <c:v>3.2713540000000001</c:v>
                </c:pt>
                <c:pt idx="185">
                  <c:v>0.89967280000000005</c:v>
                </c:pt>
                <c:pt idx="186">
                  <c:v>1.0420480000000001</c:v>
                </c:pt>
                <c:pt idx="187">
                  <c:v>0.117442</c:v>
                </c:pt>
                <c:pt idx="188">
                  <c:v>0</c:v>
                </c:pt>
                <c:pt idx="189">
                  <c:v>1.158362E-3</c:v>
                </c:pt>
                <c:pt idx="190">
                  <c:v>9.4202620000000001E-2</c:v>
                </c:pt>
                <c:pt idx="191">
                  <c:v>0.12608140000000001</c:v>
                </c:pt>
                <c:pt idx="192">
                  <c:v>4.4877799999999999</c:v>
                </c:pt>
                <c:pt idx="193">
                  <c:v>0.12051240000000001</c:v>
                </c:pt>
                <c:pt idx="194">
                  <c:v>4.3644119999999997</c:v>
                </c:pt>
                <c:pt idx="195">
                  <c:v>0.2657138</c:v>
                </c:pt>
                <c:pt idx="196">
                  <c:v>0.1207294</c:v>
                </c:pt>
                <c:pt idx="197">
                  <c:v>2.9539259999999999E-3</c:v>
                </c:pt>
                <c:pt idx="198">
                  <c:v>1.4299559999999999E-2</c:v>
                </c:pt>
                <c:pt idx="199">
                  <c:v>15.03998</c:v>
                </c:pt>
              </c:numCache>
            </c:numRef>
          </c:yVal>
          <c:smooth val="0"/>
        </c:ser>
        <c:ser>
          <c:idx val="4"/>
          <c:order val="5"/>
          <c:tx>
            <c:strRef>
              <c:f>industry_final_chart!$E$9</c:f>
              <c:strCache>
                <c:ptCount val="1"/>
                <c:pt idx="0">
                  <c:v>y = 0.54x ; R^2 = 0.95</c:v>
                </c:pt>
              </c:strCache>
            </c:strRef>
          </c:tx>
          <c:marker>
            <c:symbol val="none"/>
          </c:marker>
          <c:xVal>
            <c:numRef>
              <c:f>industry_final_chart!$D$11:$D$12</c:f>
              <c:numCache>
                <c:formatCode>0</c:formatCode>
                <c:ptCount val="2"/>
                <c:pt idx="0" formatCode="0.00E+00">
                  <c:v>1.8661277289785377E-2</c:v>
                </c:pt>
                <c:pt idx="1">
                  <c:v>10000</c:v>
                </c:pt>
              </c:numCache>
            </c:numRef>
          </c:xVal>
          <c:yVal>
            <c:numRef>
              <c:f>industry_final_chart!$E$11:$E$12</c:f>
              <c:numCache>
                <c:formatCode>0.00E+00</c:formatCode>
                <c:ptCount val="2"/>
                <c:pt idx="0">
                  <c:v>0.01</c:v>
                </c:pt>
                <c:pt idx="1">
                  <c:v>5358.6900000000005</c:v>
                </c:pt>
              </c:numCache>
            </c:numRef>
          </c:yVal>
          <c:smooth val="0"/>
        </c:ser>
        <c:ser>
          <c:idx val="6"/>
          <c:order val="6"/>
          <c:tx>
            <c:strRef>
              <c:f>industry_final_chart!$F$9</c:f>
              <c:strCache>
                <c:ptCount val="1"/>
                <c:pt idx="0">
                  <c:v>y = x</c:v>
                </c:pt>
              </c:strCache>
            </c:strRef>
          </c:tx>
          <c:spPr>
            <a:ln>
              <a:prstDash val="dash"/>
            </a:ln>
          </c:spPr>
          <c:marker>
            <c:symbol val="none"/>
          </c:marker>
          <c:xVal>
            <c:numRef>
              <c:f>industry_final_chart!$D$11:$D$12</c:f>
              <c:numCache>
                <c:formatCode>0</c:formatCode>
                <c:ptCount val="2"/>
                <c:pt idx="0" formatCode="0.00E+00">
                  <c:v>1.8661277289785377E-2</c:v>
                </c:pt>
                <c:pt idx="1">
                  <c:v>10000</c:v>
                </c:pt>
              </c:numCache>
            </c:numRef>
          </c:xVal>
          <c:yVal>
            <c:numRef>
              <c:f>industry_final_chart!$F$11:$F$12</c:f>
              <c:numCache>
                <c:formatCode>0</c:formatCode>
                <c:ptCount val="2"/>
                <c:pt idx="0" formatCode="0.00E+00">
                  <c:v>1.8661277289785377E-2</c:v>
                </c:pt>
                <c:pt idx="1">
                  <c:v>10000</c:v>
                </c:pt>
              </c:numCache>
            </c:numRef>
          </c:yVal>
          <c:smooth val="0"/>
        </c:ser>
        <c:dLbls>
          <c:showLegendKey val="0"/>
          <c:showVal val="0"/>
          <c:showCatName val="0"/>
          <c:showSerName val="0"/>
          <c:showPercent val="0"/>
          <c:showBubbleSize val="0"/>
        </c:dLbls>
        <c:axId val="101364096"/>
        <c:axId val="101366016"/>
      </c:scatterChart>
      <c:valAx>
        <c:axId val="10136409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1366016"/>
        <c:crossesAt val="1"/>
        <c:crossBetween val="midCat"/>
      </c:valAx>
      <c:valAx>
        <c:axId val="10136601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01364096"/>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industry_final_chart!$G$11</c:f>
              <c:strCache>
                <c:ptCount val="1"/>
                <c:pt idx="0">
                  <c:v>1993-1997</c:v>
                </c:pt>
              </c:strCache>
            </c:strRef>
          </c:tx>
          <c:spPr>
            <a:ln w="28575">
              <a:noFill/>
            </a:ln>
          </c:spPr>
          <c:marker>
            <c:symbol val="circle"/>
            <c:size val="7"/>
            <c:spPr>
              <a:noFill/>
            </c:spPr>
          </c:marker>
          <c:xVal>
            <c:numRef>
              <c:f>industry_final_chart!$H$11:$H$210</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industry_final_chart!$I$11:$I$210</c:f>
              <c:numCache>
                <c:formatCode>0.00</c:formatCode>
                <c:ptCount val="200"/>
                <c:pt idx="0">
                  <c:v>0.39877960000000001</c:v>
                </c:pt>
                <c:pt idx="1">
                  <c:v>2.6691139999999999E-2</c:v>
                </c:pt>
                <c:pt idx="2">
                  <c:v>0.11664896</c:v>
                </c:pt>
                <c:pt idx="3">
                  <c:v>0.51932920000000005</c:v>
                </c:pt>
                <c:pt idx="4">
                  <c:v>6.7163520000000001E-3</c:v>
                </c:pt>
                <c:pt idx="5">
                  <c:v>3.8613000000000001E-2</c:v>
                </c:pt>
                <c:pt idx="6">
                  <c:v>0</c:v>
                </c:pt>
                <c:pt idx="7">
                  <c:v>5.3146040000000001</c:v>
                </c:pt>
                <c:pt idx="8">
                  <c:v>0.26919759999999998</c:v>
                </c:pt>
                <c:pt idx="9">
                  <c:v>1.7488919999999999</c:v>
                </c:pt>
                <c:pt idx="10">
                  <c:v>0</c:v>
                </c:pt>
                <c:pt idx="11">
                  <c:v>0</c:v>
                </c:pt>
                <c:pt idx="12">
                  <c:v>0</c:v>
                </c:pt>
                <c:pt idx="13">
                  <c:v>0.1481816</c:v>
                </c:pt>
                <c:pt idx="14">
                  <c:v>1.5042979999999999E-2</c:v>
                </c:pt>
                <c:pt idx="15">
                  <c:v>6.3137299999999993E-2</c:v>
                </c:pt>
                <c:pt idx="16">
                  <c:v>7.5620219999999998E-3</c:v>
                </c:pt>
                <c:pt idx="17">
                  <c:v>8.6463000000000001</c:v>
                </c:pt>
                <c:pt idx="18">
                  <c:v>3.9938439999999999E-3</c:v>
                </c:pt>
                <c:pt idx="19">
                  <c:v>4.0799399999999998E-3</c:v>
                </c:pt>
                <c:pt idx="20">
                  <c:v>2.3710060000000002E-2</c:v>
                </c:pt>
                <c:pt idx="21">
                  <c:v>10.207611999999999</c:v>
                </c:pt>
                <c:pt idx="22">
                  <c:v>0.10022676</c:v>
                </c:pt>
                <c:pt idx="23">
                  <c:v>6.0045759999999998E-4</c:v>
                </c:pt>
                <c:pt idx="24">
                  <c:v>0.10613</c:v>
                </c:pt>
                <c:pt idx="25">
                  <c:v>29.52542</c:v>
                </c:pt>
                <c:pt idx="26">
                  <c:v>0</c:v>
                </c:pt>
                <c:pt idx="27">
                  <c:v>4.6746239999999996E-3</c:v>
                </c:pt>
                <c:pt idx="28">
                  <c:v>0.14460339999999999</c:v>
                </c:pt>
                <c:pt idx="29">
                  <c:v>5.5722619999999997E-3</c:v>
                </c:pt>
                <c:pt idx="30">
                  <c:v>0.7194912</c:v>
                </c:pt>
                <c:pt idx="31">
                  <c:v>1.0864560000000001</c:v>
                </c:pt>
                <c:pt idx="32">
                  <c:v>0</c:v>
                </c:pt>
                <c:pt idx="33">
                  <c:v>2.4399799999999999E-2</c:v>
                </c:pt>
                <c:pt idx="34">
                  <c:v>0</c:v>
                </c:pt>
                <c:pt idx="35">
                  <c:v>0.15777379999999999</c:v>
                </c:pt>
                <c:pt idx="36">
                  <c:v>0.13710620000000001</c:v>
                </c:pt>
                <c:pt idx="37">
                  <c:v>6.5972720000000004E-3</c:v>
                </c:pt>
                <c:pt idx="38">
                  <c:v>1.463246</c:v>
                </c:pt>
                <c:pt idx="39">
                  <c:v>8.6171939999999999E-3</c:v>
                </c:pt>
                <c:pt idx="40">
                  <c:v>0.2327456</c:v>
                </c:pt>
                <c:pt idx="41">
                  <c:v>0</c:v>
                </c:pt>
                <c:pt idx="42">
                  <c:v>0.15591840000000001</c:v>
                </c:pt>
                <c:pt idx="43">
                  <c:v>1.5357499999999999</c:v>
                </c:pt>
                <c:pt idx="44">
                  <c:v>0.1888302</c:v>
                </c:pt>
                <c:pt idx="45">
                  <c:v>1.5608120000000001</c:v>
                </c:pt>
                <c:pt idx="46">
                  <c:v>3.1117720000000001E-2</c:v>
                </c:pt>
                <c:pt idx="47">
                  <c:v>8.8110420000000003E-4</c:v>
                </c:pt>
                <c:pt idx="48">
                  <c:v>2.32592</c:v>
                </c:pt>
                <c:pt idx="49">
                  <c:v>0</c:v>
                </c:pt>
                <c:pt idx="50">
                  <c:v>7.4320580000000001E-3</c:v>
                </c:pt>
                <c:pt idx="51">
                  <c:v>1.9870620000000001</c:v>
                </c:pt>
                <c:pt idx="52">
                  <c:v>23.604780000000002</c:v>
                </c:pt>
                <c:pt idx="53">
                  <c:v>7.3441640000000002E-4</c:v>
                </c:pt>
                <c:pt idx="54">
                  <c:v>1.048408</c:v>
                </c:pt>
                <c:pt idx="55">
                  <c:v>1.81494E-2</c:v>
                </c:pt>
                <c:pt idx="56">
                  <c:v>7.3588159999999998E-5</c:v>
                </c:pt>
                <c:pt idx="57">
                  <c:v>29.815899999999999</c:v>
                </c:pt>
                <c:pt idx="58">
                  <c:v>1.985498</c:v>
                </c:pt>
                <c:pt idx="59">
                  <c:v>0.14865780000000001</c:v>
                </c:pt>
                <c:pt idx="60">
                  <c:v>0</c:v>
                </c:pt>
                <c:pt idx="61">
                  <c:v>1.1038694</c:v>
                </c:pt>
                <c:pt idx="62">
                  <c:v>0</c:v>
                </c:pt>
                <c:pt idx="63">
                  <c:v>0.23228599999999999</c:v>
                </c:pt>
                <c:pt idx="64">
                  <c:v>2.8242440000000001E-2</c:v>
                </c:pt>
                <c:pt idx="65">
                  <c:v>3.6507979999999998E-4</c:v>
                </c:pt>
                <c:pt idx="66">
                  <c:v>3.5215419999999999E-3</c:v>
                </c:pt>
                <c:pt idx="67">
                  <c:v>#N/A</c:v>
                </c:pt>
                <c:pt idx="68">
                  <c:v>8.0143720000000002E-2</c:v>
                </c:pt>
                <c:pt idx="69">
                  <c:v>3.841256</c:v>
                </c:pt>
                <c:pt idx="70">
                  <c:v>1.497722</c:v>
                </c:pt>
                <c:pt idx="71">
                  <c:v>0.10161082</c:v>
                </c:pt>
                <c:pt idx="72">
                  <c:v>13.372059999999999</c:v>
                </c:pt>
                <c:pt idx="73">
                  <c:v>2.09118</c:v>
                </c:pt>
                <c:pt idx="74">
                  <c:v>0.607657</c:v>
                </c:pt>
                <c:pt idx="75">
                  <c:v>0.99419780000000002</c:v>
                </c:pt>
                <c:pt idx="76">
                  <c:v>0.64732579999999995</c:v>
                </c:pt>
                <c:pt idx="77">
                  <c:v>3.13306E-2</c:v>
                </c:pt>
                <c:pt idx="78">
                  <c:v>14.40212</c:v>
                </c:pt>
                <c:pt idx="79">
                  <c:v>0.10820539999999999</c:v>
                </c:pt>
                <c:pt idx="80">
                  <c:v>3.8482440000000002</c:v>
                </c:pt>
                <c:pt idx="81">
                  <c:v>1.48603E-2</c:v>
                </c:pt>
                <c:pt idx="82">
                  <c:v>28.918980000000001</c:v>
                </c:pt>
                <c:pt idx="83">
                  <c:v>6.2361700000000001E-3</c:v>
                </c:pt>
                <c:pt idx="84">
                  <c:v>0.54382180000000002</c:v>
                </c:pt>
                <c:pt idx="85">
                  <c:v>8.5324659999999997E-2</c:v>
                </c:pt>
                <c:pt idx="86">
                  <c:v>3.5026380000000003E-2</c:v>
                </c:pt>
                <c:pt idx="87">
                  <c:v>1.9286460000000001</c:v>
                </c:pt>
                <c:pt idx="88">
                  <c:v>10.74671</c:v>
                </c:pt>
                <c:pt idx="89">
                  <c:v>0</c:v>
                </c:pt>
                <c:pt idx="90">
                  <c:v>0.32937899999999998</c:v>
                </c:pt>
                <c:pt idx="91">
                  <c:v>7.2534979999999999E-2</c:v>
                </c:pt>
                <c:pt idx="92">
                  <c:v>5.7634919999999999E-2</c:v>
                </c:pt>
                <c:pt idx="93">
                  <c:v>8.2027239999999998E-3</c:v>
                </c:pt>
                <c:pt idx="94">
                  <c:v>4.5738080000000002E-4</c:v>
                </c:pt>
                <c:pt idx="95">
                  <c:v>3.9476039999999997E-2</c:v>
                </c:pt>
                <c:pt idx="96">
                  <c:v>3.1213719999999999E-3</c:v>
                </c:pt>
                <c:pt idx="97">
                  <c:v>3.1097239999999999</c:v>
                </c:pt>
                <c:pt idx="98">
                  <c:v>0</c:v>
                </c:pt>
                <c:pt idx="99">
                  <c:v>0</c:v>
                </c:pt>
                <c:pt idx="100">
                  <c:v>3.1400459999999998E-2</c:v>
                </c:pt>
                <c:pt idx="101">
                  <c:v>2.8968500000000001</c:v>
                </c:pt>
                <c:pt idx="102">
                  <c:v>0</c:v>
                </c:pt>
                <c:pt idx="103">
                  <c:v>1.5387100000000001E-2</c:v>
                </c:pt>
                <c:pt idx="104">
                  <c:v>0</c:v>
                </c:pt>
                <c:pt idx="105">
                  <c:v>1.05962E-3</c:v>
                </c:pt>
                <c:pt idx="106">
                  <c:v>0</c:v>
                </c:pt>
                <c:pt idx="107">
                  <c:v>5.6751180000000003</c:v>
                </c:pt>
                <c:pt idx="108">
                  <c:v>0</c:v>
                </c:pt>
                <c:pt idx="109">
                  <c:v>6.2443579999999999E-2</c:v>
                </c:pt>
                <c:pt idx="110">
                  <c:v>0.20665439999999999</c:v>
                </c:pt>
                <c:pt idx="111">
                  <c:v>1.31226E-2</c:v>
                </c:pt>
                <c:pt idx="112">
                  <c:v>0</c:v>
                </c:pt>
                <c:pt idx="113">
                  <c:v>2.3037519999999998</c:v>
                </c:pt>
                <c:pt idx="114">
                  <c:v>1.6090379999999999E-3</c:v>
                </c:pt>
                <c:pt idx="115">
                  <c:v>0</c:v>
                </c:pt>
                <c:pt idx="116">
                  <c:v>5.1864159999999999E-2</c:v>
                </c:pt>
                <c:pt idx="117">
                  <c:v>3.6258720000000002</c:v>
                </c:pt>
                <c:pt idx="118">
                  <c:v>0.1341048</c:v>
                </c:pt>
                <c:pt idx="119">
                  <c:v>0</c:v>
                </c:pt>
                <c:pt idx="120">
                  <c:v>0.17700299999999999</c:v>
                </c:pt>
                <c:pt idx="121">
                  <c:v>0.26276959999999999</c:v>
                </c:pt>
                <c:pt idx="122">
                  <c:v>8.4016899999999999E-3</c:v>
                </c:pt>
                <c:pt idx="123">
                  <c:v>0.6290618</c:v>
                </c:pt>
                <c:pt idx="124">
                  <c:v>0</c:v>
                </c:pt>
                <c:pt idx="125">
                  <c:v>1.6238539999999999</c:v>
                </c:pt>
                <c:pt idx="126">
                  <c:v>0.64829800000000004</c:v>
                </c:pt>
                <c:pt idx="127">
                  <c:v>0.19963919999999999</c:v>
                </c:pt>
                <c:pt idx="128">
                  <c:v>1.697964</c:v>
                </c:pt>
                <c:pt idx="129">
                  <c:v>2.1591180000000001E-2</c:v>
                </c:pt>
                <c:pt idx="130">
                  <c:v>0.13425960000000001</c:v>
                </c:pt>
                <c:pt idx="131">
                  <c:v>0.42466340000000002</c:v>
                </c:pt>
                <c:pt idx="132">
                  <c:v>6.0924120000000004</c:v>
                </c:pt>
                <c:pt idx="133">
                  <c:v>7.9558479999999996</c:v>
                </c:pt>
                <c:pt idx="134">
                  <c:v>2.5550419999999998</c:v>
                </c:pt>
                <c:pt idx="135">
                  <c:v>0</c:v>
                </c:pt>
                <c:pt idx="136">
                  <c:v>5.1018900000000004E-3</c:v>
                </c:pt>
                <c:pt idx="137">
                  <c:v>0.18129480000000001</c:v>
                </c:pt>
                <c:pt idx="138">
                  <c:v>5.4497979999999996E-3</c:v>
                </c:pt>
                <c:pt idx="139">
                  <c:v>8.5776539999999997E-5</c:v>
                </c:pt>
                <c:pt idx="140">
                  <c:v>0</c:v>
                </c:pt>
                <c:pt idx="141">
                  <c:v>9.0947280000000005E-2</c:v>
                </c:pt>
                <c:pt idx="142">
                  <c:v>7.4882299999999997</c:v>
                </c:pt>
                <c:pt idx="143">
                  <c:v>1.3426840000000001E-2</c:v>
                </c:pt>
                <c:pt idx="144">
                  <c:v>73.313320000000004</c:v>
                </c:pt>
                <c:pt idx="145">
                  <c:v>0</c:v>
                </c:pt>
                <c:pt idx="146">
                  <c:v>0</c:v>
                </c:pt>
                <c:pt idx="147">
                  <c:v>0</c:v>
                </c:pt>
                <c:pt idx="148">
                  <c:v>8.0422920000000001E-4</c:v>
                </c:pt>
                <c:pt idx="149">
                  <c:v>0</c:v>
                </c:pt>
                <c:pt idx="150">
                  <c:v>3.524742E-3</c:v>
                </c:pt>
                <c:pt idx="151">
                  <c:v>5.3695560000000003E-2</c:v>
                </c:pt>
                <c:pt idx="152">
                  <c:v>0</c:v>
                </c:pt>
                <c:pt idx="153">
                  <c:v>2.1978500000000002E-2</c:v>
                </c:pt>
                <c:pt idx="154">
                  <c:v>0.5430914</c:v>
                </c:pt>
                <c:pt idx="155">
                  <c:v>0.83681479999999997</c:v>
                </c:pt>
                <c:pt idx="156">
                  <c:v>1.7722660000000001E-2</c:v>
                </c:pt>
                <c:pt idx="157">
                  <c:v>0</c:v>
                </c:pt>
                <c:pt idx="158">
                  <c:v>1.037496</c:v>
                </c:pt>
                <c:pt idx="159">
                  <c:v>7.2326199999999998</c:v>
                </c:pt>
                <c:pt idx="160">
                  <c:v>2.9483200000000001E-2</c:v>
                </c:pt>
                <c:pt idx="161">
                  <c:v>0.60718919999999998</c:v>
                </c:pt>
                <c:pt idx="162">
                  <c:v>1.27528E-2</c:v>
                </c:pt>
                <c:pt idx="163">
                  <c:v>1.776686</c:v>
                </c:pt>
                <c:pt idx="164">
                  <c:v>0.99136559999999996</c:v>
                </c:pt>
                <c:pt idx="165">
                  <c:v>9.4150780000000003E-2</c:v>
                </c:pt>
                <c:pt idx="166">
                  <c:v>0.30637639999999999</c:v>
                </c:pt>
                <c:pt idx="167">
                  <c:v>3.0182380000000002E-2</c:v>
                </c:pt>
                <c:pt idx="168">
                  <c:v>1.435654</c:v>
                </c:pt>
                <c:pt idx="169">
                  <c:v>2.161604E-2</c:v>
                </c:pt>
                <c:pt idx="170">
                  <c:v>0</c:v>
                </c:pt>
                <c:pt idx="171">
                  <c:v>0</c:v>
                </c:pt>
                <c:pt idx="172">
                  <c:v>6.8425959999999994E-2</c:v>
                </c:pt>
                <c:pt idx="173">
                  <c:v>5.2408779999999996E-4</c:v>
                </c:pt>
                <c:pt idx="174">
                  <c:v>7.1926039999999997E-2</c:v>
                </c:pt>
                <c:pt idx="175">
                  <c:v>3.1358980000000001</c:v>
                </c:pt>
                <c:pt idx="176">
                  <c:v>2.3368719999999999E-4</c:v>
                </c:pt>
                <c:pt idx="177">
                  <c:v>5.366986E-2</c:v>
                </c:pt>
                <c:pt idx="178">
                  <c:v>0</c:v>
                </c:pt>
                <c:pt idx="179">
                  <c:v>6.1214760000000004</c:v>
                </c:pt>
                <c:pt idx="180">
                  <c:v>21.086780000000001</c:v>
                </c:pt>
                <c:pt idx="181">
                  <c:v>172.58539999999999</c:v>
                </c:pt>
                <c:pt idx="182">
                  <c:v>1.251594E-3</c:v>
                </c:pt>
                <c:pt idx="183">
                  <c:v>5.0349339999999999E-2</c:v>
                </c:pt>
                <c:pt idx="184">
                  <c:v>3.014726</c:v>
                </c:pt>
                <c:pt idx="185">
                  <c:v>0.94814379999999998</c:v>
                </c:pt>
                <c:pt idx="186">
                  <c:v>1.2956479999999999</c:v>
                </c:pt>
                <c:pt idx="187">
                  <c:v>9.8528840000000006E-2</c:v>
                </c:pt>
                <c:pt idx="188">
                  <c:v>0</c:v>
                </c:pt>
                <c:pt idx="189">
                  <c:v>1.1087580000000001E-3</c:v>
                </c:pt>
                <c:pt idx="190">
                  <c:v>8.4805859999999997E-2</c:v>
                </c:pt>
                <c:pt idx="191">
                  <c:v>0.1183602</c:v>
                </c:pt>
                <c:pt idx="192">
                  <c:v>4.830082</c:v>
                </c:pt>
                <c:pt idx="193">
                  <c:v>0.13300000000000001</c:v>
                </c:pt>
                <c:pt idx="194">
                  <c:v>4.791982</c:v>
                </c:pt>
                <c:pt idx="195">
                  <c:v>0.28810780000000002</c:v>
                </c:pt>
                <c:pt idx="196">
                  <c:v>0.11365740000000001</c:v>
                </c:pt>
                <c:pt idx="197">
                  <c:v>2.7807999999999999E-3</c:v>
                </c:pt>
                <c:pt idx="198">
                  <c:v>1.52915E-2</c:v>
                </c:pt>
                <c:pt idx="199">
                  <c:v>18.136399999999998</c:v>
                </c:pt>
              </c:numCache>
            </c:numRef>
          </c:yVal>
          <c:smooth val="0"/>
        </c:ser>
        <c:ser>
          <c:idx val="0"/>
          <c:order val="1"/>
          <c:tx>
            <c:strRef>
              <c:f>industry_final_chart!$G$211</c:f>
              <c:strCache>
                <c:ptCount val="1"/>
                <c:pt idx="0">
                  <c:v>1998-2002</c:v>
                </c:pt>
              </c:strCache>
            </c:strRef>
          </c:tx>
          <c:spPr>
            <a:ln w="28575">
              <a:noFill/>
            </a:ln>
          </c:spPr>
          <c:marker>
            <c:spPr>
              <a:noFill/>
            </c:spPr>
          </c:marker>
          <c:xVal>
            <c:numRef>
              <c:f>industry_final_chart!$H$211:$H$410</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industry_final_chart!$I$211:$I$410</c:f>
              <c:numCache>
                <c:formatCode>0.00</c:formatCode>
                <c:ptCount val="200"/>
                <c:pt idx="0">
                  <c:v>0.42594280000000001</c:v>
                </c:pt>
                <c:pt idx="1">
                  <c:v>2.5545419999999999E-2</c:v>
                </c:pt>
                <c:pt idx="2">
                  <c:v>0.13819719999999999</c:v>
                </c:pt>
                <c:pt idx="3">
                  <c:v>0.53135299999999996</c:v>
                </c:pt>
                <c:pt idx="4">
                  <c:v>6.5344660000000001E-3</c:v>
                </c:pt>
                <c:pt idx="5">
                  <c:v>4.1145859999999999E-2</c:v>
                </c:pt>
                <c:pt idx="6">
                  <c:v>0</c:v>
                </c:pt>
                <c:pt idx="7">
                  <c:v>5.1109280000000004</c:v>
                </c:pt>
                <c:pt idx="8">
                  <c:v>0.26895000000000002</c:v>
                </c:pt>
                <c:pt idx="9">
                  <c:v>1.7181360000000001</c:v>
                </c:pt>
                <c:pt idx="10">
                  <c:v>0</c:v>
                </c:pt>
                <c:pt idx="11">
                  <c:v>0</c:v>
                </c:pt>
                <c:pt idx="12">
                  <c:v>0</c:v>
                </c:pt>
                <c:pt idx="13">
                  <c:v>0.1512204</c:v>
                </c:pt>
                <c:pt idx="14">
                  <c:v>1.6198560000000001E-2</c:v>
                </c:pt>
                <c:pt idx="15">
                  <c:v>6.4949980000000004E-2</c:v>
                </c:pt>
                <c:pt idx="16">
                  <c:v>7.8674079999999993E-3</c:v>
                </c:pt>
                <c:pt idx="17">
                  <c:v>8.2627079999999999</c:v>
                </c:pt>
                <c:pt idx="18">
                  <c:v>4.2927740000000001E-3</c:v>
                </c:pt>
                <c:pt idx="19">
                  <c:v>3.6441820000000002E-3</c:v>
                </c:pt>
                <c:pt idx="20">
                  <c:v>2.3180340000000001E-2</c:v>
                </c:pt>
                <c:pt idx="21">
                  <c:v>11.21062</c:v>
                </c:pt>
                <c:pt idx="22">
                  <c:v>0.10238120000000001</c:v>
                </c:pt>
                <c:pt idx="23">
                  <c:v>5.3640000000000003E-4</c:v>
                </c:pt>
                <c:pt idx="24">
                  <c:v>0.1027014</c:v>
                </c:pt>
                <c:pt idx="25">
                  <c:v>30.537120000000002</c:v>
                </c:pt>
                <c:pt idx="26">
                  <c:v>0</c:v>
                </c:pt>
                <c:pt idx="27">
                  <c:v>4.1518639999999999E-3</c:v>
                </c:pt>
                <c:pt idx="28">
                  <c:v>0.15554519999999999</c:v>
                </c:pt>
                <c:pt idx="29">
                  <c:v>5.574074E-3</c:v>
                </c:pt>
                <c:pt idx="30">
                  <c:v>0.74079379999999995</c:v>
                </c:pt>
                <c:pt idx="31">
                  <c:v>1.093424</c:v>
                </c:pt>
                <c:pt idx="32">
                  <c:v>0</c:v>
                </c:pt>
                <c:pt idx="33">
                  <c:v>2.4721219999999999E-2</c:v>
                </c:pt>
                <c:pt idx="34">
                  <c:v>0</c:v>
                </c:pt>
                <c:pt idx="35">
                  <c:v>0.169021</c:v>
                </c:pt>
                <c:pt idx="36">
                  <c:v>0.14311380000000001</c:v>
                </c:pt>
                <c:pt idx="37">
                  <c:v>7.0088019999999997E-3</c:v>
                </c:pt>
                <c:pt idx="38">
                  <c:v>1.61571</c:v>
                </c:pt>
                <c:pt idx="39">
                  <c:v>8.9106480000000002E-3</c:v>
                </c:pt>
                <c:pt idx="40">
                  <c:v>0.232186</c:v>
                </c:pt>
                <c:pt idx="41">
                  <c:v>0</c:v>
                </c:pt>
                <c:pt idx="42">
                  <c:v>0.1710062</c:v>
                </c:pt>
                <c:pt idx="43">
                  <c:v>1.5090699999999999</c:v>
                </c:pt>
                <c:pt idx="44">
                  <c:v>0.18744359999999999</c:v>
                </c:pt>
                <c:pt idx="45">
                  <c:v>1.7422960000000001</c:v>
                </c:pt>
                <c:pt idx="46">
                  <c:v>3.4508320000000002E-2</c:v>
                </c:pt>
                <c:pt idx="47">
                  <c:v>1.1656348000000001E-3</c:v>
                </c:pt>
                <c:pt idx="48">
                  <c:v>2.625006</c:v>
                </c:pt>
                <c:pt idx="49">
                  <c:v>0</c:v>
                </c:pt>
                <c:pt idx="50">
                  <c:v>6.9967120000000004E-3</c:v>
                </c:pt>
                <c:pt idx="51">
                  <c:v>2.0658319999999999</c:v>
                </c:pt>
                <c:pt idx="52">
                  <c:v>23.40578</c:v>
                </c:pt>
                <c:pt idx="53">
                  <c:v>7.135342E-4</c:v>
                </c:pt>
                <c:pt idx="54">
                  <c:v>1.1032759999999999</c:v>
                </c:pt>
                <c:pt idx="55">
                  <c:v>1.7393499999999999E-2</c:v>
                </c:pt>
                <c:pt idx="56">
                  <c:v>7.2063119999999999E-5</c:v>
                </c:pt>
                <c:pt idx="57">
                  <c:v>28.86084</c:v>
                </c:pt>
                <c:pt idx="58">
                  <c:v>2.6286139999999998</c:v>
                </c:pt>
                <c:pt idx="59">
                  <c:v>0.14409420000000001</c:v>
                </c:pt>
                <c:pt idx="60">
                  <c:v>0</c:v>
                </c:pt>
                <c:pt idx="61">
                  <c:v>1.1107359999999999</c:v>
                </c:pt>
                <c:pt idx="62">
                  <c:v>0</c:v>
                </c:pt>
                <c:pt idx="63">
                  <c:v>0.24730840000000001</c:v>
                </c:pt>
                <c:pt idx="64">
                  <c:v>2.665648E-2</c:v>
                </c:pt>
                <c:pt idx="65">
                  <c:v>3.9763960000000002E-4</c:v>
                </c:pt>
                <c:pt idx="66">
                  <c:v>3.889708E-3</c:v>
                </c:pt>
                <c:pt idx="67">
                  <c:v>#N/A</c:v>
                </c:pt>
                <c:pt idx="68">
                  <c:v>9.0474520000000003E-2</c:v>
                </c:pt>
                <c:pt idx="69">
                  <c:v>4.0726779999999998</c:v>
                </c:pt>
                <c:pt idx="70">
                  <c:v>1.699792</c:v>
                </c:pt>
                <c:pt idx="71">
                  <c:v>0.1084726</c:v>
                </c:pt>
                <c:pt idx="72">
                  <c:v>14.15072</c:v>
                </c:pt>
                <c:pt idx="73">
                  <c:v>1.9039619999999999</c:v>
                </c:pt>
                <c:pt idx="74">
                  <c:v>0.63383900000000004</c:v>
                </c:pt>
                <c:pt idx="75">
                  <c:v>0.89633379999999996</c:v>
                </c:pt>
                <c:pt idx="76">
                  <c:v>0.733124</c:v>
                </c:pt>
                <c:pt idx="77">
                  <c:v>2.885778E-2</c:v>
                </c:pt>
                <c:pt idx="78">
                  <c:v>14.173640000000001</c:v>
                </c:pt>
                <c:pt idx="79">
                  <c:v>0.10534128</c:v>
                </c:pt>
                <c:pt idx="80">
                  <c:v>3.7789799999999998</c:v>
                </c:pt>
                <c:pt idx="81">
                  <c:v>1.6985299999999998E-2</c:v>
                </c:pt>
                <c:pt idx="82">
                  <c:v>27.971720000000001</c:v>
                </c:pt>
                <c:pt idx="83">
                  <c:v>6.3998880000000003E-3</c:v>
                </c:pt>
                <c:pt idx="84">
                  <c:v>0.51543300000000003</c:v>
                </c:pt>
                <c:pt idx="85">
                  <c:v>9.1446079999999999E-2</c:v>
                </c:pt>
                <c:pt idx="86">
                  <c:v>3.8885040000000003E-2</c:v>
                </c:pt>
                <c:pt idx="87">
                  <c:v>2.0083920000000002</c:v>
                </c:pt>
                <c:pt idx="88">
                  <c:v>10.710626</c:v>
                </c:pt>
                <c:pt idx="89">
                  <c:v>0</c:v>
                </c:pt>
                <c:pt idx="90">
                  <c:v>0.37711280000000003</c:v>
                </c:pt>
                <c:pt idx="91">
                  <c:v>6.4552440000000003E-2</c:v>
                </c:pt>
                <c:pt idx="92">
                  <c:v>5.8106119999999997E-2</c:v>
                </c:pt>
                <c:pt idx="93">
                  <c:v>7.8681559999999994E-3</c:v>
                </c:pt>
                <c:pt idx="94">
                  <c:v>4.4186140000000002E-4</c:v>
                </c:pt>
                <c:pt idx="95">
                  <c:v>3.85309E-2</c:v>
                </c:pt>
                <c:pt idx="96">
                  <c:v>3.2376380000000001E-3</c:v>
                </c:pt>
                <c:pt idx="97">
                  <c:v>3.590106</c:v>
                </c:pt>
                <c:pt idx="98">
                  <c:v>0</c:v>
                </c:pt>
                <c:pt idx="99">
                  <c:v>0</c:v>
                </c:pt>
                <c:pt idx="100">
                  <c:v>3.0540660000000001E-2</c:v>
                </c:pt>
                <c:pt idx="101">
                  <c:v>2.8137099999999999</c:v>
                </c:pt>
                <c:pt idx="102">
                  <c:v>0</c:v>
                </c:pt>
                <c:pt idx="103">
                  <c:v>1.529894E-2</c:v>
                </c:pt>
                <c:pt idx="104">
                  <c:v>0</c:v>
                </c:pt>
                <c:pt idx="105">
                  <c:v>9.8707799999999996E-4</c:v>
                </c:pt>
                <c:pt idx="106">
                  <c:v>0</c:v>
                </c:pt>
                <c:pt idx="107">
                  <c:v>6.243188</c:v>
                </c:pt>
                <c:pt idx="108">
                  <c:v>0</c:v>
                </c:pt>
                <c:pt idx="109">
                  <c:v>6.2880480000000002E-2</c:v>
                </c:pt>
                <c:pt idx="110">
                  <c:v>0.2155098</c:v>
                </c:pt>
                <c:pt idx="111">
                  <c:v>1.447932E-2</c:v>
                </c:pt>
                <c:pt idx="112">
                  <c:v>0</c:v>
                </c:pt>
                <c:pt idx="113">
                  <c:v>2.3105920000000002</c:v>
                </c:pt>
                <c:pt idx="114">
                  <c:v>1.6027420000000001E-3</c:v>
                </c:pt>
                <c:pt idx="115">
                  <c:v>0</c:v>
                </c:pt>
                <c:pt idx="116">
                  <c:v>5.5001620000000001E-2</c:v>
                </c:pt>
                <c:pt idx="117">
                  <c:v>3.691614</c:v>
                </c:pt>
                <c:pt idx="118">
                  <c:v>0.14254320000000001</c:v>
                </c:pt>
                <c:pt idx="119">
                  <c:v>0</c:v>
                </c:pt>
                <c:pt idx="120">
                  <c:v>0.17211099999999999</c:v>
                </c:pt>
                <c:pt idx="121">
                  <c:v>0.272976</c:v>
                </c:pt>
                <c:pt idx="122">
                  <c:v>8.543452E-3</c:v>
                </c:pt>
                <c:pt idx="123">
                  <c:v>0.68673039999999996</c:v>
                </c:pt>
                <c:pt idx="124">
                  <c:v>0</c:v>
                </c:pt>
                <c:pt idx="125">
                  <c:v>1.700502</c:v>
                </c:pt>
                <c:pt idx="126">
                  <c:v>0.6523428</c:v>
                </c:pt>
                <c:pt idx="127">
                  <c:v>0.21518680000000001</c:v>
                </c:pt>
                <c:pt idx="128">
                  <c:v>1.8225039999999999</c:v>
                </c:pt>
                <c:pt idx="129">
                  <c:v>1.8196560000000001E-2</c:v>
                </c:pt>
                <c:pt idx="130">
                  <c:v>0.12509600000000001</c:v>
                </c:pt>
                <c:pt idx="131">
                  <c:v>0.43020180000000002</c:v>
                </c:pt>
                <c:pt idx="132">
                  <c:v>6.1092620000000002</c:v>
                </c:pt>
                <c:pt idx="133">
                  <c:v>8.8053100000000004</c:v>
                </c:pt>
                <c:pt idx="134">
                  <c:v>2.7229459999999999</c:v>
                </c:pt>
                <c:pt idx="135">
                  <c:v>0</c:v>
                </c:pt>
                <c:pt idx="136">
                  <c:v>5.1398559999999999E-3</c:v>
                </c:pt>
                <c:pt idx="137">
                  <c:v>0.19834740000000001</c:v>
                </c:pt>
                <c:pt idx="138">
                  <c:v>5.4054639999999996E-3</c:v>
                </c:pt>
                <c:pt idx="139">
                  <c:v>9.9302639999999996E-5</c:v>
                </c:pt>
                <c:pt idx="140">
                  <c:v>0</c:v>
                </c:pt>
                <c:pt idx="141">
                  <c:v>8.6661360000000007E-2</c:v>
                </c:pt>
                <c:pt idx="142">
                  <c:v>7.9771260000000002</c:v>
                </c:pt>
                <c:pt idx="143">
                  <c:v>1.291786E-2</c:v>
                </c:pt>
                <c:pt idx="144">
                  <c:v>66.011359999999996</c:v>
                </c:pt>
                <c:pt idx="145">
                  <c:v>0</c:v>
                </c:pt>
                <c:pt idx="146">
                  <c:v>0</c:v>
                </c:pt>
                <c:pt idx="147">
                  <c:v>0</c:v>
                </c:pt>
                <c:pt idx="148">
                  <c:v>7.5376800000000004E-4</c:v>
                </c:pt>
                <c:pt idx="149">
                  <c:v>0</c:v>
                </c:pt>
                <c:pt idx="150">
                  <c:v>3.6098079999999999E-3</c:v>
                </c:pt>
                <c:pt idx="151">
                  <c:v>5.2334499999999999E-2</c:v>
                </c:pt>
                <c:pt idx="152">
                  <c:v>0</c:v>
                </c:pt>
                <c:pt idx="153">
                  <c:v>2.010412E-2</c:v>
                </c:pt>
                <c:pt idx="154">
                  <c:v>0.57868180000000002</c:v>
                </c:pt>
                <c:pt idx="155">
                  <c:v>0.92652239999999997</c:v>
                </c:pt>
                <c:pt idx="156">
                  <c:v>1.615018E-2</c:v>
                </c:pt>
                <c:pt idx="157">
                  <c:v>0</c:v>
                </c:pt>
                <c:pt idx="158">
                  <c:v>0.96581039999999996</c:v>
                </c:pt>
                <c:pt idx="159">
                  <c:v>7.5387659999999999</c:v>
                </c:pt>
                <c:pt idx="160">
                  <c:v>3.07593E-2</c:v>
                </c:pt>
                <c:pt idx="161">
                  <c:v>0.57987580000000005</c:v>
                </c:pt>
                <c:pt idx="162">
                  <c:v>1.2170520000000001E-2</c:v>
                </c:pt>
                <c:pt idx="163">
                  <c:v>1.7911220000000001</c:v>
                </c:pt>
                <c:pt idx="164">
                  <c:v>0.97258100000000003</c:v>
                </c:pt>
                <c:pt idx="165">
                  <c:v>9.8960419999999993E-2</c:v>
                </c:pt>
                <c:pt idx="166">
                  <c:v>0.31436500000000001</c:v>
                </c:pt>
                <c:pt idx="167">
                  <c:v>3.4916320000000001E-2</c:v>
                </c:pt>
                <c:pt idx="168">
                  <c:v>1.3259300000000001</c:v>
                </c:pt>
                <c:pt idx="169">
                  <c:v>2.168318E-2</c:v>
                </c:pt>
                <c:pt idx="170">
                  <c:v>0</c:v>
                </c:pt>
                <c:pt idx="171">
                  <c:v>0</c:v>
                </c:pt>
                <c:pt idx="172">
                  <c:v>7.7264440000000004E-2</c:v>
                </c:pt>
                <c:pt idx="173">
                  <c:v>5.6260740000000004E-4</c:v>
                </c:pt>
                <c:pt idx="174">
                  <c:v>7.5870320000000005E-2</c:v>
                </c:pt>
                <c:pt idx="175">
                  <c:v>3.4200159999999999</c:v>
                </c:pt>
                <c:pt idx="176">
                  <c:v>2.1515099999999999E-4</c:v>
                </c:pt>
                <c:pt idx="177">
                  <c:v>5.5207659999999999E-2</c:v>
                </c:pt>
                <c:pt idx="178">
                  <c:v>0</c:v>
                </c:pt>
                <c:pt idx="179">
                  <c:v>6.6328100000000001</c:v>
                </c:pt>
                <c:pt idx="180">
                  <c:v>19.20064</c:v>
                </c:pt>
                <c:pt idx="181">
                  <c:v>183.2706</c:v>
                </c:pt>
                <c:pt idx="182">
                  <c:v>1.2707040000000001E-3</c:v>
                </c:pt>
                <c:pt idx="183">
                  <c:v>5.1101760000000003E-2</c:v>
                </c:pt>
                <c:pt idx="184">
                  <c:v>2.941916</c:v>
                </c:pt>
                <c:pt idx="185">
                  <c:v>1.0421659999999999</c:v>
                </c:pt>
                <c:pt idx="186">
                  <c:v>1.479538</c:v>
                </c:pt>
                <c:pt idx="187">
                  <c:v>9.4214740000000005E-2</c:v>
                </c:pt>
                <c:pt idx="188">
                  <c:v>0</c:v>
                </c:pt>
                <c:pt idx="189">
                  <c:v>1.234188E-3</c:v>
                </c:pt>
                <c:pt idx="190">
                  <c:v>7.6577519999999996E-2</c:v>
                </c:pt>
                <c:pt idx="191">
                  <c:v>0.1140714</c:v>
                </c:pt>
                <c:pt idx="192">
                  <c:v>4.85656</c:v>
                </c:pt>
                <c:pt idx="193">
                  <c:v>0.1325576</c:v>
                </c:pt>
                <c:pt idx="194">
                  <c:v>5.2179460000000004</c:v>
                </c:pt>
                <c:pt idx="195">
                  <c:v>0.31270219999999999</c:v>
                </c:pt>
                <c:pt idx="196">
                  <c:v>0.1139174</c:v>
                </c:pt>
                <c:pt idx="197">
                  <c:v>2.786668E-3</c:v>
                </c:pt>
                <c:pt idx="198">
                  <c:v>1.534896E-2</c:v>
                </c:pt>
                <c:pt idx="199">
                  <c:v>21.258019999999998</c:v>
                </c:pt>
              </c:numCache>
            </c:numRef>
          </c:yVal>
          <c:smooth val="0"/>
        </c:ser>
        <c:ser>
          <c:idx val="3"/>
          <c:order val="2"/>
          <c:tx>
            <c:strRef>
              <c:f>industry_final_chart!$G$411</c:f>
              <c:strCache>
                <c:ptCount val="1"/>
                <c:pt idx="0">
                  <c:v>2003-2007</c:v>
                </c:pt>
              </c:strCache>
            </c:strRef>
          </c:tx>
          <c:spPr>
            <a:ln w="28575">
              <a:noFill/>
            </a:ln>
          </c:spPr>
          <c:xVal>
            <c:numRef>
              <c:f>industry_final_chart!$H$411:$H$610</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industry_final_chart!$I$411:$I$610</c:f>
              <c:numCache>
                <c:formatCode>0.00</c:formatCode>
                <c:ptCount val="200"/>
                <c:pt idx="0">
                  <c:v>0.63765260000000001</c:v>
                </c:pt>
                <c:pt idx="1">
                  <c:v>3.1287740000000001E-2</c:v>
                </c:pt>
                <c:pt idx="2">
                  <c:v>0.1716404</c:v>
                </c:pt>
                <c:pt idx="3">
                  <c:v>0.63113039999999998</c:v>
                </c:pt>
                <c:pt idx="4">
                  <c:v>6.1801340000000003E-3</c:v>
                </c:pt>
                <c:pt idx="5">
                  <c:v>5.78761E-2</c:v>
                </c:pt>
                <c:pt idx="6">
                  <c:v>0</c:v>
                </c:pt>
                <c:pt idx="7">
                  <c:v>4.7044600000000001</c:v>
                </c:pt>
                <c:pt idx="8">
                  <c:v>0.30368600000000001</c:v>
                </c:pt>
                <c:pt idx="9">
                  <c:v>1.9263159999999999</c:v>
                </c:pt>
                <c:pt idx="10">
                  <c:v>0</c:v>
                </c:pt>
                <c:pt idx="11">
                  <c:v>0</c:v>
                </c:pt>
                <c:pt idx="12">
                  <c:v>0</c:v>
                </c:pt>
                <c:pt idx="13">
                  <c:v>0.1588676</c:v>
                </c:pt>
                <c:pt idx="14">
                  <c:v>1.832114E-2</c:v>
                </c:pt>
                <c:pt idx="15">
                  <c:v>6.7423479999999994E-2</c:v>
                </c:pt>
                <c:pt idx="16">
                  <c:v>9.2702259999999995E-3</c:v>
                </c:pt>
                <c:pt idx="17">
                  <c:v>9.0040239999999994</c:v>
                </c:pt>
                <c:pt idx="18">
                  <c:v>4.740986E-3</c:v>
                </c:pt>
                <c:pt idx="19">
                  <c:v>3.6748079999999999E-3</c:v>
                </c:pt>
                <c:pt idx="20">
                  <c:v>2.6196500000000001E-2</c:v>
                </c:pt>
                <c:pt idx="21">
                  <c:v>14.45116</c:v>
                </c:pt>
                <c:pt idx="22">
                  <c:v>0.117886</c:v>
                </c:pt>
                <c:pt idx="23">
                  <c:v>5.3663280000000005E-4</c:v>
                </c:pt>
                <c:pt idx="24">
                  <c:v>0.1163636</c:v>
                </c:pt>
                <c:pt idx="25">
                  <c:v>34.883459999999999</c:v>
                </c:pt>
                <c:pt idx="26">
                  <c:v>0</c:v>
                </c:pt>
                <c:pt idx="27">
                  <c:v>4.2700120000000001E-3</c:v>
                </c:pt>
                <c:pt idx="28">
                  <c:v>0.17540120000000001</c:v>
                </c:pt>
                <c:pt idx="29">
                  <c:v>7.2691459999999998E-3</c:v>
                </c:pt>
                <c:pt idx="30">
                  <c:v>0.84076519999999999</c:v>
                </c:pt>
                <c:pt idx="31">
                  <c:v>1.2023699999999999</c:v>
                </c:pt>
                <c:pt idx="32">
                  <c:v>0</c:v>
                </c:pt>
                <c:pt idx="33">
                  <c:v>3.0060380000000001E-2</c:v>
                </c:pt>
                <c:pt idx="34">
                  <c:v>0</c:v>
                </c:pt>
                <c:pt idx="35">
                  <c:v>0.1799984</c:v>
                </c:pt>
                <c:pt idx="36">
                  <c:v>0.16144500000000001</c:v>
                </c:pt>
                <c:pt idx="37">
                  <c:v>8.1308179999999997E-3</c:v>
                </c:pt>
                <c:pt idx="38">
                  <c:v>2.1877779999999998</c:v>
                </c:pt>
                <c:pt idx="39">
                  <c:v>1.0389224000000001E-2</c:v>
                </c:pt>
                <c:pt idx="40">
                  <c:v>0.2627776</c:v>
                </c:pt>
                <c:pt idx="41">
                  <c:v>0</c:v>
                </c:pt>
                <c:pt idx="42">
                  <c:v>0.1859972</c:v>
                </c:pt>
                <c:pt idx="43">
                  <c:v>1.9538040000000001</c:v>
                </c:pt>
                <c:pt idx="44">
                  <c:v>0.2155068</c:v>
                </c:pt>
                <c:pt idx="45">
                  <c:v>1.7248079999999999</c:v>
                </c:pt>
                <c:pt idx="46">
                  <c:v>3.7498419999999998E-2</c:v>
                </c:pt>
                <c:pt idx="47">
                  <c:v>1.288738E-3</c:v>
                </c:pt>
                <c:pt idx="48">
                  <c:v>3.0511219999999999</c:v>
                </c:pt>
                <c:pt idx="49">
                  <c:v>0</c:v>
                </c:pt>
                <c:pt idx="50">
                  <c:v>7.2292520000000002E-3</c:v>
                </c:pt>
                <c:pt idx="51">
                  <c:v>2.3637999999999999</c:v>
                </c:pt>
                <c:pt idx="52">
                  <c:v>25.775400000000001</c:v>
                </c:pt>
                <c:pt idx="53">
                  <c:v>7.2986779999999998E-4</c:v>
                </c:pt>
                <c:pt idx="54">
                  <c:v>1.3738779999999999</c:v>
                </c:pt>
                <c:pt idx="55">
                  <c:v>2.0083179999999999E-2</c:v>
                </c:pt>
                <c:pt idx="56">
                  <c:v>7.8959159999999998E-5</c:v>
                </c:pt>
                <c:pt idx="57">
                  <c:v>31.96386</c:v>
                </c:pt>
                <c:pt idx="58">
                  <c:v>3.2420879999999999</c:v>
                </c:pt>
                <c:pt idx="59">
                  <c:v>0.17143259999999999</c:v>
                </c:pt>
                <c:pt idx="60">
                  <c:v>0</c:v>
                </c:pt>
                <c:pt idx="61">
                  <c:v>1.404614</c:v>
                </c:pt>
                <c:pt idx="62">
                  <c:v>0</c:v>
                </c:pt>
                <c:pt idx="63">
                  <c:v>0.26522679999999998</c:v>
                </c:pt>
                <c:pt idx="64">
                  <c:v>2.6564580000000001E-2</c:v>
                </c:pt>
                <c:pt idx="65">
                  <c:v>4.2573239999999998E-4</c:v>
                </c:pt>
                <c:pt idx="66">
                  <c:v>4.0513900000000002E-3</c:v>
                </c:pt>
                <c:pt idx="67">
                  <c:v>#N/A</c:v>
                </c:pt>
                <c:pt idx="68">
                  <c:v>0.10004354</c:v>
                </c:pt>
                <c:pt idx="69">
                  <c:v>5.1471020000000003</c:v>
                </c:pt>
                <c:pt idx="70">
                  <c:v>2.082992</c:v>
                </c:pt>
                <c:pt idx="71">
                  <c:v>0.12801460000000001</c:v>
                </c:pt>
                <c:pt idx="72">
                  <c:v>16.719259999999998</c:v>
                </c:pt>
                <c:pt idx="73">
                  <c:v>2.3359100000000002</c:v>
                </c:pt>
                <c:pt idx="74">
                  <c:v>0.76973420000000004</c:v>
                </c:pt>
                <c:pt idx="75">
                  <c:v>1.0436259999999999</c:v>
                </c:pt>
                <c:pt idx="76">
                  <c:v>0.88030640000000004</c:v>
                </c:pt>
                <c:pt idx="77">
                  <c:v>3.1392620000000003E-2</c:v>
                </c:pt>
                <c:pt idx="78">
                  <c:v>16.181439999999998</c:v>
                </c:pt>
                <c:pt idx="79">
                  <c:v>0.1120756</c:v>
                </c:pt>
                <c:pt idx="80">
                  <c:v>5.0704359999999999</c:v>
                </c:pt>
                <c:pt idx="81">
                  <c:v>1.7812479999999999E-2</c:v>
                </c:pt>
                <c:pt idx="82">
                  <c:v>28.4633</c:v>
                </c:pt>
                <c:pt idx="83">
                  <c:v>7.0578359999999996E-3</c:v>
                </c:pt>
                <c:pt idx="84">
                  <c:v>0.60625359999999995</c:v>
                </c:pt>
                <c:pt idx="85">
                  <c:v>9.9094840000000003E-2</c:v>
                </c:pt>
                <c:pt idx="86">
                  <c:v>4.5708640000000002E-2</c:v>
                </c:pt>
                <c:pt idx="87">
                  <c:v>2.3697300000000001</c:v>
                </c:pt>
                <c:pt idx="88">
                  <c:v>12.4796</c:v>
                </c:pt>
                <c:pt idx="89">
                  <c:v>0</c:v>
                </c:pt>
                <c:pt idx="90">
                  <c:v>0.49048900000000001</c:v>
                </c:pt>
                <c:pt idx="91">
                  <c:v>7.0835780000000001E-2</c:v>
                </c:pt>
                <c:pt idx="92">
                  <c:v>6.8547540000000004E-2</c:v>
                </c:pt>
                <c:pt idx="93">
                  <c:v>8.7740160000000008E-3</c:v>
                </c:pt>
                <c:pt idx="94">
                  <c:v>4.6263020000000002E-4</c:v>
                </c:pt>
                <c:pt idx="95">
                  <c:v>4.2850579999999999E-2</c:v>
                </c:pt>
                <c:pt idx="96">
                  <c:v>2.8508000000000001E-3</c:v>
                </c:pt>
                <c:pt idx="97">
                  <c:v>4.6569039999999999</c:v>
                </c:pt>
                <c:pt idx="98">
                  <c:v>0</c:v>
                </c:pt>
                <c:pt idx="99">
                  <c:v>0</c:v>
                </c:pt>
                <c:pt idx="100">
                  <c:v>3.3528280000000001E-2</c:v>
                </c:pt>
                <c:pt idx="101">
                  <c:v>3.2052619999999998</c:v>
                </c:pt>
                <c:pt idx="102">
                  <c:v>0</c:v>
                </c:pt>
                <c:pt idx="103">
                  <c:v>1.7983499999999999E-2</c:v>
                </c:pt>
                <c:pt idx="104">
                  <c:v>0</c:v>
                </c:pt>
                <c:pt idx="105">
                  <c:v>1.117678E-3</c:v>
                </c:pt>
                <c:pt idx="106">
                  <c:v>0</c:v>
                </c:pt>
                <c:pt idx="107">
                  <c:v>7.1161919999999999</c:v>
                </c:pt>
                <c:pt idx="108">
                  <c:v>0</c:v>
                </c:pt>
                <c:pt idx="109">
                  <c:v>7.8501760000000004E-2</c:v>
                </c:pt>
                <c:pt idx="110">
                  <c:v>0.24465139999999999</c:v>
                </c:pt>
                <c:pt idx="111">
                  <c:v>1.5863100000000002E-2</c:v>
                </c:pt>
                <c:pt idx="112">
                  <c:v>0</c:v>
                </c:pt>
                <c:pt idx="113">
                  <c:v>2.3922859999999999</c:v>
                </c:pt>
                <c:pt idx="114">
                  <c:v>1.9972200000000001E-3</c:v>
                </c:pt>
                <c:pt idx="115">
                  <c:v>0</c:v>
                </c:pt>
                <c:pt idx="116">
                  <c:v>6.126976E-2</c:v>
                </c:pt>
                <c:pt idx="117">
                  <c:v>4.1654540000000004</c:v>
                </c:pt>
                <c:pt idx="118">
                  <c:v>0.1778998</c:v>
                </c:pt>
                <c:pt idx="119">
                  <c:v>0</c:v>
                </c:pt>
                <c:pt idx="120">
                  <c:v>0.20469000000000001</c:v>
                </c:pt>
                <c:pt idx="121">
                  <c:v>0.29056979999999999</c:v>
                </c:pt>
                <c:pt idx="122">
                  <c:v>1.0299829999999999E-2</c:v>
                </c:pt>
                <c:pt idx="123">
                  <c:v>0.88813600000000004</c:v>
                </c:pt>
                <c:pt idx="124">
                  <c:v>0</c:v>
                </c:pt>
                <c:pt idx="125">
                  <c:v>2.0078659999999999</c:v>
                </c:pt>
                <c:pt idx="126">
                  <c:v>0.74423320000000004</c:v>
                </c:pt>
                <c:pt idx="127">
                  <c:v>0.23048740000000001</c:v>
                </c:pt>
                <c:pt idx="128">
                  <c:v>2.2339479999999998</c:v>
                </c:pt>
                <c:pt idx="129">
                  <c:v>1.9265239999999999E-2</c:v>
                </c:pt>
                <c:pt idx="130">
                  <c:v>0.1251244</c:v>
                </c:pt>
                <c:pt idx="131">
                  <c:v>0.47578199999999998</c:v>
                </c:pt>
                <c:pt idx="132">
                  <c:v>6.5526499999999999</c:v>
                </c:pt>
                <c:pt idx="133">
                  <c:v>10.36219</c:v>
                </c:pt>
                <c:pt idx="134">
                  <c:v>3.1250300000000002</c:v>
                </c:pt>
                <c:pt idx="135">
                  <c:v>0</c:v>
                </c:pt>
                <c:pt idx="136">
                  <c:v>5.5996559999999997E-3</c:v>
                </c:pt>
                <c:pt idx="137">
                  <c:v>0.210341</c:v>
                </c:pt>
                <c:pt idx="138">
                  <c:v>5.9092399999999996E-3</c:v>
                </c:pt>
                <c:pt idx="139">
                  <c:v>1.21908E-4</c:v>
                </c:pt>
                <c:pt idx="140">
                  <c:v>0</c:v>
                </c:pt>
                <c:pt idx="141">
                  <c:v>8.0877740000000004E-2</c:v>
                </c:pt>
                <c:pt idx="142">
                  <c:v>10.631328</c:v>
                </c:pt>
                <c:pt idx="143">
                  <c:v>1.40602E-2</c:v>
                </c:pt>
                <c:pt idx="144">
                  <c:v>91.434899999999999</c:v>
                </c:pt>
                <c:pt idx="145">
                  <c:v>0</c:v>
                </c:pt>
                <c:pt idx="146">
                  <c:v>0</c:v>
                </c:pt>
                <c:pt idx="147">
                  <c:v>0</c:v>
                </c:pt>
                <c:pt idx="148">
                  <c:v>7.8900960000000001E-4</c:v>
                </c:pt>
                <c:pt idx="149">
                  <c:v>0</c:v>
                </c:pt>
                <c:pt idx="150">
                  <c:v>4.043474E-3</c:v>
                </c:pt>
                <c:pt idx="151">
                  <c:v>5.9618259999999999E-2</c:v>
                </c:pt>
                <c:pt idx="152">
                  <c:v>0</c:v>
                </c:pt>
                <c:pt idx="153">
                  <c:v>2.2690399999999999E-2</c:v>
                </c:pt>
                <c:pt idx="154">
                  <c:v>0.67995139999999998</c:v>
                </c:pt>
                <c:pt idx="155">
                  <c:v>1.151894</c:v>
                </c:pt>
                <c:pt idx="156">
                  <c:v>1.990488E-2</c:v>
                </c:pt>
                <c:pt idx="157">
                  <c:v>0</c:v>
                </c:pt>
                <c:pt idx="158">
                  <c:v>1.1367799999999999</c:v>
                </c:pt>
                <c:pt idx="159">
                  <c:v>8.7324619999999999</c:v>
                </c:pt>
                <c:pt idx="160">
                  <c:v>3.1845180000000001E-2</c:v>
                </c:pt>
                <c:pt idx="161">
                  <c:v>0.71953</c:v>
                </c:pt>
                <c:pt idx="162">
                  <c:v>1.377508E-2</c:v>
                </c:pt>
                <c:pt idx="163">
                  <c:v>2.0254940000000001</c:v>
                </c:pt>
                <c:pt idx="164">
                  <c:v>1.074908</c:v>
                </c:pt>
                <c:pt idx="165">
                  <c:v>0.10696202</c:v>
                </c:pt>
                <c:pt idx="166">
                  <c:v>0.42934860000000002</c:v>
                </c:pt>
                <c:pt idx="167">
                  <c:v>3.7156120000000001E-2</c:v>
                </c:pt>
                <c:pt idx="168">
                  <c:v>1.4840960000000001</c:v>
                </c:pt>
                <c:pt idx="169">
                  <c:v>2.370508E-2</c:v>
                </c:pt>
                <c:pt idx="170">
                  <c:v>0</c:v>
                </c:pt>
                <c:pt idx="171">
                  <c:v>0</c:v>
                </c:pt>
                <c:pt idx="172">
                  <c:v>9.7000799999999998E-2</c:v>
                </c:pt>
                <c:pt idx="173">
                  <c:v>6.5665700000000005E-4</c:v>
                </c:pt>
                <c:pt idx="174">
                  <c:v>8.4533179999999999E-2</c:v>
                </c:pt>
                <c:pt idx="175">
                  <c:v>4.0566420000000001</c:v>
                </c:pt>
                <c:pt idx="176">
                  <c:v>1.9722779999999999E-4</c:v>
                </c:pt>
                <c:pt idx="177">
                  <c:v>5.7774140000000002E-2</c:v>
                </c:pt>
                <c:pt idx="178">
                  <c:v>0</c:v>
                </c:pt>
                <c:pt idx="179">
                  <c:v>7.5081040000000003</c:v>
                </c:pt>
                <c:pt idx="180">
                  <c:v>25.379460000000002</c:v>
                </c:pt>
                <c:pt idx="181">
                  <c:v>194.97280000000001</c:v>
                </c:pt>
                <c:pt idx="182">
                  <c:v>1.506332E-3</c:v>
                </c:pt>
                <c:pt idx="183">
                  <c:v>4.7913280000000003E-2</c:v>
                </c:pt>
                <c:pt idx="184">
                  <c:v>2.9823019999999998</c:v>
                </c:pt>
                <c:pt idx="185">
                  <c:v>1.1236752000000001</c:v>
                </c:pt>
                <c:pt idx="186">
                  <c:v>1.738772</c:v>
                </c:pt>
                <c:pt idx="187">
                  <c:v>0.10546628</c:v>
                </c:pt>
                <c:pt idx="188">
                  <c:v>0</c:v>
                </c:pt>
                <c:pt idx="189">
                  <c:v>1.4243719999999999E-3</c:v>
                </c:pt>
                <c:pt idx="190">
                  <c:v>8.1150979999999998E-2</c:v>
                </c:pt>
                <c:pt idx="191">
                  <c:v>0.13832900000000001</c:v>
                </c:pt>
                <c:pt idx="192">
                  <c:v>5.3744100000000001</c:v>
                </c:pt>
                <c:pt idx="193">
                  <c:v>0.1532992</c:v>
                </c:pt>
                <c:pt idx="194">
                  <c:v>6.478396</c:v>
                </c:pt>
                <c:pt idx="195">
                  <c:v>0.31733600000000001</c:v>
                </c:pt>
                <c:pt idx="196">
                  <c:v>0.1420092</c:v>
                </c:pt>
                <c:pt idx="197">
                  <c:v>3.4752960000000001E-3</c:v>
                </c:pt>
                <c:pt idx="198">
                  <c:v>1.513578E-2</c:v>
                </c:pt>
                <c:pt idx="199">
                  <c:v>26.127680000000002</c:v>
                </c:pt>
              </c:numCache>
            </c:numRef>
          </c:yVal>
          <c:smooth val="0"/>
        </c:ser>
        <c:ser>
          <c:idx val="1"/>
          <c:order val="3"/>
          <c:tx>
            <c:strRef>
              <c:f>industry_final_chart!$G$611</c:f>
              <c:strCache>
                <c:ptCount val="1"/>
                <c:pt idx="0">
                  <c:v>2008-2012</c:v>
                </c:pt>
              </c:strCache>
            </c:strRef>
          </c:tx>
          <c:spPr>
            <a:ln w="28575">
              <a:noFill/>
            </a:ln>
          </c:spPr>
          <c:marker>
            <c:spPr>
              <a:noFill/>
            </c:spPr>
          </c:marker>
          <c:xVal>
            <c:numRef>
              <c:f>industry_final_chart!$H$611:$H$810</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industry_final_chart!$I$611:$I$810</c:f>
              <c:numCache>
                <c:formatCode>0.00</c:formatCode>
                <c:ptCount val="200"/>
                <c:pt idx="0">
                  <c:v>0.65293100000000004</c:v>
                </c:pt>
                <c:pt idx="1">
                  <c:v>3.8872219999999999E-2</c:v>
                </c:pt>
                <c:pt idx="2">
                  <c:v>0.19105240000000001</c:v>
                </c:pt>
                <c:pt idx="3">
                  <c:v>0.71182080000000003</c:v>
                </c:pt>
                <c:pt idx="4">
                  <c:v>6.5255560000000001E-3</c:v>
                </c:pt>
                <c:pt idx="5">
                  <c:v>7.4493000000000004E-2</c:v>
                </c:pt>
                <c:pt idx="6">
                  <c:v>0</c:v>
                </c:pt>
                <c:pt idx="7">
                  <c:v>5.5942259999999999</c:v>
                </c:pt>
                <c:pt idx="8">
                  <c:v>0.32946140000000002</c:v>
                </c:pt>
                <c:pt idx="9">
                  <c:v>2.0518519999999998</c:v>
                </c:pt>
                <c:pt idx="10">
                  <c:v>0</c:v>
                </c:pt>
                <c:pt idx="11">
                  <c:v>0</c:v>
                </c:pt>
                <c:pt idx="12">
                  <c:v>0</c:v>
                </c:pt>
                <c:pt idx="13">
                  <c:v>0.1815648</c:v>
                </c:pt>
                <c:pt idx="14">
                  <c:v>2.07315E-2</c:v>
                </c:pt>
                <c:pt idx="15">
                  <c:v>7.9979540000000002E-2</c:v>
                </c:pt>
                <c:pt idx="16">
                  <c:v>9.9987679999999999E-3</c:v>
                </c:pt>
                <c:pt idx="17">
                  <c:v>11.25442</c:v>
                </c:pt>
                <c:pt idx="18">
                  <c:v>4.97942E-3</c:v>
                </c:pt>
                <c:pt idx="19">
                  <c:v>3.7521519999999999E-3</c:v>
                </c:pt>
                <c:pt idx="20">
                  <c:v>2.9641939999999999E-2</c:v>
                </c:pt>
                <c:pt idx="21">
                  <c:v>16.685359999999999</c:v>
                </c:pt>
                <c:pt idx="22">
                  <c:v>0.13839480000000001</c:v>
                </c:pt>
                <c:pt idx="23">
                  <c:v>6.2218080000000001E-4</c:v>
                </c:pt>
                <c:pt idx="24">
                  <c:v>0.12431979999999999</c:v>
                </c:pt>
                <c:pt idx="25">
                  <c:v>37.482340000000001</c:v>
                </c:pt>
                <c:pt idx="26">
                  <c:v>0</c:v>
                </c:pt>
                <c:pt idx="27">
                  <c:v>4.7711180000000004E-3</c:v>
                </c:pt>
                <c:pt idx="28">
                  <c:v>0.20958019999999999</c:v>
                </c:pt>
                <c:pt idx="29">
                  <c:v>8.0201040000000001E-3</c:v>
                </c:pt>
                <c:pt idx="30">
                  <c:v>0.95732899999999999</c:v>
                </c:pt>
                <c:pt idx="31">
                  <c:v>1.4345920000000001</c:v>
                </c:pt>
                <c:pt idx="32">
                  <c:v>0</c:v>
                </c:pt>
                <c:pt idx="33">
                  <c:v>3.5631000000000003E-2</c:v>
                </c:pt>
                <c:pt idx="34">
                  <c:v>0</c:v>
                </c:pt>
                <c:pt idx="35">
                  <c:v>0.203676</c:v>
                </c:pt>
                <c:pt idx="36">
                  <c:v>0.17937839999999999</c:v>
                </c:pt>
                <c:pt idx="37">
                  <c:v>8.7031859999999999E-3</c:v>
                </c:pt>
                <c:pt idx="38">
                  <c:v>2.9675419999999999</c:v>
                </c:pt>
                <c:pt idx="39">
                  <c:v>1.133546E-2</c:v>
                </c:pt>
                <c:pt idx="40">
                  <c:v>0.27769139999999998</c:v>
                </c:pt>
                <c:pt idx="41">
                  <c:v>0</c:v>
                </c:pt>
                <c:pt idx="42">
                  <c:v>0.1938146</c:v>
                </c:pt>
                <c:pt idx="43">
                  <c:v>2.3856739999999999</c:v>
                </c:pt>
                <c:pt idx="44">
                  <c:v>0.23891580000000001</c:v>
                </c:pt>
                <c:pt idx="45">
                  <c:v>2.090284</c:v>
                </c:pt>
                <c:pt idx="46">
                  <c:v>3.9919400000000001E-2</c:v>
                </c:pt>
                <c:pt idx="47">
                  <c:v>1.2701120000000001E-3</c:v>
                </c:pt>
                <c:pt idx="48">
                  <c:v>3.570154</c:v>
                </c:pt>
                <c:pt idx="49">
                  <c:v>0</c:v>
                </c:pt>
                <c:pt idx="50">
                  <c:v>7.192754E-3</c:v>
                </c:pt>
                <c:pt idx="51">
                  <c:v>2.502262</c:v>
                </c:pt>
                <c:pt idx="52">
                  <c:v>27.278400000000001</c:v>
                </c:pt>
                <c:pt idx="53">
                  <c:v>7.2776099999999995E-4</c:v>
                </c:pt>
                <c:pt idx="54">
                  <c:v>1.639046</c:v>
                </c:pt>
                <c:pt idx="55">
                  <c:v>2.223118E-2</c:v>
                </c:pt>
                <c:pt idx="56">
                  <c:v>8.7196559999999995E-5</c:v>
                </c:pt>
                <c:pt idx="57">
                  <c:v>33.747280000000003</c:v>
                </c:pt>
                <c:pt idx="58">
                  <c:v>3.63788</c:v>
                </c:pt>
                <c:pt idx="59">
                  <c:v>0.21076919999999999</c:v>
                </c:pt>
                <c:pt idx="60">
                  <c:v>0</c:v>
                </c:pt>
                <c:pt idx="61">
                  <c:v>1.429462</c:v>
                </c:pt>
                <c:pt idx="62">
                  <c:v>0</c:v>
                </c:pt>
                <c:pt idx="63">
                  <c:v>0.28822140000000002</c:v>
                </c:pt>
                <c:pt idx="64">
                  <c:v>2.7917020000000001E-2</c:v>
                </c:pt>
                <c:pt idx="65">
                  <c:v>5.3556280000000001E-4</c:v>
                </c:pt>
                <c:pt idx="66">
                  <c:v>4.4785900000000002E-3</c:v>
                </c:pt>
                <c:pt idx="67">
                  <c:v>#N/A</c:v>
                </c:pt>
                <c:pt idx="68">
                  <c:v>0.11009679999999999</c:v>
                </c:pt>
                <c:pt idx="69">
                  <c:v>5.5220700000000003</c:v>
                </c:pt>
                <c:pt idx="70">
                  <c:v>2.3080080000000001</c:v>
                </c:pt>
                <c:pt idx="71">
                  <c:v>0.12195019999999999</c:v>
                </c:pt>
                <c:pt idx="72">
                  <c:v>19.849260000000001</c:v>
                </c:pt>
                <c:pt idx="73">
                  <c:v>2.8664040000000002</c:v>
                </c:pt>
                <c:pt idx="74">
                  <c:v>0.84931120000000004</c:v>
                </c:pt>
                <c:pt idx="75">
                  <c:v>1.2912600000000001</c:v>
                </c:pt>
                <c:pt idx="76">
                  <c:v>0.88898379999999999</c:v>
                </c:pt>
                <c:pt idx="77">
                  <c:v>3.1120720000000001E-2</c:v>
                </c:pt>
                <c:pt idx="78">
                  <c:v>16.465119999999999</c:v>
                </c:pt>
                <c:pt idx="79">
                  <c:v>0.1216638</c:v>
                </c:pt>
                <c:pt idx="80">
                  <c:v>6.0676079999999999</c:v>
                </c:pt>
                <c:pt idx="81">
                  <c:v>1.8782139999999999E-2</c:v>
                </c:pt>
                <c:pt idx="82">
                  <c:v>29.969819999999999</c:v>
                </c:pt>
                <c:pt idx="83">
                  <c:v>8.1030340000000003E-3</c:v>
                </c:pt>
                <c:pt idx="84">
                  <c:v>0.73693900000000001</c:v>
                </c:pt>
                <c:pt idx="85">
                  <c:v>0.11011840000000001</c:v>
                </c:pt>
                <c:pt idx="86">
                  <c:v>5.4989940000000001E-2</c:v>
                </c:pt>
                <c:pt idx="87">
                  <c:v>2.6519539999999999</c:v>
                </c:pt>
                <c:pt idx="88">
                  <c:v>13.059519999999999</c:v>
                </c:pt>
                <c:pt idx="89">
                  <c:v>0</c:v>
                </c:pt>
                <c:pt idx="90">
                  <c:v>0.55934379999999995</c:v>
                </c:pt>
                <c:pt idx="91">
                  <c:v>8.7427660000000004E-2</c:v>
                </c:pt>
                <c:pt idx="92">
                  <c:v>7.3439820000000003E-2</c:v>
                </c:pt>
                <c:pt idx="93">
                  <c:v>8.8586399999999992E-3</c:v>
                </c:pt>
                <c:pt idx="94">
                  <c:v>4.98264E-4</c:v>
                </c:pt>
                <c:pt idx="95">
                  <c:v>4.8207859999999998E-2</c:v>
                </c:pt>
                <c:pt idx="96">
                  <c:v>3.180408E-3</c:v>
                </c:pt>
                <c:pt idx="97">
                  <c:v>5.2786600000000004</c:v>
                </c:pt>
                <c:pt idx="98">
                  <c:v>0</c:v>
                </c:pt>
                <c:pt idx="99">
                  <c:v>0</c:v>
                </c:pt>
                <c:pt idx="100">
                  <c:v>3.8173980000000003E-2</c:v>
                </c:pt>
                <c:pt idx="101">
                  <c:v>3.656822</c:v>
                </c:pt>
                <c:pt idx="102">
                  <c:v>0</c:v>
                </c:pt>
                <c:pt idx="103">
                  <c:v>2.0223419999999999E-2</c:v>
                </c:pt>
                <c:pt idx="104">
                  <c:v>0</c:v>
                </c:pt>
                <c:pt idx="105">
                  <c:v>1.241228E-3</c:v>
                </c:pt>
                <c:pt idx="106">
                  <c:v>0</c:v>
                </c:pt>
                <c:pt idx="107">
                  <c:v>7.2204259999999998</c:v>
                </c:pt>
                <c:pt idx="108">
                  <c:v>0</c:v>
                </c:pt>
                <c:pt idx="109">
                  <c:v>9.7715120000000003E-2</c:v>
                </c:pt>
                <c:pt idx="110">
                  <c:v>0.27379740000000002</c:v>
                </c:pt>
                <c:pt idx="111">
                  <c:v>1.74728E-2</c:v>
                </c:pt>
                <c:pt idx="112">
                  <c:v>0</c:v>
                </c:pt>
                <c:pt idx="113">
                  <c:v>2.4065340000000002</c:v>
                </c:pt>
                <c:pt idx="114">
                  <c:v>2.3243199999999999E-3</c:v>
                </c:pt>
                <c:pt idx="115">
                  <c:v>0</c:v>
                </c:pt>
                <c:pt idx="116">
                  <c:v>6.9885020000000006E-2</c:v>
                </c:pt>
                <c:pt idx="117">
                  <c:v>4.3235679999999999</c:v>
                </c:pt>
                <c:pt idx="118">
                  <c:v>0.20300019999999999</c:v>
                </c:pt>
                <c:pt idx="119">
                  <c:v>0</c:v>
                </c:pt>
                <c:pt idx="120">
                  <c:v>0.2101066</c:v>
                </c:pt>
                <c:pt idx="121">
                  <c:v>0.3196446</c:v>
                </c:pt>
                <c:pt idx="122">
                  <c:v>1.132244E-2</c:v>
                </c:pt>
                <c:pt idx="123">
                  <c:v>1.0075605999999999</c:v>
                </c:pt>
                <c:pt idx="124">
                  <c:v>0</c:v>
                </c:pt>
                <c:pt idx="125">
                  <c:v>2.188882</c:v>
                </c:pt>
                <c:pt idx="126">
                  <c:v>0.82781139999999998</c:v>
                </c:pt>
                <c:pt idx="127">
                  <c:v>0.2627564</c:v>
                </c:pt>
                <c:pt idx="128">
                  <c:v>2.5330599999999999</c:v>
                </c:pt>
                <c:pt idx="129">
                  <c:v>2.265054E-2</c:v>
                </c:pt>
                <c:pt idx="130">
                  <c:v>0.1534112</c:v>
                </c:pt>
                <c:pt idx="131">
                  <c:v>0.56399759999999999</c:v>
                </c:pt>
                <c:pt idx="132">
                  <c:v>7.6020820000000002</c:v>
                </c:pt>
                <c:pt idx="133">
                  <c:v>11.90326</c:v>
                </c:pt>
                <c:pt idx="134">
                  <c:v>3.3280859999999999</c:v>
                </c:pt>
                <c:pt idx="135">
                  <c:v>0</c:v>
                </c:pt>
                <c:pt idx="136">
                  <c:v>5.6609080000000001E-3</c:v>
                </c:pt>
                <c:pt idx="137">
                  <c:v>0.2297244</c:v>
                </c:pt>
                <c:pt idx="138">
                  <c:v>6.7115359999999997E-3</c:v>
                </c:pt>
                <c:pt idx="139">
                  <c:v>1.291892E-4</c:v>
                </c:pt>
                <c:pt idx="140">
                  <c:v>0</c:v>
                </c:pt>
                <c:pt idx="141">
                  <c:v>8.6071839999999997E-2</c:v>
                </c:pt>
                <c:pt idx="142">
                  <c:v>12.419219999999999</c:v>
                </c:pt>
                <c:pt idx="143">
                  <c:v>1.6811240000000002E-2</c:v>
                </c:pt>
                <c:pt idx="144">
                  <c:v>109.5354</c:v>
                </c:pt>
                <c:pt idx="145">
                  <c:v>0</c:v>
                </c:pt>
                <c:pt idx="146">
                  <c:v>0</c:v>
                </c:pt>
                <c:pt idx="147">
                  <c:v>0</c:v>
                </c:pt>
                <c:pt idx="148">
                  <c:v>6.7928080000000004E-4</c:v>
                </c:pt>
                <c:pt idx="149">
                  <c:v>0</c:v>
                </c:pt>
                <c:pt idx="150">
                  <c:v>4.1430659999999999E-3</c:v>
                </c:pt>
                <c:pt idx="151">
                  <c:v>6.5051700000000004E-2</c:v>
                </c:pt>
                <c:pt idx="152">
                  <c:v>0</c:v>
                </c:pt>
                <c:pt idx="153">
                  <c:v>2.4749239999999999E-2</c:v>
                </c:pt>
                <c:pt idx="154">
                  <c:v>0.72390560000000004</c:v>
                </c:pt>
                <c:pt idx="155">
                  <c:v>1.3007219999999999</c:v>
                </c:pt>
                <c:pt idx="156">
                  <c:v>2.445058E-2</c:v>
                </c:pt>
                <c:pt idx="157">
                  <c:v>0</c:v>
                </c:pt>
                <c:pt idx="158">
                  <c:v>1.2382599999999999</c:v>
                </c:pt>
                <c:pt idx="159">
                  <c:v>9.3406059999999993</c:v>
                </c:pt>
                <c:pt idx="160">
                  <c:v>3.1247919999999998E-2</c:v>
                </c:pt>
                <c:pt idx="161">
                  <c:v>0.88875700000000002</c:v>
                </c:pt>
                <c:pt idx="162">
                  <c:v>1.4087260000000001E-2</c:v>
                </c:pt>
                <c:pt idx="163">
                  <c:v>2.1169519999999999</c:v>
                </c:pt>
                <c:pt idx="164">
                  <c:v>1.157672</c:v>
                </c:pt>
                <c:pt idx="165">
                  <c:v>0.1297526</c:v>
                </c:pt>
                <c:pt idx="166">
                  <c:v>0.53667260000000006</c:v>
                </c:pt>
                <c:pt idx="167">
                  <c:v>4.15021E-2</c:v>
                </c:pt>
                <c:pt idx="168">
                  <c:v>1.7153480000000001</c:v>
                </c:pt>
                <c:pt idx="169">
                  <c:v>2.611306E-2</c:v>
                </c:pt>
                <c:pt idx="170">
                  <c:v>0</c:v>
                </c:pt>
                <c:pt idx="171">
                  <c:v>0</c:v>
                </c:pt>
                <c:pt idx="172">
                  <c:v>0.10580304</c:v>
                </c:pt>
                <c:pt idx="173">
                  <c:v>7.4260259999999996E-4</c:v>
                </c:pt>
                <c:pt idx="174">
                  <c:v>9.170478E-2</c:v>
                </c:pt>
                <c:pt idx="175">
                  <c:v>4.5820460000000001</c:v>
                </c:pt>
                <c:pt idx="176">
                  <c:v>1.940926E-4</c:v>
                </c:pt>
                <c:pt idx="177">
                  <c:v>6.8235859999999995E-2</c:v>
                </c:pt>
                <c:pt idx="178">
                  <c:v>0</c:v>
                </c:pt>
                <c:pt idx="179">
                  <c:v>7.4354240000000003</c:v>
                </c:pt>
                <c:pt idx="180">
                  <c:v>29.60088</c:v>
                </c:pt>
                <c:pt idx="181">
                  <c:v>198.97980000000001</c:v>
                </c:pt>
                <c:pt idx="182">
                  <c:v>1.818044E-3</c:v>
                </c:pt>
                <c:pt idx="183">
                  <c:v>6.0335319999999998E-2</c:v>
                </c:pt>
                <c:pt idx="184">
                  <c:v>3.7814100000000002</c:v>
                </c:pt>
                <c:pt idx="185">
                  <c:v>1.458456</c:v>
                </c:pt>
                <c:pt idx="186">
                  <c:v>2.113772</c:v>
                </c:pt>
                <c:pt idx="187">
                  <c:v>0.13387840000000001</c:v>
                </c:pt>
                <c:pt idx="188">
                  <c:v>0</c:v>
                </c:pt>
                <c:pt idx="189">
                  <c:v>1.6046120000000001E-3</c:v>
                </c:pt>
                <c:pt idx="190">
                  <c:v>9.2540319999999995E-2</c:v>
                </c:pt>
                <c:pt idx="191">
                  <c:v>0.1650122</c:v>
                </c:pt>
                <c:pt idx="192">
                  <c:v>5.6638739999999999</c:v>
                </c:pt>
                <c:pt idx="193">
                  <c:v>0.1644072</c:v>
                </c:pt>
                <c:pt idx="194">
                  <c:v>7.2391120000000004</c:v>
                </c:pt>
                <c:pt idx="195">
                  <c:v>0.296736</c:v>
                </c:pt>
                <c:pt idx="196">
                  <c:v>0.1724542</c:v>
                </c:pt>
                <c:pt idx="197">
                  <c:v>4.2173000000000002E-3</c:v>
                </c:pt>
                <c:pt idx="198">
                  <c:v>1.5628E-2</c:v>
                </c:pt>
                <c:pt idx="199">
                  <c:v>33.805900000000001</c:v>
                </c:pt>
              </c:numCache>
            </c:numRef>
          </c:yVal>
          <c:smooth val="0"/>
        </c:ser>
        <c:ser>
          <c:idx val="5"/>
          <c:order val="4"/>
          <c:tx>
            <c:strRef>
              <c:f>industry_final_chart!$G$811</c:f>
              <c:strCache>
                <c:ptCount val="1"/>
                <c:pt idx="0">
                  <c:v>2013-2015</c:v>
                </c:pt>
              </c:strCache>
            </c:strRef>
          </c:tx>
          <c:spPr>
            <a:ln w="28575">
              <a:noFill/>
            </a:ln>
          </c:spPr>
          <c:marker>
            <c:symbol val="plus"/>
            <c:size val="7"/>
            <c:spPr>
              <a:noFill/>
              <a:ln>
                <a:solidFill>
                  <a:schemeClr val="tx1"/>
                </a:solidFill>
              </a:ln>
            </c:spPr>
          </c:marker>
          <c:xVal>
            <c:numRef>
              <c:f>industry_final_chart!$H$811:$H$1010</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industry_final_chart!$I$811:$I$1010</c:f>
              <c:numCache>
                <c:formatCode>0.00</c:formatCode>
                <c:ptCount val="200"/>
                <c:pt idx="0">
                  <c:v>0.60269799999999996</c:v>
                </c:pt>
                <c:pt idx="1">
                  <c:v>3.9554800000000001E-2</c:v>
                </c:pt>
                <c:pt idx="2">
                  <c:v>0.18948400000000001</c:v>
                </c:pt>
                <c:pt idx="3">
                  <c:v>0.71125233333333304</c:v>
                </c:pt>
                <c:pt idx="4">
                  <c:v>6.79582333333333E-3</c:v>
                </c:pt>
                <c:pt idx="5">
                  <c:v>7.3742733333333296E-2</c:v>
                </c:pt>
                <c:pt idx="6">
                  <c:v>0</c:v>
                </c:pt>
                <c:pt idx="7">
                  <c:v>5.6978866666666699</c:v>
                </c:pt>
                <c:pt idx="8">
                  <c:v>0.321822</c:v>
                </c:pt>
                <c:pt idx="9">
                  <c:v>2.0375200000000002</c:v>
                </c:pt>
                <c:pt idx="10">
                  <c:v>0</c:v>
                </c:pt>
                <c:pt idx="11">
                  <c:v>0</c:v>
                </c:pt>
                <c:pt idx="12">
                  <c:v>0</c:v>
                </c:pt>
                <c:pt idx="13">
                  <c:v>0.185256</c:v>
                </c:pt>
                <c:pt idx="14">
                  <c:v>2.1222666666666699E-2</c:v>
                </c:pt>
                <c:pt idx="15">
                  <c:v>8.1153933333333303E-2</c:v>
                </c:pt>
                <c:pt idx="16">
                  <c:v>1.0112933333333299E-2</c:v>
                </c:pt>
                <c:pt idx="17">
                  <c:v>11.5645666666667</c:v>
                </c:pt>
                <c:pt idx="18">
                  <c:v>4.9904633333333302E-3</c:v>
                </c:pt>
                <c:pt idx="19">
                  <c:v>3.7499199999999999E-3</c:v>
                </c:pt>
                <c:pt idx="20">
                  <c:v>3.0018E-2</c:v>
                </c:pt>
                <c:pt idx="21">
                  <c:v>16.736366666666701</c:v>
                </c:pt>
                <c:pt idx="22">
                  <c:v>0.13910766666666699</c:v>
                </c:pt>
                <c:pt idx="23">
                  <c:v>6.3777500000000004E-4</c:v>
                </c:pt>
                <c:pt idx="24">
                  <c:v>0.12350899999999999</c:v>
                </c:pt>
                <c:pt idx="25">
                  <c:v>37.821433333333303</c:v>
                </c:pt>
                <c:pt idx="26">
                  <c:v>0</c:v>
                </c:pt>
                <c:pt idx="27">
                  <c:v>4.80636E-3</c:v>
                </c:pt>
                <c:pt idx="28">
                  <c:v>0.21362466666666699</c:v>
                </c:pt>
                <c:pt idx="29">
                  <c:v>7.9869899999999994E-3</c:v>
                </c:pt>
                <c:pt idx="30">
                  <c:v>0.97733599999999998</c:v>
                </c:pt>
                <c:pt idx="31">
                  <c:v>1.4614</c:v>
                </c:pt>
                <c:pt idx="32">
                  <c:v>0</c:v>
                </c:pt>
                <c:pt idx="33">
                  <c:v>3.5936099999999999E-2</c:v>
                </c:pt>
                <c:pt idx="34">
                  <c:v>0</c:v>
                </c:pt>
                <c:pt idx="35">
                  <c:v>0.207569</c:v>
                </c:pt>
                <c:pt idx="36">
                  <c:v>0.17865700000000001</c:v>
                </c:pt>
                <c:pt idx="37">
                  <c:v>8.7710266666666693E-3</c:v>
                </c:pt>
                <c:pt idx="38">
                  <c:v>2.8936799999999998</c:v>
                </c:pt>
                <c:pt idx="39">
                  <c:v>1.1281899999999999E-2</c:v>
                </c:pt>
                <c:pt idx="40">
                  <c:v>0.27572033333333301</c:v>
                </c:pt>
                <c:pt idx="41">
                  <c:v>0</c:v>
                </c:pt>
                <c:pt idx="42">
                  <c:v>0.17945566666666701</c:v>
                </c:pt>
                <c:pt idx="43">
                  <c:v>2.3807900000000002</c:v>
                </c:pt>
                <c:pt idx="44">
                  <c:v>0.24062800000000001</c:v>
                </c:pt>
                <c:pt idx="45">
                  <c:v>2.10778</c:v>
                </c:pt>
                <c:pt idx="46">
                  <c:v>3.9898900000000001E-2</c:v>
                </c:pt>
                <c:pt idx="47">
                  <c:v>1.26669E-3</c:v>
                </c:pt>
                <c:pt idx="48">
                  <c:v>3.11911</c:v>
                </c:pt>
                <c:pt idx="49">
                  <c:v>0</c:v>
                </c:pt>
                <c:pt idx="50">
                  <c:v>6.7570733333333303E-3</c:v>
                </c:pt>
                <c:pt idx="51">
                  <c:v>2.4771999999999998</c:v>
                </c:pt>
                <c:pt idx="52">
                  <c:v>27.0792</c:v>
                </c:pt>
                <c:pt idx="53">
                  <c:v>7.2732799999999996E-4</c:v>
                </c:pt>
                <c:pt idx="54">
                  <c:v>1.6333966666666699</c:v>
                </c:pt>
                <c:pt idx="55">
                  <c:v>2.2187499999999999E-2</c:v>
                </c:pt>
                <c:pt idx="56">
                  <c:v>8.6850999999999999E-5</c:v>
                </c:pt>
                <c:pt idx="57">
                  <c:v>33.524433333333299</c:v>
                </c:pt>
                <c:pt idx="58">
                  <c:v>3.6955200000000001</c:v>
                </c:pt>
                <c:pt idx="59">
                  <c:v>0.213028666666667</c:v>
                </c:pt>
                <c:pt idx="60">
                  <c:v>0</c:v>
                </c:pt>
                <c:pt idx="61">
                  <c:v>1.5083233333333299</c:v>
                </c:pt>
                <c:pt idx="62">
                  <c:v>0</c:v>
                </c:pt>
                <c:pt idx="63">
                  <c:v>0.29033199999999998</c:v>
                </c:pt>
                <c:pt idx="64">
                  <c:v>2.8227599999999999E-2</c:v>
                </c:pt>
                <c:pt idx="65">
                  <c:v>5.4559699999999999E-4</c:v>
                </c:pt>
                <c:pt idx="66">
                  <c:v>4.4801633333333302E-3</c:v>
                </c:pt>
                <c:pt idx="67">
                  <c:v>#N/A</c:v>
                </c:pt>
                <c:pt idx="68">
                  <c:v>0.110763</c:v>
                </c:pt>
                <c:pt idx="69">
                  <c:v>5.4634499999999999</c:v>
                </c:pt>
                <c:pt idx="70">
                  <c:v>2.2831000000000001</c:v>
                </c:pt>
                <c:pt idx="71">
                  <c:v>0.11992999999999999</c:v>
                </c:pt>
                <c:pt idx="72">
                  <c:v>20.459499999999998</c:v>
                </c:pt>
                <c:pt idx="73">
                  <c:v>2.96105666666667</c:v>
                </c:pt>
                <c:pt idx="74">
                  <c:v>0.843221</c:v>
                </c:pt>
                <c:pt idx="75">
                  <c:v>1.3080833333333299</c:v>
                </c:pt>
                <c:pt idx="76">
                  <c:v>0.87276299999999996</c:v>
                </c:pt>
                <c:pt idx="77">
                  <c:v>3.2037133333333301E-2</c:v>
                </c:pt>
                <c:pt idx="78">
                  <c:v>15.967333333333301</c:v>
                </c:pt>
                <c:pt idx="79">
                  <c:v>0.12088400000000001</c:v>
                </c:pt>
                <c:pt idx="80">
                  <c:v>6.2587333333333302</c:v>
                </c:pt>
                <c:pt idx="81">
                  <c:v>1.8870499999999998E-2</c:v>
                </c:pt>
                <c:pt idx="82">
                  <c:v>30.301500000000001</c:v>
                </c:pt>
                <c:pt idx="83">
                  <c:v>8.5261799999999995E-3</c:v>
                </c:pt>
                <c:pt idx="84">
                  <c:v>0.73634366666666695</c:v>
                </c:pt>
                <c:pt idx="85">
                  <c:v>0.110285666666667</c:v>
                </c:pt>
                <c:pt idx="86">
                  <c:v>5.5635499999999997E-2</c:v>
                </c:pt>
                <c:pt idx="87">
                  <c:v>2.66957666666667</c:v>
                </c:pt>
                <c:pt idx="88">
                  <c:v>13.262499999999999</c:v>
                </c:pt>
                <c:pt idx="89">
                  <c:v>0</c:v>
                </c:pt>
                <c:pt idx="90">
                  <c:v>0.54605599999999999</c:v>
                </c:pt>
                <c:pt idx="91">
                  <c:v>8.9623300000000003E-2</c:v>
                </c:pt>
                <c:pt idx="92">
                  <c:v>6.6345500000000002E-2</c:v>
                </c:pt>
                <c:pt idx="93">
                  <c:v>8.8551733333333306E-3</c:v>
                </c:pt>
                <c:pt idx="94">
                  <c:v>4.9704700000000003E-4</c:v>
                </c:pt>
                <c:pt idx="95">
                  <c:v>4.6944899999999998E-2</c:v>
                </c:pt>
                <c:pt idx="96">
                  <c:v>3.0009500000000001E-3</c:v>
                </c:pt>
                <c:pt idx="97">
                  <c:v>5.1195933333333299</c:v>
                </c:pt>
                <c:pt idx="98">
                  <c:v>0</c:v>
                </c:pt>
                <c:pt idx="99">
                  <c:v>0</c:v>
                </c:pt>
                <c:pt idx="100">
                  <c:v>3.8649299999999998E-2</c:v>
                </c:pt>
                <c:pt idx="101">
                  <c:v>3.71105666666667</c:v>
                </c:pt>
                <c:pt idx="102">
                  <c:v>0</c:v>
                </c:pt>
                <c:pt idx="103">
                  <c:v>2.0218900000000001E-2</c:v>
                </c:pt>
                <c:pt idx="104">
                  <c:v>0</c:v>
                </c:pt>
                <c:pt idx="105">
                  <c:v>1.2391500000000001E-3</c:v>
                </c:pt>
                <c:pt idx="106">
                  <c:v>0</c:v>
                </c:pt>
                <c:pt idx="107">
                  <c:v>7.2845666666666702</c:v>
                </c:pt>
                <c:pt idx="108">
                  <c:v>0</c:v>
                </c:pt>
                <c:pt idx="109">
                  <c:v>9.9213566666666697E-2</c:v>
                </c:pt>
                <c:pt idx="110">
                  <c:v>0.27341100000000002</c:v>
                </c:pt>
                <c:pt idx="111">
                  <c:v>1.7420999999999999E-2</c:v>
                </c:pt>
                <c:pt idx="112">
                  <c:v>0</c:v>
                </c:pt>
                <c:pt idx="113">
                  <c:v>2.4044300000000001</c:v>
                </c:pt>
                <c:pt idx="114">
                  <c:v>2.3785E-3</c:v>
                </c:pt>
                <c:pt idx="115">
                  <c:v>0</c:v>
                </c:pt>
                <c:pt idx="116">
                  <c:v>6.6763799999999998E-2</c:v>
                </c:pt>
                <c:pt idx="117">
                  <c:v>4.2904900000000001</c:v>
                </c:pt>
                <c:pt idx="118">
                  <c:v>0.200317</c:v>
                </c:pt>
                <c:pt idx="119">
                  <c:v>0</c:v>
                </c:pt>
                <c:pt idx="120">
                  <c:v>0.210786</c:v>
                </c:pt>
                <c:pt idx="121">
                  <c:v>0.31980066666666701</c:v>
                </c:pt>
                <c:pt idx="122">
                  <c:v>1.1232199999999999E-2</c:v>
                </c:pt>
                <c:pt idx="123">
                  <c:v>1.0000960000000001</c:v>
                </c:pt>
                <c:pt idx="124">
                  <c:v>0</c:v>
                </c:pt>
                <c:pt idx="125">
                  <c:v>2.1871999999999998</c:v>
                </c:pt>
                <c:pt idx="126">
                  <c:v>0.83516999999999997</c:v>
                </c:pt>
                <c:pt idx="127">
                  <c:v>0.26555800000000002</c:v>
                </c:pt>
                <c:pt idx="128">
                  <c:v>2.5133299999999998</c:v>
                </c:pt>
                <c:pt idx="129">
                  <c:v>2.3022500000000001E-2</c:v>
                </c:pt>
                <c:pt idx="130">
                  <c:v>0.15594133333333299</c:v>
                </c:pt>
                <c:pt idx="131">
                  <c:v>0.56928900000000004</c:v>
                </c:pt>
                <c:pt idx="132">
                  <c:v>7.6409366666666703</c:v>
                </c:pt>
                <c:pt idx="133">
                  <c:v>11.8570333333333</c:v>
                </c:pt>
                <c:pt idx="134">
                  <c:v>3.30871</c:v>
                </c:pt>
                <c:pt idx="135">
                  <c:v>0</c:v>
                </c:pt>
                <c:pt idx="136">
                  <c:v>5.65754E-3</c:v>
                </c:pt>
                <c:pt idx="137">
                  <c:v>0.22959299999999999</c:v>
                </c:pt>
                <c:pt idx="138">
                  <c:v>6.8683833333333302E-3</c:v>
                </c:pt>
                <c:pt idx="139">
                  <c:v>1.27038E-4</c:v>
                </c:pt>
                <c:pt idx="140">
                  <c:v>0</c:v>
                </c:pt>
                <c:pt idx="141">
                  <c:v>8.8836433333333298E-2</c:v>
                </c:pt>
                <c:pt idx="142">
                  <c:v>12.262233333333301</c:v>
                </c:pt>
                <c:pt idx="143">
                  <c:v>1.69575E-2</c:v>
                </c:pt>
                <c:pt idx="144">
                  <c:v>109.904</c:v>
                </c:pt>
                <c:pt idx="145">
                  <c:v>0</c:v>
                </c:pt>
                <c:pt idx="146">
                  <c:v>0</c:v>
                </c:pt>
                <c:pt idx="147">
                  <c:v>0</c:v>
                </c:pt>
                <c:pt idx="148">
                  <c:v>7.1007333333333303E-4</c:v>
                </c:pt>
                <c:pt idx="149">
                  <c:v>0</c:v>
                </c:pt>
                <c:pt idx="150">
                  <c:v>4.1515866666666703E-3</c:v>
                </c:pt>
                <c:pt idx="151">
                  <c:v>6.4704399999999995E-2</c:v>
                </c:pt>
                <c:pt idx="152">
                  <c:v>0</c:v>
                </c:pt>
                <c:pt idx="153">
                  <c:v>2.46351E-2</c:v>
                </c:pt>
                <c:pt idx="154">
                  <c:v>0.72329399999999999</c:v>
                </c:pt>
                <c:pt idx="155">
                  <c:v>1.2925500000000001</c:v>
                </c:pt>
                <c:pt idx="156">
                  <c:v>2.5262900000000001E-2</c:v>
                </c:pt>
                <c:pt idx="157">
                  <c:v>0</c:v>
                </c:pt>
                <c:pt idx="158">
                  <c:v>1.25631</c:v>
                </c:pt>
                <c:pt idx="159">
                  <c:v>9.0009300000000003</c:v>
                </c:pt>
                <c:pt idx="160">
                  <c:v>3.1229099999999999E-2</c:v>
                </c:pt>
                <c:pt idx="161">
                  <c:v>0.900343</c:v>
                </c:pt>
                <c:pt idx="162">
                  <c:v>1.41415E-2</c:v>
                </c:pt>
                <c:pt idx="163">
                  <c:v>2.11849</c:v>
                </c:pt>
                <c:pt idx="164">
                  <c:v>1.1588733333333301</c:v>
                </c:pt>
                <c:pt idx="165">
                  <c:v>0.131605</c:v>
                </c:pt>
                <c:pt idx="166">
                  <c:v>0.53520833333333295</c:v>
                </c:pt>
                <c:pt idx="167">
                  <c:v>4.1724733333333298E-2</c:v>
                </c:pt>
                <c:pt idx="168">
                  <c:v>1.71207666666667</c:v>
                </c:pt>
                <c:pt idx="169">
                  <c:v>2.6004200000000002E-2</c:v>
                </c:pt>
                <c:pt idx="170">
                  <c:v>0</c:v>
                </c:pt>
                <c:pt idx="171">
                  <c:v>0</c:v>
                </c:pt>
                <c:pt idx="172">
                  <c:v>9.8801366666666696E-2</c:v>
                </c:pt>
                <c:pt idx="173">
                  <c:v>7.2913399999999999E-4</c:v>
                </c:pt>
                <c:pt idx="174">
                  <c:v>9.1540666666666701E-2</c:v>
                </c:pt>
                <c:pt idx="175">
                  <c:v>4.6100033333333297</c:v>
                </c:pt>
                <c:pt idx="176">
                  <c:v>1.9118999999999999E-4</c:v>
                </c:pt>
                <c:pt idx="177">
                  <c:v>6.8802799999999997E-2</c:v>
                </c:pt>
                <c:pt idx="178">
                  <c:v>0</c:v>
                </c:pt>
                <c:pt idx="179">
                  <c:v>7.3554366666666704</c:v>
                </c:pt>
                <c:pt idx="180">
                  <c:v>29.227499999999999</c:v>
                </c:pt>
                <c:pt idx="181">
                  <c:v>196.49266666666699</c:v>
                </c:pt>
                <c:pt idx="182">
                  <c:v>1.8293300000000001E-3</c:v>
                </c:pt>
                <c:pt idx="183">
                  <c:v>6.1969799999999998E-2</c:v>
                </c:pt>
                <c:pt idx="184">
                  <c:v>3.8906733333333299</c:v>
                </c:pt>
                <c:pt idx="185">
                  <c:v>1.4887966666666701</c:v>
                </c:pt>
                <c:pt idx="186">
                  <c:v>2.13927666666667</c:v>
                </c:pt>
                <c:pt idx="187">
                  <c:v>0.13361666666666699</c:v>
                </c:pt>
                <c:pt idx="188">
                  <c:v>0</c:v>
                </c:pt>
                <c:pt idx="189">
                  <c:v>1.5986900000000001E-3</c:v>
                </c:pt>
                <c:pt idx="190">
                  <c:v>9.3569399999999997E-2</c:v>
                </c:pt>
                <c:pt idx="191">
                  <c:v>0.164798</c:v>
                </c:pt>
                <c:pt idx="192">
                  <c:v>5.6452799999999996</c:v>
                </c:pt>
                <c:pt idx="193">
                  <c:v>0.16320233333333301</c:v>
                </c:pt>
                <c:pt idx="194">
                  <c:v>7.1783700000000001</c:v>
                </c:pt>
                <c:pt idx="195">
                  <c:v>0.29714200000000002</c:v>
                </c:pt>
                <c:pt idx="196">
                  <c:v>0.17304333333333299</c:v>
                </c:pt>
                <c:pt idx="197">
                  <c:v>4.2469200000000004E-3</c:v>
                </c:pt>
                <c:pt idx="198">
                  <c:v>1.5834866666666701E-2</c:v>
                </c:pt>
                <c:pt idx="199">
                  <c:v>34.4301666666667</c:v>
                </c:pt>
              </c:numCache>
            </c:numRef>
          </c:yVal>
          <c:smooth val="0"/>
        </c:ser>
        <c:ser>
          <c:idx val="4"/>
          <c:order val="5"/>
          <c:tx>
            <c:strRef>
              <c:f>industry_final_chart!$K$9</c:f>
              <c:strCache>
                <c:ptCount val="1"/>
                <c:pt idx="0">
                  <c:v>y = 0.58x ; R^2 = 0.83</c:v>
                </c:pt>
              </c:strCache>
            </c:strRef>
          </c:tx>
          <c:marker>
            <c:symbol val="none"/>
          </c:marker>
          <c:xVal>
            <c:numRef>
              <c:f>industry_final_chart!$J$11:$J$12</c:f>
              <c:numCache>
                <c:formatCode>0</c:formatCode>
                <c:ptCount val="2"/>
                <c:pt idx="0" formatCode="0.00E+00">
                  <c:v>1.7146482399135816E-2</c:v>
                </c:pt>
                <c:pt idx="1">
                  <c:v>10000</c:v>
                </c:pt>
              </c:numCache>
            </c:numRef>
          </c:xVal>
          <c:yVal>
            <c:numRef>
              <c:f>industry_final_chart!$K$11:$K$12</c:f>
              <c:numCache>
                <c:formatCode>0.00E+00</c:formatCode>
                <c:ptCount val="2"/>
                <c:pt idx="0">
                  <c:v>0.01</c:v>
                </c:pt>
                <c:pt idx="1">
                  <c:v>5832.1</c:v>
                </c:pt>
              </c:numCache>
            </c:numRef>
          </c:yVal>
          <c:smooth val="0"/>
        </c:ser>
        <c:ser>
          <c:idx val="6"/>
          <c:order val="6"/>
          <c:tx>
            <c:strRef>
              <c:f>industry_final_chart!$L$9</c:f>
              <c:strCache>
                <c:ptCount val="1"/>
                <c:pt idx="0">
                  <c:v>y = x</c:v>
                </c:pt>
              </c:strCache>
            </c:strRef>
          </c:tx>
          <c:spPr>
            <a:ln>
              <a:prstDash val="dash"/>
            </a:ln>
          </c:spPr>
          <c:marker>
            <c:symbol val="none"/>
          </c:marker>
          <c:xVal>
            <c:numRef>
              <c:f>industry_final_chart!$J$11:$J$12</c:f>
              <c:numCache>
                <c:formatCode>0</c:formatCode>
                <c:ptCount val="2"/>
                <c:pt idx="0" formatCode="0.00E+00">
                  <c:v>1.7146482399135816E-2</c:v>
                </c:pt>
                <c:pt idx="1">
                  <c:v>10000</c:v>
                </c:pt>
              </c:numCache>
            </c:numRef>
          </c:xVal>
          <c:yVal>
            <c:numRef>
              <c:f>industry_final_chart!$L$11:$L$12</c:f>
              <c:numCache>
                <c:formatCode>0</c:formatCode>
                <c:ptCount val="2"/>
                <c:pt idx="0" formatCode="0.00E+00">
                  <c:v>1.7146482399135816E-2</c:v>
                </c:pt>
                <c:pt idx="1">
                  <c:v>10000</c:v>
                </c:pt>
              </c:numCache>
            </c:numRef>
          </c:yVal>
          <c:smooth val="0"/>
        </c:ser>
        <c:dLbls>
          <c:showLegendKey val="0"/>
          <c:showVal val="0"/>
          <c:showCatName val="0"/>
          <c:showSerName val="0"/>
          <c:showPercent val="0"/>
          <c:showBubbleSize val="0"/>
        </c:dLbls>
        <c:axId val="103128064"/>
        <c:axId val="103134336"/>
      </c:scatterChart>
      <c:valAx>
        <c:axId val="10312806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3134336"/>
        <c:crossesAt val="1"/>
        <c:crossBetween val="midCat"/>
      </c:valAx>
      <c:valAx>
        <c:axId val="10313433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0312806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v_agricultural_withdrawal!$AZ$5</c:f>
              <c:strCache>
                <c:ptCount val="1"/>
                <c:pt idx="0">
                  <c:v>2003-2007</c:v>
                </c:pt>
              </c:strCache>
            </c:strRef>
          </c:tx>
          <c:spPr>
            <a:ln w="28575">
              <a:noFill/>
            </a:ln>
          </c:spPr>
          <c:marker>
            <c:symbol val="x"/>
            <c:size val="7"/>
            <c:spPr>
              <a:noFill/>
            </c:spPr>
          </c:marker>
          <c:xVal>
            <c:numRef>
              <c:f>v_agricultural_withdrawal!$BA$7:$BA$206</c:f>
              <c:numCache>
                <c:formatCode>0.00</c:formatCode>
                <c:ptCount val="200"/>
                <c:pt idx="0">
                  <c:v>1.89</c:v>
                </c:pt>
                <c:pt idx="1">
                  <c:v>#N/A</c:v>
                </c:pt>
                <c:pt idx="2">
                  <c:v>0.51759999999999995</c:v>
                </c:pt>
                <c:pt idx="3">
                  <c:v>#N/A</c:v>
                </c:pt>
                <c:pt idx="4">
                  <c:v>#N/A</c:v>
                </c:pt>
                <c:pt idx="5">
                  <c:v>0.1467</c:v>
                </c:pt>
                <c:pt idx="6">
                  <c:v>1.2999999999999999E-3</c:v>
                </c:pt>
                <c:pt idx="7">
                  <c:v>#N/A</c:v>
                </c:pt>
                <c:pt idx="8">
                  <c:v>12.24</c:v>
                </c:pt>
                <c:pt idx="9">
                  <c:v>#N/A</c:v>
                </c:pt>
                <c:pt idx="10">
                  <c:v>#N/A</c:v>
                </c:pt>
                <c:pt idx="11">
                  <c:v>0.15920000000000001</c:v>
                </c:pt>
                <c:pt idx="12">
                  <c:v>5.4800000000000001E-2</c:v>
                </c:pt>
                <c:pt idx="13">
                  <c:v>#N/A</c:v>
                </c:pt>
                <c:pt idx="14">
                  <c:v>#N/A</c:v>
                </c:pt>
                <c:pt idx="15">
                  <c:v>#N/A</c:v>
                </c:pt>
                <c:pt idx="16">
                  <c:v>#N/A</c:v>
                </c:pt>
                <c:pt idx="17">
                  <c:v>31.7</c:v>
                </c:pt>
                <c:pt idx="18">
                  <c:v>#N/A</c:v>
                </c:pt>
                <c:pt idx="19">
                  <c:v>#N/A</c:v>
                </c:pt>
                <c:pt idx="20">
                  <c:v>#N/A</c:v>
                </c:pt>
                <c:pt idx="21">
                  <c:v>0.87590000000000001</c:v>
                </c:pt>
                <c:pt idx="22">
                  <c:v>#N/A</c:v>
                </c:pt>
                <c:pt idx="23">
                  <c:v>#N/A</c:v>
                </c:pt>
                <c:pt idx="24">
                  <c:v>#N/A</c:v>
                </c:pt>
                <c:pt idx="25">
                  <c:v>2.3220000000000001</c:v>
                </c:pt>
                <c:pt idx="26">
                  <c:v>2.5000000000000001E-2</c:v>
                </c:pt>
                <c:pt idx="27">
                  <c:v>4.0000000000000002E-4</c:v>
                </c:pt>
                <c:pt idx="28">
                  <c:v>11.31</c:v>
                </c:pt>
                <c:pt idx="29">
                  <c:v>0.67220000000000002</c:v>
                </c:pt>
                <c:pt idx="30">
                  <c:v>29.42</c:v>
                </c:pt>
                <c:pt idx="31">
                  <c:v>#N/A</c:v>
                </c:pt>
                <c:pt idx="32">
                  <c:v>#N/A</c:v>
                </c:pt>
                <c:pt idx="33">
                  <c:v>#N/A</c:v>
                </c:pt>
                <c:pt idx="34">
                  <c:v>#N/A</c:v>
                </c:pt>
                <c:pt idx="35">
                  <c:v>#N/A</c:v>
                </c:pt>
                <c:pt idx="36">
                  <c:v>2.476</c:v>
                </c:pt>
                <c:pt idx="37">
                  <c:v>0.14299999999999999</c:v>
                </c:pt>
                <c:pt idx="38">
                  <c:v>9.33</c:v>
                </c:pt>
                <c:pt idx="39">
                  <c:v>#N/A</c:v>
                </c:pt>
                <c:pt idx="40">
                  <c:v>0.11749999999999999</c:v>
                </c:pt>
                <c:pt idx="41">
                  <c:v>#N/A</c:v>
                </c:pt>
                <c:pt idx="42">
                  <c:v>4.4870000000000001</c:v>
                </c:pt>
                <c:pt idx="43">
                  <c:v>0.40899999999999997</c:v>
                </c:pt>
                <c:pt idx="44">
                  <c:v>8.0760000000000005</c:v>
                </c:pt>
                <c:pt idx="45">
                  <c:v>#N/A</c:v>
                </c:pt>
                <c:pt idx="46">
                  <c:v>1.431</c:v>
                </c:pt>
                <c:pt idx="47">
                  <c:v>#N/A</c:v>
                </c:pt>
                <c:pt idx="48">
                  <c:v>7.6E-3</c:v>
                </c:pt>
                <c:pt idx="49">
                  <c:v>#N/A</c:v>
                </c:pt>
                <c:pt idx="50">
                  <c:v>0.05</c:v>
                </c:pt>
                <c:pt idx="51">
                  <c:v>0.05</c:v>
                </c:pt>
                <c:pt idx="52">
                  <c:v>3.9329999999999998</c:v>
                </c:pt>
                <c:pt idx="53">
                  <c:v>#N/A</c:v>
                </c:pt>
                <c:pt idx="54">
                  <c:v>1.0549999999999999</c:v>
                </c:pt>
                <c:pt idx="55">
                  <c:v>4.0300000000000002E-2</c:v>
                </c:pt>
                <c:pt idx="56">
                  <c:v>#N/A</c:v>
                </c:pt>
                <c:pt idx="57">
                  <c:v>0.13170000000000001</c:v>
                </c:pt>
                <c:pt idx="58">
                  <c:v>#N/A</c:v>
                </c:pt>
                <c:pt idx="59">
                  <c:v>#N/A</c:v>
                </c:pt>
                <c:pt idx="60">
                  <c:v>#N/A</c:v>
                </c:pt>
                <c:pt idx="61">
                  <c:v>8.4580000000000002</c:v>
                </c:pt>
                <c:pt idx="62">
                  <c:v>#N/A</c:v>
                </c:pt>
                <c:pt idx="63">
                  <c:v>1.8859999999999999</c:v>
                </c:pt>
                <c:pt idx="64">
                  <c:v>#N/A</c:v>
                </c:pt>
                <c:pt idx="65">
                  <c:v>#N/A</c:v>
                </c:pt>
                <c:pt idx="66">
                  <c:v>#N/A</c:v>
                </c:pt>
                <c:pt idx="67">
                  <c:v>#N/A</c:v>
                </c:pt>
                <c:pt idx="68">
                  <c:v>1.1779999999999999</c:v>
                </c:pt>
                <c:pt idx="69">
                  <c:v>0.3054</c:v>
                </c:pt>
                <c:pt idx="70">
                  <c:v>3.2000000000000002E-3</c:v>
                </c:pt>
                <c:pt idx="71">
                  <c:v>7.0000000000000007E-2</c:v>
                </c:pt>
                <c:pt idx="72">
                  <c:v>#N/A</c:v>
                </c:pt>
                <c:pt idx="73">
                  <c:v>#N/A</c:v>
                </c:pt>
                <c:pt idx="74">
                  <c:v>86</c:v>
                </c:pt>
                <c:pt idx="75">
                  <c:v>#N/A</c:v>
                </c:pt>
                <c:pt idx="76">
                  <c:v>#N/A</c:v>
                </c:pt>
                <c:pt idx="77">
                  <c:v>1.129</c:v>
                </c:pt>
                <c:pt idx="78">
                  <c:v>12.89</c:v>
                </c:pt>
                <c:pt idx="79">
                  <c:v>0.59530000000000005</c:v>
                </c:pt>
                <c:pt idx="80">
                  <c:v>14.03</c:v>
                </c:pt>
                <c:pt idx="81">
                  <c:v>0.44800000000000001</c:v>
                </c:pt>
                <c:pt idx="82">
                  <c:v>54.5</c:v>
                </c:pt>
                <c:pt idx="83">
                  <c:v>0.61119999999999997</c:v>
                </c:pt>
                <c:pt idx="84">
                  <c:v>7.4470000000000001</c:v>
                </c:pt>
                <c:pt idx="85">
                  <c:v>1.75</c:v>
                </c:pt>
                <c:pt idx="86">
                  <c:v>2.0529999999999999</c:v>
                </c:pt>
                <c:pt idx="87">
                  <c:v>6.61</c:v>
                </c:pt>
                <c:pt idx="88">
                  <c:v>15.96</c:v>
                </c:pt>
                <c:pt idx="89">
                  <c:v>#N/A</c:v>
                </c:pt>
                <c:pt idx="90">
                  <c:v>5.0599999999999999E-2</c:v>
                </c:pt>
                <c:pt idx="91">
                  <c:v>3.1930000000000001</c:v>
                </c:pt>
                <c:pt idx="92">
                  <c:v>0.78</c:v>
                </c:pt>
                <c:pt idx="93">
                  <c:v>#N/A</c:v>
                </c:pt>
                <c:pt idx="94">
                  <c:v>#N/A</c:v>
                </c:pt>
                <c:pt idx="95">
                  <c:v>#N/A</c:v>
                </c:pt>
                <c:pt idx="96">
                  <c:v>#N/A</c:v>
                </c:pt>
                <c:pt idx="97">
                  <c:v>8.1799999999999998E-2</c:v>
                </c:pt>
                <c:pt idx="98">
                  <c:v>#N/A</c:v>
                </c:pt>
                <c:pt idx="99">
                  <c:v>13</c:v>
                </c:pt>
                <c:pt idx="100">
                  <c:v>1.1659999999999999</c:v>
                </c:pt>
                <c:pt idx="101">
                  <c:v>2.5049999999999999</c:v>
                </c:pt>
                <c:pt idx="102">
                  <c:v>#N/A</c:v>
                </c:pt>
                <c:pt idx="103">
                  <c:v>5.0750000000000002</c:v>
                </c:pt>
                <c:pt idx="104">
                  <c:v>2.0299999999999999E-2</c:v>
                </c:pt>
                <c:pt idx="105">
                  <c:v>1.2230000000000001</c:v>
                </c:pt>
                <c:pt idx="106">
                  <c:v>0.49099999999999999</c:v>
                </c:pt>
                <c:pt idx="107">
                  <c:v>60.57</c:v>
                </c:pt>
                <c:pt idx="108">
                  <c:v>#N/A</c:v>
                </c:pt>
                <c:pt idx="109">
                  <c:v>0.224</c:v>
                </c:pt>
                <c:pt idx="110">
                  <c:v>#N/A</c:v>
                </c:pt>
                <c:pt idx="111">
                  <c:v>#N/A</c:v>
                </c:pt>
                <c:pt idx="112">
                  <c:v>#N/A</c:v>
                </c:pt>
                <c:pt idx="113">
                  <c:v>3.5999999999999997E-2</c:v>
                </c:pt>
                <c:pt idx="114">
                  <c:v>#N/A</c:v>
                </c:pt>
                <c:pt idx="115">
                  <c:v>#N/A</c:v>
                </c:pt>
                <c:pt idx="116">
                  <c:v>9.32</c:v>
                </c:pt>
                <c:pt idx="117">
                  <c:v>7.1900000000000006E-2</c:v>
                </c:pt>
                <c:pt idx="118">
                  <c:v>0.1255</c:v>
                </c:pt>
                <c:pt idx="119">
                  <c:v>#N/A</c:v>
                </c:pt>
                <c:pt idx="120">
                  <c:v>2.82</c:v>
                </c:pt>
                <c:pt idx="121">
                  <c:v>#N/A</c:v>
                </c:pt>
                <c:pt idx="122">
                  <c:v>0.65649999999999997</c:v>
                </c:pt>
                <c:pt idx="123">
                  <c:v>5.51</c:v>
                </c:pt>
                <c:pt idx="124">
                  <c:v>#N/A</c:v>
                </c:pt>
                <c:pt idx="125">
                  <c:v>0.84489999999999998</c:v>
                </c:pt>
                <c:pt idx="126">
                  <c:v>#N/A</c:v>
                </c:pt>
                <c:pt idx="127">
                  <c:v>#N/A</c:v>
                </c:pt>
                <c:pt idx="128">
                  <c:v>2.98E-2</c:v>
                </c:pt>
                <c:pt idx="129">
                  <c:v>1E-3</c:v>
                </c:pt>
                <c:pt idx="130">
                  <c:v>#N/A</c:v>
                </c:pt>
                <c:pt idx="131">
                  <c:v>#N/A</c:v>
                </c:pt>
                <c:pt idx="132">
                  <c:v>65.59</c:v>
                </c:pt>
                <c:pt idx="133">
                  <c:v>1.1220000000000001</c:v>
                </c:pt>
                <c:pt idx="134">
                  <c:v>#N/A</c:v>
                </c:pt>
                <c:pt idx="135">
                  <c:v>#N/A</c:v>
                </c:pt>
                <c:pt idx="136">
                  <c:v>1.071</c:v>
                </c:pt>
                <c:pt idx="137">
                  <c:v>7.3899999999999993E-2</c:v>
                </c:pt>
                <c:pt idx="138">
                  <c:v>0.55000000000000004</c:v>
                </c:pt>
                <c:pt idx="139">
                  <c:v>0.26200000000000001</c:v>
                </c:pt>
                <c:pt idx="140">
                  <c:v>#N/A</c:v>
                </c:pt>
                <c:pt idx="141">
                  <c:v>2.93</c:v>
                </c:pt>
                <c:pt idx="142">
                  <c:v>1.099</c:v>
                </c:pt>
                <c:pt idx="143">
                  <c:v>#N/A</c:v>
                </c:pt>
                <c:pt idx="144">
                  <c:v>#N/A</c:v>
                </c:pt>
                <c:pt idx="145">
                  <c:v>#N/A</c:v>
                </c:pt>
                <c:pt idx="146">
                  <c:v>3.04E-2</c:v>
                </c:pt>
                <c:pt idx="147">
                  <c:v>#N/A</c:v>
                </c:pt>
                <c:pt idx="148">
                  <c:v>#N/A</c:v>
                </c:pt>
                <c:pt idx="149">
                  <c:v>#N/A</c:v>
                </c:pt>
                <c:pt idx="150">
                  <c:v>20.83</c:v>
                </c:pt>
                <c:pt idx="151">
                  <c:v>#N/A</c:v>
                </c:pt>
                <c:pt idx="152">
                  <c:v>8.9999999999999998E-4</c:v>
                </c:pt>
                <c:pt idx="153">
                  <c:v>4.5699999999999998E-2</c:v>
                </c:pt>
                <c:pt idx="154">
                  <c:v>4.5999999999999999E-3</c:v>
                </c:pt>
                <c:pt idx="155">
                  <c:v>2.2499999999999999E-2</c:v>
                </c:pt>
                <c:pt idx="156">
                  <c:v>#N/A</c:v>
                </c:pt>
                <c:pt idx="157">
                  <c:v>3.2810000000000001</c:v>
                </c:pt>
                <c:pt idx="158">
                  <c:v>#N/A</c:v>
                </c:pt>
                <c:pt idx="159">
                  <c:v>23.18</c:v>
                </c:pt>
                <c:pt idx="160">
                  <c:v>0.43109999999999998</c:v>
                </c:pt>
                <c:pt idx="161">
                  <c:v>10.44</c:v>
                </c:pt>
                <c:pt idx="162">
                  <c:v>#N/A</c:v>
                </c:pt>
                <c:pt idx="163">
                  <c:v>0.107</c:v>
                </c:pt>
                <c:pt idx="164">
                  <c:v>#N/A</c:v>
                </c:pt>
                <c:pt idx="165">
                  <c:v>14.67</c:v>
                </c:pt>
                <c:pt idx="166">
                  <c:v>26.36</c:v>
                </c:pt>
                <c:pt idx="167">
                  <c:v>#N/A</c:v>
                </c:pt>
                <c:pt idx="168">
                  <c:v>51.79</c:v>
                </c:pt>
                <c:pt idx="169">
                  <c:v>#N/A</c:v>
                </c:pt>
                <c:pt idx="170">
                  <c:v>#N/A</c:v>
                </c:pt>
                <c:pt idx="171">
                  <c:v>#N/A</c:v>
                </c:pt>
                <c:pt idx="172">
                  <c:v>1.4999999999999999E-2</c:v>
                </c:pt>
                <c:pt idx="173">
                  <c:v>1.1679999999999999</c:v>
                </c:pt>
                <c:pt idx="174">
                  <c:v>#N/A</c:v>
                </c:pt>
                <c:pt idx="175">
                  <c:v>29.6</c:v>
                </c:pt>
                <c:pt idx="176">
                  <c:v>3.3119999999999998</c:v>
                </c:pt>
                <c:pt idx="177">
                  <c:v>#N/A</c:v>
                </c:pt>
                <c:pt idx="178">
                  <c:v>#N/A</c:v>
                </c:pt>
                <c:pt idx="179">
                  <c:v>1.33</c:v>
                </c:pt>
                <c:pt idx="180">
                  <c:v>4.5250000000000004</c:v>
                </c:pt>
                <c:pt idx="181">
                  <c:v>191.9</c:v>
                </c:pt>
                <c:pt idx="182">
                  <c:v>0.42070000000000002</c:v>
                </c:pt>
                <c:pt idx="183">
                  <c:v>#N/A</c:v>
                </c:pt>
                <c:pt idx="184">
                  <c:v>50.4</c:v>
                </c:pt>
                <c:pt idx="185">
                  <c:v>16.71</c:v>
                </c:pt>
                <c:pt idx="186">
                  <c:v>77.75</c:v>
                </c:pt>
                <c:pt idx="187">
                  <c:v>7</c:v>
                </c:pt>
                <c:pt idx="188">
                  <c:v>#N/A</c:v>
                </c:pt>
                <c:pt idx="189">
                  <c:v>3.2349999999999999</c:v>
                </c:pt>
                <c:pt idx="190">
                  <c:v>7.1900000000000006E-2</c:v>
                </c:pt>
                <c:pt idx="191">
                  <c:v>#N/A</c:v>
                </c:pt>
                <c:pt idx="192">
                  <c:v>3.6900000000000002E-2</c:v>
                </c:pt>
                <c:pt idx="193">
                  <c:v>#N/A</c:v>
                </c:pt>
                <c:pt idx="194">
                  <c:v>0.12820000000000001</c:v>
                </c:pt>
                <c:pt idx="195">
                  <c:v>6.6E-3</c:v>
                </c:pt>
                <c:pt idx="196">
                  <c:v>#N/A</c:v>
                </c:pt>
                <c:pt idx="197">
                  <c:v>#N/A</c:v>
                </c:pt>
                <c:pt idx="198">
                  <c:v>0.189</c:v>
                </c:pt>
                <c:pt idx="199">
                  <c:v>358</c:v>
                </c:pt>
              </c:numCache>
            </c:numRef>
          </c:xVal>
          <c:yVal>
            <c:numRef>
              <c:f>v_agricultural_withdrawal!$BC$7:$BC$206</c:f>
              <c:numCache>
                <c:formatCode>0.00</c:formatCode>
                <c:ptCount val="200"/>
                <c:pt idx="0">
                  <c:v>0</c:v>
                </c:pt>
                <c:pt idx="1">
                  <c:v>7.9756956599999995</c:v>
                </c:pt>
                <c:pt idx="2">
                  <c:v>0.212502</c:v>
                </c:pt>
                <c:pt idx="3">
                  <c:v>0.24521159999999997</c:v>
                </c:pt>
                <c:pt idx="4">
                  <c:v>0</c:v>
                </c:pt>
                <c:pt idx="5">
                  <c:v>0.26968362000000001</c:v>
                </c:pt>
                <c:pt idx="6">
                  <c:v>0</c:v>
                </c:pt>
                <c:pt idx="7">
                  <c:v>2.9289599999999991</c:v>
                </c:pt>
                <c:pt idx="8">
                  <c:v>4.2793300000000007</c:v>
                </c:pt>
                <c:pt idx="9">
                  <c:v>0</c:v>
                </c:pt>
                <c:pt idx="10">
                  <c:v>0</c:v>
                </c:pt>
                <c:pt idx="11">
                  <c:v>0.15987289999999998</c:v>
                </c:pt>
                <c:pt idx="12">
                  <c:v>0</c:v>
                </c:pt>
                <c:pt idx="13">
                  <c:v>85.495856400000008</c:v>
                </c:pt>
                <c:pt idx="14">
                  <c:v>1.0844119999999999E-2</c:v>
                </c:pt>
                <c:pt idx="15">
                  <c:v>0.10198332</c:v>
                </c:pt>
                <c:pt idx="16">
                  <c:v>0</c:v>
                </c:pt>
                <c:pt idx="17">
                  <c:v>31.479596000000001</c:v>
                </c:pt>
                <c:pt idx="18">
                  <c:v>2.1957733999999996E-2</c:v>
                </c:pt>
                <c:pt idx="19">
                  <c:v>0</c:v>
                </c:pt>
                <c:pt idx="20">
                  <c:v>4.9303399999999949E-3</c:v>
                </c:pt>
                <c:pt idx="21">
                  <c:v>0</c:v>
                </c:pt>
                <c:pt idx="22">
                  <c:v>72.992492000000013</c:v>
                </c:pt>
                <c:pt idx="23">
                  <c:v>0.10140280719999999</c:v>
                </c:pt>
                <c:pt idx="24">
                  <c:v>0.56255499999999992</c:v>
                </c:pt>
                <c:pt idx="25">
                  <c:v>0</c:v>
                </c:pt>
                <c:pt idx="26">
                  <c:v>0</c:v>
                </c:pt>
                <c:pt idx="27">
                  <c:v>4.2760280000000012E-3</c:v>
                </c:pt>
                <c:pt idx="28">
                  <c:v>2.2231799999999997</c:v>
                </c:pt>
                <c:pt idx="29">
                  <c:v>0.17432033399999999</c:v>
                </c:pt>
                <c:pt idx="30">
                  <c:v>0.88290079999999993</c:v>
                </c:pt>
                <c:pt idx="31">
                  <c:v>2.7543880000000005</c:v>
                </c:pt>
                <c:pt idx="32">
                  <c:v>0</c:v>
                </c:pt>
                <c:pt idx="33">
                  <c:v>0</c:v>
                </c:pt>
                <c:pt idx="34">
                  <c:v>0</c:v>
                </c:pt>
                <c:pt idx="35">
                  <c:v>0.3042417999999999</c:v>
                </c:pt>
                <c:pt idx="36">
                  <c:v>0.72672300000000023</c:v>
                </c:pt>
                <c:pt idx="37">
                  <c:v>0.21801446199999999</c:v>
                </c:pt>
                <c:pt idx="38">
                  <c:v>2.4548186000000003</c:v>
                </c:pt>
                <c:pt idx="39">
                  <c:v>2.8878896000000001E-2</c:v>
                </c:pt>
                <c:pt idx="40">
                  <c:v>0</c:v>
                </c:pt>
                <c:pt idx="41">
                  <c:v>0</c:v>
                </c:pt>
                <c:pt idx="42">
                  <c:v>0.31521540000000003</c:v>
                </c:pt>
                <c:pt idx="43">
                  <c:v>2.1091199999999866E-2</c:v>
                </c:pt>
                <c:pt idx="44">
                  <c:v>3.4715351999999999</c:v>
                </c:pt>
                <c:pt idx="45">
                  <c:v>28.360140000000001</c:v>
                </c:pt>
                <c:pt idx="46">
                  <c:v>3.8809780000000023E-2</c:v>
                </c:pt>
                <c:pt idx="47">
                  <c:v>0</c:v>
                </c:pt>
                <c:pt idx="48">
                  <c:v>0</c:v>
                </c:pt>
                <c:pt idx="49">
                  <c:v>0</c:v>
                </c:pt>
                <c:pt idx="50">
                  <c:v>0</c:v>
                </c:pt>
                <c:pt idx="51">
                  <c:v>0</c:v>
                </c:pt>
                <c:pt idx="52">
                  <c:v>0</c:v>
                </c:pt>
                <c:pt idx="53">
                  <c:v>0</c:v>
                </c:pt>
                <c:pt idx="54">
                  <c:v>0</c:v>
                </c:pt>
                <c:pt idx="55">
                  <c:v>1.5604959999999994E-2</c:v>
                </c:pt>
                <c:pt idx="56">
                  <c:v>6.2050166840000004E-2</c:v>
                </c:pt>
                <c:pt idx="57">
                  <c:v>0</c:v>
                </c:pt>
                <c:pt idx="58">
                  <c:v>0</c:v>
                </c:pt>
                <c:pt idx="59">
                  <c:v>5.2960000000000007E-2</c:v>
                </c:pt>
                <c:pt idx="60">
                  <c:v>0</c:v>
                </c:pt>
                <c:pt idx="61">
                  <c:v>2.1008599999999999</c:v>
                </c:pt>
                <c:pt idx="62">
                  <c:v>0</c:v>
                </c:pt>
                <c:pt idx="63">
                  <c:v>0.10900940000000003</c:v>
                </c:pt>
                <c:pt idx="64">
                  <c:v>1.0363794999999998</c:v>
                </c:pt>
                <c:pt idx="65">
                  <c:v>1.5727110075999999</c:v>
                </c:pt>
                <c:pt idx="66">
                  <c:v>0.25138525</c:v>
                </c:pt>
                <c:pt idx="67">
                  <c:v>#N/A</c:v>
                </c:pt>
                <c:pt idx="68">
                  <c:v>8.4157939999999973E-2</c:v>
                </c:pt>
                <c:pt idx="69">
                  <c:v>0</c:v>
                </c:pt>
                <c:pt idx="70">
                  <c:v>0</c:v>
                </c:pt>
                <c:pt idx="71">
                  <c:v>0</c:v>
                </c:pt>
                <c:pt idx="72">
                  <c:v>572.39322000000004</c:v>
                </c:pt>
                <c:pt idx="73">
                  <c:v>29.002958</c:v>
                </c:pt>
                <c:pt idx="74">
                  <c:v>28.824607800000003</c:v>
                </c:pt>
                <c:pt idx="75">
                  <c:v>23.110474</c:v>
                </c:pt>
                <c:pt idx="76">
                  <c:v>0</c:v>
                </c:pt>
                <c:pt idx="77">
                  <c:v>0.60453518000000006</c:v>
                </c:pt>
                <c:pt idx="78">
                  <c:v>3.1250060000000026</c:v>
                </c:pt>
                <c:pt idx="79">
                  <c:v>9.5756200000000014E-2</c:v>
                </c:pt>
                <c:pt idx="80">
                  <c:v>3.3553449999999989</c:v>
                </c:pt>
                <c:pt idx="81">
                  <c:v>0</c:v>
                </c:pt>
                <c:pt idx="82">
                  <c:v>24.0078</c:v>
                </c:pt>
                <c:pt idx="83">
                  <c:v>6.2113639999999814E-3</c:v>
                </c:pt>
                <c:pt idx="84">
                  <c:v>1.2981798000000002</c:v>
                </c:pt>
                <c:pt idx="85">
                  <c:v>7.1954360000000009E-2</c:v>
                </c:pt>
                <c:pt idx="86">
                  <c:v>13.868104699999998</c:v>
                </c:pt>
                <c:pt idx="87">
                  <c:v>3.6165180000000006</c:v>
                </c:pt>
                <c:pt idx="88">
                  <c:v>6.3412619999999986</c:v>
                </c:pt>
                <c:pt idx="89">
                  <c:v>0</c:v>
                </c:pt>
                <c:pt idx="90">
                  <c:v>0</c:v>
                </c:pt>
                <c:pt idx="91">
                  <c:v>12.81064362</c:v>
                </c:pt>
                <c:pt idx="92">
                  <c:v>0.14135925999999993</c:v>
                </c:pt>
                <c:pt idx="93">
                  <c:v>0</c:v>
                </c:pt>
                <c:pt idx="94">
                  <c:v>0</c:v>
                </c:pt>
                <c:pt idx="95">
                  <c:v>0.46380262000000017</c:v>
                </c:pt>
                <c:pt idx="96">
                  <c:v>0</c:v>
                </c:pt>
                <c:pt idx="97">
                  <c:v>0</c:v>
                </c:pt>
                <c:pt idx="98">
                  <c:v>0</c:v>
                </c:pt>
                <c:pt idx="99">
                  <c:v>12.853352599999999</c:v>
                </c:pt>
                <c:pt idx="100">
                  <c:v>2.4591919999999982E-2</c:v>
                </c:pt>
                <c:pt idx="101">
                  <c:v>3.8485679999999998</c:v>
                </c:pt>
                <c:pt idx="102">
                  <c:v>0</c:v>
                </c:pt>
                <c:pt idx="103">
                  <c:v>6.6633585000000002</c:v>
                </c:pt>
                <c:pt idx="104">
                  <c:v>0</c:v>
                </c:pt>
                <c:pt idx="105">
                  <c:v>0.6794231220000001</c:v>
                </c:pt>
                <c:pt idx="106">
                  <c:v>0</c:v>
                </c:pt>
                <c:pt idx="107">
                  <c:v>13.402708000000002</c:v>
                </c:pt>
                <c:pt idx="108">
                  <c:v>0</c:v>
                </c:pt>
                <c:pt idx="109">
                  <c:v>3.7040599999999951E-3</c:v>
                </c:pt>
                <c:pt idx="110">
                  <c:v>0.99092080000000027</c:v>
                </c:pt>
                <c:pt idx="111">
                  <c:v>0.19369454</c:v>
                </c:pt>
                <c:pt idx="112">
                  <c:v>0</c:v>
                </c:pt>
                <c:pt idx="113">
                  <c:v>7.8479600000000094E-2</c:v>
                </c:pt>
                <c:pt idx="114">
                  <c:v>0</c:v>
                </c:pt>
                <c:pt idx="115">
                  <c:v>0</c:v>
                </c:pt>
                <c:pt idx="116">
                  <c:v>4.9986808399999996</c:v>
                </c:pt>
                <c:pt idx="117">
                  <c:v>0</c:v>
                </c:pt>
                <c:pt idx="118">
                  <c:v>6.9328759999999989E-2</c:v>
                </c:pt>
                <c:pt idx="119">
                  <c:v>1.0463935999999999E-6</c:v>
                </c:pt>
                <c:pt idx="120">
                  <c:v>0</c:v>
                </c:pt>
                <c:pt idx="121">
                  <c:v>6.1862399999999984E-2</c:v>
                </c:pt>
                <c:pt idx="122">
                  <c:v>0.42784233000000005</c:v>
                </c:pt>
                <c:pt idx="123">
                  <c:v>0.7178899999999997</c:v>
                </c:pt>
                <c:pt idx="124">
                  <c:v>0</c:v>
                </c:pt>
                <c:pt idx="125">
                  <c:v>0</c:v>
                </c:pt>
                <c:pt idx="126">
                  <c:v>112.8556608</c:v>
                </c:pt>
                <c:pt idx="127">
                  <c:v>0</c:v>
                </c:pt>
                <c:pt idx="128">
                  <c:v>0</c:v>
                </c:pt>
                <c:pt idx="129">
                  <c:v>0</c:v>
                </c:pt>
                <c:pt idx="130">
                  <c:v>0.1012634</c:v>
                </c:pt>
                <c:pt idx="131">
                  <c:v>1.4523760000000001</c:v>
                </c:pt>
                <c:pt idx="132">
                  <c:v>12.83699</c:v>
                </c:pt>
                <c:pt idx="133">
                  <c:v>0</c:v>
                </c:pt>
                <c:pt idx="134">
                  <c:v>1.4583699999999999</c:v>
                </c:pt>
                <c:pt idx="135">
                  <c:v>0.12221646000000001</c:v>
                </c:pt>
                <c:pt idx="136">
                  <c:v>8.1041240000000007E-3</c:v>
                </c:pt>
                <c:pt idx="137">
                  <c:v>0</c:v>
                </c:pt>
                <c:pt idx="138">
                  <c:v>6.6172599999999998E-3</c:v>
                </c:pt>
                <c:pt idx="139">
                  <c:v>6.2049719999999926E-3</c:v>
                </c:pt>
                <c:pt idx="140">
                  <c:v>0</c:v>
                </c:pt>
                <c:pt idx="141">
                  <c:v>8.7273859999999953E-2</c:v>
                </c:pt>
                <c:pt idx="142">
                  <c:v>1.0321259999999999</c:v>
                </c:pt>
                <c:pt idx="143">
                  <c:v>2.0919000000000024E-3</c:v>
                </c:pt>
                <c:pt idx="144">
                  <c:v>0</c:v>
                </c:pt>
                <c:pt idx="145">
                  <c:v>0</c:v>
                </c:pt>
                <c:pt idx="146">
                  <c:v>0</c:v>
                </c:pt>
                <c:pt idx="147">
                  <c:v>0</c:v>
                </c:pt>
                <c:pt idx="148">
                  <c:v>0</c:v>
                </c:pt>
                <c:pt idx="149">
                  <c:v>0</c:v>
                </c:pt>
                <c:pt idx="150">
                  <c:v>13.086092526</c:v>
                </c:pt>
                <c:pt idx="151">
                  <c:v>2.6688971000000001</c:v>
                </c:pt>
                <c:pt idx="152">
                  <c:v>0</c:v>
                </c:pt>
                <c:pt idx="153">
                  <c:v>0.37657476000000001</c:v>
                </c:pt>
                <c:pt idx="154">
                  <c:v>0</c:v>
                </c:pt>
                <c:pt idx="155">
                  <c:v>3.6575999999999276E-3</c:v>
                </c:pt>
                <c:pt idx="156">
                  <c:v>0</c:v>
                </c:pt>
                <c:pt idx="157">
                  <c:v>1.1087062000000001</c:v>
                </c:pt>
                <c:pt idx="158">
                  <c:v>1.5712060000000005</c:v>
                </c:pt>
                <c:pt idx="159">
                  <c:v>3.0405260000000016</c:v>
                </c:pt>
                <c:pt idx="160">
                  <c:v>0.84544163999999999</c:v>
                </c:pt>
                <c:pt idx="161">
                  <c:v>1.5395822000000001</c:v>
                </c:pt>
                <c:pt idx="162">
                  <c:v>7.9622399999999972E-3</c:v>
                </c:pt>
                <c:pt idx="163">
                  <c:v>0</c:v>
                </c:pt>
                <c:pt idx="164">
                  <c:v>0</c:v>
                </c:pt>
                <c:pt idx="165">
                  <c:v>5.3593707799999999</c:v>
                </c:pt>
                <c:pt idx="166">
                  <c:v>4.1135630000000001</c:v>
                </c:pt>
                <c:pt idx="167">
                  <c:v>0.21369568</c:v>
                </c:pt>
                <c:pt idx="168">
                  <c:v>127.83944200000002</c:v>
                </c:pt>
                <c:pt idx="169">
                  <c:v>1.7896399999999986E-3</c:v>
                </c:pt>
                <c:pt idx="170">
                  <c:v>0</c:v>
                </c:pt>
                <c:pt idx="171">
                  <c:v>0</c:v>
                </c:pt>
                <c:pt idx="172">
                  <c:v>0</c:v>
                </c:pt>
                <c:pt idx="173">
                  <c:v>0</c:v>
                </c:pt>
                <c:pt idx="174">
                  <c:v>0.31825182000000007</c:v>
                </c:pt>
                <c:pt idx="175">
                  <c:v>4.3342760000000009</c:v>
                </c:pt>
                <c:pt idx="176">
                  <c:v>0.4160825722</c:v>
                </c:pt>
                <c:pt idx="177">
                  <c:v>6.6671999999999565E-4</c:v>
                </c:pt>
                <c:pt idx="178">
                  <c:v>0</c:v>
                </c:pt>
                <c:pt idx="179">
                  <c:v>0</c:v>
                </c:pt>
                <c:pt idx="180">
                  <c:v>0.31571399999999983</c:v>
                </c:pt>
                <c:pt idx="181">
                  <c:v>43.001419999999996</c:v>
                </c:pt>
                <c:pt idx="182">
                  <c:v>0.16266628800000002</c:v>
                </c:pt>
                <c:pt idx="183">
                  <c:v>0.88981975999999996</c:v>
                </c:pt>
                <c:pt idx="184">
                  <c:v>7.2245400000000002</c:v>
                </c:pt>
                <c:pt idx="185">
                  <c:v>1.2104187999999998</c:v>
                </c:pt>
                <c:pt idx="186">
                  <c:v>136.41633199999998</c:v>
                </c:pt>
                <c:pt idx="187">
                  <c:v>0.41774252000000001</c:v>
                </c:pt>
                <c:pt idx="188">
                  <c:v>0</c:v>
                </c:pt>
                <c:pt idx="189">
                  <c:v>1.5914694279999999</c:v>
                </c:pt>
                <c:pt idx="190">
                  <c:v>1.3002200000000047E-3</c:v>
                </c:pt>
                <c:pt idx="191">
                  <c:v>0.13358759999999995</c:v>
                </c:pt>
                <c:pt idx="192">
                  <c:v>0</c:v>
                </c:pt>
                <c:pt idx="193">
                  <c:v>0</c:v>
                </c:pt>
                <c:pt idx="194">
                  <c:v>0</c:v>
                </c:pt>
                <c:pt idx="195">
                  <c:v>2.2432000000000007E-4</c:v>
                </c:pt>
                <c:pt idx="196">
                  <c:v>14.807540799999998</c:v>
                </c:pt>
                <c:pt idx="197">
                  <c:v>7.6033504000000043E-2</c:v>
                </c:pt>
                <c:pt idx="198">
                  <c:v>8.3963820000000008E-2</c:v>
                </c:pt>
                <c:pt idx="199">
                  <c:v>685.95123999999998</c:v>
                </c:pt>
              </c:numCache>
            </c:numRef>
          </c:yVal>
          <c:smooth val="0"/>
        </c:ser>
        <c:ser>
          <c:idx val="2"/>
          <c:order val="1"/>
          <c:tx>
            <c:strRef>
              <c:f>v_agricultural_withdrawal!$BE$5</c:f>
              <c:strCache>
                <c:ptCount val="1"/>
                <c:pt idx="0">
                  <c:v>2008-2012</c:v>
                </c:pt>
              </c:strCache>
            </c:strRef>
          </c:tx>
          <c:spPr>
            <a:ln w="28575">
              <a:noFill/>
            </a:ln>
          </c:spPr>
          <c:marker>
            <c:symbol val="circle"/>
            <c:size val="7"/>
            <c:spPr>
              <a:noFill/>
            </c:spPr>
          </c:marker>
          <c:xVal>
            <c:numRef>
              <c:f>v_agricultural_withdrawal!$BF$7:$BF$206</c:f>
              <c:numCache>
                <c:formatCode>0.00</c:formatCode>
                <c:ptCount val="200"/>
                <c:pt idx="0">
                  <c:v>1.153</c:v>
                </c:pt>
                <c:pt idx="1">
                  <c:v>#N/A</c:v>
                </c:pt>
                <c:pt idx="2">
                  <c:v>#N/A</c:v>
                </c:pt>
                <c:pt idx="3">
                  <c:v>4.99</c:v>
                </c:pt>
                <c:pt idx="4">
                  <c:v>#N/A</c:v>
                </c:pt>
                <c:pt idx="5">
                  <c:v>#N/A</c:v>
                </c:pt>
                <c:pt idx="6">
                  <c:v>1.8E-3</c:v>
                </c:pt>
                <c:pt idx="7">
                  <c:v>27.93</c:v>
                </c:pt>
                <c:pt idx="8">
                  <c:v>9.5869999999999997</c:v>
                </c:pt>
                <c:pt idx="9">
                  <c:v>7.7100000000000002E-2</c:v>
                </c:pt>
                <c:pt idx="10">
                  <c:v>#N/A</c:v>
                </c:pt>
                <c:pt idx="11">
                  <c:v>#N/A</c:v>
                </c:pt>
                <c:pt idx="12">
                  <c:v>#N/A</c:v>
                </c:pt>
                <c:pt idx="13">
                  <c:v>31.5</c:v>
                </c:pt>
                <c:pt idx="14">
                  <c:v>0.318</c:v>
                </c:pt>
                <c:pt idx="15">
                  <c:v>1.92</c:v>
                </c:pt>
                <c:pt idx="16">
                  <c:v>#N/A</c:v>
                </c:pt>
                <c:pt idx="17">
                  <c:v>44.9</c:v>
                </c:pt>
                <c:pt idx="18">
                  <c:v>#N/A</c:v>
                </c:pt>
                <c:pt idx="19">
                  <c:v>#N/A</c:v>
                </c:pt>
                <c:pt idx="20">
                  <c:v>#N/A</c:v>
                </c:pt>
                <c:pt idx="21">
                  <c:v>#N/A</c:v>
                </c:pt>
                <c:pt idx="22">
                  <c:v>#N/A</c:v>
                </c:pt>
                <c:pt idx="23">
                  <c:v>#N/A</c:v>
                </c:pt>
                <c:pt idx="24">
                  <c:v>#N/A</c:v>
                </c:pt>
                <c:pt idx="25">
                  <c:v>4.7489999999999997</c:v>
                </c:pt>
                <c:pt idx="26">
                  <c:v>#N/A</c:v>
                </c:pt>
                <c:pt idx="27">
                  <c:v>#N/A</c:v>
                </c:pt>
                <c:pt idx="28">
                  <c:v>#N/A</c:v>
                </c:pt>
                <c:pt idx="29">
                  <c:v>#N/A</c:v>
                </c:pt>
                <c:pt idx="30">
                  <c:v>#N/A</c:v>
                </c:pt>
                <c:pt idx="31">
                  <c:v>6.391</c:v>
                </c:pt>
                <c:pt idx="32">
                  <c:v>#N/A</c:v>
                </c:pt>
                <c:pt idx="33">
                  <c:v>#N/A</c:v>
                </c:pt>
                <c:pt idx="34">
                  <c:v>#N/A</c:v>
                </c:pt>
                <c:pt idx="35">
                  <c:v>#N/A</c:v>
                </c:pt>
                <c:pt idx="36">
                  <c:v>3.569</c:v>
                </c:pt>
                <c:pt idx="37">
                  <c:v>0.17100000000000001</c:v>
                </c:pt>
                <c:pt idx="38">
                  <c:v>10.1</c:v>
                </c:pt>
                <c:pt idx="39">
                  <c:v>#N/A</c:v>
                </c:pt>
                <c:pt idx="40">
                  <c:v>0.16400000000000001</c:v>
                </c:pt>
                <c:pt idx="41">
                  <c:v>1E-3</c:v>
                </c:pt>
                <c:pt idx="42">
                  <c:v>5.7149999999999999</c:v>
                </c:pt>
                <c:pt idx="43">
                  <c:v>0.47099999999999997</c:v>
                </c:pt>
                <c:pt idx="44">
                  <c:v>#N/A</c:v>
                </c:pt>
                <c:pt idx="45">
                  <c:v>67</c:v>
                </c:pt>
                <c:pt idx="46">
                  <c:v>#N/A</c:v>
                </c:pt>
                <c:pt idx="47">
                  <c:v>#N/A</c:v>
                </c:pt>
                <c:pt idx="48">
                  <c:v>4.4999999999999997E-3</c:v>
                </c:pt>
                <c:pt idx="49">
                  <c:v>#N/A</c:v>
                </c:pt>
                <c:pt idx="50">
                  <c:v>#N/A</c:v>
                </c:pt>
                <c:pt idx="51">
                  <c:v>#N/A</c:v>
                </c:pt>
                <c:pt idx="52">
                  <c:v>3.1429999999999998</c:v>
                </c:pt>
                <c:pt idx="53">
                  <c:v>#N/A</c:v>
                </c:pt>
                <c:pt idx="54">
                  <c:v>#N/A</c:v>
                </c:pt>
                <c:pt idx="55">
                  <c:v>#N/A</c:v>
                </c:pt>
                <c:pt idx="56">
                  <c:v>#N/A</c:v>
                </c:pt>
                <c:pt idx="57">
                  <c:v>0.2109</c:v>
                </c:pt>
                <c:pt idx="58">
                  <c:v>#N/A</c:v>
                </c:pt>
                <c:pt idx="59">
                  <c:v>#N/A</c:v>
                </c:pt>
                <c:pt idx="60">
                  <c:v>#N/A</c:v>
                </c:pt>
                <c:pt idx="61">
                  <c:v>7.9180000000000001</c:v>
                </c:pt>
                <c:pt idx="62">
                  <c:v>#N/A</c:v>
                </c:pt>
                <c:pt idx="63">
                  <c:v>#N/A</c:v>
                </c:pt>
                <c:pt idx="64">
                  <c:v>#N/A</c:v>
                </c:pt>
                <c:pt idx="65">
                  <c:v>1.363</c:v>
                </c:pt>
                <c:pt idx="66">
                  <c:v>1.2090000000000001</c:v>
                </c:pt>
                <c:pt idx="67">
                  <c:v>#N/A</c:v>
                </c:pt>
                <c:pt idx="68">
                  <c:v>#N/A</c:v>
                </c:pt>
                <c:pt idx="69">
                  <c:v>0.32200000000000001</c:v>
                </c:pt>
                <c:pt idx="70">
                  <c:v>8.6E-3</c:v>
                </c:pt>
                <c:pt idx="71">
                  <c:v>#N/A</c:v>
                </c:pt>
                <c:pt idx="72">
                  <c:v>688</c:v>
                </c:pt>
                <c:pt idx="73">
                  <c:v>#N/A</c:v>
                </c:pt>
                <c:pt idx="74">
                  <c:v>#N/A</c:v>
                </c:pt>
                <c:pt idx="75">
                  <c:v>#N/A</c:v>
                </c:pt>
                <c:pt idx="76">
                  <c:v>#N/A</c:v>
                </c:pt>
                <c:pt idx="77">
                  <c:v>1.016</c:v>
                </c:pt>
                <c:pt idx="78">
                  <c:v>#N/A</c:v>
                </c:pt>
                <c:pt idx="79">
                  <c:v>0.59530000000000005</c:v>
                </c:pt>
                <c:pt idx="80">
                  <c:v>14</c:v>
                </c:pt>
                <c:pt idx="81">
                  <c:v>#N/A</c:v>
                </c:pt>
                <c:pt idx="82">
                  <c:v>54.43</c:v>
                </c:pt>
                <c:pt idx="83">
                  <c:v>#N/A</c:v>
                </c:pt>
                <c:pt idx="84">
                  <c:v>7.1</c:v>
                </c:pt>
                <c:pt idx="85">
                  <c:v>1.907</c:v>
                </c:pt>
                <c:pt idx="86">
                  <c:v>#N/A</c:v>
                </c:pt>
                <c:pt idx="87">
                  <c:v>#N/A</c:v>
                </c:pt>
                <c:pt idx="88">
                  <c:v>#N/A</c:v>
                </c:pt>
                <c:pt idx="89">
                  <c:v>#N/A</c:v>
                </c:pt>
                <c:pt idx="90">
                  <c:v>4.0800000000000003E-2</c:v>
                </c:pt>
                <c:pt idx="91">
                  <c:v>#N/A</c:v>
                </c:pt>
                <c:pt idx="92">
                  <c:v>#N/A</c:v>
                </c:pt>
                <c:pt idx="93">
                  <c:v>#N/A</c:v>
                </c:pt>
                <c:pt idx="94">
                  <c:v>#N/A</c:v>
                </c:pt>
                <c:pt idx="95">
                  <c:v>4.8499999999999996</c:v>
                </c:pt>
                <c:pt idx="96">
                  <c:v>#N/A</c:v>
                </c:pt>
                <c:pt idx="97">
                  <c:v>6.5600000000000006E-2</c:v>
                </c:pt>
                <c:pt idx="98">
                  <c:v>#N/A</c:v>
                </c:pt>
                <c:pt idx="99">
                  <c:v>#N/A</c:v>
                </c:pt>
                <c:pt idx="100">
                  <c:v>#N/A</c:v>
                </c:pt>
                <c:pt idx="101">
                  <c:v>#N/A</c:v>
                </c:pt>
                <c:pt idx="102">
                  <c:v>#N/A</c:v>
                </c:pt>
                <c:pt idx="103">
                  <c:v>#N/A</c:v>
                </c:pt>
                <c:pt idx="104">
                  <c:v>2.41E-2</c:v>
                </c:pt>
                <c:pt idx="105">
                  <c:v>#N/A</c:v>
                </c:pt>
                <c:pt idx="106">
                  <c:v>#N/A</c:v>
                </c:pt>
                <c:pt idx="107">
                  <c:v>61.58</c:v>
                </c:pt>
                <c:pt idx="108">
                  <c:v>#N/A</c:v>
                </c:pt>
                <c:pt idx="109">
                  <c:v>0.24199999999999999</c:v>
                </c:pt>
                <c:pt idx="110">
                  <c:v>9.1560000000000006</c:v>
                </c:pt>
                <c:pt idx="111">
                  <c:v>#N/A</c:v>
                </c:pt>
                <c:pt idx="112">
                  <c:v>#N/A</c:v>
                </c:pt>
                <c:pt idx="113">
                  <c:v>3.9E-2</c:v>
                </c:pt>
                <c:pt idx="114">
                  <c:v>#N/A</c:v>
                </c:pt>
                <c:pt idx="115">
                  <c:v>#N/A</c:v>
                </c:pt>
                <c:pt idx="116">
                  <c:v>#N/A</c:v>
                </c:pt>
                <c:pt idx="117">
                  <c:v>6.0199999999999997E-2</c:v>
                </c:pt>
                <c:pt idx="118">
                  <c:v>#N/A</c:v>
                </c:pt>
                <c:pt idx="119">
                  <c:v>#N/A</c:v>
                </c:pt>
                <c:pt idx="120">
                  <c:v>3.2069999999999999</c:v>
                </c:pt>
                <c:pt idx="121">
                  <c:v>1.1850000000000001</c:v>
                </c:pt>
                <c:pt idx="122">
                  <c:v>#N/A</c:v>
                </c:pt>
                <c:pt idx="123">
                  <c:v>5.51</c:v>
                </c:pt>
                <c:pt idx="124">
                  <c:v>#N/A</c:v>
                </c:pt>
                <c:pt idx="125">
                  <c:v>#N/A</c:v>
                </c:pt>
                <c:pt idx="126">
                  <c:v>172.4</c:v>
                </c:pt>
                <c:pt idx="127">
                  <c:v>0.44600000000000001</c:v>
                </c:pt>
                <c:pt idx="128">
                  <c:v>4.3200000000000002E-2</c:v>
                </c:pt>
                <c:pt idx="129">
                  <c:v>#N/A</c:v>
                </c:pt>
                <c:pt idx="130">
                  <c:v>1.897</c:v>
                </c:pt>
                <c:pt idx="131">
                  <c:v>12.12</c:v>
                </c:pt>
                <c:pt idx="132">
                  <c:v>67.069999999999993</c:v>
                </c:pt>
                <c:pt idx="133">
                  <c:v>1.1020000000000001</c:v>
                </c:pt>
                <c:pt idx="134">
                  <c:v>#N/A</c:v>
                </c:pt>
                <c:pt idx="135">
                  <c:v>#N/A</c:v>
                </c:pt>
                <c:pt idx="136">
                  <c:v>#N/A</c:v>
                </c:pt>
                <c:pt idx="137">
                  <c:v>6.4100000000000004E-2</c:v>
                </c:pt>
                <c:pt idx="138">
                  <c:v>#N/A</c:v>
                </c:pt>
                <c:pt idx="139">
                  <c:v>#N/A</c:v>
                </c:pt>
                <c:pt idx="140">
                  <c:v>#N/A</c:v>
                </c:pt>
                <c:pt idx="141">
                  <c:v>#N/A</c:v>
                </c:pt>
                <c:pt idx="142">
                  <c:v>1.093</c:v>
                </c:pt>
                <c:pt idx="143">
                  <c:v>#N/A</c:v>
                </c:pt>
                <c:pt idx="144">
                  <c:v>#N/A</c:v>
                </c:pt>
                <c:pt idx="145">
                  <c:v>2.0000000000000001E-4</c:v>
                </c:pt>
                <c:pt idx="146">
                  <c:v>#N/A</c:v>
                </c:pt>
                <c:pt idx="147">
                  <c:v>#N/A</c:v>
                </c:pt>
                <c:pt idx="148">
                  <c:v>#N/A</c:v>
                </c:pt>
                <c:pt idx="149">
                  <c:v>#N/A</c:v>
                </c:pt>
                <c:pt idx="150">
                  <c:v>#N/A</c:v>
                </c:pt>
                <c:pt idx="151">
                  <c:v>#N/A</c:v>
                </c:pt>
                <c:pt idx="152">
                  <c:v>#N/A</c:v>
                </c:pt>
                <c:pt idx="153">
                  <c:v>#N/A</c:v>
                </c:pt>
                <c:pt idx="154">
                  <c:v>2.3E-3</c:v>
                </c:pt>
                <c:pt idx="155">
                  <c:v>3.0700000000000002E-2</c:v>
                </c:pt>
                <c:pt idx="156">
                  <c:v>#N/A</c:v>
                </c:pt>
                <c:pt idx="157">
                  <c:v>#N/A</c:v>
                </c:pt>
                <c:pt idx="158">
                  <c:v>#N/A</c:v>
                </c:pt>
                <c:pt idx="159">
                  <c:v>25.47</c:v>
                </c:pt>
                <c:pt idx="160">
                  <c:v>#N/A</c:v>
                </c:pt>
                <c:pt idx="161">
                  <c:v>#N/A</c:v>
                </c:pt>
                <c:pt idx="162">
                  <c:v>#N/A</c:v>
                </c:pt>
                <c:pt idx="163">
                  <c:v>9.8000000000000004E-2</c:v>
                </c:pt>
                <c:pt idx="164">
                  <c:v>0.16009999999999999</c:v>
                </c:pt>
                <c:pt idx="165">
                  <c:v>#N/A</c:v>
                </c:pt>
                <c:pt idx="166">
                  <c:v>#N/A</c:v>
                </c:pt>
                <c:pt idx="167">
                  <c:v>#N/A</c:v>
                </c:pt>
                <c:pt idx="168">
                  <c:v>#N/A</c:v>
                </c:pt>
                <c:pt idx="169">
                  <c:v>#N/A</c:v>
                </c:pt>
                <c:pt idx="170">
                  <c:v>#N/A</c:v>
                </c:pt>
                <c:pt idx="171">
                  <c:v>#N/A</c:v>
                </c:pt>
                <c:pt idx="172">
                  <c:v>1.67E-2</c:v>
                </c:pt>
                <c:pt idx="173">
                  <c:v>#N/A</c:v>
                </c:pt>
                <c:pt idx="174">
                  <c:v>2.6440000000000001</c:v>
                </c:pt>
                <c:pt idx="175">
                  <c:v>34</c:v>
                </c:pt>
                <c:pt idx="176">
                  <c:v>#N/A</c:v>
                </c:pt>
                <c:pt idx="177">
                  <c:v>0.25900000000000001</c:v>
                </c:pt>
                <c:pt idx="178">
                  <c:v>#N/A</c:v>
                </c:pt>
                <c:pt idx="179">
                  <c:v>1.0489999999999999</c:v>
                </c:pt>
                <c:pt idx="180">
                  <c:v>4.4539999999999997</c:v>
                </c:pt>
                <c:pt idx="181">
                  <c:v>175.1</c:v>
                </c:pt>
                <c:pt idx="182">
                  <c:v>#N/A</c:v>
                </c:pt>
                <c:pt idx="183">
                  <c:v>#N/A</c:v>
                </c:pt>
                <c:pt idx="184">
                  <c:v>#N/A</c:v>
                </c:pt>
                <c:pt idx="185">
                  <c:v>16.71</c:v>
                </c:pt>
                <c:pt idx="186">
                  <c:v>#N/A</c:v>
                </c:pt>
                <c:pt idx="187">
                  <c:v>#N/A</c:v>
                </c:pt>
                <c:pt idx="188">
                  <c:v>#N/A</c:v>
                </c:pt>
                <c:pt idx="189">
                  <c:v>#N/A</c:v>
                </c:pt>
                <c:pt idx="190">
                  <c:v>#N/A</c:v>
                </c:pt>
                <c:pt idx="191">
                  <c:v>#N/A</c:v>
                </c:pt>
                <c:pt idx="192">
                  <c:v>4.02E-2</c:v>
                </c:pt>
                <c:pt idx="193">
                  <c:v>2.0000000000000001E-4</c:v>
                </c:pt>
                <c:pt idx="194">
                  <c:v>9.74E-2</c:v>
                </c:pt>
                <c:pt idx="195">
                  <c:v>1.6999999999999999E-3</c:v>
                </c:pt>
                <c:pt idx="196">
                  <c:v>25.91</c:v>
                </c:pt>
                <c:pt idx="197">
                  <c:v>0.24</c:v>
                </c:pt>
                <c:pt idx="198">
                  <c:v>#N/A</c:v>
                </c:pt>
                <c:pt idx="199">
                  <c:v>368.9</c:v>
                </c:pt>
              </c:numCache>
            </c:numRef>
          </c:xVal>
          <c:yVal>
            <c:numRef>
              <c:f>v_agricultural_withdrawal!$BH$7:$BH$206</c:f>
              <c:numCache>
                <c:formatCode>0.00</c:formatCode>
                <c:ptCount val="200"/>
                <c:pt idx="0">
                  <c:v>0</c:v>
                </c:pt>
                <c:pt idx="1">
                  <c:v>8.3919293799999988</c:v>
                </c:pt>
                <c:pt idx="2">
                  <c:v>0.2170646</c:v>
                </c:pt>
                <c:pt idx="3">
                  <c:v>0.15156119999999984</c:v>
                </c:pt>
                <c:pt idx="4">
                  <c:v>0</c:v>
                </c:pt>
                <c:pt idx="5">
                  <c:v>0.27276359999999999</c:v>
                </c:pt>
                <c:pt idx="6">
                  <c:v>0</c:v>
                </c:pt>
                <c:pt idx="7">
                  <c:v>3.0393800000000004</c:v>
                </c:pt>
                <c:pt idx="8">
                  <c:v>4.6233445999999994</c:v>
                </c:pt>
                <c:pt idx="9">
                  <c:v>0</c:v>
                </c:pt>
                <c:pt idx="10">
                  <c:v>0</c:v>
                </c:pt>
                <c:pt idx="11">
                  <c:v>0.18501982</c:v>
                </c:pt>
                <c:pt idx="12">
                  <c:v>0</c:v>
                </c:pt>
                <c:pt idx="13">
                  <c:v>87.302191199999996</c:v>
                </c:pt>
                <c:pt idx="14">
                  <c:v>8.7733400000000045E-3</c:v>
                </c:pt>
                <c:pt idx="15">
                  <c:v>0.11593806000000002</c:v>
                </c:pt>
                <c:pt idx="16">
                  <c:v>0</c:v>
                </c:pt>
                <c:pt idx="17">
                  <c:v>34.207999999999998</c:v>
                </c:pt>
                <c:pt idx="18">
                  <c:v>2.1845659999999996E-2</c:v>
                </c:pt>
                <c:pt idx="19">
                  <c:v>0</c:v>
                </c:pt>
                <c:pt idx="20">
                  <c:v>4.6858999999999998E-3</c:v>
                </c:pt>
                <c:pt idx="21">
                  <c:v>0</c:v>
                </c:pt>
                <c:pt idx="22">
                  <c:v>76.665679200000014</c:v>
                </c:pt>
                <c:pt idx="23">
                  <c:v>0.1089078592</c:v>
                </c:pt>
                <c:pt idx="24">
                  <c:v>0.62114080000000005</c:v>
                </c:pt>
                <c:pt idx="25">
                  <c:v>0</c:v>
                </c:pt>
                <c:pt idx="26">
                  <c:v>0</c:v>
                </c:pt>
                <c:pt idx="27">
                  <c:v>4.6000620000000029E-3</c:v>
                </c:pt>
                <c:pt idx="28">
                  <c:v>2.2440770000000003</c:v>
                </c:pt>
                <c:pt idx="29">
                  <c:v>0.17931581600000002</c:v>
                </c:pt>
                <c:pt idx="30">
                  <c:v>0.69031100000000023</c:v>
                </c:pt>
                <c:pt idx="31">
                  <c:v>3.0536300000000001</c:v>
                </c:pt>
                <c:pt idx="32">
                  <c:v>0</c:v>
                </c:pt>
                <c:pt idx="33">
                  <c:v>0</c:v>
                </c:pt>
                <c:pt idx="34">
                  <c:v>0</c:v>
                </c:pt>
                <c:pt idx="35">
                  <c:v>0.30763359999999995</c:v>
                </c:pt>
                <c:pt idx="36">
                  <c:v>0.75821959999999988</c:v>
                </c:pt>
                <c:pt idx="37">
                  <c:v>0.22253593400000002</c:v>
                </c:pt>
                <c:pt idx="38">
                  <c:v>2.3014799999999997</c:v>
                </c:pt>
                <c:pt idx="39">
                  <c:v>3.0241620000000004E-2</c:v>
                </c:pt>
                <c:pt idx="40">
                  <c:v>0</c:v>
                </c:pt>
                <c:pt idx="41">
                  <c:v>0</c:v>
                </c:pt>
                <c:pt idx="42">
                  <c:v>0.31254699999999996</c:v>
                </c:pt>
                <c:pt idx="43">
                  <c:v>0</c:v>
                </c:pt>
                <c:pt idx="44">
                  <c:v>4.1918681999999992</c:v>
                </c:pt>
                <c:pt idx="45">
                  <c:v>31.040251999999999</c:v>
                </c:pt>
                <c:pt idx="46">
                  <c:v>3.69016E-2</c:v>
                </c:pt>
                <c:pt idx="47">
                  <c:v>0</c:v>
                </c:pt>
                <c:pt idx="48">
                  <c:v>0</c:v>
                </c:pt>
                <c:pt idx="49">
                  <c:v>0</c:v>
                </c:pt>
                <c:pt idx="50">
                  <c:v>0</c:v>
                </c:pt>
                <c:pt idx="51">
                  <c:v>0</c:v>
                </c:pt>
                <c:pt idx="52">
                  <c:v>0</c:v>
                </c:pt>
                <c:pt idx="53">
                  <c:v>0</c:v>
                </c:pt>
                <c:pt idx="54">
                  <c:v>0</c:v>
                </c:pt>
                <c:pt idx="55">
                  <c:v>7.9344200000000011E-3</c:v>
                </c:pt>
                <c:pt idx="56">
                  <c:v>6.2269863440000003E-2</c:v>
                </c:pt>
                <c:pt idx="57">
                  <c:v>0</c:v>
                </c:pt>
                <c:pt idx="58">
                  <c:v>0</c:v>
                </c:pt>
                <c:pt idx="59">
                  <c:v>5.5583600000000011E-2</c:v>
                </c:pt>
                <c:pt idx="60">
                  <c:v>0</c:v>
                </c:pt>
                <c:pt idx="61">
                  <c:v>1.8873099999999994</c:v>
                </c:pt>
                <c:pt idx="62">
                  <c:v>0</c:v>
                </c:pt>
                <c:pt idx="63">
                  <c:v>0.11255960000000004</c:v>
                </c:pt>
                <c:pt idx="64">
                  <c:v>1.03270298</c:v>
                </c:pt>
                <c:pt idx="65">
                  <c:v>1.6554411172000003</c:v>
                </c:pt>
                <c:pt idx="66">
                  <c:v>0.30288993000000003</c:v>
                </c:pt>
                <c:pt idx="67">
                  <c:v>#N/A</c:v>
                </c:pt>
                <c:pt idx="68">
                  <c:v>9.3574540000000039E-2</c:v>
                </c:pt>
                <c:pt idx="69">
                  <c:v>0</c:v>
                </c:pt>
                <c:pt idx="70">
                  <c:v>0</c:v>
                </c:pt>
                <c:pt idx="71">
                  <c:v>0</c:v>
                </c:pt>
                <c:pt idx="72">
                  <c:v>600.99890000000005</c:v>
                </c:pt>
                <c:pt idx="73">
                  <c:v>31.207485999999999</c:v>
                </c:pt>
                <c:pt idx="74">
                  <c:v>32.734944799999994</c:v>
                </c:pt>
                <c:pt idx="75">
                  <c:v>20.933500000000002</c:v>
                </c:pt>
                <c:pt idx="76">
                  <c:v>0</c:v>
                </c:pt>
                <c:pt idx="77">
                  <c:v>0.62184748000000001</c:v>
                </c:pt>
                <c:pt idx="78">
                  <c:v>2.541447999999999</c:v>
                </c:pt>
                <c:pt idx="79">
                  <c:v>9.8156200000000013E-2</c:v>
                </c:pt>
                <c:pt idx="80">
                  <c:v>3.1031040000000001</c:v>
                </c:pt>
                <c:pt idx="81">
                  <c:v>0</c:v>
                </c:pt>
                <c:pt idx="82">
                  <c:v>23.811940000000007</c:v>
                </c:pt>
                <c:pt idx="83">
                  <c:v>0</c:v>
                </c:pt>
                <c:pt idx="84">
                  <c:v>1.3922384000000001</c:v>
                </c:pt>
                <c:pt idx="85">
                  <c:v>7.7999800000000008E-2</c:v>
                </c:pt>
                <c:pt idx="86">
                  <c:v>13.870551059999999</c:v>
                </c:pt>
                <c:pt idx="87">
                  <c:v>3.3075740000000007</c:v>
                </c:pt>
                <c:pt idx="88">
                  <c:v>5.8245760000000004</c:v>
                </c:pt>
                <c:pt idx="89">
                  <c:v>0</c:v>
                </c:pt>
                <c:pt idx="90">
                  <c:v>0</c:v>
                </c:pt>
                <c:pt idx="91">
                  <c:v>13.688971540000001</c:v>
                </c:pt>
                <c:pt idx="92">
                  <c:v>2.4749180000000079E-2</c:v>
                </c:pt>
                <c:pt idx="93">
                  <c:v>0</c:v>
                </c:pt>
                <c:pt idx="94">
                  <c:v>0</c:v>
                </c:pt>
                <c:pt idx="95">
                  <c:v>0.52970673999999995</c:v>
                </c:pt>
                <c:pt idx="96">
                  <c:v>0</c:v>
                </c:pt>
                <c:pt idx="97">
                  <c:v>0</c:v>
                </c:pt>
                <c:pt idx="98">
                  <c:v>0</c:v>
                </c:pt>
                <c:pt idx="99">
                  <c:v>11.834348800000001</c:v>
                </c:pt>
                <c:pt idx="100">
                  <c:v>2.7350220000000001E-2</c:v>
                </c:pt>
                <c:pt idx="101">
                  <c:v>3.9605120000000005</c:v>
                </c:pt>
                <c:pt idx="102">
                  <c:v>0</c:v>
                </c:pt>
                <c:pt idx="103">
                  <c:v>6.5016433800000009</c:v>
                </c:pt>
                <c:pt idx="104">
                  <c:v>0</c:v>
                </c:pt>
                <c:pt idx="105">
                  <c:v>0.69513137199999997</c:v>
                </c:pt>
                <c:pt idx="106">
                  <c:v>0</c:v>
                </c:pt>
                <c:pt idx="107">
                  <c:v>15.173893999999997</c:v>
                </c:pt>
                <c:pt idx="108">
                  <c:v>0</c:v>
                </c:pt>
                <c:pt idx="109">
                  <c:v>0</c:v>
                </c:pt>
                <c:pt idx="110">
                  <c:v>1.1420466</c:v>
                </c:pt>
                <c:pt idx="111">
                  <c:v>0.22049099999999999</c:v>
                </c:pt>
                <c:pt idx="112">
                  <c:v>0</c:v>
                </c:pt>
                <c:pt idx="113">
                  <c:v>0.1918943999999998</c:v>
                </c:pt>
                <c:pt idx="114">
                  <c:v>0</c:v>
                </c:pt>
                <c:pt idx="115">
                  <c:v>0</c:v>
                </c:pt>
                <c:pt idx="116">
                  <c:v>5.5001603799999996</c:v>
                </c:pt>
                <c:pt idx="117">
                  <c:v>0</c:v>
                </c:pt>
                <c:pt idx="118">
                  <c:v>8.1327900000000036E-2</c:v>
                </c:pt>
                <c:pt idx="119">
                  <c:v>1.22942E-6</c:v>
                </c:pt>
                <c:pt idx="120">
                  <c:v>0</c:v>
                </c:pt>
                <c:pt idx="121">
                  <c:v>9.291060000000001E-2</c:v>
                </c:pt>
                <c:pt idx="122">
                  <c:v>0.40755535999999998</c:v>
                </c:pt>
                <c:pt idx="123">
                  <c:v>0.7063554000000003</c:v>
                </c:pt>
                <c:pt idx="124">
                  <c:v>0</c:v>
                </c:pt>
                <c:pt idx="125">
                  <c:v>0</c:v>
                </c:pt>
                <c:pt idx="126">
                  <c:v>114.6999426</c:v>
                </c:pt>
                <c:pt idx="127">
                  <c:v>0</c:v>
                </c:pt>
                <c:pt idx="128">
                  <c:v>0</c:v>
                </c:pt>
                <c:pt idx="129">
                  <c:v>0</c:v>
                </c:pt>
                <c:pt idx="130">
                  <c:v>0.10539819999999997</c:v>
                </c:pt>
                <c:pt idx="131">
                  <c:v>1.6038703999999999</c:v>
                </c:pt>
                <c:pt idx="132">
                  <c:v>15.251852000000003</c:v>
                </c:pt>
                <c:pt idx="133">
                  <c:v>0</c:v>
                </c:pt>
                <c:pt idx="134">
                  <c:v>1.3164440000000006</c:v>
                </c:pt>
                <c:pt idx="135">
                  <c:v>0.13129072000000003</c:v>
                </c:pt>
                <c:pt idx="136">
                  <c:v>7.9362720000000012E-3</c:v>
                </c:pt>
                <c:pt idx="137">
                  <c:v>0</c:v>
                </c:pt>
                <c:pt idx="138">
                  <c:v>4.6698040000000005E-3</c:v>
                </c:pt>
                <c:pt idx="139">
                  <c:v>0</c:v>
                </c:pt>
                <c:pt idx="140">
                  <c:v>0</c:v>
                </c:pt>
                <c:pt idx="141">
                  <c:v>0.12866435999999992</c:v>
                </c:pt>
                <c:pt idx="142">
                  <c:v>1.5389980000000012</c:v>
                </c:pt>
                <c:pt idx="143">
                  <c:v>2.0227199999999952E-3</c:v>
                </c:pt>
                <c:pt idx="144">
                  <c:v>0</c:v>
                </c:pt>
                <c:pt idx="145">
                  <c:v>0</c:v>
                </c:pt>
                <c:pt idx="146">
                  <c:v>0</c:v>
                </c:pt>
                <c:pt idx="147">
                  <c:v>0</c:v>
                </c:pt>
                <c:pt idx="148">
                  <c:v>0</c:v>
                </c:pt>
                <c:pt idx="149">
                  <c:v>0</c:v>
                </c:pt>
                <c:pt idx="150">
                  <c:v>14.690190934</c:v>
                </c:pt>
                <c:pt idx="151">
                  <c:v>2.7869044999999999</c:v>
                </c:pt>
                <c:pt idx="152">
                  <c:v>0</c:v>
                </c:pt>
                <c:pt idx="153">
                  <c:v>0.39438297999999999</c:v>
                </c:pt>
                <c:pt idx="154">
                  <c:v>0</c:v>
                </c:pt>
                <c:pt idx="155">
                  <c:v>0</c:v>
                </c:pt>
                <c:pt idx="156">
                  <c:v>0</c:v>
                </c:pt>
                <c:pt idx="157">
                  <c:v>1.1550129800000002</c:v>
                </c:pt>
                <c:pt idx="158">
                  <c:v>1.5512359999999998</c:v>
                </c:pt>
                <c:pt idx="159">
                  <c:v>3.4021700000000017</c:v>
                </c:pt>
                <c:pt idx="160">
                  <c:v>0.95789980000000008</c:v>
                </c:pt>
                <c:pt idx="161">
                  <c:v>1.4067460000000001</c:v>
                </c:pt>
                <c:pt idx="162">
                  <c:v>8.0668199999999919E-3</c:v>
                </c:pt>
                <c:pt idx="163">
                  <c:v>0</c:v>
                </c:pt>
                <c:pt idx="164">
                  <c:v>0</c:v>
                </c:pt>
                <c:pt idx="165">
                  <c:v>4.8421849999999997</c:v>
                </c:pt>
                <c:pt idx="166">
                  <c:v>3.7161159999999995</c:v>
                </c:pt>
                <c:pt idx="167">
                  <c:v>0.22483670000000006</c:v>
                </c:pt>
                <c:pt idx="168">
                  <c:v>131.81459000000001</c:v>
                </c:pt>
                <c:pt idx="169">
                  <c:v>2.3283399999999912E-3</c:v>
                </c:pt>
                <c:pt idx="170">
                  <c:v>0</c:v>
                </c:pt>
                <c:pt idx="171">
                  <c:v>0</c:v>
                </c:pt>
                <c:pt idx="172">
                  <c:v>0</c:v>
                </c:pt>
                <c:pt idx="173">
                  <c:v>0</c:v>
                </c:pt>
                <c:pt idx="174">
                  <c:v>0.32236962000000002</c:v>
                </c:pt>
                <c:pt idx="175">
                  <c:v>4.1623440000000027</c:v>
                </c:pt>
                <c:pt idx="176">
                  <c:v>0.66645870739999991</c:v>
                </c:pt>
                <c:pt idx="177">
                  <c:v>0</c:v>
                </c:pt>
                <c:pt idx="178">
                  <c:v>0</c:v>
                </c:pt>
                <c:pt idx="179">
                  <c:v>0</c:v>
                </c:pt>
                <c:pt idx="180">
                  <c:v>0.42638200000000026</c:v>
                </c:pt>
                <c:pt idx="181">
                  <c:v>47.481839999999977</c:v>
                </c:pt>
                <c:pt idx="182">
                  <c:v>0.22540295600000002</c:v>
                </c:pt>
                <c:pt idx="183">
                  <c:v>0.85568256000000009</c:v>
                </c:pt>
                <c:pt idx="184">
                  <c:v>7.8561660000000009</c:v>
                </c:pt>
                <c:pt idx="185">
                  <c:v>1.1635659999999999</c:v>
                </c:pt>
                <c:pt idx="186">
                  <c:v>140.91034599999998</c:v>
                </c:pt>
                <c:pt idx="187">
                  <c:v>0.47588399999999992</c:v>
                </c:pt>
                <c:pt idx="188">
                  <c:v>0</c:v>
                </c:pt>
                <c:pt idx="189">
                  <c:v>1.5533247880000001</c:v>
                </c:pt>
                <c:pt idx="190">
                  <c:v>0</c:v>
                </c:pt>
                <c:pt idx="191">
                  <c:v>0.12915759999999993</c:v>
                </c:pt>
                <c:pt idx="192">
                  <c:v>0</c:v>
                </c:pt>
                <c:pt idx="193">
                  <c:v>0</c:v>
                </c:pt>
                <c:pt idx="194">
                  <c:v>0</c:v>
                </c:pt>
                <c:pt idx="195">
                  <c:v>6.3128000000001183E-4</c:v>
                </c:pt>
                <c:pt idx="196">
                  <c:v>16.3985278</c:v>
                </c:pt>
                <c:pt idx="197">
                  <c:v>7.6917099999999988E-2</c:v>
                </c:pt>
                <c:pt idx="198">
                  <c:v>8.9919459999999979E-2</c:v>
                </c:pt>
                <c:pt idx="199">
                  <c:v>687.92066000000011</c:v>
                </c:pt>
              </c:numCache>
            </c:numRef>
          </c:yVal>
          <c:smooth val="0"/>
        </c:ser>
        <c:ser>
          <c:idx val="0"/>
          <c:order val="2"/>
          <c:tx>
            <c:strRef>
              <c:f>v_agricultural_withdrawal!$BJ$5</c:f>
              <c:strCache>
                <c:ptCount val="1"/>
                <c:pt idx="0">
                  <c:v>2013-2015</c:v>
                </c:pt>
              </c:strCache>
            </c:strRef>
          </c:tx>
          <c:spPr>
            <a:ln w="28575">
              <a:noFill/>
            </a:ln>
          </c:spPr>
          <c:marker>
            <c:spPr>
              <a:noFill/>
            </c:spPr>
          </c:marker>
          <c:xVal>
            <c:numRef>
              <c:f>v_agricultural_withdrawal!$BK$7:$BK$206</c:f>
              <c:numCache>
                <c:formatCode>0.00</c:formatCode>
                <c:ptCount val="200"/>
                <c:pt idx="0">
                  <c:v>#N/A</c:v>
                </c:pt>
                <c:pt idx="1">
                  <c:v>#N/A</c:v>
                </c:pt>
                <c:pt idx="2">
                  <c:v>#N/A</c:v>
                </c:pt>
                <c:pt idx="3">
                  <c:v>#N/A</c:v>
                </c:pt>
                <c:pt idx="4">
                  <c:v>#N/A</c:v>
                </c:pt>
                <c:pt idx="5">
                  <c:v>#N/A</c:v>
                </c:pt>
                <c:pt idx="6">
                  <c:v>#N/A</c:v>
                </c:pt>
                <c:pt idx="7">
                  <c:v>#N/A</c:v>
                </c:pt>
                <c:pt idx="8">
                  <c:v>12.97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1.33</c:v>
                </c:pt>
                <c:pt idx="36">
                  <c:v>4.5190000000000001</c:v>
                </c:pt>
                <c:pt idx="37">
                  <c:v>0.1676</c:v>
                </c:pt>
                <c:pt idx="38">
                  <c:v>#N/A</c:v>
                </c:pt>
                <c:pt idx="39">
                  <c:v>#N/A</c:v>
                </c:pt>
                <c:pt idx="40">
                  <c:v>#N/A</c:v>
                </c:pt>
                <c:pt idx="41">
                  <c:v>#N/A</c:v>
                </c:pt>
                <c:pt idx="42">
                  <c:v>#N/A</c:v>
                </c:pt>
                <c:pt idx="43">
                  <c:v>0.48899999999999999</c:v>
                </c:pt>
                <c:pt idx="44">
                  <c:v>#N/A</c:v>
                </c:pt>
                <c:pt idx="45">
                  <c:v>#N/A</c:v>
                </c:pt>
                <c:pt idx="46">
                  <c:v>#N/A</c:v>
                </c:pt>
                <c:pt idx="47">
                  <c:v>#N/A</c:v>
                </c:pt>
                <c:pt idx="48">
                  <c:v>5.0000000000000001E-3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2.0999999999999999E-3</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3.6299999999999999E-2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2.9000000000000001E-2</c:v>
                </c:pt>
                <c:pt idx="105">
                  <c:v>#N/A</c:v>
                </c:pt>
                <c:pt idx="106">
                  <c:v>#N/A</c:v>
                </c:pt>
                <c:pt idx="107">
                  <c:v>#N/A</c:v>
                </c:pt>
                <c:pt idx="108">
                  <c:v>#N/A</c:v>
                </c:pt>
                <c:pt idx="109">
                  <c:v>#N/A</c:v>
                </c:pt>
                <c:pt idx="110">
                  <c:v>#N/A</c:v>
                </c:pt>
                <c:pt idx="111">
                  <c:v>1.0760000000000001</c:v>
                </c:pt>
                <c:pt idx="112">
                  <c:v>#N/A</c:v>
                </c:pt>
                <c:pt idx="113">
                  <c:v>3.7999999999999999E-2</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4.3999999999999997E-2</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1.135</c:v>
                </c:pt>
                <c:pt idx="143">
                  <c:v>#N/A</c:v>
                </c:pt>
                <c:pt idx="144">
                  <c:v>#N/A</c:v>
                </c:pt>
                <c:pt idx="145">
                  <c:v>#N/A</c:v>
                </c:pt>
                <c:pt idx="146">
                  <c:v>#N/A</c:v>
                </c:pt>
                <c:pt idx="147">
                  <c:v>#N/A</c:v>
                </c:pt>
                <c:pt idx="148">
                  <c:v>#N/A</c:v>
                </c:pt>
                <c:pt idx="149">
                  <c:v>#N/A</c:v>
                </c:pt>
                <c:pt idx="150">
                  <c:v>#N/A</c:v>
                </c:pt>
                <c:pt idx="151">
                  <c:v>#N/A</c:v>
                </c:pt>
                <c:pt idx="152">
                  <c:v>#N/A</c:v>
                </c:pt>
                <c:pt idx="153">
                  <c:v>#N/A</c:v>
                </c:pt>
                <c:pt idx="154">
                  <c:v>3.5999999999999999E-3</c:v>
                </c:pt>
                <c:pt idx="155">
                  <c:v>2.29E-2</c:v>
                </c:pt>
                <c:pt idx="156">
                  <c:v>#N/A</c:v>
                </c:pt>
                <c:pt idx="157">
                  <c:v>#N/A</c:v>
                </c:pt>
                <c:pt idx="158">
                  <c:v>9.69</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9.6869999999999994</c:v>
                </c:pt>
                <c:pt idx="188">
                  <c:v>#N/A</c:v>
                </c:pt>
                <c:pt idx="189">
                  <c:v>#N/A</c:v>
                </c:pt>
                <c:pt idx="190">
                  <c:v>#N/A</c:v>
                </c:pt>
                <c:pt idx="191">
                  <c:v>#N/A</c:v>
                </c:pt>
                <c:pt idx="192">
                  <c:v>#N/A</c:v>
                </c:pt>
                <c:pt idx="193">
                  <c:v>2.9999999999999997E-4</c:v>
                </c:pt>
                <c:pt idx="194">
                  <c:v>0.1167</c:v>
                </c:pt>
                <c:pt idx="195">
                  <c:v>#N/A</c:v>
                </c:pt>
                <c:pt idx="196">
                  <c:v>#N/A</c:v>
                </c:pt>
                <c:pt idx="197">
                  <c:v>#N/A</c:v>
                </c:pt>
                <c:pt idx="198">
                  <c:v>#N/A</c:v>
                </c:pt>
                <c:pt idx="199">
                  <c:v>392.2</c:v>
                </c:pt>
              </c:numCache>
            </c:numRef>
          </c:xVal>
          <c:yVal>
            <c:numRef>
              <c:f>v_agricultural_withdrawal!$BM$7:$BM$206</c:f>
              <c:numCache>
                <c:formatCode>0.00</c:formatCode>
                <c:ptCount val="200"/>
                <c:pt idx="0">
                  <c:v>0</c:v>
                </c:pt>
                <c:pt idx="1">
                  <c:v>8.704939533333329</c:v>
                </c:pt>
                <c:pt idx="2">
                  <c:v>0.30142199999999997</c:v>
                </c:pt>
                <c:pt idx="3">
                  <c:v>0.1899009999999971</c:v>
                </c:pt>
                <c:pt idx="4">
                  <c:v>0</c:v>
                </c:pt>
                <c:pt idx="5">
                  <c:v>0.23851993333333371</c:v>
                </c:pt>
                <c:pt idx="6">
                  <c:v>0</c:v>
                </c:pt>
                <c:pt idx="7">
                  <c:v>2.7497433333333303</c:v>
                </c:pt>
                <c:pt idx="8">
                  <c:v>4.6062813333332997</c:v>
                </c:pt>
                <c:pt idx="9">
                  <c:v>0</c:v>
                </c:pt>
                <c:pt idx="10">
                  <c:v>0</c:v>
                </c:pt>
                <c:pt idx="11">
                  <c:v>0.20381906666666699</c:v>
                </c:pt>
                <c:pt idx="12">
                  <c:v>0</c:v>
                </c:pt>
                <c:pt idx="13">
                  <c:v>91.146760666666708</c:v>
                </c:pt>
                <c:pt idx="14">
                  <c:v>8.8695333333333008E-3</c:v>
                </c:pt>
                <c:pt idx="15">
                  <c:v>0.12300273333333368</c:v>
                </c:pt>
                <c:pt idx="16">
                  <c:v>0</c:v>
                </c:pt>
                <c:pt idx="17">
                  <c:v>33.460200000000007</c:v>
                </c:pt>
                <c:pt idx="18">
                  <c:v>2.3381669999999969E-2</c:v>
                </c:pt>
                <c:pt idx="19">
                  <c:v>0</c:v>
                </c:pt>
                <c:pt idx="20">
                  <c:v>4.3454666666666968E-3</c:v>
                </c:pt>
                <c:pt idx="21">
                  <c:v>0</c:v>
                </c:pt>
                <c:pt idx="22">
                  <c:v>70.879812333333334</c:v>
                </c:pt>
                <c:pt idx="23">
                  <c:v>8.0973225000000024E-2</c:v>
                </c:pt>
                <c:pt idx="24">
                  <c:v>0.62670866666667013</c:v>
                </c:pt>
                <c:pt idx="25">
                  <c:v>0</c:v>
                </c:pt>
                <c:pt idx="26">
                  <c:v>0</c:v>
                </c:pt>
                <c:pt idx="27">
                  <c:v>4.2922066666666965E-3</c:v>
                </c:pt>
                <c:pt idx="28">
                  <c:v>1.9935470000000031</c:v>
                </c:pt>
                <c:pt idx="29">
                  <c:v>0.18132174333333301</c:v>
                </c:pt>
                <c:pt idx="30">
                  <c:v>0.83802733333333013</c:v>
                </c:pt>
                <c:pt idx="31">
                  <c:v>3.4866066666666988</c:v>
                </c:pt>
                <c:pt idx="32">
                  <c:v>0</c:v>
                </c:pt>
                <c:pt idx="33">
                  <c:v>0</c:v>
                </c:pt>
                <c:pt idx="34">
                  <c:v>0</c:v>
                </c:pt>
                <c:pt idx="35">
                  <c:v>0.31142766666666988</c:v>
                </c:pt>
                <c:pt idx="36">
                  <c:v>0.58292299999999986</c:v>
                </c:pt>
                <c:pt idx="37">
                  <c:v>0.20939130666666628</c:v>
                </c:pt>
                <c:pt idx="38">
                  <c:v>2.6833900000000002</c:v>
                </c:pt>
                <c:pt idx="39">
                  <c:v>3.1554100000000015E-2</c:v>
                </c:pt>
                <c:pt idx="40">
                  <c:v>3.620466666666694E-2</c:v>
                </c:pt>
                <c:pt idx="41">
                  <c:v>0</c:v>
                </c:pt>
                <c:pt idx="42">
                  <c:v>9.4404333333332979E-2</c:v>
                </c:pt>
                <c:pt idx="43">
                  <c:v>0.11408199999999979</c:v>
                </c:pt>
                <c:pt idx="44">
                  <c:v>4.1746686666666699</c:v>
                </c:pt>
                <c:pt idx="45">
                  <c:v>30.832913333333302</c:v>
                </c:pt>
                <c:pt idx="46">
                  <c:v>3.6598766666667018E-2</c:v>
                </c:pt>
                <c:pt idx="47">
                  <c:v>0</c:v>
                </c:pt>
                <c:pt idx="48">
                  <c:v>0</c:v>
                </c:pt>
                <c:pt idx="49">
                  <c:v>0</c:v>
                </c:pt>
                <c:pt idx="50">
                  <c:v>0</c:v>
                </c:pt>
                <c:pt idx="51">
                  <c:v>0</c:v>
                </c:pt>
                <c:pt idx="52">
                  <c:v>0</c:v>
                </c:pt>
                <c:pt idx="53">
                  <c:v>0</c:v>
                </c:pt>
                <c:pt idx="54">
                  <c:v>0</c:v>
                </c:pt>
                <c:pt idx="55">
                  <c:v>7.9837666666667043E-3</c:v>
                </c:pt>
                <c:pt idx="56">
                  <c:v>6.0014682333333305E-2</c:v>
                </c:pt>
                <c:pt idx="57">
                  <c:v>0</c:v>
                </c:pt>
                <c:pt idx="58">
                  <c:v>0</c:v>
                </c:pt>
                <c:pt idx="59">
                  <c:v>5.3781999999999969E-2</c:v>
                </c:pt>
                <c:pt idx="60">
                  <c:v>0</c:v>
                </c:pt>
                <c:pt idx="61">
                  <c:v>2.1718100000000007</c:v>
                </c:pt>
                <c:pt idx="62">
                  <c:v>0</c:v>
                </c:pt>
                <c:pt idx="63">
                  <c:v>9.849366666666709E-2</c:v>
                </c:pt>
                <c:pt idx="64">
                  <c:v>1.0375374000000002</c:v>
                </c:pt>
                <c:pt idx="65">
                  <c:v>1.6403069030000001</c:v>
                </c:pt>
                <c:pt idx="66">
                  <c:v>0.26132533666666669</c:v>
                </c:pt>
                <c:pt idx="67">
                  <c:v>#N/A</c:v>
                </c:pt>
                <c:pt idx="68">
                  <c:v>8.9250333333332987E-2</c:v>
                </c:pt>
                <c:pt idx="69">
                  <c:v>0</c:v>
                </c:pt>
                <c:pt idx="70">
                  <c:v>0</c:v>
                </c:pt>
                <c:pt idx="71">
                  <c:v>0</c:v>
                </c:pt>
                <c:pt idx="72">
                  <c:v>602.3261333333329</c:v>
                </c:pt>
                <c:pt idx="73">
                  <c:v>30.367840000000029</c:v>
                </c:pt>
                <c:pt idx="74">
                  <c:v>34.2876956666667</c:v>
                </c:pt>
                <c:pt idx="75">
                  <c:v>19.360706666666669</c:v>
                </c:pt>
                <c:pt idx="76">
                  <c:v>0</c:v>
                </c:pt>
                <c:pt idx="77">
                  <c:v>0.70842153333333657</c:v>
                </c:pt>
                <c:pt idx="78">
                  <c:v>1.8446933333333995</c:v>
                </c:pt>
                <c:pt idx="79">
                  <c:v>0.11316666666666696</c:v>
                </c:pt>
                <c:pt idx="80">
                  <c:v>2.9212666666666696</c:v>
                </c:pt>
                <c:pt idx="81">
                  <c:v>0</c:v>
                </c:pt>
                <c:pt idx="82">
                  <c:v>23.405266666666702</c:v>
                </c:pt>
                <c:pt idx="83">
                  <c:v>0</c:v>
                </c:pt>
                <c:pt idx="84">
                  <c:v>1.4217323333333334</c:v>
                </c:pt>
                <c:pt idx="85">
                  <c:v>8.0893666666666031E-2</c:v>
                </c:pt>
                <c:pt idx="86">
                  <c:v>14.195574166666701</c:v>
                </c:pt>
                <c:pt idx="87">
                  <c:v>3.0759166666666586</c:v>
                </c:pt>
                <c:pt idx="88">
                  <c:v>5.8248966666666995</c:v>
                </c:pt>
                <c:pt idx="89">
                  <c:v>0</c:v>
                </c:pt>
                <c:pt idx="90">
                  <c:v>0</c:v>
                </c:pt>
                <c:pt idx="91">
                  <c:v>13.2316040333333</c:v>
                </c:pt>
                <c:pt idx="92">
                  <c:v>0</c:v>
                </c:pt>
                <c:pt idx="93">
                  <c:v>0</c:v>
                </c:pt>
                <c:pt idx="94">
                  <c:v>0</c:v>
                </c:pt>
                <c:pt idx="95">
                  <c:v>0.56948010000000004</c:v>
                </c:pt>
                <c:pt idx="96">
                  <c:v>0</c:v>
                </c:pt>
                <c:pt idx="97">
                  <c:v>0</c:v>
                </c:pt>
                <c:pt idx="98">
                  <c:v>0</c:v>
                </c:pt>
                <c:pt idx="99">
                  <c:v>11.340142666666701</c:v>
                </c:pt>
                <c:pt idx="100">
                  <c:v>1.9512366666667003E-2</c:v>
                </c:pt>
                <c:pt idx="101">
                  <c:v>3.6979133333333301</c:v>
                </c:pt>
                <c:pt idx="102">
                  <c:v>0</c:v>
                </c:pt>
                <c:pt idx="103">
                  <c:v>6.6275307666666707</c:v>
                </c:pt>
                <c:pt idx="104">
                  <c:v>0</c:v>
                </c:pt>
                <c:pt idx="105">
                  <c:v>0.68828984999999998</c:v>
                </c:pt>
                <c:pt idx="106">
                  <c:v>0</c:v>
                </c:pt>
                <c:pt idx="107">
                  <c:v>14.395766666666628</c:v>
                </c:pt>
                <c:pt idx="108">
                  <c:v>0</c:v>
                </c:pt>
                <c:pt idx="109">
                  <c:v>0</c:v>
                </c:pt>
                <c:pt idx="110">
                  <c:v>1.23703233333333</c:v>
                </c:pt>
                <c:pt idx="111">
                  <c:v>0.24528366666666704</c:v>
                </c:pt>
                <c:pt idx="112">
                  <c:v>0</c:v>
                </c:pt>
                <c:pt idx="113">
                  <c:v>0.21133133333332976</c:v>
                </c:pt>
                <c:pt idx="114">
                  <c:v>0</c:v>
                </c:pt>
                <c:pt idx="115">
                  <c:v>0</c:v>
                </c:pt>
                <c:pt idx="116">
                  <c:v>3.8460185333333299</c:v>
                </c:pt>
                <c:pt idx="117">
                  <c:v>0</c:v>
                </c:pt>
                <c:pt idx="118">
                  <c:v>8.0646633333333023E-2</c:v>
                </c:pt>
                <c:pt idx="119">
                  <c:v>1.2089500000000001E-6</c:v>
                </c:pt>
                <c:pt idx="120">
                  <c:v>0</c:v>
                </c:pt>
                <c:pt idx="121">
                  <c:v>7.758799999999999E-2</c:v>
                </c:pt>
                <c:pt idx="122">
                  <c:v>0.39339380000000002</c:v>
                </c:pt>
                <c:pt idx="123">
                  <c:v>0.51239400000000002</c:v>
                </c:pt>
                <c:pt idx="124">
                  <c:v>0</c:v>
                </c:pt>
                <c:pt idx="125">
                  <c:v>0</c:v>
                </c:pt>
                <c:pt idx="126">
                  <c:v>121.10411666666698</c:v>
                </c:pt>
                <c:pt idx="127">
                  <c:v>0</c:v>
                </c:pt>
                <c:pt idx="128">
                  <c:v>0</c:v>
                </c:pt>
                <c:pt idx="129">
                  <c:v>0</c:v>
                </c:pt>
                <c:pt idx="130">
                  <c:v>9.7179333333334006E-2</c:v>
                </c:pt>
                <c:pt idx="131">
                  <c:v>1.7850776666666701</c:v>
                </c:pt>
                <c:pt idx="132">
                  <c:v>12.361043333333329</c:v>
                </c:pt>
                <c:pt idx="133">
                  <c:v>0</c:v>
                </c:pt>
                <c:pt idx="134">
                  <c:v>1.5059299999999998</c:v>
                </c:pt>
                <c:pt idx="135">
                  <c:v>0.1223429</c:v>
                </c:pt>
                <c:pt idx="136">
                  <c:v>7.7461933333332995E-3</c:v>
                </c:pt>
                <c:pt idx="137">
                  <c:v>0</c:v>
                </c:pt>
                <c:pt idx="138">
                  <c:v>2.8232833333333689E-3</c:v>
                </c:pt>
                <c:pt idx="139">
                  <c:v>0</c:v>
                </c:pt>
                <c:pt idx="140">
                  <c:v>0</c:v>
                </c:pt>
                <c:pt idx="141">
                  <c:v>0.12229823333333367</c:v>
                </c:pt>
                <c:pt idx="142">
                  <c:v>1.3335100000000004</c:v>
                </c:pt>
                <c:pt idx="143">
                  <c:v>2.1435999999999955E-3</c:v>
                </c:pt>
                <c:pt idx="144">
                  <c:v>0</c:v>
                </c:pt>
                <c:pt idx="145">
                  <c:v>0</c:v>
                </c:pt>
                <c:pt idx="146">
                  <c:v>0</c:v>
                </c:pt>
                <c:pt idx="147">
                  <c:v>0</c:v>
                </c:pt>
                <c:pt idx="148">
                  <c:v>0</c:v>
                </c:pt>
                <c:pt idx="149">
                  <c:v>0</c:v>
                </c:pt>
                <c:pt idx="150">
                  <c:v>15.951655080000032</c:v>
                </c:pt>
                <c:pt idx="151">
                  <c:v>2.7611592666666698</c:v>
                </c:pt>
                <c:pt idx="152">
                  <c:v>0</c:v>
                </c:pt>
                <c:pt idx="153">
                  <c:v>0.37717926666666701</c:v>
                </c:pt>
                <c:pt idx="154">
                  <c:v>2.5440333333329734E-3</c:v>
                </c:pt>
                <c:pt idx="155">
                  <c:v>0</c:v>
                </c:pt>
                <c:pt idx="156">
                  <c:v>0</c:v>
                </c:pt>
                <c:pt idx="157">
                  <c:v>1.19846003333333</c:v>
                </c:pt>
                <c:pt idx="158">
                  <c:v>1.7790966666666703</c:v>
                </c:pt>
                <c:pt idx="159">
                  <c:v>3.3249033333332996</c:v>
                </c:pt>
                <c:pt idx="160">
                  <c:v>0.85043726666666697</c:v>
                </c:pt>
                <c:pt idx="161">
                  <c:v>1.4889373333333302</c:v>
                </c:pt>
                <c:pt idx="162">
                  <c:v>9.8902666666666975E-3</c:v>
                </c:pt>
                <c:pt idx="163">
                  <c:v>0</c:v>
                </c:pt>
                <c:pt idx="164">
                  <c:v>0</c:v>
                </c:pt>
                <c:pt idx="165">
                  <c:v>4.6449749999999996</c:v>
                </c:pt>
                <c:pt idx="166">
                  <c:v>3.6860603333333377</c:v>
                </c:pt>
                <c:pt idx="167">
                  <c:v>0.24000959999999968</c:v>
                </c:pt>
                <c:pt idx="168">
                  <c:v>107.90849666666632</c:v>
                </c:pt>
                <c:pt idx="169">
                  <c:v>4.094666666669862E-4</c:v>
                </c:pt>
                <c:pt idx="170">
                  <c:v>0</c:v>
                </c:pt>
                <c:pt idx="171">
                  <c:v>0</c:v>
                </c:pt>
                <c:pt idx="172">
                  <c:v>0</c:v>
                </c:pt>
                <c:pt idx="173">
                  <c:v>0</c:v>
                </c:pt>
                <c:pt idx="174">
                  <c:v>0.39110700000000026</c:v>
                </c:pt>
                <c:pt idx="175">
                  <c:v>4.0227899999999703</c:v>
                </c:pt>
                <c:pt idx="176">
                  <c:v>0.79245281000000012</c:v>
                </c:pt>
                <c:pt idx="177">
                  <c:v>0</c:v>
                </c:pt>
                <c:pt idx="178">
                  <c:v>0</c:v>
                </c:pt>
                <c:pt idx="179">
                  <c:v>0</c:v>
                </c:pt>
                <c:pt idx="180">
                  <c:v>0.50098333333330558</c:v>
                </c:pt>
                <c:pt idx="181">
                  <c:v>49.195999999999998</c:v>
                </c:pt>
                <c:pt idx="182">
                  <c:v>0.220525003333333</c:v>
                </c:pt>
                <c:pt idx="183">
                  <c:v>0.93788793333332998</c:v>
                </c:pt>
                <c:pt idx="184">
                  <c:v>7.8092366666666706</c:v>
                </c:pt>
                <c:pt idx="185">
                  <c:v>1.0964533333333293</c:v>
                </c:pt>
                <c:pt idx="186">
                  <c:v>140.13132666666633</c:v>
                </c:pt>
                <c:pt idx="187">
                  <c:v>0.49499933333333296</c:v>
                </c:pt>
                <c:pt idx="188">
                  <c:v>0</c:v>
                </c:pt>
                <c:pt idx="189">
                  <c:v>1.7958763100000001</c:v>
                </c:pt>
                <c:pt idx="190">
                  <c:v>0</c:v>
                </c:pt>
                <c:pt idx="191">
                  <c:v>0.1501103333333329</c:v>
                </c:pt>
                <c:pt idx="192">
                  <c:v>0</c:v>
                </c:pt>
                <c:pt idx="193">
                  <c:v>0</c:v>
                </c:pt>
                <c:pt idx="194">
                  <c:v>0</c:v>
                </c:pt>
                <c:pt idx="195">
                  <c:v>8.7313333333299825E-4</c:v>
                </c:pt>
                <c:pt idx="196">
                  <c:v>17.562963333333368</c:v>
                </c:pt>
                <c:pt idx="197">
                  <c:v>7.1575079999999999E-2</c:v>
                </c:pt>
                <c:pt idx="198">
                  <c:v>0.10181300000000029</c:v>
                </c:pt>
                <c:pt idx="199">
                  <c:v>690.11110000000031</c:v>
                </c:pt>
              </c:numCache>
            </c:numRef>
          </c:yVal>
          <c:smooth val="0"/>
        </c:ser>
        <c:ser>
          <c:idx val="4"/>
          <c:order val="3"/>
          <c:tx>
            <c:strRef>
              <c:f>v_agricultural_withdrawal!$BQ$5</c:f>
              <c:strCache>
                <c:ptCount val="1"/>
                <c:pt idx="0">
                  <c:v>y = x</c:v>
                </c:pt>
              </c:strCache>
            </c:strRef>
          </c:tx>
          <c:marker>
            <c:symbol val="none"/>
          </c:marker>
          <c:xVal>
            <c:numRef>
              <c:f>v_agricultural_withdrawal!$BQ$7:$BQ$8</c:f>
              <c:numCache>
                <c:formatCode>General</c:formatCode>
                <c:ptCount val="2"/>
                <c:pt idx="0">
                  <c:v>9.9999999999999998E-17</c:v>
                </c:pt>
                <c:pt idx="1">
                  <c:v>100000</c:v>
                </c:pt>
              </c:numCache>
            </c:numRef>
          </c:xVal>
          <c:yVal>
            <c:numRef>
              <c:f>v_agricultural_withdrawal!$BR$7:$BR$8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8878208"/>
        <c:axId val="118880128"/>
      </c:scatterChart>
      <c:valAx>
        <c:axId val="11887820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8880128"/>
        <c:crosses val="autoZero"/>
        <c:crossBetween val="midCat"/>
      </c:valAx>
      <c:valAx>
        <c:axId val="11888012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8878208"/>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v_agricultural_withdrawal!$AK$5</c:f>
              <c:strCache>
                <c:ptCount val="1"/>
                <c:pt idx="0">
                  <c:v>1988-1992</c:v>
                </c:pt>
              </c:strCache>
            </c:strRef>
          </c:tx>
          <c:spPr>
            <a:ln w="28575">
              <a:noFill/>
            </a:ln>
          </c:spPr>
          <c:marker>
            <c:symbol val="circle"/>
            <c:size val="7"/>
            <c:spPr>
              <a:noFill/>
            </c:spPr>
          </c:marker>
          <c:xVal>
            <c:numRef>
              <c:f>v_agricultural_withdrawal!$AL$7:$AL$206</c:f>
              <c:numCache>
                <c:formatCode>0.00</c:formatCode>
                <c:ptCount val="200"/>
                <c:pt idx="0">
                  <c:v>#N/A</c:v>
                </c:pt>
                <c:pt idx="1">
                  <c:v>#N/A</c:v>
                </c:pt>
                <c:pt idx="2">
                  <c:v>1</c:v>
                </c:pt>
                <c:pt idx="3">
                  <c:v>2.7</c:v>
                </c:pt>
                <c:pt idx="4">
                  <c:v>#N/A</c:v>
                </c:pt>
                <c:pt idx="5">
                  <c:v>#N/A</c:v>
                </c:pt>
                <c:pt idx="6">
                  <c:v>1E-3</c:v>
                </c:pt>
                <c:pt idx="7">
                  <c:v>#N/A</c:v>
                </c:pt>
                <c:pt idx="8">
                  <c:v>#N/A</c:v>
                </c:pt>
                <c:pt idx="9">
                  <c:v>0.1</c:v>
                </c:pt>
                <c:pt idx="10">
                  <c:v>#N/A</c:v>
                </c:pt>
                <c:pt idx="11">
                  <c:v>0.13500000000000001</c:v>
                </c:pt>
                <c:pt idx="12">
                  <c:v>5.4800000000000001E-2</c:v>
                </c:pt>
                <c:pt idx="13">
                  <c:v>#N/A</c:v>
                </c:pt>
                <c:pt idx="14">
                  <c:v>#N/A</c:v>
                </c:pt>
                <c:pt idx="15">
                  <c:v>#N/A</c:v>
                </c:pt>
                <c:pt idx="16">
                  <c:v>5.3999999999999999E-2</c:v>
                </c:pt>
                <c:pt idx="17">
                  <c:v>#N/A</c:v>
                </c:pt>
                <c:pt idx="18">
                  <c:v>1.9E-2</c:v>
                </c:pt>
                <c:pt idx="19">
                  <c:v>#N/A</c:v>
                </c:pt>
                <c:pt idx="20">
                  <c:v>#N/A</c:v>
                </c:pt>
                <c:pt idx="21">
                  <c:v>2.2250000000000001</c:v>
                </c:pt>
                <c:pt idx="22">
                  <c:v>#N/A</c:v>
                </c:pt>
                <c:pt idx="23">
                  <c:v>#N/A</c:v>
                </c:pt>
                <c:pt idx="24">
                  <c:v>0.14000000000000001</c:v>
                </c:pt>
                <c:pt idx="25">
                  <c:v>3.9910000000000001</c:v>
                </c:pt>
                <c:pt idx="26">
                  <c:v>2.1999999999999999E-2</c:v>
                </c:pt>
                <c:pt idx="27">
                  <c:v>#N/A</c:v>
                </c:pt>
                <c:pt idx="28">
                  <c:v>9.3789999999999996</c:v>
                </c:pt>
                <c:pt idx="29">
                  <c:v>#N/A</c:v>
                </c:pt>
                <c:pt idx="30">
                  <c:v>#N/A</c:v>
                </c:pt>
                <c:pt idx="31">
                  <c:v>#N/A</c:v>
                </c:pt>
                <c:pt idx="32">
                  <c:v>#N/A</c:v>
                </c:pt>
                <c:pt idx="33">
                  <c:v>#N/A</c:v>
                </c:pt>
                <c:pt idx="34">
                  <c:v>#N/A</c:v>
                </c:pt>
                <c:pt idx="35">
                  <c:v>#N/A</c:v>
                </c:pt>
                <c:pt idx="36">
                  <c:v>#N/A</c:v>
                </c:pt>
                <c:pt idx="37">
                  <c:v>0.16600000000000001</c:v>
                </c:pt>
                <c:pt idx="38">
                  <c:v>#N/A</c:v>
                </c:pt>
                <c:pt idx="39">
                  <c:v>8.2299999999999998E-2</c:v>
                </c:pt>
                <c:pt idx="40">
                  <c:v>0.46500000000000002</c:v>
                </c:pt>
                <c:pt idx="41">
                  <c:v>#N/A</c:v>
                </c:pt>
                <c:pt idx="42">
                  <c:v>#N/A</c:v>
                </c:pt>
                <c:pt idx="43">
                  <c:v>#N/A</c:v>
                </c:pt>
                <c:pt idx="44">
                  <c:v>#N/A</c:v>
                </c:pt>
                <c:pt idx="45">
                  <c:v>#N/A</c:v>
                </c:pt>
                <c:pt idx="46">
                  <c:v>0.33600000000000002</c:v>
                </c:pt>
                <c:pt idx="47">
                  <c:v>#N/A</c:v>
                </c:pt>
                <c:pt idx="48">
                  <c:v>#N/A</c:v>
                </c:pt>
                <c:pt idx="49">
                  <c:v>#N/A</c:v>
                </c:pt>
                <c:pt idx="50">
                  <c:v>#N/A</c:v>
                </c:pt>
                <c:pt idx="51">
                  <c:v>0.02</c:v>
                </c:pt>
                <c:pt idx="52">
                  <c:v>4.9189999999999996</c:v>
                </c:pt>
                <c:pt idx="53">
                  <c:v>#N/A</c:v>
                </c:pt>
                <c:pt idx="54">
                  <c:v>#N/A</c:v>
                </c:pt>
                <c:pt idx="55">
                  <c:v>#N/A</c:v>
                </c:pt>
                <c:pt idx="56">
                  <c:v>#N/A</c:v>
                </c:pt>
                <c:pt idx="57">
                  <c:v>1.6</c:v>
                </c:pt>
                <c:pt idx="58">
                  <c:v>#N/A</c:v>
                </c:pt>
                <c:pt idx="59">
                  <c:v>#N/A</c:v>
                </c:pt>
                <c:pt idx="60">
                  <c:v>#N/A</c:v>
                </c:pt>
                <c:pt idx="61">
                  <c:v>7.9</c:v>
                </c:pt>
                <c:pt idx="62">
                  <c:v>#N/A</c:v>
                </c:pt>
                <c:pt idx="63">
                  <c:v>#N/A</c:v>
                </c:pt>
                <c:pt idx="64">
                  <c:v>#N/A</c:v>
                </c:pt>
                <c:pt idx="65">
                  <c:v>1.4379999999999999</c:v>
                </c:pt>
                <c:pt idx="66">
                  <c:v>0.92459999999999998</c:v>
                </c:pt>
                <c:pt idx="67">
                  <c:v>#N/A</c:v>
                </c:pt>
                <c:pt idx="68">
                  <c:v>#N/A</c:v>
                </c:pt>
                <c:pt idx="69">
                  <c:v>0.94899999999999995</c:v>
                </c:pt>
                <c:pt idx="70">
                  <c:v>#N/A</c:v>
                </c:pt>
                <c:pt idx="71">
                  <c:v>7.0000000000000007E-2</c:v>
                </c:pt>
                <c:pt idx="72">
                  <c:v>460</c:v>
                </c:pt>
                <c:pt idx="73">
                  <c:v>69.239999999999995</c:v>
                </c:pt>
                <c:pt idx="74">
                  <c:v>#N/A</c:v>
                </c:pt>
                <c:pt idx="75">
                  <c:v>39.380000000000003</c:v>
                </c:pt>
                <c:pt idx="76">
                  <c:v>#N/A</c:v>
                </c:pt>
                <c:pt idx="77">
                  <c:v>1.216</c:v>
                </c:pt>
                <c:pt idx="78">
                  <c:v>#N/A</c:v>
                </c:pt>
                <c:pt idx="79">
                  <c:v>#N/A</c:v>
                </c:pt>
                <c:pt idx="80">
                  <c:v>#N/A</c:v>
                </c:pt>
                <c:pt idx="81">
                  <c:v>#N/A</c:v>
                </c:pt>
                <c:pt idx="82">
                  <c:v>58.6</c:v>
                </c:pt>
                <c:pt idx="83">
                  <c:v>0.73699999999999999</c:v>
                </c:pt>
                <c:pt idx="84">
                  <c:v>#N/A</c:v>
                </c:pt>
                <c:pt idx="85">
                  <c:v>1.5660000000000001</c:v>
                </c:pt>
                <c:pt idx="86">
                  <c:v>#N/A</c:v>
                </c:pt>
                <c:pt idx="87">
                  <c:v>#N/A</c:v>
                </c:pt>
                <c:pt idx="88">
                  <c:v>14.1</c:v>
                </c:pt>
                <c:pt idx="89">
                  <c:v>#N/A</c:v>
                </c:pt>
                <c:pt idx="90">
                  <c:v>#N/A</c:v>
                </c:pt>
                <c:pt idx="91">
                  <c:v>#N/A</c:v>
                </c:pt>
                <c:pt idx="92">
                  <c:v>#N/A</c:v>
                </c:pt>
                <c:pt idx="93">
                  <c:v>#N/A</c:v>
                </c:pt>
                <c:pt idx="94">
                  <c:v>#N/A</c:v>
                </c:pt>
                <c:pt idx="95">
                  <c:v>4.28</c:v>
                </c:pt>
                <c:pt idx="96">
                  <c:v>#N/A</c:v>
                </c:pt>
                <c:pt idx="97">
                  <c:v>#N/A</c:v>
                </c:pt>
                <c:pt idx="98">
                  <c:v>#N/A</c:v>
                </c:pt>
                <c:pt idx="99">
                  <c:v>#N/A</c:v>
                </c:pt>
                <c:pt idx="100">
                  <c:v>#N/A</c:v>
                </c:pt>
                <c:pt idx="101">
                  <c:v>8.3000000000000007</c:v>
                </c:pt>
                <c:pt idx="102">
                  <c:v>#N/A</c:v>
                </c:pt>
                <c:pt idx="103">
                  <c:v>#N/A</c:v>
                </c:pt>
                <c:pt idx="104">
                  <c:v>#N/A</c:v>
                </c:pt>
                <c:pt idx="105">
                  <c:v>#N/A</c:v>
                </c:pt>
                <c:pt idx="106">
                  <c:v>#N/A</c:v>
                </c:pt>
                <c:pt idx="107">
                  <c:v>#N/A</c:v>
                </c:pt>
                <c:pt idx="108">
                  <c:v>#N/A</c:v>
                </c:pt>
                <c:pt idx="109">
                  <c:v>#N/A</c:v>
                </c:pt>
                <c:pt idx="110">
                  <c:v>10.18</c:v>
                </c:pt>
                <c:pt idx="111">
                  <c:v>0.54</c:v>
                </c:pt>
                <c:pt idx="112">
                  <c:v>#N/A</c:v>
                </c:pt>
                <c:pt idx="113">
                  <c:v>0.77500000000000002</c:v>
                </c:pt>
                <c:pt idx="114">
                  <c:v>0.17</c:v>
                </c:pt>
                <c:pt idx="115">
                  <c:v>#N/A</c:v>
                </c:pt>
                <c:pt idx="116">
                  <c:v>#N/A</c:v>
                </c:pt>
                <c:pt idx="117">
                  <c:v>0.184</c:v>
                </c:pt>
                <c:pt idx="118">
                  <c:v>#N/A</c:v>
                </c:pt>
                <c:pt idx="119">
                  <c:v>#N/A</c:v>
                </c:pt>
                <c:pt idx="120">
                  <c:v>#N/A</c:v>
                </c:pt>
                <c:pt idx="121">
                  <c:v>#N/A</c:v>
                </c:pt>
                <c:pt idx="122">
                  <c:v>0.41</c:v>
                </c:pt>
                <c:pt idx="123">
                  <c:v>#N/A</c:v>
                </c:pt>
                <c:pt idx="124">
                  <c:v>#N/A</c:v>
                </c:pt>
                <c:pt idx="125">
                  <c:v>#N/A</c:v>
                </c:pt>
                <c:pt idx="126">
                  <c:v>150.6</c:v>
                </c:pt>
                <c:pt idx="127">
                  <c:v>#N/A</c:v>
                </c:pt>
                <c:pt idx="128">
                  <c:v>#N/A</c:v>
                </c:pt>
                <c:pt idx="129">
                  <c:v>#N/A</c:v>
                </c:pt>
                <c:pt idx="130">
                  <c:v>#N/A</c:v>
                </c:pt>
                <c:pt idx="131">
                  <c:v>#N/A</c:v>
                </c:pt>
                <c:pt idx="132">
                  <c:v>#N/A</c:v>
                </c:pt>
                <c:pt idx="133">
                  <c:v>1.37</c:v>
                </c:pt>
                <c:pt idx="134">
                  <c:v>5.0999999999999996</c:v>
                </c:pt>
                <c:pt idx="135">
                  <c:v>6.0000000000000001E-3</c:v>
                </c:pt>
                <c:pt idx="136">
                  <c:v>#N/A</c:v>
                </c:pt>
                <c:pt idx="137">
                  <c:v>0.20630000000000001</c:v>
                </c:pt>
                <c:pt idx="138">
                  <c:v>#N/A</c:v>
                </c:pt>
                <c:pt idx="139">
                  <c:v>#N/A</c:v>
                </c:pt>
                <c:pt idx="140">
                  <c:v>#N/A</c:v>
                </c:pt>
                <c:pt idx="141">
                  <c:v>#N/A</c:v>
                </c:pt>
                <c:pt idx="142">
                  <c:v>9.1</c:v>
                </c:pt>
                <c:pt idx="143">
                  <c:v>#N/A</c:v>
                </c:pt>
                <c:pt idx="144">
                  <c:v>#N/A</c:v>
                </c:pt>
                <c:pt idx="145">
                  <c:v>#N/A</c:v>
                </c:pt>
                <c:pt idx="146">
                  <c:v>#N/A</c:v>
                </c:pt>
                <c:pt idx="147">
                  <c:v>1.01E-2</c:v>
                </c:pt>
                <c:pt idx="148">
                  <c:v>#N/A</c:v>
                </c:pt>
                <c:pt idx="149">
                  <c:v>#N/A</c:v>
                </c:pt>
                <c:pt idx="150">
                  <c:v>15.31</c:v>
                </c:pt>
                <c:pt idx="151">
                  <c:v>#N/A</c:v>
                </c:pt>
                <c:pt idx="152">
                  <c:v>8.9999999999999998E-4</c:v>
                </c:pt>
                <c:pt idx="153">
                  <c:v>4.5699999999999998E-2</c:v>
                </c:pt>
                <c:pt idx="154">
                  <c:v>3.7000000000000002E-3</c:v>
                </c:pt>
                <c:pt idx="155">
                  <c:v>#N/A</c:v>
                </c:pt>
                <c:pt idx="156">
                  <c:v>#N/A</c:v>
                </c:pt>
                <c:pt idx="157">
                  <c:v>#N/A</c:v>
                </c:pt>
                <c:pt idx="158">
                  <c:v>9.58</c:v>
                </c:pt>
                <c:pt idx="159">
                  <c:v>23.7</c:v>
                </c:pt>
                <c:pt idx="160">
                  <c:v>#N/A</c:v>
                </c:pt>
                <c:pt idx="161">
                  <c:v>#N/A</c:v>
                </c:pt>
                <c:pt idx="162">
                  <c:v>#N/A</c:v>
                </c:pt>
                <c:pt idx="163">
                  <c:v>0.17399999999999999</c:v>
                </c:pt>
                <c:pt idx="164">
                  <c:v>#N/A</c:v>
                </c:pt>
                <c:pt idx="165">
                  <c:v>#N/A</c:v>
                </c:pt>
                <c:pt idx="166">
                  <c:v>#N/A</c:v>
                </c:pt>
                <c:pt idx="167">
                  <c:v>#N/A</c:v>
                </c:pt>
                <c:pt idx="168">
                  <c:v>#N/A</c:v>
                </c:pt>
                <c:pt idx="169">
                  <c:v>#N/A</c:v>
                </c:pt>
                <c:pt idx="170">
                  <c:v>#N/A</c:v>
                </c:pt>
                <c:pt idx="171">
                  <c:v>#N/A</c:v>
                </c:pt>
                <c:pt idx="172">
                  <c:v>#N/A</c:v>
                </c:pt>
                <c:pt idx="173">
                  <c:v>1.1479999999999999</c:v>
                </c:pt>
                <c:pt idx="174">
                  <c:v>2.7280000000000002</c:v>
                </c:pt>
                <c:pt idx="175">
                  <c:v>22.9</c:v>
                </c:pt>
                <c:pt idx="176">
                  <c:v>#N/A</c:v>
                </c:pt>
                <c:pt idx="177">
                  <c:v>#N/A</c:v>
                </c:pt>
                <c:pt idx="178">
                  <c:v>#N/A</c:v>
                </c:pt>
                <c:pt idx="179">
                  <c:v>0.66810000000000003</c:v>
                </c:pt>
                <c:pt idx="180">
                  <c:v>7.8650000000000002</c:v>
                </c:pt>
                <c:pt idx="181">
                  <c:v>194.7</c:v>
                </c:pt>
                <c:pt idx="182">
                  <c:v>0.30299999999999999</c:v>
                </c:pt>
                <c:pt idx="183">
                  <c:v>#N/A</c:v>
                </c:pt>
                <c:pt idx="184">
                  <c:v>#N/A</c:v>
                </c:pt>
                <c:pt idx="185">
                  <c:v>#N/A</c:v>
                </c:pt>
                <c:pt idx="186">
                  <c:v>47</c:v>
                </c:pt>
                <c:pt idx="187">
                  <c:v>#N/A</c:v>
                </c:pt>
                <c:pt idx="188">
                  <c:v>#N/A</c:v>
                </c:pt>
                <c:pt idx="189">
                  <c:v>2.7</c:v>
                </c:pt>
                <c:pt idx="190">
                  <c:v>#N/A</c:v>
                </c:pt>
                <c:pt idx="191">
                  <c:v>1.339</c:v>
                </c:pt>
                <c:pt idx="192">
                  <c:v>#N/A</c:v>
                </c:pt>
                <c:pt idx="193">
                  <c:v>#N/A</c:v>
                </c:pt>
                <c:pt idx="194">
                  <c:v>#N/A</c:v>
                </c:pt>
                <c:pt idx="195">
                  <c:v>#N/A</c:v>
                </c:pt>
                <c:pt idx="196">
                  <c:v>#N/A</c:v>
                </c:pt>
                <c:pt idx="197">
                  <c:v>#N/A</c:v>
                </c:pt>
                <c:pt idx="198">
                  <c:v>#N/A</c:v>
                </c:pt>
                <c:pt idx="199">
                  <c:v>415</c:v>
                </c:pt>
              </c:numCache>
            </c:numRef>
          </c:xVal>
          <c:yVal>
            <c:numRef>
              <c:f>v_agricultural_withdrawal!$AN$7:$AN$206</c:f>
              <c:numCache>
                <c:formatCode>0.00</c:formatCode>
                <c:ptCount val="200"/>
                <c:pt idx="0">
                  <c:v>0</c:v>
                </c:pt>
                <c:pt idx="1">
                  <c:v>7.8659045000000001</c:v>
                </c:pt>
                <c:pt idx="2">
                  <c:v>0.17198315999999997</c:v>
                </c:pt>
                <c:pt idx="3">
                  <c:v>0.16766179999999997</c:v>
                </c:pt>
                <c:pt idx="4">
                  <c:v>0</c:v>
                </c:pt>
                <c:pt idx="5">
                  <c:v>0.26781632</c:v>
                </c:pt>
                <c:pt idx="6">
                  <c:v>3.5511099999999998E-10</c:v>
                </c:pt>
                <c:pt idx="7">
                  <c:v>2.8333120000000012</c:v>
                </c:pt>
                <c:pt idx="8">
                  <c:v>3.7933308000000006</c:v>
                </c:pt>
                <c:pt idx="9">
                  <c:v>0</c:v>
                </c:pt>
                <c:pt idx="10">
                  <c:v>0</c:v>
                </c:pt>
                <c:pt idx="11">
                  <c:v>0.14990683999999999</c:v>
                </c:pt>
                <c:pt idx="12">
                  <c:v>1.48718E-8</c:v>
                </c:pt>
                <c:pt idx="13">
                  <c:v>52.235581200000006</c:v>
                </c:pt>
                <c:pt idx="14">
                  <c:v>1.0371780000000004E-2</c:v>
                </c:pt>
                <c:pt idx="15">
                  <c:v>5.7970540000000008E-2</c:v>
                </c:pt>
                <c:pt idx="16">
                  <c:v>0</c:v>
                </c:pt>
                <c:pt idx="17">
                  <c:v>21.724538000000006</c:v>
                </c:pt>
                <c:pt idx="18">
                  <c:v>1.7267668E-2</c:v>
                </c:pt>
                <c:pt idx="19">
                  <c:v>0</c:v>
                </c:pt>
                <c:pt idx="20">
                  <c:v>4.6418999999999974E-3</c:v>
                </c:pt>
                <c:pt idx="21">
                  <c:v>0</c:v>
                </c:pt>
                <c:pt idx="22">
                  <c:v>33.592658439999994</c:v>
                </c:pt>
                <c:pt idx="23">
                  <c:v>6.0820591600000001E-2</c:v>
                </c:pt>
                <c:pt idx="24">
                  <c:v>0.41914620000000002</c:v>
                </c:pt>
                <c:pt idx="25">
                  <c:v>0</c:v>
                </c:pt>
                <c:pt idx="26">
                  <c:v>0</c:v>
                </c:pt>
                <c:pt idx="27">
                  <c:v>1.5798900000000013E-3</c:v>
                </c:pt>
                <c:pt idx="28">
                  <c:v>2.0303041999999998</c:v>
                </c:pt>
                <c:pt idx="29">
                  <c:v>9.272962400000001E-2</c:v>
                </c:pt>
                <c:pt idx="30">
                  <c:v>0.7333409999999998</c:v>
                </c:pt>
                <c:pt idx="31">
                  <c:v>2.4509088000000001</c:v>
                </c:pt>
                <c:pt idx="32">
                  <c:v>3.7830520000000002E-8</c:v>
                </c:pt>
                <c:pt idx="33">
                  <c:v>0</c:v>
                </c:pt>
                <c:pt idx="34">
                  <c:v>0</c:v>
                </c:pt>
                <c:pt idx="35">
                  <c:v>0.24304700000000001</c:v>
                </c:pt>
                <c:pt idx="36">
                  <c:v>0.48786039999999986</c:v>
                </c:pt>
                <c:pt idx="37">
                  <c:v>0.163157776</c:v>
                </c:pt>
                <c:pt idx="38">
                  <c:v>2.4779585999999996</c:v>
                </c:pt>
                <c:pt idx="39">
                  <c:v>2.6922174E-2</c:v>
                </c:pt>
                <c:pt idx="40">
                  <c:v>5.8694799999999991E-2</c:v>
                </c:pt>
                <c:pt idx="41">
                  <c:v>1.043944E-8</c:v>
                </c:pt>
                <c:pt idx="42">
                  <c:v>0.53353499999999987</c:v>
                </c:pt>
                <c:pt idx="43">
                  <c:v>9.2370000000000063E-2</c:v>
                </c:pt>
                <c:pt idx="44">
                  <c:v>3.7002845999999998</c:v>
                </c:pt>
                <c:pt idx="45">
                  <c:v>22.014720000000001</c:v>
                </c:pt>
                <c:pt idx="46">
                  <c:v>2.4630479999999996E-2</c:v>
                </c:pt>
                <c:pt idx="47">
                  <c:v>0</c:v>
                </c:pt>
                <c:pt idx="48">
                  <c:v>0</c:v>
                </c:pt>
                <c:pt idx="49">
                  <c:v>9.5349400000000002E-11</c:v>
                </c:pt>
                <c:pt idx="50">
                  <c:v>0</c:v>
                </c:pt>
                <c:pt idx="51">
                  <c:v>0</c:v>
                </c:pt>
                <c:pt idx="52">
                  <c:v>0</c:v>
                </c:pt>
                <c:pt idx="53">
                  <c:v>0</c:v>
                </c:pt>
                <c:pt idx="54">
                  <c:v>0</c:v>
                </c:pt>
                <c:pt idx="55">
                  <c:v>8.4820600000000031E-3</c:v>
                </c:pt>
                <c:pt idx="56">
                  <c:v>4.013506838E-2</c:v>
                </c:pt>
                <c:pt idx="57">
                  <c:v>0</c:v>
                </c:pt>
                <c:pt idx="58">
                  <c:v>0</c:v>
                </c:pt>
                <c:pt idx="59">
                  <c:v>4.267779999999996E-2</c:v>
                </c:pt>
                <c:pt idx="60">
                  <c:v>0</c:v>
                </c:pt>
                <c:pt idx="61">
                  <c:v>2.1003850000000002</c:v>
                </c:pt>
                <c:pt idx="62">
                  <c:v>3.9073339999999996E-9</c:v>
                </c:pt>
                <c:pt idx="63">
                  <c:v>6.0121879999999989E-2</c:v>
                </c:pt>
                <c:pt idx="64">
                  <c:v>1.0239004</c:v>
                </c:pt>
                <c:pt idx="65">
                  <c:v>1.5863297943999999</c:v>
                </c:pt>
                <c:pt idx="66">
                  <c:v>0.258646512</c:v>
                </c:pt>
                <c:pt idx="67">
                  <c:v>#N/A</c:v>
                </c:pt>
                <c:pt idx="68">
                  <c:v>7.5367360000000008E-2</c:v>
                </c:pt>
                <c:pt idx="69">
                  <c:v>0</c:v>
                </c:pt>
                <c:pt idx="70">
                  <c:v>0</c:v>
                </c:pt>
                <c:pt idx="71">
                  <c:v>0</c:v>
                </c:pt>
                <c:pt idx="72">
                  <c:v>447.34206</c:v>
                </c:pt>
                <c:pt idx="73">
                  <c:v>22.699336000000002</c:v>
                </c:pt>
                <c:pt idx="74">
                  <c:v>24.0306888</c:v>
                </c:pt>
                <c:pt idx="75">
                  <c:v>22.067574599999997</c:v>
                </c:pt>
                <c:pt idx="76">
                  <c:v>0</c:v>
                </c:pt>
                <c:pt idx="77">
                  <c:v>0.55117797999999996</c:v>
                </c:pt>
                <c:pt idx="78">
                  <c:v>1.2752060000000025</c:v>
                </c:pt>
                <c:pt idx="79">
                  <c:v>9.6534400000000006E-2</c:v>
                </c:pt>
                <c:pt idx="80">
                  <c:v>3.3016673999999995</c:v>
                </c:pt>
                <c:pt idx="81">
                  <c:v>0</c:v>
                </c:pt>
                <c:pt idx="82">
                  <c:v>26.607519999999994</c:v>
                </c:pt>
                <c:pt idx="83">
                  <c:v>3.495893399999999E-2</c:v>
                </c:pt>
                <c:pt idx="84">
                  <c:v>1.3378576</c:v>
                </c:pt>
                <c:pt idx="85">
                  <c:v>4.6165540000000019E-2</c:v>
                </c:pt>
                <c:pt idx="86">
                  <c:v>11.7575167</c:v>
                </c:pt>
                <c:pt idx="87">
                  <c:v>3.5223240000000002</c:v>
                </c:pt>
                <c:pt idx="88">
                  <c:v>7.0500060000000015</c:v>
                </c:pt>
                <c:pt idx="89">
                  <c:v>0</c:v>
                </c:pt>
                <c:pt idx="90">
                  <c:v>0</c:v>
                </c:pt>
                <c:pt idx="91">
                  <c:v>7.2288114400000003</c:v>
                </c:pt>
                <c:pt idx="92">
                  <c:v>0.21194488</c:v>
                </c:pt>
                <c:pt idx="93">
                  <c:v>0</c:v>
                </c:pt>
                <c:pt idx="94">
                  <c:v>0</c:v>
                </c:pt>
                <c:pt idx="95">
                  <c:v>0.43343132000000001</c:v>
                </c:pt>
                <c:pt idx="96">
                  <c:v>0</c:v>
                </c:pt>
                <c:pt idx="97">
                  <c:v>0</c:v>
                </c:pt>
                <c:pt idx="98">
                  <c:v>0</c:v>
                </c:pt>
                <c:pt idx="99">
                  <c:v>9.8442647999999995</c:v>
                </c:pt>
                <c:pt idx="100">
                  <c:v>1.4929399999999982E-3</c:v>
                </c:pt>
                <c:pt idx="101">
                  <c:v>3.5804220000000009</c:v>
                </c:pt>
                <c:pt idx="102">
                  <c:v>0</c:v>
                </c:pt>
                <c:pt idx="103">
                  <c:v>1.8294222600000001</c:v>
                </c:pt>
                <c:pt idx="104">
                  <c:v>3.7215079999999998E-2</c:v>
                </c:pt>
                <c:pt idx="105">
                  <c:v>0.68621384800000007</c:v>
                </c:pt>
                <c:pt idx="106">
                  <c:v>0</c:v>
                </c:pt>
                <c:pt idx="107">
                  <c:v>12.245183999999998</c:v>
                </c:pt>
                <c:pt idx="108">
                  <c:v>0</c:v>
                </c:pt>
                <c:pt idx="109">
                  <c:v>0</c:v>
                </c:pt>
                <c:pt idx="110">
                  <c:v>0.9297782</c:v>
                </c:pt>
                <c:pt idx="111">
                  <c:v>0.19710900000000001</c:v>
                </c:pt>
                <c:pt idx="112">
                  <c:v>0</c:v>
                </c:pt>
                <c:pt idx="113">
                  <c:v>1.3006999999999991E-2</c:v>
                </c:pt>
                <c:pt idx="114">
                  <c:v>0</c:v>
                </c:pt>
                <c:pt idx="115">
                  <c:v>0</c:v>
                </c:pt>
                <c:pt idx="116">
                  <c:v>4.0284015999999996</c:v>
                </c:pt>
                <c:pt idx="117">
                  <c:v>0</c:v>
                </c:pt>
                <c:pt idx="118">
                  <c:v>4.4121580000000021E-2</c:v>
                </c:pt>
                <c:pt idx="119">
                  <c:v>9.5080259999999997E-7</c:v>
                </c:pt>
                <c:pt idx="120">
                  <c:v>0</c:v>
                </c:pt>
                <c:pt idx="121">
                  <c:v>6.0994200000000026E-2</c:v>
                </c:pt>
                <c:pt idx="122">
                  <c:v>0.38884862200000003</c:v>
                </c:pt>
                <c:pt idx="123">
                  <c:v>0.53792000000000018</c:v>
                </c:pt>
                <c:pt idx="124">
                  <c:v>0</c:v>
                </c:pt>
                <c:pt idx="125">
                  <c:v>0</c:v>
                </c:pt>
                <c:pt idx="126">
                  <c:v>104.11036639999999</c:v>
                </c:pt>
                <c:pt idx="127">
                  <c:v>0</c:v>
                </c:pt>
                <c:pt idx="128">
                  <c:v>0</c:v>
                </c:pt>
                <c:pt idx="129">
                  <c:v>0</c:v>
                </c:pt>
                <c:pt idx="130">
                  <c:v>9.1985779999999975E-2</c:v>
                </c:pt>
                <c:pt idx="131">
                  <c:v>1.4341262000000001</c:v>
                </c:pt>
                <c:pt idx="132">
                  <c:v>13.973009999999999</c:v>
                </c:pt>
                <c:pt idx="133">
                  <c:v>0</c:v>
                </c:pt>
                <c:pt idx="134">
                  <c:v>1.9530842000000002</c:v>
                </c:pt>
                <c:pt idx="135">
                  <c:v>7.8262894E-2</c:v>
                </c:pt>
                <c:pt idx="136">
                  <c:v>3.2986200000000021E-4</c:v>
                </c:pt>
                <c:pt idx="137">
                  <c:v>2.4977999999999945E-3</c:v>
                </c:pt>
                <c:pt idx="138">
                  <c:v>1.5657006000000001E-2</c:v>
                </c:pt>
                <c:pt idx="139">
                  <c:v>3.9651781640000008E-2</c:v>
                </c:pt>
                <c:pt idx="140">
                  <c:v>0</c:v>
                </c:pt>
                <c:pt idx="141">
                  <c:v>6.1408100000000035E-2</c:v>
                </c:pt>
                <c:pt idx="142">
                  <c:v>1.2945399999999996</c:v>
                </c:pt>
                <c:pt idx="143">
                  <c:v>5.9285999999999887E-4</c:v>
                </c:pt>
                <c:pt idx="144">
                  <c:v>0.19179999999998643</c:v>
                </c:pt>
                <c:pt idx="145">
                  <c:v>2.8634619999999998E-10</c:v>
                </c:pt>
                <c:pt idx="146">
                  <c:v>9.0028999999999992E-9</c:v>
                </c:pt>
                <c:pt idx="147">
                  <c:v>5.5739700000000003E-9</c:v>
                </c:pt>
                <c:pt idx="148">
                  <c:v>0</c:v>
                </c:pt>
                <c:pt idx="149">
                  <c:v>4.201444E-9</c:v>
                </c:pt>
                <c:pt idx="150">
                  <c:v>11.111771876000001</c:v>
                </c:pt>
                <c:pt idx="151">
                  <c:v>2.0702169400000003</c:v>
                </c:pt>
                <c:pt idx="152">
                  <c:v>0</c:v>
                </c:pt>
                <c:pt idx="153">
                  <c:v>0.33495481999999999</c:v>
                </c:pt>
                <c:pt idx="154">
                  <c:v>4.3784999999999519E-3</c:v>
                </c:pt>
                <c:pt idx="155">
                  <c:v>1.0098200000000057E-2</c:v>
                </c:pt>
                <c:pt idx="156">
                  <c:v>0</c:v>
                </c:pt>
                <c:pt idx="157">
                  <c:v>1.2532475399999998</c:v>
                </c:pt>
                <c:pt idx="158">
                  <c:v>1.7687879999999996</c:v>
                </c:pt>
                <c:pt idx="159">
                  <c:v>3.4119479999999989</c:v>
                </c:pt>
                <c:pt idx="160">
                  <c:v>0.7129932000000001</c:v>
                </c:pt>
                <c:pt idx="161">
                  <c:v>1.4969236000000004</c:v>
                </c:pt>
                <c:pt idx="162">
                  <c:v>1.7458620000000001E-2</c:v>
                </c:pt>
                <c:pt idx="163">
                  <c:v>0</c:v>
                </c:pt>
                <c:pt idx="164">
                  <c:v>0</c:v>
                </c:pt>
                <c:pt idx="165">
                  <c:v>3.0356782800000004</c:v>
                </c:pt>
                <c:pt idx="166">
                  <c:v>4.0841156000000005</c:v>
                </c:pt>
                <c:pt idx="167">
                  <c:v>0.16554366000000001</c:v>
                </c:pt>
                <c:pt idx="168">
                  <c:v>83.910762000000005</c:v>
                </c:pt>
                <c:pt idx="169">
                  <c:v>2.4818000000000062E-3</c:v>
                </c:pt>
                <c:pt idx="170">
                  <c:v>0</c:v>
                </c:pt>
                <c:pt idx="171">
                  <c:v>0</c:v>
                </c:pt>
                <c:pt idx="172">
                  <c:v>0</c:v>
                </c:pt>
                <c:pt idx="173">
                  <c:v>1.2335647799999988E-2</c:v>
                </c:pt>
                <c:pt idx="174">
                  <c:v>0.2261841</c:v>
                </c:pt>
                <c:pt idx="175">
                  <c:v>3.6328779999999998</c:v>
                </c:pt>
                <c:pt idx="176">
                  <c:v>0.27331333499999999</c:v>
                </c:pt>
                <c:pt idx="177">
                  <c:v>4.3111800000000047E-3</c:v>
                </c:pt>
                <c:pt idx="178">
                  <c:v>0</c:v>
                </c:pt>
                <c:pt idx="179">
                  <c:v>0</c:v>
                </c:pt>
                <c:pt idx="180">
                  <c:v>0.31776999999999944</c:v>
                </c:pt>
                <c:pt idx="181">
                  <c:v>43.539919999999995</c:v>
                </c:pt>
                <c:pt idx="182">
                  <c:v>0.11483420800000001</c:v>
                </c:pt>
                <c:pt idx="183">
                  <c:v>0.46186068000000008</c:v>
                </c:pt>
                <c:pt idx="184">
                  <c:v>7.8524839999999987</c:v>
                </c:pt>
                <c:pt idx="185">
                  <c:v>0.96222340000000028</c:v>
                </c:pt>
                <c:pt idx="186">
                  <c:v>104.95764200000001</c:v>
                </c:pt>
                <c:pt idx="187">
                  <c:v>0.24098259999999999</c:v>
                </c:pt>
                <c:pt idx="188">
                  <c:v>0</c:v>
                </c:pt>
                <c:pt idx="189">
                  <c:v>0.72523463799999999</c:v>
                </c:pt>
                <c:pt idx="190">
                  <c:v>0</c:v>
                </c:pt>
                <c:pt idx="191">
                  <c:v>1.3785599999999981E-2</c:v>
                </c:pt>
                <c:pt idx="192">
                  <c:v>0</c:v>
                </c:pt>
                <c:pt idx="193">
                  <c:v>0</c:v>
                </c:pt>
                <c:pt idx="194">
                  <c:v>4.089999999999705E-3</c:v>
                </c:pt>
                <c:pt idx="195">
                  <c:v>4.5349999999999557E-4</c:v>
                </c:pt>
                <c:pt idx="196">
                  <c:v>14.690050400000001</c:v>
                </c:pt>
                <c:pt idx="197">
                  <c:v>4.8731874000000001E-2</c:v>
                </c:pt>
                <c:pt idx="198">
                  <c:v>7.1698419999999999E-2</c:v>
                </c:pt>
                <c:pt idx="199">
                  <c:v>528.40848000000005</c:v>
                </c:pt>
              </c:numCache>
            </c:numRef>
          </c:yVal>
          <c:smooth val="0"/>
        </c:ser>
        <c:ser>
          <c:idx val="0"/>
          <c:order val="1"/>
          <c:tx>
            <c:strRef>
              <c:f>v_agricultural_withdrawal!$AP$5</c:f>
              <c:strCache>
                <c:ptCount val="1"/>
                <c:pt idx="0">
                  <c:v>1993-1997</c:v>
                </c:pt>
              </c:strCache>
            </c:strRef>
          </c:tx>
          <c:spPr>
            <a:ln w="28575">
              <a:noFill/>
            </a:ln>
          </c:spPr>
          <c:marker>
            <c:spPr>
              <a:noFill/>
            </c:spPr>
          </c:marker>
          <c:xVal>
            <c:numRef>
              <c:f>v_agricultural_withdrawal!$AQ$7:$AQ$206</c:f>
              <c:numCache>
                <c:formatCode>0.00</c:formatCode>
                <c:ptCount val="200"/>
                <c:pt idx="0">
                  <c:v>1.94</c:v>
                </c:pt>
                <c:pt idx="1">
                  <c:v>#N/A</c:v>
                </c:pt>
                <c:pt idx="2">
                  <c:v>0.67</c:v>
                </c:pt>
                <c:pt idx="3">
                  <c:v>#N/A</c:v>
                </c:pt>
                <c:pt idx="4">
                  <c:v>#N/A</c:v>
                </c:pt>
                <c:pt idx="5">
                  <c:v>#N/A</c:v>
                </c:pt>
                <c:pt idx="6">
                  <c:v>1.2999999999999999E-3</c:v>
                </c:pt>
                <c:pt idx="7">
                  <c:v>21.52</c:v>
                </c:pt>
                <c:pt idx="8">
                  <c:v>15.5</c:v>
                </c:pt>
                <c:pt idx="9">
                  <c:v>0.1</c:v>
                </c:pt>
                <c:pt idx="10">
                  <c:v>#N/A</c:v>
                </c:pt>
                <c:pt idx="11">
                  <c:v>#N/A</c:v>
                </c:pt>
                <c:pt idx="12">
                  <c:v>5.4800000000000001E-2</c:v>
                </c:pt>
                <c:pt idx="13">
                  <c:v>#N/A</c:v>
                </c:pt>
                <c:pt idx="14">
                  <c:v>#N/A</c:v>
                </c:pt>
                <c:pt idx="15">
                  <c:v>#N/A</c:v>
                </c:pt>
                <c:pt idx="16">
                  <c:v>6.3799999999999996E-2</c:v>
                </c:pt>
                <c:pt idx="17">
                  <c:v>33.43</c:v>
                </c:pt>
                <c:pt idx="18">
                  <c:v>0.02</c:v>
                </c:pt>
                <c:pt idx="19">
                  <c:v>#N/A</c:v>
                </c:pt>
                <c:pt idx="20">
                  <c:v>5.3E-3</c:v>
                </c:pt>
                <c:pt idx="21">
                  <c:v>#N/A</c:v>
                </c:pt>
                <c:pt idx="22">
                  <c:v>#N/A</c:v>
                </c:pt>
                <c:pt idx="23">
                  <c:v>#N/A</c:v>
                </c:pt>
                <c:pt idx="24">
                  <c:v>#N/A</c:v>
                </c:pt>
                <c:pt idx="25">
                  <c:v>4.1040000000000001</c:v>
                </c:pt>
                <c:pt idx="26">
                  <c:v>#N/A</c:v>
                </c:pt>
                <c:pt idx="27">
                  <c:v>#N/A</c:v>
                </c:pt>
                <c:pt idx="28">
                  <c:v>#N/A</c:v>
                </c:pt>
                <c:pt idx="29">
                  <c:v>#N/A</c:v>
                </c:pt>
                <c:pt idx="30">
                  <c:v>#N/A</c:v>
                </c:pt>
                <c:pt idx="31">
                  <c:v>3.3079999999999998</c:v>
                </c:pt>
                <c:pt idx="32">
                  <c:v>#N/A</c:v>
                </c:pt>
                <c:pt idx="33">
                  <c:v>#N/A</c:v>
                </c:pt>
                <c:pt idx="34">
                  <c:v>#N/A</c:v>
                </c:pt>
                <c:pt idx="35">
                  <c:v>#N/A</c:v>
                </c:pt>
                <c:pt idx="36">
                  <c:v>2.6659999999999999</c:v>
                </c:pt>
                <c:pt idx="37">
                  <c:v>0.156</c:v>
                </c:pt>
                <c:pt idx="38">
                  <c:v>10.16</c:v>
                </c:pt>
                <c:pt idx="39">
                  <c:v>9.7000000000000003E-2</c:v>
                </c:pt>
                <c:pt idx="40">
                  <c:v>0.36899999999999999</c:v>
                </c:pt>
                <c:pt idx="41">
                  <c:v>#N/A</c:v>
                </c:pt>
                <c:pt idx="42">
                  <c:v>#N/A</c:v>
                </c:pt>
                <c:pt idx="43">
                  <c:v>0.56799999999999995</c:v>
                </c:pt>
                <c:pt idx="44">
                  <c:v>#N/A</c:v>
                </c:pt>
                <c:pt idx="45">
                  <c:v>50.71</c:v>
                </c:pt>
                <c:pt idx="46">
                  <c:v>#N/A</c:v>
                </c:pt>
                <c:pt idx="47">
                  <c:v>#N/A</c:v>
                </c:pt>
                <c:pt idx="48">
                  <c:v>8.0000000000000002E-3</c:v>
                </c:pt>
                <c:pt idx="49">
                  <c:v>#N/A</c:v>
                </c:pt>
                <c:pt idx="50">
                  <c:v>#N/A</c:v>
                </c:pt>
                <c:pt idx="51">
                  <c:v>0.05</c:v>
                </c:pt>
                <c:pt idx="52">
                  <c:v>3.35</c:v>
                </c:pt>
                <c:pt idx="53">
                  <c:v>#N/A</c:v>
                </c:pt>
                <c:pt idx="54">
                  <c:v>#N/A</c:v>
                </c:pt>
                <c:pt idx="55">
                  <c:v>#N/A</c:v>
                </c:pt>
                <c:pt idx="56">
                  <c:v>#N/A</c:v>
                </c:pt>
                <c:pt idx="57">
                  <c:v>1.6</c:v>
                </c:pt>
                <c:pt idx="58">
                  <c:v>#N/A</c:v>
                </c:pt>
                <c:pt idx="59">
                  <c:v>#N/A</c:v>
                </c:pt>
                <c:pt idx="60">
                  <c:v>#N/A</c:v>
                </c:pt>
                <c:pt idx="61">
                  <c:v>7.6</c:v>
                </c:pt>
                <c:pt idx="62">
                  <c:v>2.2000000000000001E-3</c:v>
                </c:pt>
                <c:pt idx="63">
                  <c:v>#N/A</c:v>
                </c:pt>
                <c:pt idx="64">
                  <c:v>#N/A</c:v>
                </c:pt>
                <c:pt idx="65">
                  <c:v>#N/A</c:v>
                </c:pt>
                <c:pt idx="66">
                  <c:v>1.169</c:v>
                </c:pt>
                <c:pt idx="67">
                  <c:v>#N/A</c:v>
                </c:pt>
                <c:pt idx="68">
                  <c:v>#N/A</c:v>
                </c:pt>
                <c:pt idx="69">
                  <c:v>0.4556</c:v>
                </c:pt>
                <c:pt idx="70">
                  <c:v>#N/A</c:v>
                </c:pt>
                <c:pt idx="71">
                  <c:v>#N/A</c:v>
                </c:pt>
                <c:pt idx="72">
                  <c:v>#N/A</c:v>
                </c:pt>
                <c:pt idx="73">
                  <c:v>#N/A</c:v>
                </c:pt>
                <c:pt idx="74">
                  <c:v>76</c:v>
                </c:pt>
                <c:pt idx="75">
                  <c:v>45.69</c:v>
                </c:pt>
                <c:pt idx="76">
                  <c:v>0.17899999999999999</c:v>
                </c:pt>
                <c:pt idx="77">
                  <c:v>#N/A</c:v>
                </c:pt>
                <c:pt idx="78">
                  <c:v>#N/A</c:v>
                </c:pt>
                <c:pt idx="79">
                  <c:v>0.8</c:v>
                </c:pt>
                <c:pt idx="80">
                  <c:v>27.41</c:v>
                </c:pt>
                <c:pt idx="81">
                  <c:v>0.69599999999999995</c:v>
                </c:pt>
                <c:pt idx="82">
                  <c:v>58.88</c:v>
                </c:pt>
                <c:pt idx="83">
                  <c:v>#N/A</c:v>
                </c:pt>
                <c:pt idx="84">
                  <c:v>9.4960000000000004</c:v>
                </c:pt>
                <c:pt idx="85">
                  <c:v>#N/A</c:v>
                </c:pt>
                <c:pt idx="86">
                  <c:v>#N/A</c:v>
                </c:pt>
                <c:pt idx="87">
                  <c:v>6.61</c:v>
                </c:pt>
                <c:pt idx="88">
                  <c:v>15.29</c:v>
                </c:pt>
                <c:pt idx="89">
                  <c:v>0.32400000000000001</c:v>
                </c:pt>
                <c:pt idx="90">
                  <c:v>3.5999999999999997E-2</c:v>
                </c:pt>
                <c:pt idx="91">
                  <c:v>#N/A</c:v>
                </c:pt>
                <c:pt idx="92">
                  <c:v>0.875</c:v>
                </c:pt>
                <c:pt idx="93">
                  <c:v>#N/A</c:v>
                </c:pt>
                <c:pt idx="94">
                  <c:v>#N/A</c:v>
                </c:pt>
                <c:pt idx="95">
                  <c:v>4</c:v>
                </c:pt>
                <c:pt idx="96">
                  <c:v>#N/A</c:v>
                </c:pt>
                <c:pt idx="97">
                  <c:v>8.0000000000000002E-3</c:v>
                </c:pt>
                <c:pt idx="98">
                  <c:v>#N/A</c:v>
                </c:pt>
                <c:pt idx="99">
                  <c:v>#N/A</c:v>
                </c:pt>
                <c:pt idx="100">
                  <c:v>0.80900000000000005</c:v>
                </c:pt>
                <c:pt idx="101">
                  <c:v>2.5049999999999999</c:v>
                </c:pt>
                <c:pt idx="102">
                  <c:v>#N/A</c:v>
                </c:pt>
                <c:pt idx="103">
                  <c:v>3.7250000000000001</c:v>
                </c:pt>
                <c:pt idx="104">
                  <c:v>7.0000000000000001E-3</c:v>
                </c:pt>
                <c:pt idx="105">
                  <c:v>#N/A</c:v>
                </c:pt>
                <c:pt idx="106">
                  <c:v>0.46</c:v>
                </c:pt>
                <c:pt idx="107">
                  <c:v>62.5</c:v>
                </c:pt>
                <c:pt idx="108">
                  <c:v>#N/A</c:v>
                </c:pt>
                <c:pt idx="109">
                  <c:v>0.22700000000000001</c:v>
                </c:pt>
                <c:pt idx="110">
                  <c:v>9.8840000000000003</c:v>
                </c:pt>
                <c:pt idx="111">
                  <c:v>#N/A</c:v>
                </c:pt>
                <c:pt idx="112">
                  <c:v>#N/A</c:v>
                </c:pt>
                <c:pt idx="113">
                  <c:v>0.35</c:v>
                </c:pt>
                <c:pt idx="114">
                  <c:v>0.1915</c:v>
                </c:pt>
                <c:pt idx="115">
                  <c:v>#N/A</c:v>
                </c:pt>
                <c:pt idx="116">
                  <c:v>#N/A</c:v>
                </c:pt>
                <c:pt idx="117">
                  <c:v>0.23</c:v>
                </c:pt>
                <c:pt idx="118">
                  <c:v>1.0660000000000001</c:v>
                </c:pt>
                <c:pt idx="119">
                  <c:v>#N/A</c:v>
                </c:pt>
                <c:pt idx="120">
                  <c:v>#N/A</c:v>
                </c:pt>
                <c:pt idx="121">
                  <c:v>#N/A</c:v>
                </c:pt>
                <c:pt idx="122">
                  <c:v>#N/A</c:v>
                </c:pt>
                <c:pt idx="123">
                  <c:v>#N/A</c:v>
                </c:pt>
                <c:pt idx="124">
                  <c:v>#N/A</c:v>
                </c:pt>
                <c:pt idx="125">
                  <c:v>0.73</c:v>
                </c:pt>
                <c:pt idx="126">
                  <c:v>#N/A</c:v>
                </c:pt>
                <c:pt idx="127">
                  <c:v>#N/A</c:v>
                </c:pt>
                <c:pt idx="128">
                  <c:v>0.02</c:v>
                </c:pt>
                <c:pt idx="129">
                  <c:v>#N/A</c:v>
                </c:pt>
                <c:pt idx="130">
                  <c:v>#N/A</c:v>
                </c:pt>
                <c:pt idx="131">
                  <c:v>#N/A</c:v>
                </c:pt>
                <c:pt idx="132">
                  <c:v>#N/A</c:v>
                </c:pt>
                <c:pt idx="133">
                  <c:v>1.083</c:v>
                </c:pt>
                <c:pt idx="134">
                  <c:v>10</c:v>
                </c:pt>
                <c:pt idx="135">
                  <c:v>0.14399999999999999</c:v>
                </c:pt>
                <c:pt idx="136">
                  <c:v>#N/A</c:v>
                </c:pt>
                <c:pt idx="137">
                  <c:v>#N/A</c:v>
                </c:pt>
                <c:pt idx="138">
                  <c:v>#N/A</c:v>
                </c:pt>
                <c:pt idx="139">
                  <c:v>0.21060000000000001</c:v>
                </c:pt>
                <c:pt idx="140">
                  <c:v>#N/A</c:v>
                </c:pt>
                <c:pt idx="141">
                  <c:v>#N/A</c:v>
                </c:pt>
                <c:pt idx="142">
                  <c:v>2.98</c:v>
                </c:pt>
                <c:pt idx="143">
                  <c:v>#N/A</c:v>
                </c:pt>
                <c:pt idx="144">
                  <c:v>15.3</c:v>
                </c:pt>
                <c:pt idx="145">
                  <c:v>2.0000000000000001E-4</c:v>
                </c:pt>
                <c:pt idx="146">
                  <c:v>#N/A</c:v>
                </c:pt>
                <c:pt idx="147">
                  <c:v>#N/A</c:v>
                </c:pt>
                <c:pt idx="148">
                  <c:v>#N/A</c:v>
                </c:pt>
                <c:pt idx="149">
                  <c:v>#N/A</c:v>
                </c:pt>
                <c:pt idx="150">
                  <c:v>#N/A</c:v>
                </c:pt>
                <c:pt idx="151">
                  <c:v>#N/A</c:v>
                </c:pt>
                <c:pt idx="152">
                  <c:v>#N/A</c:v>
                </c:pt>
                <c:pt idx="153">
                  <c:v>#N/A</c:v>
                </c:pt>
                <c:pt idx="154">
                  <c:v>4.7999999999999996E-3</c:v>
                </c:pt>
                <c:pt idx="155">
                  <c:v>6.7000000000000004E-2</c:v>
                </c:pt>
                <c:pt idx="156">
                  <c:v>#N/A</c:v>
                </c:pt>
                <c:pt idx="157">
                  <c:v>#N/A</c:v>
                </c:pt>
                <c:pt idx="158">
                  <c:v>8.7080000000000002</c:v>
                </c:pt>
                <c:pt idx="159">
                  <c:v>23.41</c:v>
                </c:pt>
                <c:pt idx="160">
                  <c:v>#N/A</c:v>
                </c:pt>
                <c:pt idx="161">
                  <c:v>10.96</c:v>
                </c:pt>
                <c:pt idx="162">
                  <c:v>#N/A</c:v>
                </c:pt>
                <c:pt idx="163">
                  <c:v>0.15</c:v>
                </c:pt>
                <c:pt idx="164">
                  <c:v>#N/A</c:v>
                </c:pt>
                <c:pt idx="165">
                  <c:v>12.84</c:v>
                </c:pt>
                <c:pt idx="166">
                  <c:v>23.29</c:v>
                </c:pt>
                <c:pt idx="167">
                  <c:v>1.04</c:v>
                </c:pt>
                <c:pt idx="168">
                  <c:v>#N/A</c:v>
                </c:pt>
                <c:pt idx="169">
                  <c:v>#N/A</c:v>
                </c:pt>
                <c:pt idx="170">
                  <c:v>#N/A</c:v>
                </c:pt>
                <c:pt idx="171">
                  <c:v>#N/A</c:v>
                </c:pt>
                <c:pt idx="172">
                  <c:v>1.5599999999999999E-2</c:v>
                </c:pt>
                <c:pt idx="173">
                  <c:v>#N/A</c:v>
                </c:pt>
                <c:pt idx="174">
                  <c:v>2.4460000000000002</c:v>
                </c:pt>
                <c:pt idx="175">
                  <c:v>#N/A</c:v>
                </c:pt>
                <c:pt idx="176">
                  <c:v>1.4079999999999999</c:v>
                </c:pt>
                <c:pt idx="177">
                  <c:v>#N/A</c:v>
                </c:pt>
                <c:pt idx="178">
                  <c:v>#N/A</c:v>
                </c:pt>
                <c:pt idx="179">
                  <c:v>1.7230000000000001</c:v>
                </c:pt>
                <c:pt idx="180">
                  <c:v>#N/A</c:v>
                </c:pt>
                <c:pt idx="181">
                  <c:v>#N/A</c:v>
                </c:pt>
                <c:pt idx="182">
                  <c:v>#N/A</c:v>
                </c:pt>
                <c:pt idx="183">
                  <c:v>#N/A</c:v>
                </c:pt>
                <c:pt idx="184">
                  <c:v>54.37</c:v>
                </c:pt>
                <c:pt idx="185">
                  <c:v>#N/A</c:v>
                </c:pt>
                <c:pt idx="186">
                  <c:v>#N/A</c:v>
                </c:pt>
                <c:pt idx="187">
                  <c:v>#N/A</c:v>
                </c:pt>
                <c:pt idx="188">
                  <c:v>#N/A</c:v>
                </c:pt>
                <c:pt idx="189">
                  <c:v>#N/A</c:v>
                </c:pt>
                <c:pt idx="190">
                  <c:v>8.3000000000000004E-2</c:v>
                </c:pt>
                <c:pt idx="191">
                  <c:v>1.3180000000000001</c:v>
                </c:pt>
                <c:pt idx="192">
                  <c:v>1.6E-2</c:v>
                </c:pt>
                <c:pt idx="193">
                  <c:v>2.0000000000000001E-4</c:v>
                </c:pt>
                <c:pt idx="194">
                  <c:v>#N/A</c:v>
                </c:pt>
                <c:pt idx="195">
                  <c:v>#N/A</c:v>
                </c:pt>
                <c:pt idx="196">
                  <c:v>#N/A</c:v>
                </c:pt>
                <c:pt idx="197">
                  <c:v>#N/A</c:v>
                </c:pt>
                <c:pt idx="198">
                  <c:v>#N/A</c:v>
                </c:pt>
                <c:pt idx="199">
                  <c:v>407.7</c:v>
                </c:pt>
              </c:numCache>
            </c:numRef>
          </c:xVal>
          <c:yVal>
            <c:numRef>
              <c:f>v_agricultural_withdrawal!$AS$7:$AS$206</c:f>
              <c:numCache>
                <c:formatCode>0.00</c:formatCode>
                <c:ptCount val="200"/>
                <c:pt idx="0">
                  <c:v>0</c:v>
                </c:pt>
                <c:pt idx="1">
                  <c:v>7.4686496600000005</c:v>
                </c:pt>
                <c:pt idx="2">
                  <c:v>0.18785763999999996</c:v>
                </c:pt>
                <c:pt idx="3">
                  <c:v>0.3712127999999999</c:v>
                </c:pt>
                <c:pt idx="4">
                  <c:v>0</c:v>
                </c:pt>
                <c:pt idx="5">
                  <c:v>0.28508183999999998</c:v>
                </c:pt>
                <c:pt idx="6">
                  <c:v>0</c:v>
                </c:pt>
                <c:pt idx="7">
                  <c:v>2.7877959999999993</c:v>
                </c:pt>
                <c:pt idx="8">
                  <c:v>4.6319144000000003</c:v>
                </c:pt>
                <c:pt idx="9">
                  <c:v>0</c:v>
                </c:pt>
                <c:pt idx="10">
                  <c:v>0</c:v>
                </c:pt>
                <c:pt idx="11">
                  <c:v>0.13946268000000001</c:v>
                </c:pt>
                <c:pt idx="12">
                  <c:v>0</c:v>
                </c:pt>
                <c:pt idx="13">
                  <c:v>63.554472399999995</c:v>
                </c:pt>
                <c:pt idx="14">
                  <c:v>1.0248220000000001E-2</c:v>
                </c:pt>
                <c:pt idx="15">
                  <c:v>5.3370900000000013E-2</c:v>
                </c:pt>
                <c:pt idx="16">
                  <c:v>0</c:v>
                </c:pt>
                <c:pt idx="17">
                  <c:v>22.343920000000001</c:v>
                </c:pt>
                <c:pt idx="18">
                  <c:v>1.9638516000000002E-2</c:v>
                </c:pt>
                <c:pt idx="19">
                  <c:v>0</c:v>
                </c:pt>
                <c:pt idx="20">
                  <c:v>4.8331399999999962E-3</c:v>
                </c:pt>
                <c:pt idx="21">
                  <c:v>0</c:v>
                </c:pt>
                <c:pt idx="22">
                  <c:v>44.292723240000001</c:v>
                </c:pt>
                <c:pt idx="23">
                  <c:v>7.3458122399999992E-2</c:v>
                </c:pt>
                <c:pt idx="24">
                  <c:v>0.46440580000000004</c:v>
                </c:pt>
                <c:pt idx="25">
                  <c:v>0</c:v>
                </c:pt>
                <c:pt idx="26">
                  <c:v>0</c:v>
                </c:pt>
                <c:pt idx="27">
                  <c:v>4.8729160000000006E-3</c:v>
                </c:pt>
                <c:pt idx="28">
                  <c:v>2.0366358</c:v>
                </c:pt>
                <c:pt idx="29">
                  <c:v>0.10968955800000002</c:v>
                </c:pt>
                <c:pt idx="30">
                  <c:v>0.8476414000000001</c:v>
                </c:pt>
                <c:pt idx="31">
                  <c:v>2.91601</c:v>
                </c:pt>
                <c:pt idx="32">
                  <c:v>0</c:v>
                </c:pt>
                <c:pt idx="33">
                  <c:v>0</c:v>
                </c:pt>
                <c:pt idx="34">
                  <c:v>0</c:v>
                </c:pt>
                <c:pt idx="35">
                  <c:v>0.26062199999999991</c:v>
                </c:pt>
                <c:pt idx="36">
                  <c:v>0.38277180000000005</c:v>
                </c:pt>
                <c:pt idx="37">
                  <c:v>0.18625936800000001</c:v>
                </c:pt>
                <c:pt idx="38">
                  <c:v>2.5896836000000008</c:v>
                </c:pt>
                <c:pt idx="39">
                  <c:v>2.4577125999999998E-2</c:v>
                </c:pt>
                <c:pt idx="40">
                  <c:v>0.12572779999999995</c:v>
                </c:pt>
                <c:pt idx="41">
                  <c:v>0</c:v>
                </c:pt>
                <c:pt idx="42">
                  <c:v>0.37537679999999995</c:v>
                </c:pt>
                <c:pt idx="43">
                  <c:v>3.5477999999999899E-2</c:v>
                </c:pt>
                <c:pt idx="44">
                  <c:v>3.7937178000000005</c:v>
                </c:pt>
                <c:pt idx="45">
                  <c:v>27.552882000000004</c:v>
                </c:pt>
                <c:pt idx="46">
                  <c:v>2.5878679999999973E-2</c:v>
                </c:pt>
                <c:pt idx="47">
                  <c:v>0</c:v>
                </c:pt>
                <c:pt idx="48">
                  <c:v>0</c:v>
                </c:pt>
                <c:pt idx="49">
                  <c:v>0</c:v>
                </c:pt>
                <c:pt idx="50">
                  <c:v>0</c:v>
                </c:pt>
                <c:pt idx="51">
                  <c:v>0</c:v>
                </c:pt>
                <c:pt idx="52">
                  <c:v>0</c:v>
                </c:pt>
                <c:pt idx="53">
                  <c:v>0</c:v>
                </c:pt>
                <c:pt idx="54">
                  <c:v>0</c:v>
                </c:pt>
                <c:pt idx="55">
                  <c:v>1.3396500000000002E-2</c:v>
                </c:pt>
                <c:pt idx="56">
                  <c:v>4.0905591840000005E-2</c:v>
                </c:pt>
                <c:pt idx="57">
                  <c:v>0</c:v>
                </c:pt>
                <c:pt idx="58">
                  <c:v>0</c:v>
                </c:pt>
                <c:pt idx="59">
                  <c:v>5.1264599999999966E-2</c:v>
                </c:pt>
                <c:pt idx="60">
                  <c:v>0</c:v>
                </c:pt>
                <c:pt idx="61">
                  <c:v>2.3787783999999998</c:v>
                </c:pt>
                <c:pt idx="62">
                  <c:v>0</c:v>
                </c:pt>
                <c:pt idx="63">
                  <c:v>6.8004559999999992E-2</c:v>
                </c:pt>
                <c:pt idx="64">
                  <c:v>1.1197231599999997</c:v>
                </c:pt>
                <c:pt idx="65">
                  <c:v>1.5794209202</c:v>
                </c:pt>
                <c:pt idx="66">
                  <c:v>0.32676521800000002</c:v>
                </c:pt>
                <c:pt idx="67">
                  <c:v>#N/A</c:v>
                </c:pt>
                <c:pt idx="68">
                  <c:v>7.7226600000000006E-2</c:v>
                </c:pt>
                <c:pt idx="69">
                  <c:v>0</c:v>
                </c:pt>
                <c:pt idx="70">
                  <c:v>0</c:v>
                </c:pt>
                <c:pt idx="71">
                  <c:v>0</c:v>
                </c:pt>
                <c:pt idx="72">
                  <c:v>494.31806</c:v>
                </c:pt>
                <c:pt idx="73">
                  <c:v>21.552796000000001</c:v>
                </c:pt>
                <c:pt idx="74">
                  <c:v>24.578284999999997</c:v>
                </c:pt>
                <c:pt idx="75">
                  <c:v>21.1400024</c:v>
                </c:pt>
                <c:pt idx="76">
                  <c:v>0</c:v>
                </c:pt>
                <c:pt idx="77">
                  <c:v>0.5307523999999999</c:v>
                </c:pt>
                <c:pt idx="78">
                  <c:v>1.6596319999999984</c:v>
                </c:pt>
                <c:pt idx="79">
                  <c:v>9.9429400000000015E-2</c:v>
                </c:pt>
                <c:pt idx="80">
                  <c:v>3.3489031999999996</c:v>
                </c:pt>
                <c:pt idx="81">
                  <c:v>0</c:v>
                </c:pt>
                <c:pt idx="82">
                  <c:v>24.498279999999991</c:v>
                </c:pt>
                <c:pt idx="83">
                  <c:v>3.9025009999999999E-2</c:v>
                </c:pt>
                <c:pt idx="84">
                  <c:v>1.3907719999999997</c:v>
                </c:pt>
                <c:pt idx="85">
                  <c:v>5.7489540000000006E-2</c:v>
                </c:pt>
                <c:pt idx="86">
                  <c:v>13.332128300000001</c:v>
                </c:pt>
                <c:pt idx="87">
                  <c:v>3.5191079999999997</c:v>
                </c:pt>
                <c:pt idx="88">
                  <c:v>6.4243640000000006</c:v>
                </c:pt>
                <c:pt idx="89">
                  <c:v>0</c:v>
                </c:pt>
                <c:pt idx="90">
                  <c:v>0</c:v>
                </c:pt>
                <c:pt idx="91">
                  <c:v>8.4521250599999984</c:v>
                </c:pt>
                <c:pt idx="92">
                  <c:v>0.14357467999999998</c:v>
                </c:pt>
                <c:pt idx="93">
                  <c:v>0</c:v>
                </c:pt>
                <c:pt idx="94">
                  <c:v>0</c:v>
                </c:pt>
                <c:pt idx="95">
                  <c:v>0.41276236000000005</c:v>
                </c:pt>
                <c:pt idx="96">
                  <c:v>0</c:v>
                </c:pt>
                <c:pt idx="97">
                  <c:v>0</c:v>
                </c:pt>
                <c:pt idx="98">
                  <c:v>0</c:v>
                </c:pt>
                <c:pt idx="99">
                  <c:v>12.038264</c:v>
                </c:pt>
                <c:pt idx="100">
                  <c:v>3.9394399999999954E-3</c:v>
                </c:pt>
                <c:pt idx="101">
                  <c:v>3.7089319999999995</c:v>
                </c:pt>
                <c:pt idx="102">
                  <c:v>0</c:v>
                </c:pt>
                <c:pt idx="103">
                  <c:v>2.2154929000000001</c:v>
                </c:pt>
                <c:pt idx="104">
                  <c:v>1.066574E-2</c:v>
                </c:pt>
                <c:pt idx="105">
                  <c:v>0.67490576000000002</c:v>
                </c:pt>
                <c:pt idx="106">
                  <c:v>0</c:v>
                </c:pt>
                <c:pt idx="107">
                  <c:v>13.161536000000002</c:v>
                </c:pt>
                <c:pt idx="108">
                  <c:v>0</c:v>
                </c:pt>
                <c:pt idx="109">
                  <c:v>3.0891399999999902E-3</c:v>
                </c:pt>
                <c:pt idx="110">
                  <c:v>0.97400640000000005</c:v>
                </c:pt>
                <c:pt idx="111">
                  <c:v>0.16270699999999999</c:v>
                </c:pt>
                <c:pt idx="112">
                  <c:v>0</c:v>
                </c:pt>
                <c:pt idx="113">
                  <c:v>0</c:v>
                </c:pt>
                <c:pt idx="114">
                  <c:v>0</c:v>
                </c:pt>
                <c:pt idx="115">
                  <c:v>0</c:v>
                </c:pt>
                <c:pt idx="116">
                  <c:v>4.8215774399999995</c:v>
                </c:pt>
                <c:pt idx="117">
                  <c:v>0</c:v>
                </c:pt>
                <c:pt idx="118">
                  <c:v>3.7914980000000015E-2</c:v>
                </c:pt>
                <c:pt idx="119">
                  <c:v>1.0671060000000001E-6</c:v>
                </c:pt>
                <c:pt idx="120">
                  <c:v>0</c:v>
                </c:pt>
                <c:pt idx="121">
                  <c:v>7.0058000000000009E-2</c:v>
                </c:pt>
                <c:pt idx="122">
                  <c:v>0.39820002999999998</c:v>
                </c:pt>
                <c:pt idx="123">
                  <c:v>0.61929040000000002</c:v>
                </c:pt>
                <c:pt idx="124">
                  <c:v>0</c:v>
                </c:pt>
                <c:pt idx="125">
                  <c:v>0</c:v>
                </c:pt>
                <c:pt idx="126">
                  <c:v>109.70413000000001</c:v>
                </c:pt>
                <c:pt idx="127">
                  <c:v>0</c:v>
                </c:pt>
                <c:pt idx="128">
                  <c:v>0</c:v>
                </c:pt>
                <c:pt idx="129">
                  <c:v>0</c:v>
                </c:pt>
                <c:pt idx="130">
                  <c:v>9.6405400000000002E-2</c:v>
                </c:pt>
                <c:pt idx="131">
                  <c:v>1.5732266000000001</c:v>
                </c:pt>
                <c:pt idx="132">
                  <c:v>13.610154000000001</c:v>
                </c:pt>
                <c:pt idx="133">
                  <c:v>0</c:v>
                </c:pt>
                <c:pt idx="134">
                  <c:v>1.6311861999999997</c:v>
                </c:pt>
                <c:pt idx="135">
                  <c:v>9.6710999999999991E-2</c:v>
                </c:pt>
                <c:pt idx="136">
                  <c:v>3.722199999999995E-4</c:v>
                </c:pt>
                <c:pt idx="137">
                  <c:v>1.2766599999999989E-2</c:v>
                </c:pt>
                <c:pt idx="138">
                  <c:v>4.6575459999999994E-3</c:v>
                </c:pt>
                <c:pt idx="139">
                  <c:v>7.1123423460000001E-2</c:v>
                </c:pt>
                <c:pt idx="140">
                  <c:v>0</c:v>
                </c:pt>
                <c:pt idx="141">
                  <c:v>7.9269720000000002E-2</c:v>
                </c:pt>
                <c:pt idx="142">
                  <c:v>0.82752600000000065</c:v>
                </c:pt>
                <c:pt idx="143">
                  <c:v>1.3858199999999977E-3</c:v>
                </c:pt>
                <c:pt idx="144">
                  <c:v>0.30122000000000071</c:v>
                </c:pt>
                <c:pt idx="145">
                  <c:v>0</c:v>
                </c:pt>
                <c:pt idx="146">
                  <c:v>0</c:v>
                </c:pt>
                <c:pt idx="147">
                  <c:v>0</c:v>
                </c:pt>
                <c:pt idx="148">
                  <c:v>0</c:v>
                </c:pt>
                <c:pt idx="149">
                  <c:v>0</c:v>
                </c:pt>
                <c:pt idx="150">
                  <c:v>11.344107257999999</c:v>
                </c:pt>
                <c:pt idx="151">
                  <c:v>2.1421062000000002</c:v>
                </c:pt>
                <c:pt idx="152">
                  <c:v>0</c:v>
                </c:pt>
                <c:pt idx="153">
                  <c:v>0.34960962000000001</c:v>
                </c:pt>
                <c:pt idx="154">
                  <c:v>0</c:v>
                </c:pt>
                <c:pt idx="155">
                  <c:v>0</c:v>
                </c:pt>
                <c:pt idx="156">
                  <c:v>0</c:v>
                </c:pt>
                <c:pt idx="157">
                  <c:v>1.08088418</c:v>
                </c:pt>
                <c:pt idx="158">
                  <c:v>1.8938220000000001</c:v>
                </c:pt>
                <c:pt idx="159">
                  <c:v>3.6411319999999998</c:v>
                </c:pt>
                <c:pt idx="160">
                  <c:v>0.80804208</c:v>
                </c:pt>
                <c:pt idx="161">
                  <c:v>1.4393343999999999</c:v>
                </c:pt>
                <c:pt idx="162">
                  <c:v>1.2420719999999998E-2</c:v>
                </c:pt>
                <c:pt idx="163">
                  <c:v>0</c:v>
                </c:pt>
                <c:pt idx="164">
                  <c:v>0</c:v>
                </c:pt>
                <c:pt idx="165">
                  <c:v>3.5143598200000001</c:v>
                </c:pt>
                <c:pt idx="166">
                  <c:v>4.0873103999999998</c:v>
                </c:pt>
                <c:pt idx="167">
                  <c:v>0.17877702000000001</c:v>
                </c:pt>
                <c:pt idx="168">
                  <c:v>91.690823999999992</c:v>
                </c:pt>
                <c:pt idx="169">
                  <c:v>3.0825999999999944E-3</c:v>
                </c:pt>
                <c:pt idx="170">
                  <c:v>0</c:v>
                </c:pt>
                <c:pt idx="171">
                  <c:v>0</c:v>
                </c:pt>
                <c:pt idx="172">
                  <c:v>0</c:v>
                </c:pt>
                <c:pt idx="173">
                  <c:v>0</c:v>
                </c:pt>
                <c:pt idx="174">
                  <c:v>0.26134236</c:v>
                </c:pt>
                <c:pt idx="175">
                  <c:v>4.0813639999999998</c:v>
                </c:pt>
                <c:pt idx="176">
                  <c:v>7.1997912800000008E-2</c:v>
                </c:pt>
                <c:pt idx="177">
                  <c:v>3.4501599999999938E-3</c:v>
                </c:pt>
                <c:pt idx="178">
                  <c:v>0</c:v>
                </c:pt>
                <c:pt idx="179">
                  <c:v>0</c:v>
                </c:pt>
                <c:pt idx="180">
                  <c:v>0.3427119999999988</c:v>
                </c:pt>
                <c:pt idx="181">
                  <c:v>41.249880000000019</c:v>
                </c:pt>
                <c:pt idx="182">
                  <c:v>0.16546020600000003</c:v>
                </c:pt>
                <c:pt idx="183">
                  <c:v>0.64211451999999991</c:v>
                </c:pt>
                <c:pt idx="184">
                  <c:v>7.384526000000001</c:v>
                </c:pt>
                <c:pt idx="185">
                  <c:v>1.1889006000000002</c:v>
                </c:pt>
                <c:pt idx="186">
                  <c:v>102.72391999999999</c:v>
                </c:pt>
                <c:pt idx="187">
                  <c:v>0.38520776000000001</c:v>
                </c:pt>
                <c:pt idx="188">
                  <c:v>0</c:v>
                </c:pt>
                <c:pt idx="189">
                  <c:v>1.040532842</c:v>
                </c:pt>
                <c:pt idx="190">
                  <c:v>1.502940000000022E-3</c:v>
                </c:pt>
                <c:pt idx="191">
                  <c:v>4.78412E-2</c:v>
                </c:pt>
                <c:pt idx="192">
                  <c:v>0</c:v>
                </c:pt>
                <c:pt idx="193">
                  <c:v>0</c:v>
                </c:pt>
                <c:pt idx="194">
                  <c:v>0</c:v>
                </c:pt>
                <c:pt idx="195">
                  <c:v>3.033199999999403E-4</c:v>
                </c:pt>
                <c:pt idx="196">
                  <c:v>14.404270400000001</c:v>
                </c:pt>
                <c:pt idx="197">
                  <c:v>6.4374799999999982E-2</c:v>
                </c:pt>
                <c:pt idx="198">
                  <c:v>7.0433139999999991E-2</c:v>
                </c:pt>
                <c:pt idx="199">
                  <c:v>563.61779999999999</c:v>
                </c:pt>
              </c:numCache>
            </c:numRef>
          </c:yVal>
          <c:smooth val="0"/>
        </c:ser>
        <c:ser>
          <c:idx val="3"/>
          <c:order val="2"/>
          <c:tx>
            <c:strRef>
              <c:f>v_agricultural_withdrawal!$AU$5</c:f>
              <c:strCache>
                <c:ptCount val="1"/>
                <c:pt idx="0">
                  <c:v>1998-2002</c:v>
                </c:pt>
              </c:strCache>
            </c:strRef>
          </c:tx>
          <c:spPr>
            <a:ln w="28575">
              <a:noFill/>
            </a:ln>
          </c:spPr>
          <c:xVal>
            <c:numRef>
              <c:f>v_agricultural_withdrawal!$AV$7:$AV$206</c:f>
              <c:numCache>
                <c:formatCode>0.00</c:formatCode>
                <c:ptCount val="200"/>
                <c:pt idx="0">
                  <c:v>1.1399999999999999</c:v>
                </c:pt>
                <c:pt idx="1">
                  <c:v>20</c:v>
                </c:pt>
                <c:pt idx="2">
                  <c:v>1.06</c:v>
                </c:pt>
                <c:pt idx="3">
                  <c:v>3.5019999999999998</c:v>
                </c:pt>
                <c:pt idx="4">
                  <c:v>#N/A</c:v>
                </c:pt>
                <c:pt idx="5">
                  <c:v>0.21</c:v>
                </c:pt>
                <c:pt idx="6">
                  <c:v>#N/A</c:v>
                </c:pt>
                <c:pt idx="7">
                  <c:v>21.52</c:v>
                </c:pt>
                <c:pt idx="8">
                  <c:v>15.03</c:v>
                </c:pt>
                <c:pt idx="9">
                  <c:v>0.1</c:v>
                </c:pt>
                <c:pt idx="10">
                  <c:v>#N/A</c:v>
                </c:pt>
                <c:pt idx="11">
                  <c:v>0.17</c:v>
                </c:pt>
                <c:pt idx="12">
                  <c:v>#N/A</c:v>
                </c:pt>
                <c:pt idx="13">
                  <c:v>#N/A</c:v>
                </c:pt>
                <c:pt idx="14">
                  <c:v>#N/A</c:v>
                </c:pt>
                <c:pt idx="15">
                  <c:v>1.7769999999999999</c:v>
                </c:pt>
                <c:pt idx="16">
                  <c:v>0.08</c:v>
                </c:pt>
                <c:pt idx="17">
                  <c:v>#N/A</c:v>
                </c:pt>
                <c:pt idx="18">
                  <c:v>6.8400000000000002E-2</c:v>
                </c:pt>
                <c:pt idx="19">
                  <c:v>#N/A</c:v>
                </c:pt>
                <c:pt idx="20">
                  <c:v>#N/A</c:v>
                </c:pt>
                <c:pt idx="21">
                  <c:v>0.74299999999999999</c:v>
                </c:pt>
                <c:pt idx="22">
                  <c:v>29.57</c:v>
                </c:pt>
                <c:pt idx="23">
                  <c:v>0.222</c:v>
                </c:pt>
                <c:pt idx="24">
                  <c:v>0.73699999999999999</c:v>
                </c:pt>
                <c:pt idx="25">
                  <c:v>#N/A</c:v>
                </c:pt>
                <c:pt idx="26">
                  <c:v>0.02</c:v>
                </c:pt>
                <c:pt idx="27">
                  <c:v>4.0000000000000002E-4</c:v>
                </c:pt>
                <c:pt idx="28">
                  <c:v>12</c:v>
                </c:pt>
                <c:pt idx="29">
                  <c:v>0.67220000000000002</c:v>
                </c:pt>
                <c:pt idx="30">
                  <c:v>#N/A</c:v>
                </c:pt>
                <c:pt idx="31">
                  <c:v>4.92</c:v>
                </c:pt>
                <c:pt idx="32">
                  <c:v>4.7000000000000002E-3</c:v>
                </c:pt>
                <c:pt idx="33">
                  <c:v>4.0000000000000001E-3</c:v>
                </c:pt>
                <c:pt idx="34">
                  <c:v>#N/A</c:v>
                </c:pt>
                <c:pt idx="35">
                  <c:v>#N/A</c:v>
                </c:pt>
                <c:pt idx="36">
                  <c:v>#N/A</c:v>
                </c:pt>
                <c:pt idx="37">
                  <c:v>0.16059999999999999</c:v>
                </c:pt>
                <c:pt idx="38">
                  <c:v>7.5949999999999998</c:v>
                </c:pt>
                <c:pt idx="39">
                  <c:v>5.8999999999999997E-2</c:v>
                </c:pt>
                <c:pt idx="40">
                  <c:v>0.16520000000000001</c:v>
                </c:pt>
                <c:pt idx="41">
                  <c:v>#N/A</c:v>
                </c:pt>
                <c:pt idx="42">
                  <c:v>4.2</c:v>
                </c:pt>
                <c:pt idx="43">
                  <c:v>0.442</c:v>
                </c:pt>
                <c:pt idx="44">
                  <c:v>8.0760000000000005</c:v>
                </c:pt>
                <c:pt idx="45">
                  <c:v>59</c:v>
                </c:pt>
                <c:pt idx="46">
                  <c:v>0.76</c:v>
                </c:pt>
                <c:pt idx="47">
                  <c:v>1E-3</c:v>
                </c:pt>
                <c:pt idx="48">
                  <c:v>0.03</c:v>
                </c:pt>
                <c:pt idx="49">
                  <c:v>#N/A</c:v>
                </c:pt>
                <c:pt idx="50">
                  <c:v>0.05</c:v>
                </c:pt>
                <c:pt idx="51">
                  <c:v>0.05</c:v>
                </c:pt>
                <c:pt idx="52">
                  <c:v>4.2910000000000004</c:v>
                </c:pt>
                <c:pt idx="53">
                  <c:v>3.0000000000000001E-3</c:v>
                </c:pt>
                <c:pt idx="54">
                  <c:v>#N/A</c:v>
                </c:pt>
                <c:pt idx="55">
                  <c:v>4.0300000000000002E-2</c:v>
                </c:pt>
                <c:pt idx="56">
                  <c:v>3.9199999999999999E-2</c:v>
                </c:pt>
                <c:pt idx="57">
                  <c:v>1.1399999999999999</c:v>
                </c:pt>
                <c:pt idx="58">
                  <c:v>#N/A</c:v>
                </c:pt>
                <c:pt idx="59">
                  <c:v>0.65200000000000002</c:v>
                </c:pt>
                <c:pt idx="60">
                  <c:v>#N/A</c:v>
                </c:pt>
                <c:pt idx="61">
                  <c:v>8.42</c:v>
                </c:pt>
                <c:pt idx="62">
                  <c:v>#N/A</c:v>
                </c:pt>
                <c:pt idx="63">
                  <c:v>1.472</c:v>
                </c:pt>
                <c:pt idx="64">
                  <c:v>0.29289999999999999</c:v>
                </c:pt>
                <c:pt idx="65">
                  <c:v>1.6</c:v>
                </c:pt>
                <c:pt idx="66">
                  <c:v>#N/A</c:v>
                </c:pt>
                <c:pt idx="67">
                  <c:v>#N/A</c:v>
                </c:pt>
                <c:pt idx="68">
                  <c:v>#N/A</c:v>
                </c:pt>
                <c:pt idx="69">
                  <c:v>0.67959999999999998</c:v>
                </c:pt>
                <c:pt idx="70">
                  <c:v>5.8999999999999999E-3</c:v>
                </c:pt>
                <c:pt idx="71">
                  <c:v>7.0000000000000007E-2</c:v>
                </c:pt>
                <c:pt idx="72">
                  <c:v>558.4</c:v>
                </c:pt>
                <c:pt idx="73">
                  <c:v>92.76</c:v>
                </c:pt>
                <c:pt idx="74">
                  <c:v>83.75</c:v>
                </c:pt>
                <c:pt idx="75">
                  <c:v>52</c:v>
                </c:pt>
                <c:pt idx="76">
                  <c:v>#N/A</c:v>
                </c:pt>
                <c:pt idx="77">
                  <c:v>1.0209999999999999</c:v>
                </c:pt>
                <c:pt idx="78">
                  <c:v>20.010000000000002</c:v>
                </c:pt>
                <c:pt idx="79">
                  <c:v>0.6</c:v>
                </c:pt>
                <c:pt idx="80">
                  <c:v>14.8</c:v>
                </c:pt>
                <c:pt idx="81">
                  <c:v>#N/A</c:v>
                </c:pt>
                <c:pt idx="82">
                  <c:v>56.05</c:v>
                </c:pt>
                <c:pt idx="83">
                  <c:v>#N/A</c:v>
                </c:pt>
                <c:pt idx="84">
                  <c:v>9.4499999999999993</c:v>
                </c:pt>
                <c:pt idx="85">
                  <c:v>1.01</c:v>
                </c:pt>
                <c:pt idx="86">
                  <c:v>#N/A</c:v>
                </c:pt>
                <c:pt idx="87">
                  <c:v>#N/A</c:v>
                </c:pt>
                <c:pt idx="88">
                  <c:v>16.100000000000001</c:v>
                </c:pt>
                <c:pt idx="89">
                  <c:v>0.4919</c:v>
                </c:pt>
                <c:pt idx="90">
                  <c:v>5.3199999999999997E-2</c:v>
                </c:pt>
                <c:pt idx="91">
                  <c:v>#N/A</c:v>
                </c:pt>
                <c:pt idx="92">
                  <c:v>0.92</c:v>
                </c:pt>
                <c:pt idx="93">
                  <c:v>3.8E-3</c:v>
                </c:pt>
                <c:pt idx="94">
                  <c:v>1.23E-2</c:v>
                </c:pt>
                <c:pt idx="95">
                  <c:v>3.5840000000000001</c:v>
                </c:pt>
                <c:pt idx="96">
                  <c:v>#N/A</c:v>
                </c:pt>
                <c:pt idx="97">
                  <c:v>5.2999999999999999E-2</c:v>
                </c:pt>
                <c:pt idx="98">
                  <c:v>#N/A</c:v>
                </c:pt>
                <c:pt idx="99">
                  <c:v>13</c:v>
                </c:pt>
                <c:pt idx="100">
                  <c:v>1.1659999999999999</c:v>
                </c:pt>
                <c:pt idx="101">
                  <c:v>2.5049999999999999</c:v>
                </c:pt>
                <c:pt idx="102">
                  <c:v>#N/A</c:v>
                </c:pt>
                <c:pt idx="103">
                  <c:v>4.99</c:v>
                </c:pt>
                <c:pt idx="104">
                  <c:v>1.89E-2</c:v>
                </c:pt>
                <c:pt idx="105">
                  <c:v>1.5</c:v>
                </c:pt>
                <c:pt idx="106">
                  <c:v>#N/A</c:v>
                </c:pt>
                <c:pt idx="107">
                  <c:v>56.1</c:v>
                </c:pt>
                <c:pt idx="108">
                  <c:v>#N/A</c:v>
                </c:pt>
                <c:pt idx="109">
                  <c:v>#N/A</c:v>
                </c:pt>
                <c:pt idx="110">
                  <c:v>11.05</c:v>
                </c:pt>
                <c:pt idx="111">
                  <c:v>0.69</c:v>
                </c:pt>
                <c:pt idx="112">
                  <c:v>#N/A</c:v>
                </c:pt>
                <c:pt idx="113">
                  <c:v>#N/A</c:v>
                </c:pt>
                <c:pt idx="114">
                  <c:v>0.20100000000000001</c:v>
                </c:pt>
                <c:pt idx="115">
                  <c:v>#N/A</c:v>
                </c:pt>
                <c:pt idx="116">
                  <c:v>9.32</c:v>
                </c:pt>
                <c:pt idx="117">
                  <c:v>5.2600000000000001E-2</c:v>
                </c:pt>
                <c:pt idx="118">
                  <c:v>0.28139999999999998</c:v>
                </c:pt>
                <c:pt idx="119">
                  <c:v>#N/A</c:v>
                </c:pt>
                <c:pt idx="120">
                  <c:v>#N/A</c:v>
                </c:pt>
                <c:pt idx="121">
                  <c:v>1.18</c:v>
                </c:pt>
                <c:pt idx="122">
                  <c:v>#N/A</c:v>
                </c:pt>
                <c:pt idx="123">
                  <c:v>5.51</c:v>
                </c:pt>
                <c:pt idx="124">
                  <c:v>#N/A</c:v>
                </c:pt>
                <c:pt idx="125">
                  <c:v>0.80800000000000005</c:v>
                </c:pt>
                <c:pt idx="126">
                  <c:v>162.69999999999999</c:v>
                </c:pt>
                <c:pt idx="127">
                  <c:v>#N/A</c:v>
                </c:pt>
                <c:pt idx="128">
                  <c:v>1.8700000000000001E-2</c:v>
                </c:pt>
                <c:pt idx="129">
                  <c:v>1E-3</c:v>
                </c:pt>
                <c:pt idx="130">
                  <c:v>0.35</c:v>
                </c:pt>
                <c:pt idx="131">
                  <c:v>#N/A</c:v>
                </c:pt>
                <c:pt idx="132">
                  <c:v>#N/A</c:v>
                </c:pt>
                <c:pt idx="133">
                  <c:v>1.1080000000000001</c:v>
                </c:pt>
                <c:pt idx="134">
                  <c:v>8.7669999999999995</c:v>
                </c:pt>
                <c:pt idx="135">
                  <c:v>0.14399999999999999</c:v>
                </c:pt>
                <c:pt idx="136">
                  <c:v>#N/A</c:v>
                </c:pt>
                <c:pt idx="137">
                  <c:v>0.13059999999999999</c:v>
                </c:pt>
                <c:pt idx="138">
                  <c:v>0.28999999999999998</c:v>
                </c:pt>
                <c:pt idx="139">
                  <c:v>0.21</c:v>
                </c:pt>
                <c:pt idx="140">
                  <c:v>#N/A</c:v>
                </c:pt>
                <c:pt idx="141">
                  <c:v>3.3180000000000001</c:v>
                </c:pt>
                <c:pt idx="142">
                  <c:v>1.1919999999999999</c:v>
                </c:pt>
                <c:pt idx="143">
                  <c:v>0.10199999999999999</c:v>
                </c:pt>
                <c:pt idx="144">
                  <c:v>13.2</c:v>
                </c:pt>
                <c:pt idx="145">
                  <c:v>#N/A</c:v>
                </c:pt>
                <c:pt idx="146">
                  <c:v>#N/A</c:v>
                </c:pt>
                <c:pt idx="147">
                  <c:v>#N/A</c:v>
                </c:pt>
                <c:pt idx="148">
                  <c:v>#N/A</c:v>
                </c:pt>
                <c:pt idx="149">
                  <c:v>#N/A</c:v>
                </c:pt>
                <c:pt idx="150">
                  <c:v>#N/A</c:v>
                </c:pt>
                <c:pt idx="151">
                  <c:v>2.0649999999999999</c:v>
                </c:pt>
                <c:pt idx="152">
                  <c:v>#N/A</c:v>
                </c:pt>
                <c:pt idx="153">
                  <c:v>4.5699999999999998E-2</c:v>
                </c:pt>
                <c:pt idx="154">
                  <c:v>6.6E-3</c:v>
                </c:pt>
                <c:pt idx="155">
                  <c:v>5.6000000000000001E-2</c:v>
                </c:pt>
                <c:pt idx="156">
                  <c:v>#N/A</c:v>
                </c:pt>
                <c:pt idx="157">
                  <c:v>3.28</c:v>
                </c:pt>
                <c:pt idx="158">
                  <c:v>7.8360000000000003</c:v>
                </c:pt>
                <c:pt idx="159">
                  <c:v>23.04</c:v>
                </c:pt>
                <c:pt idx="160">
                  <c:v>0.62</c:v>
                </c:pt>
                <c:pt idx="161">
                  <c:v>10.96</c:v>
                </c:pt>
                <c:pt idx="162">
                  <c:v>1.006</c:v>
                </c:pt>
                <c:pt idx="163">
                  <c:v>0.13500000000000001</c:v>
                </c:pt>
                <c:pt idx="164">
                  <c:v>0.05</c:v>
                </c:pt>
                <c:pt idx="165">
                  <c:v>14.41</c:v>
                </c:pt>
                <c:pt idx="166">
                  <c:v>24.04</c:v>
                </c:pt>
                <c:pt idx="167">
                  <c:v>4.6319999999999997</c:v>
                </c:pt>
                <c:pt idx="168">
                  <c:v>#N/A</c:v>
                </c:pt>
                <c:pt idx="169">
                  <c:v>7.5999999999999998E-2</c:v>
                </c:pt>
                <c:pt idx="170">
                  <c:v>#N/A</c:v>
                </c:pt>
                <c:pt idx="171">
                  <c:v>#N/A</c:v>
                </c:pt>
                <c:pt idx="172">
                  <c:v>1.7000000000000001E-2</c:v>
                </c:pt>
                <c:pt idx="173">
                  <c:v>1.23</c:v>
                </c:pt>
                <c:pt idx="174">
                  <c:v>2.165</c:v>
                </c:pt>
                <c:pt idx="175">
                  <c:v>31.5</c:v>
                </c:pt>
                <c:pt idx="176">
                  <c:v>2.2789999999999999</c:v>
                </c:pt>
                <c:pt idx="177">
                  <c:v>0.12</c:v>
                </c:pt>
                <c:pt idx="178">
                  <c:v>#N/A</c:v>
                </c:pt>
                <c:pt idx="179">
                  <c:v>1.3080000000000001</c:v>
                </c:pt>
                <c:pt idx="180">
                  <c:v>5.4850000000000003</c:v>
                </c:pt>
                <c:pt idx="181">
                  <c:v>196.5</c:v>
                </c:pt>
                <c:pt idx="182">
                  <c:v>0.42070000000000002</c:v>
                </c:pt>
                <c:pt idx="183">
                  <c:v>3.17</c:v>
                </c:pt>
                <c:pt idx="184">
                  <c:v>54.78</c:v>
                </c:pt>
                <c:pt idx="185">
                  <c:v>3.97</c:v>
                </c:pt>
                <c:pt idx="186">
                  <c:v>#N/A</c:v>
                </c:pt>
                <c:pt idx="187">
                  <c:v>5.2039999999999997</c:v>
                </c:pt>
                <c:pt idx="188">
                  <c:v>#N/A</c:v>
                </c:pt>
                <c:pt idx="189">
                  <c:v>3.06</c:v>
                </c:pt>
                <c:pt idx="190">
                  <c:v>7.1900000000000006E-2</c:v>
                </c:pt>
                <c:pt idx="191">
                  <c:v>1.1519999999999999</c:v>
                </c:pt>
                <c:pt idx="192">
                  <c:v>3.8199999999999998E-2</c:v>
                </c:pt>
                <c:pt idx="193">
                  <c:v>2.0000000000000001E-4</c:v>
                </c:pt>
                <c:pt idx="194">
                  <c:v>#N/A</c:v>
                </c:pt>
                <c:pt idx="195">
                  <c:v>#N/A</c:v>
                </c:pt>
                <c:pt idx="196">
                  <c:v>#N/A</c:v>
                </c:pt>
                <c:pt idx="197">
                  <c:v>#N/A</c:v>
                </c:pt>
                <c:pt idx="198">
                  <c:v>0.16700000000000001</c:v>
                </c:pt>
                <c:pt idx="199">
                  <c:v>#N/A</c:v>
                </c:pt>
              </c:numCache>
            </c:numRef>
          </c:xVal>
          <c:yVal>
            <c:numRef>
              <c:f>v_agricultural_withdrawal!$AX$7:$AX$206</c:f>
              <c:numCache>
                <c:formatCode>0.00</c:formatCode>
                <c:ptCount val="200"/>
                <c:pt idx="0">
                  <c:v>0</c:v>
                </c:pt>
                <c:pt idx="1">
                  <c:v>8.0874413799999996</c:v>
                </c:pt>
                <c:pt idx="2">
                  <c:v>0.17868199999999998</c:v>
                </c:pt>
                <c:pt idx="3">
                  <c:v>0.39716100000000032</c:v>
                </c:pt>
                <c:pt idx="4">
                  <c:v>0</c:v>
                </c:pt>
                <c:pt idx="5">
                  <c:v>0.27339985999999999</c:v>
                </c:pt>
                <c:pt idx="6">
                  <c:v>0</c:v>
                </c:pt>
                <c:pt idx="7">
                  <c:v>2.4025939999999997</c:v>
                </c:pt>
                <c:pt idx="8">
                  <c:v>4.500102</c:v>
                </c:pt>
                <c:pt idx="9">
                  <c:v>0</c:v>
                </c:pt>
                <c:pt idx="10">
                  <c:v>0</c:v>
                </c:pt>
                <c:pt idx="11">
                  <c:v>0.16412217999999998</c:v>
                </c:pt>
                <c:pt idx="12">
                  <c:v>0</c:v>
                </c:pt>
                <c:pt idx="13">
                  <c:v>73.417867600000008</c:v>
                </c:pt>
                <c:pt idx="14">
                  <c:v>1.0757559999999992E-2</c:v>
                </c:pt>
                <c:pt idx="15">
                  <c:v>6.571401999999997E-2</c:v>
                </c:pt>
                <c:pt idx="16">
                  <c:v>0</c:v>
                </c:pt>
                <c:pt idx="17">
                  <c:v>24.823712000000004</c:v>
                </c:pt>
                <c:pt idx="18">
                  <c:v>2.1458520000000002E-2</c:v>
                </c:pt>
                <c:pt idx="19">
                  <c:v>0</c:v>
                </c:pt>
                <c:pt idx="20">
                  <c:v>4.9038000000000033E-3</c:v>
                </c:pt>
                <c:pt idx="21">
                  <c:v>0</c:v>
                </c:pt>
                <c:pt idx="22">
                  <c:v>57.553147999999993</c:v>
                </c:pt>
                <c:pt idx="23">
                  <c:v>0.10496825999999999</c:v>
                </c:pt>
                <c:pt idx="24">
                  <c:v>0.55089680000000008</c:v>
                </c:pt>
                <c:pt idx="25">
                  <c:v>0</c:v>
                </c:pt>
                <c:pt idx="26">
                  <c:v>0</c:v>
                </c:pt>
                <c:pt idx="27">
                  <c:v>4.5982160000000005E-3</c:v>
                </c:pt>
                <c:pt idx="28">
                  <c:v>2.0976031999999996</c:v>
                </c:pt>
                <c:pt idx="29">
                  <c:v>0.15436156600000001</c:v>
                </c:pt>
                <c:pt idx="30">
                  <c:v>1.0328922</c:v>
                </c:pt>
                <c:pt idx="31">
                  <c:v>2.9084520000000005</c:v>
                </c:pt>
                <c:pt idx="32">
                  <c:v>0</c:v>
                </c:pt>
                <c:pt idx="33">
                  <c:v>0</c:v>
                </c:pt>
                <c:pt idx="34">
                  <c:v>0</c:v>
                </c:pt>
                <c:pt idx="35">
                  <c:v>0.32126699999999997</c:v>
                </c:pt>
                <c:pt idx="36">
                  <c:v>0.68822019999999995</c:v>
                </c:pt>
                <c:pt idx="37">
                  <c:v>0.20651691799999999</c:v>
                </c:pt>
                <c:pt idx="38">
                  <c:v>2.7082042</c:v>
                </c:pt>
                <c:pt idx="39">
                  <c:v>2.7309172E-2</c:v>
                </c:pt>
                <c:pt idx="40">
                  <c:v>0</c:v>
                </c:pt>
                <c:pt idx="41">
                  <c:v>0</c:v>
                </c:pt>
                <c:pt idx="42">
                  <c:v>0.30282000000000009</c:v>
                </c:pt>
                <c:pt idx="43">
                  <c:v>7.0825200000000255E-2</c:v>
                </c:pt>
                <c:pt idx="44">
                  <c:v>3.9340143999999997</c:v>
                </c:pt>
                <c:pt idx="45">
                  <c:v>28.181180000000001</c:v>
                </c:pt>
                <c:pt idx="46">
                  <c:v>3.8537479999999992E-2</c:v>
                </c:pt>
                <c:pt idx="47">
                  <c:v>0</c:v>
                </c:pt>
                <c:pt idx="48">
                  <c:v>0</c:v>
                </c:pt>
                <c:pt idx="49">
                  <c:v>0</c:v>
                </c:pt>
                <c:pt idx="50">
                  <c:v>0</c:v>
                </c:pt>
                <c:pt idx="51">
                  <c:v>0</c:v>
                </c:pt>
                <c:pt idx="52">
                  <c:v>0</c:v>
                </c:pt>
                <c:pt idx="53">
                  <c:v>0</c:v>
                </c:pt>
                <c:pt idx="54">
                  <c:v>0</c:v>
                </c:pt>
                <c:pt idx="55">
                  <c:v>1.3918879999999995E-2</c:v>
                </c:pt>
                <c:pt idx="56">
                  <c:v>5.5173762879999998E-2</c:v>
                </c:pt>
                <c:pt idx="57">
                  <c:v>0</c:v>
                </c:pt>
                <c:pt idx="58">
                  <c:v>0</c:v>
                </c:pt>
                <c:pt idx="59">
                  <c:v>5.6235599999999969E-2</c:v>
                </c:pt>
                <c:pt idx="60">
                  <c:v>0</c:v>
                </c:pt>
                <c:pt idx="61">
                  <c:v>2.0720768000000005</c:v>
                </c:pt>
                <c:pt idx="62">
                  <c:v>0</c:v>
                </c:pt>
                <c:pt idx="63">
                  <c:v>8.6508399999999958E-2</c:v>
                </c:pt>
                <c:pt idx="64">
                  <c:v>1.05327606</c:v>
                </c:pt>
                <c:pt idx="65">
                  <c:v>1.5911483404</c:v>
                </c:pt>
                <c:pt idx="66">
                  <c:v>0.24094645200000001</c:v>
                </c:pt>
                <c:pt idx="67">
                  <c:v>#N/A</c:v>
                </c:pt>
                <c:pt idx="68">
                  <c:v>9.2962600000000006E-2</c:v>
                </c:pt>
                <c:pt idx="69">
                  <c:v>0</c:v>
                </c:pt>
                <c:pt idx="70">
                  <c:v>0</c:v>
                </c:pt>
                <c:pt idx="71">
                  <c:v>0</c:v>
                </c:pt>
                <c:pt idx="72">
                  <c:v>529.54625999999996</c:v>
                </c:pt>
                <c:pt idx="73">
                  <c:v>24.643806000000001</c:v>
                </c:pt>
                <c:pt idx="74">
                  <c:v>27.348624999999998</c:v>
                </c:pt>
                <c:pt idx="75">
                  <c:v>21.992400799999999</c:v>
                </c:pt>
                <c:pt idx="76">
                  <c:v>0</c:v>
                </c:pt>
                <c:pt idx="77">
                  <c:v>0.48930082000000003</c:v>
                </c:pt>
                <c:pt idx="78">
                  <c:v>2.0811879999999956</c:v>
                </c:pt>
                <c:pt idx="79">
                  <c:v>0.10824712000000002</c:v>
                </c:pt>
                <c:pt idx="80">
                  <c:v>3.4823014000000008</c:v>
                </c:pt>
                <c:pt idx="81">
                  <c:v>0</c:v>
                </c:pt>
                <c:pt idx="82">
                  <c:v>24.744440000000001</c:v>
                </c:pt>
                <c:pt idx="83">
                  <c:v>1.5108512000000011E-2</c:v>
                </c:pt>
                <c:pt idx="84">
                  <c:v>1.2829996000000001</c:v>
                </c:pt>
                <c:pt idx="85">
                  <c:v>6.6167920000000033E-2</c:v>
                </c:pt>
                <c:pt idx="86">
                  <c:v>13.540785639999999</c:v>
                </c:pt>
                <c:pt idx="87">
                  <c:v>3.5674379999999997</c:v>
                </c:pt>
                <c:pt idx="88">
                  <c:v>6.6941080000000017</c:v>
                </c:pt>
                <c:pt idx="89">
                  <c:v>0</c:v>
                </c:pt>
                <c:pt idx="90">
                  <c:v>0</c:v>
                </c:pt>
                <c:pt idx="91">
                  <c:v>12.31082196</c:v>
                </c:pt>
                <c:pt idx="92">
                  <c:v>5.4512680000000022E-2</c:v>
                </c:pt>
                <c:pt idx="93">
                  <c:v>0</c:v>
                </c:pt>
                <c:pt idx="94">
                  <c:v>0</c:v>
                </c:pt>
                <c:pt idx="95">
                  <c:v>0.49481310000000006</c:v>
                </c:pt>
                <c:pt idx="96">
                  <c:v>0</c:v>
                </c:pt>
                <c:pt idx="97">
                  <c:v>0</c:v>
                </c:pt>
                <c:pt idx="98">
                  <c:v>0</c:v>
                </c:pt>
                <c:pt idx="99">
                  <c:v>12.066976</c:v>
                </c:pt>
                <c:pt idx="100">
                  <c:v>1.698793999999999E-2</c:v>
                </c:pt>
                <c:pt idx="101">
                  <c:v>3.6895340000000005</c:v>
                </c:pt>
                <c:pt idx="102">
                  <c:v>0</c:v>
                </c:pt>
                <c:pt idx="103">
                  <c:v>6.0261318599999996</c:v>
                </c:pt>
                <c:pt idx="104">
                  <c:v>0</c:v>
                </c:pt>
                <c:pt idx="105">
                  <c:v>0.67157850199999991</c:v>
                </c:pt>
                <c:pt idx="106">
                  <c:v>0</c:v>
                </c:pt>
                <c:pt idx="107">
                  <c:v>13.531791999999999</c:v>
                </c:pt>
                <c:pt idx="108">
                  <c:v>0</c:v>
                </c:pt>
                <c:pt idx="109">
                  <c:v>1.9659719999999992E-2</c:v>
                </c:pt>
                <c:pt idx="110">
                  <c:v>0.90140300000000018</c:v>
                </c:pt>
                <c:pt idx="111">
                  <c:v>0.16745934000000004</c:v>
                </c:pt>
                <c:pt idx="112">
                  <c:v>0</c:v>
                </c:pt>
                <c:pt idx="113">
                  <c:v>7.8993999999999787E-2</c:v>
                </c:pt>
                <c:pt idx="114">
                  <c:v>0</c:v>
                </c:pt>
                <c:pt idx="115">
                  <c:v>0</c:v>
                </c:pt>
                <c:pt idx="116">
                  <c:v>5.3314557799999998</c:v>
                </c:pt>
                <c:pt idx="117">
                  <c:v>0</c:v>
                </c:pt>
                <c:pt idx="118">
                  <c:v>3.8329019999999991E-2</c:v>
                </c:pt>
                <c:pt idx="119">
                  <c:v>9.9045620000000002E-7</c:v>
                </c:pt>
                <c:pt idx="120">
                  <c:v>0</c:v>
                </c:pt>
                <c:pt idx="121">
                  <c:v>5.4936800000000008E-2</c:v>
                </c:pt>
                <c:pt idx="122">
                  <c:v>0.44923176800000003</c:v>
                </c:pt>
                <c:pt idx="123">
                  <c:v>0.76718359999999997</c:v>
                </c:pt>
                <c:pt idx="124">
                  <c:v>0</c:v>
                </c:pt>
                <c:pt idx="125">
                  <c:v>0</c:v>
                </c:pt>
                <c:pt idx="126">
                  <c:v>109.88773519999999</c:v>
                </c:pt>
                <c:pt idx="127">
                  <c:v>0</c:v>
                </c:pt>
                <c:pt idx="128">
                  <c:v>0</c:v>
                </c:pt>
                <c:pt idx="129">
                  <c:v>0</c:v>
                </c:pt>
                <c:pt idx="130">
                  <c:v>9.1536800000000001E-2</c:v>
                </c:pt>
                <c:pt idx="131">
                  <c:v>1.6562762</c:v>
                </c:pt>
                <c:pt idx="132">
                  <c:v>13.548814</c:v>
                </c:pt>
                <c:pt idx="133">
                  <c:v>0</c:v>
                </c:pt>
                <c:pt idx="134">
                  <c:v>1.7570800000000006</c:v>
                </c:pt>
                <c:pt idx="135">
                  <c:v>0.12269021999999999</c:v>
                </c:pt>
                <c:pt idx="136">
                  <c:v>3.5786959999999993E-3</c:v>
                </c:pt>
                <c:pt idx="137">
                  <c:v>0</c:v>
                </c:pt>
                <c:pt idx="138">
                  <c:v>8.7857959999999985E-3</c:v>
                </c:pt>
                <c:pt idx="139">
                  <c:v>6.0614577359999998E-2</c:v>
                </c:pt>
                <c:pt idx="140">
                  <c:v>0</c:v>
                </c:pt>
                <c:pt idx="141">
                  <c:v>0.12507863999999996</c:v>
                </c:pt>
                <c:pt idx="142">
                  <c:v>1.1927099999999999</c:v>
                </c:pt>
                <c:pt idx="143">
                  <c:v>2.4097200000000006E-3</c:v>
                </c:pt>
                <c:pt idx="144">
                  <c:v>0.89140000000000441</c:v>
                </c:pt>
                <c:pt idx="145">
                  <c:v>0</c:v>
                </c:pt>
                <c:pt idx="146">
                  <c:v>0</c:v>
                </c:pt>
                <c:pt idx="147">
                  <c:v>0</c:v>
                </c:pt>
                <c:pt idx="148">
                  <c:v>0</c:v>
                </c:pt>
                <c:pt idx="149">
                  <c:v>0</c:v>
                </c:pt>
                <c:pt idx="150">
                  <c:v>12.709942192</c:v>
                </c:pt>
                <c:pt idx="151">
                  <c:v>2.4537841999999999</c:v>
                </c:pt>
                <c:pt idx="152">
                  <c:v>0</c:v>
                </c:pt>
                <c:pt idx="153">
                  <c:v>0.35838799999999998</c:v>
                </c:pt>
                <c:pt idx="154">
                  <c:v>0</c:v>
                </c:pt>
                <c:pt idx="155">
                  <c:v>0</c:v>
                </c:pt>
                <c:pt idx="156">
                  <c:v>0</c:v>
                </c:pt>
                <c:pt idx="157">
                  <c:v>1.0817452599999999</c:v>
                </c:pt>
                <c:pt idx="158">
                  <c:v>1.9807035999999996</c:v>
                </c:pt>
                <c:pt idx="159">
                  <c:v>3.7262639999999996</c:v>
                </c:pt>
                <c:pt idx="160">
                  <c:v>0.82382917999999994</c:v>
                </c:pt>
                <c:pt idx="161">
                  <c:v>1.5208202000000002</c:v>
                </c:pt>
                <c:pt idx="162">
                  <c:v>1.5719819999999999E-2</c:v>
                </c:pt>
                <c:pt idx="163">
                  <c:v>0</c:v>
                </c:pt>
                <c:pt idx="164">
                  <c:v>0</c:v>
                </c:pt>
                <c:pt idx="165">
                  <c:v>4.70202718</c:v>
                </c:pt>
                <c:pt idx="166">
                  <c:v>4.2901731999999999</c:v>
                </c:pt>
                <c:pt idx="167">
                  <c:v>0.19241907999999996</c:v>
                </c:pt>
                <c:pt idx="168">
                  <c:v>109.50438199999999</c:v>
                </c:pt>
                <c:pt idx="169">
                  <c:v>2.0662599999999968E-3</c:v>
                </c:pt>
                <c:pt idx="170">
                  <c:v>0</c:v>
                </c:pt>
                <c:pt idx="171">
                  <c:v>0</c:v>
                </c:pt>
                <c:pt idx="172">
                  <c:v>0</c:v>
                </c:pt>
                <c:pt idx="173">
                  <c:v>0</c:v>
                </c:pt>
                <c:pt idx="174">
                  <c:v>0.28770148000000001</c:v>
                </c:pt>
                <c:pt idx="175">
                  <c:v>4.1409800000000008</c:v>
                </c:pt>
                <c:pt idx="176">
                  <c:v>0.33773144900000007</c:v>
                </c:pt>
                <c:pt idx="177">
                  <c:v>2.8536400000000114E-3</c:v>
                </c:pt>
                <c:pt idx="178">
                  <c:v>0</c:v>
                </c:pt>
                <c:pt idx="179">
                  <c:v>0</c:v>
                </c:pt>
                <c:pt idx="180">
                  <c:v>0.53600399999999837</c:v>
                </c:pt>
                <c:pt idx="181">
                  <c:v>45.495899999999978</c:v>
                </c:pt>
                <c:pt idx="182">
                  <c:v>0.15687657599999999</c:v>
                </c:pt>
                <c:pt idx="183">
                  <c:v>0.84268452000000005</c:v>
                </c:pt>
                <c:pt idx="184">
                  <c:v>7.7961520000000002</c:v>
                </c:pt>
                <c:pt idx="185">
                  <c:v>1.2355460000000003</c:v>
                </c:pt>
                <c:pt idx="186">
                  <c:v>106.483542</c:v>
                </c:pt>
                <c:pt idx="187">
                  <c:v>0.41265146000000003</c:v>
                </c:pt>
                <c:pt idx="188">
                  <c:v>0</c:v>
                </c:pt>
                <c:pt idx="189">
                  <c:v>1.279446412</c:v>
                </c:pt>
                <c:pt idx="190">
                  <c:v>4.8838799999999655E-3</c:v>
                </c:pt>
                <c:pt idx="191">
                  <c:v>0.1148096</c:v>
                </c:pt>
                <c:pt idx="192">
                  <c:v>0</c:v>
                </c:pt>
                <c:pt idx="193">
                  <c:v>0</c:v>
                </c:pt>
                <c:pt idx="194">
                  <c:v>0</c:v>
                </c:pt>
                <c:pt idx="195">
                  <c:v>1.8950000000000911E-4</c:v>
                </c:pt>
                <c:pt idx="196">
                  <c:v>14.8459284</c:v>
                </c:pt>
                <c:pt idx="197">
                  <c:v>7.4146532000000001E-2</c:v>
                </c:pt>
                <c:pt idx="198">
                  <c:v>7.3483300000000001E-2</c:v>
                </c:pt>
                <c:pt idx="199">
                  <c:v>611.74360000000001</c:v>
                </c:pt>
              </c:numCache>
            </c:numRef>
          </c:yVal>
          <c:smooth val="0"/>
        </c:ser>
        <c:ser>
          <c:idx val="4"/>
          <c:order val="3"/>
          <c:tx>
            <c:strRef>
              <c:f>v_agricultural_withdrawal!$BQ$5</c:f>
              <c:strCache>
                <c:ptCount val="1"/>
                <c:pt idx="0">
                  <c:v>y = x</c:v>
                </c:pt>
              </c:strCache>
            </c:strRef>
          </c:tx>
          <c:marker>
            <c:symbol val="none"/>
          </c:marker>
          <c:xVal>
            <c:numRef>
              <c:f>v_agricultural_withdrawal!$BQ$7:$BQ$8</c:f>
              <c:numCache>
                <c:formatCode>General</c:formatCode>
                <c:ptCount val="2"/>
                <c:pt idx="0">
                  <c:v>9.9999999999999998E-17</c:v>
                </c:pt>
                <c:pt idx="1">
                  <c:v>100000</c:v>
                </c:pt>
              </c:numCache>
            </c:numRef>
          </c:xVal>
          <c:yVal>
            <c:numRef>
              <c:f>v_agricultural_withdrawal!$BR$7:$BR$8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8985088"/>
        <c:axId val="118987008"/>
      </c:scatterChart>
      <c:valAx>
        <c:axId val="11898508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8987008"/>
        <c:crosses val="autoZero"/>
        <c:crossBetween val="midCat"/>
      </c:valAx>
      <c:valAx>
        <c:axId val="11898700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8985088"/>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v_agricultural_withdrawal!$Q$5</c:f>
              <c:strCache>
                <c:ptCount val="1"/>
                <c:pt idx="0">
                  <c:v>1968-1972</c:v>
                </c:pt>
              </c:strCache>
            </c:strRef>
          </c:tx>
          <c:spPr>
            <a:ln w="28575">
              <a:noFill/>
            </a:ln>
          </c:spPr>
          <c:marker>
            <c:symbol val="circle"/>
            <c:size val="7"/>
            <c:spPr>
              <a:noFill/>
            </c:spPr>
          </c:marker>
          <c:xVal>
            <c:numRef>
              <c:f>v_agricultural_withdrawal!$R$7:$R$206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0.18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0.156</c:v>
                </c:pt>
                <c:pt idx="60">
                  <c:v>#N/A</c:v>
                </c:pt>
                <c:pt idx="61">
                  <c:v>2.4249999999999998</c:v>
                </c:pt>
                <c:pt idx="62">
                  <c:v>#N/A</c:v>
                </c:pt>
                <c:pt idx="63">
                  <c:v>#N/A</c:v>
                </c:pt>
                <c:pt idx="64">
                  <c:v>#N/A</c:v>
                </c:pt>
                <c:pt idx="65">
                  <c:v>#N/A</c:v>
                </c:pt>
                <c:pt idx="66">
                  <c:v>#N/A</c:v>
                </c:pt>
                <c:pt idx="67">
                  <c:v>#N/A</c:v>
                </c:pt>
                <c:pt idx="68">
                  <c:v>#N/A</c:v>
                </c:pt>
                <c:pt idx="69">
                  <c:v>0.66500000000000004</c:v>
                </c:pt>
                <c:pt idx="70">
                  <c:v>#N/A</c:v>
                </c:pt>
                <c:pt idx="71">
                  <c:v>#N/A</c:v>
                </c:pt>
                <c:pt idx="72">
                  <c:v>#N/A</c:v>
                </c:pt>
                <c:pt idx="73">
                  <c:v>#N/A</c:v>
                </c:pt>
                <c:pt idx="74">
                  <c:v>#N/A</c:v>
                </c:pt>
                <c:pt idx="75">
                  <c:v>#N/A</c:v>
                </c:pt>
                <c:pt idx="76">
                  <c:v>0.17899999999999999</c:v>
                </c:pt>
                <c:pt idx="77">
                  <c:v>1.2490000000000001</c:v>
                </c:pt>
                <c:pt idx="78">
                  <c:v>25.6</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1.681</c:v>
                </c:pt>
                <c:pt idx="134">
                  <c:v>#N/A</c:v>
                </c:pt>
                <c:pt idx="135">
                  <c:v>#N/A</c:v>
                </c:pt>
                <c:pt idx="136">
                  <c:v>#N/A</c:v>
                </c:pt>
                <c:pt idx="137">
                  <c:v>#N/A</c:v>
                </c:pt>
                <c:pt idx="138">
                  <c:v>#N/A</c:v>
                </c:pt>
                <c:pt idx="139">
                  <c:v>#N/A</c:v>
                </c:pt>
                <c:pt idx="140">
                  <c:v>#N/A</c:v>
                </c:pt>
                <c:pt idx="141">
                  <c:v>#N/A</c:v>
                </c:pt>
                <c:pt idx="142">
                  <c:v>3.4</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0.13200000000000001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0.12</c:v>
                </c:pt>
                <c:pt idx="178">
                  <c:v>#N/A</c:v>
                </c:pt>
                <c:pt idx="179">
                  <c:v>#N/A</c:v>
                </c:pt>
                <c:pt idx="180">
                  <c:v>#N/A</c:v>
                </c:pt>
                <c:pt idx="181">
                  <c:v>100.1</c:v>
                </c:pt>
                <c:pt idx="182">
                  <c:v>#N/A</c:v>
                </c:pt>
                <c:pt idx="183">
                  <c:v>#N/A</c:v>
                </c:pt>
                <c:pt idx="184">
                  <c:v>#N/A</c:v>
                </c:pt>
                <c:pt idx="185">
                  <c:v>1.8859999999999999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v_agricultural_withdrawal!$T$7:$T$206</c:f>
              <c:numCache>
                <c:formatCode>0.00</c:formatCode>
                <c:ptCount val="200"/>
                <c:pt idx="0">
                  <c:v>0</c:v>
                </c:pt>
                <c:pt idx="1">
                  <c:v>5.8286850999999995</c:v>
                </c:pt>
                <c:pt idx="2">
                  <c:v>0.16553676000000001</c:v>
                </c:pt>
                <c:pt idx="3">
                  <c:v>0.1863476</c:v>
                </c:pt>
                <c:pt idx="4">
                  <c:v>0</c:v>
                </c:pt>
                <c:pt idx="5">
                  <c:v>0.29843717999999997</c:v>
                </c:pt>
                <c:pt idx="6">
                  <c:v>4.3525179999999998E-10</c:v>
                </c:pt>
                <c:pt idx="7">
                  <c:v>2.3114479999999999</c:v>
                </c:pt>
                <c:pt idx="8">
                  <c:v>3.3742900000000002</c:v>
                </c:pt>
                <c:pt idx="9">
                  <c:v>0</c:v>
                </c:pt>
                <c:pt idx="10">
                  <c:v>0</c:v>
                </c:pt>
                <c:pt idx="11">
                  <c:v>5.0597870000000003E-2</c:v>
                </c:pt>
                <c:pt idx="12">
                  <c:v>1.9294540000000001E-8</c:v>
                </c:pt>
                <c:pt idx="13">
                  <c:v>24.8273756</c:v>
                </c:pt>
                <c:pt idx="14">
                  <c:v>6.629065999999996E-3</c:v>
                </c:pt>
                <c:pt idx="15">
                  <c:v>5.2689779999999999E-2</c:v>
                </c:pt>
                <c:pt idx="16">
                  <c:v>0</c:v>
                </c:pt>
                <c:pt idx="17">
                  <c:v>9.6611200000000004</c:v>
                </c:pt>
                <c:pt idx="18">
                  <c:v>6.06983E-3</c:v>
                </c:pt>
                <c:pt idx="19">
                  <c:v>0</c:v>
                </c:pt>
                <c:pt idx="20">
                  <c:v>2.8046719999999976E-3</c:v>
                </c:pt>
                <c:pt idx="21">
                  <c:v>0</c:v>
                </c:pt>
                <c:pt idx="22">
                  <c:v>26.273044240000001</c:v>
                </c:pt>
                <c:pt idx="23">
                  <c:v>6.3574109599999998E-2</c:v>
                </c:pt>
                <c:pt idx="24">
                  <c:v>6.4589519999999997E-2</c:v>
                </c:pt>
                <c:pt idx="25">
                  <c:v>0</c:v>
                </c:pt>
                <c:pt idx="26">
                  <c:v>0</c:v>
                </c:pt>
                <c:pt idx="27">
                  <c:v>3.8473799999999905E-4</c:v>
                </c:pt>
                <c:pt idx="28">
                  <c:v>1.5372571799999999</c:v>
                </c:pt>
                <c:pt idx="29">
                  <c:v>3.6855062000000001E-2</c:v>
                </c:pt>
                <c:pt idx="30">
                  <c:v>0.45325220000000011</c:v>
                </c:pt>
                <c:pt idx="31">
                  <c:v>1.2972279999999998</c:v>
                </c:pt>
                <c:pt idx="32">
                  <c:v>5.4172680000000002E-8</c:v>
                </c:pt>
                <c:pt idx="33">
                  <c:v>0</c:v>
                </c:pt>
                <c:pt idx="34">
                  <c:v>0</c:v>
                </c:pt>
                <c:pt idx="35">
                  <c:v>7.4825119999999995E-2</c:v>
                </c:pt>
                <c:pt idx="36">
                  <c:v>0.24424923999999995</c:v>
                </c:pt>
                <c:pt idx="37">
                  <c:v>0.102330138</c:v>
                </c:pt>
                <c:pt idx="38">
                  <c:v>1.490443</c:v>
                </c:pt>
                <c:pt idx="39">
                  <c:v>5.7611519999999994E-3</c:v>
                </c:pt>
                <c:pt idx="40">
                  <c:v>0</c:v>
                </c:pt>
                <c:pt idx="41">
                  <c:v>1.486128E-8</c:v>
                </c:pt>
                <c:pt idx="42">
                  <c:v>0.24943711999999998</c:v>
                </c:pt>
                <c:pt idx="43">
                  <c:v>8.385560000000003E-2</c:v>
                </c:pt>
                <c:pt idx="44">
                  <c:v>1.6630372</c:v>
                </c:pt>
                <c:pt idx="45">
                  <c:v>23.772480600000002</c:v>
                </c:pt>
                <c:pt idx="46">
                  <c:v>2.8001959999999999E-2</c:v>
                </c:pt>
                <c:pt idx="47">
                  <c:v>0</c:v>
                </c:pt>
                <c:pt idx="48">
                  <c:v>0</c:v>
                </c:pt>
                <c:pt idx="49">
                  <c:v>1.035941E-10</c:v>
                </c:pt>
                <c:pt idx="50">
                  <c:v>0</c:v>
                </c:pt>
                <c:pt idx="51">
                  <c:v>0</c:v>
                </c:pt>
                <c:pt idx="52">
                  <c:v>0</c:v>
                </c:pt>
                <c:pt idx="53">
                  <c:v>1.0410240000000004E-4</c:v>
                </c:pt>
                <c:pt idx="54">
                  <c:v>0</c:v>
                </c:pt>
                <c:pt idx="55">
                  <c:v>7.8174219999999992E-3</c:v>
                </c:pt>
                <c:pt idx="56">
                  <c:v>4.0970602359999997E-2</c:v>
                </c:pt>
                <c:pt idx="57">
                  <c:v>0</c:v>
                </c:pt>
                <c:pt idx="58">
                  <c:v>0</c:v>
                </c:pt>
                <c:pt idx="59">
                  <c:v>8.3048800000000145E-3</c:v>
                </c:pt>
                <c:pt idx="60">
                  <c:v>0</c:v>
                </c:pt>
                <c:pt idx="61">
                  <c:v>1.6696333999999999</c:v>
                </c:pt>
                <c:pt idx="62">
                  <c:v>5.4694500000000004E-9</c:v>
                </c:pt>
                <c:pt idx="63">
                  <c:v>4.8438840000000011E-2</c:v>
                </c:pt>
                <c:pt idx="64">
                  <c:v>0.36994101999999995</c:v>
                </c:pt>
                <c:pt idx="65">
                  <c:v>1.317820448</c:v>
                </c:pt>
                <c:pt idx="66">
                  <c:v>0.25907096600000001</c:v>
                </c:pt>
                <c:pt idx="67">
                  <c:v>#N/A</c:v>
                </c:pt>
                <c:pt idx="68">
                  <c:v>7.1473920000000024E-2</c:v>
                </c:pt>
                <c:pt idx="69">
                  <c:v>5.2865999999998081E-3</c:v>
                </c:pt>
                <c:pt idx="70">
                  <c:v>0</c:v>
                </c:pt>
                <c:pt idx="71">
                  <c:v>0</c:v>
                </c:pt>
                <c:pt idx="72">
                  <c:v>281.54999199999997</c:v>
                </c:pt>
                <c:pt idx="73">
                  <c:v>19.223123399999999</c:v>
                </c:pt>
                <c:pt idx="74">
                  <c:v>19.701603800000001</c:v>
                </c:pt>
                <c:pt idx="75">
                  <c:v>10.739955999999999</c:v>
                </c:pt>
                <c:pt idx="76">
                  <c:v>0</c:v>
                </c:pt>
                <c:pt idx="77">
                  <c:v>0.39447268000000002</c:v>
                </c:pt>
                <c:pt idx="78">
                  <c:v>2.1340339999999998</c:v>
                </c:pt>
                <c:pt idx="79">
                  <c:v>1.9636859999999992E-2</c:v>
                </c:pt>
                <c:pt idx="80">
                  <c:v>1.6091790000000001</c:v>
                </c:pt>
                <c:pt idx="81">
                  <c:v>0</c:v>
                </c:pt>
                <c:pt idx="82">
                  <c:v>32.855945999999996</c:v>
                </c:pt>
                <c:pt idx="83">
                  <c:v>4.8521078000000009E-2</c:v>
                </c:pt>
                <c:pt idx="84">
                  <c:v>0.63478220000000007</c:v>
                </c:pt>
                <c:pt idx="85">
                  <c:v>1.7915400000000005E-2</c:v>
                </c:pt>
                <c:pt idx="86">
                  <c:v>4.21545492</c:v>
                </c:pt>
                <c:pt idx="87">
                  <c:v>2.2243591999999994</c:v>
                </c:pt>
                <c:pt idx="88">
                  <c:v>7.3201152000000018</c:v>
                </c:pt>
                <c:pt idx="89">
                  <c:v>0</c:v>
                </c:pt>
                <c:pt idx="90">
                  <c:v>0</c:v>
                </c:pt>
                <c:pt idx="91">
                  <c:v>2.4308717400000002</c:v>
                </c:pt>
                <c:pt idx="92">
                  <c:v>0.23146496000000005</c:v>
                </c:pt>
                <c:pt idx="93">
                  <c:v>0</c:v>
                </c:pt>
                <c:pt idx="94">
                  <c:v>0</c:v>
                </c:pt>
                <c:pt idx="95">
                  <c:v>0.26416225999999998</c:v>
                </c:pt>
                <c:pt idx="96">
                  <c:v>0</c:v>
                </c:pt>
                <c:pt idx="97">
                  <c:v>0</c:v>
                </c:pt>
                <c:pt idx="98">
                  <c:v>0</c:v>
                </c:pt>
                <c:pt idx="99">
                  <c:v>3.9994694200000001</c:v>
                </c:pt>
                <c:pt idx="100">
                  <c:v>0</c:v>
                </c:pt>
                <c:pt idx="101">
                  <c:v>3.5300544000000005</c:v>
                </c:pt>
                <c:pt idx="102">
                  <c:v>0</c:v>
                </c:pt>
                <c:pt idx="103">
                  <c:v>1.5180959660000002</c:v>
                </c:pt>
                <c:pt idx="104">
                  <c:v>4.3613319999999997E-2</c:v>
                </c:pt>
                <c:pt idx="105">
                  <c:v>0.40451146540000005</c:v>
                </c:pt>
                <c:pt idx="106">
                  <c:v>0</c:v>
                </c:pt>
                <c:pt idx="107">
                  <c:v>9.5620940000000001</c:v>
                </c:pt>
                <c:pt idx="108">
                  <c:v>0</c:v>
                </c:pt>
                <c:pt idx="109">
                  <c:v>0</c:v>
                </c:pt>
                <c:pt idx="110">
                  <c:v>1.068376</c:v>
                </c:pt>
                <c:pt idx="111">
                  <c:v>3.2192939999999989E-2</c:v>
                </c:pt>
                <c:pt idx="112">
                  <c:v>0</c:v>
                </c:pt>
                <c:pt idx="113">
                  <c:v>0</c:v>
                </c:pt>
                <c:pt idx="114">
                  <c:v>4.362348000000002E-3</c:v>
                </c:pt>
                <c:pt idx="115">
                  <c:v>0</c:v>
                </c:pt>
                <c:pt idx="116">
                  <c:v>1.0973117600000002</c:v>
                </c:pt>
                <c:pt idx="117">
                  <c:v>0</c:v>
                </c:pt>
                <c:pt idx="118">
                  <c:v>2.9783128000000006E-2</c:v>
                </c:pt>
                <c:pt idx="119">
                  <c:v>6.3340639999999997E-7</c:v>
                </c:pt>
                <c:pt idx="120">
                  <c:v>0</c:v>
                </c:pt>
                <c:pt idx="121">
                  <c:v>4.2259359999999996E-2</c:v>
                </c:pt>
                <c:pt idx="122">
                  <c:v>0.10330878</c:v>
                </c:pt>
                <c:pt idx="123">
                  <c:v>0.53654679999999999</c:v>
                </c:pt>
                <c:pt idx="124">
                  <c:v>0</c:v>
                </c:pt>
                <c:pt idx="125">
                  <c:v>0</c:v>
                </c:pt>
                <c:pt idx="126">
                  <c:v>80.066806</c:v>
                </c:pt>
                <c:pt idx="127">
                  <c:v>0</c:v>
                </c:pt>
                <c:pt idx="128">
                  <c:v>0</c:v>
                </c:pt>
                <c:pt idx="129">
                  <c:v>0</c:v>
                </c:pt>
                <c:pt idx="130">
                  <c:v>6.4190700000000017E-2</c:v>
                </c:pt>
                <c:pt idx="131">
                  <c:v>1.4974273999999999</c:v>
                </c:pt>
                <c:pt idx="132">
                  <c:v>7.4379860000000004</c:v>
                </c:pt>
                <c:pt idx="133">
                  <c:v>0</c:v>
                </c:pt>
                <c:pt idx="134">
                  <c:v>1.8433309999999998</c:v>
                </c:pt>
                <c:pt idx="135">
                  <c:v>6.3061275999999999E-2</c:v>
                </c:pt>
                <c:pt idx="136">
                  <c:v>2.8433799999999943E-4</c:v>
                </c:pt>
                <c:pt idx="137">
                  <c:v>0</c:v>
                </c:pt>
                <c:pt idx="138">
                  <c:v>1.3692022000000002E-2</c:v>
                </c:pt>
                <c:pt idx="139">
                  <c:v>6.9766004800000002E-3</c:v>
                </c:pt>
                <c:pt idx="140">
                  <c:v>0</c:v>
                </c:pt>
                <c:pt idx="141">
                  <c:v>2.5570200000000001E-2</c:v>
                </c:pt>
                <c:pt idx="142">
                  <c:v>0.12870380000000026</c:v>
                </c:pt>
                <c:pt idx="143">
                  <c:v>1.1775360000000016E-3</c:v>
                </c:pt>
                <c:pt idx="144">
                  <c:v>0.45264199999999732</c:v>
                </c:pt>
                <c:pt idx="145">
                  <c:v>3.5550600000000001E-10</c:v>
                </c:pt>
                <c:pt idx="146">
                  <c:v>1.2671996E-8</c:v>
                </c:pt>
                <c:pt idx="147">
                  <c:v>7.7861120000000003E-9</c:v>
                </c:pt>
                <c:pt idx="148">
                  <c:v>0</c:v>
                </c:pt>
                <c:pt idx="149">
                  <c:v>5.8680600000000001E-9</c:v>
                </c:pt>
                <c:pt idx="150">
                  <c:v>3.496750268</c:v>
                </c:pt>
                <c:pt idx="151">
                  <c:v>1.6737332599999999</c:v>
                </c:pt>
                <c:pt idx="152">
                  <c:v>0</c:v>
                </c:pt>
                <c:pt idx="153">
                  <c:v>5.8002059999999994E-2</c:v>
                </c:pt>
                <c:pt idx="154">
                  <c:v>4.8965400000000048E-3</c:v>
                </c:pt>
                <c:pt idx="155">
                  <c:v>0</c:v>
                </c:pt>
                <c:pt idx="156">
                  <c:v>0</c:v>
                </c:pt>
                <c:pt idx="157">
                  <c:v>0.59001571600000002</c:v>
                </c:pt>
                <c:pt idx="158">
                  <c:v>1.1084480000000001</c:v>
                </c:pt>
                <c:pt idx="159">
                  <c:v>3.150780000000001</c:v>
                </c:pt>
                <c:pt idx="160">
                  <c:v>0.48004007999999998</c:v>
                </c:pt>
                <c:pt idx="161">
                  <c:v>0.8163678000000002</c:v>
                </c:pt>
                <c:pt idx="162">
                  <c:v>2.9699278000000003E-2</c:v>
                </c:pt>
                <c:pt idx="163">
                  <c:v>0</c:v>
                </c:pt>
                <c:pt idx="164">
                  <c:v>0</c:v>
                </c:pt>
                <c:pt idx="165">
                  <c:v>2.1079143600000001</c:v>
                </c:pt>
                <c:pt idx="166">
                  <c:v>2.1545616000000001</c:v>
                </c:pt>
                <c:pt idx="167">
                  <c:v>3.6046540000000016E-2</c:v>
                </c:pt>
                <c:pt idx="168">
                  <c:v>41.658268999999997</c:v>
                </c:pt>
                <c:pt idx="169">
                  <c:v>0</c:v>
                </c:pt>
                <c:pt idx="170">
                  <c:v>0</c:v>
                </c:pt>
                <c:pt idx="171">
                  <c:v>0</c:v>
                </c:pt>
                <c:pt idx="172">
                  <c:v>0</c:v>
                </c:pt>
                <c:pt idx="173">
                  <c:v>4.0637838799999999E-2</c:v>
                </c:pt>
                <c:pt idx="174">
                  <c:v>0.12946252</c:v>
                </c:pt>
                <c:pt idx="175">
                  <c:v>2.5798059999999996</c:v>
                </c:pt>
                <c:pt idx="176">
                  <c:v>0.64677394879999994</c:v>
                </c:pt>
                <c:pt idx="177">
                  <c:v>2.1460199999999985E-3</c:v>
                </c:pt>
                <c:pt idx="178">
                  <c:v>0</c:v>
                </c:pt>
                <c:pt idx="179">
                  <c:v>0</c:v>
                </c:pt>
                <c:pt idx="180">
                  <c:v>0.40044799999999903</c:v>
                </c:pt>
                <c:pt idx="181">
                  <c:v>35.539620000000014</c:v>
                </c:pt>
                <c:pt idx="182">
                  <c:v>1.0166025E-2</c:v>
                </c:pt>
                <c:pt idx="183">
                  <c:v>0.17353062</c:v>
                </c:pt>
                <c:pt idx="184">
                  <c:v>5.7414082000000004</c:v>
                </c:pt>
                <c:pt idx="185">
                  <c:v>0.78949060000000004</c:v>
                </c:pt>
                <c:pt idx="186">
                  <c:v>43.755654199999995</c:v>
                </c:pt>
                <c:pt idx="187">
                  <c:v>0.21348317999999999</c:v>
                </c:pt>
                <c:pt idx="188">
                  <c:v>0</c:v>
                </c:pt>
                <c:pt idx="189">
                  <c:v>0.40722059599999999</c:v>
                </c:pt>
                <c:pt idx="190">
                  <c:v>1.5340200000000109E-3</c:v>
                </c:pt>
                <c:pt idx="191">
                  <c:v>0</c:v>
                </c:pt>
                <c:pt idx="192">
                  <c:v>0</c:v>
                </c:pt>
                <c:pt idx="193">
                  <c:v>0</c:v>
                </c:pt>
                <c:pt idx="194">
                  <c:v>0</c:v>
                </c:pt>
                <c:pt idx="195">
                  <c:v>3.4713000000000105E-4</c:v>
                </c:pt>
                <c:pt idx="196">
                  <c:v>10.75778362</c:v>
                </c:pt>
                <c:pt idx="197">
                  <c:v>3.1729092E-2</c:v>
                </c:pt>
                <c:pt idx="198">
                  <c:v>5.2842291999999999E-2</c:v>
                </c:pt>
                <c:pt idx="199">
                  <c:v>427.21492599999999</c:v>
                </c:pt>
              </c:numCache>
            </c:numRef>
          </c:yVal>
          <c:smooth val="0"/>
        </c:ser>
        <c:ser>
          <c:idx val="0"/>
          <c:order val="1"/>
          <c:tx>
            <c:strRef>
              <c:f>v_agricultural_withdrawal!$V$5</c:f>
              <c:strCache>
                <c:ptCount val="1"/>
                <c:pt idx="0">
                  <c:v>1973-1977</c:v>
                </c:pt>
              </c:strCache>
            </c:strRef>
          </c:tx>
          <c:spPr>
            <a:ln w="28575">
              <a:noFill/>
            </a:ln>
          </c:spPr>
          <c:marker>
            <c:spPr>
              <a:noFill/>
            </c:spPr>
          </c:marker>
          <c:xVal>
            <c:numRef>
              <c:f>v_agricultural_withdrawal!$W$7:$W$206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0.13</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3.5760000000000001</c:v>
                </c:pt>
                <c:pt idx="62">
                  <c:v>#N/A</c:v>
                </c:pt>
                <c:pt idx="63">
                  <c:v>#N/A</c:v>
                </c:pt>
                <c:pt idx="64">
                  <c:v>#N/A</c:v>
                </c:pt>
                <c:pt idx="65">
                  <c:v>#N/A</c:v>
                </c:pt>
                <c:pt idx="66">
                  <c:v>#N/A</c:v>
                </c:pt>
                <c:pt idx="67">
                  <c:v>#N/A</c:v>
                </c:pt>
                <c:pt idx="68">
                  <c:v>#N/A</c:v>
                </c:pt>
                <c:pt idx="69">
                  <c:v>0.89029999999999998</c:v>
                </c:pt>
                <c:pt idx="70">
                  <c:v>#N/A</c:v>
                </c:pt>
                <c:pt idx="71">
                  <c:v>#N/A</c:v>
                </c:pt>
                <c:pt idx="72">
                  <c:v>353.4</c:v>
                </c:pt>
                <c:pt idx="73">
                  <c:v>#N/A</c:v>
                </c:pt>
                <c:pt idx="74">
                  <c:v>#N/A</c:v>
                </c:pt>
                <c:pt idx="75">
                  <c:v>39.53</c:v>
                </c:pt>
                <c:pt idx="76">
                  <c:v>#N/A</c:v>
                </c:pt>
                <c:pt idx="77">
                  <c:v>1.242</c:v>
                </c:pt>
                <c:pt idx="78">
                  <c:v>#N/A</c:v>
                </c:pt>
                <c:pt idx="79">
                  <c:v>#N/A</c:v>
                </c:pt>
                <c:pt idx="80">
                  <c:v>#N/A</c:v>
                </c:pt>
                <c:pt idx="81">
                  <c:v>#N/A</c:v>
                </c:pt>
                <c:pt idx="82">
                  <c:v>#N/A</c:v>
                </c:pt>
                <c:pt idx="83">
                  <c:v>0.29299999999999998</c:v>
                </c:pt>
                <c:pt idx="84">
                  <c:v>#N/A</c:v>
                </c:pt>
                <c:pt idx="85">
                  <c:v>#N/A</c:v>
                </c:pt>
                <c:pt idx="86">
                  <c:v>#N/A</c:v>
                </c:pt>
                <c:pt idx="87">
                  <c:v>#N/A</c:v>
                </c:pt>
                <c:pt idx="88">
                  <c:v>#N/A</c:v>
                </c:pt>
                <c:pt idx="89">
                  <c:v>#N/A</c:v>
                </c:pt>
                <c:pt idx="90">
                  <c:v>#N/A</c:v>
                </c:pt>
                <c:pt idx="91">
                  <c:v>#N/A</c:v>
                </c:pt>
                <c:pt idx="92">
                  <c:v>0.63800000000000001</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0.27679999999999999</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150.30000000000001</c:v>
                </c:pt>
                <c:pt idx="127">
                  <c:v>#N/A</c:v>
                </c:pt>
                <c:pt idx="128">
                  <c:v>#N/A</c:v>
                </c:pt>
                <c:pt idx="129">
                  <c:v>#N/A</c:v>
                </c:pt>
                <c:pt idx="130">
                  <c:v>#N/A</c:v>
                </c:pt>
                <c:pt idx="131">
                  <c:v>#N/A</c:v>
                </c:pt>
                <c:pt idx="132">
                  <c:v>#N/A</c:v>
                </c:pt>
                <c:pt idx="133">
                  <c:v>1.6619999999999999</c:v>
                </c:pt>
                <c:pt idx="134">
                  <c:v>#N/A</c:v>
                </c:pt>
                <c:pt idx="135">
                  <c:v>#N/A</c:v>
                </c:pt>
                <c:pt idx="136">
                  <c:v>#N/A</c:v>
                </c:pt>
                <c:pt idx="137">
                  <c:v>#N/A</c:v>
                </c:pt>
                <c:pt idx="138">
                  <c:v>#N/A</c:v>
                </c:pt>
                <c:pt idx="139">
                  <c:v>#N/A</c:v>
                </c:pt>
                <c:pt idx="140">
                  <c:v>#N/A</c:v>
                </c:pt>
                <c:pt idx="141">
                  <c:v>#N/A</c:v>
                </c:pt>
                <c:pt idx="142">
                  <c:v>5.75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7.6E-3</c:v>
                </c:pt>
                <c:pt idx="157">
                  <c:v>#N/A</c:v>
                </c:pt>
                <c:pt idx="158">
                  <c:v>#N/A</c:v>
                </c:pt>
                <c:pt idx="159">
                  <c:v>#N/A</c:v>
                </c:pt>
                <c:pt idx="160">
                  <c:v>#N/A</c:v>
                </c:pt>
                <c:pt idx="161">
                  <c:v>#N/A</c:v>
                </c:pt>
                <c:pt idx="162">
                  <c:v>#N/A</c:v>
                </c:pt>
                <c:pt idx="163">
                  <c:v>0.13700000000000001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106.5</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v_agricultural_withdrawal!$Y$7:$Y$206</c:f>
              <c:numCache>
                <c:formatCode>0.00</c:formatCode>
                <c:ptCount val="200"/>
                <c:pt idx="0">
                  <c:v>0</c:v>
                </c:pt>
                <c:pt idx="1">
                  <c:v>6.1856211800000001</c:v>
                </c:pt>
                <c:pt idx="2">
                  <c:v>0.15784673999999999</c:v>
                </c:pt>
                <c:pt idx="3">
                  <c:v>0.12853959999999992</c:v>
                </c:pt>
                <c:pt idx="4">
                  <c:v>0</c:v>
                </c:pt>
                <c:pt idx="5">
                  <c:v>0.31010828000000001</c:v>
                </c:pt>
                <c:pt idx="6">
                  <c:v>4.7051060000000005E-10</c:v>
                </c:pt>
                <c:pt idx="7">
                  <c:v>2.8342600000000004</c:v>
                </c:pt>
                <c:pt idx="8">
                  <c:v>3.0646092</c:v>
                </c:pt>
                <c:pt idx="9">
                  <c:v>0</c:v>
                </c:pt>
                <c:pt idx="10">
                  <c:v>0</c:v>
                </c:pt>
                <c:pt idx="11">
                  <c:v>4.8774084000000002E-2</c:v>
                </c:pt>
                <c:pt idx="12">
                  <c:v>2.1585800000000001E-8</c:v>
                </c:pt>
                <c:pt idx="13">
                  <c:v>27.974910600000001</c:v>
                </c:pt>
                <c:pt idx="14">
                  <c:v>7.4884200000000026E-3</c:v>
                </c:pt>
                <c:pt idx="15">
                  <c:v>5.6674140000000012E-2</c:v>
                </c:pt>
                <c:pt idx="16">
                  <c:v>0</c:v>
                </c:pt>
                <c:pt idx="17">
                  <c:v>11.842074</c:v>
                </c:pt>
                <c:pt idx="18">
                  <c:v>6.0218680000000005E-3</c:v>
                </c:pt>
                <c:pt idx="19">
                  <c:v>0</c:v>
                </c:pt>
                <c:pt idx="20">
                  <c:v>4.077461999999997E-3</c:v>
                </c:pt>
                <c:pt idx="21">
                  <c:v>0</c:v>
                </c:pt>
                <c:pt idx="22">
                  <c:v>29.700953299999998</c:v>
                </c:pt>
                <c:pt idx="23">
                  <c:v>5.8954291199999995E-2</c:v>
                </c:pt>
                <c:pt idx="24">
                  <c:v>7.9770339999999995E-2</c:v>
                </c:pt>
                <c:pt idx="25">
                  <c:v>0</c:v>
                </c:pt>
                <c:pt idx="26">
                  <c:v>0</c:v>
                </c:pt>
                <c:pt idx="27">
                  <c:v>3.8778199999999971E-4</c:v>
                </c:pt>
                <c:pt idx="28">
                  <c:v>1.4353796400000001</c:v>
                </c:pt>
                <c:pt idx="29">
                  <c:v>5.2309316000000008E-2</c:v>
                </c:pt>
                <c:pt idx="30">
                  <c:v>0.59125859999999997</c:v>
                </c:pt>
                <c:pt idx="31">
                  <c:v>1.4067078</c:v>
                </c:pt>
                <c:pt idx="32">
                  <c:v>4.6859740000000001E-8</c:v>
                </c:pt>
                <c:pt idx="33">
                  <c:v>0</c:v>
                </c:pt>
                <c:pt idx="34">
                  <c:v>0</c:v>
                </c:pt>
                <c:pt idx="35">
                  <c:v>0.10836879999999999</c:v>
                </c:pt>
                <c:pt idx="36">
                  <c:v>0.3207837999999999</c:v>
                </c:pt>
                <c:pt idx="37">
                  <c:v>0.11730814399999999</c:v>
                </c:pt>
                <c:pt idx="38">
                  <c:v>1.7125821999999999</c:v>
                </c:pt>
                <c:pt idx="39">
                  <c:v>1.0591503999999998E-2</c:v>
                </c:pt>
                <c:pt idx="40">
                  <c:v>5.6771399999999972E-2</c:v>
                </c:pt>
                <c:pt idx="41">
                  <c:v>1.2936539999999999E-8</c:v>
                </c:pt>
                <c:pt idx="42">
                  <c:v>0.20458011999999998</c:v>
                </c:pt>
                <c:pt idx="43">
                  <c:v>8.2621399999999845E-2</c:v>
                </c:pt>
                <c:pt idx="44">
                  <c:v>1.6706588</c:v>
                </c:pt>
                <c:pt idx="45">
                  <c:v>26.3838562</c:v>
                </c:pt>
                <c:pt idx="46">
                  <c:v>2.1918959999999991E-2</c:v>
                </c:pt>
                <c:pt idx="47">
                  <c:v>0</c:v>
                </c:pt>
                <c:pt idx="48">
                  <c:v>0</c:v>
                </c:pt>
                <c:pt idx="49">
                  <c:v>1.0292214E-10</c:v>
                </c:pt>
                <c:pt idx="50">
                  <c:v>0</c:v>
                </c:pt>
                <c:pt idx="51">
                  <c:v>0</c:v>
                </c:pt>
                <c:pt idx="52">
                  <c:v>0</c:v>
                </c:pt>
                <c:pt idx="53">
                  <c:v>0</c:v>
                </c:pt>
                <c:pt idx="54">
                  <c:v>0</c:v>
                </c:pt>
                <c:pt idx="55">
                  <c:v>7.3576799999999984E-3</c:v>
                </c:pt>
                <c:pt idx="56">
                  <c:v>3.771945828E-2</c:v>
                </c:pt>
                <c:pt idx="57">
                  <c:v>0</c:v>
                </c:pt>
                <c:pt idx="58">
                  <c:v>0</c:v>
                </c:pt>
                <c:pt idx="59">
                  <c:v>1.1755680000000018E-2</c:v>
                </c:pt>
                <c:pt idx="60">
                  <c:v>0</c:v>
                </c:pt>
                <c:pt idx="61">
                  <c:v>1.7397292000000002</c:v>
                </c:pt>
                <c:pt idx="62">
                  <c:v>4.9085339999999998E-9</c:v>
                </c:pt>
                <c:pt idx="63">
                  <c:v>4.7413640000000007E-2</c:v>
                </c:pt>
                <c:pt idx="64">
                  <c:v>0.50899046000000003</c:v>
                </c:pt>
                <c:pt idx="65">
                  <c:v>1.2614172655999998</c:v>
                </c:pt>
                <c:pt idx="66">
                  <c:v>0.24396726600000002</c:v>
                </c:pt>
                <c:pt idx="67">
                  <c:v>#N/A</c:v>
                </c:pt>
                <c:pt idx="68">
                  <c:v>7.7229180000000008E-2</c:v>
                </c:pt>
                <c:pt idx="69">
                  <c:v>7.2503999999997681E-3</c:v>
                </c:pt>
                <c:pt idx="70">
                  <c:v>0</c:v>
                </c:pt>
                <c:pt idx="71">
                  <c:v>0</c:v>
                </c:pt>
                <c:pt idx="72">
                  <c:v>316.72855800000002</c:v>
                </c:pt>
                <c:pt idx="73">
                  <c:v>19.213084000000002</c:v>
                </c:pt>
                <c:pt idx="74">
                  <c:v>20.777672199999998</c:v>
                </c:pt>
                <c:pt idx="75">
                  <c:v>9.0892073999999994</c:v>
                </c:pt>
                <c:pt idx="76">
                  <c:v>0</c:v>
                </c:pt>
                <c:pt idx="77">
                  <c:v>0.40196504000000005</c:v>
                </c:pt>
                <c:pt idx="78">
                  <c:v>2.0084520000000001</c:v>
                </c:pt>
                <c:pt idx="79">
                  <c:v>4.1042880000000004E-2</c:v>
                </c:pt>
                <c:pt idx="80">
                  <c:v>2.0394815999999993</c:v>
                </c:pt>
                <c:pt idx="81">
                  <c:v>0</c:v>
                </c:pt>
                <c:pt idx="82">
                  <c:v>29.704502000000002</c:v>
                </c:pt>
                <c:pt idx="83">
                  <c:v>3.4265824E-2</c:v>
                </c:pt>
                <c:pt idx="84">
                  <c:v>0.88146499999999983</c:v>
                </c:pt>
                <c:pt idx="85">
                  <c:v>2.5543620000000003E-2</c:v>
                </c:pt>
                <c:pt idx="86">
                  <c:v>4.3006566000000008</c:v>
                </c:pt>
                <c:pt idx="87">
                  <c:v>2.7158181999999993</c:v>
                </c:pt>
                <c:pt idx="88">
                  <c:v>7.715954</c:v>
                </c:pt>
                <c:pt idx="89">
                  <c:v>0</c:v>
                </c:pt>
                <c:pt idx="90">
                  <c:v>0</c:v>
                </c:pt>
                <c:pt idx="91">
                  <c:v>2.52626902</c:v>
                </c:pt>
                <c:pt idx="92">
                  <c:v>0.1971173</c:v>
                </c:pt>
                <c:pt idx="93">
                  <c:v>0</c:v>
                </c:pt>
                <c:pt idx="94">
                  <c:v>0</c:v>
                </c:pt>
                <c:pt idx="95">
                  <c:v>0.27054496000000006</c:v>
                </c:pt>
                <c:pt idx="96">
                  <c:v>0</c:v>
                </c:pt>
                <c:pt idx="97">
                  <c:v>0</c:v>
                </c:pt>
                <c:pt idx="98">
                  <c:v>0</c:v>
                </c:pt>
                <c:pt idx="99">
                  <c:v>5.7910611999999997</c:v>
                </c:pt>
                <c:pt idx="100">
                  <c:v>1.1706200000000042E-3</c:v>
                </c:pt>
                <c:pt idx="101">
                  <c:v>4.204701</c:v>
                </c:pt>
                <c:pt idx="102">
                  <c:v>0</c:v>
                </c:pt>
                <c:pt idx="103">
                  <c:v>1.5348861599999999</c:v>
                </c:pt>
                <c:pt idx="104">
                  <c:v>3.663052E-2</c:v>
                </c:pt>
                <c:pt idx="105">
                  <c:v>0.44210995599999997</c:v>
                </c:pt>
                <c:pt idx="106">
                  <c:v>0</c:v>
                </c:pt>
                <c:pt idx="107">
                  <c:v>11.165039999999999</c:v>
                </c:pt>
                <c:pt idx="108">
                  <c:v>0</c:v>
                </c:pt>
                <c:pt idx="109">
                  <c:v>0</c:v>
                </c:pt>
                <c:pt idx="110">
                  <c:v>1.0964762000000001</c:v>
                </c:pt>
                <c:pt idx="111">
                  <c:v>4.8051500000000011E-2</c:v>
                </c:pt>
                <c:pt idx="112">
                  <c:v>0</c:v>
                </c:pt>
                <c:pt idx="113">
                  <c:v>1.5907200000000454E-2</c:v>
                </c:pt>
                <c:pt idx="114">
                  <c:v>0</c:v>
                </c:pt>
                <c:pt idx="115">
                  <c:v>0</c:v>
                </c:pt>
                <c:pt idx="116">
                  <c:v>1.5088170599999999</c:v>
                </c:pt>
                <c:pt idx="117">
                  <c:v>0</c:v>
                </c:pt>
                <c:pt idx="118">
                  <c:v>3.4758644000000005E-2</c:v>
                </c:pt>
                <c:pt idx="119">
                  <c:v>8.0795700000000001E-7</c:v>
                </c:pt>
                <c:pt idx="120">
                  <c:v>0</c:v>
                </c:pt>
                <c:pt idx="121">
                  <c:v>4.7368040000000056E-2</c:v>
                </c:pt>
                <c:pt idx="122">
                  <c:v>0.10946710200000001</c:v>
                </c:pt>
                <c:pt idx="123">
                  <c:v>0.45076700000000003</c:v>
                </c:pt>
                <c:pt idx="124">
                  <c:v>0</c:v>
                </c:pt>
                <c:pt idx="125">
                  <c:v>0</c:v>
                </c:pt>
                <c:pt idx="126">
                  <c:v>88.1713326</c:v>
                </c:pt>
                <c:pt idx="127">
                  <c:v>0</c:v>
                </c:pt>
                <c:pt idx="128">
                  <c:v>0</c:v>
                </c:pt>
                <c:pt idx="129">
                  <c:v>0</c:v>
                </c:pt>
                <c:pt idx="130">
                  <c:v>7.1825399999999998E-2</c:v>
                </c:pt>
                <c:pt idx="131">
                  <c:v>1.63724</c:v>
                </c:pt>
                <c:pt idx="132">
                  <c:v>9.283497999999998</c:v>
                </c:pt>
                <c:pt idx="133">
                  <c:v>0</c:v>
                </c:pt>
                <c:pt idx="134">
                  <c:v>1.7924683999999997</c:v>
                </c:pt>
                <c:pt idx="135">
                  <c:v>6.0416644000000005E-2</c:v>
                </c:pt>
                <c:pt idx="136">
                  <c:v>1.8683400000000031E-4</c:v>
                </c:pt>
                <c:pt idx="137">
                  <c:v>0</c:v>
                </c:pt>
                <c:pt idx="138">
                  <c:v>1.5045149999999998E-2</c:v>
                </c:pt>
                <c:pt idx="139">
                  <c:v>9.6632820000000107E-4</c:v>
                </c:pt>
                <c:pt idx="140">
                  <c:v>0</c:v>
                </c:pt>
                <c:pt idx="141">
                  <c:v>4.3393760000000003E-2</c:v>
                </c:pt>
                <c:pt idx="142">
                  <c:v>0.32445000000000057</c:v>
                </c:pt>
                <c:pt idx="143">
                  <c:v>9.5709600000000103E-4</c:v>
                </c:pt>
                <c:pt idx="144">
                  <c:v>0.30086000000000013</c:v>
                </c:pt>
                <c:pt idx="145">
                  <c:v>3.630028E-10</c:v>
                </c:pt>
                <c:pt idx="146">
                  <c:v>1.1151100000000001E-8</c:v>
                </c:pt>
                <c:pt idx="147">
                  <c:v>6.9797979999999996E-9</c:v>
                </c:pt>
                <c:pt idx="148">
                  <c:v>0</c:v>
                </c:pt>
                <c:pt idx="149">
                  <c:v>5.4886319999999997E-9</c:v>
                </c:pt>
                <c:pt idx="150">
                  <c:v>3.5780533859999997</c:v>
                </c:pt>
                <c:pt idx="151">
                  <c:v>1.6287828600000001</c:v>
                </c:pt>
                <c:pt idx="152">
                  <c:v>0</c:v>
                </c:pt>
                <c:pt idx="153">
                  <c:v>0.13829971999999999</c:v>
                </c:pt>
                <c:pt idx="154">
                  <c:v>5.2797399999999772E-3</c:v>
                </c:pt>
                <c:pt idx="155">
                  <c:v>0</c:v>
                </c:pt>
                <c:pt idx="156">
                  <c:v>0</c:v>
                </c:pt>
                <c:pt idx="157">
                  <c:v>0.67284663200000006</c:v>
                </c:pt>
                <c:pt idx="158">
                  <c:v>0.95380919999999991</c:v>
                </c:pt>
                <c:pt idx="159">
                  <c:v>3.0262139999999995</c:v>
                </c:pt>
                <c:pt idx="160">
                  <c:v>0.55845030000000007</c:v>
                </c:pt>
                <c:pt idx="161">
                  <c:v>1.0953409999999999</c:v>
                </c:pt>
                <c:pt idx="162">
                  <c:v>4.5827755999999997E-2</c:v>
                </c:pt>
                <c:pt idx="163">
                  <c:v>0</c:v>
                </c:pt>
                <c:pt idx="164">
                  <c:v>0</c:v>
                </c:pt>
                <c:pt idx="165">
                  <c:v>1.9398570000000002</c:v>
                </c:pt>
                <c:pt idx="166">
                  <c:v>2.4522729999999999</c:v>
                </c:pt>
                <c:pt idx="167">
                  <c:v>5.4992000000000006E-2</c:v>
                </c:pt>
                <c:pt idx="168">
                  <c:v>51.445496400000003</c:v>
                </c:pt>
                <c:pt idx="169">
                  <c:v>0</c:v>
                </c:pt>
                <c:pt idx="170">
                  <c:v>0</c:v>
                </c:pt>
                <c:pt idx="171">
                  <c:v>0</c:v>
                </c:pt>
                <c:pt idx="172">
                  <c:v>0</c:v>
                </c:pt>
                <c:pt idx="173">
                  <c:v>3.2855175E-2</c:v>
                </c:pt>
                <c:pt idx="174">
                  <c:v>0.19519532000000001</c:v>
                </c:pt>
                <c:pt idx="175">
                  <c:v>2.4035579999999999</c:v>
                </c:pt>
                <c:pt idx="176">
                  <c:v>0.45625235280000004</c:v>
                </c:pt>
                <c:pt idx="177">
                  <c:v>1.4439600000000011E-3</c:v>
                </c:pt>
                <c:pt idx="178">
                  <c:v>0</c:v>
                </c:pt>
                <c:pt idx="179">
                  <c:v>0</c:v>
                </c:pt>
                <c:pt idx="180">
                  <c:v>0.24207200000000029</c:v>
                </c:pt>
                <c:pt idx="181">
                  <c:v>38.17031999999999</c:v>
                </c:pt>
                <c:pt idx="182">
                  <c:v>2.5418632000000004E-2</c:v>
                </c:pt>
                <c:pt idx="183">
                  <c:v>0.21414698000000001</c:v>
                </c:pt>
                <c:pt idx="184">
                  <c:v>6.5865780000000012</c:v>
                </c:pt>
                <c:pt idx="185">
                  <c:v>0.77207580000000009</c:v>
                </c:pt>
                <c:pt idx="186">
                  <c:v>51.908381599999998</c:v>
                </c:pt>
                <c:pt idx="187">
                  <c:v>0.22905780000000003</c:v>
                </c:pt>
                <c:pt idx="188">
                  <c:v>0</c:v>
                </c:pt>
                <c:pt idx="189">
                  <c:v>0.5088102431999999</c:v>
                </c:pt>
                <c:pt idx="190">
                  <c:v>0</c:v>
                </c:pt>
                <c:pt idx="191">
                  <c:v>4.658000000000162E-4</c:v>
                </c:pt>
                <c:pt idx="192">
                  <c:v>0</c:v>
                </c:pt>
                <c:pt idx="193">
                  <c:v>0</c:v>
                </c:pt>
                <c:pt idx="194">
                  <c:v>0</c:v>
                </c:pt>
                <c:pt idx="195">
                  <c:v>4.2275999999999425E-4</c:v>
                </c:pt>
                <c:pt idx="196">
                  <c:v>11.455143539999998</c:v>
                </c:pt>
                <c:pt idx="197">
                  <c:v>3.4522302000000012E-2</c:v>
                </c:pt>
                <c:pt idx="198">
                  <c:v>5.7918829999999998E-2</c:v>
                </c:pt>
                <c:pt idx="199">
                  <c:v>483.23303999999996</c:v>
                </c:pt>
              </c:numCache>
            </c:numRef>
          </c:yVal>
          <c:smooth val="0"/>
        </c:ser>
        <c:ser>
          <c:idx val="3"/>
          <c:order val="2"/>
          <c:tx>
            <c:strRef>
              <c:f>v_agricultural_withdrawal!$AA$5</c:f>
              <c:strCache>
                <c:ptCount val="1"/>
                <c:pt idx="0">
                  <c:v>1978-1982</c:v>
                </c:pt>
              </c:strCache>
            </c:strRef>
          </c:tx>
          <c:spPr>
            <a:ln w="28575">
              <a:noFill/>
            </a:ln>
          </c:spPr>
          <c:xVal>
            <c:numRef>
              <c:f>v_agricultural_withdrawal!$AB$7:$AB$206</c:f>
              <c:numCache>
                <c:formatCode>0.00</c:formatCode>
                <c:ptCount val="200"/>
                <c:pt idx="0">
                  <c:v>#N/A</c:v>
                </c:pt>
                <c:pt idx="1">
                  <c:v>#N/A</c:v>
                </c:pt>
                <c:pt idx="2">
                  <c:v>#N/A</c:v>
                </c:pt>
                <c:pt idx="3">
                  <c:v>2.2200000000000002</c:v>
                </c:pt>
                <c:pt idx="4">
                  <c:v>#N/A</c:v>
                </c:pt>
                <c:pt idx="5">
                  <c:v>#N/A</c:v>
                </c:pt>
                <c:pt idx="6">
                  <c:v>#N/A</c:v>
                </c:pt>
                <c:pt idx="7">
                  <c:v>#N/A</c:v>
                </c:pt>
                <c:pt idx="8">
                  <c:v>#N/A</c:v>
                </c:pt>
                <c:pt idx="9">
                  <c:v>0.09</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0.14000000000000001</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1.8200000000000001E-2</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4.0000000000000001E-3</c:v>
                </c:pt>
                <c:pt idx="72">
                  <c:v>411.7</c:v>
                </c:pt>
                <c:pt idx="73">
                  <c:v>#N/A</c:v>
                </c:pt>
                <c:pt idx="74">
                  <c:v>#N/A</c:v>
                </c:pt>
                <c:pt idx="75">
                  <c:v>39.770000000000003</c:v>
                </c:pt>
                <c:pt idx="76">
                  <c:v>0.13</c:v>
                </c:pt>
                <c:pt idx="77">
                  <c:v>1.2350000000000001</c:v>
                </c:pt>
                <c:pt idx="78">
                  <c:v>#N/A</c:v>
                </c:pt>
                <c:pt idx="79">
                  <c:v>#N/A</c:v>
                </c:pt>
                <c:pt idx="80">
                  <c:v>#N/A</c:v>
                </c:pt>
                <c:pt idx="81">
                  <c:v>#N/A</c:v>
                </c:pt>
                <c:pt idx="82">
                  <c:v>58</c:v>
                </c:pt>
                <c:pt idx="83">
                  <c:v>0.377</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0.61299999999999999</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1.323</c:v>
                </c:pt>
                <c:pt idx="134">
                  <c:v>#N/A</c:v>
                </c:pt>
                <c:pt idx="135">
                  <c:v>#N/A</c:v>
                </c:pt>
                <c:pt idx="136">
                  <c:v>#N/A</c:v>
                </c:pt>
                <c:pt idx="137">
                  <c:v>#N/A</c:v>
                </c:pt>
                <c:pt idx="138">
                  <c:v>#N/A</c:v>
                </c:pt>
                <c:pt idx="139">
                  <c:v>#N/A</c:v>
                </c:pt>
                <c:pt idx="140">
                  <c:v>#N/A</c:v>
                </c:pt>
                <c:pt idx="141">
                  <c:v>#N/A</c:v>
                </c:pt>
                <c:pt idx="142">
                  <c:v>6.79</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0.63</c:v>
                </c:pt>
                <c:pt idx="163">
                  <c:v>0.14000000000000001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0.72</c:v>
                </c:pt>
                <c:pt idx="177">
                  <c:v>#N/A</c:v>
                </c:pt>
                <c:pt idx="178">
                  <c:v>#N/A</c:v>
                </c:pt>
                <c:pt idx="179">
                  <c:v>#N/A</c:v>
                </c:pt>
                <c:pt idx="180">
                  <c:v>#N/A</c:v>
                </c:pt>
                <c:pt idx="181">
                  <c:v>117.1</c:v>
                </c:pt>
                <c:pt idx="182">
                  <c:v>#N/A</c:v>
                </c:pt>
                <c:pt idx="183">
                  <c:v>#N/A</c:v>
                </c:pt>
                <c:pt idx="184">
                  <c:v>#N/A</c:v>
                </c:pt>
                <c:pt idx="185">
                  <c:v>#N/A</c:v>
                </c:pt>
                <c:pt idx="186">
                  <c:v>35.04</c:v>
                </c:pt>
                <c:pt idx="187">
                  <c:v>#N/A</c:v>
                </c:pt>
                <c:pt idx="188">
                  <c:v>#N/A</c:v>
                </c:pt>
                <c:pt idx="189">
                  <c:v>#N/A</c:v>
                </c:pt>
                <c:pt idx="190">
                  <c:v>#N/A</c:v>
                </c:pt>
                <c:pt idx="191">
                  <c:v>#N/A</c:v>
                </c:pt>
                <c:pt idx="192">
                  <c:v>0.36120000000000002</c:v>
                </c:pt>
                <c:pt idx="193">
                  <c:v>#N/A</c:v>
                </c:pt>
                <c:pt idx="194">
                  <c:v>#N/A</c:v>
                </c:pt>
                <c:pt idx="195">
                  <c:v>#N/A</c:v>
                </c:pt>
                <c:pt idx="196">
                  <c:v>#N/A</c:v>
                </c:pt>
                <c:pt idx="197">
                  <c:v>#N/A</c:v>
                </c:pt>
                <c:pt idx="198">
                  <c:v>#N/A</c:v>
                </c:pt>
                <c:pt idx="199">
                  <c:v>391.2</c:v>
                </c:pt>
              </c:numCache>
            </c:numRef>
          </c:xVal>
          <c:yVal>
            <c:numRef>
              <c:f>v_agricultural_withdrawal!$AD$7:$AD$206</c:f>
              <c:numCache>
                <c:formatCode>0.00</c:formatCode>
                <c:ptCount val="200"/>
                <c:pt idx="0">
                  <c:v>0</c:v>
                </c:pt>
                <c:pt idx="1">
                  <c:v>6.2306743599999992</c:v>
                </c:pt>
                <c:pt idx="2">
                  <c:v>0.24853700000000001</c:v>
                </c:pt>
                <c:pt idx="3">
                  <c:v>7.9718400000000078E-2</c:v>
                </c:pt>
                <c:pt idx="4">
                  <c:v>0</c:v>
                </c:pt>
                <c:pt idx="5">
                  <c:v>0.25427272000000001</c:v>
                </c:pt>
                <c:pt idx="6">
                  <c:v>5.4254540000000004E-10</c:v>
                </c:pt>
                <c:pt idx="7">
                  <c:v>2.9551900000000004</c:v>
                </c:pt>
                <c:pt idx="8">
                  <c:v>3.2814527999999998</c:v>
                </c:pt>
                <c:pt idx="9">
                  <c:v>0</c:v>
                </c:pt>
                <c:pt idx="10">
                  <c:v>0</c:v>
                </c:pt>
                <c:pt idx="11">
                  <c:v>6.7237089999999999E-2</c:v>
                </c:pt>
                <c:pt idx="12">
                  <c:v>2.349774E-8</c:v>
                </c:pt>
                <c:pt idx="13">
                  <c:v>32.510278200000002</c:v>
                </c:pt>
                <c:pt idx="14">
                  <c:v>8.5992000000000013E-3</c:v>
                </c:pt>
                <c:pt idx="15">
                  <c:v>9.1543420000000028E-2</c:v>
                </c:pt>
                <c:pt idx="16">
                  <c:v>0</c:v>
                </c:pt>
                <c:pt idx="17">
                  <c:v>15.657102</c:v>
                </c:pt>
                <c:pt idx="18">
                  <c:v>1.0721672E-2</c:v>
                </c:pt>
                <c:pt idx="19">
                  <c:v>0</c:v>
                </c:pt>
                <c:pt idx="20">
                  <c:v>4.5204720000000011E-3</c:v>
                </c:pt>
                <c:pt idx="21">
                  <c:v>0</c:v>
                </c:pt>
                <c:pt idx="22">
                  <c:v>32.976114340000002</c:v>
                </c:pt>
                <c:pt idx="23">
                  <c:v>6.1286632800000004E-2</c:v>
                </c:pt>
                <c:pt idx="24">
                  <c:v>0.22032496000000001</c:v>
                </c:pt>
                <c:pt idx="25">
                  <c:v>0</c:v>
                </c:pt>
                <c:pt idx="26">
                  <c:v>0</c:v>
                </c:pt>
                <c:pt idx="27">
                  <c:v>5.1661200000000049E-4</c:v>
                </c:pt>
                <c:pt idx="28">
                  <c:v>1.3784285200000002</c:v>
                </c:pt>
                <c:pt idx="29">
                  <c:v>7.2972449999999994E-2</c:v>
                </c:pt>
                <c:pt idx="30">
                  <c:v>0.63996059999999999</c:v>
                </c:pt>
                <c:pt idx="31">
                  <c:v>1.6237571999999996</c:v>
                </c:pt>
                <c:pt idx="32">
                  <c:v>4.4202779999999998E-8</c:v>
                </c:pt>
                <c:pt idx="33">
                  <c:v>0</c:v>
                </c:pt>
                <c:pt idx="34">
                  <c:v>0</c:v>
                </c:pt>
                <c:pt idx="35">
                  <c:v>0.18927640000000001</c:v>
                </c:pt>
                <c:pt idx="36">
                  <c:v>0.31711179999999994</c:v>
                </c:pt>
                <c:pt idx="37">
                  <c:v>0.11992259199999999</c:v>
                </c:pt>
                <c:pt idx="38">
                  <c:v>1.7108530000000002</c:v>
                </c:pt>
                <c:pt idx="39">
                  <c:v>1.8880826000000003E-2</c:v>
                </c:pt>
                <c:pt idx="40">
                  <c:v>0</c:v>
                </c:pt>
                <c:pt idx="41">
                  <c:v>1.231198E-8</c:v>
                </c:pt>
                <c:pt idx="42">
                  <c:v>0.56539357999999995</c:v>
                </c:pt>
                <c:pt idx="43">
                  <c:v>9.2960399999999721E-2</c:v>
                </c:pt>
                <c:pt idx="44">
                  <c:v>1.6136168</c:v>
                </c:pt>
                <c:pt idx="45">
                  <c:v>22.463702000000001</c:v>
                </c:pt>
                <c:pt idx="46">
                  <c:v>2.7687059999999999E-2</c:v>
                </c:pt>
                <c:pt idx="47">
                  <c:v>0</c:v>
                </c:pt>
                <c:pt idx="48">
                  <c:v>0</c:v>
                </c:pt>
                <c:pt idx="49">
                  <c:v>1.360142E-10</c:v>
                </c:pt>
                <c:pt idx="50">
                  <c:v>0</c:v>
                </c:pt>
                <c:pt idx="51">
                  <c:v>0</c:v>
                </c:pt>
                <c:pt idx="52">
                  <c:v>0</c:v>
                </c:pt>
                <c:pt idx="53">
                  <c:v>0</c:v>
                </c:pt>
                <c:pt idx="54">
                  <c:v>0</c:v>
                </c:pt>
                <c:pt idx="55">
                  <c:v>7.1451199999999979E-3</c:v>
                </c:pt>
                <c:pt idx="56">
                  <c:v>2.9671857899999994E-2</c:v>
                </c:pt>
                <c:pt idx="57">
                  <c:v>0</c:v>
                </c:pt>
                <c:pt idx="58">
                  <c:v>0</c:v>
                </c:pt>
                <c:pt idx="59">
                  <c:v>1.7943779999999993E-2</c:v>
                </c:pt>
                <c:pt idx="60">
                  <c:v>0</c:v>
                </c:pt>
                <c:pt idx="61">
                  <c:v>2.0405701999999994</c:v>
                </c:pt>
                <c:pt idx="62">
                  <c:v>4.8016120000000001E-9</c:v>
                </c:pt>
                <c:pt idx="63">
                  <c:v>5.7400980000000046E-2</c:v>
                </c:pt>
                <c:pt idx="64">
                  <c:v>1.0458858799999999</c:v>
                </c:pt>
                <c:pt idx="65">
                  <c:v>1.3522421687999999</c:v>
                </c:pt>
                <c:pt idx="66">
                  <c:v>0.35008336600000001</c:v>
                </c:pt>
                <c:pt idx="67">
                  <c:v>#N/A</c:v>
                </c:pt>
                <c:pt idx="68">
                  <c:v>6.9783719999999994E-2</c:v>
                </c:pt>
                <c:pt idx="69">
                  <c:v>0</c:v>
                </c:pt>
                <c:pt idx="70">
                  <c:v>0</c:v>
                </c:pt>
                <c:pt idx="71">
                  <c:v>0</c:v>
                </c:pt>
                <c:pt idx="72">
                  <c:v>362.94891999999999</c:v>
                </c:pt>
                <c:pt idx="73">
                  <c:v>19.582272</c:v>
                </c:pt>
                <c:pt idx="74">
                  <c:v>18.4623168</c:v>
                </c:pt>
                <c:pt idx="75">
                  <c:v>12.548519800000001</c:v>
                </c:pt>
                <c:pt idx="76">
                  <c:v>0</c:v>
                </c:pt>
                <c:pt idx="77">
                  <c:v>0.46159247999999992</c:v>
                </c:pt>
                <c:pt idx="78">
                  <c:v>1.6422860000000004</c:v>
                </c:pt>
                <c:pt idx="79">
                  <c:v>5.1056400000000016E-2</c:v>
                </c:pt>
                <c:pt idx="80">
                  <c:v>2.5112870000000007</c:v>
                </c:pt>
                <c:pt idx="81">
                  <c:v>0</c:v>
                </c:pt>
                <c:pt idx="82">
                  <c:v>28.142973999999999</c:v>
                </c:pt>
                <c:pt idx="83">
                  <c:v>2.2312277999999998E-2</c:v>
                </c:pt>
                <c:pt idx="84">
                  <c:v>1.0875952</c:v>
                </c:pt>
                <c:pt idx="85">
                  <c:v>2.2608059999999985E-2</c:v>
                </c:pt>
                <c:pt idx="86">
                  <c:v>5.6346848999999999</c:v>
                </c:pt>
                <c:pt idx="87">
                  <c:v>3.1286661999999996</c:v>
                </c:pt>
                <c:pt idx="88">
                  <c:v>7.3637759999999997</c:v>
                </c:pt>
                <c:pt idx="89">
                  <c:v>0</c:v>
                </c:pt>
                <c:pt idx="90">
                  <c:v>0</c:v>
                </c:pt>
                <c:pt idx="91">
                  <c:v>5.1322127399999999</c:v>
                </c:pt>
                <c:pt idx="92">
                  <c:v>0.23799700000000004</c:v>
                </c:pt>
                <c:pt idx="93">
                  <c:v>0</c:v>
                </c:pt>
                <c:pt idx="94">
                  <c:v>0</c:v>
                </c:pt>
                <c:pt idx="95">
                  <c:v>0.31191292000000004</c:v>
                </c:pt>
                <c:pt idx="96">
                  <c:v>0</c:v>
                </c:pt>
                <c:pt idx="97">
                  <c:v>0</c:v>
                </c:pt>
                <c:pt idx="98">
                  <c:v>0</c:v>
                </c:pt>
                <c:pt idx="99">
                  <c:v>7.0906694000000003</c:v>
                </c:pt>
                <c:pt idx="100">
                  <c:v>2.5782600000000058E-3</c:v>
                </c:pt>
                <c:pt idx="101">
                  <c:v>3.8299338000000001</c:v>
                </c:pt>
                <c:pt idx="102">
                  <c:v>0</c:v>
                </c:pt>
                <c:pt idx="103">
                  <c:v>1.5564912</c:v>
                </c:pt>
                <c:pt idx="104">
                  <c:v>3.1221799999999994E-2</c:v>
                </c:pt>
                <c:pt idx="105">
                  <c:v>0.62116771280000005</c:v>
                </c:pt>
                <c:pt idx="106">
                  <c:v>0</c:v>
                </c:pt>
                <c:pt idx="107">
                  <c:v>11.236562000000003</c:v>
                </c:pt>
                <c:pt idx="108">
                  <c:v>0</c:v>
                </c:pt>
                <c:pt idx="109">
                  <c:v>0</c:v>
                </c:pt>
                <c:pt idx="110">
                  <c:v>0.94340219999999997</c:v>
                </c:pt>
                <c:pt idx="111">
                  <c:v>9.157272000000001E-2</c:v>
                </c:pt>
                <c:pt idx="112">
                  <c:v>0</c:v>
                </c:pt>
                <c:pt idx="113">
                  <c:v>0</c:v>
                </c:pt>
                <c:pt idx="114">
                  <c:v>0</c:v>
                </c:pt>
                <c:pt idx="115">
                  <c:v>0</c:v>
                </c:pt>
                <c:pt idx="116">
                  <c:v>2.6737141599999998</c:v>
                </c:pt>
                <c:pt idx="117">
                  <c:v>0</c:v>
                </c:pt>
                <c:pt idx="118">
                  <c:v>4.5407880000000025E-2</c:v>
                </c:pt>
                <c:pt idx="119">
                  <c:v>7.5197340000000003E-7</c:v>
                </c:pt>
                <c:pt idx="120">
                  <c:v>0</c:v>
                </c:pt>
                <c:pt idx="121">
                  <c:v>5.5737599999999943E-2</c:v>
                </c:pt>
                <c:pt idx="122">
                  <c:v>0.13517472</c:v>
                </c:pt>
                <c:pt idx="123">
                  <c:v>0.47453560000000006</c:v>
                </c:pt>
                <c:pt idx="124">
                  <c:v>0</c:v>
                </c:pt>
                <c:pt idx="125">
                  <c:v>0</c:v>
                </c:pt>
                <c:pt idx="126">
                  <c:v>94.142335200000005</c:v>
                </c:pt>
                <c:pt idx="127">
                  <c:v>0</c:v>
                </c:pt>
                <c:pt idx="128">
                  <c:v>0</c:v>
                </c:pt>
                <c:pt idx="129">
                  <c:v>0</c:v>
                </c:pt>
                <c:pt idx="130">
                  <c:v>8.4704100000000004E-2</c:v>
                </c:pt>
                <c:pt idx="131">
                  <c:v>1.3647912</c:v>
                </c:pt>
                <c:pt idx="132">
                  <c:v>10.753950000000003</c:v>
                </c:pt>
                <c:pt idx="133">
                  <c:v>0</c:v>
                </c:pt>
                <c:pt idx="134">
                  <c:v>2.0567909999999996</c:v>
                </c:pt>
                <c:pt idx="135">
                  <c:v>6.6296266000000006E-2</c:v>
                </c:pt>
                <c:pt idx="136">
                  <c:v>3.0979199999999971E-4</c:v>
                </c:pt>
                <c:pt idx="137">
                  <c:v>0</c:v>
                </c:pt>
                <c:pt idx="138">
                  <c:v>2.1826894000000003E-2</c:v>
                </c:pt>
                <c:pt idx="139">
                  <c:v>1.3774518200000004E-2</c:v>
                </c:pt>
                <c:pt idx="140">
                  <c:v>0</c:v>
                </c:pt>
                <c:pt idx="141">
                  <c:v>4.8853700000000028E-2</c:v>
                </c:pt>
                <c:pt idx="142">
                  <c:v>0.38680400000000148</c:v>
                </c:pt>
                <c:pt idx="143">
                  <c:v>8.5251999999999897E-4</c:v>
                </c:pt>
                <c:pt idx="144">
                  <c:v>0.50449999999999307</c:v>
                </c:pt>
                <c:pt idx="145">
                  <c:v>4.1208239999999998E-10</c:v>
                </c:pt>
                <c:pt idx="146">
                  <c:v>1.0794994E-8</c:v>
                </c:pt>
                <c:pt idx="147">
                  <c:v>6.8449599999999999E-9</c:v>
                </c:pt>
                <c:pt idx="148">
                  <c:v>0</c:v>
                </c:pt>
                <c:pt idx="149">
                  <c:v>5.4183179999999997E-9</c:v>
                </c:pt>
                <c:pt idx="150">
                  <c:v>4.6705819840000009</c:v>
                </c:pt>
                <c:pt idx="151">
                  <c:v>1.6653766000000001</c:v>
                </c:pt>
                <c:pt idx="152">
                  <c:v>0</c:v>
                </c:pt>
                <c:pt idx="153">
                  <c:v>0.22691588000000001</c:v>
                </c:pt>
                <c:pt idx="154">
                  <c:v>5.3397000000000583E-3</c:v>
                </c:pt>
                <c:pt idx="155">
                  <c:v>0</c:v>
                </c:pt>
                <c:pt idx="156">
                  <c:v>0</c:v>
                </c:pt>
                <c:pt idx="157">
                  <c:v>0.70375191999999998</c:v>
                </c:pt>
                <c:pt idx="158">
                  <c:v>1.2586318000000003</c:v>
                </c:pt>
                <c:pt idx="159">
                  <c:v>3.2371999999999996</c:v>
                </c:pt>
                <c:pt idx="160">
                  <c:v>0.71378959999999991</c:v>
                </c:pt>
                <c:pt idx="161">
                  <c:v>1.1525712000000001</c:v>
                </c:pt>
                <c:pt idx="162">
                  <c:v>3.3523360000000002E-2</c:v>
                </c:pt>
                <c:pt idx="163">
                  <c:v>0</c:v>
                </c:pt>
                <c:pt idx="164">
                  <c:v>0</c:v>
                </c:pt>
                <c:pt idx="165">
                  <c:v>2.182906</c:v>
                </c:pt>
                <c:pt idx="166">
                  <c:v>2.9985482000000001</c:v>
                </c:pt>
                <c:pt idx="167">
                  <c:v>0.11893128</c:v>
                </c:pt>
                <c:pt idx="168">
                  <c:v>59.286752600000007</c:v>
                </c:pt>
                <c:pt idx="169">
                  <c:v>0</c:v>
                </c:pt>
                <c:pt idx="170">
                  <c:v>0</c:v>
                </c:pt>
                <c:pt idx="171">
                  <c:v>0</c:v>
                </c:pt>
                <c:pt idx="172">
                  <c:v>0</c:v>
                </c:pt>
                <c:pt idx="173">
                  <c:v>1.8017580200000004E-2</c:v>
                </c:pt>
                <c:pt idx="174">
                  <c:v>0.18267713999999999</c:v>
                </c:pt>
                <c:pt idx="175">
                  <c:v>3.179425999999999</c:v>
                </c:pt>
                <c:pt idx="176">
                  <c:v>0.35420354380000008</c:v>
                </c:pt>
                <c:pt idx="177">
                  <c:v>3.5044799999999973E-3</c:v>
                </c:pt>
                <c:pt idx="178">
                  <c:v>0</c:v>
                </c:pt>
                <c:pt idx="179">
                  <c:v>0</c:v>
                </c:pt>
                <c:pt idx="180">
                  <c:v>0.29049800000000303</c:v>
                </c:pt>
                <c:pt idx="181">
                  <c:v>42.715899999999976</c:v>
                </c:pt>
                <c:pt idx="182">
                  <c:v>6.0667906000000008E-2</c:v>
                </c:pt>
                <c:pt idx="183">
                  <c:v>0.27676116000000001</c:v>
                </c:pt>
                <c:pt idx="184">
                  <c:v>6.5926999999999998</c:v>
                </c:pt>
                <c:pt idx="185">
                  <c:v>0.87189599999999978</c:v>
                </c:pt>
                <c:pt idx="186">
                  <c:v>63.336037999999995</c:v>
                </c:pt>
                <c:pt idx="187">
                  <c:v>0.22837800000000003</c:v>
                </c:pt>
                <c:pt idx="188">
                  <c:v>0</c:v>
                </c:pt>
                <c:pt idx="189">
                  <c:v>0.53156220999999992</c:v>
                </c:pt>
                <c:pt idx="190">
                  <c:v>0</c:v>
                </c:pt>
                <c:pt idx="191">
                  <c:v>1.9288000000000083E-3</c:v>
                </c:pt>
                <c:pt idx="192">
                  <c:v>0</c:v>
                </c:pt>
                <c:pt idx="193">
                  <c:v>0</c:v>
                </c:pt>
                <c:pt idx="194">
                  <c:v>0</c:v>
                </c:pt>
                <c:pt idx="195">
                  <c:v>3.916399999999709E-4</c:v>
                </c:pt>
                <c:pt idx="196">
                  <c:v>12.562022600000001</c:v>
                </c:pt>
                <c:pt idx="197">
                  <c:v>4.1968530000000004E-2</c:v>
                </c:pt>
                <c:pt idx="198">
                  <c:v>6.2518259999999992E-2</c:v>
                </c:pt>
                <c:pt idx="199">
                  <c:v>499.66811999999999</c:v>
                </c:pt>
              </c:numCache>
            </c:numRef>
          </c:yVal>
          <c:smooth val="0"/>
        </c:ser>
        <c:ser>
          <c:idx val="1"/>
          <c:order val="3"/>
          <c:tx>
            <c:strRef>
              <c:f>v_agricultural_withdrawal!$AF$5</c:f>
              <c:strCache>
                <c:ptCount val="1"/>
                <c:pt idx="0">
                  <c:v>1983-1987</c:v>
                </c:pt>
              </c:strCache>
            </c:strRef>
          </c:tx>
          <c:spPr>
            <a:ln w="28575">
              <a:noFill/>
            </a:ln>
          </c:spPr>
          <c:marker>
            <c:spPr>
              <a:noFill/>
            </c:spPr>
          </c:marker>
          <c:xVal>
            <c:numRef>
              <c:f>v_agricultural_withdrawal!$AG$7:$AG$206</c:f>
              <c:numCache>
                <c:formatCode>0.00</c:formatCode>
                <c:ptCount val="200"/>
                <c:pt idx="0">
                  <c:v>#N/A</c:v>
                </c:pt>
                <c:pt idx="1">
                  <c:v>25.85</c:v>
                </c:pt>
                <c:pt idx="2">
                  <c:v>#N/A</c:v>
                </c:pt>
                <c:pt idx="3">
                  <c:v>#N/A</c:v>
                </c:pt>
                <c:pt idx="4">
                  <c:v>#N/A</c:v>
                </c:pt>
                <c:pt idx="5">
                  <c:v>0.36499999999999999</c:v>
                </c:pt>
                <c:pt idx="6">
                  <c:v>#N/A</c:v>
                </c:pt>
                <c:pt idx="7">
                  <c:v>#N/A</c:v>
                </c:pt>
                <c:pt idx="8">
                  <c:v>#N/A</c:v>
                </c:pt>
                <c:pt idx="9">
                  <c:v>0.2</c:v>
                </c:pt>
                <c:pt idx="10">
                  <c:v>#N/A</c:v>
                </c:pt>
                <c:pt idx="11">
                  <c:v>#N/A</c:v>
                </c:pt>
                <c:pt idx="12">
                  <c:v>#N/A</c:v>
                </c:pt>
                <c:pt idx="13">
                  <c:v>#N/A</c:v>
                </c:pt>
                <c:pt idx="14">
                  <c:v>#N/A</c:v>
                </c:pt>
                <c:pt idx="15">
                  <c:v>1.054</c:v>
                </c:pt>
                <c:pt idx="16">
                  <c:v>#N/A</c:v>
                </c:pt>
                <c:pt idx="17">
                  <c:v>#N/A</c:v>
                </c:pt>
                <c:pt idx="18">
                  <c:v>1.7999999999999999E-2</c:v>
                </c:pt>
                <c:pt idx="19">
                  <c:v>#N/A</c:v>
                </c:pt>
                <c:pt idx="20">
                  <c:v>#N/A</c:v>
                </c:pt>
                <c:pt idx="21">
                  <c:v>#N/A</c:v>
                </c:pt>
                <c:pt idx="22">
                  <c:v>27.86</c:v>
                </c:pt>
                <c:pt idx="23">
                  <c:v>6.4000000000000001E-2</c:v>
                </c:pt>
                <c:pt idx="24">
                  <c:v>0.14000000000000001</c:v>
                </c:pt>
                <c:pt idx="25">
                  <c:v>#N/A</c:v>
                </c:pt>
                <c:pt idx="26">
                  <c:v>#N/A</c:v>
                </c:pt>
                <c:pt idx="27">
                  <c:v>4.0000000000000002E-4</c:v>
                </c:pt>
                <c:pt idx="28">
                  <c:v>#N/A</c:v>
                </c:pt>
                <c:pt idx="29">
                  <c:v>0.14799999999999999</c:v>
                </c:pt>
                <c:pt idx="30">
                  <c:v>#N/A</c:v>
                </c:pt>
                <c:pt idx="31">
                  <c:v>#N/A</c:v>
                </c:pt>
                <c:pt idx="32">
                  <c:v>#N/A</c:v>
                </c:pt>
                <c:pt idx="33">
                  <c:v>4.4000000000000003E-3</c:v>
                </c:pt>
                <c:pt idx="34">
                  <c:v>#N/A</c:v>
                </c:pt>
                <c:pt idx="35">
                  <c:v>#N/A</c:v>
                </c:pt>
                <c:pt idx="36">
                  <c:v>#N/A</c:v>
                </c:pt>
                <c:pt idx="37">
                  <c:v>0.155</c:v>
                </c:pt>
                <c:pt idx="38">
                  <c:v>#N/A</c:v>
                </c:pt>
                <c:pt idx="39">
                  <c:v>6.4000000000000001E-2</c:v>
                </c:pt>
                <c:pt idx="40">
                  <c:v>0.7</c:v>
                </c:pt>
                <c:pt idx="41">
                  <c:v>#N/A</c:v>
                </c:pt>
                <c:pt idx="42">
                  <c:v>#N/A</c:v>
                </c:pt>
                <c:pt idx="43">
                  <c:v>#N/A</c:v>
                </c:pt>
                <c:pt idx="44">
                  <c:v>#N/A</c:v>
                </c:pt>
                <c:pt idx="45">
                  <c:v>#N/A</c:v>
                </c:pt>
                <c:pt idx="46">
                  <c:v>#N/A</c:v>
                </c:pt>
                <c:pt idx="47">
                  <c:v>5.9999999999999995E-4</c:v>
                </c:pt>
                <c:pt idx="48">
                  <c:v>#N/A</c:v>
                </c:pt>
                <c:pt idx="49">
                  <c:v>#N/A</c:v>
                </c:pt>
                <c:pt idx="50">
                  <c:v>1.7999999999999999E-2</c:v>
                </c:pt>
                <c:pt idx="51">
                  <c:v>#N/A</c:v>
                </c:pt>
                <c:pt idx="52">
                  <c:v>#N/A</c:v>
                </c:pt>
                <c:pt idx="53">
                  <c:v>7.0000000000000001E-3</c:v>
                </c:pt>
                <c:pt idx="54">
                  <c:v>#N/A</c:v>
                </c:pt>
                <c:pt idx="55">
                  <c:v>3.5999999999999999E-3</c:v>
                </c:pt>
                <c:pt idx="56">
                  <c:v>#N/A</c:v>
                </c:pt>
                <c:pt idx="57">
                  <c:v>#N/A</c:v>
                </c:pt>
                <c:pt idx="58">
                  <c:v>#N/A</c:v>
                </c:pt>
                <c:pt idx="59">
                  <c:v>#N/A</c:v>
                </c:pt>
                <c:pt idx="60">
                  <c:v>#N/A</c:v>
                </c:pt>
                <c:pt idx="61">
                  <c:v>4.5999999999999996</c:v>
                </c:pt>
                <c:pt idx="62">
                  <c:v>#N/A</c:v>
                </c:pt>
                <c:pt idx="63">
                  <c:v>#N/A</c:v>
                </c:pt>
                <c:pt idx="64">
                  <c:v>0.64400000000000002</c:v>
                </c:pt>
                <c:pt idx="65">
                  <c:v>#N/A</c:v>
                </c:pt>
                <c:pt idx="66">
                  <c:v>#N/A</c:v>
                </c:pt>
                <c:pt idx="67">
                  <c:v>#N/A</c:v>
                </c:pt>
                <c:pt idx="68">
                  <c:v>#N/A</c:v>
                </c:pt>
                <c:pt idx="69">
                  <c:v>2.286</c:v>
                </c:pt>
                <c:pt idx="70">
                  <c:v>#N/A</c:v>
                </c:pt>
                <c:pt idx="71">
                  <c:v>4.0000000000000001E-3</c:v>
                </c:pt>
                <c:pt idx="72">
                  <c:v>468</c:v>
                </c:pt>
                <c:pt idx="73">
                  <c:v>#N/A</c:v>
                </c:pt>
                <c:pt idx="74">
                  <c:v>#N/A</c:v>
                </c:pt>
                <c:pt idx="75">
                  <c:v>40</c:v>
                </c:pt>
                <c:pt idx="76">
                  <c:v>#N/A</c:v>
                </c:pt>
                <c:pt idx="77">
                  <c:v>#N/A</c:v>
                </c:pt>
                <c:pt idx="78">
                  <c:v>#N/A</c:v>
                </c:pt>
                <c:pt idx="79">
                  <c:v>0.47499999999999998</c:v>
                </c:pt>
                <c:pt idx="80">
                  <c:v>#N/A</c:v>
                </c:pt>
                <c:pt idx="81">
                  <c:v>#N/A</c:v>
                </c:pt>
                <c:pt idx="82">
                  <c:v>#N/A</c:v>
                </c:pt>
                <c:pt idx="83">
                  <c:v>0.46100000000000002</c:v>
                </c:pt>
                <c:pt idx="84">
                  <c:v>#N/A</c:v>
                </c:pt>
                <c:pt idx="85">
                  <c:v>#N/A</c:v>
                </c:pt>
                <c:pt idx="86">
                  <c:v>#N/A</c:v>
                </c:pt>
                <c:pt idx="87">
                  <c:v>#N/A</c:v>
                </c:pt>
                <c:pt idx="88">
                  <c:v>#N/A</c:v>
                </c:pt>
                <c:pt idx="89">
                  <c:v>#N/A</c:v>
                </c:pt>
                <c:pt idx="90">
                  <c:v>#N/A</c:v>
                </c:pt>
                <c:pt idx="91">
                  <c:v>#N/A</c:v>
                </c:pt>
                <c:pt idx="92">
                  <c:v>#N/A</c:v>
                </c:pt>
                <c:pt idx="93">
                  <c:v>2.8000000000000001E-2</c:v>
                </c:pt>
                <c:pt idx="94">
                  <c:v>7.8E-2</c:v>
                </c:pt>
                <c:pt idx="95">
                  <c:v>1.9650000000000001</c:v>
                </c:pt>
                <c:pt idx="96">
                  <c:v>#N/A</c:v>
                </c:pt>
                <c:pt idx="97">
                  <c:v>#N/A</c:v>
                </c:pt>
                <c:pt idx="98">
                  <c:v>#N/A</c:v>
                </c:pt>
                <c:pt idx="99">
                  <c:v>16.14</c:v>
                </c:pt>
                <c:pt idx="100">
                  <c:v>#N/A</c:v>
                </c:pt>
                <c:pt idx="101">
                  <c:v>#N/A</c:v>
                </c:pt>
                <c:pt idx="102">
                  <c:v>#N/A</c:v>
                </c:pt>
                <c:pt idx="103">
                  <c:v>1.319</c:v>
                </c:pt>
                <c:pt idx="104">
                  <c:v>#N/A</c:v>
                </c:pt>
                <c:pt idx="105">
                  <c:v>1.5</c:v>
                </c:pt>
                <c:pt idx="106">
                  <c:v>#N/A</c:v>
                </c:pt>
                <c:pt idx="107">
                  <c:v>#N/A</c:v>
                </c:pt>
                <c:pt idx="108">
                  <c:v>#N/A</c:v>
                </c:pt>
                <c:pt idx="109">
                  <c:v>#N/A</c:v>
                </c:pt>
                <c:pt idx="110">
                  <c:v>#N/A</c:v>
                </c:pt>
                <c:pt idx="111">
                  <c:v>#N/A</c:v>
                </c:pt>
                <c:pt idx="112">
                  <c:v>#N/A</c:v>
                </c:pt>
                <c:pt idx="113">
                  <c:v>#N/A</c:v>
                </c:pt>
                <c:pt idx="114">
                  <c:v>0.115</c:v>
                </c:pt>
                <c:pt idx="115">
                  <c:v>#N/A</c:v>
                </c:pt>
                <c:pt idx="116">
                  <c:v>#N/A</c:v>
                </c:pt>
                <c:pt idx="117">
                  <c:v>#N/A</c:v>
                </c:pt>
                <c:pt idx="118">
                  <c:v>#N/A</c:v>
                </c:pt>
                <c:pt idx="119">
                  <c:v>#N/A</c:v>
                </c:pt>
                <c:pt idx="120">
                  <c:v>0.83599999999999997</c:v>
                </c:pt>
                <c:pt idx="121">
                  <c:v>#N/A</c:v>
                </c:pt>
                <c:pt idx="122">
                  <c:v>#N/A</c:v>
                </c:pt>
                <c:pt idx="123">
                  <c:v>3.92</c:v>
                </c:pt>
                <c:pt idx="124">
                  <c:v>#N/A</c:v>
                </c:pt>
                <c:pt idx="125">
                  <c:v>#N/A</c:v>
                </c:pt>
                <c:pt idx="126">
                  <c:v>#N/A</c:v>
                </c:pt>
                <c:pt idx="127">
                  <c:v>#N/A</c:v>
                </c:pt>
                <c:pt idx="128">
                  <c:v>#N/A</c:v>
                </c:pt>
                <c:pt idx="129">
                  <c:v>#N/A</c:v>
                </c:pt>
                <c:pt idx="130">
                  <c:v>0.33539999999999998</c:v>
                </c:pt>
                <c:pt idx="131">
                  <c:v>#N/A</c:v>
                </c:pt>
                <c:pt idx="132">
                  <c:v>#N/A</c:v>
                </c:pt>
                <c:pt idx="133">
                  <c:v>1.6060000000000001</c:v>
                </c:pt>
                <c:pt idx="134">
                  <c:v>#N/A</c:v>
                </c:pt>
                <c:pt idx="135">
                  <c:v>#N/A</c:v>
                </c:pt>
                <c:pt idx="136">
                  <c:v>#N/A</c:v>
                </c:pt>
                <c:pt idx="137">
                  <c:v>#N/A</c:v>
                </c:pt>
                <c:pt idx="138">
                  <c:v>#N/A</c:v>
                </c:pt>
                <c:pt idx="139">
                  <c:v>#N/A</c:v>
                </c:pt>
                <c:pt idx="140">
                  <c:v>#N/A</c:v>
                </c:pt>
                <c:pt idx="141">
                  <c:v>0.96399999999999997</c:v>
                </c:pt>
                <c:pt idx="142">
                  <c:v>8.49</c:v>
                </c:pt>
                <c:pt idx="143">
                  <c:v>#N/A</c:v>
                </c:pt>
                <c:pt idx="144">
                  <c:v>#N/A</c:v>
                </c:pt>
                <c:pt idx="145">
                  <c:v>#N/A</c:v>
                </c:pt>
                <c:pt idx="146">
                  <c:v>#N/A</c:v>
                </c:pt>
                <c:pt idx="147">
                  <c:v>#N/A</c:v>
                </c:pt>
                <c:pt idx="148">
                  <c:v>#N/A</c:v>
                </c:pt>
                <c:pt idx="149">
                  <c:v>#N/A</c:v>
                </c:pt>
                <c:pt idx="150">
                  <c:v>#N/A</c:v>
                </c:pt>
                <c:pt idx="151">
                  <c:v>1.2509999999999999</c:v>
                </c:pt>
                <c:pt idx="152">
                  <c:v>#N/A</c:v>
                </c:pt>
                <c:pt idx="153">
                  <c:v>0.32900000000000001</c:v>
                </c:pt>
                <c:pt idx="154">
                  <c:v>#N/A</c:v>
                </c:pt>
                <c:pt idx="155">
                  <c:v>#N/A</c:v>
                </c:pt>
                <c:pt idx="156">
                  <c:v>#N/A</c:v>
                </c:pt>
                <c:pt idx="157">
                  <c:v>0.78600000000000003</c:v>
                </c:pt>
                <c:pt idx="158">
                  <c:v>#N/A</c:v>
                </c:pt>
                <c:pt idx="159">
                  <c:v>28.43</c:v>
                </c:pt>
                <c:pt idx="160">
                  <c:v>0.41</c:v>
                </c:pt>
                <c:pt idx="161">
                  <c:v>#N/A</c:v>
                </c:pt>
                <c:pt idx="162">
                  <c:v>#N/A</c:v>
                </c:pt>
                <c:pt idx="163">
                  <c:v>#N/A</c:v>
                </c:pt>
                <c:pt idx="164">
                  <c:v>#N/A</c:v>
                </c:pt>
                <c:pt idx="165">
                  <c:v>#N/A</c:v>
                </c:pt>
                <c:pt idx="166">
                  <c:v>#N/A</c:v>
                </c:pt>
                <c:pt idx="167">
                  <c:v>#N/A</c:v>
                </c:pt>
                <c:pt idx="168">
                  <c:v>#N/A</c:v>
                </c:pt>
                <c:pt idx="169">
                  <c:v>2.3E-2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0.23</c:v>
                </c:pt>
                <c:pt idx="183">
                  <c:v>#N/A</c:v>
                </c:pt>
                <c:pt idx="184">
                  <c:v>#N/A</c:v>
                </c:pt>
                <c:pt idx="185">
                  <c:v>#N/A</c:v>
                </c:pt>
                <c:pt idx="186">
                  <c:v>40.65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415.2</c:v>
                </c:pt>
              </c:numCache>
            </c:numRef>
          </c:xVal>
          <c:yVal>
            <c:numRef>
              <c:f>v_agricultural_withdrawal!$AI$7:$AI$206</c:f>
              <c:numCache>
                <c:formatCode>0.00</c:formatCode>
                <c:ptCount val="200"/>
                <c:pt idx="0">
                  <c:v>0</c:v>
                </c:pt>
                <c:pt idx="1">
                  <c:v>6.4838145399999991</c:v>
                </c:pt>
                <c:pt idx="2">
                  <c:v>0.25465500000000008</c:v>
                </c:pt>
                <c:pt idx="3">
                  <c:v>0.12424920000000006</c:v>
                </c:pt>
                <c:pt idx="4">
                  <c:v>0</c:v>
                </c:pt>
                <c:pt idx="5">
                  <c:v>0.26516242000000001</c:v>
                </c:pt>
                <c:pt idx="6">
                  <c:v>5.598306E-10</c:v>
                </c:pt>
                <c:pt idx="7">
                  <c:v>2.7773960000000013</c:v>
                </c:pt>
                <c:pt idx="8">
                  <c:v>3.4851996000000005</c:v>
                </c:pt>
                <c:pt idx="9">
                  <c:v>0</c:v>
                </c:pt>
                <c:pt idx="10">
                  <c:v>0</c:v>
                </c:pt>
                <c:pt idx="11">
                  <c:v>0.13239742000000002</c:v>
                </c:pt>
                <c:pt idx="12">
                  <c:v>2.379002E-8</c:v>
                </c:pt>
                <c:pt idx="13">
                  <c:v>39.315070200000001</c:v>
                </c:pt>
                <c:pt idx="14">
                  <c:v>9.0762199999999994E-3</c:v>
                </c:pt>
                <c:pt idx="15">
                  <c:v>7.5103519999999979E-2</c:v>
                </c:pt>
                <c:pt idx="16">
                  <c:v>0</c:v>
                </c:pt>
                <c:pt idx="17">
                  <c:v>18.969410000000003</c:v>
                </c:pt>
                <c:pt idx="18">
                  <c:v>1.2514790000000001E-2</c:v>
                </c:pt>
                <c:pt idx="19">
                  <c:v>0</c:v>
                </c:pt>
                <c:pt idx="20">
                  <c:v>6.1400399999999994E-3</c:v>
                </c:pt>
                <c:pt idx="21">
                  <c:v>0</c:v>
                </c:pt>
                <c:pt idx="22">
                  <c:v>33.300010619999995</c:v>
                </c:pt>
                <c:pt idx="23">
                  <c:v>5.8732894799999998E-2</c:v>
                </c:pt>
                <c:pt idx="24">
                  <c:v>0.36450659999999996</c:v>
                </c:pt>
                <c:pt idx="25">
                  <c:v>0</c:v>
                </c:pt>
                <c:pt idx="26">
                  <c:v>0</c:v>
                </c:pt>
                <c:pt idx="27">
                  <c:v>5.829660000000016E-4</c:v>
                </c:pt>
                <c:pt idx="28">
                  <c:v>1.6675704</c:v>
                </c:pt>
                <c:pt idx="29">
                  <c:v>7.6528946E-2</c:v>
                </c:pt>
                <c:pt idx="30">
                  <c:v>0.79129680000000024</c:v>
                </c:pt>
                <c:pt idx="31">
                  <c:v>1.8082172000000003</c:v>
                </c:pt>
                <c:pt idx="32">
                  <c:v>5.4575519999999998E-8</c:v>
                </c:pt>
                <c:pt idx="33">
                  <c:v>0</c:v>
                </c:pt>
                <c:pt idx="34">
                  <c:v>0</c:v>
                </c:pt>
                <c:pt idx="35">
                  <c:v>0.23659620000000003</c:v>
                </c:pt>
                <c:pt idx="36">
                  <c:v>0.30743000000000009</c:v>
                </c:pt>
                <c:pt idx="37">
                  <c:v>0.14163907000000003</c:v>
                </c:pt>
                <c:pt idx="38">
                  <c:v>2.4980388000000002</c:v>
                </c:pt>
                <c:pt idx="39">
                  <c:v>2.5972056000000007E-2</c:v>
                </c:pt>
                <c:pt idx="40">
                  <c:v>2.4550199999999994E-2</c:v>
                </c:pt>
                <c:pt idx="41">
                  <c:v>1.5102259999999999E-8</c:v>
                </c:pt>
                <c:pt idx="42">
                  <c:v>0.57885719999999985</c:v>
                </c:pt>
                <c:pt idx="43">
                  <c:v>0.10609960000000007</c:v>
                </c:pt>
                <c:pt idx="44">
                  <c:v>2.2575598000000006</c:v>
                </c:pt>
                <c:pt idx="45">
                  <c:v>21.384337999999996</c:v>
                </c:pt>
                <c:pt idx="46">
                  <c:v>2.8720920000000004E-2</c:v>
                </c:pt>
                <c:pt idx="47">
                  <c:v>0</c:v>
                </c:pt>
                <c:pt idx="48">
                  <c:v>0</c:v>
                </c:pt>
                <c:pt idx="49">
                  <c:v>1.4602799999999999E-10</c:v>
                </c:pt>
                <c:pt idx="50">
                  <c:v>0</c:v>
                </c:pt>
                <c:pt idx="51">
                  <c:v>0</c:v>
                </c:pt>
                <c:pt idx="52">
                  <c:v>0</c:v>
                </c:pt>
                <c:pt idx="53">
                  <c:v>0</c:v>
                </c:pt>
                <c:pt idx="54">
                  <c:v>0</c:v>
                </c:pt>
                <c:pt idx="55">
                  <c:v>7.4037199999999991E-3</c:v>
                </c:pt>
                <c:pt idx="56">
                  <c:v>4.0536986080000004E-2</c:v>
                </c:pt>
                <c:pt idx="57">
                  <c:v>0</c:v>
                </c:pt>
                <c:pt idx="58">
                  <c:v>0</c:v>
                </c:pt>
                <c:pt idx="59">
                  <c:v>3.0207400000000023E-2</c:v>
                </c:pt>
                <c:pt idx="60">
                  <c:v>0</c:v>
                </c:pt>
                <c:pt idx="61">
                  <c:v>2.1587718000000002</c:v>
                </c:pt>
                <c:pt idx="62">
                  <c:v>5.72527E-9</c:v>
                </c:pt>
                <c:pt idx="63">
                  <c:v>6.2534879999999987E-2</c:v>
                </c:pt>
                <c:pt idx="64">
                  <c:v>1.0569323799999999</c:v>
                </c:pt>
                <c:pt idx="65">
                  <c:v>1.4221492474000001</c:v>
                </c:pt>
                <c:pt idx="66">
                  <c:v>0.31574728400000002</c:v>
                </c:pt>
                <c:pt idx="67">
                  <c:v>#N/A</c:v>
                </c:pt>
                <c:pt idx="68">
                  <c:v>7.1206919999999993E-2</c:v>
                </c:pt>
                <c:pt idx="69">
                  <c:v>0</c:v>
                </c:pt>
                <c:pt idx="70">
                  <c:v>0</c:v>
                </c:pt>
                <c:pt idx="71">
                  <c:v>0</c:v>
                </c:pt>
                <c:pt idx="72">
                  <c:v>391.23665999999997</c:v>
                </c:pt>
                <c:pt idx="73">
                  <c:v>19.652552</c:v>
                </c:pt>
                <c:pt idx="74">
                  <c:v>22.962879600000001</c:v>
                </c:pt>
                <c:pt idx="75">
                  <c:v>12.824304999999999</c:v>
                </c:pt>
                <c:pt idx="76">
                  <c:v>0</c:v>
                </c:pt>
                <c:pt idx="77">
                  <c:v>0.47553331999999993</c:v>
                </c:pt>
                <c:pt idx="78">
                  <c:v>1.9968999999999983</c:v>
                </c:pt>
                <c:pt idx="79">
                  <c:v>8.2076799999999991E-2</c:v>
                </c:pt>
                <c:pt idx="80">
                  <c:v>2.9808971999999998</c:v>
                </c:pt>
                <c:pt idx="81">
                  <c:v>0</c:v>
                </c:pt>
                <c:pt idx="82">
                  <c:v>26.696172000000001</c:v>
                </c:pt>
                <c:pt idx="83">
                  <c:v>2.9914024000000008E-2</c:v>
                </c:pt>
                <c:pt idx="84">
                  <c:v>1.3099816</c:v>
                </c:pt>
                <c:pt idx="85">
                  <c:v>3.2220900000000011E-2</c:v>
                </c:pt>
                <c:pt idx="86">
                  <c:v>8.4141245799999993</c:v>
                </c:pt>
                <c:pt idx="87">
                  <c:v>3.4378600000000006</c:v>
                </c:pt>
                <c:pt idx="88">
                  <c:v>7.3357920000000005</c:v>
                </c:pt>
                <c:pt idx="89">
                  <c:v>0</c:v>
                </c:pt>
                <c:pt idx="90">
                  <c:v>0</c:v>
                </c:pt>
                <c:pt idx="91">
                  <c:v>6.2693791800000005</c:v>
                </c:pt>
                <c:pt idx="92">
                  <c:v>0.20764418000000001</c:v>
                </c:pt>
                <c:pt idx="93">
                  <c:v>0</c:v>
                </c:pt>
                <c:pt idx="94">
                  <c:v>0</c:v>
                </c:pt>
                <c:pt idx="95">
                  <c:v>0.37810992000000004</c:v>
                </c:pt>
                <c:pt idx="96">
                  <c:v>0</c:v>
                </c:pt>
                <c:pt idx="97">
                  <c:v>0</c:v>
                </c:pt>
                <c:pt idx="98">
                  <c:v>0</c:v>
                </c:pt>
                <c:pt idx="99">
                  <c:v>10.042250599999999</c:v>
                </c:pt>
                <c:pt idx="100">
                  <c:v>2.0198600000000053E-3</c:v>
                </c:pt>
                <c:pt idx="101">
                  <c:v>3.8418389999999998</c:v>
                </c:pt>
                <c:pt idx="102">
                  <c:v>0</c:v>
                </c:pt>
                <c:pt idx="103">
                  <c:v>1.60354066</c:v>
                </c:pt>
                <c:pt idx="104">
                  <c:v>3.6236560000000001E-2</c:v>
                </c:pt>
                <c:pt idx="105">
                  <c:v>0.58831100280000004</c:v>
                </c:pt>
                <c:pt idx="106">
                  <c:v>0</c:v>
                </c:pt>
                <c:pt idx="107">
                  <c:v>11.014718</c:v>
                </c:pt>
                <c:pt idx="108">
                  <c:v>0</c:v>
                </c:pt>
                <c:pt idx="109">
                  <c:v>0</c:v>
                </c:pt>
                <c:pt idx="110">
                  <c:v>0.96331639999999985</c:v>
                </c:pt>
                <c:pt idx="111">
                  <c:v>0.15602026000000002</c:v>
                </c:pt>
                <c:pt idx="112">
                  <c:v>0</c:v>
                </c:pt>
                <c:pt idx="113">
                  <c:v>2.2424000000005329E-3</c:v>
                </c:pt>
                <c:pt idx="114">
                  <c:v>0</c:v>
                </c:pt>
                <c:pt idx="115">
                  <c:v>0</c:v>
                </c:pt>
                <c:pt idx="116">
                  <c:v>3.5134778200000003</c:v>
                </c:pt>
                <c:pt idx="117">
                  <c:v>0</c:v>
                </c:pt>
                <c:pt idx="118">
                  <c:v>5.9798080000000003E-2</c:v>
                </c:pt>
                <c:pt idx="119">
                  <c:v>8.2968700000000004E-7</c:v>
                </c:pt>
                <c:pt idx="120">
                  <c:v>0</c:v>
                </c:pt>
                <c:pt idx="121">
                  <c:v>4.6321200000000007E-2</c:v>
                </c:pt>
                <c:pt idx="122">
                  <c:v>0.19422753000000004</c:v>
                </c:pt>
                <c:pt idx="123">
                  <c:v>0.41985180000000011</c:v>
                </c:pt>
                <c:pt idx="124">
                  <c:v>0</c:v>
                </c:pt>
                <c:pt idx="125">
                  <c:v>0</c:v>
                </c:pt>
                <c:pt idx="126">
                  <c:v>101.22731300000001</c:v>
                </c:pt>
                <c:pt idx="127">
                  <c:v>0</c:v>
                </c:pt>
                <c:pt idx="128">
                  <c:v>0</c:v>
                </c:pt>
                <c:pt idx="129">
                  <c:v>0</c:v>
                </c:pt>
                <c:pt idx="130">
                  <c:v>9.0375779999999989E-2</c:v>
                </c:pt>
                <c:pt idx="131">
                  <c:v>1.5154191999999997</c:v>
                </c:pt>
                <c:pt idx="132">
                  <c:v>13.079730000000001</c:v>
                </c:pt>
                <c:pt idx="133">
                  <c:v>0</c:v>
                </c:pt>
                <c:pt idx="134">
                  <c:v>2.1187049999999998</c:v>
                </c:pt>
                <c:pt idx="135">
                  <c:v>7.0268661999999996E-2</c:v>
                </c:pt>
                <c:pt idx="136">
                  <c:v>3.2383399999999941E-4</c:v>
                </c:pt>
                <c:pt idx="137">
                  <c:v>4.7419999999999685E-3</c:v>
                </c:pt>
                <c:pt idx="138">
                  <c:v>1.7469981999999998E-2</c:v>
                </c:pt>
                <c:pt idx="139">
                  <c:v>3.5938971660000006E-2</c:v>
                </c:pt>
                <c:pt idx="140">
                  <c:v>0</c:v>
                </c:pt>
                <c:pt idx="141">
                  <c:v>4.3980199999999983E-2</c:v>
                </c:pt>
                <c:pt idx="142">
                  <c:v>1.1116960000000002</c:v>
                </c:pt>
                <c:pt idx="143">
                  <c:v>7.121000000000037E-4</c:v>
                </c:pt>
                <c:pt idx="144">
                  <c:v>0.70140000000000668</c:v>
                </c:pt>
                <c:pt idx="145">
                  <c:v>4.392988E-10</c:v>
                </c:pt>
                <c:pt idx="146">
                  <c:v>1.308852E-8</c:v>
                </c:pt>
                <c:pt idx="147">
                  <c:v>8.1648519999999998E-9</c:v>
                </c:pt>
                <c:pt idx="148">
                  <c:v>0</c:v>
                </c:pt>
                <c:pt idx="149">
                  <c:v>6.2567359999999996E-9</c:v>
                </c:pt>
                <c:pt idx="150">
                  <c:v>9.1158393180000008</c:v>
                </c:pt>
                <c:pt idx="151">
                  <c:v>1.8620363400000002</c:v>
                </c:pt>
                <c:pt idx="152">
                  <c:v>0</c:v>
                </c:pt>
                <c:pt idx="153">
                  <c:v>0.33329073999999997</c:v>
                </c:pt>
                <c:pt idx="154">
                  <c:v>5.7858000000000076E-3</c:v>
                </c:pt>
                <c:pt idx="155">
                  <c:v>4.476400000000047E-3</c:v>
                </c:pt>
                <c:pt idx="156">
                  <c:v>0</c:v>
                </c:pt>
                <c:pt idx="157">
                  <c:v>1.214773136</c:v>
                </c:pt>
                <c:pt idx="158">
                  <c:v>1.8192845999999996</c:v>
                </c:pt>
                <c:pt idx="159">
                  <c:v>3.5225439999999999</c:v>
                </c:pt>
                <c:pt idx="160">
                  <c:v>0.71164013999999998</c:v>
                </c:pt>
                <c:pt idx="161">
                  <c:v>1.3880340000000002</c:v>
                </c:pt>
                <c:pt idx="162">
                  <c:v>1.6988554000000003E-2</c:v>
                </c:pt>
                <c:pt idx="163">
                  <c:v>0</c:v>
                </c:pt>
                <c:pt idx="164">
                  <c:v>0</c:v>
                </c:pt>
                <c:pt idx="165">
                  <c:v>2.4406498000000001</c:v>
                </c:pt>
                <c:pt idx="166">
                  <c:v>3.7844599999999997</c:v>
                </c:pt>
                <c:pt idx="167">
                  <c:v>0.14978009999999997</c:v>
                </c:pt>
                <c:pt idx="168">
                  <c:v>73.483295400000003</c:v>
                </c:pt>
                <c:pt idx="169">
                  <c:v>0</c:v>
                </c:pt>
                <c:pt idx="170">
                  <c:v>0</c:v>
                </c:pt>
                <c:pt idx="171">
                  <c:v>0</c:v>
                </c:pt>
                <c:pt idx="172">
                  <c:v>0</c:v>
                </c:pt>
                <c:pt idx="173">
                  <c:v>1.29818968E-2</c:v>
                </c:pt>
                <c:pt idx="174">
                  <c:v>0.27004968000000001</c:v>
                </c:pt>
                <c:pt idx="175">
                  <c:v>3.3778500000000005</c:v>
                </c:pt>
                <c:pt idx="176">
                  <c:v>0.38248078540000002</c:v>
                </c:pt>
                <c:pt idx="177">
                  <c:v>4.0819200000000028E-3</c:v>
                </c:pt>
                <c:pt idx="178">
                  <c:v>0</c:v>
                </c:pt>
                <c:pt idx="179">
                  <c:v>0</c:v>
                </c:pt>
                <c:pt idx="180">
                  <c:v>0.41217999999999932</c:v>
                </c:pt>
                <c:pt idx="181">
                  <c:v>39.462299999999999</c:v>
                </c:pt>
                <c:pt idx="182">
                  <c:v>5.6091046000000006E-2</c:v>
                </c:pt>
                <c:pt idx="183">
                  <c:v>0.37317062000000001</c:v>
                </c:pt>
                <c:pt idx="184">
                  <c:v>7.9634099999999997</c:v>
                </c:pt>
                <c:pt idx="185">
                  <c:v>0.96123920000000007</c:v>
                </c:pt>
                <c:pt idx="186">
                  <c:v>92.965056000000004</c:v>
                </c:pt>
                <c:pt idx="187">
                  <c:v>0.24223300000000003</c:v>
                </c:pt>
                <c:pt idx="188">
                  <c:v>0</c:v>
                </c:pt>
                <c:pt idx="189">
                  <c:v>0.57220705199999999</c:v>
                </c:pt>
                <c:pt idx="190">
                  <c:v>0</c:v>
                </c:pt>
                <c:pt idx="191">
                  <c:v>9.3789999999999707E-3</c:v>
                </c:pt>
                <c:pt idx="192">
                  <c:v>0</c:v>
                </c:pt>
                <c:pt idx="193">
                  <c:v>0</c:v>
                </c:pt>
                <c:pt idx="194">
                  <c:v>2.0916199999999385E-2</c:v>
                </c:pt>
                <c:pt idx="195">
                  <c:v>4.8663999999998264E-4</c:v>
                </c:pt>
                <c:pt idx="196">
                  <c:v>13.984620199999998</c:v>
                </c:pt>
                <c:pt idx="197">
                  <c:v>4.4567259999999997E-2</c:v>
                </c:pt>
                <c:pt idx="198">
                  <c:v>6.6456639999999997E-2</c:v>
                </c:pt>
                <c:pt idx="199">
                  <c:v>505.36352000000011</c:v>
                </c:pt>
              </c:numCache>
            </c:numRef>
          </c:yVal>
          <c:smooth val="0"/>
        </c:ser>
        <c:ser>
          <c:idx val="4"/>
          <c:order val="4"/>
          <c:tx>
            <c:strRef>
              <c:f>v_agricultural_withdrawal!$BQ$5</c:f>
              <c:strCache>
                <c:ptCount val="1"/>
                <c:pt idx="0">
                  <c:v>y = x</c:v>
                </c:pt>
              </c:strCache>
            </c:strRef>
          </c:tx>
          <c:marker>
            <c:symbol val="none"/>
          </c:marker>
          <c:xVal>
            <c:numRef>
              <c:f>v_agricultural_withdrawal!$BQ$7:$BQ$8</c:f>
              <c:numCache>
                <c:formatCode>General</c:formatCode>
                <c:ptCount val="2"/>
                <c:pt idx="0">
                  <c:v>9.9999999999999998E-17</c:v>
                </c:pt>
                <c:pt idx="1">
                  <c:v>100000</c:v>
                </c:pt>
              </c:numCache>
            </c:numRef>
          </c:xVal>
          <c:yVal>
            <c:numRef>
              <c:f>v_agricultural_withdrawal!$BR$7:$BR$8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9096832"/>
        <c:axId val="119098752"/>
      </c:scatterChart>
      <c:valAx>
        <c:axId val="11909683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9098752"/>
        <c:crosses val="autoZero"/>
        <c:crossBetween val="midCat"/>
      </c:valAx>
      <c:valAx>
        <c:axId val="11909875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9096832"/>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agricultural_final_chart!$A$11</c:f>
              <c:strCache>
                <c:ptCount val="1"/>
                <c:pt idx="0">
                  <c:v>1968-1972</c:v>
                </c:pt>
              </c:strCache>
            </c:strRef>
          </c:tx>
          <c:spPr>
            <a:ln w="28575">
              <a:noFill/>
            </a:ln>
          </c:spPr>
          <c:marker>
            <c:symbol val="circle"/>
            <c:size val="7"/>
            <c:spPr>
              <a:noFill/>
            </c:spPr>
          </c:marker>
          <c:xVal>
            <c:numRef>
              <c:f>agricultural_final_chart!$B$11:$B$210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0.18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0.156</c:v>
                </c:pt>
                <c:pt idx="60">
                  <c:v>#N/A</c:v>
                </c:pt>
                <c:pt idx="61">
                  <c:v>2.4249999999999998</c:v>
                </c:pt>
                <c:pt idx="62">
                  <c:v>#N/A</c:v>
                </c:pt>
                <c:pt idx="63">
                  <c:v>#N/A</c:v>
                </c:pt>
                <c:pt idx="64">
                  <c:v>#N/A</c:v>
                </c:pt>
                <c:pt idx="65">
                  <c:v>#N/A</c:v>
                </c:pt>
                <c:pt idx="66">
                  <c:v>#N/A</c:v>
                </c:pt>
                <c:pt idx="67">
                  <c:v>#N/A</c:v>
                </c:pt>
                <c:pt idx="68">
                  <c:v>#N/A</c:v>
                </c:pt>
                <c:pt idx="69">
                  <c:v>0.66500000000000004</c:v>
                </c:pt>
                <c:pt idx="70">
                  <c:v>#N/A</c:v>
                </c:pt>
                <c:pt idx="71">
                  <c:v>#N/A</c:v>
                </c:pt>
                <c:pt idx="72">
                  <c:v>#N/A</c:v>
                </c:pt>
                <c:pt idx="73">
                  <c:v>#N/A</c:v>
                </c:pt>
                <c:pt idx="74">
                  <c:v>#N/A</c:v>
                </c:pt>
                <c:pt idx="75">
                  <c:v>#N/A</c:v>
                </c:pt>
                <c:pt idx="76">
                  <c:v>0.17899999999999999</c:v>
                </c:pt>
                <c:pt idx="77">
                  <c:v>1.2490000000000001</c:v>
                </c:pt>
                <c:pt idx="78">
                  <c:v>25.6</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1.681</c:v>
                </c:pt>
                <c:pt idx="134">
                  <c:v>#N/A</c:v>
                </c:pt>
                <c:pt idx="135">
                  <c:v>#N/A</c:v>
                </c:pt>
                <c:pt idx="136">
                  <c:v>#N/A</c:v>
                </c:pt>
                <c:pt idx="137">
                  <c:v>#N/A</c:v>
                </c:pt>
                <c:pt idx="138">
                  <c:v>#N/A</c:v>
                </c:pt>
                <c:pt idx="139">
                  <c:v>#N/A</c:v>
                </c:pt>
                <c:pt idx="140">
                  <c:v>#N/A</c:v>
                </c:pt>
                <c:pt idx="141">
                  <c:v>#N/A</c:v>
                </c:pt>
                <c:pt idx="142">
                  <c:v>3.4</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0.13200000000000001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0.12</c:v>
                </c:pt>
                <c:pt idx="178">
                  <c:v>#N/A</c:v>
                </c:pt>
                <c:pt idx="179">
                  <c:v>#N/A</c:v>
                </c:pt>
                <c:pt idx="180">
                  <c:v>#N/A</c:v>
                </c:pt>
                <c:pt idx="181">
                  <c:v>100.1</c:v>
                </c:pt>
                <c:pt idx="182">
                  <c:v>#N/A</c:v>
                </c:pt>
                <c:pt idx="183">
                  <c:v>#N/A</c:v>
                </c:pt>
                <c:pt idx="184">
                  <c:v>#N/A</c:v>
                </c:pt>
                <c:pt idx="185">
                  <c:v>1.8859999999999999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agricultural_final_chart!$C$11:$C$210</c:f>
              <c:numCache>
                <c:formatCode>General</c:formatCode>
                <c:ptCount val="200"/>
                <c:pt idx="0">
                  <c:v>0</c:v>
                </c:pt>
                <c:pt idx="1">
                  <c:v>5.8286850999999995</c:v>
                </c:pt>
                <c:pt idx="2">
                  <c:v>0.16553676000000001</c:v>
                </c:pt>
                <c:pt idx="3">
                  <c:v>0.1863476</c:v>
                </c:pt>
                <c:pt idx="4">
                  <c:v>0</c:v>
                </c:pt>
                <c:pt idx="5">
                  <c:v>0.29843717999999997</c:v>
                </c:pt>
                <c:pt idx="6">
                  <c:v>4.3525179999999998E-10</c:v>
                </c:pt>
                <c:pt idx="7">
                  <c:v>2.3114479999999999</c:v>
                </c:pt>
                <c:pt idx="8">
                  <c:v>3.3742900000000002</c:v>
                </c:pt>
                <c:pt idx="9">
                  <c:v>0</c:v>
                </c:pt>
                <c:pt idx="10">
                  <c:v>0</c:v>
                </c:pt>
                <c:pt idx="11">
                  <c:v>5.0597870000000003E-2</c:v>
                </c:pt>
                <c:pt idx="12">
                  <c:v>1.9294540000000001E-8</c:v>
                </c:pt>
                <c:pt idx="13">
                  <c:v>24.8273756</c:v>
                </c:pt>
                <c:pt idx="14">
                  <c:v>6.629065999999996E-3</c:v>
                </c:pt>
                <c:pt idx="15">
                  <c:v>5.2689779999999999E-2</c:v>
                </c:pt>
                <c:pt idx="16">
                  <c:v>0</c:v>
                </c:pt>
                <c:pt idx="17">
                  <c:v>9.6611200000000004</c:v>
                </c:pt>
                <c:pt idx="18">
                  <c:v>6.06983E-3</c:v>
                </c:pt>
                <c:pt idx="19">
                  <c:v>0</c:v>
                </c:pt>
                <c:pt idx="20">
                  <c:v>2.8046719999999976E-3</c:v>
                </c:pt>
                <c:pt idx="21">
                  <c:v>0</c:v>
                </c:pt>
                <c:pt idx="22">
                  <c:v>26.273044240000001</c:v>
                </c:pt>
                <c:pt idx="23">
                  <c:v>6.3574109599999998E-2</c:v>
                </c:pt>
                <c:pt idx="24">
                  <c:v>6.4589519999999997E-2</c:v>
                </c:pt>
                <c:pt idx="25">
                  <c:v>0</c:v>
                </c:pt>
                <c:pt idx="26">
                  <c:v>0</c:v>
                </c:pt>
                <c:pt idx="27">
                  <c:v>3.8473799999999905E-4</c:v>
                </c:pt>
                <c:pt idx="28">
                  <c:v>1.5372571799999999</c:v>
                </c:pt>
                <c:pt idx="29">
                  <c:v>3.6855062000000001E-2</c:v>
                </c:pt>
                <c:pt idx="30">
                  <c:v>0.45325220000000011</c:v>
                </c:pt>
                <c:pt idx="31">
                  <c:v>1.2972279999999998</c:v>
                </c:pt>
                <c:pt idx="32">
                  <c:v>5.4172680000000002E-8</c:v>
                </c:pt>
                <c:pt idx="33">
                  <c:v>0</c:v>
                </c:pt>
                <c:pt idx="34">
                  <c:v>0</c:v>
                </c:pt>
                <c:pt idx="35">
                  <c:v>7.4825119999999995E-2</c:v>
                </c:pt>
                <c:pt idx="36">
                  <c:v>0.24424923999999995</c:v>
                </c:pt>
                <c:pt idx="37">
                  <c:v>0.102330138</c:v>
                </c:pt>
                <c:pt idx="38">
                  <c:v>1.490443</c:v>
                </c:pt>
                <c:pt idx="39">
                  <c:v>5.7611519999999994E-3</c:v>
                </c:pt>
                <c:pt idx="40">
                  <c:v>0</c:v>
                </c:pt>
                <c:pt idx="41">
                  <c:v>1.486128E-8</c:v>
                </c:pt>
                <c:pt idx="42">
                  <c:v>0.24943711999999998</c:v>
                </c:pt>
                <c:pt idx="43">
                  <c:v>8.385560000000003E-2</c:v>
                </c:pt>
                <c:pt idx="44">
                  <c:v>1.6630372</c:v>
                </c:pt>
                <c:pt idx="45">
                  <c:v>23.772480600000002</c:v>
                </c:pt>
                <c:pt idx="46">
                  <c:v>2.8001959999999999E-2</c:v>
                </c:pt>
                <c:pt idx="47">
                  <c:v>0</c:v>
                </c:pt>
                <c:pt idx="48">
                  <c:v>0</c:v>
                </c:pt>
                <c:pt idx="49">
                  <c:v>1.035941E-10</c:v>
                </c:pt>
                <c:pt idx="50">
                  <c:v>0</c:v>
                </c:pt>
                <c:pt idx="51">
                  <c:v>0</c:v>
                </c:pt>
                <c:pt idx="52">
                  <c:v>0</c:v>
                </c:pt>
                <c:pt idx="53">
                  <c:v>1.0410240000000004E-4</c:v>
                </c:pt>
                <c:pt idx="54">
                  <c:v>0</c:v>
                </c:pt>
                <c:pt idx="55">
                  <c:v>7.8174219999999992E-3</c:v>
                </c:pt>
                <c:pt idx="56">
                  <c:v>4.0970602359999997E-2</c:v>
                </c:pt>
                <c:pt idx="57">
                  <c:v>0</c:v>
                </c:pt>
                <c:pt idx="58">
                  <c:v>0</c:v>
                </c:pt>
                <c:pt idx="59">
                  <c:v>8.3048800000000145E-3</c:v>
                </c:pt>
                <c:pt idx="60">
                  <c:v>0</c:v>
                </c:pt>
                <c:pt idx="61">
                  <c:v>1.6696333999999999</c:v>
                </c:pt>
                <c:pt idx="62">
                  <c:v>5.4694500000000004E-9</c:v>
                </c:pt>
                <c:pt idx="63">
                  <c:v>4.8438840000000011E-2</c:v>
                </c:pt>
                <c:pt idx="64">
                  <c:v>0.36994101999999995</c:v>
                </c:pt>
                <c:pt idx="65">
                  <c:v>1.317820448</c:v>
                </c:pt>
                <c:pt idx="66">
                  <c:v>0.25907096600000001</c:v>
                </c:pt>
                <c:pt idx="67">
                  <c:v>#N/A</c:v>
                </c:pt>
                <c:pt idx="68">
                  <c:v>7.1473920000000024E-2</c:v>
                </c:pt>
                <c:pt idx="69">
                  <c:v>5.2865999999998081E-3</c:v>
                </c:pt>
                <c:pt idx="70">
                  <c:v>0</c:v>
                </c:pt>
                <c:pt idx="71">
                  <c:v>0</c:v>
                </c:pt>
                <c:pt idx="72">
                  <c:v>281.54999199999997</c:v>
                </c:pt>
                <c:pt idx="73">
                  <c:v>19.223123399999999</c:v>
                </c:pt>
                <c:pt idx="74">
                  <c:v>19.701603800000001</c:v>
                </c:pt>
                <c:pt idx="75">
                  <c:v>10.739955999999999</c:v>
                </c:pt>
                <c:pt idx="76">
                  <c:v>0</c:v>
                </c:pt>
                <c:pt idx="77">
                  <c:v>0.39447268000000002</c:v>
                </c:pt>
                <c:pt idx="78">
                  <c:v>2.1340339999999998</c:v>
                </c:pt>
                <c:pt idx="79">
                  <c:v>1.9636859999999992E-2</c:v>
                </c:pt>
                <c:pt idx="80">
                  <c:v>1.6091790000000001</c:v>
                </c:pt>
                <c:pt idx="81">
                  <c:v>0</c:v>
                </c:pt>
                <c:pt idx="82">
                  <c:v>32.855945999999996</c:v>
                </c:pt>
                <c:pt idx="83">
                  <c:v>4.8521078000000009E-2</c:v>
                </c:pt>
                <c:pt idx="84">
                  <c:v>0.63478220000000007</c:v>
                </c:pt>
                <c:pt idx="85">
                  <c:v>1.7915400000000005E-2</c:v>
                </c:pt>
                <c:pt idx="86">
                  <c:v>4.21545492</c:v>
                </c:pt>
                <c:pt idx="87">
                  <c:v>2.2243591999999994</c:v>
                </c:pt>
                <c:pt idx="88">
                  <c:v>7.3201152000000018</c:v>
                </c:pt>
                <c:pt idx="89">
                  <c:v>0</c:v>
                </c:pt>
                <c:pt idx="90">
                  <c:v>0</c:v>
                </c:pt>
                <c:pt idx="91">
                  <c:v>2.4308717400000002</c:v>
                </c:pt>
                <c:pt idx="92">
                  <c:v>0.23146496000000005</c:v>
                </c:pt>
                <c:pt idx="93">
                  <c:v>0</c:v>
                </c:pt>
                <c:pt idx="94">
                  <c:v>0</c:v>
                </c:pt>
                <c:pt idx="95">
                  <c:v>0.26416225999999998</c:v>
                </c:pt>
                <c:pt idx="96">
                  <c:v>0</c:v>
                </c:pt>
                <c:pt idx="97">
                  <c:v>0</c:v>
                </c:pt>
                <c:pt idx="98">
                  <c:v>0</c:v>
                </c:pt>
                <c:pt idx="99">
                  <c:v>3.9994694200000001</c:v>
                </c:pt>
                <c:pt idx="100">
                  <c:v>0</c:v>
                </c:pt>
                <c:pt idx="101">
                  <c:v>3.5300544000000005</c:v>
                </c:pt>
                <c:pt idx="102">
                  <c:v>0</c:v>
                </c:pt>
                <c:pt idx="103">
                  <c:v>1.5180959660000002</c:v>
                </c:pt>
                <c:pt idx="104">
                  <c:v>4.3613319999999997E-2</c:v>
                </c:pt>
                <c:pt idx="105">
                  <c:v>0.40451146540000005</c:v>
                </c:pt>
                <c:pt idx="106">
                  <c:v>0</c:v>
                </c:pt>
                <c:pt idx="107">
                  <c:v>9.5620940000000001</c:v>
                </c:pt>
                <c:pt idx="108">
                  <c:v>0</c:v>
                </c:pt>
                <c:pt idx="109">
                  <c:v>0</c:v>
                </c:pt>
                <c:pt idx="110">
                  <c:v>1.068376</c:v>
                </c:pt>
                <c:pt idx="111">
                  <c:v>3.2192939999999989E-2</c:v>
                </c:pt>
                <c:pt idx="112">
                  <c:v>0</c:v>
                </c:pt>
                <c:pt idx="113">
                  <c:v>0</c:v>
                </c:pt>
                <c:pt idx="114">
                  <c:v>4.362348000000002E-3</c:v>
                </c:pt>
                <c:pt idx="115">
                  <c:v>0</c:v>
                </c:pt>
                <c:pt idx="116">
                  <c:v>1.0973117600000002</c:v>
                </c:pt>
                <c:pt idx="117">
                  <c:v>0</c:v>
                </c:pt>
                <c:pt idx="118">
                  <c:v>2.9783128000000006E-2</c:v>
                </c:pt>
                <c:pt idx="119">
                  <c:v>6.3340639999999997E-7</c:v>
                </c:pt>
                <c:pt idx="120">
                  <c:v>0</c:v>
                </c:pt>
                <c:pt idx="121">
                  <c:v>4.2259359999999996E-2</c:v>
                </c:pt>
                <c:pt idx="122">
                  <c:v>0.10330878</c:v>
                </c:pt>
                <c:pt idx="123">
                  <c:v>0.53654679999999999</c:v>
                </c:pt>
                <c:pt idx="124">
                  <c:v>0</c:v>
                </c:pt>
                <c:pt idx="125">
                  <c:v>0</c:v>
                </c:pt>
                <c:pt idx="126">
                  <c:v>80.066806</c:v>
                </c:pt>
                <c:pt idx="127">
                  <c:v>0</c:v>
                </c:pt>
                <c:pt idx="128">
                  <c:v>0</c:v>
                </c:pt>
                <c:pt idx="129">
                  <c:v>0</c:v>
                </c:pt>
                <c:pt idx="130">
                  <c:v>6.4190700000000017E-2</c:v>
                </c:pt>
                <c:pt idx="131">
                  <c:v>1.4974273999999999</c:v>
                </c:pt>
                <c:pt idx="132">
                  <c:v>7.4379860000000004</c:v>
                </c:pt>
                <c:pt idx="133">
                  <c:v>0</c:v>
                </c:pt>
                <c:pt idx="134">
                  <c:v>1.8433309999999998</c:v>
                </c:pt>
                <c:pt idx="135">
                  <c:v>6.3061275999999999E-2</c:v>
                </c:pt>
                <c:pt idx="136">
                  <c:v>2.8433799999999943E-4</c:v>
                </c:pt>
                <c:pt idx="137">
                  <c:v>0</c:v>
                </c:pt>
                <c:pt idx="138">
                  <c:v>1.3692022000000002E-2</c:v>
                </c:pt>
                <c:pt idx="139">
                  <c:v>6.9766004800000002E-3</c:v>
                </c:pt>
                <c:pt idx="140">
                  <c:v>0</c:v>
                </c:pt>
                <c:pt idx="141">
                  <c:v>2.5570200000000001E-2</c:v>
                </c:pt>
                <c:pt idx="142">
                  <c:v>0.12870380000000026</c:v>
                </c:pt>
                <c:pt idx="143">
                  <c:v>1.1775360000000016E-3</c:v>
                </c:pt>
                <c:pt idx="144">
                  <c:v>0.45264199999999732</c:v>
                </c:pt>
                <c:pt idx="145">
                  <c:v>3.5550600000000001E-10</c:v>
                </c:pt>
                <c:pt idx="146">
                  <c:v>1.2671996E-8</c:v>
                </c:pt>
                <c:pt idx="147">
                  <c:v>7.7861120000000003E-9</c:v>
                </c:pt>
                <c:pt idx="148">
                  <c:v>0</c:v>
                </c:pt>
                <c:pt idx="149">
                  <c:v>5.8680600000000001E-9</c:v>
                </c:pt>
                <c:pt idx="150">
                  <c:v>3.496750268</c:v>
                </c:pt>
                <c:pt idx="151">
                  <c:v>1.6737332599999999</c:v>
                </c:pt>
                <c:pt idx="152">
                  <c:v>0</c:v>
                </c:pt>
                <c:pt idx="153">
                  <c:v>5.8002059999999994E-2</c:v>
                </c:pt>
                <c:pt idx="154">
                  <c:v>4.8965400000000048E-3</c:v>
                </c:pt>
                <c:pt idx="155">
                  <c:v>0</c:v>
                </c:pt>
                <c:pt idx="156">
                  <c:v>0</c:v>
                </c:pt>
                <c:pt idx="157">
                  <c:v>0.59001571600000002</c:v>
                </c:pt>
                <c:pt idx="158">
                  <c:v>1.1084480000000001</c:v>
                </c:pt>
                <c:pt idx="159">
                  <c:v>3.150780000000001</c:v>
                </c:pt>
                <c:pt idx="160">
                  <c:v>0.48004007999999998</c:v>
                </c:pt>
                <c:pt idx="161">
                  <c:v>0.8163678000000002</c:v>
                </c:pt>
                <c:pt idx="162">
                  <c:v>2.9699278000000003E-2</c:v>
                </c:pt>
                <c:pt idx="163">
                  <c:v>0</c:v>
                </c:pt>
                <c:pt idx="164">
                  <c:v>0</c:v>
                </c:pt>
                <c:pt idx="165">
                  <c:v>2.1079143600000001</c:v>
                </c:pt>
                <c:pt idx="166">
                  <c:v>2.1545616000000001</c:v>
                </c:pt>
                <c:pt idx="167">
                  <c:v>3.6046540000000016E-2</c:v>
                </c:pt>
                <c:pt idx="168">
                  <c:v>41.658268999999997</c:v>
                </c:pt>
                <c:pt idx="169">
                  <c:v>0</c:v>
                </c:pt>
                <c:pt idx="170">
                  <c:v>0</c:v>
                </c:pt>
                <c:pt idx="171">
                  <c:v>0</c:v>
                </c:pt>
                <c:pt idx="172">
                  <c:v>0</c:v>
                </c:pt>
                <c:pt idx="173">
                  <c:v>4.0637838799999999E-2</c:v>
                </c:pt>
                <c:pt idx="174">
                  <c:v>0.12946252</c:v>
                </c:pt>
                <c:pt idx="175">
                  <c:v>2.5798059999999996</c:v>
                </c:pt>
                <c:pt idx="176">
                  <c:v>0.64677394879999994</c:v>
                </c:pt>
                <c:pt idx="177">
                  <c:v>2.1460199999999985E-3</c:v>
                </c:pt>
                <c:pt idx="178">
                  <c:v>0</c:v>
                </c:pt>
                <c:pt idx="179">
                  <c:v>0</c:v>
                </c:pt>
                <c:pt idx="180">
                  <c:v>0.40044799999999903</c:v>
                </c:pt>
                <c:pt idx="181">
                  <c:v>35.539620000000014</c:v>
                </c:pt>
                <c:pt idx="182">
                  <c:v>1.0166025E-2</c:v>
                </c:pt>
                <c:pt idx="183">
                  <c:v>0.17353062</c:v>
                </c:pt>
                <c:pt idx="184">
                  <c:v>5.7414082000000004</c:v>
                </c:pt>
                <c:pt idx="185">
                  <c:v>0.78949060000000004</c:v>
                </c:pt>
                <c:pt idx="186">
                  <c:v>43.755654199999995</c:v>
                </c:pt>
                <c:pt idx="187">
                  <c:v>0.21348317999999999</c:v>
                </c:pt>
                <c:pt idx="188">
                  <c:v>0</c:v>
                </c:pt>
                <c:pt idx="189">
                  <c:v>0.40722059599999999</c:v>
                </c:pt>
                <c:pt idx="190">
                  <c:v>1.5340200000000109E-3</c:v>
                </c:pt>
                <c:pt idx="191">
                  <c:v>0</c:v>
                </c:pt>
                <c:pt idx="192">
                  <c:v>0</c:v>
                </c:pt>
                <c:pt idx="193">
                  <c:v>0</c:v>
                </c:pt>
                <c:pt idx="194">
                  <c:v>0</c:v>
                </c:pt>
                <c:pt idx="195">
                  <c:v>3.4713000000000105E-4</c:v>
                </c:pt>
                <c:pt idx="196">
                  <c:v>10.75778362</c:v>
                </c:pt>
                <c:pt idx="197">
                  <c:v>3.1729092E-2</c:v>
                </c:pt>
                <c:pt idx="198">
                  <c:v>5.2842291999999999E-2</c:v>
                </c:pt>
                <c:pt idx="199">
                  <c:v>427.21492599999999</c:v>
                </c:pt>
              </c:numCache>
            </c:numRef>
          </c:yVal>
          <c:smooth val="0"/>
        </c:ser>
        <c:ser>
          <c:idx val="0"/>
          <c:order val="1"/>
          <c:tx>
            <c:strRef>
              <c:f>agricultural_final_chart!$A$211</c:f>
              <c:strCache>
                <c:ptCount val="1"/>
                <c:pt idx="0">
                  <c:v>1973-1977</c:v>
                </c:pt>
              </c:strCache>
            </c:strRef>
          </c:tx>
          <c:spPr>
            <a:ln w="28575">
              <a:noFill/>
            </a:ln>
          </c:spPr>
          <c:marker>
            <c:spPr>
              <a:noFill/>
            </c:spPr>
          </c:marker>
          <c:xVal>
            <c:numRef>
              <c:f>agricultural_final_chart!$B$211:$B$410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0.13</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3.5760000000000001</c:v>
                </c:pt>
                <c:pt idx="62">
                  <c:v>#N/A</c:v>
                </c:pt>
                <c:pt idx="63">
                  <c:v>#N/A</c:v>
                </c:pt>
                <c:pt idx="64">
                  <c:v>#N/A</c:v>
                </c:pt>
                <c:pt idx="65">
                  <c:v>#N/A</c:v>
                </c:pt>
                <c:pt idx="66">
                  <c:v>#N/A</c:v>
                </c:pt>
                <c:pt idx="67">
                  <c:v>#N/A</c:v>
                </c:pt>
                <c:pt idx="68">
                  <c:v>#N/A</c:v>
                </c:pt>
                <c:pt idx="69">
                  <c:v>0.89029999999999998</c:v>
                </c:pt>
                <c:pt idx="70">
                  <c:v>#N/A</c:v>
                </c:pt>
                <c:pt idx="71">
                  <c:v>#N/A</c:v>
                </c:pt>
                <c:pt idx="72">
                  <c:v>353.4</c:v>
                </c:pt>
                <c:pt idx="73">
                  <c:v>#N/A</c:v>
                </c:pt>
                <c:pt idx="74">
                  <c:v>#N/A</c:v>
                </c:pt>
                <c:pt idx="75">
                  <c:v>39.53</c:v>
                </c:pt>
                <c:pt idx="76">
                  <c:v>#N/A</c:v>
                </c:pt>
                <c:pt idx="77">
                  <c:v>1.242</c:v>
                </c:pt>
                <c:pt idx="78">
                  <c:v>#N/A</c:v>
                </c:pt>
                <c:pt idx="79">
                  <c:v>#N/A</c:v>
                </c:pt>
                <c:pt idx="80">
                  <c:v>#N/A</c:v>
                </c:pt>
                <c:pt idx="81">
                  <c:v>#N/A</c:v>
                </c:pt>
                <c:pt idx="82">
                  <c:v>#N/A</c:v>
                </c:pt>
                <c:pt idx="83">
                  <c:v>0.29299999999999998</c:v>
                </c:pt>
                <c:pt idx="84">
                  <c:v>#N/A</c:v>
                </c:pt>
                <c:pt idx="85">
                  <c:v>#N/A</c:v>
                </c:pt>
                <c:pt idx="86">
                  <c:v>#N/A</c:v>
                </c:pt>
                <c:pt idx="87">
                  <c:v>#N/A</c:v>
                </c:pt>
                <c:pt idx="88">
                  <c:v>#N/A</c:v>
                </c:pt>
                <c:pt idx="89">
                  <c:v>#N/A</c:v>
                </c:pt>
                <c:pt idx="90">
                  <c:v>#N/A</c:v>
                </c:pt>
                <c:pt idx="91">
                  <c:v>#N/A</c:v>
                </c:pt>
                <c:pt idx="92">
                  <c:v>0.63800000000000001</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0.27679999999999999</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150.30000000000001</c:v>
                </c:pt>
                <c:pt idx="127">
                  <c:v>#N/A</c:v>
                </c:pt>
                <c:pt idx="128">
                  <c:v>#N/A</c:v>
                </c:pt>
                <c:pt idx="129">
                  <c:v>#N/A</c:v>
                </c:pt>
                <c:pt idx="130">
                  <c:v>#N/A</c:v>
                </c:pt>
                <c:pt idx="131">
                  <c:v>#N/A</c:v>
                </c:pt>
                <c:pt idx="132">
                  <c:v>#N/A</c:v>
                </c:pt>
                <c:pt idx="133">
                  <c:v>1.6619999999999999</c:v>
                </c:pt>
                <c:pt idx="134">
                  <c:v>#N/A</c:v>
                </c:pt>
                <c:pt idx="135">
                  <c:v>#N/A</c:v>
                </c:pt>
                <c:pt idx="136">
                  <c:v>#N/A</c:v>
                </c:pt>
                <c:pt idx="137">
                  <c:v>#N/A</c:v>
                </c:pt>
                <c:pt idx="138">
                  <c:v>#N/A</c:v>
                </c:pt>
                <c:pt idx="139">
                  <c:v>#N/A</c:v>
                </c:pt>
                <c:pt idx="140">
                  <c:v>#N/A</c:v>
                </c:pt>
                <c:pt idx="141">
                  <c:v>#N/A</c:v>
                </c:pt>
                <c:pt idx="142">
                  <c:v>5.75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7.6E-3</c:v>
                </c:pt>
                <c:pt idx="157">
                  <c:v>#N/A</c:v>
                </c:pt>
                <c:pt idx="158">
                  <c:v>#N/A</c:v>
                </c:pt>
                <c:pt idx="159">
                  <c:v>#N/A</c:v>
                </c:pt>
                <c:pt idx="160">
                  <c:v>#N/A</c:v>
                </c:pt>
                <c:pt idx="161">
                  <c:v>#N/A</c:v>
                </c:pt>
                <c:pt idx="162">
                  <c:v>#N/A</c:v>
                </c:pt>
                <c:pt idx="163">
                  <c:v>0.13700000000000001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106.5</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agricultural_final_chart!$C$211:$C$410</c:f>
              <c:numCache>
                <c:formatCode>General</c:formatCode>
                <c:ptCount val="200"/>
                <c:pt idx="0">
                  <c:v>0</c:v>
                </c:pt>
                <c:pt idx="1">
                  <c:v>6.1856211800000001</c:v>
                </c:pt>
                <c:pt idx="2">
                  <c:v>0.15784673999999999</c:v>
                </c:pt>
                <c:pt idx="3">
                  <c:v>0.12853959999999992</c:v>
                </c:pt>
                <c:pt idx="4">
                  <c:v>0</c:v>
                </c:pt>
                <c:pt idx="5">
                  <c:v>0.31010828000000001</c:v>
                </c:pt>
                <c:pt idx="6">
                  <c:v>4.7051060000000005E-10</c:v>
                </c:pt>
                <c:pt idx="7">
                  <c:v>2.8342600000000004</c:v>
                </c:pt>
                <c:pt idx="8">
                  <c:v>3.0646092</c:v>
                </c:pt>
                <c:pt idx="9">
                  <c:v>0</c:v>
                </c:pt>
                <c:pt idx="10">
                  <c:v>0</c:v>
                </c:pt>
                <c:pt idx="11">
                  <c:v>4.8774084000000002E-2</c:v>
                </c:pt>
                <c:pt idx="12">
                  <c:v>2.1585800000000001E-8</c:v>
                </c:pt>
                <c:pt idx="13">
                  <c:v>27.974910600000001</c:v>
                </c:pt>
                <c:pt idx="14">
                  <c:v>7.4884200000000026E-3</c:v>
                </c:pt>
                <c:pt idx="15">
                  <c:v>5.6674140000000012E-2</c:v>
                </c:pt>
                <c:pt idx="16">
                  <c:v>0</c:v>
                </c:pt>
                <c:pt idx="17">
                  <c:v>11.842074</c:v>
                </c:pt>
                <c:pt idx="18">
                  <c:v>6.0218680000000005E-3</c:v>
                </c:pt>
                <c:pt idx="19">
                  <c:v>0</c:v>
                </c:pt>
                <c:pt idx="20">
                  <c:v>4.077461999999997E-3</c:v>
                </c:pt>
                <c:pt idx="21">
                  <c:v>0</c:v>
                </c:pt>
                <c:pt idx="22">
                  <c:v>29.700953299999998</c:v>
                </c:pt>
                <c:pt idx="23">
                  <c:v>5.8954291199999995E-2</c:v>
                </c:pt>
                <c:pt idx="24">
                  <c:v>7.9770339999999995E-2</c:v>
                </c:pt>
                <c:pt idx="25">
                  <c:v>0</c:v>
                </c:pt>
                <c:pt idx="26">
                  <c:v>0</c:v>
                </c:pt>
                <c:pt idx="27">
                  <c:v>3.8778199999999971E-4</c:v>
                </c:pt>
                <c:pt idx="28">
                  <c:v>1.4353796400000001</c:v>
                </c:pt>
                <c:pt idx="29">
                  <c:v>5.2309316000000008E-2</c:v>
                </c:pt>
                <c:pt idx="30">
                  <c:v>0.59125859999999997</c:v>
                </c:pt>
                <c:pt idx="31">
                  <c:v>1.4067078</c:v>
                </c:pt>
                <c:pt idx="32">
                  <c:v>4.6859740000000001E-8</c:v>
                </c:pt>
                <c:pt idx="33">
                  <c:v>0</c:v>
                </c:pt>
                <c:pt idx="34">
                  <c:v>0</c:v>
                </c:pt>
                <c:pt idx="35">
                  <c:v>0.10836879999999999</c:v>
                </c:pt>
                <c:pt idx="36">
                  <c:v>0.3207837999999999</c:v>
                </c:pt>
                <c:pt idx="37">
                  <c:v>0.11730814399999999</c:v>
                </c:pt>
                <c:pt idx="38">
                  <c:v>1.7125821999999999</c:v>
                </c:pt>
                <c:pt idx="39">
                  <c:v>1.0591503999999998E-2</c:v>
                </c:pt>
                <c:pt idx="40">
                  <c:v>5.6771399999999972E-2</c:v>
                </c:pt>
                <c:pt idx="41">
                  <c:v>1.2936539999999999E-8</c:v>
                </c:pt>
                <c:pt idx="42">
                  <c:v>0.20458011999999998</c:v>
                </c:pt>
                <c:pt idx="43">
                  <c:v>8.2621399999999845E-2</c:v>
                </c:pt>
                <c:pt idx="44">
                  <c:v>1.6706588</c:v>
                </c:pt>
                <c:pt idx="45">
                  <c:v>26.3838562</c:v>
                </c:pt>
                <c:pt idx="46">
                  <c:v>2.1918959999999991E-2</c:v>
                </c:pt>
                <c:pt idx="47">
                  <c:v>0</c:v>
                </c:pt>
                <c:pt idx="48">
                  <c:v>0</c:v>
                </c:pt>
                <c:pt idx="49">
                  <c:v>1.0292214E-10</c:v>
                </c:pt>
                <c:pt idx="50">
                  <c:v>0</c:v>
                </c:pt>
                <c:pt idx="51">
                  <c:v>0</c:v>
                </c:pt>
                <c:pt idx="52">
                  <c:v>0</c:v>
                </c:pt>
                <c:pt idx="53">
                  <c:v>0</c:v>
                </c:pt>
                <c:pt idx="54">
                  <c:v>0</c:v>
                </c:pt>
                <c:pt idx="55">
                  <c:v>7.3576799999999984E-3</c:v>
                </c:pt>
                <c:pt idx="56">
                  <c:v>3.771945828E-2</c:v>
                </c:pt>
                <c:pt idx="57">
                  <c:v>0</c:v>
                </c:pt>
                <c:pt idx="58">
                  <c:v>0</c:v>
                </c:pt>
                <c:pt idx="59">
                  <c:v>1.1755680000000018E-2</c:v>
                </c:pt>
                <c:pt idx="60">
                  <c:v>0</c:v>
                </c:pt>
                <c:pt idx="61">
                  <c:v>1.7397292000000002</c:v>
                </c:pt>
                <c:pt idx="62">
                  <c:v>4.9085339999999998E-9</c:v>
                </c:pt>
                <c:pt idx="63">
                  <c:v>4.7413640000000007E-2</c:v>
                </c:pt>
                <c:pt idx="64">
                  <c:v>0.50899046000000003</c:v>
                </c:pt>
                <c:pt idx="65">
                  <c:v>1.2614172655999998</c:v>
                </c:pt>
                <c:pt idx="66">
                  <c:v>0.24396726600000002</c:v>
                </c:pt>
                <c:pt idx="67">
                  <c:v>#N/A</c:v>
                </c:pt>
                <c:pt idx="68">
                  <c:v>7.7229180000000008E-2</c:v>
                </c:pt>
                <c:pt idx="69">
                  <c:v>7.2503999999997681E-3</c:v>
                </c:pt>
                <c:pt idx="70">
                  <c:v>0</c:v>
                </c:pt>
                <c:pt idx="71">
                  <c:v>0</c:v>
                </c:pt>
                <c:pt idx="72">
                  <c:v>316.72855800000002</c:v>
                </c:pt>
                <c:pt idx="73">
                  <c:v>19.213084000000002</c:v>
                </c:pt>
                <c:pt idx="74">
                  <c:v>20.777672199999998</c:v>
                </c:pt>
                <c:pt idx="75">
                  <c:v>9.0892073999999994</c:v>
                </c:pt>
                <c:pt idx="76">
                  <c:v>0</c:v>
                </c:pt>
                <c:pt idx="77">
                  <c:v>0.40196504000000005</c:v>
                </c:pt>
                <c:pt idx="78">
                  <c:v>2.0084520000000001</c:v>
                </c:pt>
                <c:pt idx="79">
                  <c:v>4.1042880000000004E-2</c:v>
                </c:pt>
                <c:pt idx="80">
                  <c:v>2.0394815999999993</c:v>
                </c:pt>
                <c:pt idx="81">
                  <c:v>0</c:v>
                </c:pt>
                <c:pt idx="82">
                  <c:v>29.704502000000002</c:v>
                </c:pt>
                <c:pt idx="83">
                  <c:v>3.4265824E-2</c:v>
                </c:pt>
                <c:pt idx="84">
                  <c:v>0.88146499999999983</c:v>
                </c:pt>
                <c:pt idx="85">
                  <c:v>2.5543620000000003E-2</c:v>
                </c:pt>
                <c:pt idx="86">
                  <c:v>4.3006566000000008</c:v>
                </c:pt>
                <c:pt idx="87">
                  <c:v>2.7158181999999993</c:v>
                </c:pt>
                <c:pt idx="88">
                  <c:v>7.715954</c:v>
                </c:pt>
                <c:pt idx="89">
                  <c:v>0</c:v>
                </c:pt>
                <c:pt idx="90">
                  <c:v>0</c:v>
                </c:pt>
                <c:pt idx="91">
                  <c:v>2.52626902</c:v>
                </c:pt>
                <c:pt idx="92">
                  <c:v>0.1971173</c:v>
                </c:pt>
                <c:pt idx="93">
                  <c:v>0</c:v>
                </c:pt>
                <c:pt idx="94">
                  <c:v>0</c:v>
                </c:pt>
                <c:pt idx="95">
                  <c:v>0.27054496000000006</c:v>
                </c:pt>
                <c:pt idx="96">
                  <c:v>0</c:v>
                </c:pt>
                <c:pt idx="97">
                  <c:v>0</c:v>
                </c:pt>
                <c:pt idx="98">
                  <c:v>0</c:v>
                </c:pt>
                <c:pt idx="99">
                  <c:v>5.7910611999999997</c:v>
                </c:pt>
                <c:pt idx="100">
                  <c:v>1.1706200000000042E-3</c:v>
                </c:pt>
                <c:pt idx="101">
                  <c:v>4.204701</c:v>
                </c:pt>
                <c:pt idx="102">
                  <c:v>0</c:v>
                </c:pt>
                <c:pt idx="103">
                  <c:v>1.5348861599999999</c:v>
                </c:pt>
                <c:pt idx="104">
                  <c:v>3.663052E-2</c:v>
                </c:pt>
                <c:pt idx="105">
                  <c:v>0.44210995599999997</c:v>
                </c:pt>
                <c:pt idx="106">
                  <c:v>0</c:v>
                </c:pt>
                <c:pt idx="107">
                  <c:v>11.165039999999999</c:v>
                </c:pt>
                <c:pt idx="108">
                  <c:v>0</c:v>
                </c:pt>
                <c:pt idx="109">
                  <c:v>0</c:v>
                </c:pt>
                <c:pt idx="110">
                  <c:v>1.0964762000000001</c:v>
                </c:pt>
                <c:pt idx="111">
                  <c:v>4.8051500000000011E-2</c:v>
                </c:pt>
                <c:pt idx="112">
                  <c:v>0</c:v>
                </c:pt>
                <c:pt idx="113">
                  <c:v>1.5907200000000454E-2</c:v>
                </c:pt>
                <c:pt idx="114">
                  <c:v>0</c:v>
                </c:pt>
                <c:pt idx="115">
                  <c:v>0</c:v>
                </c:pt>
                <c:pt idx="116">
                  <c:v>1.5088170599999999</c:v>
                </c:pt>
                <c:pt idx="117">
                  <c:v>0</c:v>
                </c:pt>
                <c:pt idx="118">
                  <c:v>3.4758644000000005E-2</c:v>
                </c:pt>
                <c:pt idx="119">
                  <c:v>8.0795700000000001E-7</c:v>
                </c:pt>
                <c:pt idx="120">
                  <c:v>0</c:v>
                </c:pt>
                <c:pt idx="121">
                  <c:v>4.7368040000000056E-2</c:v>
                </c:pt>
                <c:pt idx="122">
                  <c:v>0.10946710200000001</c:v>
                </c:pt>
                <c:pt idx="123">
                  <c:v>0.45076700000000003</c:v>
                </c:pt>
                <c:pt idx="124">
                  <c:v>0</c:v>
                </c:pt>
                <c:pt idx="125">
                  <c:v>0</c:v>
                </c:pt>
                <c:pt idx="126">
                  <c:v>88.1713326</c:v>
                </c:pt>
                <c:pt idx="127">
                  <c:v>0</c:v>
                </c:pt>
                <c:pt idx="128">
                  <c:v>0</c:v>
                </c:pt>
                <c:pt idx="129">
                  <c:v>0</c:v>
                </c:pt>
                <c:pt idx="130">
                  <c:v>7.1825399999999998E-2</c:v>
                </c:pt>
                <c:pt idx="131">
                  <c:v>1.63724</c:v>
                </c:pt>
                <c:pt idx="132">
                  <c:v>9.283497999999998</c:v>
                </c:pt>
                <c:pt idx="133">
                  <c:v>0</c:v>
                </c:pt>
                <c:pt idx="134">
                  <c:v>1.7924683999999997</c:v>
                </c:pt>
                <c:pt idx="135">
                  <c:v>6.0416644000000005E-2</c:v>
                </c:pt>
                <c:pt idx="136">
                  <c:v>1.8683400000000031E-4</c:v>
                </c:pt>
                <c:pt idx="137">
                  <c:v>0</c:v>
                </c:pt>
                <c:pt idx="138">
                  <c:v>1.5045149999999998E-2</c:v>
                </c:pt>
                <c:pt idx="139">
                  <c:v>9.6632820000000107E-4</c:v>
                </c:pt>
                <c:pt idx="140">
                  <c:v>0</c:v>
                </c:pt>
                <c:pt idx="141">
                  <c:v>4.3393760000000003E-2</c:v>
                </c:pt>
                <c:pt idx="142">
                  <c:v>0.32445000000000057</c:v>
                </c:pt>
                <c:pt idx="143">
                  <c:v>9.5709600000000103E-4</c:v>
                </c:pt>
                <c:pt idx="144">
                  <c:v>0.30086000000000013</c:v>
                </c:pt>
                <c:pt idx="145">
                  <c:v>3.630028E-10</c:v>
                </c:pt>
                <c:pt idx="146">
                  <c:v>1.1151100000000001E-8</c:v>
                </c:pt>
                <c:pt idx="147">
                  <c:v>6.9797979999999996E-9</c:v>
                </c:pt>
                <c:pt idx="148">
                  <c:v>0</c:v>
                </c:pt>
                <c:pt idx="149">
                  <c:v>5.4886319999999997E-9</c:v>
                </c:pt>
                <c:pt idx="150">
                  <c:v>3.5780533859999997</c:v>
                </c:pt>
                <c:pt idx="151">
                  <c:v>1.6287828600000001</c:v>
                </c:pt>
                <c:pt idx="152">
                  <c:v>0</c:v>
                </c:pt>
                <c:pt idx="153">
                  <c:v>0.13829971999999999</c:v>
                </c:pt>
                <c:pt idx="154">
                  <c:v>5.2797399999999772E-3</c:v>
                </c:pt>
                <c:pt idx="155">
                  <c:v>0</c:v>
                </c:pt>
                <c:pt idx="156">
                  <c:v>0</c:v>
                </c:pt>
                <c:pt idx="157">
                  <c:v>0.67284663200000006</c:v>
                </c:pt>
                <c:pt idx="158">
                  <c:v>0.95380919999999991</c:v>
                </c:pt>
                <c:pt idx="159">
                  <c:v>3.0262139999999995</c:v>
                </c:pt>
                <c:pt idx="160">
                  <c:v>0.55845030000000007</c:v>
                </c:pt>
                <c:pt idx="161">
                  <c:v>1.0953409999999999</c:v>
                </c:pt>
                <c:pt idx="162">
                  <c:v>4.5827755999999997E-2</c:v>
                </c:pt>
                <c:pt idx="163">
                  <c:v>0</c:v>
                </c:pt>
                <c:pt idx="164">
                  <c:v>0</c:v>
                </c:pt>
                <c:pt idx="165">
                  <c:v>1.9398570000000002</c:v>
                </c:pt>
                <c:pt idx="166">
                  <c:v>2.4522729999999999</c:v>
                </c:pt>
                <c:pt idx="167">
                  <c:v>5.4992000000000006E-2</c:v>
                </c:pt>
                <c:pt idx="168">
                  <c:v>51.445496400000003</c:v>
                </c:pt>
                <c:pt idx="169">
                  <c:v>0</c:v>
                </c:pt>
                <c:pt idx="170">
                  <c:v>0</c:v>
                </c:pt>
                <c:pt idx="171">
                  <c:v>0</c:v>
                </c:pt>
                <c:pt idx="172">
                  <c:v>0</c:v>
                </c:pt>
                <c:pt idx="173">
                  <c:v>3.2855175E-2</c:v>
                </c:pt>
                <c:pt idx="174">
                  <c:v>0.19519532000000001</c:v>
                </c:pt>
                <c:pt idx="175">
                  <c:v>2.4035579999999999</c:v>
                </c:pt>
                <c:pt idx="176">
                  <c:v>0.45625235280000004</c:v>
                </c:pt>
                <c:pt idx="177">
                  <c:v>1.4439600000000011E-3</c:v>
                </c:pt>
                <c:pt idx="178">
                  <c:v>0</c:v>
                </c:pt>
                <c:pt idx="179">
                  <c:v>0</c:v>
                </c:pt>
                <c:pt idx="180">
                  <c:v>0.24207200000000029</c:v>
                </c:pt>
                <c:pt idx="181">
                  <c:v>38.17031999999999</c:v>
                </c:pt>
                <c:pt idx="182">
                  <c:v>2.5418632000000004E-2</c:v>
                </c:pt>
                <c:pt idx="183">
                  <c:v>0.21414698000000001</c:v>
                </c:pt>
                <c:pt idx="184">
                  <c:v>6.5865780000000012</c:v>
                </c:pt>
                <c:pt idx="185">
                  <c:v>0.77207580000000009</c:v>
                </c:pt>
                <c:pt idx="186">
                  <c:v>51.908381599999998</c:v>
                </c:pt>
                <c:pt idx="187">
                  <c:v>0.22905780000000003</c:v>
                </c:pt>
                <c:pt idx="188">
                  <c:v>0</c:v>
                </c:pt>
                <c:pt idx="189">
                  <c:v>0.5088102431999999</c:v>
                </c:pt>
                <c:pt idx="190">
                  <c:v>0</c:v>
                </c:pt>
                <c:pt idx="191">
                  <c:v>4.658000000000162E-4</c:v>
                </c:pt>
                <c:pt idx="192">
                  <c:v>0</c:v>
                </c:pt>
                <c:pt idx="193">
                  <c:v>0</c:v>
                </c:pt>
                <c:pt idx="194">
                  <c:v>0</c:v>
                </c:pt>
                <c:pt idx="195">
                  <c:v>4.2275999999999425E-4</c:v>
                </c:pt>
                <c:pt idx="196">
                  <c:v>11.455143539999998</c:v>
                </c:pt>
                <c:pt idx="197">
                  <c:v>3.4522302000000012E-2</c:v>
                </c:pt>
                <c:pt idx="198">
                  <c:v>5.7918829999999998E-2</c:v>
                </c:pt>
                <c:pt idx="199">
                  <c:v>483.23303999999996</c:v>
                </c:pt>
              </c:numCache>
            </c:numRef>
          </c:yVal>
          <c:smooth val="0"/>
        </c:ser>
        <c:ser>
          <c:idx val="3"/>
          <c:order val="2"/>
          <c:tx>
            <c:strRef>
              <c:f>agricultural_final_chart!$A$411</c:f>
              <c:strCache>
                <c:ptCount val="1"/>
                <c:pt idx="0">
                  <c:v>1978-1982</c:v>
                </c:pt>
              </c:strCache>
            </c:strRef>
          </c:tx>
          <c:spPr>
            <a:ln w="28575">
              <a:noFill/>
            </a:ln>
          </c:spPr>
          <c:xVal>
            <c:numRef>
              <c:f>agricultural_final_chart!$B$411:$B$610</c:f>
              <c:numCache>
                <c:formatCode>0.00</c:formatCode>
                <c:ptCount val="200"/>
                <c:pt idx="0">
                  <c:v>#N/A</c:v>
                </c:pt>
                <c:pt idx="1">
                  <c:v>#N/A</c:v>
                </c:pt>
                <c:pt idx="2">
                  <c:v>#N/A</c:v>
                </c:pt>
                <c:pt idx="3">
                  <c:v>2.2200000000000002</c:v>
                </c:pt>
                <c:pt idx="4">
                  <c:v>#N/A</c:v>
                </c:pt>
                <c:pt idx="5">
                  <c:v>#N/A</c:v>
                </c:pt>
                <c:pt idx="6">
                  <c:v>#N/A</c:v>
                </c:pt>
                <c:pt idx="7">
                  <c:v>#N/A</c:v>
                </c:pt>
                <c:pt idx="8">
                  <c:v>#N/A</c:v>
                </c:pt>
                <c:pt idx="9">
                  <c:v>0.09</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0.14000000000000001</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1.8200000000000001E-2</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4.0000000000000001E-3</c:v>
                </c:pt>
                <c:pt idx="72">
                  <c:v>411.7</c:v>
                </c:pt>
                <c:pt idx="73">
                  <c:v>#N/A</c:v>
                </c:pt>
                <c:pt idx="74">
                  <c:v>#N/A</c:v>
                </c:pt>
                <c:pt idx="75">
                  <c:v>39.770000000000003</c:v>
                </c:pt>
                <c:pt idx="76">
                  <c:v>0.13</c:v>
                </c:pt>
                <c:pt idx="77">
                  <c:v>1.2350000000000001</c:v>
                </c:pt>
                <c:pt idx="78">
                  <c:v>#N/A</c:v>
                </c:pt>
                <c:pt idx="79">
                  <c:v>#N/A</c:v>
                </c:pt>
                <c:pt idx="80">
                  <c:v>#N/A</c:v>
                </c:pt>
                <c:pt idx="81">
                  <c:v>#N/A</c:v>
                </c:pt>
                <c:pt idx="82">
                  <c:v>58</c:v>
                </c:pt>
                <c:pt idx="83">
                  <c:v>0.377</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0.61299999999999999</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1.323</c:v>
                </c:pt>
                <c:pt idx="134">
                  <c:v>#N/A</c:v>
                </c:pt>
                <c:pt idx="135">
                  <c:v>#N/A</c:v>
                </c:pt>
                <c:pt idx="136">
                  <c:v>#N/A</c:v>
                </c:pt>
                <c:pt idx="137">
                  <c:v>#N/A</c:v>
                </c:pt>
                <c:pt idx="138">
                  <c:v>#N/A</c:v>
                </c:pt>
                <c:pt idx="139">
                  <c:v>#N/A</c:v>
                </c:pt>
                <c:pt idx="140">
                  <c:v>#N/A</c:v>
                </c:pt>
                <c:pt idx="141">
                  <c:v>#N/A</c:v>
                </c:pt>
                <c:pt idx="142">
                  <c:v>6.79</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0.63</c:v>
                </c:pt>
                <c:pt idx="163">
                  <c:v>0.14000000000000001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0.72</c:v>
                </c:pt>
                <c:pt idx="177">
                  <c:v>#N/A</c:v>
                </c:pt>
                <c:pt idx="178">
                  <c:v>#N/A</c:v>
                </c:pt>
                <c:pt idx="179">
                  <c:v>#N/A</c:v>
                </c:pt>
                <c:pt idx="180">
                  <c:v>#N/A</c:v>
                </c:pt>
                <c:pt idx="181">
                  <c:v>117.1</c:v>
                </c:pt>
                <c:pt idx="182">
                  <c:v>#N/A</c:v>
                </c:pt>
                <c:pt idx="183">
                  <c:v>#N/A</c:v>
                </c:pt>
                <c:pt idx="184">
                  <c:v>#N/A</c:v>
                </c:pt>
                <c:pt idx="185">
                  <c:v>#N/A</c:v>
                </c:pt>
                <c:pt idx="186">
                  <c:v>35.04</c:v>
                </c:pt>
                <c:pt idx="187">
                  <c:v>#N/A</c:v>
                </c:pt>
                <c:pt idx="188">
                  <c:v>#N/A</c:v>
                </c:pt>
                <c:pt idx="189">
                  <c:v>#N/A</c:v>
                </c:pt>
                <c:pt idx="190">
                  <c:v>#N/A</c:v>
                </c:pt>
                <c:pt idx="191">
                  <c:v>#N/A</c:v>
                </c:pt>
                <c:pt idx="192">
                  <c:v>0.36120000000000002</c:v>
                </c:pt>
                <c:pt idx="193">
                  <c:v>#N/A</c:v>
                </c:pt>
                <c:pt idx="194">
                  <c:v>#N/A</c:v>
                </c:pt>
                <c:pt idx="195">
                  <c:v>#N/A</c:v>
                </c:pt>
                <c:pt idx="196">
                  <c:v>#N/A</c:v>
                </c:pt>
                <c:pt idx="197">
                  <c:v>#N/A</c:v>
                </c:pt>
                <c:pt idx="198">
                  <c:v>#N/A</c:v>
                </c:pt>
                <c:pt idx="199">
                  <c:v>391.2</c:v>
                </c:pt>
              </c:numCache>
            </c:numRef>
          </c:xVal>
          <c:yVal>
            <c:numRef>
              <c:f>agricultural_final_chart!$C$411:$C$610</c:f>
              <c:numCache>
                <c:formatCode>General</c:formatCode>
                <c:ptCount val="200"/>
                <c:pt idx="0">
                  <c:v>0</c:v>
                </c:pt>
                <c:pt idx="1">
                  <c:v>6.2306743599999992</c:v>
                </c:pt>
                <c:pt idx="2">
                  <c:v>0.24853700000000001</c:v>
                </c:pt>
                <c:pt idx="3">
                  <c:v>7.9718400000000078E-2</c:v>
                </c:pt>
                <c:pt idx="4">
                  <c:v>0</c:v>
                </c:pt>
                <c:pt idx="5">
                  <c:v>0.25427272000000001</c:v>
                </c:pt>
                <c:pt idx="6">
                  <c:v>5.4254540000000004E-10</c:v>
                </c:pt>
                <c:pt idx="7">
                  <c:v>2.9551900000000004</c:v>
                </c:pt>
                <c:pt idx="8">
                  <c:v>3.2814527999999998</c:v>
                </c:pt>
                <c:pt idx="9">
                  <c:v>0</c:v>
                </c:pt>
                <c:pt idx="10">
                  <c:v>0</c:v>
                </c:pt>
                <c:pt idx="11">
                  <c:v>6.7237089999999999E-2</c:v>
                </c:pt>
                <c:pt idx="12">
                  <c:v>2.349774E-8</c:v>
                </c:pt>
                <c:pt idx="13">
                  <c:v>32.510278200000002</c:v>
                </c:pt>
                <c:pt idx="14">
                  <c:v>8.5992000000000013E-3</c:v>
                </c:pt>
                <c:pt idx="15">
                  <c:v>9.1543420000000028E-2</c:v>
                </c:pt>
                <c:pt idx="16">
                  <c:v>0</c:v>
                </c:pt>
                <c:pt idx="17">
                  <c:v>15.657102</c:v>
                </c:pt>
                <c:pt idx="18">
                  <c:v>1.0721672E-2</c:v>
                </c:pt>
                <c:pt idx="19">
                  <c:v>0</c:v>
                </c:pt>
                <c:pt idx="20">
                  <c:v>4.5204720000000011E-3</c:v>
                </c:pt>
                <c:pt idx="21">
                  <c:v>0</c:v>
                </c:pt>
                <c:pt idx="22">
                  <c:v>32.976114340000002</c:v>
                </c:pt>
                <c:pt idx="23">
                  <c:v>6.1286632800000004E-2</c:v>
                </c:pt>
                <c:pt idx="24">
                  <c:v>0.22032496000000001</c:v>
                </c:pt>
                <c:pt idx="25">
                  <c:v>0</c:v>
                </c:pt>
                <c:pt idx="26">
                  <c:v>0</c:v>
                </c:pt>
                <c:pt idx="27">
                  <c:v>5.1661200000000049E-4</c:v>
                </c:pt>
                <c:pt idx="28">
                  <c:v>1.3784285200000002</c:v>
                </c:pt>
                <c:pt idx="29">
                  <c:v>7.2972449999999994E-2</c:v>
                </c:pt>
                <c:pt idx="30">
                  <c:v>0.63996059999999999</c:v>
                </c:pt>
                <c:pt idx="31">
                  <c:v>1.6237571999999996</c:v>
                </c:pt>
                <c:pt idx="32">
                  <c:v>4.4202779999999998E-8</c:v>
                </c:pt>
                <c:pt idx="33">
                  <c:v>0</c:v>
                </c:pt>
                <c:pt idx="34">
                  <c:v>0</c:v>
                </c:pt>
                <c:pt idx="35">
                  <c:v>0.18927640000000001</c:v>
                </c:pt>
                <c:pt idx="36">
                  <c:v>0.31711179999999994</c:v>
                </c:pt>
                <c:pt idx="37">
                  <c:v>0.11992259199999999</c:v>
                </c:pt>
                <c:pt idx="38">
                  <c:v>1.7108530000000002</c:v>
                </c:pt>
                <c:pt idx="39">
                  <c:v>1.8880826000000003E-2</c:v>
                </c:pt>
                <c:pt idx="40">
                  <c:v>0</c:v>
                </c:pt>
                <c:pt idx="41">
                  <c:v>1.231198E-8</c:v>
                </c:pt>
                <c:pt idx="42">
                  <c:v>0.56539357999999995</c:v>
                </c:pt>
                <c:pt idx="43">
                  <c:v>9.2960399999999721E-2</c:v>
                </c:pt>
                <c:pt idx="44">
                  <c:v>1.6136168</c:v>
                </c:pt>
                <c:pt idx="45">
                  <c:v>22.463702000000001</c:v>
                </c:pt>
                <c:pt idx="46">
                  <c:v>2.7687059999999999E-2</c:v>
                </c:pt>
                <c:pt idx="47">
                  <c:v>0</c:v>
                </c:pt>
                <c:pt idx="48">
                  <c:v>0</c:v>
                </c:pt>
                <c:pt idx="49">
                  <c:v>1.360142E-10</c:v>
                </c:pt>
                <c:pt idx="50">
                  <c:v>0</c:v>
                </c:pt>
                <c:pt idx="51">
                  <c:v>0</c:v>
                </c:pt>
                <c:pt idx="52">
                  <c:v>0</c:v>
                </c:pt>
                <c:pt idx="53">
                  <c:v>0</c:v>
                </c:pt>
                <c:pt idx="54">
                  <c:v>0</c:v>
                </c:pt>
                <c:pt idx="55">
                  <c:v>7.1451199999999979E-3</c:v>
                </c:pt>
                <c:pt idx="56">
                  <c:v>2.9671857899999994E-2</c:v>
                </c:pt>
                <c:pt idx="57">
                  <c:v>0</c:v>
                </c:pt>
                <c:pt idx="58">
                  <c:v>0</c:v>
                </c:pt>
                <c:pt idx="59">
                  <c:v>1.7943779999999993E-2</c:v>
                </c:pt>
                <c:pt idx="60">
                  <c:v>0</c:v>
                </c:pt>
                <c:pt idx="61">
                  <c:v>2.0405701999999994</c:v>
                </c:pt>
                <c:pt idx="62">
                  <c:v>4.8016120000000001E-9</c:v>
                </c:pt>
                <c:pt idx="63">
                  <c:v>5.7400980000000046E-2</c:v>
                </c:pt>
                <c:pt idx="64">
                  <c:v>1.0458858799999999</c:v>
                </c:pt>
                <c:pt idx="65">
                  <c:v>1.3522421687999999</c:v>
                </c:pt>
                <c:pt idx="66">
                  <c:v>0.35008336600000001</c:v>
                </c:pt>
                <c:pt idx="67">
                  <c:v>#N/A</c:v>
                </c:pt>
                <c:pt idx="68">
                  <c:v>6.9783719999999994E-2</c:v>
                </c:pt>
                <c:pt idx="69">
                  <c:v>0</c:v>
                </c:pt>
                <c:pt idx="70">
                  <c:v>0</c:v>
                </c:pt>
                <c:pt idx="71">
                  <c:v>0</c:v>
                </c:pt>
                <c:pt idx="72">
                  <c:v>362.94891999999999</c:v>
                </c:pt>
                <c:pt idx="73">
                  <c:v>19.582272</c:v>
                </c:pt>
                <c:pt idx="74">
                  <c:v>18.4623168</c:v>
                </c:pt>
                <c:pt idx="75">
                  <c:v>12.548519800000001</c:v>
                </c:pt>
                <c:pt idx="76">
                  <c:v>0</c:v>
                </c:pt>
                <c:pt idx="77">
                  <c:v>0.46159247999999992</c:v>
                </c:pt>
                <c:pt idx="78">
                  <c:v>1.6422860000000004</c:v>
                </c:pt>
                <c:pt idx="79">
                  <c:v>5.1056400000000016E-2</c:v>
                </c:pt>
                <c:pt idx="80">
                  <c:v>2.5112870000000007</c:v>
                </c:pt>
                <c:pt idx="81">
                  <c:v>0</c:v>
                </c:pt>
                <c:pt idx="82">
                  <c:v>28.142973999999999</c:v>
                </c:pt>
                <c:pt idx="83">
                  <c:v>2.2312277999999998E-2</c:v>
                </c:pt>
                <c:pt idx="84">
                  <c:v>1.0875952</c:v>
                </c:pt>
                <c:pt idx="85">
                  <c:v>2.2608059999999985E-2</c:v>
                </c:pt>
                <c:pt idx="86">
                  <c:v>5.6346848999999999</c:v>
                </c:pt>
                <c:pt idx="87">
                  <c:v>3.1286661999999996</c:v>
                </c:pt>
                <c:pt idx="88">
                  <c:v>7.3637759999999997</c:v>
                </c:pt>
                <c:pt idx="89">
                  <c:v>0</c:v>
                </c:pt>
                <c:pt idx="90">
                  <c:v>0</c:v>
                </c:pt>
                <c:pt idx="91">
                  <c:v>5.1322127399999999</c:v>
                </c:pt>
                <c:pt idx="92">
                  <c:v>0.23799700000000004</c:v>
                </c:pt>
                <c:pt idx="93">
                  <c:v>0</c:v>
                </c:pt>
                <c:pt idx="94">
                  <c:v>0</c:v>
                </c:pt>
                <c:pt idx="95">
                  <c:v>0.31191292000000004</c:v>
                </c:pt>
                <c:pt idx="96">
                  <c:v>0</c:v>
                </c:pt>
                <c:pt idx="97">
                  <c:v>0</c:v>
                </c:pt>
                <c:pt idx="98">
                  <c:v>0</c:v>
                </c:pt>
                <c:pt idx="99">
                  <c:v>7.0906694000000003</c:v>
                </c:pt>
                <c:pt idx="100">
                  <c:v>2.5782600000000058E-3</c:v>
                </c:pt>
                <c:pt idx="101">
                  <c:v>3.8299338000000001</c:v>
                </c:pt>
                <c:pt idx="102">
                  <c:v>0</c:v>
                </c:pt>
                <c:pt idx="103">
                  <c:v>1.5564912</c:v>
                </c:pt>
                <c:pt idx="104">
                  <c:v>3.1221799999999994E-2</c:v>
                </c:pt>
                <c:pt idx="105">
                  <c:v>0.62116771280000005</c:v>
                </c:pt>
                <c:pt idx="106">
                  <c:v>0</c:v>
                </c:pt>
                <c:pt idx="107">
                  <c:v>11.236562000000003</c:v>
                </c:pt>
                <c:pt idx="108">
                  <c:v>0</c:v>
                </c:pt>
                <c:pt idx="109">
                  <c:v>0</c:v>
                </c:pt>
                <c:pt idx="110">
                  <c:v>0.94340219999999997</c:v>
                </c:pt>
                <c:pt idx="111">
                  <c:v>9.157272000000001E-2</c:v>
                </c:pt>
                <c:pt idx="112">
                  <c:v>0</c:v>
                </c:pt>
                <c:pt idx="113">
                  <c:v>0</c:v>
                </c:pt>
                <c:pt idx="114">
                  <c:v>0</c:v>
                </c:pt>
                <c:pt idx="115">
                  <c:v>0</c:v>
                </c:pt>
                <c:pt idx="116">
                  <c:v>2.6737141599999998</c:v>
                </c:pt>
                <c:pt idx="117">
                  <c:v>0</c:v>
                </c:pt>
                <c:pt idx="118">
                  <c:v>4.5407880000000025E-2</c:v>
                </c:pt>
                <c:pt idx="119">
                  <c:v>7.5197340000000003E-7</c:v>
                </c:pt>
                <c:pt idx="120">
                  <c:v>0</c:v>
                </c:pt>
                <c:pt idx="121">
                  <c:v>5.5737599999999943E-2</c:v>
                </c:pt>
                <c:pt idx="122">
                  <c:v>0.13517472</c:v>
                </c:pt>
                <c:pt idx="123">
                  <c:v>0.47453560000000006</c:v>
                </c:pt>
                <c:pt idx="124">
                  <c:v>0</c:v>
                </c:pt>
                <c:pt idx="125">
                  <c:v>0</c:v>
                </c:pt>
                <c:pt idx="126">
                  <c:v>94.142335200000005</c:v>
                </c:pt>
                <c:pt idx="127">
                  <c:v>0</c:v>
                </c:pt>
                <c:pt idx="128">
                  <c:v>0</c:v>
                </c:pt>
                <c:pt idx="129">
                  <c:v>0</c:v>
                </c:pt>
                <c:pt idx="130">
                  <c:v>8.4704100000000004E-2</c:v>
                </c:pt>
                <c:pt idx="131">
                  <c:v>1.3647912</c:v>
                </c:pt>
                <c:pt idx="132">
                  <c:v>10.753950000000003</c:v>
                </c:pt>
                <c:pt idx="133">
                  <c:v>0</c:v>
                </c:pt>
                <c:pt idx="134">
                  <c:v>2.0567909999999996</c:v>
                </c:pt>
                <c:pt idx="135">
                  <c:v>6.6296266000000006E-2</c:v>
                </c:pt>
                <c:pt idx="136">
                  <c:v>3.0979199999999971E-4</c:v>
                </c:pt>
                <c:pt idx="137">
                  <c:v>0</c:v>
                </c:pt>
                <c:pt idx="138">
                  <c:v>2.1826894000000003E-2</c:v>
                </c:pt>
                <c:pt idx="139">
                  <c:v>1.3774518200000004E-2</c:v>
                </c:pt>
                <c:pt idx="140">
                  <c:v>0</c:v>
                </c:pt>
                <c:pt idx="141">
                  <c:v>4.8853700000000028E-2</c:v>
                </c:pt>
                <c:pt idx="142">
                  <c:v>0.38680400000000148</c:v>
                </c:pt>
                <c:pt idx="143">
                  <c:v>8.5251999999999897E-4</c:v>
                </c:pt>
                <c:pt idx="144">
                  <c:v>0.50449999999999307</c:v>
                </c:pt>
                <c:pt idx="145">
                  <c:v>4.1208239999999998E-10</c:v>
                </c:pt>
                <c:pt idx="146">
                  <c:v>1.0794994E-8</c:v>
                </c:pt>
                <c:pt idx="147">
                  <c:v>6.8449599999999999E-9</c:v>
                </c:pt>
                <c:pt idx="148">
                  <c:v>0</c:v>
                </c:pt>
                <c:pt idx="149">
                  <c:v>5.4183179999999997E-9</c:v>
                </c:pt>
                <c:pt idx="150">
                  <c:v>4.6705819840000009</c:v>
                </c:pt>
                <c:pt idx="151">
                  <c:v>1.6653766000000001</c:v>
                </c:pt>
                <c:pt idx="152">
                  <c:v>0</c:v>
                </c:pt>
                <c:pt idx="153">
                  <c:v>0.22691588000000001</c:v>
                </c:pt>
                <c:pt idx="154">
                  <c:v>5.3397000000000583E-3</c:v>
                </c:pt>
                <c:pt idx="155">
                  <c:v>0</c:v>
                </c:pt>
                <c:pt idx="156">
                  <c:v>0</c:v>
                </c:pt>
                <c:pt idx="157">
                  <c:v>0.70375191999999998</c:v>
                </c:pt>
                <c:pt idx="158">
                  <c:v>1.2586318000000003</c:v>
                </c:pt>
                <c:pt idx="159">
                  <c:v>3.2371999999999996</c:v>
                </c:pt>
                <c:pt idx="160">
                  <c:v>0.71378959999999991</c:v>
                </c:pt>
                <c:pt idx="161">
                  <c:v>1.1525712000000001</c:v>
                </c:pt>
                <c:pt idx="162">
                  <c:v>3.3523360000000002E-2</c:v>
                </c:pt>
                <c:pt idx="163">
                  <c:v>0</c:v>
                </c:pt>
                <c:pt idx="164">
                  <c:v>0</c:v>
                </c:pt>
                <c:pt idx="165">
                  <c:v>2.182906</c:v>
                </c:pt>
                <c:pt idx="166">
                  <c:v>2.9985482000000001</c:v>
                </c:pt>
                <c:pt idx="167">
                  <c:v>0.11893128</c:v>
                </c:pt>
                <c:pt idx="168">
                  <c:v>59.286752600000007</c:v>
                </c:pt>
                <c:pt idx="169">
                  <c:v>0</c:v>
                </c:pt>
                <c:pt idx="170">
                  <c:v>0</c:v>
                </c:pt>
                <c:pt idx="171">
                  <c:v>0</c:v>
                </c:pt>
                <c:pt idx="172">
                  <c:v>0</c:v>
                </c:pt>
                <c:pt idx="173">
                  <c:v>1.8017580200000004E-2</c:v>
                </c:pt>
                <c:pt idx="174">
                  <c:v>0.18267713999999999</c:v>
                </c:pt>
                <c:pt idx="175">
                  <c:v>3.179425999999999</c:v>
                </c:pt>
                <c:pt idx="176">
                  <c:v>0.35420354380000008</c:v>
                </c:pt>
                <c:pt idx="177">
                  <c:v>3.5044799999999973E-3</c:v>
                </c:pt>
                <c:pt idx="178">
                  <c:v>0</c:v>
                </c:pt>
                <c:pt idx="179">
                  <c:v>0</c:v>
                </c:pt>
                <c:pt idx="180">
                  <c:v>0.29049800000000303</c:v>
                </c:pt>
                <c:pt idx="181">
                  <c:v>42.715899999999976</c:v>
                </c:pt>
                <c:pt idx="182">
                  <c:v>6.0667906000000008E-2</c:v>
                </c:pt>
                <c:pt idx="183">
                  <c:v>0.27676116000000001</c:v>
                </c:pt>
                <c:pt idx="184">
                  <c:v>6.5926999999999998</c:v>
                </c:pt>
                <c:pt idx="185">
                  <c:v>0.87189599999999978</c:v>
                </c:pt>
                <c:pt idx="186">
                  <c:v>63.336037999999995</c:v>
                </c:pt>
                <c:pt idx="187">
                  <c:v>0.22837800000000003</c:v>
                </c:pt>
                <c:pt idx="188">
                  <c:v>0</c:v>
                </c:pt>
                <c:pt idx="189">
                  <c:v>0.53156220999999992</c:v>
                </c:pt>
                <c:pt idx="190">
                  <c:v>0</c:v>
                </c:pt>
                <c:pt idx="191">
                  <c:v>1.9288000000000083E-3</c:v>
                </c:pt>
                <c:pt idx="192">
                  <c:v>0</c:v>
                </c:pt>
                <c:pt idx="193">
                  <c:v>0</c:v>
                </c:pt>
                <c:pt idx="194">
                  <c:v>0</c:v>
                </c:pt>
                <c:pt idx="195">
                  <c:v>3.916399999999709E-4</c:v>
                </c:pt>
                <c:pt idx="196">
                  <c:v>12.562022600000001</c:v>
                </c:pt>
                <c:pt idx="197">
                  <c:v>4.1968530000000004E-2</c:v>
                </c:pt>
                <c:pt idx="198">
                  <c:v>6.2518259999999992E-2</c:v>
                </c:pt>
                <c:pt idx="199">
                  <c:v>499.66811999999999</c:v>
                </c:pt>
              </c:numCache>
            </c:numRef>
          </c:yVal>
          <c:smooth val="0"/>
        </c:ser>
        <c:ser>
          <c:idx val="1"/>
          <c:order val="3"/>
          <c:tx>
            <c:strRef>
              <c:f>agricultural_final_chart!$A$611</c:f>
              <c:strCache>
                <c:ptCount val="1"/>
                <c:pt idx="0">
                  <c:v>1983-1987</c:v>
                </c:pt>
              </c:strCache>
            </c:strRef>
          </c:tx>
          <c:spPr>
            <a:ln w="28575">
              <a:noFill/>
            </a:ln>
          </c:spPr>
          <c:marker>
            <c:spPr>
              <a:noFill/>
            </c:spPr>
          </c:marker>
          <c:xVal>
            <c:numRef>
              <c:f>agricultural_final_chart!$B$611:$B$810</c:f>
              <c:numCache>
                <c:formatCode>0.00</c:formatCode>
                <c:ptCount val="200"/>
                <c:pt idx="0">
                  <c:v>#N/A</c:v>
                </c:pt>
                <c:pt idx="1">
                  <c:v>25.85</c:v>
                </c:pt>
                <c:pt idx="2">
                  <c:v>#N/A</c:v>
                </c:pt>
                <c:pt idx="3">
                  <c:v>#N/A</c:v>
                </c:pt>
                <c:pt idx="4">
                  <c:v>#N/A</c:v>
                </c:pt>
                <c:pt idx="5">
                  <c:v>0.36499999999999999</c:v>
                </c:pt>
                <c:pt idx="6">
                  <c:v>#N/A</c:v>
                </c:pt>
                <c:pt idx="7">
                  <c:v>#N/A</c:v>
                </c:pt>
                <c:pt idx="8">
                  <c:v>#N/A</c:v>
                </c:pt>
                <c:pt idx="9">
                  <c:v>0.2</c:v>
                </c:pt>
                <c:pt idx="10">
                  <c:v>#N/A</c:v>
                </c:pt>
                <c:pt idx="11">
                  <c:v>#N/A</c:v>
                </c:pt>
                <c:pt idx="12">
                  <c:v>#N/A</c:v>
                </c:pt>
                <c:pt idx="13">
                  <c:v>#N/A</c:v>
                </c:pt>
                <c:pt idx="14">
                  <c:v>#N/A</c:v>
                </c:pt>
                <c:pt idx="15">
                  <c:v>1.054</c:v>
                </c:pt>
                <c:pt idx="16">
                  <c:v>#N/A</c:v>
                </c:pt>
                <c:pt idx="17">
                  <c:v>#N/A</c:v>
                </c:pt>
                <c:pt idx="18">
                  <c:v>1.7999999999999999E-2</c:v>
                </c:pt>
                <c:pt idx="19">
                  <c:v>#N/A</c:v>
                </c:pt>
                <c:pt idx="20">
                  <c:v>#N/A</c:v>
                </c:pt>
                <c:pt idx="21">
                  <c:v>#N/A</c:v>
                </c:pt>
                <c:pt idx="22">
                  <c:v>27.86</c:v>
                </c:pt>
                <c:pt idx="23">
                  <c:v>6.4000000000000001E-2</c:v>
                </c:pt>
                <c:pt idx="24">
                  <c:v>0.14000000000000001</c:v>
                </c:pt>
                <c:pt idx="25">
                  <c:v>#N/A</c:v>
                </c:pt>
                <c:pt idx="26">
                  <c:v>#N/A</c:v>
                </c:pt>
                <c:pt idx="27">
                  <c:v>4.0000000000000002E-4</c:v>
                </c:pt>
                <c:pt idx="28">
                  <c:v>#N/A</c:v>
                </c:pt>
                <c:pt idx="29">
                  <c:v>0.14799999999999999</c:v>
                </c:pt>
                <c:pt idx="30">
                  <c:v>#N/A</c:v>
                </c:pt>
                <c:pt idx="31">
                  <c:v>#N/A</c:v>
                </c:pt>
                <c:pt idx="32">
                  <c:v>#N/A</c:v>
                </c:pt>
                <c:pt idx="33">
                  <c:v>4.4000000000000003E-3</c:v>
                </c:pt>
                <c:pt idx="34">
                  <c:v>#N/A</c:v>
                </c:pt>
                <c:pt idx="35">
                  <c:v>#N/A</c:v>
                </c:pt>
                <c:pt idx="36">
                  <c:v>#N/A</c:v>
                </c:pt>
                <c:pt idx="37">
                  <c:v>0.155</c:v>
                </c:pt>
                <c:pt idx="38">
                  <c:v>#N/A</c:v>
                </c:pt>
                <c:pt idx="39">
                  <c:v>6.4000000000000001E-2</c:v>
                </c:pt>
                <c:pt idx="40">
                  <c:v>0.7</c:v>
                </c:pt>
                <c:pt idx="41">
                  <c:v>#N/A</c:v>
                </c:pt>
                <c:pt idx="42">
                  <c:v>#N/A</c:v>
                </c:pt>
                <c:pt idx="43">
                  <c:v>#N/A</c:v>
                </c:pt>
                <c:pt idx="44">
                  <c:v>#N/A</c:v>
                </c:pt>
                <c:pt idx="45">
                  <c:v>#N/A</c:v>
                </c:pt>
                <c:pt idx="46">
                  <c:v>#N/A</c:v>
                </c:pt>
                <c:pt idx="47">
                  <c:v>5.9999999999999995E-4</c:v>
                </c:pt>
                <c:pt idx="48">
                  <c:v>#N/A</c:v>
                </c:pt>
                <c:pt idx="49">
                  <c:v>#N/A</c:v>
                </c:pt>
                <c:pt idx="50">
                  <c:v>1.7999999999999999E-2</c:v>
                </c:pt>
                <c:pt idx="51">
                  <c:v>#N/A</c:v>
                </c:pt>
                <c:pt idx="52">
                  <c:v>#N/A</c:v>
                </c:pt>
                <c:pt idx="53">
                  <c:v>7.0000000000000001E-3</c:v>
                </c:pt>
                <c:pt idx="54">
                  <c:v>#N/A</c:v>
                </c:pt>
                <c:pt idx="55">
                  <c:v>3.5999999999999999E-3</c:v>
                </c:pt>
                <c:pt idx="56">
                  <c:v>#N/A</c:v>
                </c:pt>
                <c:pt idx="57">
                  <c:v>#N/A</c:v>
                </c:pt>
                <c:pt idx="58">
                  <c:v>#N/A</c:v>
                </c:pt>
                <c:pt idx="59">
                  <c:v>#N/A</c:v>
                </c:pt>
                <c:pt idx="60">
                  <c:v>#N/A</c:v>
                </c:pt>
                <c:pt idx="61">
                  <c:v>4.5999999999999996</c:v>
                </c:pt>
                <c:pt idx="62">
                  <c:v>#N/A</c:v>
                </c:pt>
                <c:pt idx="63">
                  <c:v>#N/A</c:v>
                </c:pt>
                <c:pt idx="64">
                  <c:v>0.64400000000000002</c:v>
                </c:pt>
                <c:pt idx="65">
                  <c:v>#N/A</c:v>
                </c:pt>
                <c:pt idx="66">
                  <c:v>#N/A</c:v>
                </c:pt>
                <c:pt idx="67">
                  <c:v>#N/A</c:v>
                </c:pt>
                <c:pt idx="68">
                  <c:v>#N/A</c:v>
                </c:pt>
                <c:pt idx="69">
                  <c:v>2.286</c:v>
                </c:pt>
                <c:pt idx="70">
                  <c:v>#N/A</c:v>
                </c:pt>
                <c:pt idx="71">
                  <c:v>4.0000000000000001E-3</c:v>
                </c:pt>
                <c:pt idx="72">
                  <c:v>468</c:v>
                </c:pt>
                <c:pt idx="73">
                  <c:v>#N/A</c:v>
                </c:pt>
                <c:pt idx="74">
                  <c:v>#N/A</c:v>
                </c:pt>
                <c:pt idx="75">
                  <c:v>40</c:v>
                </c:pt>
                <c:pt idx="76">
                  <c:v>#N/A</c:v>
                </c:pt>
                <c:pt idx="77">
                  <c:v>#N/A</c:v>
                </c:pt>
                <c:pt idx="78">
                  <c:v>#N/A</c:v>
                </c:pt>
                <c:pt idx="79">
                  <c:v>0.47499999999999998</c:v>
                </c:pt>
                <c:pt idx="80">
                  <c:v>#N/A</c:v>
                </c:pt>
                <c:pt idx="81">
                  <c:v>#N/A</c:v>
                </c:pt>
                <c:pt idx="82">
                  <c:v>#N/A</c:v>
                </c:pt>
                <c:pt idx="83">
                  <c:v>0.46100000000000002</c:v>
                </c:pt>
                <c:pt idx="84">
                  <c:v>#N/A</c:v>
                </c:pt>
                <c:pt idx="85">
                  <c:v>#N/A</c:v>
                </c:pt>
                <c:pt idx="86">
                  <c:v>#N/A</c:v>
                </c:pt>
                <c:pt idx="87">
                  <c:v>#N/A</c:v>
                </c:pt>
                <c:pt idx="88">
                  <c:v>#N/A</c:v>
                </c:pt>
                <c:pt idx="89">
                  <c:v>#N/A</c:v>
                </c:pt>
                <c:pt idx="90">
                  <c:v>#N/A</c:v>
                </c:pt>
                <c:pt idx="91">
                  <c:v>#N/A</c:v>
                </c:pt>
                <c:pt idx="92">
                  <c:v>#N/A</c:v>
                </c:pt>
                <c:pt idx="93">
                  <c:v>2.8000000000000001E-2</c:v>
                </c:pt>
                <c:pt idx="94">
                  <c:v>7.8E-2</c:v>
                </c:pt>
                <c:pt idx="95">
                  <c:v>1.9650000000000001</c:v>
                </c:pt>
                <c:pt idx="96">
                  <c:v>#N/A</c:v>
                </c:pt>
                <c:pt idx="97">
                  <c:v>#N/A</c:v>
                </c:pt>
                <c:pt idx="98">
                  <c:v>#N/A</c:v>
                </c:pt>
                <c:pt idx="99">
                  <c:v>16.14</c:v>
                </c:pt>
                <c:pt idx="100">
                  <c:v>#N/A</c:v>
                </c:pt>
                <c:pt idx="101">
                  <c:v>#N/A</c:v>
                </c:pt>
                <c:pt idx="102">
                  <c:v>#N/A</c:v>
                </c:pt>
                <c:pt idx="103">
                  <c:v>1.319</c:v>
                </c:pt>
                <c:pt idx="104">
                  <c:v>#N/A</c:v>
                </c:pt>
                <c:pt idx="105">
                  <c:v>1.5</c:v>
                </c:pt>
                <c:pt idx="106">
                  <c:v>#N/A</c:v>
                </c:pt>
                <c:pt idx="107">
                  <c:v>#N/A</c:v>
                </c:pt>
                <c:pt idx="108">
                  <c:v>#N/A</c:v>
                </c:pt>
                <c:pt idx="109">
                  <c:v>#N/A</c:v>
                </c:pt>
                <c:pt idx="110">
                  <c:v>#N/A</c:v>
                </c:pt>
                <c:pt idx="111">
                  <c:v>#N/A</c:v>
                </c:pt>
                <c:pt idx="112">
                  <c:v>#N/A</c:v>
                </c:pt>
                <c:pt idx="113">
                  <c:v>#N/A</c:v>
                </c:pt>
                <c:pt idx="114">
                  <c:v>0.115</c:v>
                </c:pt>
                <c:pt idx="115">
                  <c:v>#N/A</c:v>
                </c:pt>
                <c:pt idx="116">
                  <c:v>#N/A</c:v>
                </c:pt>
                <c:pt idx="117">
                  <c:v>#N/A</c:v>
                </c:pt>
                <c:pt idx="118">
                  <c:v>#N/A</c:v>
                </c:pt>
                <c:pt idx="119">
                  <c:v>#N/A</c:v>
                </c:pt>
                <c:pt idx="120">
                  <c:v>0.83599999999999997</c:v>
                </c:pt>
                <c:pt idx="121">
                  <c:v>#N/A</c:v>
                </c:pt>
                <c:pt idx="122">
                  <c:v>#N/A</c:v>
                </c:pt>
                <c:pt idx="123">
                  <c:v>3.92</c:v>
                </c:pt>
                <c:pt idx="124">
                  <c:v>#N/A</c:v>
                </c:pt>
                <c:pt idx="125">
                  <c:v>#N/A</c:v>
                </c:pt>
                <c:pt idx="126">
                  <c:v>#N/A</c:v>
                </c:pt>
                <c:pt idx="127">
                  <c:v>#N/A</c:v>
                </c:pt>
                <c:pt idx="128">
                  <c:v>#N/A</c:v>
                </c:pt>
                <c:pt idx="129">
                  <c:v>#N/A</c:v>
                </c:pt>
                <c:pt idx="130">
                  <c:v>0.33539999999999998</c:v>
                </c:pt>
                <c:pt idx="131">
                  <c:v>#N/A</c:v>
                </c:pt>
                <c:pt idx="132">
                  <c:v>#N/A</c:v>
                </c:pt>
                <c:pt idx="133">
                  <c:v>1.6060000000000001</c:v>
                </c:pt>
                <c:pt idx="134">
                  <c:v>#N/A</c:v>
                </c:pt>
                <c:pt idx="135">
                  <c:v>#N/A</c:v>
                </c:pt>
                <c:pt idx="136">
                  <c:v>#N/A</c:v>
                </c:pt>
                <c:pt idx="137">
                  <c:v>#N/A</c:v>
                </c:pt>
                <c:pt idx="138">
                  <c:v>#N/A</c:v>
                </c:pt>
                <c:pt idx="139">
                  <c:v>#N/A</c:v>
                </c:pt>
                <c:pt idx="140">
                  <c:v>#N/A</c:v>
                </c:pt>
                <c:pt idx="141">
                  <c:v>0.96399999999999997</c:v>
                </c:pt>
                <c:pt idx="142">
                  <c:v>8.49</c:v>
                </c:pt>
                <c:pt idx="143">
                  <c:v>#N/A</c:v>
                </c:pt>
                <c:pt idx="144">
                  <c:v>#N/A</c:v>
                </c:pt>
                <c:pt idx="145">
                  <c:v>#N/A</c:v>
                </c:pt>
                <c:pt idx="146">
                  <c:v>#N/A</c:v>
                </c:pt>
                <c:pt idx="147">
                  <c:v>#N/A</c:v>
                </c:pt>
                <c:pt idx="148">
                  <c:v>#N/A</c:v>
                </c:pt>
                <c:pt idx="149">
                  <c:v>#N/A</c:v>
                </c:pt>
                <c:pt idx="150">
                  <c:v>#N/A</c:v>
                </c:pt>
                <c:pt idx="151">
                  <c:v>1.2509999999999999</c:v>
                </c:pt>
                <c:pt idx="152">
                  <c:v>#N/A</c:v>
                </c:pt>
                <c:pt idx="153">
                  <c:v>0.32900000000000001</c:v>
                </c:pt>
                <c:pt idx="154">
                  <c:v>#N/A</c:v>
                </c:pt>
                <c:pt idx="155">
                  <c:v>#N/A</c:v>
                </c:pt>
                <c:pt idx="156">
                  <c:v>#N/A</c:v>
                </c:pt>
                <c:pt idx="157">
                  <c:v>0.78600000000000003</c:v>
                </c:pt>
                <c:pt idx="158">
                  <c:v>#N/A</c:v>
                </c:pt>
                <c:pt idx="159">
                  <c:v>28.43</c:v>
                </c:pt>
                <c:pt idx="160">
                  <c:v>0.41</c:v>
                </c:pt>
                <c:pt idx="161">
                  <c:v>#N/A</c:v>
                </c:pt>
                <c:pt idx="162">
                  <c:v>#N/A</c:v>
                </c:pt>
                <c:pt idx="163">
                  <c:v>#N/A</c:v>
                </c:pt>
                <c:pt idx="164">
                  <c:v>#N/A</c:v>
                </c:pt>
                <c:pt idx="165">
                  <c:v>#N/A</c:v>
                </c:pt>
                <c:pt idx="166">
                  <c:v>#N/A</c:v>
                </c:pt>
                <c:pt idx="167">
                  <c:v>#N/A</c:v>
                </c:pt>
                <c:pt idx="168">
                  <c:v>#N/A</c:v>
                </c:pt>
                <c:pt idx="169">
                  <c:v>2.3E-2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0.23</c:v>
                </c:pt>
                <c:pt idx="183">
                  <c:v>#N/A</c:v>
                </c:pt>
                <c:pt idx="184">
                  <c:v>#N/A</c:v>
                </c:pt>
                <c:pt idx="185">
                  <c:v>#N/A</c:v>
                </c:pt>
                <c:pt idx="186">
                  <c:v>40.65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415.2</c:v>
                </c:pt>
              </c:numCache>
            </c:numRef>
          </c:xVal>
          <c:yVal>
            <c:numRef>
              <c:f>agricultural_final_chart!$C$611:$C$810</c:f>
              <c:numCache>
                <c:formatCode>General</c:formatCode>
                <c:ptCount val="200"/>
                <c:pt idx="0">
                  <c:v>0</c:v>
                </c:pt>
                <c:pt idx="1">
                  <c:v>6.4838145399999991</c:v>
                </c:pt>
                <c:pt idx="2">
                  <c:v>0.25465500000000008</c:v>
                </c:pt>
                <c:pt idx="3">
                  <c:v>0.12424920000000006</c:v>
                </c:pt>
                <c:pt idx="4">
                  <c:v>0</c:v>
                </c:pt>
                <c:pt idx="5">
                  <c:v>0.26516242000000001</c:v>
                </c:pt>
                <c:pt idx="6">
                  <c:v>5.598306E-10</c:v>
                </c:pt>
                <c:pt idx="7">
                  <c:v>2.7773960000000013</c:v>
                </c:pt>
                <c:pt idx="8">
                  <c:v>3.4851996000000005</c:v>
                </c:pt>
                <c:pt idx="9">
                  <c:v>0</c:v>
                </c:pt>
                <c:pt idx="10">
                  <c:v>0</c:v>
                </c:pt>
                <c:pt idx="11">
                  <c:v>0.13239742000000002</c:v>
                </c:pt>
                <c:pt idx="12">
                  <c:v>2.379002E-8</c:v>
                </c:pt>
                <c:pt idx="13">
                  <c:v>39.315070200000001</c:v>
                </c:pt>
                <c:pt idx="14">
                  <c:v>9.0762199999999994E-3</c:v>
                </c:pt>
                <c:pt idx="15">
                  <c:v>7.5103519999999979E-2</c:v>
                </c:pt>
                <c:pt idx="16">
                  <c:v>0</c:v>
                </c:pt>
                <c:pt idx="17">
                  <c:v>18.969410000000003</c:v>
                </c:pt>
                <c:pt idx="18">
                  <c:v>1.2514790000000001E-2</c:v>
                </c:pt>
                <c:pt idx="19">
                  <c:v>0</c:v>
                </c:pt>
                <c:pt idx="20">
                  <c:v>6.1400399999999994E-3</c:v>
                </c:pt>
                <c:pt idx="21">
                  <c:v>0</c:v>
                </c:pt>
                <c:pt idx="22">
                  <c:v>33.300010619999995</c:v>
                </c:pt>
                <c:pt idx="23">
                  <c:v>5.8732894799999998E-2</c:v>
                </c:pt>
                <c:pt idx="24">
                  <c:v>0.36450659999999996</c:v>
                </c:pt>
                <c:pt idx="25">
                  <c:v>0</c:v>
                </c:pt>
                <c:pt idx="26">
                  <c:v>0</c:v>
                </c:pt>
                <c:pt idx="27">
                  <c:v>5.829660000000016E-4</c:v>
                </c:pt>
                <c:pt idx="28">
                  <c:v>1.6675704</c:v>
                </c:pt>
                <c:pt idx="29">
                  <c:v>7.6528946E-2</c:v>
                </c:pt>
                <c:pt idx="30">
                  <c:v>0.79129680000000024</c:v>
                </c:pt>
                <c:pt idx="31">
                  <c:v>1.8082172000000003</c:v>
                </c:pt>
                <c:pt idx="32">
                  <c:v>5.4575519999999998E-8</c:v>
                </c:pt>
                <c:pt idx="33">
                  <c:v>0</c:v>
                </c:pt>
                <c:pt idx="34">
                  <c:v>0</c:v>
                </c:pt>
                <c:pt idx="35">
                  <c:v>0.23659620000000003</c:v>
                </c:pt>
                <c:pt idx="36">
                  <c:v>0.30743000000000009</c:v>
                </c:pt>
                <c:pt idx="37">
                  <c:v>0.14163907000000003</c:v>
                </c:pt>
                <c:pt idx="38">
                  <c:v>2.4980388000000002</c:v>
                </c:pt>
                <c:pt idx="39">
                  <c:v>2.5972056000000007E-2</c:v>
                </c:pt>
                <c:pt idx="40">
                  <c:v>2.4550199999999994E-2</c:v>
                </c:pt>
                <c:pt idx="41">
                  <c:v>1.5102259999999999E-8</c:v>
                </c:pt>
                <c:pt idx="42">
                  <c:v>0.57885719999999985</c:v>
                </c:pt>
                <c:pt idx="43">
                  <c:v>0.10609960000000007</c:v>
                </c:pt>
                <c:pt idx="44">
                  <c:v>2.2575598000000006</c:v>
                </c:pt>
                <c:pt idx="45">
                  <c:v>21.384337999999996</c:v>
                </c:pt>
                <c:pt idx="46">
                  <c:v>2.8720920000000004E-2</c:v>
                </c:pt>
                <c:pt idx="47">
                  <c:v>0</c:v>
                </c:pt>
                <c:pt idx="48">
                  <c:v>0</c:v>
                </c:pt>
                <c:pt idx="49">
                  <c:v>1.4602799999999999E-10</c:v>
                </c:pt>
                <c:pt idx="50">
                  <c:v>0</c:v>
                </c:pt>
                <c:pt idx="51">
                  <c:v>0</c:v>
                </c:pt>
                <c:pt idx="52">
                  <c:v>0</c:v>
                </c:pt>
                <c:pt idx="53">
                  <c:v>0</c:v>
                </c:pt>
                <c:pt idx="54">
                  <c:v>0</c:v>
                </c:pt>
                <c:pt idx="55">
                  <c:v>7.4037199999999991E-3</c:v>
                </c:pt>
                <c:pt idx="56">
                  <c:v>4.0536986080000004E-2</c:v>
                </c:pt>
                <c:pt idx="57">
                  <c:v>0</c:v>
                </c:pt>
                <c:pt idx="58">
                  <c:v>0</c:v>
                </c:pt>
                <c:pt idx="59">
                  <c:v>3.0207400000000023E-2</c:v>
                </c:pt>
                <c:pt idx="60">
                  <c:v>0</c:v>
                </c:pt>
                <c:pt idx="61">
                  <c:v>2.1587718000000002</c:v>
                </c:pt>
                <c:pt idx="62">
                  <c:v>5.72527E-9</c:v>
                </c:pt>
                <c:pt idx="63">
                  <c:v>6.2534879999999987E-2</c:v>
                </c:pt>
                <c:pt idx="64">
                  <c:v>1.0569323799999999</c:v>
                </c:pt>
                <c:pt idx="65">
                  <c:v>1.4221492474000001</c:v>
                </c:pt>
                <c:pt idx="66">
                  <c:v>0.31574728400000002</c:v>
                </c:pt>
                <c:pt idx="67">
                  <c:v>#N/A</c:v>
                </c:pt>
                <c:pt idx="68">
                  <c:v>7.1206919999999993E-2</c:v>
                </c:pt>
                <c:pt idx="69">
                  <c:v>0</c:v>
                </c:pt>
                <c:pt idx="70">
                  <c:v>0</c:v>
                </c:pt>
                <c:pt idx="71">
                  <c:v>0</c:v>
                </c:pt>
                <c:pt idx="72">
                  <c:v>391.23665999999997</c:v>
                </c:pt>
                <c:pt idx="73">
                  <c:v>19.652552</c:v>
                </c:pt>
                <c:pt idx="74">
                  <c:v>22.962879600000001</c:v>
                </c:pt>
                <c:pt idx="75">
                  <c:v>12.824304999999999</c:v>
                </c:pt>
                <c:pt idx="76">
                  <c:v>0</c:v>
                </c:pt>
                <c:pt idx="77">
                  <c:v>0.47553331999999993</c:v>
                </c:pt>
                <c:pt idx="78">
                  <c:v>1.9968999999999983</c:v>
                </c:pt>
                <c:pt idx="79">
                  <c:v>8.2076799999999991E-2</c:v>
                </c:pt>
                <c:pt idx="80">
                  <c:v>2.9808971999999998</c:v>
                </c:pt>
                <c:pt idx="81">
                  <c:v>0</c:v>
                </c:pt>
                <c:pt idx="82">
                  <c:v>26.696172000000001</c:v>
                </c:pt>
                <c:pt idx="83">
                  <c:v>2.9914024000000008E-2</c:v>
                </c:pt>
                <c:pt idx="84">
                  <c:v>1.3099816</c:v>
                </c:pt>
                <c:pt idx="85">
                  <c:v>3.2220900000000011E-2</c:v>
                </c:pt>
                <c:pt idx="86">
                  <c:v>8.4141245799999993</c:v>
                </c:pt>
                <c:pt idx="87">
                  <c:v>3.4378600000000006</c:v>
                </c:pt>
                <c:pt idx="88">
                  <c:v>7.3357920000000005</c:v>
                </c:pt>
                <c:pt idx="89">
                  <c:v>0</c:v>
                </c:pt>
                <c:pt idx="90">
                  <c:v>0</c:v>
                </c:pt>
                <c:pt idx="91">
                  <c:v>6.2693791800000005</c:v>
                </c:pt>
                <c:pt idx="92">
                  <c:v>0.20764418000000001</c:v>
                </c:pt>
                <c:pt idx="93">
                  <c:v>0</c:v>
                </c:pt>
                <c:pt idx="94">
                  <c:v>0</c:v>
                </c:pt>
                <c:pt idx="95">
                  <c:v>0.37810992000000004</c:v>
                </c:pt>
                <c:pt idx="96">
                  <c:v>0</c:v>
                </c:pt>
                <c:pt idx="97">
                  <c:v>0</c:v>
                </c:pt>
                <c:pt idx="98">
                  <c:v>0</c:v>
                </c:pt>
                <c:pt idx="99">
                  <c:v>10.042250599999999</c:v>
                </c:pt>
                <c:pt idx="100">
                  <c:v>2.0198600000000053E-3</c:v>
                </c:pt>
                <c:pt idx="101">
                  <c:v>3.8418389999999998</c:v>
                </c:pt>
                <c:pt idx="102">
                  <c:v>0</c:v>
                </c:pt>
                <c:pt idx="103">
                  <c:v>1.60354066</c:v>
                </c:pt>
                <c:pt idx="104">
                  <c:v>3.6236560000000001E-2</c:v>
                </c:pt>
                <c:pt idx="105">
                  <c:v>0.58831100280000004</c:v>
                </c:pt>
                <c:pt idx="106">
                  <c:v>0</c:v>
                </c:pt>
                <c:pt idx="107">
                  <c:v>11.014718</c:v>
                </c:pt>
                <c:pt idx="108">
                  <c:v>0</c:v>
                </c:pt>
                <c:pt idx="109">
                  <c:v>0</c:v>
                </c:pt>
                <c:pt idx="110">
                  <c:v>0.96331639999999985</c:v>
                </c:pt>
                <c:pt idx="111">
                  <c:v>0.15602026000000002</c:v>
                </c:pt>
                <c:pt idx="112">
                  <c:v>0</c:v>
                </c:pt>
                <c:pt idx="113">
                  <c:v>2.2424000000005329E-3</c:v>
                </c:pt>
                <c:pt idx="114">
                  <c:v>0</c:v>
                </c:pt>
                <c:pt idx="115">
                  <c:v>0</c:v>
                </c:pt>
                <c:pt idx="116">
                  <c:v>3.5134778200000003</c:v>
                </c:pt>
                <c:pt idx="117">
                  <c:v>0</c:v>
                </c:pt>
                <c:pt idx="118">
                  <c:v>5.9798080000000003E-2</c:v>
                </c:pt>
                <c:pt idx="119">
                  <c:v>8.2968700000000004E-7</c:v>
                </c:pt>
                <c:pt idx="120">
                  <c:v>0</c:v>
                </c:pt>
                <c:pt idx="121">
                  <c:v>4.6321200000000007E-2</c:v>
                </c:pt>
                <c:pt idx="122">
                  <c:v>0.19422753000000004</c:v>
                </c:pt>
                <c:pt idx="123">
                  <c:v>0.41985180000000011</c:v>
                </c:pt>
                <c:pt idx="124">
                  <c:v>0</c:v>
                </c:pt>
                <c:pt idx="125">
                  <c:v>0</c:v>
                </c:pt>
                <c:pt idx="126">
                  <c:v>101.22731300000001</c:v>
                </c:pt>
                <c:pt idx="127">
                  <c:v>0</c:v>
                </c:pt>
                <c:pt idx="128">
                  <c:v>0</c:v>
                </c:pt>
                <c:pt idx="129">
                  <c:v>0</c:v>
                </c:pt>
                <c:pt idx="130">
                  <c:v>9.0375779999999989E-2</c:v>
                </c:pt>
                <c:pt idx="131">
                  <c:v>1.5154191999999997</c:v>
                </c:pt>
                <c:pt idx="132">
                  <c:v>13.079730000000001</c:v>
                </c:pt>
                <c:pt idx="133">
                  <c:v>0</c:v>
                </c:pt>
                <c:pt idx="134">
                  <c:v>2.1187049999999998</c:v>
                </c:pt>
                <c:pt idx="135">
                  <c:v>7.0268661999999996E-2</c:v>
                </c:pt>
                <c:pt idx="136">
                  <c:v>3.2383399999999941E-4</c:v>
                </c:pt>
                <c:pt idx="137">
                  <c:v>4.7419999999999685E-3</c:v>
                </c:pt>
                <c:pt idx="138">
                  <c:v>1.7469981999999998E-2</c:v>
                </c:pt>
                <c:pt idx="139">
                  <c:v>3.5938971660000006E-2</c:v>
                </c:pt>
                <c:pt idx="140">
                  <c:v>0</c:v>
                </c:pt>
                <c:pt idx="141">
                  <c:v>4.3980199999999983E-2</c:v>
                </c:pt>
                <c:pt idx="142">
                  <c:v>1.1116960000000002</c:v>
                </c:pt>
                <c:pt idx="143">
                  <c:v>7.121000000000037E-4</c:v>
                </c:pt>
                <c:pt idx="144">
                  <c:v>0.70140000000000668</c:v>
                </c:pt>
                <c:pt idx="145">
                  <c:v>4.392988E-10</c:v>
                </c:pt>
                <c:pt idx="146">
                  <c:v>1.308852E-8</c:v>
                </c:pt>
                <c:pt idx="147">
                  <c:v>8.1648519999999998E-9</c:v>
                </c:pt>
                <c:pt idx="148">
                  <c:v>0</c:v>
                </c:pt>
                <c:pt idx="149">
                  <c:v>6.2567359999999996E-9</c:v>
                </c:pt>
                <c:pt idx="150">
                  <c:v>9.1158393180000008</c:v>
                </c:pt>
                <c:pt idx="151">
                  <c:v>1.8620363400000002</c:v>
                </c:pt>
                <c:pt idx="152">
                  <c:v>0</c:v>
                </c:pt>
                <c:pt idx="153">
                  <c:v>0.33329073999999997</c:v>
                </c:pt>
                <c:pt idx="154">
                  <c:v>5.7858000000000076E-3</c:v>
                </c:pt>
                <c:pt idx="155">
                  <c:v>4.476400000000047E-3</c:v>
                </c:pt>
                <c:pt idx="156">
                  <c:v>0</c:v>
                </c:pt>
                <c:pt idx="157">
                  <c:v>1.214773136</c:v>
                </c:pt>
                <c:pt idx="158">
                  <c:v>1.8192845999999996</c:v>
                </c:pt>
                <c:pt idx="159">
                  <c:v>3.5225439999999999</c:v>
                </c:pt>
                <c:pt idx="160">
                  <c:v>0.71164013999999998</c:v>
                </c:pt>
                <c:pt idx="161">
                  <c:v>1.3880340000000002</c:v>
                </c:pt>
                <c:pt idx="162">
                  <c:v>1.6988554000000003E-2</c:v>
                </c:pt>
                <c:pt idx="163">
                  <c:v>0</c:v>
                </c:pt>
                <c:pt idx="164">
                  <c:v>0</c:v>
                </c:pt>
                <c:pt idx="165">
                  <c:v>2.4406498000000001</c:v>
                </c:pt>
                <c:pt idx="166">
                  <c:v>3.7844599999999997</c:v>
                </c:pt>
                <c:pt idx="167">
                  <c:v>0.14978009999999997</c:v>
                </c:pt>
                <c:pt idx="168">
                  <c:v>73.483295400000003</c:v>
                </c:pt>
                <c:pt idx="169">
                  <c:v>0</c:v>
                </c:pt>
                <c:pt idx="170">
                  <c:v>0</c:v>
                </c:pt>
                <c:pt idx="171">
                  <c:v>0</c:v>
                </c:pt>
                <c:pt idx="172">
                  <c:v>0</c:v>
                </c:pt>
                <c:pt idx="173">
                  <c:v>1.29818968E-2</c:v>
                </c:pt>
                <c:pt idx="174">
                  <c:v>0.27004968000000001</c:v>
                </c:pt>
                <c:pt idx="175">
                  <c:v>3.3778500000000005</c:v>
                </c:pt>
                <c:pt idx="176">
                  <c:v>0.38248078540000002</c:v>
                </c:pt>
                <c:pt idx="177">
                  <c:v>4.0819200000000028E-3</c:v>
                </c:pt>
                <c:pt idx="178">
                  <c:v>0</c:v>
                </c:pt>
                <c:pt idx="179">
                  <c:v>0</c:v>
                </c:pt>
                <c:pt idx="180">
                  <c:v>0.41217999999999932</c:v>
                </c:pt>
                <c:pt idx="181">
                  <c:v>39.462299999999999</c:v>
                </c:pt>
                <c:pt idx="182">
                  <c:v>5.6091046000000006E-2</c:v>
                </c:pt>
                <c:pt idx="183">
                  <c:v>0.37317062000000001</c:v>
                </c:pt>
                <c:pt idx="184">
                  <c:v>7.9634099999999997</c:v>
                </c:pt>
                <c:pt idx="185">
                  <c:v>0.96123920000000007</c:v>
                </c:pt>
                <c:pt idx="186">
                  <c:v>92.965056000000004</c:v>
                </c:pt>
                <c:pt idx="187">
                  <c:v>0.24223300000000003</c:v>
                </c:pt>
                <c:pt idx="188">
                  <c:v>0</c:v>
                </c:pt>
                <c:pt idx="189">
                  <c:v>0.57220705199999999</c:v>
                </c:pt>
                <c:pt idx="190">
                  <c:v>0</c:v>
                </c:pt>
                <c:pt idx="191">
                  <c:v>9.3789999999999707E-3</c:v>
                </c:pt>
                <c:pt idx="192">
                  <c:v>0</c:v>
                </c:pt>
                <c:pt idx="193">
                  <c:v>0</c:v>
                </c:pt>
                <c:pt idx="194">
                  <c:v>2.0916199999999385E-2</c:v>
                </c:pt>
                <c:pt idx="195">
                  <c:v>4.8663999999998264E-4</c:v>
                </c:pt>
                <c:pt idx="196">
                  <c:v>13.984620199999998</c:v>
                </c:pt>
                <c:pt idx="197">
                  <c:v>4.4567259999999997E-2</c:v>
                </c:pt>
                <c:pt idx="198">
                  <c:v>6.6456639999999997E-2</c:v>
                </c:pt>
                <c:pt idx="199">
                  <c:v>505.36352000000011</c:v>
                </c:pt>
              </c:numCache>
            </c:numRef>
          </c:yVal>
          <c:smooth val="0"/>
        </c:ser>
        <c:ser>
          <c:idx val="5"/>
          <c:order val="4"/>
          <c:tx>
            <c:strRef>
              <c:f>agricultural_final_chart!$A$811</c:f>
              <c:strCache>
                <c:ptCount val="1"/>
                <c:pt idx="0">
                  <c:v>1988-1992</c:v>
                </c:pt>
              </c:strCache>
            </c:strRef>
          </c:tx>
          <c:spPr>
            <a:ln w="28575">
              <a:noFill/>
            </a:ln>
          </c:spPr>
          <c:marker>
            <c:symbol val="plus"/>
            <c:size val="7"/>
            <c:spPr>
              <a:noFill/>
              <a:ln>
                <a:solidFill>
                  <a:schemeClr val="tx1"/>
                </a:solidFill>
              </a:ln>
            </c:spPr>
          </c:marker>
          <c:xVal>
            <c:numRef>
              <c:f>agricultural_final_chart!$B$811:$B$1010</c:f>
              <c:numCache>
                <c:formatCode>0.00</c:formatCode>
                <c:ptCount val="200"/>
                <c:pt idx="0">
                  <c:v>#N/A</c:v>
                </c:pt>
                <c:pt idx="1">
                  <c:v>#N/A</c:v>
                </c:pt>
                <c:pt idx="2">
                  <c:v>1</c:v>
                </c:pt>
                <c:pt idx="3">
                  <c:v>2.7</c:v>
                </c:pt>
                <c:pt idx="4">
                  <c:v>#N/A</c:v>
                </c:pt>
                <c:pt idx="5">
                  <c:v>#N/A</c:v>
                </c:pt>
                <c:pt idx="6">
                  <c:v>1E-3</c:v>
                </c:pt>
                <c:pt idx="7">
                  <c:v>#N/A</c:v>
                </c:pt>
                <c:pt idx="8">
                  <c:v>#N/A</c:v>
                </c:pt>
                <c:pt idx="9">
                  <c:v>0.1</c:v>
                </c:pt>
                <c:pt idx="10">
                  <c:v>#N/A</c:v>
                </c:pt>
                <c:pt idx="11">
                  <c:v>0.13500000000000001</c:v>
                </c:pt>
                <c:pt idx="12">
                  <c:v>5.4800000000000001E-2</c:v>
                </c:pt>
                <c:pt idx="13">
                  <c:v>#N/A</c:v>
                </c:pt>
                <c:pt idx="14">
                  <c:v>#N/A</c:v>
                </c:pt>
                <c:pt idx="15">
                  <c:v>#N/A</c:v>
                </c:pt>
                <c:pt idx="16">
                  <c:v>5.3999999999999999E-2</c:v>
                </c:pt>
                <c:pt idx="17">
                  <c:v>#N/A</c:v>
                </c:pt>
                <c:pt idx="18">
                  <c:v>1.9E-2</c:v>
                </c:pt>
                <c:pt idx="19">
                  <c:v>#N/A</c:v>
                </c:pt>
                <c:pt idx="20">
                  <c:v>#N/A</c:v>
                </c:pt>
                <c:pt idx="21">
                  <c:v>2.2250000000000001</c:v>
                </c:pt>
                <c:pt idx="22">
                  <c:v>#N/A</c:v>
                </c:pt>
                <c:pt idx="23">
                  <c:v>#N/A</c:v>
                </c:pt>
                <c:pt idx="24">
                  <c:v>0.14000000000000001</c:v>
                </c:pt>
                <c:pt idx="25">
                  <c:v>3.9910000000000001</c:v>
                </c:pt>
                <c:pt idx="26">
                  <c:v>2.1999999999999999E-2</c:v>
                </c:pt>
                <c:pt idx="27">
                  <c:v>#N/A</c:v>
                </c:pt>
                <c:pt idx="28">
                  <c:v>9.3789999999999996</c:v>
                </c:pt>
                <c:pt idx="29">
                  <c:v>#N/A</c:v>
                </c:pt>
                <c:pt idx="30">
                  <c:v>#N/A</c:v>
                </c:pt>
                <c:pt idx="31">
                  <c:v>#N/A</c:v>
                </c:pt>
                <c:pt idx="32">
                  <c:v>#N/A</c:v>
                </c:pt>
                <c:pt idx="33">
                  <c:v>#N/A</c:v>
                </c:pt>
                <c:pt idx="34">
                  <c:v>#N/A</c:v>
                </c:pt>
                <c:pt idx="35">
                  <c:v>#N/A</c:v>
                </c:pt>
                <c:pt idx="36">
                  <c:v>#N/A</c:v>
                </c:pt>
                <c:pt idx="37">
                  <c:v>0.16600000000000001</c:v>
                </c:pt>
                <c:pt idx="38">
                  <c:v>#N/A</c:v>
                </c:pt>
                <c:pt idx="39">
                  <c:v>8.2299999999999998E-2</c:v>
                </c:pt>
                <c:pt idx="40">
                  <c:v>0.46500000000000002</c:v>
                </c:pt>
                <c:pt idx="41">
                  <c:v>#N/A</c:v>
                </c:pt>
                <c:pt idx="42">
                  <c:v>#N/A</c:v>
                </c:pt>
                <c:pt idx="43">
                  <c:v>#N/A</c:v>
                </c:pt>
                <c:pt idx="44">
                  <c:v>#N/A</c:v>
                </c:pt>
                <c:pt idx="45">
                  <c:v>#N/A</c:v>
                </c:pt>
                <c:pt idx="46">
                  <c:v>0.33600000000000002</c:v>
                </c:pt>
                <c:pt idx="47">
                  <c:v>#N/A</c:v>
                </c:pt>
                <c:pt idx="48">
                  <c:v>#N/A</c:v>
                </c:pt>
                <c:pt idx="49">
                  <c:v>#N/A</c:v>
                </c:pt>
                <c:pt idx="50">
                  <c:v>#N/A</c:v>
                </c:pt>
                <c:pt idx="51">
                  <c:v>0.02</c:v>
                </c:pt>
                <c:pt idx="52">
                  <c:v>4.9189999999999996</c:v>
                </c:pt>
                <c:pt idx="53">
                  <c:v>#N/A</c:v>
                </c:pt>
                <c:pt idx="54">
                  <c:v>#N/A</c:v>
                </c:pt>
                <c:pt idx="55">
                  <c:v>#N/A</c:v>
                </c:pt>
                <c:pt idx="56">
                  <c:v>#N/A</c:v>
                </c:pt>
                <c:pt idx="57">
                  <c:v>1.6</c:v>
                </c:pt>
                <c:pt idx="58">
                  <c:v>#N/A</c:v>
                </c:pt>
                <c:pt idx="59">
                  <c:v>#N/A</c:v>
                </c:pt>
                <c:pt idx="60">
                  <c:v>#N/A</c:v>
                </c:pt>
                <c:pt idx="61">
                  <c:v>7.9</c:v>
                </c:pt>
                <c:pt idx="62">
                  <c:v>#N/A</c:v>
                </c:pt>
                <c:pt idx="63">
                  <c:v>#N/A</c:v>
                </c:pt>
                <c:pt idx="64">
                  <c:v>#N/A</c:v>
                </c:pt>
                <c:pt idx="65">
                  <c:v>1.4379999999999999</c:v>
                </c:pt>
                <c:pt idx="66">
                  <c:v>0.92459999999999998</c:v>
                </c:pt>
                <c:pt idx="67">
                  <c:v>#N/A</c:v>
                </c:pt>
                <c:pt idx="68">
                  <c:v>#N/A</c:v>
                </c:pt>
                <c:pt idx="69">
                  <c:v>0.94899999999999995</c:v>
                </c:pt>
                <c:pt idx="70">
                  <c:v>#N/A</c:v>
                </c:pt>
                <c:pt idx="71">
                  <c:v>7.0000000000000007E-2</c:v>
                </c:pt>
                <c:pt idx="72">
                  <c:v>460</c:v>
                </c:pt>
                <c:pt idx="73">
                  <c:v>69.239999999999995</c:v>
                </c:pt>
                <c:pt idx="74">
                  <c:v>#N/A</c:v>
                </c:pt>
                <c:pt idx="75">
                  <c:v>39.380000000000003</c:v>
                </c:pt>
                <c:pt idx="76">
                  <c:v>#N/A</c:v>
                </c:pt>
                <c:pt idx="77">
                  <c:v>1.216</c:v>
                </c:pt>
                <c:pt idx="78">
                  <c:v>#N/A</c:v>
                </c:pt>
                <c:pt idx="79">
                  <c:v>#N/A</c:v>
                </c:pt>
                <c:pt idx="80">
                  <c:v>#N/A</c:v>
                </c:pt>
                <c:pt idx="81">
                  <c:v>#N/A</c:v>
                </c:pt>
                <c:pt idx="82">
                  <c:v>58.6</c:v>
                </c:pt>
                <c:pt idx="83">
                  <c:v>0.73699999999999999</c:v>
                </c:pt>
                <c:pt idx="84">
                  <c:v>#N/A</c:v>
                </c:pt>
                <c:pt idx="85">
                  <c:v>1.5660000000000001</c:v>
                </c:pt>
                <c:pt idx="86">
                  <c:v>#N/A</c:v>
                </c:pt>
                <c:pt idx="87">
                  <c:v>#N/A</c:v>
                </c:pt>
                <c:pt idx="88">
                  <c:v>14.1</c:v>
                </c:pt>
                <c:pt idx="89">
                  <c:v>#N/A</c:v>
                </c:pt>
                <c:pt idx="90">
                  <c:v>#N/A</c:v>
                </c:pt>
                <c:pt idx="91">
                  <c:v>#N/A</c:v>
                </c:pt>
                <c:pt idx="92">
                  <c:v>#N/A</c:v>
                </c:pt>
                <c:pt idx="93">
                  <c:v>#N/A</c:v>
                </c:pt>
                <c:pt idx="94">
                  <c:v>#N/A</c:v>
                </c:pt>
                <c:pt idx="95">
                  <c:v>4.28</c:v>
                </c:pt>
                <c:pt idx="96">
                  <c:v>#N/A</c:v>
                </c:pt>
                <c:pt idx="97">
                  <c:v>#N/A</c:v>
                </c:pt>
                <c:pt idx="98">
                  <c:v>#N/A</c:v>
                </c:pt>
                <c:pt idx="99">
                  <c:v>#N/A</c:v>
                </c:pt>
                <c:pt idx="100">
                  <c:v>#N/A</c:v>
                </c:pt>
                <c:pt idx="101">
                  <c:v>8.3000000000000007</c:v>
                </c:pt>
                <c:pt idx="102">
                  <c:v>#N/A</c:v>
                </c:pt>
                <c:pt idx="103">
                  <c:v>#N/A</c:v>
                </c:pt>
                <c:pt idx="104">
                  <c:v>#N/A</c:v>
                </c:pt>
                <c:pt idx="105">
                  <c:v>#N/A</c:v>
                </c:pt>
                <c:pt idx="106">
                  <c:v>#N/A</c:v>
                </c:pt>
                <c:pt idx="107">
                  <c:v>#N/A</c:v>
                </c:pt>
                <c:pt idx="108">
                  <c:v>#N/A</c:v>
                </c:pt>
                <c:pt idx="109">
                  <c:v>#N/A</c:v>
                </c:pt>
                <c:pt idx="110">
                  <c:v>10.18</c:v>
                </c:pt>
                <c:pt idx="111">
                  <c:v>0.54</c:v>
                </c:pt>
                <c:pt idx="112">
                  <c:v>#N/A</c:v>
                </c:pt>
                <c:pt idx="113">
                  <c:v>0.77500000000000002</c:v>
                </c:pt>
                <c:pt idx="114">
                  <c:v>0.17</c:v>
                </c:pt>
                <c:pt idx="115">
                  <c:v>#N/A</c:v>
                </c:pt>
                <c:pt idx="116">
                  <c:v>#N/A</c:v>
                </c:pt>
                <c:pt idx="117">
                  <c:v>0.184</c:v>
                </c:pt>
                <c:pt idx="118">
                  <c:v>#N/A</c:v>
                </c:pt>
                <c:pt idx="119">
                  <c:v>#N/A</c:v>
                </c:pt>
                <c:pt idx="120">
                  <c:v>#N/A</c:v>
                </c:pt>
                <c:pt idx="121">
                  <c:v>#N/A</c:v>
                </c:pt>
                <c:pt idx="122">
                  <c:v>0.41</c:v>
                </c:pt>
                <c:pt idx="123">
                  <c:v>#N/A</c:v>
                </c:pt>
                <c:pt idx="124">
                  <c:v>#N/A</c:v>
                </c:pt>
                <c:pt idx="125">
                  <c:v>#N/A</c:v>
                </c:pt>
                <c:pt idx="126">
                  <c:v>150.6</c:v>
                </c:pt>
                <c:pt idx="127">
                  <c:v>#N/A</c:v>
                </c:pt>
                <c:pt idx="128">
                  <c:v>#N/A</c:v>
                </c:pt>
                <c:pt idx="129">
                  <c:v>#N/A</c:v>
                </c:pt>
                <c:pt idx="130">
                  <c:v>#N/A</c:v>
                </c:pt>
                <c:pt idx="131">
                  <c:v>#N/A</c:v>
                </c:pt>
                <c:pt idx="132">
                  <c:v>#N/A</c:v>
                </c:pt>
                <c:pt idx="133">
                  <c:v>1.37</c:v>
                </c:pt>
                <c:pt idx="134">
                  <c:v>5.0999999999999996</c:v>
                </c:pt>
                <c:pt idx="135">
                  <c:v>6.0000000000000001E-3</c:v>
                </c:pt>
                <c:pt idx="136">
                  <c:v>#N/A</c:v>
                </c:pt>
                <c:pt idx="137">
                  <c:v>0.20630000000000001</c:v>
                </c:pt>
                <c:pt idx="138">
                  <c:v>#N/A</c:v>
                </c:pt>
                <c:pt idx="139">
                  <c:v>#N/A</c:v>
                </c:pt>
                <c:pt idx="140">
                  <c:v>#N/A</c:v>
                </c:pt>
                <c:pt idx="141">
                  <c:v>#N/A</c:v>
                </c:pt>
                <c:pt idx="142">
                  <c:v>9.1</c:v>
                </c:pt>
                <c:pt idx="143">
                  <c:v>#N/A</c:v>
                </c:pt>
                <c:pt idx="144">
                  <c:v>#N/A</c:v>
                </c:pt>
                <c:pt idx="145">
                  <c:v>#N/A</c:v>
                </c:pt>
                <c:pt idx="146">
                  <c:v>#N/A</c:v>
                </c:pt>
                <c:pt idx="147">
                  <c:v>1.01E-2</c:v>
                </c:pt>
                <c:pt idx="148">
                  <c:v>#N/A</c:v>
                </c:pt>
                <c:pt idx="149">
                  <c:v>#N/A</c:v>
                </c:pt>
                <c:pt idx="150">
                  <c:v>15.31</c:v>
                </c:pt>
                <c:pt idx="151">
                  <c:v>#N/A</c:v>
                </c:pt>
                <c:pt idx="152">
                  <c:v>8.9999999999999998E-4</c:v>
                </c:pt>
                <c:pt idx="153">
                  <c:v>4.5699999999999998E-2</c:v>
                </c:pt>
                <c:pt idx="154">
                  <c:v>3.7000000000000002E-3</c:v>
                </c:pt>
                <c:pt idx="155">
                  <c:v>#N/A</c:v>
                </c:pt>
                <c:pt idx="156">
                  <c:v>#N/A</c:v>
                </c:pt>
                <c:pt idx="157">
                  <c:v>#N/A</c:v>
                </c:pt>
                <c:pt idx="158">
                  <c:v>9.58</c:v>
                </c:pt>
                <c:pt idx="159">
                  <c:v>23.7</c:v>
                </c:pt>
                <c:pt idx="160">
                  <c:v>#N/A</c:v>
                </c:pt>
                <c:pt idx="161">
                  <c:v>#N/A</c:v>
                </c:pt>
                <c:pt idx="162">
                  <c:v>#N/A</c:v>
                </c:pt>
                <c:pt idx="163">
                  <c:v>0.17399999999999999</c:v>
                </c:pt>
                <c:pt idx="164">
                  <c:v>#N/A</c:v>
                </c:pt>
                <c:pt idx="165">
                  <c:v>#N/A</c:v>
                </c:pt>
                <c:pt idx="166">
                  <c:v>#N/A</c:v>
                </c:pt>
                <c:pt idx="167">
                  <c:v>#N/A</c:v>
                </c:pt>
                <c:pt idx="168">
                  <c:v>#N/A</c:v>
                </c:pt>
                <c:pt idx="169">
                  <c:v>#N/A</c:v>
                </c:pt>
                <c:pt idx="170">
                  <c:v>#N/A</c:v>
                </c:pt>
                <c:pt idx="171">
                  <c:v>#N/A</c:v>
                </c:pt>
                <c:pt idx="172">
                  <c:v>#N/A</c:v>
                </c:pt>
                <c:pt idx="173">
                  <c:v>1.1479999999999999</c:v>
                </c:pt>
                <c:pt idx="174">
                  <c:v>2.7280000000000002</c:v>
                </c:pt>
                <c:pt idx="175">
                  <c:v>22.9</c:v>
                </c:pt>
                <c:pt idx="176">
                  <c:v>#N/A</c:v>
                </c:pt>
                <c:pt idx="177">
                  <c:v>#N/A</c:v>
                </c:pt>
                <c:pt idx="178">
                  <c:v>#N/A</c:v>
                </c:pt>
                <c:pt idx="179">
                  <c:v>0.66810000000000003</c:v>
                </c:pt>
                <c:pt idx="180">
                  <c:v>7.8650000000000002</c:v>
                </c:pt>
                <c:pt idx="181">
                  <c:v>194.7</c:v>
                </c:pt>
                <c:pt idx="182">
                  <c:v>0.30299999999999999</c:v>
                </c:pt>
                <c:pt idx="183">
                  <c:v>#N/A</c:v>
                </c:pt>
                <c:pt idx="184">
                  <c:v>#N/A</c:v>
                </c:pt>
                <c:pt idx="185">
                  <c:v>#N/A</c:v>
                </c:pt>
                <c:pt idx="186">
                  <c:v>47</c:v>
                </c:pt>
                <c:pt idx="187">
                  <c:v>#N/A</c:v>
                </c:pt>
                <c:pt idx="188">
                  <c:v>#N/A</c:v>
                </c:pt>
                <c:pt idx="189">
                  <c:v>2.7</c:v>
                </c:pt>
                <c:pt idx="190">
                  <c:v>#N/A</c:v>
                </c:pt>
                <c:pt idx="191">
                  <c:v>1.339</c:v>
                </c:pt>
                <c:pt idx="192">
                  <c:v>#N/A</c:v>
                </c:pt>
                <c:pt idx="193">
                  <c:v>#N/A</c:v>
                </c:pt>
                <c:pt idx="194">
                  <c:v>#N/A</c:v>
                </c:pt>
                <c:pt idx="195">
                  <c:v>#N/A</c:v>
                </c:pt>
                <c:pt idx="196">
                  <c:v>#N/A</c:v>
                </c:pt>
                <c:pt idx="197">
                  <c:v>#N/A</c:v>
                </c:pt>
                <c:pt idx="198">
                  <c:v>#N/A</c:v>
                </c:pt>
                <c:pt idx="199">
                  <c:v>415</c:v>
                </c:pt>
              </c:numCache>
            </c:numRef>
          </c:xVal>
          <c:yVal>
            <c:numRef>
              <c:f>agricultural_final_chart!$C$811:$C$1010</c:f>
              <c:numCache>
                <c:formatCode>General</c:formatCode>
                <c:ptCount val="200"/>
                <c:pt idx="0">
                  <c:v>0</c:v>
                </c:pt>
                <c:pt idx="1">
                  <c:v>7.8659045000000001</c:v>
                </c:pt>
                <c:pt idx="2">
                  <c:v>0.17198315999999997</c:v>
                </c:pt>
                <c:pt idx="3">
                  <c:v>0.16766179999999997</c:v>
                </c:pt>
                <c:pt idx="4">
                  <c:v>0</c:v>
                </c:pt>
                <c:pt idx="5">
                  <c:v>0.26781632</c:v>
                </c:pt>
                <c:pt idx="6">
                  <c:v>3.5511099999999998E-10</c:v>
                </c:pt>
                <c:pt idx="7">
                  <c:v>2.8333120000000012</c:v>
                </c:pt>
                <c:pt idx="8">
                  <c:v>3.7933308000000006</c:v>
                </c:pt>
                <c:pt idx="9">
                  <c:v>0</c:v>
                </c:pt>
                <c:pt idx="10">
                  <c:v>0</c:v>
                </c:pt>
                <c:pt idx="11">
                  <c:v>0.14990683999999999</c:v>
                </c:pt>
                <c:pt idx="12">
                  <c:v>1.48718E-8</c:v>
                </c:pt>
                <c:pt idx="13">
                  <c:v>52.235581200000006</c:v>
                </c:pt>
                <c:pt idx="14">
                  <c:v>1.0371780000000004E-2</c:v>
                </c:pt>
                <c:pt idx="15">
                  <c:v>5.7970540000000008E-2</c:v>
                </c:pt>
                <c:pt idx="16">
                  <c:v>0</c:v>
                </c:pt>
                <c:pt idx="17">
                  <c:v>21.724538000000006</c:v>
                </c:pt>
                <c:pt idx="18">
                  <c:v>1.7267668E-2</c:v>
                </c:pt>
                <c:pt idx="19">
                  <c:v>0</c:v>
                </c:pt>
                <c:pt idx="20">
                  <c:v>4.6418999999999974E-3</c:v>
                </c:pt>
                <c:pt idx="21">
                  <c:v>0</c:v>
                </c:pt>
                <c:pt idx="22">
                  <c:v>33.592658439999994</c:v>
                </c:pt>
                <c:pt idx="23">
                  <c:v>6.0820591600000001E-2</c:v>
                </c:pt>
                <c:pt idx="24">
                  <c:v>0.41914620000000002</c:v>
                </c:pt>
                <c:pt idx="25">
                  <c:v>0</c:v>
                </c:pt>
                <c:pt idx="26">
                  <c:v>0</c:v>
                </c:pt>
                <c:pt idx="27">
                  <c:v>1.5798900000000013E-3</c:v>
                </c:pt>
                <c:pt idx="28">
                  <c:v>2.0303041999999998</c:v>
                </c:pt>
                <c:pt idx="29">
                  <c:v>9.272962400000001E-2</c:v>
                </c:pt>
                <c:pt idx="30">
                  <c:v>0.7333409999999998</c:v>
                </c:pt>
                <c:pt idx="31">
                  <c:v>2.4509088000000001</c:v>
                </c:pt>
                <c:pt idx="32">
                  <c:v>3.7830520000000002E-8</c:v>
                </c:pt>
                <c:pt idx="33">
                  <c:v>0</c:v>
                </c:pt>
                <c:pt idx="34">
                  <c:v>0</c:v>
                </c:pt>
                <c:pt idx="35">
                  <c:v>0.24304700000000001</c:v>
                </c:pt>
                <c:pt idx="36">
                  <c:v>0.48786039999999986</c:v>
                </c:pt>
                <c:pt idx="37">
                  <c:v>0.163157776</c:v>
                </c:pt>
                <c:pt idx="38">
                  <c:v>2.4779585999999996</c:v>
                </c:pt>
                <c:pt idx="39">
                  <c:v>2.6922174E-2</c:v>
                </c:pt>
                <c:pt idx="40">
                  <c:v>5.8694799999999991E-2</c:v>
                </c:pt>
                <c:pt idx="41">
                  <c:v>1.043944E-8</c:v>
                </c:pt>
                <c:pt idx="42">
                  <c:v>0.53353499999999987</c:v>
                </c:pt>
                <c:pt idx="43">
                  <c:v>9.2370000000000063E-2</c:v>
                </c:pt>
                <c:pt idx="44">
                  <c:v>3.7002845999999998</c:v>
                </c:pt>
                <c:pt idx="45">
                  <c:v>22.014720000000001</c:v>
                </c:pt>
                <c:pt idx="46">
                  <c:v>2.4630479999999996E-2</c:v>
                </c:pt>
                <c:pt idx="47">
                  <c:v>0</c:v>
                </c:pt>
                <c:pt idx="48">
                  <c:v>0</c:v>
                </c:pt>
                <c:pt idx="49">
                  <c:v>9.5349400000000002E-11</c:v>
                </c:pt>
                <c:pt idx="50">
                  <c:v>0</c:v>
                </c:pt>
                <c:pt idx="51">
                  <c:v>0</c:v>
                </c:pt>
                <c:pt idx="52">
                  <c:v>0</c:v>
                </c:pt>
                <c:pt idx="53">
                  <c:v>0</c:v>
                </c:pt>
                <c:pt idx="54">
                  <c:v>0</c:v>
                </c:pt>
                <c:pt idx="55">
                  <c:v>8.4820600000000031E-3</c:v>
                </c:pt>
                <c:pt idx="56">
                  <c:v>4.013506838E-2</c:v>
                </c:pt>
                <c:pt idx="57">
                  <c:v>0</c:v>
                </c:pt>
                <c:pt idx="58">
                  <c:v>0</c:v>
                </c:pt>
                <c:pt idx="59">
                  <c:v>4.267779999999996E-2</c:v>
                </c:pt>
                <c:pt idx="60">
                  <c:v>0</c:v>
                </c:pt>
                <c:pt idx="61">
                  <c:v>2.1003850000000002</c:v>
                </c:pt>
                <c:pt idx="62">
                  <c:v>3.9073339999999996E-9</c:v>
                </c:pt>
                <c:pt idx="63">
                  <c:v>6.0121879999999989E-2</c:v>
                </c:pt>
                <c:pt idx="64">
                  <c:v>1.0239004</c:v>
                </c:pt>
                <c:pt idx="65">
                  <c:v>1.5863297943999999</c:v>
                </c:pt>
                <c:pt idx="66">
                  <c:v>0.258646512</c:v>
                </c:pt>
                <c:pt idx="67">
                  <c:v>#N/A</c:v>
                </c:pt>
                <c:pt idx="68">
                  <c:v>7.5367360000000008E-2</c:v>
                </c:pt>
                <c:pt idx="69">
                  <c:v>0</c:v>
                </c:pt>
                <c:pt idx="70">
                  <c:v>0</c:v>
                </c:pt>
                <c:pt idx="71">
                  <c:v>0</c:v>
                </c:pt>
                <c:pt idx="72">
                  <c:v>447.34206</c:v>
                </c:pt>
                <c:pt idx="73">
                  <c:v>22.699336000000002</c:v>
                </c:pt>
                <c:pt idx="74">
                  <c:v>24.0306888</c:v>
                </c:pt>
                <c:pt idx="75">
                  <c:v>22.067574599999997</c:v>
                </c:pt>
                <c:pt idx="76">
                  <c:v>0</c:v>
                </c:pt>
                <c:pt idx="77">
                  <c:v>0.55117797999999996</c:v>
                </c:pt>
                <c:pt idx="78">
                  <c:v>1.2752060000000025</c:v>
                </c:pt>
                <c:pt idx="79">
                  <c:v>9.6534400000000006E-2</c:v>
                </c:pt>
                <c:pt idx="80">
                  <c:v>3.3016673999999995</c:v>
                </c:pt>
                <c:pt idx="81">
                  <c:v>0</c:v>
                </c:pt>
                <c:pt idx="82">
                  <c:v>26.607519999999994</c:v>
                </c:pt>
                <c:pt idx="83">
                  <c:v>3.495893399999999E-2</c:v>
                </c:pt>
                <c:pt idx="84">
                  <c:v>1.3378576</c:v>
                </c:pt>
                <c:pt idx="85">
                  <c:v>4.6165540000000019E-2</c:v>
                </c:pt>
                <c:pt idx="86">
                  <c:v>11.7575167</c:v>
                </c:pt>
                <c:pt idx="87">
                  <c:v>3.5223240000000002</c:v>
                </c:pt>
                <c:pt idx="88">
                  <c:v>7.0500060000000015</c:v>
                </c:pt>
                <c:pt idx="89">
                  <c:v>0</c:v>
                </c:pt>
                <c:pt idx="90">
                  <c:v>0</c:v>
                </c:pt>
                <c:pt idx="91">
                  <c:v>7.2288114400000003</c:v>
                </c:pt>
                <c:pt idx="92">
                  <c:v>0.21194488</c:v>
                </c:pt>
                <c:pt idx="93">
                  <c:v>0</c:v>
                </c:pt>
                <c:pt idx="94">
                  <c:v>0</c:v>
                </c:pt>
                <c:pt idx="95">
                  <c:v>0.43343132000000001</c:v>
                </c:pt>
                <c:pt idx="96">
                  <c:v>0</c:v>
                </c:pt>
                <c:pt idx="97">
                  <c:v>0</c:v>
                </c:pt>
                <c:pt idx="98">
                  <c:v>0</c:v>
                </c:pt>
                <c:pt idx="99">
                  <c:v>9.8442647999999995</c:v>
                </c:pt>
                <c:pt idx="100">
                  <c:v>1.4929399999999982E-3</c:v>
                </c:pt>
                <c:pt idx="101">
                  <c:v>3.5804220000000009</c:v>
                </c:pt>
                <c:pt idx="102">
                  <c:v>0</c:v>
                </c:pt>
                <c:pt idx="103">
                  <c:v>1.8294222600000001</c:v>
                </c:pt>
                <c:pt idx="104">
                  <c:v>3.7215079999999998E-2</c:v>
                </c:pt>
                <c:pt idx="105">
                  <c:v>0.68621384800000007</c:v>
                </c:pt>
                <c:pt idx="106">
                  <c:v>0</c:v>
                </c:pt>
                <c:pt idx="107">
                  <c:v>12.245183999999998</c:v>
                </c:pt>
                <c:pt idx="108">
                  <c:v>0</c:v>
                </c:pt>
                <c:pt idx="109">
                  <c:v>0</c:v>
                </c:pt>
                <c:pt idx="110">
                  <c:v>0.9297782</c:v>
                </c:pt>
                <c:pt idx="111">
                  <c:v>0.19710900000000001</c:v>
                </c:pt>
                <c:pt idx="112">
                  <c:v>0</c:v>
                </c:pt>
                <c:pt idx="113">
                  <c:v>1.3006999999999991E-2</c:v>
                </c:pt>
                <c:pt idx="114">
                  <c:v>0</c:v>
                </c:pt>
                <c:pt idx="115">
                  <c:v>0</c:v>
                </c:pt>
                <c:pt idx="116">
                  <c:v>4.0284015999999996</c:v>
                </c:pt>
                <c:pt idx="117">
                  <c:v>0</c:v>
                </c:pt>
                <c:pt idx="118">
                  <c:v>4.4121580000000021E-2</c:v>
                </c:pt>
                <c:pt idx="119">
                  <c:v>9.5080259999999997E-7</c:v>
                </c:pt>
                <c:pt idx="120">
                  <c:v>0</c:v>
                </c:pt>
                <c:pt idx="121">
                  <c:v>6.0994200000000026E-2</c:v>
                </c:pt>
                <c:pt idx="122">
                  <c:v>0.38884862200000003</c:v>
                </c:pt>
                <c:pt idx="123">
                  <c:v>0.53792000000000018</c:v>
                </c:pt>
                <c:pt idx="124">
                  <c:v>0</c:v>
                </c:pt>
                <c:pt idx="125">
                  <c:v>0</c:v>
                </c:pt>
                <c:pt idx="126">
                  <c:v>104.11036639999999</c:v>
                </c:pt>
                <c:pt idx="127">
                  <c:v>0</c:v>
                </c:pt>
                <c:pt idx="128">
                  <c:v>0</c:v>
                </c:pt>
                <c:pt idx="129">
                  <c:v>0</c:v>
                </c:pt>
                <c:pt idx="130">
                  <c:v>9.1985779999999975E-2</c:v>
                </c:pt>
                <c:pt idx="131">
                  <c:v>1.4341262000000001</c:v>
                </c:pt>
                <c:pt idx="132">
                  <c:v>13.973009999999999</c:v>
                </c:pt>
                <c:pt idx="133">
                  <c:v>0</c:v>
                </c:pt>
                <c:pt idx="134">
                  <c:v>1.9530842000000002</c:v>
                </c:pt>
                <c:pt idx="135">
                  <c:v>7.8262894E-2</c:v>
                </c:pt>
                <c:pt idx="136">
                  <c:v>3.2986200000000021E-4</c:v>
                </c:pt>
                <c:pt idx="137">
                  <c:v>2.4977999999999945E-3</c:v>
                </c:pt>
                <c:pt idx="138">
                  <c:v>1.5657006000000001E-2</c:v>
                </c:pt>
                <c:pt idx="139">
                  <c:v>3.9651781640000008E-2</c:v>
                </c:pt>
                <c:pt idx="140">
                  <c:v>0</c:v>
                </c:pt>
                <c:pt idx="141">
                  <c:v>6.1408100000000035E-2</c:v>
                </c:pt>
                <c:pt idx="142">
                  <c:v>1.2945399999999996</c:v>
                </c:pt>
                <c:pt idx="143">
                  <c:v>5.9285999999999887E-4</c:v>
                </c:pt>
                <c:pt idx="144">
                  <c:v>0.19179999999998643</c:v>
                </c:pt>
                <c:pt idx="145">
                  <c:v>2.8634619999999998E-10</c:v>
                </c:pt>
                <c:pt idx="146">
                  <c:v>9.0028999999999992E-9</c:v>
                </c:pt>
                <c:pt idx="147">
                  <c:v>5.5739700000000003E-9</c:v>
                </c:pt>
                <c:pt idx="148">
                  <c:v>0</c:v>
                </c:pt>
                <c:pt idx="149">
                  <c:v>4.201444E-9</c:v>
                </c:pt>
                <c:pt idx="150">
                  <c:v>11.111771876000001</c:v>
                </c:pt>
                <c:pt idx="151">
                  <c:v>2.0702169400000003</c:v>
                </c:pt>
                <c:pt idx="152">
                  <c:v>0</c:v>
                </c:pt>
                <c:pt idx="153">
                  <c:v>0.33495481999999999</c:v>
                </c:pt>
                <c:pt idx="154">
                  <c:v>4.3784999999999519E-3</c:v>
                </c:pt>
                <c:pt idx="155">
                  <c:v>1.0098200000000057E-2</c:v>
                </c:pt>
                <c:pt idx="156">
                  <c:v>0</c:v>
                </c:pt>
                <c:pt idx="157">
                  <c:v>1.2532475399999998</c:v>
                </c:pt>
                <c:pt idx="158">
                  <c:v>1.7687879999999996</c:v>
                </c:pt>
                <c:pt idx="159">
                  <c:v>3.4119479999999989</c:v>
                </c:pt>
                <c:pt idx="160">
                  <c:v>0.7129932000000001</c:v>
                </c:pt>
                <c:pt idx="161">
                  <c:v>1.4969236000000004</c:v>
                </c:pt>
                <c:pt idx="162">
                  <c:v>1.7458620000000001E-2</c:v>
                </c:pt>
                <c:pt idx="163">
                  <c:v>0</c:v>
                </c:pt>
                <c:pt idx="164">
                  <c:v>0</c:v>
                </c:pt>
                <c:pt idx="165">
                  <c:v>3.0356782800000004</c:v>
                </c:pt>
                <c:pt idx="166">
                  <c:v>4.0841156000000005</c:v>
                </c:pt>
                <c:pt idx="167">
                  <c:v>0.16554366000000001</c:v>
                </c:pt>
                <c:pt idx="168">
                  <c:v>83.910762000000005</c:v>
                </c:pt>
                <c:pt idx="169">
                  <c:v>2.4818000000000062E-3</c:v>
                </c:pt>
                <c:pt idx="170">
                  <c:v>0</c:v>
                </c:pt>
                <c:pt idx="171">
                  <c:v>0</c:v>
                </c:pt>
                <c:pt idx="172">
                  <c:v>0</c:v>
                </c:pt>
                <c:pt idx="173">
                  <c:v>1.2335647799999988E-2</c:v>
                </c:pt>
                <c:pt idx="174">
                  <c:v>0.2261841</c:v>
                </c:pt>
                <c:pt idx="175">
                  <c:v>3.6328779999999998</c:v>
                </c:pt>
                <c:pt idx="176">
                  <c:v>0.27331333499999999</c:v>
                </c:pt>
                <c:pt idx="177">
                  <c:v>4.3111800000000047E-3</c:v>
                </c:pt>
                <c:pt idx="178">
                  <c:v>0</c:v>
                </c:pt>
                <c:pt idx="179">
                  <c:v>0</c:v>
                </c:pt>
                <c:pt idx="180">
                  <c:v>0.31776999999999944</c:v>
                </c:pt>
                <c:pt idx="181">
                  <c:v>43.539919999999995</c:v>
                </c:pt>
                <c:pt idx="182">
                  <c:v>0.11483420800000001</c:v>
                </c:pt>
                <c:pt idx="183">
                  <c:v>0.46186068000000008</c:v>
                </c:pt>
                <c:pt idx="184">
                  <c:v>7.8524839999999987</c:v>
                </c:pt>
                <c:pt idx="185">
                  <c:v>0.96222340000000028</c:v>
                </c:pt>
                <c:pt idx="186">
                  <c:v>104.95764200000001</c:v>
                </c:pt>
                <c:pt idx="187">
                  <c:v>0.24098259999999999</c:v>
                </c:pt>
                <c:pt idx="188">
                  <c:v>0</c:v>
                </c:pt>
                <c:pt idx="189">
                  <c:v>0.72523463799999999</c:v>
                </c:pt>
                <c:pt idx="190">
                  <c:v>0</c:v>
                </c:pt>
                <c:pt idx="191">
                  <c:v>1.3785599999999981E-2</c:v>
                </c:pt>
                <c:pt idx="192">
                  <c:v>0</c:v>
                </c:pt>
                <c:pt idx="193">
                  <c:v>0</c:v>
                </c:pt>
                <c:pt idx="194">
                  <c:v>4.089999999999705E-3</c:v>
                </c:pt>
                <c:pt idx="195">
                  <c:v>4.5349999999999557E-4</c:v>
                </c:pt>
                <c:pt idx="196">
                  <c:v>14.690050400000001</c:v>
                </c:pt>
                <c:pt idx="197">
                  <c:v>4.8731874000000001E-2</c:v>
                </c:pt>
                <c:pt idx="198">
                  <c:v>7.1698419999999999E-2</c:v>
                </c:pt>
                <c:pt idx="199">
                  <c:v>528.40848000000005</c:v>
                </c:pt>
              </c:numCache>
            </c:numRef>
          </c:yVal>
          <c:smooth val="0"/>
        </c:ser>
        <c:ser>
          <c:idx val="4"/>
          <c:order val="5"/>
          <c:tx>
            <c:strRef>
              <c:f>agricultural_final_chart!$E$9</c:f>
              <c:strCache>
                <c:ptCount val="1"/>
                <c:pt idx="0">
                  <c:v>y = 1.00x ; R^2 = 0.93</c:v>
                </c:pt>
              </c:strCache>
            </c:strRef>
          </c:tx>
          <c:marker>
            <c:symbol val="none"/>
          </c:marker>
          <c:xVal>
            <c:numRef>
              <c:f>agricultural_final_chart!$D$11:$D$12</c:f>
              <c:numCache>
                <c:formatCode>0</c:formatCode>
                <c:ptCount val="2"/>
                <c:pt idx="0" formatCode="0.00E+00">
                  <c:v>9.9810360315400748E-3</c:v>
                </c:pt>
                <c:pt idx="1">
                  <c:v>10000</c:v>
                </c:pt>
              </c:numCache>
            </c:numRef>
          </c:xVal>
          <c:yVal>
            <c:numRef>
              <c:f>agricultural_final_chart!$E$11:$E$12</c:f>
              <c:numCache>
                <c:formatCode>0.00E+00</c:formatCode>
                <c:ptCount val="2"/>
                <c:pt idx="0">
                  <c:v>0.01</c:v>
                </c:pt>
                <c:pt idx="1">
                  <c:v>10019</c:v>
                </c:pt>
              </c:numCache>
            </c:numRef>
          </c:yVal>
          <c:smooth val="0"/>
        </c:ser>
        <c:ser>
          <c:idx val="6"/>
          <c:order val="6"/>
          <c:tx>
            <c:strRef>
              <c:f>agricultural_final_chart!$F$9</c:f>
              <c:strCache>
                <c:ptCount val="1"/>
                <c:pt idx="0">
                  <c:v>y = x</c:v>
                </c:pt>
              </c:strCache>
            </c:strRef>
          </c:tx>
          <c:spPr>
            <a:ln>
              <a:prstDash val="dash"/>
            </a:ln>
          </c:spPr>
          <c:marker>
            <c:symbol val="none"/>
          </c:marker>
          <c:xVal>
            <c:numRef>
              <c:f>agricultural_final_chart!$D$11:$D$12</c:f>
              <c:numCache>
                <c:formatCode>0</c:formatCode>
                <c:ptCount val="2"/>
                <c:pt idx="0" formatCode="0.00E+00">
                  <c:v>9.9810360315400748E-3</c:v>
                </c:pt>
                <c:pt idx="1">
                  <c:v>10000</c:v>
                </c:pt>
              </c:numCache>
            </c:numRef>
          </c:xVal>
          <c:yVal>
            <c:numRef>
              <c:f>agricultural_final_chart!$F$11:$F$12</c:f>
              <c:numCache>
                <c:formatCode>0</c:formatCode>
                <c:ptCount val="2"/>
                <c:pt idx="0" formatCode="0.00E+00">
                  <c:v>9.9810360315400748E-3</c:v>
                </c:pt>
                <c:pt idx="1">
                  <c:v>10000</c:v>
                </c:pt>
              </c:numCache>
            </c:numRef>
          </c:yVal>
          <c:smooth val="0"/>
        </c:ser>
        <c:dLbls>
          <c:showLegendKey val="0"/>
          <c:showVal val="0"/>
          <c:showCatName val="0"/>
          <c:showSerName val="0"/>
          <c:showPercent val="0"/>
          <c:showBubbleSize val="0"/>
        </c:dLbls>
        <c:axId val="119272192"/>
        <c:axId val="119274112"/>
      </c:scatterChart>
      <c:valAx>
        <c:axId val="11927219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19274112"/>
        <c:crossesAt val="1"/>
        <c:crossBetween val="midCat"/>
      </c:valAx>
      <c:valAx>
        <c:axId val="11927411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19272192"/>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agricultural_final_chart!$G$11</c:f>
              <c:strCache>
                <c:ptCount val="1"/>
                <c:pt idx="0">
                  <c:v>1993-1997</c:v>
                </c:pt>
              </c:strCache>
            </c:strRef>
          </c:tx>
          <c:spPr>
            <a:ln w="28575">
              <a:noFill/>
            </a:ln>
          </c:spPr>
          <c:marker>
            <c:symbol val="circle"/>
            <c:size val="7"/>
            <c:spPr>
              <a:noFill/>
            </c:spPr>
          </c:marker>
          <c:xVal>
            <c:numRef>
              <c:f>agricultural_final_chart!$H$11:$H$210</c:f>
              <c:numCache>
                <c:formatCode>0.00</c:formatCode>
                <c:ptCount val="200"/>
                <c:pt idx="0">
                  <c:v>1.94</c:v>
                </c:pt>
                <c:pt idx="1">
                  <c:v>#N/A</c:v>
                </c:pt>
                <c:pt idx="2">
                  <c:v>0.67</c:v>
                </c:pt>
                <c:pt idx="3">
                  <c:v>#N/A</c:v>
                </c:pt>
                <c:pt idx="4">
                  <c:v>#N/A</c:v>
                </c:pt>
                <c:pt idx="5">
                  <c:v>#N/A</c:v>
                </c:pt>
                <c:pt idx="6">
                  <c:v>1.2999999999999999E-3</c:v>
                </c:pt>
                <c:pt idx="7">
                  <c:v>21.52</c:v>
                </c:pt>
                <c:pt idx="8">
                  <c:v>15.5</c:v>
                </c:pt>
                <c:pt idx="9">
                  <c:v>0.1</c:v>
                </c:pt>
                <c:pt idx="10">
                  <c:v>#N/A</c:v>
                </c:pt>
                <c:pt idx="11">
                  <c:v>#N/A</c:v>
                </c:pt>
                <c:pt idx="12">
                  <c:v>5.4800000000000001E-2</c:v>
                </c:pt>
                <c:pt idx="13">
                  <c:v>#N/A</c:v>
                </c:pt>
                <c:pt idx="14">
                  <c:v>#N/A</c:v>
                </c:pt>
                <c:pt idx="15">
                  <c:v>#N/A</c:v>
                </c:pt>
                <c:pt idx="16">
                  <c:v>6.3799999999999996E-2</c:v>
                </c:pt>
                <c:pt idx="17">
                  <c:v>33.43</c:v>
                </c:pt>
                <c:pt idx="18">
                  <c:v>0.02</c:v>
                </c:pt>
                <c:pt idx="19">
                  <c:v>#N/A</c:v>
                </c:pt>
                <c:pt idx="20">
                  <c:v>5.3E-3</c:v>
                </c:pt>
                <c:pt idx="21">
                  <c:v>#N/A</c:v>
                </c:pt>
                <c:pt idx="22">
                  <c:v>#N/A</c:v>
                </c:pt>
                <c:pt idx="23">
                  <c:v>#N/A</c:v>
                </c:pt>
                <c:pt idx="24">
                  <c:v>#N/A</c:v>
                </c:pt>
                <c:pt idx="25">
                  <c:v>4.1040000000000001</c:v>
                </c:pt>
                <c:pt idx="26">
                  <c:v>#N/A</c:v>
                </c:pt>
                <c:pt idx="27">
                  <c:v>#N/A</c:v>
                </c:pt>
                <c:pt idx="28">
                  <c:v>#N/A</c:v>
                </c:pt>
                <c:pt idx="29">
                  <c:v>#N/A</c:v>
                </c:pt>
                <c:pt idx="30">
                  <c:v>#N/A</c:v>
                </c:pt>
                <c:pt idx="31">
                  <c:v>3.3079999999999998</c:v>
                </c:pt>
                <c:pt idx="32">
                  <c:v>#N/A</c:v>
                </c:pt>
                <c:pt idx="33">
                  <c:v>#N/A</c:v>
                </c:pt>
                <c:pt idx="34">
                  <c:v>#N/A</c:v>
                </c:pt>
                <c:pt idx="35">
                  <c:v>#N/A</c:v>
                </c:pt>
                <c:pt idx="36">
                  <c:v>2.6659999999999999</c:v>
                </c:pt>
                <c:pt idx="37">
                  <c:v>0.156</c:v>
                </c:pt>
                <c:pt idx="38">
                  <c:v>10.16</c:v>
                </c:pt>
                <c:pt idx="39">
                  <c:v>9.7000000000000003E-2</c:v>
                </c:pt>
                <c:pt idx="40">
                  <c:v>0.36899999999999999</c:v>
                </c:pt>
                <c:pt idx="41">
                  <c:v>#N/A</c:v>
                </c:pt>
                <c:pt idx="42">
                  <c:v>#N/A</c:v>
                </c:pt>
                <c:pt idx="43">
                  <c:v>0.56799999999999995</c:v>
                </c:pt>
                <c:pt idx="44">
                  <c:v>#N/A</c:v>
                </c:pt>
                <c:pt idx="45">
                  <c:v>50.71</c:v>
                </c:pt>
                <c:pt idx="46">
                  <c:v>#N/A</c:v>
                </c:pt>
                <c:pt idx="47">
                  <c:v>#N/A</c:v>
                </c:pt>
                <c:pt idx="48">
                  <c:v>8.0000000000000002E-3</c:v>
                </c:pt>
                <c:pt idx="49">
                  <c:v>#N/A</c:v>
                </c:pt>
                <c:pt idx="50">
                  <c:v>#N/A</c:v>
                </c:pt>
                <c:pt idx="51">
                  <c:v>0.05</c:v>
                </c:pt>
                <c:pt idx="52">
                  <c:v>3.35</c:v>
                </c:pt>
                <c:pt idx="53">
                  <c:v>#N/A</c:v>
                </c:pt>
                <c:pt idx="54">
                  <c:v>#N/A</c:v>
                </c:pt>
                <c:pt idx="55">
                  <c:v>#N/A</c:v>
                </c:pt>
                <c:pt idx="56">
                  <c:v>#N/A</c:v>
                </c:pt>
                <c:pt idx="57">
                  <c:v>1.6</c:v>
                </c:pt>
                <c:pt idx="58">
                  <c:v>#N/A</c:v>
                </c:pt>
                <c:pt idx="59">
                  <c:v>#N/A</c:v>
                </c:pt>
                <c:pt idx="60">
                  <c:v>#N/A</c:v>
                </c:pt>
                <c:pt idx="61">
                  <c:v>7.6</c:v>
                </c:pt>
                <c:pt idx="62">
                  <c:v>2.2000000000000001E-3</c:v>
                </c:pt>
                <c:pt idx="63">
                  <c:v>#N/A</c:v>
                </c:pt>
                <c:pt idx="64">
                  <c:v>#N/A</c:v>
                </c:pt>
                <c:pt idx="65">
                  <c:v>#N/A</c:v>
                </c:pt>
                <c:pt idx="66">
                  <c:v>1.169</c:v>
                </c:pt>
                <c:pt idx="67">
                  <c:v>#N/A</c:v>
                </c:pt>
                <c:pt idx="68">
                  <c:v>#N/A</c:v>
                </c:pt>
                <c:pt idx="69">
                  <c:v>0.4556</c:v>
                </c:pt>
                <c:pt idx="70">
                  <c:v>#N/A</c:v>
                </c:pt>
                <c:pt idx="71">
                  <c:v>#N/A</c:v>
                </c:pt>
                <c:pt idx="72">
                  <c:v>#N/A</c:v>
                </c:pt>
                <c:pt idx="73">
                  <c:v>#N/A</c:v>
                </c:pt>
                <c:pt idx="74">
                  <c:v>76</c:v>
                </c:pt>
                <c:pt idx="75">
                  <c:v>45.69</c:v>
                </c:pt>
                <c:pt idx="76">
                  <c:v>0.17899999999999999</c:v>
                </c:pt>
                <c:pt idx="77">
                  <c:v>#N/A</c:v>
                </c:pt>
                <c:pt idx="78">
                  <c:v>#N/A</c:v>
                </c:pt>
                <c:pt idx="79">
                  <c:v>0.8</c:v>
                </c:pt>
                <c:pt idx="80">
                  <c:v>27.41</c:v>
                </c:pt>
                <c:pt idx="81">
                  <c:v>0.69599999999999995</c:v>
                </c:pt>
                <c:pt idx="82">
                  <c:v>58.88</c:v>
                </c:pt>
                <c:pt idx="83">
                  <c:v>#N/A</c:v>
                </c:pt>
                <c:pt idx="84">
                  <c:v>9.4960000000000004</c:v>
                </c:pt>
                <c:pt idx="85">
                  <c:v>#N/A</c:v>
                </c:pt>
                <c:pt idx="86">
                  <c:v>#N/A</c:v>
                </c:pt>
                <c:pt idx="87">
                  <c:v>6.61</c:v>
                </c:pt>
                <c:pt idx="88">
                  <c:v>15.29</c:v>
                </c:pt>
                <c:pt idx="89">
                  <c:v>0.32400000000000001</c:v>
                </c:pt>
                <c:pt idx="90">
                  <c:v>3.5999999999999997E-2</c:v>
                </c:pt>
                <c:pt idx="91">
                  <c:v>#N/A</c:v>
                </c:pt>
                <c:pt idx="92">
                  <c:v>0.875</c:v>
                </c:pt>
                <c:pt idx="93">
                  <c:v>#N/A</c:v>
                </c:pt>
                <c:pt idx="94">
                  <c:v>#N/A</c:v>
                </c:pt>
                <c:pt idx="95">
                  <c:v>4</c:v>
                </c:pt>
                <c:pt idx="96">
                  <c:v>#N/A</c:v>
                </c:pt>
                <c:pt idx="97">
                  <c:v>8.0000000000000002E-3</c:v>
                </c:pt>
                <c:pt idx="98">
                  <c:v>#N/A</c:v>
                </c:pt>
                <c:pt idx="99">
                  <c:v>#N/A</c:v>
                </c:pt>
                <c:pt idx="100">
                  <c:v>0.80900000000000005</c:v>
                </c:pt>
                <c:pt idx="101">
                  <c:v>2.5049999999999999</c:v>
                </c:pt>
                <c:pt idx="102">
                  <c:v>#N/A</c:v>
                </c:pt>
                <c:pt idx="103">
                  <c:v>3.7250000000000001</c:v>
                </c:pt>
                <c:pt idx="104">
                  <c:v>7.0000000000000001E-3</c:v>
                </c:pt>
                <c:pt idx="105">
                  <c:v>#N/A</c:v>
                </c:pt>
                <c:pt idx="106">
                  <c:v>0.46</c:v>
                </c:pt>
                <c:pt idx="107">
                  <c:v>62.5</c:v>
                </c:pt>
                <c:pt idx="108">
                  <c:v>#N/A</c:v>
                </c:pt>
                <c:pt idx="109">
                  <c:v>0.22700000000000001</c:v>
                </c:pt>
                <c:pt idx="110">
                  <c:v>9.8840000000000003</c:v>
                </c:pt>
                <c:pt idx="111">
                  <c:v>#N/A</c:v>
                </c:pt>
                <c:pt idx="112">
                  <c:v>#N/A</c:v>
                </c:pt>
                <c:pt idx="113">
                  <c:v>0.35</c:v>
                </c:pt>
                <c:pt idx="114">
                  <c:v>0.1915</c:v>
                </c:pt>
                <c:pt idx="115">
                  <c:v>#N/A</c:v>
                </c:pt>
                <c:pt idx="116">
                  <c:v>#N/A</c:v>
                </c:pt>
                <c:pt idx="117">
                  <c:v>0.23</c:v>
                </c:pt>
                <c:pt idx="118">
                  <c:v>1.0660000000000001</c:v>
                </c:pt>
                <c:pt idx="119">
                  <c:v>#N/A</c:v>
                </c:pt>
                <c:pt idx="120">
                  <c:v>#N/A</c:v>
                </c:pt>
                <c:pt idx="121">
                  <c:v>#N/A</c:v>
                </c:pt>
                <c:pt idx="122">
                  <c:v>#N/A</c:v>
                </c:pt>
                <c:pt idx="123">
                  <c:v>#N/A</c:v>
                </c:pt>
                <c:pt idx="124">
                  <c:v>#N/A</c:v>
                </c:pt>
                <c:pt idx="125">
                  <c:v>0.73</c:v>
                </c:pt>
                <c:pt idx="126">
                  <c:v>#N/A</c:v>
                </c:pt>
                <c:pt idx="127">
                  <c:v>#N/A</c:v>
                </c:pt>
                <c:pt idx="128">
                  <c:v>0.02</c:v>
                </c:pt>
                <c:pt idx="129">
                  <c:v>#N/A</c:v>
                </c:pt>
                <c:pt idx="130">
                  <c:v>#N/A</c:v>
                </c:pt>
                <c:pt idx="131">
                  <c:v>#N/A</c:v>
                </c:pt>
                <c:pt idx="132">
                  <c:v>#N/A</c:v>
                </c:pt>
                <c:pt idx="133">
                  <c:v>1.083</c:v>
                </c:pt>
                <c:pt idx="134">
                  <c:v>10</c:v>
                </c:pt>
                <c:pt idx="135">
                  <c:v>0.14399999999999999</c:v>
                </c:pt>
                <c:pt idx="136">
                  <c:v>#N/A</c:v>
                </c:pt>
                <c:pt idx="137">
                  <c:v>#N/A</c:v>
                </c:pt>
                <c:pt idx="138">
                  <c:v>#N/A</c:v>
                </c:pt>
                <c:pt idx="139">
                  <c:v>0.21060000000000001</c:v>
                </c:pt>
                <c:pt idx="140">
                  <c:v>#N/A</c:v>
                </c:pt>
                <c:pt idx="141">
                  <c:v>#N/A</c:v>
                </c:pt>
                <c:pt idx="142">
                  <c:v>2.98</c:v>
                </c:pt>
                <c:pt idx="143">
                  <c:v>#N/A</c:v>
                </c:pt>
                <c:pt idx="144">
                  <c:v>15.3</c:v>
                </c:pt>
                <c:pt idx="145">
                  <c:v>2.0000000000000001E-4</c:v>
                </c:pt>
                <c:pt idx="146">
                  <c:v>#N/A</c:v>
                </c:pt>
                <c:pt idx="147">
                  <c:v>#N/A</c:v>
                </c:pt>
                <c:pt idx="148">
                  <c:v>#N/A</c:v>
                </c:pt>
                <c:pt idx="149">
                  <c:v>#N/A</c:v>
                </c:pt>
                <c:pt idx="150">
                  <c:v>#N/A</c:v>
                </c:pt>
                <c:pt idx="151">
                  <c:v>#N/A</c:v>
                </c:pt>
                <c:pt idx="152">
                  <c:v>#N/A</c:v>
                </c:pt>
                <c:pt idx="153">
                  <c:v>#N/A</c:v>
                </c:pt>
                <c:pt idx="154">
                  <c:v>4.7999999999999996E-3</c:v>
                </c:pt>
                <c:pt idx="155">
                  <c:v>6.7000000000000004E-2</c:v>
                </c:pt>
                <c:pt idx="156">
                  <c:v>#N/A</c:v>
                </c:pt>
                <c:pt idx="157">
                  <c:v>#N/A</c:v>
                </c:pt>
                <c:pt idx="158">
                  <c:v>8.7080000000000002</c:v>
                </c:pt>
                <c:pt idx="159">
                  <c:v>23.41</c:v>
                </c:pt>
                <c:pt idx="160">
                  <c:v>#N/A</c:v>
                </c:pt>
                <c:pt idx="161">
                  <c:v>10.96</c:v>
                </c:pt>
                <c:pt idx="162">
                  <c:v>#N/A</c:v>
                </c:pt>
                <c:pt idx="163">
                  <c:v>0.15</c:v>
                </c:pt>
                <c:pt idx="164">
                  <c:v>#N/A</c:v>
                </c:pt>
                <c:pt idx="165">
                  <c:v>12.84</c:v>
                </c:pt>
                <c:pt idx="166">
                  <c:v>23.29</c:v>
                </c:pt>
                <c:pt idx="167">
                  <c:v>1.04</c:v>
                </c:pt>
                <c:pt idx="168">
                  <c:v>#N/A</c:v>
                </c:pt>
                <c:pt idx="169">
                  <c:v>#N/A</c:v>
                </c:pt>
                <c:pt idx="170">
                  <c:v>#N/A</c:v>
                </c:pt>
                <c:pt idx="171">
                  <c:v>#N/A</c:v>
                </c:pt>
                <c:pt idx="172">
                  <c:v>1.5599999999999999E-2</c:v>
                </c:pt>
                <c:pt idx="173">
                  <c:v>#N/A</c:v>
                </c:pt>
                <c:pt idx="174">
                  <c:v>2.4460000000000002</c:v>
                </c:pt>
                <c:pt idx="175">
                  <c:v>#N/A</c:v>
                </c:pt>
                <c:pt idx="176">
                  <c:v>1.4079999999999999</c:v>
                </c:pt>
                <c:pt idx="177">
                  <c:v>#N/A</c:v>
                </c:pt>
                <c:pt idx="178">
                  <c:v>#N/A</c:v>
                </c:pt>
                <c:pt idx="179">
                  <c:v>1.7230000000000001</c:v>
                </c:pt>
                <c:pt idx="180">
                  <c:v>#N/A</c:v>
                </c:pt>
                <c:pt idx="181">
                  <c:v>#N/A</c:v>
                </c:pt>
                <c:pt idx="182">
                  <c:v>#N/A</c:v>
                </c:pt>
                <c:pt idx="183">
                  <c:v>#N/A</c:v>
                </c:pt>
                <c:pt idx="184">
                  <c:v>54.37</c:v>
                </c:pt>
                <c:pt idx="185">
                  <c:v>#N/A</c:v>
                </c:pt>
                <c:pt idx="186">
                  <c:v>#N/A</c:v>
                </c:pt>
                <c:pt idx="187">
                  <c:v>#N/A</c:v>
                </c:pt>
                <c:pt idx="188">
                  <c:v>#N/A</c:v>
                </c:pt>
                <c:pt idx="189">
                  <c:v>#N/A</c:v>
                </c:pt>
                <c:pt idx="190">
                  <c:v>8.3000000000000004E-2</c:v>
                </c:pt>
                <c:pt idx="191">
                  <c:v>1.3180000000000001</c:v>
                </c:pt>
                <c:pt idx="192">
                  <c:v>1.6E-2</c:v>
                </c:pt>
                <c:pt idx="193">
                  <c:v>2.0000000000000001E-4</c:v>
                </c:pt>
                <c:pt idx="194">
                  <c:v>#N/A</c:v>
                </c:pt>
                <c:pt idx="195">
                  <c:v>#N/A</c:v>
                </c:pt>
                <c:pt idx="196">
                  <c:v>#N/A</c:v>
                </c:pt>
                <c:pt idx="197">
                  <c:v>#N/A</c:v>
                </c:pt>
                <c:pt idx="198">
                  <c:v>#N/A</c:v>
                </c:pt>
                <c:pt idx="199">
                  <c:v>407.7</c:v>
                </c:pt>
              </c:numCache>
            </c:numRef>
          </c:xVal>
          <c:yVal>
            <c:numRef>
              <c:f>agricultural_final_chart!$I$11:$I$210</c:f>
              <c:numCache>
                <c:formatCode>0.00</c:formatCode>
                <c:ptCount val="200"/>
                <c:pt idx="0">
                  <c:v>0</c:v>
                </c:pt>
                <c:pt idx="1">
                  <c:v>7.4686496600000005</c:v>
                </c:pt>
                <c:pt idx="2">
                  <c:v>0.18785763999999996</c:v>
                </c:pt>
                <c:pt idx="3">
                  <c:v>0.3712127999999999</c:v>
                </c:pt>
                <c:pt idx="4">
                  <c:v>0</c:v>
                </c:pt>
                <c:pt idx="5">
                  <c:v>0.28508183999999998</c:v>
                </c:pt>
                <c:pt idx="6">
                  <c:v>0</c:v>
                </c:pt>
                <c:pt idx="7">
                  <c:v>2.7877959999999993</c:v>
                </c:pt>
                <c:pt idx="8">
                  <c:v>4.6319144000000003</c:v>
                </c:pt>
                <c:pt idx="9">
                  <c:v>0</c:v>
                </c:pt>
                <c:pt idx="10">
                  <c:v>0</c:v>
                </c:pt>
                <c:pt idx="11">
                  <c:v>0.13946268000000001</c:v>
                </c:pt>
                <c:pt idx="12">
                  <c:v>0</c:v>
                </c:pt>
                <c:pt idx="13">
                  <c:v>63.554472399999995</c:v>
                </c:pt>
                <c:pt idx="14">
                  <c:v>1.0248220000000001E-2</c:v>
                </c:pt>
                <c:pt idx="15">
                  <c:v>5.3370900000000013E-2</c:v>
                </c:pt>
                <c:pt idx="16">
                  <c:v>0</c:v>
                </c:pt>
                <c:pt idx="17">
                  <c:v>22.343920000000001</c:v>
                </c:pt>
                <c:pt idx="18">
                  <c:v>1.9638516000000002E-2</c:v>
                </c:pt>
                <c:pt idx="19">
                  <c:v>0</c:v>
                </c:pt>
                <c:pt idx="20">
                  <c:v>4.8331399999999962E-3</c:v>
                </c:pt>
                <c:pt idx="21">
                  <c:v>0</c:v>
                </c:pt>
                <c:pt idx="22">
                  <c:v>44.292723240000001</c:v>
                </c:pt>
                <c:pt idx="23">
                  <c:v>7.3458122399999992E-2</c:v>
                </c:pt>
                <c:pt idx="24">
                  <c:v>0.46440580000000004</c:v>
                </c:pt>
                <c:pt idx="25">
                  <c:v>0</c:v>
                </c:pt>
                <c:pt idx="26">
                  <c:v>0</c:v>
                </c:pt>
                <c:pt idx="27">
                  <c:v>4.8729160000000006E-3</c:v>
                </c:pt>
                <c:pt idx="28">
                  <c:v>2.0366358</c:v>
                </c:pt>
                <c:pt idx="29">
                  <c:v>0.10968955800000002</c:v>
                </c:pt>
                <c:pt idx="30">
                  <c:v>0.8476414000000001</c:v>
                </c:pt>
                <c:pt idx="31">
                  <c:v>2.91601</c:v>
                </c:pt>
                <c:pt idx="32">
                  <c:v>0</c:v>
                </c:pt>
                <c:pt idx="33">
                  <c:v>0</c:v>
                </c:pt>
                <c:pt idx="34">
                  <c:v>0</c:v>
                </c:pt>
                <c:pt idx="35">
                  <c:v>0.26062199999999991</c:v>
                </c:pt>
                <c:pt idx="36">
                  <c:v>0.38277180000000005</c:v>
                </c:pt>
                <c:pt idx="37">
                  <c:v>0.18625936800000001</c:v>
                </c:pt>
                <c:pt idx="38">
                  <c:v>2.5896836000000008</c:v>
                </c:pt>
                <c:pt idx="39">
                  <c:v>2.4577125999999998E-2</c:v>
                </c:pt>
                <c:pt idx="40">
                  <c:v>0.12572779999999995</c:v>
                </c:pt>
                <c:pt idx="41">
                  <c:v>0</c:v>
                </c:pt>
                <c:pt idx="42">
                  <c:v>0.37537679999999995</c:v>
                </c:pt>
                <c:pt idx="43">
                  <c:v>3.5477999999999899E-2</c:v>
                </c:pt>
                <c:pt idx="44">
                  <c:v>3.7937178000000005</c:v>
                </c:pt>
                <c:pt idx="45">
                  <c:v>27.552882000000004</c:v>
                </c:pt>
                <c:pt idx="46">
                  <c:v>2.5878679999999973E-2</c:v>
                </c:pt>
                <c:pt idx="47">
                  <c:v>0</c:v>
                </c:pt>
                <c:pt idx="48">
                  <c:v>0</c:v>
                </c:pt>
                <c:pt idx="49">
                  <c:v>0</c:v>
                </c:pt>
                <c:pt idx="50">
                  <c:v>0</c:v>
                </c:pt>
                <c:pt idx="51">
                  <c:v>0</c:v>
                </c:pt>
                <c:pt idx="52">
                  <c:v>0</c:v>
                </c:pt>
                <c:pt idx="53">
                  <c:v>0</c:v>
                </c:pt>
                <c:pt idx="54">
                  <c:v>0</c:v>
                </c:pt>
                <c:pt idx="55">
                  <c:v>1.3396500000000002E-2</c:v>
                </c:pt>
                <c:pt idx="56">
                  <c:v>4.0905591840000005E-2</c:v>
                </c:pt>
                <c:pt idx="57">
                  <c:v>0</c:v>
                </c:pt>
                <c:pt idx="58">
                  <c:v>0</c:v>
                </c:pt>
                <c:pt idx="59">
                  <c:v>5.1264599999999966E-2</c:v>
                </c:pt>
                <c:pt idx="60">
                  <c:v>0</c:v>
                </c:pt>
                <c:pt idx="61">
                  <c:v>2.3787783999999998</c:v>
                </c:pt>
                <c:pt idx="62">
                  <c:v>0</c:v>
                </c:pt>
                <c:pt idx="63">
                  <c:v>6.8004559999999992E-2</c:v>
                </c:pt>
                <c:pt idx="64">
                  <c:v>1.1197231599999997</c:v>
                </c:pt>
                <c:pt idx="65">
                  <c:v>1.5794209202</c:v>
                </c:pt>
                <c:pt idx="66">
                  <c:v>0.32676521800000002</c:v>
                </c:pt>
                <c:pt idx="67">
                  <c:v>#N/A</c:v>
                </c:pt>
                <c:pt idx="68">
                  <c:v>7.7226600000000006E-2</c:v>
                </c:pt>
                <c:pt idx="69">
                  <c:v>0</c:v>
                </c:pt>
                <c:pt idx="70">
                  <c:v>0</c:v>
                </c:pt>
                <c:pt idx="71">
                  <c:v>0</c:v>
                </c:pt>
                <c:pt idx="72">
                  <c:v>494.31806</c:v>
                </c:pt>
                <c:pt idx="73">
                  <c:v>21.552796000000001</c:v>
                </c:pt>
                <c:pt idx="74">
                  <c:v>24.578284999999997</c:v>
                </c:pt>
                <c:pt idx="75">
                  <c:v>21.1400024</c:v>
                </c:pt>
                <c:pt idx="76">
                  <c:v>0</c:v>
                </c:pt>
                <c:pt idx="77">
                  <c:v>0.5307523999999999</c:v>
                </c:pt>
                <c:pt idx="78">
                  <c:v>1.6596319999999984</c:v>
                </c:pt>
                <c:pt idx="79">
                  <c:v>9.9429400000000015E-2</c:v>
                </c:pt>
                <c:pt idx="80">
                  <c:v>3.3489031999999996</c:v>
                </c:pt>
                <c:pt idx="81">
                  <c:v>0</c:v>
                </c:pt>
                <c:pt idx="82">
                  <c:v>24.498279999999991</c:v>
                </c:pt>
                <c:pt idx="83">
                  <c:v>3.9025009999999999E-2</c:v>
                </c:pt>
                <c:pt idx="84">
                  <c:v>1.3907719999999997</c:v>
                </c:pt>
                <c:pt idx="85">
                  <c:v>5.7489540000000006E-2</c:v>
                </c:pt>
                <c:pt idx="86">
                  <c:v>13.332128300000001</c:v>
                </c:pt>
                <c:pt idx="87">
                  <c:v>3.5191079999999997</c:v>
                </c:pt>
                <c:pt idx="88">
                  <c:v>6.4243640000000006</c:v>
                </c:pt>
                <c:pt idx="89">
                  <c:v>0</c:v>
                </c:pt>
                <c:pt idx="90">
                  <c:v>0</c:v>
                </c:pt>
                <c:pt idx="91">
                  <c:v>8.4521250599999984</c:v>
                </c:pt>
                <c:pt idx="92">
                  <c:v>0.14357467999999998</c:v>
                </c:pt>
                <c:pt idx="93">
                  <c:v>0</c:v>
                </c:pt>
                <c:pt idx="94">
                  <c:v>0</c:v>
                </c:pt>
                <c:pt idx="95">
                  <c:v>0.41276236000000005</c:v>
                </c:pt>
                <c:pt idx="96">
                  <c:v>0</c:v>
                </c:pt>
                <c:pt idx="97">
                  <c:v>0</c:v>
                </c:pt>
                <c:pt idx="98">
                  <c:v>0</c:v>
                </c:pt>
                <c:pt idx="99">
                  <c:v>12.038264</c:v>
                </c:pt>
                <c:pt idx="100">
                  <c:v>3.9394399999999954E-3</c:v>
                </c:pt>
                <c:pt idx="101">
                  <c:v>3.7089319999999995</c:v>
                </c:pt>
                <c:pt idx="102">
                  <c:v>0</c:v>
                </c:pt>
                <c:pt idx="103">
                  <c:v>2.2154929000000001</c:v>
                </c:pt>
                <c:pt idx="104">
                  <c:v>1.066574E-2</c:v>
                </c:pt>
                <c:pt idx="105">
                  <c:v>0.67490576000000002</c:v>
                </c:pt>
                <c:pt idx="106">
                  <c:v>0</c:v>
                </c:pt>
                <c:pt idx="107">
                  <c:v>13.161536000000002</c:v>
                </c:pt>
                <c:pt idx="108">
                  <c:v>0</c:v>
                </c:pt>
                <c:pt idx="109">
                  <c:v>3.0891399999999902E-3</c:v>
                </c:pt>
                <c:pt idx="110">
                  <c:v>0.97400640000000005</c:v>
                </c:pt>
                <c:pt idx="111">
                  <c:v>0.16270699999999999</c:v>
                </c:pt>
                <c:pt idx="112">
                  <c:v>0</c:v>
                </c:pt>
                <c:pt idx="113">
                  <c:v>0</c:v>
                </c:pt>
                <c:pt idx="114">
                  <c:v>0</c:v>
                </c:pt>
                <c:pt idx="115">
                  <c:v>0</c:v>
                </c:pt>
                <c:pt idx="116">
                  <c:v>4.8215774399999995</c:v>
                </c:pt>
                <c:pt idx="117">
                  <c:v>0</c:v>
                </c:pt>
                <c:pt idx="118">
                  <c:v>3.7914980000000015E-2</c:v>
                </c:pt>
                <c:pt idx="119">
                  <c:v>1.0671060000000001E-6</c:v>
                </c:pt>
                <c:pt idx="120">
                  <c:v>0</c:v>
                </c:pt>
                <c:pt idx="121">
                  <c:v>7.0058000000000009E-2</c:v>
                </c:pt>
                <c:pt idx="122">
                  <c:v>0.39820002999999998</c:v>
                </c:pt>
                <c:pt idx="123">
                  <c:v>0.61929040000000002</c:v>
                </c:pt>
                <c:pt idx="124">
                  <c:v>0</c:v>
                </c:pt>
                <c:pt idx="125">
                  <c:v>0</c:v>
                </c:pt>
                <c:pt idx="126">
                  <c:v>109.70413000000001</c:v>
                </c:pt>
                <c:pt idx="127">
                  <c:v>0</c:v>
                </c:pt>
                <c:pt idx="128">
                  <c:v>0</c:v>
                </c:pt>
                <c:pt idx="129">
                  <c:v>0</c:v>
                </c:pt>
                <c:pt idx="130">
                  <c:v>9.6405400000000002E-2</c:v>
                </c:pt>
                <c:pt idx="131">
                  <c:v>1.5732266000000001</c:v>
                </c:pt>
                <c:pt idx="132">
                  <c:v>13.610154000000001</c:v>
                </c:pt>
                <c:pt idx="133">
                  <c:v>0</c:v>
                </c:pt>
                <c:pt idx="134">
                  <c:v>1.6311861999999997</c:v>
                </c:pt>
                <c:pt idx="135">
                  <c:v>9.6710999999999991E-2</c:v>
                </c:pt>
                <c:pt idx="136">
                  <c:v>3.722199999999995E-4</c:v>
                </c:pt>
                <c:pt idx="137">
                  <c:v>1.2766599999999989E-2</c:v>
                </c:pt>
                <c:pt idx="138">
                  <c:v>4.6575459999999994E-3</c:v>
                </c:pt>
                <c:pt idx="139">
                  <c:v>7.1123423460000001E-2</c:v>
                </c:pt>
                <c:pt idx="140">
                  <c:v>0</c:v>
                </c:pt>
                <c:pt idx="141">
                  <c:v>7.9269720000000002E-2</c:v>
                </c:pt>
                <c:pt idx="142">
                  <c:v>0.82752600000000065</c:v>
                </c:pt>
                <c:pt idx="143">
                  <c:v>1.3858199999999977E-3</c:v>
                </c:pt>
                <c:pt idx="144">
                  <c:v>0.30122000000000071</c:v>
                </c:pt>
                <c:pt idx="145">
                  <c:v>0</c:v>
                </c:pt>
                <c:pt idx="146">
                  <c:v>0</c:v>
                </c:pt>
                <c:pt idx="147">
                  <c:v>0</c:v>
                </c:pt>
                <c:pt idx="148">
                  <c:v>0</c:v>
                </c:pt>
                <c:pt idx="149">
                  <c:v>0</c:v>
                </c:pt>
                <c:pt idx="150">
                  <c:v>11.344107257999999</c:v>
                </c:pt>
                <c:pt idx="151">
                  <c:v>2.1421062000000002</c:v>
                </c:pt>
                <c:pt idx="152">
                  <c:v>0</c:v>
                </c:pt>
                <c:pt idx="153">
                  <c:v>0.34960962000000001</c:v>
                </c:pt>
                <c:pt idx="154">
                  <c:v>0</c:v>
                </c:pt>
                <c:pt idx="155">
                  <c:v>0</c:v>
                </c:pt>
                <c:pt idx="156">
                  <c:v>0</c:v>
                </c:pt>
                <c:pt idx="157">
                  <c:v>1.08088418</c:v>
                </c:pt>
                <c:pt idx="158">
                  <c:v>1.8938220000000001</c:v>
                </c:pt>
                <c:pt idx="159">
                  <c:v>3.6411319999999998</c:v>
                </c:pt>
                <c:pt idx="160">
                  <c:v>0.80804208</c:v>
                </c:pt>
                <c:pt idx="161">
                  <c:v>1.4393343999999999</c:v>
                </c:pt>
                <c:pt idx="162">
                  <c:v>1.2420719999999998E-2</c:v>
                </c:pt>
                <c:pt idx="163">
                  <c:v>0</c:v>
                </c:pt>
                <c:pt idx="164">
                  <c:v>0</c:v>
                </c:pt>
                <c:pt idx="165">
                  <c:v>3.5143598200000001</c:v>
                </c:pt>
                <c:pt idx="166">
                  <c:v>4.0873103999999998</c:v>
                </c:pt>
                <c:pt idx="167">
                  <c:v>0.17877702000000001</c:v>
                </c:pt>
                <c:pt idx="168">
                  <c:v>91.690823999999992</c:v>
                </c:pt>
                <c:pt idx="169">
                  <c:v>3.0825999999999944E-3</c:v>
                </c:pt>
                <c:pt idx="170">
                  <c:v>0</c:v>
                </c:pt>
                <c:pt idx="171">
                  <c:v>0</c:v>
                </c:pt>
                <c:pt idx="172">
                  <c:v>0</c:v>
                </c:pt>
                <c:pt idx="173">
                  <c:v>0</c:v>
                </c:pt>
                <c:pt idx="174">
                  <c:v>0.26134236</c:v>
                </c:pt>
                <c:pt idx="175">
                  <c:v>4.0813639999999998</c:v>
                </c:pt>
                <c:pt idx="176">
                  <c:v>7.1997912800000008E-2</c:v>
                </c:pt>
                <c:pt idx="177">
                  <c:v>3.4501599999999938E-3</c:v>
                </c:pt>
                <c:pt idx="178">
                  <c:v>0</c:v>
                </c:pt>
                <c:pt idx="179">
                  <c:v>0</c:v>
                </c:pt>
                <c:pt idx="180">
                  <c:v>0.3427119999999988</c:v>
                </c:pt>
                <c:pt idx="181">
                  <c:v>41.249880000000019</c:v>
                </c:pt>
                <c:pt idx="182">
                  <c:v>0.16546020600000003</c:v>
                </c:pt>
                <c:pt idx="183">
                  <c:v>0.64211451999999991</c:v>
                </c:pt>
                <c:pt idx="184">
                  <c:v>7.384526000000001</c:v>
                </c:pt>
                <c:pt idx="185">
                  <c:v>1.1889006000000002</c:v>
                </c:pt>
                <c:pt idx="186">
                  <c:v>102.72391999999999</c:v>
                </c:pt>
                <c:pt idx="187">
                  <c:v>0.38520776000000001</c:v>
                </c:pt>
                <c:pt idx="188">
                  <c:v>0</c:v>
                </c:pt>
                <c:pt idx="189">
                  <c:v>1.040532842</c:v>
                </c:pt>
                <c:pt idx="190">
                  <c:v>1.502940000000022E-3</c:v>
                </c:pt>
                <c:pt idx="191">
                  <c:v>4.78412E-2</c:v>
                </c:pt>
                <c:pt idx="192">
                  <c:v>0</c:v>
                </c:pt>
                <c:pt idx="193">
                  <c:v>0</c:v>
                </c:pt>
                <c:pt idx="194">
                  <c:v>0</c:v>
                </c:pt>
                <c:pt idx="195">
                  <c:v>3.033199999999403E-4</c:v>
                </c:pt>
                <c:pt idx="196">
                  <c:v>14.404270400000001</c:v>
                </c:pt>
                <c:pt idx="197">
                  <c:v>6.4374799999999982E-2</c:v>
                </c:pt>
                <c:pt idx="198">
                  <c:v>7.0433139999999991E-2</c:v>
                </c:pt>
                <c:pt idx="199">
                  <c:v>563.61779999999999</c:v>
                </c:pt>
              </c:numCache>
            </c:numRef>
          </c:yVal>
          <c:smooth val="0"/>
        </c:ser>
        <c:ser>
          <c:idx val="0"/>
          <c:order val="1"/>
          <c:tx>
            <c:strRef>
              <c:f>agricultural_final_chart!$G$211</c:f>
              <c:strCache>
                <c:ptCount val="1"/>
                <c:pt idx="0">
                  <c:v>1998-2002</c:v>
                </c:pt>
              </c:strCache>
            </c:strRef>
          </c:tx>
          <c:spPr>
            <a:ln w="28575">
              <a:noFill/>
            </a:ln>
          </c:spPr>
          <c:marker>
            <c:spPr>
              <a:noFill/>
            </c:spPr>
          </c:marker>
          <c:xVal>
            <c:numRef>
              <c:f>agricultural_final_chart!$H$211:$H$410</c:f>
              <c:numCache>
                <c:formatCode>0.00</c:formatCode>
                <c:ptCount val="200"/>
                <c:pt idx="0">
                  <c:v>1.1399999999999999</c:v>
                </c:pt>
                <c:pt idx="1">
                  <c:v>20</c:v>
                </c:pt>
                <c:pt idx="2">
                  <c:v>1.06</c:v>
                </c:pt>
                <c:pt idx="3">
                  <c:v>3.5019999999999998</c:v>
                </c:pt>
                <c:pt idx="4">
                  <c:v>#N/A</c:v>
                </c:pt>
                <c:pt idx="5">
                  <c:v>0.21</c:v>
                </c:pt>
                <c:pt idx="6">
                  <c:v>#N/A</c:v>
                </c:pt>
                <c:pt idx="7">
                  <c:v>21.52</c:v>
                </c:pt>
                <c:pt idx="8">
                  <c:v>15.03</c:v>
                </c:pt>
                <c:pt idx="9">
                  <c:v>0.1</c:v>
                </c:pt>
                <c:pt idx="10">
                  <c:v>#N/A</c:v>
                </c:pt>
                <c:pt idx="11">
                  <c:v>0.17</c:v>
                </c:pt>
                <c:pt idx="12">
                  <c:v>#N/A</c:v>
                </c:pt>
                <c:pt idx="13">
                  <c:v>#N/A</c:v>
                </c:pt>
                <c:pt idx="14">
                  <c:v>#N/A</c:v>
                </c:pt>
                <c:pt idx="15">
                  <c:v>1.7769999999999999</c:v>
                </c:pt>
                <c:pt idx="16">
                  <c:v>0.08</c:v>
                </c:pt>
                <c:pt idx="17">
                  <c:v>#N/A</c:v>
                </c:pt>
                <c:pt idx="18">
                  <c:v>6.8400000000000002E-2</c:v>
                </c:pt>
                <c:pt idx="19">
                  <c:v>#N/A</c:v>
                </c:pt>
                <c:pt idx="20">
                  <c:v>#N/A</c:v>
                </c:pt>
                <c:pt idx="21">
                  <c:v>0.74299999999999999</c:v>
                </c:pt>
                <c:pt idx="22">
                  <c:v>29.57</c:v>
                </c:pt>
                <c:pt idx="23">
                  <c:v>0.222</c:v>
                </c:pt>
                <c:pt idx="24">
                  <c:v>0.73699999999999999</c:v>
                </c:pt>
                <c:pt idx="25">
                  <c:v>#N/A</c:v>
                </c:pt>
                <c:pt idx="26">
                  <c:v>0.02</c:v>
                </c:pt>
                <c:pt idx="27">
                  <c:v>4.0000000000000002E-4</c:v>
                </c:pt>
                <c:pt idx="28">
                  <c:v>12</c:v>
                </c:pt>
                <c:pt idx="29">
                  <c:v>0.67220000000000002</c:v>
                </c:pt>
                <c:pt idx="30">
                  <c:v>#N/A</c:v>
                </c:pt>
                <c:pt idx="31">
                  <c:v>4.92</c:v>
                </c:pt>
                <c:pt idx="32">
                  <c:v>4.7000000000000002E-3</c:v>
                </c:pt>
                <c:pt idx="33">
                  <c:v>4.0000000000000001E-3</c:v>
                </c:pt>
                <c:pt idx="34">
                  <c:v>#N/A</c:v>
                </c:pt>
                <c:pt idx="35">
                  <c:v>#N/A</c:v>
                </c:pt>
                <c:pt idx="36">
                  <c:v>#N/A</c:v>
                </c:pt>
                <c:pt idx="37">
                  <c:v>0.16059999999999999</c:v>
                </c:pt>
                <c:pt idx="38">
                  <c:v>7.5949999999999998</c:v>
                </c:pt>
                <c:pt idx="39">
                  <c:v>5.8999999999999997E-2</c:v>
                </c:pt>
                <c:pt idx="40">
                  <c:v>0.16520000000000001</c:v>
                </c:pt>
                <c:pt idx="41">
                  <c:v>#N/A</c:v>
                </c:pt>
                <c:pt idx="42">
                  <c:v>4.2</c:v>
                </c:pt>
                <c:pt idx="43">
                  <c:v>0.442</c:v>
                </c:pt>
                <c:pt idx="44">
                  <c:v>8.0760000000000005</c:v>
                </c:pt>
                <c:pt idx="45">
                  <c:v>59</c:v>
                </c:pt>
                <c:pt idx="46">
                  <c:v>0.76</c:v>
                </c:pt>
                <c:pt idx="47">
                  <c:v>1E-3</c:v>
                </c:pt>
                <c:pt idx="48">
                  <c:v>0.03</c:v>
                </c:pt>
                <c:pt idx="49">
                  <c:v>#N/A</c:v>
                </c:pt>
                <c:pt idx="50">
                  <c:v>0.05</c:v>
                </c:pt>
                <c:pt idx="51">
                  <c:v>0.05</c:v>
                </c:pt>
                <c:pt idx="52">
                  <c:v>4.2910000000000004</c:v>
                </c:pt>
                <c:pt idx="53">
                  <c:v>3.0000000000000001E-3</c:v>
                </c:pt>
                <c:pt idx="54">
                  <c:v>#N/A</c:v>
                </c:pt>
                <c:pt idx="55">
                  <c:v>4.0300000000000002E-2</c:v>
                </c:pt>
                <c:pt idx="56">
                  <c:v>3.9199999999999999E-2</c:v>
                </c:pt>
                <c:pt idx="57">
                  <c:v>1.1399999999999999</c:v>
                </c:pt>
                <c:pt idx="58">
                  <c:v>#N/A</c:v>
                </c:pt>
                <c:pt idx="59">
                  <c:v>0.65200000000000002</c:v>
                </c:pt>
                <c:pt idx="60">
                  <c:v>#N/A</c:v>
                </c:pt>
                <c:pt idx="61">
                  <c:v>8.42</c:v>
                </c:pt>
                <c:pt idx="62">
                  <c:v>#N/A</c:v>
                </c:pt>
                <c:pt idx="63">
                  <c:v>1.472</c:v>
                </c:pt>
                <c:pt idx="64">
                  <c:v>0.29289999999999999</c:v>
                </c:pt>
                <c:pt idx="65">
                  <c:v>1.6</c:v>
                </c:pt>
                <c:pt idx="66">
                  <c:v>#N/A</c:v>
                </c:pt>
                <c:pt idx="67">
                  <c:v>#N/A</c:v>
                </c:pt>
                <c:pt idx="68">
                  <c:v>#N/A</c:v>
                </c:pt>
                <c:pt idx="69">
                  <c:v>0.67959999999999998</c:v>
                </c:pt>
                <c:pt idx="70">
                  <c:v>5.8999999999999999E-3</c:v>
                </c:pt>
                <c:pt idx="71">
                  <c:v>7.0000000000000007E-2</c:v>
                </c:pt>
                <c:pt idx="72">
                  <c:v>558.4</c:v>
                </c:pt>
                <c:pt idx="73">
                  <c:v>92.76</c:v>
                </c:pt>
                <c:pt idx="74">
                  <c:v>83.75</c:v>
                </c:pt>
                <c:pt idx="75">
                  <c:v>52</c:v>
                </c:pt>
                <c:pt idx="76">
                  <c:v>#N/A</c:v>
                </c:pt>
                <c:pt idx="77">
                  <c:v>1.0209999999999999</c:v>
                </c:pt>
                <c:pt idx="78">
                  <c:v>20.010000000000002</c:v>
                </c:pt>
                <c:pt idx="79">
                  <c:v>0.6</c:v>
                </c:pt>
                <c:pt idx="80">
                  <c:v>14.8</c:v>
                </c:pt>
                <c:pt idx="81">
                  <c:v>#N/A</c:v>
                </c:pt>
                <c:pt idx="82">
                  <c:v>56.05</c:v>
                </c:pt>
                <c:pt idx="83">
                  <c:v>#N/A</c:v>
                </c:pt>
                <c:pt idx="84">
                  <c:v>9.4499999999999993</c:v>
                </c:pt>
                <c:pt idx="85">
                  <c:v>1.01</c:v>
                </c:pt>
                <c:pt idx="86">
                  <c:v>#N/A</c:v>
                </c:pt>
                <c:pt idx="87">
                  <c:v>#N/A</c:v>
                </c:pt>
                <c:pt idx="88">
                  <c:v>16.100000000000001</c:v>
                </c:pt>
                <c:pt idx="89">
                  <c:v>0.4919</c:v>
                </c:pt>
                <c:pt idx="90">
                  <c:v>5.3199999999999997E-2</c:v>
                </c:pt>
                <c:pt idx="91">
                  <c:v>#N/A</c:v>
                </c:pt>
                <c:pt idx="92">
                  <c:v>0.92</c:v>
                </c:pt>
                <c:pt idx="93">
                  <c:v>3.8E-3</c:v>
                </c:pt>
                <c:pt idx="94">
                  <c:v>1.23E-2</c:v>
                </c:pt>
                <c:pt idx="95">
                  <c:v>3.5840000000000001</c:v>
                </c:pt>
                <c:pt idx="96">
                  <c:v>#N/A</c:v>
                </c:pt>
                <c:pt idx="97">
                  <c:v>5.2999999999999999E-2</c:v>
                </c:pt>
                <c:pt idx="98">
                  <c:v>#N/A</c:v>
                </c:pt>
                <c:pt idx="99">
                  <c:v>13</c:v>
                </c:pt>
                <c:pt idx="100">
                  <c:v>1.1659999999999999</c:v>
                </c:pt>
                <c:pt idx="101">
                  <c:v>2.5049999999999999</c:v>
                </c:pt>
                <c:pt idx="102">
                  <c:v>#N/A</c:v>
                </c:pt>
                <c:pt idx="103">
                  <c:v>4.99</c:v>
                </c:pt>
                <c:pt idx="104">
                  <c:v>1.89E-2</c:v>
                </c:pt>
                <c:pt idx="105">
                  <c:v>1.5</c:v>
                </c:pt>
                <c:pt idx="106">
                  <c:v>#N/A</c:v>
                </c:pt>
                <c:pt idx="107">
                  <c:v>56.1</c:v>
                </c:pt>
                <c:pt idx="108">
                  <c:v>#N/A</c:v>
                </c:pt>
                <c:pt idx="109">
                  <c:v>#N/A</c:v>
                </c:pt>
                <c:pt idx="110">
                  <c:v>11.05</c:v>
                </c:pt>
                <c:pt idx="111">
                  <c:v>0.69</c:v>
                </c:pt>
                <c:pt idx="112">
                  <c:v>#N/A</c:v>
                </c:pt>
                <c:pt idx="113">
                  <c:v>#N/A</c:v>
                </c:pt>
                <c:pt idx="114">
                  <c:v>0.20100000000000001</c:v>
                </c:pt>
                <c:pt idx="115">
                  <c:v>#N/A</c:v>
                </c:pt>
                <c:pt idx="116">
                  <c:v>9.32</c:v>
                </c:pt>
                <c:pt idx="117">
                  <c:v>5.2600000000000001E-2</c:v>
                </c:pt>
                <c:pt idx="118">
                  <c:v>0.28139999999999998</c:v>
                </c:pt>
                <c:pt idx="119">
                  <c:v>#N/A</c:v>
                </c:pt>
                <c:pt idx="120">
                  <c:v>#N/A</c:v>
                </c:pt>
                <c:pt idx="121">
                  <c:v>1.18</c:v>
                </c:pt>
                <c:pt idx="122">
                  <c:v>#N/A</c:v>
                </c:pt>
                <c:pt idx="123">
                  <c:v>5.51</c:v>
                </c:pt>
                <c:pt idx="124">
                  <c:v>#N/A</c:v>
                </c:pt>
                <c:pt idx="125">
                  <c:v>0.80800000000000005</c:v>
                </c:pt>
                <c:pt idx="126">
                  <c:v>162.69999999999999</c:v>
                </c:pt>
                <c:pt idx="127">
                  <c:v>#N/A</c:v>
                </c:pt>
                <c:pt idx="128">
                  <c:v>1.8700000000000001E-2</c:v>
                </c:pt>
                <c:pt idx="129">
                  <c:v>1E-3</c:v>
                </c:pt>
                <c:pt idx="130">
                  <c:v>0.35</c:v>
                </c:pt>
                <c:pt idx="131">
                  <c:v>#N/A</c:v>
                </c:pt>
                <c:pt idx="132">
                  <c:v>#N/A</c:v>
                </c:pt>
                <c:pt idx="133">
                  <c:v>1.1080000000000001</c:v>
                </c:pt>
                <c:pt idx="134">
                  <c:v>8.7669999999999995</c:v>
                </c:pt>
                <c:pt idx="135">
                  <c:v>0.14399999999999999</c:v>
                </c:pt>
                <c:pt idx="136">
                  <c:v>#N/A</c:v>
                </c:pt>
                <c:pt idx="137">
                  <c:v>0.13059999999999999</c:v>
                </c:pt>
                <c:pt idx="138">
                  <c:v>0.28999999999999998</c:v>
                </c:pt>
                <c:pt idx="139">
                  <c:v>0.21</c:v>
                </c:pt>
                <c:pt idx="140">
                  <c:v>#N/A</c:v>
                </c:pt>
                <c:pt idx="141">
                  <c:v>3.3180000000000001</c:v>
                </c:pt>
                <c:pt idx="142">
                  <c:v>1.1919999999999999</c:v>
                </c:pt>
                <c:pt idx="143">
                  <c:v>0.10199999999999999</c:v>
                </c:pt>
                <c:pt idx="144">
                  <c:v>13.2</c:v>
                </c:pt>
                <c:pt idx="145">
                  <c:v>#N/A</c:v>
                </c:pt>
                <c:pt idx="146">
                  <c:v>#N/A</c:v>
                </c:pt>
                <c:pt idx="147">
                  <c:v>#N/A</c:v>
                </c:pt>
                <c:pt idx="148">
                  <c:v>#N/A</c:v>
                </c:pt>
                <c:pt idx="149">
                  <c:v>#N/A</c:v>
                </c:pt>
                <c:pt idx="150">
                  <c:v>#N/A</c:v>
                </c:pt>
                <c:pt idx="151">
                  <c:v>2.0649999999999999</c:v>
                </c:pt>
                <c:pt idx="152">
                  <c:v>#N/A</c:v>
                </c:pt>
                <c:pt idx="153">
                  <c:v>4.5699999999999998E-2</c:v>
                </c:pt>
                <c:pt idx="154">
                  <c:v>6.6E-3</c:v>
                </c:pt>
                <c:pt idx="155">
                  <c:v>5.6000000000000001E-2</c:v>
                </c:pt>
                <c:pt idx="156">
                  <c:v>#N/A</c:v>
                </c:pt>
                <c:pt idx="157">
                  <c:v>3.28</c:v>
                </c:pt>
                <c:pt idx="158">
                  <c:v>7.8360000000000003</c:v>
                </c:pt>
                <c:pt idx="159">
                  <c:v>23.04</c:v>
                </c:pt>
                <c:pt idx="160">
                  <c:v>0.62</c:v>
                </c:pt>
                <c:pt idx="161">
                  <c:v>10.96</c:v>
                </c:pt>
                <c:pt idx="162">
                  <c:v>1.006</c:v>
                </c:pt>
                <c:pt idx="163">
                  <c:v>0.13500000000000001</c:v>
                </c:pt>
                <c:pt idx="164">
                  <c:v>0.05</c:v>
                </c:pt>
                <c:pt idx="165">
                  <c:v>14.41</c:v>
                </c:pt>
                <c:pt idx="166">
                  <c:v>24.04</c:v>
                </c:pt>
                <c:pt idx="167">
                  <c:v>4.6319999999999997</c:v>
                </c:pt>
                <c:pt idx="168">
                  <c:v>#N/A</c:v>
                </c:pt>
                <c:pt idx="169">
                  <c:v>7.5999999999999998E-2</c:v>
                </c:pt>
                <c:pt idx="170">
                  <c:v>#N/A</c:v>
                </c:pt>
                <c:pt idx="171">
                  <c:v>#N/A</c:v>
                </c:pt>
                <c:pt idx="172">
                  <c:v>1.7000000000000001E-2</c:v>
                </c:pt>
                <c:pt idx="173">
                  <c:v>1.23</c:v>
                </c:pt>
                <c:pt idx="174">
                  <c:v>2.165</c:v>
                </c:pt>
                <c:pt idx="175">
                  <c:v>31.5</c:v>
                </c:pt>
                <c:pt idx="176">
                  <c:v>2.2789999999999999</c:v>
                </c:pt>
                <c:pt idx="177">
                  <c:v>0.12</c:v>
                </c:pt>
                <c:pt idx="178">
                  <c:v>#N/A</c:v>
                </c:pt>
                <c:pt idx="179">
                  <c:v>1.3080000000000001</c:v>
                </c:pt>
                <c:pt idx="180">
                  <c:v>5.4850000000000003</c:v>
                </c:pt>
                <c:pt idx="181">
                  <c:v>196.5</c:v>
                </c:pt>
                <c:pt idx="182">
                  <c:v>0.42070000000000002</c:v>
                </c:pt>
                <c:pt idx="183">
                  <c:v>3.17</c:v>
                </c:pt>
                <c:pt idx="184">
                  <c:v>54.78</c:v>
                </c:pt>
                <c:pt idx="185">
                  <c:v>3.97</c:v>
                </c:pt>
                <c:pt idx="186">
                  <c:v>#N/A</c:v>
                </c:pt>
                <c:pt idx="187">
                  <c:v>5.2039999999999997</c:v>
                </c:pt>
                <c:pt idx="188">
                  <c:v>#N/A</c:v>
                </c:pt>
                <c:pt idx="189">
                  <c:v>3.06</c:v>
                </c:pt>
                <c:pt idx="190">
                  <c:v>7.1900000000000006E-2</c:v>
                </c:pt>
                <c:pt idx="191">
                  <c:v>1.1519999999999999</c:v>
                </c:pt>
                <c:pt idx="192">
                  <c:v>3.8199999999999998E-2</c:v>
                </c:pt>
                <c:pt idx="193">
                  <c:v>2.0000000000000001E-4</c:v>
                </c:pt>
                <c:pt idx="194">
                  <c:v>#N/A</c:v>
                </c:pt>
                <c:pt idx="195">
                  <c:v>#N/A</c:v>
                </c:pt>
                <c:pt idx="196">
                  <c:v>#N/A</c:v>
                </c:pt>
                <c:pt idx="197">
                  <c:v>#N/A</c:v>
                </c:pt>
                <c:pt idx="198">
                  <c:v>0.16700000000000001</c:v>
                </c:pt>
                <c:pt idx="199">
                  <c:v>#N/A</c:v>
                </c:pt>
              </c:numCache>
            </c:numRef>
          </c:xVal>
          <c:yVal>
            <c:numRef>
              <c:f>agricultural_final_chart!$I$211:$I$410</c:f>
              <c:numCache>
                <c:formatCode>0.00</c:formatCode>
                <c:ptCount val="200"/>
                <c:pt idx="0">
                  <c:v>0</c:v>
                </c:pt>
                <c:pt idx="1">
                  <c:v>8.0874413799999996</c:v>
                </c:pt>
                <c:pt idx="2">
                  <c:v>0.17868199999999998</c:v>
                </c:pt>
                <c:pt idx="3">
                  <c:v>0.39716100000000032</c:v>
                </c:pt>
                <c:pt idx="4">
                  <c:v>0</c:v>
                </c:pt>
                <c:pt idx="5">
                  <c:v>0.27339985999999999</c:v>
                </c:pt>
                <c:pt idx="6">
                  <c:v>0</c:v>
                </c:pt>
                <c:pt idx="7">
                  <c:v>2.4025939999999997</c:v>
                </c:pt>
                <c:pt idx="8">
                  <c:v>4.500102</c:v>
                </c:pt>
                <c:pt idx="9">
                  <c:v>0</c:v>
                </c:pt>
                <c:pt idx="10">
                  <c:v>0</c:v>
                </c:pt>
                <c:pt idx="11">
                  <c:v>0.16412217999999998</c:v>
                </c:pt>
                <c:pt idx="12">
                  <c:v>0</c:v>
                </c:pt>
                <c:pt idx="13">
                  <c:v>73.417867600000008</c:v>
                </c:pt>
                <c:pt idx="14">
                  <c:v>1.0757559999999992E-2</c:v>
                </c:pt>
                <c:pt idx="15">
                  <c:v>6.571401999999997E-2</c:v>
                </c:pt>
                <c:pt idx="16">
                  <c:v>0</c:v>
                </c:pt>
                <c:pt idx="17">
                  <c:v>24.823712000000004</c:v>
                </c:pt>
                <c:pt idx="18">
                  <c:v>2.1458520000000002E-2</c:v>
                </c:pt>
                <c:pt idx="19">
                  <c:v>0</c:v>
                </c:pt>
                <c:pt idx="20">
                  <c:v>4.9038000000000033E-3</c:v>
                </c:pt>
                <c:pt idx="21">
                  <c:v>0</c:v>
                </c:pt>
                <c:pt idx="22">
                  <c:v>57.553147999999993</c:v>
                </c:pt>
                <c:pt idx="23">
                  <c:v>0.10496825999999999</c:v>
                </c:pt>
                <c:pt idx="24">
                  <c:v>0.55089680000000008</c:v>
                </c:pt>
                <c:pt idx="25">
                  <c:v>0</c:v>
                </c:pt>
                <c:pt idx="26">
                  <c:v>0</c:v>
                </c:pt>
                <c:pt idx="27">
                  <c:v>4.5982160000000005E-3</c:v>
                </c:pt>
                <c:pt idx="28">
                  <c:v>2.0976031999999996</c:v>
                </c:pt>
                <c:pt idx="29">
                  <c:v>0.15436156600000001</c:v>
                </c:pt>
                <c:pt idx="30">
                  <c:v>1.0328922</c:v>
                </c:pt>
                <c:pt idx="31">
                  <c:v>2.9084520000000005</c:v>
                </c:pt>
                <c:pt idx="32">
                  <c:v>0</c:v>
                </c:pt>
                <c:pt idx="33">
                  <c:v>0</c:v>
                </c:pt>
                <c:pt idx="34">
                  <c:v>0</c:v>
                </c:pt>
                <c:pt idx="35">
                  <c:v>0.32126699999999997</c:v>
                </c:pt>
                <c:pt idx="36">
                  <c:v>0.68822019999999995</c:v>
                </c:pt>
                <c:pt idx="37">
                  <c:v>0.20651691799999999</c:v>
                </c:pt>
                <c:pt idx="38">
                  <c:v>2.7082042</c:v>
                </c:pt>
                <c:pt idx="39">
                  <c:v>2.7309172E-2</c:v>
                </c:pt>
                <c:pt idx="40">
                  <c:v>0</c:v>
                </c:pt>
                <c:pt idx="41">
                  <c:v>0</c:v>
                </c:pt>
                <c:pt idx="42">
                  <c:v>0.30282000000000009</c:v>
                </c:pt>
                <c:pt idx="43">
                  <c:v>7.0825200000000255E-2</c:v>
                </c:pt>
                <c:pt idx="44">
                  <c:v>3.9340143999999997</c:v>
                </c:pt>
                <c:pt idx="45">
                  <c:v>28.181180000000001</c:v>
                </c:pt>
                <c:pt idx="46">
                  <c:v>3.8537479999999992E-2</c:v>
                </c:pt>
                <c:pt idx="47">
                  <c:v>0</c:v>
                </c:pt>
                <c:pt idx="48">
                  <c:v>0</c:v>
                </c:pt>
                <c:pt idx="49">
                  <c:v>0</c:v>
                </c:pt>
                <c:pt idx="50">
                  <c:v>0</c:v>
                </c:pt>
                <c:pt idx="51">
                  <c:v>0</c:v>
                </c:pt>
                <c:pt idx="52">
                  <c:v>0</c:v>
                </c:pt>
                <c:pt idx="53">
                  <c:v>0</c:v>
                </c:pt>
                <c:pt idx="54">
                  <c:v>0</c:v>
                </c:pt>
                <c:pt idx="55">
                  <c:v>1.3918879999999995E-2</c:v>
                </c:pt>
                <c:pt idx="56">
                  <c:v>5.5173762879999998E-2</c:v>
                </c:pt>
                <c:pt idx="57">
                  <c:v>0</c:v>
                </c:pt>
                <c:pt idx="58">
                  <c:v>0</c:v>
                </c:pt>
                <c:pt idx="59">
                  <c:v>5.6235599999999969E-2</c:v>
                </c:pt>
                <c:pt idx="60">
                  <c:v>0</c:v>
                </c:pt>
                <c:pt idx="61">
                  <c:v>2.0720768000000005</c:v>
                </c:pt>
                <c:pt idx="62">
                  <c:v>0</c:v>
                </c:pt>
                <c:pt idx="63">
                  <c:v>8.6508399999999958E-2</c:v>
                </c:pt>
                <c:pt idx="64">
                  <c:v>1.05327606</c:v>
                </c:pt>
                <c:pt idx="65">
                  <c:v>1.5911483404</c:v>
                </c:pt>
                <c:pt idx="66">
                  <c:v>0.24094645200000001</c:v>
                </c:pt>
                <c:pt idx="67">
                  <c:v>#N/A</c:v>
                </c:pt>
                <c:pt idx="68">
                  <c:v>9.2962600000000006E-2</c:v>
                </c:pt>
                <c:pt idx="69">
                  <c:v>0</c:v>
                </c:pt>
                <c:pt idx="70">
                  <c:v>0</c:v>
                </c:pt>
                <c:pt idx="71">
                  <c:v>0</c:v>
                </c:pt>
                <c:pt idx="72">
                  <c:v>529.54625999999996</c:v>
                </c:pt>
                <c:pt idx="73">
                  <c:v>24.643806000000001</c:v>
                </c:pt>
                <c:pt idx="74">
                  <c:v>27.348624999999998</c:v>
                </c:pt>
                <c:pt idx="75">
                  <c:v>21.992400799999999</c:v>
                </c:pt>
                <c:pt idx="76">
                  <c:v>0</c:v>
                </c:pt>
                <c:pt idx="77">
                  <c:v>0.48930082000000003</c:v>
                </c:pt>
                <c:pt idx="78">
                  <c:v>2.0811879999999956</c:v>
                </c:pt>
                <c:pt idx="79">
                  <c:v>0.10824712000000002</c:v>
                </c:pt>
                <c:pt idx="80">
                  <c:v>3.4823014000000008</c:v>
                </c:pt>
                <c:pt idx="81">
                  <c:v>0</c:v>
                </c:pt>
                <c:pt idx="82">
                  <c:v>24.744440000000001</c:v>
                </c:pt>
                <c:pt idx="83">
                  <c:v>1.5108512000000011E-2</c:v>
                </c:pt>
                <c:pt idx="84">
                  <c:v>1.2829996000000001</c:v>
                </c:pt>
                <c:pt idx="85">
                  <c:v>6.6167920000000033E-2</c:v>
                </c:pt>
                <c:pt idx="86">
                  <c:v>13.540785639999999</c:v>
                </c:pt>
                <c:pt idx="87">
                  <c:v>3.5674379999999997</c:v>
                </c:pt>
                <c:pt idx="88">
                  <c:v>6.6941080000000017</c:v>
                </c:pt>
                <c:pt idx="89">
                  <c:v>0</c:v>
                </c:pt>
                <c:pt idx="90">
                  <c:v>0</c:v>
                </c:pt>
                <c:pt idx="91">
                  <c:v>12.31082196</c:v>
                </c:pt>
                <c:pt idx="92">
                  <c:v>5.4512680000000022E-2</c:v>
                </c:pt>
                <c:pt idx="93">
                  <c:v>0</c:v>
                </c:pt>
                <c:pt idx="94">
                  <c:v>0</c:v>
                </c:pt>
                <c:pt idx="95">
                  <c:v>0.49481310000000006</c:v>
                </c:pt>
                <c:pt idx="96">
                  <c:v>0</c:v>
                </c:pt>
                <c:pt idx="97">
                  <c:v>0</c:v>
                </c:pt>
                <c:pt idx="98">
                  <c:v>0</c:v>
                </c:pt>
                <c:pt idx="99">
                  <c:v>12.066976</c:v>
                </c:pt>
                <c:pt idx="100">
                  <c:v>1.698793999999999E-2</c:v>
                </c:pt>
                <c:pt idx="101">
                  <c:v>3.6895340000000005</c:v>
                </c:pt>
                <c:pt idx="102">
                  <c:v>0</c:v>
                </c:pt>
                <c:pt idx="103">
                  <c:v>6.0261318599999996</c:v>
                </c:pt>
                <c:pt idx="104">
                  <c:v>0</c:v>
                </c:pt>
                <c:pt idx="105">
                  <c:v>0.67157850199999991</c:v>
                </c:pt>
                <c:pt idx="106">
                  <c:v>0</c:v>
                </c:pt>
                <c:pt idx="107">
                  <c:v>13.531791999999999</c:v>
                </c:pt>
                <c:pt idx="108">
                  <c:v>0</c:v>
                </c:pt>
                <c:pt idx="109">
                  <c:v>1.9659719999999992E-2</c:v>
                </c:pt>
                <c:pt idx="110">
                  <c:v>0.90140300000000018</c:v>
                </c:pt>
                <c:pt idx="111">
                  <c:v>0.16745934000000004</c:v>
                </c:pt>
                <c:pt idx="112">
                  <c:v>0</c:v>
                </c:pt>
                <c:pt idx="113">
                  <c:v>7.8993999999999787E-2</c:v>
                </c:pt>
                <c:pt idx="114">
                  <c:v>0</c:v>
                </c:pt>
                <c:pt idx="115">
                  <c:v>0</c:v>
                </c:pt>
                <c:pt idx="116">
                  <c:v>5.3314557799999998</c:v>
                </c:pt>
                <c:pt idx="117">
                  <c:v>0</c:v>
                </c:pt>
                <c:pt idx="118">
                  <c:v>3.8329019999999991E-2</c:v>
                </c:pt>
                <c:pt idx="119">
                  <c:v>9.9045620000000002E-7</c:v>
                </c:pt>
                <c:pt idx="120">
                  <c:v>0</c:v>
                </c:pt>
                <c:pt idx="121">
                  <c:v>5.4936800000000008E-2</c:v>
                </c:pt>
                <c:pt idx="122">
                  <c:v>0.44923176800000003</c:v>
                </c:pt>
                <c:pt idx="123">
                  <c:v>0.76718359999999997</c:v>
                </c:pt>
                <c:pt idx="124">
                  <c:v>0</c:v>
                </c:pt>
                <c:pt idx="125">
                  <c:v>0</c:v>
                </c:pt>
                <c:pt idx="126">
                  <c:v>109.88773519999999</c:v>
                </c:pt>
                <c:pt idx="127">
                  <c:v>0</c:v>
                </c:pt>
                <c:pt idx="128">
                  <c:v>0</c:v>
                </c:pt>
                <c:pt idx="129">
                  <c:v>0</c:v>
                </c:pt>
                <c:pt idx="130">
                  <c:v>9.1536800000000001E-2</c:v>
                </c:pt>
                <c:pt idx="131">
                  <c:v>1.6562762</c:v>
                </c:pt>
                <c:pt idx="132">
                  <c:v>13.548814</c:v>
                </c:pt>
                <c:pt idx="133">
                  <c:v>0</c:v>
                </c:pt>
                <c:pt idx="134">
                  <c:v>1.7570800000000006</c:v>
                </c:pt>
                <c:pt idx="135">
                  <c:v>0.12269021999999999</c:v>
                </c:pt>
                <c:pt idx="136">
                  <c:v>3.5786959999999993E-3</c:v>
                </c:pt>
                <c:pt idx="137">
                  <c:v>0</c:v>
                </c:pt>
                <c:pt idx="138">
                  <c:v>8.7857959999999985E-3</c:v>
                </c:pt>
                <c:pt idx="139">
                  <c:v>6.0614577359999998E-2</c:v>
                </c:pt>
                <c:pt idx="140">
                  <c:v>0</c:v>
                </c:pt>
                <c:pt idx="141">
                  <c:v>0.12507863999999996</c:v>
                </c:pt>
                <c:pt idx="142">
                  <c:v>1.1927099999999999</c:v>
                </c:pt>
                <c:pt idx="143">
                  <c:v>2.4097200000000006E-3</c:v>
                </c:pt>
                <c:pt idx="144">
                  <c:v>0.89140000000000441</c:v>
                </c:pt>
                <c:pt idx="145">
                  <c:v>0</c:v>
                </c:pt>
                <c:pt idx="146">
                  <c:v>0</c:v>
                </c:pt>
                <c:pt idx="147">
                  <c:v>0</c:v>
                </c:pt>
                <c:pt idx="148">
                  <c:v>0</c:v>
                </c:pt>
                <c:pt idx="149">
                  <c:v>0</c:v>
                </c:pt>
                <c:pt idx="150">
                  <c:v>12.709942192</c:v>
                </c:pt>
                <c:pt idx="151">
                  <c:v>2.4537841999999999</c:v>
                </c:pt>
                <c:pt idx="152">
                  <c:v>0</c:v>
                </c:pt>
                <c:pt idx="153">
                  <c:v>0.35838799999999998</c:v>
                </c:pt>
                <c:pt idx="154">
                  <c:v>0</c:v>
                </c:pt>
                <c:pt idx="155">
                  <c:v>0</c:v>
                </c:pt>
                <c:pt idx="156">
                  <c:v>0</c:v>
                </c:pt>
                <c:pt idx="157">
                  <c:v>1.0817452599999999</c:v>
                </c:pt>
                <c:pt idx="158">
                  <c:v>1.9807035999999996</c:v>
                </c:pt>
                <c:pt idx="159">
                  <c:v>3.7262639999999996</c:v>
                </c:pt>
                <c:pt idx="160">
                  <c:v>0.82382917999999994</c:v>
                </c:pt>
                <c:pt idx="161">
                  <c:v>1.5208202000000002</c:v>
                </c:pt>
                <c:pt idx="162">
                  <c:v>1.5719819999999999E-2</c:v>
                </c:pt>
                <c:pt idx="163">
                  <c:v>0</c:v>
                </c:pt>
                <c:pt idx="164">
                  <c:v>0</c:v>
                </c:pt>
                <c:pt idx="165">
                  <c:v>4.70202718</c:v>
                </c:pt>
                <c:pt idx="166">
                  <c:v>4.2901731999999999</c:v>
                </c:pt>
                <c:pt idx="167">
                  <c:v>0.19241907999999996</c:v>
                </c:pt>
                <c:pt idx="168">
                  <c:v>109.50438199999999</c:v>
                </c:pt>
                <c:pt idx="169">
                  <c:v>2.0662599999999968E-3</c:v>
                </c:pt>
                <c:pt idx="170">
                  <c:v>0</c:v>
                </c:pt>
                <c:pt idx="171">
                  <c:v>0</c:v>
                </c:pt>
                <c:pt idx="172">
                  <c:v>0</c:v>
                </c:pt>
                <c:pt idx="173">
                  <c:v>0</c:v>
                </c:pt>
                <c:pt idx="174">
                  <c:v>0.28770148000000001</c:v>
                </c:pt>
                <c:pt idx="175">
                  <c:v>4.1409800000000008</c:v>
                </c:pt>
                <c:pt idx="176">
                  <c:v>0.33773144900000007</c:v>
                </c:pt>
                <c:pt idx="177">
                  <c:v>2.8536400000000114E-3</c:v>
                </c:pt>
                <c:pt idx="178">
                  <c:v>0</c:v>
                </c:pt>
                <c:pt idx="179">
                  <c:v>0</c:v>
                </c:pt>
                <c:pt idx="180">
                  <c:v>0.53600399999999837</c:v>
                </c:pt>
                <c:pt idx="181">
                  <c:v>45.495899999999978</c:v>
                </c:pt>
                <c:pt idx="182">
                  <c:v>0.15687657599999999</c:v>
                </c:pt>
                <c:pt idx="183">
                  <c:v>0.84268452000000005</c:v>
                </c:pt>
                <c:pt idx="184">
                  <c:v>7.7961520000000002</c:v>
                </c:pt>
                <c:pt idx="185">
                  <c:v>1.2355460000000003</c:v>
                </c:pt>
                <c:pt idx="186">
                  <c:v>106.483542</c:v>
                </c:pt>
                <c:pt idx="187">
                  <c:v>0.41265146000000003</c:v>
                </c:pt>
                <c:pt idx="188">
                  <c:v>0</c:v>
                </c:pt>
                <c:pt idx="189">
                  <c:v>1.279446412</c:v>
                </c:pt>
                <c:pt idx="190">
                  <c:v>4.8838799999999655E-3</c:v>
                </c:pt>
                <c:pt idx="191">
                  <c:v>0.1148096</c:v>
                </c:pt>
                <c:pt idx="192">
                  <c:v>0</c:v>
                </c:pt>
                <c:pt idx="193">
                  <c:v>0</c:v>
                </c:pt>
                <c:pt idx="194">
                  <c:v>0</c:v>
                </c:pt>
                <c:pt idx="195">
                  <c:v>1.8950000000000911E-4</c:v>
                </c:pt>
                <c:pt idx="196">
                  <c:v>14.8459284</c:v>
                </c:pt>
                <c:pt idx="197">
                  <c:v>7.4146532000000001E-2</c:v>
                </c:pt>
                <c:pt idx="198">
                  <c:v>7.3483300000000001E-2</c:v>
                </c:pt>
                <c:pt idx="199">
                  <c:v>611.74360000000001</c:v>
                </c:pt>
              </c:numCache>
            </c:numRef>
          </c:yVal>
          <c:smooth val="0"/>
        </c:ser>
        <c:ser>
          <c:idx val="3"/>
          <c:order val="2"/>
          <c:tx>
            <c:strRef>
              <c:f>agricultural_final_chart!$G$411</c:f>
              <c:strCache>
                <c:ptCount val="1"/>
                <c:pt idx="0">
                  <c:v>2003-2007</c:v>
                </c:pt>
              </c:strCache>
            </c:strRef>
          </c:tx>
          <c:spPr>
            <a:ln w="28575">
              <a:noFill/>
            </a:ln>
          </c:spPr>
          <c:xVal>
            <c:numRef>
              <c:f>agricultural_final_chart!$H$411:$H$610</c:f>
              <c:numCache>
                <c:formatCode>0.00</c:formatCode>
                <c:ptCount val="200"/>
                <c:pt idx="0">
                  <c:v>1.89</c:v>
                </c:pt>
                <c:pt idx="1">
                  <c:v>#N/A</c:v>
                </c:pt>
                <c:pt idx="2">
                  <c:v>0.51759999999999995</c:v>
                </c:pt>
                <c:pt idx="3">
                  <c:v>#N/A</c:v>
                </c:pt>
                <c:pt idx="4">
                  <c:v>#N/A</c:v>
                </c:pt>
                <c:pt idx="5">
                  <c:v>0.1467</c:v>
                </c:pt>
                <c:pt idx="6">
                  <c:v>1.2999999999999999E-3</c:v>
                </c:pt>
                <c:pt idx="7">
                  <c:v>#N/A</c:v>
                </c:pt>
                <c:pt idx="8">
                  <c:v>12.24</c:v>
                </c:pt>
                <c:pt idx="9">
                  <c:v>#N/A</c:v>
                </c:pt>
                <c:pt idx="10">
                  <c:v>#N/A</c:v>
                </c:pt>
                <c:pt idx="11">
                  <c:v>0.15920000000000001</c:v>
                </c:pt>
                <c:pt idx="12">
                  <c:v>5.4800000000000001E-2</c:v>
                </c:pt>
                <c:pt idx="13">
                  <c:v>#N/A</c:v>
                </c:pt>
                <c:pt idx="14">
                  <c:v>#N/A</c:v>
                </c:pt>
                <c:pt idx="15">
                  <c:v>#N/A</c:v>
                </c:pt>
                <c:pt idx="16">
                  <c:v>#N/A</c:v>
                </c:pt>
                <c:pt idx="17">
                  <c:v>31.7</c:v>
                </c:pt>
                <c:pt idx="18">
                  <c:v>#N/A</c:v>
                </c:pt>
                <c:pt idx="19">
                  <c:v>#N/A</c:v>
                </c:pt>
                <c:pt idx="20">
                  <c:v>#N/A</c:v>
                </c:pt>
                <c:pt idx="21">
                  <c:v>0.87590000000000001</c:v>
                </c:pt>
                <c:pt idx="22">
                  <c:v>#N/A</c:v>
                </c:pt>
                <c:pt idx="23">
                  <c:v>#N/A</c:v>
                </c:pt>
                <c:pt idx="24">
                  <c:v>#N/A</c:v>
                </c:pt>
                <c:pt idx="25">
                  <c:v>2.3220000000000001</c:v>
                </c:pt>
                <c:pt idx="26">
                  <c:v>2.5000000000000001E-2</c:v>
                </c:pt>
                <c:pt idx="27">
                  <c:v>4.0000000000000002E-4</c:v>
                </c:pt>
                <c:pt idx="28">
                  <c:v>11.31</c:v>
                </c:pt>
                <c:pt idx="29">
                  <c:v>0.67220000000000002</c:v>
                </c:pt>
                <c:pt idx="30">
                  <c:v>29.42</c:v>
                </c:pt>
                <c:pt idx="31">
                  <c:v>#N/A</c:v>
                </c:pt>
                <c:pt idx="32">
                  <c:v>#N/A</c:v>
                </c:pt>
                <c:pt idx="33">
                  <c:v>#N/A</c:v>
                </c:pt>
                <c:pt idx="34">
                  <c:v>#N/A</c:v>
                </c:pt>
                <c:pt idx="35">
                  <c:v>#N/A</c:v>
                </c:pt>
                <c:pt idx="36">
                  <c:v>2.476</c:v>
                </c:pt>
                <c:pt idx="37">
                  <c:v>0.14299999999999999</c:v>
                </c:pt>
                <c:pt idx="38">
                  <c:v>9.33</c:v>
                </c:pt>
                <c:pt idx="39">
                  <c:v>#N/A</c:v>
                </c:pt>
                <c:pt idx="40">
                  <c:v>0.11749999999999999</c:v>
                </c:pt>
                <c:pt idx="41">
                  <c:v>#N/A</c:v>
                </c:pt>
                <c:pt idx="42">
                  <c:v>4.4870000000000001</c:v>
                </c:pt>
                <c:pt idx="43">
                  <c:v>0.40899999999999997</c:v>
                </c:pt>
                <c:pt idx="44">
                  <c:v>8.0760000000000005</c:v>
                </c:pt>
                <c:pt idx="45">
                  <c:v>#N/A</c:v>
                </c:pt>
                <c:pt idx="46">
                  <c:v>1.431</c:v>
                </c:pt>
                <c:pt idx="47">
                  <c:v>#N/A</c:v>
                </c:pt>
                <c:pt idx="48">
                  <c:v>7.6E-3</c:v>
                </c:pt>
                <c:pt idx="49">
                  <c:v>#N/A</c:v>
                </c:pt>
                <c:pt idx="50">
                  <c:v>0.05</c:v>
                </c:pt>
                <c:pt idx="51">
                  <c:v>0.05</c:v>
                </c:pt>
                <c:pt idx="52">
                  <c:v>3.9329999999999998</c:v>
                </c:pt>
                <c:pt idx="53">
                  <c:v>#N/A</c:v>
                </c:pt>
                <c:pt idx="54">
                  <c:v>1.0549999999999999</c:v>
                </c:pt>
                <c:pt idx="55">
                  <c:v>4.0300000000000002E-2</c:v>
                </c:pt>
                <c:pt idx="56">
                  <c:v>#N/A</c:v>
                </c:pt>
                <c:pt idx="57">
                  <c:v>0.13170000000000001</c:v>
                </c:pt>
                <c:pt idx="58">
                  <c:v>#N/A</c:v>
                </c:pt>
                <c:pt idx="59">
                  <c:v>#N/A</c:v>
                </c:pt>
                <c:pt idx="60">
                  <c:v>#N/A</c:v>
                </c:pt>
                <c:pt idx="61">
                  <c:v>8.4580000000000002</c:v>
                </c:pt>
                <c:pt idx="62">
                  <c:v>#N/A</c:v>
                </c:pt>
                <c:pt idx="63">
                  <c:v>1.8859999999999999</c:v>
                </c:pt>
                <c:pt idx="64">
                  <c:v>#N/A</c:v>
                </c:pt>
                <c:pt idx="65">
                  <c:v>#N/A</c:v>
                </c:pt>
                <c:pt idx="66">
                  <c:v>#N/A</c:v>
                </c:pt>
                <c:pt idx="67">
                  <c:v>#N/A</c:v>
                </c:pt>
                <c:pt idx="68">
                  <c:v>1.1779999999999999</c:v>
                </c:pt>
                <c:pt idx="69">
                  <c:v>0.3054</c:v>
                </c:pt>
                <c:pt idx="70">
                  <c:v>3.2000000000000002E-3</c:v>
                </c:pt>
                <c:pt idx="71">
                  <c:v>7.0000000000000007E-2</c:v>
                </c:pt>
                <c:pt idx="72">
                  <c:v>#N/A</c:v>
                </c:pt>
                <c:pt idx="73">
                  <c:v>#N/A</c:v>
                </c:pt>
                <c:pt idx="74">
                  <c:v>86</c:v>
                </c:pt>
                <c:pt idx="75">
                  <c:v>#N/A</c:v>
                </c:pt>
                <c:pt idx="76">
                  <c:v>#N/A</c:v>
                </c:pt>
                <c:pt idx="77">
                  <c:v>1.129</c:v>
                </c:pt>
                <c:pt idx="78">
                  <c:v>12.89</c:v>
                </c:pt>
                <c:pt idx="79">
                  <c:v>0.59530000000000005</c:v>
                </c:pt>
                <c:pt idx="80">
                  <c:v>14.03</c:v>
                </c:pt>
                <c:pt idx="81">
                  <c:v>0.44800000000000001</c:v>
                </c:pt>
                <c:pt idx="82">
                  <c:v>54.5</c:v>
                </c:pt>
                <c:pt idx="83">
                  <c:v>0.61119999999999997</c:v>
                </c:pt>
                <c:pt idx="84">
                  <c:v>7.4470000000000001</c:v>
                </c:pt>
                <c:pt idx="85">
                  <c:v>1.75</c:v>
                </c:pt>
                <c:pt idx="86">
                  <c:v>2.0529999999999999</c:v>
                </c:pt>
                <c:pt idx="87">
                  <c:v>6.61</c:v>
                </c:pt>
                <c:pt idx="88">
                  <c:v>15.96</c:v>
                </c:pt>
                <c:pt idx="89">
                  <c:v>#N/A</c:v>
                </c:pt>
                <c:pt idx="90">
                  <c:v>5.0599999999999999E-2</c:v>
                </c:pt>
                <c:pt idx="91">
                  <c:v>3.1930000000000001</c:v>
                </c:pt>
                <c:pt idx="92">
                  <c:v>0.78</c:v>
                </c:pt>
                <c:pt idx="93">
                  <c:v>#N/A</c:v>
                </c:pt>
                <c:pt idx="94">
                  <c:v>#N/A</c:v>
                </c:pt>
                <c:pt idx="95">
                  <c:v>#N/A</c:v>
                </c:pt>
                <c:pt idx="96">
                  <c:v>#N/A</c:v>
                </c:pt>
                <c:pt idx="97">
                  <c:v>8.1799999999999998E-2</c:v>
                </c:pt>
                <c:pt idx="98">
                  <c:v>#N/A</c:v>
                </c:pt>
                <c:pt idx="99">
                  <c:v>13</c:v>
                </c:pt>
                <c:pt idx="100">
                  <c:v>1.1659999999999999</c:v>
                </c:pt>
                <c:pt idx="101">
                  <c:v>2.5049999999999999</c:v>
                </c:pt>
                <c:pt idx="102">
                  <c:v>#N/A</c:v>
                </c:pt>
                <c:pt idx="103">
                  <c:v>5.0750000000000002</c:v>
                </c:pt>
                <c:pt idx="104">
                  <c:v>2.0299999999999999E-2</c:v>
                </c:pt>
                <c:pt idx="105">
                  <c:v>1.2230000000000001</c:v>
                </c:pt>
                <c:pt idx="106">
                  <c:v>0.49099999999999999</c:v>
                </c:pt>
                <c:pt idx="107">
                  <c:v>60.57</c:v>
                </c:pt>
                <c:pt idx="108">
                  <c:v>#N/A</c:v>
                </c:pt>
                <c:pt idx="109">
                  <c:v>0.224</c:v>
                </c:pt>
                <c:pt idx="110">
                  <c:v>#N/A</c:v>
                </c:pt>
                <c:pt idx="111">
                  <c:v>#N/A</c:v>
                </c:pt>
                <c:pt idx="112">
                  <c:v>#N/A</c:v>
                </c:pt>
                <c:pt idx="113">
                  <c:v>3.5999999999999997E-2</c:v>
                </c:pt>
                <c:pt idx="114">
                  <c:v>#N/A</c:v>
                </c:pt>
                <c:pt idx="115">
                  <c:v>#N/A</c:v>
                </c:pt>
                <c:pt idx="116">
                  <c:v>9.32</c:v>
                </c:pt>
                <c:pt idx="117">
                  <c:v>7.1900000000000006E-2</c:v>
                </c:pt>
                <c:pt idx="118">
                  <c:v>0.1255</c:v>
                </c:pt>
                <c:pt idx="119">
                  <c:v>#N/A</c:v>
                </c:pt>
                <c:pt idx="120">
                  <c:v>2.82</c:v>
                </c:pt>
                <c:pt idx="121">
                  <c:v>#N/A</c:v>
                </c:pt>
                <c:pt idx="122">
                  <c:v>0.65649999999999997</c:v>
                </c:pt>
                <c:pt idx="123">
                  <c:v>5.51</c:v>
                </c:pt>
                <c:pt idx="124">
                  <c:v>#N/A</c:v>
                </c:pt>
                <c:pt idx="125">
                  <c:v>0.84489999999999998</c:v>
                </c:pt>
                <c:pt idx="126">
                  <c:v>#N/A</c:v>
                </c:pt>
                <c:pt idx="127">
                  <c:v>#N/A</c:v>
                </c:pt>
                <c:pt idx="128">
                  <c:v>2.98E-2</c:v>
                </c:pt>
                <c:pt idx="129">
                  <c:v>1E-3</c:v>
                </c:pt>
                <c:pt idx="130">
                  <c:v>#N/A</c:v>
                </c:pt>
                <c:pt idx="131">
                  <c:v>#N/A</c:v>
                </c:pt>
                <c:pt idx="132">
                  <c:v>65.59</c:v>
                </c:pt>
                <c:pt idx="133">
                  <c:v>1.1220000000000001</c:v>
                </c:pt>
                <c:pt idx="134">
                  <c:v>#N/A</c:v>
                </c:pt>
                <c:pt idx="135">
                  <c:v>#N/A</c:v>
                </c:pt>
                <c:pt idx="136">
                  <c:v>1.071</c:v>
                </c:pt>
                <c:pt idx="137">
                  <c:v>7.3899999999999993E-2</c:v>
                </c:pt>
                <c:pt idx="138">
                  <c:v>0.55000000000000004</c:v>
                </c:pt>
                <c:pt idx="139">
                  <c:v>0.26200000000000001</c:v>
                </c:pt>
                <c:pt idx="140">
                  <c:v>#N/A</c:v>
                </c:pt>
                <c:pt idx="141">
                  <c:v>2.93</c:v>
                </c:pt>
                <c:pt idx="142">
                  <c:v>1.099</c:v>
                </c:pt>
                <c:pt idx="143">
                  <c:v>#N/A</c:v>
                </c:pt>
                <c:pt idx="144">
                  <c:v>#N/A</c:v>
                </c:pt>
                <c:pt idx="145">
                  <c:v>#N/A</c:v>
                </c:pt>
                <c:pt idx="146">
                  <c:v>3.04E-2</c:v>
                </c:pt>
                <c:pt idx="147">
                  <c:v>#N/A</c:v>
                </c:pt>
                <c:pt idx="148">
                  <c:v>#N/A</c:v>
                </c:pt>
                <c:pt idx="149">
                  <c:v>#N/A</c:v>
                </c:pt>
                <c:pt idx="150">
                  <c:v>20.83</c:v>
                </c:pt>
                <c:pt idx="151">
                  <c:v>#N/A</c:v>
                </c:pt>
                <c:pt idx="152">
                  <c:v>8.9999999999999998E-4</c:v>
                </c:pt>
                <c:pt idx="153">
                  <c:v>4.5699999999999998E-2</c:v>
                </c:pt>
                <c:pt idx="154">
                  <c:v>4.5999999999999999E-3</c:v>
                </c:pt>
                <c:pt idx="155">
                  <c:v>2.2499999999999999E-2</c:v>
                </c:pt>
                <c:pt idx="156">
                  <c:v>#N/A</c:v>
                </c:pt>
                <c:pt idx="157">
                  <c:v>3.2810000000000001</c:v>
                </c:pt>
                <c:pt idx="158">
                  <c:v>#N/A</c:v>
                </c:pt>
                <c:pt idx="159">
                  <c:v>23.18</c:v>
                </c:pt>
                <c:pt idx="160">
                  <c:v>0.43109999999999998</c:v>
                </c:pt>
                <c:pt idx="161">
                  <c:v>10.44</c:v>
                </c:pt>
                <c:pt idx="162">
                  <c:v>#N/A</c:v>
                </c:pt>
                <c:pt idx="163">
                  <c:v>0.107</c:v>
                </c:pt>
                <c:pt idx="164">
                  <c:v>#N/A</c:v>
                </c:pt>
                <c:pt idx="165">
                  <c:v>14.67</c:v>
                </c:pt>
                <c:pt idx="166">
                  <c:v>26.36</c:v>
                </c:pt>
                <c:pt idx="167">
                  <c:v>#N/A</c:v>
                </c:pt>
                <c:pt idx="168">
                  <c:v>51.79</c:v>
                </c:pt>
                <c:pt idx="169">
                  <c:v>#N/A</c:v>
                </c:pt>
                <c:pt idx="170">
                  <c:v>#N/A</c:v>
                </c:pt>
                <c:pt idx="171">
                  <c:v>#N/A</c:v>
                </c:pt>
                <c:pt idx="172">
                  <c:v>1.4999999999999999E-2</c:v>
                </c:pt>
                <c:pt idx="173">
                  <c:v>1.1679999999999999</c:v>
                </c:pt>
                <c:pt idx="174">
                  <c:v>#N/A</c:v>
                </c:pt>
                <c:pt idx="175">
                  <c:v>29.6</c:v>
                </c:pt>
                <c:pt idx="176">
                  <c:v>3.3119999999999998</c:v>
                </c:pt>
                <c:pt idx="177">
                  <c:v>#N/A</c:v>
                </c:pt>
                <c:pt idx="178">
                  <c:v>#N/A</c:v>
                </c:pt>
                <c:pt idx="179">
                  <c:v>1.33</c:v>
                </c:pt>
                <c:pt idx="180">
                  <c:v>4.5250000000000004</c:v>
                </c:pt>
                <c:pt idx="181">
                  <c:v>191.9</c:v>
                </c:pt>
                <c:pt idx="182">
                  <c:v>0.42070000000000002</c:v>
                </c:pt>
                <c:pt idx="183">
                  <c:v>#N/A</c:v>
                </c:pt>
                <c:pt idx="184">
                  <c:v>50.4</c:v>
                </c:pt>
                <c:pt idx="185">
                  <c:v>16.71</c:v>
                </c:pt>
                <c:pt idx="186">
                  <c:v>77.75</c:v>
                </c:pt>
                <c:pt idx="187">
                  <c:v>7</c:v>
                </c:pt>
                <c:pt idx="188">
                  <c:v>#N/A</c:v>
                </c:pt>
                <c:pt idx="189">
                  <c:v>3.2349999999999999</c:v>
                </c:pt>
                <c:pt idx="190">
                  <c:v>7.1900000000000006E-2</c:v>
                </c:pt>
                <c:pt idx="191">
                  <c:v>#N/A</c:v>
                </c:pt>
                <c:pt idx="192">
                  <c:v>3.6900000000000002E-2</c:v>
                </c:pt>
                <c:pt idx="193">
                  <c:v>#N/A</c:v>
                </c:pt>
                <c:pt idx="194">
                  <c:v>0.12820000000000001</c:v>
                </c:pt>
                <c:pt idx="195">
                  <c:v>6.6E-3</c:v>
                </c:pt>
                <c:pt idx="196">
                  <c:v>#N/A</c:v>
                </c:pt>
                <c:pt idx="197">
                  <c:v>#N/A</c:v>
                </c:pt>
                <c:pt idx="198">
                  <c:v>0.189</c:v>
                </c:pt>
                <c:pt idx="199">
                  <c:v>358</c:v>
                </c:pt>
              </c:numCache>
            </c:numRef>
          </c:xVal>
          <c:yVal>
            <c:numRef>
              <c:f>agricultural_final_chart!$I$411:$I$610</c:f>
              <c:numCache>
                <c:formatCode>0.00</c:formatCode>
                <c:ptCount val="200"/>
                <c:pt idx="0">
                  <c:v>0</c:v>
                </c:pt>
                <c:pt idx="1">
                  <c:v>7.9756956599999995</c:v>
                </c:pt>
                <c:pt idx="2">
                  <c:v>0.212502</c:v>
                </c:pt>
                <c:pt idx="3">
                  <c:v>0.24521159999999997</c:v>
                </c:pt>
                <c:pt idx="4">
                  <c:v>0</c:v>
                </c:pt>
                <c:pt idx="5">
                  <c:v>0.26968362000000001</c:v>
                </c:pt>
                <c:pt idx="6">
                  <c:v>0</c:v>
                </c:pt>
                <c:pt idx="7">
                  <c:v>2.9289599999999991</c:v>
                </c:pt>
                <c:pt idx="8">
                  <c:v>4.2793300000000007</c:v>
                </c:pt>
                <c:pt idx="9">
                  <c:v>0</c:v>
                </c:pt>
                <c:pt idx="10">
                  <c:v>0</c:v>
                </c:pt>
                <c:pt idx="11">
                  <c:v>0.15987289999999998</c:v>
                </c:pt>
                <c:pt idx="12">
                  <c:v>0</c:v>
                </c:pt>
                <c:pt idx="13">
                  <c:v>85.495856400000008</c:v>
                </c:pt>
                <c:pt idx="14">
                  <c:v>1.0844119999999999E-2</c:v>
                </c:pt>
                <c:pt idx="15">
                  <c:v>0.10198332</c:v>
                </c:pt>
                <c:pt idx="16">
                  <c:v>0</c:v>
                </c:pt>
                <c:pt idx="17">
                  <c:v>31.479596000000001</c:v>
                </c:pt>
                <c:pt idx="18">
                  <c:v>2.1957733999999996E-2</c:v>
                </c:pt>
                <c:pt idx="19">
                  <c:v>0</c:v>
                </c:pt>
                <c:pt idx="20">
                  <c:v>4.9303399999999949E-3</c:v>
                </c:pt>
                <c:pt idx="21">
                  <c:v>0</c:v>
                </c:pt>
                <c:pt idx="22">
                  <c:v>72.992492000000013</c:v>
                </c:pt>
                <c:pt idx="23">
                  <c:v>0.10140280719999999</c:v>
                </c:pt>
                <c:pt idx="24">
                  <c:v>0.56255499999999992</c:v>
                </c:pt>
                <c:pt idx="25">
                  <c:v>0</c:v>
                </c:pt>
                <c:pt idx="26">
                  <c:v>0</c:v>
                </c:pt>
                <c:pt idx="27">
                  <c:v>4.2760280000000012E-3</c:v>
                </c:pt>
                <c:pt idx="28">
                  <c:v>2.2231799999999997</c:v>
                </c:pt>
                <c:pt idx="29">
                  <c:v>0.17432033399999999</c:v>
                </c:pt>
                <c:pt idx="30">
                  <c:v>0.88290079999999993</c:v>
                </c:pt>
                <c:pt idx="31">
                  <c:v>2.7543880000000005</c:v>
                </c:pt>
                <c:pt idx="32">
                  <c:v>0</c:v>
                </c:pt>
                <c:pt idx="33">
                  <c:v>0</c:v>
                </c:pt>
                <c:pt idx="34">
                  <c:v>0</c:v>
                </c:pt>
                <c:pt idx="35">
                  <c:v>0.3042417999999999</c:v>
                </c:pt>
                <c:pt idx="36">
                  <c:v>0.72672300000000023</c:v>
                </c:pt>
                <c:pt idx="37">
                  <c:v>0.21801446199999999</c:v>
                </c:pt>
                <c:pt idx="38">
                  <c:v>2.4548186000000003</c:v>
                </c:pt>
                <c:pt idx="39">
                  <c:v>2.8878896000000001E-2</c:v>
                </c:pt>
                <c:pt idx="40">
                  <c:v>0</c:v>
                </c:pt>
                <c:pt idx="41">
                  <c:v>0</c:v>
                </c:pt>
                <c:pt idx="42">
                  <c:v>0.31521540000000003</c:v>
                </c:pt>
                <c:pt idx="43">
                  <c:v>2.1091199999999866E-2</c:v>
                </c:pt>
                <c:pt idx="44">
                  <c:v>3.4715351999999999</c:v>
                </c:pt>
                <c:pt idx="45">
                  <c:v>28.360140000000001</c:v>
                </c:pt>
                <c:pt idx="46">
                  <c:v>3.8809780000000023E-2</c:v>
                </c:pt>
                <c:pt idx="47">
                  <c:v>0</c:v>
                </c:pt>
                <c:pt idx="48">
                  <c:v>0</c:v>
                </c:pt>
                <c:pt idx="49">
                  <c:v>0</c:v>
                </c:pt>
                <c:pt idx="50">
                  <c:v>0</c:v>
                </c:pt>
                <c:pt idx="51">
                  <c:v>0</c:v>
                </c:pt>
                <c:pt idx="52">
                  <c:v>0</c:v>
                </c:pt>
                <c:pt idx="53">
                  <c:v>0</c:v>
                </c:pt>
                <c:pt idx="54">
                  <c:v>0</c:v>
                </c:pt>
                <c:pt idx="55">
                  <c:v>1.5604959999999994E-2</c:v>
                </c:pt>
                <c:pt idx="56">
                  <c:v>6.2050166840000004E-2</c:v>
                </c:pt>
                <c:pt idx="57">
                  <c:v>0</c:v>
                </c:pt>
                <c:pt idx="58">
                  <c:v>0</c:v>
                </c:pt>
                <c:pt idx="59">
                  <c:v>5.2960000000000007E-2</c:v>
                </c:pt>
                <c:pt idx="60">
                  <c:v>0</c:v>
                </c:pt>
                <c:pt idx="61">
                  <c:v>2.1008599999999999</c:v>
                </c:pt>
                <c:pt idx="62">
                  <c:v>0</c:v>
                </c:pt>
                <c:pt idx="63">
                  <c:v>0.10900940000000003</c:v>
                </c:pt>
                <c:pt idx="64">
                  <c:v>1.0363794999999998</c:v>
                </c:pt>
                <c:pt idx="65">
                  <c:v>1.5727110075999999</c:v>
                </c:pt>
                <c:pt idx="66">
                  <c:v>0.25138525</c:v>
                </c:pt>
                <c:pt idx="67">
                  <c:v>#N/A</c:v>
                </c:pt>
                <c:pt idx="68">
                  <c:v>8.4157939999999973E-2</c:v>
                </c:pt>
                <c:pt idx="69">
                  <c:v>0</c:v>
                </c:pt>
                <c:pt idx="70">
                  <c:v>0</c:v>
                </c:pt>
                <c:pt idx="71">
                  <c:v>0</c:v>
                </c:pt>
                <c:pt idx="72">
                  <c:v>572.39322000000004</c:v>
                </c:pt>
                <c:pt idx="73">
                  <c:v>29.002958</c:v>
                </c:pt>
                <c:pt idx="74">
                  <c:v>28.824607800000003</c:v>
                </c:pt>
                <c:pt idx="75">
                  <c:v>23.110474</c:v>
                </c:pt>
                <c:pt idx="76">
                  <c:v>0</c:v>
                </c:pt>
                <c:pt idx="77">
                  <c:v>0.60453518000000006</c:v>
                </c:pt>
                <c:pt idx="78">
                  <c:v>3.1250060000000026</c:v>
                </c:pt>
                <c:pt idx="79">
                  <c:v>9.5756200000000014E-2</c:v>
                </c:pt>
                <c:pt idx="80">
                  <c:v>3.3553449999999989</c:v>
                </c:pt>
                <c:pt idx="81">
                  <c:v>0</c:v>
                </c:pt>
                <c:pt idx="82">
                  <c:v>24.0078</c:v>
                </c:pt>
                <c:pt idx="83">
                  <c:v>6.2113639999999814E-3</c:v>
                </c:pt>
                <c:pt idx="84">
                  <c:v>1.2981798000000002</c:v>
                </c:pt>
                <c:pt idx="85">
                  <c:v>7.1954360000000009E-2</c:v>
                </c:pt>
                <c:pt idx="86">
                  <c:v>13.868104699999998</c:v>
                </c:pt>
                <c:pt idx="87">
                  <c:v>3.6165180000000006</c:v>
                </c:pt>
                <c:pt idx="88">
                  <c:v>6.3412619999999986</c:v>
                </c:pt>
                <c:pt idx="89">
                  <c:v>0</c:v>
                </c:pt>
                <c:pt idx="90">
                  <c:v>0</c:v>
                </c:pt>
                <c:pt idx="91">
                  <c:v>12.81064362</c:v>
                </c:pt>
                <c:pt idx="92">
                  <c:v>0.14135925999999993</c:v>
                </c:pt>
                <c:pt idx="93">
                  <c:v>0</c:v>
                </c:pt>
                <c:pt idx="94">
                  <c:v>0</c:v>
                </c:pt>
                <c:pt idx="95">
                  <c:v>0.46380262000000017</c:v>
                </c:pt>
                <c:pt idx="96">
                  <c:v>0</c:v>
                </c:pt>
                <c:pt idx="97">
                  <c:v>0</c:v>
                </c:pt>
                <c:pt idx="98">
                  <c:v>0</c:v>
                </c:pt>
                <c:pt idx="99">
                  <c:v>12.853352599999999</c:v>
                </c:pt>
                <c:pt idx="100">
                  <c:v>2.4591919999999982E-2</c:v>
                </c:pt>
                <c:pt idx="101">
                  <c:v>3.8485679999999998</c:v>
                </c:pt>
                <c:pt idx="102">
                  <c:v>0</c:v>
                </c:pt>
                <c:pt idx="103">
                  <c:v>6.6633585000000002</c:v>
                </c:pt>
                <c:pt idx="104">
                  <c:v>0</c:v>
                </c:pt>
                <c:pt idx="105">
                  <c:v>0.6794231220000001</c:v>
                </c:pt>
                <c:pt idx="106">
                  <c:v>0</c:v>
                </c:pt>
                <c:pt idx="107">
                  <c:v>13.402708000000002</c:v>
                </c:pt>
                <c:pt idx="108">
                  <c:v>0</c:v>
                </c:pt>
                <c:pt idx="109">
                  <c:v>3.7040599999999951E-3</c:v>
                </c:pt>
                <c:pt idx="110">
                  <c:v>0.99092080000000027</c:v>
                </c:pt>
                <c:pt idx="111">
                  <c:v>0.19369454</c:v>
                </c:pt>
                <c:pt idx="112">
                  <c:v>0</c:v>
                </c:pt>
                <c:pt idx="113">
                  <c:v>7.8479600000000094E-2</c:v>
                </c:pt>
                <c:pt idx="114">
                  <c:v>0</c:v>
                </c:pt>
                <c:pt idx="115">
                  <c:v>0</c:v>
                </c:pt>
                <c:pt idx="116">
                  <c:v>4.9986808399999996</c:v>
                </c:pt>
                <c:pt idx="117">
                  <c:v>0</c:v>
                </c:pt>
                <c:pt idx="118">
                  <c:v>6.9328759999999989E-2</c:v>
                </c:pt>
                <c:pt idx="119">
                  <c:v>1.0463935999999999E-6</c:v>
                </c:pt>
                <c:pt idx="120">
                  <c:v>0</c:v>
                </c:pt>
                <c:pt idx="121">
                  <c:v>6.1862399999999984E-2</c:v>
                </c:pt>
                <c:pt idx="122">
                  <c:v>0.42784233000000005</c:v>
                </c:pt>
                <c:pt idx="123">
                  <c:v>0.7178899999999997</c:v>
                </c:pt>
                <c:pt idx="124">
                  <c:v>0</c:v>
                </c:pt>
                <c:pt idx="125">
                  <c:v>0</c:v>
                </c:pt>
                <c:pt idx="126">
                  <c:v>112.8556608</c:v>
                </c:pt>
                <c:pt idx="127">
                  <c:v>0</c:v>
                </c:pt>
                <c:pt idx="128">
                  <c:v>0</c:v>
                </c:pt>
                <c:pt idx="129">
                  <c:v>0</c:v>
                </c:pt>
                <c:pt idx="130">
                  <c:v>0.1012634</c:v>
                </c:pt>
                <c:pt idx="131">
                  <c:v>1.4523760000000001</c:v>
                </c:pt>
                <c:pt idx="132">
                  <c:v>12.83699</c:v>
                </c:pt>
                <c:pt idx="133">
                  <c:v>0</c:v>
                </c:pt>
                <c:pt idx="134">
                  <c:v>1.4583699999999999</c:v>
                </c:pt>
                <c:pt idx="135">
                  <c:v>0.12221646000000001</c:v>
                </c:pt>
                <c:pt idx="136">
                  <c:v>8.1041240000000007E-3</c:v>
                </c:pt>
                <c:pt idx="137">
                  <c:v>0</c:v>
                </c:pt>
                <c:pt idx="138">
                  <c:v>6.6172599999999998E-3</c:v>
                </c:pt>
                <c:pt idx="139">
                  <c:v>6.2049719999999926E-3</c:v>
                </c:pt>
                <c:pt idx="140">
                  <c:v>0</c:v>
                </c:pt>
                <c:pt idx="141">
                  <c:v>8.7273859999999953E-2</c:v>
                </c:pt>
                <c:pt idx="142">
                  <c:v>1.0321259999999999</c:v>
                </c:pt>
                <c:pt idx="143">
                  <c:v>2.0919000000000024E-3</c:v>
                </c:pt>
                <c:pt idx="144">
                  <c:v>0</c:v>
                </c:pt>
                <c:pt idx="145">
                  <c:v>0</c:v>
                </c:pt>
                <c:pt idx="146">
                  <c:v>0</c:v>
                </c:pt>
                <c:pt idx="147">
                  <c:v>0</c:v>
                </c:pt>
                <c:pt idx="148">
                  <c:v>0</c:v>
                </c:pt>
                <c:pt idx="149">
                  <c:v>0</c:v>
                </c:pt>
                <c:pt idx="150">
                  <c:v>13.086092526</c:v>
                </c:pt>
                <c:pt idx="151">
                  <c:v>2.6688971000000001</c:v>
                </c:pt>
                <c:pt idx="152">
                  <c:v>0</c:v>
                </c:pt>
                <c:pt idx="153">
                  <c:v>0.37657476000000001</c:v>
                </c:pt>
                <c:pt idx="154">
                  <c:v>0</c:v>
                </c:pt>
                <c:pt idx="155">
                  <c:v>3.6575999999999276E-3</c:v>
                </c:pt>
                <c:pt idx="156">
                  <c:v>0</c:v>
                </c:pt>
                <c:pt idx="157">
                  <c:v>1.1087062000000001</c:v>
                </c:pt>
                <c:pt idx="158">
                  <c:v>1.5712060000000005</c:v>
                </c:pt>
                <c:pt idx="159">
                  <c:v>3.0405260000000016</c:v>
                </c:pt>
                <c:pt idx="160">
                  <c:v>0.84544163999999999</c:v>
                </c:pt>
                <c:pt idx="161">
                  <c:v>1.5395822000000001</c:v>
                </c:pt>
                <c:pt idx="162">
                  <c:v>7.9622399999999972E-3</c:v>
                </c:pt>
                <c:pt idx="163">
                  <c:v>0</c:v>
                </c:pt>
                <c:pt idx="164">
                  <c:v>0</c:v>
                </c:pt>
                <c:pt idx="165">
                  <c:v>5.3593707799999999</c:v>
                </c:pt>
                <c:pt idx="166">
                  <c:v>4.1135630000000001</c:v>
                </c:pt>
                <c:pt idx="167">
                  <c:v>0.21369568</c:v>
                </c:pt>
                <c:pt idx="168">
                  <c:v>127.83944200000002</c:v>
                </c:pt>
                <c:pt idx="169">
                  <c:v>1.7896399999999986E-3</c:v>
                </c:pt>
                <c:pt idx="170">
                  <c:v>0</c:v>
                </c:pt>
                <c:pt idx="171">
                  <c:v>0</c:v>
                </c:pt>
                <c:pt idx="172">
                  <c:v>0</c:v>
                </c:pt>
                <c:pt idx="173">
                  <c:v>0</c:v>
                </c:pt>
                <c:pt idx="174">
                  <c:v>0.31825182000000007</c:v>
                </c:pt>
                <c:pt idx="175">
                  <c:v>4.3342760000000009</c:v>
                </c:pt>
                <c:pt idx="176">
                  <c:v>0.4160825722</c:v>
                </c:pt>
                <c:pt idx="177">
                  <c:v>6.6671999999999565E-4</c:v>
                </c:pt>
                <c:pt idx="178">
                  <c:v>0</c:v>
                </c:pt>
                <c:pt idx="179">
                  <c:v>0</c:v>
                </c:pt>
                <c:pt idx="180">
                  <c:v>0.31571399999999983</c:v>
                </c:pt>
                <c:pt idx="181">
                  <c:v>43.001419999999996</c:v>
                </c:pt>
                <c:pt idx="182">
                  <c:v>0.16266628800000002</c:v>
                </c:pt>
                <c:pt idx="183">
                  <c:v>0.88981975999999996</c:v>
                </c:pt>
                <c:pt idx="184">
                  <c:v>7.2245400000000002</c:v>
                </c:pt>
                <c:pt idx="185">
                  <c:v>1.2104187999999998</c:v>
                </c:pt>
                <c:pt idx="186">
                  <c:v>136.41633199999998</c:v>
                </c:pt>
                <c:pt idx="187">
                  <c:v>0.41774252000000001</c:v>
                </c:pt>
                <c:pt idx="188">
                  <c:v>0</c:v>
                </c:pt>
                <c:pt idx="189">
                  <c:v>1.5914694279999999</c:v>
                </c:pt>
                <c:pt idx="190">
                  <c:v>1.3002200000000047E-3</c:v>
                </c:pt>
                <c:pt idx="191">
                  <c:v>0.13358759999999995</c:v>
                </c:pt>
                <c:pt idx="192">
                  <c:v>0</c:v>
                </c:pt>
                <c:pt idx="193">
                  <c:v>0</c:v>
                </c:pt>
                <c:pt idx="194">
                  <c:v>0</c:v>
                </c:pt>
                <c:pt idx="195">
                  <c:v>2.2432000000000007E-4</c:v>
                </c:pt>
                <c:pt idx="196">
                  <c:v>14.807540799999998</c:v>
                </c:pt>
                <c:pt idx="197">
                  <c:v>7.6033504000000043E-2</c:v>
                </c:pt>
                <c:pt idx="198">
                  <c:v>8.3963820000000008E-2</c:v>
                </c:pt>
                <c:pt idx="199">
                  <c:v>685.95123999999998</c:v>
                </c:pt>
              </c:numCache>
            </c:numRef>
          </c:yVal>
          <c:smooth val="0"/>
        </c:ser>
        <c:ser>
          <c:idx val="1"/>
          <c:order val="3"/>
          <c:tx>
            <c:strRef>
              <c:f>agricultural_final_chart!$G$611</c:f>
              <c:strCache>
                <c:ptCount val="1"/>
                <c:pt idx="0">
                  <c:v>2008-2012</c:v>
                </c:pt>
              </c:strCache>
            </c:strRef>
          </c:tx>
          <c:spPr>
            <a:ln w="28575">
              <a:noFill/>
            </a:ln>
          </c:spPr>
          <c:marker>
            <c:spPr>
              <a:noFill/>
            </c:spPr>
          </c:marker>
          <c:xVal>
            <c:numRef>
              <c:f>agricultural_final_chart!$H$611:$H$810</c:f>
              <c:numCache>
                <c:formatCode>0.00</c:formatCode>
                <c:ptCount val="200"/>
                <c:pt idx="0">
                  <c:v>1.153</c:v>
                </c:pt>
                <c:pt idx="1">
                  <c:v>#N/A</c:v>
                </c:pt>
                <c:pt idx="2">
                  <c:v>#N/A</c:v>
                </c:pt>
                <c:pt idx="3">
                  <c:v>4.99</c:v>
                </c:pt>
                <c:pt idx="4">
                  <c:v>#N/A</c:v>
                </c:pt>
                <c:pt idx="5">
                  <c:v>#N/A</c:v>
                </c:pt>
                <c:pt idx="6">
                  <c:v>1.8E-3</c:v>
                </c:pt>
                <c:pt idx="7">
                  <c:v>27.93</c:v>
                </c:pt>
                <c:pt idx="8">
                  <c:v>9.5869999999999997</c:v>
                </c:pt>
                <c:pt idx="9">
                  <c:v>7.7100000000000002E-2</c:v>
                </c:pt>
                <c:pt idx="10">
                  <c:v>#N/A</c:v>
                </c:pt>
                <c:pt idx="11">
                  <c:v>#N/A</c:v>
                </c:pt>
                <c:pt idx="12">
                  <c:v>#N/A</c:v>
                </c:pt>
                <c:pt idx="13">
                  <c:v>31.5</c:v>
                </c:pt>
                <c:pt idx="14">
                  <c:v>0.318</c:v>
                </c:pt>
                <c:pt idx="15">
                  <c:v>1.92</c:v>
                </c:pt>
                <c:pt idx="16">
                  <c:v>#N/A</c:v>
                </c:pt>
                <c:pt idx="17">
                  <c:v>44.9</c:v>
                </c:pt>
                <c:pt idx="18">
                  <c:v>#N/A</c:v>
                </c:pt>
                <c:pt idx="19">
                  <c:v>#N/A</c:v>
                </c:pt>
                <c:pt idx="20">
                  <c:v>#N/A</c:v>
                </c:pt>
                <c:pt idx="21">
                  <c:v>#N/A</c:v>
                </c:pt>
                <c:pt idx="22">
                  <c:v>#N/A</c:v>
                </c:pt>
                <c:pt idx="23">
                  <c:v>#N/A</c:v>
                </c:pt>
                <c:pt idx="24">
                  <c:v>#N/A</c:v>
                </c:pt>
                <c:pt idx="25">
                  <c:v>4.7489999999999997</c:v>
                </c:pt>
                <c:pt idx="26">
                  <c:v>#N/A</c:v>
                </c:pt>
                <c:pt idx="27">
                  <c:v>#N/A</c:v>
                </c:pt>
                <c:pt idx="28">
                  <c:v>#N/A</c:v>
                </c:pt>
                <c:pt idx="29">
                  <c:v>#N/A</c:v>
                </c:pt>
                <c:pt idx="30">
                  <c:v>#N/A</c:v>
                </c:pt>
                <c:pt idx="31">
                  <c:v>6.391</c:v>
                </c:pt>
                <c:pt idx="32">
                  <c:v>#N/A</c:v>
                </c:pt>
                <c:pt idx="33">
                  <c:v>#N/A</c:v>
                </c:pt>
                <c:pt idx="34">
                  <c:v>#N/A</c:v>
                </c:pt>
                <c:pt idx="35">
                  <c:v>#N/A</c:v>
                </c:pt>
                <c:pt idx="36">
                  <c:v>3.569</c:v>
                </c:pt>
                <c:pt idx="37">
                  <c:v>0.17100000000000001</c:v>
                </c:pt>
                <c:pt idx="38">
                  <c:v>10.1</c:v>
                </c:pt>
                <c:pt idx="39">
                  <c:v>#N/A</c:v>
                </c:pt>
                <c:pt idx="40">
                  <c:v>0.16400000000000001</c:v>
                </c:pt>
                <c:pt idx="41">
                  <c:v>1E-3</c:v>
                </c:pt>
                <c:pt idx="42">
                  <c:v>5.7149999999999999</c:v>
                </c:pt>
                <c:pt idx="43">
                  <c:v>0.47099999999999997</c:v>
                </c:pt>
                <c:pt idx="44">
                  <c:v>#N/A</c:v>
                </c:pt>
                <c:pt idx="45">
                  <c:v>67</c:v>
                </c:pt>
                <c:pt idx="46">
                  <c:v>#N/A</c:v>
                </c:pt>
                <c:pt idx="47">
                  <c:v>#N/A</c:v>
                </c:pt>
                <c:pt idx="48">
                  <c:v>4.4999999999999997E-3</c:v>
                </c:pt>
                <c:pt idx="49">
                  <c:v>#N/A</c:v>
                </c:pt>
                <c:pt idx="50">
                  <c:v>#N/A</c:v>
                </c:pt>
                <c:pt idx="51">
                  <c:v>#N/A</c:v>
                </c:pt>
                <c:pt idx="52">
                  <c:v>3.1429999999999998</c:v>
                </c:pt>
                <c:pt idx="53">
                  <c:v>#N/A</c:v>
                </c:pt>
                <c:pt idx="54">
                  <c:v>#N/A</c:v>
                </c:pt>
                <c:pt idx="55">
                  <c:v>#N/A</c:v>
                </c:pt>
                <c:pt idx="56">
                  <c:v>#N/A</c:v>
                </c:pt>
                <c:pt idx="57">
                  <c:v>0.2109</c:v>
                </c:pt>
                <c:pt idx="58">
                  <c:v>#N/A</c:v>
                </c:pt>
                <c:pt idx="59">
                  <c:v>#N/A</c:v>
                </c:pt>
                <c:pt idx="60">
                  <c:v>#N/A</c:v>
                </c:pt>
                <c:pt idx="61">
                  <c:v>7.9180000000000001</c:v>
                </c:pt>
                <c:pt idx="62">
                  <c:v>#N/A</c:v>
                </c:pt>
                <c:pt idx="63">
                  <c:v>#N/A</c:v>
                </c:pt>
                <c:pt idx="64">
                  <c:v>#N/A</c:v>
                </c:pt>
                <c:pt idx="65">
                  <c:v>1.363</c:v>
                </c:pt>
                <c:pt idx="66">
                  <c:v>1.2090000000000001</c:v>
                </c:pt>
                <c:pt idx="67">
                  <c:v>#N/A</c:v>
                </c:pt>
                <c:pt idx="68">
                  <c:v>#N/A</c:v>
                </c:pt>
                <c:pt idx="69">
                  <c:v>0.32200000000000001</c:v>
                </c:pt>
                <c:pt idx="70">
                  <c:v>8.6E-3</c:v>
                </c:pt>
                <c:pt idx="71">
                  <c:v>#N/A</c:v>
                </c:pt>
                <c:pt idx="72">
                  <c:v>688</c:v>
                </c:pt>
                <c:pt idx="73">
                  <c:v>#N/A</c:v>
                </c:pt>
                <c:pt idx="74">
                  <c:v>#N/A</c:v>
                </c:pt>
                <c:pt idx="75">
                  <c:v>#N/A</c:v>
                </c:pt>
                <c:pt idx="76">
                  <c:v>#N/A</c:v>
                </c:pt>
                <c:pt idx="77">
                  <c:v>1.016</c:v>
                </c:pt>
                <c:pt idx="78">
                  <c:v>#N/A</c:v>
                </c:pt>
                <c:pt idx="79">
                  <c:v>0.59530000000000005</c:v>
                </c:pt>
                <c:pt idx="80">
                  <c:v>14</c:v>
                </c:pt>
                <c:pt idx="81">
                  <c:v>#N/A</c:v>
                </c:pt>
                <c:pt idx="82">
                  <c:v>54.43</c:v>
                </c:pt>
                <c:pt idx="83">
                  <c:v>#N/A</c:v>
                </c:pt>
                <c:pt idx="84">
                  <c:v>7.1</c:v>
                </c:pt>
                <c:pt idx="85">
                  <c:v>1.907</c:v>
                </c:pt>
                <c:pt idx="86">
                  <c:v>#N/A</c:v>
                </c:pt>
                <c:pt idx="87">
                  <c:v>#N/A</c:v>
                </c:pt>
                <c:pt idx="88">
                  <c:v>#N/A</c:v>
                </c:pt>
                <c:pt idx="89">
                  <c:v>#N/A</c:v>
                </c:pt>
                <c:pt idx="90">
                  <c:v>4.0800000000000003E-2</c:v>
                </c:pt>
                <c:pt idx="91">
                  <c:v>#N/A</c:v>
                </c:pt>
                <c:pt idx="92">
                  <c:v>#N/A</c:v>
                </c:pt>
                <c:pt idx="93">
                  <c:v>#N/A</c:v>
                </c:pt>
                <c:pt idx="94">
                  <c:v>#N/A</c:v>
                </c:pt>
                <c:pt idx="95">
                  <c:v>4.8499999999999996</c:v>
                </c:pt>
                <c:pt idx="96">
                  <c:v>#N/A</c:v>
                </c:pt>
                <c:pt idx="97">
                  <c:v>6.5600000000000006E-2</c:v>
                </c:pt>
                <c:pt idx="98">
                  <c:v>#N/A</c:v>
                </c:pt>
                <c:pt idx="99">
                  <c:v>#N/A</c:v>
                </c:pt>
                <c:pt idx="100">
                  <c:v>#N/A</c:v>
                </c:pt>
                <c:pt idx="101">
                  <c:v>#N/A</c:v>
                </c:pt>
                <c:pt idx="102">
                  <c:v>#N/A</c:v>
                </c:pt>
                <c:pt idx="103">
                  <c:v>#N/A</c:v>
                </c:pt>
                <c:pt idx="104">
                  <c:v>2.41E-2</c:v>
                </c:pt>
                <c:pt idx="105">
                  <c:v>#N/A</c:v>
                </c:pt>
                <c:pt idx="106">
                  <c:v>#N/A</c:v>
                </c:pt>
                <c:pt idx="107">
                  <c:v>61.58</c:v>
                </c:pt>
                <c:pt idx="108">
                  <c:v>#N/A</c:v>
                </c:pt>
                <c:pt idx="109">
                  <c:v>0.24199999999999999</c:v>
                </c:pt>
                <c:pt idx="110">
                  <c:v>9.1560000000000006</c:v>
                </c:pt>
                <c:pt idx="111">
                  <c:v>#N/A</c:v>
                </c:pt>
                <c:pt idx="112">
                  <c:v>#N/A</c:v>
                </c:pt>
                <c:pt idx="113">
                  <c:v>3.9E-2</c:v>
                </c:pt>
                <c:pt idx="114">
                  <c:v>#N/A</c:v>
                </c:pt>
                <c:pt idx="115">
                  <c:v>#N/A</c:v>
                </c:pt>
                <c:pt idx="116">
                  <c:v>#N/A</c:v>
                </c:pt>
                <c:pt idx="117">
                  <c:v>6.0199999999999997E-2</c:v>
                </c:pt>
                <c:pt idx="118">
                  <c:v>#N/A</c:v>
                </c:pt>
                <c:pt idx="119">
                  <c:v>#N/A</c:v>
                </c:pt>
                <c:pt idx="120">
                  <c:v>3.2069999999999999</c:v>
                </c:pt>
                <c:pt idx="121">
                  <c:v>1.1850000000000001</c:v>
                </c:pt>
                <c:pt idx="122">
                  <c:v>#N/A</c:v>
                </c:pt>
                <c:pt idx="123">
                  <c:v>5.51</c:v>
                </c:pt>
                <c:pt idx="124">
                  <c:v>#N/A</c:v>
                </c:pt>
                <c:pt idx="125">
                  <c:v>#N/A</c:v>
                </c:pt>
                <c:pt idx="126">
                  <c:v>172.4</c:v>
                </c:pt>
                <c:pt idx="127">
                  <c:v>0.44600000000000001</c:v>
                </c:pt>
                <c:pt idx="128">
                  <c:v>4.3200000000000002E-2</c:v>
                </c:pt>
                <c:pt idx="129">
                  <c:v>#N/A</c:v>
                </c:pt>
                <c:pt idx="130">
                  <c:v>1.897</c:v>
                </c:pt>
                <c:pt idx="131">
                  <c:v>12.12</c:v>
                </c:pt>
                <c:pt idx="132">
                  <c:v>67.069999999999993</c:v>
                </c:pt>
                <c:pt idx="133">
                  <c:v>1.1020000000000001</c:v>
                </c:pt>
                <c:pt idx="134">
                  <c:v>#N/A</c:v>
                </c:pt>
                <c:pt idx="135">
                  <c:v>#N/A</c:v>
                </c:pt>
                <c:pt idx="136">
                  <c:v>#N/A</c:v>
                </c:pt>
                <c:pt idx="137">
                  <c:v>6.4100000000000004E-2</c:v>
                </c:pt>
                <c:pt idx="138">
                  <c:v>#N/A</c:v>
                </c:pt>
                <c:pt idx="139">
                  <c:v>#N/A</c:v>
                </c:pt>
                <c:pt idx="140">
                  <c:v>#N/A</c:v>
                </c:pt>
                <c:pt idx="141">
                  <c:v>#N/A</c:v>
                </c:pt>
                <c:pt idx="142">
                  <c:v>1.093</c:v>
                </c:pt>
                <c:pt idx="143">
                  <c:v>#N/A</c:v>
                </c:pt>
                <c:pt idx="144">
                  <c:v>#N/A</c:v>
                </c:pt>
                <c:pt idx="145">
                  <c:v>2.0000000000000001E-4</c:v>
                </c:pt>
                <c:pt idx="146">
                  <c:v>#N/A</c:v>
                </c:pt>
                <c:pt idx="147">
                  <c:v>#N/A</c:v>
                </c:pt>
                <c:pt idx="148">
                  <c:v>#N/A</c:v>
                </c:pt>
                <c:pt idx="149">
                  <c:v>#N/A</c:v>
                </c:pt>
                <c:pt idx="150">
                  <c:v>#N/A</c:v>
                </c:pt>
                <c:pt idx="151">
                  <c:v>#N/A</c:v>
                </c:pt>
                <c:pt idx="152">
                  <c:v>#N/A</c:v>
                </c:pt>
                <c:pt idx="153">
                  <c:v>#N/A</c:v>
                </c:pt>
                <c:pt idx="154">
                  <c:v>2.3E-3</c:v>
                </c:pt>
                <c:pt idx="155">
                  <c:v>3.0700000000000002E-2</c:v>
                </c:pt>
                <c:pt idx="156">
                  <c:v>#N/A</c:v>
                </c:pt>
                <c:pt idx="157">
                  <c:v>#N/A</c:v>
                </c:pt>
                <c:pt idx="158">
                  <c:v>#N/A</c:v>
                </c:pt>
                <c:pt idx="159">
                  <c:v>25.47</c:v>
                </c:pt>
                <c:pt idx="160">
                  <c:v>#N/A</c:v>
                </c:pt>
                <c:pt idx="161">
                  <c:v>#N/A</c:v>
                </c:pt>
                <c:pt idx="162">
                  <c:v>#N/A</c:v>
                </c:pt>
                <c:pt idx="163">
                  <c:v>9.8000000000000004E-2</c:v>
                </c:pt>
                <c:pt idx="164">
                  <c:v>0.16009999999999999</c:v>
                </c:pt>
                <c:pt idx="165">
                  <c:v>#N/A</c:v>
                </c:pt>
                <c:pt idx="166">
                  <c:v>#N/A</c:v>
                </c:pt>
                <c:pt idx="167">
                  <c:v>#N/A</c:v>
                </c:pt>
                <c:pt idx="168">
                  <c:v>#N/A</c:v>
                </c:pt>
                <c:pt idx="169">
                  <c:v>#N/A</c:v>
                </c:pt>
                <c:pt idx="170">
                  <c:v>#N/A</c:v>
                </c:pt>
                <c:pt idx="171">
                  <c:v>#N/A</c:v>
                </c:pt>
                <c:pt idx="172">
                  <c:v>1.67E-2</c:v>
                </c:pt>
                <c:pt idx="173">
                  <c:v>#N/A</c:v>
                </c:pt>
                <c:pt idx="174">
                  <c:v>2.6440000000000001</c:v>
                </c:pt>
                <c:pt idx="175">
                  <c:v>34</c:v>
                </c:pt>
                <c:pt idx="176">
                  <c:v>#N/A</c:v>
                </c:pt>
                <c:pt idx="177">
                  <c:v>0.25900000000000001</c:v>
                </c:pt>
                <c:pt idx="178">
                  <c:v>#N/A</c:v>
                </c:pt>
                <c:pt idx="179">
                  <c:v>1.0489999999999999</c:v>
                </c:pt>
                <c:pt idx="180">
                  <c:v>4.4539999999999997</c:v>
                </c:pt>
                <c:pt idx="181">
                  <c:v>175.1</c:v>
                </c:pt>
                <c:pt idx="182">
                  <c:v>#N/A</c:v>
                </c:pt>
                <c:pt idx="183">
                  <c:v>#N/A</c:v>
                </c:pt>
                <c:pt idx="184">
                  <c:v>#N/A</c:v>
                </c:pt>
                <c:pt idx="185">
                  <c:v>16.71</c:v>
                </c:pt>
                <c:pt idx="186">
                  <c:v>#N/A</c:v>
                </c:pt>
                <c:pt idx="187">
                  <c:v>#N/A</c:v>
                </c:pt>
                <c:pt idx="188">
                  <c:v>#N/A</c:v>
                </c:pt>
                <c:pt idx="189">
                  <c:v>#N/A</c:v>
                </c:pt>
                <c:pt idx="190">
                  <c:v>#N/A</c:v>
                </c:pt>
                <c:pt idx="191">
                  <c:v>#N/A</c:v>
                </c:pt>
                <c:pt idx="192">
                  <c:v>4.02E-2</c:v>
                </c:pt>
                <c:pt idx="193">
                  <c:v>2.0000000000000001E-4</c:v>
                </c:pt>
                <c:pt idx="194">
                  <c:v>9.74E-2</c:v>
                </c:pt>
                <c:pt idx="195">
                  <c:v>1.6999999999999999E-3</c:v>
                </c:pt>
                <c:pt idx="196">
                  <c:v>25.91</c:v>
                </c:pt>
                <c:pt idx="197">
                  <c:v>0.24</c:v>
                </c:pt>
                <c:pt idx="198">
                  <c:v>#N/A</c:v>
                </c:pt>
                <c:pt idx="199">
                  <c:v>368.9</c:v>
                </c:pt>
              </c:numCache>
            </c:numRef>
          </c:xVal>
          <c:yVal>
            <c:numRef>
              <c:f>agricultural_final_chart!$I$611:$I$810</c:f>
              <c:numCache>
                <c:formatCode>0.00</c:formatCode>
                <c:ptCount val="200"/>
                <c:pt idx="0">
                  <c:v>0</c:v>
                </c:pt>
                <c:pt idx="1">
                  <c:v>8.3919293799999988</c:v>
                </c:pt>
                <c:pt idx="2">
                  <c:v>0.2170646</c:v>
                </c:pt>
                <c:pt idx="3">
                  <c:v>0.15156119999999984</c:v>
                </c:pt>
                <c:pt idx="4">
                  <c:v>0</c:v>
                </c:pt>
                <c:pt idx="5">
                  <c:v>0.27276359999999999</c:v>
                </c:pt>
                <c:pt idx="6">
                  <c:v>0</c:v>
                </c:pt>
                <c:pt idx="7">
                  <c:v>3.0393800000000004</c:v>
                </c:pt>
                <c:pt idx="8">
                  <c:v>4.6233445999999994</c:v>
                </c:pt>
                <c:pt idx="9">
                  <c:v>0</c:v>
                </c:pt>
                <c:pt idx="10">
                  <c:v>0</c:v>
                </c:pt>
                <c:pt idx="11">
                  <c:v>0.18501982</c:v>
                </c:pt>
                <c:pt idx="12">
                  <c:v>0</c:v>
                </c:pt>
                <c:pt idx="13">
                  <c:v>87.302191199999996</c:v>
                </c:pt>
                <c:pt idx="14">
                  <c:v>8.7733400000000045E-3</c:v>
                </c:pt>
                <c:pt idx="15">
                  <c:v>0.11593806000000002</c:v>
                </c:pt>
                <c:pt idx="16">
                  <c:v>0</c:v>
                </c:pt>
                <c:pt idx="17">
                  <c:v>34.207999999999998</c:v>
                </c:pt>
                <c:pt idx="18">
                  <c:v>2.1845659999999996E-2</c:v>
                </c:pt>
                <c:pt idx="19">
                  <c:v>0</c:v>
                </c:pt>
                <c:pt idx="20">
                  <c:v>4.6858999999999998E-3</c:v>
                </c:pt>
                <c:pt idx="21">
                  <c:v>0</c:v>
                </c:pt>
                <c:pt idx="22">
                  <c:v>76.665679200000014</c:v>
                </c:pt>
                <c:pt idx="23">
                  <c:v>0.1089078592</c:v>
                </c:pt>
                <c:pt idx="24">
                  <c:v>0.62114080000000005</c:v>
                </c:pt>
                <c:pt idx="25">
                  <c:v>0</c:v>
                </c:pt>
                <c:pt idx="26">
                  <c:v>0</c:v>
                </c:pt>
                <c:pt idx="27">
                  <c:v>4.6000620000000029E-3</c:v>
                </c:pt>
                <c:pt idx="28">
                  <c:v>2.2440770000000003</c:v>
                </c:pt>
                <c:pt idx="29">
                  <c:v>0.17931581600000002</c:v>
                </c:pt>
                <c:pt idx="30">
                  <c:v>0.69031100000000023</c:v>
                </c:pt>
                <c:pt idx="31">
                  <c:v>3.0536300000000001</c:v>
                </c:pt>
                <c:pt idx="32">
                  <c:v>0</c:v>
                </c:pt>
                <c:pt idx="33">
                  <c:v>0</c:v>
                </c:pt>
                <c:pt idx="34">
                  <c:v>0</c:v>
                </c:pt>
                <c:pt idx="35">
                  <c:v>0.30763359999999995</c:v>
                </c:pt>
                <c:pt idx="36">
                  <c:v>0.75821959999999988</c:v>
                </c:pt>
                <c:pt idx="37">
                  <c:v>0.22253593400000002</c:v>
                </c:pt>
                <c:pt idx="38">
                  <c:v>2.3014799999999997</c:v>
                </c:pt>
                <c:pt idx="39">
                  <c:v>3.0241620000000004E-2</c:v>
                </c:pt>
                <c:pt idx="40">
                  <c:v>0</c:v>
                </c:pt>
                <c:pt idx="41">
                  <c:v>0</c:v>
                </c:pt>
                <c:pt idx="42">
                  <c:v>0.31254699999999996</c:v>
                </c:pt>
                <c:pt idx="43">
                  <c:v>0</c:v>
                </c:pt>
                <c:pt idx="44">
                  <c:v>4.1918681999999992</c:v>
                </c:pt>
                <c:pt idx="45">
                  <c:v>31.040251999999999</c:v>
                </c:pt>
                <c:pt idx="46">
                  <c:v>3.69016E-2</c:v>
                </c:pt>
                <c:pt idx="47">
                  <c:v>0</c:v>
                </c:pt>
                <c:pt idx="48">
                  <c:v>0</c:v>
                </c:pt>
                <c:pt idx="49">
                  <c:v>0</c:v>
                </c:pt>
                <c:pt idx="50">
                  <c:v>0</c:v>
                </c:pt>
                <c:pt idx="51">
                  <c:v>0</c:v>
                </c:pt>
                <c:pt idx="52">
                  <c:v>0</c:v>
                </c:pt>
                <c:pt idx="53">
                  <c:v>0</c:v>
                </c:pt>
                <c:pt idx="54">
                  <c:v>0</c:v>
                </c:pt>
                <c:pt idx="55">
                  <c:v>7.9344200000000011E-3</c:v>
                </c:pt>
                <c:pt idx="56">
                  <c:v>6.2269863440000003E-2</c:v>
                </c:pt>
                <c:pt idx="57">
                  <c:v>0</c:v>
                </c:pt>
                <c:pt idx="58">
                  <c:v>0</c:v>
                </c:pt>
                <c:pt idx="59">
                  <c:v>5.5583600000000011E-2</c:v>
                </c:pt>
                <c:pt idx="60">
                  <c:v>0</c:v>
                </c:pt>
                <c:pt idx="61">
                  <c:v>1.8873099999999994</c:v>
                </c:pt>
                <c:pt idx="62">
                  <c:v>0</c:v>
                </c:pt>
                <c:pt idx="63">
                  <c:v>0.11255960000000004</c:v>
                </c:pt>
                <c:pt idx="64">
                  <c:v>1.03270298</c:v>
                </c:pt>
                <c:pt idx="65">
                  <c:v>1.6554411172000003</c:v>
                </c:pt>
                <c:pt idx="66">
                  <c:v>0.30288993000000003</c:v>
                </c:pt>
                <c:pt idx="67">
                  <c:v>#N/A</c:v>
                </c:pt>
                <c:pt idx="68">
                  <c:v>9.3574540000000039E-2</c:v>
                </c:pt>
                <c:pt idx="69">
                  <c:v>0</c:v>
                </c:pt>
                <c:pt idx="70">
                  <c:v>0</c:v>
                </c:pt>
                <c:pt idx="71">
                  <c:v>0</c:v>
                </c:pt>
                <c:pt idx="72">
                  <c:v>600.99890000000005</c:v>
                </c:pt>
                <c:pt idx="73">
                  <c:v>31.207485999999999</c:v>
                </c:pt>
                <c:pt idx="74">
                  <c:v>32.734944799999994</c:v>
                </c:pt>
                <c:pt idx="75">
                  <c:v>20.933500000000002</c:v>
                </c:pt>
                <c:pt idx="76">
                  <c:v>0</c:v>
                </c:pt>
                <c:pt idx="77">
                  <c:v>0.62184748000000001</c:v>
                </c:pt>
                <c:pt idx="78">
                  <c:v>2.541447999999999</c:v>
                </c:pt>
                <c:pt idx="79">
                  <c:v>9.8156200000000013E-2</c:v>
                </c:pt>
                <c:pt idx="80">
                  <c:v>3.1031040000000001</c:v>
                </c:pt>
                <c:pt idx="81">
                  <c:v>0</c:v>
                </c:pt>
                <c:pt idx="82">
                  <c:v>23.811940000000007</c:v>
                </c:pt>
                <c:pt idx="83">
                  <c:v>0</c:v>
                </c:pt>
                <c:pt idx="84">
                  <c:v>1.3922384000000001</c:v>
                </c:pt>
                <c:pt idx="85">
                  <c:v>7.7999800000000008E-2</c:v>
                </c:pt>
                <c:pt idx="86">
                  <c:v>13.870551059999999</c:v>
                </c:pt>
                <c:pt idx="87">
                  <c:v>3.3075740000000007</c:v>
                </c:pt>
                <c:pt idx="88">
                  <c:v>5.8245760000000004</c:v>
                </c:pt>
                <c:pt idx="89">
                  <c:v>0</c:v>
                </c:pt>
                <c:pt idx="90">
                  <c:v>0</c:v>
                </c:pt>
                <c:pt idx="91">
                  <c:v>13.688971540000001</c:v>
                </c:pt>
                <c:pt idx="92">
                  <c:v>2.4749180000000079E-2</c:v>
                </c:pt>
                <c:pt idx="93">
                  <c:v>0</c:v>
                </c:pt>
                <c:pt idx="94">
                  <c:v>0</c:v>
                </c:pt>
                <c:pt idx="95">
                  <c:v>0.52970673999999995</c:v>
                </c:pt>
                <c:pt idx="96">
                  <c:v>0</c:v>
                </c:pt>
                <c:pt idx="97">
                  <c:v>0</c:v>
                </c:pt>
                <c:pt idx="98">
                  <c:v>0</c:v>
                </c:pt>
                <c:pt idx="99">
                  <c:v>11.834348800000001</c:v>
                </c:pt>
                <c:pt idx="100">
                  <c:v>2.7350220000000001E-2</c:v>
                </c:pt>
                <c:pt idx="101">
                  <c:v>3.9605120000000005</c:v>
                </c:pt>
                <c:pt idx="102">
                  <c:v>0</c:v>
                </c:pt>
                <c:pt idx="103">
                  <c:v>6.5016433800000009</c:v>
                </c:pt>
                <c:pt idx="104">
                  <c:v>0</c:v>
                </c:pt>
                <c:pt idx="105">
                  <c:v>0.69513137199999997</c:v>
                </c:pt>
                <c:pt idx="106">
                  <c:v>0</c:v>
                </c:pt>
                <c:pt idx="107">
                  <c:v>15.173893999999997</c:v>
                </c:pt>
                <c:pt idx="108">
                  <c:v>0</c:v>
                </c:pt>
                <c:pt idx="109">
                  <c:v>0</c:v>
                </c:pt>
                <c:pt idx="110">
                  <c:v>1.1420466</c:v>
                </c:pt>
                <c:pt idx="111">
                  <c:v>0.22049099999999999</c:v>
                </c:pt>
                <c:pt idx="112">
                  <c:v>0</c:v>
                </c:pt>
                <c:pt idx="113">
                  <c:v>0.1918943999999998</c:v>
                </c:pt>
                <c:pt idx="114">
                  <c:v>0</c:v>
                </c:pt>
                <c:pt idx="115">
                  <c:v>0</c:v>
                </c:pt>
                <c:pt idx="116">
                  <c:v>5.5001603799999996</c:v>
                </c:pt>
                <c:pt idx="117">
                  <c:v>0</c:v>
                </c:pt>
                <c:pt idx="118">
                  <c:v>8.1327900000000036E-2</c:v>
                </c:pt>
                <c:pt idx="119">
                  <c:v>1.22942E-6</c:v>
                </c:pt>
                <c:pt idx="120">
                  <c:v>0</c:v>
                </c:pt>
                <c:pt idx="121">
                  <c:v>9.291060000000001E-2</c:v>
                </c:pt>
                <c:pt idx="122">
                  <c:v>0.40755535999999998</c:v>
                </c:pt>
                <c:pt idx="123">
                  <c:v>0.7063554000000003</c:v>
                </c:pt>
                <c:pt idx="124">
                  <c:v>0</c:v>
                </c:pt>
                <c:pt idx="125">
                  <c:v>0</c:v>
                </c:pt>
                <c:pt idx="126">
                  <c:v>114.6999426</c:v>
                </c:pt>
                <c:pt idx="127">
                  <c:v>0</c:v>
                </c:pt>
                <c:pt idx="128">
                  <c:v>0</c:v>
                </c:pt>
                <c:pt idx="129">
                  <c:v>0</c:v>
                </c:pt>
                <c:pt idx="130">
                  <c:v>0.10539819999999997</c:v>
                </c:pt>
                <c:pt idx="131">
                  <c:v>1.6038703999999999</c:v>
                </c:pt>
                <c:pt idx="132">
                  <c:v>15.251852000000003</c:v>
                </c:pt>
                <c:pt idx="133">
                  <c:v>0</c:v>
                </c:pt>
                <c:pt idx="134">
                  <c:v>1.3164440000000006</c:v>
                </c:pt>
                <c:pt idx="135">
                  <c:v>0.13129072000000003</c:v>
                </c:pt>
                <c:pt idx="136">
                  <c:v>7.9362720000000012E-3</c:v>
                </c:pt>
                <c:pt idx="137">
                  <c:v>0</c:v>
                </c:pt>
                <c:pt idx="138">
                  <c:v>4.6698040000000005E-3</c:v>
                </c:pt>
                <c:pt idx="139">
                  <c:v>0</c:v>
                </c:pt>
                <c:pt idx="140">
                  <c:v>0</c:v>
                </c:pt>
                <c:pt idx="141">
                  <c:v>0.12866435999999992</c:v>
                </c:pt>
                <c:pt idx="142">
                  <c:v>1.5389980000000012</c:v>
                </c:pt>
                <c:pt idx="143">
                  <c:v>2.0227199999999952E-3</c:v>
                </c:pt>
                <c:pt idx="144">
                  <c:v>0</c:v>
                </c:pt>
                <c:pt idx="145">
                  <c:v>0</c:v>
                </c:pt>
                <c:pt idx="146">
                  <c:v>0</c:v>
                </c:pt>
                <c:pt idx="147">
                  <c:v>0</c:v>
                </c:pt>
                <c:pt idx="148">
                  <c:v>0</c:v>
                </c:pt>
                <c:pt idx="149">
                  <c:v>0</c:v>
                </c:pt>
                <c:pt idx="150">
                  <c:v>14.690190934</c:v>
                </c:pt>
                <c:pt idx="151">
                  <c:v>2.7869044999999999</c:v>
                </c:pt>
                <c:pt idx="152">
                  <c:v>0</c:v>
                </c:pt>
                <c:pt idx="153">
                  <c:v>0.39438297999999999</c:v>
                </c:pt>
                <c:pt idx="154">
                  <c:v>0</c:v>
                </c:pt>
                <c:pt idx="155">
                  <c:v>0</c:v>
                </c:pt>
                <c:pt idx="156">
                  <c:v>0</c:v>
                </c:pt>
                <c:pt idx="157">
                  <c:v>1.1550129800000002</c:v>
                </c:pt>
                <c:pt idx="158">
                  <c:v>1.5512359999999998</c:v>
                </c:pt>
                <c:pt idx="159">
                  <c:v>3.4021700000000017</c:v>
                </c:pt>
                <c:pt idx="160">
                  <c:v>0.95789980000000008</c:v>
                </c:pt>
                <c:pt idx="161">
                  <c:v>1.4067460000000001</c:v>
                </c:pt>
                <c:pt idx="162">
                  <c:v>8.0668199999999919E-3</c:v>
                </c:pt>
                <c:pt idx="163">
                  <c:v>0</c:v>
                </c:pt>
                <c:pt idx="164">
                  <c:v>0</c:v>
                </c:pt>
                <c:pt idx="165">
                  <c:v>4.8421849999999997</c:v>
                </c:pt>
                <c:pt idx="166">
                  <c:v>3.7161159999999995</c:v>
                </c:pt>
                <c:pt idx="167">
                  <c:v>0.22483670000000006</c:v>
                </c:pt>
                <c:pt idx="168">
                  <c:v>131.81459000000001</c:v>
                </c:pt>
                <c:pt idx="169">
                  <c:v>2.3283399999999912E-3</c:v>
                </c:pt>
                <c:pt idx="170">
                  <c:v>0</c:v>
                </c:pt>
                <c:pt idx="171">
                  <c:v>0</c:v>
                </c:pt>
                <c:pt idx="172">
                  <c:v>0</c:v>
                </c:pt>
                <c:pt idx="173">
                  <c:v>0</c:v>
                </c:pt>
                <c:pt idx="174">
                  <c:v>0.32236962000000002</c:v>
                </c:pt>
                <c:pt idx="175">
                  <c:v>4.1623440000000027</c:v>
                </c:pt>
                <c:pt idx="176">
                  <c:v>0.66645870739999991</c:v>
                </c:pt>
                <c:pt idx="177">
                  <c:v>0</c:v>
                </c:pt>
                <c:pt idx="178">
                  <c:v>0</c:v>
                </c:pt>
                <c:pt idx="179">
                  <c:v>0</c:v>
                </c:pt>
                <c:pt idx="180">
                  <c:v>0.42638200000000026</c:v>
                </c:pt>
                <c:pt idx="181">
                  <c:v>47.481839999999977</c:v>
                </c:pt>
                <c:pt idx="182">
                  <c:v>0.22540295600000002</c:v>
                </c:pt>
                <c:pt idx="183">
                  <c:v>0.85568256000000009</c:v>
                </c:pt>
                <c:pt idx="184">
                  <c:v>7.8561660000000009</c:v>
                </c:pt>
                <c:pt idx="185">
                  <c:v>1.1635659999999999</c:v>
                </c:pt>
                <c:pt idx="186">
                  <c:v>140.91034599999998</c:v>
                </c:pt>
                <c:pt idx="187">
                  <c:v>0.47588399999999992</c:v>
                </c:pt>
                <c:pt idx="188">
                  <c:v>0</c:v>
                </c:pt>
                <c:pt idx="189">
                  <c:v>1.5533247880000001</c:v>
                </c:pt>
                <c:pt idx="190">
                  <c:v>0</c:v>
                </c:pt>
                <c:pt idx="191">
                  <c:v>0.12915759999999993</c:v>
                </c:pt>
                <c:pt idx="192">
                  <c:v>0</c:v>
                </c:pt>
                <c:pt idx="193">
                  <c:v>0</c:v>
                </c:pt>
                <c:pt idx="194">
                  <c:v>0</c:v>
                </c:pt>
                <c:pt idx="195">
                  <c:v>6.3128000000001183E-4</c:v>
                </c:pt>
                <c:pt idx="196">
                  <c:v>16.3985278</c:v>
                </c:pt>
                <c:pt idx="197">
                  <c:v>7.6917099999999988E-2</c:v>
                </c:pt>
                <c:pt idx="198">
                  <c:v>8.9919459999999979E-2</c:v>
                </c:pt>
                <c:pt idx="199">
                  <c:v>687.92066000000011</c:v>
                </c:pt>
              </c:numCache>
            </c:numRef>
          </c:yVal>
          <c:smooth val="0"/>
        </c:ser>
        <c:ser>
          <c:idx val="5"/>
          <c:order val="4"/>
          <c:tx>
            <c:strRef>
              <c:f>agricultural_final_chart!$G$811</c:f>
              <c:strCache>
                <c:ptCount val="1"/>
                <c:pt idx="0">
                  <c:v>2013-2015</c:v>
                </c:pt>
              </c:strCache>
            </c:strRef>
          </c:tx>
          <c:spPr>
            <a:ln w="28575">
              <a:noFill/>
            </a:ln>
          </c:spPr>
          <c:marker>
            <c:symbol val="plus"/>
            <c:size val="7"/>
            <c:spPr>
              <a:noFill/>
              <a:ln>
                <a:solidFill>
                  <a:schemeClr val="tx1"/>
                </a:solidFill>
              </a:ln>
            </c:spPr>
          </c:marker>
          <c:xVal>
            <c:numRef>
              <c:f>agricultural_final_chart!$H$811:$H$1010</c:f>
              <c:numCache>
                <c:formatCode>0.00</c:formatCode>
                <c:ptCount val="200"/>
                <c:pt idx="0">
                  <c:v>#N/A</c:v>
                </c:pt>
                <c:pt idx="1">
                  <c:v>#N/A</c:v>
                </c:pt>
                <c:pt idx="2">
                  <c:v>#N/A</c:v>
                </c:pt>
                <c:pt idx="3">
                  <c:v>#N/A</c:v>
                </c:pt>
                <c:pt idx="4">
                  <c:v>#N/A</c:v>
                </c:pt>
                <c:pt idx="5">
                  <c:v>#N/A</c:v>
                </c:pt>
                <c:pt idx="6">
                  <c:v>#N/A</c:v>
                </c:pt>
                <c:pt idx="7">
                  <c:v>#N/A</c:v>
                </c:pt>
                <c:pt idx="8">
                  <c:v>12.97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1.33</c:v>
                </c:pt>
                <c:pt idx="36">
                  <c:v>4.5190000000000001</c:v>
                </c:pt>
                <c:pt idx="37">
                  <c:v>0.1676</c:v>
                </c:pt>
                <c:pt idx="38">
                  <c:v>#N/A</c:v>
                </c:pt>
                <c:pt idx="39">
                  <c:v>#N/A</c:v>
                </c:pt>
                <c:pt idx="40">
                  <c:v>#N/A</c:v>
                </c:pt>
                <c:pt idx="41">
                  <c:v>#N/A</c:v>
                </c:pt>
                <c:pt idx="42">
                  <c:v>#N/A</c:v>
                </c:pt>
                <c:pt idx="43">
                  <c:v>0.48899999999999999</c:v>
                </c:pt>
                <c:pt idx="44">
                  <c:v>#N/A</c:v>
                </c:pt>
                <c:pt idx="45">
                  <c:v>#N/A</c:v>
                </c:pt>
                <c:pt idx="46">
                  <c:v>#N/A</c:v>
                </c:pt>
                <c:pt idx="47">
                  <c:v>#N/A</c:v>
                </c:pt>
                <c:pt idx="48">
                  <c:v>5.0000000000000001E-3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2.0999999999999999E-3</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3.6299999999999999E-2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2.9000000000000001E-2</c:v>
                </c:pt>
                <c:pt idx="105">
                  <c:v>#N/A</c:v>
                </c:pt>
                <c:pt idx="106">
                  <c:v>#N/A</c:v>
                </c:pt>
                <c:pt idx="107">
                  <c:v>#N/A</c:v>
                </c:pt>
                <c:pt idx="108">
                  <c:v>#N/A</c:v>
                </c:pt>
                <c:pt idx="109">
                  <c:v>#N/A</c:v>
                </c:pt>
                <c:pt idx="110">
                  <c:v>#N/A</c:v>
                </c:pt>
                <c:pt idx="111">
                  <c:v>1.0760000000000001</c:v>
                </c:pt>
                <c:pt idx="112">
                  <c:v>#N/A</c:v>
                </c:pt>
                <c:pt idx="113">
                  <c:v>3.7999999999999999E-2</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4.3999999999999997E-2</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1.135</c:v>
                </c:pt>
                <c:pt idx="143">
                  <c:v>#N/A</c:v>
                </c:pt>
                <c:pt idx="144">
                  <c:v>#N/A</c:v>
                </c:pt>
                <c:pt idx="145">
                  <c:v>#N/A</c:v>
                </c:pt>
                <c:pt idx="146">
                  <c:v>#N/A</c:v>
                </c:pt>
                <c:pt idx="147">
                  <c:v>#N/A</c:v>
                </c:pt>
                <c:pt idx="148">
                  <c:v>#N/A</c:v>
                </c:pt>
                <c:pt idx="149">
                  <c:v>#N/A</c:v>
                </c:pt>
                <c:pt idx="150">
                  <c:v>#N/A</c:v>
                </c:pt>
                <c:pt idx="151">
                  <c:v>#N/A</c:v>
                </c:pt>
                <c:pt idx="152">
                  <c:v>#N/A</c:v>
                </c:pt>
                <c:pt idx="153">
                  <c:v>#N/A</c:v>
                </c:pt>
                <c:pt idx="154">
                  <c:v>3.5999999999999999E-3</c:v>
                </c:pt>
                <c:pt idx="155">
                  <c:v>2.29E-2</c:v>
                </c:pt>
                <c:pt idx="156">
                  <c:v>#N/A</c:v>
                </c:pt>
                <c:pt idx="157">
                  <c:v>#N/A</c:v>
                </c:pt>
                <c:pt idx="158">
                  <c:v>9.69</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9.6869999999999994</c:v>
                </c:pt>
                <c:pt idx="188">
                  <c:v>#N/A</c:v>
                </c:pt>
                <c:pt idx="189">
                  <c:v>#N/A</c:v>
                </c:pt>
                <c:pt idx="190">
                  <c:v>#N/A</c:v>
                </c:pt>
                <c:pt idx="191">
                  <c:v>#N/A</c:v>
                </c:pt>
                <c:pt idx="192">
                  <c:v>#N/A</c:v>
                </c:pt>
                <c:pt idx="193">
                  <c:v>2.9999999999999997E-4</c:v>
                </c:pt>
                <c:pt idx="194">
                  <c:v>0.1167</c:v>
                </c:pt>
                <c:pt idx="195">
                  <c:v>#N/A</c:v>
                </c:pt>
                <c:pt idx="196">
                  <c:v>#N/A</c:v>
                </c:pt>
                <c:pt idx="197">
                  <c:v>#N/A</c:v>
                </c:pt>
                <c:pt idx="198">
                  <c:v>#N/A</c:v>
                </c:pt>
                <c:pt idx="199">
                  <c:v>392.2</c:v>
                </c:pt>
              </c:numCache>
            </c:numRef>
          </c:xVal>
          <c:yVal>
            <c:numRef>
              <c:f>agricultural_final_chart!$I$811:$I$1010</c:f>
              <c:numCache>
                <c:formatCode>0.00</c:formatCode>
                <c:ptCount val="200"/>
                <c:pt idx="0">
                  <c:v>0</c:v>
                </c:pt>
                <c:pt idx="1">
                  <c:v>8.704939533333329</c:v>
                </c:pt>
                <c:pt idx="2">
                  <c:v>0.30142199999999997</c:v>
                </c:pt>
                <c:pt idx="3">
                  <c:v>0.1899009999999971</c:v>
                </c:pt>
                <c:pt idx="4">
                  <c:v>0</c:v>
                </c:pt>
                <c:pt idx="5">
                  <c:v>0.23851993333333371</c:v>
                </c:pt>
                <c:pt idx="6">
                  <c:v>0</c:v>
                </c:pt>
                <c:pt idx="7">
                  <c:v>2.7497433333333303</c:v>
                </c:pt>
                <c:pt idx="8">
                  <c:v>4.6062813333332997</c:v>
                </c:pt>
                <c:pt idx="9">
                  <c:v>0</c:v>
                </c:pt>
                <c:pt idx="10">
                  <c:v>0</c:v>
                </c:pt>
                <c:pt idx="11">
                  <c:v>0.20381906666666699</c:v>
                </c:pt>
                <c:pt idx="12">
                  <c:v>0</c:v>
                </c:pt>
                <c:pt idx="13">
                  <c:v>91.146760666666708</c:v>
                </c:pt>
                <c:pt idx="14">
                  <c:v>8.8695333333333008E-3</c:v>
                </c:pt>
                <c:pt idx="15">
                  <c:v>0.12300273333333368</c:v>
                </c:pt>
                <c:pt idx="16">
                  <c:v>0</c:v>
                </c:pt>
                <c:pt idx="17">
                  <c:v>33.460200000000007</c:v>
                </c:pt>
                <c:pt idx="18">
                  <c:v>2.3381669999999969E-2</c:v>
                </c:pt>
                <c:pt idx="19">
                  <c:v>0</c:v>
                </c:pt>
                <c:pt idx="20">
                  <c:v>4.3454666666666968E-3</c:v>
                </c:pt>
                <c:pt idx="21">
                  <c:v>0</c:v>
                </c:pt>
                <c:pt idx="22">
                  <c:v>70.879812333333334</c:v>
                </c:pt>
                <c:pt idx="23">
                  <c:v>8.0973225000000024E-2</c:v>
                </c:pt>
                <c:pt idx="24">
                  <c:v>0.62670866666667013</c:v>
                </c:pt>
                <c:pt idx="25">
                  <c:v>0</c:v>
                </c:pt>
                <c:pt idx="26">
                  <c:v>0</c:v>
                </c:pt>
                <c:pt idx="27">
                  <c:v>4.2922066666666965E-3</c:v>
                </c:pt>
                <c:pt idx="28">
                  <c:v>1.9935470000000031</c:v>
                </c:pt>
                <c:pt idx="29">
                  <c:v>0.18132174333333301</c:v>
                </c:pt>
                <c:pt idx="30">
                  <c:v>0.83802733333333013</c:v>
                </c:pt>
                <c:pt idx="31">
                  <c:v>3.4866066666666988</c:v>
                </c:pt>
                <c:pt idx="32">
                  <c:v>0</c:v>
                </c:pt>
                <c:pt idx="33">
                  <c:v>0</c:v>
                </c:pt>
                <c:pt idx="34">
                  <c:v>0</c:v>
                </c:pt>
                <c:pt idx="35">
                  <c:v>0.31142766666666988</c:v>
                </c:pt>
                <c:pt idx="36">
                  <c:v>0.58292299999999986</c:v>
                </c:pt>
                <c:pt idx="37">
                  <c:v>0.20939130666666628</c:v>
                </c:pt>
                <c:pt idx="38">
                  <c:v>2.6833900000000002</c:v>
                </c:pt>
                <c:pt idx="39">
                  <c:v>3.1554100000000015E-2</c:v>
                </c:pt>
                <c:pt idx="40">
                  <c:v>3.620466666666694E-2</c:v>
                </c:pt>
                <c:pt idx="41">
                  <c:v>0</c:v>
                </c:pt>
                <c:pt idx="42">
                  <c:v>9.4404333333332979E-2</c:v>
                </c:pt>
                <c:pt idx="43">
                  <c:v>0.11408199999999979</c:v>
                </c:pt>
                <c:pt idx="44">
                  <c:v>4.1746686666666699</c:v>
                </c:pt>
                <c:pt idx="45">
                  <c:v>30.832913333333302</c:v>
                </c:pt>
                <c:pt idx="46">
                  <c:v>3.6598766666667018E-2</c:v>
                </c:pt>
                <c:pt idx="47">
                  <c:v>0</c:v>
                </c:pt>
                <c:pt idx="48">
                  <c:v>0</c:v>
                </c:pt>
                <c:pt idx="49">
                  <c:v>0</c:v>
                </c:pt>
                <c:pt idx="50">
                  <c:v>0</c:v>
                </c:pt>
                <c:pt idx="51">
                  <c:v>0</c:v>
                </c:pt>
                <c:pt idx="52">
                  <c:v>0</c:v>
                </c:pt>
                <c:pt idx="53">
                  <c:v>0</c:v>
                </c:pt>
                <c:pt idx="54">
                  <c:v>0</c:v>
                </c:pt>
                <c:pt idx="55">
                  <c:v>7.9837666666667043E-3</c:v>
                </c:pt>
                <c:pt idx="56">
                  <c:v>6.0014682333333305E-2</c:v>
                </c:pt>
                <c:pt idx="57">
                  <c:v>0</c:v>
                </c:pt>
                <c:pt idx="58">
                  <c:v>0</c:v>
                </c:pt>
                <c:pt idx="59">
                  <c:v>5.3781999999999969E-2</c:v>
                </c:pt>
                <c:pt idx="60">
                  <c:v>0</c:v>
                </c:pt>
                <c:pt idx="61">
                  <c:v>2.1718100000000007</c:v>
                </c:pt>
                <c:pt idx="62">
                  <c:v>0</c:v>
                </c:pt>
                <c:pt idx="63">
                  <c:v>9.849366666666709E-2</c:v>
                </c:pt>
                <c:pt idx="64">
                  <c:v>1.0375374000000002</c:v>
                </c:pt>
                <c:pt idx="65">
                  <c:v>1.6403069030000001</c:v>
                </c:pt>
                <c:pt idx="66">
                  <c:v>0.26132533666666669</c:v>
                </c:pt>
                <c:pt idx="67">
                  <c:v>#N/A</c:v>
                </c:pt>
                <c:pt idx="68">
                  <c:v>8.9250333333332987E-2</c:v>
                </c:pt>
                <c:pt idx="69">
                  <c:v>0</c:v>
                </c:pt>
                <c:pt idx="70">
                  <c:v>0</c:v>
                </c:pt>
                <c:pt idx="71">
                  <c:v>0</c:v>
                </c:pt>
                <c:pt idx="72">
                  <c:v>602.3261333333329</c:v>
                </c:pt>
                <c:pt idx="73">
                  <c:v>30.367840000000029</c:v>
                </c:pt>
                <c:pt idx="74">
                  <c:v>34.2876956666667</c:v>
                </c:pt>
                <c:pt idx="75">
                  <c:v>19.360706666666669</c:v>
                </c:pt>
                <c:pt idx="76">
                  <c:v>0</c:v>
                </c:pt>
                <c:pt idx="77">
                  <c:v>0.70842153333333657</c:v>
                </c:pt>
                <c:pt idx="78">
                  <c:v>1.8446933333333995</c:v>
                </c:pt>
                <c:pt idx="79">
                  <c:v>0.11316666666666696</c:v>
                </c:pt>
                <c:pt idx="80">
                  <c:v>2.9212666666666696</c:v>
                </c:pt>
                <c:pt idx="81">
                  <c:v>0</c:v>
                </c:pt>
                <c:pt idx="82">
                  <c:v>23.405266666666702</c:v>
                </c:pt>
                <c:pt idx="83">
                  <c:v>0</c:v>
                </c:pt>
                <c:pt idx="84">
                  <c:v>1.4217323333333334</c:v>
                </c:pt>
                <c:pt idx="85">
                  <c:v>8.0893666666666031E-2</c:v>
                </c:pt>
                <c:pt idx="86">
                  <c:v>14.195574166666701</c:v>
                </c:pt>
                <c:pt idx="87">
                  <c:v>3.0759166666666586</c:v>
                </c:pt>
                <c:pt idx="88">
                  <c:v>5.8248966666666995</c:v>
                </c:pt>
                <c:pt idx="89">
                  <c:v>0</c:v>
                </c:pt>
                <c:pt idx="90">
                  <c:v>0</c:v>
                </c:pt>
                <c:pt idx="91">
                  <c:v>13.2316040333333</c:v>
                </c:pt>
                <c:pt idx="92">
                  <c:v>0</c:v>
                </c:pt>
                <c:pt idx="93">
                  <c:v>0</c:v>
                </c:pt>
                <c:pt idx="94">
                  <c:v>0</c:v>
                </c:pt>
                <c:pt idx="95">
                  <c:v>0.56948010000000004</c:v>
                </c:pt>
                <c:pt idx="96">
                  <c:v>0</c:v>
                </c:pt>
                <c:pt idx="97">
                  <c:v>0</c:v>
                </c:pt>
                <c:pt idx="98">
                  <c:v>0</c:v>
                </c:pt>
                <c:pt idx="99">
                  <c:v>11.340142666666701</c:v>
                </c:pt>
                <c:pt idx="100">
                  <c:v>1.9512366666667003E-2</c:v>
                </c:pt>
                <c:pt idx="101">
                  <c:v>3.6979133333333301</c:v>
                </c:pt>
                <c:pt idx="102">
                  <c:v>0</c:v>
                </c:pt>
                <c:pt idx="103">
                  <c:v>6.6275307666666707</c:v>
                </c:pt>
                <c:pt idx="104">
                  <c:v>0</c:v>
                </c:pt>
                <c:pt idx="105">
                  <c:v>0.68828984999999998</c:v>
                </c:pt>
                <c:pt idx="106">
                  <c:v>0</c:v>
                </c:pt>
                <c:pt idx="107">
                  <c:v>14.395766666666628</c:v>
                </c:pt>
                <c:pt idx="108">
                  <c:v>0</c:v>
                </c:pt>
                <c:pt idx="109">
                  <c:v>0</c:v>
                </c:pt>
                <c:pt idx="110">
                  <c:v>1.23703233333333</c:v>
                </c:pt>
                <c:pt idx="111">
                  <c:v>0.24528366666666704</c:v>
                </c:pt>
                <c:pt idx="112">
                  <c:v>0</c:v>
                </c:pt>
                <c:pt idx="113">
                  <c:v>0.21133133333332976</c:v>
                </c:pt>
                <c:pt idx="114">
                  <c:v>0</c:v>
                </c:pt>
                <c:pt idx="115">
                  <c:v>0</c:v>
                </c:pt>
                <c:pt idx="116">
                  <c:v>3.8460185333333299</c:v>
                </c:pt>
                <c:pt idx="117">
                  <c:v>0</c:v>
                </c:pt>
                <c:pt idx="118">
                  <c:v>8.0646633333333023E-2</c:v>
                </c:pt>
                <c:pt idx="119">
                  <c:v>1.2089500000000001E-6</c:v>
                </c:pt>
                <c:pt idx="120">
                  <c:v>0</c:v>
                </c:pt>
                <c:pt idx="121">
                  <c:v>7.758799999999999E-2</c:v>
                </c:pt>
                <c:pt idx="122">
                  <c:v>0.39339380000000002</c:v>
                </c:pt>
                <c:pt idx="123">
                  <c:v>0.51239400000000002</c:v>
                </c:pt>
                <c:pt idx="124">
                  <c:v>0</c:v>
                </c:pt>
                <c:pt idx="125">
                  <c:v>0</c:v>
                </c:pt>
                <c:pt idx="126">
                  <c:v>121.10411666666698</c:v>
                </c:pt>
                <c:pt idx="127">
                  <c:v>0</c:v>
                </c:pt>
                <c:pt idx="128">
                  <c:v>0</c:v>
                </c:pt>
                <c:pt idx="129">
                  <c:v>0</c:v>
                </c:pt>
                <c:pt idx="130">
                  <c:v>9.7179333333334006E-2</c:v>
                </c:pt>
                <c:pt idx="131">
                  <c:v>1.7850776666666701</c:v>
                </c:pt>
                <c:pt idx="132">
                  <c:v>12.361043333333329</c:v>
                </c:pt>
                <c:pt idx="133">
                  <c:v>0</c:v>
                </c:pt>
                <c:pt idx="134">
                  <c:v>1.5059299999999998</c:v>
                </c:pt>
                <c:pt idx="135">
                  <c:v>0.1223429</c:v>
                </c:pt>
                <c:pt idx="136">
                  <c:v>7.7461933333332995E-3</c:v>
                </c:pt>
                <c:pt idx="137">
                  <c:v>0</c:v>
                </c:pt>
                <c:pt idx="138">
                  <c:v>2.8232833333333689E-3</c:v>
                </c:pt>
                <c:pt idx="139">
                  <c:v>0</c:v>
                </c:pt>
                <c:pt idx="140">
                  <c:v>0</c:v>
                </c:pt>
                <c:pt idx="141">
                  <c:v>0.12229823333333367</c:v>
                </c:pt>
                <c:pt idx="142">
                  <c:v>1.3335100000000004</c:v>
                </c:pt>
                <c:pt idx="143">
                  <c:v>2.1435999999999955E-3</c:v>
                </c:pt>
                <c:pt idx="144">
                  <c:v>0</c:v>
                </c:pt>
                <c:pt idx="145">
                  <c:v>0</c:v>
                </c:pt>
                <c:pt idx="146">
                  <c:v>0</c:v>
                </c:pt>
                <c:pt idx="147">
                  <c:v>0</c:v>
                </c:pt>
                <c:pt idx="148">
                  <c:v>0</c:v>
                </c:pt>
                <c:pt idx="149">
                  <c:v>0</c:v>
                </c:pt>
                <c:pt idx="150">
                  <c:v>15.951655080000032</c:v>
                </c:pt>
                <c:pt idx="151">
                  <c:v>2.7611592666666698</c:v>
                </c:pt>
                <c:pt idx="152">
                  <c:v>0</c:v>
                </c:pt>
                <c:pt idx="153">
                  <c:v>0.37717926666666701</c:v>
                </c:pt>
                <c:pt idx="154">
                  <c:v>2.5440333333329734E-3</c:v>
                </c:pt>
                <c:pt idx="155">
                  <c:v>0</c:v>
                </c:pt>
                <c:pt idx="156">
                  <c:v>0</c:v>
                </c:pt>
                <c:pt idx="157">
                  <c:v>1.19846003333333</c:v>
                </c:pt>
                <c:pt idx="158">
                  <c:v>1.7790966666666703</c:v>
                </c:pt>
                <c:pt idx="159">
                  <c:v>3.3249033333332996</c:v>
                </c:pt>
                <c:pt idx="160">
                  <c:v>0.85043726666666697</c:v>
                </c:pt>
                <c:pt idx="161">
                  <c:v>1.4889373333333302</c:v>
                </c:pt>
                <c:pt idx="162">
                  <c:v>9.8902666666666975E-3</c:v>
                </c:pt>
                <c:pt idx="163">
                  <c:v>0</c:v>
                </c:pt>
                <c:pt idx="164">
                  <c:v>0</c:v>
                </c:pt>
                <c:pt idx="165">
                  <c:v>4.6449749999999996</c:v>
                </c:pt>
                <c:pt idx="166">
                  <c:v>3.6860603333333377</c:v>
                </c:pt>
                <c:pt idx="167">
                  <c:v>0.24000959999999968</c:v>
                </c:pt>
                <c:pt idx="168">
                  <c:v>107.90849666666632</c:v>
                </c:pt>
                <c:pt idx="169">
                  <c:v>4.094666666669862E-4</c:v>
                </c:pt>
                <c:pt idx="170">
                  <c:v>0</c:v>
                </c:pt>
                <c:pt idx="171">
                  <c:v>0</c:v>
                </c:pt>
                <c:pt idx="172">
                  <c:v>0</c:v>
                </c:pt>
                <c:pt idx="173">
                  <c:v>0</c:v>
                </c:pt>
                <c:pt idx="174">
                  <c:v>0.39110700000000026</c:v>
                </c:pt>
                <c:pt idx="175">
                  <c:v>4.0227899999999703</c:v>
                </c:pt>
                <c:pt idx="176">
                  <c:v>0.79245281000000012</c:v>
                </c:pt>
                <c:pt idx="177">
                  <c:v>0</c:v>
                </c:pt>
                <c:pt idx="178">
                  <c:v>0</c:v>
                </c:pt>
                <c:pt idx="179">
                  <c:v>0</c:v>
                </c:pt>
                <c:pt idx="180">
                  <c:v>0.50098333333330558</c:v>
                </c:pt>
                <c:pt idx="181">
                  <c:v>49.195999999999998</c:v>
                </c:pt>
                <c:pt idx="182">
                  <c:v>0.220525003333333</c:v>
                </c:pt>
                <c:pt idx="183">
                  <c:v>0.93788793333332998</c:v>
                </c:pt>
                <c:pt idx="184">
                  <c:v>7.8092366666666706</c:v>
                </c:pt>
                <c:pt idx="185">
                  <c:v>1.0964533333333293</c:v>
                </c:pt>
                <c:pt idx="186">
                  <c:v>140.13132666666633</c:v>
                </c:pt>
                <c:pt idx="187">
                  <c:v>0.49499933333333296</c:v>
                </c:pt>
                <c:pt idx="188">
                  <c:v>0</c:v>
                </c:pt>
                <c:pt idx="189">
                  <c:v>1.7958763100000001</c:v>
                </c:pt>
                <c:pt idx="190">
                  <c:v>0</c:v>
                </c:pt>
                <c:pt idx="191">
                  <c:v>0.1501103333333329</c:v>
                </c:pt>
                <c:pt idx="192">
                  <c:v>0</c:v>
                </c:pt>
                <c:pt idx="193">
                  <c:v>0</c:v>
                </c:pt>
                <c:pt idx="194">
                  <c:v>0</c:v>
                </c:pt>
                <c:pt idx="195">
                  <c:v>8.7313333333299825E-4</c:v>
                </c:pt>
                <c:pt idx="196">
                  <c:v>17.562963333333368</c:v>
                </c:pt>
                <c:pt idx="197">
                  <c:v>7.1575079999999999E-2</c:v>
                </c:pt>
                <c:pt idx="198">
                  <c:v>0.10181300000000029</c:v>
                </c:pt>
                <c:pt idx="199">
                  <c:v>690.11110000000031</c:v>
                </c:pt>
              </c:numCache>
            </c:numRef>
          </c:yVal>
          <c:smooth val="0"/>
        </c:ser>
        <c:ser>
          <c:idx val="4"/>
          <c:order val="5"/>
          <c:tx>
            <c:strRef>
              <c:f>agricultural_final_chart!$K$9</c:f>
              <c:strCache>
                <c:ptCount val="1"/>
                <c:pt idx="0">
                  <c:v>y = 1.15x ; R^2 = 0.82</c:v>
                </c:pt>
              </c:strCache>
            </c:strRef>
          </c:tx>
          <c:marker>
            <c:symbol val="none"/>
          </c:marker>
          <c:xVal>
            <c:numRef>
              <c:f>agricultural_final_chart!$J$11:$J$12</c:f>
              <c:numCache>
                <c:formatCode>0</c:formatCode>
                <c:ptCount val="2"/>
                <c:pt idx="0" formatCode="0.00E+00">
                  <c:v>8.7266126780228982E-3</c:v>
                </c:pt>
                <c:pt idx="1">
                  <c:v>10000</c:v>
                </c:pt>
              </c:numCache>
            </c:numRef>
          </c:xVal>
          <c:yVal>
            <c:numRef>
              <c:f>agricultural_final_chart!$K$11:$K$12</c:f>
              <c:numCache>
                <c:formatCode>0.00E+00</c:formatCode>
                <c:ptCount val="2"/>
                <c:pt idx="0">
                  <c:v>0.01</c:v>
                </c:pt>
                <c:pt idx="1">
                  <c:v>11459.2</c:v>
                </c:pt>
              </c:numCache>
            </c:numRef>
          </c:yVal>
          <c:smooth val="0"/>
        </c:ser>
        <c:ser>
          <c:idx val="6"/>
          <c:order val="6"/>
          <c:tx>
            <c:strRef>
              <c:f>agricultural_final_chart!$L$9</c:f>
              <c:strCache>
                <c:ptCount val="1"/>
                <c:pt idx="0">
                  <c:v>y = x</c:v>
                </c:pt>
              </c:strCache>
            </c:strRef>
          </c:tx>
          <c:spPr>
            <a:ln>
              <a:prstDash val="dash"/>
            </a:ln>
          </c:spPr>
          <c:marker>
            <c:symbol val="none"/>
          </c:marker>
          <c:xVal>
            <c:numRef>
              <c:f>agricultural_final_chart!$J$11:$J$12</c:f>
              <c:numCache>
                <c:formatCode>0</c:formatCode>
                <c:ptCount val="2"/>
                <c:pt idx="0" formatCode="0.00E+00">
                  <c:v>8.7266126780228982E-3</c:v>
                </c:pt>
                <c:pt idx="1">
                  <c:v>10000</c:v>
                </c:pt>
              </c:numCache>
            </c:numRef>
          </c:xVal>
          <c:yVal>
            <c:numRef>
              <c:f>agricultural_final_chart!$L$11:$L$12</c:f>
              <c:numCache>
                <c:formatCode>0</c:formatCode>
                <c:ptCount val="2"/>
                <c:pt idx="0" formatCode="0.00E+00">
                  <c:v>8.7266126780228982E-3</c:v>
                </c:pt>
                <c:pt idx="1">
                  <c:v>10000</c:v>
                </c:pt>
              </c:numCache>
            </c:numRef>
          </c:yVal>
          <c:smooth val="0"/>
        </c:ser>
        <c:dLbls>
          <c:showLegendKey val="0"/>
          <c:showVal val="0"/>
          <c:showCatName val="0"/>
          <c:showSerName val="0"/>
          <c:showPercent val="0"/>
          <c:showBubbleSize val="0"/>
        </c:dLbls>
        <c:axId val="119217536"/>
        <c:axId val="103613952"/>
      </c:scatterChart>
      <c:valAx>
        <c:axId val="11921753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3613952"/>
        <c:crossesAt val="1"/>
        <c:crossBetween val="midCat"/>
      </c:valAx>
      <c:valAx>
        <c:axId val="10361395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19217536"/>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v_total_withdrawal!$AZ$5</c:f>
              <c:strCache>
                <c:ptCount val="1"/>
                <c:pt idx="0">
                  <c:v>2003-2007</c:v>
                </c:pt>
              </c:strCache>
            </c:strRef>
          </c:tx>
          <c:spPr>
            <a:ln w="28575">
              <a:noFill/>
            </a:ln>
          </c:spPr>
          <c:marker>
            <c:symbol val="x"/>
            <c:size val="7"/>
            <c:spPr>
              <a:noFill/>
            </c:spPr>
          </c:marker>
          <c:xVal>
            <c:numRef>
              <c:f>v_total_withdrawal!$BA$7:$BA$206</c:f>
              <c:numCache>
                <c:formatCode>0.00</c:formatCode>
                <c:ptCount val="200"/>
                <c:pt idx="0">
                  <c:v>2.8580000000000001</c:v>
                </c:pt>
                <c:pt idx="1">
                  <c:v>#N/A</c:v>
                </c:pt>
                <c:pt idx="2">
                  <c:v>1.3109999999999999</c:v>
                </c:pt>
                <c:pt idx="3">
                  <c:v>#N/A</c:v>
                </c:pt>
                <c:pt idx="4">
                  <c:v>#N/A</c:v>
                </c:pt>
                <c:pt idx="5">
                  <c:v>0.70579999999999998</c:v>
                </c:pt>
                <c:pt idx="6">
                  <c:v>8.3999999999999995E-3</c:v>
                </c:pt>
                <c:pt idx="7">
                  <c:v>#N/A</c:v>
                </c:pt>
                <c:pt idx="8">
                  <c:v>18.760000000000002</c:v>
                </c:pt>
                <c:pt idx="9">
                  <c:v>#N/A</c:v>
                </c:pt>
                <c:pt idx="10">
                  <c:v>#N/A</c:v>
                </c:pt>
                <c:pt idx="11">
                  <c:v>0.3574</c:v>
                </c:pt>
                <c:pt idx="12">
                  <c:v>8.1000000000000003E-2</c:v>
                </c:pt>
                <c:pt idx="13">
                  <c:v>#N/A</c:v>
                </c:pt>
                <c:pt idx="14">
                  <c:v>#N/A</c:v>
                </c:pt>
                <c:pt idx="15">
                  <c:v>#N/A</c:v>
                </c:pt>
                <c:pt idx="16">
                  <c:v>#N/A</c:v>
                </c:pt>
                <c:pt idx="17">
                  <c:v>58.07</c:v>
                </c:pt>
                <c:pt idx="18">
                  <c:v>#N/A</c:v>
                </c:pt>
                <c:pt idx="19">
                  <c:v>#N/A</c:v>
                </c:pt>
                <c:pt idx="20">
                  <c:v>#N/A</c:v>
                </c:pt>
                <c:pt idx="21">
                  <c:v>6.202</c:v>
                </c:pt>
                <c:pt idx="22">
                  <c:v>#N/A</c:v>
                </c:pt>
                <c:pt idx="23">
                  <c:v>#N/A</c:v>
                </c:pt>
                <c:pt idx="24">
                  <c:v>#N/A</c:v>
                </c:pt>
                <c:pt idx="25">
                  <c:v>41.32</c:v>
                </c:pt>
                <c:pt idx="26">
                  <c:v>#N/A</c:v>
                </c:pt>
                <c:pt idx="27">
                  <c:v>7.2499999999999995E-2</c:v>
                </c:pt>
                <c:pt idx="28">
                  <c:v>12.95</c:v>
                </c:pt>
                <c:pt idx="29">
                  <c:v>0.87960000000000005</c:v>
                </c:pt>
                <c:pt idx="30">
                  <c:v>35.43</c:v>
                </c:pt>
                <c:pt idx="31">
                  <c:v>#N/A</c:v>
                </c:pt>
                <c:pt idx="32">
                  <c:v>#N/A</c:v>
                </c:pt>
                <c:pt idx="33">
                  <c:v>#N/A</c:v>
                </c:pt>
                <c:pt idx="34">
                  <c:v>#N/A</c:v>
                </c:pt>
                <c:pt idx="35">
                  <c:v>#N/A</c:v>
                </c:pt>
                <c:pt idx="36">
                  <c:v>4.9370000000000003</c:v>
                </c:pt>
                <c:pt idx="37">
                  <c:v>0.21659999999999999</c:v>
                </c:pt>
                <c:pt idx="38">
                  <c:v>12.21</c:v>
                </c:pt>
                <c:pt idx="39">
                  <c:v>#N/A</c:v>
                </c:pt>
                <c:pt idx="40">
                  <c:v>0.57079999999999997</c:v>
                </c:pt>
                <c:pt idx="41">
                  <c:v>1.66E-2</c:v>
                </c:pt>
                <c:pt idx="42">
                  <c:v>5.47</c:v>
                </c:pt>
                <c:pt idx="43">
                  <c:v>1.706</c:v>
                </c:pt>
                <c:pt idx="44">
                  <c:v>9.9179999999999993</c:v>
                </c:pt>
                <c:pt idx="45">
                  <c:v>#N/A</c:v>
                </c:pt>
                <c:pt idx="46">
                  <c:v>2.1179999999999999</c:v>
                </c:pt>
                <c:pt idx="47">
                  <c:v>#N/A</c:v>
                </c:pt>
                <c:pt idx="48">
                  <c:v>1.8340000000000001</c:v>
                </c:pt>
                <c:pt idx="49">
                  <c:v>#N/A</c:v>
                </c:pt>
                <c:pt idx="50">
                  <c:v>8.4900000000000003E-2</c:v>
                </c:pt>
                <c:pt idx="51">
                  <c:v>6.5620000000000003</c:v>
                </c:pt>
                <c:pt idx="52">
                  <c:v>31.41</c:v>
                </c:pt>
                <c:pt idx="53">
                  <c:v>#N/A</c:v>
                </c:pt>
                <c:pt idx="54">
                  <c:v>1.8129999999999999</c:v>
                </c:pt>
                <c:pt idx="55">
                  <c:v>0.1391</c:v>
                </c:pt>
                <c:pt idx="56">
                  <c:v>#N/A</c:v>
                </c:pt>
                <c:pt idx="57">
                  <c:v>32.299999999999997</c:v>
                </c:pt>
                <c:pt idx="58">
                  <c:v>0.33410000000000001</c:v>
                </c:pt>
                <c:pt idx="59">
                  <c:v>#N/A</c:v>
                </c:pt>
                <c:pt idx="60">
                  <c:v>#N/A</c:v>
                </c:pt>
                <c:pt idx="61">
                  <c:v>9.6300000000000008</c:v>
                </c:pt>
                <c:pt idx="62">
                  <c:v>0.01</c:v>
                </c:pt>
                <c:pt idx="63">
                  <c:v>3.3239999999999998</c:v>
                </c:pt>
                <c:pt idx="64">
                  <c:v>#N/A</c:v>
                </c:pt>
                <c:pt idx="65">
                  <c:v>#N/A</c:v>
                </c:pt>
                <c:pt idx="66">
                  <c:v>#N/A</c:v>
                </c:pt>
                <c:pt idx="67">
                  <c:v>#N/A</c:v>
                </c:pt>
                <c:pt idx="68">
                  <c:v>1.607</c:v>
                </c:pt>
                <c:pt idx="69">
                  <c:v>5.5839999999999996</c:v>
                </c:pt>
                <c:pt idx="70">
                  <c:v>#N/A</c:v>
                </c:pt>
                <c:pt idx="71">
                  <c:v>0.16500000000000001</c:v>
                </c:pt>
                <c:pt idx="72">
                  <c:v>#N/A</c:v>
                </c:pt>
                <c:pt idx="73">
                  <c:v>#N/A</c:v>
                </c:pt>
                <c:pt idx="74">
                  <c:v>93.3</c:v>
                </c:pt>
                <c:pt idx="75">
                  <c:v>#N/A</c:v>
                </c:pt>
                <c:pt idx="76">
                  <c:v>0.73</c:v>
                </c:pt>
                <c:pt idx="77">
                  <c:v>1.954</c:v>
                </c:pt>
                <c:pt idx="78">
                  <c:v>#N/A</c:v>
                </c:pt>
                <c:pt idx="79">
                  <c:v>1.5489999999999999</c:v>
                </c:pt>
                <c:pt idx="80">
                  <c:v>20.72</c:v>
                </c:pt>
                <c:pt idx="81">
                  <c:v>0.81200000000000006</c:v>
                </c:pt>
                <c:pt idx="82">
                  <c:v>82.98</c:v>
                </c:pt>
                <c:pt idx="83">
                  <c:v>0.94089999999999996</c:v>
                </c:pt>
                <c:pt idx="84">
                  <c:v>8.0069999999999997</c:v>
                </c:pt>
                <c:pt idx="85">
                  <c:v>2.3199999999999998</c:v>
                </c:pt>
                <c:pt idx="86">
                  <c:v>2.1840000000000002</c:v>
                </c:pt>
                <c:pt idx="87">
                  <c:v>8.6579999999999995</c:v>
                </c:pt>
                <c:pt idx="88">
                  <c:v>29.2</c:v>
                </c:pt>
                <c:pt idx="89">
                  <c:v>#N/A</c:v>
                </c:pt>
                <c:pt idx="90">
                  <c:v>0.21820000000000001</c:v>
                </c:pt>
                <c:pt idx="91">
                  <c:v>3.4929999999999999</c:v>
                </c:pt>
                <c:pt idx="92">
                  <c:v>1.31</c:v>
                </c:pt>
                <c:pt idx="93">
                  <c:v>#N/A</c:v>
                </c:pt>
                <c:pt idx="94">
                  <c:v>#N/A</c:v>
                </c:pt>
                <c:pt idx="95">
                  <c:v>4.8689999999999998</c:v>
                </c:pt>
                <c:pt idx="96">
                  <c:v>#N/A</c:v>
                </c:pt>
                <c:pt idx="97">
                  <c:v>2.2690000000000001</c:v>
                </c:pt>
                <c:pt idx="98">
                  <c:v>#N/A</c:v>
                </c:pt>
                <c:pt idx="99">
                  <c:v>13.56</c:v>
                </c:pt>
                <c:pt idx="100">
                  <c:v>1.357</c:v>
                </c:pt>
                <c:pt idx="101">
                  <c:v>11.2</c:v>
                </c:pt>
                <c:pt idx="102">
                  <c:v>#N/A</c:v>
                </c:pt>
                <c:pt idx="103">
                  <c:v>5.1859999999999999</c:v>
                </c:pt>
                <c:pt idx="104">
                  <c:v>5.57E-2</c:v>
                </c:pt>
                <c:pt idx="105">
                  <c:v>1.35</c:v>
                </c:pt>
                <c:pt idx="106">
                  <c:v>0.72499999999999998</c:v>
                </c:pt>
                <c:pt idx="107">
                  <c:v>78.95</c:v>
                </c:pt>
                <c:pt idx="108">
                  <c:v>5.4999999999999997E-3</c:v>
                </c:pt>
                <c:pt idx="109">
                  <c:v>0.54</c:v>
                </c:pt>
                <c:pt idx="110">
                  <c:v>#N/A</c:v>
                </c:pt>
                <c:pt idx="111">
                  <c:v>#N/A</c:v>
                </c:pt>
                <c:pt idx="112">
                  <c:v>#N/A</c:v>
                </c:pt>
                <c:pt idx="113">
                  <c:v>1.0649999999999999</c:v>
                </c:pt>
                <c:pt idx="114">
                  <c:v>#N/A</c:v>
                </c:pt>
                <c:pt idx="115">
                  <c:v>#N/A</c:v>
                </c:pt>
                <c:pt idx="116">
                  <c:v>9.4969999999999999</c:v>
                </c:pt>
                <c:pt idx="117">
                  <c:v>10.95</c:v>
                </c:pt>
                <c:pt idx="118">
                  <c:v>0.55120000000000002</c:v>
                </c:pt>
                <c:pt idx="119">
                  <c:v>#N/A</c:v>
                </c:pt>
                <c:pt idx="120">
                  <c:v>4.9080000000000004</c:v>
                </c:pt>
                <c:pt idx="121">
                  <c:v>#N/A</c:v>
                </c:pt>
                <c:pt idx="122">
                  <c:v>0.98360000000000003</c:v>
                </c:pt>
                <c:pt idx="123">
                  <c:v>11.57</c:v>
                </c:pt>
                <c:pt idx="124">
                  <c:v>#N/A</c:v>
                </c:pt>
                <c:pt idx="125">
                  <c:v>3.0259999999999998</c:v>
                </c:pt>
                <c:pt idx="126">
                  <c:v>#N/A</c:v>
                </c:pt>
                <c:pt idx="127">
                  <c:v>#N/A</c:v>
                </c:pt>
                <c:pt idx="128">
                  <c:v>1.9690000000000001</c:v>
                </c:pt>
                <c:pt idx="129">
                  <c:v>0.3921</c:v>
                </c:pt>
                <c:pt idx="130">
                  <c:v>#N/A</c:v>
                </c:pt>
                <c:pt idx="131">
                  <c:v>#N/A</c:v>
                </c:pt>
                <c:pt idx="132">
                  <c:v>78.900000000000006</c:v>
                </c:pt>
                <c:pt idx="133">
                  <c:v>12.03</c:v>
                </c:pt>
                <c:pt idx="134">
                  <c:v>9.1509999999999998</c:v>
                </c:pt>
                <c:pt idx="135">
                  <c:v>#N/A</c:v>
                </c:pt>
                <c:pt idx="136">
                  <c:v>1.1719999999999999</c:v>
                </c:pt>
                <c:pt idx="137">
                  <c:v>4.1619999999999999</c:v>
                </c:pt>
                <c:pt idx="138">
                  <c:v>0.58199999999999996</c:v>
                </c:pt>
                <c:pt idx="139">
                  <c:v>0.44400000000000001</c:v>
                </c:pt>
                <c:pt idx="140">
                  <c:v>#N/A</c:v>
                </c:pt>
                <c:pt idx="141">
                  <c:v>3.57</c:v>
                </c:pt>
                <c:pt idx="142">
                  <c:v>6.8840000000000003</c:v>
                </c:pt>
                <c:pt idx="143">
                  <c:v>#N/A</c:v>
                </c:pt>
                <c:pt idx="144">
                  <c:v>#N/A</c:v>
                </c:pt>
                <c:pt idx="145">
                  <c:v>#N/A</c:v>
                </c:pt>
                <c:pt idx="146">
                  <c:v>4.2900000000000001E-2</c:v>
                </c:pt>
                <c:pt idx="147">
                  <c:v>#N/A</c:v>
                </c:pt>
                <c:pt idx="148">
                  <c:v>#N/A</c:v>
                </c:pt>
                <c:pt idx="149">
                  <c:v>#N/A</c:v>
                </c:pt>
                <c:pt idx="150">
                  <c:v>23.67</c:v>
                </c:pt>
                <c:pt idx="151">
                  <c:v>#N/A</c:v>
                </c:pt>
                <c:pt idx="152">
                  <c:v>1.37E-2</c:v>
                </c:pt>
                <c:pt idx="153">
                  <c:v>0.2122</c:v>
                </c:pt>
                <c:pt idx="154">
                  <c:v>0.93489999999999995</c:v>
                </c:pt>
                <c:pt idx="155">
                  <c:v>0.68799999999999994</c:v>
                </c:pt>
                <c:pt idx="156">
                  <c:v>#N/A</c:v>
                </c:pt>
                <c:pt idx="157">
                  <c:v>3.298</c:v>
                </c:pt>
                <c:pt idx="158">
                  <c:v>#N/A</c:v>
                </c:pt>
                <c:pt idx="159">
                  <c:v>35.57</c:v>
                </c:pt>
                <c:pt idx="160">
                  <c:v>0.6159</c:v>
                </c:pt>
                <c:pt idx="161">
                  <c:v>11.49</c:v>
                </c:pt>
                <c:pt idx="162">
                  <c:v>#N/A</c:v>
                </c:pt>
                <c:pt idx="163">
                  <c:v>2.63</c:v>
                </c:pt>
                <c:pt idx="164">
                  <c:v>#N/A</c:v>
                </c:pt>
                <c:pt idx="165">
                  <c:v>16.760000000000002</c:v>
                </c:pt>
                <c:pt idx="166">
                  <c:v>27.95</c:v>
                </c:pt>
                <c:pt idx="167">
                  <c:v>#N/A</c:v>
                </c:pt>
                <c:pt idx="168">
                  <c:v>57.31</c:v>
                </c:pt>
                <c:pt idx="169">
                  <c:v>#N/A</c:v>
                </c:pt>
                <c:pt idx="170">
                  <c:v>#N/A</c:v>
                </c:pt>
                <c:pt idx="171">
                  <c:v>#N/A</c:v>
                </c:pt>
                <c:pt idx="172">
                  <c:v>0.34499999999999997</c:v>
                </c:pt>
                <c:pt idx="173">
                  <c:v>1.321</c:v>
                </c:pt>
                <c:pt idx="174">
                  <c:v>#N/A</c:v>
                </c:pt>
                <c:pt idx="175">
                  <c:v>40.1</c:v>
                </c:pt>
                <c:pt idx="176">
                  <c:v>3.9980000000000002</c:v>
                </c:pt>
                <c:pt idx="177">
                  <c:v>#N/A</c:v>
                </c:pt>
                <c:pt idx="178">
                  <c:v>#N/A</c:v>
                </c:pt>
                <c:pt idx="179">
                  <c:v>8.5129999999999999</c:v>
                </c:pt>
                <c:pt idx="180">
                  <c:v>15.08</c:v>
                </c:pt>
                <c:pt idx="181">
                  <c:v>562.4</c:v>
                </c:pt>
                <c:pt idx="182">
                  <c:v>0.81799999999999995</c:v>
                </c:pt>
                <c:pt idx="183">
                  <c:v>#N/A</c:v>
                </c:pt>
                <c:pt idx="184">
                  <c:v>56</c:v>
                </c:pt>
                <c:pt idx="185">
                  <c:v>22.63</c:v>
                </c:pt>
                <c:pt idx="186">
                  <c:v>82.03</c:v>
                </c:pt>
                <c:pt idx="187">
                  <c:v>7.8609999999999998</c:v>
                </c:pt>
                <c:pt idx="188">
                  <c:v>#N/A</c:v>
                </c:pt>
                <c:pt idx="189">
                  <c:v>3.5649999999999999</c:v>
                </c:pt>
                <c:pt idx="190">
                  <c:v>0.68359999999999999</c:v>
                </c:pt>
                <c:pt idx="191">
                  <c:v>#N/A</c:v>
                </c:pt>
                <c:pt idx="192">
                  <c:v>6.2169999999999996</c:v>
                </c:pt>
                <c:pt idx="193">
                  <c:v>#N/A</c:v>
                </c:pt>
                <c:pt idx="194">
                  <c:v>3.9580000000000002</c:v>
                </c:pt>
                <c:pt idx="195">
                  <c:v>#N/A</c:v>
                </c:pt>
                <c:pt idx="196">
                  <c:v>#N/A</c:v>
                </c:pt>
                <c:pt idx="197">
                  <c:v>#N/A</c:v>
                </c:pt>
                <c:pt idx="198">
                  <c:v>0.41799999999999998</c:v>
                </c:pt>
                <c:pt idx="199">
                  <c:v>554.1</c:v>
                </c:pt>
              </c:numCache>
            </c:numRef>
          </c:xVal>
          <c:yVal>
            <c:numRef>
              <c:f>v_total_withdrawal!$BC$7:$BC$206</c:f>
              <c:numCache>
                <c:formatCode>0.00</c:formatCode>
                <c:ptCount val="200"/>
                <c:pt idx="0">
                  <c:v>1.5002340000000001</c:v>
                </c:pt>
                <c:pt idx="1">
                  <c:v>8.3601320000000001</c:v>
                </c:pt>
                <c:pt idx="2">
                  <c:v>0.71605079999999999</c:v>
                </c:pt>
                <c:pt idx="3">
                  <c:v>2.34903</c:v>
                </c:pt>
                <c:pt idx="4">
                  <c:v>7.3492319999999998E-3</c:v>
                </c:pt>
                <c:pt idx="5">
                  <c:v>0.4432508</c:v>
                </c:pt>
                <c:pt idx="6">
                  <c:v>0</c:v>
                </c:pt>
                <c:pt idx="7">
                  <c:v>11.11886</c:v>
                </c:pt>
                <c:pt idx="8">
                  <c:v>10.978842</c:v>
                </c:pt>
                <c:pt idx="9">
                  <c:v>2.763334</c:v>
                </c:pt>
                <c:pt idx="10">
                  <c:v>7.9503340000000006E-2</c:v>
                </c:pt>
                <c:pt idx="11">
                  <c:v>0.18694259999999999</c:v>
                </c:pt>
                <c:pt idx="12">
                  <c:v>0</c:v>
                </c:pt>
                <c:pt idx="13">
                  <c:v>87.856059999999999</c:v>
                </c:pt>
                <c:pt idx="14">
                  <c:v>8.5891179999999998E-2</c:v>
                </c:pt>
                <c:pt idx="15">
                  <c:v>0.340364</c:v>
                </c:pt>
                <c:pt idx="16">
                  <c:v>3.4454659999999998E-2</c:v>
                </c:pt>
                <c:pt idx="17">
                  <c:v>55.62556</c:v>
                </c:pt>
                <c:pt idx="18">
                  <c:v>3.7940719999999997E-2</c:v>
                </c:pt>
                <c:pt idx="19">
                  <c:v>5.2551999999999998E-3</c:v>
                </c:pt>
                <c:pt idx="20">
                  <c:v>6.3040659999999998E-2</c:v>
                </c:pt>
                <c:pt idx="21">
                  <c:v>14.570499999999999</c:v>
                </c:pt>
                <c:pt idx="22">
                  <c:v>73.533100000000005</c:v>
                </c:pt>
                <c:pt idx="23">
                  <c:v>0.1367824</c:v>
                </c:pt>
                <c:pt idx="24">
                  <c:v>0.90674679999999996</c:v>
                </c:pt>
                <c:pt idx="25">
                  <c:v>40.681660000000001</c:v>
                </c:pt>
                <c:pt idx="26">
                  <c:v>0</c:v>
                </c:pt>
                <c:pt idx="27">
                  <c:v>3.1735880000000001E-2</c:v>
                </c:pt>
                <c:pt idx="28">
                  <c:v>2.6156999999999999</c:v>
                </c:pt>
                <c:pt idx="29">
                  <c:v>0.2367156</c:v>
                </c:pt>
                <c:pt idx="30">
                  <c:v>3.0768339999999998</c:v>
                </c:pt>
                <c:pt idx="31">
                  <c:v>8.8129340000000003</c:v>
                </c:pt>
                <c:pt idx="32">
                  <c:v>0</c:v>
                </c:pt>
                <c:pt idx="33">
                  <c:v>7.3123160000000006E-2</c:v>
                </c:pt>
                <c:pt idx="34">
                  <c:v>0</c:v>
                </c:pt>
                <c:pt idx="35">
                  <c:v>1.0692999999999999</c:v>
                </c:pt>
                <c:pt idx="36">
                  <c:v>2.6409060000000002</c:v>
                </c:pt>
                <c:pt idx="37">
                  <c:v>0.27393420000000002</c:v>
                </c:pt>
                <c:pt idx="38">
                  <c:v>5.8087600000000004</c:v>
                </c:pt>
                <c:pt idx="39">
                  <c:v>0.12052400000000001</c:v>
                </c:pt>
                <c:pt idx="40">
                  <c:v>0.5113664</c:v>
                </c:pt>
                <c:pt idx="41">
                  <c:v>0</c:v>
                </c:pt>
                <c:pt idx="42">
                  <c:v>1.2731520000000001</c:v>
                </c:pt>
                <c:pt idx="43">
                  <c:v>2.79372</c:v>
                </c:pt>
                <c:pt idx="44">
                  <c:v>5.5923080000000001</c:v>
                </c:pt>
                <c:pt idx="45">
                  <c:v>34.586680000000001</c:v>
                </c:pt>
                <c:pt idx="46">
                  <c:v>0.28587780000000002</c:v>
                </c:pt>
                <c:pt idx="47">
                  <c:v>6.1360400000000002E-2</c:v>
                </c:pt>
                <c:pt idx="48">
                  <c:v>3.4506600000000001</c:v>
                </c:pt>
                <c:pt idx="49">
                  <c:v>0</c:v>
                </c:pt>
                <c:pt idx="50">
                  <c:v>1.43397E-2</c:v>
                </c:pt>
                <c:pt idx="51">
                  <c:v>2.7136619999999998</c:v>
                </c:pt>
                <c:pt idx="52">
                  <c:v>32.060960000000001</c:v>
                </c:pt>
                <c:pt idx="53">
                  <c:v>2.78065E-3</c:v>
                </c:pt>
                <c:pt idx="54">
                  <c:v>1.748478</c:v>
                </c:pt>
                <c:pt idx="55">
                  <c:v>7.7022019999999997E-2</c:v>
                </c:pt>
                <c:pt idx="56">
                  <c:v>7.0820640000000004E-2</c:v>
                </c:pt>
                <c:pt idx="57">
                  <c:v>37.614879999999999</c:v>
                </c:pt>
                <c:pt idx="58">
                  <c:v>3.2859280000000002</c:v>
                </c:pt>
                <c:pt idx="59">
                  <c:v>0.44570979999999999</c:v>
                </c:pt>
                <c:pt idx="60">
                  <c:v>0</c:v>
                </c:pt>
                <c:pt idx="61">
                  <c:v>4.699586</c:v>
                </c:pt>
                <c:pt idx="62">
                  <c:v>0</c:v>
                </c:pt>
                <c:pt idx="63">
                  <c:v>0.52710480000000004</c:v>
                </c:pt>
                <c:pt idx="64">
                  <c:v>1.1555599999999999</c:v>
                </c:pt>
                <c:pt idx="65">
                  <c:v>1.593928</c:v>
                </c:pt>
                <c:pt idx="66">
                  <c:v>0.31879160000000001</c:v>
                </c:pt>
                <c:pt idx="67">
                  <c:v>#N/A</c:v>
                </c:pt>
                <c:pt idx="68">
                  <c:v>0.27101999999999998</c:v>
                </c:pt>
                <c:pt idx="69">
                  <c:v>6.6396660000000001</c:v>
                </c:pt>
                <c:pt idx="70">
                  <c:v>2.1781280000000001</c:v>
                </c:pt>
                <c:pt idx="71">
                  <c:v>0.18341740000000001</c:v>
                </c:pt>
                <c:pt idx="72">
                  <c:v>625.87019999999995</c:v>
                </c:pt>
                <c:pt idx="73">
                  <c:v>36.505119999999998</c:v>
                </c:pt>
                <c:pt idx="74">
                  <c:v>34.896360000000001</c:v>
                </c:pt>
                <c:pt idx="75">
                  <c:v>25.606860000000001</c:v>
                </c:pt>
                <c:pt idx="76">
                  <c:v>1.13496</c:v>
                </c:pt>
                <c:pt idx="77">
                  <c:v>1.124306</c:v>
                </c:pt>
                <c:pt idx="78">
                  <c:v>28.126940000000001</c:v>
                </c:pt>
                <c:pt idx="79">
                  <c:v>0.44106600000000001</c:v>
                </c:pt>
                <c:pt idx="80">
                  <c:v>9.3835599999999992</c:v>
                </c:pt>
                <c:pt idx="81">
                  <c:v>9.7384999999999999E-2</c:v>
                </c:pt>
                <c:pt idx="82">
                  <c:v>68.267960000000002</c:v>
                </c:pt>
                <c:pt idx="83">
                  <c:v>0.19570219999999999</c:v>
                </c:pt>
                <c:pt idx="84">
                  <c:v>2.3768120000000001</c:v>
                </c:pt>
                <c:pt idx="85">
                  <c:v>0.71043940000000005</c:v>
                </c:pt>
                <c:pt idx="86">
                  <c:v>14.002459999999999</c:v>
                </c:pt>
                <c:pt idx="87">
                  <c:v>8.1766760000000005</c:v>
                </c:pt>
                <c:pt idx="88">
                  <c:v>25.283239999999999</c:v>
                </c:pt>
                <c:pt idx="89">
                  <c:v>1.13236E-2</c:v>
                </c:pt>
                <c:pt idx="90">
                  <c:v>0.69567219999999996</c:v>
                </c:pt>
                <c:pt idx="91">
                  <c:v>13.00404</c:v>
                </c:pt>
                <c:pt idx="92">
                  <c:v>0.74472539999999998</c:v>
                </c:pt>
                <c:pt idx="93">
                  <c:v>2.834704E-2</c:v>
                </c:pt>
                <c:pt idx="94">
                  <c:v>3.2593200000000003E-2</c:v>
                </c:pt>
                <c:pt idx="95">
                  <c:v>1.0534338000000001</c:v>
                </c:pt>
                <c:pt idx="96">
                  <c:v>6.4834059999999997E-3</c:v>
                </c:pt>
                <c:pt idx="97">
                  <c:v>5.9992080000000003</c:v>
                </c:pt>
                <c:pt idx="98">
                  <c:v>0</c:v>
                </c:pt>
                <c:pt idx="99">
                  <c:v>13.122299999999999</c:v>
                </c:pt>
                <c:pt idx="100">
                  <c:v>0.198487</c:v>
                </c:pt>
                <c:pt idx="101">
                  <c:v>9.1834299999999995</c:v>
                </c:pt>
                <c:pt idx="102">
                  <c:v>0</c:v>
                </c:pt>
                <c:pt idx="103">
                  <c:v>6.9714499999999999</c:v>
                </c:pt>
                <c:pt idx="104">
                  <c:v>4.2550499999999998E-2</c:v>
                </c:pt>
                <c:pt idx="105">
                  <c:v>0.81088340000000003</c:v>
                </c:pt>
                <c:pt idx="106">
                  <c:v>0</c:v>
                </c:pt>
                <c:pt idx="107">
                  <c:v>32.81662</c:v>
                </c:pt>
                <c:pt idx="108">
                  <c:v>0</c:v>
                </c:pt>
                <c:pt idx="109">
                  <c:v>0.17835280000000001</c:v>
                </c:pt>
                <c:pt idx="110">
                  <c:v>2.2525940000000002</c:v>
                </c:pt>
                <c:pt idx="111">
                  <c:v>0.30117440000000001</c:v>
                </c:pt>
                <c:pt idx="112">
                  <c:v>0</c:v>
                </c:pt>
                <c:pt idx="113">
                  <c:v>2.6842100000000002</c:v>
                </c:pt>
                <c:pt idx="114">
                  <c:v>6.0456620000000003E-2</c:v>
                </c:pt>
                <c:pt idx="115">
                  <c:v>0</c:v>
                </c:pt>
                <c:pt idx="116">
                  <c:v>5.4108919999999996</c:v>
                </c:pt>
                <c:pt idx="117">
                  <c:v>4.6465940000000003</c:v>
                </c:pt>
                <c:pt idx="118">
                  <c:v>0.26812039999999998</c:v>
                </c:pt>
                <c:pt idx="119">
                  <c:v>1.0463935999999999E-6</c:v>
                </c:pt>
                <c:pt idx="120">
                  <c:v>1.2003219999999999</c:v>
                </c:pt>
                <c:pt idx="121">
                  <c:v>0.57680439999999999</c:v>
                </c:pt>
                <c:pt idx="122">
                  <c:v>0.55027000000000004</c:v>
                </c:pt>
                <c:pt idx="123">
                  <c:v>3.4292859999999998</c:v>
                </c:pt>
                <c:pt idx="124">
                  <c:v>0</c:v>
                </c:pt>
                <c:pt idx="125">
                  <c:v>2.4779879999999999</c:v>
                </c:pt>
                <c:pt idx="126">
                  <c:v>117.3668</c:v>
                </c:pt>
                <c:pt idx="127">
                  <c:v>0.67138540000000002</c:v>
                </c:pt>
                <c:pt idx="128">
                  <c:v>3.0394160000000001</c:v>
                </c:pt>
                <c:pt idx="129">
                  <c:v>6.15027E-2</c:v>
                </c:pt>
                <c:pt idx="130">
                  <c:v>0.3851464</c:v>
                </c:pt>
                <c:pt idx="131">
                  <c:v>3.552638</c:v>
                </c:pt>
                <c:pt idx="132">
                  <c:v>25.032160000000001</c:v>
                </c:pt>
                <c:pt idx="133">
                  <c:v>12.061540000000001</c:v>
                </c:pt>
                <c:pt idx="134">
                  <c:v>5.87622</c:v>
                </c:pt>
                <c:pt idx="135">
                  <c:v>0.13744400000000001</c:v>
                </c:pt>
                <c:pt idx="136">
                  <c:v>1.370378E-2</c:v>
                </c:pt>
                <c:pt idx="137">
                  <c:v>0.41024040000000001</c:v>
                </c:pt>
                <c:pt idx="138">
                  <c:v>2.669734E-2</c:v>
                </c:pt>
                <c:pt idx="139">
                  <c:v>0.1252634</c:v>
                </c:pt>
                <c:pt idx="140">
                  <c:v>0</c:v>
                </c:pt>
                <c:pt idx="141">
                  <c:v>0.49637779999999998</c:v>
                </c:pt>
                <c:pt idx="142">
                  <c:v>13.49802</c:v>
                </c:pt>
                <c:pt idx="143">
                  <c:v>6.0486480000000002E-2</c:v>
                </c:pt>
                <c:pt idx="144">
                  <c:v>111.32462</c:v>
                </c:pt>
                <c:pt idx="145">
                  <c:v>0</c:v>
                </c:pt>
                <c:pt idx="146">
                  <c:v>0</c:v>
                </c:pt>
                <c:pt idx="147">
                  <c:v>0</c:v>
                </c:pt>
                <c:pt idx="148">
                  <c:v>1.1622939999999999E-3</c:v>
                </c:pt>
                <c:pt idx="149">
                  <c:v>0</c:v>
                </c:pt>
                <c:pt idx="150">
                  <c:v>14.779019999999999</c:v>
                </c:pt>
                <c:pt idx="151">
                  <c:v>2.8323800000000001</c:v>
                </c:pt>
                <c:pt idx="152">
                  <c:v>0</c:v>
                </c:pt>
                <c:pt idx="153">
                  <c:v>0.42467199999999999</c:v>
                </c:pt>
                <c:pt idx="154">
                  <c:v>0.75176220000000005</c:v>
                </c:pt>
                <c:pt idx="155">
                  <c:v>1.3087139999999999</c:v>
                </c:pt>
                <c:pt idx="156">
                  <c:v>3.2858560000000002E-2</c:v>
                </c:pt>
                <c:pt idx="157">
                  <c:v>1.1258106000000001</c:v>
                </c:pt>
                <c:pt idx="158">
                  <c:v>6.3409500000000003</c:v>
                </c:pt>
                <c:pt idx="159">
                  <c:v>17.402640000000002</c:v>
                </c:pt>
                <c:pt idx="160">
                  <c:v>0.90920040000000002</c:v>
                </c:pt>
                <c:pt idx="161">
                  <c:v>2.7752680000000001</c:v>
                </c:pt>
                <c:pt idx="162">
                  <c:v>6.163362E-2</c:v>
                </c:pt>
                <c:pt idx="163">
                  <c:v>3.1197219999999999</c:v>
                </c:pt>
                <c:pt idx="164">
                  <c:v>1.8105720000000001</c:v>
                </c:pt>
                <c:pt idx="165">
                  <c:v>6.1911800000000001</c:v>
                </c:pt>
                <c:pt idx="166">
                  <c:v>5.0515720000000002</c:v>
                </c:pt>
                <c:pt idx="167">
                  <c:v>0.58623420000000004</c:v>
                </c:pt>
                <c:pt idx="168">
                  <c:v>131.2672</c:v>
                </c:pt>
                <c:pt idx="169">
                  <c:v>0.11218060000000001</c:v>
                </c:pt>
                <c:pt idx="170">
                  <c:v>0</c:v>
                </c:pt>
                <c:pt idx="171">
                  <c:v>0</c:v>
                </c:pt>
                <c:pt idx="172">
                  <c:v>0.29088779999999997</c:v>
                </c:pt>
                <c:pt idx="173">
                  <c:v>9.5596420000000001E-2</c:v>
                </c:pt>
                <c:pt idx="174">
                  <c:v>0.76310540000000004</c:v>
                </c:pt>
                <c:pt idx="175">
                  <c:v>15.013820000000001</c:v>
                </c:pt>
                <c:pt idx="176">
                  <c:v>1.261412</c:v>
                </c:pt>
                <c:pt idx="177">
                  <c:v>0.1700372</c:v>
                </c:pt>
                <c:pt idx="178">
                  <c:v>0</c:v>
                </c:pt>
                <c:pt idx="179">
                  <c:v>9.382892</c:v>
                </c:pt>
                <c:pt idx="180">
                  <c:v>31.790320000000001</c:v>
                </c:pt>
                <c:pt idx="181">
                  <c:v>302.46120000000002</c:v>
                </c:pt>
                <c:pt idx="182">
                  <c:v>0.27492460000000002</c:v>
                </c:pt>
                <c:pt idx="183">
                  <c:v>1.000016</c:v>
                </c:pt>
                <c:pt idx="184">
                  <c:v>12.47616</c:v>
                </c:pt>
                <c:pt idx="185">
                  <c:v>3.6315659999999998</c:v>
                </c:pt>
                <c:pt idx="186">
                  <c:v>142.73220000000001</c:v>
                </c:pt>
                <c:pt idx="187">
                  <c:v>0.84996680000000002</c:v>
                </c:pt>
                <c:pt idx="188">
                  <c:v>0</c:v>
                </c:pt>
                <c:pt idx="189">
                  <c:v>1.8779159999999999</c:v>
                </c:pt>
                <c:pt idx="190">
                  <c:v>0.336644</c:v>
                </c:pt>
                <c:pt idx="191">
                  <c:v>0.66051919999999997</c:v>
                </c:pt>
                <c:pt idx="192">
                  <c:v>5.9494920000000002</c:v>
                </c:pt>
                <c:pt idx="193">
                  <c:v>0.17441300000000001</c:v>
                </c:pt>
                <c:pt idx="194">
                  <c:v>6.6575519999999999</c:v>
                </c:pt>
                <c:pt idx="195">
                  <c:v>0.34309020000000001</c:v>
                </c:pt>
                <c:pt idx="196">
                  <c:v>15.931139999999999</c:v>
                </c:pt>
                <c:pt idx="197">
                  <c:v>0.39062380000000002</c:v>
                </c:pt>
                <c:pt idx="198">
                  <c:v>0.14132120000000001</c:v>
                </c:pt>
                <c:pt idx="199">
                  <c:v>763.3854</c:v>
                </c:pt>
              </c:numCache>
            </c:numRef>
          </c:yVal>
          <c:smooth val="0"/>
        </c:ser>
        <c:ser>
          <c:idx val="2"/>
          <c:order val="1"/>
          <c:tx>
            <c:strRef>
              <c:f>v_total_withdrawal!$BE$5</c:f>
              <c:strCache>
                <c:ptCount val="1"/>
                <c:pt idx="0">
                  <c:v>2008-2012</c:v>
                </c:pt>
              </c:strCache>
            </c:strRef>
          </c:tx>
          <c:spPr>
            <a:ln w="28575">
              <a:noFill/>
            </a:ln>
          </c:spPr>
          <c:marker>
            <c:symbol val="circle"/>
            <c:size val="7"/>
            <c:spPr>
              <a:noFill/>
            </c:spPr>
          </c:marker>
          <c:xVal>
            <c:numRef>
              <c:f>v_total_withdrawal!$BF$7:$BF$206</c:f>
              <c:numCache>
                <c:formatCode>0.00</c:formatCode>
                <c:ptCount val="200"/>
                <c:pt idx="0">
                  <c:v>2.9409999999999998</c:v>
                </c:pt>
                <c:pt idx="1">
                  <c:v>#N/A</c:v>
                </c:pt>
                <c:pt idx="2">
                  <c:v>#N/A</c:v>
                </c:pt>
                <c:pt idx="3">
                  <c:v>8.4250000000000007</c:v>
                </c:pt>
                <c:pt idx="4">
                  <c:v>#N/A</c:v>
                </c:pt>
                <c:pt idx="5">
                  <c:v>#N/A</c:v>
                </c:pt>
                <c:pt idx="6">
                  <c:v>1.15E-2</c:v>
                </c:pt>
                <c:pt idx="7">
                  <c:v>37.78</c:v>
                </c:pt>
                <c:pt idx="8">
                  <c:v>16.02</c:v>
                </c:pt>
                <c:pt idx="9">
                  <c:v>3.492</c:v>
                </c:pt>
                <c:pt idx="10">
                  <c:v>#N/A</c:v>
                </c:pt>
                <c:pt idx="11">
                  <c:v>#N/A</c:v>
                </c:pt>
                <c:pt idx="12">
                  <c:v>#N/A</c:v>
                </c:pt>
                <c:pt idx="13">
                  <c:v>35.869999999999997</c:v>
                </c:pt>
                <c:pt idx="14">
                  <c:v>0.33800000000000002</c:v>
                </c:pt>
                <c:pt idx="15">
                  <c:v>2.0880000000000001</c:v>
                </c:pt>
                <c:pt idx="16">
                  <c:v>#N/A</c:v>
                </c:pt>
                <c:pt idx="17">
                  <c:v>74.83</c:v>
                </c:pt>
                <c:pt idx="18">
                  <c:v>#N/A</c:v>
                </c:pt>
                <c:pt idx="19">
                  <c:v>#N/A</c:v>
                </c:pt>
                <c:pt idx="20">
                  <c:v>#N/A</c:v>
                </c:pt>
                <c:pt idx="21">
                  <c:v>5.7149999999999999</c:v>
                </c:pt>
                <c:pt idx="22">
                  <c:v>#N/A</c:v>
                </c:pt>
                <c:pt idx="23">
                  <c:v>#N/A</c:v>
                </c:pt>
                <c:pt idx="24">
                  <c:v>#N/A</c:v>
                </c:pt>
                <c:pt idx="25">
                  <c:v>38.799999999999997</c:v>
                </c:pt>
                <c:pt idx="26">
                  <c:v>#N/A</c:v>
                </c:pt>
                <c:pt idx="27">
                  <c:v>#N/A</c:v>
                </c:pt>
                <c:pt idx="28">
                  <c:v>#N/A</c:v>
                </c:pt>
                <c:pt idx="29">
                  <c:v>#N/A</c:v>
                </c:pt>
                <c:pt idx="30">
                  <c:v>#N/A</c:v>
                </c:pt>
                <c:pt idx="31">
                  <c:v>11.77</c:v>
                </c:pt>
                <c:pt idx="32">
                  <c:v>#N/A</c:v>
                </c:pt>
                <c:pt idx="33">
                  <c:v>#N/A</c:v>
                </c:pt>
                <c:pt idx="34">
                  <c:v>#N/A</c:v>
                </c:pt>
                <c:pt idx="35">
                  <c:v>#N/A</c:v>
                </c:pt>
                <c:pt idx="36">
                  <c:v>#N/A</c:v>
                </c:pt>
                <c:pt idx="37">
                  <c:v>0.25580000000000003</c:v>
                </c:pt>
                <c:pt idx="38">
                  <c:v>11.97</c:v>
                </c:pt>
                <c:pt idx="39">
                  <c:v>#N/A</c:v>
                </c:pt>
                <c:pt idx="40">
                  <c:v>0.65200000000000002</c:v>
                </c:pt>
                <c:pt idx="41">
                  <c:v>0.02</c:v>
                </c:pt>
                <c:pt idx="42">
                  <c:v>7.1559999999999997</c:v>
                </c:pt>
                <c:pt idx="43">
                  <c:v>1.548</c:v>
                </c:pt>
                <c:pt idx="44">
                  <c:v>#N/A</c:v>
                </c:pt>
                <c:pt idx="45">
                  <c:v>78</c:v>
                </c:pt>
                <c:pt idx="46">
                  <c:v>#N/A</c:v>
                </c:pt>
                <c:pt idx="47">
                  <c:v>#N/A</c:v>
                </c:pt>
                <c:pt idx="48">
                  <c:v>1.631</c:v>
                </c:pt>
                <c:pt idx="49">
                  <c:v>#N/A</c:v>
                </c:pt>
                <c:pt idx="50">
                  <c:v>#N/A</c:v>
                </c:pt>
                <c:pt idx="51">
                  <c:v>#N/A</c:v>
                </c:pt>
                <c:pt idx="52">
                  <c:v>30.23</c:v>
                </c:pt>
                <c:pt idx="53">
                  <c:v>#N/A</c:v>
                </c:pt>
                <c:pt idx="54">
                  <c:v>1.823</c:v>
                </c:pt>
                <c:pt idx="55">
                  <c:v>#N/A</c:v>
                </c:pt>
                <c:pt idx="56">
                  <c:v>#N/A</c:v>
                </c:pt>
                <c:pt idx="57">
                  <c:v>33.04</c:v>
                </c:pt>
                <c:pt idx="58">
                  <c:v>0.32900000000000001</c:v>
                </c:pt>
                <c:pt idx="59">
                  <c:v>#N/A</c:v>
                </c:pt>
                <c:pt idx="60">
                  <c:v>#N/A</c:v>
                </c:pt>
                <c:pt idx="61">
                  <c:v>#N/A</c:v>
                </c:pt>
                <c:pt idx="62">
                  <c:v>#N/A</c:v>
                </c:pt>
                <c:pt idx="63">
                  <c:v>#N/A</c:v>
                </c:pt>
                <c:pt idx="64">
                  <c:v>#N/A</c:v>
                </c:pt>
                <c:pt idx="65">
                  <c:v>1.4450000000000001</c:v>
                </c:pt>
                <c:pt idx="66">
                  <c:v>1.45</c:v>
                </c:pt>
                <c:pt idx="67">
                  <c:v>#N/A</c:v>
                </c:pt>
                <c:pt idx="68">
                  <c:v>#N/A</c:v>
                </c:pt>
                <c:pt idx="69">
                  <c:v>5.0510000000000002</c:v>
                </c:pt>
                <c:pt idx="70">
                  <c:v>0.66930000000000001</c:v>
                </c:pt>
                <c:pt idx="71">
                  <c:v>3.5710000000000002</c:v>
                </c:pt>
                <c:pt idx="72">
                  <c:v>761</c:v>
                </c:pt>
                <c:pt idx="73">
                  <c:v>#N/A</c:v>
                </c:pt>
                <c:pt idx="74">
                  <c:v>#N/A</c:v>
                </c:pt>
                <c:pt idx="75">
                  <c:v>#N/A</c:v>
                </c:pt>
                <c:pt idx="76">
                  <c:v>0.75700000000000001</c:v>
                </c:pt>
                <c:pt idx="77">
                  <c:v>#N/A</c:v>
                </c:pt>
                <c:pt idx="78">
                  <c:v>53.75</c:v>
                </c:pt>
                <c:pt idx="79">
                  <c:v>#N/A</c:v>
                </c:pt>
                <c:pt idx="80">
                  <c:v>21.14</c:v>
                </c:pt>
                <c:pt idx="81">
                  <c:v>#N/A</c:v>
                </c:pt>
                <c:pt idx="82">
                  <c:v>81.45</c:v>
                </c:pt>
                <c:pt idx="83">
                  <c:v>#N/A</c:v>
                </c:pt>
                <c:pt idx="84">
                  <c:v>#N/A</c:v>
                </c:pt>
                <c:pt idx="85">
                  <c:v>3.218</c:v>
                </c:pt>
                <c:pt idx="86">
                  <c:v>#N/A</c:v>
                </c:pt>
                <c:pt idx="87">
                  <c:v>#N/A</c:v>
                </c:pt>
                <c:pt idx="88">
                  <c:v>#N/A</c:v>
                </c:pt>
                <c:pt idx="89">
                  <c:v>#N/A</c:v>
                </c:pt>
                <c:pt idx="90">
                  <c:v>0.26019999999999999</c:v>
                </c:pt>
                <c:pt idx="91">
                  <c:v>#N/A</c:v>
                </c:pt>
                <c:pt idx="92">
                  <c:v>#N/A</c:v>
                </c:pt>
                <c:pt idx="93">
                  <c:v>#N/A</c:v>
                </c:pt>
                <c:pt idx="94">
                  <c:v>#N/A</c:v>
                </c:pt>
                <c:pt idx="95">
                  <c:v>5.83</c:v>
                </c:pt>
                <c:pt idx="96">
                  <c:v>#N/A</c:v>
                </c:pt>
                <c:pt idx="97">
                  <c:v>0.63139999999999996</c:v>
                </c:pt>
                <c:pt idx="98">
                  <c:v>#N/A</c:v>
                </c:pt>
                <c:pt idx="99">
                  <c:v>#N/A</c:v>
                </c:pt>
                <c:pt idx="100">
                  <c:v>#N/A</c:v>
                </c:pt>
                <c:pt idx="101">
                  <c:v>#N/A</c:v>
                </c:pt>
                <c:pt idx="102">
                  <c:v>5.8999999999999999E-3</c:v>
                </c:pt>
                <c:pt idx="103">
                  <c:v>#N/A</c:v>
                </c:pt>
                <c:pt idx="104">
                  <c:v>3.9899999999999998E-2</c:v>
                </c:pt>
                <c:pt idx="105">
                  <c:v>#N/A</c:v>
                </c:pt>
                <c:pt idx="106">
                  <c:v>#N/A</c:v>
                </c:pt>
                <c:pt idx="107">
                  <c:v>80.3</c:v>
                </c:pt>
                <c:pt idx="108">
                  <c:v>5.0000000000000001E-3</c:v>
                </c:pt>
                <c:pt idx="109">
                  <c:v>0.55100000000000005</c:v>
                </c:pt>
                <c:pt idx="110">
                  <c:v>10.43</c:v>
                </c:pt>
                <c:pt idx="111">
                  <c:v>#N/A</c:v>
                </c:pt>
                <c:pt idx="112">
                  <c:v>#N/A</c:v>
                </c:pt>
                <c:pt idx="113">
                  <c:v>#N/A</c:v>
                </c:pt>
                <c:pt idx="114">
                  <c:v>#N/A</c:v>
                </c:pt>
                <c:pt idx="115">
                  <c:v>#N/A</c:v>
                </c:pt>
                <c:pt idx="116">
                  <c:v>#N/A</c:v>
                </c:pt>
                <c:pt idx="117">
                  <c:v>10.72</c:v>
                </c:pt>
                <c:pt idx="118">
                  <c:v>#N/A</c:v>
                </c:pt>
                <c:pt idx="119">
                  <c:v>#N/A</c:v>
                </c:pt>
                <c:pt idx="120">
                  <c:v>5.2009999999999996</c:v>
                </c:pt>
                <c:pt idx="121">
                  <c:v>1.5449999999999999</c:v>
                </c:pt>
                <c:pt idx="122">
                  <c:v>#N/A</c:v>
                </c:pt>
                <c:pt idx="123">
                  <c:v>12.47</c:v>
                </c:pt>
                <c:pt idx="124">
                  <c:v>#N/A</c:v>
                </c:pt>
                <c:pt idx="125">
                  <c:v>#N/A</c:v>
                </c:pt>
                <c:pt idx="126">
                  <c:v>183.5</c:v>
                </c:pt>
                <c:pt idx="127">
                  <c:v>1.0369999999999999</c:v>
                </c:pt>
                <c:pt idx="128">
                  <c:v>1.841</c:v>
                </c:pt>
                <c:pt idx="129">
                  <c:v>#N/A</c:v>
                </c:pt>
                <c:pt idx="130">
                  <c:v>2.4129999999999998</c:v>
                </c:pt>
                <c:pt idx="131">
                  <c:v>13.66</c:v>
                </c:pt>
                <c:pt idx="132">
                  <c:v>81.56</c:v>
                </c:pt>
                <c:pt idx="133">
                  <c:v>11.48</c:v>
                </c:pt>
                <c:pt idx="134">
                  <c:v>#N/A</c:v>
                </c:pt>
                <c:pt idx="135">
                  <c:v>#N/A</c:v>
                </c:pt>
                <c:pt idx="136">
                  <c:v>#N/A</c:v>
                </c:pt>
                <c:pt idx="137">
                  <c:v>4.1529999999999996</c:v>
                </c:pt>
                <c:pt idx="138">
                  <c:v>#N/A</c:v>
                </c:pt>
                <c:pt idx="139">
                  <c:v>#N/A</c:v>
                </c:pt>
                <c:pt idx="140">
                  <c:v>#N/A</c:v>
                </c:pt>
                <c:pt idx="141">
                  <c:v>#N/A</c:v>
                </c:pt>
                <c:pt idx="142">
                  <c:v>6.4820000000000002</c:v>
                </c:pt>
                <c:pt idx="143">
                  <c:v>#N/A</c:v>
                </c:pt>
                <c:pt idx="144">
                  <c:v>#N/A</c:v>
                </c:pt>
                <c:pt idx="145">
                  <c:v>1.5599999999999999E-2</c:v>
                </c:pt>
                <c:pt idx="146">
                  <c:v>#N/A</c:v>
                </c:pt>
                <c:pt idx="147">
                  <c:v>#N/A</c:v>
                </c:pt>
                <c:pt idx="148">
                  <c:v>#N/A</c:v>
                </c:pt>
                <c:pt idx="149">
                  <c:v>#N/A</c:v>
                </c:pt>
                <c:pt idx="150">
                  <c:v>#N/A</c:v>
                </c:pt>
                <c:pt idx="151">
                  <c:v>#N/A</c:v>
                </c:pt>
                <c:pt idx="152">
                  <c:v>#N/A</c:v>
                </c:pt>
                <c:pt idx="153">
                  <c:v>#N/A</c:v>
                </c:pt>
                <c:pt idx="154">
                  <c:v>0.92810000000000004</c:v>
                </c:pt>
                <c:pt idx="155">
                  <c:v>0.6653</c:v>
                </c:pt>
                <c:pt idx="156">
                  <c:v>#N/A</c:v>
                </c:pt>
                <c:pt idx="157">
                  <c:v>#N/A</c:v>
                </c:pt>
                <c:pt idx="158">
                  <c:v>#N/A</c:v>
                </c:pt>
                <c:pt idx="159">
                  <c:v>37.35</c:v>
                </c:pt>
                <c:pt idx="160">
                  <c:v>#N/A</c:v>
                </c:pt>
                <c:pt idx="161">
                  <c:v>#N/A</c:v>
                </c:pt>
                <c:pt idx="162">
                  <c:v>#N/A</c:v>
                </c:pt>
                <c:pt idx="163">
                  <c:v>2.6890000000000001</c:v>
                </c:pt>
                <c:pt idx="164">
                  <c:v>2.0049999999999999</c:v>
                </c:pt>
                <c:pt idx="165">
                  <c:v>#N/A</c:v>
                </c:pt>
                <c:pt idx="166">
                  <c:v>#N/A</c:v>
                </c:pt>
                <c:pt idx="167">
                  <c:v>#N/A</c:v>
                </c:pt>
                <c:pt idx="168">
                  <c:v>#N/A</c:v>
                </c:pt>
                <c:pt idx="169">
                  <c:v>#N/A</c:v>
                </c:pt>
                <c:pt idx="170">
                  <c:v>#N/A</c:v>
                </c:pt>
                <c:pt idx="171">
                  <c:v>#N/A</c:v>
                </c:pt>
                <c:pt idx="172">
                  <c:v>0.38319999999999999</c:v>
                </c:pt>
                <c:pt idx="173">
                  <c:v>#N/A</c:v>
                </c:pt>
                <c:pt idx="174">
                  <c:v>3.3050000000000002</c:v>
                </c:pt>
                <c:pt idx="175">
                  <c:v>42.01</c:v>
                </c:pt>
                <c:pt idx="176">
                  <c:v>#N/A</c:v>
                </c:pt>
                <c:pt idx="177">
                  <c:v>0.63700000000000001</c:v>
                </c:pt>
                <c:pt idx="178">
                  <c:v>#N/A</c:v>
                </c:pt>
                <c:pt idx="179">
                  <c:v>8.2140000000000004</c:v>
                </c:pt>
                <c:pt idx="180">
                  <c:v>14.85</c:v>
                </c:pt>
                <c:pt idx="181">
                  <c:v>485.6</c:v>
                </c:pt>
                <c:pt idx="182">
                  <c:v>#N/A</c:v>
                </c:pt>
                <c:pt idx="183">
                  <c:v>#N/A</c:v>
                </c:pt>
                <c:pt idx="184">
                  <c:v>#N/A</c:v>
                </c:pt>
                <c:pt idx="185">
                  <c:v>#N/A</c:v>
                </c:pt>
                <c:pt idx="186">
                  <c:v>#N/A</c:v>
                </c:pt>
                <c:pt idx="187">
                  <c:v>#N/A</c:v>
                </c:pt>
                <c:pt idx="188">
                  <c:v>#N/A</c:v>
                </c:pt>
                <c:pt idx="189">
                  <c:v>#N/A</c:v>
                </c:pt>
                <c:pt idx="190">
                  <c:v>#N/A</c:v>
                </c:pt>
                <c:pt idx="191">
                  <c:v>#N/A</c:v>
                </c:pt>
                <c:pt idx="192">
                  <c:v>6.0049999999999999</c:v>
                </c:pt>
                <c:pt idx="193">
                  <c:v>4.4499999999999998E-2</c:v>
                </c:pt>
                <c:pt idx="194">
                  <c:v>3.8690000000000002</c:v>
                </c:pt>
                <c:pt idx="195">
                  <c:v>0.16089999999999999</c:v>
                </c:pt>
                <c:pt idx="196">
                  <c:v>26.93</c:v>
                </c:pt>
                <c:pt idx="197">
                  <c:v>0.65800000000000003</c:v>
                </c:pt>
                <c:pt idx="198">
                  <c:v>#N/A</c:v>
                </c:pt>
                <c:pt idx="199">
                  <c:v>590.20000000000005</c:v>
                </c:pt>
              </c:numCache>
            </c:numRef>
          </c:xVal>
          <c:yVal>
            <c:numRef>
              <c:f>v_total_withdrawal!$BH$7:$BH$206</c:f>
              <c:numCache>
                <c:formatCode>0.00</c:formatCode>
                <c:ptCount val="200"/>
                <c:pt idx="0">
                  <c:v>1.5288900000000001</c:v>
                </c:pt>
                <c:pt idx="1">
                  <c:v>8.9297579999999996</c:v>
                </c:pt>
                <c:pt idx="2">
                  <c:v>0.78547400000000001</c:v>
                </c:pt>
                <c:pt idx="3">
                  <c:v>2.6361479999999999</c:v>
                </c:pt>
                <c:pt idx="4">
                  <c:v>7.8085339999999998E-3</c:v>
                </c:pt>
                <c:pt idx="5">
                  <c:v>0.51627420000000002</c:v>
                </c:pt>
                <c:pt idx="6">
                  <c:v>0</c:v>
                </c:pt>
                <c:pt idx="7">
                  <c:v>13.006500000000001</c:v>
                </c:pt>
                <c:pt idx="8">
                  <c:v>12.01586</c:v>
                </c:pt>
                <c:pt idx="9">
                  <c:v>2.9527139999999998</c:v>
                </c:pt>
                <c:pt idx="10">
                  <c:v>9.0940939999999998E-2</c:v>
                </c:pt>
                <c:pt idx="11">
                  <c:v>0.21558840000000001</c:v>
                </c:pt>
                <c:pt idx="12">
                  <c:v>0</c:v>
                </c:pt>
                <c:pt idx="13">
                  <c:v>90.182119999999998</c:v>
                </c:pt>
                <c:pt idx="14">
                  <c:v>0.10080068</c:v>
                </c:pt>
                <c:pt idx="15">
                  <c:v>0.41444740000000002</c:v>
                </c:pt>
                <c:pt idx="16">
                  <c:v>3.9051679999999998E-2</c:v>
                </c:pt>
                <c:pt idx="17">
                  <c:v>65.239279999999994</c:v>
                </c:pt>
                <c:pt idx="18">
                  <c:v>3.9453879999999997E-2</c:v>
                </c:pt>
                <c:pt idx="19">
                  <c:v>5.8292140000000001E-3</c:v>
                </c:pt>
                <c:pt idx="20">
                  <c:v>7.3632459999999997E-2</c:v>
                </c:pt>
                <c:pt idx="21">
                  <c:v>16.85416</c:v>
                </c:pt>
                <c:pt idx="22">
                  <c:v>77.315880000000007</c:v>
                </c:pt>
                <c:pt idx="23">
                  <c:v>0.15548380000000001</c:v>
                </c:pt>
                <c:pt idx="24">
                  <c:v>1.0143278</c:v>
                </c:pt>
                <c:pt idx="25">
                  <c:v>43.919600000000003</c:v>
                </c:pt>
                <c:pt idx="26">
                  <c:v>0</c:v>
                </c:pt>
                <c:pt idx="27">
                  <c:v>3.7219580000000002E-2</c:v>
                </c:pt>
                <c:pt idx="28">
                  <c:v>2.7228560000000002</c:v>
                </c:pt>
                <c:pt idx="29">
                  <c:v>0.25575500000000001</c:v>
                </c:pt>
                <c:pt idx="30">
                  <c:v>3.2792560000000002</c:v>
                </c:pt>
                <c:pt idx="31">
                  <c:v>10.65714</c:v>
                </c:pt>
                <c:pt idx="32">
                  <c:v>0</c:v>
                </c:pt>
                <c:pt idx="33">
                  <c:v>8.9353399999999999E-2</c:v>
                </c:pt>
                <c:pt idx="34">
                  <c:v>0</c:v>
                </c:pt>
                <c:pt idx="35">
                  <c:v>1.2161759999999999</c:v>
                </c:pt>
                <c:pt idx="36">
                  <c:v>2.8845019999999999</c:v>
                </c:pt>
                <c:pt idx="37">
                  <c:v>0.28610020000000003</c:v>
                </c:pt>
                <c:pt idx="38">
                  <c:v>6.9764900000000001</c:v>
                </c:pt>
                <c:pt idx="39">
                  <c:v>0.1435312</c:v>
                </c:pt>
                <c:pt idx="40">
                  <c:v>0.52187499999999998</c:v>
                </c:pt>
                <c:pt idx="41">
                  <c:v>0</c:v>
                </c:pt>
                <c:pt idx="42">
                  <c:v>1.388984</c:v>
                </c:pt>
                <c:pt idx="43">
                  <c:v>3.3634059999999999</c:v>
                </c:pt>
                <c:pt idx="44">
                  <c:v>6.6702199999999996</c:v>
                </c:pt>
                <c:pt idx="45">
                  <c:v>39.092500000000001</c:v>
                </c:pt>
                <c:pt idx="46">
                  <c:v>0.30405460000000001</c:v>
                </c:pt>
                <c:pt idx="47">
                  <c:v>6.5736279999999994E-2</c:v>
                </c:pt>
                <c:pt idx="48">
                  <c:v>4.026764</c:v>
                </c:pt>
                <c:pt idx="49">
                  <c:v>0</c:v>
                </c:pt>
                <c:pt idx="50">
                  <c:v>1.4546140000000001E-2</c:v>
                </c:pt>
                <c:pt idx="51">
                  <c:v>2.8736600000000001</c:v>
                </c:pt>
                <c:pt idx="52">
                  <c:v>33.705660000000002</c:v>
                </c:pt>
                <c:pt idx="53">
                  <c:v>2.949662E-3</c:v>
                </c:pt>
                <c:pt idx="54">
                  <c:v>2.0709240000000002</c:v>
                </c:pt>
                <c:pt idx="55">
                  <c:v>7.8717019999999999E-2</c:v>
                </c:pt>
                <c:pt idx="56">
                  <c:v>7.2803080000000006E-2</c:v>
                </c:pt>
                <c:pt idx="57">
                  <c:v>39.689360000000001</c:v>
                </c:pt>
                <c:pt idx="58">
                  <c:v>3.6856580000000001</c:v>
                </c:pt>
                <c:pt idx="59">
                  <c:v>0.56315320000000002</c:v>
                </c:pt>
                <c:pt idx="60">
                  <c:v>0</c:v>
                </c:pt>
                <c:pt idx="61">
                  <c:v>4.6090099999999996</c:v>
                </c:pt>
                <c:pt idx="62">
                  <c:v>0</c:v>
                </c:pt>
                <c:pt idx="63">
                  <c:v>0.58092520000000003</c:v>
                </c:pt>
                <c:pt idx="64">
                  <c:v>1.1681760000000001</c:v>
                </c:pt>
                <c:pt idx="65">
                  <c:v>1.6770020000000001</c:v>
                </c:pt>
                <c:pt idx="66">
                  <c:v>0.38228220000000002</c:v>
                </c:pt>
                <c:pt idx="67">
                  <c:v>#N/A</c:v>
                </c:pt>
                <c:pt idx="68">
                  <c:v>0.30670960000000003</c:v>
                </c:pt>
                <c:pt idx="69">
                  <c:v>7.1171600000000002</c:v>
                </c:pt>
                <c:pt idx="70">
                  <c:v>2.4142220000000001</c:v>
                </c:pt>
                <c:pt idx="71">
                  <c:v>0.17995140000000001</c:v>
                </c:pt>
                <c:pt idx="72">
                  <c:v>667.26760000000002</c:v>
                </c:pt>
                <c:pt idx="73">
                  <c:v>40.750720000000001</c:v>
                </c:pt>
                <c:pt idx="74">
                  <c:v>39.823439999999998</c:v>
                </c:pt>
                <c:pt idx="75">
                  <c:v>24.236160000000002</c:v>
                </c:pt>
                <c:pt idx="76">
                  <c:v>1.1663779999999999</c:v>
                </c:pt>
                <c:pt idx="77">
                  <c:v>1.233252</c:v>
                </c:pt>
                <c:pt idx="78">
                  <c:v>28.368839999999999</c:v>
                </c:pt>
                <c:pt idx="79">
                  <c:v>0.49928280000000003</c:v>
                </c:pt>
                <c:pt idx="80">
                  <c:v>10.42638</c:v>
                </c:pt>
                <c:pt idx="81">
                  <c:v>0.10960266</c:v>
                </c:pt>
                <c:pt idx="82">
                  <c:v>70.363200000000006</c:v>
                </c:pt>
                <c:pt idx="83">
                  <c:v>0.22881979999999999</c:v>
                </c:pt>
                <c:pt idx="84">
                  <c:v>2.7315140000000002</c:v>
                </c:pt>
                <c:pt idx="85">
                  <c:v>0.85997880000000004</c:v>
                </c:pt>
                <c:pt idx="86">
                  <c:v>14.03848</c:v>
                </c:pt>
                <c:pt idx="87">
                  <c:v>8.5245460000000008</c:v>
                </c:pt>
                <c:pt idx="88">
                  <c:v>25.756620000000002</c:v>
                </c:pt>
                <c:pt idx="89">
                  <c:v>1.341384E-2</c:v>
                </c:pt>
                <c:pt idx="90">
                  <c:v>0.78790479999999996</c:v>
                </c:pt>
                <c:pt idx="91">
                  <c:v>13.93826</c:v>
                </c:pt>
                <c:pt idx="92">
                  <c:v>0.74659200000000003</c:v>
                </c:pt>
                <c:pt idx="93">
                  <c:v>3.0059780000000001E-2</c:v>
                </c:pt>
                <c:pt idx="94">
                  <c:v>4.2776260000000003E-2</c:v>
                </c:pt>
                <c:pt idx="95">
                  <c:v>1.2471319999999999</c:v>
                </c:pt>
                <c:pt idx="96">
                  <c:v>7.3065860000000003E-3</c:v>
                </c:pt>
                <c:pt idx="97">
                  <c:v>6.7389580000000002</c:v>
                </c:pt>
                <c:pt idx="98">
                  <c:v>0</c:v>
                </c:pt>
                <c:pt idx="99">
                  <c:v>12.16906</c:v>
                </c:pt>
                <c:pt idx="100">
                  <c:v>0.24621899999999999</c:v>
                </c:pt>
                <c:pt idx="101">
                  <c:v>10.22512</c:v>
                </c:pt>
                <c:pt idx="102">
                  <c:v>0</c:v>
                </c:pt>
                <c:pt idx="103">
                  <c:v>6.8836320000000004</c:v>
                </c:pt>
                <c:pt idx="104">
                  <c:v>4.8564000000000003E-2</c:v>
                </c:pt>
                <c:pt idx="105">
                  <c:v>0.86370420000000003</c:v>
                </c:pt>
                <c:pt idx="106">
                  <c:v>0</c:v>
                </c:pt>
                <c:pt idx="107">
                  <c:v>35.705219999999997</c:v>
                </c:pt>
                <c:pt idx="108">
                  <c:v>0</c:v>
                </c:pt>
                <c:pt idx="109">
                  <c:v>0.20976900000000001</c:v>
                </c:pt>
                <c:pt idx="110">
                  <c:v>2.6138140000000001</c:v>
                </c:pt>
                <c:pt idx="111">
                  <c:v>0.3493018</c:v>
                </c:pt>
                <c:pt idx="112">
                  <c:v>0</c:v>
                </c:pt>
                <c:pt idx="113">
                  <c:v>2.8072300000000001</c:v>
                </c:pt>
                <c:pt idx="114">
                  <c:v>6.6243739999999995E-2</c:v>
                </c:pt>
                <c:pt idx="115">
                  <c:v>0</c:v>
                </c:pt>
                <c:pt idx="116">
                  <c:v>6.00542</c:v>
                </c:pt>
                <c:pt idx="117">
                  <c:v>4.855626</c:v>
                </c:pt>
                <c:pt idx="118">
                  <c:v>0.30805700000000003</c:v>
                </c:pt>
                <c:pt idx="119">
                  <c:v>1.22942E-6</c:v>
                </c:pt>
                <c:pt idx="120">
                  <c:v>1.2936939999999999</c:v>
                </c:pt>
                <c:pt idx="121">
                  <c:v>0.66778740000000003</c:v>
                </c:pt>
                <c:pt idx="122">
                  <c:v>0.56425559999999997</c:v>
                </c:pt>
                <c:pt idx="123">
                  <c:v>4.0014880000000002</c:v>
                </c:pt>
                <c:pt idx="124">
                  <c:v>0</c:v>
                </c:pt>
                <c:pt idx="125">
                  <c:v>2.7225139999999999</c:v>
                </c:pt>
                <c:pt idx="126">
                  <c:v>120.14700000000001</c:v>
                </c:pt>
                <c:pt idx="127">
                  <c:v>0.80141620000000002</c:v>
                </c:pt>
                <c:pt idx="128">
                  <c:v>3.4628700000000001</c:v>
                </c:pt>
                <c:pt idx="129">
                  <c:v>7.7751360000000005E-2</c:v>
                </c:pt>
                <c:pt idx="130">
                  <c:v>0.46661859999999999</c:v>
                </c:pt>
                <c:pt idx="131">
                  <c:v>4.1936559999999998</c:v>
                </c:pt>
                <c:pt idx="132">
                  <c:v>29.908300000000001</c:v>
                </c:pt>
                <c:pt idx="133">
                  <c:v>13.83732</c:v>
                </c:pt>
                <c:pt idx="134">
                  <c:v>6.0346960000000003</c:v>
                </c:pt>
                <c:pt idx="135">
                  <c:v>0.14769860000000001</c:v>
                </c:pt>
                <c:pt idx="136">
                  <c:v>1.359718E-2</c:v>
                </c:pt>
                <c:pt idx="137">
                  <c:v>0.45025300000000001</c:v>
                </c:pt>
                <c:pt idx="138">
                  <c:v>2.9933660000000001E-2</c:v>
                </c:pt>
                <c:pt idx="139">
                  <c:v>0.14662159999999999</c:v>
                </c:pt>
                <c:pt idx="140">
                  <c:v>0</c:v>
                </c:pt>
                <c:pt idx="141">
                  <c:v>0.56564519999999996</c:v>
                </c:pt>
                <c:pt idx="142">
                  <c:v>16.065380000000001</c:v>
                </c:pt>
                <c:pt idx="143">
                  <c:v>7.7763059999999995E-2</c:v>
                </c:pt>
                <c:pt idx="144">
                  <c:v>133.09520000000001</c:v>
                </c:pt>
                <c:pt idx="145">
                  <c:v>0</c:v>
                </c:pt>
                <c:pt idx="146">
                  <c:v>0</c:v>
                </c:pt>
                <c:pt idx="147">
                  <c:v>0</c:v>
                </c:pt>
                <c:pt idx="148">
                  <c:v>1.0096295999999999E-3</c:v>
                </c:pt>
                <c:pt idx="149">
                  <c:v>0</c:v>
                </c:pt>
                <c:pt idx="150">
                  <c:v>16.61242</c:v>
                </c:pt>
                <c:pt idx="151">
                  <c:v>2.978996</c:v>
                </c:pt>
                <c:pt idx="152">
                  <c:v>0</c:v>
                </c:pt>
                <c:pt idx="153">
                  <c:v>0.45041720000000002</c:v>
                </c:pt>
                <c:pt idx="154">
                  <c:v>0.80228180000000004</c:v>
                </c:pt>
                <c:pt idx="155">
                  <c:v>1.4401440000000001</c:v>
                </c:pt>
                <c:pt idx="156">
                  <c:v>4.133498E-2</c:v>
                </c:pt>
                <c:pt idx="157">
                  <c:v>1.1768940000000001</c:v>
                </c:pt>
                <c:pt idx="158">
                  <c:v>6.9402559999999998</c:v>
                </c:pt>
                <c:pt idx="159">
                  <c:v>18.974640000000001</c:v>
                </c:pt>
                <c:pt idx="160">
                  <c:v>1.0218408000000001</c:v>
                </c:pt>
                <c:pt idx="161">
                  <c:v>2.9841139999999999</c:v>
                </c:pt>
                <c:pt idx="162">
                  <c:v>6.6295179999999995E-2</c:v>
                </c:pt>
                <c:pt idx="163">
                  <c:v>3.2824979999999999</c:v>
                </c:pt>
                <c:pt idx="164">
                  <c:v>1.9669319999999999</c:v>
                </c:pt>
                <c:pt idx="165">
                  <c:v>5.9580159999999998</c:v>
                </c:pt>
                <c:pt idx="166">
                  <c:v>4.9345999999999997</c:v>
                </c:pt>
                <c:pt idx="167">
                  <c:v>0.69057480000000004</c:v>
                </c:pt>
                <c:pt idx="168">
                  <c:v>135.82820000000001</c:v>
                </c:pt>
                <c:pt idx="169">
                  <c:v>0.13496939999999999</c:v>
                </c:pt>
                <c:pt idx="170">
                  <c:v>0</c:v>
                </c:pt>
                <c:pt idx="171">
                  <c:v>0</c:v>
                </c:pt>
                <c:pt idx="172">
                  <c:v>0.31819920000000002</c:v>
                </c:pt>
                <c:pt idx="173">
                  <c:v>0.10682338</c:v>
                </c:pt>
                <c:pt idx="174">
                  <c:v>0.82354280000000002</c:v>
                </c:pt>
                <c:pt idx="175">
                  <c:v>16.601680000000002</c:v>
                </c:pt>
                <c:pt idx="176">
                  <c:v>1.6454219999999999</c:v>
                </c:pt>
                <c:pt idx="177">
                  <c:v>0.21680859999999999</c:v>
                </c:pt>
                <c:pt idx="178">
                  <c:v>0</c:v>
                </c:pt>
                <c:pt idx="179">
                  <c:v>9.3237620000000003</c:v>
                </c:pt>
                <c:pt idx="180">
                  <c:v>36.978200000000001</c:v>
                </c:pt>
                <c:pt idx="181">
                  <c:v>315.721</c:v>
                </c:pt>
                <c:pt idx="182">
                  <c:v>0.38004080000000001</c:v>
                </c:pt>
                <c:pt idx="183">
                  <c:v>0.995506</c:v>
                </c:pt>
                <c:pt idx="184">
                  <c:v>14.660740000000001</c:v>
                </c:pt>
                <c:pt idx="185">
                  <c:v>4.4298159999999998</c:v>
                </c:pt>
                <c:pt idx="186">
                  <c:v>148.87479999999999</c:v>
                </c:pt>
                <c:pt idx="187">
                  <c:v>1.072236</c:v>
                </c:pt>
                <c:pt idx="188">
                  <c:v>0</c:v>
                </c:pt>
                <c:pt idx="189">
                  <c:v>1.9183479999999999</c:v>
                </c:pt>
                <c:pt idx="190">
                  <c:v>0.41448200000000002</c:v>
                </c:pt>
                <c:pt idx="191">
                  <c:v>0.80901179999999995</c:v>
                </c:pt>
                <c:pt idx="192">
                  <c:v>6.2848879999999996</c:v>
                </c:pt>
                <c:pt idx="193">
                  <c:v>0.18818699999999999</c:v>
                </c:pt>
                <c:pt idx="194">
                  <c:v>7.5159380000000002</c:v>
                </c:pt>
                <c:pt idx="195">
                  <c:v>0.32211879999999998</c:v>
                </c:pt>
                <c:pt idx="196">
                  <c:v>17.87914</c:v>
                </c:pt>
                <c:pt idx="197">
                  <c:v>0.49594779999999999</c:v>
                </c:pt>
                <c:pt idx="198">
                  <c:v>0.15549859999999999</c:v>
                </c:pt>
                <c:pt idx="199">
                  <c:v>790.11760000000004</c:v>
                </c:pt>
              </c:numCache>
            </c:numRef>
          </c:yVal>
          <c:smooth val="0"/>
        </c:ser>
        <c:ser>
          <c:idx val="0"/>
          <c:order val="2"/>
          <c:tx>
            <c:strRef>
              <c:f>v_total_withdrawal!$BJ$5</c:f>
              <c:strCache>
                <c:ptCount val="1"/>
                <c:pt idx="0">
                  <c:v>2013-2015</c:v>
                </c:pt>
              </c:strCache>
            </c:strRef>
          </c:tx>
          <c:spPr>
            <a:ln w="28575">
              <a:noFill/>
            </a:ln>
          </c:spPr>
          <c:marker>
            <c:spPr>
              <a:noFill/>
            </c:spPr>
          </c:marker>
          <c:xVal>
            <c:numRef>
              <c:f>v_total_withdrawal!$BK$7:$BK$206</c:f>
              <c:numCache>
                <c:formatCode>0.00</c:formatCode>
                <c:ptCount val="200"/>
                <c:pt idx="0">
                  <c:v>#N/A</c:v>
                </c:pt>
                <c:pt idx="1">
                  <c:v>#N/A</c:v>
                </c:pt>
                <c:pt idx="2">
                  <c:v>#N/A</c:v>
                </c:pt>
                <c:pt idx="3">
                  <c:v>#N/A</c:v>
                </c:pt>
                <c:pt idx="4">
                  <c:v>#N/A</c:v>
                </c:pt>
                <c:pt idx="5">
                  <c:v>#N/A</c:v>
                </c:pt>
                <c:pt idx="6">
                  <c:v>#N/A</c:v>
                </c:pt>
                <c:pt idx="7">
                  <c:v>#N/A</c:v>
                </c:pt>
                <c:pt idx="8">
                  <c:v>19.75</c:v>
                </c:pt>
                <c:pt idx="9">
                  <c:v>#N/A</c:v>
                </c:pt>
                <c:pt idx="10">
                  <c:v>#N/A</c:v>
                </c:pt>
                <c:pt idx="11">
                  <c:v>#N/A</c:v>
                </c:pt>
                <c:pt idx="12">
                  <c:v>#N/A</c:v>
                </c:pt>
                <c:pt idx="13">
                  <c:v>#N/A</c:v>
                </c:pt>
                <c:pt idx="14">
                  <c:v>#N/A</c:v>
                </c:pt>
                <c:pt idx="15">
                  <c:v>#N/A</c:v>
                </c:pt>
                <c:pt idx="16">
                  <c:v>#N/A</c:v>
                </c:pt>
                <c:pt idx="17">
                  <c:v>#N/A</c:v>
                </c:pt>
                <c:pt idx="18">
                  <c:v>#N/A</c:v>
                </c:pt>
                <c:pt idx="19">
                  <c:v>#N/A</c:v>
                </c:pt>
                <c:pt idx="20">
                  <c:v>#N/A</c:v>
                </c:pt>
                <c:pt idx="21">
                  <c:v>5.468</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2.35</c:v>
                </c:pt>
                <c:pt idx="36">
                  <c:v>6.9589999999999996</c:v>
                </c:pt>
                <c:pt idx="37">
                  <c:v>0.25530000000000003</c:v>
                </c:pt>
                <c:pt idx="38">
                  <c:v>#N/A</c:v>
                </c:pt>
                <c:pt idx="39">
                  <c:v>#N/A</c:v>
                </c:pt>
                <c:pt idx="40">
                  <c:v>#N/A</c:v>
                </c:pt>
                <c:pt idx="41">
                  <c:v>#N/A</c:v>
                </c:pt>
                <c:pt idx="42">
                  <c:v>#N/A</c:v>
                </c:pt>
                <c:pt idx="43">
                  <c:v>1.514</c:v>
                </c:pt>
                <c:pt idx="44">
                  <c:v>#N/A</c:v>
                </c:pt>
                <c:pt idx="45">
                  <c:v>#N/A</c:v>
                </c:pt>
                <c:pt idx="46">
                  <c:v>#N/A</c:v>
                </c:pt>
                <c:pt idx="47">
                  <c:v>#N/A</c:v>
                </c:pt>
                <c:pt idx="48">
                  <c:v>1.72</c:v>
                </c:pt>
                <c:pt idx="49">
                  <c:v>#N/A</c:v>
                </c:pt>
                <c:pt idx="50">
                  <c:v>#N/A</c:v>
                </c:pt>
                <c:pt idx="51">
                  <c:v>#N/A</c:v>
                </c:pt>
                <c:pt idx="52">
                  <c:v>#N/A</c:v>
                </c:pt>
                <c:pt idx="53">
                  <c:v>#N/A</c:v>
                </c:pt>
                <c:pt idx="54">
                  <c:v>#N/A</c:v>
                </c:pt>
                <c:pt idx="55">
                  <c:v>#N/A</c:v>
                </c:pt>
                <c:pt idx="56">
                  <c:v>#N/A</c:v>
                </c:pt>
                <c:pt idx="57">
                  <c:v>#N/A</c:v>
                </c:pt>
                <c:pt idx="58">
                  <c:v>0.32790000000000002</c:v>
                </c:pt>
                <c:pt idx="59">
                  <c:v>#N/A</c:v>
                </c:pt>
                <c:pt idx="60">
                  <c:v>#N/A</c:v>
                </c:pt>
                <c:pt idx="61">
                  <c:v>#N/A</c:v>
                </c:pt>
                <c:pt idx="62">
                  <c:v>1.41E-2</c:v>
                </c:pt>
                <c:pt idx="63">
                  <c:v>#N/A</c:v>
                </c:pt>
                <c:pt idx="64">
                  <c:v>#N/A</c:v>
                </c:pt>
                <c:pt idx="65">
                  <c:v>#N/A</c:v>
                </c:pt>
                <c:pt idx="66">
                  <c:v>#N/A</c:v>
                </c:pt>
                <c:pt idx="67">
                  <c:v>#N/A</c:v>
                </c:pt>
                <c:pt idx="68">
                  <c:v>#N/A</c:v>
                </c:pt>
                <c:pt idx="69">
                  <c:v>#N/A</c:v>
                </c:pt>
                <c:pt idx="70">
                  <c:v>0.63380000000000003</c:v>
                </c:pt>
                <c:pt idx="71">
                  <c:v>3.0110000000000001</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0.24779999999999999</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4.53E-2</c:v>
                </c:pt>
                <c:pt idx="105">
                  <c:v>#N/A</c:v>
                </c:pt>
                <c:pt idx="106">
                  <c:v>#N/A</c:v>
                </c:pt>
                <c:pt idx="107">
                  <c:v>#N/A</c:v>
                </c:pt>
                <c:pt idx="108">
                  <c:v>#N/A</c:v>
                </c:pt>
                <c:pt idx="109">
                  <c:v>#N/A</c:v>
                </c:pt>
                <c:pt idx="110">
                  <c:v>#N/A</c:v>
                </c:pt>
                <c:pt idx="111">
                  <c:v>1.4730000000000001</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1.65</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6.4180000000000001</c:v>
                </c:pt>
                <c:pt idx="143">
                  <c:v>#N/A</c:v>
                </c:pt>
                <c:pt idx="144">
                  <c:v>61</c:v>
                </c:pt>
                <c:pt idx="145">
                  <c:v>#N/A</c:v>
                </c:pt>
                <c:pt idx="146">
                  <c:v>#N/A</c:v>
                </c:pt>
                <c:pt idx="147">
                  <c:v>8.5000000000000006E-3</c:v>
                </c:pt>
                <c:pt idx="148">
                  <c:v>#N/A</c:v>
                </c:pt>
                <c:pt idx="149">
                  <c:v>#N/A</c:v>
                </c:pt>
                <c:pt idx="150">
                  <c:v>#N/A</c:v>
                </c:pt>
                <c:pt idx="151">
                  <c:v>#N/A</c:v>
                </c:pt>
                <c:pt idx="152">
                  <c:v>#N/A</c:v>
                </c:pt>
                <c:pt idx="153">
                  <c:v>#N/A</c:v>
                </c:pt>
                <c:pt idx="154">
                  <c:v>1.1559999999999999</c:v>
                </c:pt>
                <c:pt idx="155">
                  <c:v>0.55930000000000002</c:v>
                </c:pt>
                <c:pt idx="156">
                  <c:v>#N/A</c:v>
                </c:pt>
                <c:pt idx="157">
                  <c:v>#N/A</c:v>
                </c:pt>
                <c:pt idx="158">
                  <c:v>15.5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10.55</c:v>
                </c:pt>
                <c:pt idx="188">
                  <c:v>#N/A</c:v>
                </c:pt>
                <c:pt idx="189">
                  <c:v>#N/A</c:v>
                </c:pt>
                <c:pt idx="190">
                  <c:v>#N/A</c:v>
                </c:pt>
                <c:pt idx="191">
                  <c:v>#N/A</c:v>
                </c:pt>
                <c:pt idx="192">
                  <c:v>#N/A</c:v>
                </c:pt>
                <c:pt idx="193">
                  <c:v>4.3099999999999999E-2</c:v>
                </c:pt>
                <c:pt idx="194">
                  <c:v>4.1500000000000004</c:v>
                </c:pt>
                <c:pt idx="195">
                  <c:v>#N/A</c:v>
                </c:pt>
                <c:pt idx="196">
                  <c:v>#N/A</c:v>
                </c:pt>
                <c:pt idx="197">
                  <c:v>#N/A</c:v>
                </c:pt>
                <c:pt idx="198">
                  <c:v>#N/A</c:v>
                </c:pt>
                <c:pt idx="199">
                  <c:v>607.79999999999995</c:v>
                </c:pt>
              </c:numCache>
            </c:numRef>
          </c:xVal>
          <c:yVal>
            <c:numRef>
              <c:f>v_total_withdrawal!$BM$7:$BM$206</c:f>
              <c:numCache>
                <c:formatCode>0.00</c:formatCode>
                <c:ptCount val="200"/>
                <c:pt idx="0">
                  <c:v>1.43559666666667</c:v>
                </c:pt>
                <c:pt idx="1">
                  <c:v>9.2644333333333293</c:v>
                </c:pt>
                <c:pt idx="2">
                  <c:v>0.86607599999999996</c:v>
                </c:pt>
                <c:pt idx="3">
                  <c:v>2.6889733333333301</c:v>
                </c:pt>
                <c:pt idx="4">
                  <c:v>8.1356766666666695E-3</c:v>
                </c:pt>
                <c:pt idx="5">
                  <c:v>0.48425366666666703</c:v>
                </c:pt>
                <c:pt idx="6">
                  <c:v>0</c:v>
                </c:pt>
                <c:pt idx="7">
                  <c:v>12.9156</c:v>
                </c:pt>
                <c:pt idx="8">
                  <c:v>11.9066333333333</c:v>
                </c:pt>
                <c:pt idx="9">
                  <c:v>2.9590766666666699</c:v>
                </c:pt>
                <c:pt idx="10">
                  <c:v>9.1237033333333301E-2</c:v>
                </c:pt>
                <c:pt idx="11">
                  <c:v>0.234726666666667</c:v>
                </c:pt>
                <c:pt idx="12">
                  <c:v>0</c:v>
                </c:pt>
                <c:pt idx="13">
                  <c:v>94.109066666666706</c:v>
                </c:pt>
                <c:pt idx="14">
                  <c:v>0.104133</c:v>
                </c:pt>
                <c:pt idx="15">
                  <c:v>0.42809966666666699</c:v>
                </c:pt>
                <c:pt idx="16">
                  <c:v>3.9952300000000003E-2</c:v>
                </c:pt>
                <c:pt idx="17">
                  <c:v>65.455766666666705</c:v>
                </c:pt>
                <c:pt idx="18">
                  <c:v>4.1146333333333299E-2</c:v>
                </c:pt>
                <c:pt idx="19">
                  <c:v>5.8893566666666699E-3</c:v>
                </c:pt>
                <c:pt idx="20">
                  <c:v>7.4552166666666697E-2</c:v>
                </c:pt>
                <c:pt idx="21">
                  <c:v>16.863466666666699</c:v>
                </c:pt>
                <c:pt idx="22">
                  <c:v>71.5351</c:v>
                </c:pt>
                <c:pt idx="23">
                  <c:v>0.12936700000000001</c:v>
                </c:pt>
                <c:pt idx="24">
                  <c:v>1.0208106666666701</c:v>
                </c:pt>
                <c:pt idx="25">
                  <c:v>44.333599999999997</c:v>
                </c:pt>
                <c:pt idx="26">
                  <c:v>0</c:v>
                </c:pt>
                <c:pt idx="27">
                  <c:v>3.7273866666666697E-2</c:v>
                </c:pt>
                <c:pt idx="28">
                  <c:v>2.4830666666666699</c:v>
                </c:pt>
                <c:pt idx="29">
                  <c:v>0.25850833333333301</c:v>
                </c:pt>
                <c:pt idx="30">
                  <c:v>3.5018233333333302</c:v>
                </c:pt>
                <c:pt idx="31">
                  <c:v>11.285866666666699</c:v>
                </c:pt>
                <c:pt idx="32">
                  <c:v>0</c:v>
                </c:pt>
                <c:pt idx="33">
                  <c:v>9.0553266666666701E-2</c:v>
                </c:pt>
                <c:pt idx="34">
                  <c:v>0</c:v>
                </c:pt>
                <c:pt idx="35">
                  <c:v>1.2432066666666699</c:v>
                </c:pt>
                <c:pt idx="36">
                  <c:v>2.7087599999999998</c:v>
                </c:pt>
                <c:pt idx="37">
                  <c:v>0.27301633333333297</c:v>
                </c:pt>
                <c:pt idx="38">
                  <c:v>7.3088899999999999</c:v>
                </c:pt>
                <c:pt idx="39">
                  <c:v>0.14604900000000001</c:v>
                </c:pt>
                <c:pt idx="40">
                  <c:v>0.61800699999999997</c:v>
                </c:pt>
                <c:pt idx="41">
                  <c:v>0</c:v>
                </c:pt>
                <c:pt idx="42">
                  <c:v>1.16387</c:v>
                </c:pt>
                <c:pt idx="43">
                  <c:v>3.4697499999999999</c:v>
                </c:pt>
                <c:pt idx="44">
                  <c:v>6.6866766666666697</c:v>
                </c:pt>
                <c:pt idx="45">
                  <c:v>39.098433333333297</c:v>
                </c:pt>
                <c:pt idx="46">
                  <c:v>0.30428766666666701</c:v>
                </c:pt>
                <c:pt idx="47">
                  <c:v>6.6521899999999995E-2</c:v>
                </c:pt>
                <c:pt idx="48">
                  <c:v>3.5302833333333301</c:v>
                </c:pt>
                <c:pt idx="49">
                  <c:v>0</c:v>
                </c:pt>
                <c:pt idx="50">
                  <c:v>1.32477666666667E-2</c:v>
                </c:pt>
                <c:pt idx="51">
                  <c:v>2.8501099999999999</c:v>
                </c:pt>
                <c:pt idx="52">
                  <c:v>33.434566666666697</c:v>
                </c:pt>
                <c:pt idx="53">
                  <c:v>3.3361733333333301E-3</c:v>
                </c:pt>
                <c:pt idx="54">
                  <c:v>2.0516399999999999</c:v>
                </c:pt>
                <c:pt idx="55">
                  <c:v>7.9184966666666703E-2</c:v>
                </c:pt>
                <c:pt idx="56">
                  <c:v>7.0676033333333305E-2</c:v>
                </c:pt>
                <c:pt idx="57">
                  <c:v>39.474833333333301</c:v>
                </c:pt>
                <c:pt idx="58">
                  <c:v>3.7439233333333299</c:v>
                </c:pt>
                <c:pt idx="59">
                  <c:v>0.570427666666667</c:v>
                </c:pt>
                <c:pt idx="60">
                  <c:v>0</c:v>
                </c:pt>
                <c:pt idx="61">
                  <c:v>4.9570233333333302</c:v>
                </c:pt>
                <c:pt idx="62">
                  <c:v>0</c:v>
                </c:pt>
                <c:pt idx="63">
                  <c:v>0.57174566666666704</c:v>
                </c:pt>
                <c:pt idx="64">
                  <c:v>1.17604</c:v>
                </c:pt>
                <c:pt idx="65">
                  <c:v>1.6618900000000001</c:v>
                </c:pt>
                <c:pt idx="66">
                  <c:v>0.34154400000000001</c:v>
                </c:pt>
                <c:pt idx="67">
                  <c:v>#N/A</c:v>
                </c:pt>
                <c:pt idx="68">
                  <c:v>0.30473233333333299</c:v>
                </c:pt>
                <c:pt idx="69">
                  <c:v>7.0458133333333297</c:v>
                </c:pt>
                <c:pt idx="70">
                  <c:v>2.3903500000000002</c:v>
                </c:pt>
                <c:pt idx="71">
                  <c:v>0.17726066666666701</c:v>
                </c:pt>
                <c:pt idx="72">
                  <c:v>671.046333333333</c:v>
                </c:pt>
                <c:pt idx="73">
                  <c:v>40.271366666666701</c:v>
                </c:pt>
                <c:pt idx="74">
                  <c:v>41.400766666666698</c:v>
                </c:pt>
                <c:pt idx="75">
                  <c:v>22.718299999999999</c:v>
                </c:pt>
                <c:pt idx="76">
                  <c:v>1.1448533333333299</c:v>
                </c:pt>
                <c:pt idx="77">
                  <c:v>1.32774666666667</c:v>
                </c:pt>
                <c:pt idx="78">
                  <c:v>27.0979666666667</c:v>
                </c:pt>
                <c:pt idx="79">
                  <c:v>0.51572966666666697</c:v>
                </c:pt>
                <c:pt idx="80">
                  <c:v>10.4619</c:v>
                </c:pt>
                <c:pt idx="81">
                  <c:v>0.12566033333333301</c:v>
                </c:pt>
                <c:pt idx="82">
                  <c:v>70.460866666666703</c:v>
                </c:pt>
                <c:pt idx="83">
                  <c:v>0.24276566666666699</c:v>
                </c:pt>
                <c:pt idx="84">
                  <c:v>2.7652600000000001</c:v>
                </c:pt>
                <c:pt idx="85">
                  <c:v>0.87484233333333306</c:v>
                </c:pt>
                <c:pt idx="86">
                  <c:v>14.3662666666667</c:v>
                </c:pt>
                <c:pt idx="87">
                  <c:v>8.3194733333333293</c:v>
                </c:pt>
                <c:pt idx="88">
                  <c:v>26.079966666666699</c:v>
                </c:pt>
                <c:pt idx="89">
                  <c:v>1.4782833333333301E-2</c:v>
                </c:pt>
                <c:pt idx="90">
                  <c:v>0.76809466666666704</c:v>
                </c:pt>
                <c:pt idx="91">
                  <c:v>13.4883333333333</c:v>
                </c:pt>
                <c:pt idx="92">
                  <c:v>0.69707799999999998</c:v>
                </c:pt>
                <c:pt idx="93">
                  <c:v>3.0949466666666699E-2</c:v>
                </c:pt>
                <c:pt idx="94">
                  <c:v>4.41538E-2</c:v>
                </c:pt>
                <c:pt idx="95">
                  <c:v>1.27634</c:v>
                </c:pt>
                <c:pt idx="96">
                  <c:v>6.8886266666666699E-3</c:v>
                </c:pt>
                <c:pt idx="97">
                  <c:v>6.5345066666666698</c:v>
                </c:pt>
                <c:pt idx="98">
                  <c:v>0</c:v>
                </c:pt>
                <c:pt idx="99">
                  <c:v>11.6772666666667</c:v>
                </c:pt>
                <c:pt idx="100">
                  <c:v>0.24404566666666699</c:v>
                </c:pt>
                <c:pt idx="101">
                  <c:v>10.07818</c:v>
                </c:pt>
                <c:pt idx="102">
                  <c:v>0</c:v>
                </c:pt>
                <c:pt idx="103">
                  <c:v>7.0145966666666704</c:v>
                </c:pt>
                <c:pt idx="104">
                  <c:v>2.9043033333333301E-2</c:v>
                </c:pt>
                <c:pt idx="105">
                  <c:v>0.86028499999999997</c:v>
                </c:pt>
                <c:pt idx="106">
                  <c:v>0</c:v>
                </c:pt>
                <c:pt idx="107">
                  <c:v>35.102733333333298</c:v>
                </c:pt>
                <c:pt idx="108">
                  <c:v>0</c:v>
                </c:pt>
                <c:pt idx="109">
                  <c:v>0.22200766666666699</c:v>
                </c:pt>
                <c:pt idx="110">
                  <c:v>2.71613333333333</c:v>
                </c:pt>
                <c:pt idx="111">
                  <c:v>0.375466666666667</c:v>
                </c:pt>
                <c:pt idx="112">
                  <c:v>0</c:v>
                </c:pt>
                <c:pt idx="113">
                  <c:v>2.8232333333333299</c:v>
                </c:pt>
                <c:pt idx="114">
                  <c:v>7.00422666666667E-2</c:v>
                </c:pt>
                <c:pt idx="115">
                  <c:v>0</c:v>
                </c:pt>
                <c:pt idx="116">
                  <c:v>4.3577933333333299</c:v>
                </c:pt>
                <c:pt idx="117">
                  <c:v>4.8525266666666704</c:v>
                </c:pt>
                <c:pt idx="118">
                  <c:v>0.304346333333333</c:v>
                </c:pt>
                <c:pt idx="119">
                  <c:v>1.2089500000000001E-6</c:v>
                </c:pt>
                <c:pt idx="120">
                  <c:v>1.4431700000000001</c:v>
                </c:pt>
                <c:pt idx="121">
                  <c:v>0.65527466666666701</c:v>
                </c:pt>
                <c:pt idx="122">
                  <c:v>0.55293700000000001</c:v>
                </c:pt>
                <c:pt idx="123">
                  <c:v>3.82816</c:v>
                </c:pt>
                <c:pt idx="124">
                  <c:v>0</c:v>
                </c:pt>
                <c:pt idx="125">
                  <c:v>2.72736</c:v>
                </c:pt>
                <c:pt idx="126">
                  <c:v>126.65066666666699</c:v>
                </c:pt>
                <c:pt idx="127">
                  <c:v>0.81730666666666696</c:v>
                </c:pt>
                <c:pt idx="128">
                  <c:v>3.43875666666667</c:v>
                </c:pt>
                <c:pt idx="129">
                  <c:v>7.9713400000000004E-2</c:v>
                </c:pt>
                <c:pt idx="130">
                  <c:v>0.466017666666667</c:v>
                </c:pt>
                <c:pt idx="131">
                  <c:v>4.44119666666667</c:v>
                </c:pt>
                <c:pt idx="132">
                  <c:v>27.235900000000001</c:v>
                </c:pt>
                <c:pt idx="133">
                  <c:v>13.7907333333333</c:v>
                </c:pt>
                <c:pt idx="134">
                  <c:v>6.1955799999999996</c:v>
                </c:pt>
                <c:pt idx="135">
                  <c:v>0.13896700000000001</c:v>
                </c:pt>
                <c:pt idx="136">
                  <c:v>1.3403733333333299E-2</c:v>
                </c:pt>
                <c:pt idx="137">
                  <c:v>0.45525033333333298</c:v>
                </c:pt>
                <c:pt idx="138">
                  <c:v>2.89087666666667E-2</c:v>
                </c:pt>
                <c:pt idx="139">
                  <c:v>0.16239799999999999</c:v>
                </c:pt>
                <c:pt idx="140">
                  <c:v>0</c:v>
                </c:pt>
                <c:pt idx="141">
                  <c:v>0.57895966666666698</c:v>
                </c:pt>
                <c:pt idx="142">
                  <c:v>15.6693333333333</c:v>
                </c:pt>
                <c:pt idx="143">
                  <c:v>7.9611799999999996E-2</c:v>
                </c:pt>
                <c:pt idx="144">
                  <c:v>133.63466666666699</c:v>
                </c:pt>
                <c:pt idx="145">
                  <c:v>0</c:v>
                </c:pt>
                <c:pt idx="146">
                  <c:v>0</c:v>
                </c:pt>
                <c:pt idx="147">
                  <c:v>0</c:v>
                </c:pt>
                <c:pt idx="148">
                  <c:v>1.05453866666667E-3</c:v>
                </c:pt>
                <c:pt idx="149">
                  <c:v>0</c:v>
                </c:pt>
                <c:pt idx="150">
                  <c:v>17.8951666666667</c:v>
                </c:pt>
                <c:pt idx="151">
                  <c:v>2.9543366666666699</c:v>
                </c:pt>
                <c:pt idx="152">
                  <c:v>0</c:v>
                </c:pt>
                <c:pt idx="153">
                  <c:v>0.43343266666666702</c:v>
                </c:pt>
                <c:pt idx="154">
                  <c:v>0.80575033333333301</c:v>
                </c:pt>
                <c:pt idx="155">
                  <c:v>1.45455333333333</c:v>
                </c:pt>
                <c:pt idx="156">
                  <c:v>4.2818599999999998E-2</c:v>
                </c:pt>
                <c:pt idx="157">
                  <c:v>1.22064333333333</c:v>
                </c:pt>
                <c:pt idx="158">
                  <c:v>7.3230166666666703</c:v>
                </c:pt>
                <c:pt idx="159">
                  <c:v>18.5179333333333</c:v>
                </c:pt>
                <c:pt idx="160">
                  <c:v>0.914509666666667</c:v>
                </c:pt>
                <c:pt idx="161">
                  <c:v>3.0923033333333301</c:v>
                </c:pt>
                <c:pt idx="162">
                  <c:v>6.9179166666666694E-2</c:v>
                </c:pt>
                <c:pt idx="163">
                  <c:v>3.30364666666667</c:v>
                </c:pt>
                <c:pt idx="164">
                  <c:v>1.9718100000000001</c:v>
                </c:pt>
                <c:pt idx="165">
                  <c:v>5.7865500000000001</c:v>
                </c:pt>
                <c:pt idx="166">
                  <c:v>4.9134866666666701</c:v>
                </c:pt>
                <c:pt idx="167">
                  <c:v>0.71562733333333295</c:v>
                </c:pt>
                <c:pt idx="168">
                  <c:v>111.969833333333</c:v>
                </c:pt>
                <c:pt idx="169">
                  <c:v>0.13408266666666699</c:v>
                </c:pt>
                <c:pt idx="170">
                  <c:v>0</c:v>
                </c:pt>
                <c:pt idx="171">
                  <c:v>0</c:v>
                </c:pt>
                <c:pt idx="172">
                  <c:v>0.29940533333333302</c:v>
                </c:pt>
                <c:pt idx="173">
                  <c:v>0.127531333333333</c:v>
                </c:pt>
                <c:pt idx="174">
                  <c:v>0.89388466666666699</c:v>
                </c:pt>
                <c:pt idx="175">
                  <c:v>16.605233333333299</c:v>
                </c:pt>
                <c:pt idx="176">
                  <c:v>1.7727900000000001</c:v>
                </c:pt>
                <c:pt idx="177">
                  <c:v>0.22012599999999999</c:v>
                </c:pt>
                <c:pt idx="178">
                  <c:v>0</c:v>
                </c:pt>
                <c:pt idx="179">
                  <c:v>9.2667900000000003</c:v>
                </c:pt>
                <c:pt idx="180">
                  <c:v>36.597133333333304</c:v>
                </c:pt>
                <c:pt idx="181">
                  <c:v>315.43266666666699</c:v>
                </c:pt>
                <c:pt idx="182">
                  <c:v>0.37880133333333299</c:v>
                </c:pt>
                <c:pt idx="183">
                  <c:v>1.08171333333333</c:v>
                </c:pt>
                <c:pt idx="184">
                  <c:v>14.819000000000001</c:v>
                </c:pt>
                <c:pt idx="185">
                  <c:v>4.4483499999999996</c:v>
                </c:pt>
                <c:pt idx="186">
                  <c:v>148.23633333333299</c:v>
                </c:pt>
                <c:pt idx="187">
                  <c:v>1.0972999999999999</c:v>
                </c:pt>
                <c:pt idx="188">
                  <c:v>0</c:v>
                </c:pt>
                <c:pt idx="189">
                  <c:v>2.1657600000000001</c:v>
                </c:pt>
                <c:pt idx="190">
                  <c:v>0.41685233333333299</c:v>
                </c:pt>
                <c:pt idx="191">
                  <c:v>0.84562333333333295</c:v>
                </c:pt>
                <c:pt idx="192">
                  <c:v>6.2666933333333299</c:v>
                </c:pt>
                <c:pt idx="193">
                  <c:v>0.18693499999999999</c:v>
                </c:pt>
                <c:pt idx="194">
                  <c:v>7.4079566666666699</c:v>
                </c:pt>
                <c:pt idx="195">
                  <c:v>0.32260733333333302</c:v>
                </c:pt>
                <c:pt idx="196">
                  <c:v>19.0704666666667</c:v>
                </c:pt>
                <c:pt idx="197">
                  <c:v>0.49900699999999998</c:v>
                </c:pt>
                <c:pt idx="198">
                  <c:v>0.16811166666666699</c:v>
                </c:pt>
                <c:pt idx="199">
                  <c:v>794.92166666666697</c:v>
                </c:pt>
              </c:numCache>
            </c:numRef>
          </c:yVal>
          <c:smooth val="0"/>
        </c:ser>
        <c:ser>
          <c:idx val="4"/>
          <c:order val="3"/>
          <c:tx>
            <c:strRef>
              <c:f>v_total_withdrawal!$BQ$5</c:f>
              <c:strCache>
                <c:ptCount val="1"/>
                <c:pt idx="0">
                  <c:v>y = x</c:v>
                </c:pt>
              </c:strCache>
            </c:strRef>
          </c:tx>
          <c:marker>
            <c:symbol val="none"/>
          </c:marker>
          <c:xVal>
            <c:numRef>
              <c:f>v_total_withdrawal!$BQ$7:$BQ$8</c:f>
              <c:numCache>
                <c:formatCode>General</c:formatCode>
                <c:ptCount val="2"/>
                <c:pt idx="0">
                  <c:v>9.9999999999999998E-17</c:v>
                </c:pt>
                <c:pt idx="1">
                  <c:v>100000</c:v>
                </c:pt>
              </c:numCache>
            </c:numRef>
          </c:xVal>
          <c:yVal>
            <c:numRef>
              <c:f>v_total_withdrawal!$BR$7:$BR$8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3096704"/>
        <c:axId val="103098624"/>
      </c:scatterChart>
      <c:valAx>
        <c:axId val="10309670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3098624"/>
        <c:crosses val="autoZero"/>
        <c:crossBetween val="midCat"/>
      </c:valAx>
      <c:valAx>
        <c:axId val="10309862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3096704"/>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v_total_withdrawal!$AK$5</c:f>
              <c:strCache>
                <c:ptCount val="1"/>
                <c:pt idx="0">
                  <c:v>1988-1992</c:v>
                </c:pt>
              </c:strCache>
            </c:strRef>
          </c:tx>
          <c:spPr>
            <a:ln w="28575">
              <a:noFill/>
            </a:ln>
          </c:spPr>
          <c:marker>
            <c:symbol val="circle"/>
            <c:size val="7"/>
            <c:spPr>
              <a:noFill/>
            </c:spPr>
          </c:marker>
          <c:xVal>
            <c:numRef>
              <c:f>v_total_withdrawal!$AL$7:$AL$206</c:f>
              <c:numCache>
                <c:formatCode>0.00</c:formatCode>
                <c:ptCount val="200"/>
                <c:pt idx="0">
                  <c:v>#N/A</c:v>
                </c:pt>
                <c:pt idx="1">
                  <c:v>#N/A</c:v>
                </c:pt>
                <c:pt idx="2">
                  <c:v>1.2</c:v>
                </c:pt>
                <c:pt idx="3">
                  <c:v>4.5</c:v>
                </c:pt>
                <c:pt idx="4">
                  <c:v>#N/A</c:v>
                </c:pt>
                <c:pt idx="5">
                  <c:v>#N/A</c:v>
                </c:pt>
                <c:pt idx="6">
                  <c:v>5.0000000000000001E-3</c:v>
                </c:pt>
                <c:pt idx="7">
                  <c:v>#N/A</c:v>
                </c:pt>
                <c:pt idx="8">
                  <c:v>#N/A</c:v>
                </c:pt>
                <c:pt idx="9">
                  <c:v>3.8069999999999999</c:v>
                </c:pt>
                <c:pt idx="10">
                  <c:v>#N/A</c:v>
                </c:pt>
                <c:pt idx="11">
                  <c:v>0.23899999999999999</c:v>
                </c:pt>
                <c:pt idx="12">
                  <c:v>#N/A</c:v>
                </c:pt>
                <c:pt idx="13">
                  <c:v>#N/A</c:v>
                </c:pt>
                <c:pt idx="14">
                  <c:v>#N/A</c:v>
                </c:pt>
                <c:pt idx="15">
                  <c:v>#N/A</c:v>
                </c:pt>
                <c:pt idx="16">
                  <c:v>0.113</c:v>
                </c:pt>
                <c:pt idx="17">
                  <c:v>#N/A</c:v>
                </c:pt>
                <c:pt idx="18">
                  <c:v>#N/A</c:v>
                </c:pt>
                <c:pt idx="19">
                  <c:v>#N/A</c:v>
                </c:pt>
                <c:pt idx="20">
                  <c:v>7.5999999999999998E-2</c:v>
                </c:pt>
                <c:pt idx="21">
                  <c:v>7.4939999999999998</c:v>
                </c:pt>
                <c:pt idx="22">
                  <c:v>#N/A</c:v>
                </c:pt>
                <c:pt idx="23">
                  <c:v>#N/A</c:v>
                </c:pt>
                <c:pt idx="24">
                  <c:v>0.4</c:v>
                </c:pt>
                <c:pt idx="25">
                  <c:v>45.09</c:v>
                </c:pt>
                <c:pt idx="26">
                  <c:v>#N/A</c:v>
                </c:pt>
                <c:pt idx="27">
                  <c:v>#N/A</c:v>
                </c:pt>
                <c:pt idx="28">
                  <c:v>9.7690000000000001</c:v>
                </c:pt>
                <c:pt idx="29">
                  <c:v>#N/A</c:v>
                </c:pt>
                <c:pt idx="30">
                  <c:v>20.29</c:v>
                </c:pt>
                <c:pt idx="31">
                  <c:v>#N/A</c:v>
                </c:pt>
                <c:pt idx="32">
                  <c:v>#N/A</c:v>
                </c:pt>
                <c:pt idx="33">
                  <c:v>#N/A</c:v>
                </c:pt>
                <c:pt idx="34">
                  <c:v>#N/A</c:v>
                </c:pt>
                <c:pt idx="35">
                  <c:v>#N/A</c:v>
                </c:pt>
                <c:pt idx="36">
                  <c:v>#N/A</c:v>
                </c:pt>
                <c:pt idx="37">
                  <c:v>0.22600000000000001</c:v>
                </c:pt>
                <c:pt idx="38">
                  <c:v>#N/A</c:v>
                </c:pt>
                <c:pt idx="39">
                  <c:v>#N/A</c:v>
                </c:pt>
                <c:pt idx="40">
                  <c:v>1.2609999999999999</c:v>
                </c:pt>
                <c:pt idx="41">
                  <c:v>#N/A</c:v>
                </c:pt>
                <c:pt idx="42">
                  <c:v>#N/A</c:v>
                </c:pt>
                <c:pt idx="43">
                  <c:v>#N/A</c:v>
                </c:pt>
                <c:pt idx="44">
                  <c:v>#N/A</c:v>
                </c:pt>
                <c:pt idx="45">
                  <c:v>#N/A</c:v>
                </c:pt>
                <c:pt idx="46">
                  <c:v>0.72899999999999998</c:v>
                </c:pt>
                <c:pt idx="47">
                  <c:v>#N/A</c:v>
                </c:pt>
                <c:pt idx="48">
                  <c:v>2.63</c:v>
                </c:pt>
                <c:pt idx="49">
                  <c:v>#N/A</c:v>
                </c:pt>
                <c:pt idx="50">
                  <c:v>#N/A</c:v>
                </c:pt>
                <c:pt idx="51">
                  <c:v>2.347</c:v>
                </c:pt>
                <c:pt idx="52">
                  <c:v>39.22</c:v>
                </c:pt>
                <c:pt idx="53">
                  <c:v>#N/A</c:v>
                </c:pt>
                <c:pt idx="54">
                  <c:v>#N/A</c:v>
                </c:pt>
                <c:pt idx="55">
                  <c:v>#N/A</c:v>
                </c:pt>
                <c:pt idx="56">
                  <c:v>#N/A</c:v>
                </c:pt>
                <c:pt idx="57">
                  <c:v>46.27</c:v>
                </c:pt>
                <c:pt idx="58">
                  <c:v>#N/A</c:v>
                </c:pt>
                <c:pt idx="59">
                  <c:v>#N/A</c:v>
                </c:pt>
                <c:pt idx="60">
                  <c:v>#N/A</c:v>
                </c:pt>
                <c:pt idx="61">
                  <c:v>8.0380000000000003</c:v>
                </c:pt>
                <c:pt idx="62">
                  <c:v>#N/A</c:v>
                </c:pt>
                <c:pt idx="63">
                  <c:v>#N/A</c:v>
                </c:pt>
                <c:pt idx="64">
                  <c:v>#N/A</c:v>
                </c:pt>
                <c:pt idx="65">
                  <c:v>1.46</c:v>
                </c:pt>
                <c:pt idx="66">
                  <c:v>0.97989999999999999</c:v>
                </c:pt>
                <c:pt idx="67">
                  <c:v>#N/A</c:v>
                </c:pt>
                <c:pt idx="68">
                  <c:v>#N/A</c:v>
                </c:pt>
                <c:pt idx="69">
                  <c:v>7.1369999999999996</c:v>
                </c:pt>
                <c:pt idx="70">
                  <c:v>#N/A</c:v>
                </c:pt>
                <c:pt idx="71">
                  <c:v>0.16700000000000001</c:v>
                </c:pt>
                <c:pt idx="72">
                  <c:v>500</c:v>
                </c:pt>
                <c:pt idx="73">
                  <c:v>74.34</c:v>
                </c:pt>
                <c:pt idx="74">
                  <c:v>#N/A</c:v>
                </c:pt>
                <c:pt idx="75">
                  <c:v>42.8</c:v>
                </c:pt>
                <c:pt idx="76">
                  <c:v>#N/A</c:v>
                </c:pt>
                <c:pt idx="77">
                  <c:v>1.804</c:v>
                </c:pt>
                <c:pt idx="78">
                  <c:v>#N/A</c:v>
                </c:pt>
                <c:pt idx="79">
                  <c:v>1.1000000000000001</c:v>
                </c:pt>
                <c:pt idx="80">
                  <c:v>#N/A</c:v>
                </c:pt>
                <c:pt idx="81">
                  <c:v>#N/A</c:v>
                </c:pt>
                <c:pt idx="82">
                  <c:v>91.4</c:v>
                </c:pt>
                <c:pt idx="83">
                  <c:v>0.98399999999999999</c:v>
                </c:pt>
                <c:pt idx="84">
                  <c:v>#N/A</c:v>
                </c:pt>
                <c:pt idx="85">
                  <c:v>2.0489999999999999</c:v>
                </c:pt>
                <c:pt idx="86">
                  <c:v>#N/A</c:v>
                </c:pt>
                <c:pt idx="87">
                  <c:v>#N/A</c:v>
                </c:pt>
                <c:pt idx="88">
                  <c:v>20.57</c:v>
                </c:pt>
                <c:pt idx="89">
                  <c:v>#N/A</c:v>
                </c:pt>
                <c:pt idx="90">
                  <c:v>#N/A</c:v>
                </c:pt>
                <c:pt idx="91">
                  <c:v>#N/A</c:v>
                </c:pt>
                <c:pt idx="92">
                  <c:v>#N/A</c:v>
                </c:pt>
                <c:pt idx="93">
                  <c:v>#N/A</c:v>
                </c:pt>
                <c:pt idx="94">
                  <c:v>#N/A</c:v>
                </c:pt>
                <c:pt idx="95">
                  <c:v>4.76</c:v>
                </c:pt>
                <c:pt idx="96">
                  <c:v>#N/A</c:v>
                </c:pt>
                <c:pt idx="97">
                  <c:v>#N/A</c:v>
                </c:pt>
                <c:pt idx="98">
                  <c:v>#N/A</c:v>
                </c:pt>
                <c:pt idx="99">
                  <c:v>#N/A</c:v>
                </c:pt>
                <c:pt idx="100">
                  <c:v>#N/A</c:v>
                </c:pt>
                <c:pt idx="101">
                  <c:v>10.119999999999999</c:v>
                </c:pt>
                <c:pt idx="102">
                  <c:v>#N/A</c:v>
                </c:pt>
                <c:pt idx="103">
                  <c:v>#N/A</c:v>
                </c:pt>
                <c:pt idx="104">
                  <c:v>#N/A</c:v>
                </c:pt>
                <c:pt idx="105">
                  <c:v>#N/A</c:v>
                </c:pt>
                <c:pt idx="106">
                  <c:v>0.56599999999999995</c:v>
                </c:pt>
                <c:pt idx="107">
                  <c:v>#N/A</c:v>
                </c:pt>
                <c:pt idx="108">
                  <c:v>6.7000000000000002E-3</c:v>
                </c:pt>
                <c:pt idx="109">
                  <c:v>#N/A</c:v>
                </c:pt>
                <c:pt idx="110">
                  <c:v>11.04</c:v>
                </c:pt>
                <c:pt idx="111">
                  <c:v>0.60499999999999998</c:v>
                </c:pt>
                <c:pt idx="112">
                  <c:v>#N/A</c:v>
                </c:pt>
                <c:pt idx="113">
                  <c:v>1.9630000000000001</c:v>
                </c:pt>
                <c:pt idx="114">
                  <c:v>0.249</c:v>
                </c:pt>
                <c:pt idx="115">
                  <c:v>#N/A</c:v>
                </c:pt>
                <c:pt idx="116">
                  <c:v>#N/A</c:v>
                </c:pt>
                <c:pt idx="117">
                  <c:v>7.9829999999999997</c:v>
                </c:pt>
                <c:pt idx="118">
                  <c:v>#N/A</c:v>
                </c:pt>
                <c:pt idx="119">
                  <c:v>#N/A</c:v>
                </c:pt>
                <c:pt idx="120">
                  <c:v>#N/A</c:v>
                </c:pt>
                <c:pt idx="121">
                  <c:v>#N/A</c:v>
                </c:pt>
                <c:pt idx="122">
                  <c:v>0.5</c:v>
                </c:pt>
                <c:pt idx="123">
                  <c:v>#N/A</c:v>
                </c:pt>
                <c:pt idx="124">
                  <c:v>#N/A</c:v>
                </c:pt>
                <c:pt idx="125">
                  <c:v>#N/A</c:v>
                </c:pt>
                <c:pt idx="126">
                  <c:v>155.6</c:v>
                </c:pt>
                <c:pt idx="127">
                  <c:v>#N/A</c:v>
                </c:pt>
                <c:pt idx="128">
                  <c:v>#N/A</c:v>
                </c:pt>
                <c:pt idx="129">
                  <c:v>#N/A</c:v>
                </c:pt>
                <c:pt idx="130">
                  <c:v>#N/A</c:v>
                </c:pt>
                <c:pt idx="131">
                  <c:v>#N/A</c:v>
                </c:pt>
                <c:pt idx="132">
                  <c:v>#N/A</c:v>
                </c:pt>
                <c:pt idx="133">
                  <c:v>13.39</c:v>
                </c:pt>
                <c:pt idx="134">
                  <c:v>8.6</c:v>
                </c:pt>
                <c:pt idx="135">
                  <c:v>1.66E-2</c:v>
                </c:pt>
                <c:pt idx="136">
                  <c:v>#N/A</c:v>
                </c:pt>
                <c:pt idx="137">
                  <c:v>4.21</c:v>
                </c:pt>
                <c:pt idx="138">
                  <c:v>#N/A</c:v>
                </c:pt>
                <c:pt idx="139">
                  <c:v>#N/A</c:v>
                </c:pt>
                <c:pt idx="140">
                  <c:v>#N/A</c:v>
                </c:pt>
                <c:pt idx="141">
                  <c:v>#N/A</c:v>
                </c:pt>
                <c:pt idx="142">
                  <c:v>20.41</c:v>
                </c:pt>
                <c:pt idx="143">
                  <c:v>#N/A</c:v>
                </c:pt>
                <c:pt idx="144">
                  <c:v>#N/A</c:v>
                </c:pt>
                <c:pt idx="145">
                  <c:v>#N/A</c:v>
                </c:pt>
                <c:pt idx="146">
                  <c:v>#N/A</c:v>
                </c:pt>
                <c:pt idx="147">
                  <c:v>#N/A</c:v>
                </c:pt>
                <c:pt idx="148">
                  <c:v>#N/A</c:v>
                </c:pt>
                <c:pt idx="149">
                  <c:v>#N/A</c:v>
                </c:pt>
                <c:pt idx="150">
                  <c:v>17.02</c:v>
                </c:pt>
                <c:pt idx="151">
                  <c:v>#N/A</c:v>
                </c:pt>
                <c:pt idx="152">
                  <c:v>1.1900000000000001E-2</c:v>
                </c:pt>
                <c:pt idx="153">
                  <c:v>#N/A</c:v>
                </c:pt>
                <c:pt idx="154">
                  <c:v>#N/A</c:v>
                </c:pt>
                <c:pt idx="155">
                  <c:v>#N/A</c:v>
                </c:pt>
                <c:pt idx="156">
                  <c:v>#N/A</c:v>
                </c:pt>
                <c:pt idx="157">
                  <c:v>#N/A</c:v>
                </c:pt>
                <c:pt idx="158">
                  <c:v>13.31</c:v>
                </c:pt>
                <c:pt idx="159">
                  <c:v>36.9</c:v>
                </c:pt>
                <c:pt idx="160">
                  <c:v>#N/A</c:v>
                </c:pt>
                <c:pt idx="161">
                  <c:v>#N/A</c:v>
                </c:pt>
                <c:pt idx="162">
                  <c:v>#N/A</c:v>
                </c:pt>
                <c:pt idx="163">
                  <c:v>2.9729999999999999</c:v>
                </c:pt>
                <c:pt idx="164">
                  <c:v>2.6949999999999998</c:v>
                </c:pt>
                <c:pt idx="165">
                  <c:v>#N/A</c:v>
                </c:pt>
                <c:pt idx="166">
                  <c:v>#N/A</c:v>
                </c:pt>
                <c:pt idx="167">
                  <c:v>#N/A</c:v>
                </c:pt>
                <c:pt idx="168">
                  <c:v>#N/A</c:v>
                </c:pt>
                <c:pt idx="169">
                  <c:v>#N/A</c:v>
                </c:pt>
                <c:pt idx="170">
                  <c:v>#N/A</c:v>
                </c:pt>
                <c:pt idx="171">
                  <c:v>#N/A</c:v>
                </c:pt>
                <c:pt idx="172">
                  <c:v>#N/A</c:v>
                </c:pt>
                <c:pt idx="173">
                  <c:v>1.2230000000000001</c:v>
                </c:pt>
                <c:pt idx="174">
                  <c:v>3.0750000000000002</c:v>
                </c:pt>
                <c:pt idx="175">
                  <c:v>31.6</c:v>
                </c:pt>
                <c:pt idx="176">
                  <c:v>#N/A</c:v>
                </c:pt>
                <c:pt idx="177">
                  <c:v>#N/A</c:v>
                </c:pt>
                <c:pt idx="178">
                  <c:v>#N/A</c:v>
                </c:pt>
                <c:pt idx="179">
                  <c:v>12.05</c:v>
                </c:pt>
                <c:pt idx="180">
                  <c:v>26</c:v>
                </c:pt>
                <c:pt idx="181">
                  <c:v>559.29999999999995</c:v>
                </c:pt>
                <c:pt idx="182">
                  <c:v>0.376</c:v>
                </c:pt>
                <c:pt idx="183">
                  <c:v>#N/A</c:v>
                </c:pt>
                <c:pt idx="184">
                  <c:v>#N/A</c:v>
                </c:pt>
                <c:pt idx="185">
                  <c:v>#N/A</c:v>
                </c:pt>
                <c:pt idx="186">
                  <c:v>#N/A</c:v>
                </c:pt>
                <c:pt idx="187">
                  <c:v>#N/A</c:v>
                </c:pt>
                <c:pt idx="188">
                  <c:v>#N/A</c:v>
                </c:pt>
                <c:pt idx="189">
                  <c:v>2.9319999999999999</c:v>
                </c:pt>
                <c:pt idx="190">
                  <c:v>#N/A</c:v>
                </c:pt>
                <c:pt idx="191">
                  <c:v>1.7470000000000001</c:v>
                </c:pt>
                <c:pt idx="192">
                  <c:v>#N/A</c:v>
                </c:pt>
                <c:pt idx="193">
                  <c:v>#N/A</c:v>
                </c:pt>
                <c:pt idx="194">
                  <c:v>#N/A</c:v>
                </c:pt>
                <c:pt idx="195">
                  <c:v>#N/A</c:v>
                </c:pt>
                <c:pt idx="196">
                  <c:v>#N/A</c:v>
                </c:pt>
                <c:pt idx="197">
                  <c:v>#N/A</c:v>
                </c:pt>
                <c:pt idx="198">
                  <c:v>#N/A</c:v>
                </c:pt>
                <c:pt idx="199">
                  <c:v>500</c:v>
                </c:pt>
              </c:numCache>
            </c:numRef>
          </c:xVal>
          <c:yVal>
            <c:numRef>
              <c:f>v_total_withdrawal!$AN$7:$AN$206</c:f>
              <c:numCache>
                <c:formatCode>0.00</c:formatCode>
                <c:ptCount val="200"/>
                <c:pt idx="0">
                  <c:v>1.194094</c:v>
                </c:pt>
                <c:pt idx="1">
                  <c:v>8.1021140000000003</c:v>
                </c:pt>
                <c:pt idx="2">
                  <c:v>0.48804140000000001</c:v>
                </c:pt>
                <c:pt idx="3">
                  <c:v>1.739198</c:v>
                </c:pt>
                <c:pt idx="4">
                  <c:v>6.871088E-3</c:v>
                </c:pt>
                <c:pt idx="5">
                  <c:v>0.3714326</c:v>
                </c:pt>
                <c:pt idx="6">
                  <c:v>3.5511099999999998E-10</c:v>
                </c:pt>
                <c:pt idx="7">
                  <c:v>9.9007660000000008</c:v>
                </c:pt>
                <c:pt idx="8">
                  <c:v>8.4482800000000005</c:v>
                </c:pt>
                <c:pt idx="9">
                  <c:v>2.2597900000000002</c:v>
                </c:pt>
                <c:pt idx="10">
                  <c:v>5.4394140000000001E-2</c:v>
                </c:pt>
                <c:pt idx="11">
                  <c:v>0.16408739999999999</c:v>
                </c:pt>
                <c:pt idx="12">
                  <c:v>1.48718E-8</c:v>
                </c:pt>
                <c:pt idx="13">
                  <c:v>53.767560000000003</c:v>
                </c:pt>
                <c:pt idx="14">
                  <c:v>5.7382580000000002E-2</c:v>
                </c:pt>
                <c:pt idx="15">
                  <c:v>0.22533320000000001</c:v>
                </c:pt>
                <c:pt idx="16">
                  <c:v>2.2598400000000001E-2</c:v>
                </c:pt>
                <c:pt idx="17">
                  <c:v>39.396520000000002</c:v>
                </c:pt>
                <c:pt idx="18">
                  <c:v>2.710856E-2</c:v>
                </c:pt>
                <c:pt idx="19">
                  <c:v>5.0436860000000003E-3</c:v>
                </c:pt>
                <c:pt idx="20">
                  <c:v>4.1112139999999998E-2</c:v>
                </c:pt>
                <c:pt idx="21">
                  <c:v>11.79542</c:v>
                </c:pt>
                <c:pt idx="22">
                  <c:v>33.993479999999998</c:v>
                </c:pt>
                <c:pt idx="23">
                  <c:v>9.3155180000000004E-2</c:v>
                </c:pt>
                <c:pt idx="24">
                  <c:v>0.69036240000000004</c:v>
                </c:pt>
                <c:pt idx="25">
                  <c:v>33.572980000000001</c:v>
                </c:pt>
                <c:pt idx="26">
                  <c:v>0</c:v>
                </c:pt>
                <c:pt idx="27">
                  <c:v>2.619488E-2</c:v>
                </c:pt>
                <c:pt idx="28">
                  <c:v>2.296532</c:v>
                </c:pt>
                <c:pt idx="29">
                  <c:v>0.12768360000000001</c:v>
                </c:pt>
                <c:pt idx="30">
                  <c:v>2.0985279999999999</c:v>
                </c:pt>
                <c:pt idx="31">
                  <c:v>6.1471580000000001</c:v>
                </c:pt>
                <c:pt idx="32">
                  <c:v>3.7830520000000002E-8</c:v>
                </c:pt>
                <c:pt idx="33">
                  <c:v>5.2295620000000001E-2</c:v>
                </c:pt>
                <c:pt idx="34">
                  <c:v>0</c:v>
                </c:pt>
                <c:pt idx="35">
                  <c:v>0.70562020000000003</c:v>
                </c:pt>
                <c:pt idx="36">
                  <c:v>2.0642659999999999</c:v>
                </c:pt>
                <c:pt idx="37">
                  <c:v>0.19778180000000001</c:v>
                </c:pt>
                <c:pt idx="38">
                  <c:v>5.1957959999999996</c:v>
                </c:pt>
                <c:pt idx="39">
                  <c:v>7.664994E-2</c:v>
                </c:pt>
                <c:pt idx="40">
                  <c:v>0.50028039999999996</c:v>
                </c:pt>
                <c:pt idx="41">
                  <c:v>1.043944E-8</c:v>
                </c:pt>
                <c:pt idx="42">
                  <c:v>1.1200964</c:v>
                </c:pt>
                <c:pt idx="43">
                  <c:v>2.3341940000000001</c:v>
                </c:pt>
                <c:pt idx="44">
                  <c:v>4.9612379999999998</c:v>
                </c:pt>
                <c:pt idx="45">
                  <c:v>26.182040000000001</c:v>
                </c:pt>
                <c:pt idx="46">
                  <c:v>0.17753379999999999</c:v>
                </c:pt>
                <c:pt idx="47">
                  <c:v>2.130284E-2</c:v>
                </c:pt>
                <c:pt idx="48">
                  <c:v>2.6992340000000001</c:v>
                </c:pt>
                <c:pt idx="49">
                  <c:v>9.5349400000000002E-11</c:v>
                </c:pt>
                <c:pt idx="50">
                  <c:v>1.2515460000000001E-2</c:v>
                </c:pt>
                <c:pt idx="51">
                  <c:v>2.3062580000000001</c:v>
                </c:pt>
                <c:pt idx="52">
                  <c:v>27.068059999999999</c:v>
                </c:pt>
                <c:pt idx="53">
                  <c:v>1.954524E-3</c:v>
                </c:pt>
                <c:pt idx="54">
                  <c:v>1.844816</c:v>
                </c:pt>
                <c:pt idx="55">
                  <c:v>5.6072660000000003E-2</c:v>
                </c:pt>
                <c:pt idx="56">
                  <c:v>4.567152E-2</c:v>
                </c:pt>
                <c:pt idx="57">
                  <c:v>32.123399999999997</c:v>
                </c:pt>
                <c:pt idx="58">
                  <c:v>1.7853840000000001</c:v>
                </c:pt>
                <c:pt idx="59">
                  <c:v>0.32659719999999998</c:v>
                </c:pt>
                <c:pt idx="60">
                  <c:v>0</c:v>
                </c:pt>
                <c:pt idx="61">
                  <c:v>3.9405640000000002</c:v>
                </c:pt>
                <c:pt idx="62">
                  <c:v>3.9073339999999996E-9</c:v>
                </c:pt>
                <c:pt idx="63">
                  <c:v>0.34315059999999997</c:v>
                </c:pt>
                <c:pt idx="64">
                  <c:v>1.117456</c:v>
                </c:pt>
                <c:pt idx="65">
                  <c:v>1.6040639999999999</c:v>
                </c:pt>
                <c:pt idx="66">
                  <c:v>0.30410619999999999</c:v>
                </c:pt>
                <c:pt idx="67">
                  <c:v>#N/A</c:v>
                </c:pt>
                <c:pt idx="68">
                  <c:v>0.20405200000000001</c:v>
                </c:pt>
                <c:pt idx="69">
                  <c:v>4.6024000000000003</c:v>
                </c:pt>
                <c:pt idx="70">
                  <c:v>1.438016</c:v>
                </c:pt>
                <c:pt idx="71">
                  <c:v>0.1371164</c:v>
                </c:pt>
                <c:pt idx="72">
                  <c:v>481.35700000000003</c:v>
                </c:pt>
                <c:pt idx="73">
                  <c:v>27.67878</c:v>
                </c:pt>
                <c:pt idx="74">
                  <c:v>28.227679999999999</c:v>
                </c:pt>
                <c:pt idx="75">
                  <c:v>24.195239999999998</c:v>
                </c:pt>
                <c:pt idx="76">
                  <c:v>0.71512819999999999</c:v>
                </c:pt>
                <c:pt idx="77">
                  <c:v>0.8366266</c:v>
                </c:pt>
                <c:pt idx="78">
                  <c:v>22.570820000000001</c:v>
                </c:pt>
                <c:pt idx="79">
                  <c:v>0.36240800000000001</c:v>
                </c:pt>
                <c:pt idx="80">
                  <c:v>7.9497679999999997</c:v>
                </c:pt>
                <c:pt idx="81">
                  <c:v>7.050816E-2</c:v>
                </c:pt>
                <c:pt idx="82">
                  <c:v>66.406459999999996</c:v>
                </c:pt>
                <c:pt idx="83">
                  <c:v>0.1263116</c:v>
                </c:pt>
                <c:pt idx="84">
                  <c:v>2.339124</c:v>
                </c:pt>
                <c:pt idx="85">
                  <c:v>0.44096879999999999</c:v>
                </c:pt>
                <c:pt idx="86">
                  <c:v>11.835000000000001</c:v>
                </c:pt>
                <c:pt idx="87">
                  <c:v>6.6593260000000001</c:v>
                </c:pt>
                <c:pt idx="88">
                  <c:v>20.41826</c:v>
                </c:pt>
                <c:pt idx="89">
                  <c:v>6.687592E-3</c:v>
                </c:pt>
                <c:pt idx="90">
                  <c:v>0.51098319999999997</c:v>
                </c:pt>
                <c:pt idx="91">
                  <c:v>7.3644639999999999</c:v>
                </c:pt>
                <c:pt idx="92">
                  <c:v>0.49527280000000001</c:v>
                </c:pt>
                <c:pt idx="93">
                  <c:v>2.074606E-2</c:v>
                </c:pt>
                <c:pt idx="94">
                  <c:v>2.30537E-2</c:v>
                </c:pt>
                <c:pt idx="95">
                  <c:v>0.83258100000000002</c:v>
                </c:pt>
                <c:pt idx="96">
                  <c:v>6.2013440000000001E-3</c:v>
                </c:pt>
                <c:pt idx="97">
                  <c:v>4.2392539999999999</c:v>
                </c:pt>
                <c:pt idx="98">
                  <c:v>0</c:v>
                </c:pt>
                <c:pt idx="99">
                  <c:v>10.005132</c:v>
                </c:pt>
                <c:pt idx="100">
                  <c:v>0.1212188</c:v>
                </c:pt>
                <c:pt idx="101">
                  <c:v>7.1640940000000004</c:v>
                </c:pt>
                <c:pt idx="102">
                  <c:v>0</c:v>
                </c:pt>
                <c:pt idx="103">
                  <c:v>2.0308700000000002</c:v>
                </c:pt>
                <c:pt idx="104">
                  <c:v>7.3658399999999999E-2</c:v>
                </c:pt>
                <c:pt idx="105">
                  <c:v>0.77788880000000005</c:v>
                </c:pt>
                <c:pt idx="106">
                  <c:v>0</c:v>
                </c:pt>
                <c:pt idx="107">
                  <c:v>24.915520000000001</c:v>
                </c:pt>
                <c:pt idx="108">
                  <c:v>0</c:v>
                </c:pt>
                <c:pt idx="109">
                  <c:v>0.15485640000000001</c:v>
                </c:pt>
                <c:pt idx="110">
                  <c:v>1.790902</c:v>
                </c:pt>
                <c:pt idx="111">
                  <c:v>0.26324520000000001</c:v>
                </c:pt>
                <c:pt idx="112">
                  <c:v>0</c:v>
                </c:pt>
                <c:pt idx="113">
                  <c:v>2.5914039999999998</c:v>
                </c:pt>
                <c:pt idx="114">
                  <c:v>3.9650159999999997E-2</c:v>
                </c:pt>
                <c:pt idx="115">
                  <c:v>0</c:v>
                </c:pt>
                <c:pt idx="116">
                  <c:v>4.2887959999999996</c:v>
                </c:pt>
                <c:pt idx="117">
                  <c:v>3.8040280000000002</c:v>
                </c:pt>
                <c:pt idx="118">
                  <c:v>0.185781</c:v>
                </c:pt>
                <c:pt idx="119">
                  <c:v>9.5080259999999997E-7</c:v>
                </c:pt>
                <c:pt idx="120">
                  <c:v>0.84536199999999995</c:v>
                </c:pt>
                <c:pt idx="121">
                  <c:v>0.40694360000000002</c:v>
                </c:pt>
                <c:pt idx="122">
                  <c:v>0.4660416</c:v>
                </c:pt>
                <c:pt idx="123">
                  <c:v>2.0875460000000001</c:v>
                </c:pt>
                <c:pt idx="124">
                  <c:v>0</c:v>
                </c:pt>
                <c:pt idx="125">
                  <c:v>1.8655299999999999</c:v>
                </c:pt>
                <c:pt idx="126">
                  <c:v>106.8676</c:v>
                </c:pt>
                <c:pt idx="127">
                  <c:v>0.44256980000000001</c:v>
                </c:pt>
                <c:pt idx="128">
                  <c:v>1.9482120000000001</c:v>
                </c:pt>
                <c:pt idx="129">
                  <c:v>5.0370400000000003E-2</c:v>
                </c:pt>
                <c:pt idx="130">
                  <c:v>0.32266119999999998</c:v>
                </c:pt>
                <c:pt idx="131">
                  <c:v>2.7358220000000002</c:v>
                </c:pt>
                <c:pt idx="132">
                  <c:v>22.8371</c:v>
                </c:pt>
                <c:pt idx="133">
                  <c:v>7.9291679999999998</c:v>
                </c:pt>
                <c:pt idx="134">
                  <c:v>5.187818</c:v>
                </c:pt>
                <c:pt idx="135">
                  <c:v>8.899936E-2</c:v>
                </c:pt>
                <c:pt idx="136">
                  <c:v>5.5173360000000003E-3</c:v>
                </c:pt>
                <c:pt idx="137">
                  <c:v>0.31255840000000001</c:v>
                </c:pt>
                <c:pt idx="138">
                  <c:v>3.106016E-2</c:v>
                </c:pt>
                <c:pt idx="139">
                  <c:v>8.1820680000000007E-2</c:v>
                </c:pt>
                <c:pt idx="140">
                  <c:v>0</c:v>
                </c:pt>
                <c:pt idx="141">
                  <c:v>0.48394740000000003</c:v>
                </c:pt>
                <c:pt idx="142">
                  <c:v>10.229626</c:v>
                </c:pt>
                <c:pt idx="143">
                  <c:v>5.1375860000000002E-2</c:v>
                </c:pt>
                <c:pt idx="144">
                  <c:v>97.727339999999998</c:v>
                </c:pt>
                <c:pt idx="145">
                  <c:v>2.8634619999999998E-10</c:v>
                </c:pt>
                <c:pt idx="146">
                  <c:v>9.0028999999999992E-9</c:v>
                </c:pt>
                <c:pt idx="147">
                  <c:v>5.5739700000000003E-9</c:v>
                </c:pt>
                <c:pt idx="148">
                  <c:v>1.1552890000000001E-3</c:v>
                </c:pt>
                <c:pt idx="149">
                  <c:v>4.201444E-9</c:v>
                </c:pt>
                <c:pt idx="150">
                  <c:v>12.036160000000001</c:v>
                </c:pt>
                <c:pt idx="151">
                  <c:v>2.1964760000000001</c:v>
                </c:pt>
                <c:pt idx="152">
                  <c:v>0</c:v>
                </c:pt>
                <c:pt idx="153">
                  <c:v>0.37555899999999998</c:v>
                </c:pt>
                <c:pt idx="154">
                  <c:v>0.56706979999999996</c:v>
                </c:pt>
                <c:pt idx="155">
                  <c:v>0.77618240000000005</c:v>
                </c:pt>
                <c:pt idx="156">
                  <c:v>2.21336E-2</c:v>
                </c:pt>
                <c:pt idx="157">
                  <c:v>1.2641119999999999</c:v>
                </c:pt>
                <c:pt idx="158">
                  <c:v>5.2645099999999996</c:v>
                </c:pt>
                <c:pt idx="159">
                  <c:v>14.515219999999999</c:v>
                </c:pt>
                <c:pt idx="160">
                  <c:v>0.76712780000000003</c:v>
                </c:pt>
                <c:pt idx="161">
                  <c:v>2.6937980000000001</c:v>
                </c:pt>
                <c:pt idx="162">
                  <c:v>5.9427199999999999E-2</c:v>
                </c:pt>
                <c:pt idx="163">
                  <c:v>2.6805539999999999</c:v>
                </c:pt>
                <c:pt idx="164">
                  <c:v>1.518402</c:v>
                </c:pt>
                <c:pt idx="165">
                  <c:v>3.5376880000000002</c:v>
                </c:pt>
                <c:pt idx="166">
                  <c:v>4.7605680000000001</c:v>
                </c:pt>
                <c:pt idx="167">
                  <c:v>0.37040020000000001</c:v>
                </c:pt>
                <c:pt idx="168">
                  <c:v>86.454120000000003</c:v>
                </c:pt>
                <c:pt idx="169">
                  <c:v>8.1883540000000005E-2</c:v>
                </c:pt>
                <c:pt idx="170">
                  <c:v>0</c:v>
                </c:pt>
                <c:pt idx="171">
                  <c:v>0</c:v>
                </c:pt>
                <c:pt idx="172">
                  <c:v>0.19374959999999999</c:v>
                </c:pt>
                <c:pt idx="173">
                  <c:v>8.4470519999999993E-2</c:v>
                </c:pt>
                <c:pt idx="174">
                  <c:v>0.5244008</c:v>
                </c:pt>
                <c:pt idx="175">
                  <c:v>10.333242</c:v>
                </c:pt>
                <c:pt idx="176">
                  <c:v>0.54425539999999994</c:v>
                </c:pt>
                <c:pt idx="177">
                  <c:v>0.122478</c:v>
                </c:pt>
                <c:pt idx="178">
                  <c:v>0</c:v>
                </c:pt>
                <c:pt idx="179">
                  <c:v>7.2740819999999999</c:v>
                </c:pt>
                <c:pt idx="180">
                  <c:v>30.58588</c:v>
                </c:pt>
                <c:pt idx="181">
                  <c:v>248.61879999999999</c:v>
                </c:pt>
                <c:pt idx="182">
                  <c:v>0.1797118</c:v>
                </c:pt>
                <c:pt idx="183">
                  <c:v>0.55344420000000005</c:v>
                </c:pt>
                <c:pt idx="184">
                  <c:v>13.066179999999999</c:v>
                </c:pt>
                <c:pt idx="185">
                  <c:v>2.6201880000000002</c:v>
                </c:pt>
                <c:pt idx="186">
                  <c:v>108.1482</c:v>
                </c:pt>
                <c:pt idx="187">
                  <c:v>0.60700639999999995</c:v>
                </c:pt>
                <c:pt idx="188">
                  <c:v>0</c:v>
                </c:pt>
                <c:pt idx="189">
                  <c:v>0.85933619999999999</c:v>
                </c:pt>
                <c:pt idx="190">
                  <c:v>0.28154319999999999</c:v>
                </c:pt>
                <c:pt idx="191">
                  <c:v>0.37590879999999999</c:v>
                </c:pt>
                <c:pt idx="192">
                  <c:v>4.9488060000000003</c:v>
                </c:pt>
                <c:pt idx="193">
                  <c:v>0.13452600000000001</c:v>
                </c:pt>
                <c:pt idx="194">
                  <c:v>4.5421139999999998</c:v>
                </c:pt>
                <c:pt idx="195">
                  <c:v>0.2863636</c:v>
                </c:pt>
                <c:pt idx="196">
                  <c:v>15.39194</c:v>
                </c:pt>
                <c:pt idx="197">
                  <c:v>0.23592199999999999</c:v>
                </c:pt>
                <c:pt idx="198">
                  <c:v>0.10936694</c:v>
                </c:pt>
                <c:pt idx="199">
                  <c:v>568.80460000000005</c:v>
                </c:pt>
              </c:numCache>
            </c:numRef>
          </c:yVal>
          <c:smooth val="0"/>
        </c:ser>
        <c:ser>
          <c:idx val="0"/>
          <c:order val="1"/>
          <c:tx>
            <c:strRef>
              <c:f>v_total_withdrawal!$AP$5</c:f>
              <c:strCache>
                <c:ptCount val="1"/>
                <c:pt idx="0">
                  <c:v>1993-1997</c:v>
                </c:pt>
              </c:strCache>
            </c:strRef>
          </c:tx>
          <c:spPr>
            <a:ln w="28575">
              <a:noFill/>
            </a:ln>
          </c:spPr>
          <c:marker>
            <c:spPr>
              <a:noFill/>
            </c:spPr>
          </c:marker>
          <c:xVal>
            <c:numRef>
              <c:f>v_total_withdrawal!$AQ$7:$AQ$206</c:f>
              <c:numCache>
                <c:formatCode>0.00</c:formatCode>
                <c:ptCount val="200"/>
                <c:pt idx="0">
                  <c:v>2.9249999999999998</c:v>
                </c:pt>
                <c:pt idx="1">
                  <c:v>#N/A</c:v>
                </c:pt>
                <c:pt idx="2">
                  <c:v>#N/A</c:v>
                </c:pt>
                <c:pt idx="3">
                  <c:v>#N/A</c:v>
                </c:pt>
                <c:pt idx="4">
                  <c:v>#N/A</c:v>
                </c:pt>
                <c:pt idx="5">
                  <c:v>#N/A</c:v>
                </c:pt>
                <c:pt idx="6">
                  <c:v>#N/A</c:v>
                </c:pt>
                <c:pt idx="7">
                  <c:v>28.58</c:v>
                </c:pt>
                <c:pt idx="8">
                  <c:v>22.19</c:v>
                </c:pt>
                <c:pt idx="9">
                  <c:v>3.6440000000000001</c:v>
                </c:pt>
                <c:pt idx="10">
                  <c:v>#N/A</c:v>
                </c:pt>
                <c:pt idx="11">
                  <c:v>#N/A</c:v>
                </c:pt>
                <c:pt idx="12">
                  <c:v>8.1000000000000003E-2</c:v>
                </c:pt>
                <c:pt idx="13">
                  <c:v>#N/A</c:v>
                </c:pt>
                <c:pt idx="14">
                  <c:v>#N/A</c:v>
                </c:pt>
                <c:pt idx="15">
                  <c:v>#N/A</c:v>
                </c:pt>
                <c:pt idx="16">
                  <c:v>0.1434</c:v>
                </c:pt>
                <c:pt idx="17">
                  <c:v>54.87</c:v>
                </c:pt>
                <c:pt idx="18">
                  <c:v>#N/A</c:v>
                </c:pt>
                <c:pt idx="19">
                  <c:v>#N/A</c:v>
                </c:pt>
                <c:pt idx="20">
                  <c:v>9.1999999999999998E-2</c:v>
                </c:pt>
                <c:pt idx="21">
                  <c:v>#N/A</c:v>
                </c:pt>
                <c:pt idx="22">
                  <c:v>#N/A</c:v>
                </c:pt>
                <c:pt idx="23">
                  <c:v>#N/A</c:v>
                </c:pt>
                <c:pt idx="24">
                  <c:v>#N/A</c:v>
                </c:pt>
                <c:pt idx="25">
                  <c:v>42.21</c:v>
                </c:pt>
                <c:pt idx="26">
                  <c:v>#N/A</c:v>
                </c:pt>
                <c:pt idx="27">
                  <c:v>#N/A</c:v>
                </c:pt>
                <c:pt idx="28">
                  <c:v>#N/A</c:v>
                </c:pt>
                <c:pt idx="29">
                  <c:v>#N/A</c:v>
                </c:pt>
                <c:pt idx="30">
                  <c:v>#N/A</c:v>
                </c:pt>
                <c:pt idx="31">
                  <c:v>#N/A</c:v>
                </c:pt>
                <c:pt idx="32">
                  <c:v>#N/A</c:v>
                </c:pt>
                <c:pt idx="33">
                  <c:v>#N/A</c:v>
                </c:pt>
                <c:pt idx="34">
                  <c:v>#N/A</c:v>
                </c:pt>
                <c:pt idx="35">
                  <c:v>#N/A</c:v>
                </c:pt>
                <c:pt idx="36">
                  <c:v>5.2110000000000003</c:v>
                </c:pt>
                <c:pt idx="37">
                  <c:v>0.21099999999999999</c:v>
                </c:pt>
                <c:pt idx="38">
                  <c:v>12.51</c:v>
                </c:pt>
                <c:pt idx="39">
                  <c:v>#N/A</c:v>
                </c:pt>
                <c:pt idx="40">
                  <c:v>0.9325</c:v>
                </c:pt>
                <c:pt idx="41">
                  <c:v>1.66E-2</c:v>
                </c:pt>
                <c:pt idx="42">
                  <c:v>#N/A</c:v>
                </c:pt>
                <c:pt idx="43">
                  <c:v>1.98</c:v>
                </c:pt>
                <c:pt idx="44">
                  <c:v>#N/A</c:v>
                </c:pt>
                <c:pt idx="45">
                  <c:v>58.87</c:v>
                </c:pt>
                <c:pt idx="46">
                  <c:v>#N/A</c:v>
                </c:pt>
                <c:pt idx="47">
                  <c:v>#N/A</c:v>
                </c:pt>
                <c:pt idx="48">
                  <c:v>1.3580000000000001</c:v>
                </c:pt>
                <c:pt idx="49">
                  <c:v>#N/A</c:v>
                </c:pt>
                <c:pt idx="50">
                  <c:v>#N/A</c:v>
                </c:pt>
                <c:pt idx="51">
                  <c:v>2.5859999999999999</c:v>
                </c:pt>
                <c:pt idx="52">
                  <c:v>30.34</c:v>
                </c:pt>
                <c:pt idx="53">
                  <c:v>#N/A</c:v>
                </c:pt>
                <c:pt idx="54">
                  <c:v>#N/A</c:v>
                </c:pt>
                <c:pt idx="55">
                  <c:v>#N/A</c:v>
                </c:pt>
                <c:pt idx="56">
                  <c:v>#N/A</c:v>
                </c:pt>
                <c:pt idx="57">
                  <c:v>45.2</c:v>
                </c:pt>
                <c:pt idx="58">
                  <c:v>#N/A</c:v>
                </c:pt>
                <c:pt idx="59">
                  <c:v>#N/A</c:v>
                </c:pt>
                <c:pt idx="60">
                  <c:v>#N/A</c:v>
                </c:pt>
                <c:pt idx="61">
                  <c:v>8.6950000000000003</c:v>
                </c:pt>
                <c:pt idx="62">
                  <c:v>#N/A</c:v>
                </c:pt>
                <c:pt idx="63">
                  <c:v>#N/A</c:v>
                </c:pt>
                <c:pt idx="64">
                  <c:v>#N/A</c:v>
                </c:pt>
                <c:pt idx="65">
                  <c:v>#N/A</c:v>
                </c:pt>
                <c:pt idx="66">
                  <c:v>1.2849999999999999</c:v>
                </c:pt>
                <c:pt idx="67">
                  <c:v>#N/A</c:v>
                </c:pt>
                <c:pt idx="68">
                  <c:v>#N/A</c:v>
                </c:pt>
                <c:pt idx="69">
                  <c:v>6.01</c:v>
                </c:pt>
                <c:pt idx="70">
                  <c:v>#N/A</c:v>
                </c:pt>
                <c:pt idx="71">
                  <c:v>#N/A</c:v>
                </c:pt>
                <c:pt idx="72">
                  <c:v>#N/A</c:v>
                </c:pt>
                <c:pt idx="73">
                  <c:v>#N/A</c:v>
                </c:pt>
                <c:pt idx="74">
                  <c:v>83</c:v>
                </c:pt>
                <c:pt idx="75">
                  <c:v>54.4</c:v>
                </c:pt>
                <c:pt idx="76">
                  <c:v>1.1759999999999999</c:v>
                </c:pt>
                <c:pt idx="77">
                  <c:v>1.8120000000000001</c:v>
                </c:pt>
                <c:pt idx="78">
                  <c:v>#N/A</c:v>
                </c:pt>
                <c:pt idx="79">
                  <c:v>1.232</c:v>
                </c:pt>
                <c:pt idx="80">
                  <c:v>33.67</c:v>
                </c:pt>
                <c:pt idx="81">
                  <c:v>0.92800000000000005</c:v>
                </c:pt>
                <c:pt idx="82">
                  <c:v>89.23</c:v>
                </c:pt>
                <c:pt idx="83">
                  <c:v>#N/A</c:v>
                </c:pt>
                <c:pt idx="84">
                  <c:v>10.09</c:v>
                </c:pt>
                <c:pt idx="85">
                  <c:v>#N/A</c:v>
                </c:pt>
                <c:pt idx="86">
                  <c:v>#N/A</c:v>
                </c:pt>
                <c:pt idx="87">
                  <c:v>#N/A</c:v>
                </c:pt>
                <c:pt idx="88">
                  <c:v>25.44</c:v>
                </c:pt>
                <c:pt idx="89">
                  <c:v>0.53800000000000003</c:v>
                </c:pt>
                <c:pt idx="90">
                  <c:v>0.41799999999999998</c:v>
                </c:pt>
                <c:pt idx="91">
                  <c:v>#N/A</c:v>
                </c:pt>
                <c:pt idx="92">
                  <c:v>1.2929999999999999</c:v>
                </c:pt>
                <c:pt idx="93">
                  <c:v>#N/A</c:v>
                </c:pt>
                <c:pt idx="94">
                  <c:v>#N/A</c:v>
                </c:pt>
                <c:pt idx="95">
                  <c:v>4.5999999999999996</c:v>
                </c:pt>
                <c:pt idx="96">
                  <c:v>#N/A</c:v>
                </c:pt>
                <c:pt idx="97">
                  <c:v>4.3520000000000003</c:v>
                </c:pt>
                <c:pt idx="98">
                  <c:v>#N/A</c:v>
                </c:pt>
                <c:pt idx="99">
                  <c:v>#N/A</c:v>
                </c:pt>
                <c:pt idx="100">
                  <c:v>0.93600000000000005</c:v>
                </c:pt>
                <c:pt idx="101">
                  <c:v>5.4880000000000004</c:v>
                </c:pt>
                <c:pt idx="102">
                  <c:v>#N/A</c:v>
                </c:pt>
                <c:pt idx="103">
                  <c:v>#N/A</c:v>
                </c:pt>
                <c:pt idx="104">
                  <c:v>5.6000000000000001E-2</c:v>
                </c:pt>
                <c:pt idx="105">
                  <c:v>#N/A</c:v>
                </c:pt>
                <c:pt idx="106">
                  <c:v>0.61499999999999999</c:v>
                </c:pt>
                <c:pt idx="107">
                  <c:v>#N/A</c:v>
                </c:pt>
                <c:pt idx="108">
                  <c:v>6.0000000000000001E-3</c:v>
                </c:pt>
                <c:pt idx="109">
                  <c:v>0.42799999999999999</c:v>
                </c:pt>
                <c:pt idx="110">
                  <c:v>11.26</c:v>
                </c:pt>
                <c:pt idx="111">
                  <c:v>#N/A</c:v>
                </c:pt>
                <c:pt idx="112">
                  <c:v>#N/A</c:v>
                </c:pt>
                <c:pt idx="113">
                  <c:v>#N/A</c:v>
                </c:pt>
                <c:pt idx="114">
                  <c:v>0.27300000000000002</c:v>
                </c:pt>
                <c:pt idx="115">
                  <c:v>#N/A</c:v>
                </c:pt>
                <c:pt idx="116">
                  <c:v>#N/A</c:v>
                </c:pt>
                <c:pt idx="117">
                  <c:v>6.5069999999999997</c:v>
                </c:pt>
                <c:pt idx="118">
                  <c:v>1.5549999999999999</c:v>
                </c:pt>
                <c:pt idx="119">
                  <c:v>#N/A</c:v>
                </c:pt>
                <c:pt idx="120">
                  <c:v>#N/A</c:v>
                </c:pt>
                <c:pt idx="121">
                  <c:v>#N/A</c:v>
                </c:pt>
                <c:pt idx="122">
                  <c:v>#N/A</c:v>
                </c:pt>
                <c:pt idx="123">
                  <c:v>#N/A</c:v>
                </c:pt>
                <c:pt idx="124">
                  <c:v>#N/A</c:v>
                </c:pt>
                <c:pt idx="125">
                  <c:v>2.42</c:v>
                </c:pt>
                <c:pt idx="126">
                  <c:v>#N/A</c:v>
                </c:pt>
                <c:pt idx="127">
                  <c:v>#N/A</c:v>
                </c:pt>
                <c:pt idx="128">
                  <c:v>2.4929999999999999</c:v>
                </c:pt>
                <c:pt idx="129">
                  <c:v>#N/A</c:v>
                </c:pt>
                <c:pt idx="130">
                  <c:v>#N/A</c:v>
                </c:pt>
                <c:pt idx="131">
                  <c:v>#N/A</c:v>
                </c:pt>
                <c:pt idx="132">
                  <c:v>#N/A</c:v>
                </c:pt>
                <c:pt idx="133">
                  <c:v>12.8</c:v>
                </c:pt>
                <c:pt idx="134">
                  <c:v>#N/A</c:v>
                </c:pt>
                <c:pt idx="135">
                  <c:v>0.17499999999999999</c:v>
                </c:pt>
                <c:pt idx="136">
                  <c:v>#N/A</c:v>
                </c:pt>
                <c:pt idx="137">
                  <c:v>#N/A</c:v>
                </c:pt>
                <c:pt idx="138">
                  <c:v>#N/A</c:v>
                </c:pt>
                <c:pt idx="139">
                  <c:v>0.28489999999999999</c:v>
                </c:pt>
                <c:pt idx="140">
                  <c:v>#N/A</c:v>
                </c:pt>
                <c:pt idx="141">
                  <c:v>#N/A</c:v>
                </c:pt>
                <c:pt idx="142">
                  <c:v>12.46</c:v>
                </c:pt>
                <c:pt idx="143">
                  <c:v>#N/A</c:v>
                </c:pt>
                <c:pt idx="144">
                  <c:v>77.099999999999994</c:v>
                </c:pt>
                <c:pt idx="145">
                  <c:v>#N/A</c:v>
                </c:pt>
                <c:pt idx="146">
                  <c:v>#N/A</c:v>
                </c:pt>
                <c:pt idx="147">
                  <c:v>0.01</c:v>
                </c:pt>
                <c:pt idx="148">
                  <c:v>#N/A</c:v>
                </c:pt>
                <c:pt idx="149">
                  <c:v>7.0000000000000001E-3</c:v>
                </c:pt>
                <c:pt idx="150">
                  <c:v>#N/A</c:v>
                </c:pt>
                <c:pt idx="151">
                  <c:v>#N/A</c:v>
                </c:pt>
                <c:pt idx="152">
                  <c:v>#N/A</c:v>
                </c:pt>
                <c:pt idx="153">
                  <c:v>#N/A</c:v>
                </c:pt>
                <c:pt idx="154">
                  <c:v>#N/A</c:v>
                </c:pt>
                <c:pt idx="155">
                  <c:v>1.31</c:v>
                </c:pt>
                <c:pt idx="156">
                  <c:v>#N/A</c:v>
                </c:pt>
                <c:pt idx="157">
                  <c:v>#N/A</c:v>
                </c:pt>
                <c:pt idx="158">
                  <c:v>12.9</c:v>
                </c:pt>
                <c:pt idx="159">
                  <c:v>34.6</c:v>
                </c:pt>
                <c:pt idx="160">
                  <c:v>#N/A</c:v>
                </c:pt>
                <c:pt idx="161">
                  <c:v>11.87</c:v>
                </c:pt>
                <c:pt idx="162">
                  <c:v>#N/A</c:v>
                </c:pt>
                <c:pt idx="163">
                  <c:v>2.7109999999999999</c:v>
                </c:pt>
                <c:pt idx="164">
                  <c:v>2.5590000000000002</c:v>
                </c:pt>
                <c:pt idx="165">
                  <c:v>14.43</c:v>
                </c:pt>
                <c:pt idx="166">
                  <c:v>23.78</c:v>
                </c:pt>
                <c:pt idx="167">
                  <c:v>#N/A</c:v>
                </c:pt>
                <c:pt idx="168">
                  <c:v>#N/A</c:v>
                </c:pt>
                <c:pt idx="169">
                  <c:v>#N/A</c:v>
                </c:pt>
                <c:pt idx="170">
                  <c:v>#N/A</c:v>
                </c:pt>
                <c:pt idx="171">
                  <c:v>#N/A</c:v>
                </c:pt>
                <c:pt idx="172">
                  <c:v>0.29699999999999999</c:v>
                </c:pt>
                <c:pt idx="173">
                  <c:v>#N/A</c:v>
                </c:pt>
                <c:pt idx="174">
                  <c:v>2.8570000000000002</c:v>
                </c:pt>
                <c:pt idx="175">
                  <c:v>#N/A</c:v>
                </c:pt>
                <c:pt idx="176">
                  <c:v>2.1080000000000001</c:v>
                </c:pt>
                <c:pt idx="177">
                  <c:v>#N/A</c:v>
                </c:pt>
                <c:pt idx="178">
                  <c:v>#N/A</c:v>
                </c:pt>
                <c:pt idx="179">
                  <c:v>12.12</c:v>
                </c:pt>
                <c:pt idx="180">
                  <c:v>#N/A</c:v>
                </c:pt>
                <c:pt idx="181">
                  <c:v>#N/A</c:v>
                </c:pt>
                <c:pt idx="182">
                  <c:v>#N/A</c:v>
                </c:pt>
                <c:pt idx="183">
                  <c:v>#N/A</c:v>
                </c:pt>
                <c:pt idx="184">
                  <c:v>58.05</c:v>
                </c:pt>
                <c:pt idx="185">
                  <c:v>#N/A</c:v>
                </c:pt>
                <c:pt idx="186">
                  <c:v>#N/A</c:v>
                </c:pt>
                <c:pt idx="187">
                  <c:v>#N/A</c:v>
                </c:pt>
                <c:pt idx="188">
                  <c:v>#N/A</c:v>
                </c:pt>
                <c:pt idx="189">
                  <c:v>#N/A</c:v>
                </c:pt>
                <c:pt idx="190">
                  <c:v>#N/A</c:v>
                </c:pt>
                <c:pt idx="191">
                  <c:v>1.706</c:v>
                </c:pt>
                <c:pt idx="192">
                  <c:v>7.69</c:v>
                </c:pt>
                <c:pt idx="193">
                  <c:v>5.6500000000000002E-2</c:v>
                </c:pt>
                <c:pt idx="194">
                  <c:v>#N/A</c:v>
                </c:pt>
                <c:pt idx="195">
                  <c:v>#N/A</c:v>
                </c:pt>
                <c:pt idx="196">
                  <c:v>#N/A</c:v>
                </c:pt>
                <c:pt idx="197">
                  <c:v>#N/A</c:v>
                </c:pt>
                <c:pt idx="198">
                  <c:v>#N/A</c:v>
                </c:pt>
                <c:pt idx="199">
                  <c:v>525.4</c:v>
                </c:pt>
              </c:numCache>
            </c:numRef>
          </c:xVal>
          <c:yVal>
            <c:numRef>
              <c:f>v_total_withdrawal!$AS$7:$AS$206</c:f>
              <c:numCache>
                <c:formatCode>0.00</c:formatCode>
                <c:ptCount val="200"/>
                <c:pt idx="0">
                  <c:v>1.0299415999999999</c:v>
                </c:pt>
                <c:pt idx="1">
                  <c:v>7.7576080000000003</c:v>
                </c:pt>
                <c:pt idx="2">
                  <c:v>0.53144239999999998</c:v>
                </c:pt>
                <c:pt idx="3">
                  <c:v>1.925028</c:v>
                </c:pt>
                <c:pt idx="4">
                  <c:v>7.8609500000000002E-3</c:v>
                </c:pt>
                <c:pt idx="5">
                  <c:v>0.38108799999999998</c:v>
                </c:pt>
                <c:pt idx="6">
                  <c:v>0</c:v>
                </c:pt>
                <c:pt idx="7">
                  <c:v>11.660539999999999</c:v>
                </c:pt>
                <c:pt idx="8">
                  <c:v>9.7885600000000004</c:v>
                </c:pt>
                <c:pt idx="9">
                  <c:v>2.4758019999999998</c:v>
                </c:pt>
                <c:pt idx="10">
                  <c:v>5.9377220000000001E-2</c:v>
                </c:pt>
                <c:pt idx="11">
                  <c:v>0.15692059999999999</c:v>
                </c:pt>
                <c:pt idx="12">
                  <c:v>0</c:v>
                </c:pt>
                <c:pt idx="13">
                  <c:v>65.321179999999998</c:v>
                </c:pt>
                <c:pt idx="14">
                  <c:v>6.2876260000000003E-2</c:v>
                </c:pt>
                <c:pt idx="15">
                  <c:v>0.246972</c:v>
                </c:pt>
                <c:pt idx="16">
                  <c:v>2.548104E-2</c:v>
                </c:pt>
                <c:pt idx="17">
                  <c:v>43.591880000000003</c:v>
                </c:pt>
                <c:pt idx="18">
                  <c:v>3.1102680000000001E-2</c:v>
                </c:pt>
                <c:pt idx="19">
                  <c:v>5.499922E-3</c:v>
                </c:pt>
                <c:pt idx="20">
                  <c:v>5.1193799999999998E-2</c:v>
                </c:pt>
                <c:pt idx="21">
                  <c:v>10.415279999999999</c:v>
                </c:pt>
                <c:pt idx="22">
                  <c:v>44.716999999999999</c:v>
                </c:pt>
                <c:pt idx="23">
                  <c:v>0.10551468</c:v>
                </c:pt>
                <c:pt idx="24">
                  <c:v>0.73361080000000001</c:v>
                </c:pt>
                <c:pt idx="25">
                  <c:v>33.777900000000002</c:v>
                </c:pt>
                <c:pt idx="26">
                  <c:v>0</c:v>
                </c:pt>
                <c:pt idx="27">
                  <c:v>2.9473180000000002E-2</c:v>
                </c:pt>
                <c:pt idx="28">
                  <c:v>2.3484099999999999</c:v>
                </c:pt>
                <c:pt idx="29">
                  <c:v>0.14579500000000001</c:v>
                </c:pt>
                <c:pt idx="30">
                  <c:v>2.5917940000000002</c:v>
                </c:pt>
                <c:pt idx="31">
                  <c:v>7.7178760000000004</c:v>
                </c:pt>
                <c:pt idx="32">
                  <c:v>0</c:v>
                </c:pt>
                <c:pt idx="33">
                  <c:v>5.2819379999999999E-2</c:v>
                </c:pt>
                <c:pt idx="34">
                  <c:v>0</c:v>
                </c:pt>
                <c:pt idx="35">
                  <c:v>0.82719659999999995</c:v>
                </c:pt>
                <c:pt idx="36">
                  <c:v>1.973846</c:v>
                </c:pt>
                <c:pt idx="37">
                  <c:v>0.2270142</c:v>
                </c:pt>
                <c:pt idx="38">
                  <c:v>4.7617580000000004</c:v>
                </c:pt>
                <c:pt idx="39">
                  <c:v>8.085138E-2</c:v>
                </c:pt>
                <c:pt idx="40">
                  <c:v>0.60503439999999997</c:v>
                </c:pt>
                <c:pt idx="41">
                  <c:v>0</c:v>
                </c:pt>
                <c:pt idx="42">
                  <c:v>1.0713627999999999</c:v>
                </c:pt>
                <c:pt idx="43">
                  <c:v>2.2444899999999999</c:v>
                </c:pt>
                <c:pt idx="44">
                  <c:v>5.4117300000000004</c:v>
                </c:pt>
                <c:pt idx="45">
                  <c:v>32.468780000000002</c:v>
                </c:pt>
                <c:pt idx="46">
                  <c:v>0.21981999999999999</c:v>
                </c:pt>
                <c:pt idx="47">
                  <c:v>2.7721619999999999E-2</c:v>
                </c:pt>
                <c:pt idx="48">
                  <c:v>2.6480600000000001</c:v>
                </c:pt>
                <c:pt idx="49">
                  <c:v>0</c:v>
                </c:pt>
                <c:pt idx="50">
                  <c:v>1.415132E-2</c:v>
                </c:pt>
                <c:pt idx="51">
                  <c:v>2.2683979999999999</c:v>
                </c:pt>
                <c:pt idx="52">
                  <c:v>28.906459999999999</c:v>
                </c:pt>
                <c:pt idx="53">
                  <c:v>2.5159039999999998E-3</c:v>
                </c:pt>
                <c:pt idx="54">
                  <c:v>1.416622</c:v>
                </c:pt>
                <c:pt idx="55">
                  <c:v>6.1376420000000001E-2</c:v>
                </c:pt>
                <c:pt idx="56">
                  <c:v>4.7238740000000001E-2</c:v>
                </c:pt>
                <c:pt idx="57">
                  <c:v>35.059939999999997</c:v>
                </c:pt>
                <c:pt idx="58">
                  <c:v>2.0056560000000001</c:v>
                </c:pt>
                <c:pt idx="59">
                  <c:v>0.35029939999999998</c:v>
                </c:pt>
                <c:pt idx="60">
                  <c:v>0</c:v>
                </c:pt>
                <c:pt idx="61">
                  <c:v>4.4247420000000002</c:v>
                </c:pt>
                <c:pt idx="62">
                  <c:v>0</c:v>
                </c:pt>
                <c:pt idx="63">
                  <c:v>0.40096660000000001</c:v>
                </c:pt>
                <c:pt idx="64">
                  <c:v>1.2267539999999999</c:v>
                </c:pt>
                <c:pt idx="65">
                  <c:v>1.5992759999999999</c:v>
                </c:pt>
                <c:pt idx="66">
                  <c:v>0.37663780000000002</c:v>
                </c:pt>
                <c:pt idx="67">
                  <c:v>#N/A</c:v>
                </c:pt>
                <c:pt idx="68">
                  <c:v>0.21543660000000001</c:v>
                </c:pt>
                <c:pt idx="69">
                  <c:v>5.0305999999999997</c:v>
                </c:pt>
                <c:pt idx="70">
                  <c:v>1.5688359999999999</c:v>
                </c:pt>
                <c:pt idx="71">
                  <c:v>0.14067160000000001</c:v>
                </c:pt>
                <c:pt idx="72">
                  <c:v>532.22559999999999</c:v>
                </c:pt>
                <c:pt idx="73">
                  <c:v>27.669820000000001</c:v>
                </c:pt>
                <c:pt idx="74">
                  <c:v>28.942799999999998</c:v>
                </c:pt>
                <c:pt idx="75">
                  <c:v>23.17014</c:v>
                </c:pt>
                <c:pt idx="76">
                  <c:v>0.8013884</c:v>
                </c:pt>
                <c:pt idx="77">
                  <c:v>0.91565779999999997</c:v>
                </c:pt>
                <c:pt idx="78">
                  <c:v>23.5626</c:v>
                </c:pt>
                <c:pt idx="79">
                  <c:v>0.38244400000000001</c:v>
                </c:pt>
                <c:pt idx="80">
                  <c:v>7.9337559999999998</c:v>
                </c:pt>
                <c:pt idx="81">
                  <c:v>7.1689379999999997E-2</c:v>
                </c:pt>
                <c:pt idx="82">
                  <c:v>69.205879999999993</c:v>
                </c:pt>
                <c:pt idx="83">
                  <c:v>0.15963859999999999</c:v>
                </c:pt>
                <c:pt idx="84">
                  <c:v>2.3246639999999998</c:v>
                </c:pt>
                <c:pt idx="85">
                  <c:v>0.49765320000000002</c:v>
                </c:pt>
                <c:pt idx="86">
                  <c:v>13.424860000000001</c:v>
                </c:pt>
                <c:pt idx="87">
                  <c:v>7.0821959999999997</c:v>
                </c:pt>
                <c:pt idx="88">
                  <c:v>22.449680000000001</c:v>
                </c:pt>
                <c:pt idx="89">
                  <c:v>7.5108299999999996E-3</c:v>
                </c:pt>
                <c:pt idx="90">
                  <c:v>0.4809408</c:v>
                </c:pt>
                <c:pt idx="91">
                  <c:v>8.6236719999999991</c:v>
                </c:pt>
                <c:pt idx="92">
                  <c:v>0.58386179999999999</c:v>
                </c:pt>
                <c:pt idx="93">
                  <c:v>2.3697639999999999E-2</c:v>
                </c:pt>
                <c:pt idx="94">
                  <c:v>1.673734E-2</c:v>
                </c:pt>
                <c:pt idx="95">
                  <c:v>0.86132600000000004</c:v>
                </c:pt>
                <c:pt idx="96">
                  <c:v>6.8796300000000003E-3</c:v>
                </c:pt>
                <c:pt idx="97">
                  <c:v>4.0760959999999997</c:v>
                </c:pt>
                <c:pt idx="98">
                  <c:v>0</c:v>
                </c:pt>
                <c:pt idx="99">
                  <c:v>12.228400000000001</c:v>
                </c:pt>
                <c:pt idx="100">
                  <c:v>0.1329456</c:v>
                </c:pt>
                <c:pt idx="101">
                  <c:v>8.1574799999999996</c:v>
                </c:pt>
                <c:pt idx="102">
                  <c:v>0</c:v>
                </c:pt>
                <c:pt idx="103">
                  <c:v>2.4297200000000001</c:v>
                </c:pt>
                <c:pt idx="104">
                  <c:v>5.392214E-2</c:v>
                </c:pt>
                <c:pt idx="105">
                  <c:v>0.78203120000000004</c:v>
                </c:pt>
                <c:pt idx="106">
                  <c:v>0</c:v>
                </c:pt>
                <c:pt idx="107">
                  <c:v>27.425080000000001</c:v>
                </c:pt>
                <c:pt idx="108">
                  <c:v>0</c:v>
                </c:pt>
                <c:pt idx="109">
                  <c:v>0.13400119999999999</c:v>
                </c:pt>
                <c:pt idx="110">
                  <c:v>1.937486</c:v>
                </c:pt>
                <c:pt idx="111">
                  <c:v>0.2362746</c:v>
                </c:pt>
                <c:pt idx="112">
                  <c:v>0</c:v>
                </c:pt>
                <c:pt idx="113">
                  <c:v>2.5279660000000002</c:v>
                </c:pt>
                <c:pt idx="114">
                  <c:v>4.8076979999999998E-2</c:v>
                </c:pt>
                <c:pt idx="115">
                  <c:v>0</c:v>
                </c:pt>
                <c:pt idx="116">
                  <c:v>5.1138219999999999</c:v>
                </c:pt>
                <c:pt idx="117">
                  <c:v>4.0536300000000001</c:v>
                </c:pt>
                <c:pt idx="118">
                  <c:v>0.18739320000000001</c:v>
                </c:pt>
                <c:pt idx="119">
                  <c:v>1.0671060000000001E-6</c:v>
                </c:pt>
                <c:pt idx="120">
                  <c:v>0.93180600000000002</c:v>
                </c:pt>
                <c:pt idx="121">
                  <c:v>0.50165599999999999</c:v>
                </c:pt>
                <c:pt idx="122">
                  <c:v>0.47748259999999998</c:v>
                </c:pt>
                <c:pt idx="123">
                  <c:v>2.261142</c:v>
                </c:pt>
                <c:pt idx="124">
                  <c:v>0</c:v>
                </c:pt>
                <c:pt idx="125">
                  <c:v>1.9985679999999999</c:v>
                </c:pt>
                <c:pt idx="126">
                  <c:v>112.929</c:v>
                </c:pt>
                <c:pt idx="127">
                  <c:v>0.51714539999999998</c:v>
                </c:pt>
                <c:pt idx="128">
                  <c:v>2.3151700000000002</c:v>
                </c:pt>
                <c:pt idx="129">
                  <c:v>5.7809560000000003E-2</c:v>
                </c:pt>
                <c:pt idx="130">
                  <c:v>0.37525900000000001</c:v>
                </c:pt>
                <c:pt idx="131">
                  <c:v>3.2417060000000002</c:v>
                </c:pt>
                <c:pt idx="132">
                  <c:v>23.9971</c:v>
                </c:pt>
                <c:pt idx="133">
                  <c:v>9.2757699999999996</c:v>
                </c:pt>
                <c:pt idx="134">
                  <c:v>5.2225919999999997</c:v>
                </c:pt>
                <c:pt idx="135">
                  <c:v>0.1090516</c:v>
                </c:pt>
                <c:pt idx="136">
                  <c:v>5.4741099999999999E-3</c:v>
                </c:pt>
                <c:pt idx="137">
                  <c:v>0.35872860000000001</c:v>
                </c:pt>
                <c:pt idx="138">
                  <c:v>1.944336E-2</c:v>
                </c:pt>
                <c:pt idx="139">
                  <c:v>0.1221658</c:v>
                </c:pt>
                <c:pt idx="140">
                  <c:v>0</c:v>
                </c:pt>
                <c:pt idx="141">
                  <c:v>0.51518220000000003</c:v>
                </c:pt>
                <c:pt idx="142">
                  <c:v>9.6808580000000006</c:v>
                </c:pt>
                <c:pt idx="143">
                  <c:v>4.3821359999999997E-2</c:v>
                </c:pt>
                <c:pt idx="144">
                  <c:v>90.744820000000004</c:v>
                </c:pt>
                <c:pt idx="145">
                  <c:v>0</c:v>
                </c:pt>
                <c:pt idx="146">
                  <c:v>0</c:v>
                </c:pt>
                <c:pt idx="147">
                  <c:v>0</c:v>
                </c:pt>
                <c:pt idx="148">
                  <c:v>1.181098E-3</c:v>
                </c:pt>
                <c:pt idx="149">
                  <c:v>0</c:v>
                </c:pt>
                <c:pt idx="150">
                  <c:v>12.44638</c:v>
                </c:pt>
                <c:pt idx="151">
                  <c:v>2.26877</c:v>
                </c:pt>
                <c:pt idx="152">
                  <c:v>0</c:v>
                </c:pt>
                <c:pt idx="153">
                  <c:v>0.3908124</c:v>
                </c:pt>
                <c:pt idx="154">
                  <c:v>0.60128979999999999</c:v>
                </c:pt>
                <c:pt idx="155">
                  <c:v>0.94040539999999995</c:v>
                </c:pt>
                <c:pt idx="156">
                  <c:v>2.7197659999999999E-2</c:v>
                </c:pt>
                <c:pt idx="157">
                  <c:v>1.0925562</c:v>
                </c:pt>
                <c:pt idx="158">
                  <c:v>5.7574339999999999</c:v>
                </c:pt>
                <c:pt idx="159">
                  <c:v>15.10342</c:v>
                </c:pt>
                <c:pt idx="160">
                  <c:v>0.86364620000000003</c:v>
                </c:pt>
                <c:pt idx="161">
                  <c:v>2.441074</c:v>
                </c:pt>
                <c:pt idx="162">
                  <c:v>5.822194E-2</c:v>
                </c:pt>
                <c:pt idx="163">
                  <c:v>2.724224</c:v>
                </c:pt>
                <c:pt idx="164">
                  <c:v>1.6349320000000001</c:v>
                </c:pt>
                <c:pt idx="165">
                  <c:v>4.0637480000000004</c:v>
                </c:pt>
                <c:pt idx="166">
                  <c:v>4.7316580000000004</c:v>
                </c:pt>
                <c:pt idx="167">
                  <c:v>0.41877720000000002</c:v>
                </c:pt>
                <c:pt idx="168">
                  <c:v>94.831879999999998</c:v>
                </c:pt>
                <c:pt idx="169">
                  <c:v>8.3701319999999996E-2</c:v>
                </c:pt>
                <c:pt idx="170">
                  <c:v>0</c:v>
                </c:pt>
                <c:pt idx="171">
                  <c:v>0</c:v>
                </c:pt>
                <c:pt idx="172">
                  <c:v>0.20115659999999999</c:v>
                </c:pt>
                <c:pt idx="173">
                  <c:v>9.3459479999999998E-2</c:v>
                </c:pt>
                <c:pt idx="174">
                  <c:v>0.60759719999999995</c:v>
                </c:pt>
                <c:pt idx="175">
                  <c:v>11.56372</c:v>
                </c:pt>
                <c:pt idx="176">
                  <c:v>0.49771979999999999</c:v>
                </c:pt>
                <c:pt idx="177">
                  <c:v>0.1323114</c:v>
                </c:pt>
                <c:pt idx="178">
                  <c:v>0</c:v>
                </c:pt>
                <c:pt idx="179">
                  <c:v>7.6699219999999997</c:v>
                </c:pt>
                <c:pt idx="180">
                  <c:v>26.914639999999999</c:v>
                </c:pt>
                <c:pt idx="181">
                  <c:v>264.3186</c:v>
                </c:pt>
                <c:pt idx="182">
                  <c:v>0.2334302</c:v>
                </c:pt>
                <c:pt idx="183">
                  <c:v>0.75549699999999997</c:v>
                </c:pt>
                <c:pt idx="184">
                  <c:v>12.39288</c:v>
                </c:pt>
                <c:pt idx="185">
                  <c:v>3.038062</c:v>
                </c:pt>
                <c:pt idx="186">
                  <c:v>106.96946</c:v>
                </c:pt>
                <c:pt idx="187">
                  <c:v>0.71540320000000002</c:v>
                </c:pt>
                <c:pt idx="188">
                  <c:v>0</c:v>
                </c:pt>
                <c:pt idx="189">
                  <c:v>1.20225</c:v>
                </c:pt>
                <c:pt idx="190">
                  <c:v>0.29174800000000001</c:v>
                </c:pt>
                <c:pt idx="191">
                  <c:v>0.4241704</c:v>
                </c:pt>
                <c:pt idx="192">
                  <c:v>5.3341620000000001</c:v>
                </c:pt>
                <c:pt idx="193">
                  <c:v>0.14950340000000001</c:v>
                </c:pt>
                <c:pt idx="194">
                  <c:v>4.9785899999999996</c:v>
                </c:pt>
                <c:pt idx="195">
                  <c:v>0.31114199999999997</c:v>
                </c:pt>
                <c:pt idx="196">
                  <c:v>15.14142</c:v>
                </c:pt>
                <c:pt idx="197">
                  <c:v>0.26473259999999998</c:v>
                </c:pt>
                <c:pt idx="198">
                  <c:v>0.11668779999999999</c:v>
                </c:pt>
                <c:pt idx="199">
                  <c:v>614.29300000000001</c:v>
                </c:pt>
              </c:numCache>
            </c:numRef>
          </c:yVal>
          <c:smooth val="0"/>
        </c:ser>
        <c:ser>
          <c:idx val="3"/>
          <c:order val="2"/>
          <c:tx>
            <c:strRef>
              <c:f>v_total_withdrawal!$AU$5</c:f>
              <c:strCache>
                <c:ptCount val="1"/>
                <c:pt idx="0">
                  <c:v>1998-2002</c:v>
                </c:pt>
              </c:strCache>
            </c:strRef>
          </c:tx>
          <c:spPr>
            <a:ln w="28575">
              <a:noFill/>
            </a:ln>
          </c:spPr>
          <c:xVal>
            <c:numRef>
              <c:f>v_total_withdrawal!$AV$7:$AV$206</c:f>
              <c:numCache>
                <c:formatCode>0.00</c:formatCode>
                <c:ptCount val="200"/>
                <c:pt idx="0">
                  <c:v>1.7330000000000001</c:v>
                </c:pt>
                <c:pt idx="1">
                  <c:v>20.28</c:v>
                </c:pt>
                <c:pt idx="2">
                  <c:v>1.8380000000000001</c:v>
                </c:pt>
                <c:pt idx="3">
                  <c:v>5.7229999999999999</c:v>
                </c:pt>
                <c:pt idx="4">
                  <c:v>#N/A</c:v>
                </c:pt>
                <c:pt idx="5">
                  <c:v>0.64049999999999996</c:v>
                </c:pt>
                <c:pt idx="6">
                  <c:v>#N/A</c:v>
                </c:pt>
                <c:pt idx="7">
                  <c:v>#N/A</c:v>
                </c:pt>
                <c:pt idx="8">
                  <c:v>21.7</c:v>
                </c:pt>
                <c:pt idx="9">
                  <c:v>3.6680000000000001</c:v>
                </c:pt>
                <c:pt idx="10">
                  <c:v>#N/A</c:v>
                </c:pt>
                <c:pt idx="11">
                  <c:v>#N/A</c:v>
                </c:pt>
                <c:pt idx="12">
                  <c:v>#N/A</c:v>
                </c:pt>
                <c:pt idx="13">
                  <c:v>#N/A</c:v>
                </c:pt>
                <c:pt idx="14">
                  <c:v>#N/A</c:v>
                </c:pt>
                <c:pt idx="15">
                  <c:v>#N/A</c:v>
                </c:pt>
                <c:pt idx="16">
                  <c:v>0.19400000000000001</c:v>
                </c:pt>
                <c:pt idx="17">
                  <c:v>#N/A</c:v>
                </c:pt>
                <c:pt idx="18">
                  <c:v>0.10100000000000001</c:v>
                </c:pt>
                <c:pt idx="19">
                  <c:v>#N/A</c:v>
                </c:pt>
                <c:pt idx="20">
                  <c:v>#N/A</c:v>
                </c:pt>
                <c:pt idx="21">
                  <c:v>6.5890000000000004</c:v>
                </c:pt>
                <c:pt idx="22">
                  <c:v>33.229999999999997</c:v>
                </c:pt>
                <c:pt idx="23">
                  <c:v>0.28799999999999998</c:v>
                </c:pt>
                <c:pt idx="24">
                  <c:v>0.96640000000000004</c:v>
                </c:pt>
                <c:pt idx="25">
                  <c:v>#N/A</c:v>
                </c:pt>
                <c:pt idx="26">
                  <c:v>2.1999999999999999E-2</c:v>
                </c:pt>
                <c:pt idx="27">
                  <c:v>6.6199999999999995E-2</c:v>
                </c:pt>
                <c:pt idx="28">
                  <c:v>13.01</c:v>
                </c:pt>
                <c:pt idx="29">
                  <c:v>0.84919999999999995</c:v>
                </c:pt>
                <c:pt idx="30">
                  <c:v>#N/A</c:v>
                </c:pt>
                <c:pt idx="31">
                  <c:v>7.7460000000000004</c:v>
                </c:pt>
                <c:pt idx="32">
                  <c:v>0.01</c:v>
                </c:pt>
                <c:pt idx="33">
                  <c:v>4.5999999999999999E-2</c:v>
                </c:pt>
                <c:pt idx="34">
                  <c:v>#N/A</c:v>
                </c:pt>
                <c:pt idx="35">
                  <c:v>#N/A</c:v>
                </c:pt>
                <c:pt idx="36">
                  <c:v>#N/A</c:v>
                </c:pt>
                <c:pt idx="37">
                  <c:v>0.2102</c:v>
                </c:pt>
                <c:pt idx="38">
                  <c:v>10.07</c:v>
                </c:pt>
                <c:pt idx="39">
                  <c:v>0.13</c:v>
                </c:pt>
                <c:pt idx="40">
                  <c:v>0.66790000000000005</c:v>
                </c:pt>
                <c:pt idx="41">
                  <c:v>1.66E-2</c:v>
                </c:pt>
                <c:pt idx="42">
                  <c:v>4.8650000000000002</c:v>
                </c:pt>
                <c:pt idx="43">
                  <c:v>1.837</c:v>
                </c:pt>
                <c:pt idx="44">
                  <c:v>9.3689999999999998</c:v>
                </c:pt>
                <c:pt idx="45">
                  <c:v>68.3</c:v>
                </c:pt>
                <c:pt idx="46">
                  <c:v>1.3759999999999999</c:v>
                </c:pt>
                <c:pt idx="47">
                  <c:v>1.7399999999999999E-2</c:v>
                </c:pt>
                <c:pt idx="48">
                  <c:v>1.413</c:v>
                </c:pt>
                <c:pt idx="49">
                  <c:v>#N/A</c:v>
                </c:pt>
                <c:pt idx="50">
                  <c:v>8.1699999999999995E-2</c:v>
                </c:pt>
                <c:pt idx="51">
                  <c:v>2.3279999999999998</c:v>
                </c:pt>
                <c:pt idx="52">
                  <c:v>32.369999999999997</c:v>
                </c:pt>
                <c:pt idx="53">
                  <c:v>1.9E-2</c:v>
                </c:pt>
                <c:pt idx="54">
                  <c:v>#N/A</c:v>
                </c:pt>
                <c:pt idx="55">
                  <c:v>0.1203</c:v>
                </c:pt>
                <c:pt idx="56">
                  <c:v>9.0499999999999997E-2</c:v>
                </c:pt>
                <c:pt idx="57">
                  <c:v>39.15</c:v>
                </c:pt>
                <c:pt idx="58">
                  <c:v>#N/A</c:v>
                </c:pt>
                <c:pt idx="59">
                  <c:v>0.98199999999999998</c:v>
                </c:pt>
                <c:pt idx="60">
                  <c:v>#N/A</c:v>
                </c:pt>
                <c:pt idx="61">
                  <c:v>9.2590000000000003</c:v>
                </c:pt>
                <c:pt idx="62">
                  <c:v>#N/A</c:v>
                </c:pt>
                <c:pt idx="63">
                  <c:v>#N/A</c:v>
                </c:pt>
                <c:pt idx="64">
                  <c:v>0.55330000000000001</c:v>
                </c:pt>
                <c:pt idx="65">
                  <c:v>1.64</c:v>
                </c:pt>
                <c:pt idx="66">
                  <c:v>#N/A</c:v>
                </c:pt>
                <c:pt idx="67">
                  <c:v>#N/A</c:v>
                </c:pt>
                <c:pt idx="68">
                  <c:v>#N/A</c:v>
                </c:pt>
                <c:pt idx="69">
                  <c:v>5.72</c:v>
                </c:pt>
                <c:pt idx="70">
                  <c:v>#N/A</c:v>
                </c:pt>
                <c:pt idx="71">
                  <c:v>0.16500000000000001</c:v>
                </c:pt>
                <c:pt idx="72">
                  <c:v>610.4</c:v>
                </c:pt>
                <c:pt idx="73">
                  <c:v>113.3</c:v>
                </c:pt>
                <c:pt idx="74">
                  <c:v>89.7</c:v>
                </c:pt>
                <c:pt idx="75">
                  <c:v>66</c:v>
                </c:pt>
                <c:pt idx="76">
                  <c:v>#N/A</c:v>
                </c:pt>
                <c:pt idx="77">
                  <c:v>1.831</c:v>
                </c:pt>
                <c:pt idx="78">
                  <c:v>45.41</c:v>
                </c:pt>
                <c:pt idx="79">
                  <c:v>1.409</c:v>
                </c:pt>
                <c:pt idx="80">
                  <c:v>19.7</c:v>
                </c:pt>
                <c:pt idx="81">
                  <c:v>#N/A</c:v>
                </c:pt>
                <c:pt idx="82">
                  <c:v>84.65</c:v>
                </c:pt>
                <c:pt idx="83">
                  <c:v>#N/A</c:v>
                </c:pt>
                <c:pt idx="84">
                  <c:v>10.08</c:v>
                </c:pt>
                <c:pt idx="85">
                  <c:v>#N/A</c:v>
                </c:pt>
                <c:pt idx="86">
                  <c:v>#N/A</c:v>
                </c:pt>
                <c:pt idx="87">
                  <c:v>#N/A</c:v>
                </c:pt>
                <c:pt idx="88">
                  <c:v>29.16</c:v>
                </c:pt>
                <c:pt idx="89">
                  <c:v>0.91320000000000001</c:v>
                </c:pt>
                <c:pt idx="90">
                  <c:v>0.25629999999999997</c:v>
                </c:pt>
                <c:pt idx="91">
                  <c:v>#N/A</c:v>
                </c:pt>
                <c:pt idx="92">
                  <c:v>1.4330000000000001</c:v>
                </c:pt>
                <c:pt idx="93">
                  <c:v>4.3799999999999999E-2</c:v>
                </c:pt>
                <c:pt idx="94">
                  <c:v>0.1308</c:v>
                </c:pt>
                <c:pt idx="95">
                  <c:v>4.3259999999999996</c:v>
                </c:pt>
                <c:pt idx="96">
                  <c:v>#N/A</c:v>
                </c:pt>
                <c:pt idx="97">
                  <c:v>2.7679999999999998</c:v>
                </c:pt>
                <c:pt idx="98">
                  <c:v>#N/A</c:v>
                </c:pt>
                <c:pt idx="99">
                  <c:v>13.37</c:v>
                </c:pt>
                <c:pt idx="100">
                  <c:v>1.325</c:v>
                </c:pt>
                <c:pt idx="101">
                  <c:v>9.3049999999999997</c:v>
                </c:pt>
                <c:pt idx="102">
                  <c:v>#N/A</c:v>
                </c:pt>
                <c:pt idx="103">
                  <c:v>#N/A</c:v>
                </c:pt>
                <c:pt idx="104">
                  <c:v>5.3800000000000001E-2</c:v>
                </c:pt>
                <c:pt idx="105">
                  <c:v>1.601</c:v>
                </c:pt>
                <c:pt idx="106">
                  <c:v>0.61</c:v>
                </c:pt>
                <c:pt idx="107">
                  <c:v>72.599999999999994</c:v>
                </c:pt>
                <c:pt idx="108">
                  <c:v>5.7999999999999996E-3</c:v>
                </c:pt>
                <c:pt idx="109">
                  <c:v>#N/A</c:v>
                </c:pt>
                <c:pt idx="110">
                  <c:v>14.82</c:v>
                </c:pt>
                <c:pt idx="111">
                  <c:v>0.88419999999999999</c:v>
                </c:pt>
                <c:pt idx="112">
                  <c:v>#N/A</c:v>
                </c:pt>
                <c:pt idx="113">
                  <c:v>#N/A</c:v>
                </c:pt>
                <c:pt idx="114">
                  <c:v>0.28799999999999998</c:v>
                </c:pt>
                <c:pt idx="115">
                  <c:v>#N/A</c:v>
                </c:pt>
                <c:pt idx="116">
                  <c:v>9.5619999999999994</c:v>
                </c:pt>
                <c:pt idx="117">
                  <c:v>8.9139999999999997</c:v>
                </c:pt>
                <c:pt idx="118">
                  <c:v>0.63319999999999999</c:v>
                </c:pt>
                <c:pt idx="119">
                  <c:v>#N/A</c:v>
                </c:pt>
                <c:pt idx="120">
                  <c:v>3.14</c:v>
                </c:pt>
                <c:pt idx="121">
                  <c:v>1.3879999999999999</c:v>
                </c:pt>
                <c:pt idx="122">
                  <c:v>#N/A</c:v>
                </c:pt>
                <c:pt idx="123">
                  <c:v>10.31</c:v>
                </c:pt>
                <c:pt idx="124">
                  <c:v>#N/A</c:v>
                </c:pt>
                <c:pt idx="125">
                  <c:v>2.399</c:v>
                </c:pt>
                <c:pt idx="126">
                  <c:v>172.6</c:v>
                </c:pt>
                <c:pt idx="127">
                  <c:v>#N/A</c:v>
                </c:pt>
                <c:pt idx="128">
                  <c:v>1.9079999999999999</c:v>
                </c:pt>
                <c:pt idx="129">
                  <c:v>0.27139999999999997</c:v>
                </c:pt>
                <c:pt idx="130">
                  <c:v>0.49</c:v>
                </c:pt>
                <c:pt idx="131">
                  <c:v>#N/A</c:v>
                </c:pt>
                <c:pt idx="132">
                  <c:v>#N/A</c:v>
                </c:pt>
                <c:pt idx="133">
                  <c:v>11.73</c:v>
                </c:pt>
                <c:pt idx="134">
                  <c:v>11.14</c:v>
                </c:pt>
                <c:pt idx="135">
                  <c:v>0.17499999999999999</c:v>
                </c:pt>
                <c:pt idx="136">
                  <c:v>#N/A</c:v>
                </c:pt>
                <c:pt idx="137">
                  <c:v>3.8809999999999998</c:v>
                </c:pt>
                <c:pt idx="138">
                  <c:v>0.41339999999999999</c:v>
                </c:pt>
                <c:pt idx="139">
                  <c:v>0.29389999999999999</c:v>
                </c:pt>
                <c:pt idx="140">
                  <c:v>#N/A</c:v>
                </c:pt>
                <c:pt idx="141">
                  <c:v>4.2050000000000001</c:v>
                </c:pt>
                <c:pt idx="142">
                  <c:v>9.2219999999999995</c:v>
                </c:pt>
                <c:pt idx="143">
                  <c:v>0.15</c:v>
                </c:pt>
                <c:pt idx="144">
                  <c:v>66.2</c:v>
                </c:pt>
                <c:pt idx="145">
                  <c:v>#N/A</c:v>
                </c:pt>
                <c:pt idx="146">
                  <c:v>#N/A</c:v>
                </c:pt>
                <c:pt idx="147">
                  <c:v>#N/A</c:v>
                </c:pt>
                <c:pt idx="148">
                  <c:v>#N/A</c:v>
                </c:pt>
                <c:pt idx="149">
                  <c:v>#N/A</c:v>
                </c:pt>
                <c:pt idx="150">
                  <c:v>#N/A</c:v>
                </c:pt>
                <c:pt idx="151">
                  <c:v>2.2210000000000001</c:v>
                </c:pt>
                <c:pt idx="152">
                  <c:v>#N/A</c:v>
                </c:pt>
                <c:pt idx="153">
                  <c:v>0.18890000000000001</c:v>
                </c:pt>
                <c:pt idx="154">
                  <c:v>0.8992</c:v>
                </c:pt>
                <c:pt idx="155">
                  <c:v>1.0940000000000001</c:v>
                </c:pt>
                <c:pt idx="156">
                  <c:v>#N/A</c:v>
                </c:pt>
                <c:pt idx="157">
                  <c:v>3.29</c:v>
                </c:pt>
                <c:pt idx="158">
                  <c:v>12.79</c:v>
                </c:pt>
                <c:pt idx="159">
                  <c:v>35.94</c:v>
                </c:pt>
                <c:pt idx="160">
                  <c:v>0.67</c:v>
                </c:pt>
                <c:pt idx="161">
                  <c:v>11.96</c:v>
                </c:pt>
                <c:pt idx="162">
                  <c:v>1.042</c:v>
                </c:pt>
                <c:pt idx="163">
                  <c:v>2.6760000000000002</c:v>
                </c:pt>
                <c:pt idx="164">
                  <c:v>2.5179999999999998</c:v>
                </c:pt>
                <c:pt idx="165">
                  <c:v>16.36</c:v>
                </c:pt>
                <c:pt idx="166">
                  <c:v>24.91</c:v>
                </c:pt>
                <c:pt idx="167">
                  <c:v>5.1840000000000002</c:v>
                </c:pt>
                <c:pt idx="168">
                  <c:v>#N/A</c:v>
                </c:pt>
                <c:pt idx="169">
                  <c:v>0.16900000000000001</c:v>
                </c:pt>
                <c:pt idx="170">
                  <c:v>#N/A</c:v>
                </c:pt>
                <c:pt idx="171">
                  <c:v>#N/A</c:v>
                </c:pt>
                <c:pt idx="172">
                  <c:v>0.314</c:v>
                </c:pt>
                <c:pt idx="173">
                  <c:v>1.36</c:v>
                </c:pt>
                <c:pt idx="174">
                  <c:v>2.85</c:v>
                </c:pt>
                <c:pt idx="175">
                  <c:v>42</c:v>
                </c:pt>
                <c:pt idx="176">
                  <c:v>2.9039999999999999</c:v>
                </c:pt>
                <c:pt idx="177">
                  <c:v>0.31740000000000002</c:v>
                </c:pt>
                <c:pt idx="178">
                  <c:v>#N/A</c:v>
                </c:pt>
                <c:pt idx="179">
                  <c:v>15.81</c:v>
                </c:pt>
                <c:pt idx="180">
                  <c:v>18.28</c:v>
                </c:pt>
                <c:pt idx="181">
                  <c:v>559.29999999999995</c:v>
                </c:pt>
                <c:pt idx="182">
                  <c:v>0.7157</c:v>
                </c:pt>
                <c:pt idx="183">
                  <c:v>3.66</c:v>
                </c:pt>
                <c:pt idx="184">
                  <c:v>60.58</c:v>
                </c:pt>
                <c:pt idx="185">
                  <c:v>9.0640000000000001</c:v>
                </c:pt>
                <c:pt idx="186">
                  <c:v>#N/A</c:v>
                </c:pt>
                <c:pt idx="187">
                  <c:v>5.5579999999999998</c:v>
                </c:pt>
                <c:pt idx="188">
                  <c:v>#N/A</c:v>
                </c:pt>
                <c:pt idx="189">
                  <c:v>3.4</c:v>
                </c:pt>
                <c:pt idx="190">
                  <c:v>0.58409999999999995</c:v>
                </c:pt>
                <c:pt idx="191">
                  <c:v>1.5720000000000001</c:v>
                </c:pt>
                <c:pt idx="192">
                  <c:v>6.7380000000000004</c:v>
                </c:pt>
                <c:pt idx="193">
                  <c:v>6.0499999999999998E-2</c:v>
                </c:pt>
                <c:pt idx="194">
                  <c:v>#N/A</c:v>
                </c:pt>
                <c:pt idx="195">
                  <c:v>#N/A</c:v>
                </c:pt>
                <c:pt idx="196">
                  <c:v>#N/A</c:v>
                </c:pt>
                <c:pt idx="197">
                  <c:v>#N/A</c:v>
                </c:pt>
                <c:pt idx="198">
                  <c:v>0.27900000000000003</c:v>
                </c:pt>
                <c:pt idx="199">
                  <c:v>#N/A</c:v>
                </c:pt>
              </c:numCache>
            </c:numRef>
          </c:xVal>
          <c:yVal>
            <c:numRef>
              <c:f>v_total_withdrawal!$AX$7:$AX$206</c:f>
              <c:numCache>
                <c:formatCode>0.00</c:formatCode>
                <c:ptCount val="200"/>
                <c:pt idx="0">
                  <c:v>1.072362</c:v>
                </c:pt>
                <c:pt idx="1">
                  <c:v>8.3955099999999998</c:v>
                </c:pt>
                <c:pt idx="2">
                  <c:v>0.57695779999999997</c:v>
                </c:pt>
                <c:pt idx="3">
                  <c:v>2.0727920000000002</c:v>
                </c:pt>
                <c:pt idx="4">
                  <c:v>7.7124940000000003E-3</c:v>
                </c:pt>
                <c:pt idx="5">
                  <c:v>0.38465919999999998</c:v>
                </c:pt>
                <c:pt idx="6">
                  <c:v>0</c:v>
                </c:pt>
                <c:pt idx="7">
                  <c:v>11.121352</c:v>
                </c:pt>
                <c:pt idx="8">
                  <c:v>9.993112</c:v>
                </c:pt>
                <c:pt idx="9">
                  <c:v>2.4390879999999999</c:v>
                </c:pt>
                <c:pt idx="10">
                  <c:v>6.5892800000000001E-2</c:v>
                </c:pt>
                <c:pt idx="11">
                  <c:v>0.18555559999999999</c:v>
                </c:pt>
                <c:pt idx="12">
                  <c:v>0</c:v>
                </c:pt>
                <c:pt idx="13">
                  <c:v>75.429320000000004</c:v>
                </c:pt>
                <c:pt idx="14">
                  <c:v>7.1189379999999997E-2</c:v>
                </c:pt>
                <c:pt idx="15">
                  <c:v>0.27958139999999998</c:v>
                </c:pt>
                <c:pt idx="16">
                  <c:v>2.7819360000000001E-2</c:v>
                </c:pt>
                <c:pt idx="17">
                  <c:v>46.034260000000003</c:v>
                </c:pt>
                <c:pt idx="18">
                  <c:v>3.4789279999999999E-2</c:v>
                </c:pt>
                <c:pt idx="19">
                  <c:v>4.9337080000000002E-3</c:v>
                </c:pt>
                <c:pt idx="20">
                  <c:v>5.3230560000000003E-2</c:v>
                </c:pt>
                <c:pt idx="21">
                  <c:v>11.41512</c:v>
                </c:pt>
                <c:pt idx="22">
                  <c:v>58.008679999999998</c:v>
                </c:pt>
                <c:pt idx="23">
                  <c:v>0.1357498</c:v>
                </c:pt>
                <c:pt idx="24">
                  <c:v>0.83215819999999996</c:v>
                </c:pt>
                <c:pt idx="25">
                  <c:v>35.37462</c:v>
                </c:pt>
                <c:pt idx="26">
                  <c:v>0</c:v>
                </c:pt>
                <c:pt idx="27">
                  <c:v>2.9056640000000002E-2</c:v>
                </c:pt>
                <c:pt idx="28">
                  <c:v>2.4386079999999999</c:v>
                </c:pt>
                <c:pt idx="29">
                  <c:v>0.19575980000000001</c:v>
                </c:pt>
                <c:pt idx="30">
                  <c:v>2.8930720000000001</c:v>
                </c:pt>
                <c:pt idx="31">
                  <c:v>8.0750679999999999</c:v>
                </c:pt>
                <c:pt idx="32">
                  <c:v>0</c:v>
                </c:pt>
                <c:pt idx="33">
                  <c:v>5.6981360000000002E-2</c:v>
                </c:pt>
                <c:pt idx="34">
                  <c:v>0</c:v>
                </c:pt>
                <c:pt idx="35">
                  <c:v>0.98914959999999996</c:v>
                </c:pt>
                <c:pt idx="36">
                  <c:v>2.3717999999999999</c:v>
                </c:pt>
                <c:pt idx="37">
                  <c:v>0.2518224</c:v>
                </c:pt>
                <c:pt idx="38">
                  <c:v>5.1452099999999996</c:v>
                </c:pt>
                <c:pt idx="39">
                  <c:v>9.4022439999999999E-2</c:v>
                </c:pt>
                <c:pt idx="40">
                  <c:v>0.40824840000000001</c:v>
                </c:pt>
                <c:pt idx="41">
                  <c:v>0</c:v>
                </c:pt>
                <c:pt idx="42">
                  <c:v>1.1317238000000001</c:v>
                </c:pt>
                <c:pt idx="43">
                  <c:v>2.2280760000000002</c:v>
                </c:pt>
                <c:pt idx="44">
                  <c:v>5.6451279999999997</c:v>
                </c:pt>
                <c:pt idx="45">
                  <c:v>34.030999999999999</c:v>
                </c:pt>
                <c:pt idx="46">
                  <c:v>0.26161299999999998</c:v>
                </c:pt>
                <c:pt idx="47">
                  <c:v>4.9172840000000002E-2</c:v>
                </c:pt>
                <c:pt idx="48">
                  <c:v>2.9684840000000001</c:v>
                </c:pt>
                <c:pt idx="49">
                  <c:v>0</c:v>
                </c:pt>
                <c:pt idx="50">
                  <c:v>1.362708E-2</c:v>
                </c:pt>
                <c:pt idx="51">
                  <c:v>2.3594599999999999</c:v>
                </c:pt>
                <c:pt idx="52">
                  <c:v>28.593820000000001</c:v>
                </c:pt>
                <c:pt idx="53">
                  <c:v>2.5332760000000001E-3</c:v>
                </c:pt>
                <c:pt idx="54">
                  <c:v>1.4561820000000001</c:v>
                </c:pt>
                <c:pt idx="55">
                  <c:v>6.4063739999999994E-2</c:v>
                </c:pt>
                <c:pt idx="56">
                  <c:v>6.2217660000000001E-2</c:v>
                </c:pt>
                <c:pt idx="57">
                  <c:v>33.945419999999999</c:v>
                </c:pt>
                <c:pt idx="58">
                  <c:v>2.6615139999999999</c:v>
                </c:pt>
                <c:pt idx="59">
                  <c:v>0.36563499999999999</c:v>
                </c:pt>
                <c:pt idx="60">
                  <c:v>0</c:v>
                </c:pt>
                <c:pt idx="61">
                  <c:v>4.1715140000000002</c:v>
                </c:pt>
                <c:pt idx="62">
                  <c:v>0</c:v>
                </c:pt>
                <c:pt idx="63">
                  <c:v>0.45852579999999998</c:v>
                </c:pt>
                <c:pt idx="64">
                  <c:v>1.163808</c:v>
                </c:pt>
                <c:pt idx="65">
                  <c:v>1.611586</c:v>
                </c:pt>
                <c:pt idx="66">
                  <c:v>0.3008808</c:v>
                </c:pt>
                <c:pt idx="67">
                  <c:v>#N/A</c:v>
                </c:pt>
                <c:pt idx="68">
                  <c:v>0.2552218</c:v>
                </c:pt>
                <c:pt idx="69">
                  <c:v>5.2981939999999996</c:v>
                </c:pt>
                <c:pt idx="70">
                  <c:v>1.7760260000000001</c:v>
                </c:pt>
                <c:pt idx="71">
                  <c:v>0.15252779999999999</c:v>
                </c:pt>
                <c:pt idx="72">
                  <c:v>572.30899999999997</c:v>
                </c:pt>
                <c:pt idx="73">
                  <c:v>30.47916</c:v>
                </c:pt>
                <c:pt idx="74">
                  <c:v>32.209859999999999</c:v>
                </c:pt>
                <c:pt idx="75">
                  <c:v>24.008179999999999</c:v>
                </c:pt>
                <c:pt idx="76">
                  <c:v>0.920319</c:v>
                </c:pt>
                <c:pt idx="77">
                  <c:v>0.94494880000000003</c:v>
                </c:pt>
                <c:pt idx="78">
                  <c:v>23.877199999999998</c:v>
                </c:pt>
                <c:pt idx="79">
                  <c:v>0.40945340000000002</c:v>
                </c:pt>
                <c:pt idx="80">
                  <c:v>7.9581720000000002</c:v>
                </c:pt>
                <c:pt idx="81">
                  <c:v>9.832726E-2</c:v>
                </c:pt>
                <c:pt idx="82">
                  <c:v>68.174480000000003</c:v>
                </c:pt>
                <c:pt idx="83">
                  <c:v>0.16169120000000001</c:v>
                </c:pt>
                <c:pt idx="84">
                  <c:v>2.1905100000000002</c:v>
                </c:pt>
                <c:pt idx="85">
                  <c:v>0.59246120000000002</c:v>
                </c:pt>
                <c:pt idx="86">
                  <c:v>13.649459999999999</c:v>
                </c:pt>
                <c:pt idx="87">
                  <c:v>7.3798120000000003</c:v>
                </c:pt>
                <c:pt idx="88">
                  <c:v>22.81222</c:v>
                </c:pt>
                <c:pt idx="89">
                  <c:v>9.3790220000000007E-3</c:v>
                </c:pt>
                <c:pt idx="90">
                  <c:v>0.54153879999999999</c:v>
                </c:pt>
                <c:pt idx="91">
                  <c:v>12.476699999999999</c:v>
                </c:pt>
                <c:pt idx="92">
                  <c:v>0.58320740000000004</c:v>
                </c:pt>
                <c:pt idx="93">
                  <c:v>2.3910299999999999E-2</c:v>
                </c:pt>
                <c:pt idx="94">
                  <c:v>2.7397879999999999E-2</c:v>
                </c:pt>
                <c:pt idx="95">
                  <c:v>0.97519</c:v>
                </c:pt>
                <c:pt idx="96">
                  <c:v>7.2347799999999997E-3</c:v>
                </c:pt>
                <c:pt idx="97">
                  <c:v>4.6560220000000001</c:v>
                </c:pt>
                <c:pt idx="98">
                  <c:v>0</c:v>
                </c:pt>
                <c:pt idx="99">
                  <c:v>12.289540000000001</c:v>
                </c:pt>
                <c:pt idx="100">
                  <c:v>0.15758759999999999</c:v>
                </c:pt>
                <c:pt idx="101">
                  <c:v>8.203398</c:v>
                </c:pt>
                <c:pt idx="102">
                  <c:v>0</c:v>
                </c:pt>
                <c:pt idx="103">
                  <c:v>6.260802</c:v>
                </c:pt>
                <c:pt idx="104">
                  <c:v>2.6884040000000001E-2</c:v>
                </c:pt>
                <c:pt idx="105">
                  <c:v>0.77453399999999994</c:v>
                </c:pt>
                <c:pt idx="106">
                  <c:v>0</c:v>
                </c:pt>
                <c:pt idx="107">
                  <c:v>30.103940000000001</c:v>
                </c:pt>
                <c:pt idx="108">
                  <c:v>0</c:v>
                </c:pt>
                <c:pt idx="109">
                  <c:v>0.15481159999999999</c:v>
                </c:pt>
                <c:pt idx="110">
                  <c:v>1.9625440000000001</c:v>
                </c:pt>
                <c:pt idx="111">
                  <c:v>0.25627080000000002</c:v>
                </c:pt>
                <c:pt idx="112">
                  <c:v>0</c:v>
                </c:pt>
                <c:pt idx="113">
                  <c:v>2.6130439999999999</c:v>
                </c:pt>
                <c:pt idx="114">
                  <c:v>5.2821979999999998E-2</c:v>
                </c:pt>
                <c:pt idx="115">
                  <c:v>0</c:v>
                </c:pt>
                <c:pt idx="116">
                  <c:v>5.6689559999999997</c:v>
                </c:pt>
                <c:pt idx="117">
                  <c:v>4.063828</c:v>
                </c:pt>
                <c:pt idx="118">
                  <c:v>0.1975722</c:v>
                </c:pt>
                <c:pt idx="119">
                  <c:v>9.9045620000000002E-7</c:v>
                </c:pt>
                <c:pt idx="120">
                  <c:v>0.96279700000000001</c:v>
                </c:pt>
                <c:pt idx="121">
                  <c:v>0.52636620000000001</c:v>
                </c:pt>
                <c:pt idx="122">
                  <c:v>0.53955960000000003</c:v>
                </c:pt>
                <c:pt idx="123">
                  <c:v>2.7017639999999998</c:v>
                </c:pt>
                <c:pt idx="124">
                  <c:v>0</c:v>
                </c:pt>
                <c:pt idx="125">
                  <c:v>2.083154</c:v>
                </c:pt>
                <c:pt idx="126">
                  <c:v>113.5116</c:v>
                </c:pt>
                <c:pt idx="127">
                  <c:v>0.59018839999999995</c:v>
                </c:pt>
                <c:pt idx="128">
                  <c:v>2.4772319999999999</c:v>
                </c:pt>
                <c:pt idx="129">
                  <c:v>5.3184919999999997E-2</c:v>
                </c:pt>
                <c:pt idx="130">
                  <c:v>0.36498560000000002</c:v>
                </c:pt>
                <c:pt idx="131">
                  <c:v>3.4497640000000001</c:v>
                </c:pt>
                <c:pt idx="132">
                  <c:v>24.43872</c:v>
                </c:pt>
                <c:pt idx="133">
                  <c:v>10.249919999999999</c:v>
                </c:pt>
                <c:pt idx="134">
                  <c:v>5.5820720000000001</c:v>
                </c:pt>
                <c:pt idx="135">
                  <c:v>0.13514419999999999</c:v>
                </c:pt>
                <c:pt idx="136">
                  <c:v>8.7185519999999992E-3</c:v>
                </c:pt>
                <c:pt idx="137">
                  <c:v>0.38436880000000001</c:v>
                </c:pt>
                <c:pt idx="138">
                  <c:v>2.476016E-2</c:v>
                </c:pt>
                <c:pt idx="139">
                  <c:v>0.1294158</c:v>
                </c:pt>
                <c:pt idx="140">
                  <c:v>0</c:v>
                </c:pt>
                <c:pt idx="141">
                  <c:v>0.5593458</c:v>
                </c:pt>
                <c:pt idx="142">
                  <c:v>10.579798</c:v>
                </c:pt>
                <c:pt idx="143">
                  <c:v>5.0962319999999998E-2</c:v>
                </c:pt>
                <c:pt idx="144">
                  <c:v>82.052719999999994</c:v>
                </c:pt>
                <c:pt idx="145">
                  <c:v>0</c:v>
                </c:pt>
                <c:pt idx="146">
                  <c:v>0</c:v>
                </c:pt>
                <c:pt idx="147">
                  <c:v>0</c:v>
                </c:pt>
                <c:pt idx="148">
                  <c:v>1.1028043999999999E-3</c:v>
                </c:pt>
                <c:pt idx="149">
                  <c:v>0</c:v>
                </c:pt>
                <c:pt idx="150">
                  <c:v>14.03796</c:v>
                </c:pt>
                <c:pt idx="151">
                  <c:v>2.5862859999999999</c:v>
                </c:pt>
                <c:pt idx="152">
                  <c:v>0</c:v>
                </c:pt>
                <c:pt idx="153">
                  <c:v>0.39740639999999999</c:v>
                </c:pt>
                <c:pt idx="154">
                  <c:v>0.63909559999999999</c:v>
                </c:pt>
                <c:pt idx="155">
                  <c:v>1.0270386</c:v>
                </c:pt>
                <c:pt idx="156">
                  <c:v>2.5860459999999998E-2</c:v>
                </c:pt>
                <c:pt idx="157">
                  <c:v>1.094989</c:v>
                </c:pt>
                <c:pt idx="158">
                  <c:v>5.8102539999999996</c:v>
                </c:pt>
                <c:pt idx="159">
                  <c:v>15.737740000000001</c:v>
                </c:pt>
                <c:pt idx="160">
                  <c:v>0.88356999999999997</c:v>
                </c:pt>
                <c:pt idx="161">
                  <c:v>2.5008240000000002</c:v>
                </c:pt>
                <c:pt idx="162">
                  <c:v>6.057266E-2</c:v>
                </c:pt>
                <c:pt idx="163">
                  <c:v>2.738388</c:v>
                </c:pt>
                <c:pt idx="164">
                  <c:v>1.61829</c:v>
                </c:pt>
                <c:pt idx="165">
                  <c:v>5.3600680000000001</c:v>
                </c:pt>
                <c:pt idx="166">
                  <c:v>4.9841800000000003</c:v>
                </c:pt>
                <c:pt idx="167">
                  <c:v>0.50289779999999995</c:v>
                </c:pt>
                <c:pt idx="168">
                  <c:v>112.46075999999999</c:v>
                </c:pt>
                <c:pt idx="169">
                  <c:v>9.2906379999999997E-2</c:v>
                </c:pt>
                <c:pt idx="170">
                  <c:v>0</c:v>
                </c:pt>
                <c:pt idx="171">
                  <c:v>0</c:v>
                </c:pt>
                <c:pt idx="172">
                  <c:v>0.22950000000000001</c:v>
                </c:pt>
                <c:pt idx="173">
                  <c:v>0.10121388000000001</c:v>
                </c:pt>
                <c:pt idx="174">
                  <c:v>0.6716316</c:v>
                </c:pt>
                <c:pt idx="175">
                  <c:v>12.705</c:v>
                </c:pt>
                <c:pt idx="176">
                  <c:v>0.93754020000000005</c:v>
                </c:pt>
                <c:pt idx="177">
                  <c:v>0.14757020000000001</c:v>
                </c:pt>
                <c:pt idx="178">
                  <c:v>0</c:v>
                </c:pt>
                <c:pt idx="179">
                  <c:v>8.2499459999999996</c:v>
                </c:pt>
                <c:pt idx="180">
                  <c:v>24.52674</c:v>
                </c:pt>
                <c:pt idx="181">
                  <c:v>286.27339999999998</c:v>
                </c:pt>
                <c:pt idx="182">
                  <c:v>0.23757819999999999</c:v>
                </c:pt>
                <c:pt idx="183">
                  <c:v>0.9594762</c:v>
                </c:pt>
                <c:pt idx="184">
                  <c:v>12.838520000000001</c:v>
                </c:pt>
                <c:pt idx="185">
                  <c:v>3.3724880000000002</c:v>
                </c:pt>
                <c:pt idx="186">
                  <c:v>111.59362</c:v>
                </c:pt>
                <c:pt idx="187">
                  <c:v>0.76189280000000004</c:v>
                </c:pt>
                <c:pt idx="188">
                  <c:v>0</c:v>
                </c:pt>
                <c:pt idx="189">
                  <c:v>1.491268</c:v>
                </c:pt>
                <c:pt idx="190">
                  <c:v>0.29116959999999997</c:v>
                </c:pt>
                <c:pt idx="191">
                  <c:v>0.51123600000000002</c:v>
                </c:pt>
                <c:pt idx="192">
                  <c:v>5.3637680000000003</c:v>
                </c:pt>
                <c:pt idx="193">
                  <c:v>0.14981159999999999</c:v>
                </c:pt>
                <c:pt idx="194">
                  <c:v>5.3729620000000002</c:v>
                </c:pt>
                <c:pt idx="195">
                  <c:v>0.33749679999999999</c:v>
                </c:pt>
                <c:pt idx="196">
                  <c:v>15.6661</c:v>
                </c:pt>
                <c:pt idx="197">
                  <c:v>0.30068060000000002</c:v>
                </c:pt>
                <c:pt idx="198">
                  <c:v>0.1256044</c:v>
                </c:pt>
                <c:pt idx="199">
                  <c:v>673.08500000000004</c:v>
                </c:pt>
              </c:numCache>
            </c:numRef>
          </c:yVal>
          <c:smooth val="0"/>
        </c:ser>
        <c:ser>
          <c:idx val="4"/>
          <c:order val="3"/>
          <c:tx>
            <c:strRef>
              <c:f>v_total_withdrawal!$BQ$5</c:f>
              <c:strCache>
                <c:ptCount val="1"/>
                <c:pt idx="0">
                  <c:v>y = x</c:v>
                </c:pt>
              </c:strCache>
            </c:strRef>
          </c:tx>
          <c:marker>
            <c:symbol val="none"/>
          </c:marker>
          <c:xVal>
            <c:numRef>
              <c:f>v_total_withdrawal!$BQ$7:$BQ$8</c:f>
              <c:numCache>
                <c:formatCode>General</c:formatCode>
                <c:ptCount val="2"/>
                <c:pt idx="0">
                  <c:v>9.9999999999999998E-17</c:v>
                </c:pt>
                <c:pt idx="1">
                  <c:v>100000</c:v>
                </c:pt>
              </c:numCache>
            </c:numRef>
          </c:xVal>
          <c:yVal>
            <c:numRef>
              <c:f>v_total_withdrawal!$BR$7:$BR$8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37384960"/>
        <c:axId val="37386880"/>
      </c:scatterChart>
      <c:valAx>
        <c:axId val="3738496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37386880"/>
        <c:crosses val="autoZero"/>
        <c:crossBetween val="midCat"/>
      </c:valAx>
      <c:valAx>
        <c:axId val="3738688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3738496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v_total_withdrawal!$Q$5</c:f>
              <c:strCache>
                <c:ptCount val="1"/>
                <c:pt idx="0">
                  <c:v>1968-1972</c:v>
                </c:pt>
              </c:strCache>
            </c:strRef>
          </c:tx>
          <c:spPr>
            <a:ln w="28575">
              <a:noFill/>
            </a:ln>
          </c:spPr>
          <c:marker>
            <c:symbol val="circle"/>
            <c:size val="7"/>
            <c:spPr>
              <a:noFill/>
            </c:spPr>
          </c:marker>
          <c:xVal>
            <c:numRef>
              <c:f>v_total_withdrawal!$R$7:$R$206</c:f>
              <c:numCache>
                <c:formatCode>0.00</c:formatCode>
                <c:ptCount val="200"/>
                <c:pt idx="0">
                  <c:v>#N/A</c:v>
                </c:pt>
                <c:pt idx="1">
                  <c:v>#N/A</c:v>
                </c:pt>
                <c:pt idx="2">
                  <c:v>#N/A</c:v>
                </c:pt>
                <c:pt idx="3">
                  <c:v>2</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0.72</c:v>
                </c:pt>
                <c:pt idx="41">
                  <c:v>#N/A</c:v>
                </c:pt>
                <c:pt idx="42">
                  <c:v>#N/A</c:v>
                </c:pt>
                <c:pt idx="43">
                  <c:v>#N/A</c:v>
                </c:pt>
                <c:pt idx="44">
                  <c:v>#N/A</c:v>
                </c:pt>
                <c:pt idx="45">
                  <c:v>#N/A</c:v>
                </c:pt>
                <c:pt idx="46">
                  <c:v>#N/A</c:v>
                </c:pt>
                <c:pt idx="47">
                  <c:v>#N/A</c:v>
                </c:pt>
                <c:pt idx="48">
                  <c:v>#N/A</c:v>
                </c:pt>
                <c:pt idx="49">
                  <c:v>#N/A</c:v>
                </c:pt>
                <c:pt idx="50">
                  <c:v>#N/A</c:v>
                </c:pt>
                <c:pt idx="51">
                  <c:v>3.3</c:v>
                </c:pt>
                <c:pt idx="52">
                  <c:v>#N/A</c:v>
                </c:pt>
                <c:pt idx="53">
                  <c:v>#N/A</c:v>
                </c:pt>
                <c:pt idx="54">
                  <c:v>#N/A</c:v>
                </c:pt>
                <c:pt idx="55">
                  <c:v>#N/A</c:v>
                </c:pt>
                <c:pt idx="56">
                  <c:v>#N/A</c:v>
                </c:pt>
                <c:pt idx="57">
                  <c:v>#N/A</c:v>
                </c:pt>
                <c:pt idx="58">
                  <c:v>#N/A</c:v>
                </c:pt>
                <c:pt idx="59">
                  <c:v>0.3</c:v>
                </c:pt>
                <c:pt idx="60">
                  <c:v>#N/A</c:v>
                </c:pt>
                <c:pt idx="61">
                  <c:v>4.2539999999999996</c:v>
                </c:pt>
                <c:pt idx="62">
                  <c:v>#N/A</c:v>
                </c:pt>
                <c:pt idx="63">
                  <c:v>#N/A</c:v>
                </c:pt>
                <c:pt idx="64">
                  <c:v>#N/A</c:v>
                </c:pt>
                <c:pt idx="65">
                  <c:v>#N/A</c:v>
                </c:pt>
                <c:pt idx="66">
                  <c:v>#N/A</c:v>
                </c:pt>
                <c:pt idx="67">
                  <c:v>#N/A</c:v>
                </c:pt>
                <c:pt idx="68">
                  <c:v>#N/A</c:v>
                </c:pt>
                <c:pt idx="69">
                  <c:v>2.98</c:v>
                </c:pt>
                <c:pt idx="70">
                  <c:v>#N/A</c:v>
                </c:pt>
                <c:pt idx="71">
                  <c:v>#N/A</c:v>
                </c:pt>
                <c:pt idx="72">
                  <c:v>#N/A</c:v>
                </c:pt>
                <c:pt idx="73">
                  <c:v>#N/A</c:v>
                </c:pt>
                <c:pt idx="74">
                  <c:v>#N/A</c:v>
                </c:pt>
                <c:pt idx="75">
                  <c:v>#N/A</c:v>
                </c:pt>
                <c:pt idx="76">
                  <c:v>#N/A</c:v>
                </c:pt>
                <c:pt idx="77">
                  <c:v>1.5640000000000001</c:v>
                </c:pt>
                <c:pt idx="78">
                  <c:v>41.6</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10.11</c:v>
                </c:pt>
                <c:pt idx="134">
                  <c:v>#N/A</c:v>
                </c:pt>
                <c:pt idx="135">
                  <c:v>#N/A</c:v>
                </c:pt>
                <c:pt idx="136">
                  <c:v>#N/A</c:v>
                </c:pt>
                <c:pt idx="137">
                  <c:v>#N/A</c:v>
                </c:pt>
                <c:pt idx="138">
                  <c:v>#N/A</c:v>
                </c:pt>
                <c:pt idx="139">
                  <c:v>#N/A</c:v>
                </c:pt>
                <c:pt idx="140">
                  <c:v>#N/A</c:v>
                </c:pt>
                <c:pt idx="141">
                  <c:v>#N/A</c:v>
                </c:pt>
                <c:pt idx="142">
                  <c:v>9.59</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4.0730000000000004</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0.2</c:v>
                </c:pt>
                <c:pt idx="178">
                  <c:v>#N/A</c:v>
                </c:pt>
                <c:pt idx="179">
                  <c:v>#N/A</c:v>
                </c:pt>
                <c:pt idx="180">
                  <c:v>#N/A</c:v>
                </c:pt>
                <c:pt idx="181">
                  <c:v>#N/A</c:v>
                </c:pt>
                <c:pt idx="182">
                  <c:v>#N/A</c:v>
                </c:pt>
                <c:pt idx="183">
                  <c:v>#N/A</c:v>
                </c:pt>
                <c:pt idx="184">
                  <c:v>#N/A</c:v>
                </c:pt>
                <c:pt idx="185">
                  <c:v>4.0999999999999996</c:v>
                </c:pt>
                <c:pt idx="186">
                  <c:v>#N/A</c:v>
                </c:pt>
                <c:pt idx="187">
                  <c:v>#N/A</c:v>
                </c:pt>
                <c:pt idx="188">
                  <c:v>#N/A</c:v>
                </c:pt>
                <c:pt idx="189">
                  <c:v>#N/A</c:v>
                </c:pt>
                <c:pt idx="190">
                  <c:v>#N/A</c:v>
                </c:pt>
                <c:pt idx="191">
                  <c:v>#N/A</c:v>
                </c:pt>
                <c:pt idx="192">
                  <c:v>#N/A</c:v>
                </c:pt>
                <c:pt idx="193">
                  <c:v>3.4799999999999998E-2</c:v>
                </c:pt>
                <c:pt idx="194">
                  <c:v>#N/A</c:v>
                </c:pt>
                <c:pt idx="195">
                  <c:v>#N/A</c:v>
                </c:pt>
                <c:pt idx="196">
                  <c:v>#N/A</c:v>
                </c:pt>
                <c:pt idx="197">
                  <c:v>#N/A</c:v>
                </c:pt>
                <c:pt idx="198">
                  <c:v>#N/A</c:v>
                </c:pt>
                <c:pt idx="199">
                  <c:v>#N/A</c:v>
                </c:pt>
              </c:numCache>
            </c:numRef>
          </c:xVal>
          <c:yVal>
            <c:numRef>
              <c:f>v_total_withdrawal!$T$7:$T$206</c:f>
              <c:numCache>
                <c:formatCode>0.00</c:formatCode>
                <c:ptCount val="200"/>
                <c:pt idx="0">
                  <c:v>0.72523959999999998</c:v>
                </c:pt>
                <c:pt idx="1">
                  <c:v>5.9854120000000002</c:v>
                </c:pt>
                <c:pt idx="2">
                  <c:v>0.35449419999999998</c:v>
                </c:pt>
                <c:pt idx="3">
                  <c:v>0.79220800000000002</c:v>
                </c:pt>
                <c:pt idx="4">
                  <c:v>4.5854779999999996E-3</c:v>
                </c:pt>
                <c:pt idx="5">
                  <c:v>0.35410239999999998</c:v>
                </c:pt>
                <c:pt idx="6">
                  <c:v>4.3525179999999998E-10</c:v>
                </c:pt>
                <c:pt idx="7">
                  <c:v>6.8322180000000001</c:v>
                </c:pt>
                <c:pt idx="8">
                  <c:v>5.4604379999999999</c:v>
                </c:pt>
                <c:pt idx="9">
                  <c:v>1.1231519999999999</c:v>
                </c:pt>
                <c:pt idx="10">
                  <c:v>2.3711860000000001E-2</c:v>
                </c:pt>
                <c:pt idx="11">
                  <c:v>5.371828E-2</c:v>
                </c:pt>
                <c:pt idx="12">
                  <c:v>1.9294540000000001E-8</c:v>
                </c:pt>
                <c:pt idx="13">
                  <c:v>25.547940000000001</c:v>
                </c:pt>
                <c:pt idx="14">
                  <c:v>2.9898299999999999E-2</c:v>
                </c:pt>
                <c:pt idx="15">
                  <c:v>0.14120679999999999</c:v>
                </c:pt>
                <c:pt idx="16">
                  <c:v>7.2010279999999999E-3</c:v>
                </c:pt>
                <c:pt idx="17">
                  <c:v>17.22148</c:v>
                </c:pt>
                <c:pt idx="18">
                  <c:v>1.095718E-2</c:v>
                </c:pt>
                <c:pt idx="19">
                  <c:v>2.7788299999999999E-3</c:v>
                </c:pt>
                <c:pt idx="20">
                  <c:v>1.7843379999999999E-2</c:v>
                </c:pt>
                <c:pt idx="21">
                  <c:v>8.2104379999999999</c:v>
                </c:pt>
                <c:pt idx="22">
                  <c:v>26.508600000000001</c:v>
                </c:pt>
                <c:pt idx="23">
                  <c:v>7.793978E-2</c:v>
                </c:pt>
                <c:pt idx="24">
                  <c:v>0.17847979999999999</c:v>
                </c:pt>
                <c:pt idx="25">
                  <c:v>19.821359999999999</c:v>
                </c:pt>
                <c:pt idx="26">
                  <c:v>0</c:v>
                </c:pt>
                <c:pt idx="27">
                  <c:v>1.333206E-2</c:v>
                </c:pt>
                <c:pt idx="28">
                  <c:v>1.71085</c:v>
                </c:pt>
                <c:pt idx="29">
                  <c:v>5.6786259999999998E-2</c:v>
                </c:pt>
                <c:pt idx="30">
                  <c:v>1.2592840000000001</c:v>
                </c:pt>
                <c:pt idx="31">
                  <c:v>2.9717579999999999</c:v>
                </c:pt>
                <c:pt idx="32">
                  <c:v>5.4172680000000002E-8</c:v>
                </c:pt>
                <c:pt idx="33">
                  <c:v>2.482208E-2</c:v>
                </c:pt>
                <c:pt idx="34">
                  <c:v>0</c:v>
                </c:pt>
                <c:pt idx="35">
                  <c:v>0.27321200000000001</c:v>
                </c:pt>
                <c:pt idx="36">
                  <c:v>1.113192</c:v>
                </c:pt>
                <c:pt idx="37">
                  <c:v>0.11606614</c:v>
                </c:pt>
                <c:pt idx="38">
                  <c:v>3.0729679999999999</c:v>
                </c:pt>
                <c:pt idx="39">
                  <c:v>2.821572E-2</c:v>
                </c:pt>
                <c:pt idx="40">
                  <c:v>0.215362</c:v>
                </c:pt>
                <c:pt idx="41">
                  <c:v>1.486128E-8</c:v>
                </c:pt>
                <c:pt idx="42">
                  <c:v>0.43890279999999998</c:v>
                </c:pt>
                <c:pt idx="43">
                  <c:v>1.3291280000000001</c:v>
                </c:pt>
                <c:pt idx="44">
                  <c:v>2.171478</c:v>
                </c:pt>
                <c:pt idx="45">
                  <c:v>25.83306</c:v>
                </c:pt>
                <c:pt idx="46">
                  <c:v>0.10612466</c:v>
                </c:pt>
                <c:pt idx="47">
                  <c:v>1.4023219999999999E-2</c:v>
                </c:pt>
                <c:pt idx="48">
                  <c:v>1.6779059999999999</c:v>
                </c:pt>
                <c:pt idx="49">
                  <c:v>1.035941E-10</c:v>
                </c:pt>
                <c:pt idx="50">
                  <c:v>7.2919380000000004E-3</c:v>
                </c:pt>
                <c:pt idx="51">
                  <c:v>1.125524</c:v>
                </c:pt>
                <c:pt idx="52">
                  <c:v>14.9025</c:v>
                </c:pt>
                <c:pt idx="53">
                  <c:v>1.511196E-3</c:v>
                </c:pt>
                <c:pt idx="54">
                  <c:v>1.2098519999999999</c:v>
                </c:pt>
                <c:pt idx="55">
                  <c:v>2.6896699999999999E-2</c:v>
                </c:pt>
                <c:pt idx="56">
                  <c:v>4.3265039999999998E-2</c:v>
                </c:pt>
                <c:pt idx="57">
                  <c:v>17.118200000000002</c:v>
                </c:pt>
                <c:pt idx="58">
                  <c:v>1.3135540000000001</c:v>
                </c:pt>
                <c:pt idx="59">
                  <c:v>0.2077698</c:v>
                </c:pt>
                <c:pt idx="60">
                  <c:v>0</c:v>
                </c:pt>
                <c:pt idx="61">
                  <c:v>2.6867260000000002</c:v>
                </c:pt>
                <c:pt idx="62">
                  <c:v>5.4694500000000004E-9</c:v>
                </c:pt>
                <c:pt idx="63">
                  <c:v>0.2172104</c:v>
                </c:pt>
                <c:pt idx="64">
                  <c:v>0.43221199999999999</c:v>
                </c:pt>
                <c:pt idx="65">
                  <c:v>1.3320160000000001</c:v>
                </c:pt>
                <c:pt idx="66">
                  <c:v>0.27767520000000001</c:v>
                </c:pt>
                <c:pt idx="67">
                  <c:v>#N/A</c:v>
                </c:pt>
                <c:pt idx="68">
                  <c:v>0.14708280000000001</c:v>
                </c:pt>
                <c:pt idx="69">
                  <c:v>2.7148620000000001</c:v>
                </c:pt>
                <c:pt idx="70">
                  <c:v>0.92077260000000005</c:v>
                </c:pt>
                <c:pt idx="71">
                  <c:v>6.2925040000000002E-2</c:v>
                </c:pt>
                <c:pt idx="72">
                  <c:v>299.26459999999997</c:v>
                </c:pt>
                <c:pt idx="73">
                  <c:v>21.113900000000001</c:v>
                </c:pt>
                <c:pt idx="74">
                  <c:v>21.20664</c:v>
                </c:pt>
                <c:pt idx="75">
                  <c:v>11.878513999999999</c:v>
                </c:pt>
                <c:pt idx="76">
                  <c:v>0.35849520000000001</c:v>
                </c:pt>
                <c:pt idx="77">
                  <c:v>0.51133280000000003</c:v>
                </c:pt>
                <c:pt idx="78">
                  <c:v>13.01092</c:v>
                </c:pt>
                <c:pt idx="79">
                  <c:v>0.14056959999999999</c:v>
                </c:pt>
                <c:pt idx="80">
                  <c:v>4.3128840000000004</c:v>
                </c:pt>
                <c:pt idx="81">
                  <c:v>4.5208980000000003E-2</c:v>
                </c:pt>
                <c:pt idx="82">
                  <c:v>49.766599999999997</c:v>
                </c:pt>
                <c:pt idx="83">
                  <c:v>7.5650560000000006E-2</c:v>
                </c:pt>
                <c:pt idx="84">
                  <c:v>1.1946939999999999</c:v>
                </c:pt>
                <c:pt idx="85">
                  <c:v>0.18599640000000001</c:v>
                </c:pt>
                <c:pt idx="86">
                  <c:v>4.2690799999999998</c:v>
                </c:pt>
                <c:pt idx="87">
                  <c:v>3.9143979999999998</c:v>
                </c:pt>
                <c:pt idx="88">
                  <c:v>11.751810000000001</c:v>
                </c:pt>
                <c:pt idx="89">
                  <c:v>3.0243100000000001E-3</c:v>
                </c:pt>
                <c:pt idx="90">
                  <c:v>0.32935140000000002</c:v>
                </c:pt>
                <c:pt idx="91">
                  <c:v>2.5258440000000002</c:v>
                </c:pt>
                <c:pt idx="92">
                  <c:v>0.38452700000000001</c:v>
                </c:pt>
                <c:pt idx="93">
                  <c:v>9.7275639999999993E-3</c:v>
                </c:pt>
                <c:pt idx="94">
                  <c:v>1.4952200000000001E-2</c:v>
                </c:pt>
                <c:pt idx="95">
                  <c:v>0.38106079999999998</c:v>
                </c:pt>
                <c:pt idx="96">
                  <c:v>3.1020739999999998E-3</c:v>
                </c:pt>
                <c:pt idx="97">
                  <c:v>2.7009620000000001</c:v>
                </c:pt>
                <c:pt idx="98">
                  <c:v>0</c:v>
                </c:pt>
                <c:pt idx="99">
                  <c:v>4.086748</c:v>
                </c:pt>
                <c:pt idx="100">
                  <c:v>5.457236E-2</c:v>
                </c:pt>
                <c:pt idx="101">
                  <c:v>5.1583420000000002</c:v>
                </c:pt>
                <c:pt idx="102">
                  <c:v>0</c:v>
                </c:pt>
                <c:pt idx="103">
                  <c:v>1.6124940000000001</c:v>
                </c:pt>
                <c:pt idx="104">
                  <c:v>6.1601940000000001E-2</c:v>
                </c:pt>
                <c:pt idx="105">
                  <c:v>0.44380160000000002</c:v>
                </c:pt>
                <c:pt idx="106">
                  <c:v>0</c:v>
                </c:pt>
                <c:pt idx="107">
                  <c:v>15.49202</c:v>
                </c:pt>
                <c:pt idx="108">
                  <c:v>0</c:v>
                </c:pt>
                <c:pt idx="109">
                  <c:v>6.5162300000000006E-2</c:v>
                </c:pt>
                <c:pt idx="110">
                  <c:v>1.440922</c:v>
                </c:pt>
                <c:pt idx="111">
                  <c:v>7.5567919999999997E-2</c:v>
                </c:pt>
                <c:pt idx="112">
                  <c:v>0</c:v>
                </c:pt>
                <c:pt idx="113">
                  <c:v>2.6109640000000001</c:v>
                </c:pt>
                <c:pt idx="114">
                  <c:v>2.6072140000000001E-2</c:v>
                </c:pt>
                <c:pt idx="115">
                  <c:v>0</c:v>
                </c:pt>
                <c:pt idx="116">
                  <c:v>1.2315480000000001</c:v>
                </c:pt>
                <c:pt idx="117">
                  <c:v>2.1851699999999998</c:v>
                </c:pt>
                <c:pt idx="118">
                  <c:v>0.1238578</c:v>
                </c:pt>
                <c:pt idx="119">
                  <c:v>6.3340639999999997E-7</c:v>
                </c:pt>
                <c:pt idx="120">
                  <c:v>0.45833679999999999</c:v>
                </c:pt>
                <c:pt idx="121">
                  <c:v>0.31737880000000002</c:v>
                </c:pt>
                <c:pt idx="122">
                  <c:v>0.14192779999999999</c:v>
                </c:pt>
                <c:pt idx="123">
                  <c:v>1.526262</c:v>
                </c:pt>
                <c:pt idx="124">
                  <c:v>0</c:v>
                </c:pt>
                <c:pt idx="125">
                  <c:v>0.97096020000000005</c:v>
                </c:pt>
                <c:pt idx="126">
                  <c:v>81.374420000000001</c:v>
                </c:pt>
                <c:pt idx="127">
                  <c:v>0.23663680000000001</c:v>
                </c:pt>
                <c:pt idx="128">
                  <c:v>1.2042919999999999</c:v>
                </c:pt>
                <c:pt idx="129">
                  <c:v>2.706542E-2</c:v>
                </c:pt>
                <c:pt idx="130">
                  <c:v>0.1774558</c:v>
                </c:pt>
                <c:pt idx="131">
                  <c:v>2.2008459999999999</c:v>
                </c:pt>
                <c:pt idx="132">
                  <c:v>12.287660000000001</c:v>
                </c:pt>
                <c:pt idx="133">
                  <c:v>5.160514</c:v>
                </c:pt>
                <c:pt idx="134">
                  <c:v>3.4360059999999999</c:v>
                </c:pt>
                <c:pt idx="135">
                  <c:v>6.8736000000000005E-2</c:v>
                </c:pt>
                <c:pt idx="136">
                  <c:v>4.5379599999999997E-3</c:v>
                </c:pt>
                <c:pt idx="137">
                  <c:v>0.17038</c:v>
                </c:pt>
                <c:pt idx="138">
                  <c:v>2.31933E-2</c:v>
                </c:pt>
                <c:pt idx="139">
                  <c:v>1.3402320000000001E-2</c:v>
                </c:pt>
                <c:pt idx="140">
                  <c:v>0</c:v>
                </c:pt>
                <c:pt idx="141">
                  <c:v>0.23989579999999999</c:v>
                </c:pt>
                <c:pt idx="142">
                  <c:v>7.242362</c:v>
                </c:pt>
                <c:pt idx="143">
                  <c:v>2.2532420000000001E-2</c:v>
                </c:pt>
                <c:pt idx="144">
                  <c:v>61.875459999999997</c:v>
                </c:pt>
                <c:pt idx="145">
                  <c:v>3.5550600000000001E-10</c:v>
                </c:pt>
                <c:pt idx="146">
                  <c:v>1.2671996E-8</c:v>
                </c:pt>
                <c:pt idx="147">
                  <c:v>7.7861120000000003E-9</c:v>
                </c:pt>
                <c:pt idx="148">
                  <c:v>6.0013579999999996E-4</c:v>
                </c:pt>
                <c:pt idx="149">
                  <c:v>5.8680600000000001E-9</c:v>
                </c:pt>
                <c:pt idx="150">
                  <c:v>3.6843520000000001</c:v>
                </c:pt>
                <c:pt idx="151">
                  <c:v>1.7394879999999999</c:v>
                </c:pt>
                <c:pt idx="152">
                  <c:v>0</c:v>
                </c:pt>
                <c:pt idx="153">
                  <c:v>8.9777159999999995E-2</c:v>
                </c:pt>
                <c:pt idx="154">
                  <c:v>0.30798680000000001</c:v>
                </c:pt>
                <c:pt idx="155">
                  <c:v>0.5540988</c:v>
                </c:pt>
                <c:pt idx="156">
                  <c:v>9.5592219999999992E-3</c:v>
                </c:pt>
                <c:pt idx="157">
                  <c:v>0.59482239999999997</c:v>
                </c:pt>
                <c:pt idx="158">
                  <c:v>2.6232920000000002</c:v>
                </c:pt>
                <c:pt idx="159">
                  <c:v>8.4337700000000009</c:v>
                </c:pt>
                <c:pt idx="160">
                  <c:v>0.52111660000000004</c:v>
                </c:pt>
                <c:pt idx="161">
                  <c:v>1.4849540000000001</c:v>
                </c:pt>
                <c:pt idx="162">
                  <c:v>4.8697879999999999E-2</c:v>
                </c:pt>
                <c:pt idx="163">
                  <c:v>1.4814259999999999</c:v>
                </c:pt>
                <c:pt idx="164">
                  <c:v>0.76502859999999995</c:v>
                </c:pt>
                <c:pt idx="165">
                  <c:v>2.3247200000000001</c:v>
                </c:pt>
                <c:pt idx="166">
                  <c:v>2.5248699999999999</c:v>
                </c:pt>
                <c:pt idx="167">
                  <c:v>0.15107300000000001</c:v>
                </c:pt>
                <c:pt idx="168">
                  <c:v>42.698560000000001</c:v>
                </c:pt>
                <c:pt idx="169">
                  <c:v>3.6654319999999997E-2</c:v>
                </c:pt>
                <c:pt idx="170">
                  <c:v>0</c:v>
                </c:pt>
                <c:pt idx="171">
                  <c:v>0</c:v>
                </c:pt>
                <c:pt idx="172">
                  <c:v>9.9528519999999995E-2</c:v>
                </c:pt>
                <c:pt idx="173">
                  <c:v>5.0367380000000003E-2</c:v>
                </c:pt>
                <c:pt idx="174">
                  <c:v>0.24865100000000001</c:v>
                </c:pt>
                <c:pt idx="175">
                  <c:v>5.7326839999999999</c:v>
                </c:pt>
                <c:pt idx="176">
                  <c:v>0.66498040000000003</c:v>
                </c:pt>
                <c:pt idx="177">
                  <c:v>8.4408940000000002E-2</c:v>
                </c:pt>
                <c:pt idx="178">
                  <c:v>0</c:v>
                </c:pt>
                <c:pt idx="179">
                  <c:v>3.9335779999999998</c:v>
                </c:pt>
                <c:pt idx="180">
                  <c:v>17.211939999999998</c:v>
                </c:pt>
                <c:pt idx="181">
                  <c:v>159.43100000000001</c:v>
                </c:pt>
                <c:pt idx="182">
                  <c:v>3.9297840000000001E-2</c:v>
                </c:pt>
                <c:pt idx="183">
                  <c:v>0.22708</c:v>
                </c:pt>
                <c:pt idx="184">
                  <c:v>8.9736080000000005</c:v>
                </c:pt>
                <c:pt idx="185">
                  <c:v>1.8095920000000001</c:v>
                </c:pt>
                <c:pt idx="186">
                  <c:v>46.064639999999997</c:v>
                </c:pt>
                <c:pt idx="187">
                  <c:v>0.4348648</c:v>
                </c:pt>
                <c:pt idx="188">
                  <c:v>0</c:v>
                </c:pt>
                <c:pt idx="189">
                  <c:v>0.45927679999999999</c:v>
                </c:pt>
                <c:pt idx="190">
                  <c:v>0.1978482</c:v>
                </c:pt>
                <c:pt idx="191">
                  <c:v>0.23500679999999999</c:v>
                </c:pt>
                <c:pt idx="192">
                  <c:v>2.8208820000000001</c:v>
                </c:pt>
                <c:pt idx="193">
                  <c:v>7.2893520000000003E-2</c:v>
                </c:pt>
                <c:pt idx="194">
                  <c:v>3.041064</c:v>
                </c:pt>
                <c:pt idx="195">
                  <c:v>0.19910420000000001</c:v>
                </c:pt>
                <c:pt idx="196">
                  <c:v>11.04922</c:v>
                </c:pt>
                <c:pt idx="197">
                  <c:v>0.10156764</c:v>
                </c:pt>
                <c:pt idx="198">
                  <c:v>7.026512E-2</c:v>
                </c:pt>
                <c:pt idx="199">
                  <c:v>448.64659999999998</c:v>
                </c:pt>
              </c:numCache>
            </c:numRef>
          </c:yVal>
          <c:smooth val="0"/>
        </c:ser>
        <c:ser>
          <c:idx val="0"/>
          <c:order val="1"/>
          <c:tx>
            <c:strRef>
              <c:f>v_total_withdrawal!$V$5</c:f>
              <c:strCache>
                <c:ptCount val="1"/>
                <c:pt idx="0">
                  <c:v>1973-1977</c:v>
                </c:pt>
              </c:strCache>
            </c:strRef>
          </c:tx>
          <c:spPr>
            <a:ln w="28575">
              <a:noFill/>
            </a:ln>
          </c:spPr>
          <c:marker>
            <c:spPr>
              <a:noFill/>
            </c:spPr>
          </c:marker>
          <c:xVal>
            <c:numRef>
              <c:f>v_total_withdrawal!$W$7:$W$206</c:f>
              <c:numCache>
                <c:formatCode>0.00</c:formatCode>
                <c:ptCount val="200"/>
                <c:pt idx="0">
                  <c:v>#N/A</c:v>
                </c:pt>
                <c:pt idx="1">
                  <c:v>10.7</c:v>
                </c:pt>
                <c:pt idx="2">
                  <c:v>#N/A</c:v>
                </c:pt>
                <c:pt idx="3">
                  <c:v>2.5</c:v>
                </c:pt>
                <c:pt idx="4">
                  <c:v>#N/A</c:v>
                </c:pt>
                <c:pt idx="5">
                  <c:v>#N/A</c:v>
                </c:pt>
                <c:pt idx="6">
                  <c:v>#N/A</c:v>
                </c:pt>
                <c:pt idx="7">
                  <c:v>27.6</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0.155</c:v>
                </c:pt>
                <c:pt idx="38">
                  <c:v>#N/A</c:v>
                </c:pt>
                <c:pt idx="39">
                  <c:v>#N/A</c:v>
                </c:pt>
                <c:pt idx="40">
                  <c:v>1.2050000000000001</c:v>
                </c:pt>
                <c:pt idx="41">
                  <c:v>#N/A</c:v>
                </c:pt>
                <c:pt idx="42">
                  <c:v>#N/A</c:v>
                </c:pt>
                <c:pt idx="43">
                  <c:v>#N/A</c:v>
                </c:pt>
                <c:pt idx="44">
                  <c:v>#N/A</c:v>
                </c:pt>
                <c:pt idx="45">
                  <c:v>48.2</c:v>
                </c:pt>
                <c:pt idx="46">
                  <c:v>#N/A</c:v>
                </c:pt>
                <c:pt idx="47">
                  <c:v>#N/A</c:v>
                </c:pt>
                <c:pt idx="48">
                  <c:v>#N/A</c:v>
                </c:pt>
                <c:pt idx="49">
                  <c:v>#N/A</c:v>
                </c:pt>
                <c:pt idx="50">
                  <c:v>#N/A</c:v>
                </c:pt>
                <c:pt idx="51">
                  <c:v>3.55</c:v>
                </c:pt>
                <c:pt idx="52">
                  <c:v>#N/A</c:v>
                </c:pt>
                <c:pt idx="53">
                  <c:v>#N/A</c:v>
                </c:pt>
                <c:pt idx="54">
                  <c:v>#N/A</c:v>
                </c:pt>
                <c:pt idx="55">
                  <c:v>#N/A</c:v>
                </c:pt>
                <c:pt idx="56">
                  <c:v>#N/A</c:v>
                </c:pt>
                <c:pt idx="57">
                  <c:v>#N/A</c:v>
                </c:pt>
                <c:pt idx="58">
                  <c:v>#N/A</c:v>
                </c:pt>
                <c:pt idx="59">
                  <c:v>#N/A</c:v>
                </c:pt>
                <c:pt idx="60">
                  <c:v>#N/A</c:v>
                </c:pt>
                <c:pt idx="61">
                  <c:v>4.2759999999999998</c:v>
                </c:pt>
                <c:pt idx="62">
                  <c:v>#N/A</c:v>
                </c:pt>
                <c:pt idx="63">
                  <c:v>#N/A</c:v>
                </c:pt>
                <c:pt idx="64">
                  <c:v>#N/A</c:v>
                </c:pt>
                <c:pt idx="65">
                  <c:v>#N/A</c:v>
                </c:pt>
                <c:pt idx="66">
                  <c:v>#N/A</c:v>
                </c:pt>
                <c:pt idx="67">
                  <c:v>#N/A</c:v>
                </c:pt>
                <c:pt idx="68">
                  <c:v>#N/A</c:v>
                </c:pt>
                <c:pt idx="69">
                  <c:v>3.9649999999999999</c:v>
                </c:pt>
                <c:pt idx="70">
                  <c:v>#N/A</c:v>
                </c:pt>
                <c:pt idx="71">
                  <c:v>#N/A</c:v>
                </c:pt>
                <c:pt idx="72">
                  <c:v>380</c:v>
                </c:pt>
                <c:pt idx="73">
                  <c:v>#N/A</c:v>
                </c:pt>
                <c:pt idx="74">
                  <c:v>45</c:v>
                </c:pt>
                <c:pt idx="75">
                  <c:v>40.56</c:v>
                </c:pt>
                <c:pt idx="76">
                  <c:v>#N/A</c:v>
                </c:pt>
                <c:pt idx="77">
                  <c:v>1.6319999999999999</c:v>
                </c:pt>
                <c:pt idx="78">
                  <c:v>#N/A</c:v>
                </c:pt>
                <c:pt idx="79">
                  <c:v>#N/A</c:v>
                </c:pt>
                <c:pt idx="80">
                  <c:v>#N/A</c:v>
                </c:pt>
                <c:pt idx="81">
                  <c:v>#N/A</c:v>
                </c:pt>
                <c:pt idx="82">
                  <c:v>#N/A</c:v>
                </c:pt>
                <c:pt idx="83">
                  <c:v>0.45100000000000001</c:v>
                </c:pt>
                <c:pt idx="84">
                  <c:v>#N/A</c:v>
                </c:pt>
                <c:pt idx="85">
                  <c:v>#N/A</c:v>
                </c:pt>
                <c:pt idx="86">
                  <c:v>#N/A</c:v>
                </c:pt>
                <c:pt idx="87">
                  <c:v>#N/A</c:v>
                </c:pt>
                <c:pt idx="88">
                  <c:v>#N/A</c:v>
                </c:pt>
                <c:pt idx="89">
                  <c:v>#N/A</c:v>
                </c:pt>
                <c:pt idx="90">
                  <c:v>#N/A</c:v>
                </c:pt>
                <c:pt idx="91">
                  <c:v>#N/A</c:v>
                </c:pt>
                <c:pt idx="92">
                  <c:v>0.751</c:v>
                </c:pt>
                <c:pt idx="93">
                  <c:v>#N/A</c:v>
                </c:pt>
                <c:pt idx="94">
                  <c:v>#N/A</c:v>
                </c:pt>
                <c:pt idx="95">
                  <c:v>1.2</c:v>
                </c:pt>
                <c:pt idx="96">
                  <c:v>#N/A</c:v>
                </c:pt>
                <c:pt idx="97">
                  <c:v>#N/A</c:v>
                </c:pt>
                <c:pt idx="98">
                  <c:v>#N/A</c:v>
                </c:pt>
                <c:pt idx="99">
                  <c:v>#N/A</c:v>
                </c:pt>
                <c:pt idx="100">
                  <c:v>#N/A</c:v>
                </c:pt>
                <c:pt idx="101">
                  <c:v>#N/A</c:v>
                </c:pt>
                <c:pt idx="102">
                  <c:v>#N/A</c:v>
                </c:pt>
                <c:pt idx="103">
                  <c:v>#N/A</c:v>
                </c:pt>
                <c:pt idx="104">
                  <c:v>#N/A</c:v>
                </c:pt>
                <c:pt idx="105">
                  <c:v>#N/A</c:v>
                </c:pt>
                <c:pt idx="106">
                  <c:v>0.36</c:v>
                </c:pt>
                <c:pt idx="107">
                  <c:v>#N/A</c:v>
                </c:pt>
                <c:pt idx="108">
                  <c:v>#N/A</c:v>
                </c:pt>
                <c:pt idx="109">
                  <c:v>#N/A</c:v>
                </c:pt>
                <c:pt idx="110">
                  <c:v>9</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13.53</c:v>
                </c:pt>
                <c:pt idx="134">
                  <c:v>#N/A</c:v>
                </c:pt>
                <c:pt idx="135">
                  <c:v>#N/A</c:v>
                </c:pt>
                <c:pt idx="136">
                  <c:v>#N/A</c:v>
                </c:pt>
                <c:pt idx="137">
                  <c:v>#N/A</c:v>
                </c:pt>
                <c:pt idx="138">
                  <c:v>#N/A</c:v>
                </c:pt>
                <c:pt idx="139">
                  <c:v>0.15</c:v>
                </c:pt>
                <c:pt idx="140">
                  <c:v>#N/A</c:v>
                </c:pt>
                <c:pt idx="141">
                  <c:v>#N/A</c:v>
                </c:pt>
                <c:pt idx="142">
                  <c:v>14.4</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0.19</c:v>
                </c:pt>
                <c:pt idx="157">
                  <c:v>#N/A</c:v>
                </c:pt>
                <c:pt idx="158">
                  <c:v>#N/A</c:v>
                </c:pt>
                <c:pt idx="159">
                  <c:v>36.08</c:v>
                </c:pt>
                <c:pt idx="160">
                  <c:v>#N/A</c:v>
                </c:pt>
                <c:pt idx="161">
                  <c:v>#N/A</c:v>
                </c:pt>
                <c:pt idx="162">
                  <c:v>#N/A</c:v>
                </c:pt>
                <c:pt idx="163">
                  <c:v>4.1349999999999998</c:v>
                </c:pt>
                <c:pt idx="164">
                  <c:v>2.5979999999999999</c:v>
                </c:pt>
                <c:pt idx="165">
                  <c:v>3.34</c:v>
                </c:pt>
                <c:pt idx="166">
                  <c:v>#N/A</c:v>
                </c:pt>
                <c:pt idx="167">
                  <c:v>#N/A</c:v>
                </c:pt>
                <c:pt idx="168">
                  <c:v>#N/A</c:v>
                </c:pt>
                <c:pt idx="169">
                  <c:v>#N/A</c:v>
                </c:pt>
                <c:pt idx="170">
                  <c:v>#N/A</c:v>
                </c:pt>
                <c:pt idx="171">
                  <c:v>#N/A</c:v>
                </c:pt>
                <c:pt idx="172">
                  <c:v>#N/A</c:v>
                </c:pt>
                <c:pt idx="173">
                  <c:v>#N/A</c:v>
                </c:pt>
                <c:pt idx="174">
                  <c:v>1.07</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4.2500000000000003E-2</c:v>
                </c:pt>
                <c:pt idx="194">
                  <c:v>#N/A</c:v>
                </c:pt>
                <c:pt idx="195">
                  <c:v>#N/A</c:v>
                </c:pt>
                <c:pt idx="196">
                  <c:v>#N/A</c:v>
                </c:pt>
                <c:pt idx="197">
                  <c:v>#N/A</c:v>
                </c:pt>
                <c:pt idx="198">
                  <c:v>#N/A</c:v>
                </c:pt>
                <c:pt idx="199">
                  <c:v>#N/A</c:v>
                </c:pt>
              </c:numCache>
            </c:numRef>
          </c:xVal>
          <c:yVal>
            <c:numRef>
              <c:f>v_total_withdrawal!$Y$7:$Y$206</c:f>
              <c:numCache>
                <c:formatCode>0.00</c:formatCode>
                <c:ptCount val="200"/>
                <c:pt idx="0">
                  <c:v>0.81796840000000004</c:v>
                </c:pt>
                <c:pt idx="1">
                  <c:v>6.3760620000000001</c:v>
                </c:pt>
                <c:pt idx="2">
                  <c:v>0.3947966</c:v>
                </c:pt>
                <c:pt idx="3">
                  <c:v>1.0509004</c:v>
                </c:pt>
                <c:pt idx="4">
                  <c:v>5.3015960000000004E-3</c:v>
                </c:pt>
                <c:pt idx="5">
                  <c:v>0.37918800000000003</c:v>
                </c:pt>
                <c:pt idx="6">
                  <c:v>4.7051060000000005E-10</c:v>
                </c:pt>
                <c:pt idx="7">
                  <c:v>8.0631339999999998</c:v>
                </c:pt>
                <c:pt idx="8">
                  <c:v>5.842892</c:v>
                </c:pt>
                <c:pt idx="9">
                  <c:v>1.47783</c:v>
                </c:pt>
                <c:pt idx="10">
                  <c:v>3.15514E-2</c:v>
                </c:pt>
                <c:pt idx="11">
                  <c:v>5.4985840000000001E-2</c:v>
                </c:pt>
                <c:pt idx="12">
                  <c:v>2.1585800000000001E-8</c:v>
                </c:pt>
                <c:pt idx="13">
                  <c:v>28.894539999999999</c:v>
                </c:pt>
                <c:pt idx="14">
                  <c:v>3.7100080000000001E-2</c:v>
                </c:pt>
                <c:pt idx="15">
                  <c:v>0.1740874</c:v>
                </c:pt>
                <c:pt idx="16">
                  <c:v>9.7224300000000007E-3</c:v>
                </c:pt>
                <c:pt idx="17">
                  <c:v>23.198499999999999</c:v>
                </c:pt>
                <c:pt idx="18">
                  <c:v>1.2297462E-2</c:v>
                </c:pt>
                <c:pt idx="19">
                  <c:v>3.4337600000000001E-3</c:v>
                </c:pt>
                <c:pt idx="20">
                  <c:v>2.5559539999999999E-2</c:v>
                </c:pt>
                <c:pt idx="21">
                  <c:v>9.9288220000000003</c:v>
                </c:pt>
                <c:pt idx="22">
                  <c:v>29.98394</c:v>
                </c:pt>
                <c:pt idx="23">
                  <c:v>7.6914899999999994E-2</c:v>
                </c:pt>
                <c:pt idx="24">
                  <c:v>0.23657819999999999</c:v>
                </c:pt>
                <c:pt idx="25">
                  <c:v>24.018380000000001</c:v>
                </c:pt>
                <c:pt idx="26">
                  <c:v>0</c:v>
                </c:pt>
                <c:pt idx="27">
                  <c:v>1.649078E-2</c:v>
                </c:pt>
                <c:pt idx="28">
                  <c:v>1.6300939999999999</c:v>
                </c:pt>
                <c:pt idx="29">
                  <c:v>7.6931620000000006E-2</c:v>
                </c:pt>
                <c:pt idx="30">
                  <c:v>1.536988</c:v>
                </c:pt>
                <c:pt idx="31">
                  <c:v>3.6950620000000001</c:v>
                </c:pt>
                <c:pt idx="32">
                  <c:v>4.6859740000000001E-8</c:v>
                </c:pt>
                <c:pt idx="33">
                  <c:v>3.2701840000000003E-2</c:v>
                </c:pt>
                <c:pt idx="34">
                  <c:v>0</c:v>
                </c:pt>
                <c:pt idx="35">
                  <c:v>0.38337579999999999</c:v>
                </c:pt>
                <c:pt idx="36">
                  <c:v>1.4873479999999999</c:v>
                </c:pt>
                <c:pt idx="37">
                  <c:v>0.1336234</c:v>
                </c:pt>
                <c:pt idx="38">
                  <c:v>3.8809399999999998</c:v>
                </c:pt>
                <c:pt idx="39">
                  <c:v>4.0806179999999997E-2</c:v>
                </c:pt>
                <c:pt idx="40">
                  <c:v>0.36429519999999999</c:v>
                </c:pt>
                <c:pt idx="41">
                  <c:v>1.2936539999999999E-8</c:v>
                </c:pt>
                <c:pt idx="42">
                  <c:v>0.47495399999999999</c:v>
                </c:pt>
                <c:pt idx="43">
                  <c:v>1.761504</c:v>
                </c:pt>
                <c:pt idx="44">
                  <c:v>2.454396</c:v>
                </c:pt>
                <c:pt idx="45">
                  <c:v>28.799099999999999</c:v>
                </c:pt>
                <c:pt idx="46">
                  <c:v>0.12724959999999999</c:v>
                </c:pt>
                <c:pt idx="47">
                  <c:v>1.4076699999999999E-2</c:v>
                </c:pt>
                <c:pt idx="48">
                  <c:v>2.0361020000000001</c:v>
                </c:pt>
                <c:pt idx="49">
                  <c:v>1.0292214E-10</c:v>
                </c:pt>
                <c:pt idx="50">
                  <c:v>1.0065138E-2</c:v>
                </c:pt>
                <c:pt idx="51">
                  <c:v>1.470826</c:v>
                </c:pt>
                <c:pt idx="52">
                  <c:v>18.719819999999999</c:v>
                </c:pt>
                <c:pt idx="53">
                  <c:v>1.7212219999999999E-3</c:v>
                </c:pt>
                <c:pt idx="54">
                  <c:v>1.565744</c:v>
                </c:pt>
                <c:pt idx="55">
                  <c:v>4.1123479999999997E-2</c:v>
                </c:pt>
                <c:pt idx="56">
                  <c:v>4.0868880000000003E-2</c:v>
                </c:pt>
                <c:pt idx="57">
                  <c:v>21.973420000000001</c:v>
                </c:pt>
                <c:pt idx="58">
                  <c:v>1.4587779999999999</c:v>
                </c:pt>
                <c:pt idx="59">
                  <c:v>0.22929840000000001</c:v>
                </c:pt>
                <c:pt idx="60">
                  <c:v>0</c:v>
                </c:pt>
                <c:pt idx="61">
                  <c:v>3.0311020000000002</c:v>
                </c:pt>
                <c:pt idx="62">
                  <c:v>4.9085339999999998E-9</c:v>
                </c:pt>
                <c:pt idx="63">
                  <c:v>0.26701859999999999</c:v>
                </c:pt>
                <c:pt idx="64">
                  <c:v>0.59540059999999995</c:v>
                </c:pt>
                <c:pt idx="65">
                  <c:v>1.2783659999999999</c:v>
                </c:pt>
                <c:pt idx="66">
                  <c:v>0.268009</c:v>
                </c:pt>
                <c:pt idx="67">
                  <c:v>#N/A</c:v>
                </c:pt>
                <c:pt idx="68">
                  <c:v>0.171593</c:v>
                </c:pt>
                <c:pt idx="69">
                  <c:v>3.3497119999999998</c:v>
                </c:pt>
                <c:pt idx="70">
                  <c:v>1.1154360000000001</c:v>
                </c:pt>
                <c:pt idx="71">
                  <c:v>8.802546E-2</c:v>
                </c:pt>
                <c:pt idx="72">
                  <c:v>338.97660000000002</c:v>
                </c:pt>
                <c:pt idx="73">
                  <c:v>22.18732</c:v>
                </c:pt>
                <c:pt idx="74">
                  <c:v>23.43064</c:v>
                </c:pt>
                <c:pt idx="75">
                  <c:v>10.703924000000001</c:v>
                </c:pt>
                <c:pt idx="76">
                  <c:v>0.43833240000000001</c:v>
                </c:pt>
                <c:pt idx="77">
                  <c:v>0.55679100000000004</c:v>
                </c:pt>
                <c:pt idx="78">
                  <c:v>15.2841</c:v>
                </c:pt>
                <c:pt idx="79">
                  <c:v>0.21622620000000001</c:v>
                </c:pt>
                <c:pt idx="80">
                  <c:v>5.4927359999999998</c:v>
                </c:pt>
                <c:pt idx="81">
                  <c:v>5.9464799999999998E-2</c:v>
                </c:pt>
                <c:pt idx="82">
                  <c:v>52.291119999999999</c:v>
                </c:pt>
                <c:pt idx="83">
                  <c:v>7.4231980000000003E-2</c:v>
                </c:pt>
                <c:pt idx="84">
                  <c:v>1.5785039999999999</c:v>
                </c:pt>
                <c:pt idx="85">
                  <c:v>0.26144339999999999</c:v>
                </c:pt>
                <c:pt idx="86">
                  <c:v>4.3598840000000001</c:v>
                </c:pt>
                <c:pt idx="87">
                  <c:v>4.8379339999999997</c:v>
                </c:pt>
                <c:pt idx="88">
                  <c:v>14.029859999999999</c:v>
                </c:pt>
                <c:pt idx="89">
                  <c:v>2.3293300000000001E-3</c:v>
                </c:pt>
                <c:pt idx="90">
                  <c:v>0.4090434</c:v>
                </c:pt>
                <c:pt idx="91">
                  <c:v>2.6424400000000001</c:v>
                </c:pt>
                <c:pt idx="92">
                  <c:v>0.39020939999999998</c:v>
                </c:pt>
                <c:pt idx="93">
                  <c:v>1.29146E-2</c:v>
                </c:pt>
                <c:pt idx="94">
                  <c:v>1.941238E-2</c:v>
                </c:pt>
                <c:pt idx="95">
                  <c:v>0.42804740000000002</c:v>
                </c:pt>
                <c:pt idx="96">
                  <c:v>4.1481779999999998E-3</c:v>
                </c:pt>
                <c:pt idx="97">
                  <c:v>3.3345880000000001</c:v>
                </c:pt>
                <c:pt idx="98">
                  <c:v>0</c:v>
                </c:pt>
                <c:pt idx="99">
                  <c:v>5.9048299999999996</c:v>
                </c:pt>
                <c:pt idx="100">
                  <c:v>7.2825020000000004E-2</c:v>
                </c:pt>
                <c:pt idx="101">
                  <c:v>6.4591279999999998</c:v>
                </c:pt>
                <c:pt idx="102">
                  <c:v>0</c:v>
                </c:pt>
                <c:pt idx="103">
                  <c:v>1.6577</c:v>
                </c:pt>
                <c:pt idx="104">
                  <c:v>6.1110959999999999E-2</c:v>
                </c:pt>
                <c:pt idx="105">
                  <c:v>0.4957008</c:v>
                </c:pt>
                <c:pt idx="106">
                  <c:v>0</c:v>
                </c:pt>
                <c:pt idx="107">
                  <c:v>19.223099999999999</c:v>
                </c:pt>
                <c:pt idx="108">
                  <c:v>0</c:v>
                </c:pt>
                <c:pt idx="109">
                  <c:v>9.3705419999999998E-2</c:v>
                </c:pt>
                <c:pt idx="110">
                  <c:v>1.618512</c:v>
                </c:pt>
                <c:pt idx="111">
                  <c:v>0.10077228000000001</c:v>
                </c:pt>
                <c:pt idx="112">
                  <c:v>0</c:v>
                </c:pt>
                <c:pt idx="113">
                  <c:v>2.6301800000000002</c:v>
                </c:pt>
                <c:pt idx="114">
                  <c:v>2.7429800000000001E-2</c:v>
                </c:pt>
                <c:pt idx="115">
                  <c:v>0</c:v>
                </c:pt>
                <c:pt idx="116">
                  <c:v>1.6673659999999999</c:v>
                </c:pt>
                <c:pt idx="117">
                  <c:v>2.8366699999999998</c:v>
                </c:pt>
                <c:pt idx="118">
                  <c:v>0.14996880000000001</c:v>
                </c:pt>
                <c:pt idx="119">
                  <c:v>8.0795700000000001E-7</c:v>
                </c:pt>
                <c:pt idx="120">
                  <c:v>0.57222280000000003</c:v>
                </c:pt>
                <c:pt idx="121">
                  <c:v>0.4045842</c:v>
                </c:pt>
                <c:pt idx="122">
                  <c:v>0.158862</c:v>
                </c:pt>
                <c:pt idx="123">
                  <c:v>1.8241940000000001</c:v>
                </c:pt>
                <c:pt idx="124">
                  <c:v>0</c:v>
                </c:pt>
                <c:pt idx="125">
                  <c:v>1.270518</c:v>
                </c:pt>
                <c:pt idx="126">
                  <c:v>89.555779999999999</c:v>
                </c:pt>
                <c:pt idx="127">
                  <c:v>0.2800048</c:v>
                </c:pt>
                <c:pt idx="128">
                  <c:v>1.4717720000000001</c:v>
                </c:pt>
                <c:pt idx="129">
                  <c:v>3.5223320000000002E-2</c:v>
                </c:pt>
                <c:pt idx="130">
                  <c:v>0.22125700000000001</c:v>
                </c:pt>
                <c:pt idx="131">
                  <c:v>2.597836</c:v>
                </c:pt>
                <c:pt idx="132">
                  <c:v>15.633139999999999</c:v>
                </c:pt>
                <c:pt idx="133">
                  <c:v>6.5056099999999999</c:v>
                </c:pt>
                <c:pt idx="134">
                  <c:v>3.8454839999999999</c:v>
                </c:pt>
                <c:pt idx="135">
                  <c:v>6.7226480000000005E-2</c:v>
                </c:pt>
                <c:pt idx="136">
                  <c:v>4.991568E-3</c:v>
                </c:pt>
                <c:pt idx="137">
                  <c:v>0.19910639999999999</c:v>
                </c:pt>
                <c:pt idx="138">
                  <c:v>2.6641519999999998E-2</c:v>
                </c:pt>
                <c:pt idx="139">
                  <c:v>1.5859640000000001E-2</c:v>
                </c:pt>
                <c:pt idx="140">
                  <c:v>0</c:v>
                </c:pt>
                <c:pt idx="141">
                  <c:v>0.32123360000000001</c:v>
                </c:pt>
                <c:pt idx="142">
                  <c:v>8.7295700000000007</c:v>
                </c:pt>
                <c:pt idx="143">
                  <c:v>2.9354660000000001E-2</c:v>
                </c:pt>
                <c:pt idx="144">
                  <c:v>73.010379999999998</c:v>
                </c:pt>
                <c:pt idx="145">
                  <c:v>3.630028E-10</c:v>
                </c:pt>
                <c:pt idx="146">
                  <c:v>1.1151100000000001E-8</c:v>
                </c:pt>
                <c:pt idx="147">
                  <c:v>6.9797979999999996E-9</c:v>
                </c:pt>
                <c:pt idx="148">
                  <c:v>7.5215440000000002E-4</c:v>
                </c:pt>
                <c:pt idx="149">
                  <c:v>5.4886319999999997E-9</c:v>
                </c:pt>
                <c:pt idx="150">
                  <c:v>3.9559299999999999</c:v>
                </c:pt>
                <c:pt idx="151">
                  <c:v>1.7142820000000001</c:v>
                </c:pt>
                <c:pt idx="152">
                  <c:v>0</c:v>
                </c:pt>
                <c:pt idx="153">
                  <c:v>0.17480319999999999</c:v>
                </c:pt>
                <c:pt idx="154">
                  <c:v>0.42446200000000001</c:v>
                </c:pt>
                <c:pt idx="155">
                  <c:v>0.65517639999999999</c:v>
                </c:pt>
                <c:pt idx="156">
                  <c:v>1.430384E-2</c:v>
                </c:pt>
                <c:pt idx="157">
                  <c:v>0.67931520000000001</c:v>
                </c:pt>
                <c:pt idx="158">
                  <c:v>3.0222259999999999</c:v>
                </c:pt>
                <c:pt idx="159">
                  <c:v>9.8994959999999992</c:v>
                </c:pt>
                <c:pt idx="160">
                  <c:v>0.60782659999999999</c:v>
                </c:pt>
                <c:pt idx="161">
                  <c:v>1.898414</c:v>
                </c:pt>
                <c:pt idx="162">
                  <c:v>7.2020719999999996E-2</c:v>
                </c:pt>
                <c:pt idx="163">
                  <c:v>1.85467</c:v>
                </c:pt>
                <c:pt idx="164">
                  <c:v>0.99023919999999999</c:v>
                </c:pt>
                <c:pt idx="165">
                  <c:v>2.241978</c:v>
                </c:pt>
                <c:pt idx="166">
                  <c:v>2.925424</c:v>
                </c:pt>
                <c:pt idx="167">
                  <c:v>0.19791500000000001</c:v>
                </c:pt>
                <c:pt idx="168">
                  <c:v>52.850200000000001</c:v>
                </c:pt>
                <c:pt idx="169">
                  <c:v>5.0243780000000002E-2</c:v>
                </c:pt>
                <c:pt idx="170">
                  <c:v>0</c:v>
                </c:pt>
                <c:pt idx="171">
                  <c:v>0</c:v>
                </c:pt>
                <c:pt idx="172">
                  <c:v>0.14066960000000001</c:v>
                </c:pt>
                <c:pt idx="173">
                  <c:v>5.4809700000000003E-2</c:v>
                </c:pt>
                <c:pt idx="174">
                  <c:v>0.37290960000000001</c:v>
                </c:pt>
                <c:pt idx="175">
                  <c:v>6.6263019999999999</c:v>
                </c:pt>
                <c:pt idx="176">
                  <c:v>0.53033580000000002</c:v>
                </c:pt>
                <c:pt idx="177">
                  <c:v>0.10159528</c:v>
                </c:pt>
                <c:pt idx="178">
                  <c:v>0</c:v>
                </c:pt>
                <c:pt idx="179">
                  <c:v>4.6486299999999998</c:v>
                </c:pt>
                <c:pt idx="180">
                  <c:v>22.788599999999999</c:v>
                </c:pt>
                <c:pt idx="181">
                  <c:v>181.50399999999999</c:v>
                </c:pt>
                <c:pt idx="182">
                  <c:v>6.234348E-2</c:v>
                </c:pt>
                <c:pt idx="183">
                  <c:v>0.28136800000000001</c:v>
                </c:pt>
                <c:pt idx="184">
                  <c:v>10.63687</c:v>
                </c:pt>
                <c:pt idx="185">
                  <c:v>2.1037940000000002</c:v>
                </c:pt>
                <c:pt idx="186">
                  <c:v>54.488199999999999</c:v>
                </c:pt>
                <c:pt idx="187">
                  <c:v>0.49004360000000002</c:v>
                </c:pt>
                <c:pt idx="188">
                  <c:v>0</c:v>
                </c:pt>
                <c:pt idx="189">
                  <c:v>0.57284219999999997</c:v>
                </c:pt>
                <c:pt idx="190">
                  <c:v>0.24484020000000001</c:v>
                </c:pt>
                <c:pt idx="191">
                  <c:v>0.29342180000000001</c:v>
                </c:pt>
                <c:pt idx="192">
                  <c:v>3.5261019999999998</c:v>
                </c:pt>
                <c:pt idx="193">
                  <c:v>9.3631060000000002E-2</c:v>
                </c:pt>
                <c:pt idx="194">
                  <c:v>3.6590180000000001</c:v>
                </c:pt>
                <c:pt idx="195">
                  <c:v>0.24179220000000001</c:v>
                </c:pt>
                <c:pt idx="196">
                  <c:v>11.887919999999999</c:v>
                </c:pt>
                <c:pt idx="197">
                  <c:v>0.1414398</c:v>
                </c:pt>
                <c:pt idx="198">
                  <c:v>8.0002719999999999E-2</c:v>
                </c:pt>
                <c:pt idx="199">
                  <c:v>511.26819999999998</c:v>
                </c:pt>
              </c:numCache>
            </c:numRef>
          </c:yVal>
          <c:smooth val="0"/>
        </c:ser>
        <c:ser>
          <c:idx val="3"/>
          <c:order val="2"/>
          <c:tx>
            <c:strRef>
              <c:f>v_total_withdrawal!$AA$5</c:f>
              <c:strCache>
                <c:ptCount val="1"/>
                <c:pt idx="0">
                  <c:v>1978-1982</c:v>
                </c:pt>
              </c:strCache>
            </c:strRef>
          </c:tx>
          <c:spPr>
            <a:ln w="28575">
              <a:noFill/>
            </a:ln>
          </c:spPr>
          <c:xVal>
            <c:numRef>
              <c:f>v_total_withdrawal!$AB$7:$AB$206</c:f>
              <c:numCache>
                <c:formatCode>0.00</c:formatCode>
                <c:ptCount val="200"/>
                <c:pt idx="0">
                  <c:v>#N/A</c:v>
                </c:pt>
                <c:pt idx="1">
                  <c:v>#N/A</c:v>
                </c:pt>
                <c:pt idx="2">
                  <c:v>#N/A</c:v>
                </c:pt>
                <c:pt idx="3">
                  <c:v>3</c:v>
                </c:pt>
                <c:pt idx="4">
                  <c:v>#N/A</c:v>
                </c:pt>
                <c:pt idx="5">
                  <c:v>#N/A</c:v>
                </c:pt>
                <c:pt idx="6">
                  <c:v>#N/A</c:v>
                </c:pt>
                <c:pt idx="7">
                  <c:v>#N/A</c:v>
                </c:pt>
                <c:pt idx="8">
                  <c:v>#N/A</c:v>
                </c:pt>
                <c:pt idx="9">
                  <c:v>3.3420000000000001</c:v>
                </c:pt>
                <c:pt idx="10">
                  <c:v>#N/A</c:v>
                </c:pt>
                <c:pt idx="11">
                  <c:v>#N/A</c:v>
                </c:pt>
                <c:pt idx="12">
                  <c:v>#N/A</c:v>
                </c:pt>
                <c:pt idx="13">
                  <c:v>#N/A</c:v>
                </c:pt>
                <c:pt idx="14">
                  <c:v>#N/A</c:v>
                </c:pt>
                <c:pt idx="15">
                  <c:v>#N/A</c:v>
                </c:pt>
                <c:pt idx="16">
                  <c:v>#N/A</c:v>
                </c:pt>
                <c:pt idx="17">
                  <c:v>#N/A</c:v>
                </c:pt>
                <c:pt idx="18">
                  <c:v>#N/A</c:v>
                </c:pt>
                <c:pt idx="19">
                  <c:v>#N/A</c:v>
                </c:pt>
                <c:pt idx="20">
                  <c:v>#N/A</c:v>
                </c:pt>
                <c:pt idx="21">
                  <c:v>14.18</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0.17699999999999999</c:v>
                </c:pt>
                <c:pt idx="38">
                  <c:v>#N/A</c:v>
                </c:pt>
                <c:pt idx="39">
                  <c:v>#N/A</c:v>
                </c:pt>
                <c:pt idx="40">
                  <c:v>1.2050000000000001</c:v>
                </c:pt>
                <c:pt idx="41">
                  <c:v>#N/A</c:v>
                </c:pt>
                <c:pt idx="42">
                  <c:v>#N/A</c:v>
                </c:pt>
                <c:pt idx="43">
                  <c:v>#N/A</c:v>
                </c:pt>
                <c:pt idx="44">
                  <c:v>#N/A</c:v>
                </c:pt>
                <c:pt idx="45">
                  <c:v>#N/A</c:v>
                </c:pt>
                <c:pt idx="46">
                  <c:v>#N/A</c:v>
                </c:pt>
                <c:pt idx="47">
                  <c:v>#N/A</c:v>
                </c:pt>
                <c:pt idx="48">
                  <c:v>#N/A</c:v>
                </c:pt>
                <c:pt idx="49">
                  <c:v>#N/A</c:v>
                </c:pt>
                <c:pt idx="50">
                  <c:v>#N/A</c:v>
                </c:pt>
                <c:pt idx="51">
                  <c:v>3.7</c:v>
                </c:pt>
                <c:pt idx="52">
                  <c:v>30.97</c:v>
                </c:pt>
                <c:pt idx="53">
                  <c:v>#N/A</c:v>
                </c:pt>
                <c:pt idx="54">
                  <c:v>#N/A</c:v>
                </c:pt>
                <c:pt idx="55">
                  <c:v>#N/A</c:v>
                </c:pt>
                <c:pt idx="56">
                  <c:v>0.02</c:v>
                </c:pt>
                <c:pt idx="57">
                  <c:v>#N/A</c:v>
                </c:pt>
                <c:pt idx="58">
                  <c:v>#N/A</c:v>
                </c:pt>
                <c:pt idx="59">
                  <c:v>#N/A</c:v>
                </c:pt>
                <c:pt idx="60">
                  <c:v>#N/A</c:v>
                </c:pt>
                <c:pt idx="61">
                  <c:v>5.04</c:v>
                </c:pt>
                <c:pt idx="62">
                  <c:v>#N/A</c:v>
                </c:pt>
                <c:pt idx="63">
                  <c:v>#N/A</c:v>
                </c:pt>
                <c:pt idx="64">
                  <c:v>#N/A</c:v>
                </c:pt>
                <c:pt idx="65">
                  <c:v>#N/A</c:v>
                </c:pt>
                <c:pt idx="66">
                  <c:v>#N/A</c:v>
                </c:pt>
                <c:pt idx="67">
                  <c:v>#N/A</c:v>
                </c:pt>
                <c:pt idx="68">
                  <c:v>#N/A</c:v>
                </c:pt>
                <c:pt idx="69">
                  <c:v>4.8049999999999997</c:v>
                </c:pt>
                <c:pt idx="70">
                  <c:v>#N/A</c:v>
                </c:pt>
                <c:pt idx="71">
                  <c:v>0.108</c:v>
                </c:pt>
                <c:pt idx="72">
                  <c:v>438.3</c:v>
                </c:pt>
                <c:pt idx="73">
                  <c:v>#N/A</c:v>
                </c:pt>
                <c:pt idx="74">
                  <c:v>#N/A</c:v>
                </c:pt>
                <c:pt idx="75">
                  <c:v>40.799999999999997</c:v>
                </c:pt>
                <c:pt idx="76">
                  <c:v>1.07</c:v>
                </c:pt>
                <c:pt idx="77">
                  <c:v>1.7</c:v>
                </c:pt>
                <c:pt idx="78">
                  <c:v>#N/A</c:v>
                </c:pt>
                <c:pt idx="79">
                  <c:v>#N/A</c:v>
                </c:pt>
                <c:pt idx="80">
                  <c:v>#N/A</c:v>
                </c:pt>
                <c:pt idx="81">
                  <c:v>#N/A</c:v>
                </c:pt>
                <c:pt idx="82">
                  <c:v>88.2</c:v>
                </c:pt>
                <c:pt idx="83">
                  <c:v>0.53500000000000003</c:v>
                </c:pt>
                <c:pt idx="84">
                  <c:v>#N/A</c:v>
                </c:pt>
                <c:pt idx="85">
                  <c:v>#N/A</c:v>
                </c:pt>
                <c:pt idx="86">
                  <c:v>#N/A</c:v>
                </c:pt>
                <c:pt idx="87">
                  <c:v>#N/A</c:v>
                </c:pt>
                <c:pt idx="88">
                  <c:v>#N/A</c:v>
                </c:pt>
                <c:pt idx="89">
                  <c:v>#N/A</c:v>
                </c:pt>
                <c:pt idx="90">
                  <c:v>#N/A</c:v>
                </c:pt>
                <c:pt idx="91">
                  <c:v>#N/A</c:v>
                </c:pt>
                <c:pt idx="92">
                  <c:v>#N/A</c:v>
                </c:pt>
                <c:pt idx="93">
                  <c:v>#N/A</c:v>
                </c:pt>
                <c:pt idx="94">
                  <c:v>#N/A</c:v>
                </c:pt>
                <c:pt idx="95">
                  <c:v>1.47</c:v>
                </c:pt>
                <c:pt idx="96">
                  <c:v>#N/A</c:v>
                </c:pt>
                <c:pt idx="97">
                  <c:v>#N/A</c:v>
                </c:pt>
                <c:pt idx="98">
                  <c:v>#N/A</c:v>
                </c:pt>
                <c:pt idx="99">
                  <c:v>#N/A</c:v>
                </c:pt>
                <c:pt idx="100">
                  <c:v>#N/A</c:v>
                </c:pt>
                <c:pt idx="101">
                  <c:v>#N/A</c:v>
                </c:pt>
                <c:pt idx="102">
                  <c:v>#N/A</c:v>
                </c:pt>
                <c:pt idx="103">
                  <c:v>#N/A</c:v>
                </c:pt>
                <c:pt idx="104">
                  <c:v>0.02</c:v>
                </c:pt>
                <c:pt idx="105">
                  <c:v>0.73</c:v>
                </c:pt>
                <c:pt idx="106">
                  <c:v>#N/A</c:v>
                </c:pt>
                <c:pt idx="107">
                  <c:v>56</c:v>
                </c:pt>
                <c:pt idx="108">
                  <c:v>#N/A</c:v>
                </c:pt>
                <c:pt idx="109">
                  <c:v>#N/A</c:v>
                </c:pt>
                <c:pt idx="110">
                  <c:v>10.050000000000001</c:v>
                </c:pt>
                <c:pt idx="111">
                  <c:v>#N/A</c:v>
                </c:pt>
                <c:pt idx="112">
                  <c:v>#N/A</c:v>
                </c:pt>
                <c:pt idx="113">
                  <c:v>#N/A</c:v>
                </c:pt>
                <c:pt idx="114">
                  <c:v>#N/A</c:v>
                </c:pt>
                <c:pt idx="115">
                  <c:v>#N/A</c:v>
                </c:pt>
                <c:pt idx="116">
                  <c:v>#N/A</c:v>
                </c:pt>
                <c:pt idx="117">
                  <c:v>9.1980000000000004</c:v>
                </c:pt>
                <c:pt idx="118">
                  <c:v>#N/A</c:v>
                </c:pt>
                <c:pt idx="119">
                  <c:v>#N/A</c:v>
                </c:pt>
                <c:pt idx="120">
                  <c:v>1.2</c:v>
                </c:pt>
                <c:pt idx="121">
                  <c:v>#N/A</c:v>
                </c:pt>
                <c:pt idx="122">
                  <c:v>#N/A</c:v>
                </c:pt>
                <c:pt idx="123">
                  <c:v>#N/A</c:v>
                </c:pt>
                <c:pt idx="124">
                  <c:v>#N/A</c:v>
                </c:pt>
                <c:pt idx="125">
                  <c:v>2</c:v>
                </c:pt>
                <c:pt idx="126">
                  <c:v>#N/A</c:v>
                </c:pt>
                <c:pt idx="127">
                  <c:v>#N/A</c:v>
                </c:pt>
                <c:pt idx="128">
                  <c:v>#N/A</c:v>
                </c:pt>
                <c:pt idx="129">
                  <c:v>#N/A</c:v>
                </c:pt>
                <c:pt idx="130">
                  <c:v>#N/A</c:v>
                </c:pt>
                <c:pt idx="131">
                  <c:v>#N/A</c:v>
                </c:pt>
                <c:pt idx="132">
                  <c:v>#N/A</c:v>
                </c:pt>
                <c:pt idx="133">
                  <c:v>15.13</c:v>
                </c:pt>
                <c:pt idx="134">
                  <c:v>#N/A</c:v>
                </c:pt>
                <c:pt idx="135">
                  <c:v>#N/A</c:v>
                </c:pt>
                <c:pt idx="136">
                  <c:v>#N/A</c:v>
                </c:pt>
                <c:pt idx="137">
                  <c:v>#N/A</c:v>
                </c:pt>
                <c:pt idx="138">
                  <c:v>#N/A</c:v>
                </c:pt>
                <c:pt idx="139">
                  <c:v>#N/A</c:v>
                </c:pt>
                <c:pt idx="140">
                  <c:v>#N/A</c:v>
                </c:pt>
                <c:pt idx="141">
                  <c:v>#N/A</c:v>
                </c:pt>
                <c:pt idx="142">
                  <c:v>18.8</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39.92</c:v>
                </c:pt>
                <c:pt idx="160">
                  <c:v>#N/A</c:v>
                </c:pt>
                <c:pt idx="161">
                  <c:v>#N/A</c:v>
                </c:pt>
                <c:pt idx="162">
                  <c:v>0.65700000000000003</c:v>
                </c:pt>
                <c:pt idx="163">
                  <c:v>4.1059999999999999</c:v>
                </c:pt>
                <c:pt idx="164">
                  <c:v>2.589</c:v>
                </c:pt>
                <c:pt idx="165">
                  <c:v>#N/A</c:v>
                </c:pt>
                <c:pt idx="166">
                  <c:v>#N/A</c:v>
                </c:pt>
                <c:pt idx="167">
                  <c:v>#N/A</c:v>
                </c:pt>
                <c:pt idx="168">
                  <c:v>#N/A</c:v>
                </c:pt>
                <c:pt idx="169">
                  <c:v>#N/A</c:v>
                </c:pt>
                <c:pt idx="170">
                  <c:v>#N/A</c:v>
                </c:pt>
                <c:pt idx="171">
                  <c:v>#N/A</c:v>
                </c:pt>
                <c:pt idx="172">
                  <c:v>#N/A</c:v>
                </c:pt>
                <c:pt idx="173">
                  <c:v>#N/A</c:v>
                </c:pt>
                <c:pt idx="174">
                  <c:v>1.9</c:v>
                </c:pt>
                <c:pt idx="175">
                  <c:v>#N/A</c:v>
                </c:pt>
                <c:pt idx="176">
                  <c:v>0.9</c:v>
                </c:pt>
                <c:pt idx="177">
                  <c:v>#N/A</c:v>
                </c:pt>
                <c:pt idx="178">
                  <c:v>#N/A</c:v>
                </c:pt>
                <c:pt idx="179">
                  <c:v>13.51</c:v>
                </c:pt>
                <c:pt idx="180">
                  <c:v>#N/A</c:v>
                </c:pt>
                <c:pt idx="181">
                  <c:v>517.70000000000005</c:v>
                </c:pt>
                <c:pt idx="182">
                  <c:v>#N/A</c:v>
                </c:pt>
                <c:pt idx="183">
                  <c:v>#N/A</c:v>
                </c:pt>
                <c:pt idx="184">
                  <c:v>#N/A</c:v>
                </c:pt>
                <c:pt idx="185">
                  <c:v>#N/A</c:v>
                </c:pt>
                <c:pt idx="186">
                  <c:v>37.86</c:v>
                </c:pt>
                <c:pt idx="187">
                  <c:v>#N/A</c:v>
                </c:pt>
                <c:pt idx="188">
                  <c:v>#N/A</c:v>
                </c:pt>
                <c:pt idx="189">
                  <c:v>#N/A</c:v>
                </c:pt>
                <c:pt idx="190">
                  <c:v>#N/A</c:v>
                </c:pt>
                <c:pt idx="191">
                  <c:v>#N/A</c:v>
                </c:pt>
                <c:pt idx="192">
                  <c:v>9.0299999999999994</c:v>
                </c:pt>
                <c:pt idx="193">
                  <c:v>3.9699999999999999E-2</c:v>
                </c:pt>
                <c:pt idx="194">
                  <c:v>#N/A</c:v>
                </c:pt>
                <c:pt idx="195">
                  <c:v>#N/A</c:v>
                </c:pt>
                <c:pt idx="196">
                  <c:v>#N/A</c:v>
                </c:pt>
                <c:pt idx="197">
                  <c:v>#N/A</c:v>
                </c:pt>
                <c:pt idx="198">
                  <c:v>#N/A</c:v>
                </c:pt>
                <c:pt idx="199">
                  <c:v>443.7</c:v>
                </c:pt>
              </c:numCache>
            </c:numRef>
          </c:xVal>
          <c:yVal>
            <c:numRef>
              <c:f>v_total_withdrawal!$AD$7:$AD$206</c:f>
              <c:numCache>
                <c:formatCode>0.00</c:formatCode>
                <c:ptCount val="200"/>
                <c:pt idx="0">
                  <c:v>1.0038008</c:v>
                </c:pt>
                <c:pt idx="1">
                  <c:v>6.4527679999999998</c:v>
                </c:pt>
                <c:pt idx="2">
                  <c:v>0.54053499999999999</c:v>
                </c:pt>
                <c:pt idx="3">
                  <c:v>1.3685160000000001</c:v>
                </c:pt>
                <c:pt idx="4">
                  <c:v>6.5777379999999996E-3</c:v>
                </c:pt>
                <c:pt idx="5">
                  <c:v>0.33792699999999998</c:v>
                </c:pt>
                <c:pt idx="6">
                  <c:v>5.4254540000000004E-10</c:v>
                </c:pt>
                <c:pt idx="7">
                  <c:v>8.6464660000000002</c:v>
                </c:pt>
                <c:pt idx="8">
                  <c:v>6.7064899999999996</c:v>
                </c:pt>
                <c:pt idx="9">
                  <c:v>1.7756240000000001</c:v>
                </c:pt>
                <c:pt idx="10">
                  <c:v>3.9833760000000003E-2</c:v>
                </c:pt>
                <c:pt idx="11">
                  <c:v>7.8100719999999998E-2</c:v>
                </c:pt>
                <c:pt idx="12">
                  <c:v>2.349774E-8</c:v>
                </c:pt>
                <c:pt idx="13">
                  <c:v>33.634779999999999</c:v>
                </c:pt>
                <c:pt idx="14">
                  <c:v>4.4898540000000001E-2</c:v>
                </c:pt>
                <c:pt idx="15">
                  <c:v>0.24403240000000001</c:v>
                </c:pt>
                <c:pt idx="16">
                  <c:v>1.3678859999999999E-2</c:v>
                </c:pt>
                <c:pt idx="17">
                  <c:v>29.972519999999999</c:v>
                </c:pt>
                <c:pt idx="18">
                  <c:v>1.806982E-2</c:v>
                </c:pt>
                <c:pt idx="19">
                  <c:v>4.1219259999999997E-3</c:v>
                </c:pt>
                <c:pt idx="20">
                  <c:v>3.270998E-2</c:v>
                </c:pt>
                <c:pt idx="21">
                  <c:v>11.935079999999999</c:v>
                </c:pt>
                <c:pt idx="22">
                  <c:v>33.313380000000002</c:v>
                </c:pt>
                <c:pt idx="23">
                  <c:v>8.5476099999999999E-2</c:v>
                </c:pt>
                <c:pt idx="24">
                  <c:v>0.4313324</c:v>
                </c:pt>
                <c:pt idx="25">
                  <c:v>27.093800000000002</c:v>
                </c:pt>
                <c:pt idx="26">
                  <c:v>0</c:v>
                </c:pt>
                <c:pt idx="27">
                  <c:v>2.0277360000000001E-2</c:v>
                </c:pt>
                <c:pt idx="28">
                  <c:v>1.58148</c:v>
                </c:pt>
                <c:pt idx="29">
                  <c:v>0.10101436</c:v>
                </c:pt>
                <c:pt idx="30">
                  <c:v>1.821394</c:v>
                </c:pt>
                <c:pt idx="31">
                  <c:v>4.7125079999999997</c:v>
                </c:pt>
                <c:pt idx="32">
                  <c:v>4.4202779999999998E-8</c:v>
                </c:pt>
                <c:pt idx="33">
                  <c:v>4.1533380000000002E-2</c:v>
                </c:pt>
                <c:pt idx="34">
                  <c:v>0</c:v>
                </c:pt>
                <c:pt idx="35">
                  <c:v>0.52470499999999998</c:v>
                </c:pt>
                <c:pt idx="36">
                  <c:v>1.704054</c:v>
                </c:pt>
                <c:pt idx="37">
                  <c:v>0.1430958</c:v>
                </c:pt>
                <c:pt idx="38">
                  <c:v>4.3405420000000001</c:v>
                </c:pt>
                <c:pt idx="39">
                  <c:v>5.7548500000000002E-2</c:v>
                </c:pt>
                <c:pt idx="40">
                  <c:v>0.3159438</c:v>
                </c:pt>
                <c:pt idx="41">
                  <c:v>1.231198E-8</c:v>
                </c:pt>
                <c:pt idx="42">
                  <c:v>0.91932020000000003</c:v>
                </c:pt>
                <c:pt idx="43">
                  <c:v>2.1037219999999999</c:v>
                </c:pt>
                <c:pt idx="44">
                  <c:v>2.722286</c:v>
                </c:pt>
                <c:pt idx="45">
                  <c:v>25.543980000000001</c:v>
                </c:pt>
                <c:pt idx="46">
                  <c:v>0.1569866</c:v>
                </c:pt>
                <c:pt idx="47">
                  <c:v>1.251528E-2</c:v>
                </c:pt>
                <c:pt idx="48">
                  <c:v>2.4908619999999999</c:v>
                </c:pt>
                <c:pt idx="49">
                  <c:v>1.360142E-10</c:v>
                </c:pt>
                <c:pt idx="50">
                  <c:v>1.206614E-2</c:v>
                </c:pt>
                <c:pt idx="51">
                  <c:v>1.740434</c:v>
                </c:pt>
                <c:pt idx="52">
                  <c:v>22.1874</c:v>
                </c:pt>
                <c:pt idx="53">
                  <c:v>1.8513659999999999E-3</c:v>
                </c:pt>
                <c:pt idx="54">
                  <c:v>1.810578</c:v>
                </c:pt>
                <c:pt idx="55">
                  <c:v>4.8383919999999997E-2</c:v>
                </c:pt>
                <c:pt idx="56">
                  <c:v>3.3748019999999997E-2</c:v>
                </c:pt>
                <c:pt idx="57">
                  <c:v>25.77094</c:v>
                </c:pt>
                <c:pt idx="58">
                  <c:v>1.6563479999999999</c:v>
                </c:pt>
                <c:pt idx="59">
                  <c:v>0.26375179999999998</c:v>
                </c:pt>
                <c:pt idx="60">
                  <c:v>0</c:v>
                </c:pt>
                <c:pt idx="61">
                  <c:v>3.6251699999999998</c:v>
                </c:pt>
                <c:pt idx="62">
                  <c:v>4.8016120000000001E-9</c:v>
                </c:pt>
                <c:pt idx="63">
                  <c:v>0.32792880000000002</c:v>
                </c:pt>
                <c:pt idx="64">
                  <c:v>1.1618999999999999</c:v>
                </c:pt>
                <c:pt idx="65">
                  <c:v>1.3713</c:v>
                </c:pt>
                <c:pt idx="66">
                  <c:v>0.38064920000000002</c:v>
                </c:pt>
                <c:pt idx="67">
                  <c:v>#N/A</c:v>
                </c:pt>
                <c:pt idx="68">
                  <c:v>0.1866022</c:v>
                </c:pt>
                <c:pt idx="69">
                  <c:v>3.9833539999999998</c:v>
                </c:pt>
                <c:pt idx="70">
                  <c:v>1.3004340000000001</c:v>
                </c:pt>
                <c:pt idx="71">
                  <c:v>0.1089294</c:v>
                </c:pt>
                <c:pt idx="72">
                  <c:v>389.96699999999998</c:v>
                </c:pt>
                <c:pt idx="73">
                  <c:v>23.596920000000001</c:v>
                </c:pt>
                <c:pt idx="74">
                  <c:v>21.973420000000001</c:v>
                </c:pt>
                <c:pt idx="75">
                  <c:v>14.788080000000001</c:v>
                </c:pt>
                <c:pt idx="76">
                  <c:v>0.54834760000000005</c:v>
                </c:pt>
                <c:pt idx="77">
                  <c:v>0.65985479999999996</c:v>
                </c:pt>
                <c:pt idx="78">
                  <c:v>17.714639999999999</c:v>
                </c:pt>
                <c:pt idx="79">
                  <c:v>0.28143020000000002</c:v>
                </c:pt>
                <c:pt idx="80">
                  <c:v>6.7248340000000004</c:v>
                </c:pt>
                <c:pt idx="81">
                  <c:v>5.1914920000000003E-2</c:v>
                </c:pt>
                <c:pt idx="82">
                  <c:v>56.262999999999998</c:v>
                </c:pt>
                <c:pt idx="83">
                  <c:v>8.5074659999999996E-2</c:v>
                </c:pt>
                <c:pt idx="84">
                  <c:v>1.9247799999999999</c:v>
                </c:pt>
                <c:pt idx="85">
                  <c:v>0.3322638</c:v>
                </c:pt>
                <c:pt idx="86">
                  <c:v>5.7045560000000002</c:v>
                </c:pt>
                <c:pt idx="87">
                  <c:v>5.6752339999999997</c:v>
                </c:pt>
                <c:pt idx="88">
                  <c:v>15.96078</c:v>
                </c:pt>
                <c:pt idx="89">
                  <c:v>3.0862139999999999E-3</c:v>
                </c:pt>
                <c:pt idx="90">
                  <c:v>0.46528580000000003</c:v>
                </c:pt>
                <c:pt idx="91">
                  <c:v>5.2683039999999997</c:v>
                </c:pt>
                <c:pt idx="92">
                  <c:v>0.47136620000000001</c:v>
                </c:pt>
                <c:pt idx="93">
                  <c:v>1.7075159999999999E-2</c:v>
                </c:pt>
                <c:pt idx="94">
                  <c:v>2.4873220000000001E-2</c:v>
                </c:pt>
                <c:pt idx="95">
                  <c:v>0.53650220000000004</c:v>
                </c:pt>
                <c:pt idx="96">
                  <c:v>5.1335620000000004E-3</c:v>
                </c:pt>
                <c:pt idx="97">
                  <c:v>3.9292820000000002</c:v>
                </c:pt>
                <c:pt idx="98">
                  <c:v>0</c:v>
                </c:pt>
                <c:pt idx="99">
                  <c:v>7.2355900000000002</c:v>
                </c:pt>
                <c:pt idx="100">
                  <c:v>9.3111100000000002E-2</c:v>
                </c:pt>
                <c:pt idx="101">
                  <c:v>6.7196819999999997</c:v>
                </c:pt>
                <c:pt idx="102">
                  <c:v>0</c:v>
                </c:pt>
                <c:pt idx="103">
                  <c:v>1.7139139999999999</c:v>
                </c:pt>
                <c:pt idx="104">
                  <c:v>6.2955159999999996E-2</c:v>
                </c:pt>
                <c:pt idx="105">
                  <c:v>0.68758600000000003</c:v>
                </c:pt>
                <c:pt idx="106">
                  <c:v>0</c:v>
                </c:pt>
                <c:pt idx="107">
                  <c:v>21.711980000000001</c:v>
                </c:pt>
                <c:pt idx="108">
                  <c:v>0</c:v>
                </c:pt>
                <c:pt idx="109">
                  <c:v>0.12742419999999999</c:v>
                </c:pt>
                <c:pt idx="110">
                  <c:v>1.60768</c:v>
                </c:pt>
                <c:pt idx="111">
                  <c:v>0.15584580000000001</c:v>
                </c:pt>
                <c:pt idx="112">
                  <c:v>0</c:v>
                </c:pt>
                <c:pt idx="113">
                  <c:v>2.5544099999999998</c:v>
                </c:pt>
                <c:pt idx="114">
                  <c:v>2.9799760000000002E-2</c:v>
                </c:pt>
                <c:pt idx="115">
                  <c:v>0</c:v>
                </c:pt>
                <c:pt idx="116">
                  <c:v>2.8665859999999999</c:v>
                </c:pt>
                <c:pt idx="117">
                  <c:v>3.1666159999999999</c:v>
                </c:pt>
                <c:pt idx="118">
                  <c:v>0.18027000000000001</c:v>
                </c:pt>
                <c:pt idx="119">
                  <c:v>7.5197340000000003E-7</c:v>
                </c:pt>
                <c:pt idx="120">
                  <c:v>0.68734499999999998</c:v>
                </c:pt>
                <c:pt idx="121">
                  <c:v>0.43835039999999997</c:v>
                </c:pt>
                <c:pt idx="122">
                  <c:v>0.20074600000000001</c:v>
                </c:pt>
                <c:pt idx="123">
                  <c:v>2.205686</c:v>
                </c:pt>
                <c:pt idx="124">
                  <c:v>0</c:v>
                </c:pt>
                <c:pt idx="125">
                  <c:v>1.5184359999999999</c:v>
                </c:pt>
                <c:pt idx="126">
                  <c:v>96.01764</c:v>
                </c:pt>
                <c:pt idx="127">
                  <c:v>0.35978520000000003</c:v>
                </c:pt>
                <c:pt idx="128">
                  <c:v>1.744086</c:v>
                </c:pt>
                <c:pt idx="129">
                  <c:v>4.1427100000000001E-2</c:v>
                </c:pt>
                <c:pt idx="130">
                  <c:v>0.27813260000000001</c:v>
                </c:pt>
                <c:pt idx="131">
                  <c:v>2.474532</c:v>
                </c:pt>
                <c:pt idx="132">
                  <c:v>18.596260000000001</c:v>
                </c:pt>
                <c:pt idx="133">
                  <c:v>7.742934</c:v>
                </c:pt>
                <c:pt idx="134">
                  <c:v>4.4121600000000001</c:v>
                </c:pt>
                <c:pt idx="135">
                  <c:v>7.4656280000000005E-2</c:v>
                </c:pt>
                <c:pt idx="136">
                  <c:v>5.5585579999999999E-3</c:v>
                </c:pt>
                <c:pt idx="137">
                  <c:v>0.23960500000000001</c:v>
                </c:pt>
                <c:pt idx="138">
                  <c:v>3.5468960000000001E-2</c:v>
                </c:pt>
                <c:pt idx="139">
                  <c:v>3.9953580000000002E-2</c:v>
                </c:pt>
                <c:pt idx="140">
                  <c:v>0</c:v>
                </c:pt>
                <c:pt idx="141">
                  <c:v>0.38850600000000002</c:v>
                </c:pt>
                <c:pt idx="142">
                  <c:v>10.054308000000001</c:v>
                </c:pt>
                <c:pt idx="143">
                  <c:v>3.8728579999999999E-2</c:v>
                </c:pt>
                <c:pt idx="144">
                  <c:v>86.041200000000003</c:v>
                </c:pt>
                <c:pt idx="145">
                  <c:v>4.1208239999999998E-10</c:v>
                </c:pt>
                <c:pt idx="146">
                  <c:v>1.0794994E-8</c:v>
                </c:pt>
                <c:pt idx="147">
                  <c:v>6.8449599999999999E-9</c:v>
                </c:pt>
                <c:pt idx="148">
                  <c:v>8.9701720000000002E-4</c:v>
                </c:pt>
                <c:pt idx="149">
                  <c:v>5.4183179999999997E-9</c:v>
                </c:pt>
                <c:pt idx="150">
                  <c:v>5.3341120000000002</c:v>
                </c:pt>
                <c:pt idx="151">
                  <c:v>1.7664580000000001</c:v>
                </c:pt>
                <c:pt idx="152">
                  <c:v>0</c:v>
                </c:pt>
                <c:pt idx="153">
                  <c:v>0.27046619999999999</c:v>
                </c:pt>
                <c:pt idx="154">
                  <c:v>0.52861360000000002</c:v>
                </c:pt>
                <c:pt idx="155">
                  <c:v>0.73095560000000004</c:v>
                </c:pt>
                <c:pt idx="156">
                  <c:v>1.8508179999999999E-2</c:v>
                </c:pt>
                <c:pt idx="157">
                  <c:v>0.71246759999999998</c:v>
                </c:pt>
                <c:pt idx="158">
                  <c:v>3.9268160000000001</c:v>
                </c:pt>
                <c:pt idx="159">
                  <c:v>11.42816</c:v>
                </c:pt>
                <c:pt idx="160">
                  <c:v>0.77305380000000001</c:v>
                </c:pt>
                <c:pt idx="161">
                  <c:v>2.0916800000000002</c:v>
                </c:pt>
                <c:pt idx="162">
                  <c:v>6.5758339999999998E-2</c:v>
                </c:pt>
                <c:pt idx="163">
                  <c:v>2.133362</c:v>
                </c:pt>
                <c:pt idx="164">
                  <c:v>1.18712</c:v>
                </c:pt>
                <c:pt idx="165">
                  <c:v>2.6041759999999998</c:v>
                </c:pt>
                <c:pt idx="166">
                  <c:v>3.5747140000000002</c:v>
                </c:pt>
                <c:pt idx="167">
                  <c:v>0.29529539999999999</c:v>
                </c:pt>
                <c:pt idx="168">
                  <c:v>61.073360000000001</c:v>
                </c:pt>
                <c:pt idx="169">
                  <c:v>6.061366E-2</c:v>
                </c:pt>
                <c:pt idx="170">
                  <c:v>0</c:v>
                </c:pt>
                <c:pt idx="171">
                  <c:v>0</c:v>
                </c:pt>
                <c:pt idx="172">
                  <c:v>0.1930926</c:v>
                </c:pt>
                <c:pt idx="173">
                  <c:v>5.9574380000000003E-2</c:v>
                </c:pt>
                <c:pt idx="174">
                  <c:v>0.41477999999999998</c:v>
                </c:pt>
                <c:pt idx="175">
                  <c:v>8.2958239999999996</c:v>
                </c:pt>
                <c:pt idx="176">
                  <c:v>0.51703220000000005</c:v>
                </c:pt>
                <c:pt idx="177">
                  <c:v>9.8673419999999998E-2</c:v>
                </c:pt>
                <c:pt idx="178">
                  <c:v>0</c:v>
                </c:pt>
                <c:pt idx="179">
                  <c:v>5.7276959999999999</c:v>
                </c:pt>
                <c:pt idx="180">
                  <c:v>27.280840000000001</c:v>
                </c:pt>
                <c:pt idx="181">
                  <c:v>210.6242</c:v>
                </c:pt>
                <c:pt idx="182">
                  <c:v>0.10910160000000001</c:v>
                </c:pt>
                <c:pt idx="183">
                  <c:v>0.35990699999999998</c:v>
                </c:pt>
                <c:pt idx="184">
                  <c:v>11.460459999999999</c:v>
                </c:pt>
                <c:pt idx="185">
                  <c:v>2.576546</c:v>
                </c:pt>
                <c:pt idx="186">
                  <c:v>66.458939999999998</c:v>
                </c:pt>
                <c:pt idx="187">
                  <c:v>0.52133600000000002</c:v>
                </c:pt>
                <c:pt idx="188">
                  <c:v>0</c:v>
                </c:pt>
                <c:pt idx="189">
                  <c:v>0.61725719999999995</c:v>
                </c:pt>
                <c:pt idx="190">
                  <c:v>0.28508559999999999</c:v>
                </c:pt>
                <c:pt idx="191">
                  <c:v>0.3377136</c:v>
                </c:pt>
                <c:pt idx="192">
                  <c:v>4.2062999999999997</c:v>
                </c:pt>
                <c:pt idx="193">
                  <c:v>0.1089484</c:v>
                </c:pt>
                <c:pt idx="194">
                  <c:v>4.246048</c:v>
                </c:pt>
                <c:pt idx="195">
                  <c:v>0.28016999999999997</c:v>
                </c:pt>
                <c:pt idx="196">
                  <c:v>13.114280000000001</c:v>
                </c:pt>
                <c:pt idx="197">
                  <c:v>0.1824664</c:v>
                </c:pt>
                <c:pt idx="198">
                  <c:v>8.9327599999999993E-2</c:v>
                </c:pt>
                <c:pt idx="199">
                  <c:v>530.23599999999999</c:v>
                </c:pt>
              </c:numCache>
            </c:numRef>
          </c:yVal>
          <c:smooth val="0"/>
        </c:ser>
        <c:ser>
          <c:idx val="1"/>
          <c:order val="3"/>
          <c:tx>
            <c:strRef>
              <c:f>v_total_withdrawal!$AF$5</c:f>
              <c:strCache>
                <c:ptCount val="1"/>
                <c:pt idx="0">
                  <c:v>1983-1987</c:v>
                </c:pt>
              </c:strCache>
            </c:strRef>
          </c:tx>
          <c:spPr>
            <a:ln w="28575">
              <a:noFill/>
            </a:ln>
          </c:spPr>
          <c:marker>
            <c:spPr>
              <a:noFill/>
            </c:spPr>
          </c:marker>
          <c:xVal>
            <c:numRef>
              <c:f>v_total_withdrawal!$AG$7:$AG$206</c:f>
              <c:numCache>
                <c:formatCode>0.00</c:formatCode>
                <c:ptCount val="200"/>
                <c:pt idx="0">
                  <c:v>#N/A</c:v>
                </c:pt>
                <c:pt idx="1">
                  <c:v>26.11</c:v>
                </c:pt>
                <c:pt idx="2">
                  <c:v>#N/A</c:v>
                </c:pt>
                <c:pt idx="3">
                  <c:v>3.5</c:v>
                </c:pt>
                <c:pt idx="4">
                  <c:v>#N/A</c:v>
                </c:pt>
                <c:pt idx="5">
                  <c:v>0.48</c:v>
                </c:pt>
                <c:pt idx="6">
                  <c:v>#N/A</c:v>
                </c:pt>
                <c:pt idx="7">
                  <c:v>#N/A</c:v>
                </c:pt>
                <c:pt idx="8">
                  <c:v>#N/A</c:v>
                </c:pt>
                <c:pt idx="9">
                  <c:v>3.58</c:v>
                </c:pt>
                <c:pt idx="10">
                  <c:v>#N/A</c:v>
                </c:pt>
                <c:pt idx="11">
                  <c:v>#N/A</c:v>
                </c:pt>
                <c:pt idx="12">
                  <c:v>#N/A</c:v>
                </c:pt>
                <c:pt idx="13">
                  <c:v>#N/A</c:v>
                </c:pt>
                <c:pt idx="14">
                  <c:v>#N/A</c:v>
                </c:pt>
                <c:pt idx="15">
                  <c:v>1.24</c:v>
                </c:pt>
                <c:pt idx="16">
                  <c:v>0.09</c:v>
                </c:pt>
                <c:pt idx="17">
                  <c:v>35.04</c:v>
                </c:pt>
                <c:pt idx="18">
                  <c:v>0.02</c:v>
                </c:pt>
                <c:pt idx="19">
                  <c:v>#N/A</c:v>
                </c:pt>
                <c:pt idx="20">
                  <c:v>#N/A</c:v>
                </c:pt>
                <c:pt idx="21">
                  <c:v>14.09</c:v>
                </c:pt>
                <c:pt idx="22">
                  <c:v>28.26</c:v>
                </c:pt>
                <c:pt idx="23">
                  <c:v>0.1</c:v>
                </c:pt>
                <c:pt idx="24">
                  <c:v>0.39600000000000002</c:v>
                </c:pt>
                <c:pt idx="25">
                  <c:v>42.2</c:v>
                </c:pt>
                <c:pt idx="26">
                  <c:v>#N/A</c:v>
                </c:pt>
                <c:pt idx="27">
                  <c:v>1.9400000000000001E-2</c:v>
                </c:pt>
                <c:pt idx="28">
                  <c:v>#N/A</c:v>
                </c:pt>
                <c:pt idx="29">
                  <c:v>0.18099999999999999</c:v>
                </c:pt>
                <c:pt idx="30">
                  <c:v>#N/A</c:v>
                </c:pt>
                <c:pt idx="31">
                  <c:v>#N/A</c:v>
                </c:pt>
                <c:pt idx="32">
                  <c:v>#N/A</c:v>
                </c:pt>
                <c:pt idx="33">
                  <c:v>0.04</c:v>
                </c:pt>
                <c:pt idx="34">
                  <c:v>#N/A</c:v>
                </c:pt>
                <c:pt idx="35">
                  <c:v>#N/A</c:v>
                </c:pt>
                <c:pt idx="36">
                  <c:v>#N/A</c:v>
                </c:pt>
                <c:pt idx="37">
                  <c:v>0.2</c:v>
                </c:pt>
                <c:pt idx="38">
                  <c:v>#N/A</c:v>
                </c:pt>
                <c:pt idx="39">
                  <c:v>0.11</c:v>
                </c:pt>
                <c:pt idx="40">
                  <c:v>1.7050000000000001</c:v>
                </c:pt>
                <c:pt idx="41">
                  <c:v>#N/A</c:v>
                </c:pt>
                <c:pt idx="42">
                  <c:v>#N/A</c:v>
                </c:pt>
                <c:pt idx="43">
                  <c:v>#N/A</c:v>
                </c:pt>
                <c:pt idx="44">
                  <c:v>#N/A</c:v>
                </c:pt>
                <c:pt idx="45">
                  <c:v>#N/A</c:v>
                </c:pt>
                <c:pt idx="46">
                  <c:v>#N/A</c:v>
                </c:pt>
                <c:pt idx="47">
                  <c:v>0.01</c:v>
                </c:pt>
                <c:pt idx="48">
                  <c:v>#N/A</c:v>
                </c:pt>
                <c:pt idx="49">
                  <c:v>#N/A</c:v>
                </c:pt>
                <c:pt idx="50">
                  <c:v>0.03</c:v>
                </c:pt>
                <c:pt idx="51">
                  <c:v>4</c:v>
                </c:pt>
                <c:pt idx="52">
                  <c:v>34.89</c:v>
                </c:pt>
                <c:pt idx="53">
                  <c:v>8.0000000000000002E-3</c:v>
                </c:pt>
                <c:pt idx="54">
                  <c:v>#N/A</c:v>
                </c:pt>
                <c:pt idx="55">
                  <c:v>0.06</c:v>
                </c:pt>
                <c:pt idx="56">
                  <c:v>#N/A</c:v>
                </c:pt>
                <c:pt idx="57">
                  <c:v>#N/A</c:v>
                </c:pt>
                <c:pt idx="58">
                  <c:v>#N/A</c:v>
                </c:pt>
                <c:pt idx="59">
                  <c:v>#N/A</c:v>
                </c:pt>
                <c:pt idx="60">
                  <c:v>#N/A</c:v>
                </c:pt>
                <c:pt idx="61">
                  <c:v>5.4960000000000004</c:v>
                </c:pt>
                <c:pt idx="62">
                  <c:v>#N/A</c:v>
                </c:pt>
                <c:pt idx="63">
                  <c:v>#N/A</c:v>
                </c:pt>
                <c:pt idx="64">
                  <c:v>0.74</c:v>
                </c:pt>
                <c:pt idx="65">
                  <c:v>#N/A</c:v>
                </c:pt>
                <c:pt idx="66">
                  <c:v>#N/A</c:v>
                </c:pt>
                <c:pt idx="67">
                  <c:v>#N/A</c:v>
                </c:pt>
                <c:pt idx="68">
                  <c:v>#N/A</c:v>
                </c:pt>
                <c:pt idx="69">
                  <c:v>6.351</c:v>
                </c:pt>
                <c:pt idx="70">
                  <c:v>#N/A</c:v>
                </c:pt>
                <c:pt idx="71">
                  <c:v>0.112</c:v>
                </c:pt>
                <c:pt idx="72">
                  <c:v>497.4</c:v>
                </c:pt>
                <c:pt idx="73">
                  <c:v>#N/A</c:v>
                </c:pt>
                <c:pt idx="74">
                  <c:v>#N/A</c:v>
                </c:pt>
                <c:pt idx="75">
                  <c:v>41.02</c:v>
                </c:pt>
                <c:pt idx="76">
                  <c:v>#N/A</c:v>
                </c:pt>
                <c:pt idx="77">
                  <c:v>1.9</c:v>
                </c:pt>
                <c:pt idx="78">
                  <c:v>#N/A</c:v>
                </c:pt>
                <c:pt idx="79">
                  <c:v>0.70899999999999996</c:v>
                </c:pt>
                <c:pt idx="80">
                  <c:v>#N/A</c:v>
                </c:pt>
                <c:pt idx="81">
                  <c:v>#N/A</c:v>
                </c:pt>
                <c:pt idx="82">
                  <c:v>#N/A</c:v>
                </c:pt>
                <c:pt idx="83">
                  <c:v>0.61899999999999999</c:v>
                </c:pt>
                <c:pt idx="84">
                  <c:v>#N/A</c:v>
                </c:pt>
                <c:pt idx="85">
                  <c:v>#N/A</c:v>
                </c:pt>
                <c:pt idx="86">
                  <c:v>#N/A</c:v>
                </c:pt>
                <c:pt idx="87">
                  <c:v>#N/A</c:v>
                </c:pt>
                <c:pt idx="88">
                  <c:v>#N/A</c:v>
                </c:pt>
                <c:pt idx="89">
                  <c:v>#N/A</c:v>
                </c:pt>
                <c:pt idx="90">
                  <c:v>#N/A</c:v>
                </c:pt>
                <c:pt idx="91">
                  <c:v>#N/A</c:v>
                </c:pt>
                <c:pt idx="92">
                  <c:v>#N/A</c:v>
                </c:pt>
                <c:pt idx="93">
                  <c:v>0.05</c:v>
                </c:pt>
                <c:pt idx="94">
                  <c:v>0.13</c:v>
                </c:pt>
                <c:pt idx="95">
                  <c:v>3.1150000000000002</c:v>
                </c:pt>
                <c:pt idx="96">
                  <c:v>#N/A</c:v>
                </c:pt>
                <c:pt idx="97">
                  <c:v>#N/A</c:v>
                </c:pt>
                <c:pt idx="98">
                  <c:v>#N/A</c:v>
                </c:pt>
                <c:pt idx="99">
                  <c:v>16.3</c:v>
                </c:pt>
                <c:pt idx="100">
                  <c:v>#N/A</c:v>
                </c:pt>
                <c:pt idx="101">
                  <c:v>#N/A</c:v>
                </c:pt>
                <c:pt idx="102">
                  <c:v>3.3999999999999998E-3</c:v>
                </c:pt>
                <c:pt idx="103">
                  <c:v>1.36</c:v>
                </c:pt>
                <c:pt idx="104">
                  <c:v>#N/A</c:v>
                </c:pt>
                <c:pt idx="105">
                  <c:v>#N/A</c:v>
                </c:pt>
                <c:pt idx="106">
                  <c:v>#N/A</c:v>
                </c:pt>
                <c:pt idx="107">
                  <c:v>#N/A</c:v>
                </c:pt>
                <c:pt idx="108">
                  <c:v>#N/A</c:v>
                </c:pt>
                <c:pt idx="109">
                  <c:v>#N/A</c:v>
                </c:pt>
                <c:pt idx="110">
                  <c:v>11</c:v>
                </c:pt>
                <c:pt idx="111">
                  <c:v>#N/A</c:v>
                </c:pt>
                <c:pt idx="112">
                  <c:v>#N/A</c:v>
                </c:pt>
                <c:pt idx="113">
                  <c:v>#N/A</c:v>
                </c:pt>
                <c:pt idx="114">
                  <c:v>0.14000000000000001</c:v>
                </c:pt>
                <c:pt idx="115">
                  <c:v>#N/A</c:v>
                </c:pt>
                <c:pt idx="116">
                  <c:v>#N/A</c:v>
                </c:pt>
                <c:pt idx="117">
                  <c:v>9.3490000000000002</c:v>
                </c:pt>
                <c:pt idx="118">
                  <c:v>#N/A</c:v>
                </c:pt>
                <c:pt idx="119">
                  <c:v>#N/A</c:v>
                </c:pt>
                <c:pt idx="120">
                  <c:v>1.9</c:v>
                </c:pt>
                <c:pt idx="121">
                  <c:v>#N/A</c:v>
                </c:pt>
                <c:pt idx="122">
                  <c:v>#N/A</c:v>
                </c:pt>
                <c:pt idx="123">
                  <c:v>5.59</c:v>
                </c:pt>
                <c:pt idx="124">
                  <c:v>#N/A</c:v>
                </c:pt>
                <c:pt idx="125">
                  <c:v>#N/A</c:v>
                </c:pt>
                <c:pt idx="126">
                  <c:v>#N/A</c:v>
                </c:pt>
                <c:pt idx="127">
                  <c:v>#N/A</c:v>
                </c:pt>
                <c:pt idx="128">
                  <c:v>#N/A</c:v>
                </c:pt>
                <c:pt idx="129">
                  <c:v>#N/A</c:v>
                </c:pt>
                <c:pt idx="130">
                  <c:v>0.43</c:v>
                </c:pt>
                <c:pt idx="131">
                  <c:v>#N/A</c:v>
                </c:pt>
                <c:pt idx="132">
                  <c:v>#N/A</c:v>
                </c:pt>
                <c:pt idx="133">
                  <c:v>16.41</c:v>
                </c:pt>
                <c:pt idx="134">
                  <c:v>#N/A</c:v>
                </c:pt>
                <c:pt idx="135">
                  <c:v>#N/A</c:v>
                </c:pt>
                <c:pt idx="136">
                  <c:v>#N/A</c:v>
                </c:pt>
                <c:pt idx="137">
                  <c:v>#N/A</c:v>
                </c:pt>
                <c:pt idx="138">
                  <c:v>#N/A</c:v>
                </c:pt>
                <c:pt idx="139">
                  <c:v>#N/A</c:v>
                </c:pt>
                <c:pt idx="140">
                  <c:v>#N/A</c:v>
                </c:pt>
                <c:pt idx="141">
                  <c:v>1.22</c:v>
                </c:pt>
                <c:pt idx="142">
                  <c:v>20.5</c:v>
                </c:pt>
                <c:pt idx="143">
                  <c:v>#N/A</c:v>
                </c:pt>
                <c:pt idx="144">
                  <c:v>#N/A</c:v>
                </c:pt>
                <c:pt idx="145">
                  <c:v>#N/A</c:v>
                </c:pt>
                <c:pt idx="146">
                  <c:v>#N/A</c:v>
                </c:pt>
                <c:pt idx="147">
                  <c:v>#N/A</c:v>
                </c:pt>
                <c:pt idx="148">
                  <c:v>#N/A</c:v>
                </c:pt>
                <c:pt idx="149">
                  <c:v>#N/A</c:v>
                </c:pt>
                <c:pt idx="150">
                  <c:v>#N/A</c:v>
                </c:pt>
                <c:pt idx="151">
                  <c:v>1.36</c:v>
                </c:pt>
                <c:pt idx="152">
                  <c:v>#N/A</c:v>
                </c:pt>
                <c:pt idx="153">
                  <c:v>0.37</c:v>
                </c:pt>
                <c:pt idx="154">
                  <c:v>#N/A</c:v>
                </c:pt>
                <c:pt idx="155">
                  <c:v>#N/A</c:v>
                </c:pt>
                <c:pt idx="156">
                  <c:v>#N/A</c:v>
                </c:pt>
                <c:pt idx="157">
                  <c:v>0.81</c:v>
                </c:pt>
                <c:pt idx="158">
                  <c:v>#N/A</c:v>
                </c:pt>
                <c:pt idx="159">
                  <c:v>45.85</c:v>
                </c:pt>
                <c:pt idx="160">
                  <c:v>0.46</c:v>
                </c:pt>
                <c:pt idx="161">
                  <c:v>#N/A</c:v>
                </c:pt>
                <c:pt idx="162">
                  <c:v>#N/A</c:v>
                </c:pt>
                <c:pt idx="163">
                  <c:v>2.97</c:v>
                </c:pt>
                <c:pt idx="164">
                  <c:v>2.6459999999999999</c:v>
                </c:pt>
                <c:pt idx="165">
                  <c:v>#N/A</c:v>
                </c:pt>
                <c:pt idx="166">
                  <c:v>#N/A</c:v>
                </c:pt>
                <c:pt idx="167">
                  <c:v>#N/A</c:v>
                </c:pt>
                <c:pt idx="168">
                  <c:v>#N/A</c:v>
                </c:pt>
                <c:pt idx="169">
                  <c:v>9.0999999999999998E-2</c:v>
                </c:pt>
                <c:pt idx="170">
                  <c:v>#N/A</c:v>
                </c:pt>
                <c:pt idx="171">
                  <c:v>#N/A</c:v>
                </c:pt>
                <c:pt idx="172">
                  <c:v>#N/A</c:v>
                </c:pt>
                <c:pt idx="173">
                  <c:v>#N/A</c:v>
                </c:pt>
                <c:pt idx="174">
                  <c:v>2.2999999999999998</c:v>
                </c:pt>
                <c:pt idx="175">
                  <c:v>#N/A</c:v>
                </c:pt>
                <c:pt idx="176">
                  <c:v>#N/A</c:v>
                </c:pt>
                <c:pt idx="177">
                  <c:v>#N/A</c:v>
                </c:pt>
                <c:pt idx="178">
                  <c:v>#N/A</c:v>
                </c:pt>
                <c:pt idx="179">
                  <c:v>11.53</c:v>
                </c:pt>
                <c:pt idx="180">
                  <c:v>#N/A</c:v>
                </c:pt>
                <c:pt idx="181">
                  <c:v>#N/A</c:v>
                </c:pt>
                <c:pt idx="182">
                  <c:v>0.28999999999999998</c:v>
                </c:pt>
                <c:pt idx="183">
                  <c:v>#N/A</c:v>
                </c:pt>
                <c:pt idx="184">
                  <c:v>#N/A</c:v>
                </c:pt>
                <c:pt idx="185">
                  <c:v>#N/A</c:v>
                </c:pt>
                <c:pt idx="186">
                  <c:v>45.27</c:v>
                </c:pt>
                <c:pt idx="187">
                  <c:v>#N/A</c:v>
                </c:pt>
                <c:pt idx="188">
                  <c:v>#N/A</c:v>
                </c:pt>
                <c:pt idx="189">
                  <c:v>#N/A</c:v>
                </c:pt>
                <c:pt idx="190">
                  <c:v>#N/A</c:v>
                </c:pt>
                <c:pt idx="191">
                  <c:v>#N/A</c:v>
                </c:pt>
                <c:pt idx="192">
                  <c:v>#N/A</c:v>
                </c:pt>
                <c:pt idx="193">
                  <c:v>6.7000000000000004E-2</c:v>
                </c:pt>
                <c:pt idx="194">
                  <c:v>#N/A</c:v>
                </c:pt>
                <c:pt idx="195">
                  <c:v>#N/A</c:v>
                </c:pt>
                <c:pt idx="196">
                  <c:v>#N/A</c:v>
                </c:pt>
                <c:pt idx="197">
                  <c:v>#N/A</c:v>
                </c:pt>
                <c:pt idx="198">
                  <c:v>#N/A</c:v>
                </c:pt>
                <c:pt idx="199">
                  <c:v>481.1</c:v>
                </c:pt>
              </c:numCache>
            </c:numRef>
          </c:xVal>
          <c:yVal>
            <c:numRef>
              <c:f>v_total_withdrawal!$AI$7:$AI$206</c:f>
              <c:numCache>
                <c:formatCode>0.00</c:formatCode>
                <c:ptCount val="200"/>
                <c:pt idx="0">
                  <c:v>1.160074</c:v>
                </c:pt>
                <c:pt idx="1">
                  <c:v>6.7062039999999996</c:v>
                </c:pt>
                <c:pt idx="2">
                  <c:v>0.57075100000000001</c:v>
                </c:pt>
                <c:pt idx="3">
                  <c:v>1.66184</c:v>
                </c:pt>
                <c:pt idx="4">
                  <c:v>6.4101779999999999E-3</c:v>
                </c:pt>
                <c:pt idx="5">
                  <c:v>0.3562128</c:v>
                </c:pt>
                <c:pt idx="6">
                  <c:v>5.598306E-10</c:v>
                </c:pt>
                <c:pt idx="7">
                  <c:v>9.0150520000000007</c:v>
                </c:pt>
                <c:pt idx="8">
                  <c:v>7.2961220000000004</c:v>
                </c:pt>
                <c:pt idx="9">
                  <c:v>1.8665080000000001</c:v>
                </c:pt>
                <c:pt idx="10">
                  <c:v>4.8125759999999997E-2</c:v>
                </c:pt>
                <c:pt idx="11">
                  <c:v>0.1442988</c:v>
                </c:pt>
                <c:pt idx="12">
                  <c:v>2.379002E-8</c:v>
                </c:pt>
                <c:pt idx="13">
                  <c:v>40.613700000000001</c:v>
                </c:pt>
                <c:pt idx="14">
                  <c:v>5.0982619999999999E-2</c:v>
                </c:pt>
                <c:pt idx="15">
                  <c:v>0.23453959999999999</c:v>
                </c:pt>
                <c:pt idx="16">
                  <c:v>1.7191939999999999E-2</c:v>
                </c:pt>
                <c:pt idx="17">
                  <c:v>33.701120000000003</c:v>
                </c:pt>
                <c:pt idx="18">
                  <c:v>2.0297340000000001E-2</c:v>
                </c:pt>
                <c:pt idx="19">
                  <c:v>4.4886279999999997E-3</c:v>
                </c:pt>
                <c:pt idx="20">
                  <c:v>3.7870639999999997E-2</c:v>
                </c:pt>
                <c:pt idx="21">
                  <c:v>12.363060000000001</c:v>
                </c:pt>
                <c:pt idx="22">
                  <c:v>33.668439999999997</c:v>
                </c:pt>
                <c:pt idx="23">
                  <c:v>8.7941199999999997E-2</c:v>
                </c:pt>
                <c:pt idx="24">
                  <c:v>0.60810739999999996</c:v>
                </c:pt>
                <c:pt idx="25">
                  <c:v>29.764579999999999</c:v>
                </c:pt>
                <c:pt idx="26">
                  <c:v>0</c:v>
                </c:pt>
                <c:pt idx="27">
                  <c:v>2.1735560000000001E-2</c:v>
                </c:pt>
                <c:pt idx="28">
                  <c:v>1.906612</c:v>
                </c:pt>
                <c:pt idx="29">
                  <c:v>0.10564374</c:v>
                </c:pt>
                <c:pt idx="30">
                  <c:v>1.9161520000000001</c:v>
                </c:pt>
                <c:pt idx="31">
                  <c:v>5.1949620000000003</c:v>
                </c:pt>
                <c:pt idx="32">
                  <c:v>5.4575519999999998E-8</c:v>
                </c:pt>
                <c:pt idx="33">
                  <c:v>4.6605319999999999E-2</c:v>
                </c:pt>
                <c:pt idx="34">
                  <c:v>0</c:v>
                </c:pt>
                <c:pt idx="35">
                  <c:v>0.62915500000000002</c:v>
                </c:pt>
                <c:pt idx="36">
                  <c:v>1.8063940000000001</c:v>
                </c:pt>
                <c:pt idx="37">
                  <c:v>0.16887460000000001</c:v>
                </c:pt>
                <c:pt idx="38">
                  <c:v>5.3548020000000003</c:v>
                </c:pt>
                <c:pt idx="39">
                  <c:v>6.7258040000000005E-2</c:v>
                </c:pt>
                <c:pt idx="40">
                  <c:v>0.39514179999999999</c:v>
                </c:pt>
                <c:pt idx="41">
                  <c:v>1.5102259999999999E-8</c:v>
                </c:pt>
                <c:pt idx="42">
                  <c:v>1.0403351999999999</c:v>
                </c:pt>
                <c:pt idx="43">
                  <c:v>2.2808540000000002</c:v>
                </c:pt>
                <c:pt idx="44">
                  <c:v>3.4404880000000002</c:v>
                </c:pt>
                <c:pt idx="45">
                  <c:v>25.156759999999998</c:v>
                </c:pt>
                <c:pt idx="46">
                  <c:v>0.16613600000000001</c:v>
                </c:pt>
                <c:pt idx="47">
                  <c:v>1.6759360000000001E-2</c:v>
                </c:pt>
                <c:pt idx="48">
                  <c:v>2.5177200000000002</c:v>
                </c:pt>
                <c:pt idx="49">
                  <c:v>1.4602799999999999E-10</c:v>
                </c:pt>
                <c:pt idx="50">
                  <c:v>1.1681159999999999E-2</c:v>
                </c:pt>
                <c:pt idx="51">
                  <c:v>1.9029419999999999</c:v>
                </c:pt>
                <c:pt idx="52">
                  <c:v>23.089659999999999</c:v>
                </c:pt>
                <c:pt idx="53">
                  <c:v>1.88489E-3</c:v>
                </c:pt>
                <c:pt idx="54">
                  <c:v>1.9404760000000001</c:v>
                </c:pt>
                <c:pt idx="55">
                  <c:v>4.9252259999999999E-2</c:v>
                </c:pt>
                <c:pt idx="56">
                  <c:v>4.5008640000000003E-2</c:v>
                </c:pt>
                <c:pt idx="57">
                  <c:v>26.533740000000002</c:v>
                </c:pt>
                <c:pt idx="58">
                  <c:v>1.743992</c:v>
                </c:pt>
                <c:pt idx="59">
                  <c:v>0.28626800000000002</c:v>
                </c:pt>
                <c:pt idx="60">
                  <c:v>0</c:v>
                </c:pt>
                <c:pt idx="61">
                  <c:v>3.7130239999999999</c:v>
                </c:pt>
                <c:pt idx="62">
                  <c:v>5.72527E-9</c:v>
                </c:pt>
                <c:pt idx="63">
                  <c:v>0.33594459999999998</c:v>
                </c:pt>
                <c:pt idx="64">
                  <c:v>1.180088</c:v>
                </c:pt>
                <c:pt idx="65">
                  <c:v>1.4403060000000001</c:v>
                </c:pt>
                <c:pt idx="66">
                  <c:v>0.35369980000000001</c:v>
                </c:pt>
                <c:pt idx="67">
                  <c:v>#N/A</c:v>
                </c:pt>
                <c:pt idx="68">
                  <c:v>0.20058780000000001</c:v>
                </c:pt>
                <c:pt idx="69">
                  <c:v>4.1231819999999999</c:v>
                </c:pt>
                <c:pt idx="70">
                  <c:v>1.28576</c:v>
                </c:pt>
                <c:pt idx="71">
                  <c:v>0.11426559999999999</c:v>
                </c:pt>
                <c:pt idx="72">
                  <c:v>422.05520000000001</c:v>
                </c:pt>
                <c:pt idx="73">
                  <c:v>24.000119999999999</c:v>
                </c:pt>
                <c:pt idx="74">
                  <c:v>27.554939999999998</c:v>
                </c:pt>
                <c:pt idx="75">
                  <c:v>15.230980000000001</c:v>
                </c:pt>
                <c:pt idx="76">
                  <c:v>0.58772760000000002</c:v>
                </c:pt>
                <c:pt idx="77">
                  <c:v>0.70704219999999995</c:v>
                </c:pt>
                <c:pt idx="78">
                  <c:v>19.570139999999999</c:v>
                </c:pt>
                <c:pt idx="79">
                  <c:v>0.3154458</c:v>
                </c:pt>
                <c:pt idx="80">
                  <c:v>7.564476</c:v>
                </c:pt>
                <c:pt idx="81">
                  <c:v>5.514848E-2</c:v>
                </c:pt>
                <c:pt idx="82">
                  <c:v>58.690980000000003</c:v>
                </c:pt>
                <c:pt idx="83">
                  <c:v>0.11147020000000001</c:v>
                </c:pt>
                <c:pt idx="84">
                  <c:v>2.2283520000000001</c:v>
                </c:pt>
                <c:pt idx="85">
                  <c:v>0.3726872</c:v>
                </c:pt>
                <c:pt idx="86">
                  <c:v>8.4951340000000002</c:v>
                </c:pt>
                <c:pt idx="87">
                  <c:v>6.2747080000000004</c:v>
                </c:pt>
                <c:pt idx="88">
                  <c:v>17.36026</c:v>
                </c:pt>
                <c:pt idx="89">
                  <c:v>3.9265139999999999E-3</c:v>
                </c:pt>
                <c:pt idx="90">
                  <c:v>0.45381100000000002</c:v>
                </c:pt>
                <c:pt idx="91">
                  <c:v>6.4214140000000004</c:v>
                </c:pt>
                <c:pt idx="92">
                  <c:v>0.455405</c:v>
                </c:pt>
                <c:pt idx="93">
                  <c:v>1.7928960000000001E-2</c:v>
                </c:pt>
                <c:pt idx="94">
                  <c:v>2.763606E-2</c:v>
                </c:pt>
                <c:pt idx="95">
                  <c:v>0.66425000000000001</c:v>
                </c:pt>
                <c:pt idx="96">
                  <c:v>5.4332640000000001E-3</c:v>
                </c:pt>
                <c:pt idx="97">
                  <c:v>3.8676140000000001</c:v>
                </c:pt>
                <c:pt idx="98">
                  <c:v>0</c:v>
                </c:pt>
                <c:pt idx="99">
                  <c:v>10.193168</c:v>
                </c:pt>
                <c:pt idx="100">
                  <c:v>9.8950860000000002E-2</c:v>
                </c:pt>
                <c:pt idx="101">
                  <c:v>7.0242839999999998</c:v>
                </c:pt>
                <c:pt idx="102">
                  <c:v>0</c:v>
                </c:pt>
                <c:pt idx="103">
                  <c:v>1.7694080000000001</c:v>
                </c:pt>
                <c:pt idx="104">
                  <c:v>6.7635100000000004E-2</c:v>
                </c:pt>
                <c:pt idx="105">
                  <c:v>0.66407400000000005</c:v>
                </c:pt>
                <c:pt idx="106">
                  <c:v>0</c:v>
                </c:pt>
                <c:pt idx="107">
                  <c:v>21.57788</c:v>
                </c:pt>
                <c:pt idx="108">
                  <c:v>0</c:v>
                </c:pt>
                <c:pt idx="109">
                  <c:v>0.14114099999999999</c:v>
                </c:pt>
                <c:pt idx="110">
                  <c:v>1.660264</c:v>
                </c:pt>
                <c:pt idx="111">
                  <c:v>0.22496060000000001</c:v>
                </c:pt>
                <c:pt idx="112">
                  <c:v>0</c:v>
                </c:pt>
                <c:pt idx="113">
                  <c:v>2.5871780000000002</c:v>
                </c:pt>
                <c:pt idx="114">
                  <c:v>3.2906159999999997E-2</c:v>
                </c:pt>
                <c:pt idx="115">
                  <c:v>0</c:v>
                </c:pt>
                <c:pt idx="116">
                  <c:v>3.7395640000000001</c:v>
                </c:pt>
                <c:pt idx="117">
                  <c:v>3.2381259999999998</c:v>
                </c:pt>
                <c:pt idx="118">
                  <c:v>0.1969312</c:v>
                </c:pt>
                <c:pt idx="119">
                  <c:v>8.2968700000000004E-7</c:v>
                </c:pt>
                <c:pt idx="120">
                  <c:v>0.73394459999999995</c:v>
                </c:pt>
                <c:pt idx="121">
                  <c:v>0.475717</c:v>
                </c:pt>
                <c:pt idx="122">
                  <c:v>0.26014140000000002</c:v>
                </c:pt>
                <c:pt idx="123">
                  <c:v>1.8998600000000001</c:v>
                </c:pt>
                <c:pt idx="124">
                  <c:v>0</c:v>
                </c:pt>
                <c:pt idx="125">
                  <c:v>1.6208100000000001</c:v>
                </c:pt>
                <c:pt idx="126">
                  <c:v>103.48220000000001</c:v>
                </c:pt>
                <c:pt idx="127">
                  <c:v>0.42389539999999998</c:v>
                </c:pt>
                <c:pt idx="128">
                  <c:v>1.7398</c:v>
                </c:pt>
                <c:pt idx="129">
                  <c:v>4.4239800000000003E-2</c:v>
                </c:pt>
                <c:pt idx="130">
                  <c:v>0.29377999999999999</c:v>
                </c:pt>
                <c:pt idx="131">
                  <c:v>2.6887919999999998</c:v>
                </c:pt>
                <c:pt idx="132">
                  <c:v>21.02664</c:v>
                </c:pt>
                <c:pt idx="133">
                  <c:v>7.597086</c:v>
                </c:pt>
                <c:pt idx="134">
                  <c:v>4.5684040000000001</c:v>
                </c:pt>
                <c:pt idx="135">
                  <c:v>7.9492699999999999E-2</c:v>
                </c:pt>
                <c:pt idx="136">
                  <c:v>5.5864799999999996E-3</c:v>
                </c:pt>
                <c:pt idx="137">
                  <c:v>0.27665519999999999</c:v>
                </c:pt>
                <c:pt idx="138">
                  <c:v>3.216314E-2</c:v>
                </c:pt>
                <c:pt idx="139">
                  <c:v>6.9371020000000005E-2</c:v>
                </c:pt>
                <c:pt idx="140">
                  <c:v>0</c:v>
                </c:pt>
                <c:pt idx="141">
                  <c:v>0.41116540000000001</c:v>
                </c:pt>
                <c:pt idx="142">
                  <c:v>10.363340000000001</c:v>
                </c:pt>
                <c:pt idx="143">
                  <c:v>4.6100620000000002E-2</c:v>
                </c:pt>
                <c:pt idx="144">
                  <c:v>91.145660000000007</c:v>
                </c:pt>
                <c:pt idx="145">
                  <c:v>4.392988E-10</c:v>
                </c:pt>
                <c:pt idx="146">
                  <c:v>1.308852E-8</c:v>
                </c:pt>
                <c:pt idx="147">
                  <c:v>8.1648519999999998E-9</c:v>
                </c:pt>
                <c:pt idx="148">
                  <c:v>9.2429160000000003E-4</c:v>
                </c:pt>
                <c:pt idx="149">
                  <c:v>6.2567359999999996E-9</c:v>
                </c:pt>
                <c:pt idx="150">
                  <c:v>9.8713379999999997</c:v>
                </c:pt>
                <c:pt idx="151">
                  <c:v>1.9693000000000001</c:v>
                </c:pt>
                <c:pt idx="152">
                  <c:v>0</c:v>
                </c:pt>
                <c:pt idx="153">
                  <c:v>0.37334079999999997</c:v>
                </c:pt>
                <c:pt idx="154">
                  <c:v>0.53047</c:v>
                </c:pt>
                <c:pt idx="155">
                  <c:v>0.66642120000000005</c:v>
                </c:pt>
                <c:pt idx="156">
                  <c:v>1.9774380000000001E-2</c:v>
                </c:pt>
                <c:pt idx="157">
                  <c:v>1.2242980000000001</c:v>
                </c:pt>
                <c:pt idx="158">
                  <c:v>4.8209039999999996</c:v>
                </c:pt>
                <c:pt idx="159">
                  <c:v>11.99924</c:v>
                </c:pt>
                <c:pt idx="160">
                  <c:v>0.77271920000000005</c:v>
                </c:pt>
                <c:pt idx="161">
                  <c:v>2.4358200000000001</c:v>
                </c:pt>
                <c:pt idx="162">
                  <c:v>5.0901500000000002E-2</c:v>
                </c:pt>
                <c:pt idx="163">
                  <c:v>2.1974860000000001</c:v>
                </c:pt>
                <c:pt idx="164">
                  <c:v>1.257342</c:v>
                </c:pt>
                <c:pt idx="165">
                  <c:v>2.92706</c:v>
                </c:pt>
                <c:pt idx="166">
                  <c:v>4.4018519999999999</c:v>
                </c:pt>
                <c:pt idx="167">
                  <c:v>0.34834979999999999</c:v>
                </c:pt>
                <c:pt idx="168">
                  <c:v>75.504819999999995</c:v>
                </c:pt>
                <c:pt idx="169">
                  <c:v>6.3919879999999998E-2</c:v>
                </c:pt>
                <c:pt idx="170">
                  <c:v>0</c:v>
                </c:pt>
                <c:pt idx="171">
                  <c:v>0</c:v>
                </c:pt>
                <c:pt idx="172">
                  <c:v>0.2072784</c:v>
                </c:pt>
                <c:pt idx="173">
                  <c:v>6.9468379999999996E-2</c:v>
                </c:pt>
                <c:pt idx="174">
                  <c:v>0.52729999999999999</c:v>
                </c:pt>
                <c:pt idx="175">
                  <c:v>8.6336680000000001</c:v>
                </c:pt>
                <c:pt idx="176">
                  <c:v>0.59491720000000003</c:v>
                </c:pt>
                <c:pt idx="177">
                  <c:v>0.11362532</c:v>
                </c:pt>
                <c:pt idx="178">
                  <c:v>0</c:v>
                </c:pt>
                <c:pt idx="179">
                  <c:v>6.0004619999999997</c:v>
                </c:pt>
                <c:pt idx="180">
                  <c:v>29.34008</c:v>
                </c:pt>
                <c:pt idx="181">
                  <c:v>227.4598</c:v>
                </c:pt>
                <c:pt idx="182">
                  <c:v>0.10862148000000001</c:v>
                </c:pt>
                <c:pt idx="183">
                  <c:v>0.44978980000000002</c:v>
                </c:pt>
                <c:pt idx="184">
                  <c:v>13.14626</c:v>
                </c:pt>
                <c:pt idx="185">
                  <c:v>2.6500680000000001</c:v>
                </c:pt>
                <c:pt idx="186">
                  <c:v>96.733400000000003</c:v>
                </c:pt>
                <c:pt idx="187">
                  <c:v>0.56011840000000002</c:v>
                </c:pt>
                <c:pt idx="188">
                  <c:v>0</c:v>
                </c:pt>
                <c:pt idx="189">
                  <c:v>0.67623940000000005</c:v>
                </c:pt>
                <c:pt idx="190">
                  <c:v>0.26027939999999999</c:v>
                </c:pt>
                <c:pt idx="191">
                  <c:v>0.31920959999999998</c:v>
                </c:pt>
                <c:pt idx="192">
                  <c:v>4.2065659999999996</c:v>
                </c:pt>
                <c:pt idx="193">
                  <c:v>0.1091708</c:v>
                </c:pt>
                <c:pt idx="194">
                  <c:v>4.4124879999999997</c:v>
                </c:pt>
                <c:pt idx="195">
                  <c:v>0.2879758</c:v>
                </c:pt>
                <c:pt idx="196">
                  <c:v>14.662599999999999</c:v>
                </c:pt>
                <c:pt idx="197">
                  <c:v>0.22200500000000001</c:v>
                </c:pt>
                <c:pt idx="198">
                  <c:v>9.7014279999999994E-2</c:v>
                </c:pt>
                <c:pt idx="199">
                  <c:v>541.03240000000005</c:v>
                </c:pt>
              </c:numCache>
            </c:numRef>
          </c:yVal>
          <c:smooth val="0"/>
        </c:ser>
        <c:ser>
          <c:idx val="4"/>
          <c:order val="4"/>
          <c:tx>
            <c:strRef>
              <c:f>v_total_withdrawal!$BQ$5</c:f>
              <c:strCache>
                <c:ptCount val="1"/>
                <c:pt idx="0">
                  <c:v>y = x</c:v>
                </c:pt>
              </c:strCache>
            </c:strRef>
          </c:tx>
          <c:marker>
            <c:symbol val="none"/>
          </c:marker>
          <c:xVal>
            <c:numRef>
              <c:f>v_total_withdrawal!$BQ$7:$BQ$8</c:f>
              <c:numCache>
                <c:formatCode>General</c:formatCode>
                <c:ptCount val="2"/>
                <c:pt idx="0">
                  <c:v>9.9999999999999998E-17</c:v>
                </c:pt>
                <c:pt idx="1">
                  <c:v>100000</c:v>
                </c:pt>
              </c:numCache>
            </c:numRef>
          </c:xVal>
          <c:yVal>
            <c:numRef>
              <c:f>v_total_withdrawal!$BR$7:$BR$8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37418880"/>
        <c:axId val="37486592"/>
      </c:scatterChart>
      <c:valAx>
        <c:axId val="3741888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37486592"/>
        <c:crosses val="autoZero"/>
        <c:crossBetween val="midCat"/>
      </c:valAx>
      <c:valAx>
        <c:axId val="3748659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3741888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agricultural_final_chart!$A$11</c:f>
              <c:strCache>
                <c:ptCount val="1"/>
                <c:pt idx="0">
                  <c:v>1968-1972</c:v>
                </c:pt>
              </c:strCache>
            </c:strRef>
          </c:tx>
          <c:spPr>
            <a:ln w="28575">
              <a:noFill/>
            </a:ln>
          </c:spPr>
          <c:marker>
            <c:symbol val="circle"/>
            <c:size val="7"/>
            <c:spPr>
              <a:noFill/>
            </c:spPr>
          </c:marker>
          <c:xVal>
            <c:numRef>
              <c:f>agricultural_final_chart!$B$11:$B$210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0.18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0.156</c:v>
                </c:pt>
                <c:pt idx="60">
                  <c:v>#N/A</c:v>
                </c:pt>
                <c:pt idx="61">
                  <c:v>2.4249999999999998</c:v>
                </c:pt>
                <c:pt idx="62">
                  <c:v>#N/A</c:v>
                </c:pt>
                <c:pt idx="63">
                  <c:v>#N/A</c:v>
                </c:pt>
                <c:pt idx="64">
                  <c:v>#N/A</c:v>
                </c:pt>
                <c:pt idx="65">
                  <c:v>#N/A</c:v>
                </c:pt>
                <c:pt idx="66">
                  <c:v>#N/A</c:v>
                </c:pt>
                <c:pt idx="67">
                  <c:v>#N/A</c:v>
                </c:pt>
                <c:pt idx="68">
                  <c:v>#N/A</c:v>
                </c:pt>
                <c:pt idx="69">
                  <c:v>0.66500000000000004</c:v>
                </c:pt>
                <c:pt idx="70">
                  <c:v>#N/A</c:v>
                </c:pt>
                <c:pt idx="71">
                  <c:v>#N/A</c:v>
                </c:pt>
                <c:pt idx="72">
                  <c:v>#N/A</c:v>
                </c:pt>
                <c:pt idx="73">
                  <c:v>#N/A</c:v>
                </c:pt>
                <c:pt idx="74">
                  <c:v>#N/A</c:v>
                </c:pt>
                <c:pt idx="75">
                  <c:v>#N/A</c:v>
                </c:pt>
                <c:pt idx="76">
                  <c:v>0.17899999999999999</c:v>
                </c:pt>
                <c:pt idx="77">
                  <c:v>1.2490000000000001</c:v>
                </c:pt>
                <c:pt idx="78">
                  <c:v>25.6</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1.681</c:v>
                </c:pt>
                <c:pt idx="134">
                  <c:v>#N/A</c:v>
                </c:pt>
                <c:pt idx="135">
                  <c:v>#N/A</c:v>
                </c:pt>
                <c:pt idx="136">
                  <c:v>#N/A</c:v>
                </c:pt>
                <c:pt idx="137">
                  <c:v>#N/A</c:v>
                </c:pt>
                <c:pt idx="138">
                  <c:v>#N/A</c:v>
                </c:pt>
                <c:pt idx="139">
                  <c:v>#N/A</c:v>
                </c:pt>
                <c:pt idx="140">
                  <c:v>#N/A</c:v>
                </c:pt>
                <c:pt idx="141">
                  <c:v>#N/A</c:v>
                </c:pt>
                <c:pt idx="142">
                  <c:v>3.4</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0.13200000000000001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0.12</c:v>
                </c:pt>
                <c:pt idx="178">
                  <c:v>#N/A</c:v>
                </c:pt>
                <c:pt idx="179">
                  <c:v>#N/A</c:v>
                </c:pt>
                <c:pt idx="180">
                  <c:v>#N/A</c:v>
                </c:pt>
                <c:pt idx="181">
                  <c:v>100.1</c:v>
                </c:pt>
                <c:pt idx="182">
                  <c:v>#N/A</c:v>
                </c:pt>
                <c:pt idx="183">
                  <c:v>#N/A</c:v>
                </c:pt>
                <c:pt idx="184">
                  <c:v>#N/A</c:v>
                </c:pt>
                <c:pt idx="185">
                  <c:v>1.8859999999999999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agricultural_final_chart!$C$11:$C$210</c:f>
              <c:numCache>
                <c:formatCode>General</c:formatCode>
                <c:ptCount val="200"/>
                <c:pt idx="0">
                  <c:v>0</c:v>
                </c:pt>
                <c:pt idx="1">
                  <c:v>5.8286850999999995</c:v>
                </c:pt>
                <c:pt idx="2">
                  <c:v>0.16553676000000001</c:v>
                </c:pt>
                <c:pt idx="3">
                  <c:v>0.1863476</c:v>
                </c:pt>
                <c:pt idx="4">
                  <c:v>0</c:v>
                </c:pt>
                <c:pt idx="5">
                  <c:v>0.29843717999999997</c:v>
                </c:pt>
                <c:pt idx="6">
                  <c:v>4.3525179999999998E-10</c:v>
                </c:pt>
                <c:pt idx="7">
                  <c:v>2.3114479999999999</c:v>
                </c:pt>
                <c:pt idx="8">
                  <c:v>3.3742900000000002</c:v>
                </c:pt>
                <c:pt idx="9">
                  <c:v>0</c:v>
                </c:pt>
                <c:pt idx="10">
                  <c:v>0</c:v>
                </c:pt>
                <c:pt idx="11">
                  <c:v>5.0597870000000003E-2</c:v>
                </c:pt>
                <c:pt idx="12">
                  <c:v>1.9294540000000001E-8</c:v>
                </c:pt>
                <c:pt idx="13">
                  <c:v>24.8273756</c:v>
                </c:pt>
                <c:pt idx="14">
                  <c:v>6.629065999999996E-3</c:v>
                </c:pt>
                <c:pt idx="15">
                  <c:v>5.2689779999999999E-2</c:v>
                </c:pt>
                <c:pt idx="16">
                  <c:v>0</c:v>
                </c:pt>
                <c:pt idx="17">
                  <c:v>9.6611200000000004</c:v>
                </c:pt>
                <c:pt idx="18">
                  <c:v>6.06983E-3</c:v>
                </c:pt>
                <c:pt idx="19">
                  <c:v>0</c:v>
                </c:pt>
                <c:pt idx="20">
                  <c:v>2.8046719999999976E-3</c:v>
                </c:pt>
                <c:pt idx="21">
                  <c:v>0</c:v>
                </c:pt>
                <c:pt idx="22">
                  <c:v>26.273044240000001</c:v>
                </c:pt>
                <c:pt idx="23">
                  <c:v>6.3574109599999998E-2</c:v>
                </c:pt>
                <c:pt idx="24">
                  <c:v>6.4589519999999997E-2</c:v>
                </c:pt>
                <c:pt idx="25">
                  <c:v>0</c:v>
                </c:pt>
                <c:pt idx="26">
                  <c:v>0</c:v>
                </c:pt>
                <c:pt idx="27">
                  <c:v>3.8473799999999905E-4</c:v>
                </c:pt>
                <c:pt idx="28">
                  <c:v>1.5372571799999999</c:v>
                </c:pt>
                <c:pt idx="29">
                  <c:v>3.6855062000000001E-2</c:v>
                </c:pt>
                <c:pt idx="30">
                  <c:v>0.45325220000000011</c:v>
                </c:pt>
                <c:pt idx="31">
                  <c:v>1.2972279999999998</c:v>
                </c:pt>
                <c:pt idx="32">
                  <c:v>5.4172680000000002E-8</c:v>
                </c:pt>
                <c:pt idx="33">
                  <c:v>0</c:v>
                </c:pt>
                <c:pt idx="34">
                  <c:v>0</c:v>
                </c:pt>
                <c:pt idx="35">
                  <c:v>7.4825119999999995E-2</c:v>
                </c:pt>
                <c:pt idx="36">
                  <c:v>0.24424923999999995</c:v>
                </c:pt>
                <c:pt idx="37">
                  <c:v>0.102330138</c:v>
                </c:pt>
                <c:pt idx="38">
                  <c:v>1.490443</c:v>
                </c:pt>
                <c:pt idx="39">
                  <c:v>5.7611519999999994E-3</c:v>
                </c:pt>
                <c:pt idx="40">
                  <c:v>0</c:v>
                </c:pt>
                <c:pt idx="41">
                  <c:v>1.486128E-8</c:v>
                </c:pt>
                <c:pt idx="42">
                  <c:v>0.24943711999999998</c:v>
                </c:pt>
                <c:pt idx="43">
                  <c:v>8.385560000000003E-2</c:v>
                </c:pt>
                <c:pt idx="44">
                  <c:v>1.6630372</c:v>
                </c:pt>
                <c:pt idx="45">
                  <c:v>23.772480600000002</c:v>
                </c:pt>
                <c:pt idx="46">
                  <c:v>2.8001959999999999E-2</c:v>
                </c:pt>
                <c:pt idx="47">
                  <c:v>0</c:v>
                </c:pt>
                <c:pt idx="48">
                  <c:v>0</c:v>
                </c:pt>
                <c:pt idx="49">
                  <c:v>1.035941E-10</c:v>
                </c:pt>
                <c:pt idx="50">
                  <c:v>0</c:v>
                </c:pt>
                <c:pt idx="51">
                  <c:v>0</c:v>
                </c:pt>
                <c:pt idx="52">
                  <c:v>0</c:v>
                </c:pt>
                <c:pt idx="53">
                  <c:v>1.0410240000000004E-4</c:v>
                </c:pt>
                <c:pt idx="54">
                  <c:v>0</c:v>
                </c:pt>
                <c:pt idx="55">
                  <c:v>7.8174219999999992E-3</c:v>
                </c:pt>
                <c:pt idx="56">
                  <c:v>4.0970602359999997E-2</c:v>
                </c:pt>
                <c:pt idx="57">
                  <c:v>0</c:v>
                </c:pt>
                <c:pt idx="58">
                  <c:v>0</c:v>
                </c:pt>
                <c:pt idx="59">
                  <c:v>8.3048800000000145E-3</c:v>
                </c:pt>
                <c:pt idx="60">
                  <c:v>0</c:v>
                </c:pt>
                <c:pt idx="61">
                  <c:v>1.6696333999999999</c:v>
                </c:pt>
                <c:pt idx="62">
                  <c:v>5.4694500000000004E-9</c:v>
                </c:pt>
                <c:pt idx="63">
                  <c:v>4.8438840000000011E-2</c:v>
                </c:pt>
                <c:pt idx="64">
                  <c:v>0.36994101999999995</c:v>
                </c:pt>
                <c:pt idx="65">
                  <c:v>1.317820448</c:v>
                </c:pt>
                <c:pt idx="66">
                  <c:v>0.25907096600000001</c:v>
                </c:pt>
                <c:pt idx="67">
                  <c:v>#N/A</c:v>
                </c:pt>
                <c:pt idx="68">
                  <c:v>7.1473920000000024E-2</c:v>
                </c:pt>
                <c:pt idx="69">
                  <c:v>5.2865999999998081E-3</c:v>
                </c:pt>
                <c:pt idx="70">
                  <c:v>0</c:v>
                </c:pt>
                <c:pt idx="71">
                  <c:v>0</c:v>
                </c:pt>
                <c:pt idx="72">
                  <c:v>281.54999199999997</c:v>
                </c:pt>
                <c:pt idx="73">
                  <c:v>19.223123399999999</c:v>
                </c:pt>
                <c:pt idx="74">
                  <c:v>19.701603800000001</c:v>
                </c:pt>
                <c:pt idx="75">
                  <c:v>10.739955999999999</c:v>
                </c:pt>
                <c:pt idx="76">
                  <c:v>0</c:v>
                </c:pt>
                <c:pt idx="77">
                  <c:v>0.39447268000000002</c:v>
                </c:pt>
                <c:pt idx="78">
                  <c:v>2.1340339999999998</c:v>
                </c:pt>
                <c:pt idx="79">
                  <c:v>1.9636859999999992E-2</c:v>
                </c:pt>
                <c:pt idx="80">
                  <c:v>1.6091790000000001</c:v>
                </c:pt>
                <c:pt idx="81">
                  <c:v>0</c:v>
                </c:pt>
                <c:pt idx="82">
                  <c:v>32.855945999999996</c:v>
                </c:pt>
                <c:pt idx="83">
                  <c:v>4.8521078000000009E-2</c:v>
                </c:pt>
                <c:pt idx="84">
                  <c:v>0.63478220000000007</c:v>
                </c:pt>
                <c:pt idx="85">
                  <c:v>1.7915400000000005E-2</c:v>
                </c:pt>
                <c:pt idx="86">
                  <c:v>4.21545492</c:v>
                </c:pt>
                <c:pt idx="87">
                  <c:v>2.2243591999999994</c:v>
                </c:pt>
                <c:pt idx="88">
                  <c:v>7.3201152000000018</c:v>
                </c:pt>
                <c:pt idx="89">
                  <c:v>0</c:v>
                </c:pt>
                <c:pt idx="90">
                  <c:v>0</c:v>
                </c:pt>
                <c:pt idx="91">
                  <c:v>2.4308717400000002</c:v>
                </c:pt>
                <c:pt idx="92">
                  <c:v>0.23146496000000005</c:v>
                </c:pt>
                <c:pt idx="93">
                  <c:v>0</c:v>
                </c:pt>
                <c:pt idx="94">
                  <c:v>0</c:v>
                </c:pt>
                <c:pt idx="95">
                  <c:v>0.26416225999999998</c:v>
                </c:pt>
                <c:pt idx="96">
                  <c:v>0</c:v>
                </c:pt>
                <c:pt idx="97">
                  <c:v>0</c:v>
                </c:pt>
                <c:pt idx="98">
                  <c:v>0</c:v>
                </c:pt>
                <c:pt idx="99">
                  <c:v>3.9994694200000001</c:v>
                </c:pt>
                <c:pt idx="100">
                  <c:v>0</c:v>
                </c:pt>
                <c:pt idx="101">
                  <c:v>3.5300544000000005</c:v>
                </c:pt>
                <c:pt idx="102">
                  <c:v>0</c:v>
                </c:pt>
                <c:pt idx="103">
                  <c:v>1.5180959660000002</c:v>
                </c:pt>
                <c:pt idx="104">
                  <c:v>4.3613319999999997E-2</c:v>
                </c:pt>
                <c:pt idx="105">
                  <c:v>0.40451146540000005</c:v>
                </c:pt>
                <c:pt idx="106">
                  <c:v>0</c:v>
                </c:pt>
                <c:pt idx="107">
                  <c:v>9.5620940000000001</c:v>
                </c:pt>
                <c:pt idx="108">
                  <c:v>0</c:v>
                </c:pt>
                <c:pt idx="109">
                  <c:v>0</c:v>
                </c:pt>
                <c:pt idx="110">
                  <c:v>1.068376</c:v>
                </c:pt>
                <c:pt idx="111">
                  <c:v>3.2192939999999989E-2</c:v>
                </c:pt>
                <c:pt idx="112">
                  <c:v>0</c:v>
                </c:pt>
                <c:pt idx="113">
                  <c:v>0</c:v>
                </c:pt>
                <c:pt idx="114">
                  <c:v>4.362348000000002E-3</c:v>
                </c:pt>
                <c:pt idx="115">
                  <c:v>0</c:v>
                </c:pt>
                <c:pt idx="116">
                  <c:v>1.0973117600000002</c:v>
                </c:pt>
                <c:pt idx="117">
                  <c:v>0</c:v>
                </c:pt>
                <c:pt idx="118">
                  <c:v>2.9783128000000006E-2</c:v>
                </c:pt>
                <c:pt idx="119">
                  <c:v>6.3340639999999997E-7</c:v>
                </c:pt>
                <c:pt idx="120">
                  <c:v>0</c:v>
                </c:pt>
                <c:pt idx="121">
                  <c:v>4.2259359999999996E-2</c:v>
                </c:pt>
                <c:pt idx="122">
                  <c:v>0.10330878</c:v>
                </c:pt>
                <c:pt idx="123">
                  <c:v>0.53654679999999999</c:v>
                </c:pt>
                <c:pt idx="124">
                  <c:v>0</c:v>
                </c:pt>
                <c:pt idx="125">
                  <c:v>0</c:v>
                </c:pt>
                <c:pt idx="126">
                  <c:v>80.066806</c:v>
                </c:pt>
                <c:pt idx="127">
                  <c:v>0</c:v>
                </c:pt>
                <c:pt idx="128">
                  <c:v>0</c:v>
                </c:pt>
                <c:pt idx="129">
                  <c:v>0</c:v>
                </c:pt>
                <c:pt idx="130">
                  <c:v>6.4190700000000017E-2</c:v>
                </c:pt>
                <c:pt idx="131">
                  <c:v>1.4974273999999999</c:v>
                </c:pt>
                <c:pt idx="132">
                  <c:v>7.4379860000000004</c:v>
                </c:pt>
                <c:pt idx="133">
                  <c:v>0</c:v>
                </c:pt>
                <c:pt idx="134">
                  <c:v>1.8433309999999998</c:v>
                </c:pt>
                <c:pt idx="135">
                  <c:v>6.3061275999999999E-2</c:v>
                </c:pt>
                <c:pt idx="136">
                  <c:v>2.8433799999999943E-4</c:v>
                </c:pt>
                <c:pt idx="137">
                  <c:v>0</c:v>
                </c:pt>
                <c:pt idx="138">
                  <c:v>1.3692022000000002E-2</c:v>
                </c:pt>
                <c:pt idx="139">
                  <c:v>6.9766004800000002E-3</c:v>
                </c:pt>
                <c:pt idx="140">
                  <c:v>0</c:v>
                </c:pt>
                <c:pt idx="141">
                  <c:v>2.5570200000000001E-2</c:v>
                </c:pt>
                <c:pt idx="142">
                  <c:v>0.12870380000000026</c:v>
                </c:pt>
                <c:pt idx="143">
                  <c:v>1.1775360000000016E-3</c:v>
                </c:pt>
                <c:pt idx="144">
                  <c:v>0.45264199999999732</c:v>
                </c:pt>
                <c:pt idx="145">
                  <c:v>3.5550600000000001E-10</c:v>
                </c:pt>
                <c:pt idx="146">
                  <c:v>1.2671996E-8</c:v>
                </c:pt>
                <c:pt idx="147">
                  <c:v>7.7861120000000003E-9</c:v>
                </c:pt>
                <c:pt idx="148">
                  <c:v>0</c:v>
                </c:pt>
                <c:pt idx="149">
                  <c:v>5.8680600000000001E-9</c:v>
                </c:pt>
                <c:pt idx="150">
                  <c:v>3.496750268</c:v>
                </c:pt>
                <c:pt idx="151">
                  <c:v>1.6737332599999999</c:v>
                </c:pt>
                <c:pt idx="152">
                  <c:v>0</c:v>
                </c:pt>
                <c:pt idx="153">
                  <c:v>5.8002059999999994E-2</c:v>
                </c:pt>
                <c:pt idx="154">
                  <c:v>4.8965400000000048E-3</c:v>
                </c:pt>
                <c:pt idx="155">
                  <c:v>0</c:v>
                </c:pt>
                <c:pt idx="156">
                  <c:v>0</c:v>
                </c:pt>
                <c:pt idx="157">
                  <c:v>0.59001571600000002</c:v>
                </c:pt>
                <c:pt idx="158">
                  <c:v>1.1084480000000001</c:v>
                </c:pt>
                <c:pt idx="159">
                  <c:v>3.150780000000001</c:v>
                </c:pt>
                <c:pt idx="160">
                  <c:v>0.48004007999999998</c:v>
                </c:pt>
                <c:pt idx="161">
                  <c:v>0.8163678000000002</c:v>
                </c:pt>
                <c:pt idx="162">
                  <c:v>2.9699278000000003E-2</c:v>
                </c:pt>
                <c:pt idx="163">
                  <c:v>0</c:v>
                </c:pt>
                <c:pt idx="164">
                  <c:v>0</c:v>
                </c:pt>
                <c:pt idx="165">
                  <c:v>2.1079143600000001</c:v>
                </c:pt>
                <c:pt idx="166">
                  <c:v>2.1545616000000001</c:v>
                </c:pt>
                <c:pt idx="167">
                  <c:v>3.6046540000000016E-2</c:v>
                </c:pt>
                <c:pt idx="168">
                  <c:v>41.658268999999997</c:v>
                </c:pt>
                <c:pt idx="169">
                  <c:v>0</c:v>
                </c:pt>
                <c:pt idx="170">
                  <c:v>0</c:v>
                </c:pt>
                <c:pt idx="171">
                  <c:v>0</c:v>
                </c:pt>
                <c:pt idx="172">
                  <c:v>0</c:v>
                </c:pt>
                <c:pt idx="173">
                  <c:v>4.0637838799999999E-2</c:v>
                </c:pt>
                <c:pt idx="174">
                  <c:v>0.12946252</c:v>
                </c:pt>
                <c:pt idx="175">
                  <c:v>2.5798059999999996</c:v>
                </c:pt>
                <c:pt idx="176">
                  <c:v>0.64677394879999994</c:v>
                </c:pt>
                <c:pt idx="177">
                  <c:v>2.1460199999999985E-3</c:v>
                </c:pt>
                <c:pt idx="178">
                  <c:v>0</c:v>
                </c:pt>
                <c:pt idx="179">
                  <c:v>0</c:v>
                </c:pt>
                <c:pt idx="180">
                  <c:v>0.40044799999999903</c:v>
                </c:pt>
                <c:pt idx="181">
                  <c:v>35.539620000000014</c:v>
                </c:pt>
                <c:pt idx="182">
                  <c:v>1.0166025E-2</c:v>
                </c:pt>
                <c:pt idx="183">
                  <c:v>0.17353062</c:v>
                </c:pt>
                <c:pt idx="184">
                  <c:v>5.7414082000000004</c:v>
                </c:pt>
                <c:pt idx="185">
                  <c:v>0.78949060000000004</c:v>
                </c:pt>
                <c:pt idx="186">
                  <c:v>43.755654199999995</c:v>
                </c:pt>
                <c:pt idx="187">
                  <c:v>0.21348317999999999</c:v>
                </c:pt>
                <c:pt idx="188">
                  <c:v>0</c:v>
                </c:pt>
                <c:pt idx="189">
                  <c:v>0.40722059599999999</c:v>
                </c:pt>
                <c:pt idx="190">
                  <c:v>1.5340200000000109E-3</c:v>
                </c:pt>
                <c:pt idx="191">
                  <c:v>0</c:v>
                </c:pt>
                <c:pt idx="192">
                  <c:v>0</c:v>
                </c:pt>
                <c:pt idx="193">
                  <c:v>0</c:v>
                </c:pt>
                <c:pt idx="194">
                  <c:v>0</c:v>
                </c:pt>
                <c:pt idx="195">
                  <c:v>3.4713000000000105E-4</c:v>
                </c:pt>
                <c:pt idx="196">
                  <c:v>10.75778362</c:v>
                </c:pt>
                <c:pt idx="197">
                  <c:v>3.1729092E-2</c:v>
                </c:pt>
                <c:pt idx="198">
                  <c:v>5.2842291999999999E-2</c:v>
                </c:pt>
                <c:pt idx="199">
                  <c:v>427.21492599999999</c:v>
                </c:pt>
              </c:numCache>
            </c:numRef>
          </c:yVal>
          <c:smooth val="0"/>
        </c:ser>
        <c:ser>
          <c:idx val="0"/>
          <c:order val="1"/>
          <c:tx>
            <c:strRef>
              <c:f>agricultural_final_chart!$A$211</c:f>
              <c:strCache>
                <c:ptCount val="1"/>
                <c:pt idx="0">
                  <c:v>1973-1977</c:v>
                </c:pt>
              </c:strCache>
            </c:strRef>
          </c:tx>
          <c:spPr>
            <a:ln w="28575">
              <a:noFill/>
            </a:ln>
          </c:spPr>
          <c:marker>
            <c:spPr>
              <a:noFill/>
            </c:spPr>
          </c:marker>
          <c:xVal>
            <c:numRef>
              <c:f>agricultural_final_chart!$B$211:$B$410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0.13</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3.5760000000000001</c:v>
                </c:pt>
                <c:pt idx="62">
                  <c:v>#N/A</c:v>
                </c:pt>
                <c:pt idx="63">
                  <c:v>#N/A</c:v>
                </c:pt>
                <c:pt idx="64">
                  <c:v>#N/A</c:v>
                </c:pt>
                <c:pt idx="65">
                  <c:v>#N/A</c:v>
                </c:pt>
                <c:pt idx="66">
                  <c:v>#N/A</c:v>
                </c:pt>
                <c:pt idx="67">
                  <c:v>#N/A</c:v>
                </c:pt>
                <c:pt idx="68">
                  <c:v>#N/A</c:v>
                </c:pt>
                <c:pt idx="69">
                  <c:v>0.89029999999999998</c:v>
                </c:pt>
                <c:pt idx="70">
                  <c:v>#N/A</c:v>
                </c:pt>
                <c:pt idx="71">
                  <c:v>#N/A</c:v>
                </c:pt>
                <c:pt idx="72">
                  <c:v>353.4</c:v>
                </c:pt>
                <c:pt idx="73">
                  <c:v>#N/A</c:v>
                </c:pt>
                <c:pt idx="74">
                  <c:v>#N/A</c:v>
                </c:pt>
                <c:pt idx="75">
                  <c:v>39.53</c:v>
                </c:pt>
                <c:pt idx="76">
                  <c:v>#N/A</c:v>
                </c:pt>
                <c:pt idx="77">
                  <c:v>1.242</c:v>
                </c:pt>
                <c:pt idx="78">
                  <c:v>#N/A</c:v>
                </c:pt>
                <c:pt idx="79">
                  <c:v>#N/A</c:v>
                </c:pt>
                <c:pt idx="80">
                  <c:v>#N/A</c:v>
                </c:pt>
                <c:pt idx="81">
                  <c:v>#N/A</c:v>
                </c:pt>
                <c:pt idx="82">
                  <c:v>#N/A</c:v>
                </c:pt>
                <c:pt idx="83">
                  <c:v>0.29299999999999998</c:v>
                </c:pt>
                <c:pt idx="84">
                  <c:v>#N/A</c:v>
                </c:pt>
                <c:pt idx="85">
                  <c:v>#N/A</c:v>
                </c:pt>
                <c:pt idx="86">
                  <c:v>#N/A</c:v>
                </c:pt>
                <c:pt idx="87">
                  <c:v>#N/A</c:v>
                </c:pt>
                <c:pt idx="88">
                  <c:v>#N/A</c:v>
                </c:pt>
                <c:pt idx="89">
                  <c:v>#N/A</c:v>
                </c:pt>
                <c:pt idx="90">
                  <c:v>#N/A</c:v>
                </c:pt>
                <c:pt idx="91">
                  <c:v>#N/A</c:v>
                </c:pt>
                <c:pt idx="92">
                  <c:v>0.63800000000000001</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0.27679999999999999</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150.30000000000001</c:v>
                </c:pt>
                <c:pt idx="127">
                  <c:v>#N/A</c:v>
                </c:pt>
                <c:pt idx="128">
                  <c:v>#N/A</c:v>
                </c:pt>
                <c:pt idx="129">
                  <c:v>#N/A</c:v>
                </c:pt>
                <c:pt idx="130">
                  <c:v>#N/A</c:v>
                </c:pt>
                <c:pt idx="131">
                  <c:v>#N/A</c:v>
                </c:pt>
                <c:pt idx="132">
                  <c:v>#N/A</c:v>
                </c:pt>
                <c:pt idx="133">
                  <c:v>1.6619999999999999</c:v>
                </c:pt>
                <c:pt idx="134">
                  <c:v>#N/A</c:v>
                </c:pt>
                <c:pt idx="135">
                  <c:v>#N/A</c:v>
                </c:pt>
                <c:pt idx="136">
                  <c:v>#N/A</c:v>
                </c:pt>
                <c:pt idx="137">
                  <c:v>#N/A</c:v>
                </c:pt>
                <c:pt idx="138">
                  <c:v>#N/A</c:v>
                </c:pt>
                <c:pt idx="139">
                  <c:v>#N/A</c:v>
                </c:pt>
                <c:pt idx="140">
                  <c:v>#N/A</c:v>
                </c:pt>
                <c:pt idx="141">
                  <c:v>#N/A</c:v>
                </c:pt>
                <c:pt idx="142">
                  <c:v>5.75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7.6E-3</c:v>
                </c:pt>
                <c:pt idx="157">
                  <c:v>#N/A</c:v>
                </c:pt>
                <c:pt idx="158">
                  <c:v>#N/A</c:v>
                </c:pt>
                <c:pt idx="159">
                  <c:v>#N/A</c:v>
                </c:pt>
                <c:pt idx="160">
                  <c:v>#N/A</c:v>
                </c:pt>
                <c:pt idx="161">
                  <c:v>#N/A</c:v>
                </c:pt>
                <c:pt idx="162">
                  <c:v>#N/A</c:v>
                </c:pt>
                <c:pt idx="163">
                  <c:v>0.13700000000000001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106.5</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agricultural_final_chart!$C$211:$C$410</c:f>
              <c:numCache>
                <c:formatCode>General</c:formatCode>
                <c:ptCount val="200"/>
                <c:pt idx="0">
                  <c:v>0</c:v>
                </c:pt>
                <c:pt idx="1">
                  <c:v>6.1856211800000001</c:v>
                </c:pt>
                <c:pt idx="2">
                  <c:v>0.15784673999999999</c:v>
                </c:pt>
                <c:pt idx="3">
                  <c:v>0.12853959999999992</c:v>
                </c:pt>
                <c:pt idx="4">
                  <c:v>0</c:v>
                </c:pt>
                <c:pt idx="5">
                  <c:v>0.31010828000000001</c:v>
                </c:pt>
                <c:pt idx="6">
                  <c:v>4.7051060000000005E-10</c:v>
                </c:pt>
                <c:pt idx="7">
                  <c:v>2.8342600000000004</c:v>
                </c:pt>
                <c:pt idx="8">
                  <c:v>3.0646092</c:v>
                </c:pt>
                <c:pt idx="9">
                  <c:v>0</c:v>
                </c:pt>
                <c:pt idx="10">
                  <c:v>0</c:v>
                </c:pt>
                <c:pt idx="11">
                  <c:v>4.8774084000000002E-2</c:v>
                </c:pt>
                <c:pt idx="12">
                  <c:v>2.1585800000000001E-8</c:v>
                </c:pt>
                <c:pt idx="13">
                  <c:v>27.974910600000001</c:v>
                </c:pt>
                <c:pt idx="14">
                  <c:v>7.4884200000000026E-3</c:v>
                </c:pt>
                <c:pt idx="15">
                  <c:v>5.6674140000000012E-2</c:v>
                </c:pt>
                <c:pt idx="16">
                  <c:v>0</c:v>
                </c:pt>
                <c:pt idx="17">
                  <c:v>11.842074</c:v>
                </c:pt>
                <c:pt idx="18">
                  <c:v>6.0218680000000005E-3</c:v>
                </c:pt>
                <c:pt idx="19">
                  <c:v>0</c:v>
                </c:pt>
                <c:pt idx="20">
                  <c:v>4.077461999999997E-3</c:v>
                </c:pt>
                <c:pt idx="21">
                  <c:v>0</c:v>
                </c:pt>
                <c:pt idx="22">
                  <c:v>29.700953299999998</c:v>
                </c:pt>
                <c:pt idx="23">
                  <c:v>5.8954291199999995E-2</c:v>
                </c:pt>
                <c:pt idx="24">
                  <c:v>7.9770339999999995E-2</c:v>
                </c:pt>
                <c:pt idx="25">
                  <c:v>0</c:v>
                </c:pt>
                <c:pt idx="26">
                  <c:v>0</c:v>
                </c:pt>
                <c:pt idx="27">
                  <c:v>3.8778199999999971E-4</c:v>
                </c:pt>
                <c:pt idx="28">
                  <c:v>1.4353796400000001</c:v>
                </c:pt>
                <c:pt idx="29">
                  <c:v>5.2309316000000008E-2</c:v>
                </c:pt>
                <c:pt idx="30">
                  <c:v>0.59125859999999997</c:v>
                </c:pt>
                <c:pt idx="31">
                  <c:v>1.4067078</c:v>
                </c:pt>
                <c:pt idx="32">
                  <c:v>4.6859740000000001E-8</c:v>
                </c:pt>
                <c:pt idx="33">
                  <c:v>0</c:v>
                </c:pt>
                <c:pt idx="34">
                  <c:v>0</c:v>
                </c:pt>
                <c:pt idx="35">
                  <c:v>0.10836879999999999</c:v>
                </c:pt>
                <c:pt idx="36">
                  <c:v>0.3207837999999999</c:v>
                </c:pt>
                <c:pt idx="37">
                  <c:v>0.11730814399999999</c:v>
                </c:pt>
                <c:pt idx="38">
                  <c:v>1.7125821999999999</c:v>
                </c:pt>
                <c:pt idx="39">
                  <c:v>1.0591503999999998E-2</c:v>
                </c:pt>
                <c:pt idx="40">
                  <c:v>5.6771399999999972E-2</c:v>
                </c:pt>
                <c:pt idx="41">
                  <c:v>1.2936539999999999E-8</c:v>
                </c:pt>
                <c:pt idx="42">
                  <c:v>0.20458011999999998</c:v>
                </c:pt>
                <c:pt idx="43">
                  <c:v>8.2621399999999845E-2</c:v>
                </c:pt>
                <c:pt idx="44">
                  <c:v>1.6706588</c:v>
                </c:pt>
                <c:pt idx="45">
                  <c:v>26.3838562</c:v>
                </c:pt>
                <c:pt idx="46">
                  <c:v>2.1918959999999991E-2</c:v>
                </c:pt>
                <c:pt idx="47">
                  <c:v>0</c:v>
                </c:pt>
                <c:pt idx="48">
                  <c:v>0</c:v>
                </c:pt>
                <c:pt idx="49">
                  <c:v>1.0292214E-10</c:v>
                </c:pt>
                <c:pt idx="50">
                  <c:v>0</c:v>
                </c:pt>
                <c:pt idx="51">
                  <c:v>0</c:v>
                </c:pt>
                <c:pt idx="52">
                  <c:v>0</c:v>
                </c:pt>
                <c:pt idx="53">
                  <c:v>0</c:v>
                </c:pt>
                <c:pt idx="54">
                  <c:v>0</c:v>
                </c:pt>
                <c:pt idx="55">
                  <c:v>7.3576799999999984E-3</c:v>
                </c:pt>
                <c:pt idx="56">
                  <c:v>3.771945828E-2</c:v>
                </c:pt>
                <c:pt idx="57">
                  <c:v>0</c:v>
                </c:pt>
                <c:pt idx="58">
                  <c:v>0</c:v>
                </c:pt>
                <c:pt idx="59">
                  <c:v>1.1755680000000018E-2</c:v>
                </c:pt>
                <c:pt idx="60">
                  <c:v>0</c:v>
                </c:pt>
                <c:pt idx="61">
                  <c:v>1.7397292000000002</c:v>
                </c:pt>
                <c:pt idx="62">
                  <c:v>4.9085339999999998E-9</c:v>
                </c:pt>
                <c:pt idx="63">
                  <c:v>4.7413640000000007E-2</c:v>
                </c:pt>
                <c:pt idx="64">
                  <c:v>0.50899046000000003</c:v>
                </c:pt>
                <c:pt idx="65">
                  <c:v>1.2614172655999998</c:v>
                </c:pt>
                <c:pt idx="66">
                  <c:v>0.24396726600000002</c:v>
                </c:pt>
                <c:pt idx="67">
                  <c:v>#N/A</c:v>
                </c:pt>
                <c:pt idx="68">
                  <c:v>7.7229180000000008E-2</c:v>
                </c:pt>
                <c:pt idx="69">
                  <c:v>7.2503999999997681E-3</c:v>
                </c:pt>
                <c:pt idx="70">
                  <c:v>0</c:v>
                </c:pt>
                <c:pt idx="71">
                  <c:v>0</c:v>
                </c:pt>
                <c:pt idx="72">
                  <c:v>316.72855800000002</c:v>
                </c:pt>
                <c:pt idx="73">
                  <c:v>19.213084000000002</c:v>
                </c:pt>
                <c:pt idx="74">
                  <c:v>20.777672199999998</c:v>
                </c:pt>
                <c:pt idx="75">
                  <c:v>9.0892073999999994</c:v>
                </c:pt>
                <c:pt idx="76">
                  <c:v>0</c:v>
                </c:pt>
                <c:pt idx="77">
                  <c:v>0.40196504000000005</c:v>
                </c:pt>
                <c:pt idx="78">
                  <c:v>2.0084520000000001</c:v>
                </c:pt>
                <c:pt idx="79">
                  <c:v>4.1042880000000004E-2</c:v>
                </c:pt>
                <c:pt idx="80">
                  <c:v>2.0394815999999993</c:v>
                </c:pt>
                <c:pt idx="81">
                  <c:v>0</c:v>
                </c:pt>
                <c:pt idx="82">
                  <c:v>29.704502000000002</c:v>
                </c:pt>
                <c:pt idx="83">
                  <c:v>3.4265824E-2</c:v>
                </c:pt>
                <c:pt idx="84">
                  <c:v>0.88146499999999983</c:v>
                </c:pt>
                <c:pt idx="85">
                  <c:v>2.5543620000000003E-2</c:v>
                </c:pt>
                <c:pt idx="86">
                  <c:v>4.3006566000000008</c:v>
                </c:pt>
                <c:pt idx="87">
                  <c:v>2.7158181999999993</c:v>
                </c:pt>
                <c:pt idx="88">
                  <c:v>7.715954</c:v>
                </c:pt>
                <c:pt idx="89">
                  <c:v>0</c:v>
                </c:pt>
                <c:pt idx="90">
                  <c:v>0</c:v>
                </c:pt>
                <c:pt idx="91">
                  <c:v>2.52626902</c:v>
                </c:pt>
                <c:pt idx="92">
                  <c:v>0.1971173</c:v>
                </c:pt>
                <c:pt idx="93">
                  <c:v>0</c:v>
                </c:pt>
                <c:pt idx="94">
                  <c:v>0</c:v>
                </c:pt>
                <c:pt idx="95">
                  <c:v>0.27054496000000006</c:v>
                </c:pt>
                <c:pt idx="96">
                  <c:v>0</c:v>
                </c:pt>
                <c:pt idx="97">
                  <c:v>0</c:v>
                </c:pt>
                <c:pt idx="98">
                  <c:v>0</c:v>
                </c:pt>
                <c:pt idx="99">
                  <c:v>5.7910611999999997</c:v>
                </c:pt>
                <c:pt idx="100">
                  <c:v>1.1706200000000042E-3</c:v>
                </c:pt>
                <c:pt idx="101">
                  <c:v>4.204701</c:v>
                </c:pt>
                <c:pt idx="102">
                  <c:v>0</c:v>
                </c:pt>
                <c:pt idx="103">
                  <c:v>1.5348861599999999</c:v>
                </c:pt>
                <c:pt idx="104">
                  <c:v>3.663052E-2</c:v>
                </c:pt>
                <c:pt idx="105">
                  <c:v>0.44210995599999997</c:v>
                </c:pt>
                <c:pt idx="106">
                  <c:v>0</c:v>
                </c:pt>
                <c:pt idx="107">
                  <c:v>11.165039999999999</c:v>
                </c:pt>
                <c:pt idx="108">
                  <c:v>0</c:v>
                </c:pt>
                <c:pt idx="109">
                  <c:v>0</c:v>
                </c:pt>
                <c:pt idx="110">
                  <c:v>1.0964762000000001</c:v>
                </c:pt>
                <c:pt idx="111">
                  <c:v>4.8051500000000011E-2</c:v>
                </c:pt>
                <c:pt idx="112">
                  <c:v>0</c:v>
                </c:pt>
                <c:pt idx="113">
                  <c:v>1.5907200000000454E-2</c:v>
                </c:pt>
                <c:pt idx="114">
                  <c:v>0</c:v>
                </c:pt>
                <c:pt idx="115">
                  <c:v>0</c:v>
                </c:pt>
                <c:pt idx="116">
                  <c:v>1.5088170599999999</c:v>
                </c:pt>
                <c:pt idx="117">
                  <c:v>0</c:v>
                </c:pt>
                <c:pt idx="118">
                  <c:v>3.4758644000000005E-2</c:v>
                </c:pt>
                <c:pt idx="119">
                  <c:v>8.0795700000000001E-7</c:v>
                </c:pt>
                <c:pt idx="120">
                  <c:v>0</c:v>
                </c:pt>
                <c:pt idx="121">
                  <c:v>4.7368040000000056E-2</c:v>
                </c:pt>
                <c:pt idx="122">
                  <c:v>0.10946710200000001</c:v>
                </c:pt>
                <c:pt idx="123">
                  <c:v>0.45076700000000003</c:v>
                </c:pt>
                <c:pt idx="124">
                  <c:v>0</c:v>
                </c:pt>
                <c:pt idx="125">
                  <c:v>0</c:v>
                </c:pt>
                <c:pt idx="126">
                  <c:v>88.1713326</c:v>
                </c:pt>
                <c:pt idx="127">
                  <c:v>0</c:v>
                </c:pt>
                <c:pt idx="128">
                  <c:v>0</c:v>
                </c:pt>
                <c:pt idx="129">
                  <c:v>0</c:v>
                </c:pt>
                <c:pt idx="130">
                  <c:v>7.1825399999999998E-2</c:v>
                </c:pt>
                <c:pt idx="131">
                  <c:v>1.63724</c:v>
                </c:pt>
                <c:pt idx="132">
                  <c:v>9.283497999999998</c:v>
                </c:pt>
                <c:pt idx="133">
                  <c:v>0</c:v>
                </c:pt>
                <c:pt idx="134">
                  <c:v>1.7924683999999997</c:v>
                </c:pt>
                <c:pt idx="135">
                  <c:v>6.0416644000000005E-2</c:v>
                </c:pt>
                <c:pt idx="136">
                  <c:v>1.8683400000000031E-4</c:v>
                </c:pt>
                <c:pt idx="137">
                  <c:v>0</c:v>
                </c:pt>
                <c:pt idx="138">
                  <c:v>1.5045149999999998E-2</c:v>
                </c:pt>
                <c:pt idx="139">
                  <c:v>9.6632820000000107E-4</c:v>
                </c:pt>
                <c:pt idx="140">
                  <c:v>0</c:v>
                </c:pt>
                <c:pt idx="141">
                  <c:v>4.3393760000000003E-2</c:v>
                </c:pt>
                <c:pt idx="142">
                  <c:v>0.32445000000000057</c:v>
                </c:pt>
                <c:pt idx="143">
                  <c:v>9.5709600000000103E-4</c:v>
                </c:pt>
                <c:pt idx="144">
                  <c:v>0.30086000000000013</c:v>
                </c:pt>
                <c:pt idx="145">
                  <c:v>3.630028E-10</c:v>
                </c:pt>
                <c:pt idx="146">
                  <c:v>1.1151100000000001E-8</c:v>
                </c:pt>
                <c:pt idx="147">
                  <c:v>6.9797979999999996E-9</c:v>
                </c:pt>
                <c:pt idx="148">
                  <c:v>0</c:v>
                </c:pt>
                <c:pt idx="149">
                  <c:v>5.4886319999999997E-9</c:v>
                </c:pt>
                <c:pt idx="150">
                  <c:v>3.5780533859999997</c:v>
                </c:pt>
                <c:pt idx="151">
                  <c:v>1.6287828600000001</c:v>
                </c:pt>
                <c:pt idx="152">
                  <c:v>0</c:v>
                </c:pt>
                <c:pt idx="153">
                  <c:v>0.13829971999999999</c:v>
                </c:pt>
                <c:pt idx="154">
                  <c:v>5.2797399999999772E-3</c:v>
                </c:pt>
                <c:pt idx="155">
                  <c:v>0</c:v>
                </c:pt>
                <c:pt idx="156">
                  <c:v>0</c:v>
                </c:pt>
                <c:pt idx="157">
                  <c:v>0.67284663200000006</c:v>
                </c:pt>
                <c:pt idx="158">
                  <c:v>0.95380919999999991</c:v>
                </c:pt>
                <c:pt idx="159">
                  <c:v>3.0262139999999995</c:v>
                </c:pt>
                <c:pt idx="160">
                  <c:v>0.55845030000000007</c:v>
                </c:pt>
                <c:pt idx="161">
                  <c:v>1.0953409999999999</c:v>
                </c:pt>
                <c:pt idx="162">
                  <c:v>4.5827755999999997E-2</c:v>
                </c:pt>
                <c:pt idx="163">
                  <c:v>0</c:v>
                </c:pt>
                <c:pt idx="164">
                  <c:v>0</c:v>
                </c:pt>
                <c:pt idx="165">
                  <c:v>1.9398570000000002</c:v>
                </c:pt>
                <c:pt idx="166">
                  <c:v>2.4522729999999999</c:v>
                </c:pt>
                <c:pt idx="167">
                  <c:v>5.4992000000000006E-2</c:v>
                </c:pt>
                <c:pt idx="168">
                  <c:v>51.445496400000003</c:v>
                </c:pt>
                <c:pt idx="169">
                  <c:v>0</c:v>
                </c:pt>
                <c:pt idx="170">
                  <c:v>0</c:v>
                </c:pt>
                <c:pt idx="171">
                  <c:v>0</c:v>
                </c:pt>
                <c:pt idx="172">
                  <c:v>0</c:v>
                </c:pt>
                <c:pt idx="173">
                  <c:v>3.2855175E-2</c:v>
                </c:pt>
                <c:pt idx="174">
                  <c:v>0.19519532000000001</c:v>
                </c:pt>
                <c:pt idx="175">
                  <c:v>2.4035579999999999</c:v>
                </c:pt>
                <c:pt idx="176">
                  <c:v>0.45625235280000004</c:v>
                </c:pt>
                <c:pt idx="177">
                  <c:v>1.4439600000000011E-3</c:v>
                </c:pt>
                <c:pt idx="178">
                  <c:v>0</c:v>
                </c:pt>
                <c:pt idx="179">
                  <c:v>0</c:v>
                </c:pt>
                <c:pt idx="180">
                  <c:v>0.24207200000000029</c:v>
                </c:pt>
                <c:pt idx="181">
                  <c:v>38.17031999999999</c:v>
                </c:pt>
                <c:pt idx="182">
                  <c:v>2.5418632000000004E-2</c:v>
                </c:pt>
                <c:pt idx="183">
                  <c:v>0.21414698000000001</c:v>
                </c:pt>
                <c:pt idx="184">
                  <c:v>6.5865780000000012</c:v>
                </c:pt>
                <c:pt idx="185">
                  <c:v>0.77207580000000009</c:v>
                </c:pt>
                <c:pt idx="186">
                  <c:v>51.908381599999998</c:v>
                </c:pt>
                <c:pt idx="187">
                  <c:v>0.22905780000000003</c:v>
                </c:pt>
                <c:pt idx="188">
                  <c:v>0</c:v>
                </c:pt>
                <c:pt idx="189">
                  <c:v>0.5088102431999999</c:v>
                </c:pt>
                <c:pt idx="190">
                  <c:v>0</c:v>
                </c:pt>
                <c:pt idx="191">
                  <c:v>4.658000000000162E-4</c:v>
                </c:pt>
                <c:pt idx="192">
                  <c:v>0</c:v>
                </c:pt>
                <c:pt idx="193">
                  <c:v>0</c:v>
                </c:pt>
                <c:pt idx="194">
                  <c:v>0</c:v>
                </c:pt>
                <c:pt idx="195">
                  <c:v>4.2275999999999425E-4</c:v>
                </c:pt>
                <c:pt idx="196">
                  <c:v>11.455143539999998</c:v>
                </c:pt>
                <c:pt idx="197">
                  <c:v>3.4522302000000012E-2</c:v>
                </c:pt>
                <c:pt idx="198">
                  <c:v>5.7918829999999998E-2</c:v>
                </c:pt>
                <c:pt idx="199">
                  <c:v>483.23303999999996</c:v>
                </c:pt>
              </c:numCache>
            </c:numRef>
          </c:yVal>
          <c:smooth val="0"/>
        </c:ser>
        <c:ser>
          <c:idx val="3"/>
          <c:order val="2"/>
          <c:tx>
            <c:strRef>
              <c:f>agricultural_final_chart!$A$411</c:f>
              <c:strCache>
                <c:ptCount val="1"/>
                <c:pt idx="0">
                  <c:v>1978-1982</c:v>
                </c:pt>
              </c:strCache>
            </c:strRef>
          </c:tx>
          <c:spPr>
            <a:ln w="28575">
              <a:noFill/>
            </a:ln>
          </c:spPr>
          <c:xVal>
            <c:numRef>
              <c:f>agricultural_final_chart!$B$411:$B$610</c:f>
              <c:numCache>
                <c:formatCode>0.00</c:formatCode>
                <c:ptCount val="200"/>
                <c:pt idx="0">
                  <c:v>#N/A</c:v>
                </c:pt>
                <c:pt idx="1">
                  <c:v>#N/A</c:v>
                </c:pt>
                <c:pt idx="2">
                  <c:v>#N/A</c:v>
                </c:pt>
                <c:pt idx="3">
                  <c:v>2.2200000000000002</c:v>
                </c:pt>
                <c:pt idx="4">
                  <c:v>#N/A</c:v>
                </c:pt>
                <c:pt idx="5">
                  <c:v>#N/A</c:v>
                </c:pt>
                <c:pt idx="6">
                  <c:v>#N/A</c:v>
                </c:pt>
                <c:pt idx="7">
                  <c:v>#N/A</c:v>
                </c:pt>
                <c:pt idx="8">
                  <c:v>#N/A</c:v>
                </c:pt>
                <c:pt idx="9">
                  <c:v>0.09</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0.14000000000000001</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1.8200000000000001E-2</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4.0000000000000001E-3</c:v>
                </c:pt>
                <c:pt idx="72">
                  <c:v>411.7</c:v>
                </c:pt>
                <c:pt idx="73">
                  <c:v>#N/A</c:v>
                </c:pt>
                <c:pt idx="74">
                  <c:v>#N/A</c:v>
                </c:pt>
                <c:pt idx="75">
                  <c:v>39.770000000000003</c:v>
                </c:pt>
                <c:pt idx="76">
                  <c:v>0.13</c:v>
                </c:pt>
                <c:pt idx="77">
                  <c:v>1.2350000000000001</c:v>
                </c:pt>
                <c:pt idx="78">
                  <c:v>#N/A</c:v>
                </c:pt>
                <c:pt idx="79">
                  <c:v>#N/A</c:v>
                </c:pt>
                <c:pt idx="80">
                  <c:v>#N/A</c:v>
                </c:pt>
                <c:pt idx="81">
                  <c:v>#N/A</c:v>
                </c:pt>
                <c:pt idx="82">
                  <c:v>58</c:v>
                </c:pt>
                <c:pt idx="83">
                  <c:v>0.377</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0.61299999999999999</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1.323</c:v>
                </c:pt>
                <c:pt idx="134">
                  <c:v>#N/A</c:v>
                </c:pt>
                <c:pt idx="135">
                  <c:v>#N/A</c:v>
                </c:pt>
                <c:pt idx="136">
                  <c:v>#N/A</c:v>
                </c:pt>
                <c:pt idx="137">
                  <c:v>#N/A</c:v>
                </c:pt>
                <c:pt idx="138">
                  <c:v>#N/A</c:v>
                </c:pt>
                <c:pt idx="139">
                  <c:v>#N/A</c:v>
                </c:pt>
                <c:pt idx="140">
                  <c:v>#N/A</c:v>
                </c:pt>
                <c:pt idx="141">
                  <c:v>#N/A</c:v>
                </c:pt>
                <c:pt idx="142">
                  <c:v>6.79</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0.63</c:v>
                </c:pt>
                <c:pt idx="163">
                  <c:v>0.14000000000000001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0.72</c:v>
                </c:pt>
                <c:pt idx="177">
                  <c:v>#N/A</c:v>
                </c:pt>
                <c:pt idx="178">
                  <c:v>#N/A</c:v>
                </c:pt>
                <c:pt idx="179">
                  <c:v>#N/A</c:v>
                </c:pt>
                <c:pt idx="180">
                  <c:v>#N/A</c:v>
                </c:pt>
                <c:pt idx="181">
                  <c:v>117.1</c:v>
                </c:pt>
                <c:pt idx="182">
                  <c:v>#N/A</c:v>
                </c:pt>
                <c:pt idx="183">
                  <c:v>#N/A</c:v>
                </c:pt>
                <c:pt idx="184">
                  <c:v>#N/A</c:v>
                </c:pt>
                <c:pt idx="185">
                  <c:v>#N/A</c:v>
                </c:pt>
                <c:pt idx="186">
                  <c:v>35.04</c:v>
                </c:pt>
                <c:pt idx="187">
                  <c:v>#N/A</c:v>
                </c:pt>
                <c:pt idx="188">
                  <c:v>#N/A</c:v>
                </c:pt>
                <c:pt idx="189">
                  <c:v>#N/A</c:v>
                </c:pt>
                <c:pt idx="190">
                  <c:v>#N/A</c:v>
                </c:pt>
                <c:pt idx="191">
                  <c:v>#N/A</c:v>
                </c:pt>
                <c:pt idx="192">
                  <c:v>0.36120000000000002</c:v>
                </c:pt>
                <c:pt idx="193">
                  <c:v>#N/A</c:v>
                </c:pt>
                <c:pt idx="194">
                  <c:v>#N/A</c:v>
                </c:pt>
                <c:pt idx="195">
                  <c:v>#N/A</c:v>
                </c:pt>
                <c:pt idx="196">
                  <c:v>#N/A</c:v>
                </c:pt>
                <c:pt idx="197">
                  <c:v>#N/A</c:v>
                </c:pt>
                <c:pt idx="198">
                  <c:v>#N/A</c:v>
                </c:pt>
                <c:pt idx="199">
                  <c:v>391.2</c:v>
                </c:pt>
              </c:numCache>
            </c:numRef>
          </c:xVal>
          <c:yVal>
            <c:numRef>
              <c:f>agricultural_final_chart!$C$411:$C$610</c:f>
              <c:numCache>
                <c:formatCode>General</c:formatCode>
                <c:ptCount val="200"/>
                <c:pt idx="0">
                  <c:v>0</c:v>
                </c:pt>
                <c:pt idx="1">
                  <c:v>6.2306743599999992</c:v>
                </c:pt>
                <c:pt idx="2">
                  <c:v>0.24853700000000001</c:v>
                </c:pt>
                <c:pt idx="3">
                  <c:v>7.9718400000000078E-2</c:v>
                </c:pt>
                <c:pt idx="4">
                  <c:v>0</c:v>
                </c:pt>
                <c:pt idx="5">
                  <c:v>0.25427272000000001</c:v>
                </c:pt>
                <c:pt idx="6">
                  <c:v>5.4254540000000004E-10</c:v>
                </c:pt>
                <c:pt idx="7">
                  <c:v>2.9551900000000004</c:v>
                </c:pt>
                <c:pt idx="8">
                  <c:v>3.2814527999999998</c:v>
                </c:pt>
                <c:pt idx="9">
                  <c:v>0</c:v>
                </c:pt>
                <c:pt idx="10">
                  <c:v>0</c:v>
                </c:pt>
                <c:pt idx="11">
                  <c:v>6.7237089999999999E-2</c:v>
                </c:pt>
                <c:pt idx="12">
                  <c:v>2.349774E-8</c:v>
                </c:pt>
                <c:pt idx="13">
                  <c:v>32.510278200000002</c:v>
                </c:pt>
                <c:pt idx="14">
                  <c:v>8.5992000000000013E-3</c:v>
                </c:pt>
                <c:pt idx="15">
                  <c:v>9.1543420000000028E-2</c:v>
                </c:pt>
                <c:pt idx="16">
                  <c:v>0</c:v>
                </c:pt>
                <c:pt idx="17">
                  <c:v>15.657102</c:v>
                </c:pt>
                <c:pt idx="18">
                  <c:v>1.0721672E-2</c:v>
                </c:pt>
                <c:pt idx="19">
                  <c:v>0</c:v>
                </c:pt>
                <c:pt idx="20">
                  <c:v>4.5204720000000011E-3</c:v>
                </c:pt>
                <c:pt idx="21">
                  <c:v>0</c:v>
                </c:pt>
                <c:pt idx="22">
                  <c:v>32.976114340000002</c:v>
                </c:pt>
                <c:pt idx="23">
                  <c:v>6.1286632800000004E-2</c:v>
                </c:pt>
                <c:pt idx="24">
                  <c:v>0.22032496000000001</c:v>
                </c:pt>
                <c:pt idx="25">
                  <c:v>0</c:v>
                </c:pt>
                <c:pt idx="26">
                  <c:v>0</c:v>
                </c:pt>
                <c:pt idx="27">
                  <c:v>5.1661200000000049E-4</c:v>
                </c:pt>
                <c:pt idx="28">
                  <c:v>1.3784285200000002</c:v>
                </c:pt>
                <c:pt idx="29">
                  <c:v>7.2972449999999994E-2</c:v>
                </c:pt>
                <c:pt idx="30">
                  <c:v>0.63996059999999999</c:v>
                </c:pt>
                <c:pt idx="31">
                  <c:v>1.6237571999999996</c:v>
                </c:pt>
                <c:pt idx="32">
                  <c:v>4.4202779999999998E-8</c:v>
                </c:pt>
                <c:pt idx="33">
                  <c:v>0</c:v>
                </c:pt>
                <c:pt idx="34">
                  <c:v>0</c:v>
                </c:pt>
                <c:pt idx="35">
                  <c:v>0.18927640000000001</c:v>
                </c:pt>
                <c:pt idx="36">
                  <c:v>0.31711179999999994</c:v>
                </c:pt>
                <c:pt idx="37">
                  <c:v>0.11992259199999999</c:v>
                </c:pt>
                <c:pt idx="38">
                  <c:v>1.7108530000000002</c:v>
                </c:pt>
                <c:pt idx="39">
                  <c:v>1.8880826000000003E-2</c:v>
                </c:pt>
                <c:pt idx="40">
                  <c:v>0</c:v>
                </c:pt>
                <c:pt idx="41">
                  <c:v>1.231198E-8</c:v>
                </c:pt>
                <c:pt idx="42">
                  <c:v>0.56539357999999995</c:v>
                </c:pt>
                <c:pt idx="43">
                  <c:v>9.2960399999999721E-2</c:v>
                </c:pt>
                <c:pt idx="44">
                  <c:v>1.6136168</c:v>
                </c:pt>
                <c:pt idx="45">
                  <c:v>22.463702000000001</c:v>
                </c:pt>
                <c:pt idx="46">
                  <c:v>2.7687059999999999E-2</c:v>
                </c:pt>
                <c:pt idx="47">
                  <c:v>0</c:v>
                </c:pt>
                <c:pt idx="48">
                  <c:v>0</c:v>
                </c:pt>
                <c:pt idx="49">
                  <c:v>1.360142E-10</c:v>
                </c:pt>
                <c:pt idx="50">
                  <c:v>0</c:v>
                </c:pt>
                <c:pt idx="51">
                  <c:v>0</c:v>
                </c:pt>
                <c:pt idx="52">
                  <c:v>0</c:v>
                </c:pt>
                <c:pt idx="53">
                  <c:v>0</c:v>
                </c:pt>
                <c:pt idx="54">
                  <c:v>0</c:v>
                </c:pt>
                <c:pt idx="55">
                  <c:v>7.1451199999999979E-3</c:v>
                </c:pt>
                <c:pt idx="56">
                  <c:v>2.9671857899999994E-2</c:v>
                </c:pt>
                <c:pt idx="57">
                  <c:v>0</c:v>
                </c:pt>
                <c:pt idx="58">
                  <c:v>0</c:v>
                </c:pt>
                <c:pt idx="59">
                  <c:v>1.7943779999999993E-2</c:v>
                </c:pt>
                <c:pt idx="60">
                  <c:v>0</c:v>
                </c:pt>
                <c:pt idx="61">
                  <c:v>2.0405701999999994</c:v>
                </c:pt>
                <c:pt idx="62">
                  <c:v>4.8016120000000001E-9</c:v>
                </c:pt>
                <c:pt idx="63">
                  <c:v>5.7400980000000046E-2</c:v>
                </c:pt>
                <c:pt idx="64">
                  <c:v>1.0458858799999999</c:v>
                </c:pt>
                <c:pt idx="65">
                  <c:v>1.3522421687999999</c:v>
                </c:pt>
                <c:pt idx="66">
                  <c:v>0.35008336600000001</c:v>
                </c:pt>
                <c:pt idx="67">
                  <c:v>#N/A</c:v>
                </c:pt>
                <c:pt idx="68">
                  <c:v>6.9783719999999994E-2</c:v>
                </c:pt>
                <c:pt idx="69">
                  <c:v>0</c:v>
                </c:pt>
                <c:pt idx="70">
                  <c:v>0</c:v>
                </c:pt>
                <c:pt idx="71">
                  <c:v>0</c:v>
                </c:pt>
                <c:pt idx="72">
                  <c:v>362.94891999999999</c:v>
                </c:pt>
                <c:pt idx="73">
                  <c:v>19.582272</c:v>
                </c:pt>
                <c:pt idx="74">
                  <c:v>18.4623168</c:v>
                </c:pt>
                <c:pt idx="75">
                  <c:v>12.548519800000001</c:v>
                </c:pt>
                <c:pt idx="76">
                  <c:v>0</c:v>
                </c:pt>
                <c:pt idx="77">
                  <c:v>0.46159247999999992</c:v>
                </c:pt>
                <c:pt idx="78">
                  <c:v>1.6422860000000004</c:v>
                </c:pt>
                <c:pt idx="79">
                  <c:v>5.1056400000000016E-2</c:v>
                </c:pt>
                <c:pt idx="80">
                  <c:v>2.5112870000000007</c:v>
                </c:pt>
                <c:pt idx="81">
                  <c:v>0</c:v>
                </c:pt>
                <c:pt idx="82">
                  <c:v>28.142973999999999</c:v>
                </c:pt>
                <c:pt idx="83">
                  <c:v>2.2312277999999998E-2</c:v>
                </c:pt>
                <c:pt idx="84">
                  <c:v>1.0875952</c:v>
                </c:pt>
                <c:pt idx="85">
                  <c:v>2.2608059999999985E-2</c:v>
                </c:pt>
                <c:pt idx="86">
                  <c:v>5.6346848999999999</c:v>
                </c:pt>
                <c:pt idx="87">
                  <c:v>3.1286661999999996</c:v>
                </c:pt>
                <c:pt idx="88">
                  <c:v>7.3637759999999997</c:v>
                </c:pt>
                <c:pt idx="89">
                  <c:v>0</c:v>
                </c:pt>
                <c:pt idx="90">
                  <c:v>0</c:v>
                </c:pt>
                <c:pt idx="91">
                  <c:v>5.1322127399999999</c:v>
                </c:pt>
                <c:pt idx="92">
                  <c:v>0.23799700000000004</c:v>
                </c:pt>
                <c:pt idx="93">
                  <c:v>0</c:v>
                </c:pt>
                <c:pt idx="94">
                  <c:v>0</c:v>
                </c:pt>
                <c:pt idx="95">
                  <c:v>0.31191292000000004</c:v>
                </c:pt>
                <c:pt idx="96">
                  <c:v>0</c:v>
                </c:pt>
                <c:pt idx="97">
                  <c:v>0</c:v>
                </c:pt>
                <c:pt idx="98">
                  <c:v>0</c:v>
                </c:pt>
                <c:pt idx="99">
                  <c:v>7.0906694000000003</c:v>
                </c:pt>
                <c:pt idx="100">
                  <c:v>2.5782600000000058E-3</c:v>
                </c:pt>
                <c:pt idx="101">
                  <c:v>3.8299338000000001</c:v>
                </c:pt>
                <c:pt idx="102">
                  <c:v>0</c:v>
                </c:pt>
                <c:pt idx="103">
                  <c:v>1.5564912</c:v>
                </c:pt>
                <c:pt idx="104">
                  <c:v>3.1221799999999994E-2</c:v>
                </c:pt>
                <c:pt idx="105">
                  <c:v>0.62116771280000005</c:v>
                </c:pt>
                <c:pt idx="106">
                  <c:v>0</c:v>
                </c:pt>
                <c:pt idx="107">
                  <c:v>11.236562000000003</c:v>
                </c:pt>
                <c:pt idx="108">
                  <c:v>0</c:v>
                </c:pt>
                <c:pt idx="109">
                  <c:v>0</c:v>
                </c:pt>
                <c:pt idx="110">
                  <c:v>0.94340219999999997</c:v>
                </c:pt>
                <c:pt idx="111">
                  <c:v>9.157272000000001E-2</c:v>
                </c:pt>
                <c:pt idx="112">
                  <c:v>0</c:v>
                </c:pt>
                <c:pt idx="113">
                  <c:v>0</c:v>
                </c:pt>
                <c:pt idx="114">
                  <c:v>0</c:v>
                </c:pt>
                <c:pt idx="115">
                  <c:v>0</c:v>
                </c:pt>
                <c:pt idx="116">
                  <c:v>2.6737141599999998</c:v>
                </c:pt>
                <c:pt idx="117">
                  <c:v>0</c:v>
                </c:pt>
                <c:pt idx="118">
                  <c:v>4.5407880000000025E-2</c:v>
                </c:pt>
                <c:pt idx="119">
                  <c:v>7.5197340000000003E-7</c:v>
                </c:pt>
                <c:pt idx="120">
                  <c:v>0</c:v>
                </c:pt>
                <c:pt idx="121">
                  <c:v>5.5737599999999943E-2</c:v>
                </c:pt>
                <c:pt idx="122">
                  <c:v>0.13517472</c:v>
                </c:pt>
                <c:pt idx="123">
                  <c:v>0.47453560000000006</c:v>
                </c:pt>
                <c:pt idx="124">
                  <c:v>0</c:v>
                </c:pt>
                <c:pt idx="125">
                  <c:v>0</c:v>
                </c:pt>
                <c:pt idx="126">
                  <c:v>94.142335200000005</c:v>
                </c:pt>
                <c:pt idx="127">
                  <c:v>0</c:v>
                </c:pt>
                <c:pt idx="128">
                  <c:v>0</c:v>
                </c:pt>
                <c:pt idx="129">
                  <c:v>0</c:v>
                </c:pt>
                <c:pt idx="130">
                  <c:v>8.4704100000000004E-2</c:v>
                </c:pt>
                <c:pt idx="131">
                  <c:v>1.3647912</c:v>
                </c:pt>
                <c:pt idx="132">
                  <c:v>10.753950000000003</c:v>
                </c:pt>
                <c:pt idx="133">
                  <c:v>0</c:v>
                </c:pt>
                <c:pt idx="134">
                  <c:v>2.0567909999999996</c:v>
                </c:pt>
                <c:pt idx="135">
                  <c:v>6.6296266000000006E-2</c:v>
                </c:pt>
                <c:pt idx="136">
                  <c:v>3.0979199999999971E-4</c:v>
                </c:pt>
                <c:pt idx="137">
                  <c:v>0</c:v>
                </c:pt>
                <c:pt idx="138">
                  <c:v>2.1826894000000003E-2</c:v>
                </c:pt>
                <c:pt idx="139">
                  <c:v>1.3774518200000004E-2</c:v>
                </c:pt>
                <c:pt idx="140">
                  <c:v>0</c:v>
                </c:pt>
                <c:pt idx="141">
                  <c:v>4.8853700000000028E-2</c:v>
                </c:pt>
                <c:pt idx="142">
                  <c:v>0.38680400000000148</c:v>
                </c:pt>
                <c:pt idx="143">
                  <c:v>8.5251999999999897E-4</c:v>
                </c:pt>
                <c:pt idx="144">
                  <c:v>0.50449999999999307</c:v>
                </c:pt>
                <c:pt idx="145">
                  <c:v>4.1208239999999998E-10</c:v>
                </c:pt>
                <c:pt idx="146">
                  <c:v>1.0794994E-8</c:v>
                </c:pt>
                <c:pt idx="147">
                  <c:v>6.8449599999999999E-9</c:v>
                </c:pt>
                <c:pt idx="148">
                  <c:v>0</c:v>
                </c:pt>
                <c:pt idx="149">
                  <c:v>5.4183179999999997E-9</c:v>
                </c:pt>
                <c:pt idx="150">
                  <c:v>4.6705819840000009</c:v>
                </c:pt>
                <c:pt idx="151">
                  <c:v>1.6653766000000001</c:v>
                </c:pt>
                <c:pt idx="152">
                  <c:v>0</c:v>
                </c:pt>
                <c:pt idx="153">
                  <c:v>0.22691588000000001</c:v>
                </c:pt>
                <c:pt idx="154">
                  <c:v>5.3397000000000583E-3</c:v>
                </c:pt>
                <c:pt idx="155">
                  <c:v>0</c:v>
                </c:pt>
                <c:pt idx="156">
                  <c:v>0</c:v>
                </c:pt>
                <c:pt idx="157">
                  <c:v>0.70375191999999998</c:v>
                </c:pt>
                <c:pt idx="158">
                  <c:v>1.2586318000000003</c:v>
                </c:pt>
                <c:pt idx="159">
                  <c:v>3.2371999999999996</c:v>
                </c:pt>
                <c:pt idx="160">
                  <c:v>0.71378959999999991</c:v>
                </c:pt>
                <c:pt idx="161">
                  <c:v>1.1525712000000001</c:v>
                </c:pt>
                <c:pt idx="162">
                  <c:v>3.3523360000000002E-2</c:v>
                </c:pt>
                <c:pt idx="163">
                  <c:v>0</c:v>
                </c:pt>
                <c:pt idx="164">
                  <c:v>0</c:v>
                </c:pt>
                <c:pt idx="165">
                  <c:v>2.182906</c:v>
                </c:pt>
                <c:pt idx="166">
                  <c:v>2.9985482000000001</c:v>
                </c:pt>
                <c:pt idx="167">
                  <c:v>0.11893128</c:v>
                </c:pt>
                <c:pt idx="168">
                  <c:v>59.286752600000007</c:v>
                </c:pt>
                <c:pt idx="169">
                  <c:v>0</c:v>
                </c:pt>
                <c:pt idx="170">
                  <c:v>0</c:v>
                </c:pt>
                <c:pt idx="171">
                  <c:v>0</c:v>
                </c:pt>
                <c:pt idx="172">
                  <c:v>0</c:v>
                </c:pt>
                <c:pt idx="173">
                  <c:v>1.8017580200000004E-2</c:v>
                </c:pt>
                <c:pt idx="174">
                  <c:v>0.18267713999999999</c:v>
                </c:pt>
                <c:pt idx="175">
                  <c:v>3.179425999999999</c:v>
                </c:pt>
                <c:pt idx="176">
                  <c:v>0.35420354380000008</c:v>
                </c:pt>
                <c:pt idx="177">
                  <c:v>3.5044799999999973E-3</c:v>
                </c:pt>
                <c:pt idx="178">
                  <c:v>0</c:v>
                </c:pt>
                <c:pt idx="179">
                  <c:v>0</c:v>
                </c:pt>
                <c:pt idx="180">
                  <c:v>0.29049800000000303</c:v>
                </c:pt>
                <c:pt idx="181">
                  <c:v>42.715899999999976</c:v>
                </c:pt>
                <c:pt idx="182">
                  <c:v>6.0667906000000008E-2</c:v>
                </c:pt>
                <c:pt idx="183">
                  <c:v>0.27676116000000001</c:v>
                </c:pt>
                <c:pt idx="184">
                  <c:v>6.5926999999999998</c:v>
                </c:pt>
                <c:pt idx="185">
                  <c:v>0.87189599999999978</c:v>
                </c:pt>
                <c:pt idx="186">
                  <c:v>63.336037999999995</c:v>
                </c:pt>
                <c:pt idx="187">
                  <c:v>0.22837800000000003</c:v>
                </c:pt>
                <c:pt idx="188">
                  <c:v>0</c:v>
                </c:pt>
                <c:pt idx="189">
                  <c:v>0.53156220999999992</c:v>
                </c:pt>
                <c:pt idx="190">
                  <c:v>0</c:v>
                </c:pt>
                <c:pt idx="191">
                  <c:v>1.9288000000000083E-3</c:v>
                </c:pt>
                <c:pt idx="192">
                  <c:v>0</c:v>
                </c:pt>
                <c:pt idx="193">
                  <c:v>0</c:v>
                </c:pt>
                <c:pt idx="194">
                  <c:v>0</c:v>
                </c:pt>
                <c:pt idx="195">
                  <c:v>3.916399999999709E-4</c:v>
                </c:pt>
                <c:pt idx="196">
                  <c:v>12.562022600000001</c:v>
                </c:pt>
                <c:pt idx="197">
                  <c:v>4.1968530000000004E-2</c:v>
                </c:pt>
                <c:pt idx="198">
                  <c:v>6.2518259999999992E-2</c:v>
                </c:pt>
                <c:pt idx="199">
                  <c:v>499.66811999999999</c:v>
                </c:pt>
              </c:numCache>
            </c:numRef>
          </c:yVal>
          <c:smooth val="0"/>
        </c:ser>
        <c:ser>
          <c:idx val="1"/>
          <c:order val="3"/>
          <c:tx>
            <c:strRef>
              <c:f>agricultural_final_chart!$A$611</c:f>
              <c:strCache>
                <c:ptCount val="1"/>
                <c:pt idx="0">
                  <c:v>1983-1987</c:v>
                </c:pt>
              </c:strCache>
            </c:strRef>
          </c:tx>
          <c:spPr>
            <a:ln w="28575">
              <a:noFill/>
            </a:ln>
          </c:spPr>
          <c:marker>
            <c:spPr>
              <a:noFill/>
            </c:spPr>
          </c:marker>
          <c:xVal>
            <c:numRef>
              <c:f>agricultural_final_chart!$B$611:$B$810</c:f>
              <c:numCache>
                <c:formatCode>0.00</c:formatCode>
                <c:ptCount val="200"/>
                <c:pt idx="0">
                  <c:v>#N/A</c:v>
                </c:pt>
                <c:pt idx="1">
                  <c:v>25.85</c:v>
                </c:pt>
                <c:pt idx="2">
                  <c:v>#N/A</c:v>
                </c:pt>
                <c:pt idx="3">
                  <c:v>#N/A</c:v>
                </c:pt>
                <c:pt idx="4">
                  <c:v>#N/A</c:v>
                </c:pt>
                <c:pt idx="5">
                  <c:v>0.36499999999999999</c:v>
                </c:pt>
                <c:pt idx="6">
                  <c:v>#N/A</c:v>
                </c:pt>
                <c:pt idx="7">
                  <c:v>#N/A</c:v>
                </c:pt>
                <c:pt idx="8">
                  <c:v>#N/A</c:v>
                </c:pt>
                <c:pt idx="9">
                  <c:v>0.2</c:v>
                </c:pt>
                <c:pt idx="10">
                  <c:v>#N/A</c:v>
                </c:pt>
                <c:pt idx="11">
                  <c:v>#N/A</c:v>
                </c:pt>
                <c:pt idx="12">
                  <c:v>#N/A</c:v>
                </c:pt>
                <c:pt idx="13">
                  <c:v>#N/A</c:v>
                </c:pt>
                <c:pt idx="14">
                  <c:v>#N/A</c:v>
                </c:pt>
                <c:pt idx="15">
                  <c:v>1.054</c:v>
                </c:pt>
                <c:pt idx="16">
                  <c:v>#N/A</c:v>
                </c:pt>
                <c:pt idx="17">
                  <c:v>#N/A</c:v>
                </c:pt>
                <c:pt idx="18">
                  <c:v>1.7999999999999999E-2</c:v>
                </c:pt>
                <c:pt idx="19">
                  <c:v>#N/A</c:v>
                </c:pt>
                <c:pt idx="20">
                  <c:v>#N/A</c:v>
                </c:pt>
                <c:pt idx="21">
                  <c:v>#N/A</c:v>
                </c:pt>
                <c:pt idx="22">
                  <c:v>27.86</c:v>
                </c:pt>
                <c:pt idx="23">
                  <c:v>6.4000000000000001E-2</c:v>
                </c:pt>
                <c:pt idx="24">
                  <c:v>0.14000000000000001</c:v>
                </c:pt>
                <c:pt idx="25">
                  <c:v>#N/A</c:v>
                </c:pt>
                <c:pt idx="26">
                  <c:v>#N/A</c:v>
                </c:pt>
                <c:pt idx="27">
                  <c:v>4.0000000000000002E-4</c:v>
                </c:pt>
                <c:pt idx="28">
                  <c:v>#N/A</c:v>
                </c:pt>
                <c:pt idx="29">
                  <c:v>0.14799999999999999</c:v>
                </c:pt>
                <c:pt idx="30">
                  <c:v>#N/A</c:v>
                </c:pt>
                <c:pt idx="31">
                  <c:v>#N/A</c:v>
                </c:pt>
                <c:pt idx="32">
                  <c:v>#N/A</c:v>
                </c:pt>
                <c:pt idx="33">
                  <c:v>4.4000000000000003E-3</c:v>
                </c:pt>
                <c:pt idx="34">
                  <c:v>#N/A</c:v>
                </c:pt>
                <c:pt idx="35">
                  <c:v>#N/A</c:v>
                </c:pt>
                <c:pt idx="36">
                  <c:v>#N/A</c:v>
                </c:pt>
                <c:pt idx="37">
                  <c:v>0.155</c:v>
                </c:pt>
                <c:pt idx="38">
                  <c:v>#N/A</c:v>
                </c:pt>
                <c:pt idx="39">
                  <c:v>6.4000000000000001E-2</c:v>
                </c:pt>
                <c:pt idx="40">
                  <c:v>0.7</c:v>
                </c:pt>
                <c:pt idx="41">
                  <c:v>#N/A</c:v>
                </c:pt>
                <c:pt idx="42">
                  <c:v>#N/A</c:v>
                </c:pt>
                <c:pt idx="43">
                  <c:v>#N/A</c:v>
                </c:pt>
                <c:pt idx="44">
                  <c:v>#N/A</c:v>
                </c:pt>
                <c:pt idx="45">
                  <c:v>#N/A</c:v>
                </c:pt>
                <c:pt idx="46">
                  <c:v>#N/A</c:v>
                </c:pt>
                <c:pt idx="47">
                  <c:v>5.9999999999999995E-4</c:v>
                </c:pt>
                <c:pt idx="48">
                  <c:v>#N/A</c:v>
                </c:pt>
                <c:pt idx="49">
                  <c:v>#N/A</c:v>
                </c:pt>
                <c:pt idx="50">
                  <c:v>1.7999999999999999E-2</c:v>
                </c:pt>
                <c:pt idx="51">
                  <c:v>#N/A</c:v>
                </c:pt>
                <c:pt idx="52">
                  <c:v>#N/A</c:v>
                </c:pt>
                <c:pt idx="53">
                  <c:v>7.0000000000000001E-3</c:v>
                </c:pt>
                <c:pt idx="54">
                  <c:v>#N/A</c:v>
                </c:pt>
                <c:pt idx="55">
                  <c:v>3.5999999999999999E-3</c:v>
                </c:pt>
                <c:pt idx="56">
                  <c:v>#N/A</c:v>
                </c:pt>
                <c:pt idx="57">
                  <c:v>#N/A</c:v>
                </c:pt>
                <c:pt idx="58">
                  <c:v>#N/A</c:v>
                </c:pt>
                <c:pt idx="59">
                  <c:v>#N/A</c:v>
                </c:pt>
                <c:pt idx="60">
                  <c:v>#N/A</c:v>
                </c:pt>
                <c:pt idx="61">
                  <c:v>4.5999999999999996</c:v>
                </c:pt>
                <c:pt idx="62">
                  <c:v>#N/A</c:v>
                </c:pt>
                <c:pt idx="63">
                  <c:v>#N/A</c:v>
                </c:pt>
                <c:pt idx="64">
                  <c:v>0.64400000000000002</c:v>
                </c:pt>
                <c:pt idx="65">
                  <c:v>#N/A</c:v>
                </c:pt>
                <c:pt idx="66">
                  <c:v>#N/A</c:v>
                </c:pt>
                <c:pt idx="67">
                  <c:v>#N/A</c:v>
                </c:pt>
                <c:pt idx="68">
                  <c:v>#N/A</c:v>
                </c:pt>
                <c:pt idx="69">
                  <c:v>2.286</c:v>
                </c:pt>
                <c:pt idx="70">
                  <c:v>#N/A</c:v>
                </c:pt>
                <c:pt idx="71">
                  <c:v>4.0000000000000001E-3</c:v>
                </c:pt>
                <c:pt idx="72">
                  <c:v>468</c:v>
                </c:pt>
                <c:pt idx="73">
                  <c:v>#N/A</c:v>
                </c:pt>
                <c:pt idx="74">
                  <c:v>#N/A</c:v>
                </c:pt>
                <c:pt idx="75">
                  <c:v>40</c:v>
                </c:pt>
                <c:pt idx="76">
                  <c:v>#N/A</c:v>
                </c:pt>
                <c:pt idx="77">
                  <c:v>#N/A</c:v>
                </c:pt>
                <c:pt idx="78">
                  <c:v>#N/A</c:v>
                </c:pt>
                <c:pt idx="79">
                  <c:v>0.47499999999999998</c:v>
                </c:pt>
                <c:pt idx="80">
                  <c:v>#N/A</c:v>
                </c:pt>
                <c:pt idx="81">
                  <c:v>#N/A</c:v>
                </c:pt>
                <c:pt idx="82">
                  <c:v>#N/A</c:v>
                </c:pt>
                <c:pt idx="83">
                  <c:v>0.46100000000000002</c:v>
                </c:pt>
                <c:pt idx="84">
                  <c:v>#N/A</c:v>
                </c:pt>
                <c:pt idx="85">
                  <c:v>#N/A</c:v>
                </c:pt>
                <c:pt idx="86">
                  <c:v>#N/A</c:v>
                </c:pt>
                <c:pt idx="87">
                  <c:v>#N/A</c:v>
                </c:pt>
                <c:pt idx="88">
                  <c:v>#N/A</c:v>
                </c:pt>
                <c:pt idx="89">
                  <c:v>#N/A</c:v>
                </c:pt>
                <c:pt idx="90">
                  <c:v>#N/A</c:v>
                </c:pt>
                <c:pt idx="91">
                  <c:v>#N/A</c:v>
                </c:pt>
                <c:pt idx="92">
                  <c:v>#N/A</c:v>
                </c:pt>
                <c:pt idx="93">
                  <c:v>2.8000000000000001E-2</c:v>
                </c:pt>
                <c:pt idx="94">
                  <c:v>7.8E-2</c:v>
                </c:pt>
                <c:pt idx="95">
                  <c:v>1.9650000000000001</c:v>
                </c:pt>
                <c:pt idx="96">
                  <c:v>#N/A</c:v>
                </c:pt>
                <c:pt idx="97">
                  <c:v>#N/A</c:v>
                </c:pt>
                <c:pt idx="98">
                  <c:v>#N/A</c:v>
                </c:pt>
                <c:pt idx="99">
                  <c:v>16.14</c:v>
                </c:pt>
                <c:pt idx="100">
                  <c:v>#N/A</c:v>
                </c:pt>
                <c:pt idx="101">
                  <c:v>#N/A</c:v>
                </c:pt>
                <c:pt idx="102">
                  <c:v>#N/A</c:v>
                </c:pt>
                <c:pt idx="103">
                  <c:v>1.319</c:v>
                </c:pt>
                <c:pt idx="104">
                  <c:v>#N/A</c:v>
                </c:pt>
                <c:pt idx="105">
                  <c:v>1.5</c:v>
                </c:pt>
                <c:pt idx="106">
                  <c:v>#N/A</c:v>
                </c:pt>
                <c:pt idx="107">
                  <c:v>#N/A</c:v>
                </c:pt>
                <c:pt idx="108">
                  <c:v>#N/A</c:v>
                </c:pt>
                <c:pt idx="109">
                  <c:v>#N/A</c:v>
                </c:pt>
                <c:pt idx="110">
                  <c:v>#N/A</c:v>
                </c:pt>
                <c:pt idx="111">
                  <c:v>#N/A</c:v>
                </c:pt>
                <c:pt idx="112">
                  <c:v>#N/A</c:v>
                </c:pt>
                <c:pt idx="113">
                  <c:v>#N/A</c:v>
                </c:pt>
                <c:pt idx="114">
                  <c:v>0.115</c:v>
                </c:pt>
                <c:pt idx="115">
                  <c:v>#N/A</c:v>
                </c:pt>
                <c:pt idx="116">
                  <c:v>#N/A</c:v>
                </c:pt>
                <c:pt idx="117">
                  <c:v>#N/A</c:v>
                </c:pt>
                <c:pt idx="118">
                  <c:v>#N/A</c:v>
                </c:pt>
                <c:pt idx="119">
                  <c:v>#N/A</c:v>
                </c:pt>
                <c:pt idx="120">
                  <c:v>0.83599999999999997</c:v>
                </c:pt>
                <c:pt idx="121">
                  <c:v>#N/A</c:v>
                </c:pt>
                <c:pt idx="122">
                  <c:v>#N/A</c:v>
                </c:pt>
                <c:pt idx="123">
                  <c:v>3.92</c:v>
                </c:pt>
                <c:pt idx="124">
                  <c:v>#N/A</c:v>
                </c:pt>
                <c:pt idx="125">
                  <c:v>#N/A</c:v>
                </c:pt>
                <c:pt idx="126">
                  <c:v>#N/A</c:v>
                </c:pt>
                <c:pt idx="127">
                  <c:v>#N/A</c:v>
                </c:pt>
                <c:pt idx="128">
                  <c:v>#N/A</c:v>
                </c:pt>
                <c:pt idx="129">
                  <c:v>#N/A</c:v>
                </c:pt>
                <c:pt idx="130">
                  <c:v>0.33539999999999998</c:v>
                </c:pt>
                <c:pt idx="131">
                  <c:v>#N/A</c:v>
                </c:pt>
                <c:pt idx="132">
                  <c:v>#N/A</c:v>
                </c:pt>
                <c:pt idx="133">
                  <c:v>1.6060000000000001</c:v>
                </c:pt>
                <c:pt idx="134">
                  <c:v>#N/A</c:v>
                </c:pt>
                <c:pt idx="135">
                  <c:v>#N/A</c:v>
                </c:pt>
                <c:pt idx="136">
                  <c:v>#N/A</c:v>
                </c:pt>
                <c:pt idx="137">
                  <c:v>#N/A</c:v>
                </c:pt>
                <c:pt idx="138">
                  <c:v>#N/A</c:v>
                </c:pt>
                <c:pt idx="139">
                  <c:v>#N/A</c:v>
                </c:pt>
                <c:pt idx="140">
                  <c:v>#N/A</c:v>
                </c:pt>
                <c:pt idx="141">
                  <c:v>0.96399999999999997</c:v>
                </c:pt>
                <c:pt idx="142">
                  <c:v>8.49</c:v>
                </c:pt>
                <c:pt idx="143">
                  <c:v>#N/A</c:v>
                </c:pt>
                <c:pt idx="144">
                  <c:v>#N/A</c:v>
                </c:pt>
                <c:pt idx="145">
                  <c:v>#N/A</c:v>
                </c:pt>
                <c:pt idx="146">
                  <c:v>#N/A</c:v>
                </c:pt>
                <c:pt idx="147">
                  <c:v>#N/A</c:v>
                </c:pt>
                <c:pt idx="148">
                  <c:v>#N/A</c:v>
                </c:pt>
                <c:pt idx="149">
                  <c:v>#N/A</c:v>
                </c:pt>
                <c:pt idx="150">
                  <c:v>#N/A</c:v>
                </c:pt>
                <c:pt idx="151">
                  <c:v>1.2509999999999999</c:v>
                </c:pt>
                <c:pt idx="152">
                  <c:v>#N/A</c:v>
                </c:pt>
                <c:pt idx="153">
                  <c:v>0.32900000000000001</c:v>
                </c:pt>
                <c:pt idx="154">
                  <c:v>#N/A</c:v>
                </c:pt>
                <c:pt idx="155">
                  <c:v>#N/A</c:v>
                </c:pt>
                <c:pt idx="156">
                  <c:v>#N/A</c:v>
                </c:pt>
                <c:pt idx="157">
                  <c:v>0.78600000000000003</c:v>
                </c:pt>
                <c:pt idx="158">
                  <c:v>#N/A</c:v>
                </c:pt>
                <c:pt idx="159">
                  <c:v>28.43</c:v>
                </c:pt>
                <c:pt idx="160">
                  <c:v>0.41</c:v>
                </c:pt>
                <c:pt idx="161">
                  <c:v>#N/A</c:v>
                </c:pt>
                <c:pt idx="162">
                  <c:v>#N/A</c:v>
                </c:pt>
                <c:pt idx="163">
                  <c:v>#N/A</c:v>
                </c:pt>
                <c:pt idx="164">
                  <c:v>#N/A</c:v>
                </c:pt>
                <c:pt idx="165">
                  <c:v>#N/A</c:v>
                </c:pt>
                <c:pt idx="166">
                  <c:v>#N/A</c:v>
                </c:pt>
                <c:pt idx="167">
                  <c:v>#N/A</c:v>
                </c:pt>
                <c:pt idx="168">
                  <c:v>#N/A</c:v>
                </c:pt>
                <c:pt idx="169">
                  <c:v>2.3E-2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0.23</c:v>
                </c:pt>
                <c:pt idx="183">
                  <c:v>#N/A</c:v>
                </c:pt>
                <c:pt idx="184">
                  <c:v>#N/A</c:v>
                </c:pt>
                <c:pt idx="185">
                  <c:v>#N/A</c:v>
                </c:pt>
                <c:pt idx="186">
                  <c:v>40.65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415.2</c:v>
                </c:pt>
              </c:numCache>
            </c:numRef>
          </c:xVal>
          <c:yVal>
            <c:numRef>
              <c:f>agricultural_final_chart!$C$611:$C$810</c:f>
              <c:numCache>
                <c:formatCode>General</c:formatCode>
                <c:ptCount val="200"/>
                <c:pt idx="0">
                  <c:v>0</c:v>
                </c:pt>
                <c:pt idx="1">
                  <c:v>6.4838145399999991</c:v>
                </c:pt>
                <c:pt idx="2">
                  <c:v>0.25465500000000008</c:v>
                </c:pt>
                <c:pt idx="3">
                  <c:v>0.12424920000000006</c:v>
                </c:pt>
                <c:pt idx="4">
                  <c:v>0</c:v>
                </c:pt>
                <c:pt idx="5">
                  <c:v>0.26516242000000001</c:v>
                </c:pt>
                <c:pt idx="6">
                  <c:v>5.598306E-10</c:v>
                </c:pt>
                <c:pt idx="7">
                  <c:v>2.7773960000000013</c:v>
                </c:pt>
                <c:pt idx="8">
                  <c:v>3.4851996000000005</c:v>
                </c:pt>
                <c:pt idx="9">
                  <c:v>0</c:v>
                </c:pt>
                <c:pt idx="10">
                  <c:v>0</c:v>
                </c:pt>
                <c:pt idx="11">
                  <c:v>0.13239742000000002</c:v>
                </c:pt>
                <c:pt idx="12">
                  <c:v>2.379002E-8</c:v>
                </c:pt>
                <c:pt idx="13">
                  <c:v>39.315070200000001</c:v>
                </c:pt>
                <c:pt idx="14">
                  <c:v>9.0762199999999994E-3</c:v>
                </c:pt>
                <c:pt idx="15">
                  <c:v>7.5103519999999979E-2</c:v>
                </c:pt>
                <c:pt idx="16">
                  <c:v>0</c:v>
                </c:pt>
                <c:pt idx="17">
                  <c:v>18.969410000000003</c:v>
                </c:pt>
                <c:pt idx="18">
                  <c:v>1.2514790000000001E-2</c:v>
                </c:pt>
                <c:pt idx="19">
                  <c:v>0</c:v>
                </c:pt>
                <c:pt idx="20">
                  <c:v>6.1400399999999994E-3</c:v>
                </c:pt>
                <c:pt idx="21">
                  <c:v>0</c:v>
                </c:pt>
                <c:pt idx="22">
                  <c:v>33.300010619999995</c:v>
                </c:pt>
                <c:pt idx="23">
                  <c:v>5.8732894799999998E-2</c:v>
                </c:pt>
                <c:pt idx="24">
                  <c:v>0.36450659999999996</c:v>
                </c:pt>
                <c:pt idx="25">
                  <c:v>0</c:v>
                </c:pt>
                <c:pt idx="26">
                  <c:v>0</c:v>
                </c:pt>
                <c:pt idx="27">
                  <c:v>5.829660000000016E-4</c:v>
                </c:pt>
                <c:pt idx="28">
                  <c:v>1.6675704</c:v>
                </c:pt>
                <c:pt idx="29">
                  <c:v>7.6528946E-2</c:v>
                </c:pt>
                <c:pt idx="30">
                  <c:v>0.79129680000000024</c:v>
                </c:pt>
                <c:pt idx="31">
                  <c:v>1.8082172000000003</c:v>
                </c:pt>
                <c:pt idx="32">
                  <c:v>5.4575519999999998E-8</c:v>
                </c:pt>
                <c:pt idx="33">
                  <c:v>0</c:v>
                </c:pt>
                <c:pt idx="34">
                  <c:v>0</c:v>
                </c:pt>
                <c:pt idx="35">
                  <c:v>0.23659620000000003</c:v>
                </c:pt>
                <c:pt idx="36">
                  <c:v>0.30743000000000009</c:v>
                </c:pt>
                <c:pt idx="37">
                  <c:v>0.14163907000000003</c:v>
                </c:pt>
                <c:pt idx="38">
                  <c:v>2.4980388000000002</c:v>
                </c:pt>
                <c:pt idx="39">
                  <c:v>2.5972056000000007E-2</c:v>
                </c:pt>
                <c:pt idx="40">
                  <c:v>2.4550199999999994E-2</c:v>
                </c:pt>
                <c:pt idx="41">
                  <c:v>1.5102259999999999E-8</c:v>
                </c:pt>
                <c:pt idx="42">
                  <c:v>0.57885719999999985</c:v>
                </c:pt>
                <c:pt idx="43">
                  <c:v>0.10609960000000007</c:v>
                </c:pt>
                <c:pt idx="44">
                  <c:v>2.2575598000000006</c:v>
                </c:pt>
                <c:pt idx="45">
                  <c:v>21.384337999999996</c:v>
                </c:pt>
                <c:pt idx="46">
                  <c:v>2.8720920000000004E-2</c:v>
                </c:pt>
                <c:pt idx="47">
                  <c:v>0</c:v>
                </c:pt>
                <c:pt idx="48">
                  <c:v>0</c:v>
                </c:pt>
                <c:pt idx="49">
                  <c:v>1.4602799999999999E-10</c:v>
                </c:pt>
                <c:pt idx="50">
                  <c:v>0</c:v>
                </c:pt>
                <c:pt idx="51">
                  <c:v>0</c:v>
                </c:pt>
                <c:pt idx="52">
                  <c:v>0</c:v>
                </c:pt>
                <c:pt idx="53">
                  <c:v>0</c:v>
                </c:pt>
                <c:pt idx="54">
                  <c:v>0</c:v>
                </c:pt>
                <c:pt idx="55">
                  <c:v>7.4037199999999991E-3</c:v>
                </c:pt>
                <c:pt idx="56">
                  <c:v>4.0536986080000004E-2</c:v>
                </c:pt>
                <c:pt idx="57">
                  <c:v>0</c:v>
                </c:pt>
                <c:pt idx="58">
                  <c:v>0</c:v>
                </c:pt>
                <c:pt idx="59">
                  <c:v>3.0207400000000023E-2</c:v>
                </c:pt>
                <c:pt idx="60">
                  <c:v>0</c:v>
                </c:pt>
                <c:pt idx="61">
                  <c:v>2.1587718000000002</c:v>
                </c:pt>
                <c:pt idx="62">
                  <c:v>5.72527E-9</c:v>
                </c:pt>
                <c:pt idx="63">
                  <c:v>6.2534879999999987E-2</c:v>
                </c:pt>
                <c:pt idx="64">
                  <c:v>1.0569323799999999</c:v>
                </c:pt>
                <c:pt idx="65">
                  <c:v>1.4221492474000001</c:v>
                </c:pt>
                <c:pt idx="66">
                  <c:v>0.31574728400000002</c:v>
                </c:pt>
                <c:pt idx="67">
                  <c:v>#N/A</c:v>
                </c:pt>
                <c:pt idx="68">
                  <c:v>7.1206919999999993E-2</c:v>
                </c:pt>
                <c:pt idx="69">
                  <c:v>0</c:v>
                </c:pt>
                <c:pt idx="70">
                  <c:v>0</c:v>
                </c:pt>
                <c:pt idx="71">
                  <c:v>0</c:v>
                </c:pt>
                <c:pt idx="72">
                  <c:v>391.23665999999997</c:v>
                </c:pt>
                <c:pt idx="73">
                  <c:v>19.652552</c:v>
                </c:pt>
                <c:pt idx="74">
                  <c:v>22.962879600000001</c:v>
                </c:pt>
                <c:pt idx="75">
                  <c:v>12.824304999999999</c:v>
                </c:pt>
                <c:pt idx="76">
                  <c:v>0</c:v>
                </c:pt>
                <c:pt idx="77">
                  <c:v>0.47553331999999993</c:v>
                </c:pt>
                <c:pt idx="78">
                  <c:v>1.9968999999999983</c:v>
                </c:pt>
                <c:pt idx="79">
                  <c:v>8.2076799999999991E-2</c:v>
                </c:pt>
                <c:pt idx="80">
                  <c:v>2.9808971999999998</c:v>
                </c:pt>
                <c:pt idx="81">
                  <c:v>0</c:v>
                </c:pt>
                <c:pt idx="82">
                  <c:v>26.696172000000001</c:v>
                </c:pt>
                <c:pt idx="83">
                  <c:v>2.9914024000000008E-2</c:v>
                </c:pt>
                <c:pt idx="84">
                  <c:v>1.3099816</c:v>
                </c:pt>
                <c:pt idx="85">
                  <c:v>3.2220900000000011E-2</c:v>
                </c:pt>
                <c:pt idx="86">
                  <c:v>8.4141245799999993</c:v>
                </c:pt>
                <c:pt idx="87">
                  <c:v>3.4378600000000006</c:v>
                </c:pt>
                <c:pt idx="88">
                  <c:v>7.3357920000000005</c:v>
                </c:pt>
                <c:pt idx="89">
                  <c:v>0</c:v>
                </c:pt>
                <c:pt idx="90">
                  <c:v>0</c:v>
                </c:pt>
                <c:pt idx="91">
                  <c:v>6.2693791800000005</c:v>
                </c:pt>
                <c:pt idx="92">
                  <c:v>0.20764418000000001</c:v>
                </c:pt>
                <c:pt idx="93">
                  <c:v>0</c:v>
                </c:pt>
                <c:pt idx="94">
                  <c:v>0</c:v>
                </c:pt>
                <c:pt idx="95">
                  <c:v>0.37810992000000004</c:v>
                </c:pt>
                <c:pt idx="96">
                  <c:v>0</c:v>
                </c:pt>
                <c:pt idx="97">
                  <c:v>0</c:v>
                </c:pt>
                <c:pt idx="98">
                  <c:v>0</c:v>
                </c:pt>
                <c:pt idx="99">
                  <c:v>10.042250599999999</c:v>
                </c:pt>
                <c:pt idx="100">
                  <c:v>2.0198600000000053E-3</c:v>
                </c:pt>
                <c:pt idx="101">
                  <c:v>3.8418389999999998</c:v>
                </c:pt>
                <c:pt idx="102">
                  <c:v>0</c:v>
                </c:pt>
                <c:pt idx="103">
                  <c:v>1.60354066</c:v>
                </c:pt>
                <c:pt idx="104">
                  <c:v>3.6236560000000001E-2</c:v>
                </c:pt>
                <c:pt idx="105">
                  <c:v>0.58831100280000004</c:v>
                </c:pt>
                <c:pt idx="106">
                  <c:v>0</c:v>
                </c:pt>
                <c:pt idx="107">
                  <c:v>11.014718</c:v>
                </c:pt>
                <c:pt idx="108">
                  <c:v>0</c:v>
                </c:pt>
                <c:pt idx="109">
                  <c:v>0</c:v>
                </c:pt>
                <c:pt idx="110">
                  <c:v>0.96331639999999985</c:v>
                </c:pt>
                <c:pt idx="111">
                  <c:v>0.15602026000000002</c:v>
                </c:pt>
                <c:pt idx="112">
                  <c:v>0</c:v>
                </c:pt>
                <c:pt idx="113">
                  <c:v>2.2424000000005329E-3</c:v>
                </c:pt>
                <c:pt idx="114">
                  <c:v>0</c:v>
                </c:pt>
                <c:pt idx="115">
                  <c:v>0</c:v>
                </c:pt>
                <c:pt idx="116">
                  <c:v>3.5134778200000003</c:v>
                </c:pt>
                <c:pt idx="117">
                  <c:v>0</c:v>
                </c:pt>
                <c:pt idx="118">
                  <c:v>5.9798080000000003E-2</c:v>
                </c:pt>
                <c:pt idx="119">
                  <c:v>8.2968700000000004E-7</c:v>
                </c:pt>
                <c:pt idx="120">
                  <c:v>0</c:v>
                </c:pt>
                <c:pt idx="121">
                  <c:v>4.6321200000000007E-2</c:v>
                </c:pt>
                <c:pt idx="122">
                  <c:v>0.19422753000000004</c:v>
                </c:pt>
                <c:pt idx="123">
                  <c:v>0.41985180000000011</c:v>
                </c:pt>
                <c:pt idx="124">
                  <c:v>0</c:v>
                </c:pt>
                <c:pt idx="125">
                  <c:v>0</c:v>
                </c:pt>
                <c:pt idx="126">
                  <c:v>101.22731300000001</c:v>
                </c:pt>
                <c:pt idx="127">
                  <c:v>0</c:v>
                </c:pt>
                <c:pt idx="128">
                  <c:v>0</c:v>
                </c:pt>
                <c:pt idx="129">
                  <c:v>0</c:v>
                </c:pt>
                <c:pt idx="130">
                  <c:v>9.0375779999999989E-2</c:v>
                </c:pt>
                <c:pt idx="131">
                  <c:v>1.5154191999999997</c:v>
                </c:pt>
                <c:pt idx="132">
                  <c:v>13.079730000000001</c:v>
                </c:pt>
                <c:pt idx="133">
                  <c:v>0</c:v>
                </c:pt>
                <c:pt idx="134">
                  <c:v>2.1187049999999998</c:v>
                </c:pt>
                <c:pt idx="135">
                  <c:v>7.0268661999999996E-2</c:v>
                </c:pt>
                <c:pt idx="136">
                  <c:v>3.2383399999999941E-4</c:v>
                </c:pt>
                <c:pt idx="137">
                  <c:v>4.7419999999999685E-3</c:v>
                </c:pt>
                <c:pt idx="138">
                  <c:v>1.7469981999999998E-2</c:v>
                </c:pt>
                <c:pt idx="139">
                  <c:v>3.5938971660000006E-2</c:v>
                </c:pt>
                <c:pt idx="140">
                  <c:v>0</c:v>
                </c:pt>
                <c:pt idx="141">
                  <c:v>4.3980199999999983E-2</c:v>
                </c:pt>
                <c:pt idx="142">
                  <c:v>1.1116960000000002</c:v>
                </c:pt>
                <c:pt idx="143">
                  <c:v>7.121000000000037E-4</c:v>
                </c:pt>
                <c:pt idx="144">
                  <c:v>0.70140000000000668</c:v>
                </c:pt>
                <c:pt idx="145">
                  <c:v>4.392988E-10</c:v>
                </c:pt>
                <c:pt idx="146">
                  <c:v>1.308852E-8</c:v>
                </c:pt>
                <c:pt idx="147">
                  <c:v>8.1648519999999998E-9</c:v>
                </c:pt>
                <c:pt idx="148">
                  <c:v>0</c:v>
                </c:pt>
                <c:pt idx="149">
                  <c:v>6.2567359999999996E-9</c:v>
                </c:pt>
                <c:pt idx="150">
                  <c:v>9.1158393180000008</c:v>
                </c:pt>
                <c:pt idx="151">
                  <c:v>1.8620363400000002</c:v>
                </c:pt>
                <c:pt idx="152">
                  <c:v>0</c:v>
                </c:pt>
                <c:pt idx="153">
                  <c:v>0.33329073999999997</c:v>
                </c:pt>
                <c:pt idx="154">
                  <c:v>5.7858000000000076E-3</c:v>
                </c:pt>
                <c:pt idx="155">
                  <c:v>4.476400000000047E-3</c:v>
                </c:pt>
                <c:pt idx="156">
                  <c:v>0</c:v>
                </c:pt>
                <c:pt idx="157">
                  <c:v>1.214773136</c:v>
                </c:pt>
                <c:pt idx="158">
                  <c:v>1.8192845999999996</c:v>
                </c:pt>
                <c:pt idx="159">
                  <c:v>3.5225439999999999</c:v>
                </c:pt>
                <c:pt idx="160">
                  <c:v>0.71164013999999998</c:v>
                </c:pt>
                <c:pt idx="161">
                  <c:v>1.3880340000000002</c:v>
                </c:pt>
                <c:pt idx="162">
                  <c:v>1.6988554000000003E-2</c:v>
                </c:pt>
                <c:pt idx="163">
                  <c:v>0</c:v>
                </c:pt>
                <c:pt idx="164">
                  <c:v>0</c:v>
                </c:pt>
                <c:pt idx="165">
                  <c:v>2.4406498000000001</c:v>
                </c:pt>
                <c:pt idx="166">
                  <c:v>3.7844599999999997</c:v>
                </c:pt>
                <c:pt idx="167">
                  <c:v>0.14978009999999997</c:v>
                </c:pt>
                <c:pt idx="168">
                  <c:v>73.483295400000003</c:v>
                </c:pt>
                <c:pt idx="169">
                  <c:v>0</c:v>
                </c:pt>
                <c:pt idx="170">
                  <c:v>0</c:v>
                </c:pt>
                <c:pt idx="171">
                  <c:v>0</c:v>
                </c:pt>
                <c:pt idx="172">
                  <c:v>0</c:v>
                </c:pt>
                <c:pt idx="173">
                  <c:v>1.29818968E-2</c:v>
                </c:pt>
                <c:pt idx="174">
                  <c:v>0.27004968000000001</c:v>
                </c:pt>
                <c:pt idx="175">
                  <c:v>3.3778500000000005</c:v>
                </c:pt>
                <c:pt idx="176">
                  <c:v>0.38248078540000002</c:v>
                </c:pt>
                <c:pt idx="177">
                  <c:v>4.0819200000000028E-3</c:v>
                </c:pt>
                <c:pt idx="178">
                  <c:v>0</c:v>
                </c:pt>
                <c:pt idx="179">
                  <c:v>0</c:v>
                </c:pt>
                <c:pt idx="180">
                  <c:v>0.41217999999999932</c:v>
                </c:pt>
                <c:pt idx="181">
                  <c:v>39.462299999999999</c:v>
                </c:pt>
                <c:pt idx="182">
                  <c:v>5.6091046000000006E-2</c:v>
                </c:pt>
                <c:pt idx="183">
                  <c:v>0.37317062000000001</c:v>
                </c:pt>
                <c:pt idx="184">
                  <c:v>7.9634099999999997</c:v>
                </c:pt>
                <c:pt idx="185">
                  <c:v>0.96123920000000007</c:v>
                </c:pt>
                <c:pt idx="186">
                  <c:v>92.965056000000004</c:v>
                </c:pt>
                <c:pt idx="187">
                  <c:v>0.24223300000000003</c:v>
                </c:pt>
                <c:pt idx="188">
                  <c:v>0</c:v>
                </c:pt>
                <c:pt idx="189">
                  <c:v>0.57220705199999999</c:v>
                </c:pt>
                <c:pt idx="190">
                  <c:v>0</c:v>
                </c:pt>
                <c:pt idx="191">
                  <c:v>9.3789999999999707E-3</c:v>
                </c:pt>
                <c:pt idx="192">
                  <c:v>0</c:v>
                </c:pt>
                <c:pt idx="193">
                  <c:v>0</c:v>
                </c:pt>
                <c:pt idx="194">
                  <c:v>2.0916199999999385E-2</c:v>
                </c:pt>
                <c:pt idx="195">
                  <c:v>4.8663999999998264E-4</c:v>
                </c:pt>
                <c:pt idx="196">
                  <c:v>13.984620199999998</c:v>
                </c:pt>
                <c:pt idx="197">
                  <c:v>4.4567259999999997E-2</c:v>
                </c:pt>
                <c:pt idx="198">
                  <c:v>6.6456639999999997E-2</c:v>
                </c:pt>
                <c:pt idx="199">
                  <c:v>505.36352000000011</c:v>
                </c:pt>
              </c:numCache>
            </c:numRef>
          </c:yVal>
          <c:smooth val="0"/>
        </c:ser>
        <c:ser>
          <c:idx val="5"/>
          <c:order val="4"/>
          <c:tx>
            <c:strRef>
              <c:f>agricultural_final_chart!$A$811</c:f>
              <c:strCache>
                <c:ptCount val="1"/>
                <c:pt idx="0">
                  <c:v>1988-1992</c:v>
                </c:pt>
              </c:strCache>
            </c:strRef>
          </c:tx>
          <c:spPr>
            <a:ln w="28575">
              <a:noFill/>
            </a:ln>
          </c:spPr>
          <c:marker>
            <c:symbol val="plus"/>
            <c:size val="7"/>
            <c:spPr>
              <a:noFill/>
              <a:ln>
                <a:solidFill>
                  <a:schemeClr val="tx1"/>
                </a:solidFill>
              </a:ln>
            </c:spPr>
          </c:marker>
          <c:xVal>
            <c:numRef>
              <c:f>agricultural_final_chart!$B$811:$B$1010</c:f>
              <c:numCache>
                <c:formatCode>0.00</c:formatCode>
                <c:ptCount val="200"/>
                <c:pt idx="0">
                  <c:v>#N/A</c:v>
                </c:pt>
                <c:pt idx="1">
                  <c:v>#N/A</c:v>
                </c:pt>
                <c:pt idx="2">
                  <c:v>1</c:v>
                </c:pt>
                <c:pt idx="3">
                  <c:v>2.7</c:v>
                </c:pt>
                <c:pt idx="4">
                  <c:v>#N/A</c:v>
                </c:pt>
                <c:pt idx="5">
                  <c:v>#N/A</c:v>
                </c:pt>
                <c:pt idx="6">
                  <c:v>1E-3</c:v>
                </c:pt>
                <c:pt idx="7">
                  <c:v>#N/A</c:v>
                </c:pt>
                <c:pt idx="8">
                  <c:v>#N/A</c:v>
                </c:pt>
                <c:pt idx="9">
                  <c:v>0.1</c:v>
                </c:pt>
                <c:pt idx="10">
                  <c:v>#N/A</c:v>
                </c:pt>
                <c:pt idx="11">
                  <c:v>0.13500000000000001</c:v>
                </c:pt>
                <c:pt idx="12">
                  <c:v>5.4800000000000001E-2</c:v>
                </c:pt>
                <c:pt idx="13">
                  <c:v>#N/A</c:v>
                </c:pt>
                <c:pt idx="14">
                  <c:v>#N/A</c:v>
                </c:pt>
                <c:pt idx="15">
                  <c:v>#N/A</c:v>
                </c:pt>
                <c:pt idx="16">
                  <c:v>5.3999999999999999E-2</c:v>
                </c:pt>
                <c:pt idx="17">
                  <c:v>#N/A</c:v>
                </c:pt>
                <c:pt idx="18">
                  <c:v>1.9E-2</c:v>
                </c:pt>
                <c:pt idx="19">
                  <c:v>#N/A</c:v>
                </c:pt>
                <c:pt idx="20">
                  <c:v>#N/A</c:v>
                </c:pt>
                <c:pt idx="21">
                  <c:v>2.2250000000000001</c:v>
                </c:pt>
                <c:pt idx="22">
                  <c:v>#N/A</c:v>
                </c:pt>
                <c:pt idx="23">
                  <c:v>#N/A</c:v>
                </c:pt>
                <c:pt idx="24">
                  <c:v>0.14000000000000001</c:v>
                </c:pt>
                <c:pt idx="25">
                  <c:v>3.9910000000000001</c:v>
                </c:pt>
                <c:pt idx="26">
                  <c:v>2.1999999999999999E-2</c:v>
                </c:pt>
                <c:pt idx="27">
                  <c:v>#N/A</c:v>
                </c:pt>
                <c:pt idx="28">
                  <c:v>9.3789999999999996</c:v>
                </c:pt>
                <c:pt idx="29">
                  <c:v>#N/A</c:v>
                </c:pt>
                <c:pt idx="30">
                  <c:v>#N/A</c:v>
                </c:pt>
                <c:pt idx="31">
                  <c:v>#N/A</c:v>
                </c:pt>
                <c:pt idx="32">
                  <c:v>#N/A</c:v>
                </c:pt>
                <c:pt idx="33">
                  <c:v>#N/A</c:v>
                </c:pt>
                <c:pt idx="34">
                  <c:v>#N/A</c:v>
                </c:pt>
                <c:pt idx="35">
                  <c:v>#N/A</c:v>
                </c:pt>
                <c:pt idx="36">
                  <c:v>#N/A</c:v>
                </c:pt>
                <c:pt idx="37">
                  <c:v>0.16600000000000001</c:v>
                </c:pt>
                <c:pt idx="38">
                  <c:v>#N/A</c:v>
                </c:pt>
                <c:pt idx="39">
                  <c:v>8.2299999999999998E-2</c:v>
                </c:pt>
                <c:pt idx="40">
                  <c:v>0.46500000000000002</c:v>
                </c:pt>
                <c:pt idx="41">
                  <c:v>#N/A</c:v>
                </c:pt>
                <c:pt idx="42">
                  <c:v>#N/A</c:v>
                </c:pt>
                <c:pt idx="43">
                  <c:v>#N/A</c:v>
                </c:pt>
                <c:pt idx="44">
                  <c:v>#N/A</c:v>
                </c:pt>
                <c:pt idx="45">
                  <c:v>#N/A</c:v>
                </c:pt>
                <c:pt idx="46">
                  <c:v>0.33600000000000002</c:v>
                </c:pt>
                <c:pt idx="47">
                  <c:v>#N/A</c:v>
                </c:pt>
                <c:pt idx="48">
                  <c:v>#N/A</c:v>
                </c:pt>
                <c:pt idx="49">
                  <c:v>#N/A</c:v>
                </c:pt>
                <c:pt idx="50">
                  <c:v>#N/A</c:v>
                </c:pt>
                <c:pt idx="51">
                  <c:v>0.02</c:v>
                </c:pt>
                <c:pt idx="52">
                  <c:v>4.9189999999999996</c:v>
                </c:pt>
                <c:pt idx="53">
                  <c:v>#N/A</c:v>
                </c:pt>
                <c:pt idx="54">
                  <c:v>#N/A</c:v>
                </c:pt>
                <c:pt idx="55">
                  <c:v>#N/A</c:v>
                </c:pt>
                <c:pt idx="56">
                  <c:v>#N/A</c:v>
                </c:pt>
                <c:pt idx="57">
                  <c:v>1.6</c:v>
                </c:pt>
                <c:pt idx="58">
                  <c:v>#N/A</c:v>
                </c:pt>
                <c:pt idx="59">
                  <c:v>#N/A</c:v>
                </c:pt>
                <c:pt idx="60">
                  <c:v>#N/A</c:v>
                </c:pt>
                <c:pt idx="61">
                  <c:v>7.9</c:v>
                </c:pt>
                <c:pt idx="62">
                  <c:v>#N/A</c:v>
                </c:pt>
                <c:pt idx="63">
                  <c:v>#N/A</c:v>
                </c:pt>
                <c:pt idx="64">
                  <c:v>#N/A</c:v>
                </c:pt>
                <c:pt idx="65">
                  <c:v>1.4379999999999999</c:v>
                </c:pt>
                <c:pt idx="66">
                  <c:v>0.92459999999999998</c:v>
                </c:pt>
                <c:pt idx="67">
                  <c:v>#N/A</c:v>
                </c:pt>
                <c:pt idx="68">
                  <c:v>#N/A</c:v>
                </c:pt>
                <c:pt idx="69">
                  <c:v>0.94899999999999995</c:v>
                </c:pt>
                <c:pt idx="70">
                  <c:v>#N/A</c:v>
                </c:pt>
                <c:pt idx="71">
                  <c:v>7.0000000000000007E-2</c:v>
                </c:pt>
                <c:pt idx="72">
                  <c:v>460</c:v>
                </c:pt>
                <c:pt idx="73">
                  <c:v>69.239999999999995</c:v>
                </c:pt>
                <c:pt idx="74">
                  <c:v>#N/A</c:v>
                </c:pt>
                <c:pt idx="75">
                  <c:v>39.380000000000003</c:v>
                </c:pt>
                <c:pt idx="76">
                  <c:v>#N/A</c:v>
                </c:pt>
                <c:pt idx="77">
                  <c:v>1.216</c:v>
                </c:pt>
                <c:pt idx="78">
                  <c:v>#N/A</c:v>
                </c:pt>
                <c:pt idx="79">
                  <c:v>#N/A</c:v>
                </c:pt>
                <c:pt idx="80">
                  <c:v>#N/A</c:v>
                </c:pt>
                <c:pt idx="81">
                  <c:v>#N/A</c:v>
                </c:pt>
                <c:pt idx="82">
                  <c:v>58.6</c:v>
                </c:pt>
                <c:pt idx="83">
                  <c:v>0.73699999999999999</c:v>
                </c:pt>
                <c:pt idx="84">
                  <c:v>#N/A</c:v>
                </c:pt>
                <c:pt idx="85">
                  <c:v>1.5660000000000001</c:v>
                </c:pt>
                <c:pt idx="86">
                  <c:v>#N/A</c:v>
                </c:pt>
                <c:pt idx="87">
                  <c:v>#N/A</c:v>
                </c:pt>
                <c:pt idx="88">
                  <c:v>14.1</c:v>
                </c:pt>
                <c:pt idx="89">
                  <c:v>#N/A</c:v>
                </c:pt>
                <c:pt idx="90">
                  <c:v>#N/A</c:v>
                </c:pt>
                <c:pt idx="91">
                  <c:v>#N/A</c:v>
                </c:pt>
                <c:pt idx="92">
                  <c:v>#N/A</c:v>
                </c:pt>
                <c:pt idx="93">
                  <c:v>#N/A</c:v>
                </c:pt>
                <c:pt idx="94">
                  <c:v>#N/A</c:v>
                </c:pt>
                <c:pt idx="95">
                  <c:v>4.28</c:v>
                </c:pt>
                <c:pt idx="96">
                  <c:v>#N/A</c:v>
                </c:pt>
                <c:pt idx="97">
                  <c:v>#N/A</c:v>
                </c:pt>
                <c:pt idx="98">
                  <c:v>#N/A</c:v>
                </c:pt>
                <c:pt idx="99">
                  <c:v>#N/A</c:v>
                </c:pt>
                <c:pt idx="100">
                  <c:v>#N/A</c:v>
                </c:pt>
                <c:pt idx="101">
                  <c:v>8.3000000000000007</c:v>
                </c:pt>
                <c:pt idx="102">
                  <c:v>#N/A</c:v>
                </c:pt>
                <c:pt idx="103">
                  <c:v>#N/A</c:v>
                </c:pt>
                <c:pt idx="104">
                  <c:v>#N/A</c:v>
                </c:pt>
                <c:pt idx="105">
                  <c:v>#N/A</c:v>
                </c:pt>
                <c:pt idx="106">
                  <c:v>#N/A</c:v>
                </c:pt>
                <c:pt idx="107">
                  <c:v>#N/A</c:v>
                </c:pt>
                <c:pt idx="108">
                  <c:v>#N/A</c:v>
                </c:pt>
                <c:pt idx="109">
                  <c:v>#N/A</c:v>
                </c:pt>
                <c:pt idx="110">
                  <c:v>10.18</c:v>
                </c:pt>
                <c:pt idx="111">
                  <c:v>0.54</c:v>
                </c:pt>
                <c:pt idx="112">
                  <c:v>#N/A</c:v>
                </c:pt>
                <c:pt idx="113">
                  <c:v>0.77500000000000002</c:v>
                </c:pt>
                <c:pt idx="114">
                  <c:v>0.17</c:v>
                </c:pt>
                <c:pt idx="115">
                  <c:v>#N/A</c:v>
                </c:pt>
                <c:pt idx="116">
                  <c:v>#N/A</c:v>
                </c:pt>
                <c:pt idx="117">
                  <c:v>0.184</c:v>
                </c:pt>
                <c:pt idx="118">
                  <c:v>#N/A</c:v>
                </c:pt>
                <c:pt idx="119">
                  <c:v>#N/A</c:v>
                </c:pt>
                <c:pt idx="120">
                  <c:v>#N/A</c:v>
                </c:pt>
                <c:pt idx="121">
                  <c:v>#N/A</c:v>
                </c:pt>
                <c:pt idx="122">
                  <c:v>0.41</c:v>
                </c:pt>
                <c:pt idx="123">
                  <c:v>#N/A</c:v>
                </c:pt>
                <c:pt idx="124">
                  <c:v>#N/A</c:v>
                </c:pt>
                <c:pt idx="125">
                  <c:v>#N/A</c:v>
                </c:pt>
                <c:pt idx="126">
                  <c:v>150.6</c:v>
                </c:pt>
                <c:pt idx="127">
                  <c:v>#N/A</c:v>
                </c:pt>
                <c:pt idx="128">
                  <c:v>#N/A</c:v>
                </c:pt>
                <c:pt idx="129">
                  <c:v>#N/A</c:v>
                </c:pt>
                <c:pt idx="130">
                  <c:v>#N/A</c:v>
                </c:pt>
                <c:pt idx="131">
                  <c:v>#N/A</c:v>
                </c:pt>
                <c:pt idx="132">
                  <c:v>#N/A</c:v>
                </c:pt>
                <c:pt idx="133">
                  <c:v>1.37</c:v>
                </c:pt>
                <c:pt idx="134">
                  <c:v>5.0999999999999996</c:v>
                </c:pt>
                <c:pt idx="135">
                  <c:v>6.0000000000000001E-3</c:v>
                </c:pt>
                <c:pt idx="136">
                  <c:v>#N/A</c:v>
                </c:pt>
                <c:pt idx="137">
                  <c:v>0.20630000000000001</c:v>
                </c:pt>
                <c:pt idx="138">
                  <c:v>#N/A</c:v>
                </c:pt>
                <c:pt idx="139">
                  <c:v>#N/A</c:v>
                </c:pt>
                <c:pt idx="140">
                  <c:v>#N/A</c:v>
                </c:pt>
                <c:pt idx="141">
                  <c:v>#N/A</c:v>
                </c:pt>
                <c:pt idx="142">
                  <c:v>9.1</c:v>
                </c:pt>
                <c:pt idx="143">
                  <c:v>#N/A</c:v>
                </c:pt>
                <c:pt idx="144">
                  <c:v>#N/A</c:v>
                </c:pt>
                <c:pt idx="145">
                  <c:v>#N/A</c:v>
                </c:pt>
                <c:pt idx="146">
                  <c:v>#N/A</c:v>
                </c:pt>
                <c:pt idx="147">
                  <c:v>1.01E-2</c:v>
                </c:pt>
                <c:pt idx="148">
                  <c:v>#N/A</c:v>
                </c:pt>
                <c:pt idx="149">
                  <c:v>#N/A</c:v>
                </c:pt>
                <c:pt idx="150">
                  <c:v>15.31</c:v>
                </c:pt>
                <c:pt idx="151">
                  <c:v>#N/A</c:v>
                </c:pt>
                <c:pt idx="152">
                  <c:v>8.9999999999999998E-4</c:v>
                </c:pt>
                <c:pt idx="153">
                  <c:v>4.5699999999999998E-2</c:v>
                </c:pt>
                <c:pt idx="154">
                  <c:v>3.7000000000000002E-3</c:v>
                </c:pt>
                <c:pt idx="155">
                  <c:v>#N/A</c:v>
                </c:pt>
                <c:pt idx="156">
                  <c:v>#N/A</c:v>
                </c:pt>
                <c:pt idx="157">
                  <c:v>#N/A</c:v>
                </c:pt>
                <c:pt idx="158">
                  <c:v>9.58</c:v>
                </c:pt>
                <c:pt idx="159">
                  <c:v>23.7</c:v>
                </c:pt>
                <c:pt idx="160">
                  <c:v>#N/A</c:v>
                </c:pt>
                <c:pt idx="161">
                  <c:v>#N/A</c:v>
                </c:pt>
                <c:pt idx="162">
                  <c:v>#N/A</c:v>
                </c:pt>
                <c:pt idx="163">
                  <c:v>0.17399999999999999</c:v>
                </c:pt>
                <c:pt idx="164">
                  <c:v>#N/A</c:v>
                </c:pt>
                <c:pt idx="165">
                  <c:v>#N/A</c:v>
                </c:pt>
                <c:pt idx="166">
                  <c:v>#N/A</c:v>
                </c:pt>
                <c:pt idx="167">
                  <c:v>#N/A</c:v>
                </c:pt>
                <c:pt idx="168">
                  <c:v>#N/A</c:v>
                </c:pt>
                <c:pt idx="169">
                  <c:v>#N/A</c:v>
                </c:pt>
                <c:pt idx="170">
                  <c:v>#N/A</c:v>
                </c:pt>
                <c:pt idx="171">
                  <c:v>#N/A</c:v>
                </c:pt>
                <c:pt idx="172">
                  <c:v>#N/A</c:v>
                </c:pt>
                <c:pt idx="173">
                  <c:v>1.1479999999999999</c:v>
                </c:pt>
                <c:pt idx="174">
                  <c:v>2.7280000000000002</c:v>
                </c:pt>
                <c:pt idx="175">
                  <c:v>22.9</c:v>
                </c:pt>
                <c:pt idx="176">
                  <c:v>#N/A</c:v>
                </c:pt>
                <c:pt idx="177">
                  <c:v>#N/A</c:v>
                </c:pt>
                <c:pt idx="178">
                  <c:v>#N/A</c:v>
                </c:pt>
                <c:pt idx="179">
                  <c:v>0.66810000000000003</c:v>
                </c:pt>
                <c:pt idx="180">
                  <c:v>7.8650000000000002</c:v>
                </c:pt>
                <c:pt idx="181">
                  <c:v>194.7</c:v>
                </c:pt>
                <c:pt idx="182">
                  <c:v>0.30299999999999999</c:v>
                </c:pt>
                <c:pt idx="183">
                  <c:v>#N/A</c:v>
                </c:pt>
                <c:pt idx="184">
                  <c:v>#N/A</c:v>
                </c:pt>
                <c:pt idx="185">
                  <c:v>#N/A</c:v>
                </c:pt>
                <c:pt idx="186">
                  <c:v>47</c:v>
                </c:pt>
                <c:pt idx="187">
                  <c:v>#N/A</c:v>
                </c:pt>
                <c:pt idx="188">
                  <c:v>#N/A</c:v>
                </c:pt>
                <c:pt idx="189">
                  <c:v>2.7</c:v>
                </c:pt>
                <c:pt idx="190">
                  <c:v>#N/A</c:v>
                </c:pt>
                <c:pt idx="191">
                  <c:v>1.339</c:v>
                </c:pt>
                <c:pt idx="192">
                  <c:v>#N/A</c:v>
                </c:pt>
                <c:pt idx="193">
                  <c:v>#N/A</c:v>
                </c:pt>
                <c:pt idx="194">
                  <c:v>#N/A</c:v>
                </c:pt>
                <c:pt idx="195">
                  <c:v>#N/A</c:v>
                </c:pt>
                <c:pt idx="196">
                  <c:v>#N/A</c:v>
                </c:pt>
                <c:pt idx="197">
                  <c:v>#N/A</c:v>
                </c:pt>
                <c:pt idx="198">
                  <c:v>#N/A</c:v>
                </c:pt>
                <c:pt idx="199">
                  <c:v>415</c:v>
                </c:pt>
              </c:numCache>
            </c:numRef>
          </c:xVal>
          <c:yVal>
            <c:numRef>
              <c:f>agricultural_final_chart!$C$811:$C$1010</c:f>
              <c:numCache>
                <c:formatCode>General</c:formatCode>
                <c:ptCount val="200"/>
                <c:pt idx="0">
                  <c:v>0</c:v>
                </c:pt>
                <c:pt idx="1">
                  <c:v>7.8659045000000001</c:v>
                </c:pt>
                <c:pt idx="2">
                  <c:v>0.17198315999999997</c:v>
                </c:pt>
                <c:pt idx="3">
                  <c:v>0.16766179999999997</c:v>
                </c:pt>
                <c:pt idx="4">
                  <c:v>0</c:v>
                </c:pt>
                <c:pt idx="5">
                  <c:v>0.26781632</c:v>
                </c:pt>
                <c:pt idx="6">
                  <c:v>3.5511099999999998E-10</c:v>
                </c:pt>
                <c:pt idx="7">
                  <c:v>2.8333120000000012</c:v>
                </c:pt>
                <c:pt idx="8">
                  <c:v>3.7933308000000006</c:v>
                </c:pt>
                <c:pt idx="9">
                  <c:v>0</c:v>
                </c:pt>
                <c:pt idx="10">
                  <c:v>0</c:v>
                </c:pt>
                <c:pt idx="11">
                  <c:v>0.14990683999999999</c:v>
                </c:pt>
                <c:pt idx="12">
                  <c:v>1.48718E-8</c:v>
                </c:pt>
                <c:pt idx="13">
                  <c:v>52.235581200000006</c:v>
                </c:pt>
                <c:pt idx="14">
                  <c:v>1.0371780000000004E-2</c:v>
                </c:pt>
                <c:pt idx="15">
                  <c:v>5.7970540000000008E-2</c:v>
                </c:pt>
                <c:pt idx="16">
                  <c:v>0</c:v>
                </c:pt>
                <c:pt idx="17">
                  <c:v>21.724538000000006</c:v>
                </c:pt>
                <c:pt idx="18">
                  <c:v>1.7267668E-2</c:v>
                </c:pt>
                <c:pt idx="19">
                  <c:v>0</c:v>
                </c:pt>
                <c:pt idx="20">
                  <c:v>4.6418999999999974E-3</c:v>
                </c:pt>
                <c:pt idx="21">
                  <c:v>0</c:v>
                </c:pt>
                <c:pt idx="22">
                  <c:v>33.592658439999994</c:v>
                </c:pt>
                <c:pt idx="23">
                  <c:v>6.0820591600000001E-2</c:v>
                </c:pt>
                <c:pt idx="24">
                  <c:v>0.41914620000000002</c:v>
                </c:pt>
                <c:pt idx="25">
                  <c:v>0</c:v>
                </c:pt>
                <c:pt idx="26">
                  <c:v>0</c:v>
                </c:pt>
                <c:pt idx="27">
                  <c:v>1.5798900000000013E-3</c:v>
                </c:pt>
                <c:pt idx="28">
                  <c:v>2.0303041999999998</c:v>
                </c:pt>
                <c:pt idx="29">
                  <c:v>9.272962400000001E-2</c:v>
                </c:pt>
                <c:pt idx="30">
                  <c:v>0.7333409999999998</c:v>
                </c:pt>
                <c:pt idx="31">
                  <c:v>2.4509088000000001</c:v>
                </c:pt>
                <c:pt idx="32">
                  <c:v>3.7830520000000002E-8</c:v>
                </c:pt>
                <c:pt idx="33">
                  <c:v>0</c:v>
                </c:pt>
                <c:pt idx="34">
                  <c:v>0</c:v>
                </c:pt>
                <c:pt idx="35">
                  <c:v>0.24304700000000001</c:v>
                </c:pt>
                <c:pt idx="36">
                  <c:v>0.48786039999999986</c:v>
                </c:pt>
                <c:pt idx="37">
                  <c:v>0.163157776</c:v>
                </c:pt>
                <c:pt idx="38">
                  <c:v>2.4779585999999996</c:v>
                </c:pt>
                <c:pt idx="39">
                  <c:v>2.6922174E-2</c:v>
                </c:pt>
                <c:pt idx="40">
                  <c:v>5.8694799999999991E-2</c:v>
                </c:pt>
                <c:pt idx="41">
                  <c:v>1.043944E-8</c:v>
                </c:pt>
                <c:pt idx="42">
                  <c:v>0.53353499999999987</c:v>
                </c:pt>
                <c:pt idx="43">
                  <c:v>9.2370000000000063E-2</c:v>
                </c:pt>
                <c:pt idx="44">
                  <c:v>3.7002845999999998</c:v>
                </c:pt>
                <c:pt idx="45">
                  <c:v>22.014720000000001</c:v>
                </c:pt>
                <c:pt idx="46">
                  <c:v>2.4630479999999996E-2</c:v>
                </c:pt>
                <c:pt idx="47">
                  <c:v>0</c:v>
                </c:pt>
                <c:pt idx="48">
                  <c:v>0</c:v>
                </c:pt>
                <c:pt idx="49">
                  <c:v>9.5349400000000002E-11</c:v>
                </c:pt>
                <c:pt idx="50">
                  <c:v>0</c:v>
                </c:pt>
                <c:pt idx="51">
                  <c:v>0</c:v>
                </c:pt>
                <c:pt idx="52">
                  <c:v>0</c:v>
                </c:pt>
                <c:pt idx="53">
                  <c:v>0</c:v>
                </c:pt>
                <c:pt idx="54">
                  <c:v>0</c:v>
                </c:pt>
                <c:pt idx="55">
                  <c:v>8.4820600000000031E-3</c:v>
                </c:pt>
                <c:pt idx="56">
                  <c:v>4.013506838E-2</c:v>
                </c:pt>
                <c:pt idx="57">
                  <c:v>0</c:v>
                </c:pt>
                <c:pt idx="58">
                  <c:v>0</c:v>
                </c:pt>
                <c:pt idx="59">
                  <c:v>4.267779999999996E-2</c:v>
                </c:pt>
                <c:pt idx="60">
                  <c:v>0</c:v>
                </c:pt>
                <c:pt idx="61">
                  <c:v>2.1003850000000002</c:v>
                </c:pt>
                <c:pt idx="62">
                  <c:v>3.9073339999999996E-9</c:v>
                </c:pt>
                <c:pt idx="63">
                  <c:v>6.0121879999999989E-2</c:v>
                </c:pt>
                <c:pt idx="64">
                  <c:v>1.0239004</c:v>
                </c:pt>
                <c:pt idx="65">
                  <c:v>1.5863297943999999</c:v>
                </c:pt>
                <c:pt idx="66">
                  <c:v>0.258646512</c:v>
                </c:pt>
                <c:pt idx="67">
                  <c:v>#N/A</c:v>
                </c:pt>
                <c:pt idx="68">
                  <c:v>7.5367360000000008E-2</c:v>
                </c:pt>
                <c:pt idx="69">
                  <c:v>0</c:v>
                </c:pt>
                <c:pt idx="70">
                  <c:v>0</c:v>
                </c:pt>
                <c:pt idx="71">
                  <c:v>0</c:v>
                </c:pt>
                <c:pt idx="72">
                  <c:v>447.34206</c:v>
                </c:pt>
                <c:pt idx="73">
                  <c:v>22.699336000000002</c:v>
                </c:pt>
                <c:pt idx="74">
                  <c:v>24.0306888</c:v>
                </c:pt>
                <c:pt idx="75">
                  <c:v>22.067574599999997</c:v>
                </c:pt>
                <c:pt idx="76">
                  <c:v>0</c:v>
                </c:pt>
                <c:pt idx="77">
                  <c:v>0.55117797999999996</c:v>
                </c:pt>
                <c:pt idx="78">
                  <c:v>1.2752060000000025</c:v>
                </c:pt>
                <c:pt idx="79">
                  <c:v>9.6534400000000006E-2</c:v>
                </c:pt>
                <c:pt idx="80">
                  <c:v>3.3016673999999995</c:v>
                </c:pt>
                <c:pt idx="81">
                  <c:v>0</c:v>
                </c:pt>
                <c:pt idx="82">
                  <c:v>26.607519999999994</c:v>
                </c:pt>
                <c:pt idx="83">
                  <c:v>3.495893399999999E-2</c:v>
                </c:pt>
                <c:pt idx="84">
                  <c:v>1.3378576</c:v>
                </c:pt>
                <c:pt idx="85">
                  <c:v>4.6165540000000019E-2</c:v>
                </c:pt>
                <c:pt idx="86">
                  <c:v>11.7575167</c:v>
                </c:pt>
                <c:pt idx="87">
                  <c:v>3.5223240000000002</c:v>
                </c:pt>
                <c:pt idx="88">
                  <c:v>7.0500060000000015</c:v>
                </c:pt>
                <c:pt idx="89">
                  <c:v>0</c:v>
                </c:pt>
                <c:pt idx="90">
                  <c:v>0</c:v>
                </c:pt>
                <c:pt idx="91">
                  <c:v>7.2288114400000003</c:v>
                </c:pt>
                <c:pt idx="92">
                  <c:v>0.21194488</c:v>
                </c:pt>
                <c:pt idx="93">
                  <c:v>0</c:v>
                </c:pt>
                <c:pt idx="94">
                  <c:v>0</c:v>
                </c:pt>
                <c:pt idx="95">
                  <c:v>0.43343132000000001</c:v>
                </c:pt>
                <c:pt idx="96">
                  <c:v>0</c:v>
                </c:pt>
                <c:pt idx="97">
                  <c:v>0</c:v>
                </c:pt>
                <c:pt idx="98">
                  <c:v>0</c:v>
                </c:pt>
                <c:pt idx="99">
                  <c:v>9.8442647999999995</c:v>
                </c:pt>
                <c:pt idx="100">
                  <c:v>1.4929399999999982E-3</c:v>
                </c:pt>
                <c:pt idx="101">
                  <c:v>3.5804220000000009</c:v>
                </c:pt>
                <c:pt idx="102">
                  <c:v>0</c:v>
                </c:pt>
                <c:pt idx="103">
                  <c:v>1.8294222600000001</c:v>
                </c:pt>
                <c:pt idx="104">
                  <c:v>3.7215079999999998E-2</c:v>
                </c:pt>
                <c:pt idx="105">
                  <c:v>0.68621384800000007</c:v>
                </c:pt>
                <c:pt idx="106">
                  <c:v>0</c:v>
                </c:pt>
                <c:pt idx="107">
                  <c:v>12.245183999999998</c:v>
                </c:pt>
                <c:pt idx="108">
                  <c:v>0</c:v>
                </c:pt>
                <c:pt idx="109">
                  <c:v>0</c:v>
                </c:pt>
                <c:pt idx="110">
                  <c:v>0.9297782</c:v>
                </c:pt>
                <c:pt idx="111">
                  <c:v>0.19710900000000001</c:v>
                </c:pt>
                <c:pt idx="112">
                  <c:v>0</c:v>
                </c:pt>
                <c:pt idx="113">
                  <c:v>1.3006999999999991E-2</c:v>
                </c:pt>
                <c:pt idx="114">
                  <c:v>0</c:v>
                </c:pt>
                <c:pt idx="115">
                  <c:v>0</c:v>
                </c:pt>
                <c:pt idx="116">
                  <c:v>4.0284015999999996</c:v>
                </c:pt>
                <c:pt idx="117">
                  <c:v>0</c:v>
                </c:pt>
                <c:pt idx="118">
                  <c:v>4.4121580000000021E-2</c:v>
                </c:pt>
                <c:pt idx="119">
                  <c:v>9.5080259999999997E-7</c:v>
                </c:pt>
                <c:pt idx="120">
                  <c:v>0</c:v>
                </c:pt>
                <c:pt idx="121">
                  <c:v>6.0994200000000026E-2</c:v>
                </c:pt>
                <c:pt idx="122">
                  <c:v>0.38884862200000003</c:v>
                </c:pt>
                <c:pt idx="123">
                  <c:v>0.53792000000000018</c:v>
                </c:pt>
                <c:pt idx="124">
                  <c:v>0</c:v>
                </c:pt>
                <c:pt idx="125">
                  <c:v>0</c:v>
                </c:pt>
                <c:pt idx="126">
                  <c:v>104.11036639999999</c:v>
                </c:pt>
                <c:pt idx="127">
                  <c:v>0</c:v>
                </c:pt>
                <c:pt idx="128">
                  <c:v>0</c:v>
                </c:pt>
                <c:pt idx="129">
                  <c:v>0</c:v>
                </c:pt>
                <c:pt idx="130">
                  <c:v>9.1985779999999975E-2</c:v>
                </c:pt>
                <c:pt idx="131">
                  <c:v>1.4341262000000001</c:v>
                </c:pt>
                <c:pt idx="132">
                  <c:v>13.973009999999999</c:v>
                </c:pt>
                <c:pt idx="133">
                  <c:v>0</c:v>
                </c:pt>
                <c:pt idx="134">
                  <c:v>1.9530842000000002</c:v>
                </c:pt>
                <c:pt idx="135">
                  <c:v>7.8262894E-2</c:v>
                </c:pt>
                <c:pt idx="136">
                  <c:v>3.2986200000000021E-4</c:v>
                </c:pt>
                <c:pt idx="137">
                  <c:v>2.4977999999999945E-3</c:v>
                </c:pt>
                <c:pt idx="138">
                  <c:v>1.5657006000000001E-2</c:v>
                </c:pt>
                <c:pt idx="139">
                  <c:v>3.9651781640000008E-2</c:v>
                </c:pt>
                <c:pt idx="140">
                  <c:v>0</c:v>
                </c:pt>
                <c:pt idx="141">
                  <c:v>6.1408100000000035E-2</c:v>
                </c:pt>
                <c:pt idx="142">
                  <c:v>1.2945399999999996</c:v>
                </c:pt>
                <c:pt idx="143">
                  <c:v>5.9285999999999887E-4</c:v>
                </c:pt>
                <c:pt idx="144">
                  <c:v>0.19179999999998643</c:v>
                </c:pt>
                <c:pt idx="145">
                  <c:v>2.8634619999999998E-10</c:v>
                </c:pt>
                <c:pt idx="146">
                  <c:v>9.0028999999999992E-9</c:v>
                </c:pt>
                <c:pt idx="147">
                  <c:v>5.5739700000000003E-9</c:v>
                </c:pt>
                <c:pt idx="148">
                  <c:v>0</c:v>
                </c:pt>
                <c:pt idx="149">
                  <c:v>4.201444E-9</c:v>
                </c:pt>
                <c:pt idx="150">
                  <c:v>11.111771876000001</c:v>
                </c:pt>
                <c:pt idx="151">
                  <c:v>2.0702169400000003</c:v>
                </c:pt>
                <c:pt idx="152">
                  <c:v>0</c:v>
                </c:pt>
                <c:pt idx="153">
                  <c:v>0.33495481999999999</c:v>
                </c:pt>
                <c:pt idx="154">
                  <c:v>4.3784999999999519E-3</c:v>
                </c:pt>
                <c:pt idx="155">
                  <c:v>1.0098200000000057E-2</c:v>
                </c:pt>
                <c:pt idx="156">
                  <c:v>0</c:v>
                </c:pt>
                <c:pt idx="157">
                  <c:v>1.2532475399999998</c:v>
                </c:pt>
                <c:pt idx="158">
                  <c:v>1.7687879999999996</c:v>
                </c:pt>
                <c:pt idx="159">
                  <c:v>3.4119479999999989</c:v>
                </c:pt>
                <c:pt idx="160">
                  <c:v>0.7129932000000001</c:v>
                </c:pt>
                <c:pt idx="161">
                  <c:v>1.4969236000000004</c:v>
                </c:pt>
                <c:pt idx="162">
                  <c:v>1.7458620000000001E-2</c:v>
                </c:pt>
                <c:pt idx="163">
                  <c:v>0</c:v>
                </c:pt>
                <c:pt idx="164">
                  <c:v>0</c:v>
                </c:pt>
                <c:pt idx="165">
                  <c:v>3.0356782800000004</c:v>
                </c:pt>
                <c:pt idx="166">
                  <c:v>4.0841156000000005</c:v>
                </c:pt>
                <c:pt idx="167">
                  <c:v>0.16554366000000001</c:v>
                </c:pt>
                <c:pt idx="168">
                  <c:v>83.910762000000005</c:v>
                </c:pt>
                <c:pt idx="169">
                  <c:v>2.4818000000000062E-3</c:v>
                </c:pt>
                <c:pt idx="170">
                  <c:v>0</c:v>
                </c:pt>
                <c:pt idx="171">
                  <c:v>0</c:v>
                </c:pt>
                <c:pt idx="172">
                  <c:v>0</c:v>
                </c:pt>
                <c:pt idx="173">
                  <c:v>1.2335647799999988E-2</c:v>
                </c:pt>
                <c:pt idx="174">
                  <c:v>0.2261841</c:v>
                </c:pt>
                <c:pt idx="175">
                  <c:v>3.6328779999999998</c:v>
                </c:pt>
                <c:pt idx="176">
                  <c:v>0.27331333499999999</c:v>
                </c:pt>
                <c:pt idx="177">
                  <c:v>4.3111800000000047E-3</c:v>
                </c:pt>
                <c:pt idx="178">
                  <c:v>0</c:v>
                </c:pt>
                <c:pt idx="179">
                  <c:v>0</c:v>
                </c:pt>
                <c:pt idx="180">
                  <c:v>0.31776999999999944</c:v>
                </c:pt>
                <c:pt idx="181">
                  <c:v>43.539919999999995</c:v>
                </c:pt>
                <c:pt idx="182">
                  <c:v>0.11483420800000001</c:v>
                </c:pt>
                <c:pt idx="183">
                  <c:v>0.46186068000000008</c:v>
                </c:pt>
                <c:pt idx="184">
                  <c:v>7.8524839999999987</c:v>
                </c:pt>
                <c:pt idx="185">
                  <c:v>0.96222340000000028</c:v>
                </c:pt>
                <c:pt idx="186">
                  <c:v>104.95764200000001</c:v>
                </c:pt>
                <c:pt idx="187">
                  <c:v>0.24098259999999999</c:v>
                </c:pt>
                <c:pt idx="188">
                  <c:v>0</c:v>
                </c:pt>
                <c:pt idx="189">
                  <c:v>0.72523463799999999</c:v>
                </c:pt>
                <c:pt idx="190">
                  <c:v>0</c:v>
                </c:pt>
                <c:pt idx="191">
                  <c:v>1.3785599999999981E-2</c:v>
                </c:pt>
                <c:pt idx="192">
                  <c:v>0</c:v>
                </c:pt>
                <c:pt idx="193">
                  <c:v>0</c:v>
                </c:pt>
                <c:pt idx="194">
                  <c:v>4.089999999999705E-3</c:v>
                </c:pt>
                <c:pt idx="195">
                  <c:v>4.5349999999999557E-4</c:v>
                </c:pt>
                <c:pt idx="196">
                  <c:v>14.690050400000001</c:v>
                </c:pt>
                <c:pt idx="197">
                  <c:v>4.8731874000000001E-2</c:v>
                </c:pt>
                <c:pt idx="198">
                  <c:v>7.1698419999999999E-2</c:v>
                </c:pt>
                <c:pt idx="199">
                  <c:v>528.40848000000005</c:v>
                </c:pt>
              </c:numCache>
            </c:numRef>
          </c:yVal>
          <c:smooth val="0"/>
        </c:ser>
        <c:ser>
          <c:idx val="4"/>
          <c:order val="5"/>
          <c:tx>
            <c:strRef>
              <c:f>agricultural_final_chart!$E$9</c:f>
              <c:strCache>
                <c:ptCount val="1"/>
                <c:pt idx="0">
                  <c:v>y = 1.00x ; R^2 = 0.93</c:v>
                </c:pt>
              </c:strCache>
            </c:strRef>
          </c:tx>
          <c:marker>
            <c:symbol val="none"/>
          </c:marker>
          <c:xVal>
            <c:numRef>
              <c:f>agricultural_final_chart!$D$11:$D$12</c:f>
              <c:numCache>
                <c:formatCode>0</c:formatCode>
                <c:ptCount val="2"/>
                <c:pt idx="0" formatCode="0.00E+00">
                  <c:v>9.9810360315400748E-3</c:v>
                </c:pt>
                <c:pt idx="1">
                  <c:v>10000</c:v>
                </c:pt>
              </c:numCache>
            </c:numRef>
          </c:xVal>
          <c:yVal>
            <c:numRef>
              <c:f>agricultural_final_chart!$E$11:$E$12</c:f>
              <c:numCache>
                <c:formatCode>0.00E+00</c:formatCode>
                <c:ptCount val="2"/>
                <c:pt idx="0">
                  <c:v>0.01</c:v>
                </c:pt>
                <c:pt idx="1">
                  <c:v>10019</c:v>
                </c:pt>
              </c:numCache>
            </c:numRef>
          </c:yVal>
          <c:smooth val="0"/>
        </c:ser>
        <c:ser>
          <c:idx val="6"/>
          <c:order val="6"/>
          <c:tx>
            <c:strRef>
              <c:f>agricultural_final_chart!$F$9</c:f>
              <c:strCache>
                <c:ptCount val="1"/>
                <c:pt idx="0">
                  <c:v>y = x</c:v>
                </c:pt>
              </c:strCache>
            </c:strRef>
          </c:tx>
          <c:spPr>
            <a:ln>
              <a:prstDash val="dash"/>
            </a:ln>
          </c:spPr>
          <c:marker>
            <c:symbol val="none"/>
          </c:marker>
          <c:xVal>
            <c:numRef>
              <c:f>agricultural_final_chart!$D$11:$D$12</c:f>
              <c:numCache>
                <c:formatCode>0</c:formatCode>
                <c:ptCount val="2"/>
                <c:pt idx="0" formatCode="0.00E+00">
                  <c:v>9.9810360315400748E-3</c:v>
                </c:pt>
                <c:pt idx="1">
                  <c:v>10000</c:v>
                </c:pt>
              </c:numCache>
            </c:numRef>
          </c:xVal>
          <c:yVal>
            <c:numRef>
              <c:f>agricultural_final_chart!$F$11:$F$12</c:f>
              <c:numCache>
                <c:formatCode>0</c:formatCode>
                <c:ptCount val="2"/>
                <c:pt idx="0" formatCode="0.00E+00">
                  <c:v>9.9810360315400748E-3</c:v>
                </c:pt>
                <c:pt idx="1">
                  <c:v>10000</c:v>
                </c:pt>
              </c:numCache>
            </c:numRef>
          </c:yVal>
          <c:smooth val="0"/>
        </c:ser>
        <c:dLbls>
          <c:showLegendKey val="0"/>
          <c:showVal val="0"/>
          <c:showCatName val="0"/>
          <c:showSerName val="0"/>
          <c:showPercent val="0"/>
          <c:showBubbleSize val="0"/>
        </c:dLbls>
        <c:axId val="130004480"/>
        <c:axId val="130006400"/>
      </c:scatterChart>
      <c:valAx>
        <c:axId val="13000448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006400"/>
        <c:crossesAt val="1"/>
        <c:crossBetween val="midCat"/>
      </c:valAx>
      <c:valAx>
        <c:axId val="13000640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004480"/>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agricultural_final_chart!$G$11</c:f>
              <c:strCache>
                <c:ptCount val="1"/>
                <c:pt idx="0">
                  <c:v>1993-1997</c:v>
                </c:pt>
              </c:strCache>
            </c:strRef>
          </c:tx>
          <c:spPr>
            <a:ln w="28575">
              <a:noFill/>
            </a:ln>
          </c:spPr>
          <c:marker>
            <c:symbol val="circle"/>
            <c:size val="7"/>
            <c:spPr>
              <a:noFill/>
            </c:spPr>
          </c:marker>
          <c:xVal>
            <c:numRef>
              <c:f>agricultural_final_chart!$H$11:$H$210</c:f>
              <c:numCache>
                <c:formatCode>0.00</c:formatCode>
                <c:ptCount val="200"/>
                <c:pt idx="0">
                  <c:v>1.94</c:v>
                </c:pt>
                <c:pt idx="1">
                  <c:v>#N/A</c:v>
                </c:pt>
                <c:pt idx="2">
                  <c:v>0.67</c:v>
                </c:pt>
                <c:pt idx="3">
                  <c:v>#N/A</c:v>
                </c:pt>
                <c:pt idx="4">
                  <c:v>#N/A</c:v>
                </c:pt>
                <c:pt idx="5">
                  <c:v>#N/A</c:v>
                </c:pt>
                <c:pt idx="6">
                  <c:v>1.2999999999999999E-3</c:v>
                </c:pt>
                <c:pt idx="7">
                  <c:v>21.52</c:v>
                </c:pt>
                <c:pt idx="8">
                  <c:v>15.5</c:v>
                </c:pt>
                <c:pt idx="9">
                  <c:v>0.1</c:v>
                </c:pt>
                <c:pt idx="10">
                  <c:v>#N/A</c:v>
                </c:pt>
                <c:pt idx="11">
                  <c:v>#N/A</c:v>
                </c:pt>
                <c:pt idx="12">
                  <c:v>5.4800000000000001E-2</c:v>
                </c:pt>
                <c:pt idx="13">
                  <c:v>#N/A</c:v>
                </c:pt>
                <c:pt idx="14">
                  <c:v>#N/A</c:v>
                </c:pt>
                <c:pt idx="15">
                  <c:v>#N/A</c:v>
                </c:pt>
                <c:pt idx="16">
                  <c:v>6.3799999999999996E-2</c:v>
                </c:pt>
                <c:pt idx="17">
                  <c:v>33.43</c:v>
                </c:pt>
                <c:pt idx="18">
                  <c:v>0.02</c:v>
                </c:pt>
                <c:pt idx="19">
                  <c:v>#N/A</c:v>
                </c:pt>
                <c:pt idx="20">
                  <c:v>5.3E-3</c:v>
                </c:pt>
                <c:pt idx="21">
                  <c:v>#N/A</c:v>
                </c:pt>
                <c:pt idx="22">
                  <c:v>#N/A</c:v>
                </c:pt>
                <c:pt idx="23">
                  <c:v>#N/A</c:v>
                </c:pt>
                <c:pt idx="24">
                  <c:v>#N/A</c:v>
                </c:pt>
                <c:pt idx="25">
                  <c:v>4.1040000000000001</c:v>
                </c:pt>
                <c:pt idx="26">
                  <c:v>#N/A</c:v>
                </c:pt>
                <c:pt idx="27">
                  <c:v>#N/A</c:v>
                </c:pt>
                <c:pt idx="28">
                  <c:v>#N/A</c:v>
                </c:pt>
                <c:pt idx="29">
                  <c:v>#N/A</c:v>
                </c:pt>
                <c:pt idx="30">
                  <c:v>#N/A</c:v>
                </c:pt>
                <c:pt idx="31">
                  <c:v>3.3079999999999998</c:v>
                </c:pt>
                <c:pt idx="32">
                  <c:v>#N/A</c:v>
                </c:pt>
                <c:pt idx="33">
                  <c:v>#N/A</c:v>
                </c:pt>
                <c:pt idx="34">
                  <c:v>#N/A</c:v>
                </c:pt>
                <c:pt idx="35">
                  <c:v>#N/A</c:v>
                </c:pt>
                <c:pt idx="36">
                  <c:v>2.6659999999999999</c:v>
                </c:pt>
                <c:pt idx="37">
                  <c:v>0.156</c:v>
                </c:pt>
                <c:pt idx="38">
                  <c:v>10.16</c:v>
                </c:pt>
                <c:pt idx="39">
                  <c:v>9.7000000000000003E-2</c:v>
                </c:pt>
                <c:pt idx="40">
                  <c:v>0.36899999999999999</c:v>
                </c:pt>
                <c:pt idx="41">
                  <c:v>#N/A</c:v>
                </c:pt>
                <c:pt idx="42">
                  <c:v>#N/A</c:v>
                </c:pt>
                <c:pt idx="43">
                  <c:v>0.56799999999999995</c:v>
                </c:pt>
                <c:pt idx="44">
                  <c:v>#N/A</c:v>
                </c:pt>
                <c:pt idx="45">
                  <c:v>50.71</c:v>
                </c:pt>
                <c:pt idx="46">
                  <c:v>#N/A</c:v>
                </c:pt>
                <c:pt idx="47">
                  <c:v>#N/A</c:v>
                </c:pt>
                <c:pt idx="48">
                  <c:v>8.0000000000000002E-3</c:v>
                </c:pt>
                <c:pt idx="49">
                  <c:v>#N/A</c:v>
                </c:pt>
                <c:pt idx="50">
                  <c:v>#N/A</c:v>
                </c:pt>
                <c:pt idx="51">
                  <c:v>0.05</c:v>
                </c:pt>
                <c:pt idx="52">
                  <c:v>3.35</c:v>
                </c:pt>
                <c:pt idx="53">
                  <c:v>#N/A</c:v>
                </c:pt>
                <c:pt idx="54">
                  <c:v>#N/A</c:v>
                </c:pt>
                <c:pt idx="55">
                  <c:v>#N/A</c:v>
                </c:pt>
                <c:pt idx="56">
                  <c:v>#N/A</c:v>
                </c:pt>
                <c:pt idx="57">
                  <c:v>1.6</c:v>
                </c:pt>
                <c:pt idx="58">
                  <c:v>#N/A</c:v>
                </c:pt>
                <c:pt idx="59">
                  <c:v>#N/A</c:v>
                </c:pt>
                <c:pt idx="60">
                  <c:v>#N/A</c:v>
                </c:pt>
                <c:pt idx="61">
                  <c:v>7.6</c:v>
                </c:pt>
                <c:pt idx="62">
                  <c:v>2.2000000000000001E-3</c:v>
                </c:pt>
                <c:pt idx="63">
                  <c:v>#N/A</c:v>
                </c:pt>
                <c:pt idx="64">
                  <c:v>#N/A</c:v>
                </c:pt>
                <c:pt idx="65">
                  <c:v>#N/A</c:v>
                </c:pt>
                <c:pt idx="66">
                  <c:v>1.169</c:v>
                </c:pt>
                <c:pt idx="67">
                  <c:v>#N/A</c:v>
                </c:pt>
                <c:pt idx="68">
                  <c:v>#N/A</c:v>
                </c:pt>
                <c:pt idx="69">
                  <c:v>0.4556</c:v>
                </c:pt>
                <c:pt idx="70">
                  <c:v>#N/A</c:v>
                </c:pt>
                <c:pt idx="71">
                  <c:v>#N/A</c:v>
                </c:pt>
                <c:pt idx="72">
                  <c:v>#N/A</c:v>
                </c:pt>
                <c:pt idx="73">
                  <c:v>#N/A</c:v>
                </c:pt>
                <c:pt idx="74">
                  <c:v>76</c:v>
                </c:pt>
                <c:pt idx="75">
                  <c:v>45.69</c:v>
                </c:pt>
                <c:pt idx="76">
                  <c:v>0.17899999999999999</c:v>
                </c:pt>
                <c:pt idx="77">
                  <c:v>#N/A</c:v>
                </c:pt>
                <c:pt idx="78">
                  <c:v>#N/A</c:v>
                </c:pt>
                <c:pt idx="79">
                  <c:v>0.8</c:v>
                </c:pt>
                <c:pt idx="80">
                  <c:v>27.41</c:v>
                </c:pt>
                <c:pt idx="81">
                  <c:v>0.69599999999999995</c:v>
                </c:pt>
                <c:pt idx="82">
                  <c:v>58.88</c:v>
                </c:pt>
                <c:pt idx="83">
                  <c:v>#N/A</c:v>
                </c:pt>
                <c:pt idx="84">
                  <c:v>9.4960000000000004</c:v>
                </c:pt>
                <c:pt idx="85">
                  <c:v>#N/A</c:v>
                </c:pt>
                <c:pt idx="86">
                  <c:v>#N/A</c:v>
                </c:pt>
                <c:pt idx="87">
                  <c:v>6.61</c:v>
                </c:pt>
                <c:pt idx="88">
                  <c:v>15.29</c:v>
                </c:pt>
                <c:pt idx="89">
                  <c:v>0.32400000000000001</c:v>
                </c:pt>
                <c:pt idx="90">
                  <c:v>3.5999999999999997E-2</c:v>
                </c:pt>
                <c:pt idx="91">
                  <c:v>#N/A</c:v>
                </c:pt>
                <c:pt idx="92">
                  <c:v>0.875</c:v>
                </c:pt>
                <c:pt idx="93">
                  <c:v>#N/A</c:v>
                </c:pt>
                <c:pt idx="94">
                  <c:v>#N/A</c:v>
                </c:pt>
                <c:pt idx="95">
                  <c:v>4</c:v>
                </c:pt>
                <c:pt idx="96">
                  <c:v>#N/A</c:v>
                </c:pt>
                <c:pt idx="97">
                  <c:v>8.0000000000000002E-3</c:v>
                </c:pt>
                <c:pt idx="98">
                  <c:v>#N/A</c:v>
                </c:pt>
                <c:pt idx="99">
                  <c:v>#N/A</c:v>
                </c:pt>
                <c:pt idx="100">
                  <c:v>0.80900000000000005</c:v>
                </c:pt>
                <c:pt idx="101">
                  <c:v>2.5049999999999999</c:v>
                </c:pt>
                <c:pt idx="102">
                  <c:v>#N/A</c:v>
                </c:pt>
                <c:pt idx="103">
                  <c:v>3.7250000000000001</c:v>
                </c:pt>
                <c:pt idx="104">
                  <c:v>7.0000000000000001E-3</c:v>
                </c:pt>
                <c:pt idx="105">
                  <c:v>#N/A</c:v>
                </c:pt>
                <c:pt idx="106">
                  <c:v>0.46</c:v>
                </c:pt>
                <c:pt idx="107">
                  <c:v>62.5</c:v>
                </c:pt>
                <c:pt idx="108">
                  <c:v>#N/A</c:v>
                </c:pt>
                <c:pt idx="109">
                  <c:v>0.22700000000000001</c:v>
                </c:pt>
                <c:pt idx="110">
                  <c:v>9.8840000000000003</c:v>
                </c:pt>
                <c:pt idx="111">
                  <c:v>#N/A</c:v>
                </c:pt>
                <c:pt idx="112">
                  <c:v>#N/A</c:v>
                </c:pt>
                <c:pt idx="113">
                  <c:v>0.35</c:v>
                </c:pt>
                <c:pt idx="114">
                  <c:v>0.1915</c:v>
                </c:pt>
                <c:pt idx="115">
                  <c:v>#N/A</c:v>
                </c:pt>
                <c:pt idx="116">
                  <c:v>#N/A</c:v>
                </c:pt>
                <c:pt idx="117">
                  <c:v>0.23</c:v>
                </c:pt>
                <c:pt idx="118">
                  <c:v>1.0660000000000001</c:v>
                </c:pt>
                <c:pt idx="119">
                  <c:v>#N/A</c:v>
                </c:pt>
                <c:pt idx="120">
                  <c:v>#N/A</c:v>
                </c:pt>
                <c:pt idx="121">
                  <c:v>#N/A</c:v>
                </c:pt>
                <c:pt idx="122">
                  <c:v>#N/A</c:v>
                </c:pt>
                <c:pt idx="123">
                  <c:v>#N/A</c:v>
                </c:pt>
                <c:pt idx="124">
                  <c:v>#N/A</c:v>
                </c:pt>
                <c:pt idx="125">
                  <c:v>0.73</c:v>
                </c:pt>
                <c:pt idx="126">
                  <c:v>#N/A</c:v>
                </c:pt>
                <c:pt idx="127">
                  <c:v>#N/A</c:v>
                </c:pt>
                <c:pt idx="128">
                  <c:v>0.02</c:v>
                </c:pt>
                <c:pt idx="129">
                  <c:v>#N/A</c:v>
                </c:pt>
                <c:pt idx="130">
                  <c:v>#N/A</c:v>
                </c:pt>
                <c:pt idx="131">
                  <c:v>#N/A</c:v>
                </c:pt>
                <c:pt idx="132">
                  <c:v>#N/A</c:v>
                </c:pt>
                <c:pt idx="133">
                  <c:v>1.083</c:v>
                </c:pt>
                <c:pt idx="134">
                  <c:v>10</c:v>
                </c:pt>
                <c:pt idx="135">
                  <c:v>0.14399999999999999</c:v>
                </c:pt>
                <c:pt idx="136">
                  <c:v>#N/A</c:v>
                </c:pt>
                <c:pt idx="137">
                  <c:v>#N/A</c:v>
                </c:pt>
                <c:pt idx="138">
                  <c:v>#N/A</c:v>
                </c:pt>
                <c:pt idx="139">
                  <c:v>0.21060000000000001</c:v>
                </c:pt>
                <c:pt idx="140">
                  <c:v>#N/A</c:v>
                </c:pt>
                <c:pt idx="141">
                  <c:v>#N/A</c:v>
                </c:pt>
                <c:pt idx="142">
                  <c:v>2.98</c:v>
                </c:pt>
                <c:pt idx="143">
                  <c:v>#N/A</c:v>
                </c:pt>
                <c:pt idx="144">
                  <c:v>15.3</c:v>
                </c:pt>
                <c:pt idx="145">
                  <c:v>2.0000000000000001E-4</c:v>
                </c:pt>
                <c:pt idx="146">
                  <c:v>#N/A</c:v>
                </c:pt>
                <c:pt idx="147">
                  <c:v>#N/A</c:v>
                </c:pt>
                <c:pt idx="148">
                  <c:v>#N/A</c:v>
                </c:pt>
                <c:pt idx="149">
                  <c:v>#N/A</c:v>
                </c:pt>
                <c:pt idx="150">
                  <c:v>#N/A</c:v>
                </c:pt>
                <c:pt idx="151">
                  <c:v>#N/A</c:v>
                </c:pt>
                <c:pt idx="152">
                  <c:v>#N/A</c:v>
                </c:pt>
                <c:pt idx="153">
                  <c:v>#N/A</c:v>
                </c:pt>
                <c:pt idx="154">
                  <c:v>4.7999999999999996E-3</c:v>
                </c:pt>
                <c:pt idx="155">
                  <c:v>6.7000000000000004E-2</c:v>
                </c:pt>
                <c:pt idx="156">
                  <c:v>#N/A</c:v>
                </c:pt>
                <c:pt idx="157">
                  <c:v>#N/A</c:v>
                </c:pt>
                <c:pt idx="158">
                  <c:v>8.7080000000000002</c:v>
                </c:pt>
                <c:pt idx="159">
                  <c:v>23.41</c:v>
                </c:pt>
                <c:pt idx="160">
                  <c:v>#N/A</c:v>
                </c:pt>
                <c:pt idx="161">
                  <c:v>10.96</c:v>
                </c:pt>
                <c:pt idx="162">
                  <c:v>#N/A</c:v>
                </c:pt>
                <c:pt idx="163">
                  <c:v>0.15</c:v>
                </c:pt>
                <c:pt idx="164">
                  <c:v>#N/A</c:v>
                </c:pt>
                <c:pt idx="165">
                  <c:v>12.84</c:v>
                </c:pt>
                <c:pt idx="166">
                  <c:v>23.29</c:v>
                </c:pt>
                <c:pt idx="167">
                  <c:v>1.04</c:v>
                </c:pt>
                <c:pt idx="168">
                  <c:v>#N/A</c:v>
                </c:pt>
                <c:pt idx="169">
                  <c:v>#N/A</c:v>
                </c:pt>
                <c:pt idx="170">
                  <c:v>#N/A</c:v>
                </c:pt>
                <c:pt idx="171">
                  <c:v>#N/A</c:v>
                </c:pt>
                <c:pt idx="172">
                  <c:v>1.5599999999999999E-2</c:v>
                </c:pt>
                <c:pt idx="173">
                  <c:v>#N/A</c:v>
                </c:pt>
                <c:pt idx="174">
                  <c:v>2.4460000000000002</c:v>
                </c:pt>
                <c:pt idx="175">
                  <c:v>#N/A</c:v>
                </c:pt>
                <c:pt idx="176">
                  <c:v>1.4079999999999999</c:v>
                </c:pt>
                <c:pt idx="177">
                  <c:v>#N/A</c:v>
                </c:pt>
                <c:pt idx="178">
                  <c:v>#N/A</c:v>
                </c:pt>
                <c:pt idx="179">
                  <c:v>1.7230000000000001</c:v>
                </c:pt>
                <c:pt idx="180">
                  <c:v>#N/A</c:v>
                </c:pt>
                <c:pt idx="181">
                  <c:v>#N/A</c:v>
                </c:pt>
                <c:pt idx="182">
                  <c:v>#N/A</c:v>
                </c:pt>
                <c:pt idx="183">
                  <c:v>#N/A</c:v>
                </c:pt>
                <c:pt idx="184">
                  <c:v>54.37</c:v>
                </c:pt>
                <c:pt idx="185">
                  <c:v>#N/A</c:v>
                </c:pt>
                <c:pt idx="186">
                  <c:v>#N/A</c:v>
                </c:pt>
                <c:pt idx="187">
                  <c:v>#N/A</c:v>
                </c:pt>
                <c:pt idx="188">
                  <c:v>#N/A</c:v>
                </c:pt>
                <c:pt idx="189">
                  <c:v>#N/A</c:v>
                </c:pt>
                <c:pt idx="190">
                  <c:v>8.3000000000000004E-2</c:v>
                </c:pt>
                <c:pt idx="191">
                  <c:v>1.3180000000000001</c:v>
                </c:pt>
                <c:pt idx="192">
                  <c:v>1.6E-2</c:v>
                </c:pt>
                <c:pt idx="193">
                  <c:v>2.0000000000000001E-4</c:v>
                </c:pt>
                <c:pt idx="194">
                  <c:v>#N/A</c:v>
                </c:pt>
                <c:pt idx="195">
                  <c:v>#N/A</c:v>
                </c:pt>
                <c:pt idx="196">
                  <c:v>#N/A</c:v>
                </c:pt>
                <c:pt idx="197">
                  <c:v>#N/A</c:v>
                </c:pt>
                <c:pt idx="198">
                  <c:v>#N/A</c:v>
                </c:pt>
                <c:pt idx="199">
                  <c:v>407.7</c:v>
                </c:pt>
              </c:numCache>
            </c:numRef>
          </c:xVal>
          <c:yVal>
            <c:numRef>
              <c:f>agricultural_final_chart!$I$11:$I$210</c:f>
              <c:numCache>
                <c:formatCode>0.00</c:formatCode>
                <c:ptCount val="200"/>
                <c:pt idx="0">
                  <c:v>0</c:v>
                </c:pt>
                <c:pt idx="1">
                  <c:v>7.4686496600000005</c:v>
                </c:pt>
                <c:pt idx="2">
                  <c:v>0.18785763999999996</c:v>
                </c:pt>
                <c:pt idx="3">
                  <c:v>0.3712127999999999</c:v>
                </c:pt>
                <c:pt idx="4">
                  <c:v>0</c:v>
                </c:pt>
                <c:pt idx="5">
                  <c:v>0.28508183999999998</c:v>
                </c:pt>
                <c:pt idx="6">
                  <c:v>0</c:v>
                </c:pt>
                <c:pt idx="7">
                  <c:v>2.7877959999999993</c:v>
                </c:pt>
                <c:pt idx="8">
                  <c:v>4.6319144000000003</c:v>
                </c:pt>
                <c:pt idx="9">
                  <c:v>0</c:v>
                </c:pt>
                <c:pt idx="10">
                  <c:v>0</c:v>
                </c:pt>
                <c:pt idx="11">
                  <c:v>0.13946268000000001</c:v>
                </c:pt>
                <c:pt idx="12">
                  <c:v>0</c:v>
                </c:pt>
                <c:pt idx="13">
                  <c:v>63.554472399999995</c:v>
                </c:pt>
                <c:pt idx="14">
                  <c:v>1.0248220000000001E-2</c:v>
                </c:pt>
                <c:pt idx="15">
                  <c:v>5.3370900000000013E-2</c:v>
                </c:pt>
                <c:pt idx="16">
                  <c:v>0</c:v>
                </c:pt>
                <c:pt idx="17">
                  <c:v>22.343920000000001</c:v>
                </c:pt>
                <c:pt idx="18">
                  <c:v>1.9638516000000002E-2</c:v>
                </c:pt>
                <c:pt idx="19">
                  <c:v>0</c:v>
                </c:pt>
                <c:pt idx="20">
                  <c:v>4.8331399999999962E-3</c:v>
                </c:pt>
                <c:pt idx="21">
                  <c:v>0</c:v>
                </c:pt>
                <c:pt idx="22">
                  <c:v>44.292723240000001</c:v>
                </c:pt>
                <c:pt idx="23">
                  <c:v>7.3458122399999992E-2</c:v>
                </c:pt>
                <c:pt idx="24">
                  <c:v>0.46440580000000004</c:v>
                </c:pt>
                <c:pt idx="25">
                  <c:v>0</c:v>
                </c:pt>
                <c:pt idx="26">
                  <c:v>0</c:v>
                </c:pt>
                <c:pt idx="27">
                  <c:v>4.8729160000000006E-3</c:v>
                </c:pt>
                <c:pt idx="28">
                  <c:v>2.0366358</c:v>
                </c:pt>
                <c:pt idx="29">
                  <c:v>0.10968955800000002</c:v>
                </c:pt>
                <c:pt idx="30">
                  <c:v>0.8476414000000001</c:v>
                </c:pt>
                <c:pt idx="31">
                  <c:v>2.91601</c:v>
                </c:pt>
                <c:pt idx="32">
                  <c:v>0</c:v>
                </c:pt>
                <c:pt idx="33">
                  <c:v>0</c:v>
                </c:pt>
                <c:pt idx="34">
                  <c:v>0</c:v>
                </c:pt>
                <c:pt idx="35">
                  <c:v>0.26062199999999991</c:v>
                </c:pt>
                <c:pt idx="36">
                  <c:v>0.38277180000000005</c:v>
                </c:pt>
                <c:pt idx="37">
                  <c:v>0.18625936800000001</c:v>
                </c:pt>
                <c:pt idx="38">
                  <c:v>2.5896836000000008</c:v>
                </c:pt>
                <c:pt idx="39">
                  <c:v>2.4577125999999998E-2</c:v>
                </c:pt>
                <c:pt idx="40">
                  <c:v>0.12572779999999995</c:v>
                </c:pt>
                <c:pt idx="41">
                  <c:v>0</c:v>
                </c:pt>
                <c:pt idx="42">
                  <c:v>0.37537679999999995</c:v>
                </c:pt>
                <c:pt idx="43">
                  <c:v>3.5477999999999899E-2</c:v>
                </c:pt>
                <c:pt idx="44">
                  <c:v>3.7937178000000005</c:v>
                </c:pt>
                <c:pt idx="45">
                  <c:v>27.552882000000004</c:v>
                </c:pt>
                <c:pt idx="46">
                  <c:v>2.5878679999999973E-2</c:v>
                </c:pt>
                <c:pt idx="47">
                  <c:v>0</c:v>
                </c:pt>
                <c:pt idx="48">
                  <c:v>0</c:v>
                </c:pt>
                <c:pt idx="49">
                  <c:v>0</c:v>
                </c:pt>
                <c:pt idx="50">
                  <c:v>0</c:v>
                </c:pt>
                <c:pt idx="51">
                  <c:v>0</c:v>
                </c:pt>
                <c:pt idx="52">
                  <c:v>0</c:v>
                </c:pt>
                <c:pt idx="53">
                  <c:v>0</c:v>
                </c:pt>
                <c:pt idx="54">
                  <c:v>0</c:v>
                </c:pt>
                <c:pt idx="55">
                  <c:v>1.3396500000000002E-2</c:v>
                </c:pt>
                <c:pt idx="56">
                  <c:v>4.0905591840000005E-2</c:v>
                </c:pt>
                <c:pt idx="57">
                  <c:v>0</c:v>
                </c:pt>
                <c:pt idx="58">
                  <c:v>0</c:v>
                </c:pt>
                <c:pt idx="59">
                  <c:v>5.1264599999999966E-2</c:v>
                </c:pt>
                <c:pt idx="60">
                  <c:v>0</c:v>
                </c:pt>
                <c:pt idx="61">
                  <c:v>2.3787783999999998</c:v>
                </c:pt>
                <c:pt idx="62">
                  <c:v>0</c:v>
                </c:pt>
                <c:pt idx="63">
                  <c:v>6.8004559999999992E-2</c:v>
                </c:pt>
                <c:pt idx="64">
                  <c:v>1.1197231599999997</c:v>
                </c:pt>
                <c:pt idx="65">
                  <c:v>1.5794209202</c:v>
                </c:pt>
                <c:pt idx="66">
                  <c:v>0.32676521800000002</c:v>
                </c:pt>
                <c:pt idx="67">
                  <c:v>#N/A</c:v>
                </c:pt>
                <c:pt idx="68">
                  <c:v>7.7226600000000006E-2</c:v>
                </c:pt>
                <c:pt idx="69">
                  <c:v>0</c:v>
                </c:pt>
                <c:pt idx="70">
                  <c:v>0</c:v>
                </c:pt>
                <c:pt idx="71">
                  <c:v>0</c:v>
                </c:pt>
                <c:pt idx="72">
                  <c:v>494.31806</c:v>
                </c:pt>
                <c:pt idx="73">
                  <c:v>21.552796000000001</c:v>
                </c:pt>
                <c:pt idx="74">
                  <c:v>24.578284999999997</c:v>
                </c:pt>
                <c:pt idx="75">
                  <c:v>21.1400024</c:v>
                </c:pt>
                <c:pt idx="76">
                  <c:v>0</c:v>
                </c:pt>
                <c:pt idx="77">
                  <c:v>0.5307523999999999</c:v>
                </c:pt>
                <c:pt idx="78">
                  <c:v>1.6596319999999984</c:v>
                </c:pt>
                <c:pt idx="79">
                  <c:v>9.9429400000000015E-2</c:v>
                </c:pt>
                <c:pt idx="80">
                  <c:v>3.3489031999999996</c:v>
                </c:pt>
                <c:pt idx="81">
                  <c:v>0</c:v>
                </c:pt>
                <c:pt idx="82">
                  <c:v>24.498279999999991</c:v>
                </c:pt>
                <c:pt idx="83">
                  <c:v>3.9025009999999999E-2</c:v>
                </c:pt>
                <c:pt idx="84">
                  <c:v>1.3907719999999997</c:v>
                </c:pt>
                <c:pt idx="85">
                  <c:v>5.7489540000000006E-2</c:v>
                </c:pt>
                <c:pt idx="86">
                  <c:v>13.332128300000001</c:v>
                </c:pt>
                <c:pt idx="87">
                  <c:v>3.5191079999999997</c:v>
                </c:pt>
                <c:pt idx="88">
                  <c:v>6.4243640000000006</c:v>
                </c:pt>
                <c:pt idx="89">
                  <c:v>0</c:v>
                </c:pt>
                <c:pt idx="90">
                  <c:v>0</c:v>
                </c:pt>
                <c:pt idx="91">
                  <c:v>8.4521250599999984</c:v>
                </c:pt>
                <c:pt idx="92">
                  <c:v>0.14357467999999998</c:v>
                </c:pt>
                <c:pt idx="93">
                  <c:v>0</c:v>
                </c:pt>
                <c:pt idx="94">
                  <c:v>0</c:v>
                </c:pt>
                <c:pt idx="95">
                  <c:v>0.41276236000000005</c:v>
                </c:pt>
                <c:pt idx="96">
                  <c:v>0</c:v>
                </c:pt>
                <c:pt idx="97">
                  <c:v>0</c:v>
                </c:pt>
                <c:pt idx="98">
                  <c:v>0</c:v>
                </c:pt>
                <c:pt idx="99">
                  <c:v>12.038264</c:v>
                </c:pt>
                <c:pt idx="100">
                  <c:v>3.9394399999999954E-3</c:v>
                </c:pt>
                <c:pt idx="101">
                  <c:v>3.7089319999999995</c:v>
                </c:pt>
                <c:pt idx="102">
                  <c:v>0</c:v>
                </c:pt>
                <c:pt idx="103">
                  <c:v>2.2154929000000001</c:v>
                </c:pt>
                <c:pt idx="104">
                  <c:v>1.066574E-2</c:v>
                </c:pt>
                <c:pt idx="105">
                  <c:v>0.67490576000000002</c:v>
                </c:pt>
                <c:pt idx="106">
                  <c:v>0</c:v>
                </c:pt>
                <c:pt idx="107">
                  <c:v>13.161536000000002</c:v>
                </c:pt>
                <c:pt idx="108">
                  <c:v>0</c:v>
                </c:pt>
                <c:pt idx="109">
                  <c:v>3.0891399999999902E-3</c:v>
                </c:pt>
                <c:pt idx="110">
                  <c:v>0.97400640000000005</c:v>
                </c:pt>
                <c:pt idx="111">
                  <c:v>0.16270699999999999</c:v>
                </c:pt>
                <c:pt idx="112">
                  <c:v>0</c:v>
                </c:pt>
                <c:pt idx="113">
                  <c:v>0</c:v>
                </c:pt>
                <c:pt idx="114">
                  <c:v>0</c:v>
                </c:pt>
                <c:pt idx="115">
                  <c:v>0</c:v>
                </c:pt>
                <c:pt idx="116">
                  <c:v>4.8215774399999995</c:v>
                </c:pt>
                <c:pt idx="117">
                  <c:v>0</c:v>
                </c:pt>
                <c:pt idx="118">
                  <c:v>3.7914980000000015E-2</c:v>
                </c:pt>
                <c:pt idx="119">
                  <c:v>1.0671060000000001E-6</c:v>
                </c:pt>
                <c:pt idx="120">
                  <c:v>0</c:v>
                </c:pt>
                <c:pt idx="121">
                  <c:v>7.0058000000000009E-2</c:v>
                </c:pt>
                <c:pt idx="122">
                  <c:v>0.39820002999999998</c:v>
                </c:pt>
                <c:pt idx="123">
                  <c:v>0.61929040000000002</c:v>
                </c:pt>
                <c:pt idx="124">
                  <c:v>0</c:v>
                </c:pt>
                <c:pt idx="125">
                  <c:v>0</c:v>
                </c:pt>
                <c:pt idx="126">
                  <c:v>109.70413000000001</c:v>
                </c:pt>
                <c:pt idx="127">
                  <c:v>0</c:v>
                </c:pt>
                <c:pt idx="128">
                  <c:v>0</c:v>
                </c:pt>
                <c:pt idx="129">
                  <c:v>0</c:v>
                </c:pt>
                <c:pt idx="130">
                  <c:v>9.6405400000000002E-2</c:v>
                </c:pt>
                <c:pt idx="131">
                  <c:v>1.5732266000000001</c:v>
                </c:pt>
                <c:pt idx="132">
                  <c:v>13.610154000000001</c:v>
                </c:pt>
                <c:pt idx="133">
                  <c:v>0</c:v>
                </c:pt>
                <c:pt idx="134">
                  <c:v>1.6311861999999997</c:v>
                </c:pt>
                <c:pt idx="135">
                  <c:v>9.6710999999999991E-2</c:v>
                </c:pt>
                <c:pt idx="136">
                  <c:v>3.722199999999995E-4</c:v>
                </c:pt>
                <c:pt idx="137">
                  <c:v>1.2766599999999989E-2</c:v>
                </c:pt>
                <c:pt idx="138">
                  <c:v>4.6575459999999994E-3</c:v>
                </c:pt>
                <c:pt idx="139">
                  <c:v>7.1123423460000001E-2</c:v>
                </c:pt>
                <c:pt idx="140">
                  <c:v>0</c:v>
                </c:pt>
                <c:pt idx="141">
                  <c:v>7.9269720000000002E-2</c:v>
                </c:pt>
                <c:pt idx="142">
                  <c:v>0.82752600000000065</c:v>
                </c:pt>
                <c:pt idx="143">
                  <c:v>1.3858199999999977E-3</c:v>
                </c:pt>
                <c:pt idx="144">
                  <c:v>0.30122000000000071</c:v>
                </c:pt>
                <c:pt idx="145">
                  <c:v>0</c:v>
                </c:pt>
                <c:pt idx="146">
                  <c:v>0</c:v>
                </c:pt>
                <c:pt idx="147">
                  <c:v>0</c:v>
                </c:pt>
                <c:pt idx="148">
                  <c:v>0</c:v>
                </c:pt>
                <c:pt idx="149">
                  <c:v>0</c:v>
                </c:pt>
                <c:pt idx="150">
                  <c:v>11.344107257999999</c:v>
                </c:pt>
                <c:pt idx="151">
                  <c:v>2.1421062000000002</c:v>
                </c:pt>
                <c:pt idx="152">
                  <c:v>0</c:v>
                </c:pt>
                <c:pt idx="153">
                  <c:v>0.34960962000000001</c:v>
                </c:pt>
                <c:pt idx="154">
                  <c:v>0</c:v>
                </c:pt>
                <c:pt idx="155">
                  <c:v>0</c:v>
                </c:pt>
                <c:pt idx="156">
                  <c:v>0</c:v>
                </c:pt>
                <c:pt idx="157">
                  <c:v>1.08088418</c:v>
                </c:pt>
                <c:pt idx="158">
                  <c:v>1.8938220000000001</c:v>
                </c:pt>
                <c:pt idx="159">
                  <c:v>3.6411319999999998</c:v>
                </c:pt>
                <c:pt idx="160">
                  <c:v>0.80804208</c:v>
                </c:pt>
                <c:pt idx="161">
                  <c:v>1.4393343999999999</c:v>
                </c:pt>
                <c:pt idx="162">
                  <c:v>1.2420719999999998E-2</c:v>
                </c:pt>
                <c:pt idx="163">
                  <c:v>0</c:v>
                </c:pt>
                <c:pt idx="164">
                  <c:v>0</c:v>
                </c:pt>
                <c:pt idx="165">
                  <c:v>3.5143598200000001</c:v>
                </c:pt>
                <c:pt idx="166">
                  <c:v>4.0873103999999998</c:v>
                </c:pt>
                <c:pt idx="167">
                  <c:v>0.17877702000000001</c:v>
                </c:pt>
                <c:pt idx="168">
                  <c:v>91.690823999999992</c:v>
                </c:pt>
                <c:pt idx="169">
                  <c:v>3.0825999999999944E-3</c:v>
                </c:pt>
                <c:pt idx="170">
                  <c:v>0</c:v>
                </c:pt>
                <c:pt idx="171">
                  <c:v>0</c:v>
                </c:pt>
                <c:pt idx="172">
                  <c:v>0</c:v>
                </c:pt>
                <c:pt idx="173">
                  <c:v>0</c:v>
                </c:pt>
                <c:pt idx="174">
                  <c:v>0.26134236</c:v>
                </c:pt>
                <c:pt idx="175">
                  <c:v>4.0813639999999998</c:v>
                </c:pt>
                <c:pt idx="176">
                  <c:v>7.1997912800000008E-2</c:v>
                </c:pt>
                <c:pt idx="177">
                  <c:v>3.4501599999999938E-3</c:v>
                </c:pt>
                <c:pt idx="178">
                  <c:v>0</c:v>
                </c:pt>
                <c:pt idx="179">
                  <c:v>0</c:v>
                </c:pt>
                <c:pt idx="180">
                  <c:v>0.3427119999999988</c:v>
                </c:pt>
                <c:pt idx="181">
                  <c:v>41.249880000000019</c:v>
                </c:pt>
                <c:pt idx="182">
                  <c:v>0.16546020600000003</c:v>
                </c:pt>
                <c:pt idx="183">
                  <c:v>0.64211451999999991</c:v>
                </c:pt>
                <c:pt idx="184">
                  <c:v>7.384526000000001</c:v>
                </c:pt>
                <c:pt idx="185">
                  <c:v>1.1889006000000002</c:v>
                </c:pt>
                <c:pt idx="186">
                  <c:v>102.72391999999999</c:v>
                </c:pt>
                <c:pt idx="187">
                  <c:v>0.38520776000000001</c:v>
                </c:pt>
                <c:pt idx="188">
                  <c:v>0</c:v>
                </c:pt>
                <c:pt idx="189">
                  <c:v>1.040532842</c:v>
                </c:pt>
                <c:pt idx="190">
                  <c:v>1.502940000000022E-3</c:v>
                </c:pt>
                <c:pt idx="191">
                  <c:v>4.78412E-2</c:v>
                </c:pt>
                <c:pt idx="192">
                  <c:v>0</c:v>
                </c:pt>
                <c:pt idx="193">
                  <c:v>0</c:v>
                </c:pt>
                <c:pt idx="194">
                  <c:v>0</c:v>
                </c:pt>
                <c:pt idx="195">
                  <c:v>3.033199999999403E-4</c:v>
                </c:pt>
                <c:pt idx="196">
                  <c:v>14.404270400000001</c:v>
                </c:pt>
                <c:pt idx="197">
                  <c:v>6.4374799999999982E-2</c:v>
                </c:pt>
                <c:pt idx="198">
                  <c:v>7.0433139999999991E-2</c:v>
                </c:pt>
                <c:pt idx="199">
                  <c:v>563.61779999999999</c:v>
                </c:pt>
              </c:numCache>
            </c:numRef>
          </c:yVal>
          <c:smooth val="0"/>
        </c:ser>
        <c:ser>
          <c:idx val="0"/>
          <c:order val="1"/>
          <c:tx>
            <c:strRef>
              <c:f>agricultural_final_chart!$G$211</c:f>
              <c:strCache>
                <c:ptCount val="1"/>
                <c:pt idx="0">
                  <c:v>1998-2002</c:v>
                </c:pt>
              </c:strCache>
            </c:strRef>
          </c:tx>
          <c:spPr>
            <a:ln w="28575">
              <a:noFill/>
            </a:ln>
          </c:spPr>
          <c:marker>
            <c:spPr>
              <a:noFill/>
            </c:spPr>
          </c:marker>
          <c:xVal>
            <c:numRef>
              <c:f>agricultural_final_chart!$H$211:$H$410</c:f>
              <c:numCache>
                <c:formatCode>0.00</c:formatCode>
                <c:ptCount val="200"/>
                <c:pt idx="0">
                  <c:v>1.1399999999999999</c:v>
                </c:pt>
                <c:pt idx="1">
                  <c:v>20</c:v>
                </c:pt>
                <c:pt idx="2">
                  <c:v>1.06</c:v>
                </c:pt>
                <c:pt idx="3">
                  <c:v>3.5019999999999998</c:v>
                </c:pt>
                <c:pt idx="4">
                  <c:v>#N/A</c:v>
                </c:pt>
                <c:pt idx="5">
                  <c:v>0.21</c:v>
                </c:pt>
                <c:pt idx="6">
                  <c:v>#N/A</c:v>
                </c:pt>
                <c:pt idx="7">
                  <c:v>21.52</c:v>
                </c:pt>
                <c:pt idx="8">
                  <c:v>15.03</c:v>
                </c:pt>
                <c:pt idx="9">
                  <c:v>0.1</c:v>
                </c:pt>
                <c:pt idx="10">
                  <c:v>#N/A</c:v>
                </c:pt>
                <c:pt idx="11">
                  <c:v>0.17</c:v>
                </c:pt>
                <c:pt idx="12">
                  <c:v>#N/A</c:v>
                </c:pt>
                <c:pt idx="13">
                  <c:v>#N/A</c:v>
                </c:pt>
                <c:pt idx="14">
                  <c:v>#N/A</c:v>
                </c:pt>
                <c:pt idx="15">
                  <c:v>1.7769999999999999</c:v>
                </c:pt>
                <c:pt idx="16">
                  <c:v>0.08</c:v>
                </c:pt>
                <c:pt idx="17">
                  <c:v>#N/A</c:v>
                </c:pt>
                <c:pt idx="18">
                  <c:v>6.8400000000000002E-2</c:v>
                </c:pt>
                <c:pt idx="19">
                  <c:v>#N/A</c:v>
                </c:pt>
                <c:pt idx="20">
                  <c:v>#N/A</c:v>
                </c:pt>
                <c:pt idx="21">
                  <c:v>0.74299999999999999</c:v>
                </c:pt>
                <c:pt idx="22">
                  <c:v>29.57</c:v>
                </c:pt>
                <c:pt idx="23">
                  <c:v>0.222</c:v>
                </c:pt>
                <c:pt idx="24">
                  <c:v>0.73699999999999999</c:v>
                </c:pt>
                <c:pt idx="25">
                  <c:v>#N/A</c:v>
                </c:pt>
                <c:pt idx="26">
                  <c:v>0.02</c:v>
                </c:pt>
                <c:pt idx="27">
                  <c:v>4.0000000000000002E-4</c:v>
                </c:pt>
                <c:pt idx="28">
                  <c:v>12</c:v>
                </c:pt>
                <c:pt idx="29">
                  <c:v>0.67220000000000002</c:v>
                </c:pt>
                <c:pt idx="30">
                  <c:v>#N/A</c:v>
                </c:pt>
                <c:pt idx="31">
                  <c:v>4.92</c:v>
                </c:pt>
                <c:pt idx="32">
                  <c:v>4.7000000000000002E-3</c:v>
                </c:pt>
                <c:pt idx="33">
                  <c:v>4.0000000000000001E-3</c:v>
                </c:pt>
                <c:pt idx="34">
                  <c:v>#N/A</c:v>
                </c:pt>
                <c:pt idx="35">
                  <c:v>#N/A</c:v>
                </c:pt>
                <c:pt idx="36">
                  <c:v>#N/A</c:v>
                </c:pt>
                <c:pt idx="37">
                  <c:v>0.16059999999999999</c:v>
                </c:pt>
                <c:pt idx="38">
                  <c:v>7.5949999999999998</c:v>
                </c:pt>
                <c:pt idx="39">
                  <c:v>5.8999999999999997E-2</c:v>
                </c:pt>
                <c:pt idx="40">
                  <c:v>0.16520000000000001</c:v>
                </c:pt>
                <c:pt idx="41">
                  <c:v>#N/A</c:v>
                </c:pt>
                <c:pt idx="42">
                  <c:v>4.2</c:v>
                </c:pt>
                <c:pt idx="43">
                  <c:v>0.442</c:v>
                </c:pt>
                <c:pt idx="44">
                  <c:v>8.0760000000000005</c:v>
                </c:pt>
                <c:pt idx="45">
                  <c:v>59</c:v>
                </c:pt>
                <c:pt idx="46">
                  <c:v>0.76</c:v>
                </c:pt>
                <c:pt idx="47">
                  <c:v>1E-3</c:v>
                </c:pt>
                <c:pt idx="48">
                  <c:v>0.03</c:v>
                </c:pt>
                <c:pt idx="49">
                  <c:v>#N/A</c:v>
                </c:pt>
                <c:pt idx="50">
                  <c:v>0.05</c:v>
                </c:pt>
                <c:pt idx="51">
                  <c:v>0.05</c:v>
                </c:pt>
                <c:pt idx="52">
                  <c:v>4.2910000000000004</c:v>
                </c:pt>
                <c:pt idx="53">
                  <c:v>3.0000000000000001E-3</c:v>
                </c:pt>
                <c:pt idx="54">
                  <c:v>#N/A</c:v>
                </c:pt>
                <c:pt idx="55">
                  <c:v>4.0300000000000002E-2</c:v>
                </c:pt>
                <c:pt idx="56">
                  <c:v>3.9199999999999999E-2</c:v>
                </c:pt>
                <c:pt idx="57">
                  <c:v>1.1399999999999999</c:v>
                </c:pt>
                <c:pt idx="58">
                  <c:v>#N/A</c:v>
                </c:pt>
                <c:pt idx="59">
                  <c:v>0.65200000000000002</c:v>
                </c:pt>
                <c:pt idx="60">
                  <c:v>#N/A</c:v>
                </c:pt>
                <c:pt idx="61">
                  <c:v>8.42</c:v>
                </c:pt>
                <c:pt idx="62">
                  <c:v>#N/A</c:v>
                </c:pt>
                <c:pt idx="63">
                  <c:v>1.472</c:v>
                </c:pt>
                <c:pt idx="64">
                  <c:v>0.29289999999999999</c:v>
                </c:pt>
                <c:pt idx="65">
                  <c:v>1.6</c:v>
                </c:pt>
                <c:pt idx="66">
                  <c:v>#N/A</c:v>
                </c:pt>
                <c:pt idx="67">
                  <c:v>#N/A</c:v>
                </c:pt>
                <c:pt idx="68">
                  <c:v>#N/A</c:v>
                </c:pt>
                <c:pt idx="69">
                  <c:v>0.67959999999999998</c:v>
                </c:pt>
                <c:pt idx="70">
                  <c:v>5.8999999999999999E-3</c:v>
                </c:pt>
                <c:pt idx="71">
                  <c:v>7.0000000000000007E-2</c:v>
                </c:pt>
                <c:pt idx="72">
                  <c:v>558.4</c:v>
                </c:pt>
                <c:pt idx="73">
                  <c:v>92.76</c:v>
                </c:pt>
                <c:pt idx="74">
                  <c:v>83.75</c:v>
                </c:pt>
                <c:pt idx="75">
                  <c:v>52</c:v>
                </c:pt>
                <c:pt idx="76">
                  <c:v>#N/A</c:v>
                </c:pt>
                <c:pt idx="77">
                  <c:v>1.0209999999999999</c:v>
                </c:pt>
                <c:pt idx="78">
                  <c:v>20.010000000000002</c:v>
                </c:pt>
                <c:pt idx="79">
                  <c:v>0.6</c:v>
                </c:pt>
                <c:pt idx="80">
                  <c:v>14.8</c:v>
                </c:pt>
                <c:pt idx="81">
                  <c:v>#N/A</c:v>
                </c:pt>
                <c:pt idx="82">
                  <c:v>56.05</c:v>
                </c:pt>
                <c:pt idx="83">
                  <c:v>#N/A</c:v>
                </c:pt>
                <c:pt idx="84">
                  <c:v>9.4499999999999993</c:v>
                </c:pt>
                <c:pt idx="85">
                  <c:v>1.01</c:v>
                </c:pt>
                <c:pt idx="86">
                  <c:v>#N/A</c:v>
                </c:pt>
                <c:pt idx="87">
                  <c:v>#N/A</c:v>
                </c:pt>
                <c:pt idx="88">
                  <c:v>16.100000000000001</c:v>
                </c:pt>
                <c:pt idx="89">
                  <c:v>0.4919</c:v>
                </c:pt>
                <c:pt idx="90">
                  <c:v>5.3199999999999997E-2</c:v>
                </c:pt>
                <c:pt idx="91">
                  <c:v>#N/A</c:v>
                </c:pt>
                <c:pt idx="92">
                  <c:v>0.92</c:v>
                </c:pt>
                <c:pt idx="93">
                  <c:v>3.8E-3</c:v>
                </c:pt>
                <c:pt idx="94">
                  <c:v>1.23E-2</c:v>
                </c:pt>
                <c:pt idx="95">
                  <c:v>3.5840000000000001</c:v>
                </c:pt>
                <c:pt idx="96">
                  <c:v>#N/A</c:v>
                </c:pt>
                <c:pt idx="97">
                  <c:v>5.2999999999999999E-2</c:v>
                </c:pt>
                <c:pt idx="98">
                  <c:v>#N/A</c:v>
                </c:pt>
                <c:pt idx="99">
                  <c:v>13</c:v>
                </c:pt>
                <c:pt idx="100">
                  <c:v>1.1659999999999999</c:v>
                </c:pt>
                <c:pt idx="101">
                  <c:v>2.5049999999999999</c:v>
                </c:pt>
                <c:pt idx="102">
                  <c:v>#N/A</c:v>
                </c:pt>
                <c:pt idx="103">
                  <c:v>4.99</c:v>
                </c:pt>
                <c:pt idx="104">
                  <c:v>1.89E-2</c:v>
                </c:pt>
                <c:pt idx="105">
                  <c:v>1.5</c:v>
                </c:pt>
                <c:pt idx="106">
                  <c:v>#N/A</c:v>
                </c:pt>
                <c:pt idx="107">
                  <c:v>56.1</c:v>
                </c:pt>
                <c:pt idx="108">
                  <c:v>#N/A</c:v>
                </c:pt>
                <c:pt idx="109">
                  <c:v>#N/A</c:v>
                </c:pt>
                <c:pt idx="110">
                  <c:v>11.05</c:v>
                </c:pt>
                <c:pt idx="111">
                  <c:v>0.69</c:v>
                </c:pt>
                <c:pt idx="112">
                  <c:v>#N/A</c:v>
                </c:pt>
                <c:pt idx="113">
                  <c:v>#N/A</c:v>
                </c:pt>
                <c:pt idx="114">
                  <c:v>0.20100000000000001</c:v>
                </c:pt>
                <c:pt idx="115">
                  <c:v>#N/A</c:v>
                </c:pt>
                <c:pt idx="116">
                  <c:v>9.32</c:v>
                </c:pt>
                <c:pt idx="117">
                  <c:v>5.2600000000000001E-2</c:v>
                </c:pt>
                <c:pt idx="118">
                  <c:v>0.28139999999999998</c:v>
                </c:pt>
                <c:pt idx="119">
                  <c:v>#N/A</c:v>
                </c:pt>
                <c:pt idx="120">
                  <c:v>#N/A</c:v>
                </c:pt>
                <c:pt idx="121">
                  <c:v>1.18</c:v>
                </c:pt>
                <c:pt idx="122">
                  <c:v>#N/A</c:v>
                </c:pt>
                <c:pt idx="123">
                  <c:v>5.51</c:v>
                </c:pt>
                <c:pt idx="124">
                  <c:v>#N/A</c:v>
                </c:pt>
                <c:pt idx="125">
                  <c:v>0.80800000000000005</c:v>
                </c:pt>
                <c:pt idx="126">
                  <c:v>162.69999999999999</c:v>
                </c:pt>
                <c:pt idx="127">
                  <c:v>#N/A</c:v>
                </c:pt>
                <c:pt idx="128">
                  <c:v>1.8700000000000001E-2</c:v>
                </c:pt>
                <c:pt idx="129">
                  <c:v>1E-3</c:v>
                </c:pt>
                <c:pt idx="130">
                  <c:v>0.35</c:v>
                </c:pt>
                <c:pt idx="131">
                  <c:v>#N/A</c:v>
                </c:pt>
                <c:pt idx="132">
                  <c:v>#N/A</c:v>
                </c:pt>
                <c:pt idx="133">
                  <c:v>1.1080000000000001</c:v>
                </c:pt>
                <c:pt idx="134">
                  <c:v>8.7669999999999995</c:v>
                </c:pt>
                <c:pt idx="135">
                  <c:v>0.14399999999999999</c:v>
                </c:pt>
                <c:pt idx="136">
                  <c:v>#N/A</c:v>
                </c:pt>
                <c:pt idx="137">
                  <c:v>0.13059999999999999</c:v>
                </c:pt>
                <c:pt idx="138">
                  <c:v>0.28999999999999998</c:v>
                </c:pt>
                <c:pt idx="139">
                  <c:v>0.21</c:v>
                </c:pt>
                <c:pt idx="140">
                  <c:v>#N/A</c:v>
                </c:pt>
                <c:pt idx="141">
                  <c:v>3.3180000000000001</c:v>
                </c:pt>
                <c:pt idx="142">
                  <c:v>1.1919999999999999</c:v>
                </c:pt>
                <c:pt idx="143">
                  <c:v>0.10199999999999999</c:v>
                </c:pt>
                <c:pt idx="144">
                  <c:v>13.2</c:v>
                </c:pt>
                <c:pt idx="145">
                  <c:v>#N/A</c:v>
                </c:pt>
                <c:pt idx="146">
                  <c:v>#N/A</c:v>
                </c:pt>
                <c:pt idx="147">
                  <c:v>#N/A</c:v>
                </c:pt>
                <c:pt idx="148">
                  <c:v>#N/A</c:v>
                </c:pt>
                <c:pt idx="149">
                  <c:v>#N/A</c:v>
                </c:pt>
                <c:pt idx="150">
                  <c:v>#N/A</c:v>
                </c:pt>
                <c:pt idx="151">
                  <c:v>2.0649999999999999</c:v>
                </c:pt>
                <c:pt idx="152">
                  <c:v>#N/A</c:v>
                </c:pt>
                <c:pt idx="153">
                  <c:v>4.5699999999999998E-2</c:v>
                </c:pt>
                <c:pt idx="154">
                  <c:v>6.6E-3</c:v>
                </c:pt>
                <c:pt idx="155">
                  <c:v>5.6000000000000001E-2</c:v>
                </c:pt>
                <c:pt idx="156">
                  <c:v>#N/A</c:v>
                </c:pt>
                <c:pt idx="157">
                  <c:v>3.28</c:v>
                </c:pt>
                <c:pt idx="158">
                  <c:v>7.8360000000000003</c:v>
                </c:pt>
                <c:pt idx="159">
                  <c:v>23.04</c:v>
                </c:pt>
                <c:pt idx="160">
                  <c:v>0.62</c:v>
                </c:pt>
                <c:pt idx="161">
                  <c:v>10.96</c:v>
                </c:pt>
                <c:pt idx="162">
                  <c:v>1.006</c:v>
                </c:pt>
                <c:pt idx="163">
                  <c:v>0.13500000000000001</c:v>
                </c:pt>
                <c:pt idx="164">
                  <c:v>0.05</c:v>
                </c:pt>
                <c:pt idx="165">
                  <c:v>14.41</c:v>
                </c:pt>
                <c:pt idx="166">
                  <c:v>24.04</c:v>
                </c:pt>
                <c:pt idx="167">
                  <c:v>4.6319999999999997</c:v>
                </c:pt>
                <c:pt idx="168">
                  <c:v>#N/A</c:v>
                </c:pt>
                <c:pt idx="169">
                  <c:v>7.5999999999999998E-2</c:v>
                </c:pt>
                <c:pt idx="170">
                  <c:v>#N/A</c:v>
                </c:pt>
                <c:pt idx="171">
                  <c:v>#N/A</c:v>
                </c:pt>
                <c:pt idx="172">
                  <c:v>1.7000000000000001E-2</c:v>
                </c:pt>
                <c:pt idx="173">
                  <c:v>1.23</c:v>
                </c:pt>
                <c:pt idx="174">
                  <c:v>2.165</c:v>
                </c:pt>
                <c:pt idx="175">
                  <c:v>31.5</c:v>
                </c:pt>
                <c:pt idx="176">
                  <c:v>2.2789999999999999</c:v>
                </c:pt>
                <c:pt idx="177">
                  <c:v>0.12</c:v>
                </c:pt>
                <c:pt idx="178">
                  <c:v>#N/A</c:v>
                </c:pt>
                <c:pt idx="179">
                  <c:v>1.3080000000000001</c:v>
                </c:pt>
                <c:pt idx="180">
                  <c:v>5.4850000000000003</c:v>
                </c:pt>
                <c:pt idx="181">
                  <c:v>196.5</c:v>
                </c:pt>
                <c:pt idx="182">
                  <c:v>0.42070000000000002</c:v>
                </c:pt>
                <c:pt idx="183">
                  <c:v>3.17</c:v>
                </c:pt>
                <c:pt idx="184">
                  <c:v>54.78</c:v>
                </c:pt>
                <c:pt idx="185">
                  <c:v>3.97</c:v>
                </c:pt>
                <c:pt idx="186">
                  <c:v>#N/A</c:v>
                </c:pt>
                <c:pt idx="187">
                  <c:v>5.2039999999999997</c:v>
                </c:pt>
                <c:pt idx="188">
                  <c:v>#N/A</c:v>
                </c:pt>
                <c:pt idx="189">
                  <c:v>3.06</c:v>
                </c:pt>
                <c:pt idx="190">
                  <c:v>7.1900000000000006E-2</c:v>
                </c:pt>
                <c:pt idx="191">
                  <c:v>1.1519999999999999</c:v>
                </c:pt>
                <c:pt idx="192">
                  <c:v>3.8199999999999998E-2</c:v>
                </c:pt>
                <c:pt idx="193">
                  <c:v>2.0000000000000001E-4</c:v>
                </c:pt>
                <c:pt idx="194">
                  <c:v>#N/A</c:v>
                </c:pt>
                <c:pt idx="195">
                  <c:v>#N/A</c:v>
                </c:pt>
                <c:pt idx="196">
                  <c:v>#N/A</c:v>
                </c:pt>
                <c:pt idx="197">
                  <c:v>#N/A</c:v>
                </c:pt>
                <c:pt idx="198">
                  <c:v>0.16700000000000001</c:v>
                </c:pt>
                <c:pt idx="199">
                  <c:v>#N/A</c:v>
                </c:pt>
              </c:numCache>
            </c:numRef>
          </c:xVal>
          <c:yVal>
            <c:numRef>
              <c:f>agricultural_final_chart!$I$211:$I$410</c:f>
              <c:numCache>
                <c:formatCode>0.00</c:formatCode>
                <c:ptCount val="200"/>
                <c:pt idx="0">
                  <c:v>0</c:v>
                </c:pt>
                <c:pt idx="1">
                  <c:v>8.0874413799999996</c:v>
                </c:pt>
                <c:pt idx="2">
                  <c:v>0.17868199999999998</c:v>
                </c:pt>
                <c:pt idx="3">
                  <c:v>0.39716100000000032</c:v>
                </c:pt>
                <c:pt idx="4">
                  <c:v>0</c:v>
                </c:pt>
                <c:pt idx="5">
                  <c:v>0.27339985999999999</c:v>
                </c:pt>
                <c:pt idx="6">
                  <c:v>0</c:v>
                </c:pt>
                <c:pt idx="7">
                  <c:v>2.4025939999999997</c:v>
                </c:pt>
                <c:pt idx="8">
                  <c:v>4.500102</c:v>
                </c:pt>
                <c:pt idx="9">
                  <c:v>0</c:v>
                </c:pt>
                <c:pt idx="10">
                  <c:v>0</c:v>
                </c:pt>
                <c:pt idx="11">
                  <c:v>0.16412217999999998</c:v>
                </c:pt>
                <c:pt idx="12">
                  <c:v>0</c:v>
                </c:pt>
                <c:pt idx="13">
                  <c:v>73.417867600000008</c:v>
                </c:pt>
                <c:pt idx="14">
                  <c:v>1.0757559999999992E-2</c:v>
                </c:pt>
                <c:pt idx="15">
                  <c:v>6.571401999999997E-2</c:v>
                </c:pt>
                <c:pt idx="16">
                  <c:v>0</c:v>
                </c:pt>
                <c:pt idx="17">
                  <c:v>24.823712000000004</c:v>
                </c:pt>
                <c:pt idx="18">
                  <c:v>2.1458520000000002E-2</c:v>
                </c:pt>
                <c:pt idx="19">
                  <c:v>0</c:v>
                </c:pt>
                <c:pt idx="20">
                  <c:v>4.9038000000000033E-3</c:v>
                </c:pt>
                <c:pt idx="21">
                  <c:v>0</c:v>
                </c:pt>
                <c:pt idx="22">
                  <c:v>57.553147999999993</c:v>
                </c:pt>
                <c:pt idx="23">
                  <c:v>0.10496825999999999</c:v>
                </c:pt>
                <c:pt idx="24">
                  <c:v>0.55089680000000008</c:v>
                </c:pt>
                <c:pt idx="25">
                  <c:v>0</c:v>
                </c:pt>
                <c:pt idx="26">
                  <c:v>0</c:v>
                </c:pt>
                <c:pt idx="27">
                  <c:v>4.5982160000000005E-3</c:v>
                </c:pt>
                <c:pt idx="28">
                  <c:v>2.0976031999999996</c:v>
                </c:pt>
                <c:pt idx="29">
                  <c:v>0.15436156600000001</c:v>
                </c:pt>
                <c:pt idx="30">
                  <c:v>1.0328922</c:v>
                </c:pt>
                <c:pt idx="31">
                  <c:v>2.9084520000000005</c:v>
                </c:pt>
                <c:pt idx="32">
                  <c:v>0</c:v>
                </c:pt>
                <c:pt idx="33">
                  <c:v>0</c:v>
                </c:pt>
                <c:pt idx="34">
                  <c:v>0</c:v>
                </c:pt>
                <c:pt idx="35">
                  <c:v>0.32126699999999997</c:v>
                </c:pt>
                <c:pt idx="36">
                  <c:v>0.68822019999999995</c:v>
                </c:pt>
                <c:pt idx="37">
                  <c:v>0.20651691799999999</c:v>
                </c:pt>
                <c:pt idx="38">
                  <c:v>2.7082042</c:v>
                </c:pt>
                <c:pt idx="39">
                  <c:v>2.7309172E-2</c:v>
                </c:pt>
                <c:pt idx="40">
                  <c:v>0</c:v>
                </c:pt>
                <c:pt idx="41">
                  <c:v>0</c:v>
                </c:pt>
                <c:pt idx="42">
                  <c:v>0.30282000000000009</c:v>
                </c:pt>
                <c:pt idx="43">
                  <c:v>7.0825200000000255E-2</c:v>
                </c:pt>
                <c:pt idx="44">
                  <c:v>3.9340143999999997</c:v>
                </c:pt>
                <c:pt idx="45">
                  <c:v>28.181180000000001</c:v>
                </c:pt>
                <c:pt idx="46">
                  <c:v>3.8537479999999992E-2</c:v>
                </c:pt>
                <c:pt idx="47">
                  <c:v>0</c:v>
                </c:pt>
                <c:pt idx="48">
                  <c:v>0</c:v>
                </c:pt>
                <c:pt idx="49">
                  <c:v>0</c:v>
                </c:pt>
                <c:pt idx="50">
                  <c:v>0</c:v>
                </c:pt>
                <c:pt idx="51">
                  <c:v>0</c:v>
                </c:pt>
                <c:pt idx="52">
                  <c:v>0</c:v>
                </c:pt>
                <c:pt idx="53">
                  <c:v>0</c:v>
                </c:pt>
                <c:pt idx="54">
                  <c:v>0</c:v>
                </c:pt>
                <c:pt idx="55">
                  <c:v>1.3918879999999995E-2</c:v>
                </c:pt>
                <c:pt idx="56">
                  <c:v>5.5173762879999998E-2</c:v>
                </c:pt>
                <c:pt idx="57">
                  <c:v>0</c:v>
                </c:pt>
                <c:pt idx="58">
                  <c:v>0</c:v>
                </c:pt>
                <c:pt idx="59">
                  <c:v>5.6235599999999969E-2</c:v>
                </c:pt>
                <c:pt idx="60">
                  <c:v>0</c:v>
                </c:pt>
                <c:pt idx="61">
                  <c:v>2.0720768000000005</c:v>
                </c:pt>
                <c:pt idx="62">
                  <c:v>0</c:v>
                </c:pt>
                <c:pt idx="63">
                  <c:v>8.6508399999999958E-2</c:v>
                </c:pt>
                <c:pt idx="64">
                  <c:v>1.05327606</c:v>
                </c:pt>
                <c:pt idx="65">
                  <c:v>1.5911483404</c:v>
                </c:pt>
                <c:pt idx="66">
                  <c:v>0.24094645200000001</c:v>
                </c:pt>
                <c:pt idx="67">
                  <c:v>#N/A</c:v>
                </c:pt>
                <c:pt idx="68">
                  <c:v>9.2962600000000006E-2</c:v>
                </c:pt>
                <c:pt idx="69">
                  <c:v>0</c:v>
                </c:pt>
                <c:pt idx="70">
                  <c:v>0</c:v>
                </c:pt>
                <c:pt idx="71">
                  <c:v>0</c:v>
                </c:pt>
                <c:pt idx="72">
                  <c:v>529.54625999999996</c:v>
                </c:pt>
                <c:pt idx="73">
                  <c:v>24.643806000000001</c:v>
                </c:pt>
                <c:pt idx="74">
                  <c:v>27.348624999999998</c:v>
                </c:pt>
                <c:pt idx="75">
                  <c:v>21.992400799999999</c:v>
                </c:pt>
                <c:pt idx="76">
                  <c:v>0</c:v>
                </c:pt>
                <c:pt idx="77">
                  <c:v>0.48930082000000003</c:v>
                </c:pt>
                <c:pt idx="78">
                  <c:v>2.0811879999999956</c:v>
                </c:pt>
                <c:pt idx="79">
                  <c:v>0.10824712000000002</c:v>
                </c:pt>
                <c:pt idx="80">
                  <c:v>3.4823014000000008</c:v>
                </c:pt>
                <c:pt idx="81">
                  <c:v>0</c:v>
                </c:pt>
                <c:pt idx="82">
                  <c:v>24.744440000000001</c:v>
                </c:pt>
                <c:pt idx="83">
                  <c:v>1.5108512000000011E-2</c:v>
                </c:pt>
                <c:pt idx="84">
                  <c:v>1.2829996000000001</c:v>
                </c:pt>
                <c:pt idx="85">
                  <c:v>6.6167920000000033E-2</c:v>
                </c:pt>
                <c:pt idx="86">
                  <c:v>13.540785639999999</c:v>
                </c:pt>
                <c:pt idx="87">
                  <c:v>3.5674379999999997</c:v>
                </c:pt>
                <c:pt idx="88">
                  <c:v>6.6941080000000017</c:v>
                </c:pt>
                <c:pt idx="89">
                  <c:v>0</c:v>
                </c:pt>
                <c:pt idx="90">
                  <c:v>0</c:v>
                </c:pt>
                <c:pt idx="91">
                  <c:v>12.31082196</c:v>
                </c:pt>
                <c:pt idx="92">
                  <c:v>5.4512680000000022E-2</c:v>
                </c:pt>
                <c:pt idx="93">
                  <c:v>0</c:v>
                </c:pt>
                <c:pt idx="94">
                  <c:v>0</c:v>
                </c:pt>
                <c:pt idx="95">
                  <c:v>0.49481310000000006</c:v>
                </c:pt>
                <c:pt idx="96">
                  <c:v>0</c:v>
                </c:pt>
                <c:pt idx="97">
                  <c:v>0</c:v>
                </c:pt>
                <c:pt idx="98">
                  <c:v>0</c:v>
                </c:pt>
                <c:pt idx="99">
                  <c:v>12.066976</c:v>
                </c:pt>
                <c:pt idx="100">
                  <c:v>1.698793999999999E-2</c:v>
                </c:pt>
                <c:pt idx="101">
                  <c:v>3.6895340000000005</c:v>
                </c:pt>
                <c:pt idx="102">
                  <c:v>0</c:v>
                </c:pt>
                <c:pt idx="103">
                  <c:v>6.0261318599999996</c:v>
                </c:pt>
                <c:pt idx="104">
                  <c:v>0</c:v>
                </c:pt>
                <c:pt idx="105">
                  <c:v>0.67157850199999991</c:v>
                </c:pt>
                <c:pt idx="106">
                  <c:v>0</c:v>
                </c:pt>
                <c:pt idx="107">
                  <c:v>13.531791999999999</c:v>
                </c:pt>
                <c:pt idx="108">
                  <c:v>0</c:v>
                </c:pt>
                <c:pt idx="109">
                  <c:v>1.9659719999999992E-2</c:v>
                </c:pt>
                <c:pt idx="110">
                  <c:v>0.90140300000000018</c:v>
                </c:pt>
                <c:pt idx="111">
                  <c:v>0.16745934000000004</c:v>
                </c:pt>
                <c:pt idx="112">
                  <c:v>0</c:v>
                </c:pt>
                <c:pt idx="113">
                  <c:v>7.8993999999999787E-2</c:v>
                </c:pt>
                <c:pt idx="114">
                  <c:v>0</c:v>
                </c:pt>
                <c:pt idx="115">
                  <c:v>0</c:v>
                </c:pt>
                <c:pt idx="116">
                  <c:v>5.3314557799999998</c:v>
                </c:pt>
                <c:pt idx="117">
                  <c:v>0</c:v>
                </c:pt>
                <c:pt idx="118">
                  <c:v>3.8329019999999991E-2</c:v>
                </c:pt>
                <c:pt idx="119">
                  <c:v>9.9045620000000002E-7</c:v>
                </c:pt>
                <c:pt idx="120">
                  <c:v>0</c:v>
                </c:pt>
                <c:pt idx="121">
                  <c:v>5.4936800000000008E-2</c:v>
                </c:pt>
                <c:pt idx="122">
                  <c:v>0.44923176800000003</c:v>
                </c:pt>
                <c:pt idx="123">
                  <c:v>0.76718359999999997</c:v>
                </c:pt>
                <c:pt idx="124">
                  <c:v>0</c:v>
                </c:pt>
                <c:pt idx="125">
                  <c:v>0</c:v>
                </c:pt>
                <c:pt idx="126">
                  <c:v>109.88773519999999</c:v>
                </c:pt>
                <c:pt idx="127">
                  <c:v>0</c:v>
                </c:pt>
                <c:pt idx="128">
                  <c:v>0</c:v>
                </c:pt>
                <c:pt idx="129">
                  <c:v>0</c:v>
                </c:pt>
                <c:pt idx="130">
                  <c:v>9.1536800000000001E-2</c:v>
                </c:pt>
                <c:pt idx="131">
                  <c:v>1.6562762</c:v>
                </c:pt>
                <c:pt idx="132">
                  <c:v>13.548814</c:v>
                </c:pt>
                <c:pt idx="133">
                  <c:v>0</c:v>
                </c:pt>
                <c:pt idx="134">
                  <c:v>1.7570800000000006</c:v>
                </c:pt>
                <c:pt idx="135">
                  <c:v>0.12269021999999999</c:v>
                </c:pt>
                <c:pt idx="136">
                  <c:v>3.5786959999999993E-3</c:v>
                </c:pt>
                <c:pt idx="137">
                  <c:v>0</c:v>
                </c:pt>
                <c:pt idx="138">
                  <c:v>8.7857959999999985E-3</c:v>
                </c:pt>
                <c:pt idx="139">
                  <c:v>6.0614577359999998E-2</c:v>
                </c:pt>
                <c:pt idx="140">
                  <c:v>0</c:v>
                </c:pt>
                <c:pt idx="141">
                  <c:v>0.12507863999999996</c:v>
                </c:pt>
                <c:pt idx="142">
                  <c:v>1.1927099999999999</c:v>
                </c:pt>
                <c:pt idx="143">
                  <c:v>2.4097200000000006E-3</c:v>
                </c:pt>
                <c:pt idx="144">
                  <c:v>0.89140000000000441</c:v>
                </c:pt>
                <c:pt idx="145">
                  <c:v>0</c:v>
                </c:pt>
                <c:pt idx="146">
                  <c:v>0</c:v>
                </c:pt>
                <c:pt idx="147">
                  <c:v>0</c:v>
                </c:pt>
                <c:pt idx="148">
                  <c:v>0</c:v>
                </c:pt>
                <c:pt idx="149">
                  <c:v>0</c:v>
                </c:pt>
                <c:pt idx="150">
                  <c:v>12.709942192</c:v>
                </c:pt>
                <c:pt idx="151">
                  <c:v>2.4537841999999999</c:v>
                </c:pt>
                <c:pt idx="152">
                  <c:v>0</c:v>
                </c:pt>
                <c:pt idx="153">
                  <c:v>0.35838799999999998</c:v>
                </c:pt>
                <c:pt idx="154">
                  <c:v>0</c:v>
                </c:pt>
                <c:pt idx="155">
                  <c:v>0</c:v>
                </c:pt>
                <c:pt idx="156">
                  <c:v>0</c:v>
                </c:pt>
                <c:pt idx="157">
                  <c:v>1.0817452599999999</c:v>
                </c:pt>
                <c:pt idx="158">
                  <c:v>1.9807035999999996</c:v>
                </c:pt>
                <c:pt idx="159">
                  <c:v>3.7262639999999996</c:v>
                </c:pt>
                <c:pt idx="160">
                  <c:v>0.82382917999999994</c:v>
                </c:pt>
                <c:pt idx="161">
                  <c:v>1.5208202000000002</c:v>
                </c:pt>
                <c:pt idx="162">
                  <c:v>1.5719819999999999E-2</c:v>
                </c:pt>
                <c:pt idx="163">
                  <c:v>0</c:v>
                </c:pt>
                <c:pt idx="164">
                  <c:v>0</c:v>
                </c:pt>
                <c:pt idx="165">
                  <c:v>4.70202718</c:v>
                </c:pt>
                <c:pt idx="166">
                  <c:v>4.2901731999999999</c:v>
                </c:pt>
                <c:pt idx="167">
                  <c:v>0.19241907999999996</c:v>
                </c:pt>
                <c:pt idx="168">
                  <c:v>109.50438199999999</c:v>
                </c:pt>
                <c:pt idx="169">
                  <c:v>2.0662599999999968E-3</c:v>
                </c:pt>
                <c:pt idx="170">
                  <c:v>0</c:v>
                </c:pt>
                <c:pt idx="171">
                  <c:v>0</c:v>
                </c:pt>
                <c:pt idx="172">
                  <c:v>0</c:v>
                </c:pt>
                <c:pt idx="173">
                  <c:v>0</c:v>
                </c:pt>
                <c:pt idx="174">
                  <c:v>0.28770148000000001</c:v>
                </c:pt>
                <c:pt idx="175">
                  <c:v>4.1409800000000008</c:v>
                </c:pt>
                <c:pt idx="176">
                  <c:v>0.33773144900000007</c:v>
                </c:pt>
                <c:pt idx="177">
                  <c:v>2.8536400000000114E-3</c:v>
                </c:pt>
                <c:pt idx="178">
                  <c:v>0</c:v>
                </c:pt>
                <c:pt idx="179">
                  <c:v>0</c:v>
                </c:pt>
                <c:pt idx="180">
                  <c:v>0.53600399999999837</c:v>
                </c:pt>
                <c:pt idx="181">
                  <c:v>45.495899999999978</c:v>
                </c:pt>
                <c:pt idx="182">
                  <c:v>0.15687657599999999</c:v>
                </c:pt>
                <c:pt idx="183">
                  <c:v>0.84268452000000005</c:v>
                </c:pt>
                <c:pt idx="184">
                  <c:v>7.7961520000000002</c:v>
                </c:pt>
                <c:pt idx="185">
                  <c:v>1.2355460000000003</c:v>
                </c:pt>
                <c:pt idx="186">
                  <c:v>106.483542</c:v>
                </c:pt>
                <c:pt idx="187">
                  <c:v>0.41265146000000003</c:v>
                </c:pt>
                <c:pt idx="188">
                  <c:v>0</c:v>
                </c:pt>
                <c:pt idx="189">
                  <c:v>1.279446412</c:v>
                </c:pt>
                <c:pt idx="190">
                  <c:v>4.8838799999999655E-3</c:v>
                </c:pt>
                <c:pt idx="191">
                  <c:v>0.1148096</c:v>
                </c:pt>
                <c:pt idx="192">
                  <c:v>0</c:v>
                </c:pt>
                <c:pt idx="193">
                  <c:v>0</c:v>
                </c:pt>
                <c:pt idx="194">
                  <c:v>0</c:v>
                </c:pt>
                <c:pt idx="195">
                  <c:v>1.8950000000000911E-4</c:v>
                </c:pt>
                <c:pt idx="196">
                  <c:v>14.8459284</c:v>
                </c:pt>
                <c:pt idx="197">
                  <c:v>7.4146532000000001E-2</c:v>
                </c:pt>
                <c:pt idx="198">
                  <c:v>7.3483300000000001E-2</c:v>
                </c:pt>
                <c:pt idx="199">
                  <c:v>611.74360000000001</c:v>
                </c:pt>
              </c:numCache>
            </c:numRef>
          </c:yVal>
          <c:smooth val="0"/>
        </c:ser>
        <c:ser>
          <c:idx val="3"/>
          <c:order val="2"/>
          <c:tx>
            <c:strRef>
              <c:f>agricultural_final_chart!$G$411</c:f>
              <c:strCache>
                <c:ptCount val="1"/>
                <c:pt idx="0">
                  <c:v>2003-2007</c:v>
                </c:pt>
              </c:strCache>
            </c:strRef>
          </c:tx>
          <c:spPr>
            <a:ln w="28575">
              <a:noFill/>
            </a:ln>
          </c:spPr>
          <c:xVal>
            <c:numRef>
              <c:f>agricultural_final_chart!$H$411:$H$610</c:f>
              <c:numCache>
                <c:formatCode>0.00</c:formatCode>
                <c:ptCount val="200"/>
                <c:pt idx="0">
                  <c:v>1.89</c:v>
                </c:pt>
                <c:pt idx="1">
                  <c:v>#N/A</c:v>
                </c:pt>
                <c:pt idx="2">
                  <c:v>0.51759999999999995</c:v>
                </c:pt>
                <c:pt idx="3">
                  <c:v>#N/A</c:v>
                </c:pt>
                <c:pt idx="4">
                  <c:v>#N/A</c:v>
                </c:pt>
                <c:pt idx="5">
                  <c:v>0.1467</c:v>
                </c:pt>
                <c:pt idx="6">
                  <c:v>1.2999999999999999E-3</c:v>
                </c:pt>
                <c:pt idx="7">
                  <c:v>#N/A</c:v>
                </c:pt>
                <c:pt idx="8">
                  <c:v>12.24</c:v>
                </c:pt>
                <c:pt idx="9">
                  <c:v>#N/A</c:v>
                </c:pt>
                <c:pt idx="10">
                  <c:v>#N/A</c:v>
                </c:pt>
                <c:pt idx="11">
                  <c:v>0.15920000000000001</c:v>
                </c:pt>
                <c:pt idx="12">
                  <c:v>5.4800000000000001E-2</c:v>
                </c:pt>
                <c:pt idx="13">
                  <c:v>#N/A</c:v>
                </c:pt>
                <c:pt idx="14">
                  <c:v>#N/A</c:v>
                </c:pt>
                <c:pt idx="15">
                  <c:v>#N/A</c:v>
                </c:pt>
                <c:pt idx="16">
                  <c:v>#N/A</c:v>
                </c:pt>
                <c:pt idx="17">
                  <c:v>31.7</c:v>
                </c:pt>
                <c:pt idx="18">
                  <c:v>#N/A</c:v>
                </c:pt>
                <c:pt idx="19">
                  <c:v>#N/A</c:v>
                </c:pt>
                <c:pt idx="20">
                  <c:v>#N/A</c:v>
                </c:pt>
                <c:pt idx="21">
                  <c:v>0.87590000000000001</c:v>
                </c:pt>
                <c:pt idx="22">
                  <c:v>#N/A</c:v>
                </c:pt>
                <c:pt idx="23">
                  <c:v>#N/A</c:v>
                </c:pt>
                <c:pt idx="24">
                  <c:v>#N/A</c:v>
                </c:pt>
                <c:pt idx="25">
                  <c:v>2.3220000000000001</c:v>
                </c:pt>
                <c:pt idx="26">
                  <c:v>2.5000000000000001E-2</c:v>
                </c:pt>
                <c:pt idx="27">
                  <c:v>4.0000000000000002E-4</c:v>
                </c:pt>
                <c:pt idx="28">
                  <c:v>11.31</c:v>
                </c:pt>
                <c:pt idx="29">
                  <c:v>0.67220000000000002</c:v>
                </c:pt>
                <c:pt idx="30">
                  <c:v>29.42</c:v>
                </c:pt>
                <c:pt idx="31">
                  <c:v>#N/A</c:v>
                </c:pt>
                <c:pt idx="32">
                  <c:v>#N/A</c:v>
                </c:pt>
                <c:pt idx="33">
                  <c:v>#N/A</c:v>
                </c:pt>
                <c:pt idx="34">
                  <c:v>#N/A</c:v>
                </c:pt>
                <c:pt idx="35">
                  <c:v>#N/A</c:v>
                </c:pt>
                <c:pt idx="36">
                  <c:v>2.476</c:v>
                </c:pt>
                <c:pt idx="37">
                  <c:v>0.14299999999999999</c:v>
                </c:pt>
                <c:pt idx="38">
                  <c:v>9.33</c:v>
                </c:pt>
                <c:pt idx="39">
                  <c:v>#N/A</c:v>
                </c:pt>
                <c:pt idx="40">
                  <c:v>0.11749999999999999</c:v>
                </c:pt>
                <c:pt idx="41">
                  <c:v>#N/A</c:v>
                </c:pt>
                <c:pt idx="42">
                  <c:v>4.4870000000000001</c:v>
                </c:pt>
                <c:pt idx="43">
                  <c:v>0.40899999999999997</c:v>
                </c:pt>
                <c:pt idx="44">
                  <c:v>8.0760000000000005</c:v>
                </c:pt>
                <c:pt idx="45">
                  <c:v>#N/A</c:v>
                </c:pt>
                <c:pt idx="46">
                  <c:v>1.431</c:v>
                </c:pt>
                <c:pt idx="47">
                  <c:v>#N/A</c:v>
                </c:pt>
                <c:pt idx="48">
                  <c:v>7.6E-3</c:v>
                </c:pt>
                <c:pt idx="49">
                  <c:v>#N/A</c:v>
                </c:pt>
                <c:pt idx="50">
                  <c:v>0.05</c:v>
                </c:pt>
                <c:pt idx="51">
                  <c:v>0.05</c:v>
                </c:pt>
                <c:pt idx="52">
                  <c:v>3.9329999999999998</c:v>
                </c:pt>
                <c:pt idx="53">
                  <c:v>#N/A</c:v>
                </c:pt>
                <c:pt idx="54">
                  <c:v>1.0549999999999999</c:v>
                </c:pt>
                <c:pt idx="55">
                  <c:v>4.0300000000000002E-2</c:v>
                </c:pt>
                <c:pt idx="56">
                  <c:v>#N/A</c:v>
                </c:pt>
                <c:pt idx="57">
                  <c:v>0.13170000000000001</c:v>
                </c:pt>
                <c:pt idx="58">
                  <c:v>#N/A</c:v>
                </c:pt>
                <c:pt idx="59">
                  <c:v>#N/A</c:v>
                </c:pt>
                <c:pt idx="60">
                  <c:v>#N/A</c:v>
                </c:pt>
                <c:pt idx="61">
                  <c:v>8.4580000000000002</c:v>
                </c:pt>
                <c:pt idx="62">
                  <c:v>#N/A</c:v>
                </c:pt>
                <c:pt idx="63">
                  <c:v>1.8859999999999999</c:v>
                </c:pt>
                <c:pt idx="64">
                  <c:v>#N/A</c:v>
                </c:pt>
                <c:pt idx="65">
                  <c:v>#N/A</c:v>
                </c:pt>
                <c:pt idx="66">
                  <c:v>#N/A</c:v>
                </c:pt>
                <c:pt idx="67">
                  <c:v>#N/A</c:v>
                </c:pt>
                <c:pt idx="68">
                  <c:v>1.1779999999999999</c:v>
                </c:pt>
                <c:pt idx="69">
                  <c:v>0.3054</c:v>
                </c:pt>
                <c:pt idx="70">
                  <c:v>3.2000000000000002E-3</c:v>
                </c:pt>
                <c:pt idx="71">
                  <c:v>7.0000000000000007E-2</c:v>
                </c:pt>
                <c:pt idx="72">
                  <c:v>#N/A</c:v>
                </c:pt>
                <c:pt idx="73">
                  <c:v>#N/A</c:v>
                </c:pt>
                <c:pt idx="74">
                  <c:v>86</c:v>
                </c:pt>
                <c:pt idx="75">
                  <c:v>#N/A</c:v>
                </c:pt>
                <c:pt idx="76">
                  <c:v>#N/A</c:v>
                </c:pt>
                <c:pt idx="77">
                  <c:v>1.129</c:v>
                </c:pt>
                <c:pt idx="78">
                  <c:v>12.89</c:v>
                </c:pt>
                <c:pt idx="79">
                  <c:v>0.59530000000000005</c:v>
                </c:pt>
                <c:pt idx="80">
                  <c:v>14.03</c:v>
                </c:pt>
                <c:pt idx="81">
                  <c:v>0.44800000000000001</c:v>
                </c:pt>
                <c:pt idx="82">
                  <c:v>54.5</c:v>
                </c:pt>
                <c:pt idx="83">
                  <c:v>0.61119999999999997</c:v>
                </c:pt>
                <c:pt idx="84">
                  <c:v>7.4470000000000001</c:v>
                </c:pt>
                <c:pt idx="85">
                  <c:v>1.75</c:v>
                </c:pt>
                <c:pt idx="86">
                  <c:v>2.0529999999999999</c:v>
                </c:pt>
                <c:pt idx="87">
                  <c:v>6.61</c:v>
                </c:pt>
                <c:pt idx="88">
                  <c:v>15.96</c:v>
                </c:pt>
                <c:pt idx="89">
                  <c:v>#N/A</c:v>
                </c:pt>
                <c:pt idx="90">
                  <c:v>5.0599999999999999E-2</c:v>
                </c:pt>
                <c:pt idx="91">
                  <c:v>3.1930000000000001</c:v>
                </c:pt>
                <c:pt idx="92">
                  <c:v>0.78</c:v>
                </c:pt>
                <c:pt idx="93">
                  <c:v>#N/A</c:v>
                </c:pt>
                <c:pt idx="94">
                  <c:v>#N/A</c:v>
                </c:pt>
                <c:pt idx="95">
                  <c:v>#N/A</c:v>
                </c:pt>
                <c:pt idx="96">
                  <c:v>#N/A</c:v>
                </c:pt>
                <c:pt idx="97">
                  <c:v>8.1799999999999998E-2</c:v>
                </c:pt>
                <c:pt idx="98">
                  <c:v>#N/A</c:v>
                </c:pt>
                <c:pt idx="99">
                  <c:v>13</c:v>
                </c:pt>
                <c:pt idx="100">
                  <c:v>1.1659999999999999</c:v>
                </c:pt>
                <c:pt idx="101">
                  <c:v>2.5049999999999999</c:v>
                </c:pt>
                <c:pt idx="102">
                  <c:v>#N/A</c:v>
                </c:pt>
                <c:pt idx="103">
                  <c:v>5.0750000000000002</c:v>
                </c:pt>
                <c:pt idx="104">
                  <c:v>2.0299999999999999E-2</c:v>
                </c:pt>
                <c:pt idx="105">
                  <c:v>1.2230000000000001</c:v>
                </c:pt>
                <c:pt idx="106">
                  <c:v>0.49099999999999999</c:v>
                </c:pt>
                <c:pt idx="107">
                  <c:v>60.57</c:v>
                </c:pt>
                <c:pt idx="108">
                  <c:v>#N/A</c:v>
                </c:pt>
                <c:pt idx="109">
                  <c:v>0.224</c:v>
                </c:pt>
                <c:pt idx="110">
                  <c:v>#N/A</c:v>
                </c:pt>
                <c:pt idx="111">
                  <c:v>#N/A</c:v>
                </c:pt>
                <c:pt idx="112">
                  <c:v>#N/A</c:v>
                </c:pt>
                <c:pt idx="113">
                  <c:v>3.5999999999999997E-2</c:v>
                </c:pt>
                <c:pt idx="114">
                  <c:v>#N/A</c:v>
                </c:pt>
                <c:pt idx="115">
                  <c:v>#N/A</c:v>
                </c:pt>
                <c:pt idx="116">
                  <c:v>9.32</c:v>
                </c:pt>
                <c:pt idx="117">
                  <c:v>7.1900000000000006E-2</c:v>
                </c:pt>
                <c:pt idx="118">
                  <c:v>0.1255</c:v>
                </c:pt>
                <c:pt idx="119">
                  <c:v>#N/A</c:v>
                </c:pt>
                <c:pt idx="120">
                  <c:v>2.82</c:v>
                </c:pt>
                <c:pt idx="121">
                  <c:v>#N/A</c:v>
                </c:pt>
                <c:pt idx="122">
                  <c:v>0.65649999999999997</c:v>
                </c:pt>
                <c:pt idx="123">
                  <c:v>5.51</c:v>
                </c:pt>
                <c:pt idx="124">
                  <c:v>#N/A</c:v>
                </c:pt>
                <c:pt idx="125">
                  <c:v>0.84489999999999998</c:v>
                </c:pt>
                <c:pt idx="126">
                  <c:v>#N/A</c:v>
                </c:pt>
                <c:pt idx="127">
                  <c:v>#N/A</c:v>
                </c:pt>
                <c:pt idx="128">
                  <c:v>2.98E-2</c:v>
                </c:pt>
                <c:pt idx="129">
                  <c:v>1E-3</c:v>
                </c:pt>
                <c:pt idx="130">
                  <c:v>#N/A</c:v>
                </c:pt>
                <c:pt idx="131">
                  <c:v>#N/A</c:v>
                </c:pt>
                <c:pt idx="132">
                  <c:v>65.59</c:v>
                </c:pt>
                <c:pt idx="133">
                  <c:v>1.1220000000000001</c:v>
                </c:pt>
                <c:pt idx="134">
                  <c:v>#N/A</c:v>
                </c:pt>
                <c:pt idx="135">
                  <c:v>#N/A</c:v>
                </c:pt>
                <c:pt idx="136">
                  <c:v>1.071</c:v>
                </c:pt>
                <c:pt idx="137">
                  <c:v>7.3899999999999993E-2</c:v>
                </c:pt>
                <c:pt idx="138">
                  <c:v>0.55000000000000004</c:v>
                </c:pt>
                <c:pt idx="139">
                  <c:v>0.26200000000000001</c:v>
                </c:pt>
                <c:pt idx="140">
                  <c:v>#N/A</c:v>
                </c:pt>
                <c:pt idx="141">
                  <c:v>2.93</c:v>
                </c:pt>
                <c:pt idx="142">
                  <c:v>1.099</c:v>
                </c:pt>
                <c:pt idx="143">
                  <c:v>#N/A</c:v>
                </c:pt>
                <c:pt idx="144">
                  <c:v>#N/A</c:v>
                </c:pt>
                <c:pt idx="145">
                  <c:v>#N/A</c:v>
                </c:pt>
                <c:pt idx="146">
                  <c:v>3.04E-2</c:v>
                </c:pt>
                <c:pt idx="147">
                  <c:v>#N/A</c:v>
                </c:pt>
                <c:pt idx="148">
                  <c:v>#N/A</c:v>
                </c:pt>
                <c:pt idx="149">
                  <c:v>#N/A</c:v>
                </c:pt>
                <c:pt idx="150">
                  <c:v>20.83</c:v>
                </c:pt>
                <c:pt idx="151">
                  <c:v>#N/A</c:v>
                </c:pt>
                <c:pt idx="152">
                  <c:v>8.9999999999999998E-4</c:v>
                </c:pt>
                <c:pt idx="153">
                  <c:v>4.5699999999999998E-2</c:v>
                </c:pt>
                <c:pt idx="154">
                  <c:v>4.5999999999999999E-3</c:v>
                </c:pt>
                <c:pt idx="155">
                  <c:v>2.2499999999999999E-2</c:v>
                </c:pt>
                <c:pt idx="156">
                  <c:v>#N/A</c:v>
                </c:pt>
                <c:pt idx="157">
                  <c:v>3.2810000000000001</c:v>
                </c:pt>
                <c:pt idx="158">
                  <c:v>#N/A</c:v>
                </c:pt>
                <c:pt idx="159">
                  <c:v>23.18</c:v>
                </c:pt>
                <c:pt idx="160">
                  <c:v>0.43109999999999998</c:v>
                </c:pt>
                <c:pt idx="161">
                  <c:v>10.44</c:v>
                </c:pt>
                <c:pt idx="162">
                  <c:v>#N/A</c:v>
                </c:pt>
                <c:pt idx="163">
                  <c:v>0.107</c:v>
                </c:pt>
                <c:pt idx="164">
                  <c:v>#N/A</c:v>
                </c:pt>
                <c:pt idx="165">
                  <c:v>14.67</c:v>
                </c:pt>
                <c:pt idx="166">
                  <c:v>26.36</c:v>
                </c:pt>
                <c:pt idx="167">
                  <c:v>#N/A</c:v>
                </c:pt>
                <c:pt idx="168">
                  <c:v>51.79</c:v>
                </c:pt>
                <c:pt idx="169">
                  <c:v>#N/A</c:v>
                </c:pt>
                <c:pt idx="170">
                  <c:v>#N/A</c:v>
                </c:pt>
                <c:pt idx="171">
                  <c:v>#N/A</c:v>
                </c:pt>
                <c:pt idx="172">
                  <c:v>1.4999999999999999E-2</c:v>
                </c:pt>
                <c:pt idx="173">
                  <c:v>1.1679999999999999</c:v>
                </c:pt>
                <c:pt idx="174">
                  <c:v>#N/A</c:v>
                </c:pt>
                <c:pt idx="175">
                  <c:v>29.6</c:v>
                </c:pt>
                <c:pt idx="176">
                  <c:v>3.3119999999999998</c:v>
                </c:pt>
                <c:pt idx="177">
                  <c:v>#N/A</c:v>
                </c:pt>
                <c:pt idx="178">
                  <c:v>#N/A</c:v>
                </c:pt>
                <c:pt idx="179">
                  <c:v>1.33</c:v>
                </c:pt>
                <c:pt idx="180">
                  <c:v>4.5250000000000004</c:v>
                </c:pt>
                <c:pt idx="181">
                  <c:v>191.9</c:v>
                </c:pt>
                <c:pt idx="182">
                  <c:v>0.42070000000000002</c:v>
                </c:pt>
                <c:pt idx="183">
                  <c:v>#N/A</c:v>
                </c:pt>
                <c:pt idx="184">
                  <c:v>50.4</c:v>
                </c:pt>
                <c:pt idx="185">
                  <c:v>16.71</c:v>
                </c:pt>
                <c:pt idx="186">
                  <c:v>77.75</c:v>
                </c:pt>
                <c:pt idx="187">
                  <c:v>7</c:v>
                </c:pt>
                <c:pt idx="188">
                  <c:v>#N/A</c:v>
                </c:pt>
                <c:pt idx="189">
                  <c:v>3.2349999999999999</c:v>
                </c:pt>
                <c:pt idx="190">
                  <c:v>7.1900000000000006E-2</c:v>
                </c:pt>
                <c:pt idx="191">
                  <c:v>#N/A</c:v>
                </c:pt>
                <c:pt idx="192">
                  <c:v>3.6900000000000002E-2</c:v>
                </c:pt>
                <c:pt idx="193">
                  <c:v>#N/A</c:v>
                </c:pt>
                <c:pt idx="194">
                  <c:v>0.12820000000000001</c:v>
                </c:pt>
                <c:pt idx="195">
                  <c:v>6.6E-3</c:v>
                </c:pt>
                <c:pt idx="196">
                  <c:v>#N/A</c:v>
                </c:pt>
                <c:pt idx="197">
                  <c:v>#N/A</c:v>
                </c:pt>
                <c:pt idx="198">
                  <c:v>0.189</c:v>
                </c:pt>
                <c:pt idx="199">
                  <c:v>358</c:v>
                </c:pt>
              </c:numCache>
            </c:numRef>
          </c:xVal>
          <c:yVal>
            <c:numRef>
              <c:f>agricultural_final_chart!$I$411:$I$610</c:f>
              <c:numCache>
                <c:formatCode>0.00</c:formatCode>
                <c:ptCount val="200"/>
                <c:pt idx="0">
                  <c:v>0</c:v>
                </c:pt>
                <c:pt idx="1">
                  <c:v>7.9756956599999995</c:v>
                </c:pt>
                <c:pt idx="2">
                  <c:v>0.212502</c:v>
                </c:pt>
                <c:pt idx="3">
                  <c:v>0.24521159999999997</c:v>
                </c:pt>
                <c:pt idx="4">
                  <c:v>0</c:v>
                </c:pt>
                <c:pt idx="5">
                  <c:v>0.26968362000000001</c:v>
                </c:pt>
                <c:pt idx="6">
                  <c:v>0</c:v>
                </c:pt>
                <c:pt idx="7">
                  <c:v>2.9289599999999991</c:v>
                </c:pt>
                <c:pt idx="8">
                  <c:v>4.2793300000000007</c:v>
                </c:pt>
                <c:pt idx="9">
                  <c:v>0</c:v>
                </c:pt>
                <c:pt idx="10">
                  <c:v>0</c:v>
                </c:pt>
                <c:pt idx="11">
                  <c:v>0.15987289999999998</c:v>
                </c:pt>
                <c:pt idx="12">
                  <c:v>0</c:v>
                </c:pt>
                <c:pt idx="13">
                  <c:v>85.495856400000008</c:v>
                </c:pt>
                <c:pt idx="14">
                  <c:v>1.0844119999999999E-2</c:v>
                </c:pt>
                <c:pt idx="15">
                  <c:v>0.10198332</c:v>
                </c:pt>
                <c:pt idx="16">
                  <c:v>0</c:v>
                </c:pt>
                <c:pt idx="17">
                  <c:v>31.479596000000001</c:v>
                </c:pt>
                <c:pt idx="18">
                  <c:v>2.1957733999999996E-2</c:v>
                </c:pt>
                <c:pt idx="19">
                  <c:v>0</c:v>
                </c:pt>
                <c:pt idx="20">
                  <c:v>4.9303399999999949E-3</c:v>
                </c:pt>
                <c:pt idx="21">
                  <c:v>0</c:v>
                </c:pt>
                <c:pt idx="22">
                  <c:v>72.992492000000013</c:v>
                </c:pt>
                <c:pt idx="23">
                  <c:v>0.10140280719999999</c:v>
                </c:pt>
                <c:pt idx="24">
                  <c:v>0.56255499999999992</c:v>
                </c:pt>
                <c:pt idx="25">
                  <c:v>0</c:v>
                </c:pt>
                <c:pt idx="26">
                  <c:v>0</c:v>
                </c:pt>
                <c:pt idx="27">
                  <c:v>4.2760280000000012E-3</c:v>
                </c:pt>
                <c:pt idx="28">
                  <c:v>2.2231799999999997</c:v>
                </c:pt>
                <c:pt idx="29">
                  <c:v>0.17432033399999999</c:v>
                </c:pt>
                <c:pt idx="30">
                  <c:v>0.88290079999999993</c:v>
                </c:pt>
                <c:pt idx="31">
                  <c:v>2.7543880000000005</c:v>
                </c:pt>
                <c:pt idx="32">
                  <c:v>0</c:v>
                </c:pt>
                <c:pt idx="33">
                  <c:v>0</c:v>
                </c:pt>
                <c:pt idx="34">
                  <c:v>0</c:v>
                </c:pt>
                <c:pt idx="35">
                  <c:v>0.3042417999999999</c:v>
                </c:pt>
                <c:pt idx="36">
                  <c:v>0.72672300000000023</c:v>
                </c:pt>
                <c:pt idx="37">
                  <c:v>0.21801446199999999</c:v>
                </c:pt>
                <c:pt idx="38">
                  <c:v>2.4548186000000003</c:v>
                </c:pt>
                <c:pt idx="39">
                  <c:v>2.8878896000000001E-2</c:v>
                </c:pt>
                <c:pt idx="40">
                  <c:v>0</c:v>
                </c:pt>
                <c:pt idx="41">
                  <c:v>0</c:v>
                </c:pt>
                <c:pt idx="42">
                  <c:v>0.31521540000000003</c:v>
                </c:pt>
                <c:pt idx="43">
                  <c:v>2.1091199999999866E-2</c:v>
                </c:pt>
                <c:pt idx="44">
                  <c:v>3.4715351999999999</c:v>
                </c:pt>
                <c:pt idx="45">
                  <c:v>28.360140000000001</c:v>
                </c:pt>
                <c:pt idx="46">
                  <c:v>3.8809780000000023E-2</c:v>
                </c:pt>
                <c:pt idx="47">
                  <c:v>0</c:v>
                </c:pt>
                <c:pt idx="48">
                  <c:v>0</c:v>
                </c:pt>
                <c:pt idx="49">
                  <c:v>0</c:v>
                </c:pt>
                <c:pt idx="50">
                  <c:v>0</c:v>
                </c:pt>
                <c:pt idx="51">
                  <c:v>0</c:v>
                </c:pt>
                <c:pt idx="52">
                  <c:v>0</c:v>
                </c:pt>
                <c:pt idx="53">
                  <c:v>0</c:v>
                </c:pt>
                <c:pt idx="54">
                  <c:v>0</c:v>
                </c:pt>
                <c:pt idx="55">
                  <c:v>1.5604959999999994E-2</c:v>
                </c:pt>
                <c:pt idx="56">
                  <c:v>6.2050166840000004E-2</c:v>
                </c:pt>
                <c:pt idx="57">
                  <c:v>0</c:v>
                </c:pt>
                <c:pt idx="58">
                  <c:v>0</c:v>
                </c:pt>
                <c:pt idx="59">
                  <c:v>5.2960000000000007E-2</c:v>
                </c:pt>
                <c:pt idx="60">
                  <c:v>0</c:v>
                </c:pt>
                <c:pt idx="61">
                  <c:v>2.1008599999999999</c:v>
                </c:pt>
                <c:pt idx="62">
                  <c:v>0</c:v>
                </c:pt>
                <c:pt idx="63">
                  <c:v>0.10900940000000003</c:v>
                </c:pt>
                <c:pt idx="64">
                  <c:v>1.0363794999999998</c:v>
                </c:pt>
                <c:pt idx="65">
                  <c:v>1.5727110075999999</c:v>
                </c:pt>
                <c:pt idx="66">
                  <c:v>0.25138525</c:v>
                </c:pt>
                <c:pt idx="67">
                  <c:v>#N/A</c:v>
                </c:pt>
                <c:pt idx="68">
                  <c:v>8.4157939999999973E-2</c:v>
                </c:pt>
                <c:pt idx="69">
                  <c:v>0</c:v>
                </c:pt>
                <c:pt idx="70">
                  <c:v>0</c:v>
                </c:pt>
                <c:pt idx="71">
                  <c:v>0</c:v>
                </c:pt>
                <c:pt idx="72">
                  <c:v>572.39322000000004</c:v>
                </c:pt>
                <c:pt idx="73">
                  <c:v>29.002958</c:v>
                </c:pt>
                <c:pt idx="74">
                  <c:v>28.824607800000003</c:v>
                </c:pt>
                <c:pt idx="75">
                  <c:v>23.110474</c:v>
                </c:pt>
                <c:pt idx="76">
                  <c:v>0</c:v>
                </c:pt>
                <c:pt idx="77">
                  <c:v>0.60453518000000006</c:v>
                </c:pt>
                <c:pt idx="78">
                  <c:v>3.1250060000000026</c:v>
                </c:pt>
                <c:pt idx="79">
                  <c:v>9.5756200000000014E-2</c:v>
                </c:pt>
                <c:pt idx="80">
                  <c:v>3.3553449999999989</c:v>
                </c:pt>
                <c:pt idx="81">
                  <c:v>0</c:v>
                </c:pt>
                <c:pt idx="82">
                  <c:v>24.0078</c:v>
                </c:pt>
                <c:pt idx="83">
                  <c:v>6.2113639999999814E-3</c:v>
                </c:pt>
                <c:pt idx="84">
                  <c:v>1.2981798000000002</c:v>
                </c:pt>
                <c:pt idx="85">
                  <c:v>7.1954360000000009E-2</c:v>
                </c:pt>
                <c:pt idx="86">
                  <c:v>13.868104699999998</c:v>
                </c:pt>
                <c:pt idx="87">
                  <c:v>3.6165180000000006</c:v>
                </c:pt>
                <c:pt idx="88">
                  <c:v>6.3412619999999986</c:v>
                </c:pt>
                <c:pt idx="89">
                  <c:v>0</c:v>
                </c:pt>
                <c:pt idx="90">
                  <c:v>0</c:v>
                </c:pt>
                <c:pt idx="91">
                  <c:v>12.81064362</c:v>
                </c:pt>
                <c:pt idx="92">
                  <c:v>0.14135925999999993</c:v>
                </c:pt>
                <c:pt idx="93">
                  <c:v>0</c:v>
                </c:pt>
                <c:pt idx="94">
                  <c:v>0</c:v>
                </c:pt>
                <c:pt idx="95">
                  <c:v>0.46380262000000017</c:v>
                </c:pt>
                <c:pt idx="96">
                  <c:v>0</c:v>
                </c:pt>
                <c:pt idx="97">
                  <c:v>0</c:v>
                </c:pt>
                <c:pt idx="98">
                  <c:v>0</c:v>
                </c:pt>
                <c:pt idx="99">
                  <c:v>12.853352599999999</c:v>
                </c:pt>
                <c:pt idx="100">
                  <c:v>2.4591919999999982E-2</c:v>
                </c:pt>
                <c:pt idx="101">
                  <c:v>3.8485679999999998</c:v>
                </c:pt>
                <c:pt idx="102">
                  <c:v>0</c:v>
                </c:pt>
                <c:pt idx="103">
                  <c:v>6.6633585000000002</c:v>
                </c:pt>
                <c:pt idx="104">
                  <c:v>0</c:v>
                </c:pt>
                <c:pt idx="105">
                  <c:v>0.6794231220000001</c:v>
                </c:pt>
                <c:pt idx="106">
                  <c:v>0</c:v>
                </c:pt>
                <c:pt idx="107">
                  <c:v>13.402708000000002</c:v>
                </c:pt>
                <c:pt idx="108">
                  <c:v>0</c:v>
                </c:pt>
                <c:pt idx="109">
                  <c:v>3.7040599999999951E-3</c:v>
                </c:pt>
                <c:pt idx="110">
                  <c:v>0.99092080000000027</c:v>
                </c:pt>
                <c:pt idx="111">
                  <c:v>0.19369454</c:v>
                </c:pt>
                <c:pt idx="112">
                  <c:v>0</c:v>
                </c:pt>
                <c:pt idx="113">
                  <c:v>7.8479600000000094E-2</c:v>
                </c:pt>
                <c:pt idx="114">
                  <c:v>0</c:v>
                </c:pt>
                <c:pt idx="115">
                  <c:v>0</c:v>
                </c:pt>
                <c:pt idx="116">
                  <c:v>4.9986808399999996</c:v>
                </c:pt>
                <c:pt idx="117">
                  <c:v>0</c:v>
                </c:pt>
                <c:pt idx="118">
                  <c:v>6.9328759999999989E-2</c:v>
                </c:pt>
                <c:pt idx="119">
                  <c:v>1.0463935999999999E-6</c:v>
                </c:pt>
                <c:pt idx="120">
                  <c:v>0</c:v>
                </c:pt>
                <c:pt idx="121">
                  <c:v>6.1862399999999984E-2</c:v>
                </c:pt>
                <c:pt idx="122">
                  <c:v>0.42784233000000005</c:v>
                </c:pt>
                <c:pt idx="123">
                  <c:v>0.7178899999999997</c:v>
                </c:pt>
                <c:pt idx="124">
                  <c:v>0</c:v>
                </c:pt>
                <c:pt idx="125">
                  <c:v>0</c:v>
                </c:pt>
                <c:pt idx="126">
                  <c:v>112.8556608</c:v>
                </c:pt>
                <c:pt idx="127">
                  <c:v>0</c:v>
                </c:pt>
                <c:pt idx="128">
                  <c:v>0</c:v>
                </c:pt>
                <c:pt idx="129">
                  <c:v>0</c:v>
                </c:pt>
                <c:pt idx="130">
                  <c:v>0.1012634</c:v>
                </c:pt>
                <c:pt idx="131">
                  <c:v>1.4523760000000001</c:v>
                </c:pt>
                <c:pt idx="132">
                  <c:v>12.83699</c:v>
                </c:pt>
                <c:pt idx="133">
                  <c:v>0</c:v>
                </c:pt>
                <c:pt idx="134">
                  <c:v>1.4583699999999999</c:v>
                </c:pt>
                <c:pt idx="135">
                  <c:v>0.12221646000000001</c:v>
                </c:pt>
                <c:pt idx="136">
                  <c:v>8.1041240000000007E-3</c:v>
                </c:pt>
                <c:pt idx="137">
                  <c:v>0</c:v>
                </c:pt>
                <c:pt idx="138">
                  <c:v>6.6172599999999998E-3</c:v>
                </c:pt>
                <c:pt idx="139">
                  <c:v>6.2049719999999926E-3</c:v>
                </c:pt>
                <c:pt idx="140">
                  <c:v>0</c:v>
                </c:pt>
                <c:pt idx="141">
                  <c:v>8.7273859999999953E-2</c:v>
                </c:pt>
                <c:pt idx="142">
                  <c:v>1.0321259999999999</c:v>
                </c:pt>
                <c:pt idx="143">
                  <c:v>2.0919000000000024E-3</c:v>
                </c:pt>
                <c:pt idx="144">
                  <c:v>0</c:v>
                </c:pt>
                <c:pt idx="145">
                  <c:v>0</c:v>
                </c:pt>
                <c:pt idx="146">
                  <c:v>0</c:v>
                </c:pt>
                <c:pt idx="147">
                  <c:v>0</c:v>
                </c:pt>
                <c:pt idx="148">
                  <c:v>0</c:v>
                </c:pt>
                <c:pt idx="149">
                  <c:v>0</c:v>
                </c:pt>
                <c:pt idx="150">
                  <c:v>13.086092526</c:v>
                </c:pt>
                <c:pt idx="151">
                  <c:v>2.6688971000000001</c:v>
                </c:pt>
                <c:pt idx="152">
                  <c:v>0</c:v>
                </c:pt>
                <c:pt idx="153">
                  <c:v>0.37657476000000001</c:v>
                </c:pt>
                <c:pt idx="154">
                  <c:v>0</c:v>
                </c:pt>
                <c:pt idx="155">
                  <c:v>3.6575999999999276E-3</c:v>
                </c:pt>
                <c:pt idx="156">
                  <c:v>0</c:v>
                </c:pt>
                <c:pt idx="157">
                  <c:v>1.1087062000000001</c:v>
                </c:pt>
                <c:pt idx="158">
                  <c:v>1.5712060000000005</c:v>
                </c:pt>
                <c:pt idx="159">
                  <c:v>3.0405260000000016</c:v>
                </c:pt>
                <c:pt idx="160">
                  <c:v>0.84544163999999999</c:v>
                </c:pt>
                <c:pt idx="161">
                  <c:v>1.5395822000000001</c:v>
                </c:pt>
                <c:pt idx="162">
                  <c:v>7.9622399999999972E-3</c:v>
                </c:pt>
                <c:pt idx="163">
                  <c:v>0</c:v>
                </c:pt>
                <c:pt idx="164">
                  <c:v>0</c:v>
                </c:pt>
                <c:pt idx="165">
                  <c:v>5.3593707799999999</c:v>
                </c:pt>
                <c:pt idx="166">
                  <c:v>4.1135630000000001</c:v>
                </c:pt>
                <c:pt idx="167">
                  <c:v>0.21369568</c:v>
                </c:pt>
                <c:pt idx="168">
                  <c:v>127.83944200000002</c:v>
                </c:pt>
                <c:pt idx="169">
                  <c:v>1.7896399999999986E-3</c:v>
                </c:pt>
                <c:pt idx="170">
                  <c:v>0</c:v>
                </c:pt>
                <c:pt idx="171">
                  <c:v>0</c:v>
                </c:pt>
                <c:pt idx="172">
                  <c:v>0</c:v>
                </c:pt>
                <c:pt idx="173">
                  <c:v>0</c:v>
                </c:pt>
                <c:pt idx="174">
                  <c:v>0.31825182000000007</c:v>
                </c:pt>
                <c:pt idx="175">
                  <c:v>4.3342760000000009</c:v>
                </c:pt>
                <c:pt idx="176">
                  <c:v>0.4160825722</c:v>
                </c:pt>
                <c:pt idx="177">
                  <c:v>6.6671999999999565E-4</c:v>
                </c:pt>
                <c:pt idx="178">
                  <c:v>0</c:v>
                </c:pt>
                <c:pt idx="179">
                  <c:v>0</c:v>
                </c:pt>
                <c:pt idx="180">
                  <c:v>0.31571399999999983</c:v>
                </c:pt>
                <c:pt idx="181">
                  <c:v>43.001419999999996</c:v>
                </c:pt>
                <c:pt idx="182">
                  <c:v>0.16266628800000002</c:v>
                </c:pt>
                <c:pt idx="183">
                  <c:v>0.88981975999999996</c:v>
                </c:pt>
                <c:pt idx="184">
                  <c:v>7.2245400000000002</c:v>
                </c:pt>
                <c:pt idx="185">
                  <c:v>1.2104187999999998</c:v>
                </c:pt>
                <c:pt idx="186">
                  <c:v>136.41633199999998</c:v>
                </c:pt>
                <c:pt idx="187">
                  <c:v>0.41774252000000001</c:v>
                </c:pt>
                <c:pt idx="188">
                  <c:v>0</c:v>
                </c:pt>
                <c:pt idx="189">
                  <c:v>1.5914694279999999</c:v>
                </c:pt>
                <c:pt idx="190">
                  <c:v>1.3002200000000047E-3</c:v>
                </c:pt>
                <c:pt idx="191">
                  <c:v>0.13358759999999995</c:v>
                </c:pt>
                <c:pt idx="192">
                  <c:v>0</c:v>
                </c:pt>
                <c:pt idx="193">
                  <c:v>0</c:v>
                </c:pt>
                <c:pt idx="194">
                  <c:v>0</c:v>
                </c:pt>
                <c:pt idx="195">
                  <c:v>2.2432000000000007E-4</c:v>
                </c:pt>
                <c:pt idx="196">
                  <c:v>14.807540799999998</c:v>
                </c:pt>
                <c:pt idx="197">
                  <c:v>7.6033504000000043E-2</c:v>
                </c:pt>
                <c:pt idx="198">
                  <c:v>8.3963820000000008E-2</c:v>
                </c:pt>
                <c:pt idx="199">
                  <c:v>685.95123999999998</c:v>
                </c:pt>
              </c:numCache>
            </c:numRef>
          </c:yVal>
          <c:smooth val="0"/>
        </c:ser>
        <c:ser>
          <c:idx val="1"/>
          <c:order val="3"/>
          <c:tx>
            <c:strRef>
              <c:f>agricultural_final_chart!$G$611</c:f>
              <c:strCache>
                <c:ptCount val="1"/>
                <c:pt idx="0">
                  <c:v>2008-2012</c:v>
                </c:pt>
              </c:strCache>
            </c:strRef>
          </c:tx>
          <c:spPr>
            <a:ln w="28575">
              <a:noFill/>
            </a:ln>
          </c:spPr>
          <c:marker>
            <c:spPr>
              <a:noFill/>
            </c:spPr>
          </c:marker>
          <c:xVal>
            <c:numRef>
              <c:f>agricultural_final_chart!$H$611:$H$810</c:f>
              <c:numCache>
                <c:formatCode>0.00</c:formatCode>
                <c:ptCount val="200"/>
                <c:pt idx="0">
                  <c:v>1.153</c:v>
                </c:pt>
                <c:pt idx="1">
                  <c:v>#N/A</c:v>
                </c:pt>
                <c:pt idx="2">
                  <c:v>#N/A</c:v>
                </c:pt>
                <c:pt idx="3">
                  <c:v>4.99</c:v>
                </c:pt>
                <c:pt idx="4">
                  <c:v>#N/A</c:v>
                </c:pt>
                <c:pt idx="5">
                  <c:v>#N/A</c:v>
                </c:pt>
                <c:pt idx="6">
                  <c:v>1.8E-3</c:v>
                </c:pt>
                <c:pt idx="7">
                  <c:v>27.93</c:v>
                </c:pt>
                <c:pt idx="8">
                  <c:v>9.5869999999999997</c:v>
                </c:pt>
                <c:pt idx="9">
                  <c:v>7.7100000000000002E-2</c:v>
                </c:pt>
                <c:pt idx="10">
                  <c:v>#N/A</c:v>
                </c:pt>
                <c:pt idx="11">
                  <c:v>#N/A</c:v>
                </c:pt>
                <c:pt idx="12">
                  <c:v>#N/A</c:v>
                </c:pt>
                <c:pt idx="13">
                  <c:v>31.5</c:v>
                </c:pt>
                <c:pt idx="14">
                  <c:v>0.318</c:v>
                </c:pt>
                <c:pt idx="15">
                  <c:v>1.92</c:v>
                </c:pt>
                <c:pt idx="16">
                  <c:v>#N/A</c:v>
                </c:pt>
                <c:pt idx="17">
                  <c:v>44.9</c:v>
                </c:pt>
                <c:pt idx="18">
                  <c:v>#N/A</c:v>
                </c:pt>
                <c:pt idx="19">
                  <c:v>#N/A</c:v>
                </c:pt>
                <c:pt idx="20">
                  <c:v>#N/A</c:v>
                </c:pt>
                <c:pt idx="21">
                  <c:v>#N/A</c:v>
                </c:pt>
                <c:pt idx="22">
                  <c:v>#N/A</c:v>
                </c:pt>
                <c:pt idx="23">
                  <c:v>#N/A</c:v>
                </c:pt>
                <c:pt idx="24">
                  <c:v>#N/A</c:v>
                </c:pt>
                <c:pt idx="25">
                  <c:v>4.7489999999999997</c:v>
                </c:pt>
                <c:pt idx="26">
                  <c:v>#N/A</c:v>
                </c:pt>
                <c:pt idx="27">
                  <c:v>#N/A</c:v>
                </c:pt>
                <c:pt idx="28">
                  <c:v>#N/A</c:v>
                </c:pt>
                <c:pt idx="29">
                  <c:v>#N/A</c:v>
                </c:pt>
                <c:pt idx="30">
                  <c:v>#N/A</c:v>
                </c:pt>
                <c:pt idx="31">
                  <c:v>6.391</c:v>
                </c:pt>
                <c:pt idx="32">
                  <c:v>#N/A</c:v>
                </c:pt>
                <c:pt idx="33">
                  <c:v>#N/A</c:v>
                </c:pt>
                <c:pt idx="34">
                  <c:v>#N/A</c:v>
                </c:pt>
                <c:pt idx="35">
                  <c:v>#N/A</c:v>
                </c:pt>
                <c:pt idx="36">
                  <c:v>3.569</c:v>
                </c:pt>
                <c:pt idx="37">
                  <c:v>0.17100000000000001</c:v>
                </c:pt>
                <c:pt idx="38">
                  <c:v>10.1</c:v>
                </c:pt>
                <c:pt idx="39">
                  <c:v>#N/A</c:v>
                </c:pt>
                <c:pt idx="40">
                  <c:v>0.16400000000000001</c:v>
                </c:pt>
                <c:pt idx="41">
                  <c:v>1E-3</c:v>
                </c:pt>
                <c:pt idx="42">
                  <c:v>5.7149999999999999</c:v>
                </c:pt>
                <c:pt idx="43">
                  <c:v>0.47099999999999997</c:v>
                </c:pt>
                <c:pt idx="44">
                  <c:v>#N/A</c:v>
                </c:pt>
                <c:pt idx="45">
                  <c:v>67</c:v>
                </c:pt>
                <c:pt idx="46">
                  <c:v>#N/A</c:v>
                </c:pt>
                <c:pt idx="47">
                  <c:v>#N/A</c:v>
                </c:pt>
                <c:pt idx="48">
                  <c:v>4.4999999999999997E-3</c:v>
                </c:pt>
                <c:pt idx="49">
                  <c:v>#N/A</c:v>
                </c:pt>
                <c:pt idx="50">
                  <c:v>#N/A</c:v>
                </c:pt>
                <c:pt idx="51">
                  <c:v>#N/A</c:v>
                </c:pt>
                <c:pt idx="52">
                  <c:v>3.1429999999999998</c:v>
                </c:pt>
                <c:pt idx="53">
                  <c:v>#N/A</c:v>
                </c:pt>
                <c:pt idx="54">
                  <c:v>#N/A</c:v>
                </c:pt>
                <c:pt idx="55">
                  <c:v>#N/A</c:v>
                </c:pt>
                <c:pt idx="56">
                  <c:v>#N/A</c:v>
                </c:pt>
                <c:pt idx="57">
                  <c:v>0.2109</c:v>
                </c:pt>
                <c:pt idx="58">
                  <c:v>#N/A</c:v>
                </c:pt>
                <c:pt idx="59">
                  <c:v>#N/A</c:v>
                </c:pt>
                <c:pt idx="60">
                  <c:v>#N/A</c:v>
                </c:pt>
                <c:pt idx="61">
                  <c:v>7.9180000000000001</c:v>
                </c:pt>
                <c:pt idx="62">
                  <c:v>#N/A</c:v>
                </c:pt>
                <c:pt idx="63">
                  <c:v>#N/A</c:v>
                </c:pt>
                <c:pt idx="64">
                  <c:v>#N/A</c:v>
                </c:pt>
                <c:pt idx="65">
                  <c:v>1.363</c:v>
                </c:pt>
                <c:pt idx="66">
                  <c:v>1.2090000000000001</c:v>
                </c:pt>
                <c:pt idx="67">
                  <c:v>#N/A</c:v>
                </c:pt>
                <c:pt idx="68">
                  <c:v>#N/A</c:v>
                </c:pt>
                <c:pt idx="69">
                  <c:v>0.32200000000000001</c:v>
                </c:pt>
                <c:pt idx="70">
                  <c:v>8.6E-3</c:v>
                </c:pt>
                <c:pt idx="71">
                  <c:v>#N/A</c:v>
                </c:pt>
                <c:pt idx="72">
                  <c:v>688</c:v>
                </c:pt>
                <c:pt idx="73">
                  <c:v>#N/A</c:v>
                </c:pt>
                <c:pt idx="74">
                  <c:v>#N/A</c:v>
                </c:pt>
                <c:pt idx="75">
                  <c:v>#N/A</c:v>
                </c:pt>
                <c:pt idx="76">
                  <c:v>#N/A</c:v>
                </c:pt>
                <c:pt idx="77">
                  <c:v>1.016</c:v>
                </c:pt>
                <c:pt idx="78">
                  <c:v>#N/A</c:v>
                </c:pt>
                <c:pt idx="79">
                  <c:v>0.59530000000000005</c:v>
                </c:pt>
                <c:pt idx="80">
                  <c:v>14</c:v>
                </c:pt>
                <c:pt idx="81">
                  <c:v>#N/A</c:v>
                </c:pt>
                <c:pt idx="82">
                  <c:v>54.43</c:v>
                </c:pt>
                <c:pt idx="83">
                  <c:v>#N/A</c:v>
                </c:pt>
                <c:pt idx="84">
                  <c:v>7.1</c:v>
                </c:pt>
                <c:pt idx="85">
                  <c:v>1.907</c:v>
                </c:pt>
                <c:pt idx="86">
                  <c:v>#N/A</c:v>
                </c:pt>
                <c:pt idx="87">
                  <c:v>#N/A</c:v>
                </c:pt>
                <c:pt idx="88">
                  <c:v>#N/A</c:v>
                </c:pt>
                <c:pt idx="89">
                  <c:v>#N/A</c:v>
                </c:pt>
                <c:pt idx="90">
                  <c:v>4.0800000000000003E-2</c:v>
                </c:pt>
                <c:pt idx="91">
                  <c:v>#N/A</c:v>
                </c:pt>
                <c:pt idx="92">
                  <c:v>#N/A</c:v>
                </c:pt>
                <c:pt idx="93">
                  <c:v>#N/A</c:v>
                </c:pt>
                <c:pt idx="94">
                  <c:v>#N/A</c:v>
                </c:pt>
                <c:pt idx="95">
                  <c:v>4.8499999999999996</c:v>
                </c:pt>
                <c:pt idx="96">
                  <c:v>#N/A</c:v>
                </c:pt>
                <c:pt idx="97">
                  <c:v>6.5600000000000006E-2</c:v>
                </c:pt>
                <c:pt idx="98">
                  <c:v>#N/A</c:v>
                </c:pt>
                <c:pt idx="99">
                  <c:v>#N/A</c:v>
                </c:pt>
                <c:pt idx="100">
                  <c:v>#N/A</c:v>
                </c:pt>
                <c:pt idx="101">
                  <c:v>#N/A</c:v>
                </c:pt>
                <c:pt idx="102">
                  <c:v>#N/A</c:v>
                </c:pt>
                <c:pt idx="103">
                  <c:v>#N/A</c:v>
                </c:pt>
                <c:pt idx="104">
                  <c:v>2.41E-2</c:v>
                </c:pt>
                <c:pt idx="105">
                  <c:v>#N/A</c:v>
                </c:pt>
                <c:pt idx="106">
                  <c:v>#N/A</c:v>
                </c:pt>
                <c:pt idx="107">
                  <c:v>61.58</c:v>
                </c:pt>
                <c:pt idx="108">
                  <c:v>#N/A</c:v>
                </c:pt>
                <c:pt idx="109">
                  <c:v>0.24199999999999999</c:v>
                </c:pt>
                <c:pt idx="110">
                  <c:v>9.1560000000000006</c:v>
                </c:pt>
                <c:pt idx="111">
                  <c:v>#N/A</c:v>
                </c:pt>
                <c:pt idx="112">
                  <c:v>#N/A</c:v>
                </c:pt>
                <c:pt idx="113">
                  <c:v>3.9E-2</c:v>
                </c:pt>
                <c:pt idx="114">
                  <c:v>#N/A</c:v>
                </c:pt>
                <c:pt idx="115">
                  <c:v>#N/A</c:v>
                </c:pt>
                <c:pt idx="116">
                  <c:v>#N/A</c:v>
                </c:pt>
                <c:pt idx="117">
                  <c:v>6.0199999999999997E-2</c:v>
                </c:pt>
                <c:pt idx="118">
                  <c:v>#N/A</c:v>
                </c:pt>
                <c:pt idx="119">
                  <c:v>#N/A</c:v>
                </c:pt>
                <c:pt idx="120">
                  <c:v>3.2069999999999999</c:v>
                </c:pt>
                <c:pt idx="121">
                  <c:v>1.1850000000000001</c:v>
                </c:pt>
                <c:pt idx="122">
                  <c:v>#N/A</c:v>
                </c:pt>
                <c:pt idx="123">
                  <c:v>5.51</c:v>
                </c:pt>
                <c:pt idx="124">
                  <c:v>#N/A</c:v>
                </c:pt>
                <c:pt idx="125">
                  <c:v>#N/A</c:v>
                </c:pt>
                <c:pt idx="126">
                  <c:v>172.4</c:v>
                </c:pt>
                <c:pt idx="127">
                  <c:v>0.44600000000000001</c:v>
                </c:pt>
                <c:pt idx="128">
                  <c:v>4.3200000000000002E-2</c:v>
                </c:pt>
                <c:pt idx="129">
                  <c:v>#N/A</c:v>
                </c:pt>
                <c:pt idx="130">
                  <c:v>1.897</c:v>
                </c:pt>
                <c:pt idx="131">
                  <c:v>12.12</c:v>
                </c:pt>
                <c:pt idx="132">
                  <c:v>67.069999999999993</c:v>
                </c:pt>
                <c:pt idx="133">
                  <c:v>1.1020000000000001</c:v>
                </c:pt>
                <c:pt idx="134">
                  <c:v>#N/A</c:v>
                </c:pt>
                <c:pt idx="135">
                  <c:v>#N/A</c:v>
                </c:pt>
                <c:pt idx="136">
                  <c:v>#N/A</c:v>
                </c:pt>
                <c:pt idx="137">
                  <c:v>6.4100000000000004E-2</c:v>
                </c:pt>
                <c:pt idx="138">
                  <c:v>#N/A</c:v>
                </c:pt>
                <c:pt idx="139">
                  <c:v>#N/A</c:v>
                </c:pt>
                <c:pt idx="140">
                  <c:v>#N/A</c:v>
                </c:pt>
                <c:pt idx="141">
                  <c:v>#N/A</c:v>
                </c:pt>
                <c:pt idx="142">
                  <c:v>1.093</c:v>
                </c:pt>
                <c:pt idx="143">
                  <c:v>#N/A</c:v>
                </c:pt>
                <c:pt idx="144">
                  <c:v>#N/A</c:v>
                </c:pt>
                <c:pt idx="145">
                  <c:v>2.0000000000000001E-4</c:v>
                </c:pt>
                <c:pt idx="146">
                  <c:v>#N/A</c:v>
                </c:pt>
                <c:pt idx="147">
                  <c:v>#N/A</c:v>
                </c:pt>
                <c:pt idx="148">
                  <c:v>#N/A</c:v>
                </c:pt>
                <c:pt idx="149">
                  <c:v>#N/A</c:v>
                </c:pt>
                <c:pt idx="150">
                  <c:v>#N/A</c:v>
                </c:pt>
                <c:pt idx="151">
                  <c:v>#N/A</c:v>
                </c:pt>
                <c:pt idx="152">
                  <c:v>#N/A</c:v>
                </c:pt>
                <c:pt idx="153">
                  <c:v>#N/A</c:v>
                </c:pt>
                <c:pt idx="154">
                  <c:v>2.3E-3</c:v>
                </c:pt>
                <c:pt idx="155">
                  <c:v>3.0700000000000002E-2</c:v>
                </c:pt>
                <c:pt idx="156">
                  <c:v>#N/A</c:v>
                </c:pt>
                <c:pt idx="157">
                  <c:v>#N/A</c:v>
                </c:pt>
                <c:pt idx="158">
                  <c:v>#N/A</c:v>
                </c:pt>
                <c:pt idx="159">
                  <c:v>25.47</c:v>
                </c:pt>
                <c:pt idx="160">
                  <c:v>#N/A</c:v>
                </c:pt>
                <c:pt idx="161">
                  <c:v>#N/A</c:v>
                </c:pt>
                <c:pt idx="162">
                  <c:v>#N/A</c:v>
                </c:pt>
                <c:pt idx="163">
                  <c:v>9.8000000000000004E-2</c:v>
                </c:pt>
                <c:pt idx="164">
                  <c:v>0.16009999999999999</c:v>
                </c:pt>
                <c:pt idx="165">
                  <c:v>#N/A</c:v>
                </c:pt>
                <c:pt idx="166">
                  <c:v>#N/A</c:v>
                </c:pt>
                <c:pt idx="167">
                  <c:v>#N/A</c:v>
                </c:pt>
                <c:pt idx="168">
                  <c:v>#N/A</c:v>
                </c:pt>
                <c:pt idx="169">
                  <c:v>#N/A</c:v>
                </c:pt>
                <c:pt idx="170">
                  <c:v>#N/A</c:v>
                </c:pt>
                <c:pt idx="171">
                  <c:v>#N/A</c:v>
                </c:pt>
                <c:pt idx="172">
                  <c:v>1.67E-2</c:v>
                </c:pt>
                <c:pt idx="173">
                  <c:v>#N/A</c:v>
                </c:pt>
                <c:pt idx="174">
                  <c:v>2.6440000000000001</c:v>
                </c:pt>
                <c:pt idx="175">
                  <c:v>34</c:v>
                </c:pt>
                <c:pt idx="176">
                  <c:v>#N/A</c:v>
                </c:pt>
                <c:pt idx="177">
                  <c:v>0.25900000000000001</c:v>
                </c:pt>
                <c:pt idx="178">
                  <c:v>#N/A</c:v>
                </c:pt>
                <c:pt idx="179">
                  <c:v>1.0489999999999999</c:v>
                </c:pt>
                <c:pt idx="180">
                  <c:v>4.4539999999999997</c:v>
                </c:pt>
                <c:pt idx="181">
                  <c:v>175.1</c:v>
                </c:pt>
                <c:pt idx="182">
                  <c:v>#N/A</c:v>
                </c:pt>
                <c:pt idx="183">
                  <c:v>#N/A</c:v>
                </c:pt>
                <c:pt idx="184">
                  <c:v>#N/A</c:v>
                </c:pt>
                <c:pt idx="185">
                  <c:v>16.71</c:v>
                </c:pt>
                <c:pt idx="186">
                  <c:v>#N/A</c:v>
                </c:pt>
                <c:pt idx="187">
                  <c:v>#N/A</c:v>
                </c:pt>
                <c:pt idx="188">
                  <c:v>#N/A</c:v>
                </c:pt>
                <c:pt idx="189">
                  <c:v>#N/A</c:v>
                </c:pt>
                <c:pt idx="190">
                  <c:v>#N/A</c:v>
                </c:pt>
                <c:pt idx="191">
                  <c:v>#N/A</c:v>
                </c:pt>
                <c:pt idx="192">
                  <c:v>4.02E-2</c:v>
                </c:pt>
                <c:pt idx="193">
                  <c:v>2.0000000000000001E-4</c:v>
                </c:pt>
                <c:pt idx="194">
                  <c:v>9.74E-2</c:v>
                </c:pt>
                <c:pt idx="195">
                  <c:v>1.6999999999999999E-3</c:v>
                </c:pt>
                <c:pt idx="196">
                  <c:v>25.91</c:v>
                </c:pt>
                <c:pt idx="197">
                  <c:v>0.24</c:v>
                </c:pt>
                <c:pt idx="198">
                  <c:v>#N/A</c:v>
                </c:pt>
                <c:pt idx="199">
                  <c:v>368.9</c:v>
                </c:pt>
              </c:numCache>
            </c:numRef>
          </c:xVal>
          <c:yVal>
            <c:numRef>
              <c:f>agricultural_final_chart!$I$611:$I$810</c:f>
              <c:numCache>
                <c:formatCode>0.00</c:formatCode>
                <c:ptCount val="200"/>
                <c:pt idx="0">
                  <c:v>0</c:v>
                </c:pt>
                <c:pt idx="1">
                  <c:v>8.3919293799999988</c:v>
                </c:pt>
                <c:pt idx="2">
                  <c:v>0.2170646</c:v>
                </c:pt>
                <c:pt idx="3">
                  <c:v>0.15156119999999984</c:v>
                </c:pt>
                <c:pt idx="4">
                  <c:v>0</c:v>
                </c:pt>
                <c:pt idx="5">
                  <c:v>0.27276359999999999</c:v>
                </c:pt>
                <c:pt idx="6">
                  <c:v>0</c:v>
                </c:pt>
                <c:pt idx="7">
                  <c:v>3.0393800000000004</c:v>
                </c:pt>
                <c:pt idx="8">
                  <c:v>4.6233445999999994</c:v>
                </c:pt>
                <c:pt idx="9">
                  <c:v>0</c:v>
                </c:pt>
                <c:pt idx="10">
                  <c:v>0</c:v>
                </c:pt>
                <c:pt idx="11">
                  <c:v>0.18501982</c:v>
                </c:pt>
                <c:pt idx="12">
                  <c:v>0</c:v>
                </c:pt>
                <c:pt idx="13">
                  <c:v>87.302191199999996</c:v>
                </c:pt>
                <c:pt idx="14">
                  <c:v>8.7733400000000045E-3</c:v>
                </c:pt>
                <c:pt idx="15">
                  <c:v>0.11593806000000002</c:v>
                </c:pt>
                <c:pt idx="16">
                  <c:v>0</c:v>
                </c:pt>
                <c:pt idx="17">
                  <c:v>34.207999999999998</c:v>
                </c:pt>
                <c:pt idx="18">
                  <c:v>2.1845659999999996E-2</c:v>
                </c:pt>
                <c:pt idx="19">
                  <c:v>0</c:v>
                </c:pt>
                <c:pt idx="20">
                  <c:v>4.6858999999999998E-3</c:v>
                </c:pt>
                <c:pt idx="21">
                  <c:v>0</c:v>
                </c:pt>
                <c:pt idx="22">
                  <c:v>76.665679200000014</c:v>
                </c:pt>
                <c:pt idx="23">
                  <c:v>0.1089078592</c:v>
                </c:pt>
                <c:pt idx="24">
                  <c:v>0.62114080000000005</c:v>
                </c:pt>
                <c:pt idx="25">
                  <c:v>0</c:v>
                </c:pt>
                <c:pt idx="26">
                  <c:v>0</c:v>
                </c:pt>
                <c:pt idx="27">
                  <c:v>4.6000620000000029E-3</c:v>
                </c:pt>
                <c:pt idx="28">
                  <c:v>2.2440770000000003</c:v>
                </c:pt>
                <c:pt idx="29">
                  <c:v>0.17931581600000002</c:v>
                </c:pt>
                <c:pt idx="30">
                  <c:v>0.69031100000000023</c:v>
                </c:pt>
                <c:pt idx="31">
                  <c:v>3.0536300000000001</c:v>
                </c:pt>
                <c:pt idx="32">
                  <c:v>0</c:v>
                </c:pt>
                <c:pt idx="33">
                  <c:v>0</c:v>
                </c:pt>
                <c:pt idx="34">
                  <c:v>0</c:v>
                </c:pt>
                <c:pt idx="35">
                  <c:v>0.30763359999999995</c:v>
                </c:pt>
                <c:pt idx="36">
                  <c:v>0.75821959999999988</c:v>
                </c:pt>
                <c:pt idx="37">
                  <c:v>0.22253593400000002</c:v>
                </c:pt>
                <c:pt idx="38">
                  <c:v>2.3014799999999997</c:v>
                </c:pt>
                <c:pt idx="39">
                  <c:v>3.0241620000000004E-2</c:v>
                </c:pt>
                <c:pt idx="40">
                  <c:v>0</c:v>
                </c:pt>
                <c:pt idx="41">
                  <c:v>0</c:v>
                </c:pt>
                <c:pt idx="42">
                  <c:v>0.31254699999999996</c:v>
                </c:pt>
                <c:pt idx="43">
                  <c:v>0</c:v>
                </c:pt>
                <c:pt idx="44">
                  <c:v>4.1918681999999992</c:v>
                </c:pt>
                <c:pt idx="45">
                  <c:v>31.040251999999999</c:v>
                </c:pt>
                <c:pt idx="46">
                  <c:v>3.69016E-2</c:v>
                </c:pt>
                <c:pt idx="47">
                  <c:v>0</c:v>
                </c:pt>
                <c:pt idx="48">
                  <c:v>0</c:v>
                </c:pt>
                <c:pt idx="49">
                  <c:v>0</c:v>
                </c:pt>
                <c:pt idx="50">
                  <c:v>0</c:v>
                </c:pt>
                <c:pt idx="51">
                  <c:v>0</c:v>
                </c:pt>
                <c:pt idx="52">
                  <c:v>0</c:v>
                </c:pt>
                <c:pt idx="53">
                  <c:v>0</c:v>
                </c:pt>
                <c:pt idx="54">
                  <c:v>0</c:v>
                </c:pt>
                <c:pt idx="55">
                  <c:v>7.9344200000000011E-3</c:v>
                </c:pt>
                <c:pt idx="56">
                  <c:v>6.2269863440000003E-2</c:v>
                </c:pt>
                <c:pt idx="57">
                  <c:v>0</c:v>
                </c:pt>
                <c:pt idx="58">
                  <c:v>0</c:v>
                </c:pt>
                <c:pt idx="59">
                  <c:v>5.5583600000000011E-2</c:v>
                </c:pt>
                <c:pt idx="60">
                  <c:v>0</c:v>
                </c:pt>
                <c:pt idx="61">
                  <c:v>1.8873099999999994</c:v>
                </c:pt>
                <c:pt idx="62">
                  <c:v>0</c:v>
                </c:pt>
                <c:pt idx="63">
                  <c:v>0.11255960000000004</c:v>
                </c:pt>
                <c:pt idx="64">
                  <c:v>1.03270298</c:v>
                </c:pt>
                <c:pt idx="65">
                  <c:v>1.6554411172000003</c:v>
                </c:pt>
                <c:pt idx="66">
                  <c:v>0.30288993000000003</c:v>
                </c:pt>
                <c:pt idx="67">
                  <c:v>#N/A</c:v>
                </c:pt>
                <c:pt idx="68">
                  <c:v>9.3574540000000039E-2</c:v>
                </c:pt>
                <c:pt idx="69">
                  <c:v>0</c:v>
                </c:pt>
                <c:pt idx="70">
                  <c:v>0</c:v>
                </c:pt>
                <c:pt idx="71">
                  <c:v>0</c:v>
                </c:pt>
                <c:pt idx="72">
                  <c:v>600.99890000000005</c:v>
                </c:pt>
                <c:pt idx="73">
                  <c:v>31.207485999999999</c:v>
                </c:pt>
                <c:pt idx="74">
                  <c:v>32.734944799999994</c:v>
                </c:pt>
                <c:pt idx="75">
                  <c:v>20.933500000000002</c:v>
                </c:pt>
                <c:pt idx="76">
                  <c:v>0</c:v>
                </c:pt>
                <c:pt idx="77">
                  <c:v>0.62184748000000001</c:v>
                </c:pt>
                <c:pt idx="78">
                  <c:v>2.541447999999999</c:v>
                </c:pt>
                <c:pt idx="79">
                  <c:v>9.8156200000000013E-2</c:v>
                </c:pt>
                <c:pt idx="80">
                  <c:v>3.1031040000000001</c:v>
                </c:pt>
                <c:pt idx="81">
                  <c:v>0</c:v>
                </c:pt>
                <c:pt idx="82">
                  <c:v>23.811940000000007</c:v>
                </c:pt>
                <c:pt idx="83">
                  <c:v>0</c:v>
                </c:pt>
                <c:pt idx="84">
                  <c:v>1.3922384000000001</c:v>
                </c:pt>
                <c:pt idx="85">
                  <c:v>7.7999800000000008E-2</c:v>
                </c:pt>
                <c:pt idx="86">
                  <c:v>13.870551059999999</c:v>
                </c:pt>
                <c:pt idx="87">
                  <c:v>3.3075740000000007</c:v>
                </c:pt>
                <c:pt idx="88">
                  <c:v>5.8245760000000004</c:v>
                </c:pt>
                <c:pt idx="89">
                  <c:v>0</c:v>
                </c:pt>
                <c:pt idx="90">
                  <c:v>0</c:v>
                </c:pt>
                <c:pt idx="91">
                  <c:v>13.688971540000001</c:v>
                </c:pt>
                <c:pt idx="92">
                  <c:v>2.4749180000000079E-2</c:v>
                </c:pt>
                <c:pt idx="93">
                  <c:v>0</c:v>
                </c:pt>
                <c:pt idx="94">
                  <c:v>0</c:v>
                </c:pt>
                <c:pt idx="95">
                  <c:v>0.52970673999999995</c:v>
                </c:pt>
                <c:pt idx="96">
                  <c:v>0</c:v>
                </c:pt>
                <c:pt idx="97">
                  <c:v>0</c:v>
                </c:pt>
                <c:pt idx="98">
                  <c:v>0</c:v>
                </c:pt>
                <c:pt idx="99">
                  <c:v>11.834348800000001</c:v>
                </c:pt>
                <c:pt idx="100">
                  <c:v>2.7350220000000001E-2</c:v>
                </c:pt>
                <c:pt idx="101">
                  <c:v>3.9605120000000005</c:v>
                </c:pt>
                <c:pt idx="102">
                  <c:v>0</c:v>
                </c:pt>
                <c:pt idx="103">
                  <c:v>6.5016433800000009</c:v>
                </c:pt>
                <c:pt idx="104">
                  <c:v>0</c:v>
                </c:pt>
                <c:pt idx="105">
                  <c:v>0.69513137199999997</c:v>
                </c:pt>
                <c:pt idx="106">
                  <c:v>0</c:v>
                </c:pt>
                <c:pt idx="107">
                  <c:v>15.173893999999997</c:v>
                </c:pt>
                <c:pt idx="108">
                  <c:v>0</c:v>
                </c:pt>
                <c:pt idx="109">
                  <c:v>0</c:v>
                </c:pt>
                <c:pt idx="110">
                  <c:v>1.1420466</c:v>
                </c:pt>
                <c:pt idx="111">
                  <c:v>0.22049099999999999</c:v>
                </c:pt>
                <c:pt idx="112">
                  <c:v>0</c:v>
                </c:pt>
                <c:pt idx="113">
                  <c:v>0.1918943999999998</c:v>
                </c:pt>
                <c:pt idx="114">
                  <c:v>0</c:v>
                </c:pt>
                <c:pt idx="115">
                  <c:v>0</c:v>
                </c:pt>
                <c:pt idx="116">
                  <c:v>5.5001603799999996</c:v>
                </c:pt>
                <c:pt idx="117">
                  <c:v>0</c:v>
                </c:pt>
                <c:pt idx="118">
                  <c:v>8.1327900000000036E-2</c:v>
                </c:pt>
                <c:pt idx="119">
                  <c:v>1.22942E-6</c:v>
                </c:pt>
                <c:pt idx="120">
                  <c:v>0</c:v>
                </c:pt>
                <c:pt idx="121">
                  <c:v>9.291060000000001E-2</c:v>
                </c:pt>
                <c:pt idx="122">
                  <c:v>0.40755535999999998</c:v>
                </c:pt>
                <c:pt idx="123">
                  <c:v>0.7063554000000003</c:v>
                </c:pt>
                <c:pt idx="124">
                  <c:v>0</c:v>
                </c:pt>
                <c:pt idx="125">
                  <c:v>0</c:v>
                </c:pt>
                <c:pt idx="126">
                  <c:v>114.6999426</c:v>
                </c:pt>
                <c:pt idx="127">
                  <c:v>0</c:v>
                </c:pt>
                <c:pt idx="128">
                  <c:v>0</c:v>
                </c:pt>
                <c:pt idx="129">
                  <c:v>0</c:v>
                </c:pt>
                <c:pt idx="130">
                  <c:v>0.10539819999999997</c:v>
                </c:pt>
                <c:pt idx="131">
                  <c:v>1.6038703999999999</c:v>
                </c:pt>
                <c:pt idx="132">
                  <c:v>15.251852000000003</c:v>
                </c:pt>
                <c:pt idx="133">
                  <c:v>0</c:v>
                </c:pt>
                <c:pt idx="134">
                  <c:v>1.3164440000000006</c:v>
                </c:pt>
                <c:pt idx="135">
                  <c:v>0.13129072000000003</c:v>
                </c:pt>
                <c:pt idx="136">
                  <c:v>7.9362720000000012E-3</c:v>
                </c:pt>
                <c:pt idx="137">
                  <c:v>0</c:v>
                </c:pt>
                <c:pt idx="138">
                  <c:v>4.6698040000000005E-3</c:v>
                </c:pt>
                <c:pt idx="139">
                  <c:v>0</c:v>
                </c:pt>
                <c:pt idx="140">
                  <c:v>0</c:v>
                </c:pt>
                <c:pt idx="141">
                  <c:v>0.12866435999999992</c:v>
                </c:pt>
                <c:pt idx="142">
                  <c:v>1.5389980000000012</c:v>
                </c:pt>
                <c:pt idx="143">
                  <c:v>2.0227199999999952E-3</c:v>
                </c:pt>
                <c:pt idx="144">
                  <c:v>0</c:v>
                </c:pt>
                <c:pt idx="145">
                  <c:v>0</c:v>
                </c:pt>
                <c:pt idx="146">
                  <c:v>0</c:v>
                </c:pt>
                <c:pt idx="147">
                  <c:v>0</c:v>
                </c:pt>
                <c:pt idx="148">
                  <c:v>0</c:v>
                </c:pt>
                <c:pt idx="149">
                  <c:v>0</c:v>
                </c:pt>
                <c:pt idx="150">
                  <c:v>14.690190934</c:v>
                </c:pt>
                <c:pt idx="151">
                  <c:v>2.7869044999999999</c:v>
                </c:pt>
                <c:pt idx="152">
                  <c:v>0</c:v>
                </c:pt>
                <c:pt idx="153">
                  <c:v>0.39438297999999999</c:v>
                </c:pt>
                <c:pt idx="154">
                  <c:v>0</c:v>
                </c:pt>
                <c:pt idx="155">
                  <c:v>0</c:v>
                </c:pt>
                <c:pt idx="156">
                  <c:v>0</c:v>
                </c:pt>
                <c:pt idx="157">
                  <c:v>1.1550129800000002</c:v>
                </c:pt>
                <c:pt idx="158">
                  <c:v>1.5512359999999998</c:v>
                </c:pt>
                <c:pt idx="159">
                  <c:v>3.4021700000000017</c:v>
                </c:pt>
                <c:pt idx="160">
                  <c:v>0.95789980000000008</c:v>
                </c:pt>
                <c:pt idx="161">
                  <c:v>1.4067460000000001</c:v>
                </c:pt>
                <c:pt idx="162">
                  <c:v>8.0668199999999919E-3</c:v>
                </c:pt>
                <c:pt idx="163">
                  <c:v>0</c:v>
                </c:pt>
                <c:pt idx="164">
                  <c:v>0</c:v>
                </c:pt>
                <c:pt idx="165">
                  <c:v>4.8421849999999997</c:v>
                </c:pt>
                <c:pt idx="166">
                  <c:v>3.7161159999999995</c:v>
                </c:pt>
                <c:pt idx="167">
                  <c:v>0.22483670000000006</c:v>
                </c:pt>
                <c:pt idx="168">
                  <c:v>131.81459000000001</c:v>
                </c:pt>
                <c:pt idx="169">
                  <c:v>2.3283399999999912E-3</c:v>
                </c:pt>
                <c:pt idx="170">
                  <c:v>0</c:v>
                </c:pt>
                <c:pt idx="171">
                  <c:v>0</c:v>
                </c:pt>
                <c:pt idx="172">
                  <c:v>0</c:v>
                </c:pt>
                <c:pt idx="173">
                  <c:v>0</c:v>
                </c:pt>
                <c:pt idx="174">
                  <c:v>0.32236962000000002</c:v>
                </c:pt>
                <c:pt idx="175">
                  <c:v>4.1623440000000027</c:v>
                </c:pt>
                <c:pt idx="176">
                  <c:v>0.66645870739999991</c:v>
                </c:pt>
                <c:pt idx="177">
                  <c:v>0</c:v>
                </c:pt>
                <c:pt idx="178">
                  <c:v>0</c:v>
                </c:pt>
                <c:pt idx="179">
                  <c:v>0</c:v>
                </c:pt>
                <c:pt idx="180">
                  <c:v>0.42638200000000026</c:v>
                </c:pt>
                <c:pt idx="181">
                  <c:v>47.481839999999977</c:v>
                </c:pt>
                <c:pt idx="182">
                  <c:v>0.22540295600000002</c:v>
                </c:pt>
                <c:pt idx="183">
                  <c:v>0.85568256000000009</c:v>
                </c:pt>
                <c:pt idx="184">
                  <c:v>7.8561660000000009</c:v>
                </c:pt>
                <c:pt idx="185">
                  <c:v>1.1635659999999999</c:v>
                </c:pt>
                <c:pt idx="186">
                  <c:v>140.91034599999998</c:v>
                </c:pt>
                <c:pt idx="187">
                  <c:v>0.47588399999999992</c:v>
                </c:pt>
                <c:pt idx="188">
                  <c:v>0</c:v>
                </c:pt>
                <c:pt idx="189">
                  <c:v>1.5533247880000001</c:v>
                </c:pt>
                <c:pt idx="190">
                  <c:v>0</c:v>
                </c:pt>
                <c:pt idx="191">
                  <c:v>0.12915759999999993</c:v>
                </c:pt>
                <c:pt idx="192">
                  <c:v>0</c:v>
                </c:pt>
                <c:pt idx="193">
                  <c:v>0</c:v>
                </c:pt>
                <c:pt idx="194">
                  <c:v>0</c:v>
                </c:pt>
                <c:pt idx="195">
                  <c:v>6.3128000000001183E-4</c:v>
                </c:pt>
                <c:pt idx="196">
                  <c:v>16.3985278</c:v>
                </c:pt>
                <c:pt idx="197">
                  <c:v>7.6917099999999988E-2</c:v>
                </c:pt>
                <c:pt idx="198">
                  <c:v>8.9919459999999979E-2</c:v>
                </c:pt>
                <c:pt idx="199">
                  <c:v>687.92066000000011</c:v>
                </c:pt>
              </c:numCache>
            </c:numRef>
          </c:yVal>
          <c:smooth val="0"/>
        </c:ser>
        <c:ser>
          <c:idx val="5"/>
          <c:order val="4"/>
          <c:tx>
            <c:strRef>
              <c:f>agricultural_final_chart!$G$811</c:f>
              <c:strCache>
                <c:ptCount val="1"/>
                <c:pt idx="0">
                  <c:v>2013-2015</c:v>
                </c:pt>
              </c:strCache>
            </c:strRef>
          </c:tx>
          <c:spPr>
            <a:ln w="28575">
              <a:noFill/>
            </a:ln>
          </c:spPr>
          <c:marker>
            <c:symbol val="plus"/>
            <c:size val="7"/>
            <c:spPr>
              <a:noFill/>
              <a:ln>
                <a:solidFill>
                  <a:schemeClr val="tx1"/>
                </a:solidFill>
              </a:ln>
            </c:spPr>
          </c:marker>
          <c:xVal>
            <c:numRef>
              <c:f>agricultural_final_chart!$H$811:$H$1010</c:f>
              <c:numCache>
                <c:formatCode>0.00</c:formatCode>
                <c:ptCount val="200"/>
                <c:pt idx="0">
                  <c:v>#N/A</c:v>
                </c:pt>
                <c:pt idx="1">
                  <c:v>#N/A</c:v>
                </c:pt>
                <c:pt idx="2">
                  <c:v>#N/A</c:v>
                </c:pt>
                <c:pt idx="3">
                  <c:v>#N/A</c:v>
                </c:pt>
                <c:pt idx="4">
                  <c:v>#N/A</c:v>
                </c:pt>
                <c:pt idx="5">
                  <c:v>#N/A</c:v>
                </c:pt>
                <c:pt idx="6">
                  <c:v>#N/A</c:v>
                </c:pt>
                <c:pt idx="7">
                  <c:v>#N/A</c:v>
                </c:pt>
                <c:pt idx="8">
                  <c:v>12.97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1.33</c:v>
                </c:pt>
                <c:pt idx="36">
                  <c:v>4.5190000000000001</c:v>
                </c:pt>
                <c:pt idx="37">
                  <c:v>0.1676</c:v>
                </c:pt>
                <c:pt idx="38">
                  <c:v>#N/A</c:v>
                </c:pt>
                <c:pt idx="39">
                  <c:v>#N/A</c:v>
                </c:pt>
                <c:pt idx="40">
                  <c:v>#N/A</c:v>
                </c:pt>
                <c:pt idx="41">
                  <c:v>#N/A</c:v>
                </c:pt>
                <c:pt idx="42">
                  <c:v>#N/A</c:v>
                </c:pt>
                <c:pt idx="43">
                  <c:v>0.48899999999999999</c:v>
                </c:pt>
                <c:pt idx="44">
                  <c:v>#N/A</c:v>
                </c:pt>
                <c:pt idx="45">
                  <c:v>#N/A</c:v>
                </c:pt>
                <c:pt idx="46">
                  <c:v>#N/A</c:v>
                </c:pt>
                <c:pt idx="47">
                  <c:v>#N/A</c:v>
                </c:pt>
                <c:pt idx="48">
                  <c:v>5.0000000000000001E-3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2.0999999999999999E-3</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3.6299999999999999E-2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2.9000000000000001E-2</c:v>
                </c:pt>
                <c:pt idx="105">
                  <c:v>#N/A</c:v>
                </c:pt>
                <c:pt idx="106">
                  <c:v>#N/A</c:v>
                </c:pt>
                <c:pt idx="107">
                  <c:v>#N/A</c:v>
                </c:pt>
                <c:pt idx="108">
                  <c:v>#N/A</c:v>
                </c:pt>
                <c:pt idx="109">
                  <c:v>#N/A</c:v>
                </c:pt>
                <c:pt idx="110">
                  <c:v>#N/A</c:v>
                </c:pt>
                <c:pt idx="111">
                  <c:v>1.0760000000000001</c:v>
                </c:pt>
                <c:pt idx="112">
                  <c:v>#N/A</c:v>
                </c:pt>
                <c:pt idx="113">
                  <c:v>3.7999999999999999E-2</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4.3999999999999997E-2</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1.135</c:v>
                </c:pt>
                <c:pt idx="143">
                  <c:v>#N/A</c:v>
                </c:pt>
                <c:pt idx="144">
                  <c:v>#N/A</c:v>
                </c:pt>
                <c:pt idx="145">
                  <c:v>#N/A</c:v>
                </c:pt>
                <c:pt idx="146">
                  <c:v>#N/A</c:v>
                </c:pt>
                <c:pt idx="147">
                  <c:v>#N/A</c:v>
                </c:pt>
                <c:pt idx="148">
                  <c:v>#N/A</c:v>
                </c:pt>
                <c:pt idx="149">
                  <c:v>#N/A</c:v>
                </c:pt>
                <c:pt idx="150">
                  <c:v>#N/A</c:v>
                </c:pt>
                <c:pt idx="151">
                  <c:v>#N/A</c:v>
                </c:pt>
                <c:pt idx="152">
                  <c:v>#N/A</c:v>
                </c:pt>
                <c:pt idx="153">
                  <c:v>#N/A</c:v>
                </c:pt>
                <c:pt idx="154">
                  <c:v>3.5999999999999999E-3</c:v>
                </c:pt>
                <c:pt idx="155">
                  <c:v>2.29E-2</c:v>
                </c:pt>
                <c:pt idx="156">
                  <c:v>#N/A</c:v>
                </c:pt>
                <c:pt idx="157">
                  <c:v>#N/A</c:v>
                </c:pt>
                <c:pt idx="158">
                  <c:v>9.69</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9.6869999999999994</c:v>
                </c:pt>
                <c:pt idx="188">
                  <c:v>#N/A</c:v>
                </c:pt>
                <c:pt idx="189">
                  <c:v>#N/A</c:v>
                </c:pt>
                <c:pt idx="190">
                  <c:v>#N/A</c:v>
                </c:pt>
                <c:pt idx="191">
                  <c:v>#N/A</c:v>
                </c:pt>
                <c:pt idx="192">
                  <c:v>#N/A</c:v>
                </c:pt>
                <c:pt idx="193">
                  <c:v>2.9999999999999997E-4</c:v>
                </c:pt>
                <c:pt idx="194">
                  <c:v>0.1167</c:v>
                </c:pt>
                <c:pt idx="195">
                  <c:v>#N/A</c:v>
                </c:pt>
                <c:pt idx="196">
                  <c:v>#N/A</c:v>
                </c:pt>
                <c:pt idx="197">
                  <c:v>#N/A</c:v>
                </c:pt>
                <c:pt idx="198">
                  <c:v>#N/A</c:v>
                </c:pt>
                <c:pt idx="199">
                  <c:v>392.2</c:v>
                </c:pt>
              </c:numCache>
            </c:numRef>
          </c:xVal>
          <c:yVal>
            <c:numRef>
              <c:f>agricultural_final_chart!$I$811:$I$1010</c:f>
              <c:numCache>
                <c:formatCode>0.00</c:formatCode>
                <c:ptCount val="200"/>
                <c:pt idx="0">
                  <c:v>0</c:v>
                </c:pt>
                <c:pt idx="1">
                  <c:v>8.704939533333329</c:v>
                </c:pt>
                <c:pt idx="2">
                  <c:v>0.30142199999999997</c:v>
                </c:pt>
                <c:pt idx="3">
                  <c:v>0.1899009999999971</c:v>
                </c:pt>
                <c:pt idx="4">
                  <c:v>0</c:v>
                </c:pt>
                <c:pt idx="5">
                  <c:v>0.23851993333333371</c:v>
                </c:pt>
                <c:pt idx="6">
                  <c:v>0</c:v>
                </c:pt>
                <c:pt idx="7">
                  <c:v>2.7497433333333303</c:v>
                </c:pt>
                <c:pt idx="8">
                  <c:v>4.6062813333332997</c:v>
                </c:pt>
                <c:pt idx="9">
                  <c:v>0</c:v>
                </c:pt>
                <c:pt idx="10">
                  <c:v>0</c:v>
                </c:pt>
                <c:pt idx="11">
                  <c:v>0.20381906666666699</c:v>
                </c:pt>
                <c:pt idx="12">
                  <c:v>0</c:v>
                </c:pt>
                <c:pt idx="13">
                  <c:v>91.146760666666708</c:v>
                </c:pt>
                <c:pt idx="14">
                  <c:v>8.8695333333333008E-3</c:v>
                </c:pt>
                <c:pt idx="15">
                  <c:v>0.12300273333333368</c:v>
                </c:pt>
                <c:pt idx="16">
                  <c:v>0</c:v>
                </c:pt>
                <c:pt idx="17">
                  <c:v>33.460200000000007</c:v>
                </c:pt>
                <c:pt idx="18">
                  <c:v>2.3381669999999969E-2</c:v>
                </c:pt>
                <c:pt idx="19">
                  <c:v>0</c:v>
                </c:pt>
                <c:pt idx="20">
                  <c:v>4.3454666666666968E-3</c:v>
                </c:pt>
                <c:pt idx="21">
                  <c:v>0</c:v>
                </c:pt>
                <c:pt idx="22">
                  <c:v>70.879812333333334</c:v>
                </c:pt>
                <c:pt idx="23">
                  <c:v>8.0973225000000024E-2</c:v>
                </c:pt>
                <c:pt idx="24">
                  <c:v>0.62670866666667013</c:v>
                </c:pt>
                <c:pt idx="25">
                  <c:v>0</c:v>
                </c:pt>
                <c:pt idx="26">
                  <c:v>0</c:v>
                </c:pt>
                <c:pt idx="27">
                  <c:v>4.2922066666666965E-3</c:v>
                </c:pt>
                <c:pt idx="28">
                  <c:v>1.9935470000000031</c:v>
                </c:pt>
                <c:pt idx="29">
                  <c:v>0.18132174333333301</c:v>
                </c:pt>
                <c:pt idx="30">
                  <c:v>0.83802733333333013</c:v>
                </c:pt>
                <c:pt idx="31">
                  <c:v>3.4866066666666988</c:v>
                </c:pt>
                <c:pt idx="32">
                  <c:v>0</c:v>
                </c:pt>
                <c:pt idx="33">
                  <c:v>0</c:v>
                </c:pt>
                <c:pt idx="34">
                  <c:v>0</c:v>
                </c:pt>
                <c:pt idx="35">
                  <c:v>0.31142766666666988</c:v>
                </c:pt>
                <c:pt idx="36">
                  <c:v>0.58292299999999986</c:v>
                </c:pt>
                <c:pt idx="37">
                  <c:v>0.20939130666666628</c:v>
                </c:pt>
                <c:pt idx="38">
                  <c:v>2.6833900000000002</c:v>
                </c:pt>
                <c:pt idx="39">
                  <c:v>3.1554100000000015E-2</c:v>
                </c:pt>
                <c:pt idx="40">
                  <c:v>3.620466666666694E-2</c:v>
                </c:pt>
                <c:pt idx="41">
                  <c:v>0</c:v>
                </c:pt>
                <c:pt idx="42">
                  <c:v>9.4404333333332979E-2</c:v>
                </c:pt>
                <c:pt idx="43">
                  <c:v>0.11408199999999979</c:v>
                </c:pt>
                <c:pt idx="44">
                  <c:v>4.1746686666666699</c:v>
                </c:pt>
                <c:pt idx="45">
                  <c:v>30.832913333333302</c:v>
                </c:pt>
                <c:pt idx="46">
                  <c:v>3.6598766666667018E-2</c:v>
                </c:pt>
                <c:pt idx="47">
                  <c:v>0</c:v>
                </c:pt>
                <c:pt idx="48">
                  <c:v>0</c:v>
                </c:pt>
                <c:pt idx="49">
                  <c:v>0</c:v>
                </c:pt>
                <c:pt idx="50">
                  <c:v>0</c:v>
                </c:pt>
                <c:pt idx="51">
                  <c:v>0</c:v>
                </c:pt>
                <c:pt idx="52">
                  <c:v>0</c:v>
                </c:pt>
                <c:pt idx="53">
                  <c:v>0</c:v>
                </c:pt>
                <c:pt idx="54">
                  <c:v>0</c:v>
                </c:pt>
                <c:pt idx="55">
                  <c:v>7.9837666666667043E-3</c:v>
                </c:pt>
                <c:pt idx="56">
                  <c:v>6.0014682333333305E-2</c:v>
                </c:pt>
                <c:pt idx="57">
                  <c:v>0</c:v>
                </c:pt>
                <c:pt idx="58">
                  <c:v>0</c:v>
                </c:pt>
                <c:pt idx="59">
                  <c:v>5.3781999999999969E-2</c:v>
                </c:pt>
                <c:pt idx="60">
                  <c:v>0</c:v>
                </c:pt>
                <c:pt idx="61">
                  <c:v>2.1718100000000007</c:v>
                </c:pt>
                <c:pt idx="62">
                  <c:v>0</c:v>
                </c:pt>
                <c:pt idx="63">
                  <c:v>9.849366666666709E-2</c:v>
                </c:pt>
                <c:pt idx="64">
                  <c:v>1.0375374000000002</c:v>
                </c:pt>
                <c:pt idx="65">
                  <c:v>1.6403069030000001</c:v>
                </c:pt>
                <c:pt idx="66">
                  <c:v>0.26132533666666669</c:v>
                </c:pt>
                <c:pt idx="67">
                  <c:v>#N/A</c:v>
                </c:pt>
                <c:pt idx="68">
                  <c:v>8.9250333333332987E-2</c:v>
                </c:pt>
                <c:pt idx="69">
                  <c:v>0</c:v>
                </c:pt>
                <c:pt idx="70">
                  <c:v>0</c:v>
                </c:pt>
                <c:pt idx="71">
                  <c:v>0</c:v>
                </c:pt>
                <c:pt idx="72">
                  <c:v>602.3261333333329</c:v>
                </c:pt>
                <c:pt idx="73">
                  <c:v>30.367840000000029</c:v>
                </c:pt>
                <c:pt idx="74">
                  <c:v>34.2876956666667</c:v>
                </c:pt>
                <c:pt idx="75">
                  <c:v>19.360706666666669</c:v>
                </c:pt>
                <c:pt idx="76">
                  <c:v>0</c:v>
                </c:pt>
                <c:pt idx="77">
                  <c:v>0.70842153333333657</c:v>
                </c:pt>
                <c:pt idx="78">
                  <c:v>1.8446933333333995</c:v>
                </c:pt>
                <c:pt idx="79">
                  <c:v>0.11316666666666696</c:v>
                </c:pt>
                <c:pt idx="80">
                  <c:v>2.9212666666666696</c:v>
                </c:pt>
                <c:pt idx="81">
                  <c:v>0</c:v>
                </c:pt>
                <c:pt idx="82">
                  <c:v>23.405266666666702</c:v>
                </c:pt>
                <c:pt idx="83">
                  <c:v>0</c:v>
                </c:pt>
                <c:pt idx="84">
                  <c:v>1.4217323333333334</c:v>
                </c:pt>
                <c:pt idx="85">
                  <c:v>8.0893666666666031E-2</c:v>
                </c:pt>
                <c:pt idx="86">
                  <c:v>14.195574166666701</c:v>
                </c:pt>
                <c:pt idx="87">
                  <c:v>3.0759166666666586</c:v>
                </c:pt>
                <c:pt idx="88">
                  <c:v>5.8248966666666995</c:v>
                </c:pt>
                <c:pt idx="89">
                  <c:v>0</c:v>
                </c:pt>
                <c:pt idx="90">
                  <c:v>0</c:v>
                </c:pt>
                <c:pt idx="91">
                  <c:v>13.2316040333333</c:v>
                </c:pt>
                <c:pt idx="92">
                  <c:v>0</c:v>
                </c:pt>
                <c:pt idx="93">
                  <c:v>0</c:v>
                </c:pt>
                <c:pt idx="94">
                  <c:v>0</c:v>
                </c:pt>
                <c:pt idx="95">
                  <c:v>0.56948010000000004</c:v>
                </c:pt>
                <c:pt idx="96">
                  <c:v>0</c:v>
                </c:pt>
                <c:pt idx="97">
                  <c:v>0</c:v>
                </c:pt>
                <c:pt idx="98">
                  <c:v>0</c:v>
                </c:pt>
                <c:pt idx="99">
                  <c:v>11.340142666666701</c:v>
                </c:pt>
                <c:pt idx="100">
                  <c:v>1.9512366666667003E-2</c:v>
                </c:pt>
                <c:pt idx="101">
                  <c:v>3.6979133333333301</c:v>
                </c:pt>
                <c:pt idx="102">
                  <c:v>0</c:v>
                </c:pt>
                <c:pt idx="103">
                  <c:v>6.6275307666666707</c:v>
                </c:pt>
                <c:pt idx="104">
                  <c:v>0</c:v>
                </c:pt>
                <c:pt idx="105">
                  <c:v>0.68828984999999998</c:v>
                </c:pt>
                <c:pt idx="106">
                  <c:v>0</c:v>
                </c:pt>
                <c:pt idx="107">
                  <c:v>14.395766666666628</c:v>
                </c:pt>
                <c:pt idx="108">
                  <c:v>0</c:v>
                </c:pt>
                <c:pt idx="109">
                  <c:v>0</c:v>
                </c:pt>
                <c:pt idx="110">
                  <c:v>1.23703233333333</c:v>
                </c:pt>
                <c:pt idx="111">
                  <c:v>0.24528366666666704</c:v>
                </c:pt>
                <c:pt idx="112">
                  <c:v>0</c:v>
                </c:pt>
                <c:pt idx="113">
                  <c:v>0.21133133333332976</c:v>
                </c:pt>
                <c:pt idx="114">
                  <c:v>0</c:v>
                </c:pt>
                <c:pt idx="115">
                  <c:v>0</c:v>
                </c:pt>
                <c:pt idx="116">
                  <c:v>3.8460185333333299</c:v>
                </c:pt>
                <c:pt idx="117">
                  <c:v>0</c:v>
                </c:pt>
                <c:pt idx="118">
                  <c:v>8.0646633333333023E-2</c:v>
                </c:pt>
                <c:pt idx="119">
                  <c:v>1.2089500000000001E-6</c:v>
                </c:pt>
                <c:pt idx="120">
                  <c:v>0</c:v>
                </c:pt>
                <c:pt idx="121">
                  <c:v>7.758799999999999E-2</c:v>
                </c:pt>
                <c:pt idx="122">
                  <c:v>0.39339380000000002</c:v>
                </c:pt>
                <c:pt idx="123">
                  <c:v>0.51239400000000002</c:v>
                </c:pt>
                <c:pt idx="124">
                  <c:v>0</c:v>
                </c:pt>
                <c:pt idx="125">
                  <c:v>0</c:v>
                </c:pt>
                <c:pt idx="126">
                  <c:v>121.10411666666698</c:v>
                </c:pt>
                <c:pt idx="127">
                  <c:v>0</c:v>
                </c:pt>
                <c:pt idx="128">
                  <c:v>0</c:v>
                </c:pt>
                <c:pt idx="129">
                  <c:v>0</c:v>
                </c:pt>
                <c:pt idx="130">
                  <c:v>9.7179333333334006E-2</c:v>
                </c:pt>
                <c:pt idx="131">
                  <c:v>1.7850776666666701</c:v>
                </c:pt>
                <c:pt idx="132">
                  <c:v>12.361043333333329</c:v>
                </c:pt>
                <c:pt idx="133">
                  <c:v>0</c:v>
                </c:pt>
                <c:pt idx="134">
                  <c:v>1.5059299999999998</c:v>
                </c:pt>
                <c:pt idx="135">
                  <c:v>0.1223429</c:v>
                </c:pt>
                <c:pt idx="136">
                  <c:v>7.7461933333332995E-3</c:v>
                </c:pt>
                <c:pt idx="137">
                  <c:v>0</c:v>
                </c:pt>
                <c:pt idx="138">
                  <c:v>2.8232833333333689E-3</c:v>
                </c:pt>
                <c:pt idx="139">
                  <c:v>0</c:v>
                </c:pt>
                <c:pt idx="140">
                  <c:v>0</c:v>
                </c:pt>
                <c:pt idx="141">
                  <c:v>0.12229823333333367</c:v>
                </c:pt>
                <c:pt idx="142">
                  <c:v>1.3335100000000004</c:v>
                </c:pt>
                <c:pt idx="143">
                  <c:v>2.1435999999999955E-3</c:v>
                </c:pt>
                <c:pt idx="144">
                  <c:v>0</c:v>
                </c:pt>
                <c:pt idx="145">
                  <c:v>0</c:v>
                </c:pt>
                <c:pt idx="146">
                  <c:v>0</c:v>
                </c:pt>
                <c:pt idx="147">
                  <c:v>0</c:v>
                </c:pt>
                <c:pt idx="148">
                  <c:v>0</c:v>
                </c:pt>
                <c:pt idx="149">
                  <c:v>0</c:v>
                </c:pt>
                <c:pt idx="150">
                  <c:v>15.951655080000032</c:v>
                </c:pt>
                <c:pt idx="151">
                  <c:v>2.7611592666666698</c:v>
                </c:pt>
                <c:pt idx="152">
                  <c:v>0</c:v>
                </c:pt>
                <c:pt idx="153">
                  <c:v>0.37717926666666701</c:v>
                </c:pt>
                <c:pt idx="154">
                  <c:v>2.5440333333329734E-3</c:v>
                </c:pt>
                <c:pt idx="155">
                  <c:v>0</c:v>
                </c:pt>
                <c:pt idx="156">
                  <c:v>0</c:v>
                </c:pt>
                <c:pt idx="157">
                  <c:v>1.19846003333333</c:v>
                </c:pt>
                <c:pt idx="158">
                  <c:v>1.7790966666666703</c:v>
                </c:pt>
                <c:pt idx="159">
                  <c:v>3.3249033333332996</c:v>
                </c:pt>
                <c:pt idx="160">
                  <c:v>0.85043726666666697</c:v>
                </c:pt>
                <c:pt idx="161">
                  <c:v>1.4889373333333302</c:v>
                </c:pt>
                <c:pt idx="162">
                  <c:v>9.8902666666666975E-3</c:v>
                </c:pt>
                <c:pt idx="163">
                  <c:v>0</c:v>
                </c:pt>
                <c:pt idx="164">
                  <c:v>0</c:v>
                </c:pt>
                <c:pt idx="165">
                  <c:v>4.6449749999999996</c:v>
                </c:pt>
                <c:pt idx="166">
                  <c:v>3.6860603333333377</c:v>
                </c:pt>
                <c:pt idx="167">
                  <c:v>0.24000959999999968</c:v>
                </c:pt>
                <c:pt idx="168">
                  <c:v>107.90849666666632</c:v>
                </c:pt>
                <c:pt idx="169">
                  <c:v>4.094666666669862E-4</c:v>
                </c:pt>
                <c:pt idx="170">
                  <c:v>0</c:v>
                </c:pt>
                <c:pt idx="171">
                  <c:v>0</c:v>
                </c:pt>
                <c:pt idx="172">
                  <c:v>0</c:v>
                </c:pt>
                <c:pt idx="173">
                  <c:v>0</c:v>
                </c:pt>
                <c:pt idx="174">
                  <c:v>0.39110700000000026</c:v>
                </c:pt>
                <c:pt idx="175">
                  <c:v>4.0227899999999703</c:v>
                </c:pt>
                <c:pt idx="176">
                  <c:v>0.79245281000000012</c:v>
                </c:pt>
                <c:pt idx="177">
                  <c:v>0</c:v>
                </c:pt>
                <c:pt idx="178">
                  <c:v>0</c:v>
                </c:pt>
                <c:pt idx="179">
                  <c:v>0</c:v>
                </c:pt>
                <c:pt idx="180">
                  <c:v>0.50098333333330558</c:v>
                </c:pt>
                <c:pt idx="181">
                  <c:v>49.195999999999998</c:v>
                </c:pt>
                <c:pt idx="182">
                  <c:v>0.220525003333333</c:v>
                </c:pt>
                <c:pt idx="183">
                  <c:v>0.93788793333332998</c:v>
                </c:pt>
                <c:pt idx="184">
                  <c:v>7.8092366666666706</c:v>
                </c:pt>
                <c:pt idx="185">
                  <c:v>1.0964533333333293</c:v>
                </c:pt>
                <c:pt idx="186">
                  <c:v>140.13132666666633</c:v>
                </c:pt>
                <c:pt idx="187">
                  <c:v>0.49499933333333296</c:v>
                </c:pt>
                <c:pt idx="188">
                  <c:v>0</c:v>
                </c:pt>
                <c:pt idx="189">
                  <c:v>1.7958763100000001</c:v>
                </c:pt>
                <c:pt idx="190">
                  <c:v>0</c:v>
                </c:pt>
                <c:pt idx="191">
                  <c:v>0.1501103333333329</c:v>
                </c:pt>
                <c:pt idx="192">
                  <c:v>0</c:v>
                </c:pt>
                <c:pt idx="193">
                  <c:v>0</c:v>
                </c:pt>
                <c:pt idx="194">
                  <c:v>0</c:v>
                </c:pt>
                <c:pt idx="195">
                  <c:v>8.7313333333299825E-4</c:v>
                </c:pt>
                <c:pt idx="196">
                  <c:v>17.562963333333368</c:v>
                </c:pt>
                <c:pt idx="197">
                  <c:v>7.1575079999999999E-2</c:v>
                </c:pt>
                <c:pt idx="198">
                  <c:v>0.10181300000000029</c:v>
                </c:pt>
                <c:pt idx="199">
                  <c:v>690.11110000000031</c:v>
                </c:pt>
              </c:numCache>
            </c:numRef>
          </c:yVal>
          <c:smooth val="0"/>
        </c:ser>
        <c:ser>
          <c:idx val="4"/>
          <c:order val="5"/>
          <c:tx>
            <c:strRef>
              <c:f>agricultural_final_chart!$K$9</c:f>
              <c:strCache>
                <c:ptCount val="1"/>
                <c:pt idx="0">
                  <c:v>y = 1.15x ; R^2 = 0.82</c:v>
                </c:pt>
              </c:strCache>
            </c:strRef>
          </c:tx>
          <c:marker>
            <c:symbol val="none"/>
          </c:marker>
          <c:xVal>
            <c:numRef>
              <c:f>agricultural_final_chart!$J$11:$J$12</c:f>
              <c:numCache>
                <c:formatCode>0</c:formatCode>
                <c:ptCount val="2"/>
                <c:pt idx="0" formatCode="0.00E+00">
                  <c:v>8.7266126780228982E-3</c:v>
                </c:pt>
                <c:pt idx="1">
                  <c:v>10000</c:v>
                </c:pt>
              </c:numCache>
            </c:numRef>
          </c:xVal>
          <c:yVal>
            <c:numRef>
              <c:f>agricultural_final_chart!$K$11:$K$12</c:f>
              <c:numCache>
                <c:formatCode>0.00E+00</c:formatCode>
                <c:ptCount val="2"/>
                <c:pt idx="0">
                  <c:v>0.01</c:v>
                </c:pt>
                <c:pt idx="1">
                  <c:v>11459.2</c:v>
                </c:pt>
              </c:numCache>
            </c:numRef>
          </c:yVal>
          <c:smooth val="0"/>
        </c:ser>
        <c:ser>
          <c:idx val="6"/>
          <c:order val="6"/>
          <c:tx>
            <c:strRef>
              <c:f>agricultural_final_chart!$L$9</c:f>
              <c:strCache>
                <c:ptCount val="1"/>
                <c:pt idx="0">
                  <c:v>y = x</c:v>
                </c:pt>
              </c:strCache>
            </c:strRef>
          </c:tx>
          <c:spPr>
            <a:ln>
              <a:prstDash val="dash"/>
            </a:ln>
          </c:spPr>
          <c:marker>
            <c:symbol val="none"/>
          </c:marker>
          <c:xVal>
            <c:numRef>
              <c:f>agricultural_final_chart!$J$11:$J$12</c:f>
              <c:numCache>
                <c:formatCode>0</c:formatCode>
                <c:ptCount val="2"/>
                <c:pt idx="0" formatCode="0.00E+00">
                  <c:v>8.7266126780228982E-3</c:v>
                </c:pt>
                <c:pt idx="1">
                  <c:v>10000</c:v>
                </c:pt>
              </c:numCache>
            </c:numRef>
          </c:xVal>
          <c:yVal>
            <c:numRef>
              <c:f>agricultural_final_chart!$L$11:$L$12</c:f>
              <c:numCache>
                <c:formatCode>0</c:formatCode>
                <c:ptCount val="2"/>
                <c:pt idx="0" formatCode="0.00E+00">
                  <c:v>8.7266126780228982E-3</c:v>
                </c:pt>
                <c:pt idx="1">
                  <c:v>10000</c:v>
                </c:pt>
              </c:numCache>
            </c:numRef>
          </c:yVal>
          <c:smooth val="0"/>
        </c:ser>
        <c:dLbls>
          <c:showLegendKey val="0"/>
          <c:showVal val="0"/>
          <c:showCatName val="0"/>
          <c:showSerName val="0"/>
          <c:showPercent val="0"/>
          <c:showBubbleSize val="0"/>
        </c:dLbls>
        <c:axId val="130122112"/>
        <c:axId val="130124032"/>
      </c:scatterChart>
      <c:valAx>
        <c:axId val="13012211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124032"/>
        <c:crossesAt val="1"/>
        <c:crossBetween val="midCat"/>
      </c:valAx>
      <c:valAx>
        <c:axId val="13012403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122112"/>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industry_final_chart!$A$11</c:f>
              <c:strCache>
                <c:ptCount val="1"/>
                <c:pt idx="0">
                  <c:v>1968-1972</c:v>
                </c:pt>
              </c:strCache>
            </c:strRef>
          </c:tx>
          <c:spPr>
            <a:ln w="28575">
              <a:noFill/>
            </a:ln>
          </c:spPr>
          <c:marker>
            <c:symbol val="circle"/>
            <c:size val="7"/>
            <c:spPr>
              <a:noFill/>
            </c:spPr>
          </c:marker>
          <c:xVal>
            <c:numRef>
              <c:f>industry_final_chart!$B$11:$B$210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industry_final_chart!$C$11:$C$210</c:f>
              <c:numCache>
                <c:formatCode>General</c:formatCode>
                <c:ptCount val="200"/>
                <c:pt idx="0">
                  <c:v>0.31108740000000001</c:v>
                </c:pt>
                <c:pt idx="1">
                  <c:v>2.16089E-2</c:v>
                </c:pt>
                <c:pt idx="2">
                  <c:v>8.4842920000000002E-2</c:v>
                </c:pt>
                <c:pt idx="3">
                  <c:v>0.3126234</c:v>
                </c:pt>
                <c:pt idx="4">
                  <c:v>4.1048159999999998E-3</c:v>
                </c:pt>
                <c:pt idx="5">
                  <c:v>3.2424660000000001E-2</c:v>
                </c:pt>
                <c:pt idx="6">
                  <c:v>0</c:v>
                </c:pt>
                <c:pt idx="7">
                  <c:v>3.0927159999999998</c:v>
                </c:pt>
                <c:pt idx="8">
                  <c:v>0.15307200000000001</c:v>
                </c:pt>
                <c:pt idx="9">
                  <c:v>0.8088902</c:v>
                </c:pt>
                <c:pt idx="10">
                  <c:v>0</c:v>
                </c:pt>
                <c:pt idx="11">
                  <c:v>0</c:v>
                </c:pt>
                <c:pt idx="12">
                  <c:v>0</c:v>
                </c:pt>
                <c:pt idx="13">
                  <c:v>0.1134376</c:v>
                </c:pt>
                <c:pt idx="14">
                  <c:v>9.8155340000000008E-3</c:v>
                </c:pt>
                <c:pt idx="15">
                  <c:v>4.1004220000000001E-2</c:v>
                </c:pt>
                <c:pt idx="16">
                  <c:v>3.17294E-3</c:v>
                </c:pt>
                <c:pt idx="17">
                  <c:v>4.0590520000000003</c:v>
                </c:pt>
                <c:pt idx="18">
                  <c:v>2.3670240000000001E-3</c:v>
                </c:pt>
                <c:pt idx="19">
                  <c:v>2.3487500000000001E-3</c:v>
                </c:pt>
                <c:pt idx="20">
                  <c:v>1.0503366E-2</c:v>
                </c:pt>
                <c:pt idx="21">
                  <c:v>8.0242360000000001</c:v>
                </c:pt>
                <c:pt idx="22">
                  <c:v>7.6359360000000001E-2</c:v>
                </c:pt>
                <c:pt idx="23">
                  <c:v>4.6055039999999997E-4</c:v>
                </c:pt>
                <c:pt idx="24">
                  <c:v>6.4936960000000002E-2</c:v>
                </c:pt>
                <c:pt idx="25">
                  <c:v>17.983339999999998</c:v>
                </c:pt>
                <c:pt idx="26">
                  <c:v>0</c:v>
                </c:pt>
                <c:pt idx="27">
                  <c:v>4.7471960000000004E-3</c:v>
                </c:pt>
                <c:pt idx="28">
                  <c:v>9.6384919999999999E-2</c:v>
                </c:pt>
                <c:pt idx="29">
                  <c:v>5.3202780000000003E-3</c:v>
                </c:pt>
                <c:pt idx="30">
                  <c:v>0.41324179999999999</c:v>
                </c:pt>
                <c:pt idx="31">
                  <c:v>0.56005660000000002</c:v>
                </c:pt>
                <c:pt idx="32">
                  <c:v>0</c:v>
                </c:pt>
                <c:pt idx="33">
                  <c:v>1.7666439999999999E-2</c:v>
                </c:pt>
                <c:pt idx="34">
                  <c:v>0</c:v>
                </c:pt>
                <c:pt idx="35">
                  <c:v>8.6071800000000004E-2</c:v>
                </c:pt>
                <c:pt idx="36">
                  <c:v>9.4043760000000004E-2</c:v>
                </c:pt>
                <c:pt idx="37">
                  <c:v>2.6229819999999998E-3</c:v>
                </c:pt>
                <c:pt idx="38">
                  <c:v>1.19333</c:v>
                </c:pt>
                <c:pt idx="39">
                  <c:v>6.2471879999999999E-3</c:v>
                </c:pt>
                <c:pt idx="40">
                  <c:v>0.1244768</c:v>
                </c:pt>
                <c:pt idx="41">
                  <c:v>0</c:v>
                </c:pt>
                <c:pt idx="42">
                  <c:v>6.590008E-2</c:v>
                </c:pt>
                <c:pt idx="43">
                  <c:v>0.89658780000000005</c:v>
                </c:pt>
                <c:pt idx="44">
                  <c:v>0.10780960000000001</c:v>
                </c:pt>
                <c:pt idx="45">
                  <c:v>0.9250294</c:v>
                </c:pt>
                <c:pt idx="46">
                  <c:v>1.7811199999999999E-2</c:v>
                </c:pt>
                <c:pt idx="47">
                  <c:v>6.3918459999999999E-4</c:v>
                </c:pt>
                <c:pt idx="48">
                  <c:v>1.4849220000000001</c:v>
                </c:pt>
                <c:pt idx="49">
                  <c:v>0</c:v>
                </c:pt>
                <c:pt idx="50">
                  <c:v>4.4893260000000001E-3</c:v>
                </c:pt>
                <c:pt idx="51">
                  <c:v>0.99567000000000005</c:v>
                </c:pt>
                <c:pt idx="52">
                  <c:v>12.75962</c:v>
                </c:pt>
                <c:pt idx="53">
                  <c:v>5.1361080000000001E-4</c:v>
                </c:pt>
                <c:pt idx="54">
                  <c:v>0.87554759999999998</c:v>
                </c:pt>
                <c:pt idx="55">
                  <c:v>9.5036900000000004E-3</c:v>
                </c:pt>
                <c:pt idx="56">
                  <c:v>5.4125639999999998E-5</c:v>
                </c:pt>
                <c:pt idx="57">
                  <c:v>14.623620000000001</c:v>
                </c:pt>
                <c:pt idx="58">
                  <c:v>1.29965</c:v>
                </c:pt>
                <c:pt idx="59">
                  <c:v>0.1322256</c:v>
                </c:pt>
                <c:pt idx="60">
                  <c:v>0</c:v>
                </c:pt>
                <c:pt idx="61">
                  <c:v>0.61344279999999995</c:v>
                </c:pt>
                <c:pt idx="62">
                  <c:v>0</c:v>
                </c:pt>
                <c:pt idx="63">
                  <c:v>0.1385662</c:v>
                </c:pt>
                <c:pt idx="64">
                  <c:v>2.560134E-2</c:v>
                </c:pt>
                <c:pt idx="65">
                  <c:v>2.7235200000000001E-4</c:v>
                </c:pt>
                <c:pt idx="66">
                  <c:v>2.0628740000000001E-3</c:v>
                </c:pt>
                <c:pt idx="67">
                  <c:v>#N/A</c:v>
                </c:pt>
                <c:pt idx="68">
                  <c:v>5.4790600000000002E-2</c:v>
                </c:pt>
                <c:pt idx="69">
                  <c:v>2.0487500000000001</c:v>
                </c:pt>
                <c:pt idx="70">
                  <c:v>0.8738534</c:v>
                </c:pt>
                <c:pt idx="71">
                  <c:v>4.9252619999999997E-2</c:v>
                </c:pt>
                <c:pt idx="72">
                  <c:v>8.6120940000000008</c:v>
                </c:pt>
                <c:pt idx="73">
                  <c:v>0.86794000000000004</c:v>
                </c:pt>
                <c:pt idx="74">
                  <c:v>0.38435979999999997</c:v>
                </c:pt>
                <c:pt idx="75">
                  <c:v>0.76178299999999999</c:v>
                </c:pt>
                <c:pt idx="76">
                  <c:v>0.30046040000000002</c:v>
                </c:pt>
                <c:pt idx="77">
                  <c:v>1.7129200000000001E-2</c:v>
                </c:pt>
                <c:pt idx="78">
                  <c:v>7.43093</c:v>
                </c:pt>
                <c:pt idx="79">
                  <c:v>7.6864260000000004E-2</c:v>
                </c:pt>
                <c:pt idx="80">
                  <c:v>2.3435820000000001</c:v>
                </c:pt>
                <c:pt idx="81">
                  <c:v>1.0741219999999999E-2</c:v>
                </c:pt>
                <c:pt idx="82">
                  <c:v>11.605460000000001</c:v>
                </c:pt>
                <c:pt idx="83">
                  <c:v>4.2798819999999996E-3</c:v>
                </c:pt>
                <c:pt idx="84">
                  <c:v>0.38414759999999998</c:v>
                </c:pt>
                <c:pt idx="85">
                  <c:v>6.2138039999999999E-2</c:v>
                </c:pt>
                <c:pt idx="86">
                  <c:v>2.654784E-2</c:v>
                </c:pt>
                <c:pt idx="87">
                  <c:v>1.0771360000000001</c:v>
                </c:pt>
                <c:pt idx="88">
                  <c:v>3.2597179999999999</c:v>
                </c:pt>
                <c:pt idx="89">
                  <c:v>0</c:v>
                </c:pt>
                <c:pt idx="90">
                  <c:v>0.2244168</c:v>
                </c:pt>
                <c:pt idx="91">
                  <c:v>5.3987720000000003E-2</c:v>
                </c:pt>
                <c:pt idx="92">
                  <c:v>2.944724E-2</c:v>
                </c:pt>
                <c:pt idx="93">
                  <c:v>4.6252159999999997E-3</c:v>
                </c:pt>
                <c:pt idx="94">
                  <c:v>3.46409E-4</c:v>
                </c:pt>
                <c:pt idx="95">
                  <c:v>2.5298620000000001E-2</c:v>
                </c:pt>
                <c:pt idx="96">
                  <c:v>1.5658099999999999E-3</c:v>
                </c:pt>
                <c:pt idx="97">
                  <c:v>2.1126420000000001</c:v>
                </c:pt>
                <c:pt idx="98">
                  <c:v>0</c:v>
                </c:pt>
                <c:pt idx="99">
                  <c:v>0</c:v>
                </c:pt>
                <c:pt idx="100">
                  <c:v>2.3405720000000001E-2</c:v>
                </c:pt>
                <c:pt idx="101">
                  <c:v>1.266702</c:v>
                </c:pt>
                <c:pt idx="102">
                  <c:v>0</c:v>
                </c:pt>
                <c:pt idx="103">
                  <c:v>1.0317094000000001E-2</c:v>
                </c:pt>
                <c:pt idx="104">
                  <c:v>0</c:v>
                </c:pt>
                <c:pt idx="105">
                  <c:v>7.7559459999999999E-4</c:v>
                </c:pt>
                <c:pt idx="106">
                  <c:v>0</c:v>
                </c:pt>
                <c:pt idx="107">
                  <c:v>3.2787579999999998</c:v>
                </c:pt>
                <c:pt idx="108">
                  <c:v>0</c:v>
                </c:pt>
                <c:pt idx="109">
                  <c:v>5.1413840000000002E-2</c:v>
                </c:pt>
                <c:pt idx="110">
                  <c:v>0.12125519999999999</c:v>
                </c:pt>
                <c:pt idx="111">
                  <c:v>1.241662E-2</c:v>
                </c:pt>
                <c:pt idx="112">
                  <c:v>0</c:v>
                </c:pt>
                <c:pt idx="113">
                  <c:v>2.4337680000000002</c:v>
                </c:pt>
                <c:pt idx="114">
                  <c:v>1.170932E-3</c:v>
                </c:pt>
                <c:pt idx="115">
                  <c:v>0</c:v>
                </c:pt>
                <c:pt idx="116">
                  <c:v>3.9036340000000003E-2</c:v>
                </c:pt>
                <c:pt idx="117">
                  <c:v>1.990874</c:v>
                </c:pt>
                <c:pt idx="118">
                  <c:v>8.6938080000000001E-2</c:v>
                </c:pt>
                <c:pt idx="119">
                  <c:v>0</c:v>
                </c:pt>
                <c:pt idx="120">
                  <c:v>9.8636180000000004E-2</c:v>
                </c:pt>
                <c:pt idx="121">
                  <c:v>0.2079212</c:v>
                </c:pt>
                <c:pt idx="122">
                  <c:v>7.7036400000000003E-3</c:v>
                </c:pt>
                <c:pt idx="123">
                  <c:v>0.54264259999999997</c:v>
                </c:pt>
                <c:pt idx="124">
                  <c:v>0</c:v>
                </c:pt>
                <c:pt idx="125">
                  <c:v>0.80828100000000003</c:v>
                </c:pt>
                <c:pt idx="126">
                  <c:v>0.45169740000000003</c:v>
                </c:pt>
                <c:pt idx="127">
                  <c:v>0.12398240000000001</c:v>
                </c:pt>
                <c:pt idx="128">
                  <c:v>0.89393900000000004</c:v>
                </c:pt>
                <c:pt idx="129">
                  <c:v>1.4133679999999999E-2</c:v>
                </c:pt>
                <c:pt idx="130">
                  <c:v>7.1175039999999995E-2</c:v>
                </c:pt>
                <c:pt idx="131">
                  <c:v>0.26740419999999998</c:v>
                </c:pt>
                <c:pt idx="132">
                  <c:v>3.5464259999999999</c:v>
                </c:pt>
                <c:pt idx="133">
                  <c:v>4.4944540000000002</c:v>
                </c:pt>
                <c:pt idx="134">
                  <c:v>1.185408</c:v>
                </c:pt>
                <c:pt idx="135">
                  <c:v>0</c:v>
                </c:pt>
                <c:pt idx="136">
                  <c:v>4.2536220000000003E-3</c:v>
                </c:pt>
                <c:pt idx="137">
                  <c:v>0.10415254</c:v>
                </c:pt>
                <c:pt idx="138">
                  <c:v>4.9888299999999997E-3</c:v>
                </c:pt>
                <c:pt idx="139">
                  <c:v>5.3767519999999998E-5</c:v>
                </c:pt>
                <c:pt idx="140">
                  <c:v>0</c:v>
                </c:pt>
                <c:pt idx="141">
                  <c:v>8.0105200000000001E-2</c:v>
                </c:pt>
                <c:pt idx="142">
                  <c:v>6.2165140000000001</c:v>
                </c:pt>
                <c:pt idx="143">
                  <c:v>8.9262040000000001E-3</c:v>
                </c:pt>
                <c:pt idx="144">
                  <c:v>51.046999999999997</c:v>
                </c:pt>
                <c:pt idx="145">
                  <c:v>0</c:v>
                </c:pt>
                <c:pt idx="146">
                  <c:v>0</c:v>
                </c:pt>
                <c:pt idx="147">
                  <c:v>0</c:v>
                </c:pt>
                <c:pt idx="148">
                  <c:v>4.090632E-4</c:v>
                </c:pt>
                <c:pt idx="149">
                  <c:v>0</c:v>
                </c:pt>
                <c:pt idx="150">
                  <c:v>2.5437319999999999E-3</c:v>
                </c:pt>
                <c:pt idx="151">
                  <c:v>3.9719459999999998E-2</c:v>
                </c:pt>
                <c:pt idx="152">
                  <c:v>0</c:v>
                </c:pt>
                <c:pt idx="153">
                  <c:v>2.0118359999999998E-2</c:v>
                </c:pt>
                <c:pt idx="154">
                  <c:v>0.27627079999999998</c:v>
                </c:pt>
                <c:pt idx="155">
                  <c:v>0.51214400000000004</c:v>
                </c:pt>
                <c:pt idx="156">
                  <c:v>7.3417020000000003E-3</c:v>
                </c:pt>
                <c:pt idx="157">
                  <c:v>0</c:v>
                </c:pt>
                <c:pt idx="158">
                  <c:v>0.60600779999999999</c:v>
                </c:pt>
                <c:pt idx="159">
                  <c:v>3.6083340000000002</c:v>
                </c:pt>
                <c:pt idx="160">
                  <c:v>2.3421020000000001E-2</c:v>
                </c:pt>
                <c:pt idx="161">
                  <c:v>0.49986779999999997</c:v>
                </c:pt>
                <c:pt idx="162">
                  <c:v>8.2743139999999996E-3</c:v>
                </c:pt>
                <c:pt idx="163">
                  <c:v>1.0028208000000001</c:v>
                </c:pt>
                <c:pt idx="164">
                  <c:v>0.48702499999999999</c:v>
                </c:pt>
                <c:pt idx="165">
                  <c:v>7.6058239999999999E-2</c:v>
                </c:pt>
                <c:pt idx="166">
                  <c:v>0.24016779999999999</c:v>
                </c:pt>
                <c:pt idx="167">
                  <c:v>2.7604779999999999E-2</c:v>
                </c:pt>
                <c:pt idx="168">
                  <c:v>0.60709999999999997</c:v>
                </c:pt>
                <c:pt idx="169">
                  <c:v>1.5845519999999998E-2</c:v>
                </c:pt>
                <c:pt idx="170">
                  <c:v>0</c:v>
                </c:pt>
                <c:pt idx="171">
                  <c:v>0</c:v>
                </c:pt>
                <c:pt idx="172">
                  <c:v>4.0413879999999999E-2</c:v>
                </c:pt>
                <c:pt idx="173">
                  <c:v>2.1060919999999999E-4</c:v>
                </c:pt>
                <c:pt idx="174">
                  <c:v>3.8616480000000002E-2</c:v>
                </c:pt>
                <c:pt idx="175">
                  <c:v>1.7459199999999999</c:v>
                </c:pt>
                <c:pt idx="176">
                  <c:v>1.187312E-4</c:v>
                </c:pt>
                <c:pt idx="177">
                  <c:v>5.0795140000000003E-2</c:v>
                </c:pt>
                <c:pt idx="178">
                  <c:v>0</c:v>
                </c:pt>
                <c:pt idx="179">
                  <c:v>3.1747139999999998</c:v>
                </c:pt>
                <c:pt idx="180">
                  <c:v>13.54548</c:v>
                </c:pt>
                <c:pt idx="181">
                  <c:v>101.07388</c:v>
                </c:pt>
                <c:pt idx="182">
                  <c:v>9.980150000000001E-4</c:v>
                </c:pt>
                <c:pt idx="183">
                  <c:v>2.575964E-2</c:v>
                </c:pt>
                <c:pt idx="184">
                  <c:v>2.412118</c:v>
                </c:pt>
                <c:pt idx="185">
                  <c:v>0.70319980000000004</c:v>
                </c:pt>
                <c:pt idx="186">
                  <c:v>0.99172979999999999</c:v>
                </c:pt>
                <c:pt idx="187">
                  <c:v>9.7918019999999995E-2</c:v>
                </c:pt>
                <c:pt idx="188">
                  <c:v>0</c:v>
                </c:pt>
                <c:pt idx="189">
                  <c:v>8.7130400000000005E-4</c:v>
                </c:pt>
                <c:pt idx="190">
                  <c:v>9.1694559999999994E-2</c:v>
                </c:pt>
                <c:pt idx="191">
                  <c:v>0.1208668</c:v>
                </c:pt>
                <c:pt idx="192">
                  <c:v>2.567812</c:v>
                </c:pt>
                <c:pt idx="193">
                  <c:v>6.5945379999999998E-2</c:v>
                </c:pt>
                <c:pt idx="194">
                  <c:v>2.9612820000000002</c:v>
                </c:pt>
                <c:pt idx="195">
                  <c:v>0.18850980000000001</c:v>
                </c:pt>
                <c:pt idx="196">
                  <c:v>7.9927380000000006E-2</c:v>
                </c:pt>
                <c:pt idx="197">
                  <c:v>1.932088E-3</c:v>
                </c:pt>
                <c:pt idx="198">
                  <c:v>8.8023340000000002E-3</c:v>
                </c:pt>
                <c:pt idx="199">
                  <c:v>9.7071799999999993</c:v>
                </c:pt>
              </c:numCache>
            </c:numRef>
          </c:yVal>
          <c:smooth val="0"/>
        </c:ser>
        <c:ser>
          <c:idx val="0"/>
          <c:order val="1"/>
          <c:tx>
            <c:strRef>
              <c:f>industry_final_chart!$A$211</c:f>
              <c:strCache>
                <c:ptCount val="1"/>
                <c:pt idx="0">
                  <c:v>1973-1977</c:v>
                </c:pt>
              </c:strCache>
            </c:strRef>
          </c:tx>
          <c:spPr>
            <a:ln w="28575">
              <a:noFill/>
            </a:ln>
          </c:spPr>
          <c:marker>
            <c:spPr>
              <a:noFill/>
            </c:spPr>
          </c:marker>
          <c:xVal>
            <c:numRef>
              <c:f>industry_final_chart!$B$211:$B$410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industry_final_chart!$C$211:$C$410</c:f>
              <c:numCache>
                <c:formatCode>General</c:formatCode>
                <c:ptCount val="200"/>
                <c:pt idx="0">
                  <c:v>0.34067700000000001</c:v>
                </c:pt>
                <c:pt idx="1">
                  <c:v>2.5066020000000001E-2</c:v>
                </c:pt>
                <c:pt idx="2">
                  <c:v>9.7751660000000004E-2</c:v>
                </c:pt>
                <c:pt idx="3">
                  <c:v>0.43852160000000001</c:v>
                </c:pt>
                <c:pt idx="4">
                  <c:v>4.7005520000000002E-3</c:v>
                </c:pt>
                <c:pt idx="5">
                  <c:v>3.8282919999999998E-2</c:v>
                </c:pt>
                <c:pt idx="6">
                  <c:v>0</c:v>
                </c:pt>
                <c:pt idx="7">
                  <c:v>3.4902899999999999</c:v>
                </c:pt>
                <c:pt idx="8">
                  <c:v>0.19098280000000001</c:v>
                </c:pt>
                <c:pt idx="9">
                  <c:v>1.0588565999999999</c:v>
                </c:pt>
                <c:pt idx="10">
                  <c:v>0</c:v>
                </c:pt>
                <c:pt idx="11">
                  <c:v>0</c:v>
                </c:pt>
                <c:pt idx="12">
                  <c:v>0</c:v>
                </c:pt>
                <c:pt idx="13">
                  <c:v>0.12854260000000001</c:v>
                </c:pt>
                <c:pt idx="14">
                  <c:v>1.1516459999999999E-2</c:v>
                </c:pt>
                <c:pt idx="15">
                  <c:v>5.0814739999999997E-2</c:v>
                </c:pt>
                <c:pt idx="16">
                  <c:v>3.947842E-3</c:v>
                </c:pt>
                <c:pt idx="17">
                  <c:v>5.758108</c:v>
                </c:pt>
                <c:pt idx="18">
                  <c:v>2.9512200000000001E-3</c:v>
                </c:pt>
                <c:pt idx="19">
                  <c:v>2.7974139999999998E-3</c:v>
                </c:pt>
                <c:pt idx="20">
                  <c:v>1.4060960000000001E-2</c:v>
                </c:pt>
                <c:pt idx="21">
                  <c:v>9.7349879999999995</c:v>
                </c:pt>
                <c:pt idx="22">
                  <c:v>8.5065699999999994E-2</c:v>
                </c:pt>
                <c:pt idx="23">
                  <c:v>5.4382880000000005E-4</c:v>
                </c:pt>
                <c:pt idx="24">
                  <c:v>8.3989800000000003E-2</c:v>
                </c:pt>
                <c:pt idx="25">
                  <c:v>21.604340000000001</c:v>
                </c:pt>
                <c:pt idx="26">
                  <c:v>0</c:v>
                </c:pt>
                <c:pt idx="27">
                  <c:v>5.4869719999999997E-3</c:v>
                </c:pt>
                <c:pt idx="28">
                  <c:v>0.10336252</c:v>
                </c:pt>
                <c:pt idx="29">
                  <c:v>5.9786839999999997E-3</c:v>
                </c:pt>
                <c:pt idx="30">
                  <c:v>0.46966419999999998</c:v>
                </c:pt>
                <c:pt idx="31">
                  <c:v>0.70687420000000001</c:v>
                </c:pt>
                <c:pt idx="32">
                  <c:v>0</c:v>
                </c:pt>
                <c:pt idx="33">
                  <c:v>2.0995960000000001E-2</c:v>
                </c:pt>
                <c:pt idx="34">
                  <c:v>0</c:v>
                </c:pt>
                <c:pt idx="35">
                  <c:v>0.1105718</c:v>
                </c:pt>
                <c:pt idx="36">
                  <c:v>0.1165624</c:v>
                </c:pt>
                <c:pt idx="37">
                  <c:v>2.983936E-3</c:v>
                </c:pt>
                <c:pt idx="38">
                  <c:v>1.596222</c:v>
                </c:pt>
                <c:pt idx="39">
                  <c:v>7.8115759999999998E-3</c:v>
                </c:pt>
                <c:pt idx="40">
                  <c:v>0.15619340000000001</c:v>
                </c:pt>
                <c:pt idx="41">
                  <c:v>0</c:v>
                </c:pt>
                <c:pt idx="42">
                  <c:v>8.5495080000000001E-2</c:v>
                </c:pt>
                <c:pt idx="43">
                  <c:v>1.1975260000000001</c:v>
                </c:pt>
                <c:pt idx="44">
                  <c:v>0.14577519999999999</c:v>
                </c:pt>
                <c:pt idx="45">
                  <c:v>1.0438178</c:v>
                </c:pt>
                <c:pt idx="46">
                  <c:v>2.1797380000000002E-2</c:v>
                </c:pt>
                <c:pt idx="47">
                  <c:v>7.7961399999999998E-4</c:v>
                </c:pt>
                <c:pt idx="48">
                  <c:v>1.788168</c:v>
                </c:pt>
                <c:pt idx="49">
                  <c:v>0</c:v>
                </c:pt>
                <c:pt idx="50">
                  <c:v>5.9411079999999996E-3</c:v>
                </c:pt>
                <c:pt idx="51">
                  <c:v>1.3002959999999999</c:v>
                </c:pt>
                <c:pt idx="52">
                  <c:v>15.763999999999999</c:v>
                </c:pt>
                <c:pt idx="53">
                  <c:v>6.2254719999999995E-4</c:v>
                </c:pt>
                <c:pt idx="54">
                  <c:v>1.1415598</c:v>
                </c:pt>
                <c:pt idx="55">
                  <c:v>1.6452339999999999E-2</c:v>
                </c:pt>
                <c:pt idx="56">
                  <c:v>6.557372E-5</c:v>
                </c:pt>
                <c:pt idx="57">
                  <c:v>18.698920000000001</c:v>
                </c:pt>
                <c:pt idx="58">
                  <c:v>1.441692</c:v>
                </c:pt>
                <c:pt idx="59">
                  <c:v>0.13753319999999999</c:v>
                </c:pt>
                <c:pt idx="60">
                  <c:v>0</c:v>
                </c:pt>
                <c:pt idx="61">
                  <c:v>0.7649068</c:v>
                </c:pt>
                <c:pt idx="62">
                  <c:v>0</c:v>
                </c:pt>
                <c:pt idx="63">
                  <c:v>0.17567959999999999</c:v>
                </c:pt>
                <c:pt idx="64">
                  <c:v>3.4306200000000002E-2</c:v>
                </c:pt>
                <c:pt idx="65">
                  <c:v>3.3107440000000002E-4</c:v>
                </c:pt>
                <c:pt idx="66">
                  <c:v>2.4617340000000001E-3</c:v>
                </c:pt>
                <c:pt idx="67">
                  <c:v>#N/A</c:v>
                </c:pt>
                <c:pt idx="68">
                  <c:v>6.5667539999999996E-2</c:v>
                </c:pt>
                <c:pt idx="69">
                  <c:v>2.5117880000000001</c:v>
                </c:pt>
                <c:pt idx="70">
                  <c:v>1.0580727999999999</c:v>
                </c:pt>
                <c:pt idx="71">
                  <c:v>6.7667539999999998E-2</c:v>
                </c:pt>
                <c:pt idx="72">
                  <c:v>10.206642</c:v>
                </c:pt>
                <c:pt idx="73">
                  <c:v>1.2784740000000001</c:v>
                </c:pt>
                <c:pt idx="74">
                  <c:v>0.59633780000000003</c:v>
                </c:pt>
                <c:pt idx="75">
                  <c:v>1.0076495999999999</c:v>
                </c:pt>
                <c:pt idx="76">
                  <c:v>0.36296319999999999</c:v>
                </c:pt>
                <c:pt idx="77">
                  <c:v>1.9773559999999999E-2</c:v>
                </c:pt>
                <c:pt idx="78">
                  <c:v>8.9682700000000004</c:v>
                </c:pt>
                <c:pt idx="79">
                  <c:v>0.10166828</c:v>
                </c:pt>
                <c:pt idx="80">
                  <c:v>2.9416120000000001</c:v>
                </c:pt>
                <c:pt idx="81">
                  <c:v>1.223192E-2</c:v>
                </c:pt>
                <c:pt idx="82">
                  <c:v>15.200559999999999</c:v>
                </c:pt>
                <c:pt idx="83">
                  <c:v>4.9558559999999998E-3</c:v>
                </c:pt>
                <c:pt idx="84">
                  <c:v>0.45977659999999998</c:v>
                </c:pt>
                <c:pt idx="85">
                  <c:v>7.762898E-2</c:v>
                </c:pt>
                <c:pt idx="86">
                  <c:v>2.8428479999999999E-2</c:v>
                </c:pt>
                <c:pt idx="87">
                  <c:v>1.2932600000000001</c:v>
                </c:pt>
                <c:pt idx="88">
                  <c:v>4.5225799999999996</c:v>
                </c:pt>
                <c:pt idx="89">
                  <c:v>0</c:v>
                </c:pt>
                <c:pt idx="90">
                  <c:v>0.27795239999999999</c:v>
                </c:pt>
                <c:pt idx="91">
                  <c:v>6.3052259999999999E-2</c:v>
                </c:pt>
                <c:pt idx="92">
                  <c:v>3.3767900000000003E-2</c:v>
                </c:pt>
                <c:pt idx="93">
                  <c:v>5.7598379999999998E-3</c:v>
                </c:pt>
                <c:pt idx="94">
                  <c:v>4.6059300000000003E-4</c:v>
                </c:pt>
                <c:pt idx="95">
                  <c:v>2.834304E-2</c:v>
                </c:pt>
                <c:pt idx="96">
                  <c:v>2.0331260000000001E-3</c:v>
                </c:pt>
                <c:pt idx="97">
                  <c:v>2.5813799999999998</c:v>
                </c:pt>
                <c:pt idx="98">
                  <c:v>0</c:v>
                </c:pt>
                <c:pt idx="99">
                  <c:v>0</c:v>
                </c:pt>
                <c:pt idx="100">
                  <c:v>2.7353679999999998E-2</c:v>
                </c:pt>
                <c:pt idx="101">
                  <c:v>1.7082139999999999</c:v>
                </c:pt>
                <c:pt idx="102">
                  <c:v>0</c:v>
                </c:pt>
                <c:pt idx="103">
                  <c:v>1.2377920000000001E-2</c:v>
                </c:pt>
                <c:pt idx="104">
                  <c:v>0</c:v>
                </c:pt>
                <c:pt idx="105">
                  <c:v>9.3850400000000005E-4</c:v>
                </c:pt>
                <c:pt idx="106">
                  <c:v>0</c:v>
                </c:pt>
                <c:pt idx="107">
                  <c:v>4.1350660000000001</c:v>
                </c:pt>
                <c:pt idx="108">
                  <c:v>0</c:v>
                </c:pt>
                <c:pt idx="109">
                  <c:v>6.8504560000000006E-2</c:v>
                </c:pt>
                <c:pt idx="110">
                  <c:v>0.15624759999999999</c:v>
                </c:pt>
                <c:pt idx="111">
                  <c:v>1.3774679999999999E-2</c:v>
                </c:pt>
                <c:pt idx="112">
                  <c:v>0</c:v>
                </c:pt>
                <c:pt idx="113">
                  <c:v>2.40448</c:v>
                </c:pt>
                <c:pt idx="114">
                  <c:v>1.434636E-3</c:v>
                </c:pt>
                <c:pt idx="115">
                  <c:v>0</c:v>
                </c:pt>
                <c:pt idx="116">
                  <c:v>4.2070339999999998E-2</c:v>
                </c:pt>
                <c:pt idx="117">
                  <c:v>2.5024419999999998</c:v>
                </c:pt>
                <c:pt idx="118">
                  <c:v>0.10583466</c:v>
                </c:pt>
                <c:pt idx="119">
                  <c:v>0</c:v>
                </c:pt>
                <c:pt idx="120">
                  <c:v>0.1191802</c:v>
                </c:pt>
                <c:pt idx="121">
                  <c:v>0.25838119999999998</c:v>
                </c:pt>
                <c:pt idx="122">
                  <c:v>9.040078E-3</c:v>
                </c:pt>
                <c:pt idx="123">
                  <c:v>0.70748639999999996</c:v>
                </c:pt>
                <c:pt idx="124">
                  <c:v>0</c:v>
                </c:pt>
                <c:pt idx="125">
                  <c:v>1.0480436</c:v>
                </c:pt>
                <c:pt idx="126">
                  <c:v>0.43472240000000001</c:v>
                </c:pt>
                <c:pt idx="127">
                  <c:v>0.13729160000000001</c:v>
                </c:pt>
                <c:pt idx="128">
                  <c:v>1.0865279999999999</c:v>
                </c:pt>
                <c:pt idx="129">
                  <c:v>1.741208E-2</c:v>
                </c:pt>
                <c:pt idx="130">
                  <c:v>9.1276019999999999E-2</c:v>
                </c:pt>
                <c:pt idx="131">
                  <c:v>0.3357638</c:v>
                </c:pt>
                <c:pt idx="132">
                  <c:v>4.4697040000000001</c:v>
                </c:pt>
                <c:pt idx="133">
                  <c:v>5.6496519999999997</c:v>
                </c:pt>
                <c:pt idx="134">
                  <c:v>1.5046759999999999</c:v>
                </c:pt>
                <c:pt idx="135">
                  <c:v>0</c:v>
                </c:pt>
                <c:pt idx="136">
                  <c:v>4.8047339999999997E-3</c:v>
                </c:pt>
                <c:pt idx="137">
                  <c:v>0.1180466</c:v>
                </c:pt>
                <c:pt idx="138">
                  <c:v>5.6557619999999999E-3</c:v>
                </c:pt>
                <c:pt idx="139">
                  <c:v>8.2187800000000006E-5</c:v>
                </c:pt>
                <c:pt idx="140">
                  <c:v>0</c:v>
                </c:pt>
                <c:pt idx="141">
                  <c:v>9.3127039999999994E-2</c:v>
                </c:pt>
                <c:pt idx="142">
                  <c:v>7.259728</c:v>
                </c:pt>
                <c:pt idx="143">
                  <c:v>1.0963764000000001E-2</c:v>
                </c:pt>
                <c:pt idx="144">
                  <c:v>60.01014</c:v>
                </c:pt>
                <c:pt idx="145">
                  <c:v>0</c:v>
                </c:pt>
                <c:pt idx="146">
                  <c:v>0</c:v>
                </c:pt>
                <c:pt idx="147">
                  <c:v>0</c:v>
                </c:pt>
                <c:pt idx="148">
                  <c:v>5.1030100000000001E-4</c:v>
                </c:pt>
                <c:pt idx="149">
                  <c:v>0</c:v>
                </c:pt>
                <c:pt idx="150">
                  <c:v>4.2090139999999996E-3</c:v>
                </c:pt>
                <c:pt idx="151">
                  <c:v>4.8537959999999998E-2</c:v>
                </c:pt>
                <c:pt idx="152">
                  <c:v>0</c:v>
                </c:pt>
                <c:pt idx="153">
                  <c:v>2.224746E-2</c:v>
                </c:pt>
                <c:pt idx="154">
                  <c:v>0.38128040000000002</c:v>
                </c:pt>
                <c:pt idx="155">
                  <c:v>0.5919278</c:v>
                </c:pt>
                <c:pt idx="156">
                  <c:v>1.0824732E-2</c:v>
                </c:pt>
                <c:pt idx="157">
                  <c:v>0</c:v>
                </c:pt>
                <c:pt idx="158">
                  <c:v>0.75764880000000001</c:v>
                </c:pt>
                <c:pt idx="159">
                  <c:v>4.5414919999999999</c:v>
                </c:pt>
                <c:pt idx="160">
                  <c:v>2.8291380000000001E-2</c:v>
                </c:pt>
                <c:pt idx="161">
                  <c:v>0.57246900000000001</c:v>
                </c:pt>
                <c:pt idx="162">
                  <c:v>1.0264684E-2</c:v>
                </c:pt>
                <c:pt idx="163">
                  <c:v>1.2425379999999999</c:v>
                </c:pt>
                <c:pt idx="164">
                  <c:v>0.62456259999999997</c:v>
                </c:pt>
                <c:pt idx="165">
                  <c:v>9.3321399999999999E-2</c:v>
                </c:pt>
                <c:pt idx="166">
                  <c:v>0.28993920000000001</c:v>
                </c:pt>
                <c:pt idx="167">
                  <c:v>3.0296099999999999E-2</c:v>
                </c:pt>
                <c:pt idx="168">
                  <c:v>0.77408359999999998</c:v>
                </c:pt>
                <c:pt idx="169">
                  <c:v>2.0183880000000001E-2</c:v>
                </c:pt>
                <c:pt idx="170">
                  <c:v>0</c:v>
                </c:pt>
                <c:pt idx="171">
                  <c:v>0</c:v>
                </c:pt>
                <c:pt idx="172">
                  <c:v>5.5655059999999999E-2</c:v>
                </c:pt>
                <c:pt idx="173">
                  <c:v>3.1592499999999999E-4</c:v>
                </c:pt>
                <c:pt idx="174">
                  <c:v>5.3370880000000002E-2</c:v>
                </c:pt>
                <c:pt idx="175">
                  <c:v>2.1931080000000001</c:v>
                </c:pt>
                <c:pt idx="176">
                  <c:v>2.015672E-4</c:v>
                </c:pt>
                <c:pt idx="177">
                  <c:v>5.8043659999999997E-2</c:v>
                </c:pt>
                <c:pt idx="178">
                  <c:v>0</c:v>
                </c:pt>
                <c:pt idx="179">
                  <c:v>3.7303500000000001</c:v>
                </c:pt>
                <c:pt idx="180">
                  <c:v>18.024059999999999</c:v>
                </c:pt>
                <c:pt idx="181">
                  <c:v>115.836</c:v>
                </c:pt>
                <c:pt idx="182">
                  <c:v>1.1152480000000001E-3</c:v>
                </c:pt>
                <c:pt idx="183">
                  <c:v>3.209824E-2</c:v>
                </c:pt>
                <c:pt idx="184">
                  <c:v>2.89106</c:v>
                </c:pt>
                <c:pt idx="185">
                  <c:v>0.86458060000000003</c:v>
                </c:pt>
                <c:pt idx="186">
                  <c:v>1.0364043999999999</c:v>
                </c:pt>
                <c:pt idx="187">
                  <c:v>0.10727299999999999</c:v>
                </c:pt>
                <c:pt idx="188">
                  <c:v>0</c:v>
                </c:pt>
                <c:pt idx="189">
                  <c:v>9.6059680000000003E-4</c:v>
                </c:pt>
                <c:pt idx="190">
                  <c:v>0.1059838</c:v>
                </c:pt>
                <c:pt idx="191">
                  <c:v>0.136879</c:v>
                </c:pt>
                <c:pt idx="192">
                  <c:v>3.2051259999999999</c:v>
                </c:pt>
                <c:pt idx="193">
                  <c:v>8.444024E-2</c:v>
                </c:pt>
                <c:pt idx="194">
                  <c:v>3.5600179999999999</c:v>
                </c:pt>
                <c:pt idx="195">
                  <c:v>0.22810320000000001</c:v>
                </c:pt>
                <c:pt idx="196">
                  <c:v>0.10574706</c:v>
                </c:pt>
                <c:pt idx="197">
                  <c:v>2.5632979999999999E-3</c:v>
                </c:pt>
                <c:pt idx="198">
                  <c:v>1.039293E-2</c:v>
                </c:pt>
                <c:pt idx="199">
                  <c:v>11.96166</c:v>
                </c:pt>
              </c:numCache>
            </c:numRef>
          </c:yVal>
          <c:smooth val="0"/>
        </c:ser>
        <c:ser>
          <c:idx val="3"/>
          <c:order val="2"/>
          <c:tx>
            <c:strRef>
              <c:f>industry_final_chart!$A$411</c:f>
              <c:strCache>
                <c:ptCount val="1"/>
                <c:pt idx="0">
                  <c:v>1978-1982</c:v>
                </c:pt>
              </c:strCache>
            </c:strRef>
          </c:tx>
          <c:spPr>
            <a:ln w="28575">
              <a:noFill/>
            </a:ln>
          </c:spPr>
          <c:xVal>
            <c:numRef>
              <c:f>industry_final_chart!$B$411:$B$610</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industry_final_chart!$C$411:$C$610</c:f>
              <c:numCache>
                <c:formatCode>General</c:formatCode>
                <c:ptCount val="200"/>
                <c:pt idx="0">
                  <c:v>0.39932200000000001</c:v>
                </c:pt>
                <c:pt idx="1">
                  <c:v>2.7981039999999999E-2</c:v>
                </c:pt>
                <c:pt idx="2">
                  <c:v>0.1114052</c:v>
                </c:pt>
                <c:pt idx="3">
                  <c:v>0.55874199999999996</c:v>
                </c:pt>
                <c:pt idx="4">
                  <c:v>5.7921800000000001E-3</c:v>
                </c:pt>
                <c:pt idx="5">
                  <c:v>4.3376720000000001E-2</c:v>
                </c:pt>
                <c:pt idx="6">
                  <c:v>0</c:v>
                </c:pt>
                <c:pt idx="7">
                  <c:v>3.698064</c:v>
                </c:pt>
                <c:pt idx="8">
                  <c:v>0.21917120000000001</c:v>
                </c:pt>
                <c:pt idx="9">
                  <c:v>1.2735780000000001</c:v>
                </c:pt>
                <c:pt idx="10">
                  <c:v>0</c:v>
                </c:pt>
                <c:pt idx="11">
                  <c:v>0</c:v>
                </c:pt>
                <c:pt idx="12">
                  <c:v>0</c:v>
                </c:pt>
                <c:pt idx="13">
                  <c:v>0.13893259999999999</c:v>
                </c:pt>
                <c:pt idx="14">
                  <c:v>1.295988E-2</c:v>
                </c:pt>
                <c:pt idx="15">
                  <c:v>6.1798060000000002E-2</c:v>
                </c:pt>
                <c:pt idx="16">
                  <c:v>4.9533060000000002E-3</c:v>
                </c:pt>
                <c:pt idx="17">
                  <c:v>6.8398219999999998</c:v>
                </c:pt>
                <c:pt idx="18">
                  <c:v>3.4384440000000001E-3</c:v>
                </c:pt>
                <c:pt idx="19">
                  <c:v>3.2983719999999999E-3</c:v>
                </c:pt>
                <c:pt idx="20">
                  <c:v>1.7400479999999999E-2</c:v>
                </c:pt>
                <c:pt idx="21">
                  <c:v>11.734680000000001</c:v>
                </c:pt>
                <c:pt idx="22">
                  <c:v>9.3847260000000002E-2</c:v>
                </c:pt>
                <c:pt idx="23">
                  <c:v>6.5522720000000005E-4</c:v>
                </c:pt>
                <c:pt idx="24">
                  <c:v>0.10526604000000001</c:v>
                </c:pt>
                <c:pt idx="25">
                  <c:v>24.240780000000001</c:v>
                </c:pt>
                <c:pt idx="26">
                  <c:v>0</c:v>
                </c:pt>
                <c:pt idx="27">
                  <c:v>5.9666880000000004E-3</c:v>
                </c:pt>
                <c:pt idx="28">
                  <c:v>0.10327636</c:v>
                </c:pt>
                <c:pt idx="29">
                  <c:v>6.2220499999999998E-3</c:v>
                </c:pt>
                <c:pt idx="30">
                  <c:v>0.5654884</c:v>
                </c:pt>
                <c:pt idx="31">
                  <c:v>0.87994479999999997</c:v>
                </c:pt>
                <c:pt idx="32">
                  <c:v>0</c:v>
                </c:pt>
                <c:pt idx="33">
                  <c:v>2.5429719999999999E-2</c:v>
                </c:pt>
                <c:pt idx="34">
                  <c:v>0</c:v>
                </c:pt>
                <c:pt idx="35">
                  <c:v>0.1242704</c:v>
                </c:pt>
                <c:pt idx="36">
                  <c:v>0.13194620000000001</c:v>
                </c:pt>
                <c:pt idx="37">
                  <c:v>4.3876879999999998E-3</c:v>
                </c:pt>
                <c:pt idx="38">
                  <c:v>1.893802</c:v>
                </c:pt>
                <c:pt idx="39">
                  <c:v>9.1374339999999998E-3</c:v>
                </c:pt>
                <c:pt idx="40">
                  <c:v>0.1766636</c:v>
                </c:pt>
                <c:pt idx="41">
                  <c:v>0</c:v>
                </c:pt>
                <c:pt idx="42">
                  <c:v>0.10310962</c:v>
                </c:pt>
                <c:pt idx="43">
                  <c:v>1.422064</c:v>
                </c:pt>
                <c:pt idx="44">
                  <c:v>0.17726600000000001</c:v>
                </c:pt>
                <c:pt idx="45">
                  <c:v>1.25722</c:v>
                </c:pt>
                <c:pt idx="46">
                  <c:v>2.4872539999999999E-2</c:v>
                </c:pt>
                <c:pt idx="47">
                  <c:v>8.0208419999999996E-4</c:v>
                </c:pt>
                <c:pt idx="48">
                  <c:v>2.1794560000000001</c:v>
                </c:pt>
                <c:pt idx="49">
                  <c:v>0</c:v>
                </c:pt>
                <c:pt idx="50">
                  <c:v>6.8438839999999997E-3</c:v>
                </c:pt>
                <c:pt idx="51">
                  <c:v>1.5361419999999999</c:v>
                </c:pt>
                <c:pt idx="52">
                  <c:v>18.725059999999999</c:v>
                </c:pt>
                <c:pt idx="53">
                  <c:v>7.1902079999999996E-4</c:v>
                </c:pt>
                <c:pt idx="54">
                  <c:v>1.326986</c:v>
                </c:pt>
                <c:pt idx="55">
                  <c:v>1.9000139999999999E-2</c:v>
                </c:pt>
                <c:pt idx="56">
                  <c:v>7.4134099999999999E-5</c:v>
                </c:pt>
                <c:pt idx="57">
                  <c:v>22.063020000000002</c:v>
                </c:pt>
                <c:pt idx="58">
                  <c:v>1.6361680000000001</c:v>
                </c:pt>
                <c:pt idx="59">
                  <c:v>0.14906739999999999</c:v>
                </c:pt>
                <c:pt idx="60">
                  <c:v>0</c:v>
                </c:pt>
                <c:pt idx="61">
                  <c:v>0.92138699999999996</c:v>
                </c:pt>
                <c:pt idx="62">
                  <c:v>0</c:v>
                </c:pt>
                <c:pt idx="63">
                  <c:v>0.2107348</c:v>
                </c:pt>
                <c:pt idx="64">
                  <c:v>4.2501919999999999E-2</c:v>
                </c:pt>
                <c:pt idx="65">
                  <c:v>3.9159120000000001E-4</c:v>
                </c:pt>
                <c:pt idx="66">
                  <c:v>2.8674339999999999E-3</c:v>
                </c:pt>
                <c:pt idx="67">
                  <c:v>#N/A</c:v>
                </c:pt>
                <c:pt idx="68">
                  <c:v>7.8182940000000006E-2</c:v>
                </c:pt>
                <c:pt idx="69">
                  <c:v>3.0465200000000001</c:v>
                </c:pt>
                <c:pt idx="70">
                  <c:v>1.23217</c:v>
                </c:pt>
                <c:pt idx="71">
                  <c:v>8.2545720000000003E-2</c:v>
                </c:pt>
                <c:pt idx="72">
                  <c:v>11.61842</c:v>
                </c:pt>
                <c:pt idx="73">
                  <c:v>1.61853</c:v>
                </c:pt>
                <c:pt idx="74">
                  <c:v>0.70103919999999997</c:v>
                </c:pt>
                <c:pt idx="75">
                  <c:v>1.3354220000000001</c:v>
                </c:pt>
                <c:pt idx="76">
                  <c:v>0.44837100000000002</c:v>
                </c:pt>
                <c:pt idx="77">
                  <c:v>2.1038919999999999E-2</c:v>
                </c:pt>
                <c:pt idx="78">
                  <c:v>10.756399999999999</c:v>
                </c:pt>
                <c:pt idx="79">
                  <c:v>0.1206262</c:v>
                </c:pt>
                <c:pt idx="80">
                  <c:v>3.5718939999999999</c:v>
                </c:pt>
                <c:pt idx="81">
                  <c:v>1.2123139999999999E-2</c:v>
                </c:pt>
                <c:pt idx="82">
                  <c:v>18.651759999999999</c:v>
                </c:pt>
                <c:pt idx="83">
                  <c:v>6.5221619999999998E-3</c:v>
                </c:pt>
                <c:pt idx="84">
                  <c:v>0.53644099999999995</c:v>
                </c:pt>
                <c:pt idx="85">
                  <c:v>8.9725940000000004E-2</c:v>
                </c:pt>
                <c:pt idx="86">
                  <c:v>3.2798019999999997E-2</c:v>
                </c:pt>
                <c:pt idx="87">
                  <c:v>1.504786</c:v>
                </c:pt>
                <c:pt idx="88">
                  <c:v>6.0330700000000004</c:v>
                </c:pt>
                <c:pt idx="89">
                  <c:v>0</c:v>
                </c:pt>
                <c:pt idx="90">
                  <c:v>0.31254419999999999</c:v>
                </c:pt>
                <c:pt idx="91">
                  <c:v>7.1166839999999995E-2</c:v>
                </c:pt>
                <c:pt idx="92">
                  <c:v>3.9690799999999998E-2</c:v>
                </c:pt>
                <c:pt idx="93">
                  <c:v>7.2075079999999996E-3</c:v>
                </c:pt>
                <c:pt idx="94">
                  <c:v>5.5459940000000005E-4</c:v>
                </c:pt>
                <c:pt idx="95">
                  <c:v>3.3265879999999998E-2</c:v>
                </c:pt>
                <c:pt idx="96">
                  <c:v>2.4833839999999999E-3</c:v>
                </c:pt>
                <c:pt idx="97">
                  <c:v>3.0171139999999999</c:v>
                </c:pt>
                <c:pt idx="98">
                  <c:v>0</c:v>
                </c:pt>
                <c:pt idx="99">
                  <c:v>0</c:v>
                </c:pt>
                <c:pt idx="100">
                  <c:v>3.1294879999999997E-2</c:v>
                </c:pt>
                <c:pt idx="101">
                  <c:v>2.1314359999999999</c:v>
                </c:pt>
                <c:pt idx="102">
                  <c:v>0</c:v>
                </c:pt>
                <c:pt idx="103">
                  <c:v>1.47026E-2</c:v>
                </c:pt>
                <c:pt idx="104">
                  <c:v>0</c:v>
                </c:pt>
                <c:pt idx="105">
                  <c:v>1.0315672E-3</c:v>
                </c:pt>
                <c:pt idx="106">
                  <c:v>0</c:v>
                </c:pt>
                <c:pt idx="107">
                  <c:v>5.0072599999999996</c:v>
                </c:pt>
                <c:pt idx="108">
                  <c:v>0</c:v>
                </c:pt>
                <c:pt idx="109">
                  <c:v>8.2465319999999995E-2</c:v>
                </c:pt>
                <c:pt idx="110">
                  <c:v>0.18233740000000001</c:v>
                </c:pt>
                <c:pt idx="111">
                  <c:v>1.517336E-2</c:v>
                </c:pt>
                <c:pt idx="112">
                  <c:v>0</c:v>
                </c:pt>
                <c:pt idx="113">
                  <c:v>2.375454</c:v>
                </c:pt>
                <c:pt idx="114">
                  <c:v>1.547014E-3</c:v>
                </c:pt>
                <c:pt idx="115">
                  <c:v>0</c:v>
                </c:pt>
                <c:pt idx="116">
                  <c:v>4.632344E-2</c:v>
                </c:pt>
                <c:pt idx="117">
                  <c:v>2.88835</c:v>
                </c:pt>
                <c:pt idx="118">
                  <c:v>0.123182</c:v>
                </c:pt>
                <c:pt idx="119">
                  <c:v>0</c:v>
                </c:pt>
                <c:pt idx="120">
                  <c:v>0.13631199999999999</c:v>
                </c:pt>
                <c:pt idx="121">
                  <c:v>0.26414860000000001</c:v>
                </c:pt>
                <c:pt idx="122">
                  <c:v>1.0586379999999999E-2</c:v>
                </c:pt>
                <c:pt idx="123">
                  <c:v>0.82857139999999996</c:v>
                </c:pt>
                <c:pt idx="124">
                  <c:v>0</c:v>
                </c:pt>
                <c:pt idx="125">
                  <c:v>1.253058</c:v>
                </c:pt>
                <c:pt idx="126">
                  <c:v>0.53236879999999998</c:v>
                </c:pt>
                <c:pt idx="127">
                  <c:v>0.16514860000000001</c:v>
                </c:pt>
                <c:pt idx="128">
                  <c:v>1.281342</c:v>
                </c:pt>
                <c:pt idx="129">
                  <c:v>1.93329E-2</c:v>
                </c:pt>
                <c:pt idx="130">
                  <c:v>0.11562500000000001</c:v>
                </c:pt>
                <c:pt idx="131">
                  <c:v>0.35440860000000002</c:v>
                </c:pt>
                <c:pt idx="132">
                  <c:v>5.2683200000000001</c:v>
                </c:pt>
                <c:pt idx="133">
                  <c:v>6.7001379999999999</c:v>
                </c:pt>
                <c:pt idx="134">
                  <c:v>1.6946380000000001</c:v>
                </c:pt>
                <c:pt idx="135">
                  <c:v>0</c:v>
                </c:pt>
                <c:pt idx="136">
                  <c:v>5.2487660000000002E-3</c:v>
                </c:pt>
                <c:pt idx="137">
                  <c:v>0.13557859999999999</c:v>
                </c:pt>
                <c:pt idx="138">
                  <c:v>6.1740060000000001E-3</c:v>
                </c:pt>
                <c:pt idx="139">
                  <c:v>1.0372179999999999E-4</c:v>
                </c:pt>
                <c:pt idx="140">
                  <c:v>0</c:v>
                </c:pt>
                <c:pt idx="141">
                  <c:v>0.1011069</c:v>
                </c:pt>
                <c:pt idx="142">
                  <c:v>8.2610499999999991</c:v>
                </c:pt>
                <c:pt idx="143">
                  <c:v>1.332496E-2</c:v>
                </c:pt>
                <c:pt idx="144">
                  <c:v>70.294200000000004</c:v>
                </c:pt>
                <c:pt idx="145">
                  <c:v>0</c:v>
                </c:pt>
                <c:pt idx="146">
                  <c:v>0</c:v>
                </c:pt>
                <c:pt idx="147">
                  <c:v>0</c:v>
                </c:pt>
                <c:pt idx="148">
                  <c:v>6.0641920000000004E-4</c:v>
                </c:pt>
                <c:pt idx="149">
                  <c:v>0</c:v>
                </c:pt>
                <c:pt idx="150">
                  <c:v>5.4606159999999997E-3</c:v>
                </c:pt>
                <c:pt idx="151">
                  <c:v>5.3900579999999997E-2</c:v>
                </c:pt>
                <c:pt idx="152">
                  <c:v>0</c:v>
                </c:pt>
                <c:pt idx="153">
                  <c:v>2.5377920000000002E-2</c:v>
                </c:pt>
                <c:pt idx="154">
                  <c:v>0.47484379999999998</c:v>
                </c:pt>
                <c:pt idx="155">
                  <c:v>0.66641340000000004</c:v>
                </c:pt>
                <c:pt idx="156">
                  <c:v>1.37117E-2</c:v>
                </c:pt>
                <c:pt idx="157">
                  <c:v>0</c:v>
                </c:pt>
                <c:pt idx="158">
                  <c:v>0.90081020000000001</c:v>
                </c:pt>
                <c:pt idx="159">
                  <c:v>5.2676040000000004</c:v>
                </c:pt>
                <c:pt idx="160">
                  <c:v>3.3934579999999999E-2</c:v>
                </c:pt>
                <c:pt idx="161">
                  <c:v>0.64578380000000002</c:v>
                </c:pt>
                <c:pt idx="162">
                  <c:v>1.102846E-2</c:v>
                </c:pt>
                <c:pt idx="163">
                  <c:v>1.42415</c:v>
                </c:pt>
                <c:pt idx="164">
                  <c:v>0.7479808</c:v>
                </c:pt>
                <c:pt idx="165">
                  <c:v>0.1148908</c:v>
                </c:pt>
                <c:pt idx="166">
                  <c:v>0.3350958</c:v>
                </c:pt>
                <c:pt idx="167">
                  <c:v>3.3022320000000001E-2</c:v>
                </c:pt>
                <c:pt idx="168">
                  <c:v>0.93145840000000002</c:v>
                </c:pt>
                <c:pt idx="169">
                  <c:v>2.2481859999999999E-2</c:v>
                </c:pt>
                <c:pt idx="170">
                  <c:v>0</c:v>
                </c:pt>
                <c:pt idx="171">
                  <c:v>0</c:v>
                </c:pt>
                <c:pt idx="172">
                  <c:v>7.3640520000000001E-2</c:v>
                </c:pt>
                <c:pt idx="173">
                  <c:v>4.2803980000000001E-4</c:v>
                </c:pt>
                <c:pt idx="174">
                  <c:v>6.3435459999999999E-2</c:v>
                </c:pt>
                <c:pt idx="175">
                  <c:v>2.5207760000000001</c:v>
                </c:pt>
                <c:pt idx="176">
                  <c:v>2.4505620000000002E-4</c:v>
                </c:pt>
                <c:pt idx="177">
                  <c:v>5.0719100000000003E-2</c:v>
                </c:pt>
                <c:pt idx="178">
                  <c:v>0</c:v>
                </c:pt>
                <c:pt idx="179">
                  <c:v>4.6404519999999998</c:v>
                </c:pt>
                <c:pt idx="180">
                  <c:v>21.499639999999999</c:v>
                </c:pt>
                <c:pt idx="181">
                  <c:v>134.70400000000001</c:v>
                </c:pt>
                <c:pt idx="182">
                  <c:v>1.2884140000000001E-3</c:v>
                </c:pt>
                <c:pt idx="183">
                  <c:v>3.9075060000000002E-2</c:v>
                </c:pt>
                <c:pt idx="184">
                  <c:v>3.3392200000000001</c:v>
                </c:pt>
                <c:pt idx="185">
                  <c:v>1.0393098000000001</c:v>
                </c:pt>
                <c:pt idx="186">
                  <c:v>1.1746179999999999</c:v>
                </c:pt>
                <c:pt idx="187">
                  <c:v>0.11433980000000001</c:v>
                </c:pt>
                <c:pt idx="188">
                  <c:v>0</c:v>
                </c:pt>
                <c:pt idx="189">
                  <c:v>1.09337E-3</c:v>
                </c:pt>
                <c:pt idx="190">
                  <c:v>0.1139212</c:v>
                </c:pt>
                <c:pt idx="191">
                  <c:v>0.1433132</c:v>
                </c:pt>
                <c:pt idx="192">
                  <c:v>3.8216939999999999</c:v>
                </c:pt>
                <c:pt idx="193">
                  <c:v>9.8154820000000004E-2</c:v>
                </c:pt>
                <c:pt idx="194">
                  <c:v>4.1135479999999998</c:v>
                </c:pt>
                <c:pt idx="195">
                  <c:v>0.263322</c:v>
                </c:pt>
                <c:pt idx="196">
                  <c:v>0.119601</c:v>
                </c:pt>
                <c:pt idx="197">
                  <c:v>2.8998700000000001E-3</c:v>
                </c:pt>
                <c:pt idx="198">
                  <c:v>1.17728E-2</c:v>
                </c:pt>
                <c:pt idx="199">
                  <c:v>12.47012</c:v>
                </c:pt>
              </c:numCache>
            </c:numRef>
          </c:yVal>
          <c:smooth val="0"/>
        </c:ser>
        <c:ser>
          <c:idx val="1"/>
          <c:order val="3"/>
          <c:tx>
            <c:strRef>
              <c:f>industry_final_chart!$A$611</c:f>
              <c:strCache>
                <c:ptCount val="1"/>
                <c:pt idx="0">
                  <c:v>1983-1987</c:v>
                </c:pt>
              </c:strCache>
            </c:strRef>
          </c:tx>
          <c:spPr>
            <a:ln w="28575">
              <a:noFill/>
            </a:ln>
          </c:spPr>
          <c:marker>
            <c:spPr>
              <a:noFill/>
            </c:spPr>
          </c:marker>
          <c:xVal>
            <c:numRef>
              <c:f>industry_final_chart!$B$611:$B$810</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industry_final_chart!$C$611:$C$810</c:f>
              <c:numCache>
                <c:formatCode>General</c:formatCode>
                <c:ptCount val="200"/>
                <c:pt idx="0">
                  <c:v>0.43035279999999998</c:v>
                </c:pt>
                <c:pt idx="1">
                  <c:v>2.987766E-2</c:v>
                </c:pt>
                <c:pt idx="2">
                  <c:v>0.1109298</c:v>
                </c:pt>
                <c:pt idx="3">
                  <c:v>0.60147399999999995</c:v>
                </c:pt>
                <c:pt idx="4">
                  <c:v>5.5797679999999997E-3</c:v>
                </c:pt>
                <c:pt idx="5">
                  <c:v>4.3037539999999999E-2</c:v>
                </c:pt>
                <c:pt idx="6">
                  <c:v>0</c:v>
                </c:pt>
                <c:pt idx="7">
                  <c:v>3.9517340000000001</c:v>
                </c:pt>
                <c:pt idx="8">
                  <c:v>0.22736239999999999</c:v>
                </c:pt>
                <c:pt idx="9">
                  <c:v>1.3376619999999999</c:v>
                </c:pt>
                <c:pt idx="10">
                  <c:v>0</c:v>
                </c:pt>
                <c:pt idx="11">
                  <c:v>0</c:v>
                </c:pt>
                <c:pt idx="12">
                  <c:v>0</c:v>
                </c:pt>
                <c:pt idx="13">
                  <c:v>0.14086380000000001</c:v>
                </c:pt>
                <c:pt idx="14">
                  <c:v>1.383556E-2</c:v>
                </c:pt>
                <c:pt idx="15">
                  <c:v>6.0462340000000003E-2</c:v>
                </c:pt>
                <c:pt idx="16">
                  <c:v>5.6551800000000001E-3</c:v>
                </c:pt>
                <c:pt idx="17">
                  <c:v>6.6237839999999997</c:v>
                </c:pt>
                <c:pt idx="18">
                  <c:v>3.3475599999999999E-3</c:v>
                </c:pt>
                <c:pt idx="19">
                  <c:v>3.4748079999999998E-3</c:v>
                </c:pt>
                <c:pt idx="20">
                  <c:v>1.852794E-2</c:v>
                </c:pt>
                <c:pt idx="21">
                  <c:v>12.05556</c:v>
                </c:pt>
                <c:pt idx="22">
                  <c:v>9.5325779999999999E-2</c:v>
                </c:pt>
                <c:pt idx="23">
                  <c:v>6.7696520000000004E-4</c:v>
                </c:pt>
                <c:pt idx="24">
                  <c:v>0.1129462</c:v>
                </c:pt>
                <c:pt idx="25">
                  <c:v>26.321999999999999</c:v>
                </c:pt>
                <c:pt idx="26">
                  <c:v>0</c:v>
                </c:pt>
                <c:pt idx="27">
                  <c:v>5.1682539999999997E-3</c:v>
                </c:pt>
                <c:pt idx="28">
                  <c:v>0.1177882</c:v>
                </c:pt>
                <c:pt idx="29">
                  <c:v>5.7867140000000001E-3</c:v>
                </c:pt>
                <c:pt idx="30">
                  <c:v>0.51753439999999995</c:v>
                </c:pt>
                <c:pt idx="31">
                  <c:v>0.89218679999999995</c:v>
                </c:pt>
                <c:pt idx="32">
                  <c:v>0</c:v>
                </c:pt>
                <c:pt idx="33">
                  <c:v>2.6705619999999999E-2</c:v>
                </c:pt>
                <c:pt idx="34">
                  <c:v>0</c:v>
                </c:pt>
                <c:pt idx="35">
                  <c:v>0.13254179999999999</c:v>
                </c:pt>
                <c:pt idx="36">
                  <c:v>0.13838200000000001</c:v>
                </c:pt>
                <c:pt idx="37">
                  <c:v>4.92451E-3</c:v>
                </c:pt>
                <c:pt idx="38">
                  <c:v>2.005004</c:v>
                </c:pt>
                <c:pt idx="39">
                  <c:v>8.3516839999999998E-3</c:v>
                </c:pt>
                <c:pt idx="40">
                  <c:v>0.18319479999999999</c:v>
                </c:pt>
                <c:pt idx="41">
                  <c:v>0</c:v>
                </c:pt>
                <c:pt idx="42">
                  <c:v>0.12337960000000001</c:v>
                </c:pt>
                <c:pt idx="43">
                  <c:v>1.5237160000000001</c:v>
                </c:pt>
                <c:pt idx="44">
                  <c:v>0.17101839999999999</c:v>
                </c:pt>
                <c:pt idx="45">
                  <c:v>1.4225920000000001</c:v>
                </c:pt>
                <c:pt idx="46">
                  <c:v>2.4935880000000001E-2</c:v>
                </c:pt>
                <c:pt idx="47">
                  <c:v>8.2621599999999995E-4</c:v>
                </c:pt>
                <c:pt idx="48">
                  <c:v>2.192024</c:v>
                </c:pt>
                <c:pt idx="49">
                  <c:v>0</c:v>
                </c:pt>
                <c:pt idx="50">
                  <c:v>6.4215219999999998E-3</c:v>
                </c:pt>
                <c:pt idx="51">
                  <c:v>1.675046</c:v>
                </c:pt>
                <c:pt idx="52">
                  <c:v>19.128440000000001</c:v>
                </c:pt>
                <c:pt idx="53">
                  <c:v>7.3930480000000004E-4</c:v>
                </c:pt>
                <c:pt idx="54">
                  <c:v>1.4008499999999999</c:v>
                </c:pt>
                <c:pt idx="55">
                  <c:v>1.818384E-2</c:v>
                </c:pt>
                <c:pt idx="56">
                  <c:v>7.126592E-5</c:v>
                </c:pt>
                <c:pt idx="57">
                  <c:v>22.694600000000001</c:v>
                </c:pt>
                <c:pt idx="58">
                  <c:v>1.721184</c:v>
                </c:pt>
                <c:pt idx="59">
                  <c:v>0.145395</c:v>
                </c:pt>
                <c:pt idx="60">
                  <c:v>0</c:v>
                </c:pt>
                <c:pt idx="61">
                  <c:v>0.86796399999999996</c:v>
                </c:pt>
                <c:pt idx="62">
                  <c:v>0</c:v>
                </c:pt>
                <c:pt idx="63">
                  <c:v>0.206869</c:v>
                </c:pt>
                <c:pt idx="64">
                  <c:v>4.1790420000000002E-2</c:v>
                </c:pt>
                <c:pt idx="65">
                  <c:v>3.6765259999999998E-4</c:v>
                </c:pt>
                <c:pt idx="66">
                  <c:v>3.2269360000000001E-3</c:v>
                </c:pt>
                <c:pt idx="67">
                  <c:v>#N/A</c:v>
                </c:pt>
                <c:pt idx="68">
                  <c:v>8.2982340000000002E-2</c:v>
                </c:pt>
                <c:pt idx="69">
                  <c:v>3.126976</c:v>
                </c:pt>
                <c:pt idx="70">
                  <c:v>1.21516</c:v>
                </c:pt>
                <c:pt idx="71">
                  <c:v>8.5246119999999995E-2</c:v>
                </c:pt>
                <c:pt idx="72">
                  <c:v>12.34158</c:v>
                </c:pt>
                <c:pt idx="73">
                  <c:v>1.650944</c:v>
                </c:pt>
                <c:pt idx="74">
                  <c:v>0.77713239999999995</c:v>
                </c:pt>
                <c:pt idx="75">
                  <c:v>1.3495900000000001</c:v>
                </c:pt>
                <c:pt idx="76">
                  <c:v>0.47746919999999998</c:v>
                </c:pt>
                <c:pt idx="77">
                  <c:v>2.202428E-2</c:v>
                </c:pt>
                <c:pt idx="78">
                  <c:v>11.6991</c:v>
                </c:pt>
                <c:pt idx="79">
                  <c:v>0.1092528</c:v>
                </c:pt>
                <c:pt idx="80">
                  <c:v>3.859092</c:v>
                </c:pt>
                <c:pt idx="81">
                  <c:v>1.170796E-2</c:v>
                </c:pt>
                <c:pt idx="82">
                  <c:v>20.983059999999998</c:v>
                </c:pt>
                <c:pt idx="83">
                  <c:v>6.9792960000000003E-3</c:v>
                </c:pt>
                <c:pt idx="84">
                  <c:v>0.56945020000000002</c:v>
                </c:pt>
                <c:pt idx="85">
                  <c:v>8.5862900000000006E-2</c:v>
                </c:pt>
                <c:pt idx="86">
                  <c:v>3.5403560000000001E-2</c:v>
                </c:pt>
                <c:pt idx="87">
                  <c:v>1.622128</c:v>
                </c:pt>
                <c:pt idx="88">
                  <c:v>6.8879919999999997</c:v>
                </c:pt>
                <c:pt idx="89">
                  <c:v>0</c:v>
                </c:pt>
                <c:pt idx="90">
                  <c:v>0.30186420000000003</c:v>
                </c:pt>
                <c:pt idx="91">
                  <c:v>7.4246220000000002E-2</c:v>
                </c:pt>
                <c:pt idx="92">
                  <c:v>4.070522E-2</c:v>
                </c:pt>
                <c:pt idx="93">
                  <c:v>6.9184320000000004E-3</c:v>
                </c:pt>
                <c:pt idx="94">
                  <c:v>5.158564E-4</c:v>
                </c:pt>
                <c:pt idx="95">
                  <c:v>3.3339479999999998E-2</c:v>
                </c:pt>
                <c:pt idx="96">
                  <c:v>2.573016E-3</c:v>
                </c:pt>
                <c:pt idx="97">
                  <c:v>2.9414899999999999</c:v>
                </c:pt>
                <c:pt idx="98">
                  <c:v>0</c:v>
                </c:pt>
                <c:pt idx="99">
                  <c:v>0</c:v>
                </c:pt>
                <c:pt idx="100">
                  <c:v>2.9985879999999999E-2</c:v>
                </c:pt>
                <c:pt idx="101">
                  <c:v>2.2645219999999999</c:v>
                </c:pt>
                <c:pt idx="102">
                  <c:v>0</c:v>
                </c:pt>
                <c:pt idx="103">
                  <c:v>1.424274E-2</c:v>
                </c:pt>
                <c:pt idx="104">
                  <c:v>0</c:v>
                </c:pt>
                <c:pt idx="105">
                  <c:v>1.0235572000000001E-3</c:v>
                </c:pt>
                <c:pt idx="106">
                  <c:v>0</c:v>
                </c:pt>
                <c:pt idx="107">
                  <c:v>4.7907820000000001</c:v>
                </c:pt>
                <c:pt idx="108">
                  <c:v>0</c:v>
                </c:pt>
                <c:pt idx="109">
                  <c:v>8.5053939999999995E-2</c:v>
                </c:pt>
                <c:pt idx="110">
                  <c:v>0.17426520000000001</c:v>
                </c:pt>
                <c:pt idx="111">
                  <c:v>1.4992E-2</c:v>
                </c:pt>
                <c:pt idx="112">
                  <c:v>0</c:v>
                </c:pt>
                <c:pt idx="113">
                  <c:v>2.3490319999999998</c:v>
                </c:pt>
                <c:pt idx="114">
                  <c:v>1.4087119999999999E-3</c:v>
                </c:pt>
                <c:pt idx="115">
                  <c:v>0</c:v>
                </c:pt>
                <c:pt idx="116">
                  <c:v>4.9013380000000002E-2</c:v>
                </c:pt>
                <c:pt idx="117">
                  <c:v>2.91113</c:v>
                </c:pt>
                <c:pt idx="118">
                  <c:v>0.12442400000000001</c:v>
                </c:pt>
                <c:pt idx="119">
                  <c:v>0</c:v>
                </c:pt>
                <c:pt idx="120">
                  <c:v>0.14454120000000001</c:v>
                </c:pt>
                <c:pt idx="121">
                  <c:v>0.28505540000000001</c:v>
                </c:pt>
                <c:pt idx="122">
                  <c:v>9.1708899999999993E-3</c:v>
                </c:pt>
                <c:pt idx="123">
                  <c:v>0.65818019999999999</c:v>
                </c:pt>
                <c:pt idx="124">
                  <c:v>0</c:v>
                </c:pt>
                <c:pt idx="125">
                  <c:v>1.334282</c:v>
                </c:pt>
                <c:pt idx="126">
                  <c:v>0.56281099999999995</c:v>
                </c:pt>
                <c:pt idx="127">
                  <c:v>0.1829972</c:v>
                </c:pt>
                <c:pt idx="128">
                  <c:v>1.274492</c:v>
                </c:pt>
                <c:pt idx="129">
                  <c:v>1.92791E-2</c:v>
                </c:pt>
                <c:pt idx="130">
                  <c:v>0.1123236</c:v>
                </c:pt>
                <c:pt idx="131">
                  <c:v>0.34607680000000002</c:v>
                </c:pt>
                <c:pt idx="132">
                  <c:v>5.1097520000000003</c:v>
                </c:pt>
                <c:pt idx="133">
                  <c:v>6.5406820000000003</c:v>
                </c:pt>
                <c:pt idx="134">
                  <c:v>1.7473540000000001</c:v>
                </c:pt>
                <c:pt idx="135">
                  <c:v>0</c:v>
                </c:pt>
                <c:pt idx="136">
                  <c:v>5.2626460000000002E-3</c:v>
                </c:pt>
                <c:pt idx="137">
                  <c:v>0.14936840000000001</c:v>
                </c:pt>
                <c:pt idx="138">
                  <c:v>6.1551380000000001E-3</c:v>
                </c:pt>
                <c:pt idx="139">
                  <c:v>8.7148339999999996E-5</c:v>
                </c:pt>
                <c:pt idx="140">
                  <c:v>0</c:v>
                </c:pt>
                <c:pt idx="141">
                  <c:v>9.4688800000000004E-2</c:v>
                </c:pt>
                <c:pt idx="142">
                  <c:v>7.8360859999999999</c:v>
                </c:pt>
                <c:pt idx="143">
                  <c:v>1.4263919999999999E-2</c:v>
                </c:pt>
                <c:pt idx="144">
                  <c:v>73.841319999999996</c:v>
                </c:pt>
                <c:pt idx="145">
                  <c:v>0</c:v>
                </c:pt>
                <c:pt idx="146">
                  <c:v>0</c:v>
                </c:pt>
                <c:pt idx="147">
                  <c:v>0</c:v>
                </c:pt>
                <c:pt idx="148">
                  <c:v>6.2498060000000001E-4</c:v>
                </c:pt>
                <c:pt idx="149">
                  <c:v>0</c:v>
                </c:pt>
                <c:pt idx="150">
                  <c:v>4.0690819999999999E-3</c:v>
                </c:pt>
                <c:pt idx="151">
                  <c:v>5.3099519999999997E-2</c:v>
                </c:pt>
                <c:pt idx="152">
                  <c:v>0</c:v>
                </c:pt>
                <c:pt idx="153">
                  <c:v>2.2182739999999999E-2</c:v>
                </c:pt>
                <c:pt idx="154">
                  <c:v>0.4744198</c:v>
                </c:pt>
                <c:pt idx="155">
                  <c:v>0.5847736</c:v>
                </c:pt>
                <c:pt idx="156">
                  <c:v>1.3982039999999999E-2</c:v>
                </c:pt>
                <c:pt idx="157">
                  <c:v>0</c:v>
                </c:pt>
                <c:pt idx="158">
                  <c:v>0.94538739999999999</c:v>
                </c:pt>
                <c:pt idx="159">
                  <c:v>5.4359719999999996</c:v>
                </c:pt>
                <c:pt idx="160">
                  <c:v>3.4523280000000003E-2</c:v>
                </c:pt>
                <c:pt idx="161">
                  <c:v>0.68681619999999999</c:v>
                </c:pt>
                <c:pt idx="162">
                  <c:v>1.0203126E-2</c:v>
                </c:pt>
                <c:pt idx="163">
                  <c:v>1.4615100000000001</c:v>
                </c:pt>
                <c:pt idx="164">
                  <c:v>0.78471780000000002</c:v>
                </c:pt>
                <c:pt idx="165">
                  <c:v>0.1140684</c:v>
                </c:pt>
                <c:pt idx="166">
                  <c:v>0.3354338</c:v>
                </c:pt>
                <c:pt idx="167">
                  <c:v>3.2781100000000001E-2</c:v>
                </c:pt>
                <c:pt idx="168">
                  <c:v>1.000284</c:v>
                </c:pt>
                <c:pt idx="169">
                  <c:v>2.096404E-2</c:v>
                </c:pt>
                <c:pt idx="170">
                  <c:v>0</c:v>
                </c:pt>
                <c:pt idx="171">
                  <c:v>0</c:v>
                </c:pt>
                <c:pt idx="172">
                  <c:v>7.4563119999999997E-2</c:v>
                </c:pt>
                <c:pt idx="173">
                  <c:v>4.7060320000000001E-4</c:v>
                </c:pt>
                <c:pt idx="174">
                  <c:v>6.3596520000000004E-2</c:v>
                </c:pt>
                <c:pt idx="175">
                  <c:v>2.4310960000000001</c:v>
                </c:pt>
                <c:pt idx="176">
                  <c:v>2.2821460000000001E-4</c:v>
                </c:pt>
                <c:pt idx="177">
                  <c:v>5.4307960000000002E-2</c:v>
                </c:pt>
                <c:pt idx="178">
                  <c:v>0</c:v>
                </c:pt>
                <c:pt idx="179">
                  <c:v>4.8411280000000003</c:v>
                </c:pt>
                <c:pt idx="180">
                  <c:v>22.934480000000001</c:v>
                </c:pt>
                <c:pt idx="181">
                  <c:v>149.221</c:v>
                </c:pt>
                <c:pt idx="182">
                  <c:v>1.250094E-3</c:v>
                </c:pt>
                <c:pt idx="183">
                  <c:v>3.5314720000000001E-2</c:v>
                </c:pt>
                <c:pt idx="184">
                  <c:v>3.3987660000000002</c:v>
                </c:pt>
                <c:pt idx="185">
                  <c:v>0.97250579999999998</c:v>
                </c:pt>
                <c:pt idx="186">
                  <c:v>1.315642</c:v>
                </c:pt>
                <c:pt idx="187">
                  <c:v>0.11328539999999999</c:v>
                </c:pt>
                <c:pt idx="188">
                  <c:v>0</c:v>
                </c:pt>
                <c:pt idx="189">
                  <c:v>1.1008280000000001E-3</c:v>
                </c:pt>
                <c:pt idx="190">
                  <c:v>9.6254039999999999E-2</c:v>
                </c:pt>
                <c:pt idx="191">
                  <c:v>0.11948300000000001</c:v>
                </c:pt>
                <c:pt idx="192">
                  <c:v>3.8204400000000001</c:v>
                </c:pt>
                <c:pt idx="193">
                  <c:v>9.8148920000000001E-2</c:v>
                </c:pt>
                <c:pt idx="194">
                  <c:v>4.2255739999999999</c:v>
                </c:pt>
                <c:pt idx="195">
                  <c:v>0.26957059999999999</c:v>
                </c:pt>
                <c:pt idx="196">
                  <c:v>0.1286204</c:v>
                </c:pt>
                <c:pt idx="197">
                  <c:v>3.1349400000000001E-3</c:v>
                </c:pt>
                <c:pt idx="198">
                  <c:v>1.2361759999999999E-2</c:v>
                </c:pt>
                <c:pt idx="199">
                  <c:v>13.93778</c:v>
                </c:pt>
              </c:numCache>
            </c:numRef>
          </c:yVal>
          <c:smooth val="0"/>
        </c:ser>
        <c:ser>
          <c:idx val="5"/>
          <c:order val="4"/>
          <c:tx>
            <c:strRef>
              <c:f>industry_final_chart!$A$811</c:f>
              <c:strCache>
                <c:ptCount val="1"/>
                <c:pt idx="0">
                  <c:v>1988-1992</c:v>
                </c:pt>
              </c:strCache>
            </c:strRef>
          </c:tx>
          <c:spPr>
            <a:ln w="28575">
              <a:noFill/>
            </a:ln>
          </c:spPr>
          <c:marker>
            <c:symbol val="plus"/>
            <c:size val="7"/>
            <c:spPr>
              <a:noFill/>
              <a:ln>
                <a:solidFill>
                  <a:schemeClr val="tx1"/>
                </a:solidFill>
              </a:ln>
            </c:spPr>
          </c:marker>
          <c:xVal>
            <c:numRef>
              <c:f>industry_final_chart!$B$811:$B$1010</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industry_final_chart!$C$811:$C$1010</c:f>
              <c:numCache>
                <c:formatCode>General</c:formatCode>
                <c:ptCount val="200"/>
                <c:pt idx="0">
                  <c:v>0.45850340000000001</c:v>
                </c:pt>
                <c:pt idx="1">
                  <c:v>3.21397E-2</c:v>
                </c:pt>
                <c:pt idx="2">
                  <c:v>0.10177984</c:v>
                </c:pt>
                <c:pt idx="3">
                  <c:v>0.56559999999999999</c:v>
                </c:pt>
                <c:pt idx="4">
                  <c:v>5.9315879999999998E-3</c:v>
                </c:pt>
                <c:pt idx="5">
                  <c:v>4.5579939999999999E-2</c:v>
                </c:pt>
                <c:pt idx="6">
                  <c:v>0</c:v>
                </c:pt>
                <c:pt idx="7">
                  <c:v>4.3570180000000001</c:v>
                </c:pt>
                <c:pt idx="8">
                  <c:v>0.25835320000000001</c:v>
                </c:pt>
                <c:pt idx="9">
                  <c:v>1.6104959999999999</c:v>
                </c:pt>
                <c:pt idx="10">
                  <c:v>0</c:v>
                </c:pt>
                <c:pt idx="11">
                  <c:v>0</c:v>
                </c:pt>
                <c:pt idx="12">
                  <c:v>0</c:v>
                </c:pt>
                <c:pt idx="13">
                  <c:v>0.14534079999999999</c:v>
                </c:pt>
                <c:pt idx="14">
                  <c:v>1.4572399999999999E-2</c:v>
                </c:pt>
                <c:pt idx="15">
                  <c:v>5.9022659999999998E-2</c:v>
                </c:pt>
                <c:pt idx="16">
                  <c:v>7.210798E-3</c:v>
                </c:pt>
                <c:pt idx="17">
                  <c:v>7.5356759999999996</c:v>
                </c:pt>
                <c:pt idx="18">
                  <c:v>3.6927399999999999E-3</c:v>
                </c:pt>
                <c:pt idx="19">
                  <c:v>3.7637360000000002E-3</c:v>
                </c:pt>
                <c:pt idx="20">
                  <c:v>1.9940980000000001E-2</c:v>
                </c:pt>
                <c:pt idx="21">
                  <c:v>11.5152</c:v>
                </c:pt>
                <c:pt idx="22">
                  <c:v>9.8339759999999998E-2</c:v>
                </c:pt>
                <c:pt idx="23">
                  <c:v>6.4928839999999995E-4</c:v>
                </c:pt>
                <c:pt idx="24">
                  <c:v>0.1159314</c:v>
                </c:pt>
                <c:pt idx="25">
                  <c:v>29.468520000000002</c:v>
                </c:pt>
                <c:pt idx="26">
                  <c:v>0</c:v>
                </c:pt>
                <c:pt idx="27">
                  <c:v>5.2134700000000004E-3</c:v>
                </c:pt>
                <c:pt idx="28">
                  <c:v>0.12691160000000001</c:v>
                </c:pt>
                <c:pt idx="29">
                  <c:v>6.1378559999999997E-3</c:v>
                </c:pt>
                <c:pt idx="30">
                  <c:v>0.5947038</c:v>
                </c:pt>
                <c:pt idx="31">
                  <c:v>0.90087919999999999</c:v>
                </c:pt>
                <c:pt idx="32">
                  <c:v>0</c:v>
                </c:pt>
                <c:pt idx="33">
                  <c:v>2.7243839999999998E-2</c:v>
                </c:pt>
                <c:pt idx="34">
                  <c:v>0</c:v>
                </c:pt>
                <c:pt idx="35">
                  <c:v>0.14217940000000001</c:v>
                </c:pt>
                <c:pt idx="36">
                  <c:v>0.13936760000000001</c:v>
                </c:pt>
                <c:pt idx="37">
                  <c:v>5.9273040000000004E-3</c:v>
                </c:pt>
                <c:pt idx="38">
                  <c:v>1.8720680000000001</c:v>
                </c:pt>
                <c:pt idx="39">
                  <c:v>8.6878860000000006E-3</c:v>
                </c:pt>
                <c:pt idx="40">
                  <c:v>0.21727279999999999</c:v>
                </c:pt>
                <c:pt idx="41">
                  <c:v>0</c:v>
                </c:pt>
                <c:pt idx="42">
                  <c:v>0.14434900000000001</c:v>
                </c:pt>
                <c:pt idx="43">
                  <c:v>1.56002</c:v>
                </c:pt>
                <c:pt idx="44">
                  <c:v>0.16558339999999999</c:v>
                </c:pt>
                <c:pt idx="45">
                  <c:v>1.443378</c:v>
                </c:pt>
                <c:pt idx="46">
                  <c:v>2.614292E-2</c:v>
                </c:pt>
                <c:pt idx="47">
                  <c:v>8.608426E-4</c:v>
                </c:pt>
                <c:pt idx="48">
                  <c:v>2.3438699999999999</c:v>
                </c:pt>
                <c:pt idx="49">
                  <c:v>0</c:v>
                </c:pt>
                <c:pt idx="50">
                  <c:v>6.7545080000000002E-3</c:v>
                </c:pt>
                <c:pt idx="51">
                  <c:v>2.029512</c:v>
                </c:pt>
                <c:pt idx="52">
                  <c:v>22.240259999999999</c:v>
                </c:pt>
                <c:pt idx="53">
                  <c:v>7.3540439999999997E-4</c:v>
                </c:pt>
                <c:pt idx="54">
                  <c:v>1.324344</c:v>
                </c:pt>
                <c:pt idx="55">
                  <c:v>1.92342E-2</c:v>
                </c:pt>
                <c:pt idx="56">
                  <c:v>7.7247620000000004E-5</c:v>
                </c:pt>
                <c:pt idx="57">
                  <c:v>27.375419999999998</c:v>
                </c:pt>
                <c:pt idx="58">
                  <c:v>1.7572559999999999</c:v>
                </c:pt>
                <c:pt idx="59">
                  <c:v>0.15103320000000001</c:v>
                </c:pt>
                <c:pt idx="60">
                  <c:v>0</c:v>
                </c:pt>
                <c:pt idx="61">
                  <c:v>1.0059534000000001</c:v>
                </c:pt>
                <c:pt idx="62">
                  <c:v>0</c:v>
                </c:pt>
                <c:pt idx="63">
                  <c:v>0.206514</c:v>
                </c:pt>
                <c:pt idx="64">
                  <c:v>2.8103759999999998E-2</c:v>
                </c:pt>
                <c:pt idx="65">
                  <c:v>3.437456E-4</c:v>
                </c:pt>
                <c:pt idx="66">
                  <c:v>3.5162280000000001E-3</c:v>
                </c:pt>
                <c:pt idx="67">
                  <c:v>#N/A</c:v>
                </c:pt>
                <c:pt idx="68">
                  <c:v>7.8717579999999995E-2</c:v>
                </c:pt>
                <c:pt idx="69">
                  <c:v>3.5085000000000002</c:v>
                </c:pt>
                <c:pt idx="70">
                  <c:v>1.362654</c:v>
                </c:pt>
                <c:pt idx="71">
                  <c:v>0.10068902</c:v>
                </c:pt>
                <c:pt idx="72">
                  <c:v>12.76976</c:v>
                </c:pt>
                <c:pt idx="73">
                  <c:v>1.7859179999999999</c:v>
                </c:pt>
                <c:pt idx="74">
                  <c:v>0.62433119999999998</c:v>
                </c:pt>
                <c:pt idx="75">
                  <c:v>1.1245963999999999</c:v>
                </c:pt>
                <c:pt idx="76">
                  <c:v>0.58107739999999997</c:v>
                </c:pt>
                <c:pt idx="77">
                  <c:v>2.6980819999999999E-2</c:v>
                </c:pt>
                <c:pt idx="78">
                  <c:v>13.96618</c:v>
                </c:pt>
                <c:pt idx="79">
                  <c:v>0.1125538</c:v>
                </c:pt>
                <c:pt idx="80">
                  <c:v>3.8846020000000001</c:v>
                </c:pt>
                <c:pt idx="81">
                  <c:v>1.314358E-2</c:v>
                </c:pt>
                <c:pt idx="82">
                  <c:v>25.933340000000001</c:v>
                </c:pt>
                <c:pt idx="83">
                  <c:v>6.178546E-3</c:v>
                </c:pt>
                <c:pt idx="84">
                  <c:v>0.59610439999999998</c:v>
                </c:pt>
                <c:pt idx="85">
                  <c:v>8.7213260000000001E-2</c:v>
                </c:pt>
                <c:pt idx="86">
                  <c:v>3.0858839999999998E-2</c:v>
                </c:pt>
                <c:pt idx="87">
                  <c:v>1.744966</c:v>
                </c:pt>
                <c:pt idx="88">
                  <c:v>9.0369259999999993</c:v>
                </c:pt>
                <c:pt idx="89">
                  <c:v>0</c:v>
                </c:pt>
                <c:pt idx="90">
                  <c:v>0.33914260000000002</c:v>
                </c:pt>
                <c:pt idx="91">
                  <c:v>6.1674899999999998E-2</c:v>
                </c:pt>
                <c:pt idx="92">
                  <c:v>4.409192E-2</c:v>
                </c:pt>
                <c:pt idx="93">
                  <c:v>7.5759820000000002E-3</c:v>
                </c:pt>
                <c:pt idx="94">
                  <c:v>4.7043840000000003E-4</c:v>
                </c:pt>
                <c:pt idx="95">
                  <c:v>3.9128280000000001E-2</c:v>
                </c:pt>
                <c:pt idx="96">
                  <c:v>2.8825600000000002E-3</c:v>
                </c:pt>
                <c:pt idx="97">
                  <c:v>3.1976260000000001</c:v>
                </c:pt>
                <c:pt idx="98">
                  <c:v>0</c:v>
                </c:pt>
                <c:pt idx="99">
                  <c:v>0</c:v>
                </c:pt>
                <c:pt idx="100">
                  <c:v>3.1288280000000002E-2</c:v>
                </c:pt>
                <c:pt idx="101">
                  <c:v>2.4400200000000001</c:v>
                </c:pt>
                <c:pt idx="102">
                  <c:v>0</c:v>
                </c:pt>
                <c:pt idx="103">
                  <c:v>1.5825539999999999E-2</c:v>
                </c:pt>
                <c:pt idx="104">
                  <c:v>0</c:v>
                </c:pt>
                <c:pt idx="105">
                  <c:v>1.1110320000000001E-3</c:v>
                </c:pt>
                <c:pt idx="106">
                  <c:v>0</c:v>
                </c:pt>
                <c:pt idx="107">
                  <c:v>5.4029639999999999</c:v>
                </c:pt>
                <c:pt idx="108">
                  <c:v>0</c:v>
                </c:pt>
                <c:pt idx="109">
                  <c:v>8.1515459999999998E-2</c:v>
                </c:pt>
                <c:pt idx="110">
                  <c:v>0.19769719999999999</c:v>
                </c:pt>
                <c:pt idx="111">
                  <c:v>1.32912E-2</c:v>
                </c:pt>
                <c:pt idx="112">
                  <c:v>0</c:v>
                </c:pt>
                <c:pt idx="113">
                  <c:v>2.3338299999999998</c:v>
                </c:pt>
                <c:pt idx="114">
                  <c:v>1.5226980000000001E-3</c:v>
                </c:pt>
                <c:pt idx="115">
                  <c:v>0</c:v>
                </c:pt>
                <c:pt idx="116">
                  <c:v>5.08732E-2</c:v>
                </c:pt>
                <c:pt idx="117">
                  <c:v>3.3991419999999999</c:v>
                </c:pt>
                <c:pt idx="118">
                  <c:v>0.12787299999999999</c:v>
                </c:pt>
                <c:pt idx="119">
                  <c:v>0</c:v>
                </c:pt>
                <c:pt idx="120">
                  <c:v>0.1635258</c:v>
                </c:pt>
                <c:pt idx="121">
                  <c:v>0.21815619999999999</c:v>
                </c:pt>
                <c:pt idx="122">
                  <c:v>9.3173979999999993E-3</c:v>
                </c:pt>
                <c:pt idx="123">
                  <c:v>0.64024919999999996</c:v>
                </c:pt>
                <c:pt idx="124">
                  <c:v>0</c:v>
                </c:pt>
                <c:pt idx="125">
                  <c:v>1.5295160000000001</c:v>
                </c:pt>
                <c:pt idx="126">
                  <c:v>0.61072760000000004</c:v>
                </c:pt>
                <c:pt idx="127">
                  <c:v>0.17956639999999999</c:v>
                </c:pt>
                <c:pt idx="128">
                  <c:v>1.4250560000000001</c:v>
                </c:pt>
                <c:pt idx="129">
                  <c:v>2.0398699999999999E-2</c:v>
                </c:pt>
                <c:pt idx="130">
                  <c:v>0.11877</c:v>
                </c:pt>
                <c:pt idx="131">
                  <c:v>0.35383100000000001</c:v>
                </c:pt>
                <c:pt idx="132">
                  <c:v>5.4292259999999999</c:v>
                </c:pt>
                <c:pt idx="133">
                  <c:v>6.7924340000000001</c:v>
                </c:pt>
                <c:pt idx="134">
                  <c:v>2.3134399999999999</c:v>
                </c:pt>
                <c:pt idx="135">
                  <c:v>0</c:v>
                </c:pt>
                <c:pt idx="136">
                  <c:v>5.1874740000000001E-3</c:v>
                </c:pt>
                <c:pt idx="137">
                  <c:v>0.16602720000000001</c:v>
                </c:pt>
                <c:pt idx="138">
                  <c:v>6.0070499999999999E-3</c:v>
                </c:pt>
                <c:pt idx="139">
                  <c:v>8.3598360000000006E-5</c:v>
                </c:pt>
                <c:pt idx="140">
                  <c:v>0</c:v>
                </c:pt>
                <c:pt idx="141">
                  <c:v>9.6053299999999994E-2</c:v>
                </c:pt>
                <c:pt idx="142">
                  <c:v>7.5281640000000003</c:v>
                </c:pt>
                <c:pt idx="143">
                  <c:v>1.47671E-2</c:v>
                </c:pt>
                <c:pt idx="144">
                  <c:v>79.191460000000006</c:v>
                </c:pt>
                <c:pt idx="145">
                  <c:v>0</c:v>
                </c:pt>
                <c:pt idx="146">
                  <c:v>0</c:v>
                </c:pt>
                <c:pt idx="147">
                  <c:v>0</c:v>
                </c:pt>
                <c:pt idx="148">
                  <c:v>7.8349919999999996E-4</c:v>
                </c:pt>
                <c:pt idx="149">
                  <c:v>0</c:v>
                </c:pt>
                <c:pt idx="150">
                  <c:v>3.380124E-3</c:v>
                </c:pt>
                <c:pt idx="151">
                  <c:v>5.812788E-2</c:v>
                </c:pt>
                <c:pt idx="152">
                  <c:v>0</c:v>
                </c:pt>
                <c:pt idx="153">
                  <c:v>2.14933E-2</c:v>
                </c:pt>
                <c:pt idx="154">
                  <c:v>0.5064012</c:v>
                </c:pt>
                <c:pt idx="155">
                  <c:v>0.67566360000000003</c:v>
                </c:pt>
                <c:pt idx="156">
                  <c:v>1.5136220000000001E-2</c:v>
                </c:pt>
                <c:pt idx="157">
                  <c:v>0</c:v>
                </c:pt>
                <c:pt idx="158">
                  <c:v>1.02261</c:v>
                </c:pt>
                <c:pt idx="159">
                  <c:v>7.11233</c:v>
                </c:pt>
                <c:pt idx="160">
                  <c:v>2.960546E-2</c:v>
                </c:pt>
                <c:pt idx="161">
                  <c:v>0.75103180000000003</c:v>
                </c:pt>
                <c:pt idx="162">
                  <c:v>1.1863179999999999E-2</c:v>
                </c:pt>
                <c:pt idx="163">
                  <c:v>1.7637</c:v>
                </c:pt>
                <c:pt idx="164">
                  <c:v>0.93524600000000002</c:v>
                </c:pt>
                <c:pt idx="165">
                  <c:v>0.10110912</c:v>
                </c:pt>
                <c:pt idx="166">
                  <c:v>0.3485954</c:v>
                </c:pt>
                <c:pt idx="167">
                  <c:v>2.9593339999999999E-2</c:v>
                </c:pt>
                <c:pt idx="168">
                  <c:v>1.2026239999999999</c:v>
                </c:pt>
                <c:pt idx="169">
                  <c:v>2.3402840000000001E-2</c:v>
                </c:pt>
                <c:pt idx="170">
                  <c:v>0</c:v>
                </c:pt>
                <c:pt idx="171">
                  <c:v>0</c:v>
                </c:pt>
                <c:pt idx="172">
                  <c:v>6.7899580000000001E-2</c:v>
                </c:pt>
                <c:pt idx="173">
                  <c:v>4.9365219999999998E-4</c:v>
                </c:pt>
                <c:pt idx="174">
                  <c:v>6.6893900000000006E-2</c:v>
                </c:pt>
                <c:pt idx="175">
                  <c:v>2.9399519999999999</c:v>
                </c:pt>
                <c:pt idx="176">
                  <c:v>2.1946499999999999E-4</c:v>
                </c:pt>
                <c:pt idx="177">
                  <c:v>5.3849660000000001E-2</c:v>
                </c:pt>
                <c:pt idx="178">
                  <c:v>0</c:v>
                </c:pt>
                <c:pt idx="179">
                  <c:v>5.8357640000000002</c:v>
                </c:pt>
                <c:pt idx="180">
                  <c:v>23.939699999999998</c:v>
                </c:pt>
                <c:pt idx="181">
                  <c:v>160.3904</c:v>
                </c:pt>
                <c:pt idx="182">
                  <c:v>1.3402519999999999E-3</c:v>
                </c:pt>
                <c:pt idx="183">
                  <c:v>4.1409799999999997E-2</c:v>
                </c:pt>
                <c:pt idx="184">
                  <c:v>3.2713540000000001</c:v>
                </c:pt>
                <c:pt idx="185">
                  <c:v>0.89967280000000005</c:v>
                </c:pt>
                <c:pt idx="186">
                  <c:v>1.0420480000000001</c:v>
                </c:pt>
                <c:pt idx="187">
                  <c:v>0.117442</c:v>
                </c:pt>
                <c:pt idx="188">
                  <c:v>0</c:v>
                </c:pt>
                <c:pt idx="189">
                  <c:v>1.158362E-3</c:v>
                </c:pt>
                <c:pt idx="190">
                  <c:v>9.4202620000000001E-2</c:v>
                </c:pt>
                <c:pt idx="191">
                  <c:v>0.12608140000000001</c:v>
                </c:pt>
                <c:pt idx="192">
                  <c:v>4.4877799999999999</c:v>
                </c:pt>
                <c:pt idx="193">
                  <c:v>0.12051240000000001</c:v>
                </c:pt>
                <c:pt idx="194">
                  <c:v>4.3644119999999997</c:v>
                </c:pt>
                <c:pt idx="195">
                  <c:v>0.2657138</c:v>
                </c:pt>
                <c:pt idx="196">
                  <c:v>0.1207294</c:v>
                </c:pt>
                <c:pt idx="197">
                  <c:v>2.9539259999999999E-3</c:v>
                </c:pt>
                <c:pt idx="198">
                  <c:v>1.4299559999999999E-2</c:v>
                </c:pt>
                <c:pt idx="199">
                  <c:v>15.03998</c:v>
                </c:pt>
              </c:numCache>
            </c:numRef>
          </c:yVal>
          <c:smooth val="0"/>
        </c:ser>
        <c:ser>
          <c:idx val="4"/>
          <c:order val="5"/>
          <c:tx>
            <c:strRef>
              <c:f>industry_final_chart!$E$9</c:f>
              <c:strCache>
                <c:ptCount val="1"/>
                <c:pt idx="0">
                  <c:v>y = 0.54x ; R^2 = 0.95</c:v>
                </c:pt>
              </c:strCache>
            </c:strRef>
          </c:tx>
          <c:marker>
            <c:symbol val="none"/>
          </c:marker>
          <c:xVal>
            <c:numRef>
              <c:f>industry_final_chart!$D$11:$D$12</c:f>
              <c:numCache>
                <c:formatCode>0</c:formatCode>
                <c:ptCount val="2"/>
                <c:pt idx="0" formatCode="0.00E+00">
                  <c:v>1.8661277289785377E-2</c:v>
                </c:pt>
                <c:pt idx="1">
                  <c:v>10000</c:v>
                </c:pt>
              </c:numCache>
            </c:numRef>
          </c:xVal>
          <c:yVal>
            <c:numRef>
              <c:f>industry_final_chart!$E$11:$E$12</c:f>
              <c:numCache>
                <c:formatCode>0.00E+00</c:formatCode>
                <c:ptCount val="2"/>
                <c:pt idx="0">
                  <c:v>0.01</c:v>
                </c:pt>
                <c:pt idx="1">
                  <c:v>5358.6900000000005</c:v>
                </c:pt>
              </c:numCache>
            </c:numRef>
          </c:yVal>
          <c:smooth val="0"/>
        </c:ser>
        <c:ser>
          <c:idx val="6"/>
          <c:order val="6"/>
          <c:tx>
            <c:strRef>
              <c:f>industry_final_chart!$F$9</c:f>
              <c:strCache>
                <c:ptCount val="1"/>
                <c:pt idx="0">
                  <c:v>y = x</c:v>
                </c:pt>
              </c:strCache>
            </c:strRef>
          </c:tx>
          <c:spPr>
            <a:ln>
              <a:prstDash val="dash"/>
            </a:ln>
          </c:spPr>
          <c:marker>
            <c:symbol val="none"/>
          </c:marker>
          <c:xVal>
            <c:numRef>
              <c:f>industry_final_chart!$D$11:$D$12</c:f>
              <c:numCache>
                <c:formatCode>0</c:formatCode>
                <c:ptCount val="2"/>
                <c:pt idx="0" formatCode="0.00E+00">
                  <c:v>1.8661277289785377E-2</c:v>
                </c:pt>
                <c:pt idx="1">
                  <c:v>10000</c:v>
                </c:pt>
              </c:numCache>
            </c:numRef>
          </c:xVal>
          <c:yVal>
            <c:numRef>
              <c:f>industry_final_chart!$F$11:$F$12</c:f>
              <c:numCache>
                <c:formatCode>0</c:formatCode>
                <c:ptCount val="2"/>
                <c:pt idx="0" formatCode="0.00E+00">
                  <c:v>1.8661277289785377E-2</c:v>
                </c:pt>
                <c:pt idx="1">
                  <c:v>10000</c:v>
                </c:pt>
              </c:numCache>
            </c:numRef>
          </c:yVal>
          <c:smooth val="0"/>
        </c:ser>
        <c:dLbls>
          <c:showLegendKey val="0"/>
          <c:showVal val="0"/>
          <c:showCatName val="0"/>
          <c:showSerName val="0"/>
          <c:showPercent val="0"/>
          <c:showBubbleSize val="0"/>
        </c:dLbls>
        <c:axId val="130231296"/>
        <c:axId val="130241664"/>
      </c:scatterChart>
      <c:valAx>
        <c:axId val="13023129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241664"/>
        <c:crossesAt val="1"/>
        <c:crossBetween val="midCat"/>
      </c:valAx>
      <c:valAx>
        <c:axId val="13024166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231296"/>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industry_final_chart!$G$11</c:f>
              <c:strCache>
                <c:ptCount val="1"/>
                <c:pt idx="0">
                  <c:v>1993-1997</c:v>
                </c:pt>
              </c:strCache>
            </c:strRef>
          </c:tx>
          <c:spPr>
            <a:ln w="28575">
              <a:noFill/>
            </a:ln>
          </c:spPr>
          <c:marker>
            <c:symbol val="circle"/>
            <c:size val="7"/>
            <c:spPr>
              <a:noFill/>
            </c:spPr>
          </c:marker>
          <c:xVal>
            <c:numRef>
              <c:f>industry_final_chart!$H$11:$H$210</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industry_final_chart!$I$11:$I$210</c:f>
              <c:numCache>
                <c:formatCode>0.00</c:formatCode>
                <c:ptCount val="200"/>
                <c:pt idx="0">
                  <c:v>0.39877960000000001</c:v>
                </c:pt>
                <c:pt idx="1">
                  <c:v>2.6691139999999999E-2</c:v>
                </c:pt>
                <c:pt idx="2">
                  <c:v>0.11664896</c:v>
                </c:pt>
                <c:pt idx="3">
                  <c:v>0.51932920000000005</c:v>
                </c:pt>
                <c:pt idx="4">
                  <c:v>6.7163520000000001E-3</c:v>
                </c:pt>
                <c:pt idx="5">
                  <c:v>3.8613000000000001E-2</c:v>
                </c:pt>
                <c:pt idx="6">
                  <c:v>0</c:v>
                </c:pt>
                <c:pt idx="7">
                  <c:v>5.3146040000000001</c:v>
                </c:pt>
                <c:pt idx="8">
                  <c:v>0.26919759999999998</c:v>
                </c:pt>
                <c:pt idx="9">
                  <c:v>1.7488919999999999</c:v>
                </c:pt>
                <c:pt idx="10">
                  <c:v>0</c:v>
                </c:pt>
                <c:pt idx="11">
                  <c:v>0</c:v>
                </c:pt>
                <c:pt idx="12">
                  <c:v>0</c:v>
                </c:pt>
                <c:pt idx="13">
                  <c:v>0.1481816</c:v>
                </c:pt>
                <c:pt idx="14">
                  <c:v>1.5042979999999999E-2</c:v>
                </c:pt>
                <c:pt idx="15">
                  <c:v>6.3137299999999993E-2</c:v>
                </c:pt>
                <c:pt idx="16">
                  <c:v>7.5620219999999998E-3</c:v>
                </c:pt>
                <c:pt idx="17">
                  <c:v>8.6463000000000001</c:v>
                </c:pt>
                <c:pt idx="18">
                  <c:v>3.9938439999999999E-3</c:v>
                </c:pt>
                <c:pt idx="19">
                  <c:v>4.0799399999999998E-3</c:v>
                </c:pt>
                <c:pt idx="20">
                  <c:v>2.3710060000000002E-2</c:v>
                </c:pt>
                <c:pt idx="21">
                  <c:v>10.207611999999999</c:v>
                </c:pt>
                <c:pt idx="22">
                  <c:v>0.10022676</c:v>
                </c:pt>
                <c:pt idx="23">
                  <c:v>6.0045759999999998E-4</c:v>
                </c:pt>
                <c:pt idx="24">
                  <c:v>0.10613</c:v>
                </c:pt>
                <c:pt idx="25">
                  <c:v>29.52542</c:v>
                </c:pt>
                <c:pt idx="26">
                  <c:v>0</c:v>
                </c:pt>
                <c:pt idx="27">
                  <c:v>4.6746239999999996E-3</c:v>
                </c:pt>
                <c:pt idx="28">
                  <c:v>0.14460339999999999</c:v>
                </c:pt>
                <c:pt idx="29">
                  <c:v>5.5722619999999997E-3</c:v>
                </c:pt>
                <c:pt idx="30">
                  <c:v>0.7194912</c:v>
                </c:pt>
                <c:pt idx="31">
                  <c:v>1.0864560000000001</c:v>
                </c:pt>
                <c:pt idx="32">
                  <c:v>0</c:v>
                </c:pt>
                <c:pt idx="33">
                  <c:v>2.4399799999999999E-2</c:v>
                </c:pt>
                <c:pt idx="34">
                  <c:v>0</c:v>
                </c:pt>
                <c:pt idx="35">
                  <c:v>0.15777379999999999</c:v>
                </c:pt>
                <c:pt idx="36">
                  <c:v>0.13710620000000001</c:v>
                </c:pt>
                <c:pt idx="37">
                  <c:v>6.5972720000000004E-3</c:v>
                </c:pt>
                <c:pt idx="38">
                  <c:v>1.463246</c:v>
                </c:pt>
                <c:pt idx="39">
                  <c:v>8.6171939999999999E-3</c:v>
                </c:pt>
                <c:pt idx="40">
                  <c:v>0.2327456</c:v>
                </c:pt>
                <c:pt idx="41">
                  <c:v>0</c:v>
                </c:pt>
                <c:pt idx="42">
                  <c:v>0.15591840000000001</c:v>
                </c:pt>
                <c:pt idx="43">
                  <c:v>1.5357499999999999</c:v>
                </c:pt>
                <c:pt idx="44">
                  <c:v>0.1888302</c:v>
                </c:pt>
                <c:pt idx="45">
                  <c:v>1.5608120000000001</c:v>
                </c:pt>
                <c:pt idx="46">
                  <c:v>3.1117720000000001E-2</c:v>
                </c:pt>
                <c:pt idx="47">
                  <c:v>8.8110420000000003E-4</c:v>
                </c:pt>
                <c:pt idx="48">
                  <c:v>2.32592</c:v>
                </c:pt>
                <c:pt idx="49">
                  <c:v>0</c:v>
                </c:pt>
                <c:pt idx="50">
                  <c:v>7.4320580000000001E-3</c:v>
                </c:pt>
                <c:pt idx="51">
                  <c:v>1.9870620000000001</c:v>
                </c:pt>
                <c:pt idx="52">
                  <c:v>23.604780000000002</c:v>
                </c:pt>
                <c:pt idx="53">
                  <c:v>7.3441640000000002E-4</c:v>
                </c:pt>
                <c:pt idx="54">
                  <c:v>1.048408</c:v>
                </c:pt>
                <c:pt idx="55">
                  <c:v>1.81494E-2</c:v>
                </c:pt>
                <c:pt idx="56">
                  <c:v>7.3588159999999998E-5</c:v>
                </c:pt>
                <c:pt idx="57">
                  <c:v>29.815899999999999</c:v>
                </c:pt>
                <c:pt idx="58">
                  <c:v>1.985498</c:v>
                </c:pt>
                <c:pt idx="59">
                  <c:v>0.14865780000000001</c:v>
                </c:pt>
                <c:pt idx="60">
                  <c:v>0</c:v>
                </c:pt>
                <c:pt idx="61">
                  <c:v>1.1038694</c:v>
                </c:pt>
                <c:pt idx="62">
                  <c:v>0</c:v>
                </c:pt>
                <c:pt idx="63">
                  <c:v>0.23228599999999999</c:v>
                </c:pt>
                <c:pt idx="64">
                  <c:v>2.8242440000000001E-2</c:v>
                </c:pt>
                <c:pt idx="65">
                  <c:v>3.6507979999999998E-4</c:v>
                </c:pt>
                <c:pt idx="66">
                  <c:v>3.5215419999999999E-3</c:v>
                </c:pt>
                <c:pt idx="67">
                  <c:v>#N/A</c:v>
                </c:pt>
                <c:pt idx="68">
                  <c:v>8.0143720000000002E-2</c:v>
                </c:pt>
                <c:pt idx="69">
                  <c:v>3.841256</c:v>
                </c:pt>
                <c:pt idx="70">
                  <c:v>1.497722</c:v>
                </c:pt>
                <c:pt idx="71">
                  <c:v>0.10161082</c:v>
                </c:pt>
                <c:pt idx="72">
                  <c:v>13.372059999999999</c:v>
                </c:pt>
                <c:pt idx="73">
                  <c:v>2.09118</c:v>
                </c:pt>
                <c:pt idx="74">
                  <c:v>0.607657</c:v>
                </c:pt>
                <c:pt idx="75">
                  <c:v>0.99419780000000002</c:v>
                </c:pt>
                <c:pt idx="76">
                  <c:v>0.64732579999999995</c:v>
                </c:pt>
                <c:pt idx="77">
                  <c:v>3.13306E-2</c:v>
                </c:pt>
                <c:pt idx="78">
                  <c:v>14.40212</c:v>
                </c:pt>
                <c:pt idx="79">
                  <c:v>0.10820539999999999</c:v>
                </c:pt>
                <c:pt idx="80">
                  <c:v>3.8482440000000002</c:v>
                </c:pt>
                <c:pt idx="81">
                  <c:v>1.48603E-2</c:v>
                </c:pt>
                <c:pt idx="82">
                  <c:v>28.918980000000001</c:v>
                </c:pt>
                <c:pt idx="83">
                  <c:v>6.2361700000000001E-3</c:v>
                </c:pt>
                <c:pt idx="84">
                  <c:v>0.54382180000000002</c:v>
                </c:pt>
                <c:pt idx="85">
                  <c:v>8.5324659999999997E-2</c:v>
                </c:pt>
                <c:pt idx="86">
                  <c:v>3.5026380000000003E-2</c:v>
                </c:pt>
                <c:pt idx="87">
                  <c:v>1.9286460000000001</c:v>
                </c:pt>
                <c:pt idx="88">
                  <c:v>10.74671</c:v>
                </c:pt>
                <c:pt idx="89">
                  <c:v>0</c:v>
                </c:pt>
                <c:pt idx="90">
                  <c:v>0.32937899999999998</c:v>
                </c:pt>
                <c:pt idx="91">
                  <c:v>7.2534979999999999E-2</c:v>
                </c:pt>
                <c:pt idx="92">
                  <c:v>5.7634919999999999E-2</c:v>
                </c:pt>
                <c:pt idx="93">
                  <c:v>8.2027239999999998E-3</c:v>
                </c:pt>
                <c:pt idx="94">
                  <c:v>4.5738080000000002E-4</c:v>
                </c:pt>
                <c:pt idx="95">
                  <c:v>3.9476039999999997E-2</c:v>
                </c:pt>
                <c:pt idx="96">
                  <c:v>3.1213719999999999E-3</c:v>
                </c:pt>
                <c:pt idx="97">
                  <c:v>3.1097239999999999</c:v>
                </c:pt>
                <c:pt idx="98">
                  <c:v>0</c:v>
                </c:pt>
                <c:pt idx="99">
                  <c:v>0</c:v>
                </c:pt>
                <c:pt idx="100">
                  <c:v>3.1400459999999998E-2</c:v>
                </c:pt>
                <c:pt idx="101">
                  <c:v>2.8968500000000001</c:v>
                </c:pt>
                <c:pt idx="102">
                  <c:v>0</c:v>
                </c:pt>
                <c:pt idx="103">
                  <c:v>1.5387100000000001E-2</c:v>
                </c:pt>
                <c:pt idx="104">
                  <c:v>0</c:v>
                </c:pt>
                <c:pt idx="105">
                  <c:v>1.05962E-3</c:v>
                </c:pt>
                <c:pt idx="106">
                  <c:v>0</c:v>
                </c:pt>
                <c:pt idx="107">
                  <c:v>5.6751180000000003</c:v>
                </c:pt>
                <c:pt idx="108">
                  <c:v>0</c:v>
                </c:pt>
                <c:pt idx="109">
                  <c:v>6.2443579999999999E-2</c:v>
                </c:pt>
                <c:pt idx="110">
                  <c:v>0.20665439999999999</c:v>
                </c:pt>
                <c:pt idx="111">
                  <c:v>1.31226E-2</c:v>
                </c:pt>
                <c:pt idx="112">
                  <c:v>0</c:v>
                </c:pt>
                <c:pt idx="113">
                  <c:v>2.3037519999999998</c:v>
                </c:pt>
                <c:pt idx="114">
                  <c:v>1.6090379999999999E-3</c:v>
                </c:pt>
                <c:pt idx="115">
                  <c:v>0</c:v>
                </c:pt>
                <c:pt idx="116">
                  <c:v>5.1864159999999999E-2</c:v>
                </c:pt>
                <c:pt idx="117">
                  <c:v>3.6258720000000002</c:v>
                </c:pt>
                <c:pt idx="118">
                  <c:v>0.1341048</c:v>
                </c:pt>
                <c:pt idx="119">
                  <c:v>0</c:v>
                </c:pt>
                <c:pt idx="120">
                  <c:v>0.17700299999999999</c:v>
                </c:pt>
                <c:pt idx="121">
                  <c:v>0.26276959999999999</c:v>
                </c:pt>
                <c:pt idx="122">
                  <c:v>8.4016899999999999E-3</c:v>
                </c:pt>
                <c:pt idx="123">
                  <c:v>0.6290618</c:v>
                </c:pt>
                <c:pt idx="124">
                  <c:v>0</c:v>
                </c:pt>
                <c:pt idx="125">
                  <c:v>1.6238539999999999</c:v>
                </c:pt>
                <c:pt idx="126">
                  <c:v>0.64829800000000004</c:v>
                </c:pt>
                <c:pt idx="127">
                  <c:v>0.19963919999999999</c:v>
                </c:pt>
                <c:pt idx="128">
                  <c:v>1.697964</c:v>
                </c:pt>
                <c:pt idx="129">
                  <c:v>2.1591180000000001E-2</c:v>
                </c:pt>
                <c:pt idx="130">
                  <c:v>0.13425960000000001</c:v>
                </c:pt>
                <c:pt idx="131">
                  <c:v>0.42466340000000002</c:v>
                </c:pt>
                <c:pt idx="132">
                  <c:v>6.0924120000000004</c:v>
                </c:pt>
                <c:pt idx="133">
                  <c:v>7.9558479999999996</c:v>
                </c:pt>
                <c:pt idx="134">
                  <c:v>2.5550419999999998</c:v>
                </c:pt>
                <c:pt idx="135">
                  <c:v>0</c:v>
                </c:pt>
                <c:pt idx="136">
                  <c:v>5.1018900000000004E-3</c:v>
                </c:pt>
                <c:pt idx="137">
                  <c:v>0.18129480000000001</c:v>
                </c:pt>
                <c:pt idx="138">
                  <c:v>5.4497979999999996E-3</c:v>
                </c:pt>
                <c:pt idx="139">
                  <c:v>8.5776539999999997E-5</c:v>
                </c:pt>
                <c:pt idx="140">
                  <c:v>0</c:v>
                </c:pt>
                <c:pt idx="141">
                  <c:v>9.0947280000000005E-2</c:v>
                </c:pt>
                <c:pt idx="142">
                  <c:v>7.4882299999999997</c:v>
                </c:pt>
                <c:pt idx="143">
                  <c:v>1.3426840000000001E-2</c:v>
                </c:pt>
                <c:pt idx="144">
                  <c:v>73.313320000000004</c:v>
                </c:pt>
                <c:pt idx="145">
                  <c:v>0</c:v>
                </c:pt>
                <c:pt idx="146">
                  <c:v>0</c:v>
                </c:pt>
                <c:pt idx="147">
                  <c:v>0</c:v>
                </c:pt>
                <c:pt idx="148">
                  <c:v>8.0422920000000001E-4</c:v>
                </c:pt>
                <c:pt idx="149">
                  <c:v>0</c:v>
                </c:pt>
                <c:pt idx="150">
                  <c:v>3.524742E-3</c:v>
                </c:pt>
                <c:pt idx="151">
                  <c:v>5.3695560000000003E-2</c:v>
                </c:pt>
                <c:pt idx="152">
                  <c:v>0</c:v>
                </c:pt>
                <c:pt idx="153">
                  <c:v>2.1978500000000002E-2</c:v>
                </c:pt>
                <c:pt idx="154">
                  <c:v>0.5430914</c:v>
                </c:pt>
                <c:pt idx="155">
                  <c:v>0.83681479999999997</c:v>
                </c:pt>
                <c:pt idx="156">
                  <c:v>1.7722660000000001E-2</c:v>
                </c:pt>
                <c:pt idx="157">
                  <c:v>0</c:v>
                </c:pt>
                <c:pt idx="158">
                  <c:v>1.037496</c:v>
                </c:pt>
                <c:pt idx="159">
                  <c:v>7.2326199999999998</c:v>
                </c:pt>
                <c:pt idx="160">
                  <c:v>2.9483200000000001E-2</c:v>
                </c:pt>
                <c:pt idx="161">
                  <c:v>0.60718919999999998</c:v>
                </c:pt>
                <c:pt idx="162">
                  <c:v>1.27528E-2</c:v>
                </c:pt>
                <c:pt idx="163">
                  <c:v>1.776686</c:v>
                </c:pt>
                <c:pt idx="164">
                  <c:v>0.99136559999999996</c:v>
                </c:pt>
                <c:pt idx="165">
                  <c:v>9.4150780000000003E-2</c:v>
                </c:pt>
                <c:pt idx="166">
                  <c:v>0.30637639999999999</c:v>
                </c:pt>
                <c:pt idx="167">
                  <c:v>3.0182380000000002E-2</c:v>
                </c:pt>
                <c:pt idx="168">
                  <c:v>1.435654</c:v>
                </c:pt>
                <c:pt idx="169">
                  <c:v>2.161604E-2</c:v>
                </c:pt>
                <c:pt idx="170">
                  <c:v>0</c:v>
                </c:pt>
                <c:pt idx="171">
                  <c:v>0</c:v>
                </c:pt>
                <c:pt idx="172">
                  <c:v>6.8425959999999994E-2</c:v>
                </c:pt>
                <c:pt idx="173">
                  <c:v>5.2408779999999996E-4</c:v>
                </c:pt>
                <c:pt idx="174">
                  <c:v>7.1926039999999997E-2</c:v>
                </c:pt>
                <c:pt idx="175">
                  <c:v>3.1358980000000001</c:v>
                </c:pt>
                <c:pt idx="176">
                  <c:v>2.3368719999999999E-4</c:v>
                </c:pt>
                <c:pt idx="177">
                  <c:v>5.366986E-2</c:v>
                </c:pt>
                <c:pt idx="178">
                  <c:v>0</c:v>
                </c:pt>
                <c:pt idx="179">
                  <c:v>6.1214760000000004</c:v>
                </c:pt>
                <c:pt idx="180">
                  <c:v>21.086780000000001</c:v>
                </c:pt>
                <c:pt idx="181">
                  <c:v>172.58539999999999</c:v>
                </c:pt>
                <c:pt idx="182">
                  <c:v>1.251594E-3</c:v>
                </c:pt>
                <c:pt idx="183">
                  <c:v>5.0349339999999999E-2</c:v>
                </c:pt>
                <c:pt idx="184">
                  <c:v>3.014726</c:v>
                </c:pt>
                <c:pt idx="185">
                  <c:v>0.94814379999999998</c:v>
                </c:pt>
                <c:pt idx="186">
                  <c:v>1.2956479999999999</c:v>
                </c:pt>
                <c:pt idx="187">
                  <c:v>9.8528840000000006E-2</c:v>
                </c:pt>
                <c:pt idx="188">
                  <c:v>0</c:v>
                </c:pt>
                <c:pt idx="189">
                  <c:v>1.1087580000000001E-3</c:v>
                </c:pt>
                <c:pt idx="190">
                  <c:v>8.4805859999999997E-2</c:v>
                </c:pt>
                <c:pt idx="191">
                  <c:v>0.1183602</c:v>
                </c:pt>
                <c:pt idx="192">
                  <c:v>4.830082</c:v>
                </c:pt>
                <c:pt idx="193">
                  <c:v>0.13300000000000001</c:v>
                </c:pt>
                <c:pt idx="194">
                  <c:v>4.791982</c:v>
                </c:pt>
                <c:pt idx="195">
                  <c:v>0.28810780000000002</c:v>
                </c:pt>
                <c:pt idx="196">
                  <c:v>0.11365740000000001</c:v>
                </c:pt>
                <c:pt idx="197">
                  <c:v>2.7807999999999999E-3</c:v>
                </c:pt>
                <c:pt idx="198">
                  <c:v>1.52915E-2</c:v>
                </c:pt>
                <c:pt idx="199">
                  <c:v>18.136399999999998</c:v>
                </c:pt>
              </c:numCache>
            </c:numRef>
          </c:yVal>
          <c:smooth val="0"/>
        </c:ser>
        <c:ser>
          <c:idx val="0"/>
          <c:order val="1"/>
          <c:tx>
            <c:strRef>
              <c:f>industry_final_chart!$G$211</c:f>
              <c:strCache>
                <c:ptCount val="1"/>
                <c:pt idx="0">
                  <c:v>1998-2002</c:v>
                </c:pt>
              </c:strCache>
            </c:strRef>
          </c:tx>
          <c:spPr>
            <a:ln w="28575">
              <a:noFill/>
            </a:ln>
          </c:spPr>
          <c:marker>
            <c:spPr>
              <a:noFill/>
            </c:spPr>
          </c:marker>
          <c:xVal>
            <c:numRef>
              <c:f>industry_final_chart!$H$211:$H$410</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industry_final_chart!$I$211:$I$410</c:f>
              <c:numCache>
                <c:formatCode>0.00</c:formatCode>
                <c:ptCount val="200"/>
                <c:pt idx="0">
                  <c:v>0.42594280000000001</c:v>
                </c:pt>
                <c:pt idx="1">
                  <c:v>2.5545419999999999E-2</c:v>
                </c:pt>
                <c:pt idx="2">
                  <c:v>0.13819719999999999</c:v>
                </c:pt>
                <c:pt idx="3">
                  <c:v>0.53135299999999996</c:v>
                </c:pt>
                <c:pt idx="4">
                  <c:v>6.5344660000000001E-3</c:v>
                </c:pt>
                <c:pt idx="5">
                  <c:v>4.1145859999999999E-2</c:v>
                </c:pt>
                <c:pt idx="6">
                  <c:v>0</c:v>
                </c:pt>
                <c:pt idx="7">
                  <c:v>5.1109280000000004</c:v>
                </c:pt>
                <c:pt idx="8">
                  <c:v>0.26895000000000002</c:v>
                </c:pt>
                <c:pt idx="9">
                  <c:v>1.7181360000000001</c:v>
                </c:pt>
                <c:pt idx="10">
                  <c:v>0</c:v>
                </c:pt>
                <c:pt idx="11">
                  <c:v>0</c:v>
                </c:pt>
                <c:pt idx="12">
                  <c:v>0</c:v>
                </c:pt>
                <c:pt idx="13">
                  <c:v>0.1512204</c:v>
                </c:pt>
                <c:pt idx="14">
                  <c:v>1.6198560000000001E-2</c:v>
                </c:pt>
                <c:pt idx="15">
                  <c:v>6.4949980000000004E-2</c:v>
                </c:pt>
                <c:pt idx="16">
                  <c:v>7.8674079999999993E-3</c:v>
                </c:pt>
                <c:pt idx="17">
                  <c:v>8.2627079999999999</c:v>
                </c:pt>
                <c:pt idx="18">
                  <c:v>4.2927740000000001E-3</c:v>
                </c:pt>
                <c:pt idx="19">
                  <c:v>3.6441820000000002E-3</c:v>
                </c:pt>
                <c:pt idx="20">
                  <c:v>2.3180340000000001E-2</c:v>
                </c:pt>
                <c:pt idx="21">
                  <c:v>11.21062</c:v>
                </c:pt>
                <c:pt idx="22">
                  <c:v>0.10238120000000001</c:v>
                </c:pt>
                <c:pt idx="23">
                  <c:v>5.3640000000000003E-4</c:v>
                </c:pt>
                <c:pt idx="24">
                  <c:v>0.1027014</c:v>
                </c:pt>
                <c:pt idx="25">
                  <c:v>30.537120000000002</c:v>
                </c:pt>
                <c:pt idx="26">
                  <c:v>0</c:v>
                </c:pt>
                <c:pt idx="27">
                  <c:v>4.1518639999999999E-3</c:v>
                </c:pt>
                <c:pt idx="28">
                  <c:v>0.15554519999999999</c:v>
                </c:pt>
                <c:pt idx="29">
                  <c:v>5.574074E-3</c:v>
                </c:pt>
                <c:pt idx="30">
                  <c:v>0.74079379999999995</c:v>
                </c:pt>
                <c:pt idx="31">
                  <c:v>1.093424</c:v>
                </c:pt>
                <c:pt idx="32">
                  <c:v>0</c:v>
                </c:pt>
                <c:pt idx="33">
                  <c:v>2.4721219999999999E-2</c:v>
                </c:pt>
                <c:pt idx="34">
                  <c:v>0</c:v>
                </c:pt>
                <c:pt idx="35">
                  <c:v>0.169021</c:v>
                </c:pt>
                <c:pt idx="36">
                  <c:v>0.14311380000000001</c:v>
                </c:pt>
                <c:pt idx="37">
                  <c:v>7.0088019999999997E-3</c:v>
                </c:pt>
                <c:pt idx="38">
                  <c:v>1.61571</c:v>
                </c:pt>
                <c:pt idx="39">
                  <c:v>8.9106480000000002E-3</c:v>
                </c:pt>
                <c:pt idx="40">
                  <c:v>0.232186</c:v>
                </c:pt>
                <c:pt idx="41">
                  <c:v>0</c:v>
                </c:pt>
                <c:pt idx="42">
                  <c:v>0.1710062</c:v>
                </c:pt>
                <c:pt idx="43">
                  <c:v>1.5090699999999999</c:v>
                </c:pt>
                <c:pt idx="44">
                  <c:v>0.18744359999999999</c:v>
                </c:pt>
                <c:pt idx="45">
                  <c:v>1.7422960000000001</c:v>
                </c:pt>
                <c:pt idx="46">
                  <c:v>3.4508320000000002E-2</c:v>
                </c:pt>
                <c:pt idx="47">
                  <c:v>1.1656348000000001E-3</c:v>
                </c:pt>
                <c:pt idx="48">
                  <c:v>2.625006</c:v>
                </c:pt>
                <c:pt idx="49">
                  <c:v>0</c:v>
                </c:pt>
                <c:pt idx="50">
                  <c:v>6.9967120000000004E-3</c:v>
                </c:pt>
                <c:pt idx="51">
                  <c:v>2.0658319999999999</c:v>
                </c:pt>
                <c:pt idx="52">
                  <c:v>23.40578</c:v>
                </c:pt>
                <c:pt idx="53">
                  <c:v>7.135342E-4</c:v>
                </c:pt>
                <c:pt idx="54">
                  <c:v>1.1032759999999999</c:v>
                </c:pt>
                <c:pt idx="55">
                  <c:v>1.7393499999999999E-2</c:v>
                </c:pt>
                <c:pt idx="56">
                  <c:v>7.2063119999999999E-5</c:v>
                </c:pt>
                <c:pt idx="57">
                  <c:v>28.86084</c:v>
                </c:pt>
                <c:pt idx="58">
                  <c:v>2.6286139999999998</c:v>
                </c:pt>
                <c:pt idx="59">
                  <c:v>0.14409420000000001</c:v>
                </c:pt>
                <c:pt idx="60">
                  <c:v>0</c:v>
                </c:pt>
                <c:pt idx="61">
                  <c:v>1.1107359999999999</c:v>
                </c:pt>
                <c:pt idx="62">
                  <c:v>0</c:v>
                </c:pt>
                <c:pt idx="63">
                  <c:v>0.24730840000000001</c:v>
                </c:pt>
                <c:pt idx="64">
                  <c:v>2.665648E-2</c:v>
                </c:pt>
                <c:pt idx="65">
                  <c:v>3.9763960000000002E-4</c:v>
                </c:pt>
                <c:pt idx="66">
                  <c:v>3.889708E-3</c:v>
                </c:pt>
                <c:pt idx="67">
                  <c:v>#N/A</c:v>
                </c:pt>
                <c:pt idx="68">
                  <c:v>9.0474520000000003E-2</c:v>
                </c:pt>
                <c:pt idx="69">
                  <c:v>4.0726779999999998</c:v>
                </c:pt>
                <c:pt idx="70">
                  <c:v>1.699792</c:v>
                </c:pt>
                <c:pt idx="71">
                  <c:v>0.1084726</c:v>
                </c:pt>
                <c:pt idx="72">
                  <c:v>14.15072</c:v>
                </c:pt>
                <c:pt idx="73">
                  <c:v>1.9039619999999999</c:v>
                </c:pt>
                <c:pt idx="74">
                  <c:v>0.63383900000000004</c:v>
                </c:pt>
                <c:pt idx="75">
                  <c:v>0.89633379999999996</c:v>
                </c:pt>
                <c:pt idx="76">
                  <c:v>0.733124</c:v>
                </c:pt>
                <c:pt idx="77">
                  <c:v>2.885778E-2</c:v>
                </c:pt>
                <c:pt idx="78">
                  <c:v>14.173640000000001</c:v>
                </c:pt>
                <c:pt idx="79">
                  <c:v>0.10534128</c:v>
                </c:pt>
                <c:pt idx="80">
                  <c:v>3.7789799999999998</c:v>
                </c:pt>
                <c:pt idx="81">
                  <c:v>1.6985299999999998E-2</c:v>
                </c:pt>
                <c:pt idx="82">
                  <c:v>27.971720000000001</c:v>
                </c:pt>
                <c:pt idx="83">
                  <c:v>6.3998880000000003E-3</c:v>
                </c:pt>
                <c:pt idx="84">
                  <c:v>0.51543300000000003</c:v>
                </c:pt>
                <c:pt idx="85">
                  <c:v>9.1446079999999999E-2</c:v>
                </c:pt>
                <c:pt idx="86">
                  <c:v>3.8885040000000003E-2</c:v>
                </c:pt>
                <c:pt idx="87">
                  <c:v>2.0083920000000002</c:v>
                </c:pt>
                <c:pt idx="88">
                  <c:v>10.710626</c:v>
                </c:pt>
                <c:pt idx="89">
                  <c:v>0</c:v>
                </c:pt>
                <c:pt idx="90">
                  <c:v>0.37711280000000003</c:v>
                </c:pt>
                <c:pt idx="91">
                  <c:v>6.4552440000000003E-2</c:v>
                </c:pt>
                <c:pt idx="92">
                  <c:v>5.8106119999999997E-2</c:v>
                </c:pt>
                <c:pt idx="93">
                  <c:v>7.8681559999999994E-3</c:v>
                </c:pt>
                <c:pt idx="94">
                  <c:v>4.4186140000000002E-4</c:v>
                </c:pt>
                <c:pt idx="95">
                  <c:v>3.85309E-2</c:v>
                </c:pt>
                <c:pt idx="96">
                  <c:v>3.2376380000000001E-3</c:v>
                </c:pt>
                <c:pt idx="97">
                  <c:v>3.590106</c:v>
                </c:pt>
                <c:pt idx="98">
                  <c:v>0</c:v>
                </c:pt>
                <c:pt idx="99">
                  <c:v>0</c:v>
                </c:pt>
                <c:pt idx="100">
                  <c:v>3.0540660000000001E-2</c:v>
                </c:pt>
                <c:pt idx="101">
                  <c:v>2.8137099999999999</c:v>
                </c:pt>
                <c:pt idx="102">
                  <c:v>0</c:v>
                </c:pt>
                <c:pt idx="103">
                  <c:v>1.529894E-2</c:v>
                </c:pt>
                <c:pt idx="104">
                  <c:v>0</c:v>
                </c:pt>
                <c:pt idx="105">
                  <c:v>9.8707799999999996E-4</c:v>
                </c:pt>
                <c:pt idx="106">
                  <c:v>0</c:v>
                </c:pt>
                <c:pt idx="107">
                  <c:v>6.243188</c:v>
                </c:pt>
                <c:pt idx="108">
                  <c:v>0</c:v>
                </c:pt>
                <c:pt idx="109">
                  <c:v>6.2880480000000002E-2</c:v>
                </c:pt>
                <c:pt idx="110">
                  <c:v>0.2155098</c:v>
                </c:pt>
                <c:pt idx="111">
                  <c:v>1.447932E-2</c:v>
                </c:pt>
                <c:pt idx="112">
                  <c:v>0</c:v>
                </c:pt>
                <c:pt idx="113">
                  <c:v>2.3105920000000002</c:v>
                </c:pt>
                <c:pt idx="114">
                  <c:v>1.6027420000000001E-3</c:v>
                </c:pt>
                <c:pt idx="115">
                  <c:v>0</c:v>
                </c:pt>
                <c:pt idx="116">
                  <c:v>5.5001620000000001E-2</c:v>
                </c:pt>
                <c:pt idx="117">
                  <c:v>3.691614</c:v>
                </c:pt>
                <c:pt idx="118">
                  <c:v>0.14254320000000001</c:v>
                </c:pt>
                <c:pt idx="119">
                  <c:v>0</c:v>
                </c:pt>
                <c:pt idx="120">
                  <c:v>0.17211099999999999</c:v>
                </c:pt>
                <c:pt idx="121">
                  <c:v>0.272976</c:v>
                </c:pt>
                <c:pt idx="122">
                  <c:v>8.543452E-3</c:v>
                </c:pt>
                <c:pt idx="123">
                  <c:v>0.68673039999999996</c:v>
                </c:pt>
                <c:pt idx="124">
                  <c:v>0</c:v>
                </c:pt>
                <c:pt idx="125">
                  <c:v>1.700502</c:v>
                </c:pt>
                <c:pt idx="126">
                  <c:v>0.6523428</c:v>
                </c:pt>
                <c:pt idx="127">
                  <c:v>0.21518680000000001</c:v>
                </c:pt>
                <c:pt idx="128">
                  <c:v>1.8225039999999999</c:v>
                </c:pt>
                <c:pt idx="129">
                  <c:v>1.8196560000000001E-2</c:v>
                </c:pt>
                <c:pt idx="130">
                  <c:v>0.12509600000000001</c:v>
                </c:pt>
                <c:pt idx="131">
                  <c:v>0.43020180000000002</c:v>
                </c:pt>
                <c:pt idx="132">
                  <c:v>6.1092620000000002</c:v>
                </c:pt>
                <c:pt idx="133">
                  <c:v>8.8053100000000004</c:v>
                </c:pt>
                <c:pt idx="134">
                  <c:v>2.7229459999999999</c:v>
                </c:pt>
                <c:pt idx="135">
                  <c:v>0</c:v>
                </c:pt>
                <c:pt idx="136">
                  <c:v>5.1398559999999999E-3</c:v>
                </c:pt>
                <c:pt idx="137">
                  <c:v>0.19834740000000001</c:v>
                </c:pt>
                <c:pt idx="138">
                  <c:v>5.4054639999999996E-3</c:v>
                </c:pt>
                <c:pt idx="139">
                  <c:v>9.9302639999999996E-5</c:v>
                </c:pt>
                <c:pt idx="140">
                  <c:v>0</c:v>
                </c:pt>
                <c:pt idx="141">
                  <c:v>8.6661360000000007E-2</c:v>
                </c:pt>
                <c:pt idx="142">
                  <c:v>7.9771260000000002</c:v>
                </c:pt>
                <c:pt idx="143">
                  <c:v>1.291786E-2</c:v>
                </c:pt>
                <c:pt idx="144">
                  <c:v>66.011359999999996</c:v>
                </c:pt>
                <c:pt idx="145">
                  <c:v>0</c:v>
                </c:pt>
                <c:pt idx="146">
                  <c:v>0</c:v>
                </c:pt>
                <c:pt idx="147">
                  <c:v>0</c:v>
                </c:pt>
                <c:pt idx="148">
                  <c:v>7.5376800000000004E-4</c:v>
                </c:pt>
                <c:pt idx="149">
                  <c:v>0</c:v>
                </c:pt>
                <c:pt idx="150">
                  <c:v>3.6098079999999999E-3</c:v>
                </c:pt>
                <c:pt idx="151">
                  <c:v>5.2334499999999999E-2</c:v>
                </c:pt>
                <c:pt idx="152">
                  <c:v>0</c:v>
                </c:pt>
                <c:pt idx="153">
                  <c:v>2.010412E-2</c:v>
                </c:pt>
                <c:pt idx="154">
                  <c:v>0.57868180000000002</c:v>
                </c:pt>
                <c:pt idx="155">
                  <c:v>0.92652239999999997</c:v>
                </c:pt>
                <c:pt idx="156">
                  <c:v>1.615018E-2</c:v>
                </c:pt>
                <c:pt idx="157">
                  <c:v>0</c:v>
                </c:pt>
                <c:pt idx="158">
                  <c:v>0.96581039999999996</c:v>
                </c:pt>
                <c:pt idx="159">
                  <c:v>7.5387659999999999</c:v>
                </c:pt>
                <c:pt idx="160">
                  <c:v>3.07593E-2</c:v>
                </c:pt>
                <c:pt idx="161">
                  <c:v>0.57987580000000005</c:v>
                </c:pt>
                <c:pt idx="162">
                  <c:v>1.2170520000000001E-2</c:v>
                </c:pt>
                <c:pt idx="163">
                  <c:v>1.7911220000000001</c:v>
                </c:pt>
                <c:pt idx="164">
                  <c:v>0.97258100000000003</c:v>
                </c:pt>
                <c:pt idx="165">
                  <c:v>9.8960419999999993E-2</c:v>
                </c:pt>
                <c:pt idx="166">
                  <c:v>0.31436500000000001</c:v>
                </c:pt>
                <c:pt idx="167">
                  <c:v>3.4916320000000001E-2</c:v>
                </c:pt>
                <c:pt idx="168">
                  <c:v>1.3259300000000001</c:v>
                </c:pt>
                <c:pt idx="169">
                  <c:v>2.168318E-2</c:v>
                </c:pt>
                <c:pt idx="170">
                  <c:v>0</c:v>
                </c:pt>
                <c:pt idx="171">
                  <c:v>0</c:v>
                </c:pt>
                <c:pt idx="172">
                  <c:v>7.7264440000000004E-2</c:v>
                </c:pt>
                <c:pt idx="173">
                  <c:v>5.6260740000000004E-4</c:v>
                </c:pt>
                <c:pt idx="174">
                  <c:v>7.5870320000000005E-2</c:v>
                </c:pt>
                <c:pt idx="175">
                  <c:v>3.4200159999999999</c:v>
                </c:pt>
                <c:pt idx="176">
                  <c:v>2.1515099999999999E-4</c:v>
                </c:pt>
                <c:pt idx="177">
                  <c:v>5.5207659999999999E-2</c:v>
                </c:pt>
                <c:pt idx="178">
                  <c:v>0</c:v>
                </c:pt>
                <c:pt idx="179">
                  <c:v>6.6328100000000001</c:v>
                </c:pt>
                <c:pt idx="180">
                  <c:v>19.20064</c:v>
                </c:pt>
                <c:pt idx="181">
                  <c:v>183.2706</c:v>
                </c:pt>
                <c:pt idx="182">
                  <c:v>1.2707040000000001E-3</c:v>
                </c:pt>
                <c:pt idx="183">
                  <c:v>5.1101760000000003E-2</c:v>
                </c:pt>
                <c:pt idx="184">
                  <c:v>2.941916</c:v>
                </c:pt>
                <c:pt idx="185">
                  <c:v>1.0421659999999999</c:v>
                </c:pt>
                <c:pt idx="186">
                  <c:v>1.479538</c:v>
                </c:pt>
                <c:pt idx="187">
                  <c:v>9.4214740000000005E-2</c:v>
                </c:pt>
                <c:pt idx="188">
                  <c:v>0</c:v>
                </c:pt>
                <c:pt idx="189">
                  <c:v>1.234188E-3</c:v>
                </c:pt>
                <c:pt idx="190">
                  <c:v>7.6577519999999996E-2</c:v>
                </c:pt>
                <c:pt idx="191">
                  <c:v>0.1140714</c:v>
                </c:pt>
                <c:pt idx="192">
                  <c:v>4.85656</c:v>
                </c:pt>
                <c:pt idx="193">
                  <c:v>0.1325576</c:v>
                </c:pt>
                <c:pt idx="194">
                  <c:v>5.2179460000000004</c:v>
                </c:pt>
                <c:pt idx="195">
                  <c:v>0.31270219999999999</c:v>
                </c:pt>
                <c:pt idx="196">
                  <c:v>0.1139174</c:v>
                </c:pt>
                <c:pt idx="197">
                  <c:v>2.786668E-3</c:v>
                </c:pt>
                <c:pt idx="198">
                  <c:v>1.534896E-2</c:v>
                </c:pt>
                <c:pt idx="199">
                  <c:v>21.258019999999998</c:v>
                </c:pt>
              </c:numCache>
            </c:numRef>
          </c:yVal>
          <c:smooth val="0"/>
        </c:ser>
        <c:ser>
          <c:idx val="3"/>
          <c:order val="2"/>
          <c:tx>
            <c:strRef>
              <c:f>industry_final_chart!$G$411</c:f>
              <c:strCache>
                <c:ptCount val="1"/>
                <c:pt idx="0">
                  <c:v>2003-2007</c:v>
                </c:pt>
              </c:strCache>
            </c:strRef>
          </c:tx>
          <c:spPr>
            <a:ln w="28575">
              <a:noFill/>
            </a:ln>
          </c:spPr>
          <c:xVal>
            <c:numRef>
              <c:f>industry_final_chart!$H$411:$H$610</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industry_final_chart!$I$411:$I$610</c:f>
              <c:numCache>
                <c:formatCode>0.00</c:formatCode>
                <c:ptCount val="200"/>
                <c:pt idx="0">
                  <c:v>0.63765260000000001</c:v>
                </c:pt>
                <c:pt idx="1">
                  <c:v>3.1287740000000001E-2</c:v>
                </c:pt>
                <c:pt idx="2">
                  <c:v>0.1716404</c:v>
                </c:pt>
                <c:pt idx="3">
                  <c:v>0.63113039999999998</c:v>
                </c:pt>
                <c:pt idx="4">
                  <c:v>6.1801340000000003E-3</c:v>
                </c:pt>
                <c:pt idx="5">
                  <c:v>5.78761E-2</c:v>
                </c:pt>
                <c:pt idx="6">
                  <c:v>0</c:v>
                </c:pt>
                <c:pt idx="7">
                  <c:v>4.7044600000000001</c:v>
                </c:pt>
                <c:pt idx="8">
                  <c:v>0.30368600000000001</c:v>
                </c:pt>
                <c:pt idx="9">
                  <c:v>1.9263159999999999</c:v>
                </c:pt>
                <c:pt idx="10">
                  <c:v>0</c:v>
                </c:pt>
                <c:pt idx="11">
                  <c:v>0</c:v>
                </c:pt>
                <c:pt idx="12">
                  <c:v>0</c:v>
                </c:pt>
                <c:pt idx="13">
                  <c:v>0.1588676</c:v>
                </c:pt>
                <c:pt idx="14">
                  <c:v>1.832114E-2</c:v>
                </c:pt>
                <c:pt idx="15">
                  <c:v>6.7423479999999994E-2</c:v>
                </c:pt>
                <c:pt idx="16">
                  <c:v>9.2702259999999995E-3</c:v>
                </c:pt>
                <c:pt idx="17">
                  <c:v>9.0040239999999994</c:v>
                </c:pt>
                <c:pt idx="18">
                  <c:v>4.740986E-3</c:v>
                </c:pt>
                <c:pt idx="19">
                  <c:v>3.6748079999999999E-3</c:v>
                </c:pt>
                <c:pt idx="20">
                  <c:v>2.6196500000000001E-2</c:v>
                </c:pt>
                <c:pt idx="21">
                  <c:v>14.45116</c:v>
                </c:pt>
                <c:pt idx="22">
                  <c:v>0.117886</c:v>
                </c:pt>
                <c:pt idx="23">
                  <c:v>5.3663280000000005E-4</c:v>
                </c:pt>
                <c:pt idx="24">
                  <c:v>0.1163636</c:v>
                </c:pt>
                <c:pt idx="25">
                  <c:v>34.883459999999999</c:v>
                </c:pt>
                <c:pt idx="26">
                  <c:v>0</c:v>
                </c:pt>
                <c:pt idx="27">
                  <c:v>4.2700120000000001E-3</c:v>
                </c:pt>
                <c:pt idx="28">
                  <c:v>0.17540120000000001</c:v>
                </c:pt>
                <c:pt idx="29">
                  <c:v>7.2691459999999998E-3</c:v>
                </c:pt>
                <c:pt idx="30">
                  <c:v>0.84076519999999999</c:v>
                </c:pt>
                <c:pt idx="31">
                  <c:v>1.2023699999999999</c:v>
                </c:pt>
                <c:pt idx="32">
                  <c:v>0</c:v>
                </c:pt>
                <c:pt idx="33">
                  <c:v>3.0060380000000001E-2</c:v>
                </c:pt>
                <c:pt idx="34">
                  <c:v>0</c:v>
                </c:pt>
                <c:pt idx="35">
                  <c:v>0.1799984</c:v>
                </c:pt>
                <c:pt idx="36">
                  <c:v>0.16144500000000001</c:v>
                </c:pt>
                <c:pt idx="37">
                  <c:v>8.1308179999999997E-3</c:v>
                </c:pt>
                <c:pt idx="38">
                  <c:v>2.1877779999999998</c:v>
                </c:pt>
                <c:pt idx="39">
                  <c:v>1.0389224000000001E-2</c:v>
                </c:pt>
                <c:pt idx="40">
                  <c:v>0.2627776</c:v>
                </c:pt>
                <c:pt idx="41">
                  <c:v>0</c:v>
                </c:pt>
                <c:pt idx="42">
                  <c:v>0.1859972</c:v>
                </c:pt>
                <c:pt idx="43">
                  <c:v>1.9538040000000001</c:v>
                </c:pt>
                <c:pt idx="44">
                  <c:v>0.2155068</c:v>
                </c:pt>
                <c:pt idx="45">
                  <c:v>1.7248079999999999</c:v>
                </c:pt>
                <c:pt idx="46">
                  <c:v>3.7498419999999998E-2</c:v>
                </c:pt>
                <c:pt idx="47">
                  <c:v>1.288738E-3</c:v>
                </c:pt>
                <c:pt idx="48">
                  <c:v>3.0511219999999999</c:v>
                </c:pt>
                <c:pt idx="49">
                  <c:v>0</c:v>
                </c:pt>
                <c:pt idx="50">
                  <c:v>7.2292520000000002E-3</c:v>
                </c:pt>
                <c:pt idx="51">
                  <c:v>2.3637999999999999</c:v>
                </c:pt>
                <c:pt idx="52">
                  <c:v>25.775400000000001</c:v>
                </c:pt>
                <c:pt idx="53">
                  <c:v>7.2986779999999998E-4</c:v>
                </c:pt>
                <c:pt idx="54">
                  <c:v>1.3738779999999999</c:v>
                </c:pt>
                <c:pt idx="55">
                  <c:v>2.0083179999999999E-2</c:v>
                </c:pt>
                <c:pt idx="56">
                  <c:v>7.8959159999999998E-5</c:v>
                </c:pt>
                <c:pt idx="57">
                  <c:v>31.96386</c:v>
                </c:pt>
                <c:pt idx="58">
                  <c:v>3.2420879999999999</c:v>
                </c:pt>
                <c:pt idx="59">
                  <c:v>0.17143259999999999</c:v>
                </c:pt>
                <c:pt idx="60">
                  <c:v>0</c:v>
                </c:pt>
                <c:pt idx="61">
                  <c:v>1.404614</c:v>
                </c:pt>
                <c:pt idx="62">
                  <c:v>0</c:v>
                </c:pt>
                <c:pt idx="63">
                  <c:v>0.26522679999999998</c:v>
                </c:pt>
                <c:pt idx="64">
                  <c:v>2.6564580000000001E-2</c:v>
                </c:pt>
                <c:pt idx="65">
                  <c:v>4.2573239999999998E-4</c:v>
                </c:pt>
                <c:pt idx="66">
                  <c:v>4.0513900000000002E-3</c:v>
                </c:pt>
                <c:pt idx="67">
                  <c:v>#N/A</c:v>
                </c:pt>
                <c:pt idx="68">
                  <c:v>0.10004354</c:v>
                </c:pt>
                <c:pt idx="69">
                  <c:v>5.1471020000000003</c:v>
                </c:pt>
                <c:pt idx="70">
                  <c:v>2.082992</c:v>
                </c:pt>
                <c:pt idx="71">
                  <c:v>0.12801460000000001</c:v>
                </c:pt>
                <c:pt idx="72">
                  <c:v>16.719259999999998</c:v>
                </c:pt>
                <c:pt idx="73">
                  <c:v>2.3359100000000002</c:v>
                </c:pt>
                <c:pt idx="74">
                  <c:v>0.76973420000000004</c:v>
                </c:pt>
                <c:pt idx="75">
                  <c:v>1.0436259999999999</c:v>
                </c:pt>
                <c:pt idx="76">
                  <c:v>0.88030640000000004</c:v>
                </c:pt>
                <c:pt idx="77">
                  <c:v>3.1392620000000003E-2</c:v>
                </c:pt>
                <c:pt idx="78">
                  <c:v>16.181439999999998</c:v>
                </c:pt>
                <c:pt idx="79">
                  <c:v>0.1120756</c:v>
                </c:pt>
                <c:pt idx="80">
                  <c:v>5.0704359999999999</c:v>
                </c:pt>
                <c:pt idx="81">
                  <c:v>1.7812479999999999E-2</c:v>
                </c:pt>
                <c:pt idx="82">
                  <c:v>28.4633</c:v>
                </c:pt>
                <c:pt idx="83">
                  <c:v>7.0578359999999996E-3</c:v>
                </c:pt>
                <c:pt idx="84">
                  <c:v>0.60625359999999995</c:v>
                </c:pt>
                <c:pt idx="85">
                  <c:v>9.9094840000000003E-2</c:v>
                </c:pt>
                <c:pt idx="86">
                  <c:v>4.5708640000000002E-2</c:v>
                </c:pt>
                <c:pt idx="87">
                  <c:v>2.3697300000000001</c:v>
                </c:pt>
                <c:pt idx="88">
                  <c:v>12.4796</c:v>
                </c:pt>
                <c:pt idx="89">
                  <c:v>0</c:v>
                </c:pt>
                <c:pt idx="90">
                  <c:v>0.49048900000000001</c:v>
                </c:pt>
                <c:pt idx="91">
                  <c:v>7.0835780000000001E-2</c:v>
                </c:pt>
                <c:pt idx="92">
                  <c:v>6.8547540000000004E-2</c:v>
                </c:pt>
                <c:pt idx="93">
                  <c:v>8.7740160000000008E-3</c:v>
                </c:pt>
                <c:pt idx="94">
                  <c:v>4.6263020000000002E-4</c:v>
                </c:pt>
                <c:pt idx="95">
                  <c:v>4.2850579999999999E-2</c:v>
                </c:pt>
                <c:pt idx="96">
                  <c:v>2.8508000000000001E-3</c:v>
                </c:pt>
                <c:pt idx="97">
                  <c:v>4.6569039999999999</c:v>
                </c:pt>
                <c:pt idx="98">
                  <c:v>0</c:v>
                </c:pt>
                <c:pt idx="99">
                  <c:v>0</c:v>
                </c:pt>
                <c:pt idx="100">
                  <c:v>3.3528280000000001E-2</c:v>
                </c:pt>
                <c:pt idx="101">
                  <c:v>3.2052619999999998</c:v>
                </c:pt>
                <c:pt idx="102">
                  <c:v>0</c:v>
                </c:pt>
                <c:pt idx="103">
                  <c:v>1.7983499999999999E-2</c:v>
                </c:pt>
                <c:pt idx="104">
                  <c:v>0</c:v>
                </c:pt>
                <c:pt idx="105">
                  <c:v>1.117678E-3</c:v>
                </c:pt>
                <c:pt idx="106">
                  <c:v>0</c:v>
                </c:pt>
                <c:pt idx="107">
                  <c:v>7.1161919999999999</c:v>
                </c:pt>
                <c:pt idx="108">
                  <c:v>0</c:v>
                </c:pt>
                <c:pt idx="109">
                  <c:v>7.8501760000000004E-2</c:v>
                </c:pt>
                <c:pt idx="110">
                  <c:v>0.24465139999999999</c:v>
                </c:pt>
                <c:pt idx="111">
                  <c:v>1.5863100000000002E-2</c:v>
                </c:pt>
                <c:pt idx="112">
                  <c:v>0</c:v>
                </c:pt>
                <c:pt idx="113">
                  <c:v>2.3922859999999999</c:v>
                </c:pt>
                <c:pt idx="114">
                  <c:v>1.9972200000000001E-3</c:v>
                </c:pt>
                <c:pt idx="115">
                  <c:v>0</c:v>
                </c:pt>
                <c:pt idx="116">
                  <c:v>6.126976E-2</c:v>
                </c:pt>
                <c:pt idx="117">
                  <c:v>4.1654540000000004</c:v>
                </c:pt>
                <c:pt idx="118">
                  <c:v>0.1778998</c:v>
                </c:pt>
                <c:pt idx="119">
                  <c:v>0</c:v>
                </c:pt>
                <c:pt idx="120">
                  <c:v>0.20469000000000001</c:v>
                </c:pt>
                <c:pt idx="121">
                  <c:v>0.29056979999999999</c:v>
                </c:pt>
                <c:pt idx="122">
                  <c:v>1.0299829999999999E-2</c:v>
                </c:pt>
                <c:pt idx="123">
                  <c:v>0.88813600000000004</c:v>
                </c:pt>
                <c:pt idx="124">
                  <c:v>0</c:v>
                </c:pt>
                <c:pt idx="125">
                  <c:v>2.0078659999999999</c:v>
                </c:pt>
                <c:pt idx="126">
                  <c:v>0.74423320000000004</c:v>
                </c:pt>
                <c:pt idx="127">
                  <c:v>0.23048740000000001</c:v>
                </c:pt>
                <c:pt idx="128">
                  <c:v>2.2339479999999998</c:v>
                </c:pt>
                <c:pt idx="129">
                  <c:v>1.9265239999999999E-2</c:v>
                </c:pt>
                <c:pt idx="130">
                  <c:v>0.1251244</c:v>
                </c:pt>
                <c:pt idx="131">
                  <c:v>0.47578199999999998</c:v>
                </c:pt>
                <c:pt idx="132">
                  <c:v>6.5526499999999999</c:v>
                </c:pt>
                <c:pt idx="133">
                  <c:v>10.36219</c:v>
                </c:pt>
                <c:pt idx="134">
                  <c:v>3.1250300000000002</c:v>
                </c:pt>
                <c:pt idx="135">
                  <c:v>0</c:v>
                </c:pt>
                <c:pt idx="136">
                  <c:v>5.5996559999999997E-3</c:v>
                </c:pt>
                <c:pt idx="137">
                  <c:v>0.210341</c:v>
                </c:pt>
                <c:pt idx="138">
                  <c:v>5.9092399999999996E-3</c:v>
                </c:pt>
                <c:pt idx="139">
                  <c:v>1.21908E-4</c:v>
                </c:pt>
                <c:pt idx="140">
                  <c:v>0</c:v>
                </c:pt>
                <c:pt idx="141">
                  <c:v>8.0877740000000004E-2</c:v>
                </c:pt>
                <c:pt idx="142">
                  <c:v>10.631328</c:v>
                </c:pt>
                <c:pt idx="143">
                  <c:v>1.40602E-2</c:v>
                </c:pt>
                <c:pt idx="144">
                  <c:v>91.434899999999999</c:v>
                </c:pt>
                <c:pt idx="145">
                  <c:v>0</c:v>
                </c:pt>
                <c:pt idx="146">
                  <c:v>0</c:v>
                </c:pt>
                <c:pt idx="147">
                  <c:v>0</c:v>
                </c:pt>
                <c:pt idx="148">
                  <c:v>7.8900960000000001E-4</c:v>
                </c:pt>
                <c:pt idx="149">
                  <c:v>0</c:v>
                </c:pt>
                <c:pt idx="150">
                  <c:v>4.043474E-3</c:v>
                </c:pt>
                <c:pt idx="151">
                  <c:v>5.9618259999999999E-2</c:v>
                </c:pt>
                <c:pt idx="152">
                  <c:v>0</c:v>
                </c:pt>
                <c:pt idx="153">
                  <c:v>2.2690399999999999E-2</c:v>
                </c:pt>
                <c:pt idx="154">
                  <c:v>0.67995139999999998</c:v>
                </c:pt>
                <c:pt idx="155">
                  <c:v>1.151894</c:v>
                </c:pt>
                <c:pt idx="156">
                  <c:v>1.990488E-2</c:v>
                </c:pt>
                <c:pt idx="157">
                  <c:v>0</c:v>
                </c:pt>
                <c:pt idx="158">
                  <c:v>1.1367799999999999</c:v>
                </c:pt>
                <c:pt idx="159">
                  <c:v>8.7324619999999999</c:v>
                </c:pt>
                <c:pt idx="160">
                  <c:v>3.1845180000000001E-2</c:v>
                </c:pt>
                <c:pt idx="161">
                  <c:v>0.71953</c:v>
                </c:pt>
                <c:pt idx="162">
                  <c:v>1.377508E-2</c:v>
                </c:pt>
                <c:pt idx="163">
                  <c:v>2.0254940000000001</c:v>
                </c:pt>
                <c:pt idx="164">
                  <c:v>1.074908</c:v>
                </c:pt>
                <c:pt idx="165">
                  <c:v>0.10696202</c:v>
                </c:pt>
                <c:pt idx="166">
                  <c:v>0.42934860000000002</c:v>
                </c:pt>
                <c:pt idx="167">
                  <c:v>3.7156120000000001E-2</c:v>
                </c:pt>
                <c:pt idx="168">
                  <c:v>1.4840960000000001</c:v>
                </c:pt>
                <c:pt idx="169">
                  <c:v>2.370508E-2</c:v>
                </c:pt>
                <c:pt idx="170">
                  <c:v>0</c:v>
                </c:pt>
                <c:pt idx="171">
                  <c:v>0</c:v>
                </c:pt>
                <c:pt idx="172">
                  <c:v>9.7000799999999998E-2</c:v>
                </c:pt>
                <c:pt idx="173">
                  <c:v>6.5665700000000005E-4</c:v>
                </c:pt>
                <c:pt idx="174">
                  <c:v>8.4533179999999999E-2</c:v>
                </c:pt>
                <c:pt idx="175">
                  <c:v>4.0566420000000001</c:v>
                </c:pt>
                <c:pt idx="176">
                  <c:v>1.9722779999999999E-4</c:v>
                </c:pt>
                <c:pt idx="177">
                  <c:v>5.7774140000000002E-2</c:v>
                </c:pt>
                <c:pt idx="178">
                  <c:v>0</c:v>
                </c:pt>
                <c:pt idx="179">
                  <c:v>7.5081040000000003</c:v>
                </c:pt>
                <c:pt idx="180">
                  <c:v>25.379460000000002</c:v>
                </c:pt>
                <c:pt idx="181">
                  <c:v>194.97280000000001</c:v>
                </c:pt>
                <c:pt idx="182">
                  <c:v>1.506332E-3</c:v>
                </c:pt>
                <c:pt idx="183">
                  <c:v>4.7913280000000003E-2</c:v>
                </c:pt>
                <c:pt idx="184">
                  <c:v>2.9823019999999998</c:v>
                </c:pt>
                <c:pt idx="185">
                  <c:v>1.1236752000000001</c:v>
                </c:pt>
                <c:pt idx="186">
                  <c:v>1.738772</c:v>
                </c:pt>
                <c:pt idx="187">
                  <c:v>0.10546628</c:v>
                </c:pt>
                <c:pt idx="188">
                  <c:v>0</c:v>
                </c:pt>
                <c:pt idx="189">
                  <c:v>1.4243719999999999E-3</c:v>
                </c:pt>
                <c:pt idx="190">
                  <c:v>8.1150979999999998E-2</c:v>
                </c:pt>
                <c:pt idx="191">
                  <c:v>0.13832900000000001</c:v>
                </c:pt>
                <c:pt idx="192">
                  <c:v>5.3744100000000001</c:v>
                </c:pt>
                <c:pt idx="193">
                  <c:v>0.1532992</c:v>
                </c:pt>
                <c:pt idx="194">
                  <c:v>6.478396</c:v>
                </c:pt>
                <c:pt idx="195">
                  <c:v>0.31733600000000001</c:v>
                </c:pt>
                <c:pt idx="196">
                  <c:v>0.1420092</c:v>
                </c:pt>
                <c:pt idx="197">
                  <c:v>3.4752960000000001E-3</c:v>
                </c:pt>
                <c:pt idx="198">
                  <c:v>1.513578E-2</c:v>
                </c:pt>
                <c:pt idx="199">
                  <c:v>26.127680000000002</c:v>
                </c:pt>
              </c:numCache>
            </c:numRef>
          </c:yVal>
          <c:smooth val="0"/>
        </c:ser>
        <c:ser>
          <c:idx val="1"/>
          <c:order val="3"/>
          <c:tx>
            <c:strRef>
              <c:f>industry_final_chart!$G$611</c:f>
              <c:strCache>
                <c:ptCount val="1"/>
                <c:pt idx="0">
                  <c:v>2008-2012</c:v>
                </c:pt>
              </c:strCache>
            </c:strRef>
          </c:tx>
          <c:spPr>
            <a:ln w="28575">
              <a:noFill/>
            </a:ln>
          </c:spPr>
          <c:marker>
            <c:spPr>
              <a:noFill/>
            </c:spPr>
          </c:marker>
          <c:xVal>
            <c:numRef>
              <c:f>industry_final_chart!$H$611:$H$810</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industry_final_chart!$I$611:$I$810</c:f>
              <c:numCache>
                <c:formatCode>0.00</c:formatCode>
                <c:ptCount val="200"/>
                <c:pt idx="0">
                  <c:v>0.65293100000000004</c:v>
                </c:pt>
                <c:pt idx="1">
                  <c:v>3.8872219999999999E-2</c:v>
                </c:pt>
                <c:pt idx="2">
                  <c:v>0.19105240000000001</c:v>
                </c:pt>
                <c:pt idx="3">
                  <c:v>0.71182080000000003</c:v>
                </c:pt>
                <c:pt idx="4">
                  <c:v>6.5255560000000001E-3</c:v>
                </c:pt>
                <c:pt idx="5">
                  <c:v>7.4493000000000004E-2</c:v>
                </c:pt>
                <c:pt idx="6">
                  <c:v>0</c:v>
                </c:pt>
                <c:pt idx="7">
                  <c:v>5.5942259999999999</c:v>
                </c:pt>
                <c:pt idx="8">
                  <c:v>0.32946140000000002</c:v>
                </c:pt>
                <c:pt idx="9">
                  <c:v>2.0518519999999998</c:v>
                </c:pt>
                <c:pt idx="10">
                  <c:v>0</c:v>
                </c:pt>
                <c:pt idx="11">
                  <c:v>0</c:v>
                </c:pt>
                <c:pt idx="12">
                  <c:v>0</c:v>
                </c:pt>
                <c:pt idx="13">
                  <c:v>0.1815648</c:v>
                </c:pt>
                <c:pt idx="14">
                  <c:v>2.07315E-2</c:v>
                </c:pt>
                <c:pt idx="15">
                  <c:v>7.9979540000000002E-2</c:v>
                </c:pt>
                <c:pt idx="16">
                  <c:v>9.9987679999999999E-3</c:v>
                </c:pt>
                <c:pt idx="17">
                  <c:v>11.25442</c:v>
                </c:pt>
                <c:pt idx="18">
                  <c:v>4.97942E-3</c:v>
                </c:pt>
                <c:pt idx="19">
                  <c:v>3.7521519999999999E-3</c:v>
                </c:pt>
                <c:pt idx="20">
                  <c:v>2.9641939999999999E-2</c:v>
                </c:pt>
                <c:pt idx="21">
                  <c:v>16.685359999999999</c:v>
                </c:pt>
                <c:pt idx="22">
                  <c:v>0.13839480000000001</c:v>
                </c:pt>
                <c:pt idx="23">
                  <c:v>6.2218080000000001E-4</c:v>
                </c:pt>
                <c:pt idx="24">
                  <c:v>0.12431979999999999</c:v>
                </c:pt>
                <c:pt idx="25">
                  <c:v>37.482340000000001</c:v>
                </c:pt>
                <c:pt idx="26">
                  <c:v>0</c:v>
                </c:pt>
                <c:pt idx="27">
                  <c:v>4.7711180000000004E-3</c:v>
                </c:pt>
                <c:pt idx="28">
                  <c:v>0.20958019999999999</c:v>
                </c:pt>
                <c:pt idx="29">
                  <c:v>8.0201040000000001E-3</c:v>
                </c:pt>
                <c:pt idx="30">
                  <c:v>0.95732899999999999</c:v>
                </c:pt>
                <c:pt idx="31">
                  <c:v>1.4345920000000001</c:v>
                </c:pt>
                <c:pt idx="32">
                  <c:v>0</c:v>
                </c:pt>
                <c:pt idx="33">
                  <c:v>3.5631000000000003E-2</c:v>
                </c:pt>
                <c:pt idx="34">
                  <c:v>0</c:v>
                </c:pt>
                <c:pt idx="35">
                  <c:v>0.203676</c:v>
                </c:pt>
                <c:pt idx="36">
                  <c:v>0.17937839999999999</c:v>
                </c:pt>
                <c:pt idx="37">
                  <c:v>8.7031859999999999E-3</c:v>
                </c:pt>
                <c:pt idx="38">
                  <c:v>2.9675419999999999</c:v>
                </c:pt>
                <c:pt idx="39">
                  <c:v>1.133546E-2</c:v>
                </c:pt>
                <c:pt idx="40">
                  <c:v>0.27769139999999998</c:v>
                </c:pt>
                <c:pt idx="41">
                  <c:v>0</c:v>
                </c:pt>
                <c:pt idx="42">
                  <c:v>0.1938146</c:v>
                </c:pt>
                <c:pt idx="43">
                  <c:v>2.3856739999999999</c:v>
                </c:pt>
                <c:pt idx="44">
                  <c:v>0.23891580000000001</c:v>
                </c:pt>
                <c:pt idx="45">
                  <c:v>2.090284</c:v>
                </c:pt>
                <c:pt idx="46">
                  <c:v>3.9919400000000001E-2</c:v>
                </c:pt>
                <c:pt idx="47">
                  <c:v>1.2701120000000001E-3</c:v>
                </c:pt>
                <c:pt idx="48">
                  <c:v>3.570154</c:v>
                </c:pt>
                <c:pt idx="49">
                  <c:v>0</c:v>
                </c:pt>
                <c:pt idx="50">
                  <c:v>7.192754E-3</c:v>
                </c:pt>
                <c:pt idx="51">
                  <c:v>2.502262</c:v>
                </c:pt>
                <c:pt idx="52">
                  <c:v>27.278400000000001</c:v>
                </c:pt>
                <c:pt idx="53">
                  <c:v>7.2776099999999995E-4</c:v>
                </c:pt>
                <c:pt idx="54">
                  <c:v>1.639046</c:v>
                </c:pt>
                <c:pt idx="55">
                  <c:v>2.223118E-2</c:v>
                </c:pt>
                <c:pt idx="56">
                  <c:v>8.7196559999999995E-5</c:v>
                </c:pt>
                <c:pt idx="57">
                  <c:v>33.747280000000003</c:v>
                </c:pt>
                <c:pt idx="58">
                  <c:v>3.63788</c:v>
                </c:pt>
                <c:pt idx="59">
                  <c:v>0.21076919999999999</c:v>
                </c:pt>
                <c:pt idx="60">
                  <c:v>0</c:v>
                </c:pt>
                <c:pt idx="61">
                  <c:v>1.429462</c:v>
                </c:pt>
                <c:pt idx="62">
                  <c:v>0</c:v>
                </c:pt>
                <c:pt idx="63">
                  <c:v>0.28822140000000002</c:v>
                </c:pt>
                <c:pt idx="64">
                  <c:v>2.7917020000000001E-2</c:v>
                </c:pt>
                <c:pt idx="65">
                  <c:v>5.3556280000000001E-4</c:v>
                </c:pt>
                <c:pt idx="66">
                  <c:v>4.4785900000000002E-3</c:v>
                </c:pt>
                <c:pt idx="67">
                  <c:v>#N/A</c:v>
                </c:pt>
                <c:pt idx="68">
                  <c:v>0.11009679999999999</c:v>
                </c:pt>
                <c:pt idx="69">
                  <c:v>5.5220700000000003</c:v>
                </c:pt>
                <c:pt idx="70">
                  <c:v>2.3080080000000001</c:v>
                </c:pt>
                <c:pt idx="71">
                  <c:v>0.12195019999999999</c:v>
                </c:pt>
                <c:pt idx="72">
                  <c:v>19.849260000000001</c:v>
                </c:pt>
                <c:pt idx="73">
                  <c:v>2.8664040000000002</c:v>
                </c:pt>
                <c:pt idx="74">
                  <c:v>0.84931120000000004</c:v>
                </c:pt>
                <c:pt idx="75">
                  <c:v>1.2912600000000001</c:v>
                </c:pt>
                <c:pt idx="76">
                  <c:v>0.88898379999999999</c:v>
                </c:pt>
                <c:pt idx="77">
                  <c:v>3.1120720000000001E-2</c:v>
                </c:pt>
                <c:pt idx="78">
                  <c:v>16.465119999999999</c:v>
                </c:pt>
                <c:pt idx="79">
                  <c:v>0.1216638</c:v>
                </c:pt>
                <c:pt idx="80">
                  <c:v>6.0676079999999999</c:v>
                </c:pt>
                <c:pt idx="81">
                  <c:v>1.8782139999999999E-2</c:v>
                </c:pt>
                <c:pt idx="82">
                  <c:v>29.969819999999999</c:v>
                </c:pt>
                <c:pt idx="83">
                  <c:v>8.1030340000000003E-3</c:v>
                </c:pt>
                <c:pt idx="84">
                  <c:v>0.73693900000000001</c:v>
                </c:pt>
                <c:pt idx="85">
                  <c:v>0.11011840000000001</c:v>
                </c:pt>
                <c:pt idx="86">
                  <c:v>5.4989940000000001E-2</c:v>
                </c:pt>
                <c:pt idx="87">
                  <c:v>2.6519539999999999</c:v>
                </c:pt>
                <c:pt idx="88">
                  <c:v>13.059519999999999</c:v>
                </c:pt>
                <c:pt idx="89">
                  <c:v>0</c:v>
                </c:pt>
                <c:pt idx="90">
                  <c:v>0.55934379999999995</c:v>
                </c:pt>
                <c:pt idx="91">
                  <c:v>8.7427660000000004E-2</c:v>
                </c:pt>
                <c:pt idx="92">
                  <c:v>7.3439820000000003E-2</c:v>
                </c:pt>
                <c:pt idx="93">
                  <c:v>8.8586399999999992E-3</c:v>
                </c:pt>
                <c:pt idx="94">
                  <c:v>4.98264E-4</c:v>
                </c:pt>
                <c:pt idx="95">
                  <c:v>4.8207859999999998E-2</c:v>
                </c:pt>
                <c:pt idx="96">
                  <c:v>3.180408E-3</c:v>
                </c:pt>
                <c:pt idx="97">
                  <c:v>5.2786600000000004</c:v>
                </c:pt>
                <c:pt idx="98">
                  <c:v>0</c:v>
                </c:pt>
                <c:pt idx="99">
                  <c:v>0</c:v>
                </c:pt>
                <c:pt idx="100">
                  <c:v>3.8173980000000003E-2</c:v>
                </c:pt>
                <c:pt idx="101">
                  <c:v>3.656822</c:v>
                </c:pt>
                <c:pt idx="102">
                  <c:v>0</c:v>
                </c:pt>
                <c:pt idx="103">
                  <c:v>2.0223419999999999E-2</c:v>
                </c:pt>
                <c:pt idx="104">
                  <c:v>0</c:v>
                </c:pt>
                <c:pt idx="105">
                  <c:v>1.241228E-3</c:v>
                </c:pt>
                <c:pt idx="106">
                  <c:v>0</c:v>
                </c:pt>
                <c:pt idx="107">
                  <c:v>7.2204259999999998</c:v>
                </c:pt>
                <c:pt idx="108">
                  <c:v>0</c:v>
                </c:pt>
                <c:pt idx="109">
                  <c:v>9.7715120000000003E-2</c:v>
                </c:pt>
                <c:pt idx="110">
                  <c:v>0.27379740000000002</c:v>
                </c:pt>
                <c:pt idx="111">
                  <c:v>1.74728E-2</c:v>
                </c:pt>
                <c:pt idx="112">
                  <c:v>0</c:v>
                </c:pt>
                <c:pt idx="113">
                  <c:v>2.4065340000000002</c:v>
                </c:pt>
                <c:pt idx="114">
                  <c:v>2.3243199999999999E-3</c:v>
                </c:pt>
                <c:pt idx="115">
                  <c:v>0</c:v>
                </c:pt>
                <c:pt idx="116">
                  <c:v>6.9885020000000006E-2</c:v>
                </c:pt>
                <c:pt idx="117">
                  <c:v>4.3235679999999999</c:v>
                </c:pt>
                <c:pt idx="118">
                  <c:v>0.20300019999999999</c:v>
                </c:pt>
                <c:pt idx="119">
                  <c:v>0</c:v>
                </c:pt>
                <c:pt idx="120">
                  <c:v>0.2101066</c:v>
                </c:pt>
                <c:pt idx="121">
                  <c:v>0.3196446</c:v>
                </c:pt>
                <c:pt idx="122">
                  <c:v>1.132244E-2</c:v>
                </c:pt>
                <c:pt idx="123">
                  <c:v>1.0075605999999999</c:v>
                </c:pt>
                <c:pt idx="124">
                  <c:v>0</c:v>
                </c:pt>
                <c:pt idx="125">
                  <c:v>2.188882</c:v>
                </c:pt>
                <c:pt idx="126">
                  <c:v>0.82781139999999998</c:v>
                </c:pt>
                <c:pt idx="127">
                  <c:v>0.2627564</c:v>
                </c:pt>
                <c:pt idx="128">
                  <c:v>2.5330599999999999</c:v>
                </c:pt>
                <c:pt idx="129">
                  <c:v>2.265054E-2</c:v>
                </c:pt>
                <c:pt idx="130">
                  <c:v>0.1534112</c:v>
                </c:pt>
                <c:pt idx="131">
                  <c:v>0.56399759999999999</c:v>
                </c:pt>
                <c:pt idx="132">
                  <c:v>7.6020820000000002</c:v>
                </c:pt>
                <c:pt idx="133">
                  <c:v>11.90326</c:v>
                </c:pt>
                <c:pt idx="134">
                  <c:v>3.3280859999999999</c:v>
                </c:pt>
                <c:pt idx="135">
                  <c:v>0</c:v>
                </c:pt>
                <c:pt idx="136">
                  <c:v>5.6609080000000001E-3</c:v>
                </c:pt>
                <c:pt idx="137">
                  <c:v>0.2297244</c:v>
                </c:pt>
                <c:pt idx="138">
                  <c:v>6.7115359999999997E-3</c:v>
                </c:pt>
                <c:pt idx="139">
                  <c:v>1.291892E-4</c:v>
                </c:pt>
                <c:pt idx="140">
                  <c:v>0</c:v>
                </c:pt>
                <c:pt idx="141">
                  <c:v>8.6071839999999997E-2</c:v>
                </c:pt>
                <c:pt idx="142">
                  <c:v>12.419219999999999</c:v>
                </c:pt>
                <c:pt idx="143">
                  <c:v>1.6811240000000002E-2</c:v>
                </c:pt>
                <c:pt idx="144">
                  <c:v>109.5354</c:v>
                </c:pt>
                <c:pt idx="145">
                  <c:v>0</c:v>
                </c:pt>
                <c:pt idx="146">
                  <c:v>0</c:v>
                </c:pt>
                <c:pt idx="147">
                  <c:v>0</c:v>
                </c:pt>
                <c:pt idx="148">
                  <c:v>6.7928080000000004E-4</c:v>
                </c:pt>
                <c:pt idx="149">
                  <c:v>0</c:v>
                </c:pt>
                <c:pt idx="150">
                  <c:v>4.1430659999999999E-3</c:v>
                </c:pt>
                <c:pt idx="151">
                  <c:v>6.5051700000000004E-2</c:v>
                </c:pt>
                <c:pt idx="152">
                  <c:v>0</c:v>
                </c:pt>
                <c:pt idx="153">
                  <c:v>2.4749239999999999E-2</c:v>
                </c:pt>
                <c:pt idx="154">
                  <c:v>0.72390560000000004</c:v>
                </c:pt>
                <c:pt idx="155">
                  <c:v>1.3007219999999999</c:v>
                </c:pt>
                <c:pt idx="156">
                  <c:v>2.445058E-2</c:v>
                </c:pt>
                <c:pt idx="157">
                  <c:v>0</c:v>
                </c:pt>
                <c:pt idx="158">
                  <c:v>1.2382599999999999</c:v>
                </c:pt>
                <c:pt idx="159">
                  <c:v>9.3406059999999993</c:v>
                </c:pt>
                <c:pt idx="160">
                  <c:v>3.1247919999999998E-2</c:v>
                </c:pt>
                <c:pt idx="161">
                  <c:v>0.88875700000000002</c:v>
                </c:pt>
                <c:pt idx="162">
                  <c:v>1.4087260000000001E-2</c:v>
                </c:pt>
                <c:pt idx="163">
                  <c:v>2.1169519999999999</c:v>
                </c:pt>
                <c:pt idx="164">
                  <c:v>1.157672</c:v>
                </c:pt>
                <c:pt idx="165">
                  <c:v>0.1297526</c:v>
                </c:pt>
                <c:pt idx="166">
                  <c:v>0.53667260000000006</c:v>
                </c:pt>
                <c:pt idx="167">
                  <c:v>4.15021E-2</c:v>
                </c:pt>
                <c:pt idx="168">
                  <c:v>1.7153480000000001</c:v>
                </c:pt>
                <c:pt idx="169">
                  <c:v>2.611306E-2</c:v>
                </c:pt>
                <c:pt idx="170">
                  <c:v>0</c:v>
                </c:pt>
                <c:pt idx="171">
                  <c:v>0</c:v>
                </c:pt>
                <c:pt idx="172">
                  <c:v>0.10580304</c:v>
                </c:pt>
                <c:pt idx="173">
                  <c:v>7.4260259999999996E-4</c:v>
                </c:pt>
                <c:pt idx="174">
                  <c:v>9.170478E-2</c:v>
                </c:pt>
                <c:pt idx="175">
                  <c:v>4.5820460000000001</c:v>
                </c:pt>
                <c:pt idx="176">
                  <c:v>1.940926E-4</c:v>
                </c:pt>
                <c:pt idx="177">
                  <c:v>6.8235859999999995E-2</c:v>
                </c:pt>
                <c:pt idx="178">
                  <c:v>0</c:v>
                </c:pt>
                <c:pt idx="179">
                  <c:v>7.4354240000000003</c:v>
                </c:pt>
                <c:pt idx="180">
                  <c:v>29.60088</c:v>
                </c:pt>
                <c:pt idx="181">
                  <c:v>198.97980000000001</c:v>
                </c:pt>
                <c:pt idx="182">
                  <c:v>1.818044E-3</c:v>
                </c:pt>
                <c:pt idx="183">
                  <c:v>6.0335319999999998E-2</c:v>
                </c:pt>
                <c:pt idx="184">
                  <c:v>3.7814100000000002</c:v>
                </c:pt>
                <c:pt idx="185">
                  <c:v>1.458456</c:v>
                </c:pt>
                <c:pt idx="186">
                  <c:v>2.113772</c:v>
                </c:pt>
                <c:pt idx="187">
                  <c:v>0.13387840000000001</c:v>
                </c:pt>
                <c:pt idx="188">
                  <c:v>0</c:v>
                </c:pt>
                <c:pt idx="189">
                  <c:v>1.6046120000000001E-3</c:v>
                </c:pt>
                <c:pt idx="190">
                  <c:v>9.2540319999999995E-2</c:v>
                </c:pt>
                <c:pt idx="191">
                  <c:v>0.1650122</c:v>
                </c:pt>
                <c:pt idx="192">
                  <c:v>5.6638739999999999</c:v>
                </c:pt>
                <c:pt idx="193">
                  <c:v>0.1644072</c:v>
                </c:pt>
                <c:pt idx="194">
                  <c:v>7.2391120000000004</c:v>
                </c:pt>
                <c:pt idx="195">
                  <c:v>0.296736</c:v>
                </c:pt>
                <c:pt idx="196">
                  <c:v>0.1724542</c:v>
                </c:pt>
                <c:pt idx="197">
                  <c:v>4.2173000000000002E-3</c:v>
                </c:pt>
                <c:pt idx="198">
                  <c:v>1.5628E-2</c:v>
                </c:pt>
                <c:pt idx="199">
                  <c:v>33.805900000000001</c:v>
                </c:pt>
              </c:numCache>
            </c:numRef>
          </c:yVal>
          <c:smooth val="0"/>
        </c:ser>
        <c:ser>
          <c:idx val="5"/>
          <c:order val="4"/>
          <c:tx>
            <c:strRef>
              <c:f>industry_final_chart!$G$811</c:f>
              <c:strCache>
                <c:ptCount val="1"/>
                <c:pt idx="0">
                  <c:v>2013-2015</c:v>
                </c:pt>
              </c:strCache>
            </c:strRef>
          </c:tx>
          <c:spPr>
            <a:ln w="28575">
              <a:noFill/>
            </a:ln>
          </c:spPr>
          <c:marker>
            <c:symbol val="plus"/>
            <c:size val="7"/>
            <c:spPr>
              <a:noFill/>
              <a:ln>
                <a:solidFill>
                  <a:schemeClr val="tx1"/>
                </a:solidFill>
              </a:ln>
            </c:spPr>
          </c:marker>
          <c:xVal>
            <c:numRef>
              <c:f>industry_final_chart!$H$811:$H$1010</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industry_final_chart!$I$811:$I$1010</c:f>
              <c:numCache>
                <c:formatCode>0.00</c:formatCode>
                <c:ptCount val="200"/>
                <c:pt idx="0">
                  <c:v>0.60269799999999996</c:v>
                </c:pt>
                <c:pt idx="1">
                  <c:v>3.9554800000000001E-2</c:v>
                </c:pt>
                <c:pt idx="2">
                  <c:v>0.18948400000000001</c:v>
                </c:pt>
                <c:pt idx="3">
                  <c:v>0.71125233333333304</c:v>
                </c:pt>
                <c:pt idx="4">
                  <c:v>6.79582333333333E-3</c:v>
                </c:pt>
                <c:pt idx="5">
                  <c:v>7.3742733333333296E-2</c:v>
                </c:pt>
                <c:pt idx="6">
                  <c:v>0</c:v>
                </c:pt>
                <c:pt idx="7">
                  <c:v>5.6978866666666699</c:v>
                </c:pt>
                <c:pt idx="8">
                  <c:v>0.321822</c:v>
                </c:pt>
                <c:pt idx="9">
                  <c:v>2.0375200000000002</c:v>
                </c:pt>
                <c:pt idx="10">
                  <c:v>0</c:v>
                </c:pt>
                <c:pt idx="11">
                  <c:v>0</c:v>
                </c:pt>
                <c:pt idx="12">
                  <c:v>0</c:v>
                </c:pt>
                <c:pt idx="13">
                  <c:v>0.185256</c:v>
                </c:pt>
                <c:pt idx="14">
                  <c:v>2.1222666666666699E-2</c:v>
                </c:pt>
                <c:pt idx="15">
                  <c:v>8.1153933333333303E-2</c:v>
                </c:pt>
                <c:pt idx="16">
                  <c:v>1.0112933333333299E-2</c:v>
                </c:pt>
                <c:pt idx="17">
                  <c:v>11.5645666666667</c:v>
                </c:pt>
                <c:pt idx="18">
                  <c:v>4.9904633333333302E-3</c:v>
                </c:pt>
                <c:pt idx="19">
                  <c:v>3.7499199999999999E-3</c:v>
                </c:pt>
                <c:pt idx="20">
                  <c:v>3.0018E-2</c:v>
                </c:pt>
                <c:pt idx="21">
                  <c:v>16.736366666666701</c:v>
                </c:pt>
                <c:pt idx="22">
                  <c:v>0.13910766666666699</c:v>
                </c:pt>
                <c:pt idx="23">
                  <c:v>6.3777500000000004E-4</c:v>
                </c:pt>
                <c:pt idx="24">
                  <c:v>0.12350899999999999</c:v>
                </c:pt>
                <c:pt idx="25">
                  <c:v>37.821433333333303</c:v>
                </c:pt>
                <c:pt idx="26">
                  <c:v>0</c:v>
                </c:pt>
                <c:pt idx="27">
                  <c:v>4.80636E-3</c:v>
                </c:pt>
                <c:pt idx="28">
                  <c:v>0.21362466666666699</c:v>
                </c:pt>
                <c:pt idx="29">
                  <c:v>7.9869899999999994E-3</c:v>
                </c:pt>
                <c:pt idx="30">
                  <c:v>0.97733599999999998</c:v>
                </c:pt>
                <c:pt idx="31">
                  <c:v>1.4614</c:v>
                </c:pt>
                <c:pt idx="32">
                  <c:v>0</c:v>
                </c:pt>
                <c:pt idx="33">
                  <c:v>3.5936099999999999E-2</c:v>
                </c:pt>
                <c:pt idx="34">
                  <c:v>0</c:v>
                </c:pt>
                <c:pt idx="35">
                  <c:v>0.207569</c:v>
                </c:pt>
                <c:pt idx="36">
                  <c:v>0.17865700000000001</c:v>
                </c:pt>
                <c:pt idx="37">
                  <c:v>8.7710266666666693E-3</c:v>
                </c:pt>
                <c:pt idx="38">
                  <c:v>2.8936799999999998</c:v>
                </c:pt>
                <c:pt idx="39">
                  <c:v>1.1281899999999999E-2</c:v>
                </c:pt>
                <c:pt idx="40">
                  <c:v>0.27572033333333301</c:v>
                </c:pt>
                <c:pt idx="41">
                  <c:v>0</c:v>
                </c:pt>
                <c:pt idx="42">
                  <c:v>0.17945566666666701</c:v>
                </c:pt>
                <c:pt idx="43">
                  <c:v>2.3807900000000002</c:v>
                </c:pt>
                <c:pt idx="44">
                  <c:v>0.24062800000000001</c:v>
                </c:pt>
                <c:pt idx="45">
                  <c:v>2.10778</c:v>
                </c:pt>
                <c:pt idx="46">
                  <c:v>3.9898900000000001E-2</c:v>
                </c:pt>
                <c:pt idx="47">
                  <c:v>1.26669E-3</c:v>
                </c:pt>
                <c:pt idx="48">
                  <c:v>3.11911</c:v>
                </c:pt>
                <c:pt idx="49">
                  <c:v>0</c:v>
                </c:pt>
                <c:pt idx="50">
                  <c:v>6.7570733333333303E-3</c:v>
                </c:pt>
                <c:pt idx="51">
                  <c:v>2.4771999999999998</c:v>
                </c:pt>
                <c:pt idx="52">
                  <c:v>27.0792</c:v>
                </c:pt>
                <c:pt idx="53">
                  <c:v>7.2732799999999996E-4</c:v>
                </c:pt>
                <c:pt idx="54">
                  <c:v>1.6333966666666699</c:v>
                </c:pt>
                <c:pt idx="55">
                  <c:v>2.2187499999999999E-2</c:v>
                </c:pt>
                <c:pt idx="56">
                  <c:v>8.6850999999999999E-5</c:v>
                </c:pt>
                <c:pt idx="57">
                  <c:v>33.524433333333299</c:v>
                </c:pt>
                <c:pt idx="58">
                  <c:v>3.6955200000000001</c:v>
                </c:pt>
                <c:pt idx="59">
                  <c:v>0.213028666666667</c:v>
                </c:pt>
                <c:pt idx="60">
                  <c:v>0</c:v>
                </c:pt>
                <c:pt idx="61">
                  <c:v>1.5083233333333299</c:v>
                </c:pt>
                <c:pt idx="62">
                  <c:v>0</c:v>
                </c:pt>
                <c:pt idx="63">
                  <c:v>0.29033199999999998</c:v>
                </c:pt>
                <c:pt idx="64">
                  <c:v>2.8227599999999999E-2</c:v>
                </c:pt>
                <c:pt idx="65">
                  <c:v>5.4559699999999999E-4</c:v>
                </c:pt>
                <c:pt idx="66">
                  <c:v>4.4801633333333302E-3</c:v>
                </c:pt>
                <c:pt idx="67">
                  <c:v>#N/A</c:v>
                </c:pt>
                <c:pt idx="68">
                  <c:v>0.110763</c:v>
                </c:pt>
                <c:pt idx="69">
                  <c:v>5.4634499999999999</c:v>
                </c:pt>
                <c:pt idx="70">
                  <c:v>2.2831000000000001</c:v>
                </c:pt>
                <c:pt idx="71">
                  <c:v>0.11992999999999999</c:v>
                </c:pt>
                <c:pt idx="72">
                  <c:v>20.459499999999998</c:v>
                </c:pt>
                <c:pt idx="73">
                  <c:v>2.96105666666667</c:v>
                </c:pt>
                <c:pt idx="74">
                  <c:v>0.843221</c:v>
                </c:pt>
                <c:pt idx="75">
                  <c:v>1.3080833333333299</c:v>
                </c:pt>
                <c:pt idx="76">
                  <c:v>0.87276299999999996</c:v>
                </c:pt>
                <c:pt idx="77">
                  <c:v>3.2037133333333301E-2</c:v>
                </c:pt>
                <c:pt idx="78">
                  <c:v>15.967333333333301</c:v>
                </c:pt>
                <c:pt idx="79">
                  <c:v>0.12088400000000001</c:v>
                </c:pt>
                <c:pt idx="80">
                  <c:v>6.2587333333333302</c:v>
                </c:pt>
                <c:pt idx="81">
                  <c:v>1.8870499999999998E-2</c:v>
                </c:pt>
                <c:pt idx="82">
                  <c:v>30.301500000000001</c:v>
                </c:pt>
                <c:pt idx="83">
                  <c:v>8.5261799999999995E-3</c:v>
                </c:pt>
                <c:pt idx="84">
                  <c:v>0.73634366666666695</c:v>
                </c:pt>
                <c:pt idx="85">
                  <c:v>0.110285666666667</c:v>
                </c:pt>
                <c:pt idx="86">
                  <c:v>5.5635499999999997E-2</c:v>
                </c:pt>
                <c:pt idx="87">
                  <c:v>2.66957666666667</c:v>
                </c:pt>
                <c:pt idx="88">
                  <c:v>13.262499999999999</c:v>
                </c:pt>
                <c:pt idx="89">
                  <c:v>0</c:v>
                </c:pt>
                <c:pt idx="90">
                  <c:v>0.54605599999999999</c:v>
                </c:pt>
                <c:pt idx="91">
                  <c:v>8.9623300000000003E-2</c:v>
                </c:pt>
                <c:pt idx="92">
                  <c:v>6.6345500000000002E-2</c:v>
                </c:pt>
                <c:pt idx="93">
                  <c:v>8.8551733333333306E-3</c:v>
                </c:pt>
                <c:pt idx="94">
                  <c:v>4.9704700000000003E-4</c:v>
                </c:pt>
                <c:pt idx="95">
                  <c:v>4.6944899999999998E-2</c:v>
                </c:pt>
                <c:pt idx="96">
                  <c:v>3.0009500000000001E-3</c:v>
                </c:pt>
                <c:pt idx="97">
                  <c:v>5.1195933333333299</c:v>
                </c:pt>
                <c:pt idx="98">
                  <c:v>0</c:v>
                </c:pt>
                <c:pt idx="99">
                  <c:v>0</c:v>
                </c:pt>
                <c:pt idx="100">
                  <c:v>3.8649299999999998E-2</c:v>
                </c:pt>
                <c:pt idx="101">
                  <c:v>3.71105666666667</c:v>
                </c:pt>
                <c:pt idx="102">
                  <c:v>0</c:v>
                </c:pt>
                <c:pt idx="103">
                  <c:v>2.0218900000000001E-2</c:v>
                </c:pt>
                <c:pt idx="104">
                  <c:v>0</c:v>
                </c:pt>
                <c:pt idx="105">
                  <c:v>1.2391500000000001E-3</c:v>
                </c:pt>
                <c:pt idx="106">
                  <c:v>0</c:v>
                </c:pt>
                <c:pt idx="107">
                  <c:v>7.2845666666666702</c:v>
                </c:pt>
                <c:pt idx="108">
                  <c:v>0</c:v>
                </c:pt>
                <c:pt idx="109">
                  <c:v>9.9213566666666697E-2</c:v>
                </c:pt>
                <c:pt idx="110">
                  <c:v>0.27341100000000002</c:v>
                </c:pt>
                <c:pt idx="111">
                  <c:v>1.7420999999999999E-2</c:v>
                </c:pt>
                <c:pt idx="112">
                  <c:v>0</c:v>
                </c:pt>
                <c:pt idx="113">
                  <c:v>2.4044300000000001</c:v>
                </c:pt>
                <c:pt idx="114">
                  <c:v>2.3785E-3</c:v>
                </c:pt>
                <c:pt idx="115">
                  <c:v>0</c:v>
                </c:pt>
                <c:pt idx="116">
                  <c:v>6.6763799999999998E-2</c:v>
                </c:pt>
                <c:pt idx="117">
                  <c:v>4.2904900000000001</c:v>
                </c:pt>
                <c:pt idx="118">
                  <c:v>0.200317</c:v>
                </c:pt>
                <c:pt idx="119">
                  <c:v>0</c:v>
                </c:pt>
                <c:pt idx="120">
                  <c:v>0.210786</c:v>
                </c:pt>
                <c:pt idx="121">
                  <c:v>0.31980066666666701</c:v>
                </c:pt>
                <c:pt idx="122">
                  <c:v>1.1232199999999999E-2</c:v>
                </c:pt>
                <c:pt idx="123">
                  <c:v>1.0000960000000001</c:v>
                </c:pt>
                <c:pt idx="124">
                  <c:v>0</c:v>
                </c:pt>
                <c:pt idx="125">
                  <c:v>2.1871999999999998</c:v>
                </c:pt>
                <c:pt idx="126">
                  <c:v>0.83516999999999997</c:v>
                </c:pt>
                <c:pt idx="127">
                  <c:v>0.26555800000000002</c:v>
                </c:pt>
                <c:pt idx="128">
                  <c:v>2.5133299999999998</c:v>
                </c:pt>
                <c:pt idx="129">
                  <c:v>2.3022500000000001E-2</c:v>
                </c:pt>
                <c:pt idx="130">
                  <c:v>0.15594133333333299</c:v>
                </c:pt>
                <c:pt idx="131">
                  <c:v>0.56928900000000004</c:v>
                </c:pt>
                <c:pt idx="132">
                  <c:v>7.6409366666666703</c:v>
                </c:pt>
                <c:pt idx="133">
                  <c:v>11.8570333333333</c:v>
                </c:pt>
                <c:pt idx="134">
                  <c:v>3.30871</c:v>
                </c:pt>
                <c:pt idx="135">
                  <c:v>0</c:v>
                </c:pt>
                <c:pt idx="136">
                  <c:v>5.65754E-3</c:v>
                </c:pt>
                <c:pt idx="137">
                  <c:v>0.22959299999999999</c:v>
                </c:pt>
                <c:pt idx="138">
                  <c:v>6.8683833333333302E-3</c:v>
                </c:pt>
                <c:pt idx="139">
                  <c:v>1.27038E-4</c:v>
                </c:pt>
                <c:pt idx="140">
                  <c:v>0</c:v>
                </c:pt>
                <c:pt idx="141">
                  <c:v>8.8836433333333298E-2</c:v>
                </c:pt>
                <c:pt idx="142">
                  <c:v>12.262233333333301</c:v>
                </c:pt>
                <c:pt idx="143">
                  <c:v>1.69575E-2</c:v>
                </c:pt>
                <c:pt idx="144">
                  <c:v>109.904</c:v>
                </c:pt>
                <c:pt idx="145">
                  <c:v>0</c:v>
                </c:pt>
                <c:pt idx="146">
                  <c:v>0</c:v>
                </c:pt>
                <c:pt idx="147">
                  <c:v>0</c:v>
                </c:pt>
                <c:pt idx="148">
                  <c:v>7.1007333333333303E-4</c:v>
                </c:pt>
                <c:pt idx="149">
                  <c:v>0</c:v>
                </c:pt>
                <c:pt idx="150">
                  <c:v>4.1515866666666703E-3</c:v>
                </c:pt>
                <c:pt idx="151">
                  <c:v>6.4704399999999995E-2</c:v>
                </c:pt>
                <c:pt idx="152">
                  <c:v>0</c:v>
                </c:pt>
                <c:pt idx="153">
                  <c:v>2.46351E-2</c:v>
                </c:pt>
                <c:pt idx="154">
                  <c:v>0.72329399999999999</c:v>
                </c:pt>
                <c:pt idx="155">
                  <c:v>1.2925500000000001</c:v>
                </c:pt>
                <c:pt idx="156">
                  <c:v>2.5262900000000001E-2</c:v>
                </c:pt>
                <c:pt idx="157">
                  <c:v>0</c:v>
                </c:pt>
                <c:pt idx="158">
                  <c:v>1.25631</c:v>
                </c:pt>
                <c:pt idx="159">
                  <c:v>9.0009300000000003</c:v>
                </c:pt>
                <c:pt idx="160">
                  <c:v>3.1229099999999999E-2</c:v>
                </c:pt>
                <c:pt idx="161">
                  <c:v>0.900343</c:v>
                </c:pt>
                <c:pt idx="162">
                  <c:v>1.41415E-2</c:v>
                </c:pt>
                <c:pt idx="163">
                  <c:v>2.11849</c:v>
                </c:pt>
                <c:pt idx="164">
                  <c:v>1.1588733333333301</c:v>
                </c:pt>
                <c:pt idx="165">
                  <c:v>0.131605</c:v>
                </c:pt>
                <c:pt idx="166">
                  <c:v>0.53520833333333295</c:v>
                </c:pt>
                <c:pt idx="167">
                  <c:v>4.1724733333333298E-2</c:v>
                </c:pt>
                <c:pt idx="168">
                  <c:v>1.71207666666667</c:v>
                </c:pt>
                <c:pt idx="169">
                  <c:v>2.6004200000000002E-2</c:v>
                </c:pt>
                <c:pt idx="170">
                  <c:v>0</c:v>
                </c:pt>
                <c:pt idx="171">
                  <c:v>0</c:v>
                </c:pt>
                <c:pt idx="172">
                  <c:v>9.8801366666666696E-2</c:v>
                </c:pt>
                <c:pt idx="173">
                  <c:v>7.2913399999999999E-4</c:v>
                </c:pt>
                <c:pt idx="174">
                  <c:v>9.1540666666666701E-2</c:v>
                </c:pt>
                <c:pt idx="175">
                  <c:v>4.6100033333333297</c:v>
                </c:pt>
                <c:pt idx="176">
                  <c:v>1.9118999999999999E-4</c:v>
                </c:pt>
                <c:pt idx="177">
                  <c:v>6.8802799999999997E-2</c:v>
                </c:pt>
                <c:pt idx="178">
                  <c:v>0</c:v>
                </c:pt>
                <c:pt idx="179">
                  <c:v>7.3554366666666704</c:v>
                </c:pt>
                <c:pt idx="180">
                  <c:v>29.227499999999999</c:v>
                </c:pt>
                <c:pt idx="181">
                  <c:v>196.49266666666699</c:v>
                </c:pt>
                <c:pt idx="182">
                  <c:v>1.8293300000000001E-3</c:v>
                </c:pt>
                <c:pt idx="183">
                  <c:v>6.1969799999999998E-2</c:v>
                </c:pt>
                <c:pt idx="184">
                  <c:v>3.8906733333333299</c:v>
                </c:pt>
                <c:pt idx="185">
                  <c:v>1.4887966666666701</c:v>
                </c:pt>
                <c:pt idx="186">
                  <c:v>2.13927666666667</c:v>
                </c:pt>
                <c:pt idx="187">
                  <c:v>0.13361666666666699</c:v>
                </c:pt>
                <c:pt idx="188">
                  <c:v>0</c:v>
                </c:pt>
                <c:pt idx="189">
                  <c:v>1.5986900000000001E-3</c:v>
                </c:pt>
                <c:pt idx="190">
                  <c:v>9.3569399999999997E-2</c:v>
                </c:pt>
                <c:pt idx="191">
                  <c:v>0.164798</c:v>
                </c:pt>
                <c:pt idx="192">
                  <c:v>5.6452799999999996</c:v>
                </c:pt>
                <c:pt idx="193">
                  <c:v>0.16320233333333301</c:v>
                </c:pt>
                <c:pt idx="194">
                  <c:v>7.1783700000000001</c:v>
                </c:pt>
                <c:pt idx="195">
                  <c:v>0.29714200000000002</c:v>
                </c:pt>
                <c:pt idx="196">
                  <c:v>0.17304333333333299</c:v>
                </c:pt>
                <c:pt idx="197">
                  <c:v>4.2469200000000004E-3</c:v>
                </c:pt>
                <c:pt idx="198">
                  <c:v>1.5834866666666701E-2</c:v>
                </c:pt>
                <c:pt idx="199">
                  <c:v>34.4301666666667</c:v>
                </c:pt>
              </c:numCache>
            </c:numRef>
          </c:yVal>
          <c:smooth val="0"/>
        </c:ser>
        <c:ser>
          <c:idx val="4"/>
          <c:order val="5"/>
          <c:tx>
            <c:strRef>
              <c:f>industry_final_chart!$K$9</c:f>
              <c:strCache>
                <c:ptCount val="1"/>
                <c:pt idx="0">
                  <c:v>y = 0.58x ; R^2 = 0.83</c:v>
                </c:pt>
              </c:strCache>
            </c:strRef>
          </c:tx>
          <c:marker>
            <c:symbol val="none"/>
          </c:marker>
          <c:xVal>
            <c:numRef>
              <c:f>industry_final_chart!$J$11:$J$12</c:f>
              <c:numCache>
                <c:formatCode>0</c:formatCode>
                <c:ptCount val="2"/>
                <c:pt idx="0" formatCode="0.00E+00">
                  <c:v>1.7146482399135816E-2</c:v>
                </c:pt>
                <c:pt idx="1">
                  <c:v>10000</c:v>
                </c:pt>
              </c:numCache>
            </c:numRef>
          </c:xVal>
          <c:yVal>
            <c:numRef>
              <c:f>industry_final_chart!$K$11:$K$12</c:f>
              <c:numCache>
                <c:formatCode>0.00E+00</c:formatCode>
                <c:ptCount val="2"/>
                <c:pt idx="0">
                  <c:v>0.01</c:v>
                </c:pt>
                <c:pt idx="1">
                  <c:v>5832.1</c:v>
                </c:pt>
              </c:numCache>
            </c:numRef>
          </c:yVal>
          <c:smooth val="0"/>
        </c:ser>
        <c:ser>
          <c:idx val="6"/>
          <c:order val="6"/>
          <c:tx>
            <c:strRef>
              <c:f>industry_final_chart!$L$9</c:f>
              <c:strCache>
                <c:ptCount val="1"/>
                <c:pt idx="0">
                  <c:v>y = x</c:v>
                </c:pt>
              </c:strCache>
            </c:strRef>
          </c:tx>
          <c:spPr>
            <a:ln>
              <a:prstDash val="dash"/>
            </a:ln>
          </c:spPr>
          <c:marker>
            <c:symbol val="none"/>
          </c:marker>
          <c:xVal>
            <c:numRef>
              <c:f>industry_final_chart!$J$11:$J$12</c:f>
              <c:numCache>
                <c:formatCode>0</c:formatCode>
                <c:ptCount val="2"/>
                <c:pt idx="0" formatCode="0.00E+00">
                  <c:v>1.7146482399135816E-2</c:v>
                </c:pt>
                <c:pt idx="1">
                  <c:v>10000</c:v>
                </c:pt>
              </c:numCache>
            </c:numRef>
          </c:xVal>
          <c:yVal>
            <c:numRef>
              <c:f>industry_final_chart!$L$11:$L$12</c:f>
              <c:numCache>
                <c:formatCode>0</c:formatCode>
                <c:ptCount val="2"/>
                <c:pt idx="0" formatCode="0.00E+00">
                  <c:v>1.7146482399135816E-2</c:v>
                </c:pt>
                <c:pt idx="1">
                  <c:v>10000</c:v>
                </c:pt>
              </c:numCache>
            </c:numRef>
          </c:yVal>
          <c:smooth val="0"/>
        </c:ser>
        <c:dLbls>
          <c:showLegendKey val="0"/>
          <c:showVal val="0"/>
          <c:showCatName val="0"/>
          <c:showSerName val="0"/>
          <c:showPercent val="0"/>
          <c:showBubbleSize val="0"/>
        </c:dLbls>
        <c:axId val="130353024"/>
        <c:axId val="130363392"/>
      </c:scatterChart>
      <c:valAx>
        <c:axId val="13035302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363392"/>
        <c:crossesAt val="1"/>
        <c:crossBetween val="midCat"/>
      </c:valAx>
      <c:valAx>
        <c:axId val="13036339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35302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domestic_demand_chart!$A$11</c:f>
              <c:strCache>
                <c:ptCount val="1"/>
                <c:pt idx="0">
                  <c:v>1968-1972</c:v>
                </c:pt>
              </c:strCache>
            </c:strRef>
          </c:tx>
          <c:spPr>
            <a:ln w="28575">
              <a:noFill/>
            </a:ln>
          </c:spPr>
          <c:marker>
            <c:symbol val="circle"/>
            <c:size val="7"/>
            <c:spPr>
              <a:noFill/>
            </c:spPr>
          </c:marker>
          <c:xVal>
            <c:numRef>
              <c:f>domestic_demand_chart!$B$11:$B$210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domestic_demand_chart!$C$11:$C$210</c:f>
              <c:numCache>
                <c:formatCode>General</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domestic_demand_chart!$A$211</c:f>
              <c:strCache>
                <c:ptCount val="1"/>
                <c:pt idx="0">
                  <c:v>1973-1977</c:v>
                </c:pt>
              </c:strCache>
            </c:strRef>
          </c:tx>
          <c:spPr>
            <a:ln w="28575">
              <a:noFill/>
            </a:ln>
          </c:spPr>
          <c:marker>
            <c:spPr>
              <a:noFill/>
            </c:spPr>
          </c:marker>
          <c:xVal>
            <c:numRef>
              <c:f>domestic_demand_chart!$B$211:$B$410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domestic_demand_chart!$C$211:$C$410</c:f>
              <c:numCache>
                <c:formatCode>General</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domestic_demand_chart!$A$411</c:f>
              <c:strCache>
                <c:ptCount val="1"/>
                <c:pt idx="0">
                  <c:v>1978-1982</c:v>
                </c:pt>
              </c:strCache>
            </c:strRef>
          </c:tx>
          <c:spPr>
            <a:ln w="28575">
              <a:noFill/>
            </a:ln>
          </c:spPr>
          <c:xVal>
            <c:numRef>
              <c:f>domestic_demand_chart!$B$411:$B$610</c:f>
              <c:numCache>
                <c:formatCode>General</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domestic_demand_chart!$C$411:$C$610</c:f>
              <c:numCache>
                <c:formatCode>General</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domestic_demand_chart!$A$611</c:f>
              <c:strCache>
                <c:ptCount val="1"/>
                <c:pt idx="0">
                  <c:v>1983-1987</c:v>
                </c:pt>
              </c:strCache>
            </c:strRef>
          </c:tx>
          <c:spPr>
            <a:ln w="28575">
              <a:noFill/>
            </a:ln>
          </c:spPr>
          <c:marker>
            <c:spPr>
              <a:noFill/>
            </c:spPr>
          </c:marker>
          <c:xVal>
            <c:numRef>
              <c:f>domestic_demand_chart!$B$611:$B$810</c:f>
              <c:numCache>
                <c:formatCode>General</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domestic_demand_chart!$C$611:$C$810</c:f>
              <c:numCache>
                <c:formatCode>General</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5"/>
          <c:order val="4"/>
          <c:tx>
            <c:strRef>
              <c:f>domestic_demand_chart!$A$811</c:f>
              <c:strCache>
                <c:ptCount val="1"/>
                <c:pt idx="0">
                  <c:v>1988-1992</c:v>
                </c:pt>
              </c:strCache>
            </c:strRef>
          </c:tx>
          <c:spPr>
            <a:ln w="28575">
              <a:noFill/>
            </a:ln>
          </c:spPr>
          <c:marker>
            <c:symbol val="plus"/>
            <c:size val="7"/>
            <c:spPr>
              <a:noFill/>
              <a:ln>
                <a:solidFill>
                  <a:schemeClr val="tx1"/>
                </a:solidFill>
              </a:ln>
            </c:spPr>
          </c:marker>
          <c:xVal>
            <c:numRef>
              <c:f>domestic_demand_chart!$B$811:$B$1010</c:f>
              <c:numCache>
                <c:formatCode>General</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domestic_demand_chart!$C$811:$C$1010</c:f>
              <c:numCache>
                <c:formatCode>General</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4"/>
          <c:order val="5"/>
          <c:tx>
            <c:strRef>
              <c:f>domestic_demand_chart!$E$9</c:f>
              <c:strCache>
                <c:ptCount val="1"/>
                <c:pt idx="0">
                  <c:v>y = 0.55x ; R^2 = 0.94</c:v>
                </c:pt>
              </c:strCache>
            </c:strRef>
          </c:tx>
          <c:marker>
            <c:symbol val="none"/>
          </c:marker>
          <c:xVal>
            <c:numRef>
              <c:f>domestic_demand_chart!$D$11:$D$12</c:f>
              <c:numCache>
                <c:formatCode>0</c:formatCode>
                <c:ptCount val="2"/>
                <c:pt idx="0" formatCode="0.00E+00">
                  <c:v>1.8103479488757741E-2</c:v>
                </c:pt>
                <c:pt idx="1">
                  <c:v>10000</c:v>
                </c:pt>
              </c:numCache>
            </c:numRef>
          </c:xVal>
          <c:yVal>
            <c:numRef>
              <c:f>domestic_demand_chart!$E$11:$E$12</c:f>
              <c:numCache>
                <c:formatCode>0.00E+00</c:formatCode>
                <c:ptCount val="2"/>
                <c:pt idx="0">
                  <c:v>0.01</c:v>
                </c:pt>
                <c:pt idx="1">
                  <c:v>5523.8</c:v>
                </c:pt>
              </c:numCache>
            </c:numRef>
          </c:yVal>
          <c:smooth val="0"/>
        </c:ser>
        <c:ser>
          <c:idx val="6"/>
          <c:order val="6"/>
          <c:tx>
            <c:strRef>
              <c:f>domestic_demand_chart!$F$9</c:f>
              <c:strCache>
                <c:ptCount val="1"/>
                <c:pt idx="0">
                  <c:v>y = x</c:v>
                </c:pt>
              </c:strCache>
            </c:strRef>
          </c:tx>
          <c:spPr>
            <a:ln>
              <a:prstDash val="dash"/>
            </a:ln>
          </c:spPr>
          <c:marker>
            <c:symbol val="none"/>
          </c:marker>
          <c:xVal>
            <c:numRef>
              <c:f>domestic_demand_chart!$D$11:$D$12</c:f>
              <c:numCache>
                <c:formatCode>0</c:formatCode>
                <c:ptCount val="2"/>
                <c:pt idx="0" formatCode="0.00E+00">
                  <c:v>1.8103479488757741E-2</c:v>
                </c:pt>
                <c:pt idx="1">
                  <c:v>10000</c:v>
                </c:pt>
              </c:numCache>
            </c:numRef>
          </c:xVal>
          <c:yVal>
            <c:numRef>
              <c:f>domestic_demand_chart!$F$11:$F$12</c:f>
              <c:numCache>
                <c:formatCode>0</c:formatCode>
                <c:ptCount val="2"/>
                <c:pt idx="0" formatCode="0.00E+00">
                  <c:v>1.8103479488757741E-2</c:v>
                </c:pt>
                <c:pt idx="1">
                  <c:v>10000</c:v>
                </c:pt>
              </c:numCache>
            </c:numRef>
          </c:yVal>
          <c:smooth val="0"/>
        </c:ser>
        <c:dLbls>
          <c:showLegendKey val="0"/>
          <c:showVal val="0"/>
          <c:showCatName val="0"/>
          <c:showSerName val="0"/>
          <c:showPercent val="0"/>
          <c:showBubbleSize val="0"/>
        </c:dLbls>
        <c:axId val="130413312"/>
        <c:axId val="130415232"/>
      </c:scatterChart>
      <c:valAx>
        <c:axId val="13041331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415232"/>
        <c:crossesAt val="1"/>
        <c:crossBetween val="midCat"/>
      </c:valAx>
      <c:valAx>
        <c:axId val="13041523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413312"/>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domestic_demand_chart!$G$11</c:f>
              <c:strCache>
                <c:ptCount val="1"/>
                <c:pt idx="0">
                  <c:v>1993-1997</c:v>
                </c:pt>
              </c:strCache>
            </c:strRef>
          </c:tx>
          <c:spPr>
            <a:ln w="28575">
              <a:noFill/>
            </a:ln>
          </c:spPr>
          <c:marker>
            <c:symbol val="circle"/>
            <c:size val="7"/>
            <c:spPr>
              <a:noFill/>
            </c:spPr>
          </c:marker>
          <c:xVal>
            <c:numRef>
              <c:f>domestic_demand_chart!$H$11:$H$210</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domestic_demand_chart!$I$11:$I$210</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0"/>
          <c:order val="1"/>
          <c:tx>
            <c:strRef>
              <c:f>domestic_demand_chart!$G$211</c:f>
              <c:strCache>
                <c:ptCount val="1"/>
                <c:pt idx="0">
                  <c:v>1998-2002</c:v>
                </c:pt>
              </c:strCache>
            </c:strRef>
          </c:tx>
          <c:spPr>
            <a:ln w="28575">
              <a:noFill/>
            </a:ln>
          </c:spPr>
          <c:marker>
            <c:spPr>
              <a:noFill/>
            </c:spPr>
          </c:marker>
          <c:xVal>
            <c:numRef>
              <c:f>domestic_demand_chart!$H$211:$H$410</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domestic_demand_chart!$I$211:$I$410</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3"/>
          <c:order val="2"/>
          <c:tx>
            <c:strRef>
              <c:f>domestic_demand_chart!$G$411</c:f>
              <c:strCache>
                <c:ptCount val="1"/>
                <c:pt idx="0">
                  <c:v>2003-2007</c:v>
                </c:pt>
              </c:strCache>
            </c:strRef>
          </c:tx>
          <c:spPr>
            <a:ln w="28575">
              <a:noFill/>
            </a:ln>
          </c:spPr>
          <c:xVal>
            <c:numRef>
              <c:f>domestic_demand_chart!$H$411:$H$610</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domestic_demand_chart!$I$411:$I$610</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1"/>
          <c:order val="3"/>
          <c:tx>
            <c:strRef>
              <c:f>domestic_demand_chart!$G$611</c:f>
              <c:strCache>
                <c:ptCount val="1"/>
                <c:pt idx="0">
                  <c:v>2008-2012</c:v>
                </c:pt>
              </c:strCache>
            </c:strRef>
          </c:tx>
          <c:spPr>
            <a:ln w="28575">
              <a:noFill/>
            </a:ln>
          </c:spPr>
          <c:marker>
            <c:spPr>
              <a:noFill/>
            </c:spPr>
          </c:marker>
          <c:xVal>
            <c:numRef>
              <c:f>domestic_demand_chart!$H$611:$H$810</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domestic_demand_chart!$I$611:$I$810</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5"/>
          <c:order val="4"/>
          <c:tx>
            <c:strRef>
              <c:f>domestic_demand_chart!$G$811</c:f>
              <c:strCache>
                <c:ptCount val="1"/>
                <c:pt idx="0">
                  <c:v>2013-2015</c:v>
                </c:pt>
              </c:strCache>
            </c:strRef>
          </c:tx>
          <c:spPr>
            <a:ln w="28575">
              <a:noFill/>
            </a:ln>
          </c:spPr>
          <c:marker>
            <c:symbol val="plus"/>
            <c:size val="7"/>
            <c:spPr>
              <a:noFill/>
              <a:ln>
                <a:solidFill>
                  <a:schemeClr val="tx1"/>
                </a:solidFill>
              </a:ln>
            </c:spPr>
          </c:marker>
          <c:xVal>
            <c:numRef>
              <c:f>domestic_demand_chart!$H$811:$H$1010</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domestic_demand_chart!$I$811:$I$1010</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5"/>
          <c:tx>
            <c:strRef>
              <c:f>domestic_demand_chart!$K$9</c:f>
              <c:strCache>
                <c:ptCount val="1"/>
                <c:pt idx="0">
                  <c:v>y = 0.63x ; R^2 = 0.91</c:v>
                </c:pt>
              </c:strCache>
            </c:strRef>
          </c:tx>
          <c:marker>
            <c:symbol val="none"/>
          </c:marker>
          <c:xVal>
            <c:numRef>
              <c:f>domestic_demand_chart!$J$11:$J$12</c:f>
              <c:numCache>
                <c:formatCode>0</c:formatCode>
                <c:ptCount val="2"/>
                <c:pt idx="0" formatCode="0.00E+00">
                  <c:v>1.5821157634104088E-2</c:v>
                </c:pt>
                <c:pt idx="1">
                  <c:v>10000</c:v>
                </c:pt>
              </c:numCache>
            </c:numRef>
          </c:xVal>
          <c:yVal>
            <c:numRef>
              <c:f>domestic_demand_chart!$K$11:$K$12</c:f>
              <c:numCache>
                <c:formatCode>0.00E+00</c:formatCode>
                <c:ptCount val="2"/>
                <c:pt idx="0">
                  <c:v>0.01</c:v>
                </c:pt>
                <c:pt idx="1">
                  <c:v>6320.65</c:v>
                </c:pt>
              </c:numCache>
            </c:numRef>
          </c:yVal>
          <c:smooth val="0"/>
        </c:ser>
        <c:ser>
          <c:idx val="6"/>
          <c:order val="6"/>
          <c:tx>
            <c:strRef>
              <c:f>domestic_demand_chart!$L$9</c:f>
              <c:strCache>
                <c:ptCount val="1"/>
                <c:pt idx="0">
                  <c:v>y = x</c:v>
                </c:pt>
              </c:strCache>
            </c:strRef>
          </c:tx>
          <c:spPr>
            <a:ln>
              <a:prstDash val="dash"/>
            </a:ln>
          </c:spPr>
          <c:marker>
            <c:symbol val="none"/>
          </c:marker>
          <c:xVal>
            <c:numRef>
              <c:f>domestic_demand_chart!$J$11:$J$12</c:f>
              <c:numCache>
                <c:formatCode>0</c:formatCode>
                <c:ptCount val="2"/>
                <c:pt idx="0" formatCode="0.00E+00">
                  <c:v>1.5821157634104088E-2</c:v>
                </c:pt>
                <c:pt idx="1">
                  <c:v>10000</c:v>
                </c:pt>
              </c:numCache>
            </c:numRef>
          </c:xVal>
          <c:yVal>
            <c:numRef>
              <c:f>domestic_demand_chart!$L$11:$L$12</c:f>
              <c:numCache>
                <c:formatCode>0</c:formatCode>
                <c:ptCount val="2"/>
                <c:pt idx="0" formatCode="0.00E+00">
                  <c:v>1.5821157634104088E-2</c:v>
                </c:pt>
                <c:pt idx="1">
                  <c:v>10000</c:v>
                </c:pt>
              </c:numCache>
            </c:numRef>
          </c:yVal>
          <c:smooth val="0"/>
        </c:ser>
        <c:dLbls>
          <c:showLegendKey val="0"/>
          <c:showVal val="0"/>
          <c:showCatName val="0"/>
          <c:showSerName val="0"/>
          <c:showPercent val="0"/>
          <c:showBubbleSize val="0"/>
        </c:dLbls>
        <c:axId val="130514304"/>
        <c:axId val="130528768"/>
      </c:scatterChart>
      <c:valAx>
        <c:axId val="13051430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528768"/>
        <c:crossesAt val="1"/>
        <c:crossBetween val="midCat"/>
      </c:valAx>
      <c:valAx>
        <c:axId val="13052876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51430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35720</xdr:colOff>
      <xdr:row>13</xdr:row>
      <xdr:rowOff>35981</xdr:rowOff>
    </xdr:from>
    <xdr:to>
      <xdr:col>13</xdr:col>
      <xdr:colOff>4262438</xdr:colOff>
      <xdr:row>32</xdr:row>
      <xdr:rowOff>95250</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35719</xdr:colOff>
      <xdr:row>13</xdr:row>
      <xdr:rowOff>35982</xdr:rowOff>
    </xdr:from>
    <xdr:to>
      <xdr:col>14</xdr:col>
      <xdr:colOff>4250530</xdr:colOff>
      <xdr:row>32</xdr:row>
      <xdr:rowOff>95251</xdr:rowOff>
    </xdr:to>
    <xdr:graphicFrame macro="">
      <xdr:nvGraphicFramePr>
        <xdr:cNvPr id="11"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35720</xdr:colOff>
      <xdr:row>13</xdr:row>
      <xdr:rowOff>35981</xdr:rowOff>
    </xdr:from>
    <xdr:to>
      <xdr:col>13</xdr:col>
      <xdr:colOff>4262438</xdr:colOff>
      <xdr:row>32</xdr:row>
      <xdr:rowOff>95250</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35719</xdr:colOff>
      <xdr:row>13</xdr:row>
      <xdr:rowOff>35982</xdr:rowOff>
    </xdr:from>
    <xdr:to>
      <xdr:col>14</xdr:col>
      <xdr:colOff>4250530</xdr:colOff>
      <xdr:row>32</xdr:row>
      <xdr:rowOff>95251</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35720</xdr:colOff>
      <xdr:row>13</xdr:row>
      <xdr:rowOff>35981</xdr:rowOff>
    </xdr:from>
    <xdr:to>
      <xdr:col>13</xdr:col>
      <xdr:colOff>4262438</xdr:colOff>
      <xdr:row>32</xdr:row>
      <xdr:rowOff>95250</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35719</xdr:colOff>
      <xdr:row>13</xdr:row>
      <xdr:rowOff>35982</xdr:rowOff>
    </xdr:from>
    <xdr:to>
      <xdr:col>14</xdr:col>
      <xdr:colOff>4250530</xdr:colOff>
      <xdr:row>32</xdr:row>
      <xdr:rowOff>95251</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3"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16"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17"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35720</xdr:colOff>
      <xdr:row>2</xdr:row>
      <xdr:rowOff>35981</xdr:rowOff>
    </xdr:from>
    <xdr:to>
      <xdr:col>2</xdr:col>
      <xdr:colOff>4262438</xdr:colOff>
      <xdr:row>21</xdr:row>
      <xdr:rowOff>95250</xdr:rowOff>
    </xdr:to>
    <xdr:graphicFrame macro="">
      <xdr:nvGraphicFramePr>
        <xdr:cNvPr id="8"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35719</xdr:colOff>
      <xdr:row>2</xdr:row>
      <xdr:rowOff>35982</xdr:rowOff>
    </xdr:from>
    <xdr:to>
      <xdr:col>3</xdr:col>
      <xdr:colOff>4250530</xdr:colOff>
      <xdr:row>21</xdr:row>
      <xdr:rowOff>95251</xdr:rowOff>
    </xdr:to>
    <xdr:graphicFrame macro="">
      <xdr:nvGraphicFramePr>
        <xdr:cNvPr id="9"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35720</xdr:colOff>
      <xdr:row>23</xdr:row>
      <xdr:rowOff>35981</xdr:rowOff>
    </xdr:from>
    <xdr:to>
      <xdr:col>2</xdr:col>
      <xdr:colOff>4262438</xdr:colOff>
      <xdr:row>42</xdr:row>
      <xdr:rowOff>95250</xdr:rowOff>
    </xdr:to>
    <xdr:graphicFrame macro="">
      <xdr:nvGraphicFramePr>
        <xdr:cNvPr id="10"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35719</xdr:colOff>
      <xdr:row>23</xdr:row>
      <xdr:rowOff>35982</xdr:rowOff>
    </xdr:from>
    <xdr:to>
      <xdr:col>3</xdr:col>
      <xdr:colOff>4250530</xdr:colOff>
      <xdr:row>42</xdr:row>
      <xdr:rowOff>95251</xdr:rowOff>
    </xdr:to>
    <xdr:graphicFrame macro="">
      <xdr:nvGraphicFramePr>
        <xdr:cNvPr id="11"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35720</xdr:colOff>
      <xdr:row>44</xdr:row>
      <xdr:rowOff>35981</xdr:rowOff>
    </xdr:from>
    <xdr:to>
      <xdr:col>2</xdr:col>
      <xdr:colOff>4262438</xdr:colOff>
      <xdr:row>63</xdr:row>
      <xdr:rowOff>95250</xdr:rowOff>
    </xdr:to>
    <xdr:graphicFrame macro="">
      <xdr:nvGraphicFramePr>
        <xdr:cNvPr id="1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35719</xdr:colOff>
      <xdr:row>44</xdr:row>
      <xdr:rowOff>35982</xdr:rowOff>
    </xdr:from>
    <xdr:to>
      <xdr:col>3</xdr:col>
      <xdr:colOff>4250530</xdr:colOff>
      <xdr:row>63</xdr:row>
      <xdr:rowOff>95251</xdr:rowOff>
    </xdr:to>
    <xdr:graphicFrame macro="">
      <xdr:nvGraphicFramePr>
        <xdr:cNvPr id="1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
  <sheetViews>
    <sheetView zoomScaleNormal="100" workbookViewId="0">
      <selection activeCell="D249" sqref="D249"/>
    </sheetView>
  </sheetViews>
  <sheetFormatPr defaultRowHeight="15" x14ac:dyDescent="0.25"/>
  <cols>
    <col min="1" max="1" width="4"/>
    <col min="2" max="2" width="36.42578125"/>
    <col min="3" max="3" width="12.85546875"/>
    <col min="4" max="4" width="10.85546875" style="1"/>
    <col min="5" max="5" width="8.5703125"/>
    <col min="6" max="7" width="19.7109375"/>
    <col min="8" max="8" width="28.5703125"/>
    <col min="9" max="1025" width="8.5703125"/>
  </cols>
  <sheetData>
    <row r="1" spans="1:8" x14ac:dyDescent="0.25">
      <c r="A1" t="s">
        <v>407</v>
      </c>
      <c r="B1" t="s">
        <v>6</v>
      </c>
      <c r="C1" t="s">
        <v>408</v>
      </c>
      <c r="D1" s="1" t="s">
        <v>409</v>
      </c>
      <c r="E1" s="1"/>
      <c r="F1" s="1" t="s">
        <v>410</v>
      </c>
      <c r="G1" s="1" t="s">
        <v>407</v>
      </c>
      <c r="H1" s="1" t="s">
        <v>6</v>
      </c>
    </row>
    <row r="2" spans="1:8" x14ac:dyDescent="0.25">
      <c r="A2">
        <v>0</v>
      </c>
      <c r="B2" t="s">
        <v>411</v>
      </c>
      <c r="C2" t="s">
        <v>412</v>
      </c>
      <c r="D2" s="1" t="s">
        <v>413</v>
      </c>
      <c r="F2" s="1" t="str">
        <f t="shared" ref="F2:F65" si="0">IF(OR(D2="NA",D2="XXX"),-999,D2)</f>
        <v>ABW</v>
      </c>
      <c r="G2">
        <f t="shared" ref="G2:G65" si="1">IF(OR(D2="NA",D2="XXX"),-999,A2)</f>
        <v>0</v>
      </c>
      <c r="H2" t="str">
        <f t="shared" ref="H2:H65" si="2">IF(OR(D2="NA",D2="XXX"),-999,B2)</f>
        <v>Aruba (Neth.)</v>
      </c>
    </row>
    <row r="3" spans="1:8" x14ac:dyDescent="0.25">
      <c r="A3">
        <v>1</v>
      </c>
      <c r="B3" t="s">
        <v>414</v>
      </c>
      <c r="C3" t="s">
        <v>412</v>
      </c>
      <c r="D3" s="1" t="s">
        <v>16</v>
      </c>
      <c r="F3" s="1" t="str">
        <f t="shared" si="0"/>
        <v>AND</v>
      </c>
      <c r="G3">
        <f t="shared" si="1"/>
        <v>1</v>
      </c>
      <c r="H3" t="str">
        <f t="shared" si="2"/>
        <v>Andorra</v>
      </c>
    </row>
    <row r="4" spans="1:8" x14ac:dyDescent="0.25">
      <c r="A4">
        <v>2</v>
      </c>
      <c r="B4" t="s">
        <v>415</v>
      </c>
      <c r="C4" t="s">
        <v>416</v>
      </c>
      <c r="D4" s="1" t="s">
        <v>10</v>
      </c>
      <c r="F4" s="1" t="str">
        <f t="shared" si="0"/>
        <v>AFG</v>
      </c>
      <c r="G4">
        <f t="shared" si="1"/>
        <v>2</v>
      </c>
      <c r="H4" t="str">
        <f t="shared" si="2"/>
        <v>Afghanistan</v>
      </c>
    </row>
    <row r="5" spans="1:8" x14ac:dyDescent="0.25">
      <c r="A5">
        <v>3</v>
      </c>
      <c r="B5" t="s">
        <v>417</v>
      </c>
      <c r="C5" t="s">
        <v>418</v>
      </c>
      <c r="D5" s="1" t="s">
        <v>18</v>
      </c>
      <c r="F5" s="1" t="str">
        <f t="shared" si="0"/>
        <v>AGO</v>
      </c>
      <c r="G5">
        <f t="shared" si="1"/>
        <v>3</v>
      </c>
      <c r="H5" t="str">
        <f t="shared" si="2"/>
        <v>Angola</v>
      </c>
    </row>
    <row r="6" spans="1:8" x14ac:dyDescent="0.25">
      <c r="A6">
        <v>4</v>
      </c>
      <c r="B6" t="s">
        <v>419</v>
      </c>
      <c r="C6" t="s">
        <v>420</v>
      </c>
      <c r="D6" s="1" t="s">
        <v>12</v>
      </c>
      <c r="F6" s="1" t="str">
        <f t="shared" si="0"/>
        <v>ALB</v>
      </c>
      <c r="G6">
        <f t="shared" si="1"/>
        <v>4</v>
      </c>
      <c r="H6" t="str">
        <f t="shared" si="2"/>
        <v>Albania</v>
      </c>
    </row>
    <row r="7" spans="1:8" x14ac:dyDescent="0.25">
      <c r="A7">
        <v>5</v>
      </c>
      <c r="B7" t="s">
        <v>421</v>
      </c>
      <c r="C7" t="s">
        <v>412</v>
      </c>
      <c r="D7" s="1" t="s">
        <v>422</v>
      </c>
      <c r="F7" s="1" t="str">
        <f t="shared" si="0"/>
        <v>ANT</v>
      </c>
      <c r="G7">
        <f t="shared" si="1"/>
        <v>5</v>
      </c>
      <c r="H7" t="str">
        <f t="shared" si="2"/>
        <v>Netherlands Antilles (Neth.)</v>
      </c>
    </row>
    <row r="8" spans="1:8" x14ac:dyDescent="0.25">
      <c r="A8">
        <v>6</v>
      </c>
      <c r="B8" t="s">
        <v>423</v>
      </c>
      <c r="C8" t="s">
        <v>424</v>
      </c>
      <c r="D8" s="1" t="s">
        <v>360</v>
      </c>
      <c r="F8" s="1" t="str">
        <f t="shared" si="0"/>
        <v>ARE</v>
      </c>
      <c r="G8">
        <f t="shared" si="1"/>
        <v>6</v>
      </c>
      <c r="H8" t="str">
        <f t="shared" si="2"/>
        <v>United Arab Emirates</v>
      </c>
    </row>
    <row r="9" spans="1:8" x14ac:dyDescent="0.25">
      <c r="A9">
        <v>7</v>
      </c>
      <c r="B9" t="s">
        <v>425</v>
      </c>
      <c r="C9" t="s">
        <v>426</v>
      </c>
      <c r="D9" s="1" t="s">
        <v>22</v>
      </c>
      <c r="F9" s="1" t="str">
        <f t="shared" si="0"/>
        <v>ARG</v>
      </c>
      <c r="G9">
        <f t="shared" si="1"/>
        <v>7</v>
      </c>
      <c r="H9" t="str">
        <f t="shared" si="2"/>
        <v>Argentina</v>
      </c>
    </row>
    <row r="10" spans="1:8" x14ac:dyDescent="0.25">
      <c r="A10">
        <v>8</v>
      </c>
      <c r="B10" t="s">
        <v>427</v>
      </c>
      <c r="C10" t="s">
        <v>420</v>
      </c>
      <c r="D10" s="1" t="s">
        <v>8</v>
      </c>
      <c r="F10" s="1" t="str">
        <f t="shared" si="0"/>
        <v>ARM</v>
      </c>
      <c r="G10">
        <f t="shared" si="1"/>
        <v>8</v>
      </c>
      <c r="H10" t="str">
        <f t="shared" si="2"/>
        <v>Armenia</v>
      </c>
    </row>
    <row r="11" spans="1:8" x14ac:dyDescent="0.25">
      <c r="A11">
        <v>9</v>
      </c>
      <c r="B11" t="s">
        <v>428</v>
      </c>
      <c r="C11" t="s">
        <v>412</v>
      </c>
      <c r="D11" s="1" t="s">
        <v>429</v>
      </c>
      <c r="F11" s="1" t="str">
        <f t="shared" si="0"/>
        <v>ASM</v>
      </c>
      <c r="G11">
        <f t="shared" si="1"/>
        <v>9</v>
      </c>
      <c r="H11" t="str">
        <f t="shared" si="2"/>
        <v>American Samoa (U.S.)</v>
      </c>
    </row>
    <row r="12" spans="1:8" x14ac:dyDescent="0.25">
      <c r="A12">
        <v>10</v>
      </c>
      <c r="B12" t="s">
        <v>430</v>
      </c>
      <c r="C12" t="s">
        <v>426</v>
      </c>
      <c r="D12" s="1" t="s">
        <v>20</v>
      </c>
      <c r="F12" s="1" t="str">
        <f t="shared" si="0"/>
        <v>ATG</v>
      </c>
      <c r="G12">
        <f t="shared" si="1"/>
        <v>10</v>
      </c>
      <c r="H12" t="str">
        <f t="shared" si="2"/>
        <v>Antigua and Barbuda</v>
      </c>
    </row>
    <row r="13" spans="1:8" x14ac:dyDescent="0.25">
      <c r="A13">
        <v>11</v>
      </c>
      <c r="B13" t="s">
        <v>431</v>
      </c>
      <c r="C13" t="s">
        <v>412</v>
      </c>
      <c r="D13" s="1" t="s">
        <v>24</v>
      </c>
      <c r="F13" s="1" t="str">
        <f t="shared" si="0"/>
        <v>AUS</v>
      </c>
      <c r="G13">
        <f t="shared" si="1"/>
        <v>11</v>
      </c>
      <c r="H13" t="str">
        <f t="shared" si="2"/>
        <v>Australia</v>
      </c>
    </row>
    <row r="14" spans="1:8" x14ac:dyDescent="0.25">
      <c r="A14">
        <v>12</v>
      </c>
      <c r="B14" t="s">
        <v>432</v>
      </c>
      <c r="C14" t="s">
        <v>412</v>
      </c>
      <c r="D14" s="1" t="s">
        <v>26</v>
      </c>
      <c r="F14" s="1" t="str">
        <f t="shared" si="0"/>
        <v>AUT</v>
      </c>
      <c r="G14">
        <f t="shared" si="1"/>
        <v>12</v>
      </c>
      <c r="H14" t="str">
        <f t="shared" si="2"/>
        <v>Austria</v>
      </c>
    </row>
    <row r="15" spans="1:8" x14ac:dyDescent="0.25">
      <c r="A15">
        <v>13</v>
      </c>
      <c r="B15" t="s">
        <v>433</v>
      </c>
      <c r="C15" t="s">
        <v>420</v>
      </c>
      <c r="D15" s="1" t="s">
        <v>84</v>
      </c>
      <c r="F15" s="1" t="str">
        <f t="shared" si="0"/>
        <v>AZE</v>
      </c>
      <c r="G15">
        <f t="shared" si="1"/>
        <v>13</v>
      </c>
      <c r="H15" t="str">
        <f t="shared" si="2"/>
        <v>Azerbaijan</v>
      </c>
    </row>
    <row r="16" spans="1:8" x14ac:dyDescent="0.25">
      <c r="A16">
        <v>14</v>
      </c>
      <c r="B16" t="s">
        <v>434</v>
      </c>
      <c r="C16" t="s">
        <v>418</v>
      </c>
      <c r="D16" s="1" t="s">
        <v>54</v>
      </c>
      <c r="F16" s="1" t="str">
        <f t="shared" si="0"/>
        <v>BDI</v>
      </c>
      <c r="G16">
        <f t="shared" si="1"/>
        <v>14</v>
      </c>
      <c r="H16" t="str">
        <f t="shared" si="2"/>
        <v>Burundi</v>
      </c>
    </row>
    <row r="17" spans="1:8" x14ac:dyDescent="0.25">
      <c r="A17">
        <v>15</v>
      </c>
      <c r="B17" t="s">
        <v>435</v>
      </c>
      <c r="C17" t="s">
        <v>412</v>
      </c>
      <c r="D17" s="1" t="s">
        <v>392</v>
      </c>
      <c r="F17" s="1" t="str">
        <f t="shared" si="0"/>
        <v>BEL</v>
      </c>
      <c r="G17">
        <f t="shared" si="1"/>
        <v>15</v>
      </c>
      <c r="H17" t="str">
        <f t="shared" si="2"/>
        <v>Belgium</v>
      </c>
    </row>
    <row r="18" spans="1:8" x14ac:dyDescent="0.25">
      <c r="A18">
        <v>16</v>
      </c>
      <c r="B18" t="s">
        <v>436</v>
      </c>
      <c r="C18" t="s">
        <v>418</v>
      </c>
      <c r="D18" s="1" t="s">
        <v>86</v>
      </c>
      <c r="F18" s="1" t="str">
        <f t="shared" si="0"/>
        <v>BEN</v>
      </c>
      <c r="G18">
        <f t="shared" si="1"/>
        <v>16</v>
      </c>
      <c r="H18" t="str">
        <f t="shared" si="2"/>
        <v>Benin</v>
      </c>
    </row>
    <row r="19" spans="1:8" x14ac:dyDescent="0.25">
      <c r="A19">
        <v>17</v>
      </c>
      <c r="B19" t="s">
        <v>437</v>
      </c>
      <c r="C19" t="s">
        <v>418</v>
      </c>
      <c r="D19" s="1" t="s">
        <v>372</v>
      </c>
      <c r="F19" s="1" t="str">
        <f t="shared" si="0"/>
        <v>BFA</v>
      </c>
      <c r="G19">
        <f t="shared" si="1"/>
        <v>17</v>
      </c>
      <c r="H19" t="str">
        <f t="shared" si="2"/>
        <v>Burkina Faso</v>
      </c>
    </row>
    <row r="20" spans="1:8" x14ac:dyDescent="0.25">
      <c r="A20">
        <v>18</v>
      </c>
      <c r="B20" t="s">
        <v>438</v>
      </c>
      <c r="C20" t="s">
        <v>416</v>
      </c>
      <c r="D20" s="1" t="s">
        <v>34</v>
      </c>
      <c r="F20" s="1" t="str">
        <f t="shared" si="0"/>
        <v>BGD</v>
      </c>
      <c r="G20">
        <f t="shared" si="1"/>
        <v>18</v>
      </c>
      <c r="H20" t="str">
        <f t="shared" si="2"/>
        <v>Bangladesh</v>
      </c>
    </row>
    <row r="21" spans="1:8" x14ac:dyDescent="0.25">
      <c r="A21">
        <v>19</v>
      </c>
      <c r="B21" t="s">
        <v>439</v>
      </c>
      <c r="C21" t="s">
        <v>420</v>
      </c>
      <c r="D21" s="1" t="s">
        <v>50</v>
      </c>
      <c r="F21" s="1" t="str">
        <f t="shared" si="0"/>
        <v>BGR</v>
      </c>
      <c r="G21">
        <f t="shared" si="1"/>
        <v>19</v>
      </c>
      <c r="H21" t="str">
        <f t="shared" si="2"/>
        <v>Bulgaria</v>
      </c>
    </row>
    <row r="22" spans="1:8" x14ac:dyDescent="0.25">
      <c r="A22">
        <v>20</v>
      </c>
      <c r="B22" t="s">
        <v>440</v>
      </c>
      <c r="C22" t="s">
        <v>424</v>
      </c>
      <c r="D22" s="1" t="s">
        <v>30</v>
      </c>
      <c r="F22" s="1" t="str">
        <f t="shared" si="0"/>
        <v>BHR</v>
      </c>
      <c r="G22">
        <f t="shared" si="1"/>
        <v>20</v>
      </c>
      <c r="H22" t="str">
        <f t="shared" si="2"/>
        <v>Bahrain</v>
      </c>
    </row>
    <row r="23" spans="1:8" x14ac:dyDescent="0.25">
      <c r="A23">
        <v>21</v>
      </c>
      <c r="B23" t="s">
        <v>441</v>
      </c>
      <c r="C23" t="s">
        <v>426</v>
      </c>
      <c r="D23" s="1" t="s">
        <v>28</v>
      </c>
      <c r="F23" s="1" t="str">
        <f t="shared" si="0"/>
        <v>BHS</v>
      </c>
      <c r="G23">
        <f t="shared" si="1"/>
        <v>21</v>
      </c>
      <c r="H23" t="str">
        <f t="shared" si="2"/>
        <v>Bahamas, The</v>
      </c>
    </row>
    <row r="24" spans="1:8" x14ac:dyDescent="0.25">
      <c r="A24">
        <v>22</v>
      </c>
      <c r="B24" t="s">
        <v>442</v>
      </c>
      <c r="C24" t="s">
        <v>420</v>
      </c>
      <c r="D24" s="1" t="s">
        <v>124</v>
      </c>
      <c r="F24" s="1" t="str">
        <f t="shared" si="0"/>
        <v>BIH</v>
      </c>
      <c r="G24">
        <f t="shared" si="1"/>
        <v>22</v>
      </c>
      <c r="H24" t="str">
        <f t="shared" si="2"/>
        <v>Bosnia and Herzegovina</v>
      </c>
    </row>
    <row r="25" spans="1:8" x14ac:dyDescent="0.25">
      <c r="A25">
        <v>23</v>
      </c>
      <c r="B25" t="s">
        <v>443</v>
      </c>
      <c r="C25" t="s">
        <v>420</v>
      </c>
      <c r="D25" s="1" t="s">
        <v>94</v>
      </c>
      <c r="F25" s="1" t="str">
        <f t="shared" si="0"/>
        <v>BLR</v>
      </c>
      <c r="G25">
        <f t="shared" si="1"/>
        <v>23</v>
      </c>
      <c r="H25" t="str">
        <f t="shared" si="2"/>
        <v>Belarus</v>
      </c>
    </row>
    <row r="26" spans="1:8" x14ac:dyDescent="0.25">
      <c r="A26">
        <v>24</v>
      </c>
      <c r="B26" t="s">
        <v>444</v>
      </c>
      <c r="C26" t="s">
        <v>426</v>
      </c>
      <c r="D26" s="1" t="s">
        <v>44</v>
      </c>
      <c r="F26" s="1" t="str">
        <f t="shared" si="0"/>
        <v>BLZ</v>
      </c>
      <c r="G26">
        <f t="shared" si="1"/>
        <v>24</v>
      </c>
      <c r="H26" t="str">
        <f t="shared" si="2"/>
        <v>Belize</v>
      </c>
    </row>
    <row r="27" spans="1:8" x14ac:dyDescent="0.25">
      <c r="A27">
        <v>25</v>
      </c>
      <c r="B27" t="s">
        <v>445</v>
      </c>
      <c r="C27" t="s">
        <v>412</v>
      </c>
      <c r="D27" s="1" t="s">
        <v>446</v>
      </c>
      <c r="F27" s="1" t="str">
        <f t="shared" si="0"/>
        <v>BMU</v>
      </c>
      <c r="G27">
        <f t="shared" si="1"/>
        <v>25</v>
      </c>
      <c r="H27" t="str">
        <f t="shared" si="2"/>
        <v>Bermuda (U.K.)</v>
      </c>
    </row>
    <row r="28" spans="1:8" x14ac:dyDescent="0.25">
      <c r="A28">
        <v>26</v>
      </c>
      <c r="B28" t="s">
        <v>447</v>
      </c>
      <c r="C28" t="s">
        <v>426</v>
      </c>
      <c r="D28" s="1" t="s">
        <v>38</v>
      </c>
      <c r="F28" s="1" t="str">
        <f t="shared" si="0"/>
        <v>BOL</v>
      </c>
      <c r="G28">
        <f t="shared" si="1"/>
        <v>26</v>
      </c>
      <c r="H28" t="str">
        <f t="shared" si="2"/>
        <v>Bolivia</v>
      </c>
    </row>
    <row r="29" spans="1:8" x14ac:dyDescent="0.25">
      <c r="A29">
        <v>27</v>
      </c>
      <c r="B29" t="s">
        <v>448</v>
      </c>
      <c r="C29" t="s">
        <v>426</v>
      </c>
      <c r="D29" s="1" t="s">
        <v>42</v>
      </c>
      <c r="F29" s="1" t="str">
        <f t="shared" si="0"/>
        <v>BRA</v>
      </c>
      <c r="G29">
        <f t="shared" si="1"/>
        <v>27</v>
      </c>
      <c r="H29" t="str">
        <f t="shared" si="2"/>
        <v>Brazil</v>
      </c>
    </row>
    <row r="30" spans="1:8" x14ac:dyDescent="0.25">
      <c r="A30">
        <v>28</v>
      </c>
      <c r="B30" t="s">
        <v>449</v>
      </c>
      <c r="C30" t="s">
        <v>426</v>
      </c>
      <c r="D30" s="1" t="s">
        <v>32</v>
      </c>
      <c r="F30" s="1" t="str">
        <f t="shared" si="0"/>
        <v>BRB</v>
      </c>
      <c r="G30">
        <f t="shared" si="1"/>
        <v>28</v>
      </c>
      <c r="H30" t="str">
        <f t="shared" si="2"/>
        <v>Barbados</v>
      </c>
    </row>
    <row r="31" spans="1:8" x14ac:dyDescent="0.25">
      <c r="A31">
        <v>29</v>
      </c>
      <c r="B31" t="s">
        <v>450</v>
      </c>
      <c r="C31" t="s">
        <v>412</v>
      </c>
      <c r="D31" s="1" t="s">
        <v>48</v>
      </c>
      <c r="F31" s="1" t="str">
        <f t="shared" si="0"/>
        <v>BRN</v>
      </c>
      <c r="G31">
        <f t="shared" si="1"/>
        <v>29</v>
      </c>
      <c r="H31" t="str">
        <f t="shared" si="2"/>
        <v>Brunei</v>
      </c>
    </row>
    <row r="32" spans="1:8" x14ac:dyDescent="0.25">
      <c r="A32">
        <v>30</v>
      </c>
      <c r="B32" t="s">
        <v>451</v>
      </c>
      <c r="C32" t="s">
        <v>416</v>
      </c>
      <c r="D32" s="1" t="s">
        <v>36</v>
      </c>
      <c r="F32" s="1" t="str">
        <f t="shared" si="0"/>
        <v>BTN</v>
      </c>
      <c r="G32">
        <f t="shared" si="1"/>
        <v>30</v>
      </c>
      <c r="H32" t="str">
        <f t="shared" si="2"/>
        <v>Bhutan</v>
      </c>
    </row>
    <row r="33" spans="1:8" x14ac:dyDescent="0.25">
      <c r="A33">
        <v>31</v>
      </c>
      <c r="B33" t="s">
        <v>452</v>
      </c>
      <c r="C33" t="s">
        <v>418</v>
      </c>
      <c r="D33" s="1" t="s">
        <v>40</v>
      </c>
      <c r="F33" s="1" t="str">
        <f t="shared" si="0"/>
        <v>BWA</v>
      </c>
      <c r="G33">
        <f t="shared" si="1"/>
        <v>31</v>
      </c>
      <c r="H33" t="str">
        <f t="shared" si="2"/>
        <v>Botswana</v>
      </c>
    </row>
    <row r="34" spans="1:8" x14ac:dyDescent="0.25">
      <c r="A34">
        <v>32</v>
      </c>
      <c r="B34" t="s">
        <v>453</v>
      </c>
      <c r="C34" t="s">
        <v>418</v>
      </c>
      <c r="D34" s="1" t="s">
        <v>62</v>
      </c>
      <c r="F34" s="1" t="str">
        <f t="shared" si="0"/>
        <v>CAF</v>
      </c>
      <c r="G34">
        <f t="shared" si="1"/>
        <v>32</v>
      </c>
      <c r="H34" t="str">
        <f t="shared" si="2"/>
        <v>Central African Republic</v>
      </c>
    </row>
    <row r="35" spans="1:8" x14ac:dyDescent="0.25">
      <c r="A35">
        <v>33</v>
      </c>
      <c r="B35" t="s">
        <v>454</v>
      </c>
      <c r="C35" t="s">
        <v>412</v>
      </c>
      <c r="D35" s="1" t="s">
        <v>58</v>
      </c>
      <c r="F35" s="1" t="str">
        <f t="shared" si="0"/>
        <v>CAN</v>
      </c>
      <c r="G35">
        <f t="shared" si="1"/>
        <v>33</v>
      </c>
      <c r="H35" t="str">
        <f t="shared" si="2"/>
        <v>Canada</v>
      </c>
    </row>
    <row r="36" spans="1:8" x14ac:dyDescent="0.25">
      <c r="A36">
        <v>34</v>
      </c>
      <c r="B36" t="s">
        <v>455</v>
      </c>
      <c r="C36" t="s">
        <v>412</v>
      </c>
      <c r="D36" s="1" t="s">
        <v>336</v>
      </c>
      <c r="F36" s="1" t="str">
        <f t="shared" si="0"/>
        <v>CHE</v>
      </c>
      <c r="G36">
        <f t="shared" si="1"/>
        <v>34</v>
      </c>
      <c r="H36" t="str">
        <f t="shared" si="2"/>
        <v>Switzerland</v>
      </c>
    </row>
    <row r="37" spans="1:8" x14ac:dyDescent="0.25">
      <c r="A37">
        <v>35</v>
      </c>
      <c r="B37" t="s">
        <v>456</v>
      </c>
      <c r="C37" t="s">
        <v>426</v>
      </c>
      <c r="D37" s="1" t="s">
        <v>68</v>
      </c>
      <c r="F37" s="1" t="str">
        <f t="shared" si="0"/>
        <v>CHL</v>
      </c>
      <c r="G37">
        <f t="shared" si="1"/>
        <v>35</v>
      </c>
      <c r="H37" t="str">
        <f t="shared" si="2"/>
        <v>Chile</v>
      </c>
    </row>
    <row r="38" spans="1:8" x14ac:dyDescent="0.25">
      <c r="A38">
        <v>36</v>
      </c>
      <c r="B38" t="s">
        <v>457</v>
      </c>
      <c r="C38" t="s">
        <v>458</v>
      </c>
      <c r="D38" s="1" t="s">
        <v>406</v>
      </c>
      <c r="F38" s="1" t="str">
        <f t="shared" si="0"/>
        <v>CHN</v>
      </c>
      <c r="G38">
        <f t="shared" si="1"/>
        <v>36</v>
      </c>
      <c r="H38" t="str">
        <f t="shared" si="2"/>
        <v>China</v>
      </c>
    </row>
    <row r="39" spans="1:8" x14ac:dyDescent="0.25">
      <c r="A39">
        <v>37</v>
      </c>
      <c r="B39" t="s">
        <v>459</v>
      </c>
      <c r="C39" t="s">
        <v>418</v>
      </c>
      <c r="D39" s="1" t="s">
        <v>166</v>
      </c>
      <c r="F39" s="1" t="str">
        <f t="shared" si="0"/>
        <v>CIV</v>
      </c>
      <c r="G39">
        <f t="shared" si="1"/>
        <v>37</v>
      </c>
      <c r="H39" t="str">
        <f t="shared" si="2"/>
        <v>Cote d'Ivoire</v>
      </c>
    </row>
    <row r="40" spans="1:8" x14ac:dyDescent="0.25">
      <c r="A40">
        <v>38</v>
      </c>
      <c r="B40" t="s">
        <v>460</v>
      </c>
      <c r="C40" t="s">
        <v>418</v>
      </c>
      <c r="D40" s="1" t="s">
        <v>56</v>
      </c>
      <c r="F40" s="1" t="str">
        <f t="shared" si="0"/>
        <v>CMR</v>
      </c>
      <c r="G40">
        <f t="shared" si="1"/>
        <v>38</v>
      </c>
      <c r="H40" t="str">
        <f t="shared" si="2"/>
        <v>Cameroon</v>
      </c>
    </row>
    <row r="41" spans="1:8" x14ac:dyDescent="0.25">
      <c r="A41">
        <v>39</v>
      </c>
      <c r="B41" t="s">
        <v>461</v>
      </c>
      <c r="C41" t="s">
        <v>418</v>
      </c>
      <c r="D41" s="1" t="s">
        <v>74</v>
      </c>
      <c r="F41" s="1" t="str">
        <f t="shared" si="0"/>
        <v>COG</v>
      </c>
      <c r="G41">
        <f t="shared" si="1"/>
        <v>39</v>
      </c>
      <c r="H41" t="str">
        <f t="shared" si="2"/>
        <v>Congo, Rep.</v>
      </c>
    </row>
    <row r="42" spans="1:8" x14ac:dyDescent="0.25">
      <c r="A42">
        <v>40</v>
      </c>
      <c r="B42" t="s">
        <v>462</v>
      </c>
      <c r="C42" t="s">
        <v>426</v>
      </c>
      <c r="D42" s="1" t="s">
        <v>70</v>
      </c>
      <c r="F42" s="1" t="str">
        <f t="shared" si="0"/>
        <v>COL</v>
      </c>
      <c r="G42">
        <f t="shared" si="1"/>
        <v>40</v>
      </c>
      <c r="H42" t="str">
        <f t="shared" si="2"/>
        <v>Colombia</v>
      </c>
    </row>
    <row r="43" spans="1:8" x14ac:dyDescent="0.25">
      <c r="A43">
        <v>41</v>
      </c>
      <c r="B43" t="s">
        <v>463</v>
      </c>
      <c r="C43" t="s">
        <v>418</v>
      </c>
      <c r="D43" s="1" t="s">
        <v>72</v>
      </c>
      <c r="F43" s="1" t="str">
        <f t="shared" si="0"/>
        <v>COM</v>
      </c>
      <c r="G43">
        <f t="shared" si="1"/>
        <v>41</v>
      </c>
      <c r="H43" t="str">
        <f t="shared" si="2"/>
        <v>Comoros</v>
      </c>
    </row>
    <row r="44" spans="1:8" x14ac:dyDescent="0.25">
      <c r="A44">
        <v>42</v>
      </c>
      <c r="B44" t="s">
        <v>464</v>
      </c>
      <c r="C44" t="s">
        <v>418</v>
      </c>
      <c r="D44" s="1" t="s">
        <v>60</v>
      </c>
      <c r="F44" s="1" t="str">
        <f t="shared" si="0"/>
        <v>CPV</v>
      </c>
      <c r="G44">
        <f t="shared" si="1"/>
        <v>42</v>
      </c>
      <c r="H44" t="str">
        <f t="shared" si="2"/>
        <v>Cape Verde</v>
      </c>
    </row>
    <row r="45" spans="1:8" x14ac:dyDescent="0.25">
      <c r="A45">
        <v>43</v>
      </c>
      <c r="B45" t="s">
        <v>465</v>
      </c>
      <c r="C45" t="s">
        <v>426</v>
      </c>
      <c r="D45" s="1" t="s">
        <v>78</v>
      </c>
      <c r="F45" s="1" t="str">
        <f t="shared" si="0"/>
        <v>CRI</v>
      </c>
      <c r="G45">
        <f t="shared" si="1"/>
        <v>43</v>
      </c>
      <c r="H45" t="str">
        <f t="shared" si="2"/>
        <v>Costa Rica</v>
      </c>
    </row>
    <row r="46" spans="1:8" x14ac:dyDescent="0.25">
      <c r="A46">
        <v>44</v>
      </c>
      <c r="B46" t="s">
        <v>466</v>
      </c>
      <c r="C46" t="s">
        <v>412</v>
      </c>
      <c r="D46" s="1" t="s">
        <v>80</v>
      </c>
      <c r="F46" s="1" t="str">
        <f t="shared" si="0"/>
        <v>CUB</v>
      </c>
      <c r="G46">
        <f t="shared" si="1"/>
        <v>44</v>
      </c>
      <c r="H46" t="str">
        <f t="shared" si="2"/>
        <v>Cuba</v>
      </c>
    </row>
    <row r="47" spans="1:8" x14ac:dyDescent="0.25">
      <c r="A47">
        <v>45</v>
      </c>
      <c r="B47" t="s">
        <v>467</v>
      </c>
      <c r="C47" t="s">
        <v>412</v>
      </c>
      <c r="D47" s="1" t="s">
        <v>468</v>
      </c>
      <c r="F47" s="1" t="str">
        <f t="shared" si="0"/>
        <v>CYM</v>
      </c>
      <c r="G47">
        <f t="shared" si="1"/>
        <v>45</v>
      </c>
      <c r="H47" t="str">
        <f t="shared" si="2"/>
        <v>Cayman Islands (U.K.)</v>
      </c>
    </row>
    <row r="48" spans="1:8" x14ac:dyDescent="0.25">
      <c r="A48">
        <v>46</v>
      </c>
      <c r="B48" t="s">
        <v>469</v>
      </c>
      <c r="C48" t="s">
        <v>420</v>
      </c>
      <c r="D48" s="1" t="s">
        <v>82</v>
      </c>
      <c r="F48" s="1" t="str">
        <f t="shared" si="0"/>
        <v>CYP</v>
      </c>
      <c r="G48">
        <f t="shared" si="1"/>
        <v>46</v>
      </c>
      <c r="H48" t="str">
        <f t="shared" si="2"/>
        <v>Cyprus</v>
      </c>
    </row>
    <row r="49" spans="1:8" x14ac:dyDescent="0.25">
      <c r="A49">
        <v>47</v>
      </c>
      <c r="B49" t="s">
        <v>470</v>
      </c>
      <c r="C49" t="s">
        <v>420</v>
      </c>
      <c r="D49" s="1" t="s">
        <v>264</v>
      </c>
      <c r="F49" s="1" t="str">
        <f t="shared" si="0"/>
        <v>CZE</v>
      </c>
      <c r="G49">
        <f t="shared" si="1"/>
        <v>47</v>
      </c>
      <c r="H49" t="str">
        <f t="shared" si="2"/>
        <v>Czech Republic</v>
      </c>
    </row>
    <row r="50" spans="1:8" x14ac:dyDescent="0.25">
      <c r="A50">
        <v>48</v>
      </c>
      <c r="B50" t="s">
        <v>471</v>
      </c>
      <c r="C50" t="s">
        <v>412</v>
      </c>
      <c r="D50" s="1" t="s">
        <v>122</v>
      </c>
      <c r="F50" s="1" t="str">
        <f t="shared" si="0"/>
        <v>DEU</v>
      </c>
      <c r="G50">
        <f t="shared" si="1"/>
        <v>48</v>
      </c>
      <c r="H50" t="str">
        <f t="shared" si="2"/>
        <v>Germany</v>
      </c>
    </row>
    <row r="51" spans="1:8" x14ac:dyDescent="0.25">
      <c r="A51">
        <v>49</v>
      </c>
      <c r="B51" t="s">
        <v>472</v>
      </c>
      <c r="C51" t="s">
        <v>424</v>
      </c>
      <c r="D51" s="1" t="s">
        <v>114</v>
      </c>
      <c r="F51" s="1" t="str">
        <f t="shared" si="0"/>
        <v>DJI</v>
      </c>
      <c r="G51">
        <f t="shared" si="1"/>
        <v>49</v>
      </c>
      <c r="H51" t="str">
        <f t="shared" si="2"/>
        <v>Djibouti</v>
      </c>
    </row>
    <row r="52" spans="1:8" x14ac:dyDescent="0.25">
      <c r="A52">
        <v>50</v>
      </c>
      <c r="B52" t="s">
        <v>473</v>
      </c>
      <c r="C52" t="s">
        <v>426</v>
      </c>
      <c r="D52" s="1" t="s">
        <v>90</v>
      </c>
      <c r="F52" s="1" t="str">
        <f t="shared" si="0"/>
        <v>DMA</v>
      </c>
      <c r="G52">
        <f t="shared" si="1"/>
        <v>50</v>
      </c>
      <c r="H52" t="str">
        <f t="shared" si="2"/>
        <v>Dominica</v>
      </c>
    </row>
    <row r="53" spans="1:8" x14ac:dyDescent="0.25">
      <c r="A53">
        <v>51</v>
      </c>
      <c r="B53" t="s">
        <v>474</v>
      </c>
      <c r="C53" t="s">
        <v>412</v>
      </c>
      <c r="D53" s="1" t="s">
        <v>88</v>
      </c>
      <c r="F53" s="1" t="str">
        <f t="shared" si="0"/>
        <v>DNK</v>
      </c>
      <c r="G53">
        <f t="shared" si="1"/>
        <v>51</v>
      </c>
      <c r="H53" t="str">
        <f t="shared" si="2"/>
        <v>Denmark</v>
      </c>
    </row>
    <row r="54" spans="1:8" x14ac:dyDescent="0.25">
      <c r="A54">
        <v>52</v>
      </c>
      <c r="B54" t="s">
        <v>475</v>
      </c>
      <c r="C54" t="s">
        <v>426</v>
      </c>
      <c r="D54" s="1" t="s">
        <v>92</v>
      </c>
      <c r="F54" s="1" t="str">
        <f t="shared" si="0"/>
        <v>DOM</v>
      </c>
      <c r="G54">
        <f t="shared" si="1"/>
        <v>52</v>
      </c>
      <c r="H54" t="str">
        <f t="shared" si="2"/>
        <v>Dominican Republic</v>
      </c>
    </row>
    <row r="55" spans="1:8" x14ac:dyDescent="0.25">
      <c r="A55">
        <v>53</v>
      </c>
      <c r="B55" t="s">
        <v>476</v>
      </c>
      <c r="C55" t="s">
        <v>424</v>
      </c>
      <c r="D55" s="1" t="s">
        <v>14</v>
      </c>
      <c r="F55" s="1" t="str">
        <f t="shared" si="0"/>
        <v>DZA</v>
      </c>
      <c r="G55">
        <f t="shared" si="1"/>
        <v>53</v>
      </c>
      <c r="H55" t="str">
        <f t="shared" si="2"/>
        <v>Algeria</v>
      </c>
    </row>
    <row r="56" spans="1:8" x14ac:dyDescent="0.25">
      <c r="A56">
        <v>54</v>
      </c>
      <c r="B56" t="s">
        <v>477</v>
      </c>
      <c r="C56" t="s">
        <v>426</v>
      </c>
      <c r="D56" s="1" t="s">
        <v>96</v>
      </c>
      <c r="F56" s="1" t="str">
        <f t="shared" si="0"/>
        <v>ECU</v>
      </c>
      <c r="G56">
        <f t="shared" si="1"/>
        <v>54</v>
      </c>
      <c r="H56" t="str">
        <f t="shared" si="2"/>
        <v>Ecuador</v>
      </c>
    </row>
    <row r="57" spans="1:8" x14ac:dyDescent="0.25">
      <c r="A57">
        <v>55</v>
      </c>
      <c r="B57" t="s">
        <v>478</v>
      </c>
      <c r="C57" t="s">
        <v>424</v>
      </c>
      <c r="D57" s="1" t="s">
        <v>98</v>
      </c>
      <c r="F57" s="1" t="str">
        <f t="shared" si="0"/>
        <v>EGY</v>
      </c>
      <c r="G57">
        <f t="shared" si="1"/>
        <v>55</v>
      </c>
      <c r="H57" t="str">
        <f t="shared" si="2"/>
        <v>Egypt, Arab Rep.</v>
      </c>
    </row>
    <row r="58" spans="1:8" x14ac:dyDescent="0.25">
      <c r="A58">
        <v>56</v>
      </c>
      <c r="B58" t="s">
        <v>479</v>
      </c>
      <c r="C58" t="s">
        <v>418</v>
      </c>
      <c r="D58" s="1" t="s">
        <v>284</v>
      </c>
      <c r="F58" s="1" t="str">
        <f t="shared" si="0"/>
        <v>ERI</v>
      </c>
      <c r="G58">
        <f t="shared" si="1"/>
        <v>56</v>
      </c>
      <c r="H58" t="str">
        <f t="shared" si="2"/>
        <v>Eritrea</v>
      </c>
    </row>
    <row r="59" spans="1:8" x14ac:dyDescent="0.25">
      <c r="A59">
        <v>57</v>
      </c>
      <c r="B59" t="s">
        <v>480</v>
      </c>
      <c r="C59" t="s">
        <v>412</v>
      </c>
      <c r="D59" s="1" t="s">
        <v>326</v>
      </c>
      <c r="F59" s="1" t="str">
        <f t="shared" si="0"/>
        <v>ESP</v>
      </c>
      <c r="G59">
        <f t="shared" si="1"/>
        <v>57</v>
      </c>
      <c r="H59" t="str">
        <f t="shared" si="2"/>
        <v>Spain</v>
      </c>
    </row>
    <row r="60" spans="1:8" x14ac:dyDescent="0.25">
      <c r="A60">
        <v>58</v>
      </c>
      <c r="B60" t="s">
        <v>481</v>
      </c>
      <c r="C60" t="s">
        <v>420</v>
      </c>
      <c r="D60" s="1" t="s">
        <v>104</v>
      </c>
      <c r="F60" s="1" t="str">
        <f t="shared" si="0"/>
        <v>EST</v>
      </c>
      <c r="G60">
        <f t="shared" si="1"/>
        <v>58</v>
      </c>
      <c r="H60" t="str">
        <f t="shared" si="2"/>
        <v>Estonia</v>
      </c>
    </row>
    <row r="61" spans="1:8" x14ac:dyDescent="0.25">
      <c r="A61">
        <v>59</v>
      </c>
      <c r="B61" t="s">
        <v>482</v>
      </c>
      <c r="C61" t="s">
        <v>418</v>
      </c>
      <c r="D61" s="1" t="s">
        <v>382</v>
      </c>
      <c r="F61" s="1" t="str">
        <f t="shared" si="0"/>
        <v>ETH</v>
      </c>
      <c r="G61">
        <f t="shared" si="1"/>
        <v>59</v>
      </c>
      <c r="H61" t="str">
        <f t="shared" si="2"/>
        <v>Ethiopia</v>
      </c>
    </row>
    <row r="62" spans="1:8" x14ac:dyDescent="0.25">
      <c r="A62">
        <v>60</v>
      </c>
      <c r="B62" t="s">
        <v>483</v>
      </c>
      <c r="C62" t="s">
        <v>412</v>
      </c>
      <c r="D62" s="1" t="s">
        <v>110</v>
      </c>
      <c r="F62" s="1" t="str">
        <f t="shared" si="0"/>
        <v>FIN</v>
      </c>
      <c r="G62">
        <f t="shared" si="1"/>
        <v>60</v>
      </c>
      <c r="H62" t="str">
        <f t="shared" si="2"/>
        <v>Finland</v>
      </c>
    </row>
    <row r="63" spans="1:8" x14ac:dyDescent="0.25">
      <c r="A63">
        <v>61</v>
      </c>
      <c r="B63" t="s">
        <v>484</v>
      </c>
      <c r="C63" t="s">
        <v>458</v>
      </c>
      <c r="D63" s="1" t="s">
        <v>108</v>
      </c>
      <c r="F63" s="1" t="str">
        <f t="shared" si="0"/>
        <v>FJI</v>
      </c>
      <c r="G63">
        <f t="shared" si="1"/>
        <v>61</v>
      </c>
      <c r="H63" t="str">
        <f t="shared" si="2"/>
        <v>Fiji</v>
      </c>
    </row>
    <row r="64" spans="1:8" x14ac:dyDescent="0.25">
      <c r="A64">
        <v>62</v>
      </c>
      <c r="B64" t="s">
        <v>485</v>
      </c>
      <c r="C64" t="s">
        <v>412</v>
      </c>
      <c r="D64" s="1" t="s">
        <v>112</v>
      </c>
      <c r="F64" s="1" t="str">
        <f t="shared" si="0"/>
        <v>FRA</v>
      </c>
      <c r="G64">
        <f t="shared" si="1"/>
        <v>62</v>
      </c>
      <c r="H64" t="str">
        <f t="shared" si="2"/>
        <v>France</v>
      </c>
    </row>
    <row r="65" spans="1:8" x14ac:dyDescent="0.25">
      <c r="A65">
        <v>63</v>
      </c>
      <c r="B65" t="s">
        <v>486</v>
      </c>
      <c r="C65" t="s">
        <v>412</v>
      </c>
      <c r="D65" s="1" t="s">
        <v>106</v>
      </c>
      <c r="F65" s="1" t="str">
        <f t="shared" si="0"/>
        <v>FRO</v>
      </c>
      <c r="G65">
        <f t="shared" si="1"/>
        <v>63</v>
      </c>
      <c r="H65" t="str">
        <f t="shared" si="2"/>
        <v>Faroe Islands (Den.)</v>
      </c>
    </row>
    <row r="66" spans="1:8" x14ac:dyDescent="0.25">
      <c r="A66">
        <v>64</v>
      </c>
      <c r="B66" t="s">
        <v>487</v>
      </c>
      <c r="C66" t="s">
        <v>458</v>
      </c>
      <c r="D66" s="1" t="s">
        <v>232</v>
      </c>
      <c r="F66" s="1" t="str">
        <f t="shared" ref="F66:F129" si="3">IF(OR(D66="NA",D66="XXX"),-999,D66)</f>
        <v>FSM</v>
      </c>
      <c r="G66">
        <f t="shared" ref="G66:G129" si="4">IF(OR(D66="NA",D66="XXX"),-999,A66)</f>
        <v>64</v>
      </c>
      <c r="H66" t="str">
        <f t="shared" ref="H66:H129" si="5">IF(OR(D66="NA",D66="XXX"),-999,B66)</f>
        <v>Micronesia, Federated States of</v>
      </c>
    </row>
    <row r="67" spans="1:8" x14ac:dyDescent="0.25">
      <c r="A67">
        <v>65</v>
      </c>
      <c r="B67" t="s">
        <v>488</v>
      </c>
      <c r="C67" t="s">
        <v>418</v>
      </c>
      <c r="D67" s="1" t="s">
        <v>118</v>
      </c>
      <c r="F67" s="1" t="str">
        <f t="shared" si="3"/>
        <v>GAB</v>
      </c>
      <c r="G67">
        <f t="shared" si="4"/>
        <v>65</v>
      </c>
      <c r="H67" t="str">
        <f t="shared" si="5"/>
        <v>Gabon</v>
      </c>
    </row>
    <row r="68" spans="1:8" x14ac:dyDescent="0.25">
      <c r="A68">
        <v>66</v>
      </c>
      <c r="B68" t="s">
        <v>489</v>
      </c>
      <c r="C68" t="s">
        <v>412</v>
      </c>
      <c r="D68" s="1" t="s">
        <v>366</v>
      </c>
      <c r="F68" s="1" t="str">
        <f t="shared" si="3"/>
        <v>GBR</v>
      </c>
      <c r="G68">
        <f t="shared" si="4"/>
        <v>66</v>
      </c>
      <c r="H68" t="str">
        <f t="shared" si="5"/>
        <v>United Kingdom</v>
      </c>
    </row>
    <row r="69" spans="1:8" x14ac:dyDescent="0.25">
      <c r="A69">
        <v>67</v>
      </c>
      <c r="B69" t="s">
        <v>490</v>
      </c>
      <c r="C69" t="s">
        <v>420</v>
      </c>
      <c r="D69" s="1" t="s">
        <v>116</v>
      </c>
      <c r="F69" s="1" t="str">
        <f t="shared" si="3"/>
        <v>GEO</v>
      </c>
      <c r="G69">
        <f t="shared" si="4"/>
        <v>67</v>
      </c>
      <c r="H69" t="str">
        <f t="shared" si="5"/>
        <v>Georgia</v>
      </c>
    </row>
    <row r="70" spans="1:8" x14ac:dyDescent="0.25">
      <c r="A70">
        <v>68</v>
      </c>
      <c r="B70" t="s">
        <v>491</v>
      </c>
      <c r="C70" t="s">
        <v>418</v>
      </c>
      <c r="D70" s="1" t="s">
        <v>126</v>
      </c>
      <c r="F70" s="1" t="str">
        <f t="shared" si="3"/>
        <v>GHA</v>
      </c>
      <c r="G70">
        <f t="shared" si="4"/>
        <v>68</v>
      </c>
      <c r="H70" t="str">
        <f t="shared" si="5"/>
        <v>Ghana</v>
      </c>
    </row>
    <row r="71" spans="1:8" x14ac:dyDescent="0.25">
      <c r="A71">
        <v>69</v>
      </c>
      <c r="B71" t="s">
        <v>492</v>
      </c>
      <c r="C71" t="s">
        <v>412</v>
      </c>
      <c r="D71" s="1" t="s">
        <v>493</v>
      </c>
      <c r="F71" s="1" t="str">
        <f t="shared" si="3"/>
        <v>GIB</v>
      </c>
      <c r="G71">
        <f t="shared" si="4"/>
        <v>69</v>
      </c>
      <c r="H71" t="str">
        <f t="shared" si="5"/>
        <v>Gibraltar (U.K.)</v>
      </c>
    </row>
    <row r="72" spans="1:8" x14ac:dyDescent="0.25">
      <c r="A72">
        <v>70</v>
      </c>
      <c r="B72" t="s">
        <v>494</v>
      </c>
      <c r="C72" t="s">
        <v>418</v>
      </c>
      <c r="D72" s="1" t="s">
        <v>136</v>
      </c>
      <c r="F72" s="1" t="str">
        <f t="shared" si="3"/>
        <v>GIN</v>
      </c>
      <c r="G72">
        <f t="shared" si="4"/>
        <v>70</v>
      </c>
      <c r="H72" t="str">
        <f t="shared" si="5"/>
        <v>Guinea</v>
      </c>
    </row>
    <row r="73" spans="1:8" x14ac:dyDescent="0.25">
      <c r="A73">
        <v>71</v>
      </c>
      <c r="B73" t="s">
        <v>495</v>
      </c>
      <c r="C73" t="s">
        <v>412</v>
      </c>
      <c r="D73" s="1" t="s">
        <v>496</v>
      </c>
      <c r="F73" s="1" t="str">
        <f t="shared" si="3"/>
        <v>GLP</v>
      </c>
      <c r="G73">
        <f t="shared" si="4"/>
        <v>71</v>
      </c>
      <c r="H73" t="str">
        <f t="shared" si="5"/>
        <v>Guadeloupe (Fr.)</v>
      </c>
    </row>
    <row r="74" spans="1:8" x14ac:dyDescent="0.25">
      <c r="A74">
        <v>72</v>
      </c>
      <c r="B74" t="s">
        <v>497</v>
      </c>
      <c r="C74" t="s">
        <v>418</v>
      </c>
      <c r="D74" s="1" t="s">
        <v>120</v>
      </c>
      <c r="F74" s="1" t="str">
        <f t="shared" si="3"/>
        <v>GMB</v>
      </c>
      <c r="G74">
        <f t="shared" si="4"/>
        <v>72</v>
      </c>
      <c r="H74" t="str">
        <f t="shared" si="5"/>
        <v>Gambia, The</v>
      </c>
    </row>
    <row r="75" spans="1:8" x14ac:dyDescent="0.25">
      <c r="A75">
        <v>73</v>
      </c>
      <c r="B75" t="s">
        <v>498</v>
      </c>
      <c r="C75" t="s">
        <v>418</v>
      </c>
      <c r="D75" s="1" t="s">
        <v>278</v>
      </c>
      <c r="F75" s="1" t="str">
        <f t="shared" si="3"/>
        <v>GNB</v>
      </c>
      <c r="G75">
        <f t="shared" si="4"/>
        <v>73</v>
      </c>
      <c r="H75" t="str">
        <f t="shared" si="5"/>
        <v>Guinea-Bissau</v>
      </c>
    </row>
    <row r="76" spans="1:8" x14ac:dyDescent="0.25">
      <c r="A76">
        <v>74</v>
      </c>
      <c r="B76" t="s">
        <v>499</v>
      </c>
      <c r="C76" t="s">
        <v>418</v>
      </c>
      <c r="D76" s="1" t="s">
        <v>102</v>
      </c>
      <c r="F76" s="1" t="str">
        <f t="shared" si="3"/>
        <v>GNQ</v>
      </c>
      <c r="G76">
        <f t="shared" si="4"/>
        <v>74</v>
      </c>
      <c r="H76" t="str">
        <f t="shared" si="5"/>
        <v>Equatorial Guinea</v>
      </c>
    </row>
    <row r="77" spans="1:8" x14ac:dyDescent="0.25">
      <c r="A77">
        <v>75</v>
      </c>
      <c r="B77" t="s">
        <v>500</v>
      </c>
      <c r="C77" t="s">
        <v>412</v>
      </c>
      <c r="D77" s="1" t="s">
        <v>130</v>
      </c>
      <c r="F77" s="1" t="str">
        <f t="shared" si="3"/>
        <v>GRC</v>
      </c>
      <c r="G77">
        <f t="shared" si="4"/>
        <v>75</v>
      </c>
      <c r="H77" t="str">
        <f t="shared" si="5"/>
        <v>Greece</v>
      </c>
    </row>
    <row r="78" spans="1:8" x14ac:dyDescent="0.25">
      <c r="A78">
        <v>76</v>
      </c>
      <c r="B78" t="s">
        <v>501</v>
      </c>
      <c r="C78" t="s">
        <v>426</v>
      </c>
      <c r="D78" s="1" t="s">
        <v>132</v>
      </c>
      <c r="F78" s="1" t="str">
        <f t="shared" si="3"/>
        <v>GRD</v>
      </c>
      <c r="G78">
        <f t="shared" si="4"/>
        <v>76</v>
      </c>
      <c r="H78" t="str">
        <f t="shared" si="5"/>
        <v>Grenada</v>
      </c>
    </row>
    <row r="79" spans="1:8" x14ac:dyDescent="0.25">
      <c r="A79">
        <v>77</v>
      </c>
      <c r="B79" t="s">
        <v>502</v>
      </c>
      <c r="C79" t="s">
        <v>412</v>
      </c>
      <c r="D79" s="1" t="s">
        <v>503</v>
      </c>
      <c r="F79" s="1" t="str">
        <f t="shared" si="3"/>
        <v>GRL</v>
      </c>
      <c r="G79">
        <f t="shared" si="4"/>
        <v>77</v>
      </c>
      <c r="H79" t="str">
        <f t="shared" si="5"/>
        <v>Greenland (Den.)</v>
      </c>
    </row>
    <row r="80" spans="1:8" x14ac:dyDescent="0.25">
      <c r="A80">
        <v>78</v>
      </c>
      <c r="B80" t="s">
        <v>504</v>
      </c>
      <c r="C80" t="s">
        <v>426</v>
      </c>
      <c r="D80" s="1" t="s">
        <v>134</v>
      </c>
      <c r="F80" s="1" t="str">
        <f t="shared" si="3"/>
        <v>GTM</v>
      </c>
      <c r="G80">
        <f t="shared" si="4"/>
        <v>78</v>
      </c>
      <c r="H80" t="str">
        <f t="shared" si="5"/>
        <v>Guatemala</v>
      </c>
    </row>
    <row r="81" spans="1:8" x14ac:dyDescent="0.25">
      <c r="A81">
        <v>79</v>
      </c>
      <c r="B81" t="s">
        <v>505</v>
      </c>
      <c r="C81" t="s">
        <v>412</v>
      </c>
      <c r="D81" s="1" t="s">
        <v>506</v>
      </c>
      <c r="F81" s="1" t="str">
        <f t="shared" si="3"/>
        <v>GUF</v>
      </c>
      <c r="G81">
        <f t="shared" si="4"/>
        <v>79</v>
      </c>
      <c r="H81" t="str">
        <f t="shared" si="5"/>
        <v>French Guiana (Fr.)</v>
      </c>
    </row>
    <row r="82" spans="1:8" x14ac:dyDescent="0.25">
      <c r="A82">
        <v>80</v>
      </c>
      <c r="B82" t="s">
        <v>507</v>
      </c>
      <c r="C82" t="s">
        <v>412</v>
      </c>
      <c r="D82" s="1" t="s">
        <v>508</v>
      </c>
      <c r="F82" s="1" t="str">
        <f t="shared" si="3"/>
        <v>GUM</v>
      </c>
      <c r="G82">
        <f t="shared" si="4"/>
        <v>80</v>
      </c>
      <c r="H82" t="str">
        <f t="shared" si="5"/>
        <v>Guam (U.S.)</v>
      </c>
    </row>
    <row r="83" spans="1:8" x14ac:dyDescent="0.25">
      <c r="A83">
        <v>81</v>
      </c>
      <c r="B83" t="s">
        <v>509</v>
      </c>
      <c r="C83" t="s">
        <v>426</v>
      </c>
      <c r="D83" s="1" t="s">
        <v>138</v>
      </c>
      <c r="F83" s="1" t="str">
        <f t="shared" si="3"/>
        <v>GUY</v>
      </c>
      <c r="G83">
        <f t="shared" si="4"/>
        <v>81</v>
      </c>
      <c r="H83" t="str">
        <f t="shared" si="5"/>
        <v>Guyana</v>
      </c>
    </row>
    <row r="84" spans="1:8" x14ac:dyDescent="0.25">
      <c r="A84">
        <v>82</v>
      </c>
      <c r="B84" t="s">
        <v>510</v>
      </c>
      <c r="C84" t="s">
        <v>458</v>
      </c>
      <c r="D84" s="1" t="s">
        <v>511</v>
      </c>
      <c r="F84" s="1" t="str">
        <f t="shared" si="3"/>
        <v>HKG</v>
      </c>
      <c r="G84">
        <f t="shared" si="4"/>
        <v>82</v>
      </c>
      <c r="H84" t="str">
        <f t="shared" si="5"/>
        <v>Hongkong</v>
      </c>
    </row>
    <row r="85" spans="1:8" x14ac:dyDescent="0.25">
      <c r="A85">
        <v>83</v>
      </c>
      <c r="B85" t="s">
        <v>512</v>
      </c>
      <c r="C85" t="s">
        <v>426</v>
      </c>
      <c r="D85" s="1" t="s">
        <v>144</v>
      </c>
      <c r="F85" s="1" t="str">
        <f t="shared" si="3"/>
        <v>HND</v>
      </c>
      <c r="G85">
        <f t="shared" si="4"/>
        <v>83</v>
      </c>
      <c r="H85" t="str">
        <f t="shared" si="5"/>
        <v>Honduras</v>
      </c>
    </row>
    <row r="86" spans="1:8" x14ac:dyDescent="0.25">
      <c r="A86">
        <v>84</v>
      </c>
      <c r="B86" t="s">
        <v>513</v>
      </c>
      <c r="C86" t="s">
        <v>420</v>
      </c>
      <c r="D86" s="1" t="s">
        <v>148</v>
      </c>
      <c r="F86" s="1" t="str">
        <f t="shared" si="3"/>
        <v>HRV</v>
      </c>
      <c r="G86">
        <f t="shared" si="4"/>
        <v>84</v>
      </c>
      <c r="H86" t="str">
        <f t="shared" si="5"/>
        <v>Croatia</v>
      </c>
    </row>
    <row r="87" spans="1:8" x14ac:dyDescent="0.25">
      <c r="A87">
        <v>85</v>
      </c>
      <c r="B87" t="s">
        <v>514</v>
      </c>
      <c r="C87" t="s">
        <v>426</v>
      </c>
      <c r="D87" s="1" t="s">
        <v>140</v>
      </c>
      <c r="F87" s="1" t="str">
        <f t="shared" si="3"/>
        <v>HTI</v>
      </c>
      <c r="G87">
        <f t="shared" si="4"/>
        <v>85</v>
      </c>
      <c r="H87" t="str">
        <f t="shared" si="5"/>
        <v>Haiti</v>
      </c>
    </row>
    <row r="88" spans="1:8" x14ac:dyDescent="0.25">
      <c r="A88">
        <v>86</v>
      </c>
      <c r="B88" t="s">
        <v>515</v>
      </c>
      <c r="C88" t="s">
        <v>420</v>
      </c>
      <c r="D88" s="1" t="s">
        <v>146</v>
      </c>
      <c r="F88" s="1" t="str">
        <f t="shared" si="3"/>
        <v>HUN</v>
      </c>
      <c r="G88">
        <f t="shared" si="4"/>
        <v>86</v>
      </c>
      <c r="H88" t="str">
        <f t="shared" si="5"/>
        <v>Hungary</v>
      </c>
    </row>
    <row r="89" spans="1:8" x14ac:dyDescent="0.25">
      <c r="A89">
        <v>87</v>
      </c>
      <c r="B89" t="s">
        <v>516</v>
      </c>
      <c r="C89" t="s">
        <v>412</v>
      </c>
      <c r="D89" s="1" t="s">
        <v>517</v>
      </c>
      <c r="F89" s="1" t="str">
        <f t="shared" si="3"/>
        <v>IMN</v>
      </c>
      <c r="G89">
        <f t="shared" si="4"/>
        <v>87</v>
      </c>
      <c r="H89" t="str">
        <f t="shared" si="5"/>
        <v>Isle of Man (U.K.)</v>
      </c>
    </row>
    <row r="90" spans="1:8" x14ac:dyDescent="0.25">
      <c r="A90">
        <v>88</v>
      </c>
      <c r="B90" t="s">
        <v>518</v>
      </c>
      <c r="C90" t="s">
        <v>416</v>
      </c>
      <c r="D90" s="1" t="s">
        <v>152</v>
      </c>
      <c r="F90" s="1" t="str">
        <f t="shared" si="3"/>
        <v>IND</v>
      </c>
      <c r="G90">
        <f t="shared" si="4"/>
        <v>88</v>
      </c>
      <c r="H90" t="str">
        <f t="shared" si="5"/>
        <v>India</v>
      </c>
    </row>
    <row r="91" spans="1:8" x14ac:dyDescent="0.25">
      <c r="A91">
        <v>89</v>
      </c>
      <c r="B91" t="s">
        <v>519</v>
      </c>
      <c r="C91" t="s">
        <v>412</v>
      </c>
      <c r="D91" s="1" t="s">
        <v>160</v>
      </c>
      <c r="F91" s="1" t="str">
        <f t="shared" si="3"/>
        <v>IRL</v>
      </c>
      <c r="G91">
        <f t="shared" si="4"/>
        <v>89</v>
      </c>
      <c r="H91" t="str">
        <f t="shared" si="5"/>
        <v>Ireland</v>
      </c>
    </row>
    <row r="92" spans="1:8" x14ac:dyDescent="0.25">
      <c r="A92">
        <v>90</v>
      </c>
      <c r="B92" t="s">
        <v>520</v>
      </c>
      <c r="C92" t="s">
        <v>424</v>
      </c>
      <c r="D92" s="1" t="s">
        <v>156</v>
      </c>
      <c r="F92" s="1" t="str">
        <f t="shared" si="3"/>
        <v>IRN</v>
      </c>
      <c r="G92">
        <f t="shared" si="4"/>
        <v>90</v>
      </c>
      <c r="H92" t="str">
        <f t="shared" si="5"/>
        <v>Iran, Islamic Republic of</v>
      </c>
    </row>
    <row r="93" spans="1:8" x14ac:dyDescent="0.25">
      <c r="A93">
        <v>91</v>
      </c>
      <c r="B93" t="s">
        <v>521</v>
      </c>
      <c r="C93" t="s">
        <v>424</v>
      </c>
      <c r="D93" s="1" t="s">
        <v>158</v>
      </c>
      <c r="F93" s="1" t="str">
        <f t="shared" si="3"/>
        <v>IRQ</v>
      </c>
      <c r="G93">
        <f t="shared" si="4"/>
        <v>91</v>
      </c>
      <c r="H93" t="str">
        <f t="shared" si="5"/>
        <v>Iraq</v>
      </c>
    </row>
    <row r="94" spans="1:8" x14ac:dyDescent="0.25">
      <c r="A94">
        <v>92</v>
      </c>
      <c r="B94" t="s">
        <v>522</v>
      </c>
      <c r="C94" t="s">
        <v>412</v>
      </c>
      <c r="D94" s="1" t="s">
        <v>150</v>
      </c>
      <c r="F94" s="1" t="str">
        <f t="shared" si="3"/>
        <v>ISL</v>
      </c>
      <c r="G94">
        <f t="shared" si="4"/>
        <v>92</v>
      </c>
      <c r="H94" t="str">
        <f t="shared" si="5"/>
        <v>Iceland</v>
      </c>
    </row>
    <row r="95" spans="1:8" x14ac:dyDescent="0.25">
      <c r="A95">
        <v>93</v>
      </c>
      <c r="B95" t="s">
        <v>523</v>
      </c>
      <c r="C95" t="s">
        <v>412</v>
      </c>
      <c r="D95" s="1" t="s">
        <v>162</v>
      </c>
      <c r="F95" s="1" t="str">
        <f t="shared" si="3"/>
        <v>ISR</v>
      </c>
      <c r="G95">
        <f t="shared" si="4"/>
        <v>93</v>
      </c>
      <c r="H95" t="str">
        <f t="shared" si="5"/>
        <v>Israel</v>
      </c>
    </row>
    <row r="96" spans="1:8" x14ac:dyDescent="0.25">
      <c r="A96">
        <v>94</v>
      </c>
      <c r="B96" t="s">
        <v>524</v>
      </c>
      <c r="C96" t="s">
        <v>412</v>
      </c>
      <c r="D96" s="1" t="s">
        <v>164</v>
      </c>
      <c r="F96" s="1" t="str">
        <f t="shared" si="3"/>
        <v>ITA</v>
      </c>
      <c r="G96">
        <f t="shared" si="4"/>
        <v>94</v>
      </c>
      <c r="H96" t="str">
        <f t="shared" si="5"/>
        <v>Italy</v>
      </c>
    </row>
    <row r="97" spans="1:8" x14ac:dyDescent="0.25">
      <c r="A97">
        <v>95</v>
      </c>
      <c r="B97" t="s">
        <v>525</v>
      </c>
      <c r="C97" t="s">
        <v>426</v>
      </c>
      <c r="D97" s="1" t="s">
        <v>170</v>
      </c>
      <c r="F97" s="1" t="str">
        <f t="shared" si="3"/>
        <v>JAM</v>
      </c>
      <c r="G97">
        <f t="shared" si="4"/>
        <v>95</v>
      </c>
      <c r="H97" t="str">
        <f t="shared" si="5"/>
        <v>Jamaica</v>
      </c>
    </row>
    <row r="98" spans="1:8" x14ac:dyDescent="0.25">
      <c r="A98">
        <v>96</v>
      </c>
      <c r="B98" t="s">
        <v>526</v>
      </c>
      <c r="C98" t="s">
        <v>424</v>
      </c>
      <c r="D98" s="1" t="s">
        <v>174</v>
      </c>
      <c r="F98" s="1" t="str">
        <f t="shared" si="3"/>
        <v>JOR</v>
      </c>
      <c r="G98">
        <f t="shared" si="4"/>
        <v>96</v>
      </c>
      <c r="H98" t="str">
        <f t="shared" si="5"/>
        <v>Jordan</v>
      </c>
    </row>
    <row r="99" spans="1:8" x14ac:dyDescent="0.25">
      <c r="A99">
        <v>97</v>
      </c>
      <c r="B99" t="s">
        <v>527</v>
      </c>
      <c r="C99" t="s">
        <v>412</v>
      </c>
      <c r="D99" s="1" t="s">
        <v>172</v>
      </c>
      <c r="F99" s="1" t="str">
        <f t="shared" si="3"/>
        <v>JPN</v>
      </c>
      <c r="G99">
        <f t="shared" si="4"/>
        <v>97</v>
      </c>
      <c r="H99" t="str">
        <f t="shared" si="5"/>
        <v>Japan</v>
      </c>
    </row>
    <row r="100" spans="1:8" x14ac:dyDescent="0.25">
      <c r="A100">
        <v>98</v>
      </c>
      <c r="B100" t="s">
        <v>528</v>
      </c>
      <c r="C100" t="s">
        <v>420</v>
      </c>
      <c r="D100" s="1" t="s">
        <v>168</v>
      </c>
      <c r="F100" s="1" t="str">
        <f t="shared" si="3"/>
        <v>KAZ</v>
      </c>
      <c r="G100">
        <f t="shared" si="4"/>
        <v>98</v>
      </c>
      <c r="H100" t="str">
        <f t="shared" si="5"/>
        <v>Kazakhstan</v>
      </c>
    </row>
    <row r="101" spans="1:8" x14ac:dyDescent="0.25">
      <c r="A101">
        <v>99</v>
      </c>
      <c r="B101" t="s">
        <v>529</v>
      </c>
      <c r="C101" t="s">
        <v>418</v>
      </c>
      <c r="D101" s="1" t="s">
        <v>178</v>
      </c>
      <c r="F101" s="1" t="str">
        <f t="shared" si="3"/>
        <v>KEN</v>
      </c>
      <c r="G101">
        <f t="shared" si="4"/>
        <v>99</v>
      </c>
      <c r="H101" t="str">
        <f t="shared" si="5"/>
        <v>Kenya</v>
      </c>
    </row>
    <row r="102" spans="1:8" x14ac:dyDescent="0.25">
      <c r="A102">
        <v>100</v>
      </c>
      <c r="B102" t="s">
        <v>530</v>
      </c>
      <c r="C102" t="s">
        <v>420</v>
      </c>
      <c r="D102" s="1" t="s">
        <v>176</v>
      </c>
      <c r="F102" s="1" t="str">
        <f t="shared" si="3"/>
        <v>KGZ</v>
      </c>
      <c r="G102">
        <f t="shared" si="4"/>
        <v>100</v>
      </c>
      <c r="H102" t="str">
        <f t="shared" si="5"/>
        <v>Kyrgyz Republic</v>
      </c>
    </row>
    <row r="103" spans="1:8" x14ac:dyDescent="0.25">
      <c r="A103">
        <v>101</v>
      </c>
      <c r="B103" t="s">
        <v>531</v>
      </c>
      <c r="C103" t="s">
        <v>458</v>
      </c>
      <c r="D103" s="1" t="s">
        <v>180</v>
      </c>
      <c r="F103" s="1" t="str">
        <f t="shared" si="3"/>
        <v>KHM</v>
      </c>
      <c r="G103">
        <f t="shared" si="4"/>
        <v>101</v>
      </c>
      <c r="H103" t="str">
        <f t="shared" si="5"/>
        <v>Cambodia</v>
      </c>
    </row>
    <row r="104" spans="1:8" x14ac:dyDescent="0.25">
      <c r="A104">
        <v>102</v>
      </c>
      <c r="B104" t="s">
        <v>532</v>
      </c>
      <c r="C104" t="s">
        <v>458</v>
      </c>
      <c r="D104" s="1" t="s">
        <v>128</v>
      </c>
      <c r="F104" s="1" t="str">
        <f t="shared" si="3"/>
        <v>KIR</v>
      </c>
      <c r="G104">
        <f t="shared" si="4"/>
        <v>102</v>
      </c>
      <c r="H104" t="str">
        <f t="shared" si="5"/>
        <v>Kiribati</v>
      </c>
    </row>
    <row r="105" spans="1:8" x14ac:dyDescent="0.25">
      <c r="A105">
        <v>103</v>
      </c>
      <c r="B105" t="s">
        <v>533</v>
      </c>
      <c r="C105" t="s">
        <v>426</v>
      </c>
      <c r="D105" s="1" t="s">
        <v>298</v>
      </c>
      <c r="F105" s="1" t="str">
        <f t="shared" si="3"/>
        <v>KNA</v>
      </c>
      <c r="G105">
        <f t="shared" si="4"/>
        <v>103</v>
      </c>
      <c r="H105" t="str">
        <f t="shared" si="5"/>
        <v>Saint Kitts and Nevis</v>
      </c>
    </row>
    <row r="106" spans="1:8" x14ac:dyDescent="0.25">
      <c r="A106">
        <v>104</v>
      </c>
      <c r="B106" t="s">
        <v>534</v>
      </c>
      <c r="C106" t="s">
        <v>458</v>
      </c>
      <c r="D106" s="1" t="s">
        <v>184</v>
      </c>
      <c r="F106" s="1" t="str">
        <f t="shared" si="3"/>
        <v>KOR</v>
      </c>
      <c r="G106">
        <f t="shared" si="4"/>
        <v>104</v>
      </c>
      <c r="H106" t="str">
        <f t="shared" si="5"/>
        <v>Korea, Republic of</v>
      </c>
    </row>
    <row r="107" spans="1:8" x14ac:dyDescent="0.25">
      <c r="A107">
        <v>105</v>
      </c>
      <c r="B107" t="s">
        <v>535</v>
      </c>
      <c r="C107" t="s">
        <v>424</v>
      </c>
      <c r="D107" s="1" t="s">
        <v>186</v>
      </c>
      <c r="F107" s="1" t="str">
        <f t="shared" si="3"/>
        <v>KWT</v>
      </c>
      <c r="G107">
        <f t="shared" si="4"/>
        <v>105</v>
      </c>
      <c r="H107" t="str">
        <f t="shared" si="5"/>
        <v>Kuwait</v>
      </c>
    </row>
    <row r="108" spans="1:8" x14ac:dyDescent="0.25">
      <c r="A108">
        <v>106</v>
      </c>
      <c r="B108" t="s">
        <v>536</v>
      </c>
      <c r="C108" t="s">
        <v>458</v>
      </c>
      <c r="D108" s="1" t="s">
        <v>190</v>
      </c>
      <c r="F108" s="1" t="str">
        <f t="shared" si="3"/>
        <v>LAO</v>
      </c>
      <c r="G108">
        <f t="shared" si="4"/>
        <v>106</v>
      </c>
      <c r="H108" t="str">
        <f t="shared" si="5"/>
        <v>Lao, People's Democratic Republic of</v>
      </c>
    </row>
    <row r="109" spans="1:8" x14ac:dyDescent="0.25">
      <c r="A109">
        <v>107</v>
      </c>
      <c r="B109" t="s">
        <v>537</v>
      </c>
      <c r="C109" t="s">
        <v>424</v>
      </c>
      <c r="D109" s="1" t="s">
        <v>192</v>
      </c>
      <c r="F109" s="1" t="str">
        <f t="shared" si="3"/>
        <v>LBN</v>
      </c>
      <c r="G109">
        <f t="shared" si="4"/>
        <v>107</v>
      </c>
      <c r="H109" t="str">
        <f t="shared" si="5"/>
        <v>Lebanon</v>
      </c>
    </row>
    <row r="110" spans="1:8" x14ac:dyDescent="0.25">
      <c r="A110">
        <v>108</v>
      </c>
      <c r="B110" t="s">
        <v>538</v>
      </c>
      <c r="C110" t="s">
        <v>418</v>
      </c>
      <c r="D110" s="1" t="s">
        <v>196</v>
      </c>
      <c r="F110" s="1" t="str">
        <f t="shared" si="3"/>
        <v>LBR</v>
      </c>
      <c r="G110">
        <f t="shared" si="4"/>
        <v>108</v>
      </c>
      <c r="H110" t="str">
        <f t="shared" si="5"/>
        <v>Liberia</v>
      </c>
    </row>
    <row r="111" spans="1:8" x14ac:dyDescent="0.25">
      <c r="A111">
        <v>109</v>
      </c>
      <c r="B111" t="s">
        <v>539</v>
      </c>
      <c r="C111" t="s">
        <v>424</v>
      </c>
      <c r="D111" s="1" t="s">
        <v>198</v>
      </c>
      <c r="F111" s="1" t="str">
        <f t="shared" si="3"/>
        <v>LBY</v>
      </c>
      <c r="G111">
        <f t="shared" si="4"/>
        <v>109</v>
      </c>
      <c r="H111" t="str">
        <f t="shared" si="5"/>
        <v>Libya</v>
      </c>
    </row>
    <row r="112" spans="1:8" x14ac:dyDescent="0.25">
      <c r="A112">
        <v>110</v>
      </c>
      <c r="B112" t="s">
        <v>540</v>
      </c>
      <c r="C112" t="s">
        <v>426</v>
      </c>
      <c r="D112" s="1" t="s">
        <v>300</v>
      </c>
      <c r="F112" s="1" t="str">
        <f t="shared" si="3"/>
        <v>LCA</v>
      </c>
      <c r="G112">
        <f t="shared" si="4"/>
        <v>110</v>
      </c>
      <c r="H112" t="str">
        <f t="shared" si="5"/>
        <v>Saint Lucia</v>
      </c>
    </row>
    <row r="113" spans="1:8" x14ac:dyDescent="0.25">
      <c r="A113">
        <v>111</v>
      </c>
      <c r="B113" t="s">
        <v>541</v>
      </c>
      <c r="C113" t="s">
        <v>412</v>
      </c>
      <c r="D113" s="1" t="s">
        <v>200</v>
      </c>
      <c r="F113" s="1" t="str">
        <f t="shared" si="3"/>
        <v>LIE</v>
      </c>
      <c r="G113">
        <f t="shared" si="4"/>
        <v>111</v>
      </c>
      <c r="H113" t="str">
        <f t="shared" si="5"/>
        <v>Liechtenstein</v>
      </c>
    </row>
    <row r="114" spans="1:8" x14ac:dyDescent="0.25">
      <c r="A114">
        <v>112</v>
      </c>
      <c r="B114" t="s">
        <v>542</v>
      </c>
      <c r="C114" t="s">
        <v>416</v>
      </c>
      <c r="D114" s="1" t="s">
        <v>64</v>
      </c>
      <c r="F114" s="1" t="str">
        <f t="shared" si="3"/>
        <v>LKA</v>
      </c>
      <c r="G114">
        <f t="shared" si="4"/>
        <v>112</v>
      </c>
      <c r="H114" t="str">
        <f t="shared" si="5"/>
        <v>Sri Lanka</v>
      </c>
    </row>
    <row r="115" spans="1:8" x14ac:dyDescent="0.25">
      <c r="A115">
        <v>113</v>
      </c>
      <c r="B115" t="s">
        <v>543</v>
      </c>
      <c r="C115" t="s">
        <v>418</v>
      </c>
      <c r="D115" s="1" t="s">
        <v>194</v>
      </c>
      <c r="F115" s="1" t="str">
        <f t="shared" si="3"/>
        <v>LSO</v>
      </c>
      <c r="G115">
        <f t="shared" si="4"/>
        <v>113</v>
      </c>
      <c r="H115" t="str">
        <f t="shared" si="5"/>
        <v>Lesotho</v>
      </c>
    </row>
    <row r="116" spans="1:8" x14ac:dyDescent="0.25">
      <c r="A116">
        <v>114</v>
      </c>
      <c r="B116" t="s">
        <v>544</v>
      </c>
      <c r="C116" t="s">
        <v>420</v>
      </c>
      <c r="D116" s="1" t="s">
        <v>202</v>
      </c>
      <c r="F116" s="1" t="str">
        <f t="shared" si="3"/>
        <v>LTU</v>
      </c>
      <c r="G116">
        <f t="shared" si="4"/>
        <v>114</v>
      </c>
      <c r="H116" t="str">
        <f t="shared" si="5"/>
        <v>Lithuania</v>
      </c>
    </row>
    <row r="117" spans="1:8" x14ac:dyDescent="0.25">
      <c r="A117">
        <v>115</v>
      </c>
      <c r="B117" t="s">
        <v>545</v>
      </c>
      <c r="C117" t="s">
        <v>412</v>
      </c>
      <c r="D117" s="1" t="s">
        <v>394</v>
      </c>
      <c r="F117" s="1" t="str">
        <f t="shared" si="3"/>
        <v>LUX</v>
      </c>
      <c r="G117">
        <f t="shared" si="4"/>
        <v>115</v>
      </c>
      <c r="H117" t="str">
        <f t="shared" si="5"/>
        <v>Luxembourg</v>
      </c>
    </row>
    <row r="118" spans="1:8" x14ac:dyDescent="0.25">
      <c r="A118">
        <v>116</v>
      </c>
      <c r="B118" t="s">
        <v>546</v>
      </c>
      <c r="C118" t="s">
        <v>420</v>
      </c>
      <c r="D118" s="1" t="s">
        <v>188</v>
      </c>
      <c r="F118" s="1" t="str">
        <f t="shared" si="3"/>
        <v>LVA</v>
      </c>
      <c r="G118">
        <f t="shared" si="4"/>
        <v>116</v>
      </c>
      <c r="H118" t="str">
        <f t="shared" si="5"/>
        <v>Latvia</v>
      </c>
    </row>
    <row r="119" spans="1:8" x14ac:dyDescent="0.25">
      <c r="A119">
        <v>117</v>
      </c>
      <c r="B119" t="s">
        <v>547</v>
      </c>
      <c r="C119" t="s">
        <v>458</v>
      </c>
      <c r="D119" s="1" t="s">
        <v>548</v>
      </c>
      <c r="F119" s="1" t="str">
        <f t="shared" si="3"/>
        <v>MAC</v>
      </c>
      <c r="G119">
        <f t="shared" si="4"/>
        <v>117</v>
      </c>
      <c r="H119" t="str">
        <f t="shared" si="5"/>
        <v>Macao</v>
      </c>
    </row>
    <row r="120" spans="1:8" x14ac:dyDescent="0.25">
      <c r="A120">
        <v>118</v>
      </c>
      <c r="B120" t="s">
        <v>549</v>
      </c>
      <c r="C120" t="s">
        <v>424</v>
      </c>
      <c r="D120" s="1" t="s">
        <v>228</v>
      </c>
      <c r="F120" s="1" t="str">
        <f t="shared" si="3"/>
        <v>MAR</v>
      </c>
      <c r="G120">
        <f t="shared" si="4"/>
        <v>118</v>
      </c>
      <c r="H120" t="str">
        <f t="shared" si="5"/>
        <v>Morocco</v>
      </c>
    </row>
    <row r="121" spans="1:8" x14ac:dyDescent="0.25">
      <c r="A121">
        <v>119</v>
      </c>
      <c r="B121" t="s">
        <v>550</v>
      </c>
      <c r="C121" t="s">
        <v>412</v>
      </c>
      <c r="D121" s="1" t="s">
        <v>224</v>
      </c>
      <c r="F121" s="1" t="str">
        <f t="shared" si="3"/>
        <v>MCO</v>
      </c>
      <c r="G121">
        <f t="shared" si="4"/>
        <v>119</v>
      </c>
      <c r="H121" t="str">
        <f t="shared" si="5"/>
        <v>Monaco</v>
      </c>
    </row>
    <row r="122" spans="1:8" x14ac:dyDescent="0.25">
      <c r="A122">
        <v>120</v>
      </c>
      <c r="B122" t="s">
        <v>551</v>
      </c>
      <c r="C122" t="s">
        <v>420</v>
      </c>
      <c r="D122" s="1" t="s">
        <v>234</v>
      </c>
      <c r="F122" s="1" t="str">
        <f t="shared" si="3"/>
        <v>MDA</v>
      </c>
      <c r="G122">
        <f t="shared" si="4"/>
        <v>120</v>
      </c>
      <c r="H122" t="str">
        <f t="shared" si="5"/>
        <v>Moldova</v>
      </c>
    </row>
    <row r="123" spans="1:8" x14ac:dyDescent="0.25">
      <c r="A123">
        <v>121</v>
      </c>
      <c r="B123" t="s">
        <v>552</v>
      </c>
      <c r="C123" t="s">
        <v>418</v>
      </c>
      <c r="D123" s="1" t="s">
        <v>206</v>
      </c>
      <c r="F123" s="1" t="str">
        <f t="shared" si="3"/>
        <v>MDG</v>
      </c>
      <c r="G123">
        <f t="shared" si="4"/>
        <v>121</v>
      </c>
      <c r="H123" t="str">
        <f t="shared" si="5"/>
        <v>Madagascar</v>
      </c>
    </row>
    <row r="124" spans="1:8" x14ac:dyDescent="0.25">
      <c r="A124">
        <v>122</v>
      </c>
      <c r="B124" t="s">
        <v>553</v>
      </c>
      <c r="C124" t="s">
        <v>416</v>
      </c>
      <c r="D124" s="1" t="s">
        <v>212</v>
      </c>
      <c r="F124" s="1" t="str">
        <f t="shared" si="3"/>
        <v>MDV</v>
      </c>
      <c r="G124">
        <f t="shared" si="4"/>
        <v>122</v>
      </c>
      <c r="H124" t="str">
        <f t="shared" si="5"/>
        <v>Maldives</v>
      </c>
    </row>
    <row r="125" spans="1:8" x14ac:dyDescent="0.25">
      <c r="A125">
        <v>123</v>
      </c>
      <c r="B125" t="s">
        <v>554</v>
      </c>
      <c r="C125" t="s">
        <v>426</v>
      </c>
      <c r="D125" s="1" t="s">
        <v>222</v>
      </c>
      <c r="F125" s="1" t="str">
        <f t="shared" si="3"/>
        <v>MEX</v>
      </c>
      <c r="G125">
        <f t="shared" si="4"/>
        <v>123</v>
      </c>
      <c r="H125" t="str">
        <f t="shared" si="5"/>
        <v>Mexico</v>
      </c>
    </row>
    <row r="126" spans="1:8" x14ac:dyDescent="0.25">
      <c r="A126">
        <v>124</v>
      </c>
      <c r="B126" t="s">
        <v>555</v>
      </c>
      <c r="C126" t="s">
        <v>458</v>
      </c>
      <c r="D126" s="1" t="s">
        <v>204</v>
      </c>
      <c r="F126" s="1" t="str">
        <f t="shared" si="3"/>
        <v>MHL</v>
      </c>
      <c r="G126">
        <f t="shared" si="4"/>
        <v>124</v>
      </c>
      <c r="H126" t="str">
        <f t="shared" si="5"/>
        <v>Marshall Islands</v>
      </c>
    </row>
    <row r="127" spans="1:8" x14ac:dyDescent="0.25">
      <c r="A127">
        <v>125</v>
      </c>
      <c r="B127" t="s">
        <v>556</v>
      </c>
      <c r="C127" t="s">
        <v>420</v>
      </c>
      <c r="D127" s="1" t="s">
        <v>244</v>
      </c>
      <c r="F127" s="1" t="str">
        <f t="shared" si="3"/>
        <v>MKD</v>
      </c>
      <c r="G127">
        <f t="shared" si="4"/>
        <v>125</v>
      </c>
      <c r="H127" t="str">
        <f t="shared" si="5"/>
        <v>Macedonia, FYR</v>
      </c>
    </row>
    <row r="128" spans="1:8" x14ac:dyDescent="0.25">
      <c r="A128">
        <v>126</v>
      </c>
      <c r="B128" t="s">
        <v>557</v>
      </c>
      <c r="C128" t="s">
        <v>418</v>
      </c>
      <c r="D128" s="1" t="s">
        <v>214</v>
      </c>
      <c r="F128" s="1" t="str">
        <f t="shared" si="3"/>
        <v>MLI</v>
      </c>
      <c r="G128">
        <f t="shared" si="4"/>
        <v>126</v>
      </c>
      <c r="H128" t="str">
        <f t="shared" si="5"/>
        <v>Mali</v>
      </c>
    </row>
    <row r="129" spans="1:8" x14ac:dyDescent="0.25">
      <c r="A129">
        <v>127</v>
      </c>
      <c r="B129" t="s">
        <v>558</v>
      </c>
      <c r="C129" t="s">
        <v>458</v>
      </c>
      <c r="D129" s="1" t="s">
        <v>52</v>
      </c>
      <c r="F129" s="1" t="str">
        <f t="shared" si="3"/>
        <v>MMR</v>
      </c>
      <c r="G129">
        <f t="shared" si="4"/>
        <v>127</v>
      </c>
      <c r="H129" t="str">
        <f t="shared" si="5"/>
        <v>Myanmar</v>
      </c>
    </row>
    <row r="130" spans="1:8" x14ac:dyDescent="0.25">
      <c r="A130">
        <v>128</v>
      </c>
      <c r="B130" t="s">
        <v>559</v>
      </c>
      <c r="C130" t="s">
        <v>458</v>
      </c>
      <c r="D130" s="1" t="s">
        <v>226</v>
      </c>
      <c r="F130" s="1" t="str">
        <f t="shared" ref="F130:F193" si="6">IF(OR(D130="NA",D130="XXX"),-999,D130)</f>
        <v>MNG</v>
      </c>
      <c r="G130">
        <f t="shared" ref="G130:G193" si="7">IF(OR(D130="NA",D130="XXX"),-999,A130)</f>
        <v>128</v>
      </c>
      <c r="H130" t="str">
        <f t="shared" ref="H130:H193" si="8">IF(OR(D130="NA",D130="XXX"),-999,B130)</f>
        <v>Mongolia</v>
      </c>
    </row>
    <row r="131" spans="1:8" x14ac:dyDescent="0.25">
      <c r="A131">
        <v>129</v>
      </c>
      <c r="B131" t="s">
        <v>560</v>
      </c>
      <c r="C131" t="s">
        <v>412</v>
      </c>
      <c r="D131" s="1" t="s">
        <v>561</v>
      </c>
      <c r="F131" s="1" t="str">
        <f t="shared" si="6"/>
        <v>MNP</v>
      </c>
      <c r="G131">
        <f t="shared" si="7"/>
        <v>129</v>
      </c>
      <c r="H131" t="str">
        <f t="shared" si="8"/>
        <v>Northern Mariana Islands (U.S.)</v>
      </c>
    </row>
    <row r="132" spans="1:8" x14ac:dyDescent="0.25">
      <c r="A132">
        <v>130</v>
      </c>
      <c r="B132" t="s">
        <v>562</v>
      </c>
      <c r="C132" t="s">
        <v>420</v>
      </c>
      <c r="D132" s="1" t="s">
        <v>398</v>
      </c>
      <c r="F132" s="1" t="str">
        <f t="shared" si="6"/>
        <v>MNE</v>
      </c>
      <c r="G132">
        <f t="shared" si="7"/>
        <v>130</v>
      </c>
      <c r="H132" t="str">
        <f t="shared" si="8"/>
        <v>Montenegro</v>
      </c>
    </row>
    <row r="133" spans="1:8" x14ac:dyDescent="0.25">
      <c r="A133">
        <v>131</v>
      </c>
      <c r="B133" t="s">
        <v>563</v>
      </c>
      <c r="C133" t="s">
        <v>418</v>
      </c>
      <c r="D133" s="1" t="s">
        <v>230</v>
      </c>
      <c r="F133" s="1" t="str">
        <f t="shared" si="6"/>
        <v>MOZ</v>
      </c>
      <c r="G133">
        <f t="shared" si="7"/>
        <v>131</v>
      </c>
      <c r="H133" t="str">
        <f t="shared" si="8"/>
        <v>Mozambique</v>
      </c>
    </row>
    <row r="134" spans="1:8" x14ac:dyDescent="0.25">
      <c r="A134">
        <v>132</v>
      </c>
      <c r="B134" t="s">
        <v>564</v>
      </c>
      <c r="C134" t="s">
        <v>418</v>
      </c>
      <c r="D134" s="1" t="s">
        <v>218</v>
      </c>
      <c r="F134" s="1" t="str">
        <f t="shared" si="6"/>
        <v>MRT</v>
      </c>
      <c r="G134">
        <f t="shared" si="7"/>
        <v>132</v>
      </c>
      <c r="H134" t="str">
        <f t="shared" si="8"/>
        <v>Mauritania</v>
      </c>
    </row>
    <row r="135" spans="1:8" x14ac:dyDescent="0.25">
      <c r="A135">
        <v>133</v>
      </c>
      <c r="B135" t="s">
        <v>565</v>
      </c>
      <c r="C135" t="s">
        <v>412</v>
      </c>
      <c r="D135" s="1" t="s">
        <v>566</v>
      </c>
      <c r="F135" s="1" t="str">
        <f t="shared" si="6"/>
        <v>MTQ</v>
      </c>
      <c r="G135">
        <f t="shared" si="7"/>
        <v>133</v>
      </c>
      <c r="H135" t="str">
        <f t="shared" si="8"/>
        <v>Martinique (Fr.)</v>
      </c>
    </row>
    <row r="136" spans="1:8" x14ac:dyDescent="0.25">
      <c r="A136">
        <v>134</v>
      </c>
      <c r="B136" t="s">
        <v>567</v>
      </c>
      <c r="C136" t="s">
        <v>418</v>
      </c>
      <c r="D136" s="1" t="s">
        <v>220</v>
      </c>
      <c r="F136" s="1" t="str">
        <f t="shared" si="6"/>
        <v>MUS</v>
      </c>
      <c r="G136">
        <f t="shared" si="7"/>
        <v>134</v>
      </c>
      <c r="H136" t="str">
        <f t="shared" si="8"/>
        <v>Mauritius</v>
      </c>
    </row>
    <row r="137" spans="1:8" x14ac:dyDescent="0.25">
      <c r="A137">
        <v>135</v>
      </c>
      <c r="B137" t="s">
        <v>568</v>
      </c>
      <c r="C137" t="s">
        <v>418</v>
      </c>
      <c r="D137" s="1" t="s">
        <v>208</v>
      </c>
      <c r="F137" s="1" t="str">
        <f t="shared" si="6"/>
        <v>MWI</v>
      </c>
      <c r="G137">
        <f t="shared" si="7"/>
        <v>135</v>
      </c>
      <c r="H137" t="str">
        <f t="shared" si="8"/>
        <v>Malawi</v>
      </c>
    </row>
    <row r="138" spans="1:8" x14ac:dyDescent="0.25">
      <c r="A138">
        <v>136</v>
      </c>
      <c r="B138" t="s">
        <v>569</v>
      </c>
      <c r="C138" t="s">
        <v>458</v>
      </c>
      <c r="D138" s="1" t="s">
        <v>210</v>
      </c>
      <c r="F138" s="1" t="str">
        <f t="shared" si="6"/>
        <v>MYS</v>
      </c>
      <c r="G138">
        <f t="shared" si="7"/>
        <v>136</v>
      </c>
      <c r="H138" t="str">
        <f t="shared" si="8"/>
        <v>Malaysia</v>
      </c>
    </row>
    <row r="139" spans="1:8" x14ac:dyDescent="0.25">
      <c r="A139">
        <v>137</v>
      </c>
      <c r="B139" t="s">
        <v>570</v>
      </c>
      <c r="C139" t="s">
        <v>412</v>
      </c>
      <c r="D139" s="1" t="s">
        <v>571</v>
      </c>
      <c r="F139" s="1" t="str">
        <f t="shared" si="6"/>
        <v>MYT</v>
      </c>
      <c r="G139">
        <f t="shared" si="7"/>
        <v>137</v>
      </c>
      <c r="H139" t="str">
        <f t="shared" si="8"/>
        <v>Mayotte (Fr.)</v>
      </c>
    </row>
    <row r="140" spans="1:8" x14ac:dyDescent="0.25">
      <c r="A140">
        <v>138</v>
      </c>
      <c r="B140" t="s">
        <v>572</v>
      </c>
      <c r="C140" t="s">
        <v>418</v>
      </c>
      <c r="D140" s="1" t="s">
        <v>236</v>
      </c>
      <c r="F140" s="1" t="str">
        <f t="shared" si="6"/>
        <v>NAM</v>
      </c>
      <c r="G140">
        <f t="shared" si="7"/>
        <v>138</v>
      </c>
      <c r="H140" t="str">
        <f t="shared" si="8"/>
        <v>Namibia</v>
      </c>
    </row>
    <row r="141" spans="1:8" x14ac:dyDescent="0.25">
      <c r="A141">
        <v>139</v>
      </c>
      <c r="B141" t="s">
        <v>573</v>
      </c>
      <c r="C141" t="s">
        <v>412</v>
      </c>
      <c r="D141" s="1" t="s">
        <v>574</v>
      </c>
      <c r="F141" s="1" t="str">
        <f t="shared" si="6"/>
        <v>NCL</v>
      </c>
      <c r="G141">
        <f t="shared" si="7"/>
        <v>139</v>
      </c>
      <c r="H141" t="str">
        <f t="shared" si="8"/>
        <v>New Caledonia (Fr.)</v>
      </c>
    </row>
    <row r="142" spans="1:8" x14ac:dyDescent="0.25">
      <c r="A142">
        <v>140</v>
      </c>
      <c r="B142" t="s">
        <v>575</v>
      </c>
      <c r="C142" t="s">
        <v>418</v>
      </c>
      <c r="D142" s="1" t="s">
        <v>252</v>
      </c>
      <c r="F142" s="1" t="str">
        <f t="shared" si="6"/>
        <v>NER</v>
      </c>
      <c r="G142">
        <f t="shared" si="7"/>
        <v>140</v>
      </c>
      <c r="H142" t="str">
        <f t="shared" si="8"/>
        <v>Niger</v>
      </c>
    </row>
    <row r="143" spans="1:8" x14ac:dyDescent="0.25">
      <c r="A143">
        <v>141</v>
      </c>
      <c r="B143" t="s">
        <v>576</v>
      </c>
      <c r="C143" t="s">
        <v>418</v>
      </c>
      <c r="D143" s="1" t="s">
        <v>254</v>
      </c>
      <c r="F143" s="1" t="str">
        <f t="shared" si="6"/>
        <v>NGA</v>
      </c>
      <c r="G143">
        <f t="shared" si="7"/>
        <v>141</v>
      </c>
      <c r="H143" t="str">
        <f t="shared" si="8"/>
        <v>Nigeria</v>
      </c>
    </row>
    <row r="144" spans="1:8" x14ac:dyDescent="0.25">
      <c r="A144">
        <v>142</v>
      </c>
      <c r="B144" t="s">
        <v>577</v>
      </c>
      <c r="C144" t="s">
        <v>426</v>
      </c>
      <c r="D144" s="1" t="s">
        <v>250</v>
      </c>
      <c r="F144" s="1" t="str">
        <f t="shared" si="6"/>
        <v>NIC</v>
      </c>
      <c r="G144">
        <f t="shared" si="7"/>
        <v>142</v>
      </c>
      <c r="H144" t="str">
        <f t="shared" si="8"/>
        <v>Nicaragua</v>
      </c>
    </row>
    <row r="145" spans="1:8" x14ac:dyDescent="0.25">
      <c r="A145">
        <v>143</v>
      </c>
      <c r="B145" t="s">
        <v>578</v>
      </c>
      <c r="C145" t="s">
        <v>412</v>
      </c>
      <c r="D145" s="1" t="s">
        <v>242</v>
      </c>
      <c r="F145" s="1" t="str">
        <f t="shared" si="6"/>
        <v>NLD</v>
      </c>
      <c r="G145">
        <f t="shared" si="7"/>
        <v>143</v>
      </c>
      <c r="H145" t="str">
        <f t="shared" si="8"/>
        <v>Netherlands, The</v>
      </c>
    </row>
    <row r="146" spans="1:8" x14ac:dyDescent="0.25">
      <c r="A146">
        <v>144</v>
      </c>
      <c r="B146" t="s">
        <v>579</v>
      </c>
      <c r="C146" t="s">
        <v>412</v>
      </c>
      <c r="D146" s="1" t="s">
        <v>258</v>
      </c>
      <c r="F146" s="1" t="str">
        <f t="shared" si="6"/>
        <v>NOR</v>
      </c>
      <c r="G146">
        <f t="shared" si="7"/>
        <v>144</v>
      </c>
      <c r="H146" t="str">
        <f t="shared" si="8"/>
        <v>Norway</v>
      </c>
    </row>
    <row r="147" spans="1:8" x14ac:dyDescent="0.25">
      <c r="A147">
        <v>145</v>
      </c>
      <c r="B147" t="s">
        <v>580</v>
      </c>
      <c r="C147" t="s">
        <v>416</v>
      </c>
      <c r="D147" s="1" t="s">
        <v>240</v>
      </c>
      <c r="F147" s="1" t="str">
        <f t="shared" si="6"/>
        <v>NPL</v>
      </c>
      <c r="G147">
        <f t="shared" si="7"/>
        <v>145</v>
      </c>
      <c r="H147" t="str">
        <f t="shared" si="8"/>
        <v>Nepal</v>
      </c>
    </row>
    <row r="148" spans="1:8" x14ac:dyDescent="0.25">
      <c r="A148">
        <v>146</v>
      </c>
      <c r="B148" t="s">
        <v>581</v>
      </c>
      <c r="C148" t="s">
        <v>412</v>
      </c>
      <c r="D148" s="1" t="s">
        <v>238</v>
      </c>
      <c r="F148" s="1" t="str">
        <f t="shared" si="6"/>
        <v>NRU</v>
      </c>
      <c r="G148">
        <f t="shared" si="7"/>
        <v>146</v>
      </c>
      <c r="H148" t="str">
        <f t="shared" si="8"/>
        <v>Nauru</v>
      </c>
    </row>
    <row r="149" spans="1:8" x14ac:dyDescent="0.25">
      <c r="A149">
        <v>147</v>
      </c>
      <c r="B149" t="s">
        <v>582</v>
      </c>
      <c r="C149" t="s">
        <v>412</v>
      </c>
      <c r="D149" s="1" t="s">
        <v>248</v>
      </c>
      <c r="F149" s="1" t="str">
        <f t="shared" si="6"/>
        <v>NZL</v>
      </c>
      <c r="G149">
        <f t="shared" si="7"/>
        <v>147</v>
      </c>
      <c r="H149" t="str">
        <f t="shared" si="8"/>
        <v>New Zealand</v>
      </c>
    </row>
    <row r="150" spans="1:8" x14ac:dyDescent="0.25">
      <c r="A150">
        <v>148</v>
      </c>
      <c r="B150" t="s">
        <v>583</v>
      </c>
      <c r="C150" t="s">
        <v>424</v>
      </c>
      <c r="D150" s="1" t="s">
        <v>354</v>
      </c>
      <c r="F150" s="1" t="str">
        <f t="shared" si="6"/>
        <v>OMN</v>
      </c>
      <c r="G150">
        <f t="shared" si="7"/>
        <v>148</v>
      </c>
      <c r="H150" t="str">
        <f t="shared" si="8"/>
        <v>Oman</v>
      </c>
    </row>
    <row r="151" spans="1:8" x14ac:dyDescent="0.25">
      <c r="A151">
        <v>149</v>
      </c>
      <c r="B151" t="s">
        <v>584</v>
      </c>
      <c r="C151" t="s">
        <v>416</v>
      </c>
      <c r="D151" s="1" t="s">
        <v>260</v>
      </c>
      <c r="F151" s="1" t="str">
        <f t="shared" si="6"/>
        <v>PAK</v>
      </c>
      <c r="G151">
        <f t="shared" si="7"/>
        <v>149</v>
      </c>
      <c r="H151" t="str">
        <f t="shared" si="8"/>
        <v>Pakistan</v>
      </c>
    </row>
    <row r="152" spans="1:8" x14ac:dyDescent="0.25">
      <c r="A152">
        <v>150</v>
      </c>
      <c r="B152" t="s">
        <v>585</v>
      </c>
      <c r="C152" t="s">
        <v>426</v>
      </c>
      <c r="D152" s="1" t="s">
        <v>262</v>
      </c>
      <c r="F152" s="1" t="str">
        <f t="shared" si="6"/>
        <v>PAN</v>
      </c>
      <c r="G152">
        <f t="shared" si="7"/>
        <v>150</v>
      </c>
      <c r="H152" t="str">
        <f t="shared" si="8"/>
        <v>Panama</v>
      </c>
    </row>
    <row r="153" spans="1:8" x14ac:dyDescent="0.25">
      <c r="A153">
        <v>151</v>
      </c>
      <c r="B153" t="s">
        <v>586</v>
      </c>
      <c r="C153" t="s">
        <v>426</v>
      </c>
      <c r="D153" s="1" t="s">
        <v>270</v>
      </c>
      <c r="F153" s="1" t="str">
        <f t="shared" si="6"/>
        <v>PER</v>
      </c>
      <c r="G153">
        <f t="shared" si="7"/>
        <v>151</v>
      </c>
      <c r="H153" t="str">
        <f t="shared" si="8"/>
        <v>Peru</v>
      </c>
    </row>
    <row r="154" spans="1:8" x14ac:dyDescent="0.25">
      <c r="A154">
        <v>152</v>
      </c>
      <c r="B154" t="s">
        <v>587</v>
      </c>
      <c r="C154" t="s">
        <v>458</v>
      </c>
      <c r="D154" s="1" t="s">
        <v>272</v>
      </c>
      <c r="F154" s="1" t="str">
        <f t="shared" si="6"/>
        <v>PHL</v>
      </c>
      <c r="G154">
        <f t="shared" si="7"/>
        <v>152</v>
      </c>
      <c r="H154" t="str">
        <f t="shared" si="8"/>
        <v>Philippines</v>
      </c>
    </row>
    <row r="155" spans="1:8" x14ac:dyDescent="0.25">
      <c r="A155">
        <v>153</v>
      </c>
      <c r="B155" t="s">
        <v>588</v>
      </c>
      <c r="C155" t="s">
        <v>458</v>
      </c>
      <c r="D155" s="1" t="s">
        <v>288</v>
      </c>
      <c r="F155" s="1" t="str">
        <f t="shared" si="6"/>
        <v>PLW</v>
      </c>
      <c r="G155">
        <f t="shared" si="7"/>
        <v>153</v>
      </c>
      <c r="H155" t="str">
        <f t="shared" si="8"/>
        <v>Palau</v>
      </c>
    </row>
    <row r="156" spans="1:8" x14ac:dyDescent="0.25">
      <c r="A156">
        <v>154</v>
      </c>
      <c r="B156" t="s">
        <v>589</v>
      </c>
      <c r="C156" t="s">
        <v>458</v>
      </c>
      <c r="D156" s="1" t="s">
        <v>266</v>
      </c>
      <c r="F156" s="1" t="str">
        <f t="shared" si="6"/>
        <v>PNG</v>
      </c>
      <c r="G156">
        <f t="shared" si="7"/>
        <v>154</v>
      </c>
      <c r="H156" t="str">
        <f t="shared" si="8"/>
        <v>Papua New Guinea</v>
      </c>
    </row>
    <row r="157" spans="1:8" x14ac:dyDescent="0.25">
      <c r="A157">
        <v>155</v>
      </c>
      <c r="B157" t="s">
        <v>590</v>
      </c>
      <c r="C157" t="s">
        <v>420</v>
      </c>
      <c r="D157" s="1" t="s">
        <v>274</v>
      </c>
      <c r="F157" s="1" t="str">
        <f t="shared" si="6"/>
        <v>POL</v>
      </c>
      <c r="G157">
        <f t="shared" si="7"/>
        <v>155</v>
      </c>
      <c r="H157" t="str">
        <f t="shared" si="8"/>
        <v>Poland</v>
      </c>
    </row>
    <row r="158" spans="1:8" x14ac:dyDescent="0.25">
      <c r="A158">
        <v>156</v>
      </c>
      <c r="B158" t="s">
        <v>591</v>
      </c>
      <c r="C158" t="s">
        <v>412</v>
      </c>
      <c r="D158" s="1" t="s">
        <v>282</v>
      </c>
      <c r="F158" s="1" t="str">
        <f t="shared" si="6"/>
        <v>PRI</v>
      </c>
      <c r="G158">
        <f t="shared" si="7"/>
        <v>156</v>
      </c>
      <c r="H158" t="str">
        <f t="shared" si="8"/>
        <v>Puerto Rico (U.S.)</v>
      </c>
    </row>
    <row r="159" spans="1:8" x14ac:dyDescent="0.25">
      <c r="A159">
        <v>157</v>
      </c>
      <c r="B159" t="s">
        <v>592</v>
      </c>
      <c r="C159" t="s">
        <v>412</v>
      </c>
      <c r="D159" s="1" t="s">
        <v>182</v>
      </c>
      <c r="F159" s="1" t="str">
        <f t="shared" si="6"/>
        <v>PRK</v>
      </c>
      <c r="G159">
        <f t="shared" si="7"/>
        <v>157</v>
      </c>
      <c r="H159" t="str">
        <f t="shared" si="8"/>
        <v>Korea, Democratic People's Republic of</v>
      </c>
    </row>
    <row r="160" spans="1:8" x14ac:dyDescent="0.25">
      <c r="A160">
        <v>158</v>
      </c>
      <c r="B160" t="s">
        <v>593</v>
      </c>
      <c r="C160" t="s">
        <v>412</v>
      </c>
      <c r="D160" s="1" t="s">
        <v>276</v>
      </c>
      <c r="F160" s="1" t="str">
        <f t="shared" si="6"/>
        <v>PRT</v>
      </c>
      <c r="G160">
        <f t="shared" si="7"/>
        <v>158</v>
      </c>
      <c r="H160" t="str">
        <f t="shared" si="8"/>
        <v>Portugal</v>
      </c>
    </row>
    <row r="161" spans="1:8" x14ac:dyDescent="0.25">
      <c r="A161">
        <v>159</v>
      </c>
      <c r="B161" t="s">
        <v>594</v>
      </c>
      <c r="C161" t="s">
        <v>426</v>
      </c>
      <c r="D161" s="1" t="s">
        <v>268</v>
      </c>
      <c r="F161" s="1" t="str">
        <f t="shared" si="6"/>
        <v>PRY</v>
      </c>
      <c r="G161">
        <f t="shared" si="7"/>
        <v>159</v>
      </c>
      <c r="H161" t="str">
        <f t="shared" si="8"/>
        <v>Paraguay</v>
      </c>
    </row>
    <row r="162" spans="1:8" x14ac:dyDescent="0.25">
      <c r="A162">
        <v>160</v>
      </c>
      <c r="B162" t="s">
        <v>595</v>
      </c>
      <c r="C162" t="s">
        <v>412</v>
      </c>
      <c r="D162" s="1" t="s">
        <v>596</v>
      </c>
      <c r="F162" s="1" t="str">
        <f t="shared" si="6"/>
        <v>PYF</v>
      </c>
      <c r="G162">
        <f t="shared" si="7"/>
        <v>160</v>
      </c>
      <c r="H162" t="str">
        <f t="shared" si="8"/>
        <v>French Polynesia (Fr.)</v>
      </c>
    </row>
    <row r="163" spans="1:8" x14ac:dyDescent="0.25">
      <c r="A163">
        <v>161</v>
      </c>
      <c r="B163" t="s">
        <v>597</v>
      </c>
      <c r="C163" t="s">
        <v>424</v>
      </c>
      <c r="D163" s="1" t="s">
        <v>286</v>
      </c>
      <c r="F163" s="1" t="str">
        <f t="shared" si="6"/>
        <v>QAT</v>
      </c>
      <c r="G163">
        <f t="shared" si="7"/>
        <v>161</v>
      </c>
      <c r="H163" t="str">
        <f t="shared" si="8"/>
        <v>Qatar</v>
      </c>
    </row>
    <row r="164" spans="1:8" x14ac:dyDescent="0.25">
      <c r="A164">
        <v>162</v>
      </c>
      <c r="B164" t="s">
        <v>598</v>
      </c>
      <c r="C164" t="s">
        <v>412</v>
      </c>
      <c r="D164" s="1" t="s">
        <v>599</v>
      </c>
      <c r="F164" s="1" t="str">
        <f t="shared" si="6"/>
        <v>REU</v>
      </c>
      <c r="G164">
        <f t="shared" si="7"/>
        <v>162</v>
      </c>
      <c r="H164" t="str">
        <f t="shared" si="8"/>
        <v>Reunion (Fr.)</v>
      </c>
    </row>
    <row r="165" spans="1:8" x14ac:dyDescent="0.25">
      <c r="A165">
        <v>163</v>
      </c>
      <c r="B165" t="s">
        <v>600</v>
      </c>
      <c r="C165" t="s">
        <v>420</v>
      </c>
      <c r="D165" s="1" t="s">
        <v>292</v>
      </c>
      <c r="F165" s="1" t="str">
        <f t="shared" si="6"/>
        <v>ROU</v>
      </c>
      <c r="G165">
        <f t="shared" si="7"/>
        <v>163</v>
      </c>
      <c r="H165" t="str">
        <f t="shared" si="8"/>
        <v>Romania</v>
      </c>
    </row>
    <row r="166" spans="1:8" x14ac:dyDescent="0.25">
      <c r="A166">
        <v>164</v>
      </c>
      <c r="B166" t="s">
        <v>601</v>
      </c>
      <c r="C166" t="s">
        <v>420</v>
      </c>
      <c r="D166" s="1" t="s">
        <v>296</v>
      </c>
      <c r="F166" s="1" t="str">
        <f t="shared" si="6"/>
        <v>RUS</v>
      </c>
      <c r="G166">
        <f t="shared" si="7"/>
        <v>164</v>
      </c>
      <c r="H166" t="str">
        <f t="shared" si="8"/>
        <v>Russian Federation</v>
      </c>
    </row>
    <row r="167" spans="1:8" x14ac:dyDescent="0.25">
      <c r="A167">
        <v>165</v>
      </c>
      <c r="B167" t="s">
        <v>602</v>
      </c>
      <c r="C167" t="s">
        <v>418</v>
      </c>
      <c r="D167" s="1" t="s">
        <v>294</v>
      </c>
      <c r="F167" s="1" t="str">
        <f t="shared" si="6"/>
        <v>RWA</v>
      </c>
      <c r="G167">
        <f t="shared" si="7"/>
        <v>165</v>
      </c>
      <c r="H167" t="str">
        <f t="shared" si="8"/>
        <v>Rwanda</v>
      </c>
    </row>
    <row r="168" spans="1:8" x14ac:dyDescent="0.25">
      <c r="A168">
        <v>166</v>
      </c>
      <c r="B168" t="s">
        <v>603</v>
      </c>
      <c r="C168" t="s">
        <v>424</v>
      </c>
      <c r="D168" s="1" t="s">
        <v>308</v>
      </c>
      <c r="F168" s="1" t="str">
        <f t="shared" si="6"/>
        <v>SAU</v>
      </c>
      <c r="G168">
        <f t="shared" si="7"/>
        <v>166</v>
      </c>
      <c r="H168" t="str">
        <f t="shared" si="8"/>
        <v>Saudi Arabia</v>
      </c>
    </row>
    <row r="169" spans="1:8" x14ac:dyDescent="0.25">
      <c r="A169">
        <v>167</v>
      </c>
      <c r="B169" t="s">
        <v>604</v>
      </c>
      <c r="C169" t="s">
        <v>418</v>
      </c>
      <c r="D169" s="1" t="s">
        <v>310</v>
      </c>
      <c r="F169" s="1" t="str">
        <f t="shared" si="6"/>
        <v>SEN</v>
      </c>
      <c r="G169">
        <f t="shared" si="7"/>
        <v>167</v>
      </c>
      <c r="H169" t="str">
        <f t="shared" si="8"/>
        <v>Senegal</v>
      </c>
    </row>
    <row r="170" spans="1:8" x14ac:dyDescent="0.25">
      <c r="A170">
        <v>168</v>
      </c>
      <c r="B170" t="s">
        <v>605</v>
      </c>
      <c r="C170" t="s">
        <v>412</v>
      </c>
      <c r="D170" s="1" t="s">
        <v>320</v>
      </c>
      <c r="F170" s="1" t="str">
        <f t="shared" si="6"/>
        <v>SGP</v>
      </c>
      <c r="G170">
        <f t="shared" si="7"/>
        <v>168</v>
      </c>
      <c r="H170" t="str">
        <f t="shared" si="8"/>
        <v>Singapore</v>
      </c>
    </row>
    <row r="171" spans="1:8" x14ac:dyDescent="0.25">
      <c r="A171">
        <v>169</v>
      </c>
      <c r="B171" t="s">
        <v>606</v>
      </c>
      <c r="C171" t="s">
        <v>458</v>
      </c>
      <c r="D171" s="1" t="s">
        <v>46</v>
      </c>
      <c r="F171" s="1" t="str">
        <f t="shared" si="6"/>
        <v>SLB</v>
      </c>
      <c r="G171">
        <f t="shared" si="7"/>
        <v>169</v>
      </c>
      <c r="H171" t="str">
        <f t="shared" si="8"/>
        <v>Solomon Islands</v>
      </c>
    </row>
    <row r="172" spans="1:8" x14ac:dyDescent="0.25">
      <c r="A172">
        <v>170</v>
      </c>
      <c r="B172" t="s">
        <v>607</v>
      </c>
      <c r="C172" t="s">
        <v>418</v>
      </c>
      <c r="D172" s="1" t="s">
        <v>314</v>
      </c>
      <c r="F172" s="1" t="str">
        <f t="shared" si="6"/>
        <v>SLE</v>
      </c>
      <c r="G172">
        <f t="shared" si="7"/>
        <v>170</v>
      </c>
      <c r="H172" t="str">
        <f t="shared" si="8"/>
        <v>Sierra Leone</v>
      </c>
    </row>
    <row r="173" spans="1:8" x14ac:dyDescent="0.25">
      <c r="A173">
        <v>171</v>
      </c>
      <c r="B173" t="s">
        <v>608</v>
      </c>
      <c r="C173" t="s">
        <v>426</v>
      </c>
      <c r="D173" s="1" t="s">
        <v>100</v>
      </c>
      <c r="F173" s="1" t="str">
        <f t="shared" si="6"/>
        <v>SLV</v>
      </c>
      <c r="G173">
        <f t="shared" si="7"/>
        <v>171</v>
      </c>
      <c r="H173" t="str">
        <f t="shared" si="8"/>
        <v>El Salvador</v>
      </c>
    </row>
    <row r="174" spans="1:8" x14ac:dyDescent="0.25">
      <c r="A174">
        <v>172</v>
      </c>
      <c r="B174" t="s">
        <v>609</v>
      </c>
      <c r="C174" t="s">
        <v>412</v>
      </c>
      <c r="D174" s="1" t="s">
        <v>304</v>
      </c>
      <c r="F174" s="1" t="str">
        <f t="shared" si="6"/>
        <v>SMR</v>
      </c>
      <c r="G174">
        <f t="shared" si="7"/>
        <v>172</v>
      </c>
      <c r="H174" t="str">
        <f t="shared" si="8"/>
        <v>San Marino</v>
      </c>
    </row>
    <row r="175" spans="1:8" x14ac:dyDescent="0.25">
      <c r="A175">
        <v>173</v>
      </c>
      <c r="B175" t="s">
        <v>610</v>
      </c>
      <c r="C175" t="s">
        <v>412</v>
      </c>
      <c r="D175" s="1" t="s">
        <v>611</v>
      </c>
      <c r="F175" s="1" t="str">
        <f t="shared" si="6"/>
        <v>ESH</v>
      </c>
      <c r="G175">
        <f t="shared" si="7"/>
        <v>173</v>
      </c>
      <c r="H175" t="str">
        <f t="shared" si="8"/>
        <v>Former Spanish Sahara</v>
      </c>
    </row>
    <row r="176" spans="1:8" x14ac:dyDescent="0.25">
      <c r="A176">
        <v>174</v>
      </c>
      <c r="B176" t="s">
        <v>612</v>
      </c>
      <c r="C176" t="s">
        <v>418</v>
      </c>
      <c r="D176" s="1" t="s">
        <v>322</v>
      </c>
      <c r="F176" s="1" t="str">
        <f t="shared" si="6"/>
        <v>SOM</v>
      </c>
      <c r="G176">
        <f t="shared" si="7"/>
        <v>174</v>
      </c>
      <c r="H176" t="str">
        <f t="shared" si="8"/>
        <v>Somalia</v>
      </c>
    </row>
    <row r="177" spans="1:8" x14ac:dyDescent="0.25">
      <c r="A177">
        <v>175</v>
      </c>
      <c r="B177" t="s">
        <v>613</v>
      </c>
      <c r="C177" t="s">
        <v>418</v>
      </c>
      <c r="D177" s="1" t="s">
        <v>306</v>
      </c>
      <c r="F177" s="1" t="str">
        <f t="shared" si="6"/>
        <v>STP</v>
      </c>
      <c r="G177">
        <f t="shared" si="7"/>
        <v>175</v>
      </c>
      <c r="H177" t="str">
        <f t="shared" si="8"/>
        <v>Sao Tome and Principe</v>
      </c>
    </row>
    <row r="178" spans="1:8" x14ac:dyDescent="0.25">
      <c r="A178">
        <v>176</v>
      </c>
      <c r="B178" t="s">
        <v>614</v>
      </c>
      <c r="C178" t="s">
        <v>426</v>
      </c>
      <c r="D178" s="1" t="s">
        <v>328</v>
      </c>
      <c r="F178" s="1" t="str">
        <f t="shared" si="6"/>
        <v>SUR</v>
      </c>
      <c r="G178">
        <f t="shared" si="7"/>
        <v>176</v>
      </c>
      <c r="H178" t="str">
        <f t="shared" si="8"/>
        <v>Suriname</v>
      </c>
    </row>
    <row r="179" spans="1:8" x14ac:dyDescent="0.25">
      <c r="A179">
        <v>177</v>
      </c>
      <c r="B179" t="s">
        <v>615</v>
      </c>
      <c r="C179" t="s">
        <v>420</v>
      </c>
      <c r="D179" s="1" t="s">
        <v>318</v>
      </c>
      <c r="F179" s="1" t="str">
        <f t="shared" si="6"/>
        <v>SVK</v>
      </c>
      <c r="G179">
        <f t="shared" si="7"/>
        <v>177</v>
      </c>
      <c r="H179" t="str">
        <f t="shared" si="8"/>
        <v>Slovak Republic</v>
      </c>
    </row>
    <row r="180" spans="1:8" x14ac:dyDescent="0.25">
      <c r="A180">
        <v>178</v>
      </c>
      <c r="B180" t="s">
        <v>616</v>
      </c>
      <c r="C180" t="s">
        <v>420</v>
      </c>
      <c r="D180" s="1" t="s">
        <v>316</v>
      </c>
      <c r="F180" s="1" t="str">
        <f t="shared" si="6"/>
        <v>SVN</v>
      </c>
      <c r="G180">
        <f t="shared" si="7"/>
        <v>178</v>
      </c>
      <c r="H180" t="str">
        <f t="shared" si="8"/>
        <v>Slovenia</v>
      </c>
    </row>
    <row r="181" spans="1:8" x14ac:dyDescent="0.25">
      <c r="A181">
        <v>179</v>
      </c>
      <c r="B181" t="s">
        <v>617</v>
      </c>
      <c r="C181" t="s">
        <v>412</v>
      </c>
      <c r="D181" s="1" t="s">
        <v>334</v>
      </c>
      <c r="F181" s="1" t="str">
        <f t="shared" si="6"/>
        <v>SWE</v>
      </c>
      <c r="G181">
        <f t="shared" si="7"/>
        <v>179</v>
      </c>
      <c r="H181" t="str">
        <f t="shared" si="8"/>
        <v>Sweden</v>
      </c>
    </row>
    <row r="182" spans="1:8" x14ac:dyDescent="0.25">
      <c r="A182">
        <v>180</v>
      </c>
      <c r="B182" t="s">
        <v>618</v>
      </c>
      <c r="C182" t="s">
        <v>418</v>
      </c>
      <c r="D182" s="1" t="s">
        <v>332</v>
      </c>
      <c r="F182" s="1" t="str">
        <f t="shared" si="6"/>
        <v>SWZ</v>
      </c>
      <c r="G182">
        <f t="shared" si="7"/>
        <v>180</v>
      </c>
      <c r="H182" t="str">
        <f t="shared" si="8"/>
        <v>Swaziland</v>
      </c>
    </row>
    <row r="183" spans="1:8" x14ac:dyDescent="0.25">
      <c r="A183">
        <v>181</v>
      </c>
      <c r="B183" t="s">
        <v>619</v>
      </c>
      <c r="C183" t="s">
        <v>418</v>
      </c>
      <c r="D183" s="1" t="s">
        <v>312</v>
      </c>
      <c r="F183" s="1" t="str">
        <f t="shared" si="6"/>
        <v>SYC</v>
      </c>
      <c r="G183">
        <f t="shared" si="7"/>
        <v>181</v>
      </c>
      <c r="H183" t="str">
        <f t="shared" si="8"/>
        <v>Seychelles</v>
      </c>
    </row>
    <row r="184" spans="1:8" x14ac:dyDescent="0.25">
      <c r="A184">
        <v>182</v>
      </c>
      <c r="B184" t="s">
        <v>620</v>
      </c>
      <c r="C184" t="s">
        <v>424</v>
      </c>
      <c r="D184" s="1" t="s">
        <v>338</v>
      </c>
      <c r="F184" s="1" t="str">
        <f t="shared" si="6"/>
        <v>SYR</v>
      </c>
      <c r="G184">
        <f t="shared" si="7"/>
        <v>182</v>
      </c>
      <c r="H184" t="str">
        <f t="shared" si="8"/>
        <v>Syrian Arab Republic</v>
      </c>
    </row>
    <row r="185" spans="1:8" x14ac:dyDescent="0.25">
      <c r="A185">
        <v>183</v>
      </c>
      <c r="B185" t="s">
        <v>621</v>
      </c>
      <c r="C185" t="s">
        <v>418</v>
      </c>
      <c r="D185" s="1" t="s">
        <v>66</v>
      </c>
      <c r="F185" s="1" t="str">
        <f t="shared" si="6"/>
        <v>TCD</v>
      </c>
      <c r="G185">
        <f t="shared" si="7"/>
        <v>183</v>
      </c>
      <c r="H185" t="str">
        <f t="shared" si="8"/>
        <v>Chad</v>
      </c>
    </row>
    <row r="186" spans="1:8" x14ac:dyDescent="0.25">
      <c r="A186">
        <v>184</v>
      </c>
      <c r="B186" t="s">
        <v>622</v>
      </c>
      <c r="C186" t="s">
        <v>418</v>
      </c>
      <c r="D186" s="1" t="s">
        <v>346</v>
      </c>
      <c r="F186" s="1" t="str">
        <f t="shared" si="6"/>
        <v>TGO</v>
      </c>
      <c r="G186">
        <f t="shared" si="7"/>
        <v>184</v>
      </c>
      <c r="H186" t="str">
        <f t="shared" si="8"/>
        <v>Togo</v>
      </c>
    </row>
    <row r="187" spans="1:8" x14ac:dyDescent="0.25">
      <c r="A187">
        <v>185</v>
      </c>
      <c r="B187" t="s">
        <v>623</v>
      </c>
      <c r="C187" t="s">
        <v>458</v>
      </c>
      <c r="D187" s="1" t="s">
        <v>344</v>
      </c>
      <c r="F187" s="1" t="str">
        <f t="shared" si="6"/>
        <v>THA</v>
      </c>
      <c r="G187">
        <f t="shared" si="7"/>
        <v>185</v>
      </c>
      <c r="H187" t="str">
        <f t="shared" si="8"/>
        <v>Thailand</v>
      </c>
    </row>
    <row r="188" spans="1:8" x14ac:dyDescent="0.25">
      <c r="A188">
        <v>186</v>
      </c>
      <c r="B188" t="s">
        <v>624</v>
      </c>
      <c r="C188" t="s">
        <v>420</v>
      </c>
      <c r="D188" s="1" t="s">
        <v>330</v>
      </c>
      <c r="F188" s="1" t="str">
        <f t="shared" si="6"/>
        <v>TJK</v>
      </c>
      <c r="G188">
        <f t="shared" si="7"/>
        <v>186</v>
      </c>
      <c r="H188" t="str">
        <f t="shared" si="8"/>
        <v>Tajikistan</v>
      </c>
    </row>
    <row r="189" spans="1:8" x14ac:dyDescent="0.25">
      <c r="A189">
        <v>187</v>
      </c>
      <c r="B189" t="s">
        <v>625</v>
      </c>
      <c r="C189" t="s">
        <v>420</v>
      </c>
      <c r="D189" s="1" t="s">
        <v>340</v>
      </c>
      <c r="F189" s="1" t="str">
        <f t="shared" si="6"/>
        <v>TKM</v>
      </c>
      <c r="G189">
        <f t="shared" si="7"/>
        <v>187</v>
      </c>
      <c r="H189" t="str">
        <f t="shared" si="8"/>
        <v>Turkmenistan</v>
      </c>
    </row>
    <row r="190" spans="1:8" x14ac:dyDescent="0.25">
      <c r="A190">
        <v>188</v>
      </c>
      <c r="B190" t="s">
        <v>626</v>
      </c>
      <c r="C190" t="s">
        <v>458</v>
      </c>
      <c r="D190" s="1" t="s">
        <v>350</v>
      </c>
      <c r="F190" s="1" t="str">
        <f t="shared" si="6"/>
        <v>TON</v>
      </c>
      <c r="G190">
        <f t="shared" si="7"/>
        <v>188</v>
      </c>
      <c r="H190" t="str">
        <f t="shared" si="8"/>
        <v>Tonga</v>
      </c>
    </row>
    <row r="191" spans="1:8" x14ac:dyDescent="0.25">
      <c r="A191">
        <v>189</v>
      </c>
      <c r="B191" t="s">
        <v>627</v>
      </c>
      <c r="C191" t="s">
        <v>426</v>
      </c>
      <c r="D191" s="1" t="s">
        <v>352</v>
      </c>
      <c r="F191" s="1" t="str">
        <f t="shared" si="6"/>
        <v>TTO</v>
      </c>
      <c r="G191">
        <f t="shared" si="7"/>
        <v>189</v>
      </c>
      <c r="H191" t="str">
        <f t="shared" si="8"/>
        <v>Trinidad and Tobago</v>
      </c>
    </row>
    <row r="192" spans="1:8" x14ac:dyDescent="0.25">
      <c r="A192">
        <v>190</v>
      </c>
      <c r="B192" t="s">
        <v>628</v>
      </c>
      <c r="C192" t="s">
        <v>424</v>
      </c>
      <c r="D192" s="1" t="s">
        <v>356</v>
      </c>
      <c r="F192" s="1" t="str">
        <f t="shared" si="6"/>
        <v>TUN</v>
      </c>
      <c r="G192">
        <f t="shared" si="7"/>
        <v>190</v>
      </c>
      <c r="H192" t="str">
        <f t="shared" si="8"/>
        <v>Tunisia</v>
      </c>
    </row>
    <row r="193" spans="1:8" x14ac:dyDescent="0.25">
      <c r="A193">
        <v>191</v>
      </c>
      <c r="B193" t="s">
        <v>629</v>
      </c>
      <c r="C193" t="s">
        <v>420</v>
      </c>
      <c r="D193" s="1" t="s">
        <v>358</v>
      </c>
      <c r="F193" s="1" t="str">
        <f t="shared" si="6"/>
        <v>TUR</v>
      </c>
      <c r="G193">
        <f t="shared" si="7"/>
        <v>191</v>
      </c>
      <c r="H193" t="str">
        <f t="shared" si="8"/>
        <v>Turkey</v>
      </c>
    </row>
    <row r="194" spans="1:8" x14ac:dyDescent="0.25">
      <c r="A194">
        <v>192</v>
      </c>
      <c r="B194" t="s">
        <v>630</v>
      </c>
      <c r="C194" t="s">
        <v>412</v>
      </c>
      <c r="D194" s="1" t="s">
        <v>364</v>
      </c>
      <c r="F194" s="1" t="str">
        <f t="shared" ref="F194:F248" si="9">IF(OR(D194="NA",D194="XXX"),-999,D194)</f>
        <v>TUV</v>
      </c>
      <c r="G194">
        <f t="shared" ref="G194:G248" si="10">IF(OR(D194="NA",D194="XXX"),-999,A194)</f>
        <v>192</v>
      </c>
      <c r="H194" t="str">
        <f t="shared" ref="H194:H248" si="11">IF(OR(D194="NA",D194="XXX"),-999,B194)</f>
        <v>Tuvalu</v>
      </c>
    </row>
    <row r="195" spans="1:8" x14ac:dyDescent="0.25">
      <c r="A195">
        <v>193</v>
      </c>
      <c r="B195" t="s">
        <v>631</v>
      </c>
      <c r="C195" t="s">
        <v>458</v>
      </c>
      <c r="D195" s="1" t="s">
        <v>632</v>
      </c>
      <c r="F195" s="1" t="str">
        <f t="shared" si="9"/>
        <v>TWN</v>
      </c>
      <c r="G195">
        <f t="shared" si="10"/>
        <v>193</v>
      </c>
      <c r="H195" t="str">
        <f t="shared" si="11"/>
        <v>Taiwan</v>
      </c>
    </row>
    <row r="196" spans="1:8" x14ac:dyDescent="0.25">
      <c r="A196">
        <v>194</v>
      </c>
      <c r="B196" t="s">
        <v>633</v>
      </c>
      <c r="C196" t="s">
        <v>418</v>
      </c>
      <c r="D196" s="1" t="s">
        <v>342</v>
      </c>
      <c r="F196" s="1" t="str">
        <f t="shared" si="9"/>
        <v>TZA</v>
      </c>
      <c r="G196">
        <f t="shared" si="10"/>
        <v>194</v>
      </c>
      <c r="H196" t="str">
        <f t="shared" si="11"/>
        <v>Tanzania</v>
      </c>
    </row>
    <row r="197" spans="1:8" x14ac:dyDescent="0.25">
      <c r="A197">
        <v>195</v>
      </c>
      <c r="B197" t="s">
        <v>634</v>
      </c>
      <c r="C197" t="s">
        <v>418</v>
      </c>
      <c r="D197" s="1" t="s">
        <v>362</v>
      </c>
      <c r="F197" s="1" t="str">
        <f t="shared" si="9"/>
        <v>UGA</v>
      </c>
      <c r="G197">
        <f t="shared" si="10"/>
        <v>195</v>
      </c>
      <c r="H197" t="str">
        <f t="shared" si="11"/>
        <v>Uganda</v>
      </c>
    </row>
    <row r="198" spans="1:8" x14ac:dyDescent="0.25">
      <c r="A198">
        <v>196</v>
      </c>
      <c r="B198" t="s">
        <v>635</v>
      </c>
      <c r="C198" t="s">
        <v>420</v>
      </c>
      <c r="D198" s="1" t="s">
        <v>368</v>
      </c>
      <c r="F198" s="1" t="str">
        <f t="shared" si="9"/>
        <v>UKR</v>
      </c>
      <c r="G198">
        <f t="shared" si="10"/>
        <v>196</v>
      </c>
      <c r="H198" t="str">
        <f t="shared" si="11"/>
        <v>Ukraine</v>
      </c>
    </row>
    <row r="199" spans="1:8" x14ac:dyDescent="0.25">
      <c r="A199">
        <v>197</v>
      </c>
      <c r="B199" t="s">
        <v>636</v>
      </c>
      <c r="C199" t="s">
        <v>426</v>
      </c>
      <c r="D199" s="1" t="s">
        <v>374</v>
      </c>
      <c r="F199" s="1" t="str">
        <f t="shared" si="9"/>
        <v>URY</v>
      </c>
      <c r="G199">
        <f t="shared" si="10"/>
        <v>197</v>
      </c>
      <c r="H199" t="str">
        <f t="shared" si="11"/>
        <v>Uruguay</v>
      </c>
    </row>
    <row r="200" spans="1:8" x14ac:dyDescent="0.25">
      <c r="A200">
        <v>198</v>
      </c>
      <c r="B200" t="s">
        <v>637</v>
      </c>
      <c r="C200" t="s">
        <v>412</v>
      </c>
      <c r="D200" s="1" t="s">
        <v>370</v>
      </c>
      <c r="F200" s="1" t="str">
        <f t="shared" si="9"/>
        <v>USA</v>
      </c>
      <c r="G200">
        <f t="shared" si="10"/>
        <v>198</v>
      </c>
      <c r="H200" t="str">
        <f t="shared" si="11"/>
        <v>United States</v>
      </c>
    </row>
    <row r="201" spans="1:8" x14ac:dyDescent="0.25">
      <c r="A201">
        <v>199</v>
      </c>
      <c r="B201" t="s">
        <v>638</v>
      </c>
      <c r="C201" t="s">
        <v>420</v>
      </c>
      <c r="D201" s="1" t="s">
        <v>376</v>
      </c>
      <c r="F201" s="1" t="str">
        <f t="shared" si="9"/>
        <v>UZB</v>
      </c>
      <c r="G201">
        <f t="shared" si="10"/>
        <v>199</v>
      </c>
      <c r="H201" t="str">
        <f t="shared" si="11"/>
        <v>Uzbekistan</v>
      </c>
    </row>
    <row r="202" spans="1:8" x14ac:dyDescent="0.25">
      <c r="A202">
        <v>200</v>
      </c>
      <c r="B202" t="s">
        <v>639</v>
      </c>
      <c r="C202" t="s">
        <v>426</v>
      </c>
      <c r="D202" s="1" t="s">
        <v>302</v>
      </c>
      <c r="F202" s="1" t="str">
        <f t="shared" si="9"/>
        <v>VCT</v>
      </c>
      <c r="G202">
        <f t="shared" si="10"/>
        <v>200</v>
      </c>
      <c r="H202" t="str">
        <f t="shared" si="11"/>
        <v>Saint Vincent and the Grenadines</v>
      </c>
    </row>
    <row r="203" spans="1:8" x14ac:dyDescent="0.25">
      <c r="A203">
        <v>201</v>
      </c>
      <c r="B203" t="s">
        <v>640</v>
      </c>
      <c r="C203" t="s">
        <v>426</v>
      </c>
      <c r="D203" s="1" t="s">
        <v>378</v>
      </c>
      <c r="F203" s="1" t="str">
        <f t="shared" si="9"/>
        <v>VEN</v>
      </c>
      <c r="G203">
        <f t="shared" si="10"/>
        <v>201</v>
      </c>
      <c r="H203" t="str">
        <f t="shared" si="11"/>
        <v>Venezuela, Republica Bolivariana de</v>
      </c>
    </row>
    <row r="204" spans="1:8" x14ac:dyDescent="0.25">
      <c r="A204">
        <v>202</v>
      </c>
      <c r="B204" t="s">
        <v>641</v>
      </c>
      <c r="C204" t="s">
        <v>412</v>
      </c>
      <c r="D204" s="1" t="s">
        <v>642</v>
      </c>
      <c r="F204" s="1" t="str">
        <f t="shared" si="9"/>
        <v>VIR</v>
      </c>
      <c r="G204">
        <f t="shared" si="10"/>
        <v>202</v>
      </c>
      <c r="H204" t="str">
        <f t="shared" si="11"/>
        <v>U.S. Virgin Islands (U.S.)</v>
      </c>
    </row>
    <row r="205" spans="1:8" x14ac:dyDescent="0.25">
      <c r="A205">
        <v>203</v>
      </c>
      <c r="B205" t="s">
        <v>643</v>
      </c>
      <c r="C205" t="s">
        <v>458</v>
      </c>
      <c r="D205" s="1" t="s">
        <v>380</v>
      </c>
      <c r="F205" s="1" t="str">
        <f t="shared" si="9"/>
        <v>VNM</v>
      </c>
      <c r="G205">
        <f t="shared" si="10"/>
        <v>203</v>
      </c>
      <c r="H205" t="str">
        <f t="shared" si="11"/>
        <v>Vietnam</v>
      </c>
    </row>
    <row r="206" spans="1:8" x14ac:dyDescent="0.25">
      <c r="A206">
        <v>204</v>
      </c>
      <c r="B206" t="s">
        <v>644</v>
      </c>
      <c r="C206" t="s">
        <v>458</v>
      </c>
      <c r="D206" s="1" t="s">
        <v>246</v>
      </c>
      <c r="F206" s="1" t="str">
        <f t="shared" si="9"/>
        <v>VUT</v>
      </c>
      <c r="G206">
        <f t="shared" si="10"/>
        <v>204</v>
      </c>
      <c r="H206" t="str">
        <f t="shared" si="11"/>
        <v>Vanuatu</v>
      </c>
    </row>
    <row r="207" spans="1:8" x14ac:dyDescent="0.25">
      <c r="A207">
        <v>205</v>
      </c>
      <c r="B207" t="s">
        <v>645</v>
      </c>
      <c r="C207" t="s">
        <v>424</v>
      </c>
      <c r="D207" s="1" t="s">
        <v>404</v>
      </c>
      <c r="F207" s="1" t="str">
        <f t="shared" si="9"/>
        <v>PSE</v>
      </c>
      <c r="G207">
        <f t="shared" si="10"/>
        <v>205</v>
      </c>
      <c r="H207" t="str">
        <f t="shared" si="11"/>
        <v>West Bank and Gaza</v>
      </c>
    </row>
    <row r="208" spans="1:8" x14ac:dyDescent="0.25">
      <c r="A208">
        <v>206</v>
      </c>
      <c r="B208" t="s">
        <v>646</v>
      </c>
      <c r="C208" t="s">
        <v>458</v>
      </c>
      <c r="D208" s="1" t="s">
        <v>384</v>
      </c>
      <c r="F208" s="1" t="str">
        <f t="shared" si="9"/>
        <v>WSM</v>
      </c>
      <c r="G208">
        <f t="shared" si="10"/>
        <v>206</v>
      </c>
      <c r="H208" t="str">
        <f t="shared" si="11"/>
        <v>Samoa</v>
      </c>
    </row>
    <row r="209" spans="1:8" x14ac:dyDescent="0.25">
      <c r="A209">
        <v>207</v>
      </c>
      <c r="B209" t="s">
        <v>647</v>
      </c>
      <c r="C209" t="s">
        <v>424</v>
      </c>
      <c r="D209" s="1" t="s">
        <v>386</v>
      </c>
      <c r="F209" s="1" t="str">
        <f t="shared" si="9"/>
        <v>YEM</v>
      </c>
      <c r="G209">
        <f t="shared" si="10"/>
        <v>207</v>
      </c>
      <c r="H209" t="str">
        <f t="shared" si="11"/>
        <v>Yemen, Republic of</v>
      </c>
    </row>
    <row r="210" spans="1:8" x14ac:dyDescent="0.25">
      <c r="A210">
        <v>208</v>
      </c>
      <c r="B210" t="s">
        <v>648</v>
      </c>
      <c r="C210" t="s">
        <v>418</v>
      </c>
      <c r="D210" s="1" t="s">
        <v>324</v>
      </c>
      <c r="F210" s="1" t="str">
        <f t="shared" si="9"/>
        <v>ZAF</v>
      </c>
      <c r="G210">
        <f t="shared" si="10"/>
        <v>208</v>
      </c>
      <c r="H210" t="str">
        <f t="shared" si="11"/>
        <v>South Africa</v>
      </c>
    </row>
    <row r="211" spans="1:8" x14ac:dyDescent="0.25">
      <c r="A211">
        <v>209</v>
      </c>
      <c r="B211" t="s">
        <v>649</v>
      </c>
      <c r="C211" t="s">
        <v>418</v>
      </c>
      <c r="D211" s="1" t="s">
        <v>388</v>
      </c>
      <c r="F211" s="1" t="str">
        <f t="shared" si="9"/>
        <v>COD</v>
      </c>
      <c r="G211">
        <f t="shared" si="10"/>
        <v>209</v>
      </c>
      <c r="H211" t="str">
        <f t="shared" si="11"/>
        <v>Congo, Dem. Rep.</v>
      </c>
    </row>
    <row r="212" spans="1:8" x14ac:dyDescent="0.25">
      <c r="A212">
        <v>210</v>
      </c>
      <c r="B212" t="s">
        <v>650</v>
      </c>
      <c r="C212" t="s">
        <v>418</v>
      </c>
      <c r="D212" s="1" t="s">
        <v>390</v>
      </c>
      <c r="F212" s="1" t="str">
        <f t="shared" si="9"/>
        <v>ZMB</v>
      </c>
      <c r="G212">
        <f t="shared" si="10"/>
        <v>210</v>
      </c>
      <c r="H212" t="str">
        <f t="shared" si="11"/>
        <v>Zambia</v>
      </c>
    </row>
    <row r="213" spans="1:8" x14ac:dyDescent="0.25">
      <c r="A213">
        <v>211</v>
      </c>
      <c r="B213" t="s">
        <v>651</v>
      </c>
      <c r="C213" t="s">
        <v>418</v>
      </c>
      <c r="D213" s="1" t="s">
        <v>290</v>
      </c>
      <c r="F213" s="1" t="str">
        <f t="shared" si="9"/>
        <v>ZWE</v>
      </c>
      <c r="G213">
        <f t="shared" si="10"/>
        <v>211</v>
      </c>
      <c r="H213" t="str">
        <f t="shared" si="11"/>
        <v>Zimbabwe</v>
      </c>
    </row>
    <row r="214" spans="1:8" x14ac:dyDescent="0.25">
      <c r="A214">
        <v>212</v>
      </c>
      <c r="B214" t="s">
        <v>652</v>
      </c>
      <c r="C214" t="s">
        <v>420</v>
      </c>
      <c r="D214" s="1" t="s">
        <v>396</v>
      </c>
      <c r="F214" s="1" t="str">
        <f t="shared" si="9"/>
        <v>SRB</v>
      </c>
      <c r="G214">
        <f t="shared" si="10"/>
        <v>212</v>
      </c>
      <c r="H214" t="str">
        <f t="shared" si="11"/>
        <v>Serbia</v>
      </c>
    </row>
    <row r="215" spans="1:8" x14ac:dyDescent="0.25">
      <c r="A215">
        <v>213</v>
      </c>
      <c r="B215" t="s">
        <v>653</v>
      </c>
      <c r="C215" t="s">
        <v>420</v>
      </c>
      <c r="D215" s="1" t="s">
        <v>654</v>
      </c>
      <c r="F215" s="1" t="str">
        <f t="shared" si="9"/>
        <v>XRK</v>
      </c>
      <c r="G215">
        <f t="shared" si="10"/>
        <v>213</v>
      </c>
      <c r="H215" t="str">
        <f t="shared" si="11"/>
        <v>Kosovo</v>
      </c>
    </row>
    <row r="216" spans="1:8" x14ac:dyDescent="0.25">
      <c r="A216">
        <v>214</v>
      </c>
      <c r="B216" t="s">
        <v>655</v>
      </c>
      <c r="C216" t="s">
        <v>412</v>
      </c>
      <c r="D216" s="1" t="s">
        <v>656</v>
      </c>
      <c r="F216" s="1">
        <f t="shared" si="9"/>
        <v>-999</v>
      </c>
      <c r="G216">
        <f t="shared" si="10"/>
        <v>-999</v>
      </c>
      <c r="H216">
        <f t="shared" si="11"/>
        <v>-999</v>
      </c>
    </row>
    <row r="217" spans="1:8" x14ac:dyDescent="0.25">
      <c r="A217">
        <v>215</v>
      </c>
      <c r="B217" t="s">
        <v>655</v>
      </c>
      <c r="C217" t="s">
        <v>412</v>
      </c>
      <c r="D217" s="1" t="s">
        <v>656</v>
      </c>
      <c r="F217" s="1">
        <f t="shared" si="9"/>
        <v>-999</v>
      </c>
      <c r="G217">
        <f t="shared" si="10"/>
        <v>-999</v>
      </c>
      <c r="H217">
        <f t="shared" si="11"/>
        <v>-999</v>
      </c>
    </row>
    <row r="218" spans="1:8" x14ac:dyDescent="0.25">
      <c r="A218">
        <v>216</v>
      </c>
      <c r="B218" t="s">
        <v>655</v>
      </c>
      <c r="C218" t="s">
        <v>412</v>
      </c>
      <c r="D218" s="1" t="s">
        <v>656</v>
      </c>
      <c r="F218" s="1">
        <f t="shared" si="9"/>
        <v>-999</v>
      </c>
      <c r="G218">
        <f t="shared" si="10"/>
        <v>-999</v>
      </c>
      <c r="H218">
        <f t="shared" si="11"/>
        <v>-999</v>
      </c>
    </row>
    <row r="219" spans="1:8" x14ac:dyDescent="0.25">
      <c r="A219">
        <v>217</v>
      </c>
      <c r="B219" t="s">
        <v>657</v>
      </c>
      <c r="C219" t="s">
        <v>412</v>
      </c>
      <c r="D219" s="1" t="s">
        <v>658</v>
      </c>
      <c r="F219" s="1" t="str">
        <f t="shared" si="9"/>
        <v>AIA</v>
      </c>
      <c r="G219">
        <f t="shared" si="10"/>
        <v>217</v>
      </c>
      <c r="H219" t="str">
        <f t="shared" si="11"/>
        <v>Anguilla (U.K.)</v>
      </c>
    </row>
    <row r="220" spans="1:8" x14ac:dyDescent="0.25">
      <c r="A220">
        <v>218</v>
      </c>
      <c r="B220" t="s">
        <v>659</v>
      </c>
      <c r="C220" t="s">
        <v>412</v>
      </c>
      <c r="D220" s="1" t="s">
        <v>660</v>
      </c>
      <c r="F220" s="1" t="str">
        <f t="shared" si="9"/>
        <v>VGB</v>
      </c>
      <c r="G220">
        <f t="shared" si="10"/>
        <v>218</v>
      </c>
      <c r="H220" t="str">
        <f t="shared" si="11"/>
        <v>British Virgin Islands (U.K.)</v>
      </c>
    </row>
    <row r="221" spans="1:8" x14ac:dyDescent="0.25">
      <c r="A221">
        <v>219</v>
      </c>
      <c r="B221" t="s">
        <v>661</v>
      </c>
      <c r="C221" t="s">
        <v>412</v>
      </c>
      <c r="D221" s="1" t="s">
        <v>662</v>
      </c>
      <c r="F221" s="1" t="str">
        <f t="shared" si="9"/>
        <v>MSR</v>
      </c>
      <c r="G221">
        <f t="shared" si="10"/>
        <v>219</v>
      </c>
      <c r="H221" t="str">
        <f t="shared" si="11"/>
        <v>Montserrat (U.K.)</v>
      </c>
    </row>
    <row r="222" spans="1:8" x14ac:dyDescent="0.25">
      <c r="A222">
        <v>220</v>
      </c>
      <c r="B222" t="s">
        <v>663</v>
      </c>
      <c r="C222" t="s">
        <v>412</v>
      </c>
      <c r="D222" s="1" t="s">
        <v>664</v>
      </c>
      <c r="F222" s="1" t="str">
        <f t="shared" si="9"/>
        <v>SJM</v>
      </c>
      <c r="G222">
        <f t="shared" si="10"/>
        <v>220</v>
      </c>
      <c r="H222" t="str">
        <f t="shared" si="11"/>
        <v>Svalbard (Nor.)</v>
      </c>
    </row>
    <row r="223" spans="1:8" x14ac:dyDescent="0.25">
      <c r="A223">
        <v>221</v>
      </c>
      <c r="B223" t="s">
        <v>665</v>
      </c>
      <c r="C223" t="s">
        <v>412</v>
      </c>
      <c r="D223" s="1" t="s">
        <v>666</v>
      </c>
      <c r="F223" s="1" t="str">
        <f t="shared" si="9"/>
        <v>IOT</v>
      </c>
      <c r="G223">
        <f t="shared" si="10"/>
        <v>221</v>
      </c>
      <c r="H223" t="str">
        <f t="shared" si="11"/>
        <v>British Indian Ocean Territory (U.K.)</v>
      </c>
    </row>
    <row r="224" spans="1:8" x14ac:dyDescent="0.25">
      <c r="A224">
        <v>222</v>
      </c>
      <c r="B224" t="s">
        <v>667</v>
      </c>
      <c r="C224" t="s">
        <v>412</v>
      </c>
      <c r="D224" s="1" t="s">
        <v>668</v>
      </c>
      <c r="F224" s="1" t="str">
        <f t="shared" si="9"/>
        <v>CXR</v>
      </c>
      <c r="G224">
        <f t="shared" si="10"/>
        <v>222</v>
      </c>
      <c r="H224" t="str">
        <f t="shared" si="11"/>
        <v>Christmas Island (Aus.)</v>
      </c>
    </row>
    <row r="225" spans="1:8" x14ac:dyDescent="0.25">
      <c r="A225">
        <v>223</v>
      </c>
      <c r="B225" t="s">
        <v>669</v>
      </c>
      <c r="C225" t="s">
        <v>412</v>
      </c>
      <c r="D225" s="1" t="s">
        <v>670</v>
      </c>
      <c r="F225" s="1" t="str">
        <f t="shared" si="9"/>
        <v>CCK</v>
      </c>
      <c r="G225">
        <f t="shared" si="10"/>
        <v>223</v>
      </c>
      <c r="H225" t="str">
        <f t="shared" si="11"/>
        <v>Cocos (Keeling) Islands (Aus.)</v>
      </c>
    </row>
    <row r="226" spans="1:8" x14ac:dyDescent="0.25">
      <c r="A226">
        <v>224</v>
      </c>
      <c r="B226" t="s">
        <v>671</v>
      </c>
      <c r="C226" t="s">
        <v>412</v>
      </c>
      <c r="D226" s="1" t="s">
        <v>672</v>
      </c>
      <c r="F226" s="1" t="str">
        <f t="shared" si="9"/>
        <v>SHN</v>
      </c>
      <c r="G226">
        <f t="shared" si="10"/>
        <v>224</v>
      </c>
      <c r="H226" t="str">
        <f t="shared" si="11"/>
        <v>Saint Helena (U.K.)</v>
      </c>
    </row>
    <row r="227" spans="1:8" x14ac:dyDescent="0.25">
      <c r="A227">
        <v>225</v>
      </c>
      <c r="B227" t="s">
        <v>673</v>
      </c>
      <c r="C227" t="s">
        <v>412</v>
      </c>
      <c r="D227" s="1" t="s">
        <v>76</v>
      </c>
      <c r="F227" s="1" t="str">
        <f t="shared" si="9"/>
        <v>COK</v>
      </c>
      <c r="G227">
        <f t="shared" si="10"/>
        <v>225</v>
      </c>
      <c r="H227" t="str">
        <f t="shared" si="11"/>
        <v>Cook Islands (N.Z.)</v>
      </c>
    </row>
    <row r="228" spans="1:8" x14ac:dyDescent="0.25">
      <c r="A228">
        <v>226</v>
      </c>
      <c r="B228" t="s">
        <v>674</v>
      </c>
      <c r="C228" t="s">
        <v>412</v>
      </c>
      <c r="D228" s="1" t="s">
        <v>675</v>
      </c>
      <c r="F228" s="1" t="str">
        <f t="shared" si="9"/>
        <v>UMI</v>
      </c>
      <c r="G228">
        <f t="shared" si="10"/>
        <v>226</v>
      </c>
      <c r="H228" t="str">
        <f t="shared" si="11"/>
        <v>Jarvis Island (U.S.)</v>
      </c>
    </row>
    <row r="229" spans="1:8" x14ac:dyDescent="0.25">
      <c r="A229">
        <v>227</v>
      </c>
      <c r="B229" t="s">
        <v>676</v>
      </c>
      <c r="C229" t="s">
        <v>412</v>
      </c>
      <c r="D229" s="1" t="s">
        <v>675</v>
      </c>
      <c r="F229" s="1" t="str">
        <f t="shared" si="9"/>
        <v>UMI</v>
      </c>
      <c r="G229">
        <f t="shared" si="10"/>
        <v>227</v>
      </c>
      <c r="H229" t="str">
        <f t="shared" si="11"/>
        <v>Baker Island (U.S.)</v>
      </c>
    </row>
    <row r="230" spans="1:8" x14ac:dyDescent="0.25">
      <c r="A230">
        <v>228</v>
      </c>
      <c r="B230" t="s">
        <v>677</v>
      </c>
      <c r="C230" t="s">
        <v>412</v>
      </c>
      <c r="D230" s="1" t="s">
        <v>678</v>
      </c>
      <c r="F230" s="1" t="str">
        <f t="shared" si="9"/>
        <v>WLF</v>
      </c>
      <c r="G230">
        <f t="shared" si="10"/>
        <v>228</v>
      </c>
      <c r="H230" t="str">
        <f t="shared" si="11"/>
        <v>Wallis and Futuna (Fr.)</v>
      </c>
    </row>
    <row r="231" spans="1:8" x14ac:dyDescent="0.25">
      <c r="A231">
        <v>229</v>
      </c>
      <c r="B231" t="s">
        <v>679</v>
      </c>
      <c r="C231" t="s">
        <v>412</v>
      </c>
      <c r="D231" s="1" t="s">
        <v>675</v>
      </c>
      <c r="F231" s="1" t="str">
        <f t="shared" si="9"/>
        <v>UMI</v>
      </c>
      <c r="G231">
        <f t="shared" si="10"/>
        <v>229</v>
      </c>
      <c r="H231" t="str">
        <f t="shared" si="11"/>
        <v>Howland Island (U.S.)</v>
      </c>
    </row>
    <row r="232" spans="1:8" x14ac:dyDescent="0.25">
      <c r="A232">
        <v>230</v>
      </c>
      <c r="B232" t="s">
        <v>680</v>
      </c>
      <c r="C232" t="s">
        <v>412</v>
      </c>
      <c r="D232" s="1" t="s">
        <v>348</v>
      </c>
      <c r="F232" s="1" t="str">
        <f t="shared" si="9"/>
        <v>TKL</v>
      </c>
      <c r="G232">
        <f t="shared" si="10"/>
        <v>230</v>
      </c>
      <c r="H232" t="str">
        <f t="shared" si="11"/>
        <v>Tokelau (N.Z.)</v>
      </c>
    </row>
    <row r="233" spans="1:8" x14ac:dyDescent="0.25">
      <c r="A233">
        <v>231</v>
      </c>
      <c r="B233" t="s">
        <v>681</v>
      </c>
      <c r="C233" t="s">
        <v>412</v>
      </c>
      <c r="D233" s="1" t="s">
        <v>256</v>
      </c>
      <c r="F233" s="1" t="str">
        <f t="shared" si="9"/>
        <v>NIU</v>
      </c>
      <c r="G233">
        <f t="shared" si="10"/>
        <v>231</v>
      </c>
      <c r="H233" t="str">
        <f t="shared" si="11"/>
        <v>Niue (N.Z.)</v>
      </c>
    </row>
    <row r="234" spans="1:8" x14ac:dyDescent="0.25">
      <c r="A234">
        <v>232</v>
      </c>
      <c r="B234" t="s">
        <v>682</v>
      </c>
      <c r="C234" t="s">
        <v>412</v>
      </c>
      <c r="D234" s="1" t="s">
        <v>683</v>
      </c>
      <c r="F234" s="1" t="str">
        <f t="shared" si="9"/>
        <v>PCN</v>
      </c>
      <c r="G234">
        <f t="shared" si="10"/>
        <v>232</v>
      </c>
      <c r="H234" t="str">
        <f t="shared" si="11"/>
        <v>Pitcairn Islands (U.K.)</v>
      </c>
    </row>
    <row r="235" spans="1:8" x14ac:dyDescent="0.25">
      <c r="A235">
        <v>233</v>
      </c>
      <c r="B235" t="s">
        <v>684</v>
      </c>
      <c r="C235" t="s">
        <v>412</v>
      </c>
      <c r="D235" s="1" t="s">
        <v>675</v>
      </c>
      <c r="F235" s="1" t="str">
        <f t="shared" si="9"/>
        <v>UMI</v>
      </c>
      <c r="G235">
        <f t="shared" si="10"/>
        <v>233</v>
      </c>
      <c r="H235" t="str">
        <f t="shared" si="11"/>
        <v>Johnston Atoll (U.S.)</v>
      </c>
    </row>
    <row r="236" spans="1:8" x14ac:dyDescent="0.25">
      <c r="A236">
        <v>234</v>
      </c>
      <c r="B236" t="s">
        <v>685</v>
      </c>
      <c r="C236" t="s">
        <v>412</v>
      </c>
      <c r="D236" s="1" t="s">
        <v>675</v>
      </c>
      <c r="F236" s="1" t="str">
        <f t="shared" si="9"/>
        <v>UMI</v>
      </c>
      <c r="G236">
        <f t="shared" si="10"/>
        <v>234</v>
      </c>
      <c r="H236" t="str">
        <f t="shared" si="11"/>
        <v>Midway Islands (U.S.)</v>
      </c>
    </row>
    <row r="237" spans="1:8" x14ac:dyDescent="0.25">
      <c r="A237">
        <v>235</v>
      </c>
      <c r="B237" t="s">
        <v>686</v>
      </c>
      <c r="C237" t="s">
        <v>412</v>
      </c>
      <c r="D237" s="1" t="s">
        <v>687</v>
      </c>
      <c r="F237" s="1" t="str">
        <f t="shared" si="9"/>
        <v>NFK</v>
      </c>
      <c r="G237">
        <f t="shared" si="10"/>
        <v>235</v>
      </c>
      <c r="H237" t="str">
        <f t="shared" si="11"/>
        <v>Norfolk Island (Aus.)</v>
      </c>
    </row>
    <row r="238" spans="1:8" x14ac:dyDescent="0.25">
      <c r="A238">
        <v>236</v>
      </c>
      <c r="B238" t="s">
        <v>688</v>
      </c>
      <c r="C238" t="s">
        <v>412</v>
      </c>
      <c r="D238" s="1" t="s">
        <v>675</v>
      </c>
      <c r="F238" s="1" t="str">
        <f t="shared" si="9"/>
        <v>UMI</v>
      </c>
      <c r="G238">
        <f t="shared" si="10"/>
        <v>236</v>
      </c>
      <c r="H238" t="str">
        <f t="shared" si="11"/>
        <v>Wake Island (U.S.)</v>
      </c>
    </row>
    <row r="239" spans="1:8" x14ac:dyDescent="0.25">
      <c r="A239">
        <v>237</v>
      </c>
      <c r="B239" t="s">
        <v>689</v>
      </c>
      <c r="C239" t="s">
        <v>412</v>
      </c>
      <c r="D239" s="1" t="s">
        <v>690</v>
      </c>
      <c r="F239" s="1" t="str">
        <f t="shared" si="9"/>
        <v>ATF</v>
      </c>
      <c r="G239">
        <f t="shared" si="10"/>
        <v>237</v>
      </c>
      <c r="H239" t="str">
        <f t="shared" si="11"/>
        <v>Glorioso Islands (Fr.)</v>
      </c>
    </row>
    <row r="240" spans="1:8" x14ac:dyDescent="0.25">
      <c r="A240">
        <v>238</v>
      </c>
      <c r="B240" t="s">
        <v>691</v>
      </c>
      <c r="C240" t="s">
        <v>412</v>
      </c>
      <c r="D240" s="1" t="s">
        <v>692</v>
      </c>
      <c r="F240" s="1" t="str">
        <f t="shared" si="9"/>
        <v>FLK</v>
      </c>
      <c r="G240">
        <f t="shared" si="10"/>
        <v>238</v>
      </c>
      <c r="H240" t="str">
        <f t="shared" si="11"/>
        <v>Falkland Islands (U.K.) / (Islas Malvina</v>
      </c>
    </row>
    <row r="241" spans="1:8" x14ac:dyDescent="0.25">
      <c r="A241">
        <v>239</v>
      </c>
      <c r="B241" t="s">
        <v>693</v>
      </c>
      <c r="C241" t="s">
        <v>412</v>
      </c>
      <c r="D241" s="1" t="s">
        <v>694</v>
      </c>
      <c r="F241" s="1" t="str">
        <f t="shared" si="9"/>
        <v>TCA</v>
      </c>
      <c r="G241">
        <f t="shared" si="10"/>
        <v>239</v>
      </c>
      <c r="H241" t="str">
        <f t="shared" si="11"/>
        <v>Turks and Caicos Islands (U.K.)</v>
      </c>
    </row>
    <row r="242" spans="1:8" x14ac:dyDescent="0.25">
      <c r="A242">
        <v>240</v>
      </c>
      <c r="B242" t="s">
        <v>695</v>
      </c>
      <c r="C242" t="s">
        <v>412</v>
      </c>
      <c r="D242" s="1" t="s">
        <v>696</v>
      </c>
      <c r="F242" s="1" t="str">
        <f t="shared" si="9"/>
        <v>GGY</v>
      </c>
      <c r="G242">
        <f t="shared" si="10"/>
        <v>240</v>
      </c>
      <c r="H242" t="str">
        <f t="shared" si="11"/>
        <v>Guernsey (U.K.)</v>
      </c>
    </row>
    <row r="243" spans="1:8" x14ac:dyDescent="0.25">
      <c r="A243">
        <v>241</v>
      </c>
      <c r="B243" t="s">
        <v>697</v>
      </c>
      <c r="C243" t="s">
        <v>412</v>
      </c>
      <c r="D243" s="1" t="s">
        <v>698</v>
      </c>
      <c r="F243" s="1" t="str">
        <f t="shared" si="9"/>
        <v>JEY</v>
      </c>
      <c r="G243">
        <f t="shared" si="10"/>
        <v>241</v>
      </c>
      <c r="H243" t="str">
        <f t="shared" si="11"/>
        <v>Jersey (U.K.)</v>
      </c>
    </row>
    <row r="244" spans="1:8" x14ac:dyDescent="0.25">
      <c r="A244">
        <v>242</v>
      </c>
      <c r="B244" t="s">
        <v>699</v>
      </c>
      <c r="C244" t="s">
        <v>424</v>
      </c>
      <c r="D244" s="1" t="s">
        <v>216</v>
      </c>
      <c r="F244" s="1" t="str">
        <f t="shared" si="9"/>
        <v>MLT</v>
      </c>
      <c r="G244">
        <f t="shared" si="10"/>
        <v>242</v>
      </c>
      <c r="H244" t="str">
        <f t="shared" si="11"/>
        <v>Malta</v>
      </c>
    </row>
    <row r="245" spans="1:8" x14ac:dyDescent="0.25">
      <c r="A245">
        <v>243</v>
      </c>
      <c r="B245" t="s">
        <v>700</v>
      </c>
      <c r="C245" t="s">
        <v>458</v>
      </c>
      <c r="D245" s="1" t="s">
        <v>280</v>
      </c>
      <c r="F245" s="1" t="str">
        <f t="shared" si="9"/>
        <v>TLS</v>
      </c>
      <c r="G245">
        <f t="shared" si="10"/>
        <v>243</v>
      </c>
      <c r="H245" t="str">
        <f t="shared" si="11"/>
        <v>Timor-Leste</v>
      </c>
    </row>
    <row r="246" spans="1:8" x14ac:dyDescent="0.25">
      <c r="A246">
        <v>244</v>
      </c>
      <c r="B246" t="s">
        <v>701</v>
      </c>
      <c r="C246" t="s">
        <v>458</v>
      </c>
      <c r="D246" s="1" t="s">
        <v>154</v>
      </c>
      <c r="F246" s="1" t="str">
        <f t="shared" si="9"/>
        <v>IDN</v>
      </c>
      <c r="G246">
        <f t="shared" si="10"/>
        <v>244</v>
      </c>
      <c r="H246" t="str">
        <f t="shared" si="11"/>
        <v>Indonesia</v>
      </c>
    </row>
    <row r="247" spans="1:8" x14ac:dyDescent="0.25">
      <c r="A247">
        <v>245</v>
      </c>
      <c r="B247" t="s">
        <v>702</v>
      </c>
      <c r="C247" t="s">
        <v>418</v>
      </c>
      <c r="D247" s="1" t="s">
        <v>400</v>
      </c>
      <c r="F247" s="1" t="str">
        <f t="shared" si="9"/>
        <v>SDN</v>
      </c>
      <c r="G247">
        <f t="shared" si="10"/>
        <v>245</v>
      </c>
      <c r="H247" t="str">
        <f t="shared" si="11"/>
        <v>Sudan</v>
      </c>
    </row>
    <row r="248" spans="1:8" x14ac:dyDescent="0.25">
      <c r="A248">
        <v>246</v>
      </c>
      <c r="B248" t="s">
        <v>703</v>
      </c>
      <c r="C248" t="s">
        <v>418</v>
      </c>
      <c r="D248" s="1" t="s">
        <v>402</v>
      </c>
      <c r="F248" s="1" t="str">
        <f t="shared" si="9"/>
        <v>SSD</v>
      </c>
      <c r="G248">
        <f t="shared" si="10"/>
        <v>246</v>
      </c>
      <c r="H248" t="str">
        <f t="shared" si="11"/>
        <v>South Sudan</v>
      </c>
    </row>
  </sheetData>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1"/>
  <sheetViews>
    <sheetView zoomScaleNormal="100" workbookViewId="0">
      <selection activeCell="B70" sqref="B70"/>
    </sheetView>
  </sheetViews>
  <sheetFormatPr defaultRowHeight="15" x14ac:dyDescent="0.25"/>
  <cols>
    <col min="1" max="1" width="45.85546875"/>
    <col min="2" max="2" width="14.5703125"/>
    <col min="3" max="3" width="11" style="1"/>
    <col min="4" max="4" width="8.5703125"/>
    <col min="5" max="5" width="9.140625" style="1"/>
    <col min="6" max="6" width="18.5703125" style="1"/>
    <col min="7" max="7" width="36.42578125"/>
    <col min="8" max="1024" width="8.5703125"/>
  </cols>
  <sheetData>
    <row r="1" spans="1:7" x14ac:dyDescent="0.25">
      <c r="A1" t="s">
        <v>0</v>
      </c>
      <c r="B1" t="s">
        <v>1</v>
      </c>
      <c r="C1" s="1" t="s">
        <v>2</v>
      </c>
      <c r="D1" s="1" t="s">
        <v>3</v>
      </c>
      <c r="E1" s="1" t="s">
        <v>4</v>
      </c>
      <c r="F1" s="1" t="s">
        <v>5</v>
      </c>
      <c r="G1" s="1" t="s">
        <v>6</v>
      </c>
    </row>
    <row r="2" spans="1:7" x14ac:dyDescent="0.25">
      <c r="A2" t="s">
        <v>7</v>
      </c>
      <c r="B2">
        <v>1</v>
      </c>
      <c r="C2" s="1" t="s">
        <v>8</v>
      </c>
      <c r="D2" s="1" t="s">
        <v>3</v>
      </c>
      <c r="E2" s="1" t="str">
        <f>VLOOKUP(C2,WB_ids!$F$2:$H$248,1,0)</f>
        <v>ARM</v>
      </c>
      <c r="F2" s="1">
        <f>VLOOKUP(C2,WB_ids!$F$2:$H$248,2,0)</f>
        <v>8</v>
      </c>
      <c r="G2" t="str">
        <f>VLOOKUP(C2,WB_ids!$F$2:$H$248,3,0)</f>
        <v>Armenia</v>
      </c>
    </row>
    <row r="3" spans="1:7" x14ac:dyDescent="0.25">
      <c r="A3" t="s">
        <v>9</v>
      </c>
      <c r="B3">
        <v>2</v>
      </c>
      <c r="C3" s="1" t="s">
        <v>10</v>
      </c>
      <c r="D3" s="1" t="s">
        <v>3</v>
      </c>
      <c r="E3" s="1" t="str">
        <f>VLOOKUP(C3,WB_ids!$F$2:$H$248,1,0)</f>
        <v>AFG</v>
      </c>
      <c r="F3" s="1">
        <f>VLOOKUP(C3,WB_ids!$F$2:$H$248,2,0)</f>
        <v>2</v>
      </c>
      <c r="G3" t="str">
        <f>VLOOKUP(C3,WB_ids!$F$2:$H$248,3,0)</f>
        <v>Afghanistan</v>
      </c>
    </row>
    <row r="4" spans="1:7" x14ac:dyDescent="0.25">
      <c r="A4" t="s">
        <v>11</v>
      </c>
      <c r="B4">
        <v>3</v>
      </c>
      <c r="C4" s="1" t="s">
        <v>12</v>
      </c>
      <c r="D4" s="1" t="s">
        <v>3</v>
      </c>
      <c r="E4" s="1" t="str">
        <f>VLOOKUP(C4,WB_ids!$F$2:$H$248,1,0)</f>
        <v>ALB</v>
      </c>
      <c r="F4" s="1">
        <f>VLOOKUP(C4,WB_ids!$F$2:$H$248,2,0)</f>
        <v>4</v>
      </c>
      <c r="G4" t="str">
        <f>VLOOKUP(C4,WB_ids!$F$2:$H$248,3,0)</f>
        <v>Albania</v>
      </c>
    </row>
    <row r="5" spans="1:7" x14ac:dyDescent="0.25">
      <c r="A5" t="s">
        <v>13</v>
      </c>
      <c r="B5">
        <v>4</v>
      </c>
      <c r="C5" s="1" t="s">
        <v>14</v>
      </c>
      <c r="D5" s="1" t="s">
        <v>3</v>
      </c>
      <c r="E5" s="1" t="str">
        <f>VLOOKUP(C5,WB_ids!$F$2:$H$248,1,0)</f>
        <v>DZA</v>
      </c>
      <c r="F5" s="1">
        <f>VLOOKUP(C5,WB_ids!$F$2:$H$248,2,0)</f>
        <v>53</v>
      </c>
      <c r="G5" t="str">
        <f>VLOOKUP(C5,WB_ids!$F$2:$H$248,3,0)</f>
        <v>Algeria</v>
      </c>
    </row>
    <row r="6" spans="1:7" x14ac:dyDescent="0.25">
      <c r="A6" t="s">
        <v>15</v>
      </c>
      <c r="B6">
        <v>6</v>
      </c>
      <c r="C6" s="1" t="s">
        <v>16</v>
      </c>
      <c r="D6" s="1" t="s">
        <v>3</v>
      </c>
      <c r="E6" s="1" t="str">
        <f>VLOOKUP(C6,WB_ids!$F$2:$H$248,1,0)</f>
        <v>AND</v>
      </c>
      <c r="F6" s="1">
        <f>VLOOKUP(C6,WB_ids!$F$2:$H$248,2,0)</f>
        <v>1</v>
      </c>
      <c r="G6" t="str">
        <f>VLOOKUP(C6,WB_ids!$F$2:$H$248,3,0)</f>
        <v>Andorra</v>
      </c>
    </row>
    <row r="7" spans="1:7" x14ac:dyDescent="0.25">
      <c r="A7" t="s">
        <v>17</v>
      </c>
      <c r="B7">
        <v>7</v>
      </c>
      <c r="C7" s="1" t="s">
        <v>18</v>
      </c>
      <c r="D7" s="1" t="s">
        <v>3</v>
      </c>
      <c r="E7" s="1" t="str">
        <f>VLOOKUP(C7,WB_ids!$F$2:$H$248,1,0)</f>
        <v>AGO</v>
      </c>
      <c r="F7" s="1">
        <f>VLOOKUP(C7,WB_ids!$F$2:$H$248,2,0)</f>
        <v>3</v>
      </c>
      <c r="G7" t="str">
        <f>VLOOKUP(C7,WB_ids!$F$2:$H$248,3,0)</f>
        <v>Angola</v>
      </c>
    </row>
    <row r="8" spans="1:7" x14ac:dyDescent="0.25">
      <c r="A8" t="s">
        <v>19</v>
      </c>
      <c r="B8">
        <v>8</v>
      </c>
      <c r="C8" s="1" t="s">
        <v>20</v>
      </c>
      <c r="D8" s="1" t="s">
        <v>3</v>
      </c>
      <c r="E8" s="1" t="str">
        <f>VLOOKUP(C8,WB_ids!$F$2:$H$248,1,0)</f>
        <v>ATG</v>
      </c>
      <c r="F8" s="1">
        <f>VLOOKUP(C8,WB_ids!$F$2:$H$248,2,0)</f>
        <v>10</v>
      </c>
      <c r="G8" t="str">
        <f>VLOOKUP(C8,WB_ids!$F$2:$H$248,3,0)</f>
        <v>Antigua and Barbuda</v>
      </c>
    </row>
    <row r="9" spans="1:7" x14ac:dyDescent="0.25">
      <c r="A9" t="s">
        <v>21</v>
      </c>
      <c r="B9">
        <v>9</v>
      </c>
      <c r="C9" s="1" t="s">
        <v>22</v>
      </c>
      <c r="D9" s="1" t="s">
        <v>3</v>
      </c>
      <c r="E9" s="1" t="str">
        <f>VLOOKUP(C9,WB_ids!$F$2:$H$248,1,0)</f>
        <v>ARG</v>
      </c>
      <c r="F9" s="1">
        <f>VLOOKUP(C9,WB_ids!$F$2:$H$248,2,0)</f>
        <v>7</v>
      </c>
      <c r="G9" t="str">
        <f>VLOOKUP(C9,WB_ids!$F$2:$H$248,3,0)</f>
        <v>Argentina</v>
      </c>
    </row>
    <row r="10" spans="1:7" x14ac:dyDescent="0.25">
      <c r="A10" t="s">
        <v>23</v>
      </c>
      <c r="B10">
        <v>10</v>
      </c>
      <c r="C10" s="1" t="s">
        <v>24</v>
      </c>
      <c r="D10" s="1" t="s">
        <v>3</v>
      </c>
      <c r="E10" s="1" t="str">
        <f>VLOOKUP(C10,WB_ids!$F$2:$H$248,1,0)</f>
        <v>AUS</v>
      </c>
      <c r="F10" s="1">
        <f>VLOOKUP(C10,WB_ids!$F$2:$H$248,2,0)</f>
        <v>11</v>
      </c>
      <c r="G10" t="str">
        <f>VLOOKUP(C10,WB_ids!$F$2:$H$248,3,0)</f>
        <v>Australia</v>
      </c>
    </row>
    <row r="11" spans="1:7" x14ac:dyDescent="0.25">
      <c r="A11" t="s">
        <v>25</v>
      </c>
      <c r="B11">
        <v>11</v>
      </c>
      <c r="C11" s="1" t="s">
        <v>26</v>
      </c>
      <c r="D11" s="1" t="s">
        <v>3</v>
      </c>
      <c r="E11" s="1" t="str">
        <f>VLOOKUP(C11,WB_ids!$F$2:$H$248,1,0)</f>
        <v>AUT</v>
      </c>
      <c r="F11" s="1">
        <f>VLOOKUP(C11,WB_ids!$F$2:$H$248,2,0)</f>
        <v>12</v>
      </c>
      <c r="G11" t="str">
        <f>VLOOKUP(C11,WB_ids!$F$2:$H$248,3,0)</f>
        <v>Austria</v>
      </c>
    </row>
    <row r="12" spans="1:7" x14ac:dyDescent="0.25">
      <c r="A12" t="s">
        <v>27</v>
      </c>
      <c r="B12">
        <v>12</v>
      </c>
      <c r="C12" s="1" t="s">
        <v>28</v>
      </c>
      <c r="D12" s="1" t="s">
        <v>3</v>
      </c>
      <c r="E12" s="1" t="str">
        <f>VLOOKUP(C12,WB_ids!$F$2:$H$248,1,0)</f>
        <v>BHS</v>
      </c>
      <c r="F12" s="1">
        <f>VLOOKUP(C12,WB_ids!$F$2:$H$248,2,0)</f>
        <v>21</v>
      </c>
      <c r="G12" t="str">
        <f>VLOOKUP(C12,WB_ids!$F$2:$H$248,3,0)</f>
        <v>Bahamas, The</v>
      </c>
    </row>
    <row r="13" spans="1:7" x14ac:dyDescent="0.25">
      <c r="A13" t="s">
        <v>29</v>
      </c>
      <c r="B13">
        <v>13</v>
      </c>
      <c r="C13" s="1" t="s">
        <v>30</v>
      </c>
      <c r="D13" s="1" t="s">
        <v>3</v>
      </c>
      <c r="E13" s="1" t="str">
        <f>VLOOKUP(C13,WB_ids!$F$2:$H$248,1,0)</f>
        <v>BHR</v>
      </c>
      <c r="F13" s="1">
        <f>VLOOKUP(C13,WB_ids!$F$2:$H$248,2,0)</f>
        <v>20</v>
      </c>
      <c r="G13" t="str">
        <f>VLOOKUP(C13,WB_ids!$F$2:$H$248,3,0)</f>
        <v>Bahrain</v>
      </c>
    </row>
    <row r="14" spans="1:7" x14ac:dyDescent="0.25">
      <c r="A14" t="s">
        <v>31</v>
      </c>
      <c r="B14">
        <v>14</v>
      </c>
      <c r="C14" s="1" t="s">
        <v>32</v>
      </c>
      <c r="D14" s="1" t="s">
        <v>3</v>
      </c>
      <c r="E14" s="1" t="str">
        <f>VLOOKUP(C14,WB_ids!$F$2:$H$248,1,0)</f>
        <v>BRB</v>
      </c>
      <c r="F14" s="1">
        <f>VLOOKUP(C14,WB_ids!$F$2:$H$248,2,0)</f>
        <v>28</v>
      </c>
      <c r="G14" t="str">
        <f>VLOOKUP(C14,WB_ids!$F$2:$H$248,3,0)</f>
        <v>Barbados</v>
      </c>
    </row>
    <row r="15" spans="1:7" x14ac:dyDescent="0.25">
      <c r="A15" t="s">
        <v>33</v>
      </c>
      <c r="B15">
        <v>16</v>
      </c>
      <c r="C15" s="1" t="s">
        <v>34</v>
      </c>
      <c r="D15" s="1" t="s">
        <v>3</v>
      </c>
      <c r="E15" s="1" t="str">
        <f>VLOOKUP(C15,WB_ids!$F$2:$H$248,1,0)</f>
        <v>BGD</v>
      </c>
      <c r="F15" s="1">
        <f>VLOOKUP(C15,WB_ids!$F$2:$H$248,2,0)</f>
        <v>18</v>
      </c>
      <c r="G15" t="str">
        <f>VLOOKUP(C15,WB_ids!$F$2:$H$248,3,0)</f>
        <v>Bangladesh</v>
      </c>
    </row>
    <row r="16" spans="1:7" x14ac:dyDescent="0.25">
      <c r="A16" t="s">
        <v>35</v>
      </c>
      <c r="B16">
        <v>18</v>
      </c>
      <c r="C16" s="1" t="s">
        <v>36</v>
      </c>
      <c r="D16" s="1" t="s">
        <v>3</v>
      </c>
      <c r="E16" s="1" t="str">
        <f>VLOOKUP(C16,WB_ids!$F$2:$H$248,1,0)</f>
        <v>BTN</v>
      </c>
      <c r="F16" s="1">
        <f>VLOOKUP(C16,WB_ids!$F$2:$H$248,2,0)</f>
        <v>30</v>
      </c>
      <c r="G16" t="str">
        <f>VLOOKUP(C16,WB_ids!$F$2:$H$248,3,0)</f>
        <v>Bhutan</v>
      </c>
    </row>
    <row r="17" spans="1:7" x14ac:dyDescent="0.25">
      <c r="A17" t="s">
        <v>37</v>
      </c>
      <c r="B17">
        <v>19</v>
      </c>
      <c r="C17" s="1" t="s">
        <v>38</v>
      </c>
      <c r="D17" s="1" t="s">
        <v>3</v>
      </c>
      <c r="E17" s="1" t="str">
        <f>VLOOKUP(C17,WB_ids!$F$2:$H$248,1,0)</f>
        <v>BOL</v>
      </c>
      <c r="F17" s="1">
        <f>VLOOKUP(C17,WB_ids!$F$2:$H$248,2,0)</f>
        <v>26</v>
      </c>
      <c r="G17" t="str">
        <f>VLOOKUP(C17,WB_ids!$F$2:$H$248,3,0)</f>
        <v>Bolivia</v>
      </c>
    </row>
    <row r="18" spans="1:7" x14ac:dyDescent="0.25">
      <c r="A18" t="s">
        <v>39</v>
      </c>
      <c r="B18">
        <v>20</v>
      </c>
      <c r="C18" s="1" t="s">
        <v>40</v>
      </c>
      <c r="D18" s="1" t="s">
        <v>3</v>
      </c>
      <c r="E18" s="1" t="str">
        <f>VLOOKUP(C18,WB_ids!$F$2:$H$248,1,0)</f>
        <v>BWA</v>
      </c>
      <c r="F18" s="1">
        <f>VLOOKUP(C18,WB_ids!$F$2:$H$248,2,0)</f>
        <v>31</v>
      </c>
      <c r="G18" t="str">
        <f>VLOOKUP(C18,WB_ids!$F$2:$H$248,3,0)</f>
        <v>Botswana</v>
      </c>
    </row>
    <row r="19" spans="1:7" x14ac:dyDescent="0.25">
      <c r="A19" t="s">
        <v>41</v>
      </c>
      <c r="B19">
        <v>21</v>
      </c>
      <c r="C19" s="1" t="s">
        <v>42</v>
      </c>
      <c r="D19" s="1" t="s">
        <v>3</v>
      </c>
      <c r="E19" s="1" t="str">
        <f>VLOOKUP(C19,WB_ids!$F$2:$H$248,1,0)</f>
        <v>BRA</v>
      </c>
      <c r="F19" s="1">
        <f>VLOOKUP(C19,WB_ids!$F$2:$H$248,2,0)</f>
        <v>27</v>
      </c>
      <c r="G19" t="str">
        <f>VLOOKUP(C19,WB_ids!$F$2:$H$248,3,0)</f>
        <v>Brazil</v>
      </c>
    </row>
    <row r="20" spans="1:7" x14ac:dyDescent="0.25">
      <c r="A20" t="s">
        <v>43</v>
      </c>
      <c r="B20">
        <v>23</v>
      </c>
      <c r="C20" s="1" t="s">
        <v>44</v>
      </c>
      <c r="D20" s="1" t="s">
        <v>3</v>
      </c>
      <c r="E20" s="1" t="str">
        <f>VLOOKUP(C20,WB_ids!$F$2:$H$248,1,0)</f>
        <v>BLZ</v>
      </c>
      <c r="F20" s="1">
        <f>VLOOKUP(C20,WB_ids!$F$2:$H$248,2,0)</f>
        <v>24</v>
      </c>
      <c r="G20" t="str">
        <f>VLOOKUP(C20,WB_ids!$F$2:$H$248,3,0)</f>
        <v>Belize</v>
      </c>
    </row>
    <row r="21" spans="1:7" x14ac:dyDescent="0.25">
      <c r="A21" t="s">
        <v>45</v>
      </c>
      <c r="B21">
        <v>25</v>
      </c>
      <c r="C21" s="1" t="s">
        <v>46</v>
      </c>
      <c r="D21" s="1" t="s">
        <v>3</v>
      </c>
      <c r="E21" s="1" t="str">
        <f>VLOOKUP(C21,WB_ids!$F$2:$H$248,1,0)</f>
        <v>SLB</v>
      </c>
      <c r="F21" s="1">
        <f>VLOOKUP(C21,WB_ids!$F$2:$H$248,2,0)</f>
        <v>169</v>
      </c>
      <c r="G21" t="str">
        <f>VLOOKUP(C21,WB_ids!$F$2:$H$248,3,0)</f>
        <v>Solomon Islands</v>
      </c>
    </row>
    <row r="22" spans="1:7" x14ac:dyDescent="0.25">
      <c r="A22" t="s">
        <v>47</v>
      </c>
      <c r="B22">
        <v>26</v>
      </c>
      <c r="C22" s="1" t="s">
        <v>48</v>
      </c>
      <c r="D22" s="1" t="s">
        <v>3</v>
      </c>
      <c r="E22" s="1" t="str">
        <f>VLOOKUP(C22,WB_ids!$F$2:$H$248,1,0)</f>
        <v>BRN</v>
      </c>
      <c r="F22" s="1">
        <f>VLOOKUP(C22,WB_ids!$F$2:$H$248,2,0)</f>
        <v>29</v>
      </c>
      <c r="G22" t="str">
        <f>VLOOKUP(C22,WB_ids!$F$2:$H$248,3,0)</f>
        <v>Brunei</v>
      </c>
    </row>
    <row r="23" spans="1:7" x14ac:dyDescent="0.25">
      <c r="A23" t="s">
        <v>49</v>
      </c>
      <c r="B23">
        <v>27</v>
      </c>
      <c r="C23" s="1" t="s">
        <v>50</v>
      </c>
      <c r="D23" s="1" t="s">
        <v>3</v>
      </c>
      <c r="E23" s="1" t="str">
        <f>VLOOKUP(C23,WB_ids!$F$2:$H$248,1,0)</f>
        <v>BGR</v>
      </c>
      <c r="F23" s="1">
        <f>VLOOKUP(C23,WB_ids!$F$2:$H$248,2,0)</f>
        <v>19</v>
      </c>
      <c r="G23" t="str">
        <f>VLOOKUP(C23,WB_ids!$F$2:$H$248,3,0)</f>
        <v>Bulgaria</v>
      </c>
    </row>
    <row r="24" spans="1:7" x14ac:dyDescent="0.25">
      <c r="A24" t="s">
        <v>51</v>
      </c>
      <c r="B24">
        <v>28</v>
      </c>
      <c r="C24" s="1" t="s">
        <v>52</v>
      </c>
      <c r="D24" s="1" t="s">
        <v>3</v>
      </c>
      <c r="E24" s="1" t="str">
        <f>VLOOKUP(C24,WB_ids!$F$2:$H$248,1,0)</f>
        <v>MMR</v>
      </c>
      <c r="F24" s="1">
        <f>VLOOKUP(C24,WB_ids!$F$2:$H$248,2,0)</f>
        <v>127</v>
      </c>
      <c r="G24" t="str">
        <f>VLOOKUP(C24,WB_ids!$F$2:$H$248,3,0)</f>
        <v>Myanmar</v>
      </c>
    </row>
    <row r="25" spans="1:7" x14ac:dyDescent="0.25">
      <c r="A25" t="s">
        <v>53</v>
      </c>
      <c r="B25">
        <v>29</v>
      </c>
      <c r="C25" s="1" t="s">
        <v>54</v>
      </c>
      <c r="D25" s="1" t="s">
        <v>3</v>
      </c>
      <c r="E25" s="1" t="str">
        <f>VLOOKUP(C25,WB_ids!$F$2:$H$248,1,0)</f>
        <v>BDI</v>
      </c>
      <c r="F25" s="1">
        <f>VLOOKUP(C25,WB_ids!$F$2:$H$248,2,0)</f>
        <v>14</v>
      </c>
      <c r="G25" t="str">
        <f>VLOOKUP(C25,WB_ids!$F$2:$H$248,3,0)</f>
        <v>Burundi</v>
      </c>
    </row>
    <row r="26" spans="1:7" x14ac:dyDescent="0.25">
      <c r="A26" t="s">
        <v>55</v>
      </c>
      <c r="B26">
        <v>32</v>
      </c>
      <c r="C26" s="1" t="s">
        <v>56</v>
      </c>
      <c r="D26" s="1" t="s">
        <v>3</v>
      </c>
      <c r="E26" s="1" t="str">
        <f>VLOOKUP(C26,WB_ids!$F$2:$H$248,1,0)</f>
        <v>CMR</v>
      </c>
      <c r="F26" s="1">
        <f>VLOOKUP(C26,WB_ids!$F$2:$H$248,2,0)</f>
        <v>38</v>
      </c>
      <c r="G26" t="str">
        <f>VLOOKUP(C26,WB_ids!$F$2:$H$248,3,0)</f>
        <v>Cameroon</v>
      </c>
    </row>
    <row r="27" spans="1:7" x14ac:dyDescent="0.25">
      <c r="A27" t="s">
        <v>57</v>
      </c>
      <c r="B27">
        <v>33</v>
      </c>
      <c r="C27" s="1" t="s">
        <v>58</v>
      </c>
      <c r="D27" s="1" t="s">
        <v>3</v>
      </c>
      <c r="E27" s="1" t="str">
        <f>VLOOKUP(C27,WB_ids!$F$2:$H$248,1,0)</f>
        <v>CAN</v>
      </c>
      <c r="F27" s="1">
        <f>VLOOKUP(C27,WB_ids!$F$2:$H$248,2,0)</f>
        <v>33</v>
      </c>
      <c r="G27" t="str">
        <f>VLOOKUP(C27,WB_ids!$F$2:$H$248,3,0)</f>
        <v>Canada</v>
      </c>
    </row>
    <row r="28" spans="1:7" x14ac:dyDescent="0.25">
      <c r="A28" t="s">
        <v>59</v>
      </c>
      <c r="B28">
        <v>35</v>
      </c>
      <c r="C28" s="1" t="s">
        <v>60</v>
      </c>
      <c r="D28" s="1" t="s">
        <v>3</v>
      </c>
      <c r="E28" s="1" t="str">
        <f>VLOOKUP(C28,WB_ids!$F$2:$H$248,1,0)</f>
        <v>CPV</v>
      </c>
      <c r="F28" s="1">
        <f>VLOOKUP(C28,WB_ids!$F$2:$H$248,2,0)</f>
        <v>42</v>
      </c>
      <c r="G28" t="str">
        <f>VLOOKUP(C28,WB_ids!$F$2:$H$248,3,0)</f>
        <v>Cape Verde</v>
      </c>
    </row>
    <row r="29" spans="1:7" x14ac:dyDescent="0.25">
      <c r="A29" t="s">
        <v>61</v>
      </c>
      <c r="B29">
        <v>37</v>
      </c>
      <c r="C29" s="1" t="s">
        <v>62</v>
      </c>
      <c r="D29" s="1" t="s">
        <v>3</v>
      </c>
      <c r="E29" s="1" t="str">
        <f>VLOOKUP(C29,WB_ids!$F$2:$H$248,1,0)</f>
        <v>CAF</v>
      </c>
      <c r="F29" s="1">
        <f>VLOOKUP(C29,WB_ids!$F$2:$H$248,2,0)</f>
        <v>32</v>
      </c>
      <c r="G29" t="str">
        <f>VLOOKUP(C29,WB_ids!$F$2:$H$248,3,0)</f>
        <v>Central African Republic</v>
      </c>
    </row>
    <row r="30" spans="1:7" x14ac:dyDescent="0.25">
      <c r="A30" t="s">
        <v>63</v>
      </c>
      <c r="B30">
        <v>38</v>
      </c>
      <c r="C30" s="1" t="s">
        <v>64</v>
      </c>
      <c r="D30" s="1" t="s">
        <v>3</v>
      </c>
      <c r="E30" s="1" t="str">
        <f>VLOOKUP(C30,WB_ids!$F$2:$H$248,1,0)</f>
        <v>LKA</v>
      </c>
      <c r="F30" s="1">
        <f>VLOOKUP(C30,WB_ids!$F$2:$H$248,2,0)</f>
        <v>112</v>
      </c>
      <c r="G30" t="str">
        <f>VLOOKUP(C30,WB_ids!$F$2:$H$248,3,0)</f>
        <v>Sri Lanka</v>
      </c>
    </row>
    <row r="31" spans="1:7" x14ac:dyDescent="0.25">
      <c r="A31" t="s">
        <v>65</v>
      </c>
      <c r="B31">
        <v>39</v>
      </c>
      <c r="C31" s="1" t="s">
        <v>66</v>
      </c>
      <c r="D31" s="1" t="s">
        <v>3</v>
      </c>
      <c r="E31" s="1" t="str">
        <f>VLOOKUP(C31,WB_ids!$F$2:$H$248,1,0)</f>
        <v>TCD</v>
      </c>
      <c r="F31" s="1">
        <f>VLOOKUP(C31,WB_ids!$F$2:$H$248,2,0)</f>
        <v>183</v>
      </c>
      <c r="G31" t="str">
        <f>VLOOKUP(C31,WB_ids!$F$2:$H$248,3,0)</f>
        <v>Chad</v>
      </c>
    </row>
    <row r="32" spans="1:7" x14ac:dyDescent="0.25">
      <c r="A32" t="s">
        <v>67</v>
      </c>
      <c r="B32">
        <v>40</v>
      </c>
      <c r="C32" s="1" t="s">
        <v>68</v>
      </c>
      <c r="D32" s="1" t="s">
        <v>3</v>
      </c>
      <c r="E32" s="1" t="str">
        <f>VLOOKUP(C32,WB_ids!$F$2:$H$248,1,0)</f>
        <v>CHL</v>
      </c>
      <c r="F32" s="1">
        <f>VLOOKUP(C32,WB_ids!$F$2:$H$248,2,0)</f>
        <v>35</v>
      </c>
      <c r="G32" t="str">
        <f>VLOOKUP(C32,WB_ids!$F$2:$H$248,3,0)</f>
        <v>Chile</v>
      </c>
    </row>
    <row r="33" spans="1:7" x14ac:dyDescent="0.25">
      <c r="A33" t="s">
        <v>69</v>
      </c>
      <c r="B33">
        <v>44</v>
      </c>
      <c r="C33" s="1" t="s">
        <v>70</v>
      </c>
      <c r="D33" s="1" t="s">
        <v>3</v>
      </c>
      <c r="E33" s="1" t="str">
        <f>VLOOKUP(C33,WB_ids!$F$2:$H$248,1,0)</f>
        <v>COL</v>
      </c>
      <c r="F33" s="1">
        <f>VLOOKUP(C33,WB_ids!$F$2:$H$248,2,0)</f>
        <v>40</v>
      </c>
      <c r="G33" t="str">
        <f>VLOOKUP(C33,WB_ids!$F$2:$H$248,3,0)</f>
        <v>Colombia</v>
      </c>
    </row>
    <row r="34" spans="1:7" x14ac:dyDescent="0.25">
      <c r="A34" t="s">
        <v>71</v>
      </c>
      <c r="B34">
        <v>45</v>
      </c>
      <c r="C34" s="1" t="s">
        <v>72</v>
      </c>
      <c r="D34" s="1" t="s">
        <v>3</v>
      </c>
      <c r="E34" s="1" t="str">
        <f>VLOOKUP(C34,WB_ids!$F$2:$H$248,1,0)</f>
        <v>COM</v>
      </c>
      <c r="F34" s="1">
        <f>VLOOKUP(C34,WB_ids!$F$2:$H$248,2,0)</f>
        <v>41</v>
      </c>
      <c r="G34" t="str">
        <f>VLOOKUP(C34,WB_ids!$F$2:$H$248,3,0)</f>
        <v>Comoros</v>
      </c>
    </row>
    <row r="35" spans="1:7" x14ac:dyDescent="0.25">
      <c r="A35" t="s">
        <v>73</v>
      </c>
      <c r="B35">
        <v>46</v>
      </c>
      <c r="C35" s="1" t="s">
        <v>74</v>
      </c>
      <c r="D35" s="1" t="s">
        <v>3</v>
      </c>
      <c r="E35" s="1" t="str">
        <f>VLOOKUP(C35,WB_ids!$F$2:$H$248,1,0)</f>
        <v>COG</v>
      </c>
      <c r="F35" s="1">
        <f>VLOOKUP(C35,WB_ids!$F$2:$H$248,2,0)</f>
        <v>39</v>
      </c>
      <c r="G35" t="str">
        <f>VLOOKUP(C35,WB_ids!$F$2:$H$248,3,0)</f>
        <v>Congo, Rep.</v>
      </c>
    </row>
    <row r="36" spans="1:7" x14ac:dyDescent="0.25">
      <c r="A36" t="s">
        <v>75</v>
      </c>
      <c r="B36">
        <v>47</v>
      </c>
      <c r="C36" s="1" t="s">
        <v>76</v>
      </c>
      <c r="D36" s="1" t="s">
        <v>3</v>
      </c>
      <c r="E36" s="1" t="str">
        <f>VLOOKUP(C36,WB_ids!$F$2:$H$248,1,0)</f>
        <v>COK</v>
      </c>
      <c r="F36" s="1">
        <f>VLOOKUP(C36,WB_ids!$F$2:$H$248,2,0)</f>
        <v>225</v>
      </c>
      <c r="G36" t="str">
        <f>VLOOKUP(C36,WB_ids!$F$2:$H$248,3,0)</f>
        <v>Cook Islands (N.Z.)</v>
      </c>
    </row>
    <row r="37" spans="1:7" x14ac:dyDescent="0.25">
      <c r="A37" t="s">
        <v>77</v>
      </c>
      <c r="B37">
        <v>48</v>
      </c>
      <c r="C37" s="1" t="s">
        <v>78</v>
      </c>
      <c r="D37" s="1" t="s">
        <v>3</v>
      </c>
      <c r="E37" s="1" t="str">
        <f>VLOOKUP(C37,WB_ids!$F$2:$H$248,1,0)</f>
        <v>CRI</v>
      </c>
      <c r="F37" s="1">
        <f>VLOOKUP(C37,WB_ids!$F$2:$H$248,2,0)</f>
        <v>43</v>
      </c>
      <c r="G37" t="str">
        <f>VLOOKUP(C37,WB_ids!$F$2:$H$248,3,0)</f>
        <v>Costa Rica</v>
      </c>
    </row>
    <row r="38" spans="1:7" x14ac:dyDescent="0.25">
      <c r="A38" t="s">
        <v>79</v>
      </c>
      <c r="B38">
        <v>49</v>
      </c>
      <c r="C38" s="1" t="s">
        <v>80</v>
      </c>
      <c r="D38" s="1" t="s">
        <v>3</v>
      </c>
      <c r="E38" s="1" t="str">
        <f>VLOOKUP(C38,WB_ids!$F$2:$H$248,1,0)</f>
        <v>CUB</v>
      </c>
      <c r="F38" s="1">
        <f>VLOOKUP(C38,WB_ids!$F$2:$H$248,2,0)</f>
        <v>44</v>
      </c>
      <c r="G38" t="str">
        <f>VLOOKUP(C38,WB_ids!$F$2:$H$248,3,0)</f>
        <v>Cuba</v>
      </c>
    </row>
    <row r="39" spans="1:7" x14ac:dyDescent="0.25">
      <c r="A39" t="s">
        <v>81</v>
      </c>
      <c r="B39">
        <v>50</v>
      </c>
      <c r="C39" s="1" t="s">
        <v>82</v>
      </c>
      <c r="D39" s="1" t="s">
        <v>3</v>
      </c>
      <c r="E39" s="1" t="str">
        <f>VLOOKUP(C39,WB_ids!$F$2:$H$248,1,0)</f>
        <v>CYP</v>
      </c>
      <c r="F39" s="1">
        <f>VLOOKUP(C39,WB_ids!$F$2:$H$248,2,0)</f>
        <v>46</v>
      </c>
      <c r="G39" t="str">
        <f>VLOOKUP(C39,WB_ids!$F$2:$H$248,3,0)</f>
        <v>Cyprus</v>
      </c>
    </row>
    <row r="40" spans="1:7" x14ac:dyDescent="0.25">
      <c r="A40" t="s">
        <v>83</v>
      </c>
      <c r="B40">
        <v>52</v>
      </c>
      <c r="C40" s="1" t="s">
        <v>84</v>
      </c>
      <c r="D40" s="1" t="s">
        <v>3</v>
      </c>
      <c r="E40" s="1" t="str">
        <f>VLOOKUP(C40,WB_ids!$F$2:$H$248,1,0)</f>
        <v>AZE</v>
      </c>
      <c r="F40" s="1">
        <f>VLOOKUP(C40,WB_ids!$F$2:$H$248,2,0)</f>
        <v>13</v>
      </c>
      <c r="G40" t="str">
        <f>VLOOKUP(C40,WB_ids!$F$2:$H$248,3,0)</f>
        <v>Azerbaijan</v>
      </c>
    </row>
    <row r="41" spans="1:7" x14ac:dyDescent="0.25">
      <c r="A41" t="s">
        <v>85</v>
      </c>
      <c r="B41">
        <v>53</v>
      </c>
      <c r="C41" s="1" t="s">
        <v>86</v>
      </c>
      <c r="D41" s="1" t="s">
        <v>3</v>
      </c>
      <c r="E41" s="1" t="str">
        <f>VLOOKUP(C41,WB_ids!$F$2:$H$248,1,0)</f>
        <v>BEN</v>
      </c>
      <c r="F41" s="1">
        <f>VLOOKUP(C41,WB_ids!$F$2:$H$248,2,0)</f>
        <v>16</v>
      </c>
      <c r="G41" t="str">
        <f>VLOOKUP(C41,WB_ids!$F$2:$H$248,3,0)</f>
        <v>Benin</v>
      </c>
    </row>
    <row r="42" spans="1:7" x14ac:dyDescent="0.25">
      <c r="A42" t="s">
        <v>87</v>
      </c>
      <c r="B42">
        <v>54</v>
      </c>
      <c r="C42" s="1" t="s">
        <v>88</v>
      </c>
      <c r="D42" s="1" t="s">
        <v>3</v>
      </c>
      <c r="E42" s="1" t="str">
        <f>VLOOKUP(C42,WB_ids!$F$2:$H$248,1,0)</f>
        <v>DNK</v>
      </c>
      <c r="F42" s="1">
        <f>VLOOKUP(C42,WB_ids!$F$2:$H$248,2,0)</f>
        <v>51</v>
      </c>
      <c r="G42" t="str">
        <f>VLOOKUP(C42,WB_ids!$F$2:$H$248,3,0)</f>
        <v>Denmark</v>
      </c>
    </row>
    <row r="43" spans="1:7" x14ac:dyDescent="0.25">
      <c r="A43" t="s">
        <v>89</v>
      </c>
      <c r="B43">
        <v>55</v>
      </c>
      <c r="C43" s="1" t="s">
        <v>90</v>
      </c>
      <c r="D43" s="1" t="s">
        <v>3</v>
      </c>
      <c r="E43" s="1" t="str">
        <f>VLOOKUP(C43,WB_ids!$F$2:$H$248,1,0)</f>
        <v>DMA</v>
      </c>
      <c r="F43" s="1">
        <f>VLOOKUP(C43,WB_ids!$F$2:$H$248,2,0)</f>
        <v>50</v>
      </c>
      <c r="G43" t="str">
        <f>VLOOKUP(C43,WB_ids!$F$2:$H$248,3,0)</f>
        <v>Dominica</v>
      </c>
    </row>
    <row r="44" spans="1:7" x14ac:dyDescent="0.25">
      <c r="A44" t="s">
        <v>91</v>
      </c>
      <c r="B44">
        <v>56</v>
      </c>
      <c r="C44" s="1" t="s">
        <v>92</v>
      </c>
      <c r="D44" s="1" t="s">
        <v>3</v>
      </c>
      <c r="E44" s="1" t="str">
        <f>VLOOKUP(C44,WB_ids!$F$2:$H$248,1,0)</f>
        <v>DOM</v>
      </c>
      <c r="F44" s="1">
        <f>VLOOKUP(C44,WB_ids!$F$2:$H$248,2,0)</f>
        <v>52</v>
      </c>
      <c r="G44" t="str">
        <f>VLOOKUP(C44,WB_ids!$F$2:$H$248,3,0)</f>
        <v>Dominican Republic</v>
      </c>
    </row>
    <row r="45" spans="1:7" x14ac:dyDescent="0.25">
      <c r="A45" t="s">
        <v>93</v>
      </c>
      <c r="B45">
        <v>57</v>
      </c>
      <c r="C45" s="1" t="s">
        <v>94</v>
      </c>
      <c r="D45" s="1" t="s">
        <v>3</v>
      </c>
      <c r="E45" s="1" t="str">
        <f>VLOOKUP(C45,WB_ids!$F$2:$H$248,1,0)</f>
        <v>BLR</v>
      </c>
      <c r="F45" s="1">
        <f>VLOOKUP(C45,WB_ids!$F$2:$H$248,2,0)</f>
        <v>23</v>
      </c>
      <c r="G45" t="str">
        <f>VLOOKUP(C45,WB_ids!$F$2:$H$248,3,0)</f>
        <v>Belarus</v>
      </c>
    </row>
    <row r="46" spans="1:7" x14ac:dyDescent="0.25">
      <c r="A46" t="s">
        <v>95</v>
      </c>
      <c r="B46">
        <v>58</v>
      </c>
      <c r="C46" s="1" t="s">
        <v>96</v>
      </c>
      <c r="D46" s="1" t="s">
        <v>3</v>
      </c>
      <c r="E46" s="1" t="str">
        <f>VLOOKUP(C46,WB_ids!$F$2:$H$248,1,0)</f>
        <v>ECU</v>
      </c>
      <c r="F46" s="1">
        <f>VLOOKUP(C46,WB_ids!$F$2:$H$248,2,0)</f>
        <v>54</v>
      </c>
      <c r="G46" t="str">
        <f>VLOOKUP(C46,WB_ids!$F$2:$H$248,3,0)</f>
        <v>Ecuador</v>
      </c>
    </row>
    <row r="47" spans="1:7" x14ac:dyDescent="0.25">
      <c r="A47" t="s">
        <v>97</v>
      </c>
      <c r="B47">
        <v>59</v>
      </c>
      <c r="C47" s="1" t="s">
        <v>98</v>
      </c>
      <c r="D47" s="1" t="s">
        <v>3</v>
      </c>
      <c r="E47" s="1" t="str">
        <f>VLOOKUP(C47,WB_ids!$F$2:$H$248,1,0)</f>
        <v>EGY</v>
      </c>
      <c r="F47" s="1">
        <f>VLOOKUP(C47,WB_ids!$F$2:$H$248,2,0)</f>
        <v>55</v>
      </c>
      <c r="G47" t="str">
        <f>VLOOKUP(C47,WB_ids!$F$2:$H$248,3,0)</f>
        <v>Egypt, Arab Rep.</v>
      </c>
    </row>
    <row r="48" spans="1:7" x14ac:dyDescent="0.25">
      <c r="A48" t="s">
        <v>99</v>
      </c>
      <c r="B48">
        <v>60</v>
      </c>
      <c r="C48" s="1" t="s">
        <v>100</v>
      </c>
      <c r="D48" s="1" t="s">
        <v>3</v>
      </c>
      <c r="E48" s="1" t="str">
        <f>VLOOKUP(C48,WB_ids!$F$2:$H$248,1,0)</f>
        <v>SLV</v>
      </c>
      <c r="F48" s="1">
        <f>VLOOKUP(C48,WB_ids!$F$2:$H$248,2,0)</f>
        <v>171</v>
      </c>
      <c r="G48" t="str">
        <f>VLOOKUP(C48,WB_ids!$F$2:$H$248,3,0)</f>
        <v>El Salvador</v>
      </c>
    </row>
    <row r="49" spans="1:7" x14ac:dyDescent="0.25">
      <c r="A49" t="s">
        <v>101</v>
      </c>
      <c r="B49">
        <v>61</v>
      </c>
      <c r="C49" s="1" t="s">
        <v>102</v>
      </c>
      <c r="D49" s="1" t="s">
        <v>3</v>
      </c>
      <c r="E49" s="1" t="str">
        <f>VLOOKUP(C49,WB_ids!$F$2:$H$248,1,0)</f>
        <v>GNQ</v>
      </c>
      <c r="F49" s="1">
        <f>VLOOKUP(C49,WB_ids!$F$2:$H$248,2,0)</f>
        <v>74</v>
      </c>
      <c r="G49" t="str">
        <f>VLOOKUP(C49,WB_ids!$F$2:$H$248,3,0)</f>
        <v>Equatorial Guinea</v>
      </c>
    </row>
    <row r="50" spans="1:7" x14ac:dyDescent="0.25">
      <c r="A50" t="s">
        <v>103</v>
      </c>
      <c r="B50">
        <v>63</v>
      </c>
      <c r="C50" s="1" t="s">
        <v>104</v>
      </c>
      <c r="D50" s="1" t="s">
        <v>3</v>
      </c>
      <c r="E50" s="1" t="str">
        <f>VLOOKUP(C50,WB_ids!$F$2:$H$248,1,0)</f>
        <v>EST</v>
      </c>
      <c r="F50" s="1">
        <f>VLOOKUP(C50,WB_ids!$F$2:$H$248,2,0)</f>
        <v>58</v>
      </c>
      <c r="G50" t="str">
        <f>VLOOKUP(C50,WB_ids!$F$2:$H$248,3,0)</f>
        <v>Estonia</v>
      </c>
    </row>
    <row r="51" spans="1:7" x14ac:dyDescent="0.25">
      <c r="A51" t="s">
        <v>105</v>
      </c>
      <c r="B51">
        <v>64</v>
      </c>
      <c r="C51" s="1" t="s">
        <v>106</v>
      </c>
      <c r="D51" s="1" t="s">
        <v>3</v>
      </c>
      <c r="E51" s="1" t="str">
        <f>VLOOKUP(C51,WB_ids!$F$2:$H$248,1,0)</f>
        <v>FRO</v>
      </c>
      <c r="F51" s="1">
        <f>VLOOKUP(C51,WB_ids!$F$2:$H$248,2,0)</f>
        <v>63</v>
      </c>
      <c r="G51" t="str">
        <f>VLOOKUP(C51,WB_ids!$F$2:$H$248,3,0)</f>
        <v>Faroe Islands (Den.)</v>
      </c>
    </row>
    <row r="52" spans="1:7" x14ac:dyDescent="0.25">
      <c r="A52" t="s">
        <v>107</v>
      </c>
      <c r="B52">
        <v>66</v>
      </c>
      <c r="C52" s="1" t="s">
        <v>108</v>
      </c>
      <c r="D52" s="1" t="s">
        <v>3</v>
      </c>
      <c r="E52" s="1" t="str">
        <f>VLOOKUP(C52,WB_ids!$F$2:$H$248,1,0)</f>
        <v>FJI</v>
      </c>
      <c r="F52" s="1">
        <f>VLOOKUP(C52,WB_ids!$F$2:$H$248,2,0)</f>
        <v>61</v>
      </c>
      <c r="G52" t="str">
        <f>VLOOKUP(C52,WB_ids!$F$2:$H$248,3,0)</f>
        <v>Fiji</v>
      </c>
    </row>
    <row r="53" spans="1:7" x14ac:dyDescent="0.25">
      <c r="A53" t="s">
        <v>109</v>
      </c>
      <c r="B53">
        <v>67</v>
      </c>
      <c r="C53" s="1" t="s">
        <v>110</v>
      </c>
      <c r="D53" s="1" t="s">
        <v>3</v>
      </c>
      <c r="E53" s="1" t="str">
        <f>VLOOKUP(C53,WB_ids!$F$2:$H$248,1,0)</f>
        <v>FIN</v>
      </c>
      <c r="F53" s="1">
        <f>VLOOKUP(C53,WB_ids!$F$2:$H$248,2,0)</f>
        <v>60</v>
      </c>
      <c r="G53" t="str">
        <f>VLOOKUP(C53,WB_ids!$F$2:$H$248,3,0)</f>
        <v>Finland</v>
      </c>
    </row>
    <row r="54" spans="1:7" x14ac:dyDescent="0.25">
      <c r="A54" t="s">
        <v>111</v>
      </c>
      <c r="B54">
        <v>68</v>
      </c>
      <c r="C54" s="1" t="s">
        <v>112</v>
      </c>
      <c r="D54" s="1" t="s">
        <v>3</v>
      </c>
      <c r="E54" s="1" t="str">
        <f>VLOOKUP(C54,WB_ids!$F$2:$H$248,1,0)</f>
        <v>FRA</v>
      </c>
      <c r="F54" s="1">
        <f>VLOOKUP(C54,WB_ids!$F$2:$H$248,2,0)</f>
        <v>62</v>
      </c>
      <c r="G54" t="str">
        <f>VLOOKUP(C54,WB_ids!$F$2:$H$248,3,0)</f>
        <v>France</v>
      </c>
    </row>
    <row r="55" spans="1:7" x14ac:dyDescent="0.25">
      <c r="A55" t="s">
        <v>113</v>
      </c>
      <c r="B55">
        <v>72</v>
      </c>
      <c r="C55" s="1" t="s">
        <v>114</v>
      </c>
      <c r="D55" s="1" t="s">
        <v>3</v>
      </c>
      <c r="E55" s="1" t="str">
        <f>VLOOKUP(C55,WB_ids!$F$2:$H$248,1,0)</f>
        <v>DJI</v>
      </c>
      <c r="F55" s="1">
        <f>VLOOKUP(C55,WB_ids!$F$2:$H$248,2,0)</f>
        <v>49</v>
      </c>
      <c r="G55" t="str">
        <f>VLOOKUP(C55,WB_ids!$F$2:$H$248,3,0)</f>
        <v>Djibouti</v>
      </c>
    </row>
    <row r="56" spans="1:7" x14ac:dyDescent="0.25">
      <c r="A56" t="s">
        <v>115</v>
      </c>
      <c r="B56">
        <v>73</v>
      </c>
      <c r="C56" s="1" t="s">
        <v>116</v>
      </c>
      <c r="D56" s="1" t="s">
        <v>3</v>
      </c>
      <c r="E56" s="1" t="str">
        <f>VLOOKUP(C56,WB_ids!$F$2:$H$248,1,0)</f>
        <v>GEO</v>
      </c>
      <c r="F56" s="1">
        <f>VLOOKUP(C56,WB_ids!$F$2:$H$248,2,0)</f>
        <v>67</v>
      </c>
      <c r="G56" t="str">
        <f>VLOOKUP(C56,WB_ids!$F$2:$H$248,3,0)</f>
        <v>Georgia</v>
      </c>
    </row>
    <row r="57" spans="1:7" x14ac:dyDescent="0.25">
      <c r="A57" t="s">
        <v>117</v>
      </c>
      <c r="B57">
        <v>74</v>
      </c>
      <c r="C57" s="1" t="s">
        <v>118</v>
      </c>
      <c r="D57" s="1" t="s">
        <v>3</v>
      </c>
      <c r="E57" s="1" t="str">
        <f>VLOOKUP(C57,WB_ids!$F$2:$H$248,1,0)</f>
        <v>GAB</v>
      </c>
      <c r="F57" s="1">
        <f>VLOOKUP(C57,WB_ids!$F$2:$H$248,2,0)</f>
        <v>65</v>
      </c>
      <c r="G57" t="str">
        <f>VLOOKUP(C57,WB_ids!$F$2:$H$248,3,0)</f>
        <v>Gabon</v>
      </c>
    </row>
    <row r="58" spans="1:7" x14ac:dyDescent="0.25">
      <c r="A58" t="s">
        <v>119</v>
      </c>
      <c r="B58">
        <v>75</v>
      </c>
      <c r="C58" s="1" t="s">
        <v>120</v>
      </c>
      <c r="D58" s="1" t="s">
        <v>3</v>
      </c>
      <c r="E58" s="1" t="str">
        <f>VLOOKUP(C58,WB_ids!$F$2:$H$248,1,0)</f>
        <v>GMB</v>
      </c>
      <c r="F58" s="1">
        <f>VLOOKUP(C58,WB_ids!$F$2:$H$248,2,0)</f>
        <v>72</v>
      </c>
      <c r="G58" t="str">
        <f>VLOOKUP(C58,WB_ids!$F$2:$H$248,3,0)</f>
        <v>Gambia, The</v>
      </c>
    </row>
    <row r="59" spans="1:7" x14ac:dyDescent="0.25">
      <c r="A59" t="s">
        <v>121</v>
      </c>
      <c r="B59">
        <v>79</v>
      </c>
      <c r="C59" s="1" t="s">
        <v>122</v>
      </c>
      <c r="D59" s="1" t="s">
        <v>3</v>
      </c>
      <c r="E59" s="1" t="str">
        <f>VLOOKUP(C59,WB_ids!$F$2:$H$248,1,0)</f>
        <v>DEU</v>
      </c>
      <c r="F59" s="1">
        <f>VLOOKUP(C59,WB_ids!$F$2:$H$248,2,0)</f>
        <v>48</v>
      </c>
      <c r="G59" t="str">
        <f>VLOOKUP(C59,WB_ids!$F$2:$H$248,3,0)</f>
        <v>Germany</v>
      </c>
    </row>
    <row r="60" spans="1:7" x14ac:dyDescent="0.25">
      <c r="A60" t="s">
        <v>123</v>
      </c>
      <c r="B60">
        <v>80</v>
      </c>
      <c r="C60" s="1" t="s">
        <v>124</v>
      </c>
      <c r="D60" s="1" t="s">
        <v>3</v>
      </c>
      <c r="E60" s="1" t="str">
        <f>VLOOKUP(C60,WB_ids!$F$2:$H$248,1,0)</f>
        <v>BIH</v>
      </c>
      <c r="F60" s="1">
        <f>VLOOKUP(C60,WB_ids!$F$2:$H$248,2,0)</f>
        <v>22</v>
      </c>
      <c r="G60" t="str">
        <f>VLOOKUP(C60,WB_ids!$F$2:$H$248,3,0)</f>
        <v>Bosnia and Herzegovina</v>
      </c>
    </row>
    <row r="61" spans="1:7" x14ac:dyDescent="0.25">
      <c r="A61" t="s">
        <v>125</v>
      </c>
      <c r="B61">
        <v>81</v>
      </c>
      <c r="C61" s="1" t="s">
        <v>126</v>
      </c>
      <c r="D61" s="1" t="s">
        <v>3</v>
      </c>
      <c r="E61" s="1" t="str">
        <f>VLOOKUP(C61,WB_ids!$F$2:$H$248,1,0)</f>
        <v>GHA</v>
      </c>
      <c r="F61" s="1">
        <f>VLOOKUP(C61,WB_ids!$F$2:$H$248,2,0)</f>
        <v>68</v>
      </c>
      <c r="G61" t="str">
        <f>VLOOKUP(C61,WB_ids!$F$2:$H$248,3,0)</f>
        <v>Ghana</v>
      </c>
    </row>
    <row r="62" spans="1:7" x14ac:dyDescent="0.25">
      <c r="A62" t="s">
        <v>127</v>
      </c>
      <c r="B62">
        <v>83</v>
      </c>
      <c r="C62" s="1" t="s">
        <v>128</v>
      </c>
      <c r="D62" s="1" t="s">
        <v>3</v>
      </c>
      <c r="E62" s="1" t="str">
        <f>VLOOKUP(C62,WB_ids!$F$2:$H$248,1,0)</f>
        <v>KIR</v>
      </c>
      <c r="F62" s="1">
        <f>VLOOKUP(C62,WB_ids!$F$2:$H$248,2,0)</f>
        <v>102</v>
      </c>
      <c r="G62" t="str">
        <f>VLOOKUP(C62,WB_ids!$F$2:$H$248,3,0)</f>
        <v>Kiribati</v>
      </c>
    </row>
    <row r="63" spans="1:7" x14ac:dyDescent="0.25">
      <c r="A63" t="s">
        <v>129</v>
      </c>
      <c r="B63">
        <v>84</v>
      </c>
      <c r="C63" s="1" t="s">
        <v>130</v>
      </c>
      <c r="D63" s="1" t="s">
        <v>3</v>
      </c>
      <c r="E63" s="1" t="str">
        <f>VLOOKUP(C63,WB_ids!$F$2:$H$248,1,0)</f>
        <v>GRC</v>
      </c>
      <c r="F63" s="1">
        <f>VLOOKUP(C63,WB_ids!$F$2:$H$248,2,0)</f>
        <v>75</v>
      </c>
      <c r="G63" t="str">
        <f>VLOOKUP(C63,WB_ids!$F$2:$H$248,3,0)</f>
        <v>Greece</v>
      </c>
    </row>
    <row r="64" spans="1:7" x14ac:dyDescent="0.25">
      <c r="A64" t="s">
        <v>131</v>
      </c>
      <c r="B64">
        <v>86</v>
      </c>
      <c r="C64" s="1" t="s">
        <v>132</v>
      </c>
      <c r="D64" s="1" t="s">
        <v>3</v>
      </c>
      <c r="E64" s="1" t="str">
        <f>VLOOKUP(C64,WB_ids!$F$2:$H$248,1,0)</f>
        <v>GRD</v>
      </c>
      <c r="F64" s="1">
        <f>VLOOKUP(C64,WB_ids!$F$2:$H$248,2,0)</f>
        <v>76</v>
      </c>
      <c r="G64" t="str">
        <f>VLOOKUP(C64,WB_ids!$F$2:$H$248,3,0)</f>
        <v>Grenada</v>
      </c>
    </row>
    <row r="65" spans="1:7" x14ac:dyDescent="0.25">
      <c r="A65" t="s">
        <v>133</v>
      </c>
      <c r="B65">
        <v>89</v>
      </c>
      <c r="C65" s="1" t="s">
        <v>134</v>
      </c>
      <c r="D65" s="1" t="s">
        <v>3</v>
      </c>
      <c r="E65" s="1" t="str">
        <f>VLOOKUP(C65,WB_ids!$F$2:$H$248,1,0)</f>
        <v>GTM</v>
      </c>
      <c r="F65" s="1">
        <f>VLOOKUP(C65,WB_ids!$F$2:$H$248,2,0)</f>
        <v>78</v>
      </c>
      <c r="G65" t="str">
        <f>VLOOKUP(C65,WB_ids!$F$2:$H$248,3,0)</f>
        <v>Guatemala</v>
      </c>
    </row>
    <row r="66" spans="1:7" x14ac:dyDescent="0.25">
      <c r="A66" t="s">
        <v>135</v>
      </c>
      <c r="B66">
        <v>90</v>
      </c>
      <c r="C66" s="1" t="s">
        <v>136</v>
      </c>
      <c r="D66" s="1" t="s">
        <v>3</v>
      </c>
      <c r="E66" s="1" t="str">
        <f>VLOOKUP(C66,WB_ids!$F$2:$H$248,1,0)</f>
        <v>GIN</v>
      </c>
      <c r="F66" s="1">
        <f>VLOOKUP(C66,WB_ids!$F$2:$H$248,2,0)</f>
        <v>70</v>
      </c>
      <c r="G66" t="str">
        <f>VLOOKUP(C66,WB_ids!$F$2:$H$248,3,0)</f>
        <v>Guinea</v>
      </c>
    </row>
    <row r="67" spans="1:7" x14ac:dyDescent="0.25">
      <c r="A67" t="s">
        <v>137</v>
      </c>
      <c r="B67">
        <v>91</v>
      </c>
      <c r="C67" s="1" t="s">
        <v>138</v>
      </c>
      <c r="D67" s="1" t="s">
        <v>3</v>
      </c>
      <c r="E67" s="1" t="str">
        <f>VLOOKUP(C67,WB_ids!$F$2:$H$248,1,0)</f>
        <v>GUY</v>
      </c>
      <c r="F67" s="1">
        <f>VLOOKUP(C67,WB_ids!$F$2:$H$248,2,0)</f>
        <v>81</v>
      </c>
      <c r="G67" t="str">
        <f>VLOOKUP(C67,WB_ids!$F$2:$H$248,3,0)</f>
        <v>Guyana</v>
      </c>
    </row>
    <row r="68" spans="1:7" x14ac:dyDescent="0.25">
      <c r="A68" t="s">
        <v>139</v>
      </c>
      <c r="B68">
        <v>93</v>
      </c>
      <c r="C68" s="1" t="s">
        <v>140</v>
      </c>
      <c r="D68" s="1" t="s">
        <v>3</v>
      </c>
      <c r="E68" s="1" t="str">
        <f>VLOOKUP(C68,WB_ids!$F$2:$H$248,1,0)</f>
        <v>HTI</v>
      </c>
      <c r="F68" s="1">
        <f>VLOOKUP(C68,WB_ids!$F$2:$H$248,2,0)</f>
        <v>85</v>
      </c>
      <c r="G68" t="str">
        <f>VLOOKUP(C68,WB_ids!$F$2:$H$248,3,0)</f>
        <v>Haiti</v>
      </c>
    </row>
    <row r="69" spans="1:7" x14ac:dyDescent="0.25">
      <c r="A69" t="s">
        <v>141</v>
      </c>
      <c r="B69">
        <v>94</v>
      </c>
      <c r="C69" s="1" t="s">
        <v>142</v>
      </c>
      <c r="D69" s="1" t="s">
        <v>3</v>
      </c>
      <c r="E69" s="1" t="e">
        <f>VLOOKUP(C69,WB_ids!$F$2:$H$248,1,0)</f>
        <v>#N/A</v>
      </c>
      <c r="F69" s="1" t="e">
        <f>VLOOKUP(C69,WB_ids!$F$2:$H$248,2,0)</f>
        <v>#N/A</v>
      </c>
      <c r="G69" t="e">
        <f>VLOOKUP(C69,WB_ids!$F$2:$H$248,3,0)</f>
        <v>#N/A</v>
      </c>
    </row>
    <row r="70" spans="1:7" x14ac:dyDescent="0.25">
      <c r="A70" t="s">
        <v>143</v>
      </c>
      <c r="B70">
        <v>95</v>
      </c>
      <c r="C70" s="1" t="s">
        <v>144</v>
      </c>
      <c r="D70" s="1" t="s">
        <v>3</v>
      </c>
      <c r="E70" s="1" t="str">
        <f>VLOOKUP(C70,WB_ids!$F$2:$H$248,1,0)</f>
        <v>HND</v>
      </c>
      <c r="F70" s="1">
        <f>VLOOKUP(C70,WB_ids!$F$2:$H$248,2,0)</f>
        <v>83</v>
      </c>
      <c r="G70" t="str">
        <f>VLOOKUP(C70,WB_ids!$F$2:$H$248,3,0)</f>
        <v>Honduras</v>
      </c>
    </row>
    <row r="71" spans="1:7" x14ac:dyDescent="0.25">
      <c r="A71" t="s">
        <v>145</v>
      </c>
      <c r="B71">
        <v>97</v>
      </c>
      <c r="C71" s="1" t="s">
        <v>146</v>
      </c>
      <c r="D71" s="1" t="s">
        <v>3</v>
      </c>
      <c r="E71" s="1" t="str">
        <f>VLOOKUP(C71,WB_ids!$F$2:$H$248,1,0)</f>
        <v>HUN</v>
      </c>
      <c r="F71" s="1">
        <f>VLOOKUP(C71,WB_ids!$F$2:$H$248,2,0)</f>
        <v>86</v>
      </c>
      <c r="G71" t="str">
        <f>VLOOKUP(C71,WB_ids!$F$2:$H$248,3,0)</f>
        <v>Hungary</v>
      </c>
    </row>
    <row r="72" spans="1:7" x14ac:dyDescent="0.25">
      <c r="A72" t="s">
        <v>147</v>
      </c>
      <c r="B72">
        <v>98</v>
      </c>
      <c r="C72" s="1" t="s">
        <v>148</v>
      </c>
      <c r="D72" s="1" t="s">
        <v>3</v>
      </c>
      <c r="E72" s="1" t="str">
        <f>VLOOKUP(C72,WB_ids!$F$2:$H$248,1,0)</f>
        <v>HRV</v>
      </c>
      <c r="F72" s="1">
        <f>VLOOKUP(C72,WB_ids!$F$2:$H$248,2,0)</f>
        <v>84</v>
      </c>
      <c r="G72" t="str">
        <f>VLOOKUP(C72,WB_ids!$F$2:$H$248,3,0)</f>
        <v>Croatia</v>
      </c>
    </row>
    <row r="73" spans="1:7" x14ac:dyDescent="0.25">
      <c r="A73" t="s">
        <v>149</v>
      </c>
      <c r="B73">
        <v>99</v>
      </c>
      <c r="C73" s="1" t="s">
        <v>150</v>
      </c>
      <c r="D73" s="1" t="s">
        <v>3</v>
      </c>
      <c r="E73" s="1" t="str">
        <f>VLOOKUP(C73,WB_ids!$F$2:$H$248,1,0)</f>
        <v>ISL</v>
      </c>
      <c r="F73" s="1">
        <f>VLOOKUP(C73,WB_ids!$F$2:$H$248,2,0)</f>
        <v>92</v>
      </c>
      <c r="G73" t="str">
        <f>VLOOKUP(C73,WB_ids!$F$2:$H$248,3,0)</f>
        <v>Iceland</v>
      </c>
    </row>
    <row r="74" spans="1:7" x14ac:dyDescent="0.25">
      <c r="A74" t="s">
        <v>151</v>
      </c>
      <c r="B74">
        <v>100</v>
      </c>
      <c r="C74" s="1" t="s">
        <v>152</v>
      </c>
      <c r="D74" s="1" t="s">
        <v>3</v>
      </c>
      <c r="E74" s="1" t="str">
        <f>VLOOKUP(C74,WB_ids!$F$2:$H$248,1,0)</f>
        <v>IND</v>
      </c>
      <c r="F74" s="1">
        <f>VLOOKUP(C74,WB_ids!$F$2:$H$248,2,0)</f>
        <v>88</v>
      </c>
      <c r="G74" t="str">
        <f>VLOOKUP(C74,WB_ids!$F$2:$H$248,3,0)</f>
        <v>India</v>
      </c>
    </row>
    <row r="75" spans="1:7" x14ac:dyDescent="0.25">
      <c r="A75" t="s">
        <v>153</v>
      </c>
      <c r="B75">
        <v>101</v>
      </c>
      <c r="C75" s="1" t="s">
        <v>154</v>
      </c>
      <c r="D75" s="1" t="s">
        <v>3</v>
      </c>
      <c r="E75" s="1" t="str">
        <f>VLOOKUP(C75,WB_ids!$F$2:$H$248,1,0)</f>
        <v>IDN</v>
      </c>
      <c r="F75" s="1">
        <f>VLOOKUP(C75,WB_ids!$F$2:$H$248,2,0)</f>
        <v>244</v>
      </c>
      <c r="G75" t="str">
        <f>VLOOKUP(C75,WB_ids!$F$2:$H$248,3,0)</f>
        <v>Indonesia</v>
      </c>
    </row>
    <row r="76" spans="1:7" x14ac:dyDescent="0.25">
      <c r="A76" t="s">
        <v>155</v>
      </c>
      <c r="B76">
        <v>102</v>
      </c>
      <c r="C76" s="1" t="s">
        <v>156</v>
      </c>
      <c r="D76" s="1" t="s">
        <v>3</v>
      </c>
      <c r="E76" s="1" t="str">
        <f>VLOOKUP(C76,WB_ids!$F$2:$H$248,1,0)</f>
        <v>IRN</v>
      </c>
      <c r="F76" s="1">
        <f>VLOOKUP(C76,WB_ids!$F$2:$H$248,2,0)</f>
        <v>90</v>
      </c>
      <c r="G76" t="str">
        <f>VLOOKUP(C76,WB_ids!$F$2:$H$248,3,0)</f>
        <v>Iran, Islamic Republic of</v>
      </c>
    </row>
    <row r="77" spans="1:7" x14ac:dyDescent="0.25">
      <c r="A77" t="s">
        <v>157</v>
      </c>
      <c r="B77">
        <v>103</v>
      </c>
      <c r="C77" s="1" t="s">
        <v>158</v>
      </c>
      <c r="D77" s="1" t="s">
        <v>3</v>
      </c>
      <c r="E77" s="1" t="str">
        <f>VLOOKUP(C77,WB_ids!$F$2:$H$248,1,0)</f>
        <v>IRQ</v>
      </c>
      <c r="F77" s="1">
        <f>VLOOKUP(C77,WB_ids!$F$2:$H$248,2,0)</f>
        <v>91</v>
      </c>
      <c r="G77" t="str">
        <f>VLOOKUP(C77,WB_ids!$F$2:$H$248,3,0)</f>
        <v>Iraq</v>
      </c>
    </row>
    <row r="78" spans="1:7" x14ac:dyDescent="0.25">
      <c r="A78" t="s">
        <v>159</v>
      </c>
      <c r="B78">
        <v>104</v>
      </c>
      <c r="C78" s="1" t="s">
        <v>160</v>
      </c>
      <c r="D78" s="1" t="s">
        <v>3</v>
      </c>
      <c r="E78" s="1" t="str">
        <f>VLOOKUP(C78,WB_ids!$F$2:$H$248,1,0)</f>
        <v>IRL</v>
      </c>
      <c r="F78" s="1">
        <f>VLOOKUP(C78,WB_ids!$F$2:$H$248,2,0)</f>
        <v>89</v>
      </c>
      <c r="G78" t="str">
        <f>VLOOKUP(C78,WB_ids!$F$2:$H$248,3,0)</f>
        <v>Ireland</v>
      </c>
    </row>
    <row r="79" spans="1:7" x14ac:dyDescent="0.25">
      <c r="A79" t="s">
        <v>161</v>
      </c>
      <c r="B79">
        <v>105</v>
      </c>
      <c r="C79" s="1" t="s">
        <v>162</v>
      </c>
      <c r="D79" s="1" t="s">
        <v>3</v>
      </c>
      <c r="E79" s="1" t="str">
        <f>VLOOKUP(C79,WB_ids!$F$2:$H$248,1,0)</f>
        <v>ISR</v>
      </c>
      <c r="F79" s="1">
        <f>VLOOKUP(C79,WB_ids!$F$2:$H$248,2,0)</f>
        <v>93</v>
      </c>
      <c r="G79" t="str">
        <f>VLOOKUP(C79,WB_ids!$F$2:$H$248,3,0)</f>
        <v>Israel</v>
      </c>
    </row>
    <row r="80" spans="1:7" x14ac:dyDescent="0.25">
      <c r="A80" t="s">
        <v>163</v>
      </c>
      <c r="B80">
        <v>106</v>
      </c>
      <c r="C80" s="1" t="s">
        <v>164</v>
      </c>
      <c r="D80" s="1" t="s">
        <v>3</v>
      </c>
      <c r="E80" s="1" t="str">
        <f>VLOOKUP(C80,WB_ids!$F$2:$H$248,1,0)</f>
        <v>ITA</v>
      </c>
      <c r="F80" s="1">
        <f>VLOOKUP(C80,WB_ids!$F$2:$H$248,2,0)</f>
        <v>94</v>
      </c>
      <c r="G80" t="str">
        <f>VLOOKUP(C80,WB_ids!$F$2:$H$248,3,0)</f>
        <v>Italy</v>
      </c>
    </row>
    <row r="81" spans="1:7" x14ac:dyDescent="0.25">
      <c r="A81" t="s">
        <v>165</v>
      </c>
      <c r="B81">
        <v>107</v>
      </c>
      <c r="C81" s="1" t="s">
        <v>166</v>
      </c>
      <c r="D81" s="1" t="s">
        <v>3</v>
      </c>
      <c r="E81" s="1" t="str">
        <f>VLOOKUP(C81,WB_ids!$F$2:$H$248,1,0)</f>
        <v>CIV</v>
      </c>
      <c r="F81" s="1">
        <f>VLOOKUP(C81,WB_ids!$F$2:$H$248,2,0)</f>
        <v>37</v>
      </c>
      <c r="G81" t="str">
        <f>VLOOKUP(C81,WB_ids!$F$2:$H$248,3,0)</f>
        <v>Cote d'Ivoire</v>
      </c>
    </row>
    <row r="82" spans="1:7" x14ac:dyDescent="0.25">
      <c r="A82" t="s">
        <v>167</v>
      </c>
      <c r="B82">
        <v>108</v>
      </c>
      <c r="C82" s="1" t="s">
        <v>168</v>
      </c>
      <c r="D82" s="1" t="s">
        <v>3</v>
      </c>
      <c r="E82" s="1" t="str">
        <f>VLOOKUP(C82,WB_ids!$F$2:$H$248,1,0)</f>
        <v>KAZ</v>
      </c>
      <c r="F82" s="1">
        <f>VLOOKUP(C82,WB_ids!$F$2:$H$248,2,0)</f>
        <v>98</v>
      </c>
      <c r="G82" t="str">
        <f>VLOOKUP(C82,WB_ids!$F$2:$H$248,3,0)</f>
        <v>Kazakhstan</v>
      </c>
    </row>
    <row r="83" spans="1:7" x14ac:dyDescent="0.25">
      <c r="A83" t="s">
        <v>169</v>
      </c>
      <c r="B83">
        <v>109</v>
      </c>
      <c r="C83" s="1" t="s">
        <v>170</v>
      </c>
      <c r="D83" s="1" t="s">
        <v>3</v>
      </c>
      <c r="E83" s="1" t="str">
        <f>VLOOKUP(C83,WB_ids!$F$2:$H$248,1,0)</f>
        <v>JAM</v>
      </c>
      <c r="F83" s="1">
        <f>VLOOKUP(C83,WB_ids!$F$2:$H$248,2,0)</f>
        <v>95</v>
      </c>
      <c r="G83" t="str">
        <f>VLOOKUP(C83,WB_ids!$F$2:$H$248,3,0)</f>
        <v>Jamaica</v>
      </c>
    </row>
    <row r="84" spans="1:7" x14ac:dyDescent="0.25">
      <c r="A84" t="s">
        <v>171</v>
      </c>
      <c r="B84">
        <v>110</v>
      </c>
      <c r="C84" s="1" t="s">
        <v>172</v>
      </c>
      <c r="D84" s="1" t="s">
        <v>3</v>
      </c>
      <c r="E84" s="1" t="str">
        <f>VLOOKUP(C84,WB_ids!$F$2:$H$248,1,0)</f>
        <v>JPN</v>
      </c>
      <c r="F84" s="1">
        <f>VLOOKUP(C84,WB_ids!$F$2:$H$248,2,0)</f>
        <v>97</v>
      </c>
      <c r="G84" t="str">
        <f>VLOOKUP(C84,WB_ids!$F$2:$H$248,3,0)</f>
        <v>Japan</v>
      </c>
    </row>
    <row r="85" spans="1:7" x14ac:dyDescent="0.25">
      <c r="A85" t="s">
        <v>173</v>
      </c>
      <c r="B85">
        <v>112</v>
      </c>
      <c r="C85" s="1" t="s">
        <v>174</v>
      </c>
      <c r="D85" s="1" t="s">
        <v>3</v>
      </c>
      <c r="E85" s="1" t="str">
        <f>VLOOKUP(C85,WB_ids!$F$2:$H$248,1,0)</f>
        <v>JOR</v>
      </c>
      <c r="F85" s="1">
        <f>VLOOKUP(C85,WB_ids!$F$2:$H$248,2,0)</f>
        <v>96</v>
      </c>
      <c r="G85" t="str">
        <f>VLOOKUP(C85,WB_ids!$F$2:$H$248,3,0)</f>
        <v>Jordan</v>
      </c>
    </row>
    <row r="86" spans="1:7" x14ac:dyDescent="0.25">
      <c r="A86" t="s">
        <v>175</v>
      </c>
      <c r="B86">
        <v>113</v>
      </c>
      <c r="C86" s="1" t="s">
        <v>176</v>
      </c>
      <c r="D86" s="1" t="s">
        <v>3</v>
      </c>
      <c r="E86" s="1" t="str">
        <f>VLOOKUP(C86,WB_ids!$F$2:$H$248,1,0)</f>
        <v>KGZ</v>
      </c>
      <c r="F86" s="1">
        <f>VLOOKUP(C86,WB_ids!$F$2:$H$248,2,0)</f>
        <v>100</v>
      </c>
      <c r="G86" t="str">
        <f>VLOOKUP(C86,WB_ids!$F$2:$H$248,3,0)</f>
        <v>Kyrgyz Republic</v>
      </c>
    </row>
    <row r="87" spans="1:7" x14ac:dyDescent="0.25">
      <c r="A87" t="s">
        <v>177</v>
      </c>
      <c r="B87">
        <v>114</v>
      </c>
      <c r="C87" s="1" t="s">
        <v>178</v>
      </c>
      <c r="D87" s="1" t="s">
        <v>3</v>
      </c>
      <c r="E87" s="1" t="str">
        <f>VLOOKUP(C87,WB_ids!$F$2:$H$248,1,0)</f>
        <v>KEN</v>
      </c>
      <c r="F87" s="1">
        <f>VLOOKUP(C87,WB_ids!$F$2:$H$248,2,0)</f>
        <v>99</v>
      </c>
      <c r="G87" t="str">
        <f>VLOOKUP(C87,WB_ids!$F$2:$H$248,3,0)</f>
        <v>Kenya</v>
      </c>
    </row>
    <row r="88" spans="1:7" x14ac:dyDescent="0.25">
      <c r="A88" t="s">
        <v>179</v>
      </c>
      <c r="B88">
        <v>115</v>
      </c>
      <c r="C88" s="1" t="s">
        <v>180</v>
      </c>
      <c r="D88" s="1" t="s">
        <v>3</v>
      </c>
      <c r="E88" s="1" t="str">
        <f>VLOOKUP(C88,WB_ids!$F$2:$H$248,1,0)</f>
        <v>KHM</v>
      </c>
      <c r="F88" s="1">
        <f>VLOOKUP(C88,WB_ids!$F$2:$H$248,2,0)</f>
        <v>101</v>
      </c>
      <c r="G88" t="str">
        <f>VLOOKUP(C88,WB_ids!$F$2:$H$248,3,0)</f>
        <v>Cambodia</v>
      </c>
    </row>
    <row r="89" spans="1:7" x14ac:dyDescent="0.25">
      <c r="A89" t="s">
        <v>181</v>
      </c>
      <c r="B89">
        <v>116</v>
      </c>
      <c r="C89" s="1" t="s">
        <v>182</v>
      </c>
      <c r="D89" s="1" t="s">
        <v>3</v>
      </c>
      <c r="E89" s="1" t="str">
        <f>VLOOKUP(C89,WB_ids!$F$2:$H$248,1,0)</f>
        <v>PRK</v>
      </c>
      <c r="F89" s="1">
        <f>VLOOKUP(C89,WB_ids!$F$2:$H$248,2,0)</f>
        <v>157</v>
      </c>
      <c r="G89" t="str">
        <f>VLOOKUP(C89,WB_ids!$F$2:$H$248,3,0)</f>
        <v>Korea, Democratic People's Republic of</v>
      </c>
    </row>
    <row r="90" spans="1:7" x14ac:dyDescent="0.25">
      <c r="A90" t="s">
        <v>183</v>
      </c>
      <c r="B90">
        <v>117</v>
      </c>
      <c r="C90" s="1" t="s">
        <v>184</v>
      </c>
      <c r="D90" s="1" t="s">
        <v>3</v>
      </c>
      <c r="E90" s="1" t="str">
        <f>VLOOKUP(C90,WB_ids!$F$2:$H$248,1,0)</f>
        <v>KOR</v>
      </c>
      <c r="F90" s="1">
        <f>VLOOKUP(C90,WB_ids!$F$2:$H$248,2,0)</f>
        <v>104</v>
      </c>
      <c r="G90" t="str">
        <f>VLOOKUP(C90,WB_ids!$F$2:$H$248,3,0)</f>
        <v>Korea, Republic of</v>
      </c>
    </row>
    <row r="91" spans="1:7" x14ac:dyDescent="0.25">
      <c r="A91" t="s">
        <v>185</v>
      </c>
      <c r="B91">
        <v>118</v>
      </c>
      <c r="C91" s="1" t="s">
        <v>186</v>
      </c>
      <c r="D91" s="1" t="s">
        <v>3</v>
      </c>
      <c r="E91" s="1" t="str">
        <f>VLOOKUP(C91,WB_ids!$F$2:$H$248,1,0)</f>
        <v>KWT</v>
      </c>
      <c r="F91" s="1">
        <f>VLOOKUP(C91,WB_ids!$F$2:$H$248,2,0)</f>
        <v>105</v>
      </c>
      <c r="G91" t="str">
        <f>VLOOKUP(C91,WB_ids!$F$2:$H$248,3,0)</f>
        <v>Kuwait</v>
      </c>
    </row>
    <row r="92" spans="1:7" x14ac:dyDescent="0.25">
      <c r="A92" t="s">
        <v>187</v>
      </c>
      <c r="B92">
        <v>119</v>
      </c>
      <c r="C92" s="1" t="s">
        <v>188</v>
      </c>
      <c r="D92" s="1" t="s">
        <v>3</v>
      </c>
      <c r="E92" s="1" t="str">
        <f>VLOOKUP(C92,WB_ids!$F$2:$H$248,1,0)</f>
        <v>LVA</v>
      </c>
      <c r="F92" s="1">
        <f>VLOOKUP(C92,WB_ids!$F$2:$H$248,2,0)</f>
        <v>116</v>
      </c>
      <c r="G92" t="str">
        <f>VLOOKUP(C92,WB_ids!$F$2:$H$248,3,0)</f>
        <v>Latvia</v>
      </c>
    </row>
    <row r="93" spans="1:7" x14ac:dyDescent="0.25">
      <c r="A93" t="s">
        <v>189</v>
      </c>
      <c r="B93">
        <v>120</v>
      </c>
      <c r="C93" s="1" t="s">
        <v>190</v>
      </c>
      <c r="D93" s="1" t="s">
        <v>3</v>
      </c>
      <c r="E93" s="1" t="str">
        <f>VLOOKUP(C93,WB_ids!$F$2:$H$248,1,0)</f>
        <v>LAO</v>
      </c>
      <c r="F93" s="1">
        <f>VLOOKUP(C93,WB_ids!$F$2:$H$248,2,0)</f>
        <v>106</v>
      </c>
      <c r="G93" t="str">
        <f>VLOOKUP(C93,WB_ids!$F$2:$H$248,3,0)</f>
        <v>Lao, People's Democratic Republic of</v>
      </c>
    </row>
    <row r="94" spans="1:7" x14ac:dyDescent="0.25">
      <c r="A94" t="s">
        <v>191</v>
      </c>
      <c r="B94">
        <v>121</v>
      </c>
      <c r="C94" s="1" t="s">
        <v>192</v>
      </c>
      <c r="D94" s="1" t="s">
        <v>3</v>
      </c>
      <c r="E94" s="1" t="str">
        <f>VLOOKUP(C94,WB_ids!$F$2:$H$248,1,0)</f>
        <v>LBN</v>
      </c>
      <c r="F94" s="1">
        <f>VLOOKUP(C94,WB_ids!$F$2:$H$248,2,0)</f>
        <v>107</v>
      </c>
      <c r="G94" t="str">
        <f>VLOOKUP(C94,WB_ids!$F$2:$H$248,3,0)</f>
        <v>Lebanon</v>
      </c>
    </row>
    <row r="95" spans="1:7" x14ac:dyDescent="0.25">
      <c r="A95" t="s">
        <v>193</v>
      </c>
      <c r="B95">
        <v>122</v>
      </c>
      <c r="C95" s="1" t="s">
        <v>194</v>
      </c>
      <c r="D95" s="1" t="s">
        <v>3</v>
      </c>
      <c r="E95" s="1" t="str">
        <f>VLOOKUP(C95,WB_ids!$F$2:$H$248,1,0)</f>
        <v>LSO</v>
      </c>
      <c r="F95" s="1">
        <f>VLOOKUP(C95,WB_ids!$F$2:$H$248,2,0)</f>
        <v>113</v>
      </c>
      <c r="G95" t="str">
        <f>VLOOKUP(C95,WB_ids!$F$2:$H$248,3,0)</f>
        <v>Lesotho</v>
      </c>
    </row>
    <row r="96" spans="1:7" x14ac:dyDescent="0.25">
      <c r="A96" t="s">
        <v>195</v>
      </c>
      <c r="B96">
        <v>123</v>
      </c>
      <c r="C96" s="1" t="s">
        <v>196</v>
      </c>
      <c r="D96" s="1" t="s">
        <v>3</v>
      </c>
      <c r="E96" s="1" t="str">
        <f>VLOOKUP(C96,WB_ids!$F$2:$H$248,1,0)</f>
        <v>LBR</v>
      </c>
      <c r="F96" s="1">
        <f>VLOOKUP(C96,WB_ids!$F$2:$H$248,2,0)</f>
        <v>108</v>
      </c>
      <c r="G96" t="str">
        <f>VLOOKUP(C96,WB_ids!$F$2:$H$248,3,0)</f>
        <v>Liberia</v>
      </c>
    </row>
    <row r="97" spans="1:7" x14ac:dyDescent="0.25">
      <c r="A97" t="s">
        <v>197</v>
      </c>
      <c r="B97">
        <v>124</v>
      </c>
      <c r="C97" s="1" t="s">
        <v>198</v>
      </c>
      <c r="D97" s="1" t="s">
        <v>3</v>
      </c>
      <c r="E97" s="1" t="str">
        <f>VLOOKUP(C97,WB_ids!$F$2:$H$248,1,0)</f>
        <v>LBY</v>
      </c>
      <c r="F97" s="1">
        <f>VLOOKUP(C97,WB_ids!$F$2:$H$248,2,0)</f>
        <v>109</v>
      </c>
      <c r="G97" t="str">
        <f>VLOOKUP(C97,WB_ids!$F$2:$H$248,3,0)</f>
        <v>Libya</v>
      </c>
    </row>
    <row r="98" spans="1:7" x14ac:dyDescent="0.25">
      <c r="A98" t="s">
        <v>199</v>
      </c>
      <c r="B98">
        <v>125</v>
      </c>
      <c r="C98" s="1" t="s">
        <v>200</v>
      </c>
      <c r="D98" s="1" t="s">
        <v>3</v>
      </c>
      <c r="E98" s="1" t="str">
        <f>VLOOKUP(C98,WB_ids!$F$2:$H$248,1,0)</f>
        <v>LIE</v>
      </c>
      <c r="F98" s="1">
        <f>VLOOKUP(C98,WB_ids!$F$2:$H$248,2,0)</f>
        <v>111</v>
      </c>
      <c r="G98" t="str">
        <f>VLOOKUP(C98,WB_ids!$F$2:$H$248,3,0)</f>
        <v>Liechtenstein</v>
      </c>
    </row>
    <row r="99" spans="1:7" x14ac:dyDescent="0.25">
      <c r="A99" t="s">
        <v>201</v>
      </c>
      <c r="B99">
        <v>126</v>
      </c>
      <c r="C99" s="1" t="s">
        <v>202</v>
      </c>
      <c r="D99" s="1" t="s">
        <v>3</v>
      </c>
      <c r="E99" s="1" t="str">
        <f>VLOOKUP(C99,WB_ids!$F$2:$H$248,1,0)</f>
        <v>LTU</v>
      </c>
      <c r="F99" s="1">
        <f>VLOOKUP(C99,WB_ids!$F$2:$H$248,2,0)</f>
        <v>114</v>
      </c>
      <c r="G99" t="str">
        <f>VLOOKUP(C99,WB_ids!$F$2:$H$248,3,0)</f>
        <v>Lithuania</v>
      </c>
    </row>
    <row r="100" spans="1:7" x14ac:dyDescent="0.25">
      <c r="A100" t="s">
        <v>203</v>
      </c>
      <c r="B100">
        <v>127</v>
      </c>
      <c r="C100" s="1" t="s">
        <v>204</v>
      </c>
      <c r="D100" s="1" t="s">
        <v>3</v>
      </c>
      <c r="E100" s="1" t="str">
        <f>VLOOKUP(C100,WB_ids!$F$2:$H$248,1,0)</f>
        <v>MHL</v>
      </c>
      <c r="F100" s="1">
        <f>VLOOKUP(C100,WB_ids!$F$2:$H$248,2,0)</f>
        <v>124</v>
      </c>
      <c r="G100" t="str">
        <f>VLOOKUP(C100,WB_ids!$F$2:$H$248,3,0)</f>
        <v>Marshall Islands</v>
      </c>
    </row>
    <row r="101" spans="1:7" x14ac:dyDescent="0.25">
      <c r="A101" t="s">
        <v>205</v>
      </c>
      <c r="B101">
        <v>129</v>
      </c>
      <c r="C101" s="1" t="s">
        <v>206</v>
      </c>
      <c r="D101" s="1" t="s">
        <v>3</v>
      </c>
      <c r="E101" s="1" t="str">
        <f>VLOOKUP(C101,WB_ids!$F$2:$H$248,1,0)</f>
        <v>MDG</v>
      </c>
      <c r="F101" s="1">
        <f>VLOOKUP(C101,WB_ids!$F$2:$H$248,2,0)</f>
        <v>121</v>
      </c>
      <c r="G101" t="str">
        <f>VLOOKUP(C101,WB_ids!$F$2:$H$248,3,0)</f>
        <v>Madagascar</v>
      </c>
    </row>
    <row r="102" spans="1:7" x14ac:dyDescent="0.25">
      <c r="A102" t="s">
        <v>207</v>
      </c>
      <c r="B102">
        <v>130</v>
      </c>
      <c r="C102" s="1" t="s">
        <v>208</v>
      </c>
      <c r="D102" s="1" t="s">
        <v>3</v>
      </c>
      <c r="E102" s="1" t="str">
        <f>VLOOKUP(C102,WB_ids!$F$2:$H$248,1,0)</f>
        <v>MWI</v>
      </c>
      <c r="F102" s="1">
        <f>VLOOKUP(C102,WB_ids!$F$2:$H$248,2,0)</f>
        <v>135</v>
      </c>
      <c r="G102" t="str">
        <f>VLOOKUP(C102,WB_ids!$F$2:$H$248,3,0)</f>
        <v>Malawi</v>
      </c>
    </row>
    <row r="103" spans="1:7" x14ac:dyDescent="0.25">
      <c r="A103" t="s">
        <v>209</v>
      </c>
      <c r="B103">
        <v>131</v>
      </c>
      <c r="C103" s="1" t="s">
        <v>210</v>
      </c>
      <c r="D103" s="1" t="s">
        <v>3</v>
      </c>
      <c r="E103" s="1" t="str">
        <f>VLOOKUP(C103,WB_ids!$F$2:$H$248,1,0)</f>
        <v>MYS</v>
      </c>
      <c r="F103" s="1">
        <f>VLOOKUP(C103,WB_ids!$F$2:$H$248,2,0)</f>
        <v>136</v>
      </c>
      <c r="G103" t="str">
        <f>VLOOKUP(C103,WB_ids!$F$2:$H$248,3,0)</f>
        <v>Malaysia</v>
      </c>
    </row>
    <row r="104" spans="1:7" x14ac:dyDescent="0.25">
      <c r="A104" t="s">
        <v>211</v>
      </c>
      <c r="B104">
        <v>132</v>
      </c>
      <c r="C104" s="1" t="s">
        <v>212</v>
      </c>
      <c r="D104" s="1" t="s">
        <v>3</v>
      </c>
      <c r="E104" s="1" t="str">
        <f>VLOOKUP(C104,WB_ids!$F$2:$H$248,1,0)</f>
        <v>MDV</v>
      </c>
      <c r="F104" s="1">
        <f>VLOOKUP(C104,WB_ids!$F$2:$H$248,2,0)</f>
        <v>122</v>
      </c>
      <c r="G104" t="str">
        <f>VLOOKUP(C104,WB_ids!$F$2:$H$248,3,0)</f>
        <v>Maldives</v>
      </c>
    </row>
    <row r="105" spans="1:7" x14ac:dyDescent="0.25">
      <c r="A105" t="s">
        <v>213</v>
      </c>
      <c r="B105">
        <v>133</v>
      </c>
      <c r="C105" s="1" t="s">
        <v>214</v>
      </c>
      <c r="D105" s="1" t="s">
        <v>3</v>
      </c>
      <c r="E105" s="1" t="str">
        <f>VLOOKUP(C105,WB_ids!$F$2:$H$248,1,0)</f>
        <v>MLI</v>
      </c>
      <c r="F105" s="1">
        <f>VLOOKUP(C105,WB_ids!$F$2:$H$248,2,0)</f>
        <v>126</v>
      </c>
      <c r="G105" t="str">
        <f>VLOOKUP(C105,WB_ids!$F$2:$H$248,3,0)</f>
        <v>Mali</v>
      </c>
    </row>
    <row r="106" spans="1:7" x14ac:dyDescent="0.25">
      <c r="A106" t="s">
        <v>215</v>
      </c>
      <c r="B106">
        <v>134</v>
      </c>
      <c r="C106" s="1" t="s">
        <v>216</v>
      </c>
      <c r="D106" s="1" t="s">
        <v>3</v>
      </c>
      <c r="E106" s="1" t="str">
        <f>VLOOKUP(C106,WB_ids!$F$2:$H$248,1,0)</f>
        <v>MLT</v>
      </c>
      <c r="F106" s="1">
        <f>VLOOKUP(C106,WB_ids!$F$2:$H$248,2,0)</f>
        <v>242</v>
      </c>
      <c r="G106" t="str">
        <f>VLOOKUP(C106,WB_ids!$F$2:$H$248,3,0)</f>
        <v>Malta</v>
      </c>
    </row>
    <row r="107" spans="1:7" x14ac:dyDescent="0.25">
      <c r="A107" t="s">
        <v>217</v>
      </c>
      <c r="B107">
        <v>136</v>
      </c>
      <c r="C107" s="1" t="s">
        <v>218</v>
      </c>
      <c r="D107" s="1" t="s">
        <v>3</v>
      </c>
      <c r="E107" s="1" t="str">
        <f>VLOOKUP(C107,WB_ids!$F$2:$H$248,1,0)</f>
        <v>MRT</v>
      </c>
      <c r="F107" s="1">
        <f>VLOOKUP(C107,WB_ids!$F$2:$H$248,2,0)</f>
        <v>132</v>
      </c>
      <c r="G107" t="str">
        <f>VLOOKUP(C107,WB_ids!$F$2:$H$248,3,0)</f>
        <v>Mauritania</v>
      </c>
    </row>
    <row r="108" spans="1:7" x14ac:dyDescent="0.25">
      <c r="A108" t="s">
        <v>219</v>
      </c>
      <c r="B108">
        <v>137</v>
      </c>
      <c r="C108" s="1" t="s">
        <v>220</v>
      </c>
      <c r="D108" s="1" t="s">
        <v>3</v>
      </c>
      <c r="E108" s="1" t="str">
        <f>VLOOKUP(C108,WB_ids!$F$2:$H$248,1,0)</f>
        <v>MUS</v>
      </c>
      <c r="F108" s="1">
        <f>VLOOKUP(C108,WB_ids!$F$2:$H$248,2,0)</f>
        <v>134</v>
      </c>
      <c r="G108" t="str">
        <f>VLOOKUP(C108,WB_ids!$F$2:$H$248,3,0)</f>
        <v>Mauritius</v>
      </c>
    </row>
    <row r="109" spans="1:7" x14ac:dyDescent="0.25">
      <c r="A109" t="s">
        <v>221</v>
      </c>
      <c r="B109">
        <v>138</v>
      </c>
      <c r="C109" s="1" t="s">
        <v>222</v>
      </c>
      <c r="D109" s="1" t="s">
        <v>3</v>
      </c>
      <c r="E109" s="1" t="str">
        <f>VLOOKUP(C109,WB_ids!$F$2:$H$248,1,0)</f>
        <v>MEX</v>
      </c>
      <c r="F109" s="1">
        <f>VLOOKUP(C109,WB_ids!$F$2:$H$248,2,0)</f>
        <v>123</v>
      </c>
      <c r="G109" t="str">
        <f>VLOOKUP(C109,WB_ids!$F$2:$H$248,3,0)</f>
        <v>Mexico</v>
      </c>
    </row>
    <row r="110" spans="1:7" x14ac:dyDescent="0.25">
      <c r="A110" t="s">
        <v>223</v>
      </c>
      <c r="B110">
        <v>140</v>
      </c>
      <c r="C110" s="1" t="s">
        <v>224</v>
      </c>
      <c r="D110" s="1" t="s">
        <v>3</v>
      </c>
      <c r="E110" s="1" t="str">
        <f>VLOOKUP(C110,WB_ids!$F$2:$H$248,1,0)</f>
        <v>MCO</v>
      </c>
      <c r="F110" s="1">
        <f>VLOOKUP(C110,WB_ids!$F$2:$H$248,2,0)</f>
        <v>119</v>
      </c>
      <c r="G110" t="str">
        <f>VLOOKUP(C110,WB_ids!$F$2:$H$248,3,0)</f>
        <v>Monaco</v>
      </c>
    </row>
    <row r="111" spans="1:7" x14ac:dyDescent="0.25">
      <c r="A111" t="s">
        <v>225</v>
      </c>
      <c r="B111">
        <v>141</v>
      </c>
      <c r="C111" s="1" t="s">
        <v>226</v>
      </c>
      <c r="D111" s="1" t="s">
        <v>3</v>
      </c>
      <c r="E111" s="1" t="str">
        <f>VLOOKUP(C111,WB_ids!$F$2:$H$248,1,0)</f>
        <v>MNG</v>
      </c>
      <c r="F111" s="1">
        <f>VLOOKUP(C111,WB_ids!$F$2:$H$248,2,0)</f>
        <v>128</v>
      </c>
      <c r="G111" t="str">
        <f>VLOOKUP(C111,WB_ids!$F$2:$H$248,3,0)</f>
        <v>Mongolia</v>
      </c>
    </row>
    <row r="112" spans="1:7" x14ac:dyDescent="0.25">
      <c r="A112" t="s">
        <v>227</v>
      </c>
      <c r="B112">
        <v>143</v>
      </c>
      <c r="C112" s="1" t="s">
        <v>228</v>
      </c>
      <c r="D112" s="1" t="s">
        <v>3</v>
      </c>
      <c r="E112" s="1" t="str">
        <f>VLOOKUP(C112,WB_ids!$F$2:$H$248,1,0)</f>
        <v>MAR</v>
      </c>
      <c r="F112" s="1">
        <f>VLOOKUP(C112,WB_ids!$F$2:$H$248,2,0)</f>
        <v>118</v>
      </c>
      <c r="G112" t="str">
        <f>VLOOKUP(C112,WB_ids!$F$2:$H$248,3,0)</f>
        <v>Morocco</v>
      </c>
    </row>
    <row r="113" spans="1:7" x14ac:dyDescent="0.25">
      <c r="A113" t="s">
        <v>229</v>
      </c>
      <c r="B113">
        <v>144</v>
      </c>
      <c r="C113" s="1" t="s">
        <v>230</v>
      </c>
      <c r="D113" s="1" t="s">
        <v>3</v>
      </c>
      <c r="E113" s="1" t="str">
        <f>VLOOKUP(C113,WB_ids!$F$2:$H$248,1,0)</f>
        <v>MOZ</v>
      </c>
      <c r="F113" s="1">
        <f>VLOOKUP(C113,WB_ids!$F$2:$H$248,2,0)</f>
        <v>131</v>
      </c>
      <c r="G113" t="str">
        <f>VLOOKUP(C113,WB_ids!$F$2:$H$248,3,0)</f>
        <v>Mozambique</v>
      </c>
    </row>
    <row r="114" spans="1:7" x14ac:dyDescent="0.25">
      <c r="A114" t="s">
        <v>231</v>
      </c>
      <c r="B114">
        <v>145</v>
      </c>
      <c r="C114" s="1" t="s">
        <v>232</v>
      </c>
      <c r="D114" s="1" t="s">
        <v>3</v>
      </c>
      <c r="E114" s="1" t="str">
        <f>VLOOKUP(C114,WB_ids!$F$2:$H$248,1,0)</f>
        <v>FSM</v>
      </c>
      <c r="F114" s="1">
        <f>VLOOKUP(C114,WB_ids!$F$2:$H$248,2,0)</f>
        <v>64</v>
      </c>
      <c r="G114" t="str">
        <f>VLOOKUP(C114,WB_ids!$F$2:$H$248,3,0)</f>
        <v>Micronesia, Federated States of</v>
      </c>
    </row>
    <row r="115" spans="1:7" x14ac:dyDescent="0.25">
      <c r="A115" t="s">
        <v>233</v>
      </c>
      <c r="B115">
        <v>146</v>
      </c>
      <c r="C115" s="1" t="s">
        <v>234</v>
      </c>
      <c r="D115" s="1" t="s">
        <v>3</v>
      </c>
      <c r="E115" s="1" t="str">
        <f>VLOOKUP(C115,WB_ids!$F$2:$H$248,1,0)</f>
        <v>MDA</v>
      </c>
      <c r="F115" s="1">
        <f>VLOOKUP(C115,WB_ids!$F$2:$H$248,2,0)</f>
        <v>120</v>
      </c>
      <c r="G115" t="str">
        <f>VLOOKUP(C115,WB_ids!$F$2:$H$248,3,0)</f>
        <v>Moldova</v>
      </c>
    </row>
    <row r="116" spans="1:7" x14ac:dyDescent="0.25">
      <c r="A116" t="s">
        <v>235</v>
      </c>
      <c r="B116">
        <v>147</v>
      </c>
      <c r="C116" s="1" t="s">
        <v>236</v>
      </c>
      <c r="D116" s="1" t="s">
        <v>3</v>
      </c>
      <c r="E116" s="1" t="str">
        <f>VLOOKUP(C116,WB_ids!$F$2:$H$248,1,0)</f>
        <v>NAM</v>
      </c>
      <c r="F116" s="1">
        <f>VLOOKUP(C116,WB_ids!$F$2:$H$248,2,0)</f>
        <v>138</v>
      </c>
      <c r="G116" t="str">
        <f>VLOOKUP(C116,WB_ids!$F$2:$H$248,3,0)</f>
        <v>Namibia</v>
      </c>
    </row>
    <row r="117" spans="1:7" x14ac:dyDescent="0.25">
      <c r="A117" t="s">
        <v>237</v>
      </c>
      <c r="B117">
        <v>148</v>
      </c>
      <c r="C117" s="1" t="s">
        <v>238</v>
      </c>
      <c r="D117" s="1" t="s">
        <v>3</v>
      </c>
      <c r="E117" s="1" t="str">
        <f>VLOOKUP(C117,WB_ids!$F$2:$H$248,1,0)</f>
        <v>NRU</v>
      </c>
      <c r="F117" s="1">
        <f>VLOOKUP(C117,WB_ids!$F$2:$H$248,2,0)</f>
        <v>146</v>
      </c>
      <c r="G117" t="str">
        <f>VLOOKUP(C117,WB_ids!$F$2:$H$248,3,0)</f>
        <v>Nauru</v>
      </c>
    </row>
    <row r="118" spans="1:7" x14ac:dyDescent="0.25">
      <c r="A118" t="s">
        <v>239</v>
      </c>
      <c r="B118">
        <v>149</v>
      </c>
      <c r="C118" s="1" t="s">
        <v>240</v>
      </c>
      <c r="D118" s="1" t="s">
        <v>3</v>
      </c>
      <c r="E118" s="1" t="str">
        <f>VLOOKUP(C118,WB_ids!$F$2:$H$248,1,0)</f>
        <v>NPL</v>
      </c>
      <c r="F118" s="1">
        <f>VLOOKUP(C118,WB_ids!$F$2:$H$248,2,0)</f>
        <v>145</v>
      </c>
      <c r="G118" t="str">
        <f>VLOOKUP(C118,WB_ids!$F$2:$H$248,3,0)</f>
        <v>Nepal</v>
      </c>
    </row>
    <row r="119" spans="1:7" x14ac:dyDescent="0.25">
      <c r="A119" t="s">
        <v>241</v>
      </c>
      <c r="B119">
        <v>150</v>
      </c>
      <c r="C119" s="1" t="s">
        <v>242</v>
      </c>
      <c r="D119" s="1" t="s">
        <v>3</v>
      </c>
      <c r="E119" s="1" t="str">
        <f>VLOOKUP(C119,WB_ids!$F$2:$H$248,1,0)</f>
        <v>NLD</v>
      </c>
      <c r="F119" s="1">
        <f>VLOOKUP(C119,WB_ids!$F$2:$H$248,2,0)</f>
        <v>143</v>
      </c>
      <c r="G119" t="str">
        <f>VLOOKUP(C119,WB_ids!$F$2:$H$248,3,0)</f>
        <v>Netherlands, The</v>
      </c>
    </row>
    <row r="120" spans="1:7" x14ac:dyDescent="0.25">
      <c r="A120" t="s">
        <v>243</v>
      </c>
      <c r="B120">
        <v>154</v>
      </c>
      <c r="C120" s="1" t="s">
        <v>244</v>
      </c>
      <c r="D120" s="1" t="s">
        <v>3</v>
      </c>
      <c r="E120" s="1" t="str">
        <f>VLOOKUP(C120,WB_ids!$F$2:$H$248,1,0)</f>
        <v>MKD</v>
      </c>
      <c r="F120" s="1">
        <f>VLOOKUP(C120,WB_ids!$F$2:$H$248,2,0)</f>
        <v>125</v>
      </c>
      <c r="G120" t="str">
        <f>VLOOKUP(C120,WB_ids!$F$2:$H$248,3,0)</f>
        <v>Macedonia, FYR</v>
      </c>
    </row>
    <row r="121" spans="1:7" x14ac:dyDescent="0.25">
      <c r="A121" t="s">
        <v>245</v>
      </c>
      <c r="B121">
        <v>155</v>
      </c>
      <c r="C121" s="1" t="s">
        <v>246</v>
      </c>
      <c r="D121" s="1" t="s">
        <v>3</v>
      </c>
      <c r="E121" s="1" t="str">
        <f>VLOOKUP(C121,WB_ids!$F$2:$H$248,1,0)</f>
        <v>VUT</v>
      </c>
      <c r="F121" s="1">
        <f>VLOOKUP(C121,WB_ids!$F$2:$H$248,2,0)</f>
        <v>204</v>
      </c>
      <c r="G121" t="str">
        <f>VLOOKUP(C121,WB_ids!$F$2:$H$248,3,0)</f>
        <v>Vanuatu</v>
      </c>
    </row>
    <row r="122" spans="1:7" x14ac:dyDescent="0.25">
      <c r="A122" t="s">
        <v>247</v>
      </c>
      <c r="B122">
        <v>156</v>
      </c>
      <c r="C122" s="1" t="s">
        <v>248</v>
      </c>
      <c r="D122" s="1" t="s">
        <v>3</v>
      </c>
      <c r="E122" s="1" t="str">
        <f>VLOOKUP(C122,WB_ids!$F$2:$H$248,1,0)</f>
        <v>NZL</v>
      </c>
      <c r="F122" s="1">
        <f>VLOOKUP(C122,WB_ids!$F$2:$H$248,2,0)</f>
        <v>147</v>
      </c>
      <c r="G122" t="str">
        <f>VLOOKUP(C122,WB_ids!$F$2:$H$248,3,0)</f>
        <v>New Zealand</v>
      </c>
    </row>
    <row r="123" spans="1:7" x14ac:dyDescent="0.25">
      <c r="A123" t="s">
        <v>249</v>
      </c>
      <c r="B123">
        <v>157</v>
      </c>
      <c r="C123" s="1" t="s">
        <v>250</v>
      </c>
      <c r="D123" s="1" t="s">
        <v>3</v>
      </c>
      <c r="E123" s="1" t="str">
        <f>VLOOKUP(C123,WB_ids!$F$2:$H$248,1,0)</f>
        <v>NIC</v>
      </c>
      <c r="F123" s="1">
        <f>VLOOKUP(C123,WB_ids!$F$2:$H$248,2,0)</f>
        <v>142</v>
      </c>
      <c r="G123" t="str">
        <f>VLOOKUP(C123,WB_ids!$F$2:$H$248,3,0)</f>
        <v>Nicaragua</v>
      </c>
    </row>
    <row r="124" spans="1:7" x14ac:dyDescent="0.25">
      <c r="A124" t="s">
        <v>251</v>
      </c>
      <c r="B124">
        <v>158</v>
      </c>
      <c r="C124" s="1" t="s">
        <v>252</v>
      </c>
      <c r="D124" s="1" t="s">
        <v>3</v>
      </c>
      <c r="E124" s="1" t="str">
        <f>VLOOKUP(C124,WB_ids!$F$2:$H$248,1,0)</f>
        <v>NER</v>
      </c>
      <c r="F124" s="1">
        <f>VLOOKUP(C124,WB_ids!$F$2:$H$248,2,0)</f>
        <v>140</v>
      </c>
      <c r="G124" t="str">
        <f>VLOOKUP(C124,WB_ids!$F$2:$H$248,3,0)</f>
        <v>Niger</v>
      </c>
    </row>
    <row r="125" spans="1:7" x14ac:dyDescent="0.25">
      <c r="A125" t="s">
        <v>253</v>
      </c>
      <c r="B125">
        <v>159</v>
      </c>
      <c r="C125" s="1" t="s">
        <v>254</v>
      </c>
      <c r="D125" s="1" t="s">
        <v>3</v>
      </c>
      <c r="E125" s="1" t="str">
        <f>VLOOKUP(C125,WB_ids!$F$2:$H$248,1,0)</f>
        <v>NGA</v>
      </c>
      <c r="F125" s="1">
        <f>VLOOKUP(C125,WB_ids!$F$2:$H$248,2,0)</f>
        <v>141</v>
      </c>
      <c r="G125" t="str">
        <f>VLOOKUP(C125,WB_ids!$F$2:$H$248,3,0)</f>
        <v>Nigeria</v>
      </c>
    </row>
    <row r="126" spans="1:7" x14ac:dyDescent="0.25">
      <c r="A126" t="s">
        <v>255</v>
      </c>
      <c r="B126">
        <v>160</v>
      </c>
      <c r="C126" s="1" t="s">
        <v>256</v>
      </c>
      <c r="D126" s="1" t="s">
        <v>3</v>
      </c>
      <c r="E126" s="1" t="str">
        <f>VLOOKUP(C126,WB_ids!$F$2:$H$248,1,0)</f>
        <v>NIU</v>
      </c>
      <c r="F126" s="1">
        <f>VLOOKUP(C126,WB_ids!$F$2:$H$248,2,0)</f>
        <v>231</v>
      </c>
      <c r="G126" t="str">
        <f>VLOOKUP(C126,WB_ids!$F$2:$H$248,3,0)</f>
        <v>Niue (N.Z.)</v>
      </c>
    </row>
    <row r="127" spans="1:7" x14ac:dyDescent="0.25">
      <c r="A127" t="s">
        <v>257</v>
      </c>
      <c r="B127">
        <v>162</v>
      </c>
      <c r="C127" s="1" t="s">
        <v>258</v>
      </c>
      <c r="D127" s="1" t="s">
        <v>3</v>
      </c>
      <c r="E127" s="1" t="str">
        <f>VLOOKUP(C127,WB_ids!$F$2:$H$248,1,0)</f>
        <v>NOR</v>
      </c>
      <c r="F127" s="1">
        <f>VLOOKUP(C127,WB_ids!$F$2:$H$248,2,0)</f>
        <v>144</v>
      </c>
      <c r="G127" t="str">
        <f>VLOOKUP(C127,WB_ids!$F$2:$H$248,3,0)</f>
        <v>Norway</v>
      </c>
    </row>
    <row r="128" spans="1:7" x14ac:dyDescent="0.25">
      <c r="A128" t="s">
        <v>259</v>
      </c>
      <c r="B128">
        <v>165</v>
      </c>
      <c r="C128" s="1" t="s">
        <v>260</v>
      </c>
      <c r="D128" s="1" t="s">
        <v>3</v>
      </c>
      <c r="E128" s="1" t="str">
        <f>VLOOKUP(C128,WB_ids!$F$2:$H$248,1,0)</f>
        <v>PAK</v>
      </c>
      <c r="F128" s="1">
        <f>VLOOKUP(C128,WB_ids!$F$2:$H$248,2,0)</f>
        <v>149</v>
      </c>
      <c r="G128" t="str">
        <f>VLOOKUP(C128,WB_ids!$F$2:$H$248,3,0)</f>
        <v>Pakistan</v>
      </c>
    </row>
    <row r="129" spans="1:7" x14ac:dyDescent="0.25">
      <c r="A129" t="s">
        <v>261</v>
      </c>
      <c r="B129">
        <v>166</v>
      </c>
      <c r="C129" s="1" t="s">
        <v>262</v>
      </c>
      <c r="D129" s="1" t="s">
        <v>3</v>
      </c>
      <c r="E129" s="1" t="str">
        <f>VLOOKUP(C129,WB_ids!$F$2:$H$248,1,0)</f>
        <v>PAN</v>
      </c>
      <c r="F129" s="1">
        <f>VLOOKUP(C129,WB_ids!$F$2:$H$248,2,0)</f>
        <v>150</v>
      </c>
      <c r="G129" t="str">
        <f>VLOOKUP(C129,WB_ids!$F$2:$H$248,3,0)</f>
        <v>Panama</v>
      </c>
    </row>
    <row r="130" spans="1:7" x14ac:dyDescent="0.25">
      <c r="A130" t="s">
        <v>263</v>
      </c>
      <c r="B130">
        <v>167</v>
      </c>
      <c r="C130" s="1" t="s">
        <v>264</v>
      </c>
      <c r="D130" s="1" t="s">
        <v>3</v>
      </c>
      <c r="E130" s="1" t="str">
        <f>VLOOKUP(C130,WB_ids!$F$2:$H$248,1,0)</f>
        <v>CZE</v>
      </c>
      <c r="F130" s="1">
        <f>VLOOKUP(C130,WB_ids!$F$2:$H$248,2,0)</f>
        <v>47</v>
      </c>
      <c r="G130" t="str">
        <f>VLOOKUP(C130,WB_ids!$F$2:$H$248,3,0)</f>
        <v>Czech Republic</v>
      </c>
    </row>
    <row r="131" spans="1:7" x14ac:dyDescent="0.25">
      <c r="A131" t="s">
        <v>265</v>
      </c>
      <c r="B131">
        <v>168</v>
      </c>
      <c r="C131" s="1" t="s">
        <v>266</v>
      </c>
      <c r="D131" s="1" t="s">
        <v>3</v>
      </c>
      <c r="E131" s="1" t="str">
        <f>VLOOKUP(C131,WB_ids!$F$2:$H$248,1,0)</f>
        <v>PNG</v>
      </c>
      <c r="F131" s="1">
        <f>VLOOKUP(C131,WB_ids!$F$2:$H$248,2,0)</f>
        <v>154</v>
      </c>
      <c r="G131" t="str">
        <f>VLOOKUP(C131,WB_ids!$F$2:$H$248,3,0)</f>
        <v>Papua New Guinea</v>
      </c>
    </row>
    <row r="132" spans="1:7" x14ac:dyDescent="0.25">
      <c r="A132" t="s">
        <v>267</v>
      </c>
      <c r="B132">
        <v>169</v>
      </c>
      <c r="C132" s="1" t="s">
        <v>268</v>
      </c>
      <c r="D132" s="1" t="s">
        <v>3</v>
      </c>
      <c r="E132" s="1" t="str">
        <f>VLOOKUP(C132,WB_ids!$F$2:$H$248,1,0)</f>
        <v>PRY</v>
      </c>
      <c r="F132" s="1">
        <f>VLOOKUP(C132,WB_ids!$F$2:$H$248,2,0)</f>
        <v>159</v>
      </c>
      <c r="G132" t="str">
        <f>VLOOKUP(C132,WB_ids!$F$2:$H$248,3,0)</f>
        <v>Paraguay</v>
      </c>
    </row>
    <row r="133" spans="1:7" x14ac:dyDescent="0.25">
      <c r="A133" t="s">
        <v>269</v>
      </c>
      <c r="B133">
        <v>170</v>
      </c>
      <c r="C133" s="1" t="s">
        <v>270</v>
      </c>
      <c r="D133" s="1" t="s">
        <v>3</v>
      </c>
      <c r="E133" s="1" t="str">
        <f>VLOOKUP(C133,WB_ids!$F$2:$H$248,1,0)</f>
        <v>PER</v>
      </c>
      <c r="F133" s="1">
        <f>VLOOKUP(C133,WB_ids!$F$2:$H$248,2,0)</f>
        <v>151</v>
      </c>
      <c r="G133" t="str">
        <f>VLOOKUP(C133,WB_ids!$F$2:$H$248,3,0)</f>
        <v>Peru</v>
      </c>
    </row>
    <row r="134" spans="1:7" x14ac:dyDescent="0.25">
      <c r="A134" t="s">
        <v>271</v>
      </c>
      <c r="B134">
        <v>171</v>
      </c>
      <c r="C134" s="1" t="s">
        <v>272</v>
      </c>
      <c r="D134" s="1" t="s">
        <v>3</v>
      </c>
      <c r="E134" s="1" t="str">
        <f>VLOOKUP(C134,WB_ids!$F$2:$H$248,1,0)</f>
        <v>PHL</v>
      </c>
      <c r="F134" s="1">
        <f>VLOOKUP(C134,WB_ids!$F$2:$H$248,2,0)</f>
        <v>152</v>
      </c>
      <c r="G134" t="str">
        <f>VLOOKUP(C134,WB_ids!$F$2:$H$248,3,0)</f>
        <v>Philippines</v>
      </c>
    </row>
    <row r="135" spans="1:7" x14ac:dyDescent="0.25">
      <c r="A135" t="s">
        <v>273</v>
      </c>
      <c r="B135">
        <v>173</v>
      </c>
      <c r="C135" s="1" t="s">
        <v>274</v>
      </c>
      <c r="D135" s="1" t="s">
        <v>3</v>
      </c>
      <c r="E135" s="1" t="str">
        <f>VLOOKUP(C135,WB_ids!$F$2:$H$248,1,0)</f>
        <v>POL</v>
      </c>
      <c r="F135" s="1">
        <f>VLOOKUP(C135,WB_ids!$F$2:$H$248,2,0)</f>
        <v>155</v>
      </c>
      <c r="G135" t="str">
        <f>VLOOKUP(C135,WB_ids!$F$2:$H$248,3,0)</f>
        <v>Poland</v>
      </c>
    </row>
    <row r="136" spans="1:7" x14ac:dyDescent="0.25">
      <c r="A136" t="s">
        <v>275</v>
      </c>
      <c r="B136">
        <v>174</v>
      </c>
      <c r="C136" s="1" t="s">
        <v>276</v>
      </c>
      <c r="D136" s="1" t="s">
        <v>3</v>
      </c>
      <c r="E136" s="1" t="str">
        <f>VLOOKUP(C136,WB_ids!$F$2:$H$248,1,0)</f>
        <v>PRT</v>
      </c>
      <c r="F136" s="1">
        <f>VLOOKUP(C136,WB_ids!$F$2:$H$248,2,0)</f>
        <v>158</v>
      </c>
      <c r="G136" t="str">
        <f>VLOOKUP(C136,WB_ids!$F$2:$H$248,3,0)</f>
        <v>Portugal</v>
      </c>
    </row>
    <row r="137" spans="1:7" x14ac:dyDescent="0.25">
      <c r="A137" t="s">
        <v>277</v>
      </c>
      <c r="B137">
        <v>175</v>
      </c>
      <c r="C137" s="1" t="s">
        <v>278</v>
      </c>
      <c r="D137" s="1" t="s">
        <v>3</v>
      </c>
      <c r="E137" s="1" t="str">
        <f>VLOOKUP(C137,WB_ids!$F$2:$H$248,1,0)</f>
        <v>GNB</v>
      </c>
      <c r="F137" s="1">
        <f>VLOOKUP(C137,WB_ids!$F$2:$H$248,2,0)</f>
        <v>73</v>
      </c>
      <c r="G137" t="str">
        <f>VLOOKUP(C137,WB_ids!$F$2:$H$248,3,0)</f>
        <v>Guinea-Bissau</v>
      </c>
    </row>
    <row r="138" spans="1:7" x14ac:dyDescent="0.25">
      <c r="A138" t="s">
        <v>279</v>
      </c>
      <c r="B138">
        <v>176</v>
      </c>
      <c r="C138" s="1" t="s">
        <v>280</v>
      </c>
      <c r="D138" s="1" t="s">
        <v>3</v>
      </c>
      <c r="E138" s="1" t="str">
        <f>VLOOKUP(C138,WB_ids!$F$2:$H$248,1,0)</f>
        <v>TLS</v>
      </c>
      <c r="F138" s="1">
        <f>VLOOKUP(C138,WB_ids!$F$2:$H$248,2,0)</f>
        <v>243</v>
      </c>
      <c r="G138" t="str">
        <f>VLOOKUP(C138,WB_ids!$F$2:$H$248,3,0)</f>
        <v>Timor-Leste</v>
      </c>
    </row>
    <row r="139" spans="1:7" x14ac:dyDescent="0.25">
      <c r="A139" t="s">
        <v>281</v>
      </c>
      <c r="B139">
        <v>177</v>
      </c>
      <c r="C139" s="1" t="s">
        <v>282</v>
      </c>
      <c r="D139" s="1" t="s">
        <v>3</v>
      </c>
      <c r="E139" s="1" t="str">
        <f>VLOOKUP(C139,WB_ids!$F$2:$H$248,1,0)</f>
        <v>PRI</v>
      </c>
      <c r="F139" s="1">
        <f>VLOOKUP(C139,WB_ids!$F$2:$H$248,2,0)</f>
        <v>156</v>
      </c>
      <c r="G139" t="str">
        <f>VLOOKUP(C139,WB_ids!$F$2:$H$248,3,0)</f>
        <v>Puerto Rico (U.S.)</v>
      </c>
    </row>
    <row r="140" spans="1:7" x14ac:dyDescent="0.25">
      <c r="A140" t="s">
        <v>283</v>
      </c>
      <c r="B140">
        <v>178</v>
      </c>
      <c r="C140" s="1" t="s">
        <v>284</v>
      </c>
      <c r="D140" s="1" t="s">
        <v>3</v>
      </c>
      <c r="E140" s="1" t="str">
        <f>VLOOKUP(C140,WB_ids!$F$2:$H$248,1,0)</f>
        <v>ERI</v>
      </c>
      <c r="F140" s="1">
        <f>VLOOKUP(C140,WB_ids!$F$2:$H$248,2,0)</f>
        <v>56</v>
      </c>
      <c r="G140" t="str">
        <f>VLOOKUP(C140,WB_ids!$F$2:$H$248,3,0)</f>
        <v>Eritrea</v>
      </c>
    </row>
    <row r="141" spans="1:7" x14ac:dyDescent="0.25">
      <c r="A141" t="s">
        <v>285</v>
      </c>
      <c r="B141">
        <v>179</v>
      </c>
      <c r="C141" s="1" t="s">
        <v>286</v>
      </c>
      <c r="D141" s="1" t="s">
        <v>3</v>
      </c>
      <c r="E141" s="1" t="str">
        <f>VLOOKUP(C141,WB_ids!$F$2:$H$248,1,0)</f>
        <v>QAT</v>
      </c>
      <c r="F141" s="1">
        <f>VLOOKUP(C141,WB_ids!$F$2:$H$248,2,0)</f>
        <v>161</v>
      </c>
      <c r="G141" t="str">
        <f>VLOOKUP(C141,WB_ids!$F$2:$H$248,3,0)</f>
        <v>Qatar</v>
      </c>
    </row>
    <row r="142" spans="1:7" x14ac:dyDescent="0.25">
      <c r="A142" t="s">
        <v>287</v>
      </c>
      <c r="B142">
        <v>180</v>
      </c>
      <c r="C142" s="1" t="s">
        <v>288</v>
      </c>
      <c r="D142" s="1" t="s">
        <v>3</v>
      </c>
      <c r="E142" s="1" t="str">
        <f>VLOOKUP(C142,WB_ids!$F$2:$H$248,1,0)</f>
        <v>PLW</v>
      </c>
      <c r="F142" s="1">
        <f>VLOOKUP(C142,WB_ids!$F$2:$H$248,2,0)</f>
        <v>153</v>
      </c>
      <c r="G142" t="str">
        <f>VLOOKUP(C142,WB_ids!$F$2:$H$248,3,0)</f>
        <v>Palau</v>
      </c>
    </row>
    <row r="143" spans="1:7" x14ac:dyDescent="0.25">
      <c r="A143" t="s">
        <v>289</v>
      </c>
      <c r="B143">
        <v>181</v>
      </c>
      <c r="C143" s="1" t="s">
        <v>290</v>
      </c>
      <c r="D143" s="1" t="s">
        <v>3</v>
      </c>
      <c r="E143" s="1" t="str">
        <f>VLOOKUP(C143,WB_ids!$F$2:$H$248,1,0)</f>
        <v>ZWE</v>
      </c>
      <c r="F143" s="1">
        <f>VLOOKUP(C143,WB_ids!$F$2:$H$248,2,0)</f>
        <v>211</v>
      </c>
      <c r="G143" t="str">
        <f>VLOOKUP(C143,WB_ids!$F$2:$H$248,3,0)</f>
        <v>Zimbabwe</v>
      </c>
    </row>
    <row r="144" spans="1:7" x14ac:dyDescent="0.25">
      <c r="A144" t="s">
        <v>291</v>
      </c>
      <c r="B144">
        <v>183</v>
      </c>
      <c r="C144" s="1" t="s">
        <v>292</v>
      </c>
      <c r="D144" s="1" t="s">
        <v>3</v>
      </c>
      <c r="E144" s="1" t="str">
        <f>VLOOKUP(C144,WB_ids!$F$2:$H$248,1,0)</f>
        <v>ROU</v>
      </c>
      <c r="F144" s="1">
        <f>VLOOKUP(C144,WB_ids!$F$2:$H$248,2,0)</f>
        <v>163</v>
      </c>
      <c r="G144" t="str">
        <f>VLOOKUP(C144,WB_ids!$F$2:$H$248,3,0)</f>
        <v>Romania</v>
      </c>
    </row>
    <row r="145" spans="1:7" x14ac:dyDescent="0.25">
      <c r="A145" t="s">
        <v>293</v>
      </c>
      <c r="B145">
        <v>184</v>
      </c>
      <c r="C145" s="1" t="s">
        <v>294</v>
      </c>
      <c r="D145" s="1" t="s">
        <v>3</v>
      </c>
      <c r="E145" s="1" t="str">
        <f>VLOOKUP(C145,WB_ids!$F$2:$H$248,1,0)</f>
        <v>RWA</v>
      </c>
      <c r="F145" s="1">
        <f>VLOOKUP(C145,WB_ids!$F$2:$H$248,2,0)</f>
        <v>165</v>
      </c>
      <c r="G145" t="str">
        <f>VLOOKUP(C145,WB_ids!$F$2:$H$248,3,0)</f>
        <v>Rwanda</v>
      </c>
    </row>
    <row r="146" spans="1:7" x14ac:dyDescent="0.25">
      <c r="A146" t="s">
        <v>295</v>
      </c>
      <c r="B146">
        <v>185</v>
      </c>
      <c r="C146" s="1" t="s">
        <v>296</v>
      </c>
      <c r="D146" s="1" t="s">
        <v>3</v>
      </c>
      <c r="E146" s="1" t="str">
        <f>VLOOKUP(C146,WB_ids!$F$2:$H$248,1,0)</f>
        <v>RUS</v>
      </c>
      <c r="F146" s="1">
        <f>VLOOKUP(C146,WB_ids!$F$2:$H$248,2,0)</f>
        <v>164</v>
      </c>
      <c r="G146" t="str">
        <f>VLOOKUP(C146,WB_ids!$F$2:$H$248,3,0)</f>
        <v>Russian Federation</v>
      </c>
    </row>
    <row r="147" spans="1:7" x14ac:dyDescent="0.25">
      <c r="A147" t="s">
        <v>297</v>
      </c>
      <c r="B147">
        <v>188</v>
      </c>
      <c r="C147" s="1" t="s">
        <v>298</v>
      </c>
      <c r="D147" s="1" t="s">
        <v>3</v>
      </c>
      <c r="E147" s="1" t="str">
        <f>VLOOKUP(C147,WB_ids!$F$2:$H$248,1,0)</f>
        <v>KNA</v>
      </c>
      <c r="F147" s="1">
        <f>VLOOKUP(C147,WB_ids!$F$2:$H$248,2,0)</f>
        <v>103</v>
      </c>
      <c r="G147" t="str">
        <f>VLOOKUP(C147,WB_ids!$F$2:$H$248,3,0)</f>
        <v>Saint Kitts and Nevis</v>
      </c>
    </row>
    <row r="148" spans="1:7" x14ac:dyDescent="0.25">
      <c r="A148" t="s">
        <v>299</v>
      </c>
      <c r="B148">
        <v>189</v>
      </c>
      <c r="C148" s="1" t="s">
        <v>300</v>
      </c>
      <c r="D148" s="1" t="s">
        <v>3</v>
      </c>
      <c r="E148" s="1" t="str">
        <f>VLOOKUP(C148,WB_ids!$F$2:$H$248,1,0)</f>
        <v>LCA</v>
      </c>
      <c r="F148" s="1">
        <f>VLOOKUP(C148,WB_ids!$F$2:$H$248,2,0)</f>
        <v>110</v>
      </c>
      <c r="G148" t="str">
        <f>VLOOKUP(C148,WB_ids!$F$2:$H$248,3,0)</f>
        <v>Saint Lucia</v>
      </c>
    </row>
    <row r="149" spans="1:7" x14ac:dyDescent="0.25">
      <c r="A149" t="s">
        <v>301</v>
      </c>
      <c r="B149">
        <v>191</v>
      </c>
      <c r="C149" s="1" t="s">
        <v>302</v>
      </c>
      <c r="D149" s="1" t="s">
        <v>3</v>
      </c>
      <c r="E149" s="1" t="str">
        <f>VLOOKUP(C149,WB_ids!$F$2:$H$248,1,0)</f>
        <v>VCT</v>
      </c>
      <c r="F149" s="1">
        <f>VLOOKUP(C149,WB_ids!$F$2:$H$248,2,0)</f>
        <v>200</v>
      </c>
      <c r="G149" t="str">
        <f>VLOOKUP(C149,WB_ids!$F$2:$H$248,3,0)</f>
        <v>Saint Vincent and the Grenadines</v>
      </c>
    </row>
    <row r="150" spans="1:7" x14ac:dyDescent="0.25">
      <c r="A150" t="s">
        <v>303</v>
      </c>
      <c r="B150">
        <v>192</v>
      </c>
      <c r="C150" s="1" t="s">
        <v>304</v>
      </c>
      <c r="D150" s="1" t="s">
        <v>3</v>
      </c>
      <c r="E150" s="1" t="str">
        <f>VLOOKUP(C150,WB_ids!$F$2:$H$248,1,0)</f>
        <v>SMR</v>
      </c>
      <c r="F150" s="1">
        <f>VLOOKUP(C150,WB_ids!$F$2:$H$248,2,0)</f>
        <v>172</v>
      </c>
      <c r="G150" t="str">
        <f>VLOOKUP(C150,WB_ids!$F$2:$H$248,3,0)</f>
        <v>San Marino</v>
      </c>
    </row>
    <row r="151" spans="1:7" x14ac:dyDescent="0.25">
      <c r="A151" t="s">
        <v>305</v>
      </c>
      <c r="B151">
        <v>193</v>
      </c>
      <c r="C151" s="1" t="s">
        <v>306</v>
      </c>
      <c r="D151" s="1" t="s">
        <v>3</v>
      </c>
      <c r="E151" s="1" t="str">
        <f>VLOOKUP(C151,WB_ids!$F$2:$H$248,1,0)</f>
        <v>STP</v>
      </c>
      <c r="F151" s="1">
        <f>VLOOKUP(C151,WB_ids!$F$2:$H$248,2,0)</f>
        <v>175</v>
      </c>
      <c r="G151" t="str">
        <f>VLOOKUP(C151,WB_ids!$F$2:$H$248,3,0)</f>
        <v>Sao Tome and Principe</v>
      </c>
    </row>
    <row r="152" spans="1:7" x14ac:dyDescent="0.25">
      <c r="A152" t="s">
        <v>307</v>
      </c>
      <c r="B152">
        <v>194</v>
      </c>
      <c r="C152" s="1" t="s">
        <v>308</v>
      </c>
      <c r="D152" s="1" t="s">
        <v>3</v>
      </c>
      <c r="E152" s="1" t="str">
        <f>VLOOKUP(C152,WB_ids!$F$2:$H$248,1,0)</f>
        <v>SAU</v>
      </c>
      <c r="F152" s="1">
        <f>VLOOKUP(C152,WB_ids!$F$2:$H$248,2,0)</f>
        <v>166</v>
      </c>
      <c r="G152" t="str">
        <f>VLOOKUP(C152,WB_ids!$F$2:$H$248,3,0)</f>
        <v>Saudi Arabia</v>
      </c>
    </row>
    <row r="153" spans="1:7" x14ac:dyDescent="0.25">
      <c r="A153" t="s">
        <v>309</v>
      </c>
      <c r="B153">
        <v>195</v>
      </c>
      <c r="C153" s="1" t="s">
        <v>310</v>
      </c>
      <c r="D153" s="1" t="s">
        <v>3</v>
      </c>
      <c r="E153" s="1" t="str">
        <f>VLOOKUP(C153,WB_ids!$F$2:$H$248,1,0)</f>
        <v>SEN</v>
      </c>
      <c r="F153" s="1">
        <f>VLOOKUP(C153,WB_ids!$F$2:$H$248,2,0)</f>
        <v>167</v>
      </c>
      <c r="G153" t="str">
        <f>VLOOKUP(C153,WB_ids!$F$2:$H$248,3,0)</f>
        <v>Senegal</v>
      </c>
    </row>
    <row r="154" spans="1:7" x14ac:dyDescent="0.25">
      <c r="A154" t="s">
        <v>311</v>
      </c>
      <c r="B154">
        <v>196</v>
      </c>
      <c r="C154" s="1" t="s">
        <v>312</v>
      </c>
      <c r="D154" s="1" t="s">
        <v>3</v>
      </c>
      <c r="E154" s="1" t="str">
        <f>VLOOKUP(C154,WB_ids!$F$2:$H$248,1,0)</f>
        <v>SYC</v>
      </c>
      <c r="F154" s="1">
        <f>VLOOKUP(C154,WB_ids!$F$2:$H$248,2,0)</f>
        <v>181</v>
      </c>
      <c r="G154" t="str">
        <f>VLOOKUP(C154,WB_ids!$F$2:$H$248,3,0)</f>
        <v>Seychelles</v>
      </c>
    </row>
    <row r="155" spans="1:7" x14ac:dyDescent="0.25">
      <c r="A155" t="s">
        <v>313</v>
      </c>
      <c r="B155">
        <v>197</v>
      </c>
      <c r="C155" s="1" t="s">
        <v>314</v>
      </c>
      <c r="D155" s="1" t="s">
        <v>3</v>
      </c>
      <c r="E155" s="1" t="str">
        <f>VLOOKUP(C155,WB_ids!$F$2:$H$248,1,0)</f>
        <v>SLE</v>
      </c>
      <c r="F155" s="1">
        <f>VLOOKUP(C155,WB_ids!$F$2:$H$248,2,0)</f>
        <v>170</v>
      </c>
      <c r="G155" t="str">
        <f>VLOOKUP(C155,WB_ids!$F$2:$H$248,3,0)</f>
        <v>Sierra Leone</v>
      </c>
    </row>
    <row r="156" spans="1:7" x14ac:dyDescent="0.25">
      <c r="A156" t="s">
        <v>315</v>
      </c>
      <c r="B156">
        <v>198</v>
      </c>
      <c r="C156" s="1" t="s">
        <v>316</v>
      </c>
      <c r="D156" s="1" t="s">
        <v>3</v>
      </c>
      <c r="E156" s="1" t="str">
        <f>VLOOKUP(C156,WB_ids!$F$2:$H$248,1,0)</f>
        <v>SVN</v>
      </c>
      <c r="F156" s="1">
        <f>VLOOKUP(C156,WB_ids!$F$2:$H$248,2,0)</f>
        <v>178</v>
      </c>
      <c r="G156" t="str">
        <f>VLOOKUP(C156,WB_ids!$F$2:$H$248,3,0)</f>
        <v>Slovenia</v>
      </c>
    </row>
    <row r="157" spans="1:7" x14ac:dyDescent="0.25">
      <c r="A157" t="s">
        <v>317</v>
      </c>
      <c r="B157">
        <v>199</v>
      </c>
      <c r="C157" s="1" t="s">
        <v>318</v>
      </c>
      <c r="D157" s="1" t="s">
        <v>3</v>
      </c>
      <c r="E157" s="1" t="str">
        <f>VLOOKUP(C157,WB_ids!$F$2:$H$248,1,0)</f>
        <v>SVK</v>
      </c>
      <c r="F157" s="1">
        <f>VLOOKUP(C157,WB_ids!$F$2:$H$248,2,0)</f>
        <v>177</v>
      </c>
      <c r="G157" t="str">
        <f>VLOOKUP(C157,WB_ids!$F$2:$H$248,3,0)</f>
        <v>Slovak Republic</v>
      </c>
    </row>
    <row r="158" spans="1:7" x14ac:dyDescent="0.25">
      <c r="A158" t="s">
        <v>319</v>
      </c>
      <c r="B158">
        <v>200</v>
      </c>
      <c r="C158" s="1" t="s">
        <v>320</v>
      </c>
      <c r="D158" s="1" t="s">
        <v>3</v>
      </c>
      <c r="E158" s="1" t="str">
        <f>VLOOKUP(C158,WB_ids!$F$2:$H$248,1,0)</f>
        <v>SGP</v>
      </c>
      <c r="F158" s="1">
        <f>VLOOKUP(C158,WB_ids!$F$2:$H$248,2,0)</f>
        <v>168</v>
      </c>
      <c r="G158" t="str">
        <f>VLOOKUP(C158,WB_ids!$F$2:$H$248,3,0)</f>
        <v>Singapore</v>
      </c>
    </row>
    <row r="159" spans="1:7" x14ac:dyDescent="0.25">
      <c r="A159" t="s">
        <v>321</v>
      </c>
      <c r="B159">
        <v>201</v>
      </c>
      <c r="C159" s="1" t="s">
        <v>322</v>
      </c>
      <c r="D159" s="1" t="s">
        <v>3</v>
      </c>
      <c r="E159" s="1" t="str">
        <f>VLOOKUP(C159,WB_ids!$F$2:$H$248,1,0)</f>
        <v>SOM</v>
      </c>
      <c r="F159" s="1">
        <f>VLOOKUP(C159,WB_ids!$F$2:$H$248,2,0)</f>
        <v>174</v>
      </c>
      <c r="G159" t="str">
        <f>VLOOKUP(C159,WB_ids!$F$2:$H$248,3,0)</f>
        <v>Somalia</v>
      </c>
    </row>
    <row r="160" spans="1:7" x14ac:dyDescent="0.25">
      <c r="A160" t="s">
        <v>323</v>
      </c>
      <c r="B160">
        <v>202</v>
      </c>
      <c r="C160" s="1" t="s">
        <v>324</v>
      </c>
      <c r="D160" s="1" t="s">
        <v>3</v>
      </c>
      <c r="E160" s="1" t="str">
        <f>VLOOKUP(C160,WB_ids!$F$2:$H$248,1,0)</f>
        <v>ZAF</v>
      </c>
      <c r="F160" s="1">
        <f>VLOOKUP(C160,WB_ids!$F$2:$H$248,2,0)</f>
        <v>208</v>
      </c>
      <c r="G160" t="str">
        <f>VLOOKUP(C160,WB_ids!$F$2:$H$248,3,0)</f>
        <v>South Africa</v>
      </c>
    </row>
    <row r="161" spans="1:7" x14ac:dyDescent="0.25">
      <c r="A161" t="s">
        <v>325</v>
      </c>
      <c r="B161">
        <v>203</v>
      </c>
      <c r="C161" s="1" t="s">
        <v>326</v>
      </c>
      <c r="D161" s="1" t="s">
        <v>3</v>
      </c>
      <c r="E161" s="1" t="str">
        <f>VLOOKUP(C161,WB_ids!$F$2:$H$248,1,0)</f>
        <v>ESP</v>
      </c>
      <c r="F161" s="1">
        <f>VLOOKUP(C161,WB_ids!$F$2:$H$248,2,0)</f>
        <v>57</v>
      </c>
      <c r="G161" t="str">
        <f>VLOOKUP(C161,WB_ids!$F$2:$H$248,3,0)</f>
        <v>Spain</v>
      </c>
    </row>
    <row r="162" spans="1:7" x14ac:dyDescent="0.25">
      <c r="A162" t="s">
        <v>327</v>
      </c>
      <c r="B162">
        <v>207</v>
      </c>
      <c r="C162" s="1" t="s">
        <v>328</v>
      </c>
      <c r="D162" s="1" t="s">
        <v>3</v>
      </c>
      <c r="E162" s="1" t="str">
        <f>VLOOKUP(C162,WB_ids!$F$2:$H$248,1,0)</f>
        <v>SUR</v>
      </c>
      <c r="F162" s="1">
        <f>VLOOKUP(C162,WB_ids!$F$2:$H$248,2,0)</f>
        <v>176</v>
      </c>
      <c r="G162" t="str">
        <f>VLOOKUP(C162,WB_ids!$F$2:$H$248,3,0)</f>
        <v>Suriname</v>
      </c>
    </row>
    <row r="163" spans="1:7" x14ac:dyDescent="0.25">
      <c r="A163" t="s">
        <v>329</v>
      </c>
      <c r="B163">
        <v>208</v>
      </c>
      <c r="C163" s="1" t="s">
        <v>330</v>
      </c>
      <c r="D163" s="1" t="s">
        <v>3</v>
      </c>
      <c r="E163" s="1" t="str">
        <f>VLOOKUP(C163,WB_ids!$F$2:$H$248,1,0)</f>
        <v>TJK</v>
      </c>
      <c r="F163" s="1">
        <f>VLOOKUP(C163,WB_ids!$F$2:$H$248,2,0)</f>
        <v>186</v>
      </c>
      <c r="G163" t="str">
        <f>VLOOKUP(C163,WB_ids!$F$2:$H$248,3,0)</f>
        <v>Tajikistan</v>
      </c>
    </row>
    <row r="164" spans="1:7" x14ac:dyDescent="0.25">
      <c r="A164" t="s">
        <v>331</v>
      </c>
      <c r="B164">
        <v>209</v>
      </c>
      <c r="C164" s="1" t="s">
        <v>332</v>
      </c>
      <c r="D164" s="1" t="s">
        <v>3</v>
      </c>
      <c r="E164" s="1" t="str">
        <f>VLOOKUP(C164,WB_ids!$F$2:$H$248,1,0)</f>
        <v>SWZ</v>
      </c>
      <c r="F164" s="1">
        <f>VLOOKUP(C164,WB_ids!$F$2:$H$248,2,0)</f>
        <v>180</v>
      </c>
      <c r="G164" t="str">
        <f>VLOOKUP(C164,WB_ids!$F$2:$H$248,3,0)</f>
        <v>Swaziland</v>
      </c>
    </row>
    <row r="165" spans="1:7" x14ac:dyDescent="0.25">
      <c r="A165" t="s">
        <v>333</v>
      </c>
      <c r="B165">
        <v>210</v>
      </c>
      <c r="C165" s="1" t="s">
        <v>334</v>
      </c>
      <c r="D165" s="1" t="s">
        <v>3</v>
      </c>
      <c r="E165" s="1" t="str">
        <f>VLOOKUP(C165,WB_ids!$F$2:$H$248,1,0)</f>
        <v>SWE</v>
      </c>
      <c r="F165" s="1">
        <f>VLOOKUP(C165,WB_ids!$F$2:$H$248,2,0)</f>
        <v>179</v>
      </c>
      <c r="G165" t="str">
        <f>VLOOKUP(C165,WB_ids!$F$2:$H$248,3,0)</f>
        <v>Sweden</v>
      </c>
    </row>
    <row r="166" spans="1:7" x14ac:dyDescent="0.25">
      <c r="A166" t="s">
        <v>335</v>
      </c>
      <c r="B166">
        <v>211</v>
      </c>
      <c r="C166" s="1" t="s">
        <v>336</v>
      </c>
      <c r="D166" s="1" t="s">
        <v>3</v>
      </c>
      <c r="E166" s="1" t="str">
        <f>VLOOKUP(C166,WB_ids!$F$2:$H$248,1,0)</f>
        <v>CHE</v>
      </c>
      <c r="F166" s="1">
        <f>VLOOKUP(C166,WB_ids!$F$2:$H$248,2,0)</f>
        <v>34</v>
      </c>
      <c r="G166" t="str">
        <f>VLOOKUP(C166,WB_ids!$F$2:$H$248,3,0)</f>
        <v>Switzerland</v>
      </c>
    </row>
    <row r="167" spans="1:7" x14ac:dyDescent="0.25">
      <c r="A167" t="s">
        <v>337</v>
      </c>
      <c r="B167">
        <v>212</v>
      </c>
      <c r="C167" s="1" t="s">
        <v>338</v>
      </c>
      <c r="D167" s="1" t="s">
        <v>3</v>
      </c>
      <c r="E167" s="1" t="str">
        <f>VLOOKUP(C167,WB_ids!$F$2:$H$248,1,0)</f>
        <v>SYR</v>
      </c>
      <c r="F167" s="1">
        <f>VLOOKUP(C167,WB_ids!$F$2:$H$248,2,0)</f>
        <v>182</v>
      </c>
      <c r="G167" t="str">
        <f>VLOOKUP(C167,WB_ids!$F$2:$H$248,3,0)</f>
        <v>Syrian Arab Republic</v>
      </c>
    </row>
    <row r="168" spans="1:7" x14ac:dyDescent="0.25">
      <c r="A168" t="s">
        <v>339</v>
      </c>
      <c r="B168">
        <v>213</v>
      </c>
      <c r="C168" s="1" t="s">
        <v>340</v>
      </c>
      <c r="D168" s="1" t="s">
        <v>3</v>
      </c>
      <c r="E168" s="1" t="str">
        <f>VLOOKUP(C168,WB_ids!$F$2:$H$248,1,0)</f>
        <v>TKM</v>
      </c>
      <c r="F168" s="1">
        <f>VLOOKUP(C168,WB_ids!$F$2:$H$248,2,0)</f>
        <v>187</v>
      </c>
      <c r="G168" t="str">
        <f>VLOOKUP(C168,WB_ids!$F$2:$H$248,3,0)</f>
        <v>Turkmenistan</v>
      </c>
    </row>
    <row r="169" spans="1:7" x14ac:dyDescent="0.25">
      <c r="A169" t="s">
        <v>341</v>
      </c>
      <c r="B169">
        <v>215</v>
      </c>
      <c r="C169" s="1" t="s">
        <v>342</v>
      </c>
      <c r="D169" s="1" t="s">
        <v>3</v>
      </c>
      <c r="E169" s="1" t="str">
        <f>VLOOKUP(C169,WB_ids!$F$2:$H$248,1,0)</f>
        <v>TZA</v>
      </c>
      <c r="F169" s="1">
        <f>VLOOKUP(C169,WB_ids!$F$2:$H$248,2,0)</f>
        <v>194</v>
      </c>
      <c r="G169" t="str">
        <f>VLOOKUP(C169,WB_ids!$F$2:$H$248,3,0)</f>
        <v>Tanzania</v>
      </c>
    </row>
    <row r="170" spans="1:7" x14ac:dyDescent="0.25">
      <c r="A170" t="s">
        <v>343</v>
      </c>
      <c r="B170">
        <v>216</v>
      </c>
      <c r="C170" s="1" t="s">
        <v>344</v>
      </c>
      <c r="D170" s="1" t="s">
        <v>3</v>
      </c>
      <c r="E170" s="1" t="str">
        <f>VLOOKUP(C170,WB_ids!$F$2:$H$248,1,0)</f>
        <v>THA</v>
      </c>
      <c r="F170" s="1">
        <f>VLOOKUP(C170,WB_ids!$F$2:$H$248,2,0)</f>
        <v>185</v>
      </c>
      <c r="G170" t="str">
        <f>VLOOKUP(C170,WB_ids!$F$2:$H$248,3,0)</f>
        <v>Thailand</v>
      </c>
    </row>
    <row r="171" spans="1:7" x14ac:dyDescent="0.25">
      <c r="A171" t="s">
        <v>345</v>
      </c>
      <c r="B171">
        <v>217</v>
      </c>
      <c r="C171" s="1" t="s">
        <v>346</v>
      </c>
      <c r="D171" s="1" t="s">
        <v>3</v>
      </c>
      <c r="E171" s="1" t="str">
        <f>VLOOKUP(C171,WB_ids!$F$2:$H$248,1,0)</f>
        <v>TGO</v>
      </c>
      <c r="F171" s="1">
        <f>VLOOKUP(C171,WB_ids!$F$2:$H$248,2,0)</f>
        <v>184</v>
      </c>
      <c r="G171" t="str">
        <f>VLOOKUP(C171,WB_ids!$F$2:$H$248,3,0)</f>
        <v>Togo</v>
      </c>
    </row>
    <row r="172" spans="1:7" x14ac:dyDescent="0.25">
      <c r="A172" t="s">
        <v>347</v>
      </c>
      <c r="B172">
        <v>218</v>
      </c>
      <c r="C172" s="1" t="s">
        <v>348</v>
      </c>
      <c r="D172" s="1" t="s">
        <v>3</v>
      </c>
      <c r="E172" s="1" t="str">
        <f>VLOOKUP(C172,WB_ids!$F$2:$H$248,1,0)</f>
        <v>TKL</v>
      </c>
      <c r="F172" s="1">
        <f>VLOOKUP(C172,WB_ids!$F$2:$H$248,2,0)</f>
        <v>230</v>
      </c>
      <c r="G172" t="str">
        <f>VLOOKUP(C172,WB_ids!$F$2:$H$248,3,0)</f>
        <v>Tokelau (N.Z.)</v>
      </c>
    </row>
    <row r="173" spans="1:7" x14ac:dyDescent="0.25">
      <c r="A173" t="s">
        <v>349</v>
      </c>
      <c r="B173">
        <v>219</v>
      </c>
      <c r="C173" s="1" t="s">
        <v>350</v>
      </c>
      <c r="D173" s="1" t="s">
        <v>3</v>
      </c>
      <c r="E173" s="1" t="str">
        <f>VLOOKUP(C173,WB_ids!$F$2:$H$248,1,0)</f>
        <v>TON</v>
      </c>
      <c r="F173" s="1">
        <f>VLOOKUP(C173,WB_ids!$F$2:$H$248,2,0)</f>
        <v>188</v>
      </c>
      <c r="G173" t="str">
        <f>VLOOKUP(C173,WB_ids!$F$2:$H$248,3,0)</f>
        <v>Tonga</v>
      </c>
    </row>
    <row r="174" spans="1:7" x14ac:dyDescent="0.25">
      <c r="A174" t="s">
        <v>351</v>
      </c>
      <c r="B174">
        <v>220</v>
      </c>
      <c r="C174" s="1" t="s">
        <v>352</v>
      </c>
      <c r="D174" s="1" t="s">
        <v>3</v>
      </c>
      <c r="E174" s="1" t="str">
        <f>VLOOKUP(C174,WB_ids!$F$2:$H$248,1,0)</f>
        <v>TTO</v>
      </c>
      <c r="F174" s="1">
        <f>VLOOKUP(C174,WB_ids!$F$2:$H$248,2,0)</f>
        <v>189</v>
      </c>
      <c r="G174" t="str">
        <f>VLOOKUP(C174,WB_ids!$F$2:$H$248,3,0)</f>
        <v>Trinidad and Tobago</v>
      </c>
    </row>
    <row r="175" spans="1:7" x14ac:dyDescent="0.25">
      <c r="A175" t="s">
        <v>353</v>
      </c>
      <c r="B175">
        <v>221</v>
      </c>
      <c r="C175" s="1" t="s">
        <v>354</v>
      </c>
      <c r="D175" s="1" t="s">
        <v>3</v>
      </c>
      <c r="E175" s="1" t="str">
        <f>VLOOKUP(C175,WB_ids!$F$2:$H$248,1,0)</f>
        <v>OMN</v>
      </c>
      <c r="F175" s="1">
        <f>VLOOKUP(C175,WB_ids!$F$2:$H$248,2,0)</f>
        <v>148</v>
      </c>
      <c r="G175" t="str">
        <f>VLOOKUP(C175,WB_ids!$F$2:$H$248,3,0)</f>
        <v>Oman</v>
      </c>
    </row>
    <row r="176" spans="1:7" x14ac:dyDescent="0.25">
      <c r="A176" t="s">
        <v>355</v>
      </c>
      <c r="B176">
        <v>222</v>
      </c>
      <c r="C176" s="1" t="s">
        <v>356</v>
      </c>
      <c r="D176" s="1" t="s">
        <v>3</v>
      </c>
      <c r="E176" s="1" t="str">
        <f>VLOOKUP(C176,WB_ids!$F$2:$H$248,1,0)</f>
        <v>TUN</v>
      </c>
      <c r="F176" s="1">
        <f>VLOOKUP(C176,WB_ids!$F$2:$H$248,2,0)</f>
        <v>190</v>
      </c>
      <c r="G176" t="str">
        <f>VLOOKUP(C176,WB_ids!$F$2:$H$248,3,0)</f>
        <v>Tunisia</v>
      </c>
    </row>
    <row r="177" spans="1:7" x14ac:dyDescent="0.25">
      <c r="A177" t="s">
        <v>357</v>
      </c>
      <c r="B177">
        <v>223</v>
      </c>
      <c r="C177" s="1" t="s">
        <v>358</v>
      </c>
      <c r="D177" s="1" t="s">
        <v>3</v>
      </c>
      <c r="E177" s="1" t="str">
        <f>VLOOKUP(C177,WB_ids!$F$2:$H$248,1,0)</f>
        <v>TUR</v>
      </c>
      <c r="F177" s="1">
        <f>VLOOKUP(C177,WB_ids!$F$2:$H$248,2,0)</f>
        <v>191</v>
      </c>
      <c r="G177" t="str">
        <f>VLOOKUP(C177,WB_ids!$F$2:$H$248,3,0)</f>
        <v>Turkey</v>
      </c>
    </row>
    <row r="178" spans="1:7" x14ac:dyDescent="0.25">
      <c r="A178" t="s">
        <v>359</v>
      </c>
      <c r="B178">
        <v>225</v>
      </c>
      <c r="C178" s="1" t="s">
        <v>360</v>
      </c>
      <c r="D178" s="1" t="s">
        <v>3</v>
      </c>
      <c r="E178" s="1" t="str">
        <f>VLOOKUP(C178,WB_ids!$F$2:$H$248,1,0)</f>
        <v>ARE</v>
      </c>
      <c r="F178" s="1">
        <f>VLOOKUP(C178,WB_ids!$F$2:$H$248,2,0)</f>
        <v>6</v>
      </c>
      <c r="G178" t="str">
        <f>VLOOKUP(C178,WB_ids!$F$2:$H$248,3,0)</f>
        <v>United Arab Emirates</v>
      </c>
    </row>
    <row r="179" spans="1:7" x14ac:dyDescent="0.25">
      <c r="A179" t="s">
        <v>361</v>
      </c>
      <c r="B179">
        <v>226</v>
      </c>
      <c r="C179" s="1" t="s">
        <v>362</v>
      </c>
      <c r="D179" s="1" t="s">
        <v>3</v>
      </c>
      <c r="E179" s="1" t="str">
        <f>VLOOKUP(C179,WB_ids!$F$2:$H$248,1,0)</f>
        <v>UGA</v>
      </c>
      <c r="F179" s="1">
        <f>VLOOKUP(C179,WB_ids!$F$2:$H$248,2,0)</f>
        <v>195</v>
      </c>
      <c r="G179" t="str">
        <f>VLOOKUP(C179,WB_ids!$F$2:$H$248,3,0)</f>
        <v>Uganda</v>
      </c>
    </row>
    <row r="180" spans="1:7" x14ac:dyDescent="0.25">
      <c r="A180" t="s">
        <v>363</v>
      </c>
      <c r="B180">
        <v>227</v>
      </c>
      <c r="C180" s="1" t="s">
        <v>364</v>
      </c>
      <c r="D180" s="1" t="s">
        <v>3</v>
      </c>
      <c r="E180" s="1" t="str">
        <f>VLOOKUP(C180,WB_ids!$F$2:$H$248,1,0)</f>
        <v>TUV</v>
      </c>
      <c r="F180" s="1">
        <f>VLOOKUP(C180,WB_ids!$F$2:$H$248,2,0)</f>
        <v>192</v>
      </c>
      <c r="G180" t="str">
        <f>VLOOKUP(C180,WB_ids!$F$2:$H$248,3,0)</f>
        <v>Tuvalu</v>
      </c>
    </row>
    <row r="181" spans="1:7" x14ac:dyDescent="0.25">
      <c r="A181" t="s">
        <v>365</v>
      </c>
      <c r="B181">
        <v>229</v>
      </c>
      <c r="C181" s="1" t="s">
        <v>366</v>
      </c>
      <c r="D181" s="1" t="s">
        <v>3</v>
      </c>
      <c r="E181" s="1" t="str">
        <f>VLOOKUP(C181,WB_ids!$F$2:$H$248,1,0)</f>
        <v>GBR</v>
      </c>
      <c r="F181" s="1">
        <f>VLOOKUP(C181,WB_ids!$F$2:$H$248,2,0)</f>
        <v>66</v>
      </c>
      <c r="G181" t="str">
        <f>VLOOKUP(C181,WB_ids!$F$2:$H$248,3,0)</f>
        <v>United Kingdom</v>
      </c>
    </row>
    <row r="182" spans="1:7" x14ac:dyDescent="0.25">
      <c r="A182" t="s">
        <v>367</v>
      </c>
      <c r="B182">
        <v>230</v>
      </c>
      <c r="C182" s="1" t="s">
        <v>368</v>
      </c>
      <c r="D182" s="1" t="s">
        <v>3</v>
      </c>
      <c r="E182" s="1" t="str">
        <f>VLOOKUP(C182,WB_ids!$F$2:$H$248,1,0)</f>
        <v>UKR</v>
      </c>
      <c r="F182" s="1">
        <f>VLOOKUP(C182,WB_ids!$F$2:$H$248,2,0)</f>
        <v>196</v>
      </c>
      <c r="G182" t="str">
        <f>VLOOKUP(C182,WB_ids!$F$2:$H$248,3,0)</f>
        <v>Ukraine</v>
      </c>
    </row>
    <row r="183" spans="1:7" x14ac:dyDescent="0.25">
      <c r="A183" t="s">
        <v>369</v>
      </c>
      <c r="B183">
        <v>231</v>
      </c>
      <c r="C183" s="1" t="s">
        <v>370</v>
      </c>
      <c r="D183" s="1" t="s">
        <v>3</v>
      </c>
      <c r="E183" s="1" t="str">
        <f>VLOOKUP(C183,WB_ids!$F$2:$H$248,1,0)</f>
        <v>USA</v>
      </c>
      <c r="F183" s="1">
        <f>VLOOKUP(C183,WB_ids!$F$2:$H$248,2,0)</f>
        <v>198</v>
      </c>
      <c r="G183" t="str">
        <f>VLOOKUP(C183,WB_ids!$F$2:$H$248,3,0)</f>
        <v>United States</v>
      </c>
    </row>
    <row r="184" spans="1:7" x14ac:dyDescent="0.25">
      <c r="A184" t="s">
        <v>371</v>
      </c>
      <c r="B184">
        <v>233</v>
      </c>
      <c r="C184" s="1" t="s">
        <v>372</v>
      </c>
      <c r="D184" s="1" t="s">
        <v>3</v>
      </c>
      <c r="E184" s="1" t="str">
        <f>VLOOKUP(C184,WB_ids!$F$2:$H$248,1,0)</f>
        <v>BFA</v>
      </c>
      <c r="F184" s="1">
        <f>VLOOKUP(C184,WB_ids!$F$2:$H$248,2,0)</f>
        <v>17</v>
      </c>
      <c r="G184" t="str">
        <f>VLOOKUP(C184,WB_ids!$F$2:$H$248,3,0)</f>
        <v>Burkina Faso</v>
      </c>
    </row>
    <row r="185" spans="1:7" x14ac:dyDescent="0.25">
      <c r="A185" t="s">
        <v>373</v>
      </c>
      <c r="B185">
        <v>234</v>
      </c>
      <c r="C185" s="1" t="s">
        <v>374</v>
      </c>
      <c r="D185" s="1" t="s">
        <v>3</v>
      </c>
      <c r="E185" s="1" t="str">
        <f>VLOOKUP(C185,WB_ids!$F$2:$H$248,1,0)</f>
        <v>URY</v>
      </c>
      <c r="F185" s="1">
        <f>VLOOKUP(C185,WB_ids!$F$2:$H$248,2,0)</f>
        <v>197</v>
      </c>
      <c r="G185" t="str">
        <f>VLOOKUP(C185,WB_ids!$F$2:$H$248,3,0)</f>
        <v>Uruguay</v>
      </c>
    </row>
    <row r="186" spans="1:7" x14ac:dyDescent="0.25">
      <c r="A186" t="s">
        <v>375</v>
      </c>
      <c r="B186">
        <v>235</v>
      </c>
      <c r="C186" s="1" t="s">
        <v>376</v>
      </c>
      <c r="D186" s="1" t="s">
        <v>3</v>
      </c>
      <c r="E186" s="1" t="str">
        <f>VLOOKUP(C186,WB_ids!$F$2:$H$248,1,0)</f>
        <v>UZB</v>
      </c>
      <c r="F186" s="1">
        <f>VLOOKUP(C186,WB_ids!$F$2:$H$248,2,0)</f>
        <v>199</v>
      </c>
      <c r="G186" t="str">
        <f>VLOOKUP(C186,WB_ids!$F$2:$H$248,3,0)</f>
        <v>Uzbekistan</v>
      </c>
    </row>
    <row r="187" spans="1:7" x14ac:dyDescent="0.25">
      <c r="A187" t="s">
        <v>377</v>
      </c>
      <c r="B187">
        <v>236</v>
      </c>
      <c r="C187" s="1" t="s">
        <v>378</v>
      </c>
      <c r="D187" s="1" t="s">
        <v>3</v>
      </c>
      <c r="E187" s="1" t="str">
        <f>VLOOKUP(C187,WB_ids!$F$2:$H$248,1,0)</f>
        <v>VEN</v>
      </c>
      <c r="F187" s="1">
        <f>VLOOKUP(C187,WB_ids!$F$2:$H$248,2,0)</f>
        <v>201</v>
      </c>
      <c r="G187" t="str">
        <f>VLOOKUP(C187,WB_ids!$F$2:$H$248,3,0)</f>
        <v>Venezuela, Republica Bolivariana de</v>
      </c>
    </row>
    <row r="188" spans="1:7" x14ac:dyDescent="0.25">
      <c r="A188" t="s">
        <v>379</v>
      </c>
      <c r="B188">
        <v>237</v>
      </c>
      <c r="C188" s="1" t="s">
        <v>380</v>
      </c>
      <c r="D188" s="1" t="s">
        <v>3</v>
      </c>
      <c r="E188" s="1" t="str">
        <f>VLOOKUP(C188,WB_ids!$F$2:$H$248,1,0)</f>
        <v>VNM</v>
      </c>
      <c r="F188" s="1">
        <f>VLOOKUP(C188,WB_ids!$F$2:$H$248,2,0)</f>
        <v>203</v>
      </c>
      <c r="G188" t="str">
        <f>VLOOKUP(C188,WB_ids!$F$2:$H$248,3,0)</f>
        <v>Vietnam</v>
      </c>
    </row>
    <row r="189" spans="1:7" x14ac:dyDescent="0.25">
      <c r="A189" t="s">
        <v>381</v>
      </c>
      <c r="B189">
        <v>238</v>
      </c>
      <c r="C189" s="1" t="s">
        <v>382</v>
      </c>
      <c r="D189" s="1" t="s">
        <v>3</v>
      </c>
      <c r="E189" s="1" t="str">
        <f>VLOOKUP(C189,WB_ids!$F$2:$H$248,1,0)</f>
        <v>ETH</v>
      </c>
      <c r="F189" s="1">
        <f>VLOOKUP(C189,WB_ids!$F$2:$H$248,2,0)</f>
        <v>59</v>
      </c>
      <c r="G189" t="str">
        <f>VLOOKUP(C189,WB_ids!$F$2:$H$248,3,0)</f>
        <v>Ethiopia</v>
      </c>
    </row>
    <row r="190" spans="1:7" x14ac:dyDescent="0.25">
      <c r="A190" t="s">
        <v>383</v>
      </c>
      <c r="B190">
        <v>244</v>
      </c>
      <c r="C190" s="1" t="s">
        <v>384</v>
      </c>
      <c r="D190" s="1" t="s">
        <v>3</v>
      </c>
      <c r="E190" s="1" t="str">
        <f>VLOOKUP(C190,WB_ids!$F$2:$H$248,1,0)</f>
        <v>WSM</v>
      </c>
      <c r="F190" s="1">
        <f>VLOOKUP(C190,WB_ids!$F$2:$H$248,2,0)</f>
        <v>206</v>
      </c>
      <c r="G190" t="str">
        <f>VLOOKUP(C190,WB_ids!$F$2:$H$248,3,0)</f>
        <v>Samoa</v>
      </c>
    </row>
    <row r="191" spans="1:7" x14ac:dyDescent="0.25">
      <c r="A191" t="s">
        <v>385</v>
      </c>
      <c r="B191">
        <v>249</v>
      </c>
      <c r="C191" s="1" t="s">
        <v>386</v>
      </c>
      <c r="D191" s="1" t="s">
        <v>3</v>
      </c>
      <c r="E191" s="1" t="str">
        <f>VLOOKUP(C191,WB_ids!$F$2:$H$248,1,0)</f>
        <v>YEM</v>
      </c>
      <c r="F191" s="1">
        <f>VLOOKUP(C191,WB_ids!$F$2:$H$248,2,0)</f>
        <v>207</v>
      </c>
      <c r="G191" t="str">
        <f>VLOOKUP(C191,WB_ids!$F$2:$H$248,3,0)</f>
        <v>Yemen, Republic of</v>
      </c>
    </row>
    <row r="192" spans="1:7" x14ac:dyDescent="0.25">
      <c r="A192" t="s">
        <v>387</v>
      </c>
      <c r="B192">
        <v>250</v>
      </c>
      <c r="C192" s="1" t="s">
        <v>388</v>
      </c>
      <c r="D192" s="1" t="s">
        <v>3</v>
      </c>
      <c r="E192" s="1" t="str">
        <f>VLOOKUP(C192,WB_ids!$F$2:$H$248,1,0)</f>
        <v>COD</v>
      </c>
      <c r="F192" s="1">
        <f>VLOOKUP(C192,WB_ids!$F$2:$H$248,2,0)</f>
        <v>209</v>
      </c>
      <c r="G192" t="str">
        <f>VLOOKUP(C192,WB_ids!$F$2:$H$248,3,0)</f>
        <v>Congo, Dem. Rep.</v>
      </c>
    </row>
    <row r="193" spans="1:7" x14ac:dyDescent="0.25">
      <c r="A193" t="s">
        <v>389</v>
      </c>
      <c r="B193">
        <v>251</v>
      </c>
      <c r="C193" s="1" t="s">
        <v>390</v>
      </c>
      <c r="D193" s="1" t="s">
        <v>3</v>
      </c>
      <c r="E193" s="1" t="str">
        <f>VLOOKUP(C193,WB_ids!$F$2:$H$248,1,0)</f>
        <v>ZMB</v>
      </c>
      <c r="F193" s="1">
        <f>VLOOKUP(C193,WB_ids!$F$2:$H$248,2,0)</f>
        <v>210</v>
      </c>
      <c r="G193" t="str">
        <f>VLOOKUP(C193,WB_ids!$F$2:$H$248,3,0)</f>
        <v>Zambia</v>
      </c>
    </row>
    <row r="194" spans="1:7" x14ac:dyDescent="0.25">
      <c r="A194" t="s">
        <v>391</v>
      </c>
      <c r="B194">
        <v>255</v>
      </c>
      <c r="C194" s="1" t="s">
        <v>392</v>
      </c>
      <c r="D194" s="1" t="s">
        <v>3</v>
      </c>
      <c r="E194" s="1" t="str">
        <f>VLOOKUP(C194,WB_ids!$F$2:$H$248,1,0)</f>
        <v>BEL</v>
      </c>
      <c r="F194" s="1">
        <f>VLOOKUP(C194,WB_ids!$F$2:$H$248,2,0)</f>
        <v>15</v>
      </c>
      <c r="G194" t="str">
        <f>VLOOKUP(C194,WB_ids!$F$2:$H$248,3,0)</f>
        <v>Belgium</v>
      </c>
    </row>
    <row r="195" spans="1:7" x14ac:dyDescent="0.25">
      <c r="A195" t="s">
        <v>393</v>
      </c>
      <c r="B195">
        <v>256</v>
      </c>
      <c r="C195" s="1" t="s">
        <v>394</v>
      </c>
      <c r="D195" s="1" t="s">
        <v>3</v>
      </c>
      <c r="E195" s="1" t="str">
        <f>VLOOKUP(C195,WB_ids!$F$2:$H$248,1,0)</f>
        <v>LUX</v>
      </c>
      <c r="F195" s="1">
        <f>VLOOKUP(C195,WB_ids!$F$2:$H$248,2,0)</f>
        <v>115</v>
      </c>
      <c r="G195" t="str">
        <f>VLOOKUP(C195,WB_ids!$F$2:$H$248,3,0)</f>
        <v>Luxembourg</v>
      </c>
    </row>
    <row r="196" spans="1:7" x14ac:dyDescent="0.25">
      <c r="A196" t="s">
        <v>395</v>
      </c>
      <c r="B196">
        <v>272</v>
      </c>
      <c r="C196" s="1" t="s">
        <v>396</v>
      </c>
      <c r="D196" s="1" t="s">
        <v>3</v>
      </c>
      <c r="E196" s="1" t="str">
        <f>VLOOKUP(C196,WB_ids!$F$2:$H$248,1,0)</f>
        <v>SRB</v>
      </c>
      <c r="F196" s="1">
        <f>VLOOKUP(C196,WB_ids!$F$2:$H$248,2,0)</f>
        <v>212</v>
      </c>
      <c r="G196" t="str">
        <f>VLOOKUP(C196,WB_ids!$F$2:$H$248,3,0)</f>
        <v>Serbia</v>
      </c>
    </row>
    <row r="197" spans="1:7" x14ac:dyDescent="0.25">
      <c r="A197" t="s">
        <v>397</v>
      </c>
      <c r="B197">
        <v>273</v>
      </c>
      <c r="C197" s="1" t="s">
        <v>398</v>
      </c>
      <c r="D197" s="1" t="s">
        <v>3</v>
      </c>
      <c r="E197" s="1" t="str">
        <f>VLOOKUP(C197,WB_ids!$F$2:$H$248,1,0)</f>
        <v>MNE</v>
      </c>
      <c r="F197" s="1">
        <f>VLOOKUP(C197,WB_ids!$F$2:$H$248,2,0)</f>
        <v>130</v>
      </c>
      <c r="G197" t="str">
        <f>VLOOKUP(C197,WB_ids!$F$2:$H$248,3,0)</f>
        <v>Montenegro</v>
      </c>
    </row>
    <row r="198" spans="1:7" x14ac:dyDescent="0.25">
      <c r="A198" t="s">
        <v>399</v>
      </c>
      <c r="B198">
        <v>276</v>
      </c>
      <c r="C198" s="1" t="s">
        <v>400</v>
      </c>
      <c r="D198" s="1" t="s">
        <v>3</v>
      </c>
      <c r="E198" s="1" t="str">
        <f>VLOOKUP(C198,WB_ids!$F$2:$H$248,1,0)</f>
        <v>SDN</v>
      </c>
      <c r="F198" s="1">
        <f>VLOOKUP(C198,WB_ids!$F$2:$H$248,2,0)</f>
        <v>245</v>
      </c>
      <c r="G198" t="str">
        <f>VLOOKUP(C198,WB_ids!$F$2:$H$248,3,0)</f>
        <v>Sudan</v>
      </c>
    </row>
    <row r="199" spans="1:7" x14ac:dyDescent="0.25">
      <c r="A199" t="s">
        <v>401</v>
      </c>
      <c r="B199">
        <v>277</v>
      </c>
      <c r="C199" s="1" t="s">
        <v>402</v>
      </c>
      <c r="D199" s="1" t="s">
        <v>3</v>
      </c>
      <c r="E199" s="1" t="str">
        <f>VLOOKUP(C199,WB_ids!$F$2:$H$248,1,0)</f>
        <v>SSD</v>
      </c>
      <c r="F199" s="1">
        <f>VLOOKUP(C199,WB_ids!$F$2:$H$248,2,0)</f>
        <v>246</v>
      </c>
      <c r="G199" t="str">
        <f>VLOOKUP(C199,WB_ids!$F$2:$H$248,3,0)</f>
        <v>South Sudan</v>
      </c>
    </row>
    <row r="200" spans="1:7" x14ac:dyDescent="0.25">
      <c r="A200" t="s">
        <v>403</v>
      </c>
      <c r="B200">
        <v>299</v>
      </c>
      <c r="C200" s="1" t="s">
        <v>404</v>
      </c>
      <c r="D200" s="1" t="s">
        <v>3</v>
      </c>
      <c r="E200" s="1" t="str">
        <f>VLOOKUP(C200,WB_ids!$F$2:$H$248,1,0)</f>
        <v>PSE</v>
      </c>
      <c r="F200" s="1">
        <f>VLOOKUP(C200,WB_ids!$F$2:$H$248,2,0)</f>
        <v>205</v>
      </c>
      <c r="G200" t="str">
        <f>VLOOKUP(C200,WB_ids!$F$2:$H$248,3,0)</f>
        <v>West Bank and Gaza</v>
      </c>
    </row>
    <row r="201" spans="1:7" x14ac:dyDescent="0.25">
      <c r="A201" t="s">
        <v>405</v>
      </c>
      <c r="B201">
        <v>351</v>
      </c>
      <c r="C201" s="1" t="s">
        <v>406</v>
      </c>
      <c r="D201" s="1" t="s">
        <v>3</v>
      </c>
      <c r="E201" s="1" t="str">
        <f>VLOOKUP(C201,WB_ids!$F$2:$H$248,1,0)</f>
        <v>CHN</v>
      </c>
      <c r="F201" s="1">
        <f>VLOOKUP(C201,WB_ids!$F$2:$H$248,2,0)</f>
        <v>36</v>
      </c>
      <c r="G201" t="str">
        <f>VLOOKUP(C201,WB_ids!$F$2:$H$248,3,0)</f>
        <v>China</v>
      </c>
    </row>
  </sheetData>
  <sortState ref="A2:H201">
    <sortCondition ref="B2:B201"/>
  </sortState>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selection activeCell="A2" sqref="A2:CT249"/>
    </sheetView>
  </sheetViews>
  <sheetFormatPr defaultRowHeight="15" x14ac:dyDescent="0.25"/>
  <cols>
    <col min="1" max="1" width="4" style="18" bestFit="1" customWidth="1"/>
    <col min="2" max="2" width="31.710937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x14ac:dyDescent="0.25">
      <c r="A1" s="6">
        <v>1</v>
      </c>
      <c r="B1" s="6">
        <f>A1+1</f>
        <v>2</v>
      </c>
      <c r="C1" s="6">
        <f t="shared" ref="C1:BN1" si="0">B1+1</f>
        <v>3</v>
      </c>
      <c r="D1" s="6">
        <f t="shared" si="0"/>
        <v>4</v>
      </c>
      <c r="E1" s="6">
        <f t="shared" si="0"/>
        <v>5</v>
      </c>
      <c r="F1" s="6">
        <f t="shared" si="0"/>
        <v>6</v>
      </c>
      <c r="G1" s="6">
        <f t="shared" si="0"/>
        <v>7</v>
      </c>
      <c r="H1" s="6">
        <f t="shared" si="0"/>
        <v>8</v>
      </c>
      <c r="I1" s="6">
        <f t="shared" si="0"/>
        <v>9</v>
      </c>
      <c r="J1" s="6">
        <f t="shared" si="0"/>
        <v>10</v>
      </c>
      <c r="K1" s="6">
        <f t="shared" si="0"/>
        <v>11</v>
      </c>
      <c r="L1" s="6">
        <f t="shared" si="0"/>
        <v>12</v>
      </c>
      <c r="M1" s="6">
        <f t="shared" si="0"/>
        <v>13</v>
      </c>
      <c r="N1" s="6">
        <f t="shared" si="0"/>
        <v>14</v>
      </c>
      <c r="O1" s="6">
        <f t="shared" si="0"/>
        <v>15</v>
      </c>
      <c r="P1" s="6">
        <f t="shared" si="0"/>
        <v>16</v>
      </c>
      <c r="Q1" s="6">
        <f t="shared" si="0"/>
        <v>17</v>
      </c>
      <c r="R1" s="6">
        <f t="shared" si="0"/>
        <v>18</v>
      </c>
      <c r="S1" s="6">
        <f t="shared" si="0"/>
        <v>19</v>
      </c>
      <c r="T1" s="6">
        <f t="shared" si="0"/>
        <v>20</v>
      </c>
      <c r="U1" s="6">
        <f t="shared" si="0"/>
        <v>21</v>
      </c>
      <c r="V1" s="6">
        <f t="shared" si="0"/>
        <v>22</v>
      </c>
      <c r="W1" s="6">
        <f t="shared" si="0"/>
        <v>23</v>
      </c>
      <c r="X1" s="6">
        <f t="shared" si="0"/>
        <v>24</v>
      </c>
      <c r="Y1" s="6">
        <f t="shared" si="0"/>
        <v>25</v>
      </c>
      <c r="Z1" s="6">
        <f t="shared" si="0"/>
        <v>26</v>
      </c>
      <c r="AA1" s="6">
        <f t="shared" si="0"/>
        <v>27</v>
      </c>
      <c r="AB1" s="6">
        <f t="shared" si="0"/>
        <v>28</v>
      </c>
      <c r="AC1" s="6">
        <f t="shared" si="0"/>
        <v>29</v>
      </c>
      <c r="AD1" s="6">
        <f t="shared" si="0"/>
        <v>30</v>
      </c>
      <c r="AE1" s="6">
        <f t="shared" si="0"/>
        <v>31</v>
      </c>
      <c r="AF1" s="6">
        <f t="shared" si="0"/>
        <v>32</v>
      </c>
      <c r="AG1" s="6">
        <f t="shared" si="0"/>
        <v>33</v>
      </c>
      <c r="AH1" s="6">
        <f t="shared" si="0"/>
        <v>34</v>
      </c>
      <c r="AI1" s="6">
        <f t="shared" si="0"/>
        <v>35</v>
      </c>
      <c r="AJ1" s="6">
        <f t="shared" si="0"/>
        <v>36</v>
      </c>
      <c r="AK1" s="6">
        <f t="shared" si="0"/>
        <v>37</v>
      </c>
      <c r="AL1" s="6">
        <f t="shared" si="0"/>
        <v>38</v>
      </c>
      <c r="AM1" s="6">
        <f t="shared" si="0"/>
        <v>39</v>
      </c>
      <c r="AN1" s="6">
        <f t="shared" si="0"/>
        <v>40</v>
      </c>
      <c r="AO1" s="6">
        <f t="shared" si="0"/>
        <v>41</v>
      </c>
      <c r="AP1" s="6">
        <f t="shared" si="0"/>
        <v>42</v>
      </c>
      <c r="AQ1" s="6">
        <f t="shared" si="0"/>
        <v>43</v>
      </c>
      <c r="AR1" s="6">
        <f t="shared" si="0"/>
        <v>44</v>
      </c>
      <c r="AS1" s="6">
        <f t="shared" si="0"/>
        <v>45</v>
      </c>
      <c r="AT1" s="6">
        <f t="shared" si="0"/>
        <v>46</v>
      </c>
      <c r="AU1" s="6">
        <f t="shared" si="0"/>
        <v>47</v>
      </c>
      <c r="AV1" s="6">
        <f t="shared" si="0"/>
        <v>48</v>
      </c>
      <c r="AW1" s="6">
        <f t="shared" si="0"/>
        <v>49</v>
      </c>
      <c r="AX1" s="6">
        <f t="shared" si="0"/>
        <v>50</v>
      </c>
      <c r="AY1" s="6">
        <f t="shared" si="0"/>
        <v>51</v>
      </c>
      <c r="AZ1" s="6">
        <f t="shared" si="0"/>
        <v>52</v>
      </c>
      <c r="BA1" s="6">
        <f t="shared" si="0"/>
        <v>53</v>
      </c>
      <c r="BB1" s="6">
        <f t="shared" si="0"/>
        <v>54</v>
      </c>
      <c r="BC1" s="6">
        <f t="shared" si="0"/>
        <v>55</v>
      </c>
      <c r="BD1" s="6">
        <f t="shared" si="0"/>
        <v>56</v>
      </c>
      <c r="BE1" s="6">
        <f t="shared" si="0"/>
        <v>57</v>
      </c>
      <c r="BF1" s="6">
        <f t="shared" si="0"/>
        <v>58</v>
      </c>
      <c r="BG1" s="6">
        <f t="shared" si="0"/>
        <v>59</v>
      </c>
      <c r="BH1" s="6">
        <f t="shared" si="0"/>
        <v>60</v>
      </c>
      <c r="BI1" s="6">
        <f t="shared" si="0"/>
        <v>61</v>
      </c>
      <c r="BJ1" s="6">
        <f t="shared" si="0"/>
        <v>62</v>
      </c>
      <c r="BK1" s="6">
        <f t="shared" si="0"/>
        <v>63</v>
      </c>
      <c r="BL1" s="6">
        <f t="shared" si="0"/>
        <v>64</v>
      </c>
      <c r="BM1" s="6">
        <f t="shared" si="0"/>
        <v>65</v>
      </c>
      <c r="BN1" s="6">
        <f t="shared" si="0"/>
        <v>66</v>
      </c>
      <c r="BO1" s="6">
        <f t="shared" ref="BO1:CT1" si="1">BN1+1</f>
        <v>67</v>
      </c>
      <c r="BP1" s="6">
        <f t="shared" si="1"/>
        <v>68</v>
      </c>
      <c r="BQ1" s="6">
        <f t="shared" si="1"/>
        <v>69</v>
      </c>
      <c r="BR1" s="6">
        <f t="shared" si="1"/>
        <v>70</v>
      </c>
      <c r="BS1" s="6">
        <f t="shared" si="1"/>
        <v>71</v>
      </c>
      <c r="BT1" s="6">
        <f t="shared" si="1"/>
        <v>72</v>
      </c>
      <c r="BU1" s="6">
        <f t="shared" si="1"/>
        <v>73</v>
      </c>
      <c r="BV1" s="6">
        <f t="shared" si="1"/>
        <v>74</v>
      </c>
      <c r="BW1" s="6">
        <f t="shared" si="1"/>
        <v>75</v>
      </c>
      <c r="BX1" s="6">
        <f t="shared" si="1"/>
        <v>76</v>
      </c>
      <c r="BY1" s="6">
        <f t="shared" si="1"/>
        <v>77</v>
      </c>
      <c r="BZ1" s="6">
        <f t="shared" si="1"/>
        <v>78</v>
      </c>
      <c r="CA1" s="6">
        <f t="shared" si="1"/>
        <v>79</v>
      </c>
      <c r="CB1" s="6">
        <f t="shared" si="1"/>
        <v>80</v>
      </c>
      <c r="CC1" s="6">
        <f t="shared" si="1"/>
        <v>81</v>
      </c>
      <c r="CD1" s="6">
        <f t="shared" si="1"/>
        <v>82</v>
      </c>
      <c r="CE1" s="6">
        <f t="shared" si="1"/>
        <v>83</v>
      </c>
      <c r="CF1" s="6">
        <f t="shared" si="1"/>
        <v>84</v>
      </c>
      <c r="CG1" s="6">
        <f t="shared" si="1"/>
        <v>85</v>
      </c>
      <c r="CH1" s="6">
        <f t="shared" si="1"/>
        <v>86</v>
      </c>
      <c r="CI1" s="6">
        <f t="shared" si="1"/>
        <v>87</v>
      </c>
      <c r="CJ1" s="6">
        <f t="shared" si="1"/>
        <v>88</v>
      </c>
      <c r="CK1" s="6">
        <f t="shared" si="1"/>
        <v>89</v>
      </c>
      <c r="CL1" s="6">
        <f t="shared" si="1"/>
        <v>90</v>
      </c>
      <c r="CM1" s="6">
        <f t="shared" si="1"/>
        <v>91</v>
      </c>
      <c r="CN1" s="6">
        <f t="shared" si="1"/>
        <v>92</v>
      </c>
      <c r="CO1" s="6">
        <f t="shared" si="1"/>
        <v>93</v>
      </c>
      <c r="CP1" s="6">
        <f t="shared" si="1"/>
        <v>94</v>
      </c>
      <c r="CQ1" s="6">
        <f t="shared" si="1"/>
        <v>95</v>
      </c>
      <c r="CR1" s="6">
        <f t="shared" si="1"/>
        <v>96</v>
      </c>
      <c r="CS1" s="6">
        <f t="shared" si="1"/>
        <v>97</v>
      </c>
      <c r="CT1" s="6">
        <f t="shared" si="1"/>
        <v>98</v>
      </c>
    </row>
    <row r="2" spans="1:98" x14ac:dyDescent="0.25">
      <c r="A2" s="18" t="s">
        <v>407</v>
      </c>
      <c r="B2" s="18" t="s">
        <v>2176</v>
      </c>
      <c r="C2" s="18" t="s">
        <v>6</v>
      </c>
      <c r="D2" s="18" t="s">
        <v>408</v>
      </c>
      <c r="E2" s="18" t="s">
        <v>409</v>
      </c>
      <c r="F2" s="18">
        <v>1958</v>
      </c>
      <c r="G2" s="18">
        <v>1959</v>
      </c>
      <c r="H2" s="18">
        <v>1960</v>
      </c>
      <c r="I2" s="18">
        <v>1961</v>
      </c>
      <c r="J2" s="18">
        <v>1962</v>
      </c>
      <c r="K2" s="18">
        <v>1963</v>
      </c>
      <c r="L2" s="18">
        <v>1964</v>
      </c>
      <c r="M2" s="18">
        <v>1965</v>
      </c>
      <c r="N2" s="18">
        <v>1966</v>
      </c>
      <c r="O2" s="18">
        <v>1967</v>
      </c>
      <c r="P2" s="18">
        <v>1968</v>
      </c>
      <c r="Q2" s="18">
        <v>1969</v>
      </c>
      <c r="R2" s="18">
        <v>1970</v>
      </c>
      <c r="S2" s="18">
        <v>1971</v>
      </c>
      <c r="T2" s="18">
        <v>1972</v>
      </c>
      <c r="U2" s="18">
        <v>1973</v>
      </c>
      <c r="V2" s="18">
        <v>1974</v>
      </c>
      <c r="W2" s="18">
        <v>1975</v>
      </c>
      <c r="X2" s="18">
        <v>1976</v>
      </c>
      <c r="Y2" s="18">
        <v>1977</v>
      </c>
      <c r="Z2" s="18">
        <v>1978</v>
      </c>
      <c r="AA2" s="18">
        <v>1979</v>
      </c>
      <c r="AB2" s="18">
        <v>1980</v>
      </c>
      <c r="AC2" s="18">
        <v>1981</v>
      </c>
      <c r="AD2" s="18">
        <v>1982</v>
      </c>
      <c r="AE2" s="18">
        <v>1983</v>
      </c>
      <c r="AF2" s="18">
        <v>1984</v>
      </c>
      <c r="AG2" s="18">
        <v>1985</v>
      </c>
      <c r="AH2" s="18">
        <v>1986</v>
      </c>
      <c r="AI2" s="18">
        <v>1987</v>
      </c>
      <c r="AJ2" s="18">
        <v>1988</v>
      </c>
      <c r="AK2" s="18">
        <v>1989</v>
      </c>
      <c r="AL2" s="18">
        <v>1990</v>
      </c>
      <c r="AM2" s="18">
        <v>1991</v>
      </c>
      <c r="AN2" s="18">
        <v>1992</v>
      </c>
      <c r="AO2" s="18">
        <v>1993</v>
      </c>
      <c r="AP2" s="18">
        <v>1994</v>
      </c>
      <c r="AQ2" s="18">
        <v>1995</v>
      </c>
      <c r="AR2" s="18">
        <v>1996</v>
      </c>
      <c r="AS2" s="18">
        <v>1997</v>
      </c>
      <c r="AT2" s="18">
        <v>1998</v>
      </c>
      <c r="AU2" s="18">
        <v>1999</v>
      </c>
      <c r="AV2" s="18">
        <v>2000</v>
      </c>
      <c r="AW2" s="18">
        <v>2001</v>
      </c>
      <c r="AX2" s="18">
        <v>2002</v>
      </c>
      <c r="AY2" s="18">
        <v>2003</v>
      </c>
      <c r="AZ2" s="18">
        <v>2004</v>
      </c>
      <c r="BA2" s="18">
        <v>2005</v>
      </c>
      <c r="BB2" s="18">
        <v>2006</v>
      </c>
      <c r="BC2" s="18">
        <v>2007</v>
      </c>
      <c r="BD2" s="18">
        <v>2008</v>
      </c>
      <c r="BE2" s="18">
        <v>2009</v>
      </c>
      <c r="BF2" s="18">
        <v>2010</v>
      </c>
      <c r="BG2" s="18">
        <v>2011</v>
      </c>
      <c r="BH2" s="18">
        <v>2012</v>
      </c>
      <c r="BI2" s="18">
        <v>2013</v>
      </c>
      <c r="BJ2" s="18">
        <v>2014</v>
      </c>
      <c r="BK2" s="18">
        <v>2015</v>
      </c>
      <c r="BL2" s="18" t="s">
        <v>1868</v>
      </c>
      <c r="BM2" s="18" t="s">
        <v>1869</v>
      </c>
      <c r="BN2" s="18" t="s">
        <v>1870</v>
      </c>
      <c r="BO2" s="18" t="s">
        <v>1871</v>
      </c>
      <c r="BP2" s="18" t="s">
        <v>1872</v>
      </c>
      <c r="BQ2" s="18" t="s">
        <v>1873</v>
      </c>
      <c r="BR2" s="18" t="s">
        <v>1874</v>
      </c>
      <c r="BS2" s="18" t="s">
        <v>1875</v>
      </c>
      <c r="BT2" s="18" t="s">
        <v>1876</v>
      </c>
      <c r="BU2" s="18" t="s">
        <v>1877</v>
      </c>
      <c r="BV2" s="18" t="s">
        <v>1878</v>
      </c>
      <c r="BW2" s="18" t="s">
        <v>1879</v>
      </c>
      <c r="BX2" s="18" t="s">
        <v>1880</v>
      </c>
      <c r="BY2" s="18" t="s">
        <v>1881</v>
      </c>
      <c r="BZ2" s="18" t="s">
        <v>1882</v>
      </c>
      <c r="CA2" s="18" t="s">
        <v>1883</v>
      </c>
      <c r="CB2" s="18" t="s">
        <v>1884</v>
      </c>
      <c r="CC2" s="18" t="s">
        <v>1885</v>
      </c>
      <c r="CD2" s="18" t="s">
        <v>1886</v>
      </c>
      <c r="CE2" s="18" t="s">
        <v>1887</v>
      </c>
      <c r="CF2" s="18" t="s">
        <v>1888</v>
      </c>
      <c r="CG2" s="18" t="s">
        <v>1889</v>
      </c>
      <c r="CH2" s="18" t="s">
        <v>1890</v>
      </c>
      <c r="CI2" s="18" t="s">
        <v>1891</v>
      </c>
      <c r="CJ2" s="18" t="s">
        <v>1892</v>
      </c>
      <c r="CK2" s="18" t="s">
        <v>1893</v>
      </c>
      <c r="CL2" s="18" t="s">
        <v>1894</v>
      </c>
      <c r="CM2" s="18" t="s">
        <v>1895</v>
      </c>
      <c r="CN2" s="18" t="s">
        <v>1896</v>
      </c>
      <c r="CO2" s="18" t="s">
        <v>1897</v>
      </c>
      <c r="CP2" s="18" t="s">
        <v>1898</v>
      </c>
      <c r="CQ2" s="18" t="s">
        <v>1899</v>
      </c>
      <c r="CR2" s="18" t="s">
        <v>1900</v>
      </c>
      <c r="CS2" s="18" t="s">
        <v>1901</v>
      </c>
      <c r="CT2" s="18" t="s">
        <v>1902</v>
      </c>
    </row>
    <row r="3" spans="1:98" x14ac:dyDescent="0.25">
      <c r="A3" s="18">
        <v>0</v>
      </c>
      <c r="B3" s="18" t="s">
        <v>2176</v>
      </c>
      <c r="C3" s="18" t="s">
        <v>411</v>
      </c>
      <c r="D3" s="18" t="s">
        <v>412</v>
      </c>
      <c r="E3" s="18" t="s">
        <v>413</v>
      </c>
      <c r="F3" s="18">
        <v>3.7094999999999999E-4</v>
      </c>
      <c r="G3" s="18">
        <v>3.7094999999999999E-4</v>
      </c>
      <c r="H3" s="18">
        <v>3.71966E-4</v>
      </c>
      <c r="I3" s="18">
        <v>3.8630400000000002E-4</v>
      </c>
      <c r="J3" s="18">
        <v>4.0874100000000001E-4</v>
      </c>
      <c r="K3" s="18">
        <v>4.2922300000000001E-4</v>
      </c>
      <c r="L3" s="18">
        <v>4.1972800000000002E-4</v>
      </c>
      <c r="M3" s="18">
        <v>3.60367E-4</v>
      </c>
      <c r="N3" s="18">
        <v>3.7456099999999998E-4</v>
      </c>
      <c r="O3" s="18">
        <v>3.8748899999999998E-4</v>
      </c>
      <c r="P3" s="18">
        <v>4.0726199999999998E-4</v>
      </c>
      <c r="Q3" s="18">
        <v>4.21755E-4</v>
      </c>
      <c r="R3" s="18">
        <v>4.42905E-4</v>
      </c>
      <c r="S3" s="18">
        <v>4.3770899999999999E-4</v>
      </c>
      <c r="T3" s="18">
        <v>4.6093600000000001E-4</v>
      </c>
      <c r="U3" s="18">
        <v>5.0305E-4</v>
      </c>
      <c r="V3" s="18">
        <v>6.0921700000000001E-4</v>
      </c>
      <c r="W3" s="18">
        <v>4.9932999999999998E-4</v>
      </c>
      <c r="X3" s="18">
        <v>5.3563099999999995E-4</v>
      </c>
      <c r="Y3" s="18">
        <v>5.7700099999999995E-4</v>
      </c>
      <c r="Z3" s="18">
        <v>6.0965300000000004E-4</v>
      </c>
      <c r="AA3" s="18">
        <v>6.6032700000000005E-4</v>
      </c>
      <c r="AB3" s="18">
        <v>7.1622099999999996E-4</v>
      </c>
      <c r="AC3" s="18">
        <v>7.5815099999999999E-4</v>
      </c>
      <c r="AD3" s="18">
        <v>7.7491699999999997E-4</v>
      </c>
      <c r="AE3" s="18">
        <v>7.9557399999999996E-4</v>
      </c>
      <c r="AF3" s="18">
        <v>7.3090600000000003E-4</v>
      </c>
      <c r="AG3" s="18">
        <v>6.1459199999999996E-4</v>
      </c>
      <c r="AH3" s="18">
        <v>6.2968099999999999E-4</v>
      </c>
      <c r="AI3" s="18">
        <v>5.9370199999999999E-4</v>
      </c>
      <c r="AJ3" s="18">
        <v>6.5316899999999999E-4</v>
      </c>
      <c r="AK3" s="18">
        <v>6.0204200000000001E-4</v>
      </c>
      <c r="AL3" s="18">
        <v>6.3385600000000002E-4</v>
      </c>
      <c r="AM3" s="18">
        <v>6.6472700000000005E-4</v>
      </c>
      <c r="AN3" s="18">
        <v>7.0302400000000001E-4</v>
      </c>
      <c r="AO3" s="18">
        <v>7.1178699999999997E-4</v>
      </c>
      <c r="AP3" s="18">
        <v>7.1726400000000001E-4</v>
      </c>
      <c r="AQ3" s="18">
        <v>8.9378400000000001E-4</v>
      </c>
      <c r="AR3" s="18">
        <v>8.8171600000000005E-4</v>
      </c>
      <c r="AS3" s="18">
        <v>9.58201E-4</v>
      </c>
      <c r="AT3" s="18">
        <v>9.903030000000001E-4</v>
      </c>
      <c r="AU3" s="18">
        <v>1.0229799999999999E-3</v>
      </c>
      <c r="AV3" s="18">
        <v>1.0949899999999999E-3</v>
      </c>
      <c r="AW3" s="18">
        <v>1.1273100000000001E-3</v>
      </c>
      <c r="AX3" s="18">
        <v>1.04816E-3</v>
      </c>
      <c r="AY3" s="18">
        <v>1.0252499999999999E-3</v>
      </c>
      <c r="AZ3" s="18">
        <v>1.1386499999999999E-3</v>
      </c>
      <c r="BA3" s="18">
        <v>1.2056600000000001E-3</v>
      </c>
      <c r="BB3" s="18">
        <v>1.31358E-3</v>
      </c>
      <c r="BC3" s="18">
        <v>1.41759E-3</v>
      </c>
      <c r="BD3" s="18">
        <v>1.57978E-3</v>
      </c>
      <c r="BE3" s="18">
        <v>1.61962E-3</v>
      </c>
      <c r="BF3" s="18">
        <v>1.73077E-3</v>
      </c>
      <c r="BG3" s="18">
        <v>1.73077E-3</v>
      </c>
      <c r="BH3" s="18">
        <v>1.7355199999999999E-3</v>
      </c>
      <c r="BI3" s="18">
        <v>1.73077E-3</v>
      </c>
      <c r="BJ3" s="18">
        <v>1.73077E-3</v>
      </c>
      <c r="BK3" s="18">
        <v>1.73077E-3</v>
      </c>
      <c r="BL3" s="18">
        <v>8.2847606896551697E-4</v>
      </c>
      <c r="BM3" s="18">
        <v>4.35514111777441E-4</v>
      </c>
      <c r="BN3" s="18">
        <v>0.91972042645651797</v>
      </c>
      <c r="BO3" s="18">
        <v>0.96379837945830804</v>
      </c>
      <c r="BP3" s="18">
        <v>0.87405646395429704</v>
      </c>
      <c r="BQ3" s="18">
        <v>0</v>
      </c>
      <c r="BR3" s="19">
        <v>7.8063376884303706E-34</v>
      </c>
      <c r="BS3" s="18">
        <v>0</v>
      </c>
      <c r="BT3" s="19">
        <v>2.3719672275369601E-5</v>
      </c>
      <c r="BU3" s="18">
        <v>0.84588566284135402</v>
      </c>
      <c r="BV3" s="18">
        <v>0.84588566284135402</v>
      </c>
      <c r="BW3" s="18">
        <v>3.8178220000000001E-4</v>
      </c>
      <c r="BX3" s="19">
        <v>1.6418392649708399E-5</v>
      </c>
      <c r="BY3" s="18">
        <v>3.9427359999999999E-4</v>
      </c>
      <c r="BZ3" s="19">
        <v>2.93839325108128E-5</v>
      </c>
      <c r="CA3" s="18">
        <v>4.341134E-4</v>
      </c>
      <c r="CB3" s="19">
        <v>2.05146299820397E-5</v>
      </c>
      <c r="CC3" s="18">
        <v>5.4484580000000002E-4</v>
      </c>
      <c r="CD3" s="19">
        <v>4.7647396998157201E-5</v>
      </c>
      <c r="CE3" s="18">
        <v>7.038538E-4</v>
      </c>
      <c r="CF3" s="19">
        <v>6.8774059420685605E-5</v>
      </c>
      <c r="CG3" s="18">
        <v>6.7289100000000001E-4</v>
      </c>
      <c r="CH3" s="19">
        <v>8.6535590851394799E-5</v>
      </c>
      <c r="CI3" s="18">
        <v>6.5136359999999995E-4</v>
      </c>
      <c r="CJ3" s="19">
        <v>3.73823927176953E-5</v>
      </c>
      <c r="CK3" s="18">
        <v>8.3255039999999996E-4</v>
      </c>
      <c r="CL3" s="18">
        <v>1.11612763693495E-4</v>
      </c>
      <c r="CM3" s="18">
        <v>1.0567485999999999E-3</v>
      </c>
      <c r="CN3" s="19">
        <v>5.4932722486692701E-5</v>
      </c>
      <c r="CO3" s="18">
        <v>1.2201460000000001E-3</v>
      </c>
      <c r="CP3" s="18">
        <v>1.52110106929158E-4</v>
      </c>
      <c r="CQ3" s="18">
        <v>1.679292E-3</v>
      </c>
      <c r="CR3" s="19">
        <v>7.4035367696797399E-5</v>
      </c>
      <c r="CS3" s="18">
        <v>1.73077E-3</v>
      </c>
      <c r="CT3" s="19">
        <v>0</v>
      </c>
    </row>
    <row r="4" spans="1:98" x14ac:dyDescent="0.25">
      <c r="A4" s="18">
        <v>1</v>
      </c>
      <c r="B4" s="18" t="s">
        <v>2176</v>
      </c>
      <c r="C4" s="18" t="s">
        <v>414</v>
      </c>
      <c r="D4" s="18" t="s">
        <v>412</v>
      </c>
      <c r="E4" s="18" t="s">
        <v>16</v>
      </c>
      <c r="F4" s="18">
        <v>3.44326E-4</v>
      </c>
      <c r="G4" s="18">
        <v>3.44326E-4</v>
      </c>
      <c r="H4" s="18">
        <v>3.4526899999999999E-4</v>
      </c>
      <c r="I4" s="18">
        <v>3.5795199999999998E-4</v>
      </c>
      <c r="J4" s="18">
        <v>3.7550499999999999E-4</v>
      </c>
      <c r="K4" s="18">
        <v>3.9401200000000001E-4</v>
      </c>
      <c r="L4" s="18">
        <v>4.1127500000000001E-4</v>
      </c>
      <c r="M4" s="19">
        <v>4.4982699999999997E-4</v>
      </c>
      <c r="N4" s="18">
        <v>4.6564000000000002E-4</v>
      </c>
      <c r="O4" s="18">
        <v>4.8093799999999998E-4</v>
      </c>
      <c r="P4" s="18">
        <v>4.9600200000000005E-4</v>
      </c>
      <c r="Q4" s="18">
        <v>5.1451399999999999E-4</v>
      </c>
      <c r="R4" s="18">
        <v>5.2743899999999999E-4</v>
      </c>
      <c r="S4" s="18">
        <v>5.4984000000000001E-4</v>
      </c>
      <c r="T4" s="18">
        <v>5.9019699999999999E-4</v>
      </c>
      <c r="U4" s="18">
        <v>6.45065E-4</v>
      </c>
      <c r="V4" s="18">
        <v>6.6653899999999996E-4</v>
      </c>
      <c r="W4" s="18">
        <v>7.7781300000000003E-4</v>
      </c>
      <c r="X4" s="18">
        <v>7.91211E-4</v>
      </c>
      <c r="Y4" s="18">
        <v>8.1863900000000002E-4</v>
      </c>
      <c r="Z4" s="18">
        <v>8.7652400000000005E-4</v>
      </c>
      <c r="AA4" s="18">
        <v>9.3566899999999998E-4</v>
      </c>
      <c r="AB4" s="18">
        <v>9.7602599999999996E-4</v>
      </c>
      <c r="AC4" s="18">
        <v>9.4170199999999999E-4</v>
      </c>
      <c r="AD4" s="18">
        <v>9.3097799999999995E-4</v>
      </c>
      <c r="AE4" s="18">
        <v>9.2056400000000002E-4</v>
      </c>
      <c r="AF4" s="18">
        <v>9.1183300000000002E-4</v>
      </c>
      <c r="AG4" s="18">
        <v>1.0325099999999999E-3</v>
      </c>
      <c r="AH4" s="18">
        <v>1.14656E-3</v>
      </c>
      <c r="AI4" s="18">
        <v>1.22141E-3</v>
      </c>
      <c r="AJ4" s="18">
        <v>1.2614499999999999E-3</v>
      </c>
      <c r="AK4" s="18">
        <v>1.2733200000000001E-3</v>
      </c>
      <c r="AL4" s="18">
        <v>1.364E-3</v>
      </c>
      <c r="AM4" s="18">
        <v>1.3739399999999999E-3</v>
      </c>
      <c r="AN4" s="18">
        <v>1.4182999999999999E-3</v>
      </c>
      <c r="AO4" s="18">
        <v>1.3927500000000001E-3</v>
      </c>
      <c r="AP4" s="18">
        <v>1.4167800000000001E-3</v>
      </c>
      <c r="AQ4" s="18">
        <v>1.61706E-3</v>
      </c>
      <c r="AR4" s="18">
        <v>1.6253999999999999E-3</v>
      </c>
      <c r="AS4" s="18">
        <v>1.58058E-3</v>
      </c>
      <c r="AT4" s="18">
        <v>1.603E-3</v>
      </c>
      <c r="AU4" s="18">
        <v>1.6072199999999999E-3</v>
      </c>
      <c r="AV4" s="18">
        <v>1.5701700000000001E-3</v>
      </c>
      <c r="AW4" s="18">
        <v>1.5841900000000001E-3</v>
      </c>
      <c r="AX4" s="18">
        <v>1.63313E-3</v>
      </c>
      <c r="AY4" s="18">
        <v>1.7523199999999999E-3</v>
      </c>
      <c r="AZ4" s="18">
        <v>1.83803E-3</v>
      </c>
      <c r="BA4" s="18">
        <v>1.92515E-3</v>
      </c>
      <c r="BB4" s="18">
        <v>1.96664E-3</v>
      </c>
      <c r="BC4" s="18">
        <v>2.0574600000000001E-3</v>
      </c>
      <c r="BD4" s="18">
        <v>2.12379E-3</v>
      </c>
      <c r="BE4" s="18">
        <v>2.0803000000000002E-3</v>
      </c>
      <c r="BF4" s="18">
        <v>2.0717999999999999E-3</v>
      </c>
      <c r="BG4" s="18">
        <v>2.0717999999999999E-3</v>
      </c>
      <c r="BH4" s="18">
        <v>2.07748E-3</v>
      </c>
      <c r="BI4" s="18">
        <v>2.0717999999999999E-3</v>
      </c>
      <c r="BJ4" s="18">
        <v>2.0717999999999999E-3</v>
      </c>
      <c r="BK4" s="18">
        <v>2.0717999999999999E-3</v>
      </c>
      <c r="BL4" s="18">
        <v>1.1851993965517199E-3</v>
      </c>
      <c r="BM4" s="18">
        <v>6.0075349515064595E-4</v>
      </c>
      <c r="BN4" s="18">
        <v>0.99132692927842703</v>
      </c>
      <c r="BO4" s="18">
        <v>0.99112271893085102</v>
      </c>
      <c r="BP4" s="18">
        <v>0.94082466606191795</v>
      </c>
      <c r="BQ4" s="18">
        <v>0</v>
      </c>
      <c r="BR4" s="18">
        <v>9.0412655080525795E-51</v>
      </c>
      <c r="BS4" s="18">
        <v>0</v>
      </c>
      <c r="BT4" s="19">
        <v>3.5266619366944198E-5</v>
      </c>
      <c r="BU4" s="18">
        <v>0.98272908071259302</v>
      </c>
      <c r="BV4" s="18">
        <v>0.98272908071259302</v>
      </c>
      <c r="BW4" s="18">
        <v>3.534756E-4</v>
      </c>
      <c r="BX4" s="19">
        <v>1.36024930178258E-5</v>
      </c>
      <c r="BY4" s="18">
        <v>4.403384E-4</v>
      </c>
      <c r="BZ4" s="19">
        <v>3.6637919459216001E-5</v>
      </c>
      <c r="CA4" s="18">
        <v>5.355984E-4</v>
      </c>
      <c r="CB4" s="19">
        <v>3.62726926116603E-5</v>
      </c>
      <c r="CC4" s="18">
        <v>7.3985339999999998E-4</v>
      </c>
      <c r="CD4" s="19">
        <v>7.8494501557752495E-5</v>
      </c>
      <c r="CE4" s="18">
        <v>9.3217980000000005E-4</v>
      </c>
      <c r="CF4" s="19">
        <v>3.5792277312291801E-5</v>
      </c>
      <c r="CG4" s="18">
        <v>1.0465754E-3</v>
      </c>
      <c r="CH4" s="19">
        <v>1.3674454318107201E-4</v>
      </c>
      <c r="CI4" s="18">
        <v>1.3382019999999999E-3</v>
      </c>
      <c r="CJ4" s="18">
        <v>6.7931904286572093E-5</v>
      </c>
      <c r="CK4" s="18">
        <v>1.5265140000000001E-3</v>
      </c>
      <c r="CL4" s="19">
        <v>1.1273254844985999E-4</v>
      </c>
      <c r="CM4" s="18">
        <v>1.599542E-3</v>
      </c>
      <c r="CN4" s="19">
        <v>2.3965921012971701E-5</v>
      </c>
      <c r="CO4" s="18">
        <v>1.90792E-3</v>
      </c>
      <c r="CP4" s="19">
        <v>1.17476694497249E-4</v>
      </c>
      <c r="CQ4" s="18">
        <v>2.0850339999999999E-3</v>
      </c>
      <c r="CR4" s="18">
        <v>2.1976002366217602E-5</v>
      </c>
      <c r="CS4" s="18">
        <v>2.0717999999999999E-3</v>
      </c>
      <c r="CT4" s="18">
        <v>0</v>
      </c>
    </row>
    <row r="5" spans="1:98" x14ac:dyDescent="0.25">
      <c r="A5" s="18">
        <v>10</v>
      </c>
      <c r="B5" s="18" t="s">
        <v>2176</v>
      </c>
      <c r="C5" s="18" t="s">
        <v>430</v>
      </c>
      <c r="D5" s="18" t="s">
        <v>426</v>
      </c>
      <c r="E5" s="18" t="s">
        <v>20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c r="AO5" s="18">
        <v>0</v>
      </c>
      <c r="AP5" s="18">
        <v>0</v>
      </c>
      <c r="AQ5" s="18">
        <v>0</v>
      </c>
      <c r="AR5" s="18">
        <v>0</v>
      </c>
      <c r="AS5" s="18">
        <v>0</v>
      </c>
      <c r="AT5" s="18">
        <v>0</v>
      </c>
      <c r="AU5" s="18">
        <v>0</v>
      </c>
      <c r="AV5" s="18">
        <v>0</v>
      </c>
      <c r="AW5" s="18">
        <v>0</v>
      </c>
      <c r="AX5" s="18">
        <v>0</v>
      </c>
      <c r="AY5" s="18">
        <v>0</v>
      </c>
      <c r="AZ5" s="18">
        <v>0</v>
      </c>
      <c r="BA5" s="18">
        <v>0</v>
      </c>
      <c r="BB5" s="18">
        <v>0</v>
      </c>
      <c r="BC5" s="18">
        <v>0</v>
      </c>
      <c r="BD5" s="18">
        <v>0</v>
      </c>
      <c r="BE5" s="18">
        <v>0</v>
      </c>
      <c r="BF5" s="18">
        <v>0</v>
      </c>
      <c r="BG5" s="18">
        <v>0</v>
      </c>
      <c r="BH5" s="18">
        <v>0</v>
      </c>
      <c r="BI5" s="18">
        <v>0</v>
      </c>
      <c r="BJ5" s="18">
        <v>0</v>
      </c>
      <c r="BK5" s="18">
        <v>0</v>
      </c>
      <c r="BL5" s="18">
        <v>0</v>
      </c>
      <c r="BM5" s="18">
        <v>0</v>
      </c>
      <c r="BN5" s="18" t="s">
        <v>1903</v>
      </c>
      <c r="BO5" s="18" t="s">
        <v>1903</v>
      </c>
      <c r="BP5" s="18" t="s">
        <v>1903</v>
      </c>
      <c r="BQ5" s="18" t="s">
        <v>1903</v>
      </c>
      <c r="BR5" s="18" t="s">
        <v>1903</v>
      </c>
      <c r="BS5" s="18" t="s">
        <v>1903</v>
      </c>
      <c r="BT5" s="18">
        <v>0</v>
      </c>
      <c r="BU5" s="18" t="s">
        <v>1903</v>
      </c>
      <c r="BV5" s="18" t="s">
        <v>1903</v>
      </c>
      <c r="BW5" s="18">
        <v>0</v>
      </c>
      <c r="BX5" s="18">
        <v>0</v>
      </c>
      <c r="BY5" s="18">
        <v>0</v>
      </c>
      <c r="BZ5" s="18">
        <v>0</v>
      </c>
      <c r="CA5" s="18">
        <v>0</v>
      </c>
      <c r="CB5" s="18">
        <v>0</v>
      </c>
      <c r="CC5" s="18">
        <v>0</v>
      </c>
      <c r="CD5" s="18">
        <v>0</v>
      </c>
      <c r="CE5" s="18">
        <v>0</v>
      </c>
      <c r="CF5" s="18">
        <v>0</v>
      </c>
      <c r="CG5" s="18">
        <v>0</v>
      </c>
      <c r="CH5" s="18">
        <v>0</v>
      </c>
      <c r="CI5" s="18">
        <v>0</v>
      </c>
      <c r="CJ5" s="18">
        <v>0</v>
      </c>
      <c r="CK5" s="18">
        <v>0</v>
      </c>
      <c r="CL5" s="18">
        <v>0</v>
      </c>
      <c r="CM5" s="18">
        <v>0</v>
      </c>
      <c r="CN5" s="18">
        <v>0</v>
      </c>
      <c r="CO5" s="18">
        <v>0</v>
      </c>
      <c r="CP5" s="18">
        <v>0</v>
      </c>
      <c r="CQ5" s="18">
        <v>0</v>
      </c>
      <c r="CR5" s="18">
        <v>0</v>
      </c>
      <c r="CS5" s="18">
        <v>0</v>
      </c>
      <c r="CT5" s="18">
        <v>0</v>
      </c>
    </row>
    <row r="6" spans="1:98" x14ac:dyDescent="0.25">
      <c r="A6" s="18">
        <v>100</v>
      </c>
      <c r="B6" s="18" t="s">
        <v>2176</v>
      </c>
      <c r="C6" s="18" t="s">
        <v>530</v>
      </c>
      <c r="D6" s="18" t="s">
        <v>420</v>
      </c>
      <c r="E6" s="18" t="s">
        <v>176</v>
      </c>
      <c r="F6" s="18">
        <v>0.119189</v>
      </c>
      <c r="G6" s="18">
        <v>0.119189</v>
      </c>
      <c r="H6" s="18">
        <v>0.119516</v>
      </c>
      <c r="I6" s="18">
        <v>0.121576</v>
      </c>
      <c r="J6" s="18">
        <v>0.125134</v>
      </c>
      <c r="K6" s="18">
        <v>0.13201399999999999</v>
      </c>
      <c r="L6" s="18">
        <v>0.14117499999999999</v>
      </c>
      <c r="M6" s="18">
        <v>0.14546100000000001</v>
      </c>
      <c r="N6" s="18">
        <v>0.14887800000000001</v>
      </c>
      <c r="O6" s="18">
        <v>0.15318000000000001</v>
      </c>
      <c r="P6" s="18">
        <v>0.158445</v>
      </c>
      <c r="Q6" s="18">
        <v>0.16719800000000001</v>
      </c>
      <c r="R6" s="18">
        <v>0.17627100000000001</v>
      </c>
      <c r="S6" s="18">
        <v>0.18345</v>
      </c>
      <c r="T6" s="18">
        <v>0.19345699999999999</v>
      </c>
      <c r="U6" s="18">
        <v>0.21001900000000001</v>
      </c>
      <c r="V6" s="18">
        <v>0.22794900000000001</v>
      </c>
      <c r="W6" s="18">
        <v>0.23822399999999999</v>
      </c>
      <c r="X6" s="18">
        <v>0.247729</v>
      </c>
      <c r="Y6" s="18">
        <v>0.26239099999999999</v>
      </c>
      <c r="Z6" s="18">
        <v>0.270146</v>
      </c>
      <c r="AA6" s="18">
        <v>0.28782799999999997</v>
      </c>
      <c r="AB6" s="18">
        <v>0.30657899999999999</v>
      </c>
      <c r="AC6" s="18">
        <v>0.31557299999999999</v>
      </c>
      <c r="AD6" s="18">
        <v>0.32359300000000002</v>
      </c>
      <c r="AE6" s="18">
        <v>0.33149299999999998</v>
      </c>
      <c r="AF6" s="18">
        <v>0.34003699999999998</v>
      </c>
      <c r="AG6" s="18">
        <v>0.35095799999999999</v>
      </c>
      <c r="AH6" s="18">
        <v>0.35942099999999999</v>
      </c>
      <c r="AI6" s="18">
        <v>0.36269200000000001</v>
      </c>
      <c r="AJ6" s="18">
        <v>0.37687799999999999</v>
      </c>
      <c r="AK6" s="18">
        <v>0.389907</v>
      </c>
      <c r="AL6" s="18">
        <v>0.42488100000000001</v>
      </c>
      <c r="AM6" s="18">
        <v>0.42521599999999998</v>
      </c>
      <c r="AN6" s="18">
        <v>0.40892800000000001</v>
      </c>
      <c r="AO6" s="18">
        <v>0.39751999999999998</v>
      </c>
      <c r="AP6" s="18">
        <v>0.38087799999999999</v>
      </c>
      <c r="AQ6" s="18">
        <v>0.381747</v>
      </c>
      <c r="AR6" s="18">
        <v>0.39433499999999999</v>
      </c>
      <c r="AS6" s="18">
        <v>0.39587099999999997</v>
      </c>
      <c r="AT6" s="18">
        <v>0.39764300000000002</v>
      </c>
      <c r="AU6" s="18">
        <v>0.38242700000000002</v>
      </c>
      <c r="AV6" s="18">
        <v>0.39001799999999998</v>
      </c>
      <c r="AW6" s="18">
        <v>0.39299299999999998</v>
      </c>
      <c r="AX6" s="18">
        <v>0.39730599999999999</v>
      </c>
      <c r="AY6" s="18">
        <v>0.42021399999999998</v>
      </c>
      <c r="AZ6" s="18">
        <v>0.44361600000000001</v>
      </c>
      <c r="BA6" s="18">
        <v>0.46392800000000001</v>
      </c>
      <c r="BB6" s="18">
        <v>0.49239100000000002</v>
      </c>
      <c r="BC6" s="18">
        <v>0.541744</v>
      </c>
      <c r="BD6" s="18">
        <v>0.59454799999999997</v>
      </c>
      <c r="BE6" s="18">
        <v>0.59392</v>
      </c>
      <c r="BF6" s="18">
        <v>0.60718399999999995</v>
      </c>
      <c r="BG6" s="18">
        <v>0.60718399999999995</v>
      </c>
      <c r="BH6" s="18">
        <v>0.60884700000000003</v>
      </c>
      <c r="BI6" s="18">
        <v>0.60718399999999995</v>
      </c>
      <c r="BJ6" s="18">
        <v>0.60718399999999995</v>
      </c>
      <c r="BK6" s="18">
        <v>0.60718399999999995</v>
      </c>
      <c r="BL6" s="18">
        <v>0.34086967241379301</v>
      </c>
      <c r="BM6" s="18">
        <v>0.153163798830841</v>
      </c>
      <c r="BN6" s="18">
        <v>0.97395960972110895</v>
      </c>
      <c r="BO6" s="18">
        <v>0.97967603617884003</v>
      </c>
      <c r="BP6" s="18">
        <v>0.92504309101829796</v>
      </c>
      <c r="BQ6" s="18">
        <v>0</v>
      </c>
      <c r="BR6" s="18">
        <v>9.1914195185702195E-41</v>
      </c>
      <c r="BS6" s="18">
        <v>0</v>
      </c>
      <c r="BT6" s="18">
        <v>8.8338027315511807E-3</v>
      </c>
      <c r="BU6" s="18">
        <v>0.94859732136809205</v>
      </c>
      <c r="BV6" s="18">
        <v>0.94859732136809205</v>
      </c>
      <c r="BW6" s="18">
        <v>0.12092079999999999</v>
      </c>
      <c r="BX6" s="18">
        <v>2.5569545752711299E-3</v>
      </c>
      <c r="BY6" s="18">
        <v>0.14414160000000001</v>
      </c>
      <c r="BZ6" s="18">
        <v>8.0892888006301403E-3</v>
      </c>
      <c r="CA6" s="18">
        <v>0.17576420000000001</v>
      </c>
      <c r="CB6" s="18">
        <v>1.36537358514071E-2</v>
      </c>
      <c r="CC6" s="18">
        <v>0.23726240000000001</v>
      </c>
      <c r="CD6" s="18">
        <v>1.9817058252929499E-2</v>
      </c>
      <c r="CE6" s="18">
        <v>0.30074380000000001</v>
      </c>
      <c r="CF6" s="18">
        <v>2.1674200831864599E-2</v>
      </c>
      <c r="CG6" s="18">
        <v>0.34892020000000001</v>
      </c>
      <c r="CH6" s="18">
        <v>1.31024849437044E-2</v>
      </c>
      <c r="CI6" s="18">
        <v>0.40516200000000002</v>
      </c>
      <c r="CJ6" s="18">
        <v>2.1435276496933699E-2</v>
      </c>
      <c r="CK6" s="18">
        <v>0.39007019999999998</v>
      </c>
      <c r="CL6" s="18">
        <v>8.0794417938369906E-3</v>
      </c>
      <c r="CM6" s="18">
        <v>0.39207740000000002</v>
      </c>
      <c r="CN6" s="18">
        <v>6.2554742665924196E-3</v>
      </c>
      <c r="CO6" s="18">
        <v>0.47237859999999998</v>
      </c>
      <c r="CP6" s="18">
        <v>4.69890949136074E-2</v>
      </c>
      <c r="CQ6" s="18">
        <v>0.6023366</v>
      </c>
      <c r="CR6" s="18">
        <v>7.4310384065754903E-3</v>
      </c>
      <c r="CS6" s="18">
        <v>0.60718399999999995</v>
      </c>
      <c r="CT6" s="18">
        <v>0</v>
      </c>
    </row>
    <row r="7" spans="1:98" x14ac:dyDescent="0.25">
      <c r="A7" s="18">
        <v>101</v>
      </c>
      <c r="B7" s="18" t="s">
        <v>2176</v>
      </c>
      <c r="C7" s="18" t="s">
        <v>531</v>
      </c>
      <c r="D7" s="18" t="s">
        <v>458</v>
      </c>
      <c r="E7" s="18" t="s">
        <v>180</v>
      </c>
      <c r="F7" s="18">
        <v>2.08256E-2</v>
      </c>
      <c r="G7" s="18">
        <v>2.08256E-2</v>
      </c>
      <c r="H7" s="18">
        <v>2.0882700000000001E-2</v>
      </c>
      <c r="I7" s="18">
        <v>2.11294E-2</v>
      </c>
      <c r="J7" s="18">
        <v>2.1814299999999998E-2</v>
      </c>
      <c r="K7" s="18">
        <v>2.2943399999999999E-2</v>
      </c>
      <c r="L7" s="18">
        <v>2.41245E-2</v>
      </c>
      <c r="M7" s="18">
        <v>2.50271E-2</v>
      </c>
      <c r="N7" s="18">
        <v>2.5009400000000001E-2</v>
      </c>
      <c r="O7" s="18">
        <v>2.6039300000000001E-2</v>
      </c>
      <c r="P7" s="18">
        <v>2.7087900000000002E-2</v>
      </c>
      <c r="Q7" s="18">
        <v>2.7608000000000001E-2</v>
      </c>
      <c r="R7" s="18">
        <v>2.7184E-2</v>
      </c>
      <c r="S7" s="18">
        <v>2.77501E-2</v>
      </c>
      <c r="T7" s="18">
        <v>2.57562E-2</v>
      </c>
      <c r="U7" s="18">
        <v>2.7830799999999999E-2</v>
      </c>
      <c r="V7" s="18">
        <v>2.8301699999999999E-2</v>
      </c>
      <c r="W7" s="18">
        <v>3.2781499999999998E-2</v>
      </c>
      <c r="X7" s="18">
        <v>3.1945599999999998E-2</v>
      </c>
      <c r="Y7" s="18">
        <v>3.3134999999999998E-2</v>
      </c>
      <c r="Z7" s="18">
        <v>3.45397E-2</v>
      </c>
      <c r="AA7" s="18">
        <v>3.5689100000000001E-2</v>
      </c>
      <c r="AB7" s="18">
        <v>3.7365700000000002E-2</v>
      </c>
      <c r="AC7" s="18">
        <v>3.8307300000000002E-2</v>
      </c>
      <c r="AD7" s="18">
        <v>3.9463600000000001E-2</v>
      </c>
      <c r="AE7" s="18">
        <v>4.0672199999999999E-2</v>
      </c>
      <c r="AF7" s="18">
        <v>4.1964000000000001E-2</v>
      </c>
      <c r="AG7" s="18">
        <v>4.3299600000000001E-2</v>
      </c>
      <c r="AH7" s="18">
        <v>4.8770899999999999E-2</v>
      </c>
      <c r="AI7" s="18">
        <v>5.3322599999999998E-2</v>
      </c>
      <c r="AJ7" s="18">
        <v>5.1172200000000001E-2</v>
      </c>
      <c r="AK7" s="18">
        <v>4.2435899999999999E-2</v>
      </c>
      <c r="AL7" s="18">
        <v>4.3863199999999998E-2</v>
      </c>
      <c r="AM7" s="18">
        <v>4.7544500000000003E-2</v>
      </c>
      <c r="AN7" s="18">
        <v>4.8106500000000003E-2</v>
      </c>
      <c r="AO7" s="18">
        <v>4.8047399999999997E-2</v>
      </c>
      <c r="AP7" s="18">
        <v>5.2659900000000003E-2</v>
      </c>
      <c r="AQ7" s="18">
        <v>5.9957099999999999E-2</v>
      </c>
      <c r="AR7" s="18">
        <v>6.3082899999999997E-2</v>
      </c>
      <c r="AS7" s="18">
        <v>6.4779299999999998E-2</v>
      </c>
      <c r="AT7" s="18">
        <v>6.4976300000000001E-2</v>
      </c>
      <c r="AU7" s="18">
        <v>6.7483799999999997E-2</v>
      </c>
      <c r="AV7" s="18">
        <v>6.9718100000000005E-2</v>
      </c>
      <c r="AW7" s="18">
        <v>7.2037400000000001E-2</v>
      </c>
      <c r="AX7" s="18">
        <v>7.4731000000000006E-2</v>
      </c>
      <c r="AY7" s="18">
        <v>7.8249600000000002E-2</v>
      </c>
      <c r="AZ7" s="18">
        <v>8.2793800000000001E-2</v>
      </c>
      <c r="BA7" s="18">
        <v>8.8425000000000004E-2</v>
      </c>
      <c r="BB7" s="18">
        <v>9.3780000000000002E-2</v>
      </c>
      <c r="BC7" s="18">
        <v>9.9984900000000002E-2</v>
      </c>
      <c r="BD7" s="18">
        <v>0.108268</v>
      </c>
      <c r="BE7" s="18">
        <v>0.110941</v>
      </c>
      <c r="BF7" s="18">
        <v>0.11505700000000001</v>
      </c>
      <c r="BG7" s="18">
        <v>0.11505700000000001</v>
      </c>
      <c r="BH7" s="18">
        <v>0.115372</v>
      </c>
      <c r="BI7" s="18">
        <v>0.11505700000000001</v>
      </c>
      <c r="BJ7" s="18">
        <v>0.11505700000000001</v>
      </c>
      <c r="BK7" s="18">
        <v>0.11505700000000001</v>
      </c>
      <c r="BL7" s="18">
        <v>5.4398131034482801E-2</v>
      </c>
      <c r="BM7" s="18">
        <v>3.0998115281734798E-2</v>
      </c>
      <c r="BN7" s="18">
        <v>0.94353139461994295</v>
      </c>
      <c r="BO7" s="18">
        <v>0.99352282983046603</v>
      </c>
      <c r="BP7" s="18">
        <v>0.96024814303868</v>
      </c>
      <c r="BQ7" s="18">
        <v>0</v>
      </c>
      <c r="BR7" s="19">
        <v>1.3702952923172399E-54</v>
      </c>
      <c r="BS7" s="18">
        <v>0</v>
      </c>
      <c r="BT7" s="18">
        <v>1.73197757544063E-3</v>
      </c>
      <c r="BU7" s="18">
        <v>0.89025149263345005</v>
      </c>
      <c r="BV7" s="18">
        <v>0.89025149263345005</v>
      </c>
      <c r="BW7" s="18">
        <v>2.109552E-2</v>
      </c>
      <c r="BX7" s="18">
        <v>4.2095086055262998E-4</v>
      </c>
      <c r="BY7" s="18">
        <v>2.462874E-2</v>
      </c>
      <c r="BZ7" s="18">
        <v>1.1605926430061501E-3</v>
      </c>
      <c r="CA7" s="18">
        <v>2.7077239999999999E-2</v>
      </c>
      <c r="CB7" s="18">
        <v>7.8916170269470096E-4</v>
      </c>
      <c r="CC7" s="18">
        <v>3.079892E-2</v>
      </c>
      <c r="CD7" s="18">
        <v>2.53715452367411E-3</v>
      </c>
      <c r="CE7" s="18">
        <v>3.7073080000000001E-2</v>
      </c>
      <c r="CF7" s="18">
        <v>1.9784416979026702E-3</v>
      </c>
      <c r="CG7" s="18">
        <v>4.5605859999999998E-2</v>
      </c>
      <c r="CH7" s="18">
        <v>5.3030306163551399E-3</v>
      </c>
      <c r="CI7" s="18">
        <v>4.662446E-2</v>
      </c>
      <c r="CJ7" s="18">
        <v>3.4961924622366001E-3</v>
      </c>
      <c r="CK7" s="18">
        <v>5.7705319999999997E-2</v>
      </c>
      <c r="CL7" s="18">
        <v>7.1197218093124997E-3</v>
      </c>
      <c r="CM7" s="18">
        <v>6.9789320000000002E-2</v>
      </c>
      <c r="CN7" s="18">
        <v>3.8065641065139098E-3</v>
      </c>
      <c r="CO7" s="18">
        <v>8.8646660000000002E-2</v>
      </c>
      <c r="CP7" s="18">
        <v>8.6213517767227202E-3</v>
      </c>
      <c r="CQ7" s="18">
        <v>0.112939</v>
      </c>
      <c r="CR7" s="18">
        <v>3.18988957489127E-3</v>
      </c>
      <c r="CS7" s="18">
        <v>0.11505700000000001</v>
      </c>
      <c r="CT7" s="18">
        <v>0</v>
      </c>
    </row>
    <row r="8" spans="1:98" x14ac:dyDescent="0.25">
      <c r="A8" s="18">
        <v>102</v>
      </c>
      <c r="B8" s="18" t="s">
        <v>2176</v>
      </c>
      <c r="C8" s="18" t="s">
        <v>532</v>
      </c>
      <c r="D8" s="18" t="s">
        <v>458</v>
      </c>
      <c r="E8" s="18" t="s">
        <v>128</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0</v>
      </c>
      <c r="AH8" s="18">
        <v>0</v>
      </c>
      <c r="AI8" s="18">
        <v>0</v>
      </c>
      <c r="AJ8" s="18">
        <v>0</v>
      </c>
      <c r="AK8" s="18">
        <v>0</v>
      </c>
      <c r="AL8" s="18">
        <v>0</v>
      </c>
      <c r="AM8" s="18">
        <v>0</v>
      </c>
      <c r="AN8" s="18">
        <v>0</v>
      </c>
      <c r="AO8" s="18">
        <v>0</v>
      </c>
      <c r="AP8" s="18">
        <v>0</v>
      </c>
      <c r="AQ8" s="18">
        <v>0</v>
      </c>
      <c r="AR8" s="18">
        <v>0</v>
      </c>
      <c r="AS8" s="18">
        <v>0</v>
      </c>
      <c r="AT8" s="18">
        <v>0</v>
      </c>
      <c r="AU8" s="18">
        <v>0</v>
      </c>
      <c r="AV8" s="18">
        <v>0</v>
      </c>
      <c r="AW8" s="18">
        <v>0</v>
      </c>
      <c r="AX8" s="18">
        <v>0</v>
      </c>
      <c r="AY8" s="18">
        <v>0</v>
      </c>
      <c r="AZ8" s="18">
        <v>0</v>
      </c>
      <c r="BA8" s="18">
        <v>0</v>
      </c>
      <c r="BB8" s="18">
        <v>0</v>
      </c>
      <c r="BC8" s="18">
        <v>0</v>
      </c>
      <c r="BD8" s="18">
        <v>0</v>
      </c>
      <c r="BE8" s="18">
        <v>0</v>
      </c>
      <c r="BF8" s="18">
        <v>0</v>
      </c>
      <c r="BG8" s="18">
        <v>0</v>
      </c>
      <c r="BH8" s="18">
        <v>0</v>
      </c>
      <c r="BI8" s="18">
        <v>0</v>
      </c>
      <c r="BJ8" s="18">
        <v>0</v>
      </c>
      <c r="BK8" s="18">
        <v>0</v>
      </c>
      <c r="BL8" s="18">
        <v>0</v>
      </c>
      <c r="BM8" s="18">
        <v>0</v>
      </c>
      <c r="BN8" s="18" t="s">
        <v>1903</v>
      </c>
      <c r="BO8" s="18" t="s">
        <v>1903</v>
      </c>
      <c r="BP8" s="18" t="s">
        <v>1903</v>
      </c>
      <c r="BQ8" s="18" t="s">
        <v>1903</v>
      </c>
      <c r="BR8" s="18" t="s">
        <v>1903</v>
      </c>
      <c r="BS8" s="18" t="s">
        <v>1903</v>
      </c>
      <c r="BT8" s="18">
        <v>0</v>
      </c>
      <c r="BU8" s="18" t="s">
        <v>1903</v>
      </c>
      <c r="BV8" s="18" t="s">
        <v>1903</v>
      </c>
      <c r="BW8" s="18">
        <v>0</v>
      </c>
      <c r="BX8" s="18">
        <v>0</v>
      </c>
      <c r="BY8" s="18">
        <v>0</v>
      </c>
      <c r="BZ8" s="18">
        <v>0</v>
      </c>
      <c r="CA8" s="18">
        <v>0</v>
      </c>
      <c r="CB8" s="18">
        <v>0</v>
      </c>
      <c r="CC8" s="18">
        <v>0</v>
      </c>
      <c r="CD8" s="18">
        <v>0</v>
      </c>
      <c r="CE8" s="18">
        <v>0</v>
      </c>
      <c r="CF8" s="18">
        <v>0</v>
      </c>
      <c r="CG8" s="18">
        <v>0</v>
      </c>
      <c r="CH8" s="18">
        <v>0</v>
      </c>
      <c r="CI8" s="18">
        <v>0</v>
      </c>
      <c r="CJ8" s="18">
        <v>0</v>
      </c>
      <c r="CK8" s="18">
        <v>0</v>
      </c>
      <c r="CL8" s="18">
        <v>0</v>
      </c>
      <c r="CM8" s="18">
        <v>0</v>
      </c>
      <c r="CN8" s="18">
        <v>0</v>
      </c>
      <c r="CO8" s="18">
        <v>0</v>
      </c>
      <c r="CP8" s="18">
        <v>0</v>
      </c>
      <c r="CQ8" s="18">
        <v>0</v>
      </c>
      <c r="CR8" s="18">
        <v>0</v>
      </c>
      <c r="CS8" s="18">
        <v>0</v>
      </c>
      <c r="CT8" s="18">
        <v>0</v>
      </c>
    </row>
    <row r="9" spans="1:98" x14ac:dyDescent="0.25">
      <c r="A9" s="18">
        <v>103</v>
      </c>
      <c r="B9" s="18" t="s">
        <v>2176</v>
      </c>
      <c r="C9" s="18" t="s">
        <v>533</v>
      </c>
      <c r="D9" s="18" t="s">
        <v>426</v>
      </c>
      <c r="E9" s="18" t="s">
        <v>298</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t="s">
        <v>1903</v>
      </c>
      <c r="BO9" s="18" t="s">
        <v>1903</v>
      </c>
      <c r="BP9" s="18" t="s">
        <v>1903</v>
      </c>
      <c r="BQ9" s="18" t="s">
        <v>1903</v>
      </c>
      <c r="BR9" s="18" t="s">
        <v>1903</v>
      </c>
      <c r="BS9" s="18" t="s">
        <v>1903</v>
      </c>
      <c r="BT9" s="18">
        <v>0</v>
      </c>
      <c r="BU9" s="18" t="s">
        <v>1903</v>
      </c>
      <c r="BV9" s="18" t="s">
        <v>1903</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row>
    <row r="10" spans="1:98" x14ac:dyDescent="0.25">
      <c r="A10" s="18">
        <v>104</v>
      </c>
      <c r="B10" s="18" t="s">
        <v>2176</v>
      </c>
      <c r="C10" s="18" t="s">
        <v>534</v>
      </c>
      <c r="D10" s="18" t="s">
        <v>458</v>
      </c>
      <c r="E10" s="18" t="s">
        <v>184</v>
      </c>
      <c r="F10" s="18">
        <v>0.71072800000000003</v>
      </c>
      <c r="G10" s="18">
        <v>0.71072800000000003</v>
      </c>
      <c r="H10" s="18">
        <v>0.71267499999999995</v>
      </c>
      <c r="I10" s="18">
        <v>0.64840600000000004</v>
      </c>
      <c r="J10" s="18">
        <v>0.68962100000000004</v>
      </c>
      <c r="K10" s="18">
        <v>0.76744299999999999</v>
      </c>
      <c r="L10" s="18">
        <v>0.76202999999999999</v>
      </c>
      <c r="M10" s="18">
        <v>0.77956400000000003</v>
      </c>
      <c r="N10" s="18">
        <v>0.84402200000000005</v>
      </c>
      <c r="O10" s="18">
        <v>0.90976400000000002</v>
      </c>
      <c r="P10" s="18">
        <v>0.98801399999999995</v>
      </c>
      <c r="Q10" s="18">
        <v>1.0743100000000001</v>
      </c>
      <c r="R10" s="18">
        <v>1.1515899999999999</v>
      </c>
      <c r="S10" s="18">
        <v>1.28732</v>
      </c>
      <c r="T10" s="18">
        <v>1.3586499999999999</v>
      </c>
      <c r="U10" s="18">
        <v>1.4950399999999999</v>
      </c>
      <c r="V10" s="18">
        <v>1.65798</v>
      </c>
      <c r="W10" s="18">
        <v>1.75434</v>
      </c>
      <c r="X10" s="18">
        <v>1.93733</v>
      </c>
      <c r="Y10" s="18">
        <v>2.1119400000000002</v>
      </c>
      <c r="Z10" s="18">
        <v>2.3458100000000002</v>
      </c>
      <c r="AA10" s="18">
        <v>2.5337100000000001</v>
      </c>
      <c r="AB10" s="18">
        <v>2.5478999999999998</v>
      </c>
      <c r="AC10" s="18">
        <v>2.6627200000000002</v>
      </c>
      <c r="AD10" s="18">
        <v>2.72953</v>
      </c>
      <c r="AE10" s="18">
        <v>2.85277</v>
      </c>
      <c r="AF10" s="18">
        <v>2.9738199999999999</v>
      </c>
      <c r="AG10" s="18">
        <v>3.0502799999999999</v>
      </c>
      <c r="AH10" s="18">
        <v>3.26837</v>
      </c>
      <c r="AI10" s="18">
        <v>3.53714</v>
      </c>
      <c r="AJ10" s="18">
        <v>3.8888400000000001</v>
      </c>
      <c r="AK10" s="18">
        <v>4.1393700000000004</v>
      </c>
      <c r="AL10" s="18">
        <v>4.3365499999999999</v>
      </c>
      <c r="AM10" s="18">
        <v>4.5781999999999998</v>
      </c>
      <c r="AN10" s="18">
        <v>4.7136800000000001</v>
      </c>
      <c r="AO10" s="18">
        <v>4.8952</v>
      </c>
      <c r="AP10" s="18">
        <v>5.1561599999999999</v>
      </c>
      <c r="AQ10" s="18">
        <v>5.3925400000000003</v>
      </c>
      <c r="AR10" s="18">
        <v>5.5173899999999998</v>
      </c>
      <c r="AS10" s="18">
        <v>5.4317399999999996</v>
      </c>
      <c r="AT10" s="18">
        <v>4.8765999999999998</v>
      </c>
      <c r="AU10" s="18">
        <v>5.2848800000000002</v>
      </c>
      <c r="AV10" s="18">
        <v>5.6039500000000002</v>
      </c>
      <c r="AW10" s="18">
        <v>5.5256800000000004</v>
      </c>
      <c r="AX10" s="18">
        <v>5.7463199999999999</v>
      </c>
      <c r="AY10" s="18">
        <v>5.9555699999999998</v>
      </c>
      <c r="AZ10" s="18">
        <v>6.1834600000000002</v>
      </c>
      <c r="BA10" s="18">
        <v>6.4996999999999998</v>
      </c>
      <c r="BB10" s="18">
        <v>6.72987</v>
      </c>
      <c r="BC10" s="18">
        <v>6.9432900000000002</v>
      </c>
      <c r="BD10" s="18">
        <v>6.7687900000000001</v>
      </c>
      <c r="BE10" s="18">
        <v>6.5969600000000002</v>
      </c>
      <c r="BF10" s="18">
        <v>6.9925699999999997</v>
      </c>
      <c r="BG10" s="18">
        <v>6.9925699999999997</v>
      </c>
      <c r="BH10" s="18">
        <v>7.01173</v>
      </c>
      <c r="BI10" s="18">
        <v>6.9925699999999997</v>
      </c>
      <c r="BJ10" s="18">
        <v>6.9925699999999997</v>
      </c>
      <c r="BK10" s="18">
        <v>6.9925699999999997</v>
      </c>
      <c r="BL10" s="18">
        <v>3.6826356034482801</v>
      </c>
      <c r="BM10" s="18">
        <v>2.2854694386672398</v>
      </c>
      <c r="BN10" s="18">
        <v>0.988968296226859</v>
      </c>
      <c r="BO10" s="18">
        <v>0.99610756464543604</v>
      </c>
      <c r="BP10" s="18">
        <v>0.96753194690496502</v>
      </c>
      <c r="BQ10" s="18">
        <v>0</v>
      </c>
      <c r="BR10" s="19">
        <v>9.0968756142628494E-61</v>
      </c>
      <c r="BS10" s="18">
        <v>0</v>
      </c>
      <c r="BT10" s="18">
        <v>0.13384692808145299</v>
      </c>
      <c r="BU10" s="18">
        <v>0.97805829094185304</v>
      </c>
      <c r="BV10" s="18">
        <v>0.97805829094185304</v>
      </c>
      <c r="BW10" s="18">
        <v>0.69443160000000004</v>
      </c>
      <c r="BX10" s="18">
        <v>2.74110592516962E-2</v>
      </c>
      <c r="BY10" s="18">
        <v>0.81256459999999997</v>
      </c>
      <c r="BZ10" s="18">
        <v>6.3474474316846496E-2</v>
      </c>
      <c r="CA10" s="18">
        <v>1.1719767999999999</v>
      </c>
      <c r="CB10" s="18">
        <v>0.151614374817166</v>
      </c>
      <c r="CC10" s="18">
        <v>1.791326</v>
      </c>
      <c r="CD10" s="18">
        <v>0.24033571245239399</v>
      </c>
      <c r="CE10" s="18">
        <v>2.5639340000000002</v>
      </c>
      <c r="CF10" s="18">
        <v>0.146568557098717</v>
      </c>
      <c r="CG10" s="18">
        <v>3.136476</v>
      </c>
      <c r="CH10" s="18">
        <v>0.27032549237909498</v>
      </c>
      <c r="CI10" s="18">
        <v>4.3313280000000001</v>
      </c>
      <c r="CJ10" s="18">
        <v>0.331590715144438</v>
      </c>
      <c r="CK10" s="18">
        <v>5.2786059999999999</v>
      </c>
      <c r="CL10" s="18">
        <v>0.25270633189534403</v>
      </c>
      <c r="CM10" s="18">
        <v>5.4074859999999996</v>
      </c>
      <c r="CN10" s="18">
        <v>0.34067894736833998</v>
      </c>
      <c r="CO10" s="18">
        <v>6.4623780000000002</v>
      </c>
      <c r="CP10" s="18">
        <v>0.39964698581372998</v>
      </c>
      <c r="CQ10" s="18">
        <v>6.8725240000000003</v>
      </c>
      <c r="CR10" s="18">
        <v>0.18364140023426101</v>
      </c>
      <c r="CS10" s="18">
        <v>6.9925699999999997</v>
      </c>
      <c r="CT10" s="18">
        <v>0</v>
      </c>
    </row>
    <row r="11" spans="1:98" x14ac:dyDescent="0.25">
      <c r="A11" s="18">
        <v>105</v>
      </c>
      <c r="B11" s="18" t="s">
        <v>2176</v>
      </c>
      <c r="C11" s="18" t="s">
        <v>535</v>
      </c>
      <c r="D11" s="18" t="s">
        <v>424</v>
      </c>
      <c r="E11" s="18" t="s">
        <v>186</v>
      </c>
      <c r="F11" s="18">
        <v>1.0988400000000001E-2</v>
      </c>
      <c r="G11" s="18">
        <v>1.0988400000000001E-2</v>
      </c>
      <c r="H11" s="18">
        <v>1.1018500000000001E-2</v>
      </c>
      <c r="I11" s="18">
        <v>1.22924E-2</v>
      </c>
      <c r="J11" s="18">
        <v>1.9461900000000001E-2</v>
      </c>
      <c r="K11" s="18">
        <v>2.1059100000000001E-2</v>
      </c>
      <c r="L11" s="18">
        <v>2.31652E-2</v>
      </c>
      <c r="M11" s="18">
        <v>2.60372E-2</v>
      </c>
      <c r="N11" s="18">
        <v>2.9049100000000001E-2</v>
      </c>
      <c r="O11" s="18">
        <v>3.1308599999999999E-2</v>
      </c>
      <c r="P11" s="18">
        <v>3.43621E-2</v>
      </c>
      <c r="Q11" s="18">
        <v>3.6936799999999999E-2</v>
      </c>
      <c r="R11" s="18">
        <v>3.9322799999999998E-2</v>
      </c>
      <c r="S11" s="18">
        <v>4.1399100000000001E-2</v>
      </c>
      <c r="T11" s="18">
        <v>4.5015699999999999E-2</v>
      </c>
      <c r="U11" s="18">
        <v>4.9491800000000002E-2</v>
      </c>
      <c r="V11" s="18">
        <v>6.6624000000000003E-2</v>
      </c>
      <c r="W11" s="18">
        <v>6.8964600000000001E-2</v>
      </c>
      <c r="X11" s="18">
        <v>7.4384599999999995E-2</v>
      </c>
      <c r="Y11" s="18">
        <v>8.0121999999999999E-2</v>
      </c>
      <c r="Z11" s="18">
        <v>8.6786600000000005E-2</v>
      </c>
      <c r="AA11" s="18">
        <v>0.10521999999999999</v>
      </c>
      <c r="AB11" s="18">
        <v>0.11422300000000001</v>
      </c>
      <c r="AC11" s="18">
        <v>0.113154</v>
      </c>
      <c r="AD11" s="18">
        <v>0.11192100000000001</v>
      </c>
      <c r="AE11" s="18">
        <v>0.113958</v>
      </c>
      <c r="AF11" s="18">
        <v>0.119017</v>
      </c>
      <c r="AG11" s="18">
        <v>0.122519</v>
      </c>
      <c r="AH11" s="18">
        <v>0.121294</v>
      </c>
      <c r="AI11" s="18">
        <v>0.13580200000000001</v>
      </c>
      <c r="AJ11" s="18">
        <v>0.138928</v>
      </c>
      <c r="AK11" s="18">
        <v>0.15049499999999999</v>
      </c>
      <c r="AL11" s="18">
        <v>0.135266</v>
      </c>
      <c r="AM11" s="18">
        <v>0.110141</v>
      </c>
      <c r="AN11" s="18">
        <v>0.122767</v>
      </c>
      <c r="AO11" s="18">
        <v>0.125667</v>
      </c>
      <c r="AP11" s="18">
        <v>0.123584</v>
      </c>
      <c r="AQ11" s="18">
        <v>0.140739</v>
      </c>
      <c r="AR11" s="18">
        <v>0.149918</v>
      </c>
      <c r="AS11" s="18">
        <v>0.15326500000000001</v>
      </c>
      <c r="AT11" s="18">
        <v>0.154469</v>
      </c>
      <c r="AU11" s="18">
        <v>0.17022399999999999</v>
      </c>
      <c r="AV11" s="18">
        <v>0.19012599999999999</v>
      </c>
      <c r="AW11" s="18">
        <v>0.19281200000000001</v>
      </c>
      <c r="AX11" s="18">
        <v>0.20497399999999999</v>
      </c>
      <c r="AY11" s="18">
        <v>0.22562599999999999</v>
      </c>
      <c r="AZ11" s="18">
        <v>0.247367</v>
      </c>
      <c r="BA11" s="18">
        <v>0.279165</v>
      </c>
      <c r="BB11" s="18">
        <v>0.304394</v>
      </c>
      <c r="BC11" s="18">
        <v>0.31997700000000001</v>
      </c>
      <c r="BD11" s="18">
        <v>0.35035100000000002</v>
      </c>
      <c r="BE11" s="18">
        <v>0.32343100000000002</v>
      </c>
      <c r="BF11" s="18">
        <v>0.33087</v>
      </c>
      <c r="BG11" s="18">
        <v>0.33087</v>
      </c>
      <c r="BH11" s="18">
        <v>0.33177699999999999</v>
      </c>
      <c r="BI11" s="18">
        <v>0.33087</v>
      </c>
      <c r="BJ11" s="18">
        <v>0.33087</v>
      </c>
      <c r="BK11" s="18">
        <v>0.33087</v>
      </c>
      <c r="BL11" s="18">
        <v>0.14096034310344799</v>
      </c>
      <c r="BM11" s="18">
        <v>0.105796065260488</v>
      </c>
      <c r="BN11" s="18">
        <v>0.95249890121414005</v>
      </c>
      <c r="BO11" s="18">
        <v>0.98829181889540696</v>
      </c>
      <c r="BP11" s="18">
        <v>0.94325260068401295</v>
      </c>
      <c r="BQ11" s="18">
        <v>0</v>
      </c>
      <c r="BR11" s="18">
        <v>2.0229793292916801E-47</v>
      </c>
      <c r="BS11" s="18">
        <v>0</v>
      </c>
      <c r="BT11" s="18">
        <v>5.9673927127871697E-3</v>
      </c>
      <c r="BU11" s="18">
        <v>0.90725415681414101</v>
      </c>
      <c r="BV11" s="18">
        <v>0.90725415681414101</v>
      </c>
      <c r="BW11" s="18">
        <v>1.294992E-2</v>
      </c>
      <c r="BX11" s="18">
        <v>3.6831956473964301E-3</v>
      </c>
      <c r="BY11" s="18">
        <v>2.6123839999999999E-2</v>
      </c>
      <c r="BZ11" s="18">
        <v>4.17886140988188E-3</v>
      </c>
      <c r="CA11" s="18">
        <v>3.9407299999999999E-2</v>
      </c>
      <c r="CB11" s="18">
        <v>4.0922478951060598E-3</v>
      </c>
      <c r="CC11" s="18">
        <v>6.7917400000000003E-2</v>
      </c>
      <c r="CD11" s="18">
        <v>1.15439289646117E-2</v>
      </c>
      <c r="CE11" s="18">
        <v>0.10626091999999999</v>
      </c>
      <c r="CF11" s="18">
        <v>1.14376399371549E-2</v>
      </c>
      <c r="CG11" s="18">
        <v>0.122518</v>
      </c>
      <c r="CH11" s="18">
        <v>8.1162404165968406E-3</v>
      </c>
      <c r="CI11" s="18">
        <v>0.13151940000000001</v>
      </c>
      <c r="CJ11" s="18">
        <v>1.5513206093519199E-2</v>
      </c>
      <c r="CK11" s="18">
        <v>0.1386346</v>
      </c>
      <c r="CL11" s="18">
        <v>1.36058023394433E-2</v>
      </c>
      <c r="CM11" s="18">
        <v>0.18252099999999999</v>
      </c>
      <c r="CN11" s="18">
        <v>2.00375199812751E-2</v>
      </c>
      <c r="CO11" s="18">
        <v>0.27530579999999999</v>
      </c>
      <c r="CP11" s="18">
        <v>3.9067863989473497E-2</v>
      </c>
      <c r="CQ11" s="18">
        <v>0.33345979999999997</v>
      </c>
      <c r="CR11" s="18">
        <v>1.0026657104937799E-2</v>
      </c>
      <c r="CS11" s="18">
        <v>0.33087</v>
      </c>
      <c r="CT11" s="18">
        <v>0</v>
      </c>
    </row>
    <row r="12" spans="1:98" x14ac:dyDescent="0.25">
      <c r="A12" s="18">
        <v>106</v>
      </c>
      <c r="B12" s="18" t="s">
        <v>2176</v>
      </c>
      <c r="C12" s="18" t="s">
        <v>536</v>
      </c>
      <c r="D12" s="18" t="s">
        <v>458</v>
      </c>
      <c r="E12" s="18" t="s">
        <v>190</v>
      </c>
      <c r="F12" s="18">
        <v>2.9835E-2</v>
      </c>
      <c r="G12" s="18">
        <v>2.9835E-2</v>
      </c>
      <c r="H12" s="18">
        <v>2.9916700000000001E-2</v>
      </c>
      <c r="I12" s="18">
        <v>3.0028099999999999E-2</v>
      </c>
      <c r="J12" s="18">
        <v>3.1229099999999999E-2</v>
      </c>
      <c r="K12" s="18">
        <v>3.3181799999999997E-2</v>
      </c>
      <c r="L12" s="18">
        <v>3.3116800000000002E-2</v>
      </c>
      <c r="M12" s="18">
        <v>3.4960699999999997E-2</v>
      </c>
      <c r="N12" s="18">
        <v>3.6058899999999998E-2</v>
      </c>
      <c r="O12" s="18">
        <v>3.66784E-2</v>
      </c>
      <c r="P12" s="18">
        <v>3.7825900000000003E-2</v>
      </c>
      <c r="Q12" s="18">
        <v>3.9692100000000001E-2</v>
      </c>
      <c r="R12" s="18">
        <v>4.0997400000000003E-2</v>
      </c>
      <c r="S12" s="18">
        <v>4.2328999999999999E-2</v>
      </c>
      <c r="T12" s="18">
        <v>4.4078300000000001E-2</v>
      </c>
      <c r="U12" s="18">
        <v>4.7538299999999999E-2</v>
      </c>
      <c r="V12" s="18">
        <v>5.1190699999999999E-2</v>
      </c>
      <c r="W12" s="18">
        <v>5.3710899999999999E-2</v>
      </c>
      <c r="X12" s="18">
        <v>5.5067400000000002E-2</v>
      </c>
      <c r="Y12" s="18">
        <v>5.80863E-2</v>
      </c>
      <c r="Z12" s="18">
        <v>6.1011599999999999E-2</v>
      </c>
      <c r="AA12" s="18">
        <v>6.3314300000000004E-2</v>
      </c>
      <c r="AB12" s="18">
        <v>6.5571099999999993E-2</v>
      </c>
      <c r="AC12" s="18">
        <v>6.6607399999999997E-2</v>
      </c>
      <c r="AD12" s="18">
        <v>6.8117700000000003E-2</v>
      </c>
      <c r="AE12" s="18">
        <v>6.9270399999999996E-2</v>
      </c>
      <c r="AF12" s="18">
        <v>7.5924800000000001E-2</v>
      </c>
      <c r="AG12" s="18">
        <v>8.3898899999999998E-2</v>
      </c>
      <c r="AH12" s="18">
        <v>8.2530400000000004E-2</v>
      </c>
      <c r="AI12" s="18">
        <v>7.7318499999999998E-2</v>
      </c>
      <c r="AJ12" s="18">
        <v>6.8551699999999993E-2</v>
      </c>
      <c r="AK12" s="18">
        <v>6.7904699999999998E-2</v>
      </c>
      <c r="AL12" s="18">
        <v>7.2730699999999995E-2</v>
      </c>
      <c r="AM12" s="18">
        <v>7.8585500000000003E-2</v>
      </c>
      <c r="AN12" s="18">
        <v>8.21157E-2</v>
      </c>
      <c r="AO12" s="18">
        <v>8.8106100000000007E-2</v>
      </c>
      <c r="AP12" s="18">
        <v>9.4638700000000006E-2</v>
      </c>
      <c r="AQ12" s="18">
        <v>0.10134</v>
      </c>
      <c r="AR12" s="18">
        <v>0.10556599999999999</v>
      </c>
      <c r="AS12" s="18">
        <v>0.105409</v>
      </c>
      <c r="AT12" s="18">
        <v>9.9135799999999996E-2</v>
      </c>
      <c r="AU12" s="18">
        <v>0.10394399999999999</v>
      </c>
      <c r="AV12" s="18">
        <v>0.101656</v>
      </c>
      <c r="AW12" s="18">
        <v>9.9551200000000006E-2</v>
      </c>
      <c r="AX12" s="18">
        <v>0.102341</v>
      </c>
      <c r="AY12" s="18">
        <v>0.108268</v>
      </c>
      <c r="AZ12" s="18">
        <v>0.11487799999999999</v>
      </c>
      <c r="BA12" s="18">
        <v>0.120449</v>
      </c>
      <c r="BB12" s="18">
        <v>0.12994700000000001</v>
      </c>
      <c r="BC12" s="18">
        <v>0.139261</v>
      </c>
      <c r="BD12" s="18">
        <v>0.151335</v>
      </c>
      <c r="BE12" s="18">
        <v>0.156193</v>
      </c>
      <c r="BF12" s="18">
        <v>0.167106</v>
      </c>
      <c r="BG12" s="18">
        <v>0.167106</v>
      </c>
      <c r="BH12" s="18">
        <v>0.16756399999999999</v>
      </c>
      <c r="BI12" s="18">
        <v>0.167106</v>
      </c>
      <c r="BJ12" s="18">
        <v>0.167106</v>
      </c>
      <c r="BK12" s="18">
        <v>0.167106</v>
      </c>
      <c r="BL12" s="18">
        <v>8.2826258620689694E-2</v>
      </c>
      <c r="BM12" s="18">
        <v>4.3049783713620303E-2</v>
      </c>
      <c r="BN12" s="18">
        <v>0.96326784247741903</v>
      </c>
      <c r="BO12" s="18">
        <v>0.99038422326943099</v>
      </c>
      <c r="BP12" s="18">
        <v>0.94325260068401295</v>
      </c>
      <c r="BQ12" s="18">
        <v>0</v>
      </c>
      <c r="BR12" s="19">
        <v>8.38984224501835E-50</v>
      </c>
      <c r="BS12" s="18">
        <v>0</v>
      </c>
      <c r="BT12" s="18">
        <v>2.4556623765726198E-3</v>
      </c>
      <c r="BU12" s="18">
        <v>0.92788493635109903</v>
      </c>
      <c r="BV12" s="18">
        <v>0.92788493635109903</v>
      </c>
      <c r="BW12" s="18">
        <v>3.0168779999999999E-2</v>
      </c>
      <c r="BX12" s="18">
        <v>5.9800331688043297E-4</v>
      </c>
      <c r="BY12" s="18">
        <v>3.4799320000000002E-2</v>
      </c>
      <c r="BZ12" s="18">
        <v>1.6271732719658301E-3</v>
      </c>
      <c r="CA12" s="18">
        <v>4.098454E-2</v>
      </c>
      <c r="CB12" s="18">
        <v>2.39929660588265E-3</v>
      </c>
      <c r="CC12" s="18">
        <v>5.3118720000000001E-2</v>
      </c>
      <c r="CD12" s="18">
        <v>3.9900886721976501E-3</v>
      </c>
      <c r="CE12" s="18">
        <v>6.4924419999999997E-2</v>
      </c>
      <c r="CF12" s="18">
        <v>2.7995669588348798E-3</v>
      </c>
      <c r="CG12" s="18">
        <v>7.7788599999999999E-2</v>
      </c>
      <c r="CH12" s="18">
        <v>5.8325575226481899E-3</v>
      </c>
      <c r="CI12" s="18">
        <v>7.3977660000000001E-2</v>
      </c>
      <c r="CJ12" s="18">
        <v>6.2317068053624001E-3</v>
      </c>
      <c r="CK12" s="18">
        <v>9.9011959999999996E-2</v>
      </c>
      <c r="CL12" s="18">
        <v>7.5392392967062599E-3</v>
      </c>
      <c r="CM12" s="18">
        <v>0.1013256</v>
      </c>
      <c r="CN12" s="18">
        <v>1.9962426756283901E-3</v>
      </c>
      <c r="CO12" s="18">
        <v>0.12256060000000001</v>
      </c>
      <c r="CP12" s="18">
        <v>1.2259913103281001E-2</v>
      </c>
      <c r="CQ12" s="18">
        <v>0.1618608</v>
      </c>
      <c r="CR12" s="18">
        <v>7.5905724224198E-3</v>
      </c>
      <c r="CS12" s="18">
        <v>0.167106</v>
      </c>
      <c r="CT12" s="19">
        <v>0</v>
      </c>
    </row>
    <row r="13" spans="1:98" x14ac:dyDescent="0.25">
      <c r="A13" s="18">
        <v>107</v>
      </c>
      <c r="B13" s="18" t="s">
        <v>2176</v>
      </c>
      <c r="C13" s="18" t="s">
        <v>537</v>
      </c>
      <c r="D13" s="18" t="s">
        <v>424</v>
      </c>
      <c r="E13" s="18" t="s">
        <v>192</v>
      </c>
      <c r="F13" s="18">
        <v>8.7119799999999997E-2</v>
      </c>
      <c r="G13" s="18">
        <v>8.7119799999999997E-2</v>
      </c>
      <c r="H13" s="18">
        <v>8.7358400000000003E-2</v>
      </c>
      <c r="I13" s="18">
        <v>8.9619400000000002E-2</v>
      </c>
      <c r="J13" s="18">
        <v>9.3236899999999998E-2</v>
      </c>
      <c r="K13" s="18">
        <v>9.7134700000000004E-2</v>
      </c>
      <c r="L13" s="18">
        <v>0.102922</v>
      </c>
      <c r="M13" s="18">
        <v>0.106932</v>
      </c>
      <c r="N13" s="18">
        <v>0.109276</v>
      </c>
      <c r="O13" s="18">
        <v>0.112318</v>
      </c>
      <c r="P13" s="18">
        <v>0.116065</v>
      </c>
      <c r="Q13" s="18">
        <v>0.122531</v>
      </c>
      <c r="R13" s="18">
        <v>0.12790799999999999</v>
      </c>
      <c r="S13" s="18">
        <v>0.122109</v>
      </c>
      <c r="T13" s="18">
        <v>0.12946099999999999</v>
      </c>
      <c r="U13" s="18">
        <v>0.14205400000000001</v>
      </c>
      <c r="V13" s="18">
        <v>0.15672</v>
      </c>
      <c r="W13" s="18">
        <v>0.16103799999999999</v>
      </c>
      <c r="X13" s="18">
        <v>0.16584499999999999</v>
      </c>
      <c r="Y13" s="18">
        <v>0.170964</v>
      </c>
      <c r="Z13" s="18">
        <v>0.17746100000000001</v>
      </c>
      <c r="AA13" s="18">
        <v>0.186609</v>
      </c>
      <c r="AB13" s="18">
        <v>0.197079</v>
      </c>
      <c r="AC13" s="18">
        <v>0.203599</v>
      </c>
      <c r="AD13" s="18">
        <v>0.20364399999999999</v>
      </c>
      <c r="AE13" s="18">
        <v>0.20542199999999999</v>
      </c>
      <c r="AF13" s="18">
        <v>0.20765800000000001</v>
      </c>
      <c r="AG13" s="18">
        <v>0.206625</v>
      </c>
      <c r="AH13" s="18">
        <v>0.20771200000000001</v>
      </c>
      <c r="AI13" s="18">
        <v>0.20786099999999999</v>
      </c>
      <c r="AJ13" s="18">
        <v>0.22689799999999999</v>
      </c>
      <c r="AK13" s="18">
        <v>0.214198</v>
      </c>
      <c r="AL13" s="18">
        <v>0.219307</v>
      </c>
      <c r="AM13" s="18">
        <v>0.25649100000000002</v>
      </c>
      <c r="AN13" s="18">
        <v>0.27928599999999998</v>
      </c>
      <c r="AO13" s="18">
        <v>0.31468200000000002</v>
      </c>
      <c r="AP13" s="18">
        <v>0.35823199999999999</v>
      </c>
      <c r="AQ13" s="18">
        <v>0.38787199999999999</v>
      </c>
      <c r="AR13" s="18">
        <v>0.414549</v>
      </c>
      <c r="AS13" s="18">
        <v>0.43792599999999998</v>
      </c>
      <c r="AT13" s="18">
        <v>0.45508999999999999</v>
      </c>
      <c r="AU13" s="18">
        <v>0.46110000000000001</v>
      </c>
      <c r="AV13" s="18">
        <v>0.46624399999999999</v>
      </c>
      <c r="AW13" s="18">
        <v>0.47647400000000001</v>
      </c>
      <c r="AX13" s="18">
        <v>0.494035</v>
      </c>
      <c r="AY13" s="18">
        <v>0.50703900000000002</v>
      </c>
      <c r="AZ13" s="18">
        <v>0.52672600000000003</v>
      </c>
      <c r="BA13" s="18">
        <v>0.53203199999999995</v>
      </c>
      <c r="BB13" s="18">
        <v>0.54234199999999999</v>
      </c>
      <c r="BC13" s="18">
        <v>0.56595399999999996</v>
      </c>
      <c r="BD13" s="18">
        <v>0.60661500000000002</v>
      </c>
      <c r="BE13" s="18">
        <v>0.63919400000000004</v>
      </c>
      <c r="BF13" s="18">
        <v>0.66479500000000002</v>
      </c>
      <c r="BG13" s="18">
        <v>0.66479500000000002</v>
      </c>
      <c r="BH13" s="18">
        <v>0.66661599999999999</v>
      </c>
      <c r="BI13" s="18">
        <v>0.66479500000000002</v>
      </c>
      <c r="BJ13" s="18">
        <v>0.66479500000000002</v>
      </c>
      <c r="BK13" s="18">
        <v>0.66479500000000002</v>
      </c>
      <c r="BL13" s="18">
        <v>0.30628067241379298</v>
      </c>
      <c r="BM13" s="18">
        <v>0.199238025737729</v>
      </c>
      <c r="BN13" s="18">
        <v>0.95636918364650902</v>
      </c>
      <c r="BO13" s="18">
        <v>0.99869229946040605</v>
      </c>
      <c r="BP13" s="18">
        <v>0.98695542388172797</v>
      </c>
      <c r="BQ13" s="18">
        <v>0</v>
      </c>
      <c r="BR13" s="18">
        <v>5.1235950295178001E-74</v>
      </c>
      <c r="BS13" s="18">
        <v>0</v>
      </c>
      <c r="BT13" s="18">
        <v>1.12836192685101E-2</v>
      </c>
      <c r="BU13" s="18">
        <v>0.91464201542868595</v>
      </c>
      <c r="BV13" s="18">
        <v>0.91464201542868595</v>
      </c>
      <c r="BW13" s="18">
        <v>8.8890860000000002E-2</v>
      </c>
      <c r="BX13" s="18">
        <v>2.6476676014938099E-3</v>
      </c>
      <c r="BY13" s="18">
        <v>0.10571654</v>
      </c>
      <c r="BZ13" s="18">
        <v>5.8988092915434999E-3</v>
      </c>
      <c r="CA13" s="18">
        <v>0.1236148</v>
      </c>
      <c r="CB13" s="18">
        <v>5.3162758769650003E-3</v>
      </c>
      <c r="CC13" s="18">
        <v>0.1593242</v>
      </c>
      <c r="CD13" s="18">
        <v>1.1022528666327001E-2</v>
      </c>
      <c r="CE13" s="18">
        <v>0.1936784</v>
      </c>
      <c r="CF13" s="18">
        <v>1.14266798239909E-2</v>
      </c>
      <c r="CG13" s="18">
        <v>0.20705560000000001</v>
      </c>
      <c r="CH13" s="18">
        <v>1.0363977518308299E-3</v>
      </c>
      <c r="CI13" s="18">
        <v>0.239236</v>
      </c>
      <c r="CJ13" s="18">
        <v>2.77399993421053E-2</v>
      </c>
      <c r="CK13" s="18">
        <v>0.3826522</v>
      </c>
      <c r="CL13" s="18">
        <v>4.8260075074537501E-2</v>
      </c>
      <c r="CM13" s="18">
        <v>0.47058860000000002</v>
      </c>
      <c r="CN13" s="18">
        <v>1.52765120953705E-2</v>
      </c>
      <c r="CO13" s="18">
        <v>0.53481860000000003</v>
      </c>
      <c r="CP13" s="18">
        <v>2.1627391030820099E-2</v>
      </c>
      <c r="CQ13" s="18">
        <v>0.64840299999999995</v>
      </c>
      <c r="CR13" s="18">
        <v>2.5981490151644498E-2</v>
      </c>
      <c r="CS13" s="18">
        <v>0.66479500000000002</v>
      </c>
      <c r="CT13" s="18">
        <v>0</v>
      </c>
    </row>
    <row r="14" spans="1:98" x14ac:dyDescent="0.25">
      <c r="A14" s="18">
        <v>108</v>
      </c>
      <c r="B14" s="18" t="s">
        <v>2176</v>
      </c>
      <c r="C14" s="18" t="s">
        <v>538</v>
      </c>
      <c r="D14" s="18" t="s">
        <v>418</v>
      </c>
      <c r="E14" s="18" t="s">
        <v>196</v>
      </c>
      <c r="F14" s="18">
        <v>9.9114100000000007E-3</v>
      </c>
      <c r="G14" s="18">
        <v>9.9114100000000007E-3</v>
      </c>
      <c r="H14" s="18">
        <v>9.9385600000000008E-3</v>
      </c>
      <c r="I14" s="18">
        <v>1.0122900000000001E-2</v>
      </c>
      <c r="J14" s="18">
        <v>1.04893E-2</v>
      </c>
      <c r="K14" s="18">
        <v>1.0874200000000001E-2</v>
      </c>
      <c r="L14" s="18">
        <v>1.16659E-2</v>
      </c>
      <c r="M14" s="18">
        <v>1.21044E-2</v>
      </c>
      <c r="N14" s="18">
        <v>1.25889E-2</v>
      </c>
      <c r="O14" s="18">
        <v>1.31266E-2</v>
      </c>
      <c r="P14" s="18">
        <v>1.36752E-2</v>
      </c>
      <c r="Q14" s="18">
        <v>1.43921E-2</v>
      </c>
      <c r="R14" s="18">
        <v>1.49295E-2</v>
      </c>
      <c r="S14" s="18">
        <v>1.54749E-2</v>
      </c>
      <c r="T14" s="18">
        <v>1.6154399999999999E-2</v>
      </c>
      <c r="U14" s="18">
        <v>1.67759E-2</v>
      </c>
      <c r="V14" s="18">
        <v>1.8298200000000001E-2</v>
      </c>
      <c r="W14" s="18">
        <v>1.95549E-2</v>
      </c>
      <c r="X14" s="18">
        <v>2.02629E-2</v>
      </c>
      <c r="Y14" s="18">
        <v>2.1608700000000002E-2</v>
      </c>
      <c r="Z14" s="18">
        <v>2.26727E-2</v>
      </c>
      <c r="AA14" s="18">
        <v>2.4111299999999999E-2</v>
      </c>
      <c r="AB14" s="18">
        <v>2.5078400000000001E-2</v>
      </c>
      <c r="AC14" s="18">
        <v>2.5536400000000001E-2</v>
      </c>
      <c r="AD14" s="18">
        <v>2.6401600000000001E-2</v>
      </c>
      <c r="AE14" s="18">
        <v>2.6638999999999999E-2</v>
      </c>
      <c r="AF14" s="18">
        <v>2.7390299999999999E-2</v>
      </c>
      <c r="AG14" s="18">
        <v>2.7736500000000001E-2</v>
      </c>
      <c r="AH14" s="18">
        <v>2.7488800000000001E-2</v>
      </c>
      <c r="AI14" s="18">
        <v>2.81012E-2</v>
      </c>
      <c r="AJ14" s="18">
        <v>2.87064E-2</v>
      </c>
      <c r="AK14" s="18">
        <v>2.6377600000000001E-2</v>
      </c>
      <c r="AL14" s="18">
        <v>2.1356900000000002E-2</v>
      </c>
      <c r="AM14" s="18">
        <v>2.0363200000000001E-2</v>
      </c>
      <c r="AN14" s="18">
        <v>1.7555299999999999E-2</v>
      </c>
      <c r="AO14" s="18">
        <v>1.56536E-2</v>
      </c>
      <c r="AP14" s="18">
        <v>1.46278E-2</v>
      </c>
      <c r="AQ14" s="18">
        <v>1.5037E-2</v>
      </c>
      <c r="AR14" s="18">
        <v>1.6327500000000002E-2</v>
      </c>
      <c r="AS14" s="18">
        <v>2.0309899999999999E-2</v>
      </c>
      <c r="AT14" s="18">
        <v>2.2812599999999999E-2</v>
      </c>
      <c r="AU14" s="18">
        <v>2.5571E-2</v>
      </c>
      <c r="AV14" s="18">
        <v>2.84686E-2</v>
      </c>
      <c r="AW14" s="18">
        <v>2.9253100000000001E-2</v>
      </c>
      <c r="AX14" s="18">
        <v>3.03468E-2</v>
      </c>
      <c r="AY14" s="18">
        <v>2.8562199999999999E-2</v>
      </c>
      <c r="AZ14" s="18">
        <v>3.0188799999999998E-2</v>
      </c>
      <c r="BA14" s="18">
        <v>3.2284100000000003E-2</v>
      </c>
      <c r="BB14" s="18">
        <v>3.4556900000000002E-2</v>
      </c>
      <c r="BC14" s="18">
        <v>3.7593000000000001E-2</v>
      </c>
      <c r="BD14" s="18">
        <v>4.0240699999999997E-2</v>
      </c>
      <c r="BE14" s="18">
        <v>4.1860700000000001E-2</v>
      </c>
      <c r="BF14" s="18">
        <v>4.4276500000000003E-2</v>
      </c>
      <c r="BG14" s="18">
        <v>4.4276500000000003E-2</v>
      </c>
      <c r="BH14" s="18">
        <v>4.4397899999999997E-2</v>
      </c>
      <c r="BI14" s="18">
        <v>4.4276500000000003E-2</v>
      </c>
      <c r="BJ14" s="18">
        <v>4.4276500000000003E-2</v>
      </c>
      <c r="BK14" s="18">
        <v>4.4276500000000003E-2</v>
      </c>
      <c r="BL14" s="18">
        <v>2.39112168965517E-2</v>
      </c>
      <c r="BM14" s="18">
        <v>1.0484601886861801E-2</v>
      </c>
      <c r="BN14" s="18">
        <v>0.86712093763514697</v>
      </c>
      <c r="BO14" s="18">
        <v>0.87696359793633205</v>
      </c>
      <c r="BP14" s="18">
        <v>0.77451114444839098</v>
      </c>
      <c r="BQ14" s="18">
        <v>0</v>
      </c>
      <c r="BR14" s="19">
        <v>1.8130502918300799E-19</v>
      </c>
      <c r="BS14" s="18">
        <v>0</v>
      </c>
      <c r="BT14" s="18">
        <v>5.3837171860099799E-4</v>
      </c>
      <c r="BU14" s="18">
        <v>0.75189872048525397</v>
      </c>
      <c r="BV14" s="18">
        <v>0.75189872048525397</v>
      </c>
      <c r="BW14" s="18">
        <v>1.0074715999999999E-2</v>
      </c>
      <c r="BX14" s="18">
        <v>2.4803112028533802E-4</v>
      </c>
      <c r="BY14" s="18">
        <v>1.2071999999999999E-2</v>
      </c>
      <c r="BZ14" s="18">
        <v>8.6314230866062897E-4</v>
      </c>
      <c r="CA14" s="18">
        <v>1.4925219999999999E-2</v>
      </c>
      <c r="CB14" s="18">
        <v>9.56532386801409E-4</v>
      </c>
      <c r="CC14" s="18">
        <v>1.930012E-2</v>
      </c>
      <c r="CD14" s="18">
        <v>1.8504681899454501E-3</v>
      </c>
      <c r="CE14" s="18">
        <v>2.476008E-2</v>
      </c>
      <c r="CF14" s="18">
        <v>1.4297428989157499E-3</v>
      </c>
      <c r="CG14" s="18">
        <v>2.7471160000000001E-2</v>
      </c>
      <c r="CH14" s="18">
        <v>5.4006839659435804E-4</v>
      </c>
      <c r="CI14" s="18">
        <v>2.2871880000000001E-2</v>
      </c>
      <c r="CJ14" s="18">
        <v>4.5603278113530397E-3</v>
      </c>
      <c r="CK14" s="18">
        <v>1.6391159999999998E-2</v>
      </c>
      <c r="CL14" s="18">
        <v>2.2829672759371701E-3</v>
      </c>
      <c r="CM14" s="18">
        <v>2.7290419999999999E-2</v>
      </c>
      <c r="CN14" s="18">
        <v>3.06549166888446E-3</v>
      </c>
      <c r="CO14" s="18">
        <v>3.2636999999999999E-2</v>
      </c>
      <c r="CP14" s="18">
        <v>3.56966975713441E-3</v>
      </c>
      <c r="CQ14" s="18">
        <v>4.301046E-2</v>
      </c>
      <c r="CR14" s="18">
        <v>1.87911035013913E-3</v>
      </c>
      <c r="CS14" s="18">
        <v>4.4276500000000003E-2</v>
      </c>
      <c r="CT14" s="18">
        <v>0</v>
      </c>
    </row>
    <row r="15" spans="1:98" x14ac:dyDescent="0.25">
      <c r="A15" s="18">
        <v>109</v>
      </c>
      <c r="B15" s="18" t="s">
        <v>2176</v>
      </c>
      <c r="C15" s="18" t="s">
        <v>539</v>
      </c>
      <c r="D15" s="18" t="s">
        <v>424</v>
      </c>
      <c r="E15" s="18" t="s">
        <v>198</v>
      </c>
      <c r="F15" s="18">
        <v>5.4649999999999997E-2</v>
      </c>
      <c r="G15" s="18">
        <v>5.4649999999999997E-2</v>
      </c>
      <c r="H15" s="18">
        <v>5.47997E-2</v>
      </c>
      <c r="I15" s="18">
        <v>5.7351100000000002E-2</v>
      </c>
      <c r="J15" s="18">
        <v>6.0359500000000003E-2</v>
      </c>
      <c r="K15" s="18">
        <v>6.3618900000000006E-2</v>
      </c>
      <c r="L15" s="18">
        <v>6.7440899999999998E-2</v>
      </c>
      <c r="M15" s="18">
        <v>7.1443999999999994E-2</v>
      </c>
      <c r="N15" s="18">
        <v>7.5665899999999994E-2</v>
      </c>
      <c r="O15" s="18">
        <v>7.9772099999999999E-2</v>
      </c>
      <c r="P15" s="18">
        <v>8.4534600000000001E-2</v>
      </c>
      <c r="Q15" s="18">
        <v>9.0124300000000004E-2</v>
      </c>
      <c r="R15" s="18">
        <v>9.5785200000000001E-2</v>
      </c>
      <c r="S15" s="18">
        <v>8.9553499999999994E-2</v>
      </c>
      <c r="T15" s="18">
        <v>9.8002000000000006E-2</v>
      </c>
      <c r="U15" s="18">
        <v>0.109725</v>
      </c>
      <c r="V15" s="18">
        <v>0.11952500000000001</v>
      </c>
      <c r="W15" s="18">
        <v>0.12950900000000001</v>
      </c>
      <c r="X15" s="18">
        <v>0.13758899999999999</v>
      </c>
      <c r="Y15" s="18">
        <v>0.149449</v>
      </c>
      <c r="Z15" s="18">
        <v>0.16393099999999999</v>
      </c>
      <c r="AA15" s="18">
        <v>0.179198</v>
      </c>
      <c r="AB15" s="18">
        <v>0.19481399999999999</v>
      </c>
      <c r="AC15" s="18">
        <v>0.204985</v>
      </c>
      <c r="AD15" s="18">
        <v>0.21368899999999999</v>
      </c>
      <c r="AE15" s="18">
        <v>0.224383</v>
      </c>
      <c r="AF15" s="18">
        <v>0.236012</v>
      </c>
      <c r="AG15" s="18">
        <v>0.248283</v>
      </c>
      <c r="AH15" s="18">
        <v>0.26815600000000001</v>
      </c>
      <c r="AI15" s="18">
        <v>0.28716900000000001</v>
      </c>
      <c r="AJ15" s="18">
        <v>0.30215799999999998</v>
      </c>
      <c r="AK15" s="18">
        <v>0.312477</v>
      </c>
      <c r="AL15" s="18">
        <v>0.37803700000000001</v>
      </c>
      <c r="AM15" s="18">
        <v>0.397509</v>
      </c>
      <c r="AN15" s="18">
        <v>0.40992600000000001</v>
      </c>
      <c r="AO15" s="18">
        <v>0.40460200000000002</v>
      </c>
      <c r="AP15" s="18">
        <v>0.40295599999999998</v>
      </c>
      <c r="AQ15" s="18">
        <v>0.395812</v>
      </c>
      <c r="AR15" s="18">
        <v>0.411798</v>
      </c>
      <c r="AS15" s="18">
        <v>0.43026999999999999</v>
      </c>
      <c r="AT15" s="18">
        <v>0.42306199999999999</v>
      </c>
      <c r="AU15" s="18">
        <v>0.44377</v>
      </c>
      <c r="AV15" s="18">
        <v>0.484568</v>
      </c>
      <c r="AW15" s="18">
        <v>0.44854100000000002</v>
      </c>
      <c r="AX15" s="18">
        <v>0.40928900000000001</v>
      </c>
      <c r="AY15" s="18">
        <v>0.44025399999999998</v>
      </c>
      <c r="AZ15" s="18">
        <v>0.49345</v>
      </c>
      <c r="BA15" s="18">
        <v>0.54717300000000002</v>
      </c>
      <c r="BB15" s="18">
        <v>0.59937099999999999</v>
      </c>
      <c r="BC15" s="18">
        <v>0.65365499999999999</v>
      </c>
      <c r="BD15" s="18">
        <v>0.71748199999999995</v>
      </c>
      <c r="BE15" s="18">
        <v>0.64705199999999996</v>
      </c>
      <c r="BF15" s="18">
        <v>0.65991500000000003</v>
      </c>
      <c r="BG15" s="18">
        <v>0.65991500000000003</v>
      </c>
      <c r="BH15" s="18">
        <v>0.66172299999999995</v>
      </c>
      <c r="BI15" s="18">
        <v>0.65991500000000003</v>
      </c>
      <c r="BJ15" s="18">
        <v>0.65991500000000003</v>
      </c>
      <c r="BK15" s="18">
        <v>0.65991500000000003</v>
      </c>
      <c r="BL15" s="18">
        <v>0.31170135689655198</v>
      </c>
      <c r="BM15" s="18">
        <v>0.21301722054899699</v>
      </c>
      <c r="BN15" s="18">
        <v>0.97608498826835499</v>
      </c>
      <c r="BO15" s="18">
        <v>0.99364591244070199</v>
      </c>
      <c r="BP15" s="18">
        <v>0.957820208416584</v>
      </c>
      <c r="BQ15" s="18">
        <v>0</v>
      </c>
      <c r="BR15" s="19">
        <v>8.0207295782115493E-55</v>
      </c>
      <c r="BS15" s="18">
        <v>0</v>
      </c>
      <c r="BT15" s="18">
        <v>1.2312690636439E-2</v>
      </c>
      <c r="BU15" s="18">
        <v>0.95274190432283001</v>
      </c>
      <c r="BV15" s="18">
        <v>0.95274190432283001</v>
      </c>
      <c r="BW15" s="18">
        <v>5.6362059999999999E-2</v>
      </c>
      <c r="BX15" s="18">
        <v>2.5130158342119599E-3</v>
      </c>
      <c r="BY15" s="18">
        <v>7.1588360000000004E-2</v>
      </c>
      <c r="BZ15" s="18">
        <v>6.4096507274577696E-3</v>
      </c>
      <c r="CA15" s="18">
        <v>9.1599920000000001E-2</v>
      </c>
      <c r="CB15" s="18">
        <v>5.3569401925912903E-3</v>
      </c>
      <c r="CC15" s="18">
        <v>0.12915940000000001</v>
      </c>
      <c r="CD15" s="18">
        <v>1.5438311202978099E-2</v>
      </c>
      <c r="CE15" s="18">
        <v>0.1913234</v>
      </c>
      <c r="CF15" s="18">
        <v>1.9977565975363501E-2</v>
      </c>
      <c r="CG15" s="18">
        <v>0.25280059999999999</v>
      </c>
      <c r="CH15" s="18">
        <v>2.5133647851038301E-2</v>
      </c>
      <c r="CI15" s="18">
        <v>0.36002139999999999</v>
      </c>
      <c r="CJ15" s="18">
        <v>4.9570641838693197E-2</v>
      </c>
      <c r="CK15" s="18">
        <v>0.4090876</v>
      </c>
      <c r="CL15" s="18">
        <v>1.3133916201955901E-2</v>
      </c>
      <c r="CM15" s="18">
        <v>0.44184600000000002</v>
      </c>
      <c r="CN15" s="18">
        <v>2.8663962522651999E-2</v>
      </c>
      <c r="CO15" s="18">
        <v>0.54678059999999995</v>
      </c>
      <c r="CP15" s="18">
        <v>8.4231987583696502E-2</v>
      </c>
      <c r="CQ15" s="18">
        <v>0.66921739999999996</v>
      </c>
      <c r="CR15" s="18">
        <v>2.7613456380902401E-2</v>
      </c>
      <c r="CS15" s="18">
        <v>0.65991500000000003</v>
      </c>
      <c r="CT15" s="19">
        <v>0</v>
      </c>
    </row>
    <row r="16" spans="1:98" x14ac:dyDescent="0.25">
      <c r="A16" s="18">
        <v>11</v>
      </c>
      <c r="B16" s="18" t="s">
        <v>2176</v>
      </c>
      <c r="C16" s="18" t="s">
        <v>431</v>
      </c>
      <c r="D16" s="18" t="s">
        <v>412</v>
      </c>
      <c r="E16" s="18" t="s">
        <v>24</v>
      </c>
      <c r="F16" s="18">
        <v>1.14879</v>
      </c>
      <c r="G16" s="18">
        <v>1.14879</v>
      </c>
      <c r="H16" s="18">
        <v>1.1519299999999999</v>
      </c>
      <c r="I16" s="18">
        <v>1.1972</v>
      </c>
      <c r="J16" s="18">
        <v>1.2516499999999999</v>
      </c>
      <c r="K16" s="18">
        <v>1.3088599999999999</v>
      </c>
      <c r="L16" s="18">
        <v>1.37266</v>
      </c>
      <c r="M16" s="18">
        <v>1.5583899999999999</v>
      </c>
      <c r="N16" s="18">
        <v>1.60764</v>
      </c>
      <c r="O16" s="18">
        <v>1.69364</v>
      </c>
      <c r="P16" s="18">
        <v>1.7584599999999999</v>
      </c>
      <c r="Q16" s="18">
        <v>1.8471</v>
      </c>
      <c r="R16" s="18">
        <v>1.9420900000000001</v>
      </c>
      <c r="S16" s="18">
        <v>2.0066899999999999</v>
      </c>
      <c r="T16" s="18">
        <v>2.11104</v>
      </c>
      <c r="U16" s="18">
        <v>2.2709999999999999</v>
      </c>
      <c r="V16" s="18">
        <v>2.52671</v>
      </c>
      <c r="W16" s="18">
        <v>2.6245500000000002</v>
      </c>
      <c r="X16" s="18">
        <v>2.7165499999999998</v>
      </c>
      <c r="Y16" s="18">
        <v>2.7976899999999998</v>
      </c>
      <c r="Z16" s="18">
        <v>2.89392</v>
      </c>
      <c r="AA16" s="18">
        <v>3.0487799999999998</v>
      </c>
      <c r="AB16" s="18">
        <v>3.1843900000000001</v>
      </c>
      <c r="AC16" s="18">
        <v>3.3849900000000002</v>
      </c>
      <c r="AD16" s="18">
        <v>3.5172500000000002</v>
      </c>
      <c r="AE16" s="18">
        <v>3.45513</v>
      </c>
      <c r="AF16" s="18">
        <v>3.5888800000000001</v>
      </c>
      <c r="AG16" s="18">
        <v>3.55958</v>
      </c>
      <c r="AH16" s="18">
        <v>3.6130200000000001</v>
      </c>
      <c r="AI16" s="18">
        <v>3.70119</v>
      </c>
      <c r="AJ16" s="18">
        <v>4.0065099999999996</v>
      </c>
      <c r="AK16" s="18">
        <v>4.3551299999999999</v>
      </c>
      <c r="AL16" s="18">
        <v>4.4601199999999999</v>
      </c>
      <c r="AM16" s="18">
        <v>4.56454</v>
      </c>
      <c r="AN16" s="18">
        <v>4.5966800000000001</v>
      </c>
      <c r="AO16" s="18">
        <v>4.5854499999999998</v>
      </c>
      <c r="AP16" s="18">
        <v>4.6698599999999999</v>
      </c>
      <c r="AQ16" s="18">
        <v>4.8933999999999997</v>
      </c>
      <c r="AR16" s="18">
        <v>5.05844</v>
      </c>
      <c r="AS16" s="18">
        <v>5.2300899999999997</v>
      </c>
      <c r="AT16" s="18">
        <v>5.1451399999999996</v>
      </c>
      <c r="AU16" s="18">
        <v>5.1497900000000003</v>
      </c>
      <c r="AV16" s="18">
        <v>5.2975599999999998</v>
      </c>
      <c r="AW16" s="18">
        <v>5.20343</v>
      </c>
      <c r="AX16" s="18">
        <v>5.3243799999999997</v>
      </c>
      <c r="AY16" s="18">
        <v>5.6463900000000002</v>
      </c>
      <c r="AZ16" s="18">
        <v>6.18337</v>
      </c>
      <c r="BA16" s="18">
        <v>6.4821</v>
      </c>
      <c r="BB16" s="18">
        <v>6.6750299999999996</v>
      </c>
      <c r="BC16" s="18">
        <v>6.9922399999999998</v>
      </c>
      <c r="BD16" s="18">
        <v>7.4432400000000003</v>
      </c>
      <c r="BE16" s="18">
        <v>6.9173200000000001</v>
      </c>
      <c r="BF16" s="18">
        <v>6.9785300000000001</v>
      </c>
      <c r="BG16" s="18">
        <v>6.9785300000000001</v>
      </c>
      <c r="BH16" s="18">
        <v>6.9976500000000001</v>
      </c>
      <c r="BI16" s="18">
        <v>6.9785300000000001</v>
      </c>
      <c r="BJ16" s="18">
        <v>6.9785300000000001</v>
      </c>
      <c r="BK16" s="18">
        <v>6.9785300000000001</v>
      </c>
      <c r="BL16" s="18">
        <v>3.9786046551724099</v>
      </c>
      <c r="BM16" s="18">
        <v>1.97794813434672</v>
      </c>
      <c r="BN16" s="18">
        <v>0.99169868644205605</v>
      </c>
      <c r="BO16" s="18">
        <v>0.99487673854306902</v>
      </c>
      <c r="BP16" s="18">
        <v>0.96874591421601297</v>
      </c>
      <c r="BQ16" s="18">
        <v>0</v>
      </c>
      <c r="BR16" s="18">
        <v>1.9634198930842801E-57</v>
      </c>
      <c r="BS16" s="18">
        <v>0</v>
      </c>
      <c r="BT16" s="18">
        <v>0.11615696545571901</v>
      </c>
      <c r="BU16" s="18">
        <v>0.98346628469089703</v>
      </c>
      <c r="BV16" s="18">
        <v>0.98346628469089703</v>
      </c>
      <c r="BW16" s="18">
        <v>1.1796720000000001</v>
      </c>
      <c r="BX16" s="18">
        <v>4.5180409692697598E-2</v>
      </c>
      <c r="BY16" s="18">
        <v>1.508238</v>
      </c>
      <c r="BZ16" s="18">
        <v>0.16194355751310399</v>
      </c>
      <c r="CA16" s="18">
        <v>1.933076</v>
      </c>
      <c r="CB16" s="18">
        <v>0.13697999718937101</v>
      </c>
      <c r="CC16" s="18">
        <v>2.5872999999999999</v>
      </c>
      <c r="CD16" s="18">
        <v>0.203760837257801</v>
      </c>
      <c r="CE16" s="18">
        <v>3.2058659999999999</v>
      </c>
      <c r="CF16" s="18">
        <v>0.25074535874069498</v>
      </c>
      <c r="CG16" s="18">
        <v>3.5835599999999999</v>
      </c>
      <c r="CH16" s="18">
        <v>8.9166019592667706E-2</v>
      </c>
      <c r="CI16" s="18">
        <v>4.3965959999999997</v>
      </c>
      <c r="CJ16" s="18">
        <v>0.23778173254057999</v>
      </c>
      <c r="CK16" s="18">
        <v>4.887448</v>
      </c>
      <c r="CL16" s="18">
        <v>0.26703209558028801</v>
      </c>
      <c r="CM16" s="18">
        <v>5.2240599999999997</v>
      </c>
      <c r="CN16" s="18">
        <v>8.3120918847183006E-2</v>
      </c>
      <c r="CO16" s="18">
        <v>6.3958259999999996</v>
      </c>
      <c r="CP16" s="18">
        <v>0.51183483813628805</v>
      </c>
      <c r="CQ16" s="18">
        <v>7.0630540000000002</v>
      </c>
      <c r="CR16" s="18">
        <v>0.214677717590811</v>
      </c>
      <c r="CS16" s="18">
        <v>6.9785300000000001</v>
      </c>
      <c r="CT16" s="18">
        <v>0</v>
      </c>
    </row>
    <row r="17" spans="1:98" x14ac:dyDescent="0.25">
      <c r="A17" s="18">
        <v>110</v>
      </c>
      <c r="B17" s="18" t="s">
        <v>2176</v>
      </c>
      <c r="C17" s="18" t="s">
        <v>540</v>
      </c>
      <c r="D17" s="18" t="s">
        <v>426</v>
      </c>
      <c r="E17" s="18" t="s">
        <v>300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t="s">
        <v>1903</v>
      </c>
      <c r="BO17" s="18" t="s">
        <v>1903</v>
      </c>
      <c r="BP17" s="18" t="s">
        <v>1903</v>
      </c>
      <c r="BQ17" s="18" t="s">
        <v>1903</v>
      </c>
      <c r="BR17" s="18" t="s">
        <v>1903</v>
      </c>
      <c r="BS17" s="18" t="s">
        <v>1903</v>
      </c>
      <c r="BT17" s="18">
        <v>0</v>
      </c>
      <c r="BU17" s="18" t="s">
        <v>1903</v>
      </c>
      <c r="BV17" s="18" t="s">
        <v>1903</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row>
    <row r="18" spans="1:98" x14ac:dyDescent="0.25">
      <c r="A18" s="18">
        <v>111</v>
      </c>
      <c r="B18" s="18" t="s">
        <v>2176</v>
      </c>
      <c r="C18" s="18" t="s">
        <v>541</v>
      </c>
      <c r="D18" s="18" t="s">
        <v>412</v>
      </c>
      <c r="E18" s="18" t="s">
        <v>200</v>
      </c>
      <c r="F18" s="18">
        <v>9.7145100000000002E-4</v>
      </c>
      <c r="G18" s="18">
        <v>9.7145100000000002E-4</v>
      </c>
      <c r="H18" s="18">
        <v>9.7411199999999996E-4</v>
      </c>
      <c r="I18" s="18">
        <v>1.00939E-3</v>
      </c>
      <c r="J18" s="18">
        <v>1.0349599999999999E-3</v>
      </c>
      <c r="K18" s="18">
        <v>1.06773E-3</v>
      </c>
      <c r="L18" s="18">
        <v>1.1043699999999999E-3</v>
      </c>
      <c r="M18" s="18">
        <v>1.29582E-3</v>
      </c>
      <c r="N18" s="18">
        <v>1.33691E-3</v>
      </c>
      <c r="O18" s="18">
        <v>1.3696400000000001E-3</v>
      </c>
      <c r="P18" s="18">
        <v>1.4093700000000001E-3</v>
      </c>
      <c r="Q18" s="18">
        <v>1.4570900000000001E-3</v>
      </c>
      <c r="R18" s="18">
        <v>1.51811E-3</v>
      </c>
      <c r="S18" s="18">
        <v>1.59666E-3</v>
      </c>
      <c r="T18" s="18">
        <v>1.7083000000000001E-3</v>
      </c>
      <c r="U18" s="18">
        <v>1.8732600000000001E-3</v>
      </c>
      <c r="V18" s="18">
        <v>1.9790699999999999E-3</v>
      </c>
      <c r="W18" s="18">
        <v>2.2158600000000001E-3</v>
      </c>
      <c r="X18" s="18">
        <v>2.2715399999999998E-3</v>
      </c>
      <c r="Y18" s="18">
        <v>2.3987399999999999E-3</v>
      </c>
      <c r="Z18" s="18">
        <v>2.5358899999999998E-3</v>
      </c>
      <c r="AA18" s="18">
        <v>2.6783599999999999E-3</v>
      </c>
      <c r="AB18" s="18">
        <v>2.7610099999999999E-3</v>
      </c>
      <c r="AC18" s="18">
        <v>2.6392199999999998E-3</v>
      </c>
      <c r="AD18" s="18">
        <v>2.63993E-3</v>
      </c>
      <c r="AE18" s="18">
        <v>2.6555400000000001E-3</v>
      </c>
      <c r="AF18" s="18">
        <v>2.6137000000000001E-3</v>
      </c>
      <c r="AG18" s="18">
        <v>2.8042200000000001E-3</v>
      </c>
      <c r="AH18" s="18">
        <v>3.1251400000000002E-3</v>
      </c>
      <c r="AI18" s="18">
        <v>3.3547899999999999E-3</v>
      </c>
      <c r="AJ18" s="18">
        <v>3.4360100000000002E-3</v>
      </c>
      <c r="AK18" s="18">
        <v>3.4445600000000002E-3</v>
      </c>
      <c r="AL18" s="18">
        <v>3.6952999999999999E-3</v>
      </c>
      <c r="AM18" s="18">
        <v>3.7619099999999998E-3</v>
      </c>
      <c r="AN18" s="18">
        <v>3.9236200000000001E-3</v>
      </c>
      <c r="AO18" s="18">
        <v>3.90157E-3</v>
      </c>
      <c r="AP18" s="18">
        <v>4.0090500000000001E-3</v>
      </c>
      <c r="AQ18" s="18">
        <v>4.35228E-3</v>
      </c>
      <c r="AR18" s="18">
        <v>4.3501499999999997E-3</v>
      </c>
      <c r="AS18" s="18">
        <v>4.1994900000000002E-3</v>
      </c>
      <c r="AT18" s="18">
        <v>4.2372199999999999E-3</v>
      </c>
      <c r="AU18" s="18">
        <v>4.2357799999999998E-3</v>
      </c>
      <c r="AV18" s="18">
        <v>4.1216600000000001E-3</v>
      </c>
      <c r="AW18" s="18">
        <v>4.13862E-3</v>
      </c>
      <c r="AX18" s="18">
        <v>4.2573799999999998E-3</v>
      </c>
      <c r="AY18" s="18">
        <v>4.5527600000000003E-3</v>
      </c>
      <c r="AZ18" s="18">
        <v>4.76634E-3</v>
      </c>
      <c r="BA18" s="18">
        <v>4.8897599999999999E-3</v>
      </c>
      <c r="BB18" s="18">
        <v>5.0016000000000001E-3</v>
      </c>
      <c r="BC18" s="18">
        <v>5.2383500000000001E-3</v>
      </c>
      <c r="BD18" s="18">
        <v>5.4088599999999997E-3</v>
      </c>
      <c r="BE18" s="18">
        <v>5.2835399999999998E-3</v>
      </c>
      <c r="BF18" s="18">
        <v>5.28599E-3</v>
      </c>
      <c r="BG18" s="18">
        <v>5.28599E-3</v>
      </c>
      <c r="BH18" s="18">
        <v>5.3004699999999998E-3</v>
      </c>
      <c r="BI18" s="18">
        <v>5.28599E-3</v>
      </c>
      <c r="BJ18" s="18">
        <v>5.28599E-3</v>
      </c>
      <c r="BK18" s="18">
        <v>5.28599E-3</v>
      </c>
      <c r="BL18" s="18">
        <v>3.1777217931034502E-3</v>
      </c>
      <c r="BM18" s="18">
        <v>1.49034831495862E-3</v>
      </c>
      <c r="BN18" s="18">
        <v>0.99196525614949704</v>
      </c>
      <c r="BO18" s="18">
        <v>0.99149196676156104</v>
      </c>
      <c r="BP18" s="18">
        <v>0.94568053530610796</v>
      </c>
      <c r="BQ18" s="18">
        <v>0</v>
      </c>
      <c r="BR18" s="18">
        <v>2.76506790067996E-51</v>
      </c>
      <c r="BS18" s="18">
        <v>0</v>
      </c>
      <c r="BT18" s="19">
        <v>8.7545708634531198E-5</v>
      </c>
      <c r="BU18" s="18">
        <v>0.98399506940773496</v>
      </c>
      <c r="BV18" s="18">
        <v>0.98399506940773496</v>
      </c>
      <c r="BW18" s="18">
        <v>9.9227280000000005E-4</v>
      </c>
      <c r="BX18" s="19">
        <v>2.87754450304422E-5</v>
      </c>
      <c r="BY18" s="18">
        <v>1.2348940000000001E-3</v>
      </c>
      <c r="BZ18" s="18">
        <v>1.3897485718647099E-4</v>
      </c>
      <c r="CA18" s="18">
        <v>1.5379059999999999E-3</v>
      </c>
      <c r="CB18" s="18">
        <v>1.1824842337215301E-4</v>
      </c>
      <c r="CC18" s="18">
        <v>2.1476939999999999E-3</v>
      </c>
      <c r="CD18" s="18">
        <v>2.16076724290239E-4</v>
      </c>
      <c r="CE18" s="18">
        <v>2.6508819999999998E-3</v>
      </c>
      <c r="CF18" s="19">
        <v>8.1182395690198797E-5</v>
      </c>
      <c r="CG18" s="18">
        <v>2.9106779999999999E-3</v>
      </c>
      <c r="CH18" s="18">
        <v>3.1931726201381598E-4</v>
      </c>
      <c r="CI18" s="18">
        <v>3.6522799999999999E-3</v>
      </c>
      <c r="CJ18" s="18">
        <v>2.106033975272E-4</v>
      </c>
      <c r="CK18" s="18">
        <v>4.1625079999999997E-3</v>
      </c>
      <c r="CL18" s="18">
        <v>2.0262563885155299E-4</v>
      </c>
      <c r="CM18" s="18">
        <v>4.1981320000000003E-3</v>
      </c>
      <c r="CN18" s="18">
        <v>6.2938887184315405E-5</v>
      </c>
      <c r="CO18" s="18">
        <v>4.8897619999999998E-3</v>
      </c>
      <c r="CP18" s="18">
        <v>2.5633214297079499E-4</v>
      </c>
      <c r="CQ18" s="18">
        <v>5.3129700000000002E-3</v>
      </c>
      <c r="CR18" s="18">
        <v>5.4021078756352097E-5</v>
      </c>
      <c r="CS18" s="18">
        <v>5.28599E-3</v>
      </c>
      <c r="CT18" s="18">
        <v>0</v>
      </c>
    </row>
    <row r="19" spans="1:98" x14ac:dyDescent="0.25">
      <c r="A19" s="18">
        <v>112</v>
      </c>
      <c r="B19" s="18" t="s">
        <v>2176</v>
      </c>
      <c r="C19" s="18" t="s">
        <v>542</v>
      </c>
      <c r="D19" s="18" t="s">
        <v>416</v>
      </c>
      <c r="E19" s="18" t="s">
        <v>64</v>
      </c>
      <c r="F19" s="18">
        <v>6.0103200000000002E-2</v>
      </c>
      <c r="G19" s="18">
        <v>6.0103200000000002E-2</v>
      </c>
      <c r="H19" s="18">
        <v>6.0267899999999999E-2</v>
      </c>
      <c r="I19" s="18">
        <v>6.1366200000000003E-2</v>
      </c>
      <c r="J19" s="18">
        <v>6.2367199999999998E-2</v>
      </c>
      <c r="K19" s="18">
        <v>6.0337799999999997E-2</v>
      </c>
      <c r="L19" s="18">
        <v>6.2425599999999998E-2</v>
      </c>
      <c r="M19" s="18">
        <v>6.8543599999999996E-2</v>
      </c>
      <c r="N19" s="18">
        <v>7.0286500000000002E-2</v>
      </c>
      <c r="O19" s="18">
        <v>7.2714600000000004E-2</v>
      </c>
      <c r="P19" s="18">
        <v>7.3161100000000007E-2</v>
      </c>
      <c r="Q19" s="18">
        <v>7.6294899999999999E-2</v>
      </c>
      <c r="R19" s="18">
        <v>8.1147899999999995E-2</v>
      </c>
      <c r="S19" s="18">
        <v>7.6184500000000002E-2</v>
      </c>
      <c r="T19" s="18">
        <v>7.9251100000000005E-2</v>
      </c>
      <c r="U19" s="18">
        <v>8.3312899999999995E-2</v>
      </c>
      <c r="V19" s="18">
        <v>8.9927300000000002E-2</v>
      </c>
      <c r="W19" s="18">
        <v>9.3042600000000003E-2</v>
      </c>
      <c r="X19" s="18">
        <v>9.2727000000000004E-2</v>
      </c>
      <c r="Y19" s="18">
        <v>9.77494E-2</v>
      </c>
      <c r="Z19" s="18">
        <v>8.7850499999999998E-2</v>
      </c>
      <c r="AA19" s="18">
        <v>9.4866099999999995E-2</v>
      </c>
      <c r="AB19" s="18">
        <v>0.10133200000000001</v>
      </c>
      <c r="AC19" s="18">
        <v>0.105472</v>
      </c>
      <c r="AD19" s="18">
        <v>0.10935499999999999</v>
      </c>
      <c r="AE19" s="18">
        <v>0.113195</v>
      </c>
      <c r="AF19" s="18">
        <v>0.119867</v>
      </c>
      <c r="AG19" s="18">
        <v>0.12078999999999999</v>
      </c>
      <c r="AH19" s="18">
        <v>0.12475</v>
      </c>
      <c r="AI19" s="18">
        <v>0.127665</v>
      </c>
      <c r="AJ19" s="18">
        <v>0.13062099999999999</v>
      </c>
      <c r="AK19" s="18">
        <v>0.13183</v>
      </c>
      <c r="AL19" s="18">
        <v>0.13897000000000001</v>
      </c>
      <c r="AM19" s="18">
        <v>0.1452</v>
      </c>
      <c r="AN19" s="18">
        <v>0.14996000000000001</v>
      </c>
      <c r="AO19" s="18">
        <v>0.15459899999999999</v>
      </c>
      <c r="AP19" s="18">
        <v>0.16179499999999999</v>
      </c>
      <c r="AQ19" s="18">
        <v>0.16827900000000001</v>
      </c>
      <c r="AR19" s="18">
        <v>0.172705</v>
      </c>
      <c r="AS19" s="18">
        <v>0.178476</v>
      </c>
      <c r="AT19" s="18">
        <v>0.18202199999999999</v>
      </c>
      <c r="AU19" s="18">
        <v>0.18271599999999999</v>
      </c>
      <c r="AV19" s="18">
        <v>0.186639</v>
      </c>
      <c r="AW19" s="18">
        <v>0.18512500000000001</v>
      </c>
      <c r="AX19" s="18">
        <v>0.19079599999999999</v>
      </c>
      <c r="AY19" s="18">
        <v>0.19800999999999999</v>
      </c>
      <c r="AZ19" s="18">
        <v>0.20479800000000001</v>
      </c>
      <c r="BA19" s="18">
        <v>0.21654799999999999</v>
      </c>
      <c r="BB19" s="18">
        <v>0.227572</v>
      </c>
      <c r="BC19" s="18">
        <v>0.23866599999999999</v>
      </c>
      <c r="BD19" s="18">
        <v>0.25637700000000002</v>
      </c>
      <c r="BE19" s="18">
        <v>0.26117600000000002</v>
      </c>
      <c r="BF19" s="18">
        <v>0.275895</v>
      </c>
      <c r="BG19" s="18">
        <v>0.275895</v>
      </c>
      <c r="BH19" s="18">
        <v>0.27665099999999998</v>
      </c>
      <c r="BI19" s="18">
        <v>0.275895</v>
      </c>
      <c r="BJ19" s="18">
        <v>0.275895</v>
      </c>
      <c r="BK19" s="18">
        <v>0.275895</v>
      </c>
      <c r="BL19" s="18">
        <v>0.14319763965517199</v>
      </c>
      <c r="BM19" s="18">
        <v>7.0626815193437997E-2</v>
      </c>
      <c r="BN19" s="18">
        <v>0.97044832547212201</v>
      </c>
      <c r="BO19" s="18">
        <v>0.99776917988363101</v>
      </c>
      <c r="BP19" s="18">
        <v>0.978457652704394</v>
      </c>
      <c r="BQ19" s="18">
        <v>0</v>
      </c>
      <c r="BR19" s="18">
        <v>1.5816844464254901E-67</v>
      </c>
      <c r="BS19" s="18">
        <v>0</v>
      </c>
      <c r="BT19" s="18">
        <v>4.05875333292315E-3</v>
      </c>
      <c r="BU19" s="18">
        <v>0.94176995241164196</v>
      </c>
      <c r="BV19" s="18">
        <v>0.94176995241164196</v>
      </c>
      <c r="BW19" s="18">
        <v>6.084154E-2</v>
      </c>
      <c r="BX19" s="18">
        <v>1.0027788031265899E-3</v>
      </c>
      <c r="BY19" s="18">
        <v>6.6861619999999997E-2</v>
      </c>
      <c r="BZ19" s="18">
        <v>5.2691255310535201E-3</v>
      </c>
      <c r="CA19" s="18">
        <v>7.7207899999999996E-2</v>
      </c>
      <c r="CB19" s="18">
        <v>3.0804128392149001E-3</v>
      </c>
      <c r="CC19" s="18">
        <v>9.1351840000000004E-2</v>
      </c>
      <c r="CD19" s="18">
        <v>5.2993485187332202E-3</v>
      </c>
      <c r="CE19" s="18">
        <v>9.9775119999999995E-2</v>
      </c>
      <c r="CF19" s="18">
        <v>8.5578539568632508E-3</v>
      </c>
      <c r="CG19" s="18">
        <v>0.1212534</v>
      </c>
      <c r="CH19" s="18">
        <v>5.4865627035512897E-3</v>
      </c>
      <c r="CI19" s="18">
        <v>0.1393162</v>
      </c>
      <c r="CJ19" s="18">
        <v>8.3618049606529396E-3</v>
      </c>
      <c r="CK19" s="18">
        <v>0.16717080000000001</v>
      </c>
      <c r="CL19" s="18">
        <v>9.3087647515661294E-3</v>
      </c>
      <c r="CM19" s="18">
        <v>0.1854596</v>
      </c>
      <c r="CN19" s="18">
        <v>3.5115716282029599E-3</v>
      </c>
      <c r="CO19" s="18">
        <v>0.2171188</v>
      </c>
      <c r="CP19" s="18">
        <v>1.6513822852386398E-2</v>
      </c>
      <c r="CQ19" s="18">
        <v>0.26919880000000002</v>
      </c>
      <c r="CR19" s="18">
        <v>9.6692469820560296E-3</v>
      </c>
      <c r="CS19" s="18">
        <v>0.275895</v>
      </c>
      <c r="CT19" s="18">
        <v>0</v>
      </c>
    </row>
    <row r="20" spans="1:98" x14ac:dyDescent="0.25">
      <c r="A20" s="18">
        <v>113</v>
      </c>
      <c r="B20" s="18" t="s">
        <v>2176</v>
      </c>
      <c r="C20" s="18" t="s">
        <v>543</v>
      </c>
      <c r="D20" s="18" t="s">
        <v>418</v>
      </c>
      <c r="E20" s="18" t="s">
        <v>194</v>
      </c>
      <c r="F20" s="18">
        <v>4.1951000000000002E-3</v>
      </c>
      <c r="G20" s="18">
        <v>4.1951000000000002E-3</v>
      </c>
      <c r="H20" s="18">
        <v>4.2065999999999996E-3</v>
      </c>
      <c r="I20" s="18">
        <v>4.3175499999999999E-3</v>
      </c>
      <c r="J20" s="18">
        <v>4.5637400000000002E-3</v>
      </c>
      <c r="K20" s="18">
        <v>4.8092100000000004E-3</v>
      </c>
      <c r="L20" s="18">
        <v>5.0404600000000001E-3</v>
      </c>
      <c r="M20" s="18">
        <v>5.2120300000000003E-3</v>
      </c>
      <c r="N20" s="18">
        <v>5.3978899999999998E-3</v>
      </c>
      <c r="O20" s="18">
        <v>5.6063199999999997E-3</v>
      </c>
      <c r="P20" s="18">
        <v>5.7888200000000001E-3</v>
      </c>
      <c r="Q20" s="18">
        <v>6.0507E-3</v>
      </c>
      <c r="R20" s="18">
        <v>6.2833899999999998E-3</v>
      </c>
      <c r="S20" s="18">
        <v>6.9066099999999997E-3</v>
      </c>
      <c r="T20" s="18">
        <v>7.1402699999999998E-3</v>
      </c>
      <c r="U20" s="18">
        <v>8.1616999999999992E-3</v>
      </c>
      <c r="V20" s="18">
        <v>8.9174100000000006E-3</v>
      </c>
      <c r="W20" s="18">
        <v>9.2523999999999992E-3</v>
      </c>
      <c r="X20" s="18">
        <v>9.3554199999999997E-3</v>
      </c>
      <c r="Y20" s="18">
        <v>1.01011E-2</v>
      </c>
      <c r="Z20" s="18">
        <v>1.10758E-2</v>
      </c>
      <c r="AA20" s="18">
        <v>1.1756600000000001E-2</v>
      </c>
      <c r="AB20" s="18">
        <v>1.33814E-2</v>
      </c>
      <c r="AC20" s="18">
        <v>1.38198E-2</v>
      </c>
      <c r="AD20" s="18">
        <v>1.3771800000000001E-2</v>
      </c>
      <c r="AE20" s="18">
        <v>1.4301599999999999E-2</v>
      </c>
      <c r="AF20" s="18">
        <v>1.42232E-2</v>
      </c>
      <c r="AG20" s="18">
        <v>1.32307E-2</v>
      </c>
      <c r="AH20" s="18">
        <v>1.39655E-2</v>
      </c>
      <c r="AI20" s="18">
        <v>1.4934899999999999E-2</v>
      </c>
      <c r="AJ20" s="18">
        <v>1.5702799999999999E-2</v>
      </c>
      <c r="AK20" s="18">
        <v>1.62448E-2</v>
      </c>
      <c r="AL20" s="18">
        <v>1.6678499999999999E-2</v>
      </c>
      <c r="AM20" s="18">
        <v>1.7373400000000001E-2</v>
      </c>
      <c r="AN20" s="18">
        <v>1.82563E-2</v>
      </c>
      <c r="AO20" s="18">
        <v>1.85057E-2</v>
      </c>
      <c r="AP20" s="18">
        <v>1.8974399999999999E-2</v>
      </c>
      <c r="AQ20" s="18">
        <v>2.0279999999999999E-2</v>
      </c>
      <c r="AR20" s="18">
        <v>2.03272E-2</v>
      </c>
      <c r="AS20" s="18">
        <v>2.09255E-2</v>
      </c>
      <c r="AT20" s="18">
        <v>2.06889E-2</v>
      </c>
      <c r="AU20" s="18">
        <v>2.07876E-2</v>
      </c>
      <c r="AV20" s="18">
        <v>2.07805E-2</v>
      </c>
      <c r="AW20" s="18">
        <v>2.04177E-2</v>
      </c>
      <c r="AX20" s="18">
        <v>2.02928E-2</v>
      </c>
      <c r="AY20" s="18">
        <v>2.32704E-2</v>
      </c>
      <c r="AZ20" s="18">
        <v>2.4695100000000001E-2</v>
      </c>
      <c r="BA20" s="18">
        <v>2.5157700000000002E-2</v>
      </c>
      <c r="BB20" s="18">
        <v>2.5598900000000001E-2</v>
      </c>
      <c r="BC20" s="18">
        <v>2.6181200000000002E-2</v>
      </c>
      <c r="BD20" s="18">
        <v>2.6225100000000001E-2</v>
      </c>
      <c r="BE20" s="18">
        <v>2.6504900000000001E-2</v>
      </c>
      <c r="BF20" s="18">
        <v>2.7661000000000002E-2</v>
      </c>
      <c r="BG20" s="18">
        <v>2.7661000000000002E-2</v>
      </c>
      <c r="BH20" s="18">
        <v>2.7736799999999999E-2</v>
      </c>
      <c r="BI20" s="18">
        <v>2.7661000000000002E-2</v>
      </c>
      <c r="BJ20" s="18">
        <v>2.7661000000000002E-2</v>
      </c>
      <c r="BK20" s="18">
        <v>2.7661000000000002E-2</v>
      </c>
      <c r="BL20" s="18">
        <v>1.53426606896552E-2</v>
      </c>
      <c r="BM20" s="18">
        <v>7.9970414685545995E-3</v>
      </c>
      <c r="BN20" s="18">
        <v>0.99304058821504904</v>
      </c>
      <c r="BO20" s="18">
        <v>0.99543061028913404</v>
      </c>
      <c r="BP20" s="18">
        <v>0.96510401228287002</v>
      </c>
      <c r="BQ20" s="18">
        <v>0</v>
      </c>
      <c r="BR20" s="19">
        <v>8.0330911761686803E-59</v>
      </c>
      <c r="BS20" s="18">
        <v>0</v>
      </c>
      <c r="BT20" s="18">
        <v>4.7026966809190802E-4</v>
      </c>
      <c r="BU20" s="18">
        <v>0.98612960984248699</v>
      </c>
      <c r="BV20" s="18">
        <v>0.98612960984248699</v>
      </c>
      <c r="BW20" s="18">
        <v>4.2956180000000002E-3</v>
      </c>
      <c r="BX20" s="18">
        <v>1.5851053630595001E-4</v>
      </c>
      <c r="BY20" s="18">
        <v>5.2131820000000002E-3</v>
      </c>
      <c r="BZ20" s="18">
        <v>3.0891023189593401E-4</v>
      </c>
      <c r="CA20" s="18">
        <v>6.433958E-3</v>
      </c>
      <c r="CB20" s="18">
        <v>5.7184722843605696E-4</v>
      </c>
      <c r="CC20" s="18">
        <v>9.1576060000000004E-3</v>
      </c>
      <c r="CD20" s="18">
        <v>7.0495036852249397E-4</v>
      </c>
      <c r="CE20" s="18">
        <v>1.2761079999999999E-2</v>
      </c>
      <c r="CF20" s="18">
        <v>1.2625756024888201E-3</v>
      </c>
      <c r="CG20" s="18">
        <v>1.413118E-2</v>
      </c>
      <c r="CH20" s="18">
        <v>6.1680438309078196E-4</v>
      </c>
      <c r="CI20" s="18">
        <v>1.685116E-2</v>
      </c>
      <c r="CJ20" s="18">
        <v>9.9541042439789591E-4</v>
      </c>
      <c r="CK20" s="18">
        <v>1.980256E-2</v>
      </c>
      <c r="CL20" s="18">
        <v>1.0163519533114499E-3</v>
      </c>
      <c r="CM20" s="18">
        <v>2.0593500000000001E-2</v>
      </c>
      <c r="CN20" s="18">
        <v>2.2531705439225001E-4</v>
      </c>
      <c r="CO20" s="18">
        <v>2.4980659999999998E-2</v>
      </c>
      <c r="CP20" s="18">
        <v>1.1024284480182799E-3</v>
      </c>
      <c r="CQ20" s="18">
        <v>2.715776E-2</v>
      </c>
      <c r="CR20" s="18">
        <v>7.3107270021523804E-4</v>
      </c>
      <c r="CS20" s="18">
        <v>2.7661000000000002E-2</v>
      </c>
      <c r="CT20" s="19">
        <v>0</v>
      </c>
    </row>
    <row r="21" spans="1:98" x14ac:dyDescent="0.25">
      <c r="A21" s="18">
        <v>114</v>
      </c>
      <c r="B21" s="18" t="s">
        <v>2176</v>
      </c>
      <c r="C21" s="18" t="s">
        <v>544</v>
      </c>
      <c r="D21" s="18" t="s">
        <v>420</v>
      </c>
      <c r="E21" s="18" t="s">
        <v>202</v>
      </c>
      <c r="F21" s="18">
        <v>0.46581299999999998</v>
      </c>
      <c r="G21" s="18">
        <v>0.46581299999999998</v>
      </c>
      <c r="H21" s="18">
        <v>0.46708899999999998</v>
      </c>
      <c r="I21" s="18">
        <v>0.477518</v>
      </c>
      <c r="J21" s="18">
        <v>0.50066500000000003</v>
      </c>
      <c r="K21" s="18">
        <v>0.50330799999999998</v>
      </c>
      <c r="L21" s="18">
        <v>0.52251499999999995</v>
      </c>
      <c r="M21" s="18">
        <v>0.53273099999999995</v>
      </c>
      <c r="N21" s="18">
        <v>0.55018599999999995</v>
      </c>
      <c r="O21" s="18">
        <v>0.55565900000000001</v>
      </c>
      <c r="P21" s="18">
        <v>0.57001400000000002</v>
      </c>
      <c r="Q21" s="18">
        <v>0.59134500000000001</v>
      </c>
      <c r="R21" s="18">
        <v>0.60804599999999998</v>
      </c>
      <c r="S21" s="18">
        <v>0.63121099999999997</v>
      </c>
      <c r="T21" s="18">
        <v>0.65581400000000001</v>
      </c>
      <c r="U21" s="18">
        <v>0.71473699999999996</v>
      </c>
      <c r="V21" s="18">
        <v>0.77588500000000005</v>
      </c>
      <c r="W21" s="18">
        <v>0.78524700000000003</v>
      </c>
      <c r="X21" s="18">
        <v>0.81215000000000004</v>
      </c>
      <c r="Y21" s="18">
        <v>0.83691700000000002</v>
      </c>
      <c r="Z21" s="18">
        <v>0.86869600000000002</v>
      </c>
      <c r="AA21" s="18">
        <v>0.91483599999999998</v>
      </c>
      <c r="AB21" s="18">
        <v>0.96219699999999997</v>
      </c>
      <c r="AC21" s="18">
        <v>1.0038499999999999</v>
      </c>
      <c r="AD21" s="18">
        <v>0.982761</v>
      </c>
      <c r="AE21" s="18">
        <v>0.94722899999999999</v>
      </c>
      <c r="AF21" s="18">
        <v>0.94364999999999999</v>
      </c>
      <c r="AG21" s="18">
        <v>0.954758</v>
      </c>
      <c r="AH21" s="18">
        <v>0.96387999999999996</v>
      </c>
      <c r="AI21" s="18">
        <v>0.98259399999999997</v>
      </c>
      <c r="AJ21" s="18">
        <v>1.0263199999999999</v>
      </c>
      <c r="AK21" s="18">
        <v>1.06054</v>
      </c>
      <c r="AL21" s="18">
        <v>1.13849</v>
      </c>
      <c r="AM21" s="18">
        <v>1.1337900000000001</v>
      </c>
      <c r="AN21" s="18">
        <v>1.0520799999999999</v>
      </c>
      <c r="AO21" s="18">
        <v>0.99458800000000003</v>
      </c>
      <c r="AP21" s="18">
        <v>0.96936500000000003</v>
      </c>
      <c r="AQ21" s="18">
        <v>1.0155400000000001</v>
      </c>
      <c r="AR21" s="18">
        <v>1.03427</v>
      </c>
      <c r="AS21" s="18">
        <v>1.0862099999999999</v>
      </c>
      <c r="AT21" s="18">
        <v>1.1175299999999999</v>
      </c>
      <c r="AU21" s="18">
        <v>1.10019</v>
      </c>
      <c r="AV21" s="18">
        <v>1.10745</v>
      </c>
      <c r="AW21" s="18">
        <v>1.1283099999999999</v>
      </c>
      <c r="AX21" s="18">
        <v>1.18085</v>
      </c>
      <c r="AY21" s="18">
        <v>1.2827500000000001</v>
      </c>
      <c r="AZ21" s="18">
        <v>1.35849</v>
      </c>
      <c r="BA21" s="18">
        <v>1.4126000000000001</v>
      </c>
      <c r="BB21" s="18">
        <v>1.4715400000000001</v>
      </c>
      <c r="BC21" s="18">
        <v>1.5865899999999999</v>
      </c>
      <c r="BD21" s="18">
        <v>1.66696</v>
      </c>
      <c r="BE21" s="18">
        <v>1.5321199999999999</v>
      </c>
      <c r="BF21" s="18">
        <v>1.51329</v>
      </c>
      <c r="BG21" s="18">
        <v>1.51329</v>
      </c>
      <c r="BH21" s="18">
        <v>1.5174399999999999</v>
      </c>
      <c r="BI21" s="18">
        <v>1.51329</v>
      </c>
      <c r="BJ21" s="18">
        <v>1.51329</v>
      </c>
      <c r="BK21" s="18">
        <v>1.51329</v>
      </c>
      <c r="BL21" s="18">
        <v>0.98426856896551695</v>
      </c>
      <c r="BM21" s="18">
        <v>0.34761483349717298</v>
      </c>
      <c r="BN21" s="18">
        <v>0.97128411670472004</v>
      </c>
      <c r="BO21" s="18">
        <v>0.97727592527922402</v>
      </c>
      <c r="BP21" s="18">
        <v>0.90197771210839295</v>
      </c>
      <c r="BQ21" s="18">
        <v>0</v>
      </c>
      <c r="BR21" s="19">
        <v>2.0278516992284701E-39</v>
      </c>
      <c r="BS21" s="18">
        <v>0</v>
      </c>
      <c r="BT21" s="18">
        <v>1.9993793749423099E-2</v>
      </c>
      <c r="BU21" s="18">
        <v>0.943392835362866</v>
      </c>
      <c r="BV21" s="18">
        <v>0.943392835362866</v>
      </c>
      <c r="BW21" s="18">
        <v>0.47537960000000001</v>
      </c>
      <c r="BX21" s="18">
        <v>1.4964106448431901E-2</v>
      </c>
      <c r="BY21" s="18">
        <v>0.53287980000000001</v>
      </c>
      <c r="BZ21" s="18">
        <v>2.1215201429635299E-2</v>
      </c>
      <c r="CA21" s="18">
        <v>0.611286</v>
      </c>
      <c r="CB21" s="18">
        <v>3.35084596557347E-2</v>
      </c>
      <c r="CC21" s="18">
        <v>0.7849872</v>
      </c>
      <c r="CD21" s="18">
        <v>4.5968820881114598E-2</v>
      </c>
      <c r="CE21" s="18">
        <v>0.94646799999999998</v>
      </c>
      <c r="CF21" s="18">
        <v>5.4558098899246801E-2</v>
      </c>
      <c r="CG21" s="18">
        <v>0.9584222</v>
      </c>
      <c r="CH21" s="18">
        <v>1.5580400161741699E-2</v>
      </c>
      <c r="CI21" s="18">
        <v>1.082244</v>
      </c>
      <c r="CJ21" s="18">
        <v>5.0815910205367798E-2</v>
      </c>
      <c r="CK21" s="18">
        <v>1.0199946</v>
      </c>
      <c r="CL21" s="18">
        <v>4.4206790833535903E-2</v>
      </c>
      <c r="CM21" s="18">
        <v>1.1268659999999999</v>
      </c>
      <c r="CN21" s="18">
        <v>3.1984794512392903E-2</v>
      </c>
      <c r="CO21" s="18">
        <v>1.4223939999999999</v>
      </c>
      <c r="CP21" s="18">
        <v>0.115169164840247</v>
      </c>
      <c r="CQ21" s="18">
        <v>1.5486200000000001</v>
      </c>
      <c r="CR21" s="18">
        <v>6.66055849760364E-2</v>
      </c>
      <c r="CS21" s="18">
        <v>1.51329</v>
      </c>
      <c r="CT21" s="18">
        <v>0</v>
      </c>
    </row>
    <row r="22" spans="1:98" x14ac:dyDescent="0.25">
      <c r="A22" s="18">
        <v>115</v>
      </c>
      <c r="B22" s="18" t="s">
        <v>2176</v>
      </c>
      <c r="C22" s="18" t="s">
        <v>545</v>
      </c>
      <c r="D22" s="18" t="s">
        <v>412</v>
      </c>
      <c r="E22" s="18" t="s">
        <v>394</v>
      </c>
      <c r="F22" s="18">
        <v>8.1144000000000008E-3</v>
      </c>
      <c r="G22" s="18">
        <v>8.1144000000000008E-3</v>
      </c>
      <c r="H22" s="18">
        <v>8.1366300000000006E-3</v>
      </c>
      <c r="I22" s="18">
        <v>8.2713200000000004E-3</v>
      </c>
      <c r="J22" s="18">
        <v>8.5083399999999997E-3</v>
      </c>
      <c r="K22" s="18">
        <v>8.7854100000000004E-3</v>
      </c>
      <c r="L22" s="18">
        <v>9.2180500000000002E-3</v>
      </c>
      <c r="M22" s="18">
        <v>9.3518000000000004E-3</v>
      </c>
      <c r="N22" s="18">
        <v>9.5689699999999996E-3</v>
      </c>
      <c r="O22" s="18">
        <v>9.6880100000000004E-3</v>
      </c>
      <c r="P22" s="18">
        <v>9.9950999999999998E-3</v>
      </c>
      <c r="Q22" s="18">
        <v>1.0457599999999999E-2</v>
      </c>
      <c r="R22" s="18">
        <v>1.09287E-2</v>
      </c>
      <c r="S22" s="18">
        <v>1.12619E-2</v>
      </c>
      <c r="T22" s="18">
        <v>1.21108E-2</v>
      </c>
      <c r="U22" s="18">
        <v>1.33443E-2</v>
      </c>
      <c r="V22" s="18">
        <v>1.41592E-2</v>
      </c>
      <c r="W22" s="18">
        <v>1.4490400000000001E-2</v>
      </c>
      <c r="X22" s="18">
        <v>1.48941E-2</v>
      </c>
      <c r="Y22" s="18">
        <v>1.5447600000000001E-2</v>
      </c>
      <c r="Z22" s="18">
        <v>1.6505300000000001E-2</v>
      </c>
      <c r="AA22" s="18">
        <v>1.73508E-2</v>
      </c>
      <c r="AB22" s="18">
        <v>1.78338E-2</v>
      </c>
      <c r="AC22" s="18">
        <v>1.6921100000000001E-2</v>
      </c>
      <c r="AD22" s="18">
        <v>1.6423E-2</v>
      </c>
      <c r="AE22" s="18">
        <v>1.6271299999999999E-2</v>
      </c>
      <c r="AF22" s="18">
        <v>1.6148699999999998E-2</v>
      </c>
      <c r="AG22" s="18">
        <v>1.6474699999999998E-2</v>
      </c>
      <c r="AH22" s="18">
        <v>1.84355E-2</v>
      </c>
      <c r="AI22" s="18">
        <v>1.9737399999999999E-2</v>
      </c>
      <c r="AJ22" s="18">
        <v>2.0458400000000002E-2</v>
      </c>
      <c r="AK22" s="18">
        <v>2.0890200000000001E-2</v>
      </c>
      <c r="AL22" s="18">
        <v>2.2544600000000001E-2</v>
      </c>
      <c r="AM22" s="18">
        <v>2.3123000000000001E-2</v>
      </c>
      <c r="AN22" s="18">
        <v>2.4079199999999999E-2</v>
      </c>
      <c r="AO22" s="18">
        <v>2.4207900000000001E-2</v>
      </c>
      <c r="AP22" s="18">
        <v>2.5118100000000001E-2</v>
      </c>
      <c r="AQ22" s="18">
        <v>2.7108500000000001E-2</v>
      </c>
      <c r="AR22" s="18">
        <v>2.7202899999999999E-2</v>
      </c>
      <c r="AS22" s="18">
        <v>2.6564899999999999E-2</v>
      </c>
      <c r="AT22" s="18">
        <v>2.7018799999999999E-2</v>
      </c>
      <c r="AU22" s="18">
        <v>2.76051E-2</v>
      </c>
      <c r="AV22" s="18">
        <v>2.7210600000000001E-2</v>
      </c>
      <c r="AW22" s="18">
        <v>2.7396799999999999E-2</v>
      </c>
      <c r="AX22" s="18">
        <v>2.8469600000000001E-2</v>
      </c>
      <c r="AY22" s="18">
        <v>3.0766600000000002E-2</v>
      </c>
      <c r="AZ22" s="18">
        <v>3.2461700000000003E-2</v>
      </c>
      <c r="BA22" s="18">
        <v>3.3681200000000001E-2</v>
      </c>
      <c r="BB22" s="18">
        <v>3.4923999999999997E-2</v>
      </c>
      <c r="BC22" s="18">
        <v>3.6911100000000002E-2</v>
      </c>
      <c r="BD22" s="18">
        <v>3.8370700000000001E-2</v>
      </c>
      <c r="BE22" s="18">
        <v>3.7363E-2</v>
      </c>
      <c r="BF22" s="18">
        <v>3.7748299999999999E-2</v>
      </c>
      <c r="BG22" s="18">
        <v>3.7748299999999999E-2</v>
      </c>
      <c r="BH22" s="18">
        <v>3.7851700000000002E-2</v>
      </c>
      <c r="BI22" s="18">
        <v>3.7748299999999999E-2</v>
      </c>
      <c r="BJ22" s="18">
        <v>3.7748299999999999E-2</v>
      </c>
      <c r="BK22" s="18">
        <v>3.7748299999999999E-2</v>
      </c>
      <c r="BL22" s="18">
        <v>2.1327909137930999E-2</v>
      </c>
      <c r="BM22" s="18">
        <v>1.0110979678536801E-2</v>
      </c>
      <c r="BN22" s="18">
        <v>0.98409873279814697</v>
      </c>
      <c r="BO22" s="18">
        <v>0.99235354503321704</v>
      </c>
      <c r="BP22" s="18">
        <v>0.95175037186134603</v>
      </c>
      <c r="BQ22" s="18">
        <v>0</v>
      </c>
      <c r="BR22" s="19">
        <v>1.4069165027763001E-52</v>
      </c>
      <c r="BS22" s="18">
        <v>0</v>
      </c>
      <c r="BT22" s="18">
        <v>5.8922685256389902E-4</v>
      </c>
      <c r="BU22" s="18">
        <v>0.96845031589491404</v>
      </c>
      <c r="BV22" s="18">
        <v>0.96845031589491404</v>
      </c>
      <c r="BW22" s="18">
        <v>8.2290179999999994E-3</v>
      </c>
      <c r="BX22" s="18">
        <v>1.69278138931168E-4</v>
      </c>
      <c r="BY22" s="18">
        <v>9.3224480000000005E-3</v>
      </c>
      <c r="BZ22" s="18">
        <v>3.51631542982139E-4</v>
      </c>
      <c r="CA22" s="18">
        <v>1.095082E-2</v>
      </c>
      <c r="CB22" s="18">
        <v>8.0614520218134401E-4</v>
      </c>
      <c r="CC22" s="18">
        <v>1.446712E-2</v>
      </c>
      <c r="CD22" s="18">
        <v>7.9052741698185298E-4</v>
      </c>
      <c r="CE22" s="18">
        <v>1.7006799999999999E-2</v>
      </c>
      <c r="CF22" s="18">
        <v>5.9201650737120495E-4</v>
      </c>
      <c r="CG22" s="18">
        <v>1.7413519999999998E-2</v>
      </c>
      <c r="CH22" s="18">
        <v>1.5992717505164699E-3</v>
      </c>
      <c r="CI22" s="18">
        <v>2.2219079999999999E-2</v>
      </c>
      <c r="CJ22" s="18">
        <v>1.5206081980576099E-3</v>
      </c>
      <c r="CK22" s="18">
        <v>2.6040460000000001E-2</v>
      </c>
      <c r="CL22" s="18">
        <v>1.32060948353402E-3</v>
      </c>
      <c r="CM22" s="18">
        <v>2.7540180000000001E-2</v>
      </c>
      <c r="CN22" s="18">
        <v>5.6326149522224604E-4</v>
      </c>
      <c r="CO22" s="18">
        <v>3.3748920000000002E-2</v>
      </c>
      <c r="CP22" s="18">
        <v>2.3417914759858499E-3</v>
      </c>
      <c r="CQ22" s="18">
        <v>3.78164E-2</v>
      </c>
      <c r="CR22" s="18">
        <v>3.61711680762455E-4</v>
      </c>
      <c r="CS22" s="18">
        <v>3.7748299999999999E-2</v>
      </c>
      <c r="CT22" s="18">
        <v>0</v>
      </c>
    </row>
    <row r="23" spans="1:98" x14ac:dyDescent="0.25">
      <c r="A23" s="18">
        <v>116</v>
      </c>
      <c r="B23" s="18" t="s">
        <v>2176</v>
      </c>
      <c r="C23" s="18" t="s">
        <v>546</v>
      </c>
      <c r="D23" s="18" t="s">
        <v>420</v>
      </c>
      <c r="E23" s="18" t="s">
        <v>188</v>
      </c>
      <c r="F23" s="18">
        <v>8.3440600000000004E-2</v>
      </c>
      <c r="G23" s="18">
        <v>8.3440600000000004E-2</v>
      </c>
      <c r="H23" s="18">
        <v>8.3669199999999999E-2</v>
      </c>
      <c r="I23" s="18">
        <v>8.4787799999999997E-2</v>
      </c>
      <c r="J23" s="18">
        <v>8.6476200000000003E-2</v>
      </c>
      <c r="K23" s="18">
        <v>8.7410199999999993E-2</v>
      </c>
      <c r="L23" s="18">
        <v>9.0767700000000007E-2</v>
      </c>
      <c r="M23" s="18">
        <v>9.3095700000000003E-2</v>
      </c>
      <c r="N23" s="18">
        <v>9.7771800000000006E-2</v>
      </c>
      <c r="O23" s="18">
        <v>0.100795</v>
      </c>
      <c r="P23" s="18">
        <v>0.105307</v>
      </c>
      <c r="Q23" s="18">
        <v>0.111401</v>
      </c>
      <c r="R23" s="18">
        <v>0.10680099999999999</v>
      </c>
      <c r="S23" s="18">
        <v>0.110958</v>
      </c>
      <c r="T23" s="18">
        <v>0.115494</v>
      </c>
      <c r="U23" s="18">
        <v>0.12603300000000001</v>
      </c>
      <c r="V23" s="18">
        <v>0.13699800000000001</v>
      </c>
      <c r="W23" s="18">
        <v>0.139875</v>
      </c>
      <c r="X23" s="18">
        <v>0.142927</v>
      </c>
      <c r="Y23" s="18">
        <v>0.148533</v>
      </c>
      <c r="Z23" s="18">
        <v>0.15643899999999999</v>
      </c>
      <c r="AA23" s="18">
        <v>0.16247700000000001</v>
      </c>
      <c r="AB23" s="18">
        <v>0.15875700000000001</v>
      </c>
      <c r="AC23" s="18">
        <v>0.16483999999999999</v>
      </c>
      <c r="AD23" s="18">
        <v>0.161801</v>
      </c>
      <c r="AE23" s="18">
        <v>0.157665</v>
      </c>
      <c r="AF23" s="18">
        <v>0.15764300000000001</v>
      </c>
      <c r="AG23" s="18">
        <v>0.158168</v>
      </c>
      <c r="AH23" s="18">
        <v>0.16098599999999999</v>
      </c>
      <c r="AI23" s="18">
        <v>0.165242</v>
      </c>
      <c r="AJ23" s="18">
        <v>0.17391599999999999</v>
      </c>
      <c r="AK23" s="18">
        <v>0.180649</v>
      </c>
      <c r="AL23" s="18">
        <v>0.19817799999999999</v>
      </c>
      <c r="AM23" s="18">
        <v>0.192103</v>
      </c>
      <c r="AN23" s="18">
        <v>0.17135400000000001</v>
      </c>
      <c r="AO23" s="18">
        <v>0.163914</v>
      </c>
      <c r="AP23" s="18">
        <v>0.166598</v>
      </c>
      <c r="AQ23" s="18">
        <v>0.166324</v>
      </c>
      <c r="AR23" s="18">
        <v>0.168318</v>
      </c>
      <c r="AS23" s="18">
        <v>0.17272999999999999</v>
      </c>
      <c r="AT23" s="18">
        <v>0.17607500000000001</v>
      </c>
      <c r="AU23" s="18">
        <v>0.178341</v>
      </c>
      <c r="AV23" s="18">
        <v>0.18079200000000001</v>
      </c>
      <c r="AW23" s="18">
        <v>0.18377199999999999</v>
      </c>
      <c r="AX23" s="18">
        <v>0.190086</v>
      </c>
      <c r="AY23" s="18">
        <v>0.20181399999999999</v>
      </c>
      <c r="AZ23" s="18">
        <v>0.21423700000000001</v>
      </c>
      <c r="BA23" s="18">
        <v>0.223162</v>
      </c>
      <c r="BB23" s="18">
        <v>0.23730399999999999</v>
      </c>
      <c r="BC23" s="18">
        <v>0.26283600000000001</v>
      </c>
      <c r="BD23" s="18">
        <v>0.27446999999999999</v>
      </c>
      <c r="BE23" s="18">
        <v>0.25190899999999999</v>
      </c>
      <c r="BF23" s="18">
        <v>0.246952</v>
      </c>
      <c r="BG23" s="18">
        <v>0.246952</v>
      </c>
      <c r="BH23" s="18">
        <v>0.24762899999999999</v>
      </c>
      <c r="BI23" s="18">
        <v>0.246952</v>
      </c>
      <c r="BJ23" s="18">
        <v>0.246952</v>
      </c>
      <c r="BK23" s="18">
        <v>0.246952</v>
      </c>
      <c r="BL23" s="18">
        <v>0.164677082758621</v>
      </c>
      <c r="BM23" s="18">
        <v>5.3435808712802998E-2</v>
      </c>
      <c r="BN23" s="18">
        <v>0.95987711048707802</v>
      </c>
      <c r="BO23" s="18">
        <v>0.97358344697212396</v>
      </c>
      <c r="BP23" s="18">
        <v>0.88983803899791702</v>
      </c>
      <c r="BQ23" s="18">
        <v>0</v>
      </c>
      <c r="BR23" s="19">
        <v>1.30860690678596E-37</v>
      </c>
      <c r="BS23" s="18">
        <v>0</v>
      </c>
      <c r="BT23" s="18">
        <v>3.03737659724997E-3</v>
      </c>
      <c r="BU23" s="18">
        <v>0.92136406723702002</v>
      </c>
      <c r="BV23" s="18">
        <v>0.92136406723702002</v>
      </c>
      <c r="BW23" s="18">
        <v>8.4362880000000001E-2</v>
      </c>
      <c r="BX23" s="18">
        <v>1.30662457959431E-3</v>
      </c>
      <c r="BY23" s="18">
        <v>9.3968079999999995E-2</v>
      </c>
      <c r="BZ23" s="18">
        <v>5.3638696765488303E-3</v>
      </c>
      <c r="CA23" s="18">
        <v>0.1099922</v>
      </c>
      <c r="CB23" s="18">
        <v>4.0411058758711097E-3</v>
      </c>
      <c r="CC23" s="18">
        <v>0.1388732</v>
      </c>
      <c r="CD23" s="18">
        <v>8.3536780043283899E-3</v>
      </c>
      <c r="CE23" s="18">
        <v>0.1608628</v>
      </c>
      <c r="CF23" s="18">
        <v>3.2904551660826501E-3</v>
      </c>
      <c r="CG23" s="18">
        <v>0.15994079999999999</v>
      </c>
      <c r="CH23" s="18">
        <v>3.2709759552769502E-3</v>
      </c>
      <c r="CI23" s="18">
        <v>0.18323999999999999</v>
      </c>
      <c r="CJ23" s="18">
        <v>1.1582571670401999E-2</v>
      </c>
      <c r="CK23" s="18">
        <v>0.1675768</v>
      </c>
      <c r="CL23" s="18">
        <v>3.2805681215301698E-3</v>
      </c>
      <c r="CM23" s="18">
        <v>0.18181320000000001</v>
      </c>
      <c r="CN23" s="18">
        <v>5.4383379538237601E-3</v>
      </c>
      <c r="CO23" s="18">
        <v>0.22787060000000001</v>
      </c>
      <c r="CP23" s="18">
        <v>2.3444405511763401E-2</v>
      </c>
      <c r="CQ23" s="18">
        <v>0.25358239999999999</v>
      </c>
      <c r="CR23" s="18">
        <v>1.18581141122861E-2</v>
      </c>
      <c r="CS23" s="18">
        <v>0.246952</v>
      </c>
      <c r="CT23" s="19">
        <v>0</v>
      </c>
    </row>
    <row r="24" spans="1:98" x14ac:dyDescent="0.25">
      <c r="A24" s="18">
        <v>117</v>
      </c>
      <c r="B24" s="18" t="s">
        <v>2176</v>
      </c>
      <c r="C24" s="18" t="s">
        <v>547</v>
      </c>
      <c r="D24" s="18" t="s">
        <v>458</v>
      </c>
      <c r="E24" s="18" t="s">
        <v>548</v>
      </c>
      <c r="F24" s="18">
        <v>1.3248999999999999E-3</v>
      </c>
      <c r="G24" s="18">
        <v>1.3248999999999999E-3</v>
      </c>
      <c r="H24" s="18">
        <v>1.3285300000000001E-3</v>
      </c>
      <c r="I24" s="18">
        <v>1.2313599999999999E-3</v>
      </c>
      <c r="J24" s="18">
        <v>1.22331E-3</v>
      </c>
      <c r="K24" s="18">
        <v>1.27056E-3</v>
      </c>
      <c r="L24" s="18">
        <v>1.3568E-3</v>
      </c>
      <c r="M24" s="18">
        <v>1.44422E-3</v>
      </c>
      <c r="N24" s="18">
        <v>1.5090699999999999E-3</v>
      </c>
      <c r="O24" s="18">
        <v>1.51564E-3</v>
      </c>
      <c r="P24" s="18">
        <v>1.52845E-3</v>
      </c>
      <c r="Q24" s="18">
        <v>1.6148099999999999E-3</v>
      </c>
      <c r="R24" s="18">
        <v>1.7224199999999999E-3</v>
      </c>
      <c r="S24" s="18">
        <v>2.0413900000000001E-3</v>
      </c>
      <c r="T24" s="18">
        <v>2.16095E-3</v>
      </c>
      <c r="U24" s="18">
        <v>2.3337399999999999E-3</v>
      </c>
      <c r="V24" s="18">
        <v>2.3960399999999999E-3</v>
      </c>
      <c r="W24" s="18">
        <v>2.5258799999999999E-3</v>
      </c>
      <c r="X24" s="18">
        <v>2.5133E-3</v>
      </c>
      <c r="Y24" s="18">
        <v>2.64935E-3</v>
      </c>
      <c r="Z24" s="18">
        <v>2.5676599999999998E-3</v>
      </c>
      <c r="AA24" s="18">
        <v>2.73837E-3</v>
      </c>
      <c r="AB24" s="18">
        <v>2.8281999999999999E-3</v>
      </c>
      <c r="AC24" s="18">
        <v>2.8794100000000002E-3</v>
      </c>
      <c r="AD24" s="18">
        <v>2.95204E-3</v>
      </c>
      <c r="AE24" s="18">
        <v>3.09575E-3</v>
      </c>
      <c r="AF24" s="18">
        <v>3.2538200000000001E-3</v>
      </c>
      <c r="AG24" s="18">
        <v>3.2743E-3</v>
      </c>
      <c r="AH24" s="18">
        <v>3.2905199999999999E-3</v>
      </c>
      <c r="AI24" s="18">
        <v>3.2448099999999999E-3</v>
      </c>
      <c r="AJ24" s="18">
        <v>3.4306100000000002E-3</v>
      </c>
      <c r="AK24" s="18">
        <v>3.5851699999999999E-3</v>
      </c>
      <c r="AL24" s="18">
        <v>3.6717299999999998E-3</v>
      </c>
      <c r="AM24" s="18">
        <v>3.7808400000000002E-3</v>
      </c>
      <c r="AN24" s="18">
        <v>3.9544999999999997E-3</v>
      </c>
      <c r="AO24" s="18">
        <v>4.0519199999999997E-3</v>
      </c>
      <c r="AP24" s="18">
        <v>4.3976500000000003E-3</v>
      </c>
      <c r="AQ24" s="18">
        <v>5.4034900000000004E-3</v>
      </c>
      <c r="AR24" s="18">
        <v>5.7275E-3</v>
      </c>
      <c r="AS24" s="18">
        <v>5.9591100000000001E-3</v>
      </c>
      <c r="AT24" s="18">
        <v>6.1252099999999999E-3</v>
      </c>
      <c r="AU24" s="18">
        <v>6.2870299999999999E-3</v>
      </c>
      <c r="AV24" s="18">
        <v>6.53369E-3</v>
      </c>
      <c r="AW24" s="18">
        <v>6.7833399999999997E-3</v>
      </c>
      <c r="AX24" s="18">
        <v>7.0390299999999999E-3</v>
      </c>
      <c r="AY24" s="18">
        <v>7.3774399999999999E-3</v>
      </c>
      <c r="AZ24" s="18">
        <v>7.8314200000000004E-3</v>
      </c>
      <c r="BA24" s="18">
        <v>8.3625100000000001E-3</v>
      </c>
      <c r="BB24" s="18">
        <v>8.9241100000000007E-3</v>
      </c>
      <c r="BC24" s="18">
        <v>9.7194800000000008E-3</v>
      </c>
      <c r="BD24" s="18">
        <v>1.0584400000000001E-2</v>
      </c>
      <c r="BE24" s="18">
        <v>1.09932E-2</v>
      </c>
      <c r="BF24" s="18">
        <v>1.1627999999999999E-2</v>
      </c>
      <c r="BG24" s="18">
        <v>1.1627999999999999E-2</v>
      </c>
      <c r="BH24" s="18">
        <v>1.16598E-2</v>
      </c>
      <c r="BI24" s="18">
        <v>1.1627999999999999E-2</v>
      </c>
      <c r="BJ24" s="18">
        <v>1.1627999999999999E-2</v>
      </c>
      <c r="BK24" s="18">
        <v>1.1627999999999999E-2</v>
      </c>
      <c r="BL24" s="18">
        <v>4.7493737931034504E-3</v>
      </c>
      <c r="BM24" s="18">
        <v>3.42949511431518E-3</v>
      </c>
      <c r="BN24" s="18">
        <v>0.93382876473475795</v>
      </c>
      <c r="BO24" s="18">
        <v>0.996907601611974</v>
      </c>
      <c r="BP24" s="18">
        <v>0.97481575077125104</v>
      </c>
      <c r="BQ24" s="18">
        <v>0</v>
      </c>
      <c r="BR24" s="19">
        <v>1.46386608830978E-63</v>
      </c>
      <c r="BS24" s="18">
        <v>0</v>
      </c>
      <c r="BT24" s="18">
        <v>1.8964790796394601E-4</v>
      </c>
      <c r="BU24" s="18">
        <v>0.87203616184603805</v>
      </c>
      <c r="BV24" s="18">
        <v>0.87203616184603805</v>
      </c>
      <c r="BW24" s="18">
        <v>1.2865999999999999E-3</v>
      </c>
      <c r="BX24" s="19">
        <v>5.41963711884846E-5</v>
      </c>
      <c r="BY24" s="18">
        <v>1.4192580000000001E-3</v>
      </c>
      <c r="BZ24" s="18">
        <v>1.04870019166585E-4</v>
      </c>
      <c r="CA24" s="18">
        <v>1.8136039999999999E-3</v>
      </c>
      <c r="CB24" s="18">
        <v>2.7462796904175699E-4</v>
      </c>
      <c r="CC24" s="18">
        <v>2.4836620000000002E-3</v>
      </c>
      <c r="CD24" s="18">
        <v>1.22747204530287E-4</v>
      </c>
      <c r="CE24" s="18">
        <v>2.7931359999999999E-3</v>
      </c>
      <c r="CF24" s="18">
        <v>1.48123183296876E-4</v>
      </c>
      <c r="CG24" s="18">
        <v>3.2318400000000001E-3</v>
      </c>
      <c r="CH24" s="19">
        <v>7.8131337182976704E-5</v>
      </c>
      <c r="CI24" s="18">
        <v>3.6845699999999999E-3</v>
      </c>
      <c r="CJ24" s="18">
        <v>1.97908454215579E-4</v>
      </c>
      <c r="CK24" s="18">
        <v>5.1079339999999997E-3</v>
      </c>
      <c r="CL24" s="18">
        <v>8.38955435246712E-4</v>
      </c>
      <c r="CM24" s="18">
        <v>6.5536600000000002E-3</v>
      </c>
      <c r="CN24" s="18">
        <v>3.68577230577256E-4</v>
      </c>
      <c r="CO24" s="18">
        <v>8.4429919999999999E-3</v>
      </c>
      <c r="CP24" s="18">
        <v>9.1880287225824505E-4</v>
      </c>
      <c r="CQ24" s="18">
        <v>1.129868E-2</v>
      </c>
      <c r="CR24" s="18">
        <v>4.8755126089468701E-4</v>
      </c>
      <c r="CS24" s="18">
        <v>1.1627999999999999E-2</v>
      </c>
      <c r="CT24" s="18">
        <v>0</v>
      </c>
    </row>
    <row r="25" spans="1:98" x14ac:dyDescent="0.25">
      <c r="A25" s="18">
        <v>118</v>
      </c>
      <c r="B25" s="18" t="s">
        <v>2176</v>
      </c>
      <c r="C25" s="18" t="s">
        <v>549</v>
      </c>
      <c r="D25" s="18" t="s">
        <v>424</v>
      </c>
      <c r="E25" s="18" t="s">
        <v>228</v>
      </c>
      <c r="F25" s="18">
        <v>0.16031500000000001</v>
      </c>
      <c r="G25" s="18">
        <v>0.16031500000000001</v>
      </c>
      <c r="H25" s="18">
        <v>0.16075400000000001</v>
      </c>
      <c r="I25" s="18">
        <v>0.16333400000000001</v>
      </c>
      <c r="J25" s="18">
        <v>0.17521200000000001</v>
      </c>
      <c r="K25" s="18">
        <v>0.18467700000000001</v>
      </c>
      <c r="L25" s="18">
        <v>0.19059899999999999</v>
      </c>
      <c r="M25" s="18">
        <v>0.197958</v>
      </c>
      <c r="N25" s="18">
        <v>0.20047899999999999</v>
      </c>
      <c r="O25" s="18">
        <v>0.20855499999999999</v>
      </c>
      <c r="P25" s="18">
        <v>0.218338</v>
      </c>
      <c r="Q25" s="18">
        <v>0.22994600000000001</v>
      </c>
      <c r="R25" s="18">
        <v>0.23965500000000001</v>
      </c>
      <c r="S25" s="18">
        <v>0.274895</v>
      </c>
      <c r="T25" s="18">
        <v>0.29361999999999999</v>
      </c>
      <c r="U25" s="18">
        <v>0.31884699999999999</v>
      </c>
      <c r="V25" s="18">
        <v>0.34594599999999998</v>
      </c>
      <c r="W25" s="18">
        <v>0.36983700000000003</v>
      </c>
      <c r="X25" s="18">
        <v>0.38463700000000001</v>
      </c>
      <c r="Y25" s="18">
        <v>0.40967399999999998</v>
      </c>
      <c r="Z25" s="18">
        <v>0.44083</v>
      </c>
      <c r="AA25" s="18">
        <v>0.47526499999999999</v>
      </c>
      <c r="AB25" s="18">
        <v>0.50865000000000005</v>
      </c>
      <c r="AC25" s="18">
        <v>0.48670099999999999</v>
      </c>
      <c r="AD25" s="18">
        <v>0.49825599999999998</v>
      </c>
      <c r="AE25" s="18">
        <v>0.49318000000000001</v>
      </c>
      <c r="AF25" s="18">
        <v>0.48940400000000001</v>
      </c>
      <c r="AG25" s="18">
        <v>0.49961499999999998</v>
      </c>
      <c r="AH25" s="18">
        <v>0.55308500000000005</v>
      </c>
      <c r="AI25" s="18">
        <v>0.57812799999999998</v>
      </c>
      <c r="AJ25" s="18">
        <v>0.61861299999999997</v>
      </c>
      <c r="AK25" s="18">
        <v>0.63356699999999999</v>
      </c>
      <c r="AL25" s="18">
        <v>0.66694200000000003</v>
      </c>
      <c r="AM25" s="18">
        <v>0.69216299999999997</v>
      </c>
      <c r="AN25" s="18">
        <v>0.70584800000000003</v>
      </c>
      <c r="AO25" s="18">
        <v>0.70107699999999995</v>
      </c>
      <c r="AP25" s="18">
        <v>0.73789099999999996</v>
      </c>
      <c r="AQ25" s="18">
        <v>0.76354999999999995</v>
      </c>
      <c r="AR25" s="18">
        <v>0.797767</v>
      </c>
      <c r="AS25" s="18">
        <v>0.78384100000000001</v>
      </c>
      <c r="AT25" s="18">
        <v>0.83660100000000004</v>
      </c>
      <c r="AU25" s="18">
        <v>0.84206800000000004</v>
      </c>
      <c r="AV25" s="18">
        <v>0.83253299999999997</v>
      </c>
      <c r="AW25" s="18">
        <v>0.84596899999999997</v>
      </c>
      <c r="AX25" s="18">
        <v>0.87098500000000001</v>
      </c>
      <c r="AY25" s="18">
        <v>0.93640199999999996</v>
      </c>
      <c r="AZ25" s="18">
        <v>0.98510699999999995</v>
      </c>
      <c r="BA25" s="18">
        <v>1.0082</v>
      </c>
      <c r="BB25" s="18">
        <v>1.04969</v>
      </c>
      <c r="BC25" s="18">
        <v>1.10571</v>
      </c>
      <c r="BD25" s="18">
        <v>1.17509</v>
      </c>
      <c r="BE25" s="18">
        <v>1.19438</v>
      </c>
      <c r="BF25" s="18">
        <v>1.2056899999999999</v>
      </c>
      <c r="BG25" s="18">
        <v>1.2056899999999999</v>
      </c>
      <c r="BH25" s="18">
        <v>1.2090000000000001</v>
      </c>
      <c r="BI25" s="18">
        <v>1.2056899999999999</v>
      </c>
      <c r="BJ25" s="18">
        <v>1.2056899999999999</v>
      </c>
      <c r="BK25" s="18">
        <v>1.2056899999999999</v>
      </c>
      <c r="BL25" s="18">
        <v>0.61951984482758604</v>
      </c>
      <c r="BM25" s="18">
        <v>0.34982679950286</v>
      </c>
      <c r="BN25" s="18">
        <v>0.98847517602586699</v>
      </c>
      <c r="BO25" s="18">
        <v>0.99764609727339404</v>
      </c>
      <c r="BP25" s="18">
        <v>0.978457652704394</v>
      </c>
      <c r="BQ25" s="18">
        <v>0</v>
      </c>
      <c r="BR25" s="18">
        <v>7.1038408993846302E-67</v>
      </c>
      <c r="BS25" s="18">
        <v>0</v>
      </c>
      <c r="BT25" s="18">
        <v>2.04771477744622E-2</v>
      </c>
      <c r="BU25" s="18">
        <v>0.97708317361936503</v>
      </c>
      <c r="BV25" s="18">
        <v>0.97708317361936503</v>
      </c>
      <c r="BW25" s="18">
        <v>0.16398599999999999</v>
      </c>
      <c r="BX25" s="18">
        <v>6.40012667843379E-3</v>
      </c>
      <c r="BY25" s="18">
        <v>0.19645360000000001</v>
      </c>
      <c r="BZ25" s="18">
        <v>9.1906963174723504E-3</v>
      </c>
      <c r="CA25" s="18">
        <v>0.25129079999999998</v>
      </c>
      <c r="CB25" s="18">
        <v>3.1724591355918201E-2</v>
      </c>
      <c r="CC25" s="18">
        <v>0.36578820000000001</v>
      </c>
      <c r="CD25" s="18">
        <v>3.49815045516913E-2</v>
      </c>
      <c r="CE25" s="18">
        <v>0.48194039999999999</v>
      </c>
      <c r="CF25" s="18">
        <v>2.6157650894145699E-2</v>
      </c>
      <c r="CG25" s="18">
        <v>0.52268239999999999</v>
      </c>
      <c r="CH25" s="18">
        <v>4.0337578946932399E-2</v>
      </c>
      <c r="CI25" s="18">
        <v>0.66342659999999998</v>
      </c>
      <c r="CJ25" s="18">
        <v>3.7207419815139003E-2</v>
      </c>
      <c r="CK25" s="18">
        <v>0.75682519999999998</v>
      </c>
      <c r="CL25" s="18">
        <v>3.8463206785186298E-2</v>
      </c>
      <c r="CM25" s="18">
        <v>0.84563120000000003</v>
      </c>
      <c r="CN25" s="18">
        <v>1.50725995833499E-2</v>
      </c>
      <c r="CO25" s="18">
        <v>1.0170218</v>
      </c>
      <c r="CP25" s="18">
        <v>6.4282071522314799E-2</v>
      </c>
      <c r="CQ25" s="18">
        <v>1.19797</v>
      </c>
      <c r="CR25" s="18">
        <v>1.39395139800497E-2</v>
      </c>
      <c r="CS25" s="18">
        <v>1.2056899999999999</v>
      </c>
      <c r="CT25" s="18">
        <v>0</v>
      </c>
    </row>
    <row r="26" spans="1:98" x14ac:dyDescent="0.25">
      <c r="A26" s="18">
        <v>119</v>
      </c>
      <c r="B26" s="18" t="s">
        <v>2176</v>
      </c>
      <c r="C26" s="18" t="s">
        <v>550</v>
      </c>
      <c r="D26" s="18" t="s">
        <v>412</v>
      </c>
      <c r="E26" s="18" t="s">
        <v>224</v>
      </c>
      <c r="F26" s="18" t="s">
        <v>1903</v>
      </c>
      <c r="G26" s="18" t="s">
        <v>1903</v>
      </c>
      <c r="H26" s="18" t="s">
        <v>1903</v>
      </c>
      <c r="I26" s="18" t="s">
        <v>1903</v>
      </c>
      <c r="J26" s="18" t="s">
        <v>1903</v>
      </c>
      <c r="K26" s="18" t="s">
        <v>1903</v>
      </c>
      <c r="L26" s="18" t="s">
        <v>1903</v>
      </c>
      <c r="M26" s="18" t="s">
        <v>1903</v>
      </c>
      <c r="N26" s="18" t="s">
        <v>1903</v>
      </c>
      <c r="O26" s="18" t="s">
        <v>1903</v>
      </c>
      <c r="P26" s="18" t="s">
        <v>1903</v>
      </c>
      <c r="Q26" s="18" t="s">
        <v>1903</v>
      </c>
      <c r="R26" s="18" t="s">
        <v>1903</v>
      </c>
      <c r="S26" s="18" t="s">
        <v>1903</v>
      </c>
      <c r="T26" s="18" t="s">
        <v>1903</v>
      </c>
      <c r="U26" s="18" t="s">
        <v>1903</v>
      </c>
      <c r="V26" s="18" t="s">
        <v>1903</v>
      </c>
      <c r="W26" s="18" t="s">
        <v>1903</v>
      </c>
      <c r="X26" s="18" t="s">
        <v>1903</v>
      </c>
      <c r="Y26" s="18" t="s">
        <v>1903</v>
      </c>
      <c r="Z26" s="18" t="s">
        <v>1903</v>
      </c>
      <c r="AA26" s="18" t="s">
        <v>1903</v>
      </c>
      <c r="AB26" s="18" t="s">
        <v>1903</v>
      </c>
      <c r="AC26" s="18" t="s">
        <v>1903</v>
      </c>
      <c r="AD26" s="18" t="s">
        <v>1903</v>
      </c>
      <c r="AE26" s="18" t="s">
        <v>1903</v>
      </c>
      <c r="AF26" s="18" t="s">
        <v>1903</v>
      </c>
      <c r="AG26" s="18" t="s">
        <v>1903</v>
      </c>
      <c r="AH26" s="18" t="s">
        <v>1903</v>
      </c>
      <c r="AI26" s="18" t="s">
        <v>1903</v>
      </c>
      <c r="AJ26" s="18" t="s">
        <v>1903</v>
      </c>
      <c r="AK26" s="18" t="s">
        <v>1903</v>
      </c>
      <c r="AL26" s="18" t="s">
        <v>1903</v>
      </c>
      <c r="AM26" s="18" t="s">
        <v>1903</v>
      </c>
      <c r="AN26" s="18" t="s">
        <v>1903</v>
      </c>
      <c r="AO26" s="18" t="s">
        <v>1903</v>
      </c>
      <c r="AP26" s="18" t="s">
        <v>1903</v>
      </c>
      <c r="AQ26" s="18" t="s">
        <v>1903</v>
      </c>
      <c r="AR26" s="18" t="s">
        <v>1903</v>
      </c>
      <c r="AS26" s="18" t="s">
        <v>1903</v>
      </c>
      <c r="AT26" s="18" t="s">
        <v>1903</v>
      </c>
      <c r="AU26" s="18" t="s">
        <v>1903</v>
      </c>
      <c r="AV26" s="18" t="s">
        <v>1903</v>
      </c>
      <c r="AW26" s="18" t="s">
        <v>1903</v>
      </c>
      <c r="AX26" s="18" t="s">
        <v>1903</v>
      </c>
      <c r="AY26" s="18" t="s">
        <v>1903</v>
      </c>
      <c r="AZ26" s="18" t="s">
        <v>1903</v>
      </c>
      <c r="BA26" s="18" t="s">
        <v>1903</v>
      </c>
      <c r="BB26" s="18" t="s">
        <v>1903</v>
      </c>
      <c r="BC26" s="18" t="s">
        <v>1903</v>
      </c>
      <c r="BD26" s="18" t="s">
        <v>1903</v>
      </c>
      <c r="BE26" s="18" t="s">
        <v>1903</v>
      </c>
      <c r="BF26" s="18" t="s">
        <v>1903</v>
      </c>
      <c r="BG26" s="18" t="s">
        <v>1903</v>
      </c>
      <c r="BH26" s="18" t="s">
        <v>1903</v>
      </c>
      <c r="BI26" s="18" t="s">
        <v>1903</v>
      </c>
      <c r="BJ26" s="18" t="s">
        <v>1903</v>
      </c>
      <c r="BK26" s="18" t="s">
        <v>1903</v>
      </c>
      <c r="BL26" s="18" t="s">
        <v>1903</v>
      </c>
      <c r="BM26" s="18" t="s">
        <v>1903</v>
      </c>
      <c r="BN26" s="18" t="s">
        <v>1903</v>
      </c>
      <c r="BO26" s="18" t="s">
        <v>1903</v>
      </c>
      <c r="BP26" s="18" t="s">
        <v>1903</v>
      </c>
      <c r="BQ26" s="18" t="s">
        <v>1903</v>
      </c>
      <c r="BR26" s="18" t="s">
        <v>1903</v>
      </c>
      <c r="BS26" s="18" t="s">
        <v>1903</v>
      </c>
      <c r="BT26" s="18" t="s">
        <v>1903</v>
      </c>
      <c r="BU26" s="18" t="s">
        <v>1903</v>
      </c>
      <c r="BV26" s="18" t="s">
        <v>1903</v>
      </c>
      <c r="BW26" s="18" t="s">
        <v>1903</v>
      </c>
      <c r="BX26" s="18" t="s">
        <v>1903</v>
      </c>
      <c r="BY26" s="18" t="s">
        <v>1903</v>
      </c>
      <c r="BZ26" s="18" t="s">
        <v>1903</v>
      </c>
      <c r="CA26" s="18" t="s">
        <v>1903</v>
      </c>
      <c r="CB26" s="18" t="s">
        <v>1903</v>
      </c>
      <c r="CC26" s="18" t="s">
        <v>1903</v>
      </c>
      <c r="CD26" s="18" t="s">
        <v>1903</v>
      </c>
      <c r="CE26" s="18" t="s">
        <v>1903</v>
      </c>
      <c r="CF26" s="18" t="s">
        <v>1903</v>
      </c>
      <c r="CG26" s="18" t="s">
        <v>1903</v>
      </c>
      <c r="CH26" s="18" t="s">
        <v>1903</v>
      </c>
      <c r="CI26" s="18" t="s">
        <v>1903</v>
      </c>
      <c r="CJ26" s="18" t="s">
        <v>1903</v>
      </c>
      <c r="CK26" s="18" t="s">
        <v>1903</v>
      </c>
      <c r="CL26" s="18" t="s">
        <v>1903</v>
      </c>
      <c r="CM26" s="18" t="s">
        <v>1903</v>
      </c>
      <c r="CN26" s="18" t="s">
        <v>1903</v>
      </c>
      <c r="CO26" s="18" t="s">
        <v>1903</v>
      </c>
      <c r="CP26" s="18" t="s">
        <v>1903</v>
      </c>
      <c r="CQ26" s="18" t="s">
        <v>1903</v>
      </c>
      <c r="CR26" s="18" t="s">
        <v>1903</v>
      </c>
      <c r="CS26" s="18" t="s">
        <v>1903</v>
      </c>
      <c r="CT26" s="18" t="s">
        <v>1903</v>
      </c>
    </row>
    <row r="27" spans="1:98" x14ac:dyDescent="0.25">
      <c r="A27" s="18">
        <v>12</v>
      </c>
      <c r="B27" s="18" t="s">
        <v>2176</v>
      </c>
      <c r="C27" s="18" t="s">
        <v>432</v>
      </c>
      <c r="D27" s="18" t="s">
        <v>412</v>
      </c>
      <c r="E27" s="18" t="s">
        <v>26</v>
      </c>
      <c r="F27" s="18">
        <v>0.268737</v>
      </c>
      <c r="G27" s="18">
        <v>0.268737</v>
      </c>
      <c r="H27" s="18">
        <v>0.26947300000000002</v>
      </c>
      <c r="I27" s="18">
        <v>0.27886699999999998</v>
      </c>
      <c r="J27" s="18">
        <v>0.28584799999999999</v>
      </c>
      <c r="K27" s="18">
        <v>0.29467599999999999</v>
      </c>
      <c r="L27" s="18">
        <v>0.30474699999999999</v>
      </c>
      <c r="M27" s="18">
        <v>0.31418099999999999</v>
      </c>
      <c r="N27" s="18">
        <v>0.32408900000000002</v>
      </c>
      <c r="O27" s="18">
        <v>0.33188099999999998</v>
      </c>
      <c r="P27" s="18">
        <v>0.34140599999999999</v>
      </c>
      <c r="Q27" s="18">
        <v>0.352966</v>
      </c>
      <c r="R27" s="18">
        <v>0.36768099999999998</v>
      </c>
      <c r="S27" s="18">
        <v>0.385967</v>
      </c>
      <c r="T27" s="18">
        <v>0.41246699999999997</v>
      </c>
      <c r="U27" s="18">
        <v>0.452046</v>
      </c>
      <c r="V27" s="18">
        <v>0.47762199999999999</v>
      </c>
      <c r="W27" s="18">
        <v>0.49624200000000002</v>
      </c>
      <c r="X27" s="18">
        <v>0.50854200000000005</v>
      </c>
      <c r="Y27" s="18">
        <v>0.53654599999999997</v>
      </c>
      <c r="Z27" s="18">
        <v>0.56728100000000004</v>
      </c>
      <c r="AA27" s="18">
        <v>0.599194</v>
      </c>
      <c r="AB27" s="18">
        <v>0.61786200000000002</v>
      </c>
      <c r="AC27" s="18">
        <v>0.59186799999999995</v>
      </c>
      <c r="AD27" s="18">
        <v>0.591418</v>
      </c>
      <c r="AE27" s="18">
        <v>0.59419100000000002</v>
      </c>
      <c r="AF27" s="18">
        <v>0.58506100000000005</v>
      </c>
      <c r="AG27" s="18">
        <v>0.58923400000000004</v>
      </c>
      <c r="AH27" s="18">
        <v>0.65507099999999996</v>
      </c>
      <c r="AI27" s="18">
        <v>0.70233999999999996</v>
      </c>
      <c r="AJ27" s="18">
        <v>0.71947899999999998</v>
      </c>
      <c r="AK27" s="18">
        <v>0.721669</v>
      </c>
      <c r="AL27" s="18">
        <v>0.77484799999999998</v>
      </c>
      <c r="AM27" s="18">
        <v>0.78692600000000001</v>
      </c>
      <c r="AN27" s="18">
        <v>0.82054199999999999</v>
      </c>
      <c r="AO27" s="18">
        <v>0.81640299999999999</v>
      </c>
      <c r="AP27" s="18">
        <v>0.83917299999999995</v>
      </c>
      <c r="AQ27" s="18">
        <v>0.89182399999999995</v>
      </c>
      <c r="AR27" s="18">
        <v>0.89214300000000002</v>
      </c>
      <c r="AS27" s="18">
        <v>0.86172599999999999</v>
      </c>
      <c r="AT27" s="18">
        <v>0.86959200000000003</v>
      </c>
      <c r="AU27" s="18">
        <v>0.86896200000000001</v>
      </c>
      <c r="AV27" s="18">
        <v>0.84559600000000001</v>
      </c>
      <c r="AW27" s="18">
        <v>0.84961799999999998</v>
      </c>
      <c r="AX27" s="18">
        <v>0.87458999999999998</v>
      </c>
      <c r="AY27" s="18">
        <v>0.93489100000000003</v>
      </c>
      <c r="AZ27" s="18">
        <v>0.97876099999999999</v>
      </c>
      <c r="BA27" s="18">
        <v>0.99806499999999998</v>
      </c>
      <c r="BB27" s="18">
        <v>1.0211399999999999</v>
      </c>
      <c r="BC27" s="18">
        <v>1.0697700000000001</v>
      </c>
      <c r="BD27" s="18">
        <v>1.10541</v>
      </c>
      <c r="BE27" s="18">
        <v>1.07904</v>
      </c>
      <c r="BF27" s="18">
        <v>1.07959</v>
      </c>
      <c r="BG27" s="18">
        <v>1.07959</v>
      </c>
      <c r="BH27" s="18">
        <v>1.0825400000000001</v>
      </c>
      <c r="BI27" s="18">
        <v>1.07959</v>
      </c>
      <c r="BJ27" s="18">
        <v>1.07959</v>
      </c>
      <c r="BK27" s="18">
        <v>1.07959</v>
      </c>
      <c r="BL27" s="18">
        <v>0.68046377586206896</v>
      </c>
      <c r="BM27" s="18">
        <v>0.27823476828800903</v>
      </c>
      <c r="BN27" s="18">
        <v>0.99156608985666805</v>
      </c>
      <c r="BO27" s="18">
        <v>0.99026114065919402</v>
      </c>
      <c r="BP27" s="18">
        <v>0.93961069875087</v>
      </c>
      <c r="BQ27" s="18">
        <v>0</v>
      </c>
      <c r="BR27" s="19">
        <v>1.19596400690035E-49</v>
      </c>
      <c r="BS27" s="18">
        <v>0</v>
      </c>
      <c r="BT27" s="18">
        <v>1.6337427943030999E-2</v>
      </c>
      <c r="BU27" s="18">
        <v>0.98320331055364096</v>
      </c>
      <c r="BV27" s="18">
        <v>0.98320331055364096</v>
      </c>
      <c r="BW27" s="18">
        <v>0.27433239999999998</v>
      </c>
      <c r="BX27" s="18">
        <v>7.7363171341407596E-3</v>
      </c>
      <c r="BY27" s="18">
        <v>0.31391479999999999</v>
      </c>
      <c r="BZ27" s="18">
        <v>1.4837027438136001E-2</v>
      </c>
      <c r="CA27" s="18">
        <v>0.37209740000000002</v>
      </c>
      <c r="CB27" s="18">
        <v>2.8060414720741399E-2</v>
      </c>
      <c r="CC27" s="18">
        <v>0.49419960000000002</v>
      </c>
      <c r="CD27" s="18">
        <v>3.1838798042639699E-2</v>
      </c>
      <c r="CE27" s="18">
        <v>0.59352459999999996</v>
      </c>
      <c r="CF27" s="18">
        <v>1.8168377494977399E-2</v>
      </c>
      <c r="CG27" s="18">
        <v>0.62517940000000005</v>
      </c>
      <c r="CH27" s="18">
        <v>5.1742402044164901E-2</v>
      </c>
      <c r="CI27" s="18">
        <v>0.76469279999999995</v>
      </c>
      <c r="CJ27" s="18">
        <v>4.3623134592782303E-2</v>
      </c>
      <c r="CK27" s="18">
        <v>0.86025379999999996</v>
      </c>
      <c r="CL27" s="18">
        <v>3.3102336650152102E-2</v>
      </c>
      <c r="CM27" s="18">
        <v>0.86167159999999998</v>
      </c>
      <c r="CN27" s="18">
        <v>1.31003999480932E-2</v>
      </c>
      <c r="CO27" s="18">
        <v>1.0005253999999999</v>
      </c>
      <c r="CP27" s="18">
        <v>5.0018480337771197E-2</v>
      </c>
      <c r="CQ27" s="18">
        <v>1.085234</v>
      </c>
      <c r="CR27" s="18">
        <v>1.13622590183466E-2</v>
      </c>
      <c r="CS27" s="18">
        <v>1.07959</v>
      </c>
      <c r="CT27" s="18">
        <v>0</v>
      </c>
    </row>
    <row r="28" spans="1:98" x14ac:dyDescent="0.25">
      <c r="A28" s="18">
        <v>120</v>
      </c>
      <c r="B28" s="18" t="s">
        <v>2176</v>
      </c>
      <c r="C28" s="18" t="s">
        <v>551</v>
      </c>
      <c r="D28" s="18" t="s">
        <v>420</v>
      </c>
      <c r="E28" s="18" t="s">
        <v>234</v>
      </c>
      <c r="F28" s="18">
        <v>0.15897900000000001</v>
      </c>
      <c r="G28" s="18">
        <v>0.15897900000000001</v>
      </c>
      <c r="H28" s="18">
        <v>0.159414</v>
      </c>
      <c r="I28" s="18">
        <v>0.163082</v>
      </c>
      <c r="J28" s="18">
        <v>0.16664399999999999</v>
      </c>
      <c r="K28" s="18">
        <v>0.16999800000000001</v>
      </c>
      <c r="L28" s="18">
        <v>0.17319399999999999</v>
      </c>
      <c r="M28" s="18">
        <v>0.176673</v>
      </c>
      <c r="N28" s="18">
        <v>0.17957200000000001</v>
      </c>
      <c r="O28" s="18">
        <v>0.182475</v>
      </c>
      <c r="P28" s="18">
        <v>0.185388</v>
      </c>
      <c r="Q28" s="18">
        <v>0.188386</v>
      </c>
      <c r="R28" s="18">
        <v>0.191278</v>
      </c>
      <c r="S28" s="18">
        <v>0.194443</v>
      </c>
      <c r="T28" s="18">
        <v>0.197932</v>
      </c>
      <c r="U28" s="18">
        <v>0.202045</v>
      </c>
      <c r="V28" s="18">
        <v>0.207089</v>
      </c>
      <c r="W28" s="18">
        <v>0.210289</v>
      </c>
      <c r="X28" s="18">
        <v>0.213418</v>
      </c>
      <c r="Y28" s="18">
        <v>0.21612300000000001</v>
      </c>
      <c r="Z28" s="18">
        <v>0.21815000000000001</v>
      </c>
      <c r="AA28" s="18">
        <v>0.221327</v>
      </c>
      <c r="AB28" s="18">
        <v>0.224131</v>
      </c>
      <c r="AC28" s="18">
        <v>0.22570000000000001</v>
      </c>
      <c r="AD28" s="18">
        <v>0.22859599999999999</v>
      </c>
      <c r="AE28" s="18">
        <v>0.231492</v>
      </c>
      <c r="AF28" s="18">
        <v>0.23383200000000001</v>
      </c>
      <c r="AG28" s="18">
        <v>0.236373</v>
      </c>
      <c r="AH28" s="18">
        <v>0.2389</v>
      </c>
      <c r="AI28" s="18">
        <v>0.23892099999999999</v>
      </c>
      <c r="AJ28" s="18">
        <v>0.241926</v>
      </c>
      <c r="AK28" s="18">
        <v>0.244223</v>
      </c>
      <c r="AL28" s="18">
        <v>0.245891</v>
      </c>
      <c r="AM28" s="18">
        <v>0.245669</v>
      </c>
      <c r="AN28" s="18">
        <v>0.24512600000000001</v>
      </c>
      <c r="AO28" s="18">
        <v>0.24357500000000001</v>
      </c>
      <c r="AP28" s="18">
        <v>0.240839</v>
      </c>
      <c r="AQ28" s="18">
        <v>0.238206</v>
      </c>
      <c r="AR28" s="18">
        <v>0.23580400000000001</v>
      </c>
      <c r="AS28" s="18">
        <v>0.23455200000000001</v>
      </c>
      <c r="AT28" s="18">
        <v>0.23064299999999999</v>
      </c>
      <c r="AU28" s="18">
        <v>0.22578699999999999</v>
      </c>
      <c r="AV28" s="18">
        <v>0.222548</v>
      </c>
      <c r="AW28" s="18">
        <v>0.22055</v>
      </c>
      <c r="AX28" s="18">
        <v>0.21776200000000001</v>
      </c>
      <c r="AY28" s="18">
        <v>0.21545600000000001</v>
      </c>
      <c r="AZ28" s="18">
        <v>0.21412700000000001</v>
      </c>
      <c r="BA28" s="18">
        <v>0.212589</v>
      </c>
      <c r="BB28" s="18">
        <v>0.21216099999999999</v>
      </c>
      <c r="BC28" s="18">
        <v>0.21288899999999999</v>
      </c>
      <c r="BD28" s="18">
        <v>0.213588</v>
      </c>
      <c r="BE28" s="18">
        <v>0.20743600000000001</v>
      </c>
      <c r="BF28" s="18">
        <v>0.20747199999999999</v>
      </c>
      <c r="BG28" s="18">
        <v>0.20747199999999999</v>
      </c>
      <c r="BH28" s="18">
        <v>0.20804</v>
      </c>
      <c r="BI28" s="18">
        <v>0.20747199999999999</v>
      </c>
      <c r="BJ28" s="18">
        <v>0.20747199999999999</v>
      </c>
      <c r="BK28" s="18">
        <v>0.20747199999999999</v>
      </c>
      <c r="BL28" s="18">
        <v>0.211371896551724</v>
      </c>
      <c r="BM28" s="18">
        <v>2.4799340422531801E-2</v>
      </c>
      <c r="BN28" s="18">
        <v>0.57600304922305101</v>
      </c>
      <c r="BO28" s="18">
        <v>0.46057512750564999</v>
      </c>
      <c r="BP28" s="18">
        <v>0.32534323936076598</v>
      </c>
      <c r="BQ28" s="19">
        <v>2.2348470825050998E-6</v>
      </c>
      <c r="BR28" s="18">
        <v>2.7472658521497602E-4</v>
      </c>
      <c r="BS28" s="18">
        <v>3.2201931987696503E-4</v>
      </c>
      <c r="BT28" s="18">
        <v>8.4589319880648702E-4</v>
      </c>
      <c r="BU28" s="18">
        <v>0.33177951271425798</v>
      </c>
      <c r="BV28" s="18">
        <v>0.33177951271425798</v>
      </c>
      <c r="BW28" s="18">
        <v>0.1614196</v>
      </c>
      <c r="BX28" s="18">
        <v>3.3909223376538599E-3</v>
      </c>
      <c r="BY28" s="18">
        <v>0.17638239999999999</v>
      </c>
      <c r="BZ28" s="18">
        <v>4.95742446235946E-3</v>
      </c>
      <c r="CA28" s="18">
        <v>0.1914854</v>
      </c>
      <c r="CB28" s="18">
        <v>4.9278197816072797E-3</v>
      </c>
      <c r="CC28" s="18">
        <v>0.2097928</v>
      </c>
      <c r="CD28" s="18">
        <v>5.4954222039803298E-3</v>
      </c>
      <c r="CE28" s="18">
        <v>0.2235808</v>
      </c>
      <c r="CF28" s="18">
        <v>4.0161910686619404E-3</v>
      </c>
      <c r="CG28" s="18">
        <v>0.23590359999999999</v>
      </c>
      <c r="CH28" s="18">
        <v>3.2425758742086501E-3</v>
      </c>
      <c r="CI28" s="18">
        <v>0.24456700000000001</v>
      </c>
      <c r="CJ28" s="18">
        <v>1.61036315780013E-3</v>
      </c>
      <c r="CK28" s="18">
        <v>0.23859520000000001</v>
      </c>
      <c r="CL28" s="18">
        <v>3.67840953402418E-3</v>
      </c>
      <c r="CM28" s="18">
        <v>0.22345799999999999</v>
      </c>
      <c r="CN28" s="18">
        <v>4.9693421596827001E-3</v>
      </c>
      <c r="CO28" s="18">
        <v>0.21344440000000001</v>
      </c>
      <c r="CP28" s="18">
        <v>1.34161946914914E-3</v>
      </c>
      <c r="CQ28" s="18">
        <v>0.2088016</v>
      </c>
      <c r="CR28" s="18">
        <v>2.6874800092279798E-3</v>
      </c>
      <c r="CS28" s="18">
        <v>0.20747199999999999</v>
      </c>
      <c r="CT28" s="18">
        <v>0</v>
      </c>
    </row>
    <row r="29" spans="1:98" x14ac:dyDescent="0.25">
      <c r="A29" s="18">
        <v>121</v>
      </c>
      <c r="B29" s="18" t="s">
        <v>2176</v>
      </c>
      <c r="C29" s="18" t="s">
        <v>552</v>
      </c>
      <c r="D29" s="18" t="s">
        <v>418</v>
      </c>
      <c r="E29" s="18" t="s">
        <v>206</v>
      </c>
      <c r="F29" s="18">
        <v>6.5480200000000002E-2</v>
      </c>
      <c r="G29" s="18">
        <v>6.5480200000000002E-2</v>
      </c>
      <c r="H29" s="18">
        <v>6.5659599999999999E-2</v>
      </c>
      <c r="I29" s="18">
        <v>6.41346E-2</v>
      </c>
      <c r="J29" s="18">
        <v>6.6327399999999995E-2</v>
      </c>
      <c r="K29" s="18">
        <v>6.8009E-2</v>
      </c>
      <c r="L29" s="18">
        <v>7.0326E-2</v>
      </c>
      <c r="M29" s="18">
        <v>7.2308899999999995E-2</v>
      </c>
      <c r="N29" s="18">
        <v>7.5272199999999997E-2</v>
      </c>
      <c r="O29" s="18">
        <v>7.7929100000000001E-2</v>
      </c>
      <c r="P29" s="18">
        <v>8.1304899999999999E-2</v>
      </c>
      <c r="Q29" s="18">
        <v>8.3490999999999996E-2</v>
      </c>
      <c r="R29" s="18">
        <v>8.6510400000000001E-2</v>
      </c>
      <c r="S29" s="18">
        <v>9.0281399999999998E-2</v>
      </c>
      <c r="T29" s="18">
        <v>9.4805200000000006E-2</v>
      </c>
      <c r="U29" s="18">
        <v>0.10272299999999999</v>
      </c>
      <c r="V29" s="18">
        <v>0.109156</v>
      </c>
      <c r="W29" s="18">
        <v>0.117118</v>
      </c>
      <c r="X29" s="18">
        <v>0.117256</v>
      </c>
      <c r="Y29" s="18">
        <v>0.12259100000000001</v>
      </c>
      <c r="Z29" s="18">
        <v>0.129411</v>
      </c>
      <c r="AA29" s="18">
        <v>0.143234</v>
      </c>
      <c r="AB29" s="18">
        <v>0.152618</v>
      </c>
      <c r="AC29" s="18">
        <v>0.14885799999999999</v>
      </c>
      <c r="AD29" s="18">
        <v>0.150482</v>
      </c>
      <c r="AE29" s="18">
        <v>0.15270600000000001</v>
      </c>
      <c r="AF29" s="18">
        <v>0.147032</v>
      </c>
      <c r="AG29" s="18">
        <v>0.148648</v>
      </c>
      <c r="AH29" s="18">
        <v>0.15732499999999999</v>
      </c>
      <c r="AI29" s="18">
        <v>0.14887600000000001</v>
      </c>
      <c r="AJ29" s="18">
        <v>0.14941599999999999</v>
      </c>
      <c r="AK29" s="18">
        <v>0.15306500000000001</v>
      </c>
      <c r="AL29" s="18">
        <v>0.16690199999999999</v>
      </c>
      <c r="AM29" s="18">
        <v>0.16270299999999999</v>
      </c>
      <c r="AN29" s="18">
        <v>0.17224999999999999</v>
      </c>
      <c r="AO29" s="18">
        <v>0.18190899999999999</v>
      </c>
      <c r="AP29" s="18">
        <v>0.17882700000000001</v>
      </c>
      <c r="AQ29" s="18">
        <v>0.185833</v>
      </c>
      <c r="AR29" s="18">
        <v>0.203374</v>
      </c>
      <c r="AS29" s="18">
        <v>0.200737</v>
      </c>
      <c r="AT29" s="18">
        <v>0.20843600000000001</v>
      </c>
      <c r="AU29" s="18">
        <v>0.21257799999999999</v>
      </c>
      <c r="AV29" s="18">
        <v>0.219696</v>
      </c>
      <c r="AW29" s="18">
        <v>0.23497299999999999</v>
      </c>
      <c r="AX29" s="18">
        <v>0.23713699999999999</v>
      </c>
      <c r="AY29" s="18">
        <v>0.25862299999999999</v>
      </c>
      <c r="AZ29" s="18">
        <v>0.24682999999999999</v>
      </c>
      <c r="BA29" s="18">
        <v>0.26183400000000001</v>
      </c>
      <c r="BB29" s="18">
        <v>0.27388699999999999</v>
      </c>
      <c r="BC29" s="18">
        <v>0.30356300000000003</v>
      </c>
      <c r="BD29" s="18">
        <v>0.33290199999999998</v>
      </c>
      <c r="BE29" s="18">
        <v>0.32835900000000001</v>
      </c>
      <c r="BF29" s="18">
        <v>0.33712399999999998</v>
      </c>
      <c r="BG29" s="18">
        <v>0.33712399999999998</v>
      </c>
      <c r="BH29" s="18">
        <v>0.33804699999999999</v>
      </c>
      <c r="BI29" s="18">
        <v>0.33712399999999998</v>
      </c>
      <c r="BJ29" s="18">
        <v>0.33712399999999998</v>
      </c>
      <c r="BK29" s="18">
        <v>0.33712399999999998</v>
      </c>
      <c r="BL29" s="18">
        <v>0.17366991551724101</v>
      </c>
      <c r="BM29" s="18">
        <v>8.8370613348116994E-2</v>
      </c>
      <c r="BN29" s="18">
        <v>0.96817313187314702</v>
      </c>
      <c r="BO29" s="18">
        <v>0.99426132549188595</v>
      </c>
      <c r="BP29" s="18">
        <v>0.96024814303868</v>
      </c>
      <c r="BQ29" s="18">
        <v>0</v>
      </c>
      <c r="BR29" s="18">
        <v>4.6659772787373101E-56</v>
      </c>
      <c r="BS29" s="18">
        <v>0</v>
      </c>
      <c r="BT29" s="18">
        <v>5.0665404687932E-3</v>
      </c>
      <c r="BU29" s="18">
        <v>0.93735921328105298</v>
      </c>
      <c r="BV29" s="18">
        <v>0.93735921328105298</v>
      </c>
      <c r="BW29" s="18">
        <v>6.54164E-2</v>
      </c>
      <c r="BX29" s="18">
        <v>7.9690328145892199E-4</v>
      </c>
      <c r="BY29" s="18">
        <v>7.2769039999999993E-2</v>
      </c>
      <c r="BZ29" s="18">
        <v>3.9284279060458798E-3</v>
      </c>
      <c r="CA29" s="18">
        <v>8.7278579999999994E-2</v>
      </c>
      <c r="CB29" s="18">
        <v>5.3918376294172701E-3</v>
      </c>
      <c r="CC29" s="18">
        <v>0.1137688</v>
      </c>
      <c r="CD29" s="18">
        <v>7.8181925468742506E-3</v>
      </c>
      <c r="CE29" s="18">
        <v>0.14492060000000001</v>
      </c>
      <c r="CF29" s="18">
        <v>9.3417686655151103E-3</v>
      </c>
      <c r="CG29" s="18">
        <v>0.15091740000000001</v>
      </c>
      <c r="CH29" s="18">
        <v>4.1433757734485E-3</v>
      </c>
      <c r="CI29" s="18">
        <v>0.16086719999999999</v>
      </c>
      <c r="CJ29" s="18">
        <v>9.5047542682596391E-3</v>
      </c>
      <c r="CK29" s="18">
        <v>0.190136</v>
      </c>
      <c r="CL29" s="18">
        <v>1.11995386512124E-2</v>
      </c>
      <c r="CM29" s="18">
        <v>0.22256400000000001</v>
      </c>
      <c r="CN29" s="18">
        <v>1.2979807529389599E-2</v>
      </c>
      <c r="CO29" s="18">
        <v>0.2689474</v>
      </c>
      <c r="CP29" s="18">
        <v>2.1616038543174398E-2</v>
      </c>
      <c r="CQ29" s="18">
        <v>0.33471119999999999</v>
      </c>
      <c r="CR29" s="18">
        <v>4.0741385224363604E-3</v>
      </c>
      <c r="CS29" s="18">
        <v>0.33712399999999998</v>
      </c>
      <c r="CT29" s="18">
        <v>0</v>
      </c>
    </row>
    <row r="30" spans="1:98" x14ac:dyDescent="0.25">
      <c r="A30" s="18">
        <v>122</v>
      </c>
      <c r="B30" s="18" t="s">
        <v>2176</v>
      </c>
      <c r="C30" s="18" t="s">
        <v>553</v>
      </c>
      <c r="D30" s="18" t="s">
        <v>416</v>
      </c>
      <c r="E30" s="18" t="s">
        <v>212</v>
      </c>
      <c r="F30" s="18" t="s">
        <v>1903</v>
      </c>
      <c r="G30" s="18" t="s">
        <v>1903</v>
      </c>
      <c r="H30" s="18" t="s">
        <v>1903</v>
      </c>
      <c r="I30" s="18" t="s">
        <v>1903</v>
      </c>
      <c r="J30" s="18" t="s">
        <v>1903</v>
      </c>
      <c r="K30" s="18" t="s">
        <v>1903</v>
      </c>
      <c r="L30" s="18" t="s">
        <v>1903</v>
      </c>
      <c r="M30" s="18" t="s">
        <v>1903</v>
      </c>
      <c r="N30" s="18" t="s">
        <v>1903</v>
      </c>
      <c r="O30" s="18" t="s">
        <v>1903</v>
      </c>
      <c r="P30" s="18" t="s">
        <v>1903</v>
      </c>
      <c r="Q30" s="18" t="s">
        <v>1903</v>
      </c>
      <c r="R30" s="18" t="s">
        <v>1903</v>
      </c>
      <c r="S30" s="18" t="s">
        <v>1903</v>
      </c>
      <c r="T30" s="18" t="s">
        <v>1903</v>
      </c>
      <c r="U30" s="18" t="s">
        <v>1903</v>
      </c>
      <c r="V30" s="18" t="s">
        <v>1903</v>
      </c>
      <c r="W30" s="18" t="s">
        <v>1903</v>
      </c>
      <c r="X30" s="18" t="s">
        <v>1903</v>
      </c>
      <c r="Y30" s="18" t="s">
        <v>1903</v>
      </c>
      <c r="Z30" s="18" t="s">
        <v>1903</v>
      </c>
      <c r="AA30" s="18" t="s">
        <v>1903</v>
      </c>
      <c r="AB30" s="18" t="s">
        <v>1903</v>
      </c>
      <c r="AC30" s="18" t="s">
        <v>1903</v>
      </c>
      <c r="AD30" s="18" t="s">
        <v>1903</v>
      </c>
      <c r="AE30" s="18" t="s">
        <v>1903</v>
      </c>
      <c r="AF30" s="18" t="s">
        <v>1903</v>
      </c>
      <c r="AG30" s="18" t="s">
        <v>1903</v>
      </c>
      <c r="AH30" s="18" t="s">
        <v>1903</v>
      </c>
      <c r="AI30" s="18" t="s">
        <v>1903</v>
      </c>
      <c r="AJ30" s="18" t="s">
        <v>1903</v>
      </c>
      <c r="AK30" s="18" t="s">
        <v>1903</v>
      </c>
      <c r="AL30" s="18" t="s">
        <v>1903</v>
      </c>
      <c r="AM30" s="18" t="s">
        <v>1903</v>
      </c>
      <c r="AN30" s="18" t="s">
        <v>1903</v>
      </c>
      <c r="AO30" s="18" t="s">
        <v>1903</v>
      </c>
      <c r="AP30" s="18" t="s">
        <v>1903</v>
      </c>
      <c r="AQ30" s="18" t="s">
        <v>1903</v>
      </c>
      <c r="AR30" s="18" t="s">
        <v>1903</v>
      </c>
      <c r="AS30" s="18" t="s">
        <v>1903</v>
      </c>
      <c r="AT30" s="18" t="s">
        <v>1903</v>
      </c>
      <c r="AU30" s="18" t="s">
        <v>1903</v>
      </c>
      <c r="AV30" s="18" t="s">
        <v>1903</v>
      </c>
      <c r="AW30" s="18" t="s">
        <v>1903</v>
      </c>
      <c r="AX30" s="18" t="s">
        <v>1903</v>
      </c>
      <c r="AY30" s="18" t="s">
        <v>1903</v>
      </c>
      <c r="AZ30" s="18" t="s">
        <v>1903</v>
      </c>
      <c r="BA30" s="18" t="s">
        <v>1903</v>
      </c>
      <c r="BB30" s="18" t="s">
        <v>1903</v>
      </c>
      <c r="BC30" s="18" t="s">
        <v>1903</v>
      </c>
      <c r="BD30" s="18" t="s">
        <v>1903</v>
      </c>
      <c r="BE30" s="18" t="s">
        <v>1903</v>
      </c>
      <c r="BF30" s="18" t="s">
        <v>1903</v>
      </c>
      <c r="BG30" s="18" t="s">
        <v>1903</v>
      </c>
      <c r="BH30" s="18" t="s">
        <v>1903</v>
      </c>
      <c r="BI30" s="18" t="s">
        <v>1903</v>
      </c>
      <c r="BJ30" s="18" t="s">
        <v>1903</v>
      </c>
      <c r="BK30" s="18" t="s">
        <v>1903</v>
      </c>
      <c r="BL30" s="18" t="s">
        <v>1903</v>
      </c>
      <c r="BM30" s="18" t="s">
        <v>1903</v>
      </c>
      <c r="BN30" s="18" t="s">
        <v>1903</v>
      </c>
      <c r="BO30" s="18" t="s">
        <v>1903</v>
      </c>
      <c r="BP30" s="18" t="s">
        <v>1903</v>
      </c>
      <c r="BQ30" s="18" t="s">
        <v>1903</v>
      </c>
      <c r="BR30" s="18" t="s">
        <v>1903</v>
      </c>
      <c r="BS30" s="18" t="s">
        <v>1903</v>
      </c>
      <c r="BT30" s="18" t="s">
        <v>1903</v>
      </c>
      <c r="BU30" s="18" t="s">
        <v>1903</v>
      </c>
      <c r="BV30" s="18" t="s">
        <v>1903</v>
      </c>
      <c r="BW30" s="18" t="s">
        <v>1903</v>
      </c>
      <c r="BX30" s="18" t="s">
        <v>1903</v>
      </c>
      <c r="BY30" s="18" t="s">
        <v>1903</v>
      </c>
      <c r="BZ30" s="18" t="s">
        <v>1903</v>
      </c>
      <c r="CA30" s="18" t="s">
        <v>1903</v>
      </c>
      <c r="CB30" s="18" t="s">
        <v>1903</v>
      </c>
      <c r="CC30" s="18" t="s">
        <v>1903</v>
      </c>
      <c r="CD30" s="18" t="s">
        <v>1903</v>
      </c>
      <c r="CE30" s="18" t="s">
        <v>1903</v>
      </c>
      <c r="CF30" s="18" t="s">
        <v>1903</v>
      </c>
      <c r="CG30" s="18" t="s">
        <v>1903</v>
      </c>
      <c r="CH30" s="18" t="s">
        <v>1903</v>
      </c>
      <c r="CI30" s="18" t="s">
        <v>1903</v>
      </c>
      <c r="CJ30" s="18" t="s">
        <v>1903</v>
      </c>
      <c r="CK30" s="18" t="s">
        <v>1903</v>
      </c>
      <c r="CL30" s="18" t="s">
        <v>1903</v>
      </c>
      <c r="CM30" s="18" t="s">
        <v>1903</v>
      </c>
      <c r="CN30" s="18" t="s">
        <v>1903</v>
      </c>
      <c r="CO30" s="18" t="s">
        <v>1903</v>
      </c>
      <c r="CP30" s="18" t="s">
        <v>1903</v>
      </c>
      <c r="CQ30" s="18" t="s">
        <v>1903</v>
      </c>
      <c r="CR30" s="18" t="s">
        <v>1903</v>
      </c>
      <c r="CS30" s="18" t="s">
        <v>1903</v>
      </c>
      <c r="CT30" s="18" t="s">
        <v>1903</v>
      </c>
    </row>
    <row r="31" spans="1:98" x14ac:dyDescent="0.25">
      <c r="A31" s="18">
        <v>123</v>
      </c>
      <c r="B31" s="18" t="s">
        <v>2176</v>
      </c>
      <c r="C31" s="18" t="s">
        <v>554</v>
      </c>
      <c r="D31" s="18" t="s">
        <v>426</v>
      </c>
      <c r="E31" s="18" t="s">
        <v>222</v>
      </c>
      <c r="F31" s="18">
        <v>1.4318</v>
      </c>
      <c r="G31" s="18">
        <v>1.4318</v>
      </c>
      <c r="H31" s="18">
        <v>1.43573</v>
      </c>
      <c r="I31" s="18">
        <v>1.5430600000000001</v>
      </c>
      <c r="J31" s="18">
        <v>1.6129100000000001</v>
      </c>
      <c r="K31" s="18">
        <v>1.7039</v>
      </c>
      <c r="L31" s="18">
        <v>1.83674</v>
      </c>
      <c r="M31" s="18">
        <v>1.94326</v>
      </c>
      <c r="N31" s="18">
        <v>2.05362</v>
      </c>
      <c r="O31" s="18">
        <v>2.1574499999999999</v>
      </c>
      <c r="P31" s="18">
        <v>2.2759299999999998</v>
      </c>
      <c r="Q31" s="18">
        <v>2.4018700000000002</v>
      </c>
      <c r="R31" s="18">
        <v>2.5276200000000002</v>
      </c>
      <c r="S31" s="18">
        <v>2.9249000000000001</v>
      </c>
      <c r="T31" s="18">
        <v>3.1255199999999999</v>
      </c>
      <c r="U31" s="18">
        <v>3.3974199999999999</v>
      </c>
      <c r="V31" s="18">
        <v>3.75366</v>
      </c>
      <c r="W31" s="18">
        <v>4.0879300000000001</v>
      </c>
      <c r="X31" s="18">
        <v>4.1932499999999999</v>
      </c>
      <c r="Y31" s="18">
        <v>4.1827100000000002</v>
      </c>
      <c r="Z31" s="18">
        <v>4.5667900000000001</v>
      </c>
      <c r="AA31" s="18">
        <v>5.0462999999999996</v>
      </c>
      <c r="AB31" s="18">
        <v>5.7296100000000001</v>
      </c>
      <c r="AC31" s="18">
        <v>6.2757100000000001</v>
      </c>
      <c r="AD31" s="18">
        <v>5.7223800000000002</v>
      </c>
      <c r="AE31" s="18">
        <v>5.5303300000000002</v>
      </c>
      <c r="AF31" s="18">
        <v>5.8855599999999999</v>
      </c>
      <c r="AG31" s="18">
        <v>6.0941900000000002</v>
      </c>
      <c r="AH31" s="18">
        <v>5.5695800000000002</v>
      </c>
      <c r="AI31" s="18">
        <v>5.7822399999999998</v>
      </c>
      <c r="AJ31" s="18">
        <v>6.3317800000000002</v>
      </c>
      <c r="AK31" s="18">
        <v>6.8098099999999997</v>
      </c>
      <c r="AL31" s="18">
        <v>7.2430000000000003</v>
      </c>
      <c r="AM31" s="18">
        <v>7.7513199999999998</v>
      </c>
      <c r="AN31" s="18">
        <v>8.2009500000000006</v>
      </c>
      <c r="AO31" s="18">
        <v>8.5666899999999995</v>
      </c>
      <c r="AP31" s="18">
        <v>8.8147900000000003</v>
      </c>
      <c r="AQ31" s="18">
        <v>8.0050699999999999</v>
      </c>
      <c r="AR31" s="18">
        <v>8.4756300000000007</v>
      </c>
      <c r="AS31" s="18">
        <v>9.0799500000000002</v>
      </c>
      <c r="AT31" s="18">
        <v>9.3559699999999992</v>
      </c>
      <c r="AU31" s="18">
        <v>9.8489299999999993</v>
      </c>
      <c r="AV31" s="18">
        <v>10.528499999999999</v>
      </c>
      <c r="AW31" s="18">
        <v>10.840299999999999</v>
      </c>
      <c r="AX31" s="18">
        <v>11.071099999999999</v>
      </c>
      <c r="AY31" s="18">
        <v>11.4046</v>
      </c>
      <c r="AZ31" s="18">
        <v>11.786199999999999</v>
      </c>
      <c r="BA31" s="18">
        <v>12.283799999999999</v>
      </c>
      <c r="BB31" s="18">
        <v>12.7982</v>
      </c>
      <c r="BC31" s="18">
        <v>13.2158</v>
      </c>
      <c r="BD31" s="18">
        <v>13.5167</v>
      </c>
      <c r="BE31" s="18">
        <v>12.7338</v>
      </c>
      <c r="BF31" s="18">
        <v>13.4224</v>
      </c>
      <c r="BG31" s="18">
        <v>13.4224</v>
      </c>
      <c r="BH31" s="18">
        <v>13.459199999999999</v>
      </c>
      <c r="BI31" s="18">
        <v>13.4224</v>
      </c>
      <c r="BJ31" s="18">
        <v>13.4224</v>
      </c>
      <c r="BK31" s="18">
        <v>13.4224</v>
      </c>
      <c r="BL31" s="18">
        <v>6.9906527586206897</v>
      </c>
      <c r="BM31" s="18">
        <v>4.1530897623385599</v>
      </c>
      <c r="BN31" s="18">
        <v>0.98849071805599897</v>
      </c>
      <c r="BO31" s="18">
        <v>0.99358437113558395</v>
      </c>
      <c r="BP31" s="18">
        <v>0.95660624110553705</v>
      </c>
      <c r="BQ31" s="18">
        <v>0</v>
      </c>
      <c r="BR31" s="18">
        <v>1.04972008871923E-54</v>
      </c>
      <c r="BS31" s="18">
        <v>0</v>
      </c>
      <c r="BT31" s="18">
        <v>0.243105359746529</v>
      </c>
      <c r="BU31" s="18">
        <v>0.977113899682861</v>
      </c>
      <c r="BV31" s="18">
        <v>0.977113899682861</v>
      </c>
      <c r="BW31" s="18">
        <v>1.4910600000000001</v>
      </c>
      <c r="BX31" s="18">
        <v>8.3120885762845501E-2</v>
      </c>
      <c r="BY31" s="18">
        <v>1.9389940000000001</v>
      </c>
      <c r="BZ31" s="18">
        <v>0.17790827125235101</v>
      </c>
      <c r="CA31" s="18">
        <v>2.6511680000000002</v>
      </c>
      <c r="CB31" s="18">
        <v>0.35991533222412198</v>
      </c>
      <c r="CC31" s="18">
        <v>3.9229940000000001</v>
      </c>
      <c r="CD31" s="18">
        <v>0.34372831688704403</v>
      </c>
      <c r="CE31" s="18">
        <v>5.4681579999999999</v>
      </c>
      <c r="CF31" s="18">
        <v>0.66624969978980098</v>
      </c>
      <c r="CG31" s="18">
        <v>5.7723800000000001</v>
      </c>
      <c r="CH31" s="18">
        <v>0.23247830576206499</v>
      </c>
      <c r="CI31" s="18">
        <v>7.2673719999999999</v>
      </c>
      <c r="CJ31" s="18">
        <v>0.74011197083279201</v>
      </c>
      <c r="CK31" s="18">
        <v>8.5884260000000001</v>
      </c>
      <c r="CL31" s="18">
        <v>0.40197516002857703</v>
      </c>
      <c r="CM31" s="18">
        <v>10.32896</v>
      </c>
      <c r="CN31" s="18">
        <v>0.71224906595235404</v>
      </c>
      <c r="CO31" s="18">
        <v>12.29772</v>
      </c>
      <c r="CP31" s="18">
        <v>0.73363153694480698</v>
      </c>
      <c r="CQ31" s="18">
        <v>13.3109</v>
      </c>
      <c r="CR31" s="18">
        <v>0.32490592484594599</v>
      </c>
      <c r="CS31" s="18">
        <v>13.4224</v>
      </c>
      <c r="CT31" s="18">
        <v>0</v>
      </c>
    </row>
    <row r="32" spans="1:98" x14ac:dyDescent="0.25">
      <c r="A32" s="18">
        <v>124</v>
      </c>
      <c r="B32" s="18" t="s">
        <v>2176</v>
      </c>
      <c r="C32" s="18" t="s">
        <v>555</v>
      </c>
      <c r="D32" s="18" t="s">
        <v>458</v>
      </c>
      <c r="E32" s="18" t="s">
        <v>204</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t="s">
        <v>1903</v>
      </c>
      <c r="BO32" s="18" t="s">
        <v>1903</v>
      </c>
      <c r="BP32" s="18" t="s">
        <v>1903</v>
      </c>
      <c r="BQ32" s="18" t="s">
        <v>1903</v>
      </c>
      <c r="BR32" s="18" t="s">
        <v>1903</v>
      </c>
      <c r="BS32" s="18" t="s">
        <v>1903</v>
      </c>
      <c r="BT32" s="18">
        <v>0</v>
      </c>
      <c r="BU32" s="18" t="s">
        <v>1903</v>
      </c>
      <c r="BV32" s="18" t="s">
        <v>1903</v>
      </c>
      <c r="BW32" s="18">
        <v>0</v>
      </c>
      <c r="BX32" s="18">
        <v>0</v>
      </c>
      <c r="BY32" s="18">
        <v>0</v>
      </c>
      <c r="BZ32" s="18">
        <v>0</v>
      </c>
      <c r="CA32" s="18">
        <v>0</v>
      </c>
      <c r="CB32" s="18">
        <v>0</v>
      </c>
      <c r="CC32" s="18">
        <v>0</v>
      </c>
      <c r="CD32" s="18">
        <v>0</v>
      </c>
      <c r="CE32" s="18">
        <v>0</v>
      </c>
      <c r="CF32" s="18">
        <v>0</v>
      </c>
      <c r="CG32" s="18">
        <v>0</v>
      </c>
      <c r="CH32" s="18">
        <v>0</v>
      </c>
      <c r="CI32" s="18">
        <v>0</v>
      </c>
      <c r="CJ32" s="18">
        <v>0</v>
      </c>
      <c r="CK32" s="18">
        <v>0</v>
      </c>
      <c r="CL32" s="18">
        <v>0</v>
      </c>
      <c r="CM32" s="18">
        <v>0</v>
      </c>
      <c r="CN32" s="18">
        <v>0</v>
      </c>
      <c r="CO32" s="18">
        <v>0</v>
      </c>
      <c r="CP32" s="18">
        <v>0</v>
      </c>
      <c r="CQ32" s="18">
        <v>0</v>
      </c>
      <c r="CR32" s="18">
        <v>0</v>
      </c>
      <c r="CS32" s="18">
        <v>0</v>
      </c>
      <c r="CT32" s="18">
        <v>0</v>
      </c>
    </row>
    <row r="33" spans="1:98" x14ac:dyDescent="0.25">
      <c r="A33" s="18">
        <v>125</v>
      </c>
      <c r="B33" s="18" t="s">
        <v>2176</v>
      </c>
      <c r="C33" s="18" t="s">
        <v>556</v>
      </c>
      <c r="D33" s="18" t="s">
        <v>420</v>
      </c>
      <c r="E33" s="18" t="s">
        <v>244</v>
      </c>
      <c r="F33" s="18">
        <v>5.2875800000000001E-3</v>
      </c>
      <c r="G33" s="18">
        <v>5.2875800000000001E-3</v>
      </c>
      <c r="H33" s="18">
        <v>5.3020599999999999E-3</v>
      </c>
      <c r="I33" s="18">
        <v>5.3455000000000004E-3</v>
      </c>
      <c r="J33" s="18">
        <v>5.4307100000000001E-3</v>
      </c>
      <c r="K33" s="18">
        <v>5.5614999999999996E-3</v>
      </c>
      <c r="L33" s="18">
        <v>5.7888200000000001E-3</v>
      </c>
      <c r="M33" s="18">
        <v>6.2707500000000003E-3</v>
      </c>
      <c r="N33" s="18">
        <v>6.38501E-3</v>
      </c>
      <c r="O33" s="18">
        <v>6.47702E-3</v>
      </c>
      <c r="P33" s="18">
        <v>6.6273199999999999E-3</v>
      </c>
      <c r="Q33" s="18">
        <v>6.8984900000000002E-3</v>
      </c>
      <c r="R33" s="18">
        <v>7.1568700000000001E-3</v>
      </c>
      <c r="S33" s="18">
        <v>7.3424800000000002E-3</v>
      </c>
      <c r="T33" s="18">
        <v>7.6578000000000002E-3</v>
      </c>
      <c r="U33" s="18">
        <v>8.2951499999999994E-3</v>
      </c>
      <c r="V33" s="18">
        <v>8.9096499999999999E-3</v>
      </c>
      <c r="W33" s="18">
        <v>9.5754399999999993E-3</v>
      </c>
      <c r="X33" s="18">
        <v>9.8203400000000003E-3</v>
      </c>
      <c r="Y33" s="18">
        <v>1.02769E-2</v>
      </c>
      <c r="Z33" s="18">
        <v>1.07057E-2</v>
      </c>
      <c r="AA33" s="18">
        <v>1.1347100000000001E-2</v>
      </c>
      <c r="AB33" s="18">
        <v>1.1915500000000001E-2</v>
      </c>
      <c r="AC33" s="18">
        <v>1.22027E-2</v>
      </c>
      <c r="AD33" s="18">
        <v>1.22296E-2</v>
      </c>
      <c r="AE33" s="18">
        <v>1.2131599999999999E-2</v>
      </c>
      <c r="AF33" s="18">
        <v>1.21907E-2</v>
      </c>
      <c r="AG33" s="18">
        <v>1.2797899999999999E-2</v>
      </c>
      <c r="AH33" s="18">
        <v>1.3102000000000001E-2</v>
      </c>
      <c r="AI33" s="18">
        <v>1.3323399999999999E-2</v>
      </c>
      <c r="AJ33" s="18">
        <v>1.36481E-2</v>
      </c>
      <c r="AK33" s="18">
        <v>1.3967500000000001E-2</v>
      </c>
      <c r="AL33" s="18">
        <v>1.40617E-2</v>
      </c>
      <c r="AM33" s="18">
        <v>1.36861E-2</v>
      </c>
      <c r="AN33" s="18">
        <v>1.35687E-2</v>
      </c>
      <c r="AO33" s="18">
        <v>1.3881599999999999E-2</v>
      </c>
      <c r="AP33" s="18">
        <v>1.44283E-2</v>
      </c>
      <c r="AQ33" s="18">
        <v>1.49704E-2</v>
      </c>
      <c r="AR33" s="18">
        <v>1.54387E-2</v>
      </c>
      <c r="AS33" s="18">
        <v>1.81481E-2</v>
      </c>
      <c r="AT33" s="18">
        <v>1.7188800000000001E-2</v>
      </c>
      <c r="AU33" s="18">
        <v>1.8017100000000001E-2</v>
      </c>
      <c r="AV33" s="18">
        <v>1.42811E-2</v>
      </c>
      <c r="AW33" s="18">
        <v>1.6420199999999999E-2</v>
      </c>
      <c r="AX33" s="18">
        <v>1.7592699999999999E-2</v>
      </c>
      <c r="AY33" s="18">
        <v>1.8930099999999998E-2</v>
      </c>
      <c r="AZ33" s="18">
        <v>2.0020099999999999E-2</v>
      </c>
      <c r="BA33" s="18">
        <v>2.0647499999999999E-2</v>
      </c>
      <c r="BB33" s="18">
        <v>2.1547400000000001E-2</v>
      </c>
      <c r="BC33" s="18">
        <v>2.3314100000000001E-2</v>
      </c>
      <c r="BD33" s="18">
        <v>2.47619E-2</v>
      </c>
      <c r="BE33" s="18">
        <v>2.3670400000000001E-2</v>
      </c>
      <c r="BF33" s="18">
        <v>2.3382699999999999E-2</v>
      </c>
      <c r="BG33" s="18">
        <v>2.3382699999999999E-2</v>
      </c>
      <c r="BH33" s="18">
        <v>2.34468E-2</v>
      </c>
      <c r="BI33" s="18">
        <v>2.3382699999999999E-2</v>
      </c>
      <c r="BJ33" s="18">
        <v>2.3382699999999999E-2</v>
      </c>
      <c r="BK33" s="18">
        <v>2.3382699999999999E-2</v>
      </c>
      <c r="BL33" s="18">
        <v>1.3520587413793099E-2</v>
      </c>
      <c r="BM33" s="18">
        <v>6.0873895957663203E-3</v>
      </c>
      <c r="BN33" s="18">
        <v>0.97964327396846995</v>
      </c>
      <c r="BO33" s="18">
        <v>0.99186121459227095</v>
      </c>
      <c r="BP33" s="18">
        <v>0.94689450261715602</v>
      </c>
      <c r="BQ33" s="18">
        <v>0</v>
      </c>
      <c r="BR33" s="19">
        <v>8.0215069673111294E-52</v>
      </c>
      <c r="BS33" s="18">
        <v>0</v>
      </c>
      <c r="BT33" s="18">
        <v>3.5314224953089597E-4</v>
      </c>
      <c r="BU33" s="18">
        <v>0.95970094423165997</v>
      </c>
      <c r="BV33" s="18">
        <v>0.95970094423165997</v>
      </c>
      <c r="BW33" s="18">
        <v>5.3306860000000003E-3</v>
      </c>
      <c r="BX33" s="19">
        <v>6.0745282779817603E-5</v>
      </c>
      <c r="BY33" s="18">
        <v>6.0966199999999996E-3</v>
      </c>
      <c r="BZ33" s="18">
        <v>3.9977758297583398E-4</v>
      </c>
      <c r="CA33" s="18">
        <v>7.1365919999999998E-3</v>
      </c>
      <c r="CB33" s="18">
        <v>3.9702310306832301E-4</v>
      </c>
      <c r="CC33" s="18">
        <v>9.3754960000000005E-3</v>
      </c>
      <c r="CD33" s="18">
        <v>7.80152698854526E-4</v>
      </c>
      <c r="CE33" s="18">
        <v>1.168012E-2</v>
      </c>
      <c r="CF33" s="18">
        <v>6.5015739017564001E-4</v>
      </c>
      <c r="CG33" s="18">
        <v>1.2709120000000001E-2</v>
      </c>
      <c r="CH33" s="18">
        <v>5.3429045190794898E-4</v>
      </c>
      <c r="CI33" s="18">
        <v>1.3786420000000001E-2</v>
      </c>
      <c r="CJ33" s="18">
        <v>2.15155506552819E-4</v>
      </c>
      <c r="CK33" s="18">
        <v>1.537342E-2</v>
      </c>
      <c r="CL33" s="18">
        <v>1.6571296289065601E-3</v>
      </c>
      <c r="CM33" s="18">
        <v>1.669998E-2</v>
      </c>
      <c r="CN33" s="18">
        <v>1.47478442390744E-3</v>
      </c>
      <c r="CO33" s="18">
        <v>2.0891839999999998E-2</v>
      </c>
      <c r="CP33" s="18">
        <v>1.65568406648128E-3</v>
      </c>
      <c r="CQ33" s="18">
        <v>2.3728900000000001E-2</v>
      </c>
      <c r="CR33" s="18">
        <v>5.8944900966920004E-4</v>
      </c>
      <c r="CS33" s="18">
        <v>2.3382699999999999E-2</v>
      </c>
      <c r="CT33" s="19">
        <v>0</v>
      </c>
    </row>
    <row r="34" spans="1:98" x14ac:dyDescent="0.25">
      <c r="A34" s="18">
        <v>126</v>
      </c>
      <c r="B34" s="18" t="s">
        <v>2176</v>
      </c>
      <c r="C34" s="18" t="s">
        <v>557</v>
      </c>
      <c r="D34" s="18" t="s">
        <v>418</v>
      </c>
      <c r="E34" s="18" t="s">
        <v>214</v>
      </c>
      <c r="F34" s="18">
        <v>7.5290700000000002E-2</v>
      </c>
      <c r="G34" s="18">
        <v>7.5290700000000002E-2</v>
      </c>
      <c r="H34" s="18">
        <v>7.5496999999999995E-2</v>
      </c>
      <c r="I34" s="18">
        <v>8.8343199999999997E-2</v>
      </c>
      <c r="J34" s="18">
        <v>8.9090500000000003E-2</v>
      </c>
      <c r="K34" s="18">
        <v>9.2630799999999999E-2</v>
      </c>
      <c r="L34" s="18">
        <v>9.7506499999999996E-2</v>
      </c>
      <c r="M34" s="18">
        <v>0.105506</v>
      </c>
      <c r="N34" s="18">
        <v>0.109663</v>
      </c>
      <c r="O34" s="18">
        <v>7.2688699999999995E-2</v>
      </c>
      <c r="P34" s="18">
        <v>7.8839400000000004E-2</v>
      </c>
      <c r="Q34" s="18">
        <v>7.9524200000000003E-2</v>
      </c>
      <c r="R34" s="18">
        <v>8.2050300000000007E-2</v>
      </c>
      <c r="S34" s="18">
        <v>8.7695899999999993E-2</v>
      </c>
      <c r="T34" s="18">
        <v>9.2294899999999999E-2</v>
      </c>
      <c r="U34" s="18">
        <v>9.7670400000000004E-2</v>
      </c>
      <c r="V34" s="18">
        <v>9.7899200000000006E-2</v>
      </c>
      <c r="W34" s="18">
        <v>0.112993</v>
      </c>
      <c r="X34" s="18">
        <v>0.119105</v>
      </c>
      <c r="Y34" s="18">
        <v>0.124512</v>
      </c>
      <c r="Z34" s="18">
        <v>0.13211500000000001</v>
      </c>
      <c r="AA34" s="18">
        <v>0.14508099999999999</v>
      </c>
      <c r="AB34" s="18">
        <v>0.151252</v>
      </c>
      <c r="AC34" s="18">
        <v>0.144543</v>
      </c>
      <c r="AD34" s="18">
        <v>0.14061000000000001</v>
      </c>
      <c r="AE34" s="18">
        <v>0.141814</v>
      </c>
      <c r="AF34" s="18">
        <v>0.144263</v>
      </c>
      <c r="AG34" s="18">
        <v>0.14580000000000001</v>
      </c>
      <c r="AH34" s="18">
        <v>0.15861</v>
      </c>
      <c r="AI34" s="18">
        <v>0.16763600000000001</v>
      </c>
      <c r="AJ34" s="18">
        <v>0.170986</v>
      </c>
      <c r="AK34" s="18">
        <v>0.175896</v>
      </c>
      <c r="AL34" s="18">
        <v>0.18798699999999999</v>
      </c>
      <c r="AM34" s="18">
        <v>0.190474</v>
      </c>
      <c r="AN34" s="18">
        <v>0.202768</v>
      </c>
      <c r="AO34" s="18">
        <v>0.20092299999999999</v>
      </c>
      <c r="AP34" s="18">
        <v>0.179593</v>
      </c>
      <c r="AQ34" s="18">
        <v>0.20108300000000001</v>
      </c>
      <c r="AR34" s="18">
        <v>0.20704500000000001</v>
      </c>
      <c r="AS34" s="18">
        <v>0.20555599999999999</v>
      </c>
      <c r="AT34" s="18">
        <v>0.211038</v>
      </c>
      <c r="AU34" s="18">
        <v>0.213114</v>
      </c>
      <c r="AV34" s="18">
        <v>0.212061</v>
      </c>
      <c r="AW34" s="18">
        <v>0.22064700000000001</v>
      </c>
      <c r="AX34" s="18">
        <v>0.23999599999999999</v>
      </c>
      <c r="AY34" s="18">
        <v>0.263013</v>
      </c>
      <c r="AZ34" s="18">
        <v>0.27643299999999998</v>
      </c>
      <c r="BA34" s="18">
        <v>0.28821400000000003</v>
      </c>
      <c r="BB34" s="18">
        <v>0.29992200000000002</v>
      </c>
      <c r="BC34" s="18">
        <v>0.32295800000000002</v>
      </c>
      <c r="BD34" s="18">
        <v>0.34923300000000002</v>
      </c>
      <c r="BE34" s="18">
        <v>0.358047</v>
      </c>
      <c r="BF34" s="18">
        <v>0.36684699999999998</v>
      </c>
      <c r="BG34" s="18">
        <v>0.36684699999999998</v>
      </c>
      <c r="BH34" s="18">
        <v>0.36785200000000001</v>
      </c>
      <c r="BI34" s="18">
        <v>0.36684699999999998</v>
      </c>
      <c r="BJ34" s="18">
        <v>0.36684699999999998</v>
      </c>
      <c r="BK34" s="18">
        <v>0.36684699999999998</v>
      </c>
      <c r="BL34" s="18">
        <v>0.18456705862069001</v>
      </c>
      <c r="BM34" s="18">
        <v>9.4743686708519598E-2</v>
      </c>
      <c r="BN34" s="18">
        <v>0.95022748039345295</v>
      </c>
      <c r="BO34" s="18">
        <v>0.98053761445049603</v>
      </c>
      <c r="BP34" s="18">
        <v>0.91897325446306</v>
      </c>
      <c r="BQ34" s="18">
        <v>0</v>
      </c>
      <c r="BR34" s="19">
        <v>2.7641400441787502E-41</v>
      </c>
      <c r="BS34" s="18">
        <v>0</v>
      </c>
      <c r="BT34" s="18">
        <v>5.3312431019101802E-3</v>
      </c>
      <c r="BU34" s="18">
        <v>0.90293226449488595</v>
      </c>
      <c r="BV34" s="18">
        <v>0.90293226449488595</v>
      </c>
      <c r="BW34" s="18">
        <v>8.0702419999999997E-2</v>
      </c>
      <c r="BX34" s="18">
        <v>7.3213938083537102E-3</v>
      </c>
      <c r="BY34" s="18">
        <v>9.5599000000000003E-2</v>
      </c>
      <c r="BZ34" s="18">
        <v>1.4433254644916399E-2</v>
      </c>
      <c r="CA34" s="18">
        <v>8.4080940000000007E-2</v>
      </c>
      <c r="CB34" s="18">
        <v>5.7640739605768401E-3</v>
      </c>
      <c r="CC34" s="18">
        <v>0.11043592000000001</v>
      </c>
      <c r="CD34" s="18">
        <v>1.22469943615566E-2</v>
      </c>
      <c r="CE34" s="18">
        <v>0.14272019999999999</v>
      </c>
      <c r="CF34" s="18">
        <v>7.0464671786647703E-3</v>
      </c>
      <c r="CG34" s="18">
        <v>0.1516246</v>
      </c>
      <c r="CH34" s="18">
        <v>1.1062636837571801E-2</v>
      </c>
      <c r="CI34" s="18">
        <v>0.18562219999999999</v>
      </c>
      <c r="CJ34" s="18">
        <v>1.2569089235103701E-2</v>
      </c>
      <c r="CK34" s="18">
        <v>0.19883999999999999</v>
      </c>
      <c r="CL34" s="18">
        <v>1.10932820661876E-2</v>
      </c>
      <c r="CM34" s="18">
        <v>0.21937119999999999</v>
      </c>
      <c r="CN34" s="18">
        <v>1.21351126776804E-2</v>
      </c>
      <c r="CO34" s="18">
        <v>0.29010799999999998</v>
      </c>
      <c r="CP34" s="18">
        <v>2.2913800328622901E-2</v>
      </c>
      <c r="CQ34" s="18">
        <v>0.36176520000000001</v>
      </c>
      <c r="CR34" s="18">
        <v>8.0557365398826099E-3</v>
      </c>
      <c r="CS34" s="18">
        <v>0.36684699999999998</v>
      </c>
      <c r="CT34" s="18">
        <v>0</v>
      </c>
    </row>
    <row r="35" spans="1:98" x14ac:dyDescent="0.25">
      <c r="A35" s="18">
        <v>127</v>
      </c>
      <c r="B35" s="18" t="s">
        <v>2176</v>
      </c>
      <c r="C35" s="18" t="s">
        <v>558</v>
      </c>
      <c r="D35" s="18" t="s">
        <v>458</v>
      </c>
      <c r="E35" s="18" t="s">
        <v>52</v>
      </c>
      <c r="F35" s="18">
        <v>0.115492</v>
      </c>
      <c r="G35" s="18">
        <v>0.115492</v>
      </c>
      <c r="H35" s="18">
        <v>0.11580799999999999</v>
      </c>
      <c r="I35" s="18">
        <v>0.113788</v>
      </c>
      <c r="J35" s="18">
        <v>0.11527999999999999</v>
      </c>
      <c r="K35" s="18">
        <v>0.12034300000000001</v>
      </c>
      <c r="L35" s="18">
        <v>0.127197</v>
      </c>
      <c r="M35" s="18">
        <v>0.13785700000000001</v>
      </c>
      <c r="N35" s="18">
        <v>0.144042</v>
      </c>
      <c r="O35" s="18">
        <v>0.14698700000000001</v>
      </c>
      <c r="P35" s="18">
        <v>0.15127599999999999</v>
      </c>
      <c r="Q35" s="18">
        <v>0.15881400000000001</v>
      </c>
      <c r="R35" s="18">
        <v>0.16343099999999999</v>
      </c>
      <c r="S35" s="18">
        <v>0.16026000000000001</v>
      </c>
      <c r="T35" s="18">
        <v>0.16220100000000001</v>
      </c>
      <c r="U35" s="18">
        <v>0.17563200000000001</v>
      </c>
      <c r="V35" s="18">
        <v>0.19137899999999999</v>
      </c>
      <c r="W35" s="18">
        <v>0.20721899999999999</v>
      </c>
      <c r="X35" s="18">
        <v>0.20246400000000001</v>
      </c>
      <c r="Y35" s="18">
        <v>0.21291099999999999</v>
      </c>
      <c r="Z35" s="18">
        <v>0.22711999999999999</v>
      </c>
      <c r="AA35" s="18">
        <v>0.238094</v>
      </c>
      <c r="AB35" s="18">
        <v>0.24618699999999999</v>
      </c>
      <c r="AC35" s="18">
        <v>0.25008599999999997</v>
      </c>
      <c r="AD35" s="18">
        <v>0.25560500000000003</v>
      </c>
      <c r="AE35" s="18">
        <v>0.257608</v>
      </c>
      <c r="AF35" s="18">
        <v>0.264625</v>
      </c>
      <c r="AG35" s="18">
        <v>0.27781099999999997</v>
      </c>
      <c r="AH35" s="18">
        <v>0.27764699999999998</v>
      </c>
      <c r="AI35" s="18">
        <v>0.287827</v>
      </c>
      <c r="AJ35" s="18">
        <v>0.292796</v>
      </c>
      <c r="AK35" s="18">
        <v>0.29826000000000003</v>
      </c>
      <c r="AL35" s="18">
        <v>0.30538700000000002</v>
      </c>
      <c r="AM35" s="18">
        <v>0.30987399999999998</v>
      </c>
      <c r="AN35" s="18">
        <v>0.30609199999999998</v>
      </c>
      <c r="AO35" s="18">
        <v>0.30879899999999999</v>
      </c>
      <c r="AP35" s="18">
        <v>0.30776300000000001</v>
      </c>
      <c r="AQ35" s="18">
        <v>0.32580300000000001</v>
      </c>
      <c r="AR35" s="18">
        <v>0.33491399999999999</v>
      </c>
      <c r="AS35" s="18">
        <v>0.34297100000000003</v>
      </c>
      <c r="AT35" s="18">
        <v>0.343694</v>
      </c>
      <c r="AU35" s="18">
        <v>0.34732400000000002</v>
      </c>
      <c r="AV35" s="18">
        <v>0.35390100000000002</v>
      </c>
      <c r="AW35" s="18">
        <v>0.35541200000000001</v>
      </c>
      <c r="AX35" s="18">
        <v>0.365423</v>
      </c>
      <c r="AY35" s="18">
        <v>0.38057099999999999</v>
      </c>
      <c r="AZ35" s="18">
        <v>0.40024300000000002</v>
      </c>
      <c r="BA35" s="18">
        <v>0.42109099999999999</v>
      </c>
      <c r="BB35" s="18">
        <v>0.44264500000000001</v>
      </c>
      <c r="BC35" s="18">
        <v>0.46905999999999998</v>
      </c>
      <c r="BD35" s="18">
        <v>0.50154200000000004</v>
      </c>
      <c r="BE35" s="18">
        <v>0.50753400000000004</v>
      </c>
      <c r="BF35" s="18">
        <v>0.51617999999999997</v>
      </c>
      <c r="BG35" s="18">
        <v>0.51617999999999997</v>
      </c>
      <c r="BH35" s="18">
        <v>0.517594</v>
      </c>
      <c r="BI35" s="18">
        <v>0.51617999999999997</v>
      </c>
      <c r="BJ35" s="18">
        <v>0.51617999999999997</v>
      </c>
      <c r="BK35" s="18">
        <v>0.51617999999999997</v>
      </c>
      <c r="BL35" s="18">
        <v>0.28862199999999999</v>
      </c>
      <c r="BM35" s="18">
        <v>0.128122519463125</v>
      </c>
      <c r="BN35" s="18">
        <v>0.98289260045462801</v>
      </c>
      <c r="BO35" s="18">
        <v>0.99746147335804003</v>
      </c>
      <c r="BP35" s="18">
        <v>0.97602971808229899</v>
      </c>
      <c r="BQ35" s="18">
        <v>0</v>
      </c>
      <c r="BR35" s="18">
        <v>5.8702540119886797E-66</v>
      </c>
      <c r="BS35" s="18">
        <v>0</v>
      </c>
      <c r="BT35" s="18">
        <v>7.4573092989632904E-3</v>
      </c>
      <c r="BU35" s="18">
        <v>0.96607786402845897</v>
      </c>
      <c r="BV35" s="18">
        <v>0.96607786402845897</v>
      </c>
      <c r="BW35" s="18">
        <v>0.115172</v>
      </c>
      <c r="BX35" s="18">
        <v>7.9630647366450398E-4</v>
      </c>
      <c r="BY35" s="18">
        <v>0.13528519999999999</v>
      </c>
      <c r="BZ35" s="18">
        <v>1.12795849303066E-2</v>
      </c>
      <c r="CA35" s="18">
        <v>0.15919639999999999</v>
      </c>
      <c r="CB35" s="18">
        <v>4.7689010578958399E-3</v>
      </c>
      <c r="CC35" s="18">
        <v>0.19792100000000001</v>
      </c>
      <c r="CD35" s="18">
        <v>1.4759649707903E-2</v>
      </c>
      <c r="CE35" s="18">
        <v>0.24341840000000001</v>
      </c>
      <c r="CF35" s="18">
        <v>1.1120053205808E-2</v>
      </c>
      <c r="CG35" s="18">
        <v>0.2731036</v>
      </c>
      <c r="CH35" s="18">
        <v>1.1953878901846E-2</v>
      </c>
      <c r="CI35" s="18">
        <v>0.30248180000000002</v>
      </c>
      <c r="CJ35" s="18">
        <v>6.8512164759260002E-3</v>
      </c>
      <c r="CK35" s="18">
        <v>0.32405</v>
      </c>
      <c r="CL35" s="18">
        <v>1.5628204599377402E-2</v>
      </c>
      <c r="CM35" s="18">
        <v>0.35315079999999999</v>
      </c>
      <c r="CN35" s="18">
        <v>8.3615994701970696E-3</v>
      </c>
      <c r="CO35" s="18">
        <v>0.42272199999999999</v>
      </c>
      <c r="CP35" s="18">
        <v>3.4744814634704801E-2</v>
      </c>
      <c r="CQ35" s="18">
        <v>0.51180599999999998</v>
      </c>
      <c r="CR35" s="18">
        <v>6.9886403541747303E-3</v>
      </c>
      <c r="CS35" s="18">
        <v>0.51617999999999997</v>
      </c>
      <c r="CT35" s="18">
        <v>0</v>
      </c>
    </row>
    <row r="36" spans="1:98" x14ac:dyDescent="0.25">
      <c r="A36" s="18">
        <v>128</v>
      </c>
      <c r="B36" s="18" t="s">
        <v>2176</v>
      </c>
      <c r="C36" s="18" t="s">
        <v>559</v>
      </c>
      <c r="D36" s="18" t="s">
        <v>458</v>
      </c>
      <c r="E36" s="18" t="s">
        <v>226</v>
      </c>
      <c r="F36" s="18">
        <v>2.1839500000000001E-2</v>
      </c>
      <c r="G36" s="18">
        <v>2.1839500000000001E-2</v>
      </c>
      <c r="H36" s="18">
        <v>2.18993E-2</v>
      </c>
      <c r="I36" s="18">
        <v>2.2435799999999999E-2</v>
      </c>
      <c r="J36" s="18">
        <v>2.3022000000000001E-2</v>
      </c>
      <c r="K36" s="18">
        <v>2.3641100000000002E-2</v>
      </c>
      <c r="L36" s="18">
        <v>2.4297800000000001E-2</v>
      </c>
      <c r="M36" s="18">
        <v>2.5088200000000001E-2</v>
      </c>
      <c r="N36" s="18">
        <v>2.58286E-2</v>
      </c>
      <c r="O36" s="18">
        <v>2.6834299999999998E-2</v>
      </c>
      <c r="P36" s="18">
        <v>2.8166199999999999E-2</v>
      </c>
      <c r="Q36" s="18">
        <v>2.9681200000000001E-2</v>
      </c>
      <c r="R36" s="18">
        <v>3.1101299999999998E-2</v>
      </c>
      <c r="S36" s="18">
        <v>3.30364E-2</v>
      </c>
      <c r="T36" s="18">
        <v>3.5599699999999998E-2</v>
      </c>
      <c r="U36" s="18">
        <v>3.9372400000000002E-2</v>
      </c>
      <c r="V36" s="18">
        <v>4.5241000000000003E-2</v>
      </c>
      <c r="W36" s="18">
        <v>4.8497999999999999E-2</v>
      </c>
      <c r="X36" s="18">
        <v>5.2209699999999998E-2</v>
      </c>
      <c r="Y36" s="18">
        <v>5.5598799999999997E-2</v>
      </c>
      <c r="Z36" s="18">
        <v>5.8032E-2</v>
      </c>
      <c r="AA36" s="18">
        <v>6.2856099999999998E-2</v>
      </c>
      <c r="AB36" s="18">
        <v>6.6821699999999998E-2</v>
      </c>
      <c r="AC36" s="18">
        <v>7.0663100000000006E-2</v>
      </c>
      <c r="AD36" s="18">
        <v>7.3980199999999996E-2</v>
      </c>
      <c r="AE36" s="18">
        <v>7.67925E-2</v>
      </c>
      <c r="AF36" s="18">
        <v>7.2785799999999998E-2</v>
      </c>
      <c r="AG36" s="18">
        <v>7.4360700000000002E-2</v>
      </c>
      <c r="AH36" s="18">
        <v>8.27928E-2</v>
      </c>
      <c r="AI36" s="18">
        <v>8.60823E-2</v>
      </c>
      <c r="AJ36" s="18">
        <v>8.9928599999999997E-2</v>
      </c>
      <c r="AK36" s="18">
        <v>9.4373299999999993E-2</v>
      </c>
      <c r="AL36" s="18">
        <v>8.6849200000000001E-2</v>
      </c>
      <c r="AM36" s="18">
        <v>8.5666999999999993E-2</v>
      </c>
      <c r="AN36" s="18">
        <v>7.2230699999999995E-2</v>
      </c>
      <c r="AO36" s="18">
        <v>6.18533E-2</v>
      </c>
      <c r="AP36" s="18">
        <v>6.4725699999999997E-2</v>
      </c>
      <c r="AQ36" s="18">
        <v>7.3662199999999997E-2</v>
      </c>
      <c r="AR36" s="18">
        <v>7.2123800000000002E-2</v>
      </c>
      <c r="AS36" s="18">
        <v>6.9977399999999995E-2</v>
      </c>
      <c r="AT36" s="18">
        <v>6.9173999999999999E-2</v>
      </c>
      <c r="AU36" s="18">
        <v>6.8244299999999994E-2</v>
      </c>
      <c r="AV36" s="18">
        <v>7.3380299999999996E-2</v>
      </c>
      <c r="AW36" s="18">
        <v>7.3750200000000002E-2</v>
      </c>
      <c r="AX36" s="18">
        <v>7.6808199999999993E-2</v>
      </c>
      <c r="AY36" s="18">
        <v>8.0818899999999999E-2</v>
      </c>
      <c r="AZ36" s="18">
        <v>8.74114E-2</v>
      </c>
      <c r="BA36" s="18">
        <v>9.48856E-2</v>
      </c>
      <c r="BB36" s="18">
        <v>0.104702</v>
      </c>
      <c r="BC36" s="18">
        <v>0.112917</v>
      </c>
      <c r="BD36" s="18">
        <v>0.123802</v>
      </c>
      <c r="BE36" s="18">
        <v>0.117147</v>
      </c>
      <c r="BF36" s="18">
        <v>0.12871199999999999</v>
      </c>
      <c r="BG36" s="18">
        <v>0.12871199999999999</v>
      </c>
      <c r="BH36" s="18">
        <v>0.12906400000000001</v>
      </c>
      <c r="BI36" s="18">
        <v>0.12871199999999999</v>
      </c>
      <c r="BJ36" s="18">
        <v>0.12871199999999999</v>
      </c>
      <c r="BK36" s="18">
        <v>0.12871199999999999</v>
      </c>
      <c r="BL36" s="18">
        <v>6.87492086206897E-2</v>
      </c>
      <c r="BM36" s="18">
        <v>3.3438184963177603E-2</v>
      </c>
      <c r="BN36" s="18">
        <v>0.93278697572006797</v>
      </c>
      <c r="BO36" s="18">
        <v>0.91659619843254203</v>
      </c>
      <c r="BP36" s="18">
        <v>0.81578603302401098</v>
      </c>
      <c r="BQ36" s="18">
        <v>0</v>
      </c>
      <c r="BR36" s="18">
        <v>5.8395150603785298E-24</v>
      </c>
      <c r="BS36" s="18">
        <v>0</v>
      </c>
      <c r="BT36" s="18">
        <v>1.8470378264480399E-3</v>
      </c>
      <c r="BU36" s="18">
        <v>0.870091542072988</v>
      </c>
      <c r="BV36" s="18">
        <v>0.870091542072988</v>
      </c>
      <c r="BW36" s="18">
        <v>2.220722E-2</v>
      </c>
      <c r="BX36" s="18">
        <v>5.1994374407237504E-4</v>
      </c>
      <c r="BY36" s="18">
        <v>2.5138000000000001E-2</v>
      </c>
      <c r="BZ36" s="18">
        <v>1.2553373789543599E-3</v>
      </c>
      <c r="CA36" s="18">
        <v>3.1516959999999997E-2</v>
      </c>
      <c r="CB36" s="18">
        <v>2.9046447464363E-3</v>
      </c>
      <c r="CC36" s="18">
        <v>4.8183980000000001E-2</v>
      </c>
      <c r="CD36" s="18">
        <v>6.2767359966785299E-3</v>
      </c>
      <c r="CE36" s="18">
        <v>6.6470619999999994E-2</v>
      </c>
      <c r="CF36" s="18">
        <v>6.2922372775508096E-3</v>
      </c>
      <c r="CG36" s="18">
        <v>7.8562820000000005E-2</v>
      </c>
      <c r="CH36" s="18">
        <v>5.6701215980788297E-3</v>
      </c>
      <c r="CI36" s="18">
        <v>8.5809759999999999E-2</v>
      </c>
      <c r="CJ36" s="18">
        <v>8.3034743735980795E-3</v>
      </c>
      <c r="CK36" s="18">
        <v>6.8468479999999998E-2</v>
      </c>
      <c r="CL36" s="18">
        <v>5.0095393966910796E-3</v>
      </c>
      <c r="CM36" s="18">
        <v>7.22714E-2</v>
      </c>
      <c r="CN36" s="18">
        <v>3.5288271443923102E-3</v>
      </c>
      <c r="CO36" s="18">
        <v>9.6146980000000007E-2</v>
      </c>
      <c r="CP36" s="18">
        <v>1.2915817937010399E-2</v>
      </c>
      <c r="CQ36" s="18">
        <v>0.1254874</v>
      </c>
      <c r="CR36" s="18">
        <v>5.1475966042416298E-3</v>
      </c>
      <c r="CS36" s="18">
        <v>0.12871199999999999</v>
      </c>
      <c r="CT36" s="19">
        <v>0</v>
      </c>
    </row>
    <row r="37" spans="1:98" x14ac:dyDescent="0.25">
      <c r="A37" s="18">
        <v>129</v>
      </c>
      <c r="B37" s="18" t="s">
        <v>2176</v>
      </c>
      <c r="C37" s="18" t="s">
        <v>560</v>
      </c>
      <c r="D37" s="18" t="s">
        <v>412</v>
      </c>
      <c r="E37" s="18" t="s">
        <v>561</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t="s">
        <v>1903</v>
      </c>
      <c r="BO37" s="18" t="s">
        <v>1903</v>
      </c>
      <c r="BP37" s="18" t="s">
        <v>1903</v>
      </c>
      <c r="BQ37" s="18" t="s">
        <v>1903</v>
      </c>
      <c r="BR37" s="18" t="s">
        <v>1903</v>
      </c>
      <c r="BS37" s="18" t="s">
        <v>1903</v>
      </c>
      <c r="BT37" s="18">
        <v>0</v>
      </c>
      <c r="BU37" s="18" t="s">
        <v>1903</v>
      </c>
      <c r="BV37" s="18" t="s">
        <v>1903</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row>
    <row r="38" spans="1:98" x14ac:dyDescent="0.25">
      <c r="A38" s="18">
        <v>13</v>
      </c>
      <c r="B38" s="18" t="s">
        <v>2176</v>
      </c>
      <c r="C38" s="18" t="s">
        <v>433</v>
      </c>
      <c r="D38" s="18" t="s">
        <v>420</v>
      </c>
      <c r="E38" s="18" t="s">
        <v>84</v>
      </c>
      <c r="F38" s="18">
        <v>0.26545000000000002</v>
      </c>
      <c r="G38" s="18">
        <v>0.26545000000000002</v>
      </c>
      <c r="H38" s="18">
        <v>0.26617800000000003</v>
      </c>
      <c r="I38" s="18">
        <v>0.27502100000000002</v>
      </c>
      <c r="J38" s="18">
        <v>0.28436600000000001</v>
      </c>
      <c r="K38" s="18">
        <v>0.294095</v>
      </c>
      <c r="L38" s="18">
        <v>0.30324699999999999</v>
      </c>
      <c r="M38" s="18">
        <v>0.31364199999999998</v>
      </c>
      <c r="N38" s="18">
        <v>0.32315899999999997</v>
      </c>
      <c r="O38" s="18">
        <v>0.33550200000000002</v>
      </c>
      <c r="P38" s="18">
        <v>0.35166700000000001</v>
      </c>
      <c r="Q38" s="18">
        <v>0.36919299999999999</v>
      </c>
      <c r="R38" s="18">
        <v>0.38505699999999998</v>
      </c>
      <c r="S38" s="18">
        <v>0.405804</v>
      </c>
      <c r="T38" s="18">
        <v>0.43425399999999997</v>
      </c>
      <c r="U38" s="18">
        <v>0.476825</v>
      </c>
      <c r="V38" s="18">
        <v>0.545184</v>
      </c>
      <c r="W38" s="18">
        <v>0.57628299999999999</v>
      </c>
      <c r="X38" s="18">
        <v>0.61474799999999996</v>
      </c>
      <c r="Y38" s="18">
        <v>0.64763899999999996</v>
      </c>
      <c r="Z38" s="18">
        <v>0.66847400000000001</v>
      </c>
      <c r="AA38" s="18">
        <v>0.71684800000000004</v>
      </c>
      <c r="AB38" s="18">
        <v>0.75405100000000003</v>
      </c>
      <c r="AC38" s="18">
        <v>0.753714</v>
      </c>
      <c r="AD38" s="18">
        <v>0.78634800000000005</v>
      </c>
      <c r="AE38" s="18">
        <v>0.81724600000000003</v>
      </c>
      <c r="AF38" s="18">
        <v>0.83522799999999997</v>
      </c>
      <c r="AG38" s="18">
        <v>0.85980800000000002</v>
      </c>
      <c r="AH38" s="18">
        <v>0.89013200000000003</v>
      </c>
      <c r="AI38" s="18">
        <v>0.85638199999999998</v>
      </c>
      <c r="AJ38" s="18">
        <v>0.84605200000000003</v>
      </c>
      <c r="AK38" s="18">
        <v>0.85039500000000001</v>
      </c>
      <c r="AL38" s="18">
        <v>0.87732399999999999</v>
      </c>
      <c r="AM38" s="18">
        <v>0.87892000000000003</v>
      </c>
      <c r="AN38" s="18">
        <v>0.77615599999999996</v>
      </c>
      <c r="AO38" s="18">
        <v>0.72660499999999995</v>
      </c>
      <c r="AP38" s="18">
        <v>0.69243699999999997</v>
      </c>
      <c r="AQ38" s="18">
        <v>0.68321500000000002</v>
      </c>
      <c r="AR38" s="18">
        <v>0.69644499999999998</v>
      </c>
      <c r="AS38" s="18">
        <v>0.74543999999999999</v>
      </c>
      <c r="AT38" s="18">
        <v>0.77654199999999995</v>
      </c>
      <c r="AU38" s="18">
        <v>0.78421600000000002</v>
      </c>
      <c r="AV38" s="18">
        <v>0.82412099999999999</v>
      </c>
      <c r="AW38" s="18">
        <v>0.84692299999999998</v>
      </c>
      <c r="AX38" s="18">
        <v>0.87467700000000004</v>
      </c>
      <c r="AY38" s="18">
        <v>0.92347400000000002</v>
      </c>
      <c r="AZ38" s="18">
        <v>0.98245300000000002</v>
      </c>
      <c r="BA38" s="18">
        <v>1.1261699999999999</v>
      </c>
      <c r="BB38" s="18">
        <v>1.3025899999999999</v>
      </c>
      <c r="BC38" s="18">
        <v>1.49613</v>
      </c>
      <c r="BD38" s="18">
        <v>1.6972</v>
      </c>
      <c r="BE38" s="18">
        <v>1.6399300000000001</v>
      </c>
      <c r="BF38" s="18">
        <v>1.7318199999999999</v>
      </c>
      <c r="BG38" s="18">
        <v>1.7318199999999999</v>
      </c>
      <c r="BH38" s="18">
        <v>1.7365699999999999</v>
      </c>
      <c r="BI38" s="18">
        <v>1.7318199999999999</v>
      </c>
      <c r="BJ38" s="18">
        <v>1.7318199999999999</v>
      </c>
      <c r="BK38" s="18">
        <v>1.7318199999999999</v>
      </c>
      <c r="BL38" s="18">
        <v>0.81231172413793096</v>
      </c>
      <c r="BM38" s="18">
        <v>0.44787121475771802</v>
      </c>
      <c r="BN38" s="18">
        <v>0.90402857700988304</v>
      </c>
      <c r="BO38" s="18">
        <v>0.92644280725147599</v>
      </c>
      <c r="BP38" s="18">
        <v>0.83399554268972598</v>
      </c>
      <c r="BQ38" s="18">
        <v>0</v>
      </c>
      <c r="BR38" s="18">
        <v>1.9794124061385999E-25</v>
      </c>
      <c r="BS38" s="18">
        <v>0</v>
      </c>
      <c r="BT38" s="18">
        <v>2.3976507920883201E-2</v>
      </c>
      <c r="BU38" s="18">
        <v>0.81726766805051099</v>
      </c>
      <c r="BV38" s="18">
        <v>0.81726766805051099</v>
      </c>
      <c r="BW38" s="18">
        <v>0.27129300000000001</v>
      </c>
      <c r="BX38" s="18">
        <v>8.3553251881659206E-3</v>
      </c>
      <c r="BY38" s="18">
        <v>0.31392900000000001</v>
      </c>
      <c r="BZ38" s="18">
        <v>1.6264703178970101E-2</v>
      </c>
      <c r="CA38" s="18">
        <v>0.38919500000000001</v>
      </c>
      <c r="CB38" s="18">
        <v>3.2139252457081199E-2</v>
      </c>
      <c r="CC38" s="18">
        <v>0.57213579999999997</v>
      </c>
      <c r="CD38" s="18">
        <v>6.5848842409718902E-2</v>
      </c>
      <c r="CE38" s="18">
        <v>0.73588699999999996</v>
      </c>
      <c r="CF38" s="18">
        <v>4.5002892784797702E-2</v>
      </c>
      <c r="CG38" s="18">
        <v>0.85175920000000005</v>
      </c>
      <c r="CH38" s="18">
        <v>2.7491211271968401E-2</v>
      </c>
      <c r="CI38" s="18">
        <v>0.8457694</v>
      </c>
      <c r="CJ38" s="18">
        <v>4.1719769172419999E-2</v>
      </c>
      <c r="CK38" s="18">
        <v>0.70882840000000003</v>
      </c>
      <c r="CL38" s="18">
        <v>2.6146173769788901E-2</v>
      </c>
      <c r="CM38" s="18">
        <v>0.82129580000000002</v>
      </c>
      <c r="CN38" s="18">
        <v>4.1509341812416202E-2</v>
      </c>
      <c r="CO38" s="18">
        <v>1.1661634000000001</v>
      </c>
      <c r="CP38" s="18">
        <v>0.23544495231752199</v>
      </c>
      <c r="CQ38" s="18">
        <v>1.707468</v>
      </c>
      <c r="CR38" s="18">
        <v>4.09260903336734E-2</v>
      </c>
      <c r="CS38" s="18">
        <v>1.7318199999999999</v>
      </c>
      <c r="CT38" s="18">
        <v>0</v>
      </c>
    </row>
    <row r="39" spans="1:98" x14ac:dyDescent="0.25">
      <c r="A39" s="18">
        <v>130</v>
      </c>
      <c r="B39" s="18" t="s">
        <v>2176</v>
      </c>
      <c r="C39" s="18" t="s">
        <v>562</v>
      </c>
      <c r="D39" s="18" t="s">
        <v>420</v>
      </c>
      <c r="E39" s="18" t="s">
        <v>398</v>
      </c>
      <c r="F39" s="18">
        <v>7.4840100000000001E-3</v>
      </c>
      <c r="G39" s="18">
        <v>7.4840100000000001E-3</v>
      </c>
      <c r="H39" s="18">
        <v>7.5045199999999998E-3</v>
      </c>
      <c r="I39" s="18">
        <v>7.5776999999999997E-3</v>
      </c>
      <c r="J39" s="18">
        <v>7.7733899999999998E-3</v>
      </c>
      <c r="K39" s="18">
        <v>8.0246999999999992E-3</v>
      </c>
      <c r="L39" s="18">
        <v>8.3255199999999994E-3</v>
      </c>
      <c r="M39" s="18">
        <v>8.9033900000000006E-3</v>
      </c>
      <c r="N39" s="18">
        <v>9.0734300000000004E-3</v>
      </c>
      <c r="O39" s="18">
        <v>9.2710599999999994E-3</v>
      </c>
      <c r="P39" s="18">
        <v>9.5023299999999998E-3</v>
      </c>
      <c r="Q39" s="18">
        <v>9.8607199999999999E-3</v>
      </c>
      <c r="R39" s="18">
        <v>1.02466E-2</v>
      </c>
      <c r="S39" s="18">
        <v>1.05731E-2</v>
      </c>
      <c r="T39" s="18">
        <v>1.10536E-2</v>
      </c>
      <c r="U39" s="18">
        <v>1.18616E-2</v>
      </c>
      <c r="V39" s="18">
        <v>1.2618600000000001E-2</v>
      </c>
      <c r="W39" s="18">
        <v>1.3624799999999999E-2</v>
      </c>
      <c r="X39" s="18">
        <v>1.3808900000000001E-2</v>
      </c>
      <c r="Y39" s="18">
        <v>1.4417299999999999E-2</v>
      </c>
      <c r="Z39" s="18">
        <v>1.5100199999999999E-2</v>
      </c>
      <c r="AA39" s="18">
        <v>1.6066400000000002E-2</v>
      </c>
      <c r="AB39" s="18">
        <v>1.6977300000000001E-2</v>
      </c>
      <c r="AC39" s="18">
        <v>1.70796E-2</v>
      </c>
      <c r="AD39" s="18">
        <v>1.7058299999999998E-2</v>
      </c>
      <c r="AE39" s="18">
        <v>1.7109300000000001E-2</v>
      </c>
      <c r="AF39" s="18">
        <v>1.7166500000000001E-2</v>
      </c>
      <c r="AG39" s="18">
        <v>1.7546800000000001E-2</v>
      </c>
      <c r="AH39" s="18">
        <v>1.8532199999999999E-2</v>
      </c>
      <c r="AI39" s="18">
        <v>1.9238000000000002E-2</v>
      </c>
      <c r="AJ39" s="18">
        <v>1.9799199999999999E-2</v>
      </c>
      <c r="AK39" s="18">
        <v>2.0179699999999998E-2</v>
      </c>
      <c r="AL39" s="18">
        <v>2.0203100000000002E-2</v>
      </c>
      <c r="AM39" s="18">
        <v>2.03173E-2</v>
      </c>
      <c r="AN39" s="18">
        <v>2.0482199999999999E-2</v>
      </c>
      <c r="AO39" s="18">
        <v>1.99539E-2</v>
      </c>
      <c r="AP39" s="18">
        <v>2.0378400000000001E-2</v>
      </c>
      <c r="AQ39" s="18">
        <v>2.2993E-2</v>
      </c>
      <c r="AR39" s="18">
        <v>2.3765499999999998E-2</v>
      </c>
      <c r="AS39" s="18">
        <v>2.65636E-2</v>
      </c>
      <c r="AT39" s="18">
        <v>2.55225E-2</v>
      </c>
      <c r="AU39" s="18">
        <v>2.5833200000000001E-2</v>
      </c>
      <c r="AV39" s="18">
        <v>2.2402499999999999E-2</v>
      </c>
      <c r="AW39" s="18">
        <v>2.39522E-2</v>
      </c>
      <c r="AX39" s="18">
        <v>2.53151E-2</v>
      </c>
      <c r="AY39" s="18">
        <v>2.7125199999999999E-2</v>
      </c>
      <c r="AZ39" s="18">
        <v>2.8461E-2</v>
      </c>
      <c r="BA39" s="18">
        <v>2.3527099999999999E-2</v>
      </c>
      <c r="BB39" s="18">
        <v>2.3881599999999999E-2</v>
      </c>
      <c r="BC39" s="18">
        <v>2.4654499999999999E-2</v>
      </c>
      <c r="BD39" s="18">
        <v>2.52024E-2</v>
      </c>
      <c r="BE39" s="18">
        <v>2.4711199999999999E-2</v>
      </c>
      <c r="BF39" s="18">
        <v>2.4592200000000002E-2</v>
      </c>
      <c r="BG39" s="18">
        <v>2.4592200000000002E-2</v>
      </c>
      <c r="BH39" s="18">
        <v>2.46596E-2</v>
      </c>
      <c r="BI39" s="18">
        <v>2.4592200000000002E-2</v>
      </c>
      <c r="BJ39" s="18">
        <v>2.4592200000000002E-2</v>
      </c>
      <c r="BK39" s="18">
        <v>2.4592200000000002E-2</v>
      </c>
      <c r="BL39" s="18">
        <v>1.7822566896551699E-2</v>
      </c>
      <c r="BM39" s="18">
        <v>6.5739266387052102E-3</v>
      </c>
      <c r="BN39" s="18">
        <v>0.96267635751710001</v>
      </c>
      <c r="BO39" s="18">
        <v>0.95149011843464004</v>
      </c>
      <c r="BP39" s="18">
        <v>0.86434472546591601</v>
      </c>
      <c r="BQ39" s="18">
        <v>0</v>
      </c>
      <c r="BR39" s="19">
        <v>2.4000894573162698E-30</v>
      </c>
      <c r="BS39" s="18">
        <v>0</v>
      </c>
      <c r="BT39" s="18">
        <v>3.7476220000614901E-4</v>
      </c>
      <c r="BU39" s="18">
        <v>0.92674576932239106</v>
      </c>
      <c r="BV39" s="18">
        <v>0.92674576932239106</v>
      </c>
      <c r="BW39" s="18">
        <v>7.5647259999999999E-3</v>
      </c>
      <c r="BX39" s="18">
        <v>1.2284532685454501E-4</v>
      </c>
      <c r="BY39" s="18">
        <v>8.7196200000000008E-3</v>
      </c>
      <c r="BZ39" s="18">
        <v>5.2470649390873802E-4</v>
      </c>
      <c r="CA39" s="18">
        <v>1.0247269999999999E-2</v>
      </c>
      <c r="CB39" s="18">
        <v>6.04295087850299E-4</v>
      </c>
      <c r="CC39" s="18">
        <v>1.326624E-2</v>
      </c>
      <c r="CD39" s="18">
        <v>1.0174029894785999E-3</v>
      </c>
      <c r="CE39" s="18">
        <v>1.645636E-2</v>
      </c>
      <c r="CF39" s="18">
        <v>8.6795407309373201E-4</v>
      </c>
      <c r="CG39" s="18">
        <v>1.791856E-2</v>
      </c>
      <c r="CH39" s="18">
        <v>9.3222548935330003E-4</v>
      </c>
      <c r="CI39" s="18">
        <v>2.01963E-2</v>
      </c>
      <c r="CJ39" s="18">
        <v>2.5218545755058898E-4</v>
      </c>
      <c r="CK39" s="18">
        <v>2.2730879999999998E-2</v>
      </c>
      <c r="CL39" s="18">
        <v>2.6960465550505599E-3</v>
      </c>
      <c r="CM39" s="18">
        <v>2.4605100000000001E-2</v>
      </c>
      <c r="CN39" s="18">
        <v>1.4258048200928501E-3</v>
      </c>
      <c r="CO39" s="18">
        <v>2.5529880000000001E-2</v>
      </c>
      <c r="CP39" s="18">
        <v>2.15816792604283E-3</v>
      </c>
      <c r="CQ39" s="18">
        <v>2.4751519999999999E-2</v>
      </c>
      <c r="CR39" s="18">
        <v>2.56969593531997E-4</v>
      </c>
      <c r="CS39" s="18">
        <v>2.4592200000000002E-2</v>
      </c>
      <c r="CT39" s="19">
        <v>0</v>
      </c>
    </row>
    <row r="40" spans="1:98" x14ac:dyDescent="0.25">
      <c r="A40" s="18">
        <v>131</v>
      </c>
      <c r="B40" s="18" t="s">
        <v>2176</v>
      </c>
      <c r="C40" s="18" t="s">
        <v>563</v>
      </c>
      <c r="D40" s="18" t="s">
        <v>418</v>
      </c>
      <c r="E40" s="18" t="s">
        <v>230</v>
      </c>
      <c r="F40" s="18">
        <v>2.2237799999999999E-2</v>
      </c>
      <c r="G40" s="18">
        <v>2.2237799999999999E-2</v>
      </c>
      <c r="H40" s="18">
        <v>2.2298700000000001E-2</v>
      </c>
      <c r="I40" s="18">
        <v>2.2568100000000001E-2</v>
      </c>
      <c r="J40" s="18">
        <v>2.2905100000000001E-2</v>
      </c>
      <c r="K40" s="18">
        <v>2.38441E-2</v>
      </c>
      <c r="L40" s="18">
        <v>2.5076899999999999E-2</v>
      </c>
      <c r="M40" s="18">
        <v>2.6513599999999998E-2</v>
      </c>
      <c r="N40" s="18">
        <v>2.7649099999999999E-2</v>
      </c>
      <c r="O40" s="18">
        <v>2.8290900000000001E-2</v>
      </c>
      <c r="P40" s="18">
        <v>2.9060900000000001E-2</v>
      </c>
      <c r="Q40" s="18">
        <v>3.0562800000000001E-2</v>
      </c>
      <c r="R40" s="18">
        <v>3.1424100000000003E-2</v>
      </c>
      <c r="S40" s="18">
        <v>3.1576100000000003E-2</v>
      </c>
      <c r="T40" s="18">
        <v>3.2167899999999999E-2</v>
      </c>
      <c r="U40" s="18">
        <v>3.47955E-2</v>
      </c>
      <c r="V40" s="18">
        <v>3.7952699999999999E-2</v>
      </c>
      <c r="W40" s="18">
        <v>4.0297300000000001E-2</v>
      </c>
      <c r="X40" s="18">
        <v>3.9829000000000003E-2</v>
      </c>
      <c r="Y40" s="18">
        <v>4.1855999999999997E-2</v>
      </c>
      <c r="Z40" s="18">
        <v>4.4684399999999999E-2</v>
      </c>
      <c r="AA40" s="18">
        <v>4.6789999999999998E-2</v>
      </c>
      <c r="AB40" s="18">
        <v>5.0106900000000003E-2</v>
      </c>
      <c r="AC40" s="18">
        <v>5.1320600000000001E-2</v>
      </c>
      <c r="AD40" s="18">
        <v>5.2596700000000003E-2</v>
      </c>
      <c r="AE40" s="18">
        <v>5.1652200000000002E-2</v>
      </c>
      <c r="AF40" s="18">
        <v>5.2262000000000003E-2</v>
      </c>
      <c r="AG40" s="18">
        <v>5.63496E-2</v>
      </c>
      <c r="AH40" s="18">
        <v>5.9267599999999997E-2</v>
      </c>
      <c r="AI40" s="18">
        <v>5.0210299999999999E-2</v>
      </c>
      <c r="AJ40" s="18">
        <v>4.9944500000000003E-2</v>
      </c>
      <c r="AK40" s="18">
        <v>5.2025500000000002E-2</v>
      </c>
      <c r="AL40" s="18">
        <v>5.3660100000000002E-2</v>
      </c>
      <c r="AM40" s="18">
        <v>5.6062099999999997E-2</v>
      </c>
      <c r="AN40" s="18">
        <v>5.2532799999999998E-2</v>
      </c>
      <c r="AO40" s="18">
        <v>5.4250300000000001E-2</v>
      </c>
      <c r="AP40" s="18">
        <v>5.5228100000000002E-2</v>
      </c>
      <c r="AQ40" s="18">
        <v>5.8161999999999998E-2</v>
      </c>
      <c r="AR40" s="18">
        <v>6.5182199999999996E-2</v>
      </c>
      <c r="AS40" s="18">
        <v>6.9402400000000003E-2</v>
      </c>
      <c r="AT40" s="18">
        <v>7.0697200000000002E-2</v>
      </c>
      <c r="AU40" s="18">
        <v>7.3309899999999997E-2</v>
      </c>
      <c r="AV40" s="18">
        <v>7.4360499999999996E-2</v>
      </c>
      <c r="AW40" s="18">
        <v>7.5420699999999993E-2</v>
      </c>
      <c r="AX40" s="18">
        <v>7.7872399999999994E-2</v>
      </c>
      <c r="AY40" s="18">
        <v>8.1347900000000001E-2</v>
      </c>
      <c r="AZ40" s="18">
        <v>8.7304999999999994E-2</v>
      </c>
      <c r="BA40" s="18">
        <v>9.24677E-2</v>
      </c>
      <c r="BB40" s="18">
        <v>9.6093200000000004E-2</v>
      </c>
      <c r="BC40" s="18">
        <v>0.10087</v>
      </c>
      <c r="BD40" s="18">
        <v>0.107802</v>
      </c>
      <c r="BE40" s="18">
        <v>0.110293</v>
      </c>
      <c r="BF40" s="18">
        <v>0.112762</v>
      </c>
      <c r="BG40" s="18">
        <v>0.112762</v>
      </c>
      <c r="BH40" s="18">
        <v>0.113071</v>
      </c>
      <c r="BI40" s="18">
        <v>0.112762</v>
      </c>
      <c r="BJ40" s="18">
        <v>0.112762</v>
      </c>
      <c r="BK40" s="18">
        <v>0.112762</v>
      </c>
      <c r="BL40" s="18">
        <v>5.8613020689655203E-2</v>
      </c>
      <c r="BM40" s="18">
        <v>2.9100059412459699E-2</v>
      </c>
      <c r="BN40" s="18">
        <v>0.96269589506278297</v>
      </c>
      <c r="BO40" s="18">
        <v>0.98853798411588001</v>
      </c>
      <c r="BP40" s="18">
        <v>0.94810846992820297</v>
      </c>
      <c r="BQ40" s="18">
        <v>0</v>
      </c>
      <c r="BR40" s="19">
        <v>1.11942915151939E-47</v>
      </c>
      <c r="BS40" s="18">
        <v>0</v>
      </c>
      <c r="BT40" s="18">
        <v>1.6589512196622299E-3</v>
      </c>
      <c r="BU40" s="18">
        <v>0.92678338637072899</v>
      </c>
      <c r="BV40" s="18">
        <v>0.92678338637072899</v>
      </c>
      <c r="BW40" s="18">
        <v>2.2449500000000001E-2</v>
      </c>
      <c r="BX40" s="18">
        <v>2.8896874398453599E-4</v>
      </c>
      <c r="BY40" s="18">
        <v>2.627492E-2</v>
      </c>
      <c r="BZ40" s="18">
        <v>1.8271324505902699E-3</v>
      </c>
      <c r="CA40" s="18">
        <v>3.0958360000000001E-2</v>
      </c>
      <c r="CB40" s="18">
        <v>1.2060602837337801E-3</v>
      </c>
      <c r="CC40" s="18">
        <v>3.8946099999999997E-2</v>
      </c>
      <c r="CD40" s="18">
        <v>2.70587766630349E-3</v>
      </c>
      <c r="CE40" s="18">
        <v>4.9099719999999999E-2</v>
      </c>
      <c r="CF40" s="18">
        <v>3.2789268758238602E-3</v>
      </c>
      <c r="CG40" s="18">
        <v>5.3948339999999997E-2</v>
      </c>
      <c r="CH40" s="18">
        <v>3.7466492053566999E-3</v>
      </c>
      <c r="CI40" s="18">
        <v>5.2845000000000003E-2</v>
      </c>
      <c r="CJ40" s="18">
        <v>2.2470018780588498E-3</v>
      </c>
      <c r="CK40" s="18">
        <v>6.0444999999999999E-2</v>
      </c>
      <c r="CL40" s="18">
        <v>6.58556226339103E-3</v>
      </c>
      <c r="CM40" s="18">
        <v>7.4332140000000005E-2</v>
      </c>
      <c r="CN40" s="18">
        <v>2.64466309064122E-3</v>
      </c>
      <c r="CO40" s="18">
        <v>9.1616760000000005E-2</v>
      </c>
      <c r="CP40" s="18">
        <v>7.5898917062761804E-3</v>
      </c>
      <c r="CQ40" s="18">
        <v>0.11133800000000001</v>
      </c>
      <c r="CR40" s="18">
        <v>2.2723425137949598E-3</v>
      </c>
      <c r="CS40" s="18">
        <v>0.112762</v>
      </c>
      <c r="CT40" s="18">
        <v>0</v>
      </c>
    </row>
    <row r="41" spans="1:98" x14ac:dyDescent="0.25">
      <c r="A41" s="18">
        <v>132</v>
      </c>
      <c r="B41" s="18" t="s">
        <v>2176</v>
      </c>
      <c r="C41" s="18" t="s">
        <v>564</v>
      </c>
      <c r="D41" s="18" t="s">
        <v>418</v>
      </c>
      <c r="E41" s="18" t="s">
        <v>218</v>
      </c>
      <c r="F41" s="18">
        <v>2.8046700000000001E-2</v>
      </c>
      <c r="G41" s="18">
        <v>2.8046700000000001E-2</v>
      </c>
      <c r="H41" s="18">
        <v>2.8123499999999999E-2</v>
      </c>
      <c r="I41" s="18">
        <v>2.6037999999999999E-2</v>
      </c>
      <c r="J41" s="18">
        <v>2.6763800000000001E-2</v>
      </c>
      <c r="K41" s="18">
        <v>2.74807E-2</v>
      </c>
      <c r="L41" s="18">
        <v>3.0623500000000001E-2</v>
      </c>
      <c r="M41" s="18">
        <v>3.2473299999999997E-2</v>
      </c>
      <c r="N41" s="18">
        <v>3.3571200000000002E-2</v>
      </c>
      <c r="O41" s="18">
        <v>3.46162E-2</v>
      </c>
      <c r="P41" s="18">
        <v>3.6384199999999998E-2</v>
      </c>
      <c r="Q41" s="18">
        <v>3.6551699999999999E-2</v>
      </c>
      <c r="R41" s="18">
        <v>3.7810000000000003E-2</v>
      </c>
      <c r="S41" s="18">
        <v>3.9571200000000001E-2</v>
      </c>
      <c r="T41" s="18">
        <v>4.2255599999999997E-2</v>
      </c>
      <c r="U41" s="18">
        <v>4.6159499999999999E-2</v>
      </c>
      <c r="V41" s="18">
        <v>5.0184199999999998E-2</v>
      </c>
      <c r="W41" s="18">
        <v>5.3328800000000003E-2</v>
      </c>
      <c r="X41" s="18">
        <v>5.5971699999999999E-2</v>
      </c>
      <c r="Y41" s="18">
        <v>5.7617500000000002E-2</v>
      </c>
      <c r="Z41" s="18">
        <v>5.8908799999999997E-2</v>
      </c>
      <c r="AA41" s="18">
        <v>6.3192100000000001E-2</v>
      </c>
      <c r="AB41" s="18">
        <v>6.6286499999999998E-2</v>
      </c>
      <c r="AC41" s="18">
        <v>6.8583199999999997E-2</v>
      </c>
      <c r="AD41" s="18">
        <v>6.9962999999999997E-2</v>
      </c>
      <c r="AE41" s="18">
        <v>7.2336300000000006E-2</v>
      </c>
      <c r="AF41" s="18">
        <v>7.1922899999999998E-2</v>
      </c>
      <c r="AG41" s="18">
        <v>7.1727200000000005E-2</v>
      </c>
      <c r="AH41" s="18">
        <v>7.6687099999999994E-2</v>
      </c>
      <c r="AI41" s="18">
        <v>8.1023700000000004E-2</v>
      </c>
      <c r="AJ41" s="18">
        <v>8.3718200000000006E-2</v>
      </c>
      <c r="AK41" s="18">
        <v>8.5823499999999997E-2</v>
      </c>
      <c r="AL41" s="18">
        <v>8.8441199999999998E-2</v>
      </c>
      <c r="AM41" s="18">
        <v>9.2784699999999998E-2</v>
      </c>
      <c r="AN41" s="18">
        <v>0.102052</v>
      </c>
      <c r="AO41" s="18">
        <v>9.9147100000000002E-2</v>
      </c>
      <c r="AP41" s="18">
        <v>0.10230300000000001</v>
      </c>
      <c r="AQ41" s="18">
        <v>0.10749599999999999</v>
      </c>
      <c r="AR41" s="18">
        <v>0.110121</v>
      </c>
      <c r="AS41" s="18">
        <v>0.111262</v>
      </c>
      <c r="AT41" s="18">
        <v>0.108894</v>
      </c>
      <c r="AU41" s="18">
        <v>9.9043800000000001E-2</v>
      </c>
      <c r="AV41" s="18">
        <v>9.7927299999999995E-2</v>
      </c>
      <c r="AW41" s="18">
        <v>0.100346</v>
      </c>
      <c r="AX41" s="18">
        <v>0.103631</v>
      </c>
      <c r="AY41" s="18">
        <v>0.108969</v>
      </c>
      <c r="AZ41" s="18">
        <v>0.117982</v>
      </c>
      <c r="BA41" s="18">
        <v>0.12812200000000001</v>
      </c>
      <c r="BB41" s="18">
        <v>0.14580299999999999</v>
      </c>
      <c r="BC41" s="18">
        <v>0.150837</v>
      </c>
      <c r="BD41" s="18">
        <v>0.16461000000000001</v>
      </c>
      <c r="BE41" s="18">
        <v>0.15931200000000001</v>
      </c>
      <c r="BF41" s="18">
        <v>0.17075599999999999</v>
      </c>
      <c r="BG41" s="18">
        <v>0.17075599999999999</v>
      </c>
      <c r="BH41" s="18">
        <v>0.17122399999999999</v>
      </c>
      <c r="BI41" s="18">
        <v>0.17075599999999999</v>
      </c>
      <c r="BJ41" s="18">
        <v>0.17075599999999999</v>
      </c>
      <c r="BK41" s="18">
        <v>0.17075599999999999</v>
      </c>
      <c r="BL41" s="18">
        <v>8.5273768965517194E-2</v>
      </c>
      <c r="BM41" s="18">
        <v>4.6142650433465403E-2</v>
      </c>
      <c r="BN41" s="18">
        <v>0.97162583610090503</v>
      </c>
      <c r="BO41" s="18">
        <v>0.98872260803123502</v>
      </c>
      <c r="BP41" s="18">
        <v>0.94082466606191795</v>
      </c>
      <c r="BQ41" s="18">
        <v>0</v>
      </c>
      <c r="BR41" s="19">
        <v>7.1216736036804396E-48</v>
      </c>
      <c r="BS41" s="18">
        <v>0</v>
      </c>
      <c r="BT41" s="18">
        <v>2.6549247223845401E-3</v>
      </c>
      <c r="BU41" s="18">
        <v>0.94405676537877903</v>
      </c>
      <c r="BV41" s="18">
        <v>0.94405676537877903</v>
      </c>
      <c r="BW41" s="18">
        <v>2.7403739999999999E-2</v>
      </c>
      <c r="BX41" s="19">
        <v>9.5126475441908401E-4</v>
      </c>
      <c r="BY41" s="18">
        <v>3.175298E-2</v>
      </c>
      <c r="BZ41" s="18">
        <v>2.8085100635390301E-3</v>
      </c>
      <c r="CA41" s="18">
        <v>3.851454E-2</v>
      </c>
      <c r="CB41" s="18">
        <v>2.44946556783311E-3</v>
      </c>
      <c r="CC41" s="18">
        <v>5.2652339999999999E-2</v>
      </c>
      <c r="CD41" s="18">
        <v>4.5928544798414898E-3</v>
      </c>
      <c r="CE41" s="18">
        <v>6.5386719999999995E-2</v>
      </c>
      <c r="CF41" s="18">
        <v>4.4370381885893203E-3</v>
      </c>
      <c r="CG41" s="18">
        <v>7.4739440000000004E-2</v>
      </c>
      <c r="CH41" s="18">
        <v>4.0640765393875102E-3</v>
      </c>
      <c r="CI41" s="18">
        <v>9.0563920000000006E-2</v>
      </c>
      <c r="CJ41" s="18">
        <v>7.2586026580189703E-3</v>
      </c>
      <c r="CK41" s="18">
        <v>0.10606582000000001</v>
      </c>
      <c r="CL41" s="18">
        <v>5.1845367933885797E-3</v>
      </c>
      <c r="CM41" s="18">
        <v>0.10196842</v>
      </c>
      <c r="CN41" s="18">
        <v>4.4227856111279003E-3</v>
      </c>
      <c r="CO41" s="18">
        <v>0.1303426</v>
      </c>
      <c r="CP41" s="18">
        <v>1.7843701081894401E-2</v>
      </c>
      <c r="CQ41" s="18">
        <v>0.1673316</v>
      </c>
      <c r="CR41" s="18">
        <v>5.2517830115114102E-3</v>
      </c>
      <c r="CS41" s="18">
        <v>0.17075599999999999</v>
      </c>
      <c r="CT41" s="18">
        <v>0</v>
      </c>
    </row>
    <row r="42" spans="1:98" x14ac:dyDescent="0.25">
      <c r="A42" s="18">
        <v>133</v>
      </c>
      <c r="B42" s="18" t="s">
        <v>2176</v>
      </c>
      <c r="C42" s="18" t="s">
        <v>565</v>
      </c>
      <c r="D42" s="18" t="s">
        <v>412</v>
      </c>
      <c r="E42" s="18" t="s">
        <v>566</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t="s">
        <v>1903</v>
      </c>
      <c r="BO42" s="18" t="s">
        <v>1903</v>
      </c>
      <c r="BP42" s="18" t="s">
        <v>1903</v>
      </c>
      <c r="BQ42" s="18" t="s">
        <v>1903</v>
      </c>
      <c r="BR42" s="18" t="s">
        <v>1903</v>
      </c>
      <c r="BS42" s="18" t="s">
        <v>1903</v>
      </c>
      <c r="BT42" s="18">
        <v>0</v>
      </c>
      <c r="BU42" s="18" t="s">
        <v>1903</v>
      </c>
      <c r="BV42" s="18" t="s">
        <v>1903</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row>
    <row r="43" spans="1:98" x14ac:dyDescent="0.25">
      <c r="A43" s="18">
        <v>134</v>
      </c>
      <c r="B43" s="18" t="s">
        <v>2176</v>
      </c>
      <c r="C43" s="18" t="s">
        <v>567</v>
      </c>
      <c r="D43" s="18" t="s">
        <v>418</v>
      </c>
      <c r="E43" s="18" t="s">
        <v>220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t="s">
        <v>1903</v>
      </c>
      <c r="BO43" s="18" t="s">
        <v>1903</v>
      </c>
      <c r="BP43" s="18" t="s">
        <v>1903</v>
      </c>
      <c r="BQ43" s="18" t="s">
        <v>1903</v>
      </c>
      <c r="BR43" s="18" t="s">
        <v>1903</v>
      </c>
      <c r="BS43" s="18" t="s">
        <v>1903</v>
      </c>
      <c r="BT43" s="18">
        <v>0</v>
      </c>
      <c r="BU43" s="18" t="s">
        <v>1903</v>
      </c>
      <c r="BV43" s="18" t="s">
        <v>1903</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row>
    <row r="44" spans="1:98" x14ac:dyDescent="0.25">
      <c r="A44" s="18">
        <v>135</v>
      </c>
      <c r="B44" s="18" t="s">
        <v>2176</v>
      </c>
      <c r="C44" s="18" t="s">
        <v>568</v>
      </c>
      <c r="D44" s="18" t="s">
        <v>418</v>
      </c>
      <c r="E44" s="18" t="s">
        <v>208</v>
      </c>
      <c r="F44" s="18">
        <v>2.2069600000000002E-2</v>
      </c>
      <c r="G44" s="18">
        <v>2.2069600000000002E-2</v>
      </c>
      <c r="H44" s="18">
        <v>2.21301E-2</v>
      </c>
      <c r="I44" s="18">
        <v>2.2808200000000001E-2</v>
      </c>
      <c r="J44" s="18">
        <v>2.3538900000000001E-2</v>
      </c>
      <c r="K44" s="18">
        <v>2.4239400000000001E-2</v>
      </c>
      <c r="L44" s="18">
        <v>2.4837700000000001E-2</v>
      </c>
      <c r="M44" s="18">
        <v>2.66354E-2</v>
      </c>
      <c r="N44" s="18">
        <v>2.8268999999999999E-2</v>
      </c>
      <c r="O44" s="18">
        <v>2.9081200000000001E-2</v>
      </c>
      <c r="P44" s="18">
        <v>2.8911099999999999E-2</v>
      </c>
      <c r="Q44" s="18">
        <v>3.0315000000000002E-2</v>
      </c>
      <c r="R44" s="18">
        <v>3.1427200000000002E-2</v>
      </c>
      <c r="S44" s="18">
        <v>3.4680299999999997E-2</v>
      </c>
      <c r="T44" s="18">
        <v>3.6481E-2</v>
      </c>
      <c r="U44" s="18">
        <v>3.8500199999999998E-2</v>
      </c>
      <c r="V44" s="18">
        <v>4.1869200000000002E-2</v>
      </c>
      <c r="W44" s="18">
        <v>4.4396400000000003E-2</v>
      </c>
      <c r="X44" s="18">
        <v>4.65893E-2</v>
      </c>
      <c r="Y44" s="18">
        <v>5.0148499999999999E-2</v>
      </c>
      <c r="Z44" s="18">
        <v>5.3867100000000001E-2</v>
      </c>
      <c r="AA44" s="18">
        <v>5.7021799999999997E-2</v>
      </c>
      <c r="AB44" s="18">
        <v>6.0915499999999997E-2</v>
      </c>
      <c r="AC44" s="18">
        <v>6.2110400000000003E-2</v>
      </c>
      <c r="AD44" s="18">
        <v>6.2274999999999997E-2</v>
      </c>
      <c r="AE44" s="18">
        <v>6.3865699999999997E-2</v>
      </c>
      <c r="AF44" s="18">
        <v>6.4977900000000005E-2</v>
      </c>
      <c r="AG44" s="18">
        <v>6.5976400000000004E-2</v>
      </c>
      <c r="AH44" s="18">
        <v>6.8596900000000002E-2</v>
      </c>
      <c r="AI44" s="18">
        <v>7.1308700000000003E-2</v>
      </c>
      <c r="AJ44" s="18">
        <v>7.8162200000000001E-2</v>
      </c>
      <c r="AK44" s="18">
        <v>8.4639500000000006E-2</v>
      </c>
      <c r="AL44" s="18">
        <v>9.0641100000000002E-2</v>
      </c>
      <c r="AM44" s="18">
        <v>9.6650600000000003E-2</v>
      </c>
      <c r="AN44" s="18">
        <v>9.2094499999999996E-2</v>
      </c>
      <c r="AO44" s="18">
        <v>9.7317699999999993E-2</v>
      </c>
      <c r="AP44" s="18">
        <v>8.2770499999999997E-2</v>
      </c>
      <c r="AQ44" s="18">
        <v>8.9624300000000004E-2</v>
      </c>
      <c r="AR44" s="18">
        <v>0.105101</v>
      </c>
      <c r="AS44" s="18">
        <v>0.113215</v>
      </c>
      <c r="AT44" s="18">
        <v>0.102089</v>
      </c>
      <c r="AU44" s="18">
        <v>0.10566200000000001</v>
      </c>
      <c r="AV44" s="18">
        <v>0.107187</v>
      </c>
      <c r="AW44" s="18">
        <v>0.109014</v>
      </c>
      <c r="AX44" s="18">
        <v>0.12634300000000001</v>
      </c>
      <c r="AY44" s="18">
        <v>0.12639600000000001</v>
      </c>
      <c r="AZ44" s="18">
        <v>0.13275400000000001</v>
      </c>
      <c r="BA44" s="18">
        <v>0.13878599999999999</v>
      </c>
      <c r="BB44" s="18">
        <v>0.147977</v>
      </c>
      <c r="BC44" s="18">
        <v>0.155921</v>
      </c>
      <c r="BD44" s="18">
        <v>0.16746900000000001</v>
      </c>
      <c r="BE44" s="18">
        <v>0.177844</v>
      </c>
      <c r="BF44" s="18">
        <v>0.18588399999999999</v>
      </c>
      <c r="BG44" s="18">
        <v>0.18588399999999999</v>
      </c>
      <c r="BH44" s="18">
        <v>0.186393</v>
      </c>
      <c r="BI44" s="18">
        <v>0.18588399999999999</v>
      </c>
      <c r="BJ44" s="18">
        <v>0.18588399999999999</v>
      </c>
      <c r="BK44" s="18">
        <v>0.18588399999999999</v>
      </c>
      <c r="BL44" s="18">
        <v>8.4541105172413797E-2</v>
      </c>
      <c r="BM44" s="18">
        <v>5.3224792394981901E-2</v>
      </c>
      <c r="BN44" s="18">
        <v>0.96731031500311504</v>
      </c>
      <c r="BO44" s="18">
        <v>0.99647681247614595</v>
      </c>
      <c r="BP44" s="18">
        <v>0.97360178346020398</v>
      </c>
      <c r="BQ44" s="18">
        <v>0</v>
      </c>
      <c r="BR44" s="19">
        <v>5.6103241077606099E-62</v>
      </c>
      <c r="BS44" s="18">
        <v>0</v>
      </c>
      <c r="BT44" s="18">
        <v>3.04881038789255E-3</v>
      </c>
      <c r="BU44" s="18">
        <v>0.93568924551142096</v>
      </c>
      <c r="BV44" s="18">
        <v>0.93568924551142096</v>
      </c>
      <c r="BW44" s="18">
        <v>2.252328E-2</v>
      </c>
      <c r="BX44" s="18">
        <v>6.4786283038927299E-4</v>
      </c>
      <c r="BY44" s="18">
        <v>2.6612540000000001E-2</v>
      </c>
      <c r="BZ44" s="18">
        <v>2.0988398576356399E-3</v>
      </c>
      <c r="CA44" s="18">
        <v>3.2362920000000003E-2</v>
      </c>
      <c r="CB44" s="18">
        <v>3.1350216310258501E-3</v>
      </c>
      <c r="CC44" s="18">
        <v>4.4300720000000002E-2</v>
      </c>
      <c r="CD44" s="18">
        <v>4.44414237474454E-3</v>
      </c>
      <c r="CE44" s="18">
        <v>5.9237959999999999E-2</v>
      </c>
      <c r="CF44" s="18">
        <v>3.67580488641603E-3</v>
      </c>
      <c r="CG44" s="18">
        <v>6.6945119999999997E-2</v>
      </c>
      <c r="CH44" s="18">
        <v>3.0025159486670502E-3</v>
      </c>
      <c r="CI44" s="18">
        <v>8.8437580000000002E-2</v>
      </c>
      <c r="CJ44" s="18">
        <v>7.1709676409115099E-3</v>
      </c>
      <c r="CK44" s="18">
        <v>9.7605700000000004E-2</v>
      </c>
      <c r="CL44" s="18">
        <v>1.20799277479213E-2</v>
      </c>
      <c r="CM44" s="18">
        <v>0.110059</v>
      </c>
      <c r="CN44" s="18">
        <v>9.4520311838249896E-3</v>
      </c>
      <c r="CO44" s="18">
        <v>0.14036680000000001</v>
      </c>
      <c r="CP44" s="18">
        <v>1.1784366622776101E-2</v>
      </c>
      <c r="CQ44" s="18">
        <v>0.18069479999999999</v>
      </c>
      <c r="CR44" s="18">
        <v>8.2063073729905997E-3</v>
      </c>
      <c r="CS44" s="18">
        <v>0.18588399999999999</v>
      </c>
      <c r="CT44" s="18">
        <v>0</v>
      </c>
    </row>
    <row r="45" spans="1:98" x14ac:dyDescent="0.25">
      <c r="A45" s="18">
        <v>136</v>
      </c>
      <c r="B45" s="18" t="s">
        <v>2176</v>
      </c>
      <c r="C45" s="18" t="s">
        <v>569</v>
      </c>
      <c r="D45" s="18" t="s">
        <v>458</v>
      </c>
      <c r="E45" s="18" t="s">
        <v>210</v>
      </c>
      <c r="F45" s="18">
        <v>0.238147</v>
      </c>
      <c r="G45" s="18">
        <v>0.238147</v>
      </c>
      <c r="H45" s="18">
        <v>0.23880000000000001</v>
      </c>
      <c r="I45" s="18">
        <v>0.24418100000000001</v>
      </c>
      <c r="J45" s="18">
        <v>0.25312299999999999</v>
      </c>
      <c r="K45" s="18">
        <v>0.263629</v>
      </c>
      <c r="L45" s="18">
        <v>0.27529500000000001</v>
      </c>
      <c r="M45" s="18">
        <v>0.29062100000000002</v>
      </c>
      <c r="N45" s="18">
        <v>0.30266500000000002</v>
      </c>
      <c r="O45" s="18">
        <v>0.30722500000000003</v>
      </c>
      <c r="P45" s="18">
        <v>0.31775300000000001</v>
      </c>
      <c r="Q45" s="18">
        <v>0.33436300000000002</v>
      </c>
      <c r="R45" s="18">
        <v>0.34619499999999997</v>
      </c>
      <c r="S45" s="18">
        <v>0.39076899999999998</v>
      </c>
      <c r="T45" s="18">
        <v>0.418848</v>
      </c>
      <c r="U45" s="18">
        <v>0.48306500000000002</v>
      </c>
      <c r="V45" s="18">
        <v>0.52795300000000001</v>
      </c>
      <c r="W45" s="18">
        <v>0.53337400000000001</v>
      </c>
      <c r="X45" s="18">
        <v>0.57215199999999999</v>
      </c>
      <c r="Y45" s="18">
        <v>0.61452099999999998</v>
      </c>
      <c r="Z45" s="18">
        <v>0.66169999999999995</v>
      </c>
      <c r="AA45" s="18">
        <v>0.72684000000000004</v>
      </c>
      <c r="AB45" s="18">
        <v>0.77566400000000002</v>
      </c>
      <c r="AC45" s="18">
        <v>0.79822899999999997</v>
      </c>
      <c r="AD45" s="18">
        <v>0.82912799999999998</v>
      </c>
      <c r="AE45" s="18">
        <v>0.87321099999999996</v>
      </c>
      <c r="AF45" s="18">
        <v>0.92077200000000003</v>
      </c>
      <c r="AG45" s="18">
        <v>0.92255699999999996</v>
      </c>
      <c r="AH45" s="18">
        <v>0.910057</v>
      </c>
      <c r="AI45" s="18">
        <v>0.96301800000000004</v>
      </c>
      <c r="AJ45" s="18">
        <v>1.01434</v>
      </c>
      <c r="AK45" s="18">
        <v>1.07002</v>
      </c>
      <c r="AL45" s="18">
        <v>1.1369400000000001</v>
      </c>
      <c r="AM45" s="18">
        <v>1.20218</v>
      </c>
      <c r="AN45" s="18">
        <v>1.29478</v>
      </c>
      <c r="AO45" s="18">
        <v>1.3710800000000001</v>
      </c>
      <c r="AP45" s="18">
        <v>1.4449399999999999</v>
      </c>
      <c r="AQ45" s="18">
        <v>1.5770299999999999</v>
      </c>
      <c r="AR45" s="18">
        <v>1.66845</v>
      </c>
      <c r="AS45" s="18">
        <v>1.69699</v>
      </c>
      <c r="AT45" s="18">
        <v>1.5488900000000001</v>
      </c>
      <c r="AU45" s="18">
        <v>1.6241699999999999</v>
      </c>
      <c r="AV45" s="18">
        <v>1.73837</v>
      </c>
      <c r="AW45" s="18">
        <v>1.7586999999999999</v>
      </c>
      <c r="AX45" s="18">
        <v>1.83064</v>
      </c>
      <c r="AY45" s="18">
        <v>1.91069</v>
      </c>
      <c r="AZ45" s="18">
        <v>2.0076800000000001</v>
      </c>
      <c r="BA45" s="18">
        <v>2.113</v>
      </c>
      <c r="BB45" s="18">
        <v>2.2298100000000001</v>
      </c>
      <c r="BC45" s="18">
        <v>2.3868200000000002</v>
      </c>
      <c r="BD45" s="18">
        <v>2.5468099999999998</v>
      </c>
      <c r="BE45" s="18">
        <v>2.4771700000000001</v>
      </c>
      <c r="BF45" s="18">
        <v>2.6692100000000001</v>
      </c>
      <c r="BG45" s="18">
        <v>2.6692100000000001</v>
      </c>
      <c r="BH45" s="18">
        <v>2.6765300000000001</v>
      </c>
      <c r="BI45" s="18">
        <v>2.6692100000000001</v>
      </c>
      <c r="BJ45" s="18">
        <v>2.6692100000000001</v>
      </c>
      <c r="BK45" s="18">
        <v>2.6692100000000001</v>
      </c>
      <c r="BL45" s="18">
        <v>1.1938634827586201</v>
      </c>
      <c r="BM45" s="18">
        <v>0.82449712918433005</v>
      </c>
      <c r="BN45" s="18">
        <v>0.97486505255780098</v>
      </c>
      <c r="BO45" s="18">
        <v>0.99819996901945995</v>
      </c>
      <c r="BP45" s="18">
        <v>0.98331352194858501</v>
      </c>
      <c r="BQ45" s="18">
        <v>0</v>
      </c>
      <c r="BR45" s="18">
        <v>3.9119449623848298E-70</v>
      </c>
      <c r="BS45" s="18">
        <v>0</v>
      </c>
      <c r="BT45" s="18">
        <v>4.75975139807433E-2</v>
      </c>
      <c r="BU45" s="18">
        <v>0.95036187069851896</v>
      </c>
      <c r="BV45" s="18">
        <v>0.95036187069851896</v>
      </c>
      <c r="BW45" s="18">
        <v>0.24247959999999999</v>
      </c>
      <c r="BX45" s="18">
        <v>6.4664330816919403E-3</v>
      </c>
      <c r="BY45" s="18">
        <v>0.287887</v>
      </c>
      <c r="BZ45" s="18">
        <v>1.8349600213628602E-2</v>
      </c>
      <c r="CA45" s="18">
        <v>0.36158560000000001</v>
      </c>
      <c r="CB45" s="18">
        <v>4.1922221527490602E-2</v>
      </c>
      <c r="CC45" s="18">
        <v>0.54621299999999995</v>
      </c>
      <c r="CD45" s="18">
        <v>4.9559943528014599E-2</v>
      </c>
      <c r="CE45" s="18">
        <v>0.75831219999999999</v>
      </c>
      <c r="CF45" s="18">
        <v>6.56386509169712E-2</v>
      </c>
      <c r="CG45" s="18">
        <v>0.91792300000000004</v>
      </c>
      <c r="CH45" s="18">
        <v>3.2109915454575699E-2</v>
      </c>
      <c r="CI45" s="18">
        <v>1.1436519999999999</v>
      </c>
      <c r="CJ45" s="18">
        <v>0.11006079556318001</v>
      </c>
      <c r="CK45" s="18">
        <v>1.551698</v>
      </c>
      <c r="CL45" s="18">
        <v>0.14089236803319</v>
      </c>
      <c r="CM45" s="18">
        <v>1.7001539999999999</v>
      </c>
      <c r="CN45" s="18">
        <v>0.112437826064007</v>
      </c>
      <c r="CO45" s="18">
        <v>2.1295999999999999</v>
      </c>
      <c r="CP45" s="18">
        <v>0.186591671169964</v>
      </c>
      <c r="CQ45" s="18">
        <v>2.6077859999999999</v>
      </c>
      <c r="CR45" s="18">
        <v>9.0898521880171404E-2</v>
      </c>
      <c r="CS45" s="18">
        <v>2.6692100000000001</v>
      </c>
      <c r="CT45" s="19">
        <v>0</v>
      </c>
    </row>
    <row r="46" spans="1:98" x14ac:dyDescent="0.25">
      <c r="A46" s="18">
        <v>137</v>
      </c>
      <c r="B46" s="18" t="s">
        <v>2176</v>
      </c>
      <c r="C46" s="18" t="s">
        <v>570</v>
      </c>
      <c r="D46" s="18" t="s">
        <v>412</v>
      </c>
      <c r="E46" s="18" t="s">
        <v>571</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18">
        <v>0</v>
      </c>
      <c r="AW46" s="18">
        <v>0</v>
      </c>
      <c r="AX46" s="18">
        <v>0</v>
      </c>
      <c r="AY46" s="18">
        <v>0</v>
      </c>
      <c r="AZ46" s="18">
        <v>0</v>
      </c>
      <c r="BA46" s="18">
        <v>0</v>
      </c>
      <c r="BB46" s="18">
        <v>0</v>
      </c>
      <c r="BC46" s="18">
        <v>0</v>
      </c>
      <c r="BD46" s="18">
        <v>0</v>
      </c>
      <c r="BE46" s="18">
        <v>0</v>
      </c>
      <c r="BF46" s="18">
        <v>0</v>
      </c>
      <c r="BG46" s="18">
        <v>0</v>
      </c>
      <c r="BH46" s="18">
        <v>0</v>
      </c>
      <c r="BI46" s="18">
        <v>0</v>
      </c>
      <c r="BJ46" s="18">
        <v>0</v>
      </c>
      <c r="BK46" s="18">
        <v>0</v>
      </c>
      <c r="BL46" s="18">
        <v>0</v>
      </c>
      <c r="BM46" s="18">
        <v>0</v>
      </c>
      <c r="BN46" s="18" t="s">
        <v>1903</v>
      </c>
      <c r="BO46" s="18" t="s">
        <v>1903</v>
      </c>
      <c r="BP46" s="18" t="s">
        <v>1903</v>
      </c>
      <c r="BQ46" s="18" t="s">
        <v>1903</v>
      </c>
      <c r="BR46" s="18" t="s">
        <v>1903</v>
      </c>
      <c r="BS46" s="18" t="s">
        <v>1903</v>
      </c>
      <c r="BT46" s="18">
        <v>0</v>
      </c>
      <c r="BU46" s="18" t="s">
        <v>1903</v>
      </c>
      <c r="BV46" s="18" t="s">
        <v>1903</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18">
        <v>0</v>
      </c>
      <c r="CS46" s="18">
        <v>0</v>
      </c>
      <c r="CT46" s="18">
        <v>0</v>
      </c>
    </row>
    <row r="47" spans="1:98" x14ac:dyDescent="0.25">
      <c r="A47" s="18">
        <v>138</v>
      </c>
      <c r="B47" s="18" t="s">
        <v>2176</v>
      </c>
      <c r="C47" s="18" t="s">
        <v>572</v>
      </c>
      <c r="D47" s="18" t="s">
        <v>418</v>
      </c>
      <c r="E47" s="18" t="s">
        <v>236</v>
      </c>
      <c r="F47" s="18">
        <v>1.36642E-2</v>
      </c>
      <c r="G47" s="18">
        <v>1.36642E-2</v>
      </c>
      <c r="H47" s="18">
        <v>1.3701700000000001E-2</v>
      </c>
      <c r="I47" s="18">
        <v>1.40895E-2</v>
      </c>
      <c r="J47" s="18">
        <v>1.44837E-2</v>
      </c>
      <c r="K47" s="18">
        <v>1.4822399999999999E-2</v>
      </c>
      <c r="L47" s="18">
        <v>1.5570499999999999E-2</v>
      </c>
      <c r="M47" s="18">
        <v>1.6221200000000002E-2</v>
      </c>
      <c r="N47" s="18">
        <v>1.7012699999999999E-2</v>
      </c>
      <c r="O47" s="18">
        <v>1.7509899999999998E-2</v>
      </c>
      <c r="P47" s="18">
        <v>1.8308499999999998E-2</v>
      </c>
      <c r="Q47" s="18">
        <v>1.93574E-2</v>
      </c>
      <c r="R47" s="18">
        <v>2.0364299999999998E-2</v>
      </c>
      <c r="S47" s="18">
        <v>2.1633699999999999E-2</v>
      </c>
      <c r="T47" s="18">
        <v>2.3030399999999999E-2</v>
      </c>
      <c r="U47" s="18">
        <v>2.5735600000000001E-2</v>
      </c>
      <c r="V47" s="18">
        <v>2.8610799999999999E-2</v>
      </c>
      <c r="W47" s="18">
        <v>2.9807400000000001E-2</v>
      </c>
      <c r="X47" s="18">
        <v>3.07073E-2</v>
      </c>
      <c r="Y47" s="18">
        <v>3.2339600000000003E-2</v>
      </c>
      <c r="Z47" s="18">
        <v>3.4503600000000002E-2</v>
      </c>
      <c r="AA47" s="18">
        <v>3.7063400000000003E-2</v>
      </c>
      <c r="AB47" s="18">
        <v>3.48001E-2</v>
      </c>
      <c r="AC47" s="18">
        <v>3.4781399999999997E-2</v>
      </c>
      <c r="AD47" s="18">
        <v>3.4509699999999997E-2</v>
      </c>
      <c r="AE47" s="18">
        <v>3.5666499999999997E-2</v>
      </c>
      <c r="AF47" s="18">
        <v>3.4553300000000002E-2</v>
      </c>
      <c r="AG47" s="18">
        <v>3.3248300000000001E-2</v>
      </c>
      <c r="AH47" s="18">
        <v>3.5502899999999997E-2</v>
      </c>
      <c r="AI47" s="18">
        <v>3.9530999999999997E-2</v>
      </c>
      <c r="AJ47" s="18">
        <v>4.1761800000000002E-2</v>
      </c>
      <c r="AK47" s="18">
        <v>4.32564E-2</v>
      </c>
      <c r="AL47" s="18">
        <v>4.4950400000000001E-2</v>
      </c>
      <c r="AM47" s="18">
        <v>5.2321600000000003E-2</v>
      </c>
      <c r="AN47" s="18">
        <v>5.5252799999999998E-2</v>
      </c>
      <c r="AO47" s="18">
        <v>5.6341700000000002E-2</v>
      </c>
      <c r="AP47" s="18">
        <v>5.9480900000000003E-2</v>
      </c>
      <c r="AQ47" s="18">
        <v>6.1744300000000002E-2</v>
      </c>
      <c r="AR47" s="18">
        <v>6.2883400000000006E-2</v>
      </c>
      <c r="AS47" s="18">
        <v>6.4679299999999995E-2</v>
      </c>
      <c r="AT47" s="18">
        <v>6.4497899999999997E-2</v>
      </c>
      <c r="AU47" s="18">
        <v>6.5393499999999993E-2</v>
      </c>
      <c r="AV47" s="18">
        <v>6.93381E-2</v>
      </c>
      <c r="AW47" s="18">
        <v>6.8603899999999995E-2</v>
      </c>
      <c r="AX47" s="18">
        <v>6.8595799999999998E-2</v>
      </c>
      <c r="AY47" s="18">
        <v>7.7835699999999994E-2</v>
      </c>
      <c r="AZ47" s="18">
        <v>8.6477600000000002E-2</v>
      </c>
      <c r="BA47" s="18">
        <v>9.0321200000000004E-2</v>
      </c>
      <c r="BB47" s="18">
        <v>9.4513100000000003E-2</v>
      </c>
      <c r="BC47" s="18">
        <v>9.8875500000000005E-2</v>
      </c>
      <c r="BD47" s="18">
        <v>0.101451</v>
      </c>
      <c r="BE47" s="18">
        <v>0.103377</v>
      </c>
      <c r="BF47" s="18">
        <v>0.11394</v>
      </c>
      <c r="BG47" s="18">
        <v>0.11394</v>
      </c>
      <c r="BH47" s="18">
        <v>0.11425200000000001</v>
      </c>
      <c r="BI47" s="18">
        <v>0.11394</v>
      </c>
      <c r="BJ47" s="18">
        <v>0.11394</v>
      </c>
      <c r="BK47" s="18">
        <v>0.11394</v>
      </c>
      <c r="BL47" s="18">
        <v>5.1218967241379303E-2</v>
      </c>
      <c r="BM47" s="18">
        <v>3.2788222014643299E-2</v>
      </c>
      <c r="BN47" s="18">
        <v>0.96067431437726203</v>
      </c>
      <c r="BO47" s="18">
        <v>0.99481519723795098</v>
      </c>
      <c r="BP47" s="18">
        <v>0.96389004497182296</v>
      </c>
      <c r="BQ47" s="18">
        <v>0</v>
      </c>
      <c r="BR47" s="18">
        <v>2.7407165884003298E-57</v>
      </c>
      <c r="BS47" s="18">
        <v>0</v>
      </c>
      <c r="BT47" s="18">
        <v>1.8652827186317401E-3</v>
      </c>
      <c r="BU47" s="18">
        <v>0.92289513830421799</v>
      </c>
      <c r="BV47" s="18">
        <v>0.92289513830421799</v>
      </c>
      <c r="BW47" s="18">
        <v>1.392066E-2</v>
      </c>
      <c r="BX47" s="19">
        <v>3.62287155444407E-4</v>
      </c>
      <c r="BY47" s="18">
        <v>1.622734E-2</v>
      </c>
      <c r="BZ47" s="18">
        <v>1.0801716729298199E-3</v>
      </c>
      <c r="CA47" s="18">
        <v>2.0538859999999999E-2</v>
      </c>
      <c r="CB47" s="18">
        <v>1.85790680955747E-3</v>
      </c>
      <c r="CC47" s="18">
        <v>2.944014E-2</v>
      </c>
      <c r="CD47" s="18">
        <v>2.4778450371239899E-3</v>
      </c>
      <c r="CE47" s="18">
        <v>3.5131639999999999E-2</v>
      </c>
      <c r="CF47" s="18">
        <v>1.08921154189625E-3</v>
      </c>
      <c r="CG47" s="18">
        <v>3.57004E-2</v>
      </c>
      <c r="CH47" s="18">
        <v>2.34746057687877E-3</v>
      </c>
      <c r="CI47" s="18">
        <v>4.7508599999999998E-2</v>
      </c>
      <c r="CJ47" s="18">
        <v>5.93272502649499E-3</v>
      </c>
      <c r="CK47" s="18">
        <v>6.1025919999999997E-2</v>
      </c>
      <c r="CL47" s="18">
        <v>3.2265496667492999E-3</v>
      </c>
      <c r="CM47" s="18">
        <v>6.728584E-2</v>
      </c>
      <c r="CN47" s="18">
        <v>2.1805164865233199E-3</v>
      </c>
      <c r="CO47" s="18">
        <v>8.9604619999999996E-2</v>
      </c>
      <c r="CP47" s="18">
        <v>8.0442776373643408E-3</v>
      </c>
      <c r="CQ47" s="18">
        <v>0.109392</v>
      </c>
      <c r="CR47" s="18">
        <v>6.4075719660414299E-3</v>
      </c>
      <c r="CS47" s="18">
        <v>0.11394</v>
      </c>
      <c r="CT47" s="19">
        <v>0</v>
      </c>
    </row>
    <row r="48" spans="1:98" x14ac:dyDescent="0.25">
      <c r="A48" s="18">
        <v>139</v>
      </c>
      <c r="B48" s="18" t="s">
        <v>2176</v>
      </c>
      <c r="C48" s="18" t="s">
        <v>573</v>
      </c>
      <c r="D48" s="18" t="s">
        <v>412</v>
      </c>
      <c r="E48" s="18" t="s">
        <v>574</v>
      </c>
      <c r="F48" s="18">
        <v>3.9098600000000001E-4</v>
      </c>
      <c r="G48" s="18">
        <v>3.9098600000000001E-4</v>
      </c>
      <c r="H48" s="18">
        <v>3.9205700000000002E-4</v>
      </c>
      <c r="I48" s="18">
        <v>4.0756199999999999E-4</v>
      </c>
      <c r="J48" s="18">
        <v>4.2585099999999999E-4</v>
      </c>
      <c r="K48" s="18">
        <v>4.4948200000000002E-4</v>
      </c>
      <c r="L48" s="18">
        <v>4.7562100000000002E-4</v>
      </c>
      <c r="M48" s="18">
        <v>4.7900999999999998E-4</v>
      </c>
      <c r="N48" s="18">
        <v>4.9530899999999998E-4</v>
      </c>
      <c r="O48" s="18">
        <v>5.1563200000000003E-4</v>
      </c>
      <c r="P48" s="18">
        <v>5.5548100000000003E-4</v>
      </c>
      <c r="Q48" s="18">
        <v>6.0154200000000005E-4</v>
      </c>
      <c r="R48" s="18">
        <v>6.7167300000000002E-4</v>
      </c>
      <c r="S48" s="18">
        <v>7.2324900000000003E-4</v>
      </c>
      <c r="T48" s="18">
        <v>7.9128900000000003E-4</v>
      </c>
      <c r="U48" s="18">
        <v>8.3294100000000002E-4</v>
      </c>
      <c r="V48" s="18">
        <v>9.0073699999999998E-4</v>
      </c>
      <c r="W48" s="18">
        <v>9.9215400000000008E-4</v>
      </c>
      <c r="X48" s="18">
        <v>1.0080499999999999E-3</v>
      </c>
      <c r="Y48" s="18">
        <v>1.0337199999999999E-3</v>
      </c>
      <c r="Z48" s="18">
        <v>1.0562799999999999E-3</v>
      </c>
      <c r="AA48" s="18">
        <v>1.13901E-3</v>
      </c>
      <c r="AB48" s="18">
        <v>1.20173E-3</v>
      </c>
      <c r="AC48" s="18">
        <v>1.1475400000000001E-3</v>
      </c>
      <c r="AD48" s="18">
        <v>1.14492E-3</v>
      </c>
      <c r="AE48" s="18">
        <v>1.1261800000000001E-3</v>
      </c>
      <c r="AF48" s="18">
        <v>1.1241999999999999E-3</v>
      </c>
      <c r="AG48" s="18">
        <v>1.15884E-3</v>
      </c>
      <c r="AH48" s="18">
        <v>1.30565E-3</v>
      </c>
      <c r="AI48" s="18">
        <v>1.4112E-3</v>
      </c>
      <c r="AJ48" s="18">
        <v>1.5777600000000001E-3</v>
      </c>
      <c r="AK48" s="18">
        <v>1.61987E-3</v>
      </c>
      <c r="AL48" s="18">
        <v>1.72123E-3</v>
      </c>
      <c r="AM48" s="18">
        <v>1.7739699999999999E-3</v>
      </c>
      <c r="AN48" s="18">
        <v>1.85217E-3</v>
      </c>
      <c r="AO48" s="18">
        <v>1.9173300000000001E-3</v>
      </c>
      <c r="AP48" s="18">
        <v>1.9358400000000001E-3</v>
      </c>
      <c r="AQ48" s="18">
        <v>2.07654E-3</v>
      </c>
      <c r="AR48" s="18">
        <v>2.1120399999999999E-3</v>
      </c>
      <c r="AS48" s="18">
        <v>2.08319E-3</v>
      </c>
      <c r="AT48" s="18">
        <v>2.09815E-3</v>
      </c>
      <c r="AU48" s="18">
        <v>2.1048899999999999E-3</v>
      </c>
      <c r="AV48" s="18">
        <v>2.04915E-3</v>
      </c>
      <c r="AW48" s="18">
        <v>2.1386600000000001E-3</v>
      </c>
      <c r="AX48" s="18">
        <v>2.1837200000000001E-3</v>
      </c>
      <c r="AY48" s="18">
        <v>2.2686E-3</v>
      </c>
      <c r="AZ48" s="18">
        <v>2.3832900000000001E-3</v>
      </c>
      <c r="BA48" s="18">
        <v>2.5191100000000002E-3</v>
      </c>
      <c r="BB48" s="18">
        <v>2.6359399999999998E-3</v>
      </c>
      <c r="BC48" s="18">
        <v>2.7503200000000001E-3</v>
      </c>
      <c r="BD48" s="18">
        <v>2.8661899999999998E-3</v>
      </c>
      <c r="BE48" s="18">
        <v>2.9147999999999999E-3</v>
      </c>
      <c r="BF48" s="18">
        <v>2.9614400000000001E-3</v>
      </c>
      <c r="BG48" s="18">
        <v>2.9614400000000001E-3</v>
      </c>
      <c r="BH48" s="18">
        <v>2.96956E-3</v>
      </c>
      <c r="BI48" s="18">
        <v>2.9614400000000001E-3</v>
      </c>
      <c r="BJ48" s="18">
        <v>2.9614400000000001E-3</v>
      </c>
      <c r="BK48" s="18">
        <v>2.9614400000000001E-3</v>
      </c>
      <c r="BL48" s="18">
        <v>1.5466965862069E-3</v>
      </c>
      <c r="BM48" s="18">
        <v>8.6606671682880896E-4</v>
      </c>
      <c r="BN48" s="18">
        <v>0.98851559791744803</v>
      </c>
      <c r="BO48" s="18">
        <v>0.99573831681472602</v>
      </c>
      <c r="BP48" s="18">
        <v>0.96753194690496502</v>
      </c>
      <c r="BQ48" s="18">
        <v>0</v>
      </c>
      <c r="BR48" s="19">
        <v>1.1451729778990299E-59</v>
      </c>
      <c r="BS48" s="18">
        <v>0</v>
      </c>
      <c r="BT48" s="19">
        <v>5.0697377649265903E-5</v>
      </c>
      <c r="BU48" s="18">
        <v>0.97716308732608503</v>
      </c>
      <c r="BV48" s="18">
        <v>0.97716308732608503</v>
      </c>
      <c r="BW48" s="18">
        <v>4.014884E-4</v>
      </c>
      <c r="BX48" s="19">
        <v>1.5329522278923101E-5</v>
      </c>
      <c r="BY48" s="18">
        <v>4.8301079999999997E-4</v>
      </c>
      <c r="BZ48" s="19">
        <v>2.4546814390058799E-5</v>
      </c>
      <c r="CA48" s="18">
        <v>6.6864680000000001E-4</v>
      </c>
      <c r="CB48" s="19">
        <v>9.3996302885805005E-5</v>
      </c>
      <c r="CC48" s="18">
        <v>9.5352040000000005E-4</v>
      </c>
      <c r="CD48" s="19">
        <v>8.3999236879271698E-5</v>
      </c>
      <c r="CE48" s="18">
        <v>1.137896E-3</v>
      </c>
      <c r="CF48" s="19">
        <v>5.2152505500694802E-5</v>
      </c>
      <c r="CG48" s="18">
        <v>1.2252140000000001E-3</v>
      </c>
      <c r="CH48" s="18">
        <v>1.2794316269344001E-4</v>
      </c>
      <c r="CI48" s="18">
        <v>1.709E-3</v>
      </c>
      <c r="CJ48" s="18">
        <v>1.1184410713131E-4</v>
      </c>
      <c r="CK48" s="18">
        <v>2.0249880000000001E-3</v>
      </c>
      <c r="CL48" s="19">
        <v>9.1050457275073496E-5</v>
      </c>
      <c r="CM48" s="18">
        <v>2.1149139999999999E-3</v>
      </c>
      <c r="CN48" s="19">
        <v>5.0011384004044599E-5</v>
      </c>
      <c r="CO48" s="18">
        <v>2.511452E-3</v>
      </c>
      <c r="CP48" s="18">
        <v>1.92364511202041E-4</v>
      </c>
      <c r="CQ48" s="18">
        <v>2.9346860000000002E-3</v>
      </c>
      <c r="CR48" s="19">
        <v>4.3974151270945602E-5</v>
      </c>
      <c r="CS48" s="18">
        <v>2.9614400000000001E-3</v>
      </c>
      <c r="CT48" s="18">
        <v>0</v>
      </c>
    </row>
    <row r="49" spans="1:98" x14ac:dyDescent="0.25">
      <c r="A49" s="18">
        <v>14</v>
      </c>
      <c r="B49" s="18" t="s">
        <v>2176</v>
      </c>
      <c r="C49" s="18" t="s">
        <v>434</v>
      </c>
      <c r="D49" s="18" t="s">
        <v>418</v>
      </c>
      <c r="E49" s="18" t="s">
        <v>54</v>
      </c>
      <c r="F49" s="18">
        <v>1.1738800000000001E-2</v>
      </c>
      <c r="G49" s="18">
        <v>1.1738800000000001E-2</v>
      </c>
      <c r="H49" s="18">
        <v>1.1770900000000001E-2</v>
      </c>
      <c r="I49" s="18">
        <v>1.20439E-2</v>
      </c>
      <c r="J49" s="18">
        <v>1.2371E-2</v>
      </c>
      <c r="K49" s="18">
        <v>1.28541E-2</v>
      </c>
      <c r="L49" s="18">
        <v>1.3448399999999999E-2</v>
      </c>
      <c r="M49" s="18">
        <v>1.1818E-2</v>
      </c>
      <c r="N49" s="18">
        <v>1.21119E-2</v>
      </c>
      <c r="O49" s="18">
        <v>1.2575299999999999E-2</v>
      </c>
      <c r="P49" s="18">
        <v>1.28638E-2</v>
      </c>
      <c r="Q49" s="18">
        <v>1.31948E-2</v>
      </c>
      <c r="R49" s="18">
        <v>1.43091E-2</v>
      </c>
      <c r="S49" s="18">
        <v>1.45807E-2</v>
      </c>
      <c r="T49" s="18">
        <v>1.45772E-2</v>
      </c>
      <c r="U49" s="18">
        <v>1.562E-2</v>
      </c>
      <c r="V49" s="18">
        <v>1.6347E-2</v>
      </c>
      <c r="W49" s="18">
        <v>1.7552999999999999E-2</v>
      </c>
      <c r="X49" s="18">
        <v>1.80932E-2</v>
      </c>
      <c r="Y49" s="18">
        <v>1.9470700000000001E-2</v>
      </c>
      <c r="Z49" s="18">
        <v>2.0468400000000001E-2</v>
      </c>
      <c r="AA49" s="18">
        <v>2.2424900000000001E-2</v>
      </c>
      <c r="AB49" s="18">
        <v>2.39826E-2</v>
      </c>
      <c r="AC49" s="18">
        <v>2.4928700000000002E-2</v>
      </c>
      <c r="AD49" s="18">
        <v>2.58666E-2</v>
      </c>
      <c r="AE49" s="18">
        <v>2.7013800000000001E-2</v>
      </c>
      <c r="AF49" s="18">
        <v>2.6989800000000001E-2</v>
      </c>
      <c r="AG49" s="18">
        <v>2.8721E-2</v>
      </c>
      <c r="AH49" s="18">
        <v>2.9829100000000001E-2</v>
      </c>
      <c r="AI49" s="18">
        <v>3.0103000000000001E-2</v>
      </c>
      <c r="AJ49" s="18">
        <v>3.0378100000000002E-2</v>
      </c>
      <c r="AK49" s="18">
        <v>3.12295E-2</v>
      </c>
      <c r="AL49" s="18">
        <v>3.1957399999999997E-2</v>
      </c>
      <c r="AM49" s="18">
        <v>3.2598299999999997E-2</v>
      </c>
      <c r="AN49" s="18">
        <v>3.2263199999999999E-2</v>
      </c>
      <c r="AO49" s="18">
        <v>3.1260499999999997E-2</v>
      </c>
      <c r="AP49" s="18">
        <v>3.11052E-2</v>
      </c>
      <c r="AQ49" s="18">
        <v>3.1823499999999998E-2</v>
      </c>
      <c r="AR49" s="18">
        <v>3.08615E-2</v>
      </c>
      <c r="AS49" s="18">
        <v>3.2229800000000003E-2</v>
      </c>
      <c r="AT49" s="18">
        <v>3.1806899999999999E-2</v>
      </c>
      <c r="AU49" s="18">
        <v>3.1226899999999998E-2</v>
      </c>
      <c r="AV49" s="18">
        <v>2.7406900000000001E-2</v>
      </c>
      <c r="AW49" s="18">
        <v>3.0346000000000001E-2</v>
      </c>
      <c r="AX49" s="18">
        <v>3.0439000000000001E-2</v>
      </c>
      <c r="AY49" s="18">
        <v>3.0634100000000001E-2</v>
      </c>
      <c r="AZ49" s="18">
        <v>3.2296699999999998E-2</v>
      </c>
      <c r="BA49" s="18">
        <v>3.5032599999999997E-2</v>
      </c>
      <c r="BB49" s="18">
        <v>3.7302299999999997E-2</v>
      </c>
      <c r="BC49" s="18">
        <v>3.89491E-2</v>
      </c>
      <c r="BD49" s="18">
        <v>4.1947999999999999E-2</v>
      </c>
      <c r="BE49" s="18">
        <v>4.4422000000000003E-2</v>
      </c>
      <c r="BF49" s="18">
        <v>4.7756E-2</v>
      </c>
      <c r="BG49" s="18">
        <v>4.7756E-2</v>
      </c>
      <c r="BH49" s="18">
        <v>4.78868E-2</v>
      </c>
      <c r="BI49" s="18">
        <v>4.7756E-2</v>
      </c>
      <c r="BJ49" s="18">
        <v>4.7756E-2</v>
      </c>
      <c r="BK49" s="18">
        <v>4.7756E-2</v>
      </c>
      <c r="BL49" s="18">
        <v>2.67860827586207E-2</v>
      </c>
      <c r="BM49" s="18">
        <v>1.1358210621985399E-2</v>
      </c>
      <c r="BN49" s="18">
        <v>0.96157025102694305</v>
      </c>
      <c r="BO49" s="18">
        <v>0.96269063596617799</v>
      </c>
      <c r="BP49" s="18">
        <v>0.87527043126534498</v>
      </c>
      <c r="BQ49" s="18">
        <v>0</v>
      </c>
      <c r="BR49" s="19">
        <v>1.7888848457568801E-33</v>
      </c>
      <c r="BS49" s="18">
        <v>0</v>
      </c>
      <c r="BT49" s="18">
        <v>6.4675762404256705E-4</v>
      </c>
      <c r="BU49" s="18">
        <v>0.92461734766001502</v>
      </c>
      <c r="BV49" s="18">
        <v>0.92461734766001502</v>
      </c>
      <c r="BW49" s="18">
        <v>1.1932679999999999E-2</v>
      </c>
      <c r="BX49" s="18">
        <v>2.7651672101339502E-4</v>
      </c>
      <c r="BY49" s="18">
        <v>1.256154E-2</v>
      </c>
      <c r="BZ49" s="18">
        <v>6.3783407168322304E-4</v>
      </c>
      <c r="CA49" s="18">
        <v>1.390512E-2</v>
      </c>
      <c r="CB49" s="18">
        <v>8.1550621518171199E-4</v>
      </c>
      <c r="CC49" s="18">
        <v>1.741678E-2</v>
      </c>
      <c r="CD49" s="18">
        <v>1.50561738898035E-3</v>
      </c>
      <c r="CE49" s="18">
        <v>2.3534240000000001E-2</v>
      </c>
      <c r="CF49" s="18">
        <v>2.1339786018139901E-3</v>
      </c>
      <c r="CG49" s="18">
        <v>2.8531339999999999E-2</v>
      </c>
      <c r="CH49" s="18">
        <v>1.48908867365245E-3</v>
      </c>
      <c r="CI49" s="18">
        <v>3.16853E-2</v>
      </c>
      <c r="CJ49" s="18">
        <v>8.8855237605894497E-4</v>
      </c>
      <c r="CK49" s="18">
        <v>3.1456100000000001E-2</v>
      </c>
      <c r="CL49" s="18">
        <v>5.5868904141749705E-4</v>
      </c>
      <c r="CM49" s="18">
        <v>3.024514E-2</v>
      </c>
      <c r="CN49" s="18">
        <v>1.6960474442066799E-3</v>
      </c>
      <c r="CO49" s="18">
        <v>3.4842959999999999E-2</v>
      </c>
      <c r="CP49" s="18">
        <v>3.4330250782655201E-3</v>
      </c>
      <c r="CQ49" s="18">
        <v>4.5953760000000003E-2</v>
      </c>
      <c r="CR49" s="18">
        <v>2.67512539668704E-3</v>
      </c>
      <c r="CS49" s="18">
        <v>4.7756E-2</v>
      </c>
      <c r="CT49" s="18">
        <v>0</v>
      </c>
    </row>
    <row r="50" spans="1:98" x14ac:dyDescent="0.25">
      <c r="A50" s="18">
        <v>140</v>
      </c>
      <c r="B50" s="18" t="s">
        <v>2176</v>
      </c>
      <c r="C50" s="18" t="s">
        <v>575</v>
      </c>
      <c r="D50" s="18" t="s">
        <v>418</v>
      </c>
      <c r="E50" s="18" t="s">
        <v>252</v>
      </c>
      <c r="F50" s="18">
        <v>2.30501E-2</v>
      </c>
      <c r="G50" s="18">
        <v>2.30501E-2</v>
      </c>
      <c r="H50" s="18">
        <v>2.31133E-2</v>
      </c>
      <c r="I50" s="18">
        <v>2.30396E-2</v>
      </c>
      <c r="J50" s="18">
        <v>2.4157399999999999E-2</v>
      </c>
      <c r="K50" s="18">
        <v>2.5366099999999999E-2</v>
      </c>
      <c r="L50" s="18">
        <v>2.5908899999999999E-2</v>
      </c>
      <c r="M50" s="18">
        <v>2.7618500000000001E-2</v>
      </c>
      <c r="N50" s="18">
        <v>2.8607299999999999E-2</v>
      </c>
      <c r="O50" s="18">
        <v>2.8584600000000002E-2</v>
      </c>
      <c r="P50" s="18">
        <v>2.8949800000000001E-2</v>
      </c>
      <c r="Q50" s="18">
        <v>2.9560900000000001E-2</v>
      </c>
      <c r="R50" s="18">
        <v>3.1054399999999999E-2</v>
      </c>
      <c r="S50" s="18">
        <v>3.1705999999999998E-2</v>
      </c>
      <c r="T50" s="18">
        <v>3.3305800000000003E-2</v>
      </c>
      <c r="U50" s="18">
        <v>3.6542999999999999E-2</v>
      </c>
      <c r="V50" s="18">
        <v>3.8727299999999999E-2</v>
      </c>
      <c r="W50" s="18">
        <v>4.01479E-2</v>
      </c>
      <c r="X50" s="18">
        <v>4.16107E-2</v>
      </c>
      <c r="Y50" s="18">
        <v>4.4745199999999999E-2</v>
      </c>
      <c r="Z50" s="18">
        <v>4.9746899999999997E-2</v>
      </c>
      <c r="AA50" s="18">
        <v>5.3697799999999997E-2</v>
      </c>
      <c r="AB50" s="18">
        <v>5.8038699999999999E-2</v>
      </c>
      <c r="AC50" s="18">
        <v>5.6852600000000003E-2</v>
      </c>
      <c r="AD50" s="18">
        <v>5.65885E-2</v>
      </c>
      <c r="AE50" s="18">
        <v>5.5342200000000001E-2</v>
      </c>
      <c r="AF50" s="18">
        <v>5.2953100000000003E-2</v>
      </c>
      <c r="AG50" s="18">
        <v>5.3959E-2</v>
      </c>
      <c r="AH50" s="18">
        <v>5.8682699999999997E-2</v>
      </c>
      <c r="AI50" s="18">
        <v>6.2777899999999998E-2</v>
      </c>
      <c r="AJ50" s="18">
        <v>6.4367800000000003E-2</v>
      </c>
      <c r="AK50" s="18">
        <v>6.5041799999999997E-2</v>
      </c>
      <c r="AL50" s="18">
        <v>6.9149600000000006E-2</v>
      </c>
      <c r="AM50" s="18">
        <v>6.9384199999999993E-2</v>
      </c>
      <c r="AN50" s="18">
        <v>7.1434499999999998E-2</v>
      </c>
      <c r="AO50" s="18">
        <v>6.5224400000000002E-2</v>
      </c>
      <c r="AP50" s="18">
        <v>6.6361199999999995E-2</v>
      </c>
      <c r="AQ50" s="18">
        <v>7.1969400000000003E-2</v>
      </c>
      <c r="AR50" s="18">
        <v>7.5264499999999998E-2</v>
      </c>
      <c r="AS50" s="18">
        <v>7.5584899999999997E-2</v>
      </c>
      <c r="AT50" s="18">
        <v>7.9480099999999998E-2</v>
      </c>
      <c r="AU50" s="18">
        <v>8.0925300000000006E-2</v>
      </c>
      <c r="AV50" s="18">
        <v>7.37067E-2</v>
      </c>
      <c r="AW50" s="18">
        <v>8.4783200000000003E-2</v>
      </c>
      <c r="AX50" s="18">
        <v>9.0026599999999998E-2</v>
      </c>
      <c r="AY50" s="18">
        <v>9.8320199999999996E-2</v>
      </c>
      <c r="AZ50" s="18">
        <v>0.10469199999999999</v>
      </c>
      <c r="BA50" s="18">
        <v>0.11206199999999999</v>
      </c>
      <c r="BB50" s="18">
        <v>0.118197</v>
      </c>
      <c r="BC50" s="18">
        <v>0.12736800000000001</v>
      </c>
      <c r="BD50" s="18">
        <v>0.13983200000000001</v>
      </c>
      <c r="BE50" s="18">
        <v>0.14171800000000001</v>
      </c>
      <c r="BF50" s="18">
        <v>0.148311</v>
      </c>
      <c r="BG50" s="18">
        <v>0.148311</v>
      </c>
      <c r="BH50" s="18">
        <v>0.14871699999999999</v>
      </c>
      <c r="BI50" s="18">
        <v>0.148311</v>
      </c>
      <c r="BJ50" s="18">
        <v>0.148311</v>
      </c>
      <c r="BK50" s="18">
        <v>0.148311</v>
      </c>
      <c r="BL50" s="18">
        <v>6.9011236206896504E-2</v>
      </c>
      <c r="BM50" s="18">
        <v>4.0062290665971702E-2</v>
      </c>
      <c r="BN50" s="18">
        <v>0.94818116300533395</v>
      </c>
      <c r="BO50" s="18">
        <v>0.99475365593283305</v>
      </c>
      <c r="BP50" s="18">
        <v>0.957820208416584</v>
      </c>
      <c r="BQ50" s="18">
        <v>0</v>
      </c>
      <c r="BR50" s="18">
        <v>3.8106733830767797E-57</v>
      </c>
      <c r="BS50" s="18">
        <v>0</v>
      </c>
      <c r="BT50" s="18">
        <v>2.2494571318711501E-3</v>
      </c>
      <c r="BU50" s="18">
        <v>0.89904751787814496</v>
      </c>
      <c r="BV50" s="18">
        <v>0.89904751787814496</v>
      </c>
      <c r="BW50" s="18">
        <v>2.32821E-2</v>
      </c>
      <c r="BX50" s="18">
        <v>4.9017797278131498E-4</v>
      </c>
      <c r="BY50" s="18">
        <v>2.7217080000000001E-2</v>
      </c>
      <c r="BZ50" s="18">
        <v>1.5084281958383E-3</v>
      </c>
      <c r="CA50" s="18">
        <v>3.0915379999999999E-2</v>
      </c>
      <c r="CB50" s="18">
        <v>1.73613328462996E-3</v>
      </c>
      <c r="CC50" s="18">
        <v>4.035482E-2</v>
      </c>
      <c r="CD50" s="18">
        <v>3.0852179853294E-3</v>
      </c>
      <c r="CE50" s="18">
        <v>5.4984900000000003E-2</v>
      </c>
      <c r="CF50" s="18">
        <v>3.3346214590264998E-3</v>
      </c>
      <c r="CG50" s="18">
        <v>5.6742979999999998E-2</v>
      </c>
      <c r="CH50" s="18">
        <v>4.0080759956617603E-3</v>
      </c>
      <c r="CI50" s="18">
        <v>6.7875580000000005E-2</v>
      </c>
      <c r="CJ50" s="18">
        <v>3.0372603793550499E-3</v>
      </c>
      <c r="CK50" s="18">
        <v>7.0880879999999993E-2</v>
      </c>
      <c r="CL50" s="18">
        <v>4.8721678323924798E-3</v>
      </c>
      <c r="CM50" s="18">
        <v>8.1784380000000004E-2</v>
      </c>
      <c r="CN50" s="18">
        <v>6.0873588457556896E-3</v>
      </c>
      <c r="CO50" s="18">
        <v>0.11212784000000001</v>
      </c>
      <c r="CP50" s="18">
        <v>1.1347292118739199E-2</v>
      </c>
      <c r="CQ50" s="18">
        <v>0.1453778</v>
      </c>
      <c r="CR50" s="18">
        <v>4.2575701638375802E-3</v>
      </c>
      <c r="CS50" s="18">
        <v>0.148311</v>
      </c>
      <c r="CT50" s="18">
        <v>0</v>
      </c>
    </row>
    <row r="51" spans="1:98" x14ac:dyDescent="0.25">
      <c r="A51" s="18">
        <v>141</v>
      </c>
      <c r="B51" s="18" t="s">
        <v>2176</v>
      </c>
      <c r="C51" s="18" t="s">
        <v>576</v>
      </c>
      <c r="D51" s="18" t="s">
        <v>418</v>
      </c>
      <c r="E51" s="18" t="s">
        <v>254</v>
      </c>
      <c r="F51" s="18">
        <v>0.28394200000000003</v>
      </c>
      <c r="G51" s="18">
        <v>0.28394200000000003</v>
      </c>
      <c r="H51" s="18">
        <v>0.28471999999999997</v>
      </c>
      <c r="I51" s="18">
        <v>0.32538400000000001</v>
      </c>
      <c r="J51" s="18">
        <v>0.33994200000000002</v>
      </c>
      <c r="K51" s="18">
        <v>0.35061100000000001</v>
      </c>
      <c r="L51" s="18">
        <v>0.36372300000000002</v>
      </c>
      <c r="M51" s="18">
        <v>0.37515500000000002</v>
      </c>
      <c r="N51" s="18">
        <v>0.39036900000000002</v>
      </c>
      <c r="O51" s="18">
        <v>0.37345800000000001</v>
      </c>
      <c r="P51" s="18">
        <v>0.37924099999999999</v>
      </c>
      <c r="Q51" s="18">
        <v>0.41456199999999999</v>
      </c>
      <c r="R51" s="18">
        <v>0.50936099999999995</v>
      </c>
      <c r="S51" s="18">
        <v>0.44156099999999998</v>
      </c>
      <c r="T51" s="18">
        <v>0.49063800000000002</v>
      </c>
      <c r="U51" s="18">
        <v>0.53299600000000003</v>
      </c>
      <c r="V51" s="18">
        <v>0.62795199999999995</v>
      </c>
      <c r="W51" s="18">
        <v>0.66827700000000001</v>
      </c>
      <c r="X51" s="18">
        <v>0.74111400000000005</v>
      </c>
      <c r="Y51" s="18">
        <v>0.75936400000000004</v>
      </c>
      <c r="Z51" s="18">
        <v>0.78104200000000001</v>
      </c>
      <c r="AA51" s="18">
        <v>0.862487</v>
      </c>
      <c r="AB51" s="18">
        <v>0.96824500000000002</v>
      </c>
      <c r="AC51" s="18">
        <v>0.96211800000000003</v>
      </c>
      <c r="AD51" s="18">
        <v>0.93900300000000003</v>
      </c>
      <c r="AE51" s="18">
        <v>0.86109599999999997</v>
      </c>
      <c r="AF51" s="18">
        <v>0.81637000000000004</v>
      </c>
      <c r="AG51" s="18">
        <v>0.83566300000000004</v>
      </c>
      <c r="AH51" s="18">
        <v>0.77262900000000001</v>
      </c>
      <c r="AI51" s="18">
        <v>0.82338199999999995</v>
      </c>
      <c r="AJ51" s="18">
        <v>0.83224299999999996</v>
      </c>
      <c r="AK51" s="18">
        <v>0.86188399999999998</v>
      </c>
      <c r="AL51" s="18">
        <v>0.923234</v>
      </c>
      <c r="AM51" s="18">
        <v>0.93019600000000002</v>
      </c>
      <c r="AN51" s="18">
        <v>0.99932699999999997</v>
      </c>
      <c r="AO51" s="18">
        <v>0.89958400000000005</v>
      </c>
      <c r="AP51" s="18">
        <v>0.94095499999999999</v>
      </c>
      <c r="AQ51" s="18">
        <v>1.00674</v>
      </c>
      <c r="AR51" s="18">
        <v>1.0947199999999999</v>
      </c>
      <c r="AS51" s="18">
        <v>1.12195</v>
      </c>
      <c r="AT51" s="18">
        <v>1.099</v>
      </c>
      <c r="AU51" s="18">
        <v>1.14551</v>
      </c>
      <c r="AV51" s="18">
        <v>1.2646599999999999</v>
      </c>
      <c r="AW51" s="18">
        <v>1.3049900000000001</v>
      </c>
      <c r="AX51" s="18">
        <v>1.42509</v>
      </c>
      <c r="AY51" s="18">
        <v>1.5082800000000001</v>
      </c>
      <c r="AZ51" s="18">
        <v>1.6660200000000001</v>
      </c>
      <c r="BA51" s="18">
        <v>1.82304</v>
      </c>
      <c r="BB51" s="18">
        <v>1.9991399999999999</v>
      </c>
      <c r="BC51" s="18">
        <v>2.1198199999999998</v>
      </c>
      <c r="BD51" s="18">
        <v>2.2958699999999999</v>
      </c>
      <c r="BE51" s="18">
        <v>2.1886299999999999</v>
      </c>
      <c r="BF51" s="18">
        <v>2.3156699999999999</v>
      </c>
      <c r="BG51" s="18">
        <v>2.3156699999999999</v>
      </c>
      <c r="BH51" s="18">
        <v>2.3220200000000002</v>
      </c>
      <c r="BI51" s="18">
        <v>2.3156699999999999</v>
      </c>
      <c r="BJ51" s="18">
        <v>2.3156699999999999</v>
      </c>
      <c r="BK51" s="18">
        <v>2.3156699999999999</v>
      </c>
      <c r="BL51" s="18">
        <v>1.05016551724138</v>
      </c>
      <c r="BM51" s="18">
        <v>0.65195006041742898</v>
      </c>
      <c r="BN51" s="18">
        <v>0.93351404840357899</v>
      </c>
      <c r="BO51" s="18">
        <v>0.97899908182253803</v>
      </c>
      <c r="BP51" s="18">
        <v>0.91654531984096499</v>
      </c>
      <c r="BQ51" s="18">
        <v>0</v>
      </c>
      <c r="BR51" s="19">
        <v>2.2800766838038498E-40</v>
      </c>
      <c r="BS51" s="18">
        <v>0</v>
      </c>
      <c r="BT51" s="18">
        <v>3.6040085145651601E-2</v>
      </c>
      <c r="BU51" s="18">
        <v>0.87144847856683605</v>
      </c>
      <c r="BV51" s="18">
        <v>0.87144847856683605</v>
      </c>
      <c r="BW51" s="18">
        <v>0.30358600000000002</v>
      </c>
      <c r="BX51" s="18">
        <v>2.7039836205125199E-2</v>
      </c>
      <c r="BY51" s="18">
        <v>0.37066320000000003</v>
      </c>
      <c r="BZ51" s="18">
        <v>1.47187196182277E-2</v>
      </c>
      <c r="CA51" s="18">
        <v>0.44707259999999999</v>
      </c>
      <c r="CB51" s="18">
        <v>5.35402457437393E-2</v>
      </c>
      <c r="CC51" s="18">
        <v>0.66594059999999999</v>
      </c>
      <c r="CD51" s="18">
        <v>9.1517526872178998E-2</v>
      </c>
      <c r="CE51" s="18">
        <v>0.90257900000000002</v>
      </c>
      <c r="CF51" s="18">
        <v>7.9940969918434204E-2</v>
      </c>
      <c r="CG51" s="18">
        <v>0.821828</v>
      </c>
      <c r="CH51" s="18">
        <v>3.23501519702767E-2</v>
      </c>
      <c r="CI51" s="18">
        <v>0.90937679999999999</v>
      </c>
      <c r="CJ51" s="18">
        <v>6.5041695693608695E-2</v>
      </c>
      <c r="CK51" s="18">
        <v>1.0127898</v>
      </c>
      <c r="CL51" s="18">
        <v>9.5709062607466797E-2</v>
      </c>
      <c r="CM51" s="18">
        <v>1.2478499999999999</v>
      </c>
      <c r="CN51" s="18">
        <v>0.129991703004461</v>
      </c>
      <c r="CO51" s="18">
        <v>1.8232600000000001</v>
      </c>
      <c r="CP51" s="18">
        <v>0.24638307287636499</v>
      </c>
      <c r="CQ51" s="18">
        <v>2.2875719999999999</v>
      </c>
      <c r="CR51" s="18">
        <v>5.6178367900821098E-2</v>
      </c>
      <c r="CS51" s="18">
        <v>2.3156699999999999</v>
      </c>
      <c r="CT51" s="18">
        <v>0</v>
      </c>
    </row>
    <row r="52" spans="1:98" x14ac:dyDescent="0.25">
      <c r="A52" s="18">
        <v>142</v>
      </c>
      <c r="B52" s="18" t="s">
        <v>2176</v>
      </c>
      <c r="C52" s="18" t="s">
        <v>577</v>
      </c>
      <c r="D52" s="18" t="s">
        <v>426</v>
      </c>
      <c r="E52" s="18" t="s">
        <v>250</v>
      </c>
      <c r="F52" s="18">
        <v>3.23945E-2</v>
      </c>
      <c r="G52" s="18">
        <v>3.23945E-2</v>
      </c>
      <c r="H52" s="18">
        <v>3.2483199999999997E-2</v>
      </c>
      <c r="I52" s="18">
        <v>3.7203600000000003E-2</v>
      </c>
      <c r="J52" s="18">
        <v>3.9307399999999999E-2</v>
      </c>
      <c r="K52" s="18">
        <v>4.1445299999999997E-2</v>
      </c>
      <c r="L52" s="18">
        <v>4.43951E-2</v>
      </c>
      <c r="M52" s="18">
        <v>5.2595000000000003E-2</v>
      </c>
      <c r="N52" s="18">
        <v>5.4905299999999997E-2</v>
      </c>
      <c r="O52" s="18">
        <v>5.7628899999999997E-2</v>
      </c>
      <c r="P52" s="18">
        <v>5.9687499999999998E-2</v>
      </c>
      <c r="Q52" s="18">
        <v>6.24153E-2</v>
      </c>
      <c r="R52" s="18">
        <v>6.4432000000000003E-2</v>
      </c>
      <c r="S52" s="18">
        <v>7.32458E-2</v>
      </c>
      <c r="T52" s="18">
        <v>7.6210600000000003E-2</v>
      </c>
      <c r="U52" s="18">
        <v>8.3179000000000003E-2</v>
      </c>
      <c r="V52" s="18">
        <v>9.4052499999999997E-2</v>
      </c>
      <c r="W52" s="18">
        <v>9.7961300000000001E-2</v>
      </c>
      <c r="X52" s="18">
        <v>0.10494000000000001</v>
      </c>
      <c r="Y52" s="18">
        <v>0.114042</v>
      </c>
      <c r="Z52" s="18">
        <v>0.114616</v>
      </c>
      <c r="AA52" s="18">
        <v>0.105619</v>
      </c>
      <c r="AB52" s="18">
        <v>0.118661</v>
      </c>
      <c r="AC52" s="18">
        <v>0.125804</v>
      </c>
      <c r="AD52" s="18">
        <v>0.12762100000000001</v>
      </c>
      <c r="AE52" s="18">
        <v>0.13463800000000001</v>
      </c>
      <c r="AF52" s="18">
        <v>0.14227500000000001</v>
      </c>
      <c r="AG52" s="18">
        <v>0.139766</v>
      </c>
      <c r="AH52" s="18">
        <v>0.14485899999999999</v>
      </c>
      <c r="AI52" s="18">
        <v>0.160164</v>
      </c>
      <c r="AJ52" s="18">
        <v>0.14571100000000001</v>
      </c>
      <c r="AK52" s="18">
        <v>0.11190600000000001</v>
      </c>
      <c r="AL52" s="18">
        <v>0.113042</v>
      </c>
      <c r="AM52" s="18">
        <v>0.12929499999999999</v>
      </c>
      <c r="AN52" s="18">
        <v>0.139012</v>
      </c>
      <c r="AO52" s="18">
        <v>0.14041400000000001</v>
      </c>
      <c r="AP52" s="18">
        <v>0.166991</v>
      </c>
      <c r="AQ52" s="18">
        <v>0.17429900000000001</v>
      </c>
      <c r="AR52" s="18">
        <v>0.179206</v>
      </c>
      <c r="AS52" s="18">
        <v>0.18323200000000001</v>
      </c>
      <c r="AT52" s="18">
        <v>0.188717</v>
      </c>
      <c r="AU52" s="18">
        <v>0.19403000000000001</v>
      </c>
      <c r="AV52" s="18">
        <v>0.199488</v>
      </c>
      <c r="AW52" s="18">
        <v>0.20436499999999999</v>
      </c>
      <c r="AX52" s="18">
        <v>0.20566699999999999</v>
      </c>
      <c r="AY52" s="18">
        <v>0.20916100000000001</v>
      </c>
      <c r="AZ52" s="18">
        <v>0.21684300000000001</v>
      </c>
      <c r="BA52" s="18">
        <v>0.22459399999999999</v>
      </c>
      <c r="BB52" s="18">
        <v>0.231846</v>
      </c>
      <c r="BC52" s="18">
        <v>0.23941699999999999</v>
      </c>
      <c r="BD52" s="18">
        <v>0.25057600000000002</v>
      </c>
      <c r="BE52" s="18">
        <v>0.25122</v>
      </c>
      <c r="BF52" s="18">
        <v>0.257886</v>
      </c>
      <c r="BG52" s="18">
        <v>0.257886</v>
      </c>
      <c r="BH52" s="18">
        <v>0.25859300000000002</v>
      </c>
      <c r="BI52" s="18">
        <v>0.257886</v>
      </c>
      <c r="BJ52" s="18">
        <v>0.257886</v>
      </c>
      <c r="BK52" s="18">
        <v>0.257886</v>
      </c>
      <c r="BL52" s="18">
        <v>0.141655117241379</v>
      </c>
      <c r="BM52" s="18">
        <v>7.2930187659560095E-2</v>
      </c>
      <c r="BN52" s="18">
        <v>0.98560402881538001</v>
      </c>
      <c r="BO52" s="18">
        <v>0.98423009275759699</v>
      </c>
      <c r="BP52" s="18">
        <v>0.94325260068401295</v>
      </c>
      <c r="BQ52" s="18">
        <v>0</v>
      </c>
      <c r="BR52" s="18">
        <v>8.0234643505535699E-44</v>
      </c>
      <c r="BS52" s="18">
        <v>0</v>
      </c>
      <c r="BT52" s="18">
        <v>4.2565762896428303E-3</v>
      </c>
      <c r="BU52" s="18">
        <v>0.97141530161710798</v>
      </c>
      <c r="BV52" s="18">
        <v>0.97141530161710798</v>
      </c>
      <c r="BW52" s="18">
        <v>3.4756639999999998E-2</v>
      </c>
      <c r="BX52" s="18">
        <v>3.27967109677175E-3</v>
      </c>
      <c r="BY52" s="18">
        <v>5.0193920000000003E-2</v>
      </c>
      <c r="BZ52" s="18">
        <v>6.9535221213425404E-3</v>
      </c>
      <c r="CA52" s="18">
        <v>6.7198240000000006E-2</v>
      </c>
      <c r="CB52" s="18">
        <v>7.1542894275392604E-3</v>
      </c>
      <c r="CC52" s="18">
        <v>9.8834959999999999E-2</v>
      </c>
      <c r="CD52" s="18">
        <v>1.1589541275779601E-2</v>
      </c>
      <c r="CE52" s="18">
        <v>0.11846420000000001</v>
      </c>
      <c r="CF52" s="18">
        <v>8.9101934154091206E-3</v>
      </c>
      <c r="CG52" s="18">
        <v>0.14434040000000001</v>
      </c>
      <c r="CH52" s="18">
        <v>9.6174690173662595E-3</v>
      </c>
      <c r="CI52" s="18">
        <v>0.1277932</v>
      </c>
      <c r="CJ52" s="18">
        <v>1.51588708253616E-2</v>
      </c>
      <c r="CK52" s="18">
        <v>0.16882839999999999</v>
      </c>
      <c r="CL52" s="18">
        <v>1.6998822791593499E-2</v>
      </c>
      <c r="CM52" s="18">
        <v>0.1984534</v>
      </c>
      <c r="CN52" s="18">
        <v>7.1136732635116101E-3</v>
      </c>
      <c r="CO52" s="18">
        <v>0.22437219999999999</v>
      </c>
      <c r="CP52" s="18">
        <v>1.19407113146579E-2</v>
      </c>
      <c r="CQ52" s="18">
        <v>0.25523220000000002</v>
      </c>
      <c r="CR52" s="18">
        <v>3.9736077058511897E-3</v>
      </c>
      <c r="CS52" s="18">
        <v>0.257886</v>
      </c>
      <c r="CT52" s="18">
        <v>0</v>
      </c>
    </row>
    <row r="53" spans="1:98" x14ac:dyDescent="0.25">
      <c r="A53" s="18">
        <v>143</v>
      </c>
      <c r="B53" s="18" t="s">
        <v>2176</v>
      </c>
      <c r="C53" s="18" t="s">
        <v>578</v>
      </c>
      <c r="D53" s="18" t="s">
        <v>412</v>
      </c>
      <c r="E53" s="18" t="s">
        <v>242</v>
      </c>
      <c r="F53" s="18">
        <v>0.178895</v>
      </c>
      <c r="G53" s="18">
        <v>0.178895</v>
      </c>
      <c r="H53" s="18">
        <v>0.17938499999999999</v>
      </c>
      <c r="I53" s="18">
        <v>0.18561</v>
      </c>
      <c r="J53" s="18">
        <v>0.19231400000000001</v>
      </c>
      <c r="K53" s="18">
        <v>0.19922699999999999</v>
      </c>
      <c r="L53" s="18">
        <v>0.21020900000000001</v>
      </c>
      <c r="M53" s="18">
        <v>0.21985299999999999</v>
      </c>
      <c r="N53" s="18">
        <v>0.227468</v>
      </c>
      <c r="O53" s="18">
        <v>0.23561499999999999</v>
      </c>
      <c r="P53" s="18">
        <v>0.244952</v>
      </c>
      <c r="Q53" s="18">
        <v>0.256299</v>
      </c>
      <c r="R53" s="18">
        <v>0.26815800000000001</v>
      </c>
      <c r="S53" s="18">
        <v>0.28206199999999998</v>
      </c>
      <c r="T53" s="18">
        <v>0.30274800000000002</v>
      </c>
      <c r="U53" s="18">
        <v>0.33126699999999998</v>
      </c>
      <c r="V53" s="18">
        <v>0.34951399999999999</v>
      </c>
      <c r="W53" s="18">
        <v>0.369367</v>
      </c>
      <c r="X53" s="18">
        <v>0.38154100000000002</v>
      </c>
      <c r="Y53" s="18">
        <v>0.40137800000000001</v>
      </c>
      <c r="Z53" s="18">
        <v>0.42880299999999999</v>
      </c>
      <c r="AA53" s="18">
        <v>0.44932</v>
      </c>
      <c r="AB53" s="18">
        <v>0.46102100000000001</v>
      </c>
      <c r="AC53" s="18">
        <v>0.437419</v>
      </c>
      <c r="AD53" s="18">
        <v>0.43058000000000002</v>
      </c>
      <c r="AE53" s="18">
        <v>0.42747099999999999</v>
      </c>
      <c r="AF53" s="18">
        <v>0.42136699999999999</v>
      </c>
      <c r="AG53" s="18">
        <v>0.42472300000000002</v>
      </c>
      <c r="AH53" s="18">
        <v>0.471611</v>
      </c>
      <c r="AI53" s="18">
        <v>0.50371200000000005</v>
      </c>
      <c r="AJ53" s="18">
        <v>0.51688900000000004</v>
      </c>
      <c r="AK53" s="18">
        <v>0.518374</v>
      </c>
      <c r="AL53" s="18">
        <v>0.555616</v>
      </c>
      <c r="AM53" s="18">
        <v>0.56365600000000005</v>
      </c>
      <c r="AN53" s="18">
        <v>0.58440599999999998</v>
      </c>
      <c r="AO53" s="18">
        <v>0.58167199999999997</v>
      </c>
      <c r="AP53" s="18">
        <v>0.59734399999999999</v>
      </c>
      <c r="AQ53" s="18">
        <v>0.633463</v>
      </c>
      <c r="AR53" s="18">
        <v>0.63491500000000001</v>
      </c>
      <c r="AS53" s="18">
        <v>0.62111400000000005</v>
      </c>
      <c r="AT53" s="18">
        <v>0.63041700000000001</v>
      </c>
      <c r="AU53" s="18">
        <v>0.63506300000000004</v>
      </c>
      <c r="AV53" s="18">
        <v>0.62242699999999995</v>
      </c>
      <c r="AW53" s="18">
        <v>0.62994799999999995</v>
      </c>
      <c r="AX53" s="18">
        <v>0.64815199999999995</v>
      </c>
      <c r="AY53" s="18">
        <v>0.69198300000000001</v>
      </c>
      <c r="AZ53" s="18">
        <v>0.72211700000000001</v>
      </c>
      <c r="BA53" s="18">
        <v>0.73447200000000001</v>
      </c>
      <c r="BB53" s="18">
        <v>0.74992499999999995</v>
      </c>
      <c r="BC53" s="18">
        <v>0.78572399999999998</v>
      </c>
      <c r="BD53" s="18">
        <v>0.81276199999999998</v>
      </c>
      <c r="BE53" s="18">
        <v>0.79188599999999998</v>
      </c>
      <c r="BF53" s="18">
        <v>0.79032199999999997</v>
      </c>
      <c r="BG53" s="18">
        <v>0.79032199999999997</v>
      </c>
      <c r="BH53" s="18">
        <v>0.79248700000000005</v>
      </c>
      <c r="BI53" s="18">
        <v>0.79032199999999997</v>
      </c>
      <c r="BJ53" s="18">
        <v>0.79032199999999997</v>
      </c>
      <c r="BK53" s="18">
        <v>0.79032199999999997</v>
      </c>
      <c r="BL53" s="18">
        <v>0.49408975862068999</v>
      </c>
      <c r="BM53" s="18">
        <v>0.206729833687089</v>
      </c>
      <c r="BN53" s="18">
        <v>0.99251235770295199</v>
      </c>
      <c r="BO53" s="18">
        <v>0.98958418630289202</v>
      </c>
      <c r="BP53" s="18">
        <v>0.93596879681772704</v>
      </c>
      <c r="BQ53" s="18">
        <v>0</v>
      </c>
      <c r="BR53" s="18">
        <v>7.7812780752032803E-49</v>
      </c>
      <c r="BS53" s="18">
        <v>0</v>
      </c>
      <c r="BT53" s="18">
        <v>1.21503754652557E-2</v>
      </c>
      <c r="BU53" s="18">
        <v>0.98508078019306999</v>
      </c>
      <c r="BV53" s="18">
        <v>0.98508078019306999</v>
      </c>
      <c r="BW53" s="18">
        <v>0.18301980000000001</v>
      </c>
      <c r="BX53" s="18">
        <v>5.9230695336117802E-3</v>
      </c>
      <c r="BY53" s="18">
        <v>0.21847440000000001</v>
      </c>
      <c r="BZ53" s="18">
        <v>1.4277296585838701E-2</v>
      </c>
      <c r="CA53" s="18">
        <v>0.27084380000000002</v>
      </c>
      <c r="CB53" s="18">
        <v>2.2543713230078099E-2</v>
      </c>
      <c r="CC53" s="18">
        <v>0.36661339999999998</v>
      </c>
      <c r="CD53" s="18">
        <v>2.7298124666357601E-2</v>
      </c>
      <c r="CE53" s="18">
        <v>0.4414286</v>
      </c>
      <c r="CF53" s="18">
        <v>1.35951381125754E-2</v>
      </c>
      <c r="CG53" s="18">
        <v>0.44977679999999998</v>
      </c>
      <c r="CH53" s="18">
        <v>3.6462639896200598E-2</v>
      </c>
      <c r="CI53" s="18">
        <v>0.54778819999999995</v>
      </c>
      <c r="CJ53" s="18">
        <v>2.9469817308561599E-2</v>
      </c>
      <c r="CK53" s="18">
        <v>0.61370159999999996</v>
      </c>
      <c r="CL53" s="18">
        <v>2.3393008021629001E-2</v>
      </c>
      <c r="CM53" s="18">
        <v>0.63320140000000003</v>
      </c>
      <c r="CN53" s="18">
        <v>9.5054087918405705E-3</v>
      </c>
      <c r="CO53" s="18">
        <v>0.73684419999999995</v>
      </c>
      <c r="CP53" s="18">
        <v>3.4624367123457997E-2</v>
      </c>
      <c r="CQ53" s="18">
        <v>0.79555580000000004</v>
      </c>
      <c r="CR53" s="18">
        <v>9.66596618036707E-3</v>
      </c>
      <c r="CS53" s="18">
        <v>0.79032199999999997</v>
      </c>
      <c r="CT53" s="18">
        <v>0</v>
      </c>
    </row>
    <row r="54" spans="1:98" x14ac:dyDescent="0.25">
      <c r="A54" s="18">
        <v>144</v>
      </c>
      <c r="B54" s="18" t="s">
        <v>2176</v>
      </c>
      <c r="C54" s="18" t="s">
        <v>579</v>
      </c>
      <c r="D54" s="18" t="s">
        <v>412</v>
      </c>
      <c r="E54" s="18" t="s">
        <v>258</v>
      </c>
      <c r="F54" s="18">
        <v>0.13364999999999999</v>
      </c>
      <c r="G54" s="18">
        <v>0.13364999999999999</v>
      </c>
      <c r="H54" s="18">
        <v>0.134016</v>
      </c>
      <c r="I54" s="18">
        <v>0.13870099999999999</v>
      </c>
      <c r="J54" s="18">
        <v>0.143035</v>
      </c>
      <c r="K54" s="18">
        <v>0.147121</v>
      </c>
      <c r="L54" s="18">
        <v>0.15267800000000001</v>
      </c>
      <c r="M54" s="18">
        <v>0.15953000000000001</v>
      </c>
      <c r="N54" s="18">
        <v>0.16444500000000001</v>
      </c>
      <c r="O54" s="18">
        <v>0.17027200000000001</v>
      </c>
      <c r="P54" s="18">
        <v>0.17519000000000001</v>
      </c>
      <c r="Q54" s="18">
        <v>0.18101400000000001</v>
      </c>
      <c r="R54" s="18">
        <v>0.19013099999999999</v>
      </c>
      <c r="S54" s="18">
        <v>0.198958</v>
      </c>
      <c r="T54" s="18">
        <v>0.21088899999999999</v>
      </c>
      <c r="U54" s="18">
        <v>0.22952600000000001</v>
      </c>
      <c r="V54" s="18">
        <v>0.24385999999999999</v>
      </c>
      <c r="W54" s="18">
        <v>0.25959100000000002</v>
      </c>
      <c r="X54" s="18">
        <v>0.26824500000000001</v>
      </c>
      <c r="Y54" s="18">
        <v>0.28106900000000001</v>
      </c>
      <c r="Z54" s="18">
        <v>0.29205100000000001</v>
      </c>
      <c r="AA54" s="18">
        <v>0.30541299999999999</v>
      </c>
      <c r="AB54" s="18">
        <v>0.324272</v>
      </c>
      <c r="AC54" s="18">
        <v>0.32391599999999998</v>
      </c>
      <c r="AD54" s="18">
        <v>0.322799</v>
      </c>
      <c r="AE54" s="18">
        <v>0.32228499999999999</v>
      </c>
      <c r="AF54" s="18">
        <v>0.32446199999999997</v>
      </c>
      <c r="AG54" s="18">
        <v>0.33105000000000001</v>
      </c>
      <c r="AH54" s="18">
        <v>0.35108200000000001</v>
      </c>
      <c r="AI54" s="18">
        <v>0.371668</v>
      </c>
      <c r="AJ54" s="18">
        <v>0.381218</v>
      </c>
      <c r="AK54" s="18">
        <v>0.38342399999999999</v>
      </c>
      <c r="AL54" s="18">
        <v>0.40323999999999999</v>
      </c>
      <c r="AM54" s="18">
        <v>0.40726099999999998</v>
      </c>
      <c r="AN54" s="18">
        <v>0.41747000000000001</v>
      </c>
      <c r="AO54" s="18">
        <v>0.40935700000000003</v>
      </c>
      <c r="AP54" s="18">
        <v>0.41759400000000002</v>
      </c>
      <c r="AQ54" s="18">
        <v>0.44255800000000001</v>
      </c>
      <c r="AR54" s="18">
        <v>0.45407399999999998</v>
      </c>
      <c r="AS54" s="18">
        <v>0.45499400000000001</v>
      </c>
      <c r="AT54" s="18">
        <v>0.45119199999999998</v>
      </c>
      <c r="AU54" s="18">
        <v>0.460227</v>
      </c>
      <c r="AV54" s="18">
        <v>0.46984399999999998</v>
      </c>
      <c r="AW54" s="18">
        <v>0.47470800000000002</v>
      </c>
      <c r="AX54" s="18">
        <v>0.49291600000000002</v>
      </c>
      <c r="AY54" s="18">
        <v>0.51982499999999998</v>
      </c>
      <c r="AZ54" s="18">
        <v>0.54525900000000005</v>
      </c>
      <c r="BA54" s="18">
        <v>0.57534600000000002</v>
      </c>
      <c r="BB54" s="18">
        <v>0.59831199999999995</v>
      </c>
      <c r="BC54" s="18">
        <v>0.62885199999999997</v>
      </c>
      <c r="BD54" s="18">
        <v>0.66033399999999998</v>
      </c>
      <c r="BE54" s="18">
        <v>0.62727299999999997</v>
      </c>
      <c r="BF54" s="18">
        <v>0.65223200000000003</v>
      </c>
      <c r="BG54" s="18">
        <v>0.65223200000000003</v>
      </c>
      <c r="BH54" s="18">
        <v>0.65401900000000002</v>
      </c>
      <c r="BI54" s="18">
        <v>0.65223200000000003</v>
      </c>
      <c r="BJ54" s="18">
        <v>0.65223200000000003</v>
      </c>
      <c r="BK54" s="18">
        <v>0.65223200000000003</v>
      </c>
      <c r="BL54" s="18">
        <v>0.37198320689655201</v>
      </c>
      <c r="BM54" s="18">
        <v>0.17107663357932201</v>
      </c>
      <c r="BN54" s="18">
        <v>0.989932475895279</v>
      </c>
      <c r="BO54" s="18">
        <v>0.99641527117102802</v>
      </c>
      <c r="BP54" s="18">
        <v>0.97238781614915604</v>
      </c>
      <c r="BQ54" s="18">
        <v>0</v>
      </c>
      <c r="BR54" s="19">
        <v>9.10362528985635E-62</v>
      </c>
      <c r="BS54" s="18">
        <v>0</v>
      </c>
      <c r="BT54" s="18">
        <v>1.0028751914854301E-2</v>
      </c>
      <c r="BU54" s="18">
        <v>0.97996630683215502</v>
      </c>
      <c r="BV54" s="18">
        <v>0.97996630683215502</v>
      </c>
      <c r="BW54" s="18">
        <v>0.13661039999999999</v>
      </c>
      <c r="BX54" s="18">
        <v>4.18045874276975E-3</v>
      </c>
      <c r="BY54" s="18">
        <v>0.15880920000000001</v>
      </c>
      <c r="BZ54" s="18">
        <v>9.1907998944596794E-3</v>
      </c>
      <c r="CA54" s="18">
        <v>0.1912364</v>
      </c>
      <c r="CB54" s="18">
        <v>1.42219383102304E-2</v>
      </c>
      <c r="CC54" s="18">
        <v>0.25645820000000003</v>
      </c>
      <c r="CD54" s="18">
        <v>2.02391489865557E-2</v>
      </c>
      <c r="CE54" s="18">
        <v>0.31369019999999997</v>
      </c>
      <c r="CF54" s="18">
        <v>1.4459242120526201E-2</v>
      </c>
      <c r="CG54" s="18">
        <v>0.34010940000000001</v>
      </c>
      <c r="CH54" s="18">
        <v>2.0981934343620501E-2</v>
      </c>
      <c r="CI54" s="18">
        <v>0.3985226</v>
      </c>
      <c r="CJ54" s="18">
        <v>1.5692628581598402E-2</v>
      </c>
      <c r="CK54" s="18">
        <v>0.43571539999999997</v>
      </c>
      <c r="CL54" s="18">
        <v>2.1087165380866101E-2</v>
      </c>
      <c r="CM54" s="18">
        <v>0.46977740000000001</v>
      </c>
      <c r="CN54" s="18">
        <v>1.57824055137359E-2</v>
      </c>
      <c r="CO54" s="18">
        <v>0.5735188</v>
      </c>
      <c r="CP54" s="18">
        <v>4.2899431531198601E-2</v>
      </c>
      <c r="CQ54" s="18">
        <v>0.64921799999999996</v>
      </c>
      <c r="CR54" s="18">
        <v>1.2711869197722299E-2</v>
      </c>
      <c r="CS54" s="18">
        <v>0.65223200000000003</v>
      </c>
      <c r="CT54" s="18">
        <v>0</v>
      </c>
    </row>
    <row r="55" spans="1:98" x14ac:dyDescent="0.25">
      <c r="A55" s="18">
        <v>145</v>
      </c>
      <c r="B55" s="18" t="s">
        <v>2176</v>
      </c>
      <c r="C55" s="18" t="s">
        <v>580</v>
      </c>
      <c r="D55" s="18" t="s">
        <v>416</v>
      </c>
      <c r="E55" s="18" t="s">
        <v>240</v>
      </c>
      <c r="F55" s="18">
        <v>7.2633299999999998E-2</v>
      </c>
      <c r="G55" s="18">
        <v>7.2633299999999998E-2</v>
      </c>
      <c r="H55" s="18">
        <v>7.2832300000000003E-2</v>
      </c>
      <c r="I55" s="18">
        <v>7.3320399999999994E-2</v>
      </c>
      <c r="J55" s="18">
        <v>7.59769E-2</v>
      </c>
      <c r="K55" s="18">
        <v>7.8910800000000003E-2</v>
      </c>
      <c r="L55" s="18">
        <v>8.2669999999999993E-2</v>
      </c>
      <c r="M55" s="18">
        <v>8.57266E-2</v>
      </c>
      <c r="N55" s="18">
        <v>8.8823299999999994E-2</v>
      </c>
      <c r="O55" s="18">
        <v>8.9450500000000002E-2</v>
      </c>
      <c r="P55" s="18">
        <v>8.9613799999999993E-2</v>
      </c>
      <c r="Q55" s="18">
        <v>9.2242400000000002E-2</v>
      </c>
      <c r="R55" s="18">
        <v>9.6067200000000005E-2</v>
      </c>
      <c r="S55" s="18">
        <v>9.6367099999999997E-2</v>
      </c>
      <c r="T55" s="18">
        <v>0.10170899999999999</v>
      </c>
      <c r="U55" s="18">
        <v>0.104118</v>
      </c>
      <c r="V55" s="18">
        <v>0.112453</v>
      </c>
      <c r="W55" s="18">
        <v>0.120293</v>
      </c>
      <c r="X55" s="18">
        <v>0.121139</v>
      </c>
      <c r="Y55" s="18">
        <v>0.12439</v>
      </c>
      <c r="Z55" s="18">
        <v>0.13198099999999999</v>
      </c>
      <c r="AA55" s="18">
        <v>0.139732</v>
      </c>
      <c r="AB55" s="18">
        <v>0.14671300000000001</v>
      </c>
      <c r="AC55" s="18">
        <v>0.15457099999999999</v>
      </c>
      <c r="AD55" s="18">
        <v>0.159745</v>
      </c>
      <c r="AE55" s="18">
        <v>0.164821</v>
      </c>
      <c r="AF55" s="18">
        <v>0.169099</v>
      </c>
      <c r="AG55" s="18">
        <v>0.17643500000000001</v>
      </c>
      <c r="AH55" s="18">
        <v>0.18401799999999999</v>
      </c>
      <c r="AI55" s="18">
        <v>0.19099099999999999</v>
      </c>
      <c r="AJ55" s="18">
        <v>0.201872</v>
      </c>
      <c r="AK55" s="18">
        <v>0.20590600000000001</v>
      </c>
      <c r="AL55" s="18">
        <v>0.212723</v>
      </c>
      <c r="AM55" s="18">
        <v>0.21565400000000001</v>
      </c>
      <c r="AN55" s="18">
        <v>0.211451</v>
      </c>
      <c r="AO55" s="18">
        <v>0.22101999999999999</v>
      </c>
      <c r="AP55" s="18">
        <v>0.23366300000000001</v>
      </c>
      <c r="AQ55" s="18">
        <v>0.24063100000000001</v>
      </c>
      <c r="AR55" s="18">
        <v>0.24838499999999999</v>
      </c>
      <c r="AS55" s="18">
        <v>0.25820300000000002</v>
      </c>
      <c r="AT55" s="18">
        <v>0.26234000000000002</v>
      </c>
      <c r="AU55" s="18">
        <v>0.27123599999999998</v>
      </c>
      <c r="AV55" s="18">
        <v>0.28852800000000001</v>
      </c>
      <c r="AW55" s="18">
        <v>0.29184599999999999</v>
      </c>
      <c r="AX55" s="18">
        <v>0.298543</v>
      </c>
      <c r="AY55" s="18">
        <v>0.31123600000000001</v>
      </c>
      <c r="AZ55" s="18">
        <v>0.330951</v>
      </c>
      <c r="BA55" s="18">
        <v>0.35031699999999999</v>
      </c>
      <c r="BB55" s="18">
        <v>0.36827399999999999</v>
      </c>
      <c r="BC55" s="18">
        <v>0.39392899999999997</v>
      </c>
      <c r="BD55" s="18">
        <v>0.41311700000000001</v>
      </c>
      <c r="BE55" s="18">
        <v>0.42750300000000002</v>
      </c>
      <c r="BF55" s="18">
        <v>0.44501099999999999</v>
      </c>
      <c r="BG55" s="18">
        <v>0.44501099999999999</v>
      </c>
      <c r="BH55" s="18">
        <v>0.44623099999999999</v>
      </c>
      <c r="BI55" s="18">
        <v>0.44501099999999999</v>
      </c>
      <c r="BJ55" s="18">
        <v>0.44501099999999999</v>
      </c>
      <c r="BK55" s="18">
        <v>0.44501099999999999</v>
      </c>
      <c r="BL55" s="18">
        <v>0.213760170689655</v>
      </c>
      <c r="BM55" s="18">
        <v>0.123090411685165</v>
      </c>
      <c r="BN55" s="18">
        <v>0.96641967977003895</v>
      </c>
      <c r="BO55" s="18">
        <v>0.99893846468087999</v>
      </c>
      <c r="BP55" s="18">
        <v>0.99059732581487003</v>
      </c>
      <c r="BQ55" s="18">
        <v>0</v>
      </c>
      <c r="BR55" s="18">
        <v>1.4958950886592301E-76</v>
      </c>
      <c r="BS55" s="18">
        <v>0</v>
      </c>
      <c r="BT55" s="18">
        <v>7.0443448737272001E-3</v>
      </c>
      <c r="BU55" s="18">
        <v>0.93396699744681899</v>
      </c>
      <c r="BV55" s="18">
        <v>0.93396699744681899</v>
      </c>
      <c r="BW55" s="18">
        <v>7.3479240000000001E-2</v>
      </c>
      <c r="BX55" s="18">
        <v>1.4241923985192501E-3</v>
      </c>
      <c r="BY55" s="18">
        <v>8.5116239999999996E-2</v>
      </c>
      <c r="BZ55" s="18">
        <v>4.3986423658897303E-3</v>
      </c>
      <c r="CA55" s="18">
        <v>9.5199900000000004E-2</v>
      </c>
      <c r="CB55" s="18">
        <v>4.5944060388694403E-3</v>
      </c>
      <c r="CC55" s="18">
        <v>0.1164786</v>
      </c>
      <c r="CD55" s="18">
        <v>8.1830482278916102E-3</v>
      </c>
      <c r="CE55" s="18">
        <v>0.1465484</v>
      </c>
      <c r="CF55" s="18">
        <v>1.11491244858061E-2</v>
      </c>
      <c r="CG55" s="18">
        <v>0.1770728</v>
      </c>
      <c r="CH55" s="18">
        <v>1.0677628163595101E-2</v>
      </c>
      <c r="CI55" s="18">
        <v>0.20952119999999999</v>
      </c>
      <c r="CJ55" s="18">
        <v>5.5490273652235699E-3</v>
      </c>
      <c r="CK55" s="18">
        <v>0.24038039999999999</v>
      </c>
      <c r="CL55" s="18">
        <v>1.41574189314296E-2</v>
      </c>
      <c r="CM55" s="18">
        <v>0.28249859999999999</v>
      </c>
      <c r="CN55" s="18">
        <v>1.51192396898786E-2</v>
      </c>
      <c r="CO55" s="18">
        <v>0.35094140000000001</v>
      </c>
      <c r="CP55" s="18">
        <v>3.21126047417521E-2</v>
      </c>
      <c r="CQ55" s="18">
        <v>0.4353746</v>
      </c>
      <c r="CR55" s="18">
        <v>1.46709293775139E-2</v>
      </c>
      <c r="CS55" s="18">
        <v>0.44501099999999999</v>
      </c>
      <c r="CT55" s="18">
        <v>0</v>
      </c>
    </row>
    <row r="56" spans="1:98" x14ac:dyDescent="0.25">
      <c r="A56" s="18">
        <v>146</v>
      </c>
      <c r="B56" s="18" t="s">
        <v>2176</v>
      </c>
      <c r="C56" s="18" t="s">
        <v>581</v>
      </c>
      <c r="D56" s="18" t="s">
        <v>412</v>
      </c>
      <c r="E56" s="18" t="s">
        <v>238</v>
      </c>
      <c r="F56" s="18" t="s">
        <v>1903</v>
      </c>
      <c r="G56" s="18" t="s">
        <v>1903</v>
      </c>
      <c r="H56" s="18" t="s">
        <v>1903</v>
      </c>
      <c r="I56" s="18" t="s">
        <v>1903</v>
      </c>
      <c r="J56" s="18" t="s">
        <v>1903</v>
      </c>
      <c r="K56" s="18" t="s">
        <v>1903</v>
      </c>
      <c r="L56" s="18" t="s">
        <v>1903</v>
      </c>
      <c r="M56" s="18" t="s">
        <v>1903</v>
      </c>
      <c r="N56" s="18" t="s">
        <v>1903</v>
      </c>
      <c r="O56" s="18" t="s">
        <v>1903</v>
      </c>
      <c r="P56" s="18" t="s">
        <v>1903</v>
      </c>
      <c r="Q56" s="18" t="s">
        <v>1903</v>
      </c>
      <c r="R56" s="18" t="s">
        <v>1903</v>
      </c>
      <c r="S56" s="18" t="s">
        <v>1903</v>
      </c>
      <c r="T56" s="18" t="s">
        <v>1903</v>
      </c>
      <c r="U56" s="18" t="s">
        <v>1903</v>
      </c>
      <c r="V56" s="18" t="s">
        <v>1903</v>
      </c>
      <c r="W56" s="18" t="s">
        <v>1903</v>
      </c>
      <c r="X56" s="18" t="s">
        <v>1903</v>
      </c>
      <c r="Y56" s="18" t="s">
        <v>1903</v>
      </c>
      <c r="Z56" s="18" t="s">
        <v>1903</v>
      </c>
      <c r="AA56" s="18" t="s">
        <v>1903</v>
      </c>
      <c r="AB56" s="18" t="s">
        <v>1903</v>
      </c>
      <c r="AC56" s="18" t="s">
        <v>1903</v>
      </c>
      <c r="AD56" s="18" t="s">
        <v>1903</v>
      </c>
      <c r="AE56" s="18" t="s">
        <v>1903</v>
      </c>
      <c r="AF56" s="18" t="s">
        <v>1903</v>
      </c>
      <c r="AG56" s="18" t="s">
        <v>1903</v>
      </c>
      <c r="AH56" s="18" t="s">
        <v>1903</v>
      </c>
      <c r="AI56" s="18" t="s">
        <v>1903</v>
      </c>
      <c r="AJ56" s="18" t="s">
        <v>1903</v>
      </c>
      <c r="AK56" s="18" t="s">
        <v>1903</v>
      </c>
      <c r="AL56" s="18" t="s">
        <v>1903</v>
      </c>
      <c r="AM56" s="18" t="s">
        <v>1903</v>
      </c>
      <c r="AN56" s="18" t="s">
        <v>1903</v>
      </c>
      <c r="AO56" s="18" t="s">
        <v>1903</v>
      </c>
      <c r="AP56" s="18" t="s">
        <v>1903</v>
      </c>
      <c r="AQ56" s="18" t="s">
        <v>1903</v>
      </c>
      <c r="AR56" s="18" t="s">
        <v>1903</v>
      </c>
      <c r="AS56" s="18" t="s">
        <v>1903</v>
      </c>
      <c r="AT56" s="18" t="s">
        <v>1903</v>
      </c>
      <c r="AU56" s="18" t="s">
        <v>1903</v>
      </c>
      <c r="AV56" s="18" t="s">
        <v>1903</v>
      </c>
      <c r="AW56" s="18" t="s">
        <v>1903</v>
      </c>
      <c r="AX56" s="18" t="s">
        <v>1903</v>
      </c>
      <c r="AY56" s="18" t="s">
        <v>1903</v>
      </c>
      <c r="AZ56" s="18" t="s">
        <v>1903</v>
      </c>
      <c r="BA56" s="18" t="s">
        <v>1903</v>
      </c>
      <c r="BB56" s="18" t="s">
        <v>1903</v>
      </c>
      <c r="BC56" s="18" t="s">
        <v>1903</v>
      </c>
      <c r="BD56" s="18" t="s">
        <v>1903</v>
      </c>
      <c r="BE56" s="18" t="s">
        <v>1903</v>
      </c>
      <c r="BF56" s="18" t="s">
        <v>1903</v>
      </c>
      <c r="BG56" s="18" t="s">
        <v>1903</v>
      </c>
      <c r="BH56" s="18" t="s">
        <v>1903</v>
      </c>
      <c r="BI56" s="18" t="s">
        <v>1903</v>
      </c>
      <c r="BJ56" s="18" t="s">
        <v>1903</v>
      </c>
      <c r="BK56" s="18" t="s">
        <v>1903</v>
      </c>
      <c r="BL56" s="18" t="s">
        <v>1903</v>
      </c>
      <c r="BM56" s="18" t="s">
        <v>1903</v>
      </c>
      <c r="BN56" s="18" t="s">
        <v>1903</v>
      </c>
      <c r="BO56" s="18" t="s">
        <v>1903</v>
      </c>
      <c r="BP56" s="18" t="s">
        <v>1903</v>
      </c>
      <c r="BQ56" s="18" t="s">
        <v>1903</v>
      </c>
      <c r="BR56" s="18" t="s">
        <v>1903</v>
      </c>
      <c r="BS56" s="18" t="s">
        <v>1903</v>
      </c>
      <c r="BT56" s="18" t="s">
        <v>1903</v>
      </c>
      <c r="BU56" s="18" t="s">
        <v>1903</v>
      </c>
      <c r="BV56" s="18" t="s">
        <v>1903</v>
      </c>
      <c r="BW56" s="18" t="s">
        <v>1903</v>
      </c>
      <c r="BX56" s="18" t="s">
        <v>1903</v>
      </c>
      <c r="BY56" s="18" t="s">
        <v>1903</v>
      </c>
      <c r="BZ56" s="18" t="s">
        <v>1903</v>
      </c>
      <c r="CA56" s="18" t="s">
        <v>1903</v>
      </c>
      <c r="CB56" s="18" t="s">
        <v>1903</v>
      </c>
      <c r="CC56" s="18" t="s">
        <v>1903</v>
      </c>
      <c r="CD56" s="18" t="s">
        <v>1903</v>
      </c>
      <c r="CE56" s="18" t="s">
        <v>1903</v>
      </c>
      <c r="CF56" s="18" t="s">
        <v>1903</v>
      </c>
      <c r="CG56" s="18" t="s">
        <v>1903</v>
      </c>
      <c r="CH56" s="18" t="s">
        <v>1903</v>
      </c>
      <c r="CI56" s="18" t="s">
        <v>1903</v>
      </c>
      <c r="CJ56" s="18" t="s">
        <v>1903</v>
      </c>
      <c r="CK56" s="18" t="s">
        <v>1903</v>
      </c>
      <c r="CL56" s="18" t="s">
        <v>1903</v>
      </c>
      <c r="CM56" s="18" t="s">
        <v>1903</v>
      </c>
      <c r="CN56" s="18" t="s">
        <v>1903</v>
      </c>
      <c r="CO56" s="18" t="s">
        <v>1903</v>
      </c>
      <c r="CP56" s="18" t="s">
        <v>1903</v>
      </c>
      <c r="CQ56" s="18" t="s">
        <v>1903</v>
      </c>
      <c r="CR56" s="18" t="s">
        <v>1903</v>
      </c>
      <c r="CS56" s="18" t="s">
        <v>1903</v>
      </c>
      <c r="CT56" s="18" t="s">
        <v>1903</v>
      </c>
    </row>
    <row r="57" spans="1:98" x14ac:dyDescent="0.25">
      <c r="A57" s="18">
        <v>147</v>
      </c>
      <c r="B57" s="18" t="s">
        <v>2176</v>
      </c>
      <c r="C57" s="18" t="s">
        <v>582</v>
      </c>
      <c r="D57" s="18" t="s">
        <v>412</v>
      </c>
      <c r="E57" s="18" t="s">
        <v>248</v>
      </c>
      <c r="F57" s="18">
        <v>0.33135700000000001</v>
      </c>
      <c r="G57" s="18">
        <v>0.33135700000000001</v>
      </c>
      <c r="H57" s="18">
        <v>0.33226499999999998</v>
      </c>
      <c r="I57" s="18">
        <v>0.34160299999999999</v>
      </c>
      <c r="J57" s="18">
        <v>0.35383199999999998</v>
      </c>
      <c r="K57" s="18">
        <v>0.370388</v>
      </c>
      <c r="L57" s="18">
        <v>0.38702399999999998</v>
      </c>
      <c r="M57" s="18">
        <v>0.36469800000000002</v>
      </c>
      <c r="N57" s="18">
        <v>0.37296800000000002</v>
      </c>
      <c r="O57" s="18">
        <v>0.37706099999999998</v>
      </c>
      <c r="P57" s="18">
        <v>0.36550199999999999</v>
      </c>
      <c r="Q57" s="18">
        <v>0.38116499999999998</v>
      </c>
      <c r="R57" s="18">
        <v>0.40042299999999997</v>
      </c>
      <c r="S57" s="18">
        <v>0.43146299999999999</v>
      </c>
      <c r="T57" s="18">
        <v>0.46537000000000001</v>
      </c>
      <c r="U57" s="18">
        <v>0.51655600000000002</v>
      </c>
      <c r="V57" s="18">
        <v>0.53636300000000003</v>
      </c>
      <c r="W57" s="18">
        <v>0.52688599999999997</v>
      </c>
      <c r="X57" s="18">
        <v>0.53929800000000006</v>
      </c>
      <c r="Y57" s="18">
        <v>0.56229600000000002</v>
      </c>
      <c r="Z57" s="18">
        <v>0.59491799999999995</v>
      </c>
      <c r="AA57" s="18">
        <v>0.61629699999999998</v>
      </c>
      <c r="AB57" s="18">
        <v>0.63982300000000003</v>
      </c>
      <c r="AC57" s="18">
        <v>0.65170399999999995</v>
      </c>
      <c r="AD57" s="18">
        <v>0.65332000000000001</v>
      </c>
      <c r="AE57" s="18">
        <v>0.65910299999999999</v>
      </c>
      <c r="AF57" s="18">
        <v>0.641235</v>
      </c>
      <c r="AG57" s="18">
        <v>0.67205099999999995</v>
      </c>
      <c r="AH57" s="18">
        <v>0.72140400000000005</v>
      </c>
      <c r="AI57" s="18">
        <v>0.78593500000000005</v>
      </c>
      <c r="AJ57" s="18">
        <v>0.81394599999999995</v>
      </c>
      <c r="AK57" s="18">
        <v>0.81143100000000001</v>
      </c>
      <c r="AL57" s="18">
        <v>0.82560599999999995</v>
      </c>
      <c r="AM57" s="18">
        <v>0.81908800000000004</v>
      </c>
      <c r="AN57" s="18">
        <v>0.82363799999999998</v>
      </c>
      <c r="AO57" s="18">
        <v>0.86875000000000002</v>
      </c>
      <c r="AP57" s="18">
        <v>0.92740199999999995</v>
      </c>
      <c r="AQ57" s="18">
        <v>0.98108200000000001</v>
      </c>
      <c r="AR57" s="18">
        <v>1.01633</v>
      </c>
      <c r="AS57" s="18">
        <v>1.00579</v>
      </c>
      <c r="AT57" s="18">
        <v>0.963283</v>
      </c>
      <c r="AU57" s="18">
        <v>0.98372599999999999</v>
      </c>
      <c r="AV57" s="18">
        <v>0.95913199999999998</v>
      </c>
      <c r="AW57" s="18">
        <v>0.97647700000000004</v>
      </c>
      <c r="AX57" s="18">
        <v>1.04965</v>
      </c>
      <c r="AY57" s="18">
        <v>1.1499999999999999</v>
      </c>
      <c r="AZ57" s="18">
        <v>1.21807</v>
      </c>
      <c r="BA57" s="18">
        <v>1.2596700000000001</v>
      </c>
      <c r="BB57" s="18">
        <v>1.26691</v>
      </c>
      <c r="BC57" s="18">
        <v>1.36398</v>
      </c>
      <c r="BD57" s="18">
        <v>1.30626</v>
      </c>
      <c r="BE57" s="18">
        <v>1.3420399999999999</v>
      </c>
      <c r="BF57" s="18">
        <v>1.35463</v>
      </c>
      <c r="BG57" s="18">
        <v>1.35463</v>
      </c>
      <c r="BH57" s="18">
        <v>1.3583400000000001</v>
      </c>
      <c r="BI57" s="18">
        <v>1.35463</v>
      </c>
      <c r="BJ57" s="18">
        <v>1.35463</v>
      </c>
      <c r="BK57" s="18">
        <v>1.35463</v>
      </c>
      <c r="BL57" s="18">
        <v>0.78943820689655197</v>
      </c>
      <c r="BM57" s="18">
        <v>0.35214945539282799</v>
      </c>
      <c r="BN57" s="18">
        <v>0.98466935047072301</v>
      </c>
      <c r="BO57" s="18">
        <v>0.99198429720250703</v>
      </c>
      <c r="BP57" s="18">
        <v>0.94568053530610796</v>
      </c>
      <c r="BQ57" s="18">
        <v>0</v>
      </c>
      <c r="BR57" s="19">
        <v>5.2438660766150196E-52</v>
      </c>
      <c r="BS57" s="18">
        <v>0</v>
      </c>
      <c r="BT57" s="18">
        <v>2.0533740133501299E-2</v>
      </c>
      <c r="BU57" s="18">
        <v>0.96957372975643097</v>
      </c>
      <c r="BV57" s="18">
        <v>0.96957372975643097</v>
      </c>
      <c r="BW57" s="18">
        <v>0.33808280000000002</v>
      </c>
      <c r="BX57" s="18">
        <v>9.8075057583464995E-3</v>
      </c>
      <c r="BY57" s="18">
        <v>0.37442779999999998</v>
      </c>
      <c r="BZ57" s="18">
        <v>8.3474248244593194E-3</v>
      </c>
      <c r="CA57" s="18">
        <v>0.4087846</v>
      </c>
      <c r="CB57" s="18">
        <v>4.0069812331729203E-2</v>
      </c>
      <c r="CC57" s="18">
        <v>0.53627979999999997</v>
      </c>
      <c r="CD57" s="18">
        <v>1.70530853572015E-2</v>
      </c>
      <c r="CE57" s="18">
        <v>0.63121240000000001</v>
      </c>
      <c r="CF57" s="18">
        <v>2.5112480508703301E-2</v>
      </c>
      <c r="CG57" s="18">
        <v>0.69594560000000005</v>
      </c>
      <c r="CH57" s="18">
        <v>5.8454685610308497E-2</v>
      </c>
      <c r="CI57" s="18">
        <v>0.81874179999999996</v>
      </c>
      <c r="CJ57" s="18">
        <v>6.07571734036401E-3</v>
      </c>
      <c r="CK57" s="18">
        <v>0.95987080000000002</v>
      </c>
      <c r="CL57" s="18">
        <v>6.1447848548179397E-2</v>
      </c>
      <c r="CM57" s="18">
        <v>0.98645360000000004</v>
      </c>
      <c r="CN57" s="18">
        <v>3.6688226494340101E-2</v>
      </c>
      <c r="CO57" s="18">
        <v>1.2517259999999999</v>
      </c>
      <c r="CP57" s="18">
        <v>7.8063318722688194E-2</v>
      </c>
      <c r="CQ57" s="18">
        <v>1.34318</v>
      </c>
      <c r="CR57" s="18">
        <v>2.15430766140772E-2</v>
      </c>
      <c r="CS57" s="18">
        <v>1.35463</v>
      </c>
      <c r="CT57" s="18">
        <v>0</v>
      </c>
    </row>
    <row r="58" spans="1:98" x14ac:dyDescent="0.25">
      <c r="A58" s="18">
        <v>148</v>
      </c>
      <c r="B58" s="18" t="s">
        <v>2176</v>
      </c>
      <c r="C58" s="18" t="s">
        <v>583</v>
      </c>
      <c r="D58" s="18" t="s">
        <v>424</v>
      </c>
      <c r="E58" s="18" t="s">
        <v>354</v>
      </c>
      <c r="F58" s="19">
        <v>4.7641699999999999E-3</v>
      </c>
      <c r="G58" s="19">
        <v>4.7641699999999999E-3</v>
      </c>
      <c r="H58" s="19">
        <v>4.7772300000000004E-3</v>
      </c>
      <c r="I58" s="19">
        <v>4.9502299999999999E-3</v>
      </c>
      <c r="J58" s="19">
        <v>5.3919900000000002E-3</v>
      </c>
      <c r="K58" s="19">
        <v>5.6582100000000003E-3</v>
      </c>
      <c r="L58" s="18">
        <v>5.9006400000000004E-3</v>
      </c>
      <c r="M58" s="18">
        <v>6.0070499999999999E-3</v>
      </c>
      <c r="N58" s="18">
        <v>6.3037600000000003E-3</v>
      </c>
      <c r="O58" s="18">
        <v>7.2671699999999999E-3</v>
      </c>
      <c r="P58" s="18">
        <v>8.6408000000000006E-3</v>
      </c>
      <c r="Q58" s="18">
        <v>9.5413300000000006E-3</v>
      </c>
      <c r="R58" s="18">
        <v>1.01463E-2</v>
      </c>
      <c r="S58" s="18">
        <v>9.1943300000000006E-3</v>
      </c>
      <c r="T58" s="18">
        <v>1.00719E-2</v>
      </c>
      <c r="U58" s="18">
        <v>1.2149099999999999E-2</v>
      </c>
      <c r="V58" s="18">
        <v>1.8411299999999999E-2</v>
      </c>
      <c r="W58" s="18">
        <v>2.2512999999999998E-2</v>
      </c>
      <c r="X58" s="18">
        <v>2.5916600000000001E-2</v>
      </c>
      <c r="Y58" s="18">
        <v>2.9203E-2</v>
      </c>
      <c r="Z58" s="18">
        <v>3.0630000000000001E-2</v>
      </c>
      <c r="AA58" s="18">
        <v>3.5605699999999997E-2</v>
      </c>
      <c r="AB58" s="18">
        <v>4.27255E-2</v>
      </c>
      <c r="AC58" s="18">
        <v>4.7023099999999998E-2</v>
      </c>
      <c r="AD58" s="18">
        <v>4.9659500000000002E-2</v>
      </c>
      <c r="AE58" s="18">
        <v>5.1692500000000002E-2</v>
      </c>
      <c r="AF58" s="18">
        <v>5.5252700000000002E-2</v>
      </c>
      <c r="AG58" s="18">
        <v>5.8324099999999997E-2</v>
      </c>
      <c r="AH58" s="18">
        <v>5.5962699999999997E-2</v>
      </c>
      <c r="AI58" s="18">
        <v>5.8847400000000001E-2</v>
      </c>
      <c r="AJ58" s="18">
        <v>6.1383100000000003E-2</v>
      </c>
      <c r="AK58" s="18">
        <v>6.56114E-2</v>
      </c>
      <c r="AL58" s="18">
        <v>7.4524499999999994E-2</v>
      </c>
      <c r="AM58" s="18">
        <v>7.6410699999999998E-2</v>
      </c>
      <c r="AN58" s="18">
        <v>8.0276399999999998E-2</v>
      </c>
      <c r="AO58" s="18">
        <v>8.4209500000000007E-2</v>
      </c>
      <c r="AP58" s="18">
        <v>8.7730600000000006E-2</v>
      </c>
      <c r="AQ58" s="18">
        <v>0.10276399999999999</v>
      </c>
      <c r="AR58" s="18">
        <v>0.109433</v>
      </c>
      <c r="AS58" s="18">
        <v>0.11461300000000001</v>
      </c>
      <c r="AT58" s="18">
        <v>0.115442</v>
      </c>
      <c r="AU58" s="18">
        <v>0.122876</v>
      </c>
      <c r="AV58" s="18">
        <v>0.135327</v>
      </c>
      <c r="AW58" s="18">
        <v>0.13953699999999999</v>
      </c>
      <c r="AX58" s="18">
        <v>0.14505000000000001</v>
      </c>
      <c r="AY58" s="18">
        <v>0.152783</v>
      </c>
      <c r="AZ58" s="18">
        <v>0.16281100000000001</v>
      </c>
      <c r="BA58" s="18">
        <v>0.17475299999999999</v>
      </c>
      <c r="BB58" s="18">
        <v>0.18593499999999999</v>
      </c>
      <c r="BC58" s="18">
        <v>0.19411200000000001</v>
      </c>
      <c r="BD58" s="18">
        <v>0.21168200000000001</v>
      </c>
      <c r="BE58" s="18">
        <v>0.19952400000000001</v>
      </c>
      <c r="BF58" s="18">
        <v>0.20441500000000001</v>
      </c>
      <c r="BG58" s="18">
        <v>0.20441500000000001</v>
      </c>
      <c r="BH58" s="18">
        <v>0.20497499999999999</v>
      </c>
      <c r="BI58" s="18">
        <v>0.20441500000000001</v>
      </c>
      <c r="BJ58" s="18">
        <v>0.20441500000000001</v>
      </c>
      <c r="BK58" s="18">
        <v>0.20441500000000001</v>
      </c>
      <c r="BL58" s="18">
        <v>8.1398856551724103E-2</v>
      </c>
      <c r="BM58" s="18">
        <v>7.1970364574605206E-2</v>
      </c>
      <c r="BN58" s="18">
        <v>0.96343953209731503</v>
      </c>
      <c r="BO58" s="18">
        <v>0.99703068422221097</v>
      </c>
      <c r="BP58" s="18">
        <v>0.97967162001544195</v>
      </c>
      <c r="BQ58" s="18">
        <v>0</v>
      </c>
      <c r="BR58" s="19">
        <v>4.7022490004523303E-64</v>
      </c>
      <c r="BS58" s="18">
        <v>0</v>
      </c>
      <c r="BT58" s="19">
        <v>4.1060930370050899E-3</v>
      </c>
      <c r="BU58" s="18">
        <v>0.92821573200788698</v>
      </c>
      <c r="BV58" s="18">
        <v>0.92821573200788698</v>
      </c>
      <c r="BW58" s="19">
        <v>4.9295579999999997E-3</v>
      </c>
      <c r="BX58" s="19">
        <v>2.7026879531311099E-4</v>
      </c>
      <c r="BY58" s="18">
        <v>6.2273659999999998E-3</v>
      </c>
      <c r="BZ58" s="19">
        <v>6.25750743691128E-4</v>
      </c>
      <c r="CA58" s="18">
        <v>9.5189320000000008E-3</v>
      </c>
      <c r="CB58" s="19">
        <v>6.2776352129603698E-4</v>
      </c>
      <c r="CC58" s="18">
        <v>2.1638600000000001E-2</v>
      </c>
      <c r="CD58" s="19">
        <v>6.64740705576242E-3</v>
      </c>
      <c r="CE58" s="18">
        <v>4.112876E-2</v>
      </c>
      <c r="CF58" s="18">
        <v>7.9182463480242903E-3</v>
      </c>
      <c r="CG58" s="18">
        <v>5.6015879999999997E-2</v>
      </c>
      <c r="CH58" s="19">
        <v>2.8557954902268499E-3</v>
      </c>
      <c r="CI58" s="18">
        <v>7.1641220000000005E-2</v>
      </c>
      <c r="CJ58" s="18">
        <v>7.8615413855680997E-3</v>
      </c>
      <c r="CK58" s="18">
        <v>9.9750019999999995E-2</v>
      </c>
      <c r="CL58" s="18">
        <v>1.33203469418781E-2</v>
      </c>
      <c r="CM58" s="18">
        <v>0.1316464</v>
      </c>
      <c r="CN58" s="18">
        <v>1.21959765209679E-2</v>
      </c>
      <c r="CO58" s="18">
        <v>0.17407880000000001</v>
      </c>
      <c r="CP58" s="18">
        <v>1.67543094516008E-2</v>
      </c>
      <c r="CQ58" s="18">
        <v>0.2050022</v>
      </c>
      <c r="CR58" s="19">
        <v>4.3393764183347798E-3</v>
      </c>
      <c r="CS58" s="18">
        <v>0.20441500000000001</v>
      </c>
      <c r="CT58" s="18">
        <v>0</v>
      </c>
    </row>
    <row r="59" spans="1:98" x14ac:dyDescent="0.25">
      <c r="A59" s="18">
        <v>149</v>
      </c>
      <c r="B59" s="18" t="s">
        <v>2176</v>
      </c>
      <c r="C59" s="18" t="s">
        <v>584</v>
      </c>
      <c r="D59" s="18" t="s">
        <v>416</v>
      </c>
      <c r="E59" s="18" t="s">
        <v>260</v>
      </c>
      <c r="F59" s="18">
        <v>0.53723100000000001</v>
      </c>
      <c r="G59" s="18">
        <v>0.53723100000000001</v>
      </c>
      <c r="H59" s="18">
        <v>0.53870300000000004</v>
      </c>
      <c r="I59" s="18">
        <v>0.59562300000000001</v>
      </c>
      <c r="J59" s="18">
        <v>0.61144399999999999</v>
      </c>
      <c r="K59" s="18">
        <v>0.63342200000000004</v>
      </c>
      <c r="L59" s="18">
        <v>0.66673000000000004</v>
      </c>
      <c r="M59" s="18">
        <v>0.70611999999999997</v>
      </c>
      <c r="N59" s="18">
        <v>0.73659600000000003</v>
      </c>
      <c r="O59" s="18">
        <v>0.78020500000000004</v>
      </c>
      <c r="P59" s="18">
        <v>0.81535500000000005</v>
      </c>
      <c r="Q59" s="18">
        <v>0.84721000000000002</v>
      </c>
      <c r="R59" s="18">
        <v>0.90264299999999997</v>
      </c>
      <c r="S59" s="18">
        <v>0.86495</v>
      </c>
      <c r="T59" s="18">
        <v>0.84942499999999999</v>
      </c>
      <c r="U59" s="18">
        <v>0.77793900000000005</v>
      </c>
      <c r="V59" s="18">
        <v>0.87574799999999997</v>
      </c>
      <c r="W59" s="18">
        <v>0.967418</v>
      </c>
      <c r="X59" s="18">
        <v>1.0329900000000001</v>
      </c>
      <c r="Y59" s="18">
        <v>1.09453</v>
      </c>
      <c r="Z59" s="18">
        <v>1.17395</v>
      </c>
      <c r="AA59" s="18">
        <v>1.23891</v>
      </c>
      <c r="AB59" s="18">
        <v>1.3376600000000001</v>
      </c>
      <c r="AC59" s="18">
        <v>1.44296</v>
      </c>
      <c r="AD59" s="18">
        <v>1.5212000000000001</v>
      </c>
      <c r="AE59" s="18">
        <v>1.5324199999999999</v>
      </c>
      <c r="AF59" s="18">
        <v>1.6113299999999999</v>
      </c>
      <c r="AG59" s="18">
        <v>1.66004</v>
      </c>
      <c r="AH59" s="18">
        <v>1.7914099999999999</v>
      </c>
      <c r="AI59" s="18">
        <v>1.8651800000000001</v>
      </c>
      <c r="AJ59" s="18">
        <v>1.99796</v>
      </c>
      <c r="AK59" s="18">
        <v>2.06996</v>
      </c>
      <c r="AL59" s="18">
        <v>2.1131600000000001</v>
      </c>
      <c r="AM59" s="18">
        <v>2.2311200000000002</v>
      </c>
      <c r="AN59" s="18">
        <v>2.3203299999999998</v>
      </c>
      <c r="AO59" s="18">
        <v>2.3982800000000002</v>
      </c>
      <c r="AP59" s="18">
        <v>2.4457900000000001</v>
      </c>
      <c r="AQ59" s="18">
        <v>2.6109200000000001</v>
      </c>
      <c r="AR59" s="18">
        <v>2.6941600000000001</v>
      </c>
      <c r="AS59" s="18">
        <v>2.7337099999999999</v>
      </c>
      <c r="AT59" s="18">
        <v>2.7778700000000001</v>
      </c>
      <c r="AU59" s="18">
        <v>2.8457699999999999</v>
      </c>
      <c r="AV59" s="18">
        <v>3.03755</v>
      </c>
      <c r="AW59" s="18">
        <v>3.0709</v>
      </c>
      <c r="AX59" s="18">
        <v>3.1255199999999999</v>
      </c>
      <c r="AY59" s="18">
        <v>3.32064</v>
      </c>
      <c r="AZ59" s="18">
        <v>3.5556800000000002</v>
      </c>
      <c r="BA59" s="18">
        <v>3.7516799999999999</v>
      </c>
      <c r="BB59" s="18">
        <v>3.9945499999999998</v>
      </c>
      <c r="BC59" s="18">
        <v>4.2119799999999996</v>
      </c>
      <c r="BD59" s="18">
        <v>4.4396100000000001</v>
      </c>
      <c r="BE59" s="18">
        <v>4.5095799999999997</v>
      </c>
      <c r="BF59" s="18">
        <v>4.7113800000000001</v>
      </c>
      <c r="BG59" s="18">
        <v>4.7113800000000001</v>
      </c>
      <c r="BH59" s="18">
        <v>4.7242800000000003</v>
      </c>
      <c r="BI59" s="18">
        <v>4.7113800000000001</v>
      </c>
      <c r="BJ59" s="18">
        <v>4.7113800000000001</v>
      </c>
      <c r="BK59" s="18">
        <v>4.7113800000000001</v>
      </c>
      <c r="BL59" s="18">
        <v>2.1566288448275901</v>
      </c>
      <c r="BM59" s="18">
        <v>1.3984809949433501</v>
      </c>
      <c r="BN59" s="18">
        <v>0.96895694872025395</v>
      </c>
      <c r="BO59" s="18">
        <v>0.99733839074780295</v>
      </c>
      <c r="BP59" s="18">
        <v>0.98088558732648901</v>
      </c>
      <c r="BQ59" s="18">
        <v>0</v>
      </c>
      <c r="BR59" s="18">
        <v>2.2065374889321498E-65</v>
      </c>
      <c r="BS59" s="18">
        <v>0</v>
      </c>
      <c r="BT59" s="18">
        <v>8.0243833984434201E-2</v>
      </c>
      <c r="BU59" s="18">
        <v>0.93887756847325998</v>
      </c>
      <c r="BV59" s="18">
        <v>0.93887756847325998</v>
      </c>
      <c r="BW59" s="18">
        <v>0.56404639999999995</v>
      </c>
      <c r="BX59" s="18">
        <v>3.6482987237889397E-2</v>
      </c>
      <c r="BY59" s="18">
        <v>0.70461459999999998</v>
      </c>
      <c r="BZ59" s="18">
        <v>5.75382784744208E-2</v>
      </c>
      <c r="CA59" s="18">
        <v>0.85591660000000003</v>
      </c>
      <c r="CB59" s="18">
        <v>3.1733845973975501E-2</v>
      </c>
      <c r="CC59" s="18">
        <v>0.94972500000000004</v>
      </c>
      <c r="CD59" s="18">
        <v>0.12569568093614</v>
      </c>
      <c r="CE59" s="18">
        <v>1.3429359999999999</v>
      </c>
      <c r="CF59" s="18">
        <v>0.14246786244623699</v>
      </c>
      <c r="CG59" s="18">
        <v>1.6920759999999999</v>
      </c>
      <c r="CH59" s="18">
        <v>0.13497082881126601</v>
      </c>
      <c r="CI59" s="18">
        <v>2.146506</v>
      </c>
      <c r="CJ59" s="18">
        <v>0.128852116707488</v>
      </c>
      <c r="CK59" s="18">
        <v>2.5765720000000001</v>
      </c>
      <c r="CL59" s="18">
        <v>0.148821237294951</v>
      </c>
      <c r="CM59" s="18">
        <v>2.9715220000000002</v>
      </c>
      <c r="CN59" s="18">
        <v>0.15105109258128499</v>
      </c>
      <c r="CO59" s="18">
        <v>3.7669060000000001</v>
      </c>
      <c r="CP59" s="18">
        <v>0.35139516684211802</v>
      </c>
      <c r="CQ59" s="18">
        <v>4.6192460000000004</v>
      </c>
      <c r="CR59" s="18">
        <v>0.134448143460592</v>
      </c>
      <c r="CS59" s="18">
        <v>4.7113800000000001</v>
      </c>
      <c r="CT59" s="18">
        <v>0</v>
      </c>
    </row>
    <row r="60" spans="1:98" x14ac:dyDescent="0.25">
      <c r="A60" s="18">
        <v>15</v>
      </c>
      <c r="B60" s="18" t="s">
        <v>2176</v>
      </c>
      <c r="C60" s="18" t="s">
        <v>435</v>
      </c>
      <c r="D60" s="18" t="s">
        <v>412</v>
      </c>
      <c r="E60" s="18" t="s">
        <v>392</v>
      </c>
      <c r="F60" s="18">
        <v>0.31185000000000002</v>
      </c>
      <c r="G60" s="18">
        <v>0.31185000000000002</v>
      </c>
      <c r="H60" s="18">
        <v>0.31270500000000001</v>
      </c>
      <c r="I60" s="18">
        <v>0.32028400000000001</v>
      </c>
      <c r="J60" s="18">
        <v>0.32962799999999998</v>
      </c>
      <c r="K60" s="18">
        <v>0.33999499999999999</v>
      </c>
      <c r="L60" s="18">
        <v>0.354381</v>
      </c>
      <c r="M60" s="18">
        <v>0.36461700000000002</v>
      </c>
      <c r="N60" s="18">
        <v>0.37453999999999998</v>
      </c>
      <c r="O60" s="18">
        <v>0.38464500000000001</v>
      </c>
      <c r="P60" s="18">
        <v>0.39533400000000002</v>
      </c>
      <c r="Q60" s="18">
        <v>0.40995900000000002</v>
      </c>
      <c r="R60" s="18">
        <v>0.42508299999999999</v>
      </c>
      <c r="S60" s="18">
        <v>0.44131599999999999</v>
      </c>
      <c r="T60" s="18">
        <v>0.474547</v>
      </c>
      <c r="U60" s="18">
        <v>0.51467200000000002</v>
      </c>
      <c r="V60" s="18">
        <v>0.54061800000000004</v>
      </c>
      <c r="W60" s="18">
        <v>0.56511800000000001</v>
      </c>
      <c r="X60" s="18">
        <v>0.58087299999999997</v>
      </c>
      <c r="Y60" s="18">
        <v>0.60861200000000004</v>
      </c>
      <c r="Z60" s="18">
        <v>0.64831499999999997</v>
      </c>
      <c r="AA60" s="18">
        <v>0.67857100000000004</v>
      </c>
      <c r="AB60" s="18">
        <v>0.69677699999999998</v>
      </c>
      <c r="AC60" s="18">
        <v>0.65838099999999999</v>
      </c>
      <c r="AD60" s="18">
        <v>0.63483199999999995</v>
      </c>
      <c r="AE60" s="18">
        <v>0.625112</v>
      </c>
      <c r="AF60" s="18">
        <v>0.61747399999999997</v>
      </c>
      <c r="AG60" s="18">
        <v>0.62290900000000005</v>
      </c>
      <c r="AH60" s="18">
        <v>0.68923000000000001</v>
      </c>
      <c r="AI60" s="18">
        <v>0.737178</v>
      </c>
      <c r="AJ60" s="18">
        <v>0.75829000000000002</v>
      </c>
      <c r="AK60" s="18">
        <v>0.76363400000000003</v>
      </c>
      <c r="AL60" s="18">
        <v>0.81904299999999997</v>
      </c>
      <c r="AM60" s="18">
        <v>0.82875100000000002</v>
      </c>
      <c r="AN60" s="18">
        <v>0.85925600000000002</v>
      </c>
      <c r="AO60" s="18">
        <v>0.85002100000000003</v>
      </c>
      <c r="AP60" s="18">
        <v>0.87505599999999994</v>
      </c>
      <c r="AQ60" s="18">
        <v>0.91812899999999997</v>
      </c>
      <c r="AR60" s="18">
        <v>0.91269400000000001</v>
      </c>
      <c r="AS60" s="18">
        <v>0.88789499999999999</v>
      </c>
      <c r="AT60" s="18">
        <v>0.89653099999999997</v>
      </c>
      <c r="AU60" s="18">
        <v>0.89713900000000002</v>
      </c>
      <c r="AV60" s="18">
        <v>0.87090100000000004</v>
      </c>
      <c r="AW60" s="18">
        <v>0.87318899999999999</v>
      </c>
      <c r="AX60" s="18">
        <v>0.897258</v>
      </c>
      <c r="AY60" s="18">
        <v>0.95929200000000003</v>
      </c>
      <c r="AZ60" s="18">
        <v>1.00637</v>
      </c>
      <c r="BA60" s="18">
        <v>1.0217099999999999</v>
      </c>
      <c r="BB60" s="18">
        <v>1.04328</v>
      </c>
      <c r="BC60" s="18">
        <v>1.09097</v>
      </c>
      <c r="BD60" s="18">
        <v>1.1273500000000001</v>
      </c>
      <c r="BE60" s="18">
        <v>1.1049800000000001</v>
      </c>
      <c r="BF60" s="18">
        <v>1.1049</v>
      </c>
      <c r="BG60" s="18">
        <v>1.1049</v>
      </c>
      <c r="BH60" s="18">
        <v>1.1079300000000001</v>
      </c>
      <c r="BI60" s="18">
        <v>1.1049</v>
      </c>
      <c r="BJ60" s="18">
        <v>1.1049</v>
      </c>
      <c r="BK60" s="18">
        <v>1.1049</v>
      </c>
      <c r="BL60" s="18">
        <v>0.72178577586206905</v>
      </c>
      <c r="BM60" s="18">
        <v>0.26689521327844901</v>
      </c>
      <c r="BN60" s="18">
        <v>0.98934774432956496</v>
      </c>
      <c r="BO60" s="18">
        <v>0.98644557974185698</v>
      </c>
      <c r="BP60" s="18">
        <v>0.92261515639620295</v>
      </c>
      <c r="BQ60" s="18">
        <v>0</v>
      </c>
      <c r="BR60" s="18">
        <v>1.1913533056036299E-45</v>
      </c>
      <c r="BS60" s="18">
        <v>0</v>
      </c>
      <c r="BT60" s="18">
        <v>1.5636529668706999E-2</v>
      </c>
      <c r="BU60" s="18">
        <v>0.978808959209997</v>
      </c>
      <c r="BV60" s="18">
        <v>0.978808959209997</v>
      </c>
      <c r="BW60" s="18">
        <v>0.31726339999999997</v>
      </c>
      <c r="BX60" s="18">
        <v>7.76846457158683E-3</v>
      </c>
      <c r="BY60" s="18">
        <v>0.3636356</v>
      </c>
      <c r="BZ60" s="18">
        <v>1.7362240373868802E-2</v>
      </c>
      <c r="CA60" s="18">
        <v>0.42924780000000001</v>
      </c>
      <c r="CB60" s="18">
        <v>3.0566354733595601E-2</v>
      </c>
      <c r="CC60" s="18">
        <v>0.56197859999999999</v>
      </c>
      <c r="CD60" s="18">
        <v>3.6179130086280403E-2</v>
      </c>
      <c r="CE60" s="18">
        <v>0.66337520000000005</v>
      </c>
      <c r="CF60" s="18">
        <v>2.45614459305636E-2</v>
      </c>
      <c r="CG60" s="18">
        <v>0.65838059999999998</v>
      </c>
      <c r="CH60" s="18">
        <v>5.2912899663503599E-2</v>
      </c>
      <c r="CI60" s="18">
        <v>0.80579480000000003</v>
      </c>
      <c r="CJ60" s="18">
        <v>4.3574192209380101E-2</v>
      </c>
      <c r="CK60" s="18">
        <v>0.88875899999999997</v>
      </c>
      <c r="CL60" s="18">
        <v>2.7949206044179501E-2</v>
      </c>
      <c r="CM60" s="18">
        <v>0.8870036</v>
      </c>
      <c r="CN60" s="18">
        <v>1.3681989102466E-2</v>
      </c>
      <c r="CO60" s="18">
        <v>1.0243244</v>
      </c>
      <c r="CP60" s="18">
        <v>4.8371891081494797E-2</v>
      </c>
      <c r="CQ60" s="18">
        <v>1.110012</v>
      </c>
      <c r="CR60" s="18">
        <v>9.7791497585424294E-3</v>
      </c>
      <c r="CS60" s="18">
        <v>1.1049</v>
      </c>
      <c r="CT60" s="18">
        <v>0</v>
      </c>
    </row>
    <row r="61" spans="1:98" x14ac:dyDescent="0.25">
      <c r="A61" s="18">
        <v>150</v>
      </c>
      <c r="B61" s="18" t="s">
        <v>2176</v>
      </c>
      <c r="C61" s="18" t="s">
        <v>585</v>
      </c>
      <c r="D61" s="18" t="s">
        <v>426</v>
      </c>
      <c r="E61" s="18" t="s">
        <v>262</v>
      </c>
      <c r="F61" s="18">
        <v>7.4565900000000004E-2</v>
      </c>
      <c r="G61" s="18">
        <v>7.4565900000000004E-2</v>
      </c>
      <c r="H61" s="18">
        <v>7.4770100000000006E-2</v>
      </c>
      <c r="I61" s="18">
        <v>7.8701699999999999E-2</v>
      </c>
      <c r="J61" s="18">
        <v>8.2240900000000006E-2</v>
      </c>
      <c r="K61" s="18">
        <v>8.6512900000000004E-2</v>
      </c>
      <c r="L61" s="18">
        <v>9.0160299999999999E-2</v>
      </c>
      <c r="M61" s="18">
        <v>9.6030400000000002E-2</v>
      </c>
      <c r="N61" s="18">
        <v>0.100605</v>
      </c>
      <c r="O61" s="18">
        <v>0.105993</v>
      </c>
      <c r="P61" s="18">
        <v>0.110612</v>
      </c>
      <c r="Q61" s="18">
        <v>0.116149</v>
      </c>
      <c r="R61" s="18">
        <v>0.121254</v>
      </c>
      <c r="S61" s="18">
        <v>0.123004</v>
      </c>
      <c r="T61" s="18">
        <v>0.12951299999999999</v>
      </c>
      <c r="U61" s="18">
        <v>0.138186</v>
      </c>
      <c r="V61" s="18">
        <v>0.14612600000000001</v>
      </c>
      <c r="W61" s="18">
        <v>0.15198999999999999</v>
      </c>
      <c r="X61" s="18">
        <v>0.15810299999999999</v>
      </c>
      <c r="Y61" s="18">
        <v>0.16473499999999999</v>
      </c>
      <c r="Z61" s="18">
        <v>0.17602300000000001</v>
      </c>
      <c r="AA61" s="18">
        <v>0.18709500000000001</v>
      </c>
      <c r="AB61" s="18">
        <v>0.213229</v>
      </c>
      <c r="AC61" s="18">
        <v>0.22220000000000001</v>
      </c>
      <c r="AD61" s="18">
        <v>0.232128</v>
      </c>
      <c r="AE61" s="18">
        <v>0.240147</v>
      </c>
      <c r="AF61" s="18">
        <v>0.24732799999999999</v>
      </c>
      <c r="AG61" s="18">
        <v>0.25404199999999999</v>
      </c>
      <c r="AH61" s="18">
        <v>0.26163999999999998</v>
      </c>
      <c r="AI61" s="18">
        <v>0.266621</v>
      </c>
      <c r="AJ61" s="18">
        <v>0.25869199999999998</v>
      </c>
      <c r="AK61" s="18">
        <v>0.26378200000000002</v>
      </c>
      <c r="AL61" s="18">
        <v>0.273783</v>
      </c>
      <c r="AM61" s="18">
        <v>0.28587800000000002</v>
      </c>
      <c r="AN61" s="18">
        <v>0.30302699999999999</v>
      </c>
      <c r="AO61" s="18">
        <v>0.31652400000000003</v>
      </c>
      <c r="AP61" s="18">
        <v>0.328098</v>
      </c>
      <c r="AQ61" s="18">
        <v>0.32445099999999999</v>
      </c>
      <c r="AR61" s="18">
        <v>0.345383</v>
      </c>
      <c r="AS61" s="18">
        <v>0.359931</v>
      </c>
      <c r="AT61" s="18">
        <v>0.37553900000000001</v>
      </c>
      <c r="AU61" s="18">
        <v>0.38670300000000002</v>
      </c>
      <c r="AV61" s="18">
        <v>0.39362999999999998</v>
      </c>
      <c r="AW61" s="18">
        <v>0.40140399999999998</v>
      </c>
      <c r="AX61" s="18">
        <v>0.41114699999999998</v>
      </c>
      <c r="AY61" s="18">
        <v>0.423593</v>
      </c>
      <c r="AZ61" s="18">
        <v>0.44106299999999998</v>
      </c>
      <c r="BA61" s="18">
        <v>0.45921699999999999</v>
      </c>
      <c r="BB61" s="18">
        <v>0.48032000000000002</v>
      </c>
      <c r="BC61" s="18">
        <v>0.508266</v>
      </c>
      <c r="BD61" s="18">
        <v>0.53980499999999998</v>
      </c>
      <c r="BE61" s="18">
        <v>0.55721500000000002</v>
      </c>
      <c r="BF61" s="18">
        <v>0.57766899999999999</v>
      </c>
      <c r="BG61" s="18">
        <v>0.57766899999999999</v>
      </c>
      <c r="BH61" s="18">
        <v>0.57925099999999996</v>
      </c>
      <c r="BI61" s="18">
        <v>0.57766899999999999</v>
      </c>
      <c r="BJ61" s="18">
        <v>0.57766899999999999</v>
      </c>
      <c r="BK61" s="18">
        <v>0.57766899999999999</v>
      </c>
      <c r="BL61" s="18">
        <v>0.28326410517241402</v>
      </c>
      <c r="BM61" s="18">
        <v>0.16490896760752</v>
      </c>
      <c r="BN61" s="18">
        <v>0.98209083332902603</v>
      </c>
      <c r="BO61" s="18">
        <v>0.99875384076552498</v>
      </c>
      <c r="BP61" s="18">
        <v>0.98816939119277503</v>
      </c>
      <c r="BQ61" s="18">
        <v>0</v>
      </c>
      <c r="BR61" s="18">
        <v>1.3296888216573801E-74</v>
      </c>
      <c r="BS61" s="18">
        <v>0</v>
      </c>
      <c r="BT61" s="18">
        <v>9.5906170629670804E-3</v>
      </c>
      <c r="BU61" s="18">
        <v>0.96450240490889705</v>
      </c>
      <c r="BV61" s="18">
        <v>0.96450240490889705</v>
      </c>
      <c r="BW61" s="18">
        <v>7.6968900000000007E-2</v>
      </c>
      <c r="BX61" s="18">
        <v>3.4343892936008302E-3</v>
      </c>
      <c r="BY61" s="18">
        <v>9.5860319999999999E-2</v>
      </c>
      <c r="BZ61" s="18">
        <v>7.8274614043762607E-3</v>
      </c>
      <c r="CA61" s="18">
        <v>0.1201064</v>
      </c>
      <c r="CB61" s="18">
        <v>7.1414606559162602E-3</v>
      </c>
      <c r="CC61" s="18">
        <v>0.15182799999999999</v>
      </c>
      <c r="CD61" s="18">
        <v>1.03030272978382E-2</v>
      </c>
      <c r="CE61" s="18">
        <v>0.20613500000000001</v>
      </c>
      <c r="CF61" s="18">
        <v>2.3734464676920801E-2</v>
      </c>
      <c r="CG61" s="18">
        <v>0.2539556</v>
      </c>
      <c r="CH61" s="18">
        <v>1.0654486627707601E-2</v>
      </c>
      <c r="CI61" s="18">
        <v>0.27703240000000001</v>
      </c>
      <c r="CJ61" s="18">
        <v>1.7863831064472101E-2</v>
      </c>
      <c r="CK61" s="18">
        <v>0.33487739999999999</v>
      </c>
      <c r="CL61" s="18">
        <v>1.7532597334679201E-2</v>
      </c>
      <c r="CM61" s="18">
        <v>0.3936846</v>
      </c>
      <c r="CN61" s="18">
        <v>1.3624729989985099E-2</v>
      </c>
      <c r="CO61" s="18">
        <v>0.46249180000000001</v>
      </c>
      <c r="CP61" s="18">
        <v>3.31517591041562E-2</v>
      </c>
      <c r="CQ61" s="18">
        <v>0.56632179999999999</v>
      </c>
      <c r="CR61" s="18">
        <v>1.7397963938346299E-2</v>
      </c>
      <c r="CS61" s="18">
        <v>0.57766899999999999</v>
      </c>
      <c r="CT61" s="19">
        <v>0</v>
      </c>
    </row>
    <row r="62" spans="1:98" x14ac:dyDescent="0.25">
      <c r="A62" s="18">
        <v>151</v>
      </c>
      <c r="B62" s="18" t="s">
        <v>2176</v>
      </c>
      <c r="C62" s="18" t="s">
        <v>586</v>
      </c>
      <c r="D62" s="18" t="s">
        <v>426</v>
      </c>
      <c r="E62" s="18" t="s">
        <v>270</v>
      </c>
      <c r="F62" s="18">
        <v>0.24233499999999999</v>
      </c>
      <c r="G62" s="18">
        <v>0.24233499999999999</v>
      </c>
      <c r="H62" s="18">
        <v>0.24299899999999999</v>
      </c>
      <c r="I62" s="18">
        <v>0.25744699999999998</v>
      </c>
      <c r="J62" s="18">
        <v>0.273816</v>
      </c>
      <c r="K62" s="18">
        <v>0.28825699999999999</v>
      </c>
      <c r="L62" s="18">
        <v>0.31168200000000001</v>
      </c>
      <c r="M62" s="18">
        <v>0.33521000000000001</v>
      </c>
      <c r="N62" s="18">
        <v>0.36057</v>
      </c>
      <c r="O62" s="18">
        <v>0.36985499999999999</v>
      </c>
      <c r="P62" s="18">
        <v>0.36971300000000001</v>
      </c>
      <c r="Q62" s="18">
        <v>0.39052399999999998</v>
      </c>
      <c r="R62" s="18">
        <v>0.41795500000000002</v>
      </c>
      <c r="S62" s="18">
        <v>0.488348</v>
      </c>
      <c r="T62" s="18">
        <v>0.51353199999999999</v>
      </c>
      <c r="U62" s="18">
        <v>0.553176</v>
      </c>
      <c r="V62" s="18">
        <v>0.60589300000000001</v>
      </c>
      <c r="W62" s="18">
        <v>0.65505800000000003</v>
      </c>
      <c r="X62" s="18">
        <v>0.65663800000000005</v>
      </c>
      <c r="Y62" s="18">
        <v>0.65339599999999998</v>
      </c>
      <c r="Z62" s="18">
        <v>0.63425200000000004</v>
      </c>
      <c r="AA62" s="18">
        <v>0.69547000000000003</v>
      </c>
      <c r="AB62" s="18">
        <v>0.771096</v>
      </c>
      <c r="AC62" s="18">
        <v>0.83149600000000001</v>
      </c>
      <c r="AD62" s="18">
        <v>0.84434699999999996</v>
      </c>
      <c r="AE62" s="18">
        <v>0.79075700000000004</v>
      </c>
      <c r="AF62" s="18">
        <v>0.81355900000000003</v>
      </c>
      <c r="AG62" s="18">
        <v>0.812975</v>
      </c>
      <c r="AH62" s="18">
        <v>0.81584100000000004</v>
      </c>
      <c r="AI62" s="18">
        <v>0.90334800000000004</v>
      </c>
      <c r="AJ62" s="18">
        <v>0.75112100000000004</v>
      </c>
      <c r="AK62" s="18">
        <v>0.88390899999999994</v>
      </c>
      <c r="AL62" s="18">
        <v>0.96227399999999996</v>
      </c>
      <c r="AM62" s="18">
        <v>1.05928</v>
      </c>
      <c r="AN62" s="18">
        <v>1.08274</v>
      </c>
      <c r="AO62" s="18">
        <v>1.0896600000000001</v>
      </c>
      <c r="AP62" s="18">
        <v>1.1934499999999999</v>
      </c>
      <c r="AQ62" s="18">
        <v>1.2767299999999999</v>
      </c>
      <c r="AR62" s="18">
        <v>1.30955</v>
      </c>
      <c r="AS62" s="18">
        <v>1.3496900000000001</v>
      </c>
      <c r="AT62" s="18">
        <v>1.34958</v>
      </c>
      <c r="AU62" s="18">
        <v>1.3260799999999999</v>
      </c>
      <c r="AV62" s="18">
        <v>1.3542000000000001</v>
      </c>
      <c r="AW62" s="18">
        <v>1.3745799999999999</v>
      </c>
      <c r="AX62" s="18">
        <v>1.4119900000000001</v>
      </c>
      <c r="AY62" s="18">
        <v>1.46004</v>
      </c>
      <c r="AZ62" s="18">
        <v>1.5348599999999999</v>
      </c>
      <c r="BA62" s="18">
        <v>1.6146</v>
      </c>
      <c r="BB62" s="18">
        <v>1.70628</v>
      </c>
      <c r="BC62" s="18">
        <v>1.8066199999999999</v>
      </c>
      <c r="BD62" s="18">
        <v>1.92058</v>
      </c>
      <c r="BE62" s="18">
        <v>1.94215</v>
      </c>
      <c r="BF62" s="18">
        <v>2.08683</v>
      </c>
      <c r="BG62" s="18">
        <v>2.08683</v>
      </c>
      <c r="BH62" s="18">
        <v>2.0925500000000001</v>
      </c>
      <c r="BI62" s="18">
        <v>2.08683</v>
      </c>
      <c r="BJ62" s="18">
        <v>2.08683</v>
      </c>
      <c r="BK62" s="18">
        <v>2.08683</v>
      </c>
      <c r="BL62" s="18">
        <v>1.00738868965517</v>
      </c>
      <c r="BM62" s="18">
        <v>0.58911605711549397</v>
      </c>
      <c r="BN62" s="18">
        <v>0.97841986476565301</v>
      </c>
      <c r="BO62" s="18">
        <v>0.99438440810212303</v>
      </c>
      <c r="BP62" s="18">
        <v>0.96024814303868</v>
      </c>
      <c r="BQ62" s="18">
        <v>0</v>
      </c>
      <c r="BR62" s="18">
        <v>2.5467816456460299E-56</v>
      </c>
      <c r="BS62" s="18">
        <v>0</v>
      </c>
      <c r="BT62" s="18">
        <v>3.4133179304192303E-2</v>
      </c>
      <c r="BU62" s="18">
        <v>0.95730543176803495</v>
      </c>
      <c r="BV62" s="18">
        <v>0.95730543176803495</v>
      </c>
      <c r="BW62" s="18">
        <v>0.25178640000000002</v>
      </c>
      <c r="BX62" s="18">
        <v>1.3903434748291499E-2</v>
      </c>
      <c r="BY62" s="18">
        <v>0.33311479999999999</v>
      </c>
      <c r="BZ62" s="18">
        <v>3.3836397942156898E-2</v>
      </c>
      <c r="CA62" s="18">
        <v>0.43601440000000002</v>
      </c>
      <c r="CB62" s="18">
        <v>6.2328119779919602E-2</v>
      </c>
      <c r="CC62" s="18">
        <v>0.62483219999999995</v>
      </c>
      <c r="CD62" s="18">
        <v>4.53718053002082E-2</v>
      </c>
      <c r="CE62" s="18">
        <v>0.75533220000000001</v>
      </c>
      <c r="CF62" s="18">
        <v>8.9745409716597696E-2</v>
      </c>
      <c r="CG62" s="18">
        <v>0.82729600000000003</v>
      </c>
      <c r="CH62" s="18">
        <v>4.37150387738591E-2</v>
      </c>
      <c r="CI62" s="18">
        <v>0.94786479999999995</v>
      </c>
      <c r="CJ62" s="18">
        <v>0.13565651348424099</v>
      </c>
      <c r="CK62" s="18">
        <v>1.243816</v>
      </c>
      <c r="CL62" s="18">
        <v>0.103578955777706</v>
      </c>
      <c r="CM62" s="18">
        <v>1.363286</v>
      </c>
      <c r="CN62" s="18">
        <v>3.2227047336049898E-2</v>
      </c>
      <c r="CO62" s="18">
        <v>1.6244799999999999</v>
      </c>
      <c r="CP62" s="18">
        <v>0.13696358275103601</v>
      </c>
      <c r="CQ62" s="18">
        <v>2.0257879999999999</v>
      </c>
      <c r="CR62" s="18">
        <v>8.6564216741099195E-2</v>
      </c>
      <c r="CS62" s="18">
        <v>2.08683</v>
      </c>
      <c r="CT62" s="18">
        <v>0</v>
      </c>
    </row>
    <row r="63" spans="1:98" x14ac:dyDescent="0.25">
      <c r="A63" s="18">
        <v>152</v>
      </c>
      <c r="B63" s="18" t="s">
        <v>2176</v>
      </c>
      <c r="C63" s="18" t="s">
        <v>587</v>
      </c>
      <c r="D63" s="18" t="s">
        <v>458</v>
      </c>
      <c r="E63" s="18" t="s">
        <v>272</v>
      </c>
      <c r="F63" s="18">
        <v>0.96188799999999997</v>
      </c>
      <c r="G63" s="18">
        <v>0.96188799999999997</v>
      </c>
      <c r="H63" s="18">
        <v>0.96452400000000005</v>
      </c>
      <c r="I63" s="18">
        <v>1.01067</v>
      </c>
      <c r="J63" s="18">
        <v>0.88943300000000003</v>
      </c>
      <c r="K63" s="18">
        <v>0.93812099999999998</v>
      </c>
      <c r="L63" s="18">
        <v>0.98116099999999995</v>
      </c>
      <c r="M63" s="18">
        <v>1.03159</v>
      </c>
      <c r="N63" s="18">
        <v>1.0854999999999999</v>
      </c>
      <c r="O63" s="18">
        <v>1.1317200000000001</v>
      </c>
      <c r="P63" s="18">
        <v>1.1944399999999999</v>
      </c>
      <c r="Q63" s="18">
        <v>1.2577700000000001</v>
      </c>
      <c r="R63" s="18">
        <v>1.1980900000000001</v>
      </c>
      <c r="S63" s="18">
        <v>1.4013199999999999</v>
      </c>
      <c r="T63" s="18">
        <v>1.46462</v>
      </c>
      <c r="U63" s="18">
        <v>1.6077999999999999</v>
      </c>
      <c r="V63" s="18">
        <v>1.7984199999999999</v>
      </c>
      <c r="W63" s="18">
        <v>1.8768100000000001</v>
      </c>
      <c r="X63" s="18">
        <v>1.9956199999999999</v>
      </c>
      <c r="Y63" s="18">
        <v>2.1210399999999998</v>
      </c>
      <c r="Z63" s="18">
        <v>2.25685</v>
      </c>
      <c r="AA63" s="18">
        <v>2.43893</v>
      </c>
      <c r="AB63" s="18">
        <v>2.61557</v>
      </c>
      <c r="AC63" s="18">
        <v>2.7359900000000001</v>
      </c>
      <c r="AD63" s="18">
        <v>2.8226100000000001</v>
      </c>
      <c r="AE63" s="18">
        <v>2.7856000000000001</v>
      </c>
      <c r="AF63" s="18">
        <v>2.7798500000000002</v>
      </c>
      <c r="AG63" s="18">
        <v>2.81114</v>
      </c>
      <c r="AH63" s="18">
        <v>2.8315600000000001</v>
      </c>
      <c r="AI63" s="18">
        <v>2.9776400000000001</v>
      </c>
      <c r="AJ63" s="18">
        <v>3.1586799999999999</v>
      </c>
      <c r="AK63" s="18">
        <v>3.3333599999999999</v>
      </c>
      <c r="AL63" s="18">
        <v>3.43262</v>
      </c>
      <c r="AM63" s="18">
        <v>3.5127700000000002</v>
      </c>
      <c r="AN63" s="18">
        <v>3.7368899999999998</v>
      </c>
      <c r="AO63" s="18">
        <v>3.82559</v>
      </c>
      <c r="AP63" s="18">
        <v>4.0934299999999997</v>
      </c>
      <c r="AQ63" s="18">
        <v>4.3462399999999999</v>
      </c>
      <c r="AR63" s="18">
        <v>4.5688199999999997</v>
      </c>
      <c r="AS63" s="18">
        <v>4.6385899999999998</v>
      </c>
      <c r="AT63" s="18">
        <v>4.5277599999999998</v>
      </c>
      <c r="AU63" s="18">
        <v>4.7866</v>
      </c>
      <c r="AV63" s="18">
        <v>4.8247600000000004</v>
      </c>
      <c r="AW63" s="18">
        <v>4.8018599999999996</v>
      </c>
      <c r="AX63" s="18">
        <v>4.9622400000000004</v>
      </c>
      <c r="AY63" s="18">
        <v>5.0803200000000004</v>
      </c>
      <c r="AZ63" s="18">
        <v>5.2834500000000002</v>
      </c>
      <c r="BA63" s="18">
        <v>5.5528000000000004</v>
      </c>
      <c r="BB63" s="18">
        <v>5.9208800000000004</v>
      </c>
      <c r="BC63" s="18">
        <v>6.3751499999999997</v>
      </c>
      <c r="BD63" s="18">
        <v>6.7623300000000004</v>
      </c>
      <c r="BE63" s="18">
        <v>6.7879199999999997</v>
      </c>
      <c r="BF63" s="18">
        <v>7.2339200000000003</v>
      </c>
      <c r="BG63" s="18">
        <v>7.2339200000000003</v>
      </c>
      <c r="BH63" s="18">
        <v>7.2537399999999996</v>
      </c>
      <c r="BI63" s="18">
        <v>7.2339200000000003</v>
      </c>
      <c r="BJ63" s="18">
        <v>7.2339200000000003</v>
      </c>
      <c r="BK63" s="18">
        <v>7.2339200000000003</v>
      </c>
      <c r="BL63" s="18">
        <v>3.45973387931034</v>
      </c>
      <c r="BM63" s="18">
        <v>2.0869061366632802</v>
      </c>
      <c r="BN63" s="18">
        <v>0.97947747650143302</v>
      </c>
      <c r="BO63" s="18">
        <v>0.99672297769661999</v>
      </c>
      <c r="BP63" s="18">
        <v>0.97238781614915604</v>
      </c>
      <c r="BQ63" s="18">
        <v>0</v>
      </c>
      <c r="BR63" s="18">
        <v>7.4063720166933001E-63</v>
      </c>
      <c r="BS63" s="18">
        <v>0</v>
      </c>
      <c r="BT63" s="18">
        <v>0.121045316466208</v>
      </c>
      <c r="BU63" s="18">
        <v>0.95937612697361196</v>
      </c>
      <c r="BV63" s="18">
        <v>0.95937612697361196</v>
      </c>
      <c r="BW63" s="18">
        <v>0.95768059999999999</v>
      </c>
      <c r="BX63" s="18">
        <v>4.3439175784077598E-2</v>
      </c>
      <c r="BY63" s="18">
        <v>1.0336183999999999</v>
      </c>
      <c r="BZ63" s="18">
        <v>7.7767716581496699E-2</v>
      </c>
      <c r="CA63" s="18">
        <v>1.303248</v>
      </c>
      <c r="CB63" s="18">
        <v>0.123110391397315</v>
      </c>
      <c r="CC63" s="18">
        <v>1.8799380000000001</v>
      </c>
      <c r="CD63" s="18">
        <v>0.19508111087442601</v>
      </c>
      <c r="CE63" s="18">
        <v>2.5739899999999998</v>
      </c>
      <c r="CF63" s="18">
        <v>0.22836581618096899</v>
      </c>
      <c r="CG63" s="18">
        <v>2.8371580000000001</v>
      </c>
      <c r="CH63" s="18">
        <v>8.1218687012288002E-2</v>
      </c>
      <c r="CI63" s="18">
        <v>3.4348640000000001</v>
      </c>
      <c r="CJ63" s="18">
        <v>0.21440309519687401</v>
      </c>
      <c r="CK63" s="18">
        <v>4.2945339999999996</v>
      </c>
      <c r="CL63" s="18">
        <v>0.33787281087711102</v>
      </c>
      <c r="CM63" s="18">
        <v>4.7806439999999997</v>
      </c>
      <c r="CN63" s="18">
        <v>0.15760650265772699</v>
      </c>
      <c r="CO63" s="18">
        <v>5.6425200000000002</v>
      </c>
      <c r="CP63" s="18">
        <v>0.51654641364547305</v>
      </c>
      <c r="CQ63" s="18">
        <v>7.0543659999999999</v>
      </c>
      <c r="CR63" s="18">
        <v>0.25519980697484901</v>
      </c>
      <c r="CS63" s="18">
        <v>7.2339200000000003</v>
      </c>
      <c r="CT63" s="18">
        <v>0</v>
      </c>
    </row>
    <row r="64" spans="1:98" x14ac:dyDescent="0.25">
      <c r="A64" s="18">
        <v>153</v>
      </c>
      <c r="B64" s="18" t="s">
        <v>2176</v>
      </c>
      <c r="C64" s="18" t="s">
        <v>588</v>
      </c>
      <c r="D64" s="18" t="s">
        <v>458</v>
      </c>
      <c r="E64" s="18" t="s">
        <v>288</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0</v>
      </c>
      <c r="AH64" s="18">
        <v>0</v>
      </c>
      <c r="AI64" s="18">
        <v>0</v>
      </c>
      <c r="AJ64" s="18">
        <v>0</v>
      </c>
      <c r="AK64" s="18">
        <v>0</v>
      </c>
      <c r="AL64" s="18">
        <v>0</v>
      </c>
      <c r="AM64" s="18">
        <v>0</v>
      </c>
      <c r="AN64" s="18">
        <v>0</v>
      </c>
      <c r="AO64" s="18">
        <v>0</v>
      </c>
      <c r="AP64" s="18">
        <v>0</v>
      </c>
      <c r="AQ64" s="18">
        <v>0</v>
      </c>
      <c r="AR64" s="18">
        <v>0</v>
      </c>
      <c r="AS64" s="18">
        <v>0</v>
      </c>
      <c r="AT64" s="18">
        <v>0</v>
      </c>
      <c r="AU64" s="18">
        <v>0</v>
      </c>
      <c r="AV64" s="18">
        <v>0</v>
      </c>
      <c r="AW64" s="18">
        <v>0</v>
      </c>
      <c r="AX64" s="18">
        <v>0</v>
      </c>
      <c r="AY64" s="18">
        <v>0</v>
      </c>
      <c r="AZ64" s="18">
        <v>0</v>
      </c>
      <c r="BA64" s="18">
        <v>0</v>
      </c>
      <c r="BB64" s="18">
        <v>0</v>
      </c>
      <c r="BC64" s="18">
        <v>0</v>
      </c>
      <c r="BD64" s="18">
        <v>0</v>
      </c>
      <c r="BE64" s="18">
        <v>0</v>
      </c>
      <c r="BF64" s="18">
        <v>0</v>
      </c>
      <c r="BG64" s="18">
        <v>0</v>
      </c>
      <c r="BH64" s="18">
        <v>0</v>
      </c>
      <c r="BI64" s="18">
        <v>0</v>
      </c>
      <c r="BJ64" s="18">
        <v>0</v>
      </c>
      <c r="BK64" s="18">
        <v>0</v>
      </c>
      <c r="BL64" s="18">
        <v>0</v>
      </c>
      <c r="BM64" s="18">
        <v>0</v>
      </c>
      <c r="BN64" s="18" t="s">
        <v>1903</v>
      </c>
      <c r="BO64" s="18" t="s">
        <v>1903</v>
      </c>
      <c r="BP64" s="18" t="s">
        <v>1903</v>
      </c>
      <c r="BQ64" s="18" t="s">
        <v>1903</v>
      </c>
      <c r="BR64" s="18" t="s">
        <v>1903</v>
      </c>
      <c r="BS64" s="18" t="s">
        <v>1903</v>
      </c>
      <c r="BT64" s="18">
        <v>0</v>
      </c>
      <c r="BU64" s="18" t="s">
        <v>1903</v>
      </c>
      <c r="BV64" s="18" t="s">
        <v>1903</v>
      </c>
      <c r="BW64" s="18">
        <v>0</v>
      </c>
      <c r="BX64" s="18">
        <v>0</v>
      </c>
      <c r="BY64" s="18">
        <v>0</v>
      </c>
      <c r="BZ64" s="18">
        <v>0</v>
      </c>
      <c r="CA64" s="18">
        <v>0</v>
      </c>
      <c r="CB64" s="18">
        <v>0</v>
      </c>
      <c r="CC64" s="18">
        <v>0</v>
      </c>
      <c r="CD64" s="18">
        <v>0</v>
      </c>
      <c r="CE64" s="18">
        <v>0</v>
      </c>
      <c r="CF64" s="18">
        <v>0</v>
      </c>
      <c r="CG64" s="18">
        <v>0</v>
      </c>
      <c r="CH64" s="18">
        <v>0</v>
      </c>
      <c r="CI64" s="18">
        <v>0</v>
      </c>
      <c r="CJ64" s="18">
        <v>0</v>
      </c>
      <c r="CK64" s="18">
        <v>0</v>
      </c>
      <c r="CL64" s="18">
        <v>0</v>
      </c>
      <c r="CM64" s="18">
        <v>0</v>
      </c>
      <c r="CN64" s="18">
        <v>0</v>
      </c>
      <c r="CO64" s="18">
        <v>0</v>
      </c>
      <c r="CP64" s="18">
        <v>0</v>
      </c>
      <c r="CQ64" s="18">
        <v>0</v>
      </c>
      <c r="CR64" s="18">
        <v>0</v>
      </c>
      <c r="CS64" s="18">
        <v>0</v>
      </c>
      <c r="CT64" s="18">
        <v>0</v>
      </c>
    </row>
    <row r="65" spans="1:98" x14ac:dyDescent="0.25">
      <c r="A65" s="18">
        <v>154</v>
      </c>
      <c r="B65" s="18" t="s">
        <v>2176</v>
      </c>
      <c r="C65" s="18" t="s">
        <v>589</v>
      </c>
      <c r="D65" s="18" t="s">
        <v>458</v>
      </c>
      <c r="E65" s="18" t="s">
        <v>266</v>
      </c>
      <c r="F65" s="18">
        <v>9.2196699999999993E-3</v>
      </c>
      <c r="G65" s="18">
        <v>9.2196699999999993E-3</v>
      </c>
      <c r="H65" s="18">
        <v>9.2449300000000002E-3</v>
      </c>
      <c r="I65" s="18">
        <v>8.5123899999999999E-3</v>
      </c>
      <c r="J65" s="18">
        <v>8.8119200000000009E-3</v>
      </c>
      <c r="K65" s="18">
        <v>9.0875399999999999E-3</v>
      </c>
      <c r="L65" s="18">
        <v>9.5211199999999992E-3</v>
      </c>
      <c r="M65" s="18">
        <v>1.00179E-2</v>
      </c>
      <c r="N65" s="18">
        <v>1.05731E-2</v>
      </c>
      <c r="O65" s="18">
        <v>1.1138500000000001E-2</v>
      </c>
      <c r="P65" s="18">
        <v>1.16531E-2</v>
      </c>
      <c r="Q65" s="18">
        <v>1.23283E-2</v>
      </c>
      <c r="R65" s="18">
        <v>1.3139400000000001E-2</v>
      </c>
      <c r="S65" s="18">
        <v>1.37772E-2</v>
      </c>
      <c r="T65" s="18">
        <v>1.47916E-2</v>
      </c>
      <c r="U65" s="18">
        <v>1.70312E-2</v>
      </c>
      <c r="V65" s="18">
        <v>1.7918E-2</v>
      </c>
      <c r="W65" s="18">
        <v>1.76727E-2</v>
      </c>
      <c r="X65" s="18">
        <v>1.8497799999999998E-2</v>
      </c>
      <c r="Y65" s="18">
        <v>1.9278199999999999E-2</v>
      </c>
      <c r="Z65" s="18">
        <v>2.0631E-2</v>
      </c>
      <c r="AA65" s="18">
        <v>2.1954399999999999E-2</v>
      </c>
      <c r="AB65" s="18">
        <v>2.3009000000000002E-2</v>
      </c>
      <c r="AC65" s="18">
        <v>2.3237299999999999E-2</v>
      </c>
      <c r="AD65" s="18">
        <v>2.3218699999999998E-2</v>
      </c>
      <c r="AE65" s="18">
        <v>2.4198399999999998E-2</v>
      </c>
      <c r="AF65" s="18">
        <v>2.4568799999999998E-2</v>
      </c>
      <c r="AG65" s="18">
        <v>2.4594499999999998E-2</v>
      </c>
      <c r="AH65" s="18">
        <v>2.56481E-2</v>
      </c>
      <c r="AI65" s="18">
        <v>2.75036E-2</v>
      </c>
      <c r="AJ65" s="18">
        <v>2.9253500000000002E-2</v>
      </c>
      <c r="AK65" s="18">
        <v>2.9477900000000001E-2</v>
      </c>
      <c r="AL65" s="18">
        <v>2.89208E-2</v>
      </c>
      <c r="AM65" s="18">
        <v>3.1057100000000001E-2</v>
      </c>
      <c r="AN65" s="18">
        <v>3.31119E-2</v>
      </c>
      <c r="AO65" s="18">
        <v>3.5052300000000002E-2</v>
      </c>
      <c r="AP65" s="18">
        <v>3.7035999999999999E-2</v>
      </c>
      <c r="AQ65" s="18">
        <v>3.5651599999999999E-2</v>
      </c>
      <c r="AR65" s="18">
        <v>3.7738899999999999E-2</v>
      </c>
      <c r="AS65" s="18">
        <v>3.8215300000000001E-2</v>
      </c>
      <c r="AT65" s="18">
        <v>3.5834699999999997E-2</v>
      </c>
      <c r="AU65" s="18">
        <v>3.5550699999999998E-2</v>
      </c>
      <c r="AV65" s="18">
        <v>3.5695499999999998E-2</v>
      </c>
      <c r="AW65" s="18">
        <v>3.4644099999999997E-2</v>
      </c>
      <c r="AX65" s="18">
        <v>3.5435500000000002E-2</v>
      </c>
      <c r="AY65" s="18">
        <v>3.7357000000000001E-2</v>
      </c>
      <c r="AZ65" s="18">
        <v>3.9470999999999999E-2</v>
      </c>
      <c r="BA65" s="18">
        <v>4.3042499999999997E-2</v>
      </c>
      <c r="BB65" s="18">
        <v>4.5654899999999998E-2</v>
      </c>
      <c r="BC65" s="18">
        <v>4.8256199999999999E-2</v>
      </c>
      <c r="BD65" s="18">
        <v>5.2717E-2</v>
      </c>
      <c r="BE65" s="18">
        <v>5.3502399999999999E-2</v>
      </c>
      <c r="BF65" s="18">
        <v>5.7393300000000001E-2</v>
      </c>
      <c r="BG65" s="18">
        <v>5.7393300000000001E-2</v>
      </c>
      <c r="BH65" s="18">
        <v>5.7550499999999997E-2</v>
      </c>
      <c r="BI65" s="18">
        <v>5.7393300000000001E-2</v>
      </c>
      <c r="BJ65" s="18">
        <v>5.7393300000000001E-2</v>
      </c>
      <c r="BK65" s="18">
        <v>5.7393300000000001E-2</v>
      </c>
      <c r="BL65" s="18">
        <v>2.8744686896551699E-2</v>
      </c>
      <c r="BM65" s="18">
        <v>1.54020908025679E-2</v>
      </c>
      <c r="BN65" s="18">
        <v>0.97742375549577598</v>
      </c>
      <c r="BO65" s="18">
        <v>0.98964572760800995</v>
      </c>
      <c r="BP65" s="18">
        <v>0.94082466606191795</v>
      </c>
      <c r="BQ65" s="18">
        <v>0</v>
      </c>
      <c r="BR65" s="19">
        <v>6.5968972863599197E-49</v>
      </c>
      <c r="BS65" s="18">
        <v>0</v>
      </c>
      <c r="BT65" s="18">
        <v>8.9148325448336503E-4</v>
      </c>
      <c r="BU65" s="18">
        <v>0.95535719780746198</v>
      </c>
      <c r="BV65" s="18">
        <v>0.95535719780746198</v>
      </c>
      <c r="BW65" s="18">
        <v>9.0017159999999999E-3</v>
      </c>
      <c r="BX65" s="18">
        <v>3.2772831656724399E-4</v>
      </c>
      <c r="BY65" s="18">
        <v>1.0067632E-2</v>
      </c>
      <c r="BZ65" s="18">
        <v>8.1608595424746797E-4</v>
      </c>
      <c r="CA65" s="18">
        <v>1.3137920000000001E-2</v>
      </c>
      <c r="CB65" s="18">
        <v>1.22510342706238E-3</v>
      </c>
      <c r="CC65" s="18">
        <v>1.8079580000000001E-2</v>
      </c>
      <c r="CD65" s="18">
        <v>8.5181540371139105E-4</v>
      </c>
      <c r="CE65" s="18">
        <v>2.2410079999999999E-2</v>
      </c>
      <c r="CF65" s="18">
        <v>1.1257924218078599E-3</v>
      </c>
      <c r="CG65" s="18">
        <v>2.5302680000000001E-2</v>
      </c>
      <c r="CH65" s="18">
        <v>1.34377238660422E-3</v>
      </c>
      <c r="CI65" s="18">
        <v>3.0364240000000001E-2</v>
      </c>
      <c r="CJ65" s="18">
        <v>1.74159061148135E-3</v>
      </c>
      <c r="CK65" s="18">
        <v>3.6738819999999998E-2</v>
      </c>
      <c r="CL65" s="18">
        <v>1.35045049779694E-3</v>
      </c>
      <c r="CM65" s="18">
        <v>3.5432100000000001E-2</v>
      </c>
      <c r="CN65" s="18">
        <v>4.6542664298469198E-4</v>
      </c>
      <c r="CO65" s="18">
        <v>4.275632E-2</v>
      </c>
      <c r="CP65" s="18">
        <v>4.4350402756908498E-3</v>
      </c>
      <c r="CQ65" s="18">
        <v>5.5711299999999998E-2</v>
      </c>
      <c r="CR65" s="18">
        <v>2.3919644823868101E-3</v>
      </c>
      <c r="CS65" s="18">
        <v>5.7393300000000001E-2</v>
      </c>
      <c r="CT65" s="19">
        <v>0</v>
      </c>
    </row>
    <row r="66" spans="1:98" x14ac:dyDescent="0.25">
      <c r="A66" s="18">
        <v>155</v>
      </c>
      <c r="B66" s="18" t="s">
        <v>2176</v>
      </c>
      <c r="C66" s="18" t="s">
        <v>590</v>
      </c>
      <c r="D66" s="18" t="s">
        <v>420</v>
      </c>
      <c r="E66" s="18" t="s">
        <v>274</v>
      </c>
      <c r="F66" s="18">
        <v>0.598526</v>
      </c>
      <c r="G66" s="18">
        <v>0.598526</v>
      </c>
      <c r="H66" s="18">
        <v>0.60016499999999995</v>
      </c>
      <c r="I66" s="18">
        <v>0.61054900000000001</v>
      </c>
      <c r="J66" s="18">
        <v>0.62148199999999998</v>
      </c>
      <c r="K66" s="18">
        <v>0.62814300000000001</v>
      </c>
      <c r="L66" s="18">
        <v>0.65219400000000005</v>
      </c>
      <c r="M66" s="18">
        <v>0.66945399999999999</v>
      </c>
      <c r="N66" s="18">
        <v>0.69154400000000005</v>
      </c>
      <c r="O66" s="18">
        <v>0.70124299999999995</v>
      </c>
      <c r="P66" s="18">
        <v>0.72067400000000004</v>
      </c>
      <c r="Q66" s="18">
        <v>0.74904300000000001</v>
      </c>
      <c r="R66" s="18">
        <v>0.773455</v>
      </c>
      <c r="S66" s="18">
        <v>0.80449899999999996</v>
      </c>
      <c r="T66" s="18">
        <v>0.83886300000000003</v>
      </c>
      <c r="U66" s="18">
        <v>0.91799299999999995</v>
      </c>
      <c r="V66" s="18">
        <v>1.0012799999999999</v>
      </c>
      <c r="W66" s="18">
        <v>1.0300400000000001</v>
      </c>
      <c r="X66" s="18">
        <v>1.04888</v>
      </c>
      <c r="Y66" s="18">
        <v>1.0900099999999999</v>
      </c>
      <c r="Z66" s="18">
        <v>1.1504099999999999</v>
      </c>
      <c r="AA66" s="18">
        <v>1.22116</v>
      </c>
      <c r="AB66" s="18">
        <v>1.28159</v>
      </c>
      <c r="AC66" s="18">
        <v>1.3285400000000001</v>
      </c>
      <c r="AD66" s="18">
        <v>1.3100700000000001</v>
      </c>
      <c r="AE66" s="18">
        <v>1.2819199999999999</v>
      </c>
      <c r="AF66" s="18">
        <v>1.2825800000000001</v>
      </c>
      <c r="AG66" s="18">
        <v>1.28217</v>
      </c>
      <c r="AH66" s="18">
        <v>1.3067500000000001</v>
      </c>
      <c r="AI66" s="18">
        <v>1.25956</v>
      </c>
      <c r="AJ66" s="18">
        <v>1.29166</v>
      </c>
      <c r="AK66" s="18">
        <v>1.3619300000000001</v>
      </c>
      <c r="AL66" s="18">
        <v>1.30948</v>
      </c>
      <c r="AM66" s="18">
        <v>1.41171</v>
      </c>
      <c r="AN66" s="18">
        <v>1.45374</v>
      </c>
      <c r="AO66" s="18">
        <v>1.4651400000000001</v>
      </c>
      <c r="AP66" s="18">
        <v>1.5281499999999999</v>
      </c>
      <c r="AQ66" s="18">
        <v>1.64828</v>
      </c>
      <c r="AR66" s="18">
        <v>1.7105699999999999</v>
      </c>
      <c r="AS66" s="18">
        <v>1.7125600000000001</v>
      </c>
      <c r="AT66" s="18">
        <v>1.75797</v>
      </c>
      <c r="AU66" s="18">
        <v>1.7391000000000001</v>
      </c>
      <c r="AV66" s="18">
        <v>1.74932</v>
      </c>
      <c r="AW66" s="18">
        <v>1.8069200000000001</v>
      </c>
      <c r="AX66" s="18">
        <v>1.8288800000000001</v>
      </c>
      <c r="AY66" s="18">
        <v>1.8819399999999999</v>
      </c>
      <c r="AZ66" s="18">
        <v>1.97183</v>
      </c>
      <c r="BA66" s="18">
        <v>2.08311</v>
      </c>
      <c r="BB66" s="18">
        <v>2.1617600000000001</v>
      </c>
      <c r="BC66" s="18">
        <v>2.3094999999999999</v>
      </c>
      <c r="BD66" s="18">
        <v>2.4670800000000002</v>
      </c>
      <c r="BE66" s="18">
        <v>2.31453</v>
      </c>
      <c r="BF66" s="18">
        <v>2.3743099999999999</v>
      </c>
      <c r="BG66" s="18">
        <v>2.3743099999999999</v>
      </c>
      <c r="BH66" s="18">
        <v>2.3808199999999999</v>
      </c>
      <c r="BI66" s="18">
        <v>2.3743099999999999</v>
      </c>
      <c r="BJ66" s="18">
        <v>2.3743099999999999</v>
      </c>
      <c r="BK66" s="18">
        <v>2.3743099999999999</v>
      </c>
      <c r="BL66" s="18">
        <v>1.4011869482758601</v>
      </c>
      <c r="BM66" s="18">
        <v>0.59014194908642403</v>
      </c>
      <c r="BN66" s="18">
        <v>0.98395445358282996</v>
      </c>
      <c r="BO66" s="18">
        <v>0.99186121459227095</v>
      </c>
      <c r="BP66" s="18">
        <v>0.95417830648344104</v>
      </c>
      <c r="BQ66" s="18">
        <v>0</v>
      </c>
      <c r="BR66" s="18">
        <v>8.0215069673111294E-52</v>
      </c>
      <c r="BS66" s="18">
        <v>0</v>
      </c>
      <c r="BT66" s="18">
        <v>3.4386035159493997E-2</v>
      </c>
      <c r="BU66" s="18">
        <v>0.96816636672548195</v>
      </c>
      <c r="BV66" s="18">
        <v>0.96816636672548195</v>
      </c>
      <c r="BW66" s="18">
        <v>0.60584959999999999</v>
      </c>
      <c r="BX66" s="18">
        <v>1.0075232022142199E-2</v>
      </c>
      <c r="BY66" s="18">
        <v>0.66851559999999999</v>
      </c>
      <c r="BZ66" s="18">
        <v>2.9574532833165801E-2</v>
      </c>
      <c r="CA66" s="18">
        <v>0.77730679999999996</v>
      </c>
      <c r="CB66" s="18">
        <v>4.6231845866242398E-2</v>
      </c>
      <c r="CC66" s="18">
        <v>1.0176406</v>
      </c>
      <c r="CD66" s="18">
        <v>6.4351162979389906E-2</v>
      </c>
      <c r="CE66" s="18">
        <v>1.258354</v>
      </c>
      <c r="CF66" s="18">
        <v>7.2759589952115594E-2</v>
      </c>
      <c r="CG66" s="18">
        <v>1.2825960000000001</v>
      </c>
      <c r="CH66" s="18">
        <v>1.6693649391310499E-2</v>
      </c>
      <c r="CI66" s="18">
        <v>1.365704</v>
      </c>
      <c r="CJ66" s="18">
        <v>6.8052892150150396E-2</v>
      </c>
      <c r="CK66" s="18">
        <v>1.61294</v>
      </c>
      <c r="CL66" s="18">
        <v>0.111511054384756</v>
      </c>
      <c r="CM66" s="18">
        <v>1.776438</v>
      </c>
      <c r="CN66" s="18">
        <v>3.9210632741642902E-2</v>
      </c>
      <c r="CO66" s="18">
        <v>2.0816279999999998</v>
      </c>
      <c r="CP66" s="18">
        <v>0.16604207319230899</v>
      </c>
      <c r="CQ66" s="18">
        <v>2.3822100000000002</v>
      </c>
      <c r="CR66" s="18">
        <v>5.45670491230743E-2</v>
      </c>
      <c r="CS66" s="18">
        <v>2.3743099999999999</v>
      </c>
      <c r="CT66" s="18">
        <v>0</v>
      </c>
    </row>
    <row r="67" spans="1:98" x14ac:dyDescent="0.25">
      <c r="A67" s="18">
        <v>156</v>
      </c>
      <c r="B67" s="18" t="s">
        <v>2176</v>
      </c>
      <c r="C67" s="18" t="s">
        <v>591</v>
      </c>
      <c r="D67" s="18" t="s">
        <v>412</v>
      </c>
      <c r="E67" s="18" t="s">
        <v>282</v>
      </c>
      <c r="F67" s="18">
        <v>4.4103900000000001E-2</v>
      </c>
      <c r="G67" s="18">
        <v>4.4103900000000001E-2</v>
      </c>
      <c r="H67" s="18">
        <v>4.4224800000000002E-2</v>
      </c>
      <c r="I67" s="18">
        <v>4.6223300000000002E-2</v>
      </c>
      <c r="J67" s="18">
        <v>4.8456600000000002E-2</v>
      </c>
      <c r="K67" s="18">
        <v>5.0743999999999997E-2</v>
      </c>
      <c r="L67" s="18">
        <v>5.3086899999999999E-2</v>
      </c>
      <c r="M67" s="18">
        <v>5.3980399999999998E-2</v>
      </c>
      <c r="N67" s="18">
        <v>5.6058499999999997E-2</v>
      </c>
      <c r="O67" s="18">
        <v>5.8335699999999997E-2</v>
      </c>
      <c r="P67" s="18">
        <v>6.07713E-2</v>
      </c>
      <c r="Q67" s="18">
        <v>6.3428399999999996E-2</v>
      </c>
      <c r="R67" s="18">
        <v>6.6364900000000004E-2</v>
      </c>
      <c r="S67" s="18">
        <v>7.0354600000000003E-2</v>
      </c>
      <c r="T67" s="18">
        <v>7.3660699999999996E-2</v>
      </c>
      <c r="U67" s="18">
        <v>7.7318399999999995E-2</v>
      </c>
      <c r="V67" s="18">
        <v>8.1006800000000004E-2</v>
      </c>
      <c r="W67" s="18">
        <v>8.2256200000000002E-2</v>
      </c>
      <c r="X67" s="18">
        <v>8.5494000000000001E-2</v>
      </c>
      <c r="Y67" s="18">
        <v>8.9483999999999994E-2</v>
      </c>
      <c r="Z67" s="18">
        <v>9.4519199999999998E-2</v>
      </c>
      <c r="AA67" s="18">
        <v>9.9068100000000006E-2</v>
      </c>
      <c r="AB67" s="18">
        <v>0.104992</v>
      </c>
      <c r="AC67" s="18">
        <v>0.109542</v>
      </c>
      <c r="AD67" s="18">
        <v>0.112542</v>
      </c>
      <c r="AE67" s="18">
        <v>0.11522499999999999</v>
      </c>
      <c r="AF67" s="18">
        <v>0.12020699999999999</v>
      </c>
      <c r="AG67" s="18">
        <v>0.12130100000000001</v>
      </c>
      <c r="AH67" s="18">
        <v>0.125689</v>
      </c>
      <c r="AI67" s="18">
        <v>0.130302</v>
      </c>
      <c r="AJ67" s="18">
        <v>0.135244</v>
      </c>
      <c r="AK67" s="18">
        <v>0.139486</v>
      </c>
      <c r="AL67" s="18">
        <v>0.14418600000000001</v>
      </c>
      <c r="AM67" s="18">
        <v>0.14818999999999999</v>
      </c>
      <c r="AN67" s="18">
        <v>0.153061</v>
      </c>
      <c r="AO67" s="18">
        <v>0.157334</v>
      </c>
      <c r="AP67" s="18">
        <v>0.16228400000000001</v>
      </c>
      <c r="AQ67" s="18">
        <v>0.16374</v>
      </c>
      <c r="AR67" s="18">
        <v>0.16794700000000001</v>
      </c>
      <c r="AS67" s="18">
        <v>0.17203099999999999</v>
      </c>
      <c r="AT67" s="18">
        <v>0.178785</v>
      </c>
      <c r="AU67" s="18">
        <v>0.18331900000000001</v>
      </c>
      <c r="AV67" s="18">
        <v>0.189168</v>
      </c>
      <c r="AW67" s="18">
        <v>0.195795</v>
      </c>
      <c r="AX67" s="18">
        <v>0.18543299999999999</v>
      </c>
      <c r="AY67" s="18">
        <v>0.190271</v>
      </c>
      <c r="AZ67" s="18">
        <v>0.19731199999999999</v>
      </c>
      <c r="BA67" s="18">
        <v>0.20144300000000001</v>
      </c>
      <c r="BB67" s="18">
        <v>0.208368</v>
      </c>
      <c r="BC67" s="18">
        <v>0.215167</v>
      </c>
      <c r="BD67" s="18">
        <v>0.22296099999999999</v>
      </c>
      <c r="BE67" s="18">
        <v>0.22439500000000001</v>
      </c>
      <c r="BF67" s="18">
        <v>0.22572600000000001</v>
      </c>
      <c r="BG67" s="18">
        <v>0.22572600000000001</v>
      </c>
      <c r="BH67" s="18">
        <v>0.22634399999999999</v>
      </c>
      <c r="BI67" s="18">
        <v>0.22572600000000001</v>
      </c>
      <c r="BJ67" s="18">
        <v>0.22572600000000001</v>
      </c>
      <c r="BK67" s="18">
        <v>0.22572600000000001</v>
      </c>
      <c r="BL67" s="18">
        <v>0.13230583793103401</v>
      </c>
      <c r="BM67" s="18">
        <v>6.2388688694359401E-2</v>
      </c>
      <c r="BN67" s="18">
        <v>0.99540644955201796</v>
      </c>
      <c r="BO67" s="18">
        <v>0.99881538207064302</v>
      </c>
      <c r="BP67" s="18">
        <v>0.98938335850382297</v>
      </c>
      <c r="BQ67" s="18">
        <v>0</v>
      </c>
      <c r="BR67" s="19">
        <v>3.22278925664224E-75</v>
      </c>
      <c r="BS67" s="18">
        <v>0</v>
      </c>
      <c r="BT67" s="18">
        <v>3.6775359623488499E-3</v>
      </c>
      <c r="BU67" s="18">
        <v>0.99083399980975195</v>
      </c>
      <c r="BV67" s="18">
        <v>0.99083399980975195</v>
      </c>
      <c r="BW67" s="18">
        <v>4.5422499999999998E-2</v>
      </c>
      <c r="BX67" s="18">
        <v>1.9208683361958999E-3</v>
      </c>
      <c r="BY67" s="18">
        <v>5.4441099999999999E-2</v>
      </c>
      <c r="BZ67" s="18">
        <v>2.8938962688735098E-3</v>
      </c>
      <c r="CA67" s="18">
        <v>6.691598E-2</v>
      </c>
      <c r="CB67" s="18">
        <v>5.1850590909844002E-3</v>
      </c>
      <c r="CC67" s="18">
        <v>8.3111879999999999E-2</v>
      </c>
      <c r="CD67" s="18">
        <v>4.6099449445736298E-3</v>
      </c>
      <c r="CE67" s="18">
        <v>0.10413266</v>
      </c>
      <c r="CF67" s="18">
        <v>7.3956880151883099E-3</v>
      </c>
      <c r="CG67" s="18">
        <v>0.1225448</v>
      </c>
      <c r="CH67" s="18">
        <v>5.7151545210956502E-3</v>
      </c>
      <c r="CI67" s="18">
        <v>0.14403340000000001</v>
      </c>
      <c r="CJ67" s="18">
        <v>7.0130337800412704E-3</v>
      </c>
      <c r="CK67" s="18">
        <v>0.16466720000000001</v>
      </c>
      <c r="CL67" s="18">
        <v>5.5968250553327104E-3</v>
      </c>
      <c r="CM67" s="18">
        <v>0.1865</v>
      </c>
      <c r="CN67" s="18">
        <v>6.4088556700865103E-3</v>
      </c>
      <c r="CO67" s="18">
        <v>0.2025122</v>
      </c>
      <c r="CP67" s="18">
        <v>9.6496969227017702E-3</v>
      </c>
      <c r="CQ67" s="18">
        <v>0.22503039999999999</v>
      </c>
      <c r="CR67" s="18">
        <v>1.3582537686308901E-3</v>
      </c>
      <c r="CS67" s="18">
        <v>0.22572600000000001</v>
      </c>
      <c r="CT67" s="18">
        <v>0</v>
      </c>
    </row>
    <row r="68" spans="1:98" x14ac:dyDescent="0.25">
      <c r="A68" s="18">
        <v>157</v>
      </c>
      <c r="B68" s="18" t="s">
        <v>2176</v>
      </c>
      <c r="C68" s="18" t="s">
        <v>592</v>
      </c>
      <c r="D68" s="18" t="s">
        <v>412</v>
      </c>
      <c r="E68" s="18" t="s">
        <v>182</v>
      </c>
      <c r="F68" s="18">
        <v>0.44816600000000001</v>
      </c>
      <c r="G68" s="18">
        <v>0.44816600000000001</v>
      </c>
      <c r="H68" s="18">
        <v>0.44939400000000002</v>
      </c>
      <c r="I68" s="18">
        <v>0.43085000000000001</v>
      </c>
      <c r="J68" s="18">
        <v>0.43776999999999999</v>
      </c>
      <c r="K68" s="18">
        <v>0.45929599999999998</v>
      </c>
      <c r="L68" s="18">
        <v>0.484207</v>
      </c>
      <c r="M68" s="18">
        <v>0.50761999999999996</v>
      </c>
      <c r="N68" s="18">
        <v>0.51736000000000004</v>
      </c>
      <c r="O68" s="18">
        <v>0.53315299999999999</v>
      </c>
      <c r="P68" s="18">
        <v>0.553087</v>
      </c>
      <c r="Q68" s="18">
        <v>0.58579599999999998</v>
      </c>
      <c r="R68" s="18">
        <v>0.61987700000000001</v>
      </c>
      <c r="S68" s="18">
        <v>0.63523399999999997</v>
      </c>
      <c r="T68" s="18">
        <v>0.67052</v>
      </c>
      <c r="U68" s="18">
        <v>0.72695799999999999</v>
      </c>
      <c r="V68" s="18">
        <v>0.78913999999999995</v>
      </c>
      <c r="W68" s="18">
        <v>0.83446500000000001</v>
      </c>
      <c r="X68" s="18">
        <v>0.871618</v>
      </c>
      <c r="Y68" s="18">
        <v>0.92209799999999997</v>
      </c>
      <c r="Z68" s="18">
        <v>0.94714900000000002</v>
      </c>
      <c r="AA68" s="18">
        <v>1.00478</v>
      </c>
      <c r="AB68" s="18">
        <v>1.05931</v>
      </c>
      <c r="AC68" s="18">
        <v>1.0842700000000001</v>
      </c>
      <c r="AD68" s="18">
        <v>1.1133999999999999</v>
      </c>
      <c r="AE68" s="18">
        <v>1.1447799999999999</v>
      </c>
      <c r="AF68" s="18">
        <v>1.17381</v>
      </c>
      <c r="AG68" s="18">
        <v>1.23109</v>
      </c>
      <c r="AH68" s="18">
        <v>1.2566999999999999</v>
      </c>
      <c r="AI68" s="18">
        <v>1.26722</v>
      </c>
      <c r="AJ68" s="18">
        <v>1.3185899999999999</v>
      </c>
      <c r="AK68" s="18">
        <v>1.36372</v>
      </c>
      <c r="AL68" s="18">
        <v>1.40307</v>
      </c>
      <c r="AM68" s="18">
        <v>1.42452</v>
      </c>
      <c r="AN68" s="18">
        <v>1.45028</v>
      </c>
      <c r="AO68" s="18">
        <v>1.4853799999999999</v>
      </c>
      <c r="AP68" s="18">
        <v>1.5630900000000001</v>
      </c>
      <c r="AQ68" s="18">
        <v>1.66035</v>
      </c>
      <c r="AR68" s="18">
        <v>1.7226300000000001</v>
      </c>
      <c r="AS68" s="18">
        <v>1.7407600000000001</v>
      </c>
      <c r="AT68" s="18">
        <v>1.69245</v>
      </c>
      <c r="AU68" s="18">
        <v>1.7574399999999999</v>
      </c>
      <c r="AV68" s="18">
        <v>1.81884</v>
      </c>
      <c r="AW68" s="18">
        <v>1.8491899999999999</v>
      </c>
      <c r="AX68" s="18">
        <v>1.9019900000000001</v>
      </c>
      <c r="AY68" s="18">
        <v>1.98203</v>
      </c>
      <c r="AZ68" s="18">
        <v>2.0769700000000002</v>
      </c>
      <c r="BA68" s="18">
        <v>2.17753</v>
      </c>
      <c r="BB68" s="18">
        <v>2.2887900000000001</v>
      </c>
      <c r="BC68" s="18">
        <v>2.4268200000000002</v>
      </c>
      <c r="BD68" s="18">
        <v>2.55274</v>
      </c>
      <c r="BE68" s="18">
        <v>2.5433599999999998</v>
      </c>
      <c r="BF68" s="18">
        <v>2.5739800000000002</v>
      </c>
      <c r="BG68" s="18">
        <v>2.5739800000000002</v>
      </c>
      <c r="BH68" s="18">
        <v>2.5810300000000002</v>
      </c>
      <c r="BI68" s="18">
        <v>2.5739800000000002</v>
      </c>
      <c r="BJ68" s="18">
        <v>2.5739800000000002</v>
      </c>
      <c r="BK68" s="18">
        <v>2.5739800000000002</v>
      </c>
      <c r="BL68" s="18">
        <v>1.35963368965517</v>
      </c>
      <c r="BM68" s="18">
        <v>0.71918061578731196</v>
      </c>
      <c r="BN68" s="18">
        <v>0.98610053468915004</v>
      </c>
      <c r="BO68" s="18">
        <v>0.99795380379898602</v>
      </c>
      <c r="BP68" s="18">
        <v>0.98209955463753695</v>
      </c>
      <c r="BQ68" s="18">
        <v>0</v>
      </c>
      <c r="BR68" s="18">
        <v>1.4115043619863799E-68</v>
      </c>
      <c r="BS68" s="18">
        <v>0</v>
      </c>
      <c r="BT68" s="18">
        <v>4.1996179950167203E-2</v>
      </c>
      <c r="BU68" s="18">
        <v>0.97239426451422495</v>
      </c>
      <c r="BV68" s="18">
        <v>0.97239426451422495</v>
      </c>
      <c r="BW68" s="18">
        <v>0.44286920000000002</v>
      </c>
      <c r="BX68" s="18">
        <v>8.2028684738937492E-3</v>
      </c>
      <c r="BY68" s="18">
        <v>0.50032719999999997</v>
      </c>
      <c r="BZ68" s="18">
        <v>2.9001097284413201E-2</v>
      </c>
      <c r="CA68" s="18">
        <v>0.61290279999999997</v>
      </c>
      <c r="CB68" s="18">
        <v>4.5221046623226201E-2</v>
      </c>
      <c r="CC68" s="18">
        <v>0.82885580000000003</v>
      </c>
      <c r="CD68" s="18">
        <v>7.5024467923471505E-2</v>
      </c>
      <c r="CE68" s="18">
        <v>1.0417818000000001</v>
      </c>
      <c r="CF68" s="18">
        <v>6.6268679526605895E-2</v>
      </c>
      <c r="CG68" s="18">
        <v>1.21472</v>
      </c>
      <c r="CH68" s="18">
        <v>5.3272363848434597E-2</v>
      </c>
      <c r="CI68" s="18">
        <v>1.3920360000000001</v>
      </c>
      <c r="CJ68" s="18">
        <v>5.1878304039357399E-2</v>
      </c>
      <c r="CK68" s="18">
        <v>1.634442</v>
      </c>
      <c r="CL68" s="18">
        <v>0.108469411218094</v>
      </c>
      <c r="CM68" s="18">
        <v>1.803982</v>
      </c>
      <c r="CN68" s="18">
        <v>8.1356678090984E-2</v>
      </c>
      <c r="CO68" s="18">
        <v>2.1904279999999998</v>
      </c>
      <c r="CP68" s="18">
        <v>0.17466043003496801</v>
      </c>
      <c r="CQ68" s="18">
        <v>2.5650179999999998</v>
      </c>
      <c r="CR68" s="18">
        <v>1.6099978881973901E-2</v>
      </c>
      <c r="CS68" s="18">
        <v>2.5739800000000002</v>
      </c>
      <c r="CT68" s="18">
        <v>0</v>
      </c>
    </row>
    <row r="69" spans="1:98" x14ac:dyDescent="0.25">
      <c r="A69" s="18">
        <v>158</v>
      </c>
      <c r="B69" s="18" t="s">
        <v>2176</v>
      </c>
      <c r="C69" s="18" t="s">
        <v>593</v>
      </c>
      <c r="D69" s="18" t="s">
        <v>412</v>
      </c>
      <c r="E69" s="18" t="s">
        <v>276</v>
      </c>
      <c r="F69" s="18">
        <v>0.30089500000000002</v>
      </c>
      <c r="G69" s="18">
        <v>0.30089500000000002</v>
      </c>
      <c r="H69" s="18">
        <v>0.30171900000000001</v>
      </c>
      <c r="I69" s="18">
        <v>0.30845299999999998</v>
      </c>
      <c r="J69" s="18">
        <v>0.31612000000000001</v>
      </c>
      <c r="K69" s="18">
        <v>0.32447900000000002</v>
      </c>
      <c r="L69" s="18">
        <v>0.33355800000000002</v>
      </c>
      <c r="M69" s="18">
        <v>0.34500900000000001</v>
      </c>
      <c r="N69" s="18">
        <v>0.35364800000000002</v>
      </c>
      <c r="O69" s="18">
        <v>0.36354399999999998</v>
      </c>
      <c r="P69" s="18">
        <v>0.37306</v>
      </c>
      <c r="Q69" s="18">
        <v>0.38273000000000001</v>
      </c>
      <c r="R69" s="18">
        <v>0.40015499999999998</v>
      </c>
      <c r="S69" s="18">
        <v>0.42486600000000002</v>
      </c>
      <c r="T69" s="18">
        <v>0.45552399999999998</v>
      </c>
      <c r="U69" s="18">
        <v>0.50517900000000004</v>
      </c>
      <c r="V69" s="18">
        <v>0.53471900000000006</v>
      </c>
      <c r="W69" s="18">
        <v>0.55323299999999997</v>
      </c>
      <c r="X69" s="18">
        <v>0.565882</v>
      </c>
      <c r="Y69" s="18">
        <v>0.58268500000000001</v>
      </c>
      <c r="Z69" s="18">
        <v>0.60736599999999996</v>
      </c>
      <c r="AA69" s="18">
        <v>0.63944000000000001</v>
      </c>
      <c r="AB69" s="18">
        <v>0.68787399999999999</v>
      </c>
      <c r="AC69" s="18">
        <v>0.686527</v>
      </c>
      <c r="AD69" s="18">
        <v>0.68244800000000005</v>
      </c>
      <c r="AE69" s="18">
        <v>0.66226099999999999</v>
      </c>
      <c r="AF69" s="18">
        <v>0.64847699999999997</v>
      </c>
      <c r="AG69" s="18">
        <v>0.664551</v>
      </c>
      <c r="AH69" s="18">
        <v>0.74242399999999997</v>
      </c>
      <c r="AI69" s="18">
        <v>0.79401200000000005</v>
      </c>
      <c r="AJ69" s="18">
        <v>0.83393499999999998</v>
      </c>
      <c r="AK69" s="18">
        <v>0.85625499999999999</v>
      </c>
      <c r="AL69" s="18">
        <v>0.92917099999999997</v>
      </c>
      <c r="AM69" s="18">
        <v>0.96481799999999995</v>
      </c>
      <c r="AN69" s="18">
        <v>1.0222899999999999</v>
      </c>
      <c r="AO69" s="18">
        <v>0.98553900000000005</v>
      </c>
      <c r="AP69" s="18">
        <v>1.0018199999999999</v>
      </c>
      <c r="AQ69" s="18">
        <v>1.05827</v>
      </c>
      <c r="AR69" s="18">
        <v>1.07331</v>
      </c>
      <c r="AS69" s="18">
        <v>1.06288</v>
      </c>
      <c r="AT69" s="18">
        <v>1.08775</v>
      </c>
      <c r="AU69" s="18">
        <v>1.1038300000000001</v>
      </c>
      <c r="AV69" s="18">
        <v>1.0845499999999999</v>
      </c>
      <c r="AW69" s="18">
        <v>1.09815</v>
      </c>
      <c r="AX69" s="18">
        <v>1.13595</v>
      </c>
      <c r="AY69" s="18">
        <v>1.2123600000000001</v>
      </c>
      <c r="AZ69" s="18">
        <v>1.27</v>
      </c>
      <c r="BA69" s="18">
        <v>1.28992</v>
      </c>
      <c r="BB69" s="18">
        <v>1.3143100000000001</v>
      </c>
      <c r="BC69" s="18">
        <v>1.37751</v>
      </c>
      <c r="BD69" s="18">
        <v>1.41594</v>
      </c>
      <c r="BE69" s="18">
        <v>1.38829</v>
      </c>
      <c r="BF69" s="18">
        <v>1.3809400000000001</v>
      </c>
      <c r="BG69" s="18">
        <v>1.3809400000000001</v>
      </c>
      <c r="BH69" s="18">
        <v>1.38472</v>
      </c>
      <c r="BI69" s="18">
        <v>1.3809400000000001</v>
      </c>
      <c r="BJ69" s="18">
        <v>1.3809400000000001</v>
      </c>
      <c r="BK69" s="18">
        <v>1.3809400000000001</v>
      </c>
      <c r="BL69" s="18">
        <v>0.82237932758620702</v>
      </c>
      <c r="BM69" s="18">
        <v>0.382058028189454</v>
      </c>
      <c r="BN69" s="18">
        <v>0.99049581027993105</v>
      </c>
      <c r="BO69" s="18">
        <v>0.99358437113558395</v>
      </c>
      <c r="BP69" s="18">
        <v>0.95417830648344104</v>
      </c>
      <c r="BQ69" s="18">
        <v>0</v>
      </c>
      <c r="BR69" s="19">
        <v>1.04972008871923E-54</v>
      </c>
      <c r="BS69" s="18">
        <v>0</v>
      </c>
      <c r="BT69" s="18">
        <v>2.2409522009289501E-2</v>
      </c>
      <c r="BU69" s="18">
        <v>0.98108195018209499</v>
      </c>
      <c r="BV69" s="18">
        <v>0.98108195018209499</v>
      </c>
      <c r="BW69" s="18">
        <v>0.30561640000000001</v>
      </c>
      <c r="BX69" s="18">
        <v>6.67354619374137E-3</v>
      </c>
      <c r="BY69" s="18">
        <v>0.34404760000000001</v>
      </c>
      <c r="BZ69" s="18">
        <v>1.55415845170304E-2</v>
      </c>
      <c r="CA69" s="18">
        <v>0.40726699999999999</v>
      </c>
      <c r="CB69" s="18">
        <v>3.3396207164886199E-2</v>
      </c>
      <c r="CC69" s="18">
        <v>0.54833960000000004</v>
      </c>
      <c r="CD69" s="18">
        <v>2.9831383638711701E-2</v>
      </c>
      <c r="CE69" s="18">
        <v>0.66073099999999996</v>
      </c>
      <c r="CF69" s="18">
        <v>3.5968507266774398E-2</v>
      </c>
      <c r="CG69" s="18">
        <v>0.702345</v>
      </c>
      <c r="CH69" s="18">
        <v>6.3138815410965707E-2</v>
      </c>
      <c r="CI69" s="18">
        <v>0.92129380000000005</v>
      </c>
      <c r="CJ69" s="18">
        <v>7.7489102657728598E-2</v>
      </c>
      <c r="CK69" s="18">
        <v>1.0363637999999999</v>
      </c>
      <c r="CL69" s="18">
        <v>3.9763194567338303E-2</v>
      </c>
      <c r="CM69" s="18">
        <v>1.1020460000000001</v>
      </c>
      <c r="CN69" s="18">
        <v>2.0483702790267198E-2</v>
      </c>
      <c r="CO69" s="18">
        <v>1.2928200000000001</v>
      </c>
      <c r="CP69" s="18">
        <v>6.0492128000261297E-2</v>
      </c>
      <c r="CQ69" s="18">
        <v>1.390166</v>
      </c>
      <c r="CR69" s="18">
        <v>1.47285056947404E-2</v>
      </c>
      <c r="CS69" s="18">
        <v>1.3809400000000001</v>
      </c>
      <c r="CT69" s="18">
        <v>0</v>
      </c>
    </row>
    <row r="70" spans="1:98" x14ac:dyDescent="0.25">
      <c r="A70" s="18">
        <v>159</v>
      </c>
      <c r="B70" s="18" t="s">
        <v>2176</v>
      </c>
      <c r="C70" s="18" t="s">
        <v>594</v>
      </c>
      <c r="D70" s="18" t="s">
        <v>426</v>
      </c>
      <c r="E70" s="18" t="s">
        <v>268</v>
      </c>
      <c r="F70" s="18">
        <v>2.8382500000000001E-2</v>
      </c>
      <c r="G70" s="18">
        <v>2.8382500000000001E-2</v>
      </c>
      <c r="H70" s="18">
        <v>2.8460200000000001E-2</v>
      </c>
      <c r="I70" s="18">
        <v>2.9895000000000001E-2</v>
      </c>
      <c r="J70" s="18">
        <v>3.1225099999999999E-2</v>
      </c>
      <c r="K70" s="18">
        <v>3.03206E-2</v>
      </c>
      <c r="L70" s="18">
        <v>3.3121999999999999E-2</v>
      </c>
      <c r="M70" s="18">
        <v>3.6863800000000002E-2</v>
      </c>
      <c r="N70" s="18">
        <v>3.7694499999999999E-2</v>
      </c>
      <c r="O70" s="18">
        <v>3.73963E-2</v>
      </c>
      <c r="P70" s="18">
        <v>3.8739500000000003E-2</v>
      </c>
      <c r="Q70" s="18">
        <v>4.0828799999999998E-2</v>
      </c>
      <c r="R70" s="18">
        <v>4.1816100000000002E-2</v>
      </c>
      <c r="S70" s="18">
        <v>4.3608000000000001E-2</v>
      </c>
      <c r="T70" s="18">
        <v>4.5457900000000002E-2</v>
      </c>
      <c r="U70" s="18">
        <v>5.1226399999999998E-2</v>
      </c>
      <c r="V70" s="18">
        <v>5.7029099999999999E-2</v>
      </c>
      <c r="W70" s="18">
        <v>5.8351399999999998E-2</v>
      </c>
      <c r="X70" s="18">
        <v>6.0086000000000001E-2</v>
      </c>
      <c r="Y70" s="18">
        <v>6.4085000000000003E-2</v>
      </c>
      <c r="Z70" s="18">
        <v>6.7370899999999997E-2</v>
      </c>
      <c r="AA70" s="18">
        <v>7.3387300000000003E-2</v>
      </c>
      <c r="AB70" s="18">
        <v>7.9317299999999993E-2</v>
      </c>
      <c r="AC70" s="18">
        <v>8.3843399999999998E-2</v>
      </c>
      <c r="AD70" s="18">
        <v>8.5098599999999996E-2</v>
      </c>
      <c r="AE70" s="18">
        <v>8.9101E-2</v>
      </c>
      <c r="AF70" s="18">
        <v>8.4082900000000002E-2</v>
      </c>
      <c r="AG70" s="18">
        <v>8.9020000000000002E-2</v>
      </c>
      <c r="AH70" s="18">
        <v>9.5356399999999994E-2</v>
      </c>
      <c r="AI70" s="18">
        <v>9.7842799999999994E-2</v>
      </c>
      <c r="AJ70" s="18">
        <v>0.102229</v>
      </c>
      <c r="AK70" s="18">
        <v>9.7614099999999995E-2</v>
      </c>
      <c r="AL70" s="18">
        <v>0.111529</v>
      </c>
      <c r="AM70" s="18">
        <v>0.121143</v>
      </c>
      <c r="AN70" s="18">
        <v>0.12701200000000001</v>
      </c>
      <c r="AO70" s="18">
        <v>0.13389400000000001</v>
      </c>
      <c r="AP70" s="18">
        <v>0.138186</v>
      </c>
      <c r="AQ70" s="18">
        <v>0.14560300000000001</v>
      </c>
      <c r="AR70" s="18">
        <v>0.15042900000000001</v>
      </c>
      <c r="AS70" s="18">
        <v>0.154858</v>
      </c>
      <c r="AT70" s="18">
        <v>0.15486800000000001</v>
      </c>
      <c r="AU70" s="18">
        <v>0.15312899999999999</v>
      </c>
      <c r="AV70" s="18">
        <v>0.15409400000000001</v>
      </c>
      <c r="AW70" s="18">
        <v>0.15220600000000001</v>
      </c>
      <c r="AX70" s="18">
        <v>0.127467</v>
      </c>
      <c r="AY70" s="18">
        <v>0.135518</v>
      </c>
      <c r="AZ70" s="18">
        <v>0.14532600000000001</v>
      </c>
      <c r="BA70" s="18">
        <v>0.15870999999999999</v>
      </c>
      <c r="BB70" s="18">
        <v>0.16983699999999999</v>
      </c>
      <c r="BC70" s="18">
        <v>0.18440200000000001</v>
      </c>
      <c r="BD70" s="18">
        <v>0.20225000000000001</v>
      </c>
      <c r="BE70" s="18">
        <v>0.197521</v>
      </c>
      <c r="BF70" s="18">
        <v>0.212897</v>
      </c>
      <c r="BG70" s="18">
        <v>0.212897</v>
      </c>
      <c r="BH70" s="18">
        <v>0.213481</v>
      </c>
      <c r="BI70" s="18">
        <v>0.212897</v>
      </c>
      <c r="BJ70" s="18">
        <v>0.212897</v>
      </c>
      <c r="BK70" s="18">
        <v>0.212897</v>
      </c>
      <c r="BL70" s="18">
        <v>0.10626176551724099</v>
      </c>
      <c r="BM70" s="18">
        <v>6.0962488319856303E-2</v>
      </c>
      <c r="BN70" s="18">
        <v>0.97962735365369502</v>
      </c>
      <c r="BO70" s="18">
        <v>0.98927647977730004</v>
      </c>
      <c r="BP70" s="18">
        <v>0.94446656799506001</v>
      </c>
      <c r="BQ70" s="18">
        <v>0</v>
      </c>
      <c r="BR70" s="19">
        <v>1.7512059669088301E-48</v>
      </c>
      <c r="BS70" s="18">
        <v>0</v>
      </c>
      <c r="BT70" s="18">
        <v>3.5365044510750499E-3</v>
      </c>
      <c r="BU70" s="18">
        <v>0.95966975202653904</v>
      </c>
      <c r="BV70" s="18">
        <v>0.95966975202653904</v>
      </c>
      <c r="BW70" s="18">
        <v>2.926906E-2</v>
      </c>
      <c r="BX70" s="18">
        <v>1.26926407142091E-3</v>
      </c>
      <c r="BY70" s="18">
        <v>3.5079440000000003E-2</v>
      </c>
      <c r="BZ70" s="18">
        <v>3.2352916859226199E-3</v>
      </c>
      <c r="CA70" s="18">
        <v>4.2090059999999999E-2</v>
      </c>
      <c r="CB70" s="18">
        <v>2.5757800416572798E-3</v>
      </c>
      <c r="CC70" s="18">
        <v>5.8155579999999998E-2</v>
      </c>
      <c r="CD70" s="18">
        <v>4.6958859932924304E-3</v>
      </c>
      <c r="CE70" s="18">
        <v>7.7803499999999998E-2</v>
      </c>
      <c r="CF70" s="18">
        <v>7.4217995065213099E-3</v>
      </c>
      <c r="CG70" s="18">
        <v>9.1080620000000001E-2</v>
      </c>
      <c r="CH70" s="18">
        <v>5.5032378716533704E-3</v>
      </c>
      <c r="CI70" s="18">
        <v>0.11190542000000001</v>
      </c>
      <c r="CJ70" s="18">
        <v>1.2364852070769001E-2</v>
      </c>
      <c r="CK70" s="18">
        <v>0.144594</v>
      </c>
      <c r="CL70" s="18">
        <v>8.6018525039668007E-3</v>
      </c>
      <c r="CM70" s="18">
        <v>0.14835280000000001</v>
      </c>
      <c r="CN70" s="18">
        <v>1.1718415921104701E-2</v>
      </c>
      <c r="CO70" s="18">
        <v>0.1587586</v>
      </c>
      <c r="CP70" s="18">
        <v>1.93705801616782E-2</v>
      </c>
      <c r="CQ70" s="18">
        <v>0.2078092</v>
      </c>
      <c r="CR70" s="18">
        <v>7.4278613476558598E-3</v>
      </c>
      <c r="CS70" s="18">
        <v>0.212897</v>
      </c>
      <c r="CT70" s="19">
        <v>0</v>
      </c>
    </row>
    <row r="71" spans="1:98" x14ac:dyDescent="0.25">
      <c r="A71" s="18">
        <v>16</v>
      </c>
      <c r="B71" s="18" t="s">
        <v>2176</v>
      </c>
      <c r="C71" s="18" t="s">
        <v>436</v>
      </c>
      <c r="D71" s="18" t="s">
        <v>418</v>
      </c>
      <c r="E71" s="18" t="s">
        <v>86</v>
      </c>
      <c r="F71" s="18">
        <v>1.05649E-2</v>
      </c>
      <c r="G71" s="18">
        <v>1.05649E-2</v>
      </c>
      <c r="H71" s="18">
        <v>1.05939E-2</v>
      </c>
      <c r="I71" s="18">
        <v>1.1183999999999999E-2</v>
      </c>
      <c r="J71" s="18">
        <v>1.1470599999999999E-2</v>
      </c>
      <c r="K71" s="18">
        <v>1.18776E-2</v>
      </c>
      <c r="L71" s="18">
        <v>1.2319E-2</v>
      </c>
      <c r="M71" s="18">
        <v>1.3489900000000001E-2</v>
      </c>
      <c r="N71" s="18">
        <v>1.40129E-2</v>
      </c>
      <c r="O71" s="18">
        <v>1.39448E-2</v>
      </c>
      <c r="P71" s="18">
        <v>1.43529E-2</v>
      </c>
      <c r="Q71" s="18">
        <v>1.50928E-2</v>
      </c>
      <c r="R71" s="18">
        <v>1.6674399999999999E-2</v>
      </c>
      <c r="S71" s="18">
        <v>1.66754E-2</v>
      </c>
      <c r="T71" s="18">
        <v>1.8241400000000001E-2</v>
      </c>
      <c r="U71" s="18">
        <v>1.98336E-2</v>
      </c>
      <c r="V71" s="18">
        <v>2.19011E-2</v>
      </c>
      <c r="W71" s="18">
        <v>2.2228100000000001E-2</v>
      </c>
      <c r="X71" s="18">
        <v>2.35515E-2</v>
      </c>
      <c r="Y71" s="18">
        <v>2.4501200000000001E-2</v>
      </c>
      <c r="Z71" s="18">
        <v>2.6100100000000001E-2</v>
      </c>
      <c r="AA71" s="18">
        <v>2.84896E-2</v>
      </c>
      <c r="AB71" s="18">
        <v>3.1205699999999999E-2</v>
      </c>
      <c r="AC71" s="18">
        <v>3.10491E-2</v>
      </c>
      <c r="AD71" s="18">
        <v>3.0806699999999999E-2</v>
      </c>
      <c r="AE71" s="18">
        <v>2.9526199999999999E-2</v>
      </c>
      <c r="AF71" s="18">
        <v>2.90622E-2</v>
      </c>
      <c r="AG71" s="18">
        <v>3.4064200000000003E-2</v>
      </c>
      <c r="AH71" s="18">
        <v>3.4826299999999998E-2</v>
      </c>
      <c r="AI71" s="18">
        <v>3.7192599999999999E-2</v>
      </c>
      <c r="AJ71" s="18">
        <v>3.81991E-2</v>
      </c>
      <c r="AK71" s="18">
        <v>3.8729E-2</v>
      </c>
      <c r="AL71" s="18">
        <v>4.1873399999999998E-2</v>
      </c>
      <c r="AM71" s="18">
        <v>4.2719699999999999E-2</v>
      </c>
      <c r="AN71" s="18">
        <v>4.36782E-2</v>
      </c>
      <c r="AO71" s="18">
        <v>4.4061599999999999E-2</v>
      </c>
      <c r="AP71" s="18">
        <v>4.2833200000000002E-2</v>
      </c>
      <c r="AQ71" s="18">
        <v>4.7912299999999998E-2</v>
      </c>
      <c r="AR71" s="18">
        <v>5.1198399999999998E-2</v>
      </c>
      <c r="AS71" s="18">
        <v>5.2279800000000001E-2</v>
      </c>
      <c r="AT71" s="18">
        <v>5.3139400000000003E-2</v>
      </c>
      <c r="AU71" s="18">
        <v>5.5014800000000003E-2</v>
      </c>
      <c r="AV71" s="18">
        <v>5.7233399999999997E-2</v>
      </c>
      <c r="AW71" s="18">
        <v>5.9327900000000003E-2</v>
      </c>
      <c r="AX71" s="18">
        <v>6.4297599999999996E-2</v>
      </c>
      <c r="AY71" s="18">
        <v>6.9461599999999998E-2</v>
      </c>
      <c r="AZ71" s="18">
        <v>7.5155100000000002E-2</v>
      </c>
      <c r="BA71" s="18">
        <v>8.2243200000000002E-2</v>
      </c>
      <c r="BB71" s="18">
        <v>8.6749099999999996E-2</v>
      </c>
      <c r="BC71" s="18">
        <v>9.26704E-2</v>
      </c>
      <c r="BD71" s="18">
        <v>0.100407</v>
      </c>
      <c r="BE71" s="18">
        <v>9.9441600000000005E-2</v>
      </c>
      <c r="BF71" s="18">
        <v>0.103213</v>
      </c>
      <c r="BG71" s="18">
        <v>0.103213</v>
      </c>
      <c r="BH71" s="18">
        <v>0.103496</v>
      </c>
      <c r="BI71" s="18">
        <v>0.103213</v>
      </c>
      <c r="BJ71" s="18">
        <v>0.103213</v>
      </c>
      <c r="BK71" s="18">
        <v>0.103213</v>
      </c>
      <c r="BL71" s="18">
        <v>4.4544558620689699E-2</v>
      </c>
      <c r="BM71" s="18">
        <v>3.07846622973139E-2</v>
      </c>
      <c r="BN71" s="18">
        <v>0.95059105042234704</v>
      </c>
      <c r="BO71" s="18">
        <v>0.997584555968276</v>
      </c>
      <c r="BP71" s="18">
        <v>0.97602971808229899</v>
      </c>
      <c r="BQ71" s="18">
        <v>0</v>
      </c>
      <c r="BR71" s="19">
        <v>1.4621150186988201E-66</v>
      </c>
      <c r="BS71" s="18">
        <v>0</v>
      </c>
      <c r="BT71" s="18">
        <v>1.7329208834476399E-3</v>
      </c>
      <c r="BU71" s="18">
        <v>0.90362334514305598</v>
      </c>
      <c r="BV71" s="18">
        <v>0.90362334514305598</v>
      </c>
      <c r="BW71" s="18">
        <v>1.0875660000000001E-2</v>
      </c>
      <c r="BX71" s="18">
        <v>4.2472326637470599E-4</v>
      </c>
      <c r="BY71" s="18">
        <v>1.3128839999999999E-2</v>
      </c>
      <c r="BZ71" s="18">
        <v>9.7457163564306502E-4</v>
      </c>
      <c r="CA71" s="18">
        <v>1.620738E-2</v>
      </c>
      <c r="CB71" s="18">
        <v>1.5211650475868801E-3</v>
      </c>
      <c r="CC71" s="18">
        <v>2.2403099999999999E-2</v>
      </c>
      <c r="CD71" s="18">
        <v>1.7752327607950501E-3</v>
      </c>
      <c r="CE71" s="18">
        <v>2.9530239999999999E-2</v>
      </c>
      <c r="CF71" s="18">
        <v>2.2131563473916601E-3</v>
      </c>
      <c r="CG71" s="18">
        <v>3.29343E-2</v>
      </c>
      <c r="CH71" s="18">
        <v>3.5212838894357799E-3</v>
      </c>
      <c r="CI71" s="18">
        <v>4.1039880000000001E-2</v>
      </c>
      <c r="CJ71" s="18">
        <v>2.4437410167609799E-3</v>
      </c>
      <c r="CK71" s="18">
        <v>4.7657060000000001E-2</v>
      </c>
      <c r="CL71" s="18">
        <v>4.1884639031511302E-3</v>
      </c>
      <c r="CM71" s="18">
        <v>5.7802619999999999E-2</v>
      </c>
      <c r="CN71" s="18">
        <v>4.3114039710980398E-3</v>
      </c>
      <c r="CO71" s="18">
        <v>8.1255880000000003E-2</v>
      </c>
      <c r="CP71" s="18">
        <v>9.1892068606055401E-3</v>
      </c>
      <c r="CQ71" s="18">
        <v>0.10195412</v>
      </c>
      <c r="CR71" s="18">
        <v>1.8876763949363801E-3</v>
      </c>
      <c r="CS71" s="18">
        <v>0.103213</v>
      </c>
      <c r="CT71" s="18">
        <v>0</v>
      </c>
    </row>
    <row r="72" spans="1:98" x14ac:dyDescent="0.25">
      <c r="A72" s="18">
        <v>160</v>
      </c>
      <c r="B72" s="18" t="s">
        <v>2176</v>
      </c>
      <c r="C72" s="18" t="s">
        <v>595</v>
      </c>
      <c r="D72" s="18" t="s">
        <v>412</v>
      </c>
      <c r="E72" s="18" t="s">
        <v>596</v>
      </c>
      <c r="F72" s="18">
        <v>0</v>
      </c>
      <c r="G72" s="18">
        <v>0</v>
      </c>
      <c r="H72" s="18">
        <v>0</v>
      </c>
      <c r="I72" s="18">
        <v>0</v>
      </c>
      <c r="J72" s="18">
        <v>0</v>
      </c>
      <c r="K72" s="18">
        <v>0</v>
      </c>
      <c r="L72" s="18">
        <v>0</v>
      </c>
      <c r="M72" s="18">
        <v>0</v>
      </c>
      <c r="N72" s="18">
        <v>0</v>
      </c>
      <c r="O72" s="18">
        <v>0</v>
      </c>
      <c r="P72" s="18">
        <v>0</v>
      </c>
      <c r="Q72" s="18">
        <v>0</v>
      </c>
      <c r="R72" s="18">
        <v>0</v>
      </c>
      <c r="S72" s="18">
        <v>0</v>
      </c>
      <c r="T72" s="18">
        <v>0</v>
      </c>
      <c r="U72" s="18">
        <v>0</v>
      </c>
      <c r="V72" s="18">
        <v>0</v>
      </c>
      <c r="W72" s="18">
        <v>0</v>
      </c>
      <c r="X72" s="18">
        <v>0</v>
      </c>
      <c r="Y72" s="18">
        <v>0</v>
      </c>
      <c r="Z72" s="18">
        <v>0</v>
      </c>
      <c r="AA72" s="18">
        <v>0</v>
      </c>
      <c r="AB72" s="18">
        <v>0</v>
      </c>
      <c r="AC72" s="18">
        <v>0</v>
      </c>
      <c r="AD72" s="18">
        <v>0</v>
      </c>
      <c r="AE72" s="18">
        <v>0</v>
      </c>
      <c r="AF72" s="18">
        <v>0</v>
      </c>
      <c r="AG72" s="18">
        <v>0</v>
      </c>
      <c r="AH72" s="18">
        <v>0</v>
      </c>
      <c r="AI72" s="18">
        <v>0</v>
      </c>
      <c r="AJ72" s="18">
        <v>0</v>
      </c>
      <c r="AK72" s="18">
        <v>0</v>
      </c>
      <c r="AL72" s="18">
        <v>0</v>
      </c>
      <c r="AM72" s="18">
        <v>0</v>
      </c>
      <c r="AN72" s="18">
        <v>0</v>
      </c>
      <c r="AO72" s="18">
        <v>0</v>
      </c>
      <c r="AP72" s="18">
        <v>0</v>
      </c>
      <c r="AQ72" s="18">
        <v>0</v>
      </c>
      <c r="AR72" s="18">
        <v>0</v>
      </c>
      <c r="AS72" s="18">
        <v>0</v>
      </c>
      <c r="AT72" s="18">
        <v>0</v>
      </c>
      <c r="AU72" s="18">
        <v>0</v>
      </c>
      <c r="AV72" s="18">
        <v>0</v>
      </c>
      <c r="AW72" s="18">
        <v>0</v>
      </c>
      <c r="AX72" s="18">
        <v>0</v>
      </c>
      <c r="AY72" s="18">
        <v>0</v>
      </c>
      <c r="AZ72" s="18">
        <v>0</v>
      </c>
      <c r="BA72" s="18">
        <v>0</v>
      </c>
      <c r="BB72" s="18">
        <v>0</v>
      </c>
      <c r="BC72" s="18">
        <v>0</v>
      </c>
      <c r="BD72" s="18">
        <v>0</v>
      </c>
      <c r="BE72" s="18">
        <v>0</v>
      </c>
      <c r="BF72" s="18">
        <v>0</v>
      </c>
      <c r="BG72" s="18">
        <v>0</v>
      </c>
      <c r="BH72" s="18">
        <v>0</v>
      </c>
      <c r="BI72" s="18">
        <v>0</v>
      </c>
      <c r="BJ72" s="18">
        <v>0</v>
      </c>
      <c r="BK72" s="18">
        <v>0</v>
      </c>
      <c r="BL72" s="18">
        <v>0</v>
      </c>
      <c r="BM72" s="18">
        <v>0</v>
      </c>
      <c r="BN72" s="18" t="s">
        <v>1903</v>
      </c>
      <c r="BO72" s="18" t="s">
        <v>1903</v>
      </c>
      <c r="BP72" s="18" t="s">
        <v>1903</v>
      </c>
      <c r="BQ72" s="18" t="s">
        <v>1903</v>
      </c>
      <c r="BR72" s="18" t="s">
        <v>1903</v>
      </c>
      <c r="BS72" s="18" t="s">
        <v>1903</v>
      </c>
      <c r="BT72" s="18">
        <v>0</v>
      </c>
      <c r="BU72" s="18" t="s">
        <v>1903</v>
      </c>
      <c r="BV72" s="18" t="s">
        <v>1903</v>
      </c>
      <c r="BW72" s="18">
        <v>0</v>
      </c>
      <c r="BX72" s="18">
        <v>0</v>
      </c>
      <c r="BY72" s="18">
        <v>0</v>
      </c>
      <c r="BZ72" s="18">
        <v>0</v>
      </c>
      <c r="CA72" s="18">
        <v>0</v>
      </c>
      <c r="CB72" s="18">
        <v>0</v>
      </c>
      <c r="CC72" s="18">
        <v>0</v>
      </c>
      <c r="CD72" s="18">
        <v>0</v>
      </c>
      <c r="CE72" s="18">
        <v>0</v>
      </c>
      <c r="CF72" s="18">
        <v>0</v>
      </c>
      <c r="CG72" s="18">
        <v>0</v>
      </c>
      <c r="CH72" s="18">
        <v>0</v>
      </c>
      <c r="CI72" s="18">
        <v>0</v>
      </c>
      <c r="CJ72" s="18">
        <v>0</v>
      </c>
      <c r="CK72" s="18">
        <v>0</v>
      </c>
      <c r="CL72" s="18">
        <v>0</v>
      </c>
      <c r="CM72" s="18">
        <v>0</v>
      </c>
      <c r="CN72" s="18">
        <v>0</v>
      </c>
      <c r="CO72" s="18">
        <v>0</v>
      </c>
      <c r="CP72" s="18">
        <v>0</v>
      </c>
      <c r="CQ72" s="18">
        <v>0</v>
      </c>
      <c r="CR72" s="18">
        <v>0</v>
      </c>
      <c r="CS72" s="18">
        <v>0</v>
      </c>
      <c r="CT72" s="18">
        <v>0</v>
      </c>
    </row>
    <row r="73" spans="1:98" x14ac:dyDescent="0.25">
      <c r="A73" s="18">
        <v>161</v>
      </c>
      <c r="B73" s="18" t="s">
        <v>2176</v>
      </c>
      <c r="C73" s="18" t="s">
        <v>597</v>
      </c>
      <c r="D73" s="18" t="s">
        <v>424</v>
      </c>
      <c r="E73" s="18" t="s">
        <v>286</v>
      </c>
      <c r="F73" s="19">
        <v>2.19009E-3</v>
      </c>
      <c r="G73" s="19">
        <v>2.19009E-3</v>
      </c>
      <c r="H73" s="19">
        <v>2.1960899999999999E-3</v>
      </c>
      <c r="I73" s="19">
        <v>2.40259E-3</v>
      </c>
      <c r="J73" s="19">
        <v>2.6061000000000001E-3</v>
      </c>
      <c r="K73" s="19">
        <v>2.87967E-3</v>
      </c>
      <c r="L73" s="19">
        <v>3.2175200000000002E-3</v>
      </c>
      <c r="M73" s="19">
        <v>3.8474899999999999E-3</v>
      </c>
      <c r="N73" s="19">
        <v>4.2773400000000001E-3</v>
      </c>
      <c r="O73" s="19">
        <v>4.6989299999999996E-3</v>
      </c>
      <c r="P73" s="18">
        <v>5.2349900000000001E-3</v>
      </c>
      <c r="Q73" s="18">
        <v>5.8108999999999999E-3</v>
      </c>
      <c r="R73" s="18">
        <v>6.4349799999999999E-3</v>
      </c>
      <c r="S73" s="18">
        <v>6.6409599999999996E-3</v>
      </c>
      <c r="T73" s="18">
        <v>7.7379299999999996E-3</v>
      </c>
      <c r="U73" s="18">
        <v>9.4035200000000003E-3</v>
      </c>
      <c r="V73" s="18">
        <v>1.38303E-2</v>
      </c>
      <c r="W73" s="18">
        <v>1.5251499999999999E-2</v>
      </c>
      <c r="X73" s="18">
        <v>1.71415E-2</v>
      </c>
      <c r="Y73" s="18">
        <v>1.8428799999999999E-2</v>
      </c>
      <c r="Z73" s="18">
        <v>1.98266E-2</v>
      </c>
      <c r="AA73" s="18">
        <v>2.3281699999999999E-2</v>
      </c>
      <c r="AB73" s="18">
        <v>2.7136199999999999E-2</v>
      </c>
      <c r="AC73" s="18">
        <v>2.9755299999999998E-2</v>
      </c>
      <c r="AD73" s="18">
        <v>3.0376899999999998E-2</v>
      </c>
      <c r="AE73" s="18">
        <v>3.0622400000000001E-2</v>
      </c>
      <c r="AF73" s="18">
        <v>3.2610100000000003E-2</v>
      </c>
      <c r="AG73" s="18">
        <v>3.4122300000000001E-2</v>
      </c>
      <c r="AH73" s="18">
        <v>3.3668099999999999E-2</v>
      </c>
      <c r="AI73" s="18">
        <v>3.57016E-2</v>
      </c>
      <c r="AJ73" s="18">
        <v>3.7989200000000001E-2</v>
      </c>
      <c r="AK73" s="18">
        <v>4.011E-2</v>
      </c>
      <c r="AL73" s="18">
        <v>4.2887000000000002E-2</v>
      </c>
      <c r="AM73" s="18">
        <v>4.3576299999999998E-2</v>
      </c>
      <c r="AN73" s="18">
        <v>4.5864000000000002E-2</v>
      </c>
      <c r="AO73" s="18">
        <v>4.5997000000000003E-2</v>
      </c>
      <c r="AP73" s="18">
        <v>4.7203599999999998E-2</v>
      </c>
      <c r="AQ73" s="18">
        <v>5.0558499999999999E-2</v>
      </c>
      <c r="AR73" s="18">
        <v>5.3213999999999997E-2</v>
      </c>
      <c r="AS73" s="18">
        <v>5.7809899999999997E-2</v>
      </c>
      <c r="AT73" s="18">
        <v>5.7367099999999997E-2</v>
      </c>
      <c r="AU73" s="18">
        <v>6.2045299999999998E-2</v>
      </c>
      <c r="AV73" s="18">
        <v>7.2858099999999995E-2</v>
      </c>
      <c r="AW73" s="18">
        <v>7.2981000000000004E-2</v>
      </c>
      <c r="AX73" s="18">
        <v>7.8258099999999997E-2</v>
      </c>
      <c r="AY73" s="18">
        <v>8.6804800000000001E-2</v>
      </c>
      <c r="AZ73" s="18">
        <v>9.9531800000000004E-2</v>
      </c>
      <c r="BA73" s="18">
        <v>0.116324</v>
      </c>
      <c r="BB73" s="18">
        <v>0.13567499999999999</v>
      </c>
      <c r="BC73" s="18">
        <v>0.15634700000000001</v>
      </c>
      <c r="BD73" s="18">
        <v>0.180335</v>
      </c>
      <c r="BE73" s="18">
        <v>0.18190000000000001</v>
      </c>
      <c r="BF73" s="18">
        <v>0.19450799999999999</v>
      </c>
      <c r="BG73" s="18">
        <v>0.19450799999999999</v>
      </c>
      <c r="BH73" s="18">
        <v>0.19504099999999999</v>
      </c>
      <c r="BI73" s="18">
        <v>0.19450799999999999</v>
      </c>
      <c r="BJ73" s="18">
        <v>0.19450799999999999</v>
      </c>
      <c r="BK73" s="18">
        <v>0.19450799999999999</v>
      </c>
      <c r="BL73" s="18">
        <v>5.80472446551724E-2</v>
      </c>
      <c r="BM73" s="18">
        <v>6.31878942356561E-2</v>
      </c>
      <c r="BN73" s="18">
        <v>0.888299209536492</v>
      </c>
      <c r="BO73" s="18">
        <v>0.99900000598599803</v>
      </c>
      <c r="BP73" s="18">
        <v>0.99059732581487003</v>
      </c>
      <c r="BQ73" s="18">
        <v>0</v>
      </c>
      <c r="BR73" s="19">
        <v>2.8119806571771599E-77</v>
      </c>
      <c r="BS73" s="18">
        <v>0</v>
      </c>
      <c r="BT73" s="19">
        <v>3.32386807807065E-3</v>
      </c>
      <c r="BU73" s="18">
        <v>0.789075485663151</v>
      </c>
      <c r="BV73" s="18">
        <v>0.789075485663151</v>
      </c>
      <c r="BW73" s="19">
        <v>2.3169919999999999E-3</v>
      </c>
      <c r="BX73" s="19">
        <v>1.8556399305899799E-4</v>
      </c>
      <c r="BY73" s="19">
        <v>3.7841900000000002E-3</v>
      </c>
      <c r="BZ73" s="19">
        <v>7.4552404377726102E-4</v>
      </c>
      <c r="CA73" s="18">
        <v>6.3719520000000002E-3</v>
      </c>
      <c r="CB73" s="19">
        <v>9.4203180220733503E-4</v>
      </c>
      <c r="CC73" s="18">
        <v>1.4811124E-2</v>
      </c>
      <c r="CD73" s="19">
        <v>3.4970115707386499E-3</v>
      </c>
      <c r="CE73" s="18">
        <v>2.6075339999999999E-2</v>
      </c>
      <c r="CF73" s="19">
        <v>4.4727542971864697E-3</v>
      </c>
      <c r="CG73" s="18">
        <v>3.3344899999999997E-2</v>
      </c>
      <c r="CH73" s="19">
        <v>1.88512474255684E-3</v>
      </c>
      <c r="CI73" s="18">
        <v>4.2085299999999999E-2</v>
      </c>
      <c r="CJ73" s="19">
        <v>3.07507003497481E-3</v>
      </c>
      <c r="CK73" s="18">
        <v>5.0956599999999998E-2</v>
      </c>
      <c r="CL73" s="19">
        <v>4.7671978252428297E-3</v>
      </c>
      <c r="CM73" s="18">
        <v>6.870192E-2</v>
      </c>
      <c r="CN73" s="18">
        <v>8.6558313911489805E-3</v>
      </c>
      <c r="CO73" s="18">
        <v>0.11893652</v>
      </c>
      <c r="CP73" s="18">
        <v>2.78187732283794E-2</v>
      </c>
      <c r="CQ73" s="18">
        <v>0.18925839999999999</v>
      </c>
      <c r="CR73" s="18">
        <v>7.4553366993047303E-3</v>
      </c>
      <c r="CS73" s="18">
        <v>0.19450799999999999</v>
      </c>
      <c r="CT73" s="18">
        <v>0</v>
      </c>
    </row>
    <row r="74" spans="1:98" x14ac:dyDescent="0.25">
      <c r="A74" s="18">
        <v>162</v>
      </c>
      <c r="B74" s="18" t="s">
        <v>2176</v>
      </c>
      <c r="C74" s="18" t="s">
        <v>598</v>
      </c>
      <c r="D74" s="18" t="s">
        <v>412</v>
      </c>
      <c r="E74" s="18" t="s">
        <v>599</v>
      </c>
      <c r="F74" s="18">
        <v>0</v>
      </c>
      <c r="G74" s="18">
        <v>0</v>
      </c>
      <c r="H74" s="18">
        <v>0</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0</v>
      </c>
      <c r="AH74" s="18">
        <v>0</v>
      </c>
      <c r="AI74" s="18">
        <v>0</v>
      </c>
      <c r="AJ74" s="18">
        <v>0</v>
      </c>
      <c r="AK74" s="18">
        <v>0</v>
      </c>
      <c r="AL74" s="18">
        <v>0</v>
      </c>
      <c r="AM74" s="18">
        <v>0</v>
      </c>
      <c r="AN74" s="18">
        <v>0</v>
      </c>
      <c r="AO74" s="18">
        <v>0</v>
      </c>
      <c r="AP74" s="18">
        <v>0</v>
      </c>
      <c r="AQ74" s="18">
        <v>0</v>
      </c>
      <c r="AR74" s="18">
        <v>0</v>
      </c>
      <c r="AS74" s="18">
        <v>0</v>
      </c>
      <c r="AT74" s="18">
        <v>0</v>
      </c>
      <c r="AU74" s="18">
        <v>0</v>
      </c>
      <c r="AV74" s="18">
        <v>0</v>
      </c>
      <c r="AW74" s="18">
        <v>0</v>
      </c>
      <c r="AX74" s="18">
        <v>0</v>
      </c>
      <c r="AY74" s="18">
        <v>0</v>
      </c>
      <c r="AZ74" s="18">
        <v>0</v>
      </c>
      <c r="BA74" s="18">
        <v>0</v>
      </c>
      <c r="BB74" s="18">
        <v>0</v>
      </c>
      <c r="BC74" s="18">
        <v>0</v>
      </c>
      <c r="BD74" s="18">
        <v>0</v>
      </c>
      <c r="BE74" s="18">
        <v>0</v>
      </c>
      <c r="BF74" s="18">
        <v>0</v>
      </c>
      <c r="BG74" s="18">
        <v>0</v>
      </c>
      <c r="BH74" s="18">
        <v>0</v>
      </c>
      <c r="BI74" s="18">
        <v>0</v>
      </c>
      <c r="BJ74" s="18">
        <v>0</v>
      </c>
      <c r="BK74" s="18">
        <v>0</v>
      </c>
      <c r="BL74" s="18">
        <v>0</v>
      </c>
      <c r="BM74" s="18">
        <v>0</v>
      </c>
      <c r="BN74" s="18" t="s">
        <v>1903</v>
      </c>
      <c r="BO74" s="18" t="s">
        <v>1903</v>
      </c>
      <c r="BP74" s="18" t="s">
        <v>1903</v>
      </c>
      <c r="BQ74" s="18" t="s">
        <v>1903</v>
      </c>
      <c r="BR74" s="18" t="s">
        <v>1903</v>
      </c>
      <c r="BS74" s="18" t="s">
        <v>1903</v>
      </c>
      <c r="BT74" s="18">
        <v>0</v>
      </c>
      <c r="BU74" s="18" t="s">
        <v>1903</v>
      </c>
      <c r="BV74" s="18" t="s">
        <v>1903</v>
      </c>
      <c r="BW74" s="18">
        <v>0</v>
      </c>
      <c r="BX74" s="18">
        <v>0</v>
      </c>
      <c r="BY74" s="18">
        <v>0</v>
      </c>
      <c r="BZ74" s="18">
        <v>0</v>
      </c>
      <c r="CA74" s="18">
        <v>0</v>
      </c>
      <c r="CB74" s="18">
        <v>0</v>
      </c>
      <c r="CC74" s="18">
        <v>0</v>
      </c>
      <c r="CD74" s="18">
        <v>0</v>
      </c>
      <c r="CE74" s="18">
        <v>0</v>
      </c>
      <c r="CF74" s="18">
        <v>0</v>
      </c>
      <c r="CG74" s="18">
        <v>0</v>
      </c>
      <c r="CH74" s="18">
        <v>0</v>
      </c>
      <c r="CI74" s="18">
        <v>0</v>
      </c>
      <c r="CJ74" s="18">
        <v>0</v>
      </c>
      <c r="CK74" s="18">
        <v>0</v>
      </c>
      <c r="CL74" s="18">
        <v>0</v>
      </c>
      <c r="CM74" s="18">
        <v>0</v>
      </c>
      <c r="CN74" s="18">
        <v>0</v>
      </c>
      <c r="CO74" s="18">
        <v>0</v>
      </c>
      <c r="CP74" s="18">
        <v>0</v>
      </c>
      <c r="CQ74" s="18">
        <v>0</v>
      </c>
      <c r="CR74" s="18">
        <v>0</v>
      </c>
      <c r="CS74" s="18">
        <v>0</v>
      </c>
      <c r="CT74" s="18">
        <v>0</v>
      </c>
    </row>
    <row r="75" spans="1:98" x14ac:dyDescent="0.25">
      <c r="A75" s="18">
        <v>163</v>
      </c>
      <c r="B75" s="18" t="s">
        <v>2176</v>
      </c>
      <c r="C75" s="18" t="s">
        <v>600</v>
      </c>
      <c r="D75" s="18" t="s">
        <v>420</v>
      </c>
      <c r="E75" s="18" t="s">
        <v>292</v>
      </c>
      <c r="F75" s="18">
        <v>0.71013599999999999</v>
      </c>
      <c r="G75" s="18">
        <v>0.71013599999999999</v>
      </c>
      <c r="H75" s="18">
        <v>0.71208099999999996</v>
      </c>
      <c r="I75" s="18">
        <v>0.72343100000000005</v>
      </c>
      <c r="J75" s="18">
        <v>0.75108699999999995</v>
      </c>
      <c r="K75" s="18">
        <v>0.750031</v>
      </c>
      <c r="L75" s="18">
        <v>0.77243700000000004</v>
      </c>
      <c r="M75" s="18">
        <v>0.79150299999999996</v>
      </c>
      <c r="N75" s="18">
        <v>0.81528299999999998</v>
      </c>
      <c r="O75" s="18">
        <v>0.82467299999999999</v>
      </c>
      <c r="P75" s="18">
        <v>0.84738400000000003</v>
      </c>
      <c r="Q75" s="18">
        <v>0.88041800000000003</v>
      </c>
      <c r="R75" s="18">
        <v>0.906891</v>
      </c>
      <c r="S75" s="18">
        <v>0.90685300000000002</v>
      </c>
      <c r="T75" s="18">
        <v>0.94417499999999999</v>
      </c>
      <c r="U75" s="18">
        <v>1.0296700000000001</v>
      </c>
      <c r="V75" s="18">
        <v>1.1181000000000001</v>
      </c>
      <c r="W75" s="18">
        <v>1.14852</v>
      </c>
      <c r="X75" s="18">
        <v>1.19451</v>
      </c>
      <c r="Y75" s="18">
        <v>1.2361599999999999</v>
      </c>
      <c r="Z75" s="18">
        <v>1.28732</v>
      </c>
      <c r="AA75" s="18">
        <v>1.35832</v>
      </c>
      <c r="AB75" s="18">
        <v>1.4340999999999999</v>
      </c>
      <c r="AC75" s="18">
        <v>1.4911799999999999</v>
      </c>
      <c r="AD75" s="18">
        <v>1.4613499999999999</v>
      </c>
      <c r="AE75" s="18">
        <v>1.4094100000000001</v>
      </c>
      <c r="AF75" s="18">
        <v>1.4004399999999999</v>
      </c>
      <c r="AG75" s="18">
        <v>1.4203699999999999</v>
      </c>
      <c r="AH75" s="18">
        <v>1.43285</v>
      </c>
      <c r="AI75" s="18">
        <v>1.41472</v>
      </c>
      <c r="AJ75" s="18">
        <v>1.44851</v>
      </c>
      <c r="AK75" s="18">
        <v>1.46435</v>
      </c>
      <c r="AL75" s="18">
        <v>1.47278</v>
      </c>
      <c r="AM75" s="18">
        <v>1.35121</v>
      </c>
      <c r="AN75" s="18">
        <v>1.29776</v>
      </c>
      <c r="AO75" s="18">
        <v>1.30498</v>
      </c>
      <c r="AP75" s="18">
        <v>1.3385400000000001</v>
      </c>
      <c r="AQ75" s="18">
        <v>1.4008700000000001</v>
      </c>
      <c r="AR75" s="18">
        <v>1.39408</v>
      </c>
      <c r="AS75" s="18">
        <v>1.3870400000000001</v>
      </c>
      <c r="AT75" s="18">
        <v>1.44214</v>
      </c>
      <c r="AU75" s="18">
        <v>1.36202</v>
      </c>
      <c r="AV75" s="18">
        <v>1.37033</v>
      </c>
      <c r="AW75" s="18">
        <v>1.40889</v>
      </c>
      <c r="AX75" s="18">
        <v>1.4664299999999999</v>
      </c>
      <c r="AY75" s="18">
        <v>1.5800799999999999</v>
      </c>
      <c r="AZ75" s="18">
        <v>1.6919</v>
      </c>
      <c r="BA75" s="18">
        <v>1.8293999999999999</v>
      </c>
      <c r="BB75" s="18">
        <v>1.94171</v>
      </c>
      <c r="BC75" s="18">
        <v>2.12974</v>
      </c>
      <c r="BD75" s="18">
        <v>2.2350099999999999</v>
      </c>
      <c r="BE75" s="18">
        <v>2.0743399999999999</v>
      </c>
      <c r="BF75" s="18">
        <v>2.0735899999999998</v>
      </c>
      <c r="BG75" s="18">
        <v>2.0735899999999998</v>
      </c>
      <c r="BH75" s="18">
        <v>2.0792799999999998</v>
      </c>
      <c r="BI75" s="18">
        <v>2.0735899999999998</v>
      </c>
      <c r="BJ75" s="18">
        <v>2.0735899999999998</v>
      </c>
      <c r="BK75" s="18">
        <v>2.0735899999999998</v>
      </c>
      <c r="BL75" s="18">
        <v>1.3572910172413799</v>
      </c>
      <c r="BM75" s="18">
        <v>0.434512384283465</v>
      </c>
      <c r="BN75" s="18">
        <v>0.93686736826244399</v>
      </c>
      <c r="BO75" s="18">
        <v>0.90545722220612301</v>
      </c>
      <c r="BP75" s="18">
        <v>0.77693907907048698</v>
      </c>
      <c r="BQ75" s="18">
        <v>0</v>
      </c>
      <c r="BR75" s="18">
        <v>1.6787287096368199E-22</v>
      </c>
      <c r="BS75" s="18">
        <v>0</v>
      </c>
      <c r="BT75" s="18">
        <v>2.41063185886983E-2</v>
      </c>
      <c r="BU75" s="18">
        <v>0.87772046571499696</v>
      </c>
      <c r="BV75" s="18">
        <v>0.87772046571499696</v>
      </c>
      <c r="BW75" s="18">
        <v>0.72137419999999997</v>
      </c>
      <c r="BX75" s="18">
        <v>1.7507418104906299E-2</v>
      </c>
      <c r="BY75" s="18">
        <v>0.79078539999999997</v>
      </c>
      <c r="BZ75" s="18">
        <v>3.0604745102679701E-2</v>
      </c>
      <c r="CA75" s="18">
        <v>0.89714419999999995</v>
      </c>
      <c r="CB75" s="18">
        <v>3.59061287484463E-2</v>
      </c>
      <c r="CC75" s="18">
        <v>1.145392</v>
      </c>
      <c r="CD75" s="18">
        <v>7.8736311000706605E-2</v>
      </c>
      <c r="CE75" s="18">
        <v>1.4064540000000001</v>
      </c>
      <c r="CF75" s="18">
        <v>8.2864587007961302E-2</v>
      </c>
      <c r="CG75" s="18">
        <v>1.4155580000000001</v>
      </c>
      <c r="CH75" s="18">
        <v>1.2136954725136E-2</v>
      </c>
      <c r="CI75" s="18">
        <v>1.406922</v>
      </c>
      <c r="CJ75" s="18">
        <v>7.8078457784461902E-2</v>
      </c>
      <c r="CK75" s="18">
        <v>1.365102</v>
      </c>
      <c r="CL75" s="18">
        <v>4.15949061785214E-2</v>
      </c>
      <c r="CM75" s="18">
        <v>1.4099619999999999</v>
      </c>
      <c r="CN75" s="18">
        <v>4.4984271362332802E-2</v>
      </c>
      <c r="CO75" s="18">
        <v>1.8345659999999999</v>
      </c>
      <c r="CP75" s="18">
        <v>0.214330892733642</v>
      </c>
      <c r="CQ75" s="18">
        <v>2.1071620000000002</v>
      </c>
      <c r="CR75" s="18">
        <v>7.1508669194720806E-2</v>
      </c>
      <c r="CS75" s="18">
        <v>2.0735899999999998</v>
      </c>
      <c r="CT75" s="18">
        <v>0</v>
      </c>
    </row>
    <row r="76" spans="1:98" x14ac:dyDescent="0.25">
      <c r="A76" s="18">
        <v>164</v>
      </c>
      <c r="B76" s="18" t="s">
        <v>2176</v>
      </c>
      <c r="C76" s="18" t="s">
        <v>601</v>
      </c>
      <c r="D76" s="18" t="s">
        <v>420</v>
      </c>
      <c r="E76" s="18" t="s">
        <v>296</v>
      </c>
      <c r="F76" s="18">
        <v>7.9819800000000001</v>
      </c>
      <c r="G76" s="18">
        <v>7.9819800000000001</v>
      </c>
      <c r="H76" s="18">
        <v>8.0038499999999999</v>
      </c>
      <c r="I76" s="18">
        <v>8.1663800000000002</v>
      </c>
      <c r="J76" s="18">
        <v>8.3932400000000005</v>
      </c>
      <c r="K76" s="18">
        <v>8.6179699999999997</v>
      </c>
      <c r="L76" s="18">
        <v>8.9014600000000002</v>
      </c>
      <c r="M76" s="18">
        <v>9.1775099999999998</v>
      </c>
      <c r="N76" s="18">
        <v>9.39771</v>
      </c>
      <c r="O76" s="18">
        <v>9.5678400000000003</v>
      </c>
      <c r="P76" s="18">
        <v>9.7809899999999992</v>
      </c>
      <c r="Q76" s="18">
        <v>10.061199999999999</v>
      </c>
      <c r="R76" s="18">
        <v>10.312799999999999</v>
      </c>
      <c r="S76" s="18">
        <v>10.629099999999999</v>
      </c>
      <c r="T76" s="18">
        <v>11.095000000000001</v>
      </c>
      <c r="U76" s="18">
        <v>11.7883</v>
      </c>
      <c r="V76" s="18">
        <v>12.32</v>
      </c>
      <c r="W76" s="18">
        <v>12.7363</v>
      </c>
      <c r="X76" s="18">
        <v>13.066700000000001</v>
      </c>
      <c r="Y76" s="18">
        <v>13.585599999999999</v>
      </c>
      <c r="Z76" s="18">
        <v>14.305899999999999</v>
      </c>
      <c r="AA76" s="18">
        <v>14.985099999999999</v>
      </c>
      <c r="AB76" s="18">
        <v>15.550599999999999</v>
      </c>
      <c r="AC76" s="18">
        <v>15.7004</v>
      </c>
      <c r="AD76" s="18">
        <v>15.670500000000001</v>
      </c>
      <c r="AE76" s="18">
        <v>15.7788</v>
      </c>
      <c r="AF76" s="18">
        <v>15.992599999999999</v>
      </c>
      <c r="AG76" s="18">
        <v>16.2807</v>
      </c>
      <c r="AH76" s="18">
        <v>17.137599999999999</v>
      </c>
      <c r="AI76" s="18">
        <v>17.824999999999999</v>
      </c>
      <c r="AJ76" s="18">
        <v>18.457100000000001</v>
      </c>
      <c r="AK76" s="18">
        <v>18.2254</v>
      </c>
      <c r="AL76" s="18">
        <v>18.603999999999999</v>
      </c>
      <c r="AM76" s="18">
        <v>18.526900000000001</v>
      </c>
      <c r="AN76" s="18">
        <v>17.907</v>
      </c>
      <c r="AO76" s="18">
        <v>17.575299999999999</v>
      </c>
      <c r="AP76" s="18">
        <v>17.008500000000002</v>
      </c>
      <c r="AQ76" s="18">
        <v>17.018699999999999</v>
      </c>
      <c r="AR76" s="18">
        <v>16.942699999999999</v>
      </c>
      <c r="AS76" s="18">
        <v>17.106200000000001</v>
      </c>
      <c r="AT76" s="18">
        <v>15.170199999999999</v>
      </c>
      <c r="AU76" s="18">
        <v>13.773999999999999</v>
      </c>
      <c r="AV76" s="18">
        <v>14.935600000000001</v>
      </c>
      <c r="AW76" s="18">
        <v>15.6661</v>
      </c>
      <c r="AX76" s="18">
        <v>16.203900000000001</v>
      </c>
      <c r="AY76" s="18">
        <v>17.298100000000002</v>
      </c>
      <c r="AZ76" s="18">
        <v>18.993500000000001</v>
      </c>
      <c r="BA76" s="18">
        <v>20.485900000000001</v>
      </c>
      <c r="BB76" s="18">
        <v>22.138200000000001</v>
      </c>
      <c r="BC76" s="18">
        <v>24.019400000000001</v>
      </c>
      <c r="BD76" s="18">
        <v>25.820499999999999</v>
      </c>
      <c r="BE76" s="18">
        <v>23.401399999999999</v>
      </c>
      <c r="BF76" s="18">
        <v>24.6797</v>
      </c>
      <c r="BG76" s="18">
        <v>24.6797</v>
      </c>
      <c r="BH76" s="18">
        <v>24.747399999999999</v>
      </c>
      <c r="BI76" s="18">
        <v>24.6797</v>
      </c>
      <c r="BJ76" s="18">
        <v>24.6797</v>
      </c>
      <c r="BK76" s="18">
        <v>24.6797</v>
      </c>
      <c r="BL76" s="18">
        <v>15.762372586206901</v>
      </c>
      <c r="BM76" s="18">
        <v>5.2113752212779101</v>
      </c>
      <c r="BN76" s="18">
        <v>0.93415655153702004</v>
      </c>
      <c r="BO76" s="18">
        <v>0.91733469409396196</v>
      </c>
      <c r="BP76" s="18">
        <v>0.80971619646877302</v>
      </c>
      <c r="BQ76" s="18">
        <v>0</v>
      </c>
      <c r="BR76" s="18">
        <v>4.5980516099154596E-24</v>
      </c>
      <c r="BS76" s="18">
        <v>0</v>
      </c>
      <c r="BT76" s="18">
        <v>0.28828538650834901</v>
      </c>
      <c r="BU76" s="18">
        <v>0.872648462779536</v>
      </c>
      <c r="BV76" s="18">
        <v>0.872648462779536</v>
      </c>
      <c r="BW76" s="18">
        <v>8.1054860000000009</v>
      </c>
      <c r="BX76" s="18">
        <v>0.17842910659418801</v>
      </c>
      <c r="BY76" s="18">
        <v>9.132498</v>
      </c>
      <c r="BZ76" s="18">
        <v>0.38078989032010802</v>
      </c>
      <c r="CA76" s="18">
        <v>10.375818000000001</v>
      </c>
      <c r="CB76" s="18">
        <v>0.50944838415682603</v>
      </c>
      <c r="CC76" s="18">
        <v>12.69938</v>
      </c>
      <c r="CD76" s="18">
        <v>0.68841646334177697</v>
      </c>
      <c r="CE76" s="18">
        <v>15.2425</v>
      </c>
      <c r="CF76" s="18">
        <v>0.59817563056346601</v>
      </c>
      <c r="CG76" s="18">
        <v>16.60294</v>
      </c>
      <c r="CH76" s="18">
        <v>0.85657052132325895</v>
      </c>
      <c r="CI76" s="18">
        <v>18.344080000000002</v>
      </c>
      <c r="CJ76" s="18">
        <v>0.28234683812644301</v>
      </c>
      <c r="CK76" s="18">
        <v>17.130279999999999</v>
      </c>
      <c r="CL76" s="18">
        <v>0.25548452399313698</v>
      </c>
      <c r="CM76" s="18">
        <v>15.14996</v>
      </c>
      <c r="CN76" s="18">
        <v>0.91060636556088304</v>
      </c>
      <c r="CO76" s="18">
        <v>20.587019999999999</v>
      </c>
      <c r="CP76" s="18">
        <v>2.6245912952305499</v>
      </c>
      <c r="CQ76" s="18">
        <v>24.66574</v>
      </c>
      <c r="CR76" s="18">
        <v>0.85718790413770996</v>
      </c>
      <c r="CS76" s="18">
        <v>24.6797</v>
      </c>
      <c r="CT76" s="18">
        <v>0</v>
      </c>
    </row>
    <row r="77" spans="1:98" x14ac:dyDescent="0.25">
      <c r="A77" s="18">
        <v>165</v>
      </c>
      <c r="B77" s="18" t="s">
        <v>2176</v>
      </c>
      <c r="C77" s="18" t="s">
        <v>602</v>
      </c>
      <c r="D77" s="18" t="s">
        <v>418</v>
      </c>
      <c r="E77" s="18" t="s">
        <v>294</v>
      </c>
      <c r="F77" s="18">
        <v>9.0109999999999999E-3</v>
      </c>
      <c r="G77" s="18">
        <v>9.0109999999999999E-3</v>
      </c>
      <c r="H77" s="18">
        <v>9.0356900000000007E-3</v>
      </c>
      <c r="I77" s="18">
        <v>9.2313399999999993E-3</v>
      </c>
      <c r="J77" s="18">
        <v>9.4220499999999995E-3</v>
      </c>
      <c r="K77" s="18">
        <v>9.6721499999999992E-3</v>
      </c>
      <c r="L77" s="18">
        <v>9.8711300000000005E-3</v>
      </c>
      <c r="M77" s="18">
        <v>1.01023E-2</v>
      </c>
      <c r="N77" s="18">
        <v>9.9499600000000007E-3</v>
      </c>
      <c r="O77" s="18">
        <v>1.0766700000000001E-2</v>
      </c>
      <c r="P77" s="18">
        <v>1.1234900000000001E-2</v>
      </c>
      <c r="Q77" s="18">
        <v>1.17997E-2</v>
      </c>
      <c r="R77" s="18">
        <v>1.26488E-2</v>
      </c>
      <c r="S77" s="18">
        <v>1.29669E-2</v>
      </c>
      <c r="T77" s="18">
        <v>1.3493099999999999E-2</v>
      </c>
      <c r="U77" s="18">
        <v>1.44855E-2</v>
      </c>
      <c r="V77" s="18">
        <v>1.51401E-2</v>
      </c>
      <c r="W77" s="18">
        <v>1.80073E-2</v>
      </c>
      <c r="X77" s="18">
        <v>1.9091899999999998E-2</v>
      </c>
      <c r="Y77" s="18">
        <v>2.0444199999999999E-2</v>
      </c>
      <c r="Z77" s="18">
        <v>2.1658899999999998E-2</v>
      </c>
      <c r="AA77" s="18">
        <v>2.33318E-2</v>
      </c>
      <c r="AB77" s="18">
        <v>2.4649799999999999E-2</v>
      </c>
      <c r="AC77" s="18">
        <v>2.6031700000000001E-2</v>
      </c>
      <c r="AD77" s="18">
        <v>2.7083300000000001E-2</v>
      </c>
      <c r="AE77" s="18">
        <v>2.81713E-2</v>
      </c>
      <c r="AF77" s="18">
        <v>2.90961E-2</v>
      </c>
      <c r="AG77" s="18">
        <v>3.08223E-2</v>
      </c>
      <c r="AH77" s="18">
        <v>3.2802499999999998E-2</v>
      </c>
      <c r="AI77" s="18">
        <v>3.4730799999999999E-2</v>
      </c>
      <c r="AJ77" s="18">
        <v>3.6519900000000001E-2</v>
      </c>
      <c r="AK77" s="18">
        <v>3.7190000000000001E-2</v>
      </c>
      <c r="AL77" s="18">
        <v>3.79011E-2</v>
      </c>
      <c r="AM77" s="18">
        <v>3.46833E-2</v>
      </c>
      <c r="AN77" s="18">
        <v>3.3785200000000001E-2</v>
      </c>
      <c r="AO77" s="18">
        <v>3.19546E-2</v>
      </c>
      <c r="AP77" s="18">
        <v>2.4931700000000001E-2</v>
      </c>
      <c r="AQ77" s="18">
        <v>2.7525000000000001E-2</v>
      </c>
      <c r="AR77" s="18">
        <v>2.84669E-2</v>
      </c>
      <c r="AS77" s="18">
        <v>3.2165300000000001E-2</v>
      </c>
      <c r="AT77" s="18">
        <v>3.4623500000000001E-2</v>
      </c>
      <c r="AU77" s="18">
        <v>3.6053399999999999E-2</v>
      </c>
      <c r="AV77" s="18">
        <v>3.2905499999999997E-2</v>
      </c>
      <c r="AW77" s="18">
        <v>3.7043300000000001E-2</v>
      </c>
      <c r="AX77" s="18">
        <v>3.7547999999999998E-2</v>
      </c>
      <c r="AY77" s="18">
        <v>3.9086200000000001E-2</v>
      </c>
      <c r="AZ77" s="18">
        <v>4.10376E-2</v>
      </c>
      <c r="BA77" s="18">
        <v>4.3989899999999998E-2</v>
      </c>
      <c r="BB77" s="18">
        <v>4.70427E-2</v>
      </c>
      <c r="BC77" s="18">
        <v>5.0515499999999998E-2</v>
      </c>
      <c r="BD77" s="18">
        <v>5.5010900000000001E-2</v>
      </c>
      <c r="BE77" s="18">
        <v>5.7936700000000001E-2</v>
      </c>
      <c r="BF77" s="18">
        <v>6.0510700000000001E-2</v>
      </c>
      <c r="BG77" s="18">
        <v>6.0510700000000001E-2</v>
      </c>
      <c r="BH77" s="18">
        <v>6.0676500000000001E-2</v>
      </c>
      <c r="BI77" s="18">
        <v>6.0510700000000001E-2</v>
      </c>
      <c r="BJ77" s="18">
        <v>6.0510700000000001E-2</v>
      </c>
      <c r="BK77" s="18">
        <v>6.0510700000000001E-2</v>
      </c>
      <c r="BL77" s="18">
        <v>2.9739834827586201E-2</v>
      </c>
      <c r="BM77" s="18">
        <v>1.6353537069083102E-2</v>
      </c>
      <c r="BN77" s="18">
        <v>0.95503073944964001</v>
      </c>
      <c r="BO77" s="18">
        <v>0.96656773818863295</v>
      </c>
      <c r="BP77" s="18">
        <v>0.89954977748629805</v>
      </c>
      <c r="BQ77" s="18">
        <v>0</v>
      </c>
      <c r="BR77" s="19">
        <v>8.7224876507568404E-35</v>
      </c>
      <c r="BS77" s="18">
        <v>0</v>
      </c>
      <c r="BT77" s="18">
        <v>9.24867823679587E-4</v>
      </c>
      <c r="BU77" s="18">
        <v>0.91208371329372295</v>
      </c>
      <c r="BV77" s="18">
        <v>0.91208371329372295</v>
      </c>
      <c r="BW77" s="18">
        <v>9.1422159999999999E-3</v>
      </c>
      <c r="BX77" s="18">
        <v>1.81681879200981E-4</v>
      </c>
      <c r="BY77" s="18">
        <v>1.0072447999999999E-2</v>
      </c>
      <c r="BZ77" s="18">
        <v>4.1792574623968802E-4</v>
      </c>
      <c r="CA77" s="18">
        <v>1.2428679999999999E-2</v>
      </c>
      <c r="CB77" s="18">
        <v>9.0717281264376503E-4</v>
      </c>
      <c r="CC77" s="18">
        <v>1.7433799999999999E-2</v>
      </c>
      <c r="CD77" s="18">
        <v>2.55412600511408E-3</v>
      </c>
      <c r="CE77" s="18">
        <v>2.4551099999999999E-2</v>
      </c>
      <c r="CF77" s="18">
        <v>2.1485732603288201E-3</v>
      </c>
      <c r="CG77" s="18">
        <v>3.1124599999999999E-2</v>
      </c>
      <c r="CH77" s="18">
        <v>2.6808676431334701E-3</v>
      </c>
      <c r="CI77" s="18">
        <v>3.6015900000000003E-2</v>
      </c>
      <c r="CJ77" s="18">
        <v>1.7275959524726799E-3</v>
      </c>
      <c r="CK77" s="18">
        <v>2.9008699999999998E-2</v>
      </c>
      <c r="CL77" s="18">
        <v>3.0724295069211901E-3</v>
      </c>
      <c r="CM77" s="18">
        <v>3.5634739999999998E-2</v>
      </c>
      <c r="CN77" s="18">
        <v>1.89018772956551E-3</v>
      </c>
      <c r="CO77" s="18">
        <v>4.433438E-2</v>
      </c>
      <c r="CP77" s="18">
        <v>4.5845408665426898E-3</v>
      </c>
      <c r="CQ77" s="18">
        <v>5.8929099999999998E-2</v>
      </c>
      <c r="CR77" s="18">
        <v>2.4694874407455501E-3</v>
      </c>
      <c r="CS77" s="18">
        <v>6.0510700000000001E-2</v>
      </c>
      <c r="CT77" s="18">
        <v>0</v>
      </c>
    </row>
    <row r="78" spans="1:98" x14ac:dyDescent="0.25">
      <c r="A78" s="18">
        <v>166</v>
      </c>
      <c r="B78" s="18" t="s">
        <v>2176</v>
      </c>
      <c r="C78" s="18" t="s">
        <v>603</v>
      </c>
      <c r="D78" s="18" t="s">
        <v>424</v>
      </c>
      <c r="E78" s="18" t="s">
        <v>308</v>
      </c>
      <c r="F78" s="18">
        <v>0.11096200000000001</v>
      </c>
      <c r="G78" s="18">
        <v>0.11096200000000001</v>
      </c>
      <c r="H78" s="18">
        <v>0.111266</v>
      </c>
      <c r="I78" s="18">
        <v>0.11751</v>
      </c>
      <c r="J78" s="18">
        <v>0.11838899999999999</v>
      </c>
      <c r="K78" s="18">
        <v>0.12542600000000001</v>
      </c>
      <c r="L78" s="18">
        <v>0.13298599999999999</v>
      </c>
      <c r="M78" s="18">
        <v>0.13925599999999999</v>
      </c>
      <c r="N78" s="18">
        <v>0.14691299999999999</v>
      </c>
      <c r="O78" s="18">
        <v>0.154336</v>
      </c>
      <c r="P78" s="18">
        <v>0.168991</v>
      </c>
      <c r="Q78" s="18">
        <v>0.17705099999999999</v>
      </c>
      <c r="R78" s="18">
        <v>0.18814500000000001</v>
      </c>
      <c r="S78" s="18">
        <v>0.18413599999999999</v>
      </c>
      <c r="T78" s="18">
        <v>0.20696700000000001</v>
      </c>
      <c r="U78" s="18">
        <v>0.245813</v>
      </c>
      <c r="V78" s="18">
        <v>0.35931600000000002</v>
      </c>
      <c r="W78" s="18">
        <v>0.37090099999999998</v>
      </c>
      <c r="X78" s="18">
        <v>0.42676799999999998</v>
      </c>
      <c r="Y78" s="18">
        <v>0.46554000000000001</v>
      </c>
      <c r="Z78" s="18">
        <v>0.50361400000000001</v>
      </c>
      <c r="AA78" s="18">
        <v>0.58727499999999999</v>
      </c>
      <c r="AB78" s="18">
        <v>0.69465100000000002</v>
      </c>
      <c r="AC78" s="18">
        <v>0.75604099999999996</v>
      </c>
      <c r="AD78" s="18">
        <v>0.74876600000000004</v>
      </c>
      <c r="AE78" s="18">
        <v>0.741815</v>
      </c>
      <c r="AF78" s="18">
        <v>0.75266999999999995</v>
      </c>
      <c r="AG78" s="18">
        <v>0.75002999999999997</v>
      </c>
      <c r="AH78" s="18">
        <v>0.74100999999999995</v>
      </c>
      <c r="AI78" s="18">
        <v>0.77162299999999995</v>
      </c>
      <c r="AJ78" s="18">
        <v>0.81012700000000004</v>
      </c>
      <c r="AK78" s="18">
        <v>0.85587100000000005</v>
      </c>
      <c r="AL78" s="18">
        <v>0.93234399999999995</v>
      </c>
      <c r="AM78" s="18">
        <v>0.98845799999999995</v>
      </c>
      <c r="AN78" s="18">
        <v>1.01824</v>
      </c>
      <c r="AO78" s="18">
        <v>1.02285</v>
      </c>
      <c r="AP78" s="18">
        <v>1.0427500000000001</v>
      </c>
      <c r="AQ78" s="18">
        <v>1.0741000000000001</v>
      </c>
      <c r="AR78" s="18">
        <v>1.13096</v>
      </c>
      <c r="AS78" s="18">
        <v>1.2230799999999999</v>
      </c>
      <c r="AT78" s="18">
        <v>1.20723</v>
      </c>
      <c r="AU78" s="18">
        <v>1.27203</v>
      </c>
      <c r="AV78" s="18">
        <v>1.3611599999999999</v>
      </c>
      <c r="AW78" s="18">
        <v>1.37355</v>
      </c>
      <c r="AX78" s="18">
        <v>1.4080699999999999</v>
      </c>
      <c r="AY78" s="18">
        <v>1.4851099999999999</v>
      </c>
      <c r="AZ78" s="18">
        <v>1.57925</v>
      </c>
      <c r="BA78" s="18">
        <v>1.7101299999999999</v>
      </c>
      <c r="BB78" s="18">
        <v>1.80257</v>
      </c>
      <c r="BC78" s="18">
        <v>1.8673599999999999</v>
      </c>
      <c r="BD78" s="18">
        <v>1.9392499999999999</v>
      </c>
      <c r="BE78" s="18">
        <v>1.82779</v>
      </c>
      <c r="BF78" s="18">
        <v>1.93936</v>
      </c>
      <c r="BG78" s="18">
        <v>1.93936</v>
      </c>
      <c r="BH78" s="18">
        <v>1.9446699999999999</v>
      </c>
      <c r="BI78" s="18">
        <v>1.93936</v>
      </c>
      <c r="BJ78" s="18">
        <v>1.93936</v>
      </c>
      <c r="BK78" s="18">
        <v>1.93936</v>
      </c>
      <c r="BL78" s="18">
        <v>0.89108412068965503</v>
      </c>
      <c r="BM78" s="18">
        <v>0.63832790229751601</v>
      </c>
      <c r="BN78" s="18">
        <v>0.98297511499694201</v>
      </c>
      <c r="BO78" s="18">
        <v>0.99715376683244805</v>
      </c>
      <c r="BP78" s="18">
        <v>0.97481575077125104</v>
      </c>
      <c r="BQ78" s="18">
        <v>0</v>
      </c>
      <c r="BR78" s="18">
        <v>1.4394540902551099E-64</v>
      </c>
      <c r="BS78" s="18">
        <v>0</v>
      </c>
      <c r="BT78" s="18">
        <v>3.71566859946472E-2</v>
      </c>
      <c r="BU78" s="18">
        <v>0.96624007670324796</v>
      </c>
      <c r="BV78" s="18">
        <v>0.96624007670324796</v>
      </c>
      <c r="BW78" s="18">
        <v>0.1138178</v>
      </c>
      <c r="BX78" s="18">
        <v>3.7865248183525701E-3</v>
      </c>
      <c r="BY78" s="18">
        <v>0.1397834</v>
      </c>
      <c r="BZ78" s="18">
        <v>1.13493071947146E-2</v>
      </c>
      <c r="CA78" s="18">
        <v>0.185058</v>
      </c>
      <c r="CB78" s="18">
        <v>1.4253459860679401E-2</v>
      </c>
      <c r="CC78" s="18">
        <v>0.37366759999999999</v>
      </c>
      <c r="CD78" s="18">
        <v>8.3397559318603598E-2</v>
      </c>
      <c r="CE78" s="18">
        <v>0.65806940000000003</v>
      </c>
      <c r="CF78" s="18">
        <v>0.109579695629711</v>
      </c>
      <c r="CG78" s="18">
        <v>0.75142960000000003</v>
      </c>
      <c r="CH78" s="18">
        <v>1.23721408131333E-2</v>
      </c>
      <c r="CI78" s="18">
        <v>0.92100800000000005</v>
      </c>
      <c r="CJ78" s="18">
        <v>8.7563540000961601E-2</v>
      </c>
      <c r="CK78" s="18">
        <v>1.0987480000000001</v>
      </c>
      <c r="CL78" s="18">
        <v>8.0622368918309498E-2</v>
      </c>
      <c r="CM78" s="18">
        <v>1.324408</v>
      </c>
      <c r="CN78" s="18">
        <v>8.2521382804701005E-2</v>
      </c>
      <c r="CO78" s="18">
        <v>1.6888840000000001</v>
      </c>
      <c r="CP78" s="18">
        <v>0.157140891177313</v>
      </c>
      <c r="CQ78" s="18">
        <v>1.918086</v>
      </c>
      <c r="CR78" s="18">
        <v>5.0530084405233197E-2</v>
      </c>
      <c r="CS78" s="18">
        <v>1.93936</v>
      </c>
      <c r="CT78" s="18">
        <v>0</v>
      </c>
    </row>
    <row r="79" spans="1:98" x14ac:dyDescent="0.25">
      <c r="A79" s="18">
        <v>167</v>
      </c>
      <c r="B79" s="18" t="s">
        <v>2176</v>
      </c>
      <c r="C79" s="18" t="s">
        <v>604</v>
      </c>
      <c r="D79" s="18" t="s">
        <v>418</v>
      </c>
      <c r="E79" s="18" t="s">
        <v>310</v>
      </c>
      <c r="F79" s="18">
        <v>2.0418499999999999E-2</v>
      </c>
      <c r="G79" s="18">
        <v>2.0418499999999999E-2</v>
      </c>
      <c r="H79" s="18">
        <v>2.04745E-2</v>
      </c>
      <c r="I79" s="18">
        <v>1.8766700000000001E-2</v>
      </c>
      <c r="J79" s="18">
        <v>1.9242700000000001E-2</v>
      </c>
      <c r="K79" s="18">
        <v>1.9845499999999999E-2</v>
      </c>
      <c r="L79" s="18">
        <v>2.07332E-2</v>
      </c>
      <c r="M79" s="18">
        <v>2.1698700000000001E-2</v>
      </c>
      <c r="N79" s="18">
        <v>2.2353000000000001E-2</v>
      </c>
      <c r="O79" s="18">
        <v>2.2828999999999999E-2</v>
      </c>
      <c r="P79" s="18">
        <v>2.3738599999999999E-2</v>
      </c>
      <c r="Q79" s="18">
        <v>2.3804700000000002E-2</v>
      </c>
      <c r="R79" s="18">
        <v>2.4615600000000001E-2</v>
      </c>
      <c r="S79" s="18">
        <v>2.7884599999999999E-2</v>
      </c>
      <c r="T79" s="18">
        <v>3.0132900000000001E-2</v>
      </c>
      <c r="U79" s="18">
        <v>3.22292E-2</v>
      </c>
      <c r="V79" s="18">
        <v>3.4258499999999997E-2</v>
      </c>
      <c r="W79" s="18">
        <v>3.8270800000000001E-2</v>
      </c>
      <c r="X79" s="18">
        <v>3.9420700000000003E-2</v>
      </c>
      <c r="Y79" s="18">
        <v>4.0626700000000002E-2</v>
      </c>
      <c r="Z79" s="18">
        <v>4.2770200000000001E-2</v>
      </c>
      <c r="AA79" s="18">
        <v>4.6548199999999998E-2</v>
      </c>
      <c r="AB79" s="18">
        <v>4.8682799999999998E-2</v>
      </c>
      <c r="AC79" s="18">
        <v>4.8594100000000001E-2</v>
      </c>
      <c r="AD79" s="18">
        <v>4.93088E-2</v>
      </c>
      <c r="AE79" s="18">
        <v>4.8953000000000003E-2</v>
      </c>
      <c r="AF79" s="18">
        <v>4.9455699999999998E-2</v>
      </c>
      <c r="AG79" s="18">
        <v>5.1895700000000003E-2</v>
      </c>
      <c r="AH79" s="18">
        <v>5.7995600000000001E-2</v>
      </c>
      <c r="AI79" s="18">
        <v>6.2520699999999998E-2</v>
      </c>
      <c r="AJ79" s="18">
        <v>6.3644800000000001E-2</v>
      </c>
      <c r="AK79" s="18">
        <v>6.48059E-2</v>
      </c>
      <c r="AL79" s="18">
        <v>6.8754300000000004E-2</v>
      </c>
      <c r="AM79" s="18">
        <v>7.0121199999999995E-2</v>
      </c>
      <c r="AN79" s="18">
        <v>7.3329699999999998E-2</v>
      </c>
      <c r="AO79" s="18">
        <v>7.3316199999999998E-2</v>
      </c>
      <c r="AP79" s="18">
        <v>6.7819699999999997E-2</v>
      </c>
      <c r="AQ79" s="18">
        <v>7.3105500000000004E-2</v>
      </c>
      <c r="AR79" s="18">
        <v>7.5326000000000004E-2</v>
      </c>
      <c r="AS79" s="18">
        <v>7.5273800000000002E-2</v>
      </c>
      <c r="AT79" s="18">
        <v>7.7992099999999995E-2</v>
      </c>
      <c r="AU79" s="18">
        <v>7.9140799999999997E-2</v>
      </c>
      <c r="AV79" s="18">
        <v>7.8114699999999995E-2</v>
      </c>
      <c r="AW79" s="18">
        <v>8.0925200000000003E-2</v>
      </c>
      <c r="AX79" s="18">
        <v>8.4663699999999995E-2</v>
      </c>
      <c r="AY79" s="18">
        <v>9.2726299999999998E-2</v>
      </c>
      <c r="AZ79" s="18">
        <v>9.8558900000000005E-2</v>
      </c>
      <c r="BA79" s="18">
        <v>0.10317900000000001</v>
      </c>
      <c r="BB79" s="18">
        <v>0.108283</v>
      </c>
      <c r="BC79" s="18">
        <v>0.116576</v>
      </c>
      <c r="BD79" s="18">
        <v>0.124277</v>
      </c>
      <c r="BE79" s="18">
        <v>0.12515100000000001</v>
      </c>
      <c r="BF79" s="18">
        <v>0.128473</v>
      </c>
      <c r="BG79" s="18">
        <v>0.128473</v>
      </c>
      <c r="BH79" s="18">
        <v>0.128825</v>
      </c>
      <c r="BI79" s="18">
        <v>0.128473</v>
      </c>
      <c r="BJ79" s="18">
        <v>0.128473</v>
      </c>
      <c r="BK79" s="18">
        <v>0.128473</v>
      </c>
      <c r="BL79" s="18">
        <v>6.3357968965517195E-2</v>
      </c>
      <c r="BM79" s="18">
        <v>3.6112441025026802E-2</v>
      </c>
      <c r="BN79" s="18">
        <v>0.97518499457337104</v>
      </c>
      <c r="BO79" s="18">
        <v>0.99623064725567301</v>
      </c>
      <c r="BP79" s="18">
        <v>0.96874591421601297</v>
      </c>
      <c r="BQ79" s="18">
        <v>0</v>
      </c>
      <c r="BR79" s="19">
        <v>3.7056184384536399E-61</v>
      </c>
      <c r="BS79" s="18">
        <v>0</v>
      </c>
      <c r="BT79" s="18">
        <v>2.0854245224399201E-3</v>
      </c>
      <c r="BU79" s="18">
        <v>0.95098577364106096</v>
      </c>
      <c r="BV79" s="18">
        <v>0.95098577364106096</v>
      </c>
      <c r="BW79" s="18">
        <v>1.9864179999999999E-2</v>
      </c>
      <c r="BX79" s="18">
        <v>8.0276577655004604E-4</v>
      </c>
      <c r="BY79" s="18">
        <v>2.1491880000000001E-2</v>
      </c>
      <c r="BZ79" s="18">
        <v>1.2102018951398201E-3</v>
      </c>
      <c r="CA79" s="18">
        <v>2.6035280000000001E-2</v>
      </c>
      <c r="CB79" s="18">
        <v>2.84939430353189E-3</v>
      </c>
      <c r="CC79" s="18">
        <v>3.6961180000000003E-2</v>
      </c>
      <c r="CD79" s="18">
        <v>3.5670889373549401E-3</v>
      </c>
      <c r="CE79" s="18">
        <v>4.7180819999999998E-2</v>
      </c>
      <c r="CF79" s="18">
        <v>2.67560180183823E-3</v>
      </c>
      <c r="CG79" s="18">
        <v>5.416414E-2</v>
      </c>
      <c r="CH79" s="18">
        <v>5.8945608006873602E-3</v>
      </c>
      <c r="CI79" s="18">
        <v>6.813118E-2</v>
      </c>
      <c r="CJ79" s="18">
        <v>3.9546858569297202E-3</v>
      </c>
      <c r="CK79" s="18">
        <v>7.2968240000000004E-2</v>
      </c>
      <c r="CL79" s="18">
        <v>3.0627609983477399E-3</v>
      </c>
      <c r="CM79" s="18">
        <v>8.0167299999999997E-2</v>
      </c>
      <c r="CN79" s="18">
        <v>2.7744544247473202E-3</v>
      </c>
      <c r="CO79" s="18">
        <v>0.10386463999999999</v>
      </c>
      <c r="CP79" s="18">
        <v>9.1348806129582204E-3</v>
      </c>
      <c r="CQ79" s="18">
        <v>0.12703980000000001</v>
      </c>
      <c r="CR79" s="18">
        <v>2.1503309512723801E-3</v>
      </c>
      <c r="CS79" s="18">
        <v>0.128473</v>
      </c>
      <c r="CT79" s="18">
        <v>0</v>
      </c>
    </row>
    <row r="80" spans="1:98" x14ac:dyDescent="0.25">
      <c r="A80" s="18">
        <v>168</v>
      </c>
      <c r="B80" s="18" t="s">
        <v>2176</v>
      </c>
      <c r="C80" s="18" t="s">
        <v>605</v>
      </c>
      <c r="D80" s="18" t="s">
        <v>412</v>
      </c>
      <c r="E80" s="18" t="s">
        <v>320</v>
      </c>
      <c r="F80" s="18">
        <v>6.2698600000000004E-3</v>
      </c>
      <c r="G80" s="18">
        <v>6.2698600000000004E-3</v>
      </c>
      <c r="H80" s="18">
        <v>6.2870399999999998E-3</v>
      </c>
      <c r="I80" s="18">
        <v>6.26174E-3</v>
      </c>
      <c r="J80" s="18">
        <v>6.3663399999999998E-3</v>
      </c>
      <c r="K80" s="18">
        <v>6.63403E-3</v>
      </c>
      <c r="L80" s="18">
        <v>7.0043900000000001E-3</v>
      </c>
      <c r="M80" s="18">
        <v>7.7337400000000002E-3</v>
      </c>
      <c r="N80" s="18">
        <v>8.0721500000000002E-3</v>
      </c>
      <c r="O80" s="18">
        <v>6.30526E-3</v>
      </c>
      <c r="P80" s="18">
        <v>6.8735000000000003E-3</v>
      </c>
      <c r="Q80" s="18">
        <v>7.3456199999999998E-3</v>
      </c>
      <c r="R80" s="18">
        <v>7.6665199999999996E-3</v>
      </c>
      <c r="S80" s="18">
        <v>8.6355200000000007E-3</v>
      </c>
      <c r="T80" s="18">
        <v>9.2175099999999999E-3</v>
      </c>
      <c r="U80" s="18">
        <v>1.05451E-2</v>
      </c>
      <c r="V80" s="18">
        <v>1.2356499999999999E-2</v>
      </c>
      <c r="W80" s="18">
        <v>1.24873E-2</v>
      </c>
      <c r="X80" s="18">
        <v>1.3457200000000001E-2</v>
      </c>
      <c r="Y80" s="18">
        <v>1.45921E-2</v>
      </c>
      <c r="Z80" s="18">
        <v>1.5430599999999999E-2</v>
      </c>
      <c r="AA80" s="18">
        <v>1.57774E-2</v>
      </c>
      <c r="AB80" s="18">
        <v>1.7804799999999999E-2</v>
      </c>
      <c r="AC80" s="18">
        <v>1.9162100000000001E-2</v>
      </c>
      <c r="AD80" s="18">
        <v>1.9612299999999999E-2</v>
      </c>
      <c r="AE80" s="18">
        <v>1.9317500000000001E-2</v>
      </c>
      <c r="AF80" s="18">
        <v>1.97722E-2</v>
      </c>
      <c r="AG80" s="18">
        <v>2.09185E-2</v>
      </c>
      <c r="AH80" s="18">
        <v>2.07076E-2</v>
      </c>
      <c r="AI80" s="18">
        <v>2.06707E-2</v>
      </c>
      <c r="AJ80" s="18">
        <v>2.1928599999999999E-2</v>
      </c>
      <c r="AK80" s="18">
        <v>2.3183700000000002E-2</v>
      </c>
      <c r="AL80" s="18">
        <v>2.45224E-2</v>
      </c>
      <c r="AM80" s="18">
        <v>2.5728899999999999E-2</v>
      </c>
      <c r="AN80" s="18">
        <v>2.6702500000000001E-2</v>
      </c>
      <c r="AO80" s="18">
        <v>2.8166299999999998E-2</v>
      </c>
      <c r="AP80" s="18">
        <v>2.9517999999999999E-2</v>
      </c>
      <c r="AQ80" s="18">
        <v>3.5065499999999999E-2</v>
      </c>
      <c r="AR80" s="18">
        <v>3.6816399999999999E-2</v>
      </c>
      <c r="AS80" s="18">
        <v>3.6724100000000003E-2</v>
      </c>
      <c r="AT80" s="18">
        <v>2.8980200000000001E-2</v>
      </c>
      <c r="AU80" s="18">
        <v>3.2921499999999999E-2</v>
      </c>
      <c r="AV80" s="18">
        <v>3.4968699999999998E-2</v>
      </c>
      <c r="AW80" s="18">
        <v>3.5067500000000001E-2</v>
      </c>
      <c r="AX80" s="18">
        <v>3.7613000000000001E-2</v>
      </c>
      <c r="AY80" s="18">
        <v>4.0128299999999999E-2</v>
      </c>
      <c r="AZ80" s="18">
        <v>4.17323E-2</v>
      </c>
      <c r="BA80" s="18">
        <v>4.4547400000000001E-2</v>
      </c>
      <c r="BB80" s="18">
        <v>4.8418099999999999E-2</v>
      </c>
      <c r="BC80" s="18">
        <v>5.1489300000000002E-2</v>
      </c>
      <c r="BD80" s="18">
        <v>5.4661599999999998E-2</v>
      </c>
      <c r="BE80" s="18">
        <v>5.6157699999999998E-2</v>
      </c>
      <c r="BF80" s="18">
        <v>6.1374600000000001E-2</v>
      </c>
      <c r="BG80" s="18">
        <v>6.1374600000000001E-2</v>
      </c>
      <c r="BH80" s="18">
        <v>6.1542699999999999E-2</v>
      </c>
      <c r="BI80" s="18">
        <v>6.1374600000000001E-2</v>
      </c>
      <c r="BJ80" s="18">
        <v>6.1374600000000001E-2</v>
      </c>
      <c r="BK80" s="18">
        <v>6.1374600000000001E-2</v>
      </c>
      <c r="BL80" s="18">
        <v>2.6258839310344801E-2</v>
      </c>
      <c r="BM80" s="18">
        <v>1.81074868244342E-2</v>
      </c>
      <c r="BN80" s="18">
        <v>0.96046678192494495</v>
      </c>
      <c r="BO80" s="18">
        <v>0.99346128852534799</v>
      </c>
      <c r="BP80" s="18">
        <v>0.95417830648344104</v>
      </c>
      <c r="BQ80" s="18">
        <v>0</v>
      </c>
      <c r="BR80" s="19">
        <v>1.78425535569543E-54</v>
      </c>
      <c r="BS80" s="18">
        <v>0</v>
      </c>
      <c r="BT80" s="18">
        <v>1.02989072626041E-3</v>
      </c>
      <c r="BU80" s="18">
        <v>0.92249643918125501</v>
      </c>
      <c r="BV80" s="18">
        <v>0.92249643918125501</v>
      </c>
      <c r="BW80" s="18">
        <v>6.2909680000000001E-3</v>
      </c>
      <c r="BX80" s="19">
        <v>4.3132756925566299E-5</v>
      </c>
      <c r="BY80" s="18">
        <v>7.1499140000000003E-3</v>
      </c>
      <c r="BZ80" s="18">
        <v>7.4029148882720497E-4</v>
      </c>
      <c r="CA80" s="18">
        <v>7.9477339999999997E-3</v>
      </c>
      <c r="CB80" s="18">
        <v>9.5929426422761404E-4</v>
      </c>
      <c r="CC80" s="18">
        <v>1.268764E-2</v>
      </c>
      <c r="CD80" s="18">
        <v>1.4966176826431E-3</v>
      </c>
      <c r="CE80" s="18">
        <v>1.7557440000000001E-2</v>
      </c>
      <c r="CF80" s="18">
        <v>1.90725988606692E-3</v>
      </c>
      <c r="CG80" s="18">
        <v>2.0277300000000002E-2</v>
      </c>
      <c r="CH80" s="18">
        <v>6.9415436683780904E-4</v>
      </c>
      <c r="CI80" s="18">
        <v>2.4413219999999999E-2</v>
      </c>
      <c r="CJ80" s="18">
        <v>1.91499301748074E-3</v>
      </c>
      <c r="CK80" s="18">
        <v>3.3258059999999999E-2</v>
      </c>
      <c r="CL80" s="18">
        <v>4.1187414610533704E-3</v>
      </c>
      <c r="CM80" s="18">
        <v>3.3910179999999998E-2</v>
      </c>
      <c r="CN80" s="18">
        <v>3.2191971463394402E-3</v>
      </c>
      <c r="CO80" s="18">
        <v>4.5263079999999997E-2</v>
      </c>
      <c r="CP80" s="18">
        <v>4.69213537762925E-3</v>
      </c>
      <c r="CQ80" s="18">
        <v>5.9022239999999997E-2</v>
      </c>
      <c r="CR80" s="18">
        <v>3.3406842252748201E-3</v>
      </c>
      <c r="CS80" s="18">
        <v>6.1374600000000001E-2</v>
      </c>
      <c r="CT80" s="18">
        <v>0</v>
      </c>
    </row>
    <row r="81" spans="1:98" x14ac:dyDescent="0.25">
      <c r="A81" s="18">
        <v>169</v>
      </c>
      <c r="B81" s="18" t="s">
        <v>2176</v>
      </c>
      <c r="C81" s="18" t="s">
        <v>606</v>
      </c>
      <c r="D81" s="18" t="s">
        <v>458</v>
      </c>
      <c r="E81" s="18" t="s">
        <v>46</v>
      </c>
      <c r="F81" s="18">
        <v>2.78359E-4</v>
      </c>
      <c r="G81" s="18">
        <v>2.78359E-4</v>
      </c>
      <c r="H81" s="18">
        <v>2.7912100000000001E-4</v>
      </c>
      <c r="I81" s="18">
        <v>2.5699799999999998E-4</v>
      </c>
      <c r="J81" s="18">
        <v>2.6604200000000003E-4</v>
      </c>
      <c r="K81" s="18">
        <v>2.7436300000000002E-4</v>
      </c>
      <c r="L81" s="18">
        <v>2.8745799999999998E-4</v>
      </c>
      <c r="M81" s="18">
        <v>3.3462200000000002E-4</v>
      </c>
      <c r="N81" s="18">
        <v>3.5316900000000002E-4</v>
      </c>
      <c r="O81" s="18">
        <v>3.7206099999999997E-4</v>
      </c>
      <c r="P81" s="18">
        <v>3.8925400000000001E-4</v>
      </c>
      <c r="Q81" s="18">
        <v>4.11801E-4</v>
      </c>
      <c r="R81" s="18">
        <v>4.3889500000000002E-4</v>
      </c>
      <c r="S81" s="18">
        <v>4.6019700000000003E-4</v>
      </c>
      <c r="T81" s="18">
        <v>4.9409200000000001E-4</v>
      </c>
      <c r="U81" s="18">
        <v>5.68893E-4</v>
      </c>
      <c r="V81" s="18">
        <v>5.9850799999999998E-4</v>
      </c>
      <c r="W81" s="18">
        <v>6.62376E-4</v>
      </c>
      <c r="X81" s="18">
        <v>6.9331299999999998E-4</v>
      </c>
      <c r="Y81" s="18">
        <v>7.2254999999999997E-4</v>
      </c>
      <c r="Z81" s="18">
        <v>7.7325400000000002E-4</v>
      </c>
      <c r="AA81" s="18">
        <v>8.2285699999999997E-4</v>
      </c>
      <c r="AB81" s="18">
        <v>8.62391E-4</v>
      </c>
      <c r="AC81" s="18">
        <v>8.7093000000000001E-4</v>
      </c>
      <c r="AD81" s="18">
        <v>8.7023099999999996E-4</v>
      </c>
      <c r="AE81" s="18">
        <v>9.0695599999999999E-4</v>
      </c>
      <c r="AF81" s="18">
        <v>9.2084999999999997E-4</v>
      </c>
      <c r="AG81" s="18">
        <v>1.0576699999999999E-3</v>
      </c>
      <c r="AH81" s="18">
        <v>1.1029799999999999E-3</v>
      </c>
      <c r="AI81" s="18">
        <v>1.18278E-3</v>
      </c>
      <c r="AJ81" s="18">
        <v>1.2580499999999999E-3</v>
      </c>
      <c r="AK81" s="18">
        <v>1.26768E-3</v>
      </c>
      <c r="AL81" s="18">
        <v>1.24372E-3</v>
      </c>
      <c r="AM81" s="18">
        <v>1.3355999999999999E-3</v>
      </c>
      <c r="AN81" s="18">
        <v>1.42398E-3</v>
      </c>
      <c r="AO81" s="18">
        <v>1.50741E-3</v>
      </c>
      <c r="AP81" s="18">
        <v>1.5927199999999999E-3</v>
      </c>
      <c r="AQ81" s="18">
        <v>1.32548E-3</v>
      </c>
      <c r="AR81" s="18">
        <v>1.4031E-3</v>
      </c>
      <c r="AS81" s="18">
        <v>1.4208000000000001E-3</v>
      </c>
      <c r="AT81" s="18">
        <v>1.33231E-3</v>
      </c>
      <c r="AU81" s="18">
        <v>1.3217299999999999E-3</v>
      </c>
      <c r="AV81" s="18">
        <v>1.3271299999999999E-3</v>
      </c>
      <c r="AW81" s="18">
        <v>1.28802E-3</v>
      </c>
      <c r="AX81" s="18">
        <v>1.31744E-3</v>
      </c>
      <c r="AY81" s="18">
        <v>1.3888699999999999E-3</v>
      </c>
      <c r="AZ81" s="18">
        <v>1.4674899999999999E-3</v>
      </c>
      <c r="BA81" s="18">
        <v>1.6394300000000001E-3</v>
      </c>
      <c r="BB81" s="18">
        <v>1.7389300000000001E-3</v>
      </c>
      <c r="BC81" s="18">
        <v>1.8380099999999999E-3</v>
      </c>
      <c r="BD81" s="18">
        <v>2.0079400000000002E-3</v>
      </c>
      <c r="BE81" s="18">
        <v>2.03783E-3</v>
      </c>
      <c r="BF81" s="18">
        <v>2.1860299999999998E-3</v>
      </c>
      <c r="BG81" s="18">
        <v>2.1860299999999998E-3</v>
      </c>
      <c r="BH81" s="18">
        <v>2.1920199999999998E-3</v>
      </c>
      <c r="BI81" s="18">
        <v>2.1860299999999998E-3</v>
      </c>
      <c r="BJ81" s="18">
        <v>2.1860299999999998E-3</v>
      </c>
      <c r="BK81" s="18">
        <v>2.1860299999999998E-3</v>
      </c>
      <c r="BL81" s="18">
        <v>1.09305465517241E-3</v>
      </c>
      <c r="BM81" s="18">
        <v>6.1377906506273304E-4</v>
      </c>
      <c r="BN81" s="18">
        <v>0.97574796292590904</v>
      </c>
      <c r="BO81" s="18">
        <v>0.97782979702528905</v>
      </c>
      <c r="BP81" s="18">
        <v>0.90804754866363102</v>
      </c>
      <c r="BQ81" s="18">
        <v>0</v>
      </c>
      <c r="BR81" s="19">
        <v>1.0236269217313901E-39</v>
      </c>
      <c r="BS81" s="18">
        <v>0</v>
      </c>
      <c r="BT81" s="19">
        <v>3.5465031099079902E-5</v>
      </c>
      <c r="BU81" s="18">
        <v>0.95208408715405801</v>
      </c>
      <c r="BV81" s="18">
        <v>0.95208408715405801</v>
      </c>
      <c r="BW81" s="18">
        <v>2.7177579999999998E-4</v>
      </c>
      <c r="BX81" s="19">
        <v>9.8980912654915503E-6</v>
      </c>
      <c r="BY81" s="18">
        <v>3.243346E-4</v>
      </c>
      <c r="BZ81" s="19">
        <v>4.2047909915951802E-5</v>
      </c>
      <c r="CA81" s="18">
        <v>4.3884780000000002E-4</v>
      </c>
      <c r="CB81" s="19">
        <v>4.0923057653357201E-5</v>
      </c>
      <c r="CC81" s="18">
        <v>6.4912800000000001E-4</v>
      </c>
      <c r="CD81" s="19">
        <v>6.4262456843012193E-5</v>
      </c>
      <c r="CE81" s="18">
        <v>8.3993260000000004E-4</v>
      </c>
      <c r="CF81" s="19">
        <v>4.21924856852497E-5</v>
      </c>
      <c r="CG81" s="18">
        <v>1.0342471999999999E-3</v>
      </c>
      <c r="CH81" s="18">
        <v>1.18740044421417E-4</v>
      </c>
      <c r="CI81" s="18">
        <v>1.3058060000000001E-3</v>
      </c>
      <c r="CJ81" s="19">
        <v>7.4902729456275503E-5</v>
      </c>
      <c r="CK81" s="18">
        <v>1.4499020000000001E-3</v>
      </c>
      <c r="CL81" s="18">
        <v>1.0274037531564701E-4</v>
      </c>
      <c r="CM81" s="18">
        <v>1.317326E-3</v>
      </c>
      <c r="CN81" s="19">
        <v>1.7312484801437401E-5</v>
      </c>
      <c r="CO81" s="18">
        <v>1.6145459999999999E-3</v>
      </c>
      <c r="CP81" s="18">
        <v>1.86132933894032E-4</v>
      </c>
      <c r="CQ81" s="18">
        <v>2.1219699999999999E-3</v>
      </c>
      <c r="CR81" s="19">
        <v>9.10998767836706E-5</v>
      </c>
      <c r="CS81" s="18">
        <v>2.1860299999999998E-3</v>
      </c>
      <c r="CT81" s="18">
        <v>0</v>
      </c>
    </row>
    <row r="82" spans="1:98" x14ac:dyDescent="0.25">
      <c r="A82" s="18">
        <v>17</v>
      </c>
      <c r="B82" s="18" t="s">
        <v>2176</v>
      </c>
      <c r="C82" s="18" t="s">
        <v>437</v>
      </c>
      <c r="D82" s="18" t="s">
        <v>418</v>
      </c>
      <c r="E82" s="18" t="s">
        <v>372</v>
      </c>
      <c r="F82" s="18">
        <v>2.35836E-2</v>
      </c>
      <c r="G82" s="18">
        <v>2.35836E-2</v>
      </c>
      <c r="H82" s="18">
        <v>2.3648200000000001E-2</v>
      </c>
      <c r="I82" s="18">
        <v>2.57907E-2</v>
      </c>
      <c r="J82" s="18">
        <v>2.6684800000000002E-2</v>
      </c>
      <c r="K82" s="18">
        <v>2.7347699999999999E-2</v>
      </c>
      <c r="L82" s="18">
        <v>2.80678E-2</v>
      </c>
      <c r="M82" s="18">
        <v>2.5566999999999999E-2</v>
      </c>
      <c r="N82" s="18">
        <v>2.6144400000000002E-2</v>
      </c>
      <c r="O82" s="18">
        <v>2.6293500000000001E-2</v>
      </c>
      <c r="P82" s="18">
        <v>2.6910199999999999E-2</v>
      </c>
      <c r="Q82" s="18">
        <v>2.7584999999999998E-2</v>
      </c>
      <c r="R82" s="18">
        <v>2.7548599999999999E-2</v>
      </c>
      <c r="S82" s="18">
        <v>2.8392199999999999E-2</v>
      </c>
      <c r="T82" s="18">
        <v>3.0232999999999999E-2</v>
      </c>
      <c r="U82" s="18">
        <v>3.2100700000000003E-2</v>
      </c>
      <c r="V82" s="18">
        <v>3.3623500000000001E-2</v>
      </c>
      <c r="W82" s="18">
        <v>3.62694E-2</v>
      </c>
      <c r="X82" s="18">
        <v>3.73164E-2</v>
      </c>
      <c r="Y82" s="18">
        <v>3.9738000000000002E-2</v>
      </c>
      <c r="Z82" s="18">
        <v>4.3522600000000002E-2</v>
      </c>
      <c r="AA82" s="18">
        <v>4.6524099999999999E-2</v>
      </c>
      <c r="AB82" s="18">
        <v>4.8742899999999999E-2</v>
      </c>
      <c r="AC82" s="18">
        <v>4.8246699999999997E-2</v>
      </c>
      <c r="AD82" s="18">
        <v>4.86901E-2</v>
      </c>
      <c r="AE82" s="18">
        <v>4.8114499999999998E-2</v>
      </c>
      <c r="AF82" s="18">
        <v>4.7462499999999998E-2</v>
      </c>
      <c r="AG82" s="18">
        <v>4.8937799999999997E-2</v>
      </c>
      <c r="AH82" s="18">
        <v>5.4303299999999999E-2</v>
      </c>
      <c r="AI82" s="18">
        <v>5.7583599999999999E-2</v>
      </c>
      <c r="AJ82" s="18">
        <v>6.0411199999999998E-2</v>
      </c>
      <c r="AK82" s="18">
        <v>6.1491700000000003E-2</v>
      </c>
      <c r="AL82" s="18">
        <v>6.5771099999999999E-2</v>
      </c>
      <c r="AM82" s="18">
        <v>6.7362000000000005E-2</v>
      </c>
      <c r="AN82" s="18">
        <v>6.2650700000000004E-2</v>
      </c>
      <c r="AO82" s="18">
        <v>6.4561199999999999E-2</v>
      </c>
      <c r="AP82" s="18">
        <v>6.1065800000000003E-2</v>
      </c>
      <c r="AQ82" s="18">
        <v>6.6960199999999997E-2</v>
      </c>
      <c r="AR82" s="18">
        <v>7.0393200000000003E-2</v>
      </c>
      <c r="AS82" s="18">
        <v>7.0611599999999997E-2</v>
      </c>
      <c r="AT82" s="18">
        <v>7.52163E-2</v>
      </c>
      <c r="AU82" s="18">
        <v>7.8763899999999998E-2</v>
      </c>
      <c r="AV82" s="18">
        <v>7.6845999999999998E-2</v>
      </c>
      <c r="AW82" s="18">
        <v>8.0383099999999999E-2</v>
      </c>
      <c r="AX82" s="18">
        <v>8.5945300000000002E-2</v>
      </c>
      <c r="AY82" s="18">
        <v>9.5310900000000004E-2</v>
      </c>
      <c r="AZ82" s="18">
        <v>0.10316699999999999</v>
      </c>
      <c r="BA82" s="18">
        <v>0.107708</v>
      </c>
      <c r="BB82" s="18">
        <v>0.113162</v>
      </c>
      <c r="BC82" s="18">
        <v>0.134412</v>
      </c>
      <c r="BD82" s="18">
        <v>0.14512700000000001</v>
      </c>
      <c r="BE82" s="18">
        <v>0.149202</v>
      </c>
      <c r="BF82" s="18">
        <v>0.156447</v>
      </c>
      <c r="BG82" s="18">
        <v>0.156447</v>
      </c>
      <c r="BH82" s="18">
        <v>0.15687599999999999</v>
      </c>
      <c r="BI82" s="18">
        <v>0.156447</v>
      </c>
      <c r="BJ82" s="18">
        <v>0.156447</v>
      </c>
      <c r="BK82" s="18">
        <v>0.156447</v>
      </c>
      <c r="BL82" s="18">
        <v>6.7313613793103494E-2</v>
      </c>
      <c r="BM82" s="18">
        <v>4.2970592388673103E-2</v>
      </c>
      <c r="BN82" s="18">
        <v>0.92420763473495804</v>
      </c>
      <c r="BO82" s="18">
        <v>0.99303049938951904</v>
      </c>
      <c r="BP82" s="18">
        <v>0.95053640455029897</v>
      </c>
      <c r="BQ82" s="18">
        <v>0</v>
      </c>
      <c r="BR82" s="19">
        <v>1.0589520189024199E-53</v>
      </c>
      <c r="BS82" s="18">
        <v>0</v>
      </c>
      <c r="BT82" s="18">
        <v>2.3517519517671798E-3</v>
      </c>
      <c r="BU82" s="18">
        <v>0.85415975210238104</v>
      </c>
      <c r="BV82" s="18">
        <v>0.85415975210238104</v>
      </c>
      <c r="BW82" s="18">
        <v>2.4658179999999998E-2</v>
      </c>
      <c r="BX82" s="18">
        <v>1.4764225452085201E-3</v>
      </c>
      <c r="BY82" s="18">
        <v>2.6684079999999999E-2</v>
      </c>
      <c r="BZ82" s="18">
        <v>1.0058264646548101E-3</v>
      </c>
      <c r="CA82" s="18">
        <v>2.81338E-2</v>
      </c>
      <c r="CB82" s="18">
        <v>1.2859090792120601E-3</v>
      </c>
      <c r="CC82" s="18">
        <v>3.5809599999999997E-2</v>
      </c>
      <c r="CD82" s="18">
        <v>3.01865703832019E-3</v>
      </c>
      <c r="CE82" s="18">
        <v>4.7145279999999998E-2</v>
      </c>
      <c r="CF82" s="18">
        <v>2.2170734926925599E-3</v>
      </c>
      <c r="CG82" s="18">
        <v>5.1280340000000001E-2</v>
      </c>
      <c r="CH82" s="18">
        <v>4.44284009986855E-3</v>
      </c>
      <c r="CI82" s="18">
        <v>6.3537339999999998E-2</v>
      </c>
      <c r="CJ82" s="18">
        <v>2.9309227494084501E-3</v>
      </c>
      <c r="CK82" s="18">
        <v>6.6718399999999997E-2</v>
      </c>
      <c r="CL82" s="18">
        <v>4.04119496931291E-3</v>
      </c>
      <c r="CM82" s="18">
        <v>7.9430920000000002E-2</v>
      </c>
      <c r="CN82" s="18">
        <v>4.13017984983705E-3</v>
      </c>
      <c r="CO82" s="18">
        <v>0.11075198</v>
      </c>
      <c r="CP82" s="18">
        <v>1.4754909608398099E-2</v>
      </c>
      <c r="CQ82" s="18">
        <v>0.15281980000000001</v>
      </c>
      <c r="CR82" s="18">
        <v>5.3626851203478201E-3</v>
      </c>
      <c r="CS82" s="18">
        <v>0.156447</v>
      </c>
      <c r="CT82" s="19">
        <v>0</v>
      </c>
    </row>
    <row r="83" spans="1:98" x14ac:dyDescent="0.25">
      <c r="A83" s="18">
        <v>170</v>
      </c>
      <c r="B83" s="18" t="s">
        <v>2176</v>
      </c>
      <c r="C83" s="18" t="s">
        <v>607</v>
      </c>
      <c r="D83" s="18" t="s">
        <v>418</v>
      </c>
      <c r="E83" s="18" t="s">
        <v>314</v>
      </c>
      <c r="F83" s="18">
        <v>9.5838499999999997E-3</v>
      </c>
      <c r="G83" s="18">
        <v>9.5838499999999997E-3</v>
      </c>
      <c r="H83" s="18">
        <v>9.6101099999999998E-3</v>
      </c>
      <c r="I83" s="18">
        <v>9.7642400000000004E-3</v>
      </c>
      <c r="J83" s="18">
        <v>1.00085E-2</v>
      </c>
      <c r="K83" s="18">
        <v>1.01818E-2</v>
      </c>
      <c r="L83" s="18">
        <v>1.0501399999999999E-2</v>
      </c>
      <c r="M83" s="18">
        <v>1.0512499999999999E-2</v>
      </c>
      <c r="N83" s="18">
        <v>1.07817E-2</v>
      </c>
      <c r="O83" s="18">
        <v>1.06879E-2</v>
      </c>
      <c r="P83" s="18">
        <v>1.06459E-2</v>
      </c>
      <c r="Q83" s="18">
        <v>1.14859E-2</v>
      </c>
      <c r="R83" s="18">
        <v>1.1850299999999999E-2</v>
      </c>
      <c r="S83" s="18">
        <v>1.1887E-2</v>
      </c>
      <c r="T83" s="18">
        <v>1.24146E-2</v>
      </c>
      <c r="U83" s="18">
        <v>1.3404299999999999E-2</v>
      </c>
      <c r="V83" s="18">
        <v>1.41049E-2</v>
      </c>
      <c r="W83" s="18">
        <v>1.4517E-2</v>
      </c>
      <c r="X83" s="18">
        <v>1.4181900000000001E-2</v>
      </c>
      <c r="Y83" s="18">
        <v>1.5072E-2</v>
      </c>
      <c r="Z83" s="18">
        <v>1.6849300000000001E-2</v>
      </c>
      <c r="AA83" s="18">
        <v>1.7870799999999999E-2</v>
      </c>
      <c r="AB83" s="18">
        <v>1.8117399999999999E-2</v>
      </c>
      <c r="AC83" s="18">
        <v>1.8456400000000001E-2</v>
      </c>
      <c r="AD83" s="18">
        <v>1.9568100000000001E-2</v>
      </c>
      <c r="AE83" s="18">
        <v>1.8401500000000001E-2</v>
      </c>
      <c r="AF83" s="18">
        <v>1.9175000000000001E-2</v>
      </c>
      <c r="AG83" s="18">
        <v>1.8269299999999999E-2</v>
      </c>
      <c r="AH83" s="18">
        <v>1.5710700000000001E-2</v>
      </c>
      <c r="AI83" s="18">
        <v>1.77801E-2</v>
      </c>
      <c r="AJ83" s="18">
        <v>2.03991E-2</v>
      </c>
      <c r="AK83" s="18">
        <v>1.9941500000000001E-2</v>
      </c>
      <c r="AL83" s="18">
        <v>1.8018800000000001E-2</v>
      </c>
      <c r="AM83" s="18">
        <v>1.90292E-2</v>
      </c>
      <c r="AN83" s="18">
        <v>1.8165799999999999E-2</v>
      </c>
      <c r="AO83" s="18">
        <v>1.86892E-2</v>
      </c>
      <c r="AP83" s="18">
        <v>1.95141E-2</v>
      </c>
      <c r="AQ83" s="18">
        <v>1.9137000000000001E-2</v>
      </c>
      <c r="AR83" s="18">
        <v>1.9604E-2</v>
      </c>
      <c r="AS83" s="18">
        <v>1.9177099999999999E-2</v>
      </c>
      <c r="AT83" s="18">
        <v>1.80845E-2</v>
      </c>
      <c r="AU83" s="18">
        <v>1.83199E-2</v>
      </c>
      <c r="AV83" s="18">
        <v>1.65281E-2</v>
      </c>
      <c r="AW83" s="18">
        <v>2.0104799999999999E-2</v>
      </c>
      <c r="AX83" s="18">
        <v>2.15341E-2</v>
      </c>
      <c r="AY83" s="18">
        <v>2.2455800000000001E-2</v>
      </c>
      <c r="AZ83" s="18">
        <v>2.3739300000000001E-2</v>
      </c>
      <c r="BA83" s="18">
        <v>2.5234699999999999E-2</v>
      </c>
      <c r="BB83" s="18">
        <v>2.6863499999999998E-2</v>
      </c>
      <c r="BC83" s="18">
        <v>2.87409E-2</v>
      </c>
      <c r="BD83" s="18">
        <v>3.0684699999999999E-2</v>
      </c>
      <c r="BE83" s="18">
        <v>3.0798699999999998E-2</v>
      </c>
      <c r="BF83" s="18">
        <v>3.1618300000000002E-2</v>
      </c>
      <c r="BG83" s="18">
        <v>3.1618300000000002E-2</v>
      </c>
      <c r="BH83" s="18">
        <v>3.1704900000000001E-2</v>
      </c>
      <c r="BI83" s="18">
        <v>3.1618300000000002E-2</v>
      </c>
      <c r="BJ83" s="18">
        <v>3.1618300000000002E-2</v>
      </c>
      <c r="BK83" s="18">
        <v>3.1618300000000002E-2</v>
      </c>
      <c r="BL83" s="18">
        <v>1.8543783620689699E-2</v>
      </c>
      <c r="BM83" s="18">
        <v>6.8411742193598604E-3</v>
      </c>
      <c r="BN83" s="18">
        <v>0.93725700292153402</v>
      </c>
      <c r="BO83" s="18">
        <v>0.94595140097399</v>
      </c>
      <c r="BP83" s="18">
        <v>0.85220505235543997</v>
      </c>
      <c r="BQ83" s="18">
        <v>0</v>
      </c>
      <c r="BR83" s="19">
        <v>4.6006873016274802E-29</v>
      </c>
      <c r="BS83" s="18">
        <v>0</v>
      </c>
      <c r="BT83" s="18">
        <v>3.7969944722999398E-4</v>
      </c>
      <c r="BU83" s="18">
        <v>0.87845068952545402</v>
      </c>
      <c r="BV83" s="18">
        <v>0.87845068952545402</v>
      </c>
      <c r="BW83" s="18">
        <v>9.7101099999999992E-3</v>
      </c>
      <c r="BX83" s="18">
        <v>1.82927461169722E-4</v>
      </c>
      <c r="BY83" s="18">
        <v>1.053306E-2</v>
      </c>
      <c r="BZ83" s="18">
        <v>2.2945910964701301E-4</v>
      </c>
      <c r="CA83" s="18">
        <v>1.1656740000000001E-2</v>
      </c>
      <c r="CB83" s="18">
        <v>6.5494670241173002E-4</v>
      </c>
      <c r="CC83" s="18">
        <v>1.4256019999999999E-2</v>
      </c>
      <c r="CD83" s="18">
        <v>6.0985488191864202E-4</v>
      </c>
      <c r="CE83" s="18">
        <v>1.8172399999999998E-2</v>
      </c>
      <c r="CF83" s="18">
        <v>9.8402434675164499E-4</v>
      </c>
      <c r="CG83" s="18">
        <v>1.7867319999999999E-2</v>
      </c>
      <c r="CH83" s="18">
        <v>1.3053333221825E-3</v>
      </c>
      <c r="CI83" s="18">
        <v>1.911088E-2</v>
      </c>
      <c r="CJ83" s="18">
        <v>1.05379396800323E-3</v>
      </c>
      <c r="CK83" s="18">
        <v>1.922428E-2</v>
      </c>
      <c r="CL83" s="18">
        <v>3.6205568218162203E-4</v>
      </c>
      <c r="CM83" s="18">
        <v>1.8914279999999999E-2</v>
      </c>
      <c r="CN83" s="18">
        <v>1.93755465264854E-3</v>
      </c>
      <c r="CO83" s="18">
        <v>2.540684E-2</v>
      </c>
      <c r="CP83" s="18">
        <v>2.4878089432269499E-3</v>
      </c>
      <c r="CQ83" s="18">
        <v>3.1284979999999997E-2</v>
      </c>
      <c r="CR83" s="18">
        <v>4.9883403251983695E-4</v>
      </c>
      <c r="CS83" s="18">
        <v>3.1618300000000002E-2</v>
      </c>
      <c r="CT83" s="18">
        <v>0</v>
      </c>
    </row>
    <row r="84" spans="1:98" x14ac:dyDescent="0.25">
      <c r="A84" s="18">
        <v>171</v>
      </c>
      <c r="B84" s="18" t="s">
        <v>2176</v>
      </c>
      <c r="C84" s="18" t="s">
        <v>608</v>
      </c>
      <c r="D84" s="18" t="s">
        <v>426</v>
      </c>
      <c r="E84" s="18" t="s">
        <v>100</v>
      </c>
      <c r="F84" s="18">
        <v>3.5647100000000001E-2</v>
      </c>
      <c r="G84" s="18">
        <v>3.5647100000000001E-2</v>
      </c>
      <c r="H84" s="18">
        <v>3.57448E-2</v>
      </c>
      <c r="I84" s="18">
        <v>3.9423800000000002E-2</v>
      </c>
      <c r="J84" s="18">
        <v>4.1725600000000002E-2</v>
      </c>
      <c r="K84" s="18">
        <v>4.3477399999999999E-2</v>
      </c>
      <c r="L84" s="18">
        <v>4.5887600000000001E-2</v>
      </c>
      <c r="M84" s="18">
        <v>4.83402E-2</v>
      </c>
      <c r="N84" s="18">
        <v>5.0359099999999997E-2</v>
      </c>
      <c r="O84" s="18">
        <v>5.2236100000000001E-2</v>
      </c>
      <c r="P84" s="18">
        <v>5.37949E-2</v>
      </c>
      <c r="Q84" s="18">
        <v>5.5502000000000003E-2</v>
      </c>
      <c r="R84" s="18">
        <v>5.79584E-2</v>
      </c>
      <c r="S84" s="18">
        <v>6.5848000000000004E-2</v>
      </c>
      <c r="T84" s="18">
        <v>6.8454200000000007E-2</v>
      </c>
      <c r="U84" s="18">
        <v>7.2807399999999994E-2</v>
      </c>
      <c r="V84" s="18">
        <v>7.7573199999999995E-2</v>
      </c>
      <c r="W84" s="18">
        <v>8.1660200000000002E-2</v>
      </c>
      <c r="X84" s="18">
        <v>8.8751499999999997E-2</v>
      </c>
      <c r="Y84" s="18">
        <v>9.6874000000000002E-2</v>
      </c>
      <c r="Z84" s="18">
        <v>0.10008499999999999</v>
      </c>
      <c r="AA84" s="18">
        <v>0.10376299999999999</v>
      </c>
      <c r="AB84" s="18">
        <v>0.10584200000000001</v>
      </c>
      <c r="AC84" s="18">
        <v>0.105921</v>
      </c>
      <c r="AD84" s="18">
        <v>0.10652399999999999</v>
      </c>
      <c r="AE84" s="18">
        <v>0.108719</v>
      </c>
      <c r="AF84" s="18">
        <v>0.111383</v>
      </c>
      <c r="AG84" s="18">
        <v>0.112704</v>
      </c>
      <c r="AH84" s="18">
        <v>0.113164</v>
      </c>
      <c r="AI84" s="18">
        <v>0.116426</v>
      </c>
      <c r="AJ84" s="18">
        <v>0.118788</v>
      </c>
      <c r="AK84" s="18">
        <v>0.120438</v>
      </c>
      <c r="AL84" s="18">
        <v>0.12548500000000001</v>
      </c>
      <c r="AM84" s="18">
        <v>0.13134499999999999</v>
      </c>
      <c r="AN84" s="18">
        <v>0.13774600000000001</v>
      </c>
      <c r="AO84" s="18">
        <v>0.14612</v>
      </c>
      <c r="AP84" s="18">
        <v>0.15549199999999999</v>
      </c>
      <c r="AQ84" s="18">
        <v>0.165466</v>
      </c>
      <c r="AR84" s="18">
        <v>0.17071900000000001</v>
      </c>
      <c r="AS84" s="18">
        <v>0.17632100000000001</v>
      </c>
      <c r="AT84" s="18">
        <v>0.18152599999999999</v>
      </c>
      <c r="AU84" s="18">
        <v>0.18468499999999999</v>
      </c>
      <c r="AV84" s="18">
        <v>0.18868499999999999</v>
      </c>
      <c r="AW84" s="18">
        <v>0.192527</v>
      </c>
      <c r="AX84" s="18">
        <v>0.195413</v>
      </c>
      <c r="AY84" s="18">
        <v>0.19922699999999999</v>
      </c>
      <c r="AZ84" s="18">
        <v>0.20274700000000001</v>
      </c>
      <c r="BA84" s="18">
        <v>0.20877299999999999</v>
      </c>
      <c r="BB84" s="18">
        <v>0.21515899999999999</v>
      </c>
      <c r="BC84" s="18">
        <v>0.221942</v>
      </c>
      <c r="BD84" s="18">
        <v>0.227101</v>
      </c>
      <c r="BE84" s="18">
        <v>0.225073</v>
      </c>
      <c r="BF84" s="18">
        <v>0.22778999999999999</v>
      </c>
      <c r="BG84" s="18">
        <v>0.22778999999999999</v>
      </c>
      <c r="BH84" s="18">
        <v>0.22841400000000001</v>
      </c>
      <c r="BI84" s="18">
        <v>0.22778999999999999</v>
      </c>
      <c r="BJ84" s="18">
        <v>0.22778999999999999</v>
      </c>
      <c r="BK84" s="18">
        <v>0.22778999999999999</v>
      </c>
      <c r="BL84" s="18">
        <v>0.12914457931034501</v>
      </c>
      <c r="BM84" s="18">
        <v>6.5993434441706703E-2</v>
      </c>
      <c r="BN84" s="18">
        <v>0.99126112949010403</v>
      </c>
      <c r="BO84" s="18">
        <v>0.99906154729111696</v>
      </c>
      <c r="BP84" s="18">
        <v>0.99181129312591798</v>
      </c>
      <c r="BQ84" s="18">
        <v>0</v>
      </c>
      <c r="BR84" s="19">
        <v>4.7531403138525599E-78</v>
      </c>
      <c r="BS84" s="18">
        <v>0</v>
      </c>
      <c r="BT84" s="18">
        <v>3.87381991448518E-3</v>
      </c>
      <c r="BU84" s="18">
        <v>0.98259862683799504</v>
      </c>
      <c r="BV84" s="18">
        <v>0.98259862683799504</v>
      </c>
      <c r="BW84" s="18">
        <v>3.763768E-2</v>
      </c>
      <c r="BX84" s="18">
        <v>2.80219230014644E-3</v>
      </c>
      <c r="BY84" s="18">
        <v>4.8060079999999998E-2</v>
      </c>
      <c r="BZ84" s="18">
        <v>3.4829487703668602E-3</v>
      </c>
      <c r="CA84" s="18">
        <v>6.0311499999999997E-2</v>
      </c>
      <c r="CB84" s="18">
        <v>6.4824925946737498E-3</v>
      </c>
      <c r="CC84" s="18">
        <v>8.3533259999999998E-2</v>
      </c>
      <c r="CD84" s="18">
        <v>9.4773429049496791E-3</v>
      </c>
      <c r="CE84" s="18">
        <v>0.10442700000000001</v>
      </c>
      <c r="CF84" s="18">
        <v>2.64223059175387E-3</v>
      </c>
      <c r="CG84" s="18">
        <v>0.1124792</v>
      </c>
      <c r="CH84" s="18">
        <v>2.8034565628880402E-3</v>
      </c>
      <c r="CI84" s="18">
        <v>0.1267604</v>
      </c>
      <c r="CJ84" s="18">
        <v>7.8558976762684498E-3</v>
      </c>
      <c r="CK84" s="18">
        <v>0.16282360000000001</v>
      </c>
      <c r="CL84" s="18">
        <v>1.2085756463705501E-2</v>
      </c>
      <c r="CM84" s="18">
        <v>0.18856719999999999</v>
      </c>
      <c r="CN84" s="18">
        <v>5.6393449264963503E-3</v>
      </c>
      <c r="CO84" s="18">
        <v>0.20956959999999999</v>
      </c>
      <c r="CP84" s="18">
        <v>9.1987701786706306E-3</v>
      </c>
      <c r="CQ84" s="18">
        <v>0.22723360000000001</v>
      </c>
      <c r="CR84" s="18">
        <v>1.29405189231344E-3</v>
      </c>
      <c r="CS84" s="18">
        <v>0.22778999999999999</v>
      </c>
      <c r="CT84" s="19">
        <v>0</v>
      </c>
    </row>
    <row r="85" spans="1:98" x14ac:dyDescent="0.25">
      <c r="A85" s="18">
        <v>172</v>
      </c>
      <c r="B85" s="18" t="s">
        <v>2176</v>
      </c>
      <c r="C85" s="18" t="s">
        <v>609</v>
      </c>
      <c r="D85" s="18" t="s">
        <v>412</v>
      </c>
      <c r="E85" s="18" t="s">
        <v>304</v>
      </c>
      <c r="F85" s="18">
        <v>1.44931E-4</v>
      </c>
      <c r="G85" s="18">
        <v>1.44931E-4</v>
      </c>
      <c r="H85" s="18">
        <v>1.4532799999999999E-4</v>
      </c>
      <c r="I85" s="18">
        <v>1.4929799999999999E-4</v>
      </c>
      <c r="J85" s="18">
        <v>1.5620599999999999E-4</v>
      </c>
      <c r="K85" s="18">
        <v>1.6446000000000001E-4</v>
      </c>
      <c r="L85" s="18">
        <v>1.7043900000000001E-4</v>
      </c>
      <c r="M85" s="18">
        <v>1.7191299999999999E-4</v>
      </c>
      <c r="N85" s="18">
        <v>1.7769300000000001E-4</v>
      </c>
      <c r="O85" s="18">
        <v>1.8452599999999999E-4</v>
      </c>
      <c r="P85" s="18">
        <v>1.9065999999999999E-4</v>
      </c>
      <c r="Q85" s="18">
        <v>1.9811000000000001E-4</v>
      </c>
      <c r="R85" s="18">
        <v>2.0720299999999999E-4</v>
      </c>
      <c r="S85" s="18">
        <v>2.1446700000000001E-4</v>
      </c>
      <c r="T85" s="18">
        <v>2.2622699999999999E-4</v>
      </c>
      <c r="U85" s="18">
        <v>2.4133299999999999E-4</v>
      </c>
      <c r="V85" s="18">
        <v>2.5223599999999997E-4</v>
      </c>
      <c r="W85" s="18">
        <v>2.5714899999999997E-4</v>
      </c>
      <c r="X85" s="18">
        <v>2.57908E-4</v>
      </c>
      <c r="Y85" s="18">
        <v>2.6969299999999999E-4</v>
      </c>
      <c r="Z85" s="18">
        <v>2.8770999999999999E-4</v>
      </c>
      <c r="AA85" s="18">
        <v>3.0922000000000002E-4</v>
      </c>
      <c r="AB85" s="18">
        <v>3.2875899999999997E-4</v>
      </c>
      <c r="AC85" s="18">
        <v>3.1953800000000002E-4</v>
      </c>
      <c r="AD85" s="18">
        <v>3.1942400000000001E-4</v>
      </c>
      <c r="AE85" s="18">
        <v>3.2351E-4</v>
      </c>
      <c r="AF85" s="18">
        <v>3.2338899999999999E-4</v>
      </c>
      <c r="AG85" s="18">
        <v>3.2027800000000001E-4</v>
      </c>
      <c r="AH85" s="18">
        <v>3.5626000000000001E-4</v>
      </c>
      <c r="AI85" s="18">
        <v>3.82598E-4</v>
      </c>
      <c r="AJ85" s="18">
        <v>3.9506900000000001E-4</v>
      </c>
      <c r="AK85" s="18">
        <v>4.0081999999999997E-4</v>
      </c>
      <c r="AL85" s="18">
        <v>4.3078099999999998E-4</v>
      </c>
      <c r="AM85" s="18">
        <v>4.3843799999999998E-4</v>
      </c>
      <c r="AN85" s="18">
        <v>4.4656699999999998E-4</v>
      </c>
      <c r="AO85" s="18">
        <v>4.1882900000000001E-4</v>
      </c>
      <c r="AP85" s="18">
        <v>4.2333699999999998E-4</v>
      </c>
      <c r="AQ85" s="18">
        <v>4.2292700000000003E-4</v>
      </c>
      <c r="AR85" s="18">
        <v>4.3716499999999999E-4</v>
      </c>
      <c r="AS85" s="18">
        <v>4.3001500000000001E-4</v>
      </c>
      <c r="AT85" s="18">
        <v>4.3285200000000001E-4</v>
      </c>
      <c r="AU85" s="18">
        <v>4.3150799999999999E-4</v>
      </c>
      <c r="AV85" s="18">
        <v>4.2109800000000001E-4</v>
      </c>
      <c r="AW85" s="18">
        <v>4.24967E-4</v>
      </c>
      <c r="AX85" s="18">
        <v>4.3806299999999998E-4</v>
      </c>
      <c r="AY85" s="18">
        <v>4.6894800000000001E-4</v>
      </c>
      <c r="AZ85" s="18">
        <v>4.9019799999999996E-4</v>
      </c>
      <c r="BA85" s="18">
        <v>4.9552699999999995E-4</v>
      </c>
      <c r="BB85" s="18">
        <v>5.0465600000000003E-4</v>
      </c>
      <c r="BC85" s="18">
        <v>5.2577600000000004E-4</v>
      </c>
      <c r="BD85" s="18">
        <v>5.3982100000000001E-4</v>
      </c>
      <c r="BE85" s="18">
        <v>5.2636600000000001E-4</v>
      </c>
      <c r="BF85" s="18">
        <v>5.2302100000000003E-4</v>
      </c>
      <c r="BG85" s="18">
        <v>5.2302100000000003E-4</v>
      </c>
      <c r="BH85" s="18">
        <v>5.2445400000000004E-4</v>
      </c>
      <c r="BI85" s="18">
        <v>5.2302100000000003E-4</v>
      </c>
      <c r="BJ85" s="18">
        <v>5.2302100000000003E-4</v>
      </c>
      <c r="BK85" s="18">
        <v>5.2302100000000003E-4</v>
      </c>
      <c r="BL85" s="18">
        <v>3.49632482758621E-4</v>
      </c>
      <c r="BM85" s="19">
        <v>1.30094341479254E-4</v>
      </c>
      <c r="BN85" s="18">
        <v>0.98609764665550004</v>
      </c>
      <c r="BO85" s="18">
        <v>0.98035299053514102</v>
      </c>
      <c r="BP85" s="18">
        <v>0.90926151597467897</v>
      </c>
      <c r="BQ85" s="19">
        <v>0</v>
      </c>
      <c r="BR85" s="18">
        <v>3.5918318296998499E-41</v>
      </c>
      <c r="BS85" s="19">
        <v>0</v>
      </c>
      <c r="BT85" s="19">
        <v>7.59676950998179E-6</v>
      </c>
      <c r="BU85" s="18">
        <v>0.97238856873951496</v>
      </c>
      <c r="BV85" s="18">
        <v>0.97238856873951496</v>
      </c>
      <c r="BW85" s="18">
        <v>1.481388E-4</v>
      </c>
      <c r="BX85" s="19">
        <v>4.8709346844317203E-6</v>
      </c>
      <c r="BY85" s="18">
        <v>1.738062E-4</v>
      </c>
      <c r="BZ85" s="19">
        <v>7.6206138663496099E-6</v>
      </c>
      <c r="CA85" s="18">
        <v>2.073334E-4</v>
      </c>
      <c r="CB85" s="19">
        <v>1.3882963923456699E-5</v>
      </c>
      <c r="CC85" s="18">
        <v>2.556638E-4</v>
      </c>
      <c r="CD85" s="19">
        <v>1.02613637836303E-5</v>
      </c>
      <c r="CE85" s="18">
        <v>3.1293020000000001E-4</v>
      </c>
      <c r="CF85" s="19">
        <v>1.5701969946474902E-5</v>
      </c>
      <c r="CG85" s="18">
        <v>3.41207E-4</v>
      </c>
      <c r="CH85" s="19">
        <v>2.74248776843216E-5</v>
      </c>
      <c r="CI85" s="18">
        <v>4.2233499999999997E-4</v>
      </c>
      <c r="CJ85" s="19">
        <v>2.3044312367697099E-5</v>
      </c>
      <c r="CK85" s="18">
        <v>4.2645459999999998E-4</v>
      </c>
      <c r="CL85" s="19">
        <v>7.2059399664443503E-6</v>
      </c>
      <c r="CM85" s="18">
        <v>4.2969759999999998E-4</v>
      </c>
      <c r="CN85" s="19">
        <v>6.6996156830074899E-6</v>
      </c>
      <c r="CO85" s="18">
        <v>4.9702100000000005E-4</v>
      </c>
      <c r="CP85" s="19">
        <v>2.07486261231919E-5</v>
      </c>
      <c r="CQ85" s="18">
        <v>5.2733659999999998E-4</v>
      </c>
      <c r="CR85" s="18">
        <v>7.1126734987625998E-6</v>
      </c>
      <c r="CS85" s="18">
        <v>5.2302100000000003E-4</v>
      </c>
      <c r="CT85" s="19">
        <v>0</v>
      </c>
    </row>
    <row r="86" spans="1:98" x14ac:dyDescent="0.25">
      <c r="A86" s="18">
        <v>173</v>
      </c>
      <c r="B86" s="18" t="s">
        <v>2176</v>
      </c>
      <c r="C86" s="18" t="s">
        <v>610</v>
      </c>
      <c r="D86" s="18" t="s">
        <v>412</v>
      </c>
      <c r="E86" s="18" t="s">
        <v>611</v>
      </c>
      <c r="F86" s="19">
        <v>1.6399000000000001E-4</v>
      </c>
      <c r="G86" s="19">
        <v>1.6399000000000001E-4</v>
      </c>
      <c r="H86" s="19">
        <v>1.6443999999999999E-4</v>
      </c>
      <c r="I86" s="19">
        <v>1.6906500000000001E-4</v>
      </c>
      <c r="J86" s="19">
        <v>1.7970400000000001E-4</v>
      </c>
      <c r="K86" s="19">
        <v>1.8977800000000001E-4</v>
      </c>
      <c r="L86" s="19">
        <v>2.0680500000000001E-4</v>
      </c>
      <c r="M86" s="19">
        <v>2.4152000000000001E-4</v>
      </c>
      <c r="N86" s="19">
        <v>2.6150499999999998E-4</v>
      </c>
      <c r="O86" s="19">
        <v>2.8289E-4</v>
      </c>
      <c r="P86" s="19">
        <v>3.0532900000000002E-4</v>
      </c>
      <c r="Q86" s="19">
        <v>3.2263499999999999E-4</v>
      </c>
      <c r="R86" s="19">
        <v>3.3542000000000001E-4</v>
      </c>
      <c r="S86" s="19">
        <v>3.42102E-4</v>
      </c>
      <c r="T86" s="19">
        <v>3.4120199999999998E-4</v>
      </c>
      <c r="U86" s="19">
        <v>3.43655E-4</v>
      </c>
      <c r="V86" s="19">
        <v>3.5552700000000001E-4</v>
      </c>
      <c r="W86" s="19">
        <v>4.0808400000000002E-4</v>
      </c>
      <c r="X86" s="19">
        <v>4.49612E-4</v>
      </c>
      <c r="Y86" s="19">
        <v>5.1306500000000005E-4</v>
      </c>
      <c r="Z86" s="19">
        <v>5.8423000000000004E-4</v>
      </c>
      <c r="AA86" s="19">
        <v>6.56468E-4</v>
      </c>
      <c r="AB86" s="19">
        <v>7.1635199999999996E-4</v>
      </c>
      <c r="AC86" s="19">
        <v>7.5371200000000002E-4</v>
      </c>
      <c r="AD86" s="19">
        <v>7.8249799999999996E-4</v>
      </c>
      <c r="AE86" s="19">
        <v>8.0215600000000005E-4</v>
      </c>
      <c r="AF86" s="19">
        <v>8.1823599999999996E-4</v>
      </c>
      <c r="AG86" s="19">
        <v>1.0341199999999999E-3</v>
      </c>
      <c r="AH86" s="19">
        <v>1.08012E-3</v>
      </c>
      <c r="AI86" s="19">
        <v>1.12779E-3</v>
      </c>
      <c r="AJ86" s="19">
        <v>1.1716599999999999E-3</v>
      </c>
      <c r="AK86" s="19">
        <v>1.21367E-3</v>
      </c>
      <c r="AL86" s="19">
        <v>1.26022E-3</v>
      </c>
      <c r="AM86" s="19">
        <v>1.3037599999999999E-3</v>
      </c>
      <c r="AN86" s="19">
        <v>1.3570500000000001E-3</v>
      </c>
      <c r="AO86" s="19">
        <v>1.3820900000000001E-3</v>
      </c>
      <c r="AP86" s="19">
        <v>1.4308400000000001E-3</v>
      </c>
      <c r="AQ86" s="19">
        <v>1.50113E-3</v>
      </c>
      <c r="AR86" s="19">
        <v>1.54787E-3</v>
      </c>
      <c r="AS86" s="19">
        <v>1.60687E-3</v>
      </c>
      <c r="AT86" s="19">
        <v>1.6718799999999999E-3</v>
      </c>
      <c r="AU86" s="19">
        <v>1.72171E-3</v>
      </c>
      <c r="AV86" s="19">
        <v>1.77571E-3</v>
      </c>
      <c r="AW86" s="19">
        <v>1.7737499999999999E-3</v>
      </c>
      <c r="AX86" s="19">
        <v>1.8019399999999999E-3</v>
      </c>
      <c r="AY86" s="19">
        <v>1.9656600000000002E-3</v>
      </c>
      <c r="AZ86" s="19">
        <v>2.1538199999999999E-3</v>
      </c>
      <c r="BA86" s="19">
        <v>2.5771399999999999E-3</v>
      </c>
      <c r="BB86" s="19">
        <v>2.7259200000000002E-3</v>
      </c>
      <c r="BC86" s="19">
        <v>2.8342200000000001E-3</v>
      </c>
      <c r="BD86" s="19">
        <v>2.9575399999999998E-3</v>
      </c>
      <c r="BE86" s="19">
        <v>3.0282600000000001E-3</v>
      </c>
      <c r="BF86" s="19">
        <v>3.13393E-3</v>
      </c>
      <c r="BG86" s="19">
        <v>3.13393E-3</v>
      </c>
      <c r="BH86" s="19">
        <v>3.1425200000000002E-3</v>
      </c>
      <c r="BI86" s="19">
        <v>3.13393E-3</v>
      </c>
      <c r="BJ86" s="19">
        <v>3.13393E-3</v>
      </c>
      <c r="BK86" s="19">
        <v>3.13393E-3</v>
      </c>
      <c r="BL86" s="19">
        <v>1.2701875862069E-3</v>
      </c>
      <c r="BM86" s="19">
        <v>1.0046909408134401E-3</v>
      </c>
      <c r="BN86" s="18">
        <v>0.959981898592008</v>
      </c>
      <c r="BO86" s="18">
        <v>0.99900000598599803</v>
      </c>
      <c r="BP86" s="18">
        <v>0.99059732581487003</v>
      </c>
      <c r="BQ86" s="18">
        <v>0</v>
      </c>
      <c r="BR86" s="19">
        <v>2.8119806571771599E-77</v>
      </c>
      <c r="BS86" s="18">
        <v>0</v>
      </c>
      <c r="BT86" s="19">
        <v>5.7114469962163697E-5</v>
      </c>
      <c r="BU86" s="18">
        <v>0.92156524562430997</v>
      </c>
      <c r="BV86" s="18">
        <v>0.92156524562430997</v>
      </c>
      <c r="BW86" s="19">
        <v>1.6823780000000001E-4</v>
      </c>
      <c r="BX86" s="19">
        <v>6.75775289574871E-6</v>
      </c>
      <c r="BY86" s="19">
        <v>2.364996E-4</v>
      </c>
      <c r="BZ86" s="19">
        <v>3.8298893042749903E-5</v>
      </c>
      <c r="CA86" s="19">
        <v>3.2933760000000001E-4</v>
      </c>
      <c r="CB86" s="19">
        <v>1.5508281700433499E-5</v>
      </c>
      <c r="CC86" s="19">
        <v>4.139886E-4</v>
      </c>
      <c r="CD86" s="19">
        <v>6.9793620641860998E-5</v>
      </c>
      <c r="CE86" s="19">
        <v>6.9865200000000002E-4</v>
      </c>
      <c r="CF86" s="19">
        <v>7.9446411586679003E-5</v>
      </c>
      <c r="CG86" s="19">
        <v>9.7248440000000005E-4</v>
      </c>
      <c r="CH86" s="19">
        <v>1.51911595768065E-4</v>
      </c>
      <c r="CI86" s="19">
        <v>1.2612719999999999E-3</v>
      </c>
      <c r="CJ86" s="19">
        <v>7.2931514244529497E-5</v>
      </c>
      <c r="CK86" s="19">
        <v>1.49376E-3</v>
      </c>
      <c r="CL86" s="19">
        <v>8.9729031533835202E-5</v>
      </c>
      <c r="CM86" s="19">
        <v>1.7489980000000001E-3</v>
      </c>
      <c r="CN86" s="19">
        <v>5.2011702240938001E-5</v>
      </c>
      <c r="CO86" s="19">
        <v>2.451352E-3</v>
      </c>
      <c r="CP86" s="19">
        <v>3.7490669601915598E-4</v>
      </c>
      <c r="CQ86" s="19">
        <v>3.079236E-3</v>
      </c>
      <c r="CR86" s="19">
        <v>8.2758988816925594E-5</v>
      </c>
      <c r="CS86" s="19">
        <v>3.13393E-3</v>
      </c>
      <c r="CT86" s="18">
        <v>0</v>
      </c>
    </row>
    <row r="87" spans="1:98" x14ac:dyDescent="0.25">
      <c r="A87" s="18">
        <v>174</v>
      </c>
      <c r="B87" s="18" t="s">
        <v>2176</v>
      </c>
      <c r="C87" s="18" t="s">
        <v>612</v>
      </c>
      <c r="D87" s="18" t="s">
        <v>418</v>
      </c>
      <c r="E87" s="18" t="s">
        <v>322</v>
      </c>
      <c r="F87" s="18">
        <v>3.4134899999999999E-3</v>
      </c>
      <c r="G87" s="18">
        <v>3.4134899999999999E-3</v>
      </c>
      <c r="H87" s="18">
        <v>3.4228499999999999E-3</v>
      </c>
      <c r="I87" s="18">
        <v>3.5431099999999999E-3</v>
      </c>
      <c r="J87" s="18">
        <v>3.6654700000000001E-3</v>
      </c>
      <c r="K87" s="18">
        <v>3.7951399999999998E-3</v>
      </c>
      <c r="L87" s="18">
        <v>3.9293399999999999E-3</v>
      </c>
      <c r="M87" s="18">
        <v>4.0378699999999998E-3</v>
      </c>
      <c r="N87" s="18">
        <v>4.18214E-3</v>
      </c>
      <c r="O87" s="18">
        <v>4.33433E-3</v>
      </c>
      <c r="P87" s="18">
        <v>4.4885599999999999E-3</v>
      </c>
      <c r="Q87" s="18">
        <v>4.6345400000000004E-3</v>
      </c>
      <c r="R87" s="18">
        <v>4.7752999999999997E-3</v>
      </c>
      <c r="S87" s="18">
        <v>4.8837899999999998E-3</v>
      </c>
      <c r="T87" s="18">
        <v>5.25123E-3</v>
      </c>
      <c r="U87" s="18">
        <v>5.6276E-3</v>
      </c>
      <c r="V87" s="18">
        <v>5.64482E-3</v>
      </c>
      <c r="W87" s="18">
        <v>6.7077600000000001E-3</v>
      </c>
      <c r="X87" s="18">
        <v>7.4124500000000001E-3</v>
      </c>
      <c r="Y87" s="18">
        <v>6.9502100000000001E-3</v>
      </c>
      <c r="Z87" s="18">
        <v>7.7585900000000001E-3</v>
      </c>
      <c r="AA87" s="18">
        <v>8.33156E-3</v>
      </c>
      <c r="AB87" s="18">
        <v>8.7092999999999997E-3</v>
      </c>
      <c r="AC87" s="18">
        <v>9.2409899999999993E-3</v>
      </c>
      <c r="AD87" s="18">
        <v>9.5379599999999998E-3</v>
      </c>
      <c r="AE87" s="18">
        <v>9.3142599999999996E-3</v>
      </c>
      <c r="AF87" s="18">
        <v>9.4084200000000007E-3</v>
      </c>
      <c r="AG87" s="18">
        <v>9.4099600000000002E-3</v>
      </c>
      <c r="AH87" s="18">
        <v>9.59518E-3</v>
      </c>
      <c r="AI87" s="18">
        <v>9.8965000000000008E-3</v>
      </c>
      <c r="AJ87" s="18">
        <v>1.0064200000000001E-2</v>
      </c>
      <c r="AK87" s="18">
        <v>1.0296700000000001E-2</v>
      </c>
      <c r="AL87" s="18">
        <v>9.8239999999999994E-3</v>
      </c>
      <c r="AM87" s="18">
        <v>1.2315100000000001E-2</v>
      </c>
      <c r="AN87" s="18">
        <v>1.1822300000000001E-2</v>
      </c>
      <c r="AO87" s="18">
        <v>1.1569599999999999E-2</v>
      </c>
      <c r="AP87" s="18">
        <v>1.12137E-2</v>
      </c>
      <c r="AQ87" s="18">
        <v>1.14959E-2</v>
      </c>
      <c r="AR87" s="18">
        <v>1.18272E-2</v>
      </c>
      <c r="AS87" s="18">
        <v>1.2253699999999999E-2</v>
      </c>
      <c r="AT87" s="18">
        <v>1.25045E-2</v>
      </c>
      <c r="AU87" s="18">
        <v>1.2811100000000001E-2</v>
      </c>
      <c r="AV87" s="18">
        <v>1.32433E-2</v>
      </c>
      <c r="AW87" s="18">
        <v>1.35555E-2</v>
      </c>
      <c r="AX87" s="18">
        <v>1.41043E-2</v>
      </c>
      <c r="AY87" s="18">
        <v>1.4869E-2</v>
      </c>
      <c r="AZ87" s="18">
        <v>1.5858000000000001E-2</v>
      </c>
      <c r="BA87" s="18">
        <v>1.70931E-2</v>
      </c>
      <c r="BB87" s="18">
        <v>1.8197499999999998E-2</v>
      </c>
      <c r="BC87" s="18">
        <v>1.9504400000000002E-2</v>
      </c>
      <c r="BD87" s="18">
        <v>2.1138899999999999E-2</v>
      </c>
      <c r="BE87" s="18">
        <v>2.1655600000000001E-2</v>
      </c>
      <c r="BF87" s="18">
        <v>2.21833E-2</v>
      </c>
      <c r="BG87" s="18">
        <v>2.21833E-2</v>
      </c>
      <c r="BH87" s="18">
        <v>2.2244E-2</v>
      </c>
      <c r="BI87" s="18">
        <v>2.21833E-2</v>
      </c>
      <c r="BJ87" s="18">
        <v>2.21833E-2</v>
      </c>
      <c r="BK87" s="18">
        <v>2.21833E-2</v>
      </c>
      <c r="BL87" s="18">
        <v>1.07878329310345E-2</v>
      </c>
      <c r="BM87" s="18">
        <v>6.01147447344412E-3</v>
      </c>
      <c r="BN87" s="18">
        <v>0.96457713654488197</v>
      </c>
      <c r="BO87" s="18">
        <v>0.99647681247614595</v>
      </c>
      <c r="BP87" s="18">
        <v>0.97117384883810798</v>
      </c>
      <c r="BQ87" s="18">
        <v>0</v>
      </c>
      <c r="BR87" s="19">
        <v>5.6103241077606099E-62</v>
      </c>
      <c r="BS87" s="18">
        <v>0</v>
      </c>
      <c r="BT87" s="18">
        <v>3.4337493586391102E-4</v>
      </c>
      <c r="BU87" s="18">
        <v>0.93040905234511995</v>
      </c>
      <c r="BV87" s="18">
        <v>0.93040905234511995</v>
      </c>
      <c r="BW87" s="18">
        <v>3.4916819999999999E-3</v>
      </c>
      <c r="BX87" s="19">
        <v>1.11594052350473E-4</v>
      </c>
      <c r="BY87" s="18">
        <v>4.0557639999999999E-3</v>
      </c>
      <c r="BZ87" s="18">
        <v>2.10830501896666E-4</v>
      </c>
      <c r="CA87" s="18">
        <v>4.8066840000000003E-3</v>
      </c>
      <c r="CB87" s="18">
        <v>2.8956340968775698E-4</v>
      </c>
      <c r="CC87" s="18">
        <v>6.4685680000000001E-3</v>
      </c>
      <c r="CD87" s="18">
        <v>8.0092025250333096E-4</v>
      </c>
      <c r="CE87" s="18">
        <v>8.71568E-3</v>
      </c>
      <c r="CF87" s="18">
        <v>7.0987765519841498E-4</v>
      </c>
      <c r="CG87" s="18">
        <v>9.5248639999999992E-3</v>
      </c>
      <c r="CH87" s="18">
        <v>2.3139459561536901E-4</v>
      </c>
      <c r="CI87" s="18">
        <v>1.0864459999999999E-2</v>
      </c>
      <c r="CJ87" s="18">
        <v>1.1255152566713601E-3</v>
      </c>
      <c r="CK87" s="18">
        <v>1.167202E-2</v>
      </c>
      <c r="CL87" s="18">
        <v>3.9179005474871298E-4</v>
      </c>
      <c r="CM87" s="18">
        <v>1.324374E-2</v>
      </c>
      <c r="CN87" s="18">
        <v>6.2677969654416897E-4</v>
      </c>
      <c r="CO87" s="18">
        <v>1.7104399999999999E-2</v>
      </c>
      <c r="CP87" s="18">
        <v>1.8374929537279901E-3</v>
      </c>
      <c r="CQ87" s="18">
        <v>2.1881020000000001E-2</v>
      </c>
      <c r="CR87" s="18">
        <v>4.78554372041464E-4</v>
      </c>
      <c r="CS87" s="18">
        <v>2.21833E-2</v>
      </c>
      <c r="CT87" s="18">
        <v>0</v>
      </c>
    </row>
    <row r="88" spans="1:98" x14ac:dyDescent="0.25">
      <c r="A88" s="18">
        <v>175</v>
      </c>
      <c r="B88" s="18" t="s">
        <v>2176</v>
      </c>
      <c r="C88" s="18" t="s">
        <v>613</v>
      </c>
      <c r="D88" s="18" t="s">
        <v>418</v>
      </c>
      <c r="E88" s="18" t="s">
        <v>306</v>
      </c>
      <c r="F88" s="18">
        <v>0</v>
      </c>
      <c r="G88" s="18">
        <v>0</v>
      </c>
      <c r="H88" s="18">
        <v>0</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v>0</v>
      </c>
      <c r="AQ88" s="18">
        <v>0</v>
      </c>
      <c r="AR88" s="18">
        <v>0</v>
      </c>
      <c r="AS88" s="18">
        <v>0</v>
      </c>
      <c r="AT88" s="18">
        <v>0</v>
      </c>
      <c r="AU88" s="18">
        <v>0</v>
      </c>
      <c r="AV88" s="18">
        <v>0</v>
      </c>
      <c r="AW88" s="18">
        <v>0</v>
      </c>
      <c r="AX88" s="18">
        <v>0</v>
      </c>
      <c r="AY88" s="18">
        <v>0</v>
      </c>
      <c r="AZ88" s="18">
        <v>0</v>
      </c>
      <c r="BA88" s="18">
        <v>0</v>
      </c>
      <c r="BB88" s="18">
        <v>0</v>
      </c>
      <c r="BC88" s="18">
        <v>0</v>
      </c>
      <c r="BD88" s="18">
        <v>0</v>
      </c>
      <c r="BE88" s="18">
        <v>0</v>
      </c>
      <c r="BF88" s="18">
        <v>0</v>
      </c>
      <c r="BG88" s="18">
        <v>0</v>
      </c>
      <c r="BH88" s="18">
        <v>0</v>
      </c>
      <c r="BI88" s="18">
        <v>0</v>
      </c>
      <c r="BJ88" s="18">
        <v>0</v>
      </c>
      <c r="BK88" s="18">
        <v>0</v>
      </c>
      <c r="BL88" s="18">
        <v>0</v>
      </c>
      <c r="BM88" s="18">
        <v>0</v>
      </c>
      <c r="BN88" s="18" t="s">
        <v>1903</v>
      </c>
      <c r="BO88" s="18" t="s">
        <v>1903</v>
      </c>
      <c r="BP88" s="18" t="s">
        <v>1903</v>
      </c>
      <c r="BQ88" s="18" t="s">
        <v>1903</v>
      </c>
      <c r="BR88" s="18" t="s">
        <v>1903</v>
      </c>
      <c r="BS88" s="18" t="s">
        <v>1903</v>
      </c>
      <c r="BT88" s="18">
        <v>0</v>
      </c>
      <c r="BU88" s="18" t="s">
        <v>1903</v>
      </c>
      <c r="BV88" s="18" t="s">
        <v>1903</v>
      </c>
      <c r="BW88" s="18">
        <v>0</v>
      </c>
      <c r="BX88" s="18">
        <v>0</v>
      </c>
      <c r="BY88" s="18">
        <v>0</v>
      </c>
      <c r="BZ88" s="18">
        <v>0</v>
      </c>
      <c r="CA88" s="18">
        <v>0</v>
      </c>
      <c r="CB88" s="18">
        <v>0</v>
      </c>
      <c r="CC88" s="18">
        <v>0</v>
      </c>
      <c r="CD88" s="18">
        <v>0</v>
      </c>
      <c r="CE88" s="18">
        <v>0</v>
      </c>
      <c r="CF88" s="18">
        <v>0</v>
      </c>
      <c r="CG88" s="18">
        <v>0</v>
      </c>
      <c r="CH88" s="18">
        <v>0</v>
      </c>
      <c r="CI88" s="18">
        <v>0</v>
      </c>
      <c r="CJ88" s="18">
        <v>0</v>
      </c>
      <c r="CK88" s="18">
        <v>0</v>
      </c>
      <c r="CL88" s="18">
        <v>0</v>
      </c>
      <c r="CM88" s="18">
        <v>0</v>
      </c>
      <c r="CN88" s="18">
        <v>0</v>
      </c>
      <c r="CO88" s="18">
        <v>0</v>
      </c>
      <c r="CP88" s="18">
        <v>0</v>
      </c>
      <c r="CQ88" s="18">
        <v>0</v>
      </c>
      <c r="CR88" s="18">
        <v>0</v>
      </c>
      <c r="CS88" s="18">
        <v>0</v>
      </c>
      <c r="CT88" s="18">
        <v>0</v>
      </c>
    </row>
    <row r="89" spans="1:98" x14ac:dyDescent="0.25">
      <c r="A89" s="18">
        <v>176</v>
      </c>
      <c r="B89" s="18" t="s">
        <v>2176</v>
      </c>
      <c r="C89" s="18" t="s">
        <v>614</v>
      </c>
      <c r="D89" s="18" t="s">
        <v>426</v>
      </c>
      <c r="E89" s="18" t="s">
        <v>328</v>
      </c>
      <c r="F89" s="18">
        <v>1.10764E-2</v>
      </c>
      <c r="G89" s="18">
        <v>1.10764E-2</v>
      </c>
      <c r="H89" s="18">
        <v>1.1106700000000001E-2</v>
      </c>
      <c r="I89" s="18">
        <v>1.1483E-2</v>
      </c>
      <c r="J89" s="18">
        <v>1.1876100000000001E-2</v>
      </c>
      <c r="K89" s="18">
        <v>1.2341299999999999E-2</v>
      </c>
      <c r="L89" s="18">
        <v>1.29097E-2</v>
      </c>
      <c r="M89" s="18">
        <v>1.36881E-2</v>
      </c>
      <c r="N89" s="18">
        <v>1.48792E-2</v>
      </c>
      <c r="O89" s="18">
        <v>1.58248E-2</v>
      </c>
      <c r="P89" s="18">
        <v>1.66058E-2</v>
      </c>
      <c r="Q89" s="18">
        <v>1.71662E-2</v>
      </c>
      <c r="R89" s="18">
        <v>1.7589899999999999E-2</v>
      </c>
      <c r="S89" s="18">
        <v>1.81605E-2</v>
      </c>
      <c r="T89" s="18">
        <v>1.87551E-2</v>
      </c>
      <c r="U89" s="18">
        <v>1.8996300000000001E-2</v>
      </c>
      <c r="V89" s="18">
        <v>2.00112E-2</v>
      </c>
      <c r="W89" s="18">
        <v>2.1282599999999999E-2</v>
      </c>
      <c r="X89" s="18">
        <v>2.17713E-2</v>
      </c>
      <c r="Y89" s="18">
        <v>2.3363200000000001E-2</v>
      </c>
      <c r="Z89" s="18">
        <v>2.4404700000000001E-2</v>
      </c>
      <c r="AA89" s="18">
        <v>2.4920299999999999E-2</v>
      </c>
      <c r="AB89" s="18">
        <v>2.5094000000000002E-2</v>
      </c>
      <c r="AC89" s="18">
        <v>2.5987799999999998E-2</v>
      </c>
      <c r="AD89" s="18">
        <v>2.6241299999999999E-2</v>
      </c>
      <c r="AE89" s="18">
        <v>2.6067199999999999E-2</v>
      </c>
      <c r="AF89" s="18">
        <v>2.5968100000000001E-2</v>
      </c>
      <c r="AG89" s="18">
        <v>2.6294499999999998E-2</v>
      </c>
      <c r="AH89" s="18">
        <v>2.67114E-2</v>
      </c>
      <c r="AI89" s="18">
        <v>2.7737700000000001E-2</v>
      </c>
      <c r="AJ89" s="18">
        <v>2.9475399999999999E-2</v>
      </c>
      <c r="AK89" s="18">
        <v>2.31699E-2</v>
      </c>
      <c r="AL89" s="18">
        <v>2.6024800000000001E-2</v>
      </c>
      <c r="AM89" s="18">
        <v>2.2132700000000002E-2</v>
      </c>
      <c r="AN89" s="18">
        <v>2.1842899999999998E-2</v>
      </c>
      <c r="AO89" s="18">
        <v>2.2516399999999999E-2</v>
      </c>
      <c r="AP89" s="18">
        <v>2.50861E-2</v>
      </c>
      <c r="AQ89" s="18">
        <v>2.6039900000000001E-2</v>
      </c>
      <c r="AR89" s="18">
        <v>2.8016900000000001E-2</v>
      </c>
      <c r="AS89" s="18">
        <v>2.89453E-2</v>
      </c>
      <c r="AT89" s="18">
        <v>2.9342500000000001E-2</v>
      </c>
      <c r="AU89" s="18">
        <v>2.90826E-2</v>
      </c>
      <c r="AV89" s="18">
        <v>2.6362400000000001E-2</v>
      </c>
      <c r="AW89" s="18">
        <v>2.8378799999999999E-2</v>
      </c>
      <c r="AX89" s="18">
        <v>3.17413E-2</v>
      </c>
      <c r="AY89" s="18">
        <v>3.35984E-2</v>
      </c>
      <c r="AZ89" s="18">
        <v>3.1084000000000001E-2</v>
      </c>
      <c r="BA89" s="18">
        <v>3.1306800000000003E-2</v>
      </c>
      <c r="BB89" s="18">
        <v>3.1627799999999998E-2</v>
      </c>
      <c r="BC89" s="18">
        <v>3.1950899999999997E-2</v>
      </c>
      <c r="BD89" s="18">
        <v>3.2267900000000002E-2</v>
      </c>
      <c r="BE89" s="18">
        <v>3.2577700000000001E-2</v>
      </c>
      <c r="BF89" s="18">
        <v>3.2843299999999999E-2</v>
      </c>
      <c r="BG89" s="18">
        <v>3.2843299999999999E-2</v>
      </c>
      <c r="BH89" s="18">
        <v>3.2933200000000003E-2</v>
      </c>
      <c r="BI89" s="18">
        <v>3.2843299999999999E-2</v>
      </c>
      <c r="BJ89" s="18">
        <v>3.2843299999999999E-2</v>
      </c>
      <c r="BK89" s="18">
        <v>3.2843299999999999E-2</v>
      </c>
      <c r="BL89" s="18">
        <v>2.4122618965517199E-2</v>
      </c>
      <c r="BM89" s="18">
        <v>6.9862000145011899E-3</v>
      </c>
      <c r="BN89" s="18">
        <v>0.943937464305314</v>
      </c>
      <c r="BO89" s="18">
        <v>0.94853613578896001</v>
      </c>
      <c r="BP89" s="18">
        <v>0.85706092159963099</v>
      </c>
      <c r="BQ89" s="18">
        <v>0</v>
      </c>
      <c r="BR89" s="19">
        <v>1.2076099874278699E-29</v>
      </c>
      <c r="BS89" s="18">
        <v>0</v>
      </c>
      <c r="BT89" s="18">
        <v>3.9051242732781401E-4</v>
      </c>
      <c r="BU89" s="18">
        <v>0.89101793651914796</v>
      </c>
      <c r="BV89" s="18">
        <v>0.89101793651914796</v>
      </c>
      <c r="BW89" s="18">
        <v>1.1323720000000001E-2</v>
      </c>
      <c r="BX89" s="18">
        <v>3.5352716585857998E-4</v>
      </c>
      <c r="BY89" s="18">
        <v>1.3928619999999999E-2</v>
      </c>
      <c r="BZ89" s="18">
        <v>1.4243185693516699E-3</v>
      </c>
      <c r="CA89" s="18">
        <v>1.7655500000000001E-2</v>
      </c>
      <c r="CB89" s="18">
        <v>8.3811292496894499E-4</v>
      </c>
      <c r="CC89" s="18">
        <v>2.108492E-2</v>
      </c>
      <c r="CD89" s="18">
        <v>1.67451207729296E-3</v>
      </c>
      <c r="CE89" s="18">
        <v>2.5329620000000001E-2</v>
      </c>
      <c r="CF89" s="18">
        <v>7.6532639899587799E-4</v>
      </c>
      <c r="CG89" s="18">
        <v>2.6555780000000001E-2</v>
      </c>
      <c r="CH89" s="18">
        <v>7.1998227547627903E-4</v>
      </c>
      <c r="CI89" s="18">
        <v>2.4529140000000001E-2</v>
      </c>
      <c r="CJ89" s="18">
        <v>3.2213673421390499E-3</v>
      </c>
      <c r="CK89" s="18">
        <v>2.6120919999999999E-2</v>
      </c>
      <c r="CL89" s="18">
        <v>2.53188880324551E-3</v>
      </c>
      <c r="CM89" s="18">
        <v>2.898152E-2</v>
      </c>
      <c r="CN89" s="18">
        <v>1.93519833272975E-3</v>
      </c>
      <c r="CO89" s="18">
        <v>3.1913579999999997E-2</v>
      </c>
      <c r="CP89" s="18">
        <v>9.9725452718952309E-4</v>
      </c>
      <c r="CQ89" s="18">
        <v>3.2693079999999999E-2</v>
      </c>
      <c r="CR89" s="18">
        <v>2.7243361026128902E-4</v>
      </c>
      <c r="CS89" s="18">
        <v>3.2843299999999999E-2</v>
      </c>
      <c r="CT89" s="18">
        <v>0</v>
      </c>
    </row>
    <row r="90" spans="1:98" x14ac:dyDescent="0.25">
      <c r="A90" s="18">
        <v>177</v>
      </c>
      <c r="B90" s="18" t="s">
        <v>2176</v>
      </c>
      <c r="C90" s="18" t="s">
        <v>615</v>
      </c>
      <c r="D90" s="18" t="s">
        <v>420</v>
      </c>
      <c r="E90" s="18" t="s">
        <v>318</v>
      </c>
      <c r="F90" s="18">
        <v>4.3948800000000003E-2</v>
      </c>
      <c r="G90" s="18">
        <v>4.3948800000000003E-2</v>
      </c>
      <c r="H90" s="18">
        <v>4.4069200000000003E-2</v>
      </c>
      <c r="I90" s="18">
        <v>4.49202E-2</v>
      </c>
      <c r="J90" s="18">
        <v>4.6002700000000001E-2</v>
      </c>
      <c r="K90" s="18">
        <v>4.7018600000000001E-2</v>
      </c>
      <c r="L90" s="18">
        <v>4.8464300000000002E-2</v>
      </c>
      <c r="M90" s="18">
        <v>5.0296800000000003E-2</v>
      </c>
      <c r="N90" s="18">
        <v>5.1618799999999999E-2</v>
      </c>
      <c r="O90" s="18">
        <v>5.2546700000000002E-2</v>
      </c>
      <c r="P90" s="18">
        <v>5.3648300000000003E-2</v>
      </c>
      <c r="Q90" s="18">
        <v>5.5330799999999999E-2</v>
      </c>
      <c r="R90" s="18">
        <v>5.6805700000000001E-2</v>
      </c>
      <c r="S90" s="18">
        <v>5.6182799999999998E-2</v>
      </c>
      <c r="T90" s="18">
        <v>5.8869100000000001E-2</v>
      </c>
      <c r="U90" s="18">
        <v>6.29778E-2</v>
      </c>
      <c r="V90" s="18">
        <v>6.6207600000000005E-2</v>
      </c>
      <c r="W90" s="18">
        <v>6.8841799999999995E-2</v>
      </c>
      <c r="X90" s="18">
        <v>7.1304300000000001E-2</v>
      </c>
      <c r="Y90" s="18">
        <v>7.4668700000000005E-2</v>
      </c>
      <c r="Z90" s="18">
        <v>7.9103199999999999E-2</v>
      </c>
      <c r="AA90" s="18">
        <v>8.3064100000000002E-2</v>
      </c>
      <c r="AB90" s="18">
        <v>8.6103899999999997E-2</v>
      </c>
      <c r="AC90" s="18">
        <v>8.7396399999999999E-2</v>
      </c>
      <c r="AD90" s="18">
        <v>7.41227E-2</v>
      </c>
      <c r="AE90" s="18">
        <v>7.40426E-2</v>
      </c>
      <c r="AF90" s="18">
        <v>7.3162699999999997E-2</v>
      </c>
      <c r="AG90" s="18">
        <v>7.3877700000000004E-2</v>
      </c>
      <c r="AH90" s="18">
        <v>8.0254400000000004E-2</v>
      </c>
      <c r="AI90" s="18">
        <v>8.4518599999999999E-2</v>
      </c>
      <c r="AJ90" s="18">
        <v>8.6433899999999994E-2</v>
      </c>
      <c r="AK90" s="18">
        <v>8.6287699999999995E-2</v>
      </c>
      <c r="AL90" s="18">
        <v>9.1116299999999997E-2</v>
      </c>
      <c r="AM90" s="18">
        <v>9.2859399999999995E-2</v>
      </c>
      <c r="AN90" s="18">
        <v>9.5405699999999996E-2</v>
      </c>
      <c r="AO90" s="18">
        <v>0.10129100000000001</v>
      </c>
      <c r="AP90" s="18">
        <v>0.10727200000000001</v>
      </c>
      <c r="AQ90" s="18">
        <v>0.116161</v>
      </c>
      <c r="AR90" s="18">
        <v>0.119004</v>
      </c>
      <c r="AS90" s="18">
        <v>0.118669</v>
      </c>
      <c r="AT90" s="18">
        <v>0.121238</v>
      </c>
      <c r="AU90" s="18">
        <v>0.121948</v>
      </c>
      <c r="AV90" s="18">
        <v>0.12046800000000001</v>
      </c>
      <c r="AW90" s="18">
        <v>0.12306400000000001</v>
      </c>
      <c r="AX90" s="18">
        <v>0.12864999999999999</v>
      </c>
      <c r="AY90" s="18">
        <v>0.139378</v>
      </c>
      <c r="AZ90" s="18">
        <v>0.14799200000000001</v>
      </c>
      <c r="BA90" s="18">
        <v>0.152693</v>
      </c>
      <c r="BB90" s="18">
        <v>0.157974</v>
      </c>
      <c r="BC90" s="18">
        <v>0.16777500000000001</v>
      </c>
      <c r="BD90" s="18">
        <v>0.175987</v>
      </c>
      <c r="BE90" s="18">
        <v>0.16935500000000001</v>
      </c>
      <c r="BF90" s="18">
        <v>0.16960800000000001</v>
      </c>
      <c r="BG90" s="18">
        <v>0.16960800000000001</v>
      </c>
      <c r="BH90" s="18">
        <v>0.170072</v>
      </c>
      <c r="BI90" s="18">
        <v>0.16960800000000001</v>
      </c>
      <c r="BJ90" s="18">
        <v>0.16960800000000001</v>
      </c>
      <c r="BK90" s="18">
        <v>0.16960800000000001</v>
      </c>
      <c r="BL90" s="18">
        <v>9.74560706896552E-2</v>
      </c>
      <c r="BM90" s="18">
        <v>4.2938355832330903E-2</v>
      </c>
      <c r="BN90" s="18">
        <v>0.96841981191127002</v>
      </c>
      <c r="BO90" s="18">
        <v>0.98810719498005195</v>
      </c>
      <c r="BP90" s="18">
        <v>0.93961069875087</v>
      </c>
      <c r="BQ90" s="18">
        <v>0</v>
      </c>
      <c r="BR90" s="19">
        <v>3.1274963207685899E-47</v>
      </c>
      <c r="BS90" s="18">
        <v>0</v>
      </c>
      <c r="BT90" s="18">
        <v>2.4624062044356701E-3</v>
      </c>
      <c r="BU90" s="18">
        <v>0.93783693210225605</v>
      </c>
      <c r="BV90" s="18">
        <v>0.93783693210225605</v>
      </c>
      <c r="BW90" s="18">
        <v>4.4577940000000003E-2</v>
      </c>
      <c r="BX90" s="18">
        <v>8.9408243915200505E-4</v>
      </c>
      <c r="BY90" s="18">
        <v>4.9989039999999998E-2</v>
      </c>
      <c r="BZ90" s="18">
        <v>2.2605753920185898E-3</v>
      </c>
      <c r="CA90" s="18">
        <v>5.6167340000000003E-2</v>
      </c>
      <c r="CB90" s="18">
        <v>1.9204564100754799E-3</v>
      </c>
      <c r="CC90" s="18">
        <v>6.8800040000000007E-2</v>
      </c>
      <c r="CD90" s="18">
        <v>4.5092531535721103E-3</v>
      </c>
      <c r="CE90" s="18">
        <v>8.1958059999999999E-2</v>
      </c>
      <c r="CF90" s="18">
        <v>5.4205614951774103E-3</v>
      </c>
      <c r="CG90" s="18">
        <v>7.7171199999999995E-2</v>
      </c>
      <c r="CH90" s="18">
        <v>5.0048416923015697E-3</v>
      </c>
      <c r="CI90" s="18">
        <v>9.0420600000000004E-2</v>
      </c>
      <c r="CJ90" s="18">
        <v>4.0080420793699298E-3</v>
      </c>
      <c r="CK90" s="18">
        <v>0.11247939999999999</v>
      </c>
      <c r="CL90" s="18">
        <v>7.8538691292890806E-3</v>
      </c>
      <c r="CM90" s="18">
        <v>0.12307360000000001</v>
      </c>
      <c r="CN90" s="18">
        <v>3.26044027701781E-3</v>
      </c>
      <c r="CO90" s="18">
        <v>0.1531624</v>
      </c>
      <c r="CP90" s="18">
        <v>1.0649443990180901E-2</v>
      </c>
      <c r="CQ90" s="18">
        <v>0.17092599999999999</v>
      </c>
      <c r="CR90" s="18">
        <v>2.8410088877016898E-3</v>
      </c>
      <c r="CS90" s="18">
        <v>0.16960800000000001</v>
      </c>
      <c r="CT90" s="19">
        <v>0</v>
      </c>
    </row>
    <row r="91" spans="1:98" x14ac:dyDescent="0.25">
      <c r="A91" s="18">
        <v>178</v>
      </c>
      <c r="B91" s="18" t="s">
        <v>2176</v>
      </c>
      <c r="C91" s="18" t="s">
        <v>616</v>
      </c>
      <c r="D91" s="18" t="s">
        <v>420</v>
      </c>
      <c r="E91" s="18" t="s">
        <v>316</v>
      </c>
      <c r="F91" s="18">
        <v>1.9922200000000001E-2</v>
      </c>
      <c r="G91" s="18">
        <v>1.9922200000000001E-2</v>
      </c>
      <c r="H91" s="18">
        <v>1.9976799999999999E-2</v>
      </c>
      <c r="I91" s="18">
        <v>2.0634599999999999E-2</v>
      </c>
      <c r="J91" s="18">
        <v>2.0706700000000001E-2</v>
      </c>
      <c r="K91" s="18">
        <v>2.1356400000000001E-2</v>
      </c>
      <c r="L91" s="18">
        <v>2.2092899999999999E-2</v>
      </c>
      <c r="M91" s="18">
        <v>2.2700700000000001E-2</v>
      </c>
      <c r="N91" s="18">
        <v>2.3389900000000002E-2</v>
      </c>
      <c r="O91" s="18">
        <v>2.3942100000000001E-2</v>
      </c>
      <c r="P91" s="18">
        <v>2.4614E-2</v>
      </c>
      <c r="Q91" s="18">
        <v>2.5493600000000002E-2</v>
      </c>
      <c r="R91" s="18">
        <v>2.6511400000000001E-2</v>
      </c>
      <c r="S91" s="18">
        <v>2.78266E-2</v>
      </c>
      <c r="T91" s="18">
        <v>2.96517E-2</v>
      </c>
      <c r="U91" s="18">
        <v>3.2420900000000002E-2</v>
      </c>
      <c r="V91" s="18">
        <v>3.6944999999999999E-2</v>
      </c>
      <c r="W91" s="18">
        <v>3.8133500000000001E-2</v>
      </c>
      <c r="X91" s="18">
        <v>4.0010299999999999E-2</v>
      </c>
      <c r="Y91" s="18">
        <v>4.1999599999999998E-2</v>
      </c>
      <c r="Z91" s="18">
        <v>4.3776500000000003E-2</v>
      </c>
      <c r="AA91" s="18">
        <v>4.7196500000000002E-2</v>
      </c>
      <c r="AB91" s="18">
        <v>5.0558600000000002E-2</v>
      </c>
      <c r="AC91" s="18">
        <v>5.0760300000000001E-2</v>
      </c>
      <c r="AD91" s="18">
        <v>4.9858600000000003E-2</v>
      </c>
      <c r="AE91" s="18">
        <v>4.9239999999999999E-2</v>
      </c>
      <c r="AF91" s="18">
        <v>4.9036099999999999E-2</v>
      </c>
      <c r="AG91" s="18">
        <v>4.8991399999999997E-2</v>
      </c>
      <c r="AH91" s="18">
        <v>5.0690300000000001E-2</v>
      </c>
      <c r="AI91" s="18">
        <v>5.3364200000000001E-2</v>
      </c>
      <c r="AJ91" s="18">
        <v>5.5004699999999997E-2</v>
      </c>
      <c r="AK91" s="18">
        <v>5.6133700000000002E-2</v>
      </c>
      <c r="AL91" s="18">
        <v>5.9046800000000003E-2</v>
      </c>
      <c r="AM91" s="18">
        <v>5.5897799999999997E-2</v>
      </c>
      <c r="AN91" s="18">
        <v>5.53675E-2</v>
      </c>
      <c r="AO91" s="18">
        <v>5.5675799999999998E-2</v>
      </c>
      <c r="AP91" s="18">
        <v>5.7781100000000002E-2</v>
      </c>
      <c r="AQ91" s="18">
        <v>6.2919299999999997E-2</v>
      </c>
      <c r="AR91" s="18">
        <v>6.3286899999999993E-2</v>
      </c>
      <c r="AS91" s="18">
        <v>6.2229100000000002E-2</v>
      </c>
      <c r="AT91" s="18">
        <v>6.3263600000000003E-2</v>
      </c>
      <c r="AU91" s="18">
        <v>6.3493900000000006E-2</v>
      </c>
      <c r="AV91" s="18">
        <v>6.1650499999999997E-2</v>
      </c>
      <c r="AW91" s="18">
        <v>6.2184799999999998E-2</v>
      </c>
      <c r="AX91" s="18">
        <v>6.44203E-2</v>
      </c>
      <c r="AY91" s="18">
        <v>6.9111500000000006E-2</v>
      </c>
      <c r="AZ91" s="18">
        <v>7.2453100000000006E-2</v>
      </c>
      <c r="BA91" s="18">
        <v>7.3604699999999995E-2</v>
      </c>
      <c r="BB91" s="18">
        <v>7.55551E-2</v>
      </c>
      <c r="BC91" s="18">
        <v>7.9802700000000004E-2</v>
      </c>
      <c r="BD91" s="18">
        <v>8.3125500000000005E-2</v>
      </c>
      <c r="BE91" s="18">
        <v>8.0563599999999999E-2</v>
      </c>
      <c r="BF91" s="18">
        <v>7.9912300000000006E-2</v>
      </c>
      <c r="BG91" s="18">
        <v>7.9912300000000006E-2</v>
      </c>
      <c r="BH91" s="18">
        <v>8.0131300000000003E-2</v>
      </c>
      <c r="BI91" s="18">
        <v>7.9912300000000006E-2</v>
      </c>
      <c r="BJ91" s="18">
        <v>7.9912300000000006E-2</v>
      </c>
      <c r="BK91" s="18">
        <v>7.9912300000000006E-2</v>
      </c>
      <c r="BL91" s="18">
        <v>5.07584206896552E-2</v>
      </c>
      <c r="BM91" s="18">
        <v>2.0392069221083501E-2</v>
      </c>
      <c r="BN91" s="18">
        <v>0.98736282060320602</v>
      </c>
      <c r="BO91" s="18">
        <v>0.989891892828484</v>
      </c>
      <c r="BP91" s="18">
        <v>0.93232689488458398</v>
      </c>
      <c r="BQ91" s="18">
        <v>0</v>
      </c>
      <c r="BR91" s="19">
        <v>3.3740147098216099E-49</v>
      </c>
      <c r="BS91" s="18">
        <v>0</v>
      </c>
      <c r="BT91" s="18">
        <v>1.19230862837982E-3</v>
      </c>
      <c r="BU91" s="18">
        <v>0.97488533950951695</v>
      </c>
      <c r="BV91" s="18">
        <v>0.97488533950951695</v>
      </c>
      <c r="BW91" s="18">
        <v>2.02325E-2</v>
      </c>
      <c r="BX91" s="18">
        <v>4.01405256567474E-4</v>
      </c>
      <c r="BY91" s="18">
        <v>2.2696399999999999E-2</v>
      </c>
      <c r="BZ91" s="18">
        <v>1.0237848260254701E-3</v>
      </c>
      <c r="CA91" s="18">
        <v>2.681946E-2</v>
      </c>
      <c r="CB91" s="18">
        <v>1.98448821563646E-3</v>
      </c>
      <c r="CC91" s="18">
        <v>3.7901860000000002E-2</v>
      </c>
      <c r="CD91" s="18">
        <v>3.6141096072200098E-3</v>
      </c>
      <c r="CE91" s="18">
        <v>4.8430099999999997E-2</v>
      </c>
      <c r="CF91" s="18">
        <v>2.9655825085470101E-3</v>
      </c>
      <c r="CG91" s="18">
        <v>5.0264400000000001E-2</v>
      </c>
      <c r="CH91" s="18">
        <v>1.8687426320924999E-3</v>
      </c>
      <c r="CI91" s="18">
        <v>5.6290100000000003E-2</v>
      </c>
      <c r="CJ91" s="18">
        <v>1.6032154455967601E-3</v>
      </c>
      <c r="CK91" s="18">
        <v>6.0378439999999998E-2</v>
      </c>
      <c r="CL91" s="18">
        <v>3.4351510007567302E-3</v>
      </c>
      <c r="CM91" s="18">
        <v>6.3002619999999995E-2</v>
      </c>
      <c r="CN91" s="18">
        <v>1.09730820966582E-3</v>
      </c>
      <c r="CO91" s="18">
        <v>7.4105420000000005E-2</v>
      </c>
      <c r="CP91" s="18">
        <v>3.9522364038604802E-3</v>
      </c>
      <c r="CQ91" s="18">
        <v>8.0728999999999995E-2</v>
      </c>
      <c r="CR91" s="18">
        <v>1.3658159173182899E-3</v>
      </c>
      <c r="CS91" s="18">
        <v>7.9912300000000006E-2</v>
      </c>
      <c r="CT91" s="18">
        <v>0</v>
      </c>
    </row>
    <row r="92" spans="1:98" x14ac:dyDescent="0.25">
      <c r="A92" s="18">
        <v>179</v>
      </c>
      <c r="B92" s="18" t="s">
        <v>2176</v>
      </c>
      <c r="C92" s="18" t="s">
        <v>617</v>
      </c>
      <c r="D92" s="18" t="s">
        <v>412</v>
      </c>
      <c r="E92" s="18" t="s">
        <v>334</v>
      </c>
      <c r="F92" s="18">
        <v>0.37981700000000002</v>
      </c>
      <c r="G92" s="18">
        <v>0.37981700000000002</v>
      </c>
      <c r="H92" s="18">
        <v>0.380857</v>
      </c>
      <c r="I92" s="18">
        <v>0.39342899999999997</v>
      </c>
      <c r="J92" s="18">
        <v>0.40615699999999999</v>
      </c>
      <c r="K92" s="18">
        <v>0.41875800000000002</v>
      </c>
      <c r="L92" s="18">
        <v>0.43616899999999997</v>
      </c>
      <c r="M92" s="18">
        <v>0.45113999999999999</v>
      </c>
      <c r="N92" s="18">
        <v>0.46579399999999999</v>
      </c>
      <c r="O92" s="18">
        <v>0.480933</v>
      </c>
      <c r="P92" s="18">
        <v>0.49424299999999999</v>
      </c>
      <c r="Q92" s="18">
        <v>0.51144199999999995</v>
      </c>
      <c r="R92" s="18">
        <v>0.53232999999999997</v>
      </c>
      <c r="S92" s="18">
        <v>0.54817800000000005</v>
      </c>
      <c r="T92" s="18">
        <v>0.57878600000000002</v>
      </c>
      <c r="U92" s="18">
        <v>0.617282</v>
      </c>
      <c r="V92" s="18">
        <v>0.63818600000000003</v>
      </c>
      <c r="W92" s="18">
        <v>0.68246499999999999</v>
      </c>
      <c r="X92" s="18">
        <v>0.70191899999999996</v>
      </c>
      <c r="Y92" s="18">
        <v>0.71557999999999999</v>
      </c>
      <c r="Z92" s="18">
        <v>0.74021099999999995</v>
      </c>
      <c r="AA92" s="18">
        <v>0.78106699999999996</v>
      </c>
      <c r="AB92" s="18">
        <v>0.81330999999999998</v>
      </c>
      <c r="AC92" s="18">
        <v>0.79244700000000001</v>
      </c>
      <c r="AD92" s="18">
        <v>0.76416799999999996</v>
      </c>
      <c r="AE92" s="18">
        <v>0.74706499999999998</v>
      </c>
      <c r="AF92" s="18">
        <v>0.75753300000000001</v>
      </c>
      <c r="AG92" s="18">
        <v>0.77139199999999997</v>
      </c>
      <c r="AH92" s="18">
        <v>0.84282500000000005</v>
      </c>
      <c r="AI92" s="18">
        <v>0.89859599999999995</v>
      </c>
      <c r="AJ92" s="18">
        <v>0.93543500000000002</v>
      </c>
      <c r="AK92" s="18">
        <v>0.95223999999999998</v>
      </c>
      <c r="AL92" s="18">
        <v>1.0087200000000001</v>
      </c>
      <c r="AM92" s="18">
        <v>1.0297000000000001</v>
      </c>
      <c r="AN92" s="18">
        <v>1.0450699999999999</v>
      </c>
      <c r="AO92" s="18">
        <v>0.96789000000000003</v>
      </c>
      <c r="AP92" s="18">
        <v>0.99450300000000003</v>
      </c>
      <c r="AQ92" s="18">
        <v>1.04528</v>
      </c>
      <c r="AR92" s="18">
        <v>1.07412</v>
      </c>
      <c r="AS92" s="18">
        <v>1.0466800000000001</v>
      </c>
      <c r="AT92" s="18">
        <v>1.0494300000000001</v>
      </c>
      <c r="AU92" s="18">
        <v>1.05457</v>
      </c>
      <c r="AV92" s="18">
        <v>1.0408999999999999</v>
      </c>
      <c r="AW92" s="18">
        <v>1.0198100000000001</v>
      </c>
      <c r="AX92" s="18">
        <v>1.054</v>
      </c>
      <c r="AY92" s="18">
        <v>1.13167</v>
      </c>
      <c r="AZ92" s="18">
        <v>1.1861200000000001</v>
      </c>
      <c r="BA92" s="18">
        <v>1.2006699999999999</v>
      </c>
      <c r="BB92" s="18">
        <v>1.2311300000000001</v>
      </c>
      <c r="BC92" s="18">
        <v>1.29047</v>
      </c>
      <c r="BD92" s="18">
        <v>1.31294</v>
      </c>
      <c r="BE92" s="18">
        <v>1.24316</v>
      </c>
      <c r="BF92" s="18">
        <v>1.29359</v>
      </c>
      <c r="BG92" s="18">
        <v>1.29359</v>
      </c>
      <c r="BH92" s="18">
        <v>1.2971299999999999</v>
      </c>
      <c r="BI92" s="18">
        <v>1.29359</v>
      </c>
      <c r="BJ92" s="18">
        <v>1.29359</v>
      </c>
      <c r="BK92" s="18">
        <v>1.29359</v>
      </c>
      <c r="BL92" s="18">
        <v>0.85864627586206899</v>
      </c>
      <c r="BM92" s="18">
        <v>0.30391503466263797</v>
      </c>
      <c r="BN92" s="18">
        <v>0.98981205530920202</v>
      </c>
      <c r="BO92" s="18">
        <v>0.98872260803123502</v>
      </c>
      <c r="BP92" s="18">
        <v>0.93475482950667899</v>
      </c>
      <c r="BQ92" s="18">
        <v>0</v>
      </c>
      <c r="BR92" s="19">
        <v>7.1216736036804396E-48</v>
      </c>
      <c r="BS92" s="18">
        <v>0</v>
      </c>
      <c r="BT92" s="18">
        <v>1.7813757851671701E-2</v>
      </c>
      <c r="BU92" s="18">
        <v>0.97972790483542505</v>
      </c>
      <c r="BV92" s="18">
        <v>0.97972790483542505</v>
      </c>
      <c r="BW92" s="18">
        <v>0.38801540000000001</v>
      </c>
      <c r="BX92" s="18">
        <v>1.1662921280708401E-2</v>
      </c>
      <c r="BY92" s="18">
        <v>0.45055879999999998</v>
      </c>
      <c r="BZ92" s="18">
        <v>2.4358768250878401E-2</v>
      </c>
      <c r="CA92" s="18">
        <v>0.53299580000000002</v>
      </c>
      <c r="CB92" s="18">
        <v>3.2764426993310898E-2</v>
      </c>
      <c r="CC92" s="18">
        <v>0.67108639999999997</v>
      </c>
      <c r="CD92" s="18">
        <v>4.1943867195336201E-2</v>
      </c>
      <c r="CE92" s="18">
        <v>0.77824059999999995</v>
      </c>
      <c r="CF92" s="18">
        <v>2.77667143410955E-2</v>
      </c>
      <c r="CG92" s="18">
        <v>0.80348220000000004</v>
      </c>
      <c r="CH92" s="18">
        <v>6.5035569565430898E-2</v>
      </c>
      <c r="CI92" s="18">
        <v>0.99423300000000003</v>
      </c>
      <c r="CJ92" s="18">
        <v>4.8147686029548699E-2</v>
      </c>
      <c r="CK92" s="18">
        <v>1.0256946</v>
      </c>
      <c r="CL92" s="18">
        <v>4.3252982449768697E-2</v>
      </c>
      <c r="CM92" s="18">
        <v>1.0437419999999999</v>
      </c>
      <c r="CN92" s="18">
        <v>1.44537458812586E-2</v>
      </c>
      <c r="CO92" s="18">
        <v>1.2080120000000001</v>
      </c>
      <c r="CP92" s="18">
        <v>5.8512881658657E-2</v>
      </c>
      <c r="CQ92" s="18">
        <v>1.2880819999999999</v>
      </c>
      <c r="CR92" s="18">
        <v>2.63554960112687E-2</v>
      </c>
      <c r="CS92" s="18">
        <v>1.29359</v>
      </c>
      <c r="CT92" s="18">
        <v>0</v>
      </c>
    </row>
    <row r="93" spans="1:98" x14ac:dyDescent="0.25">
      <c r="A93" s="18">
        <v>18</v>
      </c>
      <c r="B93" s="18" t="s">
        <v>2176</v>
      </c>
      <c r="C93" s="18" t="s">
        <v>438</v>
      </c>
      <c r="D93" s="18" t="s">
        <v>416</v>
      </c>
      <c r="E93" s="18" t="s">
        <v>34</v>
      </c>
      <c r="F93" s="18">
        <v>0.392372</v>
      </c>
      <c r="G93" s="18">
        <v>0.392372</v>
      </c>
      <c r="H93" s="18">
        <v>0.39344699999999999</v>
      </c>
      <c r="I93" s="18">
        <v>0.43581900000000001</v>
      </c>
      <c r="J93" s="18">
        <v>0.44900000000000001</v>
      </c>
      <c r="K93" s="18">
        <v>0.46444999999999997</v>
      </c>
      <c r="L93" s="18">
        <v>0.47784700000000002</v>
      </c>
      <c r="M93" s="18">
        <v>0.50229800000000002</v>
      </c>
      <c r="N93" s="18">
        <v>0.51515999999999995</v>
      </c>
      <c r="O93" s="18">
        <v>0.54067399999999999</v>
      </c>
      <c r="P93" s="18">
        <v>0.55502300000000004</v>
      </c>
      <c r="Q93" s="18">
        <v>0.58578399999999997</v>
      </c>
      <c r="R93" s="18">
        <v>0.60933499999999996</v>
      </c>
      <c r="S93" s="18">
        <v>0.66209700000000005</v>
      </c>
      <c r="T93" s="18">
        <v>0.62339500000000003</v>
      </c>
      <c r="U93" s="18">
        <v>0.68528900000000004</v>
      </c>
      <c r="V93" s="18">
        <v>0.78835100000000002</v>
      </c>
      <c r="W93" s="18">
        <v>0.90615800000000002</v>
      </c>
      <c r="X93" s="18">
        <v>0.78268700000000002</v>
      </c>
      <c r="Y93" s="18">
        <v>0.79294900000000001</v>
      </c>
      <c r="Z93" s="18">
        <v>0.88422599999999996</v>
      </c>
      <c r="AA93" s="18">
        <v>0.94167000000000001</v>
      </c>
      <c r="AB93" s="18">
        <v>1.0049999999999999</v>
      </c>
      <c r="AC93" s="18">
        <v>1.0495699999999999</v>
      </c>
      <c r="AD93" s="18">
        <v>1.04738</v>
      </c>
      <c r="AE93" s="18">
        <v>1.0579499999999999</v>
      </c>
      <c r="AF93" s="18">
        <v>1.1149100000000001</v>
      </c>
      <c r="AG93" s="18">
        <v>1.1719900000000001</v>
      </c>
      <c r="AH93" s="18">
        <v>1.1911700000000001</v>
      </c>
      <c r="AI93" s="18">
        <v>1.25281</v>
      </c>
      <c r="AJ93" s="18">
        <v>1.3030600000000001</v>
      </c>
      <c r="AK93" s="18">
        <v>1.34093</v>
      </c>
      <c r="AL93" s="18">
        <v>1.40831</v>
      </c>
      <c r="AM93" s="18">
        <v>1.4264399999999999</v>
      </c>
      <c r="AN93" s="18">
        <v>1.45445</v>
      </c>
      <c r="AO93" s="18">
        <v>1.5031099999999999</v>
      </c>
      <c r="AP93" s="18">
        <v>1.54433</v>
      </c>
      <c r="AQ93" s="18">
        <v>1.6274500000000001</v>
      </c>
      <c r="AR93" s="18">
        <v>1.68563</v>
      </c>
      <c r="AS93" s="18">
        <v>1.73211</v>
      </c>
      <c r="AT93" s="18">
        <v>1.77623</v>
      </c>
      <c r="AU93" s="18">
        <v>1.8244899999999999</v>
      </c>
      <c r="AV93" s="18">
        <v>1.8671800000000001</v>
      </c>
      <c r="AW93" s="18">
        <v>1.89778</v>
      </c>
      <c r="AX93" s="18">
        <v>1.9354800000000001</v>
      </c>
      <c r="AY93" s="18">
        <v>2.0216400000000001</v>
      </c>
      <c r="AZ93" s="18">
        <v>2.1184400000000001</v>
      </c>
      <c r="BA93" s="18">
        <v>2.2061199999999999</v>
      </c>
      <c r="BB93" s="18">
        <v>2.2692600000000001</v>
      </c>
      <c r="BC93" s="18">
        <v>2.3912200000000001</v>
      </c>
      <c r="BD93" s="18">
        <v>2.5133999999999999</v>
      </c>
      <c r="BE93" s="18">
        <v>2.6396700000000002</v>
      </c>
      <c r="BF93" s="18">
        <v>2.77705</v>
      </c>
      <c r="BG93" s="18">
        <v>2.77705</v>
      </c>
      <c r="BH93" s="18">
        <v>2.7846500000000001</v>
      </c>
      <c r="BI93" s="18">
        <v>2.77705</v>
      </c>
      <c r="BJ93" s="18">
        <v>2.77705</v>
      </c>
      <c r="BK93" s="18">
        <v>2.77705</v>
      </c>
      <c r="BL93" s="18">
        <v>1.3694450517241401</v>
      </c>
      <c r="BM93" s="18">
        <v>0.77154703578899597</v>
      </c>
      <c r="BN93" s="18">
        <v>0.980681283565355</v>
      </c>
      <c r="BO93" s="18">
        <v>0.99850767554505104</v>
      </c>
      <c r="BP93" s="18">
        <v>0.98574145657068002</v>
      </c>
      <c r="BQ93" s="18">
        <v>0</v>
      </c>
      <c r="BR93" s="18">
        <v>2.06285011529833E-72</v>
      </c>
      <c r="BS93" s="18">
        <v>0</v>
      </c>
      <c r="BT93" s="18">
        <v>4.4806489003044798E-2</v>
      </c>
      <c r="BU93" s="18">
        <v>0.96173577993538895</v>
      </c>
      <c r="BV93" s="18">
        <v>0.96173577993538895</v>
      </c>
      <c r="BW93" s="18">
        <v>0.41260200000000002</v>
      </c>
      <c r="BX93" s="18">
        <v>2.76100675388526E-2</v>
      </c>
      <c r="BY93" s="18">
        <v>0.50008580000000002</v>
      </c>
      <c r="BZ93" s="18">
        <v>3.0182783920639299E-2</v>
      </c>
      <c r="CA93" s="18">
        <v>0.60712679999999997</v>
      </c>
      <c r="CB93" s="18">
        <v>4.0191959559095901E-2</v>
      </c>
      <c r="CC93" s="18">
        <v>0.79108679999999998</v>
      </c>
      <c r="CD93" s="18">
        <v>7.8288033224752807E-2</v>
      </c>
      <c r="CE93" s="18">
        <v>0.98556920000000003</v>
      </c>
      <c r="CF93" s="18">
        <v>7.1574816333679805E-2</v>
      </c>
      <c r="CG93" s="18">
        <v>1.1577660000000001</v>
      </c>
      <c r="CH93" s="18">
        <v>7.4416701619999304E-2</v>
      </c>
      <c r="CI93" s="18">
        <v>1.386638</v>
      </c>
      <c r="CJ93" s="18">
        <v>6.2703360117301501E-2</v>
      </c>
      <c r="CK93" s="18">
        <v>1.6185259999999999</v>
      </c>
      <c r="CL93" s="18">
        <v>9.52756646788675E-2</v>
      </c>
      <c r="CM93" s="18">
        <v>1.8602320000000001</v>
      </c>
      <c r="CN93" s="18">
        <v>6.2157491664319997E-2</v>
      </c>
      <c r="CO93" s="18">
        <v>2.201336</v>
      </c>
      <c r="CP93" s="18">
        <v>0.14129303691265199</v>
      </c>
      <c r="CQ93" s="18">
        <v>2.6983640000000002</v>
      </c>
      <c r="CR93" s="18">
        <v>0.11988005872537801</v>
      </c>
      <c r="CS93" s="18">
        <v>2.77705</v>
      </c>
      <c r="CT93" s="18">
        <v>0</v>
      </c>
    </row>
    <row r="94" spans="1:98" x14ac:dyDescent="0.25">
      <c r="A94" s="18">
        <v>180</v>
      </c>
      <c r="B94" s="18" t="s">
        <v>2176</v>
      </c>
      <c r="C94" s="18" t="s">
        <v>618</v>
      </c>
      <c r="D94" s="18" t="s">
        <v>418</v>
      </c>
      <c r="E94" s="18" t="s">
        <v>332</v>
      </c>
      <c r="F94" s="18">
        <v>6.2038099999999997E-3</v>
      </c>
      <c r="G94" s="18">
        <v>6.2038099999999997E-3</v>
      </c>
      <c r="H94" s="18">
        <v>6.2208000000000003E-3</v>
      </c>
      <c r="I94" s="18">
        <v>6.7004100000000004E-3</v>
      </c>
      <c r="J94" s="18">
        <v>6.9562499999999998E-3</v>
      </c>
      <c r="K94" s="18">
        <v>7.3601600000000001E-3</v>
      </c>
      <c r="L94" s="18">
        <v>7.7895300000000002E-3</v>
      </c>
      <c r="M94" s="18">
        <v>8.1794999999999993E-3</v>
      </c>
      <c r="N94" s="18">
        <v>8.5581600000000004E-3</v>
      </c>
      <c r="O94" s="18">
        <v>8.8659900000000007E-3</v>
      </c>
      <c r="P94" s="18">
        <v>9.2408000000000004E-3</v>
      </c>
      <c r="Q94" s="18">
        <v>9.9541400000000002E-3</v>
      </c>
      <c r="R94" s="18">
        <v>1.04206E-2</v>
      </c>
      <c r="S94" s="18">
        <v>1.1787499999999999E-2</v>
      </c>
      <c r="T94" s="18">
        <v>1.2218400000000001E-2</v>
      </c>
      <c r="U94" s="18">
        <v>1.38955E-2</v>
      </c>
      <c r="V94" s="18">
        <v>1.511E-2</v>
      </c>
      <c r="W94" s="18">
        <v>1.65212E-2</v>
      </c>
      <c r="X94" s="18">
        <v>1.66129E-2</v>
      </c>
      <c r="Y94" s="18">
        <v>1.7501800000000001E-2</v>
      </c>
      <c r="Z94" s="18">
        <v>1.8567699999999999E-2</v>
      </c>
      <c r="AA94" s="18">
        <v>2.0134200000000001E-2</v>
      </c>
      <c r="AB94" s="18">
        <v>2.1859199999999999E-2</v>
      </c>
      <c r="AC94" s="18">
        <v>2.2752499999999998E-2</v>
      </c>
      <c r="AD94" s="18">
        <v>2.2719E-2</v>
      </c>
      <c r="AE94" s="18">
        <v>2.35439E-2</v>
      </c>
      <c r="AF94" s="18">
        <v>2.37483E-2</v>
      </c>
      <c r="AG94" s="18">
        <v>2.1887E-2</v>
      </c>
      <c r="AH94" s="18">
        <v>2.3476500000000001E-2</v>
      </c>
      <c r="AI94" s="18">
        <v>2.58934E-2</v>
      </c>
      <c r="AJ94" s="18">
        <v>2.7289999999999998E-2</v>
      </c>
      <c r="AK94" s="18">
        <v>2.83325E-2</v>
      </c>
      <c r="AL94" s="18">
        <v>3.1721899999999997E-2</v>
      </c>
      <c r="AM94" s="18">
        <v>3.0901600000000001E-2</v>
      </c>
      <c r="AN94" s="18">
        <v>3.2280999999999997E-2</v>
      </c>
      <c r="AO94" s="18">
        <v>3.3138899999999999E-2</v>
      </c>
      <c r="AP94" s="18">
        <v>3.4020399999999999E-2</v>
      </c>
      <c r="AQ94" s="18">
        <v>3.2366499999999999E-2</v>
      </c>
      <c r="AR94" s="18">
        <v>3.2399400000000002E-2</v>
      </c>
      <c r="AS94" s="18">
        <v>3.3316900000000003E-2</v>
      </c>
      <c r="AT94" s="18">
        <v>3.2759700000000003E-2</v>
      </c>
      <c r="AU94" s="18">
        <v>3.3006800000000003E-2</v>
      </c>
      <c r="AV94" s="18">
        <v>3.3268499999999999E-2</v>
      </c>
      <c r="AW94" s="18">
        <v>3.2377200000000002E-2</v>
      </c>
      <c r="AX94" s="18">
        <v>3.1999399999999997E-2</v>
      </c>
      <c r="AY94" s="18">
        <v>3.6605899999999997E-2</v>
      </c>
      <c r="AZ94" s="18">
        <v>3.9456499999999999E-2</v>
      </c>
      <c r="BA94" s="18">
        <v>4.0224799999999998E-2</v>
      </c>
      <c r="BB94" s="18">
        <v>4.1038199999999997E-2</v>
      </c>
      <c r="BC94" s="18">
        <v>4.2156100000000002E-2</v>
      </c>
      <c r="BD94" s="18">
        <v>4.2287100000000001E-2</v>
      </c>
      <c r="BE94" s="18">
        <v>4.2852599999999998E-2</v>
      </c>
      <c r="BF94" s="18">
        <v>4.5147399999999997E-2</v>
      </c>
      <c r="BG94" s="18">
        <v>4.5147399999999997E-2</v>
      </c>
      <c r="BH94" s="18">
        <v>4.5270999999999999E-2</v>
      </c>
      <c r="BI94" s="18">
        <v>4.5147399999999997E-2</v>
      </c>
      <c r="BJ94" s="18">
        <v>4.5147399999999997E-2</v>
      </c>
      <c r="BK94" s="18">
        <v>4.5147399999999997E-2</v>
      </c>
      <c r="BL94" s="18">
        <v>2.5270566551724102E-2</v>
      </c>
      <c r="BM94" s="18">
        <v>1.30042101088069E-2</v>
      </c>
      <c r="BN94" s="18">
        <v>0.99122606930381096</v>
      </c>
      <c r="BO94" s="18">
        <v>0.99019959935407598</v>
      </c>
      <c r="BP94" s="18">
        <v>0.94689450261715602</v>
      </c>
      <c r="BQ94" s="18">
        <v>0</v>
      </c>
      <c r="BR94" s="19">
        <v>1.4255050866974599E-49</v>
      </c>
      <c r="BS94" s="18">
        <v>0</v>
      </c>
      <c r="BT94" s="18">
        <v>7.6332118121135004E-4</v>
      </c>
      <c r="BU94" s="18">
        <v>0.98252912046747998</v>
      </c>
      <c r="BV94" s="18">
        <v>0.98252912046747998</v>
      </c>
      <c r="BW94" s="18">
        <v>6.4570160000000003E-3</v>
      </c>
      <c r="BX94" s="18">
        <v>3.50891643360169E-4</v>
      </c>
      <c r="BY94" s="18">
        <v>8.1506679999999998E-3</v>
      </c>
      <c r="BZ94" s="18">
        <v>5.9872575756351098E-4</v>
      </c>
      <c r="CA94" s="18">
        <v>1.0724288E-2</v>
      </c>
      <c r="CB94" s="18">
        <v>1.2498881364826199E-3</v>
      </c>
      <c r="CC94" s="18">
        <v>1.592828E-2</v>
      </c>
      <c r="CD94" s="18">
        <v>1.4228493022804599E-3</v>
      </c>
      <c r="CE94" s="18">
        <v>2.120652E-2</v>
      </c>
      <c r="CF94" s="18">
        <v>1.8177515140964701E-3</v>
      </c>
      <c r="CG94" s="18">
        <v>2.370982E-2</v>
      </c>
      <c r="CH94" s="18">
        <v>1.4295228878895201E-3</v>
      </c>
      <c r="CI94" s="18">
        <v>3.0105400000000001E-2</v>
      </c>
      <c r="CJ94" s="18">
        <v>2.1823091909717999E-3</v>
      </c>
      <c r="CK94" s="18">
        <v>3.3048420000000002E-2</v>
      </c>
      <c r="CL94" s="18">
        <v>6.91240751836869E-4</v>
      </c>
      <c r="CM94" s="18">
        <v>3.2682320000000001E-2</v>
      </c>
      <c r="CN94" s="18">
        <v>5.0357717084872E-4</v>
      </c>
      <c r="CO94" s="18">
        <v>3.9896300000000003E-2</v>
      </c>
      <c r="CP94" s="18">
        <v>2.0939615624456899E-3</v>
      </c>
      <c r="CQ94" s="18">
        <v>4.4141100000000003E-2</v>
      </c>
      <c r="CR94" s="18">
        <v>1.4490946863473101E-3</v>
      </c>
      <c r="CS94" s="18">
        <v>4.5147399999999997E-2</v>
      </c>
      <c r="CT94" s="18">
        <v>0</v>
      </c>
    </row>
    <row r="95" spans="1:98" x14ac:dyDescent="0.25">
      <c r="A95" s="18">
        <v>181</v>
      </c>
      <c r="B95" s="18" t="s">
        <v>2176</v>
      </c>
      <c r="C95" s="18" t="s">
        <v>619</v>
      </c>
      <c r="D95" s="18" t="s">
        <v>418</v>
      </c>
      <c r="E95" s="18" t="s">
        <v>312</v>
      </c>
      <c r="F95" s="18">
        <v>0</v>
      </c>
      <c r="G95" s="18">
        <v>0</v>
      </c>
      <c r="H95" s="18">
        <v>0</v>
      </c>
      <c r="I95" s="18">
        <v>0</v>
      </c>
      <c r="J95" s="18">
        <v>0</v>
      </c>
      <c r="K95" s="18">
        <v>0</v>
      </c>
      <c r="L95" s="18">
        <v>0</v>
      </c>
      <c r="M95" s="18">
        <v>0</v>
      </c>
      <c r="N95" s="18">
        <v>0</v>
      </c>
      <c r="O95" s="18">
        <v>0</v>
      </c>
      <c r="P95" s="18">
        <v>0</v>
      </c>
      <c r="Q95" s="18">
        <v>0</v>
      </c>
      <c r="R95" s="18">
        <v>0</v>
      </c>
      <c r="S95" s="18">
        <v>0</v>
      </c>
      <c r="T95" s="18">
        <v>0</v>
      </c>
      <c r="U95" s="18">
        <v>0</v>
      </c>
      <c r="V95" s="18">
        <v>0</v>
      </c>
      <c r="W95" s="18">
        <v>0</v>
      </c>
      <c r="X95" s="18">
        <v>0</v>
      </c>
      <c r="Y95" s="18">
        <v>0</v>
      </c>
      <c r="Z95" s="18">
        <v>0</v>
      </c>
      <c r="AA95" s="18">
        <v>0</v>
      </c>
      <c r="AB95" s="18">
        <v>0</v>
      </c>
      <c r="AC95" s="18">
        <v>0</v>
      </c>
      <c r="AD95" s="18">
        <v>0</v>
      </c>
      <c r="AE95" s="18">
        <v>0</v>
      </c>
      <c r="AF95" s="18">
        <v>0</v>
      </c>
      <c r="AG95" s="18">
        <v>0</v>
      </c>
      <c r="AH95" s="18">
        <v>0</v>
      </c>
      <c r="AI95" s="18">
        <v>0</v>
      </c>
      <c r="AJ95" s="18">
        <v>0</v>
      </c>
      <c r="AK95" s="18">
        <v>0</v>
      </c>
      <c r="AL95" s="18">
        <v>0</v>
      </c>
      <c r="AM95" s="18">
        <v>0</v>
      </c>
      <c r="AN95" s="18">
        <v>0</v>
      </c>
      <c r="AO95" s="18">
        <v>0</v>
      </c>
      <c r="AP95" s="18">
        <v>0</v>
      </c>
      <c r="AQ95" s="18">
        <v>0</v>
      </c>
      <c r="AR95" s="18">
        <v>0</v>
      </c>
      <c r="AS95" s="18">
        <v>0</v>
      </c>
      <c r="AT95" s="18">
        <v>0</v>
      </c>
      <c r="AU95" s="18">
        <v>0</v>
      </c>
      <c r="AV95" s="18">
        <v>0</v>
      </c>
      <c r="AW95" s="18">
        <v>0</v>
      </c>
      <c r="AX95" s="18">
        <v>0</v>
      </c>
      <c r="AY95" s="18">
        <v>0</v>
      </c>
      <c r="AZ95" s="18">
        <v>0</v>
      </c>
      <c r="BA95" s="18">
        <v>0</v>
      </c>
      <c r="BB95" s="18">
        <v>0</v>
      </c>
      <c r="BC95" s="18">
        <v>0</v>
      </c>
      <c r="BD95" s="18">
        <v>0</v>
      </c>
      <c r="BE95" s="18">
        <v>0</v>
      </c>
      <c r="BF95" s="18">
        <v>0</v>
      </c>
      <c r="BG95" s="18">
        <v>0</v>
      </c>
      <c r="BH95" s="18">
        <v>0</v>
      </c>
      <c r="BI95" s="18">
        <v>0</v>
      </c>
      <c r="BJ95" s="18">
        <v>0</v>
      </c>
      <c r="BK95" s="18">
        <v>0</v>
      </c>
      <c r="BL95" s="18">
        <v>0</v>
      </c>
      <c r="BM95" s="18">
        <v>0</v>
      </c>
      <c r="BN95" s="18" t="s">
        <v>1903</v>
      </c>
      <c r="BO95" s="18" t="s">
        <v>1903</v>
      </c>
      <c r="BP95" s="18" t="s">
        <v>1903</v>
      </c>
      <c r="BQ95" s="18" t="s">
        <v>1903</v>
      </c>
      <c r="BR95" s="18" t="s">
        <v>1903</v>
      </c>
      <c r="BS95" s="18" t="s">
        <v>1903</v>
      </c>
      <c r="BT95" s="18">
        <v>0</v>
      </c>
      <c r="BU95" s="18" t="s">
        <v>1903</v>
      </c>
      <c r="BV95" s="18" t="s">
        <v>1903</v>
      </c>
      <c r="BW95" s="18">
        <v>0</v>
      </c>
      <c r="BX95" s="18">
        <v>0</v>
      </c>
      <c r="BY95" s="18">
        <v>0</v>
      </c>
      <c r="BZ95" s="18">
        <v>0</v>
      </c>
      <c r="CA95" s="18">
        <v>0</v>
      </c>
      <c r="CB95" s="18">
        <v>0</v>
      </c>
      <c r="CC95" s="18">
        <v>0</v>
      </c>
      <c r="CD95" s="18">
        <v>0</v>
      </c>
      <c r="CE95" s="18">
        <v>0</v>
      </c>
      <c r="CF95" s="18">
        <v>0</v>
      </c>
      <c r="CG95" s="18">
        <v>0</v>
      </c>
      <c r="CH95" s="18">
        <v>0</v>
      </c>
      <c r="CI95" s="18">
        <v>0</v>
      </c>
      <c r="CJ95" s="18">
        <v>0</v>
      </c>
      <c r="CK95" s="18">
        <v>0</v>
      </c>
      <c r="CL95" s="18">
        <v>0</v>
      </c>
      <c r="CM95" s="18">
        <v>0</v>
      </c>
      <c r="CN95" s="18">
        <v>0</v>
      </c>
      <c r="CO95" s="18">
        <v>0</v>
      </c>
      <c r="CP95" s="18">
        <v>0</v>
      </c>
      <c r="CQ95" s="18">
        <v>0</v>
      </c>
      <c r="CR95" s="18">
        <v>0</v>
      </c>
      <c r="CS95" s="18">
        <v>0</v>
      </c>
      <c r="CT95" s="18">
        <v>0</v>
      </c>
    </row>
    <row r="96" spans="1:98" x14ac:dyDescent="0.25">
      <c r="A96" s="18">
        <v>182</v>
      </c>
      <c r="B96" s="18" t="s">
        <v>2176</v>
      </c>
      <c r="C96" s="18" t="s">
        <v>620</v>
      </c>
      <c r="D96" s="18" t="s">
        <v>424</v>
      </c>
      <c r="E96" s="18" t="s">
        <v>338</v>
      </c>
      <c r="F96" s="18">
        <v>8.8049600000000006E-2</v>
      </c>
      <c r="G96" s="18">
        <v>8.8049600000000006E-2</v>
      </c>
      <c r="H96" s="18">
        <v>8.8290800000000003E-2</v>
      </c>
      <c r="I96" s="18">
        <v>9.1386300000000004E-2</v>
      </c>
      <c r="J96" s="18">
        <v>9.7767800000000002E-2</v>
      </c>
      <c r="K96" s="18">
        <v>0.10237499999999999</v>
      </c>
      <c r="L96" s="18">
        <v>0.10800700000000001</v>
      </c>
      <c r="M96" s="18">
        <v>0.114152</v>
      </c>
      <c r="N96" s="18">
        <v>0.11437</v>
      </c>
      <c r="O96" s="18">
        <v>0.122602</v>
      </c>
      <c r="P96" s="18">
        <v>0.12942899999999999</v>
      </c>
      <c r="Q96" s="18">
        <v>0.14208799999999999</v>
      </c>
      <c r="R96" s="18">
        <v>0.143099</v>
      </c>
      <c r="S96" s="18">
        <v>0.13936399999999999</v>
      </c>
      <c r="T96" s="18">
        <v>0.149757</v>
      </c>
      <c r="U96" s="18">
        <v>0.156475</v>
      </c>
      <c r="V96" s="18">
        <v>0.18512799999999999</v>
      </c>
      <c r="W96" s="18">
        <v>0.222358</v>
      </c>
      <c r="X96" s="18">
        <v>0.23619999999999999</v>
      </c>
      <c r="Y96" s="18">
        <v>0.243837</v>
      </c>
      <c r="Z96" s="18">
        <v>0.26482499999999998</v>
      </c>
      <c r="AA96" s="18">
        <v>0.27986</v>
      </c>
      <c r="AB96" s="18">
        <v>0.30757699999999999</v>
      </c>
      <c r="AC96" s="18">
        <v>0.33264300000000002</v>
      </c>
      <c r="AD96" s="18">
        <v>0.34699099999999999</v>
      </c>
      <c r="AE96" s="18">
        <v>0.36462899999999998</v>
      </c>
      <c r="AF96" s="18">
        <v>0.37343199999999999</v>
      </c>
      <c r="AG96" s="18">
        <v>0.38442900000000002</v>
      </c>
      <c r="AH96" s="18">
        <v>0.37130200000000002</v>
      </c>
      <c r="AI96" s="18">
        <v>0.36791699999999999</v>
      </c>
      <c r="AJ96" s="18">
        <v>0.37039899999999998</v>
      </c>
      <c r="AK96" s="18">
        <v>0.37215300000000001</v>
      </c>
      <c r="AL96" s="18">
        <v>0.40690399999999999</v>
      </c>
      <c r="AM96" s="18">
        <v>0.42155799999999999</v>
      </c>
      <c r="AN96" s="18">
        <v>0.43348900000000001</v>
      </c>
      <c r="AO96" s="18">
        <v>0.44699499999999998</v>
      </c>
      <c r="AP96" s="18">
        <v>0.41617500000000002</v>
      </c>
      <c r="AQ96" s="18">
        <v>0.44344499999999998</v>
      </c>
      <c r="AR96" s="18">
        <v>0.477377</v>
      </c>
      <c r="AS96" s="18">
        <v>0.49219499999999999</v>
      </c>
      <c r="AT96" s="18">
        <v>0.51252200000000003</v>
      </c>
      <c r="AU96" s="18">
        <v>0.52651000000000003</v>
      </c>
      <c r="AV96" s="18">
        <v>0.56651700000000005</v>
      </c>
      <c r="AW96" s="18">
        <v>0.58613499999999996</v>
      </c>
      <c r="AX96" s="18">
        <v>0.60371799999999998</v>
      </c>
      <c r="AY96" s="18">
        <v>0.62102400000000002</v>
      </c>
      <c r="AZ96" s="18">
        <v>0.66507899999999998</v>
      </c>
      <c r="BA96" s="18">
        <v>0.72043299999999999</v>
      </c>
      <c r="BB96" s="18">
        <v>0.77356899999999995</v>
      </c>
      <c r="BC96" s="18">
        <v>0.84413099999999996</v>
      </c>
      <c r="BD96" s="18">
        <v>0.93677299999999997</v>
      </c>
      <c r="BE96" s="18">
        <v>0.96093899999999999</v>
      </c>
      <c r="BF96" s="18">
        <v>1.00997</v>
      </c>
      <c r="BG96" s="18">
        <v>1.00997</v>
      </c>
      <c r="BH96" s="18">
        <v>1.01274</v>
      </c>
      <c r="BI96" s="18">
        <v>1.00997</v>
      </c>
      <c r="BJ96" s="18">
        <v>1.00997</v>
      </c>
      <c r="BK96" s="18">
        <v>1.00997</v>
      </c>
      <c r="BL96" s="18">
        <v>0.427879656896552</v>
      </c>
      <c r="BM96" s="18">
        <v>0.2954737335025</v>
      </c>
      <c r="BN96" s="18">
        <v>0.955516341939735</v>
      </c>
      <c r="BO96" s="18">
        <v>0.99678451900173803</v>
      </c>
      <c r="BP96" s="18">
        <v>0.97360178346020398</v>
      </c>
      <c r="BQ96" s="18">
        <v>0</v>
      </c>
      <c r="BR96" s="18">
        <v>4.3593108022452602E-63</v>
      </c>
      <c r="BS96" s="18">
        <v>0</v>
      </c>
      <c r="BT96" s="18">
        <v>1.6718896887015701E-2</v>
      </c>
      <c r="BU96" s="18">
        <v>0.91301147971388796</v>
      </c>
      <c r="BV96" s="18">
        <v>0.91301147971388796</v>
      </c>
      <c r="BW96" s="18">
        <v>9.0708819999999996E-2</v>
      </c>
      <c r="BX96" s="18">
        <v>4.1915957739266799E-3</v>
      </c>
      <c r="BY96" s="18">
        <v>0.1123012</v>
      </c>
      <c r="BZ96" s="18">
        <v>7.59574675064934E-3</v>
      </c>
      <c r="CA96" s="18">
        <v>0.14074739999999999</v>
      </c>
      <c r="CB96" s="18">
        <v>7.3912126406970704E-3</v>
      </c>
      <c r="CC96" s="18">
        <v>0.2087996</v>
      </c>
      <c r="CD96" s="18">
        <v>3.6947394837796098E-2</v>
      </c>
      <c r="CE96" s="18">
        <v>0.30637920000000002</v>
      </c>
      <c r="CF96" s="18">
        <v>3.4534619300058897E-2</v>
      </c>
      <c r="CG96" s="18">
        <v>0.3723418</v>
      </c>
      <c r="CH96" s="18">
        <v>7.5404950566922502E-3</v>
      </c>
      <c r="CI96" s="18">
        <v>0.4009006</v>
      </c>
      <c r="CJ96" s="18">
        <v>2.8642385153824002E-2</v>
      </c>
      <c r="CK96" s="18">
        <v>0.45523740000000001</v>
      </c>
      <c r="CL96" s="18">
        <v>2.9953693575250399E-2</v>
      </c>
      <c r="CM96" s="18">
        <v>0.55908040000000003</v>
      </c>
      <c r="CN96" s="18">
        <v>3.8756564931634499E-2</v>
      </c>
      <c r="CO96" s="18">
        <v>0.72484720000000002</v>
      </c>
      <c r="CP96" s="18">
        <v>8.7996333004279198E-2</v>
      </c>
      <c r="CQ96" s="18">
        <v>0.98607840000000002</v>
      </c>
      <c r="CR96" s="18">
        <v>3.5055206165418601E-2</v>
      </c>
      <c r="CS96" s="18">
        <v>1.00997</v>
      </c>
      <c r="CT96" s="18">
        <v>0</v>
      </c>
    </row>
    <row r="97" spans="1:98" x14ac:dyDescent="0.25">
      <c r="A97" s="18">
        <v>183</v>
      </c>
      <c r="B97" s="18" t="s">
        <v>2176</v>
      </c>
      <c r="C97" s="18" t="s">
        <v>621</v>
      </c>
      <c r="D97" s="18" t="s">
        <v>418</v>
      </c>
      <c r="E97" s="18" t="s">
        <v>66</v>
      </c>
      <c r="F97" s="18">
        <v>1.1137899999999999E-2</v>
      </c>
      <c r="G97" s="18">
        <v>1.1137899999999999E-2</v>
      </c>
      <c r="H97" s="18">
        <v>1.11684E-2</v>
      </c>
      <c r="I97" s="18">
        <v>1.11675E-2</v>
      </c>
      <c r="J97" s="18">
        <v>1.1578099999999999E-2</v>
      </c>
      <c r="K97" s="18">
        <v>1.18935E-2</v>
      </c>
      <c r="L97" s="18">
        <v>1.2269800000000001E-2</v>
      </c>
      <c r="M97" s="18">
        <v>1.27209E-2</v>
      </c>
      <c r="N97" s="18">
        <v>1.3061E-2</v>
      </c>
      <c r="O97" s="18">
        <v>1.3422399999999999E-2</v>
      </c>
      <c r="P97" s="18">
        <v>1.3707E-2</v>
      </c>
      <c r="Q97" s="18">
        <v>1.40935E-2</v>
      </c>
      <c r="R97" s="18">
        <v>1.4310099999999999E-2</v>
      </c>
      <c r="S97" s="18">
        <v>1.4979599999999999E-2</v>
      </c>
      <c r="T97" s="18">
        <v>1.59644E-2</v>
      </c>
      <c r="U97" s="18">
        <v>1.6815E-2</v>
      </c>
      <c r="V97" s="18">
        <v>1.7276699999999999E-2</v>
      </c>
      <c r="W97" s="18">
        <v>1.9154500000000001E-2</v>
      </c>
      <c r="X97" s="18">
        <v>1.9569300000000001E-2</v>
      </c>
      <c r="Y97" s="18">
        <v>2.04026E-2</v>
      </c>
      <c r="Z97" s="18">
        <v>2.1805600000000001E-2</v>
      </c>
      <c r="AA97" s="18">
        <v>2.16352E-2</v>
      </c>
      <c r="AB97" s="18">
        <v>2.21453E-2</v>
      </c>
      <c r="AC97" s="18">
        <v>2.1720400000000001E-2</v>
      </c>
      <c r="AD97" s="18">
        <v>2.1792800000000001E-2</v>
      </c>
      <c r="AE97" s="18">
        <v>2.2128800000000001E-2</v>
      </c>
      <c r="AF97" s="18">
        <v>2.3242200000000001E-2</v>
      </c>
      <c r="AG97" s="18">
        <v>2.2832000000000002E-2</v>
      </c>
      <c r="AH97" s="18">
        <v>2.3653799999999999E-2</v>
      </c>
      <c r="AI97" s="18">
        <v>2.4783599999999999E-2</v>
      </c>
      <c r="AJ97" s="18">
        <v>2.6922600000000001E-2</v>
      </c>
      <c r="AK97" s="18">
        <v>2.7147999999999999E-2</v>
      </c>
      <c r="AL97" s="18">
        <v>2.9017899999999999E-2</v>
      </c>
      <c r="AM97" s="18">
        <v>3.0309200000000001E-2</v>
      </c>
      <c r="AN97" s="18">
        <v>3.0682899999999999E-2</v>
      </c>
      <c r="AO97" s="18">
        <v>2.9205399999999999E-2</v>
      </c>
      <c r="AP97" s="18">
        <v>2.84371E-2</v>
      </c>
      <c r="AQ97" s="18">
        <v>3.0687200000000001E-2</v>
      </c>
      <c r="AR97" s="18">
        <v>3.1843400000000001E-2</v>
      </c>
      <c r="AS97" s="18">
        <v>3.2492800000000002E-2</v>
      </c>
      <c r="AT97" s="18">
        <v>3.4344100000000002E-2</v>
      </c>
      <c r="AU97" s="18">
        <v>3.4036200000000003E-2</v>
      </c>
      <c r="AV97" s="18">
        <v>3.3815499999999998E-2</v>
      </c>
      <c r="AW97" s="18">
        <v>3.6752699999999999E-2</v>
      </c>
      <c r="AX97" s="18">
        <v>4.0172300000000001E-2</v>
      </c>
      <c r="AY97" s="18">
        <v>4.41509E-2</v>
      </c>
      <c r="AZ97" s="18">
        <v>5.2087700000000001E-2</v>
      </c>
      <c r="BA97" s="18">
        <v>5.6008700000000002E-2</v>
      </c>
      <c r="BB97" s="18">
        <v>5.9703199999999998E-2</v>
      </c>
      <c r="BC97" s="18">
        <v>6.3680100000000003E-2</v>
      </c>
      <c r="BD97" s="18">
        <v>6.8385899999999999E-2</v>
      </c>
      <c r="BE97" s="18">
        <v>6.5921099999999996E-2</v>
      </c>
      <c r="BF97" s="18">
        <v>6.91996E-2</v>
      </c>
      <c r="BG97" s="18">
        <v>6.91996E-2</v>
      </c>
      <c r="BH97" s="18">
        <v>6.9389199999999998E-2</v>
      </c>
      <c r="BI97" s="18">
        <v>6.91996E-2</v>
      </c>
      <c r="BJ97" s="18">
        <v>6.91996E-2</v>
      </c>
      <c r="BK97" s="18">
        <v>6.91996E-2</v>
      </c>
      <c r="BL97" s="18">
        <v>3.1254515517241399E-2</v>
      </c>
      <c r="BM97" s="18">
        <v>1.9278579169563399E-2</v>
      </c>
      <c r="BN97" s="18">
        <v>0.92510855787429902</v>
      </c>
      <c r="BO97" s="18">
        <v>0.99703068422221097</v>
      </c>
      <c r="BP97" s="18">
        <v>0.97117384883810798</v>
      </c>
      <c r="BQ97" s="18">
        <v>0</v>
      </c>
      <c r="BR97" s="19">
        <v>4.7022490004523303E-64</v>
      </c>
      <c r="BS97" s="18">
        <v>0</v>
      </c>
      <c r="BT97" s="18">
        <v>1.0561323418130199E-3</v>
      </c>
      <c r="BU97" s="18">
        <v>0.85582584385226101</v>
      </c>
      <c r="BV97" s="18">
        <v>0.85582584385226101</v>
      </c>
      <c r="BW97" s="18">
        <v>1.123796E-2</v>
      </c>
      <c r="BX97" s="18">
        <v>1.9073701266403401E-4</v>
      </c>
      <c r="BY97" s="18">
        <v>1.2673520000000001E-2</v>
      </c>
      <c r="BZ97" s="18">
        <v>6.0922653996686596E-4</v>
      </c>
      <c r="CA97" s="18">
        <v>1.4610919999999999E-2</v>
      </c>
      <c r="CB97" s="18">
        <v>8.8644240478442796E-4</v>
      </c>
      <c r="CC97" s="18">
        <v>1.864362E-2</v>
      </c>
      <c r="CD97" s="18">
        <v>1.53494412504169E-3</v>
      </c>
      <c r="CE97" s="18">
        <v>2.181986E-2</v>
      </c>
      <c r="CF97" s="18">
        <v>1.9418959292402801E-4</v>
      </c>
      <c r="CG97" s="18">
        <v>2.3328080000000001E-2</v>
      </c>
      <c r="CH97" s="18">
        <v>9.8949169374987602E-4</v>
      </c>
      <c r="CI97" s="18">
        <v>2.8816120000000001E-2</v>
      </c>
      <c r="CJ97" s="18">
        <v>1.74089868659839E-3</v>
      </c>
      <c r="CK97" s="18">
        <v>3.053318E-2</v>
      </c>
      <c r="CL97" s="18">
        <v>1.71296966172784E-3</v>
      </c>
      <c r="CM97" s="18">
        <v>3.5824160000000001E-2</v>
      </c>
      <c r="CN97" s="18">
        <v>2.7014163670193501E-3</v>
      </c>
      <c r="CO97" s="18">
        <v>5.5126120000000001E-2</v>
      </c>
      <c r="CP97" s="18">
        <v>7.4931073789183096E-3</v>
      </c>
      <c r="CQ97" s="18">
        <v>6.8419079999999993E-2</v>
      </c>
      <c r="CR97" s="18">
        <v>1.44918604292203E-3</v>
      </c>
      <c r="CS97" s="18">
        <v>6.91996E-2</v>
      </c>
      <c r="CT97" s="18">
        <v>0</v>
      </c>
    </row>
    <row r="98" spans="1:98" x14ac:dyDescent="0.25">
      <c r="A98" s="18">
        <v>184</v>
      </c>
      <c r="B98" s="18" t="s">
        <v>2176</v>
      </c>
      <c r="C98" s="18" t="s">
        <v>622</v>
      </c>
      <c r="D98" s="18" t="s">
        <v>418</v>
      </c>
      <c r="E98" s="18" t="s">
        <v>346</v>
      </c>
      <c r="F98" s="18">
        <v>1.26499E-2</v>
      </c>
      <c r="G98" s="18">
        <v>1.26499E-2</v>
      </c>
      <c r="H98" s="18">
        <v>1.2684600000000001E-2</v>
      </c>
      <c r="I98" s="18">
        <v>1.3046200000000001E-2</v>
      </c>
      <c r="J98" s="18">
        <v>1.3362300000000001E-2</v>
      </c>
      <c r="K98" s="18">
        <v>1.38713E-2</v>
      </c>
      <c r="L98" s="18">
        <v>1.4643099999999999E-2</v>
      </c>
      <c r="M98" s="18">
        <v>1.55078E-2</v>
      </c>
      <c r="N98" s="18">
        <v>1.6680199999999999E-2</v>
      </c>
      <c r="O98" s="18">
        <v>1.74916E-2</v>
      </c>
      <c r="P98" s="18">
        <v>1.8320300000000001E-2</v>
      </c>
      <c r="Q98" s="18">
        <v>1.9539999999999998E-2</v>
      </c>
      <c r="R98" s="18">
        <v>2.00001E-2</v>
      </c>
      <c r="S98" s="18">
        <v>2.2615900000000001E-2</v>
      </c>
      <c r="T98" s="18">
        <v>2.42396E-2</v>
      </c>
      <c r="U98" s="18">
        <v>2.6184300000000001E-2</v>
      </c>
      <c r="V98" s="18">
        <v>2.9449400000000001E-2</v>
      </c>
      <c r="W98" s="18">
        <v>3.0517300000000001E-2</v>
      </c>
      <c r="X98" s="18">
        <v>3.1348000000000001E-2</v>
      </c>
      <c r="Y98" s="18">
        <v>3.4213500000000001E-2</v>
      </c>
      <c r="Z98" s="18">
        <v>3.5530600000000002E-2</v>
      </c>
      <c r="AA98" s="18">
        <v>3.7041699999999997E-2</v>
      </c>
      <c r="AB98" s="18">
        <v>4.0574600000000002E-2</v>
      </c>
      <c r="AC98" s="18">
        <v>3.9754999999999999E-2</v>
      </c>
      <c r="AD98" s="18">
        <v>3.9080799999999999E-2</v>
      </c>
      <c r="AE98" s="18">
        <v>3.8954500000000003E-2</v>
      </c>
      <c r="AF98" s="18">
        <v>3.9299800000000003E-2</v>
      </c>
      <c r="AG98" s="18">
        <v>4.11206E-2</v>
      </c>
      <c r="AH98" s="18">
        <v>4.6019400000000002E-2</v>
      </c>
      <c r="AI98" s="18">
        <v>4.9399499999999999E-2</v>
      </c>
      <c r="AJ98" s="18">
        <v>5.203E-2</v>
      </c>
      <c r="AK98" s="18">
        <v>5.2974800000000002E-2</v>
      </c>
      <c r="AL98" s="18">
        <v>5.71225E-2</v>
      </c>
      <c r="AM98" s="18">
        <v>5.7935899999999999E-2</v>
      </c>
      <c r="AN98" s="18">
        <v>5.99313E-2</v>
      </c>
      <c r="AO98" s="18">
        <v>5.5305399999999998E-2</v>
      </c>
      <c r="AP98" s="18">
        <v>5.2995599999999997E-2</v>
      </c>
      <c r="AQ98" s="18">
        <v>5.9075900000000001E-2</v>
      </c>
      <c r="AR98" s="18">
        <v>6.2823599999999993E-2</v>
      </c>
      <c r="AS98" s="18">
        <v>6.4812900000000007E-2</v>
      </c>
      <c r="AT98" s="18">
        <v>6.7507499999999998E-2</v>
      </c>
      <c r="AU98" s="18">
        <v>6.9288000000000002E-2</v>
      </c>
      <c r="AV98" s="18">
        <v>6.7415199999999995E-2</v>
      </c>
      <c r="AW98" s="18">
        <v>6.8856700000000007E-2</v>
      </c>
      <c r="AX98" s="18">
        <v>7.2717299999999999E-2</v>
      </c>
      <c r="AY98" s="18">
        <v>7.8185199999999996E-2</v>
      </c>
      <c r="AZ98" s="18">
        <v>8.3612800000000001E-2</v>
      </c>
      <c r="BA98" s="18">
        <v>8.6455099999999993E-2</v>
      </c>
      <c r="BB98" s="18">
        <v>8.98061E-2</v>
      </c>
      <c r="BC98" s="18">
        <v>9.5370200000000002E-2</v>
      </c>
      <c r="BD98" s="18">
        <v>0.10390099999999999</v>
      </c>
      <c r="BE98" s="18">
        <v>0.105437</v>
      </c>
      <c r="BF98" s="18">
        <v>0.107669</v>
      </c>
      <c r="BG98" s="18">
        <v>0.107669</v>
      </c>
      <c r="BH98" s="18">
        <v>0.107964</v>
      </c>
      <c r="BI98" s="18">
        <v>0.107669</v>
      </c>
      <c r="BJ98" s="18">
        <v>0.107669</v>
      </c>
      <c r="BK98" s="18">
        <v>0.107669</v>
      </c>
      <c r="BL98" s="18">
        <v>5.1994151724137898E-2</v>
      </c>
      <c r="BM98" s="18">
        <v>3.1133589388420198E-2</v>
      </c>
      <c r="BN98" s="18">
        <v>0.97890749401474797</v>
      </c>
      <c r="BO98" s="18">
        <v>0.99659989508638303</v>
      </c>
      <c r="BP98" s="18">
        <v>0.96995988152706103</v>
      </c>
      <c r="BQ98" s="18">
        <v>0</v>
      </c>
      <c r="BR98" s="19">
        <v>2.0762013264546E-62</v>
      </c>
      <c r="BS98" s="18">
        <v>0</v>
      </c>
      <c r="BT98" s="18">
        <v>1.80476835337905E-3</v>
      </c>
      <c r="BU98" s="18">
        <v>0.95825988183822897</v>
      </c>
      <c r="BV98" s="18">
        <v>0.95825988183822897</v>
      </c>
      <c r="BW98" s="18">
        <v>1.2878580000000001E-2</v>
      </c>
      <c r="BX98" s="18">
        <v>3.1792248583577699E-4</v>
      </c>
      <c r="BY98" s="18">
        <v>1.5638800000000001E-2</v>
      </c>
      <c r="BZ98" s="18">
        <v>1.4705456079292501E-3</v>
      </c>
      <c r="CA98" s="18">
        <v>2.0943179999999999E-2</v>
      </c>
      <c r="CB98" s="18">
        <v>2.4187905297896298E-3</v>
      </c>
      <c r="CC98" s="18">
        <v>3.0342500000000001E-2</v>
      </c>
      <c r="CD98" s="18">
        <v>2.9203801610406801E-3</v>
      </c>
      <c r="CE98" s="18">
        <v>3.839654E-2</v>
      </c>
      <c r="CF98" s="18">
        <v>2.0680168152120999E-3</v>
      </c>
      <c r="CG98" s="18">
        <v>4.2958759999999999E-2</v>
      </c>
      <c r="CH98" s="18">
        <v>4.5730615448515404E-3</v>
      </c>
      <c r="CI98" s="18">
        <v>5.5998899999999997E-2</v>
      </c>
      <c r="CJ98" s="18">
        <v>3.36806931861564E-3</v>
      </c>
      <c r="CK98" s="18">
        <v>5.9002680000000002E-2</v>
      </c>
      <c r="CL98" s="18">
        <v>4.9527350218843804E-3</v>
      </c>
      <c r="CM98" s="18">
        <v>6.915694E-2</v>
      </c>
      <c r="CN98" s="18">
        <v>2.1527769654564799E-3</v>
      </c>
      <c r="CO98" s="18">
        <v>8.6685880000000007E-2</v>
      </c>
      <c r="CP98" s="18">
        <v>6.4597180137371301E-3</v>
      </c>
      <c r="CQ98" s="18">
        <v>0.106528</v>
      </c>
      <c r="CR98" s="18">
        <v>1.78586589642112E-3</v>
      </c>
      <c r="CS98" s="18">
        <v>0.107669</v>
      </c>
      <c r="CT98" s="18">
        <v>0</v>
      </c>
    </row>
    <row r="99" spans="1:98" x14ac:dyDescent="0.25">
      <c r="A99" s="18">
        <v>185</v>
      </c>
      <c r="B99" s="18" t="s">
        <v>2176</v>
      </c>
      <c r="C99" s="18" t="s">
        <v>623</v>
      </c>
      <c r="D99" s="18" t="s">
        <v>458</v>
      </c>
      <c r="E99" s="18" t="s">
        <v>344</v>
      </c>
      <c r="F99" s="18">
        <v>0.24288199999999999</v>
      </c>
      <c r="G99" s="18">
        <v>0.24288199999999999</v>
      </c>
      <c r="H99" s="18">
        <v>0.24354700000000001</v>
      </c>
      <c r="I99" s="18">
        <v>0.26527000000000001</v>
      </c>
      <c r="J99" s="18">
        <v>0.27865899999999999</v>
      </c>
      <c r="K99" s="18">
        <v>0.290904</v>
      </c>
      <c r="L99" s="18">
        <v>0.30559599999999998</v>
      </c>
      <c r="M99" s="18">
        <v>0.32470300000000002</v>
      </c>
      <c r="N99" s="18">
        <v>0.35053499999999999</v>
      </c>
      <c r="O99" s="18">
        <v>0.36587199999999998</v>
      </c>
      <c r="P99" s="18">
        <v>0.38281500000000002</v>
      </c>
      <c r="Q99" s="18">
        <v>0.40230199999999999</v>
      </c>
      <c r="R99" s="18">
        <v>0.417126</v>
      </c>
      <c r="S99" s="18">
        <v>0.46956799999999999</v>
      </c>
      <c r="T99" s="18">
        <v>0.49414400000000003</v>
      </c>
      <c r="U99" s="18">
        <v>0.54940800000000001</v>
      </c>
      <c r="V99" s="18">
        <v>0.59955499999999995</v>
      </c>
      <c r="W99" s="18">
        <v>0.62798500000000002</v>
      </c>
      <c r="X99" s="18">
        <v>0.665802</v>
      </c>
      <c r="Y99" s="18">
        <v>0.71035000000000004</v>
      </c>
      <c r="Z99" s="18">
        <v>0.76615299999999997</v>
      </c>
      <c r="AA99" s="18">
        <v>0.81171300000000002</v>
      </c>
      <c r="AB99" s="18">
        <v>0.86698299999999995</v>
      </c>
      <c r="AC99" s="18">
        <v>0.90090499999999996</v>
      </c>
      <c r="AD99" s="18">
        <v>0.92999100000000001</v>
      </c>
      <c r="AE99" s="18">
        <v>0.97114800000000001</v>
      </c>
      <c r="AF99" s="18">
        <v>1.0024</v>
      </c>
      <c r="AG99" s="18">
        <v>0.99429500000000004</v>
      </c>
      <c r="AH99" s="18">
        <v>1.0368999999999999</v>
      </c>
      <c r="AI99" s="18">
        <v>1.1014600000000001</v>
      </c>
      <c r="AJ99" s="18">
        <v>1.1826000000000001</v>
      </c>
      <c r="AK99" s="18">
        <v>1.2586999999999999</v>
      </c>
      <c r="AL99" s="18">
        <v>1.3439000000000001</v>
      </c>
      <c r="AM99" s="18">
        <v>1.42109</v>
      </c>
      <c r="AN99" s="18">
        <v>1.4973799999999999</v>
      </c>
      <c r="AO99" s="18">
        <v>1.5722700000000001</v>
      </c>
      <c r="AP99" s="18">
        <v>1.6620600000000001</v>
      </c>
      <c r="AQ99" s="18">
        <v>1.7548999999999999</v>
      </c>
      <c r="AR99" s="18">
        <v>1.81382</v>
      </c>
      <c r="AS99" s="18">
        <v>1.7239599999999999</v>
      </c>
      <c r="AT99" s="18">
        <v>1.5741099999999999</v>
      </c>
      <c r="AU99" s="18">
        <v>1.6264099999999999</v>
      </c>
      <c r="AV99" s="18">
        <v>1.6388799999999999</v>
      </c>
      <c r="AW99" s="18">
        <v>1.6241399999999999</v>
      </c>
      <c r="AX99" s="18">
        <v>1.6887000000000001</v>
      </c>
      <c r="AY99" s="18">
        <v>1.76979</v>
      </c>
      <c r="AZ99" s="18">
        <v>1.8571800000000001</v>
      </c>
      <c r="BA99" s="18">
        <v>1.9162999999999999</v>
      </c>
      <c r="BB99" s="18">
        <v>2.02576</v>
      </c>
      <c r="BC99" s="18">
        <v>2.1492800000000001</v>
      </c>
      <c r="BD99" s="18">
        <v>2.2265799999999998</v>
      </c>
      <c r="BE99" s="18">
        <v>2.2105199999999998</v>
      </c>
      <c r="BF99" s="18">
        <v>2.3492600000000001</v>
      </c>
      <c r="BG99" s="18">
        <v>2.3492600000000001</v>
      </c>
      <c r="BH99" s="18">
        <v>2.3556900000000001</v>
      </c>
      <c r="BI99" s="18">
        <v>2.3492600000000001</v>
      </c>
      <c r="BJ99" s="18">
        <v>2.3492600000000001</v>
      </c>
      <c r="BK99" s="18">
        <v>2.3492600000000001</v>
      </c>
      <c r="BL99" s="18">
        <v>1.19400298275862</v>
      </c>
      <c r="BM99" s="18">
        <v>0.71227391779509597</v>
      </c>
      <c r="BN99" s="18">
        <v>0.98851044977611102</v>
      </c>
      <c r="BO99" s="18">
        <v>0.99315358199975601</v>
      </c>
      <c r="BP99" s="18">
        <v>0.96146211034972695</v>
      </c>
      <c r="BQ99" s="18">
        <v>0</v>
      </c>
      <c r="BR99" s="18">
        <v>6.4402733613764798E-54</v>
      </c>
      <c r="BS99" s="18">
        <v>0</v>
      </c>
      <c r="BT99" s="18">
        <v>4.16945150266076E-2</v>
      </c>
      <c r="BU99" s="18">
        <v>0.97715290931656595</v>
      </c>
      <c r="BV99" s="18">
        <v>0.97715290931656595</v>
      </c>
      <c r="BW99" s="18">
        <v>0.25464799999999999</v>
      </c>
      <c r="BX99" s="18">
        <v>1.65035202153965E-2</v>
      </c>
      <c r="BY99" s="18">
        <v>0.32752199999999998</v>
      </c>
      <c r="BZ99" s="18">
        <v>3.0943072043674E-2</v>
      </c>
      <c r="CA99" s="18">
        <v>0.43319099999999999</v>
      </c>
      <c r="CB99" s="18">
        <v>4.6873527336866803E-2</v>
      </c>
      <c r="CC99" s="18">
        <v>0.63061999999999996</v>
      </c>
      <c r="CD99" s="18">
        <v>6.1567061847224797E-2</v>
      </c>
      <c r="CE99" s="18">
        <v>0.85514900000000005</v>
      </c>
      <c r="CF99" s="18">
        <v>6.6411509107985198E-2</v>
      </c>
      <c r="CG99" s="18">
        <v>1.0212406000000001</v>
      </c>
      <c r="CH99" s="18">
        <v>5.06721597309608E-2</v>
      </c>
      <c r="CI99" s="18">
        <v>1.3407340000000001</v>
      </c>
      <c r="CJ99" s="18">
        <v>0.12524078680685499</v>
      </c>
      <c r="CK99" s="18">
        <v>1.7054020000000001</v>
      </c>
      <c r="CL99" s="18">
        <v>9.2400720343512405E-2</v>
      </c>
      <c r="CM99" s="18">
        <v>1.6304479999999999</v>
      </c>
      <c r="CN99" s="18">
        <v>4.0909841969873302E-2</v>
      </c>
      <c r="CO99" s="18">
        <v>1.943662</v>
      </c>
      <c r="CP99" s="18">
        <v>0.14788351098077199</v>
      </c>
      <c r="CQ99" s="18">
        <v>2.2982619999999998</v>
      </c>
      <c r="CR99" s="18">
        <v>7.3035154001343902E-2</v>
      </c>
      <c r="CS99" s="18">
        <v>2.3492600000000001</v>
      </c>
      <c r="CT99" s="18">
        <v>0</v>
      </c>
    </row>
    <row r="100" spans="1:98" x14ac:dyDescent="0.25">
      <c r="A100" s="18">
        <v>186</v>
      </c>
      <c r="B100" s="18" t="s">
        <v>2176</v>
      </c>
      <c r="C100" s="18" t="s">
        <v>624</v>
      </c>
      <c r="D100" s="18" t="s">
        <v>420</v>
      </c>
      <c r="E100" s="18" t="s">
        <v>330</v>
      </c>
      <c r="F100" s="18">
        <v>0.112024</v>
      </c>
      <c r="G100" s="18">
        <v>0.112024</v>
      </c>
      <c r="H100" s="18">
        <v>0.112331</v>
      </c>
      <c r="I100" s="18">
        <v>0.112044</v>
      </c>
      <c r="J100" s="18">
        <v>0.113329</v>
      </c>
      <c r="K100" s="18">
        <v>0.11963699999999999</v>
      </c>
      <c r="L100" s="18">
        <v>0.12847800000000001</v>
      </c>
      <c r="M100" s="18">
        <v>0.13711499999999999</v>
      </c>
      <c r="N100" s="18">
        <v>0.14399000000000001</v>
      </c>
      <c r="O100" s="18">
        <v>0.146567</v>
      </c>
      <c r="P100" s="18">
        <v>0.150696</v>
      </c>
      <c r="Q100" s="18">
        <v>0.15959000000000001</v>
      </c>
      <c r="R100" s="18">
        <v>0.16874700000000001</v>
      </c>
      <c r="S100" s="18">
        <v>0.17666000000000001</v>
      </c>
      <c r="T100" s="18">
        <v>0.18789900000000001</v>
      </c>
      <c r="U100" s="18">
        <v>0.20659</v>
      </c>
      <c r="V100" s="18">
        <v>0.22101399999999999</v>
      </c>
      <c r="W100" s="18">
        <v>0.23168800000000001</v>
      </c>
      <c r="X100" s="18">
        <v>0.23879800000000001</v>
      </c>
      <c r="Y100" s="18">
        <v>0.25492999999999999</v>
      </c>
      <c r="Z100" s="18">
        <v>0.25991399999999998</v>
      </c>
      <c r="AA100" s="18">
        <v>0.27804800000000002</v>
      </c>
      <c r="AB100" s="18">
        <v>0.297294</v>
      </c>
      <c r="AC100" s="18">
        <v>0.31055899999999997</v>
      </c>
      <c r="AD100" s="18">
        <v>0.32080999999999998</v>
      </c>
      <c r="AE100" s="18">
        <v>0.331839</v>
      </c>
      <c r="AF100" s="18">
        <v>0.34695799999999999</v>
      </c>
      <c r="AG100" s="18">
        <v>0.36619400000000002</v>
      </c>
      <c r="AH100" s="18">
        <v>0.37558200000000003</v>
      </c>
      <c r="AI100" s="18">
        <v>0.38427600000000001</v>
      </c>
      <c r="AJ100" s="18">
        <v>0.40684700000000001</v>
      </c>
      <c r="AK100" s="18">
        <v>0.42636299999999999</v>
      </c>
      <c r="AL100" s="18">
        <v>0.47642600000000002</v>
      </c>
      <c r="AM100" s="18">
        <v>0.477437</v>
      </c>
      <c r="AN100" s="18">
        <v>0.44213999999999998</v>
      </c>
      <c r="AO100" s="18">
        <v>0.42508600000000002</v>
      </c>
      <c r="AP100" s="18">
        <v>0.40318300000000001</v>
      </c>
      <c r="AQ100" s="18">
        <v>0.39255600000000002</v>
      </c>
      <c r="AR100" s="18">
        <v>0.37922800000000001</v>
      </c>
      <c r="AS100" s="18">
        <v>0.372699</v>
      </c>
      <c r="AT100" s="18">
        <v>0.41284399999999999</v>
      </c>
      <c r="AU100" s="18">
        <v>0.39823500000000001</v>
      </c>
      <c r="AV100" s="18">
        <v>0.37860500000000002</v>
      </c>
      <c r="AW100" s="18">
        <v>0.39843699999999999</v>
      </c>
      <c r="AX100" s="18">
        <v>0.41251900000000002</v>
      </c>
      <c r="AY100" s="18">
        <v>0.44415500000000002</v>
      </c>
      <c r="AZ100" s="18">
        <v>0.48719200000000001</v>
      </c>
      <c r="BA100" s="18">
        <v>0.50724599999999997</v>
      </c>
      <c r="BB100" s="18">
        <v>0.54439899999999997</v>
      </c>
      <c r="BC100" s="18">
        <v>0.59778699999999996</v>
      </c>
      <c r="BD100" s="18">
        <v>0.66392799999999996</v>
      </c>
      <c r="BE100" s="18">
        <v>0.66813199999999995</v>
      </c>
      <c r="BF100" s="18">
        <v>0.70302299999999995</v>
      </c>
      <c r="BG100" s="18">
        <v>0.70302299999999995</v>
      </c>
      <c r="BH100" s="18">
        <v>0.70494900000000005</v>
      </c>
      <c r="BI100" s="18">
        <v>0.70302299999999995</v>
      </c>
      <c r="BJ100" s="18">
        <v>0.70302299999999995</v>
      </c>
      <c r="BK100" s="18">
        <v>0.70302299999999995</v>
      </c>
      <c r="BL100" s="18">
        <v>0.35932987931034499</v>
      </c>
      <c r="BM100" s="18">
        <v>0.18460677158505101</v>
      </c>
      <c r="BN100" s="18">
        <v>0.95917521200167699</v>
      </c>
      <c r="BO100" s="18">
        <v>0.96767548168076301</v>
      </c>
      <c r="BP100" s="18">
        <v>0.89469390824210704</v>
      </c>
      <c r="BQ100" s="18">
        <v>0</v>
      </c>
      <c r="BR100" s="18">
        <v>3.4456044919319098E-35</v>
      </c>
      <c r="BS100" s="18">
        <v>0</v>
      </c>
      <c r="BT100" s="18">
        <v>1.0485670214402099E-2</v>
      </c>
      <c r="BU100" s="18">
        <v>0.92001708731845999</v>
      </c>
      <c r="BV100" s="18">
        <v>0.92001708731845999</v>
      </c>
      <c r="BW100" s="18">
        <v>0.1123504</v>
      </c>
      <c r="BX100" s="18">
        <v>5.6235869336216304E-4</v>
      </c>
      <c r="BY100" s="18">
        <v>0.13515740000000001</v>
      </c>
      <c r="BZ100" s="18">
        <v>1.11526139671379E-2</v>
      </c>
      <c r="CA100" s="18">
        <v>0.16871839999999999</v>
      </c>
      <c r="CB100" s="18">
        <v>1.44836099885353E-2</v>
      </c>
      <c r="CC100" s="18">
        <v>0.230604</v>
      </c>
      <c r="CD100" s="18">
        <v>1.8225745965529099E-2</v>
      </c>
      <c r="CE100" s="18">
        <v>0.293325</v>
      </c>
      <c r="CF100" s="18">
        <v>2.4585923777641499E-2</v>
      </c>
      <c r="CG100" s="18">
        <v>0.36096980000000001</v>
      </c>
      <c r="CH100" s="18">
        <v>2.1382946831529099E-2</v>
      </c>
      <c r="CI100" s="18">
        <v>0.44584259999999998</v>
      </c>
      <c r="CJ100" s="18">
        <v>3.10135911706465E-2</v>
      </c>
      <c r="CK100" s="18">
        <v>0.39455040000000002</v>
      </c>
      <c r="CL100" s="18">
        <v>2.0755613127537299E-2</v>
      </c>
      <c r="CM100" s="18">
        <v>0.40012799999999998</v>
      </c>
      <c r="CN100" s="18">
        <v>1.40081761482357E-2</v>
      </c>
      <c r="CO100" s="18">
        <v>0.51615580000000005</v>
      </c>
      <c r="CP100" s="18">
        <v>5.8231719463708101E-2</v>
      </c>
      <c r="CQ100" s="18">
        <v>0.68861099999999997</v>
      </c>
      <c r="CR100" s="18">
        <v>2.0682007047189602E-2</v>
      </c>
      <c r="CS100" s="18">
        <v>0.70302299999999995</v>
      </c>
      <c r="CT100" s="18">
        <v>0</v>
      </c>
    </row>
    <row r="101" spans="1:98" x14ac:dyDescent="0.25">
      <c r="A101" s="18">
        <v>187</v>
      </c>
      <c r="B101" s="18" t="s">
        <v>2176</v>
      </c>
      <c r="C101" s="18" t="s">
        <v>625</v>
      </c>
      <c r="D101" s="18" t="s">
        <v>420</v>
      </c>
      <c r="E101" s="18" t="s">
        <v>340</v>
      </c>
      <c r="F101" s="18">
        <v>8.3840499999999998E-2</v>
      </c>
      <c r="G101" s="18">
        <v>8.3840499999999998E-2</v>
      </c>
      <c r="H101" s="18">
        <v>8.4070199999999998E-2</v>
      </c>
      <c r="I101" s="18">
        <v>8.6276400000000003E-2</v>
      </c>
      <c r="J101" s="18">
        <v>8.9895199999999995E-2</v>
      </c>
      <c r="K101" s="18">
        <v>9.42997E-2</v>
      </c>
      <c r="L101" s="18">
        <v>0.100177</v>
      </c>
      <c r="M101" s="18">
        <v>0.105313</v>
      </c>
      <c r="N101" s="18">
        <v>0.108922</v>
      </c>
      <c r="O101" s="18">
        <v>0.112244</v>
      </c>
      <c r="P101" s="18">
        <v>0.11662</v>
      </c>
      <c r="Q101" s="18">
        <v>0.123276</v>
      </c>
      <c r="R101" s="18">
        <v>0.12992999999999999</v>
      </c>
      <c r="S101" s="18">
        <v>0.136489</v>
      </c>
      <c r="T101" s="18">
        <v>0.14438799999999999</v>
      </c>
      <c r="U101" s="18">
        <v>0.158804</v>
      </c>
      <c r="V101" s="18">
        <v>0.174595</v>
      </c>
      <c r="W101" s="18">
        <v>0.18565899999999999</v>
      </c>
      <c r="X101" s="18">
        <v>0.19270100000000001</v>
      </c>
      <c r="Y101" s="18">
        <v>0.20430000000000001</v>
      </c>
      <c r="Z101" s="18">
        <v>0.21446399999999999</v>
      </c>
      <c r="AA101" s="18">
        <v>0.22992199999999999</v>
      </c>
      <c r="AB101" s="18">
        <v>0.24518699999999999</v>
      </c>
      <c r="AC101" s="18">
        <v>0.25575599999999998</v>
      </c>
      <c r="AD101" s="18">
        <v>0.260021</v>
      </c>
      <c r="AE101" s="18">
        <v>0.26339000000000001</v>
      </c>
      <c r="AF101" s="18">
        <v>0.26962599999999998</v>
      </c>
      <c r="AG101" s="18">
        <v>0.28510099999999999</v>
      </c>
      <c r="AH101" s="18">
        <v>0.293827</v>
      </c>
      <c r="AI101" s="18">
        <v>0.29784699999999997</v>
      </c>
      <c r="AJ101" s="18">
        <v>0.32103199999999998</v>
      </c>
      <c r="AK101" s="18">
        <v>0.33031300000000002</v>
      </c>
      <c r="AL101" s="18">
        <v>0.32607900000000001</v>
      </c>
      <c r="AM101" s="18">
        <v>0.33024100000000001</v>
      </c>
      <c r="AN101" s="18">
        <v>0.33162000000000003</v>
      </c>
      <c r="AO101" s="18">
        <v>0.33740300000000001</v>
      </c>
      <c r="AP101" s="18">
        <v>0.32645600000000002</v>
      </c>
      <c r="AQ101" s="18">
        <v>0.33924500000000002</v>
      </c>
      <c r="AR101" s="18">
        <v>0.34039399999999997</v>
      </c>
      <c r="AS101" s="18">
        <v>0.346358</v>
      </c>
      <c r="AT101" s="18">
        <v>0.35651899999999997</v>
      </c>
      <c r="AU101" s="18">
        <v>0.35928399999999999</v>
      </c>
      <c r="AV101" s="18">
        <v>0.386463</v>
      </c>
      <c r="AW101" s="18">
        <v>0.38712099999999999</v>
      </c>
      <c r="AX101" s="18">
        <v>0.40882200000000002</v>
      </c>
      <c r="AY101" s="18">
        <v>0.44506000000000001</v>
      </c>
      <c r="AZ101" s="18">
        <v>0.47045900000000002</v>
      </c>
      <c r="BA101" s="18">
        <v>0.50039299999999998</v>
      </c>
      <c r="BB101" s="18">
        <v>0.54132599999999997</v>
      </c>
      <c r="BC101" s="18">
        <v>0.58606400000000003</v>
      </c>
      <c r="BD101" s="18">
        <v>0.66260600000000003</v>
      </c>
      <c r="BE101" s="18">
        <v>0.66790000000000005</v>
      </c>
      <c r="BF101" s="18">
        <v>0.692218</v>
      </c>
      <c r="BG101" s="18">
        <v>0.692218</v>
      </c>
      <c r="BH101" s="18">
        <v>0.69411500000000004</v>
      </c>
      <c r="BI101" s="18">
        <v>0.692218</v>
      </c>
      <c r="BJ101" s="18">
        <v>0.692218</v>
      </c>
      <c r="BK101" s="18">
        <v>0.692218</v>
      </c>
      <c r="BL101" s="18">
        <v>0.317019732758621</v>
      </c>
      <c r="BM101" s="18">
        <v>0.192267932516447</v>
      </c>
      <c r="BN101" s="18">
        <v>0.95808328922833197</v>
      </c>
      <c r="BO101" s="18">
        <v>0.99826151032457799</v>
      </c>
      <c r="BP101" s="18">
        <v>0.98574145657068002</v>
      </c>
      <c r="BQ101" s="18">
        <v>0</v>
      </c>
      <c r="BR101" s="18">
        <v>1.47815918045243E-70</v>
      </c>
      <c r="BS101" s="18">
        <v>0</v>
      </c>
      <c r="BT101" s="18">
        <v>1.090839214679E-2</v>
      </c>
      <c r="BU101" s="18">
        <v>0.91792358909857596</v>
      </c>
      <c r="BV101" s="18">
        <v>0.91792358909857596</v>
      </c>
      <c r="BW101" s="18">
        <v>8.5584560000000004E-2</v>
      </c>
      <c r="BX101" s="18">
        <v>2.61901873666455E-3</v>
      </c>
      <c r="BY101" s="18">
        <v>0.10419114</v>
      </c>
      <c r="BZ101" s="18">
        <v>7.1141068587701204E-3</v>
      </c>
      <c r="CA101" s="18">
        <v>0.1301406</v>
      </c>
      <c r="CB101" s="18">
        <v>1.0877319283720601E-2</v>
      </c>
      <c r="CC101" s="18">
        <v>0.18321180000000001</v>
      </c>
      <c r="CD101" s="18">
        <v>1.7397814710474399E-2</v>
      </c>
      <c r="CE101" s="18">
        <v>0.24107000000000001</v>
      </c>
      <c r="CF101" s="18">
        <v>1.88674708559468E-2</v>
      </c>
      <c r="CG101" s="18">
        <v>0.28195819999999999</v>
      </c>
      <c r="CH101" s="18">
        <v>1.50005064814492E-2</v>
      </c>
      <c r="CI101" s="18">
        <v>0.32785700000000001</v>
      </c>
      <c r="CJ101" s="18">
        <v>4.3479153050628898E-3</v>
      </c>
      <c r="CK101" s="18">
        <v>0.33797120000000003</v>
      </c>
      <c r="CL101" s="18">
        <v>7.2586779581408504E-3</v>
      </c>
      <c r="CM101" s="18">
        <v>0.37964179999999997</v>
      </c>
      <c r="CN101" s="18">
        <v>2.1812010308543298E-2</v>
      </c>
      <c r="CO101" s="18">
        <v>0.50866040000000001</v>
      </c>
      <c r="CP101" s="18">
        <v>5.6194008713563101E-2</v>
      </c>
      <c r="CQ101" s="18">
        <v>0.68181139999999996</v>
      </c>
      <c r="CR101" s="18">
        <v>1.52508004642379E-2</v>
      </c>
      <c r="CS101" s="18">
        <v>0.692218</v>
      </c>
      <c r="CT101" s="18">
        <v>0</v>
      </c>
    </row>
    <row r="102" spans="1:98" x14ac:dyDescent="0.25">
      <c r="A102" s="18">
        <v>188</v>
      </c>
      <c r="B102" s="18" t="s">
        <v>2176</v>
      </c>
      <c r="C102" s="18" t="s">
        <v>626</v>
      </c>
      <c r="D102" s="18" t="s">
        <v>458</v>
      </c>
      <c r="E102" s="18" t="s">
        <v>350</v>
      </c>
      <c r="F102" s="18">
        <v>0</v>
      </c>
      <c r="G102" s="18">
        <v>0</v>
      </c>
      <c r="H102" s="18">
        <v>0</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8">
        <v>0</v>
      </c>
      <c r="AD102" s="18">
        <v>0</v>
      </c>
      <c r="AE102" s="18">
        <v>0</v>
      </c>
      <c r="AF102" s="18">
        <v>0</v>
      </c>
      <c r="AG102" s="18">
        <v>0</v>
      </c>
      <c r="AH102" s="18">
        <v>0</v>
      </c>
      <c r="AI102" s="18">
        <v>0</v>
      </c>
      <c r="AJ102" s="18">
        <v>0</v>
      </c>
      <c r="AK102" s="18">
        <v>0</v>
      </c>
      <c r="AL102" s="18">
        <v>0</v>
      </c>
      <c r="AM102" s="18">
        <v>0</v>
      </c>
      <c r="AN102" s="18">
        <v>0</v>
      </c>
      <c r="AO102" s="18">
        <v>0</v>
      </c>
      <c r="AP102" s="18">
        <v>0</v>
      </c>
      <c r="AQ102" s="18">
        <v>0</v>
      </c>
      <c r="AR102" s="18">
        <v>0</v>
      </c>
      <c r="AS102" s="18">
        <v>0</v>
      </c>
      <c r="AT102" s="18">
        <v>0</v>
      </c>
      <c r="AU102" s="18">
        <v>0</v>
      </c>
      <c r="AV102" s="18">
        <v>0</v>
      </c>
      <c r="AW102" s="18">
        <v>0</v>
      </c>
      <c r="AX102" s="18">
        <v>0</v>
      </c>
      <c r="AY102" s="18">
        <v>0</v>
      </c>
      <c r="AZ102" s="18">
        <v>0</v>
      </c>
      <c r="BA102" s="18">
        <v>0</v>
      </c>
      <c r="BB102" s="18">
        <v>0</v>
      </c>
      <c r="BC102" s="18">
        <v>0</v>
      </c>
      <c r="BD102" s="18">
        <v>0</v>
      </c>
      <c r="BE102" s="18">
        <v>0</v>
      </c>
      <c r="BF102" s="18">
        <v>0</v>
      </c>
      <c r="BG102" s="18">
        <v>0</v>
      </c>
      <c r="BH102" s="18">
        <v>0</v>
      </c>
      <c r="BI102" s="18">
        <v>0</v>
      </c>
      <c r="BJ102" s="18">
        <v>0</v>
      </c>
      <c r="BK102" s="18">
        <v>0</v>
      </c>
      <c r="BL102" s="18">
        <v>0</v>
      </c>
      <c r="BM102" s="18">
        <v>0</v>
      </c>
      <c r="BN102" s="18" t="s">
        <v>1903</v>
      </c>
      <c r="BO102" s="18" t="s">
        <v>1903</v>
      </c>
      <c r="BP102" s="18" t="s">
        <v>1903</v>
      </c>
      <c r="BQ102" s="18" t="s">
        <v>1903</v>
      </c>
      <c r="BR102" s="18" t="s">
        <v>1903</v>
      </c>
      <c r="BS102" s="18" t="s">
        <v>1903</v>
      </c>
      <c r="BT102" s="18">
        <v>0</v>
      </c>
      <c r="BU102" s="18" t="s">
        <v>1903</v>
      </c>
      <c r="BV102" s="18" t="s">
        <v>1903</v>
      </c>
      <c r="BW102" s="18">
        <v>0</v>
      </c>
      <c r="BX102" s="18">
        <v>0</v>
      </c>
      <c r="BY102" s="18">
        <v>0</v>
      </c>
      <c r="BZ102" s="18">
        <v>0</v>
      </c>
      <c r="CA102" s="18">
        <v>0</v>
      </c>
      <c r="CB102" s="18">
        <v>0</v>
      </c>
      <c r="CC102" s="18">
        <v>0</v>
      </c>
      <c r="CD102" s="18">
        <v>0</v>
      </c>
      <c r="CE102" s="18">
        <v>0</v>
      </c>
      <c r="CF102" s="18">
        <v>0</v>
      </c>
      <c r="CG102" s="18">
        <v>0</v>
      </c>
      <c r="CH102" s="18">
        <v>0</v>
      </c>
      <c r="CI102" s="18">
        <v>0</v>
      </c>
      <c r="CJ102" s="18">
        <v>0</v>
      </c>
      <c r="CK102" s="18">
        <v>0</v>
      </c>
      <c r="CL102" s="18">
        <v>0</v>
      </c>
      <c r="CM102" s="18">
        <v>0</v>
      </c>
      <c r="CN102" s="18">
        <v>0</v>
      </c>
      <c r="CO102" s="18">
        <v>0</v>
      </c>
      <c r="CP102" s="18">
        <v>0</v>
      </c>
      <c r="CQ102" s="18">
        <v>0</v>
      </c>
      <c r="CR102" s="18">
        <v>0</v>
      </c>
      <c r="CS102" s="18">
        <v>0</v>
      </c>
      <c r="CT102" s="18">
        <v>0</v>
      </c>
    </row>
    <row r="103" spans="1:98" x14ac:dyDescent="0.25">
      <c r="A103" s="18">
        <v>189</v>
      </c>
      <c r="B103" s="18" t="s">
        <v>2176</v>
      </c>
      <c r="C103" s="18" t="s">
        <v>627</v>
      </c>
      <c r="D103" s="18" t="s">
        <v>426</v>
      </c>
      <c r="E103" s="18" t="s">
        <v>352</v>
      </c>
      <c r="F103" s="18">
        <v>4.632E-2</v>
      </c>
      <c r="G103" s="18">
        <v>4.632E-2</v>
      </c>
      <c r="H103" s="18">
        <v>4.6446899999999999E-2</v>
      </c>
      <c r="I103" s="18">
        <v>4.85219E-2</v>
      </c>
      <c r="J103" s="18">
        <v>4.9915899999999999E-2</v>
      </c>
      <c r="K103" s="18">
        <v>5.2014400000000002E-2</v>
      </c>
      <c r="L103" s="18">
        <v>5.3080799999999997E-2</v>
      </c>
      <c r="M103" s="18">
        <v>5.3065599999999997E-2</v>
      </c>
      <c r="N103" s="18">
        <v>5.3522199999999999E-2</v>
      </c>
      <c r="O103" s="18">
        <v>5.5242300000000001E-2</v>
      </c>
      <c r="P103" s="18">
        <v>5.6001599999999999E-2</v>
      </c>
      <c r="Q103" s="18">
        <v>5.7470399999999998E-2</v>
      </c>
      <c r="R103" s="18">
        <v>5.8824899999999999E-2</v>
      </c>
      <c r="S103" s="18">
        <v>6.5019499999999994E-2</v>
      </c>
      <c r="T103" s="18">
        <v>6.9443000000000005E-2</v>
      </c>
      <c r="U103" s="18">
        <v>7.3931999999999998E-2</v>
      </c>
      <c r="V103" s="18">
        <v>8.5363999999999995E-2</v>
      </c>
      <c r="W103" s="18">
        <v>8.9044899999999996E-2</v>
      </c>
      <c r="X103" s="18">
        <v>9.1201400000000002E-2</v>
      </c>
      <c r="Y103" s="18">
        <v>9.8890400000000003E-2</v>
      </c>
      <c r="Z103" s="18">
        <v>0.104258</v>
      </c>
      <c r="AA103" s="18">
        <v>0.114222</v>
      </c>
      <c r="AB103" s="18">
        <v>0.12654799999999999</v>
      </c>
      <c r="AC103" s="18">
        <v>0.132215</v>
      </c>
      <c r="AD103" s="18">
        <v>0.14033399999999999</v>
      </c>
      <c r="AE103" s="18">
        <v>0.140989</v>
      </c>
      <c r="AF103" s="18">
        <v>0.141206</v>
      </c>
      <c r="AG103" s="18">
        <v>0.13935600000000001</v>
      </c>
      <c r="AH103" s="18">
        <v>0.124559</v>
      </c>
      <c r="AI103" s="18">
        <v>0.124321</v>
      </c>
      <c r="AJ103" s="18">
        <v>0.123284</v>
      </c>
      <c r="AK103" s="18">
        <v>0.12131500000000001</v>
      </c>
      <c r="AL103" s="18">
        <v>0.128048</v>
      </c>
      <c r="AM103" s="18">
        <v>0.13128500000000001</v>
      </c>
      <c r="AN103" s="18">
        <v>0.13378799999999999</v>
      </c>
      <c r="AO103" s="18">
        <v>0.12742000000000001</v>
      </c>
      <c r="AP103" s="18">
        <v>0.13047900000000001</v>
      </c>
      <c r="AQ103" s="18">
        <v>0.13337399999999999</v>
      </c>
      <c r="AR103" s="18">
        <v>0.13725899999999999</v>
      </c>
      <c r="AS103" s="18">
        <v>0.138213</v>
      </c>
      <c r="AT103" s="18">
        <v>0.14149800000000001</v>
      </c>
      <c r="AU103" s="18">
        <v>0.14794199999999999</v>
      </c>
      <c r="AV103" s="18">
        <v>0.15740799999999999</v>
      </c>
      <c r="AW103" s="18">
        <v>0.16178000000000001</v>
      </c>
      <c r="AX103" s="18">
        <v>0.16312499999999999</v>
      </c>
      <c r="AY103" s="18">
        <v>0.174239</v>
      </c>
      <c r="AZ103" s="18">
        <v>0.183811</v>
      </c>
      <c r="BA103" s="18">
        <v>0.196517</v>
      </c>
      <c r="BB103" s="18">
        <v>0.20630399999999999</v>
      </c>
      <c r="BC103" s="18">
        <v>0.21835299999999999</v>
      </c>
      <c r="BD103" s="18">
        <v>0.234261</v>
      </c>
      <c r="BE103" s="18">
        <v>0.21518799999999999</v>
      </c>
      <c r="BF103" s="18">
        <v>0.21934000000000001</v>
      </c>
      <c r="BG103" s="18">
        <v>0.21934000000000001</v>
      </c>
      <c r="BH103" s="18">
        <v>0.219941</v>
      </c>
      <c r="BI103" s="18">
        <v>0.21934000000000001</v>
      </c>
      <c r="BJ103" s="18">
        <v>0.21934000000000001</v>
      </c>
      <c r="BK103" s="18">
        <v>0.21934000000000001</v>
      </c>
      <c r="BL103" s="18">
        <v>0.12688245000000001</v>
      </c>
      <c r="BM103" s="18">
        <v>5.77137872602448E-2</v>
      </c>
      <c r="BN103" s="18">
        <v>0.96775911813293103</v>
      </c>
      <c r="BO103" s="18">
        <v>0.96558307730673998</v>
      </c>
      <c r="BP103" s="18">
        <v>0.89105200630896397</v>
      </c>
      <c r="BQ103" s="18">
        <v>0</v>
      </c>
      <c r="BR103" s="19">
        <v>1.9406729507507199E-34</v>
      </c>
      <c r="BS103" s="18">
        <v>0</v>
      </c>
      <c r="BT103" s="18">
        <v>3.30748182657107E-3</v>
      </c>
      <c r="BU103" s="18">
        <v>0.93655771072942595</v>
      </c>
      <c r="BV103" s="18">
        <v>0.93655771072942595</v>
      </c>
      <c r="BW103" s="18">
        <v>4.7504940000000002E-2</v>
      </c>
      <c r="BX103" s="18">
        <v>1.6412304844231999E-3</v>
      </c>
      <c r="BY103" s="18">
        <v>5.3385059999999998E-2</v>
      </c>
      <c r="BZ103" s="18">
        <v>1.17701799816315E-3</v>
      </c>
      <c r="CA103" s="18">
        <v>6.1351879999999998E-2</v>
      </c>
      <c r="CB103" s="18">
        <v>5.6787910312847403E-3</v>
      </c>
      <c r="CC103" s="18">
        <v>8.7686539999999993E-2</v>
      </c>
      <c r="CD103" s="18">
        <v>9.1420378509389309E-3</v>
      </c>
      <c r="CE103" s="18">
        <v>0.1235154</v>
      </c>
      <c r="CF103" s="18">
        <v>1.43610562564179E-2</v>
      </c>
      <c r="CG103" s="18">
        <v>0.13408619999999999</v>
      </c>
      <c r="CH103" s="18">
        <v>8.8351239776247592E-3</v>
      </c>
      <c r="CI103" s="18">
        <v>0.12754399999999999</v>
      </c>
      <c r="CJ103" s="18">
        <v>5.2484443885783896E-3</v>
      </c>
      <c r="CK103" s="18">
        <v>0.133349</v>
      </c>
      <c r="CL103" s="18">
        <v>4.5369913489007197E-3</v>
      </c>
      <c r="CM103" s="18">
        <v>0.1543506</v>
      </c>
      <c r="CN103" s="18">
        <v>9.3246079703116699E-3</v>
      </c>
      <c r="CO103" s="18">
        <v>0.19584480000000001</v>
      </c>
      <c r="CP103" s="18">
        <v>1.7522048401941999E-2</v>
      </c>
      <c r="CQ103" s="18">
        <v>0.22161400000000001</v>
      </c>
      <c r="CR103" s="18">
        <v>7.3208805139819101E-3</v>
      </c>
      <c r="CS103" s="18">
        <v>0.21934000000000001</v>
      </c>
      <c r="CT103" s="18">
        <v>0</v>
      </c>
    </row>
    <row r="104" spans="1:98" x14ac:dyDescent="0.25">
      <c r="A104" s="18">
        <v>19</v>
      </c>
      <c r="B104" s="18" t="s">
        <v>2176</v>
      </c>
      <c r="C104" s="18" t="s">
        <v>439</v>
      </c>
      <c r="D104" s="18" t="s">
        <v>420</v>
      </c>
      <c r="E104" s="18" t="s">
        <v>50</v>
      </c>
      <c r="F104" s="18">
        <v>0.22186</v>
      </c>
      <c r="G104" s="18">
        <v>0.22186</v>
      </c>
      <c r="H104" s="18">
        <v>0.222468</v>
      </c>
      <c r="I104" s="18">
        <v>0.22437199999999999</v>
      </c>
      <c r="J104" s="18">
        <v>0.22758</v>
      </c>
      <c r="K104" s="18">
        <v>0.22895299999999999</v>
      </c>
      <c r="L104" s="18">
        <v>0.23662900000000001</v>
      </c>
      <c r="M104" s="18">
        <v>0.241422</v>
      </c>
      <c r="N104" s="18">
        <v>0.24863099999999999</v>
      </c>
      <c r="O104" s="18">
        <v>0.25137799999999999</v>
      </c>
      <c r="P104" s="18">
        <v>0.25773499999999999</v>
      </c>
      <c r="Q104" s="18">
        <v>0.26711699999999999</v>
      </c>
      <c r="R104" s="18">
        <v>0.27493499999999998</v>
      </c>
      <c r="S104" s="18">
        <v>0.271204</v>
      </c>
      <c r="T104" s="18">
        <v>0.28223399999999998</v>
      </c>
      <c r="U104" s="18">
        <v>0.30831999999999998</v>
      </c>
      <c r="V104" s="18">
        <v>0.33510299999999998</v>
      </c>
      <c r="W104" s="18">
        <v>0.341053</v>
      </c>
      <c r="X104" s="18">
        <v>0.34678199999999998</v>
      </c>
      <c r="Y104" s="18">
        <v>0.35900700000000002</v>
      </c>
      <c r="Z104" s="18">
        <v>0.37652000000000002</v>
      </c>
      <c r="AA104" s="18">
        <v>0.39785900000000002</v>
      </c>
      <c r="AB104" s="18">
        <v>0.43106299999999997</v>
      </c>
      <c r="AC104" s="18">
        <v>0.43436799999999998</v>
      </c>
      <c r="AD104" s="18">
        <v>0.43399500000000002</v>
      </c>
      <c r="AE104" s="18">
        <v>0.41638700000000001</v>
      </c>
      <c r="AF104" s="18">
        <v>0.41990499999999997</v>
      </c>
      <c r="AG104" s="18">
        <v>0.41877500000000001</v>
      </c>
      <c r="AH104" s="18">
        <v>0.43526599999999999</v>
      </c>
      <c r="AI104" s="18">
        <v>0.47511100000000001</v>
      </c>
      <c r="AJ104" s="18">
        <v>0.45033299999999998</v>
      </c>
      <c r="AK104" s="18">
        <v>0.44392599999999999</v>
      </c>
      <c r="AL104" s="18">
        <v>0.43874400000000002</v>
      </c>
      <c r="AM104" s="18">
        <v>0.36382799999999998</v>
      </c>
      <c r="AN104" s="18">
        <v>0.35392699999999999</v>
      </c>
      <c r="AO104" s="18">
        <v>0.35556599999999999</v>
      </c>
      <c r="AP104" s="18">
        <v>0.34339999999999998</v>
      </c>
      <c r="AQ104" s="18">
        <v>0.36756800000000001</v>
      </c>
      <c r="AR104" s="18">
        <v>0.33121299999999998</v>
      </c>
      <c r="AS104" s="18">
        <v>0.33829999999999999</v>
      </c>
      <c r="AT104" s="18">
        <v>0.36114400000000002</v>
      </c>
      <c r="AU104" s="18">
        <v>0.35737799999999997</v>
      </c>
      <c r="AV104" s="18">
        <v>0.35502299999999998</v>
      </c>
      <c r="AW104" s="18">
        <v>0.363645</v>
      </c>
      <c r="AX104" s="18">
        <v>0.377637</v>
      </c>
      <c r="AY104" s="18">
        <v>0.406995</v>
      </c>
      <c r="AZ104" s="18">
        <v>0.43129200000000001</v>
      </c>
      <c r="BA104" s="18">
        <v>0.44969199999999998</v>
      </c>
      <c r="BB104" s="18">
        <v>0.46922999999999998</v>
      </c>
      <c r="BC104" s="18">
        <v>0.50400400000000001</v>
      </c>
      <c r="BD104" s="18">
        <v>0.53342699999999998</v>
      </c>
      <c r="BE104" s="18">
        <v>0.51561000000000001</v>
      </c>
      <c r="BF104" s="18">
        <v>0.51133600000000001</v>
      </c>
      <c r="BG104" s="18">
        <v>0.51133600000000001</v>
      </c>
      <c r="BH104" s="18">
        <v>0.512737</v>
      </c>
      <c r="BI104" s="18">
        <v>0.51133600000000001</v>
      </c>
      <c r="BJ104" s="18">
        <v>0.51133600000000001</v>
      </c>
      <c r="BK104" s="18">
        <v>0.51133600000000001</v>
      </c>
      <c r="BL104" s="18">
        <v>0.37222743103448303</v>
      </c>
      <c r="BM104" s="18">
        <v>9.4551242052036993E-2</v>
      </c>
      <c r="BN104" s="18">
        <v>0.85196599615515101</v>
      </c>
      <c r="BO104" s="18">
        <v>0.82957679299521103</v>
      </c>
      <c r="BP104" s="18">
        <v>0.69317533460820002</v>
      </c>
      <c r="BQ104" s="18">
        <v>0</v>
      </c>
      <c r="BR104" s="18">
        <v>8.5574071371648401E-16</v>
      </c>
      <c r="BS104" s="19">
        <v>1.7985612998927501E-14</v>
      </c>
      <c r="BT104" s="18">
        <v>4.7702387954104697E-3</v>
      </c>
      <c r="BU104" s="18">
        <v>0.72584605860464102</v>
      </c>
      <c r="BV104" s="18">
        <v>0.72584605860464102</v>
      </c>
      <c r="BW104" s="18">
        <v>0.22362799999999999</v>
      </c>
      <c r="BX104" s="18">
        <v>2.4376775832746999E-3</v>
      </c>
      <c r="BY104" s="18">
        <v>0.24140259999999999</v>
      </c>
      <c r="BZ104" s="18">
        <v>9.0765982779893901E-3</v>
      </c>
      <c r="CA104" s="18">
        <v>0.27064500000000002</v>
      </c>
      <c r="CB104" s="18">
        <v>9.1123046755472292E-3</v>
      </c>
      <c r="CC104" s="18">
        <v>0.33805299999999999</v>
      </c>
      <c r="CD104" s="18">
        <v>1.8821658707457199E-2</v>
      </c>
      <c r="CE104" s="18">
        <v>0.41476099999999999</v>
      </c>
      <c r="CF104" s="18">
        <v>2.6306786643373999E-2</v>
      </c>
      <c r="CG104" s="18">
        <v>0.4330888</v>
      </c>
      <c r="CH104" s="18">
        <v>2.4638653924271101E-2</v>
      </c>
      <c r="CI104" s="18">
        <v>0.41015160000000001</v>
      </c>
      <c r="CJ104" s="18">
        <v>4.7116509583159903E-2</v>
      </c>
      <c r="CK104" s="18">
        <v>0.3472094</v>
      </c>
      <c r="CL104" s="18">
        <v>1.4440213876532401E-2</v>
      </c>
      <c r="CM104" s="18">
        <v>0.36296539999999999</v>
      </c>
      <c r="CN104" s="18">
        <v>8.8506490891911496E-3</v>
      </c>
      <c r="CO104" s="18">
        <v>0.45224259999999999</v>
      </c>
      <c r="CP104" s="18">
        <v>3.6947911968066599E-2</v>
      </c>
      <c r="CQ104" s="18">
        <v>0.51688920000000005</v>
      </c>
      <c r="CR104" s="18">
        <v>9.4081348682934895E-3</v>
      </c>
      <c r="CS104" s="18">
        <v>0.51133600000000001</v>
      </c>
      <c r="CT104" s="18">
        <v>0</v>
      </c>
    </row>
    <row r="105" spans="1:98" x14ac:dyDescent="0.25">
      <c r="A105" s="18">
        <v>190</v>
      </c>
      <c r="B105" s="18" t="s">
        <v>2176</v>
      </c>
      <c r="C105" s="18" t="s">
        <v>628</v>
      </c>
      <c r="D105" s="18" t="s">
        <v>424</v>
      </c>
      <c r="E105" s="18" t="s">
        <v>356</v>
      </c>
      <c r="F105" s="18">
        <v>6.2138499999999999E-2</v>
      </c>
      <c r="G105" s="18">
        <v>6.2138499999999999E-2</v>
      </c>
      <c r="H105" s="18">
        <v>6.2308799999999998E-2</v>
      </c>
      <c r="I105" s="18">
        <v>5.6763800000000003E-2</v>
      </c>
      <c r="J105" s="18">
        <v>5.7468900000000003E-2</v>
      </c>
      <c r="K105" s="18">
        <v>6.1232599999999998E-2</v>
      </c>
      <c r="L105" s="18">
        <v>6.1977900000000002E-2</v>
      </c>
      <c r="M105" s="18">
        <v>6.2328599999999998E-2</v>
      </c>
      <c r="N105" s="18">
        <v>6.3975500000000005E-2</v>
      </c>
      <c r="O105" s="18">
        <v>6.5647700000000003E-2</v>
      </c>
      <c r="P105" s="18">
        <v>6.8894200000000003E-2</v>
      </c>
      <c r="Q105" s="18">
        <v>7.1499400000000005E-2</v>
      </c>
      <c r="R105" s="18">
        <v>7.5442099999999998E-2</v>
      </c>
      <c r="S105" s="18">
        <v>8.8646900000000001E-2</v>
      </c>
      <c r="T105" s="18">
        <v>9.8377400000000004E-2</v>
      </c>
      <c r="U105" s="18">
        <v>0.106377</v>
      </c>
      <c r="V105" s="18">
        <v>0.117234</v>
      </c>
      <c r="W105" s="18">
        <v>0.127166</v>
      </c>
      <c r="X105" s="18">
        <v>0.13139300000000001</v>
      </c>
      <c r="Y105" s="18">
        <v>0.139547</v>
      </c>
      <c r="Z105" s="18">
        <v>0.149558</v>
      </c>
      <c r="AA105" s="18">
        <v>0.16184299999999999</v>
      </c>
      <c r="AB105" s="18">
        <v>0.17571700000000001</v>
      </c>
      <c r="AC105" s="18">
        <v>0.177482</v>
      </c>
      <c r="AD105" s="18">
        <v>0.17873700000000001</v>
      </c>
      <c r="AE105" s="18">
        <v>0.18409200000000001</v>
      </c>
      <c r="AF105" s="18">
        <v>0.18751599999999999</v>
      </c>
      <c r="AG105" s="18">
        <v>0.19161500000000001</v>
      </c>
      <c r="AH105" s="18">
        <v>0.19866600000000001</v>
      </c>
      <c r="AI105" s="18">
        <v>0.20638000000000001</v>
      </c>
      <c r="AJ105" s="18">
        <v>0.212256</v>
      </c>
      <c r="AK105" s="18">
        <v>0.21604300000000001</v>
      </c>
      <c r="AL105" s="18">
        <v>0.23294400000000001</v>
      </c>
      <c r="AM105" s="18">
        <v>0.23965</v>
      </c>
      <c r="AN105" s="18">
        <v>0.25572099999999998</v>
      </c>
      <c r="AO105" s="18">
        <v>0.25424200000000002</v>
      </c>
      <c r="AP105" s="18">
        <v>0.26221699999999998</v>
      </c>
      <c r="AQ105" s="18">
        <v>0.27593299999999998</v>
      </c>
      <c r="AR105" s="18">
        <v>0.28576000000000001</v>
      </c>
      <c r="AS105" s="18">
        <v>0.29349199999999998</v>
      </c>
      <c r="AT105" s="18">
        <v>0.30076199999999997</v>
      </c>
      <c r="AU105" s="18">
        <v>0.30808799999999997</v>
      </c>
      <c r="AV105" s="18">
        <v>0.305062</v>
      </c>
      <c r="AW105" s="18">
        <v>0.30999399999999999</v>
      </c>
      <c r="AX105" s="18">
        <v>0.31639299999999998</v>
      </c>
      <c r="AY105" s="18">
        <v>0.33594400000000002</v>
      </c>
      <c r="AZ105" s="18">
        <v>0.35211799999999999</v>
      </c>
      <c r="BA105" s="18">
        <v>0.35868800000000001</v>
      </c>
      <c r="BB105" s="18">
        <v>0.368703</v>
      </c>
      <c r="BC105" s="18">
        <v>0.38614900000000002</v>
      </c>
      <c r="BD105" s="18">
        <v>0.40677400000000002</v>
      </c>
      <c r="BE105" s="18">
        <v>0.40572999999999998</v>
      </c>
      <c r="BF105" s="18">
        <v>0.41123700000000002</v>
      </c>
      <c r="BG105" s="18">
        <v>0.41123700000000002</v>
      </c>
      <c r="BH105" s="18">
        <v>0.41236400000000001</v>
      </c>
      <c r="BI105" s="18">
        <v>0.41123700000000002</v>
      </c>
      <c r="BJ105" s="18">
        <v>0.41123700000000002</v>
      </c>
      <c r="BK105" s="18">
        <v>0.41123700000000002</v>
      </c>
      <c r="BL105" s="18">
        <v>0.21729958275862099</v>
      </c>
      <c r="BM105" s="18">
        <v>0.122697434011541</v>
      </c>
      <c r="BN105" s="18">
        <v>0.991116938409353</v>
      </c>
      <c r="BO105" s="18">
        <v>0.99635372986590898</v>
      </c>
      <c r="BP105" s="18">
        <v>0.97481575077125104</v>
      </c>
      <c r="BQ105" s="18">
        <v>0</v>
      </c>
      <c r="BR105" s="19">
        <v>1.46506299182486E-61</v>
      </c>
      <c r="BS105" s="18">
        <v>0</v>
      </c>
      <c r="BT105" s="18">
        <v>7.2013015841766101E-3</v>
      </c>
      <c r="BU105" s="18">
        <v>0.98231278560192603</v>
      </c>
      <c r="BV105" s="18">
        <v>0.98231278560192603</v>
      </c>
      <c r="BW105" s="18">
        <v>6.0163700000000001E-2</v>
      </c>
      <c r="BX105" s="18">
        <v>2.7938499932888298E-3</v>
      </c>
      <c r="BY105" s="18">
        <v>6.3032459999999998E-2</v>
      </c>
      <c r="BZ105" s="18">
        <v>1.77311987835002E-3</v>
      </c>
      <c r="CA105" s="18">
        <v>8.0572000000000005E-2</v>
      </c>
      <c r="CB105" s="18">
        <v>1.2522332418323699E-2</v>
      </c>
      <c r="CC105" s="18">
        <v>0.12434340000000001</v>
      </c>
      <c r="CD105" s="18">
        <v>1.28661229708098E-2</v>
      </c>
      <c r="CE105" s="18">
        <v>0.1686674</v>
      </c>
      <c r="CF105" s="18">
        <v>1.26543715885065E-2</v>
      </c>
      <c r="CG105" s="18">
        <v>0.19365379999999999</v>
      </c>
      <c r="CH105" s="18">
        <v>8.9489612358083295E-3</v>
      </c>
      <c r="CI105" s="18">
        <v>0.2313228</v>
      </c>
      <c r="CJ105" s="18">
        <v>1.7778201981640301E-2</v>
      </c>
      <c r="CK105" s="18">
        <v>0.27432879999999998</v>
      </c>
      <c r="CL105" s="18">
        <v>1.6206860112310501E-2</v>
      </c>
      <c r="CM105" s="18">
        <v>0.30805979999999999</v>
      </c>
      <c r="CN105" s="18">
        <v>5.8186948021012397E-3</v>
      </c>
      <c r="CO105" s="18">
        <v>0.36032039999999999</v>
      </c>
      <c r="CP105" s="18">
        <v>1.8718557190659801E-2</v>
      </c>
      <c r="CQ105" s="18">
        <v>0.40946840000000001</v>
      </c>
      <c r="CR105" s="18">
        <v>2.9948212467524799E-3</v>
      </c>
      <c r="CS105" s="18">
        <v>0.41123700000000002</v>
      </c>
      <c r="CT105" s="19">
        <v>0</v>
      </c>
    </row>
    <row r="106" spans="1:98" x14ac:dyDescent="0.25">
      <c r="A106" s="18">
        <v>191</v>
      </c>
      <c r="B106" s="18" t="s">
        <v>2176</v>
      </c>
      <c r="C106" s="18" t="s">
        <v>629</v>
      </c>
      <c r="D106" s="18" t="s">
        <v>420</v>
      </c>
      <c r="E106" s="18" t="s">
        <v>358</v>
      </c>
      <c r="F106" s="18">
        <v>1.0237499999999999</v>
      </c>
      <c r="G106" s="18">
        <v>1.0237499999999999</v>
      </c>
      <c r="H106" s="18">
        <v>1.0265500000000001</v>
      </c>
      <c r="I106" s="18">
        <v>0.91422300000000001</v>
      </c>
      <c r="J106" s="18">
        <v>0.96438999999999997</v>
      </c>
      <c r="K106" s="18">
        <v>1.0277700000000001</v>
      </c>
      <c r="L106" s="18">
        <v>1.07192</v>
      </c>
      <c r="M106" s="18">
        <v>1.1178399999999999</v>
      </c>
      <c r="N106" s="18">
        <v>1.1992799999999999</v>
      </c>
      <c r="O106" s="18">
        <v>1.26054</v>
      </c>
      <c r="P106" s="18">
        <v>1.3291500000000001</v>
      </c>
      <c r="Q106" s="18">
        <v>1.4024000000000001</v>
      </c>
      <c r="R106" s="18">
        <v>1.38158</v>
      </c>
      <c r="S106" s="18">
        <v>1.3938200000000001</v>
      </c>
      <c r="T106" s="18">
        <v>1.5278400000000001</v>
      </c>
      <c r="U106" s="18">
        <v>1.6760200000000001</v>
      </c>
      <c r="V106" s="18">
        <v>1.88374</v>
      </c>
      <c r="W106" s="18">
        <v>2.0608399999999998</v>
      </c>
      <c r="X106" s="18">
        <v>2.1952099999999999</v>
      </c>
      <c r="Y106" s="18">
        <v>2.3323700000000001</v>
      </c>
      <c r="Z106" s="18">
        <v>2.4462100000000002</v>
      </c>
      <c r="AA106" s="18">
        <v>2.72288</v>
      </c>
      <c r="AB106" s="18">
        <v>2.5704199999999999</v>
      </c>
      <c r="AC106" s="18">
        <v>2.6337799999999998</v>
      </c>
      <c r="AD106" s="18">
        <v>2.6048200000000001</v>
      </c>
      <c r="AE106" s="18">
        <v>2.61</v>
      </c>
      <c r="AF106" s="18">
        <v>2.6305800000000001</v>
      </c>
      <c r="AG106" s="18">
        <v>2.7628499999999998</v>
      </c>
      <c r="AH106" s="18">
        <v>2.9053200000000001</v>
      </c>
      <c r="AI106" s="18">
        <v>3.2148599999999998</v>
      </c>
      <c r="AJ106" s="18">
        <v>3.2959999999999998</v>
      </c>
      <c r="AK106" s="18">
        <v>3.5028999999999999</v>
      </c>
      <c r="AL106" s="18">
        <v>3.9336899999999999</v>
      </c>
      <c r="AM106" s="18">
        <v>3.9818099999999998</v>
      </c>
      <c r="AN106" s="18">
        <v>4.0876599999999996</v>
      </c>
      <c r="AO106" s="18">
        <v>4.3003900000000002</v>
      </c>
      <c r="AP106" s="18">
        <v>3.9580099999999998</v>
      </c>
      <c r="AQ106" s="18">
        <v>4.3428000000000004</v>
      </c>
      <c r="AR106" s="18">
        <v>4.5017899999999997</v>
      </c>
      <c r="AS106" s="18">
        <v>4.6292999999999997</v>
      </c>
      <c r="AT106" s="18">
        <v>5.1931900000000004</v>
      </c>
      <c r="AU106" s="18">
        <v>5.1350300000000004</v>
      </c>
      <c r="AV106" s="18">
        <v>5.3055099999999999</v>
      </c>
      <c r="AW106" s="18">
        <v>4.8867200000000004</v>
      </c>
      <c r="AX106" s="18">
        <v>5.1995699999999996</v>
      </c>
      <c r="AY106" s="18">
        <v>5.6946099999999999</v>
      </c>
      <c r="AZ106" s="18">
        <v>6.2244000000000002</v>
      </c>
      <c r="BA106" s="18">
        <v>6.7063300000000003</v>
      </c>
      <c r="BB106" s="18">
        <v>6.9864899999999999</v>
      </c>
      <c r="BC106" s="18">
        <v>7.5026799999999998</v>
      </c>
      <c r="BD106" s="18">
        <v>7.8471299999999999</v>
      </c>
      <c r="BE106" s="18">
        <v>7.5001600000000002</v>
      </c>
      <c r="BF106" s="18">
        <v>7.9724399999999997</v>
      </c>
      <c r="BG106" s="18">
        <v>7.9724399999999997</v>
      </c>
      <c r="BH106" s="18">
        <v>7.9942799999999998</v>
      </c>
      <c r="BI106" s="18">
        <v>7.9724399999999997</v>
      </c>
      <c r="BJ106" s="18">
        <v>7.9724399999999997</v>
      </c>
      <c r="BK106" s="18">
        <v>7.9724399999999997</v>
      </c>
      <c r="BL106" s="18">
        <v>3.7497819482758601</v>
      </c>
      <c r="BM106" s="18">
        <v>2.3678888964405602</v>
      </c>
      <c r="BN106" s="18">
        <v>0.97049220228398403</v>
      </c>
      <c r="BO106" s="18">
        <v>0.99561523420448905</v>
      </c>
      <c r="BP106" s="18">
        <v>0.96146211034972695</v>
      </c>
      <c r="BQ106" s="18">
        <v>0</v>
      </c>
      <c r="BR106" s="18">
        <v>2.5374626605253701E-59</v>
      </c>
      <c r="BS106" s="18">
        <v>0</v>
      </c>
      <c r="BT106" s="18">
        <v>0.13608303660524601</v>
      </c>
      <c r="BU106" s="18">
        <v>0.94185511469401195</v>
      </c>
      <c r="BV106" s="18">
        <v>0.94185511469401195</v>
      </c>
      <c r="BW106" s="18">
        <v>0.99053259999999999</v>
      </c>
      <c r="BX106" s="18">
        <v>5.0026580472784701E-2</v>
      </c>
      <c r="BY106" s="18">
        <v>1.13547</v>
      </c>
      <c r="BZ106" s="18">
        <v>9.4423157117308906E-2</v>
      </c>
      <c r="CA106" s="18">
        <v>1.4069579999999999</v>
      </c>
      <c r="CB106" s="18">
        <v>7.3321156701186899E-2</v>
      </c>
      <c r="CC106" s="18">
        <v>2.029636</v>
      </c>
      <c r="CD106" s="18">
        <v>0.25805340150829198</v>
      </c>
      <c r="CE106" s="18">
        <v>2.5956220000000001</v>
      </c>
      <c r="CF106" s="18">
        <v>0.10086416767118001</v>
      </c>
      <c r="CG106" s="18">
        <v>2.824722</v>
      </c>
      <c r="CH106" s="18">
        <v>0.24815745731289199</v>
      </c>
      <c r="CI106" s="18">
        <v>3.7604120000000001</v>
      </c>
      <c r="CJ106" s="18">
        <v>0.342098132514634</v>
      </c>
      <c r="CK106" s="18">
        <v>4.3464580000000002</v>
      </c>
      <c r="CL106" s="18">
        <v>0.25355232077423401</v>
      </c>
      <c r="CM106" s="18">
        <v>5.1440039999999998</v>
      </c>
      <c r="CN106" s="18">
        <v>0.15641820571787701</v>
      </c>
      <c r="CO106" s="18">
        <v>6.6229019999999998</v>
      </c>
      <c r="CP106" s="18">
        <v>0.69528693276229503</v>
      </c>
      <c r="CQ106" s="18">
        <v>7.8572899999999999</v>
      </c>
      <c r="CR106" s="18">
        <v>0.20792448605202801</v>
      </c>
      <c r="CS106" s="18">
        <v>7.9724399999999997</v>
      </c>
      <c r="CT106" s="18">
        <v>0</v>
      </c>
    </row>
    <row r="107" spans="1:98" x14ac:dyDescent="0.25">
      <c r="A107" s="18">
        <v>192</v>
      </c>
      <c r="B107" s="18" t="s">
        <v>2176</v>
      </c>
      <c r="C107" s="18" t="s">
        <v>630</v>
      </c>
      <c r="D107" s="18" t="s">
        <v>412</v>
      </c>
      <c r="E107" s="18" t="s">
        <v>364</v>
      </c>
      <c r="F107" s="18" t="s">
        <v>1903</v>
      </c>
      <c r="G107" s="18" t="s">
        <v>1903</v>
      </c>
      <c r="H107" s="18" t="s">
        <v>1903</v>
      </c>
      <c r="I107" s="18" t="s">
        <v>1903</v>
      </c>
      <c r="J107" s="18" t="s">
        <v>1903</v>
      </c>
      <c r="K107" s="18" t="s">
        <v>1903</v>
      </c>
      <c r="L107" s="18" t="s">
        <v>1903</v>
      </c>
      <c r="M107" s="18" t="s">
        <v>1903</v>
      </c>
      <c r="N107" s="18" t="s">
        <v>1903</v>
      </c>
      <c r="O107" s="18" t="s">
        <v>1903</v>
      </c>
      <c r="P107" s="18" t="s">
        <v>1903</v>
      </c>
      <c r="Q107" s="18" t="s">
        <v>1903</v>
      </c>
      <c r="R107" s="18" t="s">
        <v>1903</v>
      </c>
      <c r="S107" s="18" t="s">
        <v>1903</v>
      </c>
      <c r="T107" s="18" t="s">
        <v>1903</v>
      </c>
      <c r="U107" s="18" t="s">
        <v>1903</v>
      </c>
      <c r="V107" s="18" t="s">
        <v>1903</v>
      </c>
      <c r="W107" s="18" t="s">
        <v>1903</v>
      </c>
      <c r="X107" s="18" t="s">
        <v>1903</v>
      </c>
      <c r="Y107" s="18" t="s">
        <v>1903</v>
      </c>
      <c r="Z107" s="18" t="s">
        <v>1903</v>
      </c>
      <c r="AA107" s="18" t="s">
        <v>1903</v>
      </c>
      <c r="AB107" s="18" t="s">
        <v>1903</v>
      </c>
      <c r="AC107" s="18" t="s">
        <v>1903</v>
      </c>
      <c r="AD107" s="18" t="s">
        <v>1903</v>
      </c>
      <c r="AE107" s="18" t="s">
        <v>1903</v>
      </c>
      <c r="AF107" s="18" t="s">
        <v>1903</v>
      </c>
      <c r="AG107" s="18" t="s">
        <v>1903</v>
      </c>
      <c r="AH107" s="18" t="s">
        <v>1903</v>
      </c>
      <c r="AI107" s="18" t="s">
        <v>1903</v>
      </c>
      <c r="AJ107" s="18" t="s">
        <v>1903</v>
      </c>
      <c r="AK107" s="18" t="s">
        <v>1903</v>
      </c>
      <c r="AL107" s="18" t="s">
        <v>1903</v>
      </c>
      <c r="AM107" s="18" t="s">
        <v>1903</v>
      </c>
      <c r="AN107" s="18" t="s">
        <v>1903</v>
      </c>
      <c r="AO107" s="18" t="s">
        <v>1903</v>
      </c>
      <c r="AP107" s="18" t="s">
        <v>1903</v>
      </c>
      <c r="AQ107" s="18" t="s">
        <v>1903</v>
      </c>
      <c r="AR107" s="18" t="s">
        <v>1903</v>
      </c>
      <c r="AS107" s="18" t="s">
        <v>1903</v>
      </c>
      <c r="AT107" s="18" t="s">
        <v>1903</v>
      </c>
      <c r="AU107" s="18" t="s">
        <v>1903</v>
      </c>
      <c r="AV107" s="18" t="s">
        <v>1903</v>
      </c>
      <c r="AW107" s="18" t="s">
        <v>1903</v>
      </c>
      <c r="AX107" s="18" t="s">
        <v>1903</v>
      </c>
      <c r="AY107" s="18" t="s">
        <v>1903</v>
      </c>
      <c r="AZ107" s="18" t="s">
        <v>1903</v>
      </c>
      <c r="BA107" s="18" t="s">
        <v>1903</v>
      </c>
      <c r="BB107" s="18" t="s">
        <v>1903</v>
      </c>
      <c r="BC107" s="18" t="s">
        <v>1903</v>
      </c>
      <c r="BD107" s="18" t="s">
        <v>1903</v>
      </c>
      <c r="BE107" s="18" t="s">
        <v>1903</v>
      </c>
      <c r="BF107" s="18" t="s">
        <v>1903</v>
      </c>
      <c r="BG107" s="18" t="s">
        <v>1903</v>
      </c>
      <c r="BH107" s="18" t="s">
        <v>1903</v>
      </c>
      <c r="BI107" s="18" t="s">
        <v>1903</v>
      </c>
      <c r="BJ107" s="18" t="s">
        <v>1903</v>
      </c>
      <c r="BK107" s="18" t="s">
        <v>1903</v>
      </c>
      <c r="BL107" s="18" t="s">
        <v>1903</v>
      </c>
      <c r="BM107" s="18" t="s">
        <v>1903</v>
      </c>
      <c r="BN107" s="18" t="s">
        <v>1903</v>
      </c>
      <c r="BO107" s="18" t="s">
        <v>1903</v>
      </c>
      <c r="BP107" s="18" t="s">
        <v>1903</v>
      </c>
      <c r="BQ107" s="18" t="s">
        <v>1903</v>
      </c>
      <c r="BR107" s="18" t="s">
        <v>1903</v>
      </c>
      <c r="BS107" s="18" t="s">
        <v>1903</v>
      </c>
      <c r="BT107" s="18" t="s">
        <v>1903</v>
      </c>
      <c r="BU107" s="18" t="s">
        <v>1903</v>
      </c>
      <c r="BV107" s="18" t="s">
        <v>1903</v>
      </c>
      <c r="BW107" s="18" t="s">
        <v>1903</v>
      </c>
      <c r="BX107" s="18" t="s">
        <v>1903</v>
      </c>
      <c r="BY107" s="18" t="s">
        <v>1903</v>
      </c>
      <c r="BZ107" s="18" t="s">
        <v>1903</v>
      </c>
      <c r="CA107" s="18" t="s">
        <v>1903</v>
      </c>
      <c r="CB107" s="18" t="s">
        <v>1903</v>
      </c>
      <c r="CC107" s="18" t="s">
        <v>1903</v>
      </c>
      <c r="CD107" s="18" t="s">
        <v>1903</v>
      </c>
      <c r="CE107" s="18" t="s">
        <v>1903</v>
      </c>
      <c r="CF107" s="18" t="s">
        <v>1903</v>
      </c>
      <c r="CG107" s="18" t="s">
        <v>1903</v>
      </c>
      <c r="CH107" s="18" t="s">
        <v>1903</v>
      </c>
      <c r="CI107" s="18" t="s">
        <v>1903</v>
      </c>
      <c r="CJ107" s="18" t="s">
        <v>1903</v>
      </c>
      <c r="CK107" s="18" t="s">
        <v>1903</v>
      </c>
      <c r="CL107" s="18" t="s">
        <v>1903</v>
      </c>
      <c r="CM107" s="18" t="s">
        <v>1903</v>
      </c>
      <c r="CN107" s="18" t="s">
        <v>1903</v>
      </c>
      <c r="CO107" s="18" t="s">
        <v>1903</v>
      </c>
      <c r="CP107" s="18" t="s">
        <v>1903</v>
      </c>
      <c r="CQ107" s="18" t="s">
        <v>1903</v>
      </c>
      <c r="CR107" s="18" t="s">
        <v>1903</v>
      </c>
      <c r="CS107" s="18" t="s">
        <v>1903</v>
      </c>
      <c r="CT107" s="18" t="s">
        <v>1903</v>
      </c>
    </row>
    <row r="108" spans="1:98" x14ac:dyDescent="0.25">
      <c r="A108" s="18">
        <v>193</v>
      </c>
      <c r="B108" s="18" t="s">
        <v>2176</v>
      </c>
      <c r="C108" s="18" t="s">
        <v>631</v>
      </c>
      <c r="D108" s="18" t="s">
        <v>458</v>
      </c>
      <c r="E108" s="18" t="s">
        <v>632</v>
      </c>
      <c r="F108" s="18">
        <v>0.94722499999999998</v>
      </c>
      <c r="G108" s="18">
        <v>0.94722499999999998</v>
      </c>
      <c r="H108" s="18">
        <v>0.94982</v>
      </c>
      <c r="I108" s="18">
        <v>0.98187999999999998</v>
      </c>
      <c r="J108" s="18">
        <v>1.01397</v>
      </c>
      <c r="K108" s="18">
        <v>1.04691</v>
      </c>
      <c r="L108" s="18">
        <v>1.0801799999999999</v>
      </c>
      <c r="M108" s="18">
        <v>1.11361</v>
      </c>
      <c r="N108" s="18">
        <v>1.14666</v>
      </c>
      <c r="O108" s="18">
        <v>1.1765300000000001</v>
      </c>
      <c r="P108" s="18">
        <v>1.2244699999999999</v>
      </c>
      <c r="Q108" s="18">
        <v>1.26163</v>
      </c>
      <c r="R108" s="18">
        <v>1.2983</v>
      </c>
      <c r="S108" s="18">
        <v>1.3281799999999999</v>
      </c>
      <c r="T108" s="18">
        <v>1.3687100000000001</v>
      </c>
      <c r="U108" s="18">
        <v>1.3936200000000001</v>
      </c>
      <c r="V108" s="18">
        <v>1.41934</v>
      </c>
      <c r="W108" s="18">
        <v>1.44611</v>
      </c>
      <c r="X108" s="18">
        <v>1.4780199999999999</v>
      </c>
      <c r="Y108" s="18">
        <v>1.50549</v>
      </c>
      <c r="Z108" s="18">
        <v>1.5342899999999999</v>
      </c>
      <c r="AA108" s="18">
        <v>1.56511</v>
      </c>
      <c r="AB108" s="18">
        <v>1.5942499999999999</v>
      </c>
      <c r="AC108" s="18">
        <v>1.6291599999999999</v>
      </c>
      <c r="AD108" s="18">
        <v>1.65802</v>
      </c>
      <c r="AE108" s="18">
        <v>1.6827399999999999</v>
      </c>
      <c r="AF108" s="18">
        <v>1.70764</v>
      </c>
      <c r="AG108" s="18">
        <v>1.7298899999999999</v>
      </c>
      <c r="AH108" s="18">
        <v>1.7473399999999999</v>
      </c>
      <c r="AI108" s="18">
        <v>1.76661</v>
      </c>
      <c r="AJ108" s="18">
        <v>1.7871600000000001</v>
      </c>
      <c r="AK108" s="18">
        <v>1.8055600000000001</v>
      </c>
      <c r="AL108" s="18">
        <v>1.8274600000000001</v>
      </c>
      <c r="AM108" s="18">
        <v>1.8459000000000001</v>
      </c>
      <c r="AN108" s="18">
        <v>1.8634900000000001</v>
      </c>
      <c r="AO108" s="18">
        <v>1.8809499999999999</v>
      </c>
      <c r="AP108" s="18">
        <v>1.8976500000000001</v>
      </c>
      <c r="AQ108" s="18">
        <v>1.9140900000000001</v>
      </c>
      <c r="AR108" s="18">
        <v>1.9292899999999999</v>
      </c>
      <c r="AS108" s="18">
        <v>1.9491000000000001</v>
      </c>
      <c r="AT108" s="18">
        <v>1.9658800000000001</v>
      </c>
      <c r="AU108" s="18">
        <v>1.9805900000000001</v>
      </c>
      <c r="AV108" s="18">
        <v>1.9972300000000001</v>
      </c>
      <c r="AW108" s="18">
        <v>2.0091100000000002</v>
      </c>
      <c r="AX108" s="18">
        <v>2.0173800000000002</v>
      </c>
      <c r="AY108" s="18">
        <v>2.0257299999999998</v>
      </c>
      <c r="AZ108" s="18">
        <v>2.0340600000000002</v>
      </c>
      <c r="BA108" s="18">
        <v>2.0426500000000001</v>
      </c>
      <c r="BB108" s="18">
        <v>2.0575399999999999</v>
      </c>
      <c r="BC108" s="18">
        <v>2.0726399999999998</v>
      </c>
      <c r="BD108" s="18">
        <v>2.0876700000000001</v>
      </c>
      <c r="BE108" s="18">
        <v>2.1025499999999999</v>
      </c>
      <c r="BF108" s="18">
        <v>2.1175099999999998</v>
      </c>
      <c r="BG108" s="18">
        <v>2.1175099999999998</v>
      </c>
      <c r="BH108" s="18">
        <v>2.12331</v>
      </c>
      <c r="BI108" s="18">
        <v>2.1175099999999998</v>
      </c>
      <c r="BJ108" s="18">
        <v>2.1175099999999998</v>
      </c>
      <c r="BK108" s="18">
        <v>2.1175099999999998</v>
      </c>
      <c r="BL108" s="18">
        <v>1.66461155172414</v>
      </c>
      <c r="BM108" s="18">
        <v>0.38118478212638901</v>
      </c>
      <c r="BN108" s="18">
        <v>0.978975172955309</v>
      </c>
      <c r="BO108" s="18">
        <v>0.999123088596235</v>
      </c>
      <c r="BP108" s="18">
        <v>0.99302526043696604</v>
      </c>
      <c r="BQ108" s="18">
        <v>0</v>
      </c>
      <c r="BR108" s="19">
        <v>7.1210211166771596E-79</v>
      </c>
      <c r="BS108" s="18">
        <v>0</v>
      </c>
      <c r="BT108" s="18">
        <v>2.2098248485034801E-2</v>
      </c>
      <c r="BU108" s="18">
        <v>0.95839238926287995</v>
      </c>
      <c r="BV108" s="18">
        <v>0.95839238926287995</v>
      </c>
      <c r="BW108" s="18">
        <v>0.968024</v>
      </c>
      <c r="BX108" s="18">
        <v>2.95787342105777E-2</v>
      </c>
      <c r="BY108" s="18">
        <v>1.112778</v>
      </c>
      <c r="BZ108" s="18">
        <v>5.1512674848041097E-2</v>
      </c>
      <c r="CA108" s="18">
        <v>1.2962579999999999</v>
      </c>
      <c r="CB108" s="18">
        <v>5.6180716175570501E-2</v>
      </c>
      <c r="CC108" s="18">
        <v>1.4485159999999999</v>
      </c>
      <c r="CD108" s="18">
        <v>4.4685348046087703E-2</v>
      </c>
      <c r="CE108" s="18">
        <v>1.596166</v>
      </c>
      <c r="CF108" s="18">
        <v>4.9272981744562599E-2</v>
      </c>
      <c r="CG108" s="18">
        <v>1.726844</v>
      </c>
      <c r="CH108" s="18">
        <v>3.28810557920515E-2</v>
      </c>
      <c r="CI108" s="18">
        <v>1.825914</v>
      </c>
      <c r="CJ108" s="18">
        <v>3.0536633409726101E-2</v>
      </c>
      <c r="CK108" s="18">
        <v>1.9142159999999999</v>
      </c>
      <c r="CL108" s="18">
        <v>2.65762766391382E-2</v>
      </c>
      <c r="CM108" s="18">
        <v>1.994038</v>
      </c>
      <c r="CN108" s="18">
        <v>2.09518774815051E-2</v>
      </c>
      <c r="CO108" s="18">
        <v>2.0465239999999998</v>
      </c>
      <c r="CP108" s="18">
        <v>1.8749315454170499E-2</v>
      </c>
      <c r="CQ108" s="18">
        <v>2.1097100000000002</v>
      </c>
      <c r="CR108" s="18">
        <v>1.4522974901858001E-2</v>
      </c>
      <c r="CS108" s="18">
        <v>2.1175099999999998</v>
      </c>
      <c r="CT108" s="18">
        <v>0</v>
      </c>
    </row>
    <row r="109" spans="1:98" x14ac:dyDescent="0.25">
      <c r="A109" s="18">
        <v>194</v>
      </c>
      <c r="B109" s="18" t="s">
        <v>2176</v>
      </c>
      <c r="C109" s="18" t="s">
        <v>633</v>
      </c>
      <c r="D109" s="18" t="s">
        <v>418</v>
      </c>
      <c r="E109" s="18" t="s">
        <v>342</v>
      </c>
      <c r="F109" s="18">
        <v>5.7449699999999999E-2</v>
      </c>
      <c r="G109" s="18">
        <v>5.7449699999999999E-2</v>
      </c>
      <c r="H109" s="18">
        <v>5.7607100000000001E-2</v>
      </c>
      <c r="I109" s="18">
        <v>5.8606400000000003E-2</v>
      </c>
      <c r="J109" s="18">
        <v>5.98109E-2</v>
      </c>
      <c r="K109" s="18">
        <v>6.2931100000000004E-2</v>
      </c>
      <c r="L109" s="18">
        <v>6.7015099999999994E-2</v>
      </c>
      <c r="M109" s="18">
        <v>7.2907100000000002E-2</v>
      </c>
      <c r="N109" s="18">
        <v>7.6726900000000001E-2</v>
      </c>
      <c r="O109" s="18">
        <v>7.8831399999999996E-2</v>
      </c>
      <c r="P109" s="18">
        <v>8.1711099999999995E-2</v>
      </c>
      <c r="Q109" s="18">
        <v>8.6368200000000006E-2</v>
      </c>
      <c r="R109" s="18">
        <v>8.9391899999999996E-2</v>
      </c>
      <c r="S109" s="18">
        <v>8.9040999999999995E-2</v>
      </c>
      <c r="T109" s="18">
        <v>9.0596200000000002E-2</v>
      </c>
      <c r="U109" s="18">
        <v>9.8741499999999996E-2</v>
      </c>
      <c r="V109" s="18">
        <v>0.108376</v>
      </c>
      <c r="W109" s="18">
        <v>0.117816</v>
      </c>
      <c r="X109" s="18">
        <v>0.115727</v>
      </c>
      <c r="Y109" s="18">
        <v>0.122474</v>
      </c>
      <c r="Z109" s="18">
        <v>0.13184299999999999</v>
      </c>
      <c r="AA109" s="18">
        <v>0.13922000000000001</v>
      </c>
      <c r="AB109" s="18">
        <v>0.14472699999999999</v>
      </c>
      <c r="AC109" s="18">
        <v>0.14841099999999999</v>
      </c>
      <c r="AD109" s="18">
        <v>0.152508</v>
      </c>
      <c r="AE109" s="18">
        <v>0.15434400000000001</v>
      </c>
      <c r="AF109" s="18">
        <v>0.15936400000000001</v>
      </c>
      <c r="AG109" s="18">
        <v>0.16752500000000001</v>
      </c>
      <c r="AH109" s="18">
        <v>0.169515</v>
      </c>
      <c r="AI109" s="18">
        <v>0.17819499999999999</v>
      </c>
      <c r="AJ109" s="18">
        <v>0.16753899999999999</v>
      </c>
      <c r="AK109" s="18">
        <v>0.16456999999999999</v>
      </c>
      <c r="AL109" s="18">
        <v>0.17336299999999999</v>
      </c>
      <c r="AM109" s="18">
        <v>0.185451</v>
      </c>
      <c r="AN109" s="18">
        <v>0.185393</v>
      </c>
      <c r="AO109" s="18">
        <v>0.185164</v>
      </c>
      <c r="AP109" s="18">
        <v>0.19237599999999999</v>
      </c>
      <c r="AQ109" s="18">
        <v>0.20653199999999999</v>
      </c>
      <c r="AR109" s="18">
        <v>0.22459699999999999</v>
      </c>
      <c r="AS109" s="18">
        <v>0.24041999999999999</v>
      </c>
      <c r="AT109" s="18">
        <v>0.259884</v>
      </c>
      <c r="AU109" s="18">
        <v>0.26713500000000001</v>
      </c>
      <c r="AV109" s="18">
        <v>0.27567199999999997</v>
      </c>
      <c r="AW109" s="18">
        <v>0.28299800000000003</v>
      </c>
      <c r="AX109" s="18">
        <v>0.29212300000000002</v>
      </c>
      <c r="AY109" s="18">
        <v>0.30391600000000002</v>
      </c>
      <c r="AZ109" s="18">
        <v>0.31958399999999998</v>
      </c>
      <c r="BA109" s="18">
        <v>0.33668500000000001</v>
      </c>
      <c r="BB109" s="18">
        <v>0.34561500000000001</v>
      </c>
      <c r="BC109" s="18">
        <v>0.371112</v>
      </c>
      <c r="BD109" s="18">
        <v>0.40293899999999999</v>
      </c>
      <c r="BE109" s="18">
        <v>0.41537400000000002</v>
      </c>
      <c r="BF109" s="18">
        <v>0.43389299999999997</v>
      </c>
      <c r="BG109" s="18">
        <v>0.43389299999999997</v>
      </c>
      <c r="BH109" s="18">
        <v>0.435081</v>
      </c>
      <c r="BI109" s="18">
        <v>0.43389299999999997</v>
      </c>
      <c r="BJ109" s="18">
        <v>0.43389299999999997</v>
      </c>
      <c r="BK109" s="18">
        <v>0.43389299999999997</v>
      </c>
      <c r="BL109" s="18">
        <v>0.199969281034483</v>
      </c>
      <c r="BM109" s="18">
        <v>0.122354989181991</v>
      </c>
      <c r="BN109" s="18">
        <v>0.95947099185165696</v>
      </c>
      <c r="BO109" s="18">
        <v>0.99776917988363101</v>
      </c>
      <c r="BP109" s="18">
        <v>0.978457652704394</v>
      </c>
      <c r="BQ109" s="18">
        <v>0</v>
      </c>
      <c r="BR109" s="18">
        <v>1.5816844464254901E-67</v>
      </c>
      <c r="BS109" s="18">
        <v>0</v>
      </c>
      <c r="BT109" s="18">
        <v>6.9519101817957403E-3</v>
      </c>
      <c r="BU109" s="18">
        <v>0.92058458420479705</v>
      </c>
      <c r="BV109" s="18">
        <v>0.92058458420479705</v>
      </c>
      <c r="BW109" s="18">
        <v>5.8184760000000002E-2</v>
      </c>
      <c r="BX109" s="18">
        <v>1.02912937379126E-3</v>
      </c>
      <c r="BY109" s="18">
        <v>7.1682319999999994E-2</v>
      </c>
      <c r="BZ109" s="18">
        <v>6.6412350562226E-3</v>
      </c>
      <c r="CA109" s="18">
        <v>8.7421680000000002E-2</v>
      </c>
      <c r="CB109" s="18">
        <v>3.5461981539389501E-3</v>
      </c>
      <c r="CC109" s="18">
        <v>0.1126269</v>
      </c>
      <c r="CD109" s="18">
        <v>9.2787019727977108E-3</v>
      </c>
      <c r="CE109" s="18">
        <v>0.14334179999999999</v>
      </c>
      <c r="CF109" s="18">
        <v>8.07537037540694E-3</v>
      </c>
      <c r="CG109" s="18">
        <v>0.16578860000000001</v>
      </c>
      <c r="CH109" s="18">
        <v>9.2611319124608002E-3</v>
      </c>
      <c r="CI109" s="18">
        <v>0.17526320000000001</v>
      </c>
      <c r="CJ109" s="18">
        <v>9.7982481699536508E-3</v>
      </c>
      <c r="CK109" s="18">
        <v>0.2098178</v>
      </c>
      <c r="CL109" s="18">
        <v>2.2791128322222201E-2</v>
      </c>
      <c r="CM109" s="18">
        <v>0.27556239999999999</v>
      </c>
      <c r="CN109" s="18">
        <v>1.2712070338855099E-2</v>
      </c>
      <c r="CO109" s="18">
        <v>0.33538240000000002</v>
      </c>
      <c r="CP109" s="18">
        <v>2.5606302726086799E-2</v>
      </c>
      <c r="CQ109" s="18">
        <v>0.424236</v>
      </c>
      <c r="CR109" s="18">
        <v>1.44587912357845E-2</v>
      </c>
      <c r="CS109" s="18">
        <v>0.43389299999999997</v>
      </c>
      <c r="CT109" s="19">
        <v>0</v>
      </c>
    </row>
    <row r="110" spans="1:98" x14ac:dyDescent="0.25">
      <c r="A110" s="18">
        <v>195</v>
      </c>
      <c r="B110" s="18" t="s">
        <v>2176</v>
      </c>
      <c r="C110" s="18" t="s">
        <v>634</v>
      </c>
      <c r="D110" s="18" t="s">
        <v>418</v>
      </c>
      <c r="E110" s="18" t="s">
        <v>362</v>
      </c>
      <c r="F110" s="18">
        <v>1.79892E-2</v>
      </c>
      <c r="G110" s="18">
        <v>1.79892E-2</v>
      </c>
      <c r="H110" s="18">
        <v>1.8038499999999999E-2</v>
      </c>
      <c r="I110" s="18">
        <v>1.9041300000000001E-2</v>
      </c>
      <c r="J110" s="18">
        <v>1.96559E-2</v>
      </c>
      <c r="K110" s="18">
        <v>2.1009799999999999E-2</v>
      </c>
      <c r="L110" s="18">
        <v>2.1963E-2</v>
      </c>
      <c r="M110" s="18">
        <v>2.5150599999999999E-2</v>
      </c>
      <c r="N110" s="18">
        <v>2.6091900000000001E-2</v>
      </c>
      <c r="O110" s="18">
        <v>2.6986599999999999E-2</v>
      </c>
      <c r="P110" s="18">
        <v>2.8190400000000001E-2</v>
      </c>
      <c r="Q110" s="18">
        <v>2.99128E-2</v>
      </c>
      <c r="R110" s="18">
        <v>3.1264399999999998E-2</v>
      </c>
      <c r="S110" s="18">
        <v>3.3350699999999997E-2</v>
      </c>
      <c r="T110" s="18">
        <v>3.4620600000000001E-2</v>
      </c>
      <c r="U110" s="18">
        <v>3.69057E-2</v>
      </c>
      <c r="V110" s="18">
        <v>4.00994E-2</v>
      </c>
      <c r="W110" s="18">
        <v>4.2321699999999997E-2</v>
      </c>
      <c r="X110" s="18">
        <v>4.38085E-2</v>
      </c>
      <c r="Y110" s="18">
        <v>4.7403000000000001E-2</v>
      </c>
      <c r="Z110" s="18">
        <v>4.6469200000000002E-2</v>
      </c>
      <c r="AA110" s="18">
        <v>4.6202800000000002E-2</v>
      </c>
      <c r="AB110" s="18">
        <v>4.1383499999999997E-2</v>
      </c>
      <c r="AC110" s="18">
        <v>4.3194200000000002E-2</v>
      </c>
      <c r="AD110" s="18">
        <v>4.4999499999999998E-2</v>
      </c>
      <c r="AE110" s="18">
        <v>4.6116200000000003E-2</v>
      </c>
      <c r="AF110" s="18">
        <v>5.28789E-2</v>
      </c>
      <c r="AG110" s="18">
        <v>5.3807899999999999E-2</v>
      </c>
      <c r="AH110" s="18">
        <v>5.7140299999999998E-2</v>
      </c>
      <c r="AI110" s="18">
        <v>6.6233899999999998E-2</v>
      </c>
      <c r="AJ110" s="18">
        <v>6.8341399999999997E-2</v>
      </c>
      <c r="AK110" s="18">
        <v>6.6593600000000003E-2</v>
      </c>
      <c r="AL110" s="18">
        <v>6.4669099999999993E-2</v>
      </c>
      <c r="AM110" s="18">
        <v>6.1826600000000002E-2</v>
      </c>
      <c r="AN110" s="18">
        <v>6.0155100000000003E-2</v>
      </c>
      <c r="AO110" s="18">
        <v>6.3813800000000004E-2</v>
      </c>
      <c r="AP110" s="18">
        <v>6.8840999999999999E-2</v>
      </c>
      <c r="AQ110" s="18">
        <v>7.8419000000000003E-2</v>
      </c>
      <c r="AR110" s="18">
        <v>8.0829300000000007E-2</v>
      </c>
      <c r="AS110" s="18">
        <v>8.4053799999999998E-2</v>
      </c>
      <c r="AT110" s="18">
        <v>8.71643E-2</v>
      </c>
      <c r="AU110" s="18">
        <v>8.6773199999999995E-2</v>
      </c>
      <c r="AV110" s="18">
        <v>8.9250300000000005E-2</v>
      </c>
      <c r="AW110" s="18">
        <v>9.0243699999999996E-2</v>
      </c>
      <c r="AX110" s="18">
        <v>9.4113000000000002E-2</v>
      </c>
      <c r="AY110" s="18">
        <v>9.7258700000000003E-2</v>
      </c>
      <c r="AZ110" s="18">
        <v>0.10587100000000001</v>
      </c>
      <c r="BA110" s="18">
        <v>0.114178</v>
      </c>
      <c r="BB110" s="18">
        <v>0.109876</v>
      </c>
      <c r="BC110" s="18">
        <v>0.130798</v>
      </c>
      <c r="BD110" s="18">
        <v>0.14133299999999999</v>
      </c>
      <c r="BE110" s="18">
        <v>0.148206</v>
      </c>
      <c r="BF110" s="18">
        <v>0.15507799999999999</v>
      </c>
      <c r="BG110" s="18">
        <v>0.15507799999999999</v>
      </c>
      <c r="BH110" s="18">
        <v>0.155503</v>
      </c>
      <c r="BI110" s="18">
        <v>0.15507799999999999</v>
      </c>
      <c r="BJ110" s="18">
        <v>0.15507799999999999</v>
      </c>
      <c r="BK110" s="18">
        <v>0.15507799999999999</v>
      </c>
      <c r="BL110" s="18">
        <v>6.9029663793103394E-2</v>
      </c>
      <c r="BM110" s="18">
        <v>4.3168047807091402E-2</v>
      </c>
      <c r="BN110" s="18">
        <v>0.951659227871679</v>
      </c>
      <c r="BO110" s="18">
        <v>0.99223046242298096</v>
      </c>
      <c r="BP110" s="18">
        <v>0.94810846992820297</v>
      </c>
      <c r="BQ110" s="18">
        <v>0</v>
      </c>
      <c r="BR110" s="19">
        <v>2.1965954216371501E-52</v>
      </c>
      <c r="BS110" s="18">
        <v>0</v>
      </c>
      <c r="BT110" s="18">
        <v>2.4327332584822398E-3</v>
      </c>
      <c r="BU110" s="18">
        <v>0.90565528599331602</v>
      </c>
      <c r="BV110" s="18">
        <v>0.90565528599331602</v>
      </c>
      <c r="BW110" s="18">
        <v>1.8542820000000002E-2</v>
      </c>
      <c r="BX110" s="18">
        <v>7.6726108137973497E-4</v>
      </c>
      <c r="BY110" s="18">
        <v>2.4240379999999999E-2</v>
      </c>
      <c r="BZ110" s="18">
        <v>2.61827509288081E-3</v>
      </c>
      <c r="CA110" s="18">
        <v>3.1467780000000001E-2</v>
      </c>
      <c r="CB110" s="18">
        <v>2.582934744046E-3</v>
      </c>
      <c r="CC110" s="18">
        <v>4.2107659999999998E-2</v>
      </c>
      <c r="CD110" s="18">
        <v>3.9393143950438901E-3</v>
      </c>
      <c r="CE110" s="18">
        <v>4.4449839999999997E-2</v>
      </c>
      <c r="CF110" s="18">
        <v>2.1466184157879599E-3</v>
      </c>
      <c r="CG110" s="18">
        <v>5.5235439999999997E-2</v>
      </c>
      <c r="CH110" s="18">
        <v>7.3373411974638298E-3</v>
      </c>
      <c r="CI110" s="18">
        <v>6.4317159999999998E-2</v>
      </c>
      <c r="CJ110" s="18">
        <v>3.3550775315929699E-3</v>
      </c>
      <c r="CK110" s="18">
        <v>7.5191380000000002E-2</v>
      </c>
      <c r="CL110" s="18">
        <v>8.5223648984304803E-3</v>
      </c>
      <c r="CM110" s="18">
        <v>8.9508900000000002E-2</v>
      </c>
      <c r="CN110" s="18">
        <v>2.9489720861683301E-3</v>
      </c>
      <c r="CO110" s="18">
        <v>0.11159634</v>
      </c>
      <c r="CP110" s="18">
        <v>1.24164782014869E-2</v>
      </c>
      <c r="CQ110" s="18">
        <v>0.1510396</v>
      </c>
      <c r="CR110" s="18">
        <v>6.2206643777011498E-3</v>
      </c>
      <c r="CS110" s="18">
        <v>0.15507799999999999</v>
      </c>
      <c r="CT110" s="19">
        <v>0</v>
      </c>
    </row>
    <row r="111" spans="1:98" x14ac:dyDescent="0.25">
      <c r="A111" s="18">
        <v>196</v>
      </c>
      <c r="B111" s="18" t="s">
        <v>2176</v>
      </c>
      <c r="C111" s="18" t="s">
        <v>635</v>
      </c>
      <c r="D111" s="18" t="s">
        <v>420</v>
      </c>
      <c r="E111" s="18" t="s">
        <v>368</v>
      </c>
      <c r="F111" s="18">
        <v>2.6760100000000002</v>
      </c>
      <c r="G111" s="18">
        <v>2.6760100000000002</v>
      </c>
      <c r="H111" s="18">
        <v>2.6833399999999998</v>
      </c>
      <c r="I111" s="18">
        <v>2.7172900000000002</v>
      </c>
      <c r="J111" s="18">
        <v>2.75115</v>
      </c>
      <c r="K111" s="18">
        <v>2.7842199999999999</v>
      </c>
      <c r="L111" s="18">
        <v>2.8161900000000002</v>
      </c>
      <c r="M111" s="18">
        <v>2.8446699999999998</v>
      </c>
      <c r="N111" s="18">
        <v>2.8791600000000002</v>
      </c>
      <c r="O111" s="18">
        <v>2.9427300000000001</v>
      </c>
      <c r="P111" s="18">
        <v>3.0377399999999999</v>
      </c>
      <c r="Q111" s="18">
        <v>3.1421800000000002</v>
      </c>
      <c r="R111" s="18">
        <v>3.2301799999999998</v>
      </c>
      <c r="S111" s="18">
        <v>3.3627099999999999</v>
      </c>
      <c r="T111" s="18">
        <v>3.5572499999999998</v>
      </c>
      <c r="U111" s="18">
        <v>3.8600099999999999</v>
      </c>
      <c r="V111" s="18">
        <v>4.3682499999999997</v>
      </c>
      <c r="W111" s="18">
        <v>4.5601799999999999</v>
      </c>
      <c r="X111" s="18">
        <v>4.8116300000000001</v>
      </c>
      <c r="Y111" s="18">
        <v>5.01227</v>
      </c>
      <c r="Z111" s="18">
        <v>5.1118800000000002</v>
      </c>
      <c r="AA111" s="18">
        <v>5.41568</v>
      </c>
      <c r="AB111" s="18">
        <v>5.6305100000000001</v>
      </c>
      <c r="AC111" s="18">
        <v>5.5581199999999997</v>
      </c>
      <c r="AD111" s="18">
        <v>5.7373200000000004</v>
      </c>
      <c r="AE111" s="18">
        <v>5.8996199999999996</v>
      </c>
      <c r="AF111" s="18">
        <v>5.9628100000000002</v>
      </c>
      <c r="AG111" s="18">
        <v>6.0620099999999999</v>
      </c>
      <c r="AH111" s="18">
        <v>6.1982100000000004</v>
      </c>
      <c r="AI111" s="18">
        <v>5.8444500000000001</v>
      </c>
      <c r="AJ111" s="18">
        <v>6.1355700000000004</v>
      </c>
      <c r="AK111" s="18">
        <v>6.34483</v>
      </c>
      <c r="AL111" s="18">
        <v>6.5142300000000004</v>
      </c>
      <c r="AM111" s="18">
        <v>6.4130500000000001</v>
      </c>
      <c r="AN111" s="18">
        <v>6.2343700000000002</v>
      </c>
      <c r="AO111" s="18">
        <v>5.9579300000000002</v>
      </c>
      <c r="AP111" s="18">
        <v>5.5334300000000001</v>
      </c>
      <c r="AQ111" s="18">
        <v>5.37303</v>
      </c>
      <c r="AR111" s="18">
        <v>5.2057700000000002</v>
      </c>
      <c r="AS111" s="18">
        <v>5.3555799999999998</v>
      </c>
      <c r="AT111" s="18">
        <v>5.0349700000000004</v>
      </c>
      <c r="AU111" s="18">
        <v>4.5945</v>
      </c>
      <c r="AV111" s="18">
        <v>4.5560900000000002</v>
      </c>
      <c r="AW111" s="18">
        <v>4.8101099999999999</v>
      </c>
      <c r="AX111" s="18">
        <v>4.9548100000000002</v>
      </c>
      <c r="AY111" s="18">
        <v>5.2039400000000002</v>
      </c>
      <c r="AZ111" s="18">
        <v>5.6086499999999999</v>
      </c>
      <c r="BA111" s="18">
        <v>6.0927199999999999</v>
      </c>
      <c r="BB111" s="18">
        <v>6.5032199999999998</v>
      </c>
      <c r="BC111" s="18">
        <v>7.0671999999999997</v>
      </c>
      <c r="BD111" s="18">
        <v>7.5559500000000002</v>
      </c>
      <c r="BE111" s="18">
        <v>6.5739700000000001</v>
      </c>
      <c r="BF111" s="18">
        <v>6.8686499999999997</v>
      </c>
      <c r="BG111" s="18">
        <v>6.8686499999999997</v>
      </c>
      <c r="BH111" s="18">
        <v>6.8874700000000004</v>
      </c>
      <c r="BI111" s="18">
        <v>6.8686499999999997</v>
      </c>
      <c r="BJ111" s="18">
        <v>6.8686499999999997</v>
      </c>
      <c r="BK111" s="18">
        <v>6.8686499999999997</v>
      </c>
      <c r="BL111" s="18">
        <v>5.0515244827586203</v>
      </c>
      <c r="BM111" s="18">
        <v>1.4624299860118299</v>
      </c>
      <c r="BN111" s="18">
        <v>0.85630124571753896</v>
      </c>
      <c r="BO111" s="18">
        <v>0.82957679299521103</v>
      </c>
      <c r="BP111" s="18">
        <v>0.69196136729715196</v>
      </c>
      <c r="BQ111" s="18">
        <v>0</v>
      </c>
      <c r="BR111" s="18">
        <v>8.5574071371648401E-16</v>
      </c>
      <c r="BS111" s="19">
        <v>1.9984014443252799E-14</v>
      </c>
      <c r="BT111" s="18">
        <v>7.4157021747823099E-2</v>
      </c>
      <c r="BU111" s="18">
        <v>0.73325182341741102</v>
      </c>
      <c r="BV111" s="18">
        <v>0.73325182341741102</v>
      </c>
      <c r="BW111" s="18">
        <v>2.7007599999999998</v>
      </c>
      <c r="BX111" s="18">
        <v>3.2943035682826798E-2</v>
      </c>
      <c r="BY111" s="18">
        <v>2.8533940000000002</v>
      </c>
      <c r="BZ111" s="18">
        <v>6.1012489950829002E-2</v>
      </c>
      <c r="CA111" s="18">
        <v>3.2660119999999999</v>
      </c>
      <c r="CB111" s="18">
        <v>0.20180217929943201</v>
      </c>
      <c r="CC111" s="18">
        <v>4.5224679999999999</v>
      </c>
      <c r="CD111" s="18">
        <v>0.44372757680811298</v>
      </c>
      <c r="CE111" s="18">
        <v>5.4907019999999997</v>
      </c>
      <c r="CF111" s="18">
        <v>0.24189166463522499</v>
      </c>
      <c r="CG111" s="18">
        <v>5.9934200000000004</v>
      </c>
      <c r="CH111" s="18">
        <v>0.14015260004723401</v>
      </c>
      <c r="CI111" s="18">
        <v>6.3284099999999999</v>
      </c>
      <c r="CJ111" s="18">
        <v>0.14831841220833</v>
      </c>
      <c r="CK111" s="18">
        <v>5.4851479999999997</v>
      </c>
      <c r="CL111" s="18">
        <v>0.28864526259753498</v>
      </c>
      <c r="CM111" s="18">
        <v>4.7900960000000001</v>
      </c>
      <c r="CN111" s="18">
        <v>0.21243301363018</v>
      </c>
      <c r="CO111" s="18">
        <v>6.0951459999999997</v>
      </c>
      <c r="CP111" s="18">
        <v>0.731837711914329</v>
      </c>
      <c r="CQ111" s="18">
        <v>6.9509379999999998</v>
      </c>
      <c r="CR111" s="18">
        <v>0.36253110558957602</v>
      </c>
      <c r="CS111" s="18">
        <v>6.8686499999999997</v>
      </c>
      <c r="CT111" s="18">
        <v>0</v>
      </c>
    </row>
    <row r="112" spans="1:98" x14ac:dyDescent="0.25">
      <c r="A112" s="18">
        <v>197</v>
      </c>
      <c r="B112" s="18" t="s">
        <v>2176</v>
      </c>
      <c r="C112" s="18" t="s">
        <v>636</v>
      </c>
      <c r="D112" s="18" t="s">
        <v>426</v>
      </c>
      <c r="E112" s="18" t="s">
        <v>374</v>
      </c>
      <c r="F112" s="18">
        <v>2.1570800000000001E-2</v>
      </c>
      <c r="G112" s="18">
        <v>2.1570800000000001E-2</v>
      </c>
      <c r="H112" s="18">
        <v>2.1629900000000001E-2</v>
      </c>
      <c r="I112" s="18">
        <v>2.3131700000000002E-2</v>
      </c>
      <c r="J112" s="18">
        <v>2.41316E-2</v>
      </c>
      <c r="K112" s="18">
        <v>2.33025E-2</v>
      </c>
      <c r="L112" s="18">
        <v>2.5459800000000001E-2</v>
      </c>
      <c r="M112" s="18">
        <v>2.4979000000000001E-2</v>
      </c>
      <c r="N112" s="18">
        <v>2.50189E-2</v>
      </c>
      <c r="O112" s="18">
        <v>2.4236199999999999E-2</v>
      </c>
      <c r="P112" s="18">
        <v>2.4514000000000001E-2</v>
      </c>
      <c r="Q112" s="18">
        <v>2.63906E-2</v>
      </c>
      <c r="R112" s="18">
        <v>2.7032799999999999E-2</v>
      </c>
      <c r="S112" s="18">
        <v>3.1319399999999997E-2</v>
      </c>
      <c r="T112" s="18">
        <v>2.96919E-2</v>
      </c>
      <c r="U112" s="18">
        <v>3.5171300000000003E-2</v>
      </c>
      <c r="V112" s="18">
        <v>3.6235099999999999E-2</v>
      </c>
      <c r="W112" s="18">
        <v>3.3944000000000002E-2</v>
      </c>
      <c r="X112" s="18">
        <v>3.4414800000000002E-2</v>
      </c>
      <c r="Y112" s="18">
        <v>3.5848699999999997E-2</v>
      </c>
      <c r="Z112" s="18">
        <v>3.7785399999999997E-2</v>
      </c>
      <c r="AA112" s="18">
        <v>4.2195900000000001E-2</v>
      </c>
      <c r="AB112" s="18">
        <v>4.6512999999999999E-2</v>
      </c>
      <c r="AC112" s="18">
        <v>4.7860300000000001E-2</v>
      </c>
      <c r="AD112" s="18">
        <v>4.59993E-2</v>
      </c>
      <c r="AE112" s="18">
        <v>4.0412700000000003E-2</v>
      </c>
      <c r="AF112" s="18">
        <v>3.9514599999999997E-2</v>
      </c>
      <c r="AG112" s="18">
        <v>3.92693E-2</v>
      </c>
      <c r="AH112" s="18">
        <v>4.2271400000000001E-2</v>
      </c>
      <c r="AI112" s="18">
        <v>4.5054299999999999E-2</v>
      </c>
      <c r="AJ112" s="18">
        <v>4.6918000000000001E-2</v>
      </c>
      <c r="AK112" s="18">
        <v>4.6456600000000001E-2</v>
      </c>
      <c r="AL112" s="18">
        <v>4.9268699999999999E-2</v>
      </c>
      <c r="AM112" s="18">
        <v>5.2712799999999997E-2</v>
      </c>
      <c r="AN112" s="18">
        <v>5.5512499999999999E-2</v>
      </c>
      <c r="AO112" s="18">
        <v>5.8604499999999997E-2</v>
      </c>
      <c r="AP112" s="18">
        <v>6.1584600000000003E-2</v>
      </c>
      <c r="AQ112" s="18">
        <v>6.2718700000000002E-2</v>
      </c>
      <c r="AR112" s="18">
        <v>6.4469700000000005E-2</v>
      </c>
      <c r="AS112" s="18">
        <v>6.7788200000000007E-2</v>
      </c>
      <c r="AT112" s="18">
        <v>6.9307499999999994E-2</v>
      </c>
      <c r="AU112" s="18">
        <v>6.8400600000000006E-2</v>
      </c>
      <c r="AV112" s="18">
        <v>6.7839899999999995E-2</v>
      </c>
      <c r="AW112" s="18">
        <v>6.61741E-2</v>
      </c>
      <c r="AX112" s="18">
        <v>5.67275E-2</v>
      </c>
      <c r="AY112" s="18">
        <v>5.5815299999999998E-2</v>
      </c>
      <c r="AZ112" s="18">
        <v>5.8399E-2</v>
      </c>
      <c r="BA112" s="18">
        <v>6.2327500000000001E-2</v>
      </c>
      <c r="BB112" s="18">
        <v>6.5335500000000005E-2</v>
      </c>
      <c r="BC112" s="18">
        <v>6.9537500000000002E-2</v>
      </c>
      <c r="BD112" s="18">
        <v>7.5747800000000004E-2</v>
      </c>
      <c r="BE112" s="18">
        <v>7.5901700000000002E-2</v>
      </c>
      <c r="BF112" s="18">
        <v>8.1855600000000001E-2</v>
      </c>
      <c r="BG112" s="18">
        <v>8.1855600000000001E-2</v>
      </c>
      <c r="BH112" s="18">
        <v>8.2079899999999997E-2</v>
      </c>
      <c r="BI112" s="18">
        <v>8.1855600000000001E-2</v>
      </c>
      <c r="BJ112" s="18">
        <v>8.1855600000000001E-2</v>
      </c>
      <c r="BK112" s="18">
        <v>8.1855600000000001E-2</v>
      </c>
      <c r="BL112" s="18">
        <v>4.8713381034482799E-2</v>
      </c>
      <c r="BM112" s="18">
        <v>1.9555634368242099E-2</v>
      </c>
      <c r="BN112" s="18">
        <v>0.97245677085926396</v>
      </c>
      <c r="BO112" s="18">
        <v>0.97456810785401704</v>
      </c>
      <c r="BP112" s="18">
        <v>0.88498216975372601</v>
      </c>
      <c r="BQ112" s="18">
        <v>0</v>
      </c>
      <c r="BR112" s="19">
        <v>4.5763819525418601E-38</v>
      </c>
      <c r="BS112" s="18">
        <v>0</v>
      </c>
      <c r="BT112" s="18">
        <v>1.12614116398535E-3</v>
      </c>
      <c r="BU112" s="18">
        <v>0.945672171190024</v>
      </c>
      <c r="BV112" s="18">
        <v>0.945672171190024</v>
      </c>
      <c r="BW112" s="18">
        <v>2.240696E-2</v>
      </c>
      <c r="BX112" s="18">
        <v>1.1727937299457201E-3</v>
      </c>
      <c r="BY112" s="18">
        <v>2.4599280000000001E-2</v>
      </c>
      <c r="BZ112" s="18">
        <v>8.4767746637503605E-4</v>
      </c>
      <c r="CA112" s="18">
        <v>2.778974E-2</v>
      </c>
      <c r="CB112" s="18">
        <v>2.7082160102178E-3</v>
      </c>
      <c r="CC112" s="18">
        <v>3.5122779999999999E-2</v>
      </c>
      <c r="CD112" s="18">
        <v>9.5620706282687395E-4</v>
      </c>
      <c r="CE112" s="18">
        <v>4.4070779999999997E-2</v>
      </c>
      <c r="CF112" s="18">
        <v>4.0946692939723504E-3</v>
      </c>
      <c r="CG112" s="18">
        <v>4.1304460000000001E-2</v>
      </c>
      <c r="CH112" s="18">
        <v>2.4050459419728298E-3</v>
      </c>
      <c r="CI112" s="18">
        <v>5.0173719999999998E-2</v>
      </c>
      <c r="CJ112" s="18">
        <v>3.87895779005134E-3</v>
      </c>
      <c r="CK112" s="18">
        <v>6.3033140000000001E-2</v>
      </c>
      <c r="CL112" s="18">
        <v>3.4089695338914401E-3</v>
      </c>
      <c r="CM112" s="18">
        <v>6.5689919999999999E-2</v>
      </c>
      <c r="CN112" s="18">
        <v>5.1384941288280198E-3</v>
      </c>
      <c r="CO112" s="18">
        <v>6.2282959999999998E-2</v>
      </c>
      <c r="CP112" s="18">
        <v>5.4512408227852102E-3</v>
      </c>
      <c r="CQ112" s="18">
        <v>7.9488119999999995E-2</v>
      </c>
      <c r="CR112" s="18">
        <v>3.34587988382727E-3</v>
      </c>
      <c r="CS112" s="18">
        <v>8.1855600000000001E-2</v>
      </c>
      <c r="CT112" s="19">
        <v>0</v>
      </c>
    </row>
    <row r="113" spans="1:98" x14ac:dyDescent="0.25">
      <c r="A113" s="18">
        <v>198</v>
      </c>
      <c r="B113" s="18" t="s">
        <v>2176</v>
      </c>
      <c r="C113" s="18" t="s">
        <v>637</v>
      </c>
      <c r="D113" s="18" t="s">
        <v>412</v>
      </c>
      <c r="E113" s="18" t="s">
        <v>370</v>
      </c>
      <c r="F113" s="18">
        <v>15.8797</v>
      </c>
      <c r="G113" s="18">
        <v>15.8797</v>
      </c>
      <c r="H113" s="18">
        <v>15.9232</v>
      </c>
      <c r="I113" s="18">
        <v>16.774799999999999</v>
      </c>
      <c r="J113" s="18">
        <v>17.349900000000002</v>
      </c>
      <c r="K113" s="18">
        <v>17.836400000000001</v>
      </c>
      <c r="L113" s="18">
        <v>18.413900000000002</v>
      </c>
      <c r="M113" s="18">
        <v>19.038399999999999</v>
      </c>
      <c r="N113" s="18">
        <v>19.772500000000001</v>
      </c>
      <c r="O113" s="18">
        <v>20.283799999999999</v>
      </c>
      <c r="P113" s="18">
        <v>21.023800000000001</v>
      </c>
      <c r="Q113" s="18">
        <v>21.710999999999999</v>
      </c>
      <c r="R113" s="18">
        <v>22.995999999999999</v>
      </c>
      <c r="S113" s="18">
        <v>23.729700000000001</v>
      </c>
      <c r="T113" s="18">
        <v>24.626999999999999</v>
      </c>
      <c r="U113" s="18">
        <v>25.677700000000002</v>
      </c>
      <c r="V113" s="18">
        <v>26.4544</v>
      </c>
      <c r="W113" s="18">
        <v>27.2988</v>
      </c>
      <c r="X113" s="18">
        <v>28.4495</v>
      </c>
      <c r="Y113" s="18">
        <v>29.608000000000001</v>
      </c>
      <c r="Z113" s="18">
        <v>30.942299999999999</v>
      </c>
      <c r="AA113" s="18">
        <v>32.190600000000003</v>
      </c>
      <c r="AB113" s="18">
        <v>33.1997</v>
      </c>
      <c r="AC113" s="18">
        <v>34.560499999999998</v>
      </c>
      <c r="AD113" s="18">
        <v>35.128399999999999</v>
      </c>
      <c r="AE113" s="18">
        <v>36.280900000000003</v>
      </c>
      <c r="AF113" s="18">
        <v>37.797600000000003</v>
      </c>
      <c r="AG113" s="18">
        <v>38.897399999999998</v>
      </c>
      <c r="AH113" s="18">
        <v>39.880600000000001</v>
      </c>
      <c r="AI113" s="18">
        <v>41.026000000000003</v>
      </c>
      <c r="AJ113" s="18">
        <v>42.396799999999999</v>
      </c>
      <c r="AK113" s="18">
        <v>43.752899999999997</v>
      </c>
      <c r="AL113" s="18">
        <v>44.865499999999997</v>
      </c>
      <c r="AM113" s="18">
        <v>45.656399999999998</v>
      </c>
      <c r="AN113" s="18">
        <v>46.770800000000001</v>
      </c>
      <c r="AO113" s="18">
        <v>47.898200000000003</v>
      </c>
      <c r="AP113" s="18">
        <v>49.223300000000002</v>
      </c>
      <c r="AQ113" s="18">
        <v>50.376600000000003</v>
      </c>
      <c r="AR113" s="18">
        <v>51.710799999999999</v>
      </c>
      <c r="AS113" s="18">
        <v>53.207700000000003</v>
      </c>
      <c r="AT113" s="18">
        <v>54.665199999999999</v>
      </c>
      <c r="AU113" s="18">
        <v>56.244500000000002</v>
      </c>
      <c r="AV113" s="18">
        <v>57.855200000000004</v>
      </c>
      <c r="AW113" s="18">
        <v>58.840699999999998</v>
      </c>
      <c r="AX113" s="18">
        <v>59.928899999999999</v>
      </c>
      <c r="AY113" s="18">
        <v>61.2254</v>
      </c>
      <c r="AZ113" s="18">
        <v>62.869599999999998</v>
      </c>
      <c r="BA113" s="18">
        <v>64.570800000000006</v>
      </c>
      <c r="BB113" s="18">
        <v>66.159599999999998</v>
      </c>
      <c r="BC113" s="18">
        <v>67.609499999999997</v>
      </c>
      <c r="BD113" s="18">
        <v>68.456299999999999</v>
      </c>
      <c r="BE113" s="18">
        <v>68.417400000000001</v>
      </c>
      <c r="BF113" s="18">
        <v>69.744</v>
      </c>
      <c r="BG113" s="18">
        <v>69.744</v>
      </c>
      <c r="BH113" s="18">
        <v>69.935100000000006</v>
      </c>
      <c r="BI113" s="18">
        <v>69.744</v>
      </c>
      <c r="BJ113" s="18">
        <v>69.744</v>
      </c>
      <c r="BK113" s="18">
        <v>69.744</v>
      </c>
      <c r="BL113" s="18">
        <v>41.896368965517198</v>
      </c>
      <c r="BM113" s="18">
        <v>18.505575981064499</v>
      </c>
      <c r="BN113" s="18">
        <v>0.99500349277244404</v>
      </c>
      <c r="BO113" s="18">
        <v>0.99906154729111696</v>
      </c>
      <c r="BP113" s="18">
        <v>0.99181129312591798</v>
      </c>
      <c r="BQ113" s="18">
        <v>0</v>
      </c>
      <c r="BR113" s="18">
        <v>4.7531403138525599E-78</v>
      </c>
      <c r="BS113" s="18">
        <v>0</v>
      </c>
      <c r="BT113" s="18">
        <v>1.0903798886462099</v>
      </c>
      <c r="BU113" s="18">
        <v>0.99003195062936</v>
      </c>
      <c r="BV113" s="18">
        <v>0.99003195062936</v>
      </c>
      <c r="BW113" s="18">
        <v>16.361460000000001</v>
      </c>
      <c r="BX113" s="18">
        <v>0.67158782225409697</v>
      </c>
      <c r="BY113" s="18">
        <v>19.068999999999999</v>
      </c>
      <c r="BZ113" s="18">
        <v>0.98995535505395305</v>
      </c>
      <c r="CA113" s="18">
        <v>22.817499999999999</v>
      </c>
      <c r="CB113" s="18">
        <v>1.4645787175839999</v>
      </c>
      <c r="CC113" s="18">
        <v>27.497679999999999</v>
      </c>
      <c r="CD113" s="18">
        <v>1.56522565689424</v>
      </c>
      <c r="CE113" s="18">
        <v>33.204300000000003</v>
      </c>
      <c r="CF113" s="18">
        <v>1.7092170795425601</v>
      </c>
      <c r="CG113" s="18">
        <v>38.776499999999999</v>
      </c>
      <c r="CH113" s="18">
        <v>1.8357674444220899</v>
      </c>
      <c r="CI113" s="18">
        <v>44.688479999999998</v>
      </c>
      <c r="CJ113" s="18">
        <v>1.6905153761501299</v>
      </c>
      <c r="CK113" s="18">
        <v>50.483319999999999</v>
      </c>
      <c r="CL113" s="18">
        <v>2.0742973815246399</v>
      </c>
      <c r="CM113" s="18">
        <v>57.506900000000002</v>
      </c>
      <c r="CN113" s="18">
        <v>2.0877818360642899</v>
      </c>
      <c r="CO113" s="18">
        <v>64.486980000000003</v>
      </c>
      <c r="CP113" s="18">
        <v>2.5401100747802201</v>
      </c>
      <c r="CQ113" s="18">
        <v>69.259360000000001</v>
      </c>
      <c r="CR113" s="18">
        <v>0.75501298200759603</v>
      </c>
      <c r="CS113" s="18">
        <v>69.744</v>
      </c>
      <c r="CT113" s="18">
        <v>0</v>
      </c>
    </row>
    <row r="114" spans="1:98" x14ac:dyDescent="0.25">
      <c r="A114" s="18">
        <v>199</v>
      </c>
      <c r="B114" s="18" t="s">
        <v>2176</v>
      </c>
      <c r="C114" s="18" t="s">
        <v>638</v>
      </c>
      <c r="D114" s="18" t="s">
        <v>420</v>
      </c>
      <c r="E114" s="18" t="s">
        <v>376</v>
      </c>
      <c r="F114" s="18">
        <v>0.51266400000000001</v>
      </c>
      <c r="G114" s="18">
        <v>0.51266400000000001</v>
      </c>
      <c r="H114" s="18">
        <v>0.51406799999999997</v>
      </c>
      <c r="I114" s="18">
        <v>0.52765499999999999</v>
      </c>
      <c r="J114" s="18">
        <v>0.54965200000000003</v>
      </c>
      <c r="K114" s="18">
        <v>0.57658399999999999</v>
      </c>
      <c r="L114" s="18">
        <v>0.61580299999999999</v>
      </c>
      <c r="M114" s="18">
        <v>0.659022</v>
      </c>
      <c r="N114" s="18">
        <v>0.68154099999999995</v>
      </c>
      <c r="O114" s="18">
        <v>0.70308000000000004</v>
      </c>
      <c r="P114" s="18">
        <v>0.73148899999999994</v>
      </c>
      <c r="Q114" s="18">
        <v>0.77449900000000005</v>
      </c>
      <c r="R114" s="18">
        <v>0.81847400000000003</v>
      </c>
      <c r="S114" s="18">
        <v>0.86117600000000005</v>
      </c>
      <c r="T114" s="18">
        <v>0.914771</v>
      </c>
      <c r="U114" s="18">
        <v>1.00813</v>
      </c>
      <c r="V114" s="18">
        <v>1.10887</v>
      </c>
      <c r="W114" s="18">
        <v>1.16951</v>
      </c>
      <c r="X114" s="18">
        <v>1.2176499999999999</v>
      </c>
      <c r="Y114" s="18">
        <v>1.292</v>
      </c>
      <c r="Z114" s="18">
        <v>1.3549800000000001</v>
      </c>
      <c r="AA114" s="18">
        <v>1.45427</v>
      </c>
      <c r="AB114" s="18">
        <v>1.5545899999999999</v>
      </c>
      <c r="AC114" s="18">
        <v>1.62517</v>
      </c>
      <c r="AD114" s="18">
        <v>1.6536900000000001</v>
      </c>
      <c r="AE114" s="18">
        <v>1.6782600000000001</v>
      </c>
      <c r="AF114" s="18">
        <v>1.7213400000000001</v>
      </c>
      <c r="AG114" s="18">
        <v>1.7895399999999999</v>
      </c>
      <c r="AH114" s="18">
        <v>1.8436900000000001</v>
      </c>
      <c r="AI114" s="18">
        <v>1.8875900000000001</v>
      </c>
      <c r="AJ114" s="18">
        <v>1.97099</v>
      </c>
      <c r="AK114" s="18">
        <v>2.0544500000000001</v>
      </c>
      <c r="AL114" s="18">
        <v>1.86991</v>
      </c>
      <c r="AM114" s="18">
        <v>1.91751</v>
      </c>
      <c r="AN114" s="18">
        <v>1.8988499999999999</v>
      </c>
      <c r="AO114" s="18">
        <v>1.92835</v>
      </c>
      <c r="AP114" s="18">
        <v>1.9395199999999999</v>
      </c>
      <c r="AQ114" s="18">
        <v>1.98319</v>
      </c>
      <c r="AR114" s="18">
        <v>2.03206</v>
      </c>
      <c r="AS114" s="18">
        <v>2.0850200000000001</v>
      </c>
      <c r="AT114" s="18">
        <v>2.12338</v>
      </c>
      <c r="AU114" s="18">
        <v>2.2190599999999998</v>
      </c>
      <c r="AV114" s="18">
        <v>2.1909800000000001</v>
      </c>
      <c r="AW114" s="18">
        <v>2.0190600000000001</v>
      </c>
      <c r="AX114" s="18">
        <v>1.9497800000000001</v>
      </c>
      <c r="AY114" s="18">
        <v>1.9963900000000001</v>
      </c>
      <c r="AZ114" s="18">
        <v>2.1184699999999999</v>
      </c>
      <c r="BA114" s="18">
        <v>2.2440799999999999</v>
      </c>
      <c r="BB114" s="18">
        <v>2.3864399999999999</v>
      </c>
      <c r="BC114" s="18">
        <v>2.60121</v>
      </c>
      <c r="BD114" s="18">
        <v>2.8040400000000001</v>
      </c>
      <c r="BE114" s="18">
        <v>2.94597</v>
      </c>
      <c r="BF114" s="18">
        <v>3.1190899999999999</v>
      </c>
      <c r="BG114" s="18">
        <v>3.1190899999999999</v>
      </c>
      <c r="BH114" s="18">
        <v>3.1276299999999999</v>
      </c>
      <c r="BI114" s="18">
        <v>3.1190899999999999</v>
      </c>
      <c r="BJ114" s="18">
        <v>3.1190899999999999</v>
      </c>
      <c r="BK114" s="18">
        <v>3.1190899999999999</v>
      </c>
      <c r="BL114" s="18">
        <v>1.69507262068966</v>
      </c>
      <c r="BM114" s="18">
        <v>0.80006596543618003</v>
      </c>
      <c r="BN114" s="18">
        <v>0.97570234892830998</v>
      </c>
      <c r="BO114" s="18">
        <v>0.98736869931863203</v>
      </c>
      <c r="BP114" s="18">
        <v>0.94446656799506001</v>
      </c>
      <c r="BQ114" s="18">
        <v>0</v>
      </c>
      <c r="BR114" s="18">
        <v>1.6733157823831599E-46</v>
      </c>
      <c r="BS114" s="18">
        <v>0</v>
      </c>
      <c r="BT114" s="18">
        <v>4.6226793195729997E-2</v>
      </c>
      <c r="BU114" s="18">
        <v>0.95199507370422098</v>
      </c>
      <c r="BV114" s="18">
        <v>0.95199507370422098</v>
      </c>
      <c r="BW114" s="18">
        <v>0.52334060000000004</v>
      </c>
      <c r="BX114" s="18">
        <v>1.60067525063643E-2</v>
      </c>
      <c r="BY114" s="18">
        <v>0.64720599999999995</v>
      </c>
      <c r="BZ114" s="18">
        <v>5.1024575573933001E-2</v>
      </c>
      <c r="CA114" s="18">
        <v>0.82008179999999997</v>
      </c>
      <c r="CB114" s="18">
        <v>7.1735344772991802E-2</v>
      </c>
      <c r="CC114" s="18">
        <v>1.159232</v>
      </c>
      <c r="CD114" s="18">
        <v>0.107835276324587</v>
      </c>
      <c r="CE114" s="18">
        <v>1.52854</v>
      </c>
      <c r="CF114" s="18">
        <v>0.12381194247729101</v>
      </c>
      <c r="CG114" s="18">
        <v>1.784084</v>
      </c>
      <c r="CH114" s="18">
        <v>8.57782952150484E-2</v>
      </c>
      <c r="CI114" s="18">
        <v>1.942342</v>
      </c>
      <c r="CJ114" s="18">
        <v>7.2704003466109099E-2</v>
      </c>
      <c r="CK114" s="18">
        <v>1.993628</v>
      </c>
      <c r="CL114" s="18">
        <v>6.5435772097530903E-2</v>
      </c>
      <c r="CM114" s="18">
        <v>2.1004520000000002</v>
      </c>
      <c r="CN114" s="18">
        <v>0.114144183907898</v>
      </c>
      <c r="CO114" s="18">
        <v>2.2693180000000002</v>
      </c>
      <c r="CP114" s="18">
        <v>0.23545255970152501</v>
      </c>
      <c r="CQ114" s="18">
        <v>3.023164</v>
      </c>
      <c r="CR114" s="18">
        <v>0.144300884543373</v>
      </c>
      <c r="CS114" s="18">
        <v>3.1190899999999999</v>
      </c>
      <c r="CT114" s="18">
        <v>0</v>
      </c>
    </row>
    <row r="115" spans="1:98" x14ac:dyDescent="0.25">
      <c r="A115" s="18">
        <v>2</v>
      </c>
      <c r="B115" s="18" t="s">
        <v>2176</v>
      </c>
      <c r="C115" s="18" t="s">
        <v>415</v>
      </c>
      <c r="D115" s="18" t="s">
        <v>416</v>
      </c>
      <c r="E115" s="18" t="s">
        <v>10</v>
      </c>
      <c r="F115" s="18">
        <v>8.8024000000000005E-2</v>
      </c>
      <c r="G115" s="18">
        <v>8.8024000000000005E-2</v>
      </c>
      <c r="H115" s="18">
        <v>8.8265200000000002E-2</v>
      </c>
      <c r="I115" s="18">
        <v>8.7599999999999997E-2</v>
      </c>
      <c r="J115" s="18">
        <v>8.88404E-2</v>
      </c>
      <c r="K115" s="18">
        <v>9.7975300000000001E-2</v>
      </c>
      <c r="L115" s="18">
        <v>0.101782</v>
      </c>
      <c r="M115" s="18">
        <v>0.109236</v>
      </c>
      <c r="N115" s="18">
        <v>0.12098399999999999</v>
      </c>
      <c r="O115" s="18">
        <v>0.12879299999999999</v>
      </c>
      <c r="P115" s="18">
        <v>0.124754</v>
      </c>
      <c r="Q115" s="18">
        <v>0.12831100000000001</v>
      </c>
      <c r="R115" s="18">
        <v>0.138652</v>
      </c>
      <c r="S115" s="18">
        <v>0.14286699999999999</v>
      </c>
      <c r="T115" s="18">
        <v>0.14100599999999999</v>
      </c>
      <c r="U115" s="18">
        <v>0.14735999999999999</v>
      </c>
      <c r="V115" s="18">
        <v>0.160075</v>
      </c>
      <c r="W115" s="18">
        <v>0.16597200000000001</v>
      </c>
      <c r="X115" s="18">
        <v>0.17194799999999999</v>
      </c>
      <c r="Y115" s="18">
        <v>0.18151900000000001</v>
      </c>
      <c r="Z115" s="18">
        <v>0.18845999999999999</v>
      </c>
      <c r="AA115" s="18">
        <v>0.19553999999999999</v>
      </c>
      <c r="AB115" s="18">
        <v>0.19514200000000001</v>
      </c>
      <c r="AC115" s="18">
        <v>0.19142899999999999</v>
      </c>
      <c r="AD115" s="18">
        <v>0.199992</v>
      </c>
      <c r="AE115" s="18">
        <v>0.196575</v>
      </c>
      <c r="AF115" s="18">
        <v>0.197048</v>
      </c>
      <c r="AG115" s="18">
        <v>0.188916</v>
      </c>
      <c r="AH115" s="18">
        <v>0.19065099999999999</v>
      </c>
      <c r="AI115" s="18">
        <v>0.18936900000000001</v>
      </c>
      <c r="AJ115" s="18">
        <v>0.19116</v>
      </c>
      <c r="AK115" s="18">
        <v>0.19641500000000001</v>
      </c>
      <c r="AL115" s="18">
        <v>0.204236</v>
      </c>
      <c r="AM115" s="18">
        <v>0.209369</v>
      </c>
      <c r="AN115" s="18">
        <v>0.219169</v>
      </c>
      <c r="AO115" s="18">
        <v>0.228522</v>
      </c>
      <c r="AP115" s="18">
        <v>0.24748999999999999</v>
      </c>
      <c r="AQ115" s="18">
        <v>0.26974599999999999</v>
      </c>
      <c r="AR115" s="18">
        <v>0.28065800000000002</v>
      </c>
      <c r="AS115" s="18">
        <v>0.28492000000000001</v>
      </c>
      <c r="AT115" s="18">
        <v>0.291408</v>
      </c>
      <c r="AU115" s="18">
        <v>0.29722100000000001</v>
      </c>
      <c r="AV115" s="18">
        <v>0.30185200000000001</v>
      </c>
      <c r="AW115" s="18">
        <v>0.24104</v>
      </c>
      <c r="AX115" s="18">
        <v>0.28109499999999998</v>
      </c>
      <c r="AY115" s="18">
        <v>0.29778700000000002</v>
      </c>
      <c r="AZ115" s="18">
        <v>0.32311200000000001</v>
      </c>
      <c r="BA115" s="18">
        <v>0.35362399999999999</v>
      </c>
      <c r="BB115" s="18">
        <v>0.37742399999999998</v>
      </c>
      <c r="BC115" s="18">
        <v>0.413796</v>
      </c>
      <c r="BD115" s="18">
        <v>0.45167600000000002</v>
      </c>
      <c r="BE115" s="18">
        <v>0.48186400000000001</v>
      </c>
      <c r="BF115" s="18">
        <v>0.51993900000000004</v>
      </c>
      <c r="BG115" s="18">
        <v>0.51993900000000004</v>
      </c>
      <c r="BH115" s="18">
        <v>0.52136400000000005</v>
      </c>
      <c r="BI115" s="18">
        <v>0.51993900000000004</v>
      </c>
      <c r="BJ115" s="18">
        <v>0.51993900000000004</v>
      </c>
      <c r="BK115" s="18">
        <v>0.51993900000000004</v>
      </c>
      <c r="BL115" s="18">
        <v>0.24137505000000001</v>
      </c>
      <c r="BM115" s="18">
        <v>0.130683496603411</v>
      </c>
      <c r="BN115" s="18">
        <v>0.92760810885607603</v>
      </c>
      <c r="BO115" s="18">
        <v>0.98675328626744896</v>
      </c>
      <c r="BP115" s="18">
        <v>0.93111292757353603</v>
      </c>
      <c r="BQ115" s="18">
        <v>0</v>
      </c>
      <c r="BR115" s="18">
        <v>6.2886169569597797E-46</v>
      </c>
      <c r="BS115" s="18">
        <v>0</v>
      </c>
      <c r="BT115" s="18">
        <v>7.1785363345534302E-3</v>
      </c>
      <c r="BU115" s="18">
        <v>0.860456803615542</v>
      </c>
      <c r="BV115" s="18">
        <v>0.860456803615542</v>
      </c>
      <c r="BW115" s="18">
        <v>8.8150720000000002E-2</v>
      </c>
      <c r="BX115" s="18">
        <v>4.5391976383497601E-4</v>
      </c>
      <c r="BY115" s="18">
        <v>0.11175406</v>
      </c>
      <c r="BZ115" s="18">
        <v>1.2953321028523901E-2</v>
      </c>
      <c r="CA115" s="18">
        <v>0.13511799999999999</v>
      </c>
      <c r="CB115" s="18">
        <v>8.0770112975035498E-3</v>
      </c>
      <c r="CC115" s="18">
        <v>0.16537479999999999</v>
      </c>
      <c r="CD115" s="18">
        <v>1.2814246942368501E-2</v>
      </c>
      <c r="CE115" s="18">
        <v>0.1941126</v>
      </c>
      <c r="CF115" s="18">
        <v>4.3822960648500298E-3</v>
      </c>
      <c r="CG115" s="18">
        <v>0.19251180000000001</v>
      </c>
      <c r="CH115" s="18">
        <v>3.9798319939414496E-3</v>
      </c>
      <c r="CI115" s="18">
        <v>0.2040698</v>
      </c>
      <c r="CJ115" s="18">
        <v>1.09698892747375E-2</v>
      </c>
      <c r="CK115" s="18">
        <v>0.26226719999999998</v>
      </c>
      <c r="CL115" s="18">
        <v>2.37928953933732E-2</v>
      </c>
      <c r="CM115" s="18">
        <v>0.28252319999999997</v>
      </c>
      <c r="CN115" s="18">
        <v>2.4451294151844001E-2</v>
      </c>
      <c r="CO115" s="18">
        <v>0.35314859999999998</v>
      </c>
      <c r="CP115" s="18">
        <v>4.5372712810675099E-2</v>
      </c>
      <c r="CQ115" s="18">
        <v>0.49895640000000002</v>
      </c>
      <c r="CR115" s="18">
        <v>3.1265899576055703E-2</v>
      </c>
      <c r="CS115" s="18">
        <v>0.51993900000000004</v>
      </c>
      <c r="CT115" s="19">
        <v>0</v>
      </c>
    </row>
    <row r="116" spans="1:98" x14ac:dyDescent="0.25">
      <c r="A116" s="18">
        <v>20</v>
      </c>
      <c r="B116" s="18" t="s">
        <v>2176</v>
      </c>
      <c r="C116" s="18" t="s">
        <v>440</v>
      </c>
      <c r="D116" s="18" t="s">
        <v>424</v>
      </c>
      <c r="E116" s="18" t="s">
        <v>30</v>
      </c>
      <c r="F116" s="18">
        <v>1.86695E-3</v>
      </c>
      <c r="G116" s="18">
        <v>1.86695E-3</v>
      </c>
      <c r="H116" s="18">
        <v>1.87206E-3</v>
      </c>
      <c r="I116" s="18">
        <v>1.9773E-3</v>
      </c>
      <c r="J116" s="18">
        <v>1.9917300000000001E-3</v>
      </c>
      <c r="K116" s="18">
        <v>2.1100899999999998E-3</v>
      </c>
      <c r="L116" s="18">
        <v>2.2377299999999998E-3</v>
      </c>
      <c r="M116" s="18">
        <v>2.3471899999999999E-3</v>
      </c>
      <c r="N116" s="18">
        <v>2.4763099999999998E-3</v>
      </c>
      <c r="O116" s="18">
        <v>2.60166E-3</v>
      </c>
      <c r="P116" s="18">
        <v>2.8491200000000001E-3</v>
      </c>
      <c r="Q116" s="18">
        <v>2.9850100000000002E-3</v>
      </c>
      <c r="R116" s="18">
        <v>3.1723200000000002E-3</v>
      </c>
      <c r="S116" s="18">
        <v>3.1049699999999999E-3</v>
      </c>
      <c r="T116" s="18">
        <v>3.4906300000000002E-3</v>
      </c>
      <c r="U116" s="18">
        <v>4.1466999999999997E-3</v>
      </c>
      <c r="V116" s="18">
        <v>6.0646299999999997E-3</v>
      </c>
      <c r="W116" s="18">
        <v>6.12051E-3</v>
      </c>
      <c r="X116" s="18">
        <v>7.0434099999999999E-3</v>
      </c>
      <c r="Y116" s="18">
        <v>7.68353E-3</v>
      </c>
      <c r="Z116" s="18">
        <v>8.3120499999999996E-3</v>
      </c>
      <c r="AA116" s="18">
        <v>9.6939000000000001E-3</v>
      </c>
      <c r="AB116" s="18">
        <v>1.14679E-2</v>
      </c>
      <c r="AC116" s="18">
        <v>1.24826E-2</v>
      </c>
      <c r="AD116" s="18">
        <v>1.23617E-2</v>
      </c>
      <c r="AE116" s="18">
        <v>1.22463E-2</v>
      </c>
      <c r="AF116" s="18">
        <v>1.24248E-2</v>
      </c>
      <c r="AG116" s="18">
        <v>1.15481E-2</v>
      </c>
      <c r="AH116" s="18">
        <v>1.14085E-2</v>
      </c>
      <c r="AI116" s="18">
        <v>1.1879199999999999E-2</v>
      </c>
      <c r="AJ116" s="18">
        <v>1.2472499999999999E-2</v>
      </c>
      <c r="AK116" s="18">
        <v>1.3177299999999999E-2</v>
      </c>
      <c r="AL116" s="18">
        <v>1.4355100000000001E-2</v>
      </c>
      <c r="AM116" s="18">
        <v>1.5220300000000001E-2</v>
      </c>
      <c r="AN116" s="18">
        <v>1.56776E-2</v>
      </c>
      <c r="AO116" s="18">
        <v>1.57488E-2</v>
      </c>
      <c r="AP116" s="18">
        <v>1.6056500000000001E-2</v>
      </c>
      <c r="AQ116" s="18">
        <v>1.7385000000000001E-2</v>
      </c>
      <c r="AR116" s="18">
        <v>1.8303799999999999E-2</v>
      </c>
      <c r="AS116" s="18">
        <v>1.9795500000000001E-2</v>
      </c>
      <c r="AT116" s="18">
        <v>1.95385E-2</v>
      </c>
      <c r="AU116" s="18">
        <v>2.0586500000000001E-2</v>
      </c>
      <c r="AV116" s="18">
        <v>2.20279E-2</v>
      </c>
      <c r="AW116" s="18">
        <v>2.2228000000000001E-2</v>
      </c>
      <c r="AX116" s="18">
        <v>2.27862E-2</v>
      </c>
      <c r="AY116" s="18">
        <v>2.4033100000000002E-2</v>
      </c>
      <c r="AZ116" s="18">
        <v>2.5555000000000001E-2</v>
      </c>
      <c r="BA116" s="18">
        <v>2.7261299999999999E-2</v>
      </c>
      <c r="BB116" s="18">
        <v>2.87339E-2</v>
      </c>
      <c r="BC116" s="18">
        <v>2.9765199999999999E-2</v>
      </c>
      <c r="BD116" s="18">
        <v>3.09076E-2</v>
      </c>
      <c r="BE116" s="18">
        <v>2.9127799999999999E-2</v>
      </c>
      <c r="BF116" s="18">
        <v>3.09076E-2</v>
      </c>
      <c r="BG116" s="18">
        <v>3.09076E-2</v>
      </c>
      <c r="BH116" s="18">
        <v>3.09923E-2</v>
      </c>
      <c r="BI116" s="18">
        <v>3.09076E-2</v>
      </c>
      <c r="BJ116" s="18">
        <v>3.09076E-2</v>
      </c>
      <c r="BK116" s="18">
        <v>3.09076E-2</v>
      </c>
      <c r="BL116" s="18">
        <v>1.42777163793103E-2</v>
      </c>
      <c r="BM116" s="18">
        <v>1.0140881866041901E-2</v>
      </c>
      <c r="BN116" s="18">
        <v>0.98169125094829401</v>
      </c>
      <c r="BO116" s="18">
        <v>0.994460156916527</v>
      </c>
      <c r="BP116" s="18">
        <v>0.96353723020802695</v>
      </c>
      <c r="BQ116" s="18">
        <v>0</v>
      </c>
      <c r="BR116" s="18">
        <v>1.7429122561377799E-56</v>
      </c>
      <c r="BS116" s="18">
        <v>0</v>
      </c>
      <c r="BT116" s="18">
        <v>5.8952369343873395E-4</v>
      </c>
      <c r="BU116" s="18">
        <v>0.96371771218842195</v>
      </c>
      <c r="BV116" s="18">
        <v>0.96371771218842195</v>
      </c>
      <c r="BW116" s="18">
        <v>1.914998E-3</v>
      </c>
      <c r="BX116" s="18">
        <v>6.3698962864398401E-5</v>
      </c>
      <c r="BY116" s="18">
        <v>2.354596E-3</v>
      </c>
      <c r="BZ116" s="18">
        <v>1.9322953495778001E-4</v>
      </c>
      <c r="CA116" s="18">
        <v>3.1204100000000001E-3</v>
      </c>
      <c r="CB116" s="18">
        <v>2.4079416220083101E-4</v>
      </c>
      <c r="CC116" s="18">
        <v>6.2117559999999997E-3</v>
      </c>
      <c r="CD116" s="18">
        <v>1.3371794249763199E-3</v>
      </c>
      <c r="CE116" s="18">
        <v>1.0863630000000001E-2</v>
      </c>
      <c r="CF116" s="18">
        <v>1.81033481627018E-3</v>
      </c>
      <c r="CG116" s="18">
        <v>1.190138E-2</v>
      </c>
      <c r="CH116" s="18">
        <v>4.3622462906167903E-4</v>
      </c>
      <c r="CI116" s="18">
        <v>1.418056E-2</v>
      </c>
      <c r="CJ116" s="18">
        <v>1.34876349224021E-3</v>
      </c>
      <c r="CK116" s="18">
        <v>1.7457919999999998E-2</v>
      </c>
      <c r="CL116" s="18">
        <v>1.66359398201604E-3</v>
      </c>
      <c r="CM116" s="18">
        <v>2.1433420000000002E-2</v>
      </c>
      <c r="CN116" s="18">
        <v>1.33442617517793E-3</v>
      </c>
      <c r="CO116" s="18">
        <v>2.7069699999999999E-2</v>
      </c>
      <c r="CP116" s="18">
        <v>2.32310396345062E-3</v>
      </c>
      <c r="CQ116" s="18">
        <v>3.0568580000000001E-2</v>
      </c>
      <c r="CR116" s="18">
        <v>8.0625512835578398E-4</v>
      </c>
      <c r="CS116" s="18">
        <v>3.09076E-2</v>
      </c>
      <c r="CT116" s="18">
        <v>0</v>
      </c>
    </row>
    <row r="117" spans="1:98" x14ac:dyDescent="0.25">
      <c r="A117" s="18">
        <v>200</v>
      </c>
      <c r="B117" s="18" t="s">
        <v>2176</v>
      </c>
      <c r="C117" s="18" t="s">
        <v>639</v>
      </c>
      <c r="D117" s="18" t="s">
        <v>426</v>
      </c>
      <c r="E117" s="18" t="s">
        <v>302</v>
      </c>
      <c r="F117" s="18">
        <v>0</v>
      </c>
      <c r="G117" s="18">
        <v>0</v>
      </c>
      <c r="H117" s="18">
        <v>0</v>
      </c>
      <c r="I117" s="18">
        <v>0</v>
      </c>
      <c r="J117" s="18">
        <v>0</v>
      </c>
      <c r="K117" s="18">
        <v>0</v>
      </c>
      <c r="L117" s="18">
        <v>0</v>
      </c>
      <c r="M117" s="18">
        <v>0</v>
      </c>
      <c r="N117" s="18">
        <v>0</v>
      </c>
      <c r="O117" s="18">
        <v>0</v>
      </c>
      <c r="P117" s="18">
        <v>0</v>
      </c>
      <c r="Q117" s="18">
        <v>0</v>
      </c>
      <c r="R117" s="18">
        <v>0</v>
      </c>
      <c r="S117" s="18">
        <v>0</v>
      </c>
      <c r="T117" s="18">
        <v>0</v>
      </c>
      <c r="U117" s="18">
        <v>0</v>
      </c>
      <c r="V117" s="18">
        <v>0</v>
      </c>
      <c r="W117" s="18">
        <v>0</v>
      </c>
      <c r="X117" s="18">
        <v>0</v>
      </c>
      <c r="Y117" s="18">
        <v>0</v>
      </c>
      <c r="Z117" s="18">
        <v>0</v>
      </c>
      <c r="AA117" s="18">
        <v>0</v>
      </c>
      <c r="AB117" s="18">
        <v>0</v>
      </c>
      <c r="AC117" s="18">
        <v>0</v>
      </c>
      <c r="AD117" s="18">
        <v>0</v>
      </c>
      <c r="AE117" s="18">
        <v>0</v>
      </c>
      <c r="AF117" s="18">
        <v>0</v>
      </c>
      <c r="AG117" s="18">
        <v>0</v>
      </c>
      <c r="AH117" s="18">
        <v>0</v>
      </c>
      <c r="AI117" s="18">
        <v>0</v>
      </c>
      <c r="AJ117" s="18">
        <v>0</v>
      </c>
      <c r="AK117" s="18">
        <v>0</v>
      </c>
      <c r="AL117" s="18">
        <v>0</v>
      </c>
      <c r="AM117" s="18">
        <v>0</v>
      </c>
      <c r="AN117" s="18">
        <v>0</v>
      </c>
      <c r="AO117" s="18">
        <v>0</v>
      </c>
      <c r="AP117" s="18">
        <v>0</v>
      </c>
      <c r="AQ117" s="18">
        <v>0</v>
      </c>
      <c r="AR117" s="18">
        <v>0</v>
      </c>
      <c r="AS117" s="18">
        <v>0</v>
      </c>
      <c r="AT117" s="18">
        <v>0</v>
      </c>
      <c r="AU117" s="18">
        <v>0</v>
      </c>
      <c r="AV117" s="18">
        <v>0</v>
      </c>
      <c r="AW117" s="18">
        <v>0</v>
      </c>
      <c r="AX117" s="18">
        <v>0</v>
      </c>
      <c r="AY117" s="18">
        <v>0</v>
      </c>
      <c r="AZ117" s="18">
        <v>0</v>
      </c>
      <c r="BA117" s="18">
        <v>0</v>
      </c>
      <c r="BB117" s="18">
        <v>0</v>
      </c>
      <c r="BC117" s="18">
        <v>0</v>
      </c>
      <c r="BD117" s="18">
        <v>0</v>
      </c>
      <c r="BE117" s="18">
        <v>0</v>
      </c>
      <c r="BF117" s="18">
        <v>0</v>
      </c>
      <c r="BG117" s="18">
        <v>0</v>
      </c>
      <c r="BH117" s="18">
        <v>0</v>
      </c>
      <c r="BI117" s="18">
        <v>0</v>
      </c>
      <c r="BJ117" s="18">
        <v>0</v>
      </c>
      <c r="BK117" s="18">
        <v>0</v>
      </c>
      <c r="BL117" s="18">
        <v>0</v>
      </c>
      <c r="BM117" s="18">
        <v>0</v>
      </c>
      <c r="BN117" s="18" t="s">
        <v>1903</v>
      </c>
      <c r="BO117" s="18" t="s">
        <v>1903</v>
      </c>
      <c r="BP117" s="18" t="s">
        <v>1903</v>
      </c>
      <c r="BQ117" s="18" t="s">
        <v>1903</v>
      </c>
      <c r="BR117" s="18" t="s">
        <v>1903</v>
      </c>
      <c r="BS117" s="18" t="s">
        <v>1903</v>
      </c>
      <c r="BT117" s="18">
        <v>0</v>
      </c>
      <c r="BU117" s="18" t="s">
        <v>1903</v>
      </c>
      <c r="BV117" s="18" t="s">
        <v>1903</v>
      </c>
      <c r="BW117" s="18">
        <v>0</v>
      </c>
      <c r="BX117" s="18">
        <v>0</v>
      </c>
      <c r="BY117" s="18">
        <v>0</v>
      </c>
      <c r="BZ117" s="18">
        <v>0</v>
      </c>
      <c r="CA117" s="18">
        <v>0</v>
      </c>
      <c r="CB117" s="18">
        <v>0</v>
      </c>
      <c r="CC117" s="18">
        <v>0</v>
      </c>
      <c r="CD117" s="18">
        <v>0</v>
      </c>
      <c r="CE117" s="18">
        <v>0</v>
      </c>
      <c r="CF117" s="18">
        <v>0</v>
      </c>
      <c r="CG117" s="18">
        <v>0</v>
      </c>
      <c r="CH117" s="18">
        <v>0</v>
      </c>
      <c r="CI117" s="18">
        <v>0</v>
      </c>
      <c r="CJ117" s="18">
        <v>0</v>
      </c>
      <c r="CK117" s="18">
        <v>0</v>
      </c>
      <c r="CL117" s="18">
        <v>0</v>
      </c>
      <c r="CM117" s="18">
        <v>0</v>
      </c>
      <c r="CN117" s="18">
        <v>0</v>
      </c>
      <c r="CO117" s="18">
        <v>0</v>
      </c>
      <c r="CP117" s="18">
        <v>0</v>
      </c>
      <c r="CQ117" s="18">
        <v>0</v>
      </c>
      <c r="CR117" s="18">
        <v>0</v>
      </c>
      <c r="CS117" s="18">
        <v>0</v>
      </c>
      <c r="CT117" s="18">
        <v>0</v>
      </c>
    </row>
    <row r="118" spans="1:98" x14ac:dyDescent="0.25">
      <c r="A118" s="18">
        <v>201</v>
      </c>
      <c r="B118" s="18" t="s">
        <v>2176</v>
      </c>
      <c r="C118" s="18" t="s">
        <v>640</v>
      </c>
      <c r="D118" s="18" t="s">
        <v>426</v>
      </c>
      <c r="E118" s="18" t="s">
        <v>378</v>
      </c>
      <c r="F118" s="18">
        <v>0.221441</v>
      </c>
      <c r="G118" s="18">
        <v>0.221441</v>
      </c>
      <c r="H118" s="18">
        <v>0.222048</v>
      </c>
      <c r="I118" s="18">
        <v>0.23049900000000001</v>
      </c>
      <c r="J118" s="18">
        <v>0.243863</v>
      </c>
      <c r="K118" s="18">
        <v>0.25596200000000002</v>
      </c>
      <c r="L118" s="18">
        <v>0.25069000000000002</v>
      </c>
      <c r="M118" s="18">
        <v>0.26294299999999998</v>
      </c>
      <c r="N118" s="18">
        <v>0.273175</v>
      </c>
      <c r="O118" s="18">
        <v>0.28260299999999999</v>
      </c>
      <c r="P118" s="18">
        <v>0.29696</v>
      </c>
      <c r="Q118" s="18">
        <v>0.30755700000000002</v>
      </c>
      <c r="R118" s="18">
        <v>0.32300899999999999</v>
      </c>
      <c r="S118" s="18">
        <v>0.32000600000000001</v>
      </c>
      <c r="T118" s="18">
        <v>0.336976</v>
      </c>
      <c r="U118" s="18">
        <v>0.367641</v>
      </c>
      <c r="V118" s="18">
        <v>0.44444099999999997</v>
      </c>
      <c r="W118" s="18">
        <v>0.47194700000000001</v>
      </c>
      <c r="X118" s="18">
        <v>0.50623499999999999</v>
      </c>
      <c r="Y118" s="18">
        <v>0.54542400000000002</v>
      </c>
      <c r="Z118" s="18">
        <v>0.576434</v>
      </c>
      <c r="AA118" s="18">
        <v>0.62426700000000002</v>
      </c>
      <c r="AB118" s="18">
        <v>0.677041</v>
      </c>
      <c r="AC118" s="18">
        <v>0.71648299999999998</v>
      </c>
      <c r="AD118" s="18">
        <v>0.73247600000000002</v>
      </c>
      <c r="AE118" s="18">
        <v>0.751861</v>
      </c>
      <c r="AF118" s="18">
        <v>0.69178300000000004</v>
      </c>
      <c r="AG118" s="18">
        <v>0.71463699999999997</v>
      </c>
      <c r="AH118" s="18">
        <v>0.73209500000000005</v>
      </c>
      <c r="AI118" s="18">
        <v>0.69123900000000005</v>
      </c>
      <c r="AJ118" s="18">
        <v>0.75975800000000004</v>
      </c>
      <c r="AK118" s="18">
        <v>0.70145900000000005</v>
      </c>
      <c r="AL118" s="18">
        <v>0.73812699999999998</v>
      </c>
      <c r="AM118" s="18">
        <v>0.77369299999999996</v>
      </c>
      <c r="AN118" s="18">
        <v>0.81842199999999998</v>
      </c>
      <c r="AO118" s="18">
        <v>0.82920899999999997</v>
      </c>
      <c r="AP118" s="18">
        <v>0.83750199999999997</v>
      </c>
      <c r="AQ118" s="18">
        <v>0.927759</v>
      </c>
      <c r="AR118" s="18">
        <v>0.91605000000000003</v>
      </c>
      <c r="AS118" s="18">
        <v>0.99456800000000001</v>
      </c>
      <c r="AT118" s="18">
        <v>1.02695</v>
      </c>
      <c r="AU118" s="18">
        <v>1.05952</v>
      </c>
      <c r="AV118" s="18">
        <v>1.13392</v>
      </c>
      <c r="AW118" s="18">
        <v>1.1668799999999999</v>
      </c>
      <c r="AX118" s="18">
        <v>1.0866100000000001</v>
      </c>
      <c r="AY118" s="18">
        <v>1.0633600000000001</v>
      </c>
      <c r="AZ118" s="18">
        <v>1.1802999999999999</v>
      </c>
      <c r="BA118" s="18">
        <v>1.3002800000000001</v>
      </c>
      <c r="BB118" s="18">
        <v>1.4155599999999999</v>
      </c>
      <c r="BC118" s="18">
        <v>1.52786</v>
      </c>
      <c r="BD118" s="18">
        <v>1.70123</v>
      </c>
      <c r="BE118" s="18">
        <v>1.7433399999999999</v>
      </c>
      <c r="BF118" s="18">
        <v>1.8631</v>
      </c>
      <c r="BG118" s="18">
        <v>1.8631</v>
      </c>
      <c r="BH118" s="18">
        <v>1.8682000000000001</v>
      </c>
      <c r="BI118" s="18">
        <v>1.8631</v>
      </c>
      <c r="BJ118" s="18">
        <v>1.8631</v>
      </c>
      <c r="BK118" s="18">
        <v>1.8631</v>
      </c>
      <c r="BL118" s="18">
        <v>0.83067644827586196</v>
      </c>
      <c r="BM118" s="18">
        <v>0.51808282450389698</v>
      </c>
      <c r="BN118" s="18">
        <v>0.95515286885820005</v>
      </c>
      <c r="BO118" s="18">
        <v>0.99339974722022895</v>
      </c>
      <c r="BP118" s="18">
        <v>0.95660624110553705</v>
      </c>
      <c r="BQ118" s="18">
        <v>0</v>
      </c>
      <c r="BR118" s="18">
        <v>2.3175152830770101E-54</v>
      </c>
      <c r="BS118" s="18">
        <v>0</v>
      </c>
      <c r="BT118" s="18">
        <v>2.9303716201666899E-2</v>
      </c>
      <c r="BU118" s="18">
        <v>0.91231700288804496</v>
      </c>
      <c r="BV118" s="18">
        <v>0.91231700288804496</v>
      </c>
      <c r="BW118" s="18">
        <v>0.22785839999999999</v>
      </c>
      <c r="BX118" s="18">
        <v>9.7371297516259895E-3</v>
      </c>
      <c r="BY118" s="18">
        <v>0.26507459999999999</v>
      </c>
      <c r="BZ118" s="18">
        <v>1.2916667538494599E-2</v>
      </c>
      <c r="CA118" s="18">
        <v>0.31690160000000001</v>
      </c>
      <c r="CB118" s="18">
        <v>1.5288133708860599E-2</v>
      </c>
      <c r="CC118" s="18">
        <v>0.46713759999999999</v>
      </c>
      <c r="CD118" s="18">
        <v>6.7259212200262999E-2</v>
      </c>
      <c r="CE118" s="18">
        <v>0.66534020000000005</v>
      </c>
      <c r="CF118" s="18">
        <v>6.4905759588036599E-2</v>
      </c>
      <c r="CG118" s="18">
        <v>0.71632300000000004</v>
      </c>
      <c r="CH118" s="18">
        <v>2.6200986050147E-2</v>
      </c>
      <c r="CI118" s="18">
        <v>0.75829179999999996</v>
      </c>
      <c r="CJ118" s="18">
        <v>4.3276939502464799E-2</v>
      </c>
      <c r="CK118" s="18">
        <v>0.90101759999999997</v>
      </c>
      <c r="CL118" s="18">
        <v>6.8708549943220301E-2</v>
      </c>
      <c r="CM118" s="18">
        <v>1.094776</v>
      </c>
      <c r="CN118" s="18">
        <v>5.6216712194862399E-2</v>
      </c>
      <c r="CO118" s="18">
        <v>1.297472</v>
      </c>
      <c r="CP118" s="18">
        <v>0.18409847723433201</v>
      </c>
      <c r="CQ118" s="18">
        <v>1.8077939999999999</v>
      </c>
      <c r="CR118" s="18">
        <v>7.9493075673293695E-2</v>
      </c>
      <c r="CS118" s="18">
        <v>1.8631</v>
      </c>
      <c r="CT118" s="18">
        <v>0</v>
      </c>
    </row>
    <row r="119" spans="1:98" x14ac:dyDescent="0.25">
      <c r="A119" s="18">
        <v>202</v>
      </c>
      <c r="B119" s="18" t="s">
        <v>2176</v>
      </c>
      <c r="C119" s="18" t="s">
        <v>641</v>
      </c>
      <c r="D119" s="18" t="s">
        <v>412</v>
      </c>
      <c r="E119" s="18" t="s">
        <v>642</v>
      </c>
      <c r="F119" s="18">
        <v>2.9523499999999997E-4</v>
      </c>
      <c r="G119" s="18">
        <v>2.9523499999999997E-4</v>
      </c>
      <c r="H119" s="18">
        <v>2.9604300000000001E-4</v>
      </c>
      <c r="I119" s="18">
        <v>3.0864800000000002E-4</v>
      </c>
      <c r="J119" s="18">
        <v>3.2354299999999998E-4</v>
      </c>
      <c r="K119" s="18">
        <v>3.3865300000000001E-4</v>
      </c>
      <c r="L119" s="18">
        <v>3.53378E-4</v>
      </c>
      <c r="M119" s="18">
        <v>6.2560999999999997E-4</v>
      </c>
      <c r="N119" s="18">
        <v>6.49389E-4</v>
      </c>
      <c r="O119" s="18">
        <v>6.7666500000000001E-4</v>
      </c>
      <c r="P119" s="18">
        <v>7.0512799999999996E-4</v>
      </c>
      <c r="Q119" s="18">
        <v>7.3435999999999998E-4</v>
      </c>
      <c r="R119" s="18">
        <v>7.6684300000000002E-4</v>
      </c>
      <c r="S119" s="18">
        <v>8.0062799999999995E-4</v>
      </c>
      <c r="T119" s="18">
        <v>8.3582199999999995E-4</v>
      </c>
      <c r="U119" s="18">
        <v>8.7014199999999996E-4</v>
      </c>
      <c r="V119" s="18">
        <v>9.0422400000000002E-4</v>
      </c>
      <c r="W119" s="18">
        <v>1.2101600000000001E-3</v>
      </c>
      <c r="X119" s="18">
        <v>1.25887E-3</v>
      </c>
      <c r="Y119" s="18">
        <v>1.3144599999999999E-3</v>
      </c>
      <c r="Z119" s="18">
        <v>1.3810199999999999E-3</v>
      </c>
      <c r="AA119" s="18">
        <v>1.45542E-3</v>
      </c>
      <c r="AB119" s="18">
        <v>1.5281400000000001E-3</v>
      </c>
      <c r="AC119" s="18">
        <v>1.5900899999999999E-3</v>
      </c>
      <c r="AD119" s="18">
        <v>1.6280400000000001E-3</v>
      </c>
      <c r="AE119" s="18">
        <v>1.65526E-3</v>
      </c>
      <c r="AF119" s="18">
        <v>1.7192900000000001E-3</v>
      </c>
      <c r="AG119" s="18">
        <v>1.6706799999999999E-3</v>
      </c>
      <c r="AH119" s="18">
        <v>1.72178E-3</v>
      </c>
      <c r="AI119" s="18">
        <v>1.77534E-3</v>
      </c>
      <c r="AJ119" s="18">
        <v>1.83465E-3</v>
      </c>
      <c r="AK119" s="18">
        <v>1.8885900000000001E-3</v>
      </c>
      <c r="AL119" s="18">
        <v>1.94663E-3</v>
      </c>
      <c r="AM119" s="18">
        <v>1.9929800000000001E-3</v>
      </c>
      <c r="AN119" s="18">
        <v>2.05178E-3</v>
      </c>
      <c r="AO119" s="18">
        <v>2.10735E-3</v>
      </c>
      <c r="AP119" s="18">
        <v>2.1682400000000001E-3</v>
      </c>
      <c r="AQ119" s="18">
        <v>2.1805000000000001E-3</v>
      </c>
      <c r="AR119" s="18">
        <v>2.2300800000000002E-3</v>
      </c>
      <c r="AS119" s="18">
        <v>2.2801900000000001E-3</v>
      </c>
      <c r="AT119" s="18">
        <v>2.3709500000000001E-3</v>
      </c>
      <c r="AU119" s="18">
        <v>2.4289699999999999E-3</v>
      </c>
      <c r="AV119" s="18">
        <v>2.4792600000000001E-3</v>
      </c>
      <c r="AW119" s="18">
        <v>2.5685299999999999E-3</v>
      </c>
      <c r="AX119" s="18">
        <v>2.39251E-3</v>
      </c>
      <c r="AY119" s="18">
        <v>2.4537299999999999E-3</v>
      </c>
      <c r="AZ119" s="18">
        <v>2.5465000000000002E-3</v>
      </c>
      <c r="BA119" s="18">
        <v>2.5295199999999999E-3</v>
      </c>
      <c r="BB119" s="18">
        <v>2.6138400000000001E-3</v>
      </c>
      <c r="BC119" s="18">
        <v>2.6946499999999998E-3</v>
      </c>
      <c r="BD119" s="18">
        <v>2.7876200000000002E-3</v>
      </c>
      <c r="BE119" s="18">
        <v>2.7997500000000002E-3</v>
      </c>
      <c r="BF119" s="18">
        <v>2.8110000000000001E-3</v>
      </c>
      <c r="BG119" s="18">
        <v>2.8110000000000001E-3</v>
      </c>
      <c r="BH119" s="18">
        <v>2.8186999999999999E-3</v>
      </c>
      <c r="BI119" s="18">
        <v>2.8110000000000001E-3</v>
      </c>
      <c r="BJ119" s="18">
        <v>2.8110000000000001E-3</v>
      </c>
      <c r="BK119" s="18">
        <v>2.8110000000000001E-3</v>
      </c>
      <c r="BL119" s="18">
        <v>1.6880795862069E-3</v>
      </c>
      <c r="BM119" s="18">
        <v>8.4994076306654505E-4</v>
      </c>
      <c r="BN119" s="18">
        <v>0.99040340315465003</v>
      </c>
      <c r="BO119" s="18">
        <v>0.99789226249386798</v>
      </c>
      <c r="BP119" s="18">
        <v>0.98209955463753695</v>
      </c>
      <c r="BQ119" s="18">
        <v>0</v>
      </c>
      <c r="BR119" s="19">
        <v>3.23349729701355E-68</v>
      </c>
      <c r="BS119" s="18">
        <v>0</v>
      </c>
      <c r="BT119" s="19">
        <v>4.9848420621981203E-5</v>
      </c>
      <c r="BU119" s="18">
        <v>0.98089890098031196</v>
      </c>
      <c r="BV119" s="18">
        <v>0.98089890098031196</v>
      </c>
      <c r="BW119" s="18">
        <v>3.0374079999999999E-4</v>
      </c>
      <c r="BX119" s="19">
        <v>1.24515172649762E-5</v>
      </c>
      <c r="BY119" s="18">
        <v>5.2873899999999997E-4</v>
      </c>
      <c r="BZ119" s="18">
        <v>1.6785907953846299E-4</v>
      </c>
      <c r="CA119" s="18">
        <v>7.6855619999999995E-4</v>
      </c>
      <c r="CB119" s="19">
        <v>5.1838064944594503E-5</v>
      </c>
      <c r="CC119" s="18">
        <v>1.1115712000000001E-3</v>
      </c>
      <c r="CD119" s="18">
        <v>2.0848349640487099E-4</v>
      </c>
      <c r="CE119" s="18">
        <v>1.5165420000000001E-3</v>
      </c>
      <c r="CF119" s="19">
        <v>1.00097124434221E-4</v>
      </c>
      <c r="CG119" s="18">
        <v>1.7084699999999999E-3</v>
      </c>
      <c r="CH119" s="19">
        <v>4.7500562101937298E-5</v>
      </c>
      <c r="CI119" s="18">
        <v>1.942926E-3</v>
      </c>
      <c r="CJ119" s="19">
        <v>8.5212101429315803E-5</v>
      </c>
      <c r="CK119" s="18">
        <v>2.193272E-3</v>
      </c>
      <c r="CL119" s="19">
        <v>6.5348838321732994E-5</v>
      </c>
      <c r="CM119" s="18">
        <v>2.4480439999999999E-3</v>
      </c>
      <c r="CN119" s="18">
        <v>7.8871164439229497E-5</v>
      </c>
      <c r="CO119" s="18">
        <v>2.5676480000000001E-3</v>
      </c>
      <c r="CP119" s="19">
        <v>9.1024037869125493E-5</v>
      </c>
      <c r="CQ119" s="18">
        <v>2.8056140000000001E-3</v>
      </c>
      <c r="CR119" s="19">
        <v>1.21184974316125E-5</v>
      </c>
      <c r="CS119" s="18">
        <v>2.8110000000000001E-3</v>
      </c>
      <c r="CT119" s="19">
        <v>0</v>
      </c>
    </row>
    <row r="120" spans="1:98" x14ac:dyDescent="0.25">
      <c r="A120" s="18">
        <v>203</v>
      </c>
      <c r="B120" s="18" t="s">
        <v>2176</v>
      </c>
      <c r="C120" s="18" t="s">
        <v>643</v>
      </c>
      <c r="D120" s="18" t="s">
        <v>458</v>
      </c>
      <c r="E120" s="18" t="s">
        <v>380</v>
      </c>
      <c r="F120" s="18">
        <v>0.99512100000000003</v>
      </c>
      <c r="G120" s="18">
        <v>0.99512100000000003</v>
      </c>
      <c r="H120" s="18">
        <v>0.99784799999999996</v>
      </c>
      <c r="I120" s="18">
        <v>1.0009399999999999</v>
      </c>
      <c r="J120" s="18">
        <v>1.03959</v>
      </c>
      <c r="K120" s="18">
        <v>1.0972999999999999</v>
      </c>
      <c r="L120" s="18">
        <v>1.1661600000000001</v>
      </c>
      <c r="M120" s="18">
        <v>1.2097199999999999</v>
      </c>
      <c r="N120" s="18">
        <v>1.1688700000000001</v>
      </c>
      <c r="O120" s="18">
        <v>1.22323</v>
      </c>
      <c r="P120" s="18">
        <v>1.26153</v>
      </c>
      <c r="Q120" s="18">
        <v>1.3188299999999999</v>
      </c>
      <c r="R120" s="18">
        <v>1.3704799999999999</v>
      </c>
      <c r="S120" s="18">
        <v>1.3058099999999999</v>
      </c>
      <c r="T120" s="18">
        <v>1.3296300000000001</v>
      </c>
      <c r="U120" s="18">
        <v>1.40822</v>
      </c>
      <c r="V120" s="18">
        <v>1.50491</v>
      </c>
      <c r="W120" s="18">
        <v>1.5631600000000001</v>
      </c>
      <c r="X120" s="18">
        <v>1.57165</v>
      </c>
      <c r="Y120" s="18">
        <v>1.66913</v>
      </c>
      <c r="Z120" s="18">
        <v>1.75884</v>
      </c>
      <c r="AA120" s="18">
        <v>1.8456600000000001</v>
      </c>
      <c r="AB120" s="18">
        <v>1.9825900000000001</v>
      </c>
      <c r="AC120" s="18">
        <v>2.0478800000000001</v>
      </c>
      <c r="AD120" s="18">
        <v>2.1064500000000002</v>
      </c>
      <c r="AE120" s="18">
        <v>2.1802600000000001</v>
      </c>
      <c r="AF120" s="18">
        <v>2.2237399999999998</v>
      </c>
      <c r="AG120" s="18">
        <v>2.1859299999999999</v>
      </c>
      <c r="AH120" s="18">
        <v>2.67509</v>
      </c>
      <c r="AI120" s="18">
        <v>2.9984899999999999</v>
      </c>
      <c r="AJ120" s="18">
        <v>2.7270300000000001</v>
      </c>
      <c r="AK120" s="18">
        <v>1.82504</v>
      </c>
      <c r="AL120" s="18">
        <v>1.86894</v>
      </c>
      <c r="AM120" s="18">
        <v>2.13504</v>
      </c>
      <c r="AN120" s="18">
        <v>2.1865000000000001</v>
      </c>
      <c r="AO120" s="18">
        <v>2.4254799999999999</v>
      </c>
      <c r="AP120" s="18">
        <v>2.7492899999999998</v>
      </c>
      <c r="AQ120" s="18">
        <v>3.0070600000000001</v>
      </c>
      <c r="AR120" s="18">
        <v>3.2186499999999998</v>
      </c>
      <c r="AS120" s="18">
        <v>3.3489800000000001</v>
      </c>
      <c r="AT120" s="18">
        <v>3.40788</v>
      </c>
      <c r="AU120" s="18">
        <v>3.5006300000000001</v>
      </c>
      <c r="AV120" s="18">
        <v>3.6342500000000002</v>
      </c>
      <c r="AW120" s="18">
        <v>3.7369599999999998</v>
      </c>
      <c r="AX120" s="18">
        <v>3.8729800000000001</v>
      </c>
      <c r="AY120" s="18">
        <v>4.0713499999999998</v>
      </c>
      <c r="AZ120" s="18">
        <v>4.3057100000000004</v>
      </c>
      <c r="BA120" s="18">
        <v>4.5662599999999998</v>
      </c>
      <c r="BB120" s="18">
        <v>4.8238000000000003</v>
      </c>
      <c r="BC120" s="18">
        <v>5.11836</v>
      </c>
      <c r="BD120" s="18">
        <v>5.5807399999999996</v>
      </c>
      <c r="BE120" s="18">
        <v>5.7591299999999999</v>
      </c>
      <c r="BF120" s="18">
        <v>5.9657299999999998</v>
      </c>
      <c r="BG120" s="18">
        <v>5.9657299999999998</v>
      </c>
      <c r="BH120" s="18">
        <v>5.9820799999999998</v>
      </c>
      <c r="BI120" s="18">
        <v>5.9657299999999998</v>
      </c>
      <c r="BJ120" s="18">
        <v>5.9657299999999998</v>
      </c>
      <c r="BK120" s="18">
        <v>5.9657299999999998</v>
      </c>
      <c r="BL120" s="18">
        <v>2.7738443103448298</v>
      </c>
      <c r="BM120" s="18">
        <v>1.63931208279201</v>
      </c>
      <c r="BN120" s="18">
        <v>0.93979424703693104</v>
      </c>
      <c r="BO120" s="18">
        <v>0.98693791018280397</v>
      </c>
      <c r="BP120" s="18">
        <v>0.94568053530610796</v>
      </c>
      <c r="BQ120" s="18">
        <v>0</v>
      </c>
      <c r="BR120" s="18">
        <v>4.2553289697161902E-46</v>
      </c>
      <c r="BS120" s="18">
        <v>0</v>
      </c>
      <c r="BT120" s="18">
        <v>9.1231547694483606E-2</v>
      </c>
      <c r="BU120" s="18">
        <v>0.88321322676370695</v>
      </c>
      <c r="BV120" s="18">
        <v>0.88321322676370695</v>
      </c>
      <c r="BW120" s="18">
        <v>1.0057240000000001</v>
      </c>
      <c r="BX120" s="18">
        <v>1.90831811158413E-2</v>
      </c>
      <c r="BY120" s="18">
        <v>1.1730560000000001</v>
      </c>
      <c r="BZ120" s="18">
        <v>4.9157217476175401E-2</v>
      </c>
      <c r="CA120" s="18">
        <v>1.317256</v>
      </c>
      <c r="CB120" s="18">
        <v>3.94486549834085E-2</v>
      </c>
      <c r="CC120" s="18">
        <v>1.5434140000000001</v>
      </c>
      <c r="CD120" s="18">
        <v>9.5853618241566699E-2</v>
      </c>
      <c r="CE120" s="18">
        <v>1.9482839999999999</v>
      </c>
      <c r="CF120" s="18">
        <v>0.143643188943994</v>
      </c>
      <c r="CG120" s="18">
        <v>2.4527019999999999</v>
      </c>
      <c r="CH120" s="18">
        <v>0.36917357173828103</v>
      </c>
      <c r="CI120" s="18">
        <v>2.1485099999999999</v>
      </c>
      <c r="CJ120" s="18">
        <v>0.360243770660923</v>
      </c>
      <c r="CK120" s="18">
        <v>2.9498920000000002</v>
      </c>
      <c r="CL120" s="18">
        <v>0.37081645819731401</v>
      </c>
      <c r="CM120" s="18">
        <v>3.6305399999999999</v>
      </c>
      <c r="CN120" s="18">
        <v>0.184777039834499</v>
      </c>
      <c r="CO120" s="18">
        <v>4.5770960000000001</v>
      </c>
      <c r="CP120" s="18">
        <v>0.41333290992854699</v>
      </c>
      <c r="CQ120" s="18">
        <v>5.8506819999999999</v>
      </c>
      <c r="CR120" s="18">
        <v>0.17676818936109501</v>
      </c>
      <c r="CS120" s="18">
        <v>5.9657299999999998</v>
      </c>
      <c r="CT120" s="18">
        <v>0</v>
      </c>
    </row>
    <row r="121" spans="1:98" x14ac:dyDescent="0.25">
      <c r="A121" s="18">
        <v>204</v>
      </c>
      <c r="B121" s="18" t="s">
        <v>2176</v>
      </c>
      <c r="C121" s="18" t="s">
        <v>644</v>
      </c>
      <c r="D121" s="18" t="s">
        <v>458</v>
      </c>
      <c r="E121" s="18" t="s">
        <v>246</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0</v>
      </c>
      <c r="X121" s="18">
        <v>0</v>
      </c>
      <c r="Y121" s="18">
        <v>0</v>
      </c>
      <c r="Z121" s="18">
        <v>0</v>
      </c>
      <c r="AA121" s="18">
        <v>0</v>
      </c>
      <c r="AB121" s="18">
        <v>0</v>
      </c>
      <c r="AC121" s="18">
        <v>0</v>
      </c>
      <c r="AD121" s="18">
        <v>0</v>
      </c>
      <c r="AE121" s="18">
        <v>0</v>
      </c>
      <c r="AF121" s="18">
        <v>0</v>
      </c>
      <c r="AG121" s="18">
        <v>0</v>
      </c>
      <c r="AH121" s="18">
        <v>0</v>
      </c>
      <c r="AI121" s="18">
        <v>0</v>
      </c>
      <c r="AJ121" s="18">
        <v>0</v>
      </c>
      <c r="AK121" s="18">
        <v>0</v>
      </c>
      <c r="AL121" s="18">
        <v>0</v>
      </c>
      <c r="AM121" s="18">
        <v>0</v>
      </c>
      <c r="AN121" s="18">
        <v>0</v>
      </c>
      <c r="AO121" s="18">
        <v>0</v>
      </c>
      <c r="AP121" s="18">
        <v>0</v>
      </c>
      <c r="AQ121" s="18">
        <v>0</v>
      </c>
      <c r="AR121" s="18">
        <v>0</v>
      </c>
      <c r="AS121" s="18">
        <v>0</v>
      </c>
      <c r="AT121" s="18">
        <v>0</v>
      </c>
      <c r="AU121" s="18">
        <v>0</v>
      </c>
      <c r="AV121" s="18">
        <v>0</v>
      </c>
      <c r="AW121" s="18">
        <v>0</v>
      </c>
      <c r="AX121" s="18">
        <v>0</v>
      </c>
      <c r="AY121" s="18">
        <v>0</v>
      </c>
      <c r="AZ121" s="18">
        <v>0</v>
      </c>
      <c r="BA121" s="18">
        <v>0</v>
      </c>
      <c r="BB121" s="18">
        <v>0</v>
      </c>
      <c r="BC121" s="18">
        <v>0</v>
      </c>
      <c r="BD121" s="18">
        <v>0</v>
      </c>
      <c r="BE121" s="18">
        <v>0</v>
      </c>
      <c r="BF121" s="18">
        <v>0</v>
      </c>
      <c r="BG121" s="18">
        <v>0</v>
      </c>
      <c r="BH121" s="18">
        <v>0</v>
      </c>
      <c r="BI121" s="18">
        <v>0</v>
      </c>
      <c r="BJ121" s="18">
        <v>0</v>
      </c>
      <c r="BK121" s="18">
        <v>0</v>
      </c>
      <c r="BL121" s="18">
        <v>0</v>
      </c>
      <c r="BM121" s="18">
        <v>0</v>
      </c>
      <c r="BN121" s="18" t="s">
        <v>1903</v>
      </c>
      <c r="BO121" s="18" t="s">
        <v>1903</v>
      </c>
      <c r="BP121" s="18" t="s">
        <v>1903</v>
      </c>
      <c r="BQ121" s="18" t="s">
        <v>1903</v>
      </c>
      <c r="BR121" s="18" t="s">
        <v>1903</v>
      </c>
      <c r="BS121" s="18" t="s">
        <v>1903</v>
      </c>
      <c r="BT121" s="18">
        <v>0</v>
      </c>
      <c r="BU121" s="18" t="s">
        <v>1903</v>
      </c>
      <c r="BV121" s="18" t="s">
        <v>1903</v>
      </c>
      <c r="BW121" s="18">
        <v>0</v>
      </c>
      <c r="BX121" s="18">
        <v>0</v>
      </c>
      <c r="BY121" s="18">
        <v>0</v>
      </c>
      <c r="BZ121" s="18">
        <v>0</v>
      </c>
      <c r="CA121" s="18">
        <v>0</v>
      </c>
      <c r="CB121" s="18">
        <v>0</v>
      </c>
      <c r="CC121" s="18">
        <v>0</v>
      </c>
      <c r="CD121" s="18">
        <v>0</v>
      </c>
      <c r="CE121" s="18">
        <v>0</v>
      </c>
      <c r="CF121" s="18">
        <v>0</v>
      </c>
      <c r="CG121" s="18">
        <v>0</v>
      </c>
      <c r="CH121" s="18">
        <v>0</v>
      </c>
      <c r="CI121" s="18">
        <v>0</v>
      </c>
      <c r="CJ121" s="18">
        <v>0</v>
      </c>
      <c r="CK121" s="18">
        <v>0</v>
      </c>
      <c r="CL121" s="18">
        <v>0</v>
      </c>
      <c r="CM121" s="18">
        <v>0</v>
      </c>
      <c r="CN121" s="18">
        <v>0</v>
      </c>
      <c r="CO121" s="18">
        <v>0</v>
      </c>
      <c r="CP121" s="18">
        <v>0</v>
      </c>
      <c r="CQ121" s="18">
        <v>0</v>
      </c>
      <c r="CR121" s="18">
        <v>0</v>
      </c>
      <c r="CS121" s="18">
        <v>0</v>
      </c>
      <c r="CT121" s="18">
        <v>0</v>
      </c>
    </row>
    <row r="122" spans="1:98" x14ac:dyDescent="0.25">
      <c r="A122" s="18">
        <v>205</v>
      </c>
      <c r="B122" s="18" t="s">
        <v>2176</v>
      </c>
      <c r="C122" s="18" t="s">
        <v>645</v>
      </c>
      <c r="D122" s="18" t="s">
        <v>424</v>
      </c>
      <c r="E122" s="18" t="s">
        <v>404</v>
      </c>
      <c r="F122" s="18">
        <v>5.4918900000000001E-3</v>
      </c>
      <c r="G122" s="18">
        <v>5.4918900000000001E-3</v>
      </c>
      <c r="H122" s="18">
        <v>5.5069400000000001E-3</v>
      </c>
      <c r="I122" s="18">
        <v>6.0092399999999999E-3</v>
      </c>
      <c r="J122" s="18">
        <v>5.6824700000000002E-3</v>
      </c>
      <c r="K122" s="18">
        <v>6.0927500000000001E-3</v>
      </c>
      <c r="L122" s="18">
        <v>6.5019700000000001E-3</v>
      </c>
      <c r="M122" s="18">
        <v>7.2933499999999997E-3</v>
      </c>
      <c r="N122" s="18">
        <v>7.6511299999999999E-3</v>
      </c>
      <c r="O122" s="18">
        <v>7.7285299999999999E-3</v>
      </c>
      <c r="P122" s="18">
        <v>7.8831500000000002E-3</v>
      </c>
      <c r="Q122" s="18">
        <v>8.4022899999999998E-3</v>
      </c>
      <c r="R122" s="18">
        <v>8.9283799999999996E-3</v>
      </c>
      <c r="S122" s="18">
        <v>8.5109699999999996E-3</v>
      </c>
      <c r="T122" s="18">
        <v>9.3776799999999993E-3</v>
      </c>
      <c r="U122" s="18">
        <v>1.0381100000000001E-2</v>
      </c>
      <c r="V122" s="18">
        <v>1.1516200000000001E-2</v>
      </c>
      <c r="W122" s="18">
        <v>1.17333E-2</v>
      </c>
      <c r="X122" s="18">
        <v>1.2097999999999999E-2</v>
      </c>
      <c r="Y122" s="18">
        <v>1.27262E-2</v>
      </c>
      <c r="Z122" s="18">
        <v>1.30153E-2</v>
      </c>
      <c r="AA122" s="18">
        <v>1.4267999999999999E-2</v>
      </c>
      <c r="AB122" s="18">
        <v>1.5433000000000001E-2</v>
      </c>
      <c r="AC122" s="18">
        <v>1.5952299999999999E-2</v>
      </c>
      <c r="AD122" s="18">
        <v>1.65141E-2</v>
      </c>
      <c r="AE122" s="18">
        <v>1.7249299999999999E-2</v>
      </c>
      <c r="AF122" s="18">
        <v>1.7286300000000001E-2</v>
      </c>
      <c r="AG122" s="18">
        <v>1.7460699999999999E-2</v>
      </c>
      <c r="AH122" s="18">
        <v>1.8860999999999999E-2</v>
      </c>
      <c r="AI122" s="18">
        <v>2.01221E-2</v>
      </c>
      <c r="AJ122" s="18">
        <v>2.1577300000000001E-2</v>
      </c>
      <c r="AK122" s="18">
        <v>2.1806900000000001E-2</v>
      </c>
      <c r="AL122" s="18">
        <v>2.31916E-2</v>
      </c>
      <c r="AM122" s="18">
        <v>2.4263400000000001E-2</v>
      </c>
      <c r="AN122" s="18">
        <v>2.60056E-2</v>
      </c>
      <c r="AO122" s="18">
        <v>2.6918600000000001E-2</v>
      </c>
      <c r="AP122" s="18">
        <v>2.88472E-2</v>
      </c>
      <c r="AQ122" s="18">
        <v>3.16438E-2</v>
      </c>
      <c r="AR122" s="18">
        <v>3.3218900000000003E-2</v>
      </c>
      <c r="AS122" s="18">
        <v>3.4187299999999997E-2</v>
      </c>
      <c r="AT122" s="18">
        <v>3.5032300000000002E-2</v>
      </c>
      <c r="AU122" s="18">
        <v>3.5663300000000002E-2</v>
      </c>
      <c r="AV122" s="18">
        <v>3.7477200000000002E-2</v>
      </c>
      <c r="AW122" s="18">
        <v>3.7968799999999997E-2</v>
      </c>
      <c r="AX122" s="18">
        <v>3.7719099999999998E-2</v>
      </c>
      <c r="AY122" s="18">
        <v>3.8863700000000001E-2</v>
      </c>
      <c r="AZ122" s="18">
        <v>4.0265000000000002E-2</v>
      </c>
      <c r="BA122" s="18">
        <v>4.1866399999999998E-2</v>
      </c>
      <c r="BB122" s="18">
        <v>4.3789399999999999E-2</v>
      </c>
      <c r="BC122" s="18">
        <v>4.6323499999999997E-2</v>
      </c>
      <c r="BD122" s="18">
        <v>4.9876900000000002E-2</v>
      </c>
      <c r="BE122" s="18">
        <v>4.8349099999999999E-2</v>
      </c>
      <c r="BF122" s="18">
        <v>5.0463800000000003E-2</v>
      </c>
      <c r="BG122" s="18">
        <v>5.0463800000000003E-2</v>
      </c>
      <c r="BH122" s="18">
        <v>5.0602099999999997E-2</v>
      </c>
      <c r="BI122" s="18">
        <v>5.0463800000000003E-2</v>
      </c>
      <c r="BJ122" s="18">
        <v>5.0463800000000003E-2</v>
      </c>
      <c r="BK122" s="18">
        <v>5.0463800000000003E-2</v>
      </c>
      <c r="BL122" s="18">
        <v>2.4119757413793099E-2</v>
      </c>
      <c r="BM122" s="18">
        <v>1.5636324222963401E-2</v>
      </c>
      <c r="BN122" s="18">
        <v>0.97808671345704501</v>
      </c>
      <c r="BO122" s="18">
        <v>0.99887692337576095</v>
      </c>
      <c r="BP122" s="18">
        <v>0.98816939119277503</v>
      </c>
      <c r="BQ122" s="18">
        <v>0</v>
      </c>
      <c r="BR122" s="18">
        <v>7.2418727498092095E-76</v>
      </c>
      <c r="BS122" s="18">
        <v>0</v>
      </c>
      <c r="BT122" s="18">
        <v>9.0565470331291896E-4</v>
      </c>
      <c r="BU122" s="18">
        <v>0.95665361904120005</v>
      </c>
      <c r="BV122" s="18">
        <v>0.95665361904120005</v>
      </c>
      <c r="BW122" s="18">
        <v>5.6364859999999996E-3</v>
      </c>
      <c r="BX122" s="18">
        <v>2.2341566939227899E-4</v>
      </c>
      <c r="BY122" s="18">
        <v>7.0535459999999999E-3</v>
      </c>
      <c r="BZ122" s="18">
        <v>7.2415140563282705E-4</v>
      </c>
      <c r="CA122" s="18">
        <v>8.6204939999999994E-3</v>
      </c>
      <c r="CB122" s="18">
        <v>5.6378388903018497E-4</v>
      </c>
      <c r="CC122" s="18">
        <v>1.169096E-2</v>
      </c>
      <c r="CD122" s="18">
        <v>8.6392568719768903E-4</v>
      </c>
      <c r="CE122" s="18">
        <v>1.5036539999999999E-2</v>
      </c>
      <c r="CF122" s="18">
        <v>1.4013426893518901E-3</v>
      </c>
      <c r="CG122" s="18">
        <v>1.8195880000000001E-2</v>
      </c>
      <c r="CH122" s="18">
        <v>1.2665452230378499E-3</v>
      </c>
      <c r="CI122" s="18">
        <v>2.3368960000000001E-2</v>
      </c>
      <c r="CJ122" s="18">
        <v>1.8325819880703801E-3</v>
      </c>
      <c r="CK122" s="18">
        <v>3.096316E-2</v>
      </c>
      <c r="CL122" s="18">
        <v>3.0324274439794902E-3</v>
      </c>
      <c r="CM122" s="18">
        <v>3.6772140000000002E-2</v>
      </c>
      <c r="CN122" s="18">
        <v>1.3306396367912701E-3</v>
      </c>
      <c r="CO122" s="18">
        <v>4.2221599999999998E-2</v>
      </c>
      <c r="CP122" s="18">
        <v>2.9374105714046802E-3</v>
      </c>
      <c r="CQ122" s="18">
        <v>4.9951139999999998E-2</v>
      </c>
      <c r="CR122" s="18">
        <v>9.3827410866974303E-4</v>
      </c>
      <c r="CS122" s="18">
        <v>5.0463800000000003E-2</v>
      </c>
      <c r="CT122" s="18">
        <v>0</v>
      </c>
    </row>
    <row r="123" spans="1:98" x14ac:dyDescent="0.25">
      <c r="A123" s="18">
        <v>206</v>
      </c>
      <c r="B123" s="18" t="s">
        <v>2176</v>
      </c>
      <c r="C123" s="18" t="s">
        <v>646</v>
      </c>
      <c r="D123" s="18" t="s">
        <v>458</v>
      </c>
      <c r="E123" s="18" t="s">
        <v>384</v>
      </c>
      <c r="F123" s="18">
        <v>0</v>
      </c>
      <c r="G123" s="18">
        <v>0</v>
      </c>
      <c r="H123" s="18">
        <v>0</v>
      </c>
      <c r="I123" s="18">
        <v>0</v>
      </c>
      <c r="J123" s="18">
        <v>0</v>
      </c>
      <c r="K123" s="18">
        <v>0</v>
      </c>
      <c r="L123" s="18">
        <v>0</v>
      </c>
      <c r="M123" s="18">
        <v>0</v>
      </c>
      <c r="N123" s="18">
        <v>0</v>
      </c>
      <c r="O123" s="18">
        <v>0</v>
      </c>
      <c r="P123" s="18">
        <v>0</v>
      </c>
      <c r="Q123" s="18">
        <v>0</v>
      </c>
      <c r="R123" s="18">
        <v>0</v>
      </c>
      <c r="S123" s="18">
        <v>0</v>
      </c>
      <c r="T123" s="18">
        <v>0</v>
      </c>
      <c r="U123" s="18">
        <v>0</v>
      </c>
      <c r="V123" s="18">
        <v>0</v>
      </c>
      <c r="W123" s="18">
        <v>0</v>
      </c>
      <c r="X123" s="18">
        <v>0</v>
      </c>
      <c r="Y123" s="18">
        <v>0</v>
      </c>
      <c r="Z123" s="18">
        <v>0</v>
      </c>
      <c r="AA123" s="18">
        <v>0</v>
      </c>
      <c r="AB123" s="18">
        <v>0</v>
      </c>
      <c r="AC123" s="18">
        <v>0</v>
      </c>
      <c r="AD123" s="18">
        <v>0</v>
      </c>
      <c r="AE123" s="18">
        <v>0</v>
      </c>
      <c r="AF123" s="18">
        <v>0</v>
      </c>
      <c r="AG123" s="18">
        <v>0</v>
      </c>
      <c r="AH123" s="18">
        <v>0</v>
      </c>
      <c r="AI123" s="18">
        <v>0</v>
      </c>
      <c r="AJ123" s="18">
        <v>0</v>
      </c>
      <c r="AK123" s="18">
        <v>0</v>
      </c>
      <c r="AL123" s="18">
        <v>0</v>
      </c>
      <c r="AM123" s="18">
        <v>0</v>
      </c>
      <c r="AN123" s="18">
        <v>0</v>
      </c>
      <c r="AO123" s="18">
        <v>0</v>
      </c>
      <c r="AP123" s="18">
        <v>0</v>
      </c>
      <c r="AQ123" s="18">
        <v>0</v>
      </c>
      <c r="AR123" s="18">
        <v>0</v>
      </c>
      <c r="AS123" s="18">
        <v>0</v>
      </c>
      <c r="AT123" s="18">
        <v>0</v>
      </c>
      <c r="AU123" s="18">
        <v>0</v>
      </c>
      <c r="AV123" s="18">
        <v>0</v>
      </c>
      <c r="AW123" s="18">
        <v>0</v>
      </c>
      <c r="AX123" s="18">
        <v>0</v>
      </c>
      <c r="AY123" s="18">
        <v>0</v>
      </c>
      <c r="AZ123" s="18">
        <v>0</v>
      </c>
      <c r="BA123" s="18">
        <v>0</v>
      </c>
      <c r="BB123" s="18">
        <v>0</v>
      </c>
      <c r="BC123" s="18">
        <v>0</v>
      </c>
      <c r="BD123" s="18">
        <v>0</v>
      </c>
      <c r="BE123" s="18">
        <v>0</v>
      </c>
      <c r="BF123" s="18">
        <v>0</v>
      </c>
      <c r="BG123" s="18">
        <v>0</v>
      </c>
      <c r="BH123" s="18">
        <v>0</v>
      </c>
      <c r="BI123" s="18">
        <v>0</v>
      </c>
      <c r="BJ123" s="18">
        <v>0</v>
      </c>
      <c r="BK123" s="18">
        <v>0</v>
      </c>
      <c r="BL123" s="18">
        <v>0</v>
      </c>
      <c r="BM123" s="18">
        <v>0</v>
      </c>
      <c r="BN123" s="18" t="s">
        <v>1903</v>
      </c>
      <c r="BO123" s="18" t="s">
        <v>1903</v>
      </c>
      <c r="BP123" s="18" t="s">
        <v>1903</v>
      </c>
      <c r="BQ123" s="18" t="s">
        <v>1903</v>
      </c>
      <c r="BR123" s="18" t="s">
        <v>1903</v>
      </c>
      <c r="BS123" s="18" t="s">
        <v>1903</v>
      </c>
      <c r="BT123" s="18">
        <v>0</v>
      </c>
      <c r="BU123" s="18" t="s">
        <v>1903</v>
      </c>
      <c r="BV123" s="18" t="s">
        <v>1903</v>
      </c>
      <c r="BW123" s="18">
        <v>0</v>
      </c>
      <c r="BX123" s="18">
        <v>0</v>
      </c>
      <c r="BY123" s="18">
        <v>0</v>
      </c>
      <c r="BZ123" s="18">
        <v>0</v>
      </c>
      <c r="CA123" s="18">
        <v>0</v>
      </c>
      <c r="CB123" s="18">
        <v>0</v>
      </c>
      <c r="CC123" s="18">
        <v>0</v>
      </c>
      <c r="CD123" s="18">
        <v>0</v>
      </c>
      <c r="CE123" s="18">
        <v>0</v>
      </c>
      <c r="CF123" s="18">
        <v>0</v>
      </c>
      <c r="CG123" s="18">
        <v>0</v>
      </c>
      <c r="CH123" s="18">
        <v>0</v>
      </c>
      <c r="CI123" s="18">
        <v>0</v>
      </c>
      <c r="CJ123" s="18">
        <v>0</v>
      </c>
      <c r="CK123" s="18">
        <v>0</v>
      </c>
      <c r="CL123" s="18">
        <v>0</v>
      </c>
      <c r="CM123" s="18">
        <v>0</v>
      </c>
      <c r="CN123" s="18">
        <v>0</v>
      </c>
      <c r="CO123" s="18">
        <v>0</v>
      </c>
      <c r="CP123" s="18">
        <v>0</v>
      </c>
      <c r="CQ123" s="18">
        <v>0</v>
      </c>
      <c r="CR123" s="18">
        <v>0</v>
      </c>
      <c r="CS123" s="18">
        <v>0</v>
      </c>
      <c r="CT123" s="18">
        <v>0</v>
      </c>
    </row>
    <row r="124" spans="1:98" x14ac:dyDescent="0.25">
      <c r="A124" s="18">
        <v>207</v>
      </c>
      <c r="B124" s="18" t="s">
        <v>2176</v>
      </c>
      <c r="C124" s="18" t="s">
        <v>647</v>
      </c>
      <c r="D124" s="18" t="s">
        <v>424</v>
      </c>
      <c r="E124" s="18" t="s">
        <v>386</v>
      </c>
      <c r="F124" s="18">
        <v>3.95801E-2</v>
      </c>
      <c r="G124" s="18">
        <v>3.95801E-2</v>
      </c>
      <c r="H124" s="18">
        <v>3.9688500000000002E-2</v>
      </c>
      <c r="I124" s="18">
        <v>4.0515700000000002E-2</v>
      </c>
      <c r="J124" s="18">
        <v>4.2013599999999998E-2</v>
      </c>
      <c r="K124" s="18">
        <v>4.4682600000000003E-2</v>
      </c>
      <c r="L124" s="18">
        <v>4.3692799999999997E-2</v>
      </c>
      <c r="M124" s="18">
        <v>4.6336000000000002E-2</v>
      </c>
      <c r="N124" s="18">
        <v>4.8141400000000001E-2</v>
      </c>
      <c r="O124" s="18">
        <v>4.8401600000000003E-2</v>
      </c>
      <c r="P124" s="18">
        <v>4.9648999999999999E-2</v>
      </c>
      <c r="Q124" s="18">
        <v>5.1858700000000001E-2</v>
      </c>
      <c r="R124" s="18">
        <v>5.31441E-2</v>
      </c>
      <c r="S124" s="18">
        <v>4.9925200000000003E-2</v>
      </c>
      <c r="T124" s="18">
        <v>5.1347499999999997E-2</v>
      </c>
      <c r="U124" s="18">
        <v>5.5775600000000002E-2</v>
      </c>
      <c r="V124" s="18">
        <v>5.9780899999999998E-2</v>
      </c>
      <c r="W124" s="18">
        <v>6.2876500000000002E-2</v>
      </c>
      <c r="X124" s="18">
        <v>6.5934699999999999E-2</v>
      </c>
      <c r="Y124" s="18">
        <v>7.0989099999999999E-2</v>
      </c>
      <c r="Z124" s="18">
        <v>7.6379299999999997E-2</v>
      </c>
      <c r="AA124" s="18">
        <v>8.0980700000000003E-2</v>
      </c>
      <c r="AB124" s="18">
        <v>8.5703600000000005E-2</v>
      </c>
      <c r="AC124" s="18">
        <v>8.8079599999999994E-2</v>
      </c>
      <c r="AD124" s="18">
        <v>9.1864899999999999E-2</v>
      </c>
      <c r="AE124" s="18">
        <v>9.4060900000000003E-2</v>
      </c>
      <c r="AF124" s="18">
        <v>9.7814700000000004E-2</v>
      </c>
      <c r="AG124" s="18">
        <v>0.102961</v>
      </c>
      <c r="AH124" s="18">
        <v>0.10655199999999999</v>
      </c>
      <c r="AI124" s="18">
        <v>0.11326899999999999</v>
      </c>
      <c r="AJ124" s="18">
        <v>0.11673699999999999</v>
      </c>
      <c r="AK124" s="18">
        <v>0.11915199999999999</v>
      </c>
      <c r="AL124" s="18">
        <v>0.13452</v>
      </c>
      <c r="AM124" s="18">
        <v>0.141988</v>
      </c>
      <c r="AN124" s="18">
        <v>0.15231900000000001</v>
      </c>
      <c r="AO124" s="18">
        <v>0.15</v>
      </c>
      <c r="AP124" s="18">
        <v>0.14277000000000001</v>
      </c>
      <c r="AQ124" s="18">
        <v>0.15276600000000001</v>
      </c>
      <c r="AR124" s="18">
        <v>0.171627</v>
      </c>
      <c r="AS124" s="18">
        <v>0.18587899999999999</v>
      </c>
      <c r="AT124" s="18">
        <v>0.184919</v>
      </c>
      <c r="AU124" s="18">
        <v>0.19825599999999999</v>
      </c>
      <c r="AV124" s="18">
        <v>0.21723700000000001</v>
      </c>
      <c r="AW124" s="18">
        <v>0.222492</v>
      </c>
      <c r="AX124" s="18">
        <v>0.23003299999999999</v>
      </c>
      <c r="AY124" s="18">
        <v>0.24265700000000001</v>
      </c>
      <c r="AZ124" s="18">
        <v>0.26581199999999999</v>
      </c>
      <c r="BA124" s="18">
        <v>0.28734799999999999</v>
      </c>
      <c r="BB124" s="18">
        <v>0.30527599999999999</v>
      </c>
      <c r="BC124" s="18">
        <v>0.32401799999999997</v>
      </c>
      <c r="BD124" s="18">
        <v>0.35321799999999998</v>
      </c>
      <c r="BE124" s="18">
        <v>0.35801100000000002</v>
      </c>
      <c r="BF124" s="18">
        <v>0.36828499999999997</v>
      </c>
      <c r="BG124" s="18">
        <v>0.36828499999999997</v>
      </c>
      <c r="BH124" s="18">
        <v>0.36929400000000001</v>
      </c>
      <c r="BI124" s="18">
        <v>0.36828499999999997</v>
      </c>
      <c r="BJ124" s="18">
        <v>0.36828499999999997</v>
      </c>
      <c r="BK124" s="18">
        <v>0.36828499999999997</v>
      </c>
      <c r="BL124" s="18">
        <v>0.15188505862068999</v>
      </c>
      <c r="BM124" s="18">
        <v>0.11266143635984099</v>
      </c>
      <c r="BN124" s="18">
        <v>0.93904169914072</v>
      </c>
      <c r="BO124" s="18">
        <v>0.99826151032457799</v>
      </c>
      <c r="BP124" s="18">
        <v>0.98209955463753695</v>
      </c>
      <c r="BQ124" s="18">
        <v>0</v>
      </c>
      <c r="BR124" s="19">
        <v>1.47815918045243E-70</v>
      </c>
      <c r="BS124" s="18">
        <v>0</v>
      </c>
      <c r="BT124" s="18">
        <v>6.2648515180410798E-3</v>
      </c>
      <c r="BU124" s="18">
        <v>0.88179931272508405</v>
      </c>
      <c r="BV124" s="18">
        <v>0.88179931272508405</v>
      </c>
      <c r="BW124" s="18">
        <v>4.0275600000000002E-2</v>
      </c>
      <c r="BX124" s="19">
        <v>1.04766632569726E-3</v>
      </c>
      <c r="BY124" s="18">
        <v>4.6250880000000001E-2</v>
      </c>
      <c r="BZ124" s="18">
        <v>2.0742578942841202E-3</v>
      </c>
      <c r="CA124" s="18">
        <v>5.1184899999999998E-2</v>
      </c>
      <c r="CB124" s="19">
        <v>1.43742327969182E-3</v>
      </c>
      <c r="CC124" s="18">
        <v>6.3071360000000007E-2</v>
      </c>
      <c r="CD124" s="18">
        <v>5.8090992002202899E-3</v>
      </c>
      <c r="CE124" s="18">
        <v>8.4601620000000002E-2</v>
      </c>
      <c r="CF124" s="18">
        <v>6.05771303769005E-3</v>
      </c>
      <c r="CG124" s="18">
        <v>0.10293152</v>
      </c>
      <c r="CH124" s="18">
        <v>7.4973659265771403E-3</v>
      </c>
      <c r="CI124" s="18">
        <v>0.13294320000000001</v>
      </c>
      <c r="CJ124" s="18">
        <v>1.5104258065194699E-2</v>
      </c>
      <c r="CK124" s="18">
        <v>0.16060840000000001</v>
      </c>
      <c r="CL124" s="18">
        <v>1.76936618115075E-2</v>
      </c>
      <c r="CM124" s="18">
        <v>0.21058740000000001</v>
      </c>
      <c r="CN124" s="18">
        <v>1.85404842520361E-2</v>
      </c>
      <c r="CO124" s="18">
        <v>0.2850222</v>
      </c>
      <c r="CP124" s="18">
        <v>3.2016168309152798E-2</v>
      </c>
      <c r="CQ124" s="18">
        <v>0.36341859999999998</v>
      </c>
      <c r="CR124" s="18">
        <v>7.3344802337997998E-3</v>
      </c>
      <c r="CS124" s="18">
        <v>0.36828499999999997</v>
      </c>
      <c r="CT124" s="18">
        <v>0</v>
      </c>
    </row>
    <row r="125" spans="1:98" x14ac:dyDescent="0.25">
      <c r="A125" s="18">
        <v>208</v>
      </c>
      <c r="B125" s="18" t="s">
        <v>2176</v>
      </c>
      <c r="C125" s="18" t="s">
        <v>648</v>
      </c>
      <c r="D125" s="18" t="s">
        <v>418</v>
      </c>
      <c r="E125" s="18" t="s">
        <v>324</v>
      </c>
      <c r="F125" s="18">
        <v>0.54464800000000002</v>
      </c>
      <c r="G125" s="18">
        <v>0.54464800000000002</v>
      </c>
      <c r="H125" s="18">
        <v>0.54614099999999999</v>
      </c>
      <c r="I125" s="18">
        <v>0.56381000000000003</v>
      </c>
      <c r="J125" s="18">
        <v>0.58547099999999996</v>
      </c>
      <c r="K125" s="18">
        <v>0.61647300000000005</v>
      </c>
      <c r="L125" s="18">
        <v>0.64741099999999996</v>
      </c>
      <c r="M125" s="18">
        <v>0.67883300000000002</v>
      </c>
      <c r="N125" s="18">
        <v>0.71047199999999999</v>
      </c>
      <c r="O125" s="18">
        <v>0.74877000000000005</v>
      </c>
      <c r="P125" s="18">
        <v>0.78242800000000001</v>
      </c>
      <c r="Q125" s="18">
        <v>0.82847899999999997</v>
      </c>
      <c r="R125" s="18">
        <v>0.87086399999999997</v>
      </c>
      <c r="S125" s="18">
        <v>1.01386</v>
      </c>
      <c r="T125" s="18">
        <v>1.0485500000000001</v>
      </c>
      <c r="U125" s="18">
        <v>1.1812199999999999</v>
      </c>
      <c r="V125" s="18">
        <v>1.2923</v>
      </c>
      <c r="W125" s="18">
        <v>1.3310999999999999</v>
      </c>
      <c r="X125" s="18">
        <v>1.34009</v>
      </c>
      <c r="Y125" s="18">
        <v>1.40913</v>
      </c>
      <c r="Z125" s="18">
        <v>1.4982899999999999</v>
      </c>
      <c r="AA125" s="18">
        <v>1.6267499999999999</v>
      </c>
      <c r="AB125" s="18">
        <v>1.85192</v>
      </c>
      <c r="AC125" s="18">
        <v>1.93432</v>
      </c>
      <c r="AD125" s="18">
        <v>1.9255899999999999</v>
      </c>
      <c r="AE125" s="18">
        <v>2.00339</v>
      </c>
      <c r="AF125" s="18">
        <v>2.0352399999999999</v>
      </c>
      <c r="AG125" s="18">
        <v>1.92526</v>
      </c>
      <c r="AH125" s="18">
        <v>2.05654</v>
      </c>
      <c r="AI125" s="18">
        <v>2.2607300000000001</v>
      </c>
      <c r="AJ125" s="18">
        <v>2.3609</v>
      </c>
      <c r="AK125" s="18">
        <v>2.45804</v>
      </c>
      <c r="AL125" s="18">
        <v>2.4176099999999998</v>
      </c>
      <c r="AM125" s="18">
        <v>2.5132300000000001</v>
      </c>
      <c r="AN125" s="18">
        <v>2.61578</v>
      </c>
      <c r="AO125" s="18">
        <v>2.66859</v>
      </c>
      <c r="AP125" s="18">
        <v>2.7498800000000001</v>
      </c>
      <c r="AQ125" s="18">
        <v>2.8883100000000002</v>
      </c>
      <c r="AR125" s="18">
        <v>2.8802300000000001</v>
      </c>
      <c r="AS125" s="18">
        <v>2.9435699999999998</v>
      </c>
      <c r="AT125" s="18">
        <v>2.8751899999999999</v>
      </c>
      <c r="AU125" s="18">
        <v>2.8900700000000001</v>
      </c>
      <c r="AV125" s="18">
        <v>2.9077299999999999</v>
      </c>
      <c r="AW125" s="18">
        <v>2.8351199999999999</v>
      </c>
      <c r="AX125" s="18">
        <v>2.8105899999999999</v>
      </c>
      <c r="AY125" s="18">
        <v>3.22038</v>
      </c>
      <c r="AZ125" s="18">
        <v>3.5251899999999998</v>
      </c>
      <c r="BA125" s="18">
        <v>3.6932100000000001</v>
      </c>
      <c r="BB125" s="18">
        <v>3.7911100000000002</v>
      </c>
      <c r="BC125" s="18">
        <v>3.93493</v>
      </c>
      <c r="BD125" s="18">
        <v>3.9160599999999999</v>
      </c>
      <c r="BE125" s="18">
        <v>3.9631599999999998</v>
      </c>
      <c r="BF125" s="18">
        <v>4.2876099999999999</v>
      </c>
      <c r="BG125" s="18">
        <v>4.2876099999999999</v>
      </c>
      <c r="BH125" s="18">
        <v>4.2993600000000001</v>
      </c>
      <c r="BI125" s="18">
        <v>4.2876099999999999</v>
      </c>
      <c r="BJ125" s="18">
        <v>4.2876099999999999</v>
      </c>
      <c r="BK125" s="18">
        <v>4.2876099999999999</v>
      </c>
      <c r="BL125" s="18">
        <v>2.2241209999999998</v>
      </c>
      <c r="BM125" s="18">
        <v>1.2290288575923101</v>
      </c>
      <c r="BN125" s="18">
        <v>0.99004838513309901</v>
      </c>
      <c r="BO125" s="18">
        <v>0.99456903201747804</v>
      </c>
      <c r="BP125" s="18">
        <v>0.96146211034972695</v>
      </c>
      <c r="BQ125" s="18">
        <v>0</v>
      </c>
      <c r="BR125" s="18">
        <v>1.00121475687804E-56</v>
      </c>
      <c r="BS125" s="18">
        <v>0</v>
      </c>
      <c r="BT125" s="18">
        <v>7.2055829216523995E-2</v>
      </c>
      <c r="BU125" s="18">
        <v>0.98019580490465297</v>
      </c>
      <c r="BV125" s="18">
        <v>0.98019580490465297</v>
      </c>
      <c r="BW125" s="18">
        <v>0.55694359999999998</v>
      </c>
      <c r="BX125" s="18">
        <v>1.78886816534925E-2</v>
      </c>
      <c r="BY125" s="18">
        <v>0.68039179999999999</v>
      </c>
      <c r="BZ125" s="18">
        <v>5.1855984916883001E-2</v>
      </c>
      <c r="CA125" s="18">
        <v>0.90883619999999998</v>
      </c>
      <c r="CB125" s="18">
        <v>0.116649201742661</v>
      </c>
      <c r="CC125" s="18">
        <v>1.3107679999999999</v>
      </c>
      <c r="CD125" s="18">
        <v>8.3773510550770203E-2</v>
      </c>
      <c r="CE125" s="18">
        <v>1.767374</v>
      </c>
      <c r="CF125" s="18">
        <v>0.19508498412230499</v>
      </c>
      <c r="CG125" s="18">
        <v>2.0562320000000001</v>
      </c>
      <c r="CH125" s="18">
        <v>0.12470578643350901</v>
      </c>
      <c r="CI125" s="18">
        <v>2.473112</v>
      </c>
      <c r="CJ125" s="18">
        <v>9.7291806283982707E-2</v>
      </c>
      <c r="CK125" s="18">
        <v>2.8261159999999999</v>
      </c>
      <c r="CL125" s="18">
        <v>0.11315722371992</v>
      </c>
      <c r="CM125" s="18">
        <v>2.86374</v>
      </c>
      <c r="CN125" s="18">
        <v>4.0010993489289999E-2</v>
      </c>
      <c r="CO125" s="18">
        <v>3.6329639999999999</v>
      </c>
      <c r="CP125" s="18">
        <v>0.27461973486987401</v>
      </c>
      <c r="CQ125" s="18">
        <v>4.15076</v>
      </c>
      <c r="CR125" s="18">
        <v>0.19353013654209</v>
      </c>
      <c r="CS125" s="18">
        <v>4.2876099999999999</v>
      </c>
      <c r="CT125" s="18">
        <v>0</v>
      </c>
    </row>
    <row r="126" spans="1:98" x14ac:dyDescent="0.25">
      <c r="A126" s="18">
        <v>209</v>
      </c>
      <c r="B126" s="18" t="s">
        <v>2176</v>
      </c>
      <c r="C126" s="18" t="s">
        <v>649</v>
      </c>
      <c r="D126" s="18" t="s">
        <v>418</v>
      </c>
      <c r="E126" s="18" t="s">
        <v>388</v>
      </c>
      <c r="F126" s="18">
        <v>7.6970800000000006E-2</v>
      </c>
      <c r="G126" s="18">
        <v>7.6970800000000006E-2</v>
      </c>
      <c r="H126" s="18">
        <v>7.7181700000000006E-2</v>
      </c>
      <c r="I126" s="18">
        <v>7.6325799999999999E-2</v>
      </c>
      <c r="J126" s="18">
        <v>8.1595699999999993E-2</v>
      </c>
      <c r="K126" s="18">
        <v>9.5855300000000004E-2</v>
      </c>
      <c r="L126" s="18">
        <v>7.8809699999999996E-2</v>
      </c>
      <c r="M126" s="18">
        <v>8.8663000000000006E-2</v>
      </c>
      <c r="N126" s="18">
        <v>9.3502500000000002E-2</v>
      </c>
      <c r="O126" s="18">
        <v>8.8035699999999995E-2</v>
      </c>
      <c r="P126" s="18">
        <v>9.3724100000000005E-2</v>
      </c>
      <c r="Q126" s="18">
        <v>0.10301399999999999</v>
      </c>
      <c r="R126" s="18">
        <v>0.10441</v>
      </c>
      <c r="S126" s="18">
        <v>0.108282</v>
      </c>
      <c r="T126" s="18">
        <v>0.11366800000000001</v>
      </c>
      <c r="U126" s="18">
        <v>0.12495299999999999</v>
      </c>
      <c r="V126" s="18">
        <v>0.13525000000000001</v>
      </c>
      <c r="W126" s="18">
        <v>0.141122</v>
      </c>
      <c r="X126" s="18">
        <v>0.14167099999999999</v>
      </c>
      <c r="Y126" s="18">
        <v>0.15531500000000001</v>
      </c>
      <c r="Z126" s="18">
        <v>0.16864699999999999</v>
      </c>
      <c r="AA126" s="18">
        <v>0.17163500000000001</v>
      </c>
      <c r="AB126" s="18">
        <v>0.17338999999999999</v>
      </c>
      <c r="AC126" s="18">
        <v>0.17028299999999999</v>
      </c>
      <c r="AD126" s="18">
        <v>0.17782600000000001</v>
      </c>
      <c r="AE126" s="18">
        <v>0.17124200000000001</v>
      </c>
      <c r="AF126" s="18">
        <v>0.159472</v>
      </c>
      <c r="AG126" s="18">
        <v>0.15968399999999999</v>
      </c>
      <c r="AH126" s="18">
        <v>0.168598</v>
      </c>
      <c r="AI126" s="18">
        <v>0.17043900000000001</v>
      </c>
      <c r="AJ126" s="18">
        <v>0.18156800000000001</v>
      </c>
      <c r="AK126" s="18">
        <v>0.187722</v>
      </c>
      <c r="AL126" s="18">
        <v>0.19307099999999999</v>
      </c>
      <c r="AM126" s="18">
        <v>0.19612299999999999</v>
      </c>
      <c r="AN126" s="18">
        <v>0.19494400000000001</v>
      </c>
      <c r="AO126" s="18">
        <v>0.22364500000000001</v>
      </c>
      <c r="AP126" s="18">
        <v>0.193219</v>
      </c>
      <c r="AQ126" s="18">
        <v>0.19813600000000001</v>
      </c>
      <c r="AR126" s="18">
        <v>0.20277000000000001</v>
      </c>
      <c r="AS126" s="18">
        <v>0.209426</v>
      </c>
      <c r="AT126" s="18">
        <v>0.21367900000000001</v>
      </c>
      <c r="AU126" s="18">
        <v>0.20117099999999999</v>
      </c>
      <c r="AV126" s="18">
        <v>0.20005300000000001</v>
      </c>
      <c r="AW126" s="18">
        <v>0.20933499999999999</v>
      </c>
      <c r="AX126" s="18">
        <v>0.224303</v>
      </c>
      <c r="AY126" s="18">
        <v>0.22244900000000001</v>
      </c>
      <c r="AZ126" s="18">
        <v>0.23769100000000001</v>
      </c>
      <c r="BA126" s="18">
        <v>0.250274</v>
      </c>
      <c r="BB126" s="18">
        <v>0.27086199999999999</v>
      </c>
      <c r="BC126" s="18">
        <v>0.289688</v>
      </c>
      <c r="BD126" s="18">
        <v>0.30995499999999998</v>
      </c>
      <c r="BE126" s="18">
        <v>0.31262499999999999</v>
      </c>
      <c r="BF126" s="18">
        <v>0.33417000000000002</v>
      </c>
      <c r="BG126" s="18">
        <v>0.33417000000000002</v>
      </c>
      <c r="BH126" s="18">
        <v>0.33508599999999999</v>
      </c>
      <c r="BI126" s="18">
        <v>0.33417000000000002</v>
      </c>
      <c r="BJ126" s="18">
        <v>0.33417000000000002</v>
      </c>
      <c r="BK126" s="18">
        <v>0.33417000000000002</v>
      </c>
      <c r="BL126" s="18">
        <v>0.18405484655172399</v>
      </c>
      <c r="BM126" s="18">
        <v>7.8209103734309199E-2</v>
      </c>
      <c r="BN126" s="18">
        <v>0.96392174471030601</v>
      </c>
      <c r="BO126" s="18">
        <v>0.98570708408043695</v>
      </c>
      <c r="BP126" s="18">
        <v>0.92018722177410806</v>
      </c>
      <c r="BQ126" s="18">
        <v>0</v>
      </c>
      <c r="BR126" s="19">
        <v>5.2113431685661198E-45</v>
      </c>
      <c r="BS126" s="18">
        <v>0</v>
      </c>
      <c r="BT126" s="18">
        <v>4.4642623304315303E-3</v>
      </c>
      <c r="BU126" s="18">
        <v>0.92914512992535703</v>
      </c>
      <c r="BV126" s="18">
        <v>0.92914512992535703</v>
      </c>
      <c r="BW126" s="18">
        <v>7.7808959999999996E-2</v>
      </c>
      <c r="BX126" s="18">
        <v>2.1411237056741901E-3</v>
      </c>
      <c r="BY126" s="18">
        <v>8.8973239999999995E-2</v>
      </c>
      <c r="BZ126" s="18">
        <v>6.56029194152212E-3</v>
      </c>
      <c r="CA126" s="18">
        <v>0.10461962</v>
      </c>
      <c r="CB126" s="18">
        <v>7.3590169195348401E-3</v>
      </c>
      <c r="CC126" s="18">
        <v>0.13966219999999999</v>
      </c>
      <c r="CD126" s="18">
        <v>1.1034089391517499E-2</v>
      </c>
      <c r="CE126" s="18">
        <v>0.17235619999999999</v>
      </c>
      <c r="CF126" s="18">
        <v>3.5200819166604702E-3</v>
      </c>
      <c r="CG126" s="18">
        <v>0.16588700000000001</v>
      </c>
      <c r="CH126" s="18">
        <v>5.8389999999999996E-3</v>
      </c>
      <c r="CI126" s="18">
        <v>0.19068560000000001</v>
      </c>
      <c r="CJ126" s="18">
        <v>6.0270842287129204E-3</v>
      </c>
      <c r="CK126" s="18">
        <v>0.20543919999999999</v>
      </c>
      <c r="CL126" s="18">
        <v>1.18019105953231E-2</v>
      </c>
      <c r="CM126" s="18">
        <v>0.20970820000000001</v>
      </c>
      <c r="CN126" s="18">
        <v>9.9375725003644708E-3</v>
      </c>
      <c r="CO126" s="18">
        <v>0.2541928</v>
      </c>
      <c r="CP126" s="18">
        <v>2.6613467863095201E-2</v>
      </c>
      <c r="CQ126" s="18">
        <v>0.32520120000000002</v>
      </c>
      <c r="CR126" s="18">
        <v>1.27396569694792E-2</v>
      </c>
      <c r="CS126" s="18">
        <v>0.33417000000000002</v>
      </c>
      <c r="CT126" s="18">
        <v>0</v>
      </c>
    </row>
    <row r="127" spans="1:98" x14ac:dyDescent="0.25">
      <c r="A127" s="18">
        <v>21</v>
      </c>
      <c r="B127" s="18" t="s">
        <v>2176</v>
      </c>
      <c r="C127" s="18" t="s">
        <v>441</v>
      </c>
      <c r="D127" s="18" t="s">
        <v>426</v>
      </c>
      <c r="E127" s="18" t="s">
        <v>28</v>
      </c>
      <c r="F127" s="18">
        <v>1.53516E-2</v>
      </c>
      <c r="G127" s="18">
        <v>1.53516E-2</v>
      </c>
      <c r="H127" s="18">
        <v>1.53936E-2</v>
      </c>
      <c r="I127" s="18">
        <v>1.6217100000000002E-2</v>
      </c>
      <c r="J127" s="18">
        <v>1.69658E-2</v>
      </c>
      <c r="K127" s="18">
        <v>1.7784100000000001E-2</v>
      </c>
      <c r="L127" s="18">
        <v>1.8815700000000001E-2</v>
      </c>
      <c r="M127" s="18">
        <v>2.23649E-2</v>
      </c>
      <c r="N127" s="18">
        <v>2.3642699999999999E-2</v>
      </c>
      <c r="O127" s="18">
        <v>2.4699499999999999E-2</v>
      </c>
      <c r="P127" s="18">
        <v>2.59653E-2</v>
      </c>
      <c r="Q127" s="18">
        <v>2.76122E-2</v>
      </c>
      <c r="R127" s="18">
        <v>2.69661E-2</v>
      </c>
      <c r="S127" s="18">
        <v>3.0312200000000001E-2</v>
      </c>
      <c r="T127" s="18">
        <v>3.1674899999999999E-2</v>
      </c>
      <c r="U127" s="18">
        <v>3.3827500000000003E-2</v>
      </c>
      <c r="V127" s="18">
        <v>3.4696200000000003E-2</v>
      </c>
      <c r="W127" s="18">
        <v>3.77271E-2</v>
      </c>
      <c r="X127" s="18">
        <v>3.8917800000000002E-2</v>
      </c>
      <c r="Y127" s="18">
        <v>4.0106500000000003E-2</v>
      </c>
      <c r="Z127" s="18">
        <v>4.3015400000000002E-2</v>
      </c>
      <c r="AA127" s="18">
        <v>4.5998799999999999E-2</v>
      </c>
      <c r="AB127" s="18">
        <v>4.7417899999999999E-2</v>
      </c>
      <c r="AC127" s="18">
        <v>4.8507500000000002E-2</v>
      </c>
      <c r="AD127" s="18">
        <v>4.98971E-2</v>
      </c>
      <c r="AE127" s="18">
        <v>5.1534299999999998E-2</v>
      </c>
      <c r="AF127" s="18">
        <v>5.3930600000000002E-2</v>
      </c>
      <c r="AG127" s="18">
        <v>5.8529299999999999E-2</v>
      </c>
      <c r="AH127" s="18">
        <v>6.0109299999999997E-2</v>
      </c>
      <c r="AI127" s="18">
        <v>6.1867600000000002E-2</v>
      </c>
      <c r="AJ127" s="18">
        <v>6.3801899999999995E-2</v>
      </c>
      <c r="AK127" s="18">
        <v>6.5023999999999998E-2</v>
      </c>
      <c r="AL127" s="18">
        <v>6.6555600000000006E-2</v>
      </c>
      <c r="AM127" s="18">
        <v>6.5057000000000004E-2</v>
      </c>
      <c r="AN127" s="18">
        <v>6.4403100000000005E-2</v>
      </c>
      <c r="AO127" s="18">
        <v>6.4806500000000003E-2</v>
      </c>
      <c r="AP127" s="18">
        <v>6.8394700000000003E-2</v>
      </c>
      <c r="AQ127" s="18">
        <v>7.4997400000000006E-2</v>
      </c>
      <c r="AR127" s="18">
        <v>7.40677E-2</v>
      </c>
      <c r="AS127" s="18">
        <v>7.2408799999999995E-2</v>
      </c>
      <c r="AT127" s="18">
        <v>7.4405799999999994E-2</v>
      </c>
      <c r="AU127" s="18">
        <v>7.7078999999999995E-2</v>
      </c>
      <c r="AV127" s="18">
        <v>7.9478699999999999E-2</v>
      </c>
      <c r="AW127" s="18">
        <v>8.0667699999999995E-2</v>
      </c>
      <c r="AX127" s="18">
        <v>8.2244300000000006E-2</v>
      </c>
      <c r="AY127" s="18">
        <v>8.3522799999999994E-2</v>
      </c>
      <c r="AZ127" s="18">
        <v>8.4828899999999999E-2</v>
      </c>
      <c r="BA127" s="18">
        <v>9.7957000000000002E-2</v>
      </c>
      <c r="BB127" s="18">
        <v>0.102906</v>
      </c>
      <c r="BC127" s="18">
        <v>0.105813</v>
      </c>
      <c r="BD127" s="18">
        <v>0.107589</v>
      </c>
      <c r="BE127" s="18">
        <v>0.107629</v>
      </c>
      <c r="BF127" s="18">
        <v>0.108982</v>
      </c>
      <c r="BG127" s="18">
        <v>0.108982</v>
      </c>
      <c r="BH127" s="18">
        <v>0.10928</v>
      </c>
      <c r="BI127" s="18">
        <v>0.108982</v>
      </c>
      <c r="BJ127" s="18">
        <v>0.108982</v>
      </c>
      <c r="BK127" s="18">
        <v>0.108982</v>
      </c>
      <c r="BL127" s="18">
        <v>5.95349672413793E-2</v>
      </c>
      <c r="BM127" s="18">
        <v>3.0761539673249599E-2</v>
      </c>
      <c r="BN127" s="18">
        <v>0.99142227259316695</v>
      </c>
      <c r="BO127" s="18">
        <v>0.99764609727339404</v>
      </c>
      <c r="BP127" s="18">
        <v>0.978457652704394</v>
      </c>
      <c r="BQ127" s="18">
        <v>0</v>
      </c>
      <c r="BR127" s="19">
        <v>7.1038408993846302E-67</v>
      </c>
      <c r="BS127" s="18">
        <v>0</v>
      </c>
      <c r="BT127" s="18">
        <v>1.8059983973668699E-3</v>
      </c>
      <c r="BU127" s="18">
        <v>0.98291812259379696</v>
      </c>
      <c r="BV127" s="18">
        <v>0.98291812259379696</v>
      </c>
      <c r="BW127" s="18">
        <v>1.5855939999999999E-2</v>
      </c>
      <c r="BX127" s="18">
        <v>7.2192480771892005E-4</v>
      </c>
      <c r="BY127" s="18">
        <v>2.1461379999999999E-2</v>
      </c>
      <c r="BZ127" s="18">
        <v>3.02415018343997E-3</v>
      </c>
      <c r="CA127" s="18">
        <v>2.8506139999999999E-2</v>
      </c>
      <c r="CB127" s="18">
        <v>2.3942437476163498E-3</v>
      </c>
      <c r="CC127" s="18">
        <v>3.7055020000000001E-2</v>
      </c>
      <c r="CD127" s="18">
        <v>2.7025029226626202E-3</v>
      </c>
      <c r="CE127" s="18">
        <v>4.6967340000000003E-2</v>
      </c>
      <c r="CF127" s="18">
        <v>2.6322276825913099E-3</v>
      </c>
      <c r="CG127" s="18">
        <v>5.7194219999999997E-2</v>
      </c>
      <c r="CH127" s="18">
        <v>4.3245381414666701E-3</v>
      </c>
      <c r="CI127" s="18">
        <v>6.4968319999999996E-2</v>
      </c>
      <c r="CJ127" s="18">
        <v>1.02596679624635E-3</v>
      </c>
      <c r="CK127" s="18">
        <v>7.0935020000000001E-2</v>
      </c>
      <c r="CL127" s="18">
        <v>4.2573649663847201E-3</v>
      </c>
      <c r="CM127" s="18">
        <v>7.8775100000000001E-2</v>
      </c>
      <c r="CN127" s="18">
        <v>3.0854446219305302E-3</v>
      </c>
      <c r="CO127" s="18">
        <v>9.5005539999999999E-2</v>
      </c>
      <c r="CP127" s="18">
        <v>1.02876976966666E-2</v>
      </c>
      <c r="CQ127" s="18">
        <v>0.1084924</v>
      </c>
      <c r="CR127" s="18">
        <v>8.15677816297584E-4</v>
      </c>
      <c r="CS127" s="18">
        <v>0.108982</v>
      </c>
      <c r="CT127" s="19">
        <v>0</v>
      </c>
    </row>
    <row r="128" spans="1:98" x14ac:dyDescent="0.25">
      <c r="A128" s="18">
        <v>210</v>
      </c>
      <c r="B128" s="18" t="s">
        <v>2176</v>
      </c>
      <c r="C128" s="18" t="s">
        <v>650</v>
      </c>
      <c r="D128" s="18" t="s">
        <v>418</v>
      </c>
      <c r="E128" s="18" t="s">
        <v>390</v>
      </c>
      <c r="F128" s="18">
        <v>6.9361199999999998E-2</v>
      </c>
      <c r="G128" s="18">
        <v>6.9361199999999998E-2</v>
      </c>
      <c r="H128" s="18">
        <v>6.9551199999999994E-2</v>
      </c>
      <c r="I128" s="18">
        <v>6.8348599999999995E-2</v>
      </c>
      <c r="J128" s="18">
        <v>6.9666500000000006E-2</v>
      </c>
      <c r="K128" s="18">
        <v>7.1965100000000004E-2</v>
      </c>
      <c r="L128" s="18">
        <v>7.6763899999999996E-2</v>
      </c>
      <c r="M128" s="18">
        <v>8.55799E-2</v>
      </c>
      <c r="N128" s="18">
        <v>9.2672900000000002E-2</v>
      </c>
      <c r="O128" s="18">
        <v>9.7132700000000002E-2</v>
      </c>
      <c r="P128" s="18">
        <v>0.10391300000000001</v>
      </c>
      <c r="Q128" s="18">
        <v>0.112221</v>
      </c>
      <c r="R128" s="18">
        <v>0.111694</v>
      </c>
      <c r="S128" s="18">
        <v>0.123733</v>
      </c>
      <c r="T128" s="18">
        <v>0.131602</v>
      </c>
      <c r="U128" s="18">
        <v>0.145736</v>
      </c>
      <c r="V128" s="18">
        <v>0.15787599999999999</v>
      </c>
      <c r="W128" s="18">
        <v>0.15365200000000001</v>
      </c>
      <c r="X128" s="18">
        <v>0.16122300000000001</v>
      </c>
      <c r="Y128" s="18">
        <v>0.16189799999999999</v>
      </c>
      <c r="Z128" s="18">
        <v>0.17106299999999999</v>
      </c>
      <c r="AA128" s="18">
        <v>0.184449</v>
      </c>
      <c r="AB128" s="18">
        <v>0.196961</v>
      </c>
      <c r="AC128" s="18">
        <v>0.203848</v>
      </c>
      <c r="AD128" s="18">
        <v>0.206037</v>
      </c>
      <c r="AE128" s="18">
        <v>0.20094100000000001</v>
      </c>
      <c r="AF128" s="18">
        <v>0.193299</v>
      </c>
      <c r="AG128" s="18">
        <v>0.186886</v>
      </c>
      <c r="AH128" s="18">
        <v>0.174702</v>
      </c>
      <c r="AI128" s="18">
        <v>0.19591</v>
      </c>
      <c r="AJ128" s="18">
        <v>0.23225399999999999</v>
      </c>
      <c r="AK128" s="18">
        <v>0.24065500000000001</v>
      </c>
      <c r="AL128" s="18">
        <v>0.23144600000000001</v>
      </c>
      <c r="AM128" s="18">
        <v>0.23733299999999999</v>
      </c>
      <c r="AN128" s="18">
        <v>0.23852100000000001</v>
      </c>
      <c r="AO128" s="18">
        <v>0.24493300000000001</v>
      </c>
      <c r="AP128" s="18">
        <v>0.25005300000000003</v>
      </c>
      <c r="AQ128" s="18">
        <v>0.25784000000000001</v>
      </c>
      <c r="AR128" s="18">
        <v>0.25874599999999998</v>
      </c>
      <c r="AS128" s="18">
        <v>0.27827299999999999</v>
      </c>
      <c r="AT128" s="18">
        <v>0.26789000000000002</v>
      </c>
      <c r="AU128" s="18">
        <v>0.27072200000000002</v>
      </c>
      <c r="AV128" s="18">
        <v>0.27871699999999999</v>
      </c>
      <c r="AW128" s="18">
        <v>0.29398800000000003</v>
      </c>
      <c r="AX128" s="18">
        <v>0.300458</v>
      </c>
      <c r="AY128" s="18">
        <v>0.320382</v>
      </c>
      <c r="AZ128" s="18">
        <v>0.34709899999999999</v>
      </c>
      <c r="BA128" s="18">
        <v>0.38277600000000001</v>
      </c>
      <c r="BB128" s="18">
        <v>0.43803999999999998</v>
      </c>
      <c r="BC128" s="18">
        <v>0.45471600000000001</v>
      </c>
      <c r="BD128" s="18">
        <v>0.49548199999999998</v>
      </c>
      <c r="BE128" s="18">
        <v>0.48512899999999998</v>
      </c>
      <c r="BF128" s="18">
        <v>0.53071500000000005</v>
      </c>
      <c r="BG128" s="18">
        <v>0.53071500000000005</v>
      </c>
      <c r="BH128" s="18">
        <v>0.532169</v>
      </c>
      <c r="BI128" s="18">
        <v>0.53071500000000005</v>
      </c>
      <c r="BJ128" s="18">
        <v>0.53071500000000005</v>
      </c>
      <c r="BK128" s="18">
        <v>0.53071500000000005</v>
      </c>
      <c r="BL128" s="18">
        <v>0.242055934482759</v>
      </c>
      <c r="BM128" s="18">
        <v>0.14341394136859201</v>
      </c>
      <c r="BN128" s="18">
        <v>0.94668079491697399</v>
      </c>
      <c r="BO128" s="18">
        <v>0.99309204069463797</v>
      </c>
      <c r="BP128" s="18">
        <v>0.95175037186134603</v>
      </c>
      <c r="BQ128" s="18">
        <v>0</v>
      </c>
      <c r="BR128" s="19">
        <v>8.2674746260383696E-54</v>
      </c>
      <c r="BS128" s="18">
        <v>0</v>
      </c>
      <c r="BT128" s="18">
        <v>8.0398058014702796E-3</v>
      </c>
      <c r="BU128" s="18">
        <v>0.89620452746462997</v>
      </c>
      <c r="BV128" s="18">
        <v>0.89620452746462997</v>
      </c>
      <c r="BW128" s="18">
        <v>6.9257739999999998E-2</v>
      </c>
      <c r="BX128" s="18">
        <v>5.2467775634193004E-4</v>
      </c>
      <c r="BY128" s="18">
        <v>8.4822900000000007E-2</v>
      </c>
      <c r="BZ128" s="18">
        <v>1.05356208511886E-2</v>
      </c>
      <c r="CA128" s="18">
        <v>0.1166326</v>
      </c>
      <c r="CB128" s="18">
        <v>1.0956035154197E-2</v>
      </c>
      <c r="CC128" s="18">
        <v>0.15607699999999999</v>
      </c>
      <c r="CD128" s="18">
        <v>6.6411343910509702E-3</v>
      </c>
      <c r="CE128" s="18">
        <v>0.19247159999999999</v>
      </c>
      <c r="CF128" s="18">
        <v>1.4631195535567101E-2</v>
      </c>
      <c r="CG128" s="18">
        <v>0.19034760000000001</v>
      </c>
      <c r="CH128" s="18">
        <v>1.01074063587055E-2</v>
      </c>
      <c r="CI128" s="18">
        <v>0.2360418</v>
      </c>
      <c r="CJ128" s="18">
        <v>4.0175879206309903E-3</v>
      </c>
      <c r="CK128" s="18">
        <v>0.257969</v>
      </c>
      <c r="CL128" s="18">
        <v>1.2703081693038101E-2</v>
      </c>
      <c r="CM128" s="18">
        <v>0.28235500000000002</v>
      </c>
      <c r="CN128" s="18">
        <v>1.43251811157835E-2</v>
      </c>
      <c r="CO128" s="18">
        <v>0.38860260000000002</v>
      </c>
      <c r="CP128" s="18">
        <v>5.7501275036298101E-2</v>
      </c>
      <c r="CQ128" s="18">
        <v>0.51484200000000002</v>
      </c>
      <c r="CR128" s="18">
        <v>2.27035303201947E-2</v>
      </c>
      <c r="CS128" s="18">
        <v>0.53071500000000005</v>
      </c>
      <c r="CT128" s="18">
        <v>0</v>
      </c>
    </row>
    <row r="129" spans="1:98" x14ac:dyDescent="0.25">
      <c r="A129" s="18">
        <v>211</v>
      </c>
      <c r="B129" s="18" t="s">
        <v>2176</v>
      </c>
      <c r="C129" s="18" t="s">
        <v>651</v>
      </c>
      <c r="D129" s="18" t="s">
        <v>418</v>
      </c>
      <c r="E129" s="18" t="s">
        <v>290</v>
      </c>
      <c r="F129" s="18">
        <v>8.8704199999999997E-2</v>
      </c>
      <c r="G129" s="18">
        <v>8.8704199999999997E-2</v>
      </c>
      <c r="H129" s="18">
        <v>8.8947300000000007E-2</v>
      </c>
      <c r="I129" s="18">
        <v>9.2394699999999996E-2</v>
      </c>
      <c r="J129" s="18">
        <v>9.5068600000000003E-2</v>
      </c>
      <c r="K129" s="18">
        <v>9.8386600000000005E-2</v>
      </c>
      <c r="L129" s="18">
        <v>0.1021</v>
      </c>
      <c r="M129" s="18">
        <v>0.107434</v>
      </c>
      <c r="N129" s="18">
        <v>0.10920100000000001</v>
      </c>
      <c r="O129" s="18">
        <v>0.114622</v>
      </c>
      <c r="P129" s="18">
        <v>0.11923400000000001</v>
      </c>
      <c r="Q129" s="18">
        <v>0.12831999999999999</v>
      </c>
      <c r="R129" s="18">
        <v>0.13430400000000001</v>
      </c>
      <c r="S129" s="18">
        <v>0.13811499999999999</v>
      </c>
      <c r="T129" s="18">
        <v>0.15112900000000001</v>
      </c>
      <c r="U129" s="18">
        <v>0.165297</v>
      </c>
      <c r="V129" s="18">
        <v>0.179033</v>
      </c>
      <c r="W129" s="18">
        <v>0.18900500000000001</v>
      </c>
      <c r="X129" s="18">
        <v>0.192938</v>
      </c>
      <c r="Y129" s="18">
        <v>0.19729099999999999</v>
      </c>
      <c r="Z129" s="18">
        <v>0.201185</v>
      </c>
      <c r="AA129" s="18">
        <v>0.217172</v>
      </c>
      <c r="AB129" s="18">
        <v>0.24060100000000001</v>
      </c>
      <c r="AC129" s="18">
        <v>0.26086199999999998</v>
      </c>
      <c r="AD129" s="18">
        <v>0.27290700000000001</v>
      </c>
      <c r="AE129" s="18">
        <v>0.27221400000000001</v>
      </c>
      <c r="AF129" s="18">
        <v>0.26283099999999998</v>
      </c>
      <c r="AG129" s="18">
        <v>0.26142199999999999</v>
      </c>
      <c r="AH129" s="18">
        <v>0.27575100000000002</v>
      </c>
      <c r="AI129" s="18">
        <v>0.29026400000000002</v>
      </c>
      <c r="AJ129" s="18">
        <v>0.31037399999999998</v>
      </c>
      <c r="AK129" s="18">
        <v>0.32339800000000002</v>
      </c>
      <c r="AL129" s="18">
        <v>0.33589599999999997</v>
      </c>
      <c r="AM129" s="18">
        <v>0.34096100000000001</v>
      </c>
      <c r="AN129" s="18">
        <v>0.321801</v>
      </c>
      <c r="AO129" s="18">
        <v>0.32340099999999999</v>
      </c>
      <c r="AP129" s="18">
        <v>0.33305899999999999</v>
      </c>
      <c r="AQ129" s="18">
        <v>0.339337</v>
      </c>
      <c r="AR129" s="18">
        <v>0.362597</v>
      </c>
      <c r="AS129" s="18">
        <v>0.36643199999999998</v>
      </c>
      <c r="AT129" s="18">
        <v>0.33916000000000002</v>
      </c>
      <c r="AU129" s="18">
        <v>0.34806399999999998</v>
      </c>
      <c r="AV129" s="18">
        <v>0.36002699999999999</v>
      </c>
      <c r="AW129" s="18">
        <v>0.34891</v>
      </c>
      <c r="AX129" s="18">
        <v>0.34186800000000001</v>
      </c>
      <c r="AY129" s="18">
        <v>0.33137299999999997</v>
      </c>
      <c r="AZ129" s="18">
        <v>0.33113300000000001</v>
      </c>
      <c r="BA129" s="18">
        <v>0.33143099999999998</v>
      </c>
      <c r="BB129" s="18">
        <v>0.32505400000000001</v>
      </c>
      <c r="BC129" s="18">
        <v>0.32213999999999998</v>
      </c>
      <c r="BD129" s="18">
        <v>0.311054</v>
      </c>
      <c r="BE129" s="18">
        <v>0.339009</v>
      </c>
      <c r="BF129" s="18">
        <v>0.36782500000000001</v>
      </c>
      <c r="BG129" s="18">
        <v>0.36782500000000001</v>
      </c>
      <c r="BH129" s="18">
        <v>0.36883199999999999</v>
      </c>
      <c r="BI129" s="18">
        <v>0.36782500000000001</v>
      </c>
      <c r="BJ129" s="18">
        <v>0.36782500000000001</v>
      </c>
      <c r="BK129" s="18">
        <v>0.36782500000000001</v>
      </c>
      <c r="BL129" s="18">
        <v>0.25396333793103398</v>
      </c>
      <c r="BM129" s="18">
        <v>0.100537990919027</v>
      </c>
      <c r="BN129" s="18">
        <v>0.94605502127299101</v>
      </c>
      <c r="BO129" s="18">
        <v>0.94465903356650505</v>
      </c>
      <c r="BP129" s="18">
        <v>0.843707281178107</v>
      </c>
      <c r="BQ129" s="18">
        <v>0</v>
      </c>
      <c r="BR129" s="18">
        <v>8.7631334467785104E-29</v>
      </c>
      <c r="BS129" s="18">
        <v>0</v>
      </c>
      <c r="BT129" s="18">
        <v>5.6324483496877301E-3</v>
      </c>
      <c r="BU129" s="18">
        <v>0.89502010327583903</v>
      </c>
      <c r="BV129" s="18">
        <v>0.89502010327583903</v>
      </c>
      <c r="BW129" s="18">
        <v>9.0763800000000006E-2</v>
      </c>
      <c r="BX129" s="18">
        <v>2.8711806987718499E-3</v>
      </c>
      <c r="BY129" s="18">
        <v>0.10634871999999999</v>
      </c>
      <c r="BZ129" s="18">
        <v>6.3088721727421297E-3</v>
      </c>
      <c r="CA129" s="18">
        <v>0.13422039999999999</v>
      </c>
      <c r="CB129" s="18">
        <v>1.18372564093205E-2</v>
      </c>
      <c r="CC129" s="18">
        <v>0.18471280000000001</v>
      </c>
      <c r="CD129" s="18">
        <v>1.27820325926669E-2</v>
      </c>
      <c r="CE129" s="18">
        <v>0.23854539999999999</v>
      </c>
      <c r="CF129" s="18">
        <v>2.97304448217648E-2</v>
      </c>
      <c r="CG129" s="18">
        <v>0.27249640000000003</v>
      </c>
      <c r="CH129" s="18">
        <v>1.1644978243861201E-2</v>
      </c>
      <c r="CI129" s="18">
        <v>0.326486</v>
      </c>
      <c r="CJ129" s="18">
        <v>1.21362601117478E-2</v>
      </c>
      <c r="CK129" s="18">
        <v>0.34496520000000003</v>
      </c>
      <c r="CL129" s="18">
        <v>1.8776000830847898E-2</v>
      </c>
      <c r="CM129" s="18">
        <v>0.34760580000000002</v>
      </c>
      <c r="CN129" s="18">
        <v>8.0692468793561994E-3</v>
      </c>
      <c r="CO129" s="18">
        <v>0.32822620000000002</v>
      </c>
      <c r="CP129" s="18">
        <v>4.3510706383601697E-3</v>
      </c>
      <c r="CQ129" s="18">
        <v>0.35090900000000003</v>
      </c>
      <c r="CR129" s="18">
        <v>2.5610383958464999E-2</v>
      </c>
      <c r="CS129" s="18">
        <v>0.36782500000000001</v>
      </c>
      <c r="CT129" s="18">
        <v>0</v>
      </c>
    </row>
    <row r="130" spans="1:98" x14ac:dyDescent="0.25">
      <c r="A130" s="18">
        <v>212</v>
      </c>
      <c r="B130" s="18" t="s">
        <v>2176</v>
      </c>
      <c r="C130" s="18" t="s">
        <v>652</v>
      </c>
      <c r="D130" s="18" t="s">
        <v>420</v>
      </c>
      <c r="E130" s="18" t="s">
        <v>396</v>
      </c>
      <c r="F130" s="18">
        <v>8.8403700000000002E-2</v>
      </c>
      <c r="G130" s="18">
        <v>8.8403700000000002E-2</v>
      </c>
      <c r="H130" s="18">
        <v>8.86459E-2</v>
      </c>
      <c r="I130" s="18">
        <v>8.8622699999999999E-2</v>
      </c>
      <c r="J130" s="18">
        <v>8.9867699999999995E-2</v>
      </c>
      <c r="K130" s="18">
        <v>9.1289300000000004E-2</v>
      </c>
      <c r="L130" s="18">
        <v>9.4670500000000005E-2</v>
      </c>
      <c r="M130" s="18">
        <v>9.5208899999999999E-2</v>
      </c>
      <c r="N130" s="18">
        <v>9.6466399999999994E-2</v>
      </c>
      <c r="O130" s="18">
        <v>9.7400500000000001E-2</v>
      </c>
      <c r="P130" s="18">
        <v>9.91702E-2</v>
      </c>
      <c r="Q130" s="18">
        <v>0.102852</v>
      </c>
      <c r="R130" s="18">
        <v>0.106297</v>
      </c>
      <c r="S130" s="18">
        <v>0.109237</v>
      </c>
      <c r="T130" s="18">
        <v>0.113645</v>
      </c>
      <c r="U130" s="18">
        <v>0.12263400000000001</v>
      </c>
      <c r="V130" s="18">
        <v>0.13187699999999999</v>
      </c>
      <c r="W130" s="18">
        <v>0.13248099999999999</v>
      </c>
      <c r="X130" s="18">
        <v>0.135822</v>
      </c>
      <c r="Y130" s="18">
        <v>0.141518</v>
      </c>
      <c r="Z130" s="18">
        <v>0.14646300000000001</v>
      </c>
      <c r="AA130" s="18">
        <v>0.154561</v>
      </c>
      <c r="AB130" s="18">
        <v>0.162524</v>
      </c>
      <c r="AC130" s="18">
        <v>0.167765</v>
      </c>
      <c r="AD130" s="18">
        <v>0.167243</v>
      </c>
      <c r="AE130" s="18">
        <v>0.16572400000000001</v>
      </c>
      <c r="AF130" s="18">
        <v>0.16641500000000001</v>
      </c>
      <c r="AG130" s="18">
        <v>0.16406699999999999</v>
      </c>
      <c r="AH130" s="18">
        <v>0.166298</v>
      </c>
      <c r="AI130" s="18">
        <v>0.16748499999999999</v>
      </c>
      <c r="AJ130" s="18">
        <v>0.171735</v>
      </c>
      <c r="AK130" s="18">
        <v>0.17544899999999999</v>
      </c>
      <c r="AL130" s="18">
        <v>0.17527999999999999</v>
      </c>
      <c r="AM130" s="18">
        <v>0.17305499999999999</v>
      </c>
      <c r="AN130" s="18">
        <v>0.172541</v>
      </c>
      <c r="AO130" s="18">
        <v>0.17523900000000001</v>
      </c>
      <c r="AP130" s="18">
        <v>0.18068100000000001</v>
      </c>
      <c r="AQ130" s="18">
        <v>0.18945100000000001</v>
      </c>
      <c r="AR130" s="18">
        <v>0.19494900000000001</v>
      </c>
      <c r="AS130" s="18">
        <v>0.23797399999999999</v>
      </c>
      <c r="AT130" s="18">
        <v>0.22215299999999999</v>
      </c>
      <c r="AU130" s="18">
        <v>0.23227200000000001</v>
      </c>
      <c r="AV130" s="18">
        <v>0.17604800000000001</v>
      </c>
      <c r="AW130" s="18">
        <v>0.207567</v>
      </c>
      <c r="AX130" s="18">
        <v>0.22437699999999999</v>
      </c>
      <c r="AY130" s="18">
        <v>0.24086199999999999</v>
      </c>
      <c r="AZ130" s="18">
        <v>0.25443199999999999</v>
      </c>
      <c r="BA130" s="18">
        <v>0.25891900000000001</v>
      </c>
      <c r="BB130" s="18">
        <v>0.27083499999999999</v>
      </c>
      <c r="BC130" s="18">
        <v>0.29499399999999998</v>
      </c>
      <c r="BD130" s="18">
        <v>0.31360300000000002</v>
      </c>
      <c r="BE130" s="18">
        <v>0.29673300000000002</v>
      </c>
      <c r="BF130" s="18">
        <v>0.293684</v>
      </c>
      <c r="BG130" s="18">
        <v>0.293684</v>
      </c>
      <c r="BH130" s="18">
        <v>0.294489</v>
      </c>
      <c r="BI130" s="18">
        <v>0.293684</v>
      </c>
      <c r="BJ130" s="18">
        <v>0.293684</v>
      </c>
      <c r="BK130" s="18">
        <v>0.293684</v>
      </c>
      <c r="BL130" s="18">
        <v>0.17836406034482799</v>
      </c>
      <c r="BM130" s="18">
        <v>6.9699052209035606E-2</v>
      </c>
      <c r="BN130" s="18">
        <v>0.96810318646068005</v>
      </c>
      <c r="BO130" s="18">
        <v>0.98823027759028903</v>
      </c>
      <c r="BP130" s="18">
        <v>0.92747102564039297</v>
      </c>
      <c r="BQ130" s="18">
        <v>0</v>
      </c>
      <c r="BR130" s="18">
        <v>2.3409450909165699E-47</v>
      </c>
      <c r="BS130" s="18">
        <v>0</v>
      </c>
      <c r="BT130" s="18">
        <v>3.99575767633574E-3</v>
      </c>
      <c r="BU130" s="18">
        <v>0.937223779635319</v>
      </c>
      <c r="BV130" s="18">
        <v>0.937223779635319</v>
      </c>
      <c r="BW130" s="18">
        <v>8.8788740000000005E-2</v>
      </c>
      <c r="BX130" s="18">
        <v>6.1413329823418398E-4</v>
      </c>
      <c r="BY130" s="18">
        <v>9.500712E-2</v>
      </c>
      <c r="BZ130" s="18">
        <v>2.3363422099512698E-3</v>
      </c>
      <c r="CA130" s="18">
        <v>0.10624024</v>
      </c>
      <c r="CB130" s="18">
        <v>5.5964251704101204E-3</v>
      </c>
      <c r="CC130" s="18">
        <v>0.1328664</v>
      </c>
      <c r="CD130" s="18">
        <v>6.8814099064072598E-3</v>
      </c>
      <c r="CE130" s="18">
        <v>0.1597112</v>
      </c>
      <c r="CF130" s="18">
        <v>9.1041599392804994E-3</v>
      </c>
      <c r="CG130" s="18">
        <v>0.1659978</v>
      </c>
      <c r="CH130" s="18">
        <v>1.2528861480597499E-3</v>
      </c>
      <c r="CI130" s="18">
        <v>0.17361199999999999</v>
      </c>
      <c r="CJ130" s="18">
        <v>1.66862308506145E-3</v>
      </c>
      <c r="CK130" s="18">
        <v>0.19565879999999999</v>
      </c>
      <c r="CL130" s="18">
        <v>2.4854172048169299E-2</v>
      </c>
      <c r="CM130" s="18">
        <v>0.21248339999999999</v>
      </c>
      <c r="CN130" s="18">
        <v>2.2238800199201401E-2</v>
      </c>
      <c r="CO130" s="18">
        <v>0.26400839999999998</v>
      </c>
      <c r="CP130" s="18">
        <v>2.0372009824757099E-2</v>
      </c>
      <c r="CQ130" s="18">
        <v>0.2984386</v>
      </c>
      <c r="CR130" s="18">
        <v>8.5685454016419908E-3</v>
      </c>
      <c r="CS130" s="18">
        <v>0.293684</v>
      </c>
      <c r="CT130" s="18">
        <v>0</v>
      </c>
    </row>
    <row r="131" spans="1:98" x14ac:dyDescent="0.25">
      <c r="A131" s="18">
        <v>213</v>
      </c>
      <c r="B131" s="18" t="s">
        <v>2176</v>
      </c>
      <c r="C131" s="18" t="s">
        <v>653</v>
      </c>
      <c r="D131" s="18" t="s">
        <v>420</v>
      </c>
      <c r="E131" s="18" t="s">
        <v>654</v>
      </c>
      <c r="F131" s="18">
        <v>1.3145E-2</v>
      </c>
      <c r="G131" s="18">
        <v>1.3145E-2</v>
      </c>
      <c r="H131" s="18">
        <v>1.3181E-2</v>
      </c>
      <c r="I131" s="18">
        <v>1.319E-2</v>
      </c>
      <c r="J131" s="18">
        <v>1.33889E-2</v>
      </c>
      <c r="K131" s="18">
        <v>1.367E-2</v>
      </c>
      <c r="L131" s="18">
        <v>1.4214299999999999E-2</v>
      </c>
      <c r="M131" s="18">
        <v>1.62027E-2</v>
      </c>
      <c r="N131" s="18">
        <v>1.64078E-2</v>
      </c>
      <c r="O131" s="18">
        <v>1.6594399999999999E-2</v>
      </c>
      <c r="P131" s="18">
        <v>1.69395E-2</v>
      </c>
      <c r="Q131" s="18">
        <v>1.7594100000000001E-2</v>
      </c>
      <c r="R131" s="18">
        <v>1.82282E-2</v>
      </c>
      <c r="S131" s="18">
        <v>1.8698699999999999E-2</v>
      </c>
      <c r="T131" s="18">
        <v>1.9464599999999999E-2</v>
      </c>
      <c r="U131" s="18">
        <v>2.1016900000000002E-2</v>
      </c>
      <c r="V131" s="18">
        <v>2.2689999999999998E-2</v>
      </c>
      <c r="W131" s="18">
        <v>2.5925299999999998E-2</v>
      </c>
      <c r="X131" s="18">
        <v>2.6539900000000002E-2</v>
      </c>
      <c r="Y131" s="18">
        <v>2.7721800000000001E-2</v>
      </c>
      <c r="Z131" s="18">
        <v>2.86748E-2</v>
      </c>
      <c r="AA131" s="18">
        <v>3.0299400000000001E-2</v>
      </c>
      <c r="AB131" s="18">
        <v>3.1924399999999999E-2</v>
      </c>
      <c r="AC131" s="18">
        <v>3.2992E-2</v>
      </c>
      <c r="AD131" s="18">
        <v>3.2958800000000003E-2</v>
      </c>
      <c r="AE131" s="18">
        <v>3.2841200000000001E-2</v>
      </c>
      <c r="AF131" s="18">
        <v>3.3047300000000002E-2</v>
      </c>
      <c r="AG131" s="18">
        <v>3.8182899999999999E-2</v>
      </c>
      <c r="AH131" s="18">
        <v>3.8826899999999998E-2</v>
      </c>
      <c r="AI131" s="18">
        <v>3.9091099999999997E-2</v>
      </c>
      <c r="AJ131" s="18">
        <v>4.0038900000000002E-2</v>
      </c>
      <c r="AK131" s="18">
        <v>4.1074399999999997E-2</v>
      </c>
      <c r="AL131" s="18">
        <v>4.0907300000000001E-2</v>
      </c>
      <c r="AM131" s="18">
        <v>3.9842599999999999E-2</v>
      </c>
      <c r="AN131" s="18">
        <v>3.9255400000000003E-2</v>
      </c>
      <c r="AO131" s="18">
        <v>4.0367500000000001E-2</v>
      </c>
      <c r="AP131" s="18">
        <v>4.2051999999999999E-2</v>
      </c>
      <c r="AQ131" s="18">
        <v>4.5540200000000003E-2</v>
      </c>
      <c r="AR131" s="18">
        <v>4.7234499999999999E-2</v>
      </c>
      <c r="AS131" s="18">
        <v>5.7717200000000003E-2</v>
      </c>
      <c r="AT131" s="18">
        <v>5.3805400000000003E-2</v>
      </c>
      <c r="AU131" s="18">
        <v>5.69133E-2</v>
      </c>
      <c r="AV131" s="18">
        <v>4.2723900000000002E-2</v>
      </c>
      <c r="AW131" s="18">
        <v>5.0695499999999998E-2</v>
      </c>
      <c r="AX131" s="18">
        <v>5.4721600000000002E-2</v>
      </c>
      <c r="AY131" s="18">
        <v>5.87441E-2</v>
      </c>
      <c r="AZ131" s="18">
        <v>6.2137600000000001E-2</v>
      </c>
      <c r="BA131" s="18">
        <v>6.3220299999999993E-2</v>
      </c>
      <c r="BB131" s="18">
        <v>6.6180000000000003E-2</v>
      </c>
      <c r="BC131" s="18">
        <v>7.2057599999999999E-2</v>
      </c>
      <c r="BD131" s="18">
        <v>7.6849799999999996E-2</v>
      </c>
      <c r="BE131" s="18">
        <v>7.3041499999999995E-2</v>
      </c>
      <c r="BF131" s="18">
        <v>7.2233000000000006E-2</v>
      </c>
      <c r="BG131" s="18">
        <v>7.2233000000000006E-2</v>
      </c>
      <c r="BH131" s="18">
        <v>7.2430900000000006E-2</v>
      </c>
      <c r="BI131" s="18">
        <v>7.2233000000000006E-2</v>
      </c>
      <c r="BJ131" s="18">
        <v>7.2233000000000006E-2</v>
      </c>
      <c r="BK131" s="18">
        <v>7.2233000000000006E-2</v>
      </c>
      <c r="BL131" s="18">
        <v>3.95778172413793E-2</v>
      </c>
      <c r="BM131" s="18">
        <v>2.0382621502480502E-2</v>
      </c>
      <c r="BN131" s="18">
        <v>0.97914924949022397</v>
      </c>
      <c r="BO131" s="18">
        <v>0.99223046242298096</v>
      </c>
      <c r="BP131" s="18">
        <v>0.94689450261715602</v>
      </c>
      <c r="BQ131" s="18">
        <v>0</v>
      </c>
      <c r="BR131" s="19">
        <v>2.1965954216371501E-52</v>
      </c>
      <c r="BS131" s="18">
        <v>0</v>
      </c>
      <c r="BT131" s="18">
        <v>1.18184236980527E-3</v>
      </c>
      <c r="BU131" s="18">
        <v>0.95873325277726595</v>
      </c>
      <c r="BV131" s="18">
        <v>0.95873325277726595</v>
      </c>
      <c r="BW131" s="18">
        <v>1.320998E-2</v>
      </c>
      <c r="BX131" s="18">
        <v>1.0209824680179401E-4</v>
      </c>
      <c r="BY131" s="18">
        <v>1.541784E-2</v>
      </c>
      <c r="BZ131" s="18">
        <v>1.36782424419221E-3</v>
      </c>
      <c r="CA131" s="18">
        <v>1.818502E-2</v>
      </c>
      <c r="CB131" s="18">
        <v>9.7513629149980805E-4</v>
      </c>
      <c r="CC131" s="18">
        <v>2.477878E-2</v>
      </c>
      <c r="CD131" s="18">
        <v>2.8103452416028902E-3</v>
      </c>
      <c r="CE131" s="18">
        <v>3.1369880000000003E-2</v>
      </c>
      <c r="CF131" s="18">
        <v>1.8623114755593399E-3</v>
      </c>
      <c r="CG131" s="18">
        <v>3.6397880000000001E-2</v>
      </c>
      <c r="CH131" s="18">
        <v>3.1708132824245601E-3</v>
      </c>
      <c r="CI131" s="18">
        <v>4.0223719999999998E-2</v>
      </c>
      <c r="CJ131" s="18">
        <v>7.5960394087971797E-4</v>
      </c>
      <c r="CK131" s="18">
        <v>4.6582279999999997E-2</v>
      </c>
      <c r="CL131" s="18">
        <v>6.7942014318829302E-3</v>
      </c>
      <c r="CM131" s="18">
        <v>5.1771940000000002E-2</v>
      </c>
      <c r="CN131" s="18">
        <v>5.5293486789132797E-3</v>
      </c>
      <c r="CO131" s="18">
        <v>6.4467919999999998E-2</v>
      </c>
      <c r="CP131" s="18">
        <v>5.0070830527363898E-3</v>
      </c>
      <c r="CQ131" s="18">
        <v>7.3357640000000002E-2</v>
      </c>
      <c r="CR131" s="18">
        <v>1.9801264638906199E-3</v>
      </c>
      <c r="CS131" s="18">
        <v>7.2233000000000006E-2</v>
      </c>
      <c r="CT131" s="18">
        <v>0</v>
      </c>
    </row>
    <row r="132" spans="1:98" x14ac:dyDescent="0.25">
      <c r="A132" s="18">
        <v>214</v>
      </c>
      <c r="B132" s="18" t="s">
        <v>2176</v>
      </c>
      <c r="C132" s="18" t="s">
        <v>655</v>
      </c>
      <c r="D132" s="18" t="s">
        <v>412</v>
      </c>
      <c r="E132" s="18" t="s">
        <v>656</v>
      </c>
      <c r="F132" s="18">
        <v>7.67449E-3</v>
      </c>
      <c r="G132" s="18">
        <v>7.67449E-3</v>
      </c>
      <c r="H132" s="18">
        <v>7.69551E-3</v>
      </c>
      <c r="I132" s="18">
        <v>8.1670400000000004E-3</v>
      </c>
      <c r="J132" s="18">
        <v>8.4548899999999996E-3</v>
      </c>
      <c r="K132" s="18">
        <v>8.9392900000000008E-3</v>
      </c>
      <c r="L132" s="18">
        <v>9.5118600000000005E-3</v>
      </c>
      <c r="M132" s="18">
        <v>1.04303E-2</v>
      </c>
      <c r="N132" s="18">
        <v>9.7913900000000005E-3</v>
      </c>
      <c r="O132" s="18">
        <v>1.02115E-2</v>
      </c>
      <c r="P132" s="18">
        <v>1.0536999999999999E-2</v>
      </c>
      <c r="Q132" s="18">
        <v>1.10157E-2</v>
      </c>
      <c r="R132" s="18">
        <v>1.13873E-2</v>
      </c>
      <c r="S132" s="18">
        <v>1.3064600000000001E-2</v>
      </c>
      <c r="T132" s="18">
        <v>1.3549200000000001E-2</v>
      </c>
      <c r="U132" s="18">
        <v>1.4530599999999999E-2</v>
      </c>
      <c r="V132" s="18">
        <v>1.54217E-2</v>
      </c>
      <c r="W132" s="18">
        <v>1.6027699999999999E-2</v>
      </c>
      <c r="X132" s="18">
        <v>1.64989E-2</v>
      </c>
      <c r="Y132" s="18">
        <v>1.7662199999999999E-2</v>
      </c>
      <c r="Z132" s="18">
        <v>1.86296E-2</v>
      </c>
      <c r="AA132" s="18">
        <v>1.9556E-2</v>
      </c>
      <c r="AB132" s="18">
        <v>2.1107500000000001E-2</v>
      </c>
      <c r="AC132" s="18">
        <v>2.1718899999999999E-2</v>
      </c>
      <c r="AD132" s="18">
        <v>2.2330300000000001E-2</v>
      </c>
      <c r="AE132" s="18">
        <v>2.33184E-2</v>
      </c>
      <c r="AF132" s="18">
        <v>2.3559199999999999E-2</v>
      </c>
      <c r="AG132" s="18">
        <v>2.50294E-2</v>
      </c>
      <c r="AH132" s="18">
        <v>2.5973300000000001E-2</v>
      </c>
      <c r="AI132" s="18">
        <v>2.7299400000000001E-2</v>
      </c>
      <c r="AJ132" s="18">
        <v>2.82975E-2</v>
      </c>
      <c r="AK132" s="18">
        <v>2.8787500000000001E-2</v>
      </c>
      <c r="AL132" s="18">
        <v>2.99793E-2</v>
      </c>
      <c r="AM132" s="18">
        <v>2.89681E-2</v>
      </c>
      <c r="AN132" s="18">
        <v>2.8706099999999998E-2</v>
      </c>
      <c r="AO132" s="18">
        <v>3.01991E-2</v>
      </c>
      <c r="AP132" s="18">
        <v>3.2192199999999997E-2</v>
      </c>
      <c r="AQ132" s="18">
        <v>3.5098499999999998E-2</v>
      </c>
      <c r="AR132" s="18">
        <v>3.6556600000000002E-2</v>
      </c>
      <c r="AS132" s="18">
        <v>3.7724199999999999E-2</v>
      </c>
      <c r="AT132" s="18">
        <v>3.8410699999999999E-2</v>
      </c>
      <c r="AU132" s="18">
        <v>3.9876200000000001E-2</v>
      </c>
      <c r="AV132" s="18">
        <v>4.0650600000000002E-2</v>
      </c>
      <c r="AW132" s="18">
        <v>4.1655600000000001E-2</v>
      </c>
      <c r="AX132" s="18">
        <v>4.2959900000000002E-2</v>
      </c>
      <c r="AY132" s="18">
        <v>4.5761599999999999E-2</v>
      </c>
      <c r="AZ132" s="18">
        <v>4.9034000000000001E-2</v>
      </c>
      <c r="BA132" s="18">
        <v>5.1916700000000003E-2</v>
      </c>
      <c r="BB132" s="18">
        <v>5.4780000000000002E-2</v>
      </c>
      <c r="BC132" s="18">
        <v>6.0171200000000001E-2</v>
      </c>
      <c r="BD132" s="18">
        <v>6.0618900000000003E-2</v>
      </c>
      <c r="BE132" s="18">
        <v>6.3696299999999997E-2</v>
      </c>
      <c r="BF132" s="18">
        <v>6.8790500000000004E-2</v>
      </c>
      <c r="BG132" s="18">
        <v>6.8790500000000004E-2</v>
      </c>
      <c r="BH132" s="18">
        <v>6.8978899999999996E-2</v>
      </c>
      <c r="BI132" s="18">
        <v>6.8790500000000004E-2</v>
      </c>
      <c r="BJ132" s="18">
        <v>6.8790500000000004E-2</v>
      </c>
      <c r="BK132" s="18">
        <v>6.8790500000000004E-2</v>
      </c>
      <c r="BL132" s="18">
        <v>3.0616204482758601E-2</v>
      </c>
      <c r="BM132" s="18">
        <v>1.9699783021939199E-2</v>
      </c>
      <c r="BN132" s="18">
        <v>0.96340387666443805</v>
      </c>
      <c r="BO132" s="18">
        <v>0.99850767554505104</v>
      </c>
      <c r="BP132" s="18">
        <v>0.98574145657068002</v>
      </c>
      <c r="BQ132" s="18">
        <v>0</v>
      </c>
      <c r="BR132" s="18">
        <v>2.06285011529833E-72</v>
      </c>
      <c r="BS132" s="18">
        <v>0</v>
      </c>
      <c r="BT132" s="18">
        <v>1.1238813196345499E-3</v>
      </c>
      <c r="BU132" s="18">
        <v>0.92814702957206296</v>
      </c>
      <c r="BV132" s="18">
        <v>0.92814702957206296</v>
      </c>
      <c r="BW132" s="18">
        <v>7.9332840000000005E-3</v>
      </c>
      <c r="BX132" s="18">
        <v>3.59583033081373E-4</v>
      </c>
      <c r="BY132" s="18">
        <v>9.7768679999999993E-3</v>
      </c>
      <c r="BZ132" s="18">
        <v>5.8903637168684203E-4</v>
      </c>
      <c r="CA132" s="18">
        <v>1.1910759999999999E-2</v>
      </c>
      <c r="CB132" s="18">
        <v>1.3208133566102399E-3</v>
      </c>
      <c r="CC132" s="18">
        <v>1.6028219999999999E-2</v>
      </c>
      <c r="CD132" s="18">
        <v>1.1728344670071699E-3</v>
      </c>
      <c r="CE132" s="18">
        <v>2.066846E-2</v>
      </c>
      <c r="CF132" s="18">
        <v>1.53723858362975E-3</v>
      </c>
      <c r="CG132" s="18">
        <v>2.503594E-2</v>
      </c>
      <c r="CH132" s="18">
        <v>1.66828073117207E-3</v>
      </c>
      <c r="CI132" s="18">
        <v>2.89477E-2</v>
      </c>
      <c r="CJ132" s="18">
        <v>6.2677933916171797E-4</v>
      </c>
      <c r="CK132" s="18">
        <v>3.4354120000000002E-2</v>
      </c>
      <c r="CL132" s="18">
        <v>3.11048823450596E-3</v>
      </c>
      <c r="CM132" s="18">
        <v>4.07106E-2</v>
      </c>
      <c r="CN132" s="18">
        <v>1.7278410560581099E-3</v>
      </c>
      <c r="CO132" s="18">
        <v>5.2332700000000003E-2</v>
      </c>
      <c r="CP132" s="18">
        <v>5.5150972892597299E-3</v>
      </c>
      <c r="CQ132" s="18">
        <v>6.6175020000000001E-2</v>
      </c>
      <c r="CR132" s="18">
        <v>3.8261513498553598E-3</v>
      </c>
      <c r="CS132" s="18">
        <v>6.8790500000000004E-2</v>
      </c>
      <c r="CT132" s="19">
        <v>0</v>
      </c>
    </row>
    <row r="133" spans="1:98" x14ac:dyDescent="0.25">
      <c r="A133" s="18">
        <v>215</v>
      </c>
      <c r="B133" s="18" t="s">
        <v>2176</v>
      </c>
      <c r="C133" s="18" t="s">
        <v>655</v>
      </c>
      <c r="D133" s="18" t="s">
        <v>412</v>
      </c>
      <c r="E133" s="18" t="s">
        <v>656</v>
      </c>
      <c r="F133" s="18">
        <v>3.99269E-4</v>
      </c>
      <c r="G133" s="18">
        <v>3.99269E-4</v>
      </c>
      <c r="H133" s="18">
        <v>4.0036299999999999E-4</v>
      </c>
      <c r="I133" s="18">
        <v>3.7124E-4</v>
      </c>
      <c r="J133" s="18">
        <v>3.68861E-4</v>
      </c>
      <c r="K133" s="18">
        <v>3.8312900000000001E-4</v>
      </c>
      <c r="L133" s="18">
        <v>4.0910399999999998E-4</v>
      </c>
      <c r="M133" s="18">
        <v>5.32446E-4</v>
      </c>
      <c r="N133" s="18">
        <v>5.5616200000000002E-4</v>
      </c>
      <c r="O133" s="18">
        <v>5.5865000000000005E-4</v>
      </c>
      <c r="P133" s="18">
        <v>5.6337800000000001E-4</v>
      </c>
      <c r="Q133" s="18">
        <v>5.9522700000000004E-4</v>
      </c>
      <c r="R133" s="18">
        <v>6.3483099999999998E-4</v>
      </c>
      <c r="S133" s="18">
        <v>7.5231699999999996E-4</v>
      </c>
      <c r="T133" s="18">
        <v>7.9628100000000003E-4</v>
      </c>
      <c r="U133" s="18">
        <v>8.5998499999999996E-4</v>
      </c>
      <c r="V133" s="18">
        <v>8.8303299999999997E-4</v>
      </c>
      <c r="W133" s="18">
        <v>1.05985E-3</v>
      </c>
      <c r="X133" s="18">
        <v>1.0546100000000001E-3</v>
      </c>
      <c r="Y133" s="18">
        <v>1.1118199999999999E-3</v>
      </c>
      <c r="Z133" s="18">
        <v>1.0778300000000001E-3</v>
      </c>
      <c r="AA133" s="18">
        <v>1.1494299999999999E-3</v>
      </c>
      <c r="AB133" s="18">
        <v>1.18724E-3</v>
      </c>
      <c r="AC133" s="18">
        <v>1.20886E-3</v>
      </c>
      <c r="AD133" s="18">
        <v>1.2393599999999999E-3</v>
      </c>
      <c r="AE133" s="18">
        <v>1.2996800000000001E-3</v>
      </c>
      <c r="AF133" s="18">
        <v>1.3657700000000001E-3</v>
      </c>
      <c r="AG133" s="18">
        <v>1.5889400000000001E-3</v>
      </c>
      <c r="AH133" s="18">
        <v>1.59699E-3</v>
      </c>
      <c r="AI133" s="18">
        <v>1.57515E-3</v>
      </c>
      <c r="AJ133" s="18">
        <v>1.6651299999999999E-3</v>
      </c>
      <c r="AK133" s="18">
        <v>1.7400899999999999E-3</v>
      </c>
      <c r="AL133" s="18">
        <v>1.7822000000000001E-3</v>
      </c>
      <c r="AM133" s="18">
        <v>1.8347700000000001E-3</v>
      </c>
      <c r="AN133" s="18">
        <v>1.9185999999999999E-3</v>
      </c>
      <c r="AO133" s="18">
        <v>1.9661399999999999E-3</v>
      </c>
      <c r="AP133" s="18">
        <v>2.1337800000000001E-3</v>
      </c>
      <c r="AQ133" s="18">
        <v>2.60144E-3</v>
      </c>
      <c r="AR133" s="18">
        <v>2.7571000000000002E-3</v>
      </c>
      <c r="AS133" s="18">
        <v>2.8686800000000002E-3</v>
      </c>
      <c r="AT133" s="18">
        <v>2.9485499999999999E-3</v>
      </c>
      <c r="AU133" s="18">
        <v>3.0265600000000002E-3</v>
      </c>
      <c r="AV133" s="18">
        <v>3.1449099999999999E-3</v>
      </c>
      <c r="AW133" s="18">
        <v>3.2651300000000002E-3</v>
      </c>
      <c r="AX133" s="18">
        <v>3.38813E-3</v>
      </c>
      <c r="AY133" s="18">
        <v>3.55121E-3</v>
      </c>
      <c r="AZ133" s="18">
        <v>3.7696299999999999E-3</v>
      </c>
      <c r="BA133" s="18">
        <v>3.9729199999999996E-3</v>
      </c>
      <c r="BB133" s="18">
        <v>4.2395699999999998E-3</v>
      </c>
      <c r="BC133" s="18">
        <v>4.6175499999999998E-3</v>
      </c>
      <c r="BD133" s="18">
        <v>5.0268800000000001E-3</v>
      </c>
      <c r="BE133" s="18">
        <v>5.22157E-3</v>
      </c>
      <c r="BF133" s="18">
        <v>5.5234300000000002E-3</v>
      </c>
      <c r="BG133" s="18">
        <v>5.5234300000000002E-3</v>
      </c>
      <c r="BH133" s="18">
        <v>5.5385599999999997E-3</v>
      </c>
      <c r="BI133" s="18">
        <v>5.5234300000000002E-3</v>
      </c>
      <c r="BJ133" s="18">
        <v>5.5234300000000002E-3</v>
      </c>
      <c r="BK133" s="18">
        <v>5.5234300000000002E-3</v>
      </c>
      <c r="BL133" s="18">
        <v>2.1823331896551699E-3</v>
      </c>
      <c r="BM133" s="18">
        <v>1.7044185159928399E-3</v>
      </c>
      <c r="BN133" s="18">
        <v>0.94701205206702699</v>
      </c>
      <c r="BO133" s="18">
        <v>0.99709222552733001</v>
      </c>
      <c r="BP133" s="18">
        <v>0.97602971808229899</v>
      </c>
      <c r="BQ133" s="18">
        <v>0</v>
      </c>
      <c r="BR133" s="18">
        <v>2.6180372192644301E-64</v>
      </c>
      <c r="BS133" s="18">
        <v>0</v>
      </c>
      <c r="BT133" s="18">
        <v>9.5583376941768905E-5</v>
      </c>
      <c r="BU133" s="18">
        <v>0.89683182676019702</v>
      </c>
      <c r="BV133" s="18">
        <v>0.89683182676019702</v>
      </c>
      <c r="BW133" s="18">
        <v>3.8780040000000002E-4</v>
      </c>
      <c r="BX133" s="18">
        <v>1.6231329360221799E-5</v>
      </c>
      <c r="BY133" s="18">
        <v>4.8789820000000002E-4</v>
      </c>
      <c r="BZ133" s="18">
        <v>8.4904919322734203E-5</v>
      </c>
      <c r="CA133" s="18">
        <v>6.6840680000000003E-4</v>
      </c>
      <c r="CB133" s="18">
        <v>1.01126652017161E-4</v>
      </c>
      <c r="CC133" s="18">
        <v>9.9385959999999992E-4</v>
      </c>
      <c r="CD133" s="18">
        <v>1.14198230889537E-4</v>
      </c>
      <c r="CE133" s="18">
        <v>1.172544E-3</v>
      </c>
      <c r="CF133" s="18">
        <v>6.2257933068806502E-5</v>
      </c>
      <c r="CG133" s="18">
        <v>1.485306E-3</v>
      </c>
      <c r="CH133" s="18">
        <v>1.4144887178765299E-4</v>
      </c>
      <c r="CI133" s="18">
        <v>1.788158E-3</v>
      </c>
      <c r="CJ133" s="18">
        <v>9.5746688036714897E-5</v>
      </c>
      <c r="CK133" s="18">
        <v>2.465428E-3</v>
      </c>
      <c r="CL133" s="18">
        <v>3.9543106165297598E-4</v>
      </c>
      <c r="CM133" s="18">
        <v>3.154656E-3</v>
      </c>
      <c r="CN133" s="18">
        <v>1.77269474473187E-4</v>
      </c>
      <c r="CO133" s="18">
        <v>4.0301759999999999E-3</v>
      </c>
      <c r="CP133" s="18">
        <v>4.1515809034631598E-4</v>
      </c>
      <c r="CQ133" s="18">
        <v>5.3667740000000004E-3</v>
      </c>
      <c r="CR133" s="18">
        <v>2.3195083925263099E-4</v>
      </c>
      <c r="CS133" s="18">
        <v>5.5234300000000002E-3</v>
      </c>
      <c r="CT133" s="18">
        <v>0</v>
      </c>
    </row>
    <row r="134" spans="1:98" x14ac:dyDescent="0.25">
      <c r="A134" s="18">
        <v>216</v>
      </c>
      <c r="B134" s="18" t="s">
        <v>2176</v>
      </c>
      <c r="C134" s="18" t="s">
        <v>655</v>
      </c>
      <c r="D134" s="18" t="s">
        <v>412</v>
      </c>
      <c r="E134" s="18" t="s">
        <v>656</v>
      </c>
      <c r="F134" s="18">
        <v>4.22082E-6</v>
      </c>
      <c r="G134" s="18">
        <v>4.22082E-6</v>
      </c>
      <c r="H134" s="18">
        <v>4.2323799999999998E-6</v>
      </c>
      <c r="I134" s="18">
        <v>4.4689200000000002E-6</v>
      </c>
      <c r="J134" s="18">
        <v>4.61964E-6</v>
      </c>
      <c r="K134" s="18">
        <v>4.8813000000000002E-6</v>
      </c>
      <c r="L134" s="18">
        <v>5.1945900000000004E-6</v>
      </c>
      <c r="M134" s="18">
        <v>5.5375199999999996E-6</v>
      </c>
      <c r="N134" s="18">
        <v>5.2267299999999998E-6</v>
      </c>
      <c r="O134" s="18">
        <v>5.4400999999999998E-6</v>
      </c>
      <c r="P134" s="18">
        <v>5.6066800000000003E-6</v>
      </c>
      <c r="Q134" s="18">
        <v>5.86464E-6</v>
      </c>
      <c r="R134" s="18">
        <v>6.0726000000000001E-6</v>
      </c>
      <c r="S134" s="18">
        <v>6.9808000000000001E-6</v>
      </c>
      <c r="T134" s="18">
        <v>7.2482100000000002E-6</v>
      </c>
      <c r="U134" s="18">
        <v>7.7763200000000001E-6</v>
      </c>
      <c r="V134" s="18">
        <v>8.23752E-6</v>
      </c>
      <c r="W134" s="18">
        <v>8.4071100000000002E-6</v>
      </c>
      <c r="X134" s="18">
        <v>8.6348999999999993E-6</v>
      </c>
      <c r="Y134" s="18">
        <v>9.2345799999999999E-6</v>
      </c>
      <c r="Z134" s="18">
        <v>9.6884399999999997E-6</v>
      </c>
      <c r="AA134" s="18">
        <v>1.0180000000000001E-5</v>
      </c>
      <c r="AB134" s="18">
        <v>1.0959E-5</v>
      </c>
      <c r="AC134" s="18">
        <v>1.12697E-5</v>
      </c>
      <c r="AD134" s="18">
        <v>1.15851E-5</v>
      </c>
      <c r="AE134" s="18">
        <v>1.21011E-5</v>
      </c>
      <c r="AF134" s="18">
        <v>1.2254499999999999E-5</v>
      </c>
      <c r="AG134" s="18">
        <v>1.3351599999999999E-5</v>
      </c>
      <c r="AH134" s="18">
        <v>1.38272E-5</v>
      </c>
      <c r="AI134" s="18">
        <v>1.44769E-5</v>
      </c>
      <c r="AJ134" s="18">
        <v>1.50239E-5</v>
      </c>
      <c r="AK134" s="18">
        <v>1.5309299999999999E-5</v>
      </c>
      <c r="AL134" s="18">
        <v>1.5926500000000001E-5</v>
      </c>
      <c r="AM134" s="18">
        <v>1.5450700000000001E-5</v>
      </c>
      <c r="AN134" s="18">
        <v>1.5365700000000001E-5</v>
      </c>
      <c r="AO134" s="18">
        <v>1.6137499999999999E-5</v>
      </c>
      <c r="AP134" s="18">
        <v>1.72243E-5</v>
      </c>
      <c r="AQ134" s="18">
        <v>1.9619700000000001E-5</v>
      </c>
      <c r="AR134" s="18">
        <v>2.04628E-5</v>
      </c>
      <c r="AS134" s="18">
        <v>2.11303E-5</v>
      </c>
      <c r="AT134" s="18">
        <v>2.1531100000000001E-5</v>
      </c>
      <c r="AU134" s="18">
        <v>2.2332800000000001E-5</v>
      </c>
      <c r="AV134" s="18">
        <v>2.2801100000000001E-5</v>
      </c>
      <c r="AW134" s="18">
        <v>2.3390000000000001E-5</v>
      </c>
      <c r="AX134" s="18">
        <v>2.4134500000000001E-5</v>
      </c>
      <c r="AY134" s="18">
        <v>2.5675000000000001E-5</v>
      </c>
      <c r="AZ134" s="18">
        <v>2.7491000000000002E-5</v>
      </c>
      <c r="BA134" s="18">
        <v>2.8102999999999998E-5</v>
      </c>
      <c r="BB134" s="18">
        <v>2.96827E-5</v>
      </c>
      <c r="BC134" s="18">
        <v>3.2580799999999998E-5</v>
      </c>
      <c r="BD134" s="18">
        <v>3.3055000000000001E-5</v>
      </c>
      <c r="BE134" s="18">
        <v>3.4696800000000003E-5</v>
      </c>
      <c r="BF134" s="18">
        <v>3.7401499999999998E-5</v>
      </c>
      <c r="BG134" s="18">
        <v>3.7401499999999998E-5</v>
      </c>
      <c r="BH134" s="18">
        <v>3.7503999999999999E-5</v>
      </c>
      <c r="BI134" s="18">
        <v>3.7401499999999998E-5</v>
      </c>
      <c r="BJ134" s="18">
        <v>3.7401499999999998E-5</v>
      </c>
      <c r="BK134" s="18">
        <v>3.7401499999999998E-5</v>
      </c>
      <c r="BL134" s="18">
        <v>1.6610960689655199E-5</v>
      </c>
      <c r="BM134" s="18">
        <v>1.0841178840864699E-5</v>
      </c>
      <c r="BN134" s="18">
        <v>0.96369240225525099</v>
      </c>
      <c r="BO134" s="18">
        <v>0.99869229946040605</v>
      </c>
      <c r="BP134" s="18">
        <v>0.98695542388172797</v>
      </c>
      <c r="BQ134" s="18">
        <v>0</v>
      </c>
      <c r="BR134" s="18">
        <v>5.1235950295178001E-74</v>
      </c>
      <c r="BS134" s="18">
        <v>0</v>
      </c>
      <c r="BT134" s="18">
        <v>6.1867926974067999E-7</v>
      </c>
      <c r="BU134" s="18">
        <v>0.92870304616449095</v>
      </c>
      <c r="BV134" s="18">
        <v>0.92870304616449095</v>
      </c>
      <c r="BW134" s="18">
        <v>4.3525159999999999E-6</v>
      </c>
      <c r="BX134" s="18">
        <v>1.8304743505441401E-7</v>
      </c>
      <c r="BY134" s="18">
        <v>5.2560479999999998E-6</v>
      </c>
      <c r="BZ134" s="18">
        <v>2.5405428547851698E-7</v>
      </c>
      <c r="CA134" s="18">
        <v>6.3545860000000001E-6</v>
      </c>
      <c r="CB134" s="18">
        <v>7.1931119814722704E-7</v>
      </c>
      <c r="CC134" s="18">
        <v>8.4580859999999996E-6</v>
      </c>
      <c r="CD134" s="18">
        <v>5.3625062105325304E-7</v>
      </c>
      <c r="CE134" s="18">
        <v>1.0736448000000001E-5</v>
      </c>
      <c r="CF134" s="18">
        <v>7.8454643745287597E-7</v>
      </c>
      <c r="CG134" s="18">
        <v>1.320226E-5</v>
      </c>
      <c r="CH134" s="18">
        <v>1.01837639554342E-6</v>
      </c>
      <c r="CI134" s="18">
        <v>1.5415219999999999E-5</v>
      </c>
      <c r="CJ134" s="18">
        <v>3.2766930280391E-7</v>
      </c>
      <c r="CK134" s="18">
        <v>1.8914919999999999E-5</v>
      </c>
      <c r="CL134" s="18">
        <v>2.1431760151700101E-6</v>
      </c>
      <c r="CM134" s="18">
        <v>2.28379E-5</v>
      </c>
      <c r="CN134" s="18">
        <v>9.9375455470654302E-7</v>
      </c>
      <c r="CO134" s="18">
        <v>2.87065E-5</v>
      </c>
      <c r="CP134" s="18">
        <v>2.5978265761978798E-6</v>
      </c>
      <c r="CQ134" s="18">
        <v>3.6011759999999997E-5</v>
      </c>
      <c r="CR134" s="18">
        <v>2.0347656039455698E-6</v>
      </c>
      <c r="CS134" s="18">
        <v>3.7401499999999998E-5</v>
      </c>
      <c r="CT134" s="18">
        <v>0</v>
      </c>
    </row>
    <row r="135" spans="1:98" x14ac:dyDescent="0.25">
      <c r="A135" s="18">
        <v>217</v>
      </c>
      <c r="B135" s="18" t="s">
        <v>2176</v>
      </c>
      <c r="C135" s="18" t="s">
        <v>657</v>
      </c>
      <c r="D135" s="18" t="s">
        <v>412</v>
      </c>
      <c r="E135" s="18" t="s">
        <v>658</v>
      </c>
      <c r="F135" s="18">
        <v>0</v>
      </c>
      <c r="G135" s="18">
        <v>0</v>
      </c>
      <c r="H135" s="18">
        <v>0</v>
      </c>
      <c r="I135" s="18">
        <v>0</v>
      </c>
      <c r="J135" s="18">
        <v>0</v>
      </c>
      <c r="K135" s="18">
        <v>0</v>
      </c>
      <c r="L135" s="18">
        <v>0</v>
      </c>
      <c r="M135" s="18">
        <v>0</v>
      </c>
      <c r="N135" s="18">
        <v>0</v>
      </c>
      <c r="O135" s="18">
        <v>0</v>
      </c>
      <c r="P135" s="18">
        <v>0</v>
      </c>
      <c r="Q135" s="18">
        <v>0</v>
      </c>
      <c r="R135" s="18">
        <v>0</v>
      </c>
      <c r="S135" s="18">
        <v>0</v>
      </c>
      <c r="T135" s="18">
        <v>0</v>
      </c>
      <c r="U135" s="18">
        <v>0</v>
      </c>
      <c r="V135" s="18">
        <v>0</v>
      </c>
      <c r="W135" s="18">
        <v>0</v>
      </c>
      <c r="X135" s="18">
        <v>0</v>
      </c>
      <c r="Y135" s="18">
        <v>0</v>
      </c>
      <c r="Z135" s="18">
        <v>0</v>
      </c>
      <c r="AA135" s="18">
        <v>0</v>
      </c>
      <c r="AB135" s="18">
        <v>0</v>
      </c>
      <c r="AC135" s="18">
        <v>0</v>
      </c>
      <c r="AD135" s="18">
        <v>0</v>
      </c>
      <c r="AE135" s="18">
        <v>0</v>
      </c>
      <c r="AF135" s="18">
        <v>0</v>
      </c>
      <c r="AG135" s="18">
        <v>0</v>
      </c>
      <c r="AH135" s="18">
        <v>0</v>
      </c>
      <c r="AI135" s="18">
        <v>0</v>
      </c>
      <c r="AJ135" s="18">
        <v>0</v>
      </c>
      <c r="AK135" s="18">
        <v>0</v>
      </c>
      <c r="AL135" s="18">
        <v>0</v>
      </c>
      <c r="AM135" s="18">
        <v>0</v>
      </c>
      <c r="AN135" s="18">
        <v>0</v>
      </c>
      <c r="AO135" s="18">
        <v>0</v>
      </c>
      <c r="AP135" s="18">
        <v>0</v>
      </c>
      <c r="AQ135" s="18">
        <v>0</v>
      </c>
      <c r="AR135" s="18">
        <v>0</v>
      </c>
      <c r="AS135" s="18">
        <v>0</v>
      </c>
      <c r="AT135" s="18">
        <v>0</v>
      </c>
      <c r="AU135" s="18">
        <v>0</v>
      </c>
      <c r="AV135" s="18">
        <v>0</v>
      </c>
      <c r="AW135" s="18">
        <v>0</v>
      </c>
      <c r="AX135" s="18">
        <v>0</v>
      </c>
      <c r="AY135" s="18">
        <v>0</v>
      </c>
      <c r="AZ135" s="18">
        <v>0</v>
      </c>
      <c r="BA135" s="18">
        <v>0</v>
      </c>
      <c r="BB135" s="18">
        <v>0</v>
      </c>
      <c r="BC135" s="18">
        <v>0</v>
      </c>
      <c r="BD135" s="18">
        <v>0</v>
      </c>
      <c r="BE135" s="18">
        <v>0</v>
      </c>
      <c r="BF135" s="18">
        <v>0</v>
      </c>
      <c r="BG135" s="18">
        <v>0</v>
      </c>
      <c r="BH135" s="18">
        <v>0</v>
      </c>
      <c r="BI135" s="18">
        <v>0</v>
      </c>
      <c r="BJ135" s="18">
        <v>0</v>
      </c>
      <c r="BK135" s="18">
        <v>0</v>
      </c>
      <c r="BL135" s="18">
        <v>0</v>
      </c>
      <c r="BM135" s="18">
        <v>0</v>
      </c>
      <c r="BN135" s="18" t="s">
        <v>1903</v>
      </c>
      <c r="BO135" s="18" t="s">
        <v>1903</v>
      </c>
      <c r="BP135" s="18" t="s">
        <v>1903</v>
      </c>
      <c r="BQ135" s="18" t="s">
        <v>1903</v>
      </c>
      <c r="BR135" s="18" t="s">
        <v>1903</v>
      </c>
      <c r="BS135" s="18" t="s">
        <v>1903</v>
      </c>
      <c r="BT135" s="18">
        <v>0</v>
      </c>
      <c r="BU135" s="18" t="s">
        <v>1903</v>
      </c>
      <c r="BV135" s="18" t="s">
        <v>1903</v>
      </c>
      <c r="BW135" s="18">
        <v>0</v>
      </c>
      <c r="BX135" s="18">
        <v>0</v>
      </c>
      <c r="BY135" s="18">
        <v>0</v>
      </c>
      <c r="BZ135" s="18">
        <v>0</v>
      </c>
      <c r="CA135" s="18">
        <v>0</v>
      </c>
      <c r="CB135" s="18">
        <v>0</v>
      </c>
      <c r="CC135" s="18">
        <v>0</v>
      </c>
      <c r="CD135" s="18">
        <v>0</v>
      </c>
      <c r="CE135" s="18">
        <v>0</v>
      </c>
      <c r="CF135" s="18">
        <v>0</v>
      </c>
      <c r="CG135" s="18">
        <v>0</v>
      </c>
      <c r="CH135" s="18">
        <v>0</v>
      </c>
      <c r="CI135" s="18">
        <v>0</v>
      </c>
      <c r="CJ135" s="18">
        <v>0</v>
      </c>
      <c r="CK135" s="18">
        <v>0</v>
      </c>
      <c r="CL135" s="18">
        <v>0</v>
      </c>
      <c r="CM135" s="18">
        <v>0</v>
      </c>
      <c r="CN135" s="18">
        <v>0</v>
      </c>
      <c r="CO135" s="18">
        <v>0</v>
      </c>
      <c r="CP135" s="18">
        <v>0</v>
      </c>
      <c r="CQ135" s="18">
        <v>0</v>
      </c>
      <c r="CR135" s="18">
        <v>0</v>
      </c>
      <c r="CS135" s="18">
        <v>0</v>
      </c>
      <c r="CT135" s="18">
        <v>0</v>
      </c>
    </row>
    <row r="136" spans="1:98" x14ac:dyDescent="0.25">
      <c r="A136" s="18">
        <v>218</v>
      </c>
      <c r="B136" s="18" t="s">
        <v>2176</v>
      </c>
      <c r="C136" s="18" t="s">
        <v>659</v>
      </c>
      <c r="D136" s="18" t="s">
        <v>412</v>
      </c>
      <c r="E136" s="18" t="s">
        <v>660</v>
      </c>
      <c r="F136" s="18" t="s">
        <v>1903</v>
      </c>
      <c r="G136" s="18" t="s">
        <v>1903</v>
      </c>
      <c r="H136" s="18" t="s">
        <v>1903</v>
      </c>
      <c r="I136" s="18" t="s">
        <v>1903</v>
      </c>
      <c r="J136" s="18" t="s">
        <v>1903</v>
      </c>
      <c r="K136" s="18" t="s">
        <v>1903</v>
      </c>
      <c r="L136" s="18" t="s">
        <v>1903</v>
      </c>
      <c r="M136" s="18" t="s">
        <v>1903</v>
      </c>
      <c r="N136" s="18" t="s">
        <v>1903</v>
      </c>
      <c r="O136" s="18" t="s">
        <v>1903</v>
      </c>
      <c r="P136" s="18" t="s">
        <v>1903</v>
      </c>
      <c r="Q136" s="18" t="s">
        <v>1903</v>
      </c>
      <c r="R136" s="18" t="s">
        <v>1903</v>
      </c>
      <c r="S136" s="18" t="s">
        <v>1903</v>
      </c>
      <c r="T136" s="18" t="s">
        <v>1903</v>
      </c>
      <c r="U136" s="18" t="s">
        <v>1903</v>
      </c>
      <c r="V136" s="18" t="s">
        <v>1903</v>
      </c>
      <c r="W136" s="18" t="s">
        <v>1903</v>
      </c>
      <c r="X136" s="18" t="s">
        <v>1903</v>
      </c>
      <c r="Y136" s="18" t="s">
        <v>1903</v>
      </c>
      <c r="Z136" s="18" t="s">
        <v>1903</v>
      </c>
      <c r="AA136" s="18" t="s">
        <v>1903</v>
      </c>
      <c r="AB136" s="18" t="s">
        <v>1903</v>
      </c>
      <c r="AC136" s="18" t="s">
        <v>1903</v>
      </c>
      <c r="AD136" s="18" t="s">
        <v>1903</v>
      </c>
      <c r="AE136" s="18" t="s">
        <v>1903</v>
      </c>
      <c r="AF136" s="18" t="s">
        <v>1903</v>
      </c>
      <c r="AG136" s="18" t="s">
        <v>1903</v>
      </c>
      <c r="AH136" s="18" t="s">
        <v>1903</v>
      </c>
      <c r="AI136" s="18" t="s">
        <v>1903</v>
      </c>
      <c r="AJ136" s="18" t="s">
        <v>1903</v>
      </c>
      <c r="AK136" s="18" t="s">
        <v>1903</v>
      </c>
      <c r="AL136" s="18" t="s">
        <v>1903</v>
      </c>
      <c r="AM136" s="18" t="s">
        <v>1903</v>
      </c>
      <c r="AN136" s="18" t="s">
        <v>1903</v>
      </c>
      <c r="AO136" s="18" t="s">
        <v>1903</v>
      </c>
      <c r="AP136" s="18" t="s">
        <v>1903</v>
      </c>
      <c r="AQ136" s="18" t="s">
        <v>1903</v>
      </c>
      <c r="AR136" s="18" t="s">
        <v>1903</v>
      </c>
      <c r="AS136" s="18" t="s">
        <v>1903</v>
      </c>
      <c r="AT136" s="18" t="s">
        <v>1903</v>
      </c>
      <c r="AU136" s="18" t="s">
        <v>1903</v>
      </c>
      <c r="AV136" s="18" t="s">
        <v>1903</v>
      </c>
      <c r="AW136" s="18" t="s">
        <v>1903</v>
      </c>
      <c r="AX136" s="18" t="s">
        <v>1903</v>
      </c>
      <c r="AY136" s="18" t="s">
        <v>1903</v>
      </c>
      <c r="AZ136" s="18" t="s">
        <v>1903</v>
      </c>
      <c r="BA136" s="18" t="s">
        <v>1903</v>
      </c>
      <c r="BB136" s="18" t="s">
        <v>1903</v>
      </c>
      <c r="BC136" s="18" t="s">
        <v>1903</v>
      </c>
      <c r="BD136" s="18" t="s">
        <v>1903</v>
      </c>
      <c r="BE136" s="18" t="s">
        <v>1903</v>
      </c>
      <c r="BF136" s="18" t="s">
        <v>1903</v>
      </c>
      <c r="BG136" s="18" t="s">
        <v>1903</v>
      </c>
      <c r="BH136" s="18" t="s">
        <v>1903</v>
      </c>
      <c r="BI136" s="18" t="s">
        <v>1903</v>
      </c>
      <c r="BJ136" s="18" t="s">
        <v>1903</v>
      </c>
      <c r="BK136" s="18" t="s">
        <v>1903</v>
      </c>
      <c r="BL136" s="18" t="s">
        <v>1903</v>
      </c>
      <c r="BM136" s="18" t="s">
        <v>1903</v>
      </c>
      <c r="BN136" s="18" t="s">
        <v>1903</v>
      </c>
      <c r="BO136" s="18" t="s">
        <v>1903</v>
      </c>
      <c r="BP136" s="18" t="s">
        <v>1903</v>
      </c>
      <c r="BQ136" s="18" t="s">
        <v>1903</v>
      </c>
      <c r="BR136" s="18" t="s">
        <v>1903</v>
      </c>
      <c r="BS136" s="18" t="s">
        <v>1903</v>
      </c>
      <c r="BT136" s="18" t="s">
        <v>1903</v>
      </c>
      <c r="BU136" s="18" t="s">
        <v>1903</v>
      </c>
      <c r="BV136" s="18" t="s">
        <v>1903</v>
      </c>
      <c r="BW136" s="18" t="s">
        <v>1903</v>
      </c>
      <c r="BX136" s="18" t="s">
        <v>1903</v>
      </c>
      <c r="BY136" s="18" t="s">
        <v>1903</v>
      </c>
      <c r="BZ136" s="18" t="s">
        <v>1903</v>
      </c>
      <c r="CA136" s="18" t="s">
        <v>1903</v>
      </c>
      <c r="CB136" s="18" t="s">
        <v>1903</v>
      </c>
      <c r="CC136" s="18" t="s">
        <v>1903</v>
      </c>
      <c r="CD136" s="18" t="s">
        <v>1903</v>
      </c>
      <c r="CE136" s="18" t="s">
        <v>1903</v>
      </c>
      <c r="CF136" s="18" t="s">
        <v>1903</v>
      </c>
      <c r="CG136" s="18" t="s">
        <v>1903</v>
      </c>
      <c r="CH136" s="18" t="s">
        <v>1903</v>
      </c>
      <c r="CI136" s="18" t="s">
        <v>1903</v>
      </c>
      <c r="CJ136" s="18" t="s">
        <v>1903</v>
      </c>
      <c r="CK136" s="18" t="s">
        <v>1903</v>
      </c>
      <c r="CL136" s="18" t="s">
        <v>1903</v>
      </c>
      <c r="CM136" s="18" t="s">
        <v>1903</v>
      </c>
      <c r="CN136" s="18" t="s">
        <v>1903</v>
      </c>
      <c r="CO136" s="18" t="s">
        <v>1903</v>
      </c>
      <c r="CP136" s="18" t="s">
        <v>1903</v>
      </c>
      <c r="CQ136" s="18" t="s">
        <v>1903</v>
      </c>
      <c r="CR136" s="18" t="s">
        <v>1903</v>
      </c>
      <c r="CS136" s="18" t="s">
        <v>1903</v>
      </c>
      <c r="CT136" s="18" t="s">
        <v>1903</v>
      </c>
    </row>
    <row r="137" spans="1:98" x14ac:dyDescent="0.25">
      <c r="A137" s="18">
        <v>219</v>
      </c>
      <c r="B137" s="18" t="s">
        <v>2176</v>
      </c>
      <c r="C137" s="18" t="s">
        <v>661</v>
      </c>
      <c r="D137" s="18" t="s">
        <v>412</v>
      </c>
      <c r="E137" s="18" t="s">
        <v>662</v>
      </c>
      <c r="F137" s="18">
        <v>0</v>
      </c>
      <c r="G137" s="18">
        <v>0</v>
      </c>
      <c r="H137" s="18">
        <v>0</v>
      </c>
      <c r="I137" s="18">
        <v>0</v>
      </c>
      <c r="J137" s="18">
        <v>0</v>
      </c>
      <c r="K137" s="18">
        <v>0</v>
      </c>
      <c r="L137" s="18">
        <v>0</v>
      </c>
      <c r="M137" s="18">
        <v>0</v>
      </c>
      <c r="N137" s="18">
        <v>0</v>
      </c>
      <c r="O137" s="18">
        <v>0</v>
      </c>
      <c r="P137" s="18">
        <v>0</v>
      </c>
      <c r="Q137" s="18">
        <v>0</v>
      </c>
      <c r="R137" s="18">
        <v>0</v>
      </c>
      <c r="S137" s="18">
        <v>0</v>
      </c>
      <c r="T137" s="18">
        <v>0</v>
      </c>
      <c r="U137" s="18">
        <v>0</v>
      </c>
      <c r="V137" s="18">
        <v>0</v>
      </c>
      <c r="W137" s="18">
        <v>0</v>
      </c>
      <c r="X137" s="18">
        <v>0</v>
      </c>
      <c r="Y137" s="18">
        <v>0</v>
      </c>
      <c r="Z137" s="18">
        <v>0</v>
      </c>
      <c r="AA137" s="18">
        <v>0</v>
      </c>
      <c r="AB137" s="18">
        <v>0</v>
      </c>
      <c r="AC137" s="18">
        <v>0</v>
      </c>
      <c r="AD137" s="18">
        <v>0</v>
      </c>
      <c r="AE137" s="18">
        <v>0</v>
      </c>
      <c r="AF137" s="18">
        <v>0</v>
      </c>
      <c r="AG137" s="18">
        <v>0</v>
      </c>
      <c r="AH137" s="18">
        <v>0</v>
      </c>
      <c r="AI137" s="18">
        <v>0</v>
      </c>
      <c r="AJ137" s="18">
        <v>0</v>
      </c>
      <c r="AK137" s="18">
        <v>0</v>
      </c>
      <c r="AL137" s="18">
        <v>0</v>
      </c>
      <c r="AM137" s="18">
        <v>0</v>
      </c>
      <c r="AN137" s="18">
        <v>0</v>
      </c>
      <c r="AO137" s="18">
        <v>0</v>
      </c>
      <c r="AP137" s="18">
        <v>0</v>
      </c>
      <c r="AQ137" s="18">
        <v>0</v>
      </c>
      <c r="AR137" s="18">
        <v>0</v>
      </c>
      <c r="AS137" s="18">
        <v>0</v>
      </c>
      <c r="AT137" s="18">
        <v>0</v>
      </c>
      <c r="AU137" s="18">
        <v>0</v>
      </c>
      <c r="AV137" s="18">
        <v>0</v>
      </c>
      <c r="AW137" s="18">
        <v>0</v>
      </c>
      <c r="AX137" s="18">
        <v>0</v>
      </c>
      <c r="AY137" s="18">
        <v>0</v>
      </c>
      <c r="AZ137" s="18">
        <v>0</v>
      </c>
      <c r="BA137" s="18">
        <v>0</v>
      </c>
      <c r="BB137" s="18">
        <v>0</v>
      </c>
      <c r="BC137" s="18">
        <v>0</v>
      </c>
      <c r="BD137" s="18">
        <v>0</v>
      </c>
      <c r="BE137" s="18">
        <v>0</v>
      </c>
      <c r="BF137" s="18">
        <v>0</v>
      </c>
      <c r="BG137" s="18">
        <v>0</v>
      </c>
      <c r="BH137" s="18">
        <v>0</v>
      </c>
      <c r="BI137" s="18">
        <v>0</v>
      </c>
      <c r="BJ137" s="18">
        <v>0</v>
      </c>
      <c r="BK137" s="18">
        <v>0</v>
      </c>
      <c r="BL137" s="18">
        <v>0</v>
      </c>
      <c r="BM137" s="18">
        <v>0</v>
      </c>
      <c r="BN137" s="18" t="s">
        <v>1903</v>
      </c>
      <c r="BO137" s="18" t="s">
        <v>1903</v>
      </c>
      <c r="BP137" s="18" t="s">
        <v>1903</v>
      </c>
      <c r="BQ137" s="18" t="s">
        <v>1903</v>
      </c>
      <c r="BR137" s="18" t="s">
        <v>1903</v>
      </c>
      <c r="BS137" s="18" t="s">
        <v>1903</v>
      </c>
      <c r="BT137" s="18">
        <v>0</v>
      </c>
      <c r="BU137" s="18" t="s">
        <v>1903</v>
      </c>
      <c r="BV137" s="18" t="s">
        <v>1903</v>
      </c>
      <c r="BW137" s="18">
        <v>0</v>
      </c>
      <c r="BX137" s="18">
        <v>0</v>
      </c>
      <c r="BY137" s="18">
        <v>0</v>
      </c>
      <c r="BZ137" s="18">
        <v>0</v>
      </c>
      <c r="CA137" s="18">
        <v>0</v>
      </c>
      <c r="CB137" s="18">
        <v>0</v>
      </c>
      <c r="CC137" s="18">
        <v>0</v>
      </c>
      <c r="CD137" s="18">
        <v>0</v>
      </c>
      <c r="CE137" s="18">
        <v>0</v>
      </c>
      <c r="CF137" s="18">
        <v>0</v>
      </c>
      <c r="CG137" s="18">
        <v>0</v>
      </c>
      <c r="CH137" s="18">
        <v>0</v>
      </c>
      <c r="CI137" s="18">
        <v>0</v>
      </c>
      <c r="CJ137" s="18">
        <v>0</v>
      </c>
      <c r="CK137" s="18">
        <v>0</v>
      </c>
      <c r="CL137" s="18">
        <v>0</v>
      </c>
      <c r="CM137" s="18">
        <v>0</v>
      </c>
      <c r="CN137" s="18">
        <v>0</v>
      </c>
      <c r="CO137" s="18">
        <v>0</v>
      </c>
      <c r="CP137" s="18">
        <v>0</v>
      </c>
      <c r="CQ137" s="18">
        <v>0</v>
      </c>
      <c r="CR137" s="18">
        <v>0</v>
      </c>
      <c r="CS137" s="18">
        <v>0</v>
      </c>
      <c r="CT137" s="18">
        <v>0</v>
      </c>
    </row>
    <row r="138" spans="1:98" x14ac:dyDescent="0.25">
      <c r="A138" s="18">
        <v>22</v>
      </c>
      <c r="B138" s="18" t="s">
        <v>2176</v>
      </c>
      <c r="C138" s="18" t="s">
        <v>442</v>
      </c>
      <c r="D138" s="18" t="s">
        <v>420</v>
      </c>
      <c r="E138" s="18" t="s">
        <v>124</v>
      </c>
      <c r="F138" s="18">
        <v>2.6236499999999999E-2</v>
      </c>
      <c r="G138" s="18">
        <v>2.6236499999999999E-2</v>
      </c>
      <c r="H138" s="18">
        <v>2.6308399999999999E-2</v>
      </c>
      <c r="I138" s="18">
        <v>2.6906699999999999E-2</v>
      </c>
      <c r="J138" s="18">
        <v>2.7662200000000001E-2</v>
      </c>
      <c r="K138" s="18">
        <v>2.8724699999999999E-2</v>
      </c>
      <c r="L138" s="18">
        <v>3.0081900000000002E-2</v>
      </c>
      <c r="M138" s="18">
        <v>3.0910099999999999E-2</v>
      </c>
      <c r="N138" s="18">
        <v>2.97883E-2</v>
      </c>
      <c r="O138" s="18">
        <v>3.0629300000000002E-2</v>
      </c>
      <c r="P138" s="18">
        <v>3.1170900000000001E-2</v>
      </c>
      <c r="Q138" s="18">
        <v>3.21455E-2</v>
      </c>
      <c r="R138" s="18">
        <v>3.2979700000000001E-2</v>
      </c>
      <c r="S138" s="18">
        <v>3.3759699999999997E-2</v>
      </c>
      <c r="T138" s="18">
        <v>3.4175799999999999E-2</v>
      </c>
      <c r="U138" s="18">
        <v>3.5918899999999997E-2</v>
      </c>
      <c r="V138" s="18">
        <v>3.8194899999999997E-2</v>
      </c>
      <c r="W138" s="18">
        <v>3.9073900000000002E-2</v>
      </c>
      <c r="X138" s="18">
        <v>3.9048199999999998E-2</v>
      </c>
      <c r="Y138" s="18">
        <v>4.0772999999999997E-2</v>
      </c>
      <c r="Z138" s="18">
        <v>4.2420399999999997E-2</v>
      </c>
      <c r="AA138" s="18">
        <v>4.41222E-2</v>
      </c>
      <c r="AB138" s="18">
        <v>4.6718700000000002E-2</v>
      </c>
      <c r="AC138" s="18">
        <v>4.7691299999999999E-2</v>
      </c>
      <c r="AD138" s="18">
        <v>4.8089100000000003E-2</v>
      </c>
      <c r="AE138" s="18">
        <v>4.8743300000000003E-2</v>
      </c>
      <c r="AF138" s="18">
        <v>4.8948999999999999E-2</v>
      </c>
      <c r="AG138" s="18">
        <v>5.0489600000000003E-2</v>
      </c>
      <c r="AH138" s="18">
        <v>5.18647E-2</v>
      </c>
      <c r="AI138" s="18">
        <v>5.3988300000000003E-2</v>
      </c>
      <c r="AJ138" s="18">
        <v>5.5661099999999998E-2</v>
      </c>
      <c r="AK138" s="18">
        <v>5.5893100000000001E-2</v>
      </c>
      <c r="AL138" s="18">
        <v>5.6101900000000003E-2</v>
      </c>
      <c r="AM138" s="18">
        <v>5.1866700000000002E-2</v>
      </c>
      <c r="AN138" s="18">
        <v>4.7197299999999998E-2</v>
      </c>
      <c r="AO138" s="18">
        <v>4.5197599999999997E-2</v>
      </c>
      <c r="AP138" s="18">
        <v>4.4428500000000003E-2</v>
      </c>
      <c r="AQ138" s="18">
        <v>4.7913499999999998E-2</v>
      </c>
      <c r="AR138" s="18">
        <v>5.3155099999999997E-2</v>
      </c>
      <c r="AS138" s="18">
        <v>5.9135E-2</v>
      </c>
      <c r="AT138" s="18">
        <v>6.2147800000000003E-2</v>
      </c>
      <c r="AU138" s="18">
        <v>6.5471600000000005E-2</v>
      </c>
      <c r="AV138" s="18">
        <v>6.8142499999999995E-2</v>
      </c>
      <c r="AW138" s="18">
        <v>7.0280400000000007E-2</v>
      </c>
      <c r="AX138" s="18">
        <v>7.3966100000000007E-2</v>
      </c>
      <c r="AY138" s="18">
        <v>7.9481200000000002E-2</v>
      </c>
      <c r="AZ138" s="18">
        <v>8.4089899999999995E-2</v>
      </c>
      <c r="BA138" s="18">
        <v>8.7261099999999994E-2</v>
      </c>
      <c r="BB138" s="18">
        <v>9.0808299999999995E-2</v>
      </c>
      <c r="BC138" s="18">
        <v>9.6982700000000005E-2</v>
      </c>
      <c r="BD138" s="18">
        <v>0.102842</v>
      </c>
      <c r="BE138" s="18">
        <v>0.10031900000000001</v>
      </c>
      <c r="BF138" s="18">
        <v>9.9322499999999994E-2</v>
      </c>
      <c r="BG138" s="18">
        <v>9.9322499999999994E-2</v>
      </c>
      <c r="BH138" s="18">
        <v>9.9594600000000005E-2</v>
      </c>
      <c r="BI138" s="18">
        <v>9.9322499999999994E-2</v>
      </c>
      <c r="BJ138" s="18">
        <v>9.9322499999999994E-2</v>
      </c>
      <c r="BK138" s="18">
        <v>9.9322499999999994E-2</v>
      </c>
      <c r="BL138" s="18">
        <v>5.54888137931034E-2</v>
      </c>
      <c r="BM138" s="18">
        <v>2.4586121751054998E-2</v>
      </c>
      <c r="BN138" s="18">
        <v>0.94271192317337404</v>
      </c>
      <c r="BO138" s="18">
        <v>0.97192183173392899</v>
      </c>
      <c r="BP138" s="18">
        <v>0.90440564673048796</v>
      </c>
      <c r="BQ138" s="18">
        <v>0</v>
      </c>
      <c r="BR138" s="18">
        <v>7.0643997067472297E-37</v>
      </c>
      <c r="BS138" s="18">
        <v>0</v>
      </c>
      <c r="BT138" s="18">
        <v>1.3725230551539401E-3</v>
      </c>
      <c r="BU138" s="18">
        <v>0.88870577009323803</v>
      </c>
      <c r="BV138" s="18">
        <v>0.88870577009323803</v>
      </c>
      <c r="BW138" s="18">
        <v>2.6670059999999999E-2</v>
      </c>
      <c r="BX138" s="18">
        <v>6.2190971450846501E-4</v>
      </c>
      <c r="BY138" s="18">
        <v>3.0026859999999999E-2</v>
      </c>
      <c r="BZ138" s="18">
        <v>8.5126491058894302E-4</v>
      </c>
      <c r="CA138" s="18">
        <v>3.2846319999999998E-2</v>
      </c>
      <c r="CB138" s="18">
        <v>1.2163214180470499E-3</v>
      </c>
      <c r="CC138" s="18">
        <v>3.8601780000000002E-2</v>
      </c>
      <c r="CD138" s="18">
        <v>1.7677514550976899E-3</v>
      </c>
      <c r="CE138" s="18">
        <v>4.5808340000000003E-2</v>
      </c>
      <c r="CF138" s="18">
        <v>2.4442465818734398E-3</v>
      </c>
      <c r="CG138" s="18">
        <v>5.0806980000000002E-2</v>
      </c>
      <c r="CH138" s="18">
        <v>2.1823819228081998E-3</v>
      </c>
      <c r="CI138" s="18">
        <v>5.3344019999999999E-2</v>
      </c>
      <c r="CJ138" s="18">
        <v>3.8547766410001001E-3</v>
      </c>
      <c r="CK138" s="18">
        <v>4.996594E-2</v>
      </c>
      <c r="CL138" s="18">
        <v>6.16147751866385E-3</v>
      </c>
      <c r="CM138" s="18">
        <v>6.8001679999999995E-2</v>
      </c>
      <c r="CN138" s="18">
        <v>4.5126465878683698E-3</v>
      </c>
      <c r="CO138" s="18">
        <v>8.7724640000000007E-2</v>
      </c>
      <c r="CP138" s="18">
        <v>6.6445681047002597E-3</v>
      </c>
      <c r="CQ138" s="18">
        <v>0.10028012</v>
      </c>
      <c r="CR138" s="18">
        <v>1.48902237961691E-3</v>
      </c>
      <c r="CS138" s="18">
        <v>9.9322499999999994E-2</v>
      </c>
      <c r="CT138" s="18">
        <v>0</v>
      </c>
    </row>
    <row r="139" spans="1:98" x14ac:dyDescent="0.25">
      <c r="A139" s="18">
        <v>220</v>
      </c>
      <c r="B139" s="18" t="s">
        <v>2176</v>
      </c>
      <c r="C139" s="18" t="s">
        <v>663</v>
      </c>
      <c r="D139" s="18" t="s">
        <v>412</v>
      </c>
      <c r="E139" s="18" t="s">
        <v>664</v>
      </c>
      <c r="F139" s="18">
        <v>0</v>
      </c>
      <c r="G139" s="18">
        <v>0</v>
      </c>
      <c r="H139" s="18">
        <v>0</v>
      </c>
      <c r="I139" s="18">
        <v>0</v>
      </c>
      <c r="J139" s="18">
        <v>0</v>
      </c>
      <c r="K139" s="18">
        <v>0</v>
      </c>
      <c r="L139" s="18">
        <v>0</v>
      </c>
      <c r="M139" s="18">
        <v>0</v>
      </c>
      <c r="N139" s="18">
        <v>0</v>
      </c>
      <c r="O139" s="18">
        <v>0</v>
      </c>
      <c r="P139" s="18">
        <v>0</v>
      </c>
      <c r="Q139" s="18">
        <v>0</v>
      </c>
      <c r="R139" s="18">
        <v>0</v>
      </c>
      <c r="S139" s="18">
        <v>0</v>
      </c>
      <c r="T139" s="18">
        <v>0</v>
      </c>
      <c r="U139" s="18">
        <v>0</v>
      </c>
      <c r="V139" s="18">
        <v>0</v>
      </c>
      <c r="W139" s="18">
        <v>0</v>
      </c>
      <c r="X139" s="18">
        <v>0</v>
      </c>
      <c r="Y139" s="18">
        <v>0</v>
      </c>
      <c r="Z139" s="18">
        <v>0</v>
      </c>
      <c r="AA139" s="18">
        <v>0</v>
      </c>
      <c r="AB139" s="18">
        <v>0</v>
      </c>
      <c r="AC139" s="18">
        <v>0</v>
      </c>
      <c r="AD139" s="18">
        <v>0</v>
      </c>
      <c r="AE139" s="18">
        <v>0</v>
      </c>
      <c r="AF139" s="18">
        <v>0</v>
      </c>
      <c r="AG139" s="18">
        <v>0</v>
      </c>
      <c r="AH139" s="18">
        <v>0</v>
      </c>
      <c r="AI139" s="18">
        <v>0</v>
      </c>
      <c r="AJ139" s="18">
        <v>0</v>
      </c>
      <c r="AK139" s="18">
        <v>0</v>
      </c>
      <c r="AL139" s="18">
        <v>0</v>
      </c>
      <c r="AM139" s="18">
        <v>0</v>
      </c>
      <c r="AN139" s="18">
        <v>0</v>
      </c>
      <c r="AO139" s="18">
        <v>0</v>
      </c>
      <c r="AP139" s="18">
        <v>0</v>
      </c>
      <c r="AQ139" s="18">
        <v>0</v>
      </c>
      <c r="AR139" s="18">
        <v>0</v>
      </c>
      <c r="AS139" s="18">
        <v>0</v>
      </c>
      <c r="AT139" s="18">
        <v>0</v>
      </c>
      <c r="AU139" s="18">
        <v>0</v>
      </c>
      <c r="AV139" s="18">
        <v>0</v>
      </c>
      <c r="AW139" s="18">
        <v>0</v>
      </c>
      <c r="AX139" s="18">
        <v>0</v>
      </c>
      <c r="AY139" s="18">
        <v>0</v>
      </c>
      <c r="AZ139" s="18">
        <v>0</v>
      </c>
      <c r="BA139" s="18">
        <v>0</v>
      </c>
      <c r="BB139" s="18">
        <v>0</v>
      </c>
      <c r="BC139" s="18">
        <v>0</v>
      </c>
      <c r="BD139" s="18">
        <v>0</v>
      </c>
      <c r="BE139" s="18">
        <v>0</v>
      </c>
      <c r="BF139" s="18">
        <v>0</v>
      </c>
      <c r="BG139" s="18">
        <v>0</v>
      </c>
      <c r="BH139" s="18">
        <v>0</v>
      </c>
      <c r="BI139" s="18">
        <v>0</v>
      </c>
      <c r="BJ139" s="18">
        <v>0</v>
      </c>
      <c r="BK139" s="18">
        <v>0</v>
      </c>
      <c r="BL139" s="18">
        <v>0</v>
      </c>
      <c r="BM139" s="18">
        <v>0</v>
      </c>
      <c r="BN139" s="18" t="s">
        <v>1903</v>
      </c>
      <c r="BO139" s="18" t="s">
        <v>1903</v>
      </c>
      <c r="BP139" s="18" t="s">
        <v>1903</v>
      </c>
      <c r="BQ139" s="18" t="s">
        <v>1903</v>
      </c>
      <c r="BR139" s="18" t="s">
        <v>1903</v>
      </c>
      <c r="BS139" s="18" t="s">
        <v>1903</v>
      </c>
      <c r="BT139" s="18">
        <v>0</v>
      </c>
      <c r="BU139" s="18" t="s">
        <v>1903</v>
      </c>
      <c r="BV139" s="18" t="s">
        <v>1903</v>
      </c>
      <c r="BW139" s="18">
        <v>0</v>
      </c>
      <c r="BX139" s="18">
        <v>0</v>
      </c>
      <c r="BY139" s="18">
        <v>0</v>
      </c>
      <c r="BZ139" s="18">
        <v>0</v>
      </c>
      <c r="CA139" s="18">
        <v>0</v>
      </c>
      <c r="CB139" s="18">
        <v>0</v>
      </c>
      <c r="CC139" s="18">
        <v>0</v>
      </c>
      <c r="CD139" s="18">
        <v>0</v>
      </c>
      <c r="CE139" s="18">
        <v>0</v>
      </c>
      <c r="CF139" s="18">
        <v>0</v>
      </c>
      <c r="CG139" s="18">
        <v>0</v>
      </c>
      <c r="CH139" s="18">
        <v>0</v>
      </c>
      <c r="CI139" s="18">
        <v>0</v>
      </c>
      <c r="CJ139" s="18">
        <v>0</v>
      </c>
      <c r="CK139" s="18">
        <v>0</v>
      </c>
      <c r="CL139" s="18">
        <v>0</v>
      </c>
      <c r="CM139" s="18">
        <v>0</v>
      </c>
      <c r="CN139" s="18">
        <v>0</v>
      </c>
      <c r="CO139" s="18">
        <v>0</v>
      </c>
      <c r="CP139" s="18">
        <v>0</v>
      </c>
      <c r="CQ139" s="18">
        <v>0</v>
      </c>
      <c r="CR139" s="18">
        <v>0</v>
      </c>
      <c r="CS139" s="18">
        <v>0</v>
      </c>
      <c r="CT139" s="18">
        <v>0</v>
      </c>
    </row>
    <row r="140" spans="1:98" x14ac:dyDescent="0.25">
      <c r="A140" s="18">
        <v>221</v>
      </c>
      <c r="B140" s="18" t="s">
        <v>2176</v>
      </c>
      <c r="C140" s="18" t="s">
        <v>665</v>
      </c>
      <c r="D140" s="18" t="s">
        <v>412</v>
      </c>
      <c r="E140" s="18" t="s">
        <v>666</v>
      </c>
      <c r="F140" s="18">
        <v>0</v>
      </c>
      <c r="G140" s="18">
        <v>0</v>
      </c>
      <c r="H140" s="18">
        <v>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8">
        <v>0</v>
      </c>
      <c r="AD140" s="18">
        <v>0</v>
      </c>
      <c r="AE140" s="18">
        <v>0</v>
      </c>
      <c r="AF140" s="18">
        <v>0</v>
      </c>
      <c r="AG140" s="18">
        <v>0</v>
      </c>
      <c r="AH140" s="18">
        <v>0</v>
      </c>
      <c r="AI140" s="18">
        <v>0</v>
      </c>
      <c r="AJ140" s="18">
        <v>0</v>
      </c>
      <c r="AK140" s="18">
        <v>0</v>
      </c>
      <c r="AL140" s="18">
        <v>0</v>
      </c>
      <c r="AM140" s="18">
        <v>0</v>
      </c>
      <c r="AN140" s="18">
        <v>0</v>
      </c>
      <c r="AO140" s="18">
        <v>0</v>
      </c>
      <c r="AP140" s="18">
        <v>0</v>
      </c>
      <c r="AQ140" s="18">
        <v>0</v>
      </c>
      <c r="AR140" s="18">
        <v>0</v>
      </c>
      <c r="AS140" s="18">
        <v>0</v>
      </c>
      <c r="AT140" s="18">
        <v>0</v>
      </c>
      <c r="AU140" s="18">
        <v>0</v>
      </c>
      <c r="AV140" s="18">
        <v>0</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t="s">
        <v>1903</v>
      </c>
      <c r="BO140" s="18" t="s">
        <v>1903</v>
      </c>
      <c r="BP140" s="18" t="s">
        <v>1903</v>
      </c>
      <c r="BQ140" s="18" t="s">
        <v>1903</v>
      </c>
      <c r="BR140" s="18" t="s">
        <v>1903</v>
      </c>
      <c r="BS140" s="18" t="s">
        <v>1903</v>
      </c>
      <c r="BT140" s="18">
        <v>0</v>
      </c>
      <c r="BU140" s="18" t="s">
        <v>1903</v>
      </c>
      <c r="BV140" s="18" t="s">
        <v>1903</v>
      </c>
      <c r="BW140" s="18">
        <v>0</v>
      </c>
      <c r="BX140" s="18">
        <v>0</v>
      </c>
      <c r="BY140" s="18">
        <v>0</v>
      </c>
      <c r="BZ140" s="18">
        <v>0</v>
      </c>
      <c r="CA140" s="18">
        <v>0</v>
      </c>
      <c r="CB140" s="18">
        <v>0</v>
      </c>
      <c r="CC140" s="18">
        <v>0</v>
      </c>
      <c r="CD140" s="18">
        <v>0</v>
      </c>
      <c r="CE140" s="18">
        <v>0</v>
      </c>
      <c r="CF140" s="18">
        <v>0</v>
      </c>
      <c r="CG140" s="18">
        <v>0</v>
      </c>
      <c r="CH140" s="18">
        <v>0</v>
      </c>
      <c r="CI140" s="18">
        <v>0</v>
      </c>
      <c r="CJ140" s="18">
        <v>0</v>
      </c>
      <c r="CK140" s="18">
        <v>0</v>
      </c>
      <c r="CL140" s="18">
        <v>0</v>
      </c>
      <c r="CM140" s="18">
        <v>0</v>
      </c>
      <c r="CN140" s="18">
        <v>0</v>
      </c>
      <c r="CO140" s="18">
        <v>0</v>
      </c>
      <c r="CP140" s="18">
        <v>0</v>
      </c>
      <c r="CQ140" s="18">
        <v>0</v>
      </c>
      <c r="CR140" s="18">
        <v>0</v>
      </c>
      <c r="CS140" s="18">
        <v>0</v>
      </c>
      <c r="CT140" s="18">
        <v>0</v>
      </c>
    </row>
    <row r="141" spans="1:98" x14ac:dyDescent="0.25">
      <c r="A141" s="18">
        <v>222</v>
      </c>
      <c r="B141" s="18" t="s">
        <v>2176</v>
      </c>
      <c r="C141" s="18" t="s">
        <v>667</v>
      </c>
      <c r="D141" s="18" t="s">
        <v>412</v>
      </c>
      <c r="E141" s="18" t="s">
        <v>668</v>
      </c>
      <c r="F141" s="18">
        <v>0</v>
      </c>
      <c r="G141" s="18">
        <v>0</v>
      </c>
      <c r="H141" s="18">
        <v>0</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8">
        <v>0</v>
      </c>
      <c r="AD141" s="18">
        <v>0</v>
      </c>
      <c r="AE141" s="18">
        <v>0</v>
      </c>
      <c r="AF141" s="18">
        <v>0</v>
      </c>
      <c r="AG141" s="18">
        <v>0</v>
      </c>
      <c r="AH141" s="18">
        <v>0</v>
      </c>
      <c r="AI141" s="18">
        <v>0</v>
      </c>
      <c r="AJ141" s="18">
        <v>0</v>
      </c>
      <c r="AK141" s="18">
        <v>0</v>
      </c>
      <c r="AL141" s="18">
        <v>0</v>
      </c>
      <c r="AM141" s="18">
        <v>0</v>
      </c>
      <c r="AN141" s="18">
        <v>0</v>
      </c>
      <c r="AO141" s="18">
        <v>0</v>
      </c>
      <c r="AP141" s="18">
        <v>0</v>
      </c>
      <c r="AQ141" s="18">
        <v>0</v>
      </c>
      <c r="AR141" s="18">
        <v>0</v>
      </c>
      <c r="AS141" s="18">
        <v>0</v>
      </c>
      <c r="AT141" s="18">
        <v>0</v>
      </c>
      <c r="AU141" s="18">
        <v>0</v>
      </c>
      <c r="AV141" s="18">
        <v>0</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t="s">
        <v>1903</v>
      </c>
      <c r="BO141" s="18" t="s">
        <v>1903</v>
      </c>
      <c r="BP141" s="18" t="s">
        <v>1903</v>
      </c>
      <c r="BQ141" s="18" t="s">
        <v>1903</v>
      </c>
      <c r="BR141" s="18" t="s">
        <v>1903</v>
      </c>
      <c r="BS141" s="18" t="s">
        <v>1903</v>
      </c>
      <c r="BT141" s="18">
        <v>0</v>
      </c>
      <c r="BU141" s="18" t="s">
        <v>1903</v>
      </c>
      <c r="BV141" s="18" t="s">
        <v>1903</v>
      </c>
      <c r="BW141" s="18">
        <v>0</v>
      </c>
      <c r="BX141" s="18">
        <v>0</v>
      </c>
      <c r="BY141" s="18">
        <v>0</v>
      </c>
      <c r="BZ141" s="18">
        <v>0</v>
      </c>
      <c r="CA141" s="18">
        <v>0</v>
      </c>
      <c r="CB141" s="18">
        <v>0</v>
      </c>
      <c r="CC141" s="18">
        <v>0</v>
      </c>
      <c r="CD141" s="18">
        <v>0</v>
      </c>
      <c r="CE141" s="18">
        <v>0</v>
      </c>
      <c r="CF141" s="18">
        <v>0</v>
      </c>
      <c r="CG141" s="18">
        <v>0</v>
      </c>
      <c r="CH141" s="18">
        <v>0</v>
      </c>
      <c r="CI141" s="18">
        <v>0</v>
      </c>
      <c r="CJ141" s="18">
        <v>0</v>
      </c>
      <c r="CK141" s="18">
        <v>0</v>
      </c>
      <c r="CL141" s="18">
        <v>0</v>
      </c>
      <c r="CM141" s="18">
        <v>0</v>
      </c>
      <c r="CN141" s="18">
        <v>0</v>
      </c>
      <c r="CO141" s="18">
        <v>0</v>
      </c>
      <c r="CP141" s="18">
        <v>0</v>
      </c>
      <c r="CQ141" s="18">
        <v>0</v>
      </c>
      <c r="CR141" s="18">
        <v>0</v>
      </c>
      <c r="CS141" s="18">
        <v>0</v>
      </c>
      <c r="CT141" s="18">
        <v>0</v>
      </c>
    </row>
    <row r="142" spans="1:98" x14ac:dyDescent="0.25">
      <c r="A142" s="18">
        <v>223</v>
      </c>
      <c r="B142" s="18" t="s">
        <v>2176</v>
      </c>
      <c r="C142" s="18" t="s">
        <v>669</v>
      </c>
      <c r="D142" s="18" t="s">
        <v>412</v>
      </c>
      <c r="E142" s="18" t="s">
        <v>670</v>
      </c>
      <c r="F142" s="18" t="s">
        <v>1903</v>
      </c>
      <c r="G142" s="18" t="s">
        <v>1903</v>
      </c>
      <c r="H142" s="18" t="s">
        <v>1903</v>
      </c>
      <c r="I142" s="18" t="s">
        <v>1903</v>
      </c>
      <c r="J142" s="18" t="s">
        <v>1903</v>
      </c>
      <c r="K142" s="18" t="s">
        <v>1903</v>
      </c>
      <c r="L142" s="18" t="s">
        <v>1903</v>
      </c>
      <c r="M142" s="18" t="s">
        <v>1903</v>
      </c>
      <c r="N142" s="18" t="s">
        <v>1903</v>
      </c>
      <c r="O142" s="18" t="s">
        <v>1903</v>
      </c>
      <c r="P142" s="18" t="s">
        <v>1903</v>
      </c>
      <c r="Q142" s="18" t="s">
        <v>1903</v>
      </c>
      <c r="R142" s="18" t="s">
        <v>1903</v>
      </c>
      <c r="S142" s="18" t="s">
        <v>1903</v>
      </c>
      <c r="T142" s="18" t="s">
        <v>1903</v>
      </c>
      <c r="U142" s="18" t="s">
        <v>1903</v>
      </c>
      <c r="V142" s="18" t="s">
        <v>1903</v>
      </c>
      <c r="W142" s="18" t="s">
        <v>1903</v>
      </c>
      <c r="X142" s="18" t="s">
        <v>1903</v>
      </c>
      <c r="Y142" s="18" t="s">
        <v>1903</v>
      </c>
      <c r="Z142" s="18" t="s">
        <v>1903</v>
      </c>
      <c r="AA142" s="18" t="s">
        <v>1903</v>
      </c>
      <c r="AB142" s="18" t="s">
        <v>1903</v>
      </c>
      <c r="AC142" s="18" t="s">
        <v>1903</v>
      </c>
      <c r="AD142" s="18" t="s">
        <v>1903</v>
      </c>
      <c r="AE142" s="18" t="s">
        <v>1903</v>
      </c>
      <c r="AF142" s="18" t="s">
        <v>1903</v>
      </c>
      <c r="AG142" s="18" t="s">
        <v>1903</v>
      </c>
      <c r="AH142" s="18" t="s">
        <v>1903</v>
      </c>
      <c r="AI142" s="18" t="s">
        <v>1903</v>
      </c>
      <c r="AJ142" s="18" t="s">
        <v>1903</v>
      </c>
      <c r="AK142" s="18" t="s">
        <v>1903</v>
      </c>
      <c r="AL142" s="18" t="s">
        <v>1903</v>
      </c>
      <c r="AM142" s="18" t="s">
        <v>1903</v>
      </c>
      <c r="AN142" s="18" t="s">
        <v>1903</v>
      </c>
      <c r="AO142" s="18" t="s">
        <v>1903</v>
      </c>
      <c r="AP142" s="18" t="s">
        <v>1903</v>
      </c>
      <c r="AQ142" s="18" t="s">
        <v>1903</v>
      </c>
      <c r="AR142" s="18" t="s">
        <v>1903</v>
      </c>
      <c r="AS142" s="18" t="s">
        <v>1903</v>
      </c>
      <c r="AT142" s="18" t="s">
        <v>1903</v>
      </c>
      <c r="AU142" s="18" t="s">
        <v>1903</v>
      </c>
      <c r="AV142" s="18" t="s">
        <v>1903</v>
      </c>
      <c r="AW142" s="18" t="s">
        <v>1903</v>
      </c>
      <c r="AX142" s="18" t="s">
        <v>1903</v>
      </c>
      <c r="AY142" s="18" t="s">
        <v>1903</v>
      </c>
      <c r="AZ142" s="18" t="s">
        <v>1903</v>
      </c>
      <c r="BA142" s="18" t="s">
        <v>1903</v>
      </c>
      <c r="BB142" s="18" t="s">
        <v>1903</v>
      </c>
      <c r="BC142" s="18" t="s">
        <v>1903</v>
      </c>
      <c r="BD142" s="18" t="s">
        <v>1903</v>
      </c>
      <c r="BE142" s="18" t="s">
        <v>1903</v>
      </c>
      <c r="BF142" s="18" t="s">
        <v>1903</v>
      </c>
      <c r="BG142" s="18" t="s">
        <v>1903</v>
      </c>
      <c r="BH142" s="18" t="s">
        <v>1903</v>
      </c>
      <c r="BI142" s="18" t="s">
        <v>1903</v>
      </c>
      <c r="BJ142" s="18" t="s">
        <v>1903</v>
      </c>
      <c r="BK142" s="18" t="s">
        <v>1903</v>
      </c>
      <c r="BL142" s="18" t="s">
        <v>1903</v>
      </c>
      <c r="BM142" s="18" t="s">
        <v>1903</v>
      </c>
      <c r="BN142" s="18" t="s">
        <v>1903</v>
      </c>
      <c r="BO142" s="18" t="s">
        <v>1903</v>
      </c>
      <c r="BP142" s="18" t="s">
        <v>1903</v>
      </c>
      <c r="BQ142" s="18" t="s">
        <v>1903</v>
      </c>
      <c r="BR142" s="18" t="s">
        <v>1903</v>
      </c>
      <c r="BS142" s="18" t="s">
        <v>1903</v>
      </c>
      <c r="BT142" s="18" t="s">
        <v>1903</v>
      </c>
      <c r="BU142" s="18" t="s">
        <v>1903</v>
      </c>
      <c r="BV142" s="18" t="s">
        <v>1903</v>
      </c>
      <c r="BW142" s="18" t="s">
        <v>1903</v>
      </c>
      <c r="BX142" s="18" t="s">
        <v>1903</v>
      </c>
      <c r="BY142" s="18" t="s">
        <v>1903</v>
      </c>
      <c r="BZ142" s="18" t="s">
        <v>1903</v>
      </c>
      <c r="CA142" s="18" t="s">
        <v>1903</v>
      </c>
      <c r="CB142" s="18" t="s">
        <v>1903</v>
      </c>
      <c r="CC142" s="18" t="s">
        <v>1903</v>
      </c>
      <c r="CD142" s="18" t="s">
        <v>1903</v>
      </c>
      <c r="CE142" s="18" t="s">
        <v>1903</v>
      </c>
      <c r="CF142" s="18" t="s">
        <v>1903</v>
      </c>
      <c r="CG142" s="18" t="s">
        <v>1903</v>
      </c>
      <c r="CH142" s="18" t="s">
        <v>1903</v>
      </c>
      <c r="CI142" s="18" t="s">
        <v>1903</v>
      </c>
      <c r="CJ142" s="18" t="s">
        <v>1903</v>
      </c>
      <c r="CK142" s="18" t="s">
        <v>1903</v>
      </c>
      <c r="CL142" s="18" t="s">
        <v>1903</v>
      </c>
      <c r="CM142" s="18" t="s">
        <v>1903</v>
      </c>
      <c r="CN142" s="18" t="s">
        <v>1903</v>
      </c>
      <c r="CO142" s="18" t="s">
        <v>1903</v>
      </c>
      <c r="CP142" s="18" t="s">
        <v>1903</v>
      </c>
      <c r="CQ142" s="18" t="s">
        <v>1903</v>
      </c>
      <c r="CR142" s="18" t="s">
        <v>1903</v>
      </c>
      <c r="CS142" s="18" t="s">
        <v>1903</v>
      </c>
      <c r="CT142" s="18" t="s">
        <v>1903</v>
      </c>
    </row>
    <row r="143" spans="1:98" x14ac:dyDescent="0.25">
      <c r="A143" s="18">
        <v>224</v>
      </c>
      <c r="B143" s="18" t="s">
        <v>2176</v>
      </c>
      <c r="C143" s="18" t="s">
        <v>671</v>
      </c>
      <c r="D143" s="18" t="s">
        <v>412</v>
      </c>
      <c r="E143" s="18" t="s">
        <v>672</v>
      </c>
      <c r="F143" s="18">
        <v>0</v>
      </c>
      <c r="G143" s="18">
        <v>0</v>
      </c>
      <c r="H143" s="18">
        <v>0</v>
      </c>
      <c r="I143" s="18">
        <v>0</v>
      </c>
      <c r="J143" s="18">
        <v>0</v>
      </c>
      <c r="K143" s="18">
        <v>0</v>
      </c>
      <c r="L143" s="18">
        <v>0</v>
      </c>
      <c r="M143" s="18">
        <v>0</v>
      </c>
      <c r="N143" s="18">
        <v>0</v>
      </c>
      <c r="O143" s="18">
        <v>0</v>
      </c>
      <c r="P143" s="18">
        <v>0</v>
      </c>
      <c r="Q143" s="18">
        <v>0</v>
      </c>
      <c r="R143" s="18">
        <v>0</v>
      </c>
      <c r="S143" s="18">
        <v>0</v>
      </c>
      <c r="T143" s="18">
        <v>0</v>
      </c>
      <c r="U143" s="18">
        <v>0</v>
      </c>
      <c r="V143" s="18">
        <v>0</v>
      </c>
      <c r="W143" s="18">
        <v>0</v>
      </c>
      <c r="X143" s="18">
        <v>0</v>
      </c>
      <c r="Y143" s="18">
        <v>0</v>
      </c>
      <c r="Z143" s="18">
        <v>0</v>
      </c>
      <c r="AA143" s="18">
        <v>0</v>
      </c>
      <c r="AB143" s="18">
        <v>0</v>
      </c>
      <c r="AC143" s="18">
        <v>0</v>
      </c>
      <c r="AD143" s="18">
        <v>0</v>
      </c>
      <c r="AE143" s="18">
        <v>0</v>
      </c>
      <c r="AF143" s="18">
        <v>0</v>
      </c>
      <c r="AG143" s="18">
        <v>0</v>
      </c>
      <c r="AH143" s="18">
        <v>0</v>
      </c>
      <c r="AI143" s="18">
        <v>0</v>
      </c>
      <c r="AJ143" s="18">
        <v>0</v>
      </c>
      <c r="AK143" s="18">
        <v>0</v>
      </c>
      <c r="AL143" s="18">
        <v>0</v>
      </c>
      <c r="AM143" s="18">
        <v>0</v>
      </c>
      <c r="AN143" s="18">
        <v>0</v>
      </c>
      <c r="AO143" s="18">
        <v>0</v>
      </c>
      <c r="AP143" s="18">
        <v>0</v>
      </c>
      <c r="AQ143" s="18">
        <v>0</v>
      </c>
      <c r="AR143" s="18">
        <v>0</v>
      </c>
      <c r="AS143" s="18">
        <v>0</v>
      </c>
      <c r="AT143" s="18">
        <v>0</v>
      </c>
      <c r="AU143" s="18">
        <v>0</v>
      </c>
      <c r="AV143" s="18">
        <v>0</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t="s">
        <v>1903</v>
      </c>
      <c r="BO143" s="18" t="s">
        <v>1903</v>
      </c>
      <c r="BP143" s="18" t="s">
        <v>1903</v>
      </c>
      <c r="BQ143" s="18" t="s">
        <v>1903</v>
      </c>
      <c r="BR143" s="18" t="s">
        <v>1903</v>
      </c>
      <c r="BS143" s="18" t="s">
        <v>1903</v>
      </c>
      <c r="BT143" s="18">
        <v>0</v>
      </c>
      <c r="BU143" s="18" t="s">
        <v>1903</v>
      </c>
      <c r="BV143" s="18" t="s">
        <v>1903</v>
      </c>
      <c r="BW143" s="18">
        <v>0</v>
      </c>
      <c r="BX143" s="18">
        <v>0</v>
      </c>
      <c r="BY143" s="18">
        <v>0</v>
      </c>
      <c r="BZ143" s="18">
        <v>0</v>
      </c>
      <c r="CA143" s="18">
        <v>0</v>
      </c>
      <c r="CB143" s="18">
        <v>0</v>
      </c>
      <c r="CC143" s="18">
        <v>0</v>
      </c>
      <c r="CD143" s="18">
        <v>0</v>
      </c>
      <c r="CE143" s="18">
        <v>0</v>
      </c>
      <c r="CF143" s="18">
        <v>0</v>
      </c>
      <c r="CG143" s="18">
        <v>0</v>
      </c>
      <c r="CH143" s="18">
        <v>0</v>
      </c>
      <c r="CI143" s="18">
        <v>0</v>
      </c>
      <c r="CJ143" s="18">
        <v>0</v>
      </c>
      <c r="CK143" s="18">
        <v>0</v>
      </c>
      <c r="CL143" s="18">
        <v>0</v>
      </c>
      <c r="CM143" s="18">
        <v>0</v>
      </c>
      <c r="CN143" s="18">
        <v>0</v>
      </c>
      <c r="CO143" s="18">
        <v>0</v>
      </c>
      <c r="CP143" s="18">
        <v>0</v>
      </c>
      <c r="CQ143" s="18">
        <v>0</v>
      </c>
      <c r="CR143" s="18">
        <v>0</v>
      </c>
      <c r="CS143" s="18">
        <v>0</v>
      </c>
      <c r="CT143" s="18">
        <v>0</v>
      </c>
    </row>
    <row r="144" spans="1:98" x14ac:dyDescent="0.25">
      <c r="A144" s="18">
        <v>225</v>
      </c>
      <c r="B144" s="18" t="s">
        <v>2176</v>
      </c>
      <c r="C144" s="18" t="s">
        <v>673</v>
      </c>
      <c r="D144" s="18" t="s">
        <v>412</v>
      </c>
      <c r="E144" s="18" t="s">
        <v>76</v>
      </c>
      <c r="F144" s="18">
        <v>0</v>
      </c>
      <c r="G144" s="18">
        <v>0</v>
      </c>
      <c r="H144" s="18">
        <v>0</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8">
        <v>0</v>
      </c>
      <c r="AI144" s="18">
        <v>0</v>
      </c>
      <c r="AJ144" s="18">
        <v>0</v>
      </c>
      <c r="AK144" s="18">
        <v>0</v>
      </c>
      <c r="AL144" s="18">
        <v>0</v>
      </c>
      <c r="AM144" s="18">
        <v>0</v>
      </c>
      <c r="AN144" s="18">
        <v>0</v>
      </c>
      <c r="AO144" s="18">
        <v>0</v>
      </c>
      <c r="AP144" s="18">
        <v>0</v>
      </c>
      <c r="AQ144" s="18">
        <v>0</v>
      </c>
      <c r="AR144" s="18">
        <v>0</v>
      </c>
      <c r="AS144" s="18">
        <v>0</v>
      </c>
      <c r="AT144" s="18">
        <v>0</v>
      </c>
      <c r="AU144" s="18">
        <v>0</v>
      </c>
      <c r="AV144" s="18">
        <v>0</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t="s">
        <v>1903</v>
      </c>
      <c r="BO144" s="18" t="s">
        <v>1903</v>
      </c>
      <c r="BP144" s="18" t="s">
        <v>1903</v>
      </c>
      <c r="BQ144" s="18" t="s">
        <v>1903</v>
      </c>
      <c r="BR144" s="18" t="s">
        <v>1903</v>
      </c>
      <c r="BS144" s="18" t="s">
        <v>1903</v>
      </c>
      <c r="BT144" s="18">
        <v>0</v>
      </c>
      <c r="BU144" s="18" t="s">
        <v>1903</v>
      </c>
      <c r="BV144" s="18" t="s">
        <v>1903</v>
      </c>
      <c r="BW144" s="18">
        <v>0</v>
      </c>
      <c r="BX144" s="18">
        <v>0</v>
      </c>
      <c r="BY144" s="18">
        <v>0</v>
      </c>
      <c r="BZ144" s="18">
        <v>0</v>
      </c>
      <c r="CA144" s="18">
        <v>0</v>
      </c>
      <c r="CB144" s="18">
        <v>0</v>
      </c>
      <c r="CC144" s="18">
        <v>0</v>
      </c>
      <c r="CD144" s="18">
        <v>0</v>
      </c>
      <c r="CE144" s="18">
        <v>0</v>
      </c>
      <c r="CF144" s="18">
        <v>0</v>
      </c>
      <c r="CG144" s="18">
        <v>0</v>
      </c>
      <c r="CH144" s="18">
        <v>0</v>
      </c>
      <c r="CI144" s="18">
        <v>0</v>
      </c>
      <c r="CJ144" s="18">
        <v>0</v>
      </c>
      <c r="CK144" s="18">
        <v>0</v>
      </c>
      <c r="CL144" s="18">
        <v>0</v>
      </c>
      <c r="CM144" s="18">
        <v>0</v>
      </c>
      <c r="CN144" s="18">
        <v>0</v>
      </c>
      <c r="CO144" s="18">
        <v>0</v>
      </c>
      <c r="CP144" s="18">
        <v>0</v>
      </c>
      <c r="CQ144" s="18">
        <v>0</v>
      </c>
      <c r="CR144" s="18">
        <v>0</v>
      </c>
      <c r="CS144" s="18">
        <v>0</v>
      </c>
      <c r="CT144" s="18">
        <v>0</v>
      </c>
    </row>
    <row r="145" spans="1:98" x14ac:dyDescent="0.25">
      <c r="A145" s="18">
        <v>226</v>
      </c>
      <c r="B145" s="18" t="s">
        <v>2176</v>
      </c>
      <c r="C145" s="18" t="s">
        <v>674</v>
      </c>
      <c r="D145" s="18" t="s">
        <v>412</v>
      </c>
      <c r="E145" s="18" t="s">
        <v>675</v>
      </c>
      <c r="F145" s="18" t="s">
        <v>1903</v>
      </c>
      <c r="G145" s="18" t="s">
        <v>1903</v>
      </c>
      <c r="H145" s="18" t="s">
        <v>1903</v>
      </c>
      <c r="I145" s="18" t="s">
        <v>1903</v>
      </c>
      <c r="J145" s="18" t="s">
        <v>1903</v>
      </c>
      <c r="K145" s="18" t="s">
        <v>1903</v>
      </c>
      <c r="L145" s="18" t="s">
        <v>1903</v>
      </c>
      <c r="M145" s="18" t="s">
        <v>1903</v>
      </c>
      <c r="N145" s="18" t="s">
        <v>1903</v>
      </c>
      <c r="O145" s="18" t="s">
        <v>1903</v>
      </c>
      <c r="P145" s="18" t="s">
        <v>1903</v>
      </c>
      <c r="Q145" s="18" t="s">
        <v>1903</v>
      </c>
      <c r="R145" s="18" t="s">
        <v>1903</v>
      </c>
      <c r="S145" s="18" t="s">
        <v>1903</v>
      </c>
      <c r="T145" s="18" t="s">
        <v>1903</v>
      </c>
      <c r="U145" s="18" t="s">
        <v>1903</v>
      </c>
      <c r="V145" s="18" t="s">
        <v>1903</v>
      </c>
      <c r="W145" s="18" t="s">
        <v>1903</v>
      </c>
      <c r="X145" s="18" t="s">
        <v>1903</v>
      </c>
      <c r="Y145" s="18" t="s">
        <v>1903</v>
      </c>
      <c r="Z145" s="18" t="s">
        <v>1903</v>
      </c>
      <c r="AA145" s="18" t="s">
        <v>1903</v>
      </c>
      <c r="AB145" s="18" t="s">
        <v>1903</v>
      </c>
      <c r="AC145" s="18" t="s">
        <v>1903</v>
      </c>
      <c r="AD145" s="18" t="s">
        <v>1903</v>
      </c>
      <c r="AE145" s="18" t="s">
        <v>1903</v>
      </c>
      <c r="AF145" s="18" t="s">
        <v>1903</v>
      </c>
      <c r="AG145" s="18" t="s">
        <v>1903</v>
      </c>
      <c r="AH145" s="18" t="s">
        <v>1903</v>
      </c>
      <c r="AI145" s="18" t="s">
        <v>1903</v>
      </c>
      <c r="AJ145" s="18" t="s">
        <v>1903</v>
      </c>
      <c r="AK145" s="18" t="s">
        <v>1903</v>
      </c>
      <c r="AL145" s="18" t="s">
        <v>1903</v>
      </c>
      <c r="AM145" s="18" t="s">
        <v>1903</v>
      </c>
      <c r="AN145" s="18" t="s">
        <v>1903</v>
      </c>
      <c r="AO145" s="18" t="s">
        <v>1903</v>
      </c>
      <c r="AP145" s="18" t="s">
        <v>1903</v>
      </c>
      <c r="AQ145" s="18" t="s">
        <v>1903</v>
      </c>
      <c r="AR145" s="18" t="s">
        <v>1903</v>
      </c>
      <c r="AS145" s="18" t="s">
        <v>1903</v>
      </c>
      <c r="AT145" s="18" t="s">
        <v>1903</v>
      </c>
      <c r="AU145" s="18" t="s">
        <v>1903</v>
      </c>
      <c r="AV145" s="18" t="s">
        <v>1903</v>
      </c>
      <c r="AW145" s="18" t="s">
        <v>1903</v>
      </c>
      <c r="AX145" s="18" t="s">
        <v>1903</v>
      </c>
      <c r="AY145" s="18" t="s">
        <v>1903</v>
      </c>
      <c r="AZ145" s="18" t="s">
        <v>1903</v>
      </c>
      <c r="BA145" s="18" t="s">
        <v>1903</v>
      </c>
      <c r="BB145" s="18" t="s">
        <v>1903</v>
      </c>
      <c r="BC145" s="18" t="s">
        <v>1903</v>
      </c>
      <c r="BD145" s="18" t="s">
        <v>1903</v>
      </c>
      <c r="BE145" s="18" t="s">
        <v>1903</v>
      </c>
      <c r="BF145" s="18" t="s">
        <v>1903</v>
      </c>
      <c r="BG145" s="18" t="s">
        <v>1903</v>
      </c>
      <c r="BH145" s="18" t="s">
        <v>1903</v>
      </c>
      <c r="BI145" s="18" t="s">
        <v>1903</v>
      </c>
      <c r="BJ145" s="18" t="s">
        <v>1903</v>
      </c>
      <c r="BK145" s="18" t="s">
        <v>1903</v>
      </c>
      <c r="BL145" s="18" t="s">
        <v>1903</v>
      </c>
      <c r="BM145" s="18" t="s">
        <v>1903</v>
      </c>
      <c r="BN145" s="18" t="s">
        <v>1903</v>
      </c>
      <c r="BO145" s="18" t="s">
        <v>1903</v>
      </c>
      <c r="BP145" s="18" t="s">
        <v>1903</v>
      </c>
      <c r="BQ145" s="18" t="s">
        <v>1903</v>
      </c>
      <c r="BR145" s="18" t="s">
        <v>1903</v>
      </c>
      <c r="BS145" s="18" t="s">
        <v>1903</v>
      </c>
      <c r="BT145" s="18" t="s">
        <v>1903</v>
      </c>
      <c r="BU145" s="18" t="s">
        <v>1903</v>
      </c>
      <c r="BV145" s="18" t="s">
        <v>1903</v>
      </c>
      <c r="BW145" s="18" t="s">
        <v>1903</v>
      </c>
      <c r="BX145" s="18" t="s">
        <v>1903</v>
      </c>
      <c r="BY145" s="18" t="s">
        <v>1903</v>
      </c>
      <c r="BZ145" s="18" t="s">
        <v>1903</v>
      </c>
      <c r="CA145" s="18" t="s">
        <v>1903</v>
      </c>
      <c r="CB145" s="18" t="s">
        <v>1903</v>
      </c>
      <c r="CC145" s="18" t="s">
        <v>1903</v>
      </c>
      <c r="CD145" s="18" t="s">
        <v>1903</v>
      </c>
      <c r="CE145" s="18" t="s">
        <v>1903</v>
      </c>
      <c r="CF145" s="18" t="s">
        <v>1903</v>
      </c>
      <c r="CG145" s="18" t="s">
        <v>1903</v>
      </c>
      <c r="CH145" s="18" t="s">
        <v>1903</v>
      </c>
      <c r="CI145" s="18" t="s">
        <v>1903</v>
      </c>
      <c r="CJ145" s="18" t="s">
        <v>1903</v>
      </c>
      <c r="CK145" s="18" t="s">
        <v>1903</v>
      </c>
      <c r="CL145" s="18" t="s">
        <v>1903</v>
      </c>
      <c r="CM145" s="18" t="s">
        <v>1903</v>
      </c>
      <c r="CN145" s="18" t="s">
        <v>1903</v>
      </c>
      <c r="CO145" s="18" t="s">
        <v>1903</v>
      </c>
      <c r="CP145" s="18" t="s">
        <v>1903</v>
      </c>
      <c r="CQ145" s="18" t="s">
        <v>1903</v>
      </c>
      <c r="CR145" s="18" t="s">
        <v>1903</v>
      </c>
      <c r="CS145" s="18" t="s">
        <v>1903</v>
      </c>
      <c r="CT145" s="18" t="s">
        <v>1903</v>
      </c>
    </row>
    <row r="146" spans="1:98" x14ac:dyDescent="0.25">
      <c r="A146" s="18">
        <v>227</v>
      </c>
      <c r="B146" s="18" t="s">
        <v>2176</v>
      </c>
      <c r="C146" s="18" t="s">
        <v>676</v>
      </c>
      <c r="D146" s="18" t="s">
        <v>412</v>
      </c>
      <c r="E146" s="18" t="s">
        <v>675</v>
      </c>
      <c r="F146" s="18" t="s">
        <v>1903</v>
      </c>
      <c r="G146" s="18" t="s">
        <v>1903</v>
      </c>
      <c r="H146" s="18" t="s">
        <v>1903</v>
      </c>
      <c r="I146" s="18" t="s">
        <v>1903</v>
      </c>
      <c r="J146" s="18" t="s">
        <v>1903</v>
      </c>
      <c r="K146" s="18" t="s">
        <v>1903</v>
      </c>
      <c r="L146" s="18" t="s">
        <v>1903</v>
      </c>
      <c r="M146" s="18" t="s">
        <v>1903</v>
      </c>
      <c r="N146" s="18" t="s">
        <v>1903</v>
      </c>
      <c r="O146" s="18" t="s">
        <v>1903</v>
      </c>
      <c r="P146" s="18" t="s">
        <v>1903</v>
      </c>
      <c r="Q146" s="18" t="s">
        <v>1903</v>
      </c>
      <c r="R146" s="18" t="s">
        <v>1903</v>
      </c>
      <c r="S146" s="18" t="s">
        <v>1903</v>
      </c>
      <c r="T146" s="18" t="s">
        <v>1903</v>
      </c>
      <c r="U146" s="18" t="s">
        <v>1903</v>
      </c>
      <c r="V146" s="18" t="s">
        <v>1903</v>
      </c>
      <c r="W146" s="18" t="s">
        <v>1903</v>
      </c>
      <c r="X146" s="18" t="s">
        <v>1903</v>
      </c>
      <c r="Y146" s="18" t="s">
        <v>1903</v>
      </c>
      <c r="Z146" s="18" t="s">
        <v>1903</v>
      </c>
      <c r="AA146" s="18" t="s">
        <v>1903</v>
      </c>
      <c r="AB146" s="18" t="s">
        <v>1903</v>
      </c>
      <c r="AC146" s="18" t="s">
        <v>1903</v>
      </c>
      <c r="AD146" s="18" t="s">
        <v>1903</v>
      </c>
      <c r="AE146" s="18" t="s">
        <v>1903</v>
      </c>
      <c r="AF146" s="18" t="s">
        <v>1903</v>
      </c>
      <c r="AG146" s="18" t="s">
        <v>1903</v>
      </c>
      <c r="AH146" s="18" t="s">
        <v>1903</v>
      </c>
      <c r="AI146" s="18" t="s">
        <v>1903</v>
      </c>
      <c r="AJ146" s="18" t="s">
        <v>1903</v>
      </c>
      <c r="AK146" s="18" t="s">
        <v>1903</v>
      </c>
      <c r="AL146" s="18" t="s">
        <v>1903</v>
      </c>
      <c r="AM146" s="18" t="s">
        <v>1903</v>
      </c>
      <c r="AN146" s="18" t="s">
        <v>1903</v>
      </c>
      <c r="AO146" s="18" t="s">
        <v>1903</v>
      </c>
      <c r="AP146" s="18" t="s">
        <v>1903</v>
      </c>
      <c r="AQ146" s="18" t="s">
        <v>1903</v>
      </c>
      <c r="AR146" s="18" t="s">
        <v>1903</v>
      </c>
      <c r="AS146" s="18" t="s">
        <v>1903</v>
      </c>
      <c r="AT146" s="18" t="s">
        <v>1903</v>
      </c>
      <c r="AU146" s="18" t="s">
        <v>1903</v>
      </c>
      <c r="AV146" s="18" t="s">
        <v>1903</v>
      </c>
      <c r="AW146" s="18" t="s">
        <v>1903</v>
      </c>
      <c r="AX146" s="18" t="s">
        <v>1903</v>
      </c>
      <c r="AY146" s="18" t="s">
        <v>1903</v>
      </c>
      <c r="AZ146" s="18" t="s">
        <v>1903</v>
      </c>
      <c r="BA146" s="18" t="s">
        <v>1903</v>
      </c>
      <c r="BB146" s="18" t="s">
        <v>1903</v>
      </c>
      <c r="BC146" s="18" t="s">
        <v>1903</v>
      </c>
      <c r="BD146" s="18" t="s">
        <v>1903</v>
      </c>
      <c r="BE146" s="18" t="s">
        <v>1903</v>
      </c>
      <c r="BF146" s="18" t="s">
        <v>1903</v>
      </c>
      <c r="BG146" s="18" t="s">
        <v>1903</v>
      </c>
      <c r="BH146" s="18" t="s">
        <v>1903</v>
      </c>
      <c r="BI146" s="18" t="s">
        <v>1903</v>
      </c>
      <c r="BJ146" s="18" t="s">
        <v>1903</v>
      </c>
      <c r="BK146" s="18" t="s">
        <v>1903</v>
      </c>
      <c r="BL146" s="18" t="s">
        <v>1903</v>
      </c>
      <c r="BM146" s="18" t="s">
        <v>1903</v>
      </c>
      <c r="BN146" s="18" t="s">
        <v>1903</v>
      </c>
      <c r="BO146" s="18" t="s">
        <v>1903</v>
      </c>
      <c r="BP146" s="18" t="s">
        <v>1903</v>
      </c>
      <c r="BQ146" s="18" t="s">
        <v>1903</v>
      </c>
      <c r="BR146" s="18" t="s">
        <v>1903</v>
      </c>
      <c r="BS146" s="18" t="s">
        <v>1903</v>
      </c>
      <c r="BT146" s="18" t="s">
        <v>1903</v>
      </c>
      <c r="BU146" s="18" t="s">
        <v>1903</v>
      </c>
      <c r="BV146" s="18" t="s">
        <v>1903</v>
      </c>
      <c r="BW146" s="18" t="s">
        <v>1903</v>
      </c>
      <c r="BX146" s="18" t="s">
        <v>1903</v>
      </c>
      <c r="BY146" s="18" t="s">
        <v>1903</v>
      </c>
      <c r="BZ146" s="18" t="s">
        <v>1903</v>
      </c>
      <c r="CA146" s="18" t="s">
        <v>1903</v>
      </c>
      <c r="CB146" s="18" t="s">
        <v>1903</v>
      </c>
      <c r="CC146" s="18" t="s">
        <v>1903</v>
      </c>
      <c r="CD146" s="18" t="s">
        <v>1903</v>
      </c>
      <c r="CE146" s="18" t="s">
        <v>1903</v>
      </c>
      <c r="CF146" s="18" t="s">
        <v>1903</v>
      </c>
      <c r="CG146" s="18" t="s">
        <v>1903</v>
      </c>
      <c r="CH146" s="18" t="s">
        <v>1903</v>
      </c>
      <c r="CI146" s="18" t="s">
        <v>1903</v>
      </c>
      <c r="CJ146" s="18" t="s">
        <v>1903</v>
      </c>
      <c r="CK146" s="18" t="s">
        <v>1903</v>
      </c>
      <c r="CL146" s="18" t="s">
        <v>1903</v>
      </c>
      <c r="CM146" s="18" t="s">
        <v>1903</v>
      </c>
      <c r="CN146" s="18" t="s">
        <v>1903</v>
      </c>
      <c r="CO146" s="18" t="s">
        <v>1903</v>
      </c>
      <c r="CP146" s="18" t="s">
        <v>1903</v>
      </c>
      <c r="CQ146" s="18" t="s">
        <v>1903</v>
      </c>
      <c r="CR146" s="18" t="s">
        <v>1903</v>
      </c>
      <c r="CS146" s="18" t="s">
        <v>1903</v>
      </c>
      <c r="CT146" s="18" t="s">
        <v>1903</v>
      </c>
    </row>
    <row r="147" spans="1:98" x14ac:dyDescent="0.25">
      <c r="A147" s="18">
        <v>228</v>
      </c>
      <c r="B147" s="18" t="s">
        <v>2176</v>
      </c>
      <c r="C147" s="18" t="s">
        <v>677</v>
      </c>
      <c r="D147" s="18" t="s">
        <v>412</v>
      </c>
      <c r="E147" s="18" t="s">
        <v>678</v>
      </c>
      <c r="F147" s="18">
        <v>0</v>
      </c>
      <c r="G147" s="18">
        <v>0</v>
      </c>
      <c r="H147" s="18">
        <v>0</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8">
        <v>0</v>
      </c>
      <c r="AD147" s="18">
        <v>0</v>
      </c>
      <c r="AE147" s="18">
        <v>0</v>
      </c>
      <c r="AF147" s="18">
        <v>0</v>
      </c>
      <c r="AG147" s="18">
        <v>0</v>
      </c>
      <c r="AH147" s="18">
        <v>0</v>
      </c>
      <c r="AI147" s="18">
        <v>0</v>
      </c>
      <c r="AJ147" s="18">
        <v>0</v>
      </c>
      <c r="AK147" s="18">
        <v>0</v>
      </c>
      <c r="AL147" s="18">
        <v>0</v>
      </c>
      <c r="AM147" s="18">
        <v>0</v>
      </c>
      <c r="AN147" s="18">
        <v>0</v>
      </c>
      <c r="AO147" s="18">
        <v>0</v>
      </c>
      <c r="AP147" s="18">
        <v>0</v>
      </c>
      <c r="AQ147" s="18">
        <v>0</v>
      </c>
      <c r="AR147" s="18">
        <v>0</v>
      </c>
      <c r="AS147" s="18">
        <v>0</v>
      </c>
      <c r="AT147" s="18">
        <v>0</v>
      </c>
      <c r="AU147" s="18">
        <v>0</v>
      </c>
      <c r="AV147" s="18">
        <v>0</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t="s">
        <v>1903</v>
      </c>
      <c r="BO147" s="18" t="s">
        <v>1903</v>
      </c>
      <c r="BP147" s="18" t="s">
        <v>1903</v>
      </c>
      <c r="BQ147" s="18" t="s">
        <v>1903</v>
      </c>
      <c r="BR147" s="18" t="s">
        <v>1903</v>
      </c>
      <c r="BS147" s="18" t="s">
        <v>1903</v>
      </c>
      <c r="BT147" s="18">
        <v>0</v>
      </c>
      <c r="BU147" s="18" t="s">
        <v>1903</v>
      </c>
      <c r="BV147" s="18" t="s">
        <v>1903</v>
      </c>
      <c r="BW147" s="18">
        <v>0</v>
      </c>
      <c r="BX147" s="18">
        <v>0</v>
      </c>
      <c r="BY147" s="18">
        <v>0</v>
      </c>
      <c r="BZ147" s="18">
        <v>0</v>
      </c>
      <c r="CA147" s="18">
        <v>0</v>
      </c>
      <c r="CB147" s="18">
        <v>0</v>
      </c>
      <c r="CC147" s="18">
        <v>0</v>
      </c>
      <c r="CD147" s="18">
        <v>0</v>
      </c>
      <c r="CE147" s="18">
        <v>0</v>
      </c>
      <c r="CF147" s="18">
        <v>0</v>
      </c>
      <c r="CG147" s="18">
        <v>0</v>
      </c>
      <c r="CH147" s="18">
        <v>0</v>
      </c>
      <c r="CI147" s="18">
        <v>0</v>
      </c>
      <c r="CJ147" s="18">
        <v>0</v>
      </c>
      <c r="CK147" s="18">
        <v>0</v>
      </c>
      <c r="CL147" s="18">
        <v>0</v>
      </c>
      <c r="CM147" s="18">
        <v>0</v>
      </c>
      <c r="CN147" s="18">
        <v>0</v>
      </c>
      <c r="CO147" s="18">
        <v>0</v>
      </c>
      <c r="CP147" s="18">
        <v>0</v>
      </c>
      <c r="CQ147" s="18">
        <v>0</v>
      </c>
      <c r="CR147" s="18">
        <v>0</v>
      </c>
      <c r="CS147" s="18">
        <v>0</v>
      </c>
      <c r="CT147" s="18">
        <v>0</v>
      </c>
    </row>
    <row r="148" spans="1:98" x14ac:dyDescent="0.25">
      <c r="A148" s="18">
        <v>229</v>
      </c>
      <c r="B148" s="18" t="s">
        <v>2176</v>
      </c>
      <c r="C148" s="18" t="s">
        <v>679</v>
      </c>
      <c r="D148" s="18" t="s">
        <v>412</v>
      </c>
      <c r="E148" s="18" t="s">
        <v>675</v>
      </c>
      <c r="F148" s="18" t="s">
        <v>1903</v>
      </c>
      <c r="G148" s="18" t="s">
        <v>1903</v>
      </c>
      <c r="H148" s="18" t="s">
        <v>1903</v>
      </c>
      <c r="I148" s="18" t="s">
        <v>1903</v>
      </c>
      <c r="J148" s="18" t="s">
        <v>1903</v>
      </c>
      <c r="K148" s="18" t="s">
        <v>1903</v>
      </c>
      <c r="L148" s="18" t="s">
        <v>1903</v>
      </c>
      <c r="M148" s="18" t="s">
        <v>1903</v>
      </c>
      <c r="N148" s="18" t="s">
        <v>1903</v>
      </c>
      <c r="O148" s="18" t="s">
        <v>1903</v>
      </c>
      <c r="P148" s="18" t="s">
        <v>1903</v>
      </c>
      <c r="Q148" s="18" t="s">
        <v>1903</v>
      </c>
      <c r="R148" s="18" t="s">
        <v>1903</v>
      </c>
      <c r="S148" s="18" t="s">
        <v>1903</v>
      </c>
      <c r="T148" s="18" t="s">
        <v>1903</v>
      </c>
      <c r="U148" s="18" t="s">
        <v>1903</v>
      </c>
      <c r="V148" s="18" t="s">
        <v>1903</v>
      </c>
      <c r="W148" s="18" t="s">
        <v>1903</v>
      </c>
      <c r="X148" s="18" t="s">
        <v>1903</v>
      </c>
      <c r="Y148" s="18" t="s">
        <v>1903</v>
      </c>
      <c r="Z148" s="18" t="s">
        <v>1903</v>
      </c>
      <c r="AA148" s="18" t="s">
        <v>1903</v>
      </c>
      <c r="AB148" s="18" t="s">
        <v>1903</v>
      </c>
      <c r="AC148" s="18" t="s">
        <v>1903</v>
      </c>
      <c r="AD148" s="18" t="s">
        <v>1903</v>
      </c>
      <c r="AE148" s="18" t="s">
        <v>1903</v>
      </c>
      <c r="AF148" s="18" t="s">
        <v>1903</v>
      </c>
      <c r="AG148" s="18" t="s">
        <v>1903</v>
      </c>
      <c r="AH148" s="18" t="s">
        <v>1903</v>
      </c>
      <c r="AI148" s="18" t="s">
        <v>1903</v>
      </c>
      <c r="AJ148" s="18" t="s">
        <v>1903</v>
      </c>
      <c r="AK148" s="18" t="s">
        <v>1903</v>
      </c>
      <c r="AL148" s="18" t="s">
        <v>1903</v>
      </c>
      <c r="AM148" s="18" t="s">
        <v>1903</v>
      </c>
      <c r="AN148" s="18" t="s">
        <v>1903</v>
      </c>
      <c r="AO148" s="18" t="s">
        <v>1903</v>
      </c>
      <c r="AP148" s="18" t="s">
        <v>1903</v>
      </c>
      <c r="AQ148" s="18" t="s">
        <v>1903</v>
      </c>
      <c r="AR148" s="18" t="s">
        <v>1903</v>
      </c>
      <c r="AS148" s="18" t="s">
        <v>1903</v>
      </c>
      <c r="AT148" s="18" t="s">
        <v>1903</v>
      </c>
      <c r="AU148" s="18" t="s">
        <v>1903</v>
      </c>
      <c r="AV148" s="18" t="s">
        <v>1903</v>
      </c>
      <c r="AW148" s="18" t="s">
        <v>1903</v>
      </c>
      <c r="AX148" s="18" t="s">
        <v>1903</v>
      </c>
      <c r="AY148" s="18" t="s">
        <v>1903</v>
      </c>
      <c r="AZ148" s="18" t="s">
        <v>1903</v>
      </c>
      <c r="BA148" s="18" t="s">
        <v>1903</v>
      </c>
      <c r="BB148" s="18" t="s">
        <v>1903</v>
      </c>
      <c r="BC148" s="18" t="s">
        <v>1903</v>
      </c>
      <c r="BD148" s="18" t="s">
        <v>1903</v>
      </c>
      <c r="BE148" s="18" t="s">
        <v>1903</v>
      </c>
      <c r="BF148" s="18" t="s">
        <v>1903</v>
      </c>
      <c r="BG148" s="18" t="s">
        <v>1903</v>
      </c>
      <c r="BH148" s="18" t="s">
        <v>1903</v>
      </c>
      <c r="BI148" s="18" t="s">
        <v>1903</v>
      </c>
      <c r="BJ148" s="18" t="s">
        <v>1903</v>
      </c>
      <c r="BK148" s="18" t="s">
        <v>1903</v>
      </c>
      <c r="BL148" s="18" t="s">
        <v>1903</v>
      </c>
      <c r="BM148" s="18" t="s">
        <v>1903</v>
      </c>
      <c r="BN148" s="18" t="s">
        <v>1903</v>
      </c>
      <c r="BO148" s="18" t="s">
        <v>1903</v>
      </c>
      <c r="BP148" s="18" t="s">
        <v>1903</v>
      </c>
      <c r="BQ148" s="18" t="s">
        <v>1903</v>
      </c>
      <c r="BR148" s="18" t="s">
        <v>1903</v>
      </c>
      <c r="BS148" s="18" t="s">
        <v>1903</v>
      </c>
      <c r="BT148" s="18" t="s">
        <v>1903</v>
      </c>
      <c r="BU148" s="18" t="s">
        <v>1903</v>
      </c>
      <c r="BV148" s="18" t="s">
        <v>1903</v>
      </c>
      <c r="BW148" s="18" t="s">
        <v>1903</v>
      </c>
      <c r="BX148" s="18" t="s">
        <v>1903</v>
      </c>
      <c r="BY148" s="18" t="s">
        <v>1903</v>
      </c>
      <c r="BZ148" s="18" t="s">
        <v>1903</v>
      </c>
      <c r="CA148" s="18" t="s">
        <v>1903</v>
      </c>
      <c r="CB148" s="18" t="s">
        <v>1903</v>
      </c>
      <c r="CC148" s="18" t="s">
        <v>1903</v>
      </c>
      <c r="CD148" s="18" t="s">
        <v>1903</v>
      </c>
      <c r="CE148" s="18" t="s">
        <v>1903</v>
      </c>
      <c r="CF148" s="18" t="s">
        <v>1903</v>
      </c>
      <c r="CG148" s="18" t="s">
        <v>1903</v>
      </c>
      <c r="CH148" s="18" t="s">
        <v>1903</v>
      </c>
      <c r="CI148" s="18" t="s">
        <v>1903</v>
      </c>
      <c r="CJ148" s="18" t="s">
        <v>1903</v>
      </c>
      <c r="CK148" s="18" t="s">
        <v>1903</v>
      </c>
      <c r="CL148" s="18" t="s">
        <v>1903</v>
      </c>
      <c r="CM148" s="18" t="s">
        <v>1903</v>
      </c>
      <c r="CN148" s="18" t="s">
        <v>1903</v>
      </c>
      <c r="CO148" s="18" t="s">
        <v>1903</v>
      </c>
      <c r="CP148" s="18" t="s">
        <v>1903</v>
      </c>
      <c r="CQ148" s="18" t="s">
        <v>1903</v>
      </c>
      <c r="CR148" s="18" t="s">
        <v>1903</v>
      </c>
      <c r="CS148" s="18" t="s">
        <v>1903</v>
      </c>
      <c r="CT148" s="18" t="s">
        <v>1903</v>
      </c>
    </row>
    <row r="149" spans="1:98" x14ac:dyDescent="0.25">
      <c r="A149" s="18">
        <v>23</v>
      </c>
      <c r="B149" s="18" t="s">
        <v>2176</v>
      </c>
      <c r="C149" s="18" t="s">
        <v>443</v>
      </c>
      <c r="D149" s="18" t="s">
        <v>420</v>
      </c>
      <c r="E149" s="18" t="s">
        <v>94</v>
      </c>
      <c r="F149" s="18">
        <v>0.28672300000000001</v>
      </c>
      <c r="G149" s="18">
        <v>0.28672300000000001</v>
      </c>
      <c r="H149" s="18">
        <v>0.28750799999999999</v>
      </c>
      <c r="I149" s="18">
        <v>0.29029300000000002</v>
      </c>
      <c r="J149" s="18">
        <v>0.29359299999999999</v>
      </c>
      <c r="K149" s="18">
        <v>0.29662699999999997</v>
      </c>
      <c r="L149" s="18">
        <v>0.30009999999999998</v>
      </c>
      <c r="M149" s="18">
        <v>0.30199999999999999</v>
      </c>
      <c r="N149" s="18">
        <v>0.30605599999999999</v>
      </c>
      <c r="O149" s="18">
        <v>0.31308000000000002</v>
      </c>
      <c r="P149" s="18">
        <v>0.323683</v>
      </c>
      <c r="Q149" s="18">
        <v>0.33535999999999999</v>
      </c>
      <c r="R149" s="18">
        <v>0.34499299999999999</v>
      </c>
      <c r="S149" s="18">
        <v>0.359348</v>
      </c>
      <c r="T149" s="18">
        <v>0.38003900000000002</v>
      </c>
      <c r="U149" s="18">
        <v>0.41251599999999999</v>
      </c>
      <c r="V149" s="18">
        <v>0.46603</v>
      </c>
      <c r="W149" s="18">
        <v>0.48476599999999997</v>
      </c>
      <c r="X149" s="18">
        <v>0.51087800000000005</v>
      </c>
      <c r="Y149" s="18">
        <v>0.53259299999999998</v>
      </c>
      <c r="Z149" s="18">
        <v>0.544956</v>
      </c>
      <c r="AA149" s="18">
        <v>0.57860599999999995</v>
      </c>
      <c r="AB149" s="18">
        <v>0.60306999999999999</v>
      </c>
      <c r="AC149" s="18">
        <v>0.59831000000000001</v>
      </c>
      <c r="AD149" s="18">
        <v>0.61854600000000004</v>
      </c>
      <c r="AE149" s="18">
        <v>0.63675599999999999</v>
      </c>
      <c r="AF149" s="18">
        <v>0.64517999999999998</v>
      </c>
      <c r="AG149" s="18">
        <v>0.65725500000000003</v>
      </c>
      <c r="AH149" s="18">
        <v>0.67397700000000005</v>
      </c>
      <c r="AI149" s="18">
        <v>0.64202400000000004</v>
      </c>
      <c r="AJ149" s="18">
        <v>0.62779499999999999</v>
      </c>
      <c r="AK149" s="18">
        <v>0.62684799999999996</v>
      </c>
      <c r="AL149" s="18">
        <v>0.71833199999999997</v>
      </c>
      <c r="AM149" s="18">
        <v>0.72267599999999999</v>
      </c>
      <c r="AN149" s="18">
        <v>0.71336900000000003</v>
      </c>
      <c r="AO149" s="18">
        <v>0.69860599999999995</v>
      </c>
      <c r="AP149" s="18">
        <v>0.67556000000000005</v>
      </c>
      <c r="AQ149" s="18">
        <v>0.65969999999999995</v>
      </c>
      <c r="AR149" s="18">
        <v>0.66974</v>
      </c>
      <c r="AS149" s="18">
        <v>0.66270399999999996</v>
      </c>
      <c r="AT149" s="18">
        <v>0.67533699999999997</v>
      </c>
      <c r="AU149" s="18">
        <v>0.63011200000000001</v>
      </c>
      <c r="AV149" s="18">
        <v>0.63790599999999997</v>
      </c>
      <c r="AW149" s="18">
        <v>0.63317900000000005</v>
      </c>
      <c r="AX149" s="18">
        <v>0.66437000000000002</v>
      </c>
      <c r="AY149" s="18">
        <v>0.70508599999999999</v>
      </c>
      <c r="AZ149" s="18">
        <v>0.761683</v>
      </c>
      <c r="BA149" s="18">
        <v>0.82317799999999997</v>
      </c>
      <c r="BB149" s="18">
        <v>0.87472399999999995</v>
      </c>
      <c r="BC149" s="18">
        <v>0.92945299999999997</v>
      </c>
      <c r="BD149" s="18">
        <v>1.01573</v>
      </c>
      <c r="BE149" s="18">
        <v>0.94961899999999999</v>
      </c>
      <c r="BF149" s="18">
        <v>0.97487800000000002</v>
      </c>
      <c r="BG149" s="18">
        <v>0.97487800000000002</v>
      </c>
      <c r="BH149" s="18">
        <v>0.977549</v>
      </c>
      <c r="BI149" s="18">
        <v>0.97487800000000002</v>
      </c>
      <c r="BJ149" s="18">
        <v>0.97487800000000002</v>
      </c>
      <c r="BK149" s="18">
        <v>0.97487800000000002</v>
      </c>
      <c r="BL149" s="18">
        <v>0.60757301724137902</v>
      </c>
      <c r="BM149" s="18">
        <v>0.22282004021367599</v>
      </c>
      <c r="BN149" s="18">
        <v>0.95780693207366996</v>
      </c>
      <c r="BO149" s="18">
        <v>0.95641342284410702</v>
      </c>
      <c r="BP149" s="18">
        <v>0.861916790843821</v>
      </c>
      <c r="BQ149" s="18">
        <v>0</v>
      </c>
      <c r="BR149" s="19">
        <v>1.28038767718505E-31</v>
      </c>
      <c r="BS149" s="18">
        <v>0</v>
      </c>
      <c r="BT149" s="18">
        <v>1.26381307637884E-2</v>
      </c>
      <c r="BU149" s="18">
        <v>0.91739411912837399</v>
      </c>
      <c r="BV149" s="18">
        <v>0.91739411912837399</v>
      </c>
      <c r="BW149" s="18">
        <v>0.288968</v>
      </c>
      <c r="BX149" s="18">
        <v>2.9731254598486098E-3</v>
      </c>
      <c r="BY149" s="18">
        <v>0.30357260000000003</v>
      </c>
      <c r="BZ149" s="18">
        <v>6.3113253600175197E-3</v>
      </c>
      <c r="CA149" s="18">
        <v>0.34868460000000001</v>
      </c>
      <c r="CB149" s="18">
        <v>2.1869267118493001E-2</v>
      </c>
      <c r="CC149" s="18">
        <v>0.48135660000000002</v>
      </c>
      <c r="CD149" s="18">
        <v>4.6049534816325802E-2</v>
      </c>
      <c r="CE149" s="18">
        <v>0.58869760000000004</v>
      </c>
      <c r="CF149" s="18">
        <v>2.8306620511816701E-2</v>
      </c>
      <c r="CG149" s="18">
        <v>0.65103840000000002</v>
      </c>
      <c r="CH149" s="18">
        <v>1.48693703061024E-2</v>
      </c>
      <c r="CI149" s="18">
        <v>0.68180399999999997</v>
      </c>
      <c r="CJ149" s="18">
        <v>4.9845507345196098E-2</v>
      </c>
      <c r="CK149" s="18">
        <v>0.67326200000000003</v>
      </c>
      <c r="CL149" s="18">
        <v>1.5454795631130201E-2</v>
      </c>
      <c r="CM149" s="18">
        <v>0.6481808</v>
      </c>
      <c r="CN149" s="18">
        <v>2.03510223748096E-2</v>
      </c>
      <c r="CO149" s="18">
        <v>0.81882480000000002</v>
      </c>
      <c r="CP149" s="18">
        <v>8.8859396631419896E-2</v>
      </c>
      <c r="CQ149" s="18">
        <v>0.97853080000000003</v>
      </c>
      <c r="CR149" s="18">
        <v>2.3702966516873002E-2</v>
      </c>
      <c r="CS149" s="18">
        <v>0.97487800000000002</v>
      </c>
      <c r="CT149" s="18">
        <v>0</v>
      </c>
    </row>
    <row r="150" spans="1:98" x14ac:dyDescent="0.25">
      <c r="A150" s="18">
        <v>230</v>
      </c>
      <c r="B150" s="18" t="s">
        <v>2176</v>
      </c>
      <c r="C150" s="18" t="s">
        <v>680</v>
      </c>
      <c r="D150" s="18" t="s">
        <v>412</v>
      </c>
      <c r="E150" s="18" t="s">
        <v>348</v>
      </c>
      <c r="F150" s="18" t="s">
        <v>1903</v>
      </c>
      <c r="G150" s="18" t="s">
        <v>1903</v>
      </c>
      <c r="H150" s="18" t="s">
        <v>1903</v>
      </c>
      <c r="I150" s="18" t="s">
        <v>1903</v>
      </c>
      <c r="J150" s="18" t="s">
        <v>1903</v>
      </c>
      <c r="K150" s="18" t="s">
        <v>1903</v>
      </c>
      <c r="L150" s="18" t="s">
        <v>1903</v>
      </c>
      <c r="M150" s="18" t="s">
        <v>1903</v>
      </c>
      <c r="N150" s="18" t="s">
        <v>1903</v>
      </c>
      <c r="O150" s="18" t="s">
        <v>1903</v>
      </c>
      <c r="P150" s="18" t="s">
        <v>1903</v>
      </c>
      <c r="Q150" s="18" t="s">
        <v>1903</v>
      </c>
      <c r="R150" s="18" t="s">
        <v>1903</v>
      </c>
      <c r="S150" s="18" t="s">
        <v>1903</v>
      </c>
      <c r="T150" s="18" t="s">
        <v>1903</v>
      </c>
      <c r="U150" s="18" t="s">
        <v>1903</v>
      </c>
      <c r="V150" s="18" t="s">
        <v>1903</v>
      </c>
      <c r="W150" s="18" t="s">
        <v>1903</v>
      </c>
      <c r="X150" s="18" t="s">
        <v>1903</v>
      </c>
      <c r="Y150" s="18" t="s">
        <v>1903</v>
      </c>
      <c r="Z150" s="18" t="s">
        <v>1903</v>
      </c>
      <c r="AA150" s="18" t="s">
        <v>1903</v>
      </c>
      <c r="AB150" s="18" t="s">
        <v>1903</v>
      </c>
      <c r="AC150" s="18" t="s">
        <v>1903</v>
      </c>
      <c r="AD150" s="18" t="s">
        <v>1903</v>
      </c>
      <c r="AE150" s="18" t="s">
        <v>1903</v>
      </c>
      <c r="AF150" s="18" t="s">
        <v>1903</v>
      </c>
      <c r="AG150" s="18" t="s">
        <v>1903</v>
      </c>
      <c r="AH150" s="18" t="s">
        <v>1903</v>
      </c>
      <c r="AI150" s="18" t="s">
        <v>1903</v>
      </c>
      <c r="AJ150" s="18" t="s">
        <v>1903</v>
      </c>
      <c r="AK150" s="18" t="s">
        <v>1903</v>
      </c>
      <c r="AL150" s="18" t="s">
        <v>1903</v>
      </c>
      <c r="AM150" s="18" t="s">
        <v>1903</v>
      </c>
      <c r="AN150" s="18" t="s">
        <v>1903</v>
      </c>
      <c r="AO150" s="18" t="s">
        <v>1903</v>
      </c>
      <c r="AP150" s="18" t="s">
        <v>1903</v>
      </c>
      <c r="AQ150" s="18" t="s">
        <v>1903</v>
      </c>
      <c r="AR150" s="18" t="s">
        <v>1903</v>
      </c>
      <c r="AS150" s="18" t="s">
        <v>1903</v>
      </c>
      <c r="AT150" s="18" t="s">
        <v>1903</v>
      </c>
      <c r="AU150" s="18" t="s">
        <v>1903</v>
      </c>
      <c r="AV150" s="18" t="s">
        <v>1903</v>
      </c>
      <c r="AW150" s="18" t="s">
        <v>1903</v>
      </c>
      <c r="AX150" s="18" t="s">
        <v>1903</v>
      </c>
      <c r="AY150" s="18" t="s">
        <v>1903</v>
      </c>
      <c r="AZ150" s="18" t="s">
        <v>1903</v>
      </c>
      <c r="BA150" s="18" t="s">
        <v>1903</v>
      </c>
      <c r="BB150" s="18" t="s">
        <v>1903</v>
      </c>
      <c r="BC150" s="18" t="s">
        <v>1903</v>
      </c>
      <c r="BD150" s="18" t="s">
        <v>1903</v>
      </c>
      <c r="BE150" s="18" t="s">
        <v>1903</v>
      </c>
      <c r="BF150" s="18" t="s">
        <v>1903</v>
      </c>
      <c r="BG150" s="18" t="s">
        <v>1903</v>
      </c>
      <c r="BH150" s="18" t="s">
        <v>1903</v>
      </c>
      <c r="BI150" s="18" t="s">
        <v>1903</v>
      </c>
      <c r="BJ150" s="18" t="s">
        <v>1903</v>
      </c>
      <c r="BK150" s="18" t="s">
        <v>1903</v>
      </c>
      <c r="BL150" s="18" t="s">
        <v>1903</v>
      </c>
      <c r="BM150" s="18" t="s">
        <v>1903</v>
      </c>
      <c r="BN150" s="18" t="s">
        <v>1903</v>
      </c>
      <c r="BO150" s="18" t="s">
        <v>1903</v>
      </c>
      <c r="BP150" s="18" t="s">
        <v>1903</v>
      </c>
      <c r="BQ150" s="18" t="s">
        <v>1903</v>
      </c>
      <c r="BR150" s="18" t="s">
        <v>1903</v>
      </c>
      <c r="BS150" s="18" t="s">
        <v>1903</v>
      </c>
      <c r="BT150" s="18" t="s">
        <v>1903</v>
      </c>
      <c r="BU150" s="18" t="s">
        <v>1903</v>
      </c>
      <c r="BV150" s="18" t="s">
        <v>1903</v>
      </c>
      <c r="BW150" s="18" t="s">
        <v>1903</v>
      </c>
      <c r="BX150" s="18" t="s">
        <v>1903</v>
      </c>
      <c r="BY150" s="18" t="s">
        <v>1903</v>
      </c>
      <c r="BZ150" s="18" t="s">
        <v>1903</v>
      </c>
      <c r="CA150" s="18" t="s">
        <v>1903</v>
      </c>
      <c r="CB150" s="18" t="s">
        <v>1903</v>
      </c>
      <c r="CC150" s="18" t="s">
        <v>1903</v>
      </c>
      <c r="CD150" s="18" t="s">
        <v>1903</v>
      </c>
      <c r="CE150" s="18" t="s">
        <v>1903</v>
      </c>
      <c r="CF150" s="18" t="s">
        <v>1903</v>
      </c>
      <c r="CG150" s="18" t="s">
        <v>1903</v>
      </c>
      <c r="CH150" s="18" t="s">
        <v>1903</v>
      </c>
      <c r="CI150" s="18" t="s">
        <v>1903</v>
      </c>
      <c r="CJ150" s="18" t="s">
        <v>1903</v>
      </c>
      <c r="CK150" s="18" t="s">
        <v>1903</v>
      </c>
      <c r="CL150" s="18" t="s">
        <v>1903</v>
      </c>
      <c r="CM150" s="18" t="s">
        <v>1903</v>
      </c>
      <c r="CN150" s="18" t="s">
        <v>1903</v>
      </c>
      <c r="CO150" s="18" t="s">
        <v>1903</v>
      </c>
      <c r="CP150" s="18" t="s">
        <v>1903</v>
      </c>
      <c r="CQ150" s="18" t="s">
        <v>1903</v>
      </c>
      <c r="CR150" s="18" t="s">
        <v>1903</v>
      </c>
      <c r="CS150" s="18" t="s">
        <v>1903</v>
      </c>
      <c r="CT150" s="18" t="s">
        <v>1903</v>
      </c>
    </row>
    <row r="151" spans="1:98" x14ac:dyDescent="0.25">
      <c r="A151" s="18">
        <v>231</v>
      </c>
      <c r="B151" s="18" t="s">
        <v>2176</v>
      </c>
      <c r="C151" s="18" t="s">
        <v>681</v>
      </c>
      <c r="D151" s="18" t="s">
        <v>412</v>
      </c>
      <c r="E151" s="18" t="s">
        <v>256</v>
      </c>
      <c r="F151" s="18">
        <v>0</v>
      </c>
      <c r="G151" s="18">
        <v>0</v>
      </c>
      <c r="H151" s="18">
        <v>0</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8">
        <v>0</v>
      </c>
      <c r="AI151" s="18">
        <v>0</v>
      </c>
      <c r="AJ151" s="18">
        <v>0</v>
      </c>
      <c r="AK151" s="18">
        <v>0</v>
      </c>
      <c r="AL151" s="18">
        <v>0</v>
      </c>
      <c r="AM151" s="18">
        <v>0</v>
      </c>
      <c r="AN151" s="18">
        <v>0</v>
      </c>
      <c r="AO151" s="18">
        <v>0</v>
      </c>
      <c r="AP151" s="18">
        <v>0</v>
      </c>
      <c r="AQ151" s="18">
        <v>0</v>
      </c>
      <c r="AR151" s="18">
        <v>0</v>
      </c>
      <c r="AS151" s="18">
        <v>0</v>
      </c>
      <c r="AT151" s="18">
        <v>0</v>
      </c>
      <c r="AU151" s="18">
        <v>0</v>
      </c>
      <c r="AV151" s="18">
        <v>0</v>
      </c>
      <c r="AW151" s="18">
        <v>0</v>
      </c>
      <c r="AX151" s="18">
        <v>0</v>
      </c>
      <c r="AY151" s="18">
        <v>0</v>
      </c>
      <c r="AZ151" s="18">
        <v>0</v>
      </c>
      <c r="BA151" s="18">
        <v>0</v>
      </c>
      <c r="BB151" s="18">
        <v>0</v>
      </c>
      <c r="BC151" s="18">
        <v>0</v>
      </c>
      <c r="BD151" s="18">
        <v>0</v>
      </c>
      <c r="BE151" s="18">
        <v>0</v>
      </c>
      <c r="BF151" s="18">
        <v>0</v>
      </c>
      <c r="BG151" s="18">
        <v>0</v>
      </c>
      <c r="BH151" s="18">
        <v>0</v>
      </c>
      <c r="BI151" s="18">
        <v>0</v>
      </c>
      <c r="BJ151" s="18">
        <v>0</v>
      </c>
      <c r="BK151" s="18">
        <v>0</v>
      </c>
      <c r="BL151" s="18">
        <v>0</v>
      </c>
      <c r="BM151" s="18">
        <v>0</v>
      </c>
      <c r="BN151" s="18" t="s">
        <v>1903</v>
      </c>
      <c r="BO151" s="18" t="s">
        <v>1903</v>
      </c>
      <c r="BP151" s="18" t="s">
        <v>1903</v>
      </c>
      <c r="BQ151" s="18" t="s">
        <v>1903</v>
      </c>
      <c r="BR151" s="18" t="s">
        <v>1903</v>
      </c>
      <c r="BS151" s="18" t="s">
        <v>1903</v>
      </c>
      <c r="BT151" s="18">
        <v>0</v>
      </c>
      <c r="BU151" s="18" t="s">
        <v>1903</v>
      </c>
      <c r="BV151" s="18" t="s">
        <v>1903</v>
      </c>
      <c r="BW151" s="18">
        <v>0</v>
      </c>
      <c r="BX151" s="18">
        <v>0</v>
      </c>
      <c r="BY151" s="18">
        <v>0</v>
      </c>
      <c r="BZ151" s="18">
        <v>0</v>
      </c>
      <c r="CA151" s="18">
        <v>0</v>
      </c>
      <c r="CB151" s="18">
        <v>0</v>
      </c>
      <c r="CC151" s="18">
        <v>0</v>
      </c>
      <c r="CD151" s="18">
        <v>0</v>
      </c>
      <c r="CE151" s="18">
        <v>0</v>
      </c>
      <c r="CF151" s="18">
        <v>0</v>
      </c>
      <c r="CG151" s="18">
        <v>0</v>
      </c>
      <c r="CH151" s="18">
        <v>0</v>
      </c>
      <c r="CI151" s="18">
        <v>0</v>
      </c>
      <c r="CJ151" s="18">
        <v>0</v>
      </c>
      <c r="CK151" s="18">
        <v>0</v>
      </c>
      <c r="CL151" s="18">
        <v>0</v>
      </c>
      <c r="CM151" s="18">
        <v>0</v>
      </c>
      <c r="CN151" s="18">
        <v>0</v>
      </c>
      <c r="CO151" s="18">
        <v>0</v>
      </c>
      <c r="CP151" s="18">
        <v>0</v>
      </c>
      <c r="CQ151" s="18">
        <v>0</v>
      </c>
      <c r="CR151" s="18">
        <v>0</v>
      </c>
      <c r="CS151" s="18">
        <v>0</v>
      </c>
      <c r="CT151" s="18">
        <v>0</v>
      </c>
    </row>
    <row r="152" spans="1:98" x14ac:dyDescent="0.25">
      <c r="A152" s="18">
        <v>232</v>
      </c>
      <c r="B152" s="18" t="s">
        <v>2176</v>
      </c>
      <c r="C152" s="18" t="s">
        <v>682</v>
      </c>
      <c r="D152" s="18" t="s">
        <v>412</v>
      </c>
      <c r="E152" s="18" t="s">
        <v>683</v>
      </c>
      <c r="F152" s="18">
        <v>0</v>
      </c>
      <c r="G152" s="18">
        <v>0</v>
      </c>
      <c r="H152" s="18">
        <v>0</v>
      </c>
      <c r="I152" s="18">
        <v>0</v>
      </c>
      <c r="J152" s="18">
        <v>0</v>
      </c>
      <c r="K152" s="18">
        <v>0</v>
      </c>
      <c r="L152" s="18">
        <v>0</v>
      </c>
      <c r="M152" s="18">
        <v>0</v>
      </c>
      <c r="N152" s="18">
        <v>0</v>
      </c>
      <c r="O152" s="18">
        <v>0</v>
      </c>
      <c r="P152" s="18">
        <v>0</v>
      </c>
      <c r="Q152" s="18">
        <v>0</v>
      </c>
      <c r="R152" s="18">
        <v>0</v>
      </c>
      <c r="S152" s="18">
        <v>0</v>
      </c>
      <c r="T152" s="18">
        <v>0</v>
      </c>
      <c r="U152" s="18">
        <v>0</v>
      </c>
      <c r="V152" s="18">
        <v>0</v>
      </c>
      <c r="W152" s="18">
        <v>0</v>
      </c>
      <c r="X152" s="18">
        <v>0</v>
      </c>
      <c r="Y152" s="18">
        <v>0</v>
      </c>
      <c r="Z152" s="18">
        <v>0</v>
      </c>
      <c r="AA152" s="18">
        <v>0</v>
      </c>
      <c r="AB152" s="18">
        <v>0</v>
      </c>
      <c r="AC152" s="18">
        <v>0</v>
      </c>
      <c r="AD152" s="18">
        <v>0</v>
      </c>
      <c r="AE152" s="18">
        <v>0</v>
      </c>
      <c r="AF152" s="18">
        <v>0</v>
      </c>
      <c r="AG152" s="18">
        <v>0</v>
      </c>
      <c r="AH152" s="18">
        <v>0</v>
      </c>
      <c r="AI152" s="18">
        <v>0</v>
      </c>
      <c r="AJ152" s="18">
        <v>0</v>
      </c>
      <c r="AK152" s="18">
        <v>0</v>
      </c>
      <c r="AL152" s="18">
        <v>0</v>
      </c>
      <c r="AM152" s="18">
        <v>0</v>
      </c>
      <c r="AN152" s="18">
        <v>0</v>
      </c>
      <c r="AO152" s="18">
        <v>0</v>
      </c>
      <c r="AP152" s="18">
        <v>0</v>
      </c>
      <c r="AQ152" s="18">
        <v>0</v>
      </c>
      <c r="AR152" s="18">
        <v>0</v>
      </c>
      <c r="AS152" s="18">
        <v>0</v>
      </c>
      <c r="AT152" s="18">
        <v>0</v>
      </c>
      <c r="AU152" s="18">
        <v>0</v>
      </c>
      <c r="AV152" s="18">
        <v>0</v>
      </c>
      <c r="AW152" s="18">
        <v>0</v>
      </c>
      <c r="AX152" s="18">
        <v>0</v>
      </c>
      <c r="AY152" s="18">
        <v>0</v>
      </c>
      <c r="AZ152" s="18">
        <v>0</v>
      </c>
      <c r="BA152" s="18">
        <v>0</v>
      </c>
      <c r="BB152" s="18">
        <v>0</v>
      </c>
      <c r="BC152" s="18">
        <v>0</v>
      </c>
      <c r="BD152" s="18">
        <v>0</v>
      </c>
      <c r="BE152" s="18">
        <v>0</v>
      </c>
      <c r="BF152" s="18">
        <v>0</v>
      </c>
      <c r="BG152" s="18">
        <v>0</v>
      </c>
      <c r="BH152" s="18">
        <v>0</v>
      </c>
      <c r="BI152" s="18">
        <v>0</v>
      </c>
      <c r="BJ152" s="18">
        <v>0</v>
      </c>
      <c r="BK152" s="18">
        <v>0</v>
      </c>
      <c r="BL152" s="18">
        <v>0</v>
      </c>
      <c r="BM152" s="18">
        <v>0</v>
      </c>
      <c r="BN152" s="18" t="s">
        <v>1903</v>
      </c>
      <c r="BO152" s="18" t="s">
        <v>1903</v>
      </c>
      <c r="BP152" s="18" t="s">
        <v>1903</v>
      </c>
      <c r="BQ152" s="18" t="s">
        <v>1903</v>
      </c>
      <c r="BR152" s="18" t="s">
        <v>1903</v>
      </c>
      <c r="BS152" s="18" t="s">
        <v>1903</v>
      </c>
      <c r="BT152" s="18">
        <v>0</v>
      </c>
      <c r="BU152" s="18" t="s">
        <v>1903</v>
      </c>
      <c r="BV152" s="18" t="s">
        <v>1903</v>
      </c>
      <c r="BW152" s="18">
        <v>0</v>
      </c>
      <c r="BX152" s="18">
        <v>0</v>
      </c>
      <c r="BY152" s="18">
        <v>0</v>
      </c>
      <c r="BZ152" s="18">
        <v>0</v>
      </c>
      <c r="CA152" s="18">
        <v>0</v>
      </c>
      <c r="CB152" s="18">
        <v>0</v>
      </c>
      <c r="CC152" s="18">
        <v>0</v>
      </c>
      <c r="CD152" s="18">
        <v>0</v>
      </c>
      <c r="CE152" s="18">
        <v>0</v>
      </c>
      <c r="CF152" s="18">
        <v>0</v>
      </c>
      <c r="CG152" s="18">
        <v>0</v>
      </c>
      <c r="CH152" s="18">
        <v>0</v>
      </c>
      <c r="CI152" s="18">
        <v>0</v>
      </c>
      <c r="CJ152" s="18">
        <v>0</v>
      </c>
      <c r="CK152" s="18">
        <v>0</v>
      </c>
      <c r="CL152" s="18">
        <v>0</v>
      </c>
      <c r="CM152" s="18">
        <v>0</v>
      </c>
      <c r="CN152" s="18">
        <v>0</v>
      </c>
      <c r="CO152" s="18">
        <v>0</v>
      </c>
      <c r="CP152" s="18">
        <v>0</v>
      </c>
      <c r="CQ152" s="18">
        <v>0</v>
      </c>
      <c r="CR152" s="18">
        <v>0</v>
      </c>
      <c r="CS152" s="18">
        <v>0</v>
      </c>
      <c r="CT152" s="18">
        <v>0</v>
      </c>
    </row>
    <row r="153" spans="1:98" x14ac:dyDescent="0.25">
      <c r="A153" s="18">
        <v>233</v>
      </c>
      <c r="B153" s="18" t="s">
        <v>2176</v>
      </c>
      <c r="C153" s="18" t="s">
        <v>684</v>
      </c>
      <c r="D153" s="18" t="s">
        <v>412</v>
      </c>
      <c r="E153" s="18" t="s">
        <v>675</v>
      </c>
      <c r="F153" s="18" t="s">
        <v>1903</v>
      </c>
      <c r="G153" s="18" t="s">
        <v>1903</v>
      </c>
      <c r="H153" s="18" t="s">
        <v>1903</v>
      </c>
      <c r="I153" s="18" t="s">
        <v>1903</v>
      </c>
      <c r="J153" s="18" t="s">
        <v>1903</v>
      </c>
      <c r="K153" s="18" t="s">
        <v>1903</v>
      </c>
      <c r="L153" s="18" t="s">
        <v>1903</v>
      </c>
      <c r="M153" s="18" t="s">
        <v>1903</v>
      </c>
      <c r="N153" s="18" t="s">
        <v>1903</v>
      </c>
      <c r="O153" s="18" t="s">
        <v>1903</v>
      </c>
      <c r="P153" s="18" t="s">
        <v>1903</v>
      </c>
      <c r="Q153" s="18" t="s">
        <v>1903</v>
      </c>
      <c r="R153" s="18" t="s">
        <v>1903</v>
      </c>
      <c r="S153" s="18" t="s">
        <v>1903</v>
      </c>
      <c r="T153" s="18" t="s">
        <v>1903</v>
      </c>
      <c r="U153" s="18" t="s">
        <v>1903</v>
      </c>
      <c r="V153" s="18" t="s">
        <v>1903</v>
      </c>
      <c r="W153" s="18" t="s">
        <v>1903</v>
      </c>
      <c r="X153" s="18" t="s">
        <v>1903</v>
      </c>
      <c r="Y153" s="18" t="s">
        <v>1903</v>
      </c>
      <c r="Z153" s="18" t="s">
        <v>1903</v>
      </c>
      <c r="AA153" s="18" t="s">
        <v>1903</v>
      </c>
      <c r="AB153" s="18" t="s">
        <v>1903</v>
      </c>
      <c r="AC153" s="18" t="s">
        <v>1903</v>
      </c>
      <c r="AD153" s="18" t="s">
        <v>1903</v>
      </c>
      <c r="AE153" s="18" t="s">
        <v>1903</v>
      </c>
      <c r="AF153" s="18" t="s">
        <v>1903</v>
      </c>
      <c r="AG153" s="18" t="s">
        <v>1903</v>
      </c>
      <c r="AH153" s="18" t="s">
        <v>1903</v>
      </c>
      <c r="AI153" s="18" t="s">
        <v>1903</v>
      </c>
      <c r="AJ153" s="18" t="s">
        <v>1903</v>
      </c>
      <c r="AK153" s="18" t="s">
        <v>1903</v>
      </c>
      <c r="AL153" s="18" t="s">
        <v>1903</v>
      </c>
      <c r="AM153" s="18" t="s">
        <v>1903</v>
      </c>
      <c r="AN153" s="18" t="s">
        <v>1903</v>
      </c>
      <c r="AO153" s="18" t="s">
        <v>1903</v>
      </c>
      <c r="AP153" s="18" t="s">
        <v>1903</v>
      </c>
      <c r="AQ153" s="18" t="s">
        <v>1903</v>
      </c>
      <c r="AR153" s="18" t="s">
        <v>1903</v>
      </c>
      <c r="AS153" s="18" t="s">
        <v>1903</v>
      </c>
      <c r="AT153" s="18" t="s">
        <v>1903</v>
      </c>
      <c r="AU153" s="18" t="s">
        <v>1903</v>
      </c>
      <c r="AV153" s="18" t="s">
        <v>1903</v>
      </c>
      <c r="AW153" s="18" t="s">
        <v>1903</v>
      </c>
      <c r="AX153" s="18" t="s">
        <v>1903</v>
      </c>
      <c r="AY153" s="18" t="s">
        <v>1903</v>
      </c>
      <c r="AZ153" s="18" t="s">
        <v>1903</v>
      </c>
      <c r="BA153" s="18" t="s">
        <v>1903</v>
      </c>
      <c r="BB153" s="18" t="s">
        <v>1903</v>
      </c>
      <c r="BC153" s="18" t="s">
        <v>1903</v>
      </c>
      <c r="BD153" s="18" t="s">
        <v>1903</v>
      </c>
      <c r="BE153" s="18" t="s">
        <v>1903</v>
      </c>
      <c r="BF153" s="18" t="s">
        <v>1903</v>
      </c>
      <c r="BG153" s="18" t="s">
        <v>1903</v>
      </c>
      <c r="BH153" s="18" t="s">
        <v>1903</v>
      </c>
      <c r="BI153" s="18" t="s">
        <v>1903</v>
      </c>
      <c r="BJ153" s="18" t="s">
        <v>1903</v>
      </c>
      <c r="BK153" s="18" t="s">
        <v>1903</v>
      </c>
      <c r="BL153" s="18" t="s">
        <v>1903</v>
      </c>
      <c r="BM153" s="18" t="s">
        <v>1903</v>
      </c>
      <c r="BN153" s="18" t="s">
        <v>1903</v>
      </c>
      <c r="BO153" s="18" t="s">
        <v>1903</v>
      </c>
      <c r="BP153" s="18" t="s">
        <v>1903</v>
      </c>
      <c r="BQ153" s="18" t="s">
        <v>1903</v>
      </c>
      <c r="BR153" s="18" t="s">
        <v>1903</v>
      </c>
      <c r="BS153" s="18" t="s">
        <v>1903</v>
      </c>
      <c r="BT153" s="18" t="s">
        <v>1903</v>
      </c>
      <c r="BU153" s="18" t="s">
        <v>1903</v>
      </c>
      <c r="BV153" s="18" t="s">
        <v>1903</v>
      </c>
      <c r="BW153" s="18" t="s">
        <v>1903</v>
      </c>
      <c r="BX153" s="18" t="s">
        <v>1903</v>
      </c>
      <c r="BY153" s="18" t="s">
        <v>1903</v>
      </c>
      <c r="BZ153" s="18" t="s">
        <v>1903</v>
      </c>
      <c r="CA153" s="18" t="s">
        <v>1903</v>
      </c>
      <c r="CB153" s="18" t="s">
        <v>1903</v>
      </c>
      <c r="CC153" s="18" t="s">
        <v>1903</v>
      </c>
      <c r="CD153" s="18" t="s">
        <v>1903</v>
      </c>
      <c r="CE153" s="18" t="s">
        <v>1903</v>
      </c>
      <c r="CF153" s="18" t="s">
        <v>1903</v>
      </c>
      <c r="CG153" s="18" t="s">
        <v>1903</v>
      </c>
      <c r="CH153" s="18" t="s">
        <v>1903</v>
      </c>
      <c r="CI153" s="18" t="s">
        <v>1903</v>
      </c>
      <c r="CJ153" s="18" t="s">
        <v>1903</v>
      </c>
      <c r="CK153" s="18" t="s">
        <v>1903</v>
      </c>
      <c r="CL153" s="18" t="s">
        <v>1903</v>
      </c>
      <c r="CM153" s="18" t="s">
        <v>1903</v>
      </c>
      <c r="CN153" s="18" t="s">
        <v>1903</v>
      </c>
      <c r="CO153" s="18" t="s">
        <v>1903</v>
      </c>
      <c r="CP153" s="18" t="s">
        <v>1903</v>
      </c>
      <c r="CQ153" s="18" t="s">
        <v>1903</v>
      </c>
      <c r="CR153" s="18" t="s">
        <v>1903</v>
      </c>
      <c r="CS153" s="18" t="s">
        <v>1903</v>
      </c>
      <c r="CT153" s="18" t="s">
        <v>1903</v>
      </c>
    </row>
    <row r="154" spans="1:98" x14ac:dyDescent="0.25">
      <c r="A154" s="18">
        <v>234</v>
      </c>
      <c r="B154" s="18" t="s">
        <v>2176</v>
      </c>
      <c r="C154" s="18" t="s">
        <v>685</v>
      </c>
      <c r="D154" s="18" t="s">
        <v>412</v>
      </c>
      <c r="E154" s="18" t="s">
        <v>675</v>
      </c>
      <c r="F154" s="18">
        <v>0</v>
      </c>
      <c r="G154" s="18">
        <v>0</v>
      </c>
      <c r="H154" s="18">
        <v>0</v>
      </c>
      <c r="I154" s="18">
        <v>0</v>
      </c>
      <c r="J154" s="18">
        <v>0</v>
      </c>
      <c r="K154" s="18">
        <v>0</v>
      </c>
      <c r="L154" s="18">
        <v>0</v>
      </c>
      <c r="M154" s="18">
        <v>0</v>
      </c>
      <c r="N154" s="18">
        <v>0</v>
      </c>
      <c r="O154" s="18">
        <v>0</v>
      </c>
      <c r="P154" s="18">
        <v>0</v>
      </c>
      <c r="Q154" s="18">
        <v>0</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8">
        <v>0</v>
      </c>
      <c r="AI154" s="18">
        <v>0</v>
      </c>
      <c r="AJ154" s="18">
        <v>0</v>
      </c>
      <c r="AK154" s="18">
        <v>0</v>
      </c>
      <c r="AL154" s="18">
        <v>0</v>
      </c>
      <c r="AM154" s="18">
        <v>0</v>
      </c>
      <c r="AN154" s="18">
        <v>0</v>
      </c>
      <c r="AO154" s="18">
        <v>0</v>
      </c>
      <c r="AP154" s="18">
        <v>0</v>
      </c>
      <c r="AQ154" s="18">
        <v>0</v>
      </c>
      <c r="AR154" s="18">
        <v>0</v>
      </c>
      <c r="AS154" s="18">
        <v>0</v>
      </c>
      <c r="AT154" s="18">
        <v>0</v>
      </c>
      <c r="AU154" s="18">
        <v>0</v>
      </c>
      <c r="AV154" s="18">
        <v>0</v>
      </c>
      <c r="AW154" s="18">
        <v>0</v>
      </c>
      <c r="AX154" s="18">
        <v>0</v>
      </c>
      <c r="AY154" s="18">
        <v>0</v>
      </c>
      <c r="AZ154" s="18">
        <v>0</v>
      </c>
      <c r="BA154" s="18">
        <v>0</v>
      </c>
      <c r="BB154" s="18">
        <v>0</v>
      </c>
      <c r="BC154" s="18">
        <v>0</v>
      </c>
      <c r="BD154" s="18">
        <v>0</v>
      </c>
      <c r="BE154" s="18">
        <v>0</v>
      </c>
      <c r="BF154" s="18">
        <v>0</v>
      </c>
      <c r="BG154" s="18">
        <v>0</v>
      </c>
      <c r="BH154" s="18">
        <v>0</v>
      </c>
      <c r="BI154" s="18">
        <v>0</v>
      </c>
      <c r="BJ154" s="18">
        <v>0</v>
      </c>
      <c r="BK154" s="18">
        <v>0</v>
      </c>
      <c r="BL154" s="18">
        <v>0</v>
      </c>
      <c r="BM154" s="18">
        <v>0</v>
      </c>
      <c r="BN154" s="18" t="s">
        <v>1903</v>
      </c>
      <c r="BO154" s="18" t="s">
        <v>1903</v>
      </c>
      <c r="BP154" s="18" t="s">
        <v>1903</v>
      </c>
      <c r="BQ154" s="18" t="s">
        <v>1903</v>
      </c>
      <c r="BR154" s="18" t="s">
        <v>1903</v>
      </c>
      <c r="BS154" s="18" t="s">
        <v>1903</v>
      </c>
      <c r="BT154" s="18">
        <v>0</v>
      </c>
      <c r="BU154" s="18" t="s">
        <v>1903</v>
      </c>
      <c r="BV154" s="18" t="s">
        <v>1903</v>
      </c>
      <c r="BW154" s="18">
        <v>0</v>
      </c>
      <c r="BX154" s="18">
        <v>0</v>
      </c>
      <c r="BY154" s="18">
        <v>0</v>
      </c>
      <c r="BZ154" s="18">
        <v>0</v>
      </c>
      <c r="CA154" s="18">
        <v>0</v>
      </c>
      <c r="CB154" s="18">
        <v>0</v>
      </c>
      <c r="CC154" s="18">
        <v>0</v>
      </c>
      <c r="CD154" s="18">
        <v>0</v>
      </c>
      <c r="CE154" s="18">
        <v>0</v>
      </c>
      <c r="CF154" s="18">
        <v>0</v>
      </c>
      <c r="CG154" s="18">
        <v>0</v>
      </c>
      <c r="CH154" s="18">
        <v>0</v>
      </c>
      <c r="CI154" s="18">
        <v>0</v>
      </c>
      <c r="CJ154" s="18">
        <v>0</v>
      </c>
      <c r="CK154" s="18">
        <v>0</v>
      </c>
      <c r="CL154" s="18">
        <v>0</v>
      </c>
      <c r="CM154" s="18">
        <v>0</v>
      </c>
      <c r="CN154" s="18">
        <v>0</v>
      </c>
      <c r="CO154" s="18">
        <v>0</v>
      </c>
      <c r="CP154" s="18">
        <v>0</v>
      </c>
      <c r="CQ154" s="18">
        <v>0</v>
      </c>
      <c r="CR154" s="18">
        <v>0</v>
      </c>
      <c r="CS154" s="18">
        <v>0</v>
      </c>
      <c r="CT154" s="18">
        <v>0</v>
      </c>
    </row>
    <row r="155" spans="1:98" x14ac:dyDescent="0.25">
      <c r="A155" s="18">
        <v>235</v>
      </c>
      <c r="B155" s="18" t="s">
        <v>2176</v>
      </c>
      <c r="C155" s="18" t="s">
        <v>686</v>
      </c>
      <c r="D155" s="18" t="s">
        <v>412</v>
      </c>
      <c r="E155" s="18" t="s">
        <v>687</v>
      </c>
      <c r="F155" s="18">
        <v>0</v>
      </c>
      <c r="G155" s="18">
        <v>0</v>
      </c>
      <c r="H155" s="18">
        <v>0</v>
      </c>
      <c r="I155" s="18">
        <v>0</v>
      </c>
      <c r="J155" s="18">
        <v>0</v>
      </c>
      <c r="K155" s="18">
        <v>0</v>
      </c>
      <c r="L155" s="18">
        <v>0</v>
      </c>
      <c r="M155" s="18">
        <v>0</v>
      </c>
      <c r="N155" s="18">
        <v>0</v>
      </c>
      <c r="O155" s="18">
        <v>0</v>
      </c>
      <c r="P155" s="18">
        <v>0</v>
      </c>
      <c r="Q155" s="18">
        <v>0</v>
      </c>
      <c r="R155" s="18">
        <v>0</v>
      </c>
      <c r="S155" s="18">
        <v>0</v>
      </c>
      <c r="T155" s="18">
        <v>0</v>
      </c>
      <c r="U155" s="18">
        <v>0</v>
      </c>
      <c r="V155" s="18">
        <v>0</v>
      </c>
      <c r="W155" s="18">
        <v>0</v>
      </c>
      <c r="X155" s="18">
        <v>0</v>
      </c>
      <c r="Y155" s="18">
        <v>0</v>
      </c>
      <c r="Z155" s="18">
        <v>0</v>
      </c>
      <c r="AA155" s="18">
        <v>0</v>
      </c>
      <c r="AB155" s="18">
        <v>0</v>
      </c>
      <c r="AC155" s="18">
        <v>0</v>
      </c>
      <c r="AD155" s="18">
        <v>0</v>
      </c>
      <c r="AE155" s="18">
        <v>0</v>
      </c>
      <c r="AF155" s="18">
        <v>0</v>
      </c>
      <c r="AG155" s="18">
        <v>0</v>
      </c>
      <c r="AH155" s="18">
        <v>0</v>
      </c>
      <c r="AI155" s="18">
        <v>0</v>
      </c>
      <c r="AJ155" s="18">
        <v>0</v>
      </c>
      <c r="AK155" s="18">
        <v>0</v>
      </c>
      <c r="AL155" s="18">
        <v>0</v>
      </c>
      <c r="AM155" s="18">
        <v>0</v>
      </c>
      <c r="AN155" s="18">
        <v>0</v>
      </c>
      <c r="AO155" s="18">
        <v>0</v>
      </c>
      <c r="AP155" s="18">
        <v>0</v>
      </c>
      <c r="AQ155" s="18">
        <v>0</v>
      </c>
      <c r="AR155" s="18">
        <v>0</v>
      </c>
      <c r="AS155" s="18">
        <v>0</v>
      </c>
      <c r="AT155" s="18">
        <v>0</v>
      </c>
      <c r="AU155" s="18">
        <v>0</v>
      </c>
      <c r="AV155" s="18">
        <v>0</v>
      </c>
      <c r="AW155" s="18">
        <v>0</v>
      </c>
      <c r="AX155" s="18">
        <v>0</v>
      </c>
      <c r="AY155" s="18">
        <v>0</v>
      </c>
      <c r="AZ155" s="18">
        <v>0</v>
      </c>
      <c r="BA155" s="18">
        <v>0</v>
      </c>
      <c r="BB155" s="18">
        <v>0</v>
      </c>
      <c r="BC155" s="18">
        <v>0</v>
      </c>
      <c r="BD155" s="18">
        <v>0</v>
      </c>
      <c r="BE155" s="18">
        <v>0</v>
      </c>
      <c r="BF155" s="18">
        <v>0</v>
      </c>
      <c r="BG155" s="18">
        <v>0</v>
      </c>
      <c r="BH155" s="18">
        <v>0</v>
      </c>
      <c r="BI155" s="18">
        <v>0</v>
      </c>
      <c r="BJ155" s="18">
        <v>0</v>
      </c>
      <c r="BK155" s="18">
        <v>0</v>
      </c>
      <c r="BL155" s="18">
        <v>0</v>
      </c>
      <c r="BM155" s="18">
        <v>0</v>
      </c>
      <c r="BN155" s="18" t="s">
        <v>1903</v>
      </c>
      <c r="BO155" s="18" t="s">
        <v>1903</v>
      </c>
      <c r="BP155" s="18" t="s">
        <v>1903</v>
      </c>
      <c r="BQ155" s="18" t="s">
        <v>1903</v>
      </c>
      <c r="BR155" s="18" t="s">
        <v>1903</v>
      </c>
      <c r="BS155" s="18" t="s">
        <v>1903</v>
      </c>
      <c r="BT155" s="18">
        <v>0</v>
      </c>
      <c r="BU155" s="18" t="s">
        <v>1903</v>
      </c>
      <c r="BV155" s="18" t="s">
        <v>1903</v>
      </c>
      <c r="BW155" s="18">
        <v>0</v>
      </c>
      <c r="BX155" s="18">
        <v>0</v>
      </c>
      <c r="BY155" s="18">
        <v>0</v>
      </c>
      <c r="BZ155" s="18">
        <v>0</v>
      </c>
      <c r="CA155" s="18">
        <v>0</v>
      </c>
      <c r="CB155" s="18">
        <v>0</v>
      </c>
      <c r="CC155" s="18">
        <v>0</v>
      </c>
      <c r="CD155" s="18">
        <v>0</v>
      </c>
      <c r="CE155" s="18">
        <v>0</v>
      </c>
      <c r="CF155" s="18">
        <v>0</v>
      </c>
      <c r="CG155" s="18">
        <v>0</v>
      </c>
      <c r="CH155" s="18">
        <v>0</v>
      </c>
      <c r="CI155" s="18">
        <v>0</v>
      </c>
      <c r="CJ155" s="18">
        <v>0</v>
      </c>
      <c r="CK155" s="18">
        <v>0</v>
      </c>
      <c r="CL155" s="18">
        <v>0</v>
      </c>
      <c r="CM155" s="18">
        <v>0</v>
      </c>
      <c r="CN155" s="18">
        <v>0</v>
      </c>
      <c r="CO155" s="18">
        <v>0</v>
      </c>
      <c r="CP155" s="18">
        <v>0</v>
      </c>
      <c r="CQ155" s="18">
        <v>0</v>
      </c>
      <c r="CR155" s="18">
        <v>0</v>
      </c>
      <c r="CS155" s="18">
        <v>0</v>
      </c>
      <c r="CT155" s="18">
        <v>0</v>
      </c>
    </row>
    <row r="156" spans="1:98" x14ac:dyDescent="0.25">
      <c r="A156" s="18">
        <v>236</v>
      </c>
      <c r="B156" s="18" t="s">
        <v>2176</v>
      </c>
      <c r="C156" s="18" t="s">
        <v>688</v>
      </c>
      <c r="D156" s="18" t="s">
        <v>412</v>
      </c>
      <c r="E156" s="18" t="s">
        <v>675</v>
      </c>
      <c r="F156" s="18">
        <v>0</v>
      </c>
      <c r="G156" s="18">
        <v>0</v>
      </c>
      <c r="H156" s="18">
        <v>0</v>
      </c>
      <c r="I156" s="18">
        <v>0</v>
      </c>
      <c r="J156" s="18">
        <v>0</v>
      </c>
      <c r="K156" s="18">
        <v>0</v>
      </c>
      <c r="L156" s="18">
        <v>0</v>
      </c>
      <c r="M156" s="18">
        <v>0</v>
      </c>
      <c r="N156" s="18">
        <v>0</v>
      </c>
      <c r="O156" s="18">
        <v>0</v>
      </c>
      <c r="P156" s="18">
        <v>0</v>
      </c>
      <c r="Q156" s="18">
        <v>0</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8">
        <v>0</v>
      </c>
      <c r="AI156" s="18">
        <v>0</v>
      </c>
      <c r="AJ156" s="18">
        <v>0</v>
      </c>
      <c r="AK156" s="18">
        <v>0</v>
      </c>
      <c r="AL156" s="18">
        <v>0</v>
      </c>
      <c r="AM156" s="18">
        <v>0</v>
      </c>
      <c r="AN156" s="18">
        <v>0</v>
      </c>
      <c r="AO156" s="18">
        <v>0</v>
      </c>
      <c r="AP156" s="18">
        <v>0</v>
      </c>
      <c r="AQ156" s="18">
        <v>0</v>
      </c>
      <c r="AR156" s="18">
        <v>0</v>
      </c>
      <c r="AS156" s="18">
        <v>0</v>
      </c>
      <c r="AT156" s="18">
        <v>0</v>
      </c>
      <c r="AU156" s="18">
        <v>0</v>
      </c>
      <c r="AV156" s="18">
        <v>0</v>
      </c>
      <c r="AW156" s="18">
        <v>0</v>
      </c>
      <c r="AX156" s="18">
        <v>0</v>
      </c>
      <c r="AY156" s="18">
        <v>0</v>
      </c>
      <c r="AZ156" s="18">
        <v>0</v>
      </c>
      <c r="BA156" s="18">
        <v>0</v>
      </c>
      <c r="BB156" s="18">
        <v>0</v>
      </c>
      <c r="BC156" s="18">
        <v>0</v>
      </c>
      <c r="BD156" s="18">
        <v>0</v>
      </c>
      <c r="BE156" s="18">
        <v>0</v>
      </c>
      <c r="BF156" s="18">
        <v>0</v>
      </c>
      <c r="BG156" s="18">
        <v>0</v>
      </c>
      <c r="BH156" s="18">
        <v>0</v>
      </c>
      <c r="BI156" s="18">
        <v>0</v>
      </c>
      <c r="BJ156" s="18">
        <v>0</v>
      </c>
      <c r="BK156" s="18">
        <v>0</v>
      </c>
      <c r="BL156" s="18">
        <v>0</v>
      </c>
      <c r="BM156" s="18">
        <v>0</v>
      </c>
      <c r="BN156" s="18" t="s">
        <v>1903</v>
      </c>
      <c r="BO156" s="18" t="s">
        <v>1903</v>
      </c>
      <c r="BP156" s="18" t="s">
        <v>1903</v>
      </c>
      <c r="BQ156" s="18" t="s">
        <v>1903</v>
      </c>
      <c r="BR156" s="18" t="s">
        <v>1903</v>
      </c>
      <c r="BS156" s="18" t="s">
        <v>1903</v>
      </c>
      <c r="BT156" s="18">
        <v>0</v>
      </c>
      <c r="BU156" s="18" t="s">
        <v>1903</v>
      </c>
      <c r="BV156" s="18" t="s">
        <v>1903</v>
      </c>
      <c r="BW156" s="18">
        <v>0</v>
      </c>
      <c r="BX156" s="18">
        <v>0</v>
      </c>
      <c r="BY156" s="18">
        <v>0</v>
      </c>
      <c r="BZ156" s="18">
        <v>0</v>
      </c>
      <c r="CA156" s="18">
        <v>0</v>
      </c>
      <c r="CB156" s="18">
        <v>0</v>
      </c>
      <c r="CC156" s="18">
        <v>0</v>
      </c>
      <c r="CD156" s="18">
        <v>0</v>
      </c>
      <c r="CE156" s="18">
        <v>0</v>
      </c>
      <c r="CF156" s="18">
        <v>0</v>
      </c>
      <c r="CG156" s="18">
        <v>0</v>
      </c>
      <c r="CH156" s="18">
        <v>0</v>
      </c>
      <c r="CI156" s="18">
        <v>0</v>
      </c>
      <c r="CJ156" s="18">
        <v>0</v>
      </c>
      <c r="CK156" s="18">
        <v>0</v>
      </c>
      <c r="CL156" s="18">
        <v>0</v>
      </c>
      <c r="CM156" s="18">
        <v>0</v>
      </c>
      <c r="CN156" s="18">
        <v>0</v>
      </c>
      <c r="CO156" s="18">
        <v>0</v>
      </c>
      <c r="CP156" s="18">
        <v>0</v>
      </c>
      <c r="CQ156" s="18">
        <v>0</v>
      </c>
      <c r="CR156" s="18">
        <v>0</v>
      </c>
      <c r="CS156" s="18">
        <v>0</v>
      </c>
      <c r="CT156" s="18">
        <v>0</v>
      </c>
    </row>
    <row r="157" spans="1:98" x14ac:dyDescent="0.25">
      <c r="A157" s="18">
        <v>237</v>
      </c>
      <c r="B157" s="18" t="s">
        <v>2176</v>
      </c>
      <c r="C157" s="18" t="s">
        <v>689</v>
      </c>
      <c r="D157" s="18" t="s">
        <v>412</v>
      </c>
      <c r="E157" s="18" t="s">
        <v>690</v>
      </c>
      <c r="F157" s="18" t="s">
        <v>1903</v>
      </c>
      <c r="G157" s="18" t="s">
        <v>1903</v>
      </c>
      <c r="H157" s="18" t="s">
        <v>1903</v>
      </c>
      <c r="I157" s="18" t="s">
        <v>1903</v>
      </c>
      <c r="J157" s="18" t="s">
        <v>1903</v>
      </c>
      <c r="K157" s="18" t="s">
        <v>1903</v>
      </c>
      <c r="L157" s="18" t="s">
        <v>1903</v>
      </c>
      <c r="M157" s="18" t="s">
        <v>1903</v>
      </c>
      <c r="N157" s="18" t="s">
        <v>1903</v>
      </c>
      <c r="O157" s="18" t="s">
        <v>1903</v>
      </c>
      <c r="P157" s="18" t="s">
        <v>1903</v>
      </c>
      <c r="Q157" s="18" t="s">
        <v>1903</v>
      </c>
      <c r="R157" s="18" t="s">
        <v>1903</v>
      </c>
      <c r="S157" s="18" t="s">
        <v>1903</v>
      </c>
      <c r="T157" s="18" t="s">
        <v>1903</v>
      </c>
      <c r="U157" s="18" t="s">
        <v>1903</v>
      </c>
      <c r="V157" s="18" t="s">
        <v>1903</v>
      </c>
      <c r="W157" s="18" t="s">
        <v>1903</v>
      </c>
      <c r="X157" s="18" t="s">
        <v>1903</v>
      </c>
      <c r="Y157" s="18" t="s">
        <v>1903</v>
      </c>
      <c r="Z157" s="18" t="s">
        <v>1903</v>
      </c>
      <c r="AA157" s="18" t="s">
        <v>1903</v>
      </c>
      <c r="AB157" s="18" t="s">
        <v>1903</v>
      </c>
      <c r="AC157" s="18" t="s">
        <v>1903</v>
      </c>
      <c r="AD157" s="18" t="s">
        <v>1903</v>
      </c>
      <c r="AE157" s="18" t="s">
        <v>1903</v>
      </c>
      <c r="AF157" s="18" t="s">
        <v>1903</v>
      </c>
      <c r="AG157" s="18" t="s">
        <v>1903</v>
      </c>
      <c r="AH157" s="18" t="s">
        <v>1903</v>
      </c>
      <c r="AI157" s="18" t="s">
        <v>1903</v>
      </c>
      <c r="AJ157" s="18" t="s">
        <v>1903</v>
      </c>
      <c r="AK157" s="18" t="s">
        <v>1903</v>
      </c>
      <c r="AL157" s="18" t="s">
        <v>1903</v>
      </c>
      <c r="AM157" s="18" t="s">
        <v>1903</v>
      </c>
      <c r="AN157" s="18" t="s">
        <v>1903</v>
      </c>
      <c r="AO157" s="18" t="s">
        <v>1903</v>
      </c>
      <c r="AP157" s="18" t="s">
        <v>1903</v>
      </c>
      <c r="AQ157" s="18" t="s">
        <v>1903</v>
      </c>
      <c r="AR157" s="18" t="s">
        <v>1903</v>
      </c>
      <c r="AS157" s="18" t="s">
        <v>1903</v>
      </c>
      <c r="AT157" s="18" t="s">
        <v>1903</v>
      </c>
      <c r="AU157" s="18" t="s">
        <v>1903</v>
      </c>
      <c r="AV157" s="18" t="s">
        <v>1903</v>
      </c>
      <c r="AW157" s="18" t="s">
        <v>1903</v>
      </c>
      <c r="AX157" s="18" t="s">
        <v>1903</v>
      </c>
      <c r="AY157" s="18" t="s">
        <v>1903</v>
      </c>
      <c r="AZ157" s="18" t="s">
        <v>1903</v>
      </c>
      <c r="BA157" s="18" t="s">
        <v>1903</v>
      </c>
      <c r="BB157" s="18" t="s">
        <v>1903</v>
      </c>
      <c r="BC157" s="18" t="s">
        <v>1903</v>
      </c>
      <c r="BD157" s="18" t="s">
        <v>1903</v>
      </c>
      <c r="BE157" s="18" t="s">
        <v>1903</v>
      </c>
      <c r="BF157" s="18" t="s">
        <v>1903</v>
      </c>
      <c r="BG157" s="18" t="s">
        <v>1903</v>
      </c>
      <c r="BH157" s="18" t="s">
        <v>1903</v>
      </c>
      <c r="BI157" s="18" t="s">
        <v>1903</v>
      </c>
      <c r="BJ157" s="18" t="s">
        <v>1903</v>
      </c>
      <c r="BK157" s="18" t="s">
        <v>1903</v>
      </c>
      <c r="BL157" s="18" t="s">
        <v>1903</v>
      </c>
      <c r="BM157" s="18" t="s">
        <v>1903</v>
      </c>
      <c r="BN157" s="18" t="s">
        <v>1903</v>
      </c>
      <c r="BO157" s="18" t="s">
        <v>1903</v>
      </c>
      <c r="BP157" s="18" t="s">
        <v>1903</v>
      </c>
      <c r="BQ157" s="18" t="s">
        <v>1903</v>
      </c>
      <c r="BR157" s="18" t="s">
        <v>1903</v>
      </c>
      <c r="BS157" s="18" t="s">
        <v>1903</v>
      </c>
      <c r="BT157" s="18" t="s">
        <v>1903</v>
      </c>
      <c r="BU157" s="18" t="s">
        <v>1903</v>
      </c>
      <c r="BV157" s="18" t="s">
        <v>1903</v>
      </c>
      <c r="BW157" s="18" t="s">
        <v>1903</v>
      </c>
      <c r="BX157" s="18" t="s">
        <v>1903</v>
      </c>
      <c r="BY157" s="18" t="s">
        <v>1903</v>
      </c>
      <c r="BZ157" s="18" t="s">
        <v>1903</v>
      </c>
      <c r="CA157" s="18" t="s">
        <v>1903</v>
      </c>
      <c r="CB157" s="18" t="s">
        <v>1903</v>
      </c>
      <c r="CC157" s="18" t="s">
        <v>1903</v>
      </c>
      <c r="CD157" s="18" t="s">
        <v>1903</v>
      </c>
      <c r="CE157" s="18" t="s">
        <v>1903</v>
      </c>
      <c r="CF157" s="18" t="s">
        <v>1903</v>
      </c>
      <c r="CG157" s="18" t="s">
        <v>1903</v>
      </c>
      <c r="CH157" s="18" t="s">
        <v>1903</v>
      </c>
      <c r="CI157" s="18" t="s">
        <v>1903</v>
      </c>
      <c r="CJ157" s="18" t="s">
        <v>1903</v>
      </c>
      <c r="CK157" s="18" t="s">
        <v>1903</v>
      </c>
      <c r="CL157" s="18" t="s">
        <v>1903</v>
      </c>
      <c r="CM157" s="18" t="s">
        <v>1903</v>
      </c>
      <c r="CN157" s="18" t="s">
        <v>1903</v>
      </c>
      <c r="CO157" s="18" t="s">
        <v>1903</v>
      </c>
      <c r="CP157" s="18" t="s">
        <v>1903</v>
      </c>
      <c r="CQ157" s="18" t="s">
        <v>1903</v>
      </c>
      <c r="CR157" s="18" t="s">
        <v>1903</v>
      </c>
      <c r="CS157" s="18" t="s">
        <v>1903</v>
      </c>
      <c r="CT157" s="18" t="s">
        <v>1903</v>
      </c>
    </row>
    <row r="158" spans="1:98" x14ac:dyDescent="0.25">
      <c r="A158" s="18">
        <v>238</v>
      </c>
      <c r="B158" s="18" t="s">
        <v>2176</v>
      </c>
      <c r="C158" s="18" t="s">
        <v>691</v>
      </c>
      <c r="D158" s="18" t="s">
        <v>412</v>
      </c>
      <c r="E158" s="18" t="s">
        <v>692</v>
      </c>
      <c r="F158" s="19">
        <v>1.8154400000000001E-4</v>
      </c>
      <c r="G158" s="19">
        <v>1.8154400000000001E-4</v>
      </c>
      <c r="H158" s="19">
        <v>1.82041E-4</v>
      </c>
      <c r="I158" s="19">
        <v>1.8216799999999999E-4</v>
      </c>
      <c r="J158" s="19">
        <v>1.8216799999999999E-4</v>
      </c>
      <c r="K158" s="19">
        <v>1.8216799999999999E-4</v>
      </c>
      <c r="L158" s="19">
        <v>1.82041E-4</v>
      </c>
      <c r="M158" s="19">
        <v>1.8216799999999999E-4</v>
      </c>
      <c r="N158" s="19">
        <v>1.8216799999999999E-4</v>
      </c>
      <c r="O158" s="19">
        <v>1.8216799999999999E-4</v>
      </c>
      <c r="P158" s="19">
        <v>1.82041E-4</v>
      </c>
      <c r="Q158" s="19">
        <v>1.8216799999999999E-4</v>
      </c>
      <c r="R158" s="19">
        <v>1.8216799999999999E-4</v>
      </c>
      <c r="S158" s="19">
        <v>1.8216799999999999E-4</v>
      </c>
      <c r="T158" s="19">
        <v>1.82041E-4</v>
      </c>
      <c r="U158" s="19">
        <v>1.8216799999999999E-4</v>
      </c>
      <c r="V158" s="19">
        <v>1.8216799999999999E-4</v>
      </c>
      <c r="W158" s="19">
        <v>1.8216799999999999E-4</v>
      </c>
      <c r="X158" s="19">
        <v>1.82041E-4</v>
      </c>
      <c r="Y158" s="19">
        <v>1.8216799999999999E-4</v>
      </c>
      <c r="Z158" s="19">
        <v>1.8216799999999999E-4</v>
      </c>
      <c r="AA158" s="19">
        <v>1.8216799999999999E-4</v>
      </c>
      <c r="AB158" s="19">
        <v>1.82041E-4</v>
      </c>
      <c r="AC158" s="19">
        <v>1.8216799999999999E-4</v>
      </c>
      <c r="AD158" s="19">
        <v>1.8216799999999999E-4</v>
      </c>
      <c r="AE158" s="19">
        <v>1.8216799999999999E-4</v>
      </c>
      <c r="AF158" s="19">
        <v>1.82041E-4</v>
      </c>
      <c r="AG158" s="19">
        <v>1.8216799999999999E-4</v>
      </c>
      <c r="AH158" s="19">
        <v>1.8216799999999999E-4</v>
      </c>
      <c r="AI158" s="19">
        <v>1.8216799999999999E-4</v>
      </c>
      <c r="AJ158" s="19">
        <v>1.82041E-4</v>
      </c>
      <c r="AK158" s="19">
        <v>1.8216799999999999E-4</v>
      </c>
      <c r="AL158" s="19">
        <v>1.8216799999999999E-4</v>
      </c>
      <c r="AM158" s="19">
        <v>1.8216799999999999E-4</v>
      </c>
      <c r="AN158" s="19">
        <v>1.82041E-4</v>
      </c>
      <c r="AO158" s="19">
        <v>1.8216799999999999E-4</v>
      </c>
      <c r="AP158" s="19">
        <v>1.8216799999999999E-4</v>
      </c>
      <c r="AQ158" s="19">
        <v>1.8216799999999999E-4</v>
      </c>
      <c r="AR158" s="19">
        <v>2.7306200000000002E-4</v>
      </c>
      <c r="AS158" s="19">
        <v>2.7325199999999998E-4</v>
      </c>
      <c r="AT158" s="19">
        <v>2.7325199999999998E-4</v>
      </c>
      <c r="AU158" s="19">
        <v>2.7341600000000001E-4</v>
      </c>
      <c r="AV158" s="19">
        <v>2.67328E-4</v>
      </c>
      <c r="AW158" s="19">
        <v>2.7320699999999997E-4</v>
      </c>
      <c r="AX158" s="19">
        <v>2.7994499999999998E-4</v>
      </c>
      <c r="AY158" s="19">
        <v>2.9262800000000002E-4</v>
      </c>
      <c r="AZ158" s="19">
        <v>3.02708E-4</v>
      </c>
      <c r="BA158" s="19">
        <v>3.0477299999999999E-4</v>
      </c>
      <c r="BB158" s="19">
        <v>3.1641699999999999E-4</v>
      </c>
      <c r="BC158" s="19">
        <v>3.3031599999999999E-4</v>
      </c>
      <c r="BD158" s="19">
        <v>3.3576899999999998E-4</v>
      </c>
      <c r="BE158" s="19">
        <v>3.26681E-4</v>
      </c>
      <c r="BF158" s="19">
        <v>3.26681E-4</v>
      </c>
      <c r="BG158" s="19">
        <v>3.26681E-4</v>
      </c>
      <c r="BH158" s="19">
        <v>3.27576E-4</v>
      </c>
      <c r="BI158" s="19">
        <v>3.26681E-4</v>
      </c>
      <c r="BJ158" s="19">
        <v>3.26681E-4</v>
      </c>
      <c r="BK158" s="19">
        <v>3.26681E-4</v>
      </c>
      <c r="BL158" s="19">
        <v>2.2420220689655201E-4</v>
      </c>
      <c r="BM158" s="19">
        <v>6.03466715251717E-5</v>
      </c>
      <c r="BN158" s="18">
        <v>0.84384197781592896</v>
      </c>
      <c r="BO158" s="18">
        <v>0.81324796561538903</v>
      </c>
      <c r="BP158" s="18">
        <v>0.68551756080082804</v>
      </c>
      <c r="BQ158" s="19">
        <v>0</v>
      </c>
      <c r="BR158" s="18">
        <v>8.7934594569180593E-15</v>
      </c>
      <c r="BS158" s="18">
        <v>2.5590640717609899E-12</v>
      </c>
      <c r="BT158" s="19">
        <v>3.0155398197421901E-6</v>
      </c>
      <c r="BU158" s="18">
        <v>0.712069283524293</v>
      </c>
      <c r="BV158" s="18">
        <v>0.712069283524293</v>
      </c>
      <c r="BW158" s="19">
        <v>1.81893E-4</v>
      </c>
      <c r="BX158" s="19">
        <v>3.2278320898088202E-7</v>
      </c>
      <c r="BY158" s="19">
        <v>1.8214260000000001E-4</v>
      </c>
      <c r="BZ158" s="19">
        <v>5.6796126628491897E-8</v>
      </c>
      <c r="CA158" s="19">
        <v>1.8211719999999999E-4</v>
      </c>
      <c r="CB158" s="18">
        <v>6.9560764803152697E-8</v>
      </c>
      <c r="CC158" s="19">
        <v>1.8214260000000001E-4</v>
      </c>
      <c r="CD158" s="19">
        <v>5.6796126628491897E-8</v>
      </c>
      <c r="CE158" s="19">
        <v>1.8214260000000001E-4</v>
      </c>
      <c r="CF158" s="18">
        <v>5.6796126628491897E-8</v>
      </c>
      <c r="CG158" s="19">
        <v>1.8214260000000001E-4</v>
      </c>
      <c r="CH158" s="19">
        <v>5.6796126628491897E-8</v>
      </c>
      <c r="CI158" s="19">
        <v>1.8211719999999999E-4</v>
      </c>
      <c r="CJ158" s="18">
        <v>6.9560764803152697E-8</v>
      </c>
      <c r="CK158" s="19">
        <v>2.185636E-4</v>
      </c>
      <c r="CL158" s="19">
        <v>4.9836773057652901E-5</v>
      </c>
      <c r="CM158" s="19">
        <v>2.7342959999999999E-4</v>
      </c>
      <c r="CN158" s="19">
        <v>4.4654573449983699E-6</v>
      </c>
      <c r="CO158" s="19">
        <v>3.093684E-4</v>
      </c>
      <c r="CP158" s="19">
        <v>1.44412978052528E-5</v>
      </c>
      <c r="CQ158" s="19">
        <v>3.2867760000000003E-4</v>
      </c>
      <c r="CR158" s="19">
        <v>3.9831115726275998E-6</v>
      </c>
      <c r="CS158" s="19">
        <v>3.26681E-4</v>
      </c>
      <c r="CT158" s="18">
        <v>0</v>
      </c>
    </row>
    <row r="159" spans="1:98" x14ac:dyDescent="0.25">
      <c r="A159" s="18">
        <v>239</v>
      </c>
      <c r="B159" s="18" t="s">
        <v>2176</v>
      </c>
      <c r="C159" s="18" t="s">
        <v>693</v>
      </c>
      <c r="D159" s="18" t="s">
        <v>412</v>
      </c>
      <c r="E159" s="18" t="s">
        <v>694</v>
      </c>
      <c r="F159" s="18">
        <v>0</v>
      </c>
      <c r="G159" s="18">
        <v>0</v>
      </c>
      <c r="H159" s="18">
        <v>0</v>
      </c>
      <c r="I159" s="18">
        <v>0</v>
      </c>
      <c r="J159" s="18">
        <v>0</v>
      </c>
      <c r="K159" s="18">
        <v>0</v>
      </c>
      <c r="L159" s="18">
        <v>0</v>
      </c>
      <c r="M159" s="18">
        <v>0</v>
      </c>
      <c r="N159" s="18">
        <v>0</v>
      </c>
      <c r="O159" s="18">
        <v>0</v>
      </c>
      <c r="P159" s="18">
        <v>0</v>
      </c>
      <c r="Q159" s="18">
        <v>0</v>
      </c>
      <c r="R159" s="18">
        <v>0</v>
      </c>
      <c r="S159" s="18">
        <v>0</v>
      </c>
      <c r="T159" s="18">
        <v>0</v>
      </c>
      <c r="U159" s="18">
        <v>0</v>
      </c>
      <c r="V159" s="18">
        <v>0</v>
      </c>
      <c r="W159" s="18">
        <v>0</v>
      </c>
      <c r="X159" s="18">
        <v>0</v>
      </c>
      <c r="Y159" s="18">
        <v>0</v>
      </c>
      <c r="Z159" s="18">
        <v>0</v>
      </c>
      <c r="AA159" s="18">
        <v>0</v>
      </c>
      <c r="AB159" s="18">
        <v>0</v>
      </c>
      <c r="AC159" s="18">
        <v>0</v>
      </c>
      <c r="AD159" s="18">
        <v>0</v>
      </c>
      <c r="AE159" s="18">
        <v>0</v>
      </c>
      <c r="AF159" s="18">
        <v>0</v>
      </c>
      <c r="AG159" s="18">
        <v>0</v>
      </c>
      <c r="AH159" s="18">
        <v>0</v>
      </c>
      <c r="AI159" s="18">
        <v>0</v>
      </c>
      <c r="AJ159" s="18">
        <v>0</v>
      </c>
      <c r="AK159" s="18">
        <v>0</v>
      </c>
      <c r="AL159" s="18">
        <v>0</v>
      </c>
      <c r="AM159" s="18">
        <v>0</v>
      </c>
      <c r="AN159" s="18">
        <v>0</v>
      </c>
      <c r="AO159" s="18">
        <v>0</v>
      </c>
      <c r="AP159" s="18">
        <v>0</v>
      </c>
      <c r="AQ159" s="18">
        <v>0</v>
      </c>
      <c r="AR159" s="18">
        <v>0</v>
      </c>
      <c r="AS159" s="18">
        <v>0</v>
      </c>
      <c r="AT159" s="18">
        <v>0</v>
      </c>
      <c r="AU159" s="18">
        <v>0</v>
      </c>
      <c r="AV159" s="18">
        <v>0</v>
      </c>
      <c r="AW159" s="18">
        <v>0</v>
      </c>
      <c r="AX159" s="18">
        <v>0</v>
      </c>
      <c r="AY159" s="18">
        <v>0</v>
      </c>
      <c r="AZ159" s="18">
        <v>0</v>
      </c>
      <c r="BA159" s="18">
        <v>0</v>
      </c>
      <c r="BB159" s="18">
        <v>0</v>
      </c>
      <c r="BC159" s="18">
        <v>0</v>
      </c>
      <c r="BD159" s="18">
        <v>0</v>
      </c>
      <c r="BE159" s="18">
        <v>0</v>
      </c>
      <c r="BF159" s="18">
        <v>0</v>
      </c>
      <c r="BG159" s="18">
        <v>0</v>
      </c>
      <c r="BH159" s="18">
        <v>0</v>
      </c>
      <c r="BI159" s="18">
        <v>0</v>
      </c>
      <c r="BJ159" s="18">
        <v>0</v>
      </c>
      <c r="BK159" s="18">
        <v>0</v>
      </c>
      <c r="BL159" s="18">
        <v>0</v>
      </c>
      <c r="BM159" s="18">
        <v>0</v>
      </c>
      <c r="BN159" s="18" t="s">
        <v>1903</v>
      </c>
      <c r="BO159" s="18" t="s">
        <v>1903</v>
      </c>
      <c r="BP159" s="18" t="s">
        <v>1903</v>
      </c>
      <c r="BQ159" s="18" t="s">
        <v>1903</v>
      </c>
      <c r="BR159" s="18" t="s">
        <v>1903</v>
      </c>
      <c r="BS159" s="18" t="s">
        <v>1903</v>
      </c>
      <c r="BT159" s="18">
        <v>0</v>
      </c>
      <c r="BU159" s="18" t="s">
        <v>1903</v>
      </c>
      <c r="BV159" s="18" t="s">
        <v>1903</v>
      </c>
      <c r="BW159" s="18">
        <v>0</v>
      </c>
      <c r="BX159" s="18">
        <v>0</v>
      </c>
      <c r="BY159" s="18">
        <v>0</v>
      </c>
      <c r="BZ159" s="18">
        <v>0</v>
      </c>
      <c r="CA159" s="18">
        <v>0</v>
      </c>
      <c r="CB159" s="18">
        <v>0</v>
      </c>
      <c r="CC159" s="18">
        <v>0</v>
      </c>
      <c r="CD159" s="18">
        <v>0</v>
      </c>
      <c r="CE159" s="18">
        <v>0</v>
      </c>
      <c r="CF159" s="18">
        <v>0</v>
      </c>
      <c r="CG159" s="18">
        <v>0</v>
      </c>
      <c r="CH159" s="18">
        <v>0</v>
      </c>
      <c r="CI159" s="18">
        <v>0</v>
      </c>
      <c r="CJ159" s="18">
        <v>0</v>
      </c>
      <c r="CK159" s="18">
        <v>0</v>
      </c>
      <c r="CL159" s="18">
        <v>0</v>
      </c>
      <c r="CM159" s="18">
        <v>0</v>
      </c>
      <c r="CN159" s="18">
        <v>0</v>
      </c>
      <c r="CO159" s="18">
        <v>0</v>
      </c>
      <c r="CP159" s="18">
        <v>0</v>
      </c>
      <c r="CQ159" s="18">
        <v>0</v>
      </c>
      <c r="CR159" s="18">
        <v>0</v>
      </c>
      <c r="CS159" s="18">
        <v>0</v>
      </c>
      <c r="CT159" s="18">
        <v>0</v>
      </c>
    </row>
    <row r="160" spans="1:98" x14ac:dyDescent="0.25">
      <c r="A160" s="18">
        <v>24</v>
      </c>
      <c r="B160" s="18" t="s">
        <v>2176</v>
      </c>
      <c r="C160" s="18" t="s">
        <v>444</v>
      </c>
      <c r="D160" s="18" t="s">
        <v>426</v>
      </c>
      <c r="E160" s="18" t="s">
        <v>44</v>
      </c>
      <c r="F160" s="18">
        <v>1.6389200000000001E-3</v>
      </c>
      <c r="G160" s="18">
        <v>1.6389200000000001E-3</v>
      </c>
      <c r="H160" s="18">
        <v>1.6434100000000001E-3</v>
      </c>
      <c r="I160" s="18">
        <v>1.7457499999999999E-3</v>
      </c>
      <c r="J160" s="18">
        <v>1.7993E-3</v>
      </c>
      <c r="K160" s="18">
        <v>1.87134E-3</v>
      </c>
      <c r="L160" s="18">
        <v>1.95072E-3</v>
      </c>
      <c r="M160" s="18">
        <v>2.0499799999999999E-3</v>
      </c>
      <c r="N160" s="18">
        <v>2.15343E-3</v>
      </c>
      <c r="O160" s="18">
        <v>2.2399099999999999E-3</v>
      </c>
      <c r="P160" s="18">
        <v>2.2815600000000002E-3</v>
      </c>
      <c r="Q160" s="18">
        <v>2.3676999999999999E-3</v>
      </c>
      <c r="R160" s="18">
        <v>2.5003600000000001E-3</v>
      </c>
      <c r="S160" s="18">
        <v>2.65438E-3</v>
      </c>
      <c r="T160" s="18">
        <v>2.7976300000000002E-3</v>
      </c>
      <c r="U160" s="18">
        <v>2.9906400000000001E-3</v>
      </c>
      <c r="V160" s="18">
        <v>3.2831000000000002E-3</v>
      </c>
      <c r="W160" s="18">
        <v>3.4652699999999999E-3</v>
      </c>
      <c r="X160" s="18">
        <v>3.3357299999999999E-3</v>
      </c>
      <c r="Y160" s="18">
        <v>3.5471299999999999E-3</v>
      </c>
      <c r="Z160" s="18">
        <v>3.7442199999999999E-3</v>
      </c>
      <c r="AA160" s="18">
        <v>3.9224899999999998E-3</v>
      </c>
      <c r="AB160" s="18">
        <v>3.9383500000000002E-3</v>
      </c>
      <c r="AC160" s="18">
        <v>3.9886499999999998E-3</v>
      </c>
      <c r="AD160" s="18">
        <v>3.9548099999999996E-3</v>
      </c>
      <c r="AE160" s="18">
        <v>4.0657699999999998E-3</v>
      </c>
      <c r="AF160" s="18">
        <v>4.2387800000000002E-3</v>
      </c>
      <c r="AG160" s="18">
        <v>4.4696900000000001E-3</v>
      </c>
      <c r="AH160" s="18">
        <v>4.5239199999999999E-3</v>
      </c>
      <c r="AI160" s="18">
        <v>4.8767899999999998E-3</v>
      </c>
      <c r="AJ160" s="18">
        <v>5.2002999999999997E-3</v>
      </c>
      <c r="AK160" s="18">
        <v>5.5544699999999997E-3</v>
      </c>
      <c r="AL160" s="18">
        <v>7.15673E-3</v>
      </c>
      <c r="AM160" s="18">
        <v>6.2041300000000004E-3</v>
      </c>
      <c r="AN160" s="18">
        <v>6.6251299999999999E-3</v>
      </c>
      <c r="AO160" s="18">
        <v>6.92262E-3</v>
      </c>
      <c r="AP160" s="18">
        <v>7.1271800000000003E-3</v>
      </c>
      <c r="AQ160" s="18">
        <v>7.4972199999999998E-3</v>
      </c>
      <c r="AR160" s="18">
        <v>7.7806899999999998E-3</v>
      </c>
      <c r="AS160" s="18">
        <v>8.0238900000000005E-3</v>
      </c>
      <c r="AT160" s="18">
        <v>8.2923600000000004E-3</v>
      </c>
      <c r="AU160" s="18">
        <v>8.6145600000000003E-3</v>
      </c>
      <c r="AV160" s="18">
        <v>9.1352099999999995E-3</v>
      </c>
      <c r="AW160" s="18">
        <v>9.4042199999999996E-3</v>
      </c>
      <c r="AX160" s="18">
        <v>9.7435799999999999E-3</v>
      </c>
      <c r="AY160" s="18">
        <v>1.0053299999999999E-2</v>
      </c>
      <c r="AZ160" s="18">
        <v>1.09821E-2</v>
      </c>
      <c r="BA160" s="18">
        <v>1.1407499999999999E-2</v>
      </c>
      <c r="BB160" s="18">
        <v>1.1716499999999999E-2</v>
      </c>
      <c r="BC160" s="18">
        <v>1.20506E-2</v>
      </c>
      <c r="BD160" s="18">
        <v>1.23442E-2</v>
      </c>
      <c r="BE160" s="18">
        <v>1.24422E-2</v>
      </c>
      <c r="BF160" s="18">
        <v>1.2774199999999999E-2</v>
      </c>
      <c r="BG160" s="18">
        <v>1.2774199999999999E-2</v>
      </c>
      <c r="BH160" s="18">
        <v>1.28092E-2</v>
      </c>
      <c r="BI160" s="18">
        <v>1.2774199999999999E-2</v>
      </c>
      <c r="BJ160" s="18">
        <v>1.2774199999999999E-2</v>
      </c>
      <c r="BK160" s="18">
        <v>1.2774199999999999E-2</v>
      </c>
      <c r="BL160" s="18">
        <v>6.2178886206896598E-3</v>
      </c>
      <c r="BM160" s="18">
        <v>3.88044581608299E-3</v>
      </c>
      <c r="BN160" s="18">
        <v>0.97201454966784695</v>
      </c>
      <c r="BO160" s="18">
        <v>0.99838459293481496</v>
      </c>
      <c r="BP160" s="18">
        <v>0.98574145657068002</v>
      </c>
      <c r="BQ160" s="18">
        <v>0</v>
      </c>
      <c r="BR160" s="18">
        <v>1.8945001283930199E-71</v>
      </c>
      <c r="BS160" s="18">
        <v>0</v>
      </c>
      <c r="BT160" s="18">
        <v>2.2335979882493799E-4</v>
      </c>
      <c r="BU160" s="18">
        <v>0.944812284765984</v>
      </c>
      <c r="BV160" s="18">
        <v>0.944812284765984</v>
      </c>
      <c r="BW160" s="18">
        <v>1.69326E-3</v>
      </c>
      <c r="BX160" s="19">
        <v>7.4817069242252406E-5</v>
      </c>
      <c r="BY160" s="18">
        <v>2.053076E-3</v>
      </c>
      <c r="BZ160" s="18">
        <v>1.4873817475685299E-4</v>
      </c>
      <c r="CA160" s="18">
        <v>2.5203259999999998E-3</v>
      </c>
      <c r="CB160" s="18">
        <v>2.0950568197545399E-4</v>
      </c>
      <c r="CC160" s="18">
        <v>3.3243740000000002E-3</v>
      </c>
      <c r="CD160" s="18">
        <v>2.13707044174964E-4</v>
      </c>
      <c r="CE160" s="18">
        <v>3.909704E-3</v>
      </c>
      <c r="CF160" s="19">
        <v>9.5702731831437206E-5</v>
      </c>
      <c r="CG160" s="18">
        <v>4.4349899999999998E-3</v>
      </c>
      <c r="CH160" s="18">
        <v>3.0786427504665101E-4</v>
      </c>
      <c r="CI160" s="18">
        <v>6.1481519999999996E-3</v>
      </c>
      <c r="CJ160" s="18">
        <v>7.9037220062449099E-4</v>
      </c>
      <c r="CK160" s="18">
        <v>7.4703199999999999E-3</v>
      </c>
      <c r="CL160" s="18">
        <v>4.5310408335171698E-4</v>
      </c>
      <c r="CM160" s="18">
        <v>9.0379859999999996E-3</v>
      </c>
      <c r="CN160" s="18">
        <v>5.8666226466340897E-4</v>
      </c>
      <c r="CO160" s="18">
        <v>1.1242E-2</v>
      </c>
      <c r="CP160" s="18">
        <v>7.7248465356924705E-4</v>
      </c>
      <c r="CQ160" s="18">
        <v>1.2628800000000001E-2</v>
      </c>
      <c r="CR160" s="18">
        <v>2.1831353599811401E-4</v>
      </c>
      <c r="CS160" s="18">
        <v>1.2774199999999999E-2</v>
      </c>
      <c r="CT160" s="19">
        <v>0</v>
      </c>
    </row>
    <row r="161" spans="1:98" x14ac:dyDescent="0.25">
      <c r="A161" s="18">
        <v>240</v>
      </c>
      <c r="B161" s="18" t="s">
        <v>2176</v>
      </c>
      <c r="C161" s="18" t="s">
        <v>695</v>
      </c>
      <c r="D161" s="18" t="s">
        <v>412</v>
      </c>
      <c r="E161" s="18" t="s">
        <v>696</v>
      </c>
      <c r="F161" s="18">
        <v>1.0098100000000001E-3</v>
      </c>
      <c r="G161" s="18">
        <v>1.0098100000000001E-3</v>
      </c>
      <c r="H161" s="18">
        <v>1.0125799999999999E-3</v>
      </c>
      <c r="I161" s="18">
        <v>1.0482600000000001E-3</v>
      </c>
      <c r="J161" s="18">
        <v>1.0987200000000001E-3</v>
      </c>
      <c r="K161" s="18">
        <v>1.1515200000000001E-3</v>
      </c>
      <c r="L161" s="18">
        <v>1.2018300000000001E-3</v>
      </c>
      <c r="M161" s="18">
        <v>1.27534E-3</v>
      </c>
      <c r="N161" s="18">
        <v>1.3173600000000001E-3</v>
      </c>
      <c r="O161" s="18">
        <v>1.35951E-3</v>
      </c>
      <c r="P161" s="18">
        <v>1.4050600000000001E-3</v>
      </c>
      <c r="Q161" s="18">
        <v>1.45527E-3</v>
      </c>
      <c r="R161" s="18">
        <v>1.4894800000000001E-3</v>
      </c>
      <c r="S161" s="18">
        <v>1.55149E-3</v>
      </c>
      <c r="T161" s="18">
        <v>1.66325E-3</v>
      </c>
      <c r="U161" s="18">
        <v>1.8160299999999999E-3</v>
      </c>
      <c r="V161" s="18">
        <v>1.86797E-3</v>
      </c>
      <c r="W161" s="18">
        <v>1.93585E-3</v>
      </c>
      <c r="X161" s="18">
        <v>1.9686299999999999E-3</v>
      </c>
      <c r="Y161" s="18">
        <v>2.0353799999999998E-3</v>
      </c>
      <c r="Z161" s="18">
        <v>2.17972E-3</v>
      </c>
      <c r="AA161" s="18">
        <v>2.3194700000000001E-3</v>
      </c>
      <c r="AB161" s="18">
        <v>2.4224099999999998E-3</v>
      </c>
      <c r="AC161" s="18">
        <v>2.33752E-3</v>
      </c>
      <c r="AD161" s="18">
        <v>2.3097999999999999E-3</v>
      </c>
      <c r="AE161" s="18">
        <v>2.2902299999999999E-3</v>
      </c>
      <c r="AF161" s="18">
        <v>2.2650499999999998E-3</v>
      </c>
      <c r="AG161" s="18">
        <v>2.33096E-3</v>
      </c>
      <c r="AH161" s="18">
        <v>2.5892900000000002E-3</v>
      </c>
      <c r="AI161" s="18">
        <v>2.75508E-3</v>
      </c>
      <c r="AJ161" s="18">
        <v>2.8391200000000001E-3</v>
      </c>
      <c r="AK161" s="18">
        <v>2.8580599999999999E-3</v>
      </c>
      <c r="AL161" s="18">
        <v>3.0577999999999998E-3</v>
      </c>
      <c r="AM161" s="18">
        <v>3.0740300000000002E-3</v>
      </c>
      <c r="AN161" s="18">
        <v>3.1742699999999999E-3</v>
      </c>
      <c r="AO161" s="18">
        <v>3.1294199999999999E-3</v>
      </c>
      <c r="AP161" s="18">
        <v>3.1869300000000001E-3</v>
      </c>
      <c r="AQ161" s="18">
        <v>3.4626100000000001E-3</v>
      </c>
      <c r="AR161" s="18">
        <v>3.4769800000000002E-3</v>
      </c>
      <c r="AS161" s="18">
        <v>3.3782399999999998E-3</v>
      </c>
      <c r="AT161" s="18">
        <v>3.4244100000000001E-3</v>
      </c>
      <c r="AU161" s="18">
        <v>3.4288600000000002E-3</v>
      </c>
      <c r="AV161" s="18">
        <v>3.3453100000000002E-3</v>
      </c>
      <c r="AW161" s="18">
        <v>3.3695700000000001E-3</v>
      </c>
      <c r="AX161" s="18">
        <v>3.4675800000000001E-3</v>
      </c>
      <c r="AY161" s="18">
        <v>3.7137799999999999E-3</v>
      </c>
      <c r="AZ161" s="18">
        <v>3.8893500000000002E-3</v>
      </c>
      <c r="BA161" s="18">
        <v>3.9562499999999997E-3</v>
      </c>
      <c r="BB161" s="18">
        <v>4.0354500000000003E-3</v>
      </c>
      <c r="BC161" s="18">
        <v>4.2182599999999997E-3</v>
      </c>
      <c r="BD161" s="18">
        <v>4.3530699999999997E-3</v>
      </c>
      <c r="BE161" s="18">
        <v>4.26437E-3</v>
      </c>
      <c r="BF161" s="18">
        <v>4.2467399999999997E-3</v>
      </c>
      <c r="BG161" s="18">
        <v>4.2467399999999997E-3</v>
      </c>
      <c r="BH161" s="18">
        <v>4.25837E-3</v>
      </c>
      <c r="BI161" s="18">
        <v>4.2467399999999997E-3</v>
      </c>
      <c r="BJ161" s="18">
        <v>4.2467399999999997E-3</v>
      </c>
      <c r="BK161" s="18">
        <v>4.2467399999999997E-3</v>
      </c>
      <c r="BL161" s="18">
        <v>2.6735943103448302E-3</v>
      </c>
      <c r="BM161" s="18">
        <v>1.09537457201701E-3</v>
      </c>
      <c r="BN161" s="18">
        <v>0.99320493250667097</v>
      </c>
      <c r="BO161" s="18">
        <v>0.99007651674383901</v>
      </c>
      <c r="BP161" s="18">
        <v>0.93718276412877499</v>
      </c>
      <c r="BQ161" s="18">
        <v>0</v>
      </c>
      <c r="BR161" s="18">
        <v>2.0185406695270402E-49</v>
      </c>
      <c r="BS161" s="18">
        <v>0</v>
      </c>
      <c r="BT161" s="18">
        <v>6.4424661170752105E-5</v>
      </c>
      <c r="BU161" s="18">
        <v>0.98645603795557901</v>
      </c>
      <c r="BV161" s="18">
        <v>0.98645603795557901</v>
      </c>
      <c r="BW161" s="18">
        <v>1.035836E-3</v>
      </c>
      <c r="BX161" s="18">
        <v>3.8743709553939203E-5</v>
      </c>
      <c r="BY161" s="18">
        <v>1.261112E-3</v>
      </c>
      <c r="BZ161" s="18">
        <v>8.45180481909041E-5</v>
      </c>
      <c r="CA161" s="18">
        <v>1.5129099999999999E-3</v>
      </c>
      <c r="CB161" s="18">
        <v>9.9490563622888295E-5</v>
      </c>
      <c r="CC161" s="18">
        <v>1.9247719999999999E-3</v>
      </c>
      <c r="CD161" s="18">
        <v>8.5632449573744995E-5</v>
      </c>
      <c r="CE161" s="18">
        <v>2.3137840000000002E-3</v>
      </c>
      <c r="CF161" s="18">
        <v>8.7155557080429395E-5</v>
      </c>
      <c r="CG161" s="18">
        <v>2.4461219999999998E-3</v>
      </c>
      <c r="CH161" s="18">
        <v>2.1581461551526101E-4</v>
      </c>
      <c r="CI161" s="18">
        <v>3.000656E-3</v>
      </c>
      <c r="CJ161" s="18">
        <v>1.4596103942490901E-4</v>
      </c>
      <c r="CK161" s="18">
        <v>3.3268360000000001E-3</v>
      </c>
      <c r="CL161" s="18">
        <v>1.59817815746556E-4</v>
      </c>
      <c r="CM161" s="18">
        <v>3.4071459999999998E-3</v>
      </c>
      <c r="CN161" s="18">
        <v>4.91361845283086E-5</v>
      </c>
      <c r="CO161" s="18">
        <v>3.9626180000000002E-3</v>
      </c>
      <c r="CP161" s="18">
        <v>1.8573262629382101E-4</v>
      </c>
      <c r="CQ161" s="18">
        <v>4.2738580000000002E-3</v>
      </c>
      <c r="CR161" s="18">
        <v>4.4931094689535402E-5</v>
      </c>
      <c r="CS161" s="18">
        <v>4.2467399999999997E-3</v>
      </c>
      <c r="CT161" s="18">
        <v>0</v>
      </c>
    </row>
    <row r="162" spans="1:98" x14ac:dyDescent="0.25">
      <c r="A162" s="18">
        <v>241</v>
      </c>
      <c r="B162" s="18" t="s">
        <v>2176</v>
      </c>
      <c r="C162" s="18" t="s">
        <v>697</v>
      </c>
      <c r="D162" s="18" t="s">
        <v>412</v>
      </c>
      <c r="E162" s="18" t="s">
        <v>698</v>
      </c>
      <c r="F162" s="18">
        <v>3.0448599999999999E-3</v>
      </c>
      <c r="G162" s="18">
        <v>3.0448599999999999E-3</v>
      </c>
      <c r="H162" s="18">
        <v>3.0532100000000002E-3</v>
      </c>
      <c r="I162" s="18">
        <v>3.1607900000000001E-3</v>
      </c>
      <c r="J162" s="18">
        <v>3.3129399999999999E-3</v>
      </c>
      <c r="K162" s="18">
        <v>3.4721600000000002E-3</v>
      </c>
      <c r="L162" s="18">
        <v>3.6238400000000001E-3</v>
      </c>
      <c r="M162" s="18">
        <v>3.8455099999999999E-3</v>
      </c>
      <c r="N162" s="18">
        <v>3.9722100000000003E-3</v>
      </c>
      <c r="O162" s="18">
        <v>4.0993100000000001E-3</v>
      </c>
      <c r="P162" s="18">
        <v>4.2366399999999999E-3</v>
      </c>
      <c r="Q162" s="18">
        <v>4.3880400000000002E-3</v>
      </c>
      <c r="R162" s="18">
        <v>4.49118E-3</v>
      </c>
      <c r="S162" s="18">
        <v>4.6781799999999997E-3</v>
      </c>
      <c r="T162" s="18">
        <v>5.0151600000000003E-3</v>
      </c>
      <c r="U162" s="18">
        <v>5.4758300000000001E-3</v>
      </c>
      <c r="V162" s="18">
        <v>5.6324599999999997E-3</v>
      </c>
      <c r="W162" s="18">
        <v>5.8371100000000004E-3</v>
      </c>
      <c r="X162" s="18">
        <v>5.9359599999999997E-3</v>
      </c>
      <c r="Y162" s="18">
        <v>6.1372299999999996E-3</v>
      </c>
      <c r="Z162" s="18">
        <v>6.5724700000000004E-3</v>
      </c>
      <c r="AA162" s="18">
        <v>6.9938400000000003E-3</v>
      </c>
      <c r="AB162" s="18">
        <v>7.30424E-3</v>
      </c>
      <c r="AC162" s="18">
        <v>7.0482699999999997E-3</v>
      </c>
      <c r="AD162" s="18">
        <v>6.96468E-3</v>
      </c>
      <c r="AE162" s="18">
        <v>6.9056600000000001E-3</v>
      </c>
      <c r="AF162" s="18">
        <v>6.8297399999999999E-3</v>
      </c>
      <c r="AG162" s="18">
        <v>7.0284900000000001E-3</v>
      </c>
      <c r="AH162" s="18">
        <v>7.8074299999999998E-3</v>
      </c>
      <c r="AI162" s="18">
        <v>8.30732E-3</v>
      </c>
      <c r="AJ162" s="18">
        <v>8.5607400000000007E-3</v>
      </c>
      <c r="AK162" s="18">
        <v>8.6178399999999999E-3</v>
      </c>
      <c r="AL162" s="18">
        <v>9.2201000000000002E-3</v>
      </c>
      <c r="AM162" s="18">
        <v>9.2690499999999992E-3</v>
      </c>
      <c r="AN162" s="18">
        <v>9.5712999999999996E-3</v>
      </c>
      <c r="AO162" s="18">
        <v>9.4360699999999995E-3</v>
      </c>
      <c r="AP162" s="18">
        <v>9.6094800000000001E-3</v>
      </c>
      <c r="AQ162" s="18">
        <v>1.0440700000000001E-2</v>
      </c>
      <c r="AR162" s="18">
        <v>1.0484E-2</v>
      </c>
      <c r="AS162" s="18">
        <v>1.0186300000000001E-2</v>
      </c>
      <c r="AT162" s="18">
        <v>1.03255E-2</v>
      </c>
      <c r="AU162" s="18">
        <v>1.03389E-2</v>
      </c>
      <c r="AV162" s="18">
        <v>1.0087E-2</v>
      </c>
      <c r="AW162" s="18">
        <v>1.0160199999999999E-2</v>
      </c>
      <c r="AX162" s="18">
        <v>1.04557E-2</v>
      </c>
      <c r="AY162" s="18">
        <v>1.1198100000000001E-2</v>
      </c>
      <c r="AZ162" s="18">
        <v>1.17275E-2</v>
      </c>
      <c r="BA162" s="18">
        <v>1.1929199999999999E-2</v>
      </c>
      <c r="BB162" s="18">
        <v>1.2168E-2</v>
      </c>
      <c r="BC162" s="18">
        <v>1.27192E-2</v>
      </c>
      <c r="BD162" s="18">
        <v>1.3125700000000001E-2</v>
      </c>
      <c r="BE162" s="18">
        <v>1.28582E-2</v>
      </c>
      <c r="BF162" s="18">
        <v>1.28051E-2</v>
      </c>
      <c r="BG162" s="18">
        <v>1.28051E-2</v>
      </c>
      <c r="BH162" s="18">
        <v>1.28402E-2</v>
      </c>
      <c r="BI162" s="18">
        <v>1.28051E-2</v>
      </c>
      <c r="BJ162" s="18">
        <v>1.28051E-2</v>
      </c>
      <c r="BK162" s="18">
        <v>1.28051E-2</v>
      </c>
      <c r="BL162" s="18">
        <v>8.0616224137930997E-3</v>
      </c>
      <c r="BM162" s="18">
        <v>3.3028548673785202E-3</v>
      </c>
      <c r="BN162" s="18">
        <v>0.99320501819617102</v>
      </c>
      <c r="BO162" s="18">
        <v>0.99007651674383901</v>
      </c>
      <c r="BP162" s="18">
        <v>0.93718276412877499</v>
      </c>
      <c r="BQ162" s="18">
        <v>0</v>
      </c>
      <c r="BR162" s="19">
        <v>2.0185406695270402E-49</v>
      </c>
      <c r="BS162" s="18">
        <v>0</v>
      </c>
      <c r="BT162" s="18">
        <v>1.9425804607954499E-4</v>
      </c>
      <c r="BU162" s="18">
        <v>0.98645620817005397</v>
      </c>
      <c r="BV162" s="18">
        <v>0.98645620817005397</v>
      </c>
      <c r="BW162" s="18">
        <v>3.1233319999999999E-3</v>
      </c>
      <c r="BX162" s="18">
        <v>1.16819411785884E-4</v>
      </c>
      <c r="BY162" s="18">
        <v>3.802606E-3</v>
      </c>
      <c r="BZ162" s="18">
        <v>2.5484866848779101E-4</v>
      </c>
      <c r="CA162" s="18">
        <v>4.5618400000000002E-3</v>
      </c>
      <c r="CB162" s="18">
        <v>2.99995138960617E-4</v>
      </c>
      <c r="CC162" s="18">
        <v>5.8037180000000002E-3</v>
      </c>
      <c r="CD162" s="18">
        <v>2.58201989477231E-4</v>
      </c>
      <c r="CE162" s="18">
        <v>6.9766999999999997E-3</v>
      </c>
      <c r="CF162" s="18">
        <v>2.6279501013147099E-4</v>
      </c>
      <c r="CG162" s="18">
        <v>7.3757279999999998E-3</v>
      </c>
      <c r="CH162" s="18">
        <v>6.5074405888183103E-4</v>
      </c>
      <c r="CI162" s="18">
        <v>9.0478060000000003E-3</v>
      </c>
      <c r="CJ162" s="18">
        <v>4.40109119287478E-4</v>
      </c>
      <c r="CK162" s="18">
        <v>1.003131E-2</v>
      </c>
      <c r="CL162" s="18">
        <v>4.8187174507331298E-4</v>
      </c>
      <c r="CM162" s="18">
        <v>1.027346E-2</v>
      </c>
      <c r="CN162" s="18">
        <v>1.4815290412273401E-4</v>
      </c>
      <c r="CO162" s="18">
        <v>1.19484E-2</v>
      </c>
      <c r="CP162" s="18">
        <v>5.6001614708863499E-4</v>
      </c>
      <c r="CQ162" s="18">
        <v>1.288686E-2</v>
      </c>
      <c r="CR162" s="18">
        <v>1.3547369855436899E-4</v>
      </c>
      <c r="CS162" s="18">
        <v>1.28051E-2</v>
      </c>
      <c r="CT162" s="18">
        <v>0</v>
      </c>
    </row>
    <row r="163" spans="1:98" x14ac:dyDescent="0.25">
      <c r="A163" s="18">
        <v>242</v>
      </c>
      <c r="B163" s="18" t="s">
        <v>2176</v>
      </c>
      <c r="C163" s="18" t="s">
        <v>699</v>
      </c>
      <c r="D163" s="18" t="s">
        <v>424</v>
      </c>
      <c r="E163" s="18" t="s">
        <v>216</v>
      </c>
      <c r="F163" s="18">
        <v>1.3601E-2</v>
      </c>
      <c r="G163" s="18">
        <v>1.3601E-2</v>
      </c>
      <c r="H163" s="18">
        <v>1.36382E-2</v>
      </c>
      <c r="I163" s="18">
        <v>1.40106E-2</v>
      </c>
      <c r="J163" s="18">
        <v>1.4658900000000001E-2</v>
      </c>
      <c r="K163" s="18">
        <v>1.5433499999999999E-2</v>
      </c>
      <c r="L163" s="18">
        <v>1.5994700000000001E-2</v>
      </c>
      <c r="M163" s="18">
        <v>1.49155E-2</v>
      </c>
      <c r="N163" s="18">
        <v>1.5416900000000001E-2</v>
      </c>
      <c r="O163" s="18">
        <v>1.6009800000000001E-2</v>
      </c>
      <c r="P163" s="18">
        <v>1.6542100000000001E-2</v>
      </c>
      <c r="Q163" s="18">
        <v>1.71883E-2</v>
      </c>
      <c r="R163" s="18">
        <v>1.7977199999999999E-2</v>
      </c>
      <c r="S163" s="18">
        <v>1.8607499999999999E-2</v>
      </c>
      <c r="T163" s="18">
        <v>1.9628E-2</v>
      </c>
      <c r="U163" s="18">
        <v>2.0938399999999999E-2</v>
      </c>
      <c r="V163" s="18">
        <v>2.1884399999999998E-2</v>
      </c>
      <c r="W163" s="18">
        <v>2.6076700000000001E-2</v>
      </c>
      <c r="X163" s="18">
        <v>2.6154E-2</v>
      </c>
      <c r="Y163" s="18">
        <v>2.73487E-2</v>
      </c>
      <c r="Z163" s="18">
        <v>2.9175699999999999E-2</v>
      </c>
      <c r="AA163" s="18">
        <v>3.1357099999999999E-2</v>
      </c>
      <c r="AB163" s="18">
        <v>3.3338800000000002E-2</v>
      </c>
      <c r="AC163" s="18">
        <v>3.2403399999999999E-2</v>
      </c>
      <c r="AD163" s="18">
        <v>3.2391799999999998E-2</v>
      </c>
      <c r="AE163" s="18">
        <v>3.2806099999999998E-2</v>
      </c>
      <c r="AF163" s="18">
        <v>3.2794299999999998E-2</v>
      </c>
      <c r="AG163" s="18">
        <v>2.7636600000000001E-2</v>
      </c>
      <c r="AH163" s="18">
        <v>3.0741500000000001E-2</v>
      </c>
      <c r="AI163" s="18">
        <v>3.30142E-2</v>
      </c>
      <c r="AJ163" s="18">
        <v>3.4090799999999997E-2</v>
      </c>
      <c r="AK163" s="18">
        <v>3.4586600000000002E-2</v>
      </c>
      <c r="AL163" s="18">
        <v>3.7171900000000001E-2</v>
      </c>
      <c r="AM163" s="18">
        <v>3.7832699999999997E-2</v>
      </c>
      <c r="AN163" s="18">
        <v>3.8534600000000002E-2</v>
      </c>
      <c r="AO163" s="18">
        <v>3.6140600000000002E-2</v>
      </c>
      <c r="AP163" s="18">
        <v>3.6529499999999999E-2</v>
      </c>
      <c r="AQ163" s="18">
        <v>4.7079099999999999E-2</v>
      </c>
      <c r="AR163" s="18">
        <v>4.8664699999999998E-2</v>
      </c>
      <c r="AS163" s="18">
        <v>4.7868099999999997E-2</v>
      </c>
      <c r="AT163" s="18">
        <v>4.8183999999999998E-2</v>
      </c>
      <c r="AU163" s="18">
        <v>4.8034399999999998E-2</v>
      </c>
      <c r="AV163" s="18">
        <v>4.68762E-2</v>
      </c>
      <c r="AW163" s="18">
        <v>4.73062E-2</v>
      </c>
      <c r="AX163" s="18">
        <v>4.8764000000000002E-2</v>
      </c>
      <c r="AY163" s="18">
        <v>5.2202100000000001E-2</v>
      </c>
      <c r="AZ163" s="18">
        <v>5.4568199999999997E-2</v>
      </c>
      <c r="BA163" s="18">
        <v>5.9305200000000002E-2</v>
      </c>
      <c r="BB163" s="18">
        <v>6.0397800000000001E-2</v>
      </c>
      <c r="BC163" s="18">
        <v>6.2925499999999995E-2</v>
      </c>
      <c r="BD163" s="18">
        <v>6.4607200000000004E-2</v>
      </c>
      <c r="BE163" s="18">
        <v>6.2996099999999999E-2</v>
      </c>
      <c r="BF163" s="18">
        <v>6.2595799999999993E-2</v>
      </c>
      <c r="BG163" s="18">
        <v>6.2595799999999993E-2</v>
      </c>
      <c r="BH163" s="18">
        <v>6.2767199999999995E-2</v>
      </c>
      <c r="BI163" s="18">
        <v>6.2595799999999993E-2</v>
      </c>
      <c r="BJ163" s="18">
        <v>6.2595799999999993E-2</v>
      </c>
      <c r="BK163" s="18">
        <v>6.2595799999999993E-2</v>
      </c>
      <c r="BL163" s="18">
        <v>3.6305113793103402E-2</v>
      </c>
      <c r="BM163" s="18">
        <v>1.7011265551572601E-2</v>
      </c>
      <c r="BN163" s="18">
        <v>0.98148226208753597</v>
      </c>
      <c r="BO163" s="18">
        <v>0.98589170799579195</v>
      </c>
      <c r="BP163" s="18">
        <v>0.91775928715201205</v>
      </c>
      <c r="BQ163" s="18">
        <v>0</v>
      </c>
      <c r="BR163" s="18">
        <v>3.6299663973228597E-45</v>
      </c>
      <c r="BS163" s="18">
        <v>0</v>
      </c>
      <c r="BT163" s="19">
        <v>9.8871175982034702E-4</v>
      </c>
      <c r="BU163" s="18">
        <v>0.96330743079246495</v>
      </c>
      <c r="BV163" s="18">
        <v>0.96330743079246495</v>
      </c>
      <c r="BW163" s="18">
        <v>1.390194E-2</v>
      </c>
      <c r="BX163" s="19">
        <v>4.5702406719996699E-4</v>
      </c>
      <c r="BY163" s="18">
        <v>1.555408E-2</v>
      </c>
      <c r="BZ163" s="19">
        <v>4.5906671846257898E-4</v>
      </c>
      <c r="CA163" s="18">
        <v>1.798862E-2</v>
      </c>
      <c r="CB163" s="18">
        <v>1.20453744939707E-3</v>
      </c>
      <c r="CC163" s="18">
        <v>2.4480439999999999E-2</v>
      </c>
      <c r="CD163" s="18">
        <v>2.8662360131363898E-3</v>
      </c>
      <c r="CE163" s="18">
        <v>3.1733360000000002E-2</v>
      </c>
      <c r="CF163" s="18">
        <v>1.59241410223597E-3</v>
      </c>
      <c r="CG163" s="18">
        <v>3.1398540000000003E-2</v>
      </c>
      <c r="CH163" s="18">
        <v>2.2980221110772601E-3</v>
      </c>
      <c r="CI163" s="18">
        <v>3.6443320000000001E-2</v>
      </c>
      <c r="CJ163" s="18">
        <v>1.9884929688082898E-3</v>
      </c>
      <c r="CK163" s="18">
        <v>4.32564E-2</v>
      </c>
      <c r="CL163" s="18">
        <v>6.3446101992163401E-3</v>
      </c>
      <c r="CM163" s="18">
        <v>4.7832960000000001E-2</v>
      </c>
      <c r="CN163" s="18">
        <v>7.4557166523413502E-4</v>
      </c>
      <c r="CO163" s="18">
        <v>5.7879760000000002E-2</v>
      </c>
      <c r="CP163" s="18">
        <v>4.38845500979559E-3</v>
      </c>
      <c r="CQ163" s="18">
        <v>6.3112420000000002E-2</v>
      </c>
      <c r="CR163" s="18">
        <v>8.5159657232753501E-4</v>
      </c>
      <c r="CS163" s="18">
        <v>6.2595799999999993E-2</v>
      </c>
      <c r="CT163" s="18">
        <v>0</v>
      </c>
    </row>
    <row r="164" spans="1:98" x14ac:dyDescent="0.25">
      <c r="A164" s="18">
        <v>243</v>
      </c>
      <c r="B164" s="18" t="s">
        <v>2176</v>
      </c>
      <c r="C164" s="18" t="s">
        <v>700</v>
      </c>
      <c r="D164" s="18" t="s">
        <v>458</v>
      </c>
      <c r="E164" s="18" t="s">
        <v>280</v>
      </c>
      <c r="F164" s="18">
        <v>0</v>
      </c>
      <c r="G164" s="18">
        <v>0</v>
      </c>
      <c r="H164" s="18">
        <v>0</v>
      </c>
      <c r="I164" s="18">
        <v>0</v>
      </c>
      <c r="J164" s="18">
        <v>0</v>
      </c>
      <c r="K164" s="18">
        <v>0</v>
      </c>
      <c r="L164" s="18">
        <v>0</v>
      </c>
      <c r="M164" s="18">
        <v>0</v>
      </c>
      <c r="N164" s="18">
        <v>0</v>
      </c>
      <c r="O164" s="18">
        <v>0</v>
      </c>
      <c r="P164" s="18">
        <v>0</v>
      </c>
      <c r="Q164" s="18">
        <v>0</v>
      </c>
      <c r="R164" s="18">
        <v>0</v>
      </c>
      <c r="S164" s="18">
        <v>0</v>
      </c>
      <c r="T164" s="18">
        <v>0</v>
      </c>
      <c r="U164" s="18">
        <v>0</v>
      </c>
      <c r="V164" s="18">
        <v>0</v>
      </c>
      <c r="W164" s="18">
        <v>0</v>
      </c>
      <c r="X164" s="18">
        <v>0</v>
      </c>
      <c r="Y164" s="18">
        <v>0</v>
      </c>
      <c r="Z164" s="18">
        <v>0</v>
      </c>
      <c r="AA164" s="18">
        <v>0</v>
      </c>
      <c r="AB164" s="18">
        <v>0</v>
      </c>
      <c r="AC164" s="18">
        <v>0</v>
      </c>
      <c r="AD164" s="18">
        <v>0</v>
      </c>
      <c r="AE164" s="18">
        <v>0</v>
      </c>
      <c r="AF164" s="18">
        <v>0</v>
      </c>
      <c r="AG164" s="18">
        <v>0</v>
      </c>
      <c r="AH164" s="18">
        <v>0</v>
      </c>
      <c r="AI164" s="18">
        <v>0</v>
      </c>
      <c r="AJ164" s="18">
        <v>0</v>
      </c>
      <c r="AK164" s="18">
        <v>0</v>
      </c>
      <c r="AL164" s="18">
        <v>0</v>
      </c>
      <c r="AM164" s="18">
        <v>0</v>
      </c>
      <c r="AN164" s="18">
        <v>0</v>
      </c>
      <c r="AO164" s="18">
        <v>0</v>
      </c>
      <c r="AP164" s="18">
        <v>0</v>
      </c>
      <c r="AQ164" s="18">
        <v>0</v>
      </c>
      <c r="AR164" s="18">
        <v>0</v>
      </c>
      <c r="AS164" s="18">
        <v>0</v>
      </c>
      <c r="AT164" s="18">
        <v>0</v>
      </c>
      <c r="AU164" s="18">
        <v>0</v>
      </c>
      <c r="AV164" s="18">
        <v>0</v>
      </c>
      <c r="AW164" s="18">
        <v>0</v>
      </c>
      <c r="AX164" s="18">
        <v>0</v>
      </c>
      <c r="AY164" s="18">
        <v>0</v>
      </c>
      <c r="AZ164" s="18">
        <v>0</v>
      </c>
      <c r="BA164" s="18">
        <v>0</v>
      </c>
      <c r="BB164" s="18">
        <v>0</v>
      </c>
      <c r="BC164" s="18">
        <v>0</v>
      </c>
      <c r="BD164" s="18">
        <v>0</v>
      </c>
      <c r="BE164" s="18">
        <v>0</v>
      </c>
      <c r="BF164" s="18">
        <v>0</v>
      </c>
      <c r="BG164" s="18">
        <v>0</v>
      </c>
      <c r="BH164" s="18">
        <v>0</v>
      </c>
      <c r="BI164" s="18">
        <v>0</v>
      </c>
      <c r="BJ164" s="18">
        <v>0</v>
      </c>
      <c r="BK164" s="18">
        <v>0</v>
      </c>
      <c r="BL164" s="18">
        <v>0</v>
      </c>
      <c r="BM164" s="18">
        <v>0</v>
      </c>
      <c r="BN164" s="18" t="s">
        <v>1903</v>
      </c>
      <c r="BO164" s="18" t="s">
        <v>1903</v>
      </c>
      <c r="BP164" s="18" t="s">
        <v>1903</v>
      </c>
      <c r="BQ164" s="18" t="s">
        <v>1903</v>
      </c>
      <c r="BR164" s="18" t="s">
        <v>1903</v>
      </c>
      <c r="BS164" s="18" t="s">
        <v>1903</v>
      </c>
      <c r="BT164" s="18">
        <v>0</v>
      </c>
      <c r="BU164" s="18" t="s">
        <v>1903</v>
      </c>
      <c r="BV164" s="18" t="s">
        <v>1903</v>
      </c>
      <c r="BW164" s="18">
        <v>0</v>
      </c>
      <c r="BX164" s="18">
        <v>0</v>
      </c>
      <c r="BY164" s="18">
        <v>0</v>
      </c>
      <c r="BZ164" s="18">
        <v>0</v>
      </c>
      <c r="CA164" s="18">
        <v>0</v>
      </c>
      <c r="CB164" s="18">
        <v>0</v>
      </c>
      <c r="CC164" s="18">
        <v>0</v>
      </c>
      <c r="CD164" s="18">
        <v>0</v>
      </c>
      <c r="CE164" s="18">
        <v>0</v>
      </c>
      <c r="CF164" s="18">
        <v>0</v>
      </c>
      <c r="CG164" s="18">
        <v>0</v>
      </c>
      <c r="CH164" s="18">
        <v>0</v>
      </c>
      <c r="CI164" s="18">
        <v>0</v>
      </c>
      <c r="CJ164" s="18">
        <v>0</v>
      </c>
      <c r="CK164" s="18">
        <v>0</v>
      </c>
      <c r="CL164" s="18">
        <v>0</v>
      </c>
      <c r="CM164" s="18">
        <v>0</v>
      </c>
      <c r="CN164" s="18">
        <v>0</v>
      </c>
      <c r="CO164" s="18">
        <v>0</v>
      </c>
      <c r="CP164" s="18">
        <v>0</v>
      </c>
      <c r="CQ164" s="18">
        <v>0</v>
      </c>
      <c r="CR164" s="18">
        <v>0</v>
      </c>
      <c r="CS164" s="18">
        <v>0</v>
      </c>
      <c r="CT164" s="18">
        <v>0</v>
      </c>
    </row>
    <row r="165" spans="1:98" x14ac:dyDescent="0.25">
      <c r="A165" s="18">
        <v>244</v>
      </c>
      <c r="B165" s="18" t="s">
        <v>2176</v>
      </c>
      <c r="C165" s="18" t="s">
        <v>701</v>
      </c>
      <c r="D165" s="18" t="s">
        <v>458</v>
      </c>
      <c r="E165" s="18" t="s">
        <v>154</v>
      </c>
      <c r="F165" s="18">
        <v>0.81791400000000003</v>
      </c>
      <c r="G165" s="18">
        <v>0.81791400000000003</v>
      </c>
      <c r="H165" s="18">
        <v>0.82015499999999997</v>
      </c>
      <c r="I165" s="18">
        <v>0.81701999999999997</v>
      </c>
      <c r="J165" s="18">
        <v>0.83047599999999999</v>
      </c>
      <c r="K165" s="18">
        <v>0.86541199999999996</v>
      </c>
      <c r="L165" s="18">
        <v>0.91362399999999999</v>
      </c>
      <c r="M165" s="18">
        <v>0.99464900000000001</v>
      </c>
      <c r="N165" s="18">
        <v>1.0381800000000001</v>
      </c>
      <c r="O165" s="18">
        <v>0.81173399999999996</v>
      </c>
      <c r="P165" s="18">
        <v>0.88466699999999998</v>
      </c>
      <c r="Q165" s="18">
        <v>0.94544899999999998</v>
      </c>
      <c r="R165" s="18">
        <v>0.98658699999999999</v>
      </c>
      <c r="S165" s="18">
        <v>1.1113500000000001</v>
      </c>
      <c r="T165" s="18">
        <v>1.1861299999999999</v>
      </c>
      <c r="U165" s="18">
        <v>1.35701</v>
      </c>
      <c r="V165" s="18">
        <v>1.5897600000000001</v>
      </c>
      <c r="W165" s="18">
        <v>1.7042600000000001</v>
      </c>
      <c r="X165" s="18">
        <v>1.8364400000000001</v>
      </c>
      <c r="Y165" s="18">
        <v>1.9913400000000001</v>
      </c>
      <c r="Z165" s="18">
        <v>2.1058599999999998</v>
      </c>
      <c r="AA165" s="18">
        <v>2.1537500000000001</v>
      </c>
      <c r="AB165" s="18">
        <v>2.4298000000000002</v>
      </c>
      <c r="AC165" s="18">
        <v>2.6148199999999999</v>
      </c>
      <c r="AD165" s="18">
        <v>2.6763599999999999</v>
      </c>
      <c r="AE165" s="18">
        <v>2.6364999999999998</v>
      </c>
      <c r="AF165" s="18">
        <v>2.6983899999999998</v>
      </c>
      <c r="AG165" s="18">
        <v>2.73577</v>
      </c>
      <c r="AH165" s="18">
        <v>2.7082799999999998</v>
      </c>
      <c r="AI165" s="18">
        <v>2.70418</v>
      </c>
      <c r="AJ165" s="18">
        <v>2.8685</v>
      </c>
      <c r="AK165" s="18">
        <v>3.0328300000000001</v>
      </c>
      <c r="AL165" s="18">
        <v>3.2077499999999999</v>
      </c>
      <c r="AM165" s="18">
        <v>3.3654500000000001</v>
      </c>
      <c r="AN165" s="18">
        <v>3.4931000000000001</v>
      </c>
      <c r="AO165" s="18">
        <v>3.6846100000000002</v>
      </c>
      <c r="AP165" s="18">
        <v>3.8616799999999998</v>
      </c>
      <c r="AQ165" s="18">
        <v>4.0625</v>
      </c>
      <c r="AR165" s="18">
        <v>4.2651899999999996</v>
      </c>
      <c r="AS165" s="18">
        <v>4.2552399999999997</v>
      </c>
      <c r="AT165" s="18">
        <v>3.3617300000000001</v>
      </c>
      <c r="AU165" s="18">
        <v>3.8170000000000002</v>
      </c>
      <c r="AV165" s="18">
        <v>4.0535300000000003</v>
      </c>
      <c r="AW165" s="18">
        <v>4.0652499999999998</v>
      </c>
      <c r="AX165" s="18">
        <v>4.3594499999999998</v>
      </c>
      <c r="AY165" s="18">
        <v>4.6501099999999997</v>
      </c>
      <c r="AZ165" s="18">
        <v>4.8358299999999996</v>
      </c>
      <c r="BA165" s="18">
        <v>5.04101</v>
      </c>
      <c r="BB165" s="18">
        <v>5.4782599999999997</v>
      </c>
      <c r="BC165" s="18">
        <v>5.8260500000000004</v>
      </c>
      <c r="BD165" s="18">
        <v>6.1847099999999999</v>
      </c>
      <c r="BE165" s="18">
        <v>6.3530100000000003</v>
      </c>
      <c r="BF165" s="18">
        <v>6.9424700000000001</v>
      </c>
      <c r="BG165" s="18">
        <v>6.9424700000000001</v>
      </c>
      <c r="BH165" s="18">
        <v>6.9614900000000004</v>
      </c>
      <c r="BI165" s="18">
        <v>6.9424700000000001</v>
      </c>
      <c r="BJ165" s="18">
        <v>6.9424700000000001</v>
      </c>
      <c r="BK165" s="18">
        <v>6.9424700000000001</v>
      </c>
      <c r="BL165" s="18">
        <v>3.1651794999999998</v>
      </c>
      <c r="BM165" s="18">
        <v>1.9853141154366101</v>
      </c>
      <c r="BN165" s="18">
        <v>0.97016566098886503</v>
      </c>
      <c r="BO165" s="18">
        <v>0.99019959935407598</v>
      </c>
      <c r="BP165" s="18">
        <v>0.94446656799506001</v>
      </c>
      <c r="BQ165" s="18">
        <v>0</v>
      </c>
      <c r="BR165" s="18">
        <v>1.4255050866974599E-49</v>
      </c>
      <c r="BS165" s="18">
        <v>0</v>
      </c>
      <c r="BT165" s="18">
        <v>0.114057999354024</v>
      </c>
      <c r="BU165" s="18">
        <v>0.94122140976195801</v>
      </c>
      <c r="BV165" s="18">
        <v>0.94122140976195801</v>
      </c>
      <c r="BW165" s="18">
        <v>0.82069579999999998</v>
      </c>
      <c r="BX165" s="18">
        <v>5.58867392142357E-3</v>
      </c>
      <c r="BY165" s="18">
        <v>0.92471979999999998</v>
      </c>
      <c r="BZ165" s="18">
        <v>9.2425149332852105E-2</v>
      </c>
      <c r="CA165" s="18">
        <v>1.0228366</v>
      </c>
      <c r="CB165" s="18">
        <v>0.123382605096099</v>
      </c>
      <c r="CC165" s="18">
        <v>1.695762</v>
      </c>
      <c r="CD165" s="18">
        <v>0.24146335709585401</v>
      </c>
      <c r="CE165" s="18">
        <v>2.396118</v>
      </c>
      <c r="CF165" s="18">
        <v>0.26004450315282601</v>
      </c>
      <c r="CG165" s="18">
        <v>2.6966239999999999</v>
      </c>
      <c r="CH165" s="18">
        <v>3.6549209704178298E-2</v>
      </c>
      <c r="CI165" s="18">
        <v>3.1935259999999999</v>
      </c>
      <c r="CJ165" s="18">
        <v>0.25048446584568901</v>
      </c>
      <c r="CK165" s="18">
        <v>4.0258440000000002</v>
      </c>
      <c r="CL165" s="18">
        <v>0.25231089776305698</v>
      </c>
      <c r="CM165" s="18">
        <v>3.9313920000000002</v>
      </c>
      <c r="CN165" s="18">
        <v>0.372044900005362</v>
      </c>
      <c r="CO165" s="18">
        <v>5.1662520000000001</v>
      </c>
      <c r="CP165" s="18">
        <v>0.48061138502952699</v>
      </c>
      <c r="CQ165" s="18">
        <v>6.6768299999999998</v>
      </c>
      <c r="CR165" s="18">
        <v>0.37722739216552098</v>
      </c>
      <c r="CS165" s="18">
        <v>6.9424700000000001</v>
      </c>
      <c r="CT165" s="18">
        <v>0</v>
      </c>
    </row>
    <row r="166" spans="1:98" x14ac:dyDescent="0.25">
      <c r="A166" s="18">
        <v>245</v>
      </c>
      <c r="B166" s="18" t="s">
        <v>2176</v>
      </c>
      <c r="C166" s="18" t="s">
        <v>702</v>
      </c>
      <c r="D166" s="18" t="s">
        <v>418</v>
      </c>
      <c r="E166" s="18" t="s">
        <v>400</v>
      </c>
      <c r="F166" s="18">
        <v>0.14000599999999999</v>
      </c>
      <c r="G166" s="18">
        <v>0.14000599999999999</v>
      </c>
      <c r="H166" s="18">
        <v>0.14038999999999999</v>
      </c>
      <c r="I166" s="18">
        <v>0.14816799999999999</v>
      </c>
      <c r="J166" s="18">
        <v>0.15462300000000001</v>
      </c>
      <c r="K166" s="18">
        <v>0.157856</v>
      </c>
      <c r="L166" s="18">
        <v>0.16176599999999999</v>
      </c>
      <c r="M166" s="18">
        <v>0.167435</v>
      </c>
      <c r="N166" s="18">
        <v>0.170401</v>
      </c>
      <c r="O166" s="18">
        <v>0.176983</v>
      </c>
      <c r="P166" s="18">
        <v>0.18232000000000001</v>
      </c>
      <c r="Q166" s="18">
        <v>0.190548</v>
      </c>
      <c r="R166" s="18">
        <v>0.20228099999999999</v>
      </c>
      <c r="S166" s="18">
        <v>0.23590800000000001</v>
      </c>
      <c r="T166" s="18">
        <v>0.24648800000000001</v>
      </c>
      <c r="U166" s="18">
        <v>0.268982</v>
      </c>
      <c r="V166" s="18">
        <v>0.29781099999999999</v>
      </c>
      <c r="W166" s="18">
        <v>0.32450899999999999</v>
      </c>
      <c r="X166" s="18">
        <v>0.35504799999999997</v>
      </c>
      <c r="Y166" s="18">
        <v>0.388797</v>
      </c>
      <c r="Z166" s="18">
        <v>0.40671400000000002</v>
      </c>
      <c r="AA166" s="18">
        <v>0.419902</v>
      </c>
      <c r="AB166" s="18">
        <v>0.41670499999999999</v>
      </c>
      <c r="AC166" s="18">
        <v>0.45618500000000001</v>
      </c>
      <c r="AD166" s="18">
        <v>0.46377600000000002</v>
      </c>
      <c r="AE166" s="18">
        <v>0.46180900000000003</v>
      </c>
      <c r="AF166" s="18">
        <v>0.49784499999999998</v>
      </c>
      <c r="AG166" s="18">
        <v>0.54194900000000001</v>
      </c>
      <c r="AH166" s="18">
        <v>0.59382400000000002</v>
      </c>
      <c r="AI166" s="18">
        <v>0.65137</v>
      </c>
      <c r="AJ166" s="18">
        <v>0.606985</v>
      </c>
      <c r="AK166" s="18">
        <v>0.61369200000000002</v>
      </c>
      <c r="AL166" s="18">
        <v>0.58817600000000003</v>
      </c>
      <c r="AM166" s="18">
        <v>0.58303700000000003</v>
      </c>
      <c r="AN166" s="18">
        <v>0.51391100000000001</v>
      </c>
      <c r="AO166" s="18">
        <v>0.56084800000000001</v>
      </c>
      <c r="AP166" s="18">
        <v>0.63904099999999997</v>
      </c>
      <c r="AQ166" s="18">
        <v>0.66551499999999997</v>
      </c>
      <c r="AR166" s="18">
        <v>0.59625099999999998</v>
      </c>
      <c r="AS166" s="18">
        <v>0.655806</v>
      </c>
      <c r="AT166" s="18">
        <v>0.659663</v>
      </c>
      <c r="AU166" s="18">
        <v>0.66544700000000001</v>
      </c>
      <c r="AV166" s="18">
        <v>0.70501199999999997</v>
      </c>
      <c r="AW166" s="18">
        <v>0.73132799999999998</v>
      </c>
      <c r="AX166" s="18">
        <v>0.76982099999999998</v>
      </c>
      <c r="AY166" s="18">
        <v>0.82152899999999995</v>
      </c>
      <c r="AZ166" s="18">
        <v>0.88495299999999999</v>
      </c>
      <c r="BA166" s="18">
        <v>0.96420799999999995</v>
      </c>
      <c r="BB166" s="18">
        <v>1.0689200000000001</v>
      </c>
      <c r="BC166" s="18">
        <v>1.1683399999999999</v>
      </c>
      <c r="BD166" s="18">
        <v>1.26712</v>
      </c>
      <c r="BE166" s="18">
        <v>1.2666299999999999</v>
      </c>
      <c r="BF166" s="18">
        <v>1.33446</v>
      </c>
      <c r="BG166" s="18">
        <v>1.33446</v>
      </c>
      <c r="BH166" s="18">
        <v>1.33812</v>
      </c>
      <c r="BI166" s="18">
        <v>1.33446</v>
      </c>
      <c r="BJ166" s="18">
        <v>1.33446</v>
      </c>
      <c r="BK166" s="18">
        <v>1.33446</v>
      </c>
      <c r="BL166" s="18">
        <v>0.58908720689655203</v>
      </c>
      <c r="BM166" s="18">
        <v>0.38174034681722102</v>
      </c>
      <c r="BN166" s="18">
        <v>0.95220643290445095</v>
      </c>
      <c r="BO166" s="18">
        <v>0.99118426023596895</v>
      </c>
      <c r="BP166" s="18">
        <v>0.94932243723925103</v>
      </c>
      <c r="BQ166" s="18">
        <v>0</v>
      </c>
      <c r="BR166" s="18">
        <v>7.4470658025646196E-51</v>
      </c>
      <c r="BS166" s="18">
        <v>0</v>
      </c>
      <c r="BT166" s="18">
        <v>2.1525328862776201E-2</v>
      </c>
      <c r="BU166" s="18">
        <v>0.90669709086461503</v>
      </c>
      <c r="BV166" s="18">
        <v>0.90669709086461503</v>
      </c>
      <c r="BW166" s="18">
        <v>0.14463860000000001</v>
      </c>
      <c r="BX166" s="18">
        <v>6.5787057085721704E-3</v>
      </c>
      <c r="BY166" s="18">
        <v>0.16688819999999999</v>
      </c>
      <c r="BZ166" s="18">
        <v>7.4558921464838801E-3</v>
      </c>
      <c r="CA166" s="18">
        <v>0.211509</v>
      </c>
      <c r="CB166" s="18">
        <v>2.8263752705541399E-2</v>
      </c>
      <c r="CC166" s="18">
        <v>0.32702940000000003</v>
      </c>
      <c r="CD166" s="18">
        <v>4.6983630971860799E-2</v>
      </c>
      <c r="CE166" s="18">
        <v>0.4326564</v>
      </c>
      <c r="CF166" s="18">
        <v>2.55546205274115E-2</v>
      </c>
      <c r="CG166" s="18">
        <v>0.54935940000000005</v>
      </c>
      <c r="CH166" s="18">
        <v>7.5427089200763894E-2</v>
      </c>
      <c r="CI166" s="18">
        <v>0.58116020000000002</v>
      </c>
      <c r="CJ166" s="18">
        <v>3.96876461723292E-2</v>
      </c>
      <c r="CK166" s="18">
        <v>0.62349220000000005</v>
      </c>
      <c r="CL166" s="18">
        <v>4.3926761042671902E-2</v>
      </c>
      <c r="CM166" s="18">
        <v>0.70625420000000005</v>
      </c>
      <c r="CN166" s="18">
        <v>4.6116548165490399E-2</v>
      </c>
      <c r="CO166" s="18">
        <v>0.98158999999999996</v>
      </c>
      <c r="CP166" s="18">
        <v>0.13942960483161401</v>
      </c>
      <c r="CQ166" s="18">
        <v>1.3081579999999999</v>
      </c>
      <c r="CR166" s="18">
        <v>3.7716057853386498E-2</v>
      </c>
      <c r="CS166" s="18">
        <v>1.33446</v>
      </c>
      <c r="CT166" s="18">
        <v>0</v>
      </c>
    </row>
    <row r="167" spans="1:98" x14ac:dyDescent="0.25">
      <c r="A167" s="18">
        <v>246</v>
      </c>
      <c r="B167" s="18" t="s">
        <v>2176</v>
      </c>
      <c r="C167" s="18" t="s">
        <v>703</v>
      </c>
      <c r="D167" s="18" t="s">
        <v>418</v>
      </c>
      <c r="E167" s="18" t="s">
        <v>1903</v>
      </c>
      <c r="F167" s="18">
        <v>4.54127E-2</v>
      </c>
      <c r="G167" s="18">
        <v>4.54127E-2</v>
      </c>
      <c r="H167" s="18">
        <v>4.5537099999999997E-2</v>
      </c>
      <c r="I167" s="18">
        <v>4.8076500000000001E-2</v>
      </c>
      <c r="J167" s="18">
        <v>5.0164399999999998E-2</v>
      </c>
      <c r="K167" s="18">
        <v>5.1230499999999998E-2</v>
      </c>
      <c r="L167" s="18">
        <v>5.2480600000000002E-2</v>
      </c>
      <c r="M167" s="18">
        <v>5.3781000000000002E-2</v>
      </c>
      <c r="N167" s="18">
        <v>5.4743699999999999E-2</v>
      </c>
      <c r="O167" s="18">
        <v>5.6850600000000001E-2</v>
      </c>
      <c r="P167" s="18">
        <v>5.8546399999999998E-2</v>
      </c>
      <c r="Q167" s="18">
        <v>6.1216899999999998E-2</v>
      </c>
      <c r="R167" s="18">
        <v>6.49753E-2</v>
      </c>
      <c r="S167" s="18">
        <v>7.5717900000000005E-2</v>
      </c>
      <c r="T167" s="18">
        <v>7.9075800000000002E-2</v>
      </c>
      <c r="U167" s="18">
        <v>8.6320099999999997E-2</v>
      </c>
      <c r="V167" s="18">
        <v>9.5563899999999993E-2</v>
      </c>
      <c r="W167" s="18">
        <v>0.103283</v>
      </c>
      <c r="X167" s="18">
        <v>0.112918</v>
      </c>
      <c r="Y167" s="18">
        <v>0.123686</v>
      </c>
      <c r="Z167" s="18">
        <v>0.129381</v>
      </c>
      <c r="AA167" s="18">
        <v>0.133572</v>
      </c>
      <c r="AB167" s="18">
        <v>0.13250100000000001</v>
      </c>
      <c r="AC167" s="18">
        <v>0.14505599999999999</v>
      </c>
      <c r="AD167" s="18">
        <v>0.14748</v>
      </c>
      <c r="AE167" s="18">
        <v>0.146872</v>
      </c>
      <c r="AF167" s="18">
        <v>0.15825400000000001</v>
      </c>
      <c r="AG167" s="18">
        <v>0.17177200000000001</v>
      </c>
      <c r="AH167" s="18">
        <v>0.188192</v>
      </c>
      <c r="AI167" s="18">
        <v>0.206424</v>
      </c>
      <c r="AJ167" s="18">
        <v>0.19233900000000001</v>
      </c>
      <c r="AK167" s="18">
        <v>0.19453899999999999</v>
      </c>
      <c r="AL167" s="18">
        <v>0.18648000000000001</v>
      </c>
      <c r="AM167" s="18">
        <v>0.184863</v>
      </c>
      <c r="AN167" s="18">
        <v>0.16295999999999999</v>
      </c>
      <c r="AO167" s="18">
        <v>0.17782700000000001</v>
      </c>
      <c r="AP167" s="18">
        <v>0.20254</v>
      </c>
      <c r="AQ167" s="18">
        <v>0.21082100000000001</v>
      </c>
      <c r="AR167" s="18">
        <v>0.18889400000000001</v>
      </c>
      <c r="AS167" s="18">
        <v>0.20780299999999999</v>
      </c>
      <c r="AT167" s="18">
        <v>0.20902999999999999</v>
      </c>
      <c r="AU167" s="18">
        <v>0.21085300000000001</v>
      </c>
      <c r="AV167" s="18">
        <v>0.22328600000000001</v>
      </c>
      <c r="AW167" s="18">
        <v>0.23169500000000001</v>
      </c>
      <c r="AX167" s="18">
        <v>0.24387300000000001</v>
      </c>
      <c r="AY167" s="18">
        <v>0.26023000000000002</v>
      </c>
      <c r="AZ167" s="18">
        <v>0.28020899999999999</v>
      </c>
      <c r="BA167" s="18">
        <v>0.30576199999999998</v>
      </c>
      <c r="BB167" s="18">
        <v>0.33890599999999999</v>
      </c>
      <c r="BC167" s="18">
        <v>0.37046800000000002</v>
      </c>
      <c r="BD167" s="18">
        <v>0.40164800000000001</v>
      </c>
      <c r="BE167" s="18">
        <v>0.40170400000000001</v>
      </c>
      <c r="BF167" s="18">
        <v>0.42318499999999998</v>
      </c>
      <c r="BG167" s="18">
        <v>0.42318499999999998</v>
      </c>
      <c r="BH167" s="18">
        <v>0.42434500000000003</v>
      </c>
      <c r="BI167" s="18">
        <v>0.42318499999999998</v>
      </c>
      <c r="BJ167" s="18">
        <v>0.42318499999999998</v>
      </c>
      <c r="BK167" s="18">
        <v>0.42318499999999998</v>
      </c>
      <c r="BL167" s="18">
        <v>0.18709477758620699</v>
      </c>
      <c r="BM167" s="18">
        <v>0.120707458156423</v>
      </c>
      <c r="BN167" s="18">
        <v>0.95153210726859705</v>
      </c>
      <c r="BO167" s="18">
        <v>0.99149196676156104</v>
      </c>
      <c r="BP167" s="18">
        <v>0.95175037186134603</v>
      </c>
      <c r="BQ167" s="18">
        <v>0</v>
      </c>
      <c r="BR167" s="19">
        <v>2.76506790067996E-51</v>
      </c>
      <c r="BS167" s="18">
        <v>0</v>
      </c>
      <c r="BT167" s="18">
        <v>6.8015543418744797E-3</v>
      </c>
      <c r="BU167" s="18">
        <v>0.90541335116301402</v>
      </c>
      <c r="BV167" s="18">
        <v>0.90541335116301402</v>
      </c>
      <c r="BW167" s="18">
        <v>4.6920679999999999E-2</v>
      </c>
      <c r="BX167" s="18">
        <v>2.1400899682022701E-3</v>
      </c>
      <c r="BY167" s="18">
        <v>5.3817280000000002E-2</v>
      </c>
      <c r="BZ167" s="18">
        <v>2.1528321269899302E-3</v>
      </c>
      <c r="CA167" s="18">
        <v>6.7906460000000002E-2</v>
      </c>
      <c r="CB167" s="18">
        <v>9.0377733160884304E-3</v>
      </c>
      <c r="CC167" s="18">
        <v>0.10435419999999999</v>
      </c>
      <c r="CD167" s="18">
        <v>1.45834046780922E-2</v>
      </c>
      <c r="CE167" s="18">
        <v>0.137598</v>
      </c>
      <c r="CF167" s="18">
        <v>8.1083731722214093E-3</v>
      </c>
      <c r="CG167" s="18">
        <v>0.17430280000000001</v>
      </c>
      <c r="CH167" s="18">
        <v>2.3670124021643799E-2</v>
      </c>
      <c r="CI167" s="18">
        <v>0.18423619999999999</v>
      </c>
      <c r="CJ167" s="18">
        <v>1.2548976639551099E-2</v>
      </c>
      <c r="CK167" s="18">
        <v>0.197577</v>
      </c>
      <c r="CL167" s="18">
        <v>1.3875004234233599E-2</v>
      </c>
      <c r="CM167" s="18">
        <v>0.22374740000000001</v>
      </c>
      <c r="CN167" s="18">
        <v>1.45883894347526E-2</v>
      </c>
      <c r="CO167" s="18">
        <v>0.31111499999999997</v>
      </c>
      <c r="CP167" s="18">
        <v>4.43515415741099E-2</v>
      </c>
      <c r="CQ167" s="18">
        <v>0.4148134</v>
      </c>
      <c r="CR167" s="18">
        <v>1.2002113326410499E-2</v>
      </c>
      <c r="CS167" s="18">
        <v>0.42318499999999998</v>
      </c>
      <c r="CT167" s="18">
        <v>0</v>
      </c>
    </row>
    <row r="168" spans="1:98" x14ac:dyDescent="0.25">
      <c r="A168" s="18">
        <v>25</v>
      </c>
      <c r="B168" s="18" t="s">
        <v>2176</v>
      </c>
      <c r="C168" s="18" t="s">
        <v>445</v>
      </c>
      <c r="D168" s="18" t="s">
        <v>412</v>
      </c>
      <c r="E168" s="18" t="s">
        <v>446</v>
      </c>
      <c r="F168" s="18" t="s">
        <v>1903</v>
      </c>
      <c r="G168" s="18" t="s">
        <v>1903</v>
      </c>
      <c r="H168" s="18" t="s">
        <v>1903</v>
      </c>
      <c r="I168" s="18" t="s">
        <v>1903</v>
      </c>
      <c r="J168" s="18" t="s">
        <v>1903</v>
      </c>
      <c r="K168" s="18" t="s">
        <v>1903</v>
      </c>
      <c r="L168" s="18" t="s">
        <v>1903</v>
      </c>
      <c r="M168" s="18" t="s">
        <v>1903</v>
      </c>
      <c r="N168" s="18" t="s">
        <v>1903</v>
      </c>
      <c r="O168" s="18" t="s">
        <v>1903</v>
      </c>
      <c r="P168" s="18" t="s">
        <v>1903</v>
      </c>
      <c r="Q168" s="18" t="s">
        <v>1903</v>
      </c>
      <c r="R168" s="18" t="s">
        <v>1903</v>
      </c>
      <c r="S168" s="18" t="s">
        <v>1903</v>
      </c>
      <c r="T168" s="18" t="s">
        <v>1903</v>
      </c>
      <c r="U168" s="18" t="s">
        <v>1903</v>
      </c>
      <c r="V168" s="18" t="s">
        <v>1903</v>
      </c>
      <c r="W168" s="18" t="s">
        <v>1903</v>
      </c>
      <c r="X168" s="18" t="s">
        <v>1903</v>
      </c>
      <c r="Y168" s="18" t="s">
        <v>1903</v>
      </c>
      <c r="Z168" s="18" t="s">
        <v>1903</v>
      </c>
      <c r="AA168" s="18" t="s">
        <v>1903</v>
      </c>
      <c r="AB168" s="18" t="s">
        <v>1903</v>
      </c>
      <c r="AC168" s="18" t="s">
        <v>1903</v>
      </c>
      <c r="AD168" s="18" t="s">
        <v>1903</v>
      </c>
      <c r="AE168" s="18" t="s">
        <v>1903</v>
      </c>
      <c r="AF168" s="18" t="s">
        <v>1903</v>
      </c>
      <c r="AG168" s="18" t="s">
        <v>1903</v>
      </c>
      <c r="AH168" s="18" t="s">
        <v>1903</v>
      </c>
      <c r="AI168" s="18" t="s">
        <v>1903</v>
      </c>
      <c r="AJ168" s="18" t="s">
        <v>1903</v>
      </c>
      <c r="AK168" s="18" t="s">
        <v>1903</v>
      </c>
      <c r="AL168" s="18" t="s">
        <v>1903</v>
      </c>
      <c r="AM168" s="18" t="s">
        <v>1903</v>
      </c>
      <c r="AN168" s="18" t="s">
        <v>1903</v>
      </c>
      <c r="AO168" s="18" t="s">
        <v>1903</v>
      </c>
      <c r="AP168" s="18" t="s">
        <v>1903</v>
      </c>
      <c r="AQ168" s="18" t="s">
        <v>1903</v>
      </c>
      <c r="AR168" s="18" t="s">
        <v>1903</v>
      </c>
      <c r="AS168" s="18" t="s">
        <v>1903</v>
      </c>
      <c r="AT168" s="18" t="s">
        <v>1903</v>
      </c>
      <c r="AU168" s="18" t="s">
        <v>1903</v>
      </c>
      <c r="AV168" s="18" t="s">
        <v>1903</v>
      </c>
      <c r="AW168" s="18" t="s">
        <v>1903</v>
      </c>
      <c r="AX168" s="18" t="s">
        <v>1903</v>
      </c>
      <c r="AY168" s="18" t="s">
        <v>1903</v>
      </c>
      <c r="AZ168" s="18" t="s">
        <v>1903</v>
      </c>
      <c r="BA168" s="18" t="s">
        <v>1903</v>
      </c>
      <c r="BB168" s="18" t="s">
        <v>1903</v>
      </c>
      <c r="BC168" s="18" t="s">
        <v>1903</v>
      </c>
      <c r="BD168" s="18" t="s">
        <v>1903</v>
      </c>
      <c r="BE168" s="18" t="s">
        <v>1903</v>
      </c>
      <c r="BF168" s="18" t="s">
        <v>1903</v>
      </c>
      <c r="BG168" s="18" t="s">
        <v>1903</v>
      </c>
      <c r="BH168" s="18" t="s">
        <v>1903</v>
      </c>
      <c r="BI168" s="18" t="s">
        <v>1903</v>
      </c>
      <c r="BJ168" s="18" t="s">
        <v>1903</v>
      </c>
      <c r="BK168" s="18" t="s">
        <v>1903</v>
      </c>
      <c r="BL168" s="18" t="s">
        <v>1903</v>
      </c>
      <c r="BM168" s="18" t="s">
        <v>1903</v>
      </c>
      <c r="BN168" s="18" t="s">
        <v>1903</v>
      </c>
      <c r="BO168" s="18" t="s">
        <v>1903</v>
      </c>
      <c r="BP168" s="18" t="s">
        <v>1903</v>
      </c>
      <c r="BQ168" s="18" t="s">
        <v>1903</v>
      </c>
      <c r="BR168" s="18" t="s">
        <v>1903</v>
      </c>
      <c r="BS168" s="18" t="s">
        <v>1903</v>
      </c>
      <c r="BT168" s="18" t="s">
        <v>1903</v>
      </c>
      <c r="BU168" s="18" t="s">
        <v>1903</v>
      </c>
      <c r="BV168" s="18" t="s">
        <v>1903</v>
      </c>
      <c r="BW168" s="18" t="s">
        <v>1903</v>
      </c>
      <c r="BX168" s="18" t="s">
        <v>1903</v>
      </c>
      <c r="BY168" s="18" t="s">
        <v>1903</v>
      </c>
      <c r="BZ168" s="18" t="s">
        <v>1903</v>
      </c>
      <c r="CA168" s="18" t="s">
        <v>1903</v>
      </c>
      <c r="CB168" s="18" t="s">
        <v>1903</v>
      </c>
      <c r="CC168" s="18" t="s">
        <v>1903</v>
      </c>
      <c r="CD168" s="18" t="s">
        <v>1903</v>
      </c>
      <c r="CE168" s="18" t="s">
        <v>1903</v>
      </c>
      <c r="CF168" s="18" t="s">
        <v>1903</v>
      </c>
      <c r="CG168" s="18" t="s">
        <v>1903</v>
      </c>
      <c r="CH168" s="18" t="s">
        <v>1903</v>
      </c>
      <c r="CI168" s="18" t="s">
        <v>1903</v>
      </c>
      <c r="CJ168" s="18" t="s">
        <v>1903</v>
      </c>
      <c r="CK168" s="18" t="s">
        <v>1903</v>
      </c>
      <c r="CL168" s="18" t="s">
        <v>1903</v>
      </c>
      <c r="CM168" s="18" t="s">
        <v>1903</v>
      </c>
      <c r="CN168" s="18" t="s">
        <v>1903</v>
      </c>
      <c r="CO168" s="18" t="s">
        <v>1903</v>
      </c>
      <c r="CP168" s="18" t="s">
        <v>1903</v>
      </c>
      <c r="CQ168" s="18" t="s">
        <v>1903</v>
      </c>
      <c r="CR168" s="18" t="s">
        <v>1903</v>
      </c>
      <c r="CS168" s="18" t="s">
        <v>1903</v>
      </c>
      <c r="CT168" s="18" t="s">
        <v>1903</v>
      </c>
    </row>
    <row r="169" spans="1:98" x14ac:dyDescent="0.25">
      <c r="A169" s="18">
        <v>26</v>
      </c>
      <c r="B169" s="18" t="s">
        <v>2176</v>
      </c>
      <c r="C169" s="18" t="s">
        <v>447</v>
      </c>
      <c r="D169" s="18" t="s">
        <v>426</v>
      </c>
      <c r="E169" s="18" t="s">
        <v>38</v>
      </c>
      <c r="F169" s="18">
        <v>3.4207300000000003E-2</v>
      </c>
      <c r="G169" s="18">
        <v>3.4207300000000003E-2</v>
      </c>
      <c r="H169" s="18">
        <v>3.4300999999999998E-2</v>
      </c>
      <c r="I169" s="18">
        <v>3.57747E-2</v>
      </c>
      <c r="J169" s="18">
        <v>3.7358599999999999E-2</v>
      </c>
      <c r="K169" s="18">
        <v>3.8786800000000003E-2</v>
      </c>
      <c r="L169" s="18">
        <v>4.0853899999999999E-2</v>
      </c>
      <c r="M169" s="18">
        <v>4.2926499999999999E-2</v>
      </c>
      <c r="N169" s="18">
        <v>4.4863699999999999E-2</v>
      </c>
      <c r="O169" s="18">
        <v>4.6725799999999998E-2</v>
      </c>
      <c r="P169" s="18">
        <v>4.5169599999999997E-2</v>
      </c>
      <c r="Q169" s="18">
        <v>4.6820399999999998E-2</v>
      </c>
      <c r="R169" s="18">
        <v>4.35638E-2</v>
      </c>
      <c r="S169" s="18">
        <v>4.95033E-2</v>
      </c>
      <c r="T169" s="18">
        <v>5.2506900000000002E-2</v>
      </c>
      <c r="U169" s="18">
        <v>5.3875600000000003E-2</v>
      </c>
      <c r="V169" s="18">
        <v>6.3581299999999993E-2</v>
      </c>
      <c r="W169" s="18">
        <v>6.7611000000000004E-2</v>
      </c>
      <c r="X169" s="18">
        <v>7.1487300000000004E-2</v>
      </c>
      <c r="Y169" s="18">
        <v>7.6437400000000003E-2</v>
      </c>
      <c r="Z169" s="18">
        <v>8.1125299999999997E-2</v>
      </c>
      <c r="AA169" s="18">
        <v>8.6781399999999995E-2</v>
      </c>
      <c r="AB169" s="18">
        <v>8.9373900000000006E-2</v>
      </c>
      <c r="AC169" s="18">
        <v>9.8069900000000002E-2</v>
      </c>
      <c r="AD169" s="18">
        <v>9.81041E-2</v>
      </c>
      <c r="AE169" s="18">
        <v>9.8016099999999995E-2</v>
      </c>
      <c r="AF169" s="18">
        <v>0.103024</v>
      </c>
      <c r="AG169" s="18">
        <v>0.101143</v>
      </c>
      <c r="AH169" s="18">
        <v>9.4311199999999998E-2</v>
      </c>
      <c r="AI169" s="18">
        <v>9.8374400000000001E-2</v>
      </c>
      <c r="AJ169" s="18">
        <v>0.101192</v>
      </c>
      <c r="AK169" s="18">
        <v>0.104254</v>
      </c>
      <c r="AL169" s="18">
        <v>0.107504</v>
      </c>
      <c r="AM169" s="18">
        <v>0.11251700000000001</v>
      </c>
      <c r="AN169" s="18">
        <v>0.116233</v>
      </c>
      <c r="AO169" s="18">
        <v>0.119058</v>
      </c>
      <c r="AP169" s="18">
        <v>0.123256</v>
      </c>
      <c r="AQ169" s="18">
        <v>0.130909</v>
      </c>
      <c r="AR169" s="18">
        <v>0.13691200000000001</v>
      </c>
      <c r="AS169" s="18">
        <v>0.142184</v>
      </c>
      <c r="AT169" s="18">
        <v>0.14712700000000001</v>
      </c>
      <c r="AU169" s="18">
        <v>0.14741299999999999</v>
      </c>
      <c r="AV169" s="18">
        <v>0.14970700000000001</v>
      </c>
      <c r="AW169" s="18">
        <v>0.149755</v>
      </c>
      <c r="AX169" s="18">
        <v>0.150585</v>
      </c>
      <c r="AY169" s="18">
        <v>0.15407299999999999</v>
      </c>
      <c r="AZ169" s="18">
        <v>0.16025400000000001</v>
      </c>
      <c r="BA169" s="18">
        <v>0.16855700000000001</v>
      </c>
      <c r="BB169" s="18">
        <v>0.181112</v>
      </c>
      <c r="BC169" s="18">
        <v>0.19078999999999999</v>
      </c>
      <c r="BD169" s="18">
        <v>0.207568</v>
      </c>
      <c r="BE169" s="18">
        <v>0.21263799999999999</v>
      </c>
      <c r="BF169" s="18">
        <v>0.223943</v>
      </c>
      <c r="BG169" s="18">
        <v>0.223943</v>
      </c>
      <c r="BH169" s="18">
        <v>0.22455700000000001</v>
      </c>
      <c r="BI169" s="18">
        <v>0.223943</v>
      </c>
      <c r="BJ169" s="18">
        <v>0.223943</v>
      </c>
      <c r="BK169" s="18">
        <v>0.223943</v>
      </c>
      <c r="BL169" s="18">
        <v>0.111495784482759</v>
      </c>
      <c r="BM169" s="18">
        <v>6.0736003100334099E-2</v>
      </c>
      <c r="BN169" s="18">
        <v>0.97735686971622804</v>
      </c>
      <c r="BO169" s="18">
        <v>0.99672297769661999</v>
      </c>
      <c r="BP169" s="18">
        <v>0.97360178346020398</v>
      </c>
      <c r="BQ169" s="18">
        <v>0</v>
      </c>
      <c r="BR169" s="19">
        <v>7.4063720166933001E-63</v>
      </c>
      <c r="BS169" s="18">
        <v>0</v>
      </c>
      <c r="BT169" s="18">
        <v>3.51519967086034E-3</v>
      </c>
      <c r="BU169" s="18">
        <v>0.95522645078150004</v>
      </c>
      <c r="BV169" s="18">
        <v>0.95522645078150004</v>
      </c>
      <c r="BW169" s="18">
        <v>3.5169779999999998E-2</v>
      </c>
      <c r="BX169" s="18">
        <v>1.3932314405726001E-3</v>
      </c>
      <c r="BY169" s="18">
        <v>4.2831340000000002E-2</v>
      </c>
      <c r="BZ169" s="18">
        <v>3.14543057672554E-3</v>
      </c>
      <c r="CA169" s="18">
        <v>4.7512800000000001E-2</v>
      </c>
      <c r="CB169" s="18">
        <v>3.55203216694331E-3</v>
      </c>
      <c r="CC169" s="18">
        <v>6.6598519999999994E-2</v>
      </c>
      <c r="CD169" s="18">
        <v>8.5543140453808505E-3</v>
      </c>
      <c r="CE169" s="18">
        <v>9.0690919999999994E-2</v>
      </c>
      <c r="CF169" s="18">
        <v>7.3811340227637103E-3</v>
      </c>
      <c r="CG169" s="18">
        <v>9.8973740000000004E-2</v>
      </c>
      <c r="CH169" s="18">
        <v>3.3213648200702099E-3</v>
      </c>
      <c r="CI169" s="18">
        <v>0.10834000000000001</v>
      </c>
      <c r="CJ169" s="18">
        <v>6.0875893011930401E-3</v>
      </c>
      <c r="CK169" s="18">
        <v>0.13046379999999999</v>
      </c>
      <c r="CL169" s="18">
        <v>9.5024369084987896E-3</v>
      </c>
      <c r="CM169" s="18">
        <v>0.14891740000000001</v>
      </c>
      <c r="CN169" s="18">
        <v>1.5471492494261801E-3</v>
      </c>
      <c r="CO169" s="18">
        <v>0.1709572</v>
      </c>
      <c r="CP169" s="18">
        <v>1.5015455194565401E-2</v>
      </c>
      <c r="CQ169" s="18">
        <v>0.2185298</v>
      </c>
      <c r="CR169" s="18">
        <v>7.9026415646921509E-3</v>
      </c>
      <c r="CS169" s="18">
        <v>0.223943</v>
      </c>
      <c r="CT169" s="19">
        <v>0</v>
      </c>
    </row>
    <row r="170" spans="1:98" x14ac:dyDescent="0.25">
      <c r="A170" s="18">
        <v>27</v>
      </c>
      <c r="B170" s="18" t="s">
        <v>2176</v>
      </c>
      <c r="C170" s="18" t="s">
        <v>448</v>
      </c>
      <c r="D170" s="18" t="s">
        <v>426</v>
      </c>
      <c r="E170" s="18" t="s">
        <v>42</v>
      </c>
      <c r="F170" s="18">
        <v>1.9694700000000001</v>
      </c>
      <c r="G170" s="18">
        <v>1.9694700000000001</v>
      </c>
      <c r="H170" s="18">
        <v>1.9748699999999999</v>
      </c>
      <c r="I170" s="18">
        <v>2.0267400000000002</v>
      </c>
      <c r="J170" s="18">
        <v>2.2465600000000001</v>
      </c>
      <c r="K170" s="18">
        <v>2.39045</v>
      </c>
      <c r="L170" s="18">
        <v>2.3806099999999999</v>
      </c>
      <c r="M170" s="18">
        <v>2.4474</v>
      </c>
      <c r="N170" s="18">
        <v>2.6635499999999999</v>
      </c>
      <c r="O170" s="18">
        <v>2.82239</v>
      </c>
      <c r="P170" s="18">
        <v>2.9736799999999999</v>
      </c>
      <c r="Q170" s="18">
        <v>3.11056</v>
      </c>
      <c r="R170" s="18">
        <v>3.3063600000000002</v>
      </c>
      <c r="S170" s="18">
        <v>3.91275</v>
      </c>
      <c r="T170" s="18">
        <v>4.2031900000000002</v>
      </c>
      <c r="U170" s="18">
        <v>4.70113</v>
      </c>
      <c r="V170" s="18">
        <v>5.2197800000000001</v>
      </c>
      <c r="W170" s="18">
        <v>5.5704200000000004</v>
      </c>
      <c r="X170" s="18">
        <v>6.0535500000000004</v>
      </c>
      <c r="Y170" s="18">
        <v>6.4467100000000004</v>
      </c>
      <c r="Z170" s="18">
        <v>6.8278800000000004</v>
      </c>
      <c r="AA170" s="18">
        <v>7.2059300000000004</v>
      </c>
      <c r="AB170" s="18">
        <v>7.4333200000000001</v>
      </c>
      <c r="AC170" s="18">
        <v>7.8094700000000001</v>
      </c>
      <c r="AD170" s="18">
        <v>8.1013800000000007</v>
      </c>
      <c r="AE170" s="18">
        <v>7.4761499999999996</v>
      </c>
      <c r="AF170" s="18">
        <v>7.6749700000000001</v>
      </c>
      <c r="AG170" s="18">
        <v>7.9554200000000002</v>
      </c>
      <c r="AH170" s="18">
        <v>8.5385000000000009</v>
      </c>
      <c r="AI170" s="18">
        <v>8.8945900000000009</v>
      </c>
      <c r="AJ170" s="18">
        <v>9.3309300000000004</v>
      </c>
      <c r="AK170" s="18">
        <v>10.191800000000001</v>
      </c>
      <c r="AL170" s="18">
        <v>10.568199999999999</v>
      </c>
      <c r="AM170" s="18">
        <v>10.307600000000001</v>
      </c>
      <c r="AN170" s="18">
        <v>10.282999999999999</v>
      </c>
      <c r="AO170" s="18">
        <v>10.7784</v>
      </c>
      <c r="AP170" s="18">
        <v>11.6576</v>
      </c>
      <c r="AQ170" s="18">
        <v>13.08</v>
      </c>
      <c r="AR170" s="18">
        <v>13.583299999999999</v>
      </c>
      <c r="AS170" s="18">
        <v>13.909000000000001</v>
      </c>
      <c r="AT170" s="18">
        <v>13.9239</v>
      </c>
      <c r="AU170" s="18">
        <v>12.620200000000001</v>
      </c>
      <c r="AV170" s="18">
        <v>13.1165</v>
      </c>
      <c r="AW170" s="18">
        <v>12.6517</v>
      </c>
      <c r="AX170" s="18">
        <v>12.4269</v>
      </c>
      <c r="AY170" s="18">
        <v>12.905099999999999</v>
      </c>
      <c r="AZ170" s="18">
        <v>13.764799999999999</v>
      </c>
      <c r="BA170" s="18">
        <v>15.146000000000001</v>
      </c>
      <c r="BB170" s="18">
        <v>16.2851</v>
      </c>
      <c r="BC170" s="18">
        <v>17.608699999999999</v>
      </c>
      <c r="BD170" s="18">
        <v>18.807300000000001</v>
      </c>
      <c r="BE170" s="18">
        <v>18.728000000000002</v>
      </c>
      <c r="BF170" s="18">
        <v>20.431000000000001</v>
      </c>
      <c r="BG170" s="18">
        <v>20.431000000000001</v>
      </c>
      <c r="BH170" s="18">
        <v>20.486999999999998</v>
      </c>
      <c r="BI170" s="18">
        <v>20.431000000000001</v>
      </c>
      <c r="BJ170" s="18">
        <v>20.431000000000001</v>
      </c>
      <c r="BK170" s="18">
        <v>20.431000000000001</v>
      </c>
      <c r="BL170" s="18">
        <v>9.6659186206896592</v>
      </c>
      <c r="BM170" s="18">
        <v>5.9134713082322303</v>
      </c>
      <c r="BN170" s="18">
        <v>0.98026678991146399</v>
      </c>
      <c r="BO170" s="18">
        <v>0.991430425456442</v>
      </c>
      <c r="BP170" s="18">
        <v>0.94932243723925103</v>
      </c>
      <c r="BQ170" s="18">
        <v>0</v>
      </c>
      <c r="BR170" s="18">
        <v>3.3806355532070497E-51</v>
      </c>
      <c r="BS170" s="18">
        <v>0</v>
      </c>
      <c r="BT170" s="18">
        <v>0.34327122827524298</v>
      </c>
      <c r="BU170" s="18">
        <v>0.96092297940332305</v>
      </c>
      <c r="BV170" s="18">
        <v>0.96092297940332305</v>
      </c>
      <c r="BW170" s="18">
        <v>2.0374219999999998</v>
      </c>
      <c r="BX170" s="18">
        <v>0.11937389735616399</v>
      </c>
      <c r="BY170" s="18">
        <v>2.54088</v>
      </c>
      <c r="BZ170" s="18">
        <v>0.19451862198771599</v>
      </c>
      <c r="CA170" s="18">
        <v>3.5013079999999999</v>
      </c>
      <c r="CB170" s="18">
        <v>0.53174309818746102</v>
      </c>
      <c r="CC170" s="18">
        <v>5.5983179999999999</v>
      </c>
      <c r="CD170" s="18">
        <v>0.68483954008950199</v>
      </c>
      <c r="CE170" s="18">
        <v>7.4755960000000004</v>
      </c>
      <c r="CF170" s="18">
        <v>0.49927960375925601</v>
      </c>
      <c r="CG170" s="18">
        <v>8.1079260000000009</v>
      </c>
      <c r="CH170" s="18">
        <v>0.59457634297876405</v>
      </c>
      <c r="CI170" s="18">
        <v>10.136305999999999</v>
      </c>
      <c r="CJ170" s="18">
        <v>0.47146136552213902</v>
      </c>
      <c r="CK170" s="18">
        <v>12.601660000000001</v>
      </c>
      <c r="CL170" s="18">
        <v>1.3338937768803001</v>
      </c>
      <c r="CM170" s="18">
        <v>12.947839999999999</v>
      </c>
      <c r="CN170" s="18">
        <v>0.60157390900869401</v>
      </c>
      <c r="CO170" s="18">
        <v>15.14194</v>
      </c>
      <c r="CP170" s="18">
        <v>1.89021850139078</v>
      </c>
      <c r="CQ170" s="18">
        <v>19.776859999999999</v>
      </c>
      <c r="CR170" s="18">
        <v>0.92198847498219805</v>
      </c>
      <c r="CS170" s="18">
        <v>20.431000000000001</v>
      </c>
      <c r="CT170" s="18">
        <v>0</v>
      </c>
    </row>
    <row r="171" spans="1:98" x14ac:dyDescent="0.25">
      <c r="A171" s="18">
        <v>28</v>
      </c>
      <c r="B171" s="18" t="s">
        <v>2176</v>
      </c>
      <c r="C171" s="18" t="s">
        <v>449</v>
      </c>
      <c r="D171" s="18" t="s">
        <v>426</v>
      </c>
      <c r="E171" s="18" t="s">
        <v>32</v>
      </c>
      <c r="F171" s="18">
        <v>0</v>
      </c>
      <c r="G171" s="18">
        <v>0</v>
      </c>
      <c r="H171" s="18">
        <v>0</v>
      </c>
      <c r="I171" s="18">
        <v>0</v>
      </c>
      <c r="J171" s="18">
        <v>0</v>
      </c>
      <c r="K171" s="18">
        <v>0</v>
      </c>
      <c r="L171" s="18">
        <v>0</v>
      </c>
      <c r="M171" s="18">
        <v>0</v>
      </c>
      <c r="N171" s="18">
        <v>0</v>
      </c>
      <c r="O171" s="18">
        <v>0</v>
      </c>
      <c r="P171" s="18">
        <v>0</v>
      </c>
      <c r="Q171" s="18">
        <v>0</v>
      </c>
      <c r="R171" s="18">
        <v>0</v>
      </c>
      <c r="S171" s="18">
        <v>0</v>
      </c>
      <c r="T171" s="18">
        <v>0</v>
      </c>
      <c r="U171" s="18">
        <v>0</v>
      </c>
      <c r="V171" s="18">
        <v>0</v>
      </c>
      <c r="W171" s="18">
        <v>0</v>
      </c>
      <c r="X171" s="18">
        <v>0</v>
      </c>
      <c r="Y171" s="18">
        <v>0</v>
      </c>
      <c r="Z171" s="18">
        <v>0</v>
      </c>
      <c r="AA171" s="18">
        <v>0</v>
      </c>
      <c r="AB171" s="18">
        <v>0</v>
      </c>
      <c r="AC171" s="18">
        <v>0</v>
      </c>
      <c r="AD171" s="18">
        <v>0</v>
      </c>
      <c r="AE171" s="18">
        <v>0</v>
      </c>
      <c r="AF171" s="18">
        <v>0</v>
      </c>
      <c r="AG171" s="18">
        <v>0</v>
      </c>
      <c r="AH171" s="18">
        <v>0</v>
      </c>
      <c r="AI171" s="18">
        <v>0</v>
      </c>
      <c r="AJ171" s="18">
        <v>0</v>
      </c>
      <c r="AK171" s="18">
        <v>0</v>
      </c>
      <c r="AL171" s="18">
        <v>0</v>
      </c>
      <c r="AM171" s="18">
        <v>0</v>
      </c>
      <c r="AN171" s="18">
        <v>0</v>
      </c>
      <c r="AO171" s="18">
        <v>0</v>
      </c>
      <c r="AP171" s="18">
        <v>0</v>
      </c>
      <c r="AQ171" s="18">
        <v>0</v>
      </c>
      <c r="AR171" s="18">
        <v>0</v>
      </c>
      <c r="AS171" s="18">
        <v>0</v>
      </c>
      <c r="AT171" s="18">
        <v>0</v>
      </c>
      <c r="AU171" s="18">
        <v>0</v>
      </c>
      <c r="AV171" s="18">
        <v>0</v>
      </c>
      <c r="AW171" s="18">
        <v>0</v>
      </c>
      <c r="AX171" s="18">
        <v>0</v>
      </c>
      <c r="AY171" s="18">
        <v>0</v>
      </c>
      <c r="AZ171" s="18">
        <v>0</v>
      </c>
      <c r="BA171" s="18">
        <v>0</v>
      </c>
      <c r="BB171" s="18">
        <v>0</v>
      </c>
      <c r="BC171" s="18">
        <v>0</v>
      </c>
      <c r="BD171" s="18">
        <v>0</v>
      </c>
      <c r="BE171" s="18">
        <v>0</v>
      </c>
      <c r="BF171" s="18">
        <v>0</v>
      </c>
      <c r="BG171" s="18">
        <v>0</v>
      </c>
      <c r="BH171" s="18">
        <v>0</v>
      </c>
      <c r="BI171" s="18">
        <v>0</v>
      </c>
      <c r="BJ171" s="18">
        <v>0</v>
      </c>
      <c r="BK171" s="18">
        <v>0</v>
      </c>
      <c r="BL171" s="18">
        <v>0</v>
      </c>
      <c r="BM171" s="18">
        <v>0</v>
      </c>
      <c r="BN171" s="18" t="s">
        <v>1903</v>
      </c>
      <c r="BO171" s="18" t="s">
        <v>1903</v>
      </c>
      <c r="BP171" s="18" t="s">
        <v>1903</v>
      </c>
      <c r="BQ171" s="18" t="s">
        <v>1903</v>
      </c>
      <c r="BR171" s="18" t="s">
        <v>1903</v>
      </c>
      <c r="BS171" s="18" t="s">
        <v>1903</v>
      </c>
      <c r="BT171" s="18">
        <v>0</v>
      </c>
      <c r="BU171" s="18" t="s">
        <v>1903</v>
      </c>
      <c r="BV171" s="18" t="s">
        <v>1903</v>
      </c>
      <c r="BW171" s="18">
        <v>0</v>
      </c>
      <c r="BX171" s="18">
        <v>0</v>
      </c>
      <c r="BY171" s="18">
        <v>0</v>
      </c>
      <c r="BZ171" s="18">
        <v>0</v>
      </c>
      <c r="CA171" s="18">
        <v>0</v>
      </c>
      <c r="CB171" s="18">
        <v>0</v>
      </c>
      <c r="CC171" s="18">
        <v>0</v>
      </c>
      <c r="CD171" s="18">
        <v>0</v>
      </c>
      <c r="CE171" s="18">
        <v>0</v>
      </c>
      <c r="CF171" s="18">
        <v>0</v>
      </c>
      <c r="CG171" s="18">
        <v>0</v>
      </c>
      <c r="CH171" s="18">
        <v>0</v>
      </c>
      <c r="CI171" s="18">
        <v>0</v>
      </c>
      <c r="CJ171" s="18">
        <v>0</v>
      </c>
      <c r="CK171" s="18">
        <v>0</v>
      </c>
      <c r="CL171" s="18">
        <v>0</v>
      </c>
      <c r="CM171" s="18">
        <v>0</v>
      </c>
      <c r="CN171" s="18">
        <v>0</v>
      </c>
      <c r="CO171" s="18">
        <v>0</v>
      </c>
      <c r="CP171" s="18">
        <v>0</v>
      </c>
      <c r="CQ171" s="18">
        <v>0</v>
      </c>
      <c r="CR171" s="18">
        <v>0</v>
      </c>
      <c r="CS171" s="18">
        <v>0</v>
      </c>
      <c r="CT171" s="18">
        <v>0</v>
      </c>
    </row>
    <row r="172" spans="1:98" x14ac:dyDescent="0.25">
      <c r="A172" s="18">
        <v>29</v>
      </c>
      <c r="B172" s="18" t="s">
        <v>2176</v>
      </c>
      <c r="C172" s="18" t="s">
        <v>450</v>
      </c>
      <c r="D172" s="18" t="s">
        <v>412</v>
      </c>
      <c r="E172" s="18" t="s">
        <v>48</v>
      </c>
      <c r="F172" s="18">
        <v>2.5981699999999999E-3</v>
      </c>
      <c r="G172" s="18">
        <v>2.5981699999999999E-3</v>
      </c>
      <c r="H172" s="18">
        <v>2.6052900000000001E-3</v>
      </c>
      <c r="I172" s="18">
        <v>2.6611299999999998E-3</v>
      </c>
      <c r="J172" s="18">
        <v>2.76202E-3</v>
      </c>
      <c r="K172" s="18">
        <v>2.8762100000000001E-3</v>
      </c>
      <c r="L172" s="18">
        <v>3.0011700000000001E-3</v>
      </c>
      <c r="M172" s="18">
        <v>3.6139399999999999E-3</v>
      </c>
      <c r="N172" s="18">
        <v>3.7576200000000001E-3</v>
      </c>
      <c r="O172" s="18">
        <v>3.8678499999999999E-3</v>
      </c>
      <c r="P172" s="18">
        <v>3.9879499999999997E-3</v>
      </c>
      <c r="Q172" s="18">
        <v>4.1923999999999998E-3</v>
      </c>
      <c r="R172" s="18">
        <v>4.3399299999999997E-3</v>
      </c>
      <c r="S172" s="18">
        <v>4.8989799999999998E-3</v>
      </c>
      <c r="T172" s="18">
        <v>5.2574500000000003E-3</v>
      </c>
      <c r="U172" s="18">
        <v>6.0749000000000003E-3</v>
      </c>
      <c r="V172" s="18">
        <v>6.6134999999999996E-3</v>
      </c>
      <c r="W172" s="18">
        <v>7.5710600000000001E-3</v>
      </c>
      <c r="X172" s="18">
        <v>8.1242499999999995E-3</v>
      </c>
      <c r="Y172" s="18">
        <v>8.7218799999999996E-3</v>
      </c>
      <c r="Z172" s="18">
        <v>9.4013399999999994E-3</v>
      </c>
      <c r="AA172" s="18">
        <v>1.03827E-2</v>
      </c>
      <c r="AB172" s="18">
        <v>1.10466E-2</v>
      </c>
      <c r="AC172" s="18">
        <v>1.1331300000000001E-2</v>
      </c>
      <c r="AD172" s="18">
        <v>1.1783200000000001E-2</v>
      </c>
      <c r="AE172" s="18">
        <v>1.24642E-2</v>
      </c>
      <c r="AF172" s="18">
        <v>1.31792E-2</v>
      </c>
      <c r="AG172" s="18">
        <v>1.3328E-2</v>
      </c>
      <c r="AH172" s="18">
        <v>1.31167E-2</v>
      </c>
      <c r="AI172" s="18">
        <v>1.39252E-2</v>
      </c>
      <c r="AJ172" s="18">
        <v>1.46517E-2</v>
      </c>
      <c r="AK172" s="18">
        <v>1.54463E-2</v>
      </c>
      <c r="AL172" s="18">
        <v>1.6416E-2</v>
      </c>
      <c r="AM172" s="18">
        <v>1.73682E-2</v>
      </c>
      <c r="AN172" s="18">
        <v>1.8764099999999999E-2</v>
      </c>
      <c r="AO172" s="18">
        <v>1.9879899999999999E-2</v>
      </c>
      <c r="AP172" s="18">
        <v>2.09535E-2</v>
      </c>
      <c r="AQ172" s="18">
        <v>2.3055699999999998E-2</v>
      </c>
      <c r="AR172" s="18">
        <v>2.4429699999999999E-2</v>
      </c>
      <c r="AS172" s="18">
        <v>2.49342E-2</v>
      </c>
      <c r="AT172" s="18">
        <v>2.2940100000000001E-2</v>
      </c>
      <c r="AU172" s="18">
        <v>2.39604E-2</v>
      </c>
      <c r="AV172" s="18">
        <v>2.5718000000000001E-2</v>
      </c>
      <c r="AW172" s="18">
        <v>2.6046400000000001E-2</v>
      </c>
      <c r="AX172" s="18">
        <v>2.70672E-2</v>
      </c>
      <c r="AY172" s="18">
        <v>2.8213200000000001E-2</v>
      </c>
      <c r="AZ172" s="18">
        <v>2.9670800000000001E-2</v>
      </c>
      <c r="BA172" s="18">
        <v>3.1961999999999997E-2</v>
      </c>
      <c r="BB172" s="18">
        <v>3.3663899999999997E-2</v>
      </c>
      <c r="BC172" s="18">
        <v>3.60592E-2</v>
      </c>
      <c r="BD172" s="18">
        <v>3.8533699999999997E-2</v>
      </c>
      <c r="BE172" s="18">
        <v>3.7313199999999998E-2</v>
      </c>
      <c r="BF172" s="18">
        <v>4.0188700000000001E-2</v>
      </c>
      <c r="BG172" s="18">
        <v>4.0188700000000001E-2</v>
      </c>
      <c r="BH172" s="18">
        <v>4.0298800000000003E-2</v>
      </c>
      <c r="BI172" s="18">
        <v>4.0188700000000001E-2</v>
      </c>
      <c r="BJ172" s="18">
        <v>4.0188700000000001E-2</v>
      </c>
      <c r="BK172" s="18">
        <v>4.0188700000000001E-2</v>
      </c>
      <c r="BL172" s="18">
        <v>1.73857243103448E-2</v>
      </c>
      <c r="BM172" s="18">
        <v>1.27369424779667E-2</v>
      </c>
      <c r="BN172" s="18">
        <v>0.97456098304947802</v>
      </c>
      <c r="BO172" s="18">
        <v>0.99819996901945995</v>
      </c>
      <c r="BP172" s="18">
        <v>0.98331352194858501</v>
      </c>
      <c r="BQ172" s="18">
        <v>0</v>
      </c>
      <c r="BR172" s="19">
        <v>3.9119449623848298E-70</v>
      </c>
      <c r="BS172" s="18">
        <v>0</v>
      </c>
      <c r="BT172" s="18">
        <v>7.3506344919867499E-4</v>
      </c>
      <c r="BU172" s="18">
        <v>0.94976910968236095</v>
      </c>
      <c r="BV172" s="18">
        <v>0.94976910968236095</v>
      </c>
      <c r="BW172" s="18">
        <v>2.644956E-3</v>
      </c>
      <c r="BX172" s="19">
        <v>7.0563498921184499E-5</v>
      </c>
      <c r="BY172" s="18">
        <v>3.423358E-3</v>
      </c>
      <c r="BZ172" s="18">
        <v>4.5366269481851801E-4</v>
      </c>
      <c r="CA172" s="18">
        <v>4.5353420000000004E-3</v>
      </c>
      <c r="CB172" s="18">
        <v>5.2657041919386297E-4</v>
      </c>
      <c r="CC172" s="18">
        <v>7.421118E-3</v>
      </c>
      <c r="CD172" s="18">
        <v>1.08090341044887E-3</v>
      </c>
      <c r="CE172" s="18">
        <v>1.0789028000000001E-2</v>
      </c>
      <c r="CF172" s="18">
        <v>9.2730262747390104E-4</v>
      </c>
      <c r="CG172" s="18">
        <v>1.320266E-2</v>
      </c>
      <c r="CH172" s="18">
        <v>5.2226354266787605E-4</v>
      </c>
      <c r="CI172" s="18">
        <v>1.652926E-2</v>
      </c>
      <c r="CJ172" s="18">
        <v>1.61316396345815E-3</v>
      </c>
      <c r="CK172" s="18">
        <v>2.26506E-2</v>
      </c>
      <c r="CL172" s="18">
        <v>2.1852378978042598E-3</v>
      </c>
      <c r="CM172" s="18">
        <v>2.5146419999999999E-2</v>
      </c>
      <c r="CN172" s="18">
        <v>1.6658747617993401E-3</v>
      </c>
      <c r="CO172" s="18">
        <v>3.1913820000000002E-2</v>
      </c>
      <c r="CP172" s="18">
        <v>3.1214981886908098E-3</v>
      </c>
      <c r="CQ172" s="18">
        <v>3.9304619999999998E-2</v>
      </c>
      <c r="CR172" s="18">
        <v>1.3333847932986199E-3</v>
      </c>
      <c r="CS172" s="18">
        <v>4.0188700000000001E-2</v>
      </c>
      <c r="CT172" s="19">
        <v>0</v>
      </c>
    </row>
    <row r="173" spans="1:98" x14ac:dyDescent="0.25">
      <c r="A173" s="18">
        <v>3</v>
      </c>
      <c r="B173" s="18" t="s">
        <v>2176</v>
      </c>
      <c r="C173" s="18" t="s">
        <v>417</v>
      </c>
      <c r="D173" s="18" t="s">
        <v>418</v>
      </c>
      <c r="E173" s="18" t="s">
        <v>18</v>
      </c>
      <c r="F173" s="18">
        <v>1.7150599999999998E-2</v>
      </c>
      <c r="G173" s="18">
        <v>1.7150599999999998E-2</v>
      </c>
      <c r="H173" s="18">
        <v>1.71976E-2</v>
      </c>
      <c r="I173" s="18">
        <v>1.73683E-2</v>
      </c>
      <c r="J173" s="18">
        <v>1.7835699999999999E-2</v>
      </c>
      <c r="K173" s="18">
        <v>1.8521099999999999E-2</v>
      </c>
      <c r="L173" s="18">
        <v>1.9137899999999999E-2</v>
      </c>
      <c r="M173" s="18">
        <v>2.0041799999999999E-2</v>
      </c>
      <c r="N173" s="18">
        <v>2.0518000000000002E-2</v>
      </c>
      <c r="O173" s="18">
        <v>2.0830899999999999E-2</v>
      </c>
      <c r="P173" s="18">
        <v>2.1473800000000001E-2</v>
      </c>
      <c r="Q173" s="18">
        <v>2.2567799999999999E-2</v>
      </c>
      <c r="R173" s="18">
        <v>2.3529399999999999E-2</v>
      </c>
      <c r="S173" s="18">
        <v>2.3693200000000001E-2</v>
      </c>
      <c r="T173" s="18">
        <v>2.4938599999999998E-2</v>
      </c>
      <c r="U173" s="18">
        <v>2.7319599999999999E-2</v>
      </c>
      <c r="V173" s="18">
        <v>2.9983200000000002E-2</v>
      </c>
      <c r="W173" s="18">
        <v>3.1326100000000003E-2</v>
      </c>
      <c r="X173" s="18">
        <v>3.1718299999999998E-2</v>
      </c>
      <c r="Y173" s="18">
        <v>3.3636800000000001E-2</v>
      </c>
      <c r="Z173" s="18">
        <v>3.5520700000000002E-2</v>
      </c>
      <c r="AA173" s="18">
        <v>3.8165400000000002E-2</v>
      </c>
      <c r="AB173" s="18">
        <v>4.0867000000000001E-2</v>
      </c>
      <c r="AC173" s="18">
        <v>4.2840900000000001E-2</v>
      </c>
      <c r="AD173" s="18">
        <v>4.39938E-2</v>
      </c>
      <c r="AE173" s="18">
        <v>4.4959499999999999E-2</v>
      </c>
      <c r="AF173" s="18">
        <v>4.6014699999999999E-2</v>
      </c>
      <c r="AG173" s="18">
        <v>4.86703E-2</v>
      </c>
      <c r="AH173" s="18">
        <v>4.8679300000000002E-2</v>
      </c>
      <c r="AI173" s="18">
        <v>5.1740399999999999E-2</v>
      </c>
      <c r="AJ173" s="18">
        <v>5.3917899999999998E-2</v>
      </c>
      <c r="AK173" s="18">
        <v>5.7411700000000003E-2</v>
      </c>
      <c r="AL173" s="18">
        <v>6.0378500000000002E-2</v>
      </c>
      <c r="AM173" s="18">
        <v>6.4959799999999998E-2</v>
      </c>
      <c r="AN173" s="18">
        <v>5.35138E-2</v>
      </c>
      <c r="AO173" s="18">
        <v>5.3682000000000001E-2</v>
      </c>
      <c r="AP173" s="18">
        <v>5.05513E-2</v>
      </c>
      <c r="AQ173" s="18">
        <v>5.4956400000000002E-2</v>
      </c>
      <c r="AR173" s="18">
        <v>6.28967E-2</v>
      </c>
      <c r="AS173" s="18">
        <v>6.4879400000000004E-2</v>
      </c>
      <c r="AT173" s="18">
        <v>6.2774899999999995E-2</v>
      </c>
      <c r="AU173" s="18">
        <v>6.2849699999999994E-2</v>
      </c>
      <c r="AV173" s="18">
        <v>7.1743600000000005E-2</v>
      </c>
      <c r="AW173" s="18">
        <v>7.2982900000000003E-2</v>
      </c>
      <c r="AX173" s="18">
        <v>8.0216300000000004E-2</v>
      </c>
      <c r="AY173" s="18">
        <v>8.7057300000000004E-2</v>
      </c>
      <c r="AZ173" s="18">
        <v>9.83261E-2</v>
      </c>
      <c r="BA173" s="18">
        <v>0.11455</v>
      </c>
      <c r="BB173" s="18">
        <v>0.13208700000000001</v>
      </c>
      <c r="BC173" s="18">
        <v>0.14643500000000001</v>
      </c>
      <c r="BD173" s="18">
        <v>0.165358</v>
      </c>
      <c r="BE173" s="18">
        <v>0.16328599999999999</v>
      </c>
      <c r="BF173" s="18">
        <v>0.171991</v>
      </c>
      <c r="BG173" s="18">
        <v>0.171991</v>
      </c>
      <c r="BH173" s="18">
        <v>0.172462</v>
      </c>
      <c r="BI173" s="18">
        <v>0.171991</v>
      </c>
      <c r="BJ173" s="18">
        <v>0.171991</v>
      </c>
      <c r="BK173" s="18">
        <v>0.171991</v>
      </c>
      <c r="BL173" s="18">
        <v>6.4907286206896606E-2</v>
      </c>
      <c r="BM173" s="18">
        <v>5.0535640125425101E-2</v>
      </c>
      <c r="BN173" s="18">
        <v>0.893919032963857</v>
      </c>
      <c r="BO173" s="18">
        <v>0.99284587547416403</v>
      </c>
      <c r="BP173" s="18">
        <v>0.96024814303868</v>
      </c>
      <c r="BQ173" s="18">
        <v>0</v>
      </c>
      <c r="BR173" s="18">
        <v>2.1966611749667402E-53</v>
      </c>
      <c r="BS173" s="18">
        <v>0</v>
      </c>
      <c r="BT173" s="18">
        <v>2.6751403734350202E-3</v>
      </c>
      <c r="BU173" s="18">
        <v>0.79909123749503197</v>
      </c>
      <c r="BV173" s="18">
        <v>0.79909123749503197</v>
      </c>
      <c r="BW173" s="18">
        <v>1.7340560000000001E-2</v>
      </c>
      <c r="BX173" s="18">
        <v>2.9092107692637199E-4</v>
      </c>
      <c r="BY173" s="18">
        <v>1.9809940000000002E-2</v>
      </c>
      <c r="BZ173" s="18">
        <v>9.6309574446157796E-4</v>
      </c>
      <c r="CA173" s="18">
        <v>2.324056E-2</v>
      </c>
      <c r="CB173" s="18">
        <v>1.29862410573653E-3</v>
      </c>
      <c r="CC173" s="18">
        <v>3.0796799999999999E-2</v>
      </c>
      <c r="CD173" s="18">
        <v>2.3424231865741101E-3</v>
      </c>
      <c r="CE173" s="18">
        <v>4.0277559999999997E-2</v>
      </c>
      <c r="CF173" s="18">
        <v>3.4575109592017198E-3</v>
      </c>
      <c r="CG173" s="18">
        <v>4.8012840000000001E-2</v>
      </c>
      <c r="CH173" s="18">
        <v>2.6498384267724701E-3</v>
      </c>
      <c r="CI173" s="18">
        <v>5.8036339999999999E-2</v>
      </c>
      <c r="CJ173" s="18">
        <v>4.7755916662755001E-3</v>
      </c>
      <c r="CK173" s="18">
        <v>5.7393159999999999E-2</v>
      </c>
      <c r="CL173" s="18">
        <v>6.1817129092994897E-3</v>
      </c>
      <c r="CM173" s="18">
        <v>7.0113480000000006E-2</v>
      </c>
      <c r="CN173" s="18">
        <v>7.4090331793021501E-3</v>
      </c>
      <c r="CO173" s="18">
        <v>0.11569108</v>
      </c>
      <c r="CP173" s="18">
        <v>2.4169985315820899E-2</v>
      </c>
      <c r="CQ173" s="18">
        <v>0.16901759999999999</v>
      </c>
      <c r="CR173" s="18">
        <v>4.35287310864905E-3</v>
      </c>
      <c r="CS173" s="18">
        <v>0.171991</v>
      </c>
      <c r="CT173" s="19">
        <v>0</v>
      </c>
    </row>
    <row r="174" spans="1:98" x14ac:dyDescent="0.25">
      <c r="A174" s="18">
        <v>30</v>
      </c>
      <c r="B174" s="18" t="s">
        <v>2176</v>
      </c>
      <c r="C174" s="18" t="s">
        <v>451</v>
      </c>
      <c r="D174" s="18" t="s">
        <v>416</v>
      </c>
      <c r="E174" s="18" t="s">
        <v>36</v>
      </c>
      <c r="F174" s="18">
        <v>8.9982099999999995E-3</v>
      </c>
      <c r="G174" s="18">
        <v>8.9982099999999995E-3</v>
      </c>
      <c r="H174" s="18">
        <v>9.0228600000000006E-3</v>
      </c>
      <c r="I174" s="18">
        <v>9.2513000000000005E-3</v>
      </c>
      <c r="J174" s="18">
        <v>9.5703899999999998E-3</v>
      </c>
      <c r="K174" s="18">
        <v>1.0115000000000001E-2</v>
      </c>
      <c r="L174" s="18">
        <v>1.0763200000000001E-2</v>
      </c>
      <c r="M174" s="18">
        <v>1.1746299999999999E-2</v>
      </c>
      <c r="N174" s="18">
        <v>1.1084500000000001E-2</v>
      </c>
      <c r="O174" s="18">
        <v>1.15526E-2</v>
      </c>
      <c r="P174" s="18">
        <v>1.19244E-2</v>
      </c>
      <c r="Q174" s="18">
        <v>1.24735E-2</v>
      </c>
      <c r="R174" s="18">
        <v>1.28954E-2</v>
      </c>
      <c r="S174" s="18">
        <v>1.47203E-2</v>
      </c>
      <c r="T174" s="18">
        <v>1.52549E-2</v>
      </c>
      <c r="U174" s="18">
        <v>1.6375600000000001E-2</v>
      </c>
      <c r="V174" s="18">
        <v>1.7418599999999999E-2</v>
      </c>
      <c r="W174" s="18">
        <v>1.8129900000000001E-2</v>
      </c>
      <c r="X174" s="18">
        <v>1.86231E-2</v>
      </c>
      <c r="Y174" s="18">
        <v>1.99288E-2</v>
      </c>
      <c r="Z174" s="18">
        <v>2.10545E-2</v>
      </c>
      <c r="AA174" s="18">
        <v>2.2106799999999999E-2</v>
      </c>
      <c r="AB174" s="18">
        <v>2.3819099999999999E-2</v>
      </c>
      <c r="AC174" s="18">
        <v>2.4510000000000001E-2</v>
      </c>
      <c r="AD174" s="18">
        <v>2.5206900000000001E-2</v>
      </c>
      <c r="AE174" s="18">
        <v>2.63182E-2</v>
      </c>
      <c r="AF174" s="18">
        <v>2.66085E-2</v>
      </c>
      <c r="AG174" s="18">
        <v>2.7900500000000002E-2</v>
      </c>
      <c r="AH174" s="18">
        <v>2.8993100000000001E-2</v>
      </c>
      <c r="AI174" s="18">
        <v>3.0533899999999999E-2</v>
      </c>
      <c r="AJ174" s="18">
        <v>3.1697299999999998E-2</v>
      </c>
      <c r="AK174" s="18">
        <v>3.22384E-2</v>
      </c>
      <c r="AL174" s="18">
        <v>3.3792700000000002E-2</v>
      </c>
      <c r="AM174" s="18">
        <v>3.23904E-2</v>
      </c>
      <c r="AN174" s="18">
        <v>3.2073200000000003E-2</v>
      </c>
      <c r="AO174" s="18">
        <v>3.3601199999999998E-2</v>
      </c>
      <c r="AP174" s="18">
        <v>3.5738300000000001E-2</v>
      </c>
      <c r="AQ174" s="18">
        <v>3.8072300000000003E-2</v>
      </c>
      <c r="AR174" s="18">
        <v>3.9610199999999998E-2</v>
      </c>
      <c r="AS174" s="18">
        <v>4.0903299999999997E-2</v>
      </c>
      <c r="AT174" s="18">
        <v>4.1662100000000001E-2</v>
      </c>
      <c r="AU174" s="18">
        <v>4.3284799999999998E-2</v>
      </c>
      <c r="AV174" s="18">
        <v>4.4168399999999997E-2</v>
      </c>
      <c r="AW174" s="18">
        <v>4.5289999999999997E-2</v>
      </c>
      <c r="AX174" s="18">
        <v>4.6760999999999997E-2</v>
      </c>
      <c r="AY174" s="18">
        <v>4.9852599999999997E-2</v>
      </c>
      <c r="AZ174" s="18">
        <v>5.3126899999999998E-2</v>
      </c>
      <c r="BA174" s="18">
        <v>5.6319099999999997E-2</v>
      </c>
      <c r="BB174" s="18">
        <v>5.93406E-2</v>
      </c>
      <c r="BC174" s="18">
        <v>6.4990400000000004E-2</v>
      </c>
      <c r="BD174" s="18">
        <v>6.5457500000000002E-2</v>
      </c>
      <c r="BE174" s="18">
        <v>6.8696499999999994E-2</v>
      </c>
      <c r="BF174" s="18">
        <v>7.4040800000000004E-2</v>
      </c>
      <c r="BG174" s="18">
        <v>7.4040800000000004E-2</v>
      </c>
      <c r="BH174" s="18">
        <v>7.4243600000000007E-2</v>
      </c>
      <c r="BI174" s="18">
        <v>7.4040800000000004E-2</v>
      </c>
      <c r="BJ174" s="18">
        <v>7.4040800000000004E-2</v>
      </c>
      <c r="BK174" s="18">
        <v>7.4040800000000004E-2</v>
      </c>
      <c r="BL174" s="18">
        <v>3.3610575344827601E-2</v>
      </c>
      <c r="BM174" s="18">
        <v>2.0971030711541001E-2</v>
      </c>
      <c r="BN174" s="18">
        <v>0.965807244738629</v>
      </c>
      <c r="BO174" s="18">
        <v>0.99832305162969603</v>
      </c>
      <c r="BP174" s="18">
        <v>0.98452748925963196</v>
      </c>
      <c r="BQ174" s="18">
        <v>0</v>
      </c>
      <c r="BR174" s="18">
        <v>5.3926468946386598E-71</v>
      </c>
      <c r="BS174" s="18">
        <v>0</v>
      </c>
      <c r="BT174" s="18">
        <v>1.19939119290041E-3</v>
      </c>
      <c r="BU174" s="18">
        <v>0.93278363398961806</v>
      </c>
      <c r="BV174" s="18">
        <v>0.93278363398961806</v>
      </c>
      <c r="BW174" s="18">
        <v>9.1681939999999993E-3</v>
      </c>
      <c r="BX174" s="18">
        <v>2.4878671674749802E-4</v>
      </c>
      <c r="BY174" s="18">
        <v>1.1052319999999999E-2</v>
      </c>
      <c r="BZ174" s="18">
        <v>6.50976771474988E-4</v>
      </c>
      <c r="CA174" s="18">
        <v>1.3453700000000001E-2</v>
      </c>
      <c r="CB174" s="18">
        <v>1.4542907566920699E-3</v>
      </c>
      <c r="CC174" s="18">
        <v>1.8095199999999999E-2</v>
      </c>
      <c r="CD174" s="18">
        <v>1.3282303245295999E-3</v>
      </c>
      <c r="CE174" s="18">
        <v>2.3339459999999999E-2</v>
      </c>
      <c r="CF174" s="18">
        <v>1.71959613368954E-3</v>
      </c>
      <c r="CG174" s="18">
        <v>2.807084E-2</v>
      </c>
      <c r="CH174" s="18">
        <v>1.74330354729175E-3</v>
      </c>
      <c r="CI174" s="18">
        <v>3.2438399999999999E-2</v>
      </c>
      <c r="CJ174" s="18">
        <v>7.9984885134630403E-4</v>
      </c>
      <c r="CK174" s="18">
        <v>3.7585060000000003E-2</v>
      </c>
      <c r="CL174" s="18">
        <v>2.9424043965777399E-3</v>
      </c>
      <c r="CM174" s="18">
        <v>4.4233260000000003E-2</v>
      </c>
      <c r="CN174" s="18">
        <v>1.93783486602961E-3</v>
      </c>
      <c r="CO174" s="18">
        <v>5.6725919999999999E-2</v>
      </c>
      <c r="CP174" s="18">
        <v>5.8202052469822803E-3</v>
      </c>
      <c r="CQ174" s="18">
        <v>7.1295839999999999E-2</v>
      </c>
      <c r="CR174" s="18">
        <v>4.0187585835678198E-3</v>
      </c>
      <c r="CS174" s="18">
        <v>7.4040800000000004E-2</v>
      </c>
      <c r="CT174" s="19">
        <v>0</v>
      </c>
    </row>
    <row r="175" spans="1:98" x14ac:dyDescent="0.25">
      <c r="A175" s="18">
        <v>31</v>
      </c>
      <c r="B175" s="18" t="s">
        <v>2176</v>
      </c>
      <c r="C175" s="18" t="s">
        <v>452</v>
      </c>
      <c r="D175" s="18" t="s">
        <v>418</v>
      </c>
      <c r="E175" s="18" t="s">
        <v>40</v>
      </c>
      <c r="F175" s="18">
        <v>6.95445E-3</v>
      </c>
      <c r="G175" s="18">
        <v>6.95445E-3</v>
      </c>
      <c r="H175" s="18">
        <v>6.9734999999999997E-3</v>
      </c>
      <c r="I175" s="18">
        <v>6.7728399999999996E-3</v>
      </c>
      <c r="J175" s="18">
        <v>7.0522900000000001E-3</v>
      </c>
      <c r="K175" s="18">
        <v>7.3443900000000001E-3</v>
      </c>
      <c r="L175" s="18">
        <v>7.6880999999999998E-3</v>
      </c>
      <c r="M175" s="18">
        <v>8.1503300000000008E-3</v>
      </c>
      <c r="N175" s="18">
        <v>8.5846800000000008E-3</v>
      </c>
      <c r="O175" s="18">
        <v>9.0910000000000001E-3</v>
      </c>
      <c r="P175" s="18">
        <v>9.6013399999999999E-3</v>
      </c>
      <c r="Q175" s="18">
        <v>1.02588E-2</v>
      </c>
      <c r="R175" s="18">
        <v>1.1088600000000001E-2</v>
      </c>
      <c r="S175" s="18">
        <v>1.2400599999999999E-2</v>
      </c>
      <c r="T175" s="18">
        <v>1.35189E-2</v>
      </c>
      <c r="U175" s="18">
        <v>1.54745E-2</v>
      </c>
      <c r="V175" s="18">
        <v>1.6941500000000002E-2</v>
      </c>
      <c r="W175" s="18">
        <v>1.6427299999999999E-2</v>
      </c>
      <c r="X175" s="18">
        <v>1.6985799999999999E-2</v>
      </c>
      <c r="Y175" s="18">
        <v>1.8344699999999999E-2</v>
      </c>
      <c r="Z175" s="18">
        <v>2.0215500000000001E-2</v>
      </c>
      <c r="AA175" s="18">
        <v>2.2720899999999999E-2</v>
      </c>
      <c r="AB175" s="18">
        <v>2.5253999999999999E-2</v>
      </c>
      <c r="AC175" s="18">
        <v>2.8444500000000001E-2</v>
      </c>
      <c r="AD175" s="18">
        <v>2.8564200000000001E-2</v>
      </c>
      <c r="AE175" s="18">
        <v>3.0248299999999999E-2</v>
      </c>
      <c r="AF175" s="18">
        <v>3.1247E-2</v>
      </c>
      <c r="AG175" s="18">
        <v>3.0035200000000001E-2</v>
      </c>
      <c r="AH175" s="18">
        <v>3.2738299999999998E-2</v>
      </c>
      <c r="AI175" s="18">
        <v>3.6903999999999999E-2</v>
      </c>
      <c r="AJ175" s="18">
        <v>4.0721500000000001E-2</v>
      </c>
      <c r="AK175" s="18">
        <v>4.3510699999999999E-2</v>
      </c>
      <c r="AL175" s="18">
        <v>4.6705000000000003E-2</v>
      </c>
      <c r="AM175" s="18">
        <v>4.8364299999999999E-2</v>
      </c>
      <c r="AN175" s="18">
        <v>5.01792E-2</v>
      </c>
      <c r="AO175" s="18">
        <v>5.1164399999999999E-2</v>
      </c>
      <c r="AP175" s="18">
        <v>5.2766300000000002E-2</v>
      </c>
      <c r="AQ175" s="18">
        <v>5.6791300000000003E-2</v>
      </c>
      <c r="AR175" s="18">
        <v>5.7636100000000003E-2</v>
      </c>
      <c r="AS175" s="18">
        <v>5.9921500000000003E-2</v>
      </c>
      <c r="AT175" s="18">
        <v>6.0607000000000001E-2</v>
      </c>
      <c r="AU175" s="18">
        <v>6.3345799999999994E-2</v>
      </c>
      <c r="AV175" s="18">
        <v>6.3412399999999994E-2</v>
      </c>
      <c r="AW175" s="18">
        <v>6.5107300000000007E-2</v>
      </c>
      <c r="AX175" s="18">
        <v>6.5845100000000004E-2</v>
      </c>
      <c r="AY175" s="18">
        <v>7.2748599999999997E-2</v>
      </c>
      <c r="AZ175" s="18">
        <v>7.8544000000000003E-2</v>
      </c>
      <c r="BA175" s="18">
        <v>8.0236799999999997E-2</v>
      </c>
      <c r="BB175" s="18">
        <v>8.3293500000000006E-2</v>
      </c>
      <c r="BC175" s="18">
        <v>8.6672600000000002E-2</v>
      </c>
      <c r="BD175" s="18">
        <v>8.9425400000000002E-2</v>
      </c>
      <c r="BE175" s="18">
        <v>8.6845800000000001E-2</v>
      </c>
      <c r="BF175" s="18">
        <v>9.4688900000000006E-2</v>
      </c>
      <c r="BG175" s="18">
        <v>9.4688900000000006E-2</v>
      </c>
      <c r="BH175" s="18">
        <v>9.4948299999999999E-2</v>
      </c>
      <c r="BI175" s="18">
        <v>9.4688900000000006E-2</v>
      </c>
      <c r="BJ175" s="18">
        <v>9.4688900000000006E-2</v>
      </c>
      <c r="BK175" s="18">
        <v>9.4688900000000006E-2</v>
      </c>
      <c r="BL175" s="18">
        <v>4.2676161551724101E-2</v>
      </c>
      <c r="BM175" s="18">
        <v>3.06599890753348E-2</v>
      </c>
      <c r="BN175" s="18">
        <v>0.98050711035372295</v>
      </c>
      <c r="BO175" s="18">
        <v>0.998446134239933</v>
      </c>
      <c r="BP175" s="18">
        <v>0.98452748925963196</v>
      </c>
      <c r="BQ175" s="18">
        <v>0</v>
      </c>
      <c r="BR175" s="18">
        <v>6.3903670263221201E-72</v>
      </c>
      <c r="BS175" s="18">
        <v>0</v>
      </c>
      <c r="BT175" s="18">
        <v>1.78021872004674E-3</v>
      </c>
      <c r="BU175" s="18">
        <v>0.96139419345420296</v>
      </c>
      <c r="BV175" s="18">
        <v>0.96139419345420296</v>
      </c>
      <c r="BW175" s="18">
        <v>6.9415060000000001E-3</v>
      </c>
      <c r="BX175" s="19">
        <v>1.02567081122551E-4</v>
      </c>
      <c r="BY175" s="18">
        <v>8.1717000000000005E-3</v>
      </c>
      <c r="BZ175" s="18">
        <v>6.9541937767795897E-4</v>
      </c>
      <c r="CA175" s="18">
        <v>1.1373648E-2</v>
      </c>
      <c r="CB175" s="18">
        <v>1.59075065818625E-3</v>
      </c>
      <c r="CC175" s="18">
        <v>1.6834760000000001E-2</v>
      </c>
      <c r="CD175" s="18">
        <v>1.04048741366727E-3</v>
      </c>
      <c r="CE175" s="18">
        <v>2.5039820000000001E-2</v>
      </c>
      <c r="CF175" s="18">
        <v>3.6300973398794702E-3</v>
      </c>
      <c r="CG175" s="18">
        <v>3.2234560000000002E-2</v>
      </c>
      <c r="CH175" s="18">
        <v>2.82024430909806E-3</v>
      </c>
      <c r="CI175" s="18">
        <v>4.5896140000000002E-2</v>
      </c>
      <c r="CJ175" s="18">
        <v>3.79334596273527E-3</v>
      </c>
      <c r="CK175" s="18">
        <v>5.5655919999999998E-2</v>
      </c>
      <c r="CL175" s="18">
        <v>3.6030899575225702E-3</v>
      </c>
      <c r="CM175" s="18">
        <v>6.3663520000000001E-2</v>
      </c>
      <c r="CN175" s="18">
        <v>2.02176369464881E-3</v>
      </c>
      <c r="CO175" s="18">
        <v>8.0299099999999998E-2</v>
      </c>
      <c r="CP175" s="18">
        <v>5.2364644837905698E-3</v>
      </c>
      <c r="CQ175" s="18">
        <v>9.211946E-2</v>
      </c>
      <c r="CR175" s="18">
        <v>3.7508608562568701E-3</v>
      </c>
      <c r="CS175" s="18">
        <v>9.4688900000000006E-2</v>
      </c>
      <c r="CT175" s="19">
        <v>0</v>
      </c>
    </row>
    <row r="176" spans="1:98" x14ac:dyDescent="0.25">
      <c r="A176" s="18">
        <v>32</v>
      </c>
      <c r="B176" s="18" t="s">
        <v>2176</v>
      </c>
      <c r="C176" s="18" t="s">
        <v>453</v>
      </c>
      <c r="D176" s="18" t="s">
        <v>418</v>
      </c>
      <c r="E176" s="18" t="s">
        <v>62</v>
      </c>
      <c r="F176" s="18">
        <v>6.2865400000000002E-3</v>
      </c>
      <c r="G176" s="18">
        <v>6.2865400000000002E-3</v>
      </c>
      <c r="H176" s="18">
        <v>6.3037700000000002E-3</v>
      </c>
      <c r="I176" s="18">
        <v>6.4314100000000003E-3</v>
      </c>
      <c r="J176" s="18">
        <v>6.5903799999999998E-3</v>
      </c>
      <c r="K176" s="18">
        <v>6.8888600000000001E-3</v>
      </c>
      <c r="L176" s="18">
        <v>6.9323700000000002E-3</v>
      </c>
      <c r="M176" s="18">
        <v>6.95869E-3</v>
      </c>
      <c r="N176" s="18">
        <v>7.17894E-3</v>
      </c>
      <c r="O176" s="18">
        <v>7.30789E-3</v>
      </c>
      <c r="P176" s="18">
        <v>7.7661700000000002E-3</v>
      </c>
      <c r="Q176" s="18">
        <v>7.9217300000000001E-3</v>
      </c>
      <c r="R176" s="18">
        <v>8.0570199999999998E-3</v>
      </c>
      <c r="S176" s="18">
        <v>8.3987599999999999E-3</v>
      </c>
      <c r="T176" s="18">
        <v>8.8569500000000006E-3</v>
      </c>
      <c r="U176" s="18">
        <v>9.4864700000000003E-3</v>
      </c>
      <c r="V176" s="18">
        <v>9.8416600000000003E-3</v>
      </c>
      <c r="W176" s="18">
        <v>1.05732E-2</v>
      </c>
      <c r="X176" s="18">
        <v>1.12546E-2</v>
      </c>
      <c r="Y176" s="18">
        <v>1.1924199999999999E-2</v>
      </c>
      <c r="Z176" s="18">
        <v>1.2799E-2</v>
      </c>
      <c r="AA176" s="18">
        <v>1.3488099999999999E-2</v>
      </c>
      <c r="AB176" s="18">
        <v>1.4147399999999999E-2</v>
      </c>
      <c r="AC176" s="18">
        <v>1.3978600000000001E-2</v>
      </c>
      <c r="AD176" s="18">
        <v>1.4557199999999999E-2</v>
      </c>
      <c r="AE176" s="18">
        <v>1.4307E-2</v>
      </c>
      <c r="AF176" s="18">
        <v>1.4434799999999999E-2</v>
      </c>
      <c r="AG176" s="18">
        <v>1.5807399999999999E-2</v>
      </c>
      <c r="AH176" s="18">
        <v>1.73192E-2</v>
      </c>
      <c r="AI176" s="18">
        <v>1.8053300000000001E-2</v>
      </c>
      <c r="AJ176" s="18">
        <v>1.85162E-2</v>
      </c>
      <c r="AK176" s="18">
        <v>1.8765799999999999E-2</v>
      </c>
      <c r="AL176" s="18">
        <v>1.9805900000000001E-2</v>
      </c>
      <c r="AM176" s="18">
        <v>1.9837299999999999E-2</v>
      </c>
      <c r="AN176" s="18">
        <v>2.00824E-2</v>
      </c>
      <c r="AO176" s="18">
        <v>2.0215299999999999E-2</v>
      </c>
      <c r="AP176" s="18">
        <v>1.84286E-2</v>
      </c>
      <c r="AQ176" s="18">
        <v>2.0307200000000001E-2</v>
      </c>
      <c r="AR176" s="18">
        <v>2.0254100000000001E-2</v>
      </c>
      <c r="AS176" s="18">
        <v>2.0423E-2</v>
      </c>
      <c r="AT176" s="18">
        <v>2.09962E-2</v>
      </c>
      <c r="AU176" s="18">
        <v>2.12327E-2</v>
      </c>
      <c r="AV176" s="18">
        <v>1.9233299999999998E-2</v>
      </c>
      <c r="AW176" s="18">
        <v>1.9653299999999999E-2</v>
      </c>
      <c r="AX176" s="18">
        <v>2.0417299999999999E-2</v>
      </c>
      <c r="AY176" s="18">
        <v>2.1202700000000001E-2</v>
      </c>
      <c r="AZ176" s="18">
        <v>2.2268900000000001E-2</v>
      </c>
      <c r="BA176" s="18">
        <v>2.2889199999999998E-2</v>
      </c>
      <c r="BB176" s="18">
        <v>2.4062E-2</v>
      </c>
      <c r="BC176" s="18">
        <v>2.5526400000000001E-2</v>
      </c>
      <c r="BD176" s="18">
        <v>2.71694E-2</v>
      </c>
      <c r="BE176" s="18">
        <v>2.7469500000000001E-2</v>
      </c>
      <c r="BF176" s="18">
        <v>2.81753E-2</v>
      </c>
      <c r="BG176" s="18">
        <v>2.81753E-2</v>
      </c>
      <c r="BH176" s="18">
        <v>2.82525E-2</v>
      </c>
      <c r="BI176" s="18">
        <v>2.81753E-2</v>
      </c>
      <c r="BJ176" s="18">
        <v>2.81753E-2</v>
      </c>
      <c r="BK176" s="18">
        <v>2.81753E-2</v>
      </c>
      <c r="BL176" s="18">
        <v>1.63452387931034E-2</v>
      </c>
      <c r="BM176" s="18">
        <v>7.2549818985814304E-3</v>
      </c>
      <c r="BN176" s="18">
        <v>0.98553525166555001</v>
      </c>
      <c r="BO176" s="18">
        <v>0.98995343413360204</v>
      </c>
      <c r="BP176" s="18">
        <v>0.95417830648344104</v>
      </c>
      <c r="BQ176" s="18">
        <v>0</v>
      </c>
      <c r="BR176" s="19">
        <v>2.84600289807406E-49</v>
      </c>
      <c r="BS176" s="18">
        <v>0</v>
      </c>
      <c r="BT176" s="18">
        <v>4.2340805592297102E-4</v>
      </c>
      <c r="BU176" s="18">
        <v>0.97127973227547604</v>
      </c>
      <c r="BV176" s="18">
        <v>0.97127973227547604</v>
      </c>
      <c r="BW176" s="18">
        <v>6.3797280000000003E-3</v>
      </c>
      <c r="BX176" s="18">
        <v>1.32460294692409E-4</v>
      </c>
      <c r="BY176" s="18">
        <v>7.0533499999999999E-3</v>
      </c>
      <c r="BZ176" s="18">
        <v>1.8111950184891701E-4</v>
      </c>
      <c r="CA176" s="18">
        <v>8.2001260000000003E-3</v>
      </c>
      <c r="CB176" s="18">
        <v>4.3507893045974998E-4</v>
      </c>
      <c r="CC176" s="18">
        <v>1.0616026000000001E-2</v>
      </c>
      <c r="CD176" s="18">
        <v>9.9955858921826099E-4</v>
      </c>
      <c r="CE176" s="18">
        <v>1.379406E-2</v>
      </c>
      <c r="CF176" s="18">
        <v>6.7547071587153204E-4</v>
      </c>
      <c r="CG176" s="18">
        <v>1.598434E-2</v>
      </c>
      <c r="CH176" s="18">
        <v>1.6813906559749901E-3</v>
      </c>
      <c r="CI176" s="18">
        <v>1.9401519999999998E-2</v>
      </c>
      <c r="CJ176" s="18">
        <v>7.0798241291715697E-4</v>
      </c>
      <c r="CK176" s="18">
        <v>1.9925640000000001E-2</v>
      </c>
      <c r="CL176" s="18">
        <v>8.4051660483300402E-4</v>
      </c>
      <c r="CM176" s="18">
        <v>2.0306560000000001E-2</v>
      </c>
      <c r="CN176" s="18">
        <v>8.5502012140066096E-4</v>
      </c>
      <c r="CO176" s="18">
        <v>2.318984E-2</v>
      </c>
      <c r="CP176" s="18">
        <v>1.66638950818829E-3</v>
      </c>
      <c r="CQ176" s="18">
        <v>2.7848399999999999E-2</v>
      </c>
      <c r="CR176" s="18">
        <v>4.9538627352804202E-4</v>
      </c>
      <c r="CS176" s="18">
        <v>2.81753E-2</v>
      </c>
      <c r="CT176" s="18">
        <v>0</v>
      </c>
    </row>
    <row r="177" spans="1:98" x14ac:dyDescent="0.25">
      <c r="A177" s="18">
        <v>33</v>
      </c>
      <c r="B177" s="18" t="s">
        <v>2176</v>
      </c>
      <c r="C177" s="18" t="s">
        <v>454</v>
      </c>
      <c r="D177" s="18" t="s">
        <v>412</v>
      </c>
      <c r="E177" s="18" t="s">
        <v>58</v>
      </c>
      <c r="F177" s="18">
        <v>1.82107</v>
      </c>
      <c r="G177" s="18">
        <v>1.82107</v>
      </c>
      <c r="H177" s="18">
        <v>1.82606</v>
      </c>
      <c r="I177" s="18">
        <v>1.8507199999999999</v>
      </c>
      <c r="J177" s="18">
        <v>1.89544</v>
      </c>
      <c r="K177" s="18">
        <v>1.9579800000000001</v>
      </c>
      <c r="L177" s="18">
        <v>2.0413999999999999</v>
      </c>
      <c r="M177" s="18">
        <v>2.1348400000000001</v>
      </c>
      <c r="N177" s="18">
        <v>2.2442299999999999</v>
      </c>
      <c r="O177" s="18">
        <v>2.33141</v>
      </c>
      <c r="P177" s="18">
        <v>2.43702</v>
      </c>
      <c r="Q177" s="18">
        <v>2.5516999999999999</v>
      </c>
      <c r="R177" s="18">
        <v>2.6718899999999999</v>
      </c>
      <c r="S177" s="18">
        <v>2.80396</v>
      </c>
      <c r="T177" s="18">
        <v>2.9482300000000001</v>
      </c>
      <c r="U177" s="18">
        <v>3.11063</v>
      </c>
      <c r="V177" s="18">
        <v>3.3250199999999999</v>
      </c>
      <c r="W177" s="18">
        <v>3.4206799999999999</v>
      </c>
      <c r="X177" s="18">
        <v>3.6354000000000002</v>
      </c>
      <c r="Y177" s="18">
        <v>3.70024</v>
      </c>
      <c r="Z177" s="18">
        <v>3.7760400000000001</v>
      </c>
      <c r="AA177" s="18">
        <v>3.9350399999999999</v>
      </c>
      <c r="AB177" s="18">
        <v>4.1077899999999996</v>
      </c>
      <c r="AC177" s="18">
        <v>4.27555</v>
      </c>
      <c r="AD177" s="18">
        <v>4.3258099999999997</v>
      </c>
      <c r="AE177" s="18">
        <v>4.4655899999999997</v>
      </c>
      <c r="AF177" s="18">
        <v>4.5654500000000002</v>
      </c>
      <c r="AG177" s="18">
        <v>4.6383099999999997</v>
      </c>
      <c r="AH177" s="18">
        <v>4.74186</v>
      </c>
      <c r="AI177" s="18">
        <v>4.9900200000000003</v>
      </c>
      <c r="AJ177" s="18">
        <v>5.3074399999999997</v>
      </c>
      <c r="AK177" s="18">
        <v>5.5354599999999996</v>
      </c>
      <c r="AL177" s="18">
        <v>5.6591100000000001</v>
      </c>
      <c r="AM177" s="18">
        <v>5.7483599999999999</v>
      </c>
      <c r="AN177" s="18">
        <v>5.7439799999999996</v>
      </c>
      <c r="AO177" s="18">
        <v>5.7480399999999996</v>
      </c>
      <c r="AP177" s="18">
        <v>5.8017899999999996</v>
      </c>
      <c r="AQ177" s="18">
        <v>5.9164500000000002</v>
      </c>
      <c r="AR177" s="18">
        <v>6.02712</v>
      </c>
      <c r="AS177" s="18">
        <v>6.1383900000000002</v>
      </c>
      <c r="AT177" s="18">
        <v>6.1186999999999996</v>
      </c>
      <c r="AU177" s="18">
        <v>6.2958999999999996</v>
      </c>
      <c r="AV177" s="18">
        <v>6.5223500000000003</v>
      </c>
      <c r="AW177" s="18">
        <v>6.5415299999999998</v>
      </c>
      <c r="AX177" s="18">
        <v>6.64771</v>
      </c>
      <c r="AY177" s="18">
        <v>7.0404799999999996</v>
      </c>
      <c r="AZ177" s="18">
        <v>7.3896300000000004</v>
      </c>
      <c r="BA177" s="18">
        <v>7.7500499999999999</v>
      </c>
      <c r="BB177" s="18">
        <v>8.0832099999999993</v>
      </c>
      <c r="BC177" s="18">
        <v>8.4083699999999997</v>
      </c>
      <c r="BD177" s="18">
        <v>8.5936800000000009</v>
      </c>
      <c r="BE177" s="18">
        <v>8.3334899999999994</v>
      </c>
      <c r="BF177" s="18">
        <v>8.8056900000000002</v>
      </c>
      <c r="BG177" s="18">
        <v>8.8056900000000002</v>
      </c>
      <c r="BH177" s="18">
        <v>8.8298199999999998</v>
      </c>
      <c r="BI177" s="18">
        <v>8.8056900000000002</v>
      </c>
      <c r="BJ177" s="18">
        <v>8.8056900000000002</v>
      </c>
      <c r="BK177" s="18">
        <v>8.8056900000000002</v>
      </c>
      <c r="BL177" s="18">
        <v>5.0441372413793104</v>
      </c>
      <c r="BM177" s="18">
        <v>2.2999198365990301</v>
      </c>
      <c r="BN177" s="18">
        <v>0.99270354213560197</v>
      </c>
      <c r="BO177" s="18">
        <v>0.99869229946040605</v>
      </c>
      <c r="BP177" s="18">
        <v>0.98695542388172797</v>
      </c>
      <c r="BQ177" s="18">
        <v>0</v>
      </c>
      <c r="BR177" s="19">
        <v>5.1235950295178001E-74</v>
      </c>
      <c r="BS177" s="18">
        <v>0</v>
      </c>
      <c r="BT177" s="18">
        <v>0.13520192992709601</v>
      </c>
      <c r="BU177" s="18">
        <v>0.98546032256856797</v>
      </c>
      <c r="BV177" s="18">
        <v>0.98546032256856797</v>
      </c>
      <c r="BW177" s="18">
        <v>1.8428720000000001</v>
      </c>
      <c r="BX177" s="18">
        <v>3.1852329114210799E-2</v>
      </c>
      <c r="BY177" s="18">
        <v>2.141972</v>
      </c>
      <c r="BZ177" s="18">
        <v>0.15030144966034101</v>
      </c>
      <c r="CA177" s="18">
        <v>2.6825600000000001</v>
      </c>
      <c r="CB177" s="18">
        <v>0.20177127459081001</v>
      </c>
      <c r="CC177" s="18">
        <v>3.4383940000000002</v>
      </c>
      <c r="CD177" s="18">
        <v>0.23873174334386299</v>
      </c>
      <c r="CE177" s="18">
        <v>4.0840459999999998</v>
      </c>
      <c r="CF177" s="18">
        <v>0.230628421557275</v>
      </c>
      <c r="CG177" s="18">
        <v>4.6802460000000004</v>
      </c>
      <c r="CH177" s="18">
        <v>0.20048077471418599</v>
      </c>
      <c r="CI177" s="18">
        <v>5.5988699999999998</v>
      </c>
      <c r="CJ177" s="18">
        <v>0.1843809255319</v>
      </c>
      <c r="CK177" s="18">
        <v>5.9263579999999996</v>
      </c>
      <c r="CL177" s="18">
        <v>0.16009623190444</v>
      </c>
      <c r="CM177" s="18">
        <v>6.4252380000000002</v>
      </c>
      <c r="CN177" s="18">
        <v>0.21397559690301199</v>
      </c>
      <c r="CO177" s="18">
        <v>7.7343479999999998</v>
      </c>
      <c r="CP177" s="18">
        <v>0.542342190245236</v>
      </c>
      <c r="CQ177" s="18">
        <v>8.6736740000000001</v>
      </c>
      <c r="CR177" s="18">
        <v>0.21293321471766699</v>
      </c>
      <c r="CS177" s="18">
        <v>8.8056900000000002</v>
      </c>
      <c r="CT177" s="18">
        <v>0</v>
      </c>
    </row>
    <row r="178" spans="1:98" x14ac:dyDescent="0.25">
      <c r="A178" s="18">
        <v>34</v>
      </c>
      <c r="B178" s="18" t="s">
        <v>2176</v>
      </c>
      <c r="C178" s="18" t="s">
        <v>455</v>
      </c>
      <c r="D178" s="18" t="s">
        <v>412</v>
      </c>
      <c r="E178" s="18" t="s">
        <v>336</v>
      </c>
      <c r="F178" s="18">
        <v>0.194468</v>
      </c>
      <c r="G178" s="18">
        <v>0.194468</v>
      </c>
      <c r="H178" s="18">
        <v>0.19500100000000001</v>
      </c>
      <c r="I178" s="18">
        <v>0.20356299999999999</v>
      </c>
      <c r="J178" s="18">
        <v>0.21280199999999999</v>
      </c>
      <c r="K178" s="18">
        <v>0.222662</v>
      </c>
      <c r="L178" s="18">
        <v>0.23272100000000001</v>
      </c>
      <c r="M178" s="18">
        <v>0.24329400000000001</v>
      </c>
      <c r="N178" s="18">
        <v>0.251523</v>
      </c>
      <c r="O178" s="18">
        <v>0.25959300000000002</v>
      </c>
      <c r="P178" s="18">
        <v>0.267123</v>
      </c>
      <c r="Q178" s="18">
        <v>0.27607100000000001</v>
      </c>
      <c r="R178" s="18">
        <v>0.28671799999999997</v>
      </c>
      <c r="S178" s="18">
        <v>0.30407800000000001</v>
      </c>
      <c r="T178" s="18">
        <v>0.32466</v>
      </c>
      <c r="U178" s="18">
        <v>0.35628500000000002</v>
      </c>
      <c r="V178" s="18">
        <v>0.37210399999999999</v>
      </c>
      <c r="W178" s="18">
        <v>0.38902300000000001</v>
      </c>
      <c r="X178" s="18">
        <v>0.39601199999999998</v>
      </c>
      <c r="Y178" s="18">
        <v>0.40591300000000002</v>
      </c>
      <c r="Z178" s="18">
        <v>0.44613599999999998</v>
      </c>
      <c r="AA178" s="18">
        <v>0.46368100000000001</v>
      </c>
      <c r="AB178" s="18">
        <v>0.47315000000000002</v>
      </c>
      <c r="AC178" s="18">
        <v>0.45990700000000001</v>
      </c>
      <c r="AD178" s="18">
        <v>0.46285700000000002</v>
      </c>
      <c r="AE178" s="18">
        <v>0.46457300000000001</v>
      </c>
      <c r="AF178" s="18">
        <v>0.46067200000000003</v>
      </c>
      <c r="AG178" s="18">
        <v>0.468364</v>
      </c>
      <c r="AH178" s="18">
        <v>0.52449400000000002</v>
      </c>
      <c r="AI178" s="18">
        <v>0.56354800000000005</v>
      </c>
      <c r="AJ178" s="18">
        <v>0.58067000000000002</v>
      </c>
      <c r="AK178" s="18">
        <v>0.57835499999999995</v>
      </c>
      <c r="AL178" s="18">
        <v>0.62622599999999995</v>
      </c>
      <c r="AM178" s="18">
        <v>0.63283599999999995</v>
      </c>
      <c r="AN178" s="18">
        <v>0.64633200000000002</v>
      </c>
      <c r="AO178" s="18">
        <v>0.64301699999999995</v>
      </c>
      <c r="AP178" s="18">
        <v>0.66558399999999995</v>
      </c>
      <c r="AQ178" s="18">
        <v>0.70285399999999998</v>
      </c>
      <c r="AR178" s="18">
        <v>0.69967599999999996</v>
      </c>
      <c r="AS178" s="18">
        <v>0.67420500000000005</v>
      </c>
      <c r="AT178" s="18">
        <v>0.68176199999999998</v>
      </c>
      <c r="AU178" s="18">
        <v>0.68033600000000005</v>
      </c>
      <c r="AV178" s="18">
        <v>0.66674299999999997</v>
      </c>
      <c r="AW178" s="18">
        <v>0.67396</v>
      </c>
      <c r="AX178" s="18">
        <v>0.69449099999999997</v>
      </c>
      <c r="AY178" s="18">
        <v>0.73308200000000001</v>
      </c>
      <c r="AZ178" s="18">
        <v>0.76227599999999995</v>
      </c>
      <c r="BA178" s="18">
        <v>0.77310699999999999</v>
      </c>
      <c r="BB178" s="18">
        <v>0.78777699999999995</v>
      </c>
      <c r="BC178" s="18">
        <v>0.81463099999999999</v>
      </c>
      <c r="BD178" s="18">
        <v>0.84975500000000004</v>
      </c>
      <c r="BE178" s="18">
        <v>0.841144</v>
      </c>
      <c r="BF178" s="18">
        <v>0.85538999999999998</v>
      </c>
      <c r="BG178" s="18">
        <v>0.85538999999999998</v>
      </c>
      <c r="BH178" s="18">
        <v>0.85773299999999997</v>
      </c>
      <c r="BI178" s="18">
        <v>0.85538999999999998</v>
      </c>
      <c r="BJ178" s="18">
        <v>0.85538999999999998</v>
      </c>
      <c r="BK178" s="18">
        <v>0.85538999999999998</v>
      </c>
      <c r="BL178" s="18">
        <v>0.53308562068965504</v>
      </c>
      <c r="BM178" s="18">
        <v>0.22127099059257299</v>
      </c>
      <c r="BN178" s="18">
        <v>0.99297747019693605</v>
      </c>
      <c r="BO178" s="18">
        <v>0.99321512330487405</v>
      </c>
      <c r="BP178" s="18">
        <v>0.95296433917239398</v>
      </c>
      <c r="BQ178" s="18">
        <v>0</v>
      </c>
      <c r="BR178" s="18">
        <v>5.0055654668474901E-54</v>
      </c>
      <c r="BS178" s="18">
        <v>0</v>
      </c>
      <c r="BT178" s="18">
        <v>1.3011114399089399E-2</v>
      </c>
      <c r="BU178" s="18">
        <v>0.98600425631870503</v>
      </c>
      <c r="BV178" s="18">
        <v>0.98600425631870503</v>
      </c>
      <c r="BW178" s="18">
        <v>0.2000604</v>
      </c>
      <c r="BX178" s="18">
        <v>8.1049981677974395E-3</v>
      </c>
      <c r="BY178" s="18">
        <v>0.2419586</v>
      </c>
      <c r="BZ178" s="18">
        <v>1.46792807146672E-2</v>
      </c>
      <c r="CA178" s="18">
        <v>0.29172999999999999</v>
      </c>
      <c r="CB178" s="18">
        <v>2.2981986848399302E-2</v>
      </c>
      <c r="CC178" s="18">
        <v>0.38386740000000003</v>
      </c>
      <c r="CD178" s="18">
        <v>1.97436468845044E-2</v>
      </c>
      <c r="CE178" s="18">
        <v>0.46114620000000001</v>
      </c>
      <c r="CF178" s="18">
        <v>9.7504484871210103E-3</v>
      </c>
      <c r="CG178" s="18">
        <v>0.4963302</v>
      </c>
      <c r="CH178" s="18">
        <v>4.5753599827773099E-2</v>
      </c>
      <c r="CI178" s="18">
        <v>0.61288379999999998</v>
      </c>
      <c r="CJ178" s="18">
        <v>3.1324326045423498E-2</v>
      </c>
      <c r="CK178" s="18">
        <v>0.67706719999999998</v>
      </c>
      <c r="CL178" s="18">
        <v>2.4877646003993201E-2</v>
      </c>
      <c r="CM178" s="18">
        <v>0.67945840000000002</v>
      </c>
      <c r="CN178" s="18">
        <v>1.02952612545773E-2</v>
      </c>
      <c r="CO178" s="18">
        <v>0.77417460000000005</v>
      </c>
      <c r="CP178" s="18">
        <v>3.0220290423819501E-2</v>
      </c>
      <c r="CQ178" s="18">
        <v>0.85188240000000004</v>
      </c>
      <c r="CR178" s="18">
        <v>6.6834703036670797E-3</v>
      </c>
      <c r="CS178" s="18">
        <v>0.85538999999999998</v>
      </c>
      <c r="CT178" s="19">
        <v>0</v>
      </c>
    </row>
    <row r="179" spans="1:98" x14ac:dyDescent="0.25">
      <c r="A179" s="18">
        <v>35</v>
      </c>
      <c r="B179" s="18" t="s">
        <v>2176</v>
      </c>
      <c r="C179" s="18" t="s">
        <v>456</v>
      </c>
      <c r="D179" s="18" t="s">
        <v>426</v>
      </c>
      <c r="E179" s="18" t="s">
        <v>68</v>
      </c>
      <c r="F179" s="18">
        <v>0.247304</v>
      </c>
      <c r="G179" s="18">
        <v>0.247304</v>
      </c>
      <c r="H179" s="18">
        <v>0.24798100000000001</v>
      </c>
      <c r="I179" s="18">
        <v>0.262519</v>
      </c>
      <c r="J179" s="18">
        <v>0.27849600000000002</v>
      </c>
      <c r="K179" s="18">
        <v>0.28309699999999999</v>
      </c>
      <c r="L179" s="18">
        <v>0.29477199999999998</v>
      </c>
      <c r="M179" s="18">
        <v>0.30387500000000001</v>
      </c>
      <c r="N179" s="18">
        <v>0.32724500000000001</v>
      </c>
      <c r="O179" s="18">
        <v>0.32961699999999999</v>
      </c>
      <c r="P179" s="18">
        <v>0.33668300000000001</v>
      </c>
      <c r="Q179" s="18">
        <v>0.35761999999999999</v>
      </c>
      <c r="R179" s="18">
        <v>0.37239100000000003</v>
      </c>
      <c r="S179" s="18">
        <v>0.44072699999999998</v>
      </c>
      <c r="T179" s="18">
        <v>0.45652900000000002</v>
      </c>
      <c r="U179" s="18">
        <v>0.51188400000000001</v>
      </c>
      <c r="V179" s="18">
        <v>0.51025500000000001</v>
      </c>
      <c r="W179" s="18">
        <v>0.40628199999999998</v>
      </c>
      <c r="X179" s="18">
        <v>0.45111699999999999</v>
      </c>
      <c r="Y179" s="18">
        <v>0.50078800000000001</v>
      </c>
      <c r="Z179" s="18">
        <v>0.52878099999999995</v>
      </c>
      <c r="AA179" s="18">
        <v>0.58584400000000003</v>
      </c>
      <c r="AB179" s="18">
        <v>0.644733</v>
      </c>
      <c r="AC179" s="18">
        <v>0.68748799999999999</v>
      </c>
      <c r="AD179" s="18">
        <v>0.63287899999999997</v>
      </c>
      <c r="AE179" s="18">
        <v>0.60092000000000001</v>
      </c>
      <c r="AF179" s="18">
        <v>0.603773</v>
      </c>
      <c r="AG179" s="18">
        <v>0.583754</v>
      </c>
      <c r="AH179" s="18">
        <v>0.60445300000000002</v>
      </c>
      <c r="AI179" s="18">
        <v>0.64370400000000005</v>
      </c>
      <c r="AJ179" s="18">
        <v>0.68557800000000002</v>
      </c>
      <c r="AK179" s="18">
        <v>0.72769399999999995</v>
      </c>
      <c r="AL179" s="18">
        <v>0.76139800000000002</v>
      </c>
      <c r="AM179" s="18">
        <v>0.80690799999999996</v>
      </c>
      <c r="AN179" s="18">
        <v>0.870838</v>
      </c>
      <c r="AO179" s="18">
        <v>0.902698</v>
      </c>
      <c r="AP179" s="18">
        <v>0.95723899999999995</v>
      </c>
      <c r="AQ179" s="18">
        <v>1.0498099999999999</v>
      </c>
      <c r="AR179" s="18">
        <v>1.08416</v>
      </c>
      <c r="AS179" s="18">
        <v>1.1294</v>
      </c>
      <c r="AT179" s="18">
        <v>1.12757</v>
      </c>
      <c r="AU179" s="18">
        <v>1.11158</v>
      </c>
      <c r="AV179" s="18">
        <v>1.1316200000000001</v>
      </c>
      <c r="AW179" s="18">
        <v>1.11137</v>
      </c>
      <c r="AX179" s="18">
        <v>1.1147899999999999</v>
      </c>
      <c r="AY179" s="18">
        <v>1.1577900000000001</v>
      </c>
      <c r="AZ179" s="18">
        <v>1.26233</v>
      </c>
      <c r="BA179" s="18">
        <v>1.35785</v>
      </c>
      <c r="BB179" s="18">
        <v>1.46197</v>
      </c>
      <c r="BC179" s="18">
        <v>1.5259</v>
      </c>
      <c r="BD179" s="18">
        <v>1.55535</v>
      </c>
      <c r="BE179" s="18">
        <v>1.5387299999999999</v>
      </c>
      <c r="BF179" s="18">
        <v>1.6864600000000001</v>
      </c>
      <c r="BG179" s="18">
        <v>1.6864600000000001</v>
      </c>
      <c r="BH179" s="18">
        <v>1.6910799999999999</v>
      </c>
      <c r="BI179" s="18">
        <v>1.6864600000000001</v>
      </c>
      <c r="BJ179" s="18">
        <v>1.6864600000000001</v>
      </c>
      <c r="BK179" s="18">
        <v>1.6864600000000001</v>
      </c>
      <c r="BL179" s="18">
        <v>0.82480634482758597</v>
      </c>
      <c r="BM179" s="18">
        <v>0.47163395662431601</v>
      </c>
      <c r="BN179" s="18">
        <v>0.970011771702458</v>
      </c>
      <c r="BO179" s="18">
        <v>0.99130734284620603</v>
      </c>
      <c r="BP179" s="18">
        <v>0.94325260068401295</v>
      </c>
      <c r="BQ179" s="18">
        <v>0</v>
      </c>
      <c r="BR179" s="18">
        <v>5.0316555916649801E-51</v>
      </c>
      <c r="BS179" s="18">
        <v>0</v>
      </c>
      <c r="BT179" s="18">
        <v>2.7091477498538599E-2</v>
      </c>
      <c r="BU179" s="18">
        <v>0.94092283724133796</v>
      </c>
      <c r="BV179" s="18">
        <v>0.94092283724133796</v>
      </c>
      <c r="BW179" s="18">
        <v>0.25672080000000003</v>
      </c>
      <c r="BX179" s="18">
        <v>1.3797778868354101E-2</v>
      </c>
      <c r="BY179" s="18">
        <v>0.30772119999999997</v>
      </c>
      <c r="BZ179" s="18">
        <v>2.03065942787066E-2</v>
      </c>
      <c r="CA179" s="18">
        <v>0.39278999999999997</v>
      </c>
      <c r="CB179" s="18">
        <v>5.2824377989712297E-2</v>
      </c>
      <c r="CC179" s="18">
        <v>0.47606520000000002</v>
      </c>
      <c r="CD179" s="18">
        <v>4.6247306361560103E-2</v>
      </c>
      <c r="CE179" s="18">
        <v>0.61594499999999996</v>
      </c>
      <c r="CF179" s="18">
        <v>6.06991417690564E-2</v>
      </c>
      <c r="CG179" s="18">
        <v>0.60732079999999999</v>
      </c>
      <c r="CH179" s="18">
        <v>2.2027895421487701E-2</v>
      </c>
      <c r="CI179" s="18">
        <v>0.77048320000000003</v>
      </c>
      <c r="CJ179" s="18">
        <v>7.1624369841555999E-2</v>
      </c>
      <c r="CK179" s="18">
        <v>1.0246614000000001</v>
      </c>
      <c r="CL179" s="18">
        <v>9.29563886658685E-2</v>
      </c>
      <c r="CM179" s="18">
        <v>1.119386</v>
      </c>
      <c r="CN179" s="18">
        <v>9.5257771336516393E-3</v>
      </c>
      <c r="CO179" s="18">
        <v>1.3531679999999999</v>
      </c>
      <c r="CP179" s="18">
        <v>0.148425271837379</v>
      </c>
      <c r="CQ179" s="18">
        <v>1.631616</v>
      </c>
      <c r="CR179" s="18">
        <v>7.7453224142058796E-2</v>
      </c>
      <c r="CS179" s="18">
        <v>1.6864600000000001</v>
      </c>
      <c r="CT179" s="18">
        <v>0</v>
      </c>
    </row>
    <row r="180" spans="1:98" x14ac:dyDescent="0.25">
      <c r="A180" s="18">
        <v>36</v>
      </c>
      <c r="B180" s="18" t="s">
        <v>2176</v>
      </c>
      <c r="C180" s="18" t="s">
        <v>457</v>
      </c>
      <c r="D180" s="18" t="s">
        <v>458</v>
      </c>
      <c r="E180" s="18" t="s">
        <v>406</v>
      </c>
      <c r="F180" s="18">
        <v>8.4512699999999992</v>
      </c>
      <c r="G180" s="18">
        <v>8.4512699999999992</v>
      </c>
      <c r="H180" s="18">
        <v>8.4744299999999999</v>
      </c>
      <c r="I180" s="18">
        <v>7.8571999999999997</v>
      </c>
      <c r="J180" s="18">
        <v>7.80687</v>
      </c>
      <c r="K180" s="18">
        <v>8.1083400000000001</v>
      </c>
      <c r="L180" s="18">
        <v>8.65747</v>
      </c>
      <c r="M180" s="18">
        <v>9.3401200000000006</v>
      </c>
      <c r="N180" s="18">
        <v>9.7584400000000002</v>
      </c>
      <c r="O180" s="18">
        <v>9.8017299999999992</v>
      </c>
      <c r="P180" s="18">
        <v>9.8849699999999991</v>
      </c>
      <c r="Q180" s="18">
        <v>10.443300000000001</v>
      </c>
      <c r="R180" s="18">
        <v>11.1379</v>
      </c>
      <c r="S180" s="18">
        <v>13.192399999999999</v>
      </c>
      <c r="T180" s="18">
        <v>13.963900000000001</v>
      </c>
      <c r="U180" s="18">
        <v>15.0807</v>
      </c>
      <c r="V180" s="18">
        <v>15.4855</v>
      </c>
      <c r="W180" s="18">
        <v>16.3598</v>
      </c>
      <c r="X180" s="18">
        <v>16.28</v>
      </c>
      <c r="Y180" s="18">
        <v>17.1615</v>
      </c>
      <c r="Z180" s="18">
        <v>16.6374</v>
      </c>
      <c r="AA180" s="18">
        <v>17.7424</v>
      </c>
      <c r="AB180" s="18">
        <v>18.3248</v>
      </c>
      <c r="AC180" s="18">
        <v>18.657299999999999</v>
      </c>
      <c r="AD180" s="18">
        <v>19.126899999999999</v>
      </c>
      <c r="AE180" s="18">
        <v>20.055299999999999</v>
      </c>
      <c r="AF180" s="18">
        <v>21.075700000000001</v>
      </c>
      <c r="AG180" s="18">
        <v>22.535299999999999</v>
      </c>
      <c r="AH180" s="18">
        <v>22.650200000000002</v>
      </c>
      <c r="AI180" s="18">
        <v>22.338999999999999</v>
      </c>
      <c r="AJ180" s="18">
        <v>23.613800000000001</v>
      </c>
      <c r="AK180" s="18">
        <v>24.673500000000001</v>
      </c>
      <c r="AL180" s="18">
        <v>25.269400000000001</v>
      </c>
      <c r="AM180" s="18">
        <v>26.017900000000001</v>
      </c>
      <c r="AN180" s="18">
        <v>27.206099999999999</v>
      </c>
      <c r="AO180" s="18">
        <v>27.875399999999999</v>
      </c>
      <c r="AP180" s="18">
        <v>30.246400000000001</v>
      </c>
      <c r="AQ180" s="18">
        <v>33.067500000000003</v>
      </c>
      <c r="AR180" s="18">
        <v>35.044499999999999</v>
      </c>
      <c r="AS180" s="18">
        <v>36.4602</v>
      </c>
      <c r="AT180" s="18">
        <v>37.467100000000002</v>
      </c>
      <c r="AU180" s="18">
        <v>38.451799999999999</v>
      </c>
      <c r="AV180" s="18">
        <v>39.959699999999998</v>
      </c>
      <c r="AW180" s="18">
        <v>41.487699999999997</v>
      </c>
      <c r="AX180" s="18">
        <v>43.050600000000003</v>
      </c>
      <c r="AY180" s="18">
        <v>45.121000000000002</v>
      </c>
      <c r="AZ180" s="18">
        <v>47.896700000000003</v>
      </c>
      <c r="BA180" s="18">
        <v>50.633400000000002</v>
      </c>
      <c r="BB180" s="18">
        <v>54.033900000000003</v>
      </c>
      <c r="BC180" s="18">
        <v>58.8474</v>
      </c>
      <c r="BD180" s="18">
        <v>64.078400000000002</v>
      </c>
      <c r="BE180" s="18">
        <v>66.542699999999996</v>
      </c>
      <c r="BF180" s="18">
        <v>70.380399999999995</v>
      </c>
      <c r="BG180" s="18">
        <v>70.380399999999995</v>
      </c>
      <c r="BH180" s="18">
        <v>70.573300000000003</v>
      </c>
      <c r="BI180" s="18">
        <v>70.380399999999995</v>
      </c>
      <c r="BJ180" s="18">
        <v>70.380399999999995</v>
      </c>
      <c r="BK180" s="18">
        <v>70.380399999999995</v>
      </c>
      <c r="BL180" s="18">
        <v>29.730376034482799</v>
      </c>
      <c r="BM180" s="18">
        <v>20.377613497020199</v>
      </c>
      <c r="BN180" s="18">
        <v>0.94491220630302397</v>
      </c>
      <c r="BO180" s="18">
        <v>0.99709222552733001</v>
      </c>
      <c r="BP180" s="18">
        <v>0.97602971808229899</v>
      </c>
      <c r="BQ180" s="18">
        <v>0</v>
      </c>
      <c r="BR180" s="18">
        <v>2.6180372192644301E-64</v>
      </c>
      <c r="BS180" s="18">
        <v>0</v>
      </c>
      <c r="BT180" s="18">
        <v>1.1402377110953801</v>
      </c>
      <c r="BU180" s="18">
        <v>0.89285907762044403</v>
      </c>
      <c r="BV180" s="18">
        <v>0.89285907762044403</v>
      </c>
      <c r="BW180" s="18">
        <v>8.2082080000000008</v>
      </c>
      <c r="BX180" s="18">
        <v>0.34398809255554202</v>
      </c>
      <c r="BY180" s="18">
        <v>9.1332199999999997</v>
      </c>
      <c r="BZ180" s="18">
        <v>0.73439266666409497</v>
      </c>
      <c r="CA180" s="18">
        <v>11.724494</v>
      </c>
      <c r="CB180" s="18">
        <v>1.7705286209717099</v>
      </c>
      <c r="CC180" s="18">
        <v>16.073499999999999</v>
      </c>
      <c r="CD180" s="18">
        <v>0.81236533961020296</v>
      </c>
      <c r="CE180" s="18">
        <v>18.097760000000001</v>
      </c>
      <c r="CF180" s="18">
        <v>0.95951724476426103</v>
      </c>
      <c r="CG180" s="18">
        <v>21.731100000000001</v>
      </c>
      <c r="CH180" s="18">
        <v>1.1290349485290501</v>
      </c>
      <c r="CI180" s="18">
        <v>25.35614</v>
      </c>
      <c r="CJ180" s="18">
        <v>1.35734558716636</v>
      </c>
      <c r="CK180" s="18">
        <v>32.538800000000002</v>
      </c>
      <c r="CL180" s="18">
        <v>3.4977789903022698</v>
      </c>
      <c r="CM180" s="18">
        <v>40.083379999999998</v>
      </c>
      <c r="CN180" s="18">
        <v>2.2527083848114899</v>
      </c>
      <c r="CO180" s="18">
        <v>51.306480000000001</v>
      </c>
      <c r="CP180" s="18">
        <v>5.3535991040607396</v>
      </c>
      <c r="CQ180" s="18">
        <v>68.391040000000004</v>
      </c>
      <c r="CR180" s="18">
        <v>2.94502078311851</v>
      </c>
      <c r="CS180" s="18">
        <v>70.380399999999995</v>
      </c>
      <c r="CT180" s="18">
        <v>0</v>
      </c>
    </row>
    <row r="181" spans="1:98" x14ac:dyDescent="0.25">
      <c r="A181" s="18">
        <v>37</v>
      </c>
      <c r="B181" s="18" t="s">
        <v>2176</v>
      </c>
      <c r="C181" s="18" t="s">
        <v>459</v>
      </c>
      <c r="D181" s="18" t="s">
        <v>418</v>
      </c>
      <c r="E181" s="18" t="s">
        <v>166</v>
      </c>
      <c r="F181" s="18">
        <v>2.3659300000000001E-2</v>
      </c>
      <c r="G181" s="18">
        <v>2.3659300000000001E-2</v>
      </c>
      <c r="H181" s="18">
        <v>2.3724100000000001E-2</v>
      </c>
      <c r="I181" s="18">
        <v>2.45037E-2</v>
      </c>
      <c r="J181" s="18">
        <v>2.5546900000000001E-2</v>
      </c>
      <c r="K181" s="18">
        <v>2.7696800000000001E-2</v>
      </c>
      <c r="L181" s="18">
        <v>3.0289799999999999E-2</v>
      </c>
      <c r="M181" s="18">
        <v>3.1113399999999999E-2</v>
      </c>
      <c r="N181" s="18">
        <v>3.3204499999999998E-2</v>
      </c>
      <c r="O181" s="18">
        <v>3.4745999999999999E-2</v>
      </c>
      <c r="P181" s="18">
        <v>3.7706000000000003E-2</v>
      </c>
      <c r="Q181" s="18">
        <v>3.98161E-2</v>
      </c>
      <c r="R181" s="18">
        <v>4.2022799999999999E-2</v>
      </c>
      <c r="S181" s="18">
        <v>4.8383099999999998E-2</v>
      </c>
      <c r="T181" s="18">
        <v>5.24144E-2</v>
      </c>
      <c r="U181" s="18">
        <v>5.9459699999999997E-2</v>
      </c>
      <c r="V181" s="18">
        <v>6.5337400000000004E-2</v>
      </c>
      <c r="W181" s="18">
        <v>7.2837299999999994E-2</v>
      </c>
      <c r="X181" s="18">
        <v>7.9706100000000002E-2</v>
      </c>
      <c r="Y181" s="18">
        <v>9.0234700000000001E-2</v>
      </c>
      <c r="Z181" s="18">
        <v>0.10026</v>
      </c>
      <c r="AA181" s="18">
        <v>0.108575</v>
      </c>
      <c r="AB181" s="18">
        <v>0.115124</v>
      </c>
      <c r="AC181" s="18">
        <v>0.11250300000000001</v>
      </c>
      <c r="AD181" s="18">
        <v>0.112276</v>
      </c>
      <c r="AE181" s="18">
        <v>0.11212</v>
      </c>
      <c r="AF181" s="18">
        <v>0.114952</v>
      </c>
      <c r="AG181" s="18">
        <v>0.119647</v>
      </c>
      <c r="AH181" s="18">
        <v>0.133079</v>
      </c>
      <c r="AI181" s="18">
        <v>0.14078299999999999</v>
      </c>
      <c r="AJ181" s="18">
        <v>0.14505999999999999</v>
      </c>
      <c r="AK181" s="18">
        <v>0.14641699999999999</v>
      </c>
      <c r="AL181" s="18">
        <v>0.154364</v>
      </c>
      <c r="AM181" s="18">
        <v>0.15692900000000001</v>
      </c>
      <c r="AN181" s="18">
        <v>0.163829</v>
      </c>
      <c r="AO181" s="18">
        <v>0.16723399999999999</v>
      </c>
      <c r="AP181" s="18">
        <v>0.15759400000000001</v>
      </c>
      <c r="AQ181" s="18">
        <v>0.175816</v>
      </c>
      <c r="AR181" s="18">
        <v>0.185337</v>
      </c>
      <c r="AS181" s="18">
        <v>0.18806500000000001</v>
      </c>
      <c r="AT181" s="18">
        <v>0.197626</v>
      </c>
      <c r="AU181" s="18">
        <v>0.20088800000000001</v>
      </c>
      <c r="AV181" s="18">
        <v>0.19314300000000001</v>
      </c>
      <c r="AW181" s="18">
        <v>0.189666</v>
      </c>
      <c r="AX181" s="18">
        <v>0.19800200000000001</v>
      </c>
      <c r="AY181" s="18">
        <v>0.21177699999999999</v>
      </c>
      <c r="AZ181" s="18">
        <v>0.22476699999999999</v>
      </c>
      <c r="BA181" s="18">
        <v>0.23241700000000001</v>
      </c>
      <c r="BB181" s="18">
        <v>0.24123700000000001</v>
      </c>
      <c r="BC181" s="18">
        <v>0.25597300000000001</v>
      </c>
      <c r="BD181" s="18">
        <v>0.27393099999999998</v>
      </c>
      <c r="BE181" s="18">
        <v>0.27757399999999999</v>
      </c>
      <c r="BF181" s="18">
        <v>0.28167900000000001</v>
      </c>
      <c r="BG181" s="18">
        <v>0.28167900000000001</v>
      </c>
      <c r="BH181" s="18">
        <v>0.28245100000000001</v>
      </c>
      <c r="BI181" s="18">
        <v>0.28167900000000001</v>
      </c>
      <c r="BJ181" s="18">
        <v>0.28167900000000001</v>
      </c>
      <c r="BK181" s="18">
        <v>0.28167900000000001</v>
      </c>
      <c r="BL181" s="18">
        <v>0.13903228275862101</v>
      </c>
      <c r="BM181" s="18">
        <v>8.65517694721573E-2</v>
      </c>
      <c r="BN181" s="18">
        <v>0.99037695717570795</v>
      </c>
      <c r="BO181" s="18">
        <v>0.99733839074780295</v>
      </c>
      <c r="BP181" s="18">
        <v>0.97481575077125104</v>
      </c>
      <c r="BQ181" s="18">
        <v>0</v>
      </c>
      <c r="BR181" s="19">
        <v>2.2065374889321498E-65</v>
      </c>
      <c r="BS181" s="18">
        <v>0</v>
      </c>
      <c r="BT181" s="18">
        <v>5.0760641114767696E-3</v>
      </c>
      <c r="BU181" s="18">
        <v>0.98084651730461103</v>
      </c>
      <c r="BV181" s="18">
        <v>0.98084651730461103</v>
      </c>
      <c r="BW181" s="18">
        <v>2.4218659999999999E-2</v>
      </c>
      <c r="BX181" s="18">
        <v>8.2398818438130504E-4</v>
      </c>
      <c r="BY181" s="18">
        <v>3.1410100000000003E-2</v>
      </c>
      <c r="BZ181" s="18">
        <v>2.7147651850574499E-3</v>
      </c>
      <c r="CA181" s="18">
        <v>4.406848E-2</v>
      </c>
      <c r="CB181" s="18">
        <v>6.1444898174706098E-3</v>
      </c>
      <c r="CC181" s="18">
        <v>7.3515040000000004E-2</v>
      </c>
      <c r="CD181" s="18">
        <v>1.2070231609542501E-2</v>
      </c>
      <c r="CE181" s="18">
        <v>0.1097476</v>
      </c>
      <c r="CF181" s="18">
        <v>5.7939679236253998E-3</v>
      </c>
      <c r="CG181" s="18">
        <v>0.1241162</v>
      </c>
      <c r="CH181" s="18">
        <v>1.23083216849415E-2</v>
      </c>
      <c r="CI181" s="18">
        <v>0.15331980000000001</v>
      </c>
      <c r="CJ181" s="18">
        <v>7.7529495483976999E-3</v>
      </c>
      <c r="CK181" s="18">
        <v>0.1748092</v>
      </c>
      <c r="CL181" s="18">
        <v>1.26620616291345E-2</v>
      </c>
      <c r="CM181" s="18">
        <v>0.19586500000000001</v>
      </c>
      <c r="CN181" s="18">
        <v>4.4366458051099799E-3</v>
      </c>
      <c r="CO181" s="18">
        <v>0.2332342</v>
      </c>
      <c r="CP181" s="18">
        <v>1.6687349675727398E-2</v>
      </c>
      <c r="CQ181" s="18">
        <v>0.27946280000000001</v>
      </c>
      <c r="CR181" s="18">
        <v>3.6373342161533798E-3</v>
      </c>
      <c r="CS181" s="18">
        <v>0.28167900000000001</v>
      </c>
      <c r="CT181" s="18">
        <v>0</v>
      </c>
    </row>
    <row r="182" spans="1:98" x14ac:dyDescent="0.25">
      <c r="A182" s="18">
        <v>38</v>
      </c>
      <c r="B182" s="18" t="s">
        <v>2176</v>
      </c>
      <c r="C182" s="18" t="s">
        <v>460</v>
      </c>
      <c r="D182" s="18" t="s">
        <v>418</v>
      </c>
      <c r="E182" s="18" t="s">
        <v>56</v>
      </c>
      <c r="F182" s="18">
        <v>3.1834500000000002E-2</v>
      </c>
      <c r="G182" s="18">
        <v>3.1834500000000002E-2</v>
      </c>
      <c r="H182" s="18">
        <v>3.1921699999999997E-2</v>
      </c>
      <c r="I182" s="18">
        <v>3.3725900000000003E-2</v>
      </c>
      <c r="J182" s="18">
        <v>3.4907899999999999E-2</v>
      </c>
      <c r="K182" s="18">
        <v>3.5831399999999999E-2</v>
      </c>
      <c r="L182" s="18">
        <v>3.7267300000000003E-2</v>
      </c>
      <c r="M182" s="18">
        <v>3.8291100000000002E-2</v>
      </c>
      <c r="N182" s="18">
        <v>3.9498800000000001E-2</v>
      </c>
      <c r="O182" s="18">
        <v>4.0835400000000001E-2</v>
      </c>
      <c r="P182" s="18">
        <v>4.3153200000000003E-2</v>
      </c>
      <c r="Q182" s="18">
        <v>4.5176099999999997E-2</v>
      </c>
      <c r="R182" s="18">
        <v>4.6301299999999997E-2</v>
      </c>
      <c r="S182" s="18">
        <v>5.3338000000000003E-2</v>
      </c>
      <c r="T182" s="18">
        <v>5.6798000000000001E-2</v>
      </c>
      <c r="U182" s="18">
        <v>6.15652E-2</v>
      </c>
      <c r="V182" s="18">
        <v>6.7932900000000004E-2</v>
      </c>
      <c r="W182" s="18">
        <v>7.4248700000000001E-2</v>
      </c>
      <c r="X182" s="18">
        <v>7.8197600000000006E-2</v>
      </c>
      <c r="Y182" s="18">
        <v>8.2145899999999994E-2</v>
      </c>
      <c r="Z182" s="18">
        <v>9.0838000000000002E-2</v>
      </c>
      <c r="AA182" s="18">
        <v>0.10076</v>
      </c>
      <c r="AB182" s="18">
        <v>0.10734100000000001</v>
      </c>
      <c r="AC182" s="18">
        <v>0.11426</v>
      </c>
      <c r="AD182" s="18">
        <v>0.115508</v>
      </c>
      <c r="AE182" s="18">
        <v>0.11773400000000001</v>
      </c>
      <c r="AF182" s="18">
        <v>0.121783</v>
      </c>
      <c r="AG182" s="18">
        <v>0.12601200000000001</v>
      </c>
      <c r="AH182" s="18">
        <v>0.139153</v>
      </c>
      <c r="AI182" s="18">
        <v>0.148591</v>
      </c>
      <c r="AJ182" s="18">
        <v>0.152113</v>
      </c>
      <c r="AK182" s="18">
        <v>0.150031</v>
      </c>
      <c r="AL182" s="18">
        <v>0.15320500000000001</v>
      </c>
      <c r="AM182" s="18">
        <v>0.161138</v>
      </c>
      <c r="AN182" s="18">
        <v>0.159937</v>
      </c>
      <c r="AO182" s="18">
        <v>0.17130000000000001</v>
      </c>
      <c r="AP182" s="18">
        <v>0.15575700000000001</v>
      </c>
      <c r="AQ182" s="18">
        <v>0.156032</v>
      </c>
      <c r="AR182" s="18">
        <v>0.16420799999999999</v>
      </c>
      <c r="AS182" s="18">
        <v>0.16807800000000001</v>
      </c>
      <c r="AT182" s="18">
        <v>0.16971700000000001</v>
      </c>
      <c r="AU182" s="18">
        <v>0.17704700000000001</v>
      </c>
      <c r="AV182" s="18">
        <v>0.178371</v>
      </c>
      <c r="AW182" s="18">
        <v>0.17884700000000001</v>
      </c>
      <c r="AX182" s="18">
        <v>0.18881800000000001</v>
      </c>
      <c r="AY182" s="18">
        <v>0.20564399999999999</v>
      </c>
      <c r="AZ182" s="18">
        <v>0.21917</v>
      </c>
      <c r="BA182" s="18">
        <v>0.226267</v>
      </c>
      <c r="BB182" s="18">
        <v>0.236816</v>
      </c>
      <c r="BC182" s="18">
        <v>0.25124400000000002</v>
      </c>
      <c r="BD182" s="18">
        <v>0.26643899999999998</v>
      </c>
      <c r="BE182" s="18">
        <v>0.265376</v>
      </c>
      <c r="BF182" s="18">
        <v>0.27059299999999997</v>
      </c>
      <c r="BG182" s="18">
        <v>0.27059299999999997</v>
      </c>
      <c r="BH182" s="18">
        <v>0.27133499999999999</v>
      </c>
      <c r="BI182" s="18">
        <v>0.27059299999999997</v>
      </c>
      <c r="BJ182" s="18">
        <v>0.27059299999999997</v>
      </c>
      <c r="BK182" s="18">
        <v>0.27059299999999997</v>
      </c>
      <c r="BL182" s="18">
        <v>0.13666621379310301</v>
      </c>
      <c r="BM182" s="18">
        <v>8.0131609520538702E-2</v>
      </c>
      <c r="BN182" s="18">
        <v>0.98555107353682003</v>
      </c>
      <c r="BO182" s="18">
        <v>0.99727684944268402</v>
      </c>
      <c r="BP182" s="18">
        <v>0.978457652704394</v>
      </c>
      <c r="BQ182" s="18">
        <v>0</v>
      </c>
      <c r="BR182" s="19">
        <v>4.1814649176090003E-65</v>
      </c>
      <c r="BS182" s="18">
        <v>0</v>
      </c>
      <c r="BT182" s="18">
        <v>4.6766365744870201E-3</v>
      </c>
      <c r="BU182" s="18">
        <v>0.97131091854957496</v>
      </c>
      <c r="BV182" s="18">
        <v>0.97131091854957496</v>
      </c>
      <c r="BW182" s="18">
        <v>3.2844900000000003E-2</v>
      </c>
      <c r="BX182" s="18">
        <v>1.40767934558975E-3</v>
      </c>
      <c r="BY182" s="18">
        <v>3.8344799999999998E-2</v>
      </c>
      <c r="BZ182" s="18">
        <v>1.93751605541735E-3</v>
      </c>
      <c r="CA182" s="18">
        <v>4.8953320000000002E-2</v>
      </c>
      <c r="CB182" s="18">
        <v>5.8246548401600599E-3</v>
      </c>
      <c r="CC182" s="18">
        <v>7.2818060000000004E-2</v>
      </c>
      <c r="CD182" s="18">
        <v>8.1927777171726095E-3</v>
      </c>
      <c r="CE182" s="18">
        <v>0.1057414</v>
      </c>
      <c r="CF182" s="18">
        <v>1.0215642652324899E-2</v>
      </c>
      <c r="CG182" s="18">
        <v>0.13065460000000001</v>
      </c>
      <c r="CH182" s="18">
        <v>1.2856303640627001E-2</v>
      </c>
      <c r="CI182" s="18">
        <v>0.1552848</v>
      </c>
      <c r="CJ182" s="18">
        <v>4.9469994137860997E-3</v>
      </c>
      <c r="CK182" s="18">
        <v>0.163075</v>
      </c>
      <c r="CL182" s="18">
        <v>7.0199945868924998E-3</v>
      </c>
      <c r="CM182" s="18">
        <v>0.17856</v>
      </c>
      <c r="CN182" s="18">
        <v>6.8160192194564699E-3</v>
      </c>
      <c r="CO182" s="18">
        <v>0.22782820000000001</v>
      </c>
      <c r="CP182" s="18">
        <v>1.7310551267940601E-2</v>
      </c>
      <c r="CQ182" s="18">
        <v>0.26886719999999997</v>
      </c>
      <c r="CR182" s="18">
        <v>2.7446056547343902E-3</v>
      </c>
      <c r="CS182" s="18">
        <v>0.27059299999999997</v>
      </c>
      <c r="CT182" s="18">
        <v>0</v>
      </c>
    </row>
    <row r="183" spans="1:98" x14ac:dyDescent="0.25">
      <c r="A183" s="18">
        <v>39</v>
      </c>
      <c r="B183" s="18" t="s">
        <v>2176</v>
      </c>
      <c r="C183" s="18" t="s">
        <v>461</v>
      </c>
      <c r="D183" s="18" t="s">
        <v>418</v>
      </c>
      <c r="E183" s="18" t="s">
        <v>74</v>
      </c>
      <c r="F183" s="18">
        <v>4.8257700000000001E-3</v>
      </c>
      <c r="G183" s="18">
        <v>4.8257700000000001E-3</v>
      </c>
      <c r="H183" s="18">
        <v>4.8390000000000004E-3</v>
      </c>
      <c r="I183" s="18">
        <v>5.1307000000000002E-3</v>
      </c>
      <c r="J183" s="18">
        <v>5.3635799999999997E-3</v>
      </c>
      <c r="K183" s="18">
        <v>5.4734500000000004E-3</v>
      </c>
      <c r="L183" s="18">
        <v>5.7134999999999998E-3</v>
      </c>
      <c r="M183" s="18">
        <v>6.1616500000000003E-3</v>
      </c>
      <c r="N183" s="18">
        <v>6.4269799999999997E-3</v>
      </c>
      <c r="O183" s="18">
        <v>6.6605600000000003E-3</v>
      </c>
      <c r="P183" s="18">
        <v>6.9237500000000002E-3</v>
      </c>
      <c r="Q183" s="18">
        <v>7.2022500000000003E-3</v>
      </c>
      <c r="R183" s="18">
        <v>7.37479E-3</v>
      </c>
      <c r="S183" s="18">
        <v>7.9762700000000006E-3</v>
      </c>
      <c r="T183" s="18">
        <v>8.6046500000000001E-3</v>
      </c>
      <c r="U183" s="18">
        <v>9.8465700000000007E-3</v>
      </c>
      <c r="V183" s="18">
        <v>1.12192E-2</v>
      </c>
      <c r="W183" s="18">
        <v>1.2641599999999999E-2</v>
      </c>
      <c r="X183" s="18">
        <v>1.35102E-2</v>
      </c>
      <c r="Y183" s="18">
        <v>1.3777599999999999E-2</v>
      </c>
      <c r="Z183" s="18">
        <v>1.41446E-2</v>
      </c>
      <c r="AA183" s="18">
        <v>1.5585999999999999E-2</v>
      </c>
      <c r="AB183" s="18">
        <v>1.7553200000000001E-2</v>
      </c>
      <c r="AC183" s="18">
        <v>1.8069399999999999E-2</v>
      </c>
      <c r="AD183" s="18">
        <v>1.8640899999999998E-2</v>
      </c>
      <c r="AE183" s="18">
        <v>1.8783899999999999E-2</v>
      </c>
      <c r="AF183" s="18">
        <v>1.9409599999999999E-2</v>
      </c>
      <c r="AG183" s="18">
        <v>2.1309999999999999E-2</v>
      </c>
      <c r="AH183" s="18">
        <v>2.1534399999999999E-2</v>
      </c>
      <c r="AI183" s="18">
        <v>2.25144E-2</v>
      </c>
      <c r="AJ183" s="18">
        <v>2.3350800000000001E-2</v>
      </c>
      <c r="AK183" s="18">
        <v>2.44371E-2</v>
      </c>
      <c r="AL183" s="18">
        <v>2.6861099999999999E-2</v>
      </c>
      <c r="AM183" s="18">
        <v>2.69625E-2</v>
      </c>
      <c r="AN183" s="18">
        <v>2.7878400000000001E-2</v>
      </c>
      <c r="AO183" s="18">
        <v>2.6016899999999999E-2</v>
      </c>
      <c r="AP183" s="18">
        <v>2.56885E-2</v>
      </c>
      <c r="AQ183" s="18">
        <v>3.0091099999999999E-2</v>
      </c>
      <c r="AR183" s="18">
        <v>3.1978300000000001E-2</v>
      </c>
      <c r="AS183" s="18">
        <v>3.1680600000000003E-2</v>
      </c>
      <c r="AT183" s="18">
        <v>3.0594300000000001E-2</v>
      </c>
      <c r="AU183" s="18">
        <v>3.1654700000000001E-2</v>
      </c>
      <c r="AV183" s="18">
        <v>3.4491000000000001E-2</v>
      </c>
      <c r="AW183" s="18">
        <v>3.3562099999999997E-2</v>
      </c>
      <c r="AX183" s="18">
        <v>3.4864899999999997E-2</v>
      </c>
      <c r="AY183" s="18">
        <v>3.7325499999999998E-2</v>
      </c>
      <c r="AZ183" s="18">
        <v>4.0361300000000003E-2</v>
      </c>
      <c r="BA183" s="18">
        <v>4.4761000000000002E-2</v>
      </c>
      <c r="BB183" s="18">
        <v>4.7661000000000002E-2</v>
      </c>
      <c r="BC183" s="18">
        <v>5.0402799999999998E-2</v>
      </c>
      <c r="BD183" s="18">
        <v>5.5409899999999998E-2</v>
      </c>
      <c r="BE183" s="18">
        <v>5.2087300000000003E-2</v>
      </c>
      <c r="BF183" s="18">
        <v>5.5828599999999999E-2</v>
      </c>
      <c r="BG183" s="18">
        <v>5.5828599999999999E-2</v>
      </c>
      <c r="BH183" s="18">
        <v>5.5981599999999999E-2</v>
      </c>
      <c r="BI183" s="18">
        <v>5.5828599999999999E-2</v>
      </c>
      <c r="BJ183" s="18">
        <v>5.5828599999999999E-2</v>
      </c>
      <c r="BK183" s="18">
        <v>5.5828599999999999E-2</v>
      </c>
      <c r="BL183" s="18">
        <v>2.4918792068965499E-2</v>
      </c>
      <c r="BM183" s="18">
        <v>1.69458466069164E-2</v>
      </c>
      <c r="BN183" s="18">
        <v>0.97114552313026703</v>
      </c>
      <c r="BO183" s="18">
        <v>0.99746147335804003</v>
      </c>
      <c r="BP183" s="18">
        <v>0.97602971808229899</v>
      </c>
      <c r="BQ183" s="18">
        <v>0</v>
      </c>
      <c r="BR183" s="19">
        <v>5.8702540119886797E-66</v>
      </c>
      <c r="BS183" s="18">
        <v>0</v>
      </c>
      <c r="BT183" s="18">
        <v>9.7453671106461802E-4</v>
      </c>
      <c r="BU183" s="18">
        <v>0.94312362709595499</v>
      </c>
      <c r="BV183" s="18">
        <v>0.94312362709595499</v>
      </c>
      <c r="BW183" s="18">
        <v>4.9969639999999996E-3</v>
      </c>
      <c r="BX183" s="18">
        <v>2.4282710192645299E-4</v>
      </c>
      <c r="BY183" s="18">
        <v>6.0872280000000001E-3</v>
      </c>
      <c r="BZ183" s="18">
        <v>4.9144574702605795E-4</v>
      </c>
      <c r="CA183" s="18">
        <v>7.6163419999999999E-3</v>
      </c>
      <c r="CB183" s="18">
        <v>6.7375887743316605E-4</v>
      </c>
      <c r="CC183" s="18">
        <v>1.2199033999999999E-2</v>
      </c>
      <c r="CD183" s="18">
        <v>1.6508371436274401E-3</v>
      </c>
      <c r="CE183" s="18">
        <v>1.6798819999999999E-2</v>
      </c>
      <c r="CF183" s="18">
        <v>1.8770014389978499E-3</v>
      </c>
      <c r="CG183" s="18">
        <v>2.071046E-2</v>
      </c>
      <c r="CH183" s="18">
        <v>1.5569517519820599E-3</v>
      </c>
      <c r="CI183" s="18">
        <v>2.5897980000000001E-2</v>
      </c>
      <c r="CJ183" s="18">
        <v>1.91083507059087E-3</v>
      </c>
      <c r="CK183" s="18">
        <v>2.9091079999999998E-2</v>
      </c>
      <c r="CL183" s="18">
        <v>3.0442497634064099E-3</v>
      </c>
      <c r="CM183" s="18">
        <v>3.3033399999999997E-2</v>
      </c>
      <c r="CN183" s="18">
        <v>1.84448747623832E-3</v>
      </c>
      <c r="CO183" s="18">
        <v>4.410232E-2</v>
      </c>
      <c r="CP183" s="18">
        <v>5.3083573463925697E-3</v>
      </c>
      <c r="CQ183" s="18">
        <v>5.5027199999999998E-2</v>
      </c>
      <c r="CR183" s="18">
        <v>1.6571688643587301E-3</v>
      </c>
      <c r="CS183" s="18">
        <v>5.5828599999999999E-2</v>
      </c>
      <c r="CT183" s="18">
        <v>0</v>
      </c>
    </row>
    <row r="184" spans="1:98" x14ac:dyDescent="0.25">
      <c r="A184" s="18">
        <v>4</v>
      </c>
      <c r="B184" s="18" t="s">
        <v>2176</v>
      </c>
      <c r="C184" s="18" t="s">
        <v>419</v>
      </c>
      <c r="D184" s="18" t="s">
        <v>420</v>
      </c>
      <c r="E184" s="18" t="s">
        <v>12</v>
      </c>
      <c r="F184" s="18">
        <v>6.9445800000000002E-2</v>
      </c>
      <c r="G184" s="18">
        <v>6.9445800000000002E-2</v>
      </c>
      <c r="H184" s="18">
        <v>6.9636000000000003E-2</v>
      </c>
      <c r="I184" s="18">
        <v>7.12063E-2</v>
      </c>
      <c r="J184" s="18">
        <v>7.3911400000000002E-2</v>
      </c>
      <c r="K184" s="18">
        <v>7.7216400000000004E-2</v>
      </c>
      <c r="L184" s="18">
        <v>8.13416E-2</v>
      </c>
      <c r="M184" s="18">
        <v>8.7479100000000004E-2</v>
      </c>
      <c r="N184" s="18">
        <v>9.0195300000000006E-2</v>
      </c>
      <c r="O184" s="18">
        <v>9.2729599999999995E-2</v>
      </c>
      <c r="P184" s="18">
        <v>9.6027600000000005E-2</v>
      </c>
      <c r="Q184" s="18">
        <v>0.100998</v>
      </c>
      <c r="R184" s="18">
        <v>0.105945</v>
      </c>
      <c r="S184" s="18">
        <v>0.105861</v>
      </c>
      <c r="T184" s="18">
        <v>0.11174099999999999</v>
      </c>
      <c r="U184" s="18">
        <v>0.121391</v>
      </c>
      <c r="V184" s="18">
        <v>0.13186</v>
      </c>
      <c r="W184" s="18">
        <v>0.141625</v>
      </c>
      <c r="X184" s="18">
        <v>0.146314</v>
      </c>
      <c r="Y184" s="18">
        <v>0.15480099999999999</v>
      </c>
      <c r="Z184" s="18">
        <v>0.16280600000000001</v>
      </c>
      <c r="AA184" s="18">
        <v>0.17318500000000001</v>
      </c>
      <c r="AB184" s="18">
        <v>0.18543100000000001</v>
      </c>
      <c r="AC184" s="18">
        <v>0.19003300000000001</v>
      </c>
      <c r="AD184" s="18">
        <v>0.19150900000000001</v>
      </c>
      <c r="AE184" s="18">
        <v>0.19294800000000001</v>
      </c>
      <c r="AF184" s="18">
        <v>0.19409299999999999</v>
      </c>
      <c r="AG184" s="18">
        <v>0.20202400000000001</v>
      </c>
      <c r="AH184" s="18">
        <v>0.216196</v>
      </c>
      <c r="AI184" s="18">
        <v>0.22056999999999999</v>
      </c>
      <c r="AJ184" s="18">
        <v>0.22364300000000001</v>
      </c>
      <c r="AK184" s="18">
        <v>0.23194400000000001</v>
      </c>
      <c r="AL184" s="18">
        <v>0.23483599999999999</v>
      </c>
      <c r="AM184" s="18">
        <v>0.20098299999999999</v>
      </c>
      <c r="AN184" s="18">
        <v>0.17998600000000001</v>
      </c>
      <c r="AO184" s="18">
        <v>0.20069100000000001</v>
      </c>
      <c r="AP184" s="18">
        <v>0.22452900000000001</v>
      </c>
      <c r="AQ184" s="18">
        <v>0.233769</v>
      </c>
      <c r="AR184" s="18">
        <v>0.248558</v>
      </c>
      <c r="AS184" s="18">
        <v>0.227132</v>
      </c>
      <c r="AT184" s="18">
        <v>0.239762</v>
      </c>
      <c r="AU184" s="18">
        <v>0.25648399999999999</v>
      </c>
      <c r="AV184" s="18">
        <v>0.25968200000000002</v>
      </c>
      <c r="AW184" s="18">
        <v>0.26765099999999997</v>
      </c>
      <c r="AX184" s="18">
        <v>0.276814</v>
      </c>
      <c r="AY184" s="18">
        <v>0.29773100000000002</v>
      </c>
      <c r="AZ184" s="18">
        <v>0.32075300000000001</v>
      </c>
      <c r="BA184" s="18">
        <v>0.33546199999999998</v>
      </c>
      <c r="BB184" s="18">
        <v>0.34344999999999998</v>
      </c>
      <c r="BC184" s="18">
        <v>0.36214600000000002</v>
      </c>
      <c r="BD184" s="18">
        <v>0.38381999999999999</v>
      </c>
      <c r="BE184" s="18">
        <v>0.37642799999999998</v>
      </c>
      <c r="BF184" s="18">
        <v>0.37517</v>
      </c>
      <c r="BG184" s="18">
        <v>0.37517</v>
      </c>
      <c r="BH184" s="18">
        <v>0.376197</v>
      </c>
      <c r="BI184" s="18">
        <v>0.37517</v>
      </c>
      <c r="BJ184" s="18">
        <v>0.37517</v>
      </c>
      <c r="BK184" s="18">
        <v>0.37517</v>
      </c>
      <c r="BL184" s="18">
        <v>0.208728739655172</v>
      </c>
      <c r="BM184" s="18">
        <v>0.10075456284501499</v>
      </c>
      <c r="BN184" s="18">
        <v>0.97797478247657199</v>
      </c>
      <c r="BO184" s="18">
        <v>0.98570708408043695</v>
      </c>
      <c r="BP184" s="18">
        <v>0.93596879681772704</v>
      </c>
      <c r="BQ184" s="18">
        <v>0</v>
      </c>
      <c r="BR184" s="19">
        <v>5.2113431685661198E-45</v>
      </c>
      <c r="BS184" s="18">
        <v>0</v>
      </c>
      <c r="BT184" s="18">
        <v>5.8350287458857003E-3</v>
      </c>
      <c r="BU184" s="18">
        <v>0.95643467516009495</v>
      </c>
      <c r="BV184" s="18">
        <v>0.95643467516009495</v>
      </c>
      <c r="BW184" s="18">
        <v>7.0729059999999996E-2</v>
      </c>
      <c r="BX184" s="18">
        <v>1.9263526748755E-3</v>
      </c>
      <c r="BY184" s="18">
        <v>8.5792400000000005E-2</v>
      </c>
      <c r="BZ184" s="18">
        <v>6.3975117385589803E-3</v>
      </c>
      <c r="CA184" s="18">
        <v>0.10411452</v>
      </c>
      <c r="CB184" s="18">
        <v>5.9092093085285104E-3</v>
      </c>
      <c r="CC184" s="18">
        <v>0.13919819999999999</v>
      </c>
      <c r="CD184" s="18">
        <v>1.29510316847732E-2</v>
      </c>
      <c r="CE184" s="18">
        <v>0.1805928</v>
      </c>
      <c r="CF184" s="18">
        <v>1.22773646683643E-2</v>
      </c>
      <c r="CG184" s="18">
        <v>0.20516619999999999</v>
      </c>
      <c r="CH184" s="18">
        <v>1.26560966810466E-2</v>
      </c>
      <c r="CI184" s="18">
        <v>0.21427840000000001</v>
      </c>
      <c r="CJ184" s="18">
        <v>2.33190932135021E-2</v>
      </c>
      <c r="CK184" s="18">
        <v>0.22693579999999999</v>
      </c>
      <c r="CL184" s="18">
        <v>1.7384136898333499E-2</v>
      </c>
      <c r="CM184" s="18">
        <v>0.26007859999999999</v>
      </c>
      <c r="CN184" s="18">
        <v>1.3813557934145701E-2</v>
      </c>
      <c r="CO184" s="18">
        <v>0.33190839999999999</v>
      </c>
      <c r="CP184" s="18">
        <v>2.42522508089455E-2</v>
      </c>
      <c r="CQ184" s="18">
        <v>0.377357</v>
      </c>
      <c r="CR184" s="18">
        <v>3.6587206780512699E-3</v>
      </c>
      <c r="CS184" s="18">
        <v>0.37517</v>
      </c>
      <c r="CT184" s="18">
        <v>0</v>
      </c>
    </row>
    <row r="185" spans="1:98" x14ac:dyDescent="0.25">
      <c r="A185" s="18">
        <v>40</v>
      </c>
      <c r="B185" s="18" t="s">
        <v>2176</v>
      </c>
      <c r="C185" s="18" t="s">
        <v>462</v>
      </c>
      <c r="D185" s="18" t="s">
        <v>426</v>
      </c>
      <c r="E185" s="18" t="s">
        <v>70</v>
      </c>
      <c r="F185" s="18">
        <v>0.75731099999999996</v>
      </c>
      <c r="G185" s="18">
        <v>0.75731099999999996</v>
      </c>
      <c r="H185" s="18">
        <v>0.75938600000000001</v>
      </c>
      <c r="I185" s="18">
        <v>0.76489200000000002</v>
      </c>
      <c r="J185" s="18">
        <v>0.80335599999999996</v>
      </c>
      <c r="K185" s="18">
        <v>0.81473600000000002</v>
      </c>
      <c r="L185" s="18">
        <v>0.88886299999999996</v>
      </c>
      <c r="M185" s="18">
        <v>0.89585000000000004</v>
      </c>
      <c r="N185" s="18">
        <v>0.90142199999999995</v>
      </c>
      <c r="O185" s="18">
        <v>0.93228800000000001</v>
      </c>
      <c r="P185" s="18">
        <v>0.96174700000000002</v>
      </c>
      <c r="Q185" s="18">
        <v>1.00671</v>
      </c>
      <c r="R185" s="18">
        <v>1.06399</v>
      </c>
      <c r="S185" s="18">
        <v>1.24004</v>
      </c>
      <c r="T185" s="18">
        <v>1.2998799999999999</v>
      </c>
      <c r="U185" s="18">
        <v>1.39435</v>
      </c>
      <c r="V185" s="18">
        <v>1.5003500000000001</v>
      </c>
      <c r="W185" s="18">
        <v>1.5500499999999999</v>
      </c>
      <c r="X185" s="18">
        <v>1.65364</v>
      </c>
      <c r="Y185" s="18">
        <v>1.80901</v>
      </c>
      <c r="Z185" s="18">
        <v>1.9445300000000001</v>
      </c>
      <c r="AA185" s="18">
        <v>2.0890900000000001</v>
      </c>
      <c r="AB185" s="18">
        <v>2.2438799999999999</v>
      </c>
      <c r="AC185" s="18">
        <v>2.34002</v>
      </c>
      <c r="AD185" s="18">
        <v>2.4265099999999999</v>
      </c>
      <c r="AE185" s="18">
        <v>2.4584000000000001</v>
      </c>
      <c r="AF185" s="18">
        <v>2.4891999999999999</v>
      </c>
      <c r="AG185" s="18">
        <v>2.4592900000000002</v>
      </c>
      <c r="AH185" s="18">
        <v>2.4998999999999998</v>
      </c>
      <c r="AI185" s="18">
        <v>2.5659999999999998</v>
      </c>
      <c r="AJ185" s="18">
        <v>2.6625999999999999</v>
      </c>
      <c r="AK185" s="18">
        <v>2.7107100000000002</v>
      </c>
      <c r="AL185" s="18">
        <v>2.7661699999999998</v>
      </c>
      <c r="AM185" s="18">
        <v>2.8244500000000001</v>
      </c>
      <c r="AN185" s="18">
        <v>3.0129199999999998</v>
      </c>
      <c r="AO185" s="18">
        <v>3.1833200000000001</v>
      </c>
      <c r="AP185" s="18">
        <v>3.6160299999999999</v>
      </c>
      <c r="AQ185" s="18">
        <v>3.8038400000000001</v>
      </c>
      <c r="AR185" s="18">
        <v>3.90652</v>
      </c>
      <c r="AS185" s="18">
        <v>4.0673399999999997</v>
      </c>
      <c r="AT185" s="18">
        <v>4.01877</v>
      </c>
      <c r="AU185" s="18">
        <v>3.8890199999999999</v>
      </c>
      <c r="AV185" s="18">
        <v>4.1183899999999998</v>
      </c>
      <c r="AW185" s="18">
        <v>4.1502600000000003</v>
      </c>
      <c r="AX185" s="18">
        <v>4.1895199999999999</v>
      </c>
      <c r="AY185" s="18">
        <v>4.1960899999999999</v>
      </c>
      <c r="AZ185" s="18">
        <v>4.5203199999999999</v>
      </c>
      <c r="BA185" s="18">
        <v>4.8907600000000002</v>
      </c>
      <c r="BB185" s="18">
        <v>5.1135599999999997</v>
      </c>
      <c r="BC185" s="18">
        <v>5.5601500000000001</v>
      </c>
      <c r="BD185" s="18">
        <v>5.9039000000000001</v>
      </c>
      <c r="BE185" s="18">
        <v>5.9097400000000002</v>
      </c>
      <c r="BF185" s="18">
        <v>6.33786</v>
      </c>
      <c r="BG185" s="18">
        <v>6.33786</v>
      </c>
      <c r="BH185" s="18">
        <v>6.3552299999999997</v>
      </c>
      <c r="BI185" s="18">
        <v>6.33786</v>
      </c>
      <c r="BJ185" s="18">
        <v>6.33786</v>
      </c>
      <c r="BK185" s="18">
        <v>6.33786</v>
      </c>
      <c r="BL185" s="18">
        <v>2.9712226206896601</v>
      </c>
      <c r="BM185" s="18">
        <v>1.8310355384588599</v>
      </c>
      <c r="BN185" s="18">
        <v>0.975895025964301</v>
      </c>
      <c r="BO185" s="18">
        <v>0.99863075815528801</v>
      </c>
      <c r="BP185" s="18">
        <v>0.98695542388172797</v>
      </c>
      <c r="BQ185" s="18">
        <v>0</v>
      </c>
      <c r="BR185" s="18">
        <v>1.8554031249000599E-73</v>
      </c>
      <c r="BS185" s="18">
        <v>0</v>
      </c>
      <c r="BT185" s="18">
        <v>0.105815794826047</v>
      </c>
      <c r="BU185" s="18">
        <v>0.95237110170185801</v>
      </c>
      <c r="BV185" s="18">
        <v>0.95237110170185801</v>
      </c>
      <c r="BW185" s="18">
        <v>0.7684512</v>
      </c>
      <c r="BX185" s="18">
        <v>1.9757270375737601E-2</v>
      </c>
      <c r="BY185" s="18">
        <v>0.88663179999999997</v>
      </c>
      <c r="BZ185" s="18">
        <v>4.3480450022970102E-2</v>
      </c>
      <c r="CA185" s="18">
        <v>1.1144734000000001</v>
      </c>
      <c r="CB185" s="18">
        <v>0.14801136415086499</v>
      </c>
      <c r="CC185" s="18">
        <v>1.58148</v>
      </c>
      <c r="CD185" s="18">
        <v>0.15776923432659501</v>
      </c>
      <c r="CE185" s="18">
        <v>2.208806</v>
      </c>
      <c r="CF185" s="18">
        <v>0.19365953095574701</v>
      </c>
      <c r="CG185" s="18">
        <v>2.4945580000000001</v>
      </c>
      <c r="CH185" s="18">
        <v>4.39102416299431E-2</v>
      </c>
      <c r="CI185" s="18">
        <v>2.7953700000000001</v>
      </c>
      <c r="CJ185" s="18">
        <v>0.13585054048475501</v>
      </c>
      <c r="CK185" s="18">
        <v>3.7154099999999999</v>
      </c>
      <c r="CL185" s="18">
        <v>0.33955624512000898</v>
      </c>
      <c r="CM185" s="18">
        <v>4.0731919999999997</v>
      </c>
      <c r="CN185" s="18">
        <v>0.120825927556961</v>
      </c>
      <c r="CO185" s="18">
        <v>4.8561759999999996</v>
      </c>
      <c r="CP185" s="18">
        <v>0.527146741742752</v>
      </c>
      <c r="CQ185" s="18">
        <v>6.1689179999999997</v>
      </c>
      <c r="CR185" s="18">
        <v>0.239375612834725</v>
      </c>
      <c r="CS185" s="18">
        <v>6.33786</v>
      </c>
      <c r="CT185" s="18">
        <v>0</v>
      </c>
    </row>
    <row r="186" spans="1:98" x14ac:dyDescent="0.25">
      <c r="A186" s="18">
        <v>41</v>
      </c>
      <c r="B186" s="18" t="s">
        <v>2176</v>
      </c>
      <c r="C186" s="18" t="s">
        <v>463</v>
      </c>
      <c r="D186" s="18" t="s">
        <v>418</v>
      </c>
      <c r="E186" s="18" t="s">
        <v>72</v>
      </c>
      <c r="F186" s="18">
        <v>0</v>
      </c>
      <c r="G186" s="18">
        <v>0</v>
      </c>
      <c r="H186" s="18">
        <v>0</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8">
        <v>0</v>
      </c>
      <c r="AI186" s="18">
        <v>0</v>
      </c>
      <c r="AJ186" s="18">
        <v>0</v>
      </c>
      <c r="AK186" s="18">
        <v>0</v>
      </c>
      <c r="AL186" s="18">
        <v>0</v>
      </c>
      <c r="AM186" s="18">
        <v>0</v>
      </c>
      <c r="AN186" s="18">
        <v>0</v>
      </c>
      <c r="AO186" s="18">
        <v>0</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8">
        <v>0</v>
      </c>
      <c r="BI186" s="18">
        <v>0</v>
      </c>
      <c r="BJ186" s="18">
        <v>0</v>
      </c>
      <c r="BK186" s="18">
        <v>0</v>
      </c>
      <c r="BL186" s="18">
        <v>0</v>
      </c>
      <c r="BM186" s="18">
        <v>0</v>
      </c>
      <c r="BN186" s="18" t="s">
        <v>1903</v>
      </c>
      <c r="BO186" s="18" t="s">
        <v>1903</v>
      </c>
      <c r="BP186" s="18" t="s">
        <v>1903</v>
      </c>
      <c r="BQ186" s="18" t="s">
        <v>1903</v>
      </c>
      <c r="BR186" s="18" t="s">
        <v>1903</v>
      </c>
      <c r="BS186" s="18" t="s">
        <v>1903</v>
      </c>
      <c r="BT186" s="18">
        <v>0</v>
      </c>
      <c r="BU186" s="18" t="s">
        <v>1903</v>
      </c>
      <c r="BV186" s="18" t="s">
        <v>1903</v>
      </c>
      <c r="BW186" s="18">
        <v>0</v>
      </c>
      <c r="BX186" s="18">
        <v>0</v>
      </c>
      <c r="BY186" s="18">
        <v>0</v>
      </c>
      <c r="BZ186" s="18">
        <v>0</v>
      </c>
      <c r="CA186" s="18">
        <v>0</v>
      </c>
      <c r="CB186" s="18">
        <v>0</v>
      </c>
      <c r="CC186" s="18">
        <v>0</v>
      </c>
      <c r="CD186" s="18">
        <v>0</v>
      </c>
      <c r="CE186" s="18">
        <v>0</v>
      </c>
      <c r="CF186" s="18">
        <v>0</v>
      </c>
      <c r="CG186" s="18">
        <v>0</v>
      </c>
      <c r="CH186" s="18">
        <v>0</v>
      </c>
      <c r="CI186" s="18">
        <v>0</v>
      </c>
      <c r="CJ186" s="18">
        <v>0</v>
      </c>
      <c r="CK186" s="18">
        <v>0</v>
      </c>
      <c r="CL186" s="18">
        <v>0</v>
      </c>
      <c r="CM186" s="18">
        <v>0</v>
      </c>
      <c r="CN186" s="18">
        <v>0</v>
      </c>
      <c r="CO186" s="18">
        <v>0</v>
      </c>
      <c r="CP186" s="18">
        <v>0</v>
      </c>
      <c r="CQ186" s="18">
        <v>0</v>
      </c>
      <c r="CR186" s="18">
        <v>0</v>
      </c>
      <c r="CS186" s="18">
        <v>0</v>
      </c>
      <c r="CT186" s="18">
        <v>0</v>
      </c>
    </row>
    <row r="187" spans="1:98" x14ac:dyDescent="0.25">
      <c r="A187" s="18">
        <v>42</v>
      </c>
      <c r="B187" s="18" t="s">
        <v>2176</v>
      </c>
      <c r="C187" s="18" t="s">
        <v>464</v>
      </c>
      <c r="D187" s="18" t="s">
        <v>418</v>
      </c>
      <c r="E187" s="18" t="s">
        <v>60</v>
      </c>
      <c r="F187" s="18">
        <v>0</v>
      </c>
      <c r="G187" s="18">
        <v>0</v>
      </c>
      <c r="H187" s="18">
        <v>0</v>
      </c>
      <c r="I187" s="18">
        <v>0</v>
      </c>
      <c r="J187" s="18">
        <v>0</v>
      </c>
      <c r="K187" s="18">
        <v>0</v>
      </c>
      <c r="L187" s="18">
        <v>0</v>
      </c>
      <c r="M187" s="18">
        <v>0</v>
      </c>
      <c r="N187" s="18">
        <v>0</v>
      </c>
      <c r="O187" s="18">
        <v>0</v>
      </c>
      <c r="P187" s="18">
        <v>0</v>
      </c>
      <c r="Q187" s="18">
        <v>0</v>
      </c>
      <c r="R187" s="18">
        <v>0</v>
      </c>
      <c r="S187" s="18">
        <v>0</v>
      </c>
      <c r="T187" s="18">
        <v>0</v>
      </c>
      <c r="U187" s="18">
        <v>0</v>
      </c>
      <c r="V187" s="18">
        <v>0</v>
      </c>
      <c r="W187" s="18">
        <v>0</v>
      </c>
      <c r="X187" s="18">
        <v>0</v>
      </c>
      <c r="Y187" s="18">
        <v>0</v>
      </c>
      <c r="Z187" s="18">
        <v>0</v>
      </c>
      <c r="AA187" s="18">
        <v>0</v>
      </c>
      <c r="AB187" s="18">
        <v>0</v>
      </c>
      <c r="AC187" s="18">
        <v>0</v>
      </c>
      <c r="AD187" s="18">
        <v>0</v>
      </c>
      <c r="AE187" s="18">
        <v>0</v>
      </c>
      <c r="AF187" s="18">
        <v>0</v>
      </c>
      <c r="AG187" s="18">
        <v>0</v>
      </c>
      <c r="AH187" s="18">
        <v>0</v>
      </c>
      <c r="AI187" s="18">
        <v>0</v>
      </c>
      <c r="AJ187" s="18">
        <v>0</v>
      </c>
      <c r="AK187" s="18">
        <v>0</v>
      </c>
      <c r="AL187" s="18">
        <v>0</v>
      </c>
      <c r="AM187" s="18">
        <v>0</v>
      </c>
      <c r="AN187" s="18">
        <v>0</v>
      </c>
      <c r="AO187" s="18">
        <v>0</v>
      </c>
      <c r="AP187" s="18">
        <v>0</v>
      </c>
      <c r="AQ187" s="18">
        <v>0</v>
      </c>
      <c r="AR187" s="18">
        <v>0</v>
      </c>
      <c r="AS187" s="18">
        <v>0</v>
      </c>
      <c r="AT187" s="18">
        <v>0</v>
      </c>
      <c r="AU187" s="18">
        <v>0</v>
      </c>
      <c r="AV187" s="18">
        <v>0</v>
      </c>
      <c r="AW187" s="18">
        <v>0</v>
      </c>
      <c r="AX187" s="18">
        <v>0</v>
      </c>
      <c r="AY187" s="18">
        <v>0</v>
      </c>
      <c r="AZ187" s="18">
        <v>0</v>
      </c>
      <c r="BA187" s="18">
        <v>0</v>
      </c>
      <c r="BB187" s="18">
        <v>0</v>
      </c>
      <c r="BC187" s="18">
        <v>0</v>
      </c>
      <c r="BD187" s="18">
        <v>0</v>
      </c>
      <c r="BE187" s="18">
        <v>0</v>
      </c>
      <c r="BF187" s="18">
        <v>0</v>
      </c>
      <c r="BG187" s="18">
        <v>0</v>
      </c>
      <c r="BH187" s="18">
        <v>0</v>
      </c>
      <c r="BI187" s="18">
        <v>0</v>
      </c>
      <c r="BJ187" s="18">
        <v>0</v>
      </c>
      <c r="BK187" s="18">
        <v>0</v>
      </c>
      <c r="BL187" s="18">
        <v>0</v>
      </c>
      <c r="BM187" s="18">
        <v>0</v>
      </c>
      <c r="BN187" s="18" t="s">
        <v>1903</v>
      </c>
      <c r="BO187" s="18" t="s">
        <v>1903</v>
      </c>
      <c r="BP187" s="18" t="s">
        <v>1903</v>
      </c>
      <c r="BQ187" s="18" t="s">
        <v>1903</v>
      </c>
      <c r="BR187" s="18" t="s">
        <v>1903</v>
      </c>
      <c r="BS187" s="18" t="s">
        <v>1903</v>
      </c>
      <c r="BT187" s="18">
        <v>0</v>
      </c>
      <c r="BU187" s="18" t="s">
        <v>1903</v>
      </c>
      <c r="BV187" s="18" t="s">
        <v>1903</v>
      </c>
      <c r="BW187" s="18">
        <v>0</v>
      </c>
      <c r="BX187" s="18">
        <v>0</v>
      </c>
      <c r="BY187" s="18">
        <v>0</v>
      </c>
      <c r="BZ187" s="18">
        <v>0</v>
      </c>
      <c r="CA187" s="18">
        <v>0</v>
      </c>
      <c r="CB187" s="18">
        <v>0</v>
      </c>
      <c r="CC187" s="18">
        <v>0</v>
      </c>
      <c r="CD187" s="18">
        <v>0</v>
      </c>
      <c r="CE187" s="18">
        <v>0</v>
      </c>
      <c r="CF187" s="18">
        <v>0</v>
      </c>
      <c r="CG187" s="18">
        <v>0</v>
      </c>
      <c r="CH187" s="18">
        <v>0</v>
      </c>
      <c r="CI187" s="18">
        <v>0</v>
      </c>
      <c r="CJ187" s="18">
        <v>0</v>
      </c>
      <c r="CK187" s="18">
        <v>0</v>
      </c>
      <c r="CL187" s="18">
        <v>0</v>
      </c>
      <c r="CM187" s="18">
        <v>0</v>
      </c>
      <c r="CN187" s="18">
        <v>0</v>
      </c>
      <c r="CO187" s="18">
        <v>0</v>
      </c>
      <c r="CP187" s="18">
        <v>0</v>
      </c>
      <c r="CQ187" s="18">
        <v>0</v>
      </c>
      <c r="CR187" s="18">
        <v>0</v>
      </c>
      <c r="CS187" s="18">
        <v>0</v>
      </c>
      <c r="CT187" s="18">
        <v>0</v>
      </c>
    </row>
    <row r="188" spans="1:98" x14ac:dyDescent="0.25">
      <c r="A188" s="18">
        <v>43</v>
      </c>
      <c r="B188" s="18" t="s">
        <v>2176</v>
      </c>
      <c r="C188" s="18" t="s">
        <v>465</v>
      </c>
      <c r="D188" s="18" t="s">
        <v>426</v>
      </c>
      <c r="E188" s="18" t="s">
        <v>78</v>
      </c>
      <c r="F188" s="18">
        <v>7.07314E-2</v>
      </c>
      <c r="G188" s="18">
        <v>7.07314E-2</v>
      </c>
      <c r="H188" s="18">
        <v>7.0925199999999994E-2</v>
      </c>
      <c r="I188" s="18">
        <v>7.1799299999999996E-2</v>
      </c>
      <c r="J188" s="18">
        <v>7.3180700000000001E-2</v>
      </c>
      <c r="K188" s="18">
        <v>7.6665899999999995E-2</v>
      </c>
      <c r="L188" s="18">
        <v>7.9995700000000003E-2</v>
      </c>
      <c r="M188" s="18">
        <v>8.3039100000000005E-2</v>
      </c>
      <c r="N188" s="18">
        <v>8.7275400000000003E-2</v>
      </c>
      <c r="O188" s="18">
        <v>9.1204499999999994E-2</v>
      </c>
      <c r="P188" s="18">
        <v>9.6005400000000005E-2</v>
      </c>
      <c r="Q188" s="18">
        <v>0.100993</v>
      </c>
      <c r="R188" s="18">
        <v>0.107513</v>
      </c>
      <c r="S188" s="18">
        <v>0.124766</v>
      </c>
      <c r="T188" s="18">
        <v>0.132298</v>
      </c>
      <c r="U188" s="18">
        <v>0.14365</v>
      </c>
      <c r="V188" s="18">
        <v>0.14999199999999999</v>
      </c>
      <c r="W188" s="18">
        <v>0.16142400000000001</v>
      </c>
      <c r="X188" s="18">
        <v>0.17482200000000001</v>
      </c>
      <c r="Y188" s="18">
        <v>0.19228799999999999</v>
      </c>
      <c r="Z188" s="18">
        <v>0.204511</v>
      </c>
      <c r="AA188" s="18">
        <v>0.216889</v>
      </c>
      <c r="AB188" s="18">
        <v>0.23391500000000001</v>
      </c>
      <c r="AC188" s="18">
        <v>0.19870499999999999</v>
      </c>
      <c r="AD188" s="18">
        <v>0.20177100000000001</v>
      </c>
      <c r="AE188" s="18">
        <v>0.233127</v>
      </c>
      <c r="AF188" s="18">
        <v>0.24893299999999999</v>
      </c>
      <c r="AG188" s="18">
        <v>0.25842100000000001</v>
      </c>
      <c r="AH188" s="18">
        <v>0.27428599999999997</v>
      </c>
      <c r="AI188" s="18">
        <v>0.28531800000000002</v>
      </c>
      <c r="AJ188" s="18">
        <v>0.29327700000000001</v>
      </c>
      <c r="AK188" s="18">
        <v>0.309641</v>
      </c>
      <c r="AL188" s="18">
        <v>0.32244299999999998</v>
      </c>
      <c r="AM188" s="18">
        <v>0.32553900000000002</v>
      </c>
      <c r="AN188" s="18">
        <v>0.35106900000000002</v>
      </c>
      <c r="AO188" s="18">
        <v>0.36957400000000001</v>
      </c>
      <c r="AP188" s="18">
        <v>0.38684299999999999</v>
      </c>
      <c r="AQ188" s="18">
        <v>0.41714800000000002</v>
      </c>
      <c r="AR188" s="18">
        <v>0.425732</v>
      </c>
      <c r="AS188" s="18">
        <v>0.44470700000000002</v>
      </c>
      <c r="AT188" s="18">
        <v>0.46532000000000001</v>
      </c>
      <c r="AU188" s="18">
        <v>0.49066599999999999</v>
      </c>
      <c r="AV188" s="18">
        <v>0.50084300000000004</v>
      </c>
      <c r="AW188" s="18">
        <v>0.51249599999999995</v>
      </c>
      <c r="AX188" s="18">
        <v>0.52498299999999998</v>
      </c>
      <c r="AY188" s="18">
        <v>0.53986000000000001</v>
      </c>
      <c r="AZ188" s="18">
        <v>0.55803499999999995</v>
      </c>
      <c r="BA188" s="18">
        <v>0.57730599999999999</v>
      </c>
      <c r="BB188" s="18">
        <v>0.606657</v>
      </c>
      <c r="BC188" s="18">
        <v>0.64344100000000004</v>
      </c>
      <c r="BD188" s="18">
        <v>0.67372299999999996</v>
      </c>
      <c r="BE188" s="18">
        <v>0.67599500000000001</v>
      </c>
      <c r="BF188" s="18">
        <v>0.72421000000000002</v>
      </c>
      <c r="BG188" s="18">
        <v>0.72421000000000002</v>
      </c>
      <c r="BH188" s="18">
        <v>0.72619400000000001</v>
      </c>
      <c r="BI188" s="18">
        <v>0.72421000000000002</v>
      </c>
      <c r="BJ188" s="18">
        <v>0.72421000000000002</v>
      </c>
      <c r="BK188" s="18">
        <v>0.72421000000000002</v>
      </c>
      <c r="BL188" s="18">
        <v>0.33237444827586199</v>
      </c>
      <c r="BM188" s="18">
        <v>0.22151998117111699</v>
      </c>
      <c r="BN188" s="18">
        <v>0.97823606163167998</v>
      </c>
      <c r="BO188" s="18">
        <v>0.99801534510410495</v>
      </c>
      <c r="BP188" s="18">
        <v>0.98452748925963196</v>
      </c>
      <c r="BQ188" s="18">
        <v>0</v>
      </c>
      <c r="BR188" s="19">
        <v>6.0074096777551401E-69</v>
      </c>
      <c r="BS188" s="18">
        <v>0</v>
      </c>
      <c r="BT188" s="18">
        <v>1.28323795010611E-2</v>
      </c>
      <c r="BU188" s="18">
        <v>0.95694579227665499</v>
      </c>
      <c r="BV188" s="18">
        <v>0.95694579227665499</v>
      </c>
      <c r="BW188" s="18">
        <v>7.1473599999999998E-2</v>
      </c>
      <c r="BX188" s="18">
        <v>1.05151499513797E-3</v>
      </c>
      <c r="BY188" s="18">
        <v>8.3636119999999994E-2</v>
      </c>
      <c r="BZ188" s="18">
        <v>5.7601604198147102E-3</v>
      </c>
      <c r="CA188" s="18">
        <v>0.11231508</v>
      </c>
      <c r="CB188" s="18">
        <v>1.55852304292237E-2</v>
      </c>
      <c r="CC188" s="18">
        <v>0.1644352</v>
      </c>
      <c r="CD188" s="18">
        <v>1.9579083053095199E-2</v>
      </c>
      <c r="CE188" s="18">
        <v>0.21115819999999999</v>
      </c>
      <c r="CF188" s="18">
        <v>1.44749870189925E-2</v>
      </c>
      <c r="CG188" s="18">
        <v>0.260017</v>
      </c>
      <c r="CH188" s="18">
        <v>2.0568296806007101E-2</v>
      </c>
      <c r="CI188" s="18">
        <v>0.32039380000000001</v>
      </c>
      <c r="CJ188" s="18">
        <v>2.1345864639315999E-2</v>
      </c>
      <c r="CK188" s="18">
        <v>0.40880080000000002</v>
      </c>
      <c r="CL188" s="18">
        <v>3.0275746476346399E-2</v>
      </c>
      <c r="CM188" s="18">
        <v>0.49886160000000002</v>
      </c>
      <c r="CN188" s="18">
        <v>2.2717598559266802E-2</v>
      </c>
      <c r="CO188" s="18">
        <v>0.58505980000000002</v>
      </c>
      <c r="CP188" s="18">
        <v>4.0952065609685701E-2</v>
      </c>
      <c r="CQ188" s="18">
        <v>0.7048664</v>
      </c>
      <c r="CR188" s="18">
        <v>2.7416625180718399E-2</v>
      </c>
      <c r="CS188" s="18">
        <v>0.72421000000000002</v>
      </c>
      <c r="CT188" s="19">
        <v>0</v>
      </c>
    </row>
    <row r="189" spans="1:98" x14ac:dyDescent="0.25">
      <c r="A189" s="18">
        <v>44</v>
      </c>
      <c r="B189" s="18" t="s">
        <v>2176</v>
      </c>
      <c r="C189" s="18" t="s">
        <v>466</v>
      </c>
      <c r="D189" s="18" t="s">
        <v>412</v>
      </c>
      <c r="E189" s="18" t="s">
        <v>80</v>
      </c>
      <c r="F189" s="18">
        <v>0.54335500000000003</v>
      </c>
      <c r="G189" s="18">
        <v>0.54335500000000003</v>
      </c>
      <c r="H189" s="18">
        <v>0.54484399999999999</v>
      </c>
      <c r="I189" s="18">
        <v>0.56828199999999995</v>
      </c>
      <c r="J189" s="18">
        <v>0.58190500000000001</v>
      </c>
      <c r="K189" s="18">
        <v>0.59385100000000002</v>
      </c>
      <c r="L189" s="18">
        <v>0.62263999999999997</v>
      </c>
      <c r="M189" s="18">
        <v>0.64236400000000005</v>
      </c>
      <c r="N189" s="18">
        <v>0.66949199999999998</v>
      </c>
      <c r="O189" s="18">
        <v>0.68449199999999999</v>
      </c>
      <c r="P189" s="18">
        <v>0.70924699999999996</v>
      </c>
      <c r="Q189" s="18">
        <v>0.74273400000000001</v>
      </c>
      <c r="R189" s="18">
        <v>0.69037499999999996</v>
      </c>
      <c r="S189" s="18">
        <v>0.83987500000000004</v>
      </c>
      <c r="T189" s="18">
        <v>0.89226399999999995</v>
      </c>
      <c r="U189" s="18">
        <v>0.96210899999999999</v>
      </c>
      <c r="V189" s="18">
        <v>1.0132000000000001</v>
      </c>
      <c r="W189" s="18">
        <v>1.0648599999999999</v>
      </c>
      <c r="X189" s="18">
        <v>1.0942099999999999</v>
      </c>
      <c r="Y189" s="18">
        <v>1.1156299999999999</v>
      </c>
      <c r="Z189" s="18">
        <v>1.2049399999999999</v>
      </c>
      <c r="AA189" s="18">
        <v>1.24749</v>
      </c>
      <c r="AB189" s="18">
        <v>1.2572000000000001</v>
      </c>
      <c r="AC189" s="18">
        <v>1.27179</v>
      </c>
      <c r="AD189" s="18">
        <v>1.29356</v>
      </c>
      <c r="AE189" s="18">
        <v>1.32301</v>
      </c>
      <c r="AF189" s="18">
        <v>1.3617699999999999</v>
      </c>
      <c r="AG189" s="18">
        <v>1.34215</v>
      </c>
      <c r="AH189" s="18">
        <v>1.3741399999999999</v>
      </c>
      <c r="AI189" s="18">
        <v>1.40184</v>
      </c>
      <c r="AJ189" s="18">
        <v>1.4509099999999999</v>
      </c>
      <c r="AK189" s="18">
        <v>1.4572799999999999</v>
      </c>
      <c r="AL189" s="18">
        <v>1.4900500000000001</v>
      </c>
      <c r="AM189" s="18">
        <v>1.4158500000000001</v>
      </c>
      <c r="AN189" s="18">
        <v>1.3711</v>
      </c>
      <c r="AO189" s="18">
        <v>1.37256</v>
      </c>
      <c r="AP189" s="18">
        <v>1.4837</v>
      </c>
      <c r="AQ189" s="18">
        <v>1.5144599999999999</v>
      </c>
      <c r="AR189" s="18">
        <v>1.4434899999999999</v>
      </c>
      <c r="AS189" s="18">
        <v>1.45563</v>
      </c>
      <c r="AT189" s="18">
        <v>1.46366</v>
      </c>
      <c r="AU189" s="18">
        <v>1.5121500000000001</v>
      </c>
      <c r="AV189" s="18">
        <v>1.55247</v>
      </c>
      <c r="AW189" s="18">
        <v>1.57243</v>
      </c>
      <c r="AX189" s="18">
        <v>1.60162</v>
      </c>
      <c r="AY189" s="18">
        <v>1.6372899999999999</v>
      </c>
      <c r="AZ189" s="18">
        <v>1.66889</v>
      </c>
      <c r="BA189" s="18">
        <v>1.71837</v>
      </c>
      <c r="BB189" s="18">
        <v>1.8396300000000001</v>
      </c>
      <c r="BC189" s="18">
        <v>1.89951</v>
      </c>
      <c r="BD189" s="18">
        <v>1.94191</v>
      </c>
      <c r="BE189" s="18">
        <v>1.94573</v>
      </c>
      <c r="BF189" s="18">
        <v>1.9471799999999999</v>
      </c>
      <c r="BG189" s="18">
        <v>1.9471799999999999</v>
      </c>
      <c r="BH189" s="18">
        <v>1.95252</v>
      </c>
      <c r="BI189" s="18">
        <v>1.9471799999999999</v>
      </c>
      <c r="BJ189" s="18">
        <v>1.9471799999999999</v>
      </c>
      <c r="BK189" s="18">
        <v>1.9471799999999999</v>
      </c>
      <c r="BL189" s="18">
        <v>1.2878290344827601</v>
      </c>
      <c r="BM189" s="18">
        <v>0.45218567646212299</v>
      </c>
      <c r="BN189" s="18">
        <v>0.98080777383510498</v>
      </c>
      <c r="BO189" s="18">
        <v>0.991430425456442</v>
      </c>
      <c r="BP189" s="18">
        <v>0.95417830648344104</v>
      </c>
      <c r="BQ189" s="18">
        <v>0</v>
      </c>
      <c r="BR189" s="18">
        <v>3.3806355532070497E-51</v>
      </c>
      <c r="BS189" s="18">
        <v>0</v>
      </c>
      <c r="BT189" s="18">
        <v>2.62634225599063E-2</v>
      </c>
      <c r="BU189" s="18">
        <v>0.96198388921537503</v>
      </c>
      <c r="BV189" s="18">
        <v>0.96198388921537503</v>
      </c>
      <c r="BW189" s="18">
        <v>0.55634819999999996</v>
      </c>
      <c r="BX189" s="18">
        <v>1.7787346055553099E-2</v>
      </c>
      <c r="BY189" s="18">
        <v>0.64256780000000002</v>
      </c>
      <c r="BZ189" s="18">
        <v>3.6238917067153098E-2</v>
      </c>
      <c r="CA189" s="18">
        <v>0.774899</v>
      </c>
      <c r="CB189" s="18">
        <v>8.7300490700224595E-2</v>
      </c>
      <c r="CC189" s="18">
        <v>1.0500018</v>
      </c>
      <c r="CD189" s="18">
        <v>6.2373288483131901E-2</v>
      </c>
      <c r="CE189" s="18">
        <v>1.254996</v>
      </c>
      <c r="CF189" s="18">
        <v>3.2924236209819699E-2</v>
      </c>
      <c r="CG189" s="18">
        <v>1.360582</v>
      </c>
      <c r="CH189" s="18">
        <v>3.0161428513914901E-2</v>
      </c>
      <c r="CI189" s="18">
        <v>1.437038</v>
      </c>
      <c r="CJ189" s="18">
        <v>4.5302302038638199E-2</v>
      </c>
      <c r="CK189" s="18">
        <v>1.4539679999999999</v>
      </c>
      <c r="CL189" s="18">
        <v>5.3110938327241002E-2</v>
      </c>
      <c r="CM189" s="18">
        <v>1.5404659999999999</v>
      </c>
      <c r="CN189" s="18">
        <v>5.3866878784648402E-2</v>
      </c>
      <c r="CO189" s="18">
        <v>1.7527379999999999</v>
      </c>
      <c r="CP189" s="18">
        <v>0.11250791847687901</v>
      </c>
      <c r="CQ189" s="18">
        <v>1.946904</v>
      </c>
      <c r="CR189" s="18">
        <v>3.8082187437173298E-3</v>
      </c>
      <c r="CS189" s="18">
        <v>1.9471799999999999</v>
      </c>
      <c r="CT189" s="18">
        <v>0</v>
      </c>
    </row>
    <row r="190" spans="1:98" x14ac:dyDescent="0.25">
      <c r="A190" s="18">
        <v>45</v>
      </c>
      <c r="B190" s="18" t="s">
        <v>2176</v>
      </c>
      <c r="C190" s="18" t="s">
        <v>467</v>
      </c>
      <c r="D190" s="18" t="s">
        <v>412</v>
      </c>
      <c r="E190" s="18" t="s">
        <v>468</v>
      </c>
      <c r="F190" s="18">
        <v>0</v>
      </c>
      <c r="G190" s="18">
        <v>0</v>
      </c>
      <c r="H190" s="18">
        <v>0</v>
      </c>
      <c r="I190" s="18">
        <v>0</v>
      </c>
      <c r="J190" s="18">
        <v>0</v>
      </c>
      <c r="K190" s="18">
        <v>0</v>
      </c>
      <c r="L190" s="18">
        <v>0</v>
      </c>
      <c r="M190" s="18">
        <v>0</v>
      </c>
      <c r="N190" s="18">
        <v>0</v>
      </c>
      <c r="O190" s="18">
        <v>0</v>
      </c>
      <c r="P190" s="18">
        <v>0</v>
      </c>
      <c r="Q190" s="18">
        <v>0</v>
      </c>
      <c r="R190" s="18">
        <v>0</v>
      </c>
      <c r="S190" s="18">
        <v>0</v>
      </c>
      <c r="T190" s="18">
        <v>0</v>
      </c>
      <c r="U190" s="18">
        <v>0</v>
      </c>
      <c r="V190" s="18">
        <v>0</v>
      </c>
      <c r="W190" s="18">
        <v>0</v>
      </c>
      <c r="X190" s="18">
        <v>0</v>
      </c>
      <c r="Y190" s="18">
        <v>0</v>
      </c>
      <c r="Z190" s="18">
        <v>0</v>
      </c>
      <c r="AA190" s="18">
        <v>0</v>
      </c>
      <c r="AB190" s="18">
        <v>0</v>
      </c>
      <c r="AC190" s="18">
        <v>0</v>
      </c>
      <c r="AD190" s="18">
        <v>0</v>
      </c>
      <c r="AE190" s="18">
        <v>0</v>
      </c>
      <c r="AF190" s="18">
        <v>0</v>
      </c>
      <c r="AG190" s="18">
        <v>0</v>
      </c>
      <c r="AH190" s="18">
        <v>0</v>
      </c>
      <c r="AI190" s="18">
        <v>0</v>
      </c>
      <c r="AJ190" s="18">
        <v>0</v>
      </c>
      <c r="AK190" s="18">
        <v>0</v>
      </c>
      <c r="AL190" s="18">
        <v>0</v>
      </c>
      <c r="AM190" s="18">
        <v>0</v>
      </c>
      <c r="AN190" s="18">
        <v>0</v>
      </c>
      <c r="AO190" s="18">
        <v>0</v>
      </c>
      <c r="AP190" s="18">
        <v>0</v>
      </c>
      <c r="AQ190" s="18">
        <v>0</v>
      </c>
      <c r="AR190" s="18">
        <v>0</v>
      </c>
      <c r="AS190" s="18">
        <v>0</v>
      </c>
      <c r="AT190" s="18">
        <v>0</v>
      </c>
      <c r="AU190" s="18">
        <v>0</v>
      </c>
      <c r="AV190" s="18">
        <v>0</v>
      </c>
      <c r="AW190" s="18">
        <v>0</v>
      </c>
      <c r="AX190" s="18">
        <v>0</v>
      </c>
      <c r="AY190" s="18">
        <v>0</v>
      </c>
      <c r="AZ190" s="18">
        <v>0</v>
      </c>
      <c r="BA190" s="18">
        <v>0</v>
      </c>
      <c r="BB190" s="18">
        <v>0</v>
      </c>
      <c r="BC190" s="18">
        <v>0</v>
      </c>
      <c r="BD190" s="18">
        <v>0</v>
      </c>
      <c r="BE190" s="18">
        <v>0</v>
      </c>
      <c r="BF190" s="18">
        <v>0</v>
      </c>
      <c r="BG190" s="18">
        <v>0</v>
      </c>
      <c r="BH190" s="18">
        <v>0</v>
      </c>
      <c r="BI190" s="18">
        <v>0</v>
      </c>
      <c r="BJ190" s="18">
        <v>0</v>
      </c>
      <c r="BK190" s="18">
        <v>0</v>
      </c>
      <c r="BL190" s="18">
        <v>0</v>
      </c>
      <c r="BM190" s="18">
        <v>0</v>
      </c>
      <c r="BN190" s="18" t="s">
        <v>1903</v>
      </c>
      <c r="BO190" s="18" t="s">
        <v>1903</v>
      </c>
      <c r="BP190" s="18" t="s">
        <v>1903</v>
      </c>
      <c r="BQ190" s="18" t="s">
        <v>1903</v>
      </c>
      <c r="BR190" s="18" t="s">
        <v>1903</v>
      </c>
      <c r="BS190" s="18" t="s">
        <v>1903</v>
      </c>
      <c r="BT190" s="18">
        <v>0</v>
      </c>
      <c r="BU190" s="18" t="s">
        <v>1903</v>
      </c>
      <c r="BV190" s="18" t="s">
        <v>1903</v>
      </c>
      <c r="BW190" s="18">
        <v>0</v>
      </c>
      <c r="BX190" s="18">
        <v>0</v>
      </c>
      <c r="BY190" s="18">
        <v>0</v>
      </c>
      <c r="BZ190" s="18">
        <v>0</v>
      </c>
      <c r="CA190" s="18">
        <v>0</v>
      </c>
      <c r="CB190" s="18">
        <v>0</v>
      </c>
      <c r="CC190" s="18">
        <v>0</v>
      </c>
      <c r="CD190" s="18">
        <v>0</v>
      </c>
      <c r="CE190" s="18">
        <v>0</v>
      </c>
      <c r="CF190" s="18">
        <v>0</v>
      </c>
      <c r="CG190" s="18">
        <v>0</v>
      </c>
      <c r="CH190" s="18">
        <v>0</v>
      </c>
      <c r="CI190" s="18">
        <v>0</v>
      </c>
      <c r="CJ190" s="18">
        <v>0</v>
      </c>
      <c r="CK190" s="18">
        <v>0</v>
      </c>
      <c r="CL190" s="18">
        <v>0</v>
      </c>
      <c r="CM190" s="18">
        <v>0</v>
      </c>
      <c r="CN190" s="18">
        <v>0</v>
      </c>
      <c r="CO190" s="18">
        <v>0</v>
      </c>
      <c r="CP190" s="18">
        <v>0</v>
      </c>
      <c r="CQ190" s="18">
        <v>0</v>
      </c>
      <c r="CR190" s="18">
        <v>0</v>
      </c>
      <c r="CS190" s="18">
        <v>0</v>
      </c>
      <c r="CT190" s="18">
        <v>0</v>
      </c>
    </row>
    <row r="191" spans="1:98" x14ac:dyDescent="0.25">
      <c r="A191" s="18">
        <v>46</v>
      </c>
      <c r="B191" s="18" t="s">
        <v>2176</v>
      </c>
      <c r="C191" s="18" t="s">
        <v>469</v>
      </c>
      <c r="D191" s="18" t="s">
        <v>420</v>
      </c>
      <c r="E191" s="18" t="s">
        <v>82</v>
      </c>
      <c r="F191" s="18">
        <v>9.3302300000000001E-3</v>
      </c>
      <c r="G191" s="18">
        <v>9.3302300000000001E-3</v>
      </c>
      <c r="H191" s="18">
        <v>9.3557899999999992E-3</v>
      </c>
      <c r="I191" s="18">
        <v>9.3747599999999993E-3</v>
      </c>
      <c r="J191" s="18">
        <v>9.7331599999999994E-3</v>
      </c>
      <c r="K191" s="18">
        <v>9.7217599999999994E-3</v>
      </c>
      <c r="L191" s="18">
        <v>9.9911199999999992E-3</v>
      </c>
      <c r="M191" s="18">
        <v>9.97111E-3</v>
      </c>
      <c r="N191" s="18">
        <v>1.03164E-2</v>
      </c>
      <c r="O191" s="18">
        <v>1.0461399999999999E-2</v>
      </c>
      <c r="P191" s="18">
        <v>1.07989E-2</v>
      </c>
      <c r="Q191" s="18">
        <v>1.1211199999999999E-2</v>
      </c>
      <c r="R191" s="18">
        <v>1.1460400000000001E-2</v>
      </c>
      <c r="S191" s="18">
        <v>1.08215E-2</v>
      </c>
      <c r="T191" s="18">
        <v>1.1273099999999999E-2</v>
      </c>
      <c r="U191" s="18">
        <v>1.21826E-2</v>
      </c>
      <c r="V191" s="18">
        <v>1.29809E-2</v>
      </c>
      <c r="W191" s="18">
        <v>1.2970799999999999E-2</v>
      </c>
      <c r="X191" s="18">
        <v>1.37302E-2</v>
      </c>
      <c r="Y191" s="18">
        <v>1.4792100000000001E-2</v>
      </c>
      <c r="Z191" s="18">
        <v>1.6009900000000001E-2</v>
      </c>
      <c r="AA191" s="18">
        <v>1.75506E-2</v>
      </c>
      <c r="AB191" s="18">
        <v>2.0045299999999999E-2</v>
      </c>
      <c r="AC191" s="18">
        <v>1.9986199999999999E-2</v>
      </c>
      <c r="AD191" s="18">
        <v>2.0335599999999999E-2</v>
      </c>
      <c r="AE191" s="18">
        <v>2.05819E-2</v>
      </c>
      <c r="AF191" s="18">
        <v>2.1112200000000001E-2</v>
      </c>
      <c r="AG191" s="18">
        <v>2.15546E-2</v>
      </c>
      <c r="AH191" s="18">
        <v>2.3340199999999998E-2</v>
      </c>
      <c r="AI191" s="18">
        <v>2.4966200000000001E-2</v>
      </c>
      <c r="AJ191" s="18">
        <v>2.62236E-2</v>
      </c>
      <c r="AK191" s="18">
        <v>2.7065700000000002E-2</v>
      </c>
      <c r="AL191" s="18">
        <v>2.9150800000000001E-2</v>
      </c>
      <c r="AM191" s="18">
        <v>2.9586399999999999E-2</v>
      </c>
      <c r="AN191" s="18">
        <v>3.1457100000000002E-2</v>
      </c>
      <c r="AO191" s="18">
        <v>3.1480500000000002E-2</v>
      </c>
      <c r="AP191" s="18">
        <v>3.2584000000000002E-2</v>
      </c>
      <c r="AQ191" s="18">
        <v>3.5156300000000001E-2</v>
      </c>
      <c r="AR191" s="18">
        <v>3.5804200000000001E-2</v>
      </c>
      <c r="AS191" s="18">
        <v>3.5762799999999997E-2</v>
      </c>
      <c r="AT191" s="18">
        <v>3.7313199999999998E-2</v>
      </c>
      <c r="AU191" s="18">
        <v>3.7886900000000001E-2</v>
      </c>
      <c r="AV191" s="18">
        <v>3.7981500000000001E-2</v>
      </c>
      <c r="AW191" s="18">
        <v>3.8399500000000003E-2</v>
      </c>
      <c r="AX191" s="18">
        <v>3.9902300000000002E-2</v>
      </c>
      <c r="AY191" s="18">
        <v>4.3235999999999997E-2</v>
      </c>
      <c r="AZ191" s="18">
        <v>4.58871E-2</v>
      </c>
      <c r="BA191" s="18">
        <v>4.7872199999999997E-2</v>
      </c>
      <c r="BB191" s="18">
        <v>4.9426200000000003E-2</v>
      </c>
      <c r="BC191" s="18">
        <v>5.2523100000000003E-2</v>
      </c>
      <c r="BD191" s="18">
        <v>5.53055E-2</v>
      </c>
      <c r="BE191" s="18">
        <v>5.4287599999999998E-2</v>
      </c>
      <c r="BF191" s="18">
        <v>5.4854E-2</v>
      </c>
      <c r="BG191" s="18">
        <v>5.4854E-2</v>
      </c>
      <c r="BH191" s="18">
        <v>5.5004299999999999E-2</v>
      </c>
      <c r="BI191" s="18">
        <v>5.4854E-2</v>
      </c>
      <c r="BJ191" s="18">
        <v>5.4854E-2</v>
      </c>
      <c r="BK191" s="18">
        <v>5.4854E-2</v>
      </c>
      <c r="BL191" s="18">
        <v>2.7738916551724099E-2</v>
      </c>
      <c r="BM191" s="18">
        <v>1.6213166980636101E-2</v>
      </c>
      <c r="BN191" s="18">
        <v>0.97525661604716296</v>
      </c>
      <c r="BO191" s="18">
        <v>0.99678451900173803</v>
      </c>
      <c r="BP191" s="18">
        <v>0.97481575077125104</v>
      </c>
      <c r="BQ191" s="18">
        <v>0</v>
      </c>
      <c r="BR191" s="19">
        <v>4.3593108022452602E-63</v>
      </c>
      <c r="BS191" s="18">
        <v>0</v>
      </c>
      <c r="BT191" s="18">
        <v>9.36348202651563E-4</v>
      </c>
      <c r="BU191" s="18">
        <v>0.95112546714375901</v>
      </c>
      <c r="BV191" s="18">
        <v>0.95112546714375901</v>
      </c>
      <c r="BW191" s="18">
        <v>9.424834E-3</v>
      </c>
      <c r="BX191" s="18">
        <v>1.7337764801150099E-4</v>
      </c>
      <c r="BY191" s="18">
        <v>1.0092357999999999E-2</v>
      </c>
      <c r="BZ191" s="18">
        <v>2.9524561947639501E-4</v>
      </c>
      <c r="CA191" s="18">
        <v>1.1113019999999999E-2</v>
      </c>
      <c r="CB191" s="18">
        <v>2.9137307185119198E-4</v>
      </c>
      <c r="CC191" s="18">
        <v>1.3331320000000001E-2</v>
      </c>
      <c r="CD191" s="18">
        <v>9.8301957610212403E-4</v>
      </c>
      <c r="CE191" s="18">
        <v>1.878552E-2</v>
      </c>
      <c r="CF191" s="18">
        <v>1.91445291846E-3</v>
      </c>
      <c r="CG191" s="18">
        <v>2.2311020000000001E-2</v>
      </c>
      <c r="CH191" s="18">
        <v>1.8102754547305801E-3</v>
      </c>
      <c r="CI191" s="18">
        <v>2.8696719999999998E-2</v>
      </c>
      <c r="CJ191" s="18">
        <v>2.08530367500755E-3</v>
      </c>
      <c r="CK191" s="18">
        <v>3.4157559999999997E-2</v>
      </c>
      <c r="CL191" s="18">
        <v>1.9955225914531798E-3</v>
      </c>
      <c r="CM191" s="18">
        <v>3.829668E-2</v>
      </c>
      <c r="CN191" s="18">
        <v>9.7763471296798891E-4</v>
      </c>
      <c r="CO191" s="18">
        <v>4.7788919999999999E-2</v>
      </c>
      <c r="CP191" s="18">
        <v>3.51589538624232E-3</v>
      </c>
      <c r="CQ191" s="18">
        <v>5.486108E-2</v>
      </c>
      <c r="CR191" s="18">
        <v>3.69797467541356E-4</v>
      </c>
      <c r="CS191" s="18">
        <v>5.4854E-2</v>
      </c>
      <c r="CT191" s="18">
        <v>0</v>
      </c>
    </row>
    <row r="192" spans="1:98" x14ac:dyDescent="0.25">
      <c r="A192" s="18">
        <v>47</v>
      </c>
      <c r="B192" s="18" t="s">
        <v>2176</v>
      </c>
      <c r="C192" s="18" t="s">
        <v>470</v>
      </c>
      <c r="D192" s="18" t="s">
        <v>420</v>
      </c>
      <c r="E192" s="18" t="s">
        <v>264</v>
      </c>
      <c r="F192" s="18">
        <v>0.29317900000000002</v>
      </c>
      <c r="G192" s="18">
        <v>0.29317900000000002</v>
      </c>
      <c r="H192" s="18">
        <v>0.29398200000000002</v>
      </c>
      <c r="I192" s="18">
        <v>0.29617399999999999</v>
      </c>
      <c r="J192" s="18">
        <v>0.29891299999999998</v>
      </c>
      <c r="K192" s="18">
        <v>0.30003299999999999</v>
      </c>
      <c r="L192" s="18">
        <v>0.30879600000000001</v>
      </c>
      <c r="M192" s="18">
        <v>0.31313600000000003</v>
      </c>
      <c r="N192" s="18">
        <v>0.32073200000000002</v>
      </c>
      <c r="O192" s="18">
        <v>0.322718</v>
      </c>
      <c r="P192" s="18">
        <v>0.32925599999999999</v>
      </c>
      <c r="Q192" s="18">
        <v>0.33956599999999998</v>
      </c>
      <c r="R192" s="18">
        <v>0.34583399999999997</v>
      </c>
      <c r="S192" s="18">
        <v>0.34231299999999998</v>
      </c>
      <c r="T192" s="18">
        <v>0.35554799999999998</v>
      </c>
      <c r="U192" s="18">
        <v>0.38763799999999998</v>
      </c>
      <c r="V192" s="18">
        <v>0.41994700000000001</v>
      </c>
      <c r="W192" s="18">
        <v>0.43084899999999998</v>
      </c>
      <c r="X192" s="18">
        <v>0.436442</v>
      </c>
      <c r="Y192" s="18">
        <v>0.452208</v>
      </c>
      <c r="Z192" s="18">
        <v>0.47431099999999998</v>
      </c>
      <c r="AA192" s="18">
        <v>0.50111700000000003</v>
      </c>
      <c r="AB192" s="18">
        <v>0.52081200000000005</v>
      </c>
      <c r="AC192" s="18">
        <v>0.53703699999999999</v>
      </c>
      <c r="AD192" s="18">
        <v>0.52522000000000002</v>
      </c>
      <c r="AE192" s="18">
        <v>0.51058199999999998</v>
      </c>
      <c r="AF192" s="18">
        <v>0.50771200000000005</v>
      </c>
      <c r="AG192" s="18">
        <v>0.50828499999999999</v>
      </c>
      <c r="AH192" s="18">
        <v>0.516733</v>
      </c>
      <c r="AI192" s="18">
        <v>0.52746300000000002</v>
      </c>
      <c r="AJ192" s="18">
        <v>0.54102300000000003</v>
      </c>
      <c r="AK192" s="18">
        <v>0.55426399999999998</v>
      </c>
      <c r="AL192" s="18">
        <v>0.62134299999999998</v>
      </c>
      <c r="AM192" s="18">
        <v>0.56734099999999998</v>
      </c>
      <c r="AN192" s="18">
        <v>0.59474899999999997</v>
      </c>
      <c r="AO192" s="18">
        <v>0.61743800000000004</v>
      </c>
      <c r="AP192" s="18">
        <v>0.65086599999999994</v>
      </c>
      <c r="AQ192" s="18">
        <v>0.70570500000000003</v>
      </c>
      <c r="AR192" s="18">
        <v>0.73036299999999998</v>
      </c>
      <c r="AS192" s="18">
        <v>0.71224100000000001</v>
      </c>
      <c r="AT192" s="18">
        <v>0.72700699999999996</v>
      </c>
      <c r="AU192" s="18">
        <v>0.71938199999999997</v>
      </c>
      <c r="AV192" s="18">
        <v>0.70654099999999997</v>
      </c>
      <c r="AW192" s="18">
        <v>0.72527299999999995</v>
      </c>
      <c r="AX192" s="18">
        <v>0.76652799999999999</v>
      </c>
      <c r="AY192" s="18">
        <v>0.812554</v>
      </c>
      <c r="AZ192" s="18">
        <v>0.85789800000000005</v>
      </c>
      <c r="BA192" s="18">
        <v>0.89193299999999998</v>
      </c>
      <c r="BB192" s="18">
        <v>0.93086400000000002</v>
      </c>
      <c r="BC192" s="18">
        <v>0.99056999999999995</v>
      </c>
      <c r="BD192" s="18">
        <v>1.0572299999999999</v>
      </c>
      <c r="BE192" s="18">
        <v>1.0180899999999999</v>
      </c>
      <c r="BF192" s="18">
        <v>1.02433</v>
      </c>
      <c r="BG192" s="18">
        <v>1.02433</v>
      </c>
      <c r="BH192" s="18">
        <v>1.0271300000000001</v>
      </c>
      <c r="BI192" s="18">
        <v>1.02433</v>
      </c>
      <c r="BJ192" s="18">
        <v>1.02433</v>
      </c>
      <c r="BK192" s="18">
        <v>1.02433</v>
      </c>
      <c r="BL192" s="18">
        <v>0.59754651724137897</v>
      </c>
      <c r="BM192" s="18">
        <v>0.24790577849986201</v>
      </c>
      <c r="BN192" s="18">
        <v>0.97297221598218597</v>
      </c>
      <c r="BO192" s="18">
        <v>0.99223046242298096</v>
      </c>
      <c r="BP192" s="18">
        <v>0.94810846992820297</v>
      </c>
      <c r="BQ192" s="18">
        <v>0</v>
      </c>
      <c r="BR192" s="19">
        <v>2.1965954216371501E-52</v>
      </c>
      <c r="BS192" s="18">
        <v>0</v>
      </c>
      <c r="BT192" s="18">
        <v>1.42836009720384E-2</v>
      </c>
      <c r="BU192" s="18">
        <v>0.94667493307328199</v>
      </c>
      <c r="BV192" s="18">
        <v>0.94667493307328199</v>
      </c>
      <c r="BW192" s="18">
        <v>0.2950854</v>
      </c>
      <c r="BX192" s="18">
        <v>2.4658560988021802E-3</v>
      </c>
      <c r="BY192" s="18">
        <v>0.313083</v>
      </c>
      <c r="BZ192" s="18">
        <v>9.2198712572356505E-3</v>
      </c>
      <c r="CA192" s="18">
        <v>0.34250340000000001</v>
      </c>
      <c r="CB192" s="18">
        <v>9.5578850066319505E-3</v>
      </c>
      <c r="CC192" s="18">
        <v>0.42541679999999998</v>
      </c>
      <c r="CD192" s="18">
        <v>2.4114252376965802E-2</v>
      </c>
      <c r="CE192" s="18">
        <v>0.51169940000000003</v>
      </c>
      <c r="CF192" s="18">
        <v>2.4585156706842401E-2</v>
      </c>
      <c r="CG192" s="18">
        <v>0.51415500000000003</v>
      </c>
      <c r="CH192" s="18">
        <v>8.2535511448103404E-3</v>
      </c>
      <c r="CI192" s="18">
        <v>0.57574400000000003</v>
      </c>
      <c r="CJ192" s="18">
        <v>3.2318754137497303E-2</v>
      </c>
      <c r="CK192" s="18">
        <v>0.6833226</v>
      </c>
      <c r="CL192" s="18">
        <v>4.72870392422702E-2</v>
      </c>
      <c r="CM192" s="18">
        <v>0.72894619999999999</v>
      </c>
      <c r="CN192" s="18">
        <v>2.2489505857176999E-2</v>
      </c>
      <c r="CO192" s="18">
        <v>0.8967638</v>
      </c>
      <c r="CP192" s="18">
        <v>6.81681821908139E-2</v>
      </c>
      <c r="CQ192" s="18">
        <v>1.030222</v>
      </c>
      <c r="CR192" s="18">
        <v>1.5456465313906599E-2</v>
      </c>
      <c r="CS192" s="18">
        <v>1.02433</v>
      </c>
      <c r="CT192" s="18">
        <v>0</v>
      </c>
    </row>
    <row r="193" spans="1:98" x14ac:dyDescent="0.25">
      <c r="A193" s="18">
        <v>48</v>
      </c>
      <c r="B193" s="18" t="s">
        <v>2176</v>
      </c>
      <c r="C193" s="18" t="s">
        <v>471</v>
      </c>
      <c r="D193" s="18" t="s">
        <v>412</v>
      </c>
      <c r="E193" s="18" t="s">
        <v>122</v>
      </c>
      <c r="F193" s="18">
        <v>2.1818</v>
      </c>
      <c r="G193" s="18">
        <v>2.1818</v>
      </c>
      <c r="H193" s="18">
        <v>2.18777</v>
      </c>
      <c r="I193" s="18">
        <v>2.2437999999999998</v>
      </c>
      <c r="J193" s="18">
        <v>2.31521</v>
      </c>
      <c r="K193" s="18">
        <v>2.3875600000000001</v>
      </c>
      <c r="L193" s="18">
        <v>2.4696600000000002</v>
      </c>
      <c r="M193" s="18">
        <v>2.5453600000000001</v>
      </c>
      <c r="N193" s="18">
        <v>2.6307299999999998</v>
      </c>
      <c r="O193" s="18">
        <v>2.6985999999999999</v>
      </c>
      <c r="P193" s="18">
        <v>2.7834099999999999</v>
      </c>
      <c r="Q193" s="18">
        <v>2.8783599999999998</v>
      </c>
      <c r="R193" s="18">
        <v>3.0546799999999998</v>
      </c>
      <c r="S193" s="18">
        <v>3.1982200000000001</v>
      </c>
      <c r="T193" s="18">
        <v>3.38714</v>
      </c>
      <c r="U193" s="18">
        <v>3.6993399999999999</v>
      </c>
      <c r="V193" s="18">
        <v>3.82775</v>
      </c>
      <c r="W193" s="18">
        <v>3.94245</v>
      </c>
      <c r="X193" s="18">
        <v>4.0291899999999998</v>
      </c>
      <c r="Y193" s="18">
        <v>4.2125899999999996</v>
      </c>
      <c r="Z193" s="18">
        <v>4.4920999999999998</v>
      </c>
      <c r="AA193" s="18">
        <v>4.7355799999999997</v>
      </c>
      <c r="AB193" s="18">
        <v>4.8305400000000001</v>
      </c>
      <c r="AC193" s="18">
        <v>4.5754299999999999</v>
      </c>
      <c r="AD193" s="18">
        <v>4.52067</v>
      </c>
      <c r="AE193" s="18">
        <v>4.50685</v>
      </c>
      <c r="AF193" s="18">
        <v>4.43269</v>
      </c>
      <c r="AG193" s="18">
        <v>4.45634</v>
      </c>
      <c r="AH193" s="18">
        <v>4.9714400000000003</v>
      </c>
      <c r="AI193" s="18">
        <v>5.3251600000000003</v>
      </c>
      <c r="AJ193" s="18">
        <v>5.4719699999999998</v>
      </c>
      <c r="AK193" s="18">
        <v>5.4887899999999998</v>
      </c>
      <c r="AL193" s="18">
        <v>5.9088399999999996</v>
      </c>
      <c r="AM193" s="18">
        <v>6.0253800000000002</v>
      </c>
      <c r="AN193" s="18">
        <v>6.2905899999999999</v>
      </c>
      <c r="AO193" s="18">
        <v>6.2596999999999996</v>
      </c>
      <c r="AP193" s="18">
        <v>6.4126200000000004</v>
      </c>
      <c r="AQ193" s="18">
        <v>6.758</v>
      </c>
      <c r="AR193" s="18">
        <v>6.7059600000000001</v>
      </c>
      <c r="AS193" s="18">
        <v>6.4719699999999998</v>
      </c>
      <c r="AT193" s="18">
        <v>6.4977999999999998</v>
      </c>
      <c r="AU193" s="18">
        <v>6.4581400000000002</v>
      </c>
      <c r="AV193" s="18">
        <v>6.2321799999999996</v>
      </c>
      <c r="AW193" s="18">
        <v>6.2377000000000002</v>
      </c>
      <c r="AX193" s="18">
        <v>6.3621499999999997</v>
      </c>
      <c r="AY193" s="18">
        <v>6.7421499999999996</v>
      </c>
      <c r="AZ193" s="18">
        <v>6.9928600000000003</v>
      </c>
      <c r="BA193" s="18">
        <v>7.0261399999999998</v>
      </c>
      <c r="BB193" s="18">
        <v>7.1344500000000002</v>
      </c>
      <c r="BC193" s="18">
        <v>7.4266800000000002</v>
      </c>
      <c r="BD193" s="18">
        <v>7.6213800000000003</v>
      </c>
      <c r="BE193" s="18">
        <v>7.3945699999999999</v>
      </c>
      <c r="BF193" s="18">
        <v>7.3831300000000004</v>
      </c>
      <c r="BG193" s="18">
        <v>7.3831300000000004</v>
      </c>
      <c r="BH193" s="18">
        <v>7.4033600000000002</v>
      </c>
      <c r="BI193" s="18">
        <v>7.3831300000000004</v>
      </c>
      <c r="BJ193" s="18">
        <v>7.3831300000000004</v>
      </c>
      <c r="BK193" s="18">
        <v>7.3831300000000004</v>
      </c>
      <c r="BL193" s="18">
        <v>5.0679525862068999</v>
      </c>
      <c r="BM193" s="18">
        <v>1.81796287549627</v>
      </c>
      <c r="BN193" s="18">
        <v>0.98345280212173403</v>
      </c>
      <c r="BO193" s="18">
        <v>0.981337651417035</v>
      </c>
      <c r="BP193" s="18">
        <v>0.90440564673048796</v>
      </c>
      <c r="BQ193" s="18">
        <v>0</v>
      </c>
      <c r="BR193" s="19">
        <v>8.6237455740757803E-42</v>
      </c>
      <c r="BS193" s="18">
        <v>0</v>
      </c>
      <c r="BT193" s="18">
        <v>0.105873958903687</v>
      </c>
      <c r="BU193" s="18">
        <v>0.96717941400108998</v>
      </c>
      <c r="BV193" s="18">
        <v>0.96717941400108998</v>
      </c>
      <c r="BW193" s="18">
        <v>2.2220759999999999</v>
      </c>
      <c r="BX193" s="18">
        <v>5.8238921950873997E-2</v>
      </c>
      <c r="BY193" s="18">
        <v>2.5463819999999999</v>
      </c>
      <c r="BZ193" s="18">
        <v>0.12389172902175501</v>
      </c>
      <c r="CA193" s="18">
        <v>3.060362</v>
      </c>
      <c r="CB193" s="18">
        <v>0.24271800143376299</v>
      </c>
      <c r="CC193" s="18">
        <v>3.9422640000000002</v>
      </c>
      <c r="CD193" s="18">
        <v>0.19542123497716399</v>
      </c>
      <c r="CE193" s="18">
        <v>4.6308639999999999</v>
      </c>
      <c r="CF193" s="18">
        <v>0.14603684408395001</v>
      </c>
      <c r="CG193" s="18">
        <v>4.7384959999999996</v>
      </c>
      <c r="CH193" s="18">
        <v>0.39535640355254198</v>
      </c>
      <c r="CI193" s="18">
        <v>5.8371139999999997</v>
      </c>
      <c r="CJ193" s="18">
        <v>0.35386753811277999</v>
      </c>
      <c r="CK193" s="18">
        <v>6.5216500000000002</v>
      </c>
      <c r="CL193" s="18">
        <v>0.20784907048144299</v>
      </c>
      <c r="CM193" s="18">
        <v>6.3575939999999997</v>
      </c>
      <c r="CN193" s="18">
        <v>0.122363413976564</v>
      </c>
      <c r="CO193" s="18">
        <v>7.0644559999999998</v>
      </c>
      <c r="CP193" s="18">
        <v>0.248284437148203</v>
      </c>
      <c r="CQ193" s="18">
        <v>7.4371140000000002</v>
      </c>
      <c r="CR193" s="18">
        <v>0.103358390709221</v>
      </c>
      <c r="CS193" s="18">
        <v>7.3831300000000004</v>
      </c>
      <c r="CT193" s="19">
        <v>0</v>
      </c>
    </row>
    <row r="194" spans="1:98" x14ac:dyDescent="0.25">
      <c r="A194" s="18">
        <v>49</v>
      </c>
      <c r="B194" s="18" t="s">
        <v>2176</v>
      </c>
      <c r="C194" s="18" t="s">
        <v>472</v>
      </c>
      <c r="D194" s="18" t="s">
        <v>424</v>
      </c>
      <c r="E194" s="18" t="s">
        <v>114</v>
      </c>
      <c r="F194" s="19">
        <v>3.90448E-4</v>
      </c>
      <c r="G194" s="19">
        <v>3.90448E-4</v>
      </c>
      <c r="H194" s="19">
        <v>3.9151799999999999E-4</v>
      </c>
      <c r="I194" s="19">
        <v>4.0966100000000002E-4</v>
      </c>
      <c r="J194" s="19">
        <v>4.3463600000000002E-4</v>
      </c>
      <c r="K194" s="19">
        <v>4.63132E-4</v>
      </c>
      <c r="L194" s="19">
        <v>5.01838E-4</v>
      </c>
      <c r="M194" s="19">
        <v>6.3558799999999997E-4</v>
      </c>
      <c r="N194" s="19">
        <v>6.7490900000000001E-4</v>
      </c>
      <c r="O194" s="19">
        <v>7.1334100000000004E-4</v>
      </c>
      <c r="P194" s="19">
        <v>7.6195699999999996E-4</v>
      </c>
      <c r="Q194" s="19">
        <v>8.2706800000000003E-4</v>
      </c>
      <c r="R194" s="19">
        <v>8.9266499999999995E-4</v>
      </c>
      <c r="S194" s="19">
        <v>9.5005399999999998E-4</v>
      </c>
      <c r="T194" s="19">
        <v>1.03567E-3</v>
      </c>
      <c r="U194" s="19">
        <v>1.1622099999999999E-3</v>
      </c>
      <c r="V194" s="19">
        <v>1.30445E-3</v>
      </c>
      <c r="W194" s="18">
        <v>1.61651E-3</v>
      </c>
      <c r="X194" s="18">
        <v>1.7881500000000001E-3</v>
      </c>
      <c r="Y194" s="18">
        <v>1.9802600000000002E-3</v>
      </c>
      <c r="Z194" s="18">
        <v>2.2187800000000001E-3</v>
      </c>
      <c r="AA194" s="18">
        <v>2.4917799999999999E-3</v>
      </c>
      <c r="AB194" s="18">
        <v>2.7380999999999998E-3</v>
      </c>
      <c r="AC194" s="18">
        <v>2.9035100000000002E-3</v>
      </c>
      <c r="AD194" s="18">
        <v>2.9623700000000002E-3</v>
      </c>
      <c r="AE194" s="18">
        <v>2.9798099999999998E-3</v>
      </c>
      <c r="AF194" s="18">
        <v>3.0654300000000001E-3</v>
      </c>
      <c r="AG194" s="18">
        <v>3.59428E-3</v>
      </c>
      <c r="AH194" s="18">
        <v>3.7563900000000001E-3</v>
      </c>
      <c r="AI194" s="18">
        <v>4.0297900000000001E-3</v>
      </c>
      <c r="AJ194" s="18">
        <v>4.2857399999999997E-3</v>
      </c>
      <c r="AK194" s="18">
        <v>4.51221E-3</v>
      </c>
      <c r="AL194" s="18">
        <v>4.66293E-3</v>
      </c>
      <c r="AM194" s="18">
        <v>5.0209299999999998E-3</v>
      </c>
      <c r="AN194" s="18">
        <v>5.1025200000000001E-3</v>
      </c>
      <c r="AO194" s="18">
        <v>5.0996599999999998E-3</v>
      </c>
      <c r="AP194" s="18">
        <v>5.1996400000000002E-3</v>
      </c>
      <c r="AQ194" s="18">
        <v>5.4163500000000003E-3</v>
      </c>
      <c r="AR194" s="18">
        <v>5.5233900000000004E-3</v>
      </c>
      <c r="AS194" s="18">
        <v>5.6866699999999996E-3</v>
      </c>
      <c r="AT194" s="18">
        <v>5.8534299999999997E-3</v>
      </c>
      <c r="AU194" s="18">
        <v>6.0570800000000003E-3</v>
      </c>
      <c r="AV194" s="18">
        <v>5.6917900000000004E-3</v>
      </c>
      <c r="AW194" s="18">
        <v>6.4097599999999996E-3</v>
      </c>
      <c r="AX194" s="18">
        <v>6.5847400000000004E-3</v>
      </c>
      <c r="AY194" s="18">
        <v>6.7976900000000003E-3</v>
      </c>
      <c r="AZ194" s="18">
        <v>6.8732400000000001E-3</v>
      </c>
      <c r="BA194" s="18">
        <v>6.9212900000000001E-3</v>
      </c>
      <c r="BB194" s="18">
        <v>7.1015399999999999E-3</v>
      </c>
      <c r="BC194" s="18">
        <v>7.28759E-3</v>
      </c>
      <c r="BD194" s="18">
        <v>7.5026199999999998E-3</v>
      </c>
      <c r="BE194" s="18">
        <v>7.6453900000000002E-3</v>
      </c>
      <c r="BF194" s="18">
        <v>7.7880099999999997E-3</v>
      </c>
      <c r="BG194" s="18">
        <v>7.7880099999999997E-3</v>
      </c>
      <c r="BH194" s="18">
        <v>7.8093499999999996E-3</v>
      </c>
      <c r="BI194" s="18">
        <v>7.7880099999999997E-3</v>
      </c>
      <c r="BJ194" s="18">
        <v>7.7880099999999997E-3</v>
      </c>
      <c r="BK194" s="18">
        <v>7.7880099999999997E-3</v>
      </c>
      <c r="BL194" s="18">
        <v>3.8974198793103399E-3</v>
      </c>
      <c r="BM194" s="18">
        <v>2.66378550179184E-3</v>
      </c>
      <c r="BN194" s="18">
        <v>0.99100180175562202</v>
      </c>
      <c r="BO194" s="18">
        <v>0.99887692337576095</v>
      </c>
      <c r="BP194" s="18">
        <v>0.98938335850382297</v>
      </c>
      <c r="BQ194" s="18">
        <v>0</v>
      </c>
      <c r="BR194" s="19">
        <v>7.2418727498092095E-76</v>
      </c>
      <c r="BS194" s="18">
        <v>0</v>
      </c>
      <c r="BT194" s="19">
        <v>1.56323516287796E-4</v>
      </c>
      <c r="BU194" s="18">
        <v>0.98208457108288505</v>
      </c>
      <c r="BV194" s="18">
        <v>0.98208457108288505</v>
      </c>
      <c r="BW194" s="19">
        <v>4.0334220000000002E-4</v>
      </c>
      <c r="BX194" s="19">
        <v>1.9310370560918799E-5</v>
      </c>
      <c r="BY194" s="19">
        <v>5.9776160000000003E-4</v>
      </c>
      <c r="BZ194" s="19">
        <v>1.09621646814395E-4</v>
      </c>
      <c r="CA194" s="19">
        <v>8.9348279999999997E-4</v>
      </c>
      <c r="CB194" s="19">
        <v>1.0621691371293E-4</v>
      </c>
      <c r="CC194" s="18">
        <v>1.570316E-3</v>
      </c>
      <c r="CD194" s="19">
        <v>3.37222055002338E-4</v>
      </c>
      <c r="CE194" s="18">
        <v>2.6629079999999999E-3</v>
      </c>
      <c r="CF194" s="19">
        <v>3.0812137279000998E-4</v>
      </c>
      <c r="CG194" s="18">
        <v>3.4851399999999999E-3</v>
      </c>
      <c r="CH194" s="19">
        <v>4.5101181181871498E-4</v>
      </c>
      <c r="CI194" s="18">
        <v>4.7168660000000001E-3</v>
      </c>
      <c r="CJ194" s="19">
        <v>3.4345550007242601E-4</v>
      </c>
      <c r="CK194" s="18">
        <v>5.3851419999999999E-3</v>
      </c>
      <c r="CL194" s="19">
        <v>2.3817879202397499E-4</v>
      </c>
      <c r="CM194" s="18">
        <v>6.1193599999999999E-3</v>
      </c>
      <c r="CN194" s="19">
        <v>3.7360553147671702E-4</v>
      </c>
      <c r="CO194" s="18">
        <v>6.9962699999999997E-3</v>
      </c>
      <c r="CP194" s="19">
        <v>1.97573728643259E-4</v>
      </c>
      <c r="CQ194" s="18">
        <v>7.706676E-3</v>
      </c>
      <c r="CR194" s="19">
        <v>1.3149830257459599E-4</v>
      </c>
      <c r="CS194" s="18">
        <v>7.7880099999999997E-3</v>
      </c>
      <c r="CT194" s="18">
        <v>0</v>
      </c>
    </row>
    <row r="195" spans="1:98" x14ac:dyDescent="0.25">
      <c r="A195" s="18">
        <v>5</v>
      </c>
      <c r="B195" s="18" t="s">
        <v>2176</v>
      </c>
      <c r="C195" s="18" t="s">
        <v>421</v>
      </c>
      <c r="D195" s="18" t="s">
        <v>412</v>
      </c>
      <c r="E195" s="18" t="s">
        <v>422</v>
      </c>
      <c r="F195" s="18">
        <v>4.94495E-3</v>
      </c>
      <c r="G195" s="18">
        <v>4.94495E-3</v>
      </c>
      <c r="H195" s="18">
        <v>4.9584900000000003E-3</v>
      </c>
      <c r="I195" s="18">
        <v>5.1487900000000003E-3</v>
      </c>
      <c r="J195" s="18">
        <v>5.4478299999999999E-3</v>
      </c>
      <c r="K195" s="18">
        <v>5.7208199999999997E-3</v>
      </c>
      <c r="L195" s="18">
        <v>5.5951799999999999E-3</v>
      </c>
      <c r="M195" s="18">
        <v>4.9157200000000002E-3</v>
      </c>
      <c r="N195" s="18">
        <v>5.1093400000000004E-3</v>
      </c>
      <c r="O195" s="18">
        <v>5.2856999999999999E-3</v>
      </c>
      <c r="P195" s="18">
        <v>5.55632E-3</v>
      </c>
      <c r="Q195" s="18">
        <v>5.7531099999999996E-3</v>
      </c>
      <c r="R195" s="18">
        <v>6.0416100000000002E-3</v>
      </c>
      <c r="S195" s="18">
        <v>5.9707299999999996E-3</v>
      </c>
      <c r="T195" s="18">
        <v>6.2886000000000001E-3</v>
      </c>
      <c r="U195" s="18">
        <v>6.8620399999999998E-3</v>
      </c>
      <c r="V195" s="18">
        <v>8.3102599999999999E-3</v>
      </c>
      <c r="W195" s="18">
        <v>6.86391E-3</v>
      </c>
      <c r="X195" s="18">
        <v>7.36412E-3</v>
      </c>
      <c r="Y195" s="18">
        <v>7.9315800000000006E-3</v>
      </c>
      <c r="Z195" s="18">
        <v>8.3804299999999995E-3</v>
      </c>
      <c r="AA195" s="18">
        <v>9.077E-3</v>
      </c>
      <c r="AB195" s="18">
        <v>9.8469500000000001E-3</v>
      </c>
      <c r="AC195" s="18">
        <v>1.0421700000000001E-2</v>
      </c>
      <c r="AD195" s="18">
        <v>1.0652200000000001E-2</v>
      </c>
      <c r="AE195" s="18">
        <v>1.0936100000000001E-2</v>
      </c>
      <c r="AF195" s="18">
        <v>1.00488E-2</v>
      </c>
      <c r="AG195" s="18">
        <v>8.7383500000000006E-3</v>
      </c>
      <c r="AH195" s="18">
        <v>8.9528899999999998E-3</v>
      </c>
      <c r="AI195" s="18">
        <v>8.4413300000000004E-3</v>
      </c>
      <c r="AJ195" s="18">
        <v>9.2883700000000007E-3</v>
      </c>
      <c r="AK195" s="18">
        <v>8.5599100000000004E-3</v>
      </c>
      <c r="AL195" s="18">
        <v>9.0122499999999994E-3</v>
      </c>
      <c r="AM195" s="18">
        <v>9.45118E-3</v>
      </c>
      <c r="AN195" s="18">
        <v>9.9973200000000005E-3</v>
      </c>
      <c r="AO195" s="18">
        <v>1.01203E-2</v>
      </c>
      <c r="AP195" s="18">
        <v>1.0198199999999999E-2</v>
      </c>
      <c r="AQ195" s="18">
        <v>8.6497899999999992E-3</v>
      </c>
      <c r="AR195" s="18">
        <v>8.5343899999999993E-3</v>
      </c>
      <c r="AS195" s="18">
        <v>9.2732000000000005E-3</v>
      </c>
      <c r="AT195" s="18">
        <v>9.5838699999999995E-3</v>
      </c>
      <c r="AU195" s="18">
        <v>9.90013E-3</v>
      </c>
      <c r="AV195" s="18">
        <v>1.05988E-2</v>
      </c>
      <c r="AW195" s="18">
        <v>1.0909800000000001E-2</v>
      </c>
      <c r="AX195" s="18">
        <v>1.01438E-2</v>
      </c>
      <c r="AY195" s="18">
        <v>9.9221199999999996E-3</v>
      </c>
      <c r="AZ195" s="18">
        <v>1.1021299999999999E-2</v>
      </c>
      <c r="BA195" s="18">
        <v>1.1256499999999999E-2</v>
      </c>
      <c r="BB195" s="18">
        <v>1.2264000000000001E-2</v>
      </c>
      <c r="BC195" s="18">
        <v>1.3235200000000001E-2</v>
      </c>
      <c r="BD195" s="18">
        <v>1.4751800000000001E-2</v>
      </c>
      <c r="BE195" s="18">
        <v>1.51214E-2</v>
      </c>
      <c r="BF195" s="18">
        <v>1.6159099999999999E-2</v>
      </c>
      <c r="BG195" s="18">
        <v>1.6159099999999999E-2</v>
      </c>
      <c r="BH195" s="18">
        <v>1.62034E-2</v>
      </c>
      <c r="BI195" s="18">
        <v>1.6159099999999999E-2</v>
      </c>
      <c r="BJ195" s="18">
        <v>1.6159099999999999E-2</v>
      </c>
      <c r="BK195" s="18">
        <v>1.6159099999999999E-2</v>
      </c>
      <c r="BL195" s="18">
        <v>9.3672815517241402E-3</v>
      </c>
      <c r="BM195" s="18">
        <v>3.3497143360118799E-3</v>
      </c>
      <c r="BN195" s="18">
        <v>0.91756639960685105</v>
      </c>
      <c r="BO195" s="18">
        <v>0.92293495285973104</v>
      </c>
      <c r="BP195" s="18">
        <v>0.80607429453562995</v>
      </c>
      <c r="BQ195" s="18">
        <v>0</v>
      </c>
      <c r="BR195" s="19">
        <v>6.9576086150949699E-25</v>
      </c>
      <c r="BS195" s="18">
        <v>0</v>
      </c>
      <c r="BT195" s="18">
        <v>1.8201027007905301E-4</v>
      </c>
      <c r="BU195" s="18">
        <v>0.84192809768747601</v>
      </c>
      <c r="BV195" s="18">
        <v>0.84192809768747601</v>
      </c>
      <c r="BW195" s="18">
        <v>5.0890019999999996E-3</v>
      </c>
      <c r="BX195" s="18">
        <v>2.1844191337744699E-4</v>
      </c>
      <c r="BY195" s="18">
        <v>5.3253520000000002E-3</v>
      </c>
      <c r="BZ195" s="18">
        <v>3.3362925878885401E-4</v>
      </c>
      <c r="CA195" s="18">
        <v>5.9220740000000003E-3</v>
      </c>
      <c r="CB195" s="18">
        <v>2.7987604047149202E-4</v>
      </c>
      <c r="CC195" s="18">
        <v>7.4663819999999997E-3</v>
      </c>
      <c r="CD195" s="18">
        <v>6.4560021268583896E-4</v>
      </c>
      <c r="CE195" s="18">
        <v>9.6756559999999995E-3</v>
      </c>
      <c r="CF195" s="18">
        <v>9.4545767564180295E-4</v>
      </c>
      <c r="CG195" s="18">
        <v>9.4234939999999993E-3</v>
      </c>
      <c r="CH195" s="18">
        <v>1.04097563051687E-3</v>
      </c>
      <c r="CI195" s="18">
        <v>9.2618059999999992E-3</v>
      </c>
      <c r="CJ195" s="18">
        <v>5.3209143812882396E-4</v>
      </c>
      <c r="CK195" s="18">
        <v>9.3551759999999998E-3</v>
      </c>
      <c r="CL195" s="18">
        <v>7.8646095442176905E-4</v>
      </c>
      <c r="CM195" s="18">
        <v>1.022728E-2</v>
      </c>
      <c r="CN195" s="18">
        <v>5.3193822991960303E-4</v>
      </c>
      <c r="CO195" s="18">
        <v>1.1539824000000001E-2</v>
      </c>
      <c r="CP195" s="18">
        <v>1.2614313813600799E-3</v>
      </c>
      <c r="CQ195" s="18">
        <v>1.5678959999999999E-2</v>
      </c>
      <c r="CR195" s="18">
        <v>6.9039933589191602E-4</v>
      </c>
      <c r="CS195" s="18">
        <v>1.6159099999999999E-2</v>
      </c>
      <c r="CT195" s="19">
        <v>0</v>
      </c>
    </row>
    <row r="196" spans="1:98" x14ac:dyDescent="0.25">
      <c r="A196" s="18">
        <v>50</v>
      </c>
      <c r="B196" s="18" t="s">
        <v>2176</v>
      </c>
      <c r="C196" s="18" t="s">
        <v>473</v>
      </c>
      <c r="D196" s="18" t="s">
        <v>426</v>
      </c>
      <c r="E196" s="18" t="s">
        <v>90</v>
      </c>
      <c r="F196" s="18">
        <v>0</v>
      </c>
      <c r="G196" s="18">
        <v>0</v>
      </c>
      <c r="H196" s="18">
        <v>0</v>
      </c>
      <c r="I196" s="18">
        <v>0</v>
      </c>
      <c r="J196" s="18">
        <v>0</v>
      </c>
      <c r="K196" s="18">
        <v>0</v>
      </c>
      <c r="L196" s="18">
        <v>0</v>
      </c>
      <c r="M196" s="18">
        <v>0</v>
      </c>
      <c r="N196" s="18">
        <v>0</v>
      </c>
      <c r="O196" s="18">
        <v>0</v>
      </c>
      <c r="P196" s="18">
        <v>0</v>
      </c>
      <c r="Q196" s="18">
        <v>0</v>
      </c>
      <c r="R196" s="18">
        <v>0</v>
      </c>
      <c r="S196" s="18">
        <v>0</v>
      </c>
      <c r="T196" s="18">
        <v>0</v>
      </c>
      <c r="U196" s="18">
        <v>0</v>
      </c>
      <c r="V196" s="18">
        <v>0</v>
      </c>
      <c r="W196" s="18">
        <v>0</v>
      </c>
      <c r="X196" s="18">
        <v>0</v>
      </c>
      <c r="Y196" s="18">
        <v>0</v>
      </c>
      <c r="Z196" s="18">
        <v>0</v>
      </c>
      <c r="AA196" s="18">
        <v>0</v>
      </c>
      <c r="AB196" s="18">
        <v>0</v>
      </c>
      <c r="AC196" s="18">
        <v>0</v>
      </c>
      <c r="AD196" s="18">
        <v>0</v>
      </c>
      <c r="AE196" s="18">
        <v>0</v>
      </c>
      <c r="AF196" s="18">
        <v>0</v>
      </c>
      <c r="AG196" s="18">
        <v>0</v>
      </c>
      <c r="AH196" s="18">
        <v>0</v>
      </c>
      <c r="AI196" s="18">
        <v>0</v>
      </c>
      <c r="AJ196" s="18">
        <v>0</v>
      </c>
      <c r="AK196" s="18">
        <v>0</v>
      </c>
      <c r="AL196" s="18">
        <v>0</v>
      </c>
      <c r="AM196" s="18">
        <v>0</v>
      </c>
      <c r="AN196" s="18">
        <v>0</v>
      </c>
      <c r="AO196" s="18">
        <v>0</v>
      </c>
      <c r="AP196" s="18">
        <v>0</v>
      </c>
      <c r="AQ196" s="18">
        <v>0</v>
      </c>
      <c r="AR196" s="18">
        <v>0</v>
      </c>
      <c r="AS196" s="18">
        <v>0</v>
      </c>
      <c r="AT196" s="18">
        <v>0</v>
      </c>
      <c r="AU196" s="18">
        <v>0</v>
      </c>
      <c r="AV196" s="18">
        <v>0</v>
      </c>
      <c r="AW196" s="18">
        <v>0</v>
      </c>
      <c r="AX196" s="18">
        <v>0</v>
      </c>
      <c r="AY196" s="18">
        <v>0</v>
      </c>
      <c r="AZ196" s="18">
        <v>0</v>
      </c>
      <c r="BA196" s="18">
        <v>0</v>
      </c>
      <c r="BB196" s="18">
        <v>0</v>
      </c>
      <c r="BC196" s="18">
        <v>0</v>
      </c>
      <c r="BD196" s="18">
        <v>0</v>
      </c>
      <c r="BE196" s="18">
        <v>0</v>
      </c>
      <c r="BF196" s="18">
        <v>0</v>
      </c>
      <c r="BG196" s="18">
        <v>0</v>
      </c>
      <c r="BH196" s="18">
        <v>0</v>
      </c>
      <c r="BI196" s="18">
        <v>0</v>
      </c>
      <c r="BJ196" s="18">
        <v>0</v>
      </c>
      <c r="BK196" s="18">
        <v>0</v>
      </c>
      <c r="BL196" s="18">
        <v>0</v>
      </c>
      <c r="BM196" s="18">
        <v>0</v>
      </c>
      <c r="BN196" s="18" t="s">
        <v>1903</v>
      </c>
      <c r="BO196" s="18" t="s">
        <v>1903</v>
      </c>
      <c r="BP196" s="18" t="s">
        <v>1903</v>
      </c>
      <c r="BQ196" s="18" t="s">
        <v>1903</v>
      </c>
      <c r="BR196" s="18" t="s">
        <v>1903</v>
      </c>
      <c r="BS196" s="18" t="s">
        <v>1903</v>
      </c>
      <c r="BT196" s="18">
        <v>0</v>
      </c>
      <c r="BU196" s="18" t="s">
        <v>1903</v>
      </c>
      <c r="BV196" s="18" t="s">
        <v>1903</v>
      </c>
      <c r="BW196" s="18">
        <v>0</v>
      </c>
      <c r="BX196" s="18">
        <v>0</v>
      </c>
      <c r="BY196" s="18">
        <v>0</v>
      </c>
      <c r="BZ196" s="18">
        <v>0</v>
      </c>
      <c r="CA196" s="18">
        <v>0</v>
      </c>
      <c r="CB196" s="18">
        <v>0</v>
      </c>
      <c r="CC196" s="18">
        <v>0</v>
      </c>
      <c r="CD196" s="18">
        <v>0</v>
      </c>
      <c r="CE196" s="18">
        <v>0</v>
      </c>
      <c r="CF196" s="18">
        <v>0</v>
      </c>
      <c r="CG196" s="18">
        <v>0</v>
      </c>
      <c r="CH196" s="18">
        <v>0</v>
      </c>
      <c r="CI196" s="18">
        <v>0</v>
      </c>
      <c r="CJ196" s="18">
        <v>0</v>
      </c>
      <c r="CK196" s="18">
        <v>0</v>
      </c>
      <c r="CL196" s="18">
        <v>0</v>
      </c>
      <c r="CM196" s="18">
        <v>0</v>
      </c>
      <c r="CN196" s="18">
        <v>0</v>
      </c>
      <c r="CO196" s="18">
        <v>0</v>
      </c>
      <c r="CP196" s="18">
        <v>0</v>
      </c>
      <c r="CQ196" s="18">
        <v>0</v>
      </c>
      <c r="CR196" s="18">
        <v>0</v>
      </c>
      <c r="CS196" s="18">
        <v>0</v>
      </c>
      <c r="CT196" s="18">
        <v>0</v>
      </c>
    </row>
    <row r="197" spans="1:98" x14ac:dyDescent="0.25">
      <c r="A197" s="18">
        <v>51</v>
      </c>
      <c r="B197" s="18" t="s">
        <v>2176</v>
      </c>
      <c r="C197" s="18" t="s">
        <v>474</v>
      </c>
      <c r="D197" s="18" t="s">
        <v>412</v>
      </c>
      <c r="E197" s="18" t="s">
        <v>88</v>
      </c>
      <c r="F197" s="18">
        <v>7.6598200000000005E-2</v>
      </c>
      <c r="G197" s="18">
        <v>7.6598200000000005E-2</v>
      </c>
      <c r="H197" s="18">
        <v>7.6808100000000004E-2</v>
      </c>
      <c r="I197" s="18">
        <v>7.9862900000000001E-2</v>
      </c>
      <c r="J197" s="18">
        <v>8.3544800000000002E-2</v>
      </c>
      <c r="K197" s="18">
        <v>8.5840100000000003E-2</v>
      </c>
      <c r="L197" s="18">
        <v>9.0037500000000006E-2</v>
      </c>
      <c r="M197" s="18">
        <v>9.5499899999999999E-2</v>
      </c>
      <c r="N197" s="18">
        <v>9.8819599999999994E-2</v>
      </c>
      <c r="O197" s="18">
        <v>0.102073</v>
      </c>
      <c r="P197" s="18">
        <v>0.10394299999999999</v>
      </c>
      <c r="Q197" s="18">
        <v>0.10919</v>
      </c>
      <c r="R197" s="18">
        <v>0.113533</v>
      </c>
      <c r="S197" s="18">
        <v>0.11779199999999999</v>
      </c>
      <c r="T197" s="18">
        <v>0.12570200000000001</v>
      </c>
      <c r="U197" s="18">
        <v>0.137409</v>
      </c>
      <c r="V197" s="18">
        <v>0.14196800000000001</v>
      </c>
      <c r="W197" s="18">
        <v>0.153336</v>
      </c>
      <c r="X197" s="18">
        <v>0.15892000000000001</v>
      </c>
      <c r="Y197" s="18">
        <v>0.165019</v>
      </c>
      <c r="Z197" s="18">
        <v>0.17546800000000001</v>
      </c>
      <c r="AA197" s="18">
        <v>0.18427099999999999</v>
      </c>
      <c r="AB197" s="18">
        <v>0.18473200000000001</v>
      </c>
      <c r="AC197" s="18">
        <v>0.17657</v>
      </c>
      <c r="AD197" s="18">
        <v>0.17532500000000001</v>
      </c>
      <c r="AE197" s="18">
        <v>0.17533199999999999</v>
      </c>
      <c r="AF197" s="18">
        <v>0.17418500000000001</v>
      </c>
      <c r="AG197" s="18">
        <v>0.178151</v>
      </c>
      <c r="AH197" s="18">
        <v>0.19792399999999999</v>
      </c>
      <c r="AI197" s="18">
        <v>0.211392</v>
      </c>
      <c r="AJ197" s="18">
        <v>0.214893</v>
      </c>
      <c r="AK197" s="18">
        <v>0.21328800000000001</v>
      </c>
      <c r="AL197" s="18">
        <v>0.22767399999999999</v>
      </c>
      <c r="AM197" s="18">
        <v>0.229296</v>
      </c>
      <c r="AN197" s="18">
        <v>0.23641300000000001</v>
      </c>
      <c r="AO197" s="18">
        <v>0.23253599999999999</v>
      </c>
      <c r="AP197" s="18">
        <v>0.23986499999999999</v>
      </c>
      <c r="AQ197" s="18">
        <v>0.253998</v>
      </c>
      <c r="AR197" s="18">
        <v>0.25605499999999998</v>
      </c>
      <c r="AS197" s="18">
        <v>0.25035099999999999</v>
      </c>
      <c r="AT197" s="18">
        <v>0.252473</v>
      </c>
      <c r="AU197" s="18">
        <v>0.253002</v>
      </c>
      <c r="AV197" s="18">
        <v>0.24712200000000001</v>
      </c>
      <c r="AW197" s="18">
        <v>0.24799399999999999</v>
      </c>
      <c r="AX197" s="18">
        <v>0.25450899999999999</v>
      </c>
      <c r="AY197" s="18">
        <v>0.27120100000000003</v>
      </c>
      <c r="AZ197" s="18">
        <v>0.283364</v>
      </c>
      <c r="BA197" s="18">
        <v>0.28849799999999998</v>
      </c>
      <c r="BB197" s="18">
        <v>0.29489300000000002</v>
      </c>
      <c r="BC197" s="18">
        <v>0.30660300000000001</v>
      </c>
      <c r="BD197" s="18">
        <v>0.31502200000000002</v>
      </c>
      <c r="BE197" s="18">
        <v>0.30521300000000001</v>
      </c>
      <c r="BF197" s="18">
        <v>0.30608200000000002</v>
      </c>
      <c r="BG197" s="18">
        <v>0.30608200000000002</v>
      </c>
      <c r="BH197" s="18">
        <v>0.306921</v>
      </c>
      <c r="BI197" s="18">
        <v>0.30608200000000002</v>
      </c>
      <c r="BJ197" s="18">
        <v>0.30608200000000002</v>
      </c>
      <c r="BK197" s="18">
        <v>0.30608200000000002</v>
      </c>
      <c r="BL197" s="18">
        <v>0.19892135</v>
      </c>
      <c r="BM197" s="18">
        <v>7.7575777064623E-2</v>
      </c>
      <c r="BN197" s="18">
        <v>0.99136001494447601</v>
      </c>
      <c r="BO197" s="18">
        <v>0.988353360200525</v>
      </c>
      <c r="BP197" s="18">
        <v>0.93232689488458398</v>
      </c>
      <c r="BQ197" s="18">
        <v>0</v>
      </c>
      <c r="BR197" s="19">
        <v>1.74685027014976E-47</v>
      </c>
      <c r="BS197" s="18">
        <v>0</v>
      </c>
      <c r="BT197" s="18">
        <v>4.5541586237656901E-3</v>
      </c>
      <c r="BU197" s="18">
        <v>0.98279467923070996</v>
      </c>
      <c r="BV197" s="18">
        <v>0.98279467923070996</v>
      </c>
      <c r="BW197" s="18">
        <v>7.8682440000000006E-2</v>
      </c>
      <c r="BX197" s="18">
        <v>3.05111839216376E-3</v>
      </c>
      <c r="BY197" s="18">
        <v>9.445402E-2</v>
      </c>
      <c r="BZ197" s="18">
        <v>6.5556516958270401E-3</v>
      </c>
      <c r="CA197" s="18">
        <v>0.11403199999999999</v>
      </c>
      <c r="CB197" s="18">
        <v>8.3037399104259092E-3</v>
      </c>
      <c r="CC197" s="18">
        <v>0.1513304</v>
      </c>
      <c r="CD197" s="18">
        <v>1.1515881872440299E-2</v>
      </c>
      <c r="CE197" s="18">
        <v>0.17927319999999999</v>
      </c>
      <c r="CF197" s="18">
        <v>4.7997818387922504E-3</v>
      </c>
      <c r="CG197" s="18">
        <v>0.1873968</v>
      </c>
      <c r="CH197" s="18">
        <v>1.6524129620043501E-2</v>
      </c>
      <c r="CI197" s="18">
        <v>0.22431280000000001</v>
      </c>
      <c r="CJ197" s="18">
        <v>9.9098894393429005E-3</v>
      </c>
      <c r="CK197" s="18">
        <v>0.246561</v>
      </c>
      <c r="CL197" s="18">
        <v>1.00168126916699E-2</v>
      </c>
      <c r="CM197" s="18">
        <v>0.25102000000000002</v>
      </c>
      <c r="CN197" s="18">
        <v>3.26204437431497E-3</v>
      </c>
      <c r="CO197" s="18">
        <v>0.2889118</v>
      </c>
      <c r="CP197" s="18">
        <v>1.3166007963692E-2</v>
      </c>
      <c r="CQ197" s="18">
        <v>0.30786400000000003</v>
      </c>
      <c r="CR197" s="18">
        <v>4.0467598767409E-3</v>
      </c>
      <c r="CS197" s="18">
        <v>0.30608200000000002</v>
      </c>
      <c r="CT197" s="19">
        <v>0</v>
      </c>
    </row>
    <row r="198" spans="1:98" x14ac:dyDescent="0.25">
      <c r="A198" s="18">
        <v>52</v>
      </c>
      <c r="B198" s="18" t="s">
        <v>2176</v>
      </c>
      <c r="C198" s="18" t="s">
        <v>475</v>
      </c>
      <c r="D198" s="18" t="s">
        <v>426</v>
      </c>
      <c r="E198" s="18" t="s">
        <v>92</v>
      </c>
      <c r="F198" s="18">
        <v>7.1054500000000007E-2</v>
      </c>
      <c r="G198" s="18">
        <v>7.1054500000000007E-2</v>
      </c>
      <c r="H198" s="18">
        <v>7.1249199999999999E-2</v>
      </c>
      <c r="I198" s="18">
        <v>7.5604099999999994E-2</v>
      </c>
      <c r="J198" s="18">
        <v>7.9277399999999998E-2</v>
      </c>
      <c r="K198" s="18">
        <v>8.3252499999999993E-2</v>
      </c>
      <c r="L198" s="18">
        <v>8.8394E-2</v>
      </c>
      <c r="M198" s="18">
        <v>9.3923599999999996E-2</v>
      </c>
      <c r="N198" s="18">
        <v>9.7852499999999995E-2</v>
      </c>
      <c r="O198" s="18">
        <v>0.100899</v>
      </c>
      <c r="P198" s="18">
        <v>0.104862</v>
      </c>
      <c r="Q198" s="18">
        <v>0.11111699999999999</v>
      </c>
      <c r="R198" s="18">
        <v>0.117816</v>
      </c>
      <c r="S198" s="18">
        <v>0.13755400000000001</v>
      </c>
      <c r="T198" s="18">
        <v>0.146479</v>
      </c>
      <c r="U198" s="18">
        <v>0.16118199999999999</v>
      </c>
      <c r="V198" s="18">
        <v>0.17651700000000001</v>
      </c>
      <c r="W198" s="18">
        <v>0.18734300000000001</v>
      </c>
      <c r="X198" s="18">
        <v>0.19373699999999999</v>
      </c>
      <c r="Y198" s="18">
        <v>0.20561499999999999</v>
      </c>
      <c r="Z198" s="18">
        <v>0.22370599999999999</v>
      </c>
      <c r="AA198" s="18">
        <v>0.22747500000000001</v>
      </c>
      <c r="AB198" s="18">
        <v>0.25366</v>
      </c>
      <c r="AC198" s="18">
        <v>0.268482</v>
      </c>
      <c r="AD198" s="18">
        <v>0.28076200000000001</v>
      </c>
      <c r="AE198" s="18">
        <v>0.29768499999999998</v>
      </c>
      <c r="AF198" s="18">
        <v>0.31714799999999999</v>
      </c>
      <c r="AG198" s="18">
        <v>0.33609099999999997</v>
      </c>
      <c r="AH198" s="18">
        <v>0.35812699999999997</v>
      </c>
      <c r="AI198" s="18">
        <v>0.38144099999999997</v>
      </c>
      <c r="AJ198" s="18">
        <v>0.40431</v>
      </c>
      <c r="AK198" s="18">
        <v>0.42088599999999998</v>
      </c>
      <c r="AL198" s="18">
        <v>0.44098500000000002</v>
      </c>
      <c r="AM198" s="18">
        <v>0.46139599999999997</v>
      </c>
      <c r="AN198" s="18">
        <v>0.483485</v>
      </c>
      <c r="AO198" s="18">
        <v>0.498867</v>
      </c>
      <c r="AP198" s="18">
        <v>0.52027299999999999</v>
      </c>
      <c r="AQ198" s="18">
        <v>0.53975300000000004</v>
      </c>
      <c r="AR198" s="18">
        <v>0.56134099999999998</v>
      </c>
      <c r="AS198" s="18">
        <v>0.58010399999999995</v>
      </c>
      <c r="AT198" s="18">
        <v>0.60138499999999995</v>
      </c>
      <c r="AU198" s="18">
        <v>0.61921099999999996</v>
      </c>
      <c r="AV198" s="18">
        <v>0.67182799999999998</v>
      </c>
      <c r="AW198" s="18">
        <v>0.69254099999999996</v>
      </c>
      <c r="AX198" s="18">
        <v>0.70452300000000001</v>
      </c>
      <c r="AY198" s="18">
        <v>0.72433899999999996</v>
      </c>
      <c r="AZ198" s="18">
        <v>0.74864900000000001</v>
      </c>
      <c r="BA198" s="18">
        <v>0.76481200000000005</v>
      </c>
      <c r="BB198" s="18">
        <v>0.794821</v>
      </c>
      <c r="BC198" s="18">
        <v>0.82707600000000003</v>
      </c>
      <c r="BD198" s="18">
        <v>0.86337900000000001</v>
      </c>
      <c r="BE198" s="18">
        <v>0.87726499999999996</v>
      </c>
      <c r="BF198" s="18">
        <v>0.89000999999999997</v>
      </c>
      <c r="BG198" s="18">
        <v>0.89000999999999997</v>
      </c>
      <c r="BH198" s="18">
        <v>0.89244800000000002</v>
      </c>
      <c r="BI198" s="18">
        <v>0.89000999999999997</v>
      </c>
      <c r="BJ198" s="18">
        <v>0.89000999999999997</v>
      </c>
      <c r="BK198" s="18">
        <v>0.89000999999999997</v>
      </c>
      <c r="BL198" s="18">
        <v>0.42177736724137899</v>
      </c>
      <c r="BM198" s="18">
        <v>0.289273178444933</v>
      </c>
      <c r="BN198" s="18">
        <v>0.98417590772877095</v>
      </c>
      <c r="BO198" s="18">
        <v>0.999123088596235</v>
      </c>
      <c r="BP198" s="18">
        <v>0.99302526043696604</v>
      </c>
      <c r="BQ198" s="18">
        <v>0</v>
      </c>
      <c r="BR198" s="18">
        <v>7.1210211166771596E-79</v>
      </c>
      <c r="BS198" s="18">
        <v>0</v>
      </c>
      <c r="BT198" s="18">
        <v>1.6858988615460199E-2</v>
      </c>
      <c r="BU198" s="18">
        <v>0.96860221735374696</v>
      </c>
      <c r="BV198" s="18">
        <v>0.96860221735374696</v>
      </c>
      <c r="BW198" s="18">
        <v>7.3647939999999995E-2</v>
      </c>
      <c r="BX198" s="18">
        <v>3.6987564630561998E-3</v>
      </c>
      <c r="BY198" s="18">
        <v>9.286432E-2</v>
      </c>
      <c r="BZ198" s="18">
        <v>7.1226915760125402E-3</v>
      </c>
      <c r="CA198" s="18">
        <v>0.1235656</v>
      </c>
      <c r="CB198" s="18">
        <v>1.77380201065395E-2</v>
      </c>
      <c r="CC198" s="18">
        <v>0.18487880000000001</v>
      </c>
      <c r="CD198" s="18">
        <v>1.6926222325138001E-2</v>
      </c>
      <c r="CE198" s="18">
        <v>0.25081700000000001</v>
      </c>
      <c r="CF198" s="18">
        <v>2.4983460448865E-2</v>
      </c>
      <c r="CG198" s="18">
        <v>0.33809840000000002</v>
      </c>
      <c r="CH198" s="18">
        <v>3.2999687904584803E-2</v>
      </c>
      <c r="CI198" s="18">
        <v>0.44221240000000001</v>
      </c>
      <c r="CJ198" s="18">
        <v>3.1481549331314702E-2</v>
      </c>
      <c r="CK198" s="18">
        <v>0.54006759999999998</v>
      </c>
      <c r="CL198" s="18">
        <v>3.2190392492170698E-2</v>
      </c>
      <c r="CM198" s="18">
        <v>0.65789759999999997</v>
      </c>
      <c r="CN198" s="18">
        <v>4.5438079050505703E-2</v>
      </c>
      <c r="CO198" s="18">
        <v>0.77193940000000005</v>
      </c>
      <c r="CP198" s="18">
        <v>4.00707278483933E-2</v>
      </c>
      <c r="CQ198" s="18">
        <v>0.88262240000000003</v>
      </c>
      <c r="CR198" s="18">
        <v>1.2295383902099199E-2</v>
      </c>
      <c r="CS198" s="18">
        <v>0.89000999999999997</v>
      </c>
      <c r="CT198" s="18">
        <v>0</v>
      </c>
    </row>
    <row r="199" spans="1:98" x14ac:dyDescent="0.25">
      <c r="A199" s="18">
        <v>53</v>
      </c>
      <c r="B199" s="18" t="s">
        <v>2176</v>
      </c>
      <c r="C199" s="18" t="s">
        <v>476</v>
      </c>
      <c r="D199" s="18" t="s">
        <v>424</v>
      </c>
      <c r="E199" s="18" t="s">
        <v>14</v>
      </c>
      <c r="F199" s="18">
        <v>0.199653</v>
      </c>
      <c r="G199" s="18">
        <v>0.199653</v>
      </c>
      <c r="H199" s="18">
        <v>0.20019999999999999</v>
      </c>
      <c r="I199" s="18">
        <v>0.193407</v>
      </c>
      <c r="J199" s="18">
        <v>0.18270900000000001</v>
      </c>
      <c r="K199" s="18">
        <v>0.20807800000000001</v>
      </c>
      <c r="L199" s="18">
        <v>0.21646199999999999</v>
      </c>
      <c r="M199" s="18">
        <v>0.22525800000000001</v>
      </c>
      <c r="N199" s="18">
        <v>0.22450400000000001</v>
      </c>
      <c r="O199" s="18">
        <v>0.23574300000000001</v>
      </c>
      <c r="P199" s="18">
        <v>0.250948</v>
      </c>
      <c r="Q199" s="18">
        <v>0.26469799999999999</v>
      </c>
      <c r="R199" s="18">
        <v>0.28231099999999998</v>
      </c>
      <c r="S199" s="18">
        <v>0.31539600000000001</v>
      </c>
      <c r="T199" s="18">
        <v>0.35283199999999998</v>
      </c>
      <c r="U199" s="18">
        <v>0.39011800000000002</v>
      </c>
      <c r="V199" s="18">
        <v>0.45402399999999998</v>
      </c>
      <c r="W199" s="18">
        <v>0.489369</v>
      </c>
      <c r="X199" s="18">
        <v>0.52216200000000002</v>
      </c>
      <c r="Y199" s="18">
        <v>0.563523</v>
      </c>
      <c r="Z199" s="18">
        <v>0.61970000000000003</v>
      </c>
      <c r="AA199" s="18">
        <v>0.68349199999999999</v>
      </c>
      <c r="AB199" s="18">
        <v>0.75309099999999995</v>
      </c>
      <c r="AC199" s="18">
        <v>0.783636</v>
      </c>
      <c r="AD199" s="18">
        <v>0.81035900000000005</v>
      </c>
      <c r="AE199" s="18">
        <v>0.84953599999999996</v>
      </c>
      <c r="AF199" s="18">
        <v>0.89385099999999995</v>
      </c>
      <c r="AG199" s="18">
        <v>0.93671199999999999</v>
      </c>
      <c r="AH199" s="18">
        <v>0.98507500000000003</v>
      </c>
      <c r="AI199" s="18">
        <v>1.0154099999999999</v>
      </c>
      <c r="AJ199" s="18">
        <v>0.99690900000000005</v>
      </c>
      <c r="AK199" s="18">
        <v>0.99935499999999999</v>
      </c>
      <c r="AL199" s="18">
        <v>1.0508599999999999</v>
      </c>
      <c r="AM199" s="18">
        <v>0.97523700000000002</v>
      </c>
      <c r="AN199" s="18">
        <v>1.00732</v>
      </c>
      <c r="AO199" s="18">
        <v>1.0338799999999999</v>
      </c>
      <c r="AP199" s="18">
        <v>0.99936000000000003</v>
      </c>
      <c r="AQ199" s="18">
        <v>1.00837</v>
      </c>
      <c r="AR199" s="18">
        <v>1.0556000000000001</v>
      </c>
      <c r="AS199" s="18">
        <v>1.0752200000000001</v>
      </c>
      <c r="AT199" s="18">
        <v>1.08856</v>
      </c>
      <c r="AU199" s="18">
        <v>1.10476</v>
      </c>
      <c r="AV199" s="18">
        <v>1.15662</v>
      </c>
      <c r="AW199" s="18">
        <v>1.1718599999999999</v>
      </c>
      <c r="AX199" s="18">
        <v>1.1995899999999999</v>
      </c>
      <c r="AY199" s="18">
        <v>1.28095</v>
      </c>
      <c r="AZ199" s="18">
        <v>1.38472</v>
      </c>
      <c r="BA199" s="18">
        <v>1.4833799999999999</v>
      </c>
      <c r="BB199" s="18">
        <v>1.56172</v>
      </c>
      <c r="BC199" s="18">
        <v>1.6526700000000001</v>
      </c>
      <c r="BD199" s="18">
        <v>1.79149</v>
      </c>
      <c r="BE199" s="18">
        <v>1.7039800000000001</v>
      </c>
      <c r="BF199" s="18">
        <v>1.78782</v>
      </c>
      <c r="BG199" s="18">
        <v>1.78782</v>
      </c>
      <c r="BH199" s="18">
        <v>1.7927200000000001</v>
      </c>
      <c r="BI199" s="18">
        <v>1.78782</v>
      </c>
      <c r="BJ199" s="18">
        <v>1.78782</v>
      </c>
      <c r="BK199" s="18">
        <v>1.78782</v>
      </c>
      <c r="BL199" s="18">
        <v>0.89338174137931003</v>
      </c>
      <c r="BM199" s="18">
        <v>0.53096251636516401</v>
      </c>
      <c r="BN199" s="18">
        <v>0.98101310600109204</v>
      </c>
      <c r="BO199" s="18">
        <v>0.99309204069463797</v>
      </c>
      <c r="BP199" s="18">
        <v>0.95539227379448899</v>
      </c>
      <c r="BQ199" s="18">
        <v>0</v>
      </c>
      <c r="BR199" s="19">
        <v>8.2674746260383696E-54</v>
      </c>
      <c r="BS199" s="18">
        <v>0</v>
      </c>
      <c r="BT199" s="18">
        <v>3.08453208957516E-2</v>
      </c>
      <c r="BU199" s="18">
        <v>0.96238671414590704</v>
      </c>
      <c r="BV199" s="18">
        <v>0.96238671414590704</v>
      </c>
      <c r="BW199" s="18">
        <v>0.1951244</v>
      </c>
      <c r="BX199" s="18">
        <v>7.4811391378586103E-3</v>
      </c>
      <c r="BY199" s="18">
        <v>0.22200900000000001</v>
      </c>
      <c r="BZ199" s="18">
        <v>1.0371183056912999E-2</v>
      </c>
      <c r="CA199" s="18">
        <v>0.29323700000000003</v>
      </c>
      <c r="CB199" s="18">
        <v>4.11241924662357E-2</v>
      </c>
      <c r="CC199" s="18">
        <v>0.48383920000000002</v>
      </c>
      <c r="CD199" s="18">
        <v>6.61840863629619E-2</v>
      </c>
      <c r="CE199" s="18">
        <v>0.73005560000000003</v>
      </c>
      <c r="CF199" s="18">
        <v>7.7776365730856806E-2</v>
      </c>
      <c r="CG199" s="18">
        <v>0.93611679999999997</v>
      </c>
      <c r="CH199" s="18">
        <v>6.7021086149808104E-2</v>
      </c>
      <c r="CI199" s="18">
        <v>1.0059362000000001</v>
      </c>
      <c r="CJ199" s="18">
        <v>2.7781766155160099E-2</v>
      </c>
      <c r="CK199" s="18">
        <v>1.034486</v>
      </c>
      <c r="CL199" s="18">
        <v>3.17068932568298E-2</v>
      </c>
      <c r="CM199" s="18">
        <v>1.1442779999999999</v>
      </c>
      <c r="CN199" s="18">
        <v>4.64722413920396E-2</v>
      </c>
      <c r="CO199" s="18">
        <v>1.472688</v>
      </c>
      <c r="CP199" s="18">
        <v>0.14571922134708201</v>
      </c>
      <c r="CQ199" s="18">
        <v>1.7727660000000001</v>
      </c>
      <c r="CR199" s="18">
        <v>3.8514639813971997E-2</v>
      </c>
      <c r="CS199" s="18">
        <v>1.78782</v>
      </c>
      <c r="CT199" s="18">
        <v>0</v>
      </c>
    </row>
    <row r="200" spans="1:98" x14ac:dyDescent="0.25">
      <c r="A200" s="18">
        <v>54</v>
      </c>
      <c r="B200" s="18" t="s">
        <v>2176</v>
      </c>
      <c r="C200" s="18" t="s">
        <v>477</v>
      </c>
      <c r="D200" s="18" t="s">
        <v>426</v>
      </c>
      <c r="E200" s="18" t="s">
        <v>96</v>
      </c>
      <c r="F200" s="18">
        <v>0.263907</v>
      </c>
      <c r="G200" s="18">
        <v>0.263907</v>
      </c>
      <c r="H200" s="18">
        <v>0.26462999999999998</v>
      </c>
      <c r="I200" s="18">
        <v>0.26773999999999998</v>
      </c>
      <c r="J200" s="18">
        <v>0.27200400000000002</v>
      </c>
      <c r="K200" s="18">
        <v>0.28451599999999999</v>
      </c>
      <c r="L200" s="18">
        <v>0.30092000000000002</v>
      </c>
      <c r="M200" s="18">
        <v>0.31454199999999999</v>
      </c>
      <c r="N200" s="18">
        <v>0.32832299999999998</v>
      </c>
      <c r="O200" s="18">
        <v>0.34520699999999999</v>
      </c>
      <c r="P200" s="18">
        <v>0.35962699999999997</v>
      </c>
      <c r="Q200" s="18">
        <v>0.37995099999999998</v>
      </c>
      <c r="R200" s="18">
        <v>0.384046</v>
      </c>
      <c r="S200" s="18">
        <v>0.42369699999999999</v>
      </c>
      <c r="T200" s="18">
        <v>0.45583499999999999</v>
      </c>
      <c r="U200" s="18">
        <v>0.50913900000000001</v>
      </c>
      <c r="V200" s="18">
        <v>0.59149499999999999</v>
      </c>
      <c r="W200" s="18">
        <v>0.63915500000000003</v>
      </c>
      <c r="X200" s="18">
        <v>0.694581</v>
      </c>
      <c r="Y200" s="18">
        <v>0.75544</v>
      </c>
      <c r="Z200" s="18">
        <v>0.79939300000000002</v>
      </c>
      <c r="AA200" s="18">
        <v>0.87013700000000005</v>
      </c>
      <c r="AB200" s="18">
        <v>0.94920599999999999</v>
      </c>
      <c r="AC200" s="18">
        <v>1.0176000000000001</v>
      </c>
      <c r="AD200" s="18">
        <v>1.02068</v>
      </c>
      <c r="AE200" s="18">
        <v>0.98646800000000001</v>
      </c>
      <c r="AF200" s="18">
        <v>1.0105599999999999</v>
      </c>
      <c r="AG200" s="18">
        <v>1.04358</v>
      </c>
      <c r="AH200" s="18">
        <v>1.0189600000000001</v>
      </c>
      <c r="AI200" s="18">
        <v>0.99998100000000001</v>
      </c>
      <c r="AJ200" s="18">
        <v>1.01623</v>
      </c>
      <c r="AK200" s="18">
        <v>1.04688</v>
      </c>
      <c r="AL200" s="18">
        <v>1.0923700000000001</v>
      </c>
      <c r="AM200" s="18">
        <v>1.14235</v>
      </c>
      <c r="AN200" s="18">
        <v>1.17902</v>
      </c>
      <c r="AO200" s="18">
        <v>1.2801100000000001</v>
      </c>
      <c r="AP200" s="18">
        <v>1.3848400000000001</v>
      </c>
      <c r="AQ200" s="18">
        <v>1.4416500000000001</v>
      </c>
      <c r="AR200" s="18">
        <v>1.4853799999999999</v>
      </c>
      <c r="AS200" s="18">
        <v>1.55393</v>
      </c>
      <c r="AT200" s="18">
        <v>1.56463</v>
      </c>
      <c r="AU200" s="18">
        <v>1.4244600000000001</v>
      </c>
      <c r="AV200" s="18">
        <v>1.4180600000000001</v>
      </c>
      <c r="AW200" s="18">
        <v>1.5623400000000001</v>
      </c>
      <c r="AX200" s="18">
        <v>1.64886</v>
      </c>
      <c r="AY200" s="18">
        <v>1.73424</v>
      </c>
      <c r="AZ200" s="18">
        <v>1.82369</v>
      </c>
      <c r="BA200" s="18">
        <v>1.9077200000000001</v>
      </c>
      <c r="BB200" s="18">
        <v>1.9950699999999999</v>
      </c>
      <c r="BC200" s="18">
        <v>2.0656099999999999</v>
      </c>
      <c r="BD200" s="18">
        <v>2.19347</v>
      </c>
      <c r="BE200" s="18">
        <v>2.1833499999999999</v>
      </c>
      <c r="BF200" s="18">
        <v>2.2713800000000002</v>
      </c>
      <c r="BG200" s="18">
        <v>2.2713800000000002</v>
      </c>
      <c r="BH200" s="18">
        <v>2.2776000000000001</v>
      </c>
      <c r="BI200" s="18">
        <v>2.2713800000000002</v>
      </c>
      <c r="BJ200" s="18">
        <v>2.2713800000000002</v>
      </c>
      <c r="BK200" s="18">
        <v>2.2713800000000002</v>
      </c>
      <c r="BL200" s="18">
        <v>1.1309308103448299</v>
      </c>
      <c r="BM200" s="18">
        <v>0.67209474080752896</v>
      </c>
      <c r="BN200" s="18">
        <v>0.98447166916658702</v>
      </c>
      <c r="BO200" s="18">
        <v>0.99438440810212303</v>
      </c>
      <c r="BP200" s="18">
        <v>0.96146211034972695</v>
      </c>
      <c r="BQ200" s="18">
        <v>0</v>
      </c>
      <c r="BR200" s="18">
        <v>2.5467816456460299E-56</v>
      </c>
      <c r="BS200" s="18">
        <v>0</v>
      </c>
      <c r="BT200" s="18">
        <v>3.9181796087237E-2</v>
      </c>
      <c r="BU200" s="18">
        <v>0.96918446739164099</v>
      </c>
      <c r="BV200" s="18">
        <v>0.96918446739164099</v>
      </c>
      <c r="BW200" s="18">
        <v>0.2664376</v>
      </c>
      <c r="BX200" s="18">
        <v>3.4912871981548702E-3</v>
      </c>
      <c r="BY200" s="18">
        <v>0.31470160000000003</v>
      </c>
      <c r="BZ200" s="18">
        <v>2.3543844127499599E-2</v>
      </c>
      <c r="CA200" s="18">
        <v>0.40063120000000002</v>
      </c>
      <c r="CB200" s="18">
        <v>3.8612092059353599E-2</v>
      </c>
      <c r="CC200" s="18">
        <v>0.63796200000000003</v>
      </c>
      <c r="CD200" s="18">
        <v>9.4555225016918001E-2</v>
      </c>
      <c r="CE200" s="18">
        <v>0.93140319999999999</v>
      </c>
      <c r="CF200" s="18">
        <v>9.6043499523393E-2</v>
      </c>
      <c r="CG200" s="18">
        <v>1.0119098</v>
      </c>
      <c r="CH200" s="18">
        <v>2.1471552719819799E-2</v>
      </c>
      <c r="CI200" s="18">
        <v>1.09537</v>
      </c>
      <c r="CJ200" s="18">
        <v>6.6760509659528497E-2</v>
      </c>
      <c r="CK200" s="18">
        <v>1.429182</v>
      </c>
      <c r="CL200" s="18">
        <v>0.10375982348674299</v>
      </c>
      <c r="CM200" s="18">
        <v>1.5236700000000001</v>
      </c>
      <c r="CN200" s="18">
        <v>9.9801957395634203E-2</v>
      </c>
      <c r="CO200" s="18">
        <v>1.9052659999999999</v>
      </c>
      <c r="CP200" s="18">
        <v>0.13199007095232601</v>
      </c>
      <c r="CQ200" s="18">
        <v>2.239436</v>
      </c>
      <c r="CR200" s="18">
        <v>4.6786327383114903E-2</v>
      </c>
      <c r="CS200" s="18">
        <v>2.2713800000000002</v>
      </c>
      <c r="CT200" s="18">
        <v>0</v>
      </c>
    </row>
    <row r="201" spans="1:98" x14ac:dyDescent="0.25">
      <c r="A201" s="18">
        <v>55</v>
      </c>
      <c r="B201" s="18" t="s">
        <v>2176</v>
      </c>
      <c r="C201" s="18" t="s">
        <v>478</v>
      </c>
      <c r="D201" s="18" t="s">
        <v>424</v>
      </c>
      <c r="E201" s="18" t="s">
        <v>98</v>
      </c>
      <c r="F201" s="18">
        <v>0.83452499999999996</v>
      </c>
      <c r="G201" s="18">
        <v>0.83452499999999996</v>
      </c>
      <c r="H201" s="18">
        <v>0.836812</v>
      </c>
      <c r="I201" s="18">
        <v>0.86273699999999998</v>
      </c>
      <c r="J201" s="18">
        <v>0.85726800000000003</v>
      </c>
      <c r="K201" s="18">
        <v>0.88298600000000005</v>
      </c>
      <c r="L201" s="18">
        <v>0.93682900000000002</v>
      </c>
      <c r="M201" s="18">
        <v>0.97418899999999997</v>
      </c>
      <c r="N201" s="18">
        <v>1.0042</v>
      </c>
      <c r="O201" s="18">
        <v>1.0346599999999999</v>
      </c>
      <c r="P201" s="18">
        <v>1.0807100000000001</v>
      </c>
      <c r="Q201" s="18">
        <v>1.13747</v>
      </c>
      <c r="R201" s="18">
        <v>1.19537</v>
      </c>
      <c r="S201" s="18">
        <v>1.11252</v>
      </c>
      <c r="T201" s="18">
        <v>1.15168</v>
      </c>
      <c r="U201" s="18">
        <v>1.19896</v>
      </c>
      <c r="V201" s="18">
        <v>1.26366</v>
      </c>
      <c r="W201" s="18">
        <v>1.3783099999999999</v>
      </c>
      <c r="X201" s="18">
        <v>1.47184</v>
      </c>
      <c r="Y201" s="18">
        <v>1.54436</v>
      </c>
      <c r="Z201" s="18">
        <v>1.5779799999999999</v>
      </c>
      <c r="AA201" s="18">
        <v>1.71218</v>
      </c>
      <c r="AB201" s="18">
        <v>1.8748499999999999</v>
      </c>
      <c r="AC201" s="18">
        <v>1.9279999999999999</v>
      </c>
      <c r="AD201" s="18">
        <v>2.0222799999999999</v>
      </c>
      <c r="AE201" s="18">
        <v>2.1270699999999998</v>
      </c>
      <c r="AF201" s="18">
        <v>2.2302900000000001</v>
      </c>
      <c r="AG201" s="18">
        <v>2.36198</v>
      </c>
      <c r="AH201" s="18">
        <v>2.44103</v>
      </c>
      <c r="AI201" s="18">
        <v>2.5887799999999999</v>
      </c>
      <c r="AJ201" s="18">
        <v>2.5327299999999999</v>
      </c>
      <c r="AK201" s="18">
        <v>2.68241</v>
      </c>
      <c r="AL201" s="18">
        <v>2.8044799999999999</v>
      </c>
      <c r="AM201" s="18">
        <v>2.7261299999999999</v>
      </c>
      <c r="AN201" s="18">
        <v>2.8739599999999998</v>
      </c>
      <c r="AO201" s="18">
        <v>3.01437</v>
      </c>
      <c r="AP201" s="18">
        <v>3.1561900000000001</v>
      </c>
      <c r="AQ201" s="18">
        <v>3.3458700000000001</v>
      </c>
      <c r="AR201" s="18">
        <v>3.5215000000000001</v>
      </c>
      <c r="AS201" s="18">
        <v>3.7374999999999998</v>
      </c>
      <c r="AT201" s="18">
        <v>3.8856000000000002</v>
      </c>
      <c r="AU201" s="18">
        <v>4.0295899999999998</v>
      </c>
      <c r="AV201" s="18">
        <v>4.2063199999999998</v>
      </c>
      <c r="AW201" s="18">
        <v>4.2414399999999999</v>
      </c>
      <c r="AX201" s="18">
        <v>4.1746699999999999</v>
      </c>
      <c r="AY201" s="18">
        <v>4.1671800000000001</v>
      </c>
      <c r="AZ201" s="18">
        <v>4.16371</v>
      </c>
      <c r="BA201" s="18">
        <v>4.3961300000000003</v>
      </c>
      <c r="BB201" s="18">
        <v>4.7114799999999999</v>
      </c>
      <c r="BC201" s="18">
        <v>5.0701599999999996</v>
      </c>
      <c r="BD201" s="18">
        <v>5.4962400000000002</v>
      </c>
      <c r="BE201" s="18">
        <v>5.8234899999999996</v>
      </c>
      <c r="BF201" s="18">
        <v>6.1577400000000004</v>
      </c>
      <c r="BG201" s="18">
        <v>6.1577400000000004</v>
      </c>
      <c r="BH201" s="18">
        <v>6.1746100000000004</v>
      </c>
      <c r="BI201" s="18">
        <v>6.1577400000000004</v>
      </c>
      <c r="BJ201" s="18">
        <v>6.1577400000000004</v>
      </c>
      <c r="BK201" s="18">
        <v>6.1577400000000004</v>
      </c>
      <c r="BL201" s="18">
        <v>2.8307329482758599</v>
      </c>
      <c r="BM201" s="18">
        <v>1.7567746807145399</v>
      </c>
      <c r="BN201" s="18">
        <v>0.96880627837970101</v>
      </c>
      <c r="BO201" s="18">
        <v>0.99746147335804003</v>
      </c>
      <c r="BP201" s="18">
        <v>0.97481575077125104</v>
      </c>
      <c r="BQ201" s="18">
        <v>0</v>
      </c>
      <c r="BR201" s="18">
        <v>5.8702540119886797E-66</v>
      </c>
      <c r="BS201" s="18">
        <v>0</v>
      </c>
      <c r="BT201" s="18">
        <v>0.100786793534097</v>
      </c>
      <c r="BU201" s="18">
        <v>0.93858560502792199</v>
      </c>
      <c r="BV201" s="18">
        <v>0.93858560502792199</v>
      </c>
      <c r="BW201" s="18">
        <v>0.84517339999999996</v>
      </c>
      <c r="BX201" s="18">
        <v>1.3706287327354599E-2</v>
      </c>
      <c r="BY201" s="18">
        <v>0.96657280000000001</v>
      </c>
      <c r="BZ201" s="18">
        <v>5.9120906325089401E-2</v>
      </c>
      <c r="CA201" s="18">
        <v>1.1355500000000001</v>
      </c>
      <c r="CB201" s="18">
        <v>4.2953760603700403E-2</v>
      </c>
      <c r="CC201" s="18">
        <v>1.371426</v>
      </c>
      <c r="CD201" s="18">
        <v>0.14264866028112599</v>
      </c>
      <c r="CE201" s="18">
        <v>1.8230580000000001</v>
      </c>
      <c r="CF201" s="18">
        <v>0.17730044901240399</v>
      </c>
      <c r="CG201" s="18">
        <v>2.3498299999999999</v>
      </c>
      <c r="CH201" s="18">
        <v>0.179912474692557</v>
      </c>
      <c r="CI201" s="18">
        <v>2.7239420000000001</v>
      </c>
      <c r="CJ201" s="18">
        <v>0.129695309360054</v>
      </c>
      <c r="CK201" s="18">
        <v>3.355086</v>
      </c>
      <c r="CL201" s="18">
        <v>0.28708275502022101</v>
      </c>
      <c r="CM201" s="18">
        <v>4.1075239999999997</v>
      </c>
      <c r="CN201" s="18">
        <v>0.147924558576323</v>
      </c>
      <c r="CO201" s="18">
        <v>4.5017319999999996</v>
      </c>
      <c r="CP201" s="18">
        <v>0.38872879693946</v>
      </c>
      <c r="CQ201" s="18">
        <v>5.961964</v>
      </c>
      <c r="CR201" s="18">
        <v>0.29914407002312499</v>
      </c>
      <c r="CS201" s="18">
        <v>6.1577400000000004</v>
      </c>
      <c r="CT201" s="18">
        <v>0</v>
      </c>
    </row>
    <row r="202" spans="1:98" x14ac:dyDescent="0.25">
      <c r="A202" s="18">
        <v>56</v>
      </c>
      <c r="B202" s="18" t="s">
        <v>2176</v>
      </c>
      <c r="C202" s="18" t="s">
        <v>479</v>
      </c>
      <c r="D202" s="18" t="s">
        <v>418</v>
      </c>
      <c r="E202" s="18" t="s">
        <v>284</v>
      </c>
      <c r="F202" s="18">
        <v>3.00323E-3</v>
      </c>
      <c r="G202" s="18">
        <v>3.00323E-3</v>
      </c>
      <c r="H202" s="18">
        <v>3.0114600000000001E-3</v>
      </c>
      <c r="I202" s="18">
        <v>3.0605799999999998E-3</v>
      </c>
      <c r="J202" s="18">
        <v>3.11956E-3</v>
      </c>
      <c r="K202" s="18">
        <v>3.2618899999999999E-3</v>
      </c>
      <c r="L202" s="18">
        <v>3.4336499999999999E-3</v>
      </c>
      <c r="M202" s="18">
        <v>3.7814799999999998E-3</v>
      </c>
      <c r="N202" s="18">
        <v>3.9489800000000004E-3</v>
      </c>
      <c r="O202" s="18">
        <v>4.0413200000000002E-3</v>
      </c>
      <c r="P202" s="18">
        <v>4.1706199999999999E-3</v>
      </c>
      <c r="Q202" s="18">
        <v>4.3832100000000002E-3</v>
      </c>
      <c r="R202" s="18">
        <v>4.5254500000000003E-3</v>
      </c>
      <c r="S202" s="18">
        <v>4.7047299999999998E-3</v>
      </c>
      <c r="T202" s="18">
        <v>4.7782299999999996E-3</v>
      </c>
      <c r="U202" s="18">
        <v>5.1798499999999997E-3</v>
      </c>
      <c r="V202" s="18">
        <v>5.6640299999999996E-3</v>
      </c>
      <c r="W202" s="18">
        <v>6.1842099999999999E-3</v>
      </c>
      <c r="X202" s="18">
        <v>6.1531399999999997E-3</v>
      </c>
      <c r="Y202" s="18">
        <v>6.5218100000000003E-3</v>
      </c>
      <c r="Z202" s="18">
        <v>6.9706799999999999E-3</v>
      </c>
      <c r="AA202" s="18">
        <v>7.29753E-3</v>
      </c>
      <c r="AB202" s="18">
        <v>7.5115700000000004E-3</v>
      </c>
      <c r="AC202" s="18">
        <v>7.6932700000000003E-3</v>
      </c>
      <c r="AD202" s="18">
        <v>7.8672499999999992E-3</v>
      </c>
      <c r="AE202" s="18">
        <v>7.9268700000000008E-3</v>
      </c>
      <c r="AF202" s="18">
        <v>8.1857000000000006E-3</v>
      </c>
      <c r="AG202" s="18">
        <v>8.5537400000000006E-3</v>
      </c>
      <c r="AH202" s="18">
        <v>8.7510599999999997E-3</v>
      </c>
      <c r="AI202" s="18">
        <v>9.2727299999999999E-3</v>
      </c>
      <c r="AJ202" s="18">
        <v>9.3742300000000008E-3</v>
      </c>
      <c r="AK202" s="18">
        <v>9.5602900000000008E-3</v>
      </c>
      <c r="AL202" s="18">
        <v>9.7294100000000008E-3</v>
      </c>
      <c r="AM202" s="18">
        <v>9.8326000000000004E-3</v>
      </c>
      <c r="AN202" s="18">
        <v>8.4839900000000003E-3</v>
      </c>
      <c r="AO202" s="18">
        <v>8.6701999999999994E-3</v>
      </c>
      <c r="AP202" s="18">
        <v>9.0869200000000001E-3</v>
      </c>
      <c r="AQ202" s="18">
        <v>9.2722399999999993E-3</v>
      </c>
      <c r="AR202" s="18">
        <v>9.6599100000000007E-3</v>
      </c>
      <c r="AS202" s="18">
        <v>9.9908099999999993E-3</v>
      </c>
      <c r="AT202" s="18">
        <v>1.0194099999999999E-2</v>
      </c>
      <c r="AU202" s="18">
        <v>1.02176E-2</v>
      </c>
      <c r="AV202" s="18">
        <v>1.0348E-2</v>
      </c>
      <c r="AW202" s="18">
        <v>1.08761E-2</v>
      </c>
      <c r="AX202" s="18">
        <v>1.12087E-2</v>
      </c>
      <c r="AY202" s="18">
        <v>1.22784E-2</v>
      </c>
      <c r="AZ202" s="18">
        <v>1.34086E-2</v>
      </c>
      <c r="BA202" s="18">
        <v>1.4138E-2</v>
      </c>
      <c r="BB202" s="18">
        <v>1.50437E-2</v>
      </c>
      <c r="BC202" s="18">
        <v>1.59855E-2</v>
      </c>
      <c r="BD202" s="18">
        <v>1.6822899999999998E-2</v>
      </c>
      <c r="BE202" s="18">
        <v>1.8234799999999999E-2</v>
      </c>
      <c r="BF202" s="18">
        <v>1.9217100000000001E-2</v>
      </c>
      <c r="BG202" s="18">
        <v>1.9217100000000001E-2</v>
      </c>
      <c r="BH202" s="18">
        <v>1.9269700000000001E-2</v>
      </c>
      <c r="BI202" s="18">
        <v>1.9217100000000001E-2</v>
      </c>
      <c r="BJ202" s="18">
        <v>1.9217100000000001E-2</v>
      </c>
      <c r="BK202" s="18">
        <v>1.9217100000000001E-2</v>
      </c>
      <c r="BL202" s="18">
        <v>9.2022975862069006E-3</v>
      </c>
      <c r="BM202" s="18">
        <v>4.97747313316189E-3</v>
      </c>
      <c r="BN202" s="18">
        <v>0.95221973778954105</v>
      </c>
      <c r="BO202" s="18">
        <v>0.99161504937179701</v>
      </c>
      <c r="BP202" s="18">
        <v>0.96146211034972695</v>
      </c>
      <c r="BQ202" s="18">
        <v>0</v>
      </c>
      <c r="BR202" s="18">
        <v>1.8416309401157701E-51</v>
      </c>
      <c r="BS202" s="18">
        <v>0</v>
      </c>
      <c r="BT202" s="18">
        <v>2.8067047156171899E-4</v>
      </c>
      <c r="BU202" s="18">
        <v>0.90672242903597899</v>
      </c>
      <c r="BV202" s="18">
        <v>0.90672242903597899</v>
      </c>
      <c r="BW202" s="18">
        <v>3.0396120000000001E-3</v>
      </c>
      <c r="BX202" s="19">
        <v>5.0673401997497601E-5</v>
      </c>
      <c r="BY202" s="18">
        <v>3.693464E-3</v>
      </c>
      <c r="BZ202" s="18">
        <v>3.34588729382805E-4</v>
      </c>
      <c r="CA202" s="18">
        <v>4.5124479999999996E-3</v>
      </c>
      <c r="CB202" s="18">
        <v>2.4562691896451401E-4</v>
      </c>
      <c r="CC202" s="18">
        <v>5.940608E-3</v>
      </c>
      <c r="CD202" s="18">
        <v>5.23821456910654E-4</v>
      </c>
      <c r="CE202" s="18">
        <v>7.4680600000000003E-3</v>
      </c>
      <c r="CF202" s="18">
        <v>3.4943978937722602E-4</v>
      </c>
      <c r="CG202" s="18">
        <v>8.5380200000000003E-3</v>
      </c>
      <c r="CH202" s="18">
        <v>5.2035220019713499E-4</v>
      </c>
      <c r="CI202" s="18">
        <v>9.3961040000000006E-3</v>
      </c>
      <c r="CJ202" s="18">
        <v>5.3875066383253804E-4</v>
      </c>
      <c r="CK202" s="18">
        <v>9.3360160000000008E-3</v>
      </c>
      <c r="CL202" s="18">
        <v>5.1065880167681401E-4</v>
      </c>
      <c r="CM202" s="18">
        <v>1.0568900000000001E-2</v>
      </c>
      <c r="CN202" s="18">
        <v>4.5177411944466201E-4</v>
      </c>
      <c r="CO202" s="18">
        <v>1.4170840000000001E-2</v>
      </c>
      <c r="CP202" s="18">
        <v>1.43337825886958E-3</v>
      </c>
      <c r="CQ202" s="18">
        <v>1.8552320000000001E-2</v>
      </c>
      <c r="CR202" s="18">
        <v>1.0595059518473701E-3</v>
      </c>
      <c r="CS202" s="18">
        <v>1.9217100000000001E-2</v>
      </c>
      <c r="CT202" s="19">
        <v>0</v>
      </c>
    </row>
    <row r="203" spans="1:98" x14ac:dyDescent="0.25">
      <c r="A203" s="18">
        <v>57</v>
      </c>
      <c r="B203" s="18" t="s">
        <v>2176</v>
      </c>
      <c r="C203" s="18" t="s">
        <v>480</v>
      </c>
      <c r="D203" s="18" t="s">
        <v>412</v>
      </c>
      <c r="E203" s="18" t="s">
        <v>326</v>
      </c>
      <c r="F203" s="18">
        <v>1.0344</v>
      </c>
      <c r="G203" s="18">
        <v>1.0344</v>
      </c>
      <c r="H203" s="18">
        <v>1.0372300000000001</v>
      </c>
      <c r="I203" s="18">
        <v>1.0921099999999999</v>
      </c>
      <c r="J203" s="18">
        <v>1.1563399999999999</v>
      </c>
      <c r="K203" s="18">
        <v>1.2285600000000001</v>
      </c>
      <c r="L203" s="18">
        <v>1.2844100000000001</v>
      </c>
      <c r="M203" s="18">
        <v>1.3553200000000001</v>
      </c>
      <c r="N203" s="18">
        <v>1.4331499999999999</v>
      </c>
      <c r="O203" s="18">
        <v>1.49237</v>
      </c>
      <c r="P203" s="18">
        <v>1.50776</v>
      </c>
      <c r="Q203" s="18">
        <v>1.58748</v>
      </c>
      <c r="R203" s="18">
        <v>1.65296</v>
      </c>
      <c r="S203" s="18">
        <v>1.7371000000000001</v>
      </c>
      <c r="T203" s="18">
        <v>1.88798</v>
      </c>
      <c r="U203" s="18">
        <v>2.0828700000000002</v>
      </c>
      <c r="V203" s="18">
        <v>2.2444600000000001</v>
      </c>
      <c r="W203" s="18">
        <v>2.3779400000000002</v>
      </c>
      <c r="X203" s="18">
        <v>2.4264199999999998</v>
      </c>
      <c r="Y203" s="18">
        <v>2.5272600000000001</v>
      </c>
      <c r="Z203" s="18">
        <v>2.70072</v>
      </c>
      <c r="AA203" s="18">
        <v>2.9680300000000002</v>
      </c>
      <c r="AB203" s="18">
        <v>3.0639500000000002</v>
      </c>
      <c r="AC203" s="18">
        <v>2.9522599999999999</v>
      </c>
      <c r="AD203" s="18">
        <v>2.9318200000000001</v>
      </c>
      <c r="AE203" s="18">
        <v>2.8260399999999999</v>
      </c>
      <c r="AF203" s="18">
        <v>2.8401299999999998</v>
      </c>
      <c r="AG203" s="18">
        <v>2.8905699999999999</v>
      </c>
      <c r="AH203" s="18">
        <v>3.1997800000000001</v>
      </c>
      <c r="AI203" s="18">
        <v>3.4470999999999998</v>
      </c>
      <c r="AJ203" s="18">
        <v>3.6362299999999999</v>
      </c>
      <c r="AK203" s="18">
        <v>3.7624499999999999</v>
      </c>
      <c r="AL203" s="18">
        <v>4.0755499999999998</v>
      </c>
      <c r="AM203" s="18">
        <v>4.1778700000000004</v>
      </c>
      <c r="AN203" s="18">
        <v>4.3026099999999996</v>
      </c>
      <c r="AO203" s="18">
        <v>4.07714</v>
      </c>
      <c r="AP203" s="18">
        <v>4.1061300000000003</v>
      </c>
      <c r="AQ203" s="18">
        <v>4.3079700000000001</v>
      </c>
      <c r="AR203" s="18">
        <v>4.3725300000000002</v>
      </c>
      <c r="AS203" s="18">
        <v>4.2845700000000004</v>
      </c>
      <c r="AT203" s="18">
        <v>4.3664500000000004</v>
      </c>
      <c r="AU203" s="18">
        <v>4.4315199999999999</v>
      </c>
      <c r="AV203" s="18">
        <v>4.3832599999999999</v>
      </c>
      <c r="AW203" s="18">
        <v>4.48644</v>
      </c>
      <c r="AX203" s="18">
        <v>4.6958799999999998</v>
      </c>
      <c r="AY203" s="18">
        <v>5.11883</v>
      </c>
      <c r="AZ203" s="18">
        <v>5.4413</v>
      </c>
      <c r="BA203" s="18">
        <v>5.6274499999999996</v>
      </c>
      <c r="BB203" s="18">
        <v>5.8238200000000004</v>
      </c>
      <c r="BC203" s="18">
        <v>6.1368600000000004</v>
      </c>
      <c r="BD203" s="18">
        <v>6.3513400000000004</v>
      </c>
      <c r="BE203" s="18">
        <v>6.2147199999999998</v>
      </c>
      <c r="BF203" s="18">
        <v>6.1920999999999999</v>
      </c>
      <c r="BG203" s="18">
        <v>6.1920999999999999</v>
      </c>
      <c r="BH203" s="18">
        <v>6.20906</v>
      </c>
      <c r="BI203" s="18">
        <v>6.1920999999999999</v>
      </c>
      <c r="BJ203" s="18">
        <v>6.1920999999999999</v>
      </c>
      <c r="BK203" s="18">
        <v>6.1920999999999999</v>
      </c>
      <c r="BL203" s="18">
        <v>3.50605862068966</v>
      </c>
      <c r="BM203" s="18">
        <v>1.7303139080590599</v>
      </c>
      <c r="BN203" s="18">
        <v>0.98923909357681505</v>
      </c>
      <c r="BO203" s="18">
        <v>0.99179967328715202</v>
      </c>
      <c r="BP203" s="18">
        <v>0.94568053530610796</v>
      </c>
      <c r="BQ203" s="18">
        <v>0</v>
      </c>
      <c r="BR203" s="18">
        <v>9.8971437133559407E-52</v>
      </c>
      <c r="BS203" s="18">
        <v>0</v>
      </c>
      <c r="BT203" s="18">
        <v>0.101362377803069</v>
      </c>
      <c r="BU203" s="18">
        <v>0.97859398426067701</v>
      </c>
      <c r="BV203" s="18">
        <v>0.97859398426067701</v>
      </c>
      <c r="BW203" s="18">
        <v>1.0708960000000001</v>
      </c>
      <c r="BX203" s="18">
        <v>5.3730872224448299E-2</v>
      </c>
      <c r="BY203" s="18">
        <v>1.358762</v>
      </c>
      <c r="BZ203" s="18">
        <v>0.107094934847545</v>
      </c>
      <c r="CA203" s="18">
        <v>1.6746559999999999</v>
      </c>
      <c r="CB203" s="18">
        <v>0.14605737598628801</v>
      </c>
      <c r="CC203" s="18">
        <v>2.3317899999999998</v>
      </c>
      <c r="CD203" s="18">
        <v>0.17239553039449701</v>
      </c>
      <c r="CE203" s="18">
        <v>2.9233560000000001</v>
      </c>
      <c r="CF203" s="18">
        <v>0.13438406538723299</v>
      </c>
      <c r="CG203" s="18">
        <v>3.040724</v>
      </c>
      <c r="CH203" s="18">
        <v>0.27354782987623899</v>
      </c>
      <c r="CI203" s="18">
        <v>3.990942</v>
      </c>
      <c r="CJ203" s="18">
        <v>0.28163217593165701</v>
      </c>
      <c r="CK203" s="18">
        <v>4.2296680000000002</v>
      </c>
      <c r="CL203" s="18">
        <v>0.13046207502565599</v>
      </c>
      <c r="CM203" s="18">
        <v>4.4727100000000002</v>
      </c>
      <c r="CN203" s="18">
        <v>0.133212675823286</v>
      </c>
      <c r="CO203" s="18">
        <v>5.6296520000000001</v>
      </c>
      <c r="CP203" s="18">
        <v>0.38450669951250499</v>
      </c>
      <c r="CQ203" s="18">
        <v>6.2318639999999998</v>
      </c>
      <c r="CR203" s="18">
        <v>6.7547770355504896E-2</v>
      </c>
      <c r="CS203" s="18">
        <v>6.1920999999999999</v>
      </c>
      <c r="CT203" s="18">
        <v>0</v>
      </c>
    </row>
    <row r="204" spans="1:98" x14ac:dyDescent="0.25">
      <c r="A204" s="18">
        <v>58</v>
      </c>
      <c r="B204" s="18" t="s">
        <v>2176</v>
      </c>
      <c r="C204" s="18" t="s">
        <v>481</v>
      </c>
      <c r="D204" s="18" t="s">
        <v>420</v>
      </c>
      <c r="E204" s="18" t="s">
        <v>104</v>
      </c>
      <c r="F204" s="18">
        <v>0.18319199999999999</v>
      </c>
      <c r="G204" s="18">
        <v>0.18319199999999999</v>
      </c>
      <c r="H204" s="18">
        <v>0.183694</v>
      </c>
      <c r="I204" s="18">
        <v>0.18551200000000001</v>
      </c>
      <c r="J204" s="18">
        <v>0.188032</v>
      </c>
      <c r="K204" s="18">
        <v>0.19011900000000001</v>
      </c>
      <c r="L204" s="18">
        <v>0.19748199999999999</v>
      </c>
      <c r="M204" s="18">
        <v>0.201571</v>
      </c>
      <c r="N204" s="18">
        <v>0.208369</v>
      </c>
      <c r="O204" s="18">
        <v>0.21147099999999999</v>
      </c>
      <c r="P204" s="18">
        <v>0.21762200000000001</v>
      </c>
      <c r="Q204" s="18">
        <v>0.22642200000000001</v>
      </c>
      <c r="R204" s="18">
        <v>0.233848</v>
      </c>
      <c r="S204" s="18">
        <v>0.24345</v>
      </c>
      <c r="T204" s="18">
        <v>0.25392999999999999</v>
      </c>
      <c r="U204" s="18">
        <v>0.277725</v>
      </c>
      <c r="V204" s="18">
        <v>0.30216399999999999</v>
      </c>
      <c r="W204" s="18">
        <v>0.31088700000000002</v>
      </c>
      <c r="X204" s="18">
        <v>0.31509300000000001</v>
      </c>
      <c r="Y204" s="18">
        <v>0.32598700000000003</v>
      </c>
      <c r="Z204" s="18">
        <v>0.34211000000000003</v>
      </c>
      <c r="AA204" s="18">
        <v>0.36183999999999999</v>
      </c>
      <c r="AB204" s="18">
        <v>0.37854700000000002</v>
      </c>
      <c r="AC204" s="18">
        <v>0.39355200000000001</v>
      </c>
      <c r="AD204" s="18">
        <v>0.386353</v>
      </c>
      <c r="AE204" s="18">
        <v>0.37685299999999999</v>
      </c>
      <c r="AF204" s="18">
        <v>0.37649300000000002</v>
      </c>
      <c r="AG204" s="18">
        <v>0.38053799999999999</v>
      </c>
      <c r="AH204" s="18">
        <v>0.38728499999999999</v>
      </c>
      <c r="AI204" s="18">
        <v>0.41843799999999998</v>
      </c>
      <c r="AJ204" s="18">
        <v>0.39249000000000001</v>
      </c>
      <c r="AK204" s="18">
        <v>0.40523100000000001</v>
      </c>
      <c r="AL204" s="18">
        <v>0.45769100000000001</v>
      </c>
      <c r="AM204" s="18">
        <v>0.448882</v>
      </c>
      <c r="AN204" s="18">
        <v>0.41276800000000002</v>
      </c>
      <c r="AO204" s="18">
        <v>0.40024399999999999</v>
      </c>
      <c r="AP204" s="18">
        <v>0.39918500000000001</v>
      </c>
      <c r="AQ204" s="18">
        <v>0.40609600000000001</v>
      </c>
      <c r="AR204" s="18">
        <v>0.41405599999999998</v>
      </c>
      <c r="AS204" s="18">
        <v>0.41991899999999999</v>
      </c>
      <c r="AT204" s="18">
        <v>0.42988700000000002</v>
      </c>
      <c r="AU204" s="18">
        <v>0.42931999999999998</v>
      </c>
      <c r="AV204" s="18">
        <v>0.42711500000000002</v>
      </c>
      <c r="AW204" s="18">
        <v>0.43884600000000001</v>
      </c>
      <c r="AX204" s="18">
        <v>0.45965400000000001</v>
      </c>
      <c r="AY204" s="18">
        <v>0.50345300000000004</v>
      </c>
      <c r="AZ204" s="18">
        <v>0.53476400000000002</v>
      </c>
      <c r="BA204" s="18">
        <v>0.552539</v>
      </c>
      <c r="BB204" s="18">
        <v>0.58616900000000005</v>
      </c>
      <c r="BC204" s="18">
        <v>0.63453800000000005</v>
      </c>
      <c r="BD204" s="18">
        <v>0.64932900000000005</v>
      </c>
      <c r="BE204" s="18">
        <v>0.60669899999999999</v>
      </c>
      <c r="BF204" s="18">
        <v>0.60725200000000001</v>
      </c>
      <c r="BG204" s="18">
        <v>0.60725200000000001</v>
      </c>
      <c r="BH204" s="18">
        <v>0.60891499999999998</v>
      </c>
      <c r="BI204" s="18">
        <v>0.60725200000000001</v>
      </c>
      <c r="BJ204" s="18">
        <v>0.60725200000000001</v>
      </c>
      <c r="BK204" s="18">
        <v>0.60725200000000001</v>
      </c>
      <c r="BL204" s="18">
        <v>0.38785898275862102</v>
      </c>
      <c r="BM204" s="18">
        <v>0.140712459133709</v>
      </c>
      <c r="BN204" s="18">
        <v>0.970477587089556</v>
      </c>
      <c r="BO204" s="18">
        <v>0.98201460577333699</v>
      </c>
      <c r="BP204" s="18">
        <v>0.91654531984096499</v>
      </c>
      <c r="BQ204" s="18">
        <v>0</v>
      </c>
      <c r="BR204" s="18">
        <v>3.09217286989791E-42</v>
      </c>
      <c r="BS204" s="18">
        <v>0</v>
      </c>
      <c r="BT204" s="18">
        <v>8.0866506813497101E-3</v>
      </c>
      <c r="BU204" s="18">
        <v>0.94182674704316605</v>
      </c>
      <c r="BV204" s="18">
        <v>0.94182674704316605</v>
      </c>
      <c r="BW204" s="18">
        <v>0.18472440000000001</v>
      </c>
      <c r="BX204" s="18">
        <v>2.08079042673692E-3</v>
      </c>
      <c r="BY204" s="18">
        <v>0.20180239999999999</v>
      </c>
      <c r="BZ204" s="18">
        <v>8.5414181960608796E-3</v>
      </c>
      <c r="CA204" s="18">
        <v>0.2350544</v>
      </c>
      <c r="CB204" s="18">
        <v>1.42006749417061E-2</v>
      </c>
      <c r="CC204" s="18">
        <v>0.30637120000000001</v>
      </c>
      <c r="CD204" s="18">
        <v>1.81627858601042E-2</v>
      </c>
      <c r="CE204" s="18">
        <v>0.37248039999999999</v>
      </c>
      <c r="CF204" s="18">
        <v>2.0669085013613898E-2</v>
      </c>
      <c r="CG204" s="18">
        <v>0.38792140000000003</v>
      </c>
      <c r="CH204" s="18">
        <v>1.7601848490996601E-2</v>
      </c>
      <c r="CI204" s="18">
        <v>0.42341240000000002</v>
      </c>
      <c r="CJ204" s="18">
        <v>2.8389189497060301E-2</v>
      </c>
      <c r="CK204" s="18">
        <v>0.40789999999999998</v>
      </c>
      <c r="CL204" s="18">
        <v>8.9466847770556801E-3</v>
      </c>
      <c r="CM204" s="18">
        <v>0.43696439999999998</v>
      </c>
      <c r="CN204" s="18">
        <v>1.34526529837055E-2</v>
      </c>
      <c r="CO204" s="18">
        <v>0.56229260000000003</v>
      </c>
      <c r="CP204" s="18">
        <v>5.0260658962054998E-2</v>
      </c>
      <c r="CQ204" s="18">
        <v>0.61588940000000003</v>
      </c>
      <c r="CR204" s="18">
        <v>1.8711773788179498E-2</v>
      </c>
      <c r="CS204" s="18">
        <v>0.60725200000000001</v>
      </c>
      <c r="CT204" s="18">
        <v>0</v>
      </c>
    </row>
    <row r="205" spans="1:98" x14ac:dyDescent="0.25">
      <c r="A205" s="18">
        <v>59</v>
      </c>
      <c r="B205" s="18" t="s">
        <v>2176</v>
      </c>
      <c r="C205" s="18" t="s">
        <v>482</v>
      </c>
      <c r="D205" s="18" t="s">
        <v>418</v>
      </c>
      <c r="E205" s="18" t="s">
        <v>382</v>
      </c>
      <c r="F205" s="18">
        <v>8.0921400000000004E-2</v>
      </c>
      <c r="G205" s="18">
        <v>8.0921400000000004E-2</v>
      </c>
      <c r="H205" s="18">
        <v>8.1143099999999996E-2</v>
      </c>
      <c r="I205" s="18">
        <v>8.5874500000000006E-2</v>
      </c>
      <c r="J205" s="18">
        <v>8.7177900000000003E-2</v>
      </c>
      <c r="K205" s="18">
        <v>9.1274300000000003E-2</v>
      </c>
      <c r="L205" s="18">
        <v>9.6761399999999997E-2</v>
      </c>
      <c r="M205" s="18">
        <v>0.10549</v>
      </c>
      <c r="N205" s="18">
        <v>0.110462</v>
      </c>
      <c r="O205" s="18">
        <v>0.112932</v>
      </c>
      <c r="P205" s="18">
        <v>0.116489</v>
      </c>
      <c r="Q205" s="18">
        <v>0.122559</v>
      </c>
      <c r="R205" s="18">
        <v>0.12626599999999999</v>
      </c>
      <c r="S205" s="18">
        <v>0.12521499999999999</v>
      </c>
      <c r="T205" s="18">
        <v>0.12678900000000001</v>
      </c>
      <c r="U205" s="18">
        <v>0.137382</v>
      </c>
      <c r="V205" s="18">
        <v>0.14978900000000001</v>
      </c>
      <c r="W205" s="18">
        <v>0.16186900000000001</v>
      </c>
      <c r="X205" s="18">
        <v>0.156665</v>
      </c>
      <c r="Y205" s="18">
        <v>0.162859</v>
      </c>
      <c r="Z205" s="18">
        <v>0.17263300000000001</v>
      </c>
      <c r="AA205" s="18">
        <v>0.17962</v>
      </c>
      <c r="AB205" s="18">
        <v>0.18471899999999999</v>
      </c>
      <c r="AC205" s="18">
        <v>0.17502599999999999</v>
      </c>
      <c r="AD205" s="18">
        <v>0.181093</v>
      </c>
      <c r="AE205" s="18">
        <v>0.19103400000000001</v>
      </c>
      <c r="AF205" s="18">
        <v>0.191772</v>
      </c>
      <c r="AG205" s="18">
        <v>0.20561599999999999</v>
      </c>
      <c r="AH205" s="18">
        <v>0.212309</v>
      </c>
      <c r="AI205" s="18">
        <v>0.22226899999999999</v>
      </c>
      <c r="AJ205" s="18">
        <v>0.22863</v>
      </c>
      <c r="AK205" s="18">
        <v>0.23739399999999999</v>
      </c>
      <c r="AL205" s="18">
        <v>0.24746499999999999</v>
      </c>
      <c r="AM205" s="18">
        <v>0.26029999999999998</v>
      </c>
      <c r="AN205" s="18">
        <v>0.26912000000000003</v>
      </c>
      <c r="AO205" s="18">
        <v>0.22634099999999999</v>
      </c>
      <c r="AP205" s="18">
        <v>0.21579999999999999</v>
      </c>
      <c r="AQ205" s="18">
        <v>0.22745299999999999</v>
      </c>
      <c r="AR205" s="18">
        <v>0.23991799999999999</v>
      </c>
      <c r="AS205" s="18">
        <v>0.24882099999999999</v>
      </c>
      <c r="AT205" s="18">
        <v>0.245865</v>
      </c>
      <c r="AU205" s="18">
        <v>0.24798899999999999</v>
      </c>
      <c r="AV205" s="18">
        <v>0.25584499999999999</v>
      </c>
      <c r="AW205" s="18">
        <v>0.26191700000000001</v>
      </c>
      <c r="AX205" s="18">
        <v>0.263517</v>
      </c>
      <c r="AY205" s="18">
        <v>0.276505</v>
      </c>
      <c r="AZ205" s="18">
        <v>0.29615200000000003</v>
      </c>
      <c r="BA205" s="18">
        <v>0.32209399999999999</v>
      </c>
      <c r="BB205" s="18">
        <v>0.35066799999999998</v>
      </c>
      <c r="BC205" s="18">
        <v>0.38837100000000002</v>
      </c>
      <c r="BD205" s="18">
        <v>0.43540899999999999</v>
      </c>
      <c r="BE205" s="18">
        <v>0.46962300000000001</v>
      </c>
      <c r="BF205" s="18">
        <v>0.46868399999999999</v>
      </c>
      <c r="BG205" s="18">
        <v>0.46868399999999999</v>
      </c>
      <c r="BH205" s="18">
        <v>0.469968</v>
      </c>
      <c r="BI205" s="18">
        <v>0.46868399999999999</v>
      </c>
      <c r="BJ205" s="18">
        <v>0.46868399999999999</v>
      </c>
      <c r="BK205" s="18">
        <v>0.46868399999999999</v>
      </c>
      <c r="BL205" s="18">
        <v>0.228681310344828</v>
      </c>
      <c r="BM205" s="18">
        <v>0.11812507593975501</v>
      </c>
      <c r="BN205" s="18">
        <v>0.94070330354332199</v>
      </c>
      <c r="BO205" s="18">
        <v>0.98718407540327702</v>
      </c>
      <c r="BP205" s="18">
        <v>0.94082466606191795</v>
      </c>
      <c r="BQ205" s="18">
        <v>0</v>
      </c>
      <c r="BR205" s="19">
        <v>2.50598747183625E-46</v>
      </c>
      <c r="BS205" s="18">
        <v>0</v>
      </c>
      <c r="BT205" s="18">
        <v>6.5802954012734302E-3</v>
      </c>
      <c r="BU205" s="18">
        <v>0.88492270529731598</v>
      </c>
      <c r="BV205" s="18">
        <v>0.88492270529731598</v>
      </c>
      <c r="BW205" s="18">
        <v>8.3207660000000003E-2</v>
      </c>
      <c r="BX205" s="18">
        <v>3.0655839089804701E-3</v>
      </c>
      <c r="BY205" s="18">
        <v>0.10338393999999999</v>
      </c>
      <c r="BZ205" s="18">
        <v>9.1678962803906101E-3</v>
      </c>
      <c r="CA205" s="18">
        <v>0.12346360000000001</v>
      </c>
      <c r="CB205" s="18">
        <v>4.2261826510457401E-3</v>
      </c>
      <c r="CC205" s="18">
        <v>0.15371280000000001</v>
      </c>
      <c r="CD205" s="18">
        <v>1.04998011028781E-2</v>
      </c>
      <c r="CE205" s="18">
        <v>0.1786182</v>
      </c>
      <c r="CF205" s="18">
        <v>4.8237568035712601E-3</v>
      </c>
      <c r="CG205" s="18">
        <v>0.2046</v>
      </c>
      <c r="CH205" s="18">
        <v>1.34280344615286E-2</v>
      </c>
      <c r="CI205" s="18">
        <v>0.24858179999999999</v>
      </c>
      <c r="CJ205" s="18">
        <v>1.6459209464612799E-2</v>
      </c>
      <c r="CK205" s="18">
        <v>0.2316666</v>
      </c>
      <c r="CL205" s="18">
        <v>1.28474168337452E-2</v>
      </c>
      <c r="CM205" s="18">
        <v>0.25502659999999999</v>
      </c>
      <c r="CN205" s="18">
        <v>7.9639345050044295E-3</v>
      </c>
      <c r="CO205" s="18">
        <v>0.32675799999999999</v>
      </c>
      <c r="CP205" s="18">
        <v>4.4304892534572302E-2</v>
      </c>
      <c r="CQ205" s="18">
        <v>0.46247359999999998</v>
      </c>
      <c r="CR205" s="18">
        <v>1.51402663549886E-2</v>
      </c>
      <c r="CS205" s="18">
        <v>0.46868399999999999</v>
      </c>
      <c r="CT205" s="19">
        <v>0</v>
      </c>
    </row>
    <row r="206" spans="1:98" x14ac:dyDescent="0.25">
      <c r="A206" s="18">
        <v>6</v>
      </c>
      <c r="B206" s="18" t="s">
        <v>2176</v>
      </c>
      <c r="C206" s="18" t="s">
        <v>423</v>
      </c>
      <c r="D206" s="18" t="s">
        <v>424</v>
      </c>
      <c r="E206" s="18" t="s">
        <v>360</v>
      </c>
      <c r="F206" s="19">
        <v>5.8609700000000001E-3</v>
      </c>
      <c r="G206" s="19">
        <v>5.8609700000000001E-3</v>
      </c>
      <c r="H206" s="19">
        <v>5.8770200000000002E-3</v>
      </c>
      <c r="I206" s="19">
        <v>6.4358000000000002E-3</v>
      </c>
      <c r="J206" s="19">
        <v>7.2169900000000004E-3</v>
      </c>
      <c r="K206" s="19">
        <v>8.0956199999999996E-3</v>
      </c>
      <c r="L206" s="18">
        <v>9.0495000000000003E-3</v>
      </c>
      <c r="M206" s="18">
        <v>1.07151E-2</v>
      </c>
      <c r="N206" s="18">
        <v>1.1677699999999999E-2</v>
      </c>
      <c r="O206" s="18">
        <v>1.2557499999999999E-2</v>
      </c>
      <c r="P206" s="18">
        <v>1.37491E-2</v>
      </c>
      <c r="Q206" s="18">
        <v>1.55371E-2</v>
      </c>
      <c r="R206" s="18">
        <v>1.8071E-2</v>
      </c>
      <c r="S206" s="18">
        <v>1.9284900000000001E-2</v>
      </c>
      <c r="T206" s="18">
        <v>2.3796500000000002E-2</v>
      </c>
      <c r="U206" s="18">
        <v>3.4627100000000001E-2</v>
      </c>
      <c r="V206" s="18">
        <v>5.2226599999999998E-2</v>
      </c>
      <c r="W206" s="18">
        <v>7.7530399999999999E-2</v>
      </c>
      <c r="X206" s="18">
        <v>9.3329300000000004E-2</v>
      </c>
      <c r="Y206" s="18">
        <v>0.111696</v>
      </c>
      <c r="Z206" s="18">
        <v>0.120972</v>
      </c>
      <c r="AA206" s="18">
        <v>0.14238400000000001</v>
      </c>
      <c r="AB206" s="18">
        <v>0.16911499999999999</v>
      </c>
      <c r="AC206" s="18">
        <v>0.18668799999999999</v>
      </c>
      <c r="AD206" s="18">
        <v>0.19375899999999999</v>
      </c>
      <c r="AE206" s="18">
        <v>0.197904</v>
      </c>
      <c r="AF206" s="18">
        <v>0.206035</v>
      </c>
      <c r="AG206" s="18">
        <v>0.21629999999999999</v>
      </c>
      <c r="AH206" s="18">
        <v>0.21464</v>
      </c>
      <c r="AI206" s="18">
        <v>0.226162</v>
      </c>
      <c r="AJ206" s="18">
        <v>0.23449</v>
      </c>
      <c r="AK206" s="18">
        <v>0.25276199999999999</v>
      </c>
      <c r="AL206" s="18">
        <v>0.27746999999999999</v>
      </c>
      <c r="AM206" s="18">
        <v>0.28762500000000002</v>
      </c>
      <c r="AN206" s="18">
        <v>0.30126599999999998</v>
      </c>
      <c r="AO206" s="18">
        <v>0.326181</v>
      </c>
      <c r="AP206" s="18">
        <v>0.34483999999999998</v>
      </c>
      <c r="AQ206" s="18">
        <v>0.453957</v>
      </c>
      <c r="AR206" s="18">
        <v>0.48891000000000001</v>
      </c>
      <c r="AS206" s="18">
        <v>0.51355300000000004</v>
      </c>
      <c r="AT206" s="18">
        <v>0.52543499999999999</v>
      </c>
      <c r="AU206" s="18">
        <v>0.55977200000000005</v>
      </c>
      <c r="AV206" s="18">
        <v>0.60842600000000002</v>
      </c>
      <c r="AW206" s="18">
        <v>0.63546800000000003</v>
      </c>
      <c r="AX206" s="18">
        <v>0.66886699999999999</v>
      </c>
      <c r="AY206" s="18">
        <v>0.71484000000000003</v>
      </c>
      <c r="AZ206" s="18">
        <v>0.76774699999999996</v>
      </c>
      <c r="BA206" s="18">
        <v>0.86805100000000002</v>
      </c>
      <c r="BB206" s="18">
        <v>0.91709600000000002</v>
      </c>
      <c r="BC206" s="18">
        <v>0.95792699999999997</v>
      </c>
      <c r="BD206" s="18">
        <v>0.99612999999999996</v>
      </c>
      <c r="BE206" s="18">
        <v>0.95459300000000002</v>
      </c>
      <c r="BF206" s="18">
        <v>0.98014599999999996</v>
      </c>
      <c r="BG206" s="18">
        <v>0.98014599999999996</v>
      </c>
      <c r="BH206" s="18">
        <v>0.98283100000000001</v>
      </c>
      <c r="BI206" s="18">
        <v>0.98014599999999996</v>
      </c>
      <c r="BJ206" s="18">
        <v>0.98014599999999996</v>
      </c>
      <c r="BK206" s="18">
        <v>0.98014599999999996</v>
      </c>
      <c r="BL206" s="18">
        <v>0.36131243396551699</v>
      </c>
      <c r="BM206" s="18">
        <v>0.35598277115110999</v>
      </c>
      <c r="BN206" s="18">
        <v>0.94832264266590405</v>
      </c>
      <c r="BO206" s="18">
        <v>0.99721530813756598</v>
      </c>
      <c r="BP206" s="18">
        <v>0.98209955463753695</v>
      </c>
      <c r="BQ206" s="18">
        <v>0</v>
      </c>
      <c r="BR206" s="19">
        <v>7.8114817739358792E-65</v>
      </c>
      <c r="BS206" s="18">
        <v>0</v>
      </c>
      <c r="BT206" s="18">
        <v>1.9991055278537999E-2</v>
      </c>
      <c r="BU206" s="18">
        <v>0.89931583459283704</v>
      </c>
      <c r="BV206" s="18">
        <v>0.89931583459283704</v>
      </c>
      <c r="BW206" s="19">
        <v>6.25035E-3</v>
      </c>
      <c r="BX206" s="19">
        <v>5.9401040601154498E-4</v>
      </c>
      <c r="BY206" s="18">
        <v>1.0419084E-2</v>
      </c>
      <c r="BZ206" s="19">
        <v>1.83839658324313E-3</v>
      </c>
      <c r="CA206" s="18">
        <v>1.8087720000000002E-2</v>
      </c>
      <c r="CB206" s="19">
        <v>3.8520440836002901E-3</v>
      </c>
      <c r="CC206" s="18">
        <v>7.3881879999999997E-2</v>
      </c>
      <c r="CD206" s="18">
        <v>3.0948790036720301E-2</v>
      </c>
      <c r="CE206" s="18">
        <v>0.16258359999999999</v>
      </c>
      <c r="CF206" s="18">
        <v>3.0557879283418899E-2</v>
      </c>
      <c r="CG206" s="18">
        <v>0.21220820000000001</v>
      </c>
      <c r="CH206" s="19">
        <v>1.07247791212687E-2</v>
      </c>
      <c r="CI206" s="18">
        <v>0.27072259999999998</v>
      </c>
      <c r="CJ206" s="18">
        <v>2.6923513288573599E-2</v>
      </c>
      <c r="CK206" s="18">
        <v>0.42548819999999998</v>
      </c>
      <c r="CL206" s="18">
        <v>8.5079754381991501E-2</v>
      </c>
      <c r="CM206" s="18">
        <v>0.59959359999999995</v>
      </c>
      <c r="CN206" s="18">
        <v>5.75522492896672E-2</v>
      </c>
      <c r="CO206" s="18">
        <v>0.8451322</v>
      </c>
      <c r="CP206" s="18">
        <v>0.10172420234486999</v>
      </c>
      <c r="CQ206" s="18">
        <v>0.97876920000000001</v>
      </c>
      <c r="CR206" s="18">
        <v>1.5051373681494999E-2</v>
      </c>
      <c r="CS206" s="18">
        <v>0.98014599999999996</v>
      </c>
      <c r="CT206" s="18">
        <v>0</v>
      </c>
    </row>
    <row r="207" spans="1:98" x14ac:dyDescent="0.25">
      <c r="A207" s="18">
        <v>60</v>
      </c>
      <c r="B207" s="18" t="s">
        <v>2176</v>
      </c>
      <c r="C207" s="18" t="s">
        <v>483</v>
      </c>
      <c r="D207" s="18" t="s">
        <v>412</v>
      </c>
      <c r="E207" s="18" t="s">
        <v>110</v>
      </c>
      <c r="F207" s="18">
        <v>0.10849499999999999</v>
      </c>
      <c r="G207" s="18">
        <v>0.10849499999999999</v>
      </c>
      <c r="H207" s="18">
        <v>0.108792</v>
      </c>
      <c r="I207" s="18">
        <v>0.11358</v>
      </c>
      <c r="J207" s="18">
        <v>0.116745</v>
      </c>
      <c r="K207" s="18">
        <v>0.120244</v>
      </c>
      <c r="L207" s="18">
        <v>0.125469</v>
      </c>
      <c r="M207" s="18">
        <v>0.13058800000000001</v>
      </c>
      <c r="N207" s="18">
        <v>0.134022</v>
      </c>
      <c r="O207" s="18">
        <v>0.135154</v>
      </c>
      <c r="P207" s="18">
        <v>0.133794</v>
      </c>
      <c r="Q207" s="18">
        <v>0.139982</v>
      </c>
      <c r="R207" s="18">
        <v>0.14558099999999999</v>
      </c>
      <c r="S207" s="18">
        <v>0.15063099999999999</v>
      </c>
      <c r="T207" s="18">
        <v>0.15909899999999999</v>
      </c>
      <c r="U207" s="18">
        <v>0.173926</v>
      </c>
      <c r="V207" s="18">
        <v>0.18739</v>
      </c>
      <c r="W207" s="18">
        <v>0.196183</v>
      </c>
      <c r="X207" s="18">
        <v>0.20161899999999999</v>
      </c>
      <c r="Y207" s="18">
        <v>0.205433</v>
      </c>
      <c r="Z207" s="18">
        <v>0.21152099999999999</v>
      </c>
      <c r="AA207" s="18">
        <v>0.225719</v>
      </c>
      <c r="AB207" s="18">
        <v>0.23930899999999999</v>
      </c>
      <c r="AC207" s="18">
        <v>0.23884</v>
      </c>
      <c r="AD207" s="18">
        <v>0.239366</v>
      </c>
      <c r="AE207" s="18">
        <v>0.23749899999999999</v>
      </c>
      <c r="AF207" s="18">
        <v>0.24109</v>
      </c>
      <c r="AG207" s="18">
        <v>0.244869</v>
      </c>
      <c r="AH207" s="18">
        <v>0.26586500000000002</v>
      </c>
      <c r="AI207" s="18">
        <v>0.28548200000000001</v>
      </c>
      <c r="AJ207" s="18">
        <v>0.29926900000000001</v>
      </c>
      <c r="AK207" s="18">
        <v>0.30822899999999998</v>
      </c>
      <c r="AL207" s="18">
        <v>0.326602</v>
      </c>
      <c r="AM207" s="18">
        <v>0.318353</v>
      </c>
      <c r="AN207" s="18">
        <v>0.30680299999999999</v>
      </c>
      <c r="AO207" s="18">
        <v>0.287881</v>
      </c>
      <c r="AP207" s="18">
        <v>0.300817</v>
      </c>
      <c r="AQ207" s="18">
        <v>0.324542</v>
      </c>
      <c r="AR207" s="18">
        <v>0.32478899999999999</v>
      </c>
      <c r="AS207" s="18">
        <v>0.32206800000000002</v>
      </c>
      <c r="AT207" s="18">
        <v>0.327876</v>
      </c>
      <c r="AU207" s="18">
        <v>0.32880799999999999</v>
      </c>
      <c r="AV207" s="18">
        <v>0.32321</v>
      </c>
      <c r="AW207" s="18">
        <v>0.326353</v>
      </c>
      <c r="AX207" s="18">
        <v>0.33595999999999998</v>
      </c>
      <c r="AY207" s="18">
        <v>0.35821799999999998</v>
      </c>
      <c r="AZ207" s="18">
        <v>0.37518699999999999</v>
      </c>
      <c r="BA207" s="18">
        <v>0.38673299999999999</v>
      </c>
      <c r="BB207" s="18">
        <v>0.39707199999999998</v>
      </c>
      <c r="BC207" s="18">
        <v>0.41953400000000002</v>
      </c>
      <c r="BD207" s="18">
        <v>0.43235000000000001</v>
      </c>
      <c r="BE207" s="18">
        <v>0.41549900000000001</v>
      </c>
      <c r="BF207" s="18">
        <v>0.41658800000000001</v>
      </c>
      <c r="BG207" s="18">
        <v>0.41658800000000001</v>
      </c>
      <c r="BH207" s="18">
        <v>0.41772900000000002</v>
      </c>
      <c r="BI207" s="18">
        <v>0.41658800000000001</v>
      </c>
      <c r="BJ207" s="18">
        <v>0.41658800000000001</v>
      </c>
      <c r="BK207" s="18">
        <v>0.41658800000000001</v>
      </c>
      <c r="BL207" s="18">
        <v>0.265027655172414</v>
      </c>
      <c r="BM207" s="18">
        <v>0.104885632249466</v>
      </c>
      <c r="BN207" s="18">
        <v>0.98939928131339605</v>
      </c>
      <c r="BO207" s="18">
        <v>0.98878414933635395</v>
      </c>
      <c r="BP207" s="18">
        <v>0.93718276412877499</v>
      </c>
      <c r="BQ207" s="18">
        <v>0</v>
      </c>
      <c r="BR207" s="18">
        <v>6.1149297892712901E-48</v>
      </c>
      <c r="BS207" s="18">
        <v>0</v>
      </c>
      <c r="BT207" s="18">
        <v>6.1452309821894901E-3</v>
      </c>
      <c r="BU207" s="18">
        <v>0.97891093786346295</v>
      </c>
      <c r="BV207" s="18">
        <v>0.97891093786346295</v>
      </c>
      <c r="BW207" s="18">
        <v>0.1112214</v>
      </c>
      <c r="BX207" s="18">
        <v>3.7696700518745699E-3</v>
      </c>
      <c r="BY207" s="18">
        <v>0.1290954</v>
      </c>
      <c r="BZ207" s="18">
        <v>6.2190018330918698E-3</v>
      </c>
      <c r="CA207" s="18">
        <v>0.14581740000000001</v>
      </c>
      <c r="CB207" s="18">
        <v>9.7242167962257996E-3</v>
      </c>
      <c r="CC207" s="18">
        <v>0.1929102</v>
      </c>
      <c r="CD207" s="18">
        <v>1.2592134398107401E-2</v>
      </c>
      <c r="CE207" s="18">
        <v>0.23095099999999999</v>
      </c>
      <c r="CF207" s="18">
        <v>1.2326834893840399E-2</v>
      </c>
      <c r="CG207" s="18">
        <v>0.25496099999999999</v>
      </c>
      <c r="CH207" s="18">
        <v>2.0307653766499002E-2</v>
      </c>
      <c r="CI207" s="18">
        <v>0.3118512</v>
      </c>
      <c r="CJ207" s="18">
        <v>1.0686158299407699E-2</v>
      </c>
      <c r="CK207" s="18">
        <v>0.3120194</v>
      </c>
      <c r="CL207" s="18">
        <v>1.6800362177643701E-2</v>
      </c>
      <c r="CM207" s="18">
        <v>0.32844139999999999</v>
      </c>
      <c r="CN207" s="18">
        <v>4.7093624621598103E-3</v>
      </c>
      <c r="CO207" s="18">
        <v>0.38734879999999999</v>
      </c>
      <c r="CP207" s="18">
        <v>2.30614386736821E-2</v>
      </c>
      <c r="CQ207" s="18">
        <v>0.41975079999999998</v>
      </c>
      <c r="CR207" s="18">
        <v>7.0871702180771703E-3</v>
      </c>
      <c r="CS207" s="18">
        <v>0.41658800000000001</v>
      </c>
      <c r="CT207" s="19">
        <v>0</v>
      </c>
    </row>
    <row r="208" spans="1:98" x14ac:dyDescent="0.25">
      <c r="A208" s="18">
        <v>61</v>
      </c>
      <c r="B208" s="18" t="s">
        <v>2176</v>
      </c>
      <c r="C208" s="18" t="s">
        <v>484</v>
      </c>
      <c r="D208" s="18" t="s">
        <v>458</v>
      </c>
      <c r="E208" s="18" t="s">
        <v>108</v>
      </c>
      <c r="F208" s="18">
        <v>2.0178100000000001E-3</v>
      </c>
      <c r="G208" s="18">
        <v>2.0178100000000001E-3</v>
      </c>
      <c r="H208" s="18">
        <v>2.0233400000000002E-3</v>
      </c>
      <c r="I208" s="18">
        <v>2.1005799999999999E-3</v>
      </c>
      <c r="J208" s="18">
        <v>2.1821499999999999E-3</v>
      </c>
      <c r="K208" s="18">
        <v>2.2666000000000001E-3</v>
      </c>
      <c r="L208" s="18">
        <v>2.3758400000000002E-3</v>
      </c>
      <c r="M208" s="18">
        <v>2.4604700000000002E-3</v>
      </c>
      <c r="N208" s="18">
        <v>2.5219499999999998E-3</v>
      </c>
      <c r="O208" s="18">
        <v>2.62678E-3</v>
      </c>
      <c r="P208" s="18">
        <v>2.6873999999999999E-3</v>
      </c>
      <c r="Q208" s="18">
        <v>2.7978999999999999E-3</v>
      </c>
      <c r="R208" s="18">
        <v>3.0051800000000001E-3</v>
      </c>
      <c r="S208" s="18">
        <v>3.1605800000000001E-3</v>
      </c>
      <c r="T208" s="18">
        <v>3.4484799999999999E-3</v>
      </c>
      <c r="U208" s="18">
        <v>3.8316499999999998E-3</v>
      </c>
      <c r="V208" s="18">
        <v>4.21324E-3</v>
      </c>
      <c r="W208" s="18">
        <v>4.5380799999999999E-3</v>
      </c>
      <c r="X208" s="18">
        <v>4.6162599999999996E-3</v>
      </c>
      <c r="Y208" s="18">
        <v>4.7224399999999996E-3</v>
      </c>
      <c r="Z208" s="18">
        <v>4.9910500000000003E-3</v>
      </c>
      <c r="AA208" s="18">
        <v>5.3832200000000002E-3</v>
      </c>
      <c r="AB208" s="18">
        <v>5.7423099999999996E-3</v>
      </c>
      <c r="AC208" s="18">
        <v>5.8872999999999998E-3</v>
      </c>
      <c r="AD208" s="18">
        <v>5.9326099999999996E-3</v>
      </c>
      <c r="AE208" s="18">
        <v>5.9279500000000004E-3</v>
      </c>
      <c r="AF208" s="18">
        <v>6.1016300000000002E-3</v>
      </c>
      <c r="AG208" s="18">
        <v>6.1139000000000002E-3</v>
      </c>
      <c r="AH208" s="18">
        <v>6.37858E-3</v>
      </c>
      <c r="AI208" s="18">
        <v>6.22464E-3</v>
      </c>
      <c r="AJ208" s="18">
        <v>6.1162300000000003E-3</v>
      </c>
      <c r="AK208" s="18">
        <v>6.2424000000000004E-3</v>
      </c>
      <c r="AL208" s="18">
        <v>6.7449800000000002E-3</v>
      </c>
      <c r="AM208" s="18">
        <v>6.6049400000000001E-3</v>
      </c>
      <c r="AN208" s="18">
        <v>6.8631200000000003E-3</v>
      </c>
      <c r="AO208" s="18">
        <v>7.0687500000000004E-3</v>
      </c>
      <c r="AP208" s="18">
        <v>7.3717599999999998E-3</v>
      </c>
      <c r="AQ208" s="18">
        <v>7.6028500000000004E-3</v>
      </c>
      <c r="AR208" s="18">
        <v>7.8302400000000005E-3</v>
      </c>
      <c r="AS208" s="18">
        <v>7.8414699999999997E-3</v>
      </c>
      <c r="AT208" s="18">
        <v>7.3539499999999997E-3</v>
      </c>
      <c r="AU208" s="18">
        <v>7.7535599999999996E-3</v>
      </c>
      <c r="AV208" s="18">
        <v>6.6897399999999996E-3</v>
      </c>
      <c r="AW208" s="18">
        <v>7.47746E-3</v>
      </c>
      <c r="AX208" s="18">
        <v>7.7681599999999996E-3</v>
      </c>
      <c r="AY208" s="18">
        <v>8.3676400000000008E-3</v>
      </c>
      <c r="AZ208" s="18">
        <v>7.6620899999999999E-3</v>
      </c>
      <c r="BA208" s="18">
        <v>7.7138700000000003E-3</v>
      </c>
      <c r="BB208" s="18">
        <v>7.7604500000000003E-3</v>
      </c>
      <c r="BC208" s="18">
        <v>7.8163499999999997E-3</v>
      </c>
      <c r="BD208" s="18">
        <v>7.8575899999999994E-3</v>
      </c>
      <c r="BE208" s="18">
        <v>7.9095099999999998E-3</v>
      </c>
      <c r="BF208" s="18">
        <v>7.9560900000000007E-3</v>
      </c>
      <c r="BG208" s="18">
        <v>7.9560900000000007E-3</v>
      </c>
      <c r="BH208" s="18">
        <v>7.9778899999999996E-3</v>
      </c>
      <c r="BI208" s="18">
        <v>7.9560900000000007E-3</v>
      </c>
      <c r="BJ208" s="18">
        <v>7.9560900000000007E-3</v>
      </c>
      <c r="BK208" s="18">
        <v>7.9560900000000007E-3</v>
      </c>
      <c r="BL208" s="18">
        <v>5.6633306896551701E-3</v>
      </c>
      <c r="BM208" s="18">
        <v>2.16217025084152E-3</v>
      </c>
      <c r="BN208" s="18">
        <v>0.95920195802186503</v>
      </c>
      <c r="BO208" s="18">
        <v>0.98263001882451995</v>
      </c>
      <c r="BP208" s="18">
        <v>0.92989896026248897</v>
      </c>
      <c r="BQ208" s="18">
        <v>0</v>
      </c>
      <c r="BR208" s="18">
        <v>1.17597840015513E-42</v>
      </c>
      <c r="BS208" s="18">
        <v>0</v>
      </c>
      <c r="BT208" s="18">
        <v>1.22814760220246E-4</v>
      </c>
      <c r="BU208" s="18">
        <v>0.92006839627298098</v>
      </c>
      <c r="BV208" s="18">
        <v>0.92006839627298098</v>
      </c>
      <c r="BW208" s="18">
        <v>2.0683379999999999E-3</v>
      </c>
      <c r="BX208" s="19">
        <v>7.2669965391487405E-5</v>
      </c>
      <c r="BY208" s="18">
        <v>2.4503279999999999E-3</v>
      </c>
      <c r="BZ208" s="19">
        <v>1.3754301098201999E-4</v>
      </c>
      <c r="CA208" s="18">
        <v>3.019908E-3</v>
      </c>
      <c r="CB208" s="18">
        <v>3.0146666767654401E-4</v>
      </c>
      <c r="CC208" s="18">
        <v>4.3843340000000001E-3</v>
      </c>
      <c r="CD208" s="18">
        <v>3.62793305450914E-4</v>
      </c>
      <c r="CE208" s="18">
        <v>5.5872980000000001E-3</v>
      </c>
      <c r="CF208" s="18">
        <v>3.9699804945364601E-4</v>
      </c>
      <c r="CG208" s="18">
        <v>6.1493399999999997E-3</v>
      </c>
      <c r="CH208" s="18">
        <v>1.66408261062965E-4</v>
      </c>
      <c r="CI208" s="18">
        <v>6.5143340000000001E-3</v>
      </c>
      <c r="CJ208" s="18">
        <v>3.22293962680035E-4</v>
      </c>
      <c r="CK208" s="18">
        <v>7.5430139999999998E-3</v>
      </c>
      <c r="CL208" s="18">
        <v>3.2764667712339101E-4</v>
      </c>
      <c r="CM208" s="18">
        <v>7.4085740000000002E-3</v>
      </c>
      <c r="CN208" s="18">
        <v>4.3953635046489601E-4</v>
      </c>
      <c r="CO208" s="18">
        <v>7.8640800000000007E-3</v>
      </c>
      <c r="CP208" s="18">
        <v>2.87207680781695E-4</v>
      </c>
      <c r="CQ208" s="18">
        <v>7.9314339999999994E-3</v>
      </c>
      <c r="CR208" s="18">
        <v>4.8237938181477397E-5</v>
      </c>
      <c r="CS208" s="18">
        <v>7.9560900000000007E-3</v>
      </c>
      <c r="CT208" s="18">
        <v>0</v>
      </c>
    </row>
    <row r="209" spans="1:98" x14ac:dyDescent="0.25">
      <c r="A209" s="18">
        <v>62</v>
      </c>
      <c r="B209" s="18" t="s">
        <v>2176</v>
      </c>
      <c r="C209" s="18" t="s">
        <v>485</v>
      </c>
      <c r="D209" s="18" t="s">
        <v>412</v>
      </c>
      <c r="E209" s="18" t="s">
        <v>112</v>
      </c>
      <c r="F209" s="18">
        <v>1.69126</v>
      </c>
      <c r="G209" s="18">
        <v>1.69126</v>
      </c>
      <c r="H209" s="18">
        <v>1.6958899999999999</v>
      </c>
      <c r="I209" s="18">
        <v>1.7552700000000001</v>
      </c>
      <c r="J209" s="18">
        <v>1.8389200000000001</v>
      </c>
      <c r="K209" s="18">
        <v>1.92655</v>
      </c>
      <c r="L209" s="18">
        <v>2.0103300000000002</v>
      </c>
      <c r="M209" s="18">
        <v>2.0790700000000002</v>
      </c>
      <c r="N209" s="18">
        <v>2.1475399999999998</v>
      </c>
      <c r="O209" s="18">
        <v>2.2160199999999999</v>
      </c>
      <c r="P209" s="18">
        <v>2.2898200000000002</v>
      </c>
      <c r="Q209" s="18">
        <v>2.3717800000000002</v>
      </c>
      <c r="R209" s="18">
        <v>2.4295300000000002</v>
      </c>
      <c r="S209" s="18">
        <v>2.5308999999999999</v>
      </c>
      <c r="T209" s="18">
        <v>2.7126199999999998</v>
      </c>
      <c r="U209" s="18">
        <v>2.9614799999999999</v>
      </c>
      <c r="V209" s="18">
        <v>3.0478100000000001</v>
      </c>
      <c r="W209" s="18">
        <v>3.2761900000000002</v>
      </c>
      <c r="X209" s="18">
        <v>3.3320699999999999</v>
      </c>
      <c r="Y209" s="18">
        <v>3.4462999999999999</v>
      </c>
      <c r="Z209" s="18">
        <v>3.6905299999999999</v>
      </c>
      <c r="AA209" s="18">
        <v>3.9259599999999999</v>
      </c>
      <c r="AB209" s="18">
        <v>4.0978500000000002</v>
      </c>
      <c r="AC209" s="18">
        <v>3.9526300000000001</v>
      </c>
      <c r="AD209" s="18">
        <v>3.9051100000000001</v>
      </c>
      <c r="AE209" s="18">
        <v>3.8722400000000001</v>
      </c>
      <c r="AF209" s="18">
        <v>3.8295499999999998</v>
      </c>
      <c r="AG209" s="18">
        <v>3.9010400000000001</v>
      </c>
      <c r="AH209" s="18">
        <v>4.3335400000000002</v>
      </c>
      <c r="AI209" s="18">
        <v>4.6121299999999996</v>
      </c>
      <c r="AJ209" s="18">
        <v>4.7527200000000001</v>
      </c>
      <c r="AK209" s="18">
        <v>4.7846000000000002</v>
      </c>
      <c r="AL209" s="18">
        <v>5.1199700000000004</v>
      </c>
      <c r="AM209" s="18">
        <v>5.14907</v>
      </c>
      <c r="AN209" s="18">
        <v>5.3172499999999996</v>
      </c>
      <c r="AO209" s="18">
        <v>5.2417600000000002</v>
      </c>
      <c r="AP209" s="18">
        <v>5.3391900000000003</v>
      </c>
      <c r="AQ209" s="18">
        <v>5.5856599999999998</v>
      </c>
      <c r="AR209" s="18">
        <v>5.6077199999999996</v>
      </c>
      <c r="AS209" s="18">
        <v>5.4484700000000004</v>
      </c>
      <c r="AT209" s="18">
        <v>5.5218400000000001</v>
      </c>
      <c r="AU209" s="18">
        <v>5.5284399999999998</v>
      </c>
      <c r="AV209" s="18">
        <v>5.3927699999999996</v>
      </c>
      <c r="AW209" s="18">
        <v>5.43161</v>
      </c>
      <c r="AX209" s="18">
        <v>5.5891500000000001</v>
      </c>
      <c r="AY209" s="18">
        <v>5.9849300000000003</v>
      </c>
      <c r="AZ209" s="18">
        <v>6.2670599999999999</v>
      </c>
      <c r="BA209" s="18">
        <v>6.3682400000000001</v>
      </c>
      <c r="BB209" s="18">
        <v>6.49559</v>
      </c>
      <c r="BC209" s="18">
        <v>6.7892799999999998</v>
      </c>
      <c r="BD209" s="18">
        <v>7.0057600000000004</v>
      </c>
      <c r="BE209" s="18">
        <v>6.86252</v>
      </c>
      <c r="BF209" s="18">
        <v>6.8351600000000001</v>
      </c>
      <c r="BG209" s="18">
        <v>6.8351600000000001</v>
      </c>
      <c r="BH209" s="18">
        <v>6.8538899999999998</v>
      </c>
      <c r="BI209" s="18">
        <v>6.8351600000000001</v>
      </c>
      <c r="BJ209" s="18">
        <v>6.8351600000000001</v>
      </c>
      <c r="BK209" s="18">
        <v>6.8351600000000001</v>
      </c>
      <c r="BL209" s="18">
        <v>4.3824910344827597</v>
      </c>
      <c r="BM209" s="18">
        <v>1.7420981269859701</v>
      </c>
      <c r="BN209" s="18">
        <v>0.99153699880447799</v>
      </c>
      <c r="BO209" s="18">
        <v>0.98952264499777398</v>
      </c>
      <c r="BP209" s="18">
        <v>0.93475482950667899</v>
      </c>
      <c r="BQ209" s="18">
        <v>0</v>
      </c>
      <c r="BR209" s="18">
        <v>9.1693303654249304E-49</v>
      </c>
      <c r="BS209" s="18">
        <v>0</v>
      </c>
      <c r="BT209" s="18">
        <v>0.102289759758835</v>
      </c>
      <c r="BU209" s="18">
        <v>0.98314561999818995</v>
      </c>
      <c r="BV209" s="18">
        <v>0.98314561999818995</v>
      </c>
      <c r="BW209" s="18">
        <v>1.7345200000000001</v>
      </c>
      <c r="BX209" s="18">
        <v>6.4352650683557805E-2</v>
      </c>
      <c r="BY209" s="18">
        <v>2.0759020000000001</v>
      </c>
      <c r="BZ209" s="18">
        <v>0.11333666692646301</v>
      </c>
      <c r="CA209" s="18">
        <v>2.4669300000000001</v>
      </c>
      <c r="CB209" s="18">
        <v>0.16299997822085699</v>
      </c>
      <c r="CC209" s="18">
        <v>3.2127699999999999</v>
      </c>
      <c r="CD209" s="18">
        <v>0.201958729076017</v>
      </c>
      <c r="CE209" s="18">
        <v>3.9144160000000001</v>
      </c>
      <c r="CF209" s="18">
        <v>0.146161852683934</v>
      </c>
      <c r="CG209" s="18">
        <v>4.1097000000000001</v>
      </c>
      <c r="CH209" s="18">
        <v>0.34675298131378801</v>
      </c>
      <c r="CI209" s="18">
        <v>5.0247219999999997</v>
      </c>
      <c r="CJ209" s="18">
        <v>0.24584085313470599</v>
      </c>
      <c r="CK209" s="18">
        <v>5.4445600000000001</v>
      </c>
      <c r="CL209" s="18">
        <v>0.1571435335927</v>
      </c>
      <c r="CM209" s="18">
        <v>5.4927619999999999</v>
      </c>
      <c r="CN209" s="18">
        <v>7.9289128321605506E-2</v>
      </c>
      <c r="CO209" s="18">
        <v>6.3810200000000004</v>
      </c>
      <c r="CP209" s="18">
        <v>0.29573637356605298</v>
      </c>
      <c r="CQ209" s="18">
        <v>6.8784979999999996</v>
      </c>
      <c r="CR209" s="18">
        <v>7.2133264309886994E-2</v>
      </c>
      <c r="CS209" s="18">
        <v>6.8351600000000001</v>
      </c>
      <c r="CT209" s="18">
        <v>0</v>
      </c>
    </row>
    <row r="210" spans="1:98" x14ac:dyDescent="0.25">
      <c r="A210" s="18">
        <v>63</v>
      </c>
      <c r="B210" s="18" t="s">
        <v>2176</v>
      </c>
      <c r="C210" s="18" t="s">
        <v>486</v>
      </c>
      <c r="D210" s="18" t="s">
        <v>412</v>
      </c>
      <c r="E210" s="18" t="s">
        <v>106</v>
      </c>
      <c r="F210" s="18">
        <v>0</v>
      </c>
      <c r="G210" s="18">
        <v>0</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8">
        <v>0</v>
      </c>
      <c r="AI210" s="18">
        <v>0</v>
      </c>
      <c r="AJ210" s="18">
        <v>0</v>
      </c>
      <c r="AK210" s="18">
        <v>0</v>
      </c>
      <c r="AL210" s="18">
        <v>0</v>
      </c>
      <c r="AM210" s="18">
        <v>0</v>
      </c>
      <c r="AN210" s="18">
        <v>0</v>
      </c>
      <c r="AO210" s="18">
        <v>0</v>
      </c>
      <c r="AP210" s="18">
        <v>0</v>
      </c>
      <c r="AQ210" s="18">
        <v>0</v>
      </c>
      <c r="AR210" s="18">
        <v>0</v>
      </c>
      <c r="AS210" s="18">
        <v>0</v>
      </c>
      <c r="AT210" s="18">
        <v>0</v>
      </c>
      <c r="AU210" s="18">
        <v>0</v>
      </c>
      <c r="AV210" s="18">
        <v>0</v>
      </c>
      <c r="AW210" s="18">
        <v>0</v>
      </c>
      <c r="AX210" s="18">
        <v>0</v>
      </c>
      <c r="AY210" s="18">
        <v>0</v>
      </c>
      <c r="AZ210" s="18">
        <v>0</v>
      </c>
      <c r="BA210" s="18">
        <v>0</v>
      </c>
      <c r="BB210" s="18">
        <v>0</v>
      </c>
      <c r="BC210" s="18">
        <v>0</v>
      </c>
      <c r="BD210" s="18">
        <v>0</v>
      </c>
      <c r="BE210" s="18">
        <v>0</v>
      </c>
      <c r="BF210" s="18">
        <v>0</v>
      </c>
      <c r="BG210" s="18">
        <v>0</v>
      </c>
      <c r="BH210" s="18">
        <v>0</v>
      </c>
      <c r="BI210" s="18">
        <v>0</v>
      </c>
      <c r="BJ210" s="18">
        <v>0</v>
      </c>
      <c r="BK210" s="18">
        <v>0</v>
      </c>
      <c r="BL210" s="18">
        <v>0</v>
      </c>
      <c r="BM210" s="18">
        <v>0</v>
      </c>
      <c r="BN210" s="18" t="s">
        <v>1903</v>
      </c>
      <c r="BO210" s="18" t="s">
        <v>1903</v>
      </c>
      <c r="BP210" s="18" t="s">
        <v>1903</v>
      </c>
      <c r="BQ210" s="18" t="s">
        <v>1903</v>
      </c>
      <c r="BR210" s="18" t="s">
        <v>1903</v>
      </c>
      <c r="BS210" s="18" t="s">
        <v>1903</v>
      </c>
      <c r="BT210" s="18">
        <v>0</v>
      </c>
      <c r="BU210" s="18" t="s">
        <v>1903</v>
      </c>
      <c r="BV210" s="18" t="s">
        <v>1903</v>
      </c>
      <c r="BW210" s="18">
        <v>0</v>
      </c>
      <c r="BX210" s="18">
        <v>0</v>
      </c>
      <c r="BY210" s="18">
        <v>0</v>
      </c>
      <c r="BZ210" s="18">
        <v>0</v>
      </c>
      <c r="CA210" s="18">
        <v>0</v>
      </c>
      <c r="CB210" s="18">
        <v>0</v>
      </c>
      <c r="CC210" s="18">
        <v>0</v>
      </c>
      <c r="CD210" s="18">
        <v>0</v>
      </c>
      <c r="CE210" s="18">
        <v>0</v>
      </c>
      <c r="CF210" s="18">
        <v>0</v>
      </c>
      <c r="CG210" s="18">
        <v>0</v>
      </c>
      <c r="CH210" s="18">
        <v>0</v>
      </c>
      <c r="CI210" s="18">
        <v>0</v>
      </c>
      <c r="CJ210" s="18">
        <v>0</v>
      </c>
      <c r="CK210" s="18">
        <v>0</v>
      </c>
      <c r="CL210" s="18">
        <v>0</v>
      </c>
      <c r="CM210" s="18">
        <v>0</v>
      </c>
      <c r="CN210" s="18">
        <v>0</v>
      </c>
      <c r="CO210" s="18">
        <v>0</v>
      </c>
      <c r="CP210" s="18">
        <v>0</v>
      </c>
      <c r="CQ210" s="18">
        <v>0</v>
      </c>
      <c r="CR210" s="18">
        <v>0</v>
      </c>
      <c r="CS210" s="18">
        <v>0</v>
      </c>
      <c r="CT210" s="18">
        <v>0</v>
      </c>
    </row>
    <row r="211" spans="1:98" x14ac:dyDescent="0.25">
      <c r="A211" s="18">
        <v>64</v>
      </c>
      <c r="B211" s="18" t="s">
        <v>2176</v>
      </c>
      <c r="C211" s="18" t="s">
        <v>487</v>
      </c>
      <c r="D211" s="18" t="s">
        <v>458</v>
      </c>
      <c r="E211" s="18" t="s">
        <v>232</v>
      </c>
      <c r="F211" s="18">
        <v>0</v>
      </c>
      <c r="G211" s="18">
        <v>0</v>
      </c>
      <c r="H211" s="18">
        <v>0</v>
      </c>
      <c r="I211" s="18">
        <v>0</v>
      </c>
      <c r="J211" s="18">
        <v>0</v>
      </c>
      <c r="K211" s="18">
        <v>0</v>
      </c>
      <c r="L211" s="18">
        <v>0</v>
      </c>
      <c r="M211" s="18">
        <v>0</v>
      </c>
      <c r="N211" s="18">
        <v>0</v>
      </c>
      <c r="O211" s="18">
        <v>0</v>
      </c>
      <c r="P211" s="18">
        <v>0</v>
      </c>
      <c r="Q211" s="18">
        <v>0</v>
      </c>
      <c r="R211" s="18">
        <v>0</v>
      </c>
      <c r="S211" s="18">
        <v>0</v>
      </c>
      <c r="T211" s="18">
        <v>0</v>
      </c>
      <c r="U211" s="18">
        <v>0</v>
      </c>
      <c r="V211" s="18">
        <v>0</v>
      </c>
      <c r="W211" s="18">
        <v>0</v>
      </c>
      <c r="X211" s="18">
        <v>0</v>
      </c>
      <c r="Y211" s="18">
        <v>0</v>
      </c>
      <c r="Z211" s="18">
        <v>0</v>
      </c>
      <c r="AA211" s="18">
        <v>0</v>
      </c>
      <c r="AB211" s="18">
        <v>0</v>
      </c>
      <c r="AC211" s="18">
        <v>0</v>
      </c>
      <c r="AD211" s="18">
        <v>0</v>
      </c>
      <c r="AE211" s="18">
        <v>0</v>
      </c>
      <c r="AF211" s="18">
        <v>0</v>
      </c>
      <c r="AG211" s="18">
        <v>0</v>
      </c>
      <c r="AH211" s="18">
        <v>0</v>
      </c>
      <c r="AI211" s="18">
        <v>0</v>
      </c>
      <c r="AJ211" s="18">
        <v>0</v>
      </c>
      <c r="AK211" s="18">
        <v>0</v>
      </c>
      <c r="AL211" s="18">
        <v>0</v>
      </c>
      <c r="AM211" s="18">
        <v>0</v>
      </c>
      <c r="AN211" s="18">
        <v>0</v>
      </c>
      <c r="AO211" s="18">
        <v>0</v>
      </c>
      <c r="AP211" s="18">
        <v>0</v>
      </c>
      <c r="AQ211" s="18">
        <v>0</v>
      </c>
      <c r="AR211" s="18">
        <v>0</v>
      </c>
      <c r="AS211" s="18">
        <v>0</v>
      </c>
      <c r="AT211" s="18">
        <v>0</v>
      </c>
      <c r="AU211" s="18">
        <v>0</v>
      </c>
      <c r="AV211" s="18">
        <v>0</v>
      </c>
      <c r="AW211" s="18">
        <v>0</v>
      </c>
      <c r="AX211" s="18">
        <v>0</v>
      </c>
      <c r="AY211" s="18">
        <v>0</v>
      </c>
      <c r="AZ211" s="18">
        <v>0</v>
      </c>
      <c r="BA211" s="18">
        <v>0</v>
      </c>
      <c r="BB211" s="18">
        <v>0</v>
      </c>
      <c r="BC211" s="18">
        <v>0</v>
      </c>
      <c r="BD211" s="18">
        <v>0</v>
      </c>
      <c r="BE211" s="18">
        <v>0</v>
      </c>
      <c r="BF211" s="18">
        <v>0</v>
      </c>
      <c r="BG211" s="18">
        <v>0</v>
      </c>
      <c r="BH211" s="18">
        <v>0</v>
      </c>
      <c r="BI211" s="18">
        <v>0</v>
      </c>
      <c r="BJ211" s="18">
        <v>0</v>
      </c>
      <c r="BK211" s="18">
        <v>0</v>
      </c>
      <c r="BL211" s="18">
        <v>0</v>
      </c>
      <c r="BM211" s="18">
        <v>0</v>
      </c>
      <c r="BN211" s="18" t="s">
        <v>1903</v>
      </c>
      <c r="BO211" s="18" t="s">
        <v>1903</v>
      </c>
      <c r="BP211" s="18" t="s">
        <v>1903</v>
      </c>
      <c r="BQ211" s="18" t="s">
        <v>1903</v>
      </c>
      <c r="BR211" s="18" t="s">
        <v>1903</v>
      </c>
      <c r="BS211" s="18" t="s">
        <v>1903</v>
      </c>
      <c r="BT211" s="18">
        <v>0</v>
      </c>
      <c r="BU211" s="18" t="s">
        <v>1903</v>
      </c>
      <c r="BV211" s="18" t="s">
        <v>1903</v>
      </c>
      <c r="BW211" s="18">
        <v>0</v>
      </c>
      <c r="BX211" s="18">
        <v>0</v>
      </c>
      <c r="BY211" s="18">
        <v>0</v>
      </c>
      <c r="BZ211" s="18">
        <v>0</v>
      </c>
      <c r="CA211" s="18">
        <v>0</v>
      </c>
      <c r="CB211" s="18">
        <v>0</v>
      </c>
      <c r="CC211" s="18">
        <v>0</v>
      </c>
      <c r="CD211" s="18">
        <v>0</v>
      </c>
      <c r="CE211" s="18">
        <v>0</v>
      </c>
      <c r="CF211" s="18">
        <v>0</v>
      </c>
      <c r="CG211" s="18">
        <v>0</v>
      </c>
      <c r="CH211" s="18">
        <v>0</v>
      </c>
      <c r="CI211" s="18">
        <v>0</v>
      </c>
      <c r="CJ211" s="18">
        <v>0</v>
      </c>
      <c r="CK211" s="18">
        <v>0</v>
      </c>
      <c r="CL211" s="18">
        <v>0</v>
      </c>
      <c r="CM211" s="18">
        <v>0</v>
      </c>
      <c r="CN211" s="18">
        <v>0</v>
      </c>
      <c r="CO211" s="18">
        <v>0</v>
      </c>
      <c r="CP211" s="18">
        <v>0</v>
      </c>
      <c r="CQ211" s="18">
        <v>0</v>
      </c>
      <c r="CR211" s="18">
        <v>0</v>
      </c>
      <c r="CS211" s="18">
        <v>0</v>
      </c>
      <c r="CT211" s="18">
        <v>0</v>
      </c>
    </row>
    <row r="212" spans="1:98" x14ac:dyDescent="0.25">
      <c r="A212" s="18">
        <v>65</v>
      </c>
      <c r="B212" s="18" t="s">
        <v>2176</v>
      </c>
      <c r="C212" s="18" t="s">
        <v>488</v>
      </c>
      <c r="D212" s="18" t="s">
        <v>418</v>
      </c>
      <c r="E212" s="18" t="s">
        <v>118</v>
      </c>
      <c r="F212" s="18">
        <v>6.5753900000000004E-3</v>
      </c>
      <c r="G212" s="18">
        <v>6.5753900000000004E-3</v>
      </c>
      <c r="H212" s="18">
        <v>6.5934100000000001E-3</v>
      </c>
      <c r="I212" s="18">
        <v>6.92495E-3</v>
      </c>
      <c r="J212" s="18">
        <v>6.9599199999999996E-3</v>
      </c>
      <c r="K212" s="18">
        <v>6.8084399999999998E-3</v>
      </c>
      <c r="L212" s="18">
        <v>7.5274699999999996E-3</v>
      </c>
      <c r="M212" s="18">
        <v>7.8205800000000006E-3</v>
      </c>
      <c r="N212" s="18">
        <v>8.02983E-3</v>
      </c>
      <c r="O212" s="18">
        <v>8.3954300000000006E-3</v>
      </c>
      <c r="P212" s="18">
        <v>8.6347200000000002E-3</v>
      </c>
      <c r="Q212" s="18">
        <v>8.8902500000000006E-3</v>
      </c>
      <c r="R212" s="18">
        <v>9.0076700000000006E-3</v>
      </c>
      <c r="S212" s="18">
        <v>1.0428400000000001E-2</v>
      </c>
      <c r="T212" s="18">
        <v>1.09169E-2</v>
      </c>
      <c r="U212" s="18">
        <v>1.2906300000000001E-2</v>
      </c>
      <c r="V212" s="18">
        <v>1.6161499999999999E-2</v>
      </c>
      <c r="W212" s="18">
        <v>1.7762E-2</v>
      </c>
      <c r="X212" s="18">
        <v>1.9841600000000001E-2</v>
      </c>
      <c r="Y212" s="18">
        <v>1.9895900000000001E-2</v>
      </c>
      <c r="Z212" s="18">
        <v>1.93224E-2</v>
      </c>
      <c r="AA212" s="18">
        <v>2.10213E-2</v>
      </c>
      <c r="AB212" s="18">
        <v>2.36344E-2</v>
      </c>
      <c r="AC212" s="18">
        <v>2.3568599999999999E-2</v>
      </c>
      <c r="AD212" s="18">
        <v>2.36466E-2</v>
      </c>
      <c r="AE212" s="18">
        <v>2.38464E-2</v>
      </c>
      <c r="AF212" s="18">
        <v>2.4689200000000001E-2</v>
      </c>
      <c r="AG212" s="18">
        <v>2.2631499999999999E-2</v>
      </c>
      <c r="AH212" s="18">
        <v>2.3439100000000001E-2</v>
      </c>
      <c r="AI212" s="18">
        <v>2.37173E-2</v>
      </c>
      <c r="AJ212" s="18">
        <v>2.5256600000000001E-2</v>
      </c>
      <c r="AK212" s="18">
        <v>2.6382800000000001E-2</v>
      </c>
      <c r="AL212" s="18">
        <v>2.98087E-2</v>
      </c>
      <c r="AM212" s="18">
        <v>2.9667900000000001E-2</v>
      </c>
      <c r="AN212" s="18">
        <v>3.0665999999999999E-2</v>
      </c>
      <c r="AO212" s="18">
        <v>2.9331099999999999E-2</v>
      </c>
      <c r="AP212" s="18">
        <v>2.9286900000000001E-2</v>
      </c>
      <c r="AQ212" s="18">
        <v>2.86964E-2</v>
      </c>
      <c r="AR212" s="18">
        <v>3.0680800000000001E-2</v>
      </c>
      <c r="AS212" s="18">
        <v>3.1157399999999998E-2</v>
      </c>
      <c r="AT212" s="18">
        <v>3.0343599999999998E-2</v>
      </c>
      <c r="AU212" s="18">
        <v>3.1753999999999998E-2</v>
      </c>
      <c r="AV212" s="18">
        <v>3.2969199999999997E-2</v>
      </c>
      <c r="AW212" s="18">
        <v>3.3679500000000001E-2</v>
      </c>
      <c r="AX212" s="18">
        <v>3.50105E-2</v>
      </c>
      <c r="AY212" s="18">
        <v>3.7954700000000001E-2</v>
      </c>
      <c r="AZ212" s="18">
        <v>3.9181100000000003E-2</v>
      </c>
      <c r="BA212" s="18">
        <v>4.0972099999999997E-2</v>
      </c>
      <c r="BB212" s="18">
        <v>4.2773600000000002E-2</v>
      </c>
      <c r="BC212" s="18">
        <v>4.5787899999999999E-2</v>
      </c>
      <c r="BD212" s="18">
        <v>4.93807E-2</v>
      </c>
      <c r="BE212" s="18">
        <v>4.6200999999999999E-2</v>
      </c>
      <c r="BF212" s="18">
        <v>4.90137E-2</v>
      </c>
      <c r="BG212" s="18">
        <v>4.90137E-2</v>
      </c>
      <c r="BH212" s="18">
        <v>4.9147999999999997E-2</v>
      </c>
      <c r="BI212" s="18">
        <v>4.90137E-2</v>
      </c>
      <c r="BJ212" s="18">
        <v>4.90137E-2</v>
      </c>
      <c r="BK212" s="18">
        <v>4.90137E-2</v>
      </c>
      <c r="BL212" s="18">
        <v>2.5643652586206898E-2</v>
      </c>
      <c r="BM212" s="18">
        <v>1.39702842345442E-2</v>
      </c>
      <c r="BN212" s="18">
        <v>0.98388216910897996</v>
      </c>
      <c r="BO212" s="18">
        <v>0.99186121459227095</v>
      </c>
      <c r="BP212" s="18">
        <v>0.94446656799506001</v>
      </c>
      <c r="BQ212" s="18">
        <v>0</v>
      </c>
      <c r="BR212" s="19">
        <v>8.0215069673111294E-52</v>
      </c>
      <c r="BS212" s="18">
        <v>0</v>
      </c>
      <c r="BT212" s="18">
        <v>8.1395229597956698E-4</v>
      </c>
      <c r="BU212" s="18">
        <v>0.96802412269058802</v>
      </c>
      <c r="BV212" s="18">
        <v>0.96802412269058802</v>
      </c>
      <c r="BW212" s="18">
        <v>6.7258120000000003E-3</v>
      </c>
      <c r="BX212" s="18">
        <v>1.9827149598467201E-4</v>
      </c>
      <c r="BY212" s="18">
        <v>7.7163500000000003E-3</v>
      </c>
      <c r="BZ212" s="18">
        <v>5.9796728008311699E-4</v>
      </c>
      <c r="CA212" s="18">
        <v>9.5755879999999995E-3</v>
      </c>
      <c r="CB212" s="18">
        <v>1.02516557334413E-3</v>
      </c>
      <c r="CC212" s="18">
        <v>1.7313459999999999E-2</v>
      </c>
      <c r="CD212" s="18">
        <v>2.9159795717734402E-3</v>
      </c>
      <c r="CE212" s="18">
        <v>2.223866E-2</v>
      </c>
      <c r="CF212" s="18">
        <v>1.98025650813222E-3</v>
      </c>
      <c r="CG212" s="18">
        <v>2.36647E-2</v>
      </c>
      <c r="CH212" s="18">
        <v>7.4225660994025602E-4</v>
      </c>
      <c r="CI212" s="18">
        <v>2.83564E-2</v>
      </c>
      <c r="CJ212" s="18">
        <v>2.3805102761803002E-3</v>
      </c>
      <c r="CK212" s="18">
        <v>2.9830519999999999E-2</v>
      </c>
      <c r="CL212" s="18">
        <v>1.0385997578470699E-3</v>
      </c>
      <c r="CM212" s="18">
        <v>3.275136E-2</v>
      </c>
      <c r="CN212" s="18">
        <v>1.7891790611898001E-3</v>
      </c>
      <c r="CO212" s="18">
        <v>4.1333880000000003E-2</v>
      </c>
      <c r="CP212" s="18">
        <v>3.08606917485658E-3</v>
      </c>
      <c r="CQ212" s="18">
        <v>4.8551419999999998E-2</v>
      </c>
      <c r="CR212" s="18">
        <v>1.32244969545159E-3</v>
      </c>
      <c r="CS212" s="18">
        <v>4.90137E-2</v>
      </c>
      <c r="CT212" s="18">
        <v>0</v>
      </c>
    </row>
    <row r="213" spans="1:98" x14ac:dyDescent="0.25">
      <c r="A213" s="18">
        <v>66</v>
      </c>
      <c r="B213" s="18" t="s">
        <v>2176</v>
      </c>
      <c r="C213" s="18" t="s">
        <v>489</v>
      </c>
      <c r="D213" s="18" t="s">
        <v>412</v>
      </c>
      <c r="E213" s="18" t="s">
        <v>366</v>
      </c>
      <c r="F213" s="18">
        <v>0.87456900000000004</v>
      </c>
      <c r="G213" s="18">
        <v>0.87456900000000004</v>
      </c>
      <c r="H213" s="18">
        <v>0.87696499999999999</v>
      </c>
      <c r="I213" s="18">
        <v>0.90003699999999998</v>
      </c>
      <c r="J213" s="18">
        <v>0.91987799999999997</v>
      </c>
      <c r="K213" s="18">
        <v>0.94409699999999996</v>
      </c>
      <c r="L213" s="18">
        <v>0.975997</v>
      </c>
      <c r="M213" s="18">
        <v>1.0050600000000001</v>
      </c>
      <c r="N213" s="18">
        <v>1.02928</v>
      </c>
      <c r="O213" s="18">
        <v>1.04569</v>
      </c>
      <c r="P213" s="18">
        <v>1.0322199999999999</v>
      </c>
      <c r="Q213" s="18">
        <v>1.06026</v>
      </c>
      <c r="R213" s="18">
        <v>1.0978399999999999</v>
      </c>
      <c r="S213" s="18">
        <v>1.1419600000000001</v>
      </c>
      <c r="T213" s="18">
        <v>1.1939599999999999</v>
      </c>
      <c r="U213" s="18">
        <v>1.24292</v>
      </c>
      <c r="V213" s="18">
        <v>1.272</v>
      </c>
      <c r="W213" s="18">
        <v>1.3415600000000001</v>
      </c>
      <c r="X213" s="18">
        <v>1.3274900000000001</v>
      </c>
      <c r="Y213" s="18">
        <v>1.37856</v>
      </c>
      <c r="Z213" s="18">
        <v>1.4816</v>
      </c>
      <c r="AA213" s="18">
        <v>1.60616</v>
      </c>
      <c r="AB213" s="18">
        <v>1.72584</v>
      </c>
      <c r="AC213" s="18">
        <v>1.69878</v>
      </c>
      <c r="AD213" s="18">
        <v>1.6752400000000001</v>
      </c>
      <c r="AE213" s="18">
        <v>1.65134</v>
      </c>
      <c r="AF213" s="18">
        <v>1.62378</v>
      </c>
      <c r="AG213" s="18">
        <v>1.6567799999999999</v>
      </c>
      <c r="AH213" s="18">
        <v>1.7673300000000001</v>
      </c>
      <c r="AI213" s="18">
        <v>1.8853</v>
      </c>
      <c r="AJ213" s="18">
        <v>2.0057999999999998</v>
      </c>
      <c r="AK213" s="18">
        <v>2.0169700000000002</v>
      </c>
      <c r="AL213" s="18">
        <v>2.1229399999999998</v>
      </c>
      <c r="AM213" s="18">
        <v>2.1548699999999998</v>
      </c>
      <c r="AN213" s="18">
        <v>2.1805599999999998</v>
      </c>
      <c r="AO213" s="18">
        <v>2.1177899999999998</v>
      </c>
      <c r="AP213" s="18">
        <v>2.17266</v>
      </c>
      <c r="AQ213" s="18">
        <v>2.2360000000000002</v>
      </c>
      <c r="AR213" s="18">
        <v>2.2802899999999999</v>
      </c>
      <c r="AS213" s="18">
        <v>2.3605900000000002</v>
      </c>
      <c r="AT213" s="18">
        <v>2.4169800000000001</v>
      </c>
      <c r="AU213" s="18">
        <v>2.4476200000000001</v>
      </c>
      <c r="AV213" s="18">
        <v>2.44346</v>
      </c>
      <c r="AW213" s="18">
        <v>2.4485899999999998</v>
      </c>
      <c r="AX213" s="18">
        <v>2.52508</v>
      </c>
      <c r="AY213" s="18">
        <v>2.6471499999999999</v>
      </c>
      <c r="AZ213" s="18">
        <v>2.7942399999999998</v>
      </c>
      <c r="BA213" s="18">
        <v>2.8341599999999998</v>
      </c>
      <c r="BB213" s="18">
        <v>2.9026800000000001</v>
      </c>
      <c r="BC213" s="18">
        <v>3.0353699999999999</v>
      </c>
      <c r="BD213" s="18">
        <v>2.99302</v>
      </c>
      <c r="BE213" s="18">
        <v>2.8202199999999999</v>
      </c>
      <c r="BF213" s="18">
        <v>2.8591199999999999</v>
      </c>
      <c r="BG213" s="18">
        <v>2.8591199999999999</v>
      </c>
      <c r="BH213" s="18">
        <v>2.8669500000000001</v>
      </c>
      <c r="BI213" s="18">
        <v>2.8591199999999999</v>
      </c>
      <c r="BJ213" s="18">
        <v>2.8591199999999999</v>
      </c>
      <c r="BK213" s="18">
        <v>2.8591199999999999</v>
      </c>
      <c r="BL213" s="18">
        <v>1.8866664137931</v>
      </c>
      <c r="BM213" s="18">
        <v>0.71489790287368604</v>
      </c>
      <c r="BN213" s="18">
        <v>0.98920272024380196</v>
      </c>
      <c r="BO213" s="18">
        <v>0.98970726891312899</v>
      </c>
      <c r="BP213" s="18">
        <v>0.94082466606191795</v>
      </c>
      <c r="BQ213" s="18">
        <v>0</v>
      </c>
      <c r="BR213" s="18">
        <v>5.5872604736653401E-49</v>
      </c>
      <c r="BS213" s="18">
        <v>0</v>
      </c>
      <c r="BT213" s="18">
        <v>4.1877422682948903E-2</v>
      </c>
      <c r="BU213" s="18">
        <v>0.97852202173773395</v>
      </c>
      <c r="BV213" s="18">
        <v>0.97852202173773395</v>
      </c>
      <c r="BW213" s="18">
        <v>0.88920359999999998</v>
      </c>
      <c r="BX213" s="18">
        <v>2.0226268410163999E-2</v>
      </c>
      <c r="BY213" s="18">
        <v>1.0000248</v>
      </c>
      <c r="BZ213" s="18">
        <v>4.0840495965401798E-2</v>
      </c>
      <c r="CA213" s="18">
        <v>1.105248</v>
      </c>
      <c r="CB213" s="18">
        <v>6.4477665280312402E-2</v>
      </c>
      <c r="CC213" s="18">
        <v>1.312506</v>
      </c>
      <c r="CD213" s="18">
        <v>5.4577315617388197E-2</v>
      </c>
      <c r="CE213" s="18">
        <v>1.637524</v>
      </c>
      <c r="CF213" s="18">
        <v>9.7814242725689005E-2</v>
      </c>
      <c r="CG213" s="18">
        <v>1.716906</v>
      </c>
      <c r="CH213" s="18">
        <v>0.108955962572041</v>
      </c>
      <c r="CI213" s="18">
        <v>2.096228</v>
      </c>
      <c r="CJ213" s="18">
        <v>8.0192510685225399E-2</v>
      </c>
      <c r="CK213" s="18">
        <v>2.233466</v>
      </c>
      <c r="CL213" s="18">
        <v>9.4124553279152506E-2</v>
      </c>
      <c r="CM213" s="18">
        <v>2.4563459999999999</v>
      </c>
      <c r="CN213" s="18">
        <v>4.05474793297931E-2</v>
      </c>
      <c r="CO213" s="18">
        <v>2.8427199999999999</v>
      </c>
      <c r="CP213" s="18">
        <v>0.14263627957150299</v>
      </c>
      <c r="CQ213" s="18">
        <v>2.879686</v>
      </c>
      <c r="CR213" s="18">
        <v>6.5933540629940404E-2</v>
      </c>
      <c r="CS213" s="18">
        <v>2.8591199999999999</v>
      </c>
      <c r="CT213" s="18">
        <v>0</v>
      </c>
    </row>
    <row r="214" spans="1:98" x14ac:dyDescent="0.25">
      <c r="A214" s="18">
        <v>67</v>
      </c>
      <c r="B214" s="18" t="s">
        <v>2176</v>
      </c>
      <c r="C214" s="18" t="s">
        <v>490</v>
      </c>
      <c r="D214" s="18" t="s">
        <v>420</v>
      </c>
      <c r="E214" s="18" t="s">
        <v>116</v>
      </c>
      <c r="F214" s="18">
        <v>0.38522600000000001</v>
      </c>
      <c r="G214" s="18">
        <v>0.38522600000000001</v>
      </c>
      <c r="H214" s="18">
        <v>0.38628200000000001</v>
      </c>
      <c r="I214" s="18">
        <v>0.39248300000000003</v>
      </c>
      <c r="J214" s="18">
        <v>0.39873799999999998</v>
      </c>
      <c r="K214" s="18">
        <v>0.40490900000000002</v>
      </c>
      <c r="L214" s="18">
        <v>0.41089199999999998</v>
      </c>
      <c r="M214" s="18">
        <v>0.41602</v>
      </c>
      <c r="N214" s="18">
        <v>0.42193199999999997</v>
      </c>
      <c r="O214" s="18">
        <v>0.432008</v>
      </c>
      <c r="P214" s="18">
        <v>0.446662</v>
      </c>
      <c r="Q214" s="18">
        <v>0.46255000000000002</v>
      </c>
      <c r="R214" s="18">
        <v>0.476157</v>
      </c>
      <c r="S214" s="18">
        <v>0.496311</v>
      </c>
      <c r="T214" s="18">
        <v>0.52572799999999997</v>
      </c>
      <c r="U214" s="18">
        <v>0.57112700000000005</v>
      </c>
      <c r="V214" s="18">
        <v>0.64716099999999999</v>
      </c>
      <c r="W214" s="18">
        <v>0.67610300000000001</v>
      </c>
      <c r="X214" s="18">
        <v>0.71464799999999995</v>
      </c>
      <c r="Y214" s="18">
        <v>0.74590500000000004</v>
      </c>
      <c r="Z214" s="18">
        <v>0.76263700000000001</v>
      </c>
      <c r="AA214" s="18">
        <v>0.81040400000000001</v>
      </c>
      <c r="AB214" s="18">
        <v>0.845472</v>
      </c>
      <c r="AC214" s="18">
        <v>0.838059</v>
      </c>
      <c r="AD214" s="18">
        <v>0.86880999999999997</v>
      </c>
      <c r="AE214" s="18">
        <v>0.89750099999999999</v>
      </c>
      <c r="AF214" s="18">
        <v>0.91175899999999999</v>
      </c>
      <c r="AG214" s="18">
        <v>0.93135999999999997</v>
      </c>
      <c r="AH214" s="18">
        <v>0.95880299999999996</v>
      </c>
      <c r="AI214" s="18">
        <v>0.91529499999999997</v>
      </c>
      <c r="AJ214" s="18">
        <v>0.89744599999999997</v>
      </c>
      <c r="AK214" s="18">
        <v>0.89570700000000003</v>
      </c>
      <c r="AL214" s="18">
        <v>1.00651</v>
      </c>
      <c r="AM214" s="18">
        <v>0.93129700000000004</v>
      </c>
      <c r="AN214" s="18">
        <v>0.77520999999999995</v>
      </c>
      <c r="AO214" s="18">
        <v>0.68987299999999996</v>
      </c>
      <c r="AP214" s="18">
        <v>0.656806</v>
      </c>
      <c r="AQ214" s="18">
        <v>0.65219800000000006</v>
      </c>
      <c r="AR214" s="18">
        <v>0.67054599999999998</v>
      </c>
      <c r="AS214" s="18">
        <v>0.69073499999999999</v>
      </c>
      <c r="AT214" s="18">
        <v>0.68970399999999998</v>
      </c>
      <c r="AU214" s="18">
        <v>0.63230500000000001</v>
      </c>
      <c r="AV214" s="18">
        <v>0.66998999999999997</v>
      </c>
      <c r="AW214" s="18">
        <v>0.64634400000000003</v>
      </c>
      <c r="AX214" s="18">
        <v>0.65123600000000004</v>
      </c>
      <c r="AY214" s="18">
        <v>0.679149</v>
      </c>
      <c r="AZ214" s="18">
        <v>0.72538899999999995</v>
      </c>
      <c r="BA214" s="18">
        <v>0.76285999999999998</v>
      </c>
      <c r="BB214" s="18">
        <v>0.79636099999999999</v>
      </c>
      <c r="BC214" s="18">
        <v>0.85807100000000003</v>
      </c>
      <c r="BD214" s="18">
        <v>0.90804099999999999</v>
      </c>
      <c r="BE214" s="18">
        <v>0.85142600000000002</v>
      </c>
      <c r="BF214" s="18">
        <v>0.86267499999999997</v>
      </c>
      <c r="BG214" s="18">
        <v>0.86267499999999997</v>
      </c>
      <c r="BH214" s="18">
        <v>0.86503799999999997</v>
      </c>
      <c r="BI214" s="18">
        <v>0.86267499999999997</v>
      </c>
      <c r="BJ214" s="18">
        <v>0.86267499999999997</v>
      </c>
      <c r="BK214" s="18">
        <v>0.86267499999999997</v>
      </c>
      <c r="BL214" s="18">
        <v>0.69744456896551699</v>
      </c>
      <c r="BM214" s="18">
        <v>0.18702886133645499</v>
      </c>
      <c r="BN214" s="18">
        <v>0.69691093662046399</v>
      </c>
      <c r="BO214" s="18">
        <v>0.62224413605152595</v>
      </c>
      <c r="BP214" s="18">
        <v>0.51229420526210201</v>
      </c>
      <c r="BQ214" s="19">
        <v>1.2289746997851101E-9</v>
      </c>
      <c r="BR214" s="19">
        <v>1.8448305359455599E-7</v>
      </c>
      <c r="BS214" s="19">
        <v>1.48064061011866E-8</v>
      </c>
      <c r="BT214" s="18">
        <v>7.7185643667907001E-3</v>
      </c>
      <c r="BU214" s="18">
        <v>0.48568485358121499</v>
      </c>
      <c r="BV214" s="18">
        <v>0.48568485358121499</v>
      </c>
      <c r="BW214" s="18">
        <v>0.38959100000000002</v>
      </c>
      <c r="BX214" s="18">
        <v>5.9390067351367702E-3</v>
      </c>
      <c r="BY214" s="18">
        <v>0.41715219999999997</v>
      </c>
      <c r="BZ214" s="18">
        <v>1.0415243741747E-2</v>
      </c>
      <c r="CA214" s="18">
        <v>0.48148160000000001</v>
      </c>
      <c r="CB214" s="18">
        <v>3.0727904277708201E-2</v>
      </c>
      <c r="CC214" s="18">
        <v>0.67098880000000005</v>
      </c>
      <c r="CD214" s="18">
        <v>6.7239982452407004E-2</v>
      </c>
      <c r="CE214" s="18">
        <v>0.82507640000000004</v>
      </c>
      <c r="CF214" s="18">
        <v>4.0654379115908301E-2</v>
      </c>
      <c r="CG214" s="18">
        <v>0.92294359999999998</v>
      </c>
      <c r="CH214" s="18">
        <v>2.3386185084361199E-2</v>
      </c>
      <c r="CI214" s="18">
        <v>0.90123399999999998</v>
      </c>
      <c r="CJ214" s="18">
        <v>8.3537065716363296E-2</v>
      </c>
      <c r="CK214" s="18">
        <v>0.67203159999999995</v>
      </c>
      <c r="CL214" s="18">
        <v>1.7996738018318699E-2</v>
      </c>
      <c r="CM214" s="18">
        <v>0.65791580000000005</v>
      </c>
      <c r="CN214" s="18">
        <v>2.2308716484818199E-2</v>
      </c>
      <c r="CO214" s="18">
        <v>0.76436599999999999</v>
      </c>
      <c r="CP214" s="18">
        <v>6.8168392059663602E-2</v>
      </c>
      <c r="CQ214" s="18">
        <v>0.86997100000000005</v>
      </c>
      <c r="CR214" s="18">
        <v>2.1931938161047201E-2</v>
      </c>
      <c r="CS214" s="18">
        <v>0.86267499999999997</v>
      </c>
      <c r="CT214" s="18">
        <v>0</v>
      </c>
    </row>
    <row r="215" spans="1:98" x14ac:dyDescent="0.25">
      <c r="A215" s="18">
        <v>68</v>
      </c>
      <c r="B215" s="18" t="s">
        <v>2176</v>
      </c>
      <c r="C215" s="18" t="s">
        <v>491</v>
      </c>
      <c r="D215" s="18" t="s">
        <v>418</v>
      </c>
      <c r="E215" s="18" t="s">
        <v>126</v>
      </c>
      <c r="F215" s="18">
        <v>5.0701799999999998E-2</v>
      </c>
      <c r="G215" s="18">
        <v>5.0701799999999998E-2</v>
      </c>
      <c r="H215" s="18">
        <v>5.0840700000000003E-2</v>
      </c>
      <c r="I215" s="18">
        <v>5.0570299999999999E-2</v>
      </c>
      <c r="J215" s="18">
        <v>5.2586800000000003E-2</v>
      </c>
      <c r="K215" s="18">
        <v>5.5463999999999999E-2</v>
      </c>
      <c r="L215" s="18">
        <v>5.8541299999999998E-2</v>
      </c>
      <c r="M215" s="18">
        <v>6.2733899999999995E-2</v>
      </c>
      <c r="N215" s="18">
        <v>6.4492599999999997E-2</v>
      </c>
      <c r="O215" s="18">
        <v>6.17452E-2</v>
      </c>
      <c r="P215" s="18">
        <v>6.1928900000000002E-2</v>
      </c>
      <c r="Q215" s="18">
        <v>6.6020899999999993E-2</v>
      </c>
      <c r="R215" s="18">
        <v>6.9522500000000001E-2</v>
      </c>
      <c r="S215" s="18">
        <v>6.9837999999999997E-2</v>
      </c>
      <c r="T215" s="18">
        <v>6.8886299999999998E-2</v>
      </c>
      <c r="U215" s="18">
        <v>7.3909699999999995E-2</v>
      </c>
      <c r="V215" s="18">
        <v>7.9262299999999994E-2</v>
      </c>
      <c r="W215" s="18">
        <v>8.0086000000000004E-2</v>
      </c>
      <c r="X215" s="18">
        <v>8.0922499999999994E-2</v>
      </c>
      <c r="Y215" s="18">
        <v>8.5867100000000002E-2</v>
      </c>
      <c r="Z215" s="18">
        <v>9.0115200000000006E-2</v>
      </c>
      <c r="AA215" s="18">
        <v>9.44025E-2</v>
      </c>
      <c r="AB215" s="18">
        <v>9.9241300000000005E-2</v>
      </c>
      <c r="AC215" s="18">
        <v>9.9675100000000003E-2</v>
      </c>
      <c r="AD215" s="18">
        <v>0.100269</v>
      </c>
      <c r="AE215" s="18">
        <v>0.100383</v>
      </c>
      <c r="AF215" s="18">
        <v>0.104147</v>
      </c>
      <c r="AG215" s="18">
        <v>0.108608</v>
      </c>
      <c r="AH215" s="18">
        <v>0.12059599999999999</v>
      </c>
      <c r="AI215" s="18">
        <v>0.11959400000000001</v>
      </c>
      <c r="AJ215" s="18">
        <v>0.122851</v>
      </c>
      <c r="AK215" s="18">
        <v>0.125834</v>
      </c>
      <c r="AL215" s="18">
        <v>0.13309099999999999</v>
      </c>
      <c r="AM215" s="18">
        <v>0.14038200000000001</v>
      </c>
      <c r="AN215" s="18">
        <v>0.14227300000000001</v>
      </c>
      <c r="AO215" s="18">
        <v>0.141683</v>
      </c>
      <c r="AP215" s="18">
        <v>0.14033599999999999</v>
      </c>
      <c r="AQ215" s="18">
        <v>0.15134800000000001</v>
      </c>
      <c r="AR215" s="18">
        <v>0.157691</v>
      </c>
      <c r="AS215" s="18">
        <v>0.160827</v>
      </c>
      <c r="AT215" s="18">
        <v>0.16653599999999999</v>
      </c>
      <c r="AU215" s="18">
        <v>0.17188400000000001</v>
      </c>
      <c r="AV215" s="18">
        <v>0.15970699999999999</v>
      </c>
      <c r="AW215" s="18">
        <v>0.15939700000000001</v>
      </c>
      <c r="AX215" s="18">
        <v>0.16900200000000001</v>
      </c>
      <c r="AY215" s="18">
        <v>0.18151300000000001</v>
      </c>
      <c r="AZ215" s="18">
        <v>0.19267200000000001</v>
      </c>
      <c r="BA215" s="18">
        <v>0.20697499999999999</v>
      </c>
      <c r="BB215" s="18">
        <v>0.25408599999999998</v>
      </c>
      <c r="BC215" s="18">
        <v>0.27134000000000003</v>
      </c>
      <c r="BD215" s="18">
        <v>0.28783599999999998</v>
      </c>
      <c r="BE215" s="18">
        <v>0.28448299999999999</v>
      </c>
      <c r="BF215" s="18">
        <v>0.30361700000000003</v>
      </c>
      <c r="BG215" s="18">
        <v>0.30361700000000003</v>
      </c>
      <c r="BH215" s="18">
        <v>0.30444900000000003</v>
      </c>
      <c r="BI215" s="18">
        <v>0.30361700000000003</v>
      </c>
      <c r="BJ215" s="18">
        <v>0.30361700000000003</v>
      </c>
      <c r="BK215" s="18">
        <v>0.30361700000000003</v>
      </c>
      <c r="BL215" s="18">
        <v>0.13924025344827601</v>
      </c>
      <c r="BM215" s="18">
        <v>8.1365308500986902E-2</v>
      </c>
      <c r="BN215" s="18">
        <v>0.93727393243520196</v>
      </c>
      <c r="BO215" s="18">
        <v>0.99635372986590898</v>
      </c>
      <c r="BP215" s="18">
        <v>0.96510401228287002</v>
      </c>
      <c r="BQ215" s="18">
        <v>0</v>
      </c>
      <c r="BR215" s="19">
        <v>1.46506299182486E-61</v>
      </c>
      <c r="BS215" s="18">
        <v>0</v>
      </c>
      <c r="BT215" s="18">
        <v>4.5160260081822997E-3</v>
      </c>
      <c r="BU215" s="18">
        <v>0.87848242442254398</v>
      </c>
      <c r="BV215" s="18">
        <v>0.87848242442254398</v>
      </c>
      <c r="BW215" s="18">
        <v>5.1080279999999999E-2</v>
      </c>
      <c r="BX215" s="18">
        <v>8.4758110349393903E-4</v>
      </c>
      <c r="BY215" s="18">
        <v>6.0595400000000001E-2</v>
      </c>
      <c r="BZ215" s="18">
        <v>3.5928395072699799E-3</v>
      </c>
      <c r="CA215" s="18">
        <v>6.7239320000000005E-2</v>
      </c>
      <c r="CB215" s="18">
        <v>3.3303040269621002E-3</v>
      </c>
      <c r="CC215" s="18">
        <v>8.0009520000000001E-2</v>
      </c>
      <c r="CD215" s="18">
        <v>4.2695657533290202E-3</v>
      </c>
      <c r="CE215" s="18">
        <v>9.6740619999999999E-2</v>
      </c>
      <c r="CF215" s="18">
        <v>4.3782711790157497E-3</v>
      </c>
      <c r="CG215" s="18">
        <v>0.1106656</v>
      </c>
      <c r="CH215" s="18">
        <v>9.0937739305527107E-3</v>
      </c>
      <c r="CI215" s="18">
        <v>0.13288620000000001</v>
      </c>
      <c r="CJ215" s="18">
        <v>8.5845753942754809E-3</v>
      </c>
      <c r="CK215" s="18">
        <v>0.15037700000000001</v>
      </c>
      <c r="CL215" s="18">
        <v>9.2201851120246002E-3</v>
      </c>
      <c r="CM215" s="18">
        <v>0.16530520000000001</v>
      </c>
      <c r="CN215" s="18">
        <v>5.5836475264830297E-3</v>
      </c>
      <c r="CO215" s="18">
        <v>0.22131719999999999</v>
      </c>
      <c r="CP215" s="18">
        <v>3.93277742022098E-2</v>
      </c>
      <c r="CQ215" s="18">
        <v>0.29680040000000002</v>
      </c>
      <c r="CR215" s="18">
        <v>9.7917307356769397E-3</v>
      </c>
      <c r="CS215" s="18">
        <v>0.30361700000000003</v>
      </c>
      <c r="CT215" s="19">
        <v>0</v>
      </c>
    </row>
    <row r="216" spans="1:98" x14ac:dyDescent="0.25">
      <c r="A216" s="18">
        <v>69</v>
      </c>
      <c r="B216" s="18" t="s">
        <v>2176</v>
      </c>
      <c r="C216" s="18" t="s">
        <v>492</v>
      </c>
      <c r="D216" s="18" t="s">
        <v>412</v>
      </c>
      <c r="E216" s="18" t="s">
        <v>493</v>
      </c>
      <c r="F216" s="18" t="s">
        <v>1903</v>
      </c>
      <c r="G216" s="18" t="s">
        <v>1903</v>
      </c>
      <c r="H216" s="18" t="s">
        <v>1903</v>
      </c>
      <c r="I216" s="18" t="s">
        <v>1903</v>
      </c>
      <c r="J216" s="18" t="s">
        <v>1903</v>
      </c>
      <c r="K216" s="18" t="s">
        <v>1903</v>
      </c>
      <c r="L216" s="18" t="s">
        <v>1903</v>
      </c>
      <c r="M216" s="18" t="s">
        <v>1903</v>
      </c>
      <c r="N216" s="18" t="s">
        <v>1903</v>
      </c>
      <c r="O216" s="18" t="s">
        <v>1903</v>
      </c>
      <c r="P216" s="18" t="s">
        <v>1903</v>
      </c>
      <c r="Q216" s="18" t="s">
        <v>1903</v>
      </c>
      <c r="R216" s="18" t="s">
        <v>1903</v>
      </c>
      <c r="S216" s="18" t="s">
        <v>1903</v>
      </c>
      <c r="T216" s="18" t="s">
        <v>1903</v>
      </c>
      <c r="U216" s="18" t="s">
        <v>1903</v>
      </c>
      <c r="V216" s="18" t="s">
        <v>1903</v>
      </c>
      <c r="W216" s="18" t="s">
        <v>1903</v>
      </c>
      <c r="X216" s="18" t="s">
        <v>1903</v>
      </c>
      <c r="Y216" s="18" t="s">
        <v>1903</v>
      </c>
      <c r="Z216" s="18" t="s">
        <v>1903</v>
      </c>
      <c r="AA216" s="18" t="s">
        <v>1903</v>
      </c>
      <c r="AB216" s="18" t="s">
        <v>1903</v>
      </c>
      <c r="AC216" s="18" t="s">
        <v>1903</v>
      </c>
      <c r="AD216" s="18" t="s">
        <v>1903</v>
      </c>
      <c r="AE216" s="18" t="s">
        <v>1903</v>
      </c>
      <c r="AF216" s="18" t="s">
        <v>1903</v>
      </c>
      <c r="AG216" s="18" t="s">
        <v>1903</v>
      </c>
      <c r="AH216" s="18" t="s">
        <v>1903</v>
      </c>
      <c r="AI216" s="18" t="s">
        <v>1903</v>
      </c>
      <c r="AJ216" s="18" t="s">
        <v>1903</v>
      </c>
      <c r="AK216" s="18" t="s">
        <v>1903</v>
      </c>
      <c r="AL216" s="18" t="s">
        <v>1903</v>
      </c>
      <c r="AM216" s="18" t="s">
        <v>1903</v>
      </c>
      <c r="AN216" s="18" t="s">
        <v>1903</v>
      </c>
      <c r="AO216" s="18" t="s">
        <v>1903</v>
      </c>
      <c r="AP216" s="18" t="s">
        <v>1903</v>
      </c>
      <c r="AQ216" s="18" t="s">
        <v>1903</v>
      </c>
      <c r="AR216" s="18" t="s">
        <v>1903</v>
      </c>
      <c r="AS216" s="18" t="s">
        <v>1903</v>
      </c>
      <c r="AT216" s="18" t="s">
        <v>1903</v>
      </c>
      <c r="AU216" s="18" t="s">
        <v>1903</v>
      </c>
      <c r="AV216" s="18" t="s">
        <v>1903</v>
      </c>
      <c r="AW216" s="18" t="s">
        <v>1903</v>
      </c>
      <c r="AX216" s="18" t="s">
        <v>1903</v>
      </c>
      <c r="AY216" s="18" t="s">
        <v>1903</v>
      </c>
      <c r="AZ216" s="18" t="s">
        <v>1903</v>
      </c>
      <c r="BA216" s="18" t="s">
        <v>1903</v>
      </c>
      <c r="BB216" s="18" t="s">
        <v>1903</v>
      </c>
      <c r="BC216" s="18" t="s">
        <v>1903</v>
      </c>
      <c r="BD216" s="18" t="s">
        <v>1903</v>
      </c>
      <c r="BE216" s="18" t="s">
        <v>1903</v>
      </c>
      <c r="BF216" s="18" t="s">
        <v>1903</v>
      </c>
      <c r="BG216" s="18" t="s">
        <v>1903</v>
      </c>
      <c r="BH216" s="18" t="s">
        <v>1903</v>
      </c>
      <c r="BI216" s="18" t="s">
        <v>1903</v>
      </c>
      <c r="BJ216" s="18" t="s">
        <v>1903</v>
      </c>
      <c r="BK216" s="18" t="s">
        <v>1903</v>
      </c>
      <c r="BL216" s="18" t="s">
        <v>1903</v>
      </c>
      <c r="BM216" s="18" t="s">
        <v>1903</v>
      </c>
      <c r="BN216" s="18" t="s">
        <v>1903</v>
      </c>
      <c r="BO216" s="18" t="s">
        <v>1903</v>
      </c>
      <c r="BP216" s="18" t="s">
        <v>1903</v>
      </c>
      <c r="BQ216" s="18" t="s">
        <v>1903</v>
      </c>
      <c r="BR216" s="18" t="s">
        <v>1903</v>
      </c>
      <c r="BS216" s="18" t="s">
        <v>1903</v>
      </c>
      <c r="BT216" s="18" t="s">
        <v>1903</v>
      </c>
      <c r="BU216" s="18" t="s">
        <v>1903</v>
      </c>
      <c r="BV216" s="18" t="s">
        <v>1903</v>
      </c>
      <c r="BW216" s="18" t="s">
        <v>1903</v>
      </c>
      <c r="BX216" s="18" t="s">
        <v>1903</v>
      </c>
      <c r="BY216" s="18" t="s">
        <v>1903</v>
      </c>
      <c r="BZ216" s="18" t="s">
        <v>1903</v>
      </c>
      <c r="CA216" s="18" t="s">
        <v>1903</v>
      </c>
      <c r="CB216" s="18" t="s">
        <v>1903</v>
      </c>
      <c r="CC216" s="18" t="s">
        <v>1903</v>
      </c>
      <c r="CD216" s="18" t="s">
        <v>1903</v>
      </c>
      <c r="CE216" s="18" t="s">
        <v>1903</v>
      </c>
      <c r="CF216" s="18" t="s">
        <v>1903</v>
      </c>
      <c r="CG216" s="18" t="s">
        <v>1903</v>
      </c>
      <c r="CH216" s="18" t="s">
        <v>1903</v>
      </c>
      <c r="CI216" s="18" t="s">
        <v>1903</v>
      </c>
      <c r="CJ216" s="18" t="s">
        <v>1903</v>
      </c>
      <c r="CK216" s="18" t="s">
        <v>1903</v>
      </c>
      <c r="CL216" s="18" t="s">
        <v>1903</v>
      </c>
      <c r="CM216" s="18" t="s">
        <v>1903</v>
      </c>
      <c r="CN216" s="18" t="s">
        <v>1903</v>
      </c>
      <c r="CO216" s="18" t="s">
        <v>1903</v>
      </c>
      <c r="CP216" s="18" t="s">
        <v>1903</v>
      </c>
      <c r="CQ216" s="18" t="s">
        <v>1903</v>
      </c>
      <c r="CR216" s="18" t="s">
        <v>1903</v>
      </c>
      <c r="CS216" s="18" t="s">
        <v>1903</v>
      </c>
      <c r="CT216" s="18" t="s">
        <v>1903</v>
      </c>
    </row>
    <row r="217" spans="1:98" x14ac:dyDescent="0.25">
      <c r="A217" s="18">
        <v>7</v>
      </c>
      <c r="B217" s="18" t="s">
        <v>2176</v>
      </c>
      <c r="C217" s="18" t="s">
        <v>425</v>
      </c>
      <c r="D217" s="18" t="s">
        <v>426</v>
      </c>
      <c r="E217" s="18" t="s">
        <v>22</v>
      </c>
      <c r="F217" s="18">
        <v>1.1410199999999999</v>
      </c>
      <c r="G217" s="18">
        <v>1.1410199999999999</v>
      </c>
      <c r="H217" s="18">
        <v>1.1441399999999999</v>
      </c>
      <c r="I217" s="18">
        <v>1.1985399999999999</v>
      </c>
      <c r="J217" s="18">
        <v>1.25478</v>
      </c>
      <c r="K217" s="18">
        <v>1.1625700000000001</v>
      </c>
      <c r="L217" s="18">
        <v>1.29895</v>
      </c>
      <c r="M217" s="18">
        <v>1.3521300000000001</v>
      </c>
      <c r="N217" s="18">
        <v>1.36998</v>
      </c>
      <c r="O217" s="18">
        <v>1.3164400000000001</v>
      </c>
      <c r="P217" s="18">
        <v>1.3631899999999999</v>
      </c>
      <c r="Q217" s="18">
        <v>1.44862</v>
      </c>
      <c r="R217" s="18">
        <v>1.4682299999999999</v>
      </c>
      <c r="S217" s="18">
        <v>1.4128700000000001</v>
      </c>
      <c r="T217" s="18">
        <v>1.44736</v>
      </c>
      <c r="U217" s="18">
        <v>1.66052</v>
      </c>
      <c r="V217" s="18">
        <v>1.8503099999999999</v>
      </c>
      <c r="W217" s="18">
        <v>1.69598</v>
      </c>
      <c r="X217" s="18">
        <v>1.7039</v>
      </c>
      <c r="Y217" s="18">
        <v>1.7822100000000001</v>
      </c>
      <c r="Z217" s="18">
        <v>1.81596</v>
      </c>
      <c r="AA217" s="18">
        <v>1.9427099999999999</v>
      </c>
      <c r="AB217" s="18">
        <v>2.02678</v>
      </c>
      <c r="AC217" s="18">
        <v>2.0587800000000001</v>
      </c>
      <c r="AD217" s="18">
        <v>2.1218300000000001</v>
      </c>
      <c r="AE217" s="18">
        <v>2.28234</v>
      </c>
      <c r="AF217" s="18">
        <v>2.1242700000000001</v>
      </c>
      <c r="AG217" s="18">
        <v>2.2079800000000001</v>
      </c>
      <c r="AH217" s="18">
        <v>2.3916499999999998</v>
      </c>
      <c r="AI217" s="18">
        <v>2.4233699999999998</v>
      </c>
      <c r="AJ217" s="18">
        <v>2.5449799999999998</v>
      </c>
      <c r="AK217" s="18">
        <v>2.2094999999999998</v>
      </c>
      <c r="AL217" s="18">
        <v>2.67794</v>
      </c>
      <c r="AM217" s="18">
        <v>2.9571000000000001</v>
      </c>
      <c r="AN217" s="18">
        <v>3.1626599999999998</v>
      </c>
      <c r="AO217" s="18">
        <v>3.3734299999999999</v>
      </c>
      <c r="AP217" s="18">
        <v>3.4994299999999998</v>
      </c>
      <c r="AQ217" s="18">
        <v>3.5338699999999998</v>
      </c>
      <c r="AR217" s="18">
        <v>3.6280299999999999</v>
      </c>
      <c r="AS217" s="18">
        <v>3.7559399999999998</v>
      </c>
      <c r="AT217" s="18">
        <v>3.8182999999999998</v>
      </c>
      <c r="AU217" s="18">
        <v>3.7887599999999999</v>
      </c>
      <c r="AV217" s="18">
        <v>3.8193100000000002</v>
      </c>
      <c r="AW217" s="18">
        <v>3.7778399999999999</v>
      </c>
      <c r="AX217" s="18">
        <v>2.83494</v>
      </c>
      <c r="AY217" s="18">
        <v>3.0752899999999999</v>
      </c>
      <c r="AZ217" s="18">
        <v>3.2660499999999999</v>
      </c>
      <c r="BA217" s="18">
        <v>3.47275</v>
      </c>
      <c r="BB217" s="18">
        <v>3.6767099999999999</v>
      </c>
      <c r="BC217" s="18">
        <v>3.9363999999999999</v>
      </c>
      <c r="BD217" s="18">
        <v>4.2488200000000003</v>
      </c>
      <c r="BE217" s="18">
        <v>4.1994999999999996</v>
      </c>
      <c r="BF217" s="18">
        <v>4.4679700000000002</v>
      </c>
      <c r="BG217" s="18">
        <v>4.4679700000000002</v>
      </c>
      <c r="BH217" s="18">
        <v>4.4802099999999996</v>
      </c>
      <c r="BI217" s="18">
        <v>4.4679700000000002</v>
      </c>
      <c r="BJ217" s="18">
        <v>4.4679700000000002</v>
      </c>
      <c r="BK217" s="18">
        <v>4.4679700000000002</v>
      </c>
      <c r="BL217" s="18">
        <v>2.6152765517241399</v>
      </c>
      <c r="BM217" s="18">
        <v>1.1348827736920599</v>
      </c>
      <c r="BN217" s="18">
        <v>0.96822792377884004</v>
      </c>
      <c r="BO217" s="18">
        <v>0.97832212746623604</v>
      </c>
      <c r="BP217" s="18">
        <v>0.91168945059677398</v>
      </c>
      <c r="BQ217" s="18">
        <v>0</v>
      </c>
      <c r="BR217" s="18">
        <v>5.4938050240533199E-40</v>
      </c>
      <c r="BS217" s="18">
        <v>0</v>
      </c>
      <c r="BT217" s="18">
        <v>6.5069763450120804E-2</v>
      </c>
      <c r="BU217" s="18">
        <v>0.93746531238507902</v>
      </c>
      <c r="BV217" s="18">
        <v>0.93746531238507902</v>
      </c>
      <c r="BW217" s="18">
        <v>1.1758999999999999</v>
      </c>
      <c r="BX217" s="18">
        <v>5.0439444881957299E-2</v>
      </c>
      <c r="BY217" s="18">
        <v>1.300014</v>
      </c>
      <c r="BZ217" s="18">
        <v>8.1812464392658393E-2</v>
      </c>
      <c r="CA217" s="18">
        <v>1.4280539999999999</v>
      </c>
      <c r="CB217" s="18">
        <v>4.1375371055737999E-2</v>
      </c>
      <c r="CC217" s="18">
        <v>1.7385839999999999</v>
      </c>
      <c r="CD217" s="18">
        <v>7.66452798938069E-2</v>
      </c>
      <c r="CE217" s="18">
        <v>1.993212</v>
      </c>
      <c r="CF217" s="18">
        <v>0.11825532406619201</v>
      </c>
      <c r="CG217" s="18">
        <v>2.2859219999999998</v>
      </c>
      <c r="CH217" s="18">
        <v>0.12478934037008101</v>
      </c>
      <c r="CI217" s="18">
        <v>2.7104360000000001</v>
      </c>
      <c r="CJ217" s="18">
        <v>0.36902514450915103</v>
      </c>
      <c r="CK217" s="18">
        <v>3.5581399999999999</v>
      </c>
      <c r="CL217" s="18">
        <v>0.143320561330187</v>
      </c>
      <c r="CM217" s="18">
        <v>3.6078299999999999</v>
      </c>
      <c r="CN217" s="18">
        <v>0.432440582161295</v>
      </c>
      <c r="CO217" s="18">
        <v>3.4854400000000001</v>
      </c>
      <c r="CP217" s="18">
        <v>0.337811028979221</v>
      </c>
      <c r="CQ217" s="18">
        <v>4.3728939999999996</v>
      </c>
      <c r="CR217" s="18">
        <v>0.136981250651321</v>
      </c>
      <c r="CS217" s="18">
        <v>4.4679700000000002</v>
      </c>
      <c r="CT217" s="18">
        <v>0</v>
      </c>
    </row>
    <row r="218" spans="1:98" x14ac:dyDescent="0.25">
      <c r="A218" s="18">
        <v>70</v>
      </c>
      <c r="B218" s="18" t="s">
        <v>2176</v>
      </c>
      <c r="C218" s="18" t="s">
        <v>494</v>
      </c>
      <c r="D218" s="18" t="s">
        <v>418</v>
      </c>
      <c r="E218" s="18" t="s">
        <v>136</v>
      </c>
      <c r="F218" s="18">
        <v>2.81888E-2</v>
      </c>
      <c r="G218" s="18">
        <v>2.81888E-2</v>
      </c>
      <c r="H218" s="18">
        <v>2.8265999999999999E-2</v>
      </c>
      <c r="I218" s="18">
        <v>2.78219E-2</v>
      </c>
      <c r="J218" s="18">
        <v>2.8364500000000001E-2</v>
      </c>
      <c r="K218" s="18">
        <v>2.8950199999999999E-2</v>
      </c>
      <c r="L218" s="18">
        <v>2.9581199999999998E-2</v>
      </c>
      <c r="M218" s="18">
        <v>3.0297299999999999E-2</v>
      </c>
      <c r="N218" s="18">
        <v>3.1084000000000001E-2</v>
      </c>
      <c r="O218" s="18">
        <v>3.20212E-2</v>
      </c>
      <c r="P218" s="18">
        <v>3.35429E-2</v>
      </c>
      <c r="Q218" s="18">
        <v>3.51384E-2</v>
      </c>
      <c r="R218" s="18">
        <v>3.6412699999999999E-2</v>
      </c>
      <c r="S218" s="18">
        <v>3.80425E-2</v>
      </c>
      <c r="T218" s="18">
        <v>4.0211700000000003E-2</v>
      </c>
      <c r="U218" s="18">
        <v>4.3592499999999999E-2</v>
      </c>
      <c r="V218" s="18">
        <v>4.9368700000000001E-2</v>
      </c>
      <c r="W218" s="18">
        <v>5.2165599999999999E-2</v>
      </c>
      <c r="X218" s="18">
        <v>5.5865400000000003E-2</v>
      </c>
      <c r="Y218" s="18">
        <v>5.9527499999999997E-2</v>
      </c>
      <c r="Z218" s="18">
        <v>6.2358900000000002E-2</v>
      </c>
      <c r="AA218" s="18">
        <v>6.7809900000000006E-2</v>
      </c>
      <c r="AB218" s="18">
        <v>7.6206700000000002E-2</v>
      </c>
      <c r="AC218" s="18">
        <v>7.73977E-2</v>
      </c>
      <c r="AD218" s="18">
        <v>8.3787799999999996E-2</v>
      </c>
      <c r="AE218" s="18">
        <v>9.1310699999999995E-2</v>
      </c>
      <c r="AF218" s="18">
        <v>9.8416500000000004E-2</v>
      </c>
      <c r="AG218" s="18">
        <v>0.106784</v>
      </c>
      <c r="AH218" s="18">
        <v>5.4036300000000002E-2</v>
      </c>
      <c r="AI218" s="18">
        <v>5.6278500000000002E-2</v>
      </c>
      <c r="AJ218" s="18">
        <v>6.0456200000000002E-2</v>
      </c>
      <c r="AK218" s="18">
        <v>6.1868300000000001E-2</v>
      </c>
      <c r="AL218" s="18">
        <v>6.46838E-2</v>
      </c>
      <c r="AM218" s="18">
        <v>6.8582599999999994E-2</v>
      </c>
      <c r="AN218" s="18">
        <v>7.1668300000000004E-2</v>
      </c>
      <c r="AO218" s="18">
        <v>7.3355699999999996E-2</v>
      </c>
      <c r="AP218" s="18">
        <v>7.5600500000000001E-2</v>
      </c>
      <c r="AQ218" s="18">
        <v>7.9358300000000007E-2</v>
      </c>
      <c r="AR218" s="18">
        <v>8.2267499999999993E-2</v>
      </c>
      <c r="AS218" s="18">
        <v>8.3360000000000004E-2</v>
      </c>
      <c r="AT218" s="18">
        <v>8.3867499999999998E-2</v>
      </c>
      <c r="AU218" s="18">
        <v>8.4320599999999996E-2</v>
      </c>
      <c r="AV218" s="18">
        <v>8.2865300000000003E-2</v>
      </c>
      <c r="AW218" s="18">
        <v>8.2735500000000003E-2</v>
      </c>
      <c r="AX218" s="18">
        <v>8.5588399999999995E-2</v>
      </c>
      <c r="AY218" s="18">
        <v>9.00783E-2</v>
      </c>
      <c r="AZ218" s="18">
        <v>9.3082999999999999E-2</v>
      </c>
      <c r="BA218" s="18">
        <v>8.8654499999999997E-2</v>
      </c>
      <c r="BB218" s="18">
        <v>8.92458E-2</v>
      </c>
      <c r="BC218" s="18">
        <v>0.102018</v>
      </c>
      <c r="BD218" s="18">
        <v>0.100827</v>
      </c>
      <c r="BE218" s="18">
        <v>0.105826</v>
      </c>
      <c r="BF218" s="18">
        <v>0.110275</v>
      </c>
      <c r="BG218" s="18">
        <v>0.110275</v>
      </c>
      <c r="BH218" s="18">
        <v>0.11057699999999999</v>
      </c>
      <c r="BI218" s="18">
        <v>0.110275</v>
      </c>
      <c r="BJ218" s="18">
        <v>0.110275</v>
      </c>
      <c r="BK218" s="18">
        <v>0.110275</v>
      </c>
      <c r="BL218" s="18">
        <v>6.8677274137930996E-2</v>
      </c>
      <c r="BM218" s="18">
        <v>2.76331945123631E-2</v>
      </c>
      <c r="BN218" s="18">
        <v>0.92263924603677205</v>
      </c>
      <c r="BO218" s="18">
        <v>0.92102717240106202</v>
      </c>
      <c r="BP218" s="18">
        <v>0.84249331386705895</v>
      </c>
      <c r="BQ218" s="18">
        <v>0</v>
      </c>
      <c r="BR218" s="19">
        <v>1.34468024043123E-24</v>
      </c>
      <c r="BS218" s="18">
        <v>0</v>
      </c>
      <c r="BT218" s="18">
        <v>1.5097798978744199E-3</v>
      </c>
      <c r="BU218" s="18">
        <v>0.85126317832730203</v>
      </c>
      <c r="BV218" s="18">
        <v>0.85126317832730203</v>
      </c>
      <c r="BW218" s="18">
        <v>2.8166E-2</v>
      </c>
      <c r="BX218" s="18">
        <v>2.0545482471823301E-4</v>
      </c>
      <c r="BY218" s="18">
        <v>3.0386779999999999E-2</v>
      </c>
      <c r="BZ218" s="18">
        <v>1.21224712497081E-3</v>
      </c>
      <c r="CA218" s="18">
        <v>3.6669640000000003E-2</v>
      </c>
      <c r="CB218" s="18">
        <v>2.5796390615743102E-3</v>
      </c>
      <c r="CC218" s="18">
        <v>5.2103940000000001E-2</v>
      </c>
      <c r="CD218" s="18">
        <v>6.10712238071254E-3</v>
      </c>
      <c r="CE218" s="18">
        <v>7.35122E-2</v>
      </c>
      <c r="CF218" s="18">
        <v>8.4388642902940396E-3</v>
      </c>
      <c r="CG218" s="18">
        <v>8.1365199999999999E-2</v>
      </c>
      <c r="CH218" s="18">
        <v>2.45559895314768E-2</v>
      </c>
      <c r="CI218" s="18">
        <v>6.5451839999999997E-2</v>
      </c>
      <c r="CJ218" s="18">
        <v>4.6592407238733704E-3</v>
      </c>
      <c r="CK218" s="18">
        <v>7.8788399999999995E-2</v>
      </c>
      <c r="CL218" s="18">
        <v>4.27215943873821E-3</v>
      </c>
      <c r="CM218" s="18">
        <v>8.3875459999999999E-2</v>
      </c>
      <c r="CN218" s="18">
        <v>1.1675089348694499E-3</v>
      </c>
      <c r="CO218" s="18">
        <v>9.2615920000000004E-2</v>
      </c>
      <c r="CP218" s="18">
        <v>5.5251096040712204E-3</v>
      </c>
      <c r="CQ218" s="18">
        <v>0.107556</v>
      </c>
      <c r="CR218" s="18">
        <v>4.2480790953088399E-3</v>
      </c>
      <c r="CS218" s="18">
        <v>0.110275</v>
      </c>
      <c r="CT218" s="18">
        <v>0</v>
      </c>
    </row>
    <row r="219" spans="1:98" x14ac:dyDescent="0.25">
      <c r="A219" s="18">
        <v>71</v>
      </c>
      <c r="B219" s="18" t="s">
        <v>2176</v>
      </c>
      <c r="C219" s="18" t="s">
        <v>495</v>
      </c>
      <c r="D219" s="18" t="s">
        <v>412</v>
      </c>
      <c r="E219" s="18" t="s">
        <v>496</v>
      </c>
      <c r="F219" s="18">
        <v>0</v>
      </c>
      <c r="G219" s="18">
        <v>0</v>
      </c>
      <c r="H219" s="18">
        <v>0</v>
      </c>
      <c r="I219" s="18">
        <v>0</v>
      </c>
      <c r="J219" s="18">
        <v>0</v>
      </c>
      <c r="K219" s="18">
        <v>0</v>
      </c>
      <c r="L219" s="18">
        <v>0</v>
      </c>
      <c r="M219" s="18">
        <v>0</v>
      </c>
      <c r="N219" s="18">
        <v>0</v>
      </c>
      <c r="O219" s="18">
        <v>0</v>
      </c>
      <c r="P219" s="18">
        <v>0</v>
      </c>
      <c r="Q219" s="18">
        <v>0</v>
      </c>
      <c r="R219" s="18">
        <v>0</v>
      </c>
      <c r="S219" s="18">
        <v>0</v>
      </c>
      <c r="T219" s="18">
        <v>0</v>
      </c>
      <c r="U219" s="18">
        <v>0</v>
      </c>
      <c r="V219" s="18">
        <v>0</v>
      </c>
      <c r="W219" s="18">
        <v>0</v>
      </c>
      <c r="X219" s="18">
        <v>0</v>
      </c>
      <c r="Y219" s="18">
        <v>0</v>
      </c>
      <c r="Z219" s="18">
        <v>0</v>
      </c>
      <c r="AA219" s="18">
        <v>0</v>
      </c>
      <c r="AB219" s="18">
        <v>0</v>
      </c>
      <c r="AC219" s="18">
        <v>0</v>
      </c>
      <c r="AD219" s="18">
        <v>0</v>
      </c>
      <c r="AE219" s="18">
        <v>0</v>
      </c>
      <c r="AF219" s="18">
        <v>0</v>
      </c>
      <c r="AG219" s="18">
        <v>0</v>
      </c>
      <c r="AH219" s="18">
        <v>0</v>
      </c>
      <c r="AI219" s="18">
        <v>0</v>
      </c>
      <c r="AJ219" s="18">
        <v>0</v>
      </c>
      <c r="AK219" s="18">
        <v>0</v>
      </c>
      <c r="AL219" s="18">
        <v>0</v>
      </c>
      <c r="AM219" s="18">
        <v>0</v>
      </c>
      <c r="AN219" s="18">
        <v>0</v>
      </c>
      <c r="AO219" s="18">
        <v>0</v>
      </c>
      <c r="AP219" s="18">
        <v>0</v>
      </c>
      <c r="AQ219" s="18">
        <v>0</v>
      </c>
      <c r="AR219" s="18">
        <v>0</v>
      </c>
      <c r="AS219" s="18">
        <v>0</v>
      </c>
      <c r="AT219" s="18">
        <v>0</v>
      </c>
      <c r="AU219" s="18">
        <v>0</v>
      </c>
      <c r="AV219" s="18">
        <v>0</v>
      </c>
      <c r="AW219" s="18">
        <v>0</v>
      </c>
      <c r="AX219" s="18">
        <v>0</v>
      </c>
      <c r="AY219" s="18">
        <v>0</v>
      </c>
      <c r="AZ219" s="18">
        <v>0</v>
      </c>
      <c r="BA219" s="18">
        <v>0</v>
      </c>
      <c r="BB219" s="18">
        <v>0</v>
      </c>
      <c r="BC219" s="18">
        <v>0</v>
      </c>
      <c r="BD219" s="18">
        <v>0</v>
      </c>
      <c r="BE219" s="18">
        <v>0</v>
      </c>
      <c r="BF219" s="18">
        <v>0</v>
      </c>
      <c r="BG219" s="18">
        <v>0</v>
      </c>
      <c r="BH219" s="18">
        <v>0</v>
      </c>
      <c r="BI219" s="18">
        <v>0</v>
      </c>
      <c r="BJ219" s="18">
        <v>0</v>
      </c>
      <c r="BK219" s="18">
        <v>0</v>
      </c>
      <c r="BL219" s="18">
        <v>0</v>
      </c>
      <c r="BM219" s="18">
        <v>0</v>
      </c>
      <c r="BN219" s="18" t="s">
        <v>1903</v>
      </c>
      <c r="BO219" s="18" t="s">
        <v>1903</v>
      </c>
      <c r="BP219" s="18" t="s">
        <v>1903</v>
      </c>
      <c r="BQ219" s="18" t="s">
        <v>1903</v>
      </c>
      <c r="BR219" s="18" t="s">
        <v>1903</v>
      </c>
      <c r="BS219" s="18" t="s">
        <v>1903</v>
      </c>
      <c r="BT219" s="18">
        <v>0</v>
      </c>
      <c r="BU219" s="18" t="s">
        <v>1903</v>
      </c>
      <c r="BV219" s="18" t="s">
        <v>1903</v>
      </c>
      <c r="BW219" s="18">
        <v>0</v>
      </c>
      <c r="BX219" s="18">
        <v>0</v>
      </c>
      <c r="BY219" s="18">
        <v>0</v>
      </c>
      <c r="BZ219" s="18">
        <v>0</v>
      </c>
      <c r="CA219" s="18">
        <v>0</v>
      </c>
      <c r="CB219" s="18">
        <v>0</v>
      </c>
      <c r="CC219" s="18">
        <v>0</v>
      </c>
      <c r="CD219" s="18">
        <v>0</v>
      </c>
      <c r="CE219" s="18">
        <v>0</v>
      </c>
      <c r="CF219" s="18">
        <v>0</v>
      </c>
      <c r="CG219" s="18">
        <v>0</v>
      </c>
      <c r="CH219" s="18">
        <v>0</v>
      </c>
      <c r="CI219" s="18">
        <v>0</v>
      </c>
      <c r="CJ219" s="18">
        <v>0</v>
      </c>
      <c r="CK219" s="18">
        <v>0</v>
      </c>
      <c r="CL219" s="18">
        <v>0</v>
      </c>
      <c r="CM219" s="18">
        <v>0</v>
      </c>
      <c r="CN219" s="18">
        <v>0</v>
      </c>
      <c r="CO219" s="18">
        <v>0</v>
      </c>
      <c r="CP219" s="18">
        <v>0</v>
      </c>
      <c r="CQ219" s="18">
        <v>0</v>
      </c>
      <c r="CR219" s="18">
        <v>0</v>
      </c>
      <c r="CS219" s="18">
        <v>0</v>
      </c>
      <c r="CT219" s="18">
        <v>0</v>
      </c>
    </row>
    <row r="220" spans="1:98" x14ac:dyDescent="0.25">
      <c r="A220" s="18">
        <v>72</v>
      </c>
      <c r="B220" s="18" t="s">
        <v>2176</v>
      </c>
      <c r="C220" s="18" t="s">
        <v>497</v>
      </c>
      <c r="D220" s="18" t="s">
        <v>418</v>
      </c>
      <c r="E220" s="18" t="s">
        <v>120</v>
      </c>
      <c r="F220" s="18">
        <v>1.7501000000000001E-3</v>
      </c>
      <c r="G220" s="18">
        <v>1.7501000000000001E-3</v>
      </c>
      <c r="H220" s="18">
        <v>1.7548900000000001E-3</v>
      </c>
      <c r="I220" s="18">
        <v>1.64073E-3</v>
      </c>
      <c r="J220" s="18">
        <v>1.6711600000000001E-3</v>
      </c>
      <c r="K220" s="18">
        <v>1.73105E-3</v>
      </c>
      <c r="L220" s="18">
        <v>1.80696E-3</v>
      </c>
      <c r="M220" s="18">
        <v>1.9995099999999999E-3</v>
      </c>
      <c r="N220" s="18">
        <v>1.9873899999999999E-3</v>
      </c>
      <c r="O220" s="18">
        <v>2.02411E-3</v>
      </c>
      <c r="P220" s="18">
        <v>2.0632200000000002E-3</v>
      </c>
      <c r="Q220" s="18">
        <v>2.1038900000000002E-3</v>
      </c>
      <c r="R220" s="18">
        <v>2.16242E-3</v>
      </c>
      <c r="S220" s="18">
        <v>2.3562000000000001E-3</v>
      </c>
      <c r="T220" s="18">
        <v>2.5158300000000001E-3</v>
      </c>
      <c r="U220" s="18">
        <v>2.6874300000000002E-3</v>
      </c>
      <c r="V220" s="18">
        <v>2.8721599999999999E-3</v>
      </c>
      <c r="W220" s="18">
        <v>3.17914E-3</v>
      </c>
      <c r="X220" s="18">
        <v>3.2639700000000002E-3</v>
      </c>
      <c r="Y220" s="18">
        <v>3.41654E-3</v>
      </c>
      <c r="Z220" s="18">
        <v>3.6429399999999999E-3</v>
      </c>
      <c r="AA220" s="18">
        <v>3.9143600000000004E-3</v>
      </c>
      <c r="AB220" s="18">
        <v>4.0809599999999998E-3</v>
      </c>
      <c r="AC220" s="18">
        <v>4.1510999999999996E-3</v>
      </c>
      <c r="AD220" s="18">
        <v>4.2207800000000004E-3</v>
      </c>
      <c r="AE220" s="18">
        <v>4.2059100000000002E-3</v>
      </c>
      <c r="AF220" s="18">
        <v>4.1528800000000003E-3</v>
      </c>
      <c r="AG220" s="18">
        <v>4.2649100000000002E-3</v>
      </c>
      <c r="AH220" s="18">
        <v>4.4982299999999998E-3</v>
      </c>
      <c r="AI220" s="18">
        <v>4.8800099999999997E-3</v>
      </c>
      <c r="AJ220" s="18">
        <v>5.0218199999999998E-3</v>
      </c>
      <c r="AK220" s="18">
        <v>5.23735E-3</v>
      </c>
      <c r="AL220" s="18">
        <v>5.4539699999999998E-3</v>
      </c>
      <c r="AM220" s="18">
        <v>5.69931E-3</v>
      </c>
      <c r="AN220" s="18">
        <v>5.8835700000000003E-3</v>
      </c>
      <c r="AO220" s="18">
        <v>6.0151500000000004E-3</v>
      </c>
      <c r="AP220" s="18">
        <v>5.8082999999999997E-3</v>
      </c>
      <c r="AQ220" s="18">
        <v>6.3225399999999998E-3</v>
      </c>
      <c r="AR220" s="18">
        <v>6.5283299999999997E-3</v>
      </c>
      <c r="AS220" s="18">
        <v>6.6234800000000002E-3</v>
      </c>
      <c r="AT220" s="18">
        <v>6.72194E-3</v>
      </c>
      <c r="AU220" s="18">
        <v>6.94073E-3</v>
      </c>
      <c r="AV220" s="18">
        <v>6.7819400000000002E-3</v>
      </c>
      <c r="AW220" s="18">
        <v>7.11833E-3</v>
      </c>
      <c r="AX220" s="18">
        <v>7.2962299999999999E-3</v>
      </c>
      <c r="AY220" s="18">
        <v>8.1925899999999996E-3</v>
      </c>
      <c r="AZ220" s="18">
        <v>8.1620000000000009E-3</v>
      </c>
      <c r="BA220" s="18">
        <v>8.5798200000000002E-3</v>
      </c>
      <c r="BB220" s="18">
        <v>8.9305300000000008E-3</v>
      </c>
      <c r="BC220" s="18">
        <v>9.5926299999999996E-3</v>
      </c>
      <c r="BD220" s="18">
        <v>1.0208500000000001E-2</v>
      </c>
      <c r="BE220" s="18">
        <v>1.0269199999999999E-2</v>
      </c>
      <c r="BF220" s="18">
        <v>1.0574500000000001E-2</v>
      </c>
      <c r="BG220" s="18">
        <v>1.0574500000000001E-2</v>
      </c>
      <c r="BH220" s="18">
        <v>1.0603400000000001E-2</v>
      </c>
      <c r="BI220" s="18">
        <v>1.0574500000000001E-2</v>
      </c>
      <c r="BJ220" s="18">
        <v>1.0574500000000001E-2</v>
      </c>
      <c r="BK220" s="18">
        <v>1.0574500000000001E-2</v>
      </c>
      <c r="BL220" s="18">
        <v>5.3036731034482804E-3</v>
      </c>
      <c r="BM220" s="18">
        <v>2.9664496700058701E-3</v>
      </c>
      <c r="BN220" s="18">
        <v>0.97889328091469396</v>
      </c>
      <c r="BO220" s="18">
        <v>0.99684606030685596</v>
      </c>
      <c r="BP220" s="18">
        <v>0.97238781614915604</v>
      </c>
      <c r="BQ220" s="18">
        <v>0</v>
      </c>
      <c r="BR220" s="19">
        <v>2.5396564612541299E-63</v>
      </c>
      <c r="BS220" s="18">
        <v>0</v>
      </c>
      <c r="BT220" s="18">
        <v>1.7195822449167701E-4</v>
      </c>
      <c r="BU220" s="18">
        <v>0.95823205541992895</v>
      </c>
      <c r="BV220" s="18">
        <v>0.95823205541992895</v>
      </c>
      <c r="BW220" s="18">
        <v>1.7133960000000001E-3</v>
      </c>
      <c r="BX220" s="19">
        <v>5.3573189470107203E-5</v>
      </c>
      <c r="BY220" s="18">
        <v>1.909804E-3</v>
      </c>
      <c r="BZ220" s="18">
        <v>1.3196826921650501E-4</v>
      </c>
      <c r="CA220" s="18">
        <v>2.2403119999999999E-3</v>
      </c>
      <c r="CB220" s="18">
        <v>1.90643580458404E-4</v>
      </c>
      <c r="CC220" s="18">
        <v>3.0838480000000001E-3</v>
      </c>
      <c r="CD220" s="18">
        <v>2.97559870899959E-4</v>
      </c>
      <c r="CE220" s="18">
        <v>4.0020280000000004E-3</v>
      </c>
      <c r="CF220" s="18">
        <v>2.3072441856032501E-4</v>
      </c>
      <c r="CG220" s="18">
        <v>4.4003879999999999E-3</v>
      </c>
      <c r="CH220" s="18">
        <v>2.9876684508157802E-4</v>
      </c>
      <c r="CI220" s="18">
        <v>5.4592039999999996E-3</v>
      </c>
      <c r="CJ220" s="18">
        <v>3.4579211555499698E-4</v>
      </c>
      <c r="CK220" s="18">
        <v>6.25956E-3</v>
      </c>
      <c r="CL220" s="18">
        <v>3.4351615515139898E-4</v>
      </c>
      <c r="CM220" s="18">
        <v>6.9718339999999997E-3</v>
      </c>
      <c r="CN220" s="18">
        <v>2.3778564092476201E-4</v>
      </c>
      <c r="CO220" s="18">
        <v>8.6915139999999991E-3</v>
      </c>
      <c r="CP220" s="18">
        <v>5.9391171004619895E-4</v>
      </c>
      <c r="CQ220" s="18">
        <v>1.044602E-2</v>
      </c>
      <c r="CR220" s="18">
        <v>1.9069855007314599E-4</v>
      </c>
      <c r="CS220" s="18">
        <v>1.0574500000000001E-2</v>
      </c>
      <c r="CT220" s="18">
        <v>0</v>
      </c>
    </row>
    <row r="221" spans="1:98" x14ac:dyDescent="0.25">
      <c r="A221" s="18">
        <v>73</v>
      </c>
      <c r="B221" s="18" t="s">
        <v>2176</v>
      </c>
      <c r="C221" s="18" t="s">
        <v>498</v>
      </c>
      <c r="D221" s="18" t="s">
        <v>418</v>
      </c>
      <c r="E221" s="18" t="s">
        <v>278</v>
      </c>
      <c r="F221" s="18">
        <v>4.8686800000000002E-3</v>
      </c>
      <c r="G221" s="18">
        <v>4.8686800000000002E-3</v>
      </c>
      <c r="H221" s="18">
        <v>4.88201E-3</v>
      </c>
      <c r="I221" s="18">
        <v>5.0998600000000003E-3</v>
      </c>
      <c r="J221" s="18">
        <v>5.0824599999999996E-3</v>
      </c>
      <c r="K221" s="18">
        <v>5.2032099999999998E-3</v>
      </c>
      <c r="L221" s="18">
        <v>5.3802399999999997E-3</v>
      </c>
      <c r="M221" s="18">
        <v>5.3721300000000001E-3</v>
      </c>
      <c r="N221" s="18">
        <v>5.4822899999999999E-3</v>
      </c>
      <c r="O221" s="18">
        <v>5.4642600000000003E-3</v>
      </c>
      <c r="P221" s="18">
        <v>5.5156199999999997E-3</v>
      </c>
      <c r="Q221" s="18">
        <v>5.66908E-3</v>
      </c>
      <c r="R221" s="18">
        <v>5.5499900000000003E-3</v>
      </c>
      <c r="S221" s="18">
        <v>5.6684500000000002E-3</v>
      </c>
      <c r="T221" s="18">
        <v>5.9704800000000002E-3</v>
      </c>
      <c r="U221" s="18">
        <v>6.1655299999999998E-3</v>
      </c>
      <c r="V221" s="18">
        <v>6.5309000000000001E-3</v>
      </c>
      <c r="W221" s="18">
        <v>6.8531499999999997E-3</v>
      </c>
      <c r="X221" s="18">
        <v>7.1198399999999997E-3</v>
      </c>
      <c r="Y221" s="18">
        <v>7.37976E-3</v>
      </c>
      <c r="Z221" s="18">
        <v>7.7451999999999998E-3</v>
      </c>
      <c r="AA221" s="18">
        <v>7.9339600000000003E-3</v>
      </c>
      <c r="AB221" s="18">
        <v>8.0290799999999992E-3</v>
      </c>
      <c r="AC221" s="18">
        <v>8.8856999999999998E-3</v>
      </c>
      <c r="AD221" s="18">
        <v>9.2061299999999999E-3</v>
      </c>
      <c r="AE221" s="18">
        <v>9.3219199999999992E-3</v>
      </c>
      <c r="AF221" s="18">
        <v>9.0752599999999999E-3</v>
      </c>
      <c r="AG221" s="18">
        <v>9.2429299999999999E-3</v>
      </c>
      <c r="AH221" s="18">
        <v>8.8002500000000008E-3</v>
      </c>
      <c r="AI221" s="18">
        <v>9.6798300000000004E-3</v>
      </c>
      <c r="AJ221" s="18">
        <v>9.7144299999999996E-3</v>
      </c>
      <c r="AK221" s="18">
        <v>1.05735E-2</v>
      </c>
      <c r="AL221" s="18">
        <v>1.0300200000000001E-2</v>
      </c>
      <c r="AM221" s="18">
        <v>1.1609299999999999E-2</v>
      </c>
      <c r="AN221" s="18">
        <v>1.1484899999999999E-2</v>
      </c>
      <c r="AO221" s="18">
        <v>1.18592E-2</v>
      </c>
      <c r="AP221" s="18">
        <v>1.1989700000000001E-2</v>
      </c>
      <c r="AQ221" s="18">
        <v>1.2265699999999999E-2</v>
      </c>
      <c r="AR221" s="18">
        <v>1.27136E-2</v>
      </c>
      <c r="AS221" s="18">
        <v>1.28748E-2</v>
      </c>
      <c r="AT221" s="18">
        <v>1.2231199999999999E-2</v>
      </c>
      <c r="AU221" s="18">
        <v>1.26999E-2</v>
      </c>
      <c r="AV221" s="18">
        <v>1.15738E-2</v>
      </c>
      <c r="AW221" s="18">
        <v>1.27005E-2</v>
      </c>
      <c r="AX221" s="18">
        <v>1.30645E-2</v>
      </c>
      <c r="AY221" s="18">
        <v>1.67659E-2</v>
      </c>
      <c r="AZ221" s="18">
        <v>1.4216700000000001E-2</v>
      </c>
      <c r="BA221" s="18">
        <v>1.4650099999999999E-2</v>
      </c>
      <c r="BB221" s="18">
        <v>1.5000899999999999E-2</v>
      </c>
      <c r="BC221" s="18">
        <v>1.55041E-2</v>
      </c>
      <c r="BD221" s="18">
        <v>1.5876100000000001E-2</v>
      </c>
      <c r="BE221" s="18">
        <v>1.62455E-2</v>
      </c>
      <c r="BF221" s="18">
        <v>1.6624099999999999E-2</v>
      </c>
      <c r="BG221" s="18">
        <v>1.6624099999999999E-2</v>
      </c>
      <c r="BH221" s="18">
        <v>1.66696E-2</v>
      </c>
      <c r="BI221" s="18">
        <v>1.6624099999999999E-2</v>
      </c>
      <c r="BJ221" s="18">
        <v>1.6624099999999999E-2</v>
      </c>
      <c r="BK221" s="18">
        <v>1.6624099999999999E-2</v>
      </c>
      <c r="BL221" s="18">
        <v>1.01336467241379E-2</v>
      </c>
      <c r="BM221" s="18">
        <v>4.0600119110495896E-3</v>
      </c>
      <c r="BN221" s="18">
        <v>0.98349359568967698</v>
      </c>
      <c r="BO221" s="18">
        <v>0.98909185586194504</v>
      </c>
      <c r="BP221" s="18">
        <v>0.94203863337296501</v>
      </c>
      <c r="BQ221" s="18">
        <v>0</v>
      </c>
      <c r="BR221" s="18">
        <v>2.8175043504586998E-48</v>
      </c>
      <c r="BS221" s="18">
        <v>0</v>
      </c>
      <c r="BT221" s="18">
        <v>2.36455524008734E-4</v>
      </c>
      <c r="BU221" s="18">
        <v>0.96725965276260595</v>
      </c>
      <c r="BV221" s="18">
        <v>0.96725965276260595</v>
      </c>
      <c r="BW221" s="18">
        <v>4.9603379999999999E-3</v>
      </c>
      <c r="BX221" s="18">
        <v>1.19705706714425E-4</v>
      </c>
      <c r="BY221" s="18">
        <v>5.3804259999999998E-3</v>
      </c>
      <c r="BZ221" s="18">
        <v>1.10542732596947E-4</v>
      </c>
      <c r="CA221" s="18">
        <v>5.6747239999999999E-3</v>
      </c>
      <c r="CB221" s="18">
        <v>1.79175530500122E-4</v>
      </c>
      <c r="CC221" s="18">
        <v>6.8098359999999997E-3</v>
      </c>
      <c r="CD221" s="18">
        <v>4.7846824923917402E-4</v>
      </c>
      <c r="CE221" s="18">
        <v>8.3600140000000007E-3</v>
      </c>
      <c r="CF221" s="18">
        <v>6.4445590111348997E-4</v>
      </c>
      <c r="CG221" s="18">
        <v>9.2240380000000004E-3</v>
      </c>
      <c r="CH221" s="18">
        <v>3.23811404632388E-4</v>
      </c>
      <c r="CI221" s="18">
        <v>1.0736466E-2</v>
      </c>
      <c r="CJ221" s="18">
        <v>8.0365355861838905E-4</v>
      </c>
      <c r="CK221" s="18">
        <v>1.23406E-2</v>
      </c>
      <c r="CL221" s="18">
        <v>4.42997014662627E-4</v>
      </c>
      <c r="CM221" s="18">
        <v>1.245398E-2</v>
      </c>
      <c r="CN221" s="18">
        <v>5.7409302120823603E-4</v>
      </c>
      <c r="CO221" s="18">
        <v>1.5227539999999999E-2</v>
      </c>
      <c r="CP221" s="18">
        <v>9.8102460111864709E-4</v>
      </c>
      <c r="CQ221" s="18">
        <v>1.640788E-2</v>
      </c>
      <c r="CR221" s="18">
        <v>3.4320430067235399E-4</v>
      </c>
      <c r="CS221" s="18">
        <v>1.6624099999999999E-2</v>
      </c>
      <c r="CT221" s="19">
        <v>0</v>
      </c>
    </row>
    <row r="222" spans="1:98" x14ac:dyDescent="0.25">
      <c r="A222" s="18">
        <v>74</v>
      </c>
      <c r="B222" s="18" t="s">
        <v>2176</v>
      </c>
      <c r="C222" s="18" t="s">
        <v>499</v>
      </c>
      <c r="D222" s="18" t="s">
        <v>418</v>
      </c>
      <c r="E222" s="18" t="s">
        <v>102</v>
      </c>
      <c r="F222" s="18">
        <v>9.3420900000000008E-3</v>
      </c>
      <c r="G222" s="18">
        <v>9.3420900000000008E-3</v>
      </c>
      <c r="H222" s="18">
        <v>9.3676899999999997E-3</v>
      </c>
      <c r="I222" s="18">
        <v>9.2761600000000003E-3</v>
      </c>
      <c r="J222" s="18">
        <v>7.2850600000000003E-3</v>
      </c>
      <c r="K222" s="18">
        <v>7.7116299999999997E-3</v>
      </c>
      <c r="L222" s="18">
        <v>8.1620700000000004E-3</v>
      </c>
      <c r="M222" s="18">
        <v>1.3070200000000001E-2</v>
      </c>
      <c r="N222" s="18">
        <v>1.3532499999999999E-2</v>
      </c>
      <c r="O222" s="18">
        <v>1.3965099999999999E-2</v>
      </c>
      <c r="P222" s="18">
        <v>1.3960200000000001E-2</v>
      </c>
      <c r="Q222" s="18">
        <v>1.4076E-2</v>
      </c>
      <c r="R222" s="18">
        <v>1.4006599999999999E-2</v>
      </c>
      <c r="S222" s="18">
        <v>1.38572E-2</v>
      </c>
      <c r="T222" s="18">
        <v>1.3613699999999999E-2</v>
      </c>
      <c r="U222" s="18">
        <v>1.40944E-2</v>
      </c>
      <c r="V222" s="18">
        <v>1.4316000000000001E-2</v>
      </c>
      <c r="W222" s="18">
        <v>1.37839E-2</v>
      </c>
      <c r="X222" s="18">
        <v>1.3395199999999999E-2</v>
      </c>
      <c r="Y222" s="18">
        <v>1.31378E-2</v>
      </c>
      <c r="Z222" s="18">
        <v>1.11573E-2</v>
      </c>
      <c r="AA222" s="18">
        <v>1.1476500000000001E-2</v>
      </c>
      <c r="AB222" s="18">
        <v>1.18613E-2</v>
      </c>
      <c r="AC222" s="18">
        <v>1.24987E-2</v>
      </c>
      <c r="AD222" s="18">
        <v>1.33706E-2</v>
      </c>
      <c r="AE222" s="18">
        <v>1.42367E-2</v>
      </c>
      <c r="AF222" s="18">
        <v>1.5354100000000001E-2</v>
      </c>
      <c r="AG222" s="18">
        <v>1.6147499999999999E-2</v>
      </c>
      <c r="AH222" s="18">
        <v>1.7850399999999999E-2</v>
      </c>
      <c r="AI222" s="18">
        <v>1.9448400000000001E-2</v>
      </c>
      <c r="AJ222" s="18">
        <v>2.0209899999999999E-2</v>
      </c>
      <c r="AK222" s="18">
        <v>1.9944400000000001E-2</v>
      </c>
      <c r="AL222" s="18">
        <v>2.1358499999999999E-2</v>
      </c>
      <c r="AM222" s="18">
        <v>2.1895600000000001E-2</v>
      </c>
      <c r="AN222" s="18">
        <v>2.3434699999999999E-2</v>
      </c>
      <c r="AO222" s="18">
        <v>2.4051300000000001E-2</v>
      </c>
      <c r="AP222" s="18">
        <v>2.3179000000000002E-2</v>
      </c>
      <c r="AQ222" s="18">
        <v>2.58094E-2</v>
      </c>
      <c r="AR222" s="18">
        <v>3.0065999999999999E-2</v>
      </c>
      <c r="AS222" s="18">
        <v>3.70131E-2</v>
      </c>
      <c r="AT222" s="18">
        <v>3.6907599999999999E-2</v>
      </c>
      <c r="AU222" s="18">
        <v>4.5386700000000002E-2</v>
      </c>
      <c r="AV222" s="18">
        <v>4.6263199999999997E-2</v>
      </c>
      <c r="AW222" s="18">
        <v>5.7640200000000003E-2</v>
      </c>
      <c r="AX222" s="18">
        <v>6.2468299999999997E-2</v>
      </c>
      <c r="AY222" s="18">
        <v>6.9975899999999994E-2</v>
      </c>
      <c r="AZ222" s="18">
        <v>5.7738600000000001E-2</v>
      </c>
      <c r="BA222" s="18">
        <v>5.9514200000000003E-2</v>
      </c>
      <c r="BB222" s="18">
        <v>6.1124600000000001E-2</v>
      </c>
      <c r="BC222" s="18">
        <v>6.2874600000000003E-2</v>
      </c>
      <c r="BD222" s="18">
        <v>6.4592700000000003E-2</v>
      </c>
      <c r="BE222" s="18">
        <v>6.6211300000000001E-2</v>
      </c>
      <c r="BF222" s="18">
        <v>6.7861000000000005E-2</v>
      </c>
      <c r="BG222" s="18">
        <v>6.7861000000000005E-2</v>
      </c>
      <c r="BH222" s="18">
        <v>6.8046899999999994E-2</v>
      </c>
      <c r="BI222" s="18">
        <v>6.7861000000000005E-2</v>
      </c>
      <c r="BJ222" s="18">
        <v>6.7861000000000005E-2</v>
      </c>
      <c r="BK222" s="18">
        <v>6.7861000000000005E-2</v>
      </c>
      <c r="BL222" s="18">
        <v>2.9788082586206899E-2</v>
      </c>
      <c r="BM222" s="18">
        <v>2.23446758016577E-2</v>
      </c>
      <c r="BN222" s="18">
        <v>0.90298426253771202</v>
      </c>
      <c r="BO222" s="18">
        <v>0.94416670312555795</v>
      </c>
      <c r="BP222" s="18">
        <v>0.82671173882343996</v>
      </c>
      <c r="BQ222" s="18">
        <v>0</v>
      </c>
      <c r="BR222" s="18">
        <v>1.1155809922161101E-28</v>
      </c>
      <c r="BS222" s="18">
        <v>0</v>
      </c>
      <c r="BT222" s="18">
        <v>1.1948265369589801E-3</v>
      </c>
      <c r="BU222" s="18">
        <v>0.81538057839076905</v>
      </c>
      <c r="BV222" s="18">
        <v>0.81538057839076905</v>
      </c>
      <c r="BW222" s="18">
        <v>8.9226180000000002E-3</v>
      </c>
      <c r="BX222" s="18">
        <v>9.1605004665138204E-4</v>
      </c>
      <c r="BY222" s="18">
        <v>1.1288299999999999E-2</v>
      </c>
      <c r="BZ222" s="18">
        <v>3.0798839991061301E-3</v>
      </c>
      <c r="CA222" s="18">
        <v>1.390274E-2</v>
      </c>
      <c r="CB222" s="18">
        <v>1.80087195547046E-4</v>
      </c>
      <c r="CC222" s="18">
        <v>1.3745459999999999E-2</v>
      </c>
      <c r="CD222" s="18">
        <v>4.8494468550547097E-4</v>
      </c>
      <c r="CE222" s="18">
        <v>1.2072879999999999E-2</v>
      </c>
      <c r="CF222" s="18">
        <v>8.8092590607837104E-4</v>
      </c>
      <c r="CG222" s="18">
        <v>1.6607420000000001E-2</v>
      </c>
      <c r="CH222" s="18">
        <v>2.06269346898661E-3</v>
      </c>
      <c r="CI222" s="18">
        <v>2.1368620000000001E-2</v>
      </c>
      <c r="CJ222" s="18">
        <v>1.4069054293022001E-3</v>
      </c>
      <c r="CK222" s="18">
        <v>2.8023760000000002E-2</v>
      </c>
      <c r="CL222" s="18">
        <v>5.68186822207274E-3</v>
      </c>
      <c r="CM222" s="18">
        <v>4.9733199999999998E-2</v>
      </c>
      <c r="CN222" s="18">
        <v>1.0248565736482401E-2</v>
      </c>
      <c r="CO222" s="18">
        <v>6.2245580000000002E-2</v>
      </c>
      <c r="CP222" s="18">
        <v>4.7218485534798703E-3</v>
      </c>
      <c r="CQ222" s="18">
        <v>6.6914580000000001E-2</v>
      </c>
      <c r="CR222" s="18">
        <v>1.49660446578246E-3</v>
      </c>
      <c r="CS222" s="18">
        <v>6.7861000000000005E-2</v>
      </c>
      <c r="CT222" s="19">
        <v>0</v>
      </c>
    </row>
    <row r="223" spans="1:98" x14ac:dyDescent="0.25">
      <c r="A223" s="18">
        <v>75</v>
      </c>
      <c r="B223" s="18" t="s">
        <v>2176</v>
      </c>
      <c r="C223" s="18" t="s">
        <v>500</v>
      </c>
      <c r="D223" s="18" t="s">
        <v>412</v>
      </c>
      <c r="E223" s="18" t="s">
        <v>130</v>
      </c>
      <c r="F223" s="18">
        <v>0.268372</v>
      </c>
      <c r="G223" s="18">
        <v>0.268372</v>
      </c>
      <c r="H223" s="18">
        <v>0.26910699999999999</v>
      </c>
      <c r="I223" s="18">
        <v>0.282024</v>
      </c>
      <c r="J223" s="18">
        <v>0.28869699999999998</v>
      </c>
      <c r="K223" s="18">
        <v>0.30201299999999998</v>
      </c>
      <c r="L223" s="18">
        <v>0.31617299999999998</v>
      </c>
      <c r="M223" s="18">
        <v>0.32998100000000002</v>
      </c>
      <c r="N223" s="18">
        <v>0.344246</v>
      </c>
      <c r="O223" s="18">
        <v>0.354962</v>
      </c>
      <c r="P223" s="18">
        <v>0.36710300000000001</v>
      </c>
      <c r="Q223" s="18">
        <v>0.38607599999999997</v>
      </c>
      <c r="R223" s="18">
        <v>0.40367500000000001</v>
      </c>
      <c r="S223" s="18">
        <v>0.41962899999999997</v>
      </c>
      <c r="T223" s="18">
        <v>0.44176599999999999</v>
      </c>
      <c r="U223" s="18">
        <v>0.48364400000000002</v>
      </c>
      <c r="V223" s="18">
        <v>0.504861</v>
      </c>
      <c r="W223" s="18">
        <v>0.52537100000000003</v>
      </c>
      <c r="X223" s="18">
        <v>0.54364900000000005</v>
      </c>
      <c r="Y223" s="18">
        <v>0.57480500000000001</v>
      </c>
      <c r="Z223" s="18">
        <v>0.61847300000000005</v>
      </c>
      <c r="AA223" s="18">
        <v>0.66588599999999998</v>
      </c>
      <c r="AB223" s="18">
        <v>0.68214200000000003</v>
      </c>
      <c r="AC223" s="18">
        <v>0.66908400000000001</v>
      </c>
      <c r="AD223" s="18">
        <v>0.68047899999999995</v>
      </c>
      <c r="AE223" s="18">
        <v>0.66611500000000001</v>
      </c>
      <c r="AF223" s="18">
        <v>0.66356300000000001</v>
      </c>
      <c r="AG223" s="18">
        <v>0.66260699999999995</v>
      </c>
      <c r="AH223" s="18">
        <v>0.70071000000000006</v>
      </c>
      <c r="AI223" s="18">
        <v>0.73844600000000005</v>
      </c>
      <c r="AJ223" s="18">
        <v>0.77487600000000001</v>
      </c>
      <c r="AK223" s="18">
        <v>0.78866899999999995</v>
      </c>
      <c r="AL223" s="18">
        <v>0.844611</v>
      </c>
      <c r="AM223" s="18">
        <v>0.86579200000000001</v>
      </c>
      <c r="AN223" s="18">
        <v>0.89717999999999998</v>
      </c>
      <c r="AO223" s="18">
        <v>0.88359399999999999</v>
      </c>
      <c r="AP223" s="18">
        <v>0.90858000000000005</v>
      </c>
      <c r="AQ223" s="18">
        <v>0.95861799999999997</v>
      </c>
      <c r="AR223" s="18">
        <v>0.98135799999999995</v>
      </c>
      <c r="AS223" s="18">
        <v>0.978321</v>
      </c>
      <c r="AT223" s="18">
        <v>0.985456</v>
      </c>
      <c r="AU223" s="18">
        <v>0.98428099999999996</v>
      </c>
      <c r="AV223" s="18">
        <v>0.96837899999999999</v>
      </c>
      <c r="AW223" s="18">
        <v>0.98382000000000003</v>
      </c>
      <c r="AX223" s="18">
        <v>1.0215700000000001</v>
      </c>
      <c r="AY223" s="18">
        <v>1.11158</v>
      </c>
      <c r="AZ223" s="18">
        <v>1.1706700000000001</v>
      </c>
      <c r="BA223" s="18">
        <v>1.1874400000000001</v>
      </c>
      <c r="BB223" s="18">
        <v>1.22079</v>
      </c>
      <c r="BC223" s="18">
        <v>1.2800800000000001</v>
      </c>
      <c r="BD223" s="18">
        <v>1.3257699999999999</v>
      </c>
      <c r="BE223" s="18">
        <v>1.3012600000000001</v>
      </c>
      <c r="BF223" s="18">
        <v>1.2768900000000001</v>
      </c>
      <c r="BG223" s="18">
        <v>1.2768900000000001</v>
      </c>
      <c r="BH223" s="18">
        <v>1.2803800000000001</v>
      </c>
      <c r="BI223" s="18">
        <v>1.2768900000000001</v>
      </c>
      <c r="BJ223" s="18">
        <v>1.2768900000000001</v>
      </c>
      <c r="BK223" s="18">
        <v>1.2768900000000001</v>
      </c>
      <c r="BL223" s="18">
        <v>0.76740613793103496</v>
      </c>
      <c r="BM223" s="18">
        <v>0.34411359832149901</v>
      </c>
      <c r="BN223" s="18">
        <v>0.99227585727254497</v>
      </c>
      <c r="BO223" s="18">
        <v>0.99050730587966695</v>
      </c>
      <c r="BP223" s="18">
        <v>0.94082466606191795</v>
      </c>
      <c r="BQ223" s="18">
        <v>0</v>
      </c>
      <c r="BR223" s="18">
        <v>5.8586414532710199E-50</v>
      </c>
      <c r="BS223" s="18">
        <v>0</v>
      </c>
      <c r="BT223" s="18">
        <v>2.02201736134607E-2</v>
      </c>
      <c r="BU223" s="18">
        <v>0.98461137692596101</v>
      </c>
      <c r="BV223" s="18">
        <v>0.98461137692596101</v>
      </c>
      <c r="BW223" s="18">
        <v>0.27531440000000001</v>
      </c>
      <c r="BX223" s="18">
        <v>9.4741538566776497E-3</v>
      </c>
      <c r="BY223" s="18">
        <v>0.32947500000000002</v>
      </c>
      <c r="BZ223" s="18">
        <v>2.1208078024658399E-2</v>
      </c>
      <c r="CA223" s="18">
        <v>0.4036498</v>
      </c>
      <c r="CB223" s="18">
        <v>2.8951196895810698E-2</v>
      </c>
      <c r="CC223" s="18">
        <v>0.52646599999999999</v>
      </c>
      <c r="CD223" s="18">
        <v>3.51198417707142E-2</v>
      </c>
      <c r="CE223" s="18">
        <v>0.66321280000000005</v>
      </c>
      <c r="CF223" s="18">
        <v>2.5979332972576499E-2</v>
      </c>
      <c r="CG223" s="18">
        <v>0.68628820000000001</v>
      </c>
      <c r="CH223" s="18">
        <v>3.3213763573253799E-2</v>
      </c>
      <c r="CI223" s="18">
        <v>0.83422560000000001</v>
      </c>
      <c r="CJ223" s="18">
        <v>5.1636540950183697E-2</v>
      </c>
      <c r="CK223" s="18">
        <v>0.94209419999999999</v>
      </c>
      <c r="CL223" s="18">
        <v>4.3796512409094802E-2</v>
      </c>
      <c r="CM223" s="18">
        <v>0.98870119999999995</v>
      </c>
      <c r="CN223" s="18">
        <v>1.9667520374973602E-2</v>
      </c>
      <c r="CO223" s="18">
        <v>1.1941120000000001</v>
      </c>
      <c r="CP223" s="18">
        <v>6.22651320563926E-2</v>
      </c>
      <c r="CQ223" s="18">
        <v>1.292238</v>
      </c>
      <c r="CR223" s="18">
        <v>2.1316225510159999E-2</v>
      </c>
      <c r="CS223" s="18">
        <v>1.2768900000000001</v>
      </c>
      <c r="CT223" s="18">
        <v>0</v>
      </c>
    </row>
    <row r="224" spans="1:98" x14ac:dyDescent="0.25">
      <c r="A224" s="18">
        <v>76</v>
      </c>
      <c r="B224" s="18" t="s">
        <v>2176</v>
      </c>
      <c r="C224" s="18" t="s">
        <v>501</v>
      </c>
      <c r="D224" s="18" t="s">
        <v>426</v>
      </c>
      <c r="E224" s="18" t="s">
        <v>132</v>
      </c>
      <c r="F224" s="18">
        <v>0</v>
      </c>
      <c r="G224" s="18">
        <v>0</v>
      </c>
      <c r="H224" s="18">
        <v>0</v>
      </c>
      <c r="I224" s="18">
        <v>0</v>
      </c>
      <c r="J224" s="18">
        <v>0</v>
      </c>
      <c r="K224" s="18">
        <v>0</v>
      </c>
      <c r="L224" s="18">
        <v>0</v>
      </c>
      <c r="M224" s="18">
        <v>0</v>
      </c>
      <c r="N224" s="18">
        <v>0</v>
      </c>
      <c r="O224" s="18">
        <v>0</v>
      </c>
      <c r="P224" s="18">
        <v>0</v>
      </c>
      <c r="Q224" s="18">
        <v>0</v>
      </c>
      <c r="R224" s="18">
        <v>0</v>
      </c>
      <c r="S224" s="18">
        <v>0</v>
      </c>
      <c r="T224" s="18">
        <v>0</v>
      </c>
      <c r="U224" s="18">
        <v>0</v>
      </c>
      <c r="V224" s="18">
        <v>0</v>
      </c>
      <c r="W224" s="18">
        <v>0</v>
      </c>
      <c r="X224" s="18">
        <v>0</v>
      </c>
      <c r="Y224" s="18">
        <v>0</v>
      </c>
      <c r="Z224" s="18">
        <v>0</v>
      </c>
      <c r="AA224" s="18">
        <v>0</v>
      </c>
      <c r="AB224" s="18">
        <v>0</v>
      </c>
      <c r="AC224" s="18">
        <v>0</v>
      </c>
      <c r="AD224" s="18">
        <v>0</v>
      </c>
      <c r="AE224" s="18">
        <v>0</v>
      </c>
      <c r="AF224" s="18">
        <v>0</v>
      </c>
      <c r="AG224" s="18">
        <v>0</v>
      </c>
      <c r="AH224" s="18">
        <v>0</v>
      </c>
      <c r="AI224" s="18">
        <v>0</v>
      </c>
      <c r="AJ224" s="18">
        <v>0</v>
      </c>
      <c r="AK224" s="18">
        <v>0</v>
      </c>
      <c r="AL224" s="18">
        <v>0</v>
      </c>
      <c r="AM224" s="18">
        <v>0</v>
      </c>
      <c r="AN224" s="18">
        <v>0</v>
      </c>
      <c r="AO224" s="18">
        <v>0</v>
      </c>
      <c r="AP224" s="18">
        <v>0</v>
      </c>
      <c r="AQ224" s="18">
        <v>0</v>
      </c>
      <c r="AR224" s="18">
        <v>0</v>
      </c>
      <c r="AS224" s="18">
        <v>0</v>
      </c>
      <c r="AT224" s="18">
        <v>0</v>
      </c>
      <c r="AU224" s="18">
        <v>0</v>
      </c>
      <c r="AV224" s="18">
        <v>0</v>
      </c>
      <c r="AW224" s="18">
        <v>0</v>
      </c>
      <c r="AX224" s="18">
        <v>0</v>
      </c>
      <c r="AY224" s="18">
        <v>0</v>
      </c>
      <c r="AZ224" s="18">
        <v>0</v>
      </c>
      <c r="BA224" s="18">
        <v>0</v>
      </c>
      <c r="BB224" s="18">
        <v>0</v>
      </c>
      <c r="BC224" s="18">
        <v>0</v>
      </c>
      <c r="BD224" s="18">
        <v>0</v>
      </c>
      <c r="BE224" s="18">
        <v>0</v>
      </c>
      <c r="BF224" s="18">
        <v>0</v>
      </c>
      <c r="BG224" s="18">
        <v>0</v>
      </c>
      <c r="BH224" s="18">
        <v>0</v>
      </c>
      <c r="BI224" s="18">
        <v>0</v>
      </c>
      <c r="BJ224" s="18">
        <v>0</v>
      </c>
      <c r="BK224" s="18">
        <v>0</v>
      </c>
      <c r="BL224" s="18">
        <v>0</v>
      </c>
      <c r="BM224" s="18">
        <v>0</v>
      </c>
      <c r="BN224" s="18" t="s">
        <v>1903</v>
      </c>
      <c r="BO224" s="18" t="s">
        <v>1903</v>
      </c>
      <c r="BP224" s="18" t="s">
        <v>1903</v>
      </c>
      <c r="BQ224" s="18" t="s">
        <v>1903</v>
      </c>
      <c r="BR224" s="18" t="s">
        <v>1903</v>
      </c>
      <c r="BS224" s="18" t="s">
        <v>1903</v>
      </c>
      <c r="BT224" s="18">
        <v>0</v>
      </c>
      <c r="BU224" s="18" t="s">
        <v>1903</v>
      </c>
      <c r="BV224" s="18" t="s">
        <v>1903</v>
      </c>
      <c r="BW224" s="18">
        <v>0</v>
      </c>
      <c r="BX224" s="18">
        <v>0</v>
      </c>
      <c r="BY224" s="18">
        <v>0</v>
      </c>
      <c r="BZ224" s="18">
        <v>0</v>
      </c>
      <c r="CA224" s="18">
        <v>0</v>
      </c>
      <c r="CB224" s="18">
        <v>0</v>
      </c>
      <c r="CC224" s="18">
        <v>0</v>
      </c>
      <c r="CD224" s="18">
        <v>0</v>
      </c>
      <c r="CE224" s="18">
        <v>0</v>
      </c>
      <c r="CF224" s="18">
        <v>0</v>
      </c>
      <c r="CG224" s="18">
        <v>0</v>
      </c>
      <c r="CH224" s="18">
        <v>0</v>
      </c>
      <c r="CI224" s="18">
        <v>0</v>
      </c>
      <c r="CJ224" s="18">
        <v>0</v>
      </c>
      <c r="CK224" s="18">
        <v>0</v>
      </c>
      <c r="CL224" s="18">
        <v>0</v>
      </c>
      <c r="CM224" s="18">
        <v>0</v>
      </c>
      <c r="CN224" s="18">
        <v>0</v>
      </c>
      <c r="CO224" s="18">
        <v>0</v>
      </c>
      <c r="CP224" s="18">
        <v>0</v>
      </c>
      <c r="CQ224" s="18">
        <v>0</v>
      </c>
      <c r="CR224" s="18">
        <v>0</v>
      </c>
      <c r="CS224" s="18">
        <v>0</v>
      </c>
      <c r="CT224" s="18">
        <v>0</v>
      </c>
    </row>
    <row r="225" spans="1:98" x14ac:dyDescent="0.25">
      <c r="A225" s="18">
        <v>77</v>
      </c>
      <c r="B225" s="18" t="s">
        <v>2176</v>
      </c>
      <c r="C225" s="18" t="s">
        <v>502</v>
      </c>
      <c r="D225" s="18" t="s">
        <v>412</v>
      </c>
      <c r="E225" s="18" t="s">
        <v>503</v>
      </c>
      <c r="F225" s="18">
        <v>0</v>
      </c>
      <c r="G225" s="18">
        <v>0</v>
      </c>
      <c r="H225" s="18">
        <v>0</v>
      </c>
      <c r="I225" s="18">
        <v>0</v>
      </c>
      <c r="J225" s="18">
        <v>0</v>
      </c>
      <c r="K225" s="18">
        <v>0</v>
      </c>
      <c r="L225" s="18">
        <v>0</v>
      </c>
      <c r="M225" s="18">
        <v>0</v>
      </c>
      <c r="N225" s="18">
        <v>0</v>
      </c>
      <c r="O225" s="18">
        <v>0</v>
      </c>
      <c r="P225" s="18">
        <v>0</v>
      </c>
      <c r="Q225" s="18">
        <v>0</v>
      </c>
      <c r="R225" s="18">
        <v>0</v>
      </c>
      <c r="S225" s="18">
        <v>0</v>
      </c>
      <c r="T225" s="18">
        <v>0</v>
      </c>
      <c r="U225" s="18">
        <v>0</v>
      </c>
      <c r="V225" s="18">
        <v>0</v>
      </c>
      <c r="W225" s="18">
        <v>0</v>
      </c>
      <c r="X225" s="18">
        <v>0</v>
      </c>
      <c r="Y225" s="18">
        <v>0</v>
      </c>
      <c r="Z225" s="18">
        <v>0</v>
      </c>
      <c r="AA225" s="18">
        <v>0</v>
      </c>
      <c r="AB225" s="18">
        <v>0</v>
      </c>
      <c r="AC225" s="18">
        <v>0</v>
      </c>
      <c r="AD225" s="18">
        <v>0</v>
      </c>
      <c r="AE225" s="18">
        <v>0</v>
      </c>
      <c r="AF225" s="18">
        <v>0</v>
      </c>
      <c r="AG225" s="18">
        <v>0</v>
      </c>
      <c r="AH225" s="18">
        <v>0</v>
      </c>
      <c r="AI225" s="18">
        <v>0</v>
      </c>
      <c r="AJ225" s="18">
        <v>0</v>
      </c>
      <c r="AK225" s="18">
        <v>0</v>
      </c>
      <c r="AL225" s="18">
        <v>0</v>
      </c>
      <c r="AM225" s="18">
        <v>0</v>
      </c>
      <c r="AN225" s="18">
        <v>0</v>
      </c>
      <c r="AO225" s="18">
        <v>0</v>
      </c>
      <c r="AP225" s="18">
        <v>0</v>
      </c>
      <c r="AQ225" s="18">
        <v>0</v>
      </c>
      <c r="AR225" s="18">
        <v>0</v>
      </c>
      <c r="AS225" s="18">
        <v>0</v>
      </c>
      <c r="AT225" s="18">
        <v>0</v>
      </c>
      <c r="AU225" s="18">
        <v>0</v>
      </c>
      <c r="AV225" s="18">
        <v>0</v>
      </c>
      <c r="AW225" s="18">
        <v>0</v>
      </c>
      <c r="AX225" s="18">
        <v>0</v>
      </c>
      <c r="AY225" s="18">
        <v>0</v>
      </c>
      <c r="AZ225" s="18">
        <v>0</v>
      </c>
      <c r="BA225" s="18">
        <v>0</v>
      </c>
      <c r="BB225" s="18">
        <v>0</v>
      </c>
      <c r="BC225" s="18">
        <v>0</v>
      </c>
      <c r="BD225" s="18">
        <v>0</v>
      </c>
      <c r="BE225" s="18">
        <v>0</v>
      </c>
      <c r="BF225" s="18">
        <v>0</v>
      </c>
      <c r="BG225" s="18">
        <v>0</v>
      </c>
      <c r="BH225" s="18">
        <v>0</v>
      </c>
      <c r="BI225" s="18">
        <v>0</v>
      </c>
      <c r="BJ225" s="18">
        <v>0</v>
      </c>
      <c r="BK225" s="18">
        <v>0</v>
      </c>
      <c r="BL225" s="18">
        <v>0</v>
      </c>
      <c r="BM225" s="18">
        <v>0</v>
      </c>
      <c r="BN225" s="18" t="s">
        <v>1903</v>
      </c>
      <c r="BO225" s="18" t="s">
        <v>1903</v>
      </c>
      <c r="BP225" s="18" t="s">
        <v>1903</v>
      </c>
      <c r="BQ225" s="18" t="s">
        <v>1903</v>
      </c>
      <c r="BR225" s="18" t="s">
        <v>1903</v>
      </c>
      <c r="BS225" s="18" t="s">
        <v>1903</v>
      </c>
      <c r="BT225" s="18">
        <v>0</v>
      </c>
      <c r="BU225" s="18" t="s">
        <v>1903</v>
      </c>
      <c r="BV225" s="18" t="s">
        <v>1903</v>
      </c>
      <c r="BW225" s="18">
        <v>0</v>
      </c>
      <c r="BX225" s="18">
        <v>0</v>
      </c>
      <c r="BY225" s="18">
        <v>0</v>
      </c>
      <c r="BZ225" s="18">
        <v>0</v>
      </c>
      <c r="CA225" s="18">
        <v>0</v>
      </c>
      <c r="CB225" s="18">
        <v>0</v>
      </c>
      <c r="CC225" s="18">
        <v>0</v>
      </c>
      <c r="CD225" s="18">
        <v>0</v>
      </c>
      <c r="CE225" s="18">
        <v>0</v>
      </c>
      <c r="CF225" s="18">
        <v>0</v>
      </c>
      <c r="CG225" s="18">
        <v>0</v>
      </c>
      <c r="CH225" s="18">
        <v>0</v>
      </c>
      <c r="CI225" s="18">
        <v>0</v>
      </c>
      <c r="CJ225" s="18">
        <v>0</v>
      </c>
      <c r="CK225" s="18">
        <v>0</v>
      </c>
      <c r="CL225" s="18">
        <v>0</v>
      </c>
      <c r="CM225" s="18">
        <v>0</v>
      </c>
      <c r="CN225" s="18">
        <v>0</v>
      </c>
      <c r="CO225" s="18">
        <v>0</v>
      </c>
      <c r="CP225" s="18">
        <v>0</v>
      </c>
      <c r="CQ225" s="18">
        <v>0</v>
      </c>
      <c r="CR225" s="18">
        <v>0</v>
      </c>
      <c r="CS225" s="18">
        <v>0</v>
      </c>
      <c r="CT225" s="18">
        <v>0</v>
      </c>
    </row>
    <row r="226" spans="1:98" x14ac:dyDescent="0.25">
      <c r="A226" s="18">
        <v>78</v>
      </c>
      <c r="B226" s="18" t="s">
        <v>2176</v>
      </c>
      <c r="C226" s="18" t="s">
        <v>504</v>
      </c>
      <c r="D226" s="18" t="s">
        <v>426</v>
      </c>
      <c r="E226" s="18" t="s">
        <v>134</v>
      </c>
      <c r="F226" s="18">
        <v>1.92862E-2</v>
      </c>
      <c r="G226" s="18">
        <v>1.92862E-2</v>
      </c>
      <c r="H226" s="18">
        <v>1.9339100000000001E-2</v>
      </c>
      <c r="I226" s="18">
        <v>2.0114E-2</v>
      </c>
      <c r="J226" s="18">
        <v>2.09354E-2</v>
      </c>
      <c r="K226" s="18">
        <v>2.20418E-2</v>
      </c>
      <c r="L226" s="18">
        <v>2.29356E-2</v>
      </c>
      <c r="M226" s="18">
        <v>2.3278900000000002E-2</v>
      </c>
      <c r="N226" s="18">
        <v>2.4172800000000001E-2</v>
      </c>
      <c r="O226" s="18">
        <v>2.5089E-2</v>
      </c>
      <c r="P226" s="18">
        <v>2.6402599999999998E-2</v>
      </c>
      <c r="Q226" s="18">
        <v>2.7559400000000001E-2</v>
      </c>
      <c r="R226" s="18">
        <v>2.9015099999999999E-2</v>
      </c>
      <c r="S226" s="18">
        <v>3.3252900000000002E-2</v>
      </c>
      <c r="T226" s="18">
        <v>3.4796800000000003E-2</v>
      </c>
      <c r="U226" s="18">
        <v>3.7784999999999999E-2</v>
      </c>
      <c r="V226" s="18">
        <v>4.1205600000000002E-2</v>
      </c>
      <c r="W226" s="18">
        <v>4.3912699999999999E-2</v>
      </c>
      <c r="X226" s="18">
        <v>4.67249E-2</v>
      </c>
      <c r="Y226" s="18">
        <v>4.9998599999999997E-2</v>
      </c>
      <c r="Z226" s="18">
        <v>5.3006900000000003E-2</v>
      </c>
      <c r="AA226" s="18">
        <v>5.6730099999999999E-2</v>
      </c>
      <c r="AB226" s="18">
        <v>6.1066500000000003E-2</v>
      </c>
      <c r="AC226" s="18">
        <v>6.4412999999999998E-2</v>
      </c>
      <c r="AD226" s="18">
        <v>6.3748600000000002E-2</v>
      </c>
      <c r="AE226" s="18">
        <v>6.4503400000000002E-2</v>
      </c>
      <c r="AF226" s="18">
        <v>6.70346E-2</v>
      </c>
      <c r="AG226" s="18">
        <v>7.0172499999999999E-2</v>
      </c>
      <c r="AH226" s="18">
        <v>6.4888399999999999E-2</v>
      </c>
      <c r="AI226" s="18">
        <v>6.6104700000000002E-2</v>
      </c>
      <c r="AJ226" s="18">
        <v>7.0122100000000007E-2</v>
      </c>
      <c r="AK226" s="18">
        <v>7.3571300000000006E-2</v>
      </c>
      <c r="AL226" s="18">
        <v>7.4262800000000004E-2</v>
      </c>
      <c r="AM226" s="18">
        <v>8.0171999999999993E-2</v>
      </c>
      <c r="AN226" s="18">
        <v>8.4445400000000004E-2</v>
      </c>
      <c r="AO226" s="18">
        <v>8.8237099999999999E-2</v>
      </c>
      <c r="AP226" s="18">
        <v>9.26791E-2</v>
      </c>
      <c r="AQ226" s="18">
        <v>0.102214</v>
      </c>
      <c r="AR226" s="18">
        <v>0.106889</v>
      </c>
      <c r="AS226" s="18">
        <v>0.113361</v>
      </c>
      <c r="AT226" s="18">
        <v>0.11791600000000001</v>
      </c>
      <c r="AU226" s="18">
        <v>0.12014900000000001</v>
      </c>
      <c r="AV226" s="18">
        <v>0.125417</v>
      </c>
      <c r="AW226" s="18">
        <v>0.12746099999999999</v>
      </c>
      <c r="AX226" s="18">
        <v>0.132602</v>
      </c>
      <c r="AY226" s="18">
        <v>0.137299</v>
      </c>
      <c r="AZ226" s="18">
        <v>0.143063</v>
      </c>
      <c r="BA226" s="18">
        <v>0.153671</v>
      </c>
      <c r="BB226" s="18">
        <v>0.16126699999999999</v>
      </c>
      <c r="BC226" s="18">
        <v>0.169043</v>
      </c>
      <c r="BD226" s="18">
        <v>0.176923</v>
      </c>
      <c r="BE226" s="18">
        <v>0.174537</v>
      </c>
      <c r="BF226" s="18">
        <v>0.18292</v>
      </c>
      <c r="BG226" s="18">
        <v>0.18292</v>
      </c>
      <c r="BH226" s="18">
        <v>0.183421</v>
      </c>
      <c r="BI226" s="18">
        <v>0.18292</v>
      </c>
      <c r="BJ226" s="18">
        <v>0.18292</v>
      </c>
      <c r="BK226" s="18">
        <v>0.18292</v>
      </c>
      <c r="BL226" s="18">
        <v>8.5209036206896599E-2</v>
      </c>
      <c r="BM226" s="18">
        <v>5.5680662102648999E-2</v>
      </c>
      <c r="BN226" s="18">
        <v>0.97318313686352897</v>
      </c>
      <c r="BO226" s="18">
        <v>0.99832305162969603</v>
      </c>
      <c r="BP226" s="18">
        <v>0.98452748925963196</v>
      </c>
      <c r="BQ226" s="18">
        <v>0</v>
      </c>
      <c r="BR226" s="18">
        <v>5.3926468946386598E-71</v>
      </c>
      <c r="BS226" s="18">
        <v>0</v>
      </c>
      <c r="BT226" s="18">
        <v>3.2088512565750702E-3</v>
      </c>
      <c r="BU226" s="18">
        <v>0.94708541787553502</v>
      </c>
      <c r="BV226" s="18">
        <v>0.94708541787553502</v>
      </c>
      <c r="BW226" s="18">
        <v>1.9792179999999999E-2</v>
      </c>
      <c r="BX226" s="18">
        <v>7.2935469560427197E-4</v>
      </c>
      <c r="BY226" s="18">
        <v>2.3503619999999999E-2</v>
      </c>
      <c r="BZ226" s="18">
        <v>1.16953998734545E-3</v>
      </c>
      <c r="CA226" s="18">
        <v>3.0205360000000001E-2</v>
      </c>
      <c r="CB226" s="18">
        <v>3.6485486200679902E-3</v>
      </c>
      <c r="CC226" s="18">
        <v>4.3925359999999997E-2</v>
      </c>
      <c r="CD226" s="18">
        <v>4.7387483572141698E-3</v>
      </c>
      <c r="CE226" s="18">
        <v>5.9793020000000002E-2</v>
      </c>
      <c r="CF226" s="18">
        <v>4.8488525247732603E-3</v>
      </c>
      <c r="CG226" s="18">
        <v>6.6540719999999998E-2</v>
      </c>
      <c r="CH226" s="18">
        <v>2.26410528840865E-3</v>
      </c>
      <c r="CI226" s="18">
        <v>7.6514719999999994E-2</v>
      </c>
      <c r="CJ226" s="18">
        <v>5.7199614882444804E-3</v>
      </c>
      <c r="CK226" s="18">
        <v>0.10067603999999999</v>
      </c>
      <c r="CL226" s="18">
        <v>1.02536905650112E-2</v>
      </c>
      <c r="CM226" s="18">
        <v>0.124709</v>
      </c>
      <c r="CN226" s="18">
        <v>5.8590243641753097E-3</v>
      </c>
      <c r="CO226" s="18">
        <v>0.15286859999999999</v>
      </c>
      <c r="CP226" s="18">
        <v>1.29552153513556E-2</v>
      </c>
      <c r="CQ226" s="18">
        <v>0.1801442</v>
      </c>
      <c r="CR226" s="18">
        <v>4.1220253153031504E-3</v>
      </c>
      <c r="CS226" s="18">
        <v>0.18292</v>
      </c>
      <c r="CT226" s="18">
        <v>0</v>
      </c>
    </row>
    <row r="227" spans="1:98" x14ac:dyDescent="0.25">
      <c r="A227" s="18">
        <v>79</v>
      </c>
      <c r="B227" s="18" t="s">
        <v>2176</v>
      </c>
      <c r="C227" s="18" t="s">
        <v>505</v>
      </c>
      <c r="D227" s="18" t="s">
        <v>412</v>
      </c>
      <c r="E227" s="18" t="s">
        <v>506</v>
      </c>
      <c r="F227" s="18">
        <v>2.29578E-4</v>
      </c>
      <c r="G227" s="18">
        <v>2.29578E-4</v>
      </c>
      <c r="H227" s="18">
        <v>2.3020699999999999E-4</v>
      </c>
      <c r="I227" s="18">
        <v>2.4057000000000001E-4</v>
      </c>
      <c r="J227" s="18">
        <v>2.5050199999999999E-4</v>
      </c>
      <c r="K227" s="18">
        <v>2.6335900000000001E-4</v>
      </c>
      <c r="L227" s="18">
        <v>2.7570900000000001E-4</v>
      </c>
      <c r="M227" s="18">
        <v>3.6121699999999999E-4</v>
      </c>
      <c r="N227" s="18">
        <v>3.94473E-4</v>
      </c>
      <c r="O227" s="18">
        <v>4.1598500000000001E-4</v>
      </c>
      <c r="P227" s="18">
        <v>4.4045800000000002E-4</v>
      </c>
      <c r="Q227" s="18">
        <v>4.5171099999999999E-4</v>
      </c>
      <c r="R227" s="18">
        <v>4.6579E-4</v>
      </c>
      <c r="S227" s="18">
        <v>4.8818499999999998E-4</v>
      </c>
      <c r="T227" s="18">
        <v>5.0605599999999995E-4</v>
      </c>
      <c r="U227" s="18">
        <v>5.2722700000000001E-4</v>
      </c>
      <c r="V227" s="18">
        <v>5.6096900000000003E-4</v>
      </c>
      <c r="W227" s="18">
        <v>5.8054000000000005E-4</v>
      </c>
      <c r="X227" s="18">
        <v>6.0006800000000004E-4</v>
      </c>
      <c r="Y227" s="18">
        <v>6.4051199999999998E-4</v>
      </c>
      <c r="Z227" s="18">
        <v>6.8266799999999999E-4</v>
      </c>
      <c r="AA227" s="18">
        <v>7.1074799999999998E-4</v>
      </c>
      <c r="AB227" s="18">
        <v>7.3076100000000002E-4</v>
      </c>
      <c r="AC227" s="18">
        <v>7.5682699999999996E-4</v>
      </c>
      <c r="AD227" s="18">
        <v>7.7145000000000002E-4</v>
      </c>
      <c r="AE227" s="18">
        <v>7.7881000000000001E-4</v>
      </c>
      <c r="AF227" s="18">
        <v>7.9203400000000005E-4</v>
      </c>
      <c r="AG227" s="18">
        <v>8.3416199999999995E-4</v>
      </c>
      <c r="AH227" s="18">
        <v>9.0273399999999998E-4</v>
      </c>
      <c r="AI227" s="18">
        <v>9.5663400000000004E-4</v>
      </c>
      <c r="AJ227" s="18">
        <v>1.0191499999999999E-3</v>
      </c>
      <c r="AK227" s="18">
        <v>9.2788600000000005E-4</v>
      </c>
      <c r="AL227" s="18">
        <v>1.0247800000000001E-3</v>
      </c>
      <c r="AM227" s="18">
        <v>9.7469799999999997E-4</v>
      </c>
      <c r="AN227" s="18">
        <v>9.9976699999999993E-4</v>
      </c>
      <c r="AO227" s="18">
        <v>1.03516E-3</v>
      </c>
      <c r="AP227" s="18">
        <v>1.0950199999999999E-3</v>
      </c>
      <c r="AQ227" s="18">
        <v>1.62378E-3</v>
      </c>
      <c r="AR227" s="18">
        <v>1.71079E-3</v>
      </c>
      <c r="AS227" s="18">
        <v>1.7446300000000001E-3</v>
      </c>
      <c r="AT227" s="18">
        <v>1.78641E-3</v>
      </c>
      <c r="AU227" s="18">
        <v>1.78459E-3</v>
      </c>
      <c r="AV227" s="18">
        <v>1.6999300000000001E-3</v>
      </c>
      <c r="AW227" s="18">
        <v>1.77794E-3</v>
      </c>
      <c r="AX227" s="18">
        <v>1.9239299999999999E-3</v>
      </c>
      <c r="AY227" s="18">
        <v>2.0366E-3</v>
      </c>
      <c r="AZ227" s="18">
        <v>2.0173399999999998E-3</v>
      </c>
      <c r="BA227" s="18">
        <v>2.2928599999999999E-3</v>
      </c>
      <c r="BB227" s="18">
        <v>2.3697200000000001E-3</v>
      </c>
      <c r="BC227" s="18">
        <v>2.4492200000000002E-3</v>
      </c>
      <c r="BD227" s="18">
        <v>2.5338499999999998E-3</v>
      </c>
      <c r="BE227" s="18">
        <v>2.5717800000000001E-3</v>
      </c>
      <c r="BF227" s="18">
        <v>2.6261700000000002E-3</v>
      </c>
      <c r="BG227" s="18">
        <v>2.6261700000000002E-3</v>
      </c>
      <c r="BH227" s="18">
        <v>2.63336E-3</v>
      </c>
      <c r="BI227" s="18">
        <v>2.6261700000000002E-3</v>
      </c>
      <c r="BJ227" s="18">
        <v>2.6261700000000002E-3</v>
      </c>
      <c r="BK227" s="18">
        <v>2.6261700000000002E-3</v>
      </c>
      <c r="BL227" s="18">
        <v>1.19368212068966E-3</v>
      </c>
      <c r="BM227" s="18">
        <v>8.2536875690923596E-4</v>
      </c>
      <c r="BN227" s="18">
        <v>0.96055119559885804</v>
      </c>
      <c r="BO227" s="18">
        <v>0.99727684944268402</v>
      </c>
      <c r="BP227" s="18">
        <v>0.97602971808229899</v>
      </c>
      <c r="BQ227" s="18">
        <v>0</v>
      </c>
      <c r="BR227" s="19">
        <v>4.1814649176090003E-65</v>
      </c>
      <c r="BS227" s="18">
        <v>0</v>
      </c>
      <c r="BT227" s="19">
        <v>4.6948223415053803E-5</v>
      </c>
      <c r="BU227" s="18">
        <v>0.92265859936639005</v>
      </c>
      <c r="BV227" s="18">
        <v>0.92265859936639005</v>
      </c>
      <c r="BW227" s="18">
        <v>2.36087E-4</v>
      </c>
      <c r="BX227" s="19">
        <v>9.3166259450511407E-6</v>
      </c>
      <c r="BY227" s="18">
        <v>3.4214860000000001E-4</v>
      </c>
      <c r="BZ227" s="19">
        <v>6.9237421592661906E-5</v>
      </c>
      <c r="CA227" s="18">
        <v>4.7043999999999997E-4</v>
      </c>
      <c r="CB227" s="19">
        <v>2.6714709178652901E-5</v>
      </c>
      <c r="CC227" s="18">
        <v>5.8186320000000002E-4</v>
      </c>
      <c r="CD227" s="19">
        <v>4.2410285564942802E-5</v>
      </c>
      <c r="CE227" s="18">
        <v>7.3049080000000004E-4</v>
      </c>
      <c r="CF227" s="19">
        <v>3.5525071621321202E-5</v>
      </c>
      <c r="CG227" s="18">
        <v>8.5287480000000005E-4</v>
      </c>
      <c r="CH227" s="19">
        <v>7.5480589949999702E-5</v>
      </c>
      <c r="CI227" s="18">
        <v>9.8925620000000006E-4</v>
      </c>
      <c r="CJ227" s="19">
        <v>3.9510439116770099E-5</v>
      </c>
      <c r="CK227" s="18">
        <v>1.4418759999999999E-3</v>
      </c>
      <c r="CL227" s="18">
        <v>3.4741573745298302E-4</v>
      </c>
      <c r="CM227" s="18">
        <v>1.7945599999999999E-3</v>
      </c>
      <c r="CN227" s="19">
        <v>8.0829266976757794E-5</v>
      </c>
      <c r="CO227" s="18">
        <v>2.2331479999999999E-3</v>
      </c>
      <c r="CP227" s="18">
        <v>1.9628343822136401E-4</v>
      </c>
      <c r="CQ227" s="18">
        <v>2.5982660000000001E-3</v>
      </c>
      <c r="CR227" s="19">
        <v>4.3702930450943502E-5</v>
      </c>
      <c r="CS227" s="18">
        <v>2.6261700000000002E-3</v>
      </c>
      <c r="CT227" s="18">
        <v>0</v>
      </c>
    </row>
    <row r="228" spans="1:98" x14ac:dyDescent="0.25">
      <c r="A228" s="18">
        <v>8</v>
      </c>
      <c r="B228" s="18" t="s">
        <v>2176</v>
      </c>
      <c r="C228" s="18" t="s">
        <v>427</v>
      </c>
      <c r="D228" s="18" t="s">
        <v>420</v>
      </c>
      <c r="E228" s="18" t="s">
        <v>8</v>
      </c>
      <c r="F228" s="18">
        <v>0.29037099999999999</v>
      </c>
      <c r="G228" s="18">
        <v>0.29037099999999999</v>
      </c>
      <c r="H228" s="18">
        <v>0.29116599999999998</v>
      </c>
      <c r="I228" s="18">
        <v>0.30242799999999997</v>
      </c>
      <c r="J228" s="18">
        <v>0.31757600000000002</v>
      </c>
      <c r="K228" s="18">
        <v>0.33887699999999998</v>
      </c>
      <c r="L228" s="18">
        <v>0.34490999999999999</v>
      </c>
      <c r="M228" s="18">
        <v>0.36478100000000002</v>
      </c>
      <c r="N228" s="18">
        <v>0.38087900000000002</v>
      </c>
      <c r="O228" s="18">
        <v>0.3871</v>
      </c>
      <c r="P228" s="18">
        <v>0.402449</v>
      </c>
      <c r="Q228" s="18">
        <v>0.42618800000000001</v>
      </c>
      <c r="R228" s="18">
        <v>0.45460299999999998</v>
      </c>
      <c r="S228" s="18">
        <v>0.465111</v>
      </c>
      <c r="T228" s="18">
        <v>0.49005300000000002</v>
      </c>
      <c r="U228" s="18">
        <v>0.53598500000000004</v>
      </c>
      <c r="V228" s="18">
        <v>0.58956799999999998</v>
      </c>
      <c r="W228" s="18">
        <v>0.61595500000000003</v>
      </c>
      <c r="X228" s="18">
        <v>0.63960300000000003</v>
      </c>
      <c r="Y228" s="18">
        <v>0.66509700000000005</v>
      </c>
      <c r="Z228" s="18">
        <v>0.69339200000000001</v>
      </c>
      <c r="AA228" s="18">
        <v>0.73824599999999996</v>
      </c>
      <c r="AB228" s="18">
        <v>0.79630400000000001</v>
      </c>
      <c r="AC228" s="18">
        <v>0.80165900000000001</v>
      </c>
      <c r="AD228" s="18">
        <v>0.79407399999999995</v>
      </c>
      <c r="AE228" s="18">
        <v>0.78730900000000004</v>
      </c>
      <c r="AF228" s="18">
        <v>0.78475899999999998</v>
      </c>
      <c r="AG228" s="18">
        <v>0.77993699999999999</v>
      </c>
      <c r="AH228" s="18">
        <v>0.79488599999999998</v>
      </c>
      <c r="AI228" s="18">
        <v>0.83868399999999999</v>
      </c>
      <c r="AJ228" s="18">
        <v>0.85563</v>
      </c>
      <c r="AK228" s="18">
        <v>0.86549399999999999</v>
      </c>
      <c r="AL228" s="18">
        <v>0.91204799999999997</v>
      </c>
      <c r="AM228" s="18">
        <v>0.88254100000000002</v>
      </c>
      <c r="AN228" s="18">
        <v>0.73851500000000003</v>
      </c>
      <c r="AO228" s="18">
        <v>0.69564499999999996</v>
      </c>
      <c r="AP228" s="18">
        <v>0.69532700000000003</v>
      </c>
      <c r="AQ228" s="18">
        <v>0.70763699999999996</v>
      </c>
      <c r="AR228" s="18">
        <v>0.72139200000000003</v>
      </c>
      <c r="AS228" s="18">
        <v>0.72684400000000005</v>
      </c>
      <c r="AT228" s="18">
        <v>0.75303100000000001</v>
      </c>
      <c r="AU228" s="18">
        <v>0.74274399999999996</v>
      </c>
      <c r="AV228" s="18">
        <v>0.75178999999999996</v>
      </c>
      <c r="AW228" s="18">
        <v>0.77278500000000006</v>
      </c>
      <c r="AX228" s="18">
        <v>0.798647</v>
      </c>
      <c r="AY228" s="18">
        <v>0.84173100000000001</v>
      </c>
      <c r="AZ228" s="18">
        <v>0.90836399999999995</v>
      </c>
      <c r="BA228" s="18">
        <v>1.0008600000000001</v>
      </c>
      <c r="BB228" s="18">
        <v>1.08741</v>
      </c>
      <c r="BC228" s="18">
        <v>1.22034</v>
      </c>
      <c r="BD228" s="18">
        <v>1.3135399999999999</v>
      </c>
      <c r="BE228" s="18">
        <v>1.204</v>
      </c>
      <c r="BF228" s="18">
        <v>1.2357499999999999</v>
      </c>
      <c r="BG228" s="18">
        <v>1.2357499999999999</v>
      </c>
      <c r="BH228" s="18">
        <v>1.2391300000000001</v>
      </c>
      <c r="BI228" s="18">
        <v>1.2357499999999999</v>
      </c>
      <c r="BJ228" s="18">
        <v>1.2357499999999999</v>
      </c>
      <c r="BK228" s="18">
        <v>1.2357499999999999</v>
      </c>
      <c r="BL228" s="18">
        <v>0.74166406896551695</v>
      </c>
      <c r="BM228" s="18">
        <v>0.29062851042566501</v>
      </c>
      <c r="BN228" s="18">
        <v>0.92589221770949204</v>
      </c>
      <c r="BO228" s="18">
        <v>0.89764147645609405</v>
      </c>
      <c r="BP228" s="18">
        <v>0.78786478486991496</v>
      </c>
      <c r="BQ228" s="18">
        <v>0</v>
      </c>
      <c r="BR228" s="18">
        <v>1.3947167059065999E-21</v>
      </c>
      <c r="BS228" s="19">
        <v>0</v>
      </c>
      <c r="BT228" s="18">
        <v>1.5934897351502501E-2</v>
      </c>
      <c r="BU228" s="18">
        <v>0.85727639881500095</v>
      </c>
      <c r="BV228" s="18">
        <v>0.85727639881500095</v>
      </c>
      <c r="BW228" s="18">
        <v>0.29838239999999999</v>
      </c>
      <c r="BX228" s="18">
        <v>1.1886995511902899E-2</v>
      </c>
      <c r="BY228" s="18">
        <v>0.3633094</v>
      </c>
      <c r="BZ228" s="18">
        <v>2.1285729898220598E-2</v>
      </c>
      <c r="CA228" s="18">
        <v>0.44768079999999999</v>
      </c>
      <c r="CB228" s="18">
        <v>3.4113737118644703E-2</v>
      </c>
      <c r="CC228" s="18">
        <v>0.60924160000000005</v>
      </c>
      <c r="CD228" s="18">
        <v>4.9599118034497403E-2</v>
      </c>
      <c r="CE228" s="18">
        <v>0.76473500000000005</v>
      </c>
      <c r="CF228" s="18">
        <v>4.7466438743600702E-2</v>
      </c>
      <c r="CG228" s="18">
        <v>0.79711500000000002</v>
      </c>
      <c r="CH228" s="18">
        <v>2.38582389228543E-2</v>
      </c>
      <c r="CI228" s="18">
        <v>0.85084559999999998</v>
      </c>
      <c r="CJ228" s="18">
        <v>6.63437298265631E-2</v>
      </c>
      <c r="CK228" s="18">
        <v>0.70936900000000003</v>
      </c>
      <c r="CL228" s="18">
        <v>1.4478034379707801E-2</v>
      </c>
      <c r="CM228" s="18">
        <v>0.76379940000000002</v>
      </c>
      <c r="CN228" s="18">
        <v>2.23529093699232E-2</v>
      </c>
      <c r="CO228" s="18">
        <v>1.011741</v>
      </c>
      <c r="CP228" s="18">
        <v>0.149120706771394</v>
      </c>
      <c r="CQ228" s="18">
        <v>1.2456339999999999</v>
      </c>
      <c r="CR228" s="18">
        <v>4.0565698933951601E-2</v>
      </c>
      <c r="CS228" s="18">
        <v>1.2357499999999999</v>
      </c>
      <c r="CT228" s="18">
        <v>0</v>
      </c>
    </row>
    <row r="229" spans="1:98" x14ac:dyDescent="0.25">
      <c r="A229" s="18">
        <v>80</v>
      </c>
      <c r="B229" s="18" t="s">
        <v>2176</v>
      </c>
      <c r="C229" s="18" t="s">
        <v>507</v>
      </c>
      <c r="D229" s="18" t="s">
        <v>412</v>
      </c>
      <c r="E229" s="18" t="s">
        <v>508</v>
      </c>
      <c r="F229" s="18">
        <v>0</v>
      </c>
      <c r="G229" s="18">
        <v>0</v>
      </c>
      <c r="H229" s="18">
        <v>0</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0</v>
      </c>
      <c r="AE229" s="18">
        <v>0</v>
      </c>
      <c r="AF229" s="18">
        <v>0</v>
      </c>
      <c r="AG229" s="18">
        <v>0</v>
      </c>
      <c r="AH229" s="18">
        <v>0</v>
      </c>
      <c r="AI229" s="18">
        <v>0</v>
      </c>
      <c r="AJ229" s="18">
        <v>0</v>
      </c>
      <c r="AK229" s="18">
        <v>0</v>
      </c>
      <c r="AL229" s="18">
        <v>0</v>
      </c>
      <c r="AM229" s="18">
        <v>0</v>
      </c>
      <c r="AN229" s="18">
        <v>0</v>
      </c>
      <c r="AO229" s="18">
        <v>0</v>
      </c>
      <c r="AP229" s="18">
        <v>0</v>
      </c>
      <c r="AQ229" s="18">
        <v>0</v>
      </c>
      <c r="AR229" s="18">
        <v>0</v>
      </c>
      <c r="AS229" s="18">
        <v>0</v>
      </c>
      <c r="AT229" s="18">
        <v>0</v>
      </c>
      <c r="AU229" s="18">
        <v>0</v>
      </c>
      <c r="AV229" s="18">
        <v>0</v>
      </c>
      <c r="AW229" s="18">
        <v>0</v>
      </c>
      <c r="AX229" s="18">
        <v>0</v>
      </c>
      <c r="AY229" s="18">
        <v>0</v>
      </c>
      <c r="AZ229" s="18">
        <v>0</v>
      </c>
      <c r="BA229" s="18">
        <v>0</v>
      </c>
      <c r="BB229" s="18">
        <v>0</v>
      </c>
      <c r="BC229" s="18">
        <v>0</v>
      </c>
      <c r="BD229" s="18">
        <v>0</v>
      </c>
      <c r="BE229" s="18">
        <v>0</v>
      </c>
      <c r="BF229" s="18">
        <v>0</v>
      </c>
      <c r="BG229" s="18">
        <v>0</v>
      </c>
      <c r="BH229" s="18">
        <v>0</v>
      </c>
      <c r="BI229" s="18">
        <v>0</v>
      </c>
      <c r="BJ229" s="18">
        <v>0</v>
      </c>
      <c r="BK229" s="18">
        <v>0</v>
      </c>
      <c r="BL229" s="18">
        <v>0</v>
      </c>
      <c r="BM229" s="18">
        <v>0</v>
      </c>
      <c r="BN229" s="18" t="s">
        <v>1903</v>
      </c>
      <c r="BO229" s="18" t="s">
        <v>1903</v>
      </c>
      <c r="BP229" s="18" t="s">
        <v>1903</v>
      </c>
      <c r="BQ229" s="18" t="s">
        <v>1903</v>
      </c>
      <c r="BR229" s="18" t="s">
        <v>1903</v>
      </c>
      <c r="BS229" s="18" t="s">
        <v>1903</v>
      </c>
      <c r="BT229" s="18">
        <v>0</v>
      </c>
      <c r="BU229" s="18" t="s">
        <v>1903</v>
      </c>
      <c r="BV229" s="18" t="s">
        <v>1903</v>
      </c>
      <c r="BW229" s="18">
        <v>0</v>
      </c>
      <c r="BX229" s="18">
        <v>0</v>
      </c>
      <c r="BY229" s="18">
        <v>0</v>
      </c>
      <c r="BZ229" s="18">
        <v>0</v>
      </c>
      <c r="CA229" s="18">
        <v>0</v>
      </c>
      <c r="CB229" s="18">
        <v>0</v>
      </c>
      <c r="CC229" s="18">
        <v>0</v>
      </c>
      <c r="CD229" s="18">
        <v>0</v>
      </c>
      <c r="CE229" s="18">
        <v>0</v>
      </c>
      <c r="CF229" s="18">
        <v>0</v>
      </c>
      <c r="CG229" s="18">
        <v>0</v>
      </c>
      <c r="CH229" s="18">
        <v>0</v>
      </c>
      <c r="CI229" s="18">
        <v>0</v>
      </c>
      <c r="CJ229" s="18">
        <v>0</v>
      </c>
      <c r="CK229" s="18">
        <v>0</v>
      </c>
      <c r="CL229" s="18">
        <v>0</v>
      </c>
      <c r="CM229" s="18">
        <v>0</v>
      </c>
      <c r="CN229" s="18">
        <v>0</v>
      </c>
      <c r="CO229" s="18">
        <v>0</v>
      </c>
      <c r="CP229" s="18">
        <v>0</v>
      </c>
      <c r="CQ229" s="18">
        <v>0</v>
      </c>
      <c r="CR229" s="18">
        <v>0</v>
      </c>
      <c r="CS229" s="18">
        <v>0</v>
      </c>
      <c r="CT229" s="18">
        <v>0</v>
      </c>
    </row>
    <row r="230" spans="1:98" x14ac:dyDescent="0.25">
      <c r="A230" s="18">
        <v>81</v>
      </c>
      <c r="B230" s="18" t="s">
        <v>2176</v>
      </c>
      <c r="C230" s="18" t="s">
        <v>509</v>
      </c>
      <c r="D230" s="18" t="s">
        <v>426</v>
      </c>
      <c r="E230" s="18" t="s">
        <v>138</v>
      </c>
      <c r="F230" s="18">
        <v>1.0577400000000001E-2</v>
      </c>
      <c r="G230" s="18">
        <v>1.0577400000000001E-2</v>
      </c>
      <c r="H230" s="18">
        <v>1.06064E-2</v>
      </c>
      <c r="I230" s="18">
        <v>1.11038E-2</v>
      </c>
      <c r="J230" s="18">
        <v>1.14644E-2</v>
      </c>
      <c r="K230" s="18">
        <v>1.13098E-2</v>
      </c>
      <c r="L230" s="18">
        <v>1.18455E-2</v>
      </c>
      <c r="M230" s="18">
        <v>1.2330900000000001E-2</v>
      </c>
      <c r="N230" s="18">
        <v>1.2786499999999999E-2</v>
      </c>
      <c r="O230" s="18">
        <v>1.3308199999999999E-2</v>
      </c>
      <c r="P230" s="18">
        <v>1.31512E-2</v>
      </c>
      <c r="Q230" s="18">
        <v>1.36255E-2</v>
      </c>
      <c r="R230" s="18">
        <v>1.4030000000000001E-2</v>
      </c>
      <c r="S230" s="18">
        <v>1.43432E-2</v>
      </c>
      <c r="T230" s="18">
        <v>1.4466100000000001E-2</v>
      </c>
      <c r="U230" s="18">
        <v>1.4838499999999999E-2</v>
      </c>
      <c r="V230" s="18">
        <v>1.6532399999999999E-2</v>
      </c>
      <c r="W230" s="18">
        <v>1.7377099999999999E-2</v>
      </c>
      <c r="X230" s="18">
        <v>1.7104600000000001E-2</v>
      </c>
      <c r="Y230" s="18">
        <v>1.72357E-2</v>
      </c>
      <c r="Z230" s="18">
        <v>1.8056300000000001E-2</v>
      </c>
      <c r="AA230" s="18">
        <v>1.8496700000000001E-2</v>
      </c>
      <c r="AB230" s="18">
        <v>1.93586E-2</v>
      </c>
      <c r="AC230" s="18">
        <v>1.9150400000000001E-2</v>
      </c>
      <c r="AD230" s="18">
        <v>1.8269199999999999E-2</v>
      </c>
      <c r="AE230" s="18">
        <v>1.8365800000000002E-2</v>
      </c>
      <c r="AF230" s="18">
        <v>1.7734900000000001E-2</v>
      </c>
      <c r="AG230" s="18">
        <v>1.7893699999999998E-2</v>
      </c>
      <c r="AH230" s="18">
        <v>1.8410599999999999E-2</v>
      </c>
      <c r="AI230" s="18">
        <v>1.65405E-2</v>
      </c>
      <c r="AJ230" s="18">
        <v>1.7266900000000002E-2</v>
      </c>
      <c r="AK230" s="18">
        <v>1.6768600000000002E-2</v>
      </c>
      <c r="AL230" s="18">
        <v>2.0055400000000001E-2</v>
      </c>
      <c r="AM230" s="18">
        <v>1.6189499999999999E-2</v>
      </c>
      <c r="AN230" s="18">
        <v>1.66719E-2</v>
      </c>
      <c r="AO230" s="18">
        <v>1.7657599999999999E-2</v>
      </c>
      <c r="AP230" s="18">
        <v>1.8804399999999999E-2</v>
      </c>
      <c r="AQ230" s="18">
        <v>1.9708799999999999E-2</v>
      </c>
      <c r="AR230" s="18">
        <v>2.04399E-2</v>
      </c>
      <c r="AS230" s="18">
        <v>2.0839300000000002E-2</v>
      </c>
      <c r="AT230" s="18">
        <v>2.0539700000000001E-2</v>
      </c>
      <c r="AU230" s="18">
        <v>2.0301900000000001E-2</v>
      </c>
      <c r="AV230" s="18">
        <v>1.8430999999999999E-2</v>
      </c>
      <c r="AW230" s="18">
        <v>2.03571E-2</v>
      </c>
      <c r="AX230" s="18">
        <v>2.0570399999999999E-2</v>
      </c>
      <c r="AY230" s="18">
        <v>2.0761000000000002E-2</v>
      </c>
      <c r="AZ230" s="18">
        <v>2.0699100000000002E-2</v>
      </c>
      <c r="BA230" s="18">
        <v>2.07566E-2</v>
      </c>
      <c r="BB230" s="18">
        <v>2.08314E-2</v>
      </c>
      <c r="BC230" s="18">
        <v>2.0908199999999998E-2</v>
      </c>
      <c r="BD230" s="18">
        <v>2.0980700000000001E-2</v>
      </c>
      <c r="BE230" s="18">
        <v>2.09757E-2</v>
      </c>
      <c r="BF230" s="18">
        <v>2.1037500000000001E-2</v>
      </c>
      <c r="BG230" s="18">
        <v>2.1037500000000001E-2</v>
      </c>
      <c r="BH230" s="18">
        <v>2.1095200000000001E-2</v>
      </c>
      <c r="BI230" s="18">
        <v>2.1037500000000001E-2</v>
      </c>
      <c r="BJ230" s="18">
        <v>2.1037500000000001E-2</v>
      </c>
      <c r="BK230" s="18">
        <v>2.1037500000000001E-2</v>
      </c>
      <c r="BL230" s="18">
        <v>1.7373949999999999E-2</v>
      </c>
      <c r="BM230" s="18">
        <v>3.4185009877496899E-3</v>
      </c>
      <c r="BN230" s="18">
        <v>0.92015962497588299</v>
      </c>
      <c r="BO230" s="18">
        <v>0.94238200527712601</v>
      </c>
      <c r="BP230" s="18">
        <v>0.83278157537867803</v>
      </c>
      <c r="BQ230" s="18">
        <v>0</v>
      </c>
      <c r="BR230" s="19">
        <v>2.6286913825169801E-28</v>
      </c>
      <c r="BS230" s="18">
        <v>0</v>
      </c>
      <c r="BT230" s="18">
        <v>1.86272825986649E-4</v>
      </c>
      <c r="BU230" s="18">
        <v>0.84669373543575999</v>
      </c>
      <c r="BV230" s="18">
        <v>0.84669373543575999</v>
      </c>
      <c r="BW230" s="18">
        <v>1.086588E-2</v>
      </c>
      <c r="BX230" s="18">
        <v>4.0267958974847399E-4</v>
      </c>
      <c r="BY230" s="18">
        <v>1.2316179999999999E-2</v>
      </c>
      <c r="BZ230" s="18">
        <v>7.8100282137774603E-4</v>
      </c>
      <c r="CA230" s="18">
        <v>1.39232E-2</v>
      </c>
      <c r="CB230" s="18">
        <v>5.4017495776831402E-4</v>
      </c>
      <c r="CC230" s="18">
        <v>1.6617659999999999E-2</v>
      </c>
      <c r="CD230" s="18">
        <v>1.0450493639058401E-3</v>
      </c>
      <c r="CE230" s="18">
        <v>1.8666240000000001E-2</v>
      </c>
      <c r="CF230" s="18">
        <v>5.6395581653175604E-4</v>
      </c>
      <c r="CG230" s="18">
        <v>1.7789099999999999E-2</v>
      </c>
      <c r="CH230" s="18">
        <v>7.5692237052421704E-4</v>
      </c>
      <c r="CI230" s="18">
        <v>1.739046E-2</v>
      </c>
      <c r="CJ230" s="18">
        <v>1.5380601038321E-3</v>
      </c>
      <c r="CK230" s="18">
        <v>1.949E-2</v>
      </c>
      <c r="CL230" s="18">
        <v>1.28438030388199E-3</v>
      </c>
      <c r="CM230" s="18">
        <v>2.0040019999999999E-2</v>
      </c>
      <c r="CN230" s="18">
        <v>9.0678680901301199E-4</v>
      </c>
      <c r="CO230" s="18">
        <v>2.0791259999999999E-2</v>
      </c>
      <c r="CP230" s="19">
        <v>8.0462152593625103E-5</v>
      </c>
      <c r="CQ230" s="18">
        <v>2.102532E-2</v>
      </c>
      <c r="CR230" s="19">
        <v>4.9073944206676803E-5</v>
      </c>
      <c r="CS230" s="18">
        <v>2.1037500000000001E-2</v>
      </c>
      <c r="CT230" s="18">
        <v>0</v>
      </c>
    </row>
    <row r="231" spans="1:98" x14ac:dyDescent="0.25">
      <c r="A231" s="18">
        <v>82</v>
      </c>
      <c r="B231" s="18" t="s">
        <v>2176</v>
      </c>
      <c r="C231" s="18" t="s">
        <v>510</v>
      </c>
      <c r="D231" s="18" t="s">
        <v>458</v>
      </c>
      <c r="E231" s="18" t="s">
        <v>511</v>
      </c>
      <c r="F231" s="18">
        <v>4.2210699999999997E-2</v>
      </c>
      <c r="G231" s="18">
        <v>4.2210699999999997E-2</v>
      </c>
      <c r="H231" s="18">
        <v>4.2326299999999997E-2</v>
      </c>
      <c r="I231" s="18">
        <v>3.9230300000000003E-2</v>
      </c>
      <c r="J231" s="18">
        <v>3.8974099999999998E-2</v>
      </c>
      <c r="K231" s="18">
        <v>4.0479399999999999E-2</v>
      </c>
      <c r="L231" s="18">
        <v>4.3227099999999997E-2</v>
      </c>
      <c r="M231" s="18">
        <v>4.7190000000000003E-2</v>
      </c>
      <c r="N231" s="18">
        <v>4.9308999999999999E-2</v>
      </c>
      <c r="O231" s="18">
        <v>4.9523699999999997E-2</v>
      </c>
      <c r="P231" s="18">
        <v>4.9942399999999998E-2</v>
      </c>
      <c r="Q231" s="18">
        <v>5.2764199999999997E-2</v>
      </c>
      <c r="R231" s="18">
        <v>5.6280400000000001E-2</v>
      </c>
      <c r="S231" s="18">
        <v>6.6702700000000004E-2</v>
      </c>
      <c r="T231" s="18">
        <v>7.0609500000000006E-2</v>
      </c>
      <c r="U231" s="18">
        <v>7.6255100000000006E-2</v>
      </c>
      <c r="V231" s="18">
        <v>7.8290999999999999E-2</v>
      </c>
      <c r="W231" s="18">
        <v>8.73366E-2</v>
      </c>
      <c r="X231" s="18">
        <v>8.6901900000000004E-2</v>
      </c>
      <c r="Y231" s="18">
        <v>9.1605699999999998E-2</v>
      </c>
      <c r="Z231" s="18">
        <v>8.8781100000000002E-2</v>
      </c>
      <c r="AA231" s="18">
        <v>9.4683799999999999E-2</v>
      </c>
      <c r="AB231" s="18">
        <v>9.7790000000000002E-2</v>
      </c>
      <c r="AC231" s="18">
        <v>9.9560700000000002E-2</v>
      </c>
      <c r="AD231" s="18">
        <v>0.102072</v>
      </c>
      <c r="AE231" s="18">
        <v>0.107041</v>
      </c>
      <c r="AF231" s="18">
        <v>0.112507</v>
      </c>
      <c r="AG231" s="18">
        <v>0.117895</v>
      </c>
      <c r="AH231" s="18">
        <v>0.118479</v>
      </c>
      <c r="AI231" s="18">
        <v>0.11683300000000001</v>
      </c>
      <c r="AJ231" s="18">
        <v>0.12352299999999999</v>
      </c>
      <c r="AK231" s="18">
        <v>0.12908800000000001</v>
      </c>
      <c r="AL231" s="18">
        <v>0.13220499999999999</v>
      </c>
      <c r="AM231" s="18">
        <v>0.136133</v>
      </c>
      <c r="AN231" s="18">
        <v>0.14238700000000001</v>
      </c>
      <c r="AO231" s="18">
        <v>0.145894</v>
      </c>
      <c r="AP231" s="18">
        <v>0.15834200000000001</v>
      </c>
      <c r="AQ231" s="18">
        <v>0.18436</v>
      </c>
      <c r="AR231" s="18">
        <v>0.19541500000000001</v>
      </c>
      <c r="AS231" s="18">
        <v>0.203317</v>
      </c>
      <c r="AT231" s="18">
        <v>0.208984</v>
      </c>
      <c r="AU231" s="18">
        <v>0.214505</v>
      </c>
      <c r="AV231" s="18">
        <v>0.22292100000000001</v>
      </c>
      <c r="AW231" s="18">
        <v>0.231438</v>
      </c>
      <c r="AX231" s="18">
        <v>0.24016199999999999</v>
      </c>
      <c r="AY231" s="18">
        <v>0.25170799999999999</v>
      </c>
      <c r="AZ231" s="18">
        <v>0.26719799999999999</v>
      </c>
      <c r="BA231" s="18">
        <v>0.29438900000000001</v>
      </c>
      <c r="BB231" s="18">
        <v>0.31415900000000002</v>
      </c>
      <c r="BC231" s="18">
        <v>0.34215800000000002</v>
      </c>
      <c r="BD231" s="18">
        <v>0.37260700000000002</v>
      </c>
      <c r="BE231" s="18">
        <v>0.38699899999999998</v>
      </c>
      <c r="BF231" s="18">
        <v>0.40934399999999999</v>
      </c>
      <c r="BG231" s="18">
        <v>0.40934399999999999</v>
      </c>
      <c r="BH231" s="18">
        <v>0.410466</v>
      </c>
      <c r="BI231" s="18">
        <v>0.40934399999999999</v>
      </c>
      <c r="BJ231" s="18">
        <v>0.40934399999999999</v>
      </c>
      <c r="BK231" s="18">
        <v>0.40934399999999999</v>
      </c>
      <c r="BL231" s="18">
        <v>0.164863644827586</v>
      </c>
      <c r="BM231" s="18">
        <v>0.121338394486169</v>
      </c>
      <c r="BN231" s="18">
        <v>0.93607254394293404</v>
      </c>
      <c r="BO231" s="18">
        <v>0.99709222552733001</v>
      </c>
      <c r="BP231" s="18">
        <v>0.97602971808229899</v>
      </c>
      <c r="BQ231" s="18">
        <v>0</v>
      </c>
      <c r="BR231" s="19">
        <v>2.6180372192644301E-64</v>
      </c>
      <c r="BS231" s="18">
        <v>0</v>
      </c>
      <c r="BT231" s="18">
        <v>6.7260233658370796E-3</v>
      </c>
      <c r="BU231" s="18">
        <v>0.87623180752379004</v>
      </c>
      <c r="BV231" s="18">
        <v>0.87623180752379004</v>
      </c>
      <c r="BW231" s="18">
        <v>4.099042E-2</v>
      </c>
      <c r="BX231" s="18">
        <v>1.72672455012373E-3</v>
      </c>
      <c r="BY231" s="18">
        <v>4.5945840000000002E-2</v>
      </c>
      <c r="BZ231" s="18">
        <v>3.9665279191000297E-3</v>
      </c>
      <c r="CA231" s="18">
        <v>5.9259840000000001E-2</v>
      </c>
      <c r="CB231" s="18">
        <v>8.9735171055166599E-3</v>
      </c>
      <c r="CC231" s="18">
        <v>8.4078059999999996E-2</v>
      </c>
      <c r="CD231" s="18">
        <v>6.5181724020617901E-3</v>
      </c>
      <c r="CE231" s="18">
        <v>9.657752E-2</v>
      </c>
      <c r="CF231" s="18">
        <v>5.1217458299880501E-3</v>
      </c>
      <c r="CG231" s="18">
        <v>0.114551</v>
      </c>
      <c r="CH231" s="18">
        <v>4.8061699928321298E-3</v>
      </c>
      <c r="CI231" s="18">
        <v>0.13266720000000001</v>
      </c>
      <c r="CJ231" s="18">
        <v>7.1261310821511097E-3</v>
      </c>
      <c r="CK231" s="18">
        <v>0.1774656</v>
      </c>
      <c r="CL231" s="18">
        <v>2.44973804579184E-2</v>
      </c>
      <c r="CM231" s="18">
        <v>0.223602</v>
      </c>
      <c r="CN231" s="18">
        <v>1.25751897599996E-2</v>
      </c>
      <c r="CO231" s="18">
        <v>0.29392239999999997</v>
      </c>
      <c r="CP231" s="18">
        <v>3.6168563439816101E-2</v>
      </c>
      <c r="CQ231" s="18">
        <v>0.39775199999999999</v>
      </c>
      <c r="CR231" s="18">
        <v>1.7163134605892898E-2</v>
      </c>
      <c r="CS231" s="18">
        <v>0.40934399999999999</v>
      </c>
      <c r="CT231" s="18">
        <v>0</v>
      </c>
    </row>
    <row r="232" spans="1:98" x14ac:dyDescent="0.25">
      <c r="A232" s="18">
        <v>83</v>
      </c>
      <c r="B232" s="18" t="s">
        <v>2176</v>
      </c>
      <c r="C232" s="18" t="s">
        <v>512</v>
      </c>
      <c r="D232" s="18" t="s">
        <v>426</v>
      </c>
      <c r="E232" s="18" t="s">
        <v>144</v>
      </c>
      <c r="F232" s="18">
        <v>1.2079100000000001E-2</v>
      </c>
      <c r="G232" s="18">
        <v>1.2079100000000001E-2</v>
      </c>
      <c r="H232" s="18">
        <v>1.21122E-2</v>
      </c>
      <c r="I232" s="18">
        <v>1.33452E-2</v>
      </c>
      <c r="J232" s="18">
        <v>1.40345E-2</v>
      </c>
      <c r="K232" s="18">
        <v>1.4647E-2</v>
      </c>
      <c r="L232" s="18">
        <v>1.54796E-2</v>
      </c>
      <c r="M232" s="18">
        <v>1.6412099999999999E-2</v>
      </c>
      <c r="N232" s="18">
        <v>1.7120799999999999E-2</v>
      </c>
      <c r="O232" s="18">
        <v>1.7861100000000001E-2</v>
      </c>
      <c r="P232" s="18">
        <v>1.86096E-2</v>
      </c>
      <c r="Q232" s="18">
        <v>1.9173099999999998E-2</v>
      </c>
      <c r="R232" s="18">
        <v>2.00041E-2</v>
      </c>
      <c r="S232" s="18">
        <v>2.2625699999999999E-2</v>
      </c>
      <c r="T232" s="18">
        <v>2.3678899999999999E-2</v>
      </c>
      <c r="U232" s="18">
        <v>2.5256899999999999E-2</v>
      </c>
      <c r="V232" s="18">
        <v>2.6955E-2</v>
      </c>
      <c r="W232" s="18">
        <v>2.79651E-2</v>
      </c>
      <c r="X232" s="18">
        <v>3.02458E-2</v>
      </c>
      <c r="Y232" s="18">
        <v>3.30586E-2</v>
      </c>
      <c r="Z232" s="18">
        <v>3.4904499999999998E-2</v>
      </c>
      <c r="AA232" s="18">
        <v>3.6774599999999998E-2</v>
      </c>
      <c r="AB232" s="18">
        <v>3.9011999999999998E-2</v>
      </c>
      <c r="AC232" s="18">
        <v>4.0715500000000002E-2</v>
      </c>
      <c r="AD232" s="18">
        <v>4.1771099999999999E-2</v>
      </c>
      <c r="AE232" s="18">
        <v>4.32916E-2</v>
      </c>
      <c r="AF232" s="18">
        <v>4.5151700000000003E-2</v>
      </c>
      <c r="AG232" s="18">
        <v>4.6233299999999998E-2</v>
      </c>
      <c r="AH232" s="18">
        <v>4.7481299999999997E-2</v>
      </c>
      <c r="AI232" s="18">
        <v>4.9834799999999999E-2</v>
      </c>
      <c r="AJ232" s="18">
        <v>5.0033899999999999E-2</v>
      </c>
      <c r="AK232" s="18">
        <v>4.9040899999999998E-2</v>
      </c>
      <c r="AL232" s="18">
        <v>4.8313300000000003E-2</v>
      </c>
      <c r="AM232" s="18">
        <v>4.99099E-2</v>
      </c>
      <c r="AN232" s="18">
        <v>5.2537300000000002E-2</v>
      </c>
      <c r="AO232" s="18">
        <v>5.4124499999999999E-2</v>
      </c>
      <c r="AP232" s="18">
        <v>5.5800700000000002E-2</v>
      </c>
      <c r="AQ232" s="18">
        <v>5.7905199999999997E-2</v>
      </c>
      <c r="AR232" s="18">
        <v>5.9577699999999997E-2</v>
      </c>
      <c r="AS232" s="18">
        <v>6.2923300000000001E-2</v>
      </c>
      <c r="AT232" s="18">
        <v>6.5886E-2</v>
      </c>
      <c r="AU232" s="18">
        <v>6.7244399999999996E-2</v>
      </c>
      <c r="AV232" s="18">
        <v>7.3113600000000001E-2</v>
      </c>
      <c r="AW232" s="18">
        <v>7.5456899999999993E-2</v>
      </c>
      <c r="AX232" s="18">
        <v>7.7222499999999999E-2</v>
      </c>
      <c r="AY232" s="18">
        <v>7.9653199999999993E-2</v>
      </c>
      <c r="AZ232" s="18">
        <v>8.2569799999999999E-2</v>
      </c>
      <c r="BA232" s="18">
        <v>8.6327600000000004E-2</v>
      </c>
      <c r="BB232" s="18">
        <v>9.0371999999999994E-2</v>
      </c>
      <c r="BC232" s="18">
        <v>9.5170000000000005E-2</v>
      </c>
      <c r="BD232" s="18">
        <v>9.9683300000000002E-2</v>
      </c>
      <c r="BE232" s="18">
        <v>0.101064</v>
      </c>
      <c r="BF232" s="18">
        <v>0.10471900000000001</v>
      </c>
      <c r="BG232" s="18">
        <v>0.10471900000000001</v>
      </c>
      <c r="BH232" s="18">
        <v>0.105006</v>
      </c>
      <c r="BI232" s="18">
        <v>0.10471900000000001</v>
      </c>
      <c r="BJ232" s="18">
        <v>0.10471900000000001</v>
      </c>
      <c r="BK232" s="18">
        <v>0.10471900000000001</v>
      </c>
      <c r="BL232" s="18">
        <v>5.1386981034482797E-2</v>
      </c>
      <c r="BM232" s="18">
        <v>3.04147961589534E-2</v>
      </c>
      <c r="BN232" s="18">
        <v>0.98184141195320196</v>
      </c>
      <c r="BO232" s="18">
        <v>0.99838459293481496</v>
      </c>
      <c r="BP232" s="18">
        <v>0.98574145657068002</v>
      </c>
      <c r="BQ232" s="18">
        <v>0</v>
      </c>
      <c r="BR232" s="19">
        <v>1.8945001283930199E-71</v>
      </c>
      <c r="BS232" s="18">
        <v>0</v>
      </c>
      <c r="BT232" s="18">
        <v>1.7683852194776699E-3</v>
      </c>
      <c r="BU232" s="18">
        <v>0.96401255822625398</v>
      </c>
      <c r="BV232" s="18">
        <v>0.96401255822625398</v>
      </c>
      <c r="BW232" s="18">
        <v>1.273002E-2</v>
      </c>
      <c r="BX232" s="18">
        <v>9.0956167300519002E-4</v>
      </c>
      <c r="BY232" s="18">
        <v>1.6304119999999998E-2</v>
      </c>
      <c r="BZ232" s="18">
        <v>1.27756531613847E-3</v>
      </c>
      <c r="CA232" s="18">
        <v>2.0818280000000002E-2</v>
      </c>
      <c r="CB232" s="18">
        <v>2.21910384434798E-3</v>
      </c>
      <c r="CC232" s="18">
        <v>2.8696280000000001E-2</v>
      </c>
      <c r="CD232" s="18">
        <v>3.0342570354207001E-3</v>
      </c>
      <c r="CE232" s="18">
        <v>3.8635540000000003E-2</v>
      </c>
      <c r="CF232" s="18">
        <v>2.8144026636215398E-3</v>
      </c>
      <c r="CG232" s="18">
        <v>4.6398540000000002E-2</v>
      </c>
      <c r="CH232" s="18">
        <v>2.4604492685280002E-3</v>
      </c>
      <c r="CI232" s="18">
        <v>4.9967060000000001E-2</v>
      </c>
      <c r="CJ232" s="18">
        <v>1.5973855977815801E-3</v>
      </c>
      <c r="CK232" s="18">
        <v>5.8066279999999998E-2</v>
      </c>
      <c r="CL232" s="18">
        <v>3.4121643706011601E-3</v>
      </c>
      <c r="CM232" s="18">
        <v>7.1784680000000003E-2</v>
      </c>
      <c r="CN232" s="18">
        <v>5.0057387733480497E-3</v>
      </c>
      <c r="CO232" s="18">
        <v>8.6818519999999996E-2</v>
      </c>
      <c r="CP232" s="18">
        <v>6.1645939259613904E-3</v>
      </c>
      <c r="CQ232" s="18">
        <v>0.10303826000000001</v>
      </c>
      <c r="CR232" s="18">
        <v>2.4837086056943201E-3</v>
      </c>
      <c r="CS232" s="18">
        <v>0.10471900000000001</v>
      </c>
      <c r="CT232" s="18">
        <v>0</v>
      </c>
    </row>
    <row r="233" spans="1:98" x14ac:dyDescent="0.25">
      <c r="A233" s="18">
        <v>84</v>
      </c>
      <c r="B233" s="18" t="s">
        <v>2176</v>
      </c>
      <c r="C233" s="18" t="s">
        <v>513</v>
      </c>
      <c r="D233" s="18" t="s">
        <v>420</v>
      </c>
      <c r="E233" s="18" t="s">
        <v>148</v>
      </c>
      <c r="F233" s="18">
        <v>4.4433100000000003E-2</v>
      </c>
      <c r="G233" s="18">
        <v>4.4433100000000003E-2</v>
      </c>
      <c r="H233" s="18">
        <v>4.4554900000000001E-2</v>
      </c>
      <c r="I233" s="18">
        <v>4.5322099999999997E-2</v>
      </c>
      <c r="J233" s="18">
        <v>4.7035800000000003E-2</v>
      </c>
      <c r="K233" s="18">
        <v>4.73914E-2</v>
      </c>
      <c r="L233" s="18">
        <v>4.8945700000000002E-2</v>
      </c>
      <c r="M233" s="18">
        <v>4.9722200000000001E-2</v>
      </c>
      <c r="N233" s="18">
        <v>5.0903299999999999E-2</v>
      </c>
      <c r="O233" s="18">
        <v>5.1405899999999997E-2</v>
      </c>
      <c r="P233" s="18">
        <v>5.2425899999999998E-2</v>
      </c>
      <c r="Q233" s="18">
        <v>5.4159800000000001E-2</v>
      </c>
      <c r="R233" s="18">
        <v>5.5608299999999999E-2</v>
      </c>
      <c r="S233" s="18">
        <v>5.73527E-2</v>
      </c>
      <c r="T233" s="18">
        <v>5.9439899999999997E-2</v>
      </c>
      <c r="U233" s="18">
        <v>6.4191300000000007E-2</v>
      </c>
      <c r="V233" s="18">
        <v>6.8927600000000006E-2</v>
      </c>
      <c r="W233" s="18">
        <v>6.9452899999999998E-2</v>
      </c>
      <c r="X233" s="18">
        <v>7.1376599999999998E-2</v>
      </c>
      <c r="Y233" s="18">
        <v>7.3394299999999996E-2</v>
      </c>
      <c r="Z233" s="18">
        <v>7.6397300000000001E-2</v>
      </c>
      <c r="AA233" s="18">
        <v>8.0476500000000006E-2</v>
      </c>
      <c r="AB233" s="18">
        <v>8.4814700000000007E-2</v>
      </c>
      <c r="AC233" s="18">
        <v>8.73694E-2</v>
      </c>
      <c r="AD233" s="18">
        <v>8.5944300000000001E-2</v>
      </c>
      <c r="AE233" s="18">
        <v>8.3373699999999995E-2</v>
      </c>
      <c r="AF233" s="18">
        <v>8.2858299999999996E-2</v>
      </c>
      <c r="AG233" s="18">
        <v>8.3348699999999998E-2</v>
      </c>
      <c r="AH233" s="18">
        <v>8.5040400000000002E-2</v>
      </c>
      <c r="AI233" s="18">
        <v>8.7061399999999997E-2</v>
      </c>
      <c r="AJ233" s="18">
        <v>9.0123800000000004E-2</v>
      </c>
      <c r="AK233" s="18">
        <v>9.2029200000000005E-2</v>
      </c>
      <c r="AL233" s="18">
        <v>0.109583</v>
      </c>
      <c r="AM233" s="18">
        <v>9.8616099999999998E-2</v>
      </c>
      <c r="AN233" s="18">
        <v>8.83274E-2</v>
      </c>
      <c r="AO233" s="18">
        <v>8.8383400000000001E-2</v>
      </c>
      <c r="AP233" s="18">
        <v>9.4728499999999993E-2</v>
      </c>
      <c r="AQ233" s="18">
        <v>0.106947</v>
      </c>
      <c r="AR233" s="18">
        <v>0.110149</v>
      </c>
      <c r="AS233" s="18">
        <v>0.110195</v>
      </c>
      <c r="AT233" s="18">
        <v>0.111931</v>
      </c>
      <c r="AU233" s="18">
        <v>0.10911999999999999</v>
      </c>
      <c r="AV233" s="18">
        <v>0.10710600000000001</v>
      </c>
      <c r="AW233" s="18">
        <v>0.10916099999999999</v>
      </c>
      <c r="AX233" s="18">
        <v>0.114006</v>
      </c>
      <c r="AY233" s="18">
        <v>0.122782</v>
      </c>
      <c r="AZ233" s="18">
        <v>0.12959300000000001</v>
      </c>
      <c r="BA233" s="18">
        <v>0.13269600000000001</v>
      </c>
      <c r="BB233" s="18">
        <v>0.13656799999999999</v>
      </c>
      <c r="BC233" s="18">
        <v>0.14402999999999999</v>
      </c>
      <c r="BD233" s="18">
        <v>0.15076400000000001</v>
      </c>
      <c r="BE233" s="18">
        <v>0.14566000000000001</v>
      </c>
      <c r="BF233" s="18">
        <v>0.14405499999999999</v>
      </c>
      <c r="BG233" s="18">
        <v>0.14405499999999999</v>
      </c>
      <c r="BH233" s="18">
        <v>0.14445</v>
      </c>
      <c r="BI233" s="18">
        <v>0.14405499999999999</v>
      </c>
      <c r="BJ233" s="18">
        <v>0.14405499999999999</v>
      </c>
      <c r="BK233" s="18">
        <v>0.14405499999999999</v>
      </c>
      <c r="BL233" s="18">
        <v>9.1454929310344796E-2</v>
      </c>
      <c r="BM233" s="18">
        <v>3.3561089208653999E-2</v>
      </c>
      <c r="BN233" s="18">
        <v>0.98214672884647902</v>
      </c>
      <c r="BO233" s="18">
        <v>0.98743024062374996</v>
      </c>
      <c r="BP233" s="18">
        <v>0.92868499295144102</v>
      </c>
      <c r="BQ233" s="18">
        <v>0</v>
      </c>
      <c r="BR233" s="18">
        <v>1.46062013457301E-46</v>
      </c>
      <c r="BS233" s="18">
        <v>0</v>
      </c>
      <c r="BT233" s="18">
        <v>1.9519246208742E-3</v>
      </c>
      <c r="BU233" s="18">
        <v>0.96461219698383605</v>
      </c>
      <c r="BV233" s="18">
        <v>0.96461219698383605</v>
      </c>
      <c r="BW233" s="18">
        <v>4.5155800000000003E-2</v>
      </c>
      <c r="BX233" s="18">
        <v>1.1144199253423301E-3</v>
      </c>
      <c r="BY233" s="18">
        <v>4.9673700000000001E-2</v>
      </c>
      <c r="BZ233" s="18">
        <v>1.6010670301395899E-3</v>
      </c>
      <c r="CA233" s="18">
        <v>5.5797319999999997E-2</v>
      </c>
      <c r="CB233" s="18">
        <v>2.7281527233642901E-3</v>
      </c>
      <c r="CC233" s="18">
        <v>6.9468539999999995E-2</v>
      </c>
      <c r="CD233" s="18">
        <v>3.4349092874485002E-3</v>
      </c>
      <c r="CE233" s="18">
        <v>8.3000439999999995E-2</v>
      </c>
      <c r="CF233" s="18">
        <v>4.5004831271764599E-3</v>
      </c>
      <c r="CG233" s="18">
        <v>8.4336499999999995E-2</v>
      </c>
      <c r="CH233" s="18">
        <v>1.73265426008769E-3</v>
      </c>
      <c r="CI233" s="18">
        <v>9.5735899999999999E-2</v>
      </c>
      <c r="CJ233" s="18">
        <v>8.6625471715887307E-3</v>
      </c>
      <c r="CK233" s="18">
        <v>0.10208058</v>
      </c>
      <c r="CL233" s="18">
        <v>9.9535304933475698E-3</v>
      </c>
      <c r="CM233" s="18">
        <v>0.1102648</v>
      </c>
      <c r="CN233" s="18">
        <v>2.7055387079101302E-3</v>
      </c>
      <c r="CO233" s="18">
        <v>0.1331338</v>
      </c>
      <c r="CP233" s="18">
        <v>7.9121678571678396E-3</v>
      </c>
      <c r="CQ233" s="18">
        <v>0.1457968</v>
      </c>
      <c r="CR233" s="18">
        <v>2.8536553225643902E-3</v>
      </c>
      <c r="CS233" s="18">
        <v>0.14405499999999999</v>
      </c>
      <c r="CT233" s="19">
        <v>0</v>
      </c>
    </row>
    <row r="234" spans="1:98" x14ac:dyDescent="0.25">
      <c r="A234" s="18">
        <v>85</v>
      </c>
      <c r="B234" s="18" t="s">
        <v>2176</v>
      </c>
      <c r="C234" s="18" t="s">
        <v>514</v>
      </c>
      <c r="D234" s="18" t="s">
        <v>426</v>
      </c>
      <c r="E234" s="18" t="s">
        <v>140</v>
      </c>
      <c r="F234" s="18">
        <v>1.2058899999999999E-2</v>
      </c>
      <c r="G234" s="18">
        <v>1.2058899999999999E-2</v>
      </c>
      <c r="H234" s="18">
        <v>1.2091899999999999E-2</v>
      </c>
      <c r="I234" s="18">
        <v>1.2526499999999999E-2</v>
      </c>
      <c r="J234" s="18">
        <v>1.28865E-2</v>
      </c>
      <c r="K234" s="18">
        <v>1.33256E-2</v>
      </c>
      <c r="L234" s="18">
        <v>1.40073E-2</v>
      </c>
      <c r="M234" s="18">
        <v>1.43287E-2</v>
      </c>
      <c r="N234" s="18">
        <v>1.47461E-2</v>
      </c>
      <c r="O234" s="18">
        <v>1.4940800000000001E-2</v>
      </c>
      <c r="P234" s="18">
        <v>1.52908E-2</v>
      </c>
      <c r="Q234" s="18">
        <v>1.5890600000000001E-2</v>
      </c>
      <c r="R234" s="18">
        <v>1.6448299999999999E-2</v>
      </c>
      <c r="S234" s="18">
        <v>1.71393E-2</v>
      </c>
      <c r="T234" s="18">
        <v>1.79378E-2</v>
      </c>
      <c r="U234" s="18">
        <v>1.9381200000000001E-2</v>
      </c>
      <c r="V234" s="18">
        <v>2.1024299999999999E-2</v>
      </c>
      <c r="W234" s="18">
        <v>2.1206200000000001E-2</v>
      </c>
      <c r="X234" s="18">
        <v>2.2519000000000001E-2</v>
      </c>
      <c r="Y234" s="18">
        <v>2.37693E-2</v>
      </c>
      <c r="Z234" s="18">
        <v>2.47513E-2</v>
      </c>
      <c r="AA234" s="18">
        <v>2.5750200000000001E-2</v>
      </c>
      <c r="AB234" s="18">
        <v>2.8503299999999999E-2</v>
      </c>
      <c r="AC234" s="18">
        <v>2.9329500000000001E-2</v>
      </c>
      <c r="AD234" s="18">
        <v>3.0157699999999999E-2</v>
      </c>
      <c r="AE234" s="18">
        <v>3.1680899999999998E-2</v>
      </c>
      <c r="AF234" s="18">
        <v>3.3415199999999999E-2</v>
      </c>
      <c r="AG234" s="18">
        <v>3.4707099999999998E-2</v>
      </c>
      <c r="AH234" s="18">
        <v>3.6471700000000003E-2</v>
      </c>
      <c r="AI234" s="18">
        <v>3.7352999999999997E-2</v>
      </c>
      <c r="AJ234" s="18">
        <v>3.8758599999999997E-2</v>
      </c>
      <c r="AK234" s="18">
        <v>4.0643699999999998E-2</v>
      </c>
      <c r="AL234" s="18">
        <v>4.2791099999999999E-2</v>
      </c>
      <c r="AM234" s="18">
        <v>4.5329000000000001E-2</v>
      </c>
      <c r="AN234" s="18">
        <v>4.21949E-2</v>
      </c>
      <c r="AO234" s="18">
        <v>4.16114E-2</v>
      </c>
      <c r="AP234" s="18">
        <v>4.3605999999999999E-2</v>
      </c>
      <c r="AQ234" s="18">
        <v>4.6720299999999999E-2</v>
      </c>
      <c r="AR234" s="18">
        <v>4.8877299999999999E-2</v>
      </c>
      <c r="AS234" s="18">
        <v>5.0940199999999998E-2</v>
      </c>
      <c r="AT234" s="18">
        <v>5.3413700000000001E-2</v>
      </c>
      <c r="AU234" s="18">
        <v>5.53745E-2</v>
      </c>
      <c r="AV234" s="18">
        <v>5.7694599999999999E-2</v>
      </c>
      <c r="AW234" s="18">
        <v>5.6924700000000002E-2</v>
      </c>
      <c r="AX234" s="18">
        <v>5.6815699999999997E-2</v>
      </c>
      <c r="AY234" s="18">
        <v>5.6479500000000002E-2</v>
      </c>
      <c r="AZ234" s="18">
        <v>6.0352599999999999E-2</v>
      </c>
      <c r="BA234" s="18">
        <v>6.3142799999999999E-2</v>
      </c>
      <c r="BB234" s="18">
        <v>6.6514699999999996E-2</v>
      </c>
      <c r="BC234" s="18">
        <v>7.0285200000000006E-2</v>
      </c>
      <c r="BD234" s="18">
        <v>7.2835899999999995E-2</v>
      </c>
      <c r="BE234" s="18">
        <v>7.4309399999999998E-2</v>
      </c>
      <c r="BF234" s="18">
        <v>7.57385E-2</v>
      </c>
      <c r="BG234" s="18">
        <v>7.57385E-2</v>
      </c>
      <c r="BH234" s="18">
        <v>7.5946100000000002E-2</v>
      </c>
      <c r="BI234" s="18">
        <v>7.57385E-2</v>
      </c>
      <c r="BJ234" s="18">
        <v>7.57385E-2</v>
      </c>
      <c r="BK234" s="18">
        <v>7.57385E-2</v>
      </c>
      <c r="BL234" s="18">
        <v>3.9240556896551697E-2</v>
      </c>
      <c r="BM234" s="18">
        <v>2.1718512033723401E-2</v>
      </c>
      <c r="BN234" s="18">
        <v>0.98549057538672702</v>
      </c>
      <c r="BO234" s="18">
        <v>0.99776917988363101</v>
      </c>
      <c r="BP234" s="18">
        <v>0.978457652704394</v>
      </c>
      <c r="BQ234" s="18">
        <v>0</v>
      </c>
      <c r="BR234" s="18">
        <v>1.5816844464254901E-67</v>
      </c>
      <c r="BS234" s="18">
        <v>0</v>
      </c>
      <c r="BT234" s="18">
        <v>1.26745679350332E-3</v>
      </c>
      <c r="BU234" s="18">
        <v>0.97119167417605901</v>
      </c>
      <c r="BV234" s="18">
        <v>0.97119167417605901</v>
      </c>
      <c r="BW234" s="18">
        <v>1.232454E-2</v>
      </c>
      <c r="BX234" s="18">
        <v>3.7142881956035701E-4</v>
      </c>
      <c r="BY234" s="18">
        <v>1.42697E-2</v>
      </c>
      <c r="BZ234" s="18">
        <v>6.4050599919126497E-4</v>
      </c>
      <c r="CA234" s="18">
        <v>1.6541360000000001E-2</v>
      </c>
      <c r="CB234" s="18">
        <v>1.03725912529126E-3</v>
      </c>
      <c r="CC234" s="18">
        <v>2.1579999999999998E-2</v>
      </c>
      <c r="CD234" s="18">
        <v>1.6551439408704E-3</v>
      </c>
      <c r="CE234" s="18">
        <v>2.7698400000000001E-2</v>
      </c>
      <c r="CF234" s="18">
        <v>2.3365246285883701E-3</v>
      </c>
      <c r="CG234" s="18">
        <v>3.4725579999999999E-2</v>
      </c>
      <c r="CH234" s="18">
        <v>2.2880004626310698E-3</v>
      </c>
      <c r="CI234" s="18">
        <v>4.1943460000000002E-2</v>
      </c>
      <c r="CJ234" s="18">
        <v>2.4533806274200502E-3</v>
      </c>
      <c r="CK234" s="18">
        <v>4.6351040000000003E-2</v>
      </c>
      <c r="CL234" s="18">
        <v>3.7940138366906401E-3</v>
      </c>
      <c r="CM234" s="18">
        <v>5.604464E-2</v>
      </c>
      <c r="CN234" s="18">
        <v>1.6928038894095201E-3</v>
      </c>
      <c r="CO234" s="18">
        <v>6.3354960000000002E-2</v>
      </c>
      <c r="CP234" s="18">
        <v>5.3465715877560301E-3</v>
      </c>
      <c r="CQ234" s="18">
        <v>7.4913679999999996E-2</v>
      </c>
      <c r="CR234" s="18">
        <v>1.3331233221273999E-3</v>
      </c>
      <c r="CS234" s="18">
        <v>7.57385E-2</v>
      </c>
      <c r="CT234" s="19">
        <v>0</v>
      </c>
    </row>
    <row r="235" spans="1:98" x14ac:dyDescent="0.25">
      <c r="A235" s="18">
        <v>86</v>
      </c>
      <c r="B235" s="18" t="s">
        <v>2176</v>
      </c>
      <c r="C235" s="18" t="s">
        <v>515</v>
      </c>
      <c r="D235" s="18" t="s">
        <v>420</v>
      </c>
      <c r="E235" s="18" t="s">
        <v>146</v>
      </c>
      <c r="F235" s="18">
        <v>0.50109000000000004</v>
      </c>
      <c r="G235" s="18">
        <v>0.50109000000000004</v>
      </c>
      <c r="H235" s="18">
        <v>0.50246299999999999</v>
      </c>
      <c r="I235" s="18">
        <v>0.50353499999999995</v>
      </c>
      <c r="J235" s="18">
        <v>0.50730799999999998</v>
      </c>
      <c r="K235" s="18">
        <v>0.50939000000000001</v>
      </c>
      <c r="L235" s="18">
        <v>0.52555799999999997</v>
      </c>
      <c r="M235" s="18">
        <v>0.59463999999999995</v>
      </c>
      <c r="N235" s="18">
        <v>0.61099000000000003</v>
      </c>
      <c r="O235" s="18">
        <v>0.61685999999999996</v>
      </c>
      <c r="P235" s="18">
        <v>0.61683500000000002</v>
      </c>
      <c r="Q235" s="18">
        <v>0.64018600000000003</v>
      </c>
      <c r="R235" s="18">
        <v>0.65662200000000004</v>
      </c>
      <c r="S235" s="18">
        <v>0.67703599999999997</v>
      </c>
      <c r="T235" s="18">
        <v>0.71344799999999997</v>
      </c>
      <c r="U235" s="18">
        <v>0.76530900000000002</v>
      </c>
      <c r="V235" s="18">
        <v>0.79194900000000001</v>
      </c>
      <c r="W235" s="18">
        <v>0.82648100000000002</v>
      </c>
      <c r="X235" s="18">
        <v>0.86767300000000003</v>
      </c>
      <c r="Y235" s="18">
        <v>0.90195599999999998</v>
      </c>
      <c r="Z235" s="18">
        <v>0.95092100000000002</v>
      </c>
      <c r="AA235" s="18">
        <v>0.99555099999999996</v>
      </c>
      <c r="AB235" s="18">
        <v>1.0418499999999999</v>
      </c>
      <c r="AC235" s="18">
        <v>1.0505599999999999</v>
      </c>
      <c r="AD235" s="18">
        <v>1.05409</v>
      </c>
      <c r="AE235" s="18">
        <v>1.02315</v>
      </c>
      <c r="AF235" s="18">
        <v>1.0130699999999999</v>
      </c>
      <c r="AG235" s="18">
        <v>1.01427</v>
      </c>
      <c r="AH235" s="18">
        <v>1.0560700000000001</v>
      </c>
      <c r="AI235" s="18">
        <v>1.0845899999999999</v>
      </c>
      <c r="AJ235" s="18">
        <v>1.10995</v>
      </c>
      <c r="AK235" s="18">
        <v>1.11494</v>
      </c>
      <c r="AL235" s="18">
        <v>1.1534500000000001</v>
      </c>
      <c r="AM235" s="18">
        <v>1.1578299999999999</v>
      </c>
      <c r="AN235" s="18">
        <v>1.1914100000000001</v>
      </c>
      <c r="AO235" s="18">
        <v>1.2053</v>
      </c>
      <c r="AP235" s="18">
        <v>1.2315700000000001</v>
      </c>
      <c r="AQ235" s="18">
        <v>1.2578800000000001</v>
      </c>
      <c r="AR235" s="18">
        <v>1.2601800000000001</v>
      </c>
      <c r="AS235" s="18">
        <v>1.2635099999999999</v>
      </c>
      <c r="AT235" s="18">
        <v>1.2735700000000001</v>
      </c>
      <c r="AU235" s="18">
        <v>1.2738499999999999</v>
      </c>
      <c r="AV235" s="18">
        <v>1.25685</v>
      </c>
      <c r="AW235" s="18">
        <v>1.3056700000000001</v>
      </c>
      <c r="AX235" s="18">
        <v>1.3982000000000001</v>
      </c>
      <c r="AY235" s="18">
        <v>1.49851</v>
      </c>
      <c r="AZ235" s="18">
        <v>1.58867</v>
      </c>
      <c r="BA235" s="18">
        <v>1.62751</v>
      </c>
      <c r="BB235" s="18">
        <v>1.6373200000000001</v>
      </c>
      <c r="BC235" s="18">
        <v>1.7310700000000001</v>
      </c>
      <c r="BD235" s="18">
        <v>1.7950900000000001</v>
      </c>
      <c r="BE235" s="18">
        <v>1.68692</v>
      </c>
      <c r="BF235" s="18">
        <v>1.6930000000000001</v>
      </c>
      <c r="BG235" s="18">
        <v>1.6930000000000001</v>
      </c>
      <c r="BH235" s="18">
        <v>1.69764</v>
      </c>
      <c r="BI235" s="18">
        <v>1.6930000000000001</v>
      </c>
      <c r="BJ235" s="18">
        <v>1.6930000000000001</v>
      </c>
      <c r="BK235" s="18">
        <v>1.6930000000000001</v>
      </c>
      <c r="BL235" s="18">
        <v>1.09131777586207</v>
      </c>
      <c r="BM235" s="18">
        <v>0.402519996900014</v>
      </c>
      <c r="BN235" s="18">
        <v>0.98665424283522096</v>
      </c>
      <c r="BO235" s="18">
        <v>0.99241508633833597</v>
      </c>
      <c r="BP235" s="18">
        <v>0.95539227379448899</v>
      </c>
      <c r="BQ235" s="18">
        <v>0</v>
      </c>
      <c r="BR235" s="19">
        <v>1.1229285511733701E-52</v>
      </c>
      <c r="BS235" s="18">
        <v>0</v>
      </c>
      <c r="BT235" s="18">
        <v>2.3518145282844499E-2</v>
      </c>
      <c r="BU235" s="18">
        <v>0.97348659490474099</v>
      </c>
      <c r="BV235" s="18">
        <v>0.97348659490474099</v>
      </c>
      <c r="BW235" s="18">
        <v>0.50309720000000002</v>
      </c>
      <c r="BX235" s="18">
        <v>2.5681909391631801E-3</v>
      </c>
      <c r="BY235" s="18">
        <v>0.57148759999999998</v>
      </c>
      <c r="BZ235" s="18">
        <v>5.0301013894354103E-2</v>
      </c>
      <c r="CA235" s="18">
        <v>0.66082540000000001</v>
      </c>
      <c r="CB235" s="18">
        <v>3.6778833176162602E-2</v>
      </c>
      <c r="CC235" s="18">
        <v>0.83067360000000001</v>
      </c>
      <c r="CD235" s="18">
        <v>5.5316904340355098E-2</v>
      </c>
      <c r="CE235" s="18">
        <v>1.0185944</v>
      </c>
      <c r="CF235" s="18">
        <v>4.4534389760049503E-2</v>
      </c>
      <c r="CG235" s="18">
        <v>1.03823</v>
      </c>
      <c r="CH235" s="18">
        <v>3.1233110635990099E-2</v>
      </c>
      <c r="CI235" s="18">
        <v>1.145516</v>
      </c>
      <c r="CJ235" s="18">
        <v>3.3617980010702597E-2</v>
      </c>
      <c r="CK235" s="18">
        <v>1.2436879999999999</v>
      </c>
      <c r="CL235" s="18">
        <v>2.49338879840269E-2</v>
      </c>
      <c r="CM235" s="18">
        <v>1.301628</v>
      </c>
      <c r="CN235" s="18">
        <v>5.6803228077284502E-2</v>
      </c>
      <c r="CO235" s="18">
        <v>1.6166160000000001</v>
      </c>
      <c r="CP235" s="18">
        <v>8.4227458586852794E-2</v>
      </c>
      <c r="CQ235" s="18">
        <v>1.71313</v>
      </c>
      <c r="CR235" s="18">
        <v>4.5974937737858899E-2</v>
      </c>
      <c r="CS235" s="18">
        <v>1.6930000000000001</v>
      </c>
      <c r="CT235" s="18">
        <v>0</v>
      </c>
    </row>
    <row r="236" spans="1:98" x14ac:dyDescent="0.25">
      <c r="A236" s="18">
        <v>87</v>
      </c>
      <c r="B236" s="18" t="s">
        <v>2176</v>
      </c>
      <c r="C236" s="18" t="s">
        <v>516</v>
      </c>
      <c r="D236" s="18" t="s">
        <v>412</v>
      </c>
      <c r="E236" s="18" t="s">
        <v>517</v>
      </c>
      <c r="F236" s="18">
        <v>8.1346200000000004E-4</v>
      </c>
      <c r="G236" s="18">
        <v>8.1346200000000004E-4</v>
      </c>
      <c r="H236" s="18">
        <v>8.1569100000000001E-4</v>
      </c>
      <c r="I236" s="18">
        <v>8.37147E-4</v>
      </c>
      <c r="J236" s="18">
        <v>8.55601E-4</v>
      </c>
      <c r="K236" s="18">
        <v>8.7812700000000003E-4</v>
      </c>
      <c r="L236" s="18">
        <v>9.0779900000000004E-4</v>
      </c>
      <c r="M236" s="18">
        <v>9.0412399999999997E-4</v>
      </c>
      <c r="N236" s="18">
        <v>9.2591099999999996E-4</v>
      </c>
      <c r="O236" s="18">
        <v>9.4067100000000002E-4</v>
      </c>
      <c r="P236" s="18">
        <v>9.2855499999999996E-4</v>
      </c>
      <c r="Q236" s="18">
        <v>9.5377199999999997E-4</v>
      </c>
      <c r="R236" s="18">
        <v>9.8757800000000002E-4</v>
      </c>
      <c r="S236" s="18">
        <v>1.0272599999999999E-3</v>
      </c>
      <c r="T236" s="18">
        <v>1.0740299999999999E-3</v>
      </c>
      <c r="U236" s="18">
        <v>1.1180599999999999E-3</v>
      </c>
      <c r="V236" s="18">
        <v>1.14422E-3</v>
      </c>
      <c r="W236" s="18">
        <v>1.5087799999999999E-3</v>
      </c>
      <c r="X236" s="18">
        <v>1.49296E-3</v>
      </c>
      <c r="Y236" s="18">
        <v>1.5503699999999999E-3</v>
      </c>
      <c r="Z236" s="18">
        <v>1.66624E-3</v>
      </c>
      <c r="AA236" s="18">
        <v>1.8063199999999999E-3</v>
      </c>
      <c r="AB236" s="18">
        <v>1.94093E-3</v>
      </c>
      <c r="AC236" s="18">
        <v>1.9104899999999999E-3</v>
      </c>
      <c r="AD236" s="18">
        <v>1.884E-3</v>
      </c>
      <c r="AE236" s="18">
        <v>1.8571099999999999E-3</v>
      </c>
      <c r="AF236" s="18">
        <v>1.8261200000000001E-3</v>
      </c>
      <c r="AG236" s="18">
        <v>1.8595899999999999E-3</v>
      </c>
      <c r="AH236" s="18">
        <v>1.98365E-3</v>
      </c>
      <c r="AI236" s="18">
        <v>2.1160699999999998E-3</v>
      </c>
      <c r="AJ236" s="18">
        <v>2.25136E-3</v>
      </c>
      <c r="AK236" s="18">
        <v>2.2638799999999998E-3</v>
      </c>
      <c r="AL236" s="18">
        <v>2.38281E-3</v>
      </c>
      <c r="AM236" s="18">
        <v>2.4186500000000001E-3</v>
      </c>
      <c r="AN236" s="18">
        <v>2.4474700000000002E-3</v>
      </c>
      <c r="AO236" s="18">
        <v>2.3770000000000002E-3</v>
      </c>
      <c r="AP236" s="18">
        <v>2.4385700000000001E-3</v>
      </c>
      <c r="AQ236" s="18">
        <v>2.8647500000000001E-3</v>
      </c>
      <c r="AR236" s="18">
        <v>2.9214900000000001E-3</v>
      </c>
      <c r="AS236" s="18">
        <v>3.0243599999999998E-3</v>
      </c>
      <c r="AT236" s="18">
        <v>3.0965900000000002E-3</v>
      </c>
      <c r="AU236" s="18">
        <v>3.1358200000000001E-3</v>
      </c>
      <c r="AV236" s="18">
        <v>3.1304800000000002E-3</v>
      </c>
      <c r="AW236" s="18">
        <v>3.137E-3</v>
      </c>
      <c r="AX236" s="18">
        <v>3.2349499999999999E-3</v>
      </c>
      <c r="AY236" s="18">
        <v>3.39128E-3</v>
      </c>
      <c r="AZ236" s="18">
        <v>3.5797099999999998E-3</v>
      </c>
      <c r="BA236" s="18">
        <v>3.63043E-3</v>
      </c>
      <c r="BB236" s="18">
        <v>3.7181800000000002E-3</v>
      </c>
      <c r="BC236" s="18">
        <v>3.8881200000000001E-3</v>
      </c>
      <c r="BD236" s="18">
        <v>3.8338299999999999E-3</v>
      </c>
      <c r="BE236" s="18">
        <v>3.6124400000000002E-3</v>
      </c>
      <c r="BF236" s="18">
        <v>3.6622899999999999E-3</v>
      </c>
      <c r="BG236" s="18">
        <v>3.6622899999999999E-3</v>
      </c>
      <c r="BH236" s="18">
        <v>3.6723200000000002E-3</v>
      </c>
      <c r="BI236" s="18">
        <v>3.6622899999999999E-3</v>
      </c>
      <c r="BJ236" s="18">
        <v>3.6622899999999999E-3</v>
      </c>
      <c r="BK236" s="18">
        <v>3.6622899999999999E-3</v>
      </c>
      <c r="BL236" s="18">
        <v>2.2084662068965499E-3</v>
      </c>
      <c r="BM236" s="18">
        <v>1.06156177385191E-3</v>
      </c>
      <c r="BN236" s="18">
        <v>0.98458630073446496</v>
      </c>
      <c r="BO236" s="18">
        <v>0.98964572760800995</v>
      </c>
      <c r="BP236" s="18">
        <v>0.93961069875087</v>
      </c>
      <c r="BQ236" s="18">
        <v>0</v>
      </c>
      <c r="BR236" s="19">
        <v>6.5968972863599197E-49</v>
      </c>
      <c r="BS236" s="18">
        <v>0</v>
      </c>
      <c r="BT236" s="19">
        <v>6.1894161063089597E-5</v>
      </c>
      <c r="BU236" s="18">
        <v>0.96941018359397502</v>
      </c>
      <c r="BV236" s="18">
        <v>0.96941018359397502</v>
      </c>
      <c r="BW236" s="18">
        <v>8.2707259999999997E-4</v>
      </c>
      <c r="BX236" s="19">
        <v>1.8810906578365599E-5</v>
      </c>
      <c r="BY236" s="18">
        <v>9.1132639999999998E-4</v>
      </c>
      <c r="BZ236" s="19">
        <v>2.3666080068317201E-5</v>
      </c>
      <c r="CA236" s="18">
        <v>9.9423900000000006E-4</v>
      </c>
      <c r="CB236" s="19">
        <v>5.7994234601380803E-5</v>
      </c>
      <c r="CC236" s="18">
        <v>1.3628780000000001E-3</v>
      </c>
      <c r="CD236" s="18">
        <v>2.1278460028864899E-4</v>
      </c>
      <c r="CE236" s="18">
        <v>1.841596E-3</v>
      </c>
      <c r="CF236" s="19">
        <v>1.10006646299212E-4</v>
      </c>
      <c r="CG236" s="18">
        <v>1.928508E-3</v>
      </c>
      <c r="CH236" s="19">
        <v>1.20986374935362E-4</v>
      </c>
      <c r="CI236" s="18">
        <v>2.3528339999999998E-3</v>
      </c>
      <c r="CJ236" s="19">
        <v>8.9994535556332605E-5</v>
      </c>
      <c r="CK236" s="18">
        <v>2.725234E-3</v>
      </c>
      <c r="CL236" s="18">
        <v>2.9618434433642798E-4</v>
      </c>
      <c r="CM236" s="18">
        <v>3.146968E-3</v>
      </c>
      <c r="CN236" s="19">
        <v>5.1899586414536998E-5</v>
      </c>
      <c r="CO236" s="18">
        <v>3.641544E-3</v>
      </c>
      <c r="CP236" s="18">
        <v>1.8251837888278501E-4</v>
      </c>
      <c r="CQ236" s="18">
        <v>3.6886340000000001E-3</v>
      </c>
      <c r="CR236" s="19">
        <v>8.4471242621379704E-5</v>
      </c>
      <c r="CS236" s="18">
        <v>3.6622899999999999E-3</v>
      </c>
      <c r="CT236" s="18">
        <v>0</v>
      </c>
    </row>
    <row r="237" spans="1:98" x14ac:dyDescent="0.25">
      <c r="A237" s="18">
        <v>88</v>
      </c>
      <c r="B237" s="18" t="s">
        <v>2176</v>
      </c>
      <c r="C237" s="18" t="s">
        <v>518</v>
      </c>
      <c r="D237" s="18" t="s">
        <v>416</v>
      </c>
      <c r="E237" s="18" t="s">
        <v>152</v>
      </c>
      <c r="F237" s="18">
        <v>6.2445199999999996</v>
      </c>
      <c r="G237" s="18">
        <v>6.2445199999999996</v>
      </c>
      <c r="H237" s="18">
        <v>6.2616300000000003</v>
      </c>
      <c r="I237" s="18">
        <v>6.6612</v>
      </c>
      <c r="J237" s="18">
        <v>6.8995100000000003</v>
      </c>
      <c r="K237" s="18">
        <v>7.2950999999999997</v>
      </c>
      <c r="L237" s="18">
        <v>7.7598399999999996</v>
      </c>
      <c r="M237" s="18">
        <v>7.97851</v>
      </c>
      <c r="N237" s="18">
        <v>7.4842599999999999</v>
      </c>
      <c r="O237" s="18">
        <v>7.8095600000000003</v>
      </c>
      <c r="P237" s="18">
        <v>8.0598399999999994</v>
      </c>
      <c r="Q237" s="18">
        <v>8.4255600000000008</v>
      </c>
      <c r="R237" s="18">
        <v>8.7070399999999992</v>
      </c>
      <c r="S237" s="18">
        <v>9.9795300000000005</v>
      </c>
      <c r="T237" s="18">
        <v>10.3406</v>
      </c>
      <c r="U237" s="18">
        <v>11.088200000000001</v>
      </c>
      <c r="V237" s="18">
        <v>11.779299999999999</v>
      </c>
      <c r="W237" s="18">
        <v>11.929</v>
      </c>
      <c r="X237" s="18">
        <v>12.273</v>
      </c>
      <c r="Y237" s="18">
        <v>13.137499999999999</v>
      </c>
      <c r="Z237" s="18">
        <v>13.875999999999999</v>
      </c>
      <c r="AA237" s="18">
        <v>14.5646</v>
      </c>
      <c r="AB237" s="18">
        <v>15.726800000000001</v>
      </c>
      <c r="AC237" s="18">
        <v>16.188300000000002</v>
      </c>
      <c r="AD237" s="18">
        <v>16.642600000000002</v>
      </c>
      <c r="AE237" s="18">
        <v>17.3748</v>
      </c>
      <c r="AF237" s="18">
        <v>17.549499999999998</v>
      </c>
      <c r="AG237" s="18">
        <v>18.357099999999999</v>
      </c>
      <c r="AH237" s="18">
        <v>19.057099999999998</v>
      </c>
      <c r="AI237" s="18">
        <v>20.046299999999999</v>
      </c>
      <c r="AJ237" s="18">
        <v>20.774699999999999</v>
      </c>
      <c r="AK237" s="18">
        <v>21.13</v>
      </c>
      <c r="AL237" s="18">
        <v>22.009599999999999</v>
      </c>
      <c r="AM237" s="18">
        <v>21.258400000000002</v>
      </c>
      <c r="AN237" s="18">
        <v>21.0532</v>
      </c>
      <c r="AO237" s="18">
        <v>22.156300000000002</v>
      </c>
      <c r="AP237" s="18">
        <v>23.607600000000001</v>
      </c>
      <c r="AQ237" s="18">
        <v>24.688300000000002</v>
      </c>
      <c r="AR237" s="18">
        <v>25.703600000000002</v>
      </c>
      <c r="AS237" s="18">
        <v>26.521599999999999</v>
      </c>
      <c r="AT237" s="18">
        <v>27.000900000000001</v>
      </c>
      <c r="AU237" s="18">
        <v>28.034800000000001</v>
      </c>
      <c r="AV237" s="18">
        <v>28.571899999999999</v>
      </c>
      <c r="AW237" s="18">
        <v>29.271000000000001</v>
      </c>
      <c r="AX237" s="18">
        <v>30.1815</v>
      </c>
      <c r="AY237" s="18">
        <v>32.154899999999998</v>
      </c>
      <c r="AZ237" s="18">
        <v>34.454500000000003</v>
      </c>
      <c r="BA237" s="18">
        <v>36.466700000000003</v>
      </c>
      <c r="BB237" s="18">
        <v>38.465499999999999</v>
      </c>
      <c r="BC237" s="18">
        <v>42.247</v>
      </c>
      <c r="BD237" s="18">
        <v>42.506799999999998</v>
      </c>
      <c r="BE237" s="18">
        <v>44.676099999999998</v>
      </c>
      <c r="BF237" s="18">
        <v>48.2607</v>
      </c>
      <c r="BG237" s="18">
        <v>48.2607</v>
      </c>
      <c r="BH237" s="18">
        <v>48.392899999999997</v>
      </c>
      <c r="BI237" s="18">
        <v>48.2607</v>
      </c>
      <c r="BJ237" s="18">
        <v>48.2607</v>
      </c>
      <c r="BK237" s="18">
        <v>48.2607</v>
      </c>
      <c r="BL237" s="18">
        <v>22.040907241379301</v>
      </c>
      <c r="BM237" s="18">
        <v>13.481054950323401</v>
      </c>
      <c r="BN237" s="18">
        <v>0.96367880483300306</v>
      </c>
      <c r="BO237" s="18">
        <v>0.99838459293481496</v>
      </c>
      <c r="BP237" s="18">
        <v>0.98452748925963196</v>
      </c>
      <c r="BQ237" s="18">
        <v>0</v>
      </c>
      <c r="BR237" s="18">
        <v>1.8945001283930199E-71</v>
      </c>
      <c r="BS237" s="18">
        <v>0</v>
      </c>
      <c r="BT237" s="18">
        <v>0.76931961672151505</v>
      </c>
      <c r="BU237" s="18">
        <v>0.92867683888436103</v>
      </c>
      <c r="BV237" s="18">
        <v>0.92867683888436103</v>
      </c>
      <c r="BW237" s="18">
        <v>6.4622760000000001</v>
      </c>
      <c r="BX237" s="18">
        <v>0.30242292279190802</v>
      </c>
      <c r="BY237" s="18">
        <v>7.6654540000000004</v>
      </c>
      <c r="BZ237" s="18">
        <v>0.27279693286398998</v>
      </c>
      <c r="CA237" s="18">
        <v>9.1025139999999993</v>
      </c>
      <c r="CB237" s="18">
        <v>1.0004810693761299</v>
      </c>
      <c r="CC237" s="18">
        <v>12.041399999999999</v>
      </c>
      <c r="CD237" s="18">
        <v>0.74916523210837804</v>
      </c>
      <c r="CE237" s="18">
        <v>15.399660000000001</v>
      </c>
      <c r="CF237" s="18">
        <v>1.15029762148759</v>
      </c>
      <c r="CG237" s="18">
        <v>18.476959999999998</v>
      </c>
      <c r="CH237" s="18">
        <v>1.1055197411172699</v>
      </c>
      <c r="CI237" s="18">
        <v>21.245180000000001</v>
      </c>
      <c r="CJ237" s="18">
        <v>0.46259779722778599</v>
      </c>
      <c r="CK237" s="18">
        <v>24.53548</v>
      </c>
      <c r="CL237" s="18">
        <v>1.72148117242101</v>
      </c>
      <c r="CM237" s="18">
        <v>28.612020000000001</v>
      </c>
      <c r="CN237" s="18">
        <v>1.20706486031199</v>
      </c>
      <c r="CO237" s="18">
        <v>36.757719999999999</v>
      </c>
      <c r="CP237" s="18">
        <v>3.8608345732496701</v>
      </c>
      <c r="CQ237" s="18">
        <v>46.419440000000002</v>
      </c>
      <c r="CR237" s="18">
        <v>2.6936502775973001</v>
      </c>
      <c r="CS237" s="18">
        <v>48.2607</v>
      </c>
      <c r="CT237" s="18">
        <v>0</v>
      </c>
    </row>
    <row r="238" spans="1:98" x14ac:dyDescent="0.25">
      <c r="A238" s="18">
        <v>89</v>
      </c>
      <c r="B238" s="18" t="s">
        <v>2176</v>
      </c>
      <c r="C238" s="18" t="s">
        <v>519</v>
      </c>
      <c r="D238" s="18" t="s">
        <v>412</v>
      </c>
      <c r="E238" s="18" t="s">
        <v>160</v>
      </c>
      <c r="F238" s="18">
        <v>5.47775E-2</v>
      </c>
      <c r="G238" s="18">
        <v>5.47775E-2</v>
      </c>
      <c r="H238" s="18">
        <v>5.49276E-2</v>
      </c>
      <c r="I238" s="18">
        <v>5.6394399999999997E-2</v>
      </c>
      <c r="J238" s="18">
        <v>5.79094E-2</v>
      </c>
      <c r="K238" s="18">
        <v>5.9403699999999997E-2</v>
      </c>
      <c r="L238" s="18">
        <v>6.2127099999999998E-2</v>
      </c>
      <c r="M238" s="18">
        <v>6.3514399999999999E-2</v>
      </c>
      <c r="N238" s="18">
        <v>6.4901E-2</v>
      </c>
      <c r="O238" s="18">
        <v>6.6666500000000004E-2</v>
      </c>
      <c r="P238" s="18">
        <v>6.6709500000000005E-2</v>
      </c>
      <c r="Q238" s="18">
        <v>7.0128599999999999E-2</v>
      </c>
      <c r="R238" s="18">
        <v>7.3116200000000006E-2</v>
      </c>
      <c r="S238" s="18">
        <v>7.7343700000000001E-2</v>
      </c>
      <c r="T238" s="18">
        <v>8.32508E-2</v>
      </c>
      <c r="U238" s="18">
        <v>8.8631600000000005E-2</v>
      </c>
      <c r="V238" s="18">
        <v>9.1162599999999996E-2</v>
      </c>
      <c r="W238" s="18">
        <v>9.7145999999999996E-2</v>
      </c>
      <c r="X238" s="18">
        <v>9.81379E-2</v>
      </c>
      <c r="Y238" s="18">
        <v>0.104659</v>
      </c>
      <c r="Z238" s="18">
        <v>0.114594</v>
      </c>
      <c r="AA238" s="18">
        <v>0.124094</v>
      </c>
      <c r="AB238" s="18">
        <v>0.131685</v>
      </c>
      <c r="AC238" s="18">
        <v>0.13059999999999999</v>
      </c>
      <c r="AD238" s="18">
        <v>0.13264100000000001</v>
      </c>
      <c r="AE238" s="18">
        <v>0.13214899999999999</v>
      </c>
      <c r="AF238" s="18">
        <v>0.131465</v>
      </c>
      <c r="AG238" s="18">
        <v>0.13444999999999999</v>
      </c>
      <c r="AH238" s="18">
        <v>0.14729</v>
      </c>
      <c r="AI238" s="18">
        <v>0.15486900000000001</v>
      </c>
      <c r="AJ238" s="18">
        <v>0.15997400000000001</v>
      </c>
      <c r="AK238" s="18">
        <v>0.16204499999999999</v>
      </c>
      <c r="AL238" s="18">
        <v>0.173822</v>
      </c>
      <c r="AM238" s="18">
        <v>0.17452699999999999</v>
      </c>
      <c r="AN238" s="18">
        <v>0.181116</v>
      </c>
      <c r="AO238" s="18">
        <v>0.17858299999999999</v>
      </c>
      <c r="AP238" s="18">
        <v>0.184726</v>
      </c>
      <c r="AQ238" s="18">
        <v>0.19667899999999999</v>
      </c>
      <c r="AR238" s="18">
        <v>0.20419300000000001</v>
      </c>
      <c r="AS238" s="18">
        <v>0.21159800000000001</v>
      </c>
      <c r="AT238" s="18">
        <v>0.21890100000000001</v>
      </c>
      <c r="AU238" s="18">
        <v>0.22719200000000001</v>
      </c>
      <c r="AV238" s="18">
        <v>0.23027900000000001</v>
      </c>
      <c r="AW238" s="18">
        <v>0.23883399999999999</v>
      </c>
      <c r="AX238" s="18">
        <v>0.25379600000000002</v>
      </c>
      <c r="AY238" s="18">
        <v>0.27751100000000001</v>
      </c>
      <c r="AZ238" s="18">
        <v>0.29555599999999999</v>
      </c>
      <c r="BA238" s="18">
        <v>0.30776399999999998</v>
      </c>
      <c r="BB238" s="18">
        <v>0.32109900000000002</v>
      </c>
      <c r="BC238" s="18">
        <v>0.34051100000000001</v>
      </c>
      <c r="BD238" s="18">
        <v>0.346526</v>
      </c>
      <c r="BE238" s="18">
        <v>0.33279399999999998</v>
      </c>
      <c r="BF238" s="18">
        <v>0.33303199999999999</v>
      </c>
      <c r="BG238" s="18">
        <v>0.33303199999999999</v>
      </c>
      <c r="BH238" s="18">
        <v>0.33394499999999999</v>
      </c>
      <c r="BI238" s="18">
        <v>0.33303199999999999</v>
      </c>
      <c r="BJ238" s="18">
        <v>0.33303199999999999</v>
      </c>
      <c r="BK238" s="18">
        <v>0.33303199999999999</v>
      </c>
      <c r="BL238" s="18">
        <v>0.17235608620689699</v>
      </c>
      <c r="BM238" s="18">
        <v>9.8322416083825206E-2</v>
      </c>
      <c r="BN238" s="18">
        <v>0.97307434206830101</v>
      </c>
      <c r="BO238" s="18">
        <v>0.99463057332259597</v>
      </c>
      <c r="BP238" s="18">
        <v>0.96874591421601297</v>
      </c>
      <c r="BQ238" s="18">
        <v>0</v>
      </c>
      <c r="BR238" s="19">
        <v>7.2827493321029997E-57</v>
      </c>
      <c r="BS238" s="18">
        <v>0</v>
      </c>
      <c r="BT238" s="18">
        <v>5.6656427143252103E-3</v>
      </c>
      <c r="BU238" s="18">
        <v>0.946873675191653</v>
      </c>
      <c r="BV238" s="18">
        <v>0.946873675191653</v>
      </c>
      <c r="BW238" s="18">
        <v>5.5757279999999999E-2</v>
      </c>
      <c r="BX238" s="18">
        <v>1.3825564172937001E-3</v>
      </c>
      <c r="BY238" s="18">
        <v>6.3322539999999997E-2</v>
      </c>
      <c r="BZ238" s="18">
        <v>2.7611953232250701E-3</v>
      </c>
      <c r="CA238" s="18">
        <v>7.4109759999999997E-2</v>
      </c>
      <c r="CB238" s="18">
        <v>6.4346255658740501E-3</v>
      </c>
      <c r="CC238" s="18">
        <v>9.5947420000000005E-2</v>
      </c>
      <c r="CD238" s="18">
        <v>6.29567604487397E-3</v>
      </c>
      <c r="CE238" s="18">
        <v>0.1267228</v>
      </c>
      <c r="CF238" s="18">
        <v>7.5614082484680104E-3</v>
      </c>
      <c r="CG238" s="18">
        <v>0.14004459999999999</v>
      </c>
      <c r="CH238" s="18">
        <v>1.04822259229612E-2</v>
      </c>
      <c r="CI238" s="18">
        <v>0.1702968</v>
      </c>
      <c r="CJ238" s="18">
        <v>8.9725848951124395E-3</v>
      </c>
      <c r="CK238" s="18">
        <v>0.19515579999999999</v>
      </c>
      <c r="CL238" s="18">
        <v>1.35810114755861E-2</v>
      </c>
      <c r="CM238" s="18">
        <v>0.23380039999999999</v>
      </c>
      <c r="CN238" s="18">
        <v>1.3259189994113499E-2</v>
      </c>
      <c r="CO238" s="18">
        <v>0.30848819999999999</v>
      </c>
      <c r="CP238" s="18">
        <v>2.4040825582745701E-2</v>
      </c>
      <c r="CQ238" s="18">
        <v>0.33586579999999999</v>
      </c>
      <c r="CR238" s="18">
        <v>5.9754944732632797E-3</v>
      </c>
      <c r="CS238" s="18">
        <v>0.33303199999999999</v>
      </c>
      <c r="CT238" s="18">
        <v>0</v>
      </c>
    </row>
    <row r="239" spans="1:98" x14ac:dyDescent="0.25">
      <c r="A239" s="18">
        <v>9</v>
      </c>
      <c r="B239" s="18" t="s">
        <v>2176</v>
      </c>
      <c r="C239" s="18" t="s">
        <v>428</v>
      </c>
      <c r="D239" s="18" t="s">
        <v>412</v>
      </c>
      <c r="E239" s="18" t="s">
        <v>429</v>
      </c>
      <c r="F239" s="18">
        <v>0</v>
      </c>
      <c r="G239" s="18">
        <v>0</v>
      </c>
      <c r="H239" s="18">
        <v>0</v>
      </c>
      <c r="I239" s="18">
        <v>0</v>
      </c>
      <c r="J239" s="18">
        <v>0</v>
      </c>
      <c r="K239" s="18">
        <v>0</v>
      </c>
      <c r="L239" s="18">
        <v>0</v>
      </c>
      <c r="M239" s="18">
        <v>0</v>
      </c>
      <c r="N239" s="18">
        <v>0</v>
      </c>
      <c r="O239" s="18">
        <v>0</v>
      </c>
      <c r="P239" s="18">
        <v>0</v>
      </c>
      <c r="Q239" s="18">
        <v>0</v>
      </c>
      <c r="R239" s="18">
        <v>0</v>
      </c>
      <c r="S239" s="18">
        <v>0</v>
      </c>
      <c r="T239" s="18">
        <v>0</v>
      </c>
      <c r="U239" s="18">
        <v>0</v>
      </c>
      <c r="V239" s="18">
        <v>0</v>
      </c>
      <c r="W239" s="18">
        <v>0</v>
      </c>
      <c r="X239" s="18">
        <v>0</v>
      </c>
      <c r="Y239" s="18">
        <v>0</v>
      </c>
      <c r="Z239" s="18">
        <v>0</v>
      </c>
      <c r="AA239" s="18">
        <v>0</v>
      </c>
      <c r="AB239" s="18">
        <v>0</v>
      </c>
      <c r="AC239" s="18">
        <v>0</v>
      </c>
      <c r="AD239" s="18">
        <v>0</v>
      </c>
      <c r="AE239" s="18">
        <v>0</v>
      </c>
      <c r="AF239" s="18">
        <v>0</v>
      </c>
      <c r="AG239" s="18">
        <v>0</v>
      </c>
      <c r="AH239" s="18">
        <v>0</v>
      </c>
      <c r="AI239" s="18">
        <v>0</v>
      </c>
      <c r="AJ239" s="18">
        <v>0</v>
      </c>
      <c r="AK239" s="18">
        <v>0</v>
      </c>
      <c r="AL239" s="18">
        <v>0</v>
      </c>
      <c r="AM239" s="18">
        <v>0</v>
      </c>
      <c r="AN239" s="18">
        <v>0</v>
      </c>
      <c r="AO239" s="18">
        <v>0</v>
      </c>
      <c r="AP239" s="18">
        <v>0</v>
      </c>
      <c r="AQ239" s="18">
        <v>0</v>
      </c>
      <c r="AR239" s="18">
        <v>0</v>
      </c>
      <c r="AS239" s="18">
        <v>0</v>
      </c>
      <c r="AT239" s="18">
        <v>0</v>
      </c>
      <c r="AU239" s="18">
        <v>0</v>
      </c>
      <c r="AV239" s="18">
        <v>0</v>
      </c>
      <c r="AW239" s="18">
        <v>0</v>
      </c>
      <c r="AX239" s="18">
        <v>0</v>
      </c>
      <c r="AY239" s="18">
        <v>0</v>
      </c>
      <c r="AZ239" s="18">
        <v>0</v>
      </c>
      <c r="BA239" s="18">
        <v>0</v>
      </c>
      <c r="BB239" s="18">
        <v>0</v>
      </c>
      <c r="BC239" s="18">
        <v>0</v>
      </c>
      <c r="BD239" s="18">
        <v>0</v>
      </c>
      <c r="BE239" s="18">
        <v>0</v>
      </c>
      <c r="BF239" s="18">
        <v>0</v>
      </c>
      <c r="BG239" s="18">
        <v>0</v>
      </c>
      <c r="BH239" s="18">
        <v>0</v>
      </c>
      <c r="BI239" s="18">
        <v>0</v>
      </c>
      <c r="BJ239" s="18">
        <v>0</v>
      </c>
      <c r="BK239" s="18">
        <v>0</v>
      </c>
      <c r="BL239" s="18">
        <v>0</v>
      </c>
      <c r="BM239" s="18">
        <v>0</v>
      </c>
      <c r="BN239" s="18" t="s">
        <v>1903</v>
      </c>
      <c r="BO239" s="18" t="s">
        <v>1903</v>
      </c>
      <c r="BP239" s="18" t="s">
        <v>1903</v>
      </c>
      <c r="BQ239" s="18" t="s">
        <v>1903</v>
      </c>
      <c r="BR239" s="18" t="s">
        <v>1903</v>
      </c>
      <c r="BS239" s="18" t="s">
        <v>1903</v>
      </c>
      <c r="BT239" s="18">
        <v>0</v>
      </c>
      <c r="BU239" s="18" t="s">
        <v>1903</v>
      </c>
      <c r="BV239" s="18" t="s">
        <v>1903</v>
      </c>
      <c r="BW239" s="18">
        <v>0</v>
      </c>
      <c r="BX239" s="18">
        <v>0</v>
      </c>
      <c r="BY239" s="18">
        <v>0</v>
      </c>
      <c r="BZ239" s="18">
        <v>0</v>
      </c>
      <c r="CA239" s="18">
        <v>0</v>
      </c>
      <c r="CB239" s="18">
        <v>0</v>
      </c>
      <c r="CC239" s="18">
        <v>0</v>
      </c>
      <c r="CD239" s="18">
        <v>0</v>
      </c>
      <c r="CE239" s="18">
        <v>0</v>
      </c>
      <c r="CF239" s="18">
        <v>0</v>
      </c>
      <c r="CG239" s="18">
        <v>0</v>
      </c>
      <c r="CH239" s="18">
        <v>0</v>
      </c>
      <c r="CI239" s="18">
        <v>0</v>
      </c>
      <c r="CJ239" s="18">
        <v>0</v>
      </c>
      <c r="CK239" s="18">
        <v>0</v>
      </c>
      <c r="CL239" s="18">
        <v>0</v>
      </c>
      <c r="CM239" s="18">
        <v>0</v>
      </c>
      <c r="CN239" s="18">
        <v>0</v>
      </c>
      <c r="CO239" s="18">
        <v>0</v>
      </c>
      <c r="CP239" s="18">
        <v>0</v>
      </c>
      <c r="CQ239" s="18">
        <v>0</v>
      </c>
      <c r="CR239" s="18">
        <v>0</v>
      </c>
      <c r="CS239" s="18">
        <v>0</v>
      </c>
      <c r="CT239" s="18">
        <v>0</v>
      </c>
    </row>
    <row r="240" spans="1:98" x14ac:dyDescent="0.25">
      <c r="A240" s="18">
        <v>90</v>
      </c>
      <c r="B240" s="18" t="s">
        <v>2176</v>
      </c>
      <c r="C240" s="18" t="s">
        <v>520</v>
      </c>
      <c r="D240" s="18" t="s">
        <v>424</v>
      </c>
      <c r="E240" s="18" t="s">
        <v>156</v>
      </c>
      <c r="F240" s="18">
        <v>0.70448299999999997</v>
      </c>
      <c r="G240" s="18">
        <v>0.70448299999999997</v>
      </c>
      <c r="H240" s="18">
        <v>0.70641299999999996</v>
      </c>
      <c r="I240" s="18">
        <v>0.72437200000000002</v>
      </c>
      <c r="J240" s="18">
        <v>0.74899099999999996</v>
      </c>
      <c r="K240" s="18">
        <v>0.77864599999999995</v>
      </c>
      <c r="L240" s="18">
        <v>0.82443900000000003</v>
      </c>
      <c r="M240" s="18">
        <v>0.80099600000000004</v>
      </c>
      <c r="N240" s="18">
        <v>0.84129799999999999</v>
      </c>
      <c r="O240" s="18">
        <v>0.888266</v>
      </c>
      <c r="P240" s="18">
        <v>0.94059800000000005</v>
      </c>
      <c r="Q240" s="18">
        <v>0.99709400000000004</v>
      </c>
      <c r="R240" s="18">
        <v>1.0561100000000001</v>
      </c>
      <c r="S240" s="18">
        <v>1.2488600000000001</v>
      </c>
      <c r="T240" s="18">
        <v>1.3607199999999999</v>
      </c>
      <c r="U240" s="18">
        <v>1.6022400000000001</v>
      </c>
      <c r="V240" s="18">
        <v>1.9351100000000001</v>
      </c>
      <c r="W240" s="18">
        <v>2.0486399999999998</v>
      </c>
      <c r="X240" s="18">
        <v>2.2640099999999999</v>
      </c>
      <c r="Y240" s="18">
        <v>2.4331499999999999</v>
      </c>
      <c r="Z240" s="18">
        <v>2.4687700000000001</v>
      </c>
      <c r="AA240" s="18">
        <v>2.6648800000000001</v>
      </c>
      <c r="AB240" s="18">
        <v>2.7693699999999999</v>
      </c>
      <c r="AC240" s="18">
        <v>2.9194399999999998</v>
      </c>
      <c r="AD240" s="18">
        <v>3.2278600000000002</v>
      </c>
      <c r="AE240" s="18">
        <v>3.52475</v>
      </c>
      <c r="AF240" s="18">
        <v>3.68377</v>
      </c>
      <c r="AG240" s="18">
        <v>3.9150800000000001</v>
      </c>
      <c r="AH240" s="18">
        <v>4.1885000000000003</v>
      </c>
      <c r="AI240" s="18">
        <v>3.76254</v>
      </c>
      <c r="AJ240" s="18">
        <v>3.73584</v>
      </c>
      <c r="AK240" s="18">
        <v>3.7977400000000001</v>
      </c>
      <c r="AL240" s="18">
        <v>3.8959199999999998</v>
      </c>
      <c r="AM240" s="18">
        <v>3.17727</v>
      </c>
      <c r="AN240" s="18">
        <v>3.2565300000000001</v>
      </c>
      <c r="AO240" s="18">
        <v>3.3639399999999999</v>
      </c>
      <c r="AP240" s="18">
        <v>3.51953</v>
      </c>
      <c r="AQ240" s="18">
        <v>3.7896399999999999</v>
      </c>
      <c r="AR240" s="18">
        <v>4.0629499999999998</v>
      </c>
      <c r="AS240" s="18">
        <v>4.0482300000000002</v>
      </c>
      <c r="AT240" s="18">
        <v>4.0708099999999998</v>
      </c>
      <c r="AU240" s="18">
        <v>4.1471600000000004</v>
      </c>
      <c r="AV240" s="18">
        <v>4.1489799999999999</v>
      </c>
      <c r="AW240" s="18">
        <v>4.3556100000000004</v>
      </c>
      <c r="AX240" s="18">
        <v>4.4144199999999998</v>
      </c>
      <c r="AY240" s="18">
        <v>4.6636499999999996</v>
      </c>
      <c r="AZ240" s="18">
        <v>4.9855900000000002</v>
      </c>
      <c r="BA240" s="18">
        <v>5.2524100000000002</v>
      </c>
      <c r="BB240" s="18">
        <v>5.5541400000000003</v>
      </c>
      <c r="BC240" s="18">
        <v>6.0542999999999996</v>
      </c>
      <c r="BD240" s="18">
        <v>6.1779700000000002</v>
      </c>
      <c r="BE240" s="18">
        <v>6.19123</v>
      </c>
      <c r="BF240" s="18">
        <v>6.2698499999999999</v>
      </c>
      <c r="BG240" s="18">
        <v>6.2698499999999999</v>
      </c>
      <c r="BH240" s="18">
        <v>6.2870200000000001</v>
      </c>
      <c r="BI240" s="18">
        <v>6.2698499999999999</v>
      </c>
      <c r="BJ240" s="18">
        <v>6.2698499999999999</v>
      </c>
      <c r="BK240" s="18">
        <v>6.2698499999999999</v>
      </c>
      <c r="BL240" s="18">
        <v>3.29368981034483</v>
      </c>
      <c r="BM240" s="18">
        <v>1.85681748371524</v>
      </c>
      <c r="BN240" s="18">
        <v>0.97621360373452004</v>
      </c>
      <c r="BO240" s="18">
        <v>0.97955295356860295</v>
      </c>
      <c r="BP240" s="18">
        <v>0.92868499295144102</v>
      </c>
      <c r="BQ240" s="18">
        <v>0</v>
      </c>
      <c r="BR240" s="18">
        <v>1.0866755578306999E-40</v>
      </c>
      <c r="BS240" s="18">
        <v>0</v>
      </c>
      <c r="BT240" s="18">
        <v>0.10734076658771299</v>
      </c>
      <c r="BU240" s="18">
        <v>0.95299300011633603</v>
      </c>
      <c r="BV240" s="18">
        <v>0.95299300011633603</v>
      </c>
      <c r="BW240" s="18">
        <v>0.71774839999999995</v>
      </c>
      <c r="BX240" s="18">
        <v>1.93675314586036E-2</v>
      </c>
      <c r="BY240" s="18">
        <v>0.82672900000000005</v>
      </c>
      <c r="BZ240" s="18">
        <v>4.1768601867910302E-2</v>
      </c>
      <c r="CA240" s="18">
        <v>1.1206764</v>
      </c>
      <c r="CB240" s="18">
        <v>0.177427185737699</v>
      </c>
      <c r="CC240" s="18">
        <v>2.0566300000000002</v>
      </c>
      <c r="CD240" s="18">
        <v>0.318620070538565</v>
      </c>
      <c r="CE240" s="18">
        <v>2.8100640000000001</v>
      </c>
      <c r="CF240" s="18">
        <v>0.28536494043592697</v>
      </c>
      <c r="CG240" s="18">
        <v>3.8149280000000001</v>
      </c>
      <c r="CH240" s="18">
        <v>0.25186139912658301</v>
      </c>
      <c r="CI240" s="18">
        <v>3.5726599999999999</v>
      </c>
      <c r="CJ240" s="18">
        <v>0.33092943938247599</v>
      </c>
      <c r="CK240" s="18">
        <v>3.7568579999999998</v>
      </c>
      <c r="CL240" s="18">
        <v>0.31239948330623102</v>
      </c>
      <c r="CM240" s="18">
        <v>4.2273959999999997</v>
      </c>
      <c r="CN240" s="18">
        <v>0.148763962806857</v>
      </c>
      <c r="CO240" s="18">
        <v>5.3020180000000003</v>
      </c>
      <c r="CP240" s="18">
        <v>0.53375908579620401</v>
      </c>
      <c r="CQ240" s="18">
        <v>6.2391839999999998</v>
      </c>
      <c r="CR240" s="18">
        <v>5.0536694391303399E-2</v>
      </c>
      <c r="CS240" s="18">
        <v>6.2698499999999999</v>
      </c>
      <c r="CT240" s="18">
        <v>0</v>
      </c>
    </row>
    <row r="241" spans="1:98" x14ac:dyDescent="0.25">
      <c r="A241" s="18">
        <v>91</v>
      </c>
      <c r="B241" s="18" t="s">
        <v>2176</v>
      </c>
      <c r="C241" s="18" t="s">
        <v>521</v>
      </c>
      <c r="D241" s="18" t="s">
        <v>424</v>
      </c>
      <c r="E241" s="18" t="s">
        <v>158</v>
      </c>
      <c r="F241" s="18">
        <v>0.23996500000000001</v>
      </c>
      <c r="G241" s="18">
        <v>0.23996500000000001</v>
      </c>
      <c r="H241" s="18">
        <v>0.240622</v>
      </c>
      <c r="I241" s="18">
        <v>0.256685</v>
      </c>
      <c r="J241" s="18">
        <v>0.26678800000000003</v>
      </c>
      <c r="K241" s="18">
        <v>0.27326099999999998</v>
      </c>
      <c r="L241" s="18">
        <v>0.29326099999999999</v>
      </c>
      <c r="M241" s="18">
        <v>0.30725400000000003</v>
      </c>
      <c r="N241" s="18">
        <v>0.32194800000000001</v>
      </c>
      <c r="O241" s="18">
        <v>0.330619</v>
      </c>
      <c r="P241" s="18">
        <v>0.35165099999999999</v>
      </c>
      <c r="Q241" s="18">
        <v>0.36478699999999997</v>
      </c>
      <c r="R241" s="18">
        <v>0.382992</v>
      </c>
      <c r="S241" s="18">
        <v>0.37219600000000003</v>
      </c>
      <c r="T241" s="18">
        <v>0.41224899999999998</v>
      </c>
      <c r="U241" s="18">
        <v>0.44920300000000002</v>
      </c>
      <c r="V241" s="18">
        <v>0.56558600000000003</v>
      </c>
      <c r="W241" s="18">
        <v>0.617448</v>
      </c>
      <c r="X241" s="18">
        <v>0.67296</v>
      </c>
      <c r="Y241" s="18">
        <v>0.73013799999999995</v>
      </c>
      <c r="Z241" s="18">
        <v>0.79067399999999999</v>
      </c>
      <c r="AA241" s="18">
        <v>0.90503100000000003</v>
      </c>
      <c r="AB241" s="18">
        <v>0.97678799999999999</v>
      </c>
      <c r="AC241" s="18">
        <v>0.89318799999999998</v>
      </c>
      <c r="AD241" s="18">
        <v>0.95501000000000003</v>
      </c>
      <c r="AE241" s="18">
        <v>0.98552499999999998</v>
      </c>
      <c r="AF241" s="18">
        <v>1.0471699999999999</v>
      </c>
      <c r="AG241" s="18">
        <v>1.0808899999999999</v>
      </c>
      <c r="AH241" s="18">
        <v>1.0661099999999999</v>
      </c>
      <c r="AI241" s="18">
        <v>1.1057300000000001</v>
      </c>
      <c r="AJ241" s="18">
        <v>1.1204499999999999</v>
      </c>
      <c r="AK241" s="18">
        <v>1.17452</v>
      </c>
      <c r="AL241" s="18">
        <v>0.88637999999999995</v>
      </c>
      <c r="AM241" s="18">
        <v>0.89706900000000001</v>
      </c>
      <c r="AN241" s="18">
        <v>0.93692600000000004</v>
      </c>
      <c r="AO241" s="18">
        <v>0.978186</v>
      </c>
      <c r="AP241" s="18">
        <v>1.0337400000000001</v>
      </c>
      <c r="AQ241" s="18">
        <v>1.1102399999999999</v>
      </c>
      <c r="AR241" s="18">
        <v>1.1708499999999999</v>
      </c>
      <c r="AS241" s="18">
        <v>0.886683</v>
      </c>
      <c r="AT241" s="18">
        <v>0.91648700000000005</v>
      </c>
      <c r="AU241" s="18">
        <v>1.0927</v>
      </c>
      <c r="AV241" s="18">
        <v>1.23969</v>
      </c>
      <c r="AW241" s="18">
        <v>1.1611</v>
      </c>
      <c r="AX241" s="18">
        <v>1.1872499999999999</v>
      </c>
      <c r="AY241" s="18">
        <v>1.0676699999999999</v>
      </c>
      <c r="AZ241" s="18">
        <v>1.3529100000000001</v>
      </c>
      <c r="BA241" s="18">
        <v>1.4459299999999999</v>
      </c>
      <c r="BB241" s="18">
        <v>1.63367</v>
      </c>
      <c r="BC241" s="18">
        <v>1.76362</v>
      </c>
      <c r="BD241" s="18">
        <v>2.01376</v>
      </c>
      <c r="BE241" s="18">
        <v>1.8890899999999999</v>
      </c>
      <c r="BF241" s="18">
        <v>2.0495100000000002</v>
      </c>
      <c r="BG241" s="18">
        <v>2.0495100000000002</v>
      </c>
      <c r="BH241" s="18">
        <v>2.0551300000000001</v>
      </c>
      <c r="BI241" s="18">
        <v>2.0495100000000002</v>
      </c>
      <c r="BJ241" s="18">
        <v>2.0495100000000002</v>
      </c>
      <c r="BK241" s="18">
        <v>2.0495100000000002</v>
      </c>
      <c r="BL241" s="18">
        <v>0.97857405172413803</v>
      </c>
      <c r="BM241" s="18">
        <v>0.56317173206320204</v>
      </c>
      <c r="BN241" s="18">
        <v>0.94318787045851005</v>
      </c>
      <c r="BO241" s="18">
        <v>0.95179782496023202</v>
      </c>
      <c r="BP241" s="18">
        <v>0.86920059471010702</v>
      </c>
      <c r="BQ241" s="18">
        <v>0</v>
      </c>
      <c r="BR241" s="18">
        <v>2.0166444980355101E-30</v>
      </c>
      <c r="BS241" s="18">
        <v>0</v>
      </c>
      <c r="BT241" s="18">
        <v>3.1454998954135498E-2</v>
      </c>
      <c r="BU241" s="18">
        <v>0.88960335898005705</v>
      </c>
      <c r="BV241" s="18">
        <v>0.88960335898005705</v>
      </c>
      <c r="BW241" s="18">
        <v>0.248805</v>
      </c>
      <c r="BX241" s="18">
        <v>1.2336281631837E-2</v>
      </c>
      <c r="BY241" s="18">
        <v>0.3052686</v>
      </c>
      <c r="BZ241" s="18">
        <v>2.28771495886179E-2</v>
      </c>
      <c r="CA241" s="18">
        <v>0.37677500000000003</v>
      </c>
      <c r="CB241" s="18">
        <v>2.2874388112034801E-2</v>
      </c>
      <c r="CC241" s="18">
        <v>0.60706700000000002</v>
      </c>
      <c r="CD241" s="18">
        <v>0.10751492862388901</v>
      </c>
      <c r="CE241" s="18">
        <v>0.9041382</v>
      </c>
      <c r="CF241" s="18">
        <v>7.2216276089258402E-2</v>
      </c>
      <c r="CG241" s="18">
        <v>1.0570850000000001</v>
      </c>
      <c r="CH241" s="18">
        <v>4.5369608495114899E-2</v>
      </c>
      <c r="CI241" s="18">
        <v>1.003069</v>
      </c>
      <c r="CJ241" s="18">
        <v>0.13453713588819999</v>
      </c>
      <c r="CK241" s="18">
        <v>1.0359398</v>
      </c>
      <c r="CL241" s="18">
        <v>0.111062161271065</v>
      </c>
      <c r="CM241" s="18">
        <v>1.1194454</v>
      </c>
      <c r="CN241" s="18">
        <v>0.12519860408886399</v>
      </c>
      <c r="CO241" s="18">
        <v>1.4527600000000001</v>
      </c>
      <c r="CP241" s="18">
        <v>0.26817594373843501</v>
      </c>
      <c r="CQ241" s="18">
        <v>2.0114000000000001</v>
      </c>
      <c r="CR241" s="18">
        <v>7.0324893885451503E-2</v>
      </c>
      <c r="CS241" s="18">
        <v>2.0495100000000002</v>
      </c>
      <c r="CT241" s="18">
        <v>0</v>
      </c>
    </row>
    <row r="242" spans="1:98" x14ac:dyDescent="0.25">
      <c r="A242" s="18">
        <v>92</v>
      </c>
      <c r="B242" s="18" t="s">
        <v>2176</v>
      </c>
      <c r="C242" s="18" t="s">
        <v>522</v>
      </c>
      <c r="D242" s="18" t="s">
        <v>412</v>
      </c>
      <c r="E242" s="18" t="s">
        <v>150</v>
      </c>
      <c r="F242" s="18">
        <v>1.12885E-2</v>
      </c>
      <c r="G242" s="18">
        <v>1.12885E-2</v>
      </c>
      <c r="H242" s="18">
        <v>1.13194E-2</v>
      </c>
      <c r="I242" s="18">
        <v>1.15333E-2</v>
      </c>
      <c r="J242" s="18">
        <v>1.21624E-2</v>
      </c>
      <c r="K242" s="18">
        <v>1.30118E-2</v>
      </c>
      <c r="L242" s="18">
        <v>1.4118199999999999E-2</v>
      </c>
      <c r="M242" s="18">
        <v>1.5086E-2</v>
      </c>
      <c r="N242" s="18">
        <v>1.6135400000000001E-2</v>
      </c>
      <c r="O242" s="18">
        <v>1.6190699999999999E-2</v>
      </c>
      <c r="P242" s="18">
        <v>1.50882E-2</v>
      </c>
      <c r="Q242" s="18">
        <v>1.4689900000000001E-2</v>
      </c>
      <c r="R242" s="18">
        <v>1.6856099999999999E-2</v>
      </c>
      <c r="S242" s="18">
        <v>1.8413800000000001E-2</v>
      </c>
      <c r="T242" s="18">
        <v>1.99445E-2</v>
      </c>
      <c r="U242" s="18">
        <v>2.23328E-2</v>
      </c>
      <c r="V242" s="18">
        <v>2.4384699999999999E-2</v>
      </c>
      <c r="W242" s="18">
        <v>2.40076E-2</v>
      </c>
      <c r="X242" s="18">
        <v>2.5468000000000001E-2</v>
      </c>
      <c r="Y242" s="18">
        <v>2.8008100000000001E-2</v>
      </c>
      <c r="Z242" s="18">
        <v>2.93589E-2</v>
      </c>
      <c r="AA242" s="18">
        <v>3.0807500000000002E-2</v>
      </c>
      <c r="AB242" s="18">
        <v>3.2666199999999999E-2</v>
      </c>
      <c r="AC242" s="18">
        <v>3.3382799999999997E-2</v>
      </c>
      <c r="AD242" s="18">
        <v>3.27473E-2</v>
      </c>
      <c r="AE242" s="18">
        <v>3.1604300000000002E-2</v>
      </c>
      <c r="AF242" s="18">
        <v>3.2314000000000002E-2</v>
      </c>
      <c r="AG242" s="18">
        <v>3.28957E-2</v>
      </c>
      <c r="AH242" s="18">
        <v>3.6325400000000001E-2</v>
      </c>
      <c r="AI242" s="18">
        <v>4.0504499999999999E-2</v>
      </c>
      <c r="AJ242" s="18">
        <v>4.20588E-2</v>
      </c>
      <c r="AK242" s="18">
        <v>4.1310199999999998E-2</v>
      </c>
      <c r="AL242" s="18">
        <v>4.34055E-2</v>
      </c>
      <c r="AM242" s="18">
        <v>4.44325E-2</v>
      </c>
      <c r="AN242" s="18">
        <v>4.5066599999999998E-2</v>
      </c>
      <c r="AO242" s="18">
        <v>4.3570600000000001E-2</v>
      </c>
      <c r="AP242" s="18">
        <v>4.4337300000000003E-2</v>
      </c>
      <c r="AQ242" s="18">
        <v>4.60869E-2</v>
      </c>
      <c r="AR242" s="18">
        <v>4.7177999999999998E-2</v>
      </c>
      <c r="AS242" s="18">
        <v>4.7897500000000003E-2</v>
      </c>
      <c r="AT242" s="18">
        <v>5.01669E-2</v>
      </c>
      <c r="AU242" s="18">
        <v>5.1426199999999998E-2</v>
      </c>
      <c r="AV242" s="18">
        <v>5.18109E-2</v>
      </c>
      <c r="AW242" s="18">
        <v>5.0551199999999998E-2</v>
      </c>
      <c r="AX242" s="18">
        <v>5.2760899999999999E-2</v>
      </c>
      <c r="AY242" s="18">
        <v>5.6497899999999997E-2</v>
      </c>
      <c r="AZ242" s="18">
        <v>6.0341699999999998E-2</v>
      </c>
      <c r="BA242" s="18">
        <v>6.5119499999999997E-2</v>
      </c>
      <c r="BB242" s="18">
        <v>6.6506899999999994E-2</v>
      </c>
      <c r="BC242" s="18">
        <v>7.2213399999999997E-2</v>
      </c>
      <c r="BD242" s="18">
        <v>6.9647799999999996E-2</v>
      </c>
      <c r="BE242" s="18">
        <v>6.4477300000000001E-2</v>
      </c>
      <c r="BF242" s="18">
        <v>6.6512799999999997E-2</v>
      </c>
      <c r="BG242" s="18">
        <v>6.6512799999999997E-2</v>
      </c>
      <c r="BH242" s="18">
        <v>6.6695099999999993E-2</v>
      </c>
      <c r="BI242" s="18">
        <v>6.6512799999999997E-2</v>
      </c>
      <c r="BJ242" s="18">
        <v>6.6512799999999997E-2</v>
      </c>
      <c r="BK242" s="18">
        <v>6.6512799999999997E-2</v>
      </c>
      <c r="BL242" s="18">
        <v>3.8449277586206899E-2</v>
      </c>
      <c r="BM242" s="18">
        <v>1.92406288748397E-2</v>
      </c>
      <c r="BN242" s="18">
        <v>0.98853574529976596</v>
      </c>
      <c r="BO242" s="18">
        <v>0.99192275589738899</v>
      </c>
      <c r="BP242" s="18">
        <v>0.94568053530610796</v>
      </c>
      <c r="BQ242" s="18">
        <v>0</v>
      </c>
      <c r="BR242" s="19">
        <v>6.4909273554983701E-52</v>
      </c>
      <c r="BS242" s="18">
        <v>0</v>
      </c>
      <c r="BT242" s="18">
        <v>1.1263212064351301E-3</v>
      </c>
      <c r="BU242" s="18">
        <v>0.977202919735362</v>
      </c>
      <c r="BV242" s="18">
        <v>0.977202919735362</v>
      </c>
      <c r="BW242" s="18">
        <v>1.151842E-2</v>
      </c>
      <c r="BX242" s="18">
        <v>3.7425493583919501E-4</v>
      </c>
      <c r="BY242" s="18">
        <v>1.490842E-2</v>
      </c>
      <c r="BZ242" s="18">
        <v>1.3604109349751601E-3</v>
      </c>
      <c r="CA242" s="18">
        <v>1.69985E-2</v>
      </c>
      <c r="CB242" s="18">
        <v>2.2181719894994599E-3</v>
      </c>
      <c r="CC242" s="18">
        <v>2.484024E-2</v>
      </c>
      <c r="CD242" s="18">
        <v>2.09865915598508E-3</v>
      </c>
      <c r="CE242" s="18">
        <v>3.1792540000000001E-2</v>
      </c>
      <c r="CF242" s="18">
        <v>1.66558418970642E-3</v>
      </c>
      <c r="CG242" s="18">
        <v>3.4728780000000001E-2</v>
      </c>
      <c r="CH242" s="18">
        <v>3.70343951442439E-3</v>
      </c>
      <c r="CI242" s="18">
        <v>4.3254720000000003E-2</v>
      </c>
      <c r="CJ242" s="18">
        <v>1.5735463250251E-3</v>
      </c>
      <c r="CK242" s="18">
        <v>4.5814059999999997E-2</v>
      </c>
      <c r="CL242" s="18">
        <v>1.8363979070452E-3</v>
      </c>
      <c r="CM242" s="18">
        <v>5.1343220000000002E-2</v>
      </c>
      <c r="CN242" s="18">
        <v>1.03034596956556E-3</v>
      </c>
      <c r="CO242" s="18">
        <v>6.4135880000000006E-2</v>
      </c>
      <c r="CP242" s="18">
        <v>6.0118656390508304E-3</v>
      </c>
      <c r="CQ242" s="18">
        <v>6.6769159999999994E-2</v>
      </c>
      <c r="CR242" s="18">
        <v>1.8490616736604501E-3</v>
      </c>
      <c r="CS242" s="18">
        <v>6.6512799999999997E-2</v>
      </c>
      <c r="CT242" s="18">
        <v>0</v>
      </c>
    </row>
    <row r="243" spans="1:98" x14ac:dyDescent="0.25">
      <c r="A243" s="18">
        <v>93</v>
      </c>
      <c r="B243" s="18" t="s">
        <v>2176</v>
      </c>
      <c r="C243" s="18" t="s">
        <v>523</v>
      </c>
      <c r="D243" s="18" t="s">
        <v>412</v>
      </c>
      <c r="E243" s="18" t="s">
        <v>162</v>
      </c>
      <c r="F243" s="18">
        <v>6.8932599999999997E-2</v>
      </c>
      <c r="G243" s="18">
        <v>6.8932599999999997E-2</v>
      </c>
      <c r="H243" s="18">
        <v>6.91214E-2</v>
      </c>
      <c r="I243" s="18">
        <v>7.5226500000000002E-2</v>
      </c>
      <c r="J243" s="18">
        <v>7.2360599999999997E-2</v>
      </c>
      <c r="K243" s="18">
        <v>7.7099399999999998E-2</v>
      </c>
      <c r="L243" s="18">
        <v>8.2286799999999993E-2</v>
      </c>
      <c r="M243" s="18">
        <v>8.34593E-2</v>
      </c>
      <c r="N243" s="18">
        <v>8.7730000000000002E-2</v>
      </c>
      <c r="O243" s="18">
        <v>8.9197799999999994E-2</v>
      </c>
      <c r="P243" s="18">
        <v>9.1202900000000003E-2</v>
      </c>
      <c r="Q243" s="18">
        <v>9.7905599999999995E-2</v>
      </c>
      <c r="R243" s="18">
        <v>0.10337399999999999</v>
      </c>
      <c r="S243" s="18">
        <v>9.8329100000000003E-2</v>
      </c>
      <c r="T243" s="18">
        <v>0.10784299999999999</v>
      </c>
      <c r="U243" s="18">
        <v>0.11897199999999999</v>
      </c>
      <c r="V243" s="18">
        <v>0.131879</v>
      </c>
      <c r="W243" s="18">
        <v>0.135043</v>
      </c>
      <c r="X243" s="18">
        <v>0.14086099999999999</v>
      </c>
      <c r="Y243" s="18">
        <v>0.148507</v>
      </c>
      <c r="Z243" s="18">
        <v>0.15328900000000001</v>
      </c>
      <c r="AA243" s="18">
        <v>0.16772300000000001</v>
      </c>
      <c r="AB243" s="18">
        <v>0.18140800000000001</v>
      </c>
      <c r="AC243" s="18">
        <v>0.18837799999999999</v>
      </c>
      <c r="AD243" s="18">
        <v>0.19531899999999999</v>
      </c>
      <c r="AE243" s="18">
        <v>0.20380499999999999</v>
      </c>
      <c r="AF243" s="18">
        <v>0.20536799999999999</v>
      </c>
      <c r="AG243" s="18">
        <v>0.19853100000000001</v>
      </c>
      <c r="AH243" s="18">
        <v>0.21343400000000001</v>
      </c>
      <c r="AI243" s="18">
        <v>0.22628499999999999</v>
      </c>
      <c r="AJ243" s="18">
        <v>0.240894</v>
      </c>
      <c r="AK243" s="18">
        <v>0.240734</v>
      </c>
      <c r="AL243" s="18">
        <v>0.25510100000000002</v>
      </c>
      <c r="AM243" s="18">
        <v>0.26756400000000002</v>
      </c>
      <c r="AN243" s="18">
        <v>0.28804600000000002</v>
      </c>
      <c r="AO243" s="18">
        <v>0.29984300000000003</v>
      </c>
      <c r="AP243" s="18">
        <v>0.32172099999999998</v>
      </c>
      <c r="AQ243" s="18">
        <v>0.36598000000000003</v>
      </c>
      <c r="AR243" s="18">
        <v>0.38432699999999997</v>
      </c>
      <c r="AS243" s="18">
        <v>0.39600299999999999</v>
      </c>
      <c r="AT243" s="18">
        <v>0.406389</v>
      </c>
      <c r="AU243" s="18">
        <v>0.41380600000000001</v>
      </c>
      <c r="AV243" s="18">
        <v>0.43382199999999999</v>
      </c>
      <c r="AW243" s="18">
        <v>0.44037500000000002</v>
      </c>
      <c r="AX243" s="18">
        <v>0.43955899999999998</v>
      </c>
      <c r="AY243" s="18">
        <v>0.45300699999999999</v>
      </c>
      <c r="AZ243" s="18">
        <v>0.47026099999999998</v>
      </c>
      <c r="BA243" s="18">
        <v>0.48116500000000001</v>
      </c>
      <c r="BB243" s="18">
        <v>0.50400500000000004</v>
      </c>
      <c r="BC243" s="18">
        <v>0.53345299999999995</v>
      </c>
      <c r="BD243" s="18">
        <v>0.57533199999999995</v>
      </c>
      <c r="BE243" s="18">
        <v>0.56261399999999995</v>
      </c>
      <c r="BF243" s="18">
        <v>0.58728800000000003</v>
      </c>
      <c r="BG243" s="18">
        <v>0.58728800000000003</v>
      </c>
      <c r="BH243" s="18">
        <v>0.588897</v>
      </c>
      <c r="BI243" s="18">
        <v>0.58728800000000003</v>
      </c>
      <c r="BJ243" s="18">
        <v>0.58728800000000003</v>
      </c>
      <c r="BK243" s="18">
        <v>0.58728800000000003</v>
      </c>
      <c r="BL243" s="18">
        <v>0.27898519999999999</v>
      </c>
      <c r="BM243" s="18">
        <v>0.180662382468461</v>
      </c>
      <c r="BN243" s="18">
        <v>0.974371317857193</v>
      </c>
      <c r="BO243" s="18">
        <v>0.99863075815528801</v>
      </c>
      <c r="BP243" s="18">
        <v>0.98452748925963196</v>
      </c>
      <c r="BQ243" s="18">
        <v>0</v>
      </c>
      <c r="BR243" s="18">
        <v>1.8554031249000599E-73</v>
      </c>
      <c r="BS243" s="18">
        <v>0</v>
      </c>
      <c r="BT243" s="18">
        <v>1.04242026331169E-2</v>
      </c>
      <c r="BU243" s="18">
        <v>0.94939946506275696</v>
      </c>
      <c r="BV243" s="18">
        <v>0.94939946506275696</v>
      </c>
      <c r="BW243" s="18">
        <v>7.0914740000000004E-2</v>
      </c>
      <c r="BX243" s="18">
        <v>2.81760588762872E-3</v>
      </c>
      <c r="BY243" s="18">
        <v>8.395466E-2</v>
      </c>
      <c r="BZ243" s="18">
        <v>4.7897139098280203E-3</v>
      </c>
      <c r="CA243" s="18">
        <v>9.9730920000000001E-2</v>
      </c>
      <c r="CB243" s="18">
        <v>6.2670146670484204E-3</v>
      </c>
      <c r="CC243" s="18">
        <v>0.13505239999999999</v>
      </c>
      <c r="CD243" s="18">
        <v>1.09933606690584E-2</v>
      </c>
      <c r="CE243" s="18">
        <v>0.1772234</v>
      </c>
      <c r="CF243" s="18">
        <v>1.6826317342187501E-2</v>
      </c>
      <c r="CG243" s="18">
        <v>0.20948459999999999</v>
      </c>
      <c r="CH243" s="18">
        <v>1.08055171694834E-2</v>
      </c>
      <c r="CI243" s="18">
        <v>0.25846780000000003</v>
      </c>
      <c r="CJ243" s="18">
        <v>1.9951642919819899E-2</v>
      </c>
      <c r="CK243" s="18">
        <v>0.35357480000000002</v>
      </c>
      <c r="CL243" s="18">
        <v>4.1235633415772799E-2</v>
      </c>
      <c r="CM243" s="18">
        <v>0.42679020000000001</v>
      </c>
      <c r="CN243" s="18">
        <v>1.56671125833703E-2</v>
      </c>
      <c r="CO243" s="18">
        <v>0.48837819999999998</v>
      </c>
      <c r="CP243" s="18">
        <v>3.1254277518445402E-2</v>
      </c>
      <c r="CQ243" s="18">
        <v>0.58028380000000002</v>
      </c>
      <c r="CR243" s="18">
        <v>1.1281035023436499E-2</v>
      </c>
      <c r="CS243" s="18">
        <v>0.58728800000000003</v>
      </c>
      <c r="CT243" s="18">
        <v>0</v>
      </c>
    </row>
    <row r="244" spans="1:98" x14ac:dyDescent="0.25">
      <c r="A244" s="18">
        <v>94</v>
      </c>
      <c r="B244" s="18" t="s">
        <v>2176</v>
      </c>
      <c r="C244" s="18" t="s">
        <v>524</v>
      </c>
      <c r="D244" s="18" t="s">
        <v>412</v>
      </c>
      <c r="E244" s="18" t="s">
        <v>164</v>
      </c>
      <c r="F244" s="18">
        <v>2.3571200000000001</v>
      </c>
      <c r="G244" s="18">
        <v>2.3571200000000001</v>
      </c>
      <c r="H244" s="18">
        <v>2.3635799999999998</v>
      </c>
      <c r="I244" s="18">
        <v>2.4282699999999999</v>
      </c>
      <c r="J244" s="18">
        <v>2.54054</v>
      </c>
      <c r="K244" s="18">
        <v>2.6747000000000001</v>
      </c>
      <c r="L244" s="18">
        <v>2.7719800000000001</v>
      </c>
      <c r="M244" s="18">
        <v>2.8573599999999999</v>
      </c>
      <c r="N244" s="18">
        <v>2.9534199999999999</v>
      </c>
      <c r="O244" s="18">
        <v>3.06691</v>
      </c>
      <c r="P244" s="18">
        <v>3.1688000000000001</v>
      </c>
      <c r="Q244" s="18">
        <v>3.2925800000000001</v>
      </c>
      <c r="R244" s="18">
        <v>3.4436100000000001</v>
      </c>
      <c r="S244" s="18">
        <v>3.5645899999999999</v>
      </c>
      <c r="T244" s="18">
        <v>3.7602000000000002</v>
      </c>
      <c r="U244" s="18">
        <v>4.0116800000000001</v>
      </c>
      <c r="V244" s="18">
        <v>4.1931900000000004</v>
      </c>
      <c r="W244" s="18">
        <v>4.3685200000000002</v>
      </c>
      <c r="X244" s="18">
        <v>4.3817500000000003</v>
      </c>
      <c r="Y244" s="18">
        <v>4.5817500000000004</v>
      </c>
      <c r="Z244" s="18">
        <v>4.8881300000000003</v>
      </c>
      <c r="AA244" s="18">
        <v>5.2531299999999996</v>
      </c>
      <c r="AB244" s="18">
        <v>5.5844699999999996</v>
      </c>
      <c r="AC244" s="18">
        <v>5.4279799999999998</v>
      </c>
      <c r="AD244" s="18">
        <v>5.4260599999999997</v>
      </c>
      <c r="AE244" s="18">
        <v>5.4952199999999998</v>
      </c>
      <c r="AF244" s="18">
        <v>5.4930099999999999</v>
      </c>
      <c r="AG244" s="18">
        <v>5.5589300000000001</v>
      </c>
      <c r="AH244" s="18">
        <v>6.1832500000000001</v>
      </c>
      <c r="AI244" s="18">
        <v>6.6402900000000002</v>
      </c>
      <c r="AJ244" s="18">
        <v>6.8566599999999998</v>
      </c>
      <c r="AK244" s="18">
        <v>6.9561999999999999</v>
      </c>
      <c r="AL244" s="18">
        <v>7.4761300000000004</v>
      </c>
      <c r="AM244" s="18">
        <v>7.6085700000000003</v>
      </c>
      <c r="AN244" s="18">
        <v>7.7496099999999997</v>
      </c>
      <c r="AO244" s="18">
        <v>7.2697000000000003</v>
      </c>
      <c r="AP244" s="18">
        <v>7.3485100000000001</v>
      </c>
      <c r="AQ244" s="18">
        <v>7.5033399999999997</v>
      </c>
      <c r="AR244" s="18">
        <v>7.7549700000000001</v>
      </c>
      <c r="AS244" s="18">
        <v>7.6277200000000001</v>
      </c>
      <c r="AT244" s="18">
        <v>7.6782199999999996</v>
      </c>
      <c r="AU244" s="18">
        <v>7.6544600000000003</v>
      </c>
      <c r="AV244" s="18">
        <v>7.4698399999999996</v>
      </c>
      <c r="AW244" s="18">
        <v>7.5385</v>
      </c>
      <c r="AX244" s="18">
        <v>7.7708399999999997</v>
      </c>
      <c r="AY244" s="18">
        <v>8.3184500000000003</v>
      </c>
      <c r="AZ244" s="18">
        <v>8.69529</v>
      </c>
      <c r="BA244" s="18">
        <v>8.7965300000000006</v>
      </c>
      <c r="BB244" s="18">
        <v>8.9586600000000001</v>
      </c>
      <c r="BC244" s="18">
        <v>9.3335399999999993</v>
      </c>
      <c r="BD244" s="18">
        <v>9.5833100000000009</v>
      </c>
      <c r="BE244" s="18">
        <v>9.3447899999999997</v>
      </c>
      <c r="BF244" s="18">
        <v>9.2859400000000001</v>
      </c>
      <c r="BG244" s="18">
        <v>9.2859400000000001</v>
      </c>
      <c r="BH244" s="18">
        <v>9.3113799999999998</v>
      </c>
      <c r="BI244" s="18">
        <v>9.2859400000000001</v>
      </c>
      <c r="BJ244" s="18">
        <v>9.2859400000000001</v>
      </c>
      <c r="BK244" s="18">
        <v>9.2859400000000001</v>
      </c>
      <c r="BL244" s="18">
        <v>6.0710872413793098</v>
      </c>
      <c r="BM244" s="18">
        <v>2.3987080376186101</v>
      </c>
      <c r="BN244" s="18">
        <v>0.98807737698075604</v>
      </c>
      <c r="BO244" s="18">
        <v>0.98552246016508205</v>
      </c>
      <c r="BP244" s="18">
        <v>0.92625705832934602</v>
      </c>
      <c r="BQ244" s="18">
        <v>0</v>
      </c>
      <c r="BR244" s="18">
        <v>7.4467625351348598E-45</v>
      </c>
      <c r="BS244" s="18">
        <v>0</v>
      </c>
      <c r="BT244" s="18">
        <v>0.14035211664462</v>
      </c>
      <c r="BU244" s="18">
        <v>0.97629690290116999</v>
      </c>
      <c r="BV244" s="18">
        <v>0.97629690290116999</v>
      </c>
      <c r="BW244" s="18">
        <v>2.4093260000000001</v>
      </c>
      <c r="BX244" s="18">
        <v>7.9245848976460601E-2</v>
      </c>
      <c r="BY244" s="18">
        <v>2.8648739999999999</v>
      </c>
      <c r="BZ244" s="18">
        <v>0.15289771509084099</v>
      </c>
      <c r="CA244" s="18">
        <v>3.4459559999999998</v>
      </c>
      <c r="CB244" s="18">
        <v>0.230850853864568</v>
      </c>
      <c r="CC244" s="18">
        <v>4.3073779999999999</v>
      </c>
      <c r="CD244" s="18">
        <v>0.21507309192458299</v>
      </c>
      <c r="CE244" s="18">
        <v>5.3159539999999996</v>
      </c>
      <c r="CF244" s="18">
        <v>0.26634293125592801</v>
      </c>
      <c r="CG244" s="18">
        <v>5.8741399999999997</v>
      </c>
      <c r="CH244" s="18">
        <v>0.51738104961430498</v>
      </c>
      <c r="CI244" s="18">
        <v>7.329434</v>
      </c>
      <c r="CJ244" s="18">
        <v>0.39962587745290001</v>
      </c>
      <c r="CK244" s="18">
        <v>7.5008480000000004</v>
      </c>
      <c r="CL244" s="18">
        <v>0.198316016423283</v>
      </c>
      <c r="CM244" s="18">
        <v>7.6223720000000004</v>
      </c>
      <c r="CN244" s="18">
        <v>0.118840133456674</v>
      </c>
      <c r="CO244" s="18">
        <v>8.8204940000000001</v>
      </c>
      <c r="CP244" s="18">
        <v>0.37101365693192401</v>
      </c>
      <c r="CQ244" s="18">
        <v>9.3622720000000008</v>
      </c>
      <c r="CR244" s="18">
        <v>0.12590329809024101</v>
      </c>
      <c r="CS244" s="18">
        <v>9.2859400000000001</v>
      </c>
      <c r="CT244" s="18">
        <v>0</v>
      </c>
    </row>
    <row r="245" spans="1:98" x14ac:dyDescent="0.25">
      <c r="A245" s="18">
        <v>95</v>
      </c>
      <c r="B245" s="18" t="s">
        <v>2176</v>
      </c>
      <c r="C245" s="18" t="s">
        <v>525</v>
      </c>
      <c r="D245" s="18" t="s">
        <v>426</v>
      </c>
      <c r="E245" s="18" t="s">
        <v>170</v>
      </c>
      <c r="F245" s="18">
        <v>3.2801299999999999E-2</v>
      </c>
      <c r="G245" s="18">
        <v>3.2801299999999999E-2</v>
      </c>
      <c r="H245" s="18">
        <v>3.2891200000000002E-2</v>
      </c>
      <c r="I245" s="18">
        <v>3.3901100000000003E-2</v>
      </c>
      <c r="J245" s="18">
        <v>3.4693399999999999E-2</v>
      </c>
      <c r="K245" s="18">
        <v>3.5742900000000001E-2</v>
      </c>
      <c r="L245" s="18">
        <v>3.7058099999999997E-2</v>
      </c>
      <c r="M245" s="18">
        <v>3.8363800000000003E-2</v>
      </c>
      <c r="N245" s="18">
        <v>4.0139500000000002E-2</v>
      </c>
      <c r="O245" s="18">
        <v>4.1029799999999998E-2</v>
      </c>
      <c r="P245" s="18">
        <v>4.0637399999999997E-2</v>
      </c>
      <c r="Q245" s="18">
        <v>4.2144800000000003E-2</v>
      </c>
      <c r="R245" s="18">
        <v>4.4683300000000002E-2</v>
      </c>
      <c r="S245" s="18">
        <v>4.3109599999999998E-2</v>
      </c>
      <c r="T245" s="18">
        <v>4.6689899999999999E-2</v>
      </c>
      <c r="U245" s="18">
        <v>4.7620900000000001E-2</v>
      </c>
      <c r="V245" s="18">
        <v>5.13406E-2</v>
      </c>
      <c r="W245" s="18">
        <v>5.4330299999999998E-2</v>
      </c>
      <c r="X245" s="18">
        <v>5.5267900000000002E-2</v>
      </c>
      <c r="Y245" s="18">
        <v>5.7213E-2</v>
      </c>
      <c r="Z245" s="18">
        <v>5.4241699999999997E-2</v>
      </c>
      <c r="AA245" s="18">
        <v>5.3214900000000002E-2</v>
      </c>
      <c r="AB245" s="18">
        <v>5.5046299999999999E-2</v>
      </c>
      <c r="AC245" s="18">
        <v>5.7433499999999998E-2</v>
      </c>
      <c r="AD245" s="18">
        <v>5.9982599999999997E-2</v>
      </c>
      <c r="AE245" s="18">
        <v>6.20432E-2</v>
      </c>
      <c r="AF245" s="18">
        <v>5.4904300000000003E-2</v>
      </c>
      <c r="AG245" s="18">
        <v>5.3030000000000001E-2</v>
      </c>
      <c r="AH245" s="18">
        <v>5.7878199999999998E-2</v>
      </c>
      <c r="AI245" s="18">
        <v>6.1393000000000003E-2</v>
      </c>
      <c r="AJ245" s="18">
        <v>6.4490000000000006E-2</v>
      </c>
      <c r="AK245" s="18">
        <v>6.77928E-2</v>
      </c>
      <c r="AL245" s="18">
        <v>6.9835400000000006E-2</v>
      </c>
      <c r="AM245" s="18">
        <v>6.7611000000000004E-2</v>
      </c>
      <c r="AN245" s="18">
        <v>6.6117300000000004E-2</v>
      </c>
      <c r="AO245" s="18">
        <v>7.3450199999999993E-2</v>
      </c>
      <c r="AP245" s="18">
        <v>7.4403700000000003E-2</v>
      </c>
      <c r="AQ245" s="18">
        <v>7.9097700000000007E-2</v>
      </c>
      <c r="AR245" s="18">
        <v>8.2418400000000003E-2</v>
      </c>
      <c r="AS245" s="18">
        <v>8.6317199999999997E-2</v>
      </c>
      <c r="AT245" s="18">
        <v>9.1106400000000004E-2</v>
      </c>
      <c r="AU245" s="18">
        <v>9.1998700000000003E-2</v>
      </c>
      <c r="AV245" s="18">
        <v>9.7140099999999993E-2</v>
      </c>
      <c r="AW245" s="18">
        <v>9.4182199999999994E-2</v>
      </c>
      <c r="AX245" s="18">
        <v>9.6468899999999996E-2</v>
      </c>
      <c r="AY245" s="18">
        <v>9.6466399999999994E-2</v>
      </c>
      <c r="AZ245" s="18">
        <v>9.9221799999999999E-2</v>
      </c>
      <c r="BA245" s="18">
        <v>0.10266500000000001</v>
      </c>
      <c r="BB245" s="18">
        <v>0.105611</v>
      </c>
      <c r="BC245" s="18">
        <v>0.108698</v>
      </c>
      <c r="BD245" s="18">
        <v>0.111386</v>
      </c>
      <c r="BE245" s="18">
        <v>0.106764</v>
      </c>
      <c r="BF245" s="18">
        <v>0.111216</v>
      </c>
      <c r="BG245" s="18">
        <v>0.111216</v>
      </c>
      <c r="BH245" s="18">
        <v>0.111521</v>
      </c>
      <c r="BI245" s="18">
        <v>0.111216</v>
      </c>
      <c r="BJ245" s="18">
        <v>0.111216</v>
      </c>
      <c r="BK245" s="18">
        <v>0.111216</v>
      </c>
      <c r="BL245" s="18">
        <v>6.9180534482758599E-2</v>
      </c>
      <c r="BM245" s="18">
        <v>2.6718040171485401E-2</v>
      </c>
      <c r="BN245" s="18">
        <v>0.98103084857849099</v>
      </c>
      <c r="BO245" s="18">
        <v>0.98939956238753701</v>
      </c>
      <c r="BP245" s="18">
        <v>0.93718276412877499</v>
      </c>
      <c r="BQ245" s="18">
        <v>0</v>
      </c>
      <c r="BR245" s="19">
        <v>1.2695716208912E-48</v>
      </c>
      <c r="BS245" s="18">
        <v>0</v>
      </c>
      <c r="BT245" s="18">
        <v>1.5521649881571099E-3</v>
      </c>
      <c r="BU245" s="18">
        <v>0.96242152586263097</v>
      </c>
      <c r="BV245" s="18">
        <v>0.96242152586263097</v>
      </c>
      <c r="BW245" s="18">
        <v>3.3417660000000002E-2</v>
      </c>
      <c r="BX245" s="18">
        <v>8.5120300340165702E-4</v>
      </c>
      <c r="BY245" s="18">
        <v>3.8466819999999999E-2</v>
      </c>
      <c r="BZ245" s="18">
        <v>2.1668854485182199E-3</v>
      </c>
      <c r="CA245" s="18">
        <v>4.3452999999999999E-2</v>
      </c>
      <c r="CB245" s="18">
        <v>2.3317415090442599E-3</v>
      </c>
      <c r="CC245" s="18">
        <v>5.315454E-2</v>
      </c>
      <c r="CD245" s="18">
        <v>3.7493782688600499E-3</v>
      </c>
      <c r="CE245" s="18">
        <v>5.59838E-2</v>
      </c>
      <c r="CF245" s="18">
        <v>2.7236307293757702E-3</v>
      </c>
      <c r="CG245" s="18">
        <v>5.7849739999999997E-2</v>
      </c>
      <c r="CH245" s="18">
        <v>3.9384679328388602E-3</v>
      </c>
      <c r="CI245" s="18">
        <v>6.7169300000000001E-2</v>
      </c>
      <c r="CJ245" s="18">
        <v>1.99858029861199E-3</v>
      </c>
      <c r="CK245" s="18">
        <v>7.9137440000000003E-2</v>
      </c>
      <c r="CL245" s="18">
        <v>5.4099035262192997E-3</v>
      </c>
      <c r="CM245" s="18">
        <v>9.4179260000000001E-2</v>
      </c>
      <c r="CN245" s="18">
        <v>2.6554822524355098E-3</v>
      </c>
      <c r="CO245" s="18">
        <v>0.10253244</v>
      </c>
      <c r="CP245" s="18">
        <v>4.8802257230583096E-3</v>
      </c>
      <c r="CQ245" s="18">
        <v>0.11042059999999999</v>
      </c>
      <c r="CR245" s="18">
        <v>2.0481041965681301E-3</v>
      </c>
      <c r="CS245" s="18">
        <v>0.111216</v>
      </c>
      <c r="CT245" s="18">
        <v>0</v>
      </c>
    </row>
    <row r="246" spans="1:98" x14ac:dyDescent="0.25">
      <c r="A246" s="18">
        <v>96</v>
      </c>
      <c r="B246" s="18" t="s">
        <v>2176</v>
      </c>
      <c r="C246" s="18" t="s">
        <v>526</v>
      </c>
      <c r="D246" s="18" t="s">
        <v>424</v>
      </c>
      <c r="E246" s="18" t="s">
        <v>174</v>
      </c>
      <c r="F246" s="18">
        <v>1.11238E-2</v>
      </c>
      <c r="G246" s="18">
        <v>1.11238E-2</v>
      </c>
      <c r="H246" s="18">
        <v>1.1154300000000001E-2</v>
      </c>
      <c r="I246" s="18">
        <v>1.2135399999999999E-2</v>
      </c>
      <c r="J246" s="18">
        <v>1.2507900000000001E-2</v>
      </c>
      <c r="K246" s="18">
        <v>1.3010499999999999E-2</v>
      </c>
      <c r="L246" s="18">
        <v>1.3906200000000001E-2</v>
      </c>
      <c r="M246" s="18">
        <v>1.7515300000000001E-2</v>
      </c>
      <c r="N246" s="18">
        <v>1.88206E-2</v>
      </c>
      <c r="O246" s="18">
        <v>1.9850099999999999E-2</v>
      </c>
      <c r="P246" s="18">
        <v>2.0701000000000001E-2</v>
      </c>
      <c r="Q246" s="18">
        <v>2.3090300000000001E-2</v>
      </c>
      <c r="R246" s="18">
        <v>2.3718099999999999E-2</v>
      </c>
      <c r="S246" s="18">
        <v>2.23894E-2</v>
      </c>
      <c r="T246" s="18">
        <v>2.4349200000000001E-2</v>
      </c>
      <c r="U246" s="18">
        <v>2.67535E-2</v>
      </c>
      <c r="V246" s="18">
        <v>3.1292300000000002E-2</v>
      </c>
      <c r="W246" s="18">
        <v>3.4735799999999997E-2</v>
      </c>
      <c r="X246" s="18">
        <v>3.9526800000000001E-2</v>
      </c>
      <c r="Y246" s="18">
        <v>4.2743099999999999E-2</v>
      </c>
      <c r="Z246" s="18">
        <v>4.6505999999999999E-2</v>
      </c>
      <c r="AA246" s="18">
        <v>5.1695100000000001E-2</v>
      </c>
      <c r="AB246" s="18">
        <v>5.73754E-2</v>
      </c>
      <c r="AC246" s="18">
        <v>6.1539099999999999E-2</v>
      </c>
      <c r="AD246" s="18">
        <v>6.4085500000000004E-2</v>
      </c>
      <c r="AE246" s="18">
        <v>6.6296900000000006E-2</v>
      </c>
      <c r="AF246" s="18">
        <v>6.8453399999999998E-2</v>
      </c>
      <c r="AG246" s="18">
        <v>7.5659000000000004E-2</v>
      </c>
      <c r="AH246" s="18">
        <v>7.9785800000000004E-2</v>
      </c>
      <c r="AI246" s="18">
        <v>8.2689299999999993E-2</v>
      </c>
      <c r="AJ246" s="18">
        <v>8.3383600000000002E-2</v>
      </c>
      <c r="AK246" s="18">
        <v>7.9149399999999995E-2</v>
      </c>
      <c r="AL246" s="18">
        <v>8.2833199999999996E-2</v>
      </c>
      <c r="AM246" s="18">
        <v>8.5941199999999995E-2</v>
      </c>
      <c r="AN246" s="18">
        <v>9.45632E-2</v>
      </c>
      <c r="AO246" s="18">
        <v>9.9222099999999994E-2</v>
      </c>
      <c r="AP246" s="18">
        <v>0.104906</v>
      </c>
      <c r="AQ246" s="18">
        <v>0.11773400000000001</v>
      </c>
      <c r="AR246" s="18">
        <v>0.122583</v>
      </c>
      <c r="AS246" s="18">
        <v>0.127442</v>
      </c>
      <c r="AT246" s="18">
        <v>0.131158</v>
      </c>
      <c r="AU246" s="18">
        <v>0.13498299999999999</v>
      </c>
      <c r="AV246" s="18">
        <v>0.14033300000000001</v>
      </c>
      <c r="AW246" s="18">
        <v>0.14465900000000001</v>
      </c>
      <c r="AX246" s="18">
        <v>0.149781</v>
      </c>
      <c r="AY246" s="18">
        <v>0.15593099999999999</v>
      </c>
      <c r="AZ246" s="18">
        <v>0.16564000000000001</v>
      </c>
      <c r="BA246" s="18">
        <v>0.18209500000000001</v>
      </c>
      <c r="BB246" s="18">
        <v>0.197772</v>
      </c>
      <c r="BC246" s="18">
        <v>0.210727</v>
      </c>
      <c r="BD246" s="18">
        <v>0.23063600000000001</v>
      </c>
      <c r="BE246" s="18">
        <v>0.23840600000000001</v>
      </c>
      <c r="BF246" s="18">
        <v>0.25014599999999998</v>
      </c>
      <c r="BG246" s="18">
        <v>0.25014599999999998</v>
      </c>
      <c r="BH246" s="18">
        <v>0.250832</v>
      </c>
      <c r="BI246" s="18">
        <v>0.25014599999999998</v>
      </c>
      <c r="BJ246" s="18">
        <v>0.25014599999999998</v>
      </c>
      <c r="BK246" s="18">
        <v>0.25014599999999998</v>
      </c>
      <c r="BL246" s="18">
        <v>9.7689200000000004E-2</v>
      </c>
      <c r="BM246" s="18">
        <v>7.9099403216179795E-2</v>
      </c>
      <c r="BN246" s="18">
        <v>0.95737640633927001</v>
      </c>
      <c r="BO246" s="18">
        <v>0.998446134239933</v>
      </c>
      <c r="BP246" s="18">
        <v>0.98574145657068002</v>
      </c>
      <c r="BQ246" s="18">
        <v>0</v>
      </c>
      <c r="BR246" s="18">
        <v>6.3903670263221201E-72</v>
      </c>
      <c r="BS246" s="18">
        <v>0</v>
      </c>
      <c r="BT246" s="18">
        <v>4.4844227567750004E-3</v>
      </c>
      <c r="BU246" s="18">
        <v>0.91656958341509098</v>
      </c>
      <c r="BV246" s="18">
        <v>0.91656958341509098</v>
      </c>
      <c r="BW246" s="18">
        <v>1.1609039999999999E-2</v>
      </c>
      <c r="BX246" s="18">
        <v>6.6383513239357905E-4</v>
      </c>
      <c r="BY246" s="18">
        <v>1.662054E-2</v>
      </c>
      <c r="BZ246" s="18">
        <v>3.0195590610219902E-3</v>
      </c>
      <c r="CA246" s="18">
        <v>2.2849600000000001E-2</v>
      </c>
      <c r="CB246" s="18">
        <v>1.4043944335549001E-3</v>
      </c>
      <c r="CC246" s="18">
        <v>3.5010300000000001E-2</v>
      </c>
      <c r="CD246" s="18">
        <v>6.3692344237749601E-3</v>
      </c>
      <c r="CE246" s="18">
        <v>5.624022E-2</v>
      </c>
      <c r="CF246" s="18">
        <v>7.1820668332312296E-3</v>
      </c>
      <c r="CG246" s="18">
        <v>7.4576879999999998E-2</v>
      </c>
      <c r="CH246" s="18">
        <v>7.0740770710390199E-3</v>
      </c>
      <c r="CI246" s="18">
        <v>8.5174120000000006E-2</v>
      </c>
      <c r="CJ246" s="18">
        <v>5.7820055856078198E-3</v>
      </c>
      <c r="CK246" s="18">
        <v>0.11437741999999999</v>
      </c>
      <c r="CL246" s="18">
        <v>1.1923432225328399E-2</v>
      </c>
      <c r="CM246" s="18">
        <v>0.1401828</v>
      </c>
      <c r="CN246" s="18">
        <v>7.4274710500950502E-3</v>
      </c>
      <c r="CO246" s="18">
        <v>0.18243300000000001</v>
      </c>
      <c r="CP246" s="18">
        <v>2.2473931865608199E-2</v>
      </c>
      <c r="CQ246" s="18">
        <v>0.24403320000000001</v>
      </c>
      <c r="CR246" s="18">
        <v>9.1118971240900098E-3</v>
      </c>
      <c r="CS246" s="18">
        <v>0.25014599999999998</v>
      </c>
      <c r="CT246" s="18">
        <v>0</v>
      </c>
    </row>
    <row r="247" spans="1:98" x14ac:dyDescent="0.25">
      <c r="A247" s="18">
        <v>97</v>
      </c>
      <c r="B247" s="18" t="s">
        <v>2176</v>
      </c>
      <c r="C247" s="18" t="s">
        <v>527</v>
      </c>
      <c r="D247" s="18" t="s">
        <v>412</v>
      </c>
      <c r="E247" s="18" t="s">
        <v>172</v>
      </c>
      <c r="F247" s="18">
        <v>2.9607199999999998</v>
      </c>
      <c r="G247" s="18">
        <v>2.9607199999999998</v>
      </c>
      <c r="H247" s="18">
        <v>2.9688400000000001</v>
      </c>
      <c r="I247" s="18">
        <v>3.1477200000000001</v>
      </c>
      <c r="J247" s="18">
        <v>3.3007</v>
      </c>
      <c r="K247" s="18">
        <v>3.4804599999999999</v>
      </c>
      <c r="L247" s="18">
        <v>3.7000299999999999</v>
      </c>
      <c r="M247" s="18">
        <v>3.8443399999999999</v>
      </c>
      <c r="N247" s="18">
        <v>4.0755999999999997</v>
      </c>
      <c r="O247" s="18">
        <v>4.34117</v>
      </c>
      <c r="P247" s="18">
        <v>4.6434300000000004</v>
      </c>
      <c r="Q247" s="18">
        <v>4.9351799999999999</v>
      </c>
      <c r="R247" s="18">
        <v>5.2847799999999996</v>
      </c>
      <c r="S247" s="18">
        <v>5.5474699999999997</v>
      </c>
      <c r="T247" s="18">
        <v>6.1151099999999996</v>
      </c>
      <c r="U247" s="18">
        <v>6.8109500000000001</v>
      </c>
      <c r="V247" s="18">
        <v>7.0723000000000003</v>
      </c>
      <c r="W247" s="18">
        <v>7.2707899999999999</v>
      </c>
      <c r="X247" s="18">
        <v>7.6112900000000003</v>
      </c>
      <c r="Y247" s="18">
        <v>8.1649600000000007</v>
      </c>
      <c r="Z247" s="18">
        <v>9.1099399999999999</v>
      </c>
      <c r="AA247" s="18">
        <v>9.2952300000000001</v>
      </c>
      <c r="AB247" s="18">
        <v>9.4692100000000003</v>
      </c>
      <c r="AC247" s="18">
        <v>9.81175</v>
      </c>
      <c r="AD247" s="18">
        <v>9.6552000000000007</v>
      </c>
      <c r="AE247" s="18">
        <v>9.9725400000000004</v>
      </c>
      <c r="AF247" s="18">
        <v>10.224299999999999</v>
      </c>
      <c r="AG247" s="18">
        <v>10.468999999999999</v>
      </c>
      <c r="AH247" s="18">
        <v>11.82</v>
      </c>
      <c r="AI247" s="18">
        <v>12.572900000000001</v>
      </c>
      <c r="AJ247" s="18">
        <v>13.385400000000001</v>
      </c>
      <c r="AK247" s="18">
        <v>13.4458</v>
      </c>
      <c r="AL247" s="18">
        <v>13.626300000000001</v>
      </c>
      <c r="AM247" s="18">
        <v>14.2233</v>
      </c>
      <c r="AN247" s="18">
        <v>14.6472</v>
      </c>
      <c r="AO247" s="18">
        <v>15.3124</v>
      </c>
      <c r="AP247" s="18">
        <v>15.8248</v>
      </c>
      <c r="AQ247" s="18">
        <v>16.434699999999999</v>
      </c>
      <c r="AR247" s="18">
        <v>15.870699999999999</v>
      </c>
      <c r="AS247" s="18">
        <v>15.500500000000001</v>
      </c>
      <c r="AT247" s="18">
        <v>15.0528</v>
      </c>
      <c r="AU247" s="18">
        <v>15.6539</v>
      </c>
      <c r="AV247" s="18">
        <v>15.993499999999999</v>
      </c>
      <c r="AW247" s="18">
        <v>15.3887</v>
      </c>
      <c r="AX247" s="18">
        <v>15.2027</v>
      </c>
      <c r="AY247" s="18">
        <v>15.56</v>
      </c>
      <c r="AZ247" s="18">
        <v>15.995799999999999</v>
      </c>
      <c r="BA247" s="18">
        <v>15.9339</v>
      </c>
      <c r="BB247" s="18">
        <v>15.7378</v>
      </c>
      <c r="BC247" s="18">
        <v>15.7568</v>
      </c>
      <c r="BD247" s="18">
        <v>16.241299999999999</v>
      </c>
      <c r="BE247" s="18">
        <v>16.357700000000001</v>
      </c>
      <c r="BF247" s="18">
        <v>16.754100000000001</v>
      </c>
      <c r="BG247" s="18">
        <v>16.754100000000001</v>
      </c>
      <c r="BH247" s="18">
        <v>16.8</v>
      </c>
      <c r="BI247" s="18">
        <v>16.754100000000001</v>
      </c>
      <c r="BJ247" s="18">
        <v>16.754100000000001</v>
      </c>
      <c r="BK247" s="18">
        <v>16.754100000000001</v>
      </c>
      <c r="BL247" s="18">
        <v>11.0060884482759</v>
      </c>
      <c r="BM247" s="18">
        <v>5.0316896645856</v>
      </c>
      <c r="BN247" s="18">
        <v>0.969442780666668</v>
      </c>
      <c r="BO247" s="18">
        <v>0.98195306446821795</v>
      </c>
      <c r="BP247" s="18">
        <v>0.93111292757353603</v>
      </c>
      <c r="BQ247" s="18">
        <v>0</v>
      </c>
      <c r="BR247" s="19">
        <v>3.3997781594053E-42</v>
      </c>
      <c r="BS247" s="18">
        <v>0</v>
      </c>
      <c r="BT247" s="18">
        <v>0.288859495831921</v>
      </c>
      <c r="BU247" s="18">
        <v>0.93981930498671995</v>
      </c>
      <c r="BV247" s="18">
        <v>0.93981930498671995</v>
      </c>
      <c r="BW247" s="18">
        <v>3.0677400000000001</v>
      </c>
      <c r="BX247" s="18">
        <v>0.152770197355374</v>
      </c>
      <c r="BY247" s="18">
        <v>3.8883200000000002</v>
      </c>
      <c r="BZ247" s="18">
        <v>0.33312312476020001</v>
      </c>
      <c r="CA247" s="18">
        <v>5.3051940000000002</v>
      </c>
      <c r="CB247" s="18">
        <v>0.56787328483562205</v>
      </c>
      <c r="CC247" s="18">
        <v>7.3860580000000002</v>
      </c>
      <c r="CD247" s="18">
        <v>0.52438005908882601</v>
      </c>
      <c r="CE247" s="18">
        <v>9.4682659999999998</v>
      </c>
      <c r="CF247" s="18">
        <v>0.27895584297519199</v>
      </c>
      <c r="CG247" s="18">
        <v>11.011748000000001</v>
      </c>
      <c r="CH247" s="18">
        <v>1.1275049749424599</v>
      </c>
      <c r="CI247" s="18">
        <v>13.865600000000001</v>
      </c>
      <c r="CJ247" s="18">
        <v>0.54839229115661303</v>
      </c>
      <c r="CK247" s="18">
        <v>15.78862</v>
      </c>
      <c r="CL247" s="18">
        <v>0.42873771352658002</v>
      </c>
      <c r="CM247" s="18">
        <v>15.458320000000001</v>
      </c>
      <c r="CN247" s="18">
        <v>0.37393320526532497</v>
      </c>
      <c r="CO247" s="18">
        <v>15.796860000000001</v>
      </c>
      <c r="CP247" s="18">
        <v>0.17288191923969301</v>
      </c>
      <c r="CQ247" s="18">
        <v>16.581440000000001</v>
      </c>
      <c r="CR247" s="18">
        <v>0.26131696845019498</v>
      </c>
      <c r="CS247" s="18">
        <v>16.754100000000001</v>
      </c>
      <c r="CT247" s="18">
        <v>0</v>
      </c>
    </row>
    <row r="248" spans="1:98" x14ac:dyDescent="0.25">
      <c r="A248" s="18">
        <v>98</v>
      </c>
      <c r="B248" s="18" t="s">
        <v>2176</v>
      </c>
      <c r="C248" s="18" t="s">
        <v>528</v>
      </c>
      <c r="D248" s="18" t="s">
        <v>420</v>
      </c>
      <c r="E248" s="18" t="s">
        <v>168</v>
      </c>
      <c r="F248" s="18">
        <v>0.25054500000000002</v>
      </c>
      <c r="G248" s="18">
        <v>0.25054500000000002</v>
      </c>
      <c r="H248" s="18">
        <v>0.25123200000000001</v>
      </c>
      <c r="I248" s="18">
        <v>0.260934</v>
      </c>
      <c r="J248" s="18">
        <v>0.27101900000000001</v>
      </c>
      <c r="K248" s="18">
        <v>0.28102700000000003</v>
      </c>
      <c r="L248" s="18">
        <v>0.29113499999999998</v>
      </c>
      <c r="M248" s="18">
        <v>0.29755399999999999</v>
      </c>
      <c r="N248" s="18">
        <v>0.305649</v>
      </c>
      <c r="O248" s="18">
        <v>0.31573000000000001</v>
      </c>
      <c r="P248" s="18">
        <v>0.32872099999999999</v>
      </c>
      <c r="Q248" s="18">
        <v>0.343246</v>
      </c>
      <c r="R248" s="18">
        <v>0.35633700000000001</v>
      </c>
      <c r="S248" s="18">
        <v>0.37395200000000001</v>
      </c>
      <c r="T248" s="18">
        <v>0.39835900000000002</v>
      </c>
      <c r="U248" s="18">
        <v>0.435504</v>
      </c>
      <c r="V248" s="18">
        <v>0.49317100000000003</v>
      </c>
      <c r="W248" s="18">
        <v>0.51461100000000004</v>
      </c>
      <c r="X248" s="18">
        <v>0.544234</v>
      </c>
      <c r="Y248" s="18">
        <v>0.57069199999999998</v>
      </c>
      <c r="Z248" s="18">
        <v>0.58717600000000003</v>
      </c>
      <c r="AA248" s="18">
        <v>0.62609899999999996</v>
      </c>
      <c r="AB248" s="18">
        <v>0.65695800000000004</v>
      </c>
      <c r="AC248" s="18">
        <v>0.65678999999999998</v>
      </c>
      <c r="AD248" s="18">
        <v>0.68124200000000001</v>
      </c>
      <c r="AE248" s="18">
        <v>0.70419299999999996</v>
      </c>
      <c r="AF248" s="18">
        <v>0.71765000000000001</v>
      </c>
      <c r="AG248" s="18">
        <v>0.73012600000000005</v>
      </c>
      <c r="AH248" s="18">
        <v>0.75018300000000004</v>
      </c>
      <c r="AI248" s="18">
        <v>0.72028199999999998</v>
      </c>
      <c r="AJ248" s="18">
        <v>0.71067599999999997</v>
      </c>
      <c r="AK248" s="18">
        <v>0.71375999999999995</v>
      </c>
      <c r="AL248" s="18">
        <v>0.80717700000000003</v>
      </c>
      <c r="AM248" s="18">
        <v>0.79415400000000003</v>
      </c>
      <c r="AN248" s="18">
        <v>0.79172600000000004</v>
      </c>
      <c r="AO248" s="18">
        <v>0.76996200000000004</v>
      </c>
      <c r="AP248" s="18">
        <v>0.74149399999999999</v>
      </c>
      <c r="AQ248" s="18">
        <v>0.72338800000000003</v>
      </c>
      <c r="AR248" s="18">
        <v>0.72248999999999997</v>
      </c>
      <c r="AS248" s="18">
        <v>0.72570999999999997</v>
      </c>
      <c r="AT248" s="18">
        <v>0.71601099999999995</v>
      </c>
      <c r="AU248" s="18">
        <v>0.66167699999999996</v>
      </c>
      <c r="AV248" s="18">
        <v>0.67464000000000002</v>
      </c>
      <c r="AW248" s="18">
        <v>0.70530499999999996</v>
      </c>
      <c r="AX248" s="18">
        <v>0.72682000000000002</v>
      </c>
      <c r="AY248" s="18">
        <v>0.77985700000000002</v>
      </c>
      <c r="AZ248" s="18">
        <v>0.86617699999999997</v>
      </c>
      <c r="BA248" s="18">
        <v>0.94435100000000005</v>
      </c>
      <c r="BB248" s="18">
        <v>1.0526899999999999</v>
      </c>
      <c r="BC248" s="18">
        <v>1.1458200000000001</v>
      </c>
      <c r="BD248" s="18">
        <v>1.2383200000000001</v>
      </c>
      <c r="BE248" s="18">
        <v>1.1908099999999999</v>
      </c>
      <c r="BF248" s="18">
        <v>1.2819</v>
      </c>
      <c r="BG248" s="18">
        <v>1.2819</v>
      </c>
      <c r="BH248" s="18">
        <v>1.2854099999999999</v>
      </c>
      <c r="BI248" s="18">
        <v>1.2819</v>
      </c>
      <c r="BJ248" s="18">
        <v>1.2819</v>
      </c>
      <c r="BK248" s="18">
        <v>1.2819</v>
      </c>
      <c r="BL248" s="18">
        <v>0.68729001724137895</v>
      </c>
      <c r="BM248" s="18">
        <v>0.31342807003261203</v>
      </c>
      <c r="BN248" s="18">
        <v>0.94237159083864097</v>
      </c>
      <c r="BO248" s="18">
        <v>0.94625910749958098</v>
      </c>
      <c r="BP248" s="18">
        <v>0.85220505235543997</v>
      </c>
      <c r="BQ248" s="18">
        <v>0</v>
      </c>
      <c r="BR248" s="18">
        <v>3.93714762831609E-29</v>
      </c>
      <c r="BS248" s="18">
        <v>0</v>
      </c>
      <c r="BT248" s="18">
        <v>1.7490841090159501E-2</v>
      </c>
      <c r="BU248" s="18">
        <v>0.88806421521974999</v>
      </c>
      <c r="BV248" s="18">
        <v>0.88806421521974999</v>
      </c>
      <c r="BW248" s="18">
        <v>0.256855</v>
      </c>
      <c r="BX248" s="18">
        <v>9.0623874613702093E-3</v>
      </c>
      <c r="BY248" s="18">
        <v>0.29821900000000001</v>
      </c>
      <c r="BZ248" s="18">
        <v>1.33044181195571E-2</v>
      </c>
      <c r="CA248" s="18">
        <v>0.36012300000000003</v>
      </c>
      <c r="CB248" s="18">
        <v>2.7103899470371399E-2</v>
      </c>
      <c r="CC248" s="18">
        <v>0.51164240000000005</v>
      </c>
      <c r="CD248" s="18">
        <v>5.1711045264043902E-2</v>
      </c>
      <c r="CE248" s="18">
        <v>0.64165300000000003</v>
      </c>
      <c r="CF248" s="18">
        <v>3.6195065823948998E-2</v>
      </c>
      <c r="CG248" s="18">
        <v>0.72448679999999999</v>
      </c>
      <c r="CH248" s="18">
        <v>1.7090609752141699E-2</v>
      </c>
      <c r="CI248" s="18">
        <v>0.76349860000000003</v>
      </c>
      <c r="CJ248" s="18">
        <v>4.7192419113666999E-2</v>
      </c>
      <c r="CK248" s="18">
        <v>0.73660879999999995</v>
      </c>
      <c r="CL248" s="18">
        <v>2.0181767989945799E-2</v>
      </c>
      <c r="CM248" s="18">
        <v>0.69689060000000003</v>
      </c>
      <c r="CN248" s="18">
        <v>2.7691368841211199E-2</v>
      </c>
      <c r="CO248" s="18">
        <v>0.95777900000000005</v>
      </c>
      <c r="CP248" s="18">
        <v>0.14542609057009001</v>
      </c>
      <c r="CQ248" s="18">
        <v>1.255668</v>
      </c>
      <c r="CR248" s="18">
        <v>4.11349470645095E-2</v>
      </c>
      <c r="CS248" s="18">
        <v>1.2819</v>
      </c>
      <c r="CT248" s="18">
        <v>0</v>
      </c>
    </row>
    <row r="249" spans="1:98" x14ac:dyDescent="0.25">
      <c r="A249" s="18">
        <v>99</v>
      </c>
      <c r="B249" s="18" t="s">
        <v>2176</v>
      </c>
      <c r="C249" s="18" t="s">
        <v>529</v>
      </c>
      <c r="D249" s="18" t="s">
        <v>418</v>
      </c>
      <c r="E249" s="18" t="s">
        <v>178</v>
      </c>
      <c r="F249" s="18">
        <v>6.3725599999999993E-2</v>
      </c>
      <c r="G249" s="18">
        <v>6.3725599999999993E-2</v>
      </c>
      <c r="H249" s="18">
        <v>6.3900100000000001E-2</v>
      </c>
      <c r="I249" s="18">
        <v>6.5261899999999998E-2</v>
      </c>
      <c r="J249" s="18">
        <v>6.8651400000000001E-2</v>
      </c>
      <c r="K249" s="18">
        <v>7.1495500000000003E-2</v>
      </c>
      <c r="L249" s="18">
        <v>7.4905399999999997E-2</v>
      </c>
      <c r="M249" s="18">
        <v>7.7346100000000001E-2</v>
      </c>
      <c r="N249" s="18">
        <v>8.3011100000000004E-2</v>
      </c>
      <c r="O249" s="18">
        <v>8.6462999999999998E-2</v>
      </c>
      <c r="P249" s="18">
        <v>9.0357900000000005E-2</v>
      </c>
      <c r="Q249" s="18">
        <v>9.4707700000000006E-2</v>
      </c>
      <c r="R249" s="18">
        <v>9.9145200000000003E-2</v>
      </c>
      <c r="S249" s="18">
        <v>0.118064</v>
      </c>
      <c r="T249" s="18">
        <v>0.12744</v>
      </c>
      <c r="U249" s="18">
        <v>0.13752400000000001</v>
      </c>
      <c r="V249" s="18">
        <v>0.14891699999999999</v>
      </c>
      <c r="W249" s="18">
        <v>0.15770100000000001</v>
      </c>
      <c r="X249" s="18">
        <v>0.164603</v>
      </c>
      <c r="Y249" s="18">
        <v>0.18260899999999999</v>
      </c>
      <c r="Z249" s="18">
        <v>0.19725100000000001</v>
      </c>
      <c r="AA249" s="18">
        <v>0.21251700000000001</v>
      </c>
      <c r="AB249" s="18">
        <v>0.22792299999999999</v>
      </c>
      <c r="AC249" s="18">
        <v>0.230105</v>
      </c>
      <c r="AD249" s="18">
        <v>0.231853</v>
      </c>
      <c r="AE249" s="18">
        <v>0.232658</v>
      </c>
      <c r="AF249" s="18">
        <v>0.24163399999999999</v>
      </c>
      <c r="AG249" s="18">
        <v>0.24784200000000001</v>
      </c>
      <c r="AH249" s="18">
        <v>0.26766800000000002</v>
      </c>
      <c r="AI249" s="18">
        <v>0.28321499999999999</v>
      </c>
      <c r="AJ249" s="18">
        <v>0.29349500000000001</v>
      </c>
      <c r="AK249" s="18">
        <v>0.29992799999999997</v>
      </c>
      <c r="AL249" s="18">
        <v>0.310554</v>
      </c>
      <c r="AM249" s="18">
        <v>0.313253</v>
      </c>
      <c r="AN249" s="18">
        <v>0.32072000000000001</v>
      </c>
      <c r="AO249" s="18">
        <v>0.29542600000000002</v>
      </c>
      <c r="AP249" s="18">
        <v>0.32194699999999998</v>
      </c>
      <c r="AQ249" s="18">
        <v>0.35351300000000002</v>
      </c>
      <c r="AR249" s="18">
        <v>0.39251799999999998</v>
      </c>
      <c r="AS249" s="18">
        <v>0.41079100000000002</v>
      </c>
      <c r="AT249" s="18">
        <v>0.42819200000000002</v>
      </c>
      <c r="AU249" s="18">
        <v>0.424543</v>
      </c>
      <c r="AV249" s="18">
        <v>0.42934800000000001</v>
      </c>
      <c r="AW249" s="18">
        <v>0.44111699999999998</v>
      </c>
      <c r="AX249" s="18">
        <v>0.45103599999999999</v>
      </c>
      <c r="AY249" s="18">
        <v>0.47705199999999998</v>
      </c>
      <c r="AZ249" s="18">
        <v>0.497751</v>
      </c>
      <c r="BA249" s="18">
        <v>0.53157900000000002</v>
      </c>
      <c r="BB249" s="18">
        <v>0.57244300000000004</v>
      </c>
      <c r="BC249" s="18">
        <v>0.61812599999999995</v>
      </c>
      <c r="BD249" s="18">
        <v>0.64877700000000005</v>
      </c>
      <c r="BE249" s="18">
        <v>0.65766400000000003</v>
      </c>
      <c r="BF249" s="18">
        <v>0.68366300000000002</v>
      </c>
      <c r="BG249" s="18">
        <v>0.68366300000000002</v>
      </c>
      <c r="BH249" s="18">
        <v>0.68553600000000003</v>
      </c>
      <c r="BI249" s="18">
        <v>0.68366300000000002</v>
      </c>
      <c r="BJ249" s="18">
        <v>0.68366300000000002</v>
      </c>
      <c r="BK249" s="18">
        <v>0.68366300000000002</v>
      </c>
      <c r="BL249" s="18">
        <v>0.31044559482758599</v>
      </c>
      <c r="BM249" s="18">
        <v>0.205226413732956</v>
      </c>
      <c r="BN249" s="18">
        <v>0.974165046829508</v>
      </c>
      <c r="BO249" s="18">
        <v>0.998446134239933</v>
      </c>
      <c r="BP249" s="18">
        <v>0.98695542388172797</v>
      </c>
      <c r="BQ249" s="18">
        <v>0</v>
      </c>
      <c r="BR249" s="19">
        <v>6.3903670263221201E-72</v>
      </c>
      <c r="BS249" s="18">
        <v>0</v>
      </c>
      <c r="BT249" s="18">
        <v>1.18390381340551E-2</v>
      </c>
      <c r="BU249" s="18">
        <v>0.94899753846433299</v>
      </c>
      <c r="BV249" s="18">
        <v>0.94899753846433299</v>
      </c>
      <c r="BW249" s="18">
        <v>6.505292E-2</v>
      </c>
      <c r="BX249" s="18">
        <v>2.1121838028448198E-3</v>
      </c>
      <c r="BY249" s="18">
        <v>7.8644220000000001E-2</v>
      </c>
      <c r="BZ249" s="18">
        <v>6.0615808537872401E-3</v>
      </c>
      <c r="CA249" s="18">
        <v>0.10594296</v>
      </c>
      <c r="CB249" s="18">
        <v>1.6002945376804901E-2</v>
      </c>
      <c r="CC249" s="18">
        <v>0.15827079999999999</v>
      </c>
      <c r="CD249" s="18">
        <v>1.6960930788137801E-2</v>
      </c>
      <c r="CE249" s="18">
        <v>0.21992980000000001</v>
      </c>
      <c r="CF249" s="18">
        <v>1.4822838904879201E-2</v>
      </c>
      <c r="CG249" s="18">
        <v>0.25460339999999998</v>
      </c>
      <c r="CH249" s="18">
        <v>2.05233396112816E-2</v>
      </c>
      <c r="CI249" s="18">
        <v>0.30758999999999997</v>
      </c>
      <c r="CJ249" s="18">
        <v>1.08469700147092E-2</v>
      </c>
      <c r="CK249" s="18">
        <v>0.35483900000000002</v>
      </c>
      <c r="CL249" s="18">
        <v>4.7864078007416003E-2</v>
      </c>
      <c r="CM249" s="18">
        <v>0.43484719999999999</v>
      </c>
      <c r="CN249" s="18">
        <v>1.0978354416760301E-2</v>
      </c>
      <c r="CO249" s="18">
        <v>0.53939020000000004</v>
      </c>
      <c r="CP249" s="18">
        <v>5.6948886711682099E-2</v>
      </c>
      <c r="CQ249" s="18">
        <v>0.67186060000000003</v>
      </c>
      <c r="CR249" s="18">
        <v>1.7320550635011599E-2</v>
      </c>
      <c r="CS249" s="18">
        <v>0.68366300000000002</v>
      </c>
      <c r="CT249" s="1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zoomScale="90" zoomScaleNormal="90" workbookViewId="0">
      <pane xSplit="6" ySplit="5" topLeftCell="Z6" activePane="bottomRight" state="frozen"/>
      <selection pane="topRight" activeCell="G1" sqref="G1"/>
      <selection pane="bottomLeft" activeCell="A6" sqref="A6"/>
      <selection pane="bottomRight" activeCell="E3" sqref="E3"/>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2177</v>
      </c>
    </row>
    <row r="4" spans="2:70" s="14" customFormat="1" x14ac:dyDescent="0.25">
      <c r="F4" s="15" t="s">
        <v>1905</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aquastat_more_extensive_table!AL1215</f>
        <v>35</v>
      </c>
      <c r="BK4" s="43"/>
      <c r="BL4" s="43">
        <f>domestic_gross_demand_km3!CS1</f>
        <v>97</v>
      </c>
      <c r="BM4" s="43"/>
    </row>
    <row r="5" spans="2:70" x14ac:dyDescent="0.25">
      <c r="F5" s="11" t="s">
        <v>1081</v>
      </c>
      <c r="G5" s="41" t="str">
        <f>HLOOKUP(G4,aquastat_more_extensive_table!$D$1215:$AL$1216,2,FALSE)</f>
        <v>1958-1962</v>
      </c>
      <c r="H5" s="40"/>
      <c r="I5" s="41" t="str">
        <f>HLOOKUP(I4,domestic_gross_demand_km3!$A$1:$CT$2,2,FALSE)</f>
        <v>avg_1958_1962_1960</v>
      </c>
      <c r="J5" s="40"/>
      <c r="L5" s="41" t="str">
        <f>HLOOKUP(L4,aquastat_more_extensive_table!$D$1215:$AL$1216,2,FALSE)</f>
        <v>1963-1967</v>
      </c>
      <c r="M5" s="40"/>
      <c r="N5" s="41" t="str">
        <f>HLOOKUP(N4,domestic_gross_demand_km3!$A$1:$CT$2,2,FALSE)</f>
        <v>avg_1963_1967_1965</v>
      </c>
      <c r="O5" s="40"/>
      <c r="Q5" s="41" t="str">
        <f>HLOOKUP(Q4,aquastat_more_extensive_table!$D$1215:$AL$1216,2,FALSE)</f>
        <v>1968-1972</v>
      </c>
      <c r="R5" s="40"/>
      <c r="S5" s="41" t="str">
        <f>HLOOKUP(S4,domestic_gross_demand_km3!$A$1:$CT$2,2,FALSE)</f>
        <v>avg_1968_1972_1970</v>
      </c>
      <c r="T5" s="40"/>
      <c r="V5" s="41" t="str">
        <f>HLOOKUP(V4,aquastat_more_extensive_table!$D$1215:$AL$1216,2,FALSE)</f>
        <v>1973-1977</v>
      </c>
      <c r="W5" s="40"/>
      <c r="X5" s="41" t="str">
        <f>HLOOKUP(X4,domestic_gross_demand_km3!$A$1:$CT$2,2,FALSE)</f>
        <v>avg_1973_1977_1975</v>
      </c>
      <c r="Y5" s="40"/>
      <c r="AA5" s="41" t="str">
        <f>HLOOKUP(AA4,aquastat_more_extensive_table!$D$1215:$AL$1216,2,FALSE)</f>
        <v>1978-1982</v>
      </c>
      <c r="AB5" s="40"/>
      <c r="AC5" s="41" t="str">
        <f>HLOOKUP(AC4,domestic_gross_demand_km3!$A$1:$CT$2,2,FALSE)</f>
        <v>avg_1978_1982_1980</v>
      </c>
      <c r="AD5" s="40"/>
      <c r="AF5" s="41" t="str">
        <f>HLOOKUP(AF4,aquastat_more_extensive_table!$D$1215:$AL$1216,2,FALSE)</f>
        <v>1983-1987</v>
      </c>
      <c r="AG5" s="40"/>
      <c r="AH5" s="41" t="str">
        <f>HLOOKUP(AH4,domestic_gross_demand_km3!$A$1:$CT$2,2,FALSE)</f>
        <v>avg_1983_1987_1985</v>
      </c>
      <c r="AI5" s="40"/>
      <c r="AK5" s="41" t="str">
        <f>HLOOKUP(AK4,aquastat_more_extensive_table!$D$1215:$AL$1216,2,FALSE)</f>
        <v>1988-1992</v>
      </c>
      <c r="AL5" s="40"/>
      <c r="AM5" s="41" t="str">
        <f>HLOOKUP(AM4,domestic_gross_demand_km3!$A$1:$CT$2,2,FALSE)</f>
        <v>avg_1988_1992_1990</v>
      </c>
      <c r="AN5" s="40"/>
      <c r="AP5" s="41" t="str">
        <f>HLOOKUP(AP4,aquastat_more_extensive_table!$D$1215:$AL$1216,2,FALSE)</f>
        <v>1993-1997</v>
      </c>
      <c r="AQ5" s="40"/>
      <c r="AR5" s="41" t="str">
        <f>HLOOKUP(AR4,domestic_gross_demand_km3!$A$1:$CT$2,2,FALSE)</f>
        <v>avg_1993_1997_1995</v>
      </c>
      <c r="AS5" s="40"/>
      <c r="AU5" s="41" t="str">
        <f>HLOOKUP(AU4,aquastat_more_extensive_table!$D$1215:$AL$1216,2,FALSE)</f>
        <v>1998-2002</v>
      </c>
      <c r="AV5" s="40"/>
      <c r="AW5" s="41" t="str">
        <f>HLOOKUP(AW4,domestic_gross_demand_km3!$A$1:$CT$2,2,FALSE)</f>
        <v>avg_1998_2002_2000</v>
      </c>
      <c r="AX5" s="40"/>
      <c r="AZ5" s="41" t="str">
        <f>HLOOKUP(AZ4,aquastat_more_extensive_table!$D$1215:$AL$1216,2,FALSE)</f>
        <v>2003-2007</v>
      </c>
      <c r="BA5" s="40"/>
      <c r="BB5" s="41" t="str">
        <f>HLOOKUP(BB4,domestic_gross_demand_km3!$A$1:$CT$2,2,FALSE)</f>
        <v>avg_2003_2007_2005</v>
      </c>
      <c r="BC5" s="40"/>
      <c r="BE5" s="41" t="str">
        <f>HLOOKUP(BE4,aquastat_more_extensive_table!$D$1215:$AL$1216,2,FALSE)</f>
        <v>2008-2012</v>
      </c>
      <c r="BF5" s="40"/>
      <c r="BG5" s="41" t="str">
        <f>HLOOKUP(BG4,domestic_gross_demand_km3!$A$1:$CT$2,2,FALSE)</f>
        <v>avg_2008_2012_2010</v>
      </c>
      <c r="BH5" s="40"/>
      <c r="BJ5" s="42" t="s">
        <v>1906</v>
      </c>
      <c r="BK5" s="40"/>
      <c r="BL5" s="41" t="str">
        <f>HLOOKUP(BL4,domestic_gross_demand_km3!$A$1:$CT$2,2,FALSE)</f>
        <v>avg_2013_2015_2015</v>
      </c>
      <c r="BM5" s="40"/>
      <c r="BQ5" s="41" t="s">
        <v>1908</v>
      </c>
      <c r="BR5" s="40"/>
    </row>
    <row r="6" spans="2:70" x14ac:dyDescent="0.25">
      <c r="B6" s="8" t="s">
        <v>1079</v>
      </c>
      <c r="C6" s="8" t="s">
        <v>1904</v>
      </c>
      <c r="D6" s="8" t="s">
        <v>1866</v>
      </c>
      <c r="E6" s="7" t="s">
        <v>1080</v>
      </c>
      <c r="G6" s="39" t="s">
        <v>1865</v>
      </c>
      <c r="H6" s="40"/>
      <c r="I6" s="39" t="s">
        <v>1864</v>
      </c>
      <c r="J6" s="40"/>
      <c r="L6" s="39" t="s">
        <v>1865</v>
      </c>
      <c r="M6" s="40"/>
      <c r="N6" s="39" t="s">
        <v>1864</v>
      </c>
      <c r="O6" s="40"/>
      <c r="Q6" s="39" t="s">
        <v>1865</v>
      </c>
      <c r="R6" s="40"/>
      <c r="S6" s="39" t="s">
        <v>1864</v>
      </c>
      <c r="T6" s="40"/>
      <c r="V6" s="39" t="s">
        <v>1865</v>
      </c>
      <c r="W6" s="40"/>
      <c r="X6" s="39" t="s">
        <v>1864</v>
      </c>
      <c r="Y6" s="40"/>
      <c r="AA6" s="39" t="s">
        <v>1865</v>
      </c>
      <c r="AB6" s="40"/>
      <c r="AC6" s="39" t="s">
        <v>1864</v>
      </c>
      <c r="AD6" s="40"/>
      <c r="AF6" s="39" t="s">
        <v>1865</v>
      </c>
      <c r="AG6" s="40"/>
      <c r="AH6" s="39" t="s">
        <v>1864</v>
      </c>
      <c r="AI6" s="40"/>
      <c r="AK6" s="39" t="s">
        <v>1865</v>
      </c>
      <c r="AL6" s="40"/>
      <c r="AM6" s="39" t="s">
        <v>1864</v>
      </c>
      <c r="AN6" s="40"/>
      <c r="AP6" s="39" t="s">
        <v>1865</v>
      </c>
      <c r="AQ6" s="40"/>
      <c r="AR6" s="39" t="s">
        <v>1864</v>
      </c>
      <c r="AS6" s="40"/>
      <c r="AU6" s="39" t="s">
        <v>1865</v>
      </c>
      <c r="AV6" s="40"/>
      <c r="AW6" s="39" t="s">
        <v>1864</v>
      </c>
      <c r="AX6" s="40"/>
      <c r="AZ6" s="39" t="s">
        <v>1865</v>
      </c>
      <c r="BA6" s="40"/>
      <c r="BB6" s="39" t="s">
        <v>1864</v>
      </c>
      <c r="BC6" s="40"/>
      <c r="BE6" s="39" t="s">
        <v>1865</v>
      </c>
      <c r="BF6" s="40"/>
      <c r="BG6" s="39" t="s">
        <v>1864</v>
      </c>
      <c r="BH6" s="40"/>
      <c r="BJ6" s="39" t="s">
        <v>1865</v>
      </c>
      <c r="BK6" s="40"/>
      <c r="BL6" s="39" t="s">
        <v>1864</v>
      </c>
      <c r="BM6" s="40"/>
    </row>
    <row r="7" spans="2:70" x14ac:dyDescent="0.25">
      <c r="B7" s="12">
        <f>fao_ids_unique!B2</f>
        <v>1</v>
      </c>
      <c r="C7" s="12">
        <f>fao_ids_unique!F2</f>
        <v>8</v>
      </c>
      <c r="D7" s="8" t="str">
        <f>fao_ids_unique!C2</f>
        <v>ARM</v>
      </c>
      <c r="E7" s="7" t="str">
        <f>fao_ids_unique!G2</f>
        <v>Armenia</v>
      </c>
      <c r="G7" s="9">
        <f>VLOOKUP($B7,aquastat_more_extensive_table!$D$1216:$AO$1416,G$4,FALSE)</f>
        <v>0</v>
      </c>
      <c r="H7" s="13" t="e">
        <f t="shared" ref="H7:H38" si="0">IF(G7&gt;0,G7,NA())</f>
        <v>#N/A</v>
      </c>
      <c r="I7" s="9">
        <f>VLOOKUP($C7,domestic_gross_demand_km3!$A$2:$CT$249,I$4,FALSE)</f>
        <v>0.29838239999999999</v>
      </c>
      <c r="J7" s="13">
        <f>IF(I7&gt;=0,I7,NA())</f>
        <v>0.29838239999999999</v>
      </c>
      <c r="L7" s="9">
        <f>VLOOKUP($B7,aquastat_more_extensive_table!$D$1216:$AO$1416,L$4,FALSE)</f>
        <v>0</v>
      </c>
      <c r="M7" s="13" t="e">
        <f t="shared" ref="M7:M38" si="1">IF(L7&gt;0,L7,NA())</f>
        <v>#N/A</v>
      </c>
      <c r="N7" s="9">
        <f>VLOOKUP($C7,domestic_gross_demand_km3!$A$2:$CT$249,N$4,FALSE)</f>
        <v>0.3633094</v>
      </c>
      <c r="O7" s="13">
        <f>IF(N7&gt;=0,N7,NA())</f>
        <v>0.3633094</v>
      </c>
      <c r="Q7" s="9">
        <f>VLOOKUP($B7,aquastat_more_extensive_table!$D$1216:$AO$1416,Q$4,FALSE)</f>
        <v>0</v>
      </c>
      <c r="R7" s="13" t="e">
        <f t="shared" ref="R7:R38" si="2">IF(Q7&gt;0,Q7,NA())</f>
        <v>#N/A</v>
      </c>
      <c r="S7" s="9">
        <f>VLOOKUP($C7,domestic_gross_demand_km3!$A$2:$CT$249,S$4,FALSE)</f>
        <v>0.44768079999999999</v>
      </c>
      <c r="T7" s="13">
        <f>IF(S7&gt;=0,S7,NA())</f>
        <v>0.44768079999999999</v>
      </c>
      <c r="V7" s="9">
        <f>VLOOKUP($B7,aquastat_more_extensive_table!$D$1216:$AO$1416,V$4,FALSE)</f>
        <v>0</v>
      </c>
      <c r="W7" s="13" t="e">
        <f t="shared" ref="W7:W38" si="3">IF(V7&gt;0,V7,NA())</f>
        <v>#N/A</v>
      </c>
      <c r="X7" s="9">
        <f>VLOOKUP($C7,domestic_gross_demand_km3!$A$2:$CT$249,X$4,FALSE)</f>
        <v>0.60924160000000005</v>
      </c>
      <c r="Y7" s="13">
        <f>IF(X7&gt;=0,X7,NA())</f>
        <v>0.60924160000000005</v>
      </c>
      <c r="AA7" s="9">
        <f>VLOOKUP($B7,aquastat_more_extensive_table!$D$1216:$AO$1416,AA$4,FALSE)</f>
        <v>0</v>
      </c>
      <c r="AB7" s="13" t="e">
        <f t="shared" ref="AB7:AB38" si="4">IF(AA7&gt;0,AA7,NA())</f>
        <v>#N/A</v>
      </c>
      <c r="AC7" s="9">
        <f>VLOOKUP($C7,domestic_gross_demand_km3!$A$2:$CT$249,AC$4,FALSE)</f>
        <v>0.76473500000000005</v>
      </c>
      <c r="AD7" s="13">
        <f>IF(AC7&gt;=0,AC7,NA())</f>
        <v>0.76473500000000005</v>
      </c>
      <c r="AF7" s="9">
        <f>VLOOKUP($B7,aquastat_more_extensive_table!$D$1216:$AO$1416,AF$4,FALSE)</f>
        <v>0</v>
      </c>
      <c r="AG7" s="13" t="e">
        <f t="shared" ref="AG7:AG38" si="5">IF(AF7&gt;0,AF7,NA())</f>
        <v>#N/A</v>
      </c>
      <c r="AH7" s="9">
        <f>VLOOKUP($C7,domestic_gross_demand_km3!$A$2:$CT$249,AH$4,FALSE)</f>
        <v>0.79711500000000002</v>
      </c>
      <c r="AI7" s="13">
        <f>IF(AH7&gt;=0,AH7,NA())</f>
        <v>0.79711500000000002</v>
      </c>
      <c r="AK7" s="9">
        <f>VLOOKUP($B7,aquastat_more_extensive_table!$D$1216:$AO$1416,AK$4,FALSE)</f>
        <v>0</v>
      </c>
      <c r="AL7" s="13" t="e">
        <f t="shared" ref="AL7:AL38" si="6">IF(AK7&gt;0,AK7,NA())</f>
        <v>#N/A</v>
      </c>
      <c r="AM7" s="9">
        <f>VLOOKUP($C7,domestic_gross_demand_km3!$A$2:$CT$249,AM$4,FALSE)</f>
        <v>0.85084559999999998</v>
      </c>
      <c r="AN7" s="13">
        <f>IF(AM7&gt;=0,AM7,NA())</f>
        <v>0.85084559999999998</v>
      </c>
      <c r="AP7" s="9">
        <f>VLOOKUP($B7,aquastat_more_extensive_table!$D$1216:$AO$1416,AP$4,FALSE)</f>
        <v>0.86499999999999999</v>
      </c>
      <c r="AQ7" s="13">
        <f t="shared" ref="AQ7:AQ38" si="7">IF(AP7&gt;0,AP7,NA())</f>
        <v>0.86499999999999999</v>
      </c>
      <c r="AR7" s="9">
        <f>VLOOKUP($C7,domestic_gross_demand_km3!$A$2:$CT$249,AR$4,FALSE)</f>
        <v>0.70936900000000003</v>
      </c>
      <c r="AS7" s="13">
        <f>IF(AR7&gt;=0,AR7,NA())</f>
        <v>0.70936900000000003</v>
      </c>
      <c r="AU7" s="9">
        <f>VLOOKUP($B7,aquastat_more_extensive_table!$D$1216:$AO$1416,AU$4,FALSE)</f>
        <v>0.51680000000000004</v>
      </c>
      <c r="AV7" s="13">
        <f t="shared" ref="AV7:AV38" si="8">IF(AU7&gt;0,AU7,NA())</f>
        <v>0.51680000000000004</v>
      </c>
      <c r="AW7" s="9">
        <f>VLOOKUP($C7,domestic_gross_demand_km3!$A$2:$CT$249,AW$4,FALSE)</f>
        <v>0.76379940000000002</v>
      </c>
      <c r="AX7" s="13">
        <f>IF(AW7&gt;=0,AW7,NA())</f>
        <v>0.76379940000000002</v>
      </c>
      <c r="AZ7" s="9">
        <f>VLOOKUP($B7,aquastat_more_extensive_table!$D$1216:$AO$1416,AZ$4,FALSE)</f>
        <v>0.84299999999999997</v>
      </c>
      <c r="BA7" s="13">
        <f t="shared" ref="BA7:BA38" si="9">IF(AZ7&gt;0,AZ7,NA())</f>
        <v>0.84299999999999997</v>
      </c>
      <c r="BB7" s="9">
        <f>VLOOKUP($C7,domestic_gross_demand_km3!$A$2:$CT$249,BB$4,FALSE)</f>
        <v>1.011741</v>
      </c>
      <c r="BC7" s="13">
        <f>IF(BB7&gt;=0,BB7,NA())</f>
        <v>1.011741</v>
      </c>
      <c r="BE7" s="9">
        <f>VLOOKUP($B7,aquastat_more_extensive_table!$D$1216:$AO$1416,BE$4,FALSE)</f>
        <v>0</v>
      </c>
      <c r="BF7" s="13" t="e">
        <f t="shared" ref="BF7:BF38" si="10">IF(BE7&gt;0,BE7,NA())</f>
        <v>#N/A</v>
      </c>
      <c r="BG7" s="9">
        <f>VLOOKUP($C7,domestic_gross_demand_km3!$A$2:$CT$249,BG$4,FALSE)</f>
        <v>1.2456339999999999</v>
      </c>
      <c r="BH7" s="13">
        <f>IF(BG7&gt;=0,BG7,NA())</f>
        <v>1.2456339999999999</v>
      </c>
      <c r="BJ7" s="9">
        <f>VLOOKUP($B7,aquastat_more_extensive_table!$D$1216:$AO$1416,BJ$4,FALSE)</f>
        <v>0</v>
      </c>
      <c r="BK7" s="13" t="e">
        <f>IF(BJ7&gt;0,BJ7,NA())</f>
        <v>#N/A</v>
      </c>
      <c r="BL7" s="9">
        <f>VLOOKUP($C7,domestic_gross_demand_km3!$A$2:$CT$249,BL$4,FALSE)</f>
        <v>1.2357499999999999</v>
      </c>
      <c r="BM7" s="13">
        <f>IF(BL7&gt;=0,BL7,NA())</f>
        <v>1.2357499999999999</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VLOOKUP($B8,aquastat_more_extensive_table!$D$1216:$AO$1416,G$4,FALSE)</f>
        <v>0</v>
      </c>
      <c r="H8" s="13" t="e">
        <f t="shared" si="0"/>
        <v>#N/A</v>
      </c>
      <c r="I8" s="9">
        <f>VLOOKUP($C8,domestic_gross_demand_km3!$A$2:$CT$249,I$4,FALSE)</f>
        <v>8.8150720000000002E-2</v>
      </c>
      <c r="J8" s="13">
        <f t="shared" ref="J8:J71" si="11">IF(I8&gt;=0,I8,NA())</f>
        <v>8.8150720000000002E-2</v>
      </c>
      <c r="L8" s="9">
        <f>VLOOKUP($B8,aquastat_more_extensive_table!$D$1216:$AO$1416,L$4,FALSE)</f>
        <v>0</v>
      </c>
      <c r="M8" s="13" t="e">
        <f t="shared" si="1"/>
        <v>#N/A</v>
      </c>
      <c r="N8" s="9">
        <f>VLOOKUP($C8,domestic_gross_demand_km3!$A$2:$CT$249,N$4,FALSE)</f>
        <v>0.11175406</v>
      </c>
      <c r="O8" s="13">
        <f t="shared" ref="O8:O71" si="12">IF(N8&gt;=0,N8,NA())</f>
        <v>0.11175406</v>
      </c>
      <c r="Q8" s="9">
        <f>VLOOKUP($B8,aquastat_more_extensive_table!$D$1216:$AO$1416,Q$4,FALSE)</f>
        <v>0</v>
      </c>
      <c r="R8" s="13" t="e">
        <f t="shared" si="2"/>
        <v>#N/A</v>
      </c>
      <c r="S8" s="9">
        <f>VLOOKUP($C8,domestic_gross_demand_km3!$A$2:$CT$249,S$4,FALSE)</f>
        <v>0.13511799999999999</v>
      </c>
      <c r="T8" s="13">
        <f t="shared" ref="T8:T71" si="13">IF(S8&gt;=0,S8,NA())</f>
        <v>0.13511799999999999</v>
      </c>
      <c r="V8" s="9">
        <f>VLOOKUP($B8,aquastat_more_extensive_table!$D$1216:$AO$1416,V$4,FALSE)</f>
        <v>0</v>
      </c>
      <c r="W8" s="13" t="e">
        <f t="shared" si="3"/>
        <v>#N/A</v>
      </c>
      <c r="X8" s="9">
        <f>VLOOKUP($C8,domestic_gross_demand_km3!$A$2:$CT$249,X$4,FALSE)</f>
        <v>0.16537479999999999</v>
      </c>
      <c r="Y8" s="13">
        <f t="shared" ref="Y8:Y71" si="14">IF(X8&gt;=0,X8,NA())</f>
        <v>0.16537479999999999</v>
      </c>
      <c r="AA8" s="9">
        <f>VLOOKUP($B8,aquastat_more_extensive_table!$D$1216:$AO$1416,AA$4,FALSE)</f>
        <v>0</v>
      </c>
      <c r="AB8" s="13" t="e">
        <f t="shared" si="4"/>
        <v>#N/A</v>
      </c>
      <c r="AC8" s="9">
        <f>VLOOKUP($C8,domestic_gross_demand_km3!$A$2:$CT$249,AC$4,FALSE)</f>
        <v>0.1941126</v>
      </c>
      <c r="AD8" s="13">
        <f t="shared" ref="AD8:AD71" si="15">IF(AC8&gt;=0,AC8,NA())</f>
        <v>0.1941126</v>
      </c>
      <c r="AF8" s="9">
        <f>VLOOKUP($B8,aquastat_more_extensive_table!$D$1216:$AO$1416,AF$4,FALSE)</f>
        <v>0.2611</v>
      </c>
      <c r="AG8" s="13">
        <f t="shared" si="5"/>
        <v>0.2611</v>
      </c>
      <c r="AH8" s="9">
        <f>VLOOKUP($C8,domestic_gross_demand_km3!$A$2:$CT$249,AH$4,FALSE)</f>
        <v>0.19251180000000001</v>
      </c>
      <c r="AI8" s="13">
        <f t="shared" ref="AI8:AI71" si="16">IF(AH8&gt;=0,AH8,NA())</f>
        <v>0.19251180000000001</v>
      </c>
      <c r="AK8" s="9">
        <f>VLOOKUP($B8,aquastat_more_extensive_table!$D$1216:$AO$1416,AK$4,FALSE)</f>
        <v>0</v>
      </c>
      <c r="AL8" s="13" t="e">
        <f t="shared" si="6"/>
        <v>#N/A</v>
      </c>
      <c r="AM8" s="9">
        <f>VLOOKUP($C8,domestic_gross_demand_km3!$A$2:$CT$249,AM$4,FALSE)</f>
        <v>0.2040698</v>
      </c>
      <c r="AN8" s="13">
        <f t="shared" ref="AN8:AN71" si="17">IF(AM8&gt;=0,AM8,NA())</f>
        <v>0.2040698</v>
      </c>
      <c r="AP8" s="9">
        <f>VLOOKUP($B8,aquastat_more_extensive_table!$D$1216:$AO$1416,AP$4,FALSE)</f>
        <v>0</v>
      </c>
      <c r="AQ8" s="13" t="e">
        <f t="shared" si="7"/>
        <v>#N/A</v>
      </c>
      <c r="AR8" s="9">
        <f>VLOOKUP($C8,domestic_gross_demand_km3!$A$2:$CT$249,AR$4,FALSE)</f>
        <v>0.26226719999999998</v>
      </c>
      <c r="AS8" s="13">
        <f t="shared" ref="AS8:AS71" si="18">IF(AR8&gt;=0,AR8,NA())</f>
        <v>0.26226719999999998</v>
      </c>
      <c r="AU8" s="9">
        <f>VLOOKUP($B8,aquastat_more_extensive_table!$D$1216:$AO$1416,AU$4,FALSE)</f>
        <v>0.1542</v>
      </c>
      <c r="AV8" s="13">
        <f t="shared" si="8"/>
        <v>0.1542</v>
      </c>
      <c r="AW8" s="9">
        <f>VLOOKUP($C8,domestic_gross_demand_km3!$A$2:$CT$249,AW$4,FALSE)</f>
        <v>0.28252319999999997</v>
      </c>
      <c r="AX8" s="13">
        <f t="shared" ref="AX8:AX71" si="19">IF(AW8&gt;=0,AW8,NA())</f>
        <v>0.28252319999999997</v>
      </c>
      <c r="AZ8" s="9">
        <f>VLOOKUP($B8,aquastat_more_extensive_table!$D$1216:$AO$1416,AZ$4,FALSE)</f>
        <v>0.2034</v>
      </c>
      <c r="BA8" s="13">
        <f t="shared" si="9"/>
        <v>0.2034</v>
      </c>
      <c r="BB8" s="9">
        <f>VLOOKUP($C8,domestic_gross_demand_km3!$A$2:$CT$249,BB$4,FALSE)</f>
        <v>0.35314859999999998</v>
      </c>
      <c r="BC8" s="13">
        <f t="shared" ref="BC8:BC71" si="20">IF(BB8&gt;=0,BB8,NA())</f>
        <v>0.35314859999999998</v>
      </c>
      <c r="BE8" s="9">
        <f>VLOOKUP($B8,aquastat_more_extensive_table!$D$1216:$AO$1416,BE$4,FALSE)</f>
        <v>0</v>
      </c>
      <c r="BF8" s="13" t="e">
        <f t="shared" si="10"/>
        <v>#N/A</v>
      </c>
      <c r="BG8" s="9">
        <f>VLOOKUP($C8,domestic_gross_demand_km3!$A$2:$CT$249,BG$4,FALSE)</f>
        <v>0.49895640000000002</v>
      </c>
      <c r="BH8" s="13">
        <f t="shared" ref="BH8:BH71" si="21">IF(BG8&gt;=0,BG8,NA())</f>
        <v>0.49895640000000002</v>
      </c>
      <c r="BJ8" s="9">
        <f>VLOOKUP($B8,aquastat_more_extensive_table!$D$1216:$AO$1416,BJ$4,FALSE)</f>
        <v>0</v>
      </c>
      <c r="BK8" s="13" t="e">
        <f t="shared" ref="BK8:BK71" si="22">IF(BJ8&gt;0,BJ8,NA())</f>
        <v>#N/A</v>
      </c>
      <c r="BL8" s="9">
        <f>VLOOKUP($C8,domestic_gross_demand_km3!$A$2:$CT$249,BL$4,FALSE)</f>
        <v>0.51993900000000004</v>
      </c>
      <c r="BM8" s="13">
        <f t="shared" ref="BM8:BM71" si="23">IF(BL8&gt;=0,BL8,NA())</f>
        <v>0.51993900000000004</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VLOOKUP($B9,aquastat_more_extensive_table!$D$1216:$AO$1416,G$4,FALSE)</f>
        <v>0</v>
      </c>
      <c r="H9" s="13" t="e">
        <f t="shared" si="0"/>
        <v>#N/A</v>
      </c>
      <c r="I9" s="9">
        <f>VLOOKUP($C9,domestic_gross_demand_km3!$A$2:$CT$249,I$4,FALSE)</f>
        <v>7.0729059999999996E-2</v>
      </c>
      <c r="J9" s="13">
        <f t="shared" si="11"/>
        <v>7.0729059999999996E-2</v>
      </c>
      <c r="L9" s="9">
        <f>VLOOKUP($B9,aquastat_more_extensive_table!$D$1216:$AO$1416,L$4,FALSE)</f>
        <v>0</v>
      </c>
      <c r="M9" s="13" t="e">
        <f t="shared" si="1"/>
        <v>#N/A</v>
      </c>
      <c r="N9" s="9">
        <f>VLOOKUP($C9,domestic_gross_demand_km3!$A$2:$CT$249,N$4,FALSE)</f>
        <v>8.5792400000000005E-2</v>
      </c>
      <c r="O9" s="13">
        <f t="shared" si="12"/>
        <v>8.5792400000000005E-2</v>
      </c>
      <c r="Q9" s="9">
        <f>VLOOKUP($B9,aquastat_more_extensive_table!$D$1216:$AO$1416,Q$4,FALSE)</f>
        <v>0</v>
      </c>
      <c r="R9" s="13" t="e">
        <f t="shared" si="2"/>
        <v>#N/A</v>
      </c>
      <c r="S9" s="9">
        <f>VLOOKUP($C9,domestic_gross_demand_km3!$A$2:$CT$249,S$4,FALSE)</f>
        <v>0.10411452</v>
      </c>
      <c r="T9" s="13">
        <f t="shared" si="13"/>
        <v>0.10411452</v>
      </c>
      <c r="V9" s="9">
        <f>VLOOKUP($B9,aquastat_more_extensive_table!$D$1216:$AO$1416,V$4,FALSE)</f>
        <v>0</v>
      </c>
      <c r="W9" s="13" t="e">
        <f t="shared" si="3"/>
        <v>#N/A</v>
      </c>
      <c r="X9" s="9">
        <f>VLOOKUP($C9,domestic_gross_demand_km3!$A$2:$CT$249,X$4,FALSE)</f>
        <v>0.13919819999999999</v>
      </c>
      <c r="Y9" s="13">
        <f t="shared" si="14"/>
        <v>0.13919819999999999</v>
      </c>
      <c r="AA9" s="9">
        <f>VLOOKUP($B9,aquastat_more_extensive_table!$D$1216:$AO$1416,AA$4,FALSE)</f>
        <v>0</v>
      </c>
      <c r="AB9" s="13" t="e">
        <f t="shared" si="4"/>
        <v>#N/A</v>
      </c>
      <c r="AC9" s="9">
        <f>VLOOKUP($C9,domestic_gross_demand_km3!$A$2:$CT$249,AC$4,FALSE)</f>
        <v>0.1805928</v>
      </c>
      <c r="AD9" s="13">
        <f t="shared" si="15"/>
        <v>0.1805928</v>
      </c>
      <c r="AF9" s="9">
        <f>VLOOKUP($B9,aquastat_more_extensive_table!$D$1216:$AO$1416,AF$4,FALSE)</f>
        <v>0</v>
      </c>
      <c r="AG9" s="13" t="e">
        <f t="shared" si="5"/>
        <v>#N/A</v>
      </c>
      <c r="AH9" s="9">
        <f>VLOOKUP($C9,domestic_gross_demand_km3!$A$2:$CT$249,AH$4,FALSE)</f>
        <v>0.20516619999999999</v>
      </c>
      <c r="AI9" s="13">
        <f t="shared" si="16"/>
        <v>0.20516619999999999</v>
      </c>
      <c r="AK9" s="9">
        <f>VLOOKUP($B9,aquastat_more_extensive_table!$D$1216:$AO$1416,AK$4,FALSE)</f>
        <v>0.1</v>
      </c>
      <c r="AL9" s="13">
        <f t="shared" si="6"/>
        <v>0.1</v>
      </c>
      <c r="AM9" s="9">
        <f>VLOOKUP($C9,domestic_gross_demand_km3!$A$2:$CT$249,AM$4,FALSE)</f>
        <v>0.21427840000000001</v>
      </c>
      <c r="AN9" s="13">
        <f t="shared" si="17"/>
        <v>0.21427840000000001</v>
      </c>
      <c r="AP9" s="9">
        <f>VLOOKUP($B9,aquastat_more_extensive_table!$D$1216:$AO$1416,AP$4,FALSE)</f>
        <v>0</v>
      </c>
      <c r="AQ9" s="13" t="e">
        <f t="shared" si="7"/>
        <v>#N/A</v>
      </c>
      <c r="AR9" s="9">
        <f>VLOOKUP($C9,domestic_gross_demand_km3!$A$2:$CT$249,AR$4,FALSE)</f>
        <v>0.22693579999999999</v>
      </c>
      <c r="AS9" s="13">
        <f t="shared" si="18"/>
        <v>0.22693579999999999</v>
      </c>
      <c r="AU9" s="9">
        <f>VLOOKUP($B9,aquastat_more_extensive_table!$D$1216:$AO$1416,AU$4,FALSE)</f>
        <v>0.5504</v>
      </c>
      <c r="AV9" s="13">
        <f t="shared" si="8"/>
        <v>0.5504</v>
      </c>
      <c r="AW9" s="9">
        <f>VLOOKUP($C9,domestic_gross_demand_km3!$A$2:$CT$249,AW$4,FALSE)</f>
        <v>0.26007859999999999</v>
      </c>
      <c r="AX9" s="13">
        <f t="shared" si="19"/>
        <v>0.26007859999999999</v>
      </c>
      <c r="AZ9" s="9">
        <f>VLOOKUP($B9,aquastat_more_extensive_table!$D$1216:$AO$1416,AZ$4,FALSE)</f>
        <v>0.56130000000000002</v>
      </c>
      <c r="BA9" s="13">
        <f t="shared" si="9"/>
        <v>0.56130000000000002</v>
      </c>
      <c r="BB9" s="9">
        <f>VLOOKUP($C9,domestic_gross_demand_km3!$A$2:$CT$249,BB$4,FALSE)</f>
        <v>0.33190839999999999</v>
      </c>
      <c r="BC9" s="13">
        <f t="shared" si="20"/>
        <v>0.33190839999999999</v>
      </c>
      <c r="BE9" s="9">
        <f>VLOOKUP($B9,aquastat_more_extensive_table!$D$1216:$AO$1416,BE$4,FALSE)</f>
        <v>0</v>
      </c>
      <c r="BF9" s="13" t="e">
        <f t="shared" si="10"/>
        <v>#N/A</v>
      </c>
      <c r="BG9" s="9">
        <f>VLOOKUP($C9,domestic_gross_demand_km3!$A$2:$CT$249,BG$4,FALSE)</f>
        <v>0.377357</v>
      </c>
      <c r="BH9" s="13">
        <f t="shared" si="21"/>
        <v>0.377357</v>
      </c>
      <c r="BJ9" s="9">
        <f>VLOOKUP($B9,aquastat_more_extensive_table!$D$1216:$AO$1416,BJ$4,FALSE)</f>
        <v>0</v>
      </c>
      <c r="BK9" s="13" t="e">
        <f t="shared" si="22"/>
        <v>#N/A</v>
      </c>
      <c r="BL9" s="9">
        <f>VLOOKUP($C9,domestic_gross_demand_km3!$A$2:$CT$249,BL$4,FALSE)</f>
        <v>0.37517</v>
      </c>
      <c r="BM9" s="13">
        <f t="shared" si="23"/>
        <v>0.37517</v>
      </c>
    </row>
    <row r="10" spans="2:70" x14ac:dyDescent="0.25">
      <c r="B10" s="12">
        <f>fao_ids_unique!B5</f>
        <v>4</v>
      </c>
      <c r="C10" s="12">
        <f>fao_ids_unique!F5</f>
        <v>53</v>
      </c>
      <c r="D10" s="8" t="str">
        <f>fao_ids_unique!C5</f>
        <v>DZA</v>
      </c>
      <c r="E10" s="7" t="str">
        <f>fao_ids_unique!G5</f>
        <v>Algeria</v>
      </c>
      <c r="G10" s="9">
        <f>VLOOKUP($B10,aquastat_more_extensive_table!$D$1216:$AO$1416,G$4,FALSE)</f>
        <v>0</v>
      </c>
      <c r="H10" s="13" t="e">
        <f t="shared" si="0"/>
        <v>#N/A</v>
      </c>
      <c r="I10" s="9">
        <f>VLOOKUP($C10,domestic_gross_demand_km3!$A$2:$CT$249,I$4,FALSE)</f>
        <v>0.1951244</v>
      </c>
      <c r="J10" s="13">
        <f t="shared" si="11"/>
        <v>0.1951244</v>
      </c>
      <c r="L10" s="9">
        <f>VLOOKUP($B10,aquastat_more_extensive_table!$D$1216:$AO$1416,L$4,FALSE)</f>
        <v>0</v>
      </c>
      <c r="M10" s="13" t="e">
        <f t="shared" si="1"/>
        <v>#N/A</v>
      </c>
      <c r="N10" s="9">
        <f>VLOOKUP($C10,domestic_gross_demand_km3!$A$2:$CT$249,N$4,FALSE)</f>
        <v>0.22200900000000001</v>
      </c>
      <c r="O10" s="13">
        <f t="shared" si="12"/>
        <v>0.22200900000000001</v>
      </c>
      <c r="Q10" s="9">
        <f>VLOOKUP($B10,aquastat_more_extensive_table!$D$1216:$AO$1416,Q$4,FALSE)</f>
        <v>0</v>
      </c>
      <c r="R10" s="13" t="e">
        <f t="shared" si="2"/>
        <v>#N/A</v>
      </c>
      <c r="S10" s="9">
        <f>VLOOKUP($C10,domestic_gross_demand_km3!$A$2:$CT$249,S$4,FALSE)</f>
        <v>0.29323700000000003</v>
      </c>
      <c r="T10" s="13">
        <f t="shared" si="13"/>
        <v>0.29323700000000003</v>
      </c>
      <c r="V10" s="9">
        <f>VLOOKUP($B10,aquastat_more_extensive_table!$D$1216:$AO$1416,V$4,FALSE)</f>
        <v>0</v>
      </c>
      <c r="W10" s="13" t="e">
        <f t="shared" si="3"/>
        <v>#N/A</v>
      </c>
      <c r="X10" s="9">
        <f>VLOOKUP($C10,domestic_gross_demand_km3!$A$2:$CT$249,X$4,FALSE)</f>
        <v>0.48383920000000002</v>
      </c>
      <c r="Y10" s="13">
        <f t="shared" si="14"/>
        <v>0.48383920000000002</v>
      </c>
      <c r="AA10" s="9">
        <f>VLOOKUP($B10,aquastat_more_extensive_table!$D$1216:$AO$1416,AA$4,FALSE)</f>
        <v>0.66</v>
      </c>
      <c r="AB10" s="13">
        <f t="shared" si="4"/>
        <v>0.66</v>
      </c>
      <c r="AC10" s="9">
        <f>VLOOKUP($C10,domestic_gross_demand_km3!$A$2:$CT$249,AC$4,FALSE)</f>
        <v>0.73005560000000003</v>
      </c>
      <c r="AD10" s="13">
        <f t="shared" si="15"/>
        <v>0.73005560000000003</v>
      </c>
      <c r="AF10" s="9">
        <f>VLOOKUP($B10,aquastat_more_extensive_table!$D$1216:$AO$1416,AF$4,FALSE)</f>
        <v>0</v>
      </c>
      <c r="AG10" s="13" t="e">
        <f t="shared" si="5"/>
        <v>#N/A</v>
      </c>
      <c r="AH10" s="9">
        <f>VLOOKUP($C10,domestic_gross_demand_km3!$A$2:$CT$249,AH$4,FALSE)</f>
        <v>0.93611679999999997</v>
      </c>
      <c r="AI10" s="13">
        <f t="shared" si="16"/>
        <v>0.93611679999999997</v>
      </c>
      <c r="AK10" s="9">
        <f>VLOOKUP($B10,aquastat_more_extensive_table!$D$1216:$AO$1416,AK$4,FALSE)</f>
        <v>1.1200000000000001</v>
      </c>
      <c r="AL10" s="13">
        <f t="shared" si="6"/>
        <v>1.1200000000000001</v>
      </c>
      <c r="AM10" s="9">
        <f>VLOOKUP($C10,domestic_gross_demand_km3!$A$2:$CT$249,AM$4,FALSE)</f>
        <v>1.0059362000000001</v>
      </c>
      <c r="AN10" s="13">
        <f t="shared" si="17"/>
        <v>1.0059362000000001</v>
      </c>
      <c r="AP10" s="9">
        <f>VLOOKUP($B10,aquastat_more_extensive_table!$D$1216:$AO$1416,AP$4,FALSE)</f>
        <v>0</v>
      </c>
      <c r="AQ10" s="13" t="e">
        <f t="shared" si="7"/>
        <v>#N/A</v>
      </c>
      <c r="AR10" s="9">
        <f>VLOOKUP($C10,domestic_gross_demand_km3!$A$2:$CT$249,AR$4,FALSE)</f>
        <v>1.034486</v>
      </c>
      <c r="AS10" s="13">
        <f t="shared" si="18"/>
        <v>1.034486</v>
      </c>
      <c r="AU10" s="9">
        <f>VLOOKUP($B10,aquastat_more_extensive_table!$D$1216:$AO$1416,AU$4,FALSE)</f>
        <v>1.7210000000000001</v>
      </c>
      <c r="AV10" s="13">
        <f t="shared" si="8"/>
        <v>1.7210000000000001</v>
      </c>
      <c r="AW10" s="9">
        <f>VLOOKUP($C10,domestic_gross_demand_km3!$A$2:$CT$249,AW$4,FALSE)</f>
        <v>1.1442779999999999</v>
      </c>
      <c r="AX10" s="13">
        <f t="shared" si="19"/>
        <v>1.1442779999999999</v>
      </c>
      <c r="AZ10" s="9">
        <f>VLOOKUP($B10,aquastat_more_extensive_table!$D$1216:$AO$1416,AZ$4,FALSE)</f>
        <v>0</v>
      </c>
      <c r="BA10" s="13" t="e">
        <f t="shared" si="9"/>
        <v>#N/A</v>
      </c>
      <c r="BB10" s="9">
        <f>VLOOKUP($C10,domestic_gross_demand_km3!$A$2:$CT$249,BB$4,FALSE)</f>
        <v>1.472688</v>
      </c>
      <c r="BC10" s="13">
        <f t="shared" si="20"/>
        <v>1.472688</v>
      </c>
      <c r="BE10" s="9">
        <f>VLOOKUP($B10,aquastat_more_extensive_table!$D$1216:$AO$1416,BE$4,FALSE)</f>
        <v>3.02</v>
      </c>
      <c r="BF10" s="13">
        <f t="shared" si="10"/>
        <v>3.02</v>
      </c>
      <c r="BG10" s="9">
        <f>VLOOKUP($C10,domestic_gross_demand_km3!$A$2:$CT$249,BG$4,FALSE)</f>
        <v>1.7727660000000001</v>
      </c>
      <c r="BH10" s="13">
        <f t="shared" si="21"/>
        <v>1.7727660000000001</v>
      </c>
      <c r="BJ10" s="9">
        <f>VLOOKUP($B10,aquastat_more_extensive_table!$D$1216:$AO$1416,BJ$4,FALSE)</f>
        <v>0</v>
      </c>
      <c r="BK10" s="13" t="e">
        <f t="shared" si="22"/>
        <v>#N/A</v>
      </c>
      <c r="BL10" s="9">
        <f>VLOOKUP($C10,domestic_gross_demand_km3!$A$2:$CT$249,BL$4,FALSE)</f>
        <v>1.78782</v>
      </c>
      <c r="BM10" s="13">
        <f t="shared" si="23"/>
        <v>1.78782</v>
      </c>
    </row>
    <row r="11" spans="2:70" x14ac:dyDescent="0.25">
      <c r="B11" s="12">
        <f>fao_ids_unique!B6</f>
        <v>6</v>
      </c>
      <c r="C11" s="12">
        <f>fao_ids_unique!F6</f>
        <v>1</v>
      </c>
      <c r="D11" s="8" t="str">
        <f>fao_ids_unique!C6</f>
        <v>AND</v>
      </c>
      <c r="E11" s="7" t="str">
        <f>fao_ids_unique!G6</f>
        <v>Andorra</v>
      </c>
      <c r="G11" s="9">
        <f>VLOOKUP($B11,aquastat_more_extensive_table!$D$1216:$AO$1416,G$4,FALSE)</f>
        <v>0</v>
      </c>
      <c r="H11" s="13" t="e">
        <f t="shared" si="0"/>
        <v>#N/A</v>
      </c>
      <c r="I11" s="9">
        <f>VLOOKUP($C11,domestic_gross_demand_km3!$A$2:$CT$249,I$4,FALSE)</f>
        <v>3.534756E-4</v>
      </c>
      <c r="J11" s="13">
        <f t="shared" si="11"/>
        <v>3.534756E-4</v>
      </c>
      <c r="L11" s="9">
        <f>VLOOKUP($B11,aquastat_more_extensive_table!$D$1216:$AO$1416,L$4,FALSE)</f>
        <v>0</v>
      </c>
      <c r="M11" s="13" t="e">
        <f t="shared" si="1"/>
        <v>#N/A</v>
      </c>
      <c r="N11" s="9">
        <f>VLOOKUP($C11,domestic_gross_demand_km3!$A$2:$CT$249,N$4,FALSE)</f>
        <v>4.403384E-4</v>
      </c>
      <c r="O11" s="13">
        <f t="shared" si="12"/>
        <v>4.403384E-4</v>
      </c>
      <c r="Q11" s="9">
        <f>VLOOKUP($B11,aquastat_more_extensive_table!$D$1216:$AO$1416,Q$4,FALSE)</f>
        <v>0</v>
      </c>
      <c r="R11" s="13" t="e">
        <f t="shared" si="2"/>
        <v>#N/A</v>
      </c>
      <c r="S11" s="9">
        <f>VLOOKUP($C11,domestic_gross_demand_km3!$A$2:$CT$249,S$4,FALSE)</f>
        <v>5.355984E-4</v>
      </c>
      <c r="T11" s="13">
        <f t="shared" si="13"/>
        <v>5.355984E-4</v>
      </c>
      <c r="V11" s="9">
        <f>VLOOKUP($B11,aquastat_more_extensive_table!$D$1216:$AO$1416,V$4,FALSE)</f>
        <v>0</v>
      </c>
      <c r="W11" s="13" t="e">
        <f t="shared" si="3"/>
        <v>#N/A</v>
      </c>
      <c r="X11" s="9">
        <f>VLOOKUP($C11,domestic_gross_demand_km3!$A$2:$CT$249,X$4,FALSE)</f>
        <v>7.3985339999999998E-4</v>
      </c>
      <c r="Y11" s="13">
        <f t="shared" si="14"/>
        <v>7.3985339999999998E-4</v>
      </c>
      <c r="AA11" s="9">
        <f>VLOOKUP($B11,aquastat_more_extensive_table!$D$1216:$AO$1416,AA$4,FALSE)</f>
        <v>0</v>
      </c>
      <c r="AB11" s="13" t="e">
        <f t="shared" si="4"/>
        <v>#N/A</v>
      </c>
      <c r="AC11" s="9">
        <f>VLOOKUP($C11,domestic_gross_demand_km3!$A$2:$CT$249,AC$4,FALSE)</f>
        <v>9.3217980000000005E-4</v>
      </c>
      <c r="AD11" s="13">
        <f t="shared" si="15"/>
        <v>9.3217980000000005E-4</v>
      </c>
      <c r="AF11" s="9">
        <f>VLOOKUP($B11,aquastat_more_extensive_table!$D$1216:$AO$1416,AF$4,FALSE)</f>
        <v>0</v>
      </c>
      <c r="AG11" s="13" t="e">
        <f t="shared" si="5"/>
        <v>#N/A</v>
      </c>
      <c r="AH11" s="9">
        <f>VLOOKUP($C11,domestic_gross_demand_km3!$A$2:$CT$249,AH$4,FALSE)</f>
        <v>1.0465754E-3</v>
      </c>
      <c r="AI11" s="13">
        <f t="shared" si="16"/>
        <v>1.0465754E-3</v>
      </c>
      <c r="AK11" s="9">
        <f>VLOOKUP($B11,aquastat_more_extensive_table!$D$1216:$AO$1416,AK$4,FALSE)</f>
        <v>0</v>
      </c>
      <c r="AL11" s="13" t="e">
        <f t="shared" si="6"/>
        <v>#N/A</v>
      </c>
      <c r="AM11" s="9">
        <f>VLOOKUP($C11,domestic_gross_demand_km3!$A$2:$CT$249,AM$4,FALSE)</f>
        <v>1.3382019999999999E-3</v>
      </c>
      <c r="AN11" s="13">
        <f t="shared" si="17"/>
        <v>1.3382019999999999E-3</v>
      </c>
      <c r="AP11" s="9">
        <f>VLOOKUP($B11,aquastat_more_extensive_table!$D$1216:$AO$1416,AP$4,FALSE)</f>
        <v>0</v>
      </c>
      <c r="AQ11" s="13" t="e">
        <f t="shared" si="7"/>
        <v>#N/A</v>
      </c>
      <c r="AR11" s="9">
        <f>VLOOKUP($C11,domestic_gross_demand_km3!$A$2:$CT$249,AR$4,FALSE)</f>
        <v>1.5265140000000001E-3</v>
      </c>
      <c r="AS11" s="13">
        <f t="shared" si="18"/>
        <v>1.5265140000000001E-3</v>
      </c>
      <c r="AU11" s="9">
        <f>VLOOKUP($B11,aquastat_more_extensive_table!$D$1216:$AO$1416,AU$4,FALSE)</f>
        <v>0</v>
      </c>
      <c r="AV11" s="13" t="e">
        <f t="shared" si="8"/>
        <v>#N/A</v>
      </c>
      <c r="AW11" s="9">
        <f>VLOOKUP($C11,domestic_gross_demand_km3!$A$2:$CT$249,AW$4,FALSE)</f>
        <v>1.599542E-3</v>
      </c>
      <c r="AX11" s="13">
        <f t="shared" si="19"/>
        <v>1.599542E-3</v>
      </c>
      <c r="AZ11" s="9">
        <f>VLOOKUP($B11,aquastat_more_extensive_table!$D$1216:$AO$1416,AZ$4,FALSE)</f>
        <v>0</v>
      </c>
      <c r="BA11" s="13" t="e">
        <f t="shared" si="9"/>
        <v>#N/A</v>
      </c>
      <c r="BB11" s="9">
        <f>VLOOKUP($C11,domestic_gross_demand_km3!$A$2:$CT$249,BB$4,FALSE)</f>
        <v>1.90792E-3</v>
      </c>
      <c r="BC11" s="13">
        <f t="shared" si="20"/>
        <v>1.90792E-3</v>
      </c>
      <c r="BE11" s="9">
        <f>VLOOKUP($B11,aquastat_more_extensive_table!$D$1216:$AO$1416,BE$4,FALSE)</f>
        <v>0</v>
      </c>
      <c r="BF11" s="13" t="e">
        <f t="shared" si="10"/>
        <v>#N/A</v>
      </c>
      <c r="BG11" s="9">
        <f>VLOOKUP($C11,domestic_gross_demand_km3!$A$2:$CT$249,BG$4,FALSE)</f>
        <v>2.0850339999999999E-3</v>
      </c>
      <c r="BH11" s="13">
        <f t="shared" si="21"/>
        <v>2.0850339999999999E-3</v>
      </c>
      <c r="BJ11" s="9">
        <f>VLOOKUP($B11,aquastat_more_extensive_table!$D$1216:$AO$1416,BJ$4,FALSE)</f>
        <v>0</v>
      </c>
      <c r="BK11" s="13" t="e">
        <f t="shared" si="22"/>
        <v>#N/A</v>
      </c>
      <c r="BL11" s="9">
        <f>VLOOKUP($C11,domestic_gross_demand_km3!$A$2:$CT$249,BL$4,FALSE)</f>
        <v>2.0717999999999999E-3</v>
      </c>
      <c r="BM11" s="13">
        <f t="shared" si="23"/>
        <v>2.0717999999999999E-3</v>
      </c>
    </row>
    <row r="12" spans="2:70" x14ac:dyDescent="0.25">
      <c r="B12" s="12">
        <f>fao_ids_unique!B7</f>
        <v>7</v>
      </c>
      <c r="C12" s="12">
        <f>fao_ids_unique!F7</f>
        <v>3</v>
      </c>
      <c r="D12" s="8" t="str">
        <f>fao_ids_unique!C7</f>
        <v>AGO</v>
      </c>
      <c r="E12" s="7" t="str">
        <f>fao_ids_unique!G7</f>
        <v>Angola</v>
      </c>
      <c r="G12" s="9">
        <f>VLOOKUP($B12,aquastat_more_extensive_table!$D$1216:$AO$1416,G$4,FALSE)</f>
        <v>0</v>
      </c>
      <c r="H12" s="13" t="e">
        <f t="shared" si="0"/>
        <v>#N/A</v>
      </c>
      <c r="I12" s="9">
        <f>VLOOKUP($C12,domestic_gross_demand_km3!$A$2:$CT$249,I$4,FALSE)</f>
        <v>1.7340560000000001E-2</v>
      </c>
      <c r="J12" s="13">
        <f t="shared" si="11"/>
        <v>1.7340560000000001E-2</v>
      </c>
      <c r="L12" s="9">
        <f>VLOOKUP($B12,aquastat_more_extensive_table!$D$1216:$AO$1416,L$4,FALSE)</f>
        <v>0</v>
      </c>
      <c r="M12" s="13" t="e">
        <f t="shared" si="1"/>
        <v>#N/A</v>
      </c>
      <c r="N12" s="9">
        <f>VLOOKUP($C12,domestic_gross_demand_km3!$A$2:$CT$249,N$4,FALSE)</f>
        <v>1.9809940000000002E-2</v>
      </c>
      <c r="O12" s="13">
        <f t="shared" si="12"/>
        <v>1.9809940000000002E-2</v>
      </c>
      <c r="Q12" s="9">
        <f>VLOOKUP($B12,aquastat_more_extensive_table!$D$1216:$AO$1416,Q$4,FALSE)</f>
        <v>0</v>
      </c>
      <c r="R12" s="13" t="e">
        <f t="shared" si="2"/>
        <v>#N/A</v>
      </c>
      <c r="S12" s="9">
        <f>VLOOKUP($C12,domestic_gross_demand_km3!$A$2:$CT$249,S$4,FALSE)</f>
        <v>2.324056E-2</v>
      </c>
      <c r="T12" s="13">
        <f t="shared" si="13"/>
        <v>2.324056E-2</v>
      </c>
      <c r="V12" s="9">
        <f>VLOOKUP($B12,aquastat_more_extensive_table!$D$1216:$AO$1416,V$4,FALSE)</f>
        <v>0</v>
      </c>
      <c r="W12" s="13" t="e">
        <f t="shared" si="3"/>
        <v>#N/A</v>
      </c>
      <c r="X12" s="9">
        <f>VLOOKUP($C12,domestic_gross_demand_km3!$A$2:$CT$249,X$4,FALSE)</f>
        <v>3.0796799999999999E-2</v>
      </c>
      <c r="Y12" s="13">
        <f t="shared" si="14"/>
        <v>3.0796799999999999E-2</v>
      </c>
      <c r="AA12" s="9">
        <f>VLOOKUP($B12,aquastat_more_extensive_table!$D$1216:$AO$1416,AA$4,FALSE)</f>
        <v>0</v>
      </c>
      <c r="AB12" s="13" t="e">
        <f t="shared" si="4"/>
        <v>#N/A</v>
      </c>
      <c r="AC12" s="9">
        <f>VLOOKUP($C12,domestic_gross_demand_km3!$A$2:$CT$249,AC$4,FALSE)</f>
        <v>4.0277559999999997E-2</v>
      </c>
      <c r="AD12" s="13">
        <f t="shared" si="15"/>
        <v>4.0277559999999997E-2</v>
      </c>
      <c r="AF12" s="9">
        <f>VLOOKUP($B12,aquastat_more_extensive_table!$D$1216:$AO$1416,AF$4,FALSE)</f>
        <v>6.7000000000000004E-2</v>
      </c>
      <c r="AG12" s="13">
        <f t="shared" si="5"/>
        <v>6.7000000000000004E-2</v>
      </c>
      <c r="AH12" s="9">
        <f>VLOOKUP($C12,domestic_gross_demand_km3!$A$2:$CT$249,AH$4,FALSE)</f>
        <v>4.8012840000000001E-2</v>
      </c>
      <c r="AI12" s="13">
        <f t="shared" si="16"/>
        <v>4.8012840000000001E-2</v>
      </c>
      <c r="AK12" s="9">
        <f>VLOOKUP($B12,aquastat_more_extensive_table!$D$1216:$AO$1416,AK$4,FALSE)</f>
        <v>0</v>
      </c>
      <c r="AL12" s="13" t="e">
        <f t="shared" si="6"/>
        <v>#N/A</v>
      </c>
      <c r="AM12" s="9">
        <f>VLOOKUP($C12,domestic_gross_demand_km3!$A$2:$CT$249,AM$4,FALSE)</f>
        <v>5.8036339999999999E-2</v>
      </c>
      <c r="AN12" s="13">
        <f t="shared" si="17"/>
        <v>5.8036339999999999E-2</v>
      </c>
      <c r="AP12" s="9">
        <f>VLOOKUP($B12,aquastat_more_extensive_table!$D$1216:$AO$1416,AP$4,FALSE)</f>
        <v>0</v>
      </c>
      <c r="AQ12" s="13" t="e">
        <f t="shared" si="7"/>
        <v>#N/A</v>
      </c>
      <c r="AR12" s="9">
        <f>VLOOKUP($C12,domestic_gross_demand_km3!$A$2:$CT$249,AR$4,FALSE)</f>
        <v>5.7393159999999999E-2</v>
      </c>
      <c r="AS12" s="13">
        <f t="shared" si="18"/>
        <v>5.7393159999999999E-2</v>
      </c>
      <c r="AU12" s="9">
        <f>VLOOKUP($B12,aquastat_more_extensive_table!$D$1216:$AO$1416,AU$4,FALSE)</f>
        <v>0.246</v>
      </c>
      <c r="AV12" s="13">
        <f t="shared" si="8"/>
        <v>0.246</v>
      </c>
      <c r="AW12" s="9">
        <f>VLOOKUP($C12,domestic_gross_demand_km3!$A$2:$CT$249,AW$4,FALSE)</f>
        <v>7.0113480000000006E-2</v>
      </c>
      <c r="AX12" s="13">
        <f t="shared" si="19"/>
        <v>7.0113480000000006E-2</v>
      </c>
      <c r="AZ12" s="9">
        <f>VLOOKUP($B12,aquastat_more_extensive_table!$D$1216:$AO$1416,AZ$4,FALSE)</f>
        <v>0.31950000000000001</v>
      </c>
      <c r="BA12" s="13">
        <f t="shared" si="9"/>
        <v>0.31950000000000001</v>
      </c>
      <c r="BB12" s="9">
        <f>VLOOKUP($C12,domestic_gross_demand_km3!$A$2:$CT$249,BB$4,FALSE)</f>
        <v>0.11569108</v>
      </c>
      <c r="BC12" s="13">
        <f t="shared" si="20"/>
        <v>0.11569108</v>
      </c>
      <c r="BE12" s="9">
        <f>VLOOKUP($B12,aquastat_more_extensive_table!$D$1216:$AO$1416,BE$4,FALSE)</f>
        <v>0</v>
      </c>
      <c r="BF12" s="13" t="e">
        <f t="shared" si="10"/>
        <v>#N/A</v>
      </c>
      <c r="BG12" s="9">
        <f>VLOOKUP($C12,domestic_gross_demand_km3!$A$2:$CT$249,BG$4,FALSE)</f>
        <v>0.16901759999999999</v>
      </c>
      <c r="BH12" s="13">
        <f t="shared" si="21"/>
        <v>0.16901759999999999</v>
      </c>
      <c r="BJ12" s="9">
        <f>VLOOKUP($B12,aquastat_more_extensive_table!$D$1216:$AO$1416,BJ$4,FALSE)</f>
        <v>0</v>
      </c>
      <c r="BK12" s="13" t="e">
        <f t="shared" si="22"/>
        <v>#N/A</v>
      </c>
      <c r="BL12" s="9">
        <f>VLOOKUP($C12,domestic_gross_demand_km3!$A$2:$CT$249,BL$4,FALSE)</f>
        <v>0.171991</v>
      </c>
      <c r="BM12" s="13">
        <f t="shared" si="23"/>
        <v>0.171991</v>
      </c>
    </row>
    <row r="13" spans="2:70" x14ac:dyDescent="0.25">
      <c r="B13" s="12">
        <f>fao_ids_unique!B8</f>
        <v>8</v>
      </c>
      <c r="C13" s="12">
        <f>fao_ids_unique!F8</f>
        <v>10</v>
      </c>
      <c r="D13" s="8" t="str">
        <f>fao_ids_unique!C8</f>
        <v>ATG</v>
      </c>
      <c r="E13" s="7" t="str">
        <f>fao_ids_unique!G8</f>
        <v>Antigua and Barbuda</v>
      </c>
      <c r="G13" s="9">
        <f>VLOOKUP($B13,aquastat_more_extensive_table!$D$1216:$AO$1416,G$4,FALSE)</f>
        <v>0</v>
      </c>
      <c r="H13" s="13" t="e">
        <f t="shared" si="0"/>
        <v>#N/A</v>
      </c>
      <c r="I13" s="9">
        <f>VLOOKUP($C13,domestic_gross_demand_km3!$A$2:$CT$249,I$4,FALSE)</f>
        <v>0</v>
      </c>
      <c r="J13" s="13">
        <f t="shared" si="11"/>
        <v>0</v>
      </c>
      <c r="L13" s="9">
        <f>VLOOKUP($B13,aquastat_more_extensive_table!$D$1216:$AO$1416,L$4,FALSE)</f>
        <v>0</v>
      </c>
      <c r="M13" s="13" t="e">
        <f t="shared" si="1"/>
        <v>#N/A</v>
      </c>
      <c r="N13" s="9">
        <f>VLOOKUP($C13,domestic_gross_demand_km3!$A$2:$CT$249,N$4,FALSE)</f>
        <v>0</v>
      </c>
      <c r="O13" s="13">
        <f t="shared" si="12"/>
        <v>0</v>
      </c>
      <c r="Q13" s="9">
        <f>VLOOKUP($B13,aquastat_more_extensive_table!$D$1216:$AO$1416,Q$4,FALSE)</f>
        <v>0</v>
      </c>
      <c r="R13" s="13" t="e">
        <f t="shared" si="2"/>
        <v>#N/A</v>
      </c>
      <c r="S13" s="9">
        <f>VLOOKUP($C13,domestic_gross_demand_km3!$A$2:$CT$249,S$4,FALSE)</f>
        <v>0</v>
      </c>
      <c r="T13" s="13">
        <f t="shared" si="13"/>
        <v>0</v>
      </c>
      <c r="V13" s="9">
        <f>VLOOKUP($B13,aquastat_more_extensive_table!$D$1216:$AO$1416,V$4,FALSE)</f>
        <v>0</v>
      </c>
      <c r="W13" s="13" t="e">
        <f t="shared" si="3"/>
        <v>#N/A</v>
      </c>
      <c r="X13" s="9">
        <f>VLOOKUP($C13,domestic_gross_demand_km3!$A$2:$CT$249,X$4,FALSE)</f>
        <v>0</v>
      </c>
      <c r="Y13" s="13">
        <f t="shared" si="14"/>
        <v>0</v>
      </c>
      <c r="AA13" s="9">
        <f>VLOOKUP($B13,aquastat_more_extensive_table!$D$1216:$AO$1416,AA$4,FALSE)</f>
        <v>0</v>
      </c>
      <c r="AB13" s="13" t="e">
        <f t="shared" si="4"/>
        <v>#N/A</v>
      </c>
      <c r="AC13" s="9">
        <f>VLOOKUP($C13,domestic_gross_demand_km3!$A$2:$CT$249,AC$4,FALSE)</f>
        <v>0</v>
      </c>
      <c r="AD13" s="13">
        <f t="shared" si="15"/>
        <v>0</v>
      </c>
      <c r="AF13" s="9">
        <f>VLOOKUP($B13,aquastat_more_extensive_table!$D$1216:$AO$1416,AF$4,FALSE)</f>
        <v>0</v>
      </c>
      <c r="AG13" s="13" t="e">
        <f t="shared" si="5"/>
        <v>#N/A</v>
      </c>
      <c r="AH13" s="9">
        <f>VLOOKUP($C13,domestic_gross_demand_km3!$A$2:$CT$249,AH$4,FALSE)</f>
        <v>0</v>
      </c>
      <c r="AI13" s="13">
        <f t="shared" si="16"/>
        <v>0</v>
      </c>
      <c r="AK13" s="9">
        <f>VLOOKUP($B13,aquastat_more_extensive_table!$D$1216:$AO$1416,AK$4,FALSE)</f>
        <v>3.0000000000000001E-3</v>
      </c>
      <c r="AL13" s="13">
        <f t="shared" si="6"/>
        <v>3.0000000000000001E-3</v>
      </c>
      <c r="AM13" s="9">
        <f>VLOOKUP($C13,domestic_gross_demand_km3!$A$2:$CT$249,AM$4,FALSE)</f>
        <v>0</v>
      </c>
      <c r="AN13" s="13">
        <f t="shared" si="17"/>
        <v>0</v>
      </c>
      <c r="AP13" s="9">
        <f>VLOOKUP($B13,aquastat_more_extensive_table!$D$1216:$AO$1416,AP$4,FALSE)</f>
        <v>0</v>
      </c>
      <c r="AQ13" s="13" t="e">
        <f t="shared" si="7"/>
        <v>#N/A</v>
      </c>
      <c r="AR13" s="9">
        <f>VLOOKUP($C13,domestic_gross_demand_km3!$A$2:$CT$249,AR$4,FALSE)</f>
        <v>0</v>
      </c>
      <c r="AS13" s="13">
        <f t="shared" si="18"/>
        <v>0</v>
      </c>
      <c r="AU13" s="9">
        <f>VLOOKUP($B13,aquastat_more_extensive_table!$D$1216:$AO$1416,AU$4,FALSE)</f>
        <v>0</v>
      </c>
      <c r="AV13" s="13" t="e">
        <f t="shared" si="8"/>
        <v>#N/A</v>
      </c>
      <c r="AW13" s="9">
        <f>VLOOKUP($C13,domestic_gross_demand_km3!$A$2:$CT$249,AW$4,FALSE)</f>
        <v>0</v>
      </c>
      <c r="AX13" s="13">
        <f t="shared" si="19"/>
        <v>0</v>
      </c>
      <c r="AZ13" s="9">
        <f>VLOOKUP($B13,aquastat_more_extensive_table!$D$1216:$AO$1416,AZ$4,FALSE)</f>
        <v>5.3E-3</v>
      </c>
      <c r="BA13" s="13">
        <f t="shared" si="9"/>
        <v>5.3E-3</v>
      </c>
      <c r="BB13" s="9">
        <f>VLOOKUP($C13,domestic_gross_demand_km3!$A$2:$CT$249,BB$4,FALSE)</f>
        <v>0</v>
      </c>
      <c r="BC13" s="13">
        <f t="shared" si="20"/>
        <v>0</v>
      </c>
      <c r="BE13" s="9">
        <f>VLOOKUP($B13,aquastat_more_extensive_table!$D$1216:$AO$1416,BE$4,FALSE)</f>
        <v>7.1999999999999998E-3</v>
      </c>
      <c r="BF13" s="13">
        <f t="shared" si="10"/>
        <v>7.1999999999999998E-3</v>
      </c>
      <c r="BG13" s="9">
        <f>VLOOKUP($C13,domestic_gross_demand_km3!$A$2:$CT$249,BG$4,FALSE)</f>
        <v>0</v>
      </c>
      <c r="BH13" s="13">
        <f t="shared" si="21"/>
        <v>0</v>
      </c>
      <c r="BJ13" s="9">
        <f>VLOOKUP($B13,aquastat_more_extensive_table!$D$1216:$AO$1416,BJ$4,FALSE)</f>
        <v>0</v>
      </c>
      <c r="BK13" s="13" t="e">
        <f t="shared" si="22"/>
        <v>#N/A</v>
      </c>
      <c r="BL13" s="9">
        <f>VLOOKUP($C13,domestic_gross_demand_km3!$A$2:$CT$249,BL$4,FALSE)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VLOOKUP($B14,aquastat_more_extensive_table!$D$1216:$AO$1416,G$4,FALSE)</f>
        <v>0</v>
      </c>
      <c r="H14" s="13" t="e">
        <f t="shared" si="0"/>
        <v>#N/A</v>
      </c>
      <c r="I14" s="9">
        <f>VLOOKUP($C14,domestic_gross_demand_km3!$A$2:$CT$249,I$4,FALSE)</f>
        <v>1.1758999999999999</v>
      </c>
      <c r="J14" s="13">
        <f t="shared" si="11"/>
        <v>1.1758999999999999</v>
      </c>
      <c r="L14" s="9">
        <f>VLOOKUP($B14,aquastat_more_extensive_table!$D$1216:$AO$1416,L$4,FALSE)</f>
        <v>0</v>
      </c>
      <c r="M14" s="13" t="e">
        <f t="shared" si="1"/>
        <v>#N/A</v>
      </c>
      <c r="N14" s="9">
        <f>VLOOKUP($C14,domestic_gross_demand_km3!$A$2:$CT$249,N$4,FALSE)</f>
        <v>1.300014</v>
      </c>
      <c r="O14" s="13">
        <f t="shared" si="12"/>
        <v>1.300014</v>
      </c>
      <c r="Q14" s="9">
        <f>VLOOKUP($B14,aquastat_more_extensive_table!$D$1216:$AO$1416,Q$4,FALSE)</f>
        <v>0</v>
      </c>
      <c r="R14" s="13" t="e">
        <f t="shared" si="2"/>
        <v>#N/A</v>
      </c>
      <c r="S14" s="9">
        <f>VLOOKUP($C14,domestic_gross_demand_km3!$A$2:$CT$249,S$4,FALSE)</f>
        <v>1.4280539999999999</v>
      </c>
      <c r="T14" s="13">
        <f t="shared" si="13"/>
        <v>1.4280539999999999</v>
      </c>
      <c r="V14" s="9">
        <f>VLOOKUP($B14,aquastat_more_extensive_table!$D$1216:$AO$1416,V$4,FALSE)</f>
        <v>0</v>
      </c>
      <c r="W14" s="13" t="e">
        <f t="shared" si="3"/>
        <v>#N/A</v>
      </c>
      <c r="X14" s="9">
        <f>VLOOKUP($C14,domestic_gross_demand_km3!$A$2:$CT$249,X$4,FALSE)</f>
        <v>1.7385839999999999</v>
      </c>
      <c r="Y14" s="13">
        <f t="shared" si="14"/>
        <v>1.7385839999999999</v>
      </c>
      <c r="AA14" s="9">
        <f>VLOOKUP($B14,aquastat_more_extensive_table!$D$1216:$AO$1416,AA$4,FALSE)</f>
        <v>0</v>
      </c>
      <c r="AB14" s="13" t="e">
        <f t="shared" si="4"/>
        <v>#N/A</v>
      </c>
      <c r="AC14" s="9">
        <f>VLOOKUP($C14,domestic_gross_demand_km3!$A$2:$CT$249,AC$4,FALSE)</f>
        <v>1.993212</v>
      </c>
      <c r="AD14" s="13">
        <f t="shared" si="15"/>
        <v>1.993212</v>
      </c>
      <c r="AF14" s="9">
        <f>VLOOKUP($B14,aquastat_more_extensive_table!$D$1216:$AO$1416,AF$4,FALSE)</f>
        <v>0</v>
      </c>
      <c r="AG14" s="13" t="e">
        <f t="shared" si="5"/>
        <v>#N/A</v>
      </c>
      <c r="AH14" s="9">
        <f>VLOOKUP($C14,domestic_gross_demand_km3!$A$2:$CT$249,AH$4,FALSE)</f>
        <v>2.2859219999999998</v>
      </c>
      <c r="AI14" s="13">
        <f t="shared" si="16"/>
        <v>2.2859219999999998</v>
      </c>
      <c r="AK14" s="9">
        <f>VLOOKUP($B14,aquastat_more_extensive_table!$D$1216:$AO$1416,AK$4,FALSE)</f>
        <v>0</v>
      </c>
      <c r="AL14" s="13" t="e">
        <f t="shared" si="6"/>
        <v>#N/A</v>
      </c>
      <c r="AM14" s="9">
        <f>VLOOKUP($C14,domestic_gross_demand_km3!$A$2:$CT$249,AM$4,FALSE)</f>
        <v>2.7104360000000001</v>
      </c>
      <c r="AN14" s="13">
        <f t="shared" si="17"/>
        <v>2.7104360000000001</v>
      </c>
      <c r="AP14" s="9">
        <f>VLOOKUP($B14,aquastat_more_extensive_table!$D$1216:$AO$1416,AP$4,FALSE)</f>
        <v>4.5599999999999996</v>
      </c>
      <c r="AQ14" s="13">
        <f t="shared" si="7"/>
        <v>4.5599999999999996</v>
      </c>
      <c r="AR14" s="9">
        <f>VLOOKUP($C14,domestic_gross_demand_km3!$A$2:$CT$249,AR$4,FALSE)</f>
        <v>3.5581399999999999</v>
      </c>
      <c r="AS14" s="13">
        <f t="shared" si="18"/>
        <v>3.5581399999999999</v>
      </c>
      <c r="AU14" s="9">
        <f>VLOOKUP($B14,aquastat_more_extensive_table!$D$1216:$AO$1416,AU$4,FALSE)</f>
        <v>0</v>
      </c>
      <c r="AV14" s="13" t="e">
        <f t="shared" si="8"/>
        <v>#N/A</v>
      </c>
      <c r="AW14" s="9">
        <f>VLOOKUP($C14,domestic_gross_demand_km3!$A$2:$CT$249,AW$4,FALSE)</f>
        <v>3.6078299999999999</v>
      </c>
      <c r="AX14" s="13">
        <f t="shared" si="19"/>
        <v>3.6078299999999999</v>
      </c>
      <c r="AZ14" s="9">
        <f>VLOOKUP($B14,aquastat_more_extensive_table!$D$1216:$AO$1416,AZ$4,FALSE)</f>
        <v>0</v>
      </c>
      <c r="BA14" s="13" t="e">
        <f t="shared" si="9"/>
        <v>#N/A</v>
      </c>
      <c r="BB14" s="9">
        <f>VLOOKUP($C14,domestic_gross_demand_km3!$A$2:$CT$249,BB$4,FALSE)</f>
        <v>3.4854400000000001</v>
      </c>
      <c r="BC14" s="13">
        <f t="shared" si="20"/>
        <v>3.4854400000000001</v>
      </c>
      <c r="BE14" s="9">
        <f>VLOOKUP($B14,aquastat_more_extensive_table!$D$1216:$AO$1416,BE$4,FALSE)</f>
        <v>5.85</v>
      </c>
      <c r="BF14" s="13">
        <f t="shared" si="10"/>
        <v>5.85</v>
      </c>
      <c r="BG14" s="9">
        <f>VLOOKUP($C14,domestic_gross_demand_km3!$A$2:$CT$249,BG$4,FALSE)</f>
        <v>4.3728939999999996</v>
      </c>
      <c r="BH14" s="13">
        <f t="shared" si="21"/>
        <v>4.3728939999999996</v>
      </c>
      <c r="BJ14" s="9">
        <f>VLOOKUP($B14,aquastat_more_extensive_table!$D$1216:$AO$1416,BJ$4,FALSE)</f>
        <v>0</v>
      </c>
      <c r="BK14" s="13" t="e">
        <f t="shared" si="22"/>
        <v>#N/A</v>
      </c>
      <c r="BL14" s="9">
        <f>VLOOKUP($C14,domestic_gross_demand_km3!$A$2:$CT$249,BL$4,FALSE)</f>
        <v>4.4679700000000002</v>
      </c>
      <c r="BM14" s="13">
        <f t="shared" si="23"/>
        <v>4.4679700000000002</v>
      </c>
    </row>
    <row r="15" spans="2:70" x14ac:dyDescent="0.25">
      <c r="B15" s="12">
        <f>fao_ids_unique!B10</f>
        <v>10</v>
      </c>
      <c r="C15" s="12">
        <f>fao_ids_unique!F10</f>
        <v>11</v>
      </c>
      <c r="D15" s="8" t="str">
        <f>fao_ids_unique!C10</f>
        <v>AUS</v>
      </c>
      <c r="E15" s="7" t="str">
        <f>fao_ids_unique!G10</f>
        <v>Australia</v>
      </c>
      <c r="G15" s="9">
        <f>VLOOKUP($B15,aquastat_more_extensive_table!$D$1216:$AO$1416,G$4,FALSE)</f>
        <v>0</v>
      </c>
      <c r="H15" s="13" t="e">
        <f t="shared" si="0"/>
        <v>#N/A</v>
      </c>
      <c r="I15" s="9">
        <f>VLOOKUP($C15,domestic_gross_demand_km3!$A$2:$CT$249,I$4,FALSE)</f>
        <v>1.1796720000000001</v>
      </c>
      <c r="J15" s="13">
        <f t="shared" si="11"/>
        <v>1.1796720000000001</v>
      </c>
      <c r="L15" s="9">
        <f>VLOOKUP($B15,aquastat_more_extensive_table!$D$1216:$AO$1416,L$4,FALSE)</f>
        <v>0</v>
      </c>
      <c r="M15" s="13" t="e">
        <f t="shared" si="1"/>
        <v>#N/A</v>
      </c>
      <c r="N15" s="9">
        <f>VLOOKUP($C15,domestic_gross_demand_km3!$A$2:$CT$249,N$4,FALSE)</f>
        <v>1.508238</v>
      </c>
      <c r="O15" s="13">
        <f t="shared" si="12"/>
        <v>1.508238</v>
      </c>
      <c r="Q15" s="9">
        <f>VLOOKUP($B15,aquastat_more_extensive_table!$D$1216:$AO$1416,Q$4,FALSE)</f>
        <v>0</v>
      </c>
      <c r="R15" s="13" t="e">
        <f t="shared" si="2"/>
        <v>#N/A</v>
      </c>
      <c r="S15" s="9">
        <f>VLOOKUP($C15,domestic_gross_demand_km3!$A$2:$CT$249,S$4,FALSE)</f>
        <v>1.933076</v>
      </c>
      <c r="T15" s="13">
        <f t="shared" si="13"/>
        <v>1.933076</v>
      </c>
      <c r="V15" s="9">
        <f>VLOOKUP($B15,aquastat_more_extensive_table!$D$1216:$AO$1416,V$4,FALSE)</f>
        <v>0</v>
      </c>
      <c r="W15" s="13" t="e">
        <f t="shared" si="3"/>
        <v>#N/A</v>
      </c>
      <c r="X15" s="9">
        <f>VLOOKUP($C15,domestic_gross_demand_km3!$A$2:$CT$249,X$4,FALSE)</f>
        <v>2.5872999999999999</v>
      </c>
      <c r="Y15" s="13">
        <f t="shared" si="14"/>
        <v>2.5872999999999999</v>
      </c>
      <c r="AA15" s="9">
        <f>VLOOKUP($B15,aquastat_more_extensive_table!$D$1216:$AO$1416,AA$4,FALSE)</f>
        <v>0</v>
      </c>
      <c r="AB15" s="13" t="e">
        <f t="shared" si="4"/>
        <v>#N/A</v>
      </c>
      <c r="AC15" s="9">
        <f>VLOOKUP($C15,domestic_gross_demand_km3!$A$2:$CT$249,AC$4,FALSE)</f>
        <v>3.2058659999999999</v>
      </c>
      <c r="AD15" s="13">
        <f t="shared" si="15"/>
        <v>3.2058659999999999</v>
      </c>
      <c r="AF15" s="9">
        <f>VLOOKUP($B15,aquastat_more_extensive_table!$D$1216:$AO$1416,AF$4,FALSE)</f>
        <v>0</v>
      </c>
      <c r="AG15" s="13" t="e">
        <f t="shared" si="5"/>
        <v>#N/A</v>
      </c>
      <c r="AH15" s="9">
        <f>VLOOKUP($C15,domestic_gross_demand_km3!$A$2:$CT$249,AH$4,FALSE)</f>
        <v>3.5835599999999999</v>
      </c>
      <c r="AI15" s="13">
        <f t="shared" si="16"/>
        <v>3.5835599999999999</v>
      </c>
      <c r="AK15" s="9">
        <f>VLOOKUP($B15,aquastat_more_extensive_table!$D$1216:$AO$1416,AK$4,FALSE)</f>
        <v>0</v>
      </c>
      <c r="AL15" s="13" t="e">
        <f t="shared" si="6"/>
        <v>#N/A</v>
      </c>
      <c r="AM15" s="9">
        <f>VLOOKUP($C15,domestic_gross_demand_km3!$A$2:$CT$249,AM$4,FALSE)</f>
        <v>4.3965959999999997</v>
      </c>
      <c r="AN15" s="13">
        <f t="shared" si="17"/>
        <v>4.3965959999999997</v>
      </c>
      <c r="AP15" s="9">
        <f>VLOOKUP($B15,aquastat_more_extensive_table!$D$1216:$AO$1416,AP$4,FALSE)</f>
        <v>0</v>
      </c>
      <c r="AQ15" s="13" t="e">
        <f t="shared" si="7"/>
        <v>#N/A</v>
      </c>
      <c r="AR15" s="9">
        <f>VLOOKUP($C15,domestic_gross_demand_km3!$A$2:$CT$249,AR$4,FALSE)</f>
        <v>4.887448</v>
      </c>
      <c r="AS15" s="13">
        <f t="shared" si="18"/>
        <v>4.887448</v>
      </c>
      <c r="AU15" s="9">
        <f>VLOOKUP($B15,aquastat_more_extensive_table!$D$1216:$AO$1416,AU$4,FALSE)</f>
        <v>4.4429999999999996</v>
      </c>
      <c r="AV15" s="13">
        <f t="shared" si="8"/>
        <v>4.4429999999999996</v>
      </c>
      <c r="AW15" s="9">
        <f>VLOOKUP($C15,domestic_gross_demand_km3!$A$2:$CT$249,AW$4,FALSE)</f>
        <v>5.2240599999999997</v>
      </c>
      <c r="AX15" s="13">
        <f t="shared" si="19"/>
        <v>5.2240599999999997</v>
      </c>
      <c r="AZ15" s="9">
        <f>VLOOKUP($B15,aquastat_more_extensive_table!$D$1216:$AO$1416,AZ$4,FALSE)</f>
        <v>4.1909999999999998</v>
      </c>
      <c r="BA15" s="13">
        <f t="shared" si="9"/>
        <v>4.1909999999999998</v>
      </c>
      <c r="BB15" s="9">
        <f>VLOOKUP($C15,domestic_gross_demand_km3!$A$2:$CT$249,BB$4,FALSE)</f>
        <v>6.3958259999999996</v>
      </c>
      <c r="BC15" s="13">
        <f t="shared" si="20"/>
        <v>6.3958259999999996</v>
      </c>
      <c r="BE15" s="9">
        <f>VLOOKUP($B15,aquastat_more_extensive_table!$D$1216:$AO$1416,BE$4,FALSE)</f>
        <v>3.7440000000000002</v>
      </c>
      <c r="BF15" s="13">
        <f t="shared" si="10"/>
        <v>3.7440000000000002</v>
      </c>
      <c r="BG15" s="9">
        <f>VLOOKUP($C15,domestic_gross_demand_km3!$A$2:$CT$249,BG$4,FALSE)</f>
        <v>7.0630540000000002</v>
      </c>
      <c r="BH15" s="13">
        <f t="shared" si="21"/>
        <v>7.0630540000000002</v>
      </c>
      <c r="BJ15" s="9">
        <f>VLOOKUP($B15,aquastat_more_extensive_table!$D$1216:$AO$1416,BJ$4,FALSE)</f>
        <v>4.2590000000000003</v>
      </c>
      <c r="BK15" s="13">
        <f t="shared" si="22"/>
        <v>4.2590000000000003</v>
      </c>
      <c r="BL15" s="9">
        <f>VLOOKUP($C15,domestic_gross_demand_km3!$A$2:$CT$249,BL$4,FALSE)</f>
        <v>6.9785300000000001</v>
      </c>
      <c r="BM15" s="13">
        <f t="shared" si="23"/>
        <v>6.9785300000000001</v>
      </c>
    </row>
    <row r="16" spans="2:70" x14ac:dyDescent="0.25">
      <c r="B16" s="12">
        <f>fao_ids_unique!B11</f>
        <v>11</v>
      </c>
      <c r="C16" s="12">
        <f>fao_ids_unique!F11</f>
        <v>12</v>
      </c>
      <c r="D16" s="8" t="str">
        <f>fao_ids_unique!C11</f>
        <v>AUT</v>
      </c>
      <c r="E16" s="7" t="str">
        <f>fao_ids_unique!G11</f>
        <v>Austria</v>
      </c>
      <c r="G16" s="9">
        <f>VLOOKUP($B16,aquastat_more_extensive_table!$D$1216:$AO$1416,G$4,FALSE)</f>
        <v>0</v>
      </c>
      <c r="H16" s="13" t="e">
        <f t="shared" si="0"/>
        <v>#N/A</v>
      </c>
      <c r="I16" s="9">
        <f>VLOOKUP($C16,domestic_gross_demand_km3!$A$2:$CT$249,I$4,FALSE)</f>
        <v>0.27433239999999998</v>
      </c>
      <c r="J16" s="13">
        <f t="shared" si="11"/>
        <v>0.27433239999999998</v>
      </c>
      <c r="L16" s="9">
        <f>VLOOKUP($B16,aquastat_more_extensive_table!$D$1216:$AO$1416,L$4,FALSE)</f>
        <v>0</v>
      </c>
      <c r="M16" s="13" t="e">
        <f t="shared" si="1"/>
        <v>#N/A</v>
      </c>
      <c r="N16" s="9">
        <f>VLOOKUP($C16,domestic_gross_demand_km3!$A$2:$CT$249,N$4,FALSE)</f>
        <v>0.31391479999999999</v>
      </c>
      <c r="O16" s="13">
        <f t="shared" si="12"/>
        <v>0.31391479999999999</v>
      </c>
      <c r="Q16" s="9">
        <f>VLOOKUP($B16,aquastat_more_extensive_table!$D$1216:$AO$1416,Q$4,FALSE)</f>
        <v>0</v>
      </c>
      <c r="R16" s="13" t="e">
        <f t="shared" si="2"/>
        <v>#N/A</v>
      </c>
      <c r="S16" s="9">
        <f>VLOOKUP($C16,domestic_gross_demand_km3!$A$2:$CT$249,S$4,FALSE)</f>
        <v>0.37209740000000002</v>
      </c>
      <c r="T16" s="13">
        <f t="shared" si="13"/>
        <v>0.37209740000000002</v>
      </c>
      <c r="V16" s="9">
        <f>VLOOKUP($B16,aquastat_more_extensive_table!$D$1216:$AO$1416,V$4,FALSE)</f>
        <v>0</v>
      </c>
      <c r="W16" s="13" t="e">
        <f t="shared" si="3"/>
        <v>#N/A</v>
      </c>
      <c r="X16" s="9">
        <f>VLOOKUP($C16,domestic_gross_demand_km3!$A$2:$CT$249,X$4,FALSE)</f>
        <v>0.49419960000000002</v>
      </c>
      <c r="Y16" s="13">
        <f t="shared" si="14"/>
        <v>0.49419960000000002</v>
      </c>
      <c r="AA16" s="9">
        <f>VLOOKUP($B16,aquastat_more_extensive_table!$D$1216:$AO$1416,AA$4,FALSE)</f>
        <v>0.55820000000000003</v>
      </c>
      <c r="AB16" s="13">
        <f t="shared" si="4"/>
        <v>0.55820000000000003</v>
      </c>
      <c r="AC16" s="9">
        <f>VLOOKUP($C16,domestic_gross_demand_km3!$A$2:$CT$249,AC$4,FALSE)</f>
        <v>0.59352459999999996</v>
      </c>
      <c r="AD16" s="13">
        <f t="shared" si="15"/>
        <v>0.59352459999999996</v>
      </c>
      <c r="AF16" s="9">
        <f>VLOOKUP($B16,aquastat_more_extensive_table!$D$1216:$AO$1416,AF$4,FALSE)</f>
        <v>0.70879999999999999</v>
      </c>
      <c r="AG16" s="13">
        <f t="shared" si="5"/>
        <v>0.70879999999999999</v>
      </c>
      <c r="AH16" s="9">
        <f>VLOOKUP($C16,domestic_gross_demand_km3!$A$2:$CT$249,AH$4,FALSE)</f>
        <v>0.62517940000000005</v>
      </c>
      <c r="AI16" s="13">
        <f t="shared" si="16"/>
        <v>0.62517940000000005</v>
      </c>
      <c r="AK16" s="9">
        <f>VLOOKUP($B16,aquastat_more_extensive_table!$D$1216:$AO$1416,AK$4,FALSE)</f>
        <v>0.68510000000000004</v>
      </c>
      <c r="AL16" s="13">
        <f t="shared" si="6"/>
        <v>0.68510000000000004</v>
      </c>
      <c r="AM16" s="9">
        <f>VLOOKUP($C16,domestic_gross_demand_km3!$A$2:$CT$249,AM$4,FALSE)</f>
        <v>0.76469279999999995</v>
      </c>
      <c r="AN16" s="13">
        <f t="shared" si="17"/>
        <v>0.76469279999999995</v>
      </c>
      <c r="AP16" s="9">
        <f>VLOOKUP($B16,aquastat_more_extensive_table!$D$1216:$AO$1416,AP$4,FALSE)</f>
        <v>0.68710000000000004</v>
      </c>
      <c r="AQ16" s="13">
        <f t="shared" si="7"/>
        <v>0.68710000000000004</v>
      </c>
      <c r="AR16" s="9">
        <f>VLOOKUP($C16,domestic_gross_demand_km3!$A$2:$CT$249,AR$4,FALSE)</f>
        <v>0.86025379999999996</v>
      </c>
      <c r="AS16" s="13">
        <f t="shared" si="18"/>
        <v>0.86025379999999996</v>
      </c>
      <c r="AU16" s="9">
        <f>VLOOKUP($B16,aquastat_more_extensive_table!$D$1216:$AO$1416,AU$4,FALSE)</f>
        <v>0.66869999999999996</v>
      </c>
      <c r="AV16" s="13">
        <f t="shared" si="8"/>
        <v>0.66869999999999996</v>
      </c>
      <c r="AW16" s="9">
        <f>VLOOKUP($C16,domestic_gross_demand_km3!$A$2:$CT$249,AW$4,FALSE)</f>
        <v>0.86167159999999998</v>
      </c>
      <c r="AX16" s="13">
        <f t="shared" si="19"/>
        <v>0.86167159999999998</v>
      </c>
      <c r="AZ16" s="9">
        <f>VLOOKUP($B16,aquastat_more_extensive_table!$D$1216:$AO$1416,AZ$4,FALSE)</f>
        <v>0</v>
      </c>
      <c r="BA16" s="13" t="e">
        <f t="shared" si="9"/>
        <v>#N/A</v>
      </c>
      <c r="BB16" s="9">
        <f>VLOOKUP($C16,domestic_gross_demand_km3!$A$2:$CT$249,BB$4,FALSE)</f>
        <v>1.0005253999999999</v>
      </c>
      <c r="BC16" s="13">
        <f t="shared" si="20"/>
        <v>1.0005253999999999</v>
      </c>
      <c r="BE16" s="9">
        <f>VLOOKUP($B16,aquastat_more_extensive_table!$D$1216:$AO$1416,BE$4,FALSE)</f>
        <v>0.72</v>
      </c>
      <c r="BF16" s="13">
        <f t="shared" si="10"/>
        <v>0.72</v>
      </c>
      <c r="BG16" s="9">
        <f>VLOOKUP($C16,domestic_gross_demand_km3!$A$2:$CT$249,BG$4,FALSE)</f>
        <v>1.085234</v>
      </c>
      <c r="BH16" s="13">
        <f t="shared" si="21"/>
        <v>1.085234</v>
      </c>
      <c r="BJ16" s="9">
        <f>VLOOKUP($B16,aquastat_more_extensive_table!$D$1216:$AO$1416,BJ$4,FALSE)</f>
        <v>0</v>
      </c>
      <c r="BK16" s="13" t="e">
        <f t="shared" si="22"/>
        <v>#N/A</v>
      </c>
      <c r="BL16" s="9">
        <f>VLOOKUP($C16,domestic_gross_demand_km3!$A$2:$CT$249,BL$4,FALSE)</f>
        <v>1.07959</v>
      </c>
      <c r="BM16" s="13">
        <f t="shared" si="23"/>
        <v>1.07959</v>
      </c>
    </row>
    <row r="17" spans="2:65" x14ac:dyDescent="0.25">
      <c r="B17" s="12">
        <f>fao_ids_unique!B12</f>
        <v>12</v>
      </c>
      <c r="C17" s="12">
        <f>fao_ids_unique!F12</f>
        <v>21</v>
      </c>
      <c r="D17" s="8" t="str">
        <f>fao_ids_unique!C12</f>
        <v>BHS</v>
      </c>
      <c r="E17" s="7" t="str">
        <f>fao_ids_unique!G12</f>
        <v>Bahamas, The</v>
      </c>
      <c r="G17" s="9">
        <f>VLOOKUP($B17,aquastat_more_extensive_table!$D$1216:$AO$1416,G$4,FALSE)</f>
        <v>0</v>
      </c>
      <c r="H17" s="13" t="e">
        <f t="shared" si="0"/>
        <v>#N/A</v>
      </c>
      <c r="I17" s="9">
        <f>VLOOKUP($C17,domestic_gross_demand_km3!$A$2:$CT$249,I$4,FALSE)</f>
        <v>1.5855939999999999E-2</v>
      </c>
      <c r="J17" s="13">
        <f t="shared" si="11"/>
        <v>1.5855939999999999E-2</v>
      </c>
      <c r="L17" s="9">
        <f>VLOOKUP($B17,aquastat_more_extensive_table!$D$1216:$AO$1416,L$4,FALSE)</f>
        <v>0</v>
      </c>
      <c r="M17" s="13" t="e">
        <f t="shared" si="1"/>
        <v>#N/A</v>
      </c>
      <c r="N17" s="9">
        <f>VLOOKUP($C17,domestic_gross_demand_km3!$A$2:$CT$249,N$4,FALSE)</f>
        <v>2.1461379999999999E-2</v>
      </c>
      <c r="O17" s="13">
        <f t="shared" si="12"/>
        <v>2.1461379999999999E-2</v>
      </c>
      <c r="Q17" s="9">
        <f>VLOOKUP($B17,aquastat_more_extensive_table!$D$1216:$AO$1416,Q$4,FALSE)</f>
        <v>0</v>
      </c>
      <c r="R17" s="13" t="e">
        <f t="shared" si="2"/>
        <v>#N/A</v>
      </c>
      <c r="S17" s="9">
        <f>VLOOKUP($C17,domestic_gross_demand_km3!$A$2:$CT$249,S$4,FALSE)</f>
        <v>2.8506139999999999E-2</v>
      </c>
      <c r="T17" s="13">
        <f t="shared" si="13"/>
        <v>2.8506139999999999E-2</v>
      </c>
      <c r="V17" s="9">
        <f>VLOOKUP($B17,aquastat_more_extensive_table!$D$1216:$AO$1416,V$4,FALSE)</f>
        <v>0</v>
      </c>
      <c r="W17" s="13" t="e">
        <f t="shared" si="3"/>
        <v>#N/A</v>
      </c>
      <c r="X17" s="9">
        <f>VLOOKUP($C17,domestic_gross_demand_km3!$A$2:$CT$249,X$4,FALSE)</f>
        <v>3.7055020000000001E-2</v>
      </c>
      <c r="Y17" s="13">
        <f t="shared" si="14"/>
        <v>3.7055020000000001E-2</v>
      </c>
      <c r="AA17" s="9">
        <f>VLOOKUP($B17,aquastat_more_extensive_table!$D$1216:$AO$1416,AA$4,FALSE)</f>
        <v>0</v>
      </c>
      <c r="AB17" s="13" t="e">
        <f t="shared" si="4"/>
        <v>#N/A</v>
      </c>
      <c r="AC17" s="9">
        <f>VLOOKUP($C17,domestic_gross_demand_km3!$A$2:$CT$249,AC$4,FALSE)</f>
        <v>4.6967340000000003E-2</v>
      </c>
      <c r="AD17" s="13">
        <f t="shared" si="15"/>
        <v>4.6967340000000003E-2</v>
      </c>
      <c r="AF17" s="9">
        <f>VLOOKUP($B17,aquastat_more_extensive_table!$D$1216:$AO$1416,AF$4,FALSE)</f>
        <v>0</v>
      </c>
      <c r="AG17" s="13" t="e">
        <f t="shared" si="5"/>
        <v>#N/A</v>
      </c>
      <c r="AH17" s="9">
        <f>VLOOKUP($C17,domestic_gross_demand_km3!$A$2:$CT$249,AH$4,FALSE)</f>
        <v>5.7194219999999997E-2</v>
      </c>
      <c r="AI17" s="13">
        <f t="shared" si="16"/>
        <v>5.7194219999999997E-2</v>
      </c>
      <c r="AK17" s="9">
        <f>VLOOKUP($B17,aquastat_more_extensive_table!$D$1216:$AO$1416,AK$4,FALSE)</f>
        <v>0</v>
      </c>
      <c r="AL17" s="13" t="e">
        <f t="shared" si="6"/>
        <v>#N/A</v>
      </c>
      <c r="AM17" s="9">
        <f>VLOOKUP($C17,domestic_gross_demand_km3!$A$2:$CT$249,AM$4,FALSE)</f>
        <v>6.4968319999999996E-2</v>
      </c>
      <c r="AN17" s="13">
        <f t="shared" si="17"/>
        <v>6.4968319999999996E-2</v>
      </c>
      <c r="AP17" s="9">
        <f>VLOOKUP($B17,aquastat_more_extensive_table!$D$1216:$AO$1416,AP$4,FALSE)</f>
        <v>0</v>
      </c>
      <c r="AQ17" s="13" t="e">
        <f t="shared" si="7"/>
        <v>#N/A</v>
      </c>
      <c r="AR17" s="9">
        <f>VLOOKUP($C17,domestic_gross_demand_km3!$A$2:$CT$249,AR$4,FALSE)</f>
        <v>7.0935020000000001E-2</v>
      </c>
      <c r="AS17" s="13">
        <f t="shared" si="18"/>
        <v>7.0935020000000001E-2</v>
      </c>
      <c r="AU17" s="9">
        <f>VLOOKUP($B17,aquastat_more_extensive_table!$D$1216:$AO$1416,AU$4,FALSE)</f>
        <v>2.5000000000000001E-2</v>
      </c>
      <c r="AV17" s="13">
        <f t="shared" si="8"/>
        <v>2.5000000000000001E-2</v>
      </c>
      <c r="AW17" s="9">
        <f>VLOOKUP($C17,domestic_gross_demand_km3!$A$2:$CT$249,AW$4,FALSE)</f>
        <v>7.8775100000000001E-2</v>
      </c>
      <c r="AX17" s="13">
        <f t="shared" si="19"/>
        <v>7.8775100000000001E-2</v>
      </c>
      <c r="AZ17" s="9">
        <f>VLOOKUP($B17,aquastat_more_extensive_table!$D$1216:$AO$1416,AZ$4,FALSE)</f>
        <v>0</v>
      </c>
      <c r="BA17" s="13" t="e">
        <f t="shared" si="9"/>
        <v>#N/A</v>
      </c>
      <c r="BB17" s="9">
        <f>VLOOKUP($C17,domestic_gross_demand_km3!$A$2:$CT$249,BB$4,FALSE)</f>
        <v>9.5005539999999999E-2</v>
      </c>
      <c r="BC17" s="13">
        <f t="shared" si="20"/>
        <v>9.5005539999999999E-2</v>
      </c>
      <c r="BE17" s="9">
        <f>VLOOKUP($B17,aquastat_more_extensive_table!$D$1216:$AO$1416,BE$4,FALSE)</f>
        <v>0</v>
      </c>
      <c r="BF17" s="13" t="e">
        <f t="shared" si="10"/>
        <v>#N/A</v>
      </c>
      <c r="BG17" s="9">
        <f>VLOOKUP($C17,domestic_gross_demand_km3!$A$2:$CT$249,BG$4,FALSE)</f>
        <v>0.1084924</v>
      </c>
      <c r="BH17" s="13">
        <f t="shared" si="21"/>
        <v>0.1084924</v>
      </c>
      <c r="BJ17" s="9">
        <f>VLOOKUP($B17,aquastat_more_extensive_table!$D$1216:$AO$1416,BJ$4,FALSE)</f>
        <v>3.1E-2</v>
      </c>
      <c r="BK17" s="13">
        <f t="shared" si="22"/>
        <v>3.1E-2</v>
      </c>
      <c r="BL17" s="9">
        <f>VLOOKUP($C17,domestic_gross_demand_km3!$A$2:$CT$249,BL$4,FALSE)</f>
        <v>0.108982</v>
      </c>
      <c r="BM17" s="13">
        <f t="shared" si="23"/>
        <v>0.108982</v>
      </c>
    </row>
    <row r="18" spans="2:65" x14ac:dyDescent="0.25">
      <c r="B18" s="12">
        <f>fao_ids_unique!B13</f>
        <v>13</v>
      </c>
      <c r="C18" s="12">
        <f>fao_ids_unique!F13</f>
        <v>20</v>
      </c>
      <c r="D18" s="8" t="str">
        <f>fao_ids_unique!C13</f>
        <v>BHR</v>
      </c>
      <c r="E18" s="7" t="str">
        <f>fao_ids_unique!G13</f>
        <v>Bahrain</v>
      </c>
      <c r="G18" s="9">
        <f>VLOOKUP($B18,aquastat_more_extensive_table!$D$1216:$AO$1416,G$4,FALSE)</f>
        <v>0</v>
      </c>
      <c r="H18" s="13" t="e">
        <f t="shared" si="0"/>
        <v>#N/A</v>
      </c>
      <c r="I18" s="9">
        <f>VLOOKUP($C18,domestic_gross_demand_km3!$A$2:$CT$249,I$4,FALSE)</f>
        <v>1.914998E-3</v>
      </c>
      <c r="J18" s="13">
        <f t="shared" si="11"/>
        <v>1.914998E-3</v>
      </c>
      <c r="L18" s="9">
        <f>VLOOKUP($B18,aquastat_more_extensive_table!$D$1216:$AO$1416,L$4,FALSE)</f>
        <v>0</v>
      </c>
      <c r="M18" s="13" t="e">
        <f t="shared" si="1"/>
        <v>#N/A</v>
      </c>
      <c r="N18" s="9">
        <f>VLOOKUP($C18,domestic_gross_demand_km3!$A$2:$CT$249,N$4,FALSE)</f>
        <v>2.354596E-3</v>
      </c>
      <c r="O18" s="13">
        <f t="shared" si="12"/>
        <v>2.354596E-3</v>
      </c>
      <c r="Q18" s="9">
        <f>VLOOKUP($B18,aquastat_more_extensive_table!$D$1216:$AO$1416,Q$4,FALSE)</f>
        <v>0</v>
      </c>
      <c r="R18" s="13" t="e">
        <f t="shared" si="2"/>
        <v>#N/A</v>
      </c>
      <c r="S18" s="9">
        <f>VLOOKUP($C18,domestic_gross_demand_km3!$A$2:$CT$249,S$4,FALSE)</f>
        <v>3.1204100000000001E-3</v>
      </c>
      <c r="T18" s="13">
        <f t="shared" si="13"/>
        <v>3.1204100000000001E-3</v>
      </c>
      <c r="V18" s="9">
        <f>VLOOKUP($B18,aquastat_more_extensive_table!$D$1216:$AO$1416,V$4,FALSE)</f>
        <v>0</v>
      </c>
      <c r="W18" s="13" t="e">
        <f t="shared" si="3"/>
        <v>#N/A</v>
      </c>
      <c r="X18" s="9">
        <f>VLOOKUP($C18,domestic_gross_demand_km3!$A$2:$CT$249,X$4,FALSE)</f>
        <v>6.2117559999999997E-3</v>
      </c>
      <c r="Y18" s="13">
        <f t="shared" si="14"/>
        <v>6.2117559999999997E-3</v>
      </c>
      <c r="AA18" s="9">
        <f>VLOOKUP($B18,aquastat_more_extensive_table!$D$1216:$AO$1416,AA$4,FALSE)</f>
        <v>0</v>
      </c>
      <c r="AB18" s="13" t="e">
        <f t="shared" si="4"/>
        <v>#N/A</v>
      </c>
      <c r="AC18" s="9">
        <f>VLOOKUP($C18,domestic_gross_demand_km3!$A$2:$CT$249,AC$4,FALSE)</f>
        <v>1.0863630000000001E-2</v>
      </c>
      <c r="AD18" s="13">
        <f t="shared" si="15"/>
        <v>1.0863630000000001E-2</v>
      </c>
      <c r="AF18" s="9">
        <f>VLOOKUP($B18,aquastat_more_extensive_table!$D$1216:$AO$1416,AF$4,FALSE)</f>
        <v>0</v>
      </c>
      <c r="AG18" s="13" t="e">
        <f t="shared" si="5"/>
        <v>#N/A</v>
      </c>
      <c r="AH18" s="9">
        <f>VLOOKUP($C18,domestic_gross_demand_km3!$A$2:$CT$249,AH$4,FALSE)</f>
        <v>1.190138E-2</v>
      </c>
      <c r="AI18" s="13">
        <f t="shared" si="16"/>
        <v>1.190138E-2</v>
      </c>
      <c r="AK18" s="9">
        <f>VLOOKUP($B18,aquastat_more_extensive_table!$D$1216:$AO$1416,AK$4,FALSE)</f>
        <v>9.4E-2</v>
      </c>
      <c r="AL18" s="13">
        <f t="shared" si="6"/>
        <v>9.4E-2</v>
      </c>
      <c r="AM18" s="9">
        <f>VLOOKUP($C18,domestic_gross_demand_km3!$A$2:$CT$249,AM$4,FALSE)</f>
        <v>1.418056E-2</v>
      </c>
      <c r="AN18" s="13">
        <f t="shared" si="17"/>
        <v>1.418056E-2</v>
      </c>
      <c r="AP18" s="9">
        <f>VLOOKUP($B18,aquastat_more_extensive_table!$D$1216:$AO$1416,AP$4,FALSE)</f>
        <v>0</v>
      </c>
      <c r="AQ18" s="13" t="e">
        <f t="shared" si="7"/>
        <v>#N/A</v>
      </c>
      <c r="AR18" s="9">
        <f>VLOOKUP($C18,domestic_gross_demand_km3!$A$2:$CT$249,AR$4,FALSE)</f>
        <v>1.7457919999999998E-2</v>
      </c>
      <c r="AS18" s="13">
        <f t="shared" si="18"/>
        <v>1.7457919999999998E-2</v>
      </c>
      <c r="AU18" s="9">
        <f>VLOOKUP($B18,aquastat_more_extensive_table!$D$1216:$AO$1416,AU$4,FALSE)</f>
        <v>0</v>
      </c>
      <c r="AV18" s="13" t="e">
        <f t="shared" si="8"/>
        <v>#N/A</v>
      </c>
      <c r="AW18" s="9">
        <f>VLOOKUP($C18,domestic_gross_demand_km3!$A$2:$CT$249,AW$4,FALSE)</f>
        <v>2.1433420000000002E-2</v>
      </c>
      <c r="AX18" s="13">
        <f t="shared" si="19"/>
        <v>2.1433420000000002E-2</v>
      </c>
      <c r="AZ18" s="9">
        <f>VLOOKUP($B18,aquastat_more_extensive_table!$D$1216:$AO$1416,AZ$4,FALSE)</f>
        <v>0.1779</v>
      </c>
      <c r="BA18" s="13">
        <f t="shared" si="9"/>
        <v>0.1779</v>
      </c>
      <c r="BB18" s="9">
        <f>VLOOKUP($C18,domestic_gross_demand_km3!$A$2:$CT$249,BB$4,FALSE)</f>
        <v>2.7069699999999999E-2</v>
      </c>
      <c r="BC18" s="13">
        <f t="shared" si="20"/>
        <v>2.7069699999999999E-2</v>
      </c>
      <c r="BE18" s="9">
        <f>VLOOKUP($B18,aquastat_more_extensive_table!$D$1216:$AO$1416,BE$4,FALSE)</f>
        <v>0</v>
      </c>
      <c r="BF18" s="13" t="e">
        <f t="shared" si="10"/>
        <v>#N/A</v>
      </c>
      <c r="BG18" s="9">
        <f>VLOOKUP($C18,domestic_gross_demand_km3!$A$2:$CT$249,BG$4,FALSE)</f>
        <v>3.0568580000000001E-2</v>
      </c>
      <c r="BH18" s="13">
        <f t="shared" si="21"/>
        <v>3.0568580000000001E-2</v>
      </c>
      <c r="BJ18" s="9">
        <f>VLOOKUP($B18,aquastat_more_extensive_table!$D$1216:$AO$1416,BJ$4,FALSE)</f>
        <v>0</v>
      </c>
      <c r="BK18" s="13" t="e">
        <f t="shared" si="22"/>
        <v>#N/A</v>
      </c>
      <c r="BL18" s="9">
        <f>VLOOKUP($C18,domestic_gross_demand_km3!$A$2:$CT$249,BL$4,FALSE)</f>
        <v>3.09076E-2</v>
      </c>
      <c r="BM18" s="13">
        <f t="shared" si="23"/>
        <v>3.09076E-2</v>
      </c>
    </row>
    <row r="19" spans="2:65" x14ac:dyDescent="0.25">
      <c r="B19" s="12">
        <f>fao_ids_unique!B14</f>
        <v>14</v>
      </c>
      <c r="C19" s="12">
        <f>fao_ids_unique!F14</f>
        <v>28</v>
      </c>
      <c r="D19" s="8" t="str">
        <f>fao_ids_unique!C14</f>
        <v>BRB</v>
      </c>
      <c r="E19" s="7" t="str">
        <f>fao_ids_unique!G14</f>
        <v>Barbados</v>
      </c>
      <c r="G19" s="9">
        <f>VLOOKUP($B19,aquastat_more_extensive_table!$D$1216:$AO$1416,G$4,FALSE)</f>
        <v>0</v>
      </c>
      <c r="H19" s="13" t="e">
        <f t="shared" si="0"/>
        <v>#N/A</v>
      </c>
      <c r="I19" s="9">
        <f>VLOOKUP($C19,domestic_gross_demand_km3!$A$2:$CT$249,I$4,FALSE)</f>
        <v>0</v>
      </c>
      <c r="J19" s="13">
        <f t="shared" si="11"/>
        <v>0</v>
      </c>
      <c r="L19" s="9">
        <f>VLOOKUP($B19,aquastat_more_extensive_table!$D$1216:$AO$1416,L$4,FALSE)</f>
        <v>0</v>
      </c>
      <c r="M19" s="13" t="e">
        <f t="shared" si="1"/>
        <v>#N/A</v>
      </c>
      <c r="N19" s="9">
        <f>VLOOKUP($C19,domestic_gross_demand_km3!$A$2:$CT$249,N$4,FALSE)</f>
        <v>0</v>
      </c>
      <c r="O19" s="13">
        <f t="shared" si="12"/>
        <v>0</v>
      </c>
      <c r="Q19" s="9">
        <f>VLOOKUP($B19,aquastat_more_extensive_table!$D$1216:$AO$1416,Q$4,FALSE)</f>
        <v>0</v>
      </c>
      <c r="R19" s="13" t="e">
        <f t="shared" si="2"/>
        <v>#N/A</v>
      </c>
      <c r="S19" s="9">
        <f>VLOOKUP($C19,domestic_gross_demand_km3!$A$2:$CT$249,S$4,FALSE)</f>
        <v>0</v>
      </c>
      <c r="T19" s="13">
        <f t="shared" si="13"/>
        <v>0</v>
      </c>
      <c r="V19" s="9">
        <f>VLOOKUP($B19,aquastat_more_extensive_table!$D$1216:$AO$1416,V$4,FALSE)</f>
        <v>0</v>
      </c>
      <c r="W19" s="13" t="e">
        <f t="shared" si="3"/>
        <v>#N/A</v>
      </c>
      <c r="X19" s="9">
        <f>VLOOKUP($C19,domestic_gross_demand_km3!$A$2:$CT$249,X$4,FALSE)</f>
        <v>0</v>
      </c>
      <c r="Y19" s="13">
        <f t="shared" si="14"/>
        <v>0</v>
      </c>
      <c r="AA19" s="9">
        <f>VLOOKUP($B19,aquastat_more_extensive_table!$D$1216:$AO$1416,AA$4,FALSE)</f>
        <v>0</v>
      </c>
      <c r="AB19" s="13" t="e">
        <f t="shared" si="4"/>
        <v>#N/A</v>
      </c>
      <c r="AC19" s="9">
        <f>VLOOKUP($C19,domestic_gross_demand_km3!$A$2:$CT$249,AC$4,FALSE)</f>
        <v>0</v>
      </c>
      <c r="AD19" s="13">
        <f t="shared" si="15"/>
        <v>0</v>
      </c>
      <c r="AF19" s="9">
        <f>VLOOKUP($B19,aquastat_more_extensive_table!$D$1216:$AO$1416,AF$4,FALSE)</f>
        <v>0</v>
      </c>
      <c r="AG19" s="13" t="e">
        <f t="shared" si="5"/>
        <v>#N/A</v>
      </c>
      <c r="AH19" s="9">
        <f>VLOOKUP($C19,domestic_gross_demand_km3!$A$2:$CT$249,AH$4,FALSE)</f>
        <v>0</v>
      </c>
      <c r="AI19" s="13">
        <f t="shared" si="16"/>
        <v>0</v>
      </c>
      <c r="AK19" s="9">
        <f>VLOOKUP($B19,aquastat_more_extensive_table!$D$1216:$AO$1416,AK$4,FALSE)</f>
        <v>0</v>
      </c>
      <c r="AL19" s="13" t="e">
        <f t="shared" si="6"/>
        <v>#N/A</v>
      </c>
      <c r="AM19" s="9">
        <f>VLOOKUP($C19,domestic_gross_demand_km3!$A$2:$CT$249,AM$4,FALSE)</f>
        <v>0</v>
      </c>
      <c r="AN19" s="13">
        <f t="shared" si="17"/>
        <v>0</v>
      </c>
      <c r="AP19" s="9">
        <f>VLOOKUP($B19,aquastat_more_extensive_table!$D$1216:$AO$1416,AP$4,FALSE)</f>
        <v>0.02</v>
      </c>
      <c r="AQ19" s="13">
        <f t="shared" si="7"/>
        <v>0.02</v>
      </c>
      <c r="AR19" s="9">
        <f>VLOOKUP($C19,domestic_gross_demand_km3!$A$2:$CT$249,AR$4,FALSE)</f>
        <v>0</v>
      </c>
      <c r="AS19" s="13">
        <f t="shared" si="18"/>
        <v>0</v>
      </c>
      <c r="AU19" s="9">
        <f>VLOOKUP($B19,aquastat_more_extensive_table!$D$1216:$AO$1416,AU$4,FALSE)</f>
        <v>0</v>
      </c>
      <c r="AV19" s="13" t="e">
        <f t="shared" si="8"/>
        <v>#N/A</v>
      </c>
      <c r="AW19" s="9">
        <f>VLOOKUP($C19,domestic_gross_demand_km3!$A$2:$CT$249,AW$4,FALSE)</f>
        <v>0</v>
      </c>
      <c r="AX19" s="13">
        <f t="shared" si="19"/>
        <v>0</v>
      </c>
      <c r="AZ19" s="9">
        <f>VLOOKUP($B19,aquastat_more_extensive_table!$D$1216:$AO$1416,AZ$4,FALSE)</f>
        <v>0.02</v>
      </c>
      <c r="BA19" s="13">
        <f t="shared" si="9"/>
        <v>0.02</v>
      </c>
      <c r="BB19" s="9">
        <f>VLOOKUP($C19,domestic_gross_demand_km3!$A$2:$CT$249,BB$4,FALSE)</f>
        <v>0</v>
      </c>
      <c r="BC19" s="13">
        <f t="shared" si="20"/>
        <v>0</v>
      </c>
      <c r="BE19" s="9">
        <f>VLOOKUP($B19,aquastat_more_extensive_table!$D$1216:$AO$1416,BE$4,FALSE)</f>
        <v>0</v>
      </c>
      <c r="BF19" s="13" t="e">
        <f t="shared" si="10"/>
        <v>#N/A</v>
      </c>
      <c r="BG19" s="9">
        <f>VLOOKUP($C19,domestic_gross_demand_km3!$A$2:$CT$249,BG$4,FALSE)</f>
        <v>0</v>
      </c>
      <c r="BH19" s="13">
        <f t="shared" si="21"/>
        <v>0</v>
      </c>
      <c r="BJ19" s="9">
        <f>VLOOKUP($B19,aquastat_more_extensive_table!$D$1216:$AO$1416,BJ$4,FALSE)</f>
        <v>0</v>
      </c>
      <c r="BK19" s="13" t="e">
        <f t="shared" si="22"/>
        <v>#N/A</v>
      </c>
      <c r="BL19" s="9">
        <f>VLOOKUP($C19,domestic_gross_demand_km3!$A$2:$CT$249,BL$4,FALSE)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VLOOKUP($B20,aquastat_more_extensive_table!$D$1216:$AO$1416,G$4,FALSE)</f>
        <v>0</v>
      </c>
      <c r="H20" s="13" t="e">
        <f t="shared" si="0"/>
        <v>#N/A</v>
      </c>
      <c r="I20" s="9">
        <f>VLOOKUP($C20,domestic_gross_demand_km3!$A$2:$CT$249,I$4,FALSE)</f>
        <v>0.41260200000000002</v>
      </c>
      <c r="J20" s="13">
        <f t="shared" si="11"/>
        <v>0.41260200000000002</v>
      </c>
      <c r="L20" s="9">
        <f>VLOOKUP($B20,aquastat_more_extensive_table!$D$1216:$AO$1416,L$4,FALSE)</f>
        <v>0</v>
      </c>
      <c r="M20" s="13" t="e">
        <f t="shared" si="1"/>
        <v>#N/A</v>
      </c>
      <c r="N20" s="9">
        <f>VLOOKUP($C20,domestic_gross_demand_km3!$A$2:$CT$249,N$4,FALSE)</f>
        <v>0.50008580000000002</v>
      </c>
      <c r="O20" s="13">
        <f t="shared" si="12"/>
        <v>0.50008580000000002</v>
      </c>
      <c r="Q20" s="9">
        <f>VLOOKUP($B20,aquastat_more_extensive_table!$D$1216:$AO$1416,Q$4,FALSE)</f>
        <v>0</v>
      </c>
      <c r="R20" s="13" t="e">
        <f t="shared" si="2"/>
        <v>#N/A</v>
      </c>
      <c r="S20" s="9">
        <f>VLOOKUP($C20,domestic_gross_demand_km3!$A$2:$CT$249,S$4,FALSE)</f>
        <v>0.60712679999999997</v>
      </c>
      <c r="T20" s="13">
        <f t="shared" si="13"/>
        <v>0.60712679999999997</v>
      </c>
      <c r="V20" s="9">
        <f>VLOOKUP($B20,aquastat_more_extensive_table!$D$1216:$AO$1416,V$4,FALSE)</f>
        <v>0</v>
      </c>
      <c r="W20" s="13" t="e">
        <f t="shared" si="3"/>
        <v>#N/A</v>
      </c>
      <c r="X20" s="9">
        <f>VLOOKUP($C20,domestic_gross_demand_km3!$A$2:$CT$249,X$4,FALSE)</f>
        <v>0.79108679999999998</v>
      </c>
      <c r="Y20" s="13">
        <f t="shared" si="14"/>
        <v>0.79108679999999998</v>
      </c>
      <c r="AA20" s="9">
        <f>VLOOKUP($B20,aquastat_more_extensive_table!$D$1216:$AO$1416,AA$4,FALSE)</f>
        <v>0</v>
      </c>
      <c r="AB20" s="13" t="e">
        <f t="shared" si="4"/>
        <v>#N/A</v>
      </c>
      <c r="AC20" s="9">
        <f>VLOOKUP($C20,domestic_gross_demand_km3!$A$2:$CT$249,AC$4,FALSE)</f>
        <v>0.98556920000000003</v>
      </c>
      <c r="AD20" s="13">
        <f t="shared" si="15"/>
        <v>0.98556920000000003</v>
      </c>
      <c r="AF20" s="9">
        <f>VLOOKUP($B20,aquastat_more_extensive_table!$D$1216:$AO$1416,AF$4,FALSE)</f>
        <v>0.67500000000000004</v>
      </c>
      <c r="AG20" s="13">
        <f t="shared" si="5"/>
        <v>0.67500000000000004</v>
      </c>
      <c r="AH20" s="9">
        <f>VLOOKUP($C20,domestic_gross_demand_km3!$A$2:$CT$249,AH$4,FALSE)</f>
        <v>1.1577660000000001</v>
      </c>
      <c r="AI20" s="13">
        <f t="shared" si="16"/>
        <v>1.1577660000000001</v>
      </c>
      <c r="AK20" s="9">
        <f>VLOOKUP($B20,aquastat_more_extensive_table!$D$1216:$AO$1416,AK$4,FALSE)</f>
        <v>1.7</v>
      </c>
      <c r="AL20" s="13">
        <f t="shared" si="6"/>
        <v>1.7</v>
      </c>
      <c r="AM20" s="9">
        <f>VLOOKUP($C20,domestic_gross_demand_km3!$A$2:$CT$249,AM$4,FALSE)</f>
        <v>1.386638</v>
      </c>
      <c r="AN20" s="13">
        <f t="shared" si="17"/>
        <v>1.386638</v>
      </c>
      <c r="AP20" s="9">
        <f>VLOOKUP($B20,aquastat_more_extensive_table!$D$1216:$AO$1416,AP$4,FALSE)</f>
        <v>0</v>
      </c>
      <c r="AQ20" s="13" t="e">
        <f t="shared" si="7"/>
        <v>#N/A</v>
      </c>
      <c r="AR20" s="9">
        <f>VLOOKUP($C20,domestic_gross_demand_km3!$A$2:$CT$249,AR$4,FALSE)</f>
        <v>1.6185259999999999</v>
      </c>
      <c r="AS20" s="13">
        <f t="shared" si="18"/>
        <v>1.6185259999999999</v>
      </c>
      <c r="AU20" s="9">
        <f>VLOOKUP($B20,aquastat_more_extensive_table!$D$1216:$AO$1416,AU$4,FALSE)</f>
        <v>0</v>
      </c>
      <c r="AV20" s="13" t="e">
        <f t="shared" si="8"/>
        <v>#N/A</v>
      </c>
      <c r="AW20" s="9">
        <f>VLOOKUP($C20,domestic_gross_demand_km3!$A$2:$CT$249,AW$4,FALSE)</f>
        <v>1.8602320000000001</v>
      </c>
      <c r="AX20" s="13">
        <f t="shared" si="19"/>
        <v>1.8602320000000001</v>
      </c>
      <c r="AZ20" s="9">
        <f>VLOOKUP($B20,aquastat_more_extensive_table!$D$1216:$AO$1416,AZ$4,FALSE)</f>
        <v>0</v>
      </c>
      <c r="BA20" s="13" t="e">
        <f t="shared" si="9"/>
        <v>#N/A</v>
      </c>
      <c r="BB20" s="9">
        <f>VLOOKUP($C20,domestic_gross_demand_km3!$A$2:$CT$249,BB$4,FALSE)</f>
        <v>2.201336</v>
      </c>
      <c r="BC20" s="13">
        <f t="shared" si="20"/>
        <v>2.201336</v>
      </c>
      <c r="BE20" s="9">
        <f>VLOOKUP($B20,aquastat_more_extensive_table!$D$1216:$AO$1416,BE$4,FALSE)</f>
        <v>3.6</v>
      </c>
      <c r="BF20" s="13">
        <f t="shared" si="10"/>
        <v>3.6</v>
      </c>
      <c r="BG20" s="9">
        <f>VLOOKUP($C20,domestic_gross_demand_km3!$A$2:$CT$249,BG$4,FALSE)</f>
        <v>2.6983640000000002</v>
      </c>
      <c r="BH20" s="13">
        <f t="shared" si="21"/>
        <v>2.6983640000000002</v>
      </c>
      <c r="BJ20" s="9">
        <f>VLOOKUP($B20,aquastat_more_extensive_table!$D$1216:$AO$1416,BJ$4,FALSE)</f>
        <v>0</v>
      </c>
      <c r="BK20" s="13" t="e">
        <f t="shared" si="22"/>
        <v>#N/A</v>
      </c>
      <c r="BL20" s="9">
        <f>VLOOKUP($C20,domestic_gross_demand_km3!$A$2:$CT$249,BL$4,FALSE)</f>
        <v>2.77705</v>
      </c>
      <c r="BM20" s="13">
        <f t="shared" si="23"/>
        <v>2.77705</v>
      </c>
    </row>
    <row r="21" spans="2:65" x14ac:dyDescent="0.25">
      <c r="B21" s="12">
        <f>fao_ids_unique!B16</f>
        <v>18</v>
      </c>
      <c r="C21" s="12">
        <f>fao_ids_unique!F16</f>
        <v>30</v>
      </c>
      <c r="D21" s="8" t="str">
        <f>fao_ids_unique!C16</f>
        <v>BTN</v>
      </c>
      <c r="E21" s="7" t="str">
        <f>fao_ids_unique!G16</f>
        <v>Bhutan</v>
      </c>
      <c r="G21" s="9">
        <f>VLOOKUP($B21,aquastat_more_extensive_table!$D$1216:$AO$1416,G$4,FALSE)</f>
        <v>0</v>
      </c>
      <c r="H21" s="13" t="e">
        <f t="shared" si="0"/>
        <v>#N/A</v>
      </c>
      <c r="I21" s="9">
        <f>VLOOKUP($C21,domestic_gross_demand_km3!$A$2:$CT$249,I$4,FALSE)</f>
        <v>9.1681939999999993E-3</v>
      </c>
      <c r="J21" s="13">
        <f t="shared" si="11"/>
        <v>9.1681939999999993E-3</v>
      </c>
      <c r="L21" s="9">
        <f>VLOOKUP($B21,aquastat_more_extensive_table!$D$1216:$AO$1416,L$4,FALSE)</f>
        <v>0</v>
      </c>
      <c r="M21" s="13" t="e">
        <f t="shared" si="1"/>
        <v>#N/A</v>
      </c>
      <c r="N21" s="9">
        <f>VLOOKUP($C21,domestic_gross_demand_km3!$A$2:$CT$249,N$4,FALSE)</f>
        <v>1.1052319999999999E-2</v>
      </c>
      <c r="O21" s="13">
        <f t="shared" si="12"/>
        <v>1.1052319999999999E-2</v>
      </c>
      <c r="Q21" s="9">
        <f>VLOOKUP($B21,aquastat_more_extensive_table!$D$1216:$AO$1416,Q$4,FALSE)</f>
        <v>0</v>
      </c>
      <c r="R21" s="13" t="e">
        <f t="shared" si="2"/>
        <v>#N/A</v>
      </c>
      <c r="S21" s="9">
        <f>VLOOKUP($C21,domestic_gross_demand_km3!$A$2:$CT$249,S$4,FALSE)</f>
        <v>1.3453700000000001E-2</v>
      </c>
      <c r="T21" s="13">
        <f t="shared" si="13"/>
        <v>1.3453700000000001E-2</v>
      </c>
      <c r="V21" s="9">
        <f>VLOOKUP($B21,aquastat_more_extensive_table!$D$1216:$AO$1416,V$4,FALSE)</f>
        <v>0</v>
      </c>
      <c r="W21" s="13" t="e">
        <f t="shared" si="3"/>
        <v>#N/A</v>
      </c>
      <c r="X21" s="9">
        <f>VLOOKUP($C21,domestic_gross_demand_km3!$A$2:$CT$249,X$4,FALSE)</f>
        <v>1.8095199999999999E-2</v>
      </c>
      <c r="Y21" s="13">
        <f t="shared" si="14"/>
        <v>1.8095199999999999E-2</v>
      </c>
      <c r="AA21" s="9">
        <f>VLOOKUP($B21,aquastat_more_extensive_table!$D$1216:$AO$1416,AA$4,FALSE)</f>
        <v>0</v>
      </c>
      <c r="AB21" s="13" t="e">
        <f t="shared" si="4"/>
        <v>#N/A</v>
      </c>
      <c r="AC21" s="9">
        <f>VLOOKUP($C21,domestic_gross_demand_km3!$A$2:$CT$249,AC$4,FALSE)</f>
        <v>2.3339459999999999E-2</v>
      </c>
      <c r="AD21" s="13">
        <f t="shared" si="15"/>
        <v>2.3339459999999999E-2</v>
      </c>
      <c r="AF21" s="9">
        <f>VLOOKUP($B21,aquastat_more_extensive_table!$D$1216:$AO$1416,AF$4,FALSE)</f>
        <v>7.1999999999999998E-3</v>
      </c>
      <c r="AG21" s="13">
        <f t="shared" si="5"/>
        <v>7.1999999999999998E-3</v>
      </c>
      <c r="AH21" s="9">
        <f>VLOOKUP($C21,domestic_gross_demand_km3!$A$2:$CT$249,AH$4,FALSE)</f>
        <v>2.807084E-2</v>
      </c>
      <c r="AI21" s="13">
        <f t="shared" si="16"/>
        <v>2.807084E-2</v>
      </c>
      <c r="AK21" s="9">
        <f>VLOOKUP($B21,aquastat_more_extensive_table!$D$1216:$AO$1416,AK$4,FALSE)</f>
        <v>0</v>
      </c>
      <c r="AL21" s="13" t="e">
        <f t="shared" si="6"/>
        <v>#N/A</v>
      </c>
      <c r="AM21" s="9">
        <f>VLOOKUP($C21,domestic_gross_demand_km3!$A$2:$CT$249,AM$4,FALSE)</f>
        <v>3.2438399999999999E-2</v>
      </c>
      <c r="AN21" s="13">
        <f t="shared" si="17"/>
        <v>3.2438399999999999E-2</v>
      </c>
      <c r="AP21" s="9">
        <f>VLOOKUP($B21,aquastat_more_extensive_table!$D$1216:$AO$1416,AP$4,FALSE)</f>
        <v>0</v>
      </c>
      <c r="AQ21" s="13" t="e">
        <f t="shared" si="7"/>
        <v>#N/A</v>
      </c>
      <c r="AR21" s="9">
        <f>VLOOKUP($C21,domestic_gross_demand_km3!$A$2:$CT$249,AR$4,FALSE)</f>
        <v>3.7585060000000003E-2</v>
      </c>
      <c r="AS21" s="13">
        <f t="shared" si="18"/>
        <v>3.7585060000000003E-2</v>
      </c>
      <c r="AU21" s="9">
        <f>VLOOKUP($B21,aquastat_more_extensive_table!$D$1216:$AO$1416,AU$4,FALSE)</f>
        <v>0</v>
      </c>
      <c r="AV21" s="13" t="e">
        <f t="shared" si="8"/>
        <v>#N/A</v>
      </c>
      <c r="AW21" s="9">
        <f>VLOOKUP($C21,domestic_gross_demand_km3!$A$2:$CT$249,AW$4,FALSE)</f>
        <v>4.4233260000000003E-2</v>
      </c>
      <c r="AX21" s="13">
        <f t="shared" si="19"/>
        <v>4.4233260000000003E-2</v>
      </c>
      <c r="AZ21" s="9">
        <f>VLOOKUP($B21,aquastat_more_extensive_table!$D$1216:$AO$1416,AZ$4,FALSE)</f>
        <v>0</v>
      </c>
      <c r="BA21" s="13" t="e">
        <f t="shared" si="9"/>
        <v>#N/A</v>
      </c>
      <c r="BB21" s="9">
        <f>VLOOKUP($C21,domestic_gross_demand_km3!$A$2:$CT$249,BB$4,FALSE)</f>
        <v>5.6725919999999999E-2</v>
      </c>
      <c r="BC21" s="13">
        <f t="shared" si="20"/>
        <v>5.6725919999999999E-2</v>
      </c>
      <c r="BE21" s="9">
        <f>VLOOKUP($B21,aquastat_more_extensive_table!$D$1216:$AO$1416,BE$4,FALSE)</f>
        <v>1.7000000000000001E-2</v>
      </c>
      <c r="BF21" s="13">
        <f t="shared" si="10"/>
        <v>1.7000000000000001E-2</v>
      </c>
      <c r="BG21" s="9">
        <f>VLOOKUP($C21,domestic_gross_demand_km3!$A$2:$CT$249,BG$4,FALSE)</f>
        <v>7.1295839999999999E-2</v>
      </c>
      <c r="BH21" s="13">
        <f t="shared" si="21"/>
        <v>7.1295839999999999E-2</v>
      </c>
      <c r="BJ21" s="9">
        <f>VLOOKUP($B21,aquastat_more_extensive_table!$D$1216:$AO$1416,BJ$4,FALSE)</f>
        <v>0</v>
      </c>
      <c r="BK21" s="13" t="e">
        <f t="shared" si="22"/>
        <v>#N/A</v>
      </c>
      <c r="BL21" s="9">
        <f>VLOOKUP($C21,domestic_gross_demand_km3!$A$2:$CT$249,BL$4,FALSE)</f>
        <v>7.4040800000000004E-2</v>
      </c>
      <c r="BM21" s="13">
        <f t="shared" si="23"/>
        <v>7.4040800000000004E-2</v>
      </c>
    </row>
    <row r="22" spans="2:65" x14ac:dyDescent="0.25">
      <c r="B22" s="12">
        <f>fao_ids_unique!B17</f>
        <v>19</v>
      </c>
      <c r="C22" s="12">
        <f>fao_ids_unique!F17</f>
        <v>26</v>
      </c>
      <c r="D22" s="8" t="str">
        <f>fao_ids_unique!C17</f>
        <v>BOL</v>
      </c>
      <c r="E22" s="7" t="str">
        <f>fao_ids_unique!G17</f>
        <v>Bolivia</v>
      </c>
      <c r="G22" s="9">
        <f>VLOOKUP($B22,aquastat_more_extensive_table!$D$1216:$AO$1416,G$4,FALSE)</f>
        <v>0</v>
      </c>
      <c r="H22" s="13" t="e">
        <f t="shared" si="0"/>
        <v>#N/A</v>
      </c>
      <c r="I22" s="9">
        <f>VLOOKUP($C22,domestic_gross_demand_km3!$A$2:$CT$249,I$4,FALSE)</f>
        <v>3.5169779999999998E-2</v>
      </c>
      <c r="J22" s="13">
        <f t="shared" si="11"/>
        <v>3.5169779999999998E-2</v>
      </c>
      <c r="L22" s="9">
        <f>VLOOKUP($B22,aquastat_more_extensive_table!$D$1216:$AO$1416,L$4,FALSE)</f>
        <v>0</v>
      </c>
      <c r="M22" s="13" t="e">
        <f t="shared" si="1"/>
        <v>#N/A</v>
      </c>
      <c r="N22" s="9">
        <f>VLOOKUP($C22,domestic_gross_demand_km3!$A$2:$CT$249,N$4,FALSE)</f>
        <v>4.2831340000000002E-2</v>
      </c>
      <c r="O22" s="13">
        <f t="shared" si="12"/>
        <v>4.2831340000000002E-2</v>
      </c>
      <c r="Q22" s="9">
        <f>VLOOKUP($B22,aquastat_more_extensive_table!$D$1216:$AO$1416,Q$4,FALSE)</f>
        <v>0</v>
      </c>
      <c r="R22" s="13" t="e">
        <f t="shared" si="2"/>
        <v>#N/A</v>
      </c>
      <c r="S22" s="9">
        <f>VLOOKUP($C22,domestic_gross_demand_km3!$A$2:$CT$249,S$4,FALSE)</f>
        <v>4.7512800000000001E-2</v>
      </c>
      <c r="T22" s="13">
        <f t="shared" si="13"/>
        <v>4.7512800000000001E-2</v>
      </c>
      <c r="V22" s="9">
        <f>VLOOKUP($B22,aquastat_more_extensive_table!$D$1216:$AO$1416,V$4,FALSE)</f>
        <v>0</v>
      </c>
      <c r="W22" s="13" t="e">
        <f t="shared" si="3"/>
        <v>#N/A</v>
      </c>
      <c r="X22" s="9">
        <f>VLOOKUP($C22,domestic_gross_demand_km3!$A$2:$CT$249,X$4,FALSE)</f>
        <v>6.6598519999999994E-2</v>
      </c>
      <c r="Y22" s="13">
        <f t="shared" si="14"/>
        <v>6.6598519999999994E-2</v>
      </c>
      <c r="AA22" s="9">
        <f>VLOOKUP($B22,aquastat_more_extensive_table!$D$1216:$AO$1416,AA$4,FALSE)</f>
        <v>0</v>
      </c>
      <c r="AB22" s="13" t="e">
        <f t="shared" si="4"/>
        <v>#N/A</v>
      </c>
      <c r="AC22" s="9">
        <f>VLOOKUP($C22,domestic_gross_demand_km3!$A$2:$CT$249,AC$4,FALSE)</f>
        <v>9.0690919999999994E-2</v>
      </c>
      <c r="AD22" s="13">
        <f t="shared" si="15"/>
        <v>9.0690919999999994E-2</v>
      </c>
      <c r="AF22" s="9">
        <f>VLOOKUP($B22,aquastat_more_extensive_table!$D$1216:$AO$1416,AF$4,FALSE)</f>
        <v>0.124</v>
      </c>
      <c r="AG22" s="13">
        <f t="shared" si="5"/>
        <v>0.124</v>
      </c>
      <c r="AH22" s="9">
        <f>VLOOKUP($C22,domestic_gross_demand_km3!$A$2:$CT$249,AH$4,FALSE)</f>
        <v>9.8973740000000004E-2</v>
      </c>
      <c r="AI22" s="13">
        <f t="shared" si="16"/>
        <v>9.8973740000000004E-2</v>
      </c>
      <c r="AK22" s="9">
        <f>VLOOKUP($B22,aquastat_more_extensive_table!$D$1216:$AO$1416,AK$4,FALSE)</f>
        <v>0</v>
      </c>
      <c r="AL22" s="13" t="e">
        <f t="shared" si="6"/>
        <v>#N/A</v>
      </c>
      <c r="AM22" s="9">
        <f>VLOOKUP($C22,domestic_gross_demand_km3!$A$2:$CT$249,AM$4,FALSE)</f>
        <v>0.10834000000000001</v>
      </c>
      <c r="AN22" s="13">
        <f t="shared" si="17"/>
        <v>0.10834000000000001</v>
      </c>
      <c r="AP22" s="9">
        <f>VLOOKUP($B22,aquastat_more_extensive_table!$D$1216:$AO$1416,AP$4,FALSE)</f>
        <v>0</v>
      </c>
      <c r="AQ22" s="13" t="e">
        <f t="shared" si="7"/>
        <v>#N/A</v>
      </c>
      <c r="AR22" s="9">
        <f>VLOOKUP($C22,domestic_gross_demand_km3!$A$2:$CT$249,AR$4,FALSE)</f>
        <v>0.13046379999999999</v>
      </c>
      <c r="AS22" s="13">
        <f t="shared" si="18"/>
        <v>0.13046379999999999</v>
      </c>
      <c r="AU22" s="9">
        <f>VLOOKUP($B22,aquastat_more_extensive_table!$D$1216:$AO$1416,AU$4,FALSE)</f>
        <v>0</v>
      </c>
      <c r="AV22" s="13" t="e">
        <f t="shared" si="8"/>
        <v>#N/A</v>
      </c>
      <c r="AW22" s="9">
        <f>VLOOKUP($C22,domestic_gross_demand_km3!$A$2:$CT$249,AW$4,FALSE)</f>
        <v>0.14891740000000001</v>
      </c>
      <c r="AX22" s="13">
        <f t="shared" si="19"/>
        <v>0.14891740000000001</v>
      </c>
      <c r="AZ22" s="9">
        <f>VLOOKUP($B22,aquastat_more_extensive_table!$D$1216:$AO$1416,AZ$4,FALSE)</f>
        <v>0</v>
      </c>
      <c r="BA22" s="13" t="e">
        <f t="shared" si="9"/>
        <v>#N/A</v>
      </c>
      <c r="BB22" s="9">
        <f>VLOOKUP($C22,domestic_gross_demand_km3!$A$2:$CT$249,BB$4,FALSE)</f>
        <v>0.1709572</v>
      </c>
      <c r="BC22" s="13">
        <f t="shared" si="20"/>
        <v>0.1709572</v>
      </c>
      <c r="BE22" s="9">
        <f>VLOOKUP($B22,aquastat_more_extensive_table!$D$1216:$AO$1416,BE$4,FALSE)</f>
        <v>0.13600000000000001</v>
      </c>
      <c r="BF22" s="13">
        <f t="shared" si="10"/>
        <v>0.13600000000000001</v>
      </c>
      <c r="BG22" s="9">
        <f>VLOOKUP($C22,domestic_gross_demand_km3!$A$2:$CT$249,BG$4,FALSE)</f>
        <v>0.2185298</v>
      </c>
      <c r="BH22" s="13">
        <f t="shared" si="21"/>
        <v>0.2185298</v>
      </c>
      <c r="BJ22" s="9">
        <f>VLOOKUP($B22,aquastat_more_extensive_table!$D$1216:$AO$1416,BJ$4,FALSE)</f>
        <v>0</v>
      </c>
      <c r="BK22" s="13" t="e">
        <f t="shared" si="22"/>
        <v>#N/A</v>
      </c>
      <c r="BL22" s="9">
        <f>VLOOKUP($C22,domestic_gross_demand_km3!$A$2:$CT$249,BL$4,FALSE)</f>
        <v>0.223943</v>
      </c>
      <c r="BM22" s="13">
        <f t="shared" si="23"/>
        <v>0.223943</v>
      </c>
    </row>
    <row r="23" spans="2:65" x14ac:dyDescent="0.25">
      <c r="B23" s="12">
        <f>fao_ids_unique!B18</f>
        <v>20</v>
      </c>
      <c r="C23" s="12">
        <f>fao_ids_unique!F18</f>
        <v>31</v>
      </c>
      <c r="D23" s="8" t="str">
        <f>fao_ids_unique!C18</f>
        <v>BWA</v>
      </c>
      <c r="E23" s="7" t="str">
        <f>fao_ids_unique!G18</f>
        <v>Botswana</v>
      </c>
      <c r="G23" s="9">
        <f>VLOOKUP($B23,aquastat_more_extensive_table!$D$1216:$AO$1416,G$4,FALSE)</f>
        <v>0</v>
      </c>
      <c r="H23" s="13" t="e">
        <f t="shared" si="0"/>
        <v>#N/A</v>
      </c>
      <c r="I23" s="9">
        <f>VLOOKUP($C23,domestic_gross_demand_km3!$A$2:$CT$249,I$4,FALSE)</f>
        <v>6.9415060000000001E-3</v>
      </c>
      <c r="J23" s="13">
        <f t="shared" si="11"/>
        <v>6.9415060000000001E-3</v>
      </c>
      <c r="L23" s="9">
        <f>VLOOKUP($B23,aquastat_more_extensive_table!$D$1216:$AO$1416,L$4,FALSE)</f>
        <v>0</v>
      </c>
      <c r="M23" s="13" t="e">
        <f t="shared" si="1"/>
        <v>#N/A</v>
      </c>
      <c r="N23" s="9">
        <f>VLOOKUP($C23,domestic_gross_demand_km3!$A$2:$CT$249,N$4,FALSE)</f>
        <v>8.1717000000000005E-3</v>
      </c>
      <c r="O23" s="13">
        <f t="shared" si="12"/>
        <v>8.1717000000000005E-3</v>
      </c>
      <c r="Q23" s="9">
        <f>VLOOKUP($B23,aquastat_more_extensive_table!$D$1216:$AO$1416,Q$4,FALSE)</f>
        <v>0</v>
      </c>
      <c r="R23" s="13" t="e">
        <f t="shared" si="2"/>
        <v>#N/A</v>
      </c>
      <c r="S23" s="9">
        <f>VLOOKUP($C23,domestic_gross_demand_km3!$A$2:$CT$249,S$4,FALSE)</f>
        <v>1.1373648E-2</v>
      </c>
      <c r="T23" s="13">
        <f t="shared" si="13"/>
        <v>1.1373648E-2</v>
      </c>
      <c r="V23" s="9">
        <f>VLOOKUP($B23,aquastat_more_extensive_table!$D$1216:$AO$1416,V$4,FALSE)</f>
        <v>0</v>
      </c>
      <c r="W23" s="13" t="e">
        <f t="shared" si="3"/>
        <v>#N/A</v>
      </c>
      <c r="X23" s="9">
        <f>VLOOKUP($C23,domestic_gross_demand_km3!$A$2:$CT$249,X$4,FALSE)</f>
        <v>1.6834760000000001E-2</v>
      </c>
      <c r="Y23" s="13">
        <f t="shared" si="14"/>
        <v>1.6834760000000001E-2</v>
      </c>
      <c r="AA23" s="9">
        <f>VLOOKUP($B23,aquastat_more_extensive_table!$D$1216:$AO$1416,AA$4,FALSE)</f>
        <v>0</v>
      </c>
      <c r="AB23" s="13" t="e">
        <f t="shared" si="4"/>
        <v>#N/A</v>
      </c>
      <c r="AC23" s="9">
        <f>VLOOKUP($C23,domestic_gross_demand_km3!$A$2:$CT$249,AC$4,FALSE)</f>
        <v>2.5039820000000001E-2</v>
      </c>
      <c r="AD23" s="13">
        <f t="shared" si="15"/>
        <v>2.5039820000000001E-2</v>
      </c>
      <c r="AF23" s="9">
        <f>VLOOKUP($B23,aquastat_more_extensive_table!$D$1216:$AO$1416,AF$4,FALSE)</f>
        <v>0</v>
      </c>
      <c r="AG23" s="13" t="e">
        <f t="shared" si="5"/>
        <v>#N/A</v>
      </c>
      <c r="AH23" s="9">
        <f>VLOOKUP($C23,domestic_gross_demand_km3!$A$2:$CT$249,AH$4,FALSE)</f>
        <v>3.2234560000000002E-2</v>
      </c>
      <c r="AI23" s="13">
        <f t="shared" si="16"/>
        <v>3.2234560000000002E-2</v>
      </c>
      <c r="AK23" s="9">
        <f>VLOOKUP($B23,aquastat_more_extensive_table!$D$1216:$AO$1416,AK$4,FALSE)</f>
        <v>3.5999999999999997E-2</v>
      </c>
      <c r="AL23" s="13">
        <f t="shared" si="6"/>
        <v>3.5999999999999997E-2</v>
      </c>
      <c r="AM23" s="9">
        <f>VLOOKUP($C23,domestic_gross_demand_km3!$A$2:$CT$249,AM$4,FALSE)</f>
        <v>4.5896140000000002E-2</v>
      </c>
      <c r="AN23" s="13">
        <f t="shared" si="17"/>
        <v>4.5896140000000002E-2</v>
      </c>
      <c r="AP23" s="9">
        <f>VLOOKUP($B23,aquastat_more_extensive_table!$D$1216:$AO$1416,AP$4,FALSE)</f>
        <v>5.21E-2</v>
      </c>
      <c r="AQ23" s="13">
        <f t="shared" si="7"/>
        <v>5.21E-2</v>
      </c>
      <c r="AR23" s="9">
        <f>VLOOKUP($C23,domestic_gross_demand_km3!$A$2:$CT$249,AR$4,FALSE)</f>
        <v>5.5655919999999998E-2</v>
      </c>
      <c r="AS23" s="13">
        <f t="shared" si="18"/>
        <v>5.5655919999999998E-2</v>
      </c>
      <c r="AU23" s="9">
        <f>VLOOKUP($B23,aquastat_more_extensive_table!$D$1216:$AO$1416,AU$4,FALSE)</f>
        <v>7.9000000000000001E-2</v>
      </c>
      <c r="AV23" s="13">
        <f t="shared" si="8"/>
        <v>7.9000000000000001E-2</v>
      </c>
      <c r="AW23" s="9">
        <f>VLOOKUP($C23,domestic_gross_demand_km3!$A$2:$CT$249,AW$4,FALSE)</f>
        <v>6.3663520000000001E-2</v>
      </c>
      <c r="AX23" s="13">
        <f t="shared" si="19"/>
        <v>6.3663520000000001E-2</v>
      </c>
      <c r="AZ23" s="9">
        <f>VLOOKUP($B23,aquastat_more_extensive_table!$D$1216:$AO$1416,AZ$4,FALSE)</f>
        <v>8.7800000000000003E-2</v>
      </c>
      <c r="BA23" s="13">
        <f t="shared" si="9"/>
        <v>8.7800000000000003E-2</v>
      </c>
      <c r="BB23" s="9">
        <f>VLOOKUP($C23,domestic_gross_demand_km3!$A$2:$CT$249,BB$4,FALSE)</f>
        <v>8.0299099999999998E-2</v>
      </c>
      <c r="BC23" s="13">
        <f t="shared" si="20"/>
        <v>8.0299099999999998E-2</v>
      </c>
      <c r="BE23" s="9">
        <f>VLOOKUP($B23,aquastat_more_extensive_table!$D$1216:$AO$1416,BE$4,FALSE)</f>
        <v>0</v>
      </c>
      <c r="BF23" s="13" t="e">
        <f t="shared" si="10"/>
        <v>#N/A</v>
      </c>
      <c r="BG23" s="9">
        <f>VLOOKUP($C23,domestic_gross_demand_km3!$A$2:$CT$249,BG$4,FALSE)</f>
        <v>9.211946E-2</v>
      </c>
      <c r="BH23" s="13">
        <f t="shared" si="21"/>
        <v>9.211946E-2</v>
      </c>
      <c r="BJ23" s="9">
        <f>VLOOKUP($B23,aquastat_more_extensive_table!$D$1216:$AO$1416,BJ$4,FALSE)</f>
        <v>0</v>
      </c>
      <c r="BK23" s="13" t="e">
        <f t="shared" si="22"/>
        <v>#N/A</v>
      </c>
      <c r="BL23" s="9">
        <f>VLOOKUP($C23,domestic_gross_demand_km3!$A$2:$CT$249,BL$4,FALSE)</f>
        <v>9.4688900000000006E-2</v>
      </c>
      <c r="BM23" s="13">
        <f t="shared" si="23"/>
        <v>9.4688900000000006E-2</v>
      </c>
    </row>
    <row r="24" spans="2:65" x14ac:dyDescent="0.25">
      <c r="B24" s="12">
        <f>fao_ids_unique!B19</f>
        <v>21</v>
      </c>
      <c r="C24" s="12">
        <f>fao_ids_unique!F19</f>
        <v>27</v>
      </c>
      <c r="D24" s="8" t="str">
        <f>fao_ids_unique!C19</f>
        <v>BRA</v>
      </c>
      <c r="E24" s="7" t="str">
        <f>fao_ids_unique!G19</f>
        <v>Brazil</v>
      </c>
      <c r="G24" s="9">
        <f>VLOOKUP($B24,aquastat_more_extensive_table!$D$1216:$AO$1416,G$4,FALSE)</f>
        <v>0</v>
      </c>
      <c r="H24" s="13" t="e">
        <f t="shared" si="0"/>
        <v>#N/A</v>
      </c>
      <c r="I24" s="9">
        <f>VLOOKUP($C24,domestic_gross_demand_km3!$A$2:$CT$249,I$4,FALSE)</f>
        <v>2.0374219999999998</v>
      </c>
      <c r="J24" s="13">
        <f t="shared" si="11"/>
        <v>2.0374219999999998</v>
      </c>
      <c r="L24" s="9">
        <f>VLOOKUP($B24,aquastat_more_extensive_table!$D$1216:$AO$1416,L$4,FALSE)</f>
        <v>0</v>
      </c>
      <c r="M24" s="13" t="e">
        <f t="shared" si="1"/>
        <v>#N/A</v>
      </c>
      <c r="N24" s="9">
        <f>VLOOKUP($C24,domestic_gross_demand_km3!$A$2:$CT$249,N$4,FALSE)</f>
        <v>2.54088</v>
      </c>
      <c r="O24" s="13">
        <f t="shared" si="12"/>
        <v>2.54088</v>
      </c>
      <c r="Q24" s="9">
        <f>VLOOKUP($B24,aquastat_more_extensive_table!$D$1216:$AO$1416,Q$4,FALSE)</f>
        <v>0</v>
      </c>
      <c r="R24" s="13" t="e">
        <f t="shared" si="2"/>
        <v>#N/A</v>
      </c>
      <c r="S24" s="9">
        <f>VLOOKUP($C24,domestic_gross_demand_km3!$A$2:$CT$249,S$4,FALSE)</f>
        <v>3.5013079999999999</v>
      </c>
      <c r="T24" s="13">
        <f t="shared" si="13"/>
        <v>3.5013079999999999</v>
      </c>
      <c r="V24" s="9">
        <f>VLOOKUP($B24,aquastat_more_extensive_table!$D$1216:$AO$1416,V$4,FALSE)</f>
        <v>0</v>
      </c>
      <c r="W24" s="13" t="e">
        <f t="shared" si="3"/>
        <v>#N/A</v>
      </c>
      <c r="X24" s="9">
        <f>VLOOKUP($C24,domestic_gross_demand_km3!$A$2:$CT$249,X$4,FALSE)</f>
        <v>5.5983179999999999</v>
      </c>
      <c r="Y24" s="13">
        <f t="shared" si="14"/>
        <v>5.5983179999999999</v>
      </c>
      <c r="AA24" s="9">
        <f>VLOOKUP($B24,aquastat_more_extensive_table!$D$1216:$AO$1416,AA$4,FALSE)</f>
        <v>0</v>
      </c>
      <c r="AB24" s="13" t="e">
        <f t="shared" si="4"/>
        <v>#N/A</v>
      </c>
      <c r="AC24" s="9">
        <f>VLOOKUP($C24,domestic_gross_demand_km3!$A$2:$CT$249,AC$4,FALSE)</f>
        <v>7.4755960000000004</v>
      </c>
      <c r="AD24" s="13">
        <f t="shared" si="15"/>
        <v>7.4755960000000004</v>
      </c>
      <c r="AF24" s="9">
        <f>VLOOKUP($B24,aquastat_more_extensive_table!$D$1216:$AO$1416,AF$4,FALSE)</f>
        <v>0</v>
      </c>
      <c r="AG24" s="13" t="e">
        <f t="shared" si="5"/>
        <v>#N/A</v>
      </c>
      <c r="AH24" s="9">
        <f>VLOOKUP($C24,domestic_gross_demand_km3!$A$2:$CT$249,AH$4,FALSE)</f>
        <v>8.1079260000000009</v>
      </c>
      <c r="AI24" s="13">
        <f t="shared" si="16"/>
        <v>8.1079260000000009</v>
      </c>
      <c r="AK24" s="9">
        <f>VLOOKUP($B24,aquastat_more_extensive_table!$D$1216:$AO$1416,AK$4,FALSE)</f>
        <v>0</v>
      </c>
      <c r="AL24" s="13" t="e">
        <f t="shared" si="6"/>
        <v>#N/A</v>
      </c>
      <c r="AM24" s="9">
        <f>VLOOKUP($C24,domestic_gross_demand_km3!$A$2:$CT$249,AM$4,FALSE)</f>
        <v>10.136305999999999</v>
      </c>
      <c r="AN24" s="13">
        <f t="shared" si="17"/>
        <v>10.136305999999999</v>
      </c>
      <c r="AP24" s="9">
        <f>VLOOKUP($B24,aquastat_more_extensive_table!$D$1216:$AO$1416,AP$4,FALSE)</f>
        <v>11.5</v>
      </c>
      <c r="AQ24" s="13">
        <f t="shared" si="7"/>
        <v>11.5</v>
      </c>
      <c r="AR24" s="9">
        <f>VLOOKUP($C24,domestic_gross_demand_km3!$A$2:$CT$249,AR$4,FALSE)</f>
        <v>12.601660000000001</v>
      </c>
      <c r="AS24" s="13">
        <f t="shared" si="18"/>
        <v>12.601660000000001</v>
      </c>
      <c r="AU24" s="9">
        <f>VLOOKUP($B24,aquastat_more_extensive_table!$D$1216:$AO$1416,AU$4,FALSE)</f>
        <v>0</v>
      </c>
      <c r="AV24" s="13" t="e">
        <f t="shared" si="8"/>
        <v>#N/A</v>
      </c>
      <c r="AW24" s="9">
        <f>VLOOKUP($C24,domestic_gross_demand_km3!$A$2:$CT$249,AW$4,FALSE)</f>
        <v>12.947839999999999</v>
      </c>
      <c r="AX24" s="13">
        <f t="shared" si="19"/>
        <v>12.947839999999999</v>
      </c>
      <c r="AZ24" s="9">
        <f>VLOOKUP($B24,aquastat_more_extensive_table!$D$1216:$AO$1416,AZ$4,FALSE)</f>
        <v>16.23</v>
      </c>
      <c r="BA24" s="13">
        <f t="shared" si="9"/>
        <v>16.23</v>
      </c>
      <c r="BB24" s="9">
        <f>VLOOKUP($C24,domestic_gross_demand_km3!$A$2:$CT$249,BB$4,FALSE)</f>
        <v>15.14194</v>
      </c>
      <c r="BC24" s="13">
        <f t="shared" si="20"/>
        <v>15.14194</v>
      </c>
      <c r="BE24" s="9">
        <f>VLOOKUP($B24,aquastat_more_extensive_table!$D$1216:$AO$1416,BE$4,FALSE)</f>
        <v>17.21</v>
      </c>
      <c r="BF24" s="13">
        <f t="shared" si="10"/>
        <v>17.21</v>
      </c>
      <c r="BG24" s="9">
        <f>VLOOKUP($C24,domestic_gross_demand_km3!$A$2:$CT$249,BG$4,FALSE)</f>
        <v>19.776859999999999</v>
      </c>
      <c r="BH24" s="13">
        <f t="shared" si="21"/>
        <v>19.776859999999999</v>
      </c>
      <c r="BJ24" s="9">
        <f>VLOOKUP($B24,aquastat_more_extensive_table!$D$1216:$AO$1416,BJ$4,FALSE)</f>
        <v>0</v>
      </c>
      <c r="BK24" s="13" t="e">
        <f t="shared" si="22"/>
        <v>#N/A</v>
      </c>
      <c r="BL24" s="9">
        <f>VLOOKUP($C24,domestic_gross_demand_km3!$A$2:$CT$249,BL$4,FALSE)</f>
        <v>20.431000000000001</v>
      </c>
      <c r="BM24" s="13">
        <f t="shared" si="23"/>
        <v>20.431000000000001</v>
      </c>
    </row>
    <row r="25" spans="2:65" x14ac:dyDescent="0.25">
      <c r="B25" s="12">
        <f>fao_ids_unique!B20</f>
        <v>23</v>
      </c>
      <c r="C25" s="12">
        <f>fao_ids_unique!F20</f>
        <v>24</v>
      </c>
      <c r="D25" s="8" t="str">
        <f>fao_ids_unique!C20</f>
        <v>BLZ</v>
      </c>
      <c r="E25" s="7" t="str">
        <f>fao_ids_unique!G20</f>
        <v>Belize</v>
      </c>
      <c r="G25" s="9">
        <f>VLOOKUP($B25,aquastat_more_extensive_table!$D$1216:$AO$1416,G$4,FALSE)</f>
        <v>0</v>
      </c>
      <c r="H25" s="13" t="e">
        <f t="shared" si="0"/>
        <v>#N/A</v>
      </c>
      <c r="I25" s="9">
        <f>VLOOKUP($C25,domestic_gross_demand_km3!$A$2:$CT$249,I$4,FALSE)</f>
        <v>1.69326E-3</v>
      </c>
      <c r="J25" s="13">
        <f t="shared" si="11"/>
        <v>1.69326E-3</v>
      </c>
      <c r="L25" s="9">
        <f>VLOOKUP($B25,aquastat_more_extensive_table!$D$1216:$AO$1416,L$4,FALSE)</f>
        <v>0</v>
      </c>
      <c r="M25" s="13" t="e">
        <f t="shared" si="1"/>
        <v>#N/A</v>
      </c>
      <c r="N25" s="9">
        <f>VLOOKUP($C25,domestic_gross_demand_km3!$A$2:$CT$249,N$4,FALSE)</f>
        <v>2.053076E-3</v>
      </c>
      <c r="O25" s="13">
        <f t="shared" si="12"/>
        <v>2.053076E-3</v>
      </c>
      <c r="Q25" s="9">
        <f>VLOOKUP($B25,aquastat_more_extensive_table!$D$1216:$AO$1416,Q$4,FALSE)</f>
        <v>0</v>
      </c>
      <c r="R25" s="13" t="e">
        <f t="shared" si="2"/>
        <v>#N/A</v>
      </c>
      <c r="S25" s="9">
        <f>VLOOKUP($C25,domestic_gross_demand_km3!$A$2:$CT$249,S$4,FALSE)</f>
        <v>2.5203259999999998E-3</v>
      </c>
      <c r="T25" s="13">
        <f t="shared" si="13"/>
        <v>2.5203259999999998E-3</v>
      </c>
      <c r="V25" s="9">
        <f>VLOOKUP($B25,aquastat_more_extensive_table!$D$1216:$AO$1416,V$4,FALSE)</f>
        <v>0</v>
      </c>
      <c r="W25" s="13" t="e">
        <f t="shared" si="3"/>
        <v>#N/A</v>
      </c>
      <c r="X25" s="9">
        <f>VLOOKUP($C25,domestic_gross_demand_km3!$A$2:$CT$249,X$4,FALSE)</f>
        <v>3.3243740000000002E-3</v>
      </c>
      <c r="Y25" s="13">
        <f t="shared" si="14"/>
        <v>3.3243740000000002E-3</v>
      </c>
      <c r="AA25" s="9">
        <f>VLOOKUP($B25,aquastat_more_extensive_table!$D$1216:$AO$1416,AA$4,FALSE)</f>
        <v>0</v>
      </c>
      <c r="AB25" s="13" t="e">
        <f t="shared" si="4"/>
        <v>#N/A</v>
      </c>
      <c r="AC25" s="9">
        <f>VLOOKUP($C25,domestic_gross_demand_km3!$A$2:$CT$249,AC$4,FALSE)</f>
        <v>3.909704E-3</v>
      </c>
      <c r="AD25" s="13">
        <f t="shared" si="15"/>
        <v>3.909704E-3</v>
      </c>
      <c r="AF25" s="9">
        <f>VLOOKUP($B25,aquastat_more_extensive_table!$D$1216:$AO$1416,AF$4,FALSE)</f>
        <v>2E-3</v>
      </c>
      <c r="AG25" s="13">
        <f t="shared" si="5"/>
        <v>2E-3</v>
      </c>
      <c r="AH25" s="9">
        <f>VLOOKUP($C25,domestic_gross_demand_km3!$A$2:$CT$249,AH$4,FALSE)</f>
        <v>4.4349899999999998E-3</v>
      </c>
      <c r="AI25" s="13">
        <f t="shared" si="16"/>
        <v>4.4349899999999998E-3</v>
      </c>
      <c r="AK25" s="9">
        <f>VLOOKUP($B25,aquastat_more_extensive_table!$D$1216:$AO$1416,AK$4,FALSE)</f>
        <v>0</v>
      </c>
      <c r="AL25" s="13" t="e">
        <f t="shared" si="6"/>
        <v>#N/A</v>
      </c>
      <c r="AM25" s="9">
        <f>VLOOKUP($C25,domestic_gross_demand_km3!$A$2:$CT$249,AM$4,FALSE)</f>
        <v>6.1481519999999996E-3</v>
      </c>
      <c r="AN25" s="13">
        <f t="shared" si="17"/>
        <v>6.1481519999999996E-3</v>
      </c>
      <c r="AP25" s="9">
        <f>VLOOKUP($B25,aquastat_more_extensive_table!$D$1216:$AO$1416,AP$4,FALSE)</f>
        <v>1.0999999999999999E-2</v>
      </c>
      <c r="AQ25" s="13">
        <f t="shared" si="7"/>
        <v>1.0999999999999999E-2</v>
      </c>
      <c r="AR25" s="9">
        <f>VLOOKUP($C25,domestic_gross_demand_km3!$A$2:$CT$249,AR$4,FALSE)</f>
        <v>7.4703199999999999E-3</v>
      </c>
      <c r="AS25" s="13">
        <f t="shared" si="18"/>
        <v>7.4703199999999999E-3</v>
      </c>
      <c r="AU25" s="9">
        <f>VLOOKUP($B25,aquastat_more_extensive_table!$D$1216:$AO$1416,AU$4,FALSE)</f>
        <v>1.14E-2</v>
      </c>
      <c r="AV25" s="13">
        <f t="shared" si="8"/>
        <v>1.14E-2</v>
      </c>
      <c r="AW25" s="9">
        <f>VLOOKUP($C25,domestic_gross_demand_km3!$A$2:$CT$249,AW$4,FALSE)</f>
        <v>9.0379859999999996E-3</v>
      </c>
      <c r="AX25" s="13">
        <f t="shared" si="19"/>
        <v>9.0379859999999996E-3</v>
      </c>
      <c r="AZ25" s="9">
        <f>VLOOKUP($B25,aquastat_more_extensive_table!$D$1216:$AO$1416,AZ$4,FALSE)</f>
        <v>0</v>
      </c>
      <c r="BA25" s="13" t="e">
        <f t="shared" si="9"/>
        <v>#N/A</v>
      </c>
      <c r="BB25" s="9">
        <f>VLOOKUP($C25,domestic_gross_demand_km3!$A$2:$CT$249,BB$4,FALSE)</f>
        <v>1.1242E-2</v>
      </c>
      <c r="BC25" s="13">
        <f t="shared" si="20"/>
        <v>1.1242E-2</v>
      </c>
      <c r="BE25" s="9">
        <f>VLOOKUP($B25,aquastat_more_extensive_table!$D$1216:$AO$1416,BE$4,FALSE)</f>
        <v>0</v>
      </c>
      <c r="BF25" s="13" t="e">
        <f t="shared" si="10"/>
        <v>#N/A</v>
      </c>
      <c r="BG25" s="9">
        <f>VLOOKUP($C25,domestic_gross_demand_km3!$A$2:$CT$249,BG$4,FALSE)</f>
        <v>1.2628800000000001E-2</v>
      </c>
      <c r="BH25" s="13">
        <f t="shared" si="21"/>
        <v>1.2628800000000001E-2</v>
      </c>
      <c r="BJ25" s="9">
        <f>VLOOKUP($B25,aquastat_more_extensive_table!$D$1216:$AO$1416,BJ$4,FALSE)</f>
        <v>0</v>
      </c>
      <c r="BK25" s="13" t="e">
        <f t="shared" si="22"/>
        <v>#N/A</v>
      </c>
      <c r="BL25" s="9">
        <f>VLOOKUP($C25,domestic_gross_demand_km3!$A$2:$CT$249,BL$4,FALSE)</f>
        <v>1.2774199999999999E-2</v>
      </c>
      <c r="BM25" s="13">
        <f t="shared" si="23"/>
        <v>1.2774199999999999E-2</v>
      </c>
    </row>
    <row r="26" spans="2:65" x14ac:dyDescent="0.25">
      <c r="B26" s="12">
        <f>fao_ids_unique!B21</f>
        <v>25</v>
      </c>
      <c r="C26" s="12">
        <f>fao_ids_unique!F21</f>
        <v>169</v>
      </c>
      <c r="D26" s="8" t="str">
        <f>fao_ids_unique!C21</f>
        <v>SLB</v>
      </c>
      <c r="E26" s="7" t="str">
        <f>fao_ids_unique!G21</f>
        <v>Solomon Islands</v>
      </c>
      <c r="G26" s="9">
        <f>VLOOKUP($B26,aquastat_more_extensive_table!$D$1216:$AO$1416,G$4,FALSE)</f>
        <v>0</v>
      </c>
      <c r="H26" s="13" t="e">
        <f t="shared" si="0"/>
        <v>#N/A</v>
      </c>
      <c r="I26" s="9">
        <f>VLOOKUP($C26,domestic_gross_demand_km3!$A$2:$CT$249,I$4,FALSE)</f>
        <v>2.7177579999999998E-4</v>
      </c>
      <c r="J26" s="13">
        <f t="shared" si="11"/>
        <v>2.7177579999999998E-4</v>
      </c>
      <c r="L26" s="9">
        <f>VLOOKUP($B26,aquastat_more_extensive_table!$D$1216:$AO$1416,L$4,FALSE)</f>
        <v>0</v>
      </c>
      <c r="M26" s="13" t="e">
        <f t="shared" si="1"/>
        <v>#N/A</v>
      </c>
      <c r="N26" s="9">
        <f>VLOOKUP($C26,domestic_gross_demand_km3!$A$2:$CT$249,N$4,FALSE)</f>
        <v>3.243346E-4</v>
      </c>
      <c r="O26" s="13">
        <f t="shared" si="12"/>
        <v>3.243346E-4</v>
      </c>
      <c r="Q26" s="9">
        <f>VLOOKUP($B26,aquastat_more_extensive_table!$D$1216:$AO$1416,Q$4,FALSE)</f>
        <v>0</v>
      </c>
      <c r="R26" s="13" t="e">
        <f t="shared" si="2"/>
        <v>#N/A</v>
      </c>
      <c r="S26" s="9">
        <f>VLOOKUP($C26,domestic_gross_demand_km3!$A$2:$CT$249,S$4,FALSE)</f>
        <v>4.3884780000000002E-4</v>
      </c>
      <c r="T26" s="13">
        <f t="shared" si="13"/>
        <v>4.3884780000000002E-4</v>
      </c>
      <c r="V26" s="9">
        <f>VLOOKUP($B26,aquastat_more_extensive_table!$D$1216:$AO$1416,V$4,FALSE)</f>
        <v>0</v>
      </c>
      <c r="W26" s="13" t="e">
        <f t="shared" si="3"/>
        <v>#N/A</v>
      </c>
      <c r="X26" s="9">
        <f>VLOOKUP($C26,domestic_gross_demand_km3!$A$2:$CT$249,X$4,FALSE)</f>
        <v>6.4912800000000001E-4</v>
      </c>
      <c r="Y26" s="13">
        <f t="shared" si="14"/>
        <v>6.4912800000000001E-4</v>
      </c>
      <c r="AA26" s="9">
        <f>VLOOKUP($B26,aquastat_more_extensive_table!$D$1216:$AO$1416,AA$4,FALSE)</f>
        <v>0</v>
      </c>
      <c r="AB26" s="13" t="e">
        <f t="shared" si="4"/>
        <v>#N/A</v>
      </c>
      <c r="AC26" s="9">
        <f>VLOOKUP($C26,domestic_gross_demand_km3!$A$2:$CT$249,AC$4,FALSE)</f>
        <v>8.3993260000000004E-4</v>
      </c>
      <c r="AD26" s="13">
        <f t="shared" si="15"/>
        <v>8.3993260000000004E-4</v>
      </c>
      <c r="AF26" s="9">
        <f>VLOOKUP($B26,aquastat_more_extensive_table!$D$1216:$AO$1416,AF$4,FALSE)</f>
        <v>0</v>
      </c>
      <c r="AG26" s="13" t="e">
        <f t="shared" si="5"/>
        <v>#N/A</v>
      </c>
      <c r="AH26" s="9">
        <f>VLOOKUP($C26,domestic_gross_demand_km3!$A$2:$CT$249,AH$4,FALSE)</f>
        <v>1.0342471999999999E-3</v>
      </c>
      <c r="AI26" s="13">
        <f t="shared" si="16"/>
        <v>1.0342471999999999E-3</v>
      </c>
      <c r="AK26" s="9">
        <f>VLOOKUP($B26,aquastat_more_extensive_table!$D$1216:$AO$1416,AK$4,FALSE)</f>
        <v>0</v>
      </c>
      <c r="AL26" s="13" t="e">
        <f t="shared" si="6"/>
        <v>#N/A</v>
      </c>
      <c r="AM26" s="9">
        <f>VLOOKUP($C26,domestic_gross_demand_km3!$A$2:$CT$249,AM$4,FALSE)</f>
        <v>1.3058060000000001E-3</v>
      </c>
      <c r="AN26" s="13">
        <f t="shared" si="17"/>
        <v>1.3058060000000001E-3</v>
      </c>
      <c r="AP26" s="9">
        <f>VLOOKUP($B26,aquastat_more_extensive_table!$D$1216:$AO$1416,AP$4,FALSE)</f>
        <v>0</v>
      </c>
      <c r="AQ26" s="13" t="e">
        <f t="shared" si="7"/>
        <v>#N/A</v>
      </c>
      <c r="AR26" s="9">
        <f>VLOOKUP($C26,domestic_gross_demand_km3!$A$2:$CT$249,AR$4,FALSE)</f>
        <v>1.4499020000000001E-3</v>
      </c>
      <c r="AS26" s="13">
        <f t="shared" si="18"/>
        <v>1.4499020000000001E-3</v>
      </c>
      <c r="AU26" s="9">
        <f>VLOOKUP($B26,aquastat_more_extensive_table!$D$1216:$AO$1416,AU$4,FALSE)</f>
        <v>0</v>
      </c>
      <c r="AV26" s="13" t="e">
        <f t="shared" si="8"/>
        <v>#N/A</v>
      </c>
      <c r="AW26" s="9">
        <f>VLOOKUP($C26,domestic_gross_demand_km3!$A$2:$CT$249,AW$4,FALSE)</f>
        <v>1.317326E-3</v>
      </c>
      <c r="AX26" s="13">
        <f t="shared" si="19"/>
        <v>1.317326E-3</v>
      </c>
      <c r="AZ26" s="9">
        <f>VLOOKUP($B26,aquastat_more_extensive_table!$D$1216:$AO$1416,AZ$4,FALSE)</f>
        <v>0</v>
      </c>
      <c r="BA26" s="13" t="e">
        <f t="shared" si="9"/>
        <v>#N/A</v>
      </c>
      <c r="BB26" s="9">
        <f>VLOOKUP($C26,domestic_gross_demand_km3!$A$2:$CT$249,BB$4,FALSE)</f>
        <v>1.6145459999999999E-3</v>
      </c>
      <c r="BC26" s="13">
        <f t="shared" si="20"/>
        <v>1.6145459999999999E-3</v>
      </c>
      <c r="BE26" s="9">
        <f>VLOOKUP($B26,aquastat_more_extensive_table!$D$1216:$AO$1416,BE$4,FALSE)</f>
        <v>0</v>
      </c>
      <c r="BF26" s="13" t="e">
        <f t="shared" si="10"/>
        <v>#N/A</v>
      </c>
      <c r="BG26" s="9">
        <f>VLOOKUP($C26,domestic_gross_demand_km3!$A$2:$CT$249,BG$4,FALSE)</f>
        <v>2.1219699999999999E-3</v>
      </c>
      <c r="BH26" s="13">
        <f t="shared" si="21"/>
        <v>2.1219699999999999E-3</v>
      </c>
      <c r="BJ26" s="9">
        <f>VLOOKUP($B26,aquastat_more_extensive_table!$D$1216:$AO$1416,BJ$4,FALSE)</f>
        <v>0</v>
      </c>
      <c r="BK26" s="13" t="e">
        <f t="shared" si="22"/>
        <v>#N/A</v>
      </c>
      <c r="BL26" s="9">
        <f>VLOOKUP($C26,domestic_gross_demand_km3!$A$2:$CT$249,BL$4,FALSE)</f>
        <v>2.1860299999999998E-3</v>
      </c>
      <c r="BM26" s="13">
        <f t="shared" si="23"/>
        <v>2.1860299999999998E-3</v>
      </c>
    </row>
    <row r="27" spans="2:65" x14ac:dyDescent="0.25">
      <c r="B27" s="12">
        <f>fao_ids_unique!B22</f>
        <v>26</v>
      </c>
      <c r="C27" s="12">
        <f>fao_ids_unique!F22</f>
        <v>29</v>
      </c>
      <c r="D27" s="8" t="str">
        <f>fao_ids_unique!C22</f>
        <v>BRN</v>
      </c>
      <c r="E27" s="7" t="str">
        <f>fao_ids_unique!G22</f>
        <v>Brunei</v>
      </c>
      <c r="G27" s="9">
        <f>VLOOKUP($B27,aquastat_more_extensive_table!$D$1216:$AO$1416,G$4,FALSE)</f>
        <v>0</v>
      </c>
      <c r="H27" s="13" t="e">
        <f t="shared" si="0"/>
        <v>#N/A</v>
      </c>
      <c r="I27" s="9">
        <f>VLOOKUP($C27,domestic_gross_demand_km3!$A$2:$CT$249,I$4,FALSE)</f>
        <v>2.644956E-3</v>
      </c>
      <c r="J27" s="13">
        <f t="shared" si="11"/>
        <v>2.644956E-3</v>
      </c>
      <c r="L27" s="9">
        <f>VLOOKUP($B27,aquastat_more_extensive_table!$D$1216:$AO$1416,L$4,FALSE)</f>
        <v>0</v>
      </c>
      <c r="M27" s="13" t="e">
        <f t="shared" si="1"/>
        <v>#N/A</v>
      </c>
      <c r="N27" s="9">
        <f>VLOOKUP($C27,domestic_gross_demand_km3!$A$2:$CT$249,N$4,FALSE)</f>
        <v>3.423358E-3</v>
      </c>
      <c r="O27" s="13">
        <f t="shared" si="12"/>
        <v>3.423358E-3</v>
      </c>
      <c r="Q27" s="9">
        <f>VLOOKUP($B27,aquastat_more_extensive_table!$D$1216:$AO$1416,Q$4,FALSE)</f>
        <v>0</v>
      </c>
      <c r="R27" s="13" t="e">
        <f t="shared" si="2"/>
        <v>#N/A</v>
      </c>
      <c r="S27" s="9">
        <f>VLOOKUP($C27,domestic_gross_demand_km3!$A$2:$CT$249,S$4,FALSE)</f>
        <v>4.5353420000000004E-3</v>
      </c>
      <c r="T27" s="13">
        <f t="shared" si="13"/>
        <v>4.5353420000000004E-3</v>
      </c>
      <c r="V27" s="9">
        <f>VLOOKUP($B27,aquastat_more_extensive_table!$D$1216:$AO$1416,V$4,FALSE)</f>
        <v>0</v>
      </c>
      <c r="W27" s="13" t="e">
        <f t="shared" si="3"/>
        <v>#N/A</v>
      </c>
      <c r="X27" s="9">
        <f>VLOOKUP($C27,domestic_gross_demand_km3!$A$2:$CT$249,X$4,FALSE)</f>
        <v>7.421118E-3</v>
      </c>
      <c r="Y27" s="13">
        <f t="shared" si="14"/>
        <v>7.421118E-3</v>
      </c>
      <c r="AA27" s="9">
        <f>VLOOKUP($B27,aquastat_more_extensive_table!$D$1216:$AO$1416,AA$4,FALSE)</f>
        <v>0</v>
      </c>
      <c r="AB27" s="13" t="e">
        <f t="shared" si="4"/>
        <v>#N/A</v>
      </c>
      <c r="AC27" s="9">
        <f>VLOOKUP($C27,domestic_gross_demand_km3!$A$2:$CT$249,AC$4,FALSE)</f>
        <v>1.0789028000000001E-2</v>
      </c>
      <c r="AD27" s="13">
        <f t="shared" si="15"/>
        <v>1.0789028000000001E-2</v>
      </c>
      <c r="AF27" s="9">
        <f>VLOOKUP($B27,aquastat_more_extensive_table!$D$1216:$AO$1416,AF$4,FALSE)</f>
        <v>0</v>
      </c>
      <c r="AG27" s="13" t="e">
        <f t="shared" si="5"/>
        <v>#N/A</v>
      </c>
      <c r="AH27" s="9">
        <f>VLOOKUP($C27,domestic_gross_demand_km3!$A$2:$CT$249,AH$4,FALSE)</f>
        <v>1.320266E-2</v>
      </c>
      <c r="AI27" s="13">
        <f t="shared" si="16"/>
        <v>1.320266E-2</v>
      </c>
      <c r="AK27" s="9">
        <f>VLOOKUP($B27,aquastat_more_extensive_table!$D$1216:$AO$1416,AK$4,FALSE)</f>
        <v>0</v>
      </c>
      <c r="AL27" s="13" t="e">
        <f t="shared" si="6"/>
        <v>#N/A</v>
      </c>
      <c r="AM27" s="9">
        <f>VLOOKUP($C27,domestic_gross_demand_km3!$A$2:$CT$249,AM$4,FALSE)</f>
        <v>1.652926E-2</v>
      </c>
      <c r="AN27" s="13">
        <f t="shared" si="17"/>
        <v>1.652926E-2</v>
      </c>
      <c r="AP27" s="9">
        <f>VLOOKUP($B27,aquastat_more_extensive_table!$D$1216:$AO$1416,AP$4,FALSE)</f>
        <v>0</v>
      </c>
      <c r="AQ27" s="13" t="e">
        <f t="shared" si="7"/>
        <v>#N/A</v>
      </c>
      <c r="AR27" s="9">
        <f>VLOOKUP($C27,domestic_gross_demand_km3!$A$2:$CT$249,AR$4,FALSE)</f>
        <v>2.26506E-2</v>
      </c>
      <c r="AS27" s="13">
        <f t="shared" si="18"/>
        <v>2.26506E-2</v>
      </c>
      <c r="AU27" s="9">
        <f>VLOOKUP($B27,aquastat_more_extensive_table!$D$1216:$AO$1416,AU$4,FALSE)</f>
        <v>0</v>
      </c>
      <c r="AV27" s="13" t="e">
        <f t="shared" si="8"/>
        <v>#N/A</v>
      </c>
      <c r="AW27" s="9">
        <f>VLOOKUP($C27,domestic_gross_demand_km3!$A$2:$CT$249,AW$4,FALSE)</f>
        <v>2.5146419999999999E-2</v>
      </c>
      <c r="AX27" s="13">
        <f t="shared" si="19"/>
        <v>2.5146419999999999E-2</v>
      </c>
      <c r="AZ27" s="9">
        <f>VLOOKUP($B27,aquastat_more_extensive_table!$D$1216:$AO$1416,AZ$4,FALSE)</f>
        <v>0.1389</v>
      </c>
      <c r="BA27" s="13">
        <f t="shared" si="9"/>
        <v>0.1389</v>
      </c>
      <c r="BB27" s="9">
        <f>VLOOKUP($C27,domestic_gross_demand_km3!$A$2:$CT$249,BB$4,FALSE)</f>
        <v>3.1913820000000002E-2</v>
      </c>
      <c r="BC27" s="13">
        <f t="shared" si="20"/>
        <v>3.1913820000000002E-2</v>
      </c>
      <c r="BE27" s="9">
        <f>VLOOKUP($B27,aquastat_more_extensive_table!$D$1216:$AO$1416,BE$4,FALSE)</f>
        <v>0.1515</v>
      </c>
      <c r="BF27" s="13">
        <f t="shared" si="10"/>
        <v>0.1515</v>
      </c>
      <c r="BG27" s="9">
        <f>VLOOKUP($C27,domestic_gross_demand_km3!$A$2:$CT$249,BG$4,FALSE)</f>
        <v>3.9304619999999998E-2</v>
      </c>
      <c r="BH27" s="13">
        <f t="shared" si="21"/>
        <v>3.9304619999999998E-2</v>
      </c>
      <c r="BJ27" s="9">
        <f>VLOOKUP($B27,aquastat_more_extensive_table!$D$1216:$AO$1416,BJ$4,FALSE)</f>
        <v>0</v>
      </c>
      <c r="BK27" s="13" t="e">
        <f t="shared" si="22"/>
        <v>#N/A</v>
      </c>
      <c r="BL27" s="9">
        <f>VLOOKUP($C27,domestic_gross_demand_km3!$A$2:$CT$249,BL$4,FALSE)</f>
        <v>4.0188700000000001E-2</v>
      </c>
      <c r="BM27" s="13">
        <f t="shared" si="23"/>
        <v>4.0188700000000001E-2</v>
      </c>
    </row>
    <row r="28" spans="2:65" x14ac:dyDescent="0.25">
      <c r="B28" s="12">
        <f>fao_ids_unique!B23</f>
        <v>27</v>
      </c>
      <c r="C28" s="12">
        <f>fao_ids_unique!F23</f>
        <v>19</v>
      </c>
      <c r="D28" s="8" t="str">
        <f>fao_ids_unique!C23</f>
        <v>BGR</v>
      </c>
      <c r="E28" s="7" t="s">
        <v>1907</v>
      </c>
      <c r="G28" s="9">
        <f>VLOOKUP($B28,aquastat_more_extensive_table!$D$1216:$AO$1416,G$4,FALSE)</f>
        <v>0</v>
      </c>
      <c r="H28" s="13" t="e">
        <f t="shared" si="0"/>
        <v>#N/A</v>
      </c>
      <c r="I28" s="9">
        <f>VLOOKUP($C28,domestic_gross_demand_km3!$A$2:$CT$249,I$4,FALSE)</f>
        <v>0.22362799999999999</v>
      </c>
      <c r="J28" s="13">
        <f t="shared" si="11"/>
        <v>0.22362799999999999</v>
      </c>
      <c r="L28" s="9">
        <f>VLOOKUP($B28,aquastat_more_extensive_table!$D$1216:$AO$1416,L$4,FALSE)</f>
        <v>0</v>
      </c>
      <c r="M28" s="13" t="e">
        <f t="shared" si="1"/>
        <v>#N/A</v>
      </c>
      <c r="N28" s="9">
        <f>VLOOKUP($C28,domestic_gross_demand_km3!$A$2:$CT$249,N$4,FALSE)</f>
        <v>0.24140259999999999</v>
      </c>
      <c r="O28" s="13">
        <f t="shared" si="12"/>
        <v>0.24140259999999999</v>
      </c>
      <c r="Q28" s="9">
        <f>VLOOKUP($B28,aquastat_more_extensive_table!$D$1216:$AO$1416,Q$4,FALSE)</f>
        <v>0</v>
      </c>
      <c r="R28" s="13" t="e">
        <f t="shared" si="2"/>
        <v>#N/A</v>
      </c>
      <c r="S28" s="9">
        <f>VLOOKUP($C28,domestic_gross_demand_km3!$A$2:$CT$249,S$4,FALSE)</f>
        <v>0.27064500000000002</v>
      </c>
      <c r="T28" s="13">
        <f t="shared" si="13"/>
        <v>0.27064500000000002</v>
      </c>
      <c r="V28" s="9">
        <f>VLOOKUP($B28,aquastat_more_extensive_table!$D$1216:$AO$1416,V$4,FALSE)</f>
        <v>0</v>
      </c>
      <c r="W28" s="13" t="e">
        <f t="shared" si="3"/>
        <v>#N/A</v>
      </c>
      <c r="X28" s="9">
        <f>VLOOKUP($C28,domestic_gross_demand_km3!$A$2:$CT$249,X$4,FALSE)</f>
        <v>0.33805299999999999</v>
      </c>
      <c r="Y28" s="13">
        <f t="shared" si="14"/>
        <v>0.33805299999999999</v>
      </c>
      <c r="AA28" s="9">
        <f>VLOOKUP($B28,aquastat_more_extensive_table!$D$1216:$AO$1416,AA$4,FALSE)</f>
        <v>0</v>
      </c>
      <c r="AB28" s="13" t="e">
        <f t="shared" si="4"/>
        <v>#N/A</v>
      </c>
      <c r="AC28" s="9">
        <f>VLOOKUP($C28,domestic_gross_demand_km3!$A$2:$CT$249,AC$4,FALSE)</f>
        <v>0.41476099999999999</v>
      </c>
      <c r="AD28" s="13">
        <f t="shared" si="15"/>
        <v>0.41476099999999999</v>
      </c>
      <c r="AF28" s="9">
        <f>VLOOKUP($B28,aquastat_more_extensive_table!$D$1216:$AO$1416,AF$4,FALSE)</f>
        <v>0</v>
      </c>
      <c r="AG28" s="13" t="e">
        <f t="shared" si="5"/>
        <v>#N/A</v>
      </c>
      <c r="AH28" s="9">
        <f>VLOOKUP($C28,domestic_gross_demand_km3!$A$2:$CT$249,AH$4,FALSE)</f>
        <v>0.4330888</v>
      </c>
      <c r="AI28" s="13">
        <f t="shared" si="16"/>
        <v>0.4330888</v>
      </c>
      <c r="AK28" s="9">
        <f>VLOOKUP($B28,aquastat_more_extensive_table!$D$1216:$AO$1416,AK$4,FALSE)</f>
        <v>0.41699999999999998</v>
      </c>
      <c r="AL28" s="13">
        <f t="shared" si="6"/>
        <v>0.41699999999999998</v>
      </c>
      <c r="AM28" s="9">
        <f>VLOOKUP($C28,domestic_gross_demand_km3!$A$2:$CT$249,AM$4,FALSE)</f>
        <v>0.41015160000000001</v>
      </c>
      <c r="AN28" s="13">
        <f t="shared" si="17"/>
        <v>0.41015160000000001</v>
      </c>
      <c r="AP28" s="9">
        <f>VLOOKUP($B28,aquastat_more_extensive_table!$D$1216:$AO$1416,AP$4,FALSE)</f>
        <v>0</v>
      </c>
      <c r="AQ28" s="13" t="e">
        <f t="shared" si="7"/>
        <v>#N/A</v>
      </c>
      <c r="AR28" s="9">
        <f>VLOOKUP($C28,domestic_gross_demand_km3!$A$2:$CT$249,AR$4,FALSE)</f>
        <v>0.3472094</v>
      </c>
      <c r="AS28" s="13">
        <f t="shared" si="18"/>
        <v>0.3472094</v>
      </c>
      <c r="AU28" s="9">
        <f>VLOOKUP($B28,aquastat_more_extensive_table!$D$1216:$AO$1416,AU$4,FALSE)</f>
        <v>1.07</v>
      </c>
      <c r="AV28" s="13">
        <f t="shared" si="8"/>
        <v>1.07</v>
      </c>
      <c r="AW28" s="9">
        <f>VLOOKUP($C28,domestic_gross_demand_km3!$A$2:$CT$249,AW$4,FALSE)</f>
        <v>0.36296539999999999</v>
      </c>
      <c r="AX28" s="13">
        <f t="shared" si="19"/>
        <v>0.36296539999999999</v>
      </c>
      <c r="AZ28" s="9">
        <f>VLOOKUP($B28,aquastat_more_extensive_table!$D$1216:$AO$1416,AZ$4,FALSE)</f>
        <v>0</v>
      </c>
      <c r="BA28" s="13" t="e">
        <f t="shared" si="9"/>
        <v>#N/A</v>
      </c>
      <c r="BB28" s="9">
        <f>VLOOKUP($C28,domestic_gross_demand_km3!$A$2:$CT$249,BB$4,FALSE)</f>
        <v>0.45224259999999999</v>
      </c>
      <c r="BC28" s="13">
        <f t="shared" si="20"/>
        <v>0.45224259999999999</v>
      </c>
      <c r="BE28" s="9">
        <f>VLOOKUP($B28,aquastat_more_extensive_table!$D$1216:$AO$1416,BE$4,FALSE)</f>
        <v>0</v>
      </c>
      <c r="BF28" s="13" t="e">
        <f t="shared" si="10"/>
        <v>#N/A</v>
      </c>
      <c r="BG28" s="9">
        <f>VLOOKUP($C28,domestic_gross_demand_km3!$A$2:$CT$249,BG$4,FALSE)</f>
        <v>0.51688920000000005</v>
      </c>
      <c r="BH28" s="13">
        <f t="shared" si="21"/>
        <v>0.51688920000000005</v>
      </c>
      <c r="BJ28" s="9">
        <f>VLOOKUP($B28,aquastat_more_extensive_table!$D$1216:$AO$1416,BJ$4,FALSE)</f>
        <v>0</v>
      </c>
      <c r="BK28" s="13" t="e">
        <f t="shared" si="22"/>
        <v>#N/A</v>
      </c>
      <c r="BL28" s="9">
        <f>VLOOKUP($C28,domestic_gross_demand_km3!$A$2:$CT$249,BL$4,FALSE)</f>
        <v>0.51133600000000001</v>
      </c>
      <c r="BM28" s="13">
        <f t="shared" si="23"/>
        <v>0.51133600000000001</v>
      </c>
    </row>
    <row r="29" spans="2:65" x14ac:dyDescent="0.25">
      <c r="B29" s="12">
        <f>fao_ids_unique!B24</f>
        <v>28</v>
      </c>
      <c r="C29" s="12">
        <f>fao_ids_unique!F24</f>
        <v>127</v>
      </c>
      <c r="D29" s="8" t="str">
        <f>fao_ids_unique!C24</f>
        <v>MMR</v>
      </c>
      <c r="E29" s="7" t="str">
        <f>fao_ids_unique!G24</f>
        <v>Myanmar</v>
      </c>
      <c r="G29" s="9">
        <f>VLOOKUP($B29,aquastat_more_extensive_table!$D$1216:$AO$1416,G$4,FALSE)</f>
        <v>0</v>
      </c>
      <c r="H29" s="13" t="e">
        <f t="shared" si="0"/>
        <v>#N/A</v>
      </c>
      <c r="I29" s="9">
        <f>VLOOKUP($C29,domestic_gross_demand_km3!$A$2:$CT$249,I$4,FALSE)</f>
        <v>0.115172</v>
      </c>
      <c r="J29" s="13">
        <f t="shared" si="11"/>
        <v>0.115172</v>
      </c>
      <c r="L29" s="9">
        <f>VLOOKUP($B29,aquastat_more_extensive_table!$D$1216:$AO$1416,L$4,FALSE)</f>
        <v>0</v>
      </c>
      <c r="M29" s="13" t="e">
        <f t="shared" si="1"/>
        <v>#N/A</v>
      </c>
      <c r="N29" s="9">
        <f>VLOOKUP($C29,domestic_gross_demand_km3!$A$2:$CT$249,N$4,FALSE)</f>
        <v>0.13528519999999999</v>
      </c>
      <c r="O29" s="13">
        <f t="shared" si="12"/>
        <v>0.13528519999999999</v>
      </c>
      <c r="Q29" s="9">
        <f>VLOOKUP($B29,aquastat_more_extensive_table!$D$1216:$AO$1416,Q$4,FALSE)</f>
        <v>0</v>
      </c>
      <c r="R29" s="13" t="e">
        <f t="shared" si="2"/>
        <v>#N/A</v>
      </c>
      <c r="S29" s="9">
        <f>VLOOKUP($C29,domestic_gross_demand_km3!$A$2:$CT$249,S$4,FALSE)</f>
        <v>0.15919639999999999</v>
      </c>
      <c r="T29" s="13">
        <f t="shared" si="13"/>
        <v>0.15919639999999999</v>
      </c>
      <c r="V29" s="9">
        <f>VLOOKUP($B29,aquastat_more_extensive_table!$D$1216:$AO$1416,V$4,FALSE)</f>
        <v>0</v>
      </c>
      <c r="W29" s="13" t="e">
        <f t="shared" si="3"/>
        <v>#N/A</v>
      </c>
      <c r="X29" s="9">
        <f>VLOOKUP($C29,domestic_gross_demand_km3!$A$2:$CT$249,X$4,FALSE)</f>
        <v>0.19792100000000001</v>
      </c>
      <c r="Y29" s="13">
        <f t="shared" si="14"/>
        <v>0.19792100000000001</v>
      </c>
      <c r="AA29" s="9">
        <f>VLOOKUP($B29,aquastat_more_extensive_table!$D$1216:$AO$1416,AA$4,FALSE)</f>
        <v>0</v>
      </c>
      <c r="AB29" s="13" t="e">
        <f t="shared" si="4"/>
        <v>#N/A</v>
      </c>
      <c r="AC29" s="9">
        <f>VLOOKUP($C29,domestic_gross_demand_km3!$A$2:$CT$249,AC$4,FALSE)</f>
        <v>0.24341840000000001</v>
      </c>
      <c r="AD29" s="13">
        <f t="shared" si="15"/>
        <v>0.24341840000000001</v>
      </c>
      <c r="AF29" s="9">
        <f>VLOOKUP($B29,aquastat_more_extensive_table!$D$1216:$AO$1416,AF$4,FALSE)</f>
        <v>0.2772</v>
      </c>
      <c r="AG29" s="13">
        <f t="shared" si="5"/>
        <v>0.2772</v>
      </c>
      <c r="AH29" s="9">
        <f>VLOOKUP($C29,domestic_gross_demand_km3!$A$2:$CT$249,AH$4,FALSE)</f>
        <v>0.2731036</v>
      </c>
      <c r="AI29" s="13">
        <f t="shared" si="16"/>
        <v>0.2731036</v>
      </c>
      <c r="AK29" s="9">
        <f>VLOOKUP($B29,aquastat_more_extensive_table!$D$1216:$AO$1416,AK$4,FALSE)</f>
        <v>0</v>
      </c>
      <c r="AL29" s="13" t="e">
        <f t="shared" si="6"/>
        <v>#N/A</v>
      </c>
      <c r="AM29" s="9">
        <f>VLOOKUP($C29,domestic_gross_demand_km3!$A$2:$CT$249,AM$4,FALSE)</f>
        <v>0.30248180000000002</v>
      </c>
      <c r="AN29" s="13">
        <f t="shared" si="17"/>
        <v>0.30248180000000002</v>
      </c>
      <c r="AP29" s="9">
        <f>VLOOKUP($B29,aquastat_more_extensive_table!$D$1216:$AO$1416,AP$4,FALSE)</f>
        <v>0</v>
      </c>
      <c r="AQ29" s="13" t="e">
        <f t="shared" si="7"/>
        <v>#N/A</v>
      </c>
      <c r="AR29" s="9">
        <f>VLOOKUP($C29,domestic_gross_demand_km3!$A$2:$CT$249,AR$4,FALSE)</f>
        <v>0.32405</v>
      </c>
      <c r="AS29" s="13">
        <f t="shared" si="18"/>
        <v>0.32405</v>
      </c>
      <c r="AU29" s="9">
        <f>VLOOKUP($B29,aquastat_more_extensive_table!$D$1216:$AO$1416,AU$4,FALSE)</f>
        <v>3.323</v>
      </c>
      <c r="AV29" s="13">
        <f t="shared" si="8"/>
        <v>3.323</v>
      </c>
      <c r="AW29" s="9">
        <f>VLOOKUP($C29,domestic_gross_demand_km3!$A$2:$CT$249,AW$4,FALSE)</f>
        <v>0.35315079999999999</v>
      </c>
      <c r="AX29" s="13">
        <f t="shared" si="19"/>
        <v>0.35315079999999999</v>
      </c>
      <c r="AZ29" s="9">
        <f>VLOOKUP($B29,aquastat_more_extensive_table!$D$1216:$AO$1416,AZ$4,FALSE)</f>
        <v>0</v>
      </c>
      <c r="BA29" s="13" t="e">
        <f t="shared" si="9"/>
        <v>#N/A</v>
      </c>
      <c r="BB29" s="9">
        <f>VLOOKUP($C29,domestic_gross_demand_km3!$A$2:$CT$249,BB$4,FALSE)</f>
        <v>0.42272199999999999</v>
      </c>
      <c r="BC29" s="13">
        <f t="shared" si="20"/>
        <v>0.42272199999999999</v>
      </c>
      <c r="BE29" s="9">
        <f>VLOOKUP($B29,aquastat_more_extensive_table!$D$1216:$AO$1416,BE$4,FALSE)</f>
        <v>0</v>
      </c>
      <c r="BF29" s="13" t="e">
        <f t="shared" si="10"/>
        <v>#N/A</v>
      </c>
      <c r="BG29" s="9">
        <f>VLOOKUP($C29,domestic_gross_demand_km3!$A$2:$CT$249,BG$4,FALSE)</f>
        <v>0.51180599999999998</v>
      </c>
      <c r="BH29" s="13">
        <f t="shared" si="21"/>
        <v>0.51180599999999998</v>
      </c>
      <c r="BJ29" s="9">
        <f>VLOOKUP($B29,aquastat_more_extensive_table!$D$1216:$AO$1416,BJ$4,FALSE)</f>
        <v>0</v>
      </c>
      <c r="BK29" s="13" t="e">
        <f t="shared" si="22"/>
        <v>#N/A</v>
      </c>
      <c r="BL29" s="9">
        <f>VLOOKUP($C29,domestic_gross_demand_km3!$A$2:$CT$249,BL$4,FALSE)</f>
        <v>0.51617999999999997</v>
      </c>
      <c r="BM29" s="13">
        <f t="shared" si="23"/>
        <v>0.51617999999999997</v>
      </c>
    </row>
    <row r="30" spans="2:65" x14ac:dyDescent="0.25">
      <c r="B30" s="12">
        <f>fao_ids_unique!B25</f>
        <v>29</v>
      </c>
      <c r="C30" s="12">
        <f>fao_ids_unique!F25</f>
        <v>14</v>
      </c>
      <c r="D30" s="8" t="str">
        <f>fao_ids_unique!C25</f>
        <v>BDI</v>
      </c>
      <c r="E30" s="7" t="str">
        <f>fao_ids_unique!G25</f>
        <v>Burundi</v>
      </c>
      <c r="G30" s="9">
        <f>VLOOKUP($B30,aquastat_more_extensive_table!$D$1216:$AO$1416,G$4,FALSE)</f>
        <v>0</v>
      </c>
      <c r="H30" s="13" t="e">
        <f t="shared" si="0"/>
        <v>#N/A</v>
      </c>
      <c r="I30" s="9">
        <f>VLOOKUP($C30,domestic_gross_demand_km3!$A$2:$CT$249,I$4,FALSE)</f>
        <v>1.1932679999999999E-2</v>
      </c>
      <c r="J30" s="13">
        <f t="shared" si="11"/>
        <v>1.1932679999999999E-2</v>
      </c>
      <c r="L30" s="9">
        <f>VLOOKUP($B30,aquastat_more_extensive_table!$D$1216:$AO$1416,L$4,FALSE)</f>
        <v>0</v>
      </c>
      <c r="M30" s="13" t="e">
        <f t="shared" si="1"/>
        <v>#N/A</v>
      </c>
      <c r="N30" s="9">
        <f>VLOOKUP($C30,domestic_gross_demand_km3!$A$2:$CT$249,N$4,FALSE)</f>
        <v>1.256154E-2</v>
      </c>
      <c r="O30" s="13">
        <f t="shared" si="12"/>
        <v>1.256154E-2</v>
      </c>
      <c r="Q30" s="9">
        <f>VLOOKUP($B30,aquastat_more_extensive_table!$D$1216:$AO$1416,Q$4,FALSE)</f>
        <v>0</v>
      </c>
      <c r="R30" s="13" t="e">
        <f t="shared" si="2"/>
        <v>#N/A</v>
      </c>
      <c r="S30" s="9">
        <f>VLOOKUP($C30,domestic_gross_demand_km3!$A$2:$CT$249,S$4,FALSE)</f>
        <v>1.390512E-2</v>
      </c>
      <c r="T30" s="13">
        <f t="shared" si="13"/>
        <v>1.390512E-2</v>
      </c>
      <c r="V30" s="9">
        <f>VLOOKUP($B30,aquastat_more_extensive_table!$D$1216:$AO$1416,V$4,FALSE)</f>
        <v>0</v>
      </c>
      <c r="W30" s="13" t="e">
        <f t="shared" si="3"/>
        <v>#N/A</v>
      </c>
      <c r="X30" s="9">
        <f>VLOOKUP($C30,domestic_gross_demand_km3!$A$2:$CT$249,X$4,FALSE)</f>
        <v>1.741678E-2</v>
      </c>
      <c r="Y30" s="13">
        <f t="shared" si="14"/>
        <v>1.741678E-2</v>
      </c>
      <c r="AA30" s="9">
        <f>VLOOKUP($B30,aquastat_more_extensive_table!$D$1216:$AO$1416,AA$4,FALSE)</f>
        <v>0</v>
      </c>
      <c r="AB30" s="13" t="e">
        <f t="shared" si="4"/>
        <v>#N/A</v>
      </c>
      <c r="AC30" s="9">
        <f>VLOOKUP($C30,domestic_gross_demand_km3!$A$2:$CT$249,AC$4,FALSE)</f>
        <v>2.3534240000000001E-2</v>
      </c>
      <c r="AD30" s="13">
        <f t="shared" si="15"/>
        <v>2.3534240000000001E-2</v>
      </c>
      <c r="AF30" s="9">
        <f>VLOOKUP($B30,aquastat_more_extensive_table!$D$1216:$AO$1416,AF$4,FALSE)</f>
        <v>3.5999999999999997E-2</v>
      </c>
      <c r="AG30" s="13">
        <f t="shared" si="5"/>
        <v>3.5999999999999997E-2</v>
      </c>
      <c r="AH30" s="9">
        <f>VLOOKUP($C30,domestic_gross_demand_km3!$A$2:$CT$249,AH$4,FALSE)</f>
        <v>2.8531339999999999E-2</v>
      </c>
      <c r="AI30" s="13">
        <f t="shared" si="16"/>
        <v>2.8531339999999999E-2</v>
      </c>
      <c r="AK30" s="9">
        <f>VLOOKUP($B30,aquastat_more_extensive_table!$D$1216:$AO$1416,AK$4,FALSE)</f>
        <v>0</v>
      </c>
      <c r="AL30" s="13" t="e">
        <f t="shared" si="6"/>
        <v>#N/A</v>
      </c>
      <c r="AM30" s="9">
        <f>VLOOKUP($C30,domestic_gross_demand_km3!$A$2:$CT$249,AM$4,FALSE)</f>
        <v>3.16853E-2</v>
      </c>
      <c r="AN30" s="13">
        <f t="shared" si="17"/>
        <v>3.16853E-2</v>
      </c>
      <c r="AP30" s="9">
        <f>VLOOKUP($B30,aquastat_more_extensive_table!$D$1216:$AO$1416,AP$4,FALSE)</f>
        <v>0</v>
      </c>
      <c r="AQ30" s="13" t="e">
        <f t="shared" si="7"/>
        <v>#N/A</v>
      </c>
      <c r="AR30" s="9">
        <f>VLOOKUP($C30,domestic_gross_demand_km3!$A$2:$CT$249,AR$4,FALSE)</f>
        <v>3.1456100000000001E-2</v>
      </c>
      <c r="AS30" s="13">
        <f t="shared" si="18"/>
        <v>3.1456100000000001E-2</v>
      </c>
      <c r="AU30" s="9">
        <f>VLOOKUP($B30,aquastat_more_extensive_table!$D$1216:$AO$1416,AU$4,FALSE)</f>
        <v>4.9000000000000002E-2</v>
      </c>
      <c r="AV30" s="13">
        <f t="shared" si="8"/>
        <v>4.9000000000000002E-2</v>
      </c>
      <c r="AW30" s="9">
        <f>VLOOKUP($C30,domestic_gross_demand_km3!$A$2:$CT$249,AW$4,FALSE)</f>
        <v>3.024514E-2</v>
      </c>
      <c r="AX30" s="13">
        <f t="shared" si="19"/>
        <v>3.024514E-2</v>
      </c>
      <c r="AZ30" s="9">
        <f>VLOOKUP($B30,aquastat_more_extensive_table!$D$1216:$AO$1416,AZ$4,FALSE)</f>
        <v>4.3099999999999999E-2</v>
      </c>
      <c r="BA30" s="13">
        <f t="shared" si="9"/>
        <v>4.3099999999999999E-2</v>
      </c>
      <c r="BB30" s="9">
        <f>VLOOKUP($C30,domestic_gross_demand_km3!$A$2:$CT$249,BB$4,FALSE)</f>
        <v>3.4842959999999999E-2</v>
      </c>
      <c r="BC30" s="13">
        <f t="shared" si="20"/>
        <v>3.4842959999999999E-2</v>
      </c>
      <c r="BE30" s="9">
        <f>VLOOKUP($B30,aquastat_more_extensive_table!$D$1216:$AO$1416,BE$4,FALSE)</f>
        <v>0</v>
      </c>
      <c r="BF30" s="13" t="e">
        <f t="shared" si="10"/>
        <v>#N/A</v>
      </c>
      <c r="BG30" s="9">
        <f>VLOOKUP($C30,domestic_gross_demand_km3!$A$2:$CT$249,BG$4,FALSE)</f>
        <v>4.5953760000000003E-2</v>
      </c>
      <c r="BH30" s="13">
        <f t="shared" si="21"/>
        <v>4.5953760000000003E-2</v>
      </c>
      <c r="BJ30" s="9">
        <f>VLOOKUP($B30,aquastat_more_extensive_table!$D$1216:$AO$1416,BJ$4,FALSE)</f>
        <v>0</v>
      </c>
      <c r="BK30" s="13" t="e">
        <f t="shared" si="22"/>
        <v>#N/A</v>
      </c>
      <c r="BL30" s="9">
        <f>VLOOKUP($C30,domestic_gross_demand_km3!$A$2:$CT$249,BL$4,FALSE)</f>
        <v>4.7756E-2</v>
      </c>
      <c r="BM30" s="13">
        <f t="shared" si="23"/>
        <v>4.7756E-2</v>
      </c>
    </row>
    <row r="31" spans="2:65" x14ac:dyDescent="0.25">
      <c r="B31" s="12">
        <f>fao_ids_unique!B26</f>
        <v>32</v>
      </c>
      <c r="C31" s="12">
        <f>fao_ids_unique!F26</f>
        <v>38</v>
      </c>
      <c r="D31" s="8" t="str">
        <f>fao_ids_unique!C26</f>
        <v>CMR</v>
      </c>
      <c r="E31" s="7" t="str">
        <f>fao_ids_unique!G26</f>
        <v>Cameroon</v>
      </c>
      <c r="G31" s="9">
        <f>VLOOKUP($B31,aquastat_more_extensive_table!$D$1216:$AO$1416,G$4,FALSE)</f>
        <v>0</v>
      </c>
      <c r="H31" s="13" t="e">
        <f t="shared" si="0"/>
        <v>#N/A</v>
      </c>
      <c r="I31" s="9">
        <f>VLOOKUP($C31,domestic_gross_demand_km3!$A$2:$CT$249,I$4,FALSE)</f>
        <v>3.2844900000000003E-2</v>
      </c>
      <c r="J31" s="13">
        <f t="shared" si="11"/>
        <v>3.2844900000000003E-2</v>
      </c>
      <c r="L31" s="9">
        <f>VLOOKUP($B31,aquastat_more_extensive_table!$D$1216:$AO$1416,L$4,FALSE)</f>
        <v>0</v>
      </c>
      <c r="M31" s="13" t="e">
        <f t="shared" si="1"/>
        <v>#N/A</v>
      </c>
      <c r="N31" s="9">
        <f>VLOOKUP($C31,domestic_gross_demand_km3!$A$2:$CT$249,N$4,FALSE)</f>
        <v>3.8344799999999998E-2</v>
      </c>
      <c r="O31" s="13">
        <f t="shared" si="12"/>
        <v>3.8344799999999998E-2</v>
      </c>
      <c r="Q31" s="9">
        <f>VLOOKUP($B31,aquastat_more_extensive_table!$D$1216:$AO$1416,Q$4,FALSE)</f>
        <v>0</v>
      </c>
      <c r="R31" s="13" t="e">
        <f t="shared" si="2"/>
        <v>#N/A</v>
      </c>
      <c r="S31" s="9">
        <f>VLOOKUP($C31,domestic_gross_demand_km3!$A$2:$CT$249,S$4,FALSE)</f>
        <v>4.8953320000000002E-2</v>
      </c>
      <c r="T31" s="13">
        <f t="shared" si="13"/>
        <v>4.8953320000000002E-2</v>
      </c>
      <c r="V31" s="9">
        <f>VLOOKUP($B31,aquastat_more_extensive_table!$D$1216:$AO$1416,V$4,FALSE)</f>
        <v>0</v>
      </c>
      <c r="W31" s="13" t="e">
        <f t="shared" si="3"/>
        <v>#N/A</v>
      </c>
      <c r="X31" s="9">
        <f>VLOOKUP($C31,domestic_gross_demand_km3!$A$2:$CT$249,X$4,FALSE)</f>
        <v>7.2818060000000004E-2</v>
      </c>
      <c r="Y31" s="13">
        <f t="shared" si="14"/>
        <v>7.2818060000000004E-2</v>
      </c>
      <c r="AA31" s="9">
        <f>VLOOKUP($B31,aquastat_more_extensive_table!$D$1216:$AO$1416,AA$4,FALSE)</f>
        <v>0</v>
      </c>
      <c r="AB31" s="13" t="e">
        <f t="shared" si="4"/>
        <v>#N/A</v>
      </c>
      <c r="AC31" s="9">
        <f>VLOOKUP($C31,domestic_gross_demand_km3!$A$2:$CT$249,AC$4,FALSE)</f>
        <v>0.1057414</v>
      </c>
      <c r="AD31" s="13">
        <f t="shared" si="15"/>
        <v>0.1057414</v>
      </c>
      <c r="AF31" s="9">
        <f>VLOOKUP($B31,aquastat_more_extensive_table!$D$1216:$AO$1416,AF$4,FALSE)</f>
        <v>0.18</v>
      </c>
      <c r="AG31" s="13">
        <f t="shared" si="5"/>
        <v>0.18</v>
      </c>
      <c r="AH31" s="9">
        <f>VLOOKUP($C31,domestic_gross_demand_km3!$A$2:$CT$249,AH$4,FALSE)</f>
        <v>0.13065460000000001</v>
      </c>
      <c r="AI31" s="13">
        <f t="shared" si="16"/>
        <v>0.13065460000000001</v>
      </c>
      <c r="AK31" s="9">
        <f>VLOOKUP($B31,aquastat_more_extensive_table!$D$1216:$AO$1416,AK$4,FALSE)</f>
        <v>0.184</v>
      </c>
      <c r="AL31" s="13">
        <f t="shared" si="6"/>
        <v>0.184</v>
      </c>
      <c r="AM31" s="9">
        <f>VLOOKUP($C31,domestic_gross_demand_km3!$A$2:$CT$249,AM$4,FALSE)</f>
        <v>0.1552848</v>
      </c>
      <c r="AN31" s="13">
        <f t="shared" si="17"/>
        <v>0.1552848</v>
      </c>
      <c r="AP31" s="9">
        <f>VLOOKUP($B31,aquastat_more_extensive_table!$D$1216:$AO$1416,AP$4,FALSE)</f>
        <v>0</v>
      </c>
      <c r="AQ31" s="13" t="e">
        <f t="shared" si="7"/>
        <v>#N/A</v>
      </c>
      <c r="AR31" s="9">
        <f>VLOOKUP($C31,domestic_gross_demand_km3!$A$2:$CT$249,AR$4,FALSE)</f>
        <v>0.163075</v>
      </c>
      <c r="AS31" s="13">
        <f t="shared" si="18"/>
        <v>0.163075</v>
      </c>
      <c r="AU31" s="9">
        <f>VLOOKUP($B31,aquastat_more_extensive_table!$D$1216:$AO$1416,AU$4,FALSE)</f>
        <v>0.16109999999999999</v>
      </c>
      <c r="AV31" s="13">
        <f t="shared" si="8"/>
        <v>0.16109999999999999</v>
      </c>
      <c r="AW31" s="9">
        <f>VLOOKUP($C31,domestic_gross_demand_km3!$A$2:$CT$249,AW$4,FALSE)</f>
        <v>0.17856</v>
      </c>
      <c r="AX31" s="13">
        <f t="shared" si="19"/>
        <v>0.17856</v>
      </c>
      <c r="AZ31" s="9">
        <f>VLOOKUP($B31,aquastat_more_extensive_table!$D$1216:$AO$1416,AZ$4,FALSE)</f>
        <v>0.24679999999999999</v>
      </c>
      <c r="BA31" s="13">
        <f t="shared" si="9"/>
        <v>0.24679999999999999</v>
      </c>
      <c r="BB31" s="9">
        <f>VLOOKUP($C31,domestic_gross_demand_km3!$A$2:$CT$249,BB$4,FALSE)</f>
        <v>0.22782820000000001</v>
      </c>
      <c r="BC31" s="13">
        <f t="shared" si="20"/>
        <v>0.22782820000000001</v>
      </c>
      <c r="BE31" s="9">
        <f>VLOOKUP($B31,aquastat_more_extensive_table!$D$1216:$AO$1416,BE$4,FALSE)</f>
        <v>0</v>
      </c>
      <c r="BF31" s="13" t="e">
        <f t="shared" si="10"/>
        <v>#N/A</v>
      </c>
      <c r="BG31" s="9">
        <f>VLOOKUP($C31,domestic_gross_demand_km3!$A$2:$CT$249,BG$4,FALSE)</f>
        <v>0.26886719999999997</v>
      </c>
      <c r="BH31" s="13">
        <f t="shared" si="21"/>
        <v>0.26886719999999997</v>
      </c>
      <c r="BJ31" s="9">
        <f>VLOOKUP($B31,aquastat_more_extensive_table!$D$1216:$AO$1416,BJ$4,FALSE)</f>
        <v>0</v>
      </c>
      <c r="BK31" s="13" t="e">
        <f t="shared" si="22"/>
        <v>#N/A</v>
      </c>
      <c r="BL31" s="9">
        <f>VLOOKUP($C31,domestic_gross_demand_km3!$A$2:$CT$249,BL$4,FALSE)</f>
        <v>0.27059299999999997</v>
      </c>
      <c r="BM31" s="13">
        <f t="shared" si="23"/>
        <v>0.27059299999999997</v>
      </c>
    </row>
    <row r="32" spans="2:65" x14ac:dyDescent="0.25">
      <c r="B32" s="12">
        <f>fao_ids_unique!B27</f>
        <v>33</v>
      </c>
      <c r="C32" s="12">
        <f>fao_ids_unique!F27</f>
        <v>33</v>
      </c>
      <c r="D32" s="8" t="str">
        <f>fao_ids_unique!C27</f>
        <v>CAN</v>
      </c>
      <c r="E32" s="7" t="str">
        <f>fao_ids_unique!G27</f>
        <v>Canada</v>
      </c>
      <c r="G32" s="9">
        <f>VLOOKUP($B32,aquastat_more_extensive_table!$D$1216:$AO$1416,G$4,FALSE)</f>
        <v>0</v>
      </c>
      <c r="H32" s="13" t="e">
        <f t="shared" si="0"/>
        <v>#N/A</v>
      </c>
      <c r="I32" s="9">
        <f>VLOOKUP($C32,domestic_gross_demand_km3!$A$2:$CT$249,I$4,FALSE)</f>
        <v>1.8428720000000001</v>
      </c>
      <c r="J32" s="13">
        <f t="shared" si="11"/>
        <v>1.8428720000000001</v>
      </c>
      <c r="L32" s="9">
        <f>VLOOKUP($B32,aquastat_more_extensive_table!$D$1216:$AO$1416,L$4,FALSE)</f>
        <v>0</v>
      </c>
      <c r="M32" s="13" t="e">
        <f t="shared" si="1"/>
        <v>#N/A</v>
      </c>
      <c r="N32" s="9">
        <f>VLOOKUP($C32,domestic_gross_demand_km3!$A$2:$CT$249,N$4,FALSE)</f>
        <v>2.141972</v>
      </c>
      <c r="O32" s="13">
        <f t="shared" si="12"/>
        <v>2.141972</v>
      </c>
      <c r="Q32" s="9">
        <f>VLOOKUP($B32,aquastat_more_extensive_table!$D$1216:$AO$1416,Q$4,FALSE)</f>
        <v>0</v>
      </c>
      <c r="R32" s="13" t="e">
        <f t="shared" si="2"/>
        <v>#N/A</v>
      </c>
      <c r="S32" s="9">
        <f>VLOOKUP($C32,domestic_gross_demand_km3!$A$2:$CT$249,S$4,FALSE)</f>
        <v>2.6825600000000001</v>
      </c>
      <c r="T32" s="13">
        <f t="shared" si="13"/>
        <v>2.6825600000000001</v>
      </c>
      <c r="V32" s="9">
        <f>VLOOKUP($B32,aquastat_more_extensive_table!$D$1216:$AO$1416,V$4,FALSE)</f>
        <v>0</v>
      </c>
      <c r="W32" s="13" t="e">
        <f t="shared" si="3"/>
        <v>#N/A</v>
      </c>
      <c r="X32" s="9">
        <f>VLOOKUP($C32,domestic_gross_demand_km3!$A$2:$CT$249,X$4,FALSE)</f>
        <v>3.4383940000000002</v>
      </c>
      <c r="Y32" s="13">
        <f t="shared" si="14"/>
        <v>3.4383940000000002</v>
      </c>
      <c r="AA32" s="9">
        <f>VLOOKUP($B32,aquastat_more_extensive_table!$D$1216:$AO$1416,AA$4,FALSE)</f>
        <v>0</v>
      </c>
      <c r="AB32" s="13" t="e">
        <f t="shared" si="4"/>
        <v>#N/A</v>
      </c>
      <c r="AC32" s="9">
        <f>VLOOKUP($C32,domestic_gross_demand_km3!$A$2:$CT$249,AC$4,FALSE)</f>
        <v>4.0840459999999998</v>
      </c>
      <c r="AD32" s="13">
        <f t="shared" si="15"/>
        <v>4.0840459999999998</v>
      </c>
      <c r="AF32" s="9">
        <f>VLOOKUP($B32,aquastat_more_extensive_table!$D$1216:$AO$1416,AF$4,FALSE)</f>
        <v>0</v>
      </c>
      <c r="AG32" s="13" t="e">
        <f t="shared" si="5"/>
        <v>#N/A</v>
      </c>
      <c r="AH32" s="9">
        <f>VLOOKUP($C32,domestic_gross_demand_km3!$A$2:$CT$249,AH$4,FALSE)</f>
        <v>4.6802460000000004</v>
      </c>
      <c r="AI32" s="13">
        <f t="shared" si="16"/>
        <v>4.6802460000000004</v>
      </c>
      <c r="AK32" s="9">
        <f>VLOOKUP($B32,aquastat_more_extensive_table!$D$1216:$AO$1416,AK$4,FALSE)</f>
        <v>5.1020000000000003</v>
      </c>
      <c r="AL32" s="13">
        <f t="shared" si="6"/>
        <v>5.1020000000000003</v>
      </c>
      <c r="AM32" s="9">
        <f>VLOOKUP($C32,domestic_gross_demand_km3!$A$2:$CT$249,AM$4,FALSE)</f>
        <v>5.5988699999999998</v>
      </c>
      <c r="AN32" s="13">
        <f t="shared" si="17"/>
        <v>5.5988699999999998</v>
      </c>
      <c r="AP32" s="9">
        <f>VLOOKUP($B32,aquastat_more_extensive_table!$D$1216:$AO$1416,AP$4,FALSE)</f>
        <v>5.2009999999999996</v>
      </c>
      <c r="AQ32" s="13">
        <f t="shared" si="7"/>
        <v>5.2009999999999996</v>
      </c>
      <c r="AR32" s="9">
        <f>VLOOKUP($C32,domestic_gross_demand_km3!$A$2:$CT$249,AR$4,FALSE)</f>
        <v>5.9263579999999996</v>
      </c>
      <c r="AS32" s="13">
        <f t="shared" si="18"/>
        <v>5.9263579999999996</v>
      </c>
      <c r="AU32" s="9">
        <f>VLOOKUP($B32,aquastat_more_extensive_table!$D$1216:$AO$1416,AU$4,FALSE)</f>
        <v>5.4130000000000003</v>
      </c>
      <c r="AV32" s="13">
        <f t="shared" si="8"/>
        <v>5.4130000000000003</v>
      </c>
      <c r="AW32" s="9">
        <f>VLOOKUP($C32,domestic_gross_demand_km3!$A$2:$CT$249,AW$4,FALSE)</f>
        <v>6.4252380000000002</v>
      </c>
      <c r="AX32" s="13">
        <f t="shared" si="19"/>
        <v>6.4252380000000002</v>
      </c>
      <c r="AZ32" s="9">
        <f>VLOOKUP($B32,aquastat_more_extensive_table!$D$1216:$AO$1416,AZ$4,FALSE)</f>
        <v>5.8780000000000001</v>
      </c>
      <c r="BA32" s="13">
        <f t="shared" si="9"/>
        <v>5.8780000000000001</v>
      </c>
      <c r="BB32" s="9">
        <f>VLOOKUP($C32,domestic_gross_demand_km3!$A$2:$CT$249,BB$4,FALSE)</f>
        <v>7.7343479999999998</v>
      </c>
      <c r="BC32" s="13">
        <f t="shared" si="20"/>
        <v>7.7343479999999998</v>
      </c>
      <c r="BE32" s="9">
        <f>VLOOKUP($B32,aquastat_more_extensive_table!$D$1216:$AO$1416,BE$4,FALSE)</f>
        <v>0</v>
      </c>
      <c r="BF32" s="13" t="e">
        <f t="shared" si="10"/>
        <v>#N/A</v>
      </c>
      <c r="BG32" s="9">
        <f>VLOOKUP($C32,domestic_gross_demand_km3!$A$2:$CT$249,BG$4,FALSE)</f>
        <v>8.6736740000000001</v>
      </c>
      <c r="BH32" s="13">
        <f t="shared" si="21"/>
        <v>8.6736740000000001</v>
      </c>
      <c r="BJ32" s="9">
        <f>VLOOKUP($B32,aquastat_more_extensive_table!$D$1216:$AO$1416,BJ$4,FALSE)</f>
        <v>0</v>
      </c>
      <c r="BK32" s="13" t="e">
        <f t="shared" si="22"/>
        <v>#N/A</v>
      </c>
      <c r="BL32" s="9">
        <f>VLOOKUP($C32,domestic_gross_demand_km3!$A$2:$CT$249,BL$4,FALSE)</f>
        <v>8.8056900000000002</v>
      </c>
      <c r="BM32" s="13">
        <f t="shared" si="23"/>
        <v>8.8056900000000002</v>
      </c>
    </row>
    <row r="33" spans="2:65" x14ac:dyDescent="0.25">
      <c r="B33" s="12">
        <f>fao_ids_unique!B28</f>
        <v>35</v>
      </c>
      <c r="C33" s="12">
        <f>fao_ids_unique!F28</f>
        <v>42</v>
      </c>
      <c r="D33" s="8" t="str">
        <f>fao_ids_unique!C28</f>
        <v>CPV</v>
      </c>
      <c r="E33" s="7" t="str">
        <f>fao_ids_unique!G28</f>
        <v>Cape Verde</v>
      </c>
      <c r="G33" s="9">
        <f>VLOOKUP($B33,aquastat_more_extensive_table!$D$1216:$AO$1416,G$4,FALSE)</f>
        <v>0</v>
      </c>
      <c r="H33" s="13" t="e">
        <f t="shared" si="0"/>
        <v>#N/A</v>
      </c>
      <c r="I33" s="9">
        <f>VLOOKUP($C33,domestic_gross_demand_km3!$A$2:$CT$249,I$4,FALSE)</f>
        <v>0</v>
      </c>
      <c r="J33" s="13">
        <f t="shared" si="11"/>
        <v>0</v>
      </c>
      <c r="L33" s="9">
        <f>VLOOKUP($B33,aquastat_more_extensive_table!$D$1216:$AO$1416,L$4,FALSE)</f>
        <v>0</v>
      </c>
      <c r="M33" s="13" t="e">
        <f t="shared" si="1"/>
        <v>#N/A</v>
      </c>
      <c r="N33" s="9">
        <f>VLOOKUP($C33,domestic_gross_demand_km3!$A$2:$CT$249,N$4,FALSE)</f>
        <v>0</v>
      </c>
      <c r="O33" s="13">
        <f t="shared" si="12"/>
        <v>0</v>
      </c>
      <c r="Q33" s="9">
        <f>VLOOKUP($B33,aquastat_more_extensive_table!$D$1216:$AO$1416,Q$4,FALSE)</f>
        <v>0</v>
      </c>
      <c r="R33" s="13" t="e">
        <f t="shared" si="2"/>
        <v>#N/A</v>
      </c>
      <c r="S33" s="9">
        <f>VLOOKUP($C33,domestic_gross_demand_km3!$A$2:$CT$249,S$4,FALSE)</f>
        <v>0</v>
      </c>
      <c r="T33" s="13">
        <f t="shared" si="13"/>
        <v>0</v>
      </c>
      <c r="V33" s="9">
        <f>VLOOKUP($B33,aquastat_more_extensive_table!$D$1216:$AO$1416,V$4,FALSE)</f>
        <v>0</v>
      </c>
      <c r="W33" s="13" t="e">
        <f t="shared" si="3"/>
        <v>#N/A</v>
      </c>
      <c r="X33" s="9">
        <f>VLOOKUP($C33,domestic_gross_demand_km3!$A$2:$CT$249,X$4,FALSE)</f>
        <v>0</v>
      </c>
      <c r="Y33" s="13">
        <f t="shared" si="14"/>
        <v>0</v>
      </c>
      <c r="AA33" s="9">
        <f>VLOOKUP($B33,aquastat_more_extensive_table!$D$1216:$AO$1416,AA$4,FALSE)</f>
        <v>0</v>
      </c>
      <c r="AB33" s="13" t="e">
        <f t="shared" si="4"/>
        <v>#N/A</v>
      </c>
      <c r="AC33" s="9">
        <f>VLOOKUP($C33,domestic_gross_demand_km3!$A$2:$CT$249,AC$4,FALSE)</f>
        <v>0</v>
      </c>
      <c r="AD33" s="13">
        <f t="shared" si="15"/>
        <v>0</v>
      </c>
      <c r="AF33" s="9">
        <f>VLOOKUP($B33,aquastat_more_extensive_table!$D$1216:$AO$1416,AF$4,FALSE)</f>
        <v>0</v>
      </c>
      <c r="AG33" s="13" t="e">
        <f t="shared" si="5"/>
        <v>#N/A</v>
      </c>
      <c r="AH33" s="9">
        <f>VLOOKUP($C33,domestic_gross_demand_km3!$A$2:$CT$249,AH$4,FALSE)</f>
        <v>0</v>
      </c>
      <c r="AI33" s="13">
        <f t="shared" si="16"/>
        <v>0</v>
      </c>
      <c r="AK33" s="9">
        <f>VLOOKUP($B33,aquastat_more_extensive_table!$D$1216:$AO$1416,AK$4,FALSE)</f>
        <v>0</v>
      </c>
      <c r="AL33" s="13" t="e">
        <f t="shared" si="6"/>
        <v>#N/A</v>
      </c>
      <c r="AM33" s="9">
        <f>VLOOKUP($C33,domestic_gross_demand_km3!$A$2:$CT$249,AM$4,FALSE)</f>
        <v>0</v>
      </c>
      <c r="AN33" s="13">
        <f t="shared" si="17"/>
        <v>0</v>
      </c>
      <c r="AP33" s="9">
        <f>VLOOKUP($B33,aquastat_more_extensive_table!$D$1216:$AO$1416,AP$4,FALSE)</f>
        <v>0</v>
      </c>
      <c r="AQ33" s="13" t="e">
        <f t="shared" si="7"/>
        <v>#N/A</v>
      </c>
      <c r="AR33" s="9">
        <f>VLOOKUP($C33,domestic_gross_demand_km3!$A$2:$CT$249,AR$4,FALSE)</f>
        <v>0</v>
      </c>
      <c r="AS33" s="13">
        <f t="shared" si="18"/>
        <v>0</v>
      </c>
      <c r="AU33" s="9">
        <f>VLOOKUP($B33,aquastat_more_extensive_table!$D$1216:$AO$1416,AU$4,FALSE)</f>
        <v>1.6000000000000001E-3</v>
      </c>
      <c r="AV33" s="13">
        <f t="shared" si="8"/>
        <v>1.6000000000000001E-3</v>
      </c>
      <c r="AW33" s="9">
        <f>VLOOKUP($C33,domestic_gross_demand_km3!$A$2:$CT$249,AW$4,FALSE)</f>
        <v>0</v>
      </c>
      <c r="AX33" s="13">
        <f t="shared" si="19"/>
        <v>0</v>
      </c>
      <c r="AZ33" s="9">
        <f>VLOOKUP($B33,aquastat_more_extensive_table!$D$1216:$AO$1416,AZ$4,FALSE)</f>
        <v>0</v>
      </c>
      <c r="BA33" s="13" t="e">
        <f t="shared" si="9"/>
        <v>#N/A</v>
      </c>
      <c r="BB33" s="9">
        <f>VLOOKUP($C33,domestic_gross_demand_km3!$A$2:$CT$249,BB$4,FALSE)</f>
        <v>0</v>
      </c>
      <c r="BC33" s="13">
        <f t="shared" si="20"/>
        <v>0</v>
      </c>
      <c r="BE33" s="9">
        <f>VLOOKUP($B33,aquastat_more_extensive_table!$D$1216:$AO$1416,BE$4,FALSE)</f>
        <v>0</v>
      </c>
      <c r="BF33" s="13" t="e">
        <f t="shared" si="10"/>
        <v>#N/A</v>
      </c>
      <c r="BG33" s="9">
        <f>VLOOKUP($C33,domestic_gross_demand_km3!$A$2:$CT$249,BG$4,FALSE)</f>
        <v>0</v>
      </c>
      <c r="BH33" s="13">
        <f t="shared" si="21"/>
        <v>0</v>
      </c>
      <c r="BJ33" s="9">
        <f>VLOOKUP($B33,aquastat_more_extensive_table!$D$1216:$AO$1416,BJ$4,FALSE)</f>
        <v>0</v>
      </c>
      <c r="BK33" s="13" t="e">
        <f t="shared" si="22"/>
        <v>#N/A</v>
      </c>
      <c r="BL33" s="9">
        <f>VLOOKUP($C33,domestic_gross_demand_km3!$A$2:$CT$249,BL$4,FALSE)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VLOOKUP($B34,aquastat_more_extensive_table!$D$1216:$AO$1416,G$4,FALSE)</f>
        <v>0</v>
      </c>
      <c r="H34" s="13" t="e">
        <f t="shared" si="0"/>
        <v>#N/A</v>
      </c>
      <c r="I34" s="9">
        <f>VLOOKUP($C34,domestic_gross_demand_km3!$A$2:$CT$249,I$4,FALSE)</f>
        <v>6.3797280000000003E-3</v>
      </c>
      <c r="J34" s="13">
        <f t="shared" si="11"/>
        <v>6.3797280000000003E-3</v>
      </c>
      <c r="L34" s="9">
        <f>VLOOKUP($B34,aquastat_more_extensive_table!$D$1216:$AO$1416,L$4,FALSE)</f>
        <v>0</v>
      </c>
      <c r="M34" s="13" t="e">
        <f t="shared" si="1"/>
        <v>#N/A</v>
      </c>
      <c r="N34" s="9">
        <f>VLOOKUP($C34,domestic_gross_demand_km3!$A$2:$CT$249,N$4,FALSE)</f>
        <v>7.0533499999999999E-3</v>
      </c>
      <c r="O34" s="13">
        <f t="shared" si="12"/>
        <v>7.0533499999999999E-3</v>
      </c>
      <c r="Q34" s="9">
        <f>VLOOKUP($B34,aquastat_more_extensive_table!$D$1216:$AO$1416,Q$4,FALSE)</f>
        <v>0</v>
      </c>
      <c r="R34" s="13" t="e">
        <f t="shared" si="2"/>
        <v>#N/A</v>
      </c>
      <c r="S34" s="9">
        <f>VLOOKUP($C34,domestic_gross_demand_km3!$A$2:$CT$249,S$4,FALSE)</f>
        <v>8.2001260000000003E-3</v>
      </c>
      <c r="T34" s="13">
        <f t="shared" si="13"/>
        <v>8.2001260000000003E-3</v>
      </c>
      <c r="V34" s="9">
        <f>VLOOKUP($B34,aquastat_more_extensive_table!$D$1216:$AO$1416,V$4,FALSE)</f>
        <v>0</v>
      </c>
      <c r="W34" s="13" t="e">
        <f t="shared" si="3"/>
        <v>#N/A</v>
      </c>
      <c r="X34" s="9">
        <f>VLOOKUP($C34,domestic_gross_demand_km3!$A$2:$CT$249,X$4,FALSE)</f>
        <v>1.0616026000000001E-2</v>
      </c>
      <c r="Y34" s="13">
        <f t="shared" si="14"/>
        <v>1.0616026000000001E-2</v>
      </c>
      <c r="AA34" s="9">
        <f>VLOOKUP($B34,aquastat_more_extensive_table!$D$1216:$AO$1416,AA$4,FALSE)</f>
        <v>0</v>
      </c>
      <c r="AB34" s="13" t="e">
        <f t="shared" si="4"/>
        <v>#N/A</v>
      </c>
      <c r="AC34" s="9">
        <f>VLOOKUP($C34,domestic_gross_demand_km3!$A$2:$CT$249,AC$4,FALSE)</f>
        <v>1.379406E-2</v>
      </c>
      <c r="AD34" s="13">
        <f t="shared" si="15"/>
        <v>1.379406E-2</v>
      </c>
      <c r="AF34" s="9">
        <f>VLOOKUP($B34,aquastat_more_extensive_table!$D$1216:$AO$1416,AF$4,FALSE)</f>
        <v>1.4999999999999999E-2</v>
      </c>
      <c r="AG34" s="13">
        <f t="shared" si="5"/>
        <v>1.4999999999999999E-2</v>
      </c>
      <c r="AH34" s="9">
        <f>VLOOKUP($C34,domestic_gross_demand_km3!$A$2:$CT$249,AH$4,FALSE)</f>
        <v>1.598434E-2</v>
      </c>
      <c r="AI34" s="13">
        <f t="shared" si="16"/>
        <v>1.598434E-2</v>
      </c>
      <c r="AK34" s="9">
        <f>VLOOKUP($B34,aquastat_more_extensive_table!$D$1216:$AO$1416,AK$4,FALSE)</f>
        <v>0</v>
      </c>
      <c r="AL34" s="13" t="e">
        <f t="shared" si="6"/>
        <v>#N/A</v>
      </c>
      <c r="AM34" s="9">
        <f>VLOOKUP($C34,domestic_gross_demand_km3!$A$2:$CT$249,AM$4,FALSE)</f>
        <v>1.9401519999999998E-2</v>
      </c>
      <c r="AN34" s="13">
        <f t="shared" si="17"/>
        <v>1.9401519999999998E-2</v>
      </c>
      <c r="AP34" s="9">
        <f>VLOOKUP($B34,aquastat_more_extensive_table!$D$1216:$AO$1416,AP$4,FALSE)</f>
        <v>0</v>
      </c>
      <c r="AQ34" s="13" t="e">
        <f t="shared" si="7"/>
        <v>#N/A</v>
      </c>
      <c r="AR34" s="9">
        <f>VLOOKUP($C34,domestic_gross_demand_km3!$A$2:$CT$249,AR$4,FALSE)</f>
        <v>1.9925640000000001E-2</v>
      </c>
      <c r="AS34" s="13">
        <f t="shared" si="18"/>
        <v>1.9925640000000001E-2</v>
      </c>
      <c r="AU34" s="9">
        <f>VLOOKUP($B34,aquastat_more_extensive_table!$D$1216:$AO$1416,AU$4,FALSE)</f>
        <v>5.4800000000000001E-2</v>
      </c>
      <c r="AV34" s="13">
        <f t="shared" si="8"/>
        <v>5.4800000000000001E-2</v>
      </c>
      <c r="AW34" s="9">
        <f>VLOOKUP($C34,domestic_gross_demand_km3!$A$2:$CT$249,AW$4,FALSE)</f>
        <v>2.0306560000000001E-2</v>
      </c>
      <c r="AX34" s="13">
        <f t="shared" si="19"/>
        <v>2.0306560000000001E-2</v>
      </c>
      <c r="AZ34" s="9">
        <f>VLOOKUP($B34,aquastat_more_extensive_table!$D$1216:$AO$1416,AZ$4,FALSE)</f>
        <v>6.0100000000000001E-2</v>
      </c>
      <c r="BA34" s="13">
        <f t="shared" si="9"/>
        <v>6.0100000000000001E-2</v>
      </c>
      <c r="BB34" s="9">
        <f>VLOOKUP($C34,domestic_gross_demand_km3!$A$2:$CT$249,BB$4,FALSE)</f>
        <v>2.318984E-2</v>
      </c>
      <c r="BC34" s="13">
        <f t="shared" si="20"/>
        <v>2.318984E-2</v>
      </c>
      <c r="BE34" s="9">
        <f>VLOOKUP($B34,aquastat_more_extensive_table!$D$1216:$AO$1416,BE$4,FALSE)</f>
        <v>0</v>
      </c>
      <c r="BF34" s="13" t="e">
        <f t="shared" si="10"/>
        <v>#N/A</v>
      </c>
      <c r="BG34" s="9">
        <f>VLOOKUP($C34,domestic_gross_demand_km3!$A$2:$CT$249,BG$4,FALSE)</f>
        <v>2.7848399999999999E-2</v>
      </c>
      <c r="BH34" s="13">
        <f t="shared" si="21"/>
        <v>2.7848399999999999E-2</v>
      </c>
      <c r="BJ34" s="9">
        <f>VLOOKUP($B34,aquastat_more_extensive_table!$D$1216:$AO$1416,BJ$4,FALSE)</f>
        <v>0</v>
      </c>
      <c r="BK34" s="13" t="e">
        <f t="shared" si="22"/>
        <v>#N/A</v>
      </c>
      <c r="BL34" s="9">
        <f>VLOOKUP($C34,domestic_gross_demand_km3!$A$2:$CT$249,BL$4,FALSE)</f>
        <v>2.81753E-2</v>
      </c>
      <c r="BM34" s="13">
        <f t="shared" si="23"/>
        <v>2.81753E-2</v>
      </c>
    </row>
    <row r="35" spans="2:65" x14ac:dyDescent="0.25">
      <c r="B35" s="12">
        <f>fao_ids_unique!B30</f>
        <v>38</v>
      </c>
      <c r="C35" s="12">
        <f>fao_ids_unique!F30</f>
        <v>112</v>
      </c>
      <c r="D35" s="8" t="str">
        <f>fao_ids_unique!C30</f>
        <v>LKA</v>
      </c>
      <c r="E35" s="7" t="str">
        <f>fao_ids_unique!G30</f>
        <v>Sri Lanka</v>
      </c>
      <c r="G35" s="9">
        <f>VLOOKUP($B35,aquastat_more_extensive_table!$D$1216:$AO$1416,G$4,FALSE)</f>
        <v>0</v>
      </c>
      <c r="H35" s="13" t="e">
        <f t="shared" si="0"/>
        <v>#N/A</v>
      </c>
      <c r="I35" s="9">
        <f>VLOOKUP($C35,domestic_gross_demand_km3!$A$2:$CT$249,I$4,FALSE)</f>
        <v>6.084154E-2</v>
      </c>
      <c r="J35" s="13">
        <f t="shared" si="11"/>
        <v>6.084154E-2</v>
      </c>
      <c r="L35" s="9">
        <f>VLOOKUP($B35,aquastat_more_extensive_table!$D$1216:$AO$1416,L$4,FALSE)</f>
        <v>0</v>
      </c>
      <c r="M35" s="13" t="e">
        <f t="shared" si="1"/>
        <v>#N/A</v>
      </c>
      <c r="N35" s="9">
        <f>VLOOKUP($C35,domestic_gross_demand_km3!$A$2:$CT$249,N$4,FALSE)</f>
        <v>6.6861619999999997E-2</v>
      </c>
      <c r="O35" s="13">
        <f t="shared" si="12"/>
        <v>6.6861619999999997E-2</v>
      </c>
      <c r="Q35" s="9">
        <f>VLOOKUP($B35,aquastat_more_extensive_table!$D$1216:$AO$1416,Q$4,FALSE)</f>
        <v>0</v>
      </c>
      <c r="R35" s="13" t="e">
        <f t="shared" si="2"/>
        <v>#N/A</v>
      </c>
      <c r="S35" s="9">
        <f>VLOOKUP($C35,domestic_gross_demand_km3!$A$2:$CT$249,S$4,FALSE)</f>
        <v>7.7207899999999996E-2</v>
      </c>
      <c r="T35" s="13">
        <f t="shared" si="13"/>
        <v>7.7207899999999996E-2</v>
      </c>
      <c r="V35" s="9">
        <f>VLOOKUP($B35,aquastat_more_extensive_table!$D$1216:$AO$1416,V$4,FALSE)</f>
        <v>0</v>
      </c>
      <c r="W35" s="13" t="e">
        <f t="shared" si="3"/>
        <v>#N/A</v>
      </c>
      <c r="X35" s="9">
        <f>VLOOKUP($C35,domestic_gross_demand_km3!$A$2:$CT$249,X$4,FALSE)</f>
        <v>9.1351840000000004E-2</v>
      </c>
      <c r="Y35" s="13">
        <f t="shared" si="14"/>
        <v>9.1351840000000004E-2</v>
      </c>
      <c r="AA35" s="9">
        <f>VLOOKUP($B35,aquastat_more_extensive_table!$D$1216:$AO$1416,AA$4,FALSE)</f>
        <v>0</v>
      </c>
      <c r="AB35" s="13" t="e">
        <f t="shared" si="4"/>
        <v>#N/A</v>
      </c>
      <c r="AC35" s="9">
        <f>VLOOKUP($C35,domestic_gross_demand_km3!$A$2:$CT$249,AC$4,FALSE)</f>
        <v>9.9775119999999995E-2</v>
      </c>
      <c r="AD35" s="13">
        <f t="shared" si="15"/>
        <v>9.9775119999999995E-2</v>
      </c>
      <c r="AF35" s="9">
        <f>VLOOKUP($B35,aquastat_more_extensive_table!$D$1216:$AO$1416,AF$4,FALSE)</f>
        <v>0</v>
      </c>
      <c r="AG35" s="13" t="e">
        <f t="shared" si="5"/>
        <v>#N/A</v>
      </c>
      <c r="AH35" s="9">
        <f>VLOOKUP($C35,domestic_gross_demand_km3!$A$2:$CT$249,AH$4,FALSE)</f>
        <v>0.1212534</v>
      </c>
      <c r="AI35" s="13">
        <f t="shared" si="16"/>
        <v>0.1212534</v>
      </c>
      <c r="AK35" s="9">
        <f>VLOOKUP($B35,aquastat_more_extensive_table!$D$1216:$AO$1416,AK$4,FALSE)</f>
        <v>0.19500000000000001</v>
      </c>
      <c r="AL35" s="13">
        <f t="shared" si="6"/>
        <v>0.19500000000000001</v>
      </c>
      <c r="AM35" s="9">
        <f>VLOOKUP($C35,domestic_gross_demand_km3!$A$2:$CT$249,AM$4,FALSE)</f>
        <v>0.1393162</v>
      </c>
      <c r="AN35" s="13">
        <f t="shared" si="17"/>
        <v>0.1393162</v>
      </c>
      <c r="AP35" s="9">
        <f>VLOOKUP($B35,aquastat_more_extensive_table!$D$1216:$AO$1416,AP$4,FALSE)</f>
        <v>0</v>
      </c>
      <c r="AQ35" s="13" t="e">
        <f t="shared" si="7"/>
        <v>#N/A</v>
      </c>
      <c r="AR35" s="9">
        <f>VLOOKUP($C35,domestic_gross_demand_km3!$A$2:$CT$249,AR$4,FALSE)</f>
        <v>0.16717080000000001</v>
      </c>
      <c r="AS35" s="13">
        <f t="shared" si="18"/>
        <v>0.16717080000000001</v>
      </c>
      <c r="AU35" s="9">
        <f>VLOOKUP($B35,aquastat_more_extensive_table!$D$1216:$AO$1416,AU$4,FALSE)</f>
        <v>0.497</v>
      </c>
      <c r="AV35" s="13">
        <f t="shared" si="8"/>
        <v>0.497</v>
      </c>
      <c r="AW35" s="9">
        <f>VLOOKUP($C35,domestic_gross_demand_km3!$A$2:$CT$249,AW$4,FALSE)</f>
        <v>0.1854596</v>
      </c>
      <c r="AX35" s="13">
        <f t="shared" si="19"/>
        <v>0.1854596</v>
      </c>
      <c r="AZ35" s="9">
        <f>VLOOKUP($B35,aquastat_more_extensive_table!$D$1216:$AO$1416,AZ$4,FALSE)</f>
        <v>0.80500000000000005</v>
      </c>
      <c r="BA35" s="13">
        <f t="shared" si="9"/>
        <v>0.80500000000000005</v>
      </c>
      <c r="BB35" s="9">
        <f>VLOOKUP($C35,domestic_gross_demand_km3!$A$2:$CT$249,BB$4,FALSE)</f>
        <v>0.2171188</v>
      </c>
      <c r="BC35" s="13">
        <f t="shared" si="20"/>
        <v>0.2171188</v>
      </c>
      <c r="BE35" s="9">
        <f>VLOOKUP($B35,aquastat_more_extensive_table!$D$1216:$AO$1416,BE$4,FALSE)</f>
        <v>0</v>
      </c>
      <c r="BF35" s="13" t="e">
        <f t="shared" si="10"/>
        <v>#N/A</v>
      </c>
      <c r="BG35" s="9">
        <f>VLOOKUP($C35,domestic_gross_demand_km3!$A$2:$CT$249,BG$4,FALSE)</f>
        <v>0.26919880000000002</v>
      </c>
      <c r="BH35" s="13">
        <f t="shared" si="21"/>
        <v>0.26919880000000002</v>
      </c>
      <c r="BJ35" s="9">
        <f>VLOOKUP($B35,aquastat_more_extensive_table!$D$1216:$AO$1416,BJ$4,FALSE)</f>
        <v>0</v>
      </c>
      <c r="BK35" s="13" t="e">
        <f t="shared" si="22"/>
        <v>#N/A</v>
      </c>
      <c r="BL35" s="9">
        <f>VLOOKUP($C35,domestic_gross_demand_km3!$A$2:$CT$249,BL$4,FALSE)</f>
        <v>0.275895</v>
      </c>
      <c r="BM35" s="13">
        <f t="shared" si="23"/>
        <v>0.275895</v>
      </c>
    </row>
    <row r="36" spans="2:65" x14ac:dyDescent="0.25">
      <c r="B36" s="12">
        <f>fao_ids_unique!B31</f>
        <v>39</v>
      </c>
      <c r="C36" s="12">
        <f>fao_ids_unique!F31</f>
        <v>183</v>
      </c>
      <c r="D36" s="8" t="str">
        <f>fao_ids_unique!C31</f>
        <v>TCD</v>
      </c>
      <c r="E36" s="7" t="str">
        <f>fao_ids_unique!G31</f>
        <v>Chad</v>
      </c>
      <c r="G36" s="9">
        <f>VLOOKUP($B36,aquastat_more_extensive_table!$D$1216:$AO$1416,G$4,FALSE)</f>
        <v>0</v>
      </c>
      <c r="H36" s="13" t="e">
        <f t="shared" si="0"/>
        <v>#N/A</v>
      </c>
      <c r="I36" s="9">
        <f>VLOOKUP($C36,domestic_gross_demand_km3!$A$2:$CT$249,I$4,FALSE)</f>
        <v>1.123796E-2</v>
      </c>
      <c r="J36" s="13">
        <f t="shared" si="11"/>
        <v>1.123796E-2</v>
      </c>
      <c r="L36" s="9">
        <f>VLOOKUP($B36,aquastat_more_extensive_table!$D$1216:$AO$1416,L$4,FALSE)</f>
        <v>0</v>
      </c>
      <c r="M36" s="13" t="e">
        <f t="shared" si="1"/>
        <v>#N/A</v>
      </c>
      <c r="N36" s="9">
        <f>VLOOKUP($C36,domestic_gross_demand_km3!$A$2:$CT$249,N$4,FALSE)</f>
        <v>1.2673520000000001E-2</v>
      </c>
      <c r="O36" s="13">
        <f t="shared" si="12"/>
        <v>1.2673520000000001E-2</v>
      </c>
      <c r="Q36" s="9">
        <f>VLOOKUP($B36,aquastat_more_extensive_table!$D$1216:$AO$1416,Q$4,FALSE)</f>
        <v>0</v>
      </c>
      <c r="R36" s="13" t="e">
        <f t="shared" si="2"/>
        <v>#N/A</v>
      </c>
      <c r="S36" s="9">
        <f>VLOOKUP($C36,domestic_gross_demand_km3!$A$2:$CT$249,S$4,FALSE)</f>
        <v>1.4610919999999999E-2</v>
      </c>
      <c r="T36" s="13">
        <f t="shared" si="13"/>
        <v>1.4610919999999999E-2</v>
      </c>
      <c r="V36" s="9">
        <f>VLOOKUP($B36,aquastat_more_extensive_table!$D$1216:$AO$1416,V$4,FALSE)</f>
        <v>0</v>
      </c>
      <c r="W36" s="13" t="e">
        <f t="shared" si="3"/>
        <v>#N/A</v>
      </c>
      <c r="X36" s="9">
        <f>VLOOKUP($C36,domestic_gross_demand_km3!$A$2:$CT$249,X$4,FALSE)</f>
        <v>1.864362E-2</v>
      </c>
      <c r="Y36" s="13">
        <f t="shared" si="14"/>
        <v>1.864362E-2</v>
      </c>
      <c r="AA36" s="9">
        <f>VLOOKUP($B36,aquastat_more_extensive_table!$D$1216:$AO$1416,AA$4,FALSE)</f>
        <v>0</v>
      </c>
      <c r="AB36" s="13" t="e">
        <f t="shared" si="4"/>
        <v>#N/A</v>
      </c>
      <c r="AC36" s="9">
        <f>VLOOKUP($C36,domestic_gross_demand_km3!$A$2:$CT$249,AC$4,FALSE)</f>
        <v>2.181986E-2</v>
      </c>
      <c r="AD36" s="13">
        <f t="shared" si="15"/>
        <v>2.181986E-2</v>
      </c>
      <c r="AF36" s="9">
        <f>VLOOKUP($B36,aquastat_more_extensive_table!$D$1216:$AO$1416,AF$4,FALSE)</f>
        <v>2.9000000000000001E-2</v>
      </c>
      <c r="AG36" s="13">
        <f t="shared" si="5"/>
        <v>2.9000000000000001E-2</v>
      </c>
      <c r="AH36" s="9">
        <f>VLOOKUP($C36,domestic_gross_demand_km3!$A$2:$CT$249,AH$4,FALSE)</f>
        <v>2.3328080000000001E-2</v>
      </c>
      <c r="AI36" s="13">
        <f t="shared" si="16"/>
        <v>2.3328080000000001E-2</v>
      </c>
      <c r="AK36" s="9">
        <f>VLOOKUP($B36,aquastat_more_extensive_table!$D$1216:$AO$1416,AK$4,FALSE)</f>
        <v>0</v>
      </c>
      <c r="AL36" s="13" t="e">
        <f t="shared" si="6"/>
        <v>#N/A</v>
      </c>
      <c r="AM36" s="9">
        <f>VLOOKUP($C36,domestic_gross_demand_km3!$A$2:$CT$249,AM$4,FALSE)</f>
        <v>2.8816120000000001E-2</v>
      </c>
      <c r="AN36" s="13">
        <f t="shared" si="17"/>
        <v>2.8816120000000001E-2</v>
      </c>
      <c r="AP36" s="9">
        <f>VLOOKUP($B36,aquastat_more_extensive_table!$D$1216:$AO$1416,AP$4,FALSE)</f>
        <v>0</v>
      </c>
      <c r="AQ36" s="13" t="e">
        <f t="shared" si="7"/>
        <v>#N/A</v>
      </c>
      <c r="AR36" s="9">
        <f>VLOOKUP($C36,domestic_gross_demand_km3!$A$2:$CT$249,AR$4,FALSE)</f>
        <v>3.053318E-2</v>
      </c>
      <c r="AS36" s="13">
        <f t="shared" si="18"/>
        <v>3.053318E-2</v>
      </c>
      <c r="AU36" s="9">
        <f>VLOOKUP($B36,aquastat_more_extensive_table!$D$1216:$AO$1416,AU$4,FALSE)</f>
        <v>8.8499999999999995E-2</v>
      </c>
      <c r="AV36" s="13">
        <f t="shared" si="8"/>
        <v>8.8499999999999995E-2</v>
      </c>
      <c r="AW36" s="9">
        <f>VLOOKUP($C36,domestic_gross_demand_km3!$A$2:$CT$249,AW$4,FALSE)</f>
        <v>3.5824160000000001E-2</v>
      </c>
      <c r="AX36" s="13">
        <f t="shared" si="19"/>
        <v>3.5824160000000001E-2</v>
      </c>
      <c r="AZ36" s="9">
        <f>VLOOKUP($B36,aquastat_more_extensive_table!$D$1216:$AO$1416,AZ$4,FALSE)</f>
        <v>0.1037</v>
      </c>
      <c r="BA36" s="13">
        <f t="shared" si="9"/>
        <v>0.1037</v>
      </c>
      <c r="BB36" s="9">
        <f>VLOOKUP($C36,domestic_gross_demand_km3!$A$2:$CT$249,BB$4,FALSE)</f>
        <v>5.5126120000000001E-2</v>
      </c>
      <c r="BC36" s="13">
        <f t="shared" si="20"/>
        <v>5.5126120000000001E-2</v>
      </c>
      <c r="BE36" s="9">
        <f>VLOOKUP($B36,aquastat_more_extensive_table!$D$1216:$AO$1416,BE$4,FALSE)</f>
        <v>0</v>
      </c>
      <c r="BF36" s="13" t="e">
        <f t="shared" si="10"/>
        <v>#N/A</v>
      </c>
      <c r="BG36" s="9">
        <f>VLOOKUP($C36,domestic_gross_demand_km3!$A$2:$CT$249,BG$4,FALSE)</f>
        <v>6.8419079999999993E-2</v>
      </c>
      <c r="BH36" s="13">
        <f t="shared" si="21"/>
        <v>6.8419079999999993E-2</v>
      </c>
      <c r="BJ36" s="9">
        <f>VLOOKUP($B36,aquastat_more_extensive_table!$D$1216:$AO$1416,BJ$4,FALSE)</f>
        <v>0</v>
      </c>
      <c r="BK36" s="13" t="e">
        <f t="shared" si="22"/>
        <v>#N/A</v>
      </c>
      <c r="BL36" s="9">
        <f>VLOOKUP($C36,domestic_gross_demand_km3!$A$2:$CT$249,BL$4,FALSE)</f>
        <v>6.91996E-2</v>
      </c>
      <c r="BM36" s="13">
        <f t="shared" si="23"/>
        <v>6.91996E-2</v>
      </c>
    </row>
    <row r="37" spans="2:65" x14ac:dyDescent="0.25">
      <c r="B37" s="12">
        <f>fao_ids_unique!B32</f>
        <v>40</v>
      </c>
      <c r="C37" s="12">
        <f>fao_ids_unique!F32</f>
        <v>35</v>
      </c>
      <c r="D37" s="8" t="str">
        <f>fao_ids_unique!C32</f>
        <v>CHL</v>
      </c>
      <c r="E37" s="7" t="str">
        <f>fao_ids_unique!G32</f>
        <v>Chile</v>
      </c>
      <c r="G37" s="9">
        <f>VLOOKUP($B37,aquastat_more_extensive_table!$D$1216:$AO$1416,G$4,FALSE)</f>
        <v>0</v>
      </c>
      <c r="H37" s="13" t="e">
        <f t="shared" si="0"/>
        <v>#N/A</v>
      </c>
      <c r="I37" s="9">
        <f>VLOOKUP($C37,domestic_gross_demand_km3!$A$2:$CT$249,I$4,FALSE)</f>
        <v>0.25672080000000003</v>
      </c>
      <c r="J37" s="13">
        <f t="shared" si="11"/>
        <v>0.25672080000000003</v>
      </c>
      <c r="L37" s="9">
        <f>VLOOKUP($B37,aquastat_more_extensive_table!$D$1216:$AO$1416,L$4,FALSE)</f>
        <v>0</v>
      </c>
      <c r="M37" s="13" t="e">
        <f t="shared" si="1"/>
        <v>#N/A</v>
      </c>
      <c r="N37" s="9">
        <f>VLOOKUP($C37,domestic_gross_demand_km3!$A$2:$CT$249,N$4,FALSE)</f>
        <v>0.30772119999999997</v>
      </c>
      <c r="O37" s="13">
        <f t="shared" si="12"/>
        <v>0.30772119999999997</v>
      </c>
      <c r="Q37" s="9">
        <f>VLOOKUP($B37,aquastat_more_extensive_table!$D$1216:$AO$1416,Q$4,FALSE)</f>
        <v>0</v>
      </c>
      <c r="R37" s="13" t="e">
        <f t="shared" si="2"/>
        <v>#N/A</v>
      </c>
      <c r="S37" s="9">
        <f>VLOOKUP($C37,domestic_gross_demand_km3!$A$2:$CT$249,S$4,FALSE)</f>
        <v>0.39278999999999997</v>
      </c>
      <c r="T37" s="13">
        <f t="shared" si="13"/>
        <v>0.39278999999999997</v>
      </c>
      <c r="V37" s="9">
        <f>VLOOKUP($B37,aquastat_more_extensive_table!$D$1216:$AO$1416,V$4,FALSE)</f>
        <v>1.008</v>
      </c>
      <c r="W37" s="13">
        <f t="shared" si="3"/>
        <v>1.008</v>
      </c>
      <c r="X37" s="9">
        <f>VLOOKUP($C37,domestic_gross_demand_km3!$A$2:$CT$249,X$4,FALSE)</f>
        <v>0.47606520000000002</v>
      </c>
      <c r="Y37" s="13">
        <f t="shared" si="14"/>
        <v>0.47606520000000002</v>
      </c>
      <c r="AA37" s="9">
        <f>VLOOKUP($B37,aquastat_more_extensive_table!$D$1216:$AO$1416,AA$4,FALSE)</f>
        <v>0</v>
      </c>
      <c r="AB37" s="13" t="e">
        <f t="shared" si="4"/>
        <v>#N/A</v>
      </c>
      <c r="AC37" s="9">
        <f>VLOOKUP($C37,domestic_gross_demand_km3!$A$2:$CT$249,AC$4,FALSE)</f>
        <v>0.61594499999999996</v>
      </c>
      <c r="AD37" s="13">
        <f t="shared" si="15"/>
        <v>0.61594499999999996</v>
      </c>
      <c r="AF37" s="9">
        <f>VLOOKUP($B37,aquastat_more_extensive_table!$D$1216:$AO$1416,AF$4,FALSE)</f>
        <v>0</v>
      </c>
      <c r="AG37" s="13" t="e">
        <f t="shared" si="5"/>
        <v>#N/A</v>
      </c>
      <c r="AH37" s="9">
        <f>VLOOKUP($C37,domestic_gross_demand_km3!$A$2:$CT$249,AH$4,FALSE)</f>
        <v>0.60732079999999999</v>
      </c>
      <c r="AI37" s="13">
        <f t="shared" si="16"/>
        <v>0.60732079999999999</v>
      </c>
      <c r="AK37" s="9">
        <f>VLOOKUP($B37,aquastat_more_extensive_table!$D$1216:$AO$1416,AK$4,FALSE)</f>
        <v>1.095</v>
      </c>
      <c r="AL37" s="13">
        <f t="shared" si="6"/>
        <v>1.095</v>
      </c>
      <c r="AM37" s="9">
        <f>VLOOKUP($C37,domestic_gross_demand_km3!$A$2:$CT$249,AM$4,FALSE)</f>
        <v>0.77048320000000003</v>
      </c>
      <c r="AN37" s="13">
        <f t="shared" si="17"/>
        <v>0.77048320000000003</v>
      </c>
      <c r="AP37" s="9">
        <f>VLOOKUP($B37,aquastat_more_extensive_table!$D$1216:$AO$1416,AP$4,FALSE)</f>
        <v>0</v>
      </c>
      <c r="AQ37" s="13" t="e">
        <f t="shared" si="7"/>
        <v>#N/A</v>
      </c>
      <c r="AR37" s="9">
        <f>VLOOKUP($C37,domestic_gross_demand_km3!$A$2:$CT$249,AR$4,FALSE)</f>
        <v>1.0246614000000001</v>
      </c>
      <c r="AS37" s="13">
        <f t="shared" si="18"/>
        <v>1.0246614000000001</v>
      </c>
      <c r="AU37" s="9">
        <f>VLOOKUP($B37,aquastat_more_extensive_table!$D$1216:$AO$1416,AU$4,FALSE)</f>
        <v>1.0429999999999999</v>
      </c>
      <c r="AV37" s="13">
        <f t="shared" si="8"/>
        <v>1.0429999999999999</v>
      </c>
      <c r="AW37" s="9">
        <f>VLOOKUP($C37,domestic_gross_demand_km3!$A$2:$CT$249,AW$4,FALSE)</f>
        <v>1.119386</v>
      </c>
      <c r="AX37" s="13">
        <f t="shared" si="19"/>
        <v>1.119386</v>
      </c>
      <c r="AZ37" s="9">
        <f>VLOOKUP($B37,aquastat_more_extensive_table!$D$1216:$AO$1416,AZ$4,FALSE)</f>
        <v>1.2669999999999999</v>
      </c>
      <c r="BA37" s="13">
        <f t="shared" si="9"/>
        <v>1.2669999999999999</v>
      </c>
      <c r="BB37" s="9">
        <f>VLOOKUP($C37,domestic_gross_demand_km3!$A$2:$CT$249,BB$4,FALSE)</f>
        <v>1.3531679999999999</v>
      </c>
      <c r="BC37" s="13">
        <f t="shared" si="20"/>
        <v>1.3531679999999999</v>
      </c>
      <c r="BE37" s="9">
        <f>VLOOKUP($B37,aquastat_more_extensive_table!$D$1216:$AO$1416,BE$4,FALSE)</f>
        <v>0</v>
      </c>
      <c r="BF37" s="13" t="e">
        <f t="shared" si="10"/>
        <v>#N/A</v>
      </c>
      <c r="BG37" s="9">
        <f>VLOOKUP($C37,domestic_gross_demand_km3!$A$2:$CT$249,BG$4,FALSE)</f>
        <v>1.631616</v>
      </c>
      <c r="BH37" s="13">
        <f t="shared" si="21"/>
        <v>1.631616</v>
      </c>
      <c r="BJ37" s="9">
        <f>VLOOKUP($B37,aquastat_more_extensive_table!$D$1216:$AO$1416,BJ$4,FALSE)</f>
        <v>0</v>
      </c>
      <c r="BK37" s="13" t="e">
        <f t="shared" si="22"/>
        <v>#N/A</v>
      </c>
      <c r="BL37" s="9">
        <f>VLOOKUP($C37,domestic_gross_demand_km3!$A$2:$CT$249,BL$4,FALSE)</f>
        <v>1.6864600000000001</v>
      </c>
      <c r="BM37" s="13">
        <f t="shared" si="23"/>
        <v>1.6864600000000001</v>
      </c>
    </row>
    <row r="38" spans="2:65" x14ac:dyDescent="0.25">
      <c r="B38" s="12">
        <f>fao_ids_unique!B33</f>
        <v>44</v>
      </c>
      <c r="C38" s="12">
        <f>fao_ids_unique!F33</f>
        <v>40</v>
      </c>
      <c r="D38" s="8" t="str">
        <f>fao_ids_unique!C33</f>
        <v>COL</v>
      </c>
      <c r="E38" s="7" t="str">
        <f>fao_ids_unique!G33</f>
        <v>Colombia</v>
      </c>
      <c r="G38" s="9">
        <f>VLOOKUP($B38,aquastat_more_extensive_table!$D$1216:$AO$1416,G$4,FALSE)</f>
        <v>0</v>
      </c>
      <c r="H38" s="13" t="e">
        <f t="shared" si="0"/>
        <v>#N/A</v>
      </c>
      <c r="I38" s="9">
        <f>VLOOKUP($C38,domestic_gross_demand_km3!$A$2:$CT$249,I$4,FALSE)</f>
        <v>0.7684512</v>
      </c>
      <c r="J38" s="13">
        <f t="shared" si="11"/>
        <v>0.7684512</v>
      </c>
      <c r="L38" s="9">
        <f>VLOOKUP($B38,aquastat_more_extensive_table!$D$1216:$AO$1416,L$4,FALSE)</f>
        <v>0</v>
      </c>
      <c r="M38" s="13" t="e">
        <f t="shared" si="1"/>
        <v>#N/A</v>
      </c>
      <c r="N38" s="9">
        <f>VLOOKUP($C38,domestic_gross_demand_km3!$A$2:$CT$249,N$4,FALSE)</f>
        <v>0.88663179999999997</v>
      </c>
      <c r="O38" s="13">
        <f t="shared" si="12"/>
        <v>0.88663179999999997</v>
      </c>
      <c r="Q38" s="9">
        <f>VLOOKUP($B38,aquastat_more_extensive_table!$D$1216:$AO$1416,Q$4,FALSE)</f>
        <v>0</v>
      </c>
      <c r="R38" s="13" t="e">
        <f t="shared" si="2"/>
        <v>#N/A</v>
      </c>
      <c r="S38" s="9">
        <f>VLOOKUP($C38,domestic_gross_demand_km3!$A$2:$CT$249,S$4,FALSE)</f>
        <v>1.1144734000000001</v>
      </c>
      <c r="T38" s="13">
        <f t="shared" si="13"/>
        <v>1.1144734000000001</v>
      </c>
      <c r="V38" s="9">
        <f>VLOOKUP($B38,aquastat_more_extensive_table!$D$1216:$AO$1416,V$4,FALSE)</f>
        <v>0</v>
      </c>
      <c r="W38" s="13" t="e">
        <f t="shared" si="3"/>
        <v>#N/A</v>
      </c>
      <c r="X38" s="9">
        <f>VLOOKUP($C38,domestic_gross_demand_km3!$A$2:$CT$249,X$4,FALSE)</f>
        <v>1.58148</v>
      </c>
      <c r="Y38" s="13">
        <f t="shared" si="14"/>
        <v>1.58148</v>
      </c>
      <c r="AA38" s="9">
        <f>VLOOKUP($B38,aquastat_more_extensive_table!$D$1216:$AO$1416,AA$4,FALSE)</f>
        <v>0</v>
      </c>
      <c r="AB38" s="13" t="e">
        <f t="shared" si="4"/>
        <v>#N/A</v>
      </c>
      <c r="AC38" s="9">
        <f>VLOOKUP($C38,domestic_gross_demand_km3!$A$2:$CT$249,AC$4,FALSE)</f>
        <v>2.208806</v>
      </c>
      <c r="AD38" s="13">
        <f t="shared" si="15"/>
        <v>2.208806</v>
      </c>
      <c r="AF38" s="9">
        <f>VLOOKUP($B38,aquastat_more_extensive_table!$D$1216:$AO$1416,AF$4,FALSE)</f>
        <v>0</v>
      </c>
      <c r="AG38" s="13" t="e">
        <f t="shared" si="5"/>
        <v>#N/A</v>
      </c>
      <c r="AH38" s="9">
        <f>VLOOKUP($C38,domestic_gross_demand_km3!$A$2:$CT$249,AH$4,FALSE)</f>
        <v>2.4945580000000001</v>
      </c>
      <c r="AI38" s="13">
        <f t="shared" si="16"/>
        <v>2.4945580000000001</v>
      </c>
      <c r="AK38" s="9">
        <f>VLOOKUP($B38,aquastat_more_extensive_table!$D$1216:$AO$1416,AK$4,FALSE)</f>
        <v>0</v>
      </c>
      <c r="AL38" s="13" t="e">
        <f t="shared" si="6"/>
        <v>#N/A</v>
      </c>
      <c r="AM38" s="9">
        <f>VLOOKUP($C38,domestic_gross_demand_km3!$A$2:$CT$249,AM$4,FALSE)</f>
        <v>2.7953700000000001</v>
      </c>
      <c r="AN38" s="13">
        <f t="shared" si="17"/>
        <v>2.7953700000000001</v>
      </c>
      <c r="AP38" s="9">
        <f>VLOOKUP($B38,aquastat_more_extensive_table!$D$1216:$AO$1416,AP$4,FALSE)</f>
        <v>0</v>
      </c>
      <c r="AQ38" s="13" t="e">
        <f t="shared" si="7"/>
        <v>#N/A</v>
      </c>
      <c r="AR38" s="9">
        <f>VLOOKUP($C38,domestic_gross_demand_km3!$A$2:$CT$249,AR$4,FALSE)</f>
        <v>3.7154099999999999</v>
      </c>
      <c r="AS38" s="13">
        <f t="shared" si="18"/>
        <v>3.7154099999999999</v>
      </c>
      <c r="AU38" s="9">
        <f>VLOOKUP($B38,aquastat_more_extensive_table!$D$1216:$AO$1416,AU$4,FALSE)</f>
        <v>2.4670000000000001</v>
      </c>
      <c r="AV38" s="13">
        <f t="shared" si="8"/>
        <v>2.4670000000000001</v>
      </c>
      <c r="AW38" s="9">
        <f>VLOOKUP($C38,domestic_gross_demand_km3!$A$2:$CT$249,AW$4,FALSE)</f>
        <v>4.0731919999999997</v>
      </c>
      <c r="AX38" s="13">
        <f t="shared" si="19"/>
        <v>4.0731919999999997</v>
      </c>
      <c r="AZ38" s="9">
        <f>VLOOKUP($B38,aquastat_more_extensive_table!$D$1216:$AO$1416,AZ$4,FALSE)</f>
        <v>0</v>
      </c>
      <c r="BA38" s="13" t="e">
        <f t="shared" si="9"/>
        <v>#N/A</v>
      </c>
      <c r="BB38" s="9">
        <f>VLOOKUP($C38,domestic_gross_demand_km3!$A$2:$CT$249,BB$4,FALSE)</f>
        <v>4.8561759999999996</v>
      </c>
      <c r="BC38" s="13">
        <f t="shared" si="20"/>
        <v>4.8561759999999996</v>
      </c>
      <c r="BE38" s="9">
        <f>VLOOKUP($B38,aquastat_more_extensive_table!$D$1216:$AO$1416,BE$4,FALSE)</f>
        <v>3.1339999999999999</v>
      </c>
      <c r="BF38" s="13">
        <f t="shared" si="10"/>
        <v>3.1339999999999999</v>
      </c>
      <c r="BG38" s="9">
        <f>VLOOKUP($C38,domestic_gross_demand_km3!$A$2:$CT$249,BG$4,FALSE)</f>
        <v>6.1689179999999997</v>
      </c>
      <c r="BH38" s="13">
        <f t="shared" si="21"/>
        <v>6.1689179999999997</v>
      </c>
      <c r="BJ38" s="9">
        <f>VLOOKUP($B38,aquastat_more_extensive_table!$D$1216:$AO$1416,BJ$4,FALSE)</f>
        <v>0</v>
      </c>
      <c r="BK38" s="13" t="e">
        <f t="shared" si="22"/>
        <v>#N/A</v>
      </c>
      <c r="BL38" s="9">
        <f>VLOOKUP($C38,domestic_gross_demand_km3!$A$2:$CT$249,BL$4,FALSE)</f>
        <v>6.33786</v>
      </c>
      <c r="BM38" s="13">
        <f t="shared" si="23"/>
        <v>6.33786</v>
      </c>
    </row>
    <row r="39" spans="2:65" x14ac:dyDescent="0.25">
      <c r="B39" s="12">
        <f>fao_ids_unique!B34</f>
        <v>45</v>
      </c>
      <c r="C39" s="12">
        <f>fao_ids_unique!F34</f>
        <v>41</v>
      </c>
      <c r="D39" s="8" t="str">
        <f>fao_ids_unique!C34</f>
        <v>COM</v>
      </c>
      <c r="E39" s="7" t="str">
        <f>fao_ids_unique!G34</f>
        <v>Comoros</v>
      </c>
      <c r="G39" s="9">
        <f>VLOOKUP($B39,aquastat_more_extensive_table!$D$1216:$AO$1416,G$4,FALSE)</f>
        <v>0</v>
      </c>
      <c r="H39" s="13" t="e">
        <f t="shared" ref="H39:H70" si="24">IF(G39&gt;0,G39,NA())</f>
        <v>#N/A</v>
      </c>
      <c r="I39" s="9">
        <f>VLOOKUP($C39,domestic_gross_demand_km3!$A$2:$CT$249,I$4,FALSE)</f>
        <v>0</v>
      </c>
      <c r="J39" s="13">
        <f t="shared" si="11"/>
        <v>0</v>
      </c>
      <c r="L39" s="9">
        <f>VLOOKUP($B39,aquastat_more_extensive_table!$D$1216:$AO$1416,L$4,FALSE)</f>
        <v>0</v>
      </c>
      <c r="M39" s="13" t="e">
        <f t="shared" ref="M39:M70" si="25">IF(L39&gt;0,L39,NA())</f>
        <v>#N/A</v>
      </c>
      <c r="N39" s="9">
        <f>VLOOKUP($C39,domestic_gross_demand_km3!$A$2:$CT$249,N$4,FALSE)</f>
        <v>0</v>
      </c>
      <c r="O39" s="13">
        <f t="shared" si="12"/>
        <v>0</v>
      </c>
      <c r="Q39" s="9">
        <f>VLOOKUP($B39,aquastat_more_extensive_table!$D$1216:$AO$1416,Q$4,FALSE)</f>
        <v>0</v>
      </c>
      <c r="R39" s="13" t="e">
        <f t="shared" ref="R39:R70" si="26">IF(Q39&gt;0,Q39,NA())</f>
        <v>#N/A</v>
      </c>
      <c r="S39" s="9">
        <f>VLOOKUP($C39,domestic_gross_demand_km3!$A$2:$CT$249,S$4,FALSE)</f>
        <v>0</v>
      </c>
      <c r="T39" s="13">
        <f t="shared" si="13"/>
        <v>0</v>
      </c>
      <c r="V39" s="9">
        <f>VLOOKUP($B39,aquastat_more_extensive_table!$D$1216:$AO$1416,V$4,FALSE)</f>
        <v>0</v>
      </c>
      <c r="W39" s="13" t="e">
        <f t="shared" ref="W39:W70" si="27">IF(V39&gt;0,V39,NA())</f>
        <v>#N/A</v>
      </c>
      <c r="X39" s="9">
        <f>VLOOKUP($C39,domestic_gross_demand_km3!$A$2:$CT$249,X$4,FALSE)</f>
        <v>0</v>
      </c>
      <c r="Y39" s="13">
        <f t="shared" si="14"/>
        <v>0</v>
      </c>
      <c r="AA39" s="9">
        <f>VLOOKUP($B39,aquastat_more_extensive_table!$D$1216:$AO$1416,AA$4,FALSE)</f>
        <v>0</v>
      </c>
      <c r="AB39" s="13" t="e">
        <f t="shared" ref="AB39:AB70" si="28">IF(AA39&gt;0,AA39,NA())</f>
        <v>#N/A</v>
      </c>
      <c r="AC39" s="9">
        <f>VLOOKUP($C39,domestic_gross_demand_km3!$A$2:$CT$249,AC$4,FALSE)</f>
        <v>0</v>
      </c>
      <c r="AD39" s="13">
        <f t="shared" si="15"/>
        <v>0</v>
      </c>
      <c r="AF39" s="9">
        <f>VLOOKUP($B39,aquastat_more_extensive_table!$D$1216:$AO$1416,AF$4,FALSE)</f>
        <v>0</v>
      </c>
      <c r="AG39" s="13" t="e">
        <f t="shared" ref="AG39:AG70" si="29">IF(AF39&gt;0,AF39,NA())</f>
        <v>#N/A</v>
      </c>
      <c r="AH39" s="9">
        <f>VLOOKUP($C39,domestic_gross_demand_km3!$A$2:$CT$249,AH$4,FALSE)</f>
        <v>0</v>
      </c>
      <c r="AI39" s="13">
        <f t="shared" si="16"/>
        <v>0</v>
      </c>
      <c r="AK39" s="9">
        <f>VLOOKUP($B39,aquastat_more_extensive_table!$D$1216:$AO$1416,AK$4,FALSE)</f>
        <v>0</v>
      </c>
      <c r="AL39" s="13" t="e">
        <f t="shared" ref="AL39:AL70" si="30">IF(AK39&gt;0,AK39,NA())</f>
        <v>#N/A</v>
      </c>
      <c r="AM39" s="9">
        <f>VLOOKUP($C39,domestic_gross_demand_km3!$A$2:$CT$249,AM$4,FALSE)</f>
        <v>0</v>
      </c>
      <c r="AN39" s="13">
        <f t="shared" si="17"/>
        <v>0</v>
      </c>
      <c r="AP39" s="9">
        <f>VLOOKUP($B39,aquastat_more_extensive_table!$D$1216:$AO$1416,AP$4,FALSE)</f>
        <v>0</v>
      </c>
      <c r="AQ39" s="13" t="e">
        <f t="shared" ref="AQ39:AQ70" si="31">IF(AP39&gt;0,AP39,NA())</f>
        <v>#N/A</v>
      </c>
      <c r="AR39" s="9">
        <f>VLOOKUP($C39,domestic_gross_demand_km3!$A$2:$CT$249,AR$4,FALSE)</f>
        <v>0</v>
      </c>
      <c r="AS39" s="13">
        <f t="shared" si="18"/>
        <v>0</v>
      </c>
      <c r="AU39" s="9">
        <f>VLOOKUP($B39,aquastat_more_extensive_table!$D$1216:$AO$1416,AU$4,FALSE)</f>
        <v>4.7999999999999996E-3</v>
      </c>
      <c r="AV39" s="13">
        <f t="shared" ref="AV39:AV70" si="32">IF(AU39&gt;0,AU39,NA())</f>
        <v>4.7999999999999996E-3</v>
      </c>
      <c r="AW39" s="9">
        <f>VLOOKUP($C39,domestic_gross_demand_km3!$A$2:$CT$249,AW$4,FALSE)</f>
        <v>0</v>
      </c>
      <c r="AX39" s="13">
        <f t="shared" si="19"/>
        <v>0</v>
      </c>
      <c r="AZ39" s="9">
        <f>VLOOKUP($B39,aquastat_more_extensive_table!$D$1216:$AO$1416,AZ$4,FALSE)</f>
        <v>0</v>
      </c>
      <c r="BA39" s="13" t="e">
        <f t="shared" ref="BA39:BA70" si="33">IF(AZ39&gt;0,AZ39,NA())</f>
        <v>#N/A</v>
      </c>
      <c r="BB39" s="9">
        <f>VLOOKUP($C39,domestic_gross_demand_km3!$A$2:$CT$249,BB$4,FALSE)</f>
        <v>0</v>
      </c>
      <c r="BC39" s="13">
        <f t="shared" si="20"/>
        <v>0</v>
      </c>
      <c r="BE39" s="9">
        <f>VLOOKUP($B39,aquastat_more_extensive_table!$D$1216:$AO$1416,BE$4,FALSE)</f>
        <v>0</v>
      </c>
      <c r="BF39" s="13" t="e">
        <f t="shared" ref="BF39:BF70" si="34">IF(BE39&gt;0,BE39,NA())</f>
        <v>#N/A</v>
      </c>
      <c r="BG39" s="9">
        <f>VLOOKUP($C39,domestic_gross_demand_km3!$A$2:$CT$249,BG$4,FALSE)</f>
        <v>0</v>
      </c>
      <c r="BH39" s="13">
        <f t="shared" si="21"/>
        <v>0</v>
      </c>
      <c r="BJ39" s="9">
        <f>VLOOKUP($B39,aquastat_more_extensive_table!$D$1216:$AO$1416,BJ$4,FALSE)</f>
        <v>0</v>
      </c>
      <c r="BK39" s="13" t="e">
        <f t="shared" si="22"/>
        <v>#N/A</v>
      </c>
      <c r="BL39" s="9">
        <f>VLOOKUP($C39,domestic_gross_demand_km3!$A$2:$CT$249,BL$4,FALSE)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VLOOKUP($B40,aquastat_more_extensive_table!$D$1216:$AO$1416,G$4,FALSE)</f>
        <v>0</v>
      </c>
      <c r="H40" s="13" t="e">
        <f t="shared" si="24"/>
        <v>#N/A</v>
      </c>
      <c r="I40" s="9">
        <f>VLOOKUP($C40,domestic_gross_demand_km3!$A$2:$CT$249,I$4,FALSE)</f>
        <v>4.9969639999999996E-3</v>
      </c>
      <c r="J40" s="13">
        <f t="shared" si="11"/>
        <v>4.9969639999999996E-3</v>
      </c>
      <c r="L40" s="9">
        <f>VLOOKUP($B40,aquastat_more_extensive_table!$D$1216:$AO$1416,L$4,FALSE)</f>
        <v>0</v>
      </c>
      <c r="M40" s="13" t="e">
        <f t="shared" si="25"/>
        <v>#N/A</v>
      </c>
      <c r="N40" s="9">
        <f>VLOOKUP($C40,domestic_gross_demand_km3!$A$2:$CT$249,N$4,FALSE)</f>
        <v>6.0872280000000001E-3</v>
      </c>
      <c r="O40" s="13">
        <f t="shared" si="12"/>
        <v>6.0872280000000001E-3</v>
      </c>
      <c r="Q40" s="9">
        <f>VLOOKUP($B40,aquastat_more_extensive_table!$D$1216:$AO$1416,Q$4,FALSE)</f>
        <v>0</v>
      </c>
      <c r="R40" s="13" t="e">
        <f t="shared" si="26"/>
        <v>#N/A</v>
      </c>
      <c r="S40" s="9">
        <f>VLOOKUP($C40,domestic_gross_demand_km3!$A$2:$CT$249,S$4,FALSE)</f>
        <v>7.6163419999999999E-3</v>
      </c>
      <c r="T40" s="13">
        <f t="shared" si="13"/>
        <v>7.6163419999999999E-3</v>
      </c>
      <c r="V40" s="9">
        <f>VLOOKUP($B40,aquastat_more_extensive_table!$D$1216:$AO$1416,V$4,FALSE)</f>
        <v>0</v>
      </c>
      <c r="W40" s="13" t="e">
        <f t="shared" si="27"/>
        <v>#N/A</v>
      </c>
      <c r="X40" s="9">
        <f>VLOOKUP($C40,domestic_gross_demand_km3!$A$2:$CT$249,X$4,FALSE)</f>
        <v>1.2199033999999999E-2</v>
      </c>
      <c r="Y40" s="13">
        <f t="shared" si="14"/>
        <v>1.2199033999999999E-2</v>
      </c>
      <c r="AA40" s="9">
        <f>VLOOKUP($B40,aquastat_more_extensive_table!$D$1216:$AO$1416,AA$4,FALSE)</f>
        <v>0</v>
      </c>
      <c r="AB40" s="13" t="e">
        <f t="shared" si="28"/>
        <v>#N/A</v>
      </c>
      <c r="AC40" s="9">
        <f>VLOOKUP($C40,domestic_gross_demand_km3!$A$2:$CT$249,AC$4,FALSE)</f>
        <v>1.6798819999999999E-2</v>
      </c>
      <c r="AD40" s="13">
        <f t="shared" si="15"/>
        <v>1.6798819999999999E-2</v>
      </c>
      <c r="AF40" s="9">
        <f>VLOOKUP($B40,aquastat_more_extensive_table!$D$1216:$AO$1416,AF$4,FALSE)</f>
        <v>2.4799999999999999E-2</v>
      </c>
      <c r="AG40" s="13">
        <f t="shared" si="29"/>
        <v>2.4799999999999999E-2</v>
      </c>
      <c r="AH40" s="9">
        <f>VLOOKUP($C40,domestic_gross_demand_km3!$A$2:$CT$249,AH$4,FALSE)</f>
        <v>2.071046E-2</v>
      </c>
      <c r="AI40" s="13">
        <f t="shared" si="16"/>
        <v>2.071046E-2</v>
      </c>
      <c r="AK40" s="9">
        <f>VLOOKUP($B40,aquastat_more_extensive_table!$D$1216:$AO$1416,AK$4,FALSE)</f>
        <v>0</v>
      </c>
      <c r="AL40" s="13" t="e">
        <f t="shared" si="30"/>
        <v>#N/A</v>
      </c>
      <c r="AM40" s="9">
        <f>VLOOKUP($C40,domestic_gross_demand_km3!$A$2:$CT$249,AM$4,FALSE)</f>
        <v>2.5897980000000001E-2</v>
      </c>
      <c r="AN40" s="13">
        <f t="shared" si="17"/>
        <v>2.5897980000000001E-2</v>
      </c>
      <c r="AP40" s="9">
        <f>VLOOKUP($B40,aquastat_more_extensive_table!$D$1216:$AO$1416,AP$4,FALSE)</f>
        <v>0</v>
      </c>
      <c r="AQ40" s="13" t="e">
        <f t="shared" si="31"/>
        <v>#N/A</v>
      </c>
      <c r="AR40" s="9">
        <f>VLOOKUP($C40,domestic_gross_demand_km3!$A$2:$CT$249,AR$4,FALSE)</f>
        <v>2.9091079999999998E-2</v>
      </c>
      <c r="AS40" s="13">
        <f t="shared" si="18"/>
        <v>2.9091079999999998E-2</v>
      </c>
      <c r="AU40" s="9">
        <f>VLOOKUP($B40,aquastat_more_extensive_table!$D$1216:$AO$1416,AU$4,FALSE)</f>
        <v>3.2000000000000001E-2</v>
      </c>
      <c r="AV40" s="13">
        <f t="shared" si="32"/>
        <v>3.2000000000000001E-2</v>
      </c>
      <c r="AW40" s="9">
        <f>VLOOKUP($C40,domestic_gross_demand_km3!$A$2:$CT$249,AW$4,FALSE)</f>
        <v>3.3033399999999997E-2</v>
      </c>
      <c r="AX40" s="13">
        <f t="shared" si="19"/>
        <v>3.3033399999999997E-2</v>
      </c>
      <c r="AZ40" s="9">
        <f>VLOOKUP($B40,aquastat_more_extensive_table!$D$1216:$AO$1416,AZ$4,FALSE)</f>
        <v>6.3700000000000007E-2</v>
      </c>
      <c r="BA40" s="13">
        <f t="shared" si="33"/>
        <v>6.3700000000000007E-2</v>
      </c>
      <c r="BB40" s="9">
        <f>VLOOKUP($C40,domestic_gross_demand_km3!$A$2:$CT$249,BB$4,FALSE)</f>
        <v>4.410232E-2</v>
      </c>
      <c r="BC40" s="13">
        <f t="shared" si="20"/>
        <v>4.410232E-2</v>
      </c>
      <c r="BE40" s="9">
        <f>VLOOKUP($B40,aquastat_more_extensive_table!$D$1216:$AO$1416,BE$4,FALSE)</f>
        <v>0</v>
      </c>
      <c r="BF40" s="13" t="e">
        <f t="shared" si="34"/>
        <v>#N/A</v>
      </c>
      <c r="BG40" s="9">
        <f>VLOOKUP($C40,domestic_gross_demand_km3!$A$2:$CT$249,BG$4,FALSE)</f>
        <v>5.5027199999999998E-2</v>
      </c>
      <c r="BH40" s="13">
        <f t="shared" si="21"/>
        <v>5.5027199999999998E-2</v>
      </c>
      <c r="BJ40" s="9">
        <f>VLOOKUP($B40,aquastat_more_extensive_table!$D$1216:$AO$1416,BJ$4,FALSE)</f>
        <v>0</v>
      </c>
      <c r="BK40" s="13" t="e">
        <f t="shared" si="22"/>
        <v>#N/A</v>
      </c>
      <c r="BL40" s="9">
        <f>VLOOKUP($C40,domestic_gross_demand_km3!$A$2:$CT$249,BL$4,FALSE)</f>
        <v>5.5828599999999999E-2</v>
      </c>
      <c r="BM40" s="13">
        <f t="shared" si="23"/>
        <v>5.5828599999999999E-2</v>
      </c>
    </row>
    <row r="41" spans="2:65" x14ac:dyDescent="0.25">
      <c r="B41" s="12">
        <f>fao_ids_unique!B36</f>
        <v>47</v>
      </c>
      <c r="C41" s="12">
        <f>fao_ids_unique!F36</f>
        <v>225</v>
      </c>
      <c r="D41" s="8" t="str">
        <f>fao_ids_unique!C36</f>
        <v>COK</v>
      </c>
      <c r="E41" s="7" t="str">
        <f>fao_ids_unique!G36</f>
        <v>Cook Islands (N.Z.)</v>
      </c>
      <c r="G41" s="9">
        <f>VLOOKUP($B41,aquastat_more_extensive_table!$D$1216:$AO$1416,G$4,FALSE)</f>
        <v>0</v>
      </c>
      <c r="H41" s="13" t="e">
        <f t="shared" si="24"/>
        <v>#N/A</v>
      </c>
      <c r="I41" s="9">
        <f>VLOOKUP($C41,domestic_gross_demand_km3!$A$2:$CT$249,I$4,FALSE)</f>
        <v>0</v>
      </c>
      <c r="J41" s="13">
        <f t="shared" si="11"/>
        <v>0</v>
      </c>
      <c r="L41" s="9">
        <f>VLOOKUP($B41,aquastat_more_extensive_table!$D$1216:$AO$1416,L$4,FALSE)</f>
        <v>0</v>
      </c>
      <c r="M41" s="13" t="e">
        <f t="shared" si="25"/>
        <v>#N/A</v>
      </c>
      <c r="N41" s="9">
        <f>VLOOKUP($C41,domestic_gross_demand_km3!$A$2:$CT$249,N$4,FALSE)</f>
        <v>0</v>
      </c>
      <c r="O41" s="13">
        <f t="shared" si="12"/>
        <v>0</v>
      </c>
      <c r="Q41" s="9">
        <f>VLOOKUP($B41,aquastat_more_extensive_table!$D$1216:$AO$1416,Q$4,FALSE)</f>
        <v>0</v>
      </c>
      <c r="R41" s="13" t="e">
        <f t="shared" si="26"/>
        <v>#N/A</v>
      </c>
      <c r="S41" s="9">
        <f>VLOOKUP($C41,domestic_gross_demand_km3!$A$2:$CT$249,S$4,FALSE)</f>
        <v>0</v>
      </c>
      <c r="T41" s="13">
        <f t="shared" si="13"/>
        <v>0</v>
      </c>
      <c r="V41" s="9">
        <f>VLOOKUP($B41,aquastat_more_extensive_table!$D$1216:$AO$1416,V$4,FALSE)</f>
        <v>0</v>
      </c>
      <c r="W41" s="13" t="e">
        <f t="shared" si="27"/>
        <v>#N/A</v>
      </c>
      <c r="X41" s="9">
        <f>VLOOKUP($C41,domestic_gross_demand_km3!$A$2:$CT$249,X$4,FALSE)</f>
        <v>0</v>
      </c>
      <c r="Y41" s="13">
        <f t="shared" si="14"/>
        <v>0</v>
      </c>
      <c r="AA41" s="9">
        <f>VLOOKUP($B41,aquastat_more_extensive_table!$D$1216:$AO$1416,AA$4,FALSE)</f>
        <v>0</v>
      </c>
      <c r="AB41" s="13" t="e">
        <f t="shared" si="28"/>
        <v>#N/A</v>
      </c>
      <c r="AC41" s="9">
        <f>VLOOKUP($C41,domestic_gross_demand_km3!$A$2:$CT$249,AC$4,FALSE)</f>
        <v>0</v>
      </c>
      <c r="AD41" s="13">
        <f t="shared" si="15"/>
        <v>0</v>
      </c>
      <c r="AF41" s="9">
        <f>VLOOKUP($B41,aquastat_more_extensive_table!$D$1216:$AO$1416,AF$4,FALSE)</f>
        <v>0</v>
      </c>
      <c r="AG41" s="13" t="e">
        <f t="shared" si="29"/>
        <v>#N/A</v>
      </c>
      <c r="AH41" s="9">
        <f>VLOOKUP($C41,domestic_gross_demand_km3!$A$2:$CT$249,AH$4,FALSE)</f>
        <v>0</v>
      </c>
      <c r="AI41" s="13">
        <f t="shared" si="16"/>
        <v>0</v>
      </c>
      <c r="AK41" s="9">
        <f>VLOOKUP($B41,aquastat_more_extensive_table!$D$1216:$AO$1416,AK$4,FALSE)</f>
        <v>0</v>
      </c>
      <c r="AL41" s="13" t="e">
        <f t="shared" si="30"/>
        <v>#N/A</v>
      </c>
      <c r="AM41" s="9">
        <f>VLOOKUP($C41,domestic_gross_demand_km3!$A$2:$CT$249,AM$4,FALSE)</f>
        <v>0</v>
      </c>
      <c r="AN41" s="13">
        <f t="shared" si="17"/>
        <v>0</v>
      </c>
      <c r="AP41" s="9">
        <f>VLOOKUP($B41,aquastat_more_extensive_table!$D$1216:$AO$1416,AP$4,FALSE)</f>
        <v>0</v>
      </c>
      <c r="AQ41" s="13" t="e">
        <f t="shared" si="31"/>
        <v>#N/A</v>
      </c>
      <c r="AR41" s="9">
        <f>VLOOKUP($C41,domestic_gross_demand_km3!$A$2:$CT$249,AR$4,FALSE)</f>
        <v>0</v>
      </c>
      <c r="AS41" s="13">
        <f t="shared" si="18"/>
        <v>0</v>
      </c>
      <c r="AU41" s="9">
        <f>VLOOKUP($B41,aquastat_more_extensive_table!$D$1216:$AO$1416,AU$4,FALSE)</f>
        <v>0</v>
      </c>
      <c r="AV41" s="13" t="e">
        <f t="shared" si="32"/>
        <v>#N/A</v>
      </c>
      <c r="AW41" s="9">
        <f>VLOOKUP($C41,domestic_gross_demand_km3!$A$2:$CT$249,AW$4,FALSE)</f>
        <v>0</v>
      </c>
      <c r="AX41" s="13">
        <f t="shared" si="19"/>
        <v>0</v>
      </c>
      <c r="AZ41" s="9">
        <f>VLOOKUP($B41,aquastat_more_extensive_table!$D$1216:$AO$1416,AZ$4,FALSE)</f>
        <v>0</v>
      </c>
      <c r="BA41" s="13" t="e">
        <f t="shared" si="33"/>
        <v>#N/A</v>
      </c>
      <c r="BB41" s="9">
        <f>VLOOKUP($C41,domestic_gross_demand_km3!$A$2:$CT$249,BB$4,FALSE)</f>
        <v>0</v>
      </c>
      <c r="BC41" s="13">
        <f t="shared" si="20"/>
        <v>0</v>
      </c>
      <c r="BE41" s="9">
        <f>VLOOKUP($B41,aquastat_more_extensive_table!$D$1216:$AO$1416,BE$4,FALSE)</f>
        <v>0</v>
      </c>
      <c r="BF41" s="13" t="e">
        <f t="shared" si="34"/>
        <v>#N/A</v>
      </c>
      <c r="BG41" s="9">
        <f>VLOOKUP($C41,domestic_gross_demand_km3!$A$2:$CT$249,BG$4,FALSE)</f>
        <v>0</v>
      </c>
      <c r="BH41" s="13">
        <f t="shared" si="21"/>
        <v>0</v>
      </c>
      <c r="BJ41" s="9">
        <f>VLOOKUP($B41,aquastat_more_extensive_table!$D$1216:$AO$1416,BJ$4,FALSE)</f>
        <v>0</v>
      </c>
      <c r="BK41" s="13" t="e">
        <f t="shared" si="22"/>
        <v>#N/A</v>
      </c>
      <c r="BL41" s="9">
        <f>VLOOKUP($C41,domestic_gross_demand_km3!$A$2:$CT$249,BL$4,FALSE)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VLOOKUP($B42,aquastat_more_extensive_table!$D$1216:$AO$1416,G$4,FALSE)</f>
        <v>0</v>
      </c>
      <c r="H42" s="13" t="e">
        <f t="shared" si="24"/>
        <v>#N/A</v>
      </c>
      <c r="I42" s="9">
        <f>VLOOKUP($C42,domestic_gross_demand_km3!$A$2:$CT$249,I$4,FALSE)</f>
        <v>7.1473599999999998E-2</v>
      </c>
      <c r="J42" s="13">
        <f t="shared" si="11"/>
        <v>7.1473599999999998E-2</v>
      </c>
      <c r="L42" s="9">
        <f>VLOOKUP($B42,aquastat_more_extensive_table!$D$1216:$AO$1416,L$4,FALSE)</f>
        <v>0</v>
      </c>
      <c r="M42" s="13" t="e">
        <f t="shared" si="25"/>
        <v>#N/A</v>
      </c>
      <c r="N42" s="9">
        <f>VLOOKUP($C42,domestic_gross_demand_km3!$A$2:$CT$249,N$4,FALSE)</f>
        <v>8.3636119999999994E-2</v>
      </c>
      <c r="O42" s="13">
        <f t="shared" si="12"/>
        <v>8.3636119999999994E-2</v>
      </c>
      <c r="Q42" s="9">
        <f>VLOOKUP($B42,aquastat_more_extensive_table!$D$1216:$AO$1416,Q$4,FALSE)</f>
        <v>0</v>
      </c>
      <c r="R42" s="13" t="e">
        <f t="shared" si="26"/>
        <v>#N/A</v>
      </c>
      <c r="S42" s="9">
        <f>VLOOKUP($C42,domestic_gross_demand_km3!$A$2:$CT$249,S$4,FALSE)</f>
        <v>0.11231508</v>
      </c>
      <c r="T42" s="13">
        <f t="shared" si="13"/>
        <v>0.11231508</v>
      </c>
      <c r="V42" s="9">
        <f>VLOOKUP($B42,aquastat_more_extensive_table!$D$1216:$AO$1416,V$4,FALSE)</f>
        <v>0</v>
      </c>
      <c r="W42" s="13" t="e">
        <f t="shared" si="27"/>
        <v>#N/A</v>
      </c>
      <c r="X42" s="9">
        <f>VLOOKUP($C42,domestic_gross_demand_km3!$A$2:$CT$249,X$4,FALSE)</f>
        <v>0.1644352</v>
      </c>
      <c r="Y42" s="13">
        <f t="shared" si="14"/>
        <v>0.1644352</v>
      </c>
      <c r="AA42" s="9">
        <f>VLOOKUP($B42,aquastat_more_extensive_table!$D$1216:$AO$1416,AA$4,FALSE)</f>
        <v>0</v>
      </c>
      <c r="AB42" s="13" t="e">
        <f t="shared" si="28"/>
        <v>#N/A</v>
      </c>
      <c r="AC42" s="9">
        <f>VLOOKUP($C42,domestic_gross_demand_km3!$A$2:$CT$249,AC$4,FALSE)</f>
        <v>0.21115819999999999</v>
      </c>
      <c r="AD42" s="13">
        <f t="shared" si="15"/>
        <v>0.21115819999999999</v>
      </c>
      <c r="AF42" s="9">
        <f>VLOOKUP($B42,aquastat_more_extensive_table!$D$1216:$AO$1416,AF$4,FALSE)</f>
        <v>0</v>
      </c>
      <c r="AG42" s="13" t="e">
        <f t="shared" si="29"/>
        <v>#N/A</v>
      </c>
      <c r="AH42" s="9">
        <f>VLOOKUP($C42,domestic_gross_demand_km3!$A$2:$CT$249,AH$4,FALSE)</f>
        <v>0.260017</v>
      </c>
      <c r="AI42" s="13">
        <f t="shared" si="16"/>
        <v>0.260017</v>
      </c>
      <c r="AK42" s="9">
        <f>VLOOKUP($B42,aquastat_more_extensive_table!$D$1216:$AO$1416,AK$4,FALSE)</f>
        <v>0</v>
      </c>
      <c r="AL42" s="13" t="e">
        <f t="shared" si="30"/>
        <v>#N/A</v>
      </c>
      <c r="AM42" s="9">
        <f>VLOOKUP($C42,domestic_gross_demand_km3!$A$2:$CT$249,AM$4,FALSE)</f>
        <v>0.32039380000000001</v>
      </c>
      <c r="AN42" s="13">
        <f t="shared" si="17"/>
        <v>0.32039380000000001</v>
      </c>
      <c r="AP42" s="9">
        <f>VLOOKUP($B42,aquastat_more_extensive_table!$D$1216:$AO$1416,AP$4,FALSE)</f>
        <v>0.75700000000000001</v>
      </c>
      <c r="AQ42" s="13">
        <f t="shared" si="31"/>
        <v>0.75700000000000001</v>
      </c>
      <c r="AR42" s="9">
        <f>VLOOKUP($C42,domestic_gross_demand_km3!$A$2:$CT$249,AR$4,FALSE)</f>
        <v>0.40880080000000002</v>
      </c>
      <c r="AS42" s="13">
        <f t="shared" si="18"/>
        <v>0.40880080000000002</v>
      </c>
      <c r="AU42" s="9">
        <f>VLOOKUP($B42,aquastat_more_extensive_table!$D$1216:$AO$1416,AU$4,FALSE)</f>
        <v>0</v>
      </c>
      <c r="AV42" s="13" t="e">
        <f t="shared" si="32"/>
        <v>#N/A</v>
      </c>
      <c r="AW42" s="9">
        <f>VLOOKUP($C42,domestic_gross_demand_km3!$A$2:$CT$249,AW$4,FALSE)</f>
        <v>0.49886160000000002</v>
      </c>
      <c r="AX42" s="13">
        <f t="shared" si="19"/>
        <v>0.49886160000000002</v>
      </c>
      <c r="AZ42" s="9">
        <f>VLOOKUP($B42,aquastat_more_extensive_table!$D$1216:$AO$1416,AZ$4,FALSE)</f>
        <v>0</v>
      </c>
      <c r="BA42" s="13" t="e">
        <f t="shared" si="33"/>
        <v>#N/A</v>
      </c>
      <c r="BB42" s="9">
        <f>VLOOKUP($C42,domestic_gross_demand_km3!$A$2:$CT$249,BB$4,FALSE)</f>
        <v>0.58505980000000002</v>
      </c>
      <c r="BC42" s="13">
        <f t="shared" si="20"/>
        <v>0.58505980000000002</v>
      </c>
      <c r="BE42" s="9">
        <f>VLOOKUP($B42,aquastat_more_extensive_table!$D$1216:$AO$1416,BE$4,FALSE)</f>
        <v>0</v>
      </c>
      <c r="BF42" s="13" t="e">
        <f t="shared" si="34"/>
        <v>#N/A</v>
      </c>
      <c r="BG42" s="9">
        <f>VLOOKUP($C42,domestic_gross_demand_km3!$A$2:$CT$249,BG$4,FALSE)</f>
        <v>0.7048664</v>
      </c>
      <c r="BH42" s="13">
        <f t="shared" si="21"/>
        <v>0.7048664</v>
      </c>
      <c r="BJ42" s="9">
        <f>VLOOKUP($B42,aquastat_more_extensive_table!$D$1216:$AO$1416,BJ$4,FALSE)</f>
        <v>0.76</v>
      </c>
      <c r="BK42" s="13">
        <f t="shared" si="22"/>
        <v>0.76</v>
      </c>
      <c r="BL42" s="9">
        <f>VLOOKUP($C42,domestic_gross_demand_km3!$A$2:$CT$249,BL$4,FALSE)</f>
        <v>0.72421000000000002</v>
      </c>
      <c r="BM42" s="13">
        <f t="shared" si="23"/>
        <v>0.72421000000000002</v>
      </c>
    </row>
    <row r="43" spans="2:65" x14ac:dyDescent="0.25">
      <c r="B43" s="12">
        <f>fao_ids_unique!B38</f>
        <v>49</v>
      </c>
      <c r="C43" s="12">
        <f>fao_ids_unique!F38</f>
        <v>44</v>
      </c>
      <c r="D43" s="8" t="str">
        <f>fao_ids_unique!C38</f>
        <v>CUB</v>
      </c>
      <c r="E43" s="7" t="str">
        <f>fao_ids_unique!G38</f>
        <v>Cuba</v>
      </c>
      <c r="G43" s="9">
        <f>VLOOKUP($B43,aquastat_more_extensive_table!$D$1216:$AO$1416,G$4,FALSE)</f>
        <v>0</v>
      </c>
      <c r="H43" s="13" t="e">
        <f t="shared" si="24"/>
        <v>#N/A</v>
      </c>
      <c r="I43" s="9">
        <f>VLOOKUP($C43,domestic_gross_demand_km3!$A$2:$CT$249,I$4,FALSE)</f>
        <v>0.55634819999999996</v>
      </c>
      <c r="J43" s="13">
        <f t="shared" si="11"/>
        <v>0.55634819999999996</v>
      </c>
      <c r="L43" s="9">
        <f>VLOOKUP($B43,aquastat_more_extensive_table!$D$1216:$AO$1416,L$4,FALSE)</f>
        <v>0</v>
      </c>
      <c r="M43" s="13" t="e">
        <f t="shared" si="25"/>
        <v>#N/A</v>
      </c>
      <c r="N43" s="9">
        <f>VLOOKUP($C43,domestic_gross_demand_km3!$A$2:$CT$249,N$4,FALSE)</f>
        <v>0.64256780000000002</v>
      </c>
      <c r="O43" s="13">
        <f t="shared" si="12"/>
        <v>0.64256780000000002</v>
      </c>
      <c r="Q43" s="9">
        <f>VLOOKUP($B43,aquastat_more_extensive_table!$D$1216:$AO$1416,Q$4,FALSE)</f>
        <v>0</v>
      </c>
      <c r="R43" s="13" t="e">
        <f t="shared" si="26"/>
        <v>#N/A</v>
      </c>
      <c r="S43" s="9">
        <f>VLOOKUP($C43,domestic_gross_demand_km3!$A$2:$CT$249,S$4,FALSE)</f>
        <v>0.774899</v>
      </c>
      <c r="T43" s="13">
        <f t="shared" si="13"/>
        <v>0.774899</v>
      </c>
      <c r="V43" s="9">
        <f>VLOOKUP($B43,aquastat_more_extensive_table!$D$1216:$AO$1416,V$4,FALSE)</f>
        <v>0.72899999999999998</v>
      </c>
      <c r="W43" s="13">
        <f t="shared" si="27"/>
        <v>0.72899999999999998</v>
      </c>
      <c r="X43" s="9">
        <f>VLOOKUP($C43,domestic_gross_demand_km3!$A$2:$CT$249,X$4,FALSE)</f>
        <v>1.0500018</v>
      </c>
      <c r="Y43" s="13">
        <f t="shared" si="14"/>
        <v>1.0500018</v>
      </c>
      <c r="AA43" s="9">
        <f>VLOOKUP($B43,aquastat_more_extensive_table!$D$1216:$AO$1416,AA$4,FALSE)</f>
        <v>0</v>
      </c>
      <c r="AB43" s="13" t="e">
        <f t="shared" si="28"/>
        <v>#N/A</v>
      </c>
      <c r="AC43" s="9">
        <f>VLOOKUP($C43,domestic_gross_demand_km3!$A$2:$CT$249,AC$4,FALSE)</f>
        <v>1.254996</v>
      </c>
      <c r="AD43" s="13">
        <f t="shared" si="15"/>
        <v>1.254996</v>
      </c>
      <c r="AF43" s="9">
        <f>VLOOKUP($B43,aquastat_more_extensive_table!$D$1216:$AO$1416,AF$4,FALSE)</f>
        <v>0</v>
      </c>
      <c r="AG43" s="13" t="e">
        <f t="shared" si="29"/>
        <v>#N/A</v>
      </c>
      <c r="AH43" s="9">
        <f>VLOOKUP($C43,domestic_gross_demand_km3!$A$2:$CT$249,AH$4,FALSE)</f>
        <v>1.360582</v>
      </c>
      <c r="AI43" s="13">
        <f t="shared" si="16"/>
        <v>1.360582</v>
      </c>
      <c r="AK43" s="9">
        <f>VLOOKUP($B43,aquastat_more_extensive_table!$D$1216:$AO$1416,AK$4,FALSE)</f>
        <v>0</v>
      </c>
      <c r="AL43" s="13" t="e">
        <f t="shared" si="30"/>
        <v>#N/A</v>
      </c>
      <c r="AM43" s="9">
        <f>VLOOKUP($C43,domestic_gross_demand_km3!$A$2:$CT$249,AM$4,FALSE)</f>
        <v>1.437038</v>
      </c>
      <c r="AN43" s="13">
        <f t="shared" si="17"/>
        <v>1.437038</v>
      </c>
      <c r="AP43" s="9">
        <f>VLOOKUP($B43,aquastat_more_extensive_table!$D$1216:$AO$1416,AP$4,FALSE)</f>
        <v>1.78</v>
      </c>
      <c r="AQ43" s="13">
        <f t="shared" si="31"/>
        <v>1.78</v>
      </c>
      <c r="AR43" s="9">
        <f>VLOOKUP($C43,domestic_gross_demand_km3!$A$2:$CT$249,AR$4,FALSE)</f>
        <v>1.4539679999999999</v>
      </c>
      <c r="AS43" s="13">
        <f t="shared" si="18"/>
        <v>1.4539679999999999</v>
      </c>
      <c r="AU43" s="9">
        <f>VLOOKUP($B43,aquastat_more_extensive_table!$D$1216:$AO$1416,AU$4,FALSE)</f>
        <v>0</v>
      </c>
      <c r="AV43" s="13" t="e">
        <f t="shared" si="32"/>
        <v>#N/A</v>
      </c>
      <c r="AW43" s="9">
        <f>VLOOKUP($C43,domestic_gross_demand_km3!$A$2:$CT$249,AW$4,FALSE)</f>
        <v>1.5404659999999999</v>
      </c>
      <c r="AX43" s="13">
        <f t="shared" si="19"/>
        <v>1.5404659999999999</v>
      </c>
      <c r="AZ43" s="9">
        <f>VLOOKUP($B43,aquastat_more_extensive_table!$D$1216:$AO$1416,AZ$4,FALSE)</f>
        <v>1.7</v>
      </c>
      <c r="BA43" s="13">
        <f t="shared" si="33"/>
        <v>1.7</v>
      </c>
      <c r="BB43" s="9">
        <f>VLOOKUP($C43,domestic_gross_demand_km3!$A$2:$CT$249,BB$4,FALSE)</f>
        <v>1.7527379999999999</v>
      </c>
      <c r="BC43" s="13">
        <f t="shared" si="20"/>
        <v>1.7527379999999999</v>
      </c>
      <c r="BE43" s="9">
        <f>VLOOKUP($B43,aquastat_more_extensive_table!$D$1216:$AO$1416,BE$4,FALSE)</f>
        <v>0</v>
      </c>
      <c r="BF43" s="13" t="e">
        <f t="shared" si="34"/>
        <v>#N/A</v>
      </c>
      <c r="BG43" s="9">
        <f>VLOOKUP($C43,domestic_gross_demand_km3!$A$2:$CT$249,BG$4,FALSE)</f>
        <v>1.946904</v>
      </c>
      <c r="BH43" s="13">
        <f t="shared" si="21"/>
        <v>1.946904</v>
      </c>
      <c r="BJ43" s="9">
        <f>VLOOKUP($B43,aquastat_more_extensive_table!$D$1216:$AO$1416,BJ$4,FALSE)</f>
        <v>1.7</v>
      </c>
      <c r="BK43" s="13">
        <f t="shared" si="22"/>
        <v>1.7</v>
      </c>
      <c r="BL43" s="9">
        <f>VLOOKUP($C43,domestic_gross_demand_km3!$A$2:$CT$249,BL$4,FALSE)</f>
        <v>1.9471799999999999</v>
      </c>
      <c r="BM43" s="13">
        <f t="shared" si="23"/>
        <v>1.9471799999999999</v>
      </c>
    </row>
    <row r="44" spans="2:65" x14ac:dyDescent="0.25">
      <c r="B44" s="12">
        <f>fao_ids_unique!B39</f>
        <v>50</v>
      </c>
      <c r="C44" s="12">
        <f>fao_ids_unique!F39</f>
        <v>46</v>
      </c>
      <c r="D44" s="8" t="str">
        <f>fao_ids_unique!C39</f>
        <v>CYP</v>
      </c>
      <c r="E44" s="7" t="str">
        <f>fao_ids_unique!G39</f>
        <v>Cyprus</v>
      </c>
      <c r="G44" s="9">
        <f>VLOOKUP($B44,aquastat_more_extensive_table!$D$1216:$AO$1416,G$4,FALSE)</f>
        <v>0</v>
      </c>
      <c r="H44" s="13" t="e">
        <f t="shared" si="24"/>
        <v>#N/A</v>
      </c>
      <c r="I44" s="9">
        <f>VLOOKUP($C44,domestic_gross_demand_km3!$A$2:$CT$249,I$4,FALSE)</f>
        <v>9.424834E-3</v>
      </c>
      <c r="J44" s="13">
        <f t="shared" si="11"/>
        <v>9.424834E-3</v>
      </c>
      <c r="L44" s="9">
        <f>VLOOKUP($B44,aquastat_more_extensive_table!$D$1216:$AO$1416,L$4,FALSE)</f>
        <v>0</v>
      </c>
      <c r="M44" s="13" t="e">
        <f t="shared" si="25"/>
        <v>#N/A</v>
      </c>
      <c r="N44" s="9">
        <f>VLOOKUP($C44,domestic_gross_demand_km3!$A$2:$CT$249,N$4,FALSE)</f>
        <v>1.0092357999999999E-2</v>
      </c>
      <c r="O44" s="13">
        <f t="shared" si="12"/>
        <v>1.0092357999999999E-2</v>
      </c>
      <c r="Q44" s="9">
        <f>VLOOKUP($B44,aquastat_more_extensive_table!$D$1216:$AO$1416,Q$4,FALSE)</f>
        <v>0</v>
      </c>
      <c r="R44" s="13" t="e">
        <f t="shared" si="26"/>
        <v>#N/A</v>
      </c>
      <c r="S44" s="9">
        <f>VLOOKUP($C44,domestic_gross_demand_km3!$A$2:$CT$249,S$4,FALSE)</f>
        <v>1.1113019999999999E-2</v>
      </c>
      <c r="T44" s="13">
        <f t="shared" si="13"/>
        <v>1.1113019999999999E-2</v>
      </c>
      <c r="V44" s="9">
        <f>VLOOKUP($B44,aquastat_more_extensive_table!$D$1216:$AO$1416,V$4,FALSE)</f>
        <v>2.5000000000000001E-2</v>
      </c>
      <c r="W44" s="13">
        <f t="shared" si="27"/>
        <v>2.5000000000000001E-2</v>
      </c>
      <c r="X44" s="9">
        <f>VLOOKUP($C44,domestic_gross_demand_km3!$A$2:$CT$249,X$4,FALSE)</f>
        <v>1.3331320000000001E-2</v>
      </c>
      <c r="Y44" s="13">
        <f t="shared" si="14"/>
        <v>1.3331320000000001E-2</v>
      </c>
      <c r="AA44" s="9">
        <f>VLOOKUP($B44,aquastat_more_extensive_table!$D$1216:$AO$1416,AA$4,FALSE)</f>
        <v>3.6999999999999998E-2</v>
      </c>
      <c r="AB44" s="13">
        <f t="shared" si="28"/>
        <v>3.6999999999999998E-2</v>
      </c>
      <c r="AC44" s="9">
        <f>VLOOKUP($C44,domestic_gross_demand_km3!$A$2:$CT$249,AC$4,FALSE)</f>
        <v>1.878552E-2</v>
      </c>
      <c r="AD44" s="13">
        <f t="shared" si="15"/>
        <v>1.878552E-2</v>
      </c>
      <c r="AF44" s="9">
        <f>VLOOKUP($B44,aquastat_more_extensive_table!$D$1216:$AO$1416,AF$4,FALSE)</f>
        <v>4.4999999999999998E-2</v>
      </c>
      <c r="AG44" s="13">
        <f t="shared" si="29"/>
        <v>4.4999999999999998E-2</v>
      </c>
      <c r="AH44" s="9">
        <f>VLOOKUP($C44,domestic_gross_demand_km3!$A$2:$CT$249,AH$4,FALSE)</f>
        <v>2.2311020000000001E-2</v>
      </c>
      <c r="AI44" s="13">
        <f t="shared" si="16"/>
        <v>2.2311020000000001E-2</v>
      </c>
      <c r="AK44" s="9">
        <f>VLOOKUP($B44,aquastat_more_extensive_table!$D$1216:$AO$1416,AK$4,FALSE)</f>
        <v>5.5E-2</v>
      </c>
      <c r="AL44" s="13">
        <f t="shared" si="30"/>
        <v>5.5E-2</v>
      </c>
      <c r="AM44" s="9">
        <f>VLOOKUP($C44,domestic_gross_demand_km3!$A$2:$CT$249,AM$4,FALSE)</f>
        <v>2.8696719999999998E-2</v>
      </c>
      <c r="AN44" s="13">
        <f t="shared" si="17"/>
        <v>2.8696719999999998E-2</v>
      </c>
      <c r="AP44" s="9">
        <f>VLOOKUP($B44,aquastat_more_extensive_table!$D$1216:$AO$1416,AP$4,FALSE)</f>
        <v>0.05</v>
      </c>
      <c r="AQ44" s="13">
        <f t="shared" si="31"/>
        <v>0.05</v>
      </c>
      <c r="AR44" s="9">
        <f>VLOOKUP($C44,domestic_gross_demand_km3!$A$2:$CT$249,AR$4,FALSE)</f>
        <v>3.4157559999999997E-2</v>
      </c>
      <c r="AS44" s="13">
        <f t="shared" si="18"/>
        <v>3.4157559999999997E-2</v>
      </c>
      <c r="AU44" s="9">
        <f>VLOOKUP($B44,aquastat_more_extensive_table!$D$1216:$AO$1416,AU$4,FALSE)</f>
        <v>4.6100000000000002E-2</v>
      </c>
      <c r="AV44" s="13">
        <f t="shared" si="32"/>
        <v>4.6100000000000002E-2</v>
      </c>
      <c r="AW44" s="9">
        <f>VLOOKUP($C44,domestic_gross_demand_km3!$A$2:$CT$249,AW$4,FALSE)</f>
        <v>3.829668E-2</v>
      </c>
      <c r="AX44" s="13">
        <f t="shared" si="19"/>
        <v>3.829668E-2</v>
      </c>
      <c r="AZ44" s="9">
        <f>VLOOKUP($B44,aquastat_more_extensive_table!$D$1216:$AO$1416,AZ$4,FALSE)</f>
        <v>6.5600000000000006E-2</v>
      </c>
      <c r="BA44" s="13">
        <f t="shared" si="33"/>
        <v>6.5600000000000006E-2</v>
      </c>
      <c r="BB44" s="9">
        <f>VLOOKUP($C44,domestic_gross_demand_km3!$A$2:$CT$249,BB$4,FALSE)</f>
        <v>4.7788919999999999E-2</v>
      </c>
      <c r="BC44" s="13">
        <f t="shared" si="20"/>
        <v>4.7788919999999999E-2</v>
      </c>
      <c r="BE44" s="9">
        <f>VLOOKUP($B44,aquastat_more_extensive_table!$D$1216:$AO$1416,BE$4,FALSE)</f>
        <v>7.8799999999999995E-2</v>
      </c>
      <c r="BF44" s="13">
        <f t="shared" si="34"/>
        <v>7.8799999999999995E-2</v>
      </c>
      <c r="BG44" s="9">
        <f>VLOOKUP($C44,domestic_gross_demand_km3!$A$2:$CT$249,BG$4,FALSE)</f>
        <v>5.486108E-2</v>
      </c>
      <c r="BH44" s="13">
        <f t="shared" si="21"/>
        <v>5.486108E-2</v>
      </c>
      <c r="BJ44" s="9">
        <f>VLOOKUP($B44,aquastat_more_extensive_table!$D$1216:$AO$1416,BJ$4,FALSE)</f>
        <v>8.4099999999999994E-2</v>
      </c>
      <c r="BK44" s="13">
        <f t="shared" si="22"/>
        <v>8.4099999999999994E-2</v>
      </c>
      <c r="BL44" s="9">
        <f>VLOOKUP($C44,domestic_gross_demand_km3!$A$2:$CT$249,BL$4,FALSE)</f>
        <v>5.4854E-2</v>
      </c>
      <c r="BM44" s="13">
        <f t="shared" si="23"/>
        <v>5.4854E-2</v>
      </c>
    </row>
    <row r="45" spans="2:65" x14ac:dyDescent="0.25">
      <c r="B45" s="12">
        <f>fao_ids_unique!B40</f>
        <v>52</v>
      </c>
      <c r="C45" s="12">
        <f>fao_ids_unique!F40</f>
        <v>13</v>
      </c>
      <c r="D45" s="8" t="str">
        <f>fao_ids_unique!C40</f>
        <v>AZE</v>
      </c>
      <c r="E45" s="7" t="str">
        <f>fao_ids_unique!G40</f>
        <v>Azerbaijan</v>
      </c>
      <c r="G45" s="9">
        <f>VLOOKUP($B45,aquastat_more_extensive_table!$D$1216:$AO$1416,G$4,FALSE)</f>
        <v>0</v>
      </c>
      <c r="H45" s="13" t="e">
        <f t="shared" si="24"/>
        <v>#N/A</v>
      </c>
      <c r="I45" s="9">
        <f>VLOOKUP($C45,domestic_gross_demand_km3!$A$2:$CT$249,I$4,FALSE)</f>
        <v>0.27129300000000001</v>
      </c>
      <c r="J45" s="13">
        <f t="shared" si="11"/>
        <v>0.27129300000000001</v>
      </c>
      <c r="L45" s="9">
        <f>VLOOKUP($B45,aquastat_more_extensive_table!$D$1216:$AO$1416,L$4,FALSE)</f>
        <v>0</v>
      </c>
      <c r="M45" s="13" t="e">
        <f t="shared" si="25"/>
        <v>#N/A</v>
      </c>
      <c r="N45" s="9">
        <f>VLOOKUP($C45,domestic_gross_demand_km3!$A$2:$CT$249,N$4,FALSE)</f>
        <v>0.31392900000000001</v>
      </c>
      <c r="O45" s="13">
        <f t="shared" si="12"/>
        <v>0.31392900000000001</v>
      </c>
      <c r="Q45" s="9">
        <f>VLOOKUP($B45,aquastat_more_extensive_table!$D$1216:$AO$1416,Q$4,FALSE)</f>
        <v>0</v>
      </c>
      <c r="R45" s="13" t="e">
        <f t="shared" si="26"/>
        <v>#N/A</v>
      </c>
      <c r="S45" s="9">
        <f>VLOOKUP($C45,domestic_gross_demand_km3!$A$2:$CT$249,S$4,FALSE)</f>
        <v>0.38919500000000001</v>
      </c>
      <c r="T45" s="13">
        <f t="shared" si="13"/>
        <v>0.38919500000000001</v>
      </c>
      <c r="V45" s="9">
        <f>VLOOKUP($B45,aquastat_more_extensive_table!$D$1216:$AO$1416,V$4,FALSE)</f>
        <v>0</v>
      </c>
      <c r="W45" s="13" t="e">
        <f t="shared" si="27"/>
        <v>#N/A</v>
      </c>
      <c r="X45" s="9">
        <f>VLOOKUP($C45,domestic_gross_demand_km3!$A$2:$CT$249,X$4,FALSE)</f>
        <v>0.57213579999999997</v>
      </c>
      <c r="Y45" s="13">
        <f t="shared" si="14"/>
        <v>0.57213579999999997</v>
      </c>
      <c r="AA45" s="9">
        <f>VLOOKUP($B45,aquastat_more_extensive_table!$D$1216:$AO$1416,AA$4,FALSE)</f>
        <v>0</v>
      </c>
      <c r="AB45" s="13" t="e">
        <f t="shared" si="28"/>
        <v>#N/A</v>
      </c>
      <c r="AC45" s="9">
        <f>VLOOKUP($C45,domestic_gross_demand_km3!$A$2:$CT$249,AC$4,FALSE)</f>
        <v>0.73588699999999996</v>
      </c>
      <c r="AD45" s="13">
        <f t="shared" si="15"/>
        <v>0.73588699999999996</v>
      </c>
      <c r="AF45" s="9">
        <f>VLOOKUP($B45,aquastat_more_extensive_table!$D$1216:$AO$1416,AF$4,FALSE)</f>
        <v>0</v>
      </c>
      <c r="AG45" s="13" t="e">
        <f t="shared" si="29"/>
        <v>#N/A</v>
      </c>
      <c r="AH45" s="9">
        <f>VLOOKUP($C45,domestic_gross_demand_km3!$A$2:$CT$249,AH$4,FALSE)</f>
        <v>0.85175920000000005</v>
      </c>
      <c r="AI45" s="13">
        <f t="shared" si="16"/>
        <v>0.85175920000000005</v>
      </c>
      <c r="AK45" s="9">
        <f>VLOOKUP($B45,aquastat_more_extensive_table!$D$1216:$AO$1416,AK$4,FALSE)</f>
        <v>0</v>
      </c>
      <c r="AL45" s="13" t="e">
        <f t="shared" si="30"/>
        <v>#N/A</v>
      </c>
      <c r="AM45" s="9">
        <f>VLOOKUP($C45,domestic_gross_demand_km3!$A$2:$CT$249,AM$4,FALSE)</f>
        <v>0.8457694</v>
      </c>
      <c r="AN45" s="13">
        <f t="shared" si="17"/>
        <v>0.8457694</v>
      </c>
      <c r="AP45" s="9">
        <f>VLOOKUP($B45,aquastat_more_extensive_table!$D$1216:$AO$1416,AP$4,FALSE)</f>
        <v>0.222</v>
      </c>
      <c r="AQ45" s="13">
        <f t="shared" si="31"/>
        <v>0.222</v>
      </c>
      <c r="AR45" s="9">
        <f>VLOOKUP($C45,domestic_gross_demand_km3!$A$2:$CT$249,AR$4,FALSE)</f>
        <v>0.70882840000000003</v>
      </c>
      <c r="AS45" s="13">
        <f t="shared" si="18"/>
        <v>0.70882840000000003</v>
      </c>
      <c r="AU45" s="9">
        <f>VLOOKUP($B45,aquastat_more_extensive_table!$D$1216:$AO$1416,AU$4,FALSE)</f>
        <v>0.503</v>
      </c>
      <c r="AV45" s="13">
        <f t="shared" si="32"/>
        <v>0.503</v>
      </c>
      <c r="AW45" s="9">
        <f>VLOOKUP($C45,domestic_gross_demand_km3!$A$2:$CT$249,AW$4,FALSE)</f>
        <v>0.82129580000000002</v>
      </c>
      <c r="AX45" s="13">
        <f t="shared" si="19"/>
        <v>0.82129580000000002</v>
      </c>
      <c r="AZ45" s="9">
        <f>VLOOKUP($B45,aquastat_more_extensive_table!$D$1216:$AO$1416,AZ$4,FALSE)</f>
        <v>0.52100000000000002</v>
      </c>
      <c r="BA45" s="13">
        <f t="shared" si="33"/>
        <v>0.52100000000000002</v>
      </c>
      <c r="BB45" s="9">
        <f>VLOOKUP($C45,domestic_gross_demand_km3!$A$2:$CT$249,BB$4,FALSE)</f>
        <v>1.1661634000000001</v>
      </c>
      <c r="BC45" s="13">
        <f t="shared" si="20"/>
        <v>1.1661634000000001</v>
      </c>
      <c r="BE45" s="9">
        <f>VLOOKUP($B45,aquastat_more_extensive_table!$D$1216:$AO$1416,BE$4,FALSE)</f>
        <v>0</v>
      </c>
      <c r="BF45" s="13" t="e">
        <f t="shared" si="34"/>
        <v>#N/A</v>
      </c>
      <c r="BG45" s="9">
        <f>VLOOKUP($C45,domestic_gross_demand_km3!$A$2:$CT$249,BG$4,FALSE)</f>
        <v>1.707468</v>
      </c>
      <c r="BH45" s="13">
        <f t="shared" si="21"/>
        <v>1.707468</v>
      </c>
      <c r="BJ45" s="9">
        <f>VLOOKUP($B45,aquastat_more_extensive_table!$D$1216:$AO$1416,BJ$4,FALSE)</f>
        <v>0</v>
      </c>
      <c r="BK45" s="13" t="e">
        <f t="shared" si="22"/>
        <v>#N/A</v>
      </c>
      <c r="BL45" s="9">
        <f>VLOOKUP($C45,domestic_gross_demand_km3!$A$2:$CT$249,BL$4,FALSE)</f>
        <v>1.7318199999999999</v>
      </c>
      <c r="BM45" s="13">
        <f t="shared" si="23"/>
        <v>1.7318199999999999</v>
      </c>
    </row>
    <row r="46" spans="2:65" x14ac:dyDescent="0.25">
      <c r="B46" s="12">
        <f>fao_ids_unique!B41</f>
        <v>53</v>
      </c>
      <c r="C46" s="12">
        <f>fao_ids_unique!F41</f>
        <v>16</v>
      </c>
      <c r="D46" s="8" t="str">
        <f>fao_ids_unique!C41</f>
        <v>BEN</v>
      </c>
      <c r="E46" s="7" t="str">
        <f>fao_ids_unique!G41</f>
        <v>Benin</v>
      </c>
      <c r="G46" s="9">
        <f>VLOOKUP($B46,aquastat_more_extensive_table!$D$1216:$AO$1416,G$4,FALSE)</f>
        <v>0</v>
      </c>
      <c r="H46" s="13" t="e">
        <f t="shared" si="24"/>
        <v>#N/A</v>
      </c>
      <c r="I46" s="9">
        <f>VLOOKUP($C46,domestic_gross_demand_km3!$A$2:$CT$249,I$4,FALSE)</f>
        <v>1.0875660000000001E-2</v>
      </c>
      <c r="J46" s="13">
        <f t="shared" si="11"/>
        <v>1.0875660000000001E-2</v>
      </c>
      <c r="L46" s="9">
        <f>VLOOKUP($B46,aquastat_more_extensive_table!$D$1216:$AO$1416,L$4,FALSE)</f>
        <v>0</v>
      </c>
      <c r="M46" s="13" t="e">
        <f t="shared" si="25"/>
        <v>#N/A</v>
      </c>
      <c r="N46" s="9">
        <f>VLOOKUP($C46,domestic_gross_demand_km3!$A$2:$CT$249,N$4,FALSE)</f>
        <v>1.3128839999999999E-2</v>
      </c>
      <c r="O46" s="13">
        <f t="shared" si="12"/>
        <v>1.3128839999999999E-2</v>
      </c>
      <c r="Q46" s="9">
        <f>VLOOKUP($B46,aquastat_more_extensive_table!$D$1216:$AO$1416,Q$4,FALSE)</f>
        <v>0</v>
      </c>
      <c r="R46" s="13" t="e">
        <f t="shared" si="26"/>
        <v>#N/A</v>
      </c>
      <c r="S46" s="9">
        <f>VLOOKUP($C46,domestic_gross_demand_km3!$A$2:$CT$249,S$4,FALSE)</f>
        <v>1.620738E-2</v>
      </c>
      <c r="T46" s="13">
        <f t="shared" si="13"/>
        <v>1.620738E-2</v>
      </c>
      <c r="V46" s="9">
        <f>VLOOKUP($B46,aquastat_more_extensive_table!$D$1216:$AO$1416,V$4,FALSE)</f>
        <v>0</v>
      </c>
      <c r="W46" s="13" t="e">
        <f t="shared" si="27"/>
        <v>#N/A</v>
      </c>
      <c r="X46" s="9">
        <f>VLOOKUP($C46,domestic_gross_demand_km3!$A$2:$CT$249,X$4,FALSE)</f>
        <v>2.2403099999999999E-2</v>
      </c>
      <c r="Y46" s="13">
        <f t="shared" si="14"/>
        <v>2.2403099999999999E-2</v>
      </c>
      <c r="AA46" s="9">
        <f>VLOOKUP($B46,aquastat_more_extensive_table!$D$1216:$AO$1416,AA$4,FALSE)</f>
        <v>0</v>
      </c>
      <c r="AB46" s="13" t="e">
        <f t="shared" si="28"/>
        <v>#N/A</v>
      </c>
      <c r="AC46" s="9">
        <f>VLOOKUP($C46,domestic_gross_demand_km3!$A$2:$CT$249,AC$4,FALSE)</f>
        <v>2.9530239999999999E-2</v>
      </c>
      <c r="AD46" s="13">
        <f t="shared" si="15"/>
        <v>2.9530239999999999E-2</v>
      </c>
      <c r="AF46" s="9">
        <f>VLOOKUP($B46,aquastat_more_extensive_table!$D$1216:$AO$1416,AF$4,FALSE)</f>
        <v>3.1E-2</v>
      </c>
      <c r="AG46" s="13">
        <f t="shared" si="29"/>
        <v>3.1E-2</v>
      </c>
      <c r="AH46" s="9">
        <f>VLOOKUP($C46,domestic_gross_demand_km3!$A$2:$CT$249,AH$4,FALSE)</f>
        <v>3.29343E-2</v>
      </c>
      <c r="AI46" s="13">
        <f t="shared" si="16"/>
        <v>3.29343E-2</v>
      </c>
      <c r="AK46" s="9">
        <f>VLOOKUP($B46,aquastat_more_extensive_table!$D$1216:$AO$1416,AK$4,FALSE)</f>
        <v>3.2099999999999997E-2</v>
      </c>
      <c r="AL46" s="13">
        <f t="shared" si="30"/>
        <v>3.2099999999999997E-2</v>
      </c>
      <c r="AM46" s="9">
        <f>VLOOKUP($C46,domestic_gross_demand_km3!$A$2:$CT$249,AM$4,FALSE)</f>
        <v>4.1039880000000001E-2</v>
      </c>
      <c r="AN46" s="13">
        <f t="shared" si="17"/>
        <v>4.1039880000000001E-2</v>
      </c>
      <c r="AP46" s="9">
        <f>VLOOKUP($B46,aquastat_more_extensive_table!$D$1216:$AO$1416,AP$4,FALSE)</f>
        <v>3.3000000000000002E-2</v>
      </c>
      <c r="AQ46" s="13">
        <f t="shared" si="31"/>
        <v>3.3000000000000002E-2</v>
      </c>
      <c r="AR46" s="9">
        <f>VLOOKUP($C46,domestic_gross_demand_km3!$A$2:$CT$249,AR$4,FALSE)</f>
        <v>4.7657060000000001E-2</v>
      </c>
      <c r="AS46" s="13">
        <f t="shared" si="18"/>
        <v>4.7657060000000001E-2</v>
      </c>
      <c r="AU46" s="9">
        <f>VLOOKUP($B46,aquastat_more_extensive_table!$D$1216:$AO$1416,AU$4,FALSE)</f>
        <v>4.1000000000000002E-2</v>
      </c>
      <c r="AV46" s="13">
        <f t="shared" si="32"/>
        <v>4.1000000000000002E-2</v>
      </c>
      <c r="AW46" s="9">
        <f>VLOOKUP($C46,domestic_gross_demand_km3!$A$2:$CT$249,AW$4,FALSE)</f>
        <v>5.7802619999999999E-2</v>
      </c>
      <c r="AX46" s="13">
        <f t="shared" si="19"/>
        <v>5.7802619999999999E-2</v>
      </c>
      <c r="AZ46" s="9">
        <f>VLOOKUP($B46,aquastat_more_extensive_table!$D$1216:$AO$1416,AZ$4,FALSE)</f>
        <v>0</v>
      </c>
      <c r="BA46" s="13" t="e">
        <f t="shared" si="33"/>
        <v>#N/A</v>
      </c>
      <c r="BB46" s="9">
        <f>VLOOKUP($C46,domestic_gross_demand_km3!$A$2:$CT$249,BB$4,FALSE)</f>
        <v>8.1255880000000003E-2</v>
      </c>
      <c r="BC46" s="13">
        <f t="shared" si="20"/>
        <v>8.1255880000000003E-2</v>
      </c>
      <c r="BE46" s="9">
        <f>VLOOKUP($B46,aquastat_more_extensive_table!$D$1216:$AO$1416,BE$4,FALSE)</f>
        <v>0</v>
      </c>
      <c r="BF46" s="13" t="e">
        <f t="shared" si="34"/>
        <v>#N/A</v>
      </c>
      <c r="BG46" s="9">
        <f>VLOOKUP($C46,domestic_gross_demand_km3!$A$2:$CT$249,BG$4,FALSE)</f>
        <v>0.10195412</v>
      </c>
      <c r="BH46" s="13">
        <f t="shared" si="21"/>
        <v>0.10195412</v>
      </c>
      <c r="BJ46" s="9">
        <f>VLOOKUP($B46,aquastat_more_extensive_table!$D$1216:$AO$1416,BJ$4,FALSE)</f>
        <v>0</v>
      </c>
      <c r="BK46" s="13" t="e">
        <f t="shared" si="22"/>
        <v>#N/A</v>
      </c>
      <c r="BL46" s="9">
        <f>VLOOKUP($C46,domestic_gross_demand_km3!$A$2:$CT$249,BL$4,FALSE)</f>
        <v>0.103213</v>
      </c>
      <c r="BM46" s="13">
        <f t="shared" si="23"/>
        <v>0.103213</v>
      </c>
    </row>
    <row r="47" spans="2:65" x14ac:dyDescent="0.25">
      <c r="B47" s="12">
        <f>fao_ids_unique!B42</f>
        <v>54</v>
      </c>
      <c r="C47" s="12">
        <f>fao_ids_unique!F42</f>
        <v>51</v>
      </c>
      <c r="D47" s="8" t="str">
        <f>fao_ids_unique!C42</f>
        <v>DNK</v>
      </c>
      <c r="E47" s="7" t="str">
        <f>fao_ids_unique!G42</f>
        <v>Denmark</v>
      </c>
      <c r="G47" s="9">
        <f>VLOOKUP($B47,aquastat_more_extensive_table!$D$1216:$AO$1416,G$4,FALSE)</f>
        <v>0</v>
      </c>
      <c r="H47" s="13" t="e">
        <f t="shared" si="24"/>
        <v>#N/A</v>
      </c>
      <c r="I47" s="9">
        <f>VLOOKUP($C47,domestic_gross_demand_km3!$A$2:$CT$249,I$4,FALSE)</f>
        <v>7.8682440000000006E-2</v>
      </c>
      <c r="J47" s="13">
        <f t="shared" si="11"/>
        <v>7.8682440000000006E-2</v>
      </c>
      <c r="L47" s="9">
        <f>VLOOKUP($B47,aquastat_more_extensive_table!$D$1216:$AO$1416,L$4,FALSE)</f>
        <v>0</v>
      </c>
      <c r="M47" s="13" t="e">
        <f t="shared" si="25"/>
        <v>#N/A</v>
      </c>
      <c r="N47" s="9">
        <f>VLOOKUP($C47,domestic_gross_demand_km3!$A$2:$CT$249,N$4,FALSE)</f>
        <v>9.445402E-2</v>
      </c>
      <c r="O47" s="13">
        <f t="shared" si="12"/>
        <v>9.445402E-2</v>
      </c>
      <c r="Q47" s="9">
        <f>VLOOKUP($B47,aquastat_more_extensive_table!$D$1216:$AO$1416,Q$4,FALSE)</f>
        <v>0.46</v>
      </c>
      <c r="R47" s="13">
        <f t="shared" si="26"/>
        <v>0.46</v>
      </c>
      <c r="S47" s="9">
        <f>VLOOKUP($C47,domestic_gross_demand_km3!$A$2:$CT$249,S$4,FALSE)</f>
        <v>0.11403199999999999</v>
      </c>
      <c r="T47" s="13">
        <f t="shared" si="13"/>
        <v>0.11403199999999999</v>
      </c>
      <c r="V47" s="9">
        <f>VLOOKUP($B47,aquastat_more_extensive_table!$D$1216:$AO$1416,V$4,FALSE)</f>
        <v>0.7</v>
      </c>
      <c r="W47" s="13">
        <f t="shared" si="27"/>
        <v>0.7</v>
      </c>
      <c r="X47" s="9">
        <f>VLOOKUP($C47,domestic_gross_demand_km3!$A$2:$CT$249,X$4,FALSE)</f>
        <v>0.1513304</v>
      </c>
      <c r="Y47" s="13">
        <f t="shared" si="14"/>
        <v>0.1513304</v>
      </c>
      <c r="AA47" s="9">
        <f>VLOOKUP($B47,aquastat_more_extensive_table!$D$1216:$AO$1416,AA$4,FALSE)</f>
        <v>0.7</v>
      </c>
      <c r="AB47" s="13">
        <f t="shared" si="28"/>
        <v>0.7</v>
      </c>
      <c r="AC47" s="9">
        <f>VLOOKUP($C47,domestic_gross_demand_km3!$A$2:$CT$249,AC$4,FALSE)</f>
        <v>0.17927319999999999</v>
      </c>
      <c r="AD47" s="13">
        <f t="shared" si="15"/>
        <v>0.17927319999999999</v>
      </c>
      <c r="AF47" s="9">
        <f>VLOOKUP($B47,aquastat_more_extensive_table!$D$1216:$AO$1416,AF$4,FALSE)</f>
        <v>0.67459999999999998</v>
      </c>
      <c r="AG47" s="13">
        <f t="shared" si="29"/>
        <v>0.67459999999999998</v>
      </c>
      <c r="AH47" s="9">
        <f>VLOOKUP($C47,domestic_gross_demand_km3!$A$2:$CT$249,AH$4,FALSE)</f>
        <v>0.1873968</v>
      </c>
      <c r="AI47" s="13">
        <f t="shared" si="16"/>
        <v>0.1873968</v>
      </c>
      <c r="AK47" s="9">
        <f>VLOOKUP($B47,aquastat_more_extensive_table!$D$1216:$AO$1416,AK$4,FALSE)</f>
        <v>0.57099999999999995</v>
      </c>
      <c r="AL47" s="13">
        <f t="shared" si="30"/>
        <v>0.57099999999999995</v>
      </c>
      <c r="AM47" s="9">
        <f>VLOOKUP($C47,domestic_gross_demand_km3!$A$2:$CT$249,AM$4,FALSE)</f>
        <v>0.22431280000000001</v>
      </c>
      <c r="AN47" s="13">
        <f t="shared" si="17"/>
        <v>0.22431280000000001</v>
      </c>
      <c r="AP47" s="9">
        <f>VLOOKUP($B47,aquastat_more_extensive_table!$D$1216:$AO$1416,AP$4,FALSE)</f>
        <v>0</v>
      </c>
      <c r="AQ47" s="13" t="e">
        <f t="shared" si="31"/>
        <v>#N/A</v>
      </c>
      <c r="AR47" s="9">
        <f>VLOOKUP($C47,domestic_gross_demand_km3!$A$2:$CT$249,AR$4,FALSE)</f>
        <v>0.246561</v>
      </c>
      <c r="AS47" s="13">
        <f t="shared" si="18"/>
        <v>0.246561</v>
      </c>
      <c r="AU47" s="9">
        <f>VLOOKUP($B47,aquastat_more_extensive_table!$D$1216:$AO$1416,AU$4,FALSE)</f>
        <v>0.44080000000000003</v>
      </c>
      <c r="AV47" s="13">
        <f t="shared" si="32"/>
        <v>0.44080000000000003</v>
      </c>
      <c r="AW47" s="9">
        <f>VLOOKUP($C47,domestic_gross_demand_km3!$A$2:$CT$249,AW$4,FALSE)</f>
        <v>0.25102000000000002</v>
      </c>
      <c r="AX47" s="13">
        <f t="shared" si="19"/>
        <v>0.25102000000000002</v>
      </c>
      <c r="AZ47" s="9">
        <f>VLOOKUP($B47,aquastat_more_extensive_table!$D$1216:$AO$1416,AZ$4,FALSE)</f>
        <v>0.41099999999999998</v>
      </c>
      <c r="BA47" s="13">
        <f t="shared" si="33"/>
        <v>0.41099999999999998</v>
      </c>
      <c r="BB47" s="9">
        <f>VLOOKUP($C47,domestic_gross_demand_km3!$A$2:$CT$249,BB$4,FALSE)</f>
        <v>0.2889118</v>
      </c>
      <c r="BC47" s="13">
        <f t="shared" si="20"/>
        <v>0.2889118</v>
      </c>
      <c r="BE47" s="9">
        <f>VLOOKUP($B47,aquastat_more_extensive_table!$D$1216:$AO$1416,BE$4,FALSE)</f>
        <v>0.36</v>
      </c>
      <c r="BF47" s="13">
        <f t="shared" si="34"/>
        <v>0.36</v>
      </c>
      <c r="BG47" s="9">
        <f>VLOOKUP($C47,domestic_gross_demand_km3!$A$2:$CT$249,BG$4,FALSE)</f>
        <v>0.30786400000000003</v>
      </c>
      <c r="BH47" s="13">
        <f t="shared" si="21"/>
        <v>0.30786400000000003</v>
      </c>
      <c r="BJ47" s="9">
        <f>VLOOKUP($B47,aquastat_more_extensive_table!$D$1216:$AO$1416,BJ$4,FALSE)</f>
        <v>0</v>
      </c>
      <c r="BK47" s="13" t="e">
        <f t="shared" si="22"/>
        <v>#N/A</v>
      </c>
      <c r="BL47" s="9">
        <f>VLOOKUP($C47,domestic_gross_demand_km3!$A$2:$CT$249,BL$4,FALSE)</f>
        <v>0.30608200000000002</v>
      </c>
      <c r="BM47" s="13">
        <f t="shared" si="23"/>
        <v>0.30608200000000002</v>
      </c>
    </row>
    <row r="48" spans="2:65" x14ac:dyDescent="0.25">
      <c r="B48" s="12">
        <f>fao_ids_unique!B43</f>
        <v>55</v>
      </c>
      <c r="C48" s="12">
        <f>fao_ids_unique!F43</f>
        <v>50</v>
      </c>
      <c r="D48" s="8" t="str">
        <f>fao_ids_unique!C43</f>
        <v>DMA</v>
      </c>
      <c r="E48" s="7" t="str">
        <f>fao_ids_unique!G43</f>
        <v>Dominica</v>
      </c>
      <c r="G48" s="9">
        <f>VLOOKUP($B48,aquastat_more_extensive_table!$D$1216:$AO$1416,G$4,FALSE)</f>
        <v>0</v>
      </c>
      <c r="H48" s="13" t="e">
        <f t="shared" si="24"/>
        <v>#N/A</v>
      </c>
      <c r="I48" s="9">
        <f>VLOOKUP($C48,domestic_gross_demand_km3!$A$2:$CT$249,I$4,FALSE)</f>
        <v>0</v>
      </c>
      <c r="J48" s="13">
        <f t="shared" si="11"/>
        <v>0</v>
      </c>
      <c r="L48" s="9">
        <f>VLOOKUP($B48,aquastat_more_extensive_table!$D$1216:$AO$1416,L$4,FALSE)</f>
        <v>0</v>
      </c>
      <c r="M48" s="13" t="e">
        <f t="shared" si="25"/>
        <v>#N/A</v>
      </c>
      <c r="N48" s="9">
        <f>VLOOKUP($C48,domestic_gross_demand_km3!$A$2:$CT$249,N$4,FALSE)</f>
        <v>0</v>
      </c>
      <c r="O48" s="13">
        <f t="shared" si="12"/>
        <v>0</v>
      </c>
      <c r="Q48" s="9">
        <f>VLOOKUP($B48,aquastat_more_extensive_table!$D$1216:$AO$1416,Q$4,FALSE)</f>
        <v>0</v>
      </c>
      <c r="R48" s="13" t="e">
        <f t="shared" si="26"/>
        <v>#N/A</v>
      </c>
      <c r="S48" s="9">
        <f>VLOOKUP($C48,domestic_gross_demand_km3!$A$2:$CT$249,S$4,FALSE)</f>
        <v>0</v>
      </c>
      <c r="T48" s="13">
        <f t="shared" si="13"/>
        <v>0</v>
      </c>
      <c r="V48" s="9">
        <f>VLOOKUP($B48,aquastat_more_extensive_table!$D$1216:$AO$1416,V$4,FALSE)</f>
        <v>0</v>
      </c>
      <c r="W48" s="13" t="e">
        <f t="shared" si="27"/>
        <v>#N/A</v>
      </c>
      <c r="X48" s="9">
        <f>VLOOKUP($C48,domestic_gross_demand_km3!$A$2:$CT$249,X$4,FALSE)</f>
        <v>0</v>
      </c>
      <c r="Y48" s="13">
        <f t="shared" si="14"/>
        <v>0</v>
      </c>
      <c r="AA48" s="9">
        <f>VLOOKUP($B48,aquastat_more_extensive_table!$D$1216:$AO$1416,AA$4,FALSE)</f>
        <v>0</v>
      </c>
      <c r="AB48" s="13" t="e">
        <f t="shared" si="28"/>
        <v>#N/A</v>
      </c>
      <c r="AC48" s="9">
        <f>VLOOKUP($C48,domestic_gross_demand_km3!$A$2:$CT$249,AC$4,FALSE)</f>
        <v>0</v>
      </c>
      <c r="AD48" s="13">
        <f t="shared" si="15"/>
        <v>0</v>
      </c>
      <c r="AF48" s="9">
        <f>VLOOKUP($B48,aquastat_more_extensive_table!$D$1216:$AO$1416,AF$4,FALSE)</f>
        <v>0</v>
      </c>
      <c r="AG48" s="13" t="e">
        <f t="shared" si="29"/>
        <v>#N/A</v>
      </c>
      <c r="AH48" s="9">
        <f>VLOOKUP($C48,domestic_gross_demand_km3!$A$2:$CT$249,AH$4,FALSE)</f>
        <v>0</v>
      </c>
      <c r="AI48" s="13">
        <f t="shared" si="16"/>
        <v>0</v>
      </c>
      <c r="AK48" s="9">
        <f>VLOOKUP($B48,aquastat_more_extensive_table!$D$1216:$AO$1416,AK$4,FALSE)</f>
        <v>0</v>
      </c>
      <c r="AL48" s="13" t="e">
        <f t="shared" si="30"/>
        <v>#N/A</v>
      </c>
      <c r="AM48" s="9">
        <f>VLOOKUP($C48,domestic_gross_demand_km3!$A$2:$CT$249,AM$4,FALSE)</f>
        <v>0</v>
      </c>
      <c r="AN48" s="13">
        <f t="shared" si="17"/>
        <v>0</v>
      </c>
      <c r="AP48" s="9">
        <f>VLOOKUP($B48,aquastat_more_extensive_table!$D$1216:$AO$1416,AP$4,FALSE)</f>
        <v>0</v>
      </c>
      <c r="AQ48" s="13" t="e">
        <f t="shared" si="31"/>
        <v>#N/A</v>
      </c>
      <c r="AR48" s="9">
        <f>VLOOKUP($C48,domestic_gross_demand_km3!$A$2:$CT$249,AR$4,FALSE)</f>
        <v>0</v>
      </c>
      <c r="AS48" s="13">
        <f t="shared" si="18"/>
        <v>0</v>
      </c>
      <c r="AU48" s="9">
        <f>VLOOKUP($B48,aquastat_more_extensive_table!$D$1216:$AO$1416,AU$4,FALSE)</f>
        <v>0</v>
      </c>
      <c r="AV48" s="13" t="e">
        <f t="shared" si="32"/>
        <v>#N/A</v>
      </c>
      <c r="AW48" s="9">
        <f>VLOOKUP($C48,domestic_gross_demand_km3!$A$2:$CT$249,AW$4,FALSE)</f>
        <v>0</v>
      </c>
      <c r="AX48" s="13">
        <f t="shared" si="19"/>
        <v>0</v>
      </c>
      <c r="AZ48" s="9">
        <f>VLOOKUP($B48,aquastat_more_extensive_table!$D$1216:$AO$1416,AZ$4,FALSE)</f>
        <v>0</v>
      </c>
      <c r="BA48" s="13" t="e">
        <f t="shared" si="33"/>
        <v>#N/A</v>
      </c>
      <c r="BB48" s="9">
        <f>VLOOKUP($C48,domestic_gross_demand_km3!$A$2:$CT$249,BB$4,FALSE)</f>
        <v>0</v>
      </c>
      <c r="BC48" s="13">
        <f t="shared" si="20"/>
        <v>0</v>
      </c>
      <c r="BE48" s="9">
        <f>VLOOKUP($B48,aquastat_more_extensive_table!$D$1216:$AO$1416,BE$4,FALSE)</f>
        <v>1.9E-2</v>
      </c>
      <c r="BF48" s="13">
        <f t="shared" si="34"/>
        <v>1.9E-2</v>
      </c>
      <c r="BG48" s="9">
        <f>VLOOKUP($C48,domestic_gross_demand_km3!$A$2:$CT$249,BG$4,FALSE)</f>
        <v>0</v>
      </c>
      <c r="BH48" s="13">
        <f t="shared" si="21"/>
        <v>0</v>
      </c>
      <c r="BJ48" s="9">
        <f>VLOOKUP($B48,aquastat_more_extensive_table!$D$1216:$AO$1416,BJ$4,FALSE)</f>
        <v>0</v>
      </c>
      <c r="BK48" s="13" t="e">
        <f t="shared" si="22"/>
        <v>#N/A</v>
      </c>
      <c r="BL48" s="9">
        <f>VLOOKUP($C48,domestic_gross_demand_km3!$A$2:$CT$249,BL$4,FALSE)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VLOOKUP($B49,aquastat_more_extensive_table!$D$1216:$AO$1416,G$4,FALSE)</f>
        <v>0</v>
      </c>
      <c r="H49" s="13" t="e">
        <f t="shared" si="24"/>
        <v>#N/A</v>
      </c>
      <c r="I49" s="9">
        <f>VLOOKUP($C49,domestic_gross_demand_km3!$A$2:$CT$249,I$4,FALSE)</f>
        <v>7.3647939999999995E-2</v>
      </c>
      <c r="J49" s="13">
        <f t="shared" si="11"/>
        <v>7.3647939999999995E-2</v>
      </c>
      <c r="L49" s="9">
        <f>VLOOKUP($B49,aquastat_more_extensive_table!$D$1216:$AO$1416,L$4,FALSE)</f>
        <v>0</v>
      </c>
      <c r="M49" s="13" t="e">
        <f t="shared" si="25"/>
        <v>#N/A</v>
      </c>
      <c r="N49" s="9">
        <f>VLOOKUP($C49,domestic_gross_demand_km3!$A$2:$CT$249,N$4,FALSE)</f>
        <v>9.286432E-2</v>
      </c>
      <c r="O49" s="13">
        <f t="shared" si="12"/>
        <v>9.286432E-2</v>
      </c>
      <c r="Q49" s="9">
        <f>VLOOKUP($B49,aquastat_more_extensive_table!$D$1216:$AO$1416,Q$4,FALSE)</f>
        <v>0</v>
      </c>
      <c r="R49" s="13" t="e">
        <f t="shared" si="26"/>
        <v>#N/A</v>
      </c>
      <c r="S49" s="9">
        <f>VLOOKUP($C49,domestic_gross_demand_km3!$A$2:$CT$249,S$4,FALSE)</f>
        <v>0.1235656</v>
      </c>
      <c r="T49" s="13">
        <f t="shared" si="13"/>
        <v>0.1235656</v>
      </c>
      <c r="V49" s="9">
        <f>VLOOKUP($B49,aquastat_more_extensive_table!$D$1216:$AO$1416,V$4,FALSE)</f>
        <v>0</v>
      </c>
      <c r="W49" s="13" t="e">
        <f t="shared" si="27"/>
        <v>#N/A</v>
      </c>
      <c r="X49" s="9">
        <f>VLOOKUP($C49,domestic_gross_demand_km3!$A$2:$CT$249,X$4,FALSE)</f>
        <v>0.18487880000000001</v>
      </c>
      <c r="Y49" s="13">
        <f t="shared" si="14"/>
        <v>0.18487880000000001</v>
      </c>
      <c r="AA49" s="9">
        <f>VLOOKUP($B49,aquastat_more_extensive_table!$D$1216:$AO$1416,AA$4,FALSE)</f>
        <v>0</v>
      </c>
      <c r="AB49" s="13" t="e">
        <f t="shared" si="28"/>
        <v>#N/A</v>
      </c>
      <c r="AC49" s="9">
        <f>VLOOKUP($C49,domestic_gross_demand_km3!$A$2:$CT$249,AC$4,FALSE)</f>
        <v>0.25081700000000001</v>
      </c>
      <c r="AD49" s="13">
        <f t="shared" si="15"/>
        <v>0.25081700000000001</v>
      </c>
      <c r="AF49" s="9">
        <f>VLOOKUP($B49,aquastat_more_extensive_table!$D$1216:$AO$1416,AF$4,FALSE)</f>
        <v>0</v>
      </c>
      <c r="AG49" s="13" t="e">
        <f t="shared" si="29"/>
        <v>#N/A</v>
      </c>
      <c r="AH49" s="9">
        <f>VLOOKUP($C49,domestic_gross_demand_km3!$A$2:$CT$249,AH$4,FALSE)</f>
        <v>0.33809840000000002</v>
      </c>
      <c r="AI49" s="13">
        <f t="shared" si="16"/>
        <v>0.33809840000000002</v>
      </c>
      <c r="AK49" s="9">
        <f>VLOOKUP($B49,aquastat_more_extensive_table!$D$1216:$AO$1416,AK$4,FALSE)</f>
        <v>0</v>
      </c>
      <c r="AL49" s="13" t="e">
        <f t="shared" si="30"/>
        <v>#N/A</v>
      </c>
      <c r="AM49" s="9">
        <f>VLOOKUP($C49,domestic_gross_demand_km3!$A$2:$CT$249,AM$4,FALSE)</f>
        <v>0.44221240000000001</v>
      </c>
      <c r="AN49" s="13">
        <f t="shared" si="17"/>
        <v>0.44221240000000001</v>
      </c>
      <c r="AP49" s="9">
        <f>VLOOKUP($B49,aquastat_more_extensive_table!$D$1216:$AO$1416,AP$4,FALSE)</f>
        <v>0</v>
      </c>
      <c r="AQ49" s="13" t="e">
        <f t="shared" si="31"/>
        <v>#N/A</v>
      </c>
      <c r="AR49" s="9">
        <f>VLOOKUP($C49,domestic_gross_demand_km3!$A$2:$CT$249,AR$4,FALSE)</f>
        <v>0.54006759999999998</v>
      </c>
      <c r="AS49" s="13">
        <f t="shared" si="18"/>
        <v>0.54006759999999998</v>
      </c>
      <c r="AU49" s="9">
        <f>VLOOKUP($B49,aquastat_more_extensive_table!$D$1216:$AO$1416,AU$4,FALSE)</f>
        <v>0.6</v>
      </c>
      <c r="AV49" s="13">
        <f t="shared" si="32"/>
        <v>0.6</v>
      </c>
      <c r="AW49" s="9">
        <f>VLOOKUP($C49,domestic_gross_demand_km3!$A$2:$CT$249,AW$4,FALSE)</f>
        <v>0.65789759999999997</v>
      </c>
      <c r="AX49" s="13">
        <f t="shared" si="19"/>
        <v>0.65789759999999997</v>
      </c>
      <c r="AZ49" s="9">
        <f>VLOOKUP($B49,aquastat_more_extensive_table!$D$1216:$AO$1416,AZ$4,FALSE)</f>
        <v>0.72399999999999998</v>
      </c>
      <c r="BA49" s="13">
        <f t="shared" si="33"/>
        <v>0.72399999999999998</v>
      </c>
      <c r="BB49" s="9">
        <f>VLOOKUP($C49,domestic_gross_demand_km3!$A$2:$CT$249,BB$4,FALSE)</f>
        <v>0.77193940000000005</v>
      </c>
      <c r="BC49" s="13">
        <f t="shared" si="20"/>
        <v>0.77193940000000005</v>
      </c>
      <c r="BE49" s="9">
        <f>VLOOKUP($B49,aquastat_more_extensive_table!$D$1216:$AO$1416,BE$4,FALSE)</f>
        <v>0.85499999999999998</v>
      </c>
      <c r="BF49" s="13">
        <f t="shared" si="34"/>
        <v>0.85499999999999998</v>
      </c>
      <c r="BG49" s="9">
        <f>VLOOKUP($C49,domestic_gross_demand_km3!$A$2:$CT$249,BG$4,FALSE)</f>
        <v>0.88262240000000003</v>
      </c>
      <c r="BH49" s="13">
        <f t="shared" si="21"/>
        <v>0.88262240000000003</v>
      </c>
      <c r="BJ49" s="9">
        <f>VLOOKUP($B49,aquastat_more_extensive_table!$D$1216:$AO$1416,BJ$4,FALSE)</f>
        <v>0</v>
      </c>
      <c r="BK49" s="13" t="e">
        <f t="shared" si="22"/>
        <v>#N/A</v>
      </c>
      <c r="BL49" s="9">
        <f>VLOOKUP($C49,domestic_gross_demand_km3!$A$2:$CT$249,BL$4,FALSE)</f>
        <v>0.89000999999999997</v>
      </c>
      <c r="BM49" s="13">
        <f t="shared" si="23"/>
        <v>0.89000999999999997</v>
      </c>
    </row>
    <row r="50" spans="2:65" x14ac:dyDescent="0.25">
      <c r="B50" s="12">
        <f>fao_ids_unique!B45</f>
        <v>57</v>
      </c>
      <c r="C50" s="12">
        <f>fao_ids_unique!F45</f>
        <v>23</v>
      </c>
      <c r="D50" s="8" t="str">
        <f>fao_ids_unique!C45</f>
        <v>BLR</v>
      </c>
      <c r="E50" s="7" t="str">
        <f>fao_ids_unique!G45</f>
        <v>Belarus</v>
      </c>
      <c r="G50" s="9">
        <f>VLOOKUP($B50,aquastat_more_extensive_table!$D$1216:$AO$1416,G$4,FALSE)</f>
        <v>0</v>
      </c>
      <c r="H50" s="13" t="e">
        <f t="shared" si="24"/>
        <v>#N/A</v>
      </c>
      <c r="I50" s="9">
        <f>VLOOKUP($C50,domestic_gross_demand_km3!$A$2:$CT$249,I$4,FALSE)</f>
        <v>0.288968</v>
      </c>
      <c r="J50" s="13">
        <f t="shared" si="11"/>
        <v>0.288968</v>
      </c>
      <c r="L50" s="9">
        <f>VLOOKUP($B50,aquastat_more_extensive_table!$D$1216:$AO$1416,L$4,FALSE)</f>
        <v>0</v>
      </c>
      <c r="M50" s="13" t="e">
        <f t="shared" si="25"/>
        <v>#N/A</v>
      </c>
      <c r="N50" s="9">
        <f>VLOOKUP($C50,domestic_gross_demand_km3!$A$2:$CT$249,N$4,FALSE)</f>
        <v>0.30357260000000003</v>
      </c>
      <c r="O50" s="13">
        <f t="shared" si="12"/>
        <v>0.30357260000000003</v>
      </c>
      <c r="Q50" s="9">
        <f>VLOOKUP($B50,aquastat_more_extensive_table!$D$1216:$AO$1416,Q$4,FALSE)</f>
        <v>0</v>
      </c>
      <c r="R50" s="13" t="e">
        <f t="shared" si="26"/>
        <v>#N/A</v>
      </c>
      <c r="S50" s="9">
        <f>VLOOKUP($C50,domestic_gross_demand_km3!$A$2:$CT$249,S$4,FALSE)</f>
        <v>0.34868460000000001</v>
      </c>
      <c r="T50" s="13">
        <f t="shared" si="13"/>
        <v>0.34868460000000001</v>
      </c>
      <c r="V50" s="9">
        <f>VLOOKUP($B50,aquastat_more_extensive_table!$D$1216:$AO$1416,V$4,FALSE)</f>
        <v>0</v>
      </c>
      <c r="W50" s="13" t="e">
        <f t="shared" si="27"/>
        <v>#N/A</v>
      </c>
      <c r="X50" s="9">
        <f>VLOOKUP($C50,domestic_gross_demand_km3!$A$2:$CT$249,X$4,FALSE)</f>
        <v>0.48135660000000002</v>
      </c>
      <c r="Y50" s="13">
        <f t="shared" si="14"/>
        <v>0.48135660000000002</v>
      </c>
      <c r="AA50" s="9">
        <f>VLOOKUP($B50,aquastat_more_extensive_table!$D$1216:$AO$1416,AA$4,FALSE)</f>
        <v>0</v>
      </c>
      <c r="AB50" s="13" t="e">
        <f t="shared" si="28"/>
        <v>#N/A</v>
      </c>
      <c r="AC50" s="9">
        <f>VLOOKUP($C50,domestic_gross_demand_km3!$A$2:$CT$249,AC$4,FALSE)</f>
        <v>0.58869760000000004</v>
      </c>
      <c r="AD50" s="13">
        <f t="shared" si="15"/>
        <v>0.58869760000000004</v>
      </c>
      <c r="AF50" s="9">
        <f>VLOOKUP($B50,aquastat_more_extensive_table!$D$1216:$AO$1416,AF$4,FALSE)</f>
        <v>0</v>
      </c>
      <c r="AG50" s="13" t="e">
        <f t="shared" si="29"/>
        <v>#N/A</v>
      </c>
      <c r="AH50" s="9">
        <f>VLOOKUP($C50,domestic_gross_demand_km3!$A$2:$CT$249,AH$4,FALSE)</f>
        <v>0.65103840000000002</v>
      </c>
      <c r="AI50" s="13">
        <f t="shared" si="16"/>
        <v>0.65103840000000002</v>
      </c>
      <c r="AK50" s="9">
        <f>VLOOKUP($B50,aquastat_more_extensive_table!$D$1216:$AO$1416,AK$4,FALSE)</f>
        <v>0</v>
      </c>
      <c r="AL50" s="13" t="e">
        <f t="shared" si="30"/>
        <v>#N/A</v>
      </c>
      <c r="AM50" s="9">
        <f>VLOOKUP($C50,domestic_gross_demand_km3!$A$2:$CT$249,AM$4,FALSE)</f>
        <v>0.68180399999999997</v>
      </c>
      <c r="AN50" s="13">
        <f t="shared" si="17"/>
        <v>0.68180399999999997</v>
      </c>
      <c r="AP50" s="9">
        <f>VLOOKUP($B50,aquastat_more_extensive_table!$D$1216:$AO$1416,AP$4,FALSE)</f>
        <v>0.752</v>
      </c>
      <c r="AQ50" s="13">
        <f t="shared" si="31"/>
        <v>0.752</v>
      </c>
      <c r="AR50" s="9">
        <f>VLOOKUP($C50,domestic_gross_demand_km3!$A$2:$CT$249,AR$4,FALSE)</f>
        <v>0.67326200000000003</v>
      </c>
      <c r="AS50" s="13">
        <f t="shared" si="18"/>
        <v>0.67326200000000003</v>
      </c>
      <c r="AU50" s="9">
        <f>VLOOKUP($B50,aquastat_more_extensive_table!$D$1216:$AO$1416,AU$4,FALSE)</f>
        <v>0.85050000000000003</v>
      </c>
      <c r="AV50" s="13">
        <f t="shared" si="32"/>
        <v>0.85050000000000003</v>
      </c>
      <c r="AW50" s="9">
        <f>VLOOKUP($C50,domestic_gross_demand_km3!$A$2:$CT$249,AW$4,FALSE)</f>
        <v>0.6481808</v>
      </c>
      <c r="AX50" s="13">
        <f t="shared" si="19"/>
        <v>0.6481808</v>
      </c>
      <c r="AZ50" s="9">
        <f>VLOOKUP($B50,aquastat_more_extensive_table!$D$1216:$AO$1416,AZ$4,FALSE)</f>
        <v>0.80300000000000005</v>
      </c>
      <c r="BA50" s="13">
        <f t="shared" si="33"/>
        <v>0.80300000000000005</v>
      </c>
      <c r="BB50" s="9">
        <f>VLOOKUP($C50,domestic_gross_demand_km3!$A$2:$CT$249,BB$4,FALSE)</f>
        <v>0.81882480000000002</v>
      </c>
      <c r="BC50" s="13">
        <f t="shared" si="20"/>
        <v>0.81882480000000002</v>
      </c>
      <c r="BE50" s="9">
        <f>VLOOKUP($B50,aquastat_more_extensive_table!$D$1216:$AO$1416,BE$4,FALSE)</f>
        <v>0.58950000000000002</v>
      </c>
      <c r="BF50" s="13">
        <f t="shared" si="34"/>
        <v>0.58950000000000002</v>
      </c>
      <c r="BG50" s="9">
        <f>VLOOKUP($C50,domestic_gross_demand_km3!$A$2:$CT$249,BG$4,FALSE)</f>
        <v>0.97853080000000003</v>
      </c>
      <c r="BH50" s="13">
        <f t="shared" si="21"/>
        <v>0.97853080000000003</v>
      </c>
      <c r="BJ50" s="9">
        <f>VLOOKUP($B50,aquastat_more_extensive_table!$D$1216:$AO$1416,BJ$4,FALSE)</f>
        <v>0.54700000000000004</v>
      </c>
      <c r="BK50" s="13">
        <f t="shared" si="22"/>
        <v>0.54700000000000004</v>
      </c>
      <c r="BL50" s="9">
        <f>VLOOKUP($C50,domestic_gross_demand_km3!$A$2:$CT$249,BL$4,FALSE)</f>
        <v>0.97487800000000002</v>
      </c>
      <c r="BM50" s="13">
        <f t="shared" si="23"/>
        <v>0.97487800000000002</v>
      </c>
    </row>
    <row r="51" spans="2:65" x14ac:dyDescent="0.25">
      <c r="B51" s="12">
        <f>fao_ids_unique!B46</f>
        <v>58</v>
      </c>
      <c r="C51" s="12">
        <f>fao_ids_unique!F46</f>
        <v>54</v>
      </c>
      <c r="D51" s="8" t="str">
        <f>fao_ids_unique!C46</f>
        <v>ECU</v>
      </c>
      <c r="E51" s="7" t="str">
        <f>fao_ids_unique!G46</f>
        <v>Ecuador</v>
      </c>
      <c r="G51" s="9">
        <f>VLOOKUP($B51,aquastat_more_extensive_table!$D$1216:$AO$1416,G$4,FALSE)</f>
        <v>0</v>
      </c>
      <c r="H51" s="13" t="e">
        <f t="shared" si="24"/>
        <v>#N/A</v>
      </c>
      <c r="I51" s="9">
        <f>VLOOKUP($C51,domestic_gross_demand_km3!$A$2:$CT$249,I$4,FALSE)</f>
        <v>0.2664376</v>
      </c>
      <c r="J51" s="13">
        <f t="shared" si="11"/>
        <v>0.2664376</v>
      </c>
      <c r="L51" s="9">
        <f>VLOOKUP($B51,aquastat_more_extensive_table!$D$1216:$AO$1416,L$4,FALSE)</f>
        <v>0</v>
      </c>
      <c r="M51" s="13" t="e">
        <f t="shared" si="25"/>
        <v>#N/A</v>
      </c>
      <c r="N51" s="9">
        <f>VLOOKUP($C51,domestic_gross_demand_km3!$A$2:$CT$249,N$4,FALSE)</f>
        <v>0.31470160000000003</v>
      </c>
      <c r="O51" s="13">
        <f t="shared" si="12"/>
        <v>0.31470160000000003</v>
      </c>
      <c r="Q51" s="9">
        <f>VLOOKUP($B51,aquastat_more_extensive_table!$D$1216:$AO$1416,Q$4,FALSE)</f>
        <v>0</v>
      </c>
      <c r="R51" s="13" t="e">
        <f t="shared" si="26"/>
        <v>#N/A</v>
      </c>
      <c r="S51" s="9">
        <f>VLOOKUP($C51,domestic_gross_demand_km3!$A$2:$CT$249,S$4,FALSE)</f>
        <v>0.40063120000000002</v>
      </c>
      <c r="T51" s="13">
        <f t="shared" si="13"/>
        <v>0.40063120000000002</v>
      </c>
      <c r="V51" s="9">
        <f>VLOOKUP($B51,aquastat_more_extensive_table!$D$1216:$AO$1416,V$4,FALSE)</f>
        <v>0</v>
      </c>
      <c r="W51" s="13" t="e">
        <f t="shared" si="27"/>
        <v>#N/A</v>
      </c>
      <c r="X51" s="9">
        <f>VLOOKUP($C51,domestic_gross_demand_km3!$A$2:$CT$249,X$4,FALSE)</f>
        <v>0.63796200000000003</v>
      </c>
      <c r="Y51" s="13">
        <f t="shared" si="14"/>
        <v>0.63796200000000003</v>
      </c>
      <c r="AA51" s="9">
        <f>VLOOKUP($B51,aquastat_more_extensive_table!$D$1216:$AO$1416,AA$4,FALSE)</f>
        <v>0</v>
      </c>
      <c r="AB51" s="13" t="e">
        <f t="shared" si="28"/>
        <v>#N/A</v>
      </c>
      <c r="AC51" s="9">
        <f>VLOOKUP($C51,domestic_gross_demand_km3!$A$2:$CT$249,AC$4,FALSE)</f>
        <v>0.93140319999999999</v>
      </c>
      <c r="AD51" s="13">
        <f t="shared" si="15"/>
        <v>0.93140319999999999</v>
      </c>
      <c r="AF51" s="9">
        <f>VLOOKUP($B51,aquastat_more_extensive_table!$D$1216:$AO$1416,AF$4,FALSE)</f>
        <v>0</v>
      </c>
      <c r="AG51" s="13" t="e">
        <f t="shared" si="29"/>
        <v>#N/A</v>
      </c>
      <c r="AH51" s="9">
        <f>VLOOKUP($C51,domestic_gross_demand_km3!$A$2:$CT$249,AH$4,FALSE)</f>
        <v>1.0119098</v>
      </c>
      <c r="AI51" s="13">
        <f t="shared" si="16"/>
        <v>1.0119098</v>
      </c>
      <c r="AK51" s="9">
        <f>VLOOKUP($B51,aquastat_more_extensive_table!$D$1216:$AO$1416,AK$4,FALSE)</f>
        <v>0</v>
      </c>
      <c r="AL51" s="13" t="e">
        <f t="shared" si="30"/>
        <v>#N/A</v>
      </c>
      <c r="AM51" s="9">
        <f>VLOOKUP($C51,domestic_gross_demand_km3!$A$2:$CT$249,AM$4,FALSE)</f>
        <v>1.09537</v>
      </c>
      <c r="AN51" s="13">
        <f t="shared" si="17"/>
        <v>1.09537</v>
      </c>
      <c r="AP51" s="9">
        <f>VLOOKUP($B51,aquastat_more_extensive_table!$D$1216:$AO$1416,AP$4,FALSE)</f>
        <v>0</v>
      </c>
      <c r="AQ51" s="13" t="e">
        <f t="shared" si="31"/>
        <v>#N/A</v>
      </c>
      <c r="AR51" s="9">
        <f>VLOOKUP($C51,domestic_gross_demand_km3!$A$2:$CT$249,AR$4,FALSE)</f>
        <v>1.429182</v>
      </c>
      <c r="AS51" s="13">
        <f t="shared" si="18"/>
        <v>1.429182</v>
      </c>
      <c r="AU51" s="9">
        <f>VLOOKUP($B51,aquastat_more_extensive_table!$D$1216:$AO$1416,AU$4,FALSE)</f>
        <v>0.9073</v>
      </c>
      <c r="AV51" s="13">
        <f t="shared" si="32"/>
        <v>0.9073</v>
      </c>
      <c r="AW51" s="9">
        <f>VLOOKUP($C51,domestic_gross_demand_km3!$A$2:$CT$249,AW$4,FALSE)</f>
        <v>1.5236700000000001</v>
      </c>
      <c r="AX51" s="13">
        <f t="shared" si="19"/>
        <v>1.5236700000000001</v>
      </c>
      <c r="AZ51" s="9">
        <f>VLOOKUP($B51,aquastat_more_extensive_table!$D$1216:$AO$1416,AZ$4,FALSE)</f>
        <v>1.2929999999999999</v>
      </c>
      <c r="BA51" s="13">
        <f t="shared" si="33"/>
        <v>1.2929999999999999</v>
      </c>
      <c r="BB51" s="9">
        <f>VLOOKUP($C51,domestic_gross_demand_km3!$A$2:$CT$249,BB$4,FALSE)</f>
        <v>1.9052659999999999</v>
      </c>
      <c r="BC51" s="13">
        <f t="shared" si="20"/>
        <v>1.9052659999999999</v>
      </c>
      <c r="BE51" s="9">
        <f>VLOOKUP($B51,aquastat_more_extensive_table!$D$1216:$AO$1416,BE$4,FALSE)</f>
        <v>0</v>
      </c>
      <c r="BF51" s="13" t="e">
        <f t="shared" si="34"/>
        <v>#N/A</v>
      </c>
      <c r="BG51" s="9">
        <f>VLOOKUP($C51,domestic_gross_demand_km3!$A$2:$CT$249,BG$4,FALSE)</f>
        <v>2.239436</v>
      </c>
      <c r="BH51" s="13">
        <f t="shared" si="21"/>
        <v>2.239436</v>
      </c>
      <c r="BJ51" s="9">
        <f>VLOOKUP($B51,aquastat_more_extensive_table!$D$1216:$AO$1416,BJ$4,FALSE)</f>
        <v>0</v>
      </c>
      <c r="BK51" s="13" t="e">
        <f t="shared" si="22"/>
        <v>#N/A</v>
      </c>
      <c r="BL51" s="9">
        <f>VLOOKUP($C51,domestic_gross_demand_km3!$A$2:$CT$249,BL$4,FALSE)</f>
        <v>2.2713800000000002</v>
      </c>
      <c r="BM51" s="13">
        <f t="shared" si="23"/>
        <v>2.2713800000000002</v>
      </c>
    </row>
    <row r="52" spans="2:65" x14ac:dyDescent="0.25">
      <c r="B52" s="12">
        <f>fao_ids_unique!B47</f>
        <v>59</v>
      </c>
      <c r="C52" s="12">
        <f>fao_ids_unique!F47</f>
        <v>55</v>
      </c>
      <c r="D52" s="8" t="str">
        <f>fao_ids_unique!C47</f>
        <v>EGY</v>
      </c>
      <c r="E52" s="7" t="str">
        <f>fao_ids_unique!G47</f>
        <v>Egypt, Arab Rep.</v>
      </c>
      <c r="G52" s="9">
        <f>VLOOKUP($B52,aquastat_more_extensive_table!$D$1216:$AO$1416,G$4,FALSE)</f>
        <v>0</v>
      </c>
      <c r="H52" s="13" t="e">
        <f t="shared" si="24"/>
        <v>#N/A</v>
      </c>
      <c r="I52" s="9">
        <f>VLOOKUP($C52,domestic_gross_demand_km3!$A$2:$CT$249,I$4,FALSE)</f>
        <v>0.84517339999999996</v>
      </c>
      <c r="J52" s="13">
        <f t="shared" si="11"/>
        <v>0.84517339999999996</v>
      </c>
      <c r="L52" s="9">
        <f>VLOOKUP($B52,aquastat_more_extensive_table!$D$1216:$AO$1416,L$4,FALSE)</f>
        <v>0</v>
      </c>
      <c r="M52" s="13" t="e">
        <f t="shared" si="25"/>
        <v>#N/A</v>
      </c>
      <c r="N52" s="9">
        <f>VLOOKUP($C52,domestic_gross_demand_km3!$A$2:$CT$249,N$4,FALSE)</f>
        <v>0.96657280000000001</v>
      </c>
      <c r="O52" s="13">
        <f t="shared" si="12"/>
        <v>0.96657280000000001</v>
      </c>
      <c r="Q52" s="9">
        <f>VLOOKUP($B52,aquastat_more_extensive_table!$D$1216:$AO$1416,Q$4,FALSE)</f>
        <v>0</v>
      </c>
      <c r="R52" s="13" t="e">
        <f t="shared" si="26"/>
        <v>#N/A</v>
      </c>
      <c r="S52" s="9">
        <f>VLOOKUP($C52,domestic_gross_demand_km3!$A$2:$CT$249,S$4,FALSE)</f>
        <v>1.1355500000000001</v>
      </c>
      <c r="T52" s="13">
        <f t="shared" si="13"/>
        <v>1.1355500000000001</v>
      </c>
      <c r="V52" s="9">
        <f>VLOOKUP($B52,aquastat_more_extensive_table!$D$1216:$AO$1416,V$4,FALSE)</f>
        <v>0</v>
      </c>
      <c r="W52" s="13" t="e">
        <f t="shared" si="27"/>
        <v>#N/A</v>
      </c>
      <c r="X52" s="9">
        <f>VLOOKUP($C52,domestic_gross_demand_km3!$A$2:$CT$249,X$4,FALSE)</f>
        <v>1.371426</v>
      </c>
      <c r="Y52" s="13">
        <f t="shared" si="14"/>
        <v>1.371426</v>
      </c>
      <c r="AA52" s="9">
        <f>VLOOKUP($B52,aquastat_more_extensive_table!$D$1216:$AO$1416,AA$4,FALSE)</f>
        <v>0</v>
      </c>
      <c r="AB52" s="13" t="e">
        <f t="shared" si="28"/>
        <v>#N/A</v>
      </c>
      <c r="AC52" s="9">
        <f>VLOOKUP($C52,domestic_gross_demand_km3!$A$2:$CT$249,AC$4,FALSE)</f>
        <v>1.8230580000000001</v>
      </c>
      <c r="AD52" s="13">
        <f t="shared" si="15"/>
        <v>1.8230580000000001</v>
      </c>
      <c r="AF52" s="9">
        <f>VLOOKUP($B52,aquastat_more_extensive_table!$D$1216:$AO$1416,AF$4,FALSE)</f>
        <v>0</v>
      </c>
      <c r="AG52" s="13" t="e">
        <f t="shared" si="29"/>
        <v>#N/A</v>
      </c>
      <c r="AH52" s="9">
        <f>VLOOKUP($C52,domestic_gross_demand_km3!$A$2:$CT$249,AH$4,FALSE)</f>
        <v>2.3498299999999999</v>
      </c>
      <c r="AI52" s="13">
        <f t="shared" si="16"/>
        <v>2.3498299999999999</v>
      </c>
      <c r="AK52" s="9">
        <f>VLOOKUP($B52,aquastat_more_extensive_table!$D$1216:$AO$1416,AK$4,FALSE)</f>
        <v>0</v>
      </c>
      <c r="AL52" s="13" t="e">
        <f t="shared" si="30"/>
        <v>#N/A</v>
      </c>
      <c r="AM52" s="9">
        <f>VLOOKUP($C52,domestic_gross_demand_km3!$A$2:$CT$249,AM$4,FALSE)</f>
        <v>2.7239420000000001</v>
      </c>
      <c r="AN52" s="13">
        <f t="shared" si="17"/>
        <v>2.7239420000000001</v>
      </c>
      <c r="AP52" s="9">
        <f>VLOOKUP($B52,aquastat_more_extensive_table!$D$1216:$AO$1416,AP$4,FALSE)</f>
        <v>3.7290000000000001</v>
      </c>
      <c r="AQ52" s="13">
        <f t="shared" si="31"/>
        <v>3.7290000000000001</v>
      </c>
      <c r="AR52" s="9">
        <f>VLOOKUP($C52,domestic_gross_demand_km3!$A$2:$CT$249,AR$4,FALSE)</f>
        <v>3.355086</v>
      </c>
      <c r="AS52" s="13">
        <f t="shared" si="18"/>
        <v>3.355086</v>
      </c>
      <c r="AU52" s="9">
        <f>VLOOKUP($B52,aquastat_more_extensive_table!$D$1216:$AO$1416,AU$4,FALSE)</f>
        <v>5.3</v>
      </c>
      <c r="AV52" s="13">
        <f t="shared" si="32"/>
        <v>5.3</v>
      </c>
      <c r="AW52" s="9">
        <f>VLOOKUP($C52,domestic_gross_demand_km3!$A$2:$CT$249,AW$4,FALSE)</f>
        <v>4.1075239999999997</v>
      </c>
      <c r="AX52" s="13">
        <f t="shared" si="19"/>
        <v>4.1075239999999997</v>
      </c>
      <c r="AZ52" s="9">
        <f>VLOOKUP($B52,aquastat_more_extensive_table!$D$1216:$AO$1416,AZ$4,FALSE)</f>
        <v>0</v>
      </c>
      <c r="BA52" s="13" t="e">
        <f t="shared" si="33"/>
        <v>#N/A</v>
      </c>
      <c r="BB52" s="9">
        <f>VLOOKUP($C52,domestic_gross_demand_km3!$A$2:$CT$249,BB$4,FALSE)</f>
        <v>4.5017319999999996</v>
      </c>
      <c r="BC52" s="13">
        <f t="shared" si="20"/>
        <v>4.5017319999999996</v>
      </c>
      <c r="BE52" s="9">
        <f>VLOOKUP($B52,aquastat_more_extensive_table!$D$1216:$AO$1416,BE$4,FALSE)</f>
        <v>9</v>
      </c>
      <c r="BF52" s="13">
        <f t="shared" si="34"/>
        <v>9</v>
      </c>
      <c r="BG52" s="9">
        <f>VLOOKUP($C52,domestic_gross_demand_km3!$A$2:$CT$249,BG$4,FALSE)</f>
        <v>5.961964</v>
      </c>
      <c r="BH52" s="13">
        <f t="shared" si="21"/>
        <v>5.961964</v>
      </c>
      <c r="BJ52" s="9">
        <f>VLOOKUP($B52,aquastat_more_extensive_table!$D$1216:$AO$1416,BJ$4,FALSE)</f>
        <v>0</v>
      </c>
      <c r="BK52" s="13" t="e">
        <f t="shared" si="22"/>
        <v>#N/A</v>
      </c>
      <c r="BL52" s="9">
        <f>VLOOKUP($C52,domestic_gross_demand_km3!$A$2:$CT$249,BL$4,FALSE)</f>
        <v>6.1577400000000004</v>
      </c>
      <c r="BM52" s="13">
        <f t="shared" si="23"/>
        <v>6.1577400000000004</v>
      </c>
    </row>
    <row r="53" spans="2:65" x14ac:dyDescent="0.25">
      <c r="B53" s="12">
        <f>fao_ids_unique!B48</f>
        <v>60</v>
      </c>
      <c r="C53" s="12">
        <f>fao_ids_unique!F48</f>
        <v>171</v>
      </c>
      <c r="D53" s="8" t="str">
        <f>fao_ids_unique!C48</f>
        <v>SLV</v>
      </c>
      <c r="E53" s="7" t="str">
        <f>fao_ids_unique!G48</f>
        <v>El Salvador</v>
      </c>
      <c r="G53" s="9">
        <f>VLOOKUP($B53,aquastat_more_extensive_table!$D$1216:$AO$1416,G$4,FALSE)</f>
        <v>0</v>
      </c>
      <c r="H53" s="13" t="e">
        <f t="shared" si="24"/>
        <v>#N/A</v>
      </c>
      <c r="I53" s="9">
        <f>VLOOKUP($C53,domestic_gross_demand_km3!$A$2:$CT$249,I$4,FALSE)</f>
        <v>3.763768E-2</v>
      </c>
      <c r="J53" s="13">
        <f t="shared" si="11"/>
        <v>3.763768E-2</v>
      </c>
      <c r="L53" s="9">
        <f>VLOOKUP($B53,aquastat_more_extensive_table!$D$1216:$AO$1416,L$4,FALSE)</f>
        <v>0</v>
      </c>
      <c r="M53" s="13" t="e">
        <f t="shared" si="25"/>
        <v>#N/A</v>
      </c>
      <c r="N53" s="9">
        <f>VLOOKUP($C53,domestic_gross_demand_km3!$A$2:$CT$249,N$4,FALSE)</f>
        <v>4.8060079999999998E-2</v>
      </c>
      <c r="O53" s="13">
        <f t="shared" si="12"/>
        <v>4.8060079999999998E-2</v>
      </c>
      <c r="Q53" s="9">
        <f>VLOOKUP($B53,aquastat_more_extensive_table!$D$1216:$AO$1416,Q$4,FALSE)</f>
        <v>0</v>
      </c>
      <c r="R53" s="13" t="e">
        <f t="shared" si="26"/>
        <v>#N/A</v>
      </c>
      <c r="S53" s="9">
        <f>VLOOKUP($C53,domestic_gross_demand_km3!$A$2:$CT$249,S$4,FALSE)</f>
        <v>6.0311499999999997E-2</v>
      </c>
      <c r="T53" s="13">
        <f t="shared" si="13"/>
        <v>6.0311499999999997E-2</v>
      </c>
      <c r="V53" s="9">
        <f>VLOOKUP($B53,aquastat_more_extensive_table!$D$1216:$AO$1416,V$4,FALSE)</f>
        <v>0</v>
      </c>
      <c r="W53" s="13" t="e">
        <f t="shared" si="27"/>
        <v>#N/A</v>
      </c>
      <c r="X53" s="9">
        <f>VLOOKUP($C53,domestic_gross_demand_km3!$A$2:$CT$249,X$4,FALSE)</f>
        <v>8.3533259999999998E-2</v>
      </c>
      <c r="Y53" s="13">
        <f t="shared" si="14"/>
        <v>8.3533259999999998E-2</v>
      </c>
      <c r="AA53" s="9">
        <f>VLOOKUP($B53,aquastat_more_extensive_table!$D$1216:$AO$1416,AA$4,FALSE)</f>
        <v>0</v>
      </c>
      <c r="AB53" s="13" t="e">
        <f t="shared" si="28"/>
        <v>#N/A</v>
      </c>
      <c r="AC53" s="9">
        <f>VLOOKUP($C53,domestic_gross_demand_km3!$A$2:$CT$249,AC$4,FALSE)</f>
        <v>0.10442700000000001</v>
      </c>
      <c r="AD53" s="13">
        <f t="shared" si="15"/>
        <v>0.10442700000000001</v>
      </c>
      <c r="AF53" s="9">
        <f>VLOOKUP($B53,aquastat_more_extensive_table!$D$1216:$AO$1416,AF$4,FALSE)</f>
        <v>0</v>
      </c>
      <c r="AG53" s="13" t="e">
        <f t="shared" si="29"/>
        <v>#N/A</v>
      </c>
      <c r="AH53" s="9">
        <f>VLOOKUP($C53,domestic_gross_demand_km3!$A$2:$CT$249,AH$4,FALSE)</f>
        <v>0.1124792</v>
      </c>
      <c r="AI53" s="13">
        <f t="shared" si="16"/>
        <v>0.1124792</v>
      </c>
      <c r="AK53" s="9">
        <f>VLOOKUP($B53,aquastat_more_extensive_table!$D$1216:$AO$1416,AK$4,FALSE)</f>
        <v>0.246</v>
      </c>
      <c r="AL53" s="13">
        <f t="shared" si="30"/>
        <v>0.246</v>
      </c>
      <c r="AM53" s="9">
        <f>VLOOKUP($C53,domestic_gross_demand_km3!$A$2:$CT$249,AM$4,FALSE)</f>
        <v>0.1267604</v>
      </c>
      <c r="AN53" s="13">
        <f t="shared" si="17"/>
        <v>0.1267604</v>
      </c>
      <c r="AP53" s="9">
        <f>VLOOKUP($B53,aquastat_more_extensive_table!$D$1216:$AO$1416,AP$4,FALSE)</f>
        <v>0</v>
      </c>
      <c r="AQ53" s="13" t="e">
        <f t="shared" si="31"/>
        <v>#N/A</v>
      </c>
      <c r="AR53" s="9">
        <f>VLOOKUP($C53,domestic_gross_demand_km3!$A$2:$CT$249,AR$4,FALSE)</f>
        <v>0.16282360000000001</v>
      </c>
      <c r="AS53" s="13">
        <f t="shared" si="18"/>
        <v>0.16282360000000001</v>
      </c>
      <c r="AU53" s="9">
        <f>VLOOKUP($B53,aquastat_more_extensive_table!$D$1216:$AO$1416,AU$4,FALSE)</f>
        <v>0.379</v>
      </c>
      <c r="AV53" s="13">
        <f t="shared" si="32"/>
        <v>0.379</v>
      </c>
      <c r="AW53" s="9">
        <f>VLOOKUP($C53,domestic_gross_demand_km3!$A$2:$CT$249,AW$4,FALSE)</f>
        <v>0.18856719999999999</v>
      </c>
      <c r="AX53" s="13">
        <f t="shared" si="19"/>
        <v>0.18856719999999999</v>
      </c>
      <c r="AZ53" s="9">
        <f>VLOOKUP($B53,aquastat_more_extensive_table!$D$1216:$AO$1416,AZ$4,FALSE)</f>
        <v>0.47399999999999998</v>
      </c>
      <c r="BA53" s="13">
        <f t="shared" si="33"/>
        <v>0.47399999999999998</v>
      </c>
      <c r="BB53" s="9">
        <f>VLOOKUP($C53,domestic_gross_demand_km3!$A$2:$CT$249,BB$4,FALSE)</f>
        <v>0.20956959999999999</v>
      </c>
      <c r="BC53" s="13">
        <f t="shared" si="20"/>
        <v>0.20956959999999999</v>
      </c>
      <c r="BE53" s="9">
        <f>VLOOKUP($B53,aquastat_more_extensive_table!$D$1216:$AO$1416,BE$4,FALSE)</f>
        <v>0</v>
      </c>
      <c r="BF53" s="13" t="e">
        <f t="shared" si="34"/>
        <v>#N/A</v>
      </c>
      <c r="BG53" s="9">
        <f>VLOOKUP($C53,domestic_gross_demand_km3!$A$2:$CT$249,BG$4,FALSE)</f>
        <v>0.22723360000000001</v>
      </c>
      <c r="BH53" s="13">
        <f t="shared" si="21"/>
        <v>0.22723360000000001</v>
      </c>
      <c r="BJ53" s="9">
        <f>VLOOKUP($B53,aquastat_more_extensive_table!$D$1216:$AO$1416,BJ$4,FALSE)</f>
        <v>0</v>
      </c>
      <c r="BK53" s="13" t="e">
        <f t="shared" si="22"/>
        <v>#N/A</v>
      </c>
      <c r="BL53" s="9">
        <f>VLOOKUP($C53,domestic_gross_demand_km3!$A$2:$CT$249,BL$4,FALSE)</f>
        <v>0.22778999999999999</v>
      </c>
      <c r="BM53" s="13">
        <f t="shared" si="23"/>
        <v>0.22778999999999999</v>
      </c>
    </row>
    <row r="54" spans="2:65" x14ac:dyDescent="0.25">
      <c r="B54" s="12">
        <f>fao_ids_unique!B49</f>
        <v>61</v>
      </c>
      <c r="C54" s="12">
        <f>fao_ids_unique!F49</f>
        <v>74</v>
      </c>
      <c r="D54" s="8" t="str">
        <f>fao_ids_unique!C49</f>
        <v>GNQ</v>
      </c>
      <c r="E54" s="7" t="str">
        <f>fao_ids_unique!G49</f>
        <v>Equatorial Guinea</v>
      </c>
      <c r="G54" s="9">
        <f>VLOOKUP($B54,aquastat_more_extensive_table!$D$1216:$AO$1416,G$4,FALSE)</f>
        <v>0</v>
      </c>
      <c r="H54" s="13" t="e">
        <f t="shared" si="24"/>
        <v>#N/A</v>
      </c>
      <c r="I54" s="9">
        <f>VLOOKUP($C54,domestic_gross_demand_km3!$A$2:$CT$249,I$4,FALSE)</f>
        <v>8.9226180000000002E-3</v>
      </c>
      <c r="J54" s="13">
        <f t="shared" si="11"/>
        <v>8.9226180000000002E-3</v>
      </c>
      <c r="L54" s="9">
        <f>VLOOKUP($B54,aquastat_more_extensive_table!$D$1216:$AO$1416,L$4,FALSE)</f>
        <v>0</v>
      </c>
      <c r="M54" s="13" t="e">
        <f t="shared" si="25"/>
        <v>#N/A</v>
      </c>
      <c r="N54" s="9">
        <f>VLOOKUP($C54,domestic_gross_demand_km3!$A$2:$CT$249,N$4,FALSE)</f>
        <v>1.1288299999999999E-2</v>
      </c>
      <c r="O54" s="13">
        <f t="shared" si="12"/>
        <v>1.1288299999999999E-2</v>
      </c>
      <c r="Q54" s="9">
        <f>VLOOKUP($B54,aquastat_more_extensive_table!$D$1216:$AO$1416,Q$4,FALSE)</f>
        <v>0</v>
      </c>
      <c r="R54" s="13" t="e">
        <f t="shared" si="26"/>
        <v>#N/A</v>
      </c>
      <c r="S54" s="9">
        <f>VLOOKUP($C54,domestic_gross_demand_km3!$A$2:$CT$249,S$4,FALSE)</f>
        <v>1.390274E-2</v>
      </c>
      <c r="T54" s="13">
        <f t="shared" si="13"/>
        <v>1.390274E-2</v>
      </c>
      <c r="V54" s="9">
        <f>VLOOKUP($B54,aquastat_more_extensive_table!$D$1216:$AO$1416,V$4,FALSE)</f>
        <v>0</v>
      </c>
      <c r="W54" s="13" t="e">
        <f t="shared" si="27"/>
        <v>#N/A</v>
      </c>
      <c r="X54" s="9">
        <f>VLOOKUP($C54,domestic_gross_demand_km3!$A$2:$CT$249,X$4,FALSE)</f>
        <v>1.3745459999999999E-2</v>
      </c>
      <c r="Y54" s="13">
        <f t="shared" si="14"/>
        <v>1.3745459999999999E-2</v>
      </c>
      <c r="AA54" s="9">
        <f>VLOOKUP($B54,aquastat_more_extensive_table!$D$1216:$AO$1416,AA$4,FALSE)</f>
        <v>0</v>
      </c>
      <c r="AB54" s="13" t="e">
        <f t="shared" si="28"/>
        <v>#N/A</v>
      </c>
      <c r="AC54" s="9">
        <f>VLOOKUP($C54,domestic_gross_demand_km3!$A$2:$CT$249,AC$4,FALSE)</f>
        <v>1.2072879999999999E-2</v>
      </c>
      <c r="AD54" s="13">
        <f t="shared" si="15"/>
        <v>1.2072879999999999E-2</v>
      </c>
      <c r="AF54" s="9">
        <f>VLOOKUP($B54,aquastat_more_extensive_table!$D$1216:$AO$1416,AF$4,FALSE)</f>
        <v>8.0999999999999996E-3</v>
      </c>
      <c r="AG54" s="13">
        <f t="shared" si="29"/>
        <v>8.0999999999999996E-3</v>
      </c>
      <c r="AH54" s="9">
        <f>VLOOKUP($C54,domestic_gross_demand_km3!$A$2:$CT$249,AH$4,FALSE)</f>
        <v>1.6607420000000001E-2</v>
      </c>
      <c r="AI54" s="13">
        <f t="shared" si="16"/>
        <v>1.6607420000000001E-2</v>
      </c>
      <c r="AK54" s="9">
        <f>VLOOKUP($B54,aquastat_more_extensive_table!$D$1216:$AO$1416,AK$4,FALSE)</f>
        <v>0</v>
      </c>
      <c r="AL54" s="13" t="e">
        <f t="shared" si="30"/>
        <v>#N/A</v>
      </c>
      <c r="AM54" s="9">
        <f>VLOOKUP($C54,domestic_gross_demand_km3!$A$2:$CT$249,AM$4,FALSE)</f>
        <v>2.1368620000000001E-2</v>
      </c>
      <c r="AN54" s="13">
        <f t="shared" si="17"/>
        <v>2.1368620000000001E-2</v>
      </c>
      <c r="AP54" s="9">
        <f>VLOOKUP($B54,aquastat_more_extensive_table!$D$1216:$AO$1416,AP$4,FALSE)</f>
        <v>0</v>
      </c>
      <c r="AQ54" s="13" t="e">
        <f t="shared" si="31"/>
        <v>#N/A</v>
      </c>
      <c r="AR54" s="9">
        <f>VLOOKUP($C54,domestic_gross_demand_km3!$A$2:$CT$249,AR$4,FALSE)</f>
        <v>2.8023760000000002E-2</v>
      </c>
      <c r="AS54" s="13">
        <f t="shared" si="18"/>
        <v>2.8023760000000002E-2</v>
      </c>
      <c r="AU54" s="9">
        <f>VLOOKUP($B54,aquastat_more_extensive_table!$D$1216:$AO$1416,AU$4,FALSE)</f>
        <v>1.38E-2</v>
      </c>
      <c r="AV54" s="13">
        <f t="shared" si="32"/>
        <v>1.38E-2</v>
      </c>
      <c r="AW54" s="9">
        <f>VLOOKUP($C54,domestic_gross_demand_km3!$A$2:$CT$249,AW$4,FALSE)</f>
        <v>4.9733199999999998E-2</v>
      </c>
      <c r="AX54" s="13">
        <f t="shared" si="19"/>
        <v>4.9733199999999998E-2</v>
      </c>
      <c r="AZ54" s="9">
        <f>VLOOKUP($B54,aquastat_more_extensive_table!$D$1216:$AO$1416,AZ$4,FALSE)</f>
        <v>1.5800000000000002E-2</v>
      </c>
      <c r="BA54" s="13">
        <f t="shared" si="33"/>
        <v>1.5800000000000002E-2</v>
      </c>
      <c r="BB54" s="9">
        <f>VLOOKUP($C54,domestic_gross_demand_km3!$A$2:$CT$249,BB$4,FALSE)</f>
        <v>6.2245580000000002E-2</v>
      </c>
      <c r="BC54" s="13">
        <f t="shared" si="20"/>
        <v>6.2245580000000002E-2</v>
      </c>
      <c r="BE54" s="9">
        <f>VLOOKUP($B54,aquastat_more_extensive_table!$D$1216:$AO$1416,BE$4,FALSE)</f>
        <v>0</v>
      </c>
      <c r="BF54" s="13" t="e">
        <f t="shared" si="34"/>
        <v>#N/A</v>
      </c>
      <c r="BG54" s="9">
        <f>VLOOKUP($C54,domestic_gross_demand_km3!$A$2:$CT$249,BG$4,FALSE)</f>
        <v>6.6914580000000001E-2</v>
      </c>
      <c r="BH54" s="13">
        <f t="shared" si="21"/>
        <v>6.6914580000000001E-2</v>
      </c>
      <c r="BJ54" s="9">
        <f>VLOOKUP($B54,aquastat_more_extensive_table!$D$1216:$AO$1416,BJ$4,FALSE)</f>
        <v>0</v>
      </c>
      <c r="BK54" s="13" t="e">
        <f t="shared" si="22"/>
        <v>#N/A</v>
      </c>
      <c r="BL54" s="9">
        <f>VLOOKUP($C54,domestic_gross_demand_km3!$A$2:$CT$249,BL$4,FALSE)</f>
        <v>6.7861000000000005E-2</v>
      </c>
      <c r="BM54" s="13">
        <f t="shared" si="23"/>
        <v>6.7861000000000005E-2</v>
      </c>
    </row>
    <row r="55" spans="2:65" x14ac:dyDescent="0.25">
      <c r="B55" s="12">
        <f>fao_ids_unique!B50</f>
        <v>63</v>
      </c>
      <c r="C55" s="12">
        <f>fao_ids_unique!F50</f>
        <v>58</v>
      </c>
      <c r="D55" s="8" t="str">
        <f>fao_ids_unique!C50</f>
        <v>EST</v>
      </c>
      <c r="E55" s="7" t="str">
        <f>fao_ids_unique!G50</f>
        <v>Estonia</v>
      </c>
      <c r="G55" s="9">
        <f>VLOOKUP($B55,aquastat_more_extensive_table!$D$1216:$AO$1416,G$4,FALSE)</f>
        <v>0</v>
      </c>
      <c r="H55" s="13" t="e">
        <f t="shared" si="24"/>
        <v>#N/A</v>
      </c>
      <c r="I55" s="9">
        <f>VLOOKUP($C55,domestic_gross_demand_km3!$A$2:$CT$249,I$4,FALSE)</f>
        <v>0.18472440000000001</v>
      </c>
      <c r="J55" s="13">
        <f t="shared" si="11"/>
        <v>0.18472440000000001</v>
      </c>
      <c r="L55" s="9">
        <f>VLOOKUP($B55,aquastat_more_extensive_table!$D$1216:$AO$1416,L$4,FALSE)</f>
        <v>0</v>
      </c>
      <c r="M55" s="13" t="e">
        <f t="shared" si="25"/>
        <v>#N/A</v>
      </c>
      <c r="N55" s="9">
        <f>VLOOKUP($C55,domestic_gross_demand_km3!$A$2:$CT$249,N$4,FALSE)</f>
        <v>0.20180239999999999</v>
      </c>
      <c r="O55" s="13">
        <f t="shared" si="12"/>
        <v>0.20180239999999999</v>
      </c>
      <c r="Q55" s="9">
        <f>VLOOKUP($B55,aquastat_more_extensive_table!$D$1216:$AO$1416,Q$4,FALSE)</f>
        <v>0</v>
      </c>
      <c r="R55" s="13" t="e">
        <f t="shared" si="26"/>
        <v>#N/A</v>
      </c>
      <c r="S55" s="9">
        <f>VLOOKUP($C55,domestic_gross_demand_km3!$A$2:$CT$249,S$4,FALSE)</f>
        <v>0.2350544</v>
      </c>
      <c r="T55" s="13">
        <f t="shared" si="13"/>
        <v>0.2350544</v>
      </c>
      <c r="V55" s="9">
        <f>VLOOKUP($B55,aquastat_more_extensive_table!$D$1216:$AO$1416,V$4,FALSE)</f>
        <v>0</v>
      </c>
      <c r="W55" s="13" t="e">
        <f t="shared" si="27"/>
        <v>#N/A</v>
      </c>
      <c r="X55" s="9">
        <f>VLOOKUP($C55,domestic_gross_demand_km3!$A$2:$CT$249,X$4,FALSE)</f>
        <v>0.30637120000000001</v>
      </c>
      <c r="Y55" s="13">
        <f t="shared" si="14"/>
        <v>0.30637120000000001</v>
      </c>
      <c r="AA55" s="9">
        <f>VLOOKUP($B55,aquastat_more_extensive_table!$D$1216:$AO$1416,AA$4,FALSE)</f>
        <v>0</v>
      </c>
      <c r="AB55" s="13" t="e">
        <f t="shared" si="28"/>
        <v>#N/A</v>
      </c>
      <c r="AC55" s="9">
        <f>VLOOKUP($C55,domestic_gross_demand_km3!$A$2:$CT$249,AC$4,FALSE)</f>
        <v>0.37248039999999999</v>
      </c>
      <c r="AD55" s="13">
        <f t="shared" si="15"/>
        <v>0.37248039999999999</v>
      </c>
      <c r="AF55" s="9">
        <f>VLOOKUP($B55,aquastat_more_extensive_table!$D$1216:$AO$1416,AF$4,FALSE)</f>
        <v>0</v>
      </c>
      <c r="AG55" s="13" t="e">
        <f t="shared" si="29"/>
        <v>#N/A</v>
      </c>
      <c r="AH55" s="9">
        <f>VLOOKUP($C55,domestic_gross_demand_km3!$A$2:$CT$249,AH$4,FALSE)</f>
        <v>0.38792140000000003</v>
      </c>
      <c r="AI55" s="13">
        <f t="shared" si="16"/>
        <v>0.38792140000000003</v>
      </c>
      <c r="AK55" s="9">
        <f>VLOOKUP($B55,aquastat_more_extensive_table!$D$1216:$AO$1416,AK$4,FALSE)</f>
        <v>0</v>
      </c>
      <c r="AL55" s="13" t="e">
        <f t="shared" si="30"/>
        <v>#N/A</v>
      </c>
      <c r="AM55" s="9">
        <f>VLOOKUP($C55,domestic_gross_demand_km3!$A$2:$CT$249,AM$4,FALSE)</f>
        <v>0.42341240000000002</v>
      </c>
      <c r="AN55" s="13">
        <f t="shared" si="17"/>
        <v>0.42341240000000002</v>
      </c>
      <c r="AP55" s="9">
        <f>VLOOKUP($B55,aquastat_more_extensive_table!$D$1216:$AO$1416,AP$4,FALSE)</f>
        <v>8.7999999999999995E-2</v>
      </c>
      <c r="AQ55" s="13">
        <f t="shared" si="31"/>
        <v>8.7999999999999995E-2</v>
      </c>
      <c r="AR55" s="9">
        <f>VLOOKUP($C55,domestic_gross_demand_km3!$A$2:$CT$249,AR$4,FALSE)</f>
        <v>0.40789999999999998</v>
      </c>
      <c r="AS55" s="13">
        <f t="shared" si="18"/>
        <v>0.40789999999999998</v>
      </c>
      <c r="AU55" s="9">
        <f>VLOOKUP($B55,aquastat_more_extensive_table!$D$1216:$AO$1416,AU$4,FALSE)</f>
        <v>8.5199999999999998E-2</v>
      </c>
      <c r="AV55" s="13">
        <f t="shared" si="32"/>
        <v>8.5199999999999998E-2</v>
      </c>
      <c r="AW55" s="9">
        <f>VLOOKUP($C55,domestic_gross_demand_km3!$A$2:$CT$249,AW$4,FALSE)</f>
        <v>0.43696439999999998</v>
      </c>
      <c r="AX55" s="13">
        <f t="shared" si="19"/>
        <v>0.43696439999999998</v>
      </c>
      <c r="AZ55" s="9">
        <f>VLOOKUP($B55,aquastat_more_extensive_table!$D$1216:$AO$1416,AZ$4,FALSE)</f>
        <v>0</v>
      </c>
      <c r="BA55" s="13" t="e">
        <f t="shared" si="33"/>
        <v>#N/A</v>
      </c>
      <c r="BB55" s="9">
        <f>VLOOKUP($C55,domestic_gross_demand_km3!$A$2:$CT$249,BB$4,FALSE)</f>
        <v>0.56229260000000003</v>
      </c>
      <c r="BC55" s="13">
        <f t="shared" si="20"/>
        <v>0.56229260000000003</v>
      </c>
      <c r="BE55" s="9">
        <f>VLOOKUP($B55,aquastat_more_extensive_table!$D$1216:$AO$1416,BE$4,FALSE)</f>
        <v>0</v>
      </c>
      <c r="BF55" s="13" t="e">
        <f t="shared" si="34"/>
        <v>#N/A</v>
      </c>
      <c r="BG55" s="9">
        <f>VLOOKUP($C55,domestic_gross_demand_km3!$A$2:$CT$249,BG$4,FALSE)</f>
        <v>0.61588940000000003</v>
      </c>
      <c r="BH55" s="13">
        <f t="shared" si="21"/>
        <v>0.61588940000000003</v>
      </c>
      <c r="BJ55" s="9">
        <f>VLOOKUP($B55,aquastat_more_extensive_table!$D$1216:$AO$1416,BJ$4,FALSE)</f>
        <v>0.06</v>
      </c>
      <c r="BK55" s="13">
        <f t="shared" si="22"/>
        <v>0.06</v>
      </c>
      <c r="BL55" s="9">
        <f>VLOOKUP($C55,domestic_gross_demand_km3!$A$2:$CT$249,BL$4,FALSE)</f>
        <v>0.60725200000000001</v>
      </c>
      <c r="BM55" s="13">
        <f t="shared" si="23"/>
        <v>0.60725200000000001</v>
      </c>
    </row>
    <row r="56" spans="2:65" x14ac:dyDescent="0.25">
      <c r="B56" s="12">
        <f>fao_ids_unique!B51</f>
        <v>64</v>
      </c>
      <c r="C56" s="12">
        <f>fao_ids_unique!F51</f>
        <v>63</v>
      </c>
      <c r="D56" s="8" t="str">
        <f>fao_ids_unique!C51</f>
        <v>FRO</v>
      </c>
      <c r="E56" s="7" t="str">
        <f>fao_ids_unique!G51</f>
        <v>Faroe Islands (Den.)</v>
      </c>
      <c r="G56" s="9">
        <f>VLOOKUP($B56,aquastat_more_extensive_table!$D$1216:$AO$1416,G$4,FALSE)</f>
        <v>0</v>
      </c>
      <c r="H56" s="13" t="e">
        <f t="shared" si="24"/>
        <v>#N/A</v>
      </c>
      <c r="I56" s="9">
        <f>VLOOKUP($C56,domestic_gross_demand_km3!$A$2:$CT$249,I$4,FALSE)</f>
        <v>0</v>
      </c>
      <c r="J56" s="13">
        <f t="shared" si="11"/>
        <v>0</v>
      </c>
      <c r="L56" s="9">
        <f>VLOOKUP($B56,aquastat_more_extensive_table!$D$1216:$AO$1416,L$4,FALSE)</f>
        <v>0</v>
      </c>
      <c r="M56" s="13" t="e">
        <f t="shared" si="25"/>
        <v>#N/A</v>
      </c>
      <c r="N56" s="9">
        <f>VLOOKUP($C56,domestic_gross_demand_km3!$A$2:$CT$249,N$4,FALSE)</f>
        <v>0</v>
      </c>
      <c r="O56" s="13">
        <f t="shared" si="12"/>
        <v>0</v>
      </c>
      <c r="Q56" s="9">
        <f>VLOOKUP($B56,aquastat_more_extensive_table!$D$1216:$AO$1416,Q$4,FALSE)</f>
        <v>0</v>
      </c>
      <c r="R56" s="13" t="e">
        <f t="shared" si="26"/>
        <v>#N/A</v>
      </c>
      <c r="S56" s="9">
        <f>VLOOKUP($C56,domestic_gross_demand_km3!$A$2:$CT$249,S$4,FALSE)</f>
        <v>0</v>
      </c>
      <c r="T56" s="13">
        <f t="shared" si="13"/>
        <v>0</v>
      </c>
      <c r="V56" s="9">
        <f>VLOOKUP($B56,aquastat_more_extensive_table!$D$1216:$AO$1416,V$4,FALSE)</f>
        <v>0</v>
      </c>
      <c r="W56" s="13" t="e">
        <f t="shared" si="27"/>
        <v>#N/A</v>
      </c>
      <c r="X56" s="9">
        <f>VLOOKUP($C56,domestic_gross_demand_km3!$A$2:$CT$249,X$4,FALSE)</f>
        <v>0</v>
      </c>
      <c r="Y56" s="13">
        <f t="shared" si="14"/>
        <v>0</v>
      </c>
      <c r="AA56" s="9">
        <f>VLOOKUP($B56,aquastat_more_extensive_table!$D$1216:$AO$1416,AA$4,FALSE)</f>
        <v>0</v>
      </c>
      <c r="AB56" s="13" t="e">
        <f t="shared" si="28"/>
        <v>#N/A</v>
      </c>
      <c r="AC56" s="9">
        <f>VLOOKUP($C56,domestic_gross_demand_km3!$A$2:$CT$249,AC$4,FALSE)</f>
        <v>0</v>
      </c>
      <c r="AD56" s="13">
        <f t="shared" si="15"/>
        <v>0</v>
      </c>
      <c r="AF56" s="9">
        <f>VLOOKUP($B56,aquastat_more_extensive_table!$D$1216:$AO$1416,AF$4,FALSE)</f>
        <v>0</v>
      </c>
      <c r="AG56" s="13" t="e">
        <f t="shared" si="29"/>
        <v>#N/A</v>
      </c>
      <c r="AH56" s="9">
        <f>VLOOKUP($C56,domestic_gross_demand_km3!$A$2:$CT$249,AH$4,FALSE)</f>
        <v>0</v>
      </c>
      <c r="AI56" s="13">
        <f t="shared" si="16"/>
        <v>0</v>
      </c>
      <c r="AK56" s="9">
        <f>VLOOKUP($B56,aquastat_more_extensive_table!$D$1216:$AO$1416,AK$4,FALSE)</f>
        <v>0</v>
      </c>
      <c r="AL56" s="13" t="e">
        <f t="shared" si="30"/>
        <v>#N/A</v>
      </c>
      <c r="AM56" s="9">
        <f>VLOOKUP($C56,domestic_gross_demand_km3!$A$2:$CT$249,AM$4,FALSE)</f>
        <v>0</v>
      </c>
      <c r="AN56" s="13">
        <f t="shared" si="17"/>
        <v>0</v>
      </c>
      <c r="AP56" s="9">
        <f>VLOOKUP($B56,aquastat_more_extensive_table!$D$1216:$AO$1416,AP$4,FALSE)</f>
        <v>0</v>
      </c>
      <c r="AQ56" s="13" t="e">
        <f t="shared" si="31"/>
        <v>#N/A</v>
      </c>
      <c r="AR56" s="9">
        <f>VLOOKUP($C56,domestic_gross_demand_km3!$A$2:$CT$249,AR$4,FALSE)</f>
        <v>0</v>
      </c>
      <c r="AS56" s="13">
        <f t="shared" si="18"/>
        <v>0</v>
      </c>
      <c r="AU56" s="9">
        <f>VLOOKUP($B56,aquastat_more_extensive_table!$D$1216:$AO$1416,AU$4,FALSE)</f>
        <v>0</v>
      </c>
      <c r="AV56" s="13" t="e">
        <f t="shared" si="32"/>
        <v>#N/A</v>
      </c>
      <c r="AW56" s="9">
        <f>VLOOKUP($C56,domestic_gross_demand_km3!$A$2:$CT$249,AW$4,FALSE)</f>
        <v>0</v>
      </c>
      <c r="AX56" s="13">
        <f t="shared" si="19"/>
        <v>0</v>
      </c>
      <c r="AZ56" s="9">
        <f>VLOOKUP($B56,aquastat_more_extensive_table!$D$1216:$AO$1416,AZ$4,FALSE)</f>
        <v>0</v>
      </c>
      <c r="BA56" s="13" t="e">
        <f t="shared" si="33"/>
        <v>#N/A</v>
      </c>
      <c r="BB56" s="9">
        <f>VLOOKUP($C56,domestic_gross_demand_km3!$A$2:$CT$249,BB$4,FALSE)</f>
        <v>0</v>
      </c>
      <c r="BC56" s="13">
        <f t="shared" si="20"/>
        <v>0</v>
      </c>
      <c r="BE56" s="9">
        <f>VLOOKUP($B56,aquastat_more_extensive_table!$D$1216:$AO$1416,BE$4,FALSE)</f>
        <v>0</v>
      </c>
      <c r="BF56" s="13" t="e">
        <f t="shared" si="34"/>
        <v>#N/A</v>
      </c>
      <c r="BG56" s="9">
        <f>VLOOKUP($C56,domestic_gross_demand_km3!$A$2:$CT$249,BG$4,FALSE)</f>
        <v>0</v>
      </c>
      <c r="BH56" s="13">
        <f t="shared" si="21"/>
        <v>0</v>
      </c>
      <c r="BJ56" s="9">
        <f>VLOOKUP($B56,aquastat_more_extensive_table!$D$1216:$AO$1416,BJ$4,FALSE)</f>
        <v>0</v>
      </c>
      <c r="BK56" s="13" t="e">
        <f t="shared" si="22"/>
        <v>#N/A</v>
      </c>
      <c r="BL56" s="9">
        <f>VLOOKUP($C56,domestic_gross_demand_km3!$A$2:$CT$249,BL$4,FALSE)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VLOOKUP($B57,aquastat_more_extensive_table!$D$1216:$AO$1416,G$4,FALSE)</f>
        <v>0</v>
      </c>
      <c r="H57" s="13" t="e">
        <f t="shared" si="24"/>
        <v>#N/A</v>
      </c>
      <c r="I57" s="9">
        <f>VLOOKUP($C57,domestic_gross_demand_km3!$A$2:$CT$249,I$4,FALSE)</f>
        <v>2.0683379999999999E-3</v>
      </c>
      <c r="J57" s="13">
        <f t="shared" si="11"/>
        <v>2.0683379999999999E-3</v>
      </c>
      <c r="L57" s="9">
        <f>VLOOKUP($B57,aquastat_more_extensive_table!$D$1216:$AO$1416,L$4,FALSE)</f>
        <v>0</v>
      </c>
      <c r="M57" s="13" t="e">
        <f t="shared" si="25"/>
        <v>#N/A</v>
      </c>
      <c r="N57" s="9">
        <f>VLOOKUP($C57,domestic_gross_demand_km3!$A$2:$CT$249,N$4,FALSE)</f>
        <v>2.4503279999999999E-3</v>
      </c>
      <c r="O57" s="13">
        <f t="shared" si="12"/>
        <v>2.4503279999999999E-3</v>
      </c>
      <c r="Q57" s="9">
        <f>VLOOKUP($B57,aquastat_more_extensive_table!$D$1216:$AO$1416,Q$4,FALSE)</f>
        <v>0</v>
      </c>
      <c r="R57" s="13" t="e">
        <f t="shared" si="26"/>
        <v>#N/A</v>
      </c>
      <c r="S57" s="9">
        <f>VLOOKUP($C57,domestic_gross_demand_km3!$A$2:$CT$249,S$4,FALSE)</f>
        <v>3.019908E-3</v>
      </c>
      <c r="T57" s="13">
        <f t="shared" si="13"/>
        <v>3.019908E-3</v>
      </c>
      <c r="V57" s="9">
        <f>VLOOKUP($B57,aquastat_more_extensive_table!$D$1216:$AO$1416,V$4,FALSE)</f>
        <v>0</v>
      </c>
      <c r="W57" s="13" t="e">
        <f t="shared" si="27"/>
        <v>#N/A</v>
      </c>
      <c r="X57" s="9">
        <f>VLOOKUP($C57,domestic_gross_demand_km3!$A$2:$CT$249,X$4,FALSE)</f>
        <v>4.3843340000000001E-3</v>
      </c>
      <c r="Y57" s="13">
        <f t="shared" si="14"/>
        <v>4.3843340000000001E-3</v>
      </c>
      <c r="AA57" s="9">
        <f>VLOOKUP($B57,aquastat_more_extensive_table!$D$1216:$AO$1416,AA$4,FALSE)</f>
        <v>0</v>
      </c>
      <c r="AB57" s="13" t="e">
        <f t="shared" si="28"/>
        <v>#N/A</v>
      </c>
      <c r="AC57" s="9">
        <f>VLOOKUP($C57,domestic_gross_demand_km3!$A$2:$CT$249,AC$4,FALSE)</f>
        <v>5.5872980000000001E-3</v>
      </c>
      <c r="AD57" s="13">
        <f t="shared" si="15"/>
        <v>5.5872980000000001E-3</v>
      </c>
      <c r="AF57" s="9">
        <f>VLOOKUP($B57,aquastat_more_extensive_table!$D$1216:$AO$1416,AF$4,FALSE)</f>
        <v>6.0000000000000001E-3</v>
      </c>
      <c r="AG57" s="13">
        <f t="shared" si="29"/>
        <v>6.0000000000000001E-3</v>
      </c>
      <c r="AH57" s="9">
        <f>VLOOKUP($C57,domestic_gross_demand_km3!$A$2:$CT$249,AH$4,FALSE)</f>
        <v>6.1493399999999997E-3</v>
      </c>
      <c r="AI57" s="13">
        <f t="shared" si="16"/>
        <v>6.1493399999999997E-3</v>
      </c>
      <c r="AK57" s="9">
        <f>VLOOKUP($B57,aquastat_more_extensive_table!$D$1216:$AO$1416,AK$4,FALSE)</f>
        <v>0</v>
      </c>
      <c r="AL57" s="13" t="e">
        <f t="shared" si="30"/>
        <v>#N/A</v>
      </c>
      <c r="AM57" s="9">
        <f>VLOOKUP($C57,domestic_gross_demand_km3!$A$2:$CT$249,AM$4,FALSE)</f>
        <v>6.5143340000000001E-3</v>
      </c>
      <c r="AN57" s="13">
        <f t="shared" si="17"/>
        <v>6.5143340000000001E-3</v>
      </c>
      <c r="AP57" s="9">
        <f>VLOOKUP($B57,aquastat_more_extensive_table!$D$1216:$AO$1416,AP$4,FALSE)</f>
        <v>0</v>
      </c>
      <c r="AQ57" s="13" t="e">
        <f t="shared" si="31"/>
        <v>#N/A</v>
      </c>
      <c r="AR57" s="9">
        <f>VLOOKUP($C57,domestic_gross_demand_km3!$A$2:$CT$249,AR$4,FALSE)</f>
        <v>7.5430139999999998E-3</v>
      </c>
      <c r="AS57" s="13">
        <f t="shared" si="18"/>
        <v>7.5430139999999998E-3</v>
      </c>
      <c r="AU57" s="9">
        <f>VLOOKUP($B57,aquastat_more_extensive_table!$D$1216:$AO$1416,AU$4,FALSE)</f>
        <v>2.29E-2</v>
      </c>
      <c r="AV57" s="13">
        <f t="shared" si="32"/>
        <v>2.29E-2</v>
      </c>
      <c r="AW57" s="9">
        <f>VLOOKUP($C57,domestic_gross_demand_km3!$A$2:$CT$249,AW$4,FALSE)</f>
        <v>7.4085740000000002E-3</v>
      </c>
      <c r="AX57" s="13">
        <f t="shared" si="19"/>
        <v>7.4085740000000002E-3</v>
      </c>
      <c r="AZ57" s="9">
        <f>VLOOKUP($B57,aquastat_more_extensive_table!$D$1216:$AO$1416,AZ$4,FALSE)</f>
        <v>2.53E-2</v>
      </c>
      <c r="BA57" s="13">
        <f t="shared" si="33"/>
        <v>2.53E-2</v>
      </c>
      <c r="BB57" s="9">
        <f>VLOOKUP($C57,domestic_gross_demand_km3!$A$2:$CT$249,BB$4,FALSE)</f>
        <v>7.8640800000000007E-3</v>
      </c>
      <c r="BC57" s="13">
        <f t="shared" si="20"/>
        <v>7.8640800000000007E-3</v>
      </c>
      <c r="BE57" s="9">
        <f>VLOOKUP($B57,aquastat_more_extensive_table!$D$1216:$AO$1416,BE$4,FALSE)</f>
        <v>0</v>
      </c>
      <c r="BF57" s="13" t="e">
        <f t="shared" si="34"/>
        <v>#N/A</v>
      </c>
      <c r="BG57" s="9">
        <f>VLOOKUP($C57,domestic_gross_demand_km3!$A$2:$CT$249,BG$4,FALSE)</f>
        <v>7.9314339999999994E-3</v>
      </c>
      <c r="BH57" s="13">
        <f t="shared" si="21"/>
        <v>7.9314339999999994E-3</v>
      </c>
      <c r="BJ57" s="9">
        <f>VLOOKUP($B57,aquastat_more_extensive_table!$D$1216:$AO$1416,BJ$4,FALSE)</f>
        <v>0</v>
      </c>
      <c r="BK57" s="13" t="e">
        <f t="shared" si="22"/>
        <v>#N/A</v>
      </c>
      <c r="BL57" s="9">
        <f>VLOOKUP($C57,domestic_gross_demand_km3!$A$2:$CT$249,BL$4,FALSE)</f>
        <v>7.9560900000000007E-3</v>
      </c>
      <c r="BM57" s="13">
        <f t="shared" si="23"/>
        <v>7.9560900000000007E-3</v>
      </c>
    </row>
    <row r="58" spans="2:65" x14ac:dyDescent="0.25">
      <c r="B58" s="12">
        <f>fao_ids_unique!B53</f>
        <v>67</v>
      </c>
      <c r="C58" s="12">
        <f>fao_ids_unique!F53</f>
        <v>60</v>
      </c>
      <c r="D58" s="8" t="str">
        <f>fao_ids_unique!C53</f>
        <v>FIN</v>
      </c>
      <c r="E58" s="7" t="str">
        <f>fao_ids_unique!G53</f>
        <v>Finland</v>
      </c>
      <c r="G58" s="9">
        <f>VLOOKUP($B58,aquastat_more_extensive_table!$D$1216:$AO$1416,G$4,FALSE)</f>
        <v>0</v>
      </c>
      <c r="H58" s="13" t="e">
        <f t="shared" si="24"/>
        <v>#N/A</v>
      </c>
      <c r="I58" s="9">
        <f>VLOOKUP($C58,domestic_gross_demand_km3!$A$2:$CT$249,I$4,FALSE)</f>
        <v>0.1112214</v>
      </c>
      <c r="J58" s="13">
        <f t="shared" si="11"/>
        <v>0.1112214</v>
      </c>
      <c r="L58" s="9">
        <f>VLOOKUP($B58,aquastat_more_extensive_table!$D$1216:$AO$1416,L$4,FALSE)</f>
        <v>0</v>
      </c>
      <c r="M58" s="13" t="e">
        <f t="shared" si="25"/>
        <v>#N/A</v>
      </c>
      <c r="N58" s="9">
        <f>VLOOKUP($C58,domestic_gross_demand_km3!$A$2:$CT$249,N$4,FALSE)</f>
        <v>0.1290954</v>
      </c>
      <c r="O58" s="13">
        <f t="shared" si="12"/>
        <v>0.1290954</v>
      </c>
      <c r="Q58" s="9">
        <f>VLOOKUP($B58,aquastat_more_extensive_table!$D$1216:$AO$1416,Q$4,FALSE)</f>
        <v>0</v>
      </c>
      <c r="R58" s="13" t="e">
        <f t="shared" si="26"/>
        <v>#N/A</v>
      </c>
      <c r="S58" s="9">
        <f>VLOOKUP($C58,domestic_gross_demand_km3!$A$2:$CT$249,S$4,FALSE)</f>
        <v>0.14581740000000001</v>
      </c>
      <c r="T58" s="13">
        <f t="shared" si="13"/>
        <v>0.14581740000000001</v>
      </c>
      <c r="V58" s="9">
        <f>VLOOKUP($B58,aquastat_more_extensive_table!$D$1216:$AO$1416,V$4,FALSE)</f>
        <v>0</v>
      </c>
      <c r="W58" s="13" t="e">
        <f t="shared" si="27"/>
        <v>#N/A</v>
      </c>
      <c r="X58" s="9">
        <f>VLOOKUP($C58,domestic_gross_demand_km3!$A$2:$CT$249,X$4,FALSE)</f>
        <v>0.1929102</v>
      </c>
      <c r="Y58" s="13">
        <f t="shared" si="14"/>
        <v>0.1929102</v>
      </c>
      <c r="AA58" s="9">
        <f>VLOOKUP($B58,aquastat_more_extensive_table!$D$1216:$AO$1416,AA$4,FALSE)</f>
        <v>0</v>
      </c>
      <c r="AB58" s="13" t="e">
        <f t="shared" si="28"/>
        <v>#N/A</v>
      </c>
      <c r="AC58" s="9">
        <f>VLOOKUP($C58,domestic_gross_demand_km3!$A$2:$CT$249,AC$4,FALSE)</f>
        <v>0.23095099999999999</v>
      </c>
      <c r="AD58" s="13">
        <f t="shared" si="15"/>
        <v>0.23095099999999999</v>
      </c>
      <c r="AF58" s="9">
        <f>VLOOKUP($B58,aquastat_more_extensive_table!$D$1216:$AO$1416,AF$4,FALSE)</f>
        <v>0</v>
      </c>
      <c r="AG58" s="13" t="e">
        <f t="shared" si="29"/>
        <v>#N/A</v>
      </c>
      <c r="AH58" s="9">
        <f>VLOOKUP($C58,domestic_gross_demand_km3!$A$2:$CT$249,AH$4,FALSE)</f>
        <v>0.25496099999999999</v>
      </c>
      <c r="AI58" s="13">
        <f t="shared" si="16"/>
        <v>0.25496099999999999</v>
      </c>
      <c r="AK58" s="9">
        <f>VLOOKUP($B58,aquastat_more_extensive_table!$D$1216:$AO$1416,AK$4,FALSE)</f>
        <v>0.42399999999999999</v>
      </c>
      <c r="AL58" s="13">
        <f t="shared" si="30"/>
        <v>0.42399999999999999</v>
      </c>
      <c r="AM58" s="9">
        <f>VLOOKUP($C58,domestic_gross_demand_km3!$A$2:$CT$249,AM$4,FALSE)</f>
        <v>0.3118512</v>
      </c>
      <c r="AN58" s="13">
        <f t="shared" si="17"/>
        <v>0.3118512</v>
      </c>
      <c r="AP58" s="9">
        <f>VLOOKUP($B58,aquastat_more_extensive_table!$D$1216:$AO$1416,AP$4,FALSE)</f>
        <v>0.41199999999999998</v>
      </c>
      <c r="AQ58" s="13">
        <f t="shared" si="31"/>
        <v>0.41199999999999998</v>
      </c>
      <c r="AR58" s="9">
        <f>VLOOKUP($C58,domestic_gross_demand_km3!$A$2:$CT$249,AR$4,FALSE)</f>
        <v>0.3120194</v>
      </c>
      <c r="AS58" s="13">
        <f t="shared" si="18"/>
        <v>0.3120194</v>
      </c>
      <c r="AU58" s="9">
        <f>VLOOKUP($B58,aquastat_more_extensive_table!$D$1216:$AO$1416,AU$4,FALSE)</f>
        <v>0.40400000000000003</v>
      </c>
      <c r="AV58" s="13">
        <f t="shared" si="32"/>
        <v>0.40400000000000003</v>
      </c>
      <c r="AW58" s="9">
        <f>VLOOKUP($C58,domestic_gross_demand_km3!$A$2:$CT$249,AW$4,FALSE)</f>
        <v>0.32844139999999999</v>
      </c>
      <c r="AX58" s="13">
        <f t="shared" si="19"/>
        <v>0.32844139999999999</v>
      </c>
      <c r="AZ58" s="9">
        <f>VLOOKUP($B58,aquastat_more_extensive_table!$D$1216:$AO$1416,AZ$4,FALSE)</f>
        <v>0.40939999999999999</v>
      </c>
      <c r="BA58" s="13">
        <f t="shared" si="33"/>
        <v>0.40939999999999999</v>
      </c>
      <c r="BB58" s="9">
        <f>VLOOKUP($C58,domestic_gross_demand_km3!$A$2:$CT$249,BB$4,FALSE)</f>
        <v>0.38734879999999999</v>
      </c>
      <c r="BC58" s="13">
        <f t="shared" si="20"/>
        <v>0.38734879999999999</v>
      </c>
      <c r="BE58" s="9">
        <f>VLOOKUP($B58,aquastat_more_extensive_table!$D$1216:$AO$1416,BE$4,FALSE)</f>
        <v>0.4</v>
      </c>
      <c r="BF58" s="13">
        <f t="shared" si="34"/>
        <v>0.4</v>
      </c>
      <c r="BG58" s="9">
        <f>VLOOKUP($C58,domestic_gross_demand_km3!$A$2:$CT$249,BG$4,FALSE)</f>
        <v>0.41975079999999998</v>
      </c>
      <c r="BH58" s="13">
        <f t="shared" si="21"/>
        <v>0.41975079999999998</v>
      </c>
      <c r="BJ58" s="9">
        <f>VLOOKUP($B58,aquastat_more_extensive_table!$D$1216:$AO$1416,BJ$4,FALSE)</f>
        <v>0.41499999999999998</v>
      </c>
      <c r="BK58" s="13">
        <f t="shared" si="22"/>
        <v>0.41499999999999998</v>
      </c>
      <c r="BL58" s="9">
        <f>VLOOKUP($C58,domestic_gross_demand_km3!$A$2:$CT$249,BL$4,FALSE)</f>
        <v>0.41658800000000001</v>
      </c>
      <c r="BM58" s="13">
        <f t="shared" si="23"/>
        <v>0.41658800000000001</v>
      </c>
    </row>
    <row r="59" spans="2:65" x14ac:dyDescent="0.25">
      <c r="B59" s="12">
        <f>fao_ids_unique!B54</f>
        <v>68</v>
      </c>
      <c r="C59" s="12">
        <f>fao_ids_unique!F54</f>
        <v>62</v>
      </c>
      <c r="D59" s="8" t="str">
        <f>fao_ids_unique!C54</f>
        <v>FRA</v>
      </c>
      <c r="E59" s="7" t="str">
        <f>fao_ids_unique!G54</f>
        <v>France</v>
      </c>
      <c r="G59" s="9">
        <f>VLOOKUP($B59,aquastat_more_extensive_table!$D$1216:$AO$1416,G$4,FALSE)</f>
        <v>0</v>
      </c>
      <c r="H59" s="13" t="e">
        <f t="shared" si="24"/>
        <v>#N/A</v>
      </c>
      <c r="I59" s="9">
        <f>VLOOKUP($C59,domestic_gross_demand_km3!$A$2:$CT$249,I$4,FALSE)</f>
        <v>1.7345200000000001</v>
      </c>
      <c r="J59" s="13">
        <f t="shared" si="11"/>
        <v>1.7345200000000001</v>
      </c>
      <c r="L59" s="9">
        <f>VLOOKUP($B59,aquastat_more_extensive_table!$D$1216:$AO$1416,L$4,FALSE)</f>
        <v>0</v>
      </c>
      <c r="M59" s="13" t="e">
        <f t="shared" si="25"/>
        <v>#N/A</v>
      </c>
      <c r="N59" s="9">
        <f>VLOOKUP($C59,domestic_gross_demand_km3!$A$2:$CT$249,N$4,FALSE)</f>
        <v>2.0759020000000001</v>
      </c>
      <c r="O59" s="13">
        <f t="shared" si="12"/>
        <v>2.0759020000000001</v>
      </c>
      <c r="Q59" s="9">
        <f>VLOOKUP($B59,aquastat_more_extensive_table!$D$1216:$AO$1416,Q$4,FALSE)</f>
        <v>0</v>
      </c>
      <c r="R59" s="13" t="e">
        <f t="shared" si="26"/>
        <v>#N/A</v>
      </c>
      <c r="S59" s="9">
        <f>VLOOKUP($C59,domestic_gross_demand_km3!$A$2:$CT$249,S$4,FALSE)</f>
        <v>2.4669300000000001</v>
      </c>
      <c r="T59" s="13">
        <f t="shared" si="13"/>
        <v>2.4669300000000001</v>
      </c>
      <c r="V59" s="9">
        <f>VLOOKUP($B59,aquastat_more_extensive_table!$D$1216:$AO$1416,V$4,FALSE)</f>
        <v>0</v>
      </c>
      <c r="W59" s="13" t="e">
        <f t="shared" si="27"/>
        <v>#N/A</v>
      </c>
      <c r="X59" s="9">
        <f>VLOOKUP($C59,domestic_gross_demand_km3!$A$2:$CT$249,X$4,FALSE)</f>
        <v>3.2127699999999999</v>
      </c>
      <c r="Y59" s="13">
        <f t="shared" si="14"/>
        <v>3.2127699999999999</v>
      </c>
      <c r="AA59" s="9">
        <f>VLOOKUP($B59,aquastat_more_extensive_table!$D$1216:$AO$1416,AA$4,FALSE)</f>
        <v>0</v>
      </c>
      <c r="AB59" s="13" t="e">
        <f t="shared" si="28"/>
        <v>#N/A</v>
      </c>
      <c r="AC59" s="9">
        <f>VLOOKUP($C59,domestic_gross_demand_km3!$A$2:$CT$249,AC$4,FALSE)</f>
        <v>3.9144160000000001</v>
      </c>
      <c r="AD59" s="13">
        <f t="shared" si="15"/>
        <v>3.9144160000000001</v>
      </c>
      <c r="AF59" s="9">
        <f>VLOOKUP($B59,aquastat_more_extensive_table!$D$1216:$AO$1416,AF$4,FALSE)</f>
        <v>5.9039999999999999</v>
      </c>
      <c r="AG59" s="13">
        <f t="shared" si="29"/>
        <v>5.9039999999999999</v>
      </c>
      <c r="AH59" s="9">
        <f>VLOOKUP($C59,domestic_gross_demand_km3!$A$2:$CT$249,AH$4,FALSE)</f>
        <v>4.1097000000000001</v>
      </c>
      <c r="AI59" s="13">
        <f t="shared" si="16"/>
        <v>4.1097000000000001</v>
      </c>
      <c r="AK59" s="9">
        <f>VLOOKUP($B59,aquastat_more_extensive_table!$D$1216:$AO$1416,AK$4,FALSE)</f>
        <v>5.9820000000000002</v>
      </c>
      <c r="AL59" s="13">
        <f t="shared" si="30"/>
        <v>5.9820000000000002</v>
      </c>
      <c r="AM59" s="9">
        <f>VLOOKUP($C59,domestic_gross_demand_km3!$A$2:$CT$249,AM$4,FALSE)</f>
        <v>5.0247219999999997</v>
      </c>
      <c r="AN59" s="13">
        <f t="shared" si="17"/>
        <v>5.0247219999999997</v>
      </c>
      <c r="AP59" s="9">
        <f>VLOOKUP($B59,aquastat_more_extensive_table!$D$1216:$AO$1416,AP$4,FALSE)</f>
        <v>5.89</v>
      </c>
      <c r="AQ59" s="13">
        <f t="shared" si="31"/>
        <v>5.89</v>
      </c>
      <c r="AR59" s="9">
        <f>VLOOKUP($C59,domestic_gross_demand_km3!$A$2:$CT$249,AR$4,FALSE)</f>
        <v>5.4445600000000001</v>
      </c>
      <c r="AS59" s="13">
        <f t="shared" si="18"/>
        <v>5.4445600000000001</v>
      </c>
      <c r="AU59" s="9">
        <f>VLOOKUP($B59,aquastat_more_extensive_table!$D$1216:$AO$1416,AU$4,FALSE)</f>
        <v>5.9660000000000002</v>
      </c>
      <c r="AV59" s="13">
        <f t="shared" si="32"/>
        <v>5.9660000000000002</v>
      </c>
      <c r="AW59" s="9">
        <f>VLOOKUP($C59,domestic_gross_demand_km3!$A$2:$CT$249,AW$4,FALSE)</f>
        <v>5.4927619999999999</v>
      </c>
      <c r="AX59" s="13">
        <f t="shared" si="19"/>
        <v>5.4927619999999999</v>
      </c>
      <c r="AZ59" s="9">
        <f>VLOOKUP($B59,aquastat_more_extensive_table!$D$1216:$AO$1416,AZ$4,FALSE)</f>
        <v>5.6829999999999998</v>
      </c>
      <c r="BA59" s="13">
        <f t="shared" si="33"/>
        <v>5.6829999999999998</v>
      </c>
      <c r="BB59" s="9">
        <f>VLOOKUP($C59,domestic_gross_demand_km3!$A$2:$CT$249,BB$4,FALSE)</f>
        <v>6.3810200000000004</v>
      </c>
      <c r="BC59" s="13">
        <f t="shared" si="20"/>
        <v>6.3810200000000004</v>
      </c>
      <c r="BE59" s="9">
        <f>VLOOKUP($B59,aquastat_more_extensive_table!$D$1216:$AO$1416,BE$4,FALSE)</f>
        <v>5.4809999999999999</v>
      </c>
      <c r="BF59" s="13">
        <f t="shared" si="34"/>
        <v>5.4809999999999999</v>
      </c>
      <c r="BG59" s="9">
        <f>VLOOKUP($C59,domestic_gross_demand_km3!$A$2:$CT$249,BG$4,FALSE)</f>
        <v>6.8784979999999996</v>
      </c>
      <c r="BH59" s="13">
        <f t="shared" si="21"/>
        <v>6.8784979999999996</v>
      </c>
      <c r="BJ59" s="9">
        <f>VLOOKUP($B59,aquastat_more_extensive_table!$D$1216:$AO$1416,BJ$4,FALSE)</f>
        <v>0</v>
      </c>
      <c r="BK59" s="13" t="e">
        <f t="shared" si="22"/>
        <v>#N/A</v>
      </c>
      <c r="BL59" s="9">
        <f>VLOOKUP($C59,domestic_gross_demand_km3!$A$2:$CT$249,BL$4,FALSE)</f>
        <v>6.8351600000000001</v>
      </c>
      <c r="BM59" s="13">
        <f t="shared" si="23"/>
        <v>6.8351600000000001</v>
      </c>
    </row>
    <row r="60" spans="2:65" x14ac:dyDescent="0.25">
      <c r="B60" s="12">
        <f>fao_ids_unique!B55</f>
        <v>72</v>
      </c>
      <c r="C60" s="12">
        <f>fao_ids_unique!F55</f>
        <v>49</v>
      </c>
      <c r="D60" s="8" t="str">
        <f>fao_ids_unique!C55</f>
        <v>DJI</v>
      </c>
      <c r="E60" s="7" t="str">
        <f>fao_ids_unique!G55</f>
        <v>Djibouti</v>
      </c>
      <c r="G60" s="9">
        <f>VLOOKUP($B60,aquastat_more_extensive_table!$D$1216:$AO$1416,G$4,FALSE)</f>
        <v>0</v>
      </c>
      <c r="H60" s="13" t="e">
        <f t="shared" si="24"/>
        <v>#N/A</v>
      </c>
      <c r="I60" s="9">
        <f>VLOOKUP($C60,domestic_gross_demand_km3!$A$2:$CT$249,I$4,FALSE)</f>
        <v>4.0334220000000002E-4</v>
      </c>
      <c r="J60" s="13">
        <f t="shared" si="11"/>
        <v>4.0334220000000002E-4</v>
      </c>
      <c r="L60" s="9">
        <f>VLOOKUP($B60,aquastat_more_extensive_table!$D$1216:$AO$1416,L$4,FALSE)</f>
        <v>0</v>
      </c>
      <c r="M60" s="13" t="e">
        <f t="shared" si="25"/>
        <v>#N/A</v>
      </c>
      <c r="N60" s="9">
        <f>VLOOKUP($C60,domestic_gross_demand_km3!$A$2:$CT$249,N$4,FALSE)</f>
        <v>5.9776160000000003E-4</v>
      </c>
      <c r="O60" s="13">
        <f t="shared" si="12"/>
        <v>5.9776160000000003E-4</v>
      </c>
      <c r="Q60" s="9">
        <f>VLOOKUP($B60,aquastat_more_extensive_table!$D$1216:$AO$1416,Q$4,FALSE)</f>
        <v>0</v>
      </c>
      <c r="R60" s="13" t="e">
        <f t="shared" si="26"/>
        <v>#N/A</v>
      </c>
      <c r="S60" s="9">
        <f>VLOOKUP($C60,domestic_gross_demand_km3!$A$2:$CT$249,S$4,FALSE)</f>
        <v>8.9348279999999997E-4</v>
      </c>
      <c r="T60" s="13">
        <f t="shared" si="13"/>
        <v>8.9348279999999997E-4</v>
      </c>
      <c r="V60" s="9">
        <f>VLOOKUP($B60,aquastat_more_extensive_table!$D$1216:$AO$1416,V$4,FALSE)</f>
        <v>0</v>
      </c>
      <c r="W60" s="13" t="e">
        <f t="shared" si="27"/>
        <v>#N/A</v>
      </c>
      <c r="X60" s="9">
        <f>VLOOKUP($C60,domestic_gross_demand_km3!$A$2:$CT$249,X$4,FALSE)</f>
        <v>1.570316E-3</v>
      </c>
      <c r="Y60" s="13">
        <f t="shared" si="14"/>
        <v>1.570316E-3</v>
      </c>
      <c r="AA60" s="9">
        <f>VLOOKUP($B60,aquastat_more_extensive_table!$D$1216:$AO$1416,AA$4,FALSE)</f>
        <v>0</v>
      </c>
      <c r="AB60" s="13" t="e">
        <f t="shared" si="28"/>
        <v>#N/A</v>
      </c>
      <c r="AC60" s="9">
        <f>VLOOKUP($C60,domestic_gross_demand_km3!$A$2:$CT$249,AC$4,FALSE)</f>
        <v>2.6629079999999999E-3</v>
      </c>
      <c r="AD60" s="13">
        <f t="shared" si="15"/>
        <v>2.6629079999999999E-3</v>
      </c>
      <c r="AF60" s="9">
        <f>VLOOKUP($B60,aquastat_more_extensive_table!$D$1216:$AO$1416,AF$4,FALSE)</f>
        <v>1E-3</v>
      </c>
      <c r="AG60" s="13">
        <f t="shared" si="29"/>
        <v>1E-3</v>
      </c>
      <c r="AH60" s="9">
        <f>VLOOKUP($C60,domestic_gross_demand_km3!$A$2:$CT$249,AH$4,FALSE)</f>
        <v>3.4851399999999999E-3</v>
      </c>
      <c r="AI60" s="13">
        <f t="shared" si="16"/>
        <v>3.4851399999999999E-3</v>
      </c>
      <c r="AK60" s="9">
        <f>VLOOKUP($B60,aquastat_more_extensive_table!$D$1216:$AO$1416,AK$4,FALSE)</f>
        <v>0</v>
      </c>
      <c r="AL60" s="13" t="e">
        <f t="shared" si="30"/>
        <v>#N/A</v>
      </c>
      <c r="AM60" s="9">
        <f>VLOOKUP($C60,domestic_gross_demand_km3!$A$2:$CT$249,AM$4,FALSE)</f>
        <v>4.7168660000000001E-3</v>
      </c>
      <c r="AN60" s="13">
        <f t="shared" si="17"/>
        <v>4.7168660000000001E-3</v>
      </c>
      <c r="AP60" s="9">
        <f>VLOOKUP($B60,aquastat_more_extensive_table!$D$1216:$AO$1416,AP$4,FALSE)</f>
        <v>0</v>
      </c>
      <c r="AQ60" s="13" t="e">
        <f t="shared" si="31"/>
        <v>#N/A</v>
      </c>
      <c r="AR60" s="9">
        <f>VLOOKUP($C60,domestic_gross_demand_km3!$A$2:$CT$249,AR$4,FALSE)</f>
        <v>5.3851419999999999E-3</v>
      </c>
      <c r="AS60" s="13">
        <f t="shared" si="18"/>
        <v>5.3851419999999999E-3</v>
      </c>
      <c r="AU60" s="9">
        <f>VLOOKUP($B60,aquastat_more_extensive_table!$D$1216:$AO$1416,AU$4,FALSE)</f>
        <v>1.6E-2</v>
      </c>
      <c r="AV60" s="13">
        <f t="shared" si="32"/>
        <v>1.6E-2</v>
      </c>
      <c r="AW60" s="9">
        <f>VLOOKUP($C60,domestic_gross_demand_km3!$A$2:$CT$249,AW$4,FALSE)</f>
        <v>6.1193599999999999E-3</v>
      </c>
      <c r="AX60" s="13">
        <f t="shared" si="19"/>
        <v>6.1193599999999999E-3</v>
      </c>
      <c r="AZ60" s="9">
        <f>VLOOKUP($B60,aquastat_more_extensive_table!$D$1216:$AO$1416,AZ$4,FALSE)</f>
        <v>0</v>
      </c>
      <c r="BA60" s="13" t="e">
        <f t="shared" si="33"/>
        <v>#N/A</v>
      </c>
      <c r="BB60" s="9">
        <f>VLOOKUP($C60,domestic_gross_demand_km3!$A$2:$CT$249,BB$4,FALSE)</f>
        <v>6.9962699999999997E-3</v>
      </c>
      <c r="BC60" s="13">
        <f t="shared" si="20"/>
        <v>6.9962699999999997E-3</v>
      </c>
      <c r="BE60" s="9">
        <f>VLOOKUP($B60,aquastat_more_extensive_table!$D$1216:$AO$1416,BE$4,FALSE)</f>
        <v>0</v>
      </c>
      <c r="BF60" s="13" t="e">
        <f t="shared" si="34"/>
        <v>#N/A</v>
      </c>
      <c r="BG60" s="9">
        <f>VLOOKUP($C60,domestic_gross_demand_km3!$A$2:$CT$249,BG$4,FALSE)</f>
        <v>7.706676E-3</v>
      </c>
      <c r="BH60" s="13">
        <f t="shared" si="21"/>
        <v>7.706676E-3</v>
      </c>
      <c r="BJ60" s="9">
        <f>VLOOKUP($B60,aquastat_more_extensive_table!$D$1216:$AO$1416,BJ$4,FALSE)</f>
        <v>0</v>
      </c>
      <c r="BK60" s="13" t="e">
        <f t="shared" si="22"/>
        <v>#N/A</v>
      </c>
      <c r="BL60" s="9">
        <f>VLOOKUP($C60,domestic_gross_demand_km3!$A$2:$CT$249,BL$4,FALSE)</f>
        <v>7.7880099999999997E-3</v>
      </c>
      <c r="BM60" s="13">
        <f t="shared" si="23"/>
        <v>7.7880099999999997E-3</v>
      </c>
    </row>
    <row r="61" spans="2:65" x14ac:dyDescent="0.25">
      <c r="B61" s="12">
        <f>fao_ids_unique!B56</f>
        <v>73</v>
      </c>
      <c r="C61" s="12">
        <f>fao_ids_unique!F56</f>
        <v>67</v>
      </c>
      <c r="D61" s="8" t="str">
        <f>fao_ids_unique!C56</f>
        <v>GEO</v>
      </c>
      <c r="E61" s="7" t="str">
        <f>fao_ids_unique!G56</f>
        <v>Georgia</v>
      </c>
      <c r="G61" s="9">
        <f>VLOOKUP($B61,aquastat_more_extensive_table!$D$1216:$AO$1416,G$4,FALSE)</f>
        <v>0</v>
      </c>
      <c r="H61" s="13" t="e">
        <f t="shared" si="24"/>
        <v>#N/A</v>
      </c>
      <c r="I61" s="9">
        <f>VLOOKUP($C61,domestic_gross_demand_km3!$A$2:$CT$249,I$4,FALSE)</f>
        <v>0.38959100000000002</v>
      </c>
      <c r="J61" s="13">
        <f t="shared" si="11"/>
        <v>0.38959100000000002</v>
      </c>
      <c r="L61" s="9">
        <f>VLOOKUP($B61,aquastat_more_extensive_table!$D$1216:$AO$1416,L$4,FALSE)</f>
        <v>0</v>
      </c>
      <c r="M61" s="13" t="e">
        <f t="shared" si="25"/>
        <v>#N/A</v>
      </c>
      <c r="N61" s="9">
        <f>VLOOKUP($C61,domestic_gross_demand_km3!$A$2:$CT$249,N$4,FALSE)</f>
        <v>0.41715219999999997</v>
      </c>
      <c r="O61" s="13">
        <f t="shared" si="12"/>
        <v>0.41715219999999997</v>
      </c>
      <c r="Q61" s="9">
        <f>VLOOKUP($B61,aquastat_more_extensive_table!$D$1216:$AO$1416,Q$4,FALSE)</f>
        <v>0</v>
      </c>
      <c r="R61" s="13" t="e">
        <f t="shared" si="26"/>
        <v>#N/A</v>
      </c>
      <c r="S61" s="9">
        <f>VLOOKUP($C61,domestic_gross_demand_km3!$A$2:$CT$249,S$4,FALSE)</f>
        <v>0.48148160000000001</v>
      </c>
      <c r="T61" s="13">
        <f t="shared" si="13"/>
        <v>0.48148160000000001</v>
      </c>
      <c r="V61" s="9">
        <f>VLOOKUP($B61,aquastat_more_extensive_table!$D$1216:$AO$1416,V$4,FALSE)</f>
        <v>0</v>
      </c>
      <c r="W61" s="13" t="e">
        <f t="shared" si="27"/>
        <v>#N/A</v>
      </c>
      <c r="X61" s="9">
        <f>VLOOKUP($C61,domestic_gross_demand_km3!$A$2:$CT$249,X$4,FALSE)</f>
        <v>0.67098880000000005</v>
      </c>
      <c r="Y61" s="13">
        <f t="shared" si="14"/>
        <v>0.67098880000000005</v>
      </c>
      <c r="AA61" s="9">
        <f>VLOOKUP($B61,aquastat_more_extensive_table!$D$1216:$AO$1416,AA$4,FALSE)</f>
        <v>0</v>
      </c>
      <c r="AB61" s="13" t="e">
        <f t="shared" si="28"/>
        <v>#N/A</v>
      </c>
      <c r="AC61" s="9">
        <f>VLOOKUP($C61,domestic_gross_demand_km3!$A$2:$CT$249,AC$4,FALSE)</f>
        <v>0.82507640000000004</v>
      </c>
      <c r="AD61" s="13">
        <f t="shared" si="15"/>
        <v>0.82507640000000004</v>
      </c>
      <c r="AF61" s="9">
        <f>VLOOKUP($B61,aquastat_more_extensive_table!$D$1216:$AO$1416,AF$4,FALSE)</f>
        <v>0</v>
      </c>
      <c r="AG61" s="13" t="e">
        <f t="shared" si="29"/>
        <v>#N/A</v>
      </c>
      <c r="AH61" s="9">
        <f>VLOOKUP($C61,domestic_gross_demand_km3!$A$2:$CT$249,AH$4,FALSE)</f>
        <v>0.92294359999999998</v>
      </c>
      <c r="AI61" s="13">
        <f t="shared" si="16"/>
        <v>0.92294359999999998</v>
      </c>
      <c r="AK61" s="9">
        <f>VLOOKUP($B61,aquastat_more_extensive_table!$D$1216:$AO$1416,AK$4,FALSE)</f>
        <v>0</v>
      </c>
      <c r="AL61" s="13" t="e">
        <f t="shared" si="30"/>
        <v>#N/A</v>
      </c>
      <c r="AM61" s="9">
        <f>VLOOKUP($C61,domestic_gross_demand_km3!$A$2:$CT$249,AM$4,FALSE)</f>
        <v>0.90123399999999998</v>
      </c>
      <c r="AN61" s="13">
        <f t="shared" si="17"/>
        <v>0.90123399999999998</v>
      </c>
      <c r="AP61" s="9">
        <f>VLOOKUP($B61,aquastat_more_extensive_table!$D$1216:$AO$1416,AP$4,FALSE)</f>
        <v>0</v>
      </c>
      <c r="AQ61" s="13" t="e">
        <f t="shared" si="31"/>
        <v>#N/A</v>
      </c>
      <c r="AR61" s="9">
        <f>VLOOKUP($C61,domestic_gross_demand_km3!$A$2:$CT$249,AR$4,FALSE)</f>
        <v>0.67203159999999995</v>
      </c>
      <c r="AS61" s="13">
        <f t="shared" si="18"/>
        <v>0.67203159999999995</v>
      </c>
      <c r="AU61" s="9">
        <f>VLOOKUP($B61,aquastat_more_extensive_table!$D$1216:$AO$1416,AU$4,FALSE)</f>
        <v>0.33600000000000002</v>
      </c>
      <c r="AV61" s="13">
        <f t="shared" si="32"/>
        <v>0.33600000000000002</v>
      </c>
      <c r="AW61" s="9">
        <f>VLOOKUP($C61,domestic_gross_demand_km3!$A$2:$CT$249,AW$4,FALSE)</f>
        <v>0.65791580000000005</v>
      </c>
      <c r="AX61" s="13">
        <f t="shared" si="19"/>
        <v>0.65791580000000005</v>
      </c>
      <c r="AZ61" s="9">
        <f>VLOOKUP($B61,aquastat_more_extensive_table!$D$1216:$AO$1416,AZ$4,FALSE)</f>
        <v>0.35799999999999998</v>
      </c>
      <c r="BA61" s="13">
        <f t="shared" si="33"/>
        <v>0.35799999999999998</v>
      </c>
      <c r="BB61" s="9">
        <f>VLOOKUP($C61,domestic_gross_demand_km3!$A$2:$CT$249,BB$4,FALSE)</f>
        <v>0.76436599999999999</v>
      </c>
      <c r="BC61" s="13">
        <f t="shared" si="20"/>
        <v>0.76436599999999999</v>
      </c>
      <c r="BE61" s="9">
        <f>VLOOKUP($B61,aquastat_more_extensive_table!$D$1216:$AO$1416,BE$4,FALSE)</f>
        <v>0</v>
      </c>
      <c r="BF61" s="13" t="e">
        <f t="shared" si="34"/>
        <v>#N/A</v>
      </c>
      <c r="BG61" s="9">
        <f>VLOOKUP($C61,domestic_gross_demand_km3!$A$2:$CT$249,BG$4,FALSE)</f>
        <v>0.86997100000000005</v>
      </c>
      <c r="BH61" s="13">
        <f t="shared" si="21"/>
        <v>0.86997100000000005</v>
      </c>
      <c r="BJ61" s="9">
        <f>VLOOKUP($B61,aquastat_more_extensive_table!$D$1216:$AO$1416,BJ$4,FALSE)</f>
        <v>0</v>
      </c>
      <c r="BK61" s="13" t="e">
        <f t="shared" si="22"/>
        <v>#N/A</v>
      </c>
      <c r="BL61" s="9">
        <f>VLOOKUP($C61,domestic_gross_demand_km3!$A$2:$CT$249,BL$4,FALSE)</f>
        <v>0.86267499999999997</v>
      </c>
      <c r="BM61" s="13">
        <f t="shared" si="23"/>
        <v>0.86267499999999997</v>
      </c>
    </row>
    <row r="62" spans="2:65" x14ac:dyDescent="0.25">
      <c r="B62" s="12">
        <f>fao_ids_unique!B57</f>
        <v>74</v>
      </c>
      <c r="C62" s="12">
        <f>fao_ids_unique!F57</f>
        <v>65</v>
      </c>
      <c r="D62" s="8" t="str">
        <f>fao_ids_unique!C57</f>
        <v>GAB</v>
      </c>
      <c r="E62" s="7" t="str">
        <f>fao_ids_unique!G57</f>
        <v>Gabon</v>
      </c>
      <c r="G62" s="9">
        <f>VLOOKUP($B62,aquastat_more_extensive_table!$D$1216:$AO$1416,G$4,FALSE)</f>
        <v>0</v>
      </c>
      <c r="H62" s="13" t="e">
        <f t="shared" si="24"/>
        <v>#N/A</v>
      </c>
      <c r="I62" s="9">
        <f>VLOOKUP($C62,domestic_gross_demand_km3!$A$2:$CT$249,I$4,FALSE)</f>
        <v>6.7258120000000003E-3</v>
      </c>
      <c r="J62" s="13">
        <f t="shared" si="11"/>
        <v>6.7258120000000003E-3</v>
      </c>
      <c r="L62" s="9">
        <f>VLOOKUP($B62,aquastat_more_extensive_table!$D$1216:$AO$1416,L$4,FALSE)</f>
        <v>0</v>
      </c>
      <c r="M62" s="13" t="e">
        <f t="shared" si="25"/>
        <v>#N/A</v>
      </c>
      <c r="N62" s="9">
        <f>VLOOKUP($C62,domestic_gross_demand_km3!$A$2:$CT$249,N$4,FALSE)</f>
        <v>7.7163500000000003E-3</v>
      </c>
      <c r="O62" s="13">
        <f t="shared" si="12"/>
        <v>7.7163500000000003E-3</v>
      </c>
      <c r="Q62" s="9">
        <f>VLOOKUP($B62,aquastat_more_extensive_table!$D$1216:$AO$1416,Q$4,FALSE)</f>
        <v>0</v>
      </c>
      <c r="R62" s="13" t="e">
        <f t="shared" si="26"/>
        <v>#N/A</v>
      </c>
      <c r="S62" s="9">
        <f>VLOOKUP($C62,domestic_gross_demand_km3!$A$2:$CT$249,S$4,FALSE)</f>
        <v>9.5755879999999995E-3</v>
      </c>
      <c r="T62" s="13">
        <f t="shared" si="13"/>
        <v>9.5755879999999995E-3</v>
      </c>
      <c r="V62" s="9">
        <f>VLOOKUP($B62,aquastat_more_extensive_table!$D$1216:$AO$1416,V$4,FALSE)</f>
        <v>0</v>
      </c>
      <c r="W62" s="13" t="e">
        <f t="shared" si="27"/>
        <v>#N/A</v>
      </c>
      <c r="X62" s="9">
        <f>VLOOKUP($C62,domestic_gross_demand_km3!$A$2:$CT$249,X$4,FALSE)</f>
        <v>1.7313459999999999E-2</v>
      </c>
      <c r="Y62" s="13">
        <f t="shared" si="14"/>
        <v>1.7313459999999999E-2</v>
      </c>
      <c r="AA62" s="9">
        <f>VLOOKUP($B62,aquastat_more_extensive_table!$D$1216:$AO$1416,AA$4,FALSE)</f>
        <v>0</v>
      </c>
      <c r="AB62" s="13" t="e">
        <f t="shared" si="28"/>
        <v>#N/A</v>
      </c>
      <c r="AC62" s="9">
        <f>VLOOKUP($C62,domestic_gross_demand_km3!$A$2:$CT$249,AC$4,FALSE)</f>
        <v>2.223866E-2</v>
      </c>
      <c r="AD62" s="13">
        <f t="shared" si="15"/>
        <v>2.223866E-2</v>
      </c>
      <c r="AF62" s="9">
        <f>VLOOKUP($B62,aquastat_more_extensive_table!$D$1216:$AO$1416,AF$4,FALSE)</f>
        <v>4.3200000000000002E-2</v>
      </c>
      <c r="AG62" s="13">
        <f t="shared" si="29"/>
        <v>4.3200000000000002E-2</v>
      </c>
      <c r="AH62" s="9">
        <f>VLOOKUP($C62,domestic_gross_demand_km3!$A$2:$CT$249,AH$4,FALSE)</f>
        <v>2.36647E-2</v>
      </c>
      <c r="AI62" s="13">
        <f t="shared" si="16"/>
        <v>2.36647E-2</v>
      </c>
      <c r="AK62" s="9">
        <f>VLOOKUP($B62,aquastat_more_extensive_table!$D$1216:$AO$1416,AK$4,FALSE)</f>
        <v>0</v>
      </c>
      <c r="AL62" s="13" t="e">
        <f t="shared" si="30"/>
        <v>#N/A</v>
      </c>
      <c r="AM62" s="9">
        <f>VLOOKUP($C62,domestic_gross_demand_km3!$A$2:$CT$249,AM$4,FALSE)</f>
        <v>2.83564E-2</v>
      </c>
      <c r="AN62" s="13">
        <f t="shared" si="17"/>
        <v>2.83564E-2</v>
      </c>
      <c r="AP62" s="9">
        <f>VLOOKUP($B62,aquastat_more_extensive_table!$D$1216:$AO$1416,AP$4,FALSE)</f>
        <v>0</v>
      </c>
      <c r="AQ62" s="13" t="e">
        <f t="shared" si="31"/>
        <v>#N/A</v>
      </c>
      <c r="AR62" s="9">
        <f>VLOOKUP($C62,domestic_gross_demand_km3!$A$2:$CT$249,AR$4,FALSE)</f>
        <v>2.9830519999999999E-2</v>
      </c>
      <c r="AS62" s="13">
        <f t="shared" si="18"/>
        <v>2.9830519999999999E-2</v>
      </c>
      <c r="AU62" s="9">
        <f>VLOOKUP($B62,aquastat_more_extensive_table!$D$1216:$AO$1416,AU$4,FALSE)</f>
        <v>6.8599999999999994E-2</v>
      </c>
      <c r="AV62" s="13">
        <f t="shared" si="32"/>
        <v>6.8599999999999994E-2</v>
      </c>
      <c r="AW62" s="9">
        <f>VLOOKUP($C62,domestic_gross_demand_km3!$A$2:$CT$249,AW$4,FALSE)</f>
        <v>3.275136E-2</v>
      </c>
      <c r="AX62" s="13">
        <f t="shared" si="19"/>
        <v>3.275136E-2</v>
      </c>
      <c r="AZ62" s="9">
        <f>VLOOKUP($B62,aquastat_more_extensive_table!$D$1216:$AO$1416,AZ$4,FALSE)</f>
        <v>8.4699999999999998E-2</v>
      </c>
      <c r="BA62" s="13">
        <f t="shared" si="33"/>
        <v>8.4699999999999998E-2</v>
      </c>
      <c r="BB62" s="9">
        <f>VLOOKUP($C62,domestic_gross_demand_km3!$A$2:$CT$249,BB$4,FALSE)</f>
        <v>4.1333880000000003E-2</v>
      </c>
      <c r="BC62" s="13">
        <f t="shared" si="20"/>
        <v>4.1333880000000003E-2</v>
      </c>
      <c r="BE62" s="9">
        <f>VLOOKUP($B62,aquastat_more_extensive_table!$D$1216:$AO$1416,BE$4,FALSE)</f>
        <v>0</v>
      </c>
      <c r="BF62" s="13" t="e">
        <f t="shared" si="34"/>
        <v>#N/A</v>
      </c>
      <c r="BG62" s="9">
        <f>VLOOKUP($C62,domestic_gross_demand_km3!$A$2:$CT$249,BG$4,FALSE)</f>
        <v>4.8551419999999998E-2</v>
      </c>
      <c r="BH62" s="13">
        <f t="shared" si="21"/>
        <v>4.8551419999999998E-2</v>
      </c>
      <c r="BJ62" s="9">
        <f>VLOOKUP($B62,aquastat_more_extensive_table!$D$1216:$AO$1416,BJ$4,FALSE)</f>
        <v>0</v>
      </c>
      <c r="BK62" s="13" t="e">
        <f t="shared" si="22"/>
        <v>#N/A</v>
      </c>
      <c r="BL62" s="9">
        <f>VLOOKUP($C62,domestic_gross_demand_km3!$A$2:$CT$249,BL$4,FALSE)</f>
        <v>4.90137E-2</v>
      </c>
      <c r="BM62" s="13">
        <f t="shared" si="23"/>
        <v>4.90137E-2</v>
      </c>
    </row>
    <row r="63" spans="2:65" x14ac:dyDescent="0.25">
      <c r="B63" s="12">
        <f>fao_ids_unique!B58</f>
        <v>75</v>
      </c>
      <c r="C63" s="12">
        <f>fao_ids_unique!F58</f>
        <v>72</v>
      </c>
      <c r="D63" s="8" t="str">
        <f>fao_ids_unique!C58</f>
        <v>GMB</v>
      </c>
      <c r="E63" s="7" t="str">
        <f>fao_ids_unique!G58</f>
        <v>Gambia, The</v>
      </c>
      <c r="G63" s="9">
        <f>VLOOKUP($B63,aquastat_more_extensive_table!$D$1216:$AO$1416,G$4,FALSE)</f>
        <v>0</v>
      </c>
      <c r="H63" s="13" t="e">
        <f t="shared" si="24"/>
        <v>#N/A</v>
      </c>
      <c r="I63" s="9">
        <f>VLOOKUP($C63,domestic_gross_demand_km3!$A$2:$CT$249,I$4,FALSE)</f>
        <v>1.7133960000000001E-3</v>
      </c>
      <c r="J63" s="13">
        <f t="shared" si="11"/>
        <v>1.7133960000000001E-3</v>
      </c>
      <c r="L63" s="9">
        <f>VLOOKUP($B63,aquastat_more_extensive_table!$D$1216:$AO$1416,L$4,FALSE)</f>
        <v>0</v>
      </c>
      <c r="M63" s="13" t="e">
        <f t="shared" si="25"/>
        <v>#N/A</v>
      </c>
      <c r="N63" s="9">
        <f>VLOOKUP($C63,domestic_gross_demand_km3!$A$2:$CT$249,N$4,FALSE)</f>
        <v>1.909804E-3</v>
      </c>
      <c r="O63" s="13">
        <f t="shared" si="12"/>
        <v>1.909804E-3</v>
      </c>
      <c r="Q63" s="9">
        <f>VLOOKUP($B63,aquastat_more_extensive_table!$D$1216:$AO$1416,Q$4,FALSE)</f>
        <v>0</v>
      </c>
      <c r="R63" s="13" t="e">
        <f t="shared" si="26"/>
        <v>#N/A</v>
      </c>
      <c r="S63" s="9">
        <f>VLOOKUP($C63,domestic_gross_demand_km3!$A$2:$CT$249,S$4,FALSE)</f>
        <v>2.2403119999999999E-3</v>
      </c>
      <c r="T63" s="13">
        <f t="shared" si="13"/>
        <v>2.2403119999999999E-3</v>
      </c>
      <c r="V63" s="9">
        <f>VLOOKUP($B63,aquastat_more_extensive_table!$D$1216:$AO$1416,V$4,FALSE)</f>
        <v>0</v>
      </c>
      <c r="W63" s="13" t="e">
        <f t="shared" si="27"/>
        <v>#N/A</v>
      </c>
      <c r="X63" s="9">
        <f>VLOOKUP($C63,domestic_gross_demand_km3!$A$2:$CT$249,X$4,FALSE)</f>
        <v>3.0838480000000001E-3</v>
      </c>
      <c r="Y63" s="13">
        <f t="shared" si="14"/>
        <v>3.0838480000000001E-3</v>
      </c>
      <c r="AA63" s="9">
        <f>VLOOKUP($B63,aquastat_more_extensive_table!$D$1216:$AO$1416,AA$4,FALSE)</f>
        <v>1.4E-3</v>
      </c>
      <c r="AB63" s="13">
        <f t="shared" si="28"/>
        <v>1.4E-3</v>
      </c>
      <c r="AC63" s="9">
        <f>VLOOKUP($C63,domestic_gross_demand_km3!$A$2:$CT$249,AC$4,FALSE)</f>
        <v>4.0020280000000004E-3</v>
      </c>
      <c r="AD63" s="13">
        <f t="shared" si="15"/>
        <v>4.0020280000000004E-3</v>
      </c>
      <c r="AF63" s="9">
        <f>VLOOKUP($B63,aquastat_more_extensive_table!$D$1216:$AO$1416,AF$4,FALSE)</f>
        <v>0</v>
      </c>
      <c r="AG63" s="13" t="e">
        <f t="shared" si="29"/>
        <v>#N/A</v>
      </c>
      <c r="AH63" s="9">
        <f>VLOOKUP($C63,domestic_gross_demand_km3!$A$2:$CT$249,AH$4,FALSE)</f>
        <v>4.4003879999999999E-3</v>
      </c>
      <c r="AI63" s="13">
        <f t="shared" si="16"/>
        <v>4.4003879999999999E-3</v>
      </c>
      <c r="AK63" s="9">
        <f>VLOOKUP($B63,aquastat_more_extensive_table!$D$1216:$AO$1416,AK$4,FALSE)</f>
        <v>0</v>
      </c>
      <c r="AL63" s="13" t="e">
        <f t="shared" si="30"/>
        <v>#N/A</v>
      </c>
      <c r="AM63" s="9">
        <f>VLOOKUP($C63,domestic_gross_demand_km3!$A$2:$CT$249,AM$4,FALSE)</f>
        <v>5.4592039999999996E-3</v>
      </c>
      <c r="AN63" s="13">
        <f t="shared" si="17"/>
        <v>5.4592039999999996E-3</v>
      </c>
      <c r="AP63" s="9">
        <f>VLOOKUP($B63,aquastat_more_extensive_table!$D$1216:$AO$1416,AP$4,FALSE)</f>
        <v>0</v>
      </c>
      <c r="AQ63" s="13" t="e">
        <f t="shared" si="31"/>
        <v>#N/A</v>
      </c>
      <c r="AR63" s="9">
        <f>VLOOKUP($C63,domestic_gross_demand_km3!$A$2:$CT$249,AR$4,FALSE)</f>
        <v>6.25956E-3</v>
      </c>
      <c r="AS63" s="13">
        <f t="shared" si="18"/>
        <v>6.25956E-3</v>
      </c>
      <c r="AU63" s="9">
        <f>VLOOKUP($B63,aquastat_more_extensive_table!$D$1216:$AO$1416,AU$4,FALSE)</f>
        <v>3.39E-2</v>
      </c>
      <c r="AV63" s="13">
        <f t="shared" si="32"/>
        <v>3.39E-2</v>
      </c>
      <c r="AW63" s="9">
        <f>VLOOKUP($C63,domestic_gross_demand_km3!$A$2:$CT$249,AW$4,FALSE)</f>
        <v>6.9718339999999997E-3</v>
      </c>
      <c r="AX63" s="13">
        <f t="shared" si="19"/>
        <v>6.9718339999999997E-3</v>
      </c>
      <c r="AZ63" s="9">
        <f>VLOOKUP($B63,aquastat_more_extensive_table!$D$1216:$AO$1416,AZ$4,FALSE)</f>
        <v>4.1200000000000001E-2</v>
      </c>
      <c r="BA63" s="13">
        <f t="shared" si="33"/>
        <v>4.1200000000000001E-2</v>
      </c>
      <c r="BB63" s="9">
        <f>VLOOKUP($C63,domestic_gross_demand_km3!$A$2:$CT$249,BB$4,FALSE)</f>
        <v>8.6915139999999991E-3</v>
      </c>
      <c r="BC63" s="13">
        <f t="shared" si="20"/>
        <v>8.6915139999999991E-3</v>
      </c>
      <c r="BE63" s="9">
        <f>VLOOKUP($B63,aquastat_more_extensive_table!$D$1216:$AO$1416,BE$4,FALSE)</f>
        <v>0</v>
      </c>
      <c r="BF63" s="13" t="e">
        <f t="shared" si="34"/>
        <v>#N/A</v>
      </c>
      <c r="BG63" s="9">
        <f>VLOOKUP($C63,domestic_gross_demand_km3!$A$2:$CT$249,BG$4,FALSE)</f>
        <v>1.044602E-2</v>
      </c>
      <c r="BH63" s="13">
        <f t="shared" si="21"/>
        <v>1.044602E-2</v>
      </c>
      <c r="BJ63" s="9">
        <f>VLOOKUP($B63,aquastat_more_extensive_table!$D$1216:$AO$1416,BJ$4,FALSE)</f>
        <v>0</v>
      </c>
      <c r="BK63" s="13" t="e">
        <f t="shared" si="22"/>
        <v>#N/A</v>
      </c>
      <c r="BL63" s="9">
        <f>VLOOKUP($C63,domestic_gross_demand_km3!$A$2:$CT$249,BL$4,FALSE)</f>
        <v>1.0574500000000001E-2</v>
      </c>
      <c r="BM63" s="13">
        <f t="shared" si="23"/>
        <v>1.0574500000000001E-2</v>
      </c>
    </row>
    <row r="64" spans="2:65" x14ac:dyDescent="0.25">
      <c r="B64" s="12">
        <f>fao_ids_unique!B59</f>
        <v>79</v>
      </c>
      <c r="C64" s="12">
        <f>fao_ids_unique!F59</f>
        <v>48</v>
      </c>
      <c r="D64" s="8" t="str">
        <f>fao_ids_unique!C59</f>
        <v>DEU</v>
      </c>
      <c r="E64" s="7" t="str">
        <f>fao_ids_unique!G59</f>
        <v>Germany</v>
      </c>
      <c r="G64" s="9">
        <f>VLOOKUP($B64,aquastat_more_extensive_table!$D$1216:$AO$1416,G$4,FALSE)</f>
        <v>0</v>
      </c>
      <c r="H64" s="13" t="e">
        <f t="shared" si="24"/>
        <v>#N/A</v>
      </c>
      <c r="I64" s="9">
        <f>VLOOKUP($C64,domestic_gross_demand_km3!$A$2:$CT$249,I$4,FALSE)</f>
        <v>2.2220759999999999</v>
      </c>
      <c r="J64" s="13">
        <f t="shared" si="11"/>
        <v>2.2220759999999999</v>
      </c>
      <c r="L64" s="9">
        <f>VLOOKUP($B64,aquastat_more_extensive_table!$D$1216:$AO$1416,L$4,FALSE)</f>
        <v>0</v>
      </c>
      <c r="M64" s="13" t="e">
        <f t="shared" si="25"/>
        <v>#N/A</v>
      </c>
      <c r="N64" s="9">
        <f>VLOOKUP($C64,domestic_gross_demand_km3!$A$2:$CT$249,N$4,FALSE)</f>
        <v>2.5463819999999999</v>
      </c>
      <c r="O64" s="13">
        <f t="shared" si="12"/>
        <v>2.5463819999999999</v>
      </c>
      <c r="Q64" s="9">
        <f>VLOOKUP($B64,aquastat_more_extensive_table!$D$1216:$AO$1416,Q$4,FALSE)</f>
        <v>0</v>
      </c>
      <c r="R64" s="13" t="e">
        <f t="shared" si="26"/>
        <v>#N/A</v>
      </c>
      <c r="S64" s="9">
        <f>VLOOKUP($C64,domestic_gross_demand_km3!$A$2:$CT$249,S$4,FALSE)</f>
        <v>3.060362</v>
      </c>
      <c r="T64" s="13">
        <f t="shared" si="13"/>
        <v>3.060362</v>
      </c>
      <c r="V64" s="9">
        <f>VLOOKUP($B64,aquastat_more_extensive_table!$D$1216:$AO$1416,V$4,FALSE)</f>
        <v>0</v>
      </c>
      <c r="W64" s="13" t="e">
        <f t="shared" si="27"/>
        <v>#N/A</v>
      </c>
      <c r="X64" s="9">
        <f>VLOOKUP($C64,domestic_gross_demand_km3!$A$2:$CT$249,X$4,FALSE)</f>
        <v>3.9422640000000002</v>
      </c>
      <c r="Y64" s="13">
        <f t="shared" si="14"/>
        <v>3.9422640000000002</v>
      </c>
      <c r="AA64" s="9">
        <f>VLOOKUP($B64,aquastat_more_extensive_table!$D$1216:$AO$1416,AA$4,FALSE)</f>
        <v>0</v>
      </c>
      <c r="AB64" s="13" t="e">
        <f t="shared" si="28"/>
        <v>#N/A</v>
      </c>
      <c r="AC64" s="9">
        <f>VLOOKUP($C64,domestic_gross_demand_km3!$A$2:$CT$249,AC$4,FALSE)</f>
        <v>4.6308639999999999</v>
      </c>
      <c r="AD64" s="13">
        <f t="shared" si="15"/>
        <v>4.6308639999999999</v>
      </c>
      <c r="AF64" s="9">
        <f>VLOOKUP($B64,aquastat_more_extensive_table!$D$1216:$AO$1416,AF$4,FALSE)</f>
        <v>0</v>
      </c>
      <c r="AG64" s="13" t="e">
        <f t="shared" si="29"/>
        <v>#N/A</v>
      </c>
      <c r="AH64" s="9">
        <f>VLOOKUP($C64,domestic_gross_demand_km3!$A$2:$CT$249,AH$4,FALSE)</f>
        <v>4.7384959999999996</v>
      </c>
      <c r="AI64" s="13">
        <f t="shared" si="16"/>
        <v>4.7384959999999996</v>
      </c>
      <c r="AK64" s="9">
        <f>VLOOKUP($B64,aquastat_more_extensive_table!$D$1216:$AO$1416,AK$4,FALSE)</f>
        <v>0</v>
      </c>
      <c r="AL64" s="13" t="e">
        <f t="shared" si="30"/>
        <v>#N/A</v>
      </c>
      <c r="AM64" s="9">
        <f>VLOOKUP($C64,domestic_gross_demand_km3!$A$2:$CT$249,AM$4,FALSE)</f>
        <v>5.8371139999999997</v>
      </c>
      <c r="AN64" s="13">
        <f t="shared" si="17"/>
        <v>5.8371139999999997</v>
      </c>
      <c r="AP64" s="9">
        <f>VLOOKUP($B64,aquastat_more_extensive_table!$D$1216:$AO$1416,AP$4,FALSE)</f>
        <v>5.8</v>
      </c>
      <c r="AQ64" s="13">
        <f t="shared" si="31"/>
        <v>5.8</v>
      </c>
      <c r="AR64" s="9">
        <f>VLOOKUP($C64,domestic_gross_demand_km3!$A$2:$CT$249,AR$4,FALSE)</f>
        <v>6.5216500000000002</v>
      </c>
      <c r="AS64" s="13">
        <f t="shared" si="18"/>
        <v>6.5216500000000002</v>
      </c>
      <c r="AU64" s="9">
        <f>VLOOKUP($B64,aquastat_more_extensive_table!$D$1216:$AO$1416,AU$4,FALSE)</f>
        <v>5.4089999999999998</v>
      </c>
      <c r="AV64" s="13">
        <f t="shared" si="32"/>
        <v>5.4089999999999998</v>
      </c>
      <c r="AW64" s="9">
        <f>VLOOKUP($C64,domestic_gross_demand_km3!$A$2:$CT$249,AW$4,FALSE)</f>
        <v>6.3575939999999997</v>
      </c>
      <c r="AX64" s="13">
        <f t="shared" si="19"/>
        <v>6.3575939999999997</v>
      </c>
      <c r="AZ64" s="9">
        <f>VLOOKUP($B64,aquastat_more_extensive_table!$D$1216:$AO$1416,AZ$4,FALSE)</f>
        <v>0</v>
      </c>
      <c r="BA64" s="13" t="e">
        <f t="shared" si="33"/>
        <v>#N/A</v>
      </c>
      <c r="BB64" s="9">
        <f>VLOOKUP($C64,domestic_gross_demand_km3!$A$2:$CT$249,BB$4,FALSE)</f>
        <v>7.0644559999999998</v>
      </c>
      <c r="BC64" s="13">
        <f t="shared" si="20"/>
        <v>7.0644559999999998</v>
      </c>
      <c r="BE64" s="9">
        <f>VLOOKUP($B64,aquastat_more_extensive_table!$D$1216:$AO$1416,BE$4,FALSE)</f>
        <v>0</v>
      </c>
      <c r="BF64" s="13" t="e">
        <f t="shared" si="34"/>
        <v>#N/A</v>
      </c>
      <c r="BG64" s="9">
        <f>VLOOKUP($C64,domestic_gross_demand_km3!$A$2:$CT$249,BG$4,FALSE)</f>
        <v>7.4371140000000002</v>
      </c>
      <c r="BH64" s="13">
        <f t="shared" si="21"/>
        <v>7.4371140000000002</v>
      </c>
      <c r="BJ64" s="9">
        <f>VLOOKUP($B64,aquastat_more_extensive_table!$D$1216:$AO$1416,BJ$4,FALSE)</f>
        <v>0</v>
      </c>
      <c r="BK64" s="13" t="e">
        <f t="shared" si="22"/>
        <v>#N/A</v>
      </c>
      <c r="BL64" s="9">
        <f>VLOOKUP($C64,domestic_gross_demand_km3!$A$2:$CT$249,BL$4,FALSE)</f>
        <v>7.3831300000000004</v>
      </c>
      <c r="BM64" s="13">
        <f t="shared" si="23"/>
        <v>7.3831300000000004</v>
      </c>
    </row>
    <row r="65" spans="2:65" x14ac:dyDescent="0.25">
      <c r="B65" s="12">
        <f>fao_ids_unique!B60</f>
        <v>80</v>
      </c>
      <c r="C65" s="12">
        <f>fao_ids_unique!F60</f>
        <v>22</v>
      </c>
      <c r="D65" s="8" t="str">
        <f>fao_ids_unique!C60</f>
        <v>BIH</v>
      </c>
      <c r="E65" s="7" t="str">
        <f>fao_ids_unique!G60</f>
        <v>Bosnia and Herzegovina</v>
      </c>
      <c r="G65" s="9">
        <f>VLOOKUP($B65,aquastat_more_extensive_table!$D$1216:$AO$1416,G$4,FALSE)</f>
        <v>0</v>
      </c>
      <c r="H65" s="13" t="e">
        <f t="shared" si="24"/>
        <v>#N/A</v>
      </c>
      <c r="I65" s="9">
        <f>VLOOKUP($C65,domestic_gross_demand_km3!$A$2:$CT$249,I$4,FALSE)</f>
        <v>2.6670059999999999E-2</v>
      </c>
      <c r="J65" s="13">
        <f t="shared" si="11"/>
        <v>2.6670059999999999E-2</v>
      </c>
      <c r="L65" s="9">
        <f>VLOOKUP($B65,aquastat_more_extensive_table!$D$1216:$AO$1416,L$4,FALSE)</f>
        <v>0</v>
      </c>
      <c r="M65" s="13" t="e">
        <f t="shared" si="25"/>
        <v>#N/A</v>
      </c>
      <c r="N65" s="9">
        <f>VLOOKUP($C65,domestic_gross_demand_km3!$A$2:$CT$249,N$4,FALSE)</f>
        <v>3.0026859999999999E-2</v>
      </c>
      <c r="O65" s="13">
        <f t="shared" si="12"/>
        <v>3.0026859999999999E-2</v>
      </c>
      <c r="Q65" s="9">
        <f>VLOOKUP($B65,aquastat_more_extensive_table!$D$1216:$AO$1416,Q$4,FALSE)</f>
        <v>0</v>
      </c>
      <c r="R65" s="13" t="e">
        <f t="shared" si="26"/>
        <v>#N/A</v>
      </c>
      <c r="S65" s="9">
        <f>VLOOKUP($C65,domestic_gross_demand_km3!$A$2:$CT$249,S$4,FALSE)</f>
        <v>3.2846319999999998E-2</v>
      </c>
      <c r="T65" s="13">
        <f t="shared" si="13"/>
        <v>3.2846319999999998E-2</v>
      </c>
      <c r="V65" s="9">
        <f>VLOOKUP($B65,aquastat_more_extensive_table!$D$1216:$AO$1416,V$4,FALSE)</f>
        <v>0</v>
      </c>
      <c r="W65" s="13" t="e">
        <f t="shared" si="27"/>
        <v>#N/A</v>
      </c>
      <c r="X65" s="9">
        <f>VLOOKUP($C65,domestic_gross_demand_km3!$A$2:$CT$249,X$4,FALSE)</f>
        <v>3.8601780000000002E-2</v>
      </c>
      <c r="Y65" s="13">
        <f t="shared" si="14"/>
        <v>3.8601780000000002E-2</v>
      </c>
      <c r="AA65" s="9">
        <f>VLOOKUP($B65,aquastat_more_extensive_table!$D$1216:$AO$1416,AA$4,FALSE)</f>
        <v>0</v>
      </c>
      <c r="AB65" s="13" t="e">
        <f t="shared" si="28"/>
        <v>#N/A</v>
      </c>
      <c r="AC65" s="9">
        <f>VLOOKUP($C65,domestic_gross_demand_km3!$A$2:$CT$249,AC$4,FALSE)</f>
        <v>4.5808340000000003E-2</v>
      </c>
      <c r="AD65" s="13">
        <f t="shared" si="15"/>
        <v>4.5808340000000003E-2</v>
      </c>
      <c r="AF65" s="9">
        <f>VLOOKUP($B65,aquastat_more_extensive_table!$D$1216:$AO$1416,AF$4,FALSE)</f>
        <v>0</v>
      </c>
      <c r="AG65" s="13" t="e">
        <f t="shared" si="29"/>
        <v>#N/A</v>
      </c>
      <c r="AH65" s="9">
        <f>VLOOKUP($C65,domestic_gross_demand_km3!$A$2:$CT$249,AH$4,FALSE)</f>
        <v>5.0806980000000002E-2</v>
      </c>
      <c r="AI65" s="13">
        <f t="shared" si="16"/>
        <v>5.0806980000000002E-2</v>
      </c>
      <c r="AK65" s="9">
        <f>VLOOKUP($B65,aquastat_more_extensive_table!$D$1216:$AO$1416,AK$4,FALSE)</f>
        <v>0</v>
      </c>
      <c r="AL65" s="13" t="e">
        <f t="shared" si="30"/>
        <v>#N/A</v>
      </c>
      <c r="AM65" s="9">
        <f>VLOOKUP($C65,domestic_gross_demand_km3!$A$2:$CT$249,AM$4,FALSE)</f>
        <v>5.3344019999999999E-2</v>
      </c>
      <c r="AN65" s="13">
        <f t="shared" si="17"/>
        <v>5.3344019999999999E-2</v>
      </c>
      <c r="AP65" s="9">
        <f>VLOOKUP($B65,aquastat_more_extensive_table!$D$1216:$AO$1416,AP$4,FALSE)</f>
        <v>0</v>
      </c>
      <c r="AQ65" s="13" t="e">
        <f t="shared" si="31"/>
        <v>#N/A</v>
      </c>
      <c r="AR65" s="9">
        <f>VLOOKUP($C65,domestic_gross_demand_km3!$A$2:$CT$249,AR$4,FALSE)</f>
        <v>4.996594E-2</v>
      </c>
      <c r="AS65" s="13">
        <f t="shared" si="18"/>
        <v>4.996594E-2</v>
      </c>
      <c r="AU65" s="9">
        <f>VLOOKUP($B65,aquastat_more_extensive_table!$D$1216:$AO$1416,AU$4,FALSE)</f>
        <v>0.32179999999999997</v>
      </c>
      <c r="AV65" s="13">
        <f t="shared" si="32"/>
        <v>0.32179999999999997</v>
      </c>
      <c r="AW65" s="9">
        <f>VLOOKUP($C65,domestic_gross_demand_km3!$A$2:$CT$249,AW$4,FALSE)</f>
        <v>6.8001679999999995E-2</v>
      </c>
      <c r="AX65" s="13">
        <f t="shared" si="19"/>
        <v>6.8001679999999995E-2</v>
      </c>
      <c r="AZ65" s="9">
        <f>VLOOKUP($B65,aquastat_more_extensive_table!$D$1216:$AO$1416,AZ$4,FALSE)</f>
        <v>0</v>
      </c>
      <c r="BA65" s="13" t="e">
        <f t="shared" si="33"/>
        <v>#N/A</v>
      </c>
      <c r="BB65" s="9">
        <f>VLOOKUP($C65,domestic_gross_demand_km3!$A$2:$CT$249,BB$4,FALSE)</f>
        <v>8.7724640000000007E-2</v>
      </c>
      <c r="BC65" s="13">
        <f t="shared" si="20"/>
        <v>8.7724640000000007E-2</v>
      </c>
      <c r="BE65" s="9">
        <f>VLOOKUP($B65,aquastat_more_extensive_table!$D$1216:$AO$1416,BE$4,FALSE)</f>
        <v>0</v>
      </c>
      <c r="BF65" s="13" t="e">
        <f t="shared" si="34"/>
        <v>#N/A</v>
      </c>
      <c r="BG65" s="9">
        <f>VLOOKUP($C65,domestic_gross_demand_km3!$A$2:$CT$249,BG$4,FALSE)</f>
        <v>0.10028012</v>
      </c>
      <c r="BH65" s="13">
        <f t="shared" si="21"/>
        <v>0.10028012</v>
      </c>
      <c r="BJ65" s="9">
        <f>VLOOKUP($B65,aquastat_more_extensive_table!$D$1216:$AO$1416,BJ$4,FALSE)</f>
        <v>0</v>
      </c>
      <c r="BK65" s="13" t="e">
        <f t="shared" si="22"/>
        <v>#N/A</v>
      </c>
      <c r="BL65" s="9">
        <f>VLOOKUP($C65,domestic_gross_demand_km3!$A$2:$CT$249,BL$4,FALSE)</f>
        <v>9.9322499999999994E-2</v>
      </c>
      <c r="BM65" s="13">
        <f t="shared" si="23"/>
        <v>9.9322499999999994E-2</v>
      </c>
    </row>
    <row r="66" spans="2:65" x14ac:dyDescent="0.25">
      <c r="B66" s="12">
        <f>fao_ids_unique!B61</f>
        <v>81</v>
      </c>
      <c r="C66" s="12">
        <f>fao_ids_unique!F61</f>
        <v>68</v>
      </c>
      <c r="D66" s="8" t="str">
        <f>fao_ids_unique!C61</f>
        <v>GHA</v>
      </c>
      <c r="E66" s="7" t="str">
        <f>fao_ids_unique!G61</f>
        <v>Ghana</v>
      </c>
      <c r="G66" s="9">
        <f>VLOOKUP($B66,aquastat_more_extensive_table!$D$1216:$AO$1416,G$4,FALSE)</f>
        <v>0</v>
      </c>
      <c r="H66" s="13" t="e">
        <f t="shared" si="24"/>
        <v>#N/A</v>
      </c>
      <c r="I66" s="9">
        <f>VLOOKUP($C66,domestic_gross_demand_km3!$A$2:$CT$249,I$4,FALSE)</f>
        <v>5.1080279999999999E-2</v>
      </c>
      <c r="J66" s="13">
        <f t="shared" si="11"/>
        <v>5.1080279999999999E-2</v>
      </c>
      <c r="L66" s="9">
        <f>VLOOKUP($B66,aquastat_more_extensive_table!$D$1216:$AO$1416,L$4,FALSE)</f>
        <v>0</v>
      </c>
      <c r="M66" s="13" t="e">
        <f t="shared" si="25"/>
        <v>#N/A</v>
      </c>
      <c r="N66" s="9">
        <f>VLOOKUP($C66,domestic_gross_demand_km3!$A$2:$CT$249,N$4,FALSE)</f>
        <v>6.0595400000000001E-2</v>
      </c>
      <c r="O66" s="13">
        <f t="shared" si="12"/>
        <v>6.0595400000000001E-2</v>
      </c>
      <c r="Q66" s="9">
        <f>VLOOKUP($B66,aquastat_more_extensive_table!$D$1216:$AO$1416,Q$4,FALSE)</f>
        <v>0.105</v>
      </c>
      <c r="R66" s="13">
        <f t="shared" si="26"/>
        <v>0.105</v>
      </c>
      <c r="S66" s="9">
        <f>VLOOKUP($C66,domestic_gross_demand_km3!$A$2:$CT$249,S$4,FALSE)</f>
        <v>6.7239320000000005E-2</v>
      </c>
      <c r="T66" s="13">
        <f t="shared" si="13"/>
        <v>6.7239320000000005E-2</v>
      </c>
      <c r="V66" s="9">
        <f>VLOOKUP($B66,aquastat_more_extensive_table!$D$1216:$AO$1416,V$4,FALSE)</f>
        <v>0</v>
      </c>
      <c r="W66" s="13" t="e">
        <f t="shared" si="27"/>
        <v>#N/A</v>
      </c>
      <c r="X66" s="9">
        <f>VLOOKUP($C66,domestic_gross_demand_km3!$A$2:$CT$249,X$4,FALSE)</f>
        <v>8.0009520000000001E-2</v>
      </c>
      <c r="Y66" s="13">
        <f t="shared" si="14"/>
        <v>8.0009520000000001E-2</v>
      </c>
      <c r="AA66" s="9">
        <f>VLOOKUP($B66,aquastat_more_extensive_table!$D$1216:$AO$1416,AA$4,FALSE)</f>
        <v>0</v>
      </c>
      <c r="AB66" s="13" t="e">
        <f t="shared" si="28"/>
        <v>#N/A</v>
      </c>
      <c r="AC66" s="9">
        <f>VLOOKUP($C66,domestic_gross_demand_km3!$A$2:$CT$249,AC$4,FALSE)</f>
        <v>9.6740619999999999E-2</v>
      </c>
      <c r="AD66" s="13">
        <f t="shared" si="15"/>
        <v>9.6740619999999999E-2</v>
      </c>
      <c r="AF66" s="9">
        <f>VLOOKUP($B66,aquastat_more_extensive_table!$D$1216:$AO$1416,AF$4,FALSE)</f>
        <v>0</v>
      </c>
      <c r="AG66" s="13" t="e">
        <f t="shared" si="29"/>
        <v>#N/A</v>
      </c>
      <c r="AH66" s="9">
        <f>VLOOKUP($C66,domestic_gross_demand_km3!$A$2:$CT$249,AH$4,FALSE)</f>
        <v>0.1106656</v>
      </c>
      <c r="AI66" s="13">
        <f t="shared" si="16"/>
        <v>0.1106656</v>
      </c>
      <c r="AK66" s="9">
        <f>VLOOKUP($B66,aquastat_more_extensive_table!$D$1216:$AO$1416,AK$4,FALSE)</f>
        <v>0</v>
      </c>
      <c r="AL66" s="13" t="e">
        <f t="shared" si="30"/>
        <v>#N/A</v>
      </c>
      <c r="AM66" s="9">
        <f>VLOOKUP($C66,domestic_gross_demand_km3!$A$2:$CT$249,AM$4,FALSE)</f>
        <v>0.13288620000000001</v>
      </c>
      <c r="AN66" s="13">
        <f t="shared" si="17"/>
        <v>0.13288620000000001</v>
      </c>
      <c r="AP66" s="9">
        <f>VLOOKUP($B66,aquastat_more_extensive_table!$D$1216:$AO$1416,AP$4,FALSE)</f>
        <v>0</v>
      </c>
      <c r="AQ66" s="13" t="e">
        <f t="shared" si="31"/>
        <v>#N/A</v>
      </c>
      <c r="AR66" s="9">
        <f>VLOOKUP($C66,domestic_gross_demand_km3!$A$2:$CT$249,AR$4,FALSE)</f>
        <v>0.15037700000000001</v>
      </c>
      <c r="AS66" s="13">
        <f t="shared" si="18"/>
        <v>0.15037700000000001</v>
      </c>
      <c r="AU66" s="9">
        <f>VLOOKUP($B66,aquastat_more_extensive_table!$D$1216:$AO$1416,AU$4,FALSE)</f>
        <v>0.23499999999999999</v>
      </c>
      <c r="AV66" s="13">
        <f t="shared" si="32"/>
        <v>0.23499999999999999</v>
      </c>
      <c r="AW66" s="9">
        <f>VLOOKUP($C66,domestic_gross_demand_km3!$A$2:$CT$249,AW$4,FALSE)</f>
        <v>0.16530520000000001</v>
      </c>
      <c r="AX66" s="13">
        <f t="shared" si="19"/>
        <v>0.16530520000000001</v>
      </c>
      <c r="AZ66" s="9">
        <f>VLOOKUP($B66,aquastat_more_extensive_table!$D$1216:$AO$1416,AZ$4,FALSE)</f>
        <v>0</v>
      </c>
      <c r="BA66" s="13" t="e">
        <f t="shared" si="33"/>
        <v>#N/A</v>
      </c>
      <c r="BB66" s="9">
        <f>VLOOKUP($C66,domestic_gross_demand_km3!$A$2:$CT$249,BB$4,FALSE)</f>
        <v>0.22131719999999999</v>
      </c>
      <c r="BC66" s="13">
        <f t="shared" si="20"/>
        <v>0.22131719999999999</v>
      </c>
      <c r="BE66" s="9">
        <f>VLOOKUP($B66,aquastat_more_extensive_table!$D$1216:$AO$1416,BE$4,FALSE)</f>
        <v>0</v>
      </c>
      <c r="BF66" s="13" t="e">
        <f t="shared" si="34"/>
        <v>#N/A</v>
      </c>
      <c r="BG66" s="9">
        <f>VLOOKUP($C66,domestic_gross_demand_km3!$A$2:$CT$249,BG$4,FALSE)</f>
        <v>0.29680040000000002</v>
      </c>
      <c r="BH66" s="13">
        <f t="shared" si="21"/>
        <v>0.29680040000000002</v>
      </c>
      <c r="BJ66" s="9">
        <f>VLOOKUP($B66,aquastat_more_extensive_table!$D$1216:$AO$1416,BJ$4,FALSE)</f>
        <v>0</v>
      </c>
      <c r="BK66" s="13" t="e">
        <f t="shared" si="22"/>
        <v>#N/A</v>
      </c>
      <c r="BL66" s="9">
        <f>VLOOKUP($C66,domestic_gross_demand_km3!$A$2:$CT$249,BL$4,FALSE)</f>
        <v>0.30361700000000003</v>
      </c>
      <c r="BM66" s="13">
        <f t="shared" si="23"/>
        <v>0.30361700000000003</v>
      </c>
    </row>
    <row r="67" spans="2:65" x14ac:dyDescent="0.25">
      <c r="B67" s="12">
        <f>fao_ids_unique!B62</f>
        <v>83</v>
      </c>
      <c r="C67" s="12">
        <f>fao_ids_unique!F62</f>
        <v>102</v>
      </c>
      <c r="D67" s="8" t="str">
        <f>fao_ids_unique!C62</f>
        <v>KIR</v>
      </c>
      <c r="E67" s="7" t="str">
        <f>fao_ids_unique!G62</f>
        <v>Kiribati</v>
      </c>
      <c r="G67" s="9">
        <f>VLOOKUP($B67,aquastat_more_extensive_table!$D$1216:$AO$1416,G$4,FALSE)</f>
        <v>0</v>
      </c>
      <c r="H67" s="13" t="e">
        <f t="shared" si="24"/>
        <v>#N/A</v>
      </c>
      <c r="I67" s="9">
        <f>VLOOKUP($C67,domestic_gross_demand_km3!$A$2:$CT$249,I$4,FALSE)</f>
        <v>0</v>
      </c>
      <c r="J67" s="13">
        <f t="shared" si="11"/>
        <v>0</v>
      </c>
      <c r="L67" s="9">
        <f>VLOOKUP($B67,aquastat_more_extensive_table!$D$1216:$AO$1416,L$4,FALSE)</f>
        <v>0</v>
      </c>
      <c r="M67" s="13" t="e">
        <f t="shared" si="25"/>
        <v>#N/A</v>
      </c>
      <c r="N67" s="9">
        <f>VLOOKUP($C67,domestic_gross_demand_km3!$A$2:$CT$249,N$4,FALSE)</f>
        <v>0</v>
      </c>
      <c r="O67" s="13">
        <f t="shared" si="12"/>
        <v>0</v>
      </c>
      <c r="Q67" s="9">
        <f>VLOOKUP($B67,aquastat_more_extensive_table!$D$1216:$AO$1416,Q$4,FALSE)</f>
        <v>0</v>
      </c>
      <c r="R67" s="13" t="e">
        <f t="shared" si="26"/>
        <v>#N/A</v>
      </c>
      <c r="S67" s="9">
        <f>VLOOKUP($C67,domestic_gross_demand_km3!$A$2:$CT$249,S$4,FALSE)</f>
        <v>0</v>
      </c>
      <c r="T67" s="13">
        <f t="shared" si="13"/>
        <v>0</v>
      </c>
      <c r="V67" s="9">
        <f>VLOOKUP($B67,aquastat_more_extensive_table!$D$1216:$AO$1416,V$4,FALSE)</f>
        <v>0</v>
      </c>
      <c r="W67" s="13" t="e">
        <f t="shared" si="27"/>
        <v>#N/A</v>
      </c>
      <c r="X67" s="9">
        <f>VLOOKUP($C67,domestic_gross_demand_km3!$A$2:$CT$249,X$4,FALSE)</f>
        <v>0</v>
      </c>
      <c r="Y67" s="13">
        <f t="shared" si="14"/>
        <v>0</v>
      </c>
      <c r="AA67" s="9">
        <f>VLOOKUP($B67,aquastat_more_extensive_table!$D$1216:$AO$1416,AA$4,FALSE)</f>
        <v>0</v>
      </c>
      <c r="AB67" s="13" t="e">
        <f t="shared" si="28"/>
        <v>#N/A</v>
      </c>
      <c r="AC67" s="9">
        <f>VLOOKUP($C67,domestic_gross_demand_km3!$A$2:$CT$249,AC$4,FALSE)</f>
        <v>0</v>
      </c>
      <c r="AD67" s="13">
        <f t="shared" si="15"/>
        <v>0</v>
      </c>
      <c r="AF67" s="9">
        <f>VLOOKUP($B67,aquastat_more_extensive_table!$D$1216:$AO$1416,AF$4,FALSE)</f>
        <v>0</v>
      </c>
      <c r="AG67" s="13" t="e">
        <f t="shared" si="29"/>
        <v>#N/A</v>
      </c>
      <c r="AH67" s="9">
        <f>VLOOKUP($C67,domestic_gross_demand_km3!$A$2:$CT$249,AH$4,FALSE)</f>
        <v>0</v>
      </c>
      <c r="AI67" s="13">
        <f t="shared" si="16"/>
        <v>0</v>
      </c>
      <c r="AK67" s="9">
        <f>VLOOKUP($B67,aquastat_more_extensive_table!$D$1216:$AO$1416,AK$4,FALSE)</f>
        <v>0</v>
      </c>
      <c r="AL67" s="13" t="e">
        <f t="shared" si="30"/>
        <v>#N/A</v>
      </c>
      <c r="AM67" s="9">
        <f>VLOOKUP($C67,domestic_gross_demand_km3!$A$2:$CT$249,AM$4,FALSE)</f>
        <v>0</v>
      </c>
      <c r="AN67" s="13">
        <f t="shared" si="17"/>
        <v>0</v>
      </c>
      <c r="AP67" s="9">
        <f>VLOOKUP($B67,aquastat_more_extensive_table!$D$1216:$AO$1416,AP$4,FALSE)</f>
        <v>0</v>
      </c>
      <c r="AQ67" s="13" t="e">
        <f t="shared" si="31"/>
        <v>#N/A</v>
      </c>
      <c r="AR67" s="9">
        <f>VLOOKUP($C67,domestic_gross_demand_km3!$A$2:$CT$249,AR$4,FALSE)</f>
        <v>0</v>
      </c>
      <c r="AS67" s="13">
        <f t="shared" si="18"/>
        <v>0</v>
      </c>
      <c r="AU67" s="9">
        <f>VLOOKUP($B67,aquastat_more_extensive_table!$D$1216:$AO$1416,AU$4,FALSE)</f>
        <v>0</v>
      </c>
      <c r="AV67" s="13" t="e">
        <f t="shared" si="32"/>
        <v>#N/A</v>
      </c>
      <c r="AW67" s="9">
        <f>VLOOKUP($C67,domestic_gross_demand_km3!$A$2:$CT$249,AW$4,FALSE)</f>
        <v>0</v>
      </c>
      <c r="AX67" s="13">
        <f t="shared" si="19"/>
        <v>0</v>
      </c>
      <c r="AZ67" s="9">
        <f>VLOOKUP($B67,aquastat_more_extensive_table!$D$1216:$AO$1416,AZ$4,FALSE)</f>
        <v>0</v>
      </c>
      <c r="BA67" s="13" t="e">
        <f t="shared" si="33"/>
        <v>#N/A</v>
      </c>
      <c r="BB67" s="9">
        <f>VLOOKUP($C67,domestic_gross_demand_km3!$A$2:$CT$249,BB$4,FALSE)</f>
        <v>0</v>
      </c>
      <c r="BC67" s="13">
        <f t="shared" si="20"/>
        <v>0</v>
      </c>
      <c r="BE67" s="9">
        <f>VLOOKUP($B67,aquastat_more_extensive_table!$D$1216:$AO$1416,BE$4,FALSE)</f>
        <v>0</v>
      </c>
      <c r="BF67" s="13" t="e">
        <f t="shared" si="34"/>
        <v>#N/A</v>
      </c>
      <c r="BG67" s="9">
        <f>VLOOKUP($C67,domestic_gross_demand_km3!$A$2:$CT$249,BG$4,FALSE)</f>
        <v>0</v>
      </c>
      <c r="BH67" s="13">
        <f t="shared" si="21"/>
        <v>0</v>
      </c>
      <c r="BJ67" s="9">
        <f>VLOOKUP($B67,aquastat_more_extensive_table!$D$1216:$AO$1416,BJ$4,FALSE)</f>
        <v>0</v>
      </c>
      <c r="BK67" s="13" t="e">
        <f t="shared" si="22"/>
        <v>#N/A</v>
      </c>
      <c r="BL67" s="9">
        <f>VLOOKUP($C67,domestic_gross_demand_km3!$A$2:$CT$249,BL$4,FALSE)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VLOOKUP($B68,aquastat_more_extensive_table!$D$1216:$AO$1416,G$4,FALSE)</f>
        <v>0</v>
      </c>
      <c r="H68" s="13" t="e">
        <f t="shared" si="24"/>
        <v>#N/A</v>
      </c>
      <c r="I68" s="9">
        <f>VLOOKUP($C68,domestic_gross_demand_km3!$A$2:$CT$249,I$4,FALSE)</f>
        <v>0.27531440000000001</v>
      </c>
      <c r="J68" s="13">
        <f t="shared" si="11"/>
        <v>0.27531440000000001</v>
      </c>
      <c r="L68" s="9">
        <f>VLOOKUP($B68,aquastat_more_extensive_table!$D$1216:$AO$1416,L$4,FALSE)</f>
        <v>0</v>
      </c>
      <c r="M68" s="13" t="e">
        <f t="shared" si="25"/>
        <v>#N/A</v>
      </c>
      <c r="N68" s="9">
        <f>VLOOKUP($C68,domestic_gross_demand_km3!$A$2:$CT$249,N$4,FALSE)</f>
        <v>0.32947500000000002</v>
      </c>
      <c r="O68" s="13">
        <f t="shared" si="12"/>
        <v>0.32947500000000002</v>
      </c>
      <c r="Q68" s="9">
        <f>VLOOKUP($B68,aquastat_more_extensive_table!$D$1216:$AO$1416,Q$4,FALSE)</f>
        <v>0</v>
      </c>
      <c r="R68" s="13" t="e">
        <f t="shared" si="26"/>
        <v>#N/A</v>
      </c>
      <c r="S68" s="9">
        <f>VLOOKUP($C68,domestic_gross_demand_km3!$A$2:$CT$249,S$4,FALSE)</f>
        <v>0.4036498</v>
      </c>
      <c r="T68" s="13">
        <f t="shared" si="13"/>
        <v>0.4036498</v>
      </c>
      <c r="V68" s="9">
        <f>VLOOKUP($B68,aquastat_more_extensive_table!$D$1216:$AO$1416,V$4,FALSE)</f>
        <v>0.58499999999999996</v>
      </c>
      <c r="W68" s="13">
        <f t="shared" si="27"/>
        <v>0.58499999999999996</v>
      </c>
      <c r="X68" s="9">
        <f>VLOOKUP($C68,domestic_gross_demand_km3!$A$2:$CT$249,X$4,FALSE)</f>
        <v>0.52646599999999999</v>
      </c>
      <c r="Y68" s="13">
        <f t="shared" si="14"/>
        <v>0.52646599999999999</v>
      </c>
      <c r="AA68" s="9">
        <f>VLOOKUP($B68,aquastat_more_extensive_table!$D$1216:$AO$1416,AA$4,FALSE)</f>
        <v>0</v>
      </c>
      <c r="AB68" s="13" t="e">
        <f t="shared" si="28"/>
        <v>#N/A</v>
      </c>
      <c r="AC68" s="9">
        <f>VLOOKUP($C68,domestic_gross_demand_km3!$A$2:$CT$249,AC$4,FALSE)</f>
        <v>0.66321280000000005</v>
      </c>
      <c r="AD68" s="13">
        <f t="shared" si="15"/>
        <v>0.66321280000000005</v>
      </c>
      <c r="AF68" s="9">
        <f>VLOOKUP($B68,aquastat_more_extensive_table!$D$1216:$AO$1416,AF$4,FALSE)</f>
        <v>0.65600000000000003</v>
      </c>
      <c r="AG68" s="13">
        <f t="shared" si="29"/>
        <v>0.65600000000000003</v>
      </c>
      <c r="AH68" s="9">
        <f>VLOOKUP($C68,domestic_gross_demand_km3!$A$2:$CT$249,AH$4,FALSE)</f>
        <v>0.68628820000000001</v>
      </c>
      <c r="AI68" s="13">
        <f t="shared" si="16"/>
        <v>0.68628820000000001</v>
      </c>
      <c r="AK68" s="9">
        <f>VLOOKUP($B68,aquastat_more_extensive_table!$D$1216:$AO$1416,AK$4,FALSE)</f>
        <v>0</v>
      </c>
      <c r="AL68" s="13" t="e">
        <f t="shared" si="30"/>
        <v>#N/A</v>
      </c>
      <c r="AM68" s="9">
        <f>VLOOKUP($C68,domestic_gross_demand_km3!$A$2:$CT$249,AM$4,FALSE)</f>
        <v>0.83422560000000001</v>
      </c>
      <c r="AN68" s="13">
        <f t="shared" si="17"/>
        <v>0.83422560000000001</v>
      </c>
      <c r="AP68" s="9">
        <f>VLOOKUP($B68,aquastat_more_extensive_table!$D$1216:$AO$1416,AP$4,FALSE)</f>
        <v>0.86140000000000005</v>
      </c>
      <c r="AQ68" s="13">
        <f t="shared" si="31"/>
        <v>0.86140000000000005</v>
      </c>
      <c r="AR68" s="9">
        <f>VLOOKUP($C68,domestic_gross_demand_km3!$A$2:$CT$249,AR$4,FALSE)</f>
        <v>0.94209419999999999</v>
      </c>
      <c r="AS68" s="13">
        <f t="shared" si="18"/>
        <v>0.94209419999999999</v>
      </c>
      <c r="AU68" s="9">
        <f>VLOOKUP($B68,aquastat_more_extensive_table!$D$1216:$AO$1416,AU$4,FALSE)</f>
        <v>0</v>
      </c>
      <c r="AV68" s="13" t="e">
        <f t="shared" si="32"/>
        <v>#N/A</v>
      </c>
      <c r="AW68" s="9">
        <f>VLOOKUP($C68,domestic_gross_demand_km3!$A$2:$CT$249,AW$4,FALSE)</f>
        <v>0.98870119999999995</v>
      </c>
      <c r="AX68" s="13">
        <f t="shared" si="19"/>
        <v>0.98870119999999995</v>
      </c>
      <c r="AZ68" s="9">
        <f>VLOOKUP($B68,aquastat_more_extensive_table!$D$1216:$AO$1416,AZ$4,FALSE)</f>
        <v>0.84619999999999995</v>
      </c>
      <c r="BA68" s="13">
        <f t="shared" si="33"/>
        <v>0.84619999999999995</v>
      </c>
      <c r="BB68" s="9">
        <f>VLOOKUP($C68,domestic_gross_demand_km3!$A$2:$CT$249,BB$4,FALSE)</f>
        <v>1.1941120000000001</v>
      </c>
      <c r="BC68" s="13">
        <f t="shared" si="20"/>
        <v>1.1941120000000001</v>
      </c>
      <c r="BE68" s="9">
        <f>VLOOKUP($B68,aquastat_more_extensive_table!$D$1216:$AO$1416,BE$4,FALSE)</f>
        <v>1.2929999999999999</v>
      </c>
      <c r="BF68" s="13">
        <f t="shared" si="34"/>
        <v>1.2929999999999999</v>
      </c>
      <c r="BG68" s="9">
        <f>VLOOKUP($C68,domestic_gross_demand_km3!$A$2:$CT$249,BG$4,FALSE)</f>
        <v>1.292238</v>
      </c>
      <c r="BH68" s="13">
        <f t="shared" si="21"/>
        <v>1.292238</v>
      </c>
      <c r="BJ68" s="9">
        <f>VLOOKUP($B68,aquastat_more_extensive_table!$D$1216:$AO$1416,BJ$4,FALSE)</f>
        <v>0</v>
      </c>
      <c r="BK68" s="13" t="e">
        <f t="shared" si="22"/>
        <v>#N/A</v>
      </c>
      <c r="BL68" s="9">
        <f>VLOOKUP($C68,domestic_gross_demand_km3!$A$2:$CT$249,BL$4,FALSE)</f>
        <v>1.2768900000000001</v>
      </c>
      <c r="BM68" s="13">
        <f t="shared" si="23"/>
        <v>1.2768900000000001</v>
      </c>
    </row>
    <row r="69" spans="2:65" x14ac:dyDescent="0.25">
      <c r="B69" s="12">
        <f>fao_ids_unique!B64</f>
        <v>86</v>
      </c>
      <c r="C69" s="12">
        <f>fao_ids_unique!F64</f>
        <v>76</v>
      </c>
      <c r="D69" s="8" t="str">
        <f>fao_ids_unique!C64</f>
        <v>GRD</v>
      </c>
      <c r="E69" s="7" t="str">
        <f>fao_ids_unique!G64</f>
        <v>Grenada</v>
      </c>
      <c r="G69" s="9">
        <f>VLOOKUP($B69,aquastat_more_extensive_table!$D$1216:$AO$1416,G$4,FALSE)</f>
        <v>0</v>
      </c>
      <c r="H69" s="13" t="e">
        <f t="shared" si="24"/>
        <v>#N/A</v>
      </c>
      <c r="I69" s="9">
        <f>VLOOKUP($C69,domestic_gross_demand_km3!$A$2:$CT$249,I$4,FALSE)</f>
        <v>0</v>
      </c>
      <c r="J69" s="13">
        <f t="shared" si="11"/>
        <v>0</v>
      </c>
      <c r="L69" s="9">
        <f>VLOOKUP($B69,aquastat_more_extensive_table!$D$1216:$AO$1416,L$4,FALSE)</f>
        <v>0</v>
      </c>
      <c r="M69" s="13" t="e">
        <f t="shared" si="25"/>
        <v>#N/A</v>
      </c>
      <c r="N69" s="9">
        <f>VLOOKUP($C69,domestic_gross_demand_km3!$A$2:$CT$249,N$4,FALSE)</f>
        <v>0</v>
      </c>
      <c r="O69" s="13">
        <f t="shared" si="12"/>
        <v>0</v>
      </c>
      <c r="Q69" s="9">
        <f>VLOOKUP($B69,aquastat_more_extensive_table!$D$1216:$AO$1416,Q$4,FALSE)</f>
        <v>0</v>
      </c>
      <c r="R69" s="13" t="e">
        <f t="shared" si="26"/>
        <v>#N/A</v>
      </c>
      <c r="S69" s="9">
        <f>VLOOKUP($C69,domestic_gross_demand_km3!$A$2:$CT$249,S$4,FALSE)</f>
        <v>0</v>
      </c>
      <c r="T69" s="13">
        <f t="shared" si="13"/>
        <v>0</v>
      </c>
      <c r="V69" s="9">
        <f>VLOOKUP($B69,aquastat_more_extensive_table!$D$1216:$AO$1416,V$4,FALSE)</f>
        <v>0</v>
      </c>
      <c r="W69" s="13" t="e">
        <f t="shared" si="27"/>
        <v>#N/A</v>
      </c>
      <c r="X69" s="9">
        <f>VLOOKUP($C69,domestic_gross_demand_km3!$A$2:$CT$249,X$4,FALSE)</f>
        <v>0</v>
      </c>
      <c r="Y69" s="13">
        <f t="shared" si="14"/>
        <v>0</v>
      </c>
      <c r="AA69" s="9">
        <f>VLOOKUP($B69,aquastat_more_extensive_table!$D$1216:$AO$1416,AA$4,FALSE)</f>
        <v>0</v>
      </c>
      <c r="AB69" s="13" t="e">
        <f t="shared" si="28"/>
        <v>#N/A</v>
      </c>
      <c r="AC69" s="9">
        <f>VLOOKUP($C69,domestic_gross_demand_km3!$A$2:$CT$249,AC$4,FALSE)</f>
        <v>0</v>
      </c>
      <c r="AD69" s="13">
        <f t="shared" si="15"/>
        <v>0</v>
      </c>
      <c r="AF69" s="9">
        <f>VLOOKUP($B69,aquastat_more_extensive_table!$D$1216:$AO$1416,AF$4,FALSE)</f>
        <v>0</v>
      </c>
      <c r="AG69" s="13" t="e">
        <f t="shared" si="29"/>
        <v>#N/A</v>
      </c>
      <c r="AH69" s="9">
        <f>VLOOKUP($C69,domestic_gross_demand_km3!$A$2:$CT$249,AH$4,FALSE)</f>
        <v>0</v>
      </c>
      <c r="AI69" s="13">
        <f t="shared" si="16"/>
        <v>0</v>
      </c>
      <c r="AK69" s="9">
        <f>VLOOKUP($B69,aquastat_more_extensive_table!$D$1216:$AO$1416,AK$4,FALSE)</f>
        <v>0</v>
      </c>
      <c r="AL69" s="13" t="e">
        <f t="shared" si="30"/>
        <v>#N/A</v>
      </c>
      <c r="AM69" s="9">
        <f>VLOOKUP($C69,domestic_gross_demand_km3!$A$2:$CT$249,AM$4,FALSE)</f>
        <v>0</v>
      </c>
      <c r="AN69" s="13">
        <f t="shared" si="17"/>
        <v>0</v>
      </c>
      <c r="AP69" s="9">
        <f>VLOOKUP($B69,aquastat_more_extensive_table!$D$1216:$AO$1416,AP$4,FALSE)</f>
        <v>0</v>
      </c>
      <c r="AQ69" s="13" t="e">
        <f t="shared" si="31"/>
        <v>#N/A</v>
      </c>
      <c r="AR69" s="9">
        <f>VLOOKUP($C69,domestic_gross_demand_km3!$A$2:$CT$249,AR$4,FALSE)</f>
        <v>0</v>
      </c>
      <c r="AS69" s="13">
        <f t="shared" si="18"/>
        <v>0</v>
      </c>
      <c r="AU69" s="9">
        <f>VLOOKUP($B69,aquastat_more_extensive_table!$D$1216:$AO$1416,AU$4,FALSE)</f>
        <v>0</v>
      </c>
      <c r="AV69" s="13" t="e">
        <f t="shared" si="32"/>
        <v>#N/A</v>
      </c>
      <c r="AW69" s="9">
        <f>VLOOKUP($C69,domestic_gross_demand_km3!$A$2:$CT$249,AW$4,FALSE)</f>
        <v>0</v>
      </c>
      <c r="AX69" s="13">
        <f t="shared" si="19"/>
        <v>0</v>
      </c>
      <c r="AZ69" s="9">
        <f>VLOOKUP($B69,aquastat_more_extensive_table!$D$1216:$AO$1416,AZ$4,FALSE)</f>
        <v>0</v>
      </c>
      <c r="BA69" s="13" t="e">
        <f t="shared" si="33"/>
        <v>#N/A</v>
      </c>
      <c r="BB69" s="9">
        <f>VLOOKUP($C69,domestic_gross_demand_km3!$A$2:$CT$249,BB$4,FALSE)</f>
        <v>0</v>
      </c>
      <c r="BC69" s="13">
        <f t="shared" si="20"/>
        <v>0</v>
      </c>
      <c r="BE69" s="9">
        <f>VLOOKUP($B69,aquastat_more_extensive_table!$D$1216:$AO$1416,BE$4,FALSE)</f>
        <v>0</v>
      </c>
      <c r="BF69" s="13" t="e">
        <f t="shared" si="34"/>
        <v>#N/A</v>
      </c>
      <c r="BG69" s="9">
        <f>VLOOKUP($C69,domestic_gross_demand_km3!$A$2:$CT$249,BG$4,FALSE)</f>
        <v>0</v>
      </c>
      <c r="BH69" s="13">
        <f t="shared" si="21"/>
        <v>0</v>
      </c>
      <c r="BJ69" s="9">
        <f>VLOOKUP($B69,aquastat_more_extensive_table!$D$1216:$AO$1416,BJ$4,FALSE)</f>
        <v>1.2E-2</v>
      </c>
      <c r="BK69" s="13">
        <f t="shared" si="22"/>
        <v>1.2E-2</v>
      </c>
      <c r="BL69" s="9">
        <f>VLOOKUP($C69,domestic_gross_demand_km3!$A$2:$CT$249,BL$4,FALSE)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VLOOKUP($B70,aquastat_more_extensive_table!$D$1216:$AO$1416,G$4,FALSE)</f>
        <v>0</v>
      </c>
      <c r="H70" s="13" t="e">
        <f t="shared" si="24"/>
        <v>#N/A</v>
      </c>
      <c r="I70" s="9">
        <f>VLOOKUP($C70,domestic_gross_demand_km3!$A$2:$CT$249,I$4,FALSE)</f>
        <v>1.9792179999999999E-2</v>
      </c>
      <c r="J70" s="13">
        <f t="shared" si="11"/>
        <v>1.9792179999999999E-2</v>
      </c>
      <c r="L70" s="9">
        <f>VLOOKUP($B70,aquastat_more_extensive_table!$D$1216:$AO$1416,L$4,FALSE)</f>
        <v>0</v>
      </c>
      <c r="M70" s="13" t="e">
        <f t="shared" si="25"/>
        <v>#N/A</v>
      </c>
      <c r="N70" s="9">
        <f>VLOOKUP($C70,domestic_gross_demand_km3!$A$2:$CT$249,N$4,FALSE)</f>
        <v>2.3503619999999999E-2</v>
      </c>
      <c r="O70" s="13">
        <f t="shared" si="12"/>
        <v>2.3503619999999999E-2</v>
      </c>
      <c r="Q70" s="9">
        <f>VLOOKUP($B70,aquastat_more_extensive_table!$D$1216:$AO$1416,Q$4,FALSE)</f>
        <v>0</v>
      </c>
      <c r="R70" s="13" t="e">
        <f t="shared" si="26"/>
        <v>#N/A</v>
      </c>
      <c r="S70" s="9">
        <f>VLOOKUP($C70,domestic_gross_demand_km3!$A$2:$CT$249,S$4,FALSE)</f>
        <v>3.0205360000000001E-2</v>
      </c>
      <c r="T70" s="13">
        <f t="shared" si="13"/>
        <v>3.0205360000000001E-2</v>
      </c>
      <c r="V70" s="9">
        <f>VLOOKUP($B70,aquastat_more_extensive_table!$D$1216:$AO$1416,V$4,FALSE)</f>
        <v>0</v>
      </c>
      <c r="W70" s="13" t="e">
        <f t="shared" si="27"/>
        <v>#N/A</v>
      </c>
      <c r="X70" s="9">
        <f>VLOOKUP($C70,domestic_gross_demand_km3!$A$2:$CT$249,X$4,FALSE)</f>
        <v>4.3925359999999997E-2</v>
      </c>
      <c r="Y70" s="13">
        <f t="shared" si="14"/>
        <v>4.3925359999999997E-2</v>
      </c>
      <c r="AA70" s="9">
        <f>VLOOKUP($B70,aquastat_more_extensive_table!$D$1216:$AO$1416,AA$4,FALSE)</f>
        <v>0</v>
      </c>
      <c r="AB70" s="13" t="e">
        <f t="shared" si="28"/>
        <v>#N/A</v>
      </c>
      <c r="AC70" s="9">
        <f>VLOOKUP($C70,domestic_gross_demand_km3!$A$2:$CT$249,AC$4,FALSE)</f>
        <v>5.9793020000000002E-2</v>
      </c>
      <c r="AD70" s="13">
        <f t="shared" si="15"/>
        <v>5.9793020000000002E-2</v>
      </c>
      <c r="AF70" s="9">
        <f>VLOOKUP($B70,aquastat_more_extensive_table!$D$1216:$AO$1416,AF$4,FALSE)</f>
        <v>0</v>
      </c>
      <c r="AG70" s="13" t="e">
        <f t="shared" si="29"/>
        <v>#N/A</v>
      </c>
      <c r="AH70" s="9">
        <f>VLOOKUP($C70,domestic_gross_demand_km3!$A$2:$CT$249,AH$4,FALSE)</f>
        <v>6.6540719999999998E-2</v>
      </c>
      <c r="AI70" s="13">
        <f t="shared" si="16"/>
        <v>6.6540719999999998E-2</v>
      </c>
      <c r="AK70" s="9">
        <f>VLOOKUP($B70,aquastat_more_extensive_table!$D$1216:$AO$1416,AK$4,FALSE)</f>
        <v>0.104</v>
      </c>
      <c r="AL70" s="13">
        <f t="shared" si="30"/>
        <v>0.104</v>
      </c>
      <c r="AM70" s="9">
        <f>VLOOKUP($C70,domestic_gross_demand_km3!$A$2:$CT$249,AM$4,FALSE)</f>
        <v>7.6514719999999994E-2</v>
      </c>
      <c r="AN70" s="13">
        <f t="shared" si="17"/>
        <v>7.6514719999999994E-2</v>
      </c>
      <c r="AP70" s="9">
        <f>VLOOKUP($B70,aquastat_more_extensive_table!$D$1216:$AO$1416,AP$4,FALSE)</f>
        <v>0</v>
      </c>
      <c r="AQ70" s="13" t="e">
        <f t="shared" si="31"/>
        <v>#N/A</v>
      </c>
      <c r="AR70" s="9">
        <f>VLOOKUP($C70,domestic_gross_demand_km3!$A$2:$CT$249,AR$4,FALSE)</f>
        <v>0.10067603999999999</v>
      </c>
      <c r="AS70" s="13">
        <f t="shared" si="18"/>
        <v>0.10067603999999999</v>
      </c>
      <c r="AU70" s="9">
        <f>VLOOKUP($B70,aquastat_more_extensive_table!$D$1216:$AO$1416,AU$4,FALSE)</f>
        <v>0.42980000000000002</v>
      </c>
      <c r="AV70" s="13">
        <f t="shared" si="32"/>
        <v>0.42980000000000002</v>
      </c>
      <c r="AW70" s="9">
        <f>VLOOKUP($C70,domestic_gross_demand_km3!$A$2:$CT$249,AW$4,FALSE)</f>
        <v>0.124709</v>
      </c>
      <c r="AX70" s="13">
        <f t="shared" si="19"/>
        <v>0.124709</v>
      </c>
      <c r="AZ70" s="9">
        <f>VLOOKUP($B70,aquastat_more_extensive_table!$D$1216:$AO$1416,AZ$4,FALSE)</f>
        <v>0.83499999999999996</v>
      </c>
      <c r="BA70" s="13">
        <f t="shared" si="33"/>
        <v>0.83499999999999996</v>
      </c>
      <c r="BB70" s="9">
        <f>VLOOKUP($C70,domestic_gross_demand_km3!$A$2:$CT$249,BB$4,FALSE)</f>
        <v>0.15286859999999999</v>
      </c>
      <c r="BC70" s="13">
        <f t="shared" si="20"/>
        <v>0.15286859999999999</v>
      </c>
      <c r="BE70" s="9">
        <f>VLOOKUP($B70,aquastat_more_extensive_table!$D$1216:$AO$1416,BE$4,FALSE)</f>
        <v>0</v>
      </c>
      <c r="BF70" s="13" t="e">
        <f t="shared" si="34"/>
        <v>#N/A</v>
      </c>
      <c r="BG70" s="9">
        <f>VLOOKUP($C70,domestic_gross_demand_km3!$A$2:$CT$249,BG$4,FALSE)</f>
        <v>0.1801442</v>
      </c>
      <c r="BH70" s="13">
        <f t="shared" si="21"/>
        <v>0.1801442</v>
      </c>
      <c r="BJ70" s="9">
        <f>VLOOKUP($B70,aquastat_more_extensive_table!$D$1216:$AO$1416,BJ$4,FALSE)</f>
        <v>0</v>
      </c>
      <c r="BK70" s="13" t="e">
        <f t="shared" si="22"/>
        <v>#N/A</v>
      </c>
      <c r="BL70" s="9">
        <f>VLOOKUP($C70,domestic_gross_demand_km3!$A$2:$CT$249,BL$4,FALSE)</f>
        <v>0.18292</v>
      </c>
      <c r="BM70" s="13">
        <f t="shared" si="23"/>
        <v>0.18292</v>
      </c>
    </row>
    <row r="71" spans="2:65" x14ac:dyDescent="0.25">
      <c r="B71" s="12">
        <f>fao_ids_unique!B66</f>
        <v>90</v>
      </c>
      <c r="C71" s="12">
        <f>fao_ids_unique!F66</f>
        <v>70</v>
      </c>
      <c r="D71" s="8" t="str">
        <f>fao_ids_unique!C66</f>
        <v>GIN</v>
      </c>
      <c r="E71" s="7" t="str">
        <f>fao_ids_unique!G66</f>
        <v>Guinea</v>
      </c>
      <c r="G71" s="9">
        <f>VLOOKUP($B71,aquastat_more_extensive_table!$D$1216:$AO$1416,G$4,FALSE)</f>
        <v>0</v>
      </c>
      <c r="H71" s="13" t="e">
        <f t="shared" ref="H71:H102" si="35">IF(G71&gt;0,G71,NA())</f>
        <v>#N/A</v>
      </c>
      <c r="I71" s="9">
        <f>VLOOKUP($C71,domestic_gross_demand_km3!$A$2:$CT$249,I$4,FALSE)</f>
        <v>2.8166E-2</v>
      </c>
      <c r="J71" s="13">
        <f t="shared" si="11"/>
        <v>2.8166E-2</v>
      </c>
      <c r="L71" s="9">
        <f>VLOOKUP($B71,aquastat_more_extensive_table!$D$1216:$AO$1416,L$4,FALSE)</f>
        <v>0</v>
      </c>
      <c r="M71" s="13" t="e">
        <f t="shared" ref="M71:M102" si="36">IF(L71&gt;0,L71,NA())</f>
        <v>#N/A</v>
      </c>
      <c r="N71" s="9">
        <f>VLOOKUP($C71,domestic_gross_demand_km3!$A$2:$CT$249,N$4,FALSE)</f>
        <v>3.0386779999999999E-2</v>
      </c>
      <c r="O71" s="13">
        <f t="shared" si="12"/>
        <v>3.0386779999999999E-2</v>
      </c>
      <c r="Q71" s="9">
        <f>VLOOKUP($B71,aquastat_more_extensive_table!$D$1216:$AO$1416,Q$4,FALSE)</f>
        <v>0</v>
      </c>
      <c r="R71" s="13" t="e">
        <f t="shared" ref="R71:R102" si="37">IF(Q71&gt;0,Q71,NA())</f>
        <v>#N/A</v>
      </c>
      <c r="S71" s="9">
        <f>VLOOKUP($C71,domestic_gross_demand_km3!$A$2:$CT$249,S$4,FALSE)</f>
        <v>3.6669640000000003E-2</v>
      </c>
      <c r="T71" s="13">
        <f t="shared" si="13"/>
        <v>3.6669640000000003E-2</v>
      </c>
      <c r="V71" s="9">
        <f>VLOOKUP($B71,aquastat_more_extensive_table!$D$1216:$AO$1416,V$4,FALSE)</f>
        <v>0</v>
      </c>
      <c r="W71" s="13" t="e">
        <f t="shared" ref="W71:W102" si="38">IF(V71&gt;0,V71,NA())</f>
        <v>#N/A</v>
      </c>
      <c r="X71" s="9">
        <f>VLOOKUP($C71,domestic_gross_demand_km3!$A$2:$CT$249,X$4,FALSE)</f>
        <v>5.2103940000000001E-2</v>
      </c>
      <c r="Y71" s="13">
        <f t="shared" si="14"/>
        <v>5.2103940000000001E-2</v>
      </c>
      <c r="AA71" s="9">
        <f>VLOOKUP($B71,aquastat_more_extensive_table!$D$1216:$AO$1416,AA$4,FALSE)</f>
        <v>0</v>
      </c>
      <c r="AB71" s="13" t="e">
        <f t="shared" ref="AB71:AB102" si="39">IF(AA71&gt;0,AA71,NA())</f>
        <v>#N/A</v>
      </c>
      <c r="AC71" s="9">
        <f>VLOOKUP($C71,domestic_gross_demand_km3!$A$2:$CT$249,AC$4,FALSE)</f>
        <v>7.35122E-2</v>
      </c>
      <c r="AD71" s="13">
        <f t="shared" si="15"/>
        <v>7.35122E-2</v>
      </c>
      <c r="AF71" s="9">
        <f>VLOOKUP($B71,aquastat_more_extensive_table!$D$1216:$AO$1416,AF$4,FALSE)</f>
        <v>7.3999999999999996E-2</v>
      </c>
      <c r="AG71" s="13">
        <f t="shared" ref="AG71:AG102" si="40">IF(AF71&gt;0,AF71,NA())</f>
        <v>7.3999999999999996E-2</v>
      </c>
      <c r="AH71" s="9">
        <f>VLOOKUP($C71,domestic_gross_demand_km3!$A$2:$CT$249,AH$4,FALSE)</f>
        <v>8.1365199999999999E-2</v>
      </c>
      <c r="AI71" s="13">
        <f t="shared" si="16"/>
        <v>8.1365199999999999E-2</v>
      </c>
      <c r="AK71" s="9">
        <f>VLOOKUP($B71,aquastat_more_extensive_table!$D$1216:$AO$1416,AK$4,FALSE)</f>
        <v>0</v>
      </c>
      <c r="AL71" s="13" t="e">
        <f t="shared" ref="AL71:AL102" si="41">IF(AK71&gt;0,AK71,NA())</f>
        <v>#N/A</v>
      </c>
      <c r="AM71" s="9">
        <f>VLOOKUP($C71,domestic_gross_demand_km3!$A$2:$CT$249,AM$4,FALSE)</f>
        <v>6.5451839999999997E-2</v>
      </c>
      <c r="AN71" s="13">
        <f t="shared" si="17"/>
        <v>6.5451839999999997E-2</v>
      </c>
      <c r="AP71" s="9">
        <f>VLOOKUP($B71,aquastat_more_extensive_table!$D$1216:$AO$1416,AP$4,FALSE)</f>
        <v>0</v>
      </c>
      <c r="AQ71" s="13" t="e">
        <f t="shared" ref="AQ71:AQ102" si="42">IF(AP71&gt;0,AP71,NA())</f>
        <v>#N/A</v>
      </c>
      <c r="AR71" s="9">
        <f>VLOOKUP($C71,domestic_gross_demand_km3!$A$2:$CT$249,AR$4,FALSE)</f>
        <v>7.8788399999999995E-2</v>
      </c>
      <c r="AS71" s="13">
        <f t="shared" si="18"/>
        <v>7.8788399999999995E-2</v>
      </c>
      <c r="AU71" s="9">
        <f>VLOOKUP($B71,aquastat_more_extensive_table!$D$1216:$AO$1416,AU$4,FALSE)</f>
        <v>0.20830000000000001</v>
      </c>
      <c r="AV71" s="13">
        <f t="shared" ref="AV71:AV102" si="43">IF(AU71&gt;0,AU71,NA())</f>
        <v>0.20830000000000001</v>
      </c>
      <c r="AW71" s="9">
        <f>VLOOKUP($C71,domestic_gross_demand_km3!$A$2:$CT$249,AW$4,FALSE)</f>
        <v>8.3875459999999999E-2</v>
      </c>
      <c r="AX71" s="13">
        <f t="shared" si="19"/>
        <v>8.3875459999999999E-2</v>
      </c>
      <c r="AZ71" s="9">
        <f>VLOOKUP($B71,aquastat_more_extensive_table!$D$1216:$AO$1416,AZ$4,FALSE)</f>
        <v>0.2248</v>
      </c>
      <c r="BA71" s="13">
        <f t="shared" ref="BA71:BA102" si="44">IF(AZ71&gt;0,AZ71,NA())</f>
        <v>0.2248</v>
      </c>
      <c r="BB71" s="9">
        <f>VLOOKUP($C71,domestic_gross_demand_km3!$A$2:$CT$249,BB$4,FALSE)</f>
        <v>9.2615920000000004E-2</v>
      </c>
      <c r="BC71" s="13">
        <f t="shared" si="20"/>
        <v>9.2615920000000004E-2</v>
      </c>
      <c r="BE71" s="9">
        <f>VLOOKUP($B71,aquastat_more_extensive_table!$D$1216:$AO$1416,BE$4,FALSE)</f>
        <v>0</v>
      </c>
      <c r="BF71" s="13" t="e">
        <f t="shared" ref="BF71:BF102" si="45">IF(BE71&gt;0,BE71,NA())</f>
        <v>#N/A</v>
      </c>
      <c r="BG71" s="9">
        <f>VLOOKUP($C71,domestic_gross_demand_km3!$A$2:$CT$249,BG$4,FALSE)</f>
        <v>0.107556</v>
      </c>
      <c r="BH71" s="13">
        <f t="shared" si="21"/>
        <v>0.107556</v>
      </c>
      <c r="BJ71" s="9">
        <f>VLOOKUP($B71,aquastat_more_extensive_table!$D$1216:$AO$1416,BJ$4,FALSE)</f>
        <v>0</v>
      </c>
      <c r="BK71" s="13" t="e">
        <f t="shared" si="22"/>
        <v>#N/A</v>
      </c>
      <c r="BL71" s="9">
        <f>VLOOKUP($C71,domestic_gross_demand_km3!$A$2:$CT$249,BL$4,FALSE)</f>
        <v>0.110275</v>
      </c>
      <c r="BM71" s="13">
        <f t="shared" si="23"/>
        <v>0.110275</v>
      </c>
    </row>
    <row r="72" spans="2:65" x14ac:dyDescent="0.25">
      <c r="B72" s="12">
        <f>fao_ids_unique!B67</f>
        <v>91</v>
      </c>
      <c r="C72" s="12">
        <f>fao_ids_unique!F67</f>
        <v>81</v>
      </c>
      <c r="D72" s="8" t="str">
        <f>fao_ids_unique!C67</f>
        <v>GUY</v>
      </c>
      <c r="E72" s="7" t="str">
        <f>fao_ids_unique!G67</f>
        <v>Guyana</v>
      </c>
      <c r="G72" s="9">
        <f>VLOOKUP($B72,aquastat_more_extensive_table!$D$1216:$AO$1416,G$4,FALSE)</f>
        <v>0</v>
      </c>
      <c r="H72" s="13" t="e">
        <f t="shared" si="35"/>
        <v>#N/A</v>
      </c>
      <c r="I72" s="9">
        <f>VLOOKUP($C72,domestic_gross_demand_km3!$A$2:$CT$249,I$4,FALSE)</f>
        <v>1.086588E-2</v>
      </c>
      <c r="J72" s="13">
        <f t="shared" ref="J72:J135" si="46">IF(I72&gt;=0,I72,NA())</f>
        <v>1.086588E-2</v>
      </c>
      <c r="L72" s="9">
        <f>VLOOKUP($B72,aquastat_more_extensive_table!$D$1216:$AO$1416,L$4,FALSE)</f>
        <v>0</v>
      </c>
      <c r="M72" s="13" t="e">
        <f t="shared" si="36"/>
        <v>#N/A</v>
      </c>
      <c r="N72" s="9">
        <f>VLOOKUP($C72,domestic_gross_demand_km3!$A$2:$CT$249,N$4,FALSE)</f>
        <v>1.2316179999999999E-2</v>
      </c>
      <c r="O72" s="13">
        <f t="shared" ref="O72:O135" si="47">IF(N72&gt;=0,N72,NA())</f>
        <v>1.2316179999999999E-2</v>
      </c>
      <c r="Q72" s="9">
        <f>VLOOKUP($B72,aquastat_more_extensive_table!$D$1216:$AO$1416,Q$4,FALSE)</f>
        <v>0</v>
      </c>
      <c r="R72" s="13" t="e">
        <f t="shared" si="37"/>
        <v>#N/A</v>
      </c>
      <c r="S72" s="9">
        <f>VLOOKUP($C72,domestic_gross_demand_km3!$A$2:$CT$249,S$4,FALSE)</f>
        <v>1.39232E-2</v>
      </c>
      <c r="T72" s="13">
        <f t="shared" ref="T72:T135" si="48">IF(S72&gt;=0,S72,NA())</f>
        <v>1.39232E-2</v>
      </c>
      <c r="V72" s="9">
        <f>VLOOKUP($B72,aquastat_more_extensive_table!$D$1216:$AO$1416,V$4,FALSE)</f>
        <v>0</v>
      </c>
      <c r="W72" s="13" t="e">
        <f t="shared" si="38"/>
        <v>#N/A</v>
      </c>
      <c r="X72" s="9">
        <f>VLOOKUP($C72,domestic_gross_demand_km3!$A$2:$CT$249,X$4,FALSE)</f>
        <v>1.6617659999999999E-2</v>
      </c>
      <c r="Y72" s="13">
        <f t="shared" ref="Y72:Y135" si="49">IF(X72&gt;=0,X72,NA())</f>
        <v>1.6617659999999999E-2</v>
      </c>
      <c r="AA72" s="9">
        <f>VLOOKUP($B72,aquastat_more_extensive_table!$D$1216:$AO$1416,AA$4,FALSE)</f>
        <v>0</v>
      </c>
      <c r="AB72" s="13" t="e">
        <f t="shared" si="39"/>
        <v>#N/A</v>
      </c>
      <c r="AC72" s="9">
        <f>VLOOKUP($C72,domestic_gross_demand_km3!$A$2:$CT$249,AC$4,FALSE)</f>
        <v>1.8666240000000001E-2</v>
      </c>
      <c r="AD72" s="13">
        <f t="shared" ref="AD72:AD135" si="50">IF(AC72&gt;=0,AC72,NA())</f>
        <v>1.8666240000000001E-2</v>
      </c>
      <c r="AF72" s="9">
        <f>VLOOKUP($B72,aquastat_more_extensive_table!$D$1216:$AO$1416,AF$4,FALSE)</f>
        <v>0</v>
      </c>
      <c r="AG72" s="13" t="e">
        <f t="shared" si="40"/>
        <v>#N/A</v>
      </c>
      <c r="AH72" s="9">
        <f>VLOOKUP($C72,domestic_gross_demand_km3!$A$2:$CT$249,AH$4,FALSE)</f>
        <v>1.7789099999999999E-2</v>
      </c>
      <c r="AI72" s="13">
        <f t="shared" ref="AI72:AI135" si="51">IF(AH72&gt;=0,AH72,NA())</f>
        <v>1.7789099999999999E-2</v>
      </c>
      <c r="AK72" s="9">
        <f>VLOOKUP($B72,aquastat_more_extensive_table!$D$1216:$AO$1416,AK$4,FALSE)</f>
        <v>1.4999999999999999E-2</v>
      </c>
      <c r="AL72" s="13">
        <f t="shared" si="41"/>
        <v>1.4999999999999999E-2</v>
      </c>
      <c r="AM72" s="9">
        <f>VLOOKUP($C72,domestic_gross_demand_km3!$A$2:$CT$249,AM$4,FALSE)</f>
        <v>1.739046E-2</v>
      </c>
      <c r="AN72" s="13">
        <f t="shared" ref="AN72:AN135" si="52">IF(AM72&gt;=0,AM72,NA())</f>
        <v>1.739046E-2</v>
      </c>
      <c r="AP72" s="9">
        <f>VLOOKUP($B72,aquastat_more_extensive_table!$D$1216:$AO$1416,AP$4,FALSE)</f>
        <v>0</v>
      </c>
      <c r="AQ72" s="13" t="e">
        <f t="shared" si="42"/>
        <v>#N/A</v>
      </c>
      <c r="AR72" s="9">
        <f>VLOOKUP($C72,domestic_gross_demand_km3!$A$2:$CT$249,AR$4,FALSE)</f>
        <v>1.949E-2</v>
      </c>
      <c r="AS72" s="13">
        <f t="shared" ref="AS72:AS135" si="53">IF(AR72&gt;=0,AR72,NA())</f>
        <v>1.949E-2</v>
      </c>
      <c r="AU72" s="9">
        <f>VLOOKUP($B72,aquastat_more_extensive_table!$D$1216:$AO$1416,AU$4,FALSE)</f>
        <v>0.03</v>
      </c>
      <c r="AV72" s="13">
        <f t="shared" si="43"/>
        <v>0.03</v>
      </c>
      <c r="AW72" s="9">
        <f>VLOOKUP($C72,domestic_gross_demand_km3!$A$2:$CT$249,AW$4,FALSE)</f>
        <v>2.0040019999999999E-2</v>
      </c>
      <c r="AX72" s="13">
        <f t="shared" ref="AX72:AX135" si="54">IF(AW72&gt;=0,AW72,NA())</f>
        <v>2.0040019999999999E-2</v>
      </c>
      <c r="AZ72" s="9">
        <f>VLOOKUP($B72,aquastat_more_extensive_table!$D$1216:$AO$1416,AZ$4,FALSE)</f>
        <v>6.13E-2</v>
      </c>
      <c r="BA72" s="13">
        <f t="shared" si="44"/>
        <v>6.13E-2</v>
      </c>
      <c r="BB72" s="9">
        <f>VLOOKUP($C72,domestic_gross_demand_km3!$A$2:$CT$249,BB$4,FALSE)</f>
        <v>2.0791259999999999E-2</v>
      </c>
      <c r="BC72" s="13">
        <f t="shared" ref="BC72:BC135" si="55">IF(BB72&gt;=0,BB72,NA())</f>
        <v>2.0791259999999999E-2</v>
      </c>
      <c r="BE72" s="9">
        <f>VLOOKUP($B72,aquastat_more_extensive_table!$D$1216:$AO$1416,BE$4,FALSE)</f>
        <v>6.13E-2</v>
      </c>
      <c r="BF72" s="13">
        <f t="shared" si="45"/>
        <v>6.13E-2</v>
      </c>
      <c r="BG72" s="9">
        <f>VLOOKUP($C72,domestic_gross_demand_km3!$A$2:$CT$249,BG$4,FALSE)</f>
        <v>2.102532E-2</v>
      </c>
      <c r="BH72" s="13">
        <f t="shared" ref="BH72:BH135" si="56">IF(BG72&gt;=0,BG72,NA())</f>
        <v>2.102532E-2</v>
      </c>
      <c r="BJ72" s="9">
        <f>VLOOKUP($B72,aquastat_more_extensive_table!$D$1216:$AO$1416,BJ$4,FALSE)</f>
        <v>0</v>
      </c>
      <c r="BK72" s="13" t="e">
        <f t="shared" ref="BK72:BK135" si="57">IF(BJ72&gt;0,BJ72,NA())</f>
        <v>#N/A</v>
      </c>
      <c r="BL72" s="9">
        <f>VLOOKUP($C72,domestic_gross_demand_km3!$A$2:$CT$249,BL$4,FALSE)</f>
        <v>2.1037500000000001E-2</v>
      </c>
      <c r="BM72" s="13">
        <f t="shared" ref="BM72:BM135" si="58">IF(BL72&gt;=0,BL72,NA())</f>
        <v>2.1037500000000001E-2</v>
      </c>
    </row>
    <row r="73" spans="2:65" x14ac:dyDescent="0.25">
      <c r="B73" s="12">
        <f>fao_ids_unique!B68</f>
        <v>93</v>
      </c>
      <c r="C73" s="12">
        <f>fao_ids_unique!F68</f>
        <v>85</v>
      </c>
      <c r="D73" s="8" t="str">
        <f>fao_ids_unique!C68</f>
        <v>HTI</v>
      </c>
      <c r="E73" s="7" t="str">
        <f>fao_ids_unique!G68</f>
        <v>Haiti</v>
      </c>
      <c r="G73" s="9">
        <f>VLOOKUP($B73,aquastat_more_extensive_table!$D$1216:$AO$1416,G$4,FALSE)</f>
        <v>0</v>
      </c>
      <c r="H73" s="13" t="e">
        <f t="shared" si="35"/>
        <v>#N/A</v>
      </c>
      <c r="I73" s="9">
        <f>VLOOKUP($C73,domestic_gross_demand_km3!$A$2:$CT$249,I$4,FALSE)</f>
        <v>1.232454E-2</v>
      </c>
      <c r="J73" s="13">
        <f t="shared" si="46"/>
        <v>1.232454E-2</v>
      </c>
      <c r="L73" s="9">
        <f>VLOOKUP($B73,aquastat_more_extensive_table!$D$1216:$AO$1416,L$4,FALSE)</f>
        <v>0</v>
      </c>
      <c r="M73" s="13" t="e">
        <f t="shared" si="36"/>
        <v>#N/A</v>
      </c>
      <c r="N73" s="9">
        <f>VLOOKUP($C73,domestic_gross_demand_km3!$A$2:$CT$249,N$4,FALSE)</f>
        <v>1.42697E-2</v>
      </c>
      <c r="O73" s="13">
        <f t="shared" si="47"/>
        <v>1.42697E-2</v>
      </c>
      <c r="Q73" s="9">
        <f>VLOOKUP($B73,aquastat_more_extensive_table!$D$1216:$AO$1416,Q$4,FALSE)</f>
        <v>0</v>
      </c>
      <c r="R73" s="13" t="e">
        <f t="shared" si="37"/>
        <v>#N/A</v>
      </c>
      <c r="S73" s="9">
        <f>VLOOKUP($C73,domestic_gross_demand_km3!$A$2:$CT$249,S$4,FALSE)</f>
        <v>1.6541360000000001E-2</v>
      </c>
      <c r="T73" s="13">
        <f t="shared" si="48"/>
        <v>1.6541360000000001E-2</v>
      </c>
      <c r="V73" s="9">
        <f>VLOOKUP($B73,aquastat_more_extensive_table!$D$1216:$AO$1416,V$4,FALSE)</f>
        <v>0</v>
      </c>
      <c r="W73" s="13" t="e">
        <f t="shared" si="38"/>
        <v>#N/A</v>
      </c>
      <c r="X73" s="9">
        <f>VLOOKUP($C73,domestic_gross_demand_km3!$A$2:$CT$249,X$4,FALSE)</f>
        <v>2.1579999999999998E-2</v>
      </c>
      <c r="Y73" s="13">
        <f t="shared" si="49"/>
        <v>2.1579999999999998E-2</v>
      </c>
      <c r="AA73" s="9">
        <f>VLOOKUP($B73,aquastat_more_extensive_table!$D$1216:$AO$1416,AA$4,FALSE)</f>
        <v>0</v>
      </c>
      <c r="AB73" s="13" t="e">
        <f t="shared" si="39"/>
        <v>#N/A</v>
      </c>
      <c r="AC73" s="9">
        <f>VLOOKUP($C73,domestic_gross_demand_km3!$A$2:$CT$249,AC$4,FALSE)</f>
        <v>2.7698400000000001E-2</v>
      </c>
      <c r="AD73" s="13">
        <f t="shared" si="50"/>
        <v>2.7698400000000001E-2</v>
      </c>
      <c r="AF73" s="9">
        <f>VLOOKUP($B73,aquastat_more_extensive_table!$D$1216:$AO$1416,AF$4,FALSE)</f>
        <v>0</v>
      </c>
      <c r="AG73" s="13" t="e">
        <f t="shared" si="40"/>
        <v>#N/A</v>
      </c>
      <c r="AH73" s="9">
        <f>VLOOKUP($C73,domestic_gross_demand_km3!$A$2:$CT$249,AH$4,FALSE)</f>
        <v>3.4725579999999999E-2</v>
      </c>
      <c r="AI73" s="13">
        <f t="shared" si="51"/>
        <v>3.4725579999999999E-2</v>
      </c>
      <c r="AK73" s="9">
        <f>VLOOKUP($B73,aquastat_more_extensive_table!$D$1216:$AO$1416,AK$4,FALSE)</f>
        <v>4.99E-2</v>
      </c>
      <c r="AL73" s="13">
        <f t="shared" si="41"/>
        <v>4.99E-2</v>
      </c>
      <c r="AM73" s="9">
        <f>VLOOKUP($C73,domestic_gross_demand_km3!$A$2:$CT$249,AM$4,FALSE)</f>
        <v>4.1943460000000002E-2</v>
      </c>
      <c r="AN73" s="13">
        <f t="shared" si="52"/>
        <v>4.1943460000000002E-2</v>
      </c>
      <c r="AP73" s="9">
        <f>VLOOKUP($B73,aquastat_more_extensive_table!$D$1216:$AO$1416,AP$4,FALSE)</f>
        <v>0.111</v>
      </c>
      <c r="AQ73" s="13">
        <f t="shared" si="42"/>
        <v>0.111</v>
      </c>
      <c r="AR73" s="9">
        <f>VLOOKUP($C73,domestic_gross_demand_km3!$A$2:$CT$249,AR$4,FALSE)</f>
        <v>4.6351040000000003E-2</v>
      </c>
      <c r="AS73" s="13">
        <f t="shared" si="53"/>
        <v>4.6351040000000003E-2</v>
      </c>
      <c r="AU73" s="9">
        <f>VLOOKUP($B73,aquastat_more_extensive_table!$D$1216:$AO$1416,AU$4,FALSE)</f>
        <v>0</v>
      </c>
      <c r="AV73" s="13" t="e">
        <f t="shared" si="43"/>
        <v>#N/A</v>
      </c>
      <c r="AW73" s="9">
        <f>VLOOKUP($C73,domestic_gross_demand_km3!$A$2:$CT$249,AW$4,FALSE)</f>
        <v>5.604464E-2</v>
      </c>
      <c r="AX73" s="13">
        <f t="shared" si="54"/>
        <v>5.604464E-2</v>
      </c>
      <c r="AZ73" s="9">
        <f>VLOOKUP($B73,aquastat_more_extensive_table!$D$1216:$AO$1416,AZ$4,FALSE)</f>
        <v>0</v>
      </c>
      <c r="BA73" s="13" t="e">
        <f t="shared" si="44"/>
        <v>#N/A</v>
      </c>
      <c r="BB73" s="9">
        <f>VLOOKUP($C73,domestic_gross_demand_km3!$A$2:$CT$249,BB$4,FALSE)</f>
        <v>6.3354960000000002E-2</v>
      </c>
      <c r="BC73" s="13">
        <f t="shared" si="55"/>
        <v>6.3354960000000002E-2</v>
      </c>
      <c r="BE73" s="9">
        <f>VLOOKUP($B73,aquastat_more_extensive_table!$D$1216:$AO$1416,BE$4,FALSE)</f>
        <v>0.19</v>
      </c>
      <c r="BF73" s="13">
        <f t="shared" si="45"/>
        <v>0.19</v>
      </c>
      <c r="BG73" s="9">
        <f>VLOOKUP($C73,domestic_gross_demand_km3!$A$2:$CT$249,BG$4,FALSE)</f>
        <v>7.4913679999999996E-2</v>
      </c>
      <c r="BH73" s="13">
        <f t="shared" si="56"/>
        <v>7.4913679999999996E-2</v>
      </c>
      <c r="BJ73" s="9">
        <f>VLOOKUP($B73,aquastat_more_extensive_table!$D$1216:$AO$1416,BJ$4,FALSE)</f>
        <v>0</v>
      </c>
      <c r="BK73" s="13" t="e">
        <f t="shared" si="57"/>
        <v>#N/A</v>
      </c>
      <c r="BL73" s="9">
        <f>VLOOKUP($C73,domestic_gross_demand_km3!$A$2:$CT$249,BL$4,FALSE)</f>
        <v>7.57385E-2</v>
      </c>
      <c r="BM73" s="13">
        <f t="shared" si="58"/>
        <v>7.57385E-2</v>
      </c>
    </row>
    <row r="74" spans="2:65" x14ac:dyDescent="0.25">
      <c r="B74" s="12">
        <f>fao_ids_unique!B69</f>
        <v>94</v>
      </c>
      <c r="C74" s="12" t="e">
        <f>fao_ids_unique!F69</f>
        <v>#N/A</v>
      </c>
      <c r="D74" s="8" t="str">
        <f>fao_ids_unique!C69</f>
        <v>VAT</v>
      </c>
      <c r="E74" s="7" t="e">
        <f>fao_ids_unique!G69</f>
        <v>#N/A</v>
      </c>
      <c r="G74" s="9">
        <f>VLOOKUP($B74,aquastat_more_extensive_table!$D$1216:$AO$1416,G$4,FALSE)</f>
        <v>0</v>
      </c>
      <c r="H74" s="13" t="e">
        <f t="shared" si="35"/>
        <v>#N/A</v>
      </c>
      <c r="I74" s="9" t="e">
        <f>VLOOKUP($C74,domestic_gross_demand_km3!$A$2:$CT$249,I$4,FALSE)</f>
        <v>#N/A</v>
      </c>
      <c r="J74" s="13" t="e">
        <f t="shared" si="46"/>
        <v>#N/A</v>
      </c>
      <c r="L74" s="9">
        <f>VLOOKUP($B74,aquastat_more_extensive_table!$D$1216:$AO$1416,L$4,FALSE)</f>
        <v>0</v>
      </c>
      <c r="M74" s="13" t="e">
        <f t="shared" si="36"/>
        <v>#N/A</v>
      </c>
      <c r="N74" s="9" t="e">
        <f>VLOOKUP($C74,domestic_gross_demand_km3!$A$2:$CT$249,N$4,FALSE)</f>
        <v>#N/A</v>
      </c>
      <c r="O74" s="13" t="e">
        <f t="shared" si="47"/>
        <v>#N/A</v>
      </c>
      <c r="Q74" s="9">
        <f>VLOOKUP($B74,aquastat_more_extensive_table!$D$1216:$AO$1416,Q$4,FALSE)</f>
        <v>0</v>
      </c>
      <c r="R74" s="13" t="e">
        <f t="shared" si="37"/>
        <v>#N/A</v>
      </c>
      <c r="S74" s="9" t="e">
        <f>VLOOKUP($C74,domestic_gross_demand_km3!$A$2:$CT$249,S$4,FALSE)</f>
        <v>#N/A</v>
      </c>
      <c r="T74" s="13" t="e">
        <f t="shared" si="48"/>
        <v>#N/A</v>
      </c>
      <c r="V74" s="9">
        <f>VLOOKUP($B74,aquastat_more_extensive_table!$D$1216:$AO$1416,V$4,FALSE)</f>
        <v>0</v>
      </c>
      <c r="W74" s="13" t="e">
        <f t="shared" si="38"/>
        <v>#N/A</v>
      </c>
      <c r="X74" s="9" t="e">
        <f>VLOOKUP($C74,domestic_gross_demand_km3!$A$2:$CT$249,X$4,FALSE)</f>
        <v>#N/A</v>
      </c>
      <c r="Y74" s="13" t="e">
        <f t="shared" si="49"/>
        <v>#N/A</v>
      </c>
      <c r="AA74" s="9">
        <f>VLOOKUP($B74,aquastat_more_extensive_table!$D$1216:$AO$1416,AA$4,FALSE)</f>
        <v>0</v>
      </c>
      <c r="AB74" s="13" t="e">
        <f t="shared" si="39"/>
        <v>#N/A</v>
      </c>
      <c r="AC74" s="9" t="e">
        <f>VLOOKUP($C74,domestic_gross_demand_km3!$A$2:$CT$249,AC$4,FALSE)</f>
        <v>#N/A</v>
      </c>
      <c r="AD74" s="13" t="e">
        <f t="shared" si="50"/>
        <v>#N/A</v>
      </c>
      <c r="AF74" s="9">
        <f>VLOOKUP($B74,aquastat_more_extensive_table!$D$1216:$AO$1416,AF$4,FALSE)</f>
        <v>0</v>
      </c>
      <c r="AG74" s="13" t="e">
        <f t="shared" si="40"/>
        <v>#N/A</v>
      </c>
      <c r="AH74" s="9" t="e">
        <f>VLOOKUP($C74,domestic_gross_demand_km3!$A$2:$CT$249,AH$4,FALSE)</f>
        <v>#N/A</v>
      </c>
      <c r="AI74" s="13" t="e">
        <f t="shared" si="51"/>
        <v>#N/A</v>
      </c>
      <c r="AK74" s="9">
        <f>VLOOKUP($B74,aquastat_more_extensive_table!$D$1216:$AO$1416,AK$4,FALSE)</f>
        <v>0</v>
      </c>
      <c r="AL74" s="13" t="e">
        <f t="shared" si="41"/>
        <v>#N/A</v>
      </c>
      <c r="AM74" s="9" t="e">
        <f>VLOOKUP($C74,domestic_gross_demand_km3!$A$2:$CT$249,AM$4,FALSE)</f>
        <v>#N/A</v>
      </c>
      <c r="AN74" s="13" t="e">
        <f t="shared" si="52"/>
        <v>#N/A</v>
      </c>
      <c r="AP74" s="9">
        <f>VLOOKUP($B74,aquastat_more_extensive_table!$D$1216:$AO$1416,AP$4,FALSE)</f>
        <v>0</v>
      </c>
      <c r="AQ74" s="13" t="e">
        <f t="shared" si="42"/>
        <v>#N/A</v>
      </c>
      <c r="AR74" s="9" t="e">
        <f>VLOOKUP($C74,domestic_gross_demand_km3!$A$2:$CT$249,AR$4,FALSE)</f>
        <v>#N/A</v>
      </c>
      <c r="AS74" s="13" t="e">
        <f t="shared" si="53"/>
        <v>#N/A</v>
      </c>
      <c r="AU74" s="9">
        <f>VLOOKUP($B74,aquastat_more_extensive_table!$D$1216:$AO$1416,AU$4,FALSE)</f>
        <v>0</v>
      </c>
      <c r="AV74" s="13" t="e">
        <f t="shared" si="43"/>
        <v>#N/A</v>
      </c>
      <c r="AW74" s="9" t="e">
        <f>VLOOKUP($C74,domestic_gross_demand_km3!$A$2:$CT$249,AW$4,FALSE)</f>
        <v>#N/A</v>
      </c>
      <c r="AX74" s="13" t="e">
        <f t="shared" si="54"/>
        <v>#N/A</v>
      </c>
      <c r="AZ74" s="9">
        <f>VLOOKUP($B74,aquastat_more_extensive_table!$D$1216:$AO$1416,AZ$4,FALSE)</f>
        <v>0</v>
      </c>
      <c r="BA74" s="13" t="e">
        <f t="shared" si="44"/>
        <v>#N/A</v>
      </c>
      <c r="BB74" s="9" t="e">
        <f>VLOOKUP($C74,domestic_gross_demand_km3!$A$2:$CT$249,BB$4,FALSE)</f>
        <v>#N/A</v>
      </c>
      <c r="BC74" s="13" t="e">
        <f t="shared" si="55"/>
        <v>#N/A</v>
      </c>
      <c r="BE74" s="9">
        <f>VLOOKUP($B74,aquastat_more_extensive_table!$D$1216:$AO$1416,BE$4,FALSE)</f>
        <v>0</v>
      </c>
      <c r="BF74" s="13" t="e">
        <f t="shared" si="45"/>
        <v>#N/A</v>
      </c>
      <c r="BG74" s="9" t="e">
        <f>VLOOKUP($C74,domestic_gross_demand_km3!$A$2:$CT$249,BG$4,FALSE)</f>
        <v>#N/A</v>
      </c>
      <c r="BH74" s="13" t="e">
        <f t="shared" si="56"/>
        <v>#N/A</v>
      </c>
      <c r="BJ74" s="9">
        <f>VLOOKUP($B74,aquastat_more_extensive_table!$D$1216:$AO$1416,BJ$4,FALSE)</f>
        <v>0</v>
      </c>
      <c r="BK74" s="13" t="e">
        <f t="shared" si="57"/>
        <v>#N/A</v>
      </c>
      <c r="BL74" s="9" t="e">
        <f>VLOOKUP($C74,domestic_gross_demand_km3!$A$2:$CT$249,BL$4,FALSE)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VLOOKUP($B75,aquastat_more_extensive_table!$D$1216:$AO$1416,G$4,FALSE)</f>
        <v>0</v>
      </c>
      <c r="H75" s="13" t="e">
        <f t="shared" si="35"/>
        <v>#N/A</v>
      </c>
      <c r="I75" s="9">
        <f>VLOOKUP($C75,domestic_gross_demand_km3!$A$2:$CT$249,I$4,FALSE)</f>
        <v>1.273002E-2</v>
      </c>
      <c r="J75" s="13">
        <f t="shared" si="46"/>
        <v>1.273002E-2</v>
      </c>
      <c r="L75" s="9">
        <f>VLOOKUP($B75,aquastat_more_extensive_table!$D$1216:$AO$1416,L$4,FALSE)</f>
        <v>0</v>
      </c>
      <c r="M75" s="13" t="e">
        <f t="shared" si="36"/>
        <v>#N/A</v>
      </c>
      <c r="N75" s="9">
        <f>VLOOKUP($C75,domestic_gross_demand_km3!$A$2:$CT$249,N$4,FALSE)</f>
        <v>1.6304119999999998E-2</v>
      </c>
      <c r="O75" s="13">
        <f t="shared" si="47"/>
        <v>1.6304119999999998E-2</v>
      </c>
      <c r="Q75" s="9">
        <f>VLOOKUP($B75,aquastat_more_extensive_table!$D$1216:$AO$1416,Q$4,FALSE)</f>
        <v>0</v>
      </c>
      <c r="R75" s="13" t="e">
        <f t="shared" si="37"/>
        <v>#N/A</v>
      </c>
      <c r="S75" s="9">
        <f>VLOOKUP($C75,domestic_gross_demand_km3!$A$2:$CT$249,S$4,FALSE)</f>
        <v>2.0818280000000002E-2</v>
      </c>
      <c r="T75" s="13">
        <f t="shared" si="48"/>
        <v>2.0818280000000002E-2</v>
      </c>
      <c r="V75" s="9">
        <f>VLOOKUP($B75,aquastat_more_extensive_table!$D$1216:$AO$1416,V$4,FALSE)</f>
        <v>0</v>
      </c>
      <c r="W75" s="13" t="e">
        <f t="shared" si="38"/>
        <v>#N/A</v>
      </c>
      <c r="X75" s="9">
        <f>VLOOKUP($C75,domestic_gross_demand_km3!$A$2:$CT$249,X$4,FALSE)</f>
        <v>2.8696280000000001E-2</v>
      </c>
      <c r="Y75" s="13">
        <f t="shared" si="49"/>
        <v>2.8696280000000001E-2</v>
      </c>
      <c r="AA75" s="9">
        <f>VLOOKUP($B75,aquastat_more_extensive_table!$D$1216:$AO$1416,AA$4,FALSE)</f>
        <v>0</v>
      </c>
      <c r="AB75" s="13" t="e">
        <f t="shared" si="39"/>
        <v>#N/A</v>
      </c>
      <c r="AC75" s="9">
        <f>VLOOKUP($C75,domestic_gross_demand_km3!$A$2:$CT$249,AC$4,FALSE)</f>
        <v>3.8635540000000003E-2</v>
      </c>
      <c r="AD75" s="13">
        <f t="shared" si="50"/>
        <v>3.8635540000000003E-2</v>
      </c>
      <c r="AF75" s="9">
        <f>VLOOKUP($B75,aquastat_more_extensive_table!$D$1216:$AO$1416,AF$4,FALSE)</f>
        <v>0</v>
      </c>
      <c r="AG75" s="13" t="e">
        <f t="shared" si="40"/>
        <v>#N/A</v>
      </c>
      <c r="AH75" s="9">
        <f>VLOOKUP($C75,domestic_gross_demand_km3!$A$2:$CT$249,AH$4,FALSE)</f>
        <v>4.6398540000000002E-2</v>
      </c>
      <c r="AI75" s="13">
        <f t="shared" si="51"/>
        <v>4.6398540000000002E-2</v>
      </c>
      <c r="AK75" s="9">
        <f>VLOOKUP($B75,aquastat_more_extensive_table!$D$1216:$AO$1416,AK$4,FALSE)</f>
        <v>6.0999999999999999E-2</v>
      </c>
      <c r="AL75" s="13">
        <f t="shared" si="41"/>
        <v>6.0999999999999999E-2</v>
      </c>
      <c r="AM75" s="9">
        <f>VLOOKUP($C75,domestic_gross_demand_km3!$A$2:$CT$249,AM$4,FALSE)</f>
        <v>4.9967060000000001E-2</v>
      </c>
      <c r="AN75" s="13">
        <f t="shared" si="52"/>
        <v>4.9967060000000001E-2</v>
      </c>
      <c r="AP75" s="9">
        <f>VLOOKUP($B75,aquastat_more_extensive_table!$D$1216:$AO$1416,AP$4,FALSE)</f>
        <v>0</v>
      </c>
      <c r="AQ75" s="13" t="e">
        <f t="shared" si="42"/>
        <v>#N/A</v>
      </c>
      <c r="AR75" s="9">
        <f>VLOOKUP($C75,domestic_gross_demand_km3!$A$2:$CT$249,AR$4,FALSE)</f>
        <v>5.8066279999999998E-2</v>
      </c>
      <c r="AS75" s="13">
        <f t="shared" si="53"/>
        <v>5.8066279999999998E-2</v>
      </c>
      <c r="AU75" s="9">
        <f>VLOOKUP($B75,aquastat_more_extensive_table!$D$1216:$AO$1416,AU$4,FALSE)</f>
        <v>0</v>
      </c>
      <c r="AV75" s="13" t="e">
        <f t="shared" si="43"/>
        <v>#N/A</v>
      </c>
      <c r="AW75" s="9">
        <f>VLOOKUP($C75,domestic_gross_demand_km3!$A$2:$CT$249,AW$4,FALSE)</f>
        <v>7.1784680000000003E-2</v>
      </c>
      <c r="AX75" s="13">
        <f t="shared" si="54"/>
        <v>7.1784680000000003E-2</v>
      </c>
      <c r="AZ75" s="9">
        <f>VLOOKUP($B75,aquastat_more_extensive_table!$D$1216:$AO$1416,AZ$4,FALSE)</f>
        <v>0.315</v>
      </c>
      <c r="BA75" s="13">
        <f t="shared" si="44"/>
        <v>0.315</v>
      </c>
      <c r="BB75" s="9">
        <f>VLOOKUP($C75,domestic_gross_demand_km3!$A$2:$CT$249,BB$4,FALSE)</f>
        <v>8.6818519999999996E-2</v>
      </c>
      <c r="BC75" s="13">
        <f t="shared" si="55"/>
        <v>8.6818519999999996E-2</v>
      </c>
      <c r="BE75" s="9">
        <f>VLOOKUP($B75,aquastat_more_extensive_table!$D$1216:$AO$1416,BE$4,FALSE)</f>
        <v>0</v>
      </c>
      <c r="BF75" s="13" t="e">
        <f t="shared" si="45"/>
        <v>#N/A</v>
      </c>
      <c r="BG75" s="9">
        <f>VLOOKUP($C75,domestic_gross_demand_km3!$A$2:$CT$249,BG$4,FALSE)</f>
        <v>0.10303826000000001</v>
      </c>
      <c r="BH75" s="13">
        <f t="shared" si="56"/>
        <v>0.10303826000000001</v>
      </c>
      <c r="BJ75" s="9">
        <f>VLOOKUP($B75,aquastat_more_extensive_table!$D$1216:$AO$1416,BJ$4,FALSE)</f>
        <v>0</v>
      </c>
      <c r="BK75" s="13" t="e">
        <f t="shared" si="57"/>
        <v>#N/A</v>
      </c>
      <c r="BL75" s="9">
        <f>VLOOKUP($C75,domestic_gross_demand_km3!$A$2:$CT$249,BL$4,FALSE)</f>
        <v>0.10471900000000001</v>
      </c>
      <c r="BM75" s="13">
        <f t="shared" si="58"/>
        <v>0.10471900000000001</v>
      </c>
    </row>
    <row r="76" spans="2:65" x14ac:dyDescent="0.25">
      <c r="B76" s="12">
        <f>fao_ids_unique!B71</f>
        <v>97</v>
      </c>
      <c r="C76" s="12">
        <f>fao_ids_unique!F71</f>
        <v>86</v>
      </c>
      <c r="D76" s="8" t="str">
        <f>fao_ids_unique!C71</f>
        <v>HUN</v>
      </c>
      <c r="E76" s="7" t="str">
        <f>fao_ids_unique!G71</f>
        <v>Hungary</v>
      </c>
      <c r="G76" s="9">
        <f>VLOOKUP($B76,aquastat_more_extensive_table!$D$1216:$AO$1416,G$4,FALSE)</f>
        <v>0</v>
      </c>
      <c r="H76" s="13" t="e">
        <f t="shared" si="35"/>
        <v>#N/A</v>
      </c>
      <c r="I76" s="9">
        <f>VLOOKUP($C76,domestic_gross_demand_km3!$A$2:$CT$249,I$4,FALSE)</f>
        <v>0.50309720000000002</v>
      </c>
      <c r="J76" s="13">
        <f t="shared" si="46"/>
        <v>0.50309720000000002</v>
      </c>
      <c r="L76" s="9">
        <f>VLOOKUP($B76,aquastat_more_extensive_table!$D$1216:$AO$1416,L$4,FALSE)</f>
        <v>0</v>
      </c>
      <c r="M76" s="13" t="e">
        <f t="shared" si="36"/>
        <v>#N/A</v>
      </c>
      <c r="N76" s="9">
        <f>VLOOKUP($C76,domestic_gross_demand_km3!$A$2:$CT$249,N$4,FALSE)</f>
        <v>0.57148759999999998</v>
      </c>
      <c r="O76" s="13">
        <f t="shared" si="47"/>
        <v>0.57148759999999998</v>
      </c>
      <c r="Q76" s="9">
        <f>VLOOKUP($B76,aquastat_more_extensive_table!$D$1216:$AO$1416,Q$4,FALSE)</f>
        <v>0.64800000000000002</v>
      </c>
      <c r="R76" s="13">
        <f t="shared" si="37"/>
        <v>0.64800000000000002</v>
      </c>
      <c r="S76" s="9">
        <f>VLOOKUP($C76,domestic_gross_demand_km3!$A$2:$CT$249,S$4,FALSE)</f>
        <v>0.66082540000000001</v>
      </c>
      <c r="T76" s="13">
        <f t="shared" si="48"/>
        <v>0.66082540000000001</v>
      </c>
      <c r="V76" s="9">
        <f>VLOOKUP($B76,aquastat_more_extensive_table!$D$1216:$AO$1416,V$4,FALSE)</f>
        <v>0.7631</v>
      </c>
      <c r="W76" s="13">
        <f t="shared" si="38"/>
        <v>0.7631</v>
      </c>
      <c r="X76" s="9">
        <f>VLOOKUP($C76,domestic_gross_demand_km3!$A$2:$CT$249,X$4,FALSE)</f>
        <v>0.83067360000000001</v>
      </c>
      <c r="Y76" s="13">
        <f t="shared" si="49"/>
        <v>0.83067360000000001</v>
      </c>
      <c r="AA76" s="9">
        <f>VLOOKUP($B76,aquastat_more_extensive_table!$D$1216:$AO$1416,AA$4,FALSE)</f>
        <v>0</v>
      </c>
      <c r="AB76" s="13" t="e">
        <f t="shared" si="39"/>
        <v>#N/A</v>
      </c>
      <c r="AC76" s="9">
        <f>VLOOKUP($C76,domestic_gross_demand_km3!$A$2:$CT$249,AC$4,FALSE)</f>
        <v>1.0185944</v>
      </c>
      <c r="AD76" s="13">
        <f t="shared" si="50"/>
        <v>1.0185944</v>
      </c>
      <c r="AF76" s="9">
        <f>VLOOKUP($B76,aquastat_more_extensive_table!$D$1216:$AO$1416,AF$4,FALSE)</f>
        <v>0.57150000000000001</v>
      </c>
      <c r="AG76" s="13">
        <f t="shared" si="40"/>
        <v>0.57150000000000001</v>
      </c>
      <c r="AH76" s="9">
        <f>VLOOKUP($C76,domestic_gross_demand_km3!$A$2:$CT$249,AH$4,FALSE)</f>
        <v>1.03823</v>
      </c>
      <c r="AI76" s="13">
        <f t="shared" si="51"/>
        <v>1.03823</v>
      </c>
      <c r="AK76" s="9">
        <f>VLOOKUP($B76,aquastat_more_extensive_table!$D$1216:$AO$1416,AK$4,FALSE)</f>
        <v>0.98409999999999997</v>
      </c>
      <c r="AL76" s="13">
        <f t="shared" si="41"/>
        <v>0.98409999999999997</v>
      </c>
      <c r="AM76" s="9">
        <f>VLOOKUP($C76,domestic_gross_demand_km3!$A$2:$CT$249,AM$4,FALSE)</f>
        <v>1.145516</v>
      </c>
      <c r="AN76" s="13">
        <f t="shared" si="52"/>
        <v>1.145516</v>
      </c>
      <c r="AP76" s="9">
        <f>VLOOKUP($B76,aquastat_more_extensive_table!$D$1216:$AO$1416,AP$4,FALSE)</f>
        <v>0.82879999999999998</v>
      </c>
      <c r="AQ76" s="13">
        <f t="shared" si="42"/>
        <v>0.82879999999999998</v>
      </c>
      <c r="AR76" s="9">
        <f>VLOOKUP($C76,domestic_gross_demand_km3!$A$2:$CT$249,AR$4,FALSE)</f>
        <v>1.2436879999999999</v>
      </c>
      <c r="AS76" s="13">
        <f t="shared" si="53"/>
        <v>1.2436879999999999</v>
      </c>
      <c r="AU76" s="9">
        <f>VLOOKUP($B76,aquastat_more_extensive_table!$D$1216:$AO$1416,AU$4,FALSE)</f>
        <v>0.83109999999999995</v>
      </c>
      <c r="AV76" s="13">
        <f t="shared" si="43"/>
        <v>0.83109999999999995</v>
      </c>
      <c r="AW76" s="9">
        <f>VLOOKUP($C76,domestic_gross_demand_km3!$A$2:$CT$249,AW$4,FALSE)</f>
        <v>1.301628</v>
      </c>
      <c r="AX76" s="13">
        <f t="shared" si="54"/>
        <v>1.301628</v>
      </c>
      <c r="AZ76" s="9">
        <f>VLOOKUP($B76,aquastat_more_extensive_table!$D$1216:$AO$1416,AZ$4,FALSE)</f>
        <v>0.79300000000000004</v>
      </c>
      <c r="BA76" s="13">
        <f t="shared" si="44"/>
        <v>0.79300000000000004</v>
      </c>
      <c r="BB76" s="9">
        <f>VLOOKUP($C76,domestic_gross_demand_km3!$A$2:$CT$249,BB$4,FALSE)</f>
        <v>1.6166160000000001</v>
      </c>
      <c r="BC76" s="13">
        <f t="shared" si="55"/>
        <v>1.6166160000000001</v>
      </c>
      <c r="BE76" s="9">
        <f>VLOOKUP($B76,aquastat_more_extensive_table!$D$1216:$AO$1416,BE$4,FALSE)</f>
        <v>0.71599999999999997</v>
      </c>
      <c r="BF76" s="13">
        <f t="shared" si="45"/>
        <v>0.71599999999999997</v>
      </c>
      <c r="BG76" s="9">
        <f>VLOOKUP($C76,domestic_gross_demand_km3!$A$2:$CT$249,BG$4,FALSE)</f>
        <v>1.71313</v>
      </c>
      <c r="BH76" s="13">
        <f t="shared" si="56"/>
        <v>1.71313</v>
      </c>
      <c r="BJ76" s="9">
        <f>VLOOKUP($B76,aquastat_more_extensive_table!$D$1216:$AO$1416,BJ$4,FALSE)</f>
        <v>0.59450000000000003</v>
      </c>
      <c r="BK76" s="13">
        <f t="shared" si="57"/>
        <v>0.59450000000000003</v>
      </c>
      <c r="BL76" s="9">
        <f>VLOOKUP($C76,domestic_gross_demand_km3!$A$2:$CT$249,BL$4,FALSE)</f>
        <v>1.6930000000000001</v>
      </c>
      <c r="BM76" s="13">
        <f t="shared" si="58"/>
        <v>1.6930000000000001</v>
      </c>
    </row>
    <row r="77" spans="2:65" x14ac:dyDescent="0.25">
      <c r="B77" s="12">
        <f>fao_ids_unique!B72</f>
        <v>98</v>
      </c>
      <c r="C77" s="12">
        <f>fao_ids_unique!F72</f>
        <v>84</v>
      </c>
      <c r="D77" s="8" t="str">
        <f>fao_ids_unique!C72</f>
        <v>HRV</v>
      </c>
      <c r="E77" s="7" t="str">
        <f>fao_ids_unique!G72</f>
        <v>Croatia</v>
      </c>
      <c r="G77" s="9">
        <f>VLOOKUP($B77,aquastat_more_extensive_table!$D$1216:$AO$1416,G$4,FALSE)</f>
        <v>0</v>
      </c>
      <c r="H77" s="13" t="e">
        <f t="shared" si="35"/>
        <v>#N/A</v>
      </c>
      <c r="I77" s="9">
        <f>VLOOKUP($C77,domestic_gross_demand_km3!$A$2:$CT$249,I$4,FALSE)</f>
        <v>4.5155800000000003E-2</v>
      </c>
      <c r="J77" s="13">
        <f t="shared" si="46"/>
        <v>4.5155800000000003E-2</v>
      </c>
      <c r="L77" s="9">
        <f>VLOOKUP($B77,aquastat_more_extensive_table!$D$1216:$AO$1416,L$4,FALSE)</f>
        <v>0</v>
      </c>
      <c r="M77" s="13" t="e">
        <f t="shared" si="36"/>
        <v>#N/A</v>
      </c>
      <c r="N77" s="9">
        <f>VLOOKUP($C77,domestic_gross_demand_km3!$A$2:$CT$249,N$4,FALSE)</f>
        <v>4.9673700000000001E-2</v>
      </c>
      <c r="O77" s="13">
        <f t="shared" si="47"/>
        <v>4.9673700000000001E-2</v>
      </c>
      <c r="Q77" s="9">
        <f>VLOOKUP($B77,aquastat_more_extensive_table!$D$1216:$AO$1416,Q$4,FALSE)</f>
        <v>0</v>
      </c>
      <c r="R77" s="13" t="e">
        <f t="shared" si="37"/>
        <v>#N/A</v>
      </c>
      <c r="S77" s="9">
        <f>VLOOKUP($C77,domestic_gross_demand_km3!$A$2:$CT$249,S$4,FALSE)</f>
        <v>5.5797319999999997E-2</v>
      </c>
      <c r="T77" s="13">
        <f t="shared" si="48"/>
        <v>5.5797319999999997E-2</v>
      </c>
      <c r="V77" s="9">
        <f>VLOOKUP($B77,aquastat_more_extensive_table!$D$1216:$AO$1416,V$4,FALSE)</f>
        <v>0</v>
      </c>
      <c r="W77" s="13" t="e">
        <f t="shared" si="38"/>
        <v>#N/A</v>
      </c>
      <c r="X77" s="9">
        <f>VLOOKUP($C77,domestic_gross_demand_km3!$A$2:$CT$249,X$4,FALSE)</f>
        <v>6.9468539999999995E-2</v>
      </c>
      <c r="Y77" s="13">
        <f t="shared" si="49"/>
        <v>6.9468539999999995E-2</v>
      </c>
      <c r="AA77" s="9">
        <f>VLOOKUP($B77,aquastat_more_extensive_table!$D$1216:$AO$1416,AA$4,FALSE)</f>
        <v>0</v>
      </c>
      <c r="AB77" s="13" t="e">
        <f t="shared" si="39"/>
        <v>#N/A</v>
      </c>
      <c r="AC77" s="9">
        <f>VLOOKUP($C77,domestic_gross_demand_km3!$A$2:$CT$249,AC$4,FALSE)</f>
        <v>8.3000439999999995E-2</v>
      </c>
      <c r="AD77" s="13">
        <f t="shared" si="50"/>
        <v>8.3000439999999995E-2</v>
      </c>
      <c r="AF77" s="9">
        <f>VLOOKUP($B77,aquastat_more_extensive_table!$D$1216:$AO$1416,AF$4,FALSE)</f>
        <v>0</v>
      </c>
      <c r="AG77" s="13" t="e">
        <f t="shared" si="40"/>
        <v>#N/A</v>
      </c>
      <c r="AH77" s="9">
        <f>VLOOKUP($C77,domestic_gross_demand_km3!$A$2:$CT$249,AH$4,FALSE)</f>
        <v>8.4336499999999995E-2</v>
      </c>
      <c r="AI77" s="13">
        <f t="shared" si="51"/>
        <v>8.4336499999999995E-2</v>
      </c>
      <c r="AK77" s="9">
        <f>VLOOKUP($B77,aquastat_more_extensive_table!$D$1216:$AO$1416,AK$4,FALSE)</f>
        <v>0</v>
      </c>
      <c r="AL77" s="13" t="e">
        <f t="shared" si="41"/>
        <v>#N/A</v>
      </c>
      <c r="AM77" s="9">
        <f>VLOOKUP($C77,domestic_gross_demand_km3!$A$2:$CT$249,AM$4,FALSE)</f>
        <v>9.5735899999999999E-2</v>
      </c>
      <c r="AN77" s="13">
        <f t="shared" si="52"/>
        <v>9.5735899999999999E-2</v>
      </c>
      <c r="AP77" s="9">
        <f>VLOOKUP($B77,aquastat_more_extensive_table!$D$1216:$AO$1416,AP$4,FALSE)</f>
        <v>0</v>
      </c>
      <c r="AQ77" s="13" t="e">
        <f t="shared" si="42"/>
        <v>#N/A</v>
      </c>
      <c r="AR77" s="9">
        <f>VLOOKUP($C77,domestic_gross_demand_km3!$A$2:$CT$249,AR$4,FALSE)</f>
        <v>0.10208058</v>
      </c>
      <c r="AS77" s="13">
        <f t="shared" si="53"/>
        <v>0.10208058</v>
      </c>
      <c r="AU77" s="9">
        <f>VLOOKUP($B77,aquastat_more_extensive_table!$D$1216:$AO$1416,AU$4,FALSE)</f>
        <v>0</v>
      </c>
      <c r="AV77" s="13" t="e">
        <f t="shared" si="43"/>
        <v>#N/A</v>
      </c>
      <c r="AW77" s="9">
        <f>VLOOKUP($C77,domestic_gross_demand_km3!$A$2:$CT$249,AW$4,FALSE)</f>
        <v>0.1102648</v>
      </c>
      <c r="AX77" s="13">
        <f t="shared" si="54"/>
        <v>0.1102648</v>
      </c>
      <c r="AZ77" s="9">
        <f>VLOOKUP($B77,aquastat_more_extensive_table!$D$1216:$AO$1416,AZ$4,FALSE)</f>
        <v>0</v>
      </c>
      <c r="BA77" s="13" t="e">
        <f t="shared" si="44"/>
        <v>#N/A</v>
      </c>
      <c r="BB77" s="9">
        <f>VLOOKUP($C77,domestic_gross_demand_km3!$A$2:$CT$249,BB$4,FALSE)</f>
        <v>0.1331338</v>
      </c>
      <c r="BC77" s="13">
        <f t="shared" si="55"/>
        <v>0.1331338</v>
      </c>
      <c r="BE77" s="9">
        <f>VLOOKUP($B77,aquastat_more_extensive_table!$D$1216:$AO$1416,BE$4,FALSE)</f>
        <v>0.51300000000000001</v>
      </c>
      <c r="BF77" s="13">
        <f t="shared" si="45"/>
        <v>0.51300000000000001</v>
      </c>
      <c r="BG77" s="9">
        <f>VLOOKUP($C77,domestic_gross_demand_km3!$A$2:$CT$249,BG$4,FALSE)</f>
        <v>0.1457968</v>
      </c>
      <c r="BH77" s="13">
        <f t="shared" si="56"/>
        <v>0.1457968</v>
      </c>
      <c r="BJ77" s="9">
        <f>VLOOKUP($B77,aquastat_more_extensive_table!$D$1216:$AO$1416,BJ$4,FALSE)</f>
        <v>0.50790000000000002</v>
      </c>
      <c r="BK77" s="13">
        <f t="shared" si="57"/>
        <v>0.50790000000000002</v>
      </c>
      <c r="BL77" s="9">
        <f>VLOOKUP($C77,domestic_gross_demand_km3!$A$2:$CT$249,BL$4,FALSE)</f>
        <v>0.14405499999999999</v>
      </c>
      <c r="BM77" s="13">
        <f t="shared" si="58"/>
        <v>0.14405499999999999</v>
      </c>
    </row>
    <row r="78" spans="2:65" x14ac:dyDescent="0.25">
      <c r="B78" s="12">
        <f>fao_ids_unique!B73</f>
        <v>99</v>
      </c>
      <c r="C78" s="12">
        <f>fao_ids_unique!F73</f>
        <v>92</v>
      </c>
      <c r="D78" s="8" t="str">
        <f>fao_ids_unique!C73</f>
        <v>ISL</v>
      </c>
      <c r="E78" s="7" t="str">
        <f>fao_ids_unique!G73</f>
        <v>Iceland</v>
      </c>
      <c r="G78" s="9">
        <f>VLOOKUP($B78,aquastat_more_extensive_table!$D$1216:$AO$1416,G$4,FALSE)</f>
        <v>0</v>
      </c>
      <c r="H78" s="13" t="e">
        <f t="shared" si="35"/>
        <v>#N/A</v>
      </c>
      <c r="I78" s="9">
        <f>VLOOKUP($C78,domestic_gross_demand_km3!$A$2:$CT$249,I$4,FALSE)</f>
        <v>1.151842E-2</v>
      </c>
      <c r="J78" s="13">
        <f t="shared" si="46"/>
        <v>1.151842E-2</v>
      </c>
      <c r="L78" s="9">
        <f>VLOOKUP($B78,aquastat_more_extensive_table!$D$1216:$AO$1416,L$4,FALSE)</f>
        <v>0</v>
      </c>
      <c r="M78" s="13" t="e">
        <f t="shared" si="36"/>
        <v>#N/A</v>
      </c>
      <c r="N78" s="9">
        <f>VLOOKUP($C78,domestic_gross_demand_km3!$A$2:$CT$249,N$4,FALSE)</f>
        <v>1.490842E-2</v>
      </c>
      <c r="O78" s="13">
        <f t="shared" si="47"/>
        <v>1.490842E-2</v>
      </c>
      <c r="Q78" s="9">
        <f>VLOOKUP($B78,aquastat_more_extensive_table!$D$1216:$AO$1416,Q$4,FALSE)</f>
        <v>0</v>
      </c>
      <c r="R78" s="13" t="e">
        <f t="shared" si="37"/>
        <v>#N/A</v>
      </c>
      <c r="S78" s="9">
        <f>VLOOKUP($C78,domestic_gross_demand_km3!$A$2:$CT$249,S$4,FALSE)</f>
        <v>1.69985E-2</v>
      </c>
      <c r="T78" s="13">
        <f t="shared" si="48"/>
        <v>1.69985E-2</v>
      </c>
      <c r="V78" s="9">
        <f>VLOOKUP($B78,aquastat_more_extensive_table!$D$1216:$AO$1416,V$4,FALSE)</f>
        <v>0</v>
      </c>
      <c r="W78" s="13" t="e">
        <f t="shared" si="38"/>
        <v>#N/A</v>
      </c>
      <c r="X78" s="9">
        <f>VLOOKUP($C78,domestic_gross_demand_km3!$A$2:$CT$249,X$4,FALSE)</f>
        <v>2.484024E-2</v>
      </c>
      <c r="Y78" s="13">
        <f t="shared" si="49"/>
        <v>2.484024E-2</v>
      </c>
      <c r="AA78" s="9">
        <f>VLOOKUP($B78,aquastat_more_extensive_table!$D$1216:$AO$1416,AA$4,FALSE)</f>
        <v>9.4E-2</v>
      </c>
      <c r="AB78" s="13">
        <f t="shared" si="39"/>
        <v>9.4E-2</v>
      </c>
      <c r="AC78" s="9">
        <f>VLOOKUP($C78,domestic_gross_demand_km3!$A$2:$CT$249,AC$4,FALSE)</f>
        <v>3.1792540000000001E-2</v>
      </c>
      <c r="AD78" s="13">
        <f t="shared" si="50"/>
        <v>3.1792540000000001E-2</v>
      </c>
      <c r="AF78" s="9">
        <f>VLOOKUP($B78,aquastat_more_extensive_table!$D$1216:$AO$1416,AF$4,FALSE)</f>
        <v>9.8000000000000004E-2</v>
      </c>
      <c r="AG78" s="13">
        <f t="shared" si="40"/>
        <v>9.8000000000000004E-2</v>
      </c>
      <c r="AH78" s="9">
        <f>VLOOKUP($C78,domestic_gross_demand_km3!$A$2:$CT$249,AH$4,FALSE)</f>
        <v>3.4728780000000001E-2</v>
      </c>
      <c r="AI78" s="13">
        <f t="shared" si="51"/>
        <v>3.4728780000000001E-2</v>
      </c>
      <c r="AK78" s="9">
        <f>VLOOKUP($B78,aquastat_more_extensive_table!$D$1216:$AO$1416,AK$4,FALSE)</f>
        <v>8.6999999999999994E-2</v>
      </c>
      <c r="AL78" s="13">
        <f t="shared" si="41"/>
        <v>8.6999999999999994E-2</v>
      </c>
      <c r="AM78" s="9">
        <f>VLOOKUP($C78,domestic_gross_demand_km3!$A$2:$CT$249,AM$4,FALSE)</f>
        <v>4.3254720000000003E-2</v>
      </c>
      <c r="AN78" s="13">
        <f t="shared" si="52"/>
        <v>4.3254720000000003E-2</v>
      </c>
      <c r="AP78" s="9">
        <f>VLOOKUP($B78,aquastat_more_extensive_table!$D$1216:$AO$1416,AP$4,FALSE)</f>
        <v>0</v>
      </c>
      <c r="AQ78" s="13" t="e">
        <f t="shared" si="42"/>
        <v>#N/A</v>
      </c>
      <c r="AR78" s="9">
        <f>VLOOKUP($C78,domestic_gross_demand_km3!$A$2:$CT$249,AR$4,FALSE)</f>
        <v>4.5814059999999997E-2</v>
      </c>
      <c r="AS78" s="13">
        <f t="shared" si="53"/>
        <v>4.5814059999999997E-2</v>
      </c>
      <c r="AU78" s="9">
        <f>VLOOKUP($B78,aquastat_more_extensive_table!$D$1216:$AO$1416,AU$4,FALSE)</f>
        <v>8.1000000000000003E-2</v>
      </c>
      <c r="AV78" s="13">
        <f t="shared" si="43"/>
        <v>8.1000000000000003E-2</v>
      </c>
      <c r="AW78" s="9">
        <f>VLOOKUP($C78,domestic_gross_demand_km3!$A$2:$CT$249,AW$4,FALSE)</f>
        <v>5.1343220000000002E-2</v>
      </c>
      <c r="AX78" s="13">
        <f t="shared" si="54"/>
        <v>5.1343220000000002E-2</v>
      </c>
      <c r="AZ78" s="9">
        <f>VLOOKUP($B78,aquastat_more_extensive_table!$D$1216:$AO$1416,AZ$4,FALSE)</f>
        <v>8.1000000000000003E-2</v>
      </c>
      <c r="BA78" s="13">
        <f t="shared" si="44"/>
        <v>8.1000000000000003E-2</v>
      </c>
      <c r="BB78" s="9">
        <f>VLOOKUP($C78,domestic_gross_demand_km3!$A$2:$CT$249,BB$4,FALSE)</f>
        <v>6.4135880000000006E-2</v>
      </c>
      <c r="BC78" s="13">
        <f t="shared" si="55"/>
        <v>6.4135880000000006E-2</v>
      </c>
      <c r="BE78" s="9">
        <f>VLOOKUP($B78,aquastat_more_extensive_table!$D$1216:$AO$1416,BE$4,FALSE)</f>
        <v>0</v>
      </c>
      <c r="BF78" s="13" t="e">
        <f t="shared" si="45"/>
        <v>#N/A</v>
      </c>
      <c r="BG78" s="9">
        <f>VLOOKUP($C78,domestic_gross_demand_km3!$A$2:$CT$249,BG$4,FALSE)</f>
        <v>6.6769159999999994E-2</v>
      </c>
      <c r="BH78" s="13">
        <f t="shared" si="56"/>
        <v>6.6769159999999994E-2</v>
      </c>
      <c r="BJ78" s="9">
        <f>VLOOKUP($B78,aquastat_more_extensive_table!$D$1216:$AO$1416,BJ$4,FALSE)</f>
        <v>0</v>
      </c>
      <c r="BK78" s="13" t="e">
        <f t="shared" si="57"/>
        <v>#N/A</v>
      </c>
      <c r="BL78" s="9">
        <f>VLOOKUP($C78,domestic_gross_demand_km3!$A$2:$CT$249,BL$4,FALSE)</f>
        <v>6.6512799999999997E-2</v>
      </c>
      <c r="BM78" s="13">
        <f t="shared" si="58"/>
        <v>6.6512799999999997E-2</v>
      </c>
    </row>
    <row r="79" spans="2:65" x14ac:dyDescent="0.25">
      <c r="B79" s="12">
        <f>fao_ids_unique!B74</f>
        <v>100</v>
      </c>
      <c r="C79" s="12">
        <f>fao_ids_unique!F74</f>
        <v>88</v>
      </c>
      <c r="D79" s="8" t="str">
        <f>fao_ids_unique!C74</f>
        <v>IND</v>
      </c>
      <c r="E79" s="7" t="str">
        <f>fao_ids_unique!G74</f>
        <v>India</v>
      </c>
      <c r="G79" s="9">
        <f>VLOOKUP($B79,aquastat_more_extensive_table!$D$1216:$AO$1416,G$4,FALSE)</f>
        <v>0</v>
      </c>
      <c r="H79" s="13" t="e">
        <f t="shared" si="35"/>
        <v>#N/A</v>
      </c>
      <c r="I79" s="9">
        <f>VLOOKUP($C79,domestic_gross_demand_km3!$A$2:$CT$249,I$4,FALSE)</f>
        <v>6.4622760000000001</v>
      </c>
      <c r="J79" s="13">
        <f t="shared" si="46"/>
        <v>6.4622760000000001</v>
      </c>
      <c r="L79" s="9">
        <f>VLOOKUP($B79,aquastat_more_extensive_table!$D$1216:$AO$1416,L$4,FALSE)</f>
        <v>0</v>
      </c>
      <c r="M79" s="13" t="e">
        <f t="shared" si="36"/>
        <v>#N/A</v>
      </c>
      <c r="N79" s="9">
        <f>VLOOKUP($C79,domestic_gross_demand_km3!$A$2:$CT$249,N$4,FALSE)</f>
        <v>7.6654540000000004</v>
      </c>
      <c r="O79" s="13">
        <f t="shared" si="47"/>
        <v>7.6654540000000004</v>
      </c>
      <c r="Q79" s="9">
        <f>VLOOKUP($B79,aquastat_more_extensive_table!$D$1216:$AO$1416,Q$4,FALSE)</f>
        <v>0</v>
      </c>
      <c r="R79" s="13" t="e">
        <f t="shared" si="37"/>
        <v>#N/A</v>
      </c>
      <c r="S79" s="9">
        <f>VLOOKUP($C79,domestic_gross_demand_km3!$A$2:$CT$249,S$4,FALSE)</f>
        <v>9.1025139999999993</v>
      </c>
      <c r="T79" s="13">
        <f t="shared" si="48"/>
        <v>9.1025139999999993</v>
      </c>
      <c r="V79" s="9">
        <f>VLOOKUP($B79,aquastat_more_extensive_table!$D$1216:$AO$1416,V$4,FALSE)</f>
        <v>11.4</v>
      </c>
      <c r="W79" s="13">
        <f t="shared" si="38"/>
        <v>11.4</v>
      </c>
      <c r="X79" s="9">
        <f>VLOOKUP($C79,domestic_gross_demand_km3!$A$2:$CT$249,X$4,FALSE)</f>
        <v>12.041399999999999</v>
      </c>
      <c r="Y79" s="13">
        <f t="shared" si="49"/>
        <v>12.041399999999999</v>
      </c>
      <c r="AA79" s="9">
        <f>VLOOKUP($B79,aquastat_more_extensive_table!$D$1216:$AO$1416,AA$4,FALSE)</f>
        <v>14.05</v>
      </c>
      <c r="AB79" s="13">
        <f t="shared" si="39"/>
        <v>14.05</v>
      </c>
      <c r="AC79" s="9">
        <f>VLOOKUP($C79,domestic_gross_demand_km3!$A$2:$CT$249,AC$4,FALSE)</f>
        <v>15.399660000000001</v>
      </c>
      <c r="AD79" s="13">
        <f t="shared" si="50"/>
        <v>15.399660000000001</v>
      </c>
      <c r="AF79" s="9">
        <f>VLOOKUP($B79,aquastat_more_extensive_table!$D$1216:$AO$1416,AF$4,FALSE)</f>
        <v>18.36</v>
      </c>
      <c r="AG79" s="13">
        <f t="shared" si="40"/>
        <v>18.36</v>
      </c>
      <c r="AH79" s="9">
        <f>VLOOKUP($C79,domestic_gross_demand_km3!$A$2:$CT$249,AH$4,FALSE)</f>
        <v>18.476959999999998</v>
      </c>
      <c r="AI79" s="13">
        <f t="shared" si="51"/>
        <v>18.476959999999998</v>
      </c>
      <c r="AK79" s="9">
        <f>VLOOKUP($B79,aquastat_more_extensive_table!$D$1216:$AO$1416,AK$4,FALSE)</f>
        <v>25</v>
      </c>
      <c r="AL79" s="13">
        <f t="shared" si="41"/>
        <v>25</v>
      </c>
      <c r="AM79" s="9">
        <f>VLOOKUP($C79,domestic_gross_demand_km3!$A$2:$CT$249,AM$4,FALSE)</f>
        <v>21.245180000000001</v>
      </c>
      <c r="AN79" s="13">
        <f t="shared" si="52"/>
        <v>21.245180000000001</v>
      </c>
      <c r="AP79" s="9">
        <f>VLOOKUP($B79,aquastat_more_extensive_table!$D$1216:$AO$1416,AP$4,FALSE)</f>
        <v>0</v>
      </c>
      <c r="AQ79" s="13" t="e">
        <f t="shared" si="42"/>
        <v>#N/A</v>
      </c>
      <c r="AR79" s="9">
        <f>VLOOKUP($C79,domestic_gross_demand_km3!$A$2:$CT$249,AR$4,FALSE)</f>
        <v>24.53548</v>
      </c>
      <c r="AS79" s="13">
        <f t="shared" si="53"/>
        <v>24.53548</v>
      </c>
      <c r="AU79" s="9">
        <f>VLOOKUP($B79,aquastat_more_extensive_table!$D$1216:$AO$1416,AU$4,FALSE)</f>
        <v>42</v>
      </c>
      <c r="AV79" s="13">
        <f t="shared" si="43"/>
        <v>42</v>
      </c>
      <c r="AW79" s="9">
        <f>VLOOKUP($C79,domestic_gross_demand_km3!$A$2:$CT$249,AW$4,FALSE)</f>
        <v>28.612020000000001</v>
      </c>
      <c r="AX79" s="13">
        <f t="shared" si="54"/>
        <v>28.612020000000001</v>
      </c>
      <c r="AZ79" s="9">
        <f>VLOOKUP($B79,aquastat_more_extensive_table!$D$1216:$AO$1416,AZ$4,FALSE)</f>
        <v>0</v>
      </c>
      <c r="BA79" s="13" t="e">
        <f t="shared" si="44"/>
        <v>#N/A</v>
      </c>
      <c r="BB79" s="9">
        <f>VLOOKUP($C79,domestic_gross_demand_km3!$A$2:$CT$249,BB$4,FALSE)</f>
        <v>36.757719999999999</v>
      </c>
      <c r="BC79" s="13">
        <f t="shared" si="55"/>
        <v>36.757719999999999</v>
      </c>
      <c r="BE79" s="9">
        <f>VLOOKUP($B79,aquastat_more_extensive_table!$D$1216:$AO$1416,BE$4,FALSE)</f>
        <v>56</v>
      </c>
      <c r="BF79" s="13">
        <f t="shared" si="45"/>
        <v>56</v>
      </c>
      <c r="BG79" s="9">
        <f>VLOOKUP($C79,domestic_gross_demand_km3!$A$2:$CT$249,BG$4,FALSE)</f>
        <v>46.419440000000002</v>
      </c>
      <c r="BH79" s="13">
        <f t="shared" si="56"/>
        <v>46.419440000000002</v>
      </c>
      <c r="BJ79" s="9">
        <f>VLOOKUP($B79,aquastat_more_extensive_table!$D$1216:$AO$1416,BJ$4,FALSE)</f>
        <v>0</v>
      </c>
      <c r="BK79" s="13" t="e">
        <f t="shared" si="57"/>
        <v>#N/A</v>
      </c>
      <c r="BL79" s="9">
        <f>VLOOKUP($C79,domestic_gross_demand_km3!$A$2:$CT$249,BL$4,FALSE)</f>
        <v>48.2607</v>
      </c>
      <c r="BM79" s="13">
        <f t="shared" si="58"/>
        <v>48.2607</v>
      </c>
    </row>
    <row r="80" spans="2:65" x14ac:dyDescent="0.25">
      <c r="B80" s="12">
        <f>fao_ids_unique!B75</f>
        <v>101</v>
      </c>
      <c r="C80" s="12">
        <f>fao_ids_unique!F75</f>
        <v>244</v>
      </c>
      <c r="D80" s="8" t="str">
        <f>fao_ids_unique!C75</f>
        <v>IDN</v>
      </c>
      <c r="E80" s="7" t="str">
        <f>fao_ids_unique!G75</f>
        <v>Indonesia</v>
      </c>
      <c r="G80" s="9">
        <f>VLOOKUP($B80,aquastat_more_extensive_table!$D$1216:$AO$1416,G$4,FALSE)</f>
        <v>0</v>
      </c>
      <c r="H80" s="13" t="e">
        <f t="shared" si="35"/>
        <v>#N/A</v>
      </c>
      <c r="I80" s="9">
        <f>VLOOKUP($C80,domestic_gross_demand_km3!$A$2:$CT$249,I$4,FALSE)</f>
        <v>0.82069579999999998</v>
      </c>
      <c r="J80" s="13">
        <f t="shared" si="46"/>
        <v>0.82069579999999998</v>
      </c>
      <c r="L80" s="9">
        <f>VLOOKUP($B80,aquastat_more_extensive_table!$D$1216:$AO$1416,L$4,FALSE)</f>
        <v>0</v>
      </c>
      <c r="M80" s="13" t="e">
        <f t="shared" si="36"/>
        <v>#N/A</v>
      </c>
      <c r="N80" s="9">
        <f>VLOOKUP($C80,domestic_gross_demand_km3!$A$2:$CT$249,N$4,FALSE)</f>
        <v>0.92471979999999998</v>
      </c>
      <c r="O80" s="13">
        <f t="shared" si="47"/>
        <v>0.92471979999999998</v>
      </c>
      <c r="Q80" s="9">
        <f>VLOOKUP($B80,aquastat_more_extensive_table!$D$1216:$AO$1416,Q$4,FALSE)</f>
        <v>0</v>
      </c>
      <c r="R80" s="13" t="e">
        <f t="shared" si="37"/>
        <v>#N/A</v>
      </c>
      <c r="S80" s="9">
        <f>VLOOKUP($C80,domestic_gross_demand_km3!$A$2:$CT$249,S$4,FALSE)</f>
        <v>1.0228366</v>
      </c>
      <c r="T80" s="13">
        <f t="shared" si="48"/>
        <v>1.0228366</v>
      </c>
      <c r="V80" s="9">
        <f>VLOOKUP($B80,aquastat_more_extensive_table!$D$1216:$AO$1416,V$4,FALSE)</f>
        <v>0</v>
      </c>
      <c r="W80" s="13" t="e">
        <f t="shared" si="38"/>
        <v>#N/A</v>
      </c>
      <c r="X80" s="9">
        <f>VLOOKUP($C80,domestic_gross_demand_km3!$A$2:$CT$249,X$4,FALSE)</f>
        <v>1.695762</v>
      </c>
      <c r="Y80" s="13">
        <f t="shared" si="49"/>
        <v>1.695762</v>
      </c>
      <c r="AA80" s="9">
        <f>VLOOKUP($B80,aquastat_more_extensive_table!$D$1216:$AO$1416,AA$4,FALSE)</f>
        <v>0</v>
      </c>
      <c r="AB80" s="13" t="e">
        <f t="shared" si="39"/>
        <v>#N/A</v>
      </c>
      <c r="AC80" s="9">
        <f>VLOOKUP($C80,domestic_gross_demand_km3!$A$2:$CT$249,AC$4,FALSE)</f>
        <v>2.396118</v>
      </c>
      <c r="AD80" s="13">
        <f t="shared" si="50"/>
        <v>2.396118</v>
      </c>
      <c r="AF80" s="9">
        <f>VLOOKUP($B80,aquastat_more_extensive_table!$D$1216:$AO$1416,AF$4,FALSE)</f>
        <v>0</v>
      </c>
      <c r="AG80" s="13" t="e">
        <f t="shared" si="40"/>
        <v>#N/A</v>
      </c>
      <c r="AH80" s="9">
        <f>VLOOKUP($C80,domestic_gross_demand_km3!$A$2:$CT$249,AH$4,FALSE)</f>
        <v>2.6966239999999999</v>
      </c>
      <c r="AI80" s="13">
        <f t="shared" si="51"/>
        <v>2.6966239999999999</v>
      </c>
      <c r="AK80" s="9">
        <f>VLOOKUP($B80,aquastat_more_extensive_table!$D$1216:$AO$1416,AK$4,FALSE)</f>
        <v>4.7290000000000001</v>
      </c>
      <c r="AL80" s="13">
        <f t="shared" si="41"/>
        <v>4.7290000000000001</v>
      </c>
      <c r="AM80" s="9">
        <f>VLOOKUP($C80,domestic_gross_demand_km3!$A$2:$CT$249,AM$4,FALSE)</f>
        <v>3.1935259999999999</v>
      </c>
      <c r="AN80" s="13">
        <f t="shared" si="52"/>
        <v>3.1935259999999999</v>
      </c>
      <c r="AP80" s="9">
        <f>VLOOKUP($B80,aquastat_more_extensive_table!$D$1216:$AO$1416,AP$4,FALSE)</f>
        <v>0</v>
      </c>
      <c r="AQ80" s="13" t="e">
        <f t="shared" si="42"/>
        <v>#N/A</v>
      </c>
      <c r="AR80" s="9">
        <f>VLOOKUP($C80,domestic_gross_demand_km3!$A$2:$CT$249,AR$4,FALSE)</f>
        <v>4.0258440000000002</v>
      </c>
      <c r="AS80" s="13">
        <f t="shared" si="53"/>
        <v>4.0258440000000002</v>
      </c>
      <c r="AU80" s="9">
        <f>VLOOKUP($B80,aquastat_more_extensive_table!$D$1216:$AO$1416,AU$4,FALSE)</f>
        <v>13.13</v>
      </c>
      <c r="AV80" s="13">
        <f t="shared" si="43"/>
        <v>13.13</v>
      </c>
      <c r="AW80" s="9">
        <f>VLOOKUP($C80,domestic_gross_demand_km3!$A$2:$CT$249,AW$4,FALSE)</f>
        <v>3.9313920000000002</v>
      </c>
      <c r="AX80" s="13">
        <f t="shared" si="54"/>
        <v>3.9313920000000002</v>
      </c>
      <c r="AZ80" s="9">
        <f>VLOOKUP($B80,aquastat_more_extensive_table!$D$1216:$AO$1416,AZ$4,FALSE)</f>
        <v>13.99</v>
      </c>
      <c r="BA80" s="13">
        <f t="shared" si="44"/>
        <v>13.99</v>
      </c>
      <c r="BB80" s="9">
        <f>VLOOKUP($C80,domestic_gross_demand_km3!$A$2:$CT$249,BB$4,FALSE)</f>
        <v>5.1662520000000001</v>
      </c>
      <c r="BC80" s="13">
        <f t="shared" si="55"/>
        <v>5.1662520000000001</v>
      </c>
      <c r="BE80" s="9">
        <f>VLOOKUP($B80,aquastat_more_extensive_table!$D$1216:$AO$1416,BE$4,FALSE)</f>
        <v>0</v>
      </c>
      <c r="BF80" s="13" t="e">
        <f t="shared" si="45"/>
        <v>#N/A</v>
      </c>
      <c r="BG80" s="9">
        <f>VLOOKUP($C80,domestic_gross_demand_km3!$A$2:$CT$249,BG$4,FALSE)</f>
        <v>6.6768299999999998</v>
      </c>
      <c r="BH80" s="13">
        <f t="shared" si="56"/>
        <v>6.6768299999999998</v>
      </c>
      <c r="BJ80" s="9">
        <f>VLOOKUP($B80,aquastat_more_extensive_table!$D$1216:$AO$1416,BJ$4,FALSE)</f>
        <v>0</v>
      </c>
      <c r="BK80" s="13" t="e">
        <f t="shared" si="57"/>
        <v>#N/A</v>
      </c>
      <c r="BL80" s="9">
        <f>VLOOKUP($C80,domestic_gross_demand_km3!$A$2:$CT$249,BL$4,FALSE)</f>
        <v>6.9424700000000001</v>
      </c>
      <c r="BM80" s="13">
        <f t="shared" si="58"/>
        <v>6.9424700000000001</v>
      </c>
    </row>
    <row r="81" spans="2:65" x14ac:dyDescent="0.25">
      <c r="B81" s="12">
        <f>fao_ids_unique!B76</f>
        <v>102</v>
      </c>
      <c r="C81" s="12">
        <f>fao_ids_unique!F76</f>
        <v>90</v>
      </c>
      <c r="D81" s="8" t="str">
        <f>fao_ids_unique!C76</f>
        <v>IRN</v>
      </c>
      <c r="E81" s="7" t="str">
        <f>fao_ids_unique!G76</f>
        <v>Iran, Islamic Republic of</v>
      </c>
      <c r="G81" s="9">
        <f>VLOOKUP($B81,aquastat_more_extensive_table!$D$1216:$AO$1416,G$4,FALSE)</f>
        <v>0</v>
      </c>
      <c r="H81" s="13" t="e">
        <f t="shared" si="35"/>
        <v>#N/A</v>
      </c>
      <c r="I81" s="9">
        <f>VLOOKUP($C81,domestic_gross_demand_km3!$A$2:$CT$249,I$4,FALSE)</f>
        <v>0.71774839999999995</v>
      </c>
      <c r="J81" s="13">
        <f t="shared" si="46"/>
        <v>0.71774839999999995</v>
      </c>
      <c r="L81" s="9">
        <f>VLOOKUP($B81,aquastat_more_extensive_table!$D$1216:$AO$1416,L$4,FALSE)</f>
        <v>0</v>
      </c>
      <c r="M81" s="13" t="e">
        <f t="shared" si="36"/>
        <v>#N/A</v>
      </c>
      <c r="N81" s="9">
        <f>VLOOKUP($C81,domestic_gross_demand_km3!$A$2:$CT$249,N$4,FALSE)</f>
        <v>0.82672900000000005</v>
      </c>
      <c r="O81" s="13">
        <f t="shared" si="47"/>
        <v>0.82672900000000005</v>
      </c>
      <c r="Q81" s="9">
        <f>VLOOKUP($B81,aquastat_more_extensive_table!$D$1216:$AO$1416,Q$4,FALSE)</f>
        <v>0</v>
      </c>
      <c r="R81" s="13" t="e">
        <f t="shared" si="37"/>
        <v>#N/A</v>
      </c>
      <c r="S81" s="9">
        <f>VLOOKUP($C81,domestic_gross_demand_km3!$A$2:$CT$249,S$4,FALSE)</f>
        <v>1.1206764</v>
      </c>
      <c r="T81" s="13">
        <f t="shared" si="48"/>
        <v>1.1206764</v>
      </c>
      <c r="V81" s="9">
        <f>VLOOKUP($B81,aquastat_more_extensive_table!$D$1216:$AO$1416,V$4,FALSE)</f>
        <v>0</v>
      </c>
      <c r="W81" s="13" t="e">
        <f t="shared" si="38"/>
        <v>#N/A</v>
      </c>
      <c r="X81" s="9">
        <f>VLOOKUP($C81,domestic_gross_demand_km3!$A$2:$CT$249,X$4,FALSE)</f>
        <v>2.0566300000000002</v>
      </c>
      <c r="Y81" s="13">
        <f t="shared" si="49"/>
        <v>2.0566300000000002</v>
      </c>
      <c r="AA81" s="9">
        <f>VLOOKUP($B81,aquastat_more_extensive_table!$D$1216:$AO$1416,AA$4,FALSE)</f>
        <v>0</v>
      </c>
      <c r="AB81" s="13" t="e">
        <f t="shared" si="39"/>
        <v>#N/A</v>
      </c>
      <c r="AC81" s="9">
        <f>VLOOKUP($C81,domestic_gross_demand_km3!$A$2:$CT$249,AC$4,FALSE)</f>
        <v>2.8100640000000001</v>
      </c>
      <c r="AD81" s="13">
        <f t="shared" si="50"/>
        <v>2.8100640000000001</v>
      </c>
      <c r="AF81" s="9">
        <f>VLOOKUP($B81,aquastat_more_extensive_table!$D$1216:$AO$1416,AF$4,FALSE)</f>
        <v>0</v>
      </c>
      <c r="AG81" s="13" t="e">
        <f t="shared" si="40"/>
        <v>#N/A</v>
      </c>
      <c r="AH81" s="9">
        <f>VLOOKUP($C81,domestic_gross_demand_km3!$A$2:$CT$249,AH$4,FALSE)</f>
        <v>3.8149280000000001</v>
      </c>
      <c r="AI81" s="13">
        <f t="shared" si="51"/>
        <v>3.8149280000000001</v>
      </c>
      <c r="AK81" s="9">
        <f>VLOOKUP($B81,aquastat_more_extensive_table!$D$1216:$AO$1416,AK$4,FALSE)</f>
        <v>0</v>
      </c>
      <c r="AL81" s="13" t="e">
        <f t="shared" si="41"/>
        <v>#N/A</v>
      </c>
      <c r="AM81" s="9">
        <f>VLOOKUP($C81,domestic_gross_demand_km3!$A$2:$CT$249,AM$4,FALSE)</f>
        <v>3.5726599999999999</v>
      </c>
      <c r="AN81" s="13">
        <f t="shared" si="52"/>
        <v>3.5726599999999999</v>
      </c>
      <c r="AP81" s="9">
        <f>VLOOKUP($B81,aquastat_more_extensive_table!$D$1216:$AO$1416,AP$4,FALSE)</f>
        <v>6</v>
      </c>
      <c r="AQ81" s="13">
        <f t="shared" si="42"/>
        <v>6</v>
      </c>
      <c r="AR81" s="9">
        <f>VLOOKUP($C81,domestic_gross_demand_km3!$A$2:$CT$249,AR$4,FALSE)</f>
        <v>3.7568579999999998</v>
      </c>
      <c r="AS81" s="13">
        <f t="shared" si="53"/>
        <v>3.7568579999999998</v>
      </c>
      <c r="AU81" s="9">
        <f>VLOOKUP($B81,aquastat_more_extensive_table!$D$1216:$AO$1416,AU$4,FALSE)</f>
        <v>4.9249999999999998</v>
      </c>
      <c r="AV81" s="13">
        <f t="shared" si="43"/>
        <v>4.9249999999999998</v>
      </c>
      <c r="AW81" s="9">
        <f>VLOOKUP($C81,domestic_gross_demand_km3!$A$2:$CT$249,AW$4,FALSE)</f>
        <v>4.2273959999999997</v>
      </c>
      <c r="AX81" s="13">
        <f t="shared" si="54"/>
        <v>4.2273959999999997</v>
      </c>
      <c r="AZ81" s="9">
        <f>VLOOKUP($B81,aquastat_more_extensive_table!$D$1216:$AO$1416,AZ$4,FALSE)</f>
        <v>6.2</v>
      </c>
      <c r="BA81" s="13">
        <f t="shared" si="44"/>
        <v>6.2</v>
      </c>
      <c r="BB81" s="9">
        <f>VLOOKUP($C81,domestic_gross_demand_km3!$A$2:$CT$249,BB$4,FALSE)</f>
        <v>5.3020180000000003</v>
      </c>
      <c r="BC81" s="13">
        <f t="shared" si="55"/>
        <v>5.3020180000000003</v>
      </c>
      <c r="BE81" s="9">
        <f>VLOOKUP($B81,aquastat_more_extensive_table!$D$1216:$AO$1416,BE$4,FALSE)</f>
        <v>0</v>
      </c>
      <c r="BF81" s="13" t="e">
        <f t="shared" si="45"/>
        <v>#N/A</v>
      </c>
      <c r="BG81" s="9">
        <f>VLOOKUP($C81,domestic_gross_demand_km3!$A$2:$CT$249,BG$4,FALSE)</f>
        <v>6.2391839999999998</v>
      </c>
      <c r="BH81" s="13">
        <f t="shared" si="56"/>
        <v>6.2391839999999998</v>
      </c>
      <c r="BJ81" s="9">
        <f>VLOOKUP($B81,aquastat_more_extensive_table!$D$1216:$AO$1416,BJ$4,FALSE)</f>
        <v>0</v>
      </c>
      <c r="BK81" s="13" t="e">
        <f t="shared" si="57"/>
        <v>#N/A</v>
      </c>
      <c r="BL81" s="9">
        <f>VLOOKUP($C81,domestic_gross_demand_km3!$A$2:$CT$249,BL$4,FALSE)</f>
        <v>6.2698499999999999</v>
      </c>
      <c r="BM81" s="13">
        <f t="shared" si="58"/>
        <v>6.2698499999999999</v>
      </c>
    </row>
    <row r="82" spans="2:65" x14ac:dyDescent="0.25">
      <c r="B82" s="12">
        <f>fao_ids_unique!B77</f>
        <v>103</v>
      </c>
      <c r="C82" s="12">
        <f>fao_ids_unique!F77</f>
        <v>91</v>
      </c>
      <c r="D82" s="8" t="str">
        <f>fao_ids_unique!C77</f>
        <v>IRQ</v>
      </c>
      <c r="E82" s="7" t="str">
        <f>fao_ids_unique!G77</f>
        <v>Iraq</v>
      </c>
      <c r="G82" s="9">
        <f>VLOOKUP($B82,aquastat_more_extensive_table!$D$1216:$AO$1416,G$4,FALSE)</f>
        <v>0</v>
      </c>
      <c r="H82" s="13" t="e">
        <f t="shared" si="35"/>
        <v>#N/A</v>
      </c>
      <c r="I82" s="9">
        <f>VLOOKUP($C82,domestic_gross_demand_km3!$A$2:$CT$249,I$4,FALSE)</f>
        <v>0.248805</v>
      </c>
      <c r="J82" s="13">
        <f t="shared" si="46"/>
        <v>0.248805</v>
      </c>
      <c r="L82" s="9">
        <f>VLOOKUP($B82,aquastat_more_extensive_table!$D$1216:$AO$1416,L$4,FALSE)</f>
        <v>0</v>
      </c>
      <c r="M82" s="13" t="e">
        <f t="shared" si="36"/>
        <v>#N/A</v>
      </c>
      <c r="N82" s="9">
        <f>VLOOKUP($C82,domestic_gross_demand_km3!$A$2:$CT$249,N$4,FALSE)</f>
        <v>0.3052686</v>
      </c>
      <c r="O82" s="13">
        <f t="shared" si="47"/>
        <v>0.3052686</v>
      </c>
      <c r="Q82" s="9">
        <f>VLOOKUP($B82,aquastat_more_extensive_table!$D$1216:$AO$1416,Q$4,FALSE)</f>
        <v>0</v>
      </c>
      <c r="R82" s="13" t="e">
        <f t="shared" si="37"/>
        <v>#N/A</v>
      </c>
      <c r="S82" s="9">
        <f>VLOOKUP($C82,domestic_gross_demand_km3!$A$2:$CT$249,S$4,FALSE)</f>
        <v>0.37677500000000003</v>
      </c>
      <c r="T82" s="13">
        <f t="shared" si="48"/>
        <v>0.37677500000000003</v>
      </c>
      <c r="V82" s="9">
        <f>VLOOKUP($B82,aquastat_more_extensive_table!$D$1216:$AO$1416,V$4,FALSE)</f>
        <v>0.57999999999999996</v>
      </c>
      <c r="W82" s="13">
        <f t="shared" si="38"/>
        <v>0.57999999999999996</v>
      </c>
      <c r="X82" s="9">
        <f>VLOOKUP($C82,domestic_gross_demand_km3!$A$2:$CT$249,X$4,FALSE)</f>
        <v>0.60706700000000002</v>
      </c>
      <c r="Y82" s="13">
        <f t="shared" si="49"/>
        <v>0.60706700000000002</v>
      </c>
      <c r="AA82" s="9">
        <f>VLOOKUP($B82,aquastat_more_extensive_table!$D$1216:$AO$1416,AA$4,FALSE)</f>
        <v>0.71499999999999997</v>
      </c>
      <c r="AB82" s="13">
        <f t="shared" si="39"/>
        <v>0.71499999999999997</v>
      </c>
      <c r="AC82" s="9">
        <f>VLOOKUP($C82,domestic_gross_demand_km3!$A$2:$CT$249,AC$4,FALSE)</f>
        <v>0.9041382</v>
      </c>
      <c r="AD82" s="13">
        <f t="shared" si="50"/>
        <v>0.9041382</v>
      </c>
      <c r="AF82" s="9">
        <f>VLOOKUP($B82,aquastat_more_extensive_table!$D$1216:$AO$1416,AF$4,FALSE)</f>
        <v>0.85</v>
      </c>
      <c r="AG82" s="13">
        <f t="shared" si="40"/>
        <v>0.85</v>
      </c>
      <c r="AH82" s="9">
        <f>VLOOKUP($C82,domestic_gross_demand_km3!$A$2:$CT$249,AH$4,FALSE)</f>
        <v>1.0570850000000001</v>
      </c>
      <c r="AI82" s="13">
        <f t="shared" si="51"/>
        <v>1.0570850000000001</v>
      </c>
      <c r="AK82" s="9">
        <f>VLOOKUP($B82,aquastat_more_extensive_table!$D$1216:$AO$1416,AK$4,FALSE)</f>
        <v>1.28</v>
      </c>
      <c r="AL82" s="13">
        <f t="shared" si="41"/>
        <v>1.28</v>
      </c>
      <c r="AM82" s="9">
        <f>VLOOKUP($C82,domestic_gross_demand_km3!$A$2:$CT$249,AM$4,FALSE)</f>
        <v>1.003069</v>
      </c>
      <c r="AN82" s="13">
        <f t="shared" si="52"/>
        <v>1.003069</v>
      </c>
      <c r="AP82" s="9">
        <f>VLOOKUP($B82,aquastat_more_extensive_table!$D$1216:$AO$1416,AP$4,FALSE)</f>
        <v>2.79</v>
      </c>
      <c r="AQ82" s="13">
        <f t="shared" si="42"/>
        <v>2.79</v>
      </c>
      <c r="AR82" s="9">
        <f>VLOOKUP($C82,domestic_gross_demand_km3!$A$2:$CT$249,AR$4,FALSE)</f>
        <v>1.0359398</v>
      </c>
      <c r="AS82" s="13">
        <f t="shared" si="53"/>
        <v>1.0359398</v>
      </c>
      <c r="AU82" s="9">
        <f>VLOOKUP($B82,aquastat_more_extensive_table!$D$1216:$AO$1416,AU$4,FALSE)</f>
        <v>4.3</v>
      </c>
      <c r="AV82" s="13">
        <f t="shared" si="43"/>
        <v>4.3</v>
      </c>
      <c r="AW82" s="9">
        <f>VLOOKUP($C82,domestic_gross_demand_km3!$A$2:$CT$249,AW$4,FALSE)</f>
        <v>1.1194454</v>
      </c>
      <c r="AX82" s="13">
        <f t="shared" si="54"/>
        <v>1.1194454</v>
      </c>
      <c r="AZ82" s="9">
        <f>VLOOKUP($B82,aquastat_more_extensive_table!$D$1216:$AO$1416,AZ$4,FALSE)</f>
        <v>0</v>
      </c>
      <c r="BA82" s="13" t="e">
        <f t="shared" si="44"/>
        <v>#N/A</v>
      </c>
      <c r="BB82" s="9">
        <f>VLOOKUP($C82,domestic_gross_demand_km3!$A$2:$CT$249,BB$4,FALSE)</f>
        <v>1.4527600000000001</v>
      </c>
      <c r="BC82" s="13">
        <f t="shared" si="55"/>
        <v>1.4527600000000001</v>
      </c>
      <c r="BE82" s="9">
        <f>VLOOKUP($B82,aquastat_more_extensive_table!$D$1216:$AO$1416,BE$4,FALSE)</f>
        <v>0</v>
      </c>
      <c r="BF82" s="13" t="e">
        <f t="shared" si="45"/>
        <v>#N/A</v>
      </c>
      <c r="BG82" s="9">
        <f>VLOOKUP($C82,domestic_gross_demand_km3!$A$2:$CT$249,BG$4,FALSE)</f>
        <v>2.0114000000000001</v>
      </c>
      <c r="BH82" s="13">
        <f t="shared" si="56"/>
        <v>2.0114000000000001</v>
      </c>
      <c r="BJ82" s="9">
        <f>VLOOKUP($B82,aquastat_more_extensive_table!$D$1216:$AO$1416,BJ$4,FALSE)</f>
        <v>0</v>
      </c>
      <c r="BK82" s="13" t="e">
        <f t="shared" si="57"/>
        <v>#N/A</v>
      </c>
      <c r="BL82" s="9">
        <f>VLOOKUP($C82,domestic_gross_demand_km3!$A$2:$CT$249,BL$4,FALSE)</f>
        <v>2.0495100000000002</v>
      </c>
      <c r="BM82" s="13">
        <f t="shared" si="58"/>
        <v>2.0495100000000002</v>
      </c>
    </row>
    <row r="83" spans="2:65" x14ac:dyDescent="0.25">
      <c r="B83" s="12">
        <f>fao_ids_unique!B78</f>
        <v>104</v>
      </c>
      <c r="C83" s="12">
        <f>fao_ids_unique!F78</f>
        <v>89</v>
      </c>
      <c r="D83" s="8" t="str">
        <f>fao_ids_unique!C78</f>
        <v>IRL</v>
      </c>
      <c r="E83" s="7" t="str">
        <f>fao_ids_unique!G78</f>
        <v>Ireland</v>
      </c>
      <c r="G83" s="9">
        <f>VLOOKUP($B83,aquastat_more_extensive_table!$D$1216:$AO$1416,G$4,FALSE)</f>
        <v>0</v>
      </c>
      <c r="H83" s="13" t="e">
        <f t="shared" si="35"/>
        <v>#N/A</v>
      </c>
      <c r="I83" s="9">
        <f>VLOOKUP($C83,domestic_gross_demand_km3!$A$2:$CT$249,I$4,FALSE)</f>
        <v>5.5757279999999999E-2</v>
      </c>
      <c r="J83" s="13">
        <f t="shared" si="46"/>
        <v>5.5757279999999999E-2</v>
      </c>
      <c r="L83" s="9">
        <f>VLOOKUP($B83,aquastat_more_extensive_table!$D$1216:$AO$1416,L$4,FALSE)</f>
        <v>0</v>
      </c>
      <c r="M83" s="13" t="e">
        <f t="shared" si="36"/>
        <v>#N/A</v>
      </c>
      <c r="N83" s="9">
        <f>VLOOKUP($C83,domestic_gross_demand_km3!$A$2:$CT$249,N$4,FALSE)</f>
        <v>6.3322539999999997E-2</v>
      </c>
      <c r="O83" s="13">
        <f t="shared" si="47"/>
        <v>6.3322539999999997E-2</v>
      </c>
      <c r="Q83" s="9">
        <f>VLOOKUP($B83,aquastat_more_extensive_table!$D$1216:$AO$1416,Q$4,FALSE)</f>
        <v>0</v>
      </c>
      <c r="R83" s="13" t="e">
        <f t="shared" si="37"/>
        <v>#N/A</v>
      </c>
      <c r="S83" s="9">
        <f>VLOOKUP($C83,domestic_gross_demand_km3!$A$2:$CT$249,S$4,FALSE)</f>
        <v>7.4109759999999997E-2</v>
      </c>
      <c r="T83" s="13">
        <f t="shared" si="48"/>
        <v>7.4109759999999997E-2</v>
      </c>
      <c r="V83" s="9">
        <f>VLOOKUP($B83,aquastat_more_extensive_table!$D$1216:$AO$1416,V$4,FALSE)</f>
        <v>0</v>
      </c>
      <c r="W83" s="13" t="e">
        <f t="shared" si="38"/>
        <v>#N/A</v>
      </c>
      <c r="X83" s="9">
        <f>VLOOKUP($C83,domestic_gross_demand_km3!$A$2:$CT$249,X$4,FALSE)</f>
        <v>9.5947420000000005E-2</v>
      </c>
      <c r="Y83" s="13">
        <f t="shared" si="49"/>
        <v>9.5947420000000005E-2</v>
      </c>
      <c r="AA83" s="9">
        <f>VLOOKUP($B83,aquastat_more_extensive_table!$D$1216:$AO$1416,AA$4,FALSE)</f>
        <v>0.41299999999999998</v>
      </c>
      <c r="AB83" s="13">
        <f t="shared" si="39"/>
        <v>0.41299999999999998</v>
      </c>
      <c r="AC83" s="9">
        <f>VLOOKUP($C83,domestic_gross_demand_km3!$A$2:$CT$249,AC$4,FALSE)</f>
        <v>0.1267228</v>
      </c>
      <c r="AD83" s="13">
        <f t="shared" si="50"/>
        <v>0.1267228</v>
      </c>
      <c r="AF83" s="9">
        <f>VLOOKUP($B83,aquastat_more_extensive_table!$D$1216:$AO$1416,AF$4,FALSE)</f>
        <v>0</v>
      </c>
      <c r="AG83" s="13" t="e">
        <f t="shared" si="40"/>
        <v>#N/A</v>
      </c>
      <c r="AH83" s="9">
        <f>VLOOKUP($C83,domestic_gross_demand_km3!$A$2:$CT$249,AH$4,FALSE)</f>
        <v>0.14004459999999999</v>
      </c>
      <c r="AI83" s="13">
        <f t="shared" si="51"/>
        <v>0.14004459999999999</v>
      </c>
      <c r="AK83" s="9">
        <f>VLOOKUP($B83,aquastat_more_extensive_table!$D$1216:$AO$1416,AK$4,FALSE)</f>
        <v>0</v>
      </c>
      <c r="AL83" s="13" t="e">
        <f t="shared" si="41"/>
        <v>#N/A</v>
      </c>
      <c r="AM83" s="9">
        <f>VLOOKUP($C83,domestic_gross_demand_km3!$A$2:$CT$249,AM$4,FALSE)</f>
        <v>0.1702968</v>
      </c>
      <c r="AN83" s="13">
        <f t="shared" si="52"/>
        <v>0.1702968</v>
      </c>
      <c r="AP83" s="9">
        <f>VLOOKUP($B83,aquastat_more_extensive_table!$D$1216:$AO$1416,AP$4,FALSE)</f>
        <v>0.47</v>
      </c>
      <c r="AQ83" s="13">
        <f t="shared" si="42"/>
        <v>0.47</v>
      </c>
      <c r="AR83" s="9">
        <f>VLOOKUP($C83,domestic_gross_demand_km3!$A$2:$CT$249,AR$4,FALSE)</f>
        <v>0.19515579999999999</v>
      </c>
      <c r="AS83" s="13">
        <f t="shared" si="53"/>
        <v>0.19515579999999999</v>
      </c>
      <c r="AU83" s="9">
        <f>VLOOKUP($B83,aquastat_more_extensive_table!$D$1216:$AO$1416,AU$4,FALSE)</f>
        <v>0.57999999999999996</v>
      </c>
      <c r="AV83" s="13">
        <f t="shared" si="43"/>
        <v>0.57999999999999996</v>
      </c>
      <c r="AW83" s="9">
        <f>VLOOKUP($C83,domestic_gross_demand_km3!$A$2:$CT$249,AW$4,FALSE)</f>
        <v>0.23380039999999999</v>
      </c>
      <c r="AX83" s="13">
        <f t="shared" si="54"/>
        <v>0.23380039999999999</v>
      </c>
      <c r="AZ83" s="9">
        <f>VLOOKUP($B83,aquastat_more_extensive_table!$D$1216:$AO$1416,AZ$4,FALSE)</f>
        <v>0.67900000000000005</v>
      </c>
      <c r="BA83" s="13">
        <f t="shared" si="44"/>
        <v>0.67900000000000005</v>
      </c>
      <c r="BB83" s="9">
        <f>VLOOKUP($C83,domestic_gross_demand_km3!$A$2:$CT$249,BB$4,FALSE)</f>
        <v>0.30848819999999999</v>
      </c>
      <c r="BC83" s="13">
        <f t="shared" si="55"/>
        <v>0.30848819999999999</v>
      </c>
      <c r="BE83" s="9">
        <f>VLOOKUP($B83,aquastat_more_extensive_table!$D$1216:$AO$1416,BE$4,FALSE)</f>
        <v>0.628</v>
      </c>
      <c r="BF83" s="13">
        <f t="shared" si="45"/>
        <v>0.628</v>
      </c>
      <c r="BG83" s="9">
        <f>VLOOKUP($C83,domestic_gross_demand_km3!$A$2:$CT$249,BG$4,FALSE)</f>
        <v>0.33586579999999999</v>
      </c>
      <c r="BH83" s="13">
        <f t="shared" si="56"/>
        <v>0.33586579999999999</v>
      </c>
      <c r="BJ83" s="9">
        <f>VLOOKUP($B83,aquastat_more_extensive_table!$D$1216:$AO$1416,BJ$4,FALSE)</f>
        <v>0</v>
      </c>
      <c r="BK83" s="13" t="e">
        <f t="shared" si="57"/>
        <v>#N/A</v>
      </c>
      <c r="BL83" s="9">
        <f>VLOOKUP($C83,domestic_gross_demand_km3!$A$2:$CT$249,BL$4,FALSE)</f>
        <v>0.33303199999999999</v>
      </c>
      <c r="BM83" s="13">
        <f t="shared" si="58"/>
        <v>0.33303199999999999</v>
      </c>
    </row>
    <row r="84" spans="2:65" x14ac:dyDescent="0.25">
      <c r="B84" s="12">
        <f>fao_ids_unique!B79</f>
        <v>105</v>
      </c>
      <c r="C84" s="12">
        <f>fao_ids_unique!F79</f>
        <v>93</v>
      </c>
      <c r="D84" s="8" t="str">
        <f>fao_ids_unique!C79</f>
        <v>ISR</v>
      </c>
      <c r="E84" s="7" t="str">
        <f>fao_ids_unique!G79</f>
        <v>Israel</v>
      </c>
      <c r="G84" s="9">
        <f>VLOOKUP($B84,aquastat_more_extensive_table!$D$1216:$AO$1416,G$4,FALSE)</f>
        <v>0</v>
      </c>
      <c r="H84" s="13" t="e">
        <f t="shared" si="35"/>
        <v>#N/A</v>
      </c>
      <c r="I84" s="9">
        <f>VLOOKUP($C84,domestic_gross_demand_km3!$A$2:$CT$249,I$4,FALSE)</f>
        <v>7.0914740000000004E-2</v>
      </c>
      <c r="J84" s="13">
        <f t="shared" si="46"/>
        <v>7.0914740000000004E-2</v>
      </c>
      <c r="L84" s="9">
        <f>VLOOKUP($B84,aquastat_more_extensive_table!$D$1216:$AO$1416,L$4,FALSE)</f>
        <v>0</v>
      </c>
      <c r="M84" s="13" t="e">
        <f t="shared" si="36"/>
        <v>#N/A</v>
      </c>
      <c r="N84" s="9">
        <f>VLOOKUP($C84,domestic_gross_demand_km3!$A$2:$CT$249,N$4,FALSE)</f>
        <v>8.395466E-2</v>
      </c>
      <c r="O84" s="13">
        <f t="shared" si="47"/>
        <v>8.395466E-2</v>
      </c>
      <c r="Q84" s="9">
        <f>VLOOKUP($B84,aquastat_more_extensive_table!$D$1216:$AO$1416,Q$4,FALSE)</f>
        <v>0.24</v>
      </c>
      <c r="R84" s="13">
        <f t="shared" si="37"/>
        <v>0.24</v>
      </c>
      <c r="S84" s="9">
        <f>VLOOKUP($C84,domestic_gross_demand_km3!$A$2:$CT$249,S$4,FALSE)</f>
        <v>9.9730920000000001E-2</v>
      </c>
      <c r="T84" s="13">
        <f t="shared" si="48"/>
        <v>9.9730920000000001E-2</v>
      </c>
      <c r="V84" s="9">
        <f>VLOOKUP($B84,aquastat_more_extensive_table!$D$1216:$AO$1416,V$4,FALSE)</f>
        <v>0.3075</v>
      </c>
      <c r="W84" s="13">
        <f t="shared" si="38"/>
        <v>0.3075</v>
      </c>
      <c r="X84" s="9">
        <f>VLOOKUP($C84,domestic_gross_demand_km3!$A$2:$CT$249,X$4,FALSE)</f>
        <v>0.13505239999999999</v>
      </c>
      <c r="Y84" s="13">
        <f t="shared" si="49"/>
        <v>0.13505239999999999</v>
      </c>
      <c r="AA84" s="9">
        <f>VLOOKUP($B84,aquastat_more_extensive_table!$D$1216:$AO$1416,AA$4,FALSE)</f>
        <v>0.375</v>
      </c>
      <c r="AB84" s="13">
        <f t="shared" si="39"/>
        <v>0.375</v>
      </c>
      <c r="AC84" s="9">
        <f>VLOOKUP($C84,domestic_gross_demand_km3!$A$2:$CT$249,AC$4,FALSE)</f>
        <v>0.1772234</v>
      </c>
      <c r="AD84" s="13">
        <f t="shared" si="50"/>
        <v>0.1772234</v>
      </c>
      <c r="AF84" s="9">
        <f>VLOOKUP($B84,aquastat_more_extensive_table!$D$1216:$AO$1416,AF$4,FALSE)</f>
        <v>0</v>
      </c>
      <c r="AG84" s="13" t="e">
        <f t="shared" si="40"/>
        <v>#N/A</v>
      </c>
      <c r="AH84" s="9">
        <f>VLOOKUP($C84,domestic_gross_demand_km3!$A$2:$CT$249,AH$4,FALSE)</f>
        <v>0.20948459999999999</v>
      </c>
      <c r="AI84" s="13">
        <f t="shared" si="51"/>
        <v>0.20948459999999999</v>
      </c>
      <c r="AK84" s="9">
        <f>VLOOKUP($B84,aquastat_more_extensive_table!$D$1216:$AO$1416,AK$4,FALSE)</f>
        <v>0.48199999999999998</v>
      </c>
      <c r="AL84" s="13">
        <f t="shared" si="41"/>
        <v>0.48199999999999998</v>
      </c>
      <c r="AM84" s="9">
        <f>VLOOKUP($C84,domestic_gross_demand_km3!$A$2:$CT$249,AM$4,FALSE)</f>
        <v>0.25846780000000003</v>
      </c>
      <c r="AN84" s="13">
        <f t="shared" si="52"/>
        <v>0.25846780000000003</v>
      </c>
      <c r="AP84" s="9">
        <f>VLOOKUP($B84,aquastat_more_extensive_table!$D$1216:$AO$1416,AP$4,FALSE)</f>
        <v>0</v>
      </c>
      <c r="AQ84" s="13" t="e">
        <f t="shared" si="42"/>
        <v>#N/A</v>
      </c>
      <c r="AR84" s="9">
        <f>VLOOKUP($C84,domestic_gross_demand_km3!$A$2:$CT$249,AR$4,FALSE)</f>
        <v>0.35357480000000002</v>
      </c>
      <c r="AS84" s="13">
        <f t="shared" si="53"/>
        <v>0.35357480000000002</v>
      </c>
      <c r="AU84" s="9">
        <f>VLOOKUP($B84,aquastat_more_extensive_table!$D$1216:$AO$1416,AU$4,FALSE)</f>
        <v>0.68799999999999994</v>
      </c>
      <c r="AV84" s="13">
        <f t="shared" si="43"/>
        <v>0.68799999999999994</v>
      </c>
      <c r="AW84" s="9">
        <f>VLOOKUP($C84,domestic_gross_demand_km3!$A$2:$CT$249,AW$4,FALSE)</f>
        <v>0.42679020000000001</v>
      </c>
      <c r="AX84" s="13">
        <f t="shared" si="54"/>
        <v>0.42679020000000001</v>
      </c>
      <c r="AZ84" s="9">
        <f>VLOOKUP($B84,aquastat_more_extensive_table!$D$1216:$AO$1416,AZ$4,FALSE)</f>
        <v>0.71199999999999997</v>
      </c>
      <c r="BA84" s="13">
        <f t="shared" si="44"/>
        <v>0.71199999999999997</v>
      </c>
      <c r="BB84" s="9">
        <f>VLOOKUP($C84,domestic_gross_demand_km3!$A$2:$CT$249,BB$4,FALSE)</f>
        <v>0.48837819999999998</v>
      </c>
      <c r="BC84" s="13">
        <f t="shared" si="55"/>
        <v>0.48837819999999998</v>
      </c>
      <c r="BE84" s="9">
        <f>VLOOKUP($B84,aquastat_more_extensive_table!$D$1216:$AO$1416,BE$4,FALSE)</f>
        <v>0</v>
      </c>
      <c r="BF84" s="13" t="e">
        <f t="shared" si="45"/>
        <v>#N/A</v>
      </c>
      <c r="BG84" s="9">
        <f>VLOOKUP($C84,domestic_gross_demand_km3!$A$2:$CT$249,BG$4,FALSE)</f>
        <v>0.58028380000000002</v>
      </c>
      <c r="BH84" s="13">
        <f t="shared" si="56"/>
        <v>0.58028380000000002</v>
      </c>
      <c r="BJ84" s="9">
        <f>VLOOKUP($B84,aquastat_more_extensive_table!$D$1216:$AO$1416,BJ$4,FALSE)</f>
        <v>0</v>
      </c>
      <c r="BK84" s="13" t="e">
        <f t="shared" si="57"/>
        <v>#N/A</v>
      </c>
      <c r="BL84" s="9">
        <f>VLOOKUP($C84,domestic_gross_demand_km3!$A$2:$CT$249,BL$4,FALSE)</f>
        <v>0.58728800000000003</v>
      </c>
      <c r="BM84" s="13">
        <f t="shared" si="58"/>
        <v>0.58728800000000003</v>
      </c>
    </row>
    <row r="85" spans="2:65" x14ac:dyDescent="0.25">
      <c r="B85" s="12">
        <f>fao_ids_unique!B80</f>
        <v>106</v>
      </c>
      <c r="C85" s="12">
        <f>fao_ids_unique!F80</f>
        <v>94</v>
      </c>
      <c r="D85" s="8" t="str">
        <f>fao_ids_unique!C80</f>
        <v>ITA</v>
      </c>
      <c r="E85" s="7" t="str">
        <f>fao_ids_unique!G80</f>
        <v>Italy</v>
      </c>
      <c r="G85" s="9">
        <f>VLOOKUP($B85,aquastat_more_extensive_table!$D$1216:$AO$1416,G$4,FALSE)</f>
        <v>0</v>
      </c>
      <c r="H85" s="13" t="e">
        <f t="shared" si="35"/>
        <v>#N/A</v>
      </c>
      <c r="I85" s="9">
        <f>VLOOKUP($C85,domestic_gross_demand_km3!$A$2:$CT$249,I$4,FALSE)</f>
        <v>2.4093260000000001</v>
      </c>
      <c r="J85" s="13">
        <f t="shared" si="46"/>
        <v>2.4093260000000001</v>
      </c>
      <c r="L85" s="9">
        <f>VLOOKUP($B85,aquastat_more_extensive_table!$D$1216:$AO$1416,L$4,FALSE)</f>
        <v>0</v>
      </c>
      <c r="M85" s="13" t="e">
        <f t="shared" si="36"/>
        <v>#N/A</v>
      </c>
      <c r="N85" s="9">
        <f>VLOOKUP($C85,domestic_gross_demand_km3!$A$2:$CT$249,N$4,FALSE)</f>
        <v>2.8648739999999999</v>
      </c>
      <c r="O85" s="13">
        <f t="shared" si="47"/>
        <v>2.8648739999999999</v>
      </c>
      <c r="Q85" s="9">
        <f>VLOOKUP($B85,aquastat_more_extensive_table!$D$1216:$AO$1416,Q$4,FALSE)</f>
        <v>7</v>
      </c>
      <c r="R85" s="13">
        <f t="shared" si="37"/>
        <v>7</v>
      </c>
      <c r="S85" s="9">
        <f>VLOOKUP($C85,domestic_gross_demand_km3!$A$2:$CT$249,S$4,FALSE)</f>
        <v>3.4459559999999998</v>
      </c>
      <c r="T85" s="13">
        <f t="shared" si="48"/>
        <v>3.4459559999999998</v>
      </c>
      <c r="V85" s="9">
        <f>VLOOKUP($B85,aquastat_more_extensive_table!$D$1216:$AO$1416,V$4,FALSE)</f>
        <v>7.4340000000000002</v>
      </c>
      <c r="W85" s="13">
        <f t="shared" si="38"/>
        <v>7.4340000000000002</v>
      </c>
      <c r="X85" s="9">
        <f>VLOOKUP($C85,domestic_gross_demand_km3!$A$2:$CT$249,X$4,FALSE)</f>
        <v>4.3073779999999999</v>
      </c>
      <c r="Y85" s="13">
        <f t="shared" si="49"/>
        <v>4.3073779999999999</v>
      </c>
      <c r="AA85" s="9">
        <f>VLOOKUP($B85,aquastat_more_extensive_table!$D$1216:$AO$1416,AA$4,FALSE)</f>
        <v>7.8680000000000003</v>
      </c>
      <c r="AB85" s="13">
        <f t="shared" si="39"/>
        <v>7.8680000000000003</v>
      </c>
      <c r="AC85" s="9">
        <f>VLOOKUP($C85,domestic_gross_demand_km3!$A$2:$CT$249,AC$4,FALSE)</f>
        <v>5.3159539999999996</v>
      </c>
      <c r="AD85" s="13">
        <f t="shared" si="50"/>
        <v>5.3159539999999996</v>
      </c>
      <c r="AF85" s="9">
        <f>VLOOKUP($B85,aquastat_more_extensive_table!$D$1216:$AO$1416,AF$4,FALSE)</f>
        <v>7.1840000000000002</v>
      </c>
      <c r="AG85" s="13">
        <f t="shared" si="40"/>
        <v>7.1840000000000002</v>
      </c>
      <c r="AH85" s="9">
        <f>VLOOKUP($C85,domestic_gross_demand_km3!$A$2:$CT$249,AH$4,FALSE)</f>
        <v>5.8741399999999997</v>
      </c>
      <c r="AI85" s="13">
        <f t="shared" si="51"/>
        <v>5.8741399999999997</v>
      </c>
      <c r="AK85" s="9">
        <f>VLOOKUP($B85,aquastat_more_extensive_table!$D$1216:$AO$1416,AK$4,FALSE)</f>
        <v>6.5</v>
      </c>
      <c r="AL85" s="13">
        <f t="shared" si="41"/>
        <v>6.5</v>
      </c>
      <c r="AM85" s="9">
        <f>VLOOKUP($C85,domestic_gross_demand_km3!$A$2:$CT$249,AM$4,FALSE)</f>
        <v>7.329434</v>
      </c>
      <c r="AN85" s="13">
        <f t="shared" si="52"/>
        <v>7.329434</v>
      </c>
      <c r="AP85" s="9">
        <f>VLOOKUP($B85,aquastat_more_extensive_table!$D$1216:$AO$1416,AP$4,FALSE)</f>
        <v>0</v>
      </c>
      <c r="AQ85" s="13" t="e">
        <f t="shared" si="42"/>
        <v>#N/A</v>
      </c>
      <c r="AR85" s="9">
        <f>VLOOKUP($C85,domestic_gross_demand_km3!$A$2:$CT$249,AR$4,FALSE)</f>
        <v>7.5008480000000004</v>
      </c>
      <c r="AS85" s="13">
        <f t="shared" si="53"/>
        <v>7.5008480000000004</v>
      </c>
      <c r="AU85" s="9">
        <f>VLOOKUP($B85,aquastat_more_extensive_table!$D$1216:$AO$1416,AU$4,FALSE)</f>
        <v>9.1110000000000007</v>
      </c>
      <c r="AV85" s="13">
        <f t="shared" si="43"/>
        <v>9.1110000000000007</v>
      </c>
      <c r="AW85" s="9">
        <f>VLOOKUP($C85,domestic_gross_demand_km3!$A$2:$CT$249,AW$4,FALSE)</f>
        <v>7.6223720000000004</v>
      </c>
      <c r="AX85" s="13">
        <f t="shared" si="54"/>
        <v>7.6223720000000004</v>
      </c>
      <c r="AZ85" s="9">
        <f>VLOOKUP($B85,aquastat_more_extensive_table!$D$1216:$AO$1416,AZ$4,FALSE)</f>
        <v>8.9420000000000002</v>
      </c>
      <c r="BA85" s="13">
        <f t="shared" si="44"/>
        <v>8.9420000000000002</v>
      </c>
      <c r="BB85" s="9">
        <f>VLOOKUP($C85,domestic_gross_demand_km3!$A$2:$CT$249,BB$4,FALSE)</f>
        <v>8.8204940000000001</v>
      </c>
      <c r="BC85" s="13">
        <f t="shared" si="55"/>
        <v>8.8204940000000001</v>
      </c>
      <c r="BE85" s="9">
        <f>VLOOKUP($B85,aquastat_more_extensive_table!$D$1216:$AO$1416,BE$4,FALSE)</f>
        <v>9.4510000000000005</v>
      </c>
      <c r="BF85" s="13">
        <f t="shared" si="45"/>
        <v>9.4510000000000005</v>
      </c>
      <c r="BG85" s="9">
        <f>VLOOKUP($C85,domestic_gross_demand_km3!$A$2:$CT$249,BG$4,FALSE)</f>
        <v>9.3622720000000008</v>
      </c>
      <c r="BH85" s="13">
        <f t="shared" si="56"/>
        <v>9.3622720000000008</v>
      </c>
      <c r="BJ85" s="9">
        <f>VLOOKUP($B85,aquastat_more_extensive_table!$D$1216:$AO$1416,BJ$4,FALSE)</f>
        <v>0</v>
      </c>
      <c r="BK85" s="13" t="e">
        <f t="shared" si="57"/>
        <v>#N/A</v>
      </c>
      <c r="BL85" s="9">
        <f>VLOOKUP($C85,domestic_gross_demand_km3!$A$2:$CT$249,BL$4,FALSE)</f>
        <v>9.2859400000000001</v>
      </c>
      <c r="BM85" s="13">
        <f t="shared" si="58"/>
        <v>9.2859400000000001</v>
      </c>
    </row>
    <row r="86" spans="2:65" x14ac:dyDescent="0.25">
      <c r="B86" s="12">
        <f>fao_ids_unique!B81</f>
        <v>107</v>
      </c>
      <c r="C86" s="12">
        <f>fao_ids_unique!F81</f>
        <v>37</v>
      </c>
      <c r="D86" s="8" t="str">
        <f>fao_ids_unique!C81</f>
        <v>CIV</v>
      </c>
      <c r="E86" s="7" t="str">
        <f>fao_ids_unique!G81</f>
        <v>Cote d'Ivoire</v>
      </c>
      <c r="G86" s="9">
        <f>VLOOKUP($B86,aquastat_more_extensive_table!$D$1216:$AO$1416,G$4,FALSE)</f>
        <v>0</v>
      </c>
      <c r="H86" s="13" t="e">
        <f t="shared" si="35"/>
        <v>#N/A</v>
      </c>
      <c r="I86" s="9">
        <f>VLOOKUP($C86,domestic_gross_demand_km3!$A$2:$CT$249,I$4,FALSE)</f>
        <v>2.4218659999999999E-2</v>
      </c>
      <c r="J86" s="13">
        <f t="shared" si="46"/>
        <v>2.4218659999999999E-2</v>
      </c>
      <c r="L86" s="9">
        <f>VLOOKUP($B86,aquastat_more_extensive_table!$D$1216:$AO$1416,L$4,FALSE)</f>
        <v>0</v>
      </c>
      <c r="M86" s="13" t="e">
        <f t="shared" si="36"/>
        <v>#N/A</v>
      </c>
      <c r="N86" s="9">
        <f>VLOOKUP($C86,domestic_gross_demand_km3!$A$2:$CT$249,N$4,FALSE)</f>
        <v>3.1410100000000003E-2</v>
      </c>
      <c r="O86" s="13">
        <f t="shared" si="47"/>
        <v>3.1410100000000003E-2</v>
      </c>
      <c r="Q86" s="9">
        <f>VLOOKUP($B86,aquastat_more_extensive_table!$D$1216:$AO$1416,Q$4,FALSE)</f>
        <v>0</v>
      </c>
      <c r="R86" s="13" t="e">
        <f t="shared" si="37"/>
        <v>#N/A</v>
      </c>
      <c r="S86" s="9">
        <f>VLOOKUP($C86,domestic_gross_demand_km3!$A$2:$CT$249,S$4,FALSE)</f>
        <v>4.406848E-2</v>
      </c>
      <c r="T86" s="13">
        <f t="shared" si="48"/>
        <v>4.406848E-2</v>
      </c>
      <c r="V86" s="9">
        <f>VLOOKUP($B86,aquastat_more_extensive_table!$D$1216:$AO$1416,V$4,FALSE)</f>
        <v>0</v>
      </c>
      <c r="W86" s="13" t="e">
        <f t="shared" si="38"/>
        <v>#N/A</v>
      </c>
      <c r="X86" s="9">
        <f>VLOOKUP($C86,domestic_gross_demand_km3!$A$2:$CT$249,X$4,FALSE)</f>
        <v>7.3515040000000004E-2</v>
      </c>
      <c r="Y86" s="13">
        <f t="shared" si="49"/>
        <v>7.3515040000000004E-2</v>
      </c>
      <c r="AA86" s="9">
        <f>VLOOKUP($B86,aquastat_more_extensive_table!$D$1216:$AO$1416,AA$4,FALSE)</f>
        <v>0</v>
      </c>
      <c r="AB86" s="13" t="e">
        <f t="shared" si="39"/>
        <v>#N/A</v>
      </c>
      <c r="AC86" s="9">
        <f>VLOOKUP($C86,domestic_gross_demand_km3!$A$2:$CT$249,AC$4,FALSE)</f>
        <v>0.1097476</v>
      </c>
      <c r="AD86" s="13">
        <f t="shared" si="50"/>
        <v>0.1097476</v>
      </c>
      <c r="AF86" s="9">
        <f>VLOOKUP($B86,aquastat_more_extensive_table!$D$1216:$AO$1416,AF$4,FALSE)</f>
        <v>0.156</v>
      </c>
      <c r="AG86" s="13">
        <f t="shared" si="40"/>
        <v>0.156</v>
      </c>
      <c r="AH86" s="9">
        <f>VLOOKUP($C86,domestic_gross_demand_km3!$A$2:$CT$249,AH$4,FALSE)</f>
        <v>0.1241162</v>
      </c>
      <c r="AI86" s="13">
        <f t="shared" si="51"/>
        <v>0.1241162</v>
      </c>
      <c r="AK86" s="9">
        <f>VLOOKUP($B86,aquastat_more_extensive_table!$D$1216:$AO$1416,AK$4,FALSE)</f>
        <v>0</v>
      </c>
      <c r="AL86" s="13" t="e">
        <f t="shared" si="41"/>
        <v>#N/A</v>
      </c>
      <c r="AM86" s="9">
        <f>VLOOKUP($C86,domestic_gross_demand_km3!$A$2:$CT$249,AM$4,FALSE)</f>
        <v>0.15331980000000001</v>
      </c>
      <c r="AN86" s="13">
        <f t="shared" si="52"/>
        <v>0.15331980000000001</v>
      </c>
      <c r="AP86" s="9">
        <f>VLOOKUP($B86,aquastat_more_extensive_table!$D$1216:$AO$1416,AP$4,FALSE)</f>
        <v>0.16200000000000001</v>
      </c>
      <c r="AQ86" s="13">
        <f t="shared" si="42"/>
        <v>0.16200000000000001</v>
      </c>
      <c r="AR86" s="9">
        <f>VLOOKUP($C86,domestic_gross_demand_km3!$A$2:$CT$249,AR$4,FALSE)</f>
        <v>0.1748092</v>
      </c>
      <c r="AS86" s="13">
        <f t="shared" si="53"/>
        <v>0.1748092</v>
      </c>
      <c r="AU86" s="9">
        <f>VLOOKUP($B86,aquastat_more_extensive_table!$D$1216:$AO$1416,AU$4,FALSE)</f>
        <v>0.53920000000000001</v>
      </c>
      <c r="AV86" s="13">
        <f t="shared" si="43"/>
        <v>0.53920000000000001</v>
      </c>
      <c r="AW86" s="9">
        <f>VLOOKUP($C86,domestic_gross_demand_km3!$A$2:$CT$249,AW$4,FALSE)</f>
        <v>0.19586500000000001</v>
      </c>
      <c r="AX86" s="13">
        <f t="shared" si="54"/>
        <v>0.19586500000000001</v>
      </c>
      <c r="AZ86" s="9">
        <f>VLOOKUP($B86,aquastat_more_extensive_table!$D$1216:$AO$1416,AZ$4,FALSE)</f>
        <v>0.63590000000000002</v>
      </c>
      <c r="BA86" s="13">
        <f t="shared" si="44"/>
        <v>0.63590000000000002</v>
      </c>
      <c r="BB86" s="9">
        <f>VLOOKUP($C86,domestic_gross_demand_km3!$A$2:$CT$249,BB$4,FALSE)</f>
        <v>0.2332342</v>
      </c>
      <c r="BC86" s="13">
        <f t="shared" si="55"/>
        <v>0.2332342</v>
      </c>
      <c r="BE86" s="9">
        <f>VLOOKUP($B86,aquastat_more_extensive_table!$D$1216:$AO$1416,BE$4,FALSE)</f>
        <v>0</v>
      </c>
      <c r="BF86" s="13" t="e">
        <f t="shared" si="45"/>
        <v>#N/A</v>
      </c>
      <c r="BG86" s="9">
        <f>VLOOKUP($C86,domestic_gross_demand_km3!$A$2:$CT$249,BG$4,FALSE)</f>
        <v>0.27946280000000001</v>
      </c>
      <c r="BH86" s="13">
        <f t="shared" si="56"/>
        <v>0.27946280000000001</v>
      </c>
      <c r="BJ86" s="9">
        <f>VLOOKUP($B86,aquastat_more_extensive_table!$D$1216:$AO$1416,BJ$4,FALSE)</f>
        <v>0</v>
      </c>
      <c r="BK86" s="13" t="e">
        <f t="shared" si="57"/>
        <v>#N/A</v>
      </c>
      <c r="BL86" s="9">
        <f>VLOOKUP($C86,domestic_gross_demand_km3!$A$2:$CT$249,BL$4,FALSE)</f>
        <v>0.28167900000000001</v>
      </c>
      <c r="BM86" s="13">
        <f t="shared" si="58"/>
        <v>0.28167900000000001</v>
      </c>
    </row>
    <row r="87" spans="2:65" x14ac:dyDescent="0.25">
      <c r="B87" s="12">
        <f>fao_ids_unique!B82</f>
        <v>108</v>
      </c>
      <c r="C87" s="12">
        <f>fao_ids_unique!F82</f>
        <v>98</v>
      </c>
      <c r="D87" s="8" t="str">
        <f>fao_ids_unique!C82</f>
        <v>KAZ</v>
      </c>
      <c r="E87" s="7" t="str">
        <f>fao_ids_unique!G82</f>
        <v>Kazakhstan</v>
      </c>
      <c r="G87" s="9">
        <f>VLOOKUP($B87,aquastat_more_extensive_table!$D$1216:$AO$1416,G$4,FALSE)</f>
        <v>0</v>
      </c>
      <c r="H87" s="13" t="e">
        <f t="shared" si="35"/>
        <v>#N/A</v>
      </c>
      <c r="I87" s="9">
        <f>VLOOKUP($C87,domestic_gross_demand_km3!$A$2:$CT$249,I$4,FALSE)</f>
        <v>0.256855</v>
      </c>
      <c r="J87" s="13">
        <f t="shared" si="46"/>
        <v>0.256855</v>
      </c>
      <c r="L87" s="9">
        <f>VLOOKUP($B87,aquastat_more_extensive_table!$D$1216:$AO$1416,L$4,FALSE)</f>
        <v>0</v>
      </c>
      <c r="M87" s="13" t="e">
        <f t="shared" si="36"/>
        <v>#N/A</v>
      </c>
      <c r="N87" s="9">
        <f>VLOOKUP($C87,domestic_gross_demand_km3!$A$2:$CT$249,N$4,FALSE)</f>
        <v>0.29821900000000001</v>
      </c>
      <c r="O87" s="13">
        <f t="shared" si="47"/>
        <v>0.29821900000000001</v>
      </c>
      <c r="Q87" s="9">
        <f>VLOOKUP($B87,aquastat_more_extensive_table!$D$1216:$AO$1416,Q$4,FALSE)</f>
        <v>0</v>
      </c>
      <c r="R87" s="13" t="e">
        <f t="shared" si="37"/>
        <v>#N/A</v>
      </c>
      <c r="S87" s="9">
        <f>VLOOKUP($C87,domestic_gross_demand_km3!$A$2:$CT$249,S$4,FALSE)</f>
        <v>0.36012300000000003</v>
      </c>
      <c r="T87" s="13">
        <f t="shared" si="48"/>
        <v>0.36012300000000003</v>
      </c>
      <c r="V87" s="9">
        <f>VLOOKUP($B87,aquastat_more_extensive_table!$D$1216:$AO$1416,V$4,FALSE)</f>
        <v>0</v>
      </c>
      <c r="W87" s="13" t="e">
        <f t="shared" si="38"/>
        <v>#N/A</v>
      </c>
      <c r="X87" s="9">
        <f>VLOOKUP($C87,domestic_gross_demand_km3!$A$2:$CT$249,X$4,FALSE)</f>
        <v>0.51164240000000005</v>
      </c>
      <c r="Y87" s="13">
        <f t="shared" si="49"/>
        <v>0.51164240000000005</v>
      </c>
      <c r="AA87" s="9">
        <f>VLOOKUP($B87,aquastat_more_extensive_table!$D$1216:$AO$1416,AA$4,FALSE)</f>
        <v>0</v>
      </c>
      <c r="AB87" s="13" t="e">
        <f t="shared" si="39"/>
        <v>#N/A</v>
      </c>
      <c r="AC87" s="9">
        <f>VLOOKUP($C87,domestic_gross_demand_km3!$A$2:$CT$249,AC$4,FALSE)</f>
        <v>0.64165300000000003</v>
      </c>
      <c r="AD87" s="13">
        <f t="shared" si="50"/>
        <v>0.64165300000000003</v>
      </c>
      <c r="AF87" s="9">
        <f>VLOOKUP($B87,aquastat_more_extensive_table!$D$1216:$AO$1416,AF$4,FALSE)</f>
        <v>0</v>
      </c>
      <c r="AG87" s="13" t="e">
        <f t="shared" si="40"/>
        <v>#N/A</v>
      </c>
      <c r="AH87" s="9">
        <f>VLOOKUP($C87,domestic_gross_demand_km3!$A$2:$CT$249,AH$4,FALSE)</f>
        <v>0.72448679999999999</v>
      </c>
      <c r="AI87" s="13">
        <f t="shared" si="51"/>
        <v>0.72448679999999999</v>
      </c>
      <c r="AK87" s="9">
        <f>VLOOKUP($B87,aquastat_more_extensive_table!$D$1216:$AO$1416,AK$4,FALSE)</f>
        <v>0</v>
      </c>
      <c r="AL87" s="13" t="e">
        <f t="shared" si="41"/>
        <v>#N/A</v>
      </c>
      <c r="AM87" s="9">
        <f>VLOOKUP($C87,domestic_gross_demand_km3!$A$2:$CT$249,AM$4,FALSE)</f>
        <v>0.76349860000000003</v>
      </c>
      <c r="AN87" s="13">
        <f t="shared" si="52"/>
        <v>0.76349860000000003</v>
      </c>
      <c r="AP87" s="9">
        <f>VLOOKUP($B87,aquastat_more_extensive_table!$D$1216:$AO$1416,AP$4,FALSE)</f>
        <v>0.58299999999999996</v>
      </c>
      <c r="AQ87" s="13">
        <f t="shared" si="42"/>
        <v>0.58299999999999996</v>
      </c>
      <c r="AR87" s="9">
        <f>VLOOKUP($C87,domestic_gross_demand_km3!$A$2:$CT$249,AR$4,FALSE)</f>
        <v>0.73660879999999995</v>
      </c>
      <c r="AS87" s="13">
        <f t="shared" si="53"/>
        <v>0.73660879999999995</v>
      </c>
      <c r="AU87" s="9">
        <f>VLOOKUP($B87,aquastat_more_extensive_table!$D$1216:$AO$1416,AU$4,FALSE)</f>
        <v>0.83099999999999996</v>
      </c>
      <c r="AV87" s="13">
        <f t="shared" si="43"/>
        <v>0.83099999999999996</v>
      </c>
      <c r="AW87" s="9">
        <f>VLOOKUP($C87,domestic_gross_demand_km3!$A$2:$CT$249,AW$4,FALSE)</f>
        <v>0.69689060000000003</v>
      </c>
      <c r="AX87" s="13">
        <f t="shared" si="54"/>
        <v>0.69689060000000003</v>
      </c>
      <c r="AZ87" s="9">
        <f>VLOOKUP($B87,aquastat_more_extensive_table!$D$1216:$AO$1416,AZ$4,FALSE)</f>
        <v>0.85299999999999998</v>
      </c>
      <c r="BA87" s="13">
        <f t="shared" si="44"/>
        <v>0.85299999999999998</v>
      </c>
      <c r="BB87" s="9">
        <f>VLOOKUP($C87,domestic_gross_demand_km3!$A$2:$CT$249,BB$4,FALSE)</f>
        <v>0.95777900000000005</v>
      </c>
      <c r="BC87" s="13">
        <f t="shared" si="55"/>
        <v>0.95777900000000005</v>
      </c>
      <c r="BE87" s="9">
        <f>VLOOKUP($B87,aquastat_more_extensive_table!$D$1216:$AO$1416,BE$4,FALSE)</f>
        <v>0.878</v>
      </c>
      <c r="BF87" s="13">
        <f t="shared" si="45"/>
        <v>0.878</v>
      </c>
      <c r="BG87" s="9">
        <f>VLOOKUP($C87,domestic_gross_demand_km3!$A$2:$CT$249,BG$4,FALSE)</f>
        <v>1.255668</v>
      </c>
      <c r="BH87" s="13">
        <f t="shared" si="56"/>
        <v>1.255668</v>
      </c>
      <c r="BJ87" s="9">
        <f>VLOOKUP($B87,aquastat_more_extensive_table!$D$1216:$AO$1416,BJ$4,FALSE)</f>
        <v>0</v>
      </c>
      <c r="BK87" s="13" t="e">
        <f t="shared" si="57"/>
        <v>#N/A</v>
      </c>
      <c r="BL87" s="9">
        <f>VLOOKUP($C87,domestic_gross_demand_km3!$A$2:$CT$249,BL$4,FALSE)</f>
        <v>1.2819</v>
      </c>
      <c r="BM87" s="13">
        <f t="shared" si="58"/>
        <v>1.2819</v>
      </c>
    </row>
    <row r="88" spans="2:65" x14ac:dyDescent="0.25">
      <c r="B88" s="12">
        <f>fao_ids_unique!B83</f>
        <v>109</v>
      </c>
      <c r="C88" s="12">
        <f>fao_ids_unique!F83</f>
        <v>95</v>
      </c>
      <c r="D88" s="8" t="str">
        <f>fao_ids_unique!C83</f>
        <v>JAM</v>
      </c>
      <c r="E88" s="7" t="str">
        <f>fao_ids_unique!G83</f>
        <v>Jamaica</v>
      </c>
      <c r="G88" s="9">
        <f>VLOOKUP($B88,aquastat_more_extensive_table!$D$1216:$AO$1416,G$4,FALSE)</f>
        <v>0</v>
      </c>
      <c r="H88" s="13" t="e">
        <f t="shared" si="35"/>
        <v>#N/A</v>
      </c>
      <c r="I88" s="9">
        <f>VLOOKUP($C88,domestic_gross_demand_km3!$A$2:$CT$249,I$4,FALSE)</f>
        <v>3.3417660000000002E-2</v>
      </c>
      <c r="J88" s="13">
        <f t="shared" si="46"/>
        <v>3.3417660000000002E-2</v>
      </c>
      <c r="L88" s="9">
        <f>VLOOKUP($B88,aquastat_more_extensive_table!$D$1216:$AO$1416,L$4,FALSE)</f>
        <v>0</v>
      </c>
      <c r="M88" s="13" t="e">
        <f t="shared" si="36"/>
        <v>#N/A</v>
      </c>
      <c r="N88" s="9">
        <f>VLOOKUP($C88,domestic_gross_demand_km3!$A$2:$CT$249,N$4,FALSE)</f>
        <v>3.8466819999999999E-2</v>
      </c>
      <c r="O88" s="13">
        <f t="shared" si="47"/>
        <v>3.8466819999999999E-2</v>
      </c>
      <c r="Q88" s="9">
        <f>VLOOKUP($B88,aquastat_more_extensive_table!$D$1216:$AO$1416,Q$4,FALSE)</f>
        <v>0</v>
      </c>
      <c r="R88" s="13" t="e">
        <f t="shared" si="37"/>
        <v>#N/A</v>
      </c>
      <c r="S88" s="9">
        <f>VLOOKUP($C88,domestic_gross_demand_km3!$A$2:$CT$249,S$4,FALSE)</f>
        <v>4.3452999999999999E-2</v>
      </c>
      <c r="T88" s="13">
        <f t="shared" si="48"/>
        <v>4.3452999999999999E-2</v>
      </c>
      <c r="V88" s="9">
        <f>VLOOKUP($B88,aquastat_more_extensive_table!$D$1216:$AO$1416,V$4,FALSE)</f>
        <v>0</v>
      </c>
      <c r="W88" s="13" t="e">
        <f t="shared" si="38"/>
        <v>#N/A</v>
      </c>
      <c r="X88" s="9">
        <f>VLOOKUP($C88,domestic_gross_demand_km3!$A$2:$CT$249,X$4,FALSE)</f>
        <v>5.315454E-2</v>
      </c>
      <c r="Y88" s="13">
        <f t="shared" si="49"/>
        <v>5.315454E-2</v>
      </c>
      <c r="AA88" s="9">
        <f>VLOOKUP($B88,aquastat_more_extensive_table!$D$1216:$AO$1416,AA$4,FALSE)</f>
        <v>0</v>
      </c>
      <c r="AB88" s="13" t="e">
        <f t="shared" si="39"/>
        <v>#N/A</v>
      </c>
      <c r="AC88" s="9">
        <f>VLOOKUP($C88,domestic_gross_demand_km3!$A$2:$CT$249,AC$4,FALSE)</f>
        <v>5.59838E-2</v>
      </c>
      <c r="AD88" s="13">
        <f t="shared" si="50"/>
        <v>5.59838E-2</v>
      </c>
      <c r="AF88" s="9">
        <f>VLOOKUP($B88,aquastat_more_extensive_table!$D$1216:$AO$1416,AF$4,FALSE)</f>
        <v>0</v>
      </c>
      <c r="AG88" s="13" t="e">
        <f t="shared" si="40"/>
        <v>#N/A</v>
      </c>
      <c r="AH88" s="9">
        <f>VLOOKUP($C88,domestic_gross_demand_km3!$A$2:$CT$249,AH$4,FALSE)</f>
        <v>5.7849739999999997E-2</v>
      </c>
      <c r="AI88" s="13">
        <f t="shared" si="51"/>
        <v>5.7849739999999997E-2</v>
      </c>
      <c r="AK88" s="9">
        <f>VLOOKUP($B88,aquastat_more_extensive_table!$D$1216:$AO$1416,AK$4,FALSE)</f>
        <v>0</v>
      </c>
      <c r="AL88" s="13" t="e">
        <f t="shared" si="41"/>
        <v>#N/A</v>
      </c>
      <c r="AM88" s="9">
        <f>VLOOKUP($C88,domestic_gross_demand_km3!$A$2:$CT$249,AM$4,FALSE)</f>
        <v>6.7169300000000001E-2</v>
      </c>
      <c r="AN88" s="13">
        <f t="shared" si="52"/>
        <v>6.7169300000000001E-2</v>
      </c>
      <c r="AP88" s="9">
        <f>VLOOKUP($B88,aquastat_more_extensive_table!$D$1216:$AO$1416,AP$4,FALSE)</f>
        <v>0.16700000000000001</v>
      </c>
      <c r="AQ88" s="13">
        <f t="shared" si="42"/>
        <v>0.16700000000000001</v>
      </c>
      <c r="AR88" s="9">
        <f>VLOOKUP($C88,domestic_gross_demand_km3!$A$2:$CT$249,AR$4,FALSE)</f>
        <v>7.9137440000000003E-2</v>
      </c>
      <c r="AS88" s="13">
        <f t="shared" si="53"/>
        <v>7.9137440000000003E-2</v>
      </c>
      <c r="AU88" s="9">
        <f>VLOOKUP($B88,aquastat_more_extensive_table!$D$1216:$AO$1416,AU$4,FALSE)</f>
        <v>0</v>
      </c>
      <c r="AV88" s="13" t="e">
        <f t="shared" si="43"/>
        <v>#N/A</v>
      </c>
      <c r="AW88" s="9">
        <f>VLOOKUP($C88,domestic_gross_demand_km3!$A$2:$CT$249,AW$4,FALSE)</f>
        <v>9.4179260000000001E-2</v>
      </c>
      <c r="AX88" s="13">
        <f t="shared" si="54"/>
        <v>9.4179260000000001E-2</v>
      </c>
      <c r="AZ88" s="9">
        <f>VLOOKUP($B88,aquastat_more_extensive_table!$D$1216:$AO$1416,AZ$4,FALSE)</f>
        <v>0.28799999999999998</v>
      </c>
      <c r="BA88" s="13">
        <f t="shared" si="44"/>
        <v>0.28799999999999998</v>
      </c>
      <c r="BB88" s="9">
        <f>VLOOKUP($C88,domestic_gross_demand_km3!$A$2:$CT$249,BB$4,FALSE)</f>
        <v>0.10253244</v>
      </c>
      <c r="BC88" s="13">
        <f t="shared" si="55"/>
        <v>0.10253244</v>
      </c>
      <c r="BE88" s="9">
        <f>VLOOKUP($B88,aquastat_more_extensive_table!$D$1216:$AO$1416,BE$4,FALSE)</f>
        <v>0</v>
      </c>
      <c r="BF88" s="13" t="e">
        <f t="shared" si="45"/>
        <v>#N/A</v>
      </c>
      <c r="BG88" s="9">
        <f>VLOOKUP($C88,domestic_gross_demand_km3!$A$2:$CT$249,BG$4,FALSE)</f>
        <v>0.11042059999999999</v>
      </c>
      <c r="BH88" s="13">
        <f t="shared" si="56"/>
        <v>0.11042059999999999</v>
      </c>
      <c r="BJ88" s="9">
        <f>VLOOKUP($B88,aquastat_more_extensive_table!$D$1216:$AO$1416,BJ$4,FALSE)</f>
        <v>0</v>
      </c>
      <c r="BK88" s="13" t="e">
        <f t="shared" si="57"/>
        <v>#N/A</v>
      </c>
      <c r="BL88" s="9">
        <f>VLOOKUP($C88,domestic_gross_demand_km3!$A$2:$CT$249,BL$4,FALSE)</f>
        <v>0.111216</v>
      </c>
      <c r="BM88" s="13">
        <f t="shared" si="58"/>
        <v>0.111216</v>
      </c>
    </row>
    <row r="89" spans="2:65" x14ac:dyDescent="0.25">
      <c r="B89" s="12">
        <f>fao_ids_unique!B84</f>
        <v>110</v>
      </c>
      <c r="C89" s="12">
        <f>fao_ids_unique!F84</f>
        <v>97</v>
      </c>
      <c r="D89" s="8" t="str">
        <f>fao_ids_unique!C84</f>
        <v>JPN</v>
      </c>
      <c r="E89" s="7" t="str">
        <f>fao_ids_unique!G84</f>
        <v>Japan</v>
      </c>
      <c r="G89" s="9">
        <f>VLOOKUP($B89,aquastat_more_extensive_table!$D$1216:$AO$1416,G$4,FALSE)</f>
        <v>0</v>
      </c>
      <c r="H89" s="13" t="e">
        <f t="shared" si="35"/>
        <v>#N/A</v>
      </c>
      <c r="I89" s="9">
        <f>VLOOKUP($C89,domestic_gross_demand_km3!$A$2:$CT$249,I$4,FALSE)</f>
        <v>3.0677400000000001</v>
      </c>
      <c r="J89" s="13">
        <f t="shared" si="46"/>
        <v>3.0677400000000001</v>
      </c>
      <c r="L89" s="9">
        <f>VLOOKUP($B89,aquastat_more_extensive_table!$D$1216:$AO$1416,L$4,FALSE)</f>
        <v>0</v>
      </c>
      <c r="M89" s="13" t="e">
        <f t="shared" si="36"/>
        <v>#N/A</v>
      </c>
      <c r="N89" s="9">
        <f>VLOOKUP($C89,domestic_gross_demand_km3!$A$2:$CT$249,N$4,FALSE)</f>
        <v>3.8883200000000002</v>
      </c>
      <c r="O89" s="13">
        <f t="shared" si="47"/>
        <v>3.8883200000000002</v>
      </c>
      <c r="Q89" s="9">
        <f>VLOOKUP($B89,aquastat_more_extensive_table!$D$1216:$AO$1416,Q$4,FALSE)</f>
        <v>0</v>
      </c>
      <c r="R89" s="13" t="e">
        <f t="shared" si="37"/>
        <v>#N/A</v>
      </c>
      <c r="S89" s="9">
        <f>VLOOKUP($C89,domestic_gross_demand_km3!$A$2:$CT$249,S$4,FALSE)</f>
        <v>5.3051940000000002</v>
      </c>
      <c r="T89" s="13">
        <f t="shared" si="48"/>
        <v>5.3051940000000002</v>
      </c>
      <c r="V89" s="9">
        <f>VLOOKUP($B89,aquastat_more_extensive_table!$D$1216:$AO$1416,V$4,FALSE)</f>
        <v>0</v>
      </c>
      <c r="W89" s="13" t="e">
        <f t="shared" si="38"/>
        <v>#N/A</v>
      </c>
      <c r="X89" s="9">
        <f>VLOOKUP($C89,domestic_gross_demand_km3!$A$2:$CT$249,X$4,FALSE)</f>
        <v>7.3860580000000002</v>
      </c>
      <c r="Y89" s="13">
        <f t="shared" si="49"/>
        <v>7.3860580000000002</v>
      </c>
      <c r="AA89" s="9">
        <f>VLOOKUP($B89,aquastat_more_extensive_table!$D$1216:$AO$1416,AA$4,FALSE)</f>
        <v>13.7</v>
      </c>
      <c r="AB89" s="13">
        <f t="shared" si="39"/>
        <v>13.7</v>
      </c>
      <c r="AC89" s="9">
        <f>VLOOKUP($C89,domestic_gross_demand_km3!$A$2:$CT$249,AC$4,FALSE)</f>
        <v>9.4682659999999998</v>
      </c>
      <c r="AD89" s="13">
        <f t="shared" si="50"/>
        <v>9.4682659999999998</v>
      </c>
      <c r="AF89" s="9">
        <f>VLOOKUP($B89,aquastat_more_extensive_table!$D$1216:$AO$1416,AF$4,FALSE)</f>
        <v>0</v>
      </c>
      <c r="AG89" s="13" t="e">
        <f t="shared" si="40"/>
        <v>#N/A</v>
      </c>
      <c r="AH89" s="9">
        <f>VLOOKUP($C89,domestic_gross_demand_km3!$A$2:$CT$249,AH$4,FALSE)</f>
        <v>11.011748000000001</v>
      </c>
      <c r="AI89" s="13">
        <f t="shared" si="51"/>
        <v>11.011748000000001</v>
      </c>
      <c r="AK89" s="9">
        <f>VLOOKUP($B89,aquastat_more_extensive_table!$D$1216:$AO$1416,AK$4,FALSE)</f>
        <v>17</v>
      </c>
      <c r="AL89" s="13">
        <f t="shared" si="41"/>
        <v>17</v>
      </c>
      <c r="AM89" s="9">
        <f>VLOOKUP($C89,domestic_gross_demand_km3!$A$2:$CT$249,AM$4,FALSE)</f>
        <v>13.865600000000001</v>
      </c>
      <c r="AN89" s="13">
        <f t="shared" si="52"/>
        <v>13.865600000000001</v>
      </c>
      <c r="AP89" s="9">
        <f>VLOOKUP($B89,aquastat_more_extensive_table!$D$1216:$AO$1416,AP$4,FALSE)</f>
        <v>16.34</v>
      </c>
      <c r="AQ89" s="13">
        <f t="shared" si="42"/>
        <v>16.34</v>
      </c>
      <c r="AR89" s="9">
        <f>VLOOKUP($C89,domestic_gross_demand_km3!$A$2:$CT$249,AR$4,FALSE)</f>
        <v>15.78862</v>
      </c>
      <c r="AS89" s="13">
        <f t="shared" si="53"/>
        <v>15.78862</v>
      </c>
      <c r="AU89" s="9">
        <f>VLOOKUP($B89,aquastat_more_extensive_table!$D$1216:$AO$1416,AU$4,FALSE)</f>
        <v>16.28</v>
      </c>
      <c r="AV89" s="13">
        <f t="shared" si="43"/>
        <v>16.28</v>
      </c>
      <c r="AW89" s="9">
        <f>VLOOKUP($C89,domestic_gross_demand_km3!$A$2:$CT$249,AW$4,FALSE)</f>
        <v>15.458320000000001</v>
      </c>
      <c r="AX89" s="13">
        <f t="shared" si="54"/>
        <v>15.458320000000001</v>
      </c>
      <c r="AZ89" s="9">
        <f>VLOOKUP($B89,aquastat_more_extensive_table!$D$1216:$AO$1416,AZ$4,FALSE)</f>
        <v>15.7</v>
      </c>
      <c r="BA89" s="13">
        <f t="shared" si="44"/>
        <v>15.7</v>
      </c>
      <c r="BB89" s="9">
        <f>VLOOKUP($C89,domestic_gross_demand_km3!$A$2:$CT$249,BB$4,FALSE)</f>
        <v>15.796860000000001</v>
      </c>
      <c r="BC89" s="13">
        <f t="shared" si="55"/>
        <v>15.796860000000001</v>
      </c>
      <c r="BE89" s="9">
        <f>VLOOKUP($B89,aquastat_more_extensive_table!$D$1216:$AO$1416,BE$4,FALSE)</f>
        <v>15.41</v>
      </c>
      <c r="BF89" s="13">
        <f t="shared" si="45"/>
        <v>15.41</v>
      </c>
      <c r="BG89" s="9">
        <f>VLOOKUP($C89,domestic_gross_demand_km3!$A$2:$CT$249,BG$4,FALSE)</f>
        <v>16.581440000000001</v>
      </c>
      <c r="BH89" s="13">
        <f t="shared" si="56"/>
        <v>16.581440000000001</v>
      </c>
      <c r="BJ89" s="9">
        <f>VLOOKUP($B89,aquastat_more_extensive_table!$D$1216:$AO$1416,BJ$4,FALSE)</f>
        <v>0</v>
      </c>
      <c r="BK89" s="13" t="e">
        <f t="shared" si="57"/>
        <v>#N/A</v>
      </c>
      <c r="BL89" s="9">
        <f>VLOOKUP($C89,domestic_gross_demand_km3!$A$2:$CT$249,BL$4,FALSE)</f>
        <v>16.754100000000001</v>
      </c>
      <c r="BM89" s="13">
        <f t="shared" si="58"/>
        <v>16.754100000000001</v>
      </c>
    </row>
    <row r="90" spans="2:65" x14ac:dyDescent="0.25">
      <c r="B90" s="12">
        <f>fao_ids_unique!B85</f>
        <v>112</v>
      </c>
      <c r="C90" s="12">
        <f>fao_ids_unique!F85</f>
        <v>96</v>
      </c>
      <c r="D90" s="8" t="str">
        <f>fao_ids_unique!C85</f>
        <v>JOR</v>
      </c>
      <c r="E90" s="7" t="str">
        <f>fao_ids_unique!G85</f>
        <v>Jordan</v>
      </c>
      <c r="G90" s="9">
        <f>VLOOKUP($B90,aquastat_more_extensive_table!$D$1216:$AO$1416,G$4,FALSE)</f>
        <v>0</v>
      </c>
      <c r="H90" s="13" t="e">
        <f t="shared" si="35"/>
        <v>#N/A</v>
      </c>
      <c r="I90" s="9">
        <f>VLOOKUP($C90,domestic_gross_demand_km3!$A$2:$CT$249,I$4,FALSE)</f>
        <v>1.1609039999999999E-2</v>
      </c>
      <c r="J90" s="13">
        <f t="shared" si="46"/>
        <v>1.1609039999999999E-2</v>
      </c>
      <c r="L90" s="9">
        <f>VLOOKUP($B90,aquastat_more_extensive_table!$D$1216:$AO$1416,L$4,FALSE)</f>
        <v>0</v>
      </c>
      <c r="M90" s="13" t="e">
        <f t="shared" si="36"/>
        <v>#N/A</v>
      </c>
      <c r="N90" s="9">
        <f>VLOOKUP($C90,domestic_gross_demand_km3!$A$2:$CT$249,N$4,FALSE)</f>
        <v>1.662054E-2</v>
      </c>
      <c r="O90" s="13">
        <f t="shared" si="47"/>
        <v>1.662054E-2</v>
      </c>
      <c r="Q90" s="9">
        <f>VLOOKUP($B90,aquastat_more_extensive_table!$D$1216:$AO$1416,Q$4,FALSE)</f>
        <v>0</v>
      </c>
      <c r="R90" s="13" t="e">
        <f t="shared" si="37"/>
        <v>#N/A</v>
      </c>
      <c r="S90" s="9">
        <f>VLOOKUP($C90,domestic_gross_demand_km3!$A$2:$CT$249,S$4,FALSE)</f>
        <v>2.2849600000000001E-2</v>
      </c>
      <c r="T90" s="13">
        <f t="shared" si="48"/>
        <v>2.2849600000000001E-2</v>
      </c>
      <c r="V90" s="9">
        <f>VLOOKUP($B90,aquastat_more_extensive_table!$D$1216:$AO$1416,V$4,FALSE)</f>
        <v>0.13100000000000001</v>
      </c>
      <c r="W90" s="13">
        <f t="shared" si="38"/>
        <v>0.13100000000000001</v>
      </c>
      <c r="X90" s="9">
        <f>VLOOKUP($C90,domestic_gross_demand_km3!$A$2:$CT$249,X$4,FALSE)</f>
        <v>3.5010300000000001E-2</v>
      </c>
      <c r="Y90" s="13">
        <f t="shared" si="49"/>
        <v>3.5010300000000001E-2</v>
      </c>
      <c r="AA90" s="9">
        <f>VLOOKUP($B90,aquastat_more_extensive_table!$D$1216:$AO$1416,AA$4,FALSE)</f>
        <v>0.13300000000000001</v>
      </c>
      <c r="AB90" s="13">
        <f t="shared" si="39"/>
        <v>0.13300000000000001</v>
      </c>
      <c r="AC90" s="9">
        <f>VLOOKUP($C90,domestic_gross_demand_km3!$A$2:$CT$249,AC$4,FALSE)</f>
        <v>5.624022E-2</v>
      </c>
      <c r="AD90" s="13">
        <f t="shared" si="50"/>
        <v>5.624022E-2</v>
      </c>
      <c r="AF90" s="9">
        <f>VLOOKUP($B90,aquastat_more_extensive_table!$D$1216:$AO$1416,AF$4,FALSE)</f>
        <v>0.13500000000000001</v>
      </c>
      <c r="AG90" s="13">
        <f t="shared" si="40"/>
        <v>0.13500000000000001</v>
      </c>
      <c r="AH90" s="9">
        <f>VLOOKUP($C90,domestic_gross_demand_km3!$A$2:$CT$249,AH$4,FALSE)</f>
        <v>7.4576879999999998E-2</v>
      </c>
      <c r="AI90" s="13">
        <f t="shared" si="51"/>
        <v>7.4576879999999998E-2</v>
      </c>
      <c r="AK90" s="9">
        <f>VLOOKUP($B90,aquastat_more_extensive_table!$D$1216:$AO$1416,AK$4,FALSE)</f>
        <v>0.214</v>
      </c>
      <c r="AL90" s="13">
        <f t="shared" si="41"/>
        <v>0.214</v>
      </c>
      <c r="AM90" s="9">
        <f>VLOOKUP($C90,domestic_gross_demand_km3!$A$2:$CT$249,AM$4,FALSE)</f>
        <v>8.5174120000000006E-2</v>
      </c>
      <c r="AN90" s="13">
        <f t="shared" si="52"/>
        <v>8.5174120000000006E-2</v>
      </c>
      <c r="AP90" s="9">
        <f>VLOOKUP($B90,aquastat_more_extensive_table!$D$1216:$AO$1416,AP$4,FALSE)</f>
        <v>0</v>
      </c>
      <c r="AQ90" s="13" t="e">
        <f t="shared" si="42"/>
        <v>#N/A</v>
      </c>
      <c r="AR90" s="9">
        <f>VLOOKUP($C90,domestic_gross_demand_km3!$A$2:$CT$249,AR$4,FALSE)</f>
        <v>0.11437741999999999</v>
      </c>
      <c r="AS90" s="13">
        <f t="shared" si="53"/>
        <v>0.11437741999999999</v>
      </c>
      <c r="AU90" s="9">
        <f>VLOOKUP($B90,aquastat_more_extensive_table!$D$1216:$AO$1416,AU$4,FALSE)</f>
        <v>0</v>
      </c>
      <c r="AV90" s="13" t="e">
        <f t="shared" si="43"/>
        <v>#N/A</v>
      </c>
      <c r="AW90" s="9">
        <f>VLOOKUP($C90,domestic_gross_demand_km3!$A$2:$CT$249,AW$4,FALSE)</f>
        <v>0.1401828</v>
      </c>
      <c r="AX90" s="13">
        <f t="shared" si="54"/>
        <v>0.1401828</v>
      </c>
      <c r="AZ90" s="9">
        <f>VLOOKUP($B90,aquastat_more_extensive_table!$D$1216:$AO$1416,AZ$4,FALSE)</f>
        <v>0.2913</v>
      </c>
      <c r="BA90" s="13">
        <f t="shared" si="44"/>
        <v>0.2913</v>
      </c>
      <c r="BB90" s="9">
        <f>VLOOKUP($C90,domestic_gross_demand_km3!$A$2:$CT$249,BB$4,FALSE)</f>
        <v>0.18243300000000001</v>
      </c>
      <c r="BC90" s="13">
        <f t="shared" si="55"/>
        <v>0.18243300000000001</v>
      </c>
      <c r="BE90" s="9">
        <f>VLOOKUP($B90,aquastat_more_extensive_table!$D$1216:$AO$1416,BE$4,FALSE)</f>
        <v>0</v>
      </c>
      <c r="BF90" s="13" t="e">
        <f t="shared" si="45"/>
        <v>#N/A</v>
      </c>
      <c r="BG90" s="9">
        <f>VLOOKUP($C90,domestic_gross_demand_km3!$A$2:$CT$249,BG$4,FALSE)</f>
        <v>0.24403320000000001</v>
      </c>
      <c r="BH90" s="13">
        <f t="shared" si="56"/>
        <v>0.24403320000000001</v>
      </c>
      <c r="BJ90" s="9">
        <f>VLOOKUP($B90,aquastat_more_extensive_table!$D$1216:$AO$1416,BJ$4,FALSE)</f>
        <v>0</v>
      </c>
      <c r="BK90" s="13" t="e">
        <f t="shared" si="57"/>
        <v>#N/A</v>
      </c>
      <c r="BL90" s="9">
        <f>VLOOKUP($C90,domestic_gross_demand_km3!$A$2:$CT$249,BL$4,FALSE)</f>
        <v>0.25014599999999998</v>
      </c>
      <c r="BM90" s="13">
        <f t="shared" si="58"/>
        <v>0.25014599999999998</v>
      </c>
    </row>
    <row r="91" spans="2:65" x14ac:dyDescent="0.25">
      <c r="B91" s="12">
        <f>fao_ids_unique!B86</f>
        <v>113</v>
      </c>
      <c r="C91" s="12">
        <f>fao_ids_unique!F86</f>
        <v>100</v>
      </c>
      <c r="D91" s="8" t="str">
        <f>fao_ids_unique!C86</f>
        <v>KGZ</v>
      </c>
      <c r="E91" s="7" t="str">
        <f>fao_ids_unique!G86</f>
        <v>Kyrgyz Republic</v>
      </c>
      <c r="G91" s="9">
        <f>VLOOKUP($B91,aquastat_more_extensive_table!$D$1216:$AO$1416,G$4,FALSE)</f>
        <v>0</v>
      </c>
      <c r="H91" s="13" t="e">
        <f t="shared" si="35"/>
        <v>#N/A</v>
      </c>
      <c r="I91" s="9">
        <f>VLOOKUP($C91,domestic_gross_demand_km3!$A$2:$CT$249,I$4,FALSE)</f>
        <v>0.12092079999999999</v>
      </c>
      <c r="J91" s="13">
        <f t="shared" si="46"/>
        <v>0.12092079999999999</v>
      </c>
      <c r="L91" s="9">
        <f>VLOOKUP($B91,aquastat_more_extensive_table!$D$1216:$AO$1416,L$4,FALSE)</f>
        <v>0</v>
      </c>
      <c r="M91" s="13" t="e">
        <f t="shared" si="36"/>
        <v>#N/A</v>
      </c>
      <c r="N91" s="9">
        <f>VLOOKUP($C91,domestic_gross_demand_km3!$A$2:$CT$249,N$4,FALSE)</f>
        <v>0.14414160000000001</v>
      </c>
      <c r="O91" s="13">
        <f t="shared" si="47"/>
        <v>0.14414160000000001</v>
      </c>
      <c r="Q91" s="9">
        <f>VLOOKUP($B91,aquastat_more_extensive_table!$D$1216:$AO$1416,Q$4,FALSE)</f>
        <v>0</v>
      </c>
      <c r="R91" s="13" t="e">
        <f t="shared" si="37"/>
        <v>#N/A</v>
      </c>
      <c r="S91" s="9">
        <f>VLOOKUP($C91,domestic_gross_demand_km3!$A$2:$CT$249,S$4,FALSE)</f>
        <v>0.17576420000000001</v>
      </c>
      <c r="T91" s="13">
        <f t="shared" si="48"/>
        <v>0.17576420000000001</v>
      </c>
      <c r="V91" s="9">
        <f>VLOOKUP($B91,aquastat_more_extensive_table!$D$1216:$AO$1416,V$4,FALSE)</f>
        <v>0</v>
      </c>
      <c r="W91" s="13" t="e">
        <f t="shared" si="38"/>
        <v>#N/A</v>
      </c>
      <c r="X91" s="9">
        <f>VLOOKUP($C91,domestic_gross_demand_km3!$A$2:$CT$249,X$4,FALSE)</f>
        <v>0.23726240000000001</v>
      </c>
      <c r="Y91" s="13">
        <f t="shared" si="49"/>
        <v>0.23726240000000001</v>
      </c>
      <c r="AA91" s="9">
        <f>VLOOKUP($B91,aquastat_more_extensive_table!$D$1216:$AO$1416,AA$4,FALSE)</f>
        <v>0</v>
      </c>
      <c r="AB91" s="13" t="e">
        <f t="shared" si="39"/>
        <v>#N/A</v>
      </c>
      <c r="AC91" s="9">
        <f>VLOOKUP($C91,domestic_gross_demand_km3!$A$2:$CT$249,AC$4,FALSE)</f>
        <v>0.30074380000000001</v>
      </c>
      <c r="AD91" s="13">
        <f t="shared" si="50"/>
        <v>0.30074380000000001</v>
      </c>
      <c r="AF91" s="9">
        <f>VLOOKUP($B91,aquastat_more_extensive_table!$D$1216:$AO$1416,AF$4,FALSE)</f>
        <v>0</v>
      </c>
      <c r="AG91" s="13" t="e">
        <f t="shared" si="40"/>
        <v>#N/A</v>
      </c>
      <c r="AH91" s="9">
        <f>VLOOKUP($C91,domestic_gross_demand_km3!$A$2:$CT$249,AH$4,FALSE)</f>
        <v>0.34892020000000001</v>
      </c>
      <c r="AI91" s="13">
        <f t="shared" si="51"/>
        <v>0.34892020000000001</v>
      </c>
      <c r="AK91" s="9">
        <f>VLOOKUP($B91,aquastat_more_extensive_table!$D$1216:$AO$1416,AK$4,FALSE)</f>
        <v>0</v>
      </c>
      <c r="AL91" s="13" t="e">
        <f t="shared" si="41"/>
        <v>#N/A</v>
      </c>
      <c r="AM91" s="9">
        <f>VLOOKUP($C91,domestic_gross_demand_km3!$A$2:$CT$249,AM$4,FALSE)</f>
        <v>0.40516200000000002</v>
      </c>
      <c r="AN91" s="13">
        <f t="shared" si="52"/>
        <v>0.40516200000000002</v>
      </c>
      <c r="AP91" s="9">
        <f>VLOOKUP($B91,aquastat_more_extensive_table!$D$1216:$AO$1416,AP$4,FALSE)</f>
        <v>0.30099999999999999</v>
      </c>
      <c r="AQ91" s="13">
        <f t="shared" si="42"/>
        <v>0.30099999999999999</v>
      </c>
      <c r="AR91" s="9">
        <f>VLOOKUP($C91,domestic_gross_demand_km3!$A$2:$CT$249,AR$4,FALSE)</f>
        <v>0.39007019999999998</v>
      </c>
      <c r="AS91" s="13">
        <f t="shared" si="53"/>
        <v>0.39007019999999998</v>
      </c>
      <c r="AU91" s="9">
        <f>VLOOKUP($B91,aquastat_more_extensive_table!$D$1216:$AO$1416,AU$4,FALSE)</f>
        <v>0.32</v>
      </c>
      <c r="AV91" s="13">
        <f t="shared" si="43"/>
        <v>0.32</v>
      </c>
      <c r="AW91" s="9">
        <f>VLOOKUP($C91,domestic_gross_demand_km3!$A$2:$CT$249,AW$4,FALSE)</f>
        <v>0.39207740000000002</v>
      </c>
      <c r="AX91" s="13">
        <f t="shared" si="54"/>
        <v>0.39207740000000002</v>
      </c>
      <c r="AZ91" s="9">
        <f>VLOOKUP($B91,aquastat_more_extensive_table!$D$1216:$AO$1416,AZ$4,FALSE)</f>
        <v>0.224</v>
      </c>
      <c r="BA91" s="13">
        <f t="shared" si="44"/>
        <v>0.224</v>
      </c>
      <c r="BB91" s="9">
        <f>VLOOKUP($C91,domestic_gross_demand_km3!$A$2:$CT$249,BB$4,FALSE)</f>
        <v>0.47237859999999998</v>
      </c>
      <c r="BC91" s="13">
        <f t="shared" si="55"/>
        <v>0.47237859999999998</v>
      </c>
      <c r="BE91" s="9">
        <f>VLOOKUP($B91,aquastat_more_extensive_table!$D$1216:$AO$1416,BE$4,FALSE)</f>
        <v>0</v>
      </c>
      <c r="BF91" s="13" t="e">
        <f t="shared" si="45"/>
        <v>#N/A</v>
      </c>
      <c r="BG91" s="9">
        <f>VLOOKUP($C91,domestic_gross_demand_km3!$A$2:$CT$249,BG$4,FALSE)</f>
        <v>0.6023366</v>
      </c>
      <c r="BH91" s="13">
        <f t="shared" si="56"/>
        <v>0.6023366</v>
      </c>
      <c r="BJ91" s="9">
        <f>VLOOKUP($B91,aquastat_more_extensive_table!$D$1216:$AO$1416,BJ$4,FALSE)</f>
        <v>0</v>
      </c>
      <c r="BK91" s="13" t="e">
        <f t="shared" si="57"/>
        <v>#N/A</v>
      </c>
      <c r="BL91" s="9">
        <f>VLOOKUP($C91,domestic_gross_demand_km3!$A$2:$CT$249,BL$4,FALSE)</f>
        <v>0.60718399999999995</v>
      </c>
      <c r="BM91" s="13">
        <f t="shared" si="58"/>
        <v>0.60718399999999995</v>
      </c>
    </row>
    <row r="92" spans="2:65" x14ac:dyDescent="0.25">
      <c r="B92" s="12">
        <f>fao_ids_unique!B87</f>
        <v>114</v>
      </c>
      <c r="C92" s="12">
        <f>fao_ids_unique!F87</f>
        <v>99</v>
      </c>
      <c r="D92" s="8" t="str">
        <f>fao_ids_unique!C87</f>
        <v>KEN</v>
      </c>
      <c r="E92" s="7" t="str">
        <f>fao_ids_unique!G87</f>
        <v>Kenya</v>
      </c>
      <c r="G92" s="9">
        <f>VLOOKUP($B92,aquastat_more_extensive_table!$D$1216:$AO$1416,G$4,FALSE)</f>
        <v>0</v>
      </c>
      <c r="H92" s="13" t="e">
        <f t="shared" si="35"/>
        <v>#N/A</v>
      </c>
      <c r="I92" s="9">
        <f>VLOOKUP($C92,domestic_gross_demand_km3!$A$2:$CT$249,I$4,FALSE)</f>
        <v>6.505292E-2</v>
      </c>
      <c r="J92" s="13">
        <f t="shared" si="46"/>
        <v>6.505292E-2</v>
      </c>
      <c r="L92" s="9">
        <f>VLOOKUP($B92,aquastat_more_extensive_table!$D$1216:$AO$1416,L$4,FALSE)</f>
        <v>0</v>
      </c>
      <c r="M92" s="13" t="e">
        <f t="shared" si="36"/>
        <v>#N/A</v>
      </c>
      <c r="N92" s="9">
        <f>VLOOKUP($C92,domestic_gross_demand_km3!$A$2:$CT$249,N$4,FALSE)</f>
        <v>7.8644220000000001E-2</v>
      </c>
      <c r="O92" s="13">
        <f t="shared" si="47"/>
        <v>7.8644220000000001E-2</v>
      </c>
      <c r="Q92" s="9">
        <f>VLOOKUP($B92,aquastat_more_extensive_table!$D$1216:$AO$1416,Q$4,FALSE)</f>
        <v>0</v>
      </c>
      <c r="R92" s="13" t="e">
        <f t="shared" si="37"/>
        <v>#N/A</v>
      </c>
      <c r="S92" s="9">
        <f>VLOOKUP($C92,domestic_gross_demand_km3!$A$2:$CT$249,S$4,FALSE)</f>
        <v>0.10594296</v>
      </c>
      <c r="T92" s="13">
        <f t="shared" si="48"/>
        <v>0.10594296</v>
      </c>
      <c r="V92" s="9">
        <f>VLOOKUP($B92,aquastat_more_extensive_table!$D$1216:$AO$1416,V$4,FALSE)</f>
        <v>0</v>
      </c>
      <c r="W92" s="13" t="e">
        <f t="shared" si="38"/>
        <v>#N/A</v>
      </c>
      <c r="X92" s="9">
        <f>VLOOKUP($C92,domestic_gross_demand_km3!$A$2:$CT$249,X$4,FALSE)</f>
        <v>0.15827079999999999</v>
      </c>
      <c r="Y92" s="13">
        <f t="shared" si="49"/>
        <v>0.15827079999999999</v>
      </c>
      <c r="AA92" s="9">
        <f>VLOOKUP($B92,aquastat_more_extensive_table!$D$1216:$AO$1416,AA$4,FALSE)</f>
        <v>0</v>
      </c>
      <c r="AB92" s="13" t="e">
        <f t="shared" si="39"/>
        <v>#N/A</v>
      </c>
      <c r="AC92" s="9">
        <f>VLOOKUP($C92,domestic_gross_demand_km3!$A$2:$CT$249,AC$4,FALSE)</f>
        <v>0.21992980000000001</v>
      </c>
      <c r="AD92" s="13">
        <f t="shared" si="50"/>
        <v>0.21992980000000001</v>
      </c>
      <c r="AF92" s="9">
        <f>VLOOKUP($B92,aquastat_more_extensive_table!$D$1216:$AO$1416,AF$4,FALSE)</f>
        <v>0</v>
      </c>
      <c r="AG92" s="13" t="e">
        <f t="shared" si="40"/>
        <v>#N/A</v>
      </c>
      <c r="AH92" s="9">
        <f>VLOOKUP($C92,domestic_gross_demand_km3!$A$2:$CT$249,AH$4,FALSE)</f>
        <v>0.25460339999999998</v>
      </c>
      <c r="AI92" s="13">
        <f t="shared" si="51"/>
        <v>0.25460339999999998</v>
      </c>
      <c r="AK92" s="9">
        <f>VLOOKUP($B92,aquastat_more_extensive_table!$D$1216:$AO$1416,AK$4,FALSE)</f>
        <v>0.40300000000000002</v>
      </c>
      <c r="AL92" s="13">
        <f t="shared" si="41"/>
        <v>0.40300000000000002</v>
      </c>
      <c r="AM92" s="9">
        <f>VLOOKUP($C92,domestic_gross_demand_km3!$A$2:$CT$249,AM$4,FALSE)</f>
        <v>0.30758999999999997</v>
      </c>
      <c r="AN92" s="13">
        <f t="shared" si="52"/>
        <v>0.30758999999999997</v>
      </c>
      <c r="AP92" s="9">
        <f>VLOOKUP($B92,aquastat_more_extensive_table!$D$1216:$AO$1416,AP$4,FALSE)</f>
        <v>0</v>
      </c>
      <c r="AQ92" s="13" t="e">
        <f t="shared" si="42"/>
        <v>#N/A</v>
      </c>
      <c r="AR92" s="9">
        <f>VLOOKUP($C92,domestic_gross_demand_km3!$A$2:$CT$249,AR$4,FALSE)</f>
        <v>0.35483900000000002</v>
      </c>
      <c r="AS92" s="13">
        <f t="shared" si="53"/>
        <v>0.35483900000000002</v>
      </c>
      <c r="AU92" s="9">
        <f>VLOOKUP($B92,aquastat_more_extensive_table!$D$1216:$AO$1416,AU$4,FALSE)</f>
        <v>0</v>
      </c>
      <c r="AV92" s="13" t="e">
        <f t="shared" si="43"/>
        <v>#N/A</v>
      </c>
      <c r="AW92" s="9">
        <f>VLOOKUP($C92,domestic_gross_demand_km3!$A$2:$CT$249,AW$4,FALSE)</f>
        <v>0.43484719999999999</v>
      </c>
      <c r="AX92" s="13">
        <f t="shared" si="54"/>
        <v>0.43484719999999999</v>
      </c>
      <c r="AZ92" s="9">
        <f>VLOOKUP($B92,aquastat_more_extensive_table!$D$1216:$AO$1416,AZ$4,FALSE)</f>
        <v>0.47</v>
      </c>
      <c r="BA92" s="13">
        <f t="shared" si="44"/>
        <v>0.47</v>
      </c>
      <c r="BB92" s="9">
        <f>VLOOKUP($C92,domestic_gross_demand_km3!$A$2:$CT$249,BB$4,FALSE)</f>
        <v>0.53939020000000004</v>
      </c>
      <c r="BC92" s="13">
        <f t="shared" si="55"/>
        <v>0.53939020000000004</v>
      </c>
      <c r="BE92" s="9">
        <f>VLOOKUP($B92,aquastat_more_extensive_table!$D$1216:$AO$1416,BE$4,FALSE)</f>
        <v>1.1859999999999999</v>
      </c>
      <c r="BF92" s="13">
        <f t="shared" si="45"/>
        <v>1.1859999999999999</v>
      </c>
      <c r="BG92" s="9">
        <f>VLOOKUP($C92,domestic_gross_demand_km3!$A$2:$CT$249,BG$4,FALSE)</f>
        <v>0.67186060000000003</v>
      </c>
      <c r="BH92" s="13">
        <f t="shared" si="56"/>
        <v>0.67186060000000003</v>
      </c>
      <c r="BJ92" s="9">
        <f>VLOOKUP($B92,aquastat_more_extensive_table!$D$1216:$AO$1416,BJ$4,FALSE)</f>
        <v>0</v>
      </c>
      <c r="BK92" s="13" t="e">
        <f t="shared" si="57"/>
        <v>#N/A</v>
      </c>
      <c r="BL92" s="9">
        <f>VLOOKUP($C92,domestic_gross_demand_km3!$A$2:$CT$249,BL$4,FALSE)</f>
        <v>0.68366300000000002</v>
      </c>
      <c r="BM92" s="13">
        <f t="shared" si="58"/>
        <v>0.68366300000000002</v>
      </c>
    </row>
    <row r="93" spans="2:65" x14ac:dyDescent="0.25">
      <c r="B93" s="12">
        <f>fao_ids_unique!B88</f>
        <v>115</v>
      </c>
      <c r="C93" s="12">
        <f>fao_ids_unique!F88</f>
        <v>101</v>
      </c>
      <c r="D93" s="8" t="str">
        <f>fao_ids_unique!C88</f>
        <v>KHM</v>
      </c>
      <c r="E93" s="7" t="str">
        <f>fao_ids_unique!G88</f>
        <v>Cambodia</v>
      </c>
      <c r="G93" s="9">
        <f>VLOOKUP($B93,aquastat_more_extensive_table!$D$1216:$AO$1416,G$4,FALSE)</f>
        <v>0</v>
      </c>
      <c r="H93" s="13" t="e">
        <f t="shared" si="35"/>
        <v>#N/A</v>
      </c>
      <c r="I93" s="9">
        <f>VLOOKUP($C93,domestic_gross_demand_km3!$A$2:$CT$249,I$4,FALSE)</f>
        <v>2.109552E-2</v>
      </c>
      <c r="J93" s="13">
        <f t="shared" si="46"/>
        <v>2.109552E-2</v>
      </c>
      <c r="L93" s="9">
        <f>VLOOKUP($B93,aquastat_more_extensive_table!$D$1216:$AO$1416,L$4,FALSE)</f>
        <v>0</v>
      </c>
      <c r="M93" s="13" t="e">
        <f t="shared" si="36"/>
        <v>#N/A</v>
      </c>
      <c r="N93" s="9">
        <f>VLOOKUP($C93,domestic_gross_demand_km3!$A$2:$CT$249,N$4,FALSE)</f>
        <v>2.462874E-2</v>
      </c>
      <c r="O93" s="13">
        <f t="shared" si="47"/>
        <v>2.462874E-2</v>
      </c>
      <c r="Q93" s="9">
        <f>VLOOKUP($B93,aquastat_more_extensive_table!$D$1216:$AO$1416,Q$4,FALSE)</f>
        <v>0</v>
      </c>
      <c r="R93" s="13" t="e">
        <f t="shared" si="37"/>
        <v>#N/A</v>
      </c>
      <c r="S93" s="9">
        <f>VLOOKUP($C93,domestic_gross_demand_km3!$A$2:$CT$249,S$4,FALSE)</f>
        <v>2.7077239999999999E-2</v>
      </c>
      <c r="T93" s="13">
        <f t="shared" si="48"/>
        <v>2.7077239999999999E-2</v>
      </c>
      <c r="V93" s="9">
        <f>VLOOKUP($B93,aquastat_more_extensive_table!$D$1216:$AO$1416,V$4,FALSE)</f>
        <v>0</v>
      </c>
      <c r="W93" s="13" t="e">
        <f t="shared" si="38"/>
        <v>#N/A</v>
      </c>
      <c r="X93" s="9">
        <f>VLOOKUP($C93,domestic_gross_demand_km3!$A$2:$CT$249,X$4,FALSE)</f>
        <v>3.079892E-2</v>
      </c>
      <c r="Y93" s="13">
        <f t="shared" si="49"/>
        <v>3.079892E-2</v>
      </c>
      <c r="AA93" s="9">
        <f>VLOOKUP($B93,aquastat_more_extensive_table!$D$1216:$AO$1416,AA$4,FALSE)</f>
        <v>0</v>
      </c>
      <c r="AB93" s="13" t="e">
        <f t="shared" si="39"/>
        <v>#N/A</v>
      </c>
      <c r="AC93" s="9">
        <f>VLOOKUP($C93,domestic_gross_demand_km3!$A$2:$CT$249,AC$4,FALSE)</f>
        <v>3.7073080000000001E-2</v>
      </c>
      <c r="AD93" s="13">
        <f t="shared" si="50"/>
        <v>3.7073080000000001E-2</v>
      </c>
      <c r="AF93" s="9">
        <f>VLOOKUP($B93,aquastat_more_extensive_table!$D$1216:$AO$1416,AF$4,FALSE)</f>
        <v>2.5999999999999999E-2</v>
      </c>
      <c r="AG93" s="13">
        <f t="shared" si="40"/>
        <v>2.5999999999999999E-2</v>
      </c>
      <c r="AH93" s="9">
        <f>VLOOKUP($C93,domestic_gross_demand_km3!$A$2:$CT$249,AH$4,FALSE)</f>
        <v>4.5605859999999998E-2</v>
      </c>
      <c r="AI93" s="13">
        <f t="shared" si="51"/>
        <v>4.5605859999999998E-2</v>
      </c>
      <c r="AK93" s="9">
        <f>VLOOKUP($B93,aquastat_more_extensive_table!$D$1216:$AO$1416,AK$4,FALSE)</f>
        <v>0</v>
      </c>
      <c r="AL93" s="13" t="e">
        <f t="shared" si="41"/>
        <v>#N/A</v>
      </c>
      <c r="AM93" s="9">
        <f>VLOOKUP($C93,domestic_gross_demand_km3!$A$2:$CT$249,AM$4,FALSE)</f>
        <v>4.662446E-2</v>
      </c>
      <c r="AN93" s="13">
        <f t="shared" si="52"/>
        <v>4.662446E-2</v>
      </c>
      <c r="AP93" s="9">
        <f>VLOOKUP($B93,aquastat_more_extensive_table!$D$1216:$AO$1416,AP$4,FALSE)</f>
        <v>0</v>
      </c>
      <c r="AQ93" s="13" t="e">
        <f t="shared" si="42"/>
        <v>#N/A</v>
      </c>
      <c r="AR93" s="9">
        <f>VLOOKUP($C93,domestic_gross_demand_km3!$A$2:$CT$249,AR$4,FALSE)</f>
        <v>5.7705319999999997E-2</v>
      </c>
      <c r="AS93" s="13">
        <f t="shared" si="53"/>
        <v>5.7705319999999997E-2</v>
      </c>
      <c r="AU93" s="9">
        <f>VLOOKUP($B93,aquastat_more_extensive_table!$D$1216:$AO$1416,AU$4,FALSE)</f>
        <v>0</v>
      </c>
      <c r="AV93" s="13" t="e">
        <f t="shared" si="43"/>
        <v>#N/A</v>
      </c>
      <c r="AW93" s="9">
        <f>VLOOKUP($C93,domestic_gross_demand_km3!$A$2:$CT$249,AW$4,FALSE)</f>
        <v>6.9789320000000002E-2</v>
      </c>
      <c r="AX93" s="13">
        <f t="shared" si="54"/>
        <v>6.9789320000000002E-2</v>
      </c>
      <c r="AZ93" s="9">
        <f>VLOOKUP($B93,aquastat_more_extensive_table!$D$1216:$AO$1416,AZ$4,FALSE)</f>
        <v>9.8000000000000004E-2</v>
      </c>
      <c r="BA93" s="13">
        <f t="shared" si="44"/>
        <v>9.8000000000000004E-2</v>
      </c>
      <c r="BB93" s="9">
        <f>VLOOKUP($C93,domestic_gross_demand_km3!$A$2:$CT$249,BB$4,FALSE)</f>
        <v>8.8646660000000002E-2</v>
      </c>
      <c r="BC93" s="13">
        <f t="shared" si="55"/>
        <v>8.8646660000000002E-2</v>
      </c>
      <c r="BE93" s="9">
        <f>VLOOKUP($B93,aquastat_more_extensive_table!$D$1216:$AO$1416,BE$4,FALSE)</f>
        <v>0</v>
      </c>
      <c r="BF93" s="13" t="e">
        <f t="shared" si="45"/>
        <v>#N/A</v>
      </c>
      <c r="BG93" s="9">
        <f>VLOOKUP($C93,domestic_gross_demand_km3!$A$2:$CT$249,BG$4,FALSE)</f>
        <v>0.112939</v>
      </c>
      <c r="BH93" s="13">
        <f t="shared" si="56"/>
        <v>0.112939</v>
      </c>
      <c r="BJ93" s="9">
        <f>VLOOKUP($B93,aquastat_more_extensive_table!$D$1216:$AO$1416,BJ$4,FALSE)</f>
        <v>0</v>
      </c>
      <c r="BK93" s="13" t="e">
        <f t="shared" si="57"/>
        <v>#N/A</v>
      </c>
      <c r="BL93" s="9">
        <f>VLOOKUP($C93,domestic_gross_demand_km3!$A$2:$CT$249,BL$4,FALSE)</f>
        <v>0.11505700000000001</v>
      </c>
      <c r="BM93" s="13">
        <f t="shared" si="58"/>
        <v>0.11505700000000001</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VLOOKUP($B94,aquastat_more_extensive_table!$D$1216:$AO$1416,G$4,FALSE)</f>
        <v>0</v>
      </c>
      <c r="H94" s="13" t="e">
        <f t="shared" si="35"/>
        <v>#N/A</v>
      </c>
      <c r="I94" s="9">
        <f>VLOOKUP($C94,domestic_gross_demand_km3!$A$2:$CT$249,I$4,FALSE)</f>
        <v>0.44286920000000002</v>
      </c>
      <c r="J94" s="13">
        <f t="shared" si="46"/>
        <v>0.44286920000000002</v>
      </c>
      <c r="L94" s="9">
        <f>VLOOKUP($B94,aquastat_more_extensive_table!$D$1216:$AO$1416,L$4,FALSE)</f>
        <v>0</v>
      </c>
      <c r="M94" s="13" t="e">
        <f t="shared" si="36"/>
        <v>#N/A</v>
      </c>
      <c r="N94" s="9">
        <f>VLOOKUP($C94,domestic_gross_demand_km3!$A$2:$CT$249,N$4,FALSE)</f>
        <v>0.50032719999999997</v>
      </c>
      <c r="O94" s="13">
        <f t="shared" si="47"/>
        <v>0.50032719999999997</v>
      </c>
      <c r="Q94" s="9">
        <f>VLOOKUP($B94,aquastat_more_extensive_table!$D$1216:$AO$1416,Q$4,FALSE)</f>
        <v>0</v>
      </c>
      <c r="R94" s="13" t="e">
        <f t="shared" si="37"/>
        <v>#N/A</v>
      </c>
      <c r="S94" s="9">
        <f>VLOOKUP($C94,domestic_gross_demand_km3!$A$2:$CT$249,S$4,FALSE)</f>
        <v>0.61290279999999997</v>
      </c>
      <c r="T94" s="13">
        <f t="shared" si="48"/>
        <v>0.61290279999999997</v>
      </c>
      <c r="V94" s="9">
        <f>VLOOKUP($B94,aquastat_more_extensive_table!$D$1216:$AO$1416,V$4,FALSE)</f>
        <v>0</v>
      </c>
      <c r="W94" s="13" t="e">
        <f t="shared" si="38"/>
        <v>#N/A</v>
      </c>
      <c r="X94" s="9">
        <f>VLOOKUP($C94,domestic_gross_demand_km3!$A$2:$CT$249,X$4,FALSE)</f>
        <v>0.82885580000000003</v>
      </c>
      <c r="Y94" s="13">
        <f t="shared" si="49"/>
        <v>0.82885580000000003</v>
      </c>
      <c r="AA94" s="9">
        <f>VLOOKUP($B94,aquastat_more_extensive_table!$D$1216:$AO$1416,AA$4,FALSE)</f>
        <v>0</v>
      </c>
      <c r="AB94" s="13" t="e">
        <f t="shared" si="39"/>
        <v>#N/A</v>
      </c>
      <c r="AC94" s="9">
        <f>VLOOKUP($C94,domestic_gross_demand_km3!$A$2:$CT$249,AC$4,FALSE)</f>
        <v>1.0417818000000001</v>
      </c>
      <c r="AD94" s="13">
        <f t="shared" si="50"/>
        <v>1.0417818000000001</v>
      </c>
      <c r="AF94" s="9">
        <f>VLOOKUP($B94,aquastat_more_extensive_table!$D$1216:$AO$1416,AF$4,FALSE)</f>
        <v>1.56</v>
      </c>
      <c r="AG94" s="13">
        <f t="shared" si="40"/>
        <v>1.56</v>
      </c>
      <c r="AH94" s="9">
        <f>VLOOKUP($C94,domestic_gross_demand_km3!$A$2:$CT$249,AH$4,FALSE)</f>
        <v>1.21472</v>
      </c>
      <c r="AI94" s="13">
        <f t="shared" si="51"/>
        <v>1.21472</v>
      </c>
      <c r="AK94" s="9">
        <f>VLOOKUP($B94,aquastat_more_extensive_table!$D$1216:$AO$1416,AK$4,FALSE)</f>
        <v>0</v>
      </c>
      <c r="AL94" s="13" t="e">
        <f t="shared" si="41"/>
        <v>#N/A</v>
      </c>
      <c r="AM94" s="9">
        <f>VLOOKUP($C94,domestic_gross_demand_km3!$A$2:$CT$249,AM$4,FALSE)</f>
        <v>1.3920360000000001</v>
      </c>
      <c r="AN94" s="13">
        <f t="shared" si="52"/>
        <v>1.3920360000000001</v>
      </c>
      <c r="AP94" s="9">
        <f>VLOOKUP($B94,aquastat_more_extensive_table!$D$1216:$AO$1416,AP$4,FALSE)</f>
        <v>0</v>
      </c>
      <c r="AQ94" s="13" t="e">
        <f t="shared" si="42"/>
        <v>#N/A</v>
      </c>
      <c r="AR94" s="9">
        <f>VLOOKUP($C94,domestic_gross_demand_km3!$A$2:$CT$249,AR$4,FALSE)</f>
        <v>1.634442</v>
      </c>
      <c r="AS94" s="13">
        <f t="shared" si="53"/>
        <v>1.634442</v>
      </c>
      <c r="AU94" s="9">
        <f>VLOOKUP($B94,aquastat_more_extensive_table!$D$1216:$AO$1416,AU$4,FALSE)</f>
        <v>0.85760000000000003</v>
      </c>
      <c r="AV94" s="13">
        <f t="shared" si="43"/>
        <v>0.85760000000000003</v>
      </c>
      <c r="AW94" s="9">
        <f>VLOOKUP($C94,domestic_gross_demand_km3!$A$2:$CT$249,AW$4,FALSE)</f>
        <v>1.803982</v>
      </c>
      <c r="AX94" s="13">
        <f t="shared" si="54"/>
        <v>1.803982</v>
      </c>
      <c r="AZ94" s="9">
        <f>VLOOKUP($B94,aquastat_more_extensive_table!$D$1216:$AO$1416,AZ$4,FALSE)</f>
        <v>0.90280000000000005</v>
      </c>
      <c r="BA94" s="13">
        <f t="shared" si="44"/>
        <v>0.90280000000000005</v>
      </c>
      <c r="BB94" s="9">
        <f>VLOOKUP($C94,domestic_gross_demand_km3!$A$2:$CT$249,BB$4,FALSE)</f>
        <v>2.1904279999999998</v>
      </c>
      <c r="BC94" s="13">
        <f t="shared" si="55"/>
        <v>2.1904279999999998</v>
      </c>
      <c r="BE94" s="9">
        <f>VLOOKUP($B94,aquastat_more_extensive_table!$D$1216:$AO$1416,BE$4,FALSE)</f>
        <v>0</v>
      </c>
      <c r="BF94" s="13" t="e">
        <f t="shared" si="45"/>
        <v>#N/A</v>
      </c>
      <c r="BG94" s="9">
        <f>VLOOKUP($C94,domestic_gross_demand_km3!$A$2:$CT$249,BG$4,FALSE)</f>
        <v>2.5650179999999998</v>
      </c>
      <c r="BH94" s="13">
        <f t="shared" si="56"/>
        <v>2.5650179999999998</v>
      </c>
      <c r="BJ94" s="9">
        <f>VLOOKUP($B94,aquastat_more_extensive_table!$D$1216:$AO$1416,BJ$4,FALSE)</f>
        <v>0</v>
      </c>
      <c r="BK94" s="13" t="e">
        <f t="shared" si="57"/>
        <v>#N/A</v>
      </c>
      <c r="BL94" s="9">
        <f>VLOOKUP($C94,domestic_gross_demand_km3!$A$2:$CT$249,BL$4,FALSE)</f>
        <v>2.5739800000000002</v>
      </c>
      <c r="BM94" s="13">
        <f t="shared" si="58"/>
        <v>2.5739800000000002</v>
      </c>
    </row>
    <row r="95" spans="2:65" x14ac:dyDescent="0.25">
      <c r="B95" s="12">
        <f>fao_ids_unique!B90</f>
        <v>117</v>
      </c>
      <c r="C95" s="12">
        <f>fao_ids_unique!F90</f>
        <v>104</v>
      </c>
      <c r="D95" s="8" t="str">
        <f>fao_ids_unique!C90</f>
        <v>KOR</v>
      </c>
      <c r="E95" s="7" t="str">
        <f>fao_ids_unique!G90</f>
        <v>Korea, Republic of</v>
      </c>
      <c r="G95" s="9">
        <f>VLOOKUP($B95,aquastat_more_extensive_table!$D$1216:$AO$1416,G$4,FALSE)</f>
        <v>0</v>
      </c>
      <c r="H95" s="13" t="e">
        <f t="shared" si="35"/>
        <v>#N/A</v>
      </c>
      <c r="I95" s="9">
        <f>VLOOKUP($C95,domestic_gross_demand_km3!$A$2:$CT$249,I$4,FALSE)</f>
        <v>0.69443160000000004</v>
      </c>
      <c r="J95" s="13">
        <f t="shared" si="46"/>
        <v>0.69443160000000004</v>
      </c>
      <c r="L95" s="9">
        <f>VLOOKUP($B95,aquastat_more_extensive_table!$D$1216:$AO$1416,L$4,FALSE)</f>
        <v>0</v>
      </c>
      <c r="M95" s="13" t="e">
        <f t="shared" si="36"/>
        <v>#N/A</v>
      </c>
      <c r="N95" s="9">
        <f>VLOOKUP($C95,domestic_gross_demand_km3!$A$2:$CT$249,N$4,FALSE)</f>
        <v>0.81256459999999997</v>
      </c>
      <c r="O95" s="13">
        <f t="shared" si="47"/>
        <v>0.81256459999999997</v>
      </c>
      <c r="Q95" s="9">
        <f>VLOOKUP($B95,aquastat_more_extensive_table!$D$1216:$AO$1416,Q$4,FALSE)</f>
        <v>0</v>
      </c>
      <c r="R95" s="13" t="e">
        <f t="shared" si="37"/>
        <v>#N/A</v>
      </c>
      <c r="S95" s="9">
        <f>VLOOKUP($C95,domestic_gross_demand_km3!$A$2:$CT$249,S$4,FALSE)</f>
        <v>1.1719767999999999</v>
      </c>
      <c r="T95" s="13">
        <f t="shared" si="48"/>
        <v>1.1719767999999999</v>
      </c>
      <c r="V95" s="9">
        <f>VLOOKUP($B95,aquastat_more_extensive_table!$D$1216:$AO$1416,V$4,FALSE)</f>
        <v>2.27</v>
      </c>
      <c r="W95" s="13">
        <f t="shared" si="38"/>
        <v>2.27</v>
      </c>
      <c r="X95" s="9">
        <f>VLOOKUP($C95,domestic_gross_demand_km3!$A$2:$CT$249,X$4,FALSE)</f>
        <v>1.791326</v>
      </c>
      <c r="Y95" s="13">
        <f t="shared" si="49"/>
        <v>1.791326</v>
      </c>
      <c r="AA95" s="9">
        <f>VLOOKUP($B95,aquastat_more_extensive_table!$D$1216:$AO$1416,AA$4,FALSE)</f>
        <v>0</v>
      </c>
      <c r="AB95" s="13" t="e">
        <f t="shared" si="39"/>
        <v>#N/A</v>
      </c>
      <c r="AC95" s="9">
        <f>VLOOKUP($C95,domestic_gross_demand_km3!$A$2:$CT$249,AC$4,FALSE)</f>
        <v>2.5639340000000002</v>
      </c>
      <c r="AD95" s="13">
        <f t="shared" si="50"/>
        <v>2.5639340000000002</v>
      </c>
      <c r="AF95" s="9">
        <f>VLOOKUP($B95,aquastat_more_extensive_table!$D$1216:$AO$1416,AF$4,FALSE)</f>
        <v>0</v>
      </c>
      <c r="AG95" s="13" t="e">
        <f t="shared" si="40"/>
        <v>#N/A</v>
      </c>
      <c r="AH95" s="9">
        <f>VLOOKUP($C95,domestic_gross_demand_km3!$A$2:$CT$249,AH$4,FALSE)</f>
        <v>3.136476</v>
      </c>
      <c r="AI95" s="13">
        <f t="shared" si="51"/>
        <v>3.136476</v>
      </c>
      <c r="AK95" s="9">
        <f>VLOOKUP($B95,aquastat_more_extensive_table!$D$1216:$AO$1416,AK$4,FALSE)</f>
        <v>4.47</v>
      </c>
      <c r="AL95" s="13">
        <f t="shared" si="41"/>
        <v>4.47</v>
      </c>
      <c r="AM95" s="9">
        <f>VLOOKUP($C95,domestic_gross_demand_km3!$A$2:$CT$249,AM$4,FALSE)</f>
        <v>4.3313280000000001</v>
      </c>
      <c r="AN95" s="13">
        <f t="shared" si="52"/>
        <v>4.3313280000000001</v>
      </c>
      <c r="AP95" s="9">
        <f>VLOOKUP($B95,aquastat_more_extensive_table!$D$1216:$AO$1416,AP$4,FALSE)</f>
        <v>6.87</v>
      </c>
      <c r="AQ95" s="13">
        <f t="shared" si="42"/>
        <v>6.87</v>
      </c>
      <c r="AR95" s="9">
        <f>VLOOKUP($C95,domestic_gross_demand_km3!$A$2:$CT$249,AR$4,FALSE)</f>
        <v>5.2786059999999999</v>
      </c>
      <c r="AS95" s="13">
        <f t="shared" si="53"/>
        <v>5.2786059999999999</v>
      </c>
      <c r="AU95" s="9">
        <f>VLOOKUP($B95,aquastat_more_extensive_table!$D$1216:$AO$1416,AU$4,FALSE)</f>
        <v>8.6129999999999995</v>
      </c>
      <c r="AV95" s="13">
        <f t="shared" si="43"/>
        <v>8.6129999999999995</v>
      </c>
      <c r="AW95" s="9">
        <f>VLOOKUP($C95,domestic_gross_demand_km3!$A$2:$CT$249,AW$4,FALSE)</f>
        <v>5.4074859999999996</v>
      </c>
      <c r="AX95" s="13">
        <f t="shared" si="54"/>
        <v>5.4074859999999996</v>
      </c>
      <c r="AZ95" s="9">
        <f>VLOOKUP($B95,aquastat_more_extensive_table!$D$1216:$AO$1416,AZ$4,FALSE)</f>
        <v>6.9240000000000004</v>
      </c>
      <c r="BA95" s="13">
        <f t="shared" si="44"/>
        <v>6.9240000000000004</v>
      </c>
      <c r="BB95" s="9">
        <f>VLOOKUP($C95,domestic_gross_demand_km3!$A$2:$CT$249,BB$4,FALSE)</f>
        <v>6.4623780000000002</v>
      </c>
      <c r="BC95" s="13">
        <f t="shared" si="55"/>
        <v>6.4623780000000002</v>
      </c>
      <c r="BE95" s="9">
        <f>VLOOKUP($B95,aquastat_more_extensive_table!$D$1216:$AO$1416,BE$4,FALSE)</f>
        <v>0</v>
      </c>
      <c r="BF95" s="13" t="e">
        <f t="shared" si="45"/>
        <v>#N/A</v>
      </c>
      <c r="BG95" s="9">
        <f>VLOOKUP($C95,domestic_gross_demand_km3!$A$2:$CT$249,BG$4,FALSE)</f>
        <v>6.8725240000000003</v>
      </c>
      <c r="BH95" s="13">
        <f t="shared" si="56"/>
        <v>6.8725240000000003</v>
      </c>
      <c r="BJ95" s="9">
        <f>VLOOKUP($B95,aquastat_more_extensive_table!$D$1216:$AO$1416,BJ$4,FALSE)</f>
        <v>0</v>
      </c>
      <c r="BK95" s="13" t="e">
        <f t="shared" si="57"/>
        <v>#N/A</v>
      </c>
      <c r="BL95" s="9">
        <f>VLOOKUP($C95,domestic_gross_demand_km3!$A$2:$CT$249,BL$4,FALSE)</f>
        <v>6.9925699999999997</v>
      </c>
      <c r="BM95" s="13">
        <f t="shared" si="58"/>
        <v>6.9925699999999997</v>
      </c>
    </row>
    <row r="96" spans="2:65" x14ac:dyDescent="0.25">
      <c r="B96" s="12">
        <f>fao_ids_unique!B91</f>
        <v>118</v>
      </c>
      <c r="C96" s="12">
        <f>fao_ids_unique!F91</f>
        <v>105</v>
      </c>
      <c r="D96" s="8" t="str">
        <f>fao_ids_unique!C91</f>
        <v>KWT</v>
      </c>
      <c r="E96" s="7" t="str">
        <f>fao_ids_unique!G91</f>
        <v>Kuwait</v>
      </c>
      <c r="G96" s="9">
        <f>VLOOKUP($B96,aquastat_more_extensive_table!$D$1216:$AO$1416,G$4,FALSE)</f>
        <v>0</v>
      </c>
      <c r="H96" s="13" t="e">
        <f t="shared" si="35"/>
        <v>#N/A</v>
      </c>
      <c r="I96" s="9">
        <f>VLOOKUP($C96,domestic_gross_demand_km3!$A$2:$CT$249,I$4,FALSE)</f>
        <v>1.294992E-2</v>
      </c>
      <c r="J96" s="13">
        <f t="shared" si="46"/>
        <v>1.294992E-2</v>
      </c>
      <c r="L96" s="9">
        <f>VLOOKUP($B96,aquastat_more_extensive_table!$D$1216:$AO$1416,L$4,FALSE)</f>
        <v>0</v>
      </c>
      <c r="M96" s="13" t="e">
        <f t="shared" si="36"/>
        <v>#N/A</v>
      </c>
      <c r="N96" s="9">
        <f>VLOOKUP($C96,domestic_gross_demand_km3!$A$2:$CT$249,N$4,FALSE)</f>
        <v>2.6123839999999999E-2</v>
      </c>
      <c r="O96" s="13">
        <f t="shared" si="47"/>
        <v>2.6123839999999999E-2</v>
      </c>
      <c r="Q96" s="9">
        <f>VLOOKUP($B96,aquastat_more_extensive_table!$D$1216:$AO$1416,Q$4,FALSE)</f>
        <v>0</v>
      </c>
      <c r="R96" s="13" t="e">
        <f t="shared" si="37"/>
        <v>#N/A</v>
      </c>
      <c r="S96" s="9">
        <f>VLOOKUP($C96,domestic_gross_demand_km3!$A$2:$CT$249,S$4,FALSE)</f>
        <v>3.9407299999999999E-2</v>
      </c>
      <c r="T96" s="13">
        <f t="shared" si="48"/>
        <v>3.9407299999999999E-2</v>
      </c>
      <c r="V96" s="9">
        <f>VLOOKUP($B96,aquastat_more_extensive_table!$D$1216:$AO$1416,V$4,FALSE)</f>
        <v>0</v>
      </c>
      <c r="W96" s="13" t="e">
        <f t="shared" si="38"/>
        <v>#N/A</v>
      </c>
      <c r="X96" s="9">
        <f>VLOOKUP($C96,domestic_gross_demand_km3!$A$2:$CT$249,X$4,FALSE)</f>
        <v>6.7917400000000003E-2</v>
      </c>
      <c r="Y96" s="13">
        <f t="shared" si="49"/>
        <v>6.7917400000000003E-2</v>
      </c>
      <c r="AA96" s="9">
        <f>VLOOKUP($B96,aquastat_more_extensive_table!$D$1216:$AO$1416,AA$4,FALSE)</f>
        <v>0</v>
      </c>
      <c r="AB96" s="13" t="e">
        <f t="shared" si="39"/>
        <v>#N/A</v>
      </c>
      <c r="AC96" s="9">
        <f>VLOOKUP($C96,domestic_gross_demand_km3!$A$2:$CT$249,AC$4,FALSE)</f>
        <v>0.10626091999999999</v>
      </c>
      <c r="AD96" s="13">
        <f t="shared" si="50"/>
        <v>0.10626091999999999</v>
      </c>
      <c r="AF96" s="9">
        <f>VLOOKUP($B96,aquastat_more_extensive_table!$D$1216:$AO$1416,AF$4,FALSE)</f>
        <v>0</v>
      </c>
      <c r="AG96" s="13" t="e">
        <f t="shared" si="40"/>
        <v>#N/A</v>
      </c>
      <c r="AH96" s="9">
        <f>VLOOKUP($C96,domestic_gross_demand_km3!$A$2:$CT$249,AH$4,FALSE)</f>
        <v>0.122518</v>
      </c>
      <c r="AI96" s="13">
        <f t="shared" si="51"/>
        <v>0.122518</v>
      </c>
      <c r="AK96" s="9">
        <f>VLOOKUP($B96,aquastat_more_extensive_table!$D$1216:$AO$1416,AK$4,FALSE)</f>
        <v>0</v>
      </c>
      <c r="AL96" s="13" t="e">
        <f t="shared" si="41"/>
        <v>#N/A</v>
      </c>
      <c r="AM96" s="9">
        <f>VLOOKUP($C96,domestic_gross_demand_km3!$A$2:$CT$249,AM$4,FALSE)</f>
        <v>0.13151940000000001</v>
      </c>
      <c r="AN96" s="13">
        <f t="shared" si="52"/>
        <v>0.13151940000000001</v>
      </c>
      <c r="AP96" s="9">
        <f>VLOOKUP($B96,aquastat_more_extensive_table!$D$1216:$AO$1416,AP$4,FALSE)</f>
        <v>0.20100000000000001</v>
      </c>
      <c r="AQ96" s="13">
        <f t="shared" si="42"/>
        <v>0.20100000000000001</v>
      </c>
      <c r="AR96" s="9">
        <f>VLOOKUP($C96,domestic_gross_demand_km3!$A$2:$CT$249,AR$4,FALSE)</f>
        <v>0.1386346</v>
      </c>
      <c r="AS96" s="13">
        <f t="shared" si="53"/>
        <v>0.1386346</v>
      </c>
      <c r="AU96" s="9">
        <f>VLOOKUP($B96,aquastat_more_extensive_table!$D$1216:$AO$1416,AU$4,FALSE)</f>
        <v>0.40050000000000002</v>
      </c>
      <c r="AV96" s="13">
        <f t="shared" si="43"/>
        <v>0.40050000000000002</v>
      </c>
      <c r="AW96" s="9">
        <f>VLOOKUP($C96,domestic_gross_demand_km3!$A$2:$CT$249,AW$4,FALSE)</f>
        <v>0.18252099999999999</v>
      </c>
      <c r="AX96" s="13">
        <f t="shared" si="54"/>
        <v>0.18252099999999999</v>
      </c>
      <c r="AZ96" s="9">
        <f>VLOOKUP($B96,aquastat_more_extensive_table!$D$1216:$AO$1416,AZ$4,FALSE)</f>
        <v>0.44829999999999998</v>
      </c>
      <c r="BA96" s="13">
        <f t="shared" si="44"/>
        <v>0.44829999999999998</v>
      </c>
      <c r="BB96" s="9">
        <f>VLOOKUP($C96,domestic_gross_demand_km3!$A$2:$CT$249,BB$4,FALSE)</f>
        <v>0.27530579999999999</v>
      </c>
      <c r="BC96" s="13">
        <f t="shared" si="55"/>
        <v>0.27530579999999999</v>
      </c>
      <c r="BE96" s="9">
        <f>VLOOKUP($B96,aquastat_more_extensive_table!$D$1216:$AO$1416,BE$4,FALSE)</f>
        <v>0</v>
      </c>
      <c r="BF96" s="13" t="e">
        <f t="shared" si="45"/>
        <v>#N/A</v>
      </c>
      <c r="BG96" s="9">
        <f>VLOOKUP($C96,domestic_gross_demand_km3!$A$2:$CT$249,BG$4,FALSE)</f>
        <v>0.33345979999999997</v>
      </c>
      <c r="BH96" s="13">
        <f t="shared" si="56"/>
        <v>0.33345979999999997</v>
      </c>
      <c r="BJ96" s="9">
        <f>VLOOKUP($B96,aquastat_more_extensive_table!$D$1216:$AO$1416,BJ$4,FALSE)</f>
        <v>0</v>
      </c>
      <c r="BK96" s="13" t="e">
        <f t="shared" si="57"/>
        <v>#N/A</v>
      </c>
      <c r="BL96" s="9">
        <f>VLOOKUP($C96,domestic_gross_demand_km3!$A$2:$CT$249,BL$4,FALSE)</f>
        <v>0.33087</v>
      </c>
      <c r="BM96" s="13">
        <f t="shared" si="58"/>
        <v>0.33087</v>
      </c>
    </row>
    <row r="97" spans="2:65" x14ac:dyDescent="0.25">
      <c r="B97" s="12">
        <f>fao_ids_unique!B92</f>
        <v>119</v>
      </c>
      <c r="C97" s="12">
        <f>fao_ids_unique!F92</f>
        <v>116</v>
      </c>
      <c r="D97" s="8" t="str">
        <f>fao_ids_unique!C92</f>
        <v>LVA</v>
      </c>
      <c r="E97" s="7" t="str">
        <f>fao_ids_unique!G92</f>
        <v>Latvia</v>
      </c>
      <c r="G97" s="9">
        <f>VLOOKUP($B97,aquastat_more_extensive_table!$D$1216:$AO$1416,G$4,FALSE)</f>
        <v>0</v>
      </c>
      <c r="H97" s="13" t="e">
        <f t="shared" si="35"/>
        <v>#N/A</v>
      </c>
      <c r="I97" s="9">
        <f>VLOOKUP($C97,domestic_gross_demand_km3!$A$2:$CT$249,I$4,FALSE)</f>
        <v>8.4362880000000001E-2</v>
      </c>
      <c r="J97" s="13">
        <f t="shared" si="46"/>
        <v>8.4362880000000001E-2</v>
      </c>
      <c r="L97" s="9">
        <f>VLOOKUP($B97,aquastat_more_extensive_table!$D$1216:$AO$1416,L$4,FALSE)</f>
        <v>0</v>
      </c>
      <c r="M97" s="13" t="e">
        <f t="shared" si="36"/>
        <v>#N/A</v>
      </c>
      <c r="N97" s="9">
        <f>VLOOKUP($C97,domestic_gross_demand_km3!$A$2:$CT$249,N$4,FALSE)</f>
        <v>9.3968079999999995E-2</v>
      </c>
      <c r="O97" s="13">
        <f t="shared" si="47"/>
        <v>9.3968079999999995E-2</v>
      </c>
      <c r="Q97" s="9">
        <f>VLOOKUP($B97,aquastat_more_extensive_table!$D$1216:$AO$1416,Q$4,FALSE)</f>
        <v>0</v>
      </c>
      <c r="R97" s="13" t="e">
        <f t="shared" si="37"/>
        <v>#N/A</v>
      </c>
      <c r="S97" s="9">
        <f>VLOOKUP($C97,domestic_gross_demand_km3!$A$2:$CT$249,S$4,FALSE)</f>
        <v>0.1099922</v>
      </c>
      <c r="T97" s="13">
        <f t="shared" si="48"/>
        <v>0.1099922</v>
      </c>
      <c r="V97" s="9">
        <f>VLOOKUP($B97,aquastat_more_extensive_table!$D$1216:$AO$1416,V$4,FALSE)</f>
        <v>0</v>
      </c>
      <c r="W97" s="13" t="e">
        <f t="shared" si="38"/>
        <v>#N/A</v>
      </c>
      <c r="X97" s="9">
        <f>VLOOKUP($C97,domestic_gross_demand_km3!$A$2:$CT$249,X$4,FALSE)</f>
        <v>0.1388732</v>
      </c>
      <c r="Y97" s="13">
        <f t="shared" si="49"/>
        <v>0.1388732</v>
      </c>
      <c r="AA97" s="9">
        <f>VLOOKUP($B97,aquastat_more_extensive_table!$D$1216:$AO$1416,AA$4,FALSE)</f>
        <v>0</v>
      </c>
      <c r="AB97" s="13" t="e">
        <f t="shared" si="39"/>
        <v>#N/A</v>
      </c>
      <c r="AC97" s="9">
        <f>VLOOKUP($C97,domestic_gross_demand_km3!$A$2:$CT$249,AC$4,FALSE)</f>
        <v>0.1608628</v>
      </c>
      <c r="AD97" s="13">
        <f t="shared" si="50"/>
        <v>0.1608628</v>
      </c>
      <c r="AF97" s="9">
        <f>VLOOKUP($B97,aquastat_more_extensive_table!$D$1216:$AO$1416,AF$4,FALSE)</f>
        <v>0</v>
      </c>
      <c r="AG97" s="13" t="e">
        <f t="shared" si="40"/>
        <v>#N/A</v>
      </c>
      <c r="AH97" s="9">
        <f>VLOOKUP($C97,domestic_gross_demand_km3!$A$2:$CT$249,AH$4,FALSE)</f>
        <v>0.15994079999999999</v>
      </c>
      <c r="AI97" s="13">
        <f t="shared" si="51"/>
        <v>0.15994079999999999</v>
      </c>
      <c r="AK97" s="9">
        <f>VLOOKUP($B97,aquastat_more_extensive_table!$D$1216:$AO$1416,AK$4,FALSE)</f>
        <v>0</v>
      </c>
      <c r="AL97" s="13" t="e">
        <f t="shared" si="41"/>
        <v>#N/A</v>
      </c>
      <c r="AM97" s="9">
        <f>VLOOKUP($C97,domestic_gross_demand_km3!$A$2:$CT$249,AM$4,FALSE)</f>
        <v>0.18323999999999999</v>
      </c>
      <c r="AN97" s="13">
        <f t="shared" si="52"/>
        <v>0.18323999999999999</v>
      </c>
      <c r="AP97" s="9">
        <f>VLOOKUP($B97,aquastat_more_extensive_table!$D$1216:$AO$1416,AP$4,FALSE)</f>
        <v>0</v>
      </c>
      <c r="AQ97" s="13" t="e">
        <f t="shared" si="42"/>
        <v>#N/A</v>
      </c>
      <c r="AR97" s="9">
        <f>VLOOKUP($C97,domestic_gross_demand_km3!$A$2:$CT$249,AR$4,FALSE)</f>
        <v>0.1675768</v>
      </c>
      <c r="AS97" s="13">
        <f t="shared" si="53"/>
        <v>0.1675768</v>
      </c>
      <c r="AU97" s="9">
        <f>VLOOKUP($B97,aquastat_more_extensive_table!$D$1216:$AO$1416,AU$4,FALSE)</f>
        <v>0</v>
      </c>
      <c r="AV97" s="13" t="e">
        <f t="shared" si="43"/>
        <v>#N/A</v>
      </c>
      <c r="AW97" s="9">
        <f>VLOOKUP($C97,domestic_gross_demand_km3!$A$2:$CT$249,AW$4,FALSE)</f>
        <v>0.18181320000000001</v>
      </c>
      <c r="AX97" s="13">
        <f t="shared" si="54"/>
        <v>0.18181320000000001</v>
      </c>
      <c r="AZ97" s="9">
        <f>VLOOKUP($B97,aquastat_more_extensive_table!$D$1216:$AO$1416,AZ$4,FALSE)</f>
        <v>0.125</v>
      </c>
      <c r="BA97" s="13">
        <f t="shared" si="44"/>
        <v>0.125</v>
      </c>
      <c r="BB97" s="9">
        <f>VLOOKUP($C97,domestic_gross_demand_km3!$A$2:$CT$249,BB$4,FALSE)</f>
        <v>0.22787060000000001</v>
      </c>
      <c r="BC97" s="13">
        <f t="shared" si="55"/>
        <v>0.22787060000000001</v>
      </c>
      <c r="BE97" s="9">
        <f>VLOOKUP($B97,aquastat_more_extensive_table!$D$1216:$AO$1416,BE$4,FALSE)</f>
        <v>0.16309999999999999</v>
      </c>
      <c r="BF97" s="13">
        <f t="shared" si="45"/>
        <v>0.16309999999999999</v>
      </c>
      <c r="BG97" s="9">
        <f>VLOOKUP($C97,domestic_gross_demand_km3!$A$2:$CT$249,BG$4,FALSE)</f>
        <v>0.25358239999999999</v>
      </c>
      <c r="BH97" s="13">
        <f t="shared" si="56"/>
        <v>0.25358239999999999</v>
      </c>
      <c r="BJ97" s="9">
        <f>VLOOKUP($B97,aquastat_more_extensive_table!$D$1216:$AO$1416,BJ$4,FALSE)</f>
        <v>0.1593</v>
      </c>
      <c r="BK97" s="13">
        <f t="shared" si="57"/>
        <v>0.1593</v>
      </c>
      <c r="BL97" s="9">
        <f>VLOOKUP($C97,domestic_gross_demand_km3!$A$2:$CT$249,BL$4,FALSE)</f>
        <v>0.246952</v>
      </c>
      <c r="BM97" s="13">
        <f t="shared" si="58"/>
        <v>0.246952</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VLOOKUP($B98,aquastat_more_extensive_table!$D$1216:$AO$1416,G$4,FALSE)</f>
        <v>0</v>
      </c>
      <c r="H98" s="13" t="e">
        <f t="shared" si="35"/>
        <v>#N/A</v>
      </c>
      <c r="I98" s="9">
        <f>VLOOKUP($C98,domestic_gross_demand_km3!$A$2:$CT$249,I$4,FALSE)</f>
        <v>3.0168779999999999E-2</v>
      </c>
      <c r="J98" s="13">
        <f t="shared" si="46"/>
        <v>3.0168779999999999E-2</v>
      </c>
      <c r="L98" s="9">
        <f>VLOOKUP($B98,aquastat_more_extensive_table!$D$1216:$AO$1416,L$4,FALSE)</f>
        <v>0</v>
      </c>
      <c r="M98" s="13" t="e">
        <f t="shared" si="36"/>
        <v>#N/A</v>
      </c>
      <c r="N98" s="9">
        <f>VLOOKUP($C98,domestic_gross_demand_km3!$A$2:$CT$249,N$4,FALSE)</f>
        <v>3.4799320000000002E-2</v>
      </c>
      <c r="O98" s="13">
        <f t="shared" si="47"/>
        <v>3.4799320000000002E-2</v>
      </c>
      <c r="Q98" s="9">
        <f>VLOOKUP($B98,aquastat_more_extensive_table!$D$1216:$AO$1416,Q$4,FALSE)</f>
        <v>0</v>
      </c>
      <c r="R98" s="13" t="e">
        <f t="shared" si="37"/>
        <v>#N/A</v>
      </c>
      <c r="S98" s="9">
        <f>VLOOKUP($C98,domestic_gross_demand_km3!$A$2:$CT$249,S$4,FALSE)</f>
        <v>4.098454E-2</v>
      </c>
      <c r="T98" s="13">
        <f t="shared" si="48"/>
        <v>4.098454E-2</v>
      </c>
      <c r="V98" s="9">
        <f>VLOOKUP($B98,aquastat_more_extensive_table!$D$1216:$AO$1416,V$4,FALSE)</f>
        <v>0</v>
      </c>
      <c r="W98" s="13" t="e">
        <f t="shared" si="38"/>
        <v>#N/A</v>
      </c>
      <c r="X98" s="9">
        <f>VLOOKUP($C98,domestic_gross_demand_km3!$A$2:$CT$249,X$4,FALSE)</f>
        <v>5.3118720000000001E-2</v>
      </c>
      <c r="Y98" s="13">
        <f t="shared" si="49"/>
        <v>5.3118720000000001E-2</v>
      </c>
      <c r="AA98" s="9">
        <f>VLOOKUP($B98,aquastat_more_extensive_table!$D$1216:$AO$1416,AA$4,FALSE)</f>
        <v>0</v>
      </c>
      <c r="AB98" s="13" t="e">
        <f t="shared" si="39"/>
        <v>#N/A</v>
      </c>
      <c r="AC98" s="9">
        <f>VLOOKUP($C98,domestic_gross_demand_km3!$A$2:$CT$249,AC$4,FALSE)</f>
        <v>6.4924419999999997E-2</v>
      </c>
      <c r="AD98" s="13">
        <f t="shared" si="50"/>
        <v>6.4924419999999997E-2</v>
      </c>
      <c r="AF98" s="9">
        <f>VLOOKUP($B98,aquastat_more_extensive_table!$D$1216:$AO$1416,AF$4,FALSE)</f>
        <v>7.9200000000000007E-2</v>
      </c>
      <c r="AG98" s="13">
        <f t="shared" si="40"/>
        <v>7.9200000000000007E-2</v>
      </c>
      <c r="AH98" s="9">
        <f>VLOOKUP($C98,domestic_gross_demand_km3!$A$2:$CT$249,AH$4,FALSE)</f>
        <v>7.7788599999999999E-2</v>
      </c>
      <c r="AI98" s="13">
        <f t="shared" si="51"/>
        <v>7.7788599999999999E-2</v>
      </c>
      <c r="AK98" s="9">
        <f>VLOOKUP($B98,aquastat_more_extensive_table!$D$1216:$AO$1416,AK$4,FALSE)</f>
        <v>0</v>
      </c>
      <c r="AL98" s="13" t="e">
        <f t="shared" si="41"/>
        <v>#N/A</v>
      </c>
      <c r="AM98" s="9">
        <f>VLOOKUP($C98,domestic_gross_demand_km3!$A$2:$CT$249,AM$4,FALSE)</f>
        <v>7.3977660000000001E-2</v>
      </c>
      <c r="AN98" s="13">
        <f t="shared" si="52"/>
        <v>7.3977660000000001E-2</v>
      </c>
      <c r="AP98" s="9">
        <f>VLOOKUP($B98,aquastat_more_extensive_table!$D$1216:$AO$1416,AP$4,FALSE)</f>
        <v>0</v>
      </c>
      <c r="AQ98" s="13" t="e">
        <f t="shared" si="42"/>
        <v>#N/A</v>
      </c>
      <c r="AR98" s="9">
        <f>VLOOKUP($C98,domestic_gross_demand_km3!$A$2:$CT$249,AR$4,FALSE)</f>
        <v>9.9011959999999996E-2</v>
      </c>
      <c r="AS98" s="13">
        <f t="shared" si="53"/>
        <v>9.9011959999999996E-2</v>
      </c>
      <c r="AU98" s="9">
        <f>VLOOKUP($B98,aquastat_more_extensive_table!$D$1216:$AO$1416,AU$4,FALSE)</f>
        <v>0</v>
      </c>
      <c r="AV98" s="13" t="e">
        <f t="shared" si="43"/>
        <v>#N/A</v>
      </c>
      <c r="AW98" s="9">
        <f>VLOOKUP($C98,domestic_gross_demand_km3!$A$2:$CT$249,AW$4,FALSE)</f>
        <v>0.1013256</v>
      </c>
      <c r="AX98" s="13">
        <f t="shared" si="54"/>
        <v>0.1013256</v>
      </c>
      <c r="AZ98" s="9">
        <f>VLOOKUP($B98,aquastat_more_extensive_table!$D$1216:$AO$1416,AZ$4,FALSE)</f>
        <v>0.13</v>
      </c>
      <c r="BA98" s="13">
        <f t="shared" si="44"/>
        <v>0.13</v>
      </c>
      <c r="BB98" s="9">
        <f>VLOOKUP($C98,domestic_gross_demand_km3!$A$2:$CT$249,BB$4,FALSE)</f>
        <v>0.12256060000000001</v>
      </c>
      <c r="BC98" s="13">
        <f t="shared" si="55"/>
        <v>0.12256060000000001</v>
      </c>
      <c r="BE98" s="9">
        <f>VLOOKUP($B98,aquastat_more_extensive_table!$D$1216:$AO$1416,BE$4,FALSE)</f>
        <v>0</v>
      </c>
      <c r="BF98" s="13" t="e">
        <f t="shared" si="45"/>
        <v>#N/A</v>
      </c>
      <c r="BG98" s="9">
        <f>VLOOKUP($C98,domestic_gross_demand_km3!$A$2:$CT$249,BG$4,FALSE)</f>
        <v>0.1618608</v>
      </c>
      <c r="BH98" s="13">
        <f t="shared" si="56"/>
        <v>0.1618608</v>
      </c>
      <c r="BJ98" s="9">
        <f>VLOOKUP($B98,aquastat_more_extensive_table!$D$1216:$AO$1416,BJ$4,FALSE)</f>
        <v>0</v>
      </c>
      <c r="BK98" s="13" t="e">
        <f t="shared" si="57"/>
        <v>#N/A</v>
      </c>
      <c r="BL98" s="9">
        <f>VLOOKUP($C98,domestic_gross_demand_km3!$A$2:$CT$249,BL$4,FALSE)</f>
        <v>0.167106</v>
      </c>
      <c r="BM98" s="13">
        <f t="shared" si="58"/>
        <v>0.167106</v>
      </c>
    </row>
    <row r="99" spans="2:65" x14ac:dyDescent="0.25">
      <c r="B99" s="12">
        <f>fao_ids_unique!B94</f>
        <v>121</v>
      </c>
      <c r="C99" s="12">
        <f>fao_ids_unique!F94</f>
        <v>107</v>
      </c>
      <c r="D99" s="8" t="str">
        <f>fao_ids_unique!C94</f>
        <v>LBN</v>
      </c>
      <c r="E99" s="7" t="str">
        <f>fao_ids_unique!G94</f>
        <v>Lebanon</v>
      </c>
      <c r="G99" s="9">
        <f>VLOOKUP($B99,aquastat_more_extensive_table!$D$1216:$AO$1416,G$4,FALSE)</f>
        <v>0</v>
      </c>
      <c r="H99" s="13" t="e">
        <f t="shared" si="35"/>
        <v>#N/A</v>
      </c>
      <c r="I99" s="9">
        <f>VLOOKUP($C99,domestic_gross_demand_km3!$A$2:$CT$249,I$4,FALSE)</f>
        <v>8.8890860000000002E-2</v>
      </c>
      <c r="J99" s="13">
        <f t="shared" si="46"/>
        <v>8.8890860000000002E-2</v>
      </c>
      <c r="L99" s="9">
        <f>VLOOKUP($B99,aquastat_more_extensive_table!$D$1216:$AO$1416,L$4,FALSE)</f>
        <v>0</v>
      </c>
      <c r="M99" s="13" t="e">
        <f t="shared" si="36"/>
        <v>#N/A</v>
      </c>
      <c r="N99" s="9">
        <f>VLOOKUP($C99,domestic_gross_demand_km3!$A$2:$CT$249,N$4,FALSE)</f>
        <v>0.10571654</v>
      </c>
      <c r="O99" s="13">
        <f t="shared" si="47"/>
        <v>0.10571654</v>
      </c>
      <c r="Q99" s="9">
        <f>VLOOKUP($B99,aquastat_more_extensive_table!$D$1216:$AO$1416,Q$4,FALSE)</f>
        <v>0</v>
      </c>
      <c r="R99" s="13" t="e">
        <f t="shared" si="37"/>
        <v>#N/A</v>
      </c>
      <c r="S99" s="9">
        <f>VLOOKUP($C99,domestic_gross_demand_km3!$A$2:$CT$249,S$4,FALSE)</f>
        <v>0.1236148</v>
      </c>
      <c r="T99" s="13">
        <f t="shared" si="48"/>
        <v>0.1236148</v>
      </c>
      <c r="V99" s="9">
        <f>VLOOKUP($B99,aquastat_more_extensive_table!$D$1216:$AO$1416,V$4,FALSE)</f>
        <v>8.3000000000000004E-2</v>
      </c>
      <c r="W99" s="13">
        <f t="shared" si="38"/>
        <v>8.3000000000000004E-2</v>
      </c>
      <c r="X99" s="9">
        <f>VLOOKUP($C99,domestic_gross_demand_km3!$A$2:$CT$249,X$4,FALSE)</f>
        <v>0.1593242</v>
      </c>
      <c r="Y99" s="13">
        <f t="shared" si="49"/>
        <v>0.1593242</v>
      </c>
      <c r="AA99" s="9">
        <f>VLOOKUP($B99,aquastat_more_extensive_table!$D$1216:$AO$1416,AA$4,FALSE)</f>
        <v>0</v>
      </c>
      <c r="AB99" s="13" t="e">
        <f t="shared" si="39"/>
        <v>#N/A</v>
      </c>
      <c r="AC99" s="9">
        <f>VLOOKUP($C99,domestic_gross_demand_km3!$A$2:$CT$249,AC$4,FALSE)</f>
        <v>0.1936784</v>
      </c>
      <c r="AD99" s="13">
        <f t="shared" si="50"/>
        <v>0.1936784</v>
      </c>
      <c r="AF99" s="9">
        <f>VLOOKUP($B99,aquastat_more_extensive_table!$D$1216:$AO$1416,AF$4,FALSE)</f>
        <v>0</v>
      </c>
      <c r="AG99" s="13" t="e">
        <f t="shared" si="40"/>
        <v>#N/A</v>
      </c>
      <c r="AH99" s="9">
        <f>VLOOKUP($C99,domestic_gross_demand_km3!$A$2:$CT$249,AH$4,FALSE)</f>
        <v>0.20705560000000001</v>
      </c>
      <c r="AI99" s="13">
        <f t="shared" si="51"/>
        <v>0.20705560000000001</v>
      </c>
      <c r="AK99" s="9">
        <f>VLOOKUP($B99,aquastat_more_extensive_table!$D$1216:$AO$1416,AK$4,FALSE)</f>
        <v>0</v>
      </c>
      <c r="AL99" s="13" t="e">
        <f t="shared" si="41"/>
        <v>#N/A</v>
      </c>
      <c r="AM99" s="9">
        <f>VLOOKUP($C99,domestic_gross_demand_km3!$A$2:$CT$249,AM$4,FALSE)</f>
        <v>0.239236</v>
      </c>
      <c r="AN99" s="13">
        <f t="shared" si="52"/>
        <v>0.239236</v>
      </c>
      <c r="AP99" s="9">
        <f>VLOOKUP($B99,aquastat_more_extensive_table!$D$1216:$AO$1416,AP$4,FALSE)</f>
        <v>0.36799999999999999</v>
      </c>
      <c r="AQ99" s="13">
        <f t="shared" si="42"/>
        <v>0.36799999999999999</v>
      </c>
      <c r="AR99" s="9">
        <f>VLOOKUP($C99,domestic_gross_demand_km3!$A$2:$CT$249,AR$4,FALSE)</f>
        <v>0.3826522</v>
      </c>
      <c r="AS99" s="13">
        <f t="shared" si="53"/>
        <v>0.3826522</v>
      </c>
      <c r="AU99" s="9">
        <f>VLOOKUP($B99,aquastat_more_extensive_table!$D$1216:$AO$1416,AU$4,FALSE)</f>
        <v>0.43409999999999999</v>
      </c>
      <c r="AV99" s="13">
        <f t="shared" si="43"/>
        <v>0.43409999999999999</v>
      </c>
      <c r="AW99" s="9">
        <f>VLOOKUP($C99,domestic_gross_demand_km3!$A$2:$CT$249,AW$4,FALSE)</f>
        <v>0.47058860000000002</v>
      </c>
      <c r="AX99" s="13">
        <f t="shared" si="54"/>
        <v>0.47058860000000002</v>
      </c>
      <c r="AZ99" s="9">
        <f>VLOOKUP($B99,aquastat_more_extensive_table!$D$1216:$AO$1416,AZ$4,FALSE)</f>
        <v>0.38</v>
      </c>
      <c r="BA99" s="13">
        <f t="shared" si="44"/>
        <v>0.38</v>
      </c>
      <c r="BB99" s="9">
        <f>VLOOKUP($C99,domestic_gross_demand_km3!$A$2:$CT$249,BB$4,FALSE)</f>
        <v>0.53481860000000003</v>
      </c>
      <c r="BC99" s="13">
        <f t="shared" si="55"/>
        <v>0.53481860000000003</v>
      </c>
      <c r="BE99" s="9">
        <f>VLOOKUP($B99,aquastat_more_extensive_table!$D$1216:$AO$1416,BE$4,FALSE)</f>
        <v>0</v>
      </c>
      <c r="BF99" s="13" t="e">
        <f t="shared" si="45"/>
        <v>#N/A</v>
      </c>
      <c r="BG99" s="9">
        <f>VLOOKUP($C99,domestic_gross_demand_km3!$A$2:$CT$249,BG$4,FALSE)</f>
        <v>0.64840299999999995</v>
      </c>
      <c r="BH99" s="13">
        <f t="shared" si="56"/>
        <v>0.64840299999999995</v>
      </c>
      <c r="BJ99" s="9">
        <f>VLOOKUP($B99,aquastat_more_extensive_table!$D$1216:$AO$1416,BJ$4,FALSE)</f>
        <v>0</v>
      </c>
      <c r="BK99" s="13" t="e">
        <f t="shared" si="57"/>
        <v>#N/A</v>
      </c>
      <c r="BL99" s="9">
        <f>VLOOKUP($C99,domestic_gross_demand_km3!$A$2:$CT$249,BL$4,FALSE)</f>
        <v>0.66479500000000002</v>
      </c>
      <c r="BM99" s="13">
        <f t="shared" si="58"/>
        <v>0.66479500000000002</v>
      </c>
    </row>
    <row r="100" spans="2:65" x14ac:dyDescent="0.25">
      <c r="B100" s="12">
        <f>fao_ids_unique!B95</f>
        <v>122</v>
      </c>
      <c r="C100" s="12">
        <f>fao_ids_unique!F95</f>
        <v>113</v>
      </c>
      <c r="D100" s="8" t="str">
        <f>fao_ids_unique!C95</f>
        <v>LSO</v>
      </c>
      <c r="E100" s="7" t="str">
        <f>fao_ids_unique!G95</f>
        <v>Lesotho</v>
      </c>
      <c r="G100" s="9">
        <f>VLOOKUP($B100,aquastat_more_extensive_table!$D$1216:$AO$1416,G$4,FALSE)</f>
        <v>0</v>
      </c>
      <c r="H100" s="13" t="e">
        <f t="shared" si="35"/>
        <v>#N/A</v>
      </c>
      <c r="I100" s="9">
        <f>VLOOKUP($C100,domestic_gross_demand_km3!$A$2:$CT$249,I$4,FALSE)</f>
        <v>4.2956180000000002E-3</v>
      </c>
      <c r="J100" s="13">
        <f t="shared" si="46"/>
        <v>4.2956180000000002E-3</v>
      </c>
      <c r="L100" s="9">
        <f>VLOOKUP($B100,aquastat_more_extensive_table!$D$1216:$AO$1416,L$4,FALSE)</f>
        <v>0</v>
      </c>
      <c r="M100" s="13" t="e">
        <f t="shared" si="36"/>
        <v>#N/A</v>
      </c>
      <c r="N100" s="9">
        <f>VLOOKUP($C100,domestic_gross_demand_km3!$A$2:$CT$249,N$4,FALSE)</f>
        <v>5.2131820000000002E-3</v>
      </c>
      <c r="O100" s="13">
        <f t="shared" si="47"/>
        <v>5.2131820000000002E-3</v>
      </c>
      <c r="Q100" s="9">
        <f>VLOOKUP($B100,aquastat_more_extensive_table!$D$1216:$AO$1416,Q$4,FALSE)</f>
        <v>0</v>
      </c>
      <c r="R100" s="13" t="e">
        <f t="shared" si="37"/>
        <v>#N/A</v>
      </c>
      <c r="S100" s="9">
        <f>VLOOKUP($C100,domestic_gross_demand_km3!$A$2:$CT$249,S$4,FALSE)</f>
        <v>6.433958E-3</v>
      </c>
      <c r="T100" s="13">
        <f t="shared" si="48"/>
        <v>6.433958E-3</v>
      </c>
      <c r="V100" s="9">
        <f>VLOOKUP($B100,aquastat_more_extensive_table!$D$1216:$AO$1416,V$4,FALSE)</f>
        <v>0</v>
      </c>
      <c r="W100" s="13" t="e">
        <f t="shared" si="38"/>
        <v>#N/A</v>
      </c>
      <c r="X100" s="9">
        <f>VLOOKUP($C100,domestic_gross_demand_km3!$A$2:$CT$249,X$4,FALSE)</f>
        <v>9.1576060000000004E-3</v>
      </c>
      <c r="Y100" s="13">
        <f t="shared" si="49"/>
        <v>9.1576060000000004E-3</v>
      </c>
      <c r="AA100" s="9">
        <f>VLOOKUP($B100,aquastat_more_extensive_table!$D$1216:$AO$1416,AA$4,FALSE)</f>
        <v>0</v>
      </c>
      <c r="AB100" s="13" t="e">
        <f t="shared" si="39"/>
        <v>#N/A</v>
      </c>
      <c r="AC100" s="9">
        <f>VLOOKUP($C100,domestic_gross_demand_km3!$A$2:$CT$249,AC$4,FALSE)</f>
        <v>1.2761079999999999E-2</v>
      </c>
      <c r="AD100" s="13">
        <f t="shared" si="50"/>
        <v>1.2761079999999999E-2</v>
      </c>
      <c r="AF100" s="9">
        <f>VLOOKUP($B100,aquastat_more_extensive_table!$D$1216:$AO$1416,AF$4,FALSE)</f>
        <v>1.0999999999999999E-2</v>
      </c>
      <c r="AG100" s="13">
        <f t="shared" si="40"/>
        <v>1.0999999999999999E-2</v>
      </c>
      <c r="AH100" s="9">
        <f>VLOOKUP($C100,domestic_gross_demand_km3!$A$2:$CT$249,AH$4,FALSE)</f>
        <v>1.413118E-2</v>
      </c>
      <c r="AI100" s="13">
        <f t="shared" si="51"/>
        <v>1.413118E-2</v>
      </c>
      <c r="AK100" s="9">
        <f>VLOOKUP($B100,aquastat_more_extensive_table!$D$1216:$AO$1416,AK$4,FALSE)</f>
        <v>0</v>
      </c>
      <c r="AL100" s="13" t="e">
        <f t="shared" si="41"/>
        <v>#N/A</v>
      </c>
      <c r="AM100" s="9">
        <f>VLOOKUP($C100,domestic_gross_demand_km3!$A$2:$CT$249,AM$4,FALSE)</f>
        <v>1.685116E-2</v>
      </c>
      <c r="AN100" s="13">
        <f t="shared" si="52"/>
        <v>1.685116E-2</v>
      </c>
      <c r="AP100" s="9">
        <f>VLOOKUP($B100,aquastat_more_extensive_table!$D$1216:$AO$1416,AP$4,FALSE)</f>
        <v>0</v>
      </c>
      <c r="AQ100" s="13" t="e">
        <f t="shared" si="42"/>
        <v>#N/A</v>
      </c>
      <c r="AR100" s="9">
        <f>VLOOKUP($C100,domestic_gross_demand_km3!$A$2:$CT$249,AR$4,FALSE)</f>
        <v>1.980256E-2</v>
      </c>
      <c r="AS100" s="13">
        <f t="shared" si="53"/>
        <v>1.980256E-2</v>
      </c>
      <c r="AU100" s="9">
        <f>VLOOKUP($B100,aquastat_more_extensive_table!$D$1216:$AO$1416,AU$4,FALSE)</f>
        <v>0.02</v>
      </c>
      <c r="AV100" s="13">
        <f t="shared" si="43"/>
        <v>0.02</v>
      </c>
      <c r="AW100" s="9">
        <f>VLOOKUP($C100,domestic_gross_demand_km3!$A$2:$CT$249,AW$4,FALSE)</f>
        <v>2.0593500000000001E-2</v>
      </c>
      <c r="AX100" s="13">
        <f t="shared" si="54"/>
        <v>2.0593500000000001E-2</v>
      </c>
      <c r="AZ100" s="9">
        <f>VLOOKUP($B100,aquastat_more_extensive_table!$D$1216:$AO$1416,AZ$4,FALSE)</f>
        <v>0</v>
      </c>
      <c r="BA100" s="13" t="e">
        <f t="shared" si="44"/>
        <v>#N/A</v>
      </c>
      <c r="BB100" s="9">
        <f>VLOOKUP($C100,domestic_gross_demand_km3!$A$2:$CT$249,BB$4,FALSE)</f>
        <v>2.4980659999999998E-2</v>
      </c>
      <c r="BC100" s="13">
        <f t="shared" si="55"/>
        <v>2.4980659999999998E-2</v>
      </c>
      <c r="BE100" s="9">
        <f>VLOOKUP($B100,aquastat_more_extensive_table!$D$1216:$AO$1416,BE$4,FALSE)</f>
        <v>0</v>
      </c>
      <c r="BF100" s="13" t="e">
        <f t="shared" si="45"/>
        <v>#N/A</v>
      </c>
      <c r="BG100" s="9">
        <f>VLOOKUP($C100,domestic_gross_demand_km3!$A$2:$CT$249,BG$4,FALSE)</f>
        <v>2.715776E-2</v>
      </c>
      <c r="BH100" s="13">
        <f t="shared" si="56"/>
        <v>2.715776E-2</v>
      </c>
      <c r="BJ100" s="9">
        <f>VLOOKUP($B100,aquastat_more_extensive_table!$D$1216:$AO$1416,BJ$4,FALSE)</f>
        <v>0</v>
      </c>
      <c r="BK100" s="13" t="e">
        <f t="shared" si="57"/>
        <v>#N/A</v>
      </c>
      <c r="BL100" s="9">
        <f>VLOOKUP($C100,domestic_gross_demand_km3!$A$2:$CT$249,BL$4,FALSE)</f>
        <v>2.7661000000000002E-2</v>
      </c>
      <c r="BM100" s="13">
        <f t="shared" si="58"/>
        <v>2.7661000000000002E-2</v>
      </c>
    </row>
    <row r="101" spans="2:65" x14ac:dyDescent="0.25">
      <c r="B101" s="12">
        <f>fao_ids_unique!B96</f>
        <v>123</v>
      </c>
      <c r="C101" s="12">
        <f>fao_ids_unique!F96</f>
        <v>108</v>
      </c>
      <c r="D101" s="8" t="str">
        <f>fao_ids_unique!C96</f>
        <v>LBR</v>
      </c>
      <c r="E101" s="7" t="str">
        <f>fao_ids_unique!G96</f>
        <v>Liberia</v>
      </c>
      <c r="G101" s="9">
        <f>VLOOKUP($B101,aquastat_more_extensive_table!$D$1216:$AO$1416,G$4,FALSE)</f>
        <v>0</v>
      </c>
      <c r="H101" s="13" t="e">
        <f t="shared" si="35"/>
        <v>#N/A</v>
      </c>
      <c r="I101" s="9">
        <f>VLOOKUP($C101,domestic_gross_demand_km3!$A$2:$CT$249,I$4,FALSE)</f>
        <v>1.0074715999999999E-2</v>
      </c>
      <c r="J101" s="13">
        <f t="shared" si="46"/>
        <v>1.0074715999999999E-2</v>
      </c>
      <c r="L101" s="9">
        <f>VLOOKUP($B101,aquastat_more_extensive_table!$D$1216:$AO$1416,L$4,FALSE)</f>
        <v>0</v>
      </c>
      <c r="M101" s="13" t="e">
        <f t="shared" si="36"/>
        <v>#N/A</v>
      </c>
      <c r="N101" s="9">
        <f>VLOOKUP($C101,domestic_gross_demand_km3!$A$2:$CT$249,N$4,FALSE)</f>
        <v>1.2071999999999999E-2</v>
      </c>
      <c r="O101" s="13">
        <f t="shared" si="47"/>
        <v>1.2071999999999999E-2</v>
      </c>
      <c r="Q101" s="9">
        <f>VLOOKUP($B101,aquastat_more_extensive_table!$D$1216:$AO$1416,Q$4,FALSE)</f>
        <v>0</v>
      </c>
      <c r="R101" s="13" t="e">
        <f t="shared" si="37"/>
        <v>#N/A</v>
      </c>
      <c r="S101" s="9">
        <f>VLOOKUP($C101,domestic_gross_demand_km3!$A$2:$CT$249,S$4,FALSE)</f>
        <v>1.4925219999999999E-2</v>
      </c>
      <c r="T101" s="13">
        <f t="shared" si="48"/>
        <v>1.4925219999999999E-2</v>
      </c>
      <c r="V101" s="9">
        <f>VLOOKUP($B101,aquastat_more_extensive_table!$D$1216:$AO$1416,V$4,FALSE)</f>
        <v>0</v>
      </c>
      <c r="W101" s="13" t="e">
        <f t="shared" si="38"/>
        <v>#N/A</v>
      </c>
      <c r="X101" s="9">
        <f>VLOOKUP($C101,domestic_gross_demand_km3!$A$2:$CT$249,X$4,FALSE)</f>
        <v>1.930012E-2</v>
      </c>
      <c r="Y101" s="13">
        <f t="shared" si="49"/>
        <v>1.930012E-2</v>
      </c>
      <c r="AA101" s="9">
        <f>VLOOKUP($B101,aquastat_more_extensive_table!$D$1216:$AO$1416,AA$4,FALSE)</f>
        <v>0</v>
      </c>
      <c r="AB101" s="13" t="e">
        <f t="shared" si="39"/>
        <v>#N/A</v>
      </c>
      <c r="AC101" s="9">
        <f>VLOOKUP($C101,domestic_gross_demand_km3!$A$2:$CT$249,AC$4,FALSE)</f>
        <v>2.476008E-2</v>
      </c>
      <c r="AD101" s="13">
        <f t="shared" si="50"/>
        <v>2.476008E-2</v>
      </c>
      <c r="AF101" s="9">
        <f>VLOOKUP($B101,aquastat_more_extensive_table!$D$1216:$AO$1416,AF$4,FALSE)</f>
        <v>3.5099999999999999E-2</v>
      </c>
      <c r="AG101" s="13">
        <f t="shared" si="40"/>
        <v>3.5099999999999999E-2</v>
      </c>
      <c r="AH101" s="9">
        <f>VLOOKUP($C101,domestic_gross_demand_km3!$A$2:$CT$249,AH$4,FALSE)</f>
        <v>2.7471160000000001E-2</v>
      </c>
      <c r="AI101" s="13">
        <f t="shared" si="51"/>
        <v>2.7471160000000001E-2</v>
      </c>
      <c r="AK101" s="9">
        <f>VLOOKUP($B101,aquastat_more_extensive_table!$D$1216:$AO$1416,AK$4,FALSE)</f>
        <v>0</v>
      </c>
      <c r="AL101" s="13" t="e">
        <f t="shared" si="41"/>
        <v>#N/A</v>
      </c>
      <c r="AM101" s="9">
        <f>VLOOKUP($C101,domestic_gross_demand_km3!$A$2:$CT$249,AM$4,FALSE)</f>
        <v>2.2871880000000001E-2</v>
      </c>
      <c r="AN101" s="13">
        <f t="shared" si="52"/>
        <v>2.2871880000000001E-2</v>
      </c>
      <c r="AP101" s="9">
        <f>VLOOKUP($B101,aquastat_more_extensive_table!$D$1216:$AO$1416,AP$4,FALSE)</f>
        <v>0</v>
      </c>
      <c r="AQ101" s="13" t="e">
        <f t="shared" si="42"/>
        <v>#N/A</v>
      </c>
      <c r="AR101" s="9">
        <f>VLOOKUP($C101,domestic_gross_demand_km3!$A$2:$CT$249,AR$4,FALSE)</f>
        <v>1.6391159999999998E-2</v>
      </c>
      <c r="AS101" s="13">
        <f t="shared" si="53"/>
        <v>1.6391159999999998E-2</v>
      </c>
      <c r="AU101" s="9">
        <f>VLOOKUP($B101,aquastat_more_extensive_table!$D$1216:$AO$1416,AU$4,FALSE)</f>
        <v>7.1099999999999997E-2</v>
      </c>
      <c r="AV101" s="13">
        <f t="shared" si="43"/>
        <v>7.1099999999999997E-2</v>
      </c>
      <c r="AW101" s="9">
        <f>VLOOKUP($C101,domestic_gross_demand_km3!$A$2:$CT$249,AW$4,FALSE)</f>
        <v>2.7290419999999999E-2</v>
      </c>
      <c r="AX101" s="13">
        <f t="shared" si="54"/>
        <v>2.7290419999999999E-2</v>
      </c>
      <c r="AZ101" s="9">
        <f>VLOOKUP($B101,aquastat_more_extensive_table!$D$1216:$AO$1416,AZ$4,FALSE)</f>
        <v>8.0199999999999994E-2</v>
      </c>
      <c r="BA101" s="13">
        <f t="shared" si="44"/>
        <v>8.0199999999999994E-2</v>
      </c>
      <c r="BB101" s="9">
        <f>VLOOKUP($C101,domestic_gross_demand_km3!$A$2:$CT$249,BB$4,FALSE)</f>
        <v>3.2636999999999999E-2</v>
      </c>
      <c r="BC101" s="13">
        <f t="shared" si="55"/>
        <v>3.2636999999999999E-2</v>
      </c>
      <c r="BE101" s="9">
        <f>VLOOKUP($B101,aquastat_more_extensive_table!$D$1216:$AO$1416,BE$4,FALSE)</f>
        <v>0</v>
      </c>
      <c r="BF101" s="13" t="e">
        <f t="shared" si="45"/>
        <v>#N/A</v>
      </c>
      <c r="BG101" s="9">
        <f>VLOOKUP($C101,domestic_gross_demand_km3!$A$2:$CT$249,BG$4,FALSE)</f>
        <v>4.301046E-2</v>
      </c>
      <c r="BH101" s="13">
        <f t="shared" si="56"/>
        <v>4.301046E-2</v>
      </c>
      <c r="BJ101" s="9">
        <f>VLOOKUP($B101,aquastat_more_extensive_table!$D$1216:$AO$1416,BJ$4,FALSE)</f>
        <v>0</v>
      </c>
      <c r="BK101" s="13" t="e">
        <f t="shared" si="57"/>
        <v>#N/A</v>
      </c>
      <c r="BL101" s="9">
        <f>VLOOKUP($C101,domestic_gross_demand_km3!$A$2:$CT$249,BL$4,FALSE)</f>
        <v>4.4276500000000003E-2</v>
      </c>
      <c r="BM101" s="13">
        <f t="shared" si="58"/>
        <v>4.4276500000000003E-2</v>
      </c>
    </row>
    <row r="102" spans="2:65" x14ac:dyDescent="0.25">
      <c r="B102" s="12">
        <f>fao_ids_unique!B97</f>
        <v>124</v>
      </c>
      <c r="C102" s="12">
        <f>fao_ids_unique!F97</f>
        <v>109</v>
      </c>
      <c r="D102" s="8" t="str">
        <f>fao_ids_unique!C97</f>
        <v>LBY</v>
      </c>
      <c r="E102" s="7" t="str">
        <f>fao_ids_unique!G97</f>
        <v>Libya</v>
      </c>
      <c r="G102" s="9">
        <f>VLOOKUP($B102,aquastat_more_extensive_table!$D$1216:$AO$1416,G$4,FALSE)</f>
        <v>0</v>
      </c>
      <c r="H102" s="13" t="e">
        <f t="shared" si="35"/>
        <v>#N/A</v>
      </c>
      <c r="I102" s="9">
        <f>VLOOKUP($C102,domestic_gross_demand_km3!$A$2:$CT$249,I$4,FALSE)</f>
        <v>5.6362059999999999E-2</v>
      </c>
      <c r="J102" s="13">
        <f t="shared" si="46"/>
        <v>5.6362059999999999E-2</v>
      </c>
      <c r="L102" s="9">
        <f>VLOOKUP($B102,aquastat_more_extensive_table!$D$1216:$AO$1416,L$4,FALSE)</f>
        <v>0</v>
      </c>
      <c r="M102" s="13" t="e">
        <f t="shared" si="36"/>
        <v>#N/A</v>
      </c>
      <c r="N102" s="9">
        <f>VLOOKUP($C102,domestic_gross_demand_km3!$A$2:$CT$249,N$4,FALSE)</f>
        <v>7.1588360000000004E-2</v>
      </c>
      <c r="O102" s="13">
        <f t="shared" si="47"/>
        <v>7.1588360000000004E-2</v>
      </c>
      <c r="Q102" s="9">
        <f>VLOOKUP($B102,aquastat_more_extensive_table!$D$1216:$AO$1416,Q$4,FALSE)</f>
        <v>0</v>
      </c>
      <c r="R102" s="13" t="e">
        <f t="shared" si="37"/>
        <v>#N/A</v>
      </c>
      <c r="S102" s="9">
        <f>VLOOKUP($C102,domestic_gross_demand_km3!$A$2:$CT$249,S$4,FALSE)</f>
        <v>9.1599920000000001E-2</v>
      </c>
      <c r="T102" s="13">
        <f t="shared" si="48"/>
        <v>9.1599920000000001E-2</v>
      </c>
      <c r="V102" s="9">
        <f>VLOOKUP($B102,aquastat_more_extensive_table!$D$1216:$AO$1416,V$4,FALSE)</f>
        <v>0</v>
      </c>
      <c r="W102" s="13" t="e">
        <f t="shared" si="38"/>
        <v>#N/A</v>
      </c>
      <c r="X102" s="9">
        <f>VLOOKUP($C102,domestic_gross_demand_km3!$A$2:$CT$249,X$4,FALSE)</f>
        <v>0.12915940000000001</v>
      </c>
      <c r="Y102" s="13">
        <f t="shared" si="49"/>
        <v>0.12915940000000001</v>
      </c>
      <c r="AA102" s="9">
        <f>VLOOKUP($B102,aquastat_more_extensive_table!$D$1216:$AO$1416,AA$4,FALSE)</f>
        <v>0</v>
      </c>
      <c r="AB102" s="13" t="e">
        <f t="shared" si="39"/>
        <v>#N/A</v>
      </c>
      <c r="AC102" s="9">
        <f>VLOOKUP($C102,domestic_gross_demand_km3!$A$2:$CT$249,AC$4,FALSE)</f>
        <v>0.1913234</v>
      </c>
      <c r="AD102" s="13">
        <f t="shared" si="50"/>
        <v>0.1913234</v>
      </c>
      <c r="AF102" s="9">
        <f>VLOOKUP($B102,aquastat_more_extensive_table!$D$1216:$AO$1416,AF$4,FALSE)</f>
        <v>0.39300000000000002</v>
      </c>
      <c r="AG102" s="13">
        <f t="shared" si="40"/>
        <v>0.39300000000000002</v>
      </c>
      <c r="AH102" s="9">
        <f>VLOOKUP($C102,domestic_gross_demand_km3!$A$2:$CT$249,AH$4,FALSE)</f>
        <v>0.25280059999999999</v>
      </c>
      <c r="AI102" s="13">
        <f t="shared" si="51"/>
        <v>0.25280059999999999</v>
      </c>
      <c r="AK102" s="9">
        <f>VLOOKUP($B102,aquastat_more_extensive_table!$D$1216:$AO$1416,AK$4,FALSE)</f>
        <v>0.41</v>
      </c>
      <c r="AL102" s="13">
        <f t="shared" si="41"/>
        <v>0.41</v>
      </c>
      <c r="AM102" s="9">
        <f>VLOOKUP($C102,domestic_gross_demand_km3!$A$2:$CT$249,AM$4,FALSE)</f>
        <v>0.36002139999999999</v>
      </c>
      <c r="AN102" s="13">
        <f t="shared" si="52"/>
        <v>0.36002139999999999</v>
      </c>
      <c r="AP102" s="9">
        <f>VLOOKUP($B102,aquastat_more_extensive_table!$D$1216:$AO$1416,AP$4,FALSE)</f>
        <v>0.5</v>
      </c>
      <c r="AQ102" s="13">
        <f t="shared" si="42"/>
        <v>0.5</v>
      </c>
      <c r="AR102" s="9">
        <f>VLOOKUP($C102,domestic_gross_demand_km3!$A$2:$CT$249,AR$4,FALSE)</f>
        <v>0.4090876</v>
      </c>
      <c r="AS102" s="13">
        <f t="shared" si="53"/>
        <v>0.4090876</v>
      </c>
      <c r="AU102" s="9">
        <f>VLOOKUP($B102,aquastat_more_extensive_table!$D$1216:$AO$1416,AU$4,FALSE)</f>
        <v>0.61</v>
      </c>
      <c r="AV102" s="13">
        <f t="shared" si="43"/>
        <v>0.61</v>
      </c>
      <c r="AW102" s="9">
        <f>VLOOKUP($C102,domestic_gross_demand_km3!$A$2:$CT$249,AW$4,FALSE)</f>
        <v>0.44184600000000002</v>
      </c>
      <c r="AX102" s="13">
        <f t="shared" si="54"/>
        <v>0.44184600000000002</v>
      </c>
      <c r="AZ102" s="9">
        <f>VLOOKUP($B102,aquastat_more_extensive_table!$D$1216:$AO$1416,AZ$4,FALSE)</f>
        <v>0</v>
      </c>
      <c r="BA102" s="13" t="e">
        <f t="shared" si="44"/>
        <v>#N/A</v>
      </c>
      <c r="BB102" s="9">
        <f>VLOOKUP($C102,domestic_gross_demand_km3!$A$2:$CT$249,BB$4,FALSE)</f>
        <v>0.54678059999999995</v>
      </c>
      <c r="BC102" s="13">
        <f t="shared" si="55"/>
        <v>0.54678059999999995</v>
      </c>
      <c r="BE102" s="9">
        <f>VLOOKUP($B102,aquastat_more_extensive_table!$D$1216:$AO$1416,BE$4,FALSE)</f>
        <v>0.7</v>
      </c>
      <c r="BF102" s="13">
        <f t="shared" si="45"/>
        <v>0.7</v>
      </c>
      <c r="BG102" s="9">
        <f>VLOOKUP($C102,domestic_gross_demand_km3!$A$2:$CT$249,BG$4,FALSE)</f>
        <v>0.66921739999999996</v>
      </c>
      <c r="BH102" s="13">
        <f t="shared" si="56"/>
        <v>0.66921739999999996</v>
      </c>
      <c r="BJ102" s="9">
        <f>VLOOKUP($B102,aquastat_more_extensive_table!$D$1216:$AO$1416,BJ$4,FALSE)</f>
        <v>0</v>
      </c>
      <c r="BK102" s="13" t="e">
        <f t="shared" si="57"/>
        <v>#N/A</v>
      </c>
      <c r="BL102" s="9">
        <f>VLOOKUP($C102,domestic_gross_demand_km3!$A$2:$CT$249,BL$4,FALSE)</f>
        <v>0.65991500000000003</v>
      </c>
      <c r="BM102" s="13">
        <f t="shared" si="58"/>
        <v>0.65991500000000003</v>
      </c>
    </row>
    <row r="103" spans="2:65" x14ac:dyDescent="0.25">
      <c r="B103" s="12">
        <f>fao_ids_unique!B98</f>
        <v>125</v>
      </c>
      <c r="C103" s="12">
        <f>fao_ids_unique!F98</f>
        <v>111</v>
      </c>
      <c r="D103" s="8" t="str">
        <f>fao_ids_unique!C98</f>
        <v>LIE</v>
      </c>
      <c r="E103" s="7" t="str">
        <f>fao_ids_unique!G98</f>
        <v>Liechtenstein</v>
      </c>
      <c r="G103" s="9">
        <f>VLOOKUP($B103,aquastat_more_extensive_table!$D$1216:$AO$1416,G$4,FALSE)</f>
        <v>0</v>
      </c>
      <c r="H103" s="13" t="e">
        <f t="shared" ref="H103:H134" si="59">IF(G103&gt;0,G103,NA())</f>
        <v>#N/A</v>
      </c>
      <c r="I103" s="9">
        <f>VLOOKUP($C103,domestic_gross_demand_km3!$A$2:$CT$249,I$4,FALSE)</f>
        <v>9.9227280000000005E-4</v>
      </c>
      <c r="J103" s="13">
        <f t="shared" si="46"/>
        <v>9.9227280000000005E-4</v>
      </c>
      <c r="L103" s="9">
        <f>VLOOKUP($B103,aquastat_more_extensive_table!$D$1216:$AO$1416,L$4,FALSE)</f>
        <v>0</v>
      </c>
      <c r="M103" s="13" t="e">
        <f t="shared" ref="M103:M134" si="60">IF(L103&gt;0,L103,NA())</f>
        <v>#N/A</v>
      </c>
      <c r="N103" s="9">
        <f>VLOOKUP($C103,domestic_gross_demand_km3!$A$2:$CT$249,N$4,FALSE)</f>
        <v>1.2348940000000001E-3</v>
      </c>
      <c r="O103" s="13">
        <f t="shared" si="47"/>
        <v>1.2348940000000001E-3</v>
      </c>
      <c r="Q103" s="9">
        <f>VLOOKUP($B103,aquastat_more_extensive_table!$D$1216:$AO$1416,Q$4,FALSE)</f>
        <v>0</v>
      </c>
      <c r="R103" s="13" t="e">
        <f t="shared" ref="R103:R134" si="61">IF(Q103&gt;0,Q103,NA())</f>
        <v>#N/A</v>
      </c>
      <c r="S103" s="9">
        <f>VLOOKUP($C103,domestic_gross_demand_km3!$A$2:$CT$249,S$4,FALSE)</f>
        <v>1.5379059999999999E-3</v>
      </c>
      <c r="T103" s="13">
        <f t="shared" si="48"/>
        <v>1.5379059999999999E-3</v>
      </c>
      <c r="V103" s="9">
        <f>VLOOKUP($B103,aquastat_more_extensive_table!$D$1216:$AO$1416,V$4,FALSE)</f>
        <v>0</v>
      </c>
      <c r="W103" s="13" t="e">
        <f t="shared" ref="W103:W134" si="62">IF(V103&gt;0,V103,NA())</f>
        <v>#N/A</v>
      </c>
      <c r="X103" s="9">
        <f>VLOOKUP($C103,domestic_gross_demand_km3!$A$2:$CT$249,X$4,FALSE)</f>
        <v>2.1476939999999999E-3</v>
      </c>
      <c r="Y103" s="13">
        <f t="shared" si="49"/>
        <v>2.1476939999999999E-3</v>
      </c>
      <c r="AA103" s="9">
        <f>VLOOKUP($B103,aquastat_more_extensive_table!$D$1216:$AO$1416,AA$4,FALSE)</f>
        <v>0</v>
      </c>
      <c r="AB103" s="13" t="e">
        <f t="shared" ref="AB103:AB134" si="63">IF(AA103&gt;0,AA103,NA())</f>
        <v>#N/A</v>
      </c>
      <c r="AC103" s="9">
        <f>VLOOKUP($C103,domestic_gross_demand_km3!$A$2:$CT$249,AC$4,FALSE)</f>
        <v>2.6508819999999998E-3</v>
      </c>
      <c r="AD103" s="13">
        <f t="shared" si="50"/>
        <v>2.6508819999999998E-3</v>
      </c>
      <c r="AF103" s="9">
        <f>VLOOKUP($B103,aquastat_more_extensive_table!$D$1216:$AO$1416,AF$4,FALSE)</f>
        <v>0</v>
      </c>
      <c r="AG103" s="13" t="e">
        <f t="shared" ref="AG103:AG134" si="64">IF(AF103&gt;0,AF103,NA())</f>
        <v>#N/A</v>
      </c>
      <c r="AH103" s="9">
        <f>VLOOKUP($C103,domestic_gross_demand_km3!$A$2:$CT$249,AH$4,FALSE)</f>
        <v>2.9106779999999999E-3</v>
      </c>
      <c r="AI103" s="13">
        <f t="shared" si="51"/>
        <v>2.9106779999999999E-3</v>
      </c>
      <c r="AK103" s="9">
        <f>VLOOKUP($B103,aquastat_more_extensive_table!$D$1216:$AO$1416,AK$4,FALSE)</f>
        <v>0</v>
      </c>
      <c r="AL103" s="13" t="e">
        <f t="shared" ref="AL103:AL134" si="65">IF(AK103&gt;0,AK103,NA())</f>
        <v>#N/A</v>
      </c>
      <c r="AM103" s="9">
        <f>VLOOKUP($C103,domestic_gross_demand_km3!$A$2:$CT$249,AM$4,FALSE)</f>
        <v>3.6522799999999999E-3</v>
      </c>
      <c r="AN103" s="13">
        <f t="shared" si="52"/>
        <v>3.6522799999999999E-3</v>
      </c>
      <c r="AP103" s="9">
        <f>VLOOKUP($B103,aquastat_more_extensive_table!$D$1216:$AO$1416,AP$4,FALSE)</f>
        <v>0</v>
      </c>
      <c r="AQ103" s="13" t="e">
        <f t="shared" ref="AQ103:AQ134" si="66">IF(AP103&gt;0,AP103,NA())</f>
        <v>#N/A</v>
      </c>
      <c r="AR103" s="9">
        <f>VLOOKUP($C103,domestic_gross_demand_km3!$A$2:$CT$249,AR$4,FALSE)</f>
        <v>4.1625079999999997E-3</v>
      </c>
      <c r="AS103" s="13">
        <f t="shared" si="53"/>
        <v>4.1625079999999997E-3</v>
      </c>
      <c r="AU103" s="9">
        <f>VLOOKUP($B103,aquastat_more_extensive_table!$D$1216:$AO$1416,AU$4,FALSE)</f>
        <v>0</v>
      </c>
      <c r="AV103" s="13" t="e">
        <f t="shared" ref="AV103:AV134" si="67">IF(AU103&gt;0,AU103,NA())</f>
        <v>#N/A</v>
      </c>
      <c r="AW103" s="9">
        <f>VLOOKUP($C103,domestic_gross_demand_km3!$A$2:$CT$249,AW$4,FALSE)</f>
        <v>4.1981320000000003E-3</v>
      </c>
      <c r="AX103" s="13">
        <f t="shared" si="54"/>
        <v>4.1981320000000003E-3</v>
      </c>
      <c r="AZ103" s="9">
        <f>VLOOKUP($B103,aquastat_more_extensive_table!$D$1216:$AO$1416,AZ$4,FALSE)</f>
        <v>0</v>
      </c>
      <c r="BA103" s="13" t="e">
        <f t="shared" ref="BA103:BA134" si="68">IF(AZ103&gt;0,AZ103,NA())</f>
        <v>#N/A</v>
      </c>
      <c r="BB103" s="9">
        <f>VLOOKUP($C103,domestic_gross_demand_km3!$A$2:$CT$249,BB$4,FALSE)</f>
        <v>4.8897619999999998E-3</v>
      </c>
      <c r="BC103" s="13">
        <f t="shared" si="55"/>
        <v>4.8897619999999998E-3</v>
      </c>
      <c r="BE103" s="9">
        <f>VLOOKUP($B103,aquastat_more_extensive_table!$D$1216:$AO$1416,BE$4,FALSE)</f>
        <v>0</v>
      </c>
      <c r="BF103" s="13" t="e">
        <f t="shared" ref="BF103:BF134" si="69">IF(BE103&gt;0,BE103,NA())</f>
        <v>#N/A</v>
      </c>
      <c r="BG103" s="9">
        <f>VLOOKUP($C103,domestic_gross_demand_km3!$A$2:$CT$249,BG$4,FALSE)</f>
        <v>5.3129700000000002E-3</v>
      </c>
      <c r="BH103" s="13">
        <f t="shared" si="56"/>
        <v>5.3129700000000002E-3</v>
      </c>
      <c r="BJ103" s="9">
        <f>VLOOKUP($B103,aquastat_more_extensive_table!$D$1216:$AO$1416,BJ$4,FALSE)</f>
        <v>0</v>
      </c>
      <c r="BK103" s="13" t="e">
        <f t="shared" si="57"/>
        <v>#N/A</v>
      </c>
      <c r="BL103" s="9">
        <f>VLOOKUP($C103,domestic_gross_demand_km3!$A$2:$CT$249,BL$4,FALSE)</f>
        <v>5.28599E-3</v>
      </c>
      <c r="BM103" s="13">
        <f t="shared" si="58"/>
        <v>5.28599E-3</v>
      </c>
    </row>
    <row r="104" spans="2:65" x14ac:dyDescent="0.25">
      <c r="B104" s="12">
        <f>fao_ids_unique!B99</f>
        <v>126</v>
      </c>
      <c r="C104" s="12">
        <f>fao_ids_unique!F99</f>
        <v>114</v>
      </c>
      <c r="D104" s="8" t="str">
        <f>fao_ids_unique!C99</f>
        <v>LTU</v>
      </c>
      <c r="E104" s="7" t="str">
        <f>fao_ids_unique!G99</f>
        <v>Lithuania</v>
      </c>
      <c r="G104" s="9">
        <f>VLOOKUP($B104,aquastat_more_extensive_table!$D$1216:$AO$1416,G$4,FALSE)</f>
        <v>0</v>
      </c>
      <c r="H104" s="13" t="e">
        <f t="shared" si="59"/>
        <v>#N/A</v>
      </c>
      <c r="I104" s="9">
        <f>VLOOKUP($C104,domestic_gross_demand_km3!$A$2:$CT$249,I$4,FALSE)</f>
        <v>0.47537960000000001</v>
      </c>
      <c r="J104" s="13">
        <f t="shared" si="46"/>
        <v>0.47537960000000001</v>
      </c>
      <c r="L104" s="9">
        <f>VLOOKUP($B104,aquastat_more_extensive_table!$D$1216:$AO$1416,L$4,FALSE)</f>
        <v>0</v>
      </c>
      <c r="M104" s="13" t="e">
        <f t="shared" si="60"/>
        <v>#N/A</v>
      </c>
      <c r="N104" s="9">
        <f>VLOOKUP($C104,domestic_gross_demand_km3!$A$2:$CT$249,N$4,FALSE)</f>
        <v>0.53287980000000001</v>
      </c>
      <c r="O104" s="13">
        <f t="shared" si="47"/>
        <v>0.53287980000000001</v>
      </c>
      <c r="Q104" s="9">
        <f>VLOOKUP($B104,aquastat_more_extensive_table!$D$1216:$AO$1416,Q$4,FALSE)</f>
        <v>0</v>
      </c>
      <c r="R104" s="13" t="e">
        <f t="shared" si="61"/>
        <v>#N/A</v>
      </c>
      <c r="S104" s="9">
        <f>VLOOKUP($C104,domestic_gross_demand_km3!$A$2:$CT$249,S$4,FALSE)</f>
        <v>0.611286</v>
      </c>
      <c r="T104" s="13">
        <f t="shared" si="48"/>
        <v>0.611286</v>
      </c>
      <c r="V104" s="9">
        <f>VLOOKUP($B104,aquastat_more_extensive_table!$D$1216:$AO$1416,V$4,FALSE)</f>
        <v>0</v>
      </c>
      <c r="W104" s="13" t="e">
        <f t="shared" si="62"/>
        <v>#N/A</v>
      </c>
      <c r="X104" s="9">
        <f>VLOOKUP($C104,domestic_gross_demand_km3!$A$2:$CT$249,X$4,FALSE)</f>
        <v>0.7849872</v>
      </c>
      <c r="Y104" s="13">
        <f t="shared" si="49"/>
        <v>0.7849872</v>
      </c>
      <c r="AA104" s="9">
        <f>VLOOKUP($B104,aquastat_more_extensive_table!$D$1216:$AO$1416,AA$4,FALSE)</f>
        <v>0</v>
      </c>
      <c r="AB104" s="13" t="e">
        <f t="shared" si="63"/>
        <v>#N/A</v>
      </c>
      <c r="AC104" s="9">
        <f>VLOOKUP($C104,domestic_gross_demand_km3!$A$2:$CT$249,AC$4,FALSE)</f>
        <v>0.94646799999999998</v>
      </c>
      <c r="AD104" s="13">
        <f t="shared" si="50"/>
        <v>0.94646799999999998</v>
      </c>
      <c r="AF104" s="9">
        <f>VLOOKUP($B104,aquastat_more_extensive_table!$D$1216:$AO$1416,AF$4,FALSE)</f>
        <v>0</v>
      </c>
      <c r="AG104" s="13" t="e">
        <f t="shared" si="64"/>
        <v>#N/A</v>
      </c>
      <c r="AH104" s="9">
        <f>VLOOKUP($C104,domestic_gross_demand_km3!$A$2:$CT$249,AH$4,FALSE)</f>
        <v>0.9584222</v>
      </c>
      <c r="AI104" s="13">
        <f t="shared" si="51"/>
        <v>0.9584222</v>
      </c>
      <c r="AK104" s="9">
        <f>VLOOKUP($B104,aquastat_more_extensive_table!$D$1216:$AO$1416,AK$4,FALSE)</f>
        <v>0</v>
      </c>
      <c r="AL104" s="13" t="e">
        <f t="shared" si="65"/>
        <v>#N/A</v>
      </c>
      <c r="AM104" s="9">
        <f>VLOOKUP($C104,domestic_gross_demand_km3!$A$2:$CT$249,AM$4,FALSE)</f>
        <v>1.082244</v>
      </c>
      <c r="AN104" s="13">
        <f t="shared" si="52"/>
        <v>1.082244</v>
      </c>
      <c r="AP104" s="9">
        <f>VLOOKUP($B104,aquastat_more_extensive_table!$D$1216:$AO$1416,AP$4,FALSE)</f>
        <v>0.20499999999999999</v>
      </c>
      <c r="AQ104" s="13">
        <f t="shared" si="66"/>
        <v>0.20499999999999999</v>
      </c>
      <c r="AR104" s="9">
        <f>VLOOKUP($C104,domestic_gross_demand_km3!$A$2:$CT$249,AR$4,FALSE)</f>
        <v>1.0199946</v>
      </c>
      <c r="AS104" s="13">
        <f t="shared" si="53"/>
        <v>1.0199946</v>
      </c>
      <c r="AU104" s="9">
        <f>VLOOKUP($B104,aquastat_more_extensive_table!$D$1216:$AO$1416,AU$4,FALSE)</f>
        <v>0.17199999999999999</v>
      </c>
      <c r="AV104" s="13">
        <f t="shared" si="67"/>
        <v>0.17199999999999999</v>
      </c>
      <c r="AW104" s="9">
        <f>VLOOKUP($C104,domestic_gross_demand_km3!$A$2:$CT$249,AW$4,FALSE)</f>
        <v>1.1268659999999999</v>
      </c>
      <c r="AX104" s="13">
        <f t="shared" si="54"/>
        <v>1.1268659999999999</v>
      </c>
      <c r="AZ104" s="9">
        <f>VLOOKUP($B104,aquastat_more_extensive_table!$D$1216:$AO$1416,AZ$4,FALSE)</f>
        <v>0</v>
      </c>
      <c r="BA104" s="13" t="e">
        <f t="shared" si="68"/>
        <v>#N/A</v>
      </c>
      <c r="BB104" s="9">
        <f>VLOOKUP($C104,domestic_gross_demand_km3!$A$2:$CT$249,BB$4,FALSE)</f>
        <v>1.4223939999999999</v>
      </c>
      <c r="BC104" s="13">
        <f t="shared" si="55"/>
        <v>1.4223939999999999</v>
      </c>
      <c r="BE104" s="9">
        <f>VLOOKUP($B104,aquastat_more_extensive_table!$D$1216:$AO$1416,BE$4,FALSE)</f>
        <v>0.14990000000000001</v>
      </c>
      <c r="BF104" s="13">
        <f t="shared" si="69"/>
        <v>0.14990000000000001</v>
      </c>
      <c r="BG104" s="9">
        <f>VLOOKUP($C104,domestic_gross_demand_km3!$A$2:$CT$249,BG$4,FALSE)</f>
        <v>1.5486200000000001</v>
      </c>
      <c r="BH104" s="13">
        <f t="shared" si="56"/>
        <v>1.5486200000000001</v>
      </c>
      <c r="BJ104" s="9">
        <f>VLOOKUP($B104,aquastat_more_extensive_table!$D$1216:$AO$1416,BJ$4,FALSE)</f>
        <v>0</v>
      </c>
      <c r="BK104" s="13" t="e">
        <f t="shared" si="57"/>
        <v>#N/A</v>
      </c>
      <c r="BL104" s="9">
        <f>VLOOKUP($C104,domestic_gross_demand_km3!$A$2:$CT$249,BL$4,FALSE)</f>
        <v>1.51329</v>
      </c>
      <c r="BM104" s="13">
        <f t="shared" si="58"/>
        <v>1.51329</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VLOOKUP($B105,aquastat_more_extensive_table!$D$1216:$AO$1416,G$4,FALSE)</f>
        <v>0</v>
      </c>
      <c r="H105" s="13" t="e">
        <f t="shared" si="59"/>
        <v>#N/A</v>
      </c>
      <c r="I105" s="9">
        <f>VLOOKUP($C105,domestic_gross_demand_km3!$A$2:$CT$249,I$4,FALSE)</f>
        <v>0</v>
      </c>
      <c r="J105" s="13">
        <f t="shared" si="46"/>
        <v>0</v>
      </c>
      <c r="L105" s="9">
        <f>VLOOKUP($B105,aquastat_more_extensive_table!$D$1216:$AO$1416,L$4,FALSE)</f>
        <v>0</v>
      </c>
      <c r="M105" s="13" t="e">
        <f t="shared" si="60"/>
        <v>#N/A</v>
      </c>
      <c r="N105" s="9">
        <f>VLOOKUP($C105,domestic_gross_demand_km3!$A$2:$CT$249,N$4,FALSE)</f>
        <v>0</v>
      </c>
      <c r="O105" s="13">
        <f t="shared" si="47"/>
        <v>0</v>
      </c>
      <c r="Q105" s="9">
        <f>VLOOKUP($B105,aquastat_more_extensive_table!$D$1216:$AO$1416,Q$4,FALSE)</f>
        <v>0</v>
      </c>
      <c r="R105" s="13" t="e">
        <f t="shared" si="61"/>
        <v>#N/A</v>
      </c>
      <c r="S105" s="9">
        <f>VLOOKUP($C105,domestic_gross_demand_km3!$A$2:$CT$249,S$4,FALSE)</f>
        <v>0</v>
      </c>
      <c r="T105" s="13">
        <f t="shared" si="48"/>
        <v>0</v>
      </c>
      <c r="V105" s="9">
        <f>VLOOKUP($B105,aquastat_more_extensive_table!$D$1216:$AO$1416,V$4,FALSE)</f>
        <v>0</v>
      </c>
      <c r="W105" s="13" t="e">
        <f t="shared" si="62"/>
        <v>#N/A</v>
      </c>
      <c r="X105" s="9">
        <f>VLOOKUP($C105,domestic_gross_demand_km3!$A$2:$CT$249,X$4,FALSE)</f>
        <v>0</v>
      </c>
      <c r="Y105" s="13">
        <f t="shared" si="49"/>
        <v>0</v>
      </c>
      <c r="AA105" s="9">
        <f>VLOOKUP($B105,aquastat_more_extensive_table!$D$1216:$AO$1416,AA$4,FALSE)</f>
        <v>0</v>
      </c>
      <c r="AB105" s="13" t="e">
        <f t="shared" si="63"/>
        <v>#N/A</v>
      </c>
      <c r="AC105" s="9">
        <f>VLOOKUP($C105,domestic_gross_demand_km3!$A$2:$CT$249,AC$4,FALSE)</f>
        <v>0</v>
      </c>
      <c r="AD105" s="13">
        <f t="shared" si="50"/>
        <v>0</v>
      </c>
      <c r="AF105" s="9">
        <f>VLOOKUP($B105,aquastat_more_extensive_table!$D$1216:$AO$1416,AF$4,FALSE)</f>
        <v>0</v>
      </c>
      <c r="AG105" s="13" t="e">
        <f t="shared" si="64"/>
        <v>#N/A</v>
      </c>
      <c r="AH105" s="9">
        <f>VLOOKUP($C105,domestic_gross_demand_km3!$A$2:$CT$249,AH$4,FALSE)</f>
        <v>0</v>
      </c>
      <c r="AI105" s="13">
        <f t="shared" si="51"/>
        <v>0</v>
      </c>
      <c r="AK105" s="9">
        <f>VLOOKUP($B105,aquastat_more_extensive_table!$D$1216:$AO$1416,AK$4,FALSE)</f>
        <v>0</v>
      </c>
      <c r="AL105" s="13" t="e">
        <f t="shared" si="65"/>
        <v>#N/A</v>
      </c>
      <c r="AM105" s="9">
        <f>VLOOKUP($C105,domestic_gross_demand_km3!$A$2:$CT$249,AM$4,FALSE)</f>
        <v>0</v>
      </c>
      <c r="AN105" s="13">
        <f t="shared" si="52"/>
        <v>0</v>
      </c>
      <c r="AP105" s="9">
        <f>VLOOKUP($B105,aquastat_more_extensive_table!$D$1216:$AO$1416,AP$4,FALSE)</f>
        <v>0</v>
      </c>
      <c r="AQ105" s="13" t="e">
        <f t="shared" si="66"/>
        <v>#N/A</v>
      </c>
      <c r="AR105" s="9">
        <f>VLOOKUP($C105,domestic_gross_demand_km3!$A$2:$CT$249,AR$4,FALSE)</f>
        <v>0</v>
      </c>
      <c r="AS105" s="13">
        <f t="shared" si="53"/>
        <v>0</v>
      </c>
      <c r="AU105" s="9">
        <f>VLOOKUP($B105,aquastat_more_extensive_table!$D$1216:$AO$1416,AU$4,FALSE)</f>
        <v>0</v>
      </c>
      <c r="AV105" s="13" t="e">
        <f t="shared" si="67"/>
        <v>#N/A</v>
      </c>
      <c r="AW105" s="9">
        <f>VLOOKUP($C105,domestic_gross_demand_km3!$A$2:$CT$249,AW$4,FALSE)</f>
        <v>0</v>
      </c>
      <c r="AX105" s="13">
        <f t="shared" si="54"/>
        <v>0</v>
      </c>
      <c r="AZ105" s="9">
        <f>VLOOKUP($B105,aquastat_more_extensive_table!$D$1216:$AO$1416,AZ$4,FALSE)</f>
        <v>0</v>
      </c>
      <c r="BA105" s="13" t="e">
        <f t="shared" si="68"/>
        <v>#N/A</v>
      </c>
      <c r="BB105" s="9">
        <f>VLOOKUP($C105,domestic_gross_demand_km3!$A$2:$CT$249,BB$4,FALSE)</f>
        <v>0</v>
      </c>
      <c r="BC105" s="13">
        <f t="shared" si="55"/>
        <v>0</v>
      </c>
      <c r="BE105" s="9">
        <f>VLOOKUP($B105,aquastat_more_extensive_table!$D$1216:$AO$1416,BE$4,FALSE)</f>
        <v>0</v>
      </c>
      <c r="BF105" s="13" t="e">
        <f t="shared" si="69"/>
        <v>#N/A</v>
      </c>
      <c r="BG105" s="9">
        <f>VLOOKUP($C105,domestic_gross_demand_km3!$A$2:$CT$249,BG$4,FALSE)</f>
        <v>0</v>
      </c>
      <c r="BH105" s="13">
        <f t="shared" si="56"/>
        <v>0</v>
      </c>
      <c r="BJ105" s="9">
        <f>VLOOKUP($B105,aquastat_more_extensive_table!$D$1216:$AO$1416,BJ$4,FALSE)</f>
        <v>0</v>
      </c>
      <c r="BK105" s="13" t="e">
        <f t="shared" si="57"/>
        <v>#N/A</v>
      </c>
      <c r="BL105" s="9">
        <f>VLOOKUP($C105,domestic_gross_demand_km3!$A$2:$CT$249,BL$4,FALSE)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VLOOKUP($B106,aquastat_more_extensive_table!$D$1216:$AO$1416,G$4,FALSE)</f>
        <v>0</v>
      </c>
      <c r="H106" s="13" t="e">
        <f t="shared" si="59"/>
        <v>#N/A</v>
      </c>
      <c r="I106" s="9">
        <f>VLOOKUP($C106,domestic_gross_demand_km3!$A$2:$CT$249,I$4,FALSE)</f>
        <v>6.54164E-2</v>
      </c>
      <c r="J106" s="13">
        <f t="shared" si="46"/>
        <v>6.54164E-2</v>
      </c>
      <c r="L106" s="9">
        <f>VLOOKUP($B106,aquastat_more_extensive_table!$D$1216:$AO$1416,L$4,FALSE)</f>
        <v>0</v>
      </c>
      <c r="M106" s="13" t="e">
        <f t="shared" si="60"/>
        <v>#N/A</v>
      </c>
      <c r="N106" s="9">
        <f>VLOOKUP($C106,domestic_gross_demand_km3!$A$2:$CT$249,N$4,FALSE)</f>
        <v>7.2769039999999993E-2</v>
      </c>
      <c r="O106" s="13">
        <f t="shared" si="47"/>
        <v>7.2769039999999993E-2</v>
      </c>
      <c r="Q106" s="9">
        <f>VLOOKUP($B106,aquastat_more_extensive_table!$D$1216:$AO$1416,Q$4,FALSE)</f>
        <v>0</v>
      </c>
      <c r="R106" s="13" t="e">
        <f t="shared" si="61"/>
        <v>#N/A</v>
      </c>
      <c r="S106" s="9">
        <f>VLOOKUP($C106,domestic_gross_demand_km3!$A$2:$CT$249,S$4,FALSE)</f>
        <v>8.7278579999999994E-2</v>
      </c>
      <c r="T106" s="13">
        <f t="shared" si="48"/>
        <v>8.7278579999999994E-2</v>
      </c>
      <c r="V106" s="9">
        <f>VLOOKUP($B106,aquastat_more_extensive_table!$D$1216:$AO$1416,V$4,FALSE)</f>
        <v>0</v>
      </c>
      <c r="W106" s="13" t="e">
        <f t="shared" si="62"/>
        <v>#N/A</v>
      </c>
      <c r="X106" s="9">
        <f>VLOOKUP($C106,domestic_gross_demand_km3!$A$2:$CT$249,X$4,FALSE)</f>
        <v>0.1137688</v>
      </c>
      <c r="Y106" s="13">
        <f t="shared" si="49"/>
        <v>0.1137688</v>
      </c>
      <c r="AA106" s="9">
        <f>VLOOKUP($B106,aquastat_more_extensive_table!$D$1216:$AO$1416,AA$4,FALSE)</f>
        <v>0</v>
      </c>
      <c r="AB106" s="13" t="e">
        <f t="shared" si="63"/>
        <v>#N/A</v>
      </c>
      <c r="AC106" s="9">
        <f>VLOOKUP($C106,domestic_gross_demand_km3!$A$2:$CT$249,AC$4,FALSE)</f>
        <v>0.14492060000000001</v>
      </c>
      <c r="AD106" s="13">
        <f t="shared" si="50"/>
        <v>0.14492060000000001</v>
      </c>
      <c r="AF106" s="9">
        <f>VLOOKUP($B106,aquastat_more_extensive_table!$D$1216:$AO$1416,AF$4,FALSE)</f>
        <v>0.16300000000000001</v>
      </c>
      <c r="AG106" s="13">
        <f t="shared" si="64"/>
        <v>0.16300000000000001</v>
      </c>
      <c r="AH106" s="9">
        <f>VLOOKUP($C106,domestic_gross_demand_km3!$A$2:$CT$249,AH$4,FALSE)</f>
        <v>0.15091740000000001</v>
      </c>
      <c r="AI106" s="13">
        <f t="shared" si="51"/>
        <v>0.15091740000000001</v>
      </c>
      <c r="AK106" s="9">
        <f>VLOOKUP($B106,aquastat_more_extensive_table!$D$1216:$AO$1416,AK$4,FALSE)</f>
        <v>0</v>
      </c>
      <c r="AL106" s="13" t="e">
        <f t="shared" si="65"/>
        <v>#N/A</v>
      </c>
      <c r="AM106" s="9">
        <f>VLOOKUP($C106,domestic_gross_demand_km3!$A$2:$CT$249,AM$4,FALSE)</f>
        <v>0.16086719999999999</v>
      </c>
      <c r="AN106" s="13">
        <f t="shared" si="52"/>
        <v>0.16086719999999999</v>
      </c>
      <c r="AP106" s="9">
        <f>VLOOKUP($B106,aquastat_more_extensive_table!$D$1216:$AO$1416,AP$4,FALSE)</f>
        <v>0</v>
      </c>
      <c r="AQ106" s="13" t="e">
        <f t="shared" si="66"/>
        <v>#N/A</v>
      </c>
      <c r="AR106" s="9">
        <f>VLOOKUP($C106,domestic_gross_demand_km3!$A$2:$CT$249,AR$4,FALSE)</f>
        <v>0.190136</v>
      </c>
      <c r="AS106" s="13">
        <f t="shared" si="53"/>
        <v>0.190136</v>
      </c>
      <c r="AU106" s="9">
        <f>VLOOKUP($B106,aquastat_more_extensive_table!$D$1216:$AO$1416,AU$4,FALSE)</f>
        <v>0.23880000000000001</v>
      </c>
      <c r="AV106" s="13">
        <f t="shared" si="67"/>
        <v>0.23880000000000001</v>
      </c>
      <c r="AW106" s="9">
        <f>VLOOKUP($C106,domestic_gross_demand_km3!$A$2:$CT$249,AW$4,FALSE)</f>
        <v>0.22256400000000001</v>
      </c>
      <c r="AX106" s="13">
        <f t="shared" si="54"/>
        <v>0.22256400000000001</v>
      </c>
      <c r="AZ106" s="9">
        <f>VLOOKUP($B106,aquastat_more_extensive_table!$D$1216:$AO$1416,AZ$4,FALSE)</f>
        <v>0.39500000000000002</v>
      </c>
      <c r="BA106" s="13">
        <f t="shared" si="68"/>
        <v>0.39500000000000002</v>
      </c>
      <c r="BB106" s="9">
        <f>VLOOKUP($C106,domestic_gross_demand_km3!$A$2:$CT$249,BB$4,FALSE)</f>
        <v>0.2689474</v>
      </c>
      <c r="BC106" s="13">
        <f t="shared" si="55"/>
        <v>0.2689474</v>
      </c>
      <c r="BE106" s="9">
        <f>VLOOKUP($B106,aquastat_more_extensive_table!$D$1216:$AO$1416,BE$4,FALSE)</f>
        <v>0</v>
      </c>
      <c r="BF106" s="13" t="e">
        <f t="shared" si="69"/>
        <v>#N/A</v>
      </c>
      <c r="BG106" s="9">
        <f>VLOOKUP($C106,domestic_gross_demand_km3!$A$2:$CT$249,BG$4,FALSE)</f>
        <v>0.33471119999999999</v>
      </c>
      <c r="BH106" s="13">
        <f t="shared" si="56"/>
        <v>0.33471119999999999</v>
      </c>
      <c r="BJ106" s="9">
        <f>VLOOKUP($B106,aquastat_more_extensive_table!$D$1216:$AO$1416,BJ$4,FALSE)</f>
        <v>0</v>
      </c>
      <c r="BK106" s="13" t="e">
        <f t="shared" si="57"/>
        <v>#N/A</v>
      </c>
      <c r="BL106" s="9">
        <f>VLOOKUP($C106,domestic_gross_demand_km3!$A$2:$CT$249,BL$4,FALSE)</f>
        <v>0.33712399999999998</v>
      </c>
      <c r="BM106" s="13">
        <f t="shared" si="58"/>
        <v>0.33712399999999998</v>
      </c>
    </row>
    <row r="107" spans="2:65" x14ac:dyDescent="0.25">
      <c r="B107" s="12">
        <f>fao_ids_unique!B102</f>
        <v>130</v>
      </c>
      <c r="C107" s="12">
        <f>fao_ids_unique!F102</f>
        <v>135</v>
      </c>
      <c r="D107" s="8" t="str">
        <f>fao_ids_unique!C102</f>
        <v>MWI</v>
      </c>
      <c r="E107" s="7" t="str">
        <f>fao_ids_unique!G102</f>
        <v>Malawi</v>
      </c>
      <c r="G107" s="9">
        <f>VLOOKUP($B107,aquastat_more_extensive_table!$D$1216:$AO$1416,G$4,FALSE)</f>
        <v>0</v>
      </c>
      <c r="H107" s="13" t="e">
        <f t="shared" si="59"/>
        <v>#N/A</v>
      </c>
      <c r="I107" s="9">
        <f>VLOOKUP($C107,domestic_gross_demand_km3!$A$2:$CT$249,I$4,FALSE)</f>
        <v>2.252328E-2</v>
      </c>
      <c r="J107" s="13">
        <f t="shared" si="46"/>
        <v>2.252328E-2</v>
      </c>
      <c r="L107" s="9">
        <f>VLOOKUP($B107,aquastat_more_extensive_table!$D$1216:$AO$1416,L$4,FALSE)</f>
        <v>0</v>
      </c>
      <c r="M107" s="13" t="e">
        <f t="shared" si="60"/>
        <v>#N/A</v>
      </c>
      <c r="N107" s="9">
        <f>VLOOKUP($C107,domestic_gross_demand_km3!$A$2:$CT$249,N$4,FALSE)</f>
        <v>2.6612540000000001E-2</v>
      </c>
      <c r="O107" s="13">
        <f t="shared" si="47"/>
        <v>2.6612540000000001E-2</v>
      </c>
      <c r="Q107" s="9">
        <f>VLOOKUP($B107,aquastat_more_extensive_table!$D$1216:$AO$1416,Q$4,FALSE)</f>
        <v>0</v>
      </c>
      <c r="R107" s="13" t="e">
        <f t="shared" si="61"/>
        <v>#N/A</v>
      </c>
      <c r="S107" s="9">
        <f>VLOOKUP($C107,domestic_gross_demand_km3!$A$2:$CT$249,S$4,FALSE)</f>
        <v>3.2362920000000003E-2</v>
      </c>
      <c r="T107" s="13">
        <f t="shared" si="48"/>
        <v>3.2362920000000003E-2</v>
      </c>
      <c r="V107" s="9">
        <f>VLOOKUP($B107,aquastat_more_extensive_table!$D$1216:$AO$1416,V$4,FALSE)</f>
        <v>0</v>
      </c>
      <c r="W107" s="13" t="e">
        <f t="shared" si="62"/>
        <v>#N/A</v>
      </c>
      <c r="X107" s="9">
        <f>VLOOKUP($C107,domestic_gross_demand_km3!$A$2:$CT$249,X$4,FALSE)</f>
        <v>4.4300720000000002E-2</v>
      </c>
      <c r="Y107" s="13">
        <f t="shared" si="49"/>
        <v>4.4300720000000002E-2</v>
      </c>
      <c r="AA107" s="9">
        <f>VLOOKUP($B107,aquastat_more_extensive_table!$D$1216:$AO$1416,AA$4,FALSE)</f>
        <v>0</v>
      </c>
      <c r="AB107" s="13" t="e">
        <f t="shared" si="63"/>
        <v>#N/A</v>
      </c>
      <c r="AC107" s="9">
        <f>VLOOKUP($C107,domestic_gross_demand_km3!$A$2:$CT$249,AC$4,FALSE)</f>
        <v>5.9237959999999999E-2</v>
      </c>
      <c r="AD107" s="13">
        <f t="shared" si="50"/>
        <v>5.9237959999999999E-2</v>
      </c>
      <c r="AF107" s="9">
        <f>VLOOKUP($B107,aquastat_more_extensive_table!$D$1216:$AO$1416,AF$4,FALSE)</f>
        <v>5.3999999999999999E-2</v>
      </c>
      <c r="AG107" s="13">
        <f t="shared" si="64"/>
        <v>5.3999999999999999E-2</v>
      </c>
      <c r="AH107" s="9">
        <f>VLOOKUP($C107,domestic_gross_demand_km3!$A$2:$CT$249,AH$4,FALSE)</f>
        <v>6.6945119999999997E-2</v>
      </c>
      <c r="AI107" s="13">
        <f t="shared" si="51"/>
        <v>6.6945119999999997E-2</v>
      </c>
      <c r="AK107" s="9">
        <f>VLOOKUP($B107,aquastat_more_extensive_table!$D$1216:$AO$1416,AK$4,FALSE)</f>
        <v>7.6799999999999993E-2</v>
      </c>
      <c r="AL107" s="13">
        <f t="shared" si="65"/>
        <v>7.6799999999999993E-2</v>
      </c>
      <c r="AM107" s="9">
        <f>VLOOKUP($C107,domestic_gross_demand_km3!$A$2:$CT$249,AM$4,FALSE)</f>
        <v>8.8437580000000002E-2</v>
      </c>
      <c r="AN107" s="13">
        <f t="shared" si="52"/>
        <v>8.8437580000000002E-2</v>
      </c>
      <c r="AP107" s="9">
        <f>VLOOKUP($B107,aquastat_more_extensive_table!$D$1216:$AO$1416,AP$4,FALSE)</f>
        <v>9.5000000000000001E-2</v>
      </c>
      <c r="AQ107" s="13">
        <f t="shared" si="66"/>
        <v>9.5000000000000001E-2</v>
      </c>
      <c r="AR107" s="9">
        <f>VLOOKUP($C107,domestic_gross_demand_km3!$A$2:$CT$249,AR$4,FALSE)</f>
        <v>9.7605700000000004E-2</v>
      </c>
      <c r="AS107" s="13">
        <f t="shared" si="53"/>
        <v>9.7605700000000004E-2</v>
      </c>
      <c r="AU107" s="9">
        <f>VLOOKUP($B107,aquastat_more_extensive_table!$D$1216:$AO$1416,AU$4,FALSE)</f>
        <v>0.1196</v>
      </c>
      <c r="AV107" s="13">
        <f t="shared" si="67"/>
        <v>0.1196</v>
      </c>
      <c r="AW107" s="9">
        <f>VLOOKUP($C107,domestic_gross_demand_km3!$A$2:$CT$249,AW$4,FALSE)</f>
        <v>0.110059</v>
      </c>
      <c r="AX107" s="13">
        <f t="shared" si="54"/>
        <v>0.110059</v>
      </c>
      <c r="AZ107" s="9">
        <f>VLOOKUP($B107,aquastat_more_extensive_table!$D$1216:$AO$1416,AZ$4,FALSE)</f>
        <v>0.1431</v>
      </c>
      <c r="BA107" s="13">
        <f t="shared" si="68"/>
        <v>0.1431</v>
      </c>
      <c r="BB107" s="9">
        <f>VLOOKUP($C107,domestic_gross_demand_km3!$A$2:$CT$249,BB$4,FALSE)</f>
        <v>0.14036680000000001</v>
      </c>
      <c r="BC107" s="13">
        <f t="shared" si="55"/>
        <v>0.14036680000000001</v>
      </c>
      <c r="BE107" s="9">
        <f>VLOOKUP($B107,aquastat_more_extensive_table!$D$1216:$AO$1416,BE$4,FALSE)</f>
        <v>0</v>
      </c>
      <c r="BF107" s="13" t="e">
        <f t="shared" si="69"/>
        <v>#N/A</v>
      </c>
      <c r="BG107" s="9">
        <f>VLOOKUP($C107,domestic_gross_demand_km3!$A$2:$CT$249,BG$4,FALSE)</f>
        <v>0.18069479999999999</v>
      </c>
      <c r="BH107" s="13">
        <f t="shared" si="56"/>
        <v>0.18069479999999999</v>
      </c>
      <c r="BJ107" s="9">
        <f>VLOOKUP($B107,aquastat_more_extensive_table!$D$1216:$AO$1416,BJ$4,FALSE)</f>
        <v>0</v>
      </c>
      <c r="BK107" s="13" t="e">
        <f t="shared" si="57"/>
        <v>#N/A</v>
      </c>
      <c r="BL107" s="9">
        <f>VLOOKUP($C107,domestic_gross_demand_km3!$A$2:$CT$249,BL$4,FALSE)</f>
        <v>0.18588399999999999</v>
      </c>
      <c r="BM107" s="13">
        <f t="shared" si="58"/>
        <v>0.18588399999999999</v>
      </c>
    </row>
    <row r="108" spans="2:65" x14ac:dyDescent="0.25">
      <c r="B108" s="12">
        <f>fao_ids_unique!B103</f>
        <v>131</v>
      </c>
      <c r="C108" s="12">
        <f>fao_ids_unique!F103</f>
        <v>136</v>
      </c>
      <c r="D108" s="8" t="str">
        <f>fao_ids_unique!C103</f>
        <v>MYS</v>
      </c>
      <c r="E108" s="7" t="str">
        <f>fao_ids_unique!G103</f>
        <v>Malaysia</v>
      </c>
      <c r="G108" s="9">
        <f>VLOOKUP($B108,aquastat_more_extensive_table!$D$1216:$AO$1416,G$4,FALSE)</f>
        <v>0</v>
      </c>
      <c r="H108" s="13" t="e">
        <f t="shared" si="59"/>
        <v>#N/A</v>
      </c>
      <c r="I108" s="9">
        <f>VLOOKUP($C108,domestic_gross_demand_km3!$A$2:$CT$249,I$4,FALSE)</f>
        <v>0.24247959999999999</v>
      </c>
      <c r="J108" s="13">
        <f t="shared" si="46"/>
        <v>0.24247959999999999</v>
      </c>
      <c r="L108" s="9">
        <f>VLOOKUP($B108,aquastat_more_extensive_table!$D$1216:$AO$1416,L$4,FALSE)</f>
        <v>0</v>
      </c>
      <c r="M108" s="13" t="e">
        <f t="shared" si="60"/>
        <v>#N/A</v>
      </c>
      <c r="N108" s="9">
        <f>VLOOKUP($C108,domestic_gross_demand_km3!$A$2:$CT$249,N$4,FALSE)</f>
        <v>0.287887</v>
      </c>
      <c r="O108" s="13">
        <f t="shared" si="47"/>
        <v>0.287887</v>
      </c>
      <c r="Q108" s="9">
        <f>VLOOKUP($B108,aquastat_more_extensive_table!$D$1216:$AO$1416,Q$4,FALSE)</f>
        <v>0</v>
      </c>
      <c r="R108" s="13" t="e">
        <f t="shared" si="61"/>
        <v>#N/A</v>
      </c>
      <c r="S108" s="9">
        <f>VLOOKUP($C108,domestic_gross_demand_km3!$A$2:$CT$249,S$4,FALSE)</f>
        <v>0.36158560000000001</v>
      </c>
      <c r="T108" s="13">
        <f t="shared" si="48"/>
        <v>0.36158560000000001</v>
      </c>
      <c r="V108" s="9">
        <f>VLOOKUP($B108,aquastat_more_extensive_table!$D$1216:$AO$1416,V$4,FALSE)</f>
        <v>0</v>
      </c>
      <c r="W108" s="13" t="e">
        <f t="shared" si="62"/>
        <v>#N/A</v>
      </c>
      <c r="X108" s="9">
        <f>VLOOKUP($C108,domestic_gross_demand_km3!$A$2:$CT$249,X$4,FALSE)</f>
        <v>0.54621299999999995</v>
      </c>
      <c r="Y108" s="13">
        <f t="shared" si="49"/>
        <v>0.54621299999999995</v>
      </c>
      <c r="AA108" s="9">
        <f>VLOOKUP($B108,aquastat_more_extensive_table!$D$1216:$AO$1416,AA$4,FALSE)</f>
        <v>0</v>
      </c>
      <c r="AB108" s="13" t="e">
        <f t="shared" si="63"/>
        <v>#N/A</v>
      </c>
      <c r="AC108" s="9">
        <f>VLOOKUP($C108,domestic_gross_demand_km3!$A$2:$CT$249,AC$4,FALSE)</f>
        <v>0.75831219999999999</v>
      </c>
      <c r="AD108" s="13">
        <f t="shared" si="50"/>
        <v>0.75831219999999999</v>
      </c>
      <c r="AF108" s="9">
        <f>VLOOKUP($B108,aquastat_more_extensive_table!$D$1216:$AO$1416,AF$4,FALSE)</f>
        <v>0</v>
      </c>
      <c r="AG108" s="13" t="e">
        <f t="shared" si="64"/>
        <v>#N/A</v>
      </c>
      <c r="AH108" s="9">
        <f>VLOOKUP($C108,domestic_gross_demand_km3!$A$2:$CT$249,AH$4,FALSE)</f>
        <v>0.91792300000000004</v>
      </c>
      <c r="AI108" s="13">
        <f t="shared" si="51"/>
        <v>0.91792300000000004</v>
      </c>
      <c r="AK108" s="9">
        <f>VLOOKUP($B108,aquastat_more_extensive_table!$D$1216:$AO$1416,AK$4,FALSE)</f>
        <v>0.81799999999999995</v>
      </c>
      <c r="AL108" s="13">
        <f t="shared" si="65"/>
        <v>0.81799999999999995</v>
      </c>
      <c r="AM108" s="9">
        <f>VLOOKUP($C108,domestic_gross_demand_km3!$A$2:$CT$249,AM$4,FALSE)</f>
        <v>1.1436519999999999</v>
      </c>
      <c r="AN108" s="13">
        <f t="shared" si="52"/>
        <v>1.1436519999999999</v>
      </c>
      <c r="AP108" s="9">
        <f>VLOOKUP($B108,aquastat_more_extensive_table!$D$1216:$AO$1416,AP$4,FALSE)</f>
        <v>1.3420000000000001</v>
      </c>
      <c r="AQ108" s="13">
        <f t="shared" si="66"/>
        <v>1.3420000000000001</v>
      </c>
      <c r="AR108" s="9">
        <f>VLOOKUP($C108,domestic_gross_demand_km3!$A$2:$CT$249,AR$4,FALSE)</f>
        <v>1.551698</v>
      </c>
      <c r="AS108" s="13">
        <f t="shared" si="53"/>
        <v>1.551698</v>
      </c>
      <c r="AU108" s="9">
        <f>VLOOKUP($B108,aquastat_more_extensive_table!$D$1216:$AO$1416,AU$4,FALSE)</f>
        <v>3.0529999999999999</v>
      </c>
      <c r="AV108" s="13">
        <f t="shared" si="67"/>
        <v>3.0529999999999999</v>
      </c>
      <c r="AW108" s="9">
        <f>VLOOKUP($C108,domestic_gross_demand_km3!$A$2:$CT$249,AW$4,FALSE)</f>
        <v>1.7001539999999999</v>
      </c>
      <c r="AX108" s="13">
        <f t="shared" si="54"/>
        <v>1.7001539999999999</v>
      </c>
      <c r="AZ108" s="9">
        <f>VLOOKUP($B108,aquastat_more_extensive_table!$D$1216:$AO$1416,AZ$4,FALSE)</f>
        <v>3.9020000000000001</v>
      </c>
      <c r="BA108" s="13">
        <f t="shared" si="68"/>
        <v>3.9020000000000001</v>
      </c>
      <c r="BB108" s="9">
        <f>VLOOKUP($C108,domestic_gross_demand_km3!$A$2:$CT$249,BB$4,FALSE)</f>
        <v>2.1295999999999999</v>
      </c>
      <c r="BC108" s="13">
        <f t="shared" si="55"/>
        <v>2.1295999999999999</v>
      </c>
      <c r="BE108" s="9">
        <f>VLOOKUP($B108,aquastat_more_extensive_table!$D$1216:$AO$1416,BE$4,FALSE)</f>
        <v>0</v>
      </c>
      <c r="BF108" s="13" t="e">
        <f t="shared" si="69"/>
        <v>#N/A</v>
      </c>
      <c r="BG108" s="9">
        <f>VLOOKUP($C108,domestic_gross_demand_km3!$A$2:$CT$249,BG$4,FALSE)</f>
        <v>2.6077859999999999</v>
      </c>
      <c r="BH108" s="13">
        <f t="shared" si="56"/>
        <v>2.6077859999999999</v>
      </c>
      <c r="BJ108" s="9">
        <f>VLOOKUP($B108,aquastat_more_extensive_table!$D$1216:$AO$1416,BJ$4,FALSE)</f>
        <v>0</v>
      </c>
      <c r="BK108" s="13" t="e">
        <f t="shared" si="57"/>
        <v>#N/A</v>
      </c>
      <c r="BL108" s="9">
        <f>VLOOKUP($C108,domestic_gross_demand_km3!$A$2:$CT$249,BL$4,FALSE)</f>
        <v>2.6692100000000001</v>
      </c>
      <c r="BM108" s="13">
        <f t="shared" si="58"/>
        <v>2.6692100000000001</v>
      </c>
    </row>
    <row r="109" spans="2:65" x14ac:dyDescent="0.25">
      <c r="B109" s="12">
        <f>fao_ids_unique!B104</f>
        <v>132</v>
      </c>
      <c r="C109" s="12">
        <f>fao_ids_unique!F104</f>
        <v>122</v>
      </c>
      <c r="D109" s="8" t="str">
        <f>fao_ids_unique!C104</f>
        <v>MDV</v>
      </c>
      <c r="E109" s="7" t="str">
        <f>fao_ids_unique!G104</f>
        <v>Maldives</v>
      </c>
      <c r="G109" s="9">
        <f>VLOOKUP($B109,aquastat_more_extensive_table!$D$1216:$AO$1416,G$4,FALSE)</f>
        <v>0</v>
      </c>
      <c r="H109" s="13" t="e">
        <f t="shared" si="59"/>
        <v>#N/A</v>
      </c>
      <c r="I109" s="9" t="str">
        <f>VLOOKUP($C109,domestic_gross_demand_km3!$A$2:$CT$249,I$4,FALSE)</f>
        <v>NA</v>
      </c>
      <c r="J109" s="13" t="str">
        <f t="shared" si="46"/>
        <v>NA</v>
      </c>
      <c r="L109" s="9">
        <f>VLOOKUP($B109,aquastat_more_extensive_table!$D$1216:$AO$1416,L$4,FALSE)</f>
        <v>0</v>
      </c>
      <c r="M109" s="13" t="e">
        <f t="shared" si="60"/>
        <v>#N/A</v>
      </c>
      <c r="N109" s="9" t="str">
        <f>VLOOKUP($C109,domestic_gross_demand_km3!$A$2:$CT$249,N$4,FALSE)</f>
        <v>NA</v>
      </c>
      <c r="O109" s="13" t="str">
        <f t="shared" si="47"/>
        <v>NA</v>
      </c>
      <c r="Q109" s="9">
        <f>VLOOKUP($B109,aquastat_more_extensive_table!$D$1216:$AO$1416,Q$4,FALSE)</f>
        <v>0</v>
      </c>
      <c r="R109" s="13" t="e">
        <f t="shared" si="61"/>
        <v>#N/A</v>
      </c>
      <c r="S109" s="9" t="str">
        <f>VLOOKUP($C109,domestic_gross_demand_km3!$A$2:$CT$249,S$4,FALSE)</f>
        <v>NA</v>
      </c>
      <c r="T109" s="13" t="str">
        <f t="shared" si="48"/>
        <v>NA</v>
      </c>
      <c r="V109" s="9">
        <f>VLOOKUP($B109,aquastat_more_extensive_table!$D$1216:$AO$1416,V$4,FALSE)</f>
        <v>0</v>
      </c>
      <c r="W109" s="13" t="e">
        <f t="shared" si="62"/>
        <v>#N/A</v>
      </c>
      <c r="X109" s="9" t="str">
        <f>VLOOKUP($C109,domestic_gross_demand_km3!$A$2:$CT$249,X$4,FALSE)</f>
        <v>NA</v>
      </c>
      <c r="Y109" s="13" t="str">
        <f t="shared" si="49"/>
        <v>NA</v>
      </c>
      <c r="AA109" s="9">
        <f>VLOOKUP($B109,aquastat_more_extensive_table!$D$1216:$AO$1416,AA$4,FALSE)</f>
        <v>0</v>
      </c>
      <c r="AB109" s="13" t="e">
        <f t="shared" si="63"/>
        <v>#N/A</v>
      </c>
      <c r="AC109" s="9" t="str">
        <f>VLOOKUP($C109,domestic_gross_demand_km3!$A$2:$CT$249,AC$4,FALSE)</f>
        <v>NA</v>
      </c>
      <c r="AD109" s="13" t="str">
        <f t="shared" si="50"/>
        <v>NA</v>
      </c>
      <c r="AF109" s="9">
        <f>VLOOKUP($B109,aquastat_more_extensive_table!$D$1216:$AO$1416,AF$4,FALSE)</f>
        <v>3.3E-3</v>
      </c>
      <c r="AG109" s="13">
        <f t="shared" si="64"/>
        <v>3.3E-3</v>
      </c>
      <c r="AH109" s="9" t="str">
        <f>VLOOKUP($C109,domestic_gross_demand_km3!$A$2:$CT$249,AH$4,FALSE)</f>
        <v>NA</v>
      </c>
      <c r="AI109" s="13" t="str">
        <f t="shared" si="51"/>
        <v>NA</v>
      </c>
      <c r="AK109" s="9">
        <f>VLOOKUP($B109,aquastat_more_extensive_table!$D$1216:$AO$1416,AK$4,FALSE)</f>
        <v>0</v>
      </c>
      <c r="AL109" s="13" t="e">
        <f t="shared" si="65"/>
        <v>#N/A</v>
      </c>
      <c r="AM109" s="9" t="str">
        <f>VLOOKUP($C109,domestic_gross_demand_km3!$A$2:$CT$249,AM$4,FALSE)</f>
        <v>NA</v>
      </c>
      <c r="AN109" s="13" t="str">
        <f t="shared" si="52"/>
        <v>NA</v>
      </c>
      <c r="AP109" s="9">
        <f>VLOOKUP($B109,aquastat_more_extensive_table!$D$1216:$AO$1416,AP$4,FALSE)</f>
        <v>0</v>
      </c>
      <c r="AQ109" s="13" t="e">
        <f t="shared" si="66"/>
        <v>#N/A</v>
      </c>
      <c r="AR109" s="9" t="str">
        <f>VLOOKUP($C109,domestic_gross_demand_km3!$A$2:$CT$249,AR$4,FALSE)</f>
        <v>NA</v>
      </c>
      <c r="AS109" s="13" t="str">
        <f t="shared" si="53"/>
        <v>NA</v>
      </c>
      <c r="AU109" s="9">
        <f>VLOOKUP($B109,aquastat_more_extensive_table!$D$1216:$AO$1416,AU$4,FALSE)</f>
        <v>6.1999999999999998E-3</v>
      </c>
      <c r="AV109" s="13">
        <f t="shared" si="67"/>
        <v>6.1999999999999998E-3</v>
      </c>
      <c r="AW109" s="9" t="str">
        <f>VLOOKUP($C109,domestic_gross_demand_km3!$A$2:$CT$249,AW$4,FALSE)</f>
        <v>NA</v>
      </c>
      <c r="AX109" s="13" t="str">
        <f t="shared" si="54"/>
        <v>NA</v>
      </c>
      <c r="AZ109" s="9">
        <f>VLOOKUP($B109,aquastat_more_extensive_table!$D$1216:$AO$1416,AZ$4,FALSE)</f>
        <v>0</v>
      </c>
      <c r="BA109" s="13" t="e">
        <f t="shared" si="68"/>
        <v>#N/A</v>
      </c>
      <c r="BB109" s="9" t="str">
        <f>VLOOKUP($C109,domestic_gross_demand_km3!$A$2:$CT$249,BB$4,FALSE)</f>
        <v>NA</v>
      </c>
      <c r="BC109" s="13" t="str">
        <f t="shared" si="55"/>
        <v>NA</v>
      </c>
      <c r="BE109" s="9">
        <f>VLOOKUP($B109,aquastat_more_extensive_table!$D$1216:$AO$1416,BE$4,FALSE)</f>
        <v>5.5999999999999999E-3</v>
      </c>
      <c r="BF109" s="13">
        <f t="shared" si="69"/>
        <v>5.5999999999999999E-3</v>
      </c>
      <c r="BG109" s="9" t="str">
        <f>VLOOKUP($C109,domestic_gross_demand_km3!$A$2:$CT$249,BG$4,FALSE)</f>
        <v>NA</v>
      </c>
      <c r="BH109" s="13" t="str">
        <f t="shared" si="56"/>
        <v>NA</v>
      </c>
      <c r="BJ109" s="9">
        <f>VLOOKUP($B109,aquastat_more_extensive_table!$D$1216:$AO$1416,BJ$4,FALSE)</f>
        <v>0</v>
      </c>
      <c r="BK109" s="13" t="e">
        <f t="shared" si="57"/>
        <v>#N/A</v>
      </c>
      <c r="BL109" s="9" t="str">
        <f>VLOOKUP($C109,domestic_gross_demand_km3!$A$2:$CT$249,BL$4,FALSE)</f>
        <v>NA</v>
      </c>
      <c r="BM109" s="13" t="str">
        <f t="shared" si="58"/>
        <v>NA</v>
      </c>
    </row>
    <row r="110" spans="2:65" x14ac:dyDescent="0.25">
      <c r="B110" s="12">
        <f>fao_ids_unique!B105</f>
        <v>133</v>
      </c>
      <c r="C110" s="12">
        <f>fao_ids_unique!F105</f>
        <v>126</v>
      </c>
      <c r="D110" s="8" t="str">
        <f>fao_ids_unique!C105</f>
        <v>MLI</v>
      </c>
      <c r="E110" s="7" t="str">
        <f>fao_ids_unique!G105</f>
        <v>Mali</v>
      </c>
      <c r="G110" s="9">
        <f>VLOOKUP($B110,aquastat_more_extensive_table!$D$1216:$AO$1416,G$4,FALSE)</f>
        <v>0</v>
      </c>
      <c r="H110" s="13" t="e">
        <f t="shared" si="59"/>
        <v>#N/A</v>
      </c>
      <c r="I110" s="9">
        <f>VLOOKUP($C110,domestic_gross_demand_km3!$A$2:$CT$249,I$4,FALSE)</f>
        <v>8.0702419999999997E-2</v>
      </c>
      <c r="J110" s="13">
        <f t="shared" si="46"/>
        <v>8.0702419999999997E-2</v>
      </c>
      <c r="L110" s="9">
        <f>VLOOKUP($B110,aquastat_more_extensive_table!$D$1216:$AO$1416,L$4,FALSE)</f>
        <v>0</v>
      </c>
      <c r="M110" s="13" t="e">
        <f t="shared" si="60"/>
        <v>#N/A</v>
      </c>
      <c r="N110" s="9">
        <f>VLOOKUP($C110,domestic_gross_demand_km3!$A$2:$CT$249,N$4,FALSE)</f>
        <v>9.5599000000000003E-2</v>
      </c>
      <c r="O110" s="13">
        <f t="shared" si="47"/>
        <v>9.5599000000000003E-2</v>
      </c>
      <c r="Q110" s="9">
        <f>VLOOKUP($B110,aquastat_more_extensive_table!$D$1216:$AO$1416,Q$4,FALSE)</f>
        <v>0</v>
      </c>
      <c r="R110" s="13" t="e">
        <f t="shared" si="61"/>
        <v>#N/A</v>
      </c>
      <c r="S110" s="9">
        <f>VLOOKUP($C110,domestic_gross_demand_km3!$A$2:$CT$249,S$4,FALSE)</f>
        <v>8.4080940000000007E-2</v>
      </c>
      <c r="T110" s="13">
        <f t="shared" si="48"/>
        <v>8.4080940000000007E-2</v>
      </c>
      <c r="V110" s="9">
        <f>VLOOKUP($B110,aquastat_more_extensive_table!$D$1216:$AO$1416,V$4,FALSE)</f>
        <v>0</v>
      </c>
      <c r="W110" s="13" t="e">
        <f t="shared" si="62"/>
        <v>#N/A</v>
      </c>
      <c r="X110" s="9">
        <f>VLOOKUP($C110,domestic_gross_demand_km3!$A$2:$CT$249,X$4,FALSE)</f>
        <v>0.11043592000000001</v>
      </c>
      <c r="Y110" s="13">
        <f t="shared" si="49"/>
        <v>0.11043592000000001</v>
      </c>
      <c r="AA110" s="9">
        <f>VLOOKUP($B110,aquastat_more_extensive_table!$D$1216:$AO$1416,AA$4,FALSE)</f>
        <v>0</v>
      </c>
      <c r="AB110" s="13" t="e">
        <f t="shared" si="63"/>
        <v>#N/A</v>
      </c>
      <c r="AC110" s="9">
        <f>VLOOKUP($C110,domestic_gross_demand_km3!$A$2:$CT$249,AC$4,FALSE)</f>
        <v>0.14272019999999999</v>
      </c>
      <c r="AD110" s="13">
        <f t="shared" si="50"/>
        <v>0.14272019999999999</v>
      </c>
      <c r="AF110" s="9">
        <f>VLOOKUP($B110,aquastat_more_extensive_table!$D$1216:$AO$1416,AF$4,FALSE)</f>
        <v>2.7E-2</v>
      </c>
      <c r="AG110" s="13">
        <f t="shared" si="64"/>
        <v>2.7E-2</v>
      </c>
      <c r="AH110" s="9">
        <f>VLOOKUP($C110,domestic_gross_demand_km3!$A$2:$CT$249,AH$4,FALSE)</f>
        <v>0.1516246</v>
      </c>
      <c r="AI110" s="13">
        <f t="shared" si="51"/>
        <v>0.1516246</v>
      </c>
      <c r="AK110" s="9">
        <f>VLOOKUP($B110,aquastat_more_extensive_table!$D$1216:$AO$1416,AK$4,FALSE)</f>
        <v>0</v>
      </c>
      <c r="AL110" s="13" t="e">
        <f t="shared" si="65"/>
        <v>#N/A</v>
      </c>
      <c r="AM110" s="9">
        <f>VLOOKUP($C110,domestic_gross_demand_km3!$A$2:$CT$249,AM$4,FALSE)</f>
        <v>0.18562219999999999</v>
      </c>
      <c r="AN110" s="13">
        <f t="shared" si="52"/>
        <v>0.18562219999999999</v>
      </c>
      <c r="AP110" s="9">
        <f>VLOOKUP($B110,aquastat_more_extensive_table!$D$1216:$AO$1416,AP$4,FALSE)</f>
        <v>0</v>
      </c>
      <c r="AQ110" s="13" t="e">
        <f t="shared" si="66"/>
        <v>#N/A</v>
      </c>
      <c r="AR110" s="9">
        <f>VLOOKUP($C110,domestic_gross_demand_km3!$A$2:$CT$249,AR$4,FALSE)</f>
        <v>0.19883999999999999</v>
      </c>
      <c r="AS110" s="13">
        <f t="shared" si="53"/>
        <v>0.19883999999999999</v>
      </c>
      <c r="AU110" s="9">
        <f>VLOOKUP($B110,aquastat_more_extensive_table!$D$1216:$AO$1416,AU$4,FALSE)</f>
        <v>0</v>
      </c>
      <c r="AV110" s="13" t="e">
        <f t="shared" si="67"/>
        <v>#N/A</v>
      </c>
      <c r="AW110" s="9">
        <f>VLOOKUP($C110,domestic_gross_demand_km3!$A$2:$CT$249,AW$4,FALSE)</f>
        <v>0.21937119999999999</v>
      </c>
      <c r="AX110" s="13">
        <f t="shared" si="54"/>
        <v>0.21937119999999999</v>
      </c>
      <c r="AZ110" s="9">
        <f>VLOOKUP($B110,aquastat_more_extensive_table!$D$1216:$AO$1416,AZ$4,FALSE)</f>
        <v>0.107</v>
      </c>
      <c r="BA110" s="13">
        <f t="shared" si="68"/>
        <v>0.107</v>
      </c>
      <c r="BB110" s="9">
        <f>VLOOKUP($C110,domestic_gross_demand_km3!$A$2:$CT$249,BB$4,FALSE)</f>
        <v>0.29010799999999998</v>
      </c>
      <c r="BC110" s="13">
        <f t="shared" si="55"/>
        <v>0.29010799999999998</v>
      </c>
      <c r="BE110" s="9">
        <f>VLOOKUP($B110,aquastat_more_extensive_table!$D$1216:$AO$1416,BE$4,FALSE)</f>
        <v>0</v>
      </c>
      <c r="BF110" s="13" t="e">
        <f t="shared" si="69"/>
        <v>#N/A</v>
      </c>
      <c r="BG110" s="9">
        <f>VLOOKUP($C110,domestic_gross_demand_km3!$A$2:$CT$249,BG$4,FALSE)</f>
        <v>0.36176520000000001</v>
      </c>
      <c r="BH110" s="13">
        <f t="shared" si="56"/>
        <v>0.36176520000000001</v>
      </c>
      <c r="BJ110" s="9">
        <f>VLOOKUP($B110,aquastat_more_extensive_table!$D$1216:$AO$1416,BJ$4,FALSE)</f>
        <v>0</v>
      </c>
      <c r="BK110" s="13" t="e">
        <f t="shared" si="57"/>
        <v>#N/A</v>
      </c>
      <c r="BL110" s="9">
        <f>VLOOKUP($C110,domestic_gross_demand_km3!$A$2:$CT$249,BL$4,FALSE)</f>
        <v>0.36684699999999998</v>
      </c>
      <c r="BM110" s="13">
        <f t="shared" si="58"/>
        <v>0.36684699999999998</v>
      </c>
    </row>
    <row r="111" spans="2:65" x14ac:dyDescent="0.25">
      <c r="B111" s="12">
        <f>fao_ids_unique!B106</f>
        <v>134</v>
      </c>
      <c r="C111" s="12">
        <f>fao_ids_unique!F106</f>
        <v>242</v>
      </c>
      <c r="D111" s="8" t="str">
        <f>fao_ids_unique!C106</f>
        <v>MLT</v>
      </c>
      <c r="E111" s="7" t="str">
        <f>fao_ids_unique!G106</f>
        <v>Malta</v>
      </c>
      <c r="G111" s="9">
        <f>VLOOKUP($B111,aquastat_more_extensive_table!$D$1216:$AO$1416,G$4,FALSE)</f>
        <v>0</v>
      </c>
      <c r="H111" s="13" t="e">
        <f t="shared" si="59"/>
        <v>#N/A</v>
      </c>
      <c r="I111" s="9">
        <f>VLOOKUP($C111,domestic_gross_demand_km3!$A$2:$CT$249,I$4,FALSE)</f>
        <v>1.390194E-2</v>
      </c>
      <c r="J111" s="13">
        <f t="shared" si="46"/>
        <v>1.390194E-2</v>
      </c>
      <c r="L111" s="9">
        <f>VLOOKUP($B111,aquastat_more_extensive_table!$D$1216:$AO$1416,L$4,FALSE)</f>
        <v>0</v>
      </c>
      <c r="M111" s="13" t="e">
        <f t="shared" si="60"/>
        <v>#N/A</v>
      </c>
      <c r="N111" s="9">
        <f>VLOOKUP($C111,domestic_gross_demand_km3!$A$2:$CT$249,N$4,FALSE)</f>
        <v>1.555408E-2</v>
      </c>
      <c r="O111" s="13">
        <f t="shared" si="47"/>
        <v>1.555408E-2</v>
      </c>
      <c r="Q111" s="9">
        <f>VLOOKUP($B111,aquastat_more_extensive_table!$D$1216:$AO$1416,Q$4,FALSE)</f>
        <v>1.6E-2</v>
      </c>
      <c r="R111" s="13">
        <f t="shared" si="61"/>
        <v>1.6E-2</v>
      </c>
      <c r="S111" s="9">
        <f>VLOOKUP($C111,domestic_gross_demand_km3!$A$2:$CT$249,S$4,FALSE)</f>
        <v>1.798862E-2</v>
      </c>
      <c r="T111" s="13">
        <f t="shared" si="48"/>
        <v>1.798862E-2</v>
      </c>
      <c r="V111" s="9">
        <f>VLOOKUP($B111,aquastat_more_extensive_table!$D$1216:$AO$1416,V$4,FALSE)</f>
        <v>1.7899999999999999E-2</v>
      </c>
      <c r="W111" s="13">
        <f t="shared" si="62"/>
        <v>1.7899999999999999E-2</v>
      </c>
      <c r="X111" s="9">
        <f>VLOOKUP($C111,domestic_gross_demand_km3!$A$2:$CT$249,X$4,FALSE)</f>
        <v>2.4480439999999999E-2</v>
      </c>
      <c r="Y111" s="13">
        <f t="shared" si="49"/>
        <v>2.4480439999999999E-2</v>
      </c>
      <c r="AA111" s="9">
        <f>VLOOKUP($B111,aquastat_more_extensive_table!$D$1216:$AO$1416,AA$4,FALSE)</f>
        <v>0</v>
      </c>
      <c r="AB111" s="13" t="e">
        <f t="shared" si="63"/>
        <v>#N/A</v>
      </c>
      <c r="AC111" s="9">
        <f>VLOOKUP($C111,domestic_gross_demand_km3!$A$2:$CT$249,AC$4,FALSE)</f>
        <v>3.1733360000000002E-2</v>
      </c>
      <c r="AD111" s="13">
        <f t="shared" si="50"/>
        <v>3.1733360000000002E-2</v>
      </c>
      <c r="AF111" s="9">
        <f>VLOOKUP($B111,aquastat_more_extensive_table!$D$1216:$AO$1416,AF$4,FALSE)</f>
        <v>2.69E-2</v>
      </c>
      <c r="AG111" s="13">
        <f t="shared" si="64"/>
        <v>2.69E-2</v>
      </c>
      <c r="AH111" s="9">
        <f>VLOOKUP($C111,domestic_gross_demand_km3!$A$2:$CT$249,AH$4,FALSE)</f>
        <v>3.1398540000000003E-2</v>
      </c>
      <c r="AI111" s="13">
        <f t="shared" si="51"/>
        <v>3.1398540000000003E-2</v>
      </c>
      <c r="AK111" s="9">
        <f>VLOOKUP($B111,aquastat_more_extensive_table!$D$1216:$AO$1416,AK$4,FALSE)</f>
        <v>0</v>
      </c>
      <c r="AL111" s="13" t="e">
        <f t="shared" si="65"/>
        <v>#N/A</v>
      </c>
      <c r="AM111" s="9">
        <f>VLOOKUP($C111,domestic_gross_demand_km3!$A$2:$CT$249,AM$4,FALSE)</f>
        <v>3.6443320000000001E-2</v>
      </c>
      <c r="AN111" s="13">
        <f t="shared" si="52"/>
        <v>3.6443320000000001E-2</v>
      </c>
      <c r="AP111" s="9">
        <f>VLOOKUP($B111,aquastat_more_extensive_table!$D$1216:$AO$1416,AP$4,FALSE)</f>
        <v>4.9000000000000002E-2</v>
      </c>
      <c r="AQ111" s="13">
        <f t="shared" si="66"/>
        <v>4.9000000000000002E-2</v>
      </c>
      <c r="AR111" s="9">
        <f>VLOOKUP($C111,domestic_gross_demand_km3!$A$2:$CT$249,AR$4,FALSE)</f>
        <v>4.32564E-2</v>
      </c>
      <c r="AS111" s="13">
        <f t="shared" si="53"/>
        <v>4.32564E-2</v>
      </c>
      <c r="AU111" s="9">
        <f>VLOOKUP($B111,aquastat_more_extensive_table!$D$1216:$AO$1416,AU$4,FALSE)</f>
        <v>3.44E-2</v>
      </c>
      <c r="AV111" s="13">
        <f t="shared" si="67"/>
        <v>3.44E-2</v>
      </c>
      <c r="AW111" s="9">
        <f>VLOOKUP($C111,domestic_gross_demand_km3!$A$2:$CT$249,AW$4,FALSE)</f>
        <v>4.7832960000000001E-2</v>
      </c>
      <c r="AX111" s="13">
        <f t="shared" si="54"/>
        <v>4.7832960000000001E-2</v>
      </c>
      <c r="AZ111" s="9">
        <f>VLOOKUP($B111,aquastat_more_extensive_table!$D$1216:$AO$1416,AZ$4,FALSE)</f>
        <v>3.44E-2</v>
      </c>
      <c r="BA111" s="13">
        <f t="shared" si="68"/>
        <v>3.44E-2</v>
      </c>
      <c r="BB111" s="9">
        <f>VLOOKUP($C111,domestic_gross_demand_km3!$A$2:$CT$249,BB$4,FALSE)</f>
        <v>5.7879760000000002E-2</v>
      </c>
      <c r="BC111" s="13">
        <f t="shared" si="55"/>
        <v>5.7879760000000002E-2</v>
      </c>
      <c r="BE111" s="9">
        <f>VLOOKUP($B111,aquastat_more_extensive_table!$D$1216:$AO$1416,BE$4,FALSE)</f>
        <v>1.4800000000000001E-2</v>
      </c>
      <c r="BF111" s="13">
        <f t="shared" si="69"/>
        <v>1.4800000000000001E-2</v>
      </c>
      <c r="BG111" s="9">
        <f>VLOOKUP($C111,domestic_gross_demand_km3!$A$2:$CT$249,BG$4,FALSE)</f>
        <v>6.3112420000000002E-2</v>
      </c>
      <c r="BH111" s="13">
        <f t="shared" si="56"/>
        <v>6.3112420000000002E-2</v>
      </c>
      <c r="BJ111" s="9">
        <f>VLOOKUP($B111,aquastat_more_extensive_table!$D$1216:$AO$1416,BJ$4,FALSE)</f>
        <v>1.5299999999999999E-2</v>
      </c>
      <c r="BK111" s="13">
        <f t="shared" si="57"/>
        <v>1.5299999999999999E-2</v>
      </c>
      <c r="BL111" s="9">
        <f>VLOOKUP($C111,domestic_gross_demand_km3!$A$2:$CT$249,BL$4,FALSE)</f>
        <v>6.2595799999999993E-2</v>
      </c>
      <c r="BM111" s="13">
        <f t="shared" si="58"/>
        <v>6.2595799999999993E-2</v>
      </c>
    </row>
    <row r="112" spans="2:65" x14ac:dyDescent="0.25">
      <c r="B112" s="12">
        <f>fao_ids_unique!B107</f>
        <v>136</v>
      </c>
      <c r="C112" s="12">
        <f>fao_ids_unique!F107</f>
        <v>132</v>
      </c>
      <c r="D112" s="8" t="str">
        <f>fao_ids_unique!C107</f>
        <v>MRT</v>
      </c>
      <c r="E112" s="7" t="str">
        <f>fao_ids_unique!G107</f>
        <v>Mauritania</v>
      </c>
      <c r="G112" s="9">
        <f>VLOOKUP($B112,aquastat_more_extensive_table!$D$1216:$AO$1416,G$4,FALSE)</f>
        <v>0</v>
      </c>
      <c r="H112" s="13" t="e">
        <f t="shared" si="59"/>
        <v>#N/A</v>
      </c>
      <c r="I112" s="9">
        <f>VLOOKUP($C112,domestic_gross_demand_km3!$A$2:$CT$249,I$4,FALSE)</f>
        <v>2.7403739999999999E-2</v>
      </c>
      <c r="J112" s="13">
        <f t="shared" si="46"/>
        <v>2.7403739999999999E-2</v>
      </c>
      <c r="L112" s="9">
        <f>VLOOKUP($B112,aquastat_more_extensive_table!$D$1216:$AO$1416,L$4,FALSE)</f>
        <v>0</v>
      </c>
      <c r="M112" s="13" t="e">
        <f t="shared" si="60"/>
        <v>#N/A</v>
      </c>
      <c r="N112" s="9">
        <f>VLOOKUP($C112,domestic_gross_demand_km3!$A$2:$CT$249,N$4,FALSE)</f>
        <v>3.175298E-2</v>
      </c>
      <c r="O112" s="13">
        <f t="shared" si="47"/>
        <v>3.175298E-2</v>
      </c>
      <c r="Q112" s="9">
        <f>VLOOKUP($B112,aquastat_more_extensive_table!$D$1216:$AO$1416,Q$4,FALSE)</f>
        <v>0</v>
      </c>
      <c r="R112" s="13" t="e">
        <f t="shared" si="61"/>
        <v>#N/A</v>
      </c>
      <c r="S112" s="9">
        <f>VLOOKUP($C112,domestic_gross_demand_km3!$A$2:$CT$249,S$4,FALSE)</f>
        <v>3.851454E-2</v>
      </c>
      <c r="T112" s="13">
        <f t="shared" si="48"/>
        <v>3.851454E-2</v>
      </c>
      <c r="V112" s="9">
        <f>VLOOKUP($B112,aquastat_more_extensive_table!$D$1216:$AO$1416,V$4,FALSE)</f>
        <v>0</v>
      </c>
      <c r="W112" s="13" t="e">
        <f t="shared" si="62"/>
        <v>#N/A</v>
      </c>
      <c r="X112" s="9">
        <f>VLOOKUP($C112,domestic_gross_demand_km3!$A$2:$CT$249,X$4,FALSE)</f>
        <v>5.2652339999999999E-2</v>
      </c>
      <c r="Y112" s="13">
        <f t="shared" si="49"/>
        <v>5.2652339999999999E-2</v>
      </c>
      <c r="AA112" s="9">
        <f>VLOOKUP($B112,aquastat_more_extensive_table!$D$1216:$AO$1416,AA$4,FALSE)</f>
        <v>8.7999999999999995E-2</v>
      </c>
      <c r="AB112" s="13">
        <f t="shared" si="63"/>
        <v>8.7999999999999995E-2</v>
      </c>
      <c r="AC112" s="9">
        <f>VLOOKUP($C112,domestic_gross_demand_km3!$A$2:$CT$249,AC$4,FALSE)</f>
        <v>6.5386719999999995E-2</v>
      </c>
      <c r="AD112" s="13">
        <f t="shared" si="50"/>
        <v>6.5386719999999995E-2</v>
      </c>
      <c r="AF112" s="9">
        <f>VLOOKUP($B112,aquastat_more_extensive_table!$D$1216:$AO$1416,AF$4,FALSE)</f>
        <v>0.1</v>
      </c>
      <c r="AG112" s="13">
        <f t="shared" si="64"/>
        <v>0.1</v>
      </c>
      <c r="AH112" s="9">
        <f>VLOOKUP($C112,domestic_gross_demand_km3!$A$2:$CT$249,AH$4,FALSE)</f>
        <v>7.4739440000000004E-2</v>
      </c>
      <c r="AI112" s="13">
        <f t="shared" si="51"/>
        <v>7.4739440000000004E-2</v>
      </c>
      <c r="AK112" s="9">
        <f>VLOOKUP($B112,aquastat_more_extensive_table!$D$1216:$AO$1416,AK$4,FALSE)</f>
        <v>0</v>
      </c>
      <c r="AL112" s="13" t="e">
        <f t="shared" si="65"/>
        <v>#N/A</v>
      </c>
      <c r="AM112" s="9">
        <f>VLOOKUP($C112,domestic_gross_demand_km3!$A$2:$CT$249,AM$4,FALSE)</f>
        <v>9.0563920000000006E-2</v>
      </c>
      <c r="AN112" s="13">
        <f t="shared" si="52"/>
        <v>9.0563920000000006E-2</v>
      </c>
      <c r="AP112" s="9">
        <f>VLOOKUP($B112,aquastat_more_extensive_table!$D$1216:$AO$1416,AP$4,FALSE)</f>
        <v>0</v>
      </c>
      <c r="AQ112" s="13" t="e">
        <f t="shared" si="66"/>
        <v>#N/A</v>
      </c>
      <c r="AR112" s="9">
        <f>VLOOKUP($C112,domestic_gross_demand_km3!$A$2:$CT$249,AR$4,FALSE)</f>
        <v>0.10606582000000001</v>
      </c>
      <c r="AS112" s="13">
        <f t="shared" si="53"/>
        <v>0.10606582000000001</v>
      </c>
      <c r="AU112" s="9">
        <f>VLOOKUP($B112,aquastat_more_extensive_table!$D$1216:$AO$1416,AU$4,FALSE)</f>
        <v>7.5899999999999995E-2</v>
      </c>
      <c r="AV112" s="13">
        <f t="shared" si="67"/>
        <v>7.5899999999999995E-2</v>
      </c>
      <c r="AW112" s="9">
        <f>VLOOKUP($C112,domestic_gross_demand_km3!$A$2:$CT$249,AW$4,FALSE)</f>
        <v>0.10196842</v>
      </c>
      <c r="AX112" s="13">
        <f t="shared" si="54"/>
        <v>0.10196842</v>
      </c>
      <c r="AZ112" s="9">
        <f>VLOOKUP($B112,aquastat_more_extensive_table!$D$1216:$AO$1416,AZ$4,FALSE)</f>
        <v>9.5399999999999999E-2</v>
      </c>
      <c r="BA112" s="13">
        <f t="shared" si="68"/>
        <v>9.5399999999999999E-2</v>
      </c>
      <c r="BB112" s="9">
        <f>VLOOKUP($C112,domestic_gross_demand_km3!$A$2:$CT$249,BB$4,FALSE)</f>
        <v>0.1303426</v>
      </c>
      <c r="BC112" s="13">
        <f t="shared" si="55"/>
        <v>0.1303426</v>
      </c>
      <c r="BE112" s="9">
        <f>VLOOKUP($B112,aquastat_more_extensive_table!$D$1216:$AO$1416,BE$4,FALSE)</f>
        <v>0</v>
      </c>
      <c r="BF112" s="13" t="e">
        <f t="shared" si="69"/>
        <v>#N/A</v>
      </c>
      <c r="BG112" s="9">
        <f>VLOOKUP($C112,domestic_gross_demand_km3!$A$2:$CT$249,BG$4,FALSE)</f>
        <v>0.1673316</v>
      </c>
      <c r="BH112" s="13">
        <f t="shared" si="56"/>
        <v>0.1673316</v>
      </c>
      <c r="BJ112" s="9">
        <f>VLOOKUP($B112,aquastat_more_extensive_table!$D$1216:$AO$1416,BJ$4,FALSE)</f>
        <v>0</v>
      </c>
      <c r="BK112" s="13" t="e">
        <f t="shared" si="57"/>
        <v>#N/A</v>
      </c>
      <c r="BL112" s="9">
        <f>VLOOKUP($C112,domestic_gross_demand_km3!$A$2:$CT$249,BL$4,FALSE)</f>
        <v>0.17075599999999999</v>
      </c>
      <c r="BM112" s="13">
        <f t="shared" si="58"/>
        <v>0.17075599999999999</v>
      </c>
    </row>
    <row r="113" spans="2:65" x14ac:dyDescent="0.25">
      <c r="B113" s="12">
        <f>fao_ids_unique!B108</f>
        <v>137</v>
      </c>
      <c r="C113" s="12">
        <f>fao_ids_unique!F108</f>
        <v>134</v>
      </c>
      <c r="D113" s="8" t="str">
        <f>fao_ids_unique!C108</f>
        <v>MUS</v>
      </c>
      <c r="E113" s="7" t="str">
        <f>fao_ids_unique!G108</f>
        <v>Mauritius</v>
      </c>
      <c r="G113" s="9">
        <f>VLOOKUP($B113,aquastat_more_extensive_table!$D$1216:$AO$1416,G$4,FALSE)</f>
        <v>0</v>
      </c>
      <c r="H113" s="13" t="e">
        <f t="shared" si="59"/>
        <v>#N/A</v>
      </c>
      <c r="I113" s="9">
        <f>VLOOKUP($C113,domestic_gross_demand_km3!$A$2:$CT$249,I$4,FALSE)</f>
        <v>0</v>
      </c>
      <c r="J113" s="13">
        <f t="shared" si="46"/>
        <v>0</v>
      </c>
      <c r="L113" s="9">
        <f>VLOOKUP($B113,aquastat_more_extensive_table!$D$1216:$AO$1416,L$4,FALSE)</f>
        <v>0</v>
      </c>
      <c r="M113" s="13" t="e">
        <f t="shared" si="60"/>
        <v>#N/A</v>
      </c>
      <c r="N113" s="9">
        <f>VLOOKUP($C113,domestic_gross_demand_km3!$A$2:$CT$249,N$4,FALSE)</f>
        <v>0</v>
      </c>
      <c r="O113" s="13">
        <f t="shared" si="47"/>
        <v>0</v>
      </c>
      <c r="Q113" s="9">
        <f>VLOOKUP($B113,aquastat_more_extensive_table!$D$1216:$AO$1416,Q$4,FALSE)</f>
        <v>0</v>
      </c>
      <c r="R113" s="13" t="e">
        <f t="shared" si="61"/>
        <v>#N/A</v>
      </c>
      <c r="S113" s="9">
        <f>VLOOKUP($C113,domestic_gross_demand_km3!$A$2:$CT$249,S$4,FALSE)</f>
        <v>0</v>
      </c>
      <c r="T113" s="13">
        <f t="shared" si="48"/>
        <v>0</v>
      </c>
      <c r="V113" s="9">
        <f>VLOOKUP($B113,aquastat_more_extensive_table!$D$1216:$AO$1416,V$4,FALSE)</f>
        <v>5.8400000000000001E-2</v>
      </c>
      <c r="W113" s="13">
        <f t="shared" si="62"/>
        <v>5.8400000000000001E-2</v>
      </c>
      <c r="X113" s="9">
        <f>VLOOKUP($C113,domestic_gross_demand_km3!$A$2:$CT$249,X$4,FALSE)</f>
        <v>0</v>
      </c>
      <c r="Y113" s="13">
        <f t="shared" si="49"/>
        <v>0</v>
      </c>
      <c r="AA113" s="9">
        <f>VLOOKUP($B113,aquastat_more_extensive_table!$D$1216:$AO$1416,AA$4,FALSE)</f>
        <v>0</v>
      </c>
      <c r="AB113" s="13" t="e">
        <f t="shared" si="63"/>
        <v>#N/A</v>
      </c>
      <c r="AC113" s="9">
        <f>VLOOKUP($C113,domestic_gross_demand_km3!$A$2:$CT$249,AC$4,FALSE)</f>
        <v>0</v>
      </c>
      <c r="AD113" s="13">
        <f t="shared" si="50"/>
        <v>0</v>
      </c>
      <c r="AF113" s="9">
        <f>VLOOKUP($B113,aquastat_more_extensive_table!$D$1216:$AO$1416,AF$4,FALSE)</f>
        <v>0</v>
      </c>
      <c r="AG113" s="13" t="e">
        <f t="shared" si="64"/>
        <v>#N/A</v>
      </c>
      <c r="AH113" s="9">
        <f>VLOOKUP($C113,domestic_gross_demand_km3!$A$2:$CT$249,AH$4,FALSE)</f>
        <v>0</v>
      </c>
      <c r="AI113" s="13">
        <f t="shared" si="51"/>
        <v>0</v>
      </c>
      <c r="AK113" s="9">
        <f>VLOOKUP($B113,aquastat_more_extensive_table!$D$1216:$AO$1416,AK$4,FALSE)</f>
        <v>0</v>
      </c>
      <c r="AL113" s="13" t="e">
        <f t="shared" si="65"/>
        <v>#N/A</v>
      </c>
      <c r="AM113" s="9">
        <f>VLOOKUP($C113,domestic_gross_demand_km3!$A$2:$CT$249,AM$4,FALSE)</f>
        <v>0</v>
      </c>
      <c r="AN113" s="13">
        <f t="shared" si="52"/>
        <v>0</v>
      </c>
      <c r="AP113" s="9">
        <f>VLOOKUP($B113,aquastat_more_extensive_table!$D$1216:$AO$1416,AP$4,FALSE)</f>
        <v>0.108</v>
      </c>
      <c r="AQ113" s="13">
        <f t="shared" si="66"/>
        <v>0.108</v>
      </c>
      <c r="AR113" s="9">
        <f>VLOOKUP($C113,domestic_gross_demand_km3!$A$2:$CT$249,AR$4,FALSE)</f>
        <v>0</v>
      </c>
      <c r="AS113" s="13">
        <f t="shared" si="53"/>
        <v>0</v>
      </c>
      <c r="AU113" s="9">
        <f>VLOOKUP($B113,aquastat_more_extensive_table!$D$1216:$AO$1416,AU$4,FALSE)</f>
        <v>0</v>
      </c>
      <c r="AV113" s="13" t="e">
        <f t="shared" si="67"/>
        <v>#N/A</v>
      </c>
      <c r="AW113" s="9">
        <f>VLOOKUP($C113,domestic_gross_demand_km3!$A$2:$CT$249,AW$4,FALSE)</f>
        <v>0</v>
      </c>
      <c r="AX113" s="13">
        <f t="shared" si="54"/>
        <v>0</v>
      </c>
      <c r="AZ113" s="9">
        <f>VLOOKUP($B113,aquastat_more_extensive_table!$D$1216:$AO$1416,AZ$4,FALSE)</f>
        <v>0.214</v>
      </c>
      <c r="BA113" s="13">
        <f t="shared" si="68"/>
        <v>0.214</v>
      </c>
      <c r="BB113" s="9">
        <f>VLOOKUP($C113,domestic_gross_demand_km3!$A$2:$CT$249,BB$4,FALSE)</f>
        <v>0</v>
      </c>
      <c r="BC113" s="13">
        <f t="shared" si="55"/>
        <v>0</v>
      </c>
      <c r="BE113" s="9">
        <f>VLOOKUP($B113,aquastat_more_extensive_table!$D$1216:$AO$1416,BE$4,FALSE)</f>
        <v>0</v>
      </c>
      <c r="BF113" s="13" t="e">
        <f t="shared" si="69"/>
        <v>#N/A</v>
      </c>
      <c r="BG113" s="9">
        <f>VLOOKUP($C113,domestic_gross_demand_km3!$A$2:$CT$249,BG$4,FALSE)</f>
        <v>0</v>
      </c>
      <c r="BH113" s="13">
        <f t="shared" si="56"/>
        <v>0</v>
      </c>
      <c r="BJ113" s="9">
        <f>VLOOKUP($B113,aquastat_more_extensive_table!$D$1216:$AO$1416,BJ$4,FALSE)</f>
        <v>0</v>
      </c>
      <c r="BK113" s="13" t="e">
        <f t="shared" si="57"/>
        <v>#N/A</v>
      </c>
      <c r="BL113" s="9">
        <f>VLOOKUP($C113,domestic_gross_demand_km3!$A$2:$CT$249,BL$4,FALSE)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VLOOKUP($B114,aquastat_more_extensive_table!$D$1216:$AO$1416,G$4,FALSE)</f>
        <v>0</v>
      </c>
      <c r="H114" s="13" t="e">
        <f t="shared" si="59"/>
        <v>#N/A</v>
      </c>
      <c r="I114" s="9">
        <f>VLOOKUP($C114,domestic_gross_demand_km3!$A$2:$CT$249,I$4,FALSE)</f>
        <v>1.4910600000000001</v>
      </c>
      <c r="J114" s="13">
        <f t="shared" si="46"/>
        <v>1.4910600000000001</v>
      </c>
      <c r="L114" s="9">
        <f>VLOOKUP($B114,aquastat_more_extensive_table!$D$1216:$AO$1416,L$4,FALSE)</f>
        <v>0</v>
      </c>
      <c r="M114" s="13" t="e">
        <f t="shared" si="60"/>
        <v>#N/A</v>
      </c>
      <c r="N114" s="9">
        <f>VLOOKUP($C114,domestic_gross_demand_km3!$A$2:$CT$249,N$4,FALSE)</f>
        <v>1.9389940000000001</v>
      </c>
      <c r="O114" s="13">
        <f t="shared" si="47"/>
        <v>1.9389940000000001</v>
      </c>
      <c r="Q114" s="9">
        <f>VLOOKUP($B114,aquastat_more_extensive_table!$D$1216:$AO$1416,Q$4,FALSE)</f>
        <v>0</v>
      </c>
      <c r="R114" s="13" t="e">
        <f t="shared" si="61"/>
        <v>#N/A</v>
      </c>
      <c r="S114" s="9">
        <f>VLOOKUP($C114,domestic_gross_demand_km3!$A$2:$CT$249,S$4,FALSE)</f>
        <v>2.6511680000000002</v>
      </c>
      <c r="T114" s="13">
        <f t="shared" si="48"/>
        <v>2.6511680000000002</v>
      </c>
      <c r="V114" s="9">
        <f>VLOOKUP($B114,aquastat_more_extensive_table!$D$1216:$AO$1416,V$4,FALSE)</f>
        <v>0</v>
      </c>
      <c r="W114" s="13" t="e">
        <f t="shared" si="62"/>
        <v>#N/A</v>
      </c>
      <c r="X114" s="9">
        <f>VLOOKUP($C114,domestic_gross_demand_km3!$A$2:$CT$249,X$4,FALSE)</f>
        <v>3.9229940000000001</v>
      </c>
      <c r="Y114" s="13">
        <f t="shared" si="49"/>
        <v>3.9229940000000001</v>
      </c>
      <c r="AA114" s="9">
        <f>VLOOKUP($B114,aquastat_more_extensive_table!$D$1216:$AO$1416,AA$4,FALSE)</f>
        <v>0</v>
      </c>
      <c r="AB114" s="13" t="e">
        <f t="shared" si="63"/>
        <v>#N/A</v>
      </c>
      <c r="AC114" s="9">
        <f>VLOOKUP($C114,domestic_gross_demand_km3!$A$2:$CT$249,AC$4,FALSE)</f>
        <v>5.4681579999999999</v>
      </c>
      <c r="AD114" s="13">
        <f t="shared" si="50"/>
        <v>5.4681579999999999</v>
      </c>
      <c r="AF114" s="9">
        <f>VLOOKUP($B114,aquastat_more_extensive_table!$D$1216:$AO$1416,AF$4,FALSE)</f>
        <v>0</v>
      </c>
      <c r="AG114" s="13" t="e">
        <f t="shared" si="64"/>
        <v>#N/A</v>
      </c>
      <c r="AH114" s="9">
        <f>VLOOKUP($C114,domestic_gross_demand_km3!$A$2:$CT$249,AH$4,FALSE)</f>
        <v>5.7723800000000001</v>
      </c>
      <c r="AI114" s="13">
        <f t="shared" si="51"/>
        <v>5.7723800000000001</v>
      </c>
      <c r="AK114" s="9">
        <f>VLOOKUP($B114,aquastat_more_extensive_table!$D$1216:$AO$1416,AK$4,FALSE)</f>
        <v>0</v>
      </c>
      <c r="AL114" s="13" t="e">
        <f t="shared" si="65"/>
        <v>#N/A</v>
      </c>
      <c r="AM114" s="9">
        <f>VLOOKUP($C114,domestic_gross_demand_km3!$A$2:$CT$249,AM$4,FALSE)</f>
        <v>7.2673719999999999</v>
      </c>
      <c r="AN114" s="13">
        <f t="shared" si="52"/>
        <v>7.2673719999999999</v>
      </c>
      <c r="AP114" s="9">
        <f>VLOOKUP($B114,aquastat_more_extensive_table!$D$1216:$AO$1416,AP$4,FALSE)</f>
        <v>0</v>
      </c>
      <c r="AQ114" s="13" t="e">
        <f t="shared" si="66"/>
        <v>#N/A</v>
      </c>
      <c r="AR114" s="9">
        <f>VLOOKUP($C114,domestic_gross_demand_km3!$A$2:$CT$249,AR$4,FALSE)</f>
        <v>8.5884260000000001</v>
      </c>
      <c r="AS114" s="13">
        <f t="shared" si="53"/>
        <v>8.5884260000000001</v>
      </c>
      <c r="AU114" s="9">
        <f>VLOOKUP($B114,aquastat_more_extensive_table!$D$1216:$AO$1416,AU$4,FALSE)</f>
        <v>9.6</v>
      </c>
      <c r="AV114" s="13">
        <f t="shared" si="67"/>
        <v>9.6</v>
      </c>
      <c r="AW114" s="9">
        <f>VLOOKUP($C114,domestic_gross_demand_km3!$A$2:$CT$249,AW$4,FALSE)</f>
        <v>10.32896</v>
      </c>
      <c r="AX114" s="13">
        <f t="shared" si="54"/>
        <v>10.32896</v>
      </c>
      <c r="AZ114" s="9">
        <f>VLOOKUP($B114,aquastat_more_extensive_table!$D$1216:$AO$1416,AZ$4,FALSE)</f>
        <v>11.16</v>
      </c>
      <c r="BA114" s="13">
        <f t="shared" si="68"/>
        <v>11.16</v>
      </c>
      <c r="BB114" s="9">
        <f>VLOOKUP($C114,domestic_gross_demand_km3!$A$2:$CT$249,BB$4,FALSE)</f>
        <v>12.29772</v>
      </c>
      <c r="BC114" s="13">
        <f t="shared" si="55"/>
        <v>12.29772</v>
      </c>
      <c r="BE114" s="9">
        <f>VLOOKUP($B114,aquastat_more_extensive_table!$D$1216:$AO$1416,BE$4,FALSE)</f>
        <v>11.44</v>
      </c>
      <c r="BF114" s="13">
        <f t="shared" si="69"/>
        <v>11.44</v>
      </c>
      <c r="BG114" s="9">
        <f>VLOOKUP($C114,domestic_gross_demand_km3!$A$2:$CT$249,BG$4,FALSE)</f>
        <v>13.3109</v>
      </c>
      <c r="BH114" s="13">
        <f t="shared" si="56"/>
        <v>13.3109</v>
      </c>
      <c r="BJ114" s="9">
        <f>VLOOKUP($B114,aquastat_more_extensive_table!$D$1216:$AO$1416,BJ$4,FALSE)</f>
        <v>0</v>
      </c>
      <c r="BK114" s="13" t="e">
        <f t="shared" si="57"/>
        <v>#N/A</v>
      </c>
      <c r="BL114" s="9">
        <f>VLOOKUP($C114,domestic_gross_demand_km3!$A$2:$CT$249,BL$4,FALSE)</f>
        <v>13.4224</v>
      </c>
      <c r="BM114" s="13">
        <f t="shared" si="58"/>
        <v>13.4224</v>
      </c>
    </row>
    <row r="115" spans="2:65" x14ac:dyDescent="0.25">
      <c r="B115" s="12">
        <f>fao_ids_unique!B110</f>
        <v>140</v>
      </c>
      <c r="C115" s="12">
        <f>fao_ids_unique!F110</f>
        <v>119</v>
      </c>
      <c r="D115" s="8" t="str">
        <f>fao_ids_unique!C110</f>
        <v>MCO</v>
      </c>
      <c r="E115" s="7" t="str">
        <f>fao_ids_unique!G110</f>
        <v>Monaco</v>
      </c>
      <c r="G115" s="9">
        <f>VLOOKUP($B115,aquastat_more_extensive_table!$D$1216:$AO$1416,G$4,FALSE)</f>
        <v>0</v>
      </c>
      <c r="H115" s="13" t="e">
        <f t="shared" si="59"/>
        <v>#N/A</v>
      </c>
      <c r="I115" s="9" t="str">
        <f>VLOOKUP($C115,domestic_gross_demand_km3!$A$2:$CT$249,I$4,FALSE)</f>
        <v>NA</v>
      </c>
      <c r="J115" s="13" t="str">
        <f t="shared" si="46"/>
        <v>NA</v>
      </c>
      <c r="L115" s="9">
        <f>VLOOKUP($B115,aquastat_more_extensive_table!$D$1216:$AO$1416,L$4,FALSE)</f>
        <v>0</v>
      </c>
      <c r="M115" s="13" t="e">
        <f t="shared" si="60"/>
        <v>#N/A</v>
      </c>
      <c r="N115" s="9" t="str">
        <f>VLOOKUP($C115,domestic_gross_demand_km3!$A$2:$CT$249,N$4,FALSE)</f>
        <v>NA</v>
      </c>
      <c r="O115" s="13" t="str">
        <f t="shared" si="47"/>
        <v>NA</v>
      </c>
      <c r="Q115" s="9">
        <f>VLOOKUP($B115,aquastat_more_extensive_table!$D$1216:$AO$1416,Q$4,FALSE)</f>
        <v>0</v>
      </c>
      <c r="R115" s="13" t="e">
        <f t="shared" si="61"/>
        <v>#N/A</v>
      </c>
      <c r="S115" s="9" t="str">
        <f>VLOOKUP($C115,domestic_gross_demand_km3!$A$2:$CT$249,S$4,FALSE)</f>
        <v>NA</v>
      </c>
      <c r="T115" s="13" t="str">
        <f t="shared" si="48"/>
        <v>NA</v>
      </c>
      <c r="V115" s="9">
        <f>VLOOKUP($B115,aquastat_more_extensive_table!$D$1216:$AO$1416,V$4,FALSE)</f>
        <v>0</v>
      </c>
      <c r="W115" s="13" t="e">
        <f t="shared" si="62"/>
        <v>#N/A</v>
      </c>
      <c r="X115" s="9" t="str">
        <f>VLOOKUP($C115,domestic_gross_demand_km3!$A$2:$CT$249,X$4,FALSE)</f>
        <v>NA</v>
      </c>
      <c r="Y115" s="13" t="str">
        <f t="shared" si="49"/>
        <v>NA</v>
      </c>
      <c r="AA115" s="9">
        <f>VLOOKUP($B115,aquastat_more_extensive_table!$D$1216:$AO$1416,AA$4,FALSE)</f>
        <v>0</v>
      </c>
      <c r="AB115" s="13" t="e">
        <f t="shared" si="63"/>
        <v>#N/A</v>
      </c>
      <c r="AC115" s="9" t="str">
        <f>VLOOKUP($C115,domestic_gross_demand_km3!$A$2:$CT$249,AC$4,FALSE)</f>
        <v>NA</v>
      </c>
      <c r="AD115" s="13" t="str">
        <f t="shared" si="50"/>
        <v>NA</v>
      </c>
      <c r="AF115" s="9">
        <f>VLOOKUP($B115,aquastat_more_extensive_table!$D$1216:$AO$1416,AF$4,FALSE)</f>
        <v>0</v>
      </c>
      <c r="AG115" s="13" t="e">
        <f t="shared" si="64"/>
        <v>#N/A</v>
      </c>
      <c r="AH115" s="9" t="str">
        <f>VLOOKUP($C115,domestic_gross_demand_km3!$A$2:$CT$249,AH$4,FALSE)</f>
        <v>NA</v>
      </c>
      <c r="AI115" s="13" t="str">
        <f t="shared" si="51"/>
        <v>NA</v>
      </c>
      <c r="AK115" s="9">
        <f>VLOOKUP($B115,aquastat_more_extensive_table!$D$1216:$AO$1416,AK$4,FALSE)</f>
        <v>6.7000000000000002E-3</v>
      </c>
      <c r="AL115" s="13">
        <f t="shared" si="65"/>
        <v>6.7000000000000002E-3</v>
      </c>
      <c r="AM115" s="9" t="str">
        <f>VLOOKUP($C115,domestic_gross_demand_km3!$A$2:$CT$249,AM$4,FALSE)</f>
        <v>NA</v>
      </c>
      <c r="AN115" s="13" t="str">
        <f t="shared" si="52"/>
        <v>NA</v>
      </c>
      <c r="AP115" s="9">
        <f>VLOOKUP($B115,aquastat_more_extensive_table!$D$1216:$AO$1416,AP$4,FALSE)</f>
        <v>6.0000000000000001E-3</v>
      </c>
      <c r="AQ115" s="13">
        <f t="shared" si="66"/>
        <v>6.0000000000000001E-3</v>
      </c>
      <c r="AR115" s="9" t="str">
        <f>VLOOKUP($C115,domestic_gross_demand_km3!$A$2:$CT$249,AR$4,FALSE)</f>
        <v>NA</v>
      </c>
      <c r="AS115" s="13" t="str">
        <f t="shared" si="53"/>
        <v>NA</v>
      </c>
      <c r="AU115" s="9">
        <f>VLOOKUP($B115,aquastat_more_extensive_table!$D$1216:$AO$1416,AU$4,FALSE)</f>
        <v>5.7999999999999996E-3</v>
      </c>
      <c r="AV115" s="13">
        <f t="shared" si="67"/>
        <v>5.7999999999999996E-3</v>
      </c>
      <c r="AW115" s="9" t="str">
        <f>VLOOKUP($C115,domestic_gross_demand_km3!$A$2:$CT$249,AW$4,FALSE)</f>
        <v>NA</v>
      </c>
      <c r="AX115" s="13" t="str">
        <f t="shared" si="54"/>
        <v>NA</v>
      </c>
      <c r="AZ115" s="9">
        <f>VLOOKUP($B115,aquastat_more_extensive_table!$D$1216:$AO$1416,AZ$4,FALSE)</f>
        <v>5.4999999999999997E-3</v>
      </c>
      <c r="BA115" s="13">
        <f t="shared" si="68"/>
        <v>5.4999999999999997E-3</v>
      </c>
      <c r="BB115" s="9" t="str">
        <f>VLOOKUP($C115,domestic_gross_demand_km3!$A$2:$CT$249,BB$4,FALSE)</f>
        <v>NA</v>
      </c>
      <c r="BC115" s="13" t="str">
        <f t="shared" si="55"/>
        <v>NA</v>
      </c>
      <c r="BE115" s="9">
        <f>VLOOKUP($B115,aquastat_more_extensive_table!$D$1216:$AO$1416,BE$4,FALSE)</f>
        <v>5.0000000000000001E-3</v>
      </c>
      <c r="BF115" s="13">
        <f t="shared" si="69"/>
        <v>5.0000000000000001E-3</v>
      </c>
      <c r="BG115" s="9" t="str">
        <f>VLOOKUP($C115,domestic_gross_demand_km3!$A$2:$CT$249,BG$4,FALSE)</f>
        <v>NA</v>
      </c>
      <c r="BH115" s="13" t="str">
        <f t="shared" si="56"/>
        <v>NA</v>
      </c>
      <c r="BJ115" s="9">
        <f>VLOOKUP($B115,aquastat_more_extensive_table!$D$1216:$AO$1416,BJ$4,FALSE)</f>
        <v>0</v>
      </c>
      <c r="BK115" s="13" t="e">
        <f t="shared" si="57"/>
        <v>#N/A</v>
      </c>
      <c r="BL115" s="9" t="str">
        <f>VLOOKUP($C115,domestic_gross_demand_km3!$A$2:$CT$249,BL$4,FALSE)</f>
        <v>NA</v>
      </c>
      <c r="BM115" s="13" t="str">
        <f t="shared" si="58"/>
        <v>NA</v>
      </c>
    </row>
    <row r="116" spans="2:65" x14ac:dyDescent="0.25">
      <c r="B116" s="12">
        <f>fao_ids_unique!B111</f>
        <v>141</v>
      </c>
      <c r="C116" s="12">
        <f>fao_ids_unique!F111</f>
        <v>128</v>
      </c>
      <c r="D116" s="8" t="str">
        <f>fao_ids_unique!C111</f>
        <v>MNG</v>
      </c>
      <c r="E116" s="7" t="str">
        <f>fao_ids_unique!G111</f>
        <v>Mongolia</v>
      </c>
      <c r="G116" s="9">
        <f>VLOOKUP($B116,aquastat_more_extensive_table!$D$1216:$AO$1416,G$4,FALSE)</f>
        <v>0</v>
      </c>
      <c r="H116" s="13" t="e">
        <f t="shared" si="59"/>
        <v>#N/A</v>
      </c>
      <c r="I116" s="9">
        <f>VLOOKUP($C116,domestic_gross_demand_km3!$A$2:$CT$249,I$4,FALSE)</f>
        <v>2.220722E-2</v>
      </c>
      <c r="J116" s="13">
        <f t="shared" si="46"/>
        <v>2.220722E-2</v>
      </c>
      <c r="L116" s="9">
        <f>VLOOKUP($B116,aquastat_more_extensive_table!$D$1216:$AO$1416,L$4,FALSE)</f>
        <v>0</v>
      </c>
      <c r="M116" s="13" t="e">
        <f t="shared" si="60"/>
        <v>#N/A</v>
      </c>
      <c r="N116" s="9">
        <f>VLOOKUP($C116,domestic_gross_demand_km3!$A$2:$CT$249,N$4,FALSE)</f>
        <v>2.5138000000000001E-2</v>
      </c>
      <c r="O116" s="13">
        <f t="shared" si="47"/>
        <v>2.5138000000000001E-2</v>
      </c>
      <c r="Q116" s="9">
        <f>VLOOKUP($B116,aquastat_more_extensive_table!$D$1216:$AO$1416,Q$4,FALSE)</f>
        <v>0</v>
      </c>
      <c r="R116" s="13" t="e">
        <f t="shared" si="61"/>
        <v>#N/A</v>
      </c>
      <c r="S116" s="9">
        <f>VLOOKUP($C116,domestic_gross_demand_km3!$A$2:$CT$249,S$4,FALSE)</f>
        <v>3.1516959999999997E-2</v>
      </c>
      <c r="T116" s="13">
        <f t="shared" si="48"/>
        <v>3.1516959999999997E-2</v>
      </c>
      <c r="V116" s="9">
        <f>VLOOKUP($B116,aquastat_more_extensive_table!$D$1216:$AO$1416,V$4,FALSE)</f>
        <v>0</v>
      </c>
      <c r="W116" s="13" t="e">
        <f t="shared" si="62"/>
        <v>#N/A</v>
      </c>
      <c r="X116" s="9">
        <f>VLOOKUP($C116,domestic_gross_demand_km3!$A$2:$CT$249,X$4,FALSE)</f>
        <v>4.8183980000000001E-2</v>
      </c>
      <c r="Y116" s="13">
        <f t="shared" si="49"/>
        <v>4.8183980000000001E-2</v>
      </c>
      <c r="AA116" s="9">
        <f>VLOOKUP($B116,aquastat_more_extensive_table!$D$1216:$AO$1416,AA$4,FALSE)</f>
        <v>0</v>
      </c>
      <c r="AB116" s="13" t="e">
        <f t="shared" si="63"/>
        <v>#N/A</v>
      </c>
      <c r="AC116" s="9">
        <f>VLOOKUP($C116,domestic_gross_demand_km3!$A$2:$CT$249,AC$4,FALSE)</f>
        <v>6.6470619999999994E-2</v>
      </c>
      <c r="AD116" s="13">
        <f t="shared" si="50"/>
        <v>6.6470619999999994E-2</v>
      </c>
      <c r="AF116" s="9">
        <f>VLOOKUP($B116,aquastat_more_extensive_table!$D$1216:$AO$1416,AF$4,FALSE)</f>
        <v>0</v>
      </c>
      <c r="AG116" s="13" t="e">
        <f t="shared" si="64"/>
        <v>#N/A</v>
      </c>
      <c r="AH116" s="9">
        <f>VLOOKUP($C116,domestic_gross_demand_km3!$A$2:$CT$249,AH$4,FALSE)</f>
        <v>7.8562820000000005E-2</v>
      </c>
      <c r="AI116" s="13">
        <f t="shared" si="51"/>
        <v>7.8562820000000005E-2</v>
      </c>
      <c r="AK116" s="9">
        <f>VLOOKUP($B116,aquastat_more_extensive_table!$D$1216:$AO$1416,AK$4,FALSE)</f>
        <v>0</v>
      </c>
      <c r="AL116" s="13" t="e">
        <f t="shared" si="65"/>
        <v>#N/A</v>
      </c>
      <c r="AM116" s="9">
        <f>VLOOKUP($C116,domestic_gross_demand_km3!$A$2:$CT$249,AM$4,FALSE)</f>
        <v>8.5809759999999999E-2</v>
      </c>
      <c r="AN116" s="13">
        <f t="shared" si="52"/>
        <v>8.5809759999999999E-2</v>
      </c>
      <c r="AP116" s="9">
        <f>VLOOKUP($B116,aquastat_more_extensive_table!$D$1216:$AO$1416,AP$4,FALSE)</f>
        <v>8.5000000000000006E-2</v>
      </c>
      <c r="AQ116" s="13">
        <f t="shared" si="66"/>
        <v>8.5000000000000006E-2</v>
      </c>
      <c r="AR116" s="9">
        <f>VLOOKUP($C116,domestic_gross_demand_km3!$A$2:$CT$249,AR$4,FALSE)</f>
        <v>6.8468479999999998E-2</v>
      </c>
      <c r="AS116" s="13">
        <f t="shared" si="53"/>
        <v>6.8468479999999998E-2</v>
      </c>
      <c r="AU116" s="9">
        <f>VLOOKUP($B116,aquastat_more_extensive_table!$D$1216:$AO$1416,AU$4,FALSE)</f>
        <v>0</v>
      </c>
      <c r="AV116" s="13" t="e">
        <f t="shared" si="67"/>
        <v>#N/A</v>
      </c>
      <c r="AW116" s="9">
        <f>VLOOKUP($C116,domestic_gross_demand_km3!$A$2:$CT$249,AW$4,FALSE)</f>
        <v>7.22714E-2</v>
      </c>
      <c r="AX116" s="13">
        <f t="shared" si="54"/>
        <v>7.22714E-2</v>
      </c>
      <c r="AZ116" s="9">
        <f>VLOOKUP($B116,aquastat_more_extensive_table!$D$1216:$AO$1416,AZ$4,FALSE)</f>
        <v>9.8000000000000004E-2</v>
      </c>
      <c r="BA116" s="13">
        <f t="shared" si="68"/>
        <v>9.8000000000000004E-2</v>
      </c>
      <c r="BB116" s="9">
        <f>VLOOKUP($C116,domestic_gross_demand_km3!$A$2:$CT$249,BB$4,FALSE)</f>
        <v>9.6146980000000007E-2</v>
      </c>
      <c r="BC116" s="13">
        <f t="shared" si="55"/>
        <v>9.6146980000000007E-2</v>
      </c>
      <c r="BE116" s="9">
        <f>VLOOKUP($B116,aquastat_more_extensive_table!$D$1216:$AO$1416,BE$4,FALSE)</f>
        <v>7.0999999999999994E-2</v>
      </c>
      <c r="BF116" s="13">
        <f t="shared" si="69"/>
        <v>7.0999999999999994E-2</v>
      </c>
      <c r="BG116" s="9">
        <f>VLOOKUP($C116,domestic_gross_demand_km3!$A$2:$CT$249,BG$4,FALSE)</f>
        <v>0.1254874</v>
      </c>
      <c r="BH116" s="13">
        <f t="shared" si="56"/>
        <v>0.1254874</v>
      </c>
      <c r="BJ116" s="9">
        <f>VLOOKUP($B116,aquastat_more_extensive_table!$D$1216:$AO$1416,BJ$4,FALSE)</f>
        <v>0</v>
      </c>
      <c r="BK116" s="13" t="e">
        <f t="shared" si="57"/>
        <v>#N/A</v>
      </c>
      <c r="BL116" s="9">
        <f>VLOOKUP($C116,domestic_gross_demand_km3!$A$2:$CT$249,BL$4,FALSE)</f>
        <v>0.12871199999999999</v>
      </c>
      <c r="BM116" s="13">
        <f t="shared" si="58"/>
        <v>0.12871199999999999</v>
      </c>
    </row>
    <row r="117" spans="2:65" x14ac:dyDescent="0.25">
      <c r="B117" s="12">
        <f>fao_ids_unique!B112</f>
        <v>143</v>
      </c>
      <c r="C117" s="12">
        <f>fao_ids_unique!F112</f>
        <v>118</v>
      </c>
      <c r="D117" s="8" t="str">
        <f>fao_ids_unique!C112</f>
        <v>MAR</v>
      </c>
      <c r="E117" s="7" t="str">
        <f>fao_ids_unique!G112</f>
        <v>Morocco</v>
      </c>
      <c r="G117" s="9">
        <f>VLOOKUP($B117,aquastat_more_extensive_table!$D$1216:$AO$1416,G$4,FALSE)</f>
        <v>0</v>
      </c>
      <c r="H117" s="13" t="e">
        <f t="shared" si="59"/>
        <v>#N/A</v>
      </c>
      <c r="I117" s="9">
        <f>VLOOKUP($C117,domestic_gross_demand_km3!$A$2:$CT$249,I$4,FALSE)</f>
        <v>0.16398599999999999</v>
      </c>
      <c r="J117" s="13">
        <f t="shared" si="46"/>
        <v>0.16398599999999999</v>
      </c>
      <c r="L117" s="9">
        <f>VLOOKUP($B117,aquastat_more_extensive_table!$D$1216:$AO$1416,L$4,FALSE)</f>
        <v>0</v>
      </c>
      <c r="M117" s="13" t="e">
        <f t="shared" si="60"/>
        <v>#N/A</v>
      </c>
      <c r="N117" s="9">
        <f>VLOOKUP($C117,domestic_gross_demand_km3!$A$2:$CT$249,N$4,FALSE)</f>
        <v>0.19645360000000001</v>
      </c>
      <c r="O117" s="13">
        <f t="shared" si="47"/>
        <v>0.19645360000000001</v>
      </c>
      <c r="Q117" s="9">
        <f>VLOOKUP($B117,aquastat_more_extensive_table!$D$1216:$AO$1416,Q$4,FALSE)</f>
        <v>0</v>
      </c>
      <c r="R117" s="13" t="e">
        <f t="shared" si="61"/>
        <v>#N/A</v>
      </c>
      <c r="S117" s="9">
        <f>VLOOKUP($C117,domestic_gross_demand_km3!$A$2:$CT$249,S$4,FALSE)</f>
        <v>0.25129079999999998</v>
      </c>
      <c r="T117" s="13">
        <f t="shared" si="48"/>
        <v>0.25129079999999998</v>
      </c>
      <c r="V117" s="9">
        <f>VLOOKUP($B117,aquastat_more_extensive_table!$D$1216:$AO$1416,V$4,FALSE)</f>
        <v>0</v>
      </c>
      <c r="W117" s="13" t="e">
        <f t="shared" si="62"/>
        <v>#N/A</v>
      </c>
      <c r="X117" s="9">
        <f>VLOOKUP($C117,domestic_gross_demand_km3!$A$2:$CT$249,X$4,FALSE)</f>
        <v>0.36578820000000001</v>
      </c>
      <c r="Y117" s="13">
        <f t="shared" si="49"/>
        <v>0.36578820000000001</v>
      </c>
      <c r="AA117" s="9">
        <f>VLOOKUP($B117,aquastat_more_extensive_table!$D$1216:$AO$1416,AA$4,FALSE)</f>
        <v>0</v>
      </c>
      <c r="AB117" s="13" t="e">
        <f t="shared" si="63"/>
        <v>#N/A</v>
      </c>
      <c r="AC117" s="9">
        <f>VLOOKUP($C117,domestic_gross_demand_km3!$A$2:$CT$249,AC$4,FALSE)</f>
        <v>0.48194039999999999</v>
      </c>
      <c r="AD117" s="13">
        <f t="shared" si="50"/>
        <v>0.48194039999999999</v>
      </c>
      <c r="AF117" s="9">
        <f>VLOOKUP($B117,aquastat_more_extensive_table!$D$1216:$AO$1416,AF$4,FALSE)</f>
        <v>0</v>
      </c>
      <c r="AG117" s="13" t="e">
        <f t="shared" si="64"/>
        <v>#N/A</v>
      </c>
      <c r="AH117" s="9">
        <f>VLOOKUP($C117,domestic_gross_demand_km3!$A$2:$CT$249,AH$4,FALSE)</f>
        <v>0.52268239999999999</v>
      </c>
      <c r="AI117" s="13">
        <f t="shared" si="51"/>
        <v>0.52268239999999999</v>
      </c>
      <c r="AK117" s="9">
        <f>VLOOKUP($B117,aquastat_more_extensive_table!$D$1216:$AO$1416,AK$4,FALSE)</f>
        <v>0.54300000000000004</v>
      </c>
      <c r="AL117" s="13">
        <f t="shared" si="65"/>
        <v>0.54300000000000004</v>
      </c>
      <c r="AM117" s="9">
        <f>VLOOKUP($C117,domestic_gross_demand_km3!$A$2:$CT$249,AM$4,FALSE)</f>
        <v>0.66342659999999998</v>
      </c>
      <c r="AN117" s="13">
        <f t="shared" si="52"/>
        <v>0.66342659999999998</v>
      </c>
      <c r="AP117" s="9">
        <f>VLOOKUP($B117,aquastat_more_extensive_table!$D$1216:$AO$1416,AP$4,FALSE)</f>
        <v>0</v>
      </c>
      <c r="AQ117" s="13" t="e">
        <f t="shared" si="66"/>
        <v>#N/A</v>
      </c>
      <c r="AR117" s="9">
        <f>VLOOKUP($C117,domestic_gross_demand_km3!$A$2:$CT$249,AR$4,FALSE)</f>
        <v>0.75682519999999998</v>
      </c>
      <c r="AS117" s="13">
        <f t="shared" si="53"/>
        <v>0.75682519999999998</v>
      </c>
      <c r="AU117" s="9">
        <f>VLOOKUP($B117,aquastat_more_extensive_table!$D$1216:$AO$1416,AU$4,FALSE)</f>
        <v>3</v>
      </c>
      <c r="AV117" s="13">
        <f t="shared" si="67"/>
        <v>3</v>
      </c>
      <c r="AW117" s="9">
        <f>VLOOKUP($C117,domestic_gross_demand_km3!$A$2:$CT$249,AW$4,FALSE)</f>
        <v>0.84563120000000003</v>
      </c>
      <c r="AX117" s="13">
        <f t="shared" si="54"/>
        <v>0.84563120000000003</v>
      </c>
      <c r="AZ117" s="9">
        <f>VLOOKUP($B117,aquastat_more_extensive_table!$D$1216:$AO$1416,AZ$4,FALSE)</f>
        <v>0</v>
      </c>
      <c r="BA117" s="13" t="e">
        <f t="shared" si="68"/>
        <v>#N/A</v>
      </c>
      <c r="BB117" s="9">
        <f>VLOOKUP($C117,domestic_gross_demand_km3!$A$2:$CT$249,BB$4,FALSE)</f>
        <v>1.0170218</v>
      </c>
      <c r="BC117" s="13">
        <f t="shared" si="55"/>
        <v>1.0170218</v>
      </c>
      <c r="BE117" s="9">
        <f>VLOOKUP($B117,aquastat_more_extensive_table!$D$1216:$AO$1416,BE$4,FALSE)</f>
        <v>1.0629999999999999</v>
      </c>
      <c r="BF117" s="13">
        <f t="shared" si="69"/>
        <v>1.0629999999999999</v>
      </c>
      <c r="BG117" s="9">
        <f>VLOOKUP($C117,domestic_gross_demand_km3!$A$2:$CT$249,BG$4,FALSE)</f>
        <v>1.19797</v>
      </c>
      <c r="BH117" s="13">
        <f t="shared" si="56"/>
        <v>1.19797</v>
      </c>
      <c r="BJ117" s="9">
        <f>VLOOKUP($B117,aquastat_more_extensive_table!$D$1216:$AO$1416,BJ$4,FALSE)</f>
        <v>0</v>
      </c>
      <c r="BK117" s="13" t="e">
        <f t="shared" si="57"/>
        <v>#N/A</v>
      </c>
      <c r="BL117" s="9">
        <f>VLOOKUP($C117,domestic_gross_demand_km3!$A$2:$CT$249,BL$4,FALSE)</f>
        <v>1.2056899999999999</v>
      </c>
      <c r="BM117" s="13">
        <f t="shared" si="58"/>
        <v>1.2056899999999999</v>
      </c>
    </row>
    <row r="118" spans="2:65" x14ac:dyDescent="0.25">
      <c r="B118" s="12">
        <f>fao_ids_unique!B113</f>
        <v>144</v>
      </c>
      <c r="C118" s="12">
        <f>fao_ids_unique!F113</f>
        <v>131</v>
      </c>
      <c r="D118" s="8" t="str">
        <f>fao_ids_unique!C113</f>
        <v>MOZ</v>
      </c>
      <c r="E118" s="7" t="str">
        <f>fao_ids_unique!G113</f>
        <v>Mozambique</v>
      </c>
      <c r="G118" s="9">
        <f>VLOOKUP($B118,aquastat_more_extensive_table!$D$1216:$AO$1416,G$4,FALSE)</f>
        <v>0</v>
      </c>
      <c r="H118" s="13" t="e">
        <f t="shared" si="59"/>
        <v>#N/A</v>
      </c>
      <c r="I118" s="9">
        <f>VLOOKUP($C118,domestic_gross_demand_km3!$A$2:$CT$249,I$4,FALSE)</f>
        <v>2.2449500000000001E-2</v>
      </c>
      <c r="J118" s="13">
        <f t="shared" si="46"/>
        <v>2.2449500000000001E-2</v>
      </c>
      <c r="L118" s="9">
        <f>VLOOKUP($B118,aquastat_more_extensive_table!$D$1216:$AO$1416,L$4,FALSE)</f>
        <v>0</v>
      </c>
      <c r="M118" s="13" t="e">
        <f t="shared" si="60"/>
        <v>#N/A</v>
      </c>
      <c r="N118" s="9">
        <f>VLOOKUP($C118,domestic_gross_demand_km3!$A$2:$CT$249,N$4,FALSE)</f>
        <v>2.627492E-2</v>
      </c>
      <c r="O118" s="13">
        <f t="shared" si="47"/>
        <v>2.627492E-2</v>
      </c>
      <c r="Q118" s="9">
        <f>VLOOKUP($B118,aquastat_more_extensive_table!$D$1216:$AO$1416,Q$4,FALSE)</f>
        <v>0</v>
      </c>
      <c r="R118" s="13" t="e">
        <f t="shared" si="61"/>
        <v>#N/A</v>
      </c>
      <c r="S118" s="9">
        <f>VLOOKUP($C118,domestic_gross_demand_km3!$A$2:$CT$249,S$4,FALSE)</f>
        <v>3.0958360000000001E-2</v>
      </c>
      <c r="T118" s="13">
        <f t="shared" si="48"/>
        <v>3.0958360000000001E-2</v>
      </c>
      <c r="V118" s="9">
        <f>VLOOKUP($B118,aquastat_more_extensive_table!$D$1216:$AO$1416,V$4,FALSE)</f>
        <v>0</v>
      </c>
      <c r="W118" s="13" t="e">
        <f t="shared" si="62"/>
        <v>#N/A</v>
      </c>
      <c r="X118" s="9">
        <f>VLOOKUP($C118,domestic_gross_demand_km3!$A$2:$CT$249,X$4,FALSE)</f>
        <v>3.8946099999999997E-2</v>
      </c>
      <c r="Y118" s="13">
        <f t="shared" si="49"/>
        <v>3.8946099999999997E-2</v>
      </c>
      <c r="AA118" s="9">
        <f>VLOOKUP($B118,aquastat_more_extensive_table!$D$1216:$AO$1416,AA$4,FALSE)</f>
        <v>0</v>
      </c>
      <c r="AB118" s="13" t="e">
        <f t="shared" si="63"/>
        <v>#N/A</v>
      </c>
      <c r="AC118" s="9">
        <f>VLOOKUP($C118,domestic_gross_demand_km3!$A$2:$CT$249,AC$4,FALSE)</f>
        <v>4.9099719999999999E-2</v>
      </c>
      <c r="AD118" s="13">
        <f t="shared" si="50"/>
        <v>4.9099719999999999E-2</v>
      </c>
      <c r="AF118" s="9">
        <f>VLOOKUP($B118,aquastat_more_extensive_table!$D$1216:$AO$1416,AF$4,FALSE)</f>
        <v>0</v>
      </c>
      <c r="AG118" s="13" t="e">
        <f t="shared" si="64"/>
        <v>#N/A</v>
      </c>
      <c r="AH118" s="9">
        <f>VLOOKUP($C118,domestic_gross_demand_km3!$A$2:$CT$249,AH$4,FALSE)</f>
        <v>5.3948339999999997E-2</v>
      </c>
      <c r="AI118" s="13">
        <f t="shared" si="51"/>
        <v>5.3948339999999997E-2</v>
      </c>
      <c r="AK118" s="9">
        <f>VLOOKUP($B118,aquastat_more_extensive_table!$D$1216:$AO$1416,AK$4,FALSE)</f>
        <v>5.2999999999999999E-2</v>
      </c>
      <c r="AL118" s="13">
        <f t="shared" si="65"/>
        <v>5.2999999999999999E-2</v>
      </c>
      <c r="AM118" s="9">
        <f>VLOOKUP($C118,domestic_gross_demand_km3!$A$2:$CT$249,AM$4,FALSE)</f>
        <v>5.2845000000000003E-2</v>
      </c>
      <c r="AN118" s="13">
        <f t="shared" si="52"/>
        <v>5.2845000000000003E-2</v>
      </c>
      <c r="AP118" s="9">
        <f>VLOOKUP($B118,aquastat_more_extensive_table!$D$1216:$AO$1416,AP$4,FALSE)</f>
        <v>0</v>
      </c>
      <c r="AQ118" s="13" t="e">
        <f t="shared" si="66"/>
        <v>#N/A</v>
      </c>
      <c r="AR118" s="9">
        <f>VLOOKUP($C118,domestic_gross_demand_km3!$A$2:$CT$249,AR$4,FALSE)</f>
        <v>6.0444999999999999E-2</v>
      </c>
      <c r="AS118" s="13">
        <f t="shared" si="53"/>
        <v>6.0444999999999999E-2</v>
      </c>
      <c r="AU118" s="9">
        <f>VLOOKUP($B118,aquastat_more_extensive_table!$D$1216:$AO$1416,AU$4,FALSE)</f>
        <v>0.1699</v>
      </c>
      <c r="AV118" s="13">
        <f t="shared" si="67"/>
        <v>0.1699</v>
      </c>
      <c r="AW118" s="9">
        <f>VLOOKUP($C118,domestic_gross_demand_km3!$A$2:$CT$249,AW$4,FALSE)</f>
        <v>7.4332140000000005E-2</v>
      </c>
      <c r="AX118" s="13">
        <f t="shared" si="54"/>
        <v>7.4332140000000005E-2</v>
      </c>
      <c r="AZ118" s="9">
        <f>VLOOKUP($B118,aquastat_more_extensive_table!$D$1216:$AO$1416,AZ$4,FALSE)</f>
        <v>0.25369999999999998</v>
      </c>
      <c r="BA118" s="13">
        <f t="shared" si="68"/>
        <v>0.25369999999999998</v>
      </c>
      <c r="BB118" s="9">
        <f>VLOOKUP($C118,domestic_gross_demand_km3!$A$2:$CT$249,BB$4,FALSE)</f>
        <v>9.1616760000000005E-2</v>
      </c>
      <c r="BC118" s="13">
        <f t="shared" si="55"/>
        <v>9.1616760000000005E-2</v>
      </c>
      <c r="BE118" s="9">
        <f>VLOOKUP($B118,aquastat_more_extensive_table!$D$1216:$AO$1416,BE$4,FALSE)</f>
        <v>0</v>
      </c>
      <c r="BF118" s="13" t="e">
        <f t="shared" si="69"/>
        <v>#N/A</v>
      </c>
      <c r="BG118" s="9">
        <f>VLOOKUP($C118,domestic_gross_demand_km3!$A$2:$CT$249,BG$4,FALSE)</f>
        <v>0.11133800000000001</v>
      </c>
      <c r="BH118" s="13">
        <f t="shared" si="56"/>
        <v>0.11133800000000001</v>
      </c>
      <c r="BJ118" s="9">
        <f>VLOOKUP($B118,aquastat_more_extensive_table!$D$1216:$AO$1416,BJ$4,FALSE)</f>
        <v>0.372</v>
      </c>
      <c r="BK118" s="13">
        <f t="shared" si="57"/>
        <v>0.372</v>
      </c>
      <c r="BL118" s="9">
        <f>VLOOKUP($C118,domestic_gross_demand_km3!$A$2:$CT$249,BL$4,FALSE)</f>
        <v>0.112762</v>
      </c>
      <c r="BM118" s="13">
        <f t="shared" si="58"/>
        <v>0.112762</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VLOOKUP($B119,aquastat_more_extensive_table!$D$1216:$AO$1416,G$4,FALSE)</f>
        <v>0</v>
      </c>
      <c r="H119" s="13" t="e">
        <f t="shared" si="59"/>
        <v>#N/A</v>
      </c>
      <c r="I119" s="9">
        <f>VLOOKUP($C119,domestic_gross_demand_km3!$A$2:$CT$249,I$4,FALSE)</f>
        <v>0</v>
      </c>
      <c r="J119" s="13">
        <f t="shared" si="46"/>
        <v>0</v>
      </c>
      <c r="L119" s="9">
        <f>VLOOKUP($B119,aquastat_more_extensive_table!$D$1216:$AO$1416,L$4,FALSE)</f>
        <v>0</v>
      </c>
      <c r="M119" s="13" t="e">
        <f t="shared" si="60"/>
        <v>#N/A</v>
      </c>
      <c r="N119" s="9">
        <f>VLOOKUP($C119,domestic_gross_demand_km3!$A$2:$CT$249,N$4,FALSE)</f>
        <v>0</v>
      </c>
      <c r="O119" s="13">
        <f t="shared" si="47"/>
        <v>0</v>
      </c>
      <c r="Q119" s="9">
        <f>VLOOKUP($B119,aquastat_more_extensive_table!$D$1216:$AO$1416,Q$4,FALSE)</f>
        <v>0</v>
      </c>
      <c r="R119" s="13" t="e">
        <f t="shared" si="61"/>
        <v>#N/A</v>
      </c>
      <c r="S119" s="9">
        <f>VLOOKUP($C119,domestic_gross_demand_km3!$A$2:$CT$249,S$4,FALSE)</f>
        <v>0</v>
      </c>
      <c r="T119" s="13">
        <f t="shared" si="48"/>
        <v>0</v>
      </c>
      <c r="V119" s="9">
        <f>VLOOKUP($B119,aquastat_more_extensive_table!$D$1216:$AO$1416,V$4,FALSE)</f>
        <v>0</v>
      </c>
      <c r="W119" s="13" t="e">
        <f t="shared" si="62"/>
        <v>#N/A</v>
      </c>
      <c r="X119" s="9">
        <f>VLOOKUP($C119,domestic_gross_demand_km3!$A$2:$CT$249,X$4,FALSE)</f>
        <v>0</v>
      </c>
      <c r="Y119" s="13">
        <f t="shared" si="49"/>
        <v>0</v>
      </c>
      <c r="AA119" s="9">
        <f>VLOOKUP($B119,aquastat_more_extensive_table!$D$1216:$AO$1416,AA$4,FALSE)</f>
        <v>0</v>
      </c>
      <c r="AB119" s="13" t="e">
        <f t="shared" si="63"/>
        <v>#N/A</v>
      </c>
      <c r="AC119" s="9">
        <f>VLOOKUP($C119,domestic_gross_demand_km3!$A$2:$CT$249,AC$4,FALSE)</f>
        <v>0</v>
      </c>
      <c r="AD119" s="13">
        <f t="shared" si="50"/>
        <v>0</v>
      </c>
      <c r="AF119" s="9">
        <f>VLOOKUP($B119,aquastat_more_extensive_table!$D$1216:$AO$1416,AF$4,FALSE)</f>
        <v>0</v>
      </c>
      <c r="AG119" s="13" t="e">
        <f t="shared" si="64"/>
        <v>#N/A</v>
      </c>
      <c r="AH119" s="9">
        <f>VLOOKUP($C119,domestic_gross_demand_km3!$A$2:$CT$249,AH$4,FALSE)</f>
        <v>0</v>
      </c>
      <c r="AI119" s="13">
        <f t="shared" si="51"/>
        <v>0</v>
      </c>
      <c r="AK119" s="9">
        <f>VLOOKUP($B119,aquastat_more_extensive_table!$D$1216:$AO$1416,AK$4,FALSE)</f>
        <v>0</v>
      </c>
      <c r="AL119" s="13" t="e">
        <f t="shared" si="65"/>
        <v>#N/A</v>
      </c>
      <c r="AM119" s="9">
        <f>VLOOKUP($C119,domestic_gross_demand_km3!$A$2:$CT$249,AM$4,FALSE)</f>
        <v>0</v>
      </c>
      <c r="AN119" s="13">
        <f t="shared" si="52"/>
        <v>0</v>
      </c>
      <c r="AP119" s="9">
        <f>VLOOKUP($B119,aquastat_more_extensive_table!$D$1216:$AO$1416,AP$4,FALSE)</f>
        <v>0</v>
      </c>
      <c r="AQ119" s="13" t="e">
        <f t="shared" si="66"/>
        <v>#N/A</v>
      </c>
      <c r="AR119" s="9">
        <f>VLOOKUP($C119,domestic_gross_demand_km3!$A$2:$CT$249,AR$4,FALSE)</f>
        <v>0</v>
      </c>
      <c r="AS119" s="13">
        <f t="shared" si="53"/>
        <v>0</v>
      </c>
      <c r="AU119" s="9">
        <f>VLOOKUP($B119,aquastat_more_extensive_table!$D$1216:$AO$1416,AU$4,FALSE)</f>
        <v>0</v>
      </c>
      <c r="AV119" s="13" t="e">
        <f t="shared" si="67"/>
        <v>#N/A</v>
      </c>
      <c r="AW119" s="9">
        <f>VLOOKUP($C119,domestic_gross_demand_km3!$A$2:$CT$249,AW$4,FALSE)</f>
        <v>0</v>
      </c>
      <c r="AX119" s="13">
        <f t="shared" si="54"/>
        <v>0</v>
      </c>
      <c r="AZ119" s="9">
        <f>VLOOKUP($B119,aquastat_more_extensive_table!$D$1216:$AO$1416,AZ$4,FALSE)</f>
        <v>0</v>
      </c>
      <c r="BA119" s="13" t="e">
        <f t="shared" si="68"/>
        <v>#N/A</v>
      </c>
      <c r="BB119" s="9">
        <f>VLOOKUP($C119,domestic_gross_demand_km3!$A$2:$CT$249,BB$4,FALSE)</f>
        <v>0</v>
      </c>
      <c r="BC119" s="13">
        <f t="shared" si="55"/>
        <v>0</v>
      </c>
      <c r="BE119" s="9">
        <f>VLOOKUP($B119,aquastat_more_extensive_table!$D$1216:$AO$1416,BE$4,FALSE)</f>
        <v>0</v>
      </c>
      <c r="BF119" s="13" t="e">
        <f t="shared" si="69"/>
        <v>#N/A</v>
      </c>
      <c r="BG119" s="9">
        <f>VLOOKUP($C119,domestic_gross_demand_km3!$A$2:$CT$249,BG$4,FALSE)</f>
        <v>0</v>
      </c>
      <c r="BH119" s="13">
        <f t="shared" si="56"/>
        <v>0</v>
      </c>
      <c r="BJ119" s="9">
        <f>VLOOKUP($B119,aquastat_more_extensive_table!$D$1216:$AO$1416,BJ$4,FALSE)</f>
        <v>0</v>
      </c>
      <c r="BK119" s="13" t="e">
        <f t="shared" si="57"/>
        <v>#N/A</v>
      </c>
      <c r="BL119" s="9">
        <f>VLOOKUP($C119,domestic_gross_demand_km3!$A$2:$CT$249,BL$4,FALSE)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VLOOKUP($B120,aquastat_more_extensive_table!$D$1216:$AO$1416,G$4,FALSE)</f>
        <v>0</v>
      </c>
      <c r="H120" s="13" t="e">
        <f t="shared" si="59"/>
        <v>#N/A</v>
      </c>
      <c r="I120" s="9">
        <f>VLOOKUP($C120,domestic_gross_demand_km3!$A$2:$CT$249,I$4,FALSE)</f>
        <v>0.1614196</v>
      </c>
      <c r="J120" s="13">
        <f t="shared" si="46"/>
        <v>0.1614196</v>
      </c>
      <c r="L120" s="9">
        <f>VLOOKUP($B120,aquastat_more_extensive_table!$D$1216:$AO$1416,L$4,FALSE)</f>
        <v>0</v>
      </c>
      <c r="M120" s="13" t="e">
        <f t="shared" si="60"/>
        <v>#N/A</v>
      </c>
      <c r="N120" s="9">
        <f>VLOOKUP($C120,domestic_gross_demand_km3!$A$2:$CT$249,N$4,FALSE)</f>
        <v>0.17638239999999999</v>
      </c>
      <c r="O120" s="13">
        <f t="shared" si="47"/>
        <v>0.17638239999999999</v>
      </c>
      <c r="Q120" s="9">
        <f>VLOOKUP($B120,aquastat_more_extensive_table!$D$1216:$AO$1416,Q$4,FALSE)</f>
        <v>0</v>
      </c>
      <c r="R120" s="13" t="e">
        <f t="shared" si="61"/>
        <v>#N/A</v>
      </c>
      <c r="S120" s="9">
        <f>VLOOKUP($C120,domestic_gross_demand_km3!$A$2:$CT$249,S$4,FALSE)</f>
        <v>0.1914854</v>
      </c>
      <c r="T120" s="13">
        <f t="shared" si="48"/>
        <v>0.1914854</v>
      </c>
      <c r="V120" s="9">
        <f>VLOOKUP($B120,aquastat_more_extensive_table!$D$1216:$AO$1416,V$4,FALSE)</f>
        <v>0</v>
      </c>
      <c r="W120" s="13" t="e">
        <f t="shared" si="62"/>
        <v>#N/A</v>
      </c>
      <c r="X120" s="9">
        <f>VLOOKUP($C120,domestic_gross_demand_km3!$A$2:$CT$249,X$4,FALSE)</f>
        <v>0.2097928</v>
      </c>
      <c r="Y120" s="13">
        <f t="shared" si="49"/>
        <v>0.2097928</v>
      </c>
      <c r="AA120" s="9">
        <f>VLOOKUP($B120,aquastat_more_extensive_table!$D$1216:$AO$1416,AA$4,FALSE)</f>
        <v>0</v>
      </c>
      <c r="AB120" s="13" t="e">
        <f t="shared" si="63"/>
        <v>#N/A</v>
      </c>
      <c r="AC120" s="9">
        <f>VLOOKUP($C120,domestic_gross_demand_km3!$A$2:$CT$249,AC$4,FALSE)</f>
        <v>0.2235808</v>
      </c>
      <c r="AD120" s="13">
        <f t="shared" si="50"/>
        <v>0.2235808</v>
      </c>
      <c r="AF120" s="9">
        <f>VLOOKUP($B120,aquastat_more_extensive_table!$D$1216:$AO$1416,AF$4,FALSE)</f>
        <v>0</v>
      </c>
      <c r="AG120" s="13" t="e">
        <f t="shared" si="64"/>
        <v>#N/A</v>
      </c>
      <c r="AH120" s="9">
        <f>VLOOKUP($C120,domestic_gross_demand_km3!$A$2:$CT$249,AH$4,FALSE)</f>
        <v>0.23590359999999999</v>
      </c>
      <c r="AI120" s="13">
        <f t="shared" si="51"/>
        <v>0.23590359999999999</v>
      </c>
      <c r="AK120" s="9">
        <f>VLOOKUP($B120,aquastat_more_extensive_table!$D$1216:$AO$1416,AK$4,FALSE)</f>
        <v>0.26900000000000002</v>
      </c>
      <c r="AL120" s="13">
        <f t="shared" si="65"/>
        <v>0.26900000000000002</v>
      </c>
      <c r="AM120" s="9">
        <f>VLOOKUP($C120,domestic_gross_demand_km3!$A$2:$CT$249,AM$4,FALSE)</f>
        <v>0.24456700000000001</v>
      </c>
      <c r="AN120" s="13">
        <f t="shared" si="52"/>
        <v>0.24456700000000001</v>
      </c>
      <c r="AP120" s="9">
        <f>VLOOKUP($B120,aquastat_more_extensive_table!$D$1216:$AO$1416,AP$4,FALSE)</f>
        <v>0</v>
      </c>
      <c r="AQ120" s="13" t="e">
        <f t="shared" si="66"/>
        <v>#N/A</v>
      </c>
      <c r="AR120" s="9">
        <f>VLOOKUP($C120,domestic_gross_demand_km3!$A$2:$CT$249,AR$4,FALSE)</f>
        <v>0.23859520000000001</v>
      </c>
      <c r="AS120" s="13">
        <f t="shared" si="53"/>
        <v>0.23859520000000001</v>
      </c>
      <c r="AU120" s="9">
        <f>VLOOKUP($B120,aquastat_more_extensive_table!$D$1216:$AO$1416,AU$4,FALSE)</f>
        <v>0.16400000000000001</v>
      </c>
      <c r="AV120" s="13">
        <f t="shared" si="67"/>
        <v>0.16400000000000001</v>
      </c>
      <c r="AW120" s="9">
        <f>VLOOKUP($C120,domestic_gross_demand_km3!$A$2:$CT$249,AW$4,FALSE)</f>
        <v>0.22345799999999999</v>
      </c>
      <c r="AX120" s="13">
        <f t="shared" si="54"/>
        <v>0.22345799999999999</v>
      </c>
      <c r="AZ120" s="9">
        <f>VLOOKUP($B120,aquastat_more_extensive_table!$D$1216:$AO$1416,AZ$4,FALSE)</f>
        <v>0.14599999999999999</v>
      </c>
      <c r="BA120" s="13">
        <f t="shared" si="68"/>
        <v>0.14599999999999999</v>
      </c>
      <c r="BB120" s="9">
        <f>VLOOKUP($C120,domestic_gross_demand_km3!$A$2:$CT$249,BB$4,FALSE)</f>
        <v>0.21344440000000001</v>
      </c>
      <c r="BC120" s="13">
        <f t="shared" si="55"/>
        <v>0.21344440000000001</v>
      </c>
      <c r="BE120" s="9">
        <f>VLOOKUP($B120,aquastat_more_extensive_table!$D$1216:$AO$1416,BE$4,FALSE)</f>
        <v>0</v>
      </c>
      <c r="BF120" s="13" t="e">
        <f t="shared" si="69"/>
        <v>#N/A</v>
      </c>
      <c r="BG120" s="9">
        <f>VLOOKUP($C120,domestic_gross_demand_km3!$A$2:$CT$249,BG$4,FALSE)</f>
        <v>0.2088016</v>
      </c>
      <c r="BH120" s="13">
        <f t="shared" si="56"/>
        <v>0.2088016</v>
      </c>
      <c r="BJ120" s="9">
        <f>VLOOKUP($B120,aquastat_more_extensive_table!$D$1216:$AO$1416,BJ$4,FALSE)</f>
        <v>0</v>
      </c>
      <c r="BK120" s="13" t="e">
        <f t="shared" si="57"/>
        <v>#N/A</v>
      </c>
      <c r="BL120" s="9">
        <f>VLOOKUP($C120,domestic_gross_demand_km3!$A$2:$CT$249,BL$4,FALSE)</f>
        <v>0.20747199999999999</v>
      </c>
      <c r="BM120" s="13">
        <f t="shared" si="58"/>
        <v>0.20747199999999999</v>
      </c>
    </row>
    <row r="121" spans="2:65" x14ac:dyDescent="0.25">
      <c r="B121" s="12">
        <f>fao_ids_unique!B116</f>
        <v>147</v>
      </c>
      <c r="C121" s="12">
        <f>fao_ids_unique!F116</f>
        <v>138</v>
      </c>
      <c r="D121" s="8" t="str">
        <f>fao_ids_unique!C116</f>
        <v>NAM</v>
      </c>
      <c r="E121" s="7" t="str">
        <f>fao_ids_unique!G116</f>
        <v>Namibia</v>
      </c>
      <c r="G121" s="9">
        <f>VLOOKUP($B121,aquastat_more_extensive_table!$D$1216:$AO$1416,G$4,FALSE)</f>
        <v>0</v>
      </c>
      <c r="H121" s="13" t="e">
        <f t="shared" si="59"/>
        <v>#N/A</v>
      </c>
      <c r="I121" s="9">
        <f>VLOOKUP($C121,domestic_gross_demand_km3!$A$2:$CT$249,I$4,FALSE)</f>
        <v>1.392066E-2</v>
      </c>
      <c r="J121" s="13">
        <f t="shared" si="46"/>
        <v>1.392066E-2</v>
      </c>
      <c r="L121" s="9">
        <f>VLOOKUP($B121,aquastat_more_extensive_table!$D$1216:$AO$1416,L$4,FALSE)</f>
        <v>0</v>
      </c>
      <c r="M121" s="13" t="e">
        <f t="shared" si="60"/>
        <v>#N/A</v>
      </c>
      <c r="N121" s="9">
        <f>VLOOKUP($C121,domestic_gross_demand_km3!$A$2:$CT$249,N$4,FALSE)</f>
        <v>1.622734E-2</v>
      </c>
      <c r="O121" s="13">
        <f t="shared" si="47"/>
        <v>1.622734E-2</v>
      </c>
      <c r="Q121" s="9">
        <f>VLOOKUP($B121,aquastat_more_extensive_table!$D$1216:$AO$1416,Q$4,FALSE)</f>
        <v>0</v>
      </c>
      <c r="R121" s="13" t="e">
        <f t="shared" si="61"/>
        <v>#N/A</v>
      </c>
      <c r="S121" s="9">
        <f>VLOOKUP($C121,domestic_gross_demand_km3!$A$2:$CT$249,S$4,FALSE)</f>
        <v>2.0538859999999999E-2</v>
      </c>
      <c r="T121" s="13">
        <f t="shared" si="48"/>
        <v>2.0538859999999999E-2</v>
      </c>
      <c r="V121" s="9">
        <f>VLOOKUP($B121,aquastat_more_extensive_table!$D$1216:$AO$1416,V$4,FALSE)</f>
        <v>0</v>
      </c>
      <c r="W121" s="13" t="e">
        <f t="shared" si="62"/>
        <v>#N/A</v>
      </c>
      <c r="X121" s="9">
        <f>VLOOKUP($C121,domestic_gross_demand_km3!$A$2:$CT$249,X$4,FALSE)</f>
        <v>2.944014E-2</v>
      </c>
      <c r="Y121" s="13">
        <f t="shared" si="49"/>
        <v>2.944014E-2</v>
      </c>
      <c r="AA121" s="9">
        <f>VLOOKUP($B121,aquastat_more_extensive_table!$D$1216:$AO$1416,AA$4,FALSE)</f>
        <v>0</v>
      </c>
      <c r="AB121" s="13" t="e">
        <f t="shared" si="63"/>
        <v>#N/A</v>
      </c>
      <c r="AC121" s="9">
        <f>VLOOKUP($C121,domestic_gross_demand_km3!$A$2:$CT$249,AC$4,FALSE)</f>
        <v>3.5131639999999999E-2</v>
      </c>
      <c r="AD121" s="13">
        <f t="shared" si="50"/>
        <v>3.5131639999999999E-2</v>
      </c>
      <c r="AF121" s="9">
        <f>VLOOKUP($B121,aquastat_more_extensive_table!$D$1216:$AO$1416,AF$4,FALSE)</f>
        <v>0</v>
      </c>
      <c r="AG121" s="13" t="e">
        <f t="shared" si="64"/>
        <v>#N/A</v>
      </c>
      <c r="AH121" s="9">
        <f>VLOOKUP($C121,domestic_gross_demand_km3!$A$2:$CT$249,AH$4,FALSE)</f>
        <v>3.57004E-2</v>
      </c>
      <c r="AI121" s="13">
        <f t="shared" si="51"/>
        <v>3.57004E-2</v>
      </c>
      <c r="AK121" s="9">
        <f>VLOOKUP($B121,aquastat_more_extensive_table!$D$1216:$AO$1416,AK$4,FALSE)</f>
        <v>7.0999999999999994E-2</v>
      </c>
      <c r="AL121" s="13">
        <f t="shared" si="65"/>
        <v>7.0999999999999994E-2</v>
      </c>
      <c r="AM121" s="9">
        <f>VLOOKUP($C121,domestic_gross_demand_km3!$A$2:$CT$249,AM$4,FALSE)</f>
        <v>4.7508599999999998E-2</v>
      </c>
      <c r="AN121" s="13">
        <f t="shared" si="52"/>
        <v>4.7508599999999998E-2</v>
      </c>
      <c r="AP121" s="9">
        <f>VLOOKUP($B121,aquastat_more_extensive_table!$D$1216:$AO$1416,AP$4,FALSE)</f>
        <v>7.0999999999999994E-2</v>
      </c>
      <c r="AQ121" s="13">
        <f t="shared" si="66"/>
        <v>7.0999999999999994E-2</v>
      </c>
      <c r="AR121" s="9">
        <f>VLOOKUP($C121,domestic_gross_demand_km3!$A$2:$CT$249,AR$4,FALSE)</f>
        <v>6.1025919999999997E-2</v>
      </c>
      <c r="AS121" s="13">
        <f t="shared" si="53"/>
        <v>6.1025919999999997E-2</v>
      </c>
      <c r="AU121" s="9">
        <f>VLOOKUP($B121,aquastat_more_extensive_table!$D$1216:$AO$1416,AU$4,FALSE)</f>
        <v>7.2999999999999995E-2</v>
      </c>
      <c r="AV121" s="13">
        <f t="shared" si="67"/>
        <v>7.2999999999999995E-2</v>
      </c>
      <c r="AW121" s="9">
        <f>VLOOKUP($C121,domestic_gross_demand_km3!$A$2:$CT$249,AW$4,FALSE)</f>
        <v>6.728584E-2</v>
      </c>
      <c r="AX121" s="13">
        <f t="shared" si="54"/>
        <v>6.728584E-2</v>
      </c>
      <c r="AZ121" s="9">
        <f>VLOOKUP($B121,aquastat_more_extensive_table!$D$1216:$AO$1416,AZ$4,FALSE)</f>
        <v>0</v>
      </c>
      <c r="BA121" s="13" t="e">
        <f t="shared" si="68"/>
        <v>#N/A</v>
      </c>
      <c r="BB121" s="9">
        <f>VLOOKUP($C121,domestic_gross_demand_km3!$A$2:$CT$249,BB$4,FALSE)</f>
        <v>8.9604619999999996E-2</v>
      </c>
      <c r="BC121" s="13">
        <f t="shared" si="55"/>
        <v>8.9604619999999996E-2</v>
      </c>
      <c r="BE121" s="9">
        <f>VLOOKUP($B121,aquastat_more_extensive_table!$D$1216:$AO$1416,BE$4,FALSE)</f>
        <v>0</v>
      </c>
      <c r="BF121" s="13" t="e">
        <f t="shared" si="69"/>
        <v>#N/A</v>
      </c>
      <c r="BG121" s="9">
        <f>VLOOKUP($C121,domestic_gross_demand_km3!$A$2:$CT$249,BG$4,FALSE)</f>
        <v>0.109392</v>
      </c>
      <c r="BH121" s="13">
        <f t="shared" si="56"/>
        <v>0.109392</v>
      </c>
      <c r="BJ121" s="9">
        <f>VLOOKUP($B121,aquastat_more_extensive_table!$D$1216:$AO$1416,BJ$4,FALSE)</f>
        <v>0</v>
      </c>
      <c r="BK121" s="13" t="e">
        <f t="shared" si="57"/>
        <v>#N/A</v>
      </c>
      <c r="BL121" s="9">
        <f>VLOOKUP($C121,domestic_gross_demand_km3!$A$2:$CT$249,BL$4,FALSE)</f>
        <v>0.11394</v>
      </c>
      <c r="BM121" s="13">
        <f t="shared" si="58"/>
        <v>0.11394</v>
      </c>
    </row>
    <row r="122" spans="2:65" x14ac:dyDescent="0.25">
      <c r="B122" s="12">
        <f>fao_ids_unique!B117</f>
        <v>148</v>
      </c>
      <c r="C122" s="12">
        <f>fao_ids_unique!F117</f>
        <v>146</v>
      </c>
      <c r="D122" s="8" t="str">
        <f>fao_ids_unique!C117</f>
        <v>NRU</v>
      </c>
      <c r="E122" s="7" t="str">
        <f>fao_ids_unique!G117</f>
        <v>Nauru</v>
      </c>
      <c r="G122" s="9">
        <f>VLOOKUP($B122,aquastat_more_extensive_table!$D$1216:$AO$1416,G$4,FALSE)</f>
        <v>0</v>
      </c>
      <c r="H122" s="13" t="e">
        <f t="shared" si="59"/>
        <v>#N/A</v>
      </c>
      <c r="I122" s="9" t="str">
        <f>VLOOKUP($C122,domestic_gross_demand_km3!$A$2:$CT$249,I$4,FALSE)</f>
        <v>NA</v>
      </c>
      <c r="J122" s="13" t="str">
        <f t="shared" si="46"/>
        <v>NA</v>
      </c>
      <c r="L122" s="9">
        <f>VLOOKUP($B122,aquastat_more_extensive_table!$D$1216:$AO$1416,L$4,FALSE)</f>
        <v>0</v>
      </c>
      <c r="M122" s="13" t="e">
        <f t="shared" si="60"/>
        <v>#N/A</v>
      </c>
      <c r="N122" s="9" t="str">
        <f>VLOOKUP($C122,domestic_gross_demand_km3!$A$2:$CT$249,N$4,FALSE)</f>
        <v>NA</v>
      </c>
      <c r="O122" s="13" t="str">
        <f t="shared" si="47"/>
        <v>NA</v>
      </c>
      <c r="Q122" s="9">
        <f>VLOOKUP($B122,aquastat_more_extensive_table!$D$1216:$AO$1416,Q$4,FALSE)</f>
        <v>0</v>
      </c>
      <c r="R122" s="13" t="e">
        <f t="shared" si="61"/>
        <v>#N/A</v>
      </c>
      <c r="S122" s="9" t="str">
        <f>VLOOKUP($C122,domestic_gross_demand_km3!$A$2:$CT$249,S$4,FALSE)</f>
        <v>NA</v>
      </c>
      <c r="T122" s="13" t="str">
        <f t="shared" si="48"/>
        <v>NA</v>
      </c>
      <c r="V122" s="9">
        <f>VLOOKUP($B122,aquastat_more_extensive_table!$D$1216:$AO$1416,V$4,FALSE)</f>
        <v>0</v>
      </c>
      <c r="W122" s="13" t="e">
        <f t="shared" si="62"/>
        <v>#N/A</v>
      </c>
      <c r="X122" s="9" t="str">
        <f>VLOOKUP($C122,domestic_gross_demand_km3!$A$2:$CT$249,X$4,FALSE)</f>
        <v>NA</v>
      </c>
      <c r="Y122" s="13" t="str">
        <f t="shared" si="49"/>
        <v>NA</v>
      </c>
      <c r="AA122" s="9">
        <f>VLOOKUP($B122,aquastat_more_extensive_table!$D$1216:$AO$1416,AA$4,FALSE)</f>
        <v>0</v>
      </c>
      <c r="AB122" s="13" t="e">
        <f t="shared" si="63"/>
        <v>#N/A</v>
      </c>
      <c r="AC122" s="9" t="str">
        <f>VLOOKUP($C122,domestic_gross_demand_km3!$A$2:$CT$249,AC$4,FALSE)</f>
        <v>NA</v>
      </c>
      <c r="AD122" s="13" t="str">
        <f t="shared" si="50"/>
        <v>NA</v>
      </c>
      <c r="AF122" s="9">
        <f>VLOOKUP($B122,aquastat_more_extensive_table!$D$1216:$AO$1416,AF$4,FALSE)</f>
        <v>0</v>
      </c>
      <c r="AG122" s="13" t="e">
        <f t="shared" si="64"/>
        <v>#N/A</v>
      </c>
      <c r="AH122" s="9" t="str">
        <f>VLOOKUP($C122,domestic_gross_demand_km3!$A$2:$CT$249,AH$4,FALSE)</f>
        <v>NA</v>
      </c>
      <c r="AI122" s="13" t="str">
        <f t="shared" si="51"/>
        <v>NA</v>
      </c>
      <c r="AK122" s="9">
        <f>VLOOKUP($B122,aquastat_more_extensive_table!$D$1216:$AO$1416,AK$4,FALSE)</f>
        <v>0</v>
      </c>
      <c r="AL122" s="13" t="e">
        <f t="shared" si="65"/>
        <v>#N/A</v>
      </c>
      <c r="AM122" s="9" t="str">
        <f>VLOOKUP($C122,domestic_gross_demand_km3!$A$2:$CT$249,AM$4,FALSE)</f>
        <v>NA</v>
      </c>
      <c r="AN122" s="13" t="str">
        <f t="shared" si="52"/>
        <v>NA</v>
      </c>
      <c r="AP122" s="9">
        <f>VLOOKUP($B122,aquastat_more_extensive_table!$D$1216:$AO$1416,AP$4,FALSE)</f>
        <v>0</v>
      </c>
      <c r="AQ122" s="13" t="e">
        <f t="shared" si="66"/>
        <v>#N/A</v>
      </c>
      <c r="AR122" s="9" t="str">
        <f>VLOOKUP($C122,domestic_gross_demand_km3!$A$2:$CT$249,AR$4,FALSE)</f>
        <v>NA</v>
      </c>
      <c r="AS122" s="13" t="str">
        <f t="shared" si="53"/>
        <v>NA</v>
      </c>
      <c r="AU122" s="9">
        <f>VLOOKUP($B122,aquastat_more_extensive_table!$D$1216:$AO$1416,AU$4,FALSE)</f>
        <v>0</v>
      </c>
      <c r="AV122" s="13" t="e">
        <f t="shared" si="67"/>
        <v>#N/A</v>
      </c>
      <c r="AW122" s="9" t="str">
        <f>VLOOKUP($C122,domestic_gross_demand_km3!$A$2:$CT$249,AW$4,FALSE)</f>
        <v>NA</v>
      </c>
      <c r="AX122" s="13" t="str">
        <f t="shared" si="54"/>
        <v>NA</v>
      </c>
      <c r="AZ122" s="9">
        <f>VLOOKUP($B122,aquastat_more_extensive_table!$D$1216:$AO$1416,AZ$4,FALSE)</f>
        <v>0</v>
      </c>
      <c r="BA122" s="13" t="e">
        <f t="shared" si="68"/>
        <v>#N/A</v>
      </c>
      <c r="BB122" s="9" t="str">
        <f>VLOOKUP($C122,domestic_gross_demand_km3!$A$2:$CT$249,BB$4,FALSE)</f>
        <v>NA</v>
      </c>
      <c r="BC122" s="13" t="str">
        <f t="shared" si="55"/>
        <v>NA</v>
      </c>
      <c r="BE122" s="9">
        <f>VLOOKUP($B122,aquastat_more_extensive_table!$D$1216:$AO$1416,BE$4,FALSE)</f>
        <v>0</v>
      </c>
      <c r="BF122" s="13" t="e">
        <f t="shared" si="69"/>
        <v>#N/A</v>
      </c>
      <c r="BG122" s="9" t="str">
        <f>VLOOKUP($C122,domestic_gross_demand_km3!$A$2:$CT$249,BG$4,FALSE)</f>
        <v>NA</v>
      </c>
      <c r="BH122" s="13" t="str">
        <f t="shared" si="56"/>
        <v>NA</v>
      </c>
      <c r="BJ122" s="9">
        <f>VLOOKUP($B122,aquastat_more_extensive_table!$D$1216:$AO$1416,BJ$4,FALSE)</f>
        <v>0</v>
      </c>
      <c r="BK122" s="13" t="e">
        <f t="shared" si="57"/>
        <v>#N/A</v>
      </c>
      <c r="BL122" s="9" t="str">
        <f>VLOOKUP($C122,domestic_gross_demand_km3!$A$2:$CT$249,BL$4,FALSE)</f>
        <v>NA</v>
      </c>
      <c r="BM122" s="13" t="str">
        <f t="shared" si="58"/>
        <v>NA</v>
      </c>
    </row>
    <row r="123" spans="2:65" x14ac:dyDescent="0.25">
      <c r="B123" s="12">
        <f>fao_ids_unique!B118</f>
        <v>149</v>
      </c>
      <c r="C123" s="12">
        <f>fao_ids_unique!F118</f>
        <v>145</v>
      </c>
      <c r="D123" s="8" t="str">
        <f>fao_ids_unique!C118</f>
        <v>NPL</v>
      </c>
      <c r="E123" s="7" t="str">
        <f>fao_ids_unique!G118</f>
        <v>Nepal</v>
      </c>
      <c r="G123" s="9">
        <f>VLOOKUP($B123,aquastat_more_extensive_table!$D$1216:$AO$1416,G$4,FALSE)</f>
        <v>0</v>
      </c>
      <c r="H123" s="13" t="e">
        <f t="shared" si="59"/>
        <v>#N/A</v>
      </c>
      <c r="I123" s="9">
        <f>VLOOKUP($C123,domestic_gross_demand_km3!$A$2:$CT$249,I$4,FALSE)</f>
        <v>7.3479240000000001E-2</v>
      </c>
      <c r="J123" s="13">
        <f t="shared" si="46"/>
        <v>7.3479240000000001E-2</v>
      </c>
      <c r="L123" s="9">
        <f>VLOOKUP($B123,aquastat_more_extensive_table!$D$1216:$AO$1416,L$4,FALSE)</f>
        <v>0</v>
      </c>
      <c r="M123" s="13" t="e">
        <f t="shared" si="60"/>
        <v>#N/A</v>
      </c>
      <c r="N123" s="9">
        <f>VLOOKUP($C123,domestic_gross_demand_km3!$A$2:$CT$249,N$4,FALSE)</f>
        <v>8.5116239999999996E-2</v>
      </c>
      <c r="O123" s="13">
        <f t="shared" si="47"/>
        <v>8.5116239999999996E-2</v>
      </c>
      <c r="Q123" s="9">
        <f>VLOOKUP($B123,aquastat_more_extensive_table!$D$1216:$AO$1416,Q$4,FALSE)</f>
        <v>0</v>
      </c>
      <c r="R123" s="13" t="e">
        <f t="shared" si="61"/>
        <v>#N/A</v>
      </c>
      <c r="S123" s="9">
        <f>VLOOKUP($C123,domestic_gross_demand_km3!$A$2:$CT$249,S$4,FALSE)</f>
        <v>9.5199900000000004E-2</v>
      </c>
      <c r="T123" s="13">
        <f t="shared" si="48"/>
        <v>9.5199900000000004E-2</v>
      </c>
      <c r="V123" s="9">
        <f>VLOOKUP($B123,aquastat_more_extensive_table!$D$1216:$AO$1416,V$4,FALSE)</f>
        <v>0</v>
      </c>
      <c r="W123" s="13" t="e">
        <f t="shared" si="62"/>
        <v>#N/A</v>
      </c>
      <c r="X123" s="9">
        <f>VLOOKUP($C123,domestic_gross_demand_km3!$A$2:$CT$249,X$4,FALSE)</f>
        <v>0.1164786</v>
      </c>
      <c r="Y123" s="13">
        <f t="shared" si="49"/>
        <v>0.1164786</v>
      </c>
      <c r="AA123" s="9">
        <f>VLOOKUP($B123,aquastat_more_extensive_table!$D$1216:$AO$1416,AA$4,FALSE)</f>
        <v>0</v>
      </c>
      <c r="AB123" s="13" t="e">
        <f t="shared" si="63"/>
        <v>#N/A</v>
      </c>
      <c r="AC123" s="9">
        <f>VLOOKUP($C123,domestic_gross_demand_km3!$A$2:$CT$249,AC$4,FALSE)</f>
        <v>0.1465484</v>
      </c>
      <c r="AD123" s="13">
        <f t="shared" si="50"/>
        <v>0.1465484</v>
      </c>
      <c r="AF123" s="9">
        <f>VLOOKUP($B123,aquastat_more_extensive_table!$D$1216:$AO$1416,AF$4,FALSE)</f>
        <v>0</v>
      </c>
      <c r="AG123" s="13" t="e">
        <f t="shared" si="64"/>
        <v>#N/A</v>
      </c>
      <c r="AH123" s="9">
        <f>VLOOKUP($C123,domestic_gross_demand_km3!$A$2:$CT$249,AH$4,FALSE)</f>
        <v>0.1770728</v>
      </c>
      <c r="AI123" s="13">
        <f t="shared" si="51"/>
        <v>0.1770728</v>
      </c>
      <c r="AK123" s="9">
        <f>VLOOKUP($B123,aquastat_more_extensive_table!$D$1216:$AO$1416,AK$4,FALSE)</f>
        <v>0</v>
      </c>
      <c r="AL123" s="13" t="e">
        <f t="shared" si="65"/>
        <v>#N/A</v>
      </c>
      <c r="AM123" s="9">
        <f>VLOOKUP($C123,domestic_gross_demand_km3!$A$2:$CT$249,AM$4,FALSE)</f>
        <v>0.20952119999999999</v>
      </c>
      <c r="AN123" s="13">
        <f t="shared" si="52"/>
        <v>0.20952119999999999</v>
      </c>
      <c r="AP123" s="9">
        <f>VLOOKUP($B123,aquastat_more_extensive_table!$D$1216:$AO$1416,AP$4,FALSE)</f>
        <v>0.246</v>
      </c>
      <c r="AQ123" s="13">
        <f t="shared" si="66"/>
        <v>0.246</v>
      </c>
      <c r="AR123" s="9">
        <f>VLOOKUP($C123,domestic_gross_demand_km3!$A$2:$CT$249,AR$4,FALSE)</f>
        <v>0.24038039999999999</v>
      </c>
      <c r="AS123" s="13">
        <f t="shared" si="53"/>
        <v>0.24038039999999999</v>
      </c>
      <c r="AU123" s="9">
        <f>VLOOKUP($B123,aquastat_more_extensive_table!$D$1216:$AO$1416,AU$4,FALSE)</f>
        <v>0.2021</v>
      </c>
      <c r="AV123" s="13">
        <f t="shared" si="67"/>
        <v>0.2021</v>
      </c>
      <c r="AW123" s="9">
        <f>VLOOKUP($C123,domestic_gross_demand_km3!$A$2:$CT$249,AW$4,FALSE)</f>
        <v>0.28249859999999999</v>
      </c>
      <c r="AX123" s="13">
        <f t="shared" si="54"/>
        <v>0.28249859999999999</v>
      </c>
      <c r="AZ123" s="9">
        <f>VLOOKUP($B123,aquastat_more_extensive_table!$D$1216:$AO$1416,AZ$4,FALSE)</f>
        <v>0.14760000000000001</v>
      </c>
      <c r="BA123" s="13">
        <f t="shared" si="68"/>
        <v>0.14760000000000001</v>
      </c>
      <c r="BB123" s="9">
        <f>VLOOKUP($C123,domestic_gross_demand_km3!$A$2:$CT$249,BB$4,FALSE)</f>
        <v>0.35094140000000001</v>
      </c>
      <c r="BC123" s="13">
        <f t="shared" si="55"/>
        <v>0.35094140000000001</v>
      </c>
      <c r="BE123" s="9">
        <f>VLOOKUP($B123,aquastat_more_extensive_table!$D$1216:$AO$1416,BE$4,FALSE)</f>
        <v>0</v>
      </c>
      <c r="BF123" s="13" t="e">
        <f t="shared" si="69"/>
        <v>#N/A</v>
      </c>
      <c r="BG123" s="9">
        <f>VLOOKUP($C123,domestic_gross_demand_km3!$A$2:$CT$249,BG$4,FALSE)</f>
        <v>0.4353746</v>
      </c>
      <c r="BH123" s="13">
        <f t="shared" si="56"/>
        <v>0.4353746</v>
      </c>
      <c r="BJ123" s="9">
        <f>VLOOKUP($B123,aquastat_more_extensive_table!$D$1216:$AO$1416,BJ$4,FALSE)</f>
        <v>0</v>
      </c>
      <c r="BK123" s="13" t="e">
        <f t="shared" si="57"/>
        <v>#N/A</v>
      </c>
      <c r="BL123" s="9">
        <f>VLOOKUP($C123,domestic_gross_demand_km3!$A$2:$CT$249,BL$4,FALSE)</f>
        <v>0.44501099999999999</v>
      </c>
      <c r="BM123" s="13">
        <f t="shared" si="58"/>
        <v>0.44501099999999999</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VLOOKUP($B124,aquastat_more_extensive_table!$D$1216:$AO$1416,G$4,FALSE)</f>
        <v>0</v>
      </c>
      <c r="H124" s="13" t="e">
        <f t="shared" si="59"/>
        <v>#N/A</v>
      </c>
      <c r="I124" s="9">
        <f>VLOOKUP($C124,domestic_gross_demand_km3!$A$2:$CT$249,I$4,FALSE)</f>
        <v>0.18301980000000001</v>
      </c>
      <c r="J124" s="13">
        <f t="shared" si="46"/>
        <v>0.18301980000000001</v>
      </c>
      <c r="L124" s="9">
        <f>VLOOKUP($B124,aquastat_more_extensive_table!$D$1216:$AO$1416,L$4,FALSE)</f>
        <v>0</v>
      </c>
      <c r="M124" s="13" t="e">
        <f t="shared" si="60"/>
        <v>#N/A</v>
      </c>
      <c r="N124" s="9">
        <f>VLOOKUP($C124,domestic_gross_demand_km3!$A$2:$CT$249,N$4,FALSE)</f>
        <v>0.21847440000000001</v>
      </c>
      <c r="O124" s="13">
        <f t="shared" si="47"/>
        <v>0.21847440000000001</v>
      </c>
      <c r="Q124" s="9">
        <f>VLOOKUP($B124,aquastat_more_extensive_table!$D$1216:$AO$1416,Q$4,FALSE)</f>
        <v>0</v>
      </c>
      <c r="R124" s="13" t="e">
        <f t="shared" si="61"/>
        <v>#N/A</v>
      </c>
      <c r="S124" s="9">
        <f>VLOOKUP($C124,domestic_gross_demand_km3!$A$2:$CT$249,S$4,FALSE)</f>
        <v>0.27084380000000002</v>
      </c>
      <c r="T124" s="13">
        <f t="shared" si="48"/>
        <v>0.27084380000000002</v>
      </c>
      <c r="V124" s="9">
        <f>VLOOKUP($B124,aquastat_more_extensive_table!$D$1216:$AO$1416,V$4,FALSE)</f>
        <v>0</v>
      </c>
      <c r="W124" s="13" t="e">
        <f t="shared" si="62"/>
        <v>#N/A</v>
      </c>
      <c r="X124" s="9">
        <f>VLOOKUP($C124,domestic_gross_demand_km3!$A$2:$CT$249,X$4,FALSE)</f>
        <v>0.36661339999999998</v>
      </c>
      <c r="Y124" s="13">
        <f t="shared" si="49"/>
        <v>0.36661339999999998</v>
      </c>
      <c r="AA124" s="9">
        <f>VLOOKUP($B124,aquastat_more_extensive_table!$D$1216:$AO$1416,AA$4,FALSE)</f>
        <v>0</v>
      </c>
      <c r="AB124" s="13" t="e">
        <f t="shared" si="63"/>
        <v>#N/A</v>
      </c>
      <c r="AC124" s="9">
        <f>VLOOKUP($C124,domestic_gross_demand_km3!$A$2:$CT$249,AC$4,FALSE)</f>
        <v>0.4414286</v>
      </c>
      <c r="AD124" s="13">
        <f t="shared" si="50"/>
        <v>0.4414286</v>
      </c>
      <c r="AF124" s="9">
        <f>VLOOKUP($B124,aquastat_more_extensive_table!$D$1216:$AO$1416,AF$4,FALSE)</f>
        <v>0</v>
      </c>
      <c r="AG124" s="13" t="e">
        <f t="shared" si="64"/>
        <v>#N/A</v>
      </c>
      <c r="AH124" s="9">
        <f>VLOOKUP($C124,domestic_gross_demand_km3!$A$2:$CT$249,AH$4,FALSE)</f>
        <v>0.44977679999999998</v>
      </c>
      <c r="AI124" s="13">
        <f t="shared" si="51"/>
        <v>0.44977679999999998</v>
      </c>
      <c r="AK124" s="9">
        <f>VLOOKUP($B124,aquastat_more_extensive_table!$D$1216:$AO$1416,AK$4,FALSE)</f>
        <v>1.28</v>
      </c>
      <c r="AL124" s="13">
        <f t="shared" si="65"/>
        <v>1.28</v>
      </c>
      <c r="AM124" s="9">
        <f>VLOOKUP($C124,domestic_gross_demand_km3!$A$2:$CT$249,AM$4,FALSE)</f>
        <v>0.54778819999999995</v>
      </c>
      <c r="AN124" s="13">
        <f t="shared" si="52"/>
        <v>0.54778819999999995</v>
      </c>
      <c r="AP124" s="9">
        <f>VLOOKUP($B124,aquastat_more_extensive_table!$D$1216:$AO$1416,AP$4,FALSE)</f>
        <v>1.2669999999999999</v>
      </c>
      <c r="AQ124" s="13">
        <f t="shared" si="66"/>
        <v>1.2669999999999999</v>
      </c>
      <c r="AR124" s="9">
        <f>VLOOKUP($C124,domestic_gross_demand_km3!$A$2:$CT$249,AR$4,FALSE)</f>
        <v>0.61370159999999996</v>
      </c>
      <c r="AS124" s="13">
        <f t="shared" si="53"/>
        <v>0.61370159999999996</v>
      </c>
      <c r="AU124" s="9">
        <f>VLOOKUP($B124,aquastat_more_extensive_table!$D$1216:$AO$1416,AU$4,FALSE)</f>
        <v>1.3029999999999999</v>
      </c>
      <c r="AV124" s="13">
        <f t="shared" si="67"/>
        <v>1.3029999999999999</v>
      </c>
      <c r="AW124" s="9">
        <f>VLOOKUP($C124,domestic_gross_demand_km3!$A$2:$CT$249,AW$4,FALSE)</f>
        <v>0.63320140000000003</v>
      </c>
      <c r="AX124" s="13">
        <f t="shared" si="54"/>
        <v>0.63320140000000003</v>
      </c>
      <c r="AZ124" s="9">
        <f>VLOOKUP($B124,aquastat_more_extensive_table!$D$1216:$AO$1416,AZ$4,FALSE)</f>
        <v>1.248</v>
      </c>
      <c r="BA124" s="13">
        <f t="shared" si="68"/>
        <v>1.248</v>
      </c>
      <c r="BB124" s="9">
        <f>VLOOKUP($C124,domestic_gross_demand_km3!$A$2:$CT$249,BB$4,FALSE)</f>
        <v>0.73684419999999995</v>
      </c>
      <c r="BC124" s="13">
        <f t="shared" si="55"/>
        <v>0.73684419999999995</v>
      </c>
      <c r="BE124" s="9">
        <f>VLOOKUP($B124,aquastat_more_extensive_table!$D$1216:$AO$1416,BE$4,FALSE)</f>
        <v>1.2170000000000001</v>
      </c>
      <c r="BF124" s="13">
        <f t="shared" si="69"/>
        <v>1.2170000000000001</v>
      </c>
      <c r="BG124" s="9">
        <f>VLOOKUP($C124,domestic_gross_demand_km3!$A$2:$CT$249,BG$4,FALSE)</f>
        <v>0.79555580000000004</v>
      </c>
      <c r="BH124" s="13">
        <f t="shared" si="56"/>
        <v>0.79555580000000004</v>
      </c>
      <c r="BJ124" s="9">
        <f>VLOOKUP($B124,aquastat_more_extensive_table!$D$1216:$AO$1416,BJ$4,FALSE)</f>
        <v>0</v>
      </c>
      <c r="BK124" s="13" t="e">
        <f t="shared" si="57"/>
        <v>#N/A</v>
      </c>
      <c r="BL124" s="9">
        <f>VLOOKUP($C124,domestic_gross_demand_km3!$A$2:$CT$249,BL$4,FALSE)</f>
        <v>0.79032199999999997</v>
      </c>
      <c r="BM124" s="13">
        <f t="shared" si="58"/>
        <v>0.79032199999999997</v>
      </c>
    </row>
    <row r="125" spans="2:65" x14ac:dyDescent="0.25">
      <c r="B125" s="12">
        <f>fao_ids_unique!B120</f>
        <v>154</v>
      </c>
      <c r="C125" s="12">
        <f>fao_ids_unique!F120</f>
        <v>125</v>
      </c>
      <c r="D125" s="8" t="str">
        <f>fao_ids_unique!C120</f>
        <v>MKD</v>
      </c>
      <c r="E125" s="7" t="str">
        <f>fao_ids_unique!G120</f>
        <v>Macedonia, FYR</v>
      </c>
      <c r="G125" s="9">
        <f>VLOOKUP($B125,aquastat_more_extensive_table!$D$1216:$AO$1416,G$4,FALSE)</f>
        <v>0</v>
      </c>
      <c r="H125" s="13" t="e">
        <f t="shared" si="59"/>
        <v>#N/A</v>
      </c>
      <c r="I125" s="9">
        <f>VLOOKUP($C125,domestic_gross_demand_km3!$A$2:$CT$249,I$4,FALSE)</f>
        <v>5.3306860000000003E-3</v>
      </c>
      <c r="J125" s="13">
        <f t="shared" si="46"/>
        <v>5.3306860000000003E-3</v>
      </c>
      <c r="L125" s="9">
        <f>VLOOKUP($B125,aquastat_more_extensive_table!$D$1216:$AO$1416,L$4,FALSE)</f>
        <v>0</v>
      </c>
      <c r="M125" s="13" t="e">
        <f t="shared" si="60"/>
        <v>#N/A</v>
      </c>
      <c r="N125" s="9">
        <f>VLOOKUP($C125,domestic_gross_demand_km3!$A$2:$CT$249,N$4,FALSE)</f>
        <v>6.0966199999999996E-3</v>
      </c>
      <c r="O125" s="13">
        <f t="shared" si="47"/>
        <v>6.0966199999999996E-3</v>
      </c>
      <c r="Q125" s="9">
        <f>VLOOKUP($B125,aquastat_more_extensive_table!$D$1216:$AO$1416,Q$4,FALSE)</f>
        <v>0</v>
      </c>
      <c r="R125" s="13" t="e">
        <f t="shared" si="61"/>
        <v>#N/A</v>
      </c>
      <c r="S125" s="9">
        <f>VLOOKUP($C125,domestic_gross_demand_km3!$A$2:$CT$249,S$4,FALSE)</f>
        <v>7.1365919999999998E-3</v>
      </c>
      <c r="T125" s="13">
        <f t="shared" si="48"/>
        <v>7.1365919999999998E-3</v>
      </c>
      <c r="V125" s="9">
        <f>VLOOKUP($B125,aquastat_more_extensive_table!$D$1216:$AO$1416,V$4,FALSE)</f>
        <v>0</v>
      </c>
      <c r="W125" s="13" t="e">
        <f t="shared" si="62"/>
        <v>#N/A</v>
      </c>
      <c r="X125" s="9">
        <f>VLOOKUP($C125,domestic_gross_demand_km3!$A$2:$CT$249,X$4,FALSE)</f>
        <v>9.3754960000000005E-3</v>
      </c>
      <c r="Y125" s="13">
        <f t="shared" si="49"/>
        <v>9.3754960000000005E-3</v>
      </c>
      <c r="AA125" s="9">
        <f>VLOOKUP($B125,aquastat_more_extensive_table!$D$1216:$AO$1416,AA$4,FALSE)</f>
        <v>0</v>
      </c>
      <c r="AB125" s="13" t="e">
        <f t="shared" si="63"/>
        <v>#N/A</v>
      </c>
      <c r="AC125" s="9">
        <f>VLOOKUP($C125,domestic_gross_demand_km3!$A$2:$CT$249,AC$4,FALSE)</f>
        <v>1.168012E-2</v>
      </c>
      <c r="AD125" s="13">
        <f t="shared" si="50"/>
        <v>1.168012E-2</v>
      </c>
      <c r="AF125" s="9">
        <f>VLOOKUP($B125,aquastat_more_extensive_table!$D$1216:$AO$1416,AF$4,FALSE)</f>
        <v>0</v>
      </c>
      <c r="AG125" s="13" t="e">
        <f t="shared" si="64"/>
        <v>#N/A</v>
      </c>
      <c r="AH125" s="9">
        <f>VLOOKUP($C125,domestic_gross_demand_km3!$A$2:$CT$249,AH$4,FALSE)</f>
        <v>1.2709120000000001E-2</v>
      </c>
      <c r="AI125" s="13">
        <f t="shared" si="51"/>
        <v>1.2709120000000001E-2</v>
      </c>
      <c r="AK125" s="9">
        <f>VLOOKUP($B125,aquastat_more_extensive_table!$D$1216:$AO$1416,AK$4,FALSE)</f>
        <v>0</v>
      </c>
      <c r="AL125" s="13" t="e">
        <f t="shared" si="65"/>
        <v>#N/A</v>
      </c>
      <c r="AM125" s="9">
        <f>VLOOKUP($C125,domestic_gross_demand_km3!$A$2:$CT$249,AM$4,FALSE)</f>
        <v>1.3786420000000001E-2</v>
      </c>
      <c r="AN125" s="13">
        <f t="shared" si="52"/>
        <v>1.3786420000000001E-2</v>
      </c>
      <c r="AP125" s="9">
        <f>VLOOKUP($B125,aquastat_more_extensive_table!$D$1216:$AO$1416,AP$4,FALSE)</f>
        <v>0.215</v>
      </c>
      <c r="AQ125" s="13">
        <f t="shared" si="66"/>
        <v>0.215</v>
      </c>
      <c r="AR125" s="9">
        <f>VLOOKUP($C125,domestic_gross_demand_km3!$A$2:$CT$249,AR$4,FALSE)</f>
        <v>1.537342E-2</v>
      </c>
      <c r="AS125" s="13">
        <f t="shared" si="53"/>
        <v>1.537342E-2</v>
      </c>
      <c r="AU125" s="9">
        <f>VLOOKUP($B125,aquastat_more_extensive_table!$D$1216:$AO$1416,AU$4,FALSE)</f>
        <v>0.21210000000000001</v>
      </c>
      <c r="AV125" s="13">
        <f t="shared" si="67"/>
        <v>0.21210000000000001</v>
      </c>
      <c r="AW125" s="9">
        <f>VLOOKUP($C125,domestic_gross_demand_km3!$A$2:$CT$249,AW$4,FALSE)</f>
        <v>1.669998E-2</v>
      </c>
      <c r="AX125" s="13">
        <f t="shared" si="54"/>
        <v>1.669998E-2</v>
      </c>
      <c r="AZ125" s="9">
        <f>VLOOKUP($B125,aquastat_more_extensive_table!$D$1216:$AO$1416,AZ$4,FALSE)</f>
        <v>0.22639999999999999</v>
      </c>
      <c r="BA125" s="13">
        <f t="shared" si="68"/>
        <v>0.22639999999999999</v>
      </c>
      <c r="BB125" s="9">
        <f>VLOOKUP($C125,domestic_gross_demand_km3!$A$2:$CT$249,BB$4,FALSE)</f>
        <v>2.0891839999999998E-2</v>
      </c>
      <c r="BC125" s="13">
        <f t="shared" si="55"/>
        <v>2.0891839999999998E-2</v>
      </c>
      <c r="BE125" s="9">
        <f>VLOOKUP($B125,aquastat_more_extensive_table!$D$1216:$AO$1416,BE$4,FALSE)</f>
        <v>0</v>
      </c>
      <c r="BF125" s="13" t="e">
        <f t="shared" si="69"/>
        <v>#N/A</v>
      </c>
      <c r="BG125" s="9">
        <f>VLOOKUP($C125,domestic_gross_demand_km3!$A$2:$CT$249,BG$4,FALSE)</f>
        <v>2.3728900000000001E-2</v>
      </c>
      <c r="BH125" s="13">
        <f t="shared" si="56"/>
        <v>2.3728900000000001E-2</v>
      </c>
      <c r="BJ125" s="9">
        <f>VLOOKUP($B125,aquastat_more_extensive_table!$D$1216:$AO$1416,BJ$4,FALSE)</f>
        <v>0.23169999999999999</v>
      </c>
      <c r="BK125" s="13">
        <f t="shared" si="57"/>
        <v>0.23169999999999999</v>
      </c>
      <c r="BL125" s="9">
        <f>VLOOKUP($C125,domestic_gross_demand_km3!$A$2:$CT$249,BL$4,FALSE)</f>
        <v>2.3382699999999999E-2</v>
      </c>
      <c r="BM125" s="13">
        <f t="shared" si="58"/>
        <v>2.3382699999999999E-2</v>
      </c>
    </row>
    <row r="126" spans="2:65" x14ac:dyDescent="0.25">
      <c r="B126" s="12">
        <f>fao_ids_unique!B121</f>
        <v>155</v>
      </c>
      <c r="C126" s="12">
        <f>fao_ids_unique!F121</f>
        <v>204</v>
      </c>
      <c r="D126" s="8" t="str">
        <f>fao_ids_unique!C121</f>
        <v>VUT</v>
      </c>
      <c r="E126" s="7" t="str">
        <f>fao_ids_unique!G121</f>
        <v>Vanuatu</v>
      </c>
      <c r="G126" s="9">
        <f>VLOOKUP($B126,aquastat_more_extensive_table!$D$1216:$AO$1416,G$4,FALSE)</f>
        <v>0</v>
      </c>
      <c r="H126" s="13" t="e">
        <f t="shared" si="59"/>
        <v>#N/A</v>
      </c>
      <c r="I126" s="9">
        <f>VLOOKUP($C126,domestic_gross_demand_km3!$A$2:$CT$249,I$4,FALSE)</f>
        <v>0</v>
      </c>
      <c r="J126" s="13">
        <f t="shared" si="46"/>
        <v>0</v>
      </c>
      <c r="L126" s="9">
        <f>VLOOKUP($B126,aquastat_more_extensive_table!$D$1216:$AO$1416,L$4,FALSE)</f>
        <v>0</v>
      </c>
      <c r="M126" s="13" t="e">
        <f t="shared" si="60"/>
        <v>#N/A</v>
      </c>
      <c r="N126" s="9">
        <f>VLOOKUP($C126,domestic_gross_demand_km3!$A$2:$CT$249,N$4,FALSE)</f>
        <v>0</v>
      </c>
      <c r="O126" s="13">
        <f t="shared" si="47"/>
        <v>0</v>
      </c>
      <c r="Q126" s="9">
        <f>VLOOKUP($B126,aquastat_more_extensive_table!$D$1216:$AO$1416,Q$4,FALSE)</f>
        <v>0</v>
      </c>
      <c r="R126" s="13" t="e">
        <f t="shared" si="61"/>
        <v>#N/A</v>
      </c>
      <c r="S126" s="9">
        <f>VLOOKUP($C126,domestic_gross_demand_km3!$A$2:$CT$249,S$4,FALSE)</f>
        <v>0</v>
      </c>
      <c r="T126" s="13">
        <f t="shared" si="48"/>
        <v>0</v>
      </c>
      <c r="V126" s="9">
        <f>VLOOKUP($B126,aquastat_more_extensive_table!$D$1216:$AO$1416,V$4,FALSE)</f>
        <v>0</v>
      </c>
      <c r="W126" s="13" t="e">
        <f t="shared" si="62"/>
        <v>#N/A</v>
      </c>
      <c r="X126" s="9">
        <f>VLOOKUP($C126,domestic_gross_demand_km3!$A$2:$CT$249,X$4,FALSE)</f>
        <v>0</v>
      </c>
      <c r="Y126" s="13">
        <f t="shared" si="49"/>
        <v>0</v>
      </c>
      <c r="AA126" s="9">
        <f>VLOOKUP($B126,aquastat_more_extensive_table!$D$1216:$AO$1416,AA$4,FALSE)</f>
        <v>0</v>
      </c>
      <c r="AB126" s="13" t="e">
        <f t="shared" si="63"/>
        <v>#N/A</v>
      </c>
      <c r="AC126" s="9">
        <f>VLOOKUP($C126,domestic_gross_demand_km3!$A$2:$CT$249,AC$4,FALSE)</f>
        <v>0</v>
      </c>
      <c r="AD126" s="13">
        <f t="shared" si="50"/>
        <v>0</v>
      </c>
      <c r="AF126" s="9">
        <f>VLOOKUP($B126,aquastat_more_extensive_table!$D$1216:$AO$1416,AF$4,FALSE)</f>
        <v>0</v>
      </c>
      <c r="AG126" s="13" t="e">
        <f t="shared" si="64"/>
        <v>#N/A</v>
      </c>
      <c r="AH126" s="9">
        <f>VLOOKUP($C126,domestic_gross_demand_km3!$A$2:$CT$249,AH$4,FALSE)</f>
        <v>0</v>
      </c>
      <c r="AI126" s="13">
        <f t="shared" si="51"/>
        <v>0</v>
      </c>
      <c r="AK126" s="9">
        <f>VLOOKUP($B126,aquastat_more_extensive_table!$D$1216:$AO$1416,AK$4,FALSE)</f>
        <v>0</v>
      </c>
      <c r="AL126" s="13" t="e">
        <f t="shared" si="65"/>
        <v>#N/A</v>
      </c>
      <c r="AM126" s="9">
        <f>VLOOKUP($C126,domestic_gross_demand_km3!$A$2:$CT$249,AM$4,FALSE)</f>
        <v>0</v>
      </c>
      <c r="AN126" s="13">
        <f t="shared" si="52"/>
        <v>0</v>
      </c>
      <c r="AP126" s="9">
        <f>VLOOKUP($B126,aquastat_more_extensive_table!$D$1216:$AO$1416,AP$4,FALSE)</f>
        <v>0</v>
      </c>
      <c r="AQ126" s="13" t="e">
        <f t="shared" si="66"/>
        <v>#N/A</v>
      </c>
      <c r="AR126" s="9">
        <f>VLOOKUP($C126,domestic_gross_demand_km3!$A$2:$CT$249,AR$4,FALSE)</f>
        <v>0</v>
      </c>
      <c r="AS126" s="13">
        <f t="shared" si="53"/>
        <v>0</v>
      </c>
      <c r="AU126" s="9">
        <f>VLOOKUP($B126,aquastat_more_extensive_table!$D$1216:$AO$1416,AU$4,FALSE)</f>
        <v>0</v>
      </c>
      <c r="AV126" s="13" t="e">
        <f t="shared" si="67"/>
        <v>#N/A</v>
      </c>
      <c r="AW126" s="9">
        <f>VLOOKUP($C126,domestic_gross_demand_km3!$A$2:$CT$249,AW$4,FALSE)</f>
        <v>0</v>
      </c>
      <c r="AX126" s="13">
        <f t="shared" si="54"/>
        <v>0</v>
      </c>
      <c r="AZ126" s="9">
        <f>VLOOKUP($B126,aquastat_more_extensive_table!$D$1216:$AO$1416,AZ$4,FALSE)</f>
        <v>0</v>
      </c>
      <c r="BA126" s="13" t="e">
        <f t="shared" si="68"/>
        <v>#N/A</v>
      </c>
      <c r="BB126" s="9">
        <f>VLOOKUP($C126,domestic_gross_demand_km3!$A$2:$CT$249,BB$4,FALSE)</f>
        <v>0</v>
      </c>
      <c r="BC126" s="13">
        <f t="shared" si="55"/>
        <v>0</v>
      </c>
      <c r="BE126" s="9">
        <f>VLOOKUP($B126,aquastat_more_extensive_table!$D$1216:$AO$1416,BE$4,FALSE)</f>
        <v>0</v>
      </c>
      <c r="BF126" s="13" t="e">
        <f t="shared" si="69"/>
        <v>#N/A</v>
      </c>
      <c r="BG126" s="9">
        <f>VLOOKUP($C126,domestic_gross_demand_km3!$A$2:$CT$249,BG$4,FALSE)</f>
        <v>0</v>
      </c>
      <c r="BH126" s="13">
        <f t="shared" si="56"/>
        <v>0</v>
      </c>
      <c r="BJ126" s="9">
        <f>VLOOKUP($B126,aquastat_more_extensive_table!$D$1216:$AO$1416,BJ$4,FALSE)</f>
        <v>0</v>
      </c>
      <c r="BK126" s="13" t="e">
        <f t="shared" si="57"/>
        <v>#N/A</v>
      </c>
      <c r="BL126" s="9">
        <f>VLOOKUP($C126,domestic_gross_demand_km3!$A$2:$CT$249,BL$4,FALSE)</f>
        <v>0</v>
      </c>
      <c r="BM126" s="13">
        <f t="shared" si="58"/>
        <v>0</v>
      </c>
    </row>
    <row r="127" spans="2:65" x14ac:dyDescent="0.25">
      <c r="B127" s="12">
        <f>fao_ids_unique!B122</f>
        <v>156</v>
      </c>
      <c r="C127" s="12">
        <f>fao_ids_unique!F122</f>
        <v>147</v>
      </c>
      <c r="D127" s="8" t="str">
        <f>fao_ids_unique!C122</f>
        <v>NZL</v>
      </c>
      <c r="E127" s="7" t="str">
        <f>fao_ids_unique!G122</f>
        <v>New Zealand</v>
      </c>
      <c r="G127" s="9">
        <f>VLOOKUP($B127,aquastat_more_extensive_table!$D$1216:$AO$1416,G$4,FALSE)</f>
        <v>0</v>
      </c>
      <c r="H127" s="13" t="e">
        <f t="shared" si="59"/>
        <v>#N/A</v>
      </c>
      <c r="I127" s="9">
        <f>VLOOKUP($C127,domestic_gross_demand_km3!$A$2:$CT$249,I$4,FALSE)</f>
        <v>0.33808280000000002</v>
      </c>
      <c r="J127" s="13">
        <f t="shared" si="46"/>
        <v>0.33808280000000002</v>
      </c>
      <c r="L127" s="9">
        <f>VLOOKUP($B127,aquastat_more_extensive_table!$D$1216:$AO$1416,L$4,FALSE)</f>
        <v>0</v>
      </c>
      <c r="M127" s="13" t="e">
        <f t="shared" si="60"/>
        <v>#N/A</v>
      </c>
      <c r="N127" s="9">
        <f>VLOOKUP($C127,domestic_gross_demand_km3!$A$2:$CT$249,N$4,FALSE)</f>
        <v>0.37442779999999998</v>
      </c>
      <c r="O127" s="13">
        <f t="shared" si="47"/>
        <v>0.37442779999999998</v>
      </c>
      <c r="Q127" s="9">
        <f>VLOOKUP($B127,aquastat_more_extensive_table!$D$1216:$AO$1416,Q$4,FALSE)</f>
        <v>0</v>
      </c>
      <c r="R127" s="13" t="e">
        <f t="shared" si="61"/>
        <v>#N/A</v>
      </c>
      <c r="S127" s="9">
        <f>VLOOKUP($C127,domestic_gross_demand_km3!$A$2:$CT$249,S$4,FALSE)</f>
        <v>0.4087846</v>
      </c>
      <c r="T127" s="13">
        <f t="shared" si="48"/>
        <v>0.4087846</v>
      </c>
      <c r="V127" s="9">
        <f>VLOOKUP($B127,aquastat_more_extensive_table!$D$1216:$AO$1416,V$4,FALSE)</f>
        <v>0</v>
      </c>
      <c r="W127" s="13" t="e">
        <f t="shared" si="62"/>
        <v>#N/A</v>
      </c>
      <c r="X127" s="9">
        <f>VLOOKUP($C127,domestic_gross_demand_km3!$A$2:$CT$249,X$4,FALSE)</f>
        <v>0.53627979999999997</v>
      </c>
      <c r="Y127" s="13">
        <f t="shared" si="49"/>
        <v>0.53627979999999997</v>
      </c>
      <c r="AA127" s="9">
        <f>VLOOKUP($B127,aquastat_more_extensive_table!$D$1216:$AO$1416,AA$4,FALSE)</f>
        <v>0</v>
      </c>
      <c r="AB127" s="13" t="e">
        <f t="shared" si="63"/>
        <v>#N/A</v>
      </c>
      <c r="AC127" s="9">
        <f>VLOOKUP($C127,domestic_gross_demand_km3!$A$2:$CT$249,AC$4,FALSE)</f>
        <v>0.63121240000000001</v>
      </c>
      <c r="AD127" s="13">
        <f t="shared" si="50"/>
        <v>0.63121240000000001</v>
      </c>
      <c r="AF127" s="9">
        <f>VLOOKUP($B127,aquastat_more_extensive_table!$D$1216:$AO$1416,AF$4,FALSE)</f>
        <v>0.874</v>
      </c>
      <c r="AG127" s="13">
        <f t="shared" si="64"/>
        <v>0.874</v>
      </c>
      <c r="AH127" s="9">
        <f>VLOOKUP($C127,domestic_gross_demand_km3!$A$2:$CT$249,AH$4,FALSE)</f>
        <v>0.69594560000000005</v>
      </c>
      <c r="AI127" s="13">
        <f t="shared" si="51"/>
        <v>0.69594560000000005</v>
      </c>
      <c r="AK127" s="9">
        <f>VLOOKUP($B127,aquastat_more_extensive_table!$D$1216:$AO$1416,AK$4,FALSE)</f>
        <v>0</v>
      </c>
      <c r="AL127" s="13" t="e">
        <f t="shared" si="65"/>
        <v>#N/A</v>
      </c>
      <c r="AM127" s="9">
        <f>VLOOKUP($C127,domestic_gross_demand_km3!$A$2:$CT$249,AM$4,FALSE)</f>
        <v>0.81874179999999996</v>
      </c>
      <c r="AN127" s="13">
        <f t="shared" si="52"/>
        <v>0.81874179999999996</v>
      </c>
      <c r="AP127" s="9">
        <f>VLOOKUP($B127,aquastat_more_extensive_table!$D$1216:$AO$1416,AP$4,FALSE)</f>
        <v>0</v>
      </c>
      <c r="AQ127" s="13" t="e">
        <f t="shared" si="66"/>
        <v>#N/A</v>
      </c>
      <c r="AR127" s="9">
        <f>VLOOKUP($C127,domestic_gross_demand_km3!$A$2:$CT$249,AR$4,FALSE)</f>
        <v>0.95987080000000002</v>
      </c>
      <c r="AS127" s="13">
        <f t="shared" si="53"/>
        <v>0.95987080000000002</v>
      </c>
      <c r="AU127" s="9">
        <f>VLOOKUP($B127,aquastat_more_extensive_table!$D$1216:$AO$1416,AU$4,FALSE)</f>
        <v>1.02</v>
      </c>
      <c r="AV127" s="13">
        <f t="shared" si="67"/>
        <v>1.02</v>
      </c>
      <c r="AW127" s="9">
        <f>VLOOKUP($C127,domestic_gross_demand_km3!$A$2:$CT$249,AW$4,FALSE)</f>
        <v>0.98645360000000004</v>
      </c>
      <c r="AX127" s="13">
        <f t="shared" si="54"/>
        <v>0.98645360000000004</v>
      </c>
      <c r="AZ127" s="9">
        <f>VLOOKUP($B127,aquastat_more_extensive_table!$D$1216:$AO$1416,AZ$4,FALSE)</f>
        <v>1.149</v>
      </c>
      <c r="BA127" s="13">
        <f t="shared" si="68"/>
        <v>1.149</v>
      </c>
      <c r="BB127" s="9">
        <f>VLOOKUP($C127,domestic_gross_demand_km3!$A$2:$CT$249,BB$4,FALSE)</f>
        <v>1.2517259999999999</v>
      </c>
      <c r="BC127" s="13">
        <f t="shared" si="55"/>
        <v>1.2517259999999999</v>
      </c>
      <c r="BE127" s="9">
        <f>VLOOKUP($B127,aquastat_more_extensive_table!$D$1216:$AO$1416,BE$4,FALSE)</f>
        <v>0.81</v>
      </c>
      <c r="BF127" s="13">
        <f t="shared" si="69"/>
        <v>0.81</v>
      </c>
      <c r="BG127" s="9">
        <f>VLOOKUP($C127,domestic_gross_demand_km3!$A$2:$CT$249,BG$4,FALSE)</f>
        <v>1.34318</v>
      </c>
      <c r="BH127" s="13">
        <f t="shared" si="56"/>
        <v>1.34318</v>
      </c>
      <c r="BJ127" s="9">
        <f>VLOOKUP($B127,aquastat_more_extensive_table!$D$1216:$AO$1416,BJ$4,FALSE)</f>
        <v>0</v>
      </c>
      <c r="BK127" s="13" t="e">
        <f t="shared" si="57"/>
        <v>#N/A</v>
      </c>
      <c r="BL127" s="9">
        <f>VLOOKUP($C127,domestic_gross_demand_km3!$A$2:$CT$249,BL$4,FALSE)</f>
        <v>1.35463</v>
      </c>
      <c r="BM127" s="13">
        <f t="shared" si="58"/>
        <v>1.35463</v>
      </c>
    </row>
    <row r="128" spans="2:65" x14ac:dyDescent="0.25">
      <c r="B128" s="12">
        <f>fao_ids_unique!B123</f>
        <v>157</v>
      </c>
      <c r="C128" s="12">
        <f>fao_ids_unique!F123</f>
        <v>142</v>
      </c>
      <c r="D128" s="8" t="str">
        <f>fao_ids_unique!C123</f>
        <v>NIC</v>
      </c>
      <c r="E128" s="7" t="str">
        <f>fao_ids_unique!G123</f>
        <v>Nicaragua</v>
      </c>
      <c r="G128" s="9">
        <f>VLOOKUP($B128,aquastat_more_extensive_table!$D$1216:$AO$1416,G$4,FALSE)</f>
        <v>0</v>
      </c>
      <c r="H128" s="13" t="e">
        <f t="shared" si="59"/>
        <v>#N/A</v>
      </c>
      <c r="I128" s="9">
        <f>VLOOKUP($C128,domestic_gross_demand_km3!$A$2:$CT$249,I$4,FALSE)</f>
        <v>3.4756639999999998E-2</v>
      </c>
      <c r="J128" s="13">
        <f t="shared" si="46"/>
        <v>3.4756639999999998E-2</v>
      </c>
      <c r="L128" s="9">
        <f>VLOOKUP($B128,aquastat_more_extensive_table!$D$1216:$AO$1416,L$4,FALSE)</f>
        <v>0</v>
      </c>
      <c r="M128" s="13" t="e">
        <f t="shared" si="60"/>
        <v>#N/A</v>
      </c>
      <c r="N128" s="9">
        <f>VLOOKUP($C128,domestic_gross_demand_km3!$A$2:$CT$249,N$4,FALSE)</f>
        <v>5.0193920000000003E-2</v>
      </c>
      <c r="O128" s="13">
        <f t="shared" si="47"/>
        <v>5.0193920000000003E-2</v>
      </c>
      <c r="Q128" s="9">
        <f>VLOOKUP($B128,aquastat_more_extensive_table!$D$1216:$AO$1416,Q$4,FALSE)</f>
        <v>0</v>
      </c>
      <c r="R128" s="13" t="e">
        <f t="shared" si="61"/>
        <v>#N/A</v>
      </c>
      <c r="S128" s="9">
        <f>VLOOKUP($C128,domestic_gross_demand_km3!$A$2:$CT$249,S$4,FALSE)</f>
        <v>6.7198240000000006E-2</v>
      </c>
      <c r="T128" s="13">
        <f t="shared" si="48"/>
        <v>6.7198240000000006E-2</v>
      </c>
      <c r="V128" s="9">
        <f>VLOOKUP($B128,aquastat_more_extensive_table!$D$1216:$AO$1416,V$4,FALSE)</f>
        <v>0</v>
      </c>
      <c r="W128" s="13" t="e">
        <f t="shared" si="62"/>
        <v>#N/A</v>
      </c>
      <c r="X128" s="9">
        <f>VLOOKUP($C128,domestic_gross_demand_km3!$A$2:$CT$249,X$4,FALSE)</f>
        <v>9.8834959999999999E-2</v>
      </c>
      <c r="Y128" s="13">
        <f t="shared" si="49"/>
        <v>9.8834959999999999E-2</v>
      </c>
      <c r="AA128" s="9">
        <f>VLOOKUP($B128,aquastat_more_extensive_table!$D$1216:$AO$1416,AA$4,FALSE)</f>
        <v>0</v>
      </c>
      <c r="AB128" s="13" t="e">
        <f t="shared" si="63"/>
        <v>#N/A</v>
      </c>
      <c r="AC128" s="9">
        <f>VLOOKUP($C128,domestic_gross_demand_km3!$A$2:$CT$249,AC$4,FALSE)</f>
        <v>0.11846420000000001</v>
      </c>
      <c r="AD128" s="13">
        <f t="shared" si="50"/>
        <v>0.11846420000000001</v>
      </c>
      <c r="AF128" s="9">
        <f>VLOOKUP($B128,aquastat_more_extensive_table!$D$1216:$AO$1416,AF$4,FALSE)</f>
        <v>0</v>
      </c>
      <c r="AG128" s="13" t="e">
        <f t="shared" si="64"/>
        <v>#N/A</v>
      </c>
      <c r="AH128" s="9">
        <f>VLOOKUP($C128,domestic_gross_demand_km3!$A$2:$CT$249,AH$4,FALSE)</f>
        <v>0.14434040000000001</v>
      </c>
      <c r="AI128" s="13">
        <f t="shared" si="51"/>
        <v>0.14434040000000001</v>
      </c>
      <c r="AK128" s="9">
        <f>VLOOKUP($B128,aquastat_more_extensive_table!$D$1216:$AO$1416,AK$4,FALSE)</f>
        <v>0</v>
      </c>
      <c r="AL128" s="13" t="e">
        <f t="shared" si="65"/>
        <v>#N/A</v>
      </c>
      <c r="AM128" s="9">
        <f>VLOOKUP($C128,domestic_gross_demand_km3!$A$2:$CT$249,AM$4,FALSE)</f>
        <v>0.1277932</v>
      </c>
      <c r="AN128" s="13">
        <f t="shared" si="52"/>
        <v>0.1277932</v>
      </c>
      <c r="AP128" s="9">
        <f>VLOOKUP($B128,aquastat_more_extensive_table!$D$1216:$AO$1416,AP$4,FALSE)</f>
        <v>0</v>
      </c>
      <c r="AQ128" s="13" t="e">
        <f t="shared" si="66"/>
        <v>#N/A</v>
      </c>
      <c r="AR128" s="9">
        <f>VLOOKUP($C128,domestic_gross_demand_km3!$A$2:$CT$249,AR$4,FALSE)</f>
        <v>0.16882839999999999</v>
      </c>
      <c r="AS128" s="13">
        <f t="shared" si="53"/>
        <v>0.16882839999999999</v>
      </c>
      <c r="AU128" s="9">
        <f>VLOOKUP($B128,aquastat_more_extensive_table!$D$1216:$AO$1416,AU$4,FALSE)</f>
        <v>0.18099999999999999</v>
      </c>
      <c r="AV128" s="13">
        <f t="shared" si="67"/>
        <v>0.18099999999999999</v>
      </c>
      <c r="AW128" s="9">
        <f>VLOOKUP($C128,domestic_gross_demand_km3!$A$2:$CT$249,AW$4,FALSE)</f>
        <v>0.1984534</v>
      </c>
      <c r="AX128" s="13">
        <f t="shared" si="54"/>
        <v>0.1984534</v>
      </c>
      <c r="AZ128" s="9">
        <f>VLOOKUP($B128,aquastat_more_extensive_table!$D$1216:$AO$1416,AZ$4,FALSE)</f>
        <v>0</v>
      </c>
      <c r="BA128" s="13" t="e">
        <f t="shared" si="68"/>
        <v>#N/A</v>
      </c>
      <c r="BB128" s="9">
        <f>VLOOKUP($C128,domestic_gross_demand_km3!$A$2:$CT$249,BB$4,FALSE)</f>
        <v>0.22437219999999999</v>
      </c>
      <c r="BC128" s="13">
        <f t="shared" si="55"/>
        <v>0.22437219999999999</v>
      </c>
      <c r="BE128" s="9">
        <f>VLOOKUP($B128,aquastat_more_extensive_table!$D$1216:$AO$1416,BE$4,FALSE)</f>
        <v>0.28599999999999998</v>
      </c>
      <c r="BF128" s="13">
        <f t="shared" si="69"/>
        <v>0.28599999999999998</v>
      </c>
      <c r="BG128" s="9">
        <f>VLOOKUP($C128,domestic_gross_demand_km3!$A$2:$CT$249,BG$4,FALSE)</f>
        <v>0.25523220000000002</v>
      </c>
      <c r="BH128" s="13">
        <f t="shared" si="56"/>
        <v>0.25523220000000002</v>
      </c>
      <c r="BJ128" s="9">
        <f>VLOOKUP($B128,aquastat_more_extensive_table!$D$1216:$AO$1416,BJ$4,FALSE)</f>
        <v>0</v>
      </c>
      <c r="BK128" s="13" t="e">
        <f t="shared" si="57"/>
        <v>#N/A</v>
      </c>
      <c r="BL128" s="9">
        <f>VLOOKUP($C128,domestic_gross_demand_km3!$A$2:$CT$249,BL$4,FALSE)</f>
        <v>0.257886</v>
      </c>
      <c r="BM128" s="13">
        <f t="shared" si="58"/>
        <v>0.257886</v>
      </c>
    </row>
    <row r="129" spans="2:65" x14ac:dyDescent="0.25">
      <c r="B129" s="12">
        <f>fao_ids_unique!B124</f>
        <v>158</v>
      </c>
      <c r="C129" s="12">
        <f>fao_ids_unique!F124</f>
        <v>140</v>
      </c>
      <c r="D129" s="8" t="str">
        <f>fao_ids_unique!C124</f>
        <v>NER</v>
      </c>
      <c r="E129" s="7" t="str">
        <f>fao_ids_unique!G124</f>
        <v>Niger</v>
      </c>
      <c r="G129" s="9">
        <f>VLOOKUP($B129,aquastat_more_extensive_table!$D$1216:$AO$1416,G$4,FALSE)</f>
        <v>0</v>
      </c>
      <c r="H129" s="13" t="e">
        <f t="shared" si="59"/>
        <v>#N/A</v>
      </c>
      <c r="I129" s="9">
        <f>VLOOKUP($C129,domestic_gross_demand_km3!$A$2:$CT$249,I$4,FALSE)</f>
        <v>2.32821E-2</v>
      </c>
      <c r="J129" s="13">
        <f t="shared" si="46"/>
        <v>2.32821E-2</v>
      </c>
      <c r="L129" s="9">
        <f>VLOOKUP($B129,aquastat_more_extensive_table!$D$1216:$AO$1416,L$4,FALSE)</f>
        <v>0</v>
      </c>
      <c r="M129" s="13" t="e">
        <f t="shared" si="60"/>
        <v>#N/A</v>
      </c>
      <c r="N129" s="9">
        <f>VLOOKUP($C129,domestic_gross_demand_km3!$A$2:$CT$249,N$4,FALSE)</f>
        <v>2.7217080000000001E-2</v>
      </c>
      <c r="O129" s="13">
        <f t="shared" si="47"/>
        <v>2.7217080000000001E-2</v>
      </c>
      <c r="Q129" s="9">
        <f>VLOOKUP($B129,aquastat_more_extensive_table!$D$1216:$AO$1416,Q$4,FALSE)</f>
        <v>0</v>
      </c>
      <c r="R129" s="13" t="e">
        <f t="shared" si="61"/>
        <v>#N/A</v>
      </c>
      <c r="S129" s="9">
        <f>VLOOKUP($C129,domestic_gross_demand_km3!$A$2:$CT$249,S$4,FALSE)</f>
        <v>3.0915379999999999E-2</v>
      </c>
      <c r="T129" s="13">
        <f t="shared" si="48"/>
        <v>3.0915379999999999E-2</v>
      </c>
      <c r="V129" s="9">
        <f>VLOOKUP($B129,aquastat_more_extensive_table!$D$1216:$AO$1416,V$4,FALSE)</f>
        <v>0</v>
      </c>
      <c r="W129" s="13" t="e">
        <f t="shared" si="62"/>
        <v>#N/A</v>
      </c>
      <c r="X129" s="9">
        <f>VLOOKUP($C129,domestic_gross_demand_km3!$A$2:$CT$249,X$4,FALSE)</f>
        <v>4.035482E-2</v>
      </c>
      <c r="Y129" s="13">
        <f t="shared" si="49"/>
        <v>4.035482E-2</v>
      </c>
      <c r="AA129" s="9">
        <f>VLOOKUP($B129,aquastat_more_extensive_table!$D$1216:$AO$1416,AA$4,FALSE)</f>
        <v>0</v>
      </c>
      <c r="AB129" s="13" t="e">
        <f t="shared" si="63"/>
        <v>#N/A</v>
      </c>
      <c r="AC129" s="9">
        <f>VLOOKUP($C129,domestic_gross_demand_km3!$A$2:$CT$249,AC$4,FALSE)</f>
        <v>5.4984900000000003E-2</v>
      </c>
      <c r="AD129" s="13">
        <f t="shared" si="50"/>
        <v>5.4984900000000003E-2</v>
      </c>
      <c r="AF129" s="9">
        <f>VLOOKUP($B129,aquastat_more_extensive_table!$D$1216:$AO$1416,AF$4,FALSE)</f>
        <v>0</v>
      </c>
      <c r="AG129" s="13" t="e">
        <f t="shared" si="64"/>
        <v>#N/A</v>
      </c>
      <c r="AH129" s="9">
        <f>VLOOKUP($C129,domestic_gross_demand_km3!$A$2:$CT$249,AH$4,FALSE)</f>
        <v>5.6742979999999998E-2</v>
      </c>
      <c r="AI129" s="13">
        <f t="shared" si="51"/>
        <v>5.6742979999999998E-2</v>
      </c>
      <c r="AK129" s="9">
        <f>VLOOKUP($B129,aquastat_more_extensive_table!$D$1216:$AO$1416,AK$4,FALSE)</f>
        <v>0.08</v>
      </c>
      <c r="AL129" s="13">
        <f t="shared" si="65"/>
        <v>0.08</v>
      </c>
      <c r="AM129" s="9">
        <f>VLOOKUP($C129,domestic_gross_demand_km3!$A$2:$CT$249,AM$4,FALSE)</f>
        <v>6.7875580000000005E-2</v>
      </c>
      <c r="AN129" s="13">
        <f t="shared" si="52"/>
        <v>6.7875580000000005E-2</v>
      </c>
      <c r="AP129" s="9">
        <f>VLOOKUP($B129,aquastat_more_extensive_table!$D$1216:$AO$1416,AP$4,FALSE)</f>
        <v>0</v>
      </c>
      <c r="AQ129" s="13" t="e">
        <f t="shared" si="66"/>
        <v>#N/A</v>
      </c>
      <c r="AR129" s="9">
        <f>VLOOKUP($C129,domestic_gross_demand_km3!$A$2:$CT$249,AR$4,FALSE)</f>
        <v>7.0880879999999993E-2</v>
      </c>
      <c r="AS129" s="13">
        <f t="shared" si="53"/>
        <v>7.0880879999999993E-2</v>
      </c>
      <c r="AU129" s="9">
        <f>VLOOKUP($B129,aquastat_more_extensive_table!$D$1216:$AO$1416,AU$4,FALSE)</f>
        <v>0.25540000000000002</v>
      </c>
      <c r="AV129" s="13">
        <f t="shared" si="67"/>
        <v>0.25540000000000002</v>
      </c>
      <c r="AW129" s="9">
        <f>VLOOKUP($C129,domestic_gross_demand_km3!$A$2:$CT$249,AW$4,FALSE)</f>
        <v>8.1784380000000004E-2</v>
      </c>
      <c r="AX129" s="13">
        <f t="shared" si="54"/>
        <v>8.1784380000000004E-2</v>
      </c>
      <c r="AZ129" s="9">
        <f>VLOOKUP($B129,aquastat_more_extensive_table!$D$1216:$AO$1416,AZ$4,FALSE)</f>
        <v>0.2944</v>
      </c>
      <c r="BA129" s="13">
        <f t="shared" si="68"/>
        <v>0.2944</v>
      </c>
      <c r="BB129" s="9">
        <f>VLOOKUP($C129,domestic_gross_demand_km3!$A$2:$CT$249,BB$4,FALSE)</f>
        <v>0.11212784000000001</v>
      </c>
      <c r="BC129" s="13">
        <f t="shared" si="55"/>
        <v>0.11212784000000001</v>
      </c>
      <c r="BE129" s="9">
        <f>VLOOKUP($B129,aquastat_more_extensive_table!$D$1216:$AO$1416,BE$4,FALSE)</f>
        <v>6.1699999999999998E-2</v>
      </c>
      <c r="BF129" s="13">
        <f t="shared" si="69"/>
        <v>6.1699999999999998E-2</v>
      </c>
      <c r="BG129" s="9">
        <f>VLOOKUP($C129,domestic_gross_demand_km3!$A$2:$CT$249,BG$4,FALSE)</f>
        <v>0.1453778</v>
      </c>
      <c r="BH129" s="13">
        <f t="shared" si="56"/>
        <v>0.1453778</v>
      </c>
      <c r="BJ129" s="9">
        <f>VLOOKUP($B129,aquastat_more_extensive_table!$D$1216:$AO$1416,BJ$4,FALSE)</f>
        <v>0</v>
      </c>
      <c r="BK129" s="13" t="e">
        <f t="shared" si="57"/>
        <v>#N/A</v>
      </c>
      <c r="BL129" s="9">
        <f>VLOOKUP($C129,domestic_gross_demand_km3!$A$2:$CT$249,BL$4,FALSE)</f>
        <v>0.148311</v>
      </c>
      <c r="BM129" s="13">
        <f t="shared" si="58"/>
        <v>0.148311</v>
      </c>
    </row>
    <row r="130" spans="2:65" x14ac:dyDescent="0.25">
      <c r="B130" s="12">
        <f>fao_ids_unique!B125</f>
        <v>159</v>
      </c>
      <c r="C130" s="12">
        <f>fao_ids_unique!F125</f>
        <v>141</v>
      </c>
      <c r="D130" s="8" t="str">
        <f>fao_ids_unique!C125</f>
        <v>NGA</v>
      </c>
      <c r="E130" s="7" t="str">
        <f>fao_ids_unique!G125</f>
        <v>Nigeria</v>
      </c>
      <c r="G130" s="9">
        <f>VLOOKUP($B130,aquastat_more_extensive_table!$D$1216:$AO$1416,G$4,FALSE)</f>
        <v>0</v>
      </c>
      <c r="H130" s="13" t="e">
        <f t="shared" si="59"/>
        <v>#N/A</v>
      </c>
      <c r="I130" s="9">
        <f>VLOOKUP($C130,domestic_gross_demand_km3!$A$2:$CT$249,I$4,FALSE)</f>
        <v>0.30358600000000002</v>
      </c>
      <c r="J130" s="13">
        <f t="shared" si="46"/>
        <v>0.30358600000000002</v>
      </c>
      <c r="L130" s="9">
        <f>VLOOKUP($B130,aquastat_more_extensive_table!$D$1216:$AO$1416,L$4,FALSE)</f>
        <v>0</v>
      </c>
      <c r="M130" s="13" t="e">
        <f t="shared" si="60"/>
        <v>#N/A</v>
      </c>
      <c r="N130" s="9">
        <f>VLOOKUP($C130,domestic_gross_demand_km3!$A$2:$CT$249,N$4,FALSE)</f>
        <v>0.37066320000000003</v>
      </c>
      <c r="O130" s="13">
        <f t="shared" si="47"/>
        <v>0.37066320000000003</v>
      </c>
      <c r="Q130" s="9">
        <f>VLOOKUP($B130,aquastat_more_extensive_table!$D$1216:$AO$1416,Q$4,FALSE)</f>
        <v>0</v>
      </c>
      <c r="R130" s="13" t="e">
        <f t="shared" si="61"/>
        <v>#N/A</v>
      </c>
      <c r="S130" s="9">
        <f>VLOOKUP($C130,domestic_gross_demand_km3!$A$2:$CT$249,S$4,FALSE)</f>
        <v>0.44707259999999999</v>
      </c>
      <c r="T130" s="13">
        <f t="shared" si="48"/>
        <v>0.44707259999999999</v>
      </c>
      <c r="V130" s="9">
        <f>VLOOKUP($B130,aquastat_more_extensive_table!$D$1216:$AO$1416,V$4,FALSE)</f>
        <v>0</v>
      </c>
      <c r="W130" s="13" t="e">
        <f t="shared" si="62"/>
        <v>#N/A</v>
      </c>
      <c r="X130" s="9">
        <f>VLOOKUP($C130,domestic_gross_demand_km3!$A$2:$CT$249,X$4,FALSE)</f>
        <v>0.66594059999999999</v>
      </c>
      <c r="Y130" s="13">
        <f t="shared" si="49"/>
        <v>0.66594059999999999</v>
      </c>
      <c r="AA130" s="9">
        <f>VLOOKUP($B130,aquastat_more_extensive_table!$D$1216:$AO$1416,AA$4,FALSE)</f>
        <v>0</v>
      </c>
      <c r="AB130" s="13" t="e">
        <f t="shared" si="63"/>
        <v>#N/A</v>
      </c>
      <c r="AC130" s="9">
        <f>VLOOKUP($C130,domestic_gross_demand_km3!$A$2:$CT$249,AC$4,FALSE)</f>
        <v>0.90257900000000002</v>
      </c>
      <c r="AD130" s="13">
        <f t="shared" si="50"/>
        <v>0.90257900000000002</v>
      </c>
      <c r="AF130" s="9">
        <f>VLOOKUP($B130,aquastat_more_extensive_table!$D$1216:$AO$1416,AF$4,FALSE)</f>
        <v>1.125</v>
      </c>
      <c r="AG130" s="13">
        <f t="shared" si="64"/>
        <v>1.125</v>
      </c>
      <c r="AH130" s="9">
        <f>VLOOKUP($C130,domestic_gross_demand_km3!$A$2:$CT$249,AH$4,FALSE)</f>
        <v>0.821828</v>
      </c>
      <c r="AI130" s="13">
        <f t="shared" si="51"/>
        <v>0.821828</v>
      </c>
      <c r="AK130" s="9">
        <f>VLOOKUP($B130,aquastat_more_extensive_table!$D$1216:$AO$1416,AK$4,FALSE)</f>
        <v>0</v>
      </c>
      <c r="AL130" s="13" t="e">
        <f t="shared" si="65"/>
        <v>#N/A</v>
      </c>
      <c r="AM130" s="9">
        <f>VLOOKUP($C130,domestic_gross_demand_km3!$A$2:$CT$249,AM$4,FALSE)</f>
        <v>0.90937679999999999</v>
      </c>
      <c r="AN130" s="13">
        <f t="shared" si="52"/>
        <v>0.90937679999999999</v>
      </c>
      <c r="AP130" s="9">
        <f>VLOOKUP($B130,aquastat_more_extensive_table!$D$1216:$AO$1416,AP$4,FALSE)</f>
        <v>0</v>
      </c>
      <c r="AQ130" s="13" t="e">
        <f t="shared" si="66"/>
        <v>#N/A</v>
      </c>
      <c r="AR130" s="9">
        <f>VLOOKUP($C130,domestic_gross_demand_km3!$A$2:$CT$249,AR$4,FALSE)</f>
        <v>1.0127898</v>
      </c>
      <c r="AS130" s="13">
        <f t="shared" si="53"/>
        <v>1.0127898</v>
      </c>
      <c r="AU130" s="9">
        <f>VLOOKUP($B130,aquastat_more_extensive_table!$D$1216:$AO$1416,AU$4,FALSE)</f>
        <v>3.242</v>
      </c>
      <c r="AV130" s="13">
        <f t="shared" si="67"/>
        <v>3.242</v>
      </c>
      <c r="AW130" s="9">
        <f>VLOOKUP($C130,domestic_gross_demand_km3!$A$2:$CT$249,AW$4,FALSE)</f>
        <v>1.2478499999999999</v>
      </c>
      <c r="AX130" s="13">
        <f t="shared" si="54"/>
        <v>1.2478499999999999</v>
      </c>
      <c r="AZ130" s="9">
        <f>VLOOKUP($B130,aquastat_more_extensive_table!$D$1216:$AO$1416,AZ$4,FALSE)</f>
        <v>4.0990000000000002</v>
      </c>
      <c r="BA130" s="13">
        <f t="shared" si="68"/>
        <v>4.0990000000000002</v>
      </c>
      <c r="BB130" s="9">
        <f>VLOOKUP($C130,domestic_gross_demand_km3!$A$2:$CT$249,BB$4,FALSE)</f>
        <v>1.8232600000000001</v>
      </c>
      <c r="BC130" s="13">
        <f t="shared" si="55"/>
        <v>1.8232600000000001</v>
      </c>
      <c r="BE130" s="9">
        <f>VLOOKUP($B130,aquastat_more_extensive_table!$D$1216:$AO$1416,BE$4,FALSE)</f>
        <v>5</v>
      </c>
      <c r="BF130" s="13">
        <f t="shared" si="69"/>
        <v>5</v>
      </c>
      <c r="BG130" s="9">
        <f>VLOOKUP($C130,domestic_gross_demand_km3!$A$2:$CT$249,BG$4,FALSE)</f>
        <v>2.2875719999999999</v>
      </c>
      <c r="BH130" s="13">
        <f t="shared" si="56"/>
        <v>2.2875719999999999</v>
      </c>
      <c r="BJ130" s="9">
        <f>VLOOKUP($B130,aquastat_more_extensive_table!$D$1216:$AO$1416,BJ$4,FALSE)</f>
        <v>0</v>
      </c>
      <c r="BK130" s="13" t="e">
        <f t="shared" si="57"/>
        <v>#N/A</v>
      </c>
      <c r="BL130" s="9">
        <f>VLOOKUP($C130,domestic_gross_demand_km3!$A$2:$CT$249,BL$4,FALSE)</f>
        <v>2.3156699999999999</v>
      </c>
      <c r="BM130" s="13">
        <f t="shared" si="58"/>
        <v>2.3156699999999999</v>
      </c>
    </row>
    <row r="131" spans="2:65" x14ac:dyDescent="0.25">
      <c r="B131" s="12">
        <f>fao_ids_unique!B126</f>
        <v>160</v>
      </c>
      <c r="C131" s="12">
        <f>fao_ids_unique!F126</f>
        <v>231</v>
      </c>
      <c r="D131" s="8" t="str">
        <f>fao_ids_unique!C126</f>
        <v>NIU</v>
      </c>
      <c r="E131" s="7" t="str">
        <f>fao_ids_unique!G126</f>
        <v>Niue (N.Z.)</v>
      </c>
      <c r="G131" s="9">
        <f>VLOOKUP($B131,aquastat_more_extensive_table!$D$1216:$AO$1416,G$4,FALSE)</f>
        <v>0</v>
      </c>
      <c r="H131" s="13" t="e">
        <f t="shared" si="59"/>
        <v>#N/A</v>
      </c>
      <c r="I131" s="9">
        <f>VLOOKUP($C131,domestic_gross_demand_km3!$A$2:$CT$249,I$4,FALSE)</f>
        <v>0</v>
      </c>
      <c r="J131" s="13">
        <f t="shared" si="46"/>
        <v>0</v>
      </c>
      <c r="L131" s="9">
        <f>VLOOKUP($B131,aquastat_more_extensive_table!$D$1216:$AO$1416,L$4,FALSE)</f>
        <v>0</v>
      </c>
      <c r="M131" s="13" t="e">
        <f t="shared" si="60"/>
        <v>#N/A</v>
      </c>
      <c r="N131" s="9">
        <f>VLOOKUP($C131,domestic_gross_demand_km3!$A$2:$CT$249,N$4,FALSE)</f>
        <v>0</v>
      </c>
      <c r="O131" s="13">
        <f t="shared" si="47"/>
        <v>0</v>
      </c>
      <c r="Q131" s="9">
        <f>VLOOKUP($B131,aquastat_more_extensive_table!$D$1216:$AO$1416,Q$4,FALSE)</f>
        <v>0</v>
      </c>
      <c r="R131" s="13" t="e">
        <f t="shared" si="61"/>
        <v>#N/A</v>
      </c>
      <c r="S131" s="9">
        <f>VLOOKUP($C131,domestic_gross_demand_km3!$A$2:$CT$249,S$4,FALSE)</f>
        <v>0</v>
      </c>
      <c r="T131" s="13">
        <f t="shared" si="48"/>
        <v>0</v>
      </c>
      <c r="V131" s="9">
        <f>VLOOKUP($B131,aquastat_more_extensive_table!$D$1216:$AO$1416,V$4,FALSE)</f>
        <v>0</v>
      </c>
      <c r="W131" s="13" t="e">
        <f t="shared" si="62"/>
        <v>#N/A</v>
      </c>
      <c r="X131" s="9">
        <f>VLOOKUP($C131,domestic_gross_demand_km3!$A$2:$CT$249,X$4,FALSE)</f>
        <v>0</v>
      </c>
      <c r="Y131" s="13">
        <f t="shared" si="49"/>
        <v>0</v>
      </c>
      <c r="AA131" s="9">
        <f>VLOOKUP($B131,aquastat_more_extensive_table!$D$1216:$AO$1416,AA$4,FALSE)</f>
        <v>0</v>
      </c>
      <c r="AB131" s="13" t="e">
        <f t="shared" si="63"/>
        <v>#N/A</v>
      </c>
      <c r="AC131" s="9">
        <f>VLOOKUP($C131,domestic_gross_demand_km3!$A$2:$CT$249,AC$4,FALSE)</f>
        <v>0</v>
      </c>
      <c r="AD131" s="13">
        <f t="shared" si="50"/>
        <v>0</v>
      </c>
      <c r="AF131" s="9">
        <f>VLOOKUP($B131,aquastat_more_extensive_table!$D$1216:$AO$1416,AF$4,FALSE)</f>
        <v>0</v>
      </c>
      <c r="AG131" s="13" t="e">
        <f t="shared" si="64"/>
        <v>#N/A</v>
      </c>
      <c r="AH131" s="9">
        <f>VLOOKUP($C131,domestic_gross_demand_km3!$A$2:$CT$249,AH$4,FALSE)</f>
        <v>0</v>
      </c>
      <c r="AI131" s="13">
        <f t="shared" si="51"/>
        <v>0</v>
      </c>
      <c r="AK131" s="9">
        <f>VLOOKUP($B131,aquastat_more_extensive_table!$D$1216:$AO$1416,AK$4,FALSE)</f>
        <v>0</v>
      </c>
      <c r="AL131" s="13" t="e">
        <f t="shared" si="65"/>
        <v>#N/A</v>
      </c>
      <c r="AM131" s="9">
        <f>VLOOKUP($C131,domestic_gross_demand_km3!$A$2:$CT$249,AM$4,FALSE)</f>
        <v>0</v>
      </c>
      <c r="AN131" s="13">
        <f t="shared" si="52"/>
        <v>0</v>
      </c>
      <c r="AP131" s="9">
        <f>VLOOKUP($B131,aquastat_more_extensive_table!$D$1216:$AO$1416,AP$4,FALSE)</f>
        <v>0</v>
      </c>
      <c r="AQ131" s="13" t="e">
        <f t="shared" si="66"/>
        <v>#N/A</v>
      </c>
      <c r="AR131" s="9">
        <f>VLOOKUP($C131,domestic_gross_demand_km3!$A$2:$CT$249,AR$4,FALSE)</f>
        <v>0</v>
      </c>
      <c r="AS131" s="13">
        <f t="shared" si="53"/>
        <v>0</v>
      </c>
      <c r="AU131" s="9">
        <f>VLOOKUP($B131,aquastat_more_extensive_table!$D$1216:$AO$1416,AU$4,FALSE)</f>
        <v>0</v>
      </c>
      <c r="AV131" s="13" t="e">
        <f t="shared" si="67"/>
        <v>#N/A</v>
      </c>
      <c r="AW131" s="9">
        <f>VLOOKUP($C131,domestic_gross_demand_km3!$A$2:$CT$249,AW$4,FALSE)</f>
        <v>0</v>
      </c>
      <c r="AX131" s="13">
        <f t="shared" si="54"/>
        <v>0</v>
      </c>
      <c r="AZ131" s="9">
        <f>VLOOKUP($B131,aquastat_more_extensive_table!$D$1216:$AO$1416,AZ$4,FALSE)</f>
        <v>0</v>
      </c>
      <c r="BA131" s="13" t="e">
        <f t="shared" si="68"/>
        <v>#N/A</v>
      </c>
      <c r="BB131" s="9">
        <f>VLOOKUP($C131,domestic_gross_demand_km3!$A$2:$CT$249,BB$4,FALSE)</f>
        <v>0</v>
      </c>
      <c r="BC131" s="13">
        <f t="shared" si="55"/>
        <v>0</v>
      </c>
      <c r="BE131" s="9">
        <f>VLOOKUP($B131,aquastat_more_extensive_table!$D$1216:$AO$1416,BE$4,FALSE)</f>
        <v>0</v>
      </c>
      <c r="BF131" s="13" t="e">
        <f t="shared" si="69"/>
        <v>#N/A</v>
      </c>
      <c r="BG131" s="9">
        <f>VLOOKUP($C131,domestic_gross_demand_km3!$A$2:$CT$249,BG$4,FALSE)</f>
        <v>0</v>
      </c>
      <c r="BH131" s="13">
        <f t="shared" si="56"/>
        <v>0</v>
      </c>
      <c r="BJ131" s="9">
        <f>VLOOKUP($B131,aquastat_more_extensive_table!$D$1216:$AO$1416,BJ$4,FALSE)</f>
        <v>0</v>
      </c>
      <c r="BK131" s="13" t="e">
        <f t="shared" si="57"/>
        <v>#N/A</v>
      </c>
      <c r="BL131" s="9">
        <f>VLOOKUP($C131,domestic_gross_demand_km3!$A$2:$CT$249,BL$4,FALSE)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VLOOKUP($B132,aquastat_more_extensive_table!$D$1216:$AO$1416,G$4,FALSE)</f>
        <v>0</v>
      </c>
      <c r="H132" s="13" t="e">
        <f t="shared" si="59"/>
        <v>#N/A</v>
      </c>
      <c r="I132" s="9">
        <f>VLOOKUP($C132,domestic_gross_demand_km3!$A$2:$CT$249,I$4,FALSE)</f>
        <v>0.13661039999999999</v>
      </c>
      <c r="J132" s="13">
        <f t="shared" si="46"/>
        <v>0.13661039999999999</v>
      </c>
      <c r="L132" s="9">
        <f>VLOOKUP($B132,aquastat_more_extensive_table!$D$1216:$AO$1416,L$4,FALSE)</f>
        <v>0</v>
      </c>
      <c r="M132" s="13" t="e">
        <f t="shared" si="60"/>
        <v>#N/A</v>
      </c>
      <c r="N132" s="9">
        <f>VLOOKUP($C132,domestic_gross_demand_km3!$A$2:$CT$249,N$4,FALSE)</f>
        <v>0.15880920000000001</v>
      </c>
      <c r="O132" s="13">
        <f t="shared" si="47"/>
        <v>0.15880920000000001</v>
      </c>
      <c r="Q132" s="9">
        <f>VLOOKUP($B132,aquastat_more_extensive_table!$D$1216:$AO$1416,Q$4,FALSE)</f>
        <v>0</v>
      </c>
      <c r="R132" s="13" t="e">
        <f t="shared" si="61"/>
        <v>#N/A</v>
      </c>
      <c r="S132" s="9">
        <f>VLOOKUP($C132,domestic_gross_demand_km3!$A$2:$CT$249,S$4,FALSE)</f>
        <v>0.1912364</v>
      </c>
      <c r="T132" s="13">
        <f t="shared" si="48"/>
        <v>0.1912364</v>
      </c>
      <c r="V132" s="9">
        <f>VLOOKUP($B132,aquastat_more_extensive_table!$D$1216:$AO$1416,V$4,FALSE)</f>
        <v>0</v>
      </c>
      <c r="W132" s="13" t="e">
        <f t="shared" si="62"/>
        <v>#N/A</v>
      </c>
      <c r="X132" s="9">
        <f>VLOOKUP($C132,domestic_gross_demand_km3!$A$2:$CT$249,X$4,FALSE)</f>
        <v>0.25645820000000003</v>
      </c>
      <c r="Y132" s="13">
        <f t="shared" si="49"/>
        <v>0.25645820000000003</v>
      </c>
      <c r="AA132" s="9">
        <f>VLOOKUP($B132,aquastat_more_extensive_table!$D$1216:$AO$1416,AA$4,FALSE)</f>
        <v>0</v>
      </c>
      <c r="AB132" s="13" t="e">
        <f t="shared" si="63"/>
        <v>#N/A</v>
      </c>
      <c r="AC132" s="9">
        <f>VLOOKUP($C132,domestic_gross_demand_km3!$A$2:$CT$249,AC$4,FALSE)</f>
        <v>0.31369019999999997</v>
      </c>
      <c r="AD132" s="13">
        <f t="shared" si="50"/>
        <v>0.31369019999999997</v>
      </c>
      <c r="AF132" s="9">
        <f>VLOOKUP($B132,aquastat_more_extensive_table!$D$1216:$AO$1416,AF$4,FALSE)</f>
        <v>0</v>
      </c>
      <c r="AG132" s="13" t="e">
        <f t="shared" si="64"/>
        <v>#N/A</v>
      </c>
      <c r="AH132" s="9">
        <f>VLOOKUP($C132,domestic_gross_demand_km3!$A$2:$CT$249,AH$4,FALSE)</f>
        <v>0.34010940000000001</v>
      </c>
      <c r="AI132" s="13">
        <f t="shared" si="51"/>
        <v>0.34010940000000001</v>
      </c>
      <c r="AK132" s="9">
        <f>VLOOKUP($B132,aquastat_more_extensive_table!$D$1216:$AO$1416,AK$4,FALSE)</f>
        <v>0.75</v>
      </c>
      <c r="AL132" s="13">
        <f t="shared" si="65"/>
        <v>0.75</v>
      </c>
      <c r="AM132" s="9">
        <f>VLOOKUP($C132,domestic_gross_demand_km3!$A$2:$CT$249,AM$4,FALSE)</f>
        <v>0.3985226</v>
      </c>
      <c r="AN132" s="13">
        <f t="shared" si="52"/>
        <v>0.3985226</v>
      </c>
      <c r="AP132" s="9">
        <f>VLOOKUP($B132,aquastat_more_extensive_table!$D$1216:$AO$1416,AP$4,FALSE)</f>
        <v>0.78100000000000003</v>
      </c>
      <c r="AQ132" s="13">
        <f t="shared" si="66"/>
        <v>0.78100000000000003</v>
      </c>
      <c r="AR132" s="9">
        <f>VLOOKUP($C132,domestic_gross_demand_km3!$A$2:$CT$249,AR$4,FALSE)</f>
        <v>0.43571539999999997</v>
      </c>
      <c r="AS132" s="13">
        <f t="shared" si="53"/>
        <v>0.43571539999999997</v>
      </c>
      <c r="AU132" s="9">
        <f>VLOOKUP($B132,aquastat_more_extensive_table!$D$1216:$AO$1416,AU$4,FALSE)</f>
        <v>0.80800000000000005</v>
      </c>
      <c r="AV132" s="13">
        <f t="shared" si="67"/>
        <v>0.80800000000000005</v>
      </c>
      <c r="AW132" s="9">
        <f>VLOOKUP($C132,domestic_gross_demand_km3!$A$2:$CT$249,AW$4,FALSE)</f>
        <v>0.46977740000000001</v>
      </c>
      <c r="AX132" s="13">
        <f t="shared" si="54"/>
        <v>0.46977740000000001</v>
      </c>
      <c r="AZ132" s="9">
        <f>VLOOKUP($B132,aquastat_more_extensive_table!$D$1216:$AO$1416,AZ$4,FALSE)</f>
        <v>0.94820000000000004</v>
      </c>
      <c r="BA132" s="13">
        <f t="shared" si="68"/>
        <v>0.94820000000000004</v>
      </c>
      <c r="BB132" s="9">
        <f>VLOOKUP($C132,domestic_gross_demand_km3!$A$2:$CT$249,BB$4,FALSE)</f>
        <v>0.5735188</v>
      </c>
      <c r="BC132" s="13">
        <f t="shared" si="55"/>
        <v>0.5735188</v>
      </c>
      <c r="BE132" s="9">
        <f>VLOOKUP($B132,aquastat_more_extensive_table!$D$1216:$AO$1416,BE$4,FALSE)</f>
        <v>0.81599999999999995</v>
      </c>
      <c r="BF132" s="13">
        <f t="shared" si="69"/>
        <v>0.81599999999999995</v>
      </c>
      <c r="BG132" s="9">
        <f>VLOOKUP($C132,domestic_gross_demand_km3!$A$2:$CT$249,BG$4,FALSE)</f>
        <v>0.64921799999999996</v>
      </c>
      <c r="BH132" s="13">
        <f t="shared" si="56"/>
        <v>0.64921799999999996</v>
      </c>
      <c r="BJ132" s="9">
        <f>VLOOKUP($B132,aquastat_more_extensive_table!$D$1216:$AO$1416,BJ$4,FALSE)</f>
        <v>0.83799999999999997</v>
      </c>
      <c r="BK132" s="13">
        <f t="shared" si="57"/>
        <v>0.83799999999999997</v>
      </c>
      <c r="BL132" s="9">
        <f>VLOOKUP($C132,domestic_gross_demand_km3!$A$2:$CT$249,BL$4,FALSE)</f>
        <v>0.65223200000000003</v>
      </c>
      <c r="BM132" s="13">
        <f t="shared" si="58"/>
        <v>0.65223200000000003</v>
      </c>
    </row>
    <row r="133" spans="2:65" x14ac:dyDescent="0.25">
      <c r="B133" s="12">
        <f>fao_ids_unique!B128</f>
        <v>165</v>
      </c>
      <c r="C133" s="12">
        <f>fao_ids_unique!F128</f>
        <v>149</v>
      </c>
      <c r="D133" s="8" t="str">
        <f>fao_ids_unique!C128</f>
        <v>PAK</v>
      </c>
      <c r="E133" s="7" t="str">
        <f>fao_ids_unique!G128</f>
        <v>Pakistan</v>
      </c>
      <c r="G133" s="9">
        <f>VLOOKUP($B133,aquastat_more_extensive_table!$D$1216:$AO$1416,G$4,FALSE)</f>
        <v>0</v>
      </c>
      <c r="H133" s="13" t="e">
        <f t="shared" si="59"/>
        <v>#N/A</v>
      </c>
      <c r="I133" s="9">
        <f>VLOOKUP($C133,domestic_gross_demand_km3!$A$2:$CT$249,I$4,FALSE)</f>
        <v>0.56404639999999995</v>
      </c>
      <c r="J133" s="13">
        <f t="shared" si="46"/>
        <v>0.56404639999999995</v>
      </c>
      <c r="L133" s="9">
        <f>VLOOKUP($B133,aquastat_more_extensive_table!$D$1216:$AO$1416,L$4,FALSE)</f>
        <v>0</v>
      </c>
      <c r="M133" s="13" t="e">
        <f t="shared" si="60"/>
        <v>#N/A</v>
      </c>
      <c r="N133" s="9">
        <f>VLOOKUP($C133,domestic_gross_demand_km3!$A$2:$CT$249,N$4,FALSE)</f>
        <v>0.70461459999999998</v>
      </c>
      <c r="O133" s="13">
        <f t="shared" si="47"/>
        <v>0.70461459999999998</v>
      </c>
      <c r="Q133" s="9">
        <f>VLOOKUP($B133,aquastat_more_extensive_table!$D$1216:$AO$1416,Q$4,FALSE)</f>
        <v>0</v>
      </c>
      <c r="R133" s="13" t="e">
        <f t="shared" si="61"/>
        <v>#N/A</v>
      </c>
      <c r="S133" s="9">
        <f>VLOOKUP($C133,domestic_gross_demand_km3!$A$2:$CT$249,S$4,FALSE)</f>
        <v>0.85591660000000003</v>
      </c>
      <c r="T133" s="13">
        <f t="shared" si="48"/>
        <v>0.85591660000000003</v>
      </c>
      <c r="V133" s="9">
        <f>VLOOKUP($B133,aquastat_more_extensive_table!$D$1216:$AO$1416,V$4,FALSE)</f>
        <v>1.534</v>
      </c>
      <c r="W133" s="13">
        <f t="shared" si="62"/>
        <v>1.534</v>
      </c>
      <c r="X133" s="9">
        <f>VLOOKUP($C133,domestic_gross_demand_km3!$A$2:$CT$249,X$4,FALSE)</f>
        <v>0.94972500000000004</v>
      </c>
      <c r="Y133" s="13">
        <f t="shared" si="49"/>
        <v>0.94972500000000004</v>
      </c>
      <c r="AA133" s="9">
        <f>VLOOKUP($B133,aquastat_more_extensive_table!$D$1216:$AO$1416,AA$4,FALSE)</f>
        <v>0</v>
      </c>
      <c r="AB133" s="13" t="e">
        <f t="shared" si="63"/>
        <v>#N/A</v>
      </c>
      <c r="AC133" s="9">
        <f>VLOOKUP($C133,domestic_gross_demand_km3!$A$2:$CT$249,AC$4,FALSE)</f>
        <v>1.3429359999999999</v>
      </c>
      <c r="AD133" s="13">
        <f t="shared" si="50"/>
        <v>1.3429359999999999</v>
      </c>
      <c r="AF133" s="9">
        <f>VLOOKUP($B133,aquastat_more_extensive_table!$D$1216:$AO$1416,AF$4,FALSE)</f>
        <v>0</v>
      </c>
      <c r="AG133" s="13" t="e">
        <f t="shared" si="64"/>
        <v>#N/A</v>
      </c>
      <c r="AH133" s="9">
        <f>VLOOKUP($C133,domestic_gross_demand_km3!$A$2:$CT$249,AH$4,FALSE)</f>
        <v>1.6920759999999999</v>
      </c>
      <c r="AI133" s="13">
        <f t="shared" si="51"/>
        <v>1.6920759999999999</v>
      </c>
      <c r="AK133" s="9">
        <f>VLOOKUP($B133,aquastat_more_extensive_table!$D$1216:$AO$1416,AK$4,FALSE)</f>
        <v>2.5</v>
      </c>
      <c r="AL133" s="13">
        <f t="shared" si="65"/>
        <v>2.5</v>
      </c>
      <c r="AM133" s="9">
        <f>VLOOKUP($C133,domestic_gross_demand_km3!$A$2:$CT$249,AM$4,FALSE)</f>
        <v>2.146506</v>
      </c>
      <c r="AN133" s="13">
        <f t="shared" si="52"/>
        <v>2.146506</v>
      </c>
      <c r="AP133" s="9">
        <f>VLOOKUP($B133,aquastat_more_extensive_table!$D$1216:$AO$1416,AP$4,FALSE)</f>
        <v>0</v>
      </c>
      <c r="AQ133" s="13" t="e">
        <f t="shared" si="66"/>
        <v>#N/A</v>
      </c>
      <c r="AR133" s="9">
        <f>VLOOKUP($C133,domestic_gross_demand_km3!$A$2:$CT$249,AR$4,FALSE)</f>
        <v>2.5765720000000001</v>
      </c>
      <c r="AS133" s="13">
        <f t="shared" si="53"/>
        <v>2.5765720000000001</v>
      </c>
      <c r="AU133" s="9">
        <f>VLOOKUP($B133,aquastat_more_extensive_table!$D$1216:$AO$1416,AU$4,FALSE)</f>
        <v>6.39</v>
      </c>
      <c r="AV133" s="13">
        <f t="shared" si="67"/>
        <v>6.39</v>
      </c>
      <c r="AW133" s="9">
        <f>VLOOKUP($C133,domestic_gross_demand_km3!$A$2:$CT$249,AW$4,FALSE)</f>
        <v>2.9715220000000002</v>
      </c>
      <c r="AX133" s="13">
        <f t="shared" si="54"/>
        <v>2.9715220000000002</v>
      </c>
      <c r="AZ133" s="9">
        <f>VLOOKUP($B133,aquastat_more_extensive_table!$D$1216:$AO$1416,AZ$4,FALSE)</f>
        <v>8</v>
      </c>
      <c r="BA133" s="13">
        <f t="shared" si="68"/>
        <v>8</v>
      </c>
      <c r="BB133" s="9">
        <f>VLOOKUP($C133,domestic_gross_demand_km3!$A$2:$CT$249,BB$4,FALSE)</f>
        <v>3.7669060000000001</v>
      </c>
      <c r="BC133" s="13">
        <f t="shared" si="55"/>
        <v>3.7669060000000001</v>
      </c>
      <c r="BE133" s="9">
        <f>VLOOKUP($B133,aquastat_more_extensive_table!$D$1216:$AO$1416,BE$4,FALSE)</f>
        <v>9.65</v>
      </c>
      <c r="BF133" s="13">
        <f t="shared" si="69"/>
        <v>9.65</v>
      </c>
      <c r="BG133" s="9">
        <f>VLOOKUP($C133,domestic_gross_demand_km3!$A$2:$CT$249,BG$4,FALSE)</f>
        <v>4.6192460000000004</v>
      </c>
      <c r="BH133" s="13">
        <f t="shared" si="56"/>
        <v>4.6192460000000004</v>
      </c>
      <c r="BJ133" s="9">
        <f>VLOOKUP($B133,aquastat_more_extensive_table!$D$1216:$AO$1416,BJ$4,FALSE)</f>
        <v>0</v>
      </c>
      <c r="BK133" s="13" t="e">
        <f t="shared" si="57"/>
        <v>#N/A</v>
      </c>
      <c r="BL133" s="9">
        <f>VLOOKUP($C133,domestic_gross_demand_km3!$A$2:$CT$249,BL$4,FALSE)</f>
        <v>4.7113800000000001</v>
      </c>
      <c r="BM133" s="13">
        <f t="shared" si="58"/>
        <v>4.7113800000000001</v>
      </c>
    </row>
    <row r="134" spans="2:65" x14ac:dyDescent="0.25">
      <c r="B134" s="12">
        <f>fao_ids_unique!B129</f>
        <v>166</v>
      </c>
      <c r="C134" s="12">
        <f>fao_ids_unique!F129</f>
        <v>150</v>
      </c>
      <c r="D134" s="8" t="str">
        <f>fao_ids_unique!C129</f>
        <v>PAN</v>
      </c>
      <c r="E134" s="7" t="str">
        <f>fao_ids_unique!G129</f>
        <v>Panama</v>
      </c>
      <c r="G134" s="9">
        <f>VLOOKUP($B134,aquastat_more_extensive_table!$D$1216:$AO$1416,G$4,FALSE)</f>
        <v>0</v>
      </c>
      <c r="H134" s="13" t="e">
        <f t="shared" si="59"/>
        <v>#N/A</v>
      </c>
      <c r="I134" s="9">
        <f>VLOOKUP($C134,domestic_gross_demand_km3!$A$2:$CT$249,I$4,FALSE)</f>
        <v>7.6968900000000007E-2</v>
      </c>
      <c r="J134" s="13">
        <f t="shared" si="46"/>
        <v>7.6968900000000007E-2</v>
      </c>
      <c r="L134" s="9">
        <f>VLOOKUP($B134,aquastat_more_extensive_table!$D$1216:$AO$1416,L$4,FALSE)</f>
        <v>0</v>
      </c>
      <c r="M134" s="13" t="e">
        <f t="shared" si="60"/>
        <v>#N/A</v>
      </c>
      <c r="N134" s="9">
        <f>VLOOKUP($C134,domestic_gross_demand_km3!$A$2:$CT$249,N$4,FALSE)</f>
        <v>9.5860319999999999E-2</v>
      </c>
      <c r="O134" s="13">
        <f t="shared" si="47"/>
        <v>9.5860319999999999E-2</v>
      </c>
      <c r="Q134" s="9">
        <f>VLOOKUP($B134,aquastat_more_extensive_table!$D$1216:$AO$1416,Q$4,FALSE)</f>
        <v>0</v>
      </c>
      <c r="R134" s="13" t="e">
        <f t="shared" si="61"/>
        <v>#N/A</v>
      </c>
      <c r="S134" s="9">
        <f>VLOOKUP($C134,domestic_gross_demand_km3!$A$2:$CT$249,S$4,FALSE)</f>
        <v>0.1201064</v>
      </c>
      <c r="T134" s="13">
        <f t="shared" si="48"/>
        <v>0.1201064</v>
      </c>
      <c r="V134" s="9">
        <f>VLOOKUP($B134,aquastat_more_extensive_table!$D$1216:$AO$1416,V$4,FALSE)</f>
        <v>0</v>
      </c>
      <c r="W134" s="13" t="e">
        <f t="shared" si="62"/>
        <v>#N/A</v>
      </c>
      <c r="X134" s="9">
        <f>VLOOKUP($C134,domestic_gross_demand_km3!$A$2:$CT$249,X$4,FALSE)</f>
        <v>0.15182799999999999</v>
      </c>
      <c r="Y134" s="13">
        <f t="shared" si="49"/>
        <v>0.15182799999999999</v>
      </c>
      <c r="AA134" s="9">
        <f>VLOOKUP($B134,aquastat_more_extensive_table!$D$1216:$AO$1416,AA$4,FALSE)</f>
        <v>0</v>
      </c>
      <c r="AB134" s="13" t="e">
        <f t="shared" si="63"/>
        <v>#N/A</v>
      </c>
      <c r="AC134" s="9">
        <f>VLOOKUP($C134,domestic_gross_demand_km3!$A$2:$CT$249,AC$4,FALSE)</f>
        <v>0.20613500000000001</v>
      </c>
      <c r="AD134" s="13">
        <f t="shared" si="50"/>
        <v>0.20613500000000001</v>
      </c>
      <c r="AF134" s="9">
        <f>VLOOKUP($B134,aquastat_more_extensive_table!$D$1216:$AO$1416,AF$4,FALSE)</f>
        <v>0</v>
      </c>
      <c r="AG134" s="13" t="e">
        <f t="shared" si="64"/>
        <v>#N/A</v>
      </c>
      <c r="AH134" s="9">
        <f>VLOOKUP($C134,domestic_gross_demand_km3!$A$2:$CT$249,AH$4,FALSE)</f>
        <v>0.2539556</v>
      </c>
      <c r="AI134" s="13">
        <f t="shared" si="51"/>
        <v>0.2539556</v>
      </c>
      <c r="AK134" s="9">
        <f>VLOOKUP($B134,aquastat_more_extensive_table!$D$1216:$AO$1416,AK$4,FALSE)</f>
        <v>0</v>
      </c>
      <c r="AL134" s="13" t="e">
        <f t="shared" si="65"/>
        <v>#N/A</v>
      </c>
      <c r="AM134" s="9">
        <f>VLOOKUP($C134,domestic_gross_demand_km3!$A$2:$CT$249,AM$4,FALSE)</f>
        <v>0.27703240000000001</v>
      </c>
      <c r="AN134" s="13">
        <f t="shared" si="52"/>
        <v>0.27703240000000001</v>
      </c>
      <c r="AP134" s="9">
        <f>VLOOKUP($B134,aquastat_more_extensive_table!$D$1216:$AO$1416,AP$4,FALSE)</f>
        <v>0</v>
      </c>
      <c r="AQ134" s="13" t="e">
        <f t="shared" si="66"/>
        <v>#N/A</v>
      </c>
      <c r="AR134" s="9">
        <f>VLOOKUP($C134,domestic_gross_demand_km3!$A$2:$CT$249,AR$4,FALSE)</f>
        <v>0.33487739999999999</v>
      </c>
      <c r="AS134" s="13">
        <f t="shared" si="53"/>
        <v>0.33487739999999999</v>
      </c>
      <c r="AU134" s="9">
        <f>VLOOKUP($B134,aquastat_more_extensive_table!$D$1216:$AO$1416,AU$4,FALSE)</f>
        <v>0.20669999999999999</v>
      </c>
      <c r="AV134" s="13">
        <f t="shared" si="67"/>
        <v>0.20669999999999999</v>
      </c>
      <c r="AW134" s="9">
        <f>VLOOKUP($C134,domestic_gross_demand_km3!$A$2:$CT$249,AW$4,FALSE)</f>
        <v>0.3936846</v>
      </c>
      <c r="AX134" s="13">
        <f t="shared" si="54"/>
        <v>0.3936846</v>
      </c>
      <c r="AZ134" s="9">
        <f>VLOOKUP($B134,aquastat_more_extensive_table!$D$1216:$AO$1416,AZ$4,FALSE)</f>
        <v>0.26290000000000002</v>
      </c>
      <c r="BA134" s="13">
        <f t="shared" si="68"/>
        <v>0.26290000000000002</v>
      </c>
      <c r="BB134" s="9">
        <f>VLOOKUP($C134,domestic_gross_demand_km3!$A$2:$CT$249,BB$4,FALSE)</f>
        <v>0.46249180000000001</v>
      </c>
      <c r="BC134" s="13">
        <f t="shared" si="55"/>
        <v>0.46249180000000001</v>
      </c>
      <c r="BE134" s="9">
        <f>VLOOKUP($B134,aquastat_more_extensive_table!$D$1216:$AO$1416,BE$4,FALSE)</f>
        <v>0.58099999999999996</v>
      </c>
      <c r="BF134" s="13">
        <f t="shared" si="69"/>
        <v>0.58099999999999996</v>
      </c>
      <c r="BG134" s="9">
        <f>VLOOKUP($C134,domestic_gross_demand_km3!$A$2:$CT$249,BG$4,FALSE)</f>
        <v>0.56632179999999999</v>
      </c>
      <c r="BH134" s="13">
        <f t="shared" si="56"/>
        <v>0.56632179999999999</v>
      </c>
      <c r="BJ134" s="9">
        <f>VLOOKUP($B134,aquastat_more_extensive_table!$D$1216:$AO$1416,BJ$4,FALSE)</f>
        <v>0</v>
      </c>
      <c r="BK134" s="13" t="e">
        <f t="shared" si="57"/>
        <v>#N/A</v>
      </c>
      <c r="BL134" s="9">
        <f>VLOOKUP($C134,domestic_gross_demand_km3!$A$2:$CT$249,BL$4,FALSE)</f>
        <v>0.57766899999999999</v>
      </c>
      <c r="BM134" s="13">
        <f t="shared" si="58"/>
        <v>0.57766899999999999</v>
      </c>
    </row>
    <row r="135" spans="2:65" x14ac:dyDescent="0.25">
      <c r="B135" s="12">
        <f>fao_ids_unique!B130</f>
        <v>167</v>
      </c>
      <c r="C135" s="12">
        <f>fao_ids_unique!F130</f>
        <v>47</v>
      </c>
      <c r="D135" s="8" t="str">
        <f>fao_ids_unique!C130</f>
        <v>CZE</v>
      </c>
      <c r="E135" s="7" t="str">
        <f>fao_ids_unique!G130</f>
        <v>Czech Republic</v>
      </c>
      <c r="G135" s="9">
        <f>VLOOKUP($B135,aquastat_more_extensive_table!$D$1216:$AO$1416,G$4,FALSE)</f>
        <v>0</v>
      </c>
      <c r="H135" s="13" t="e">
        <f t="shared" ref="H135:H166" si="70">IF(G135&gt;0,G135,NA())</f>
        <v>#N/A</v>
      </c>
      <c r="I135" s="9">
        <f>VLOOKUP($C135,domestic_gross_demand_km3!$A$2:$CT$249,I$4,FALSE)</f>
        <v>0.2950854</v>
      </c>
      <c r="J135" s="13">
        <f t="shared" si="46"/>
        <v>0.2950854</v>
      </c>
      <c r="L135" s="9">
        <f>VLOOKUP($B135,aquastat_more_extensive_table!$D$1216:$AO$1416,L$4,FALSE)</f>
        <v>0</v>
      </c>
      <c r="M135" s="13" t="e">
        <f t="shared" ref="M135:M166" si="71">IF(L135&gt;0,L135,NA())</f>
        <v>#N/A</v>
      </c>
      <c r="N135" s="9">
        <f>VLOOKUP($C135,domestic_gross_demand_km3!$A$2:$CT$249,N$4,FALSE)</f>
        <v>0.313083</v>
      </c>
      <c r="O135" s="13">
        <f t="shared" si="47"/>
        <v>0.313083</v>
      </c>
      <c r="Q135" s="9">
        <f>VLOOKUP($B135,aquastat_more_extensive_table!$D$1216:$AO$1416,Q$4,FALSE)</f>
        <v>0</v>
      </c>
      <c r="R135" s="13" t="e">
        <f t="shared" ref="R135:R166" si="72">IF(Q135&gt;0,Q135,NA())</f>
        <v>#N/A</v>
      </c>
      <c r="S135" s="9">
        <f>VLOOKUP($C135,domestic_gross_demand_km3!$A$2:$CT$249,S$4,FALSE)</f>
        <v>0.34250340000000001</v>
      </c>
      <c r="T135" s="13">
        <f t="shared" si="48"/>
        <v>0.34250340000000001</v>
      </c>
      <c r="V135" s="9">
        <f>VLOOKUP($B135,aquastat_more_extensive_table!$D$1216:$AO$1416,V$4,FALSE)</f>
        <v>0</v>
      </c>
      <c r="W135" s="13" t="e">
        <f t="shared" ref="W135:W166" si="73">IF(V135&gt;0,V135,NA())</f>
        <v>#N/A</v>
      </c>
      <c r="X135" s="9">
        <f>VLOOKUP($C135,domestic_gross_demand_km3!$A$2:$CT$249,X$4,FALSE)</f>
        <v>0.42541679999999998</v>
      </c>
      <c r="Y135" s="13">
        <f t="shared" si="49"/>
        <v>0.42541679999999998</v>
      </c>
      <c r="AA135" s="9">
        <f>VLOOKUP($B135,aquastat_more_extensive_table!$D$1216:$AO$1416,AA$4,FALSE)</f>
        <v>0</v>
      </c>
      <c r="AB135" s="13" t="e">
        <f t="shared" ref="AB135:AB166" si="74">IF(AA135&gt;0,AA135,NA())</f>
        <v>#N/A</v>
      </c>
      <c r="AC135" s="9">
        <f>VLOOKUP($C135,domestic_gross_demand_km3!$A$2:$CT$249,AC$4,FALSE)</f>
        <v>0.51169940000000003</v>
      </c>
      <c r="AD135" s="13">
        <f t="shared" si="50"/>
        <v>0.51169940000000003</v>
      </c>
      <c r="AF135" s="9">
        <f>VLOOKUP($B135,aquastat_more_extensive_table!$D$1216:$AO$1416,AF$4,FALSE)</f>
        <v>0</v>
      </c>
      <c r="AG135" s="13" t="e">
        <f t="shared" ref="AG135:AG166" si="75">IF(AF135&gt;0,AF135,NA())</f>
        <v>#N/A</v>
      </c>
      <c r="AH135" s="9">
        <f>VLOOKUP($C135,domestic_gross_demand_km3!$A$2:$CT$249,AH$4,FALSE)</f>
        <v>0.51415500000000003</v>
      </c>
      <c r="AI135" s="13">
        <f t="shared" si="51"/>
        <v>0.51415500000000003</v>
      </c>
      <c r="AK135" s="9">
        <f>VLOOKUP($B135,aquastat_more_extensive_table!$D$1216:$AO$1416,AK$4,FALSE)</f>
        <v>0</v>
      </c>
      <c r="AL135" s="13" t="e">
        <f t="shared" ref="AL135:AL166" si="76">IF(AK135&gt;0,AK135,NA())</f>
        <v>#N/A</v>
      </c>
      <c r="AM135" s="9">
        <f>VLOOKUP($C135,domestic_gross_demand_km3!$A$2:$CT$249,AM$4,FALSE)</f>
        <v>0.57574400000000003</v>
      </c>
      <c r="AN135" s="13">
        <f t="shared" si="52"/>
        <v>0.57574400000000003</v>
      </c>
      <c r="AP135" s="9">
        <f>VLOOKUP($B135,aquastat_more_extensive_table!$D$1216:$AO$1416,AP$4,FALSE)</f>
        <v>0.95850000000000002</v>
      </c>
      <c r="AQ135" s="13">
        <f t="shared" ref="AQ135:AQ166" si="77">IF(AP135&gt;0,AP135,NA())</f>
        <v>0.95850000000000002</v>
      </c>
      <c r="AR135" s="9">
        <f>VLOOKUP($C135,domestic_gross_demand_km3!$A$2:$CT$249,AR$4,FALSE)</f>
        <v>0.6833226</v>
      </c>
      <c r="AS135" s="13">
        <f t="shared" si="53"/>
        <v>0.6833226</v>
      </c>
      <c r="AU135" s="9">
        <f>VLOOKUP($B135,aquastat_more_extensive_table!$D$1216:$AO$1416,AU$4,FALSE)</f>
        <v>0</v>
      </c>
      <c r="AV135" s="13" t="e">
        <f t="shared" ref="AV135:AV166" si="78">IF(AU135&gt;0,AU135,NA())</f>
        <v>#N/A</v>
      </c>
      <c r="AW135" s="9">
        <f>VLOOKUP($C135,domestic_gross_demand_km3!$A$2:$CT$249,AW$4,FALSE)</f>
        <v>0.72894619999999999</v>
      </c>
      <c r="AX135" s="13">
        <f t="shared" si="54"/>
        <v>0.72894619999999999</v>
      </c>
      <c r="AZ135" s="9">
        <f>VLOOKUP($B135,aquastat_more_extensive_table!$D$1216:$AO$1416,AZ$4,FALSE)</f>
        <v>0</v>
      </c>
      <c r="BA135" s="13" t="e">
        <f t="shared" ref="BA135:BA166" si="79">IF(AZ135&gt;0,AZ135,NA())</f>
        <v>#N/A</v>
      </c>
      <c r="BB135" s="9">
        <f>VLOOKUP($C135,domestic_gross_demand_km3!$A$2:$CT$249,BB$4,FALSE)</f>
        <v>0.8967638</v>
      </c>
      <c r="BC135" s="13">
        <f t="shared" si="55"/>
        <v>0.8967638</v>
      </c>
      <c r="BE135" s="9">
        <f>VLOOKUP($B135,aquastat_more_extensive_table!$D$1216:$AO$1416,BE$4,FALSE)</f>
        <v>0</v>
      </c>
      <c r="BF135" s="13" t="e">
        <f t="shared" ref="BF135:BF166" si="80">IF(BE135&gt;0,BE135,NA())</f>
        <v>#N/A</v>
      </c>
      <c r="BG135" s="9">
        <f>VLOOKUP($C135,domestic_gross_demand_km3!$A$2:$CT$249,BG$4,FALSE)</f>
        <v>1.030222</v>
      </c>
      <c r="BH135" s="13">
        <f t="shared" si="56"/>
        <v>1.030222</v>
      </c>
      <c r="BJ135" s="9">
        <f>VLOOKUP($B135,aquastat_more_extensive_table!$D$1216:$AO$1416,BJ$4,FALSE)</f>
        <v>0</v>
      </c>
      <c r="BK135" s="13" t="e">
        <f t="shared" si="57"/>
        <v>#N/A</v>
      </c>
      <c r="BL135" s="9">
        <f>VLOOKUP($C135,domestic_gross_demand_km3!$A$2:$CT$249,BL$4,FALSE)</f>
        <v>1.02433</v>
      </c>
      <c r="BM135" s="13">
        <f t="shared" si="58"/>
        <v>1.02433</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VLOOKUP($B136,aquastat_more_extensive_table!$D$1216:$AO$1416,G$4,FALSE)</f>
        <v>0</v>
      </c>
      <c r="H136" s="13" t="e">
        <f t="shared" si="70"/>
        <v>#N/A</v>
      </c>
      <c r="I136" s="9">
        <f>VLOOKUP($C136,domestic_gross_demand_km3!$A$2:$CT$249,I$4,FALSE)</f>
        <v>9.0017159999999999E-3</v>
      </c>
      <c r="J136" s="13">
        <f t="shared" ref="J136:J199" si="81">IF(I136&gt;=0,I136,NA())</f>
        <v>9.0017159999999999E-3</v>
      </c>
      <c r="L136" s="9">
        <f>VLOOKUP($B136,aquastat_more_extensive_table!$D$1216:$AO$1416,L$4,FALSE)</f>
        <v>0</v>
      </c>
      <c r="M136" s="13" t="e">
        <f t="shared" si="71"/>
        <v>#N/A</v>
      </c>
      <c r="N136" s="9">
        <f>VLOOKUP($C136,domestic_gross_demand_km3!$A$2:$CT$249,N$4,FALSE)</f>
        <v>1.0067632E-2</v>
      </c>
      <c r="O136" s="13">
        <f t="shared" ref="O136:O199" si="82">IF(N136&gt;=0,N136,NA())</f>
        <v>1.0067632E-2</v>
      </c>
      <c r="Q136" s="9">
        <f>VLOOKUP($B136,aquastat_more_extensive_table!$D$1216:$AO$1416,Q$4,FALSE)</f>
        <v>0</v>
      </c>
      <c r="R136" s="13" t="e">
        <f t="shared" si="72"/>
        <v>#N/A</v>
      </c>
      <c r="S136" s="9">
        <f>VLOOKUP($C136,domestic_gross_demand_km3!$A$2:$CT$249,S$4,FALSE)</f>
        <v>1.3137920000000001E-2</v>
      </c>
      <c r="T136" s="13">
        <f t="shared" ref="T136:T199" si="83">IF(S136&gt;=0,S136,NA())</f>
        <v>1.3137920000000001E-2</v>
      </c>
      <c r="V136" s="9">
        <f>VLOOKUP($B136,aquastat_more_extensive_table!$D$1216:$AO$1416,V$4,FALSE)</f>
        <v>0</v>
      </c>
      <c r="W136" s="13" t="e">
        <f t="shared" si="73"/>
        <v>#N/A</v>
      </c>
      <c r="X136" s="9">
        <f>VLOOKUP($C136,domestic_gross_demand_km3!$A$2:$CT$249,X$4,FALSE)</f>
        <v>1.8079580000000001E-2</v>
      </c>
      <c r="Y136" s="13">
        <f t="shared" ref="Y136:Y199" si="84">IF(X136&gt;=0,X136,NA())</f>
        <v>1.8079580000000001E-2</v>
      </c>
      <c r="AA136" s="9">
        <f>VLOOKUP($B136,aquastat_more_extensive_table!$D$1216:$AO$1416,AA$4,FALSE)</f>
        <v>0</v>
      </c>
      <c r="AB136" s="13" t="e">
        <f t="shared" si="74"/>
        <v>#N/A</v>
      </c>
      <c r="AC136" s="9">
        <f>VLOOKUP($C136,domestic_gross_demand_km3!$A$2:$CT$249,AC$4,FALSE)</f>
        <v>2.2410079999999999E-2</v>
      </c>
      <c r="AD136" s="13">
        <f t="shared" ref="AD136:AD199" si="85">IF(AC136&gt;=0,AC136,NA())</f>
        <v>2.2410079999999999E-2</v>
      </c>
      <c r="AF136" s="9">
        <f>VLOOKUP($B136,aquastat_more_extensive_table!$D$1216:$AO$1416,AF$4,FALSE)</f>
        <v>2.9000000000000001E-2</v>
      </c>
      <c r="AG136" s="13">
        <f t="shared" si="75"/>
        <v>2.9000000000000001E-2</v>
      </c>
      <c r="AH136" s="9">
        <f>VLOOKUP($C136,domestic_gross_demand_km3!$A$2:$CT$249,AH$4,FALSE)</f>
        <v>2.5302680000000001E-2</v>
      </c>
      <c r="AI136" s="13">
        <f t="shared" ref="AI136:AI199" si="86">IF(AH136&gt;=0,AH136,NA())</f>
        <v>2.5302680000000001E-2</v>
      </c>
      <c r="AK136" s="9">
        <f>VLOOKUP($B136,aquastat_more_extensive_table!$D$1216:$AO$1416,AK$4,FALSE)</f>
        <v>0</v>
      </c>
      <c r="AL136" s="13" t="e">
        <f t="shared" si="76"/>
        <v>#N/A</v>
      </c>
      <c r="AM136" s="9">
        <f>VLOOKUP($C136,domestic_gross_demand_km3!$A$2:$CT$249,AM$4,FALSE)</f>
        <v>3.0364240000000001E-2</v>
      </c>
      <c r="AN136" s="13">
        <f t="shared" ref="AN136:AN199" si="87">IF(AM136&gt;=0,AM136,NA())</f>
        <v>3.0364240000000001E-2</v>
      </c>
      <c r="AP136" s="9">
        <f>VLOOKUP($B136,aquastat_more_extensive_table!$D$1216:$AO$1416,AP$4,FALSE)</f>
        <v>0</v>
      </c>
      <c r="AQ136" s="13" t="e">
        <f t="shared" si="77"/>
        <v>#N/A</v>
      </c>
      <c r="AR136" s="9">
        <f>VLOOKUP($C136,domestic_gross_demand_km3!$A$2:$CT$249,AR$4,FALSE)</f>
        <v>3.6738819999999998E-2</v>
      </c>
      <c r="AS136" s="13">
        <f t="shared" ref="AS136:AS199" si="88">IF(AR136&gt;=0,AR136,NA())</f>
        <v>3.6738819999999998E-2</v>
      </c>
      <c r="AU136" s="9">
        <f>VLOOKUP($B136,aquastat_more_extensive_table!$D$1216:$AO$1416,AU$4,FALSE)</f>
        <v>0.1545</v>
      </c>
      <c r="AV136" s="13">
        <f t="shared" si="78"/>
        <v>0.1545</v>
      </c>
      <c r="AW136" s="9">
        <f>VLOOKUP($C136,domestic_gross_demand_km3!$A$2:$CT$249,AW$4,FALSE)</f>
        <v>3.5432100000000001E-2</v>
      </c>
      <c r="AX136" s="13">
        <f t="shared" ref="AX136:AX199" si="89">IF(AW136&gt;=0,AW136,NA())</f>
        <v>3.5432100000000001E-2</v>
      </c>
      <c r="AZ136" s="9">
        <f>VLOOKUP($B136,aquastat_more_extensive_table!$D$1216:$AO$1416,AZ$4,FALSE)</f>
        <v>0.2235</v>
      </c>
      <c r="BA136" s="13">
        <f t="shared" si="79"/>
        <v>0.2235</v>
      </c>
      <c r="BB136" s="9">
        <f>VLOOKUP($C136,domestic_gross_demand_km3!$A$2:$CT$249,BB$4,FALSE)</f>
        <v>4.275632E-2</v>
      </c>
      <c r="BC136" s="13">
        <f t="shared" ref="BC136:BC199" si="90">IF(BB136&gt;=0,BB136,NA())</f>
        <v>4.275632E-2</v>
      </c>
      <c r="BE136" s="9">
        <f>VLOOKUP($B136,aquastat_more_extensive_table!$D$1216:$AO$1416,BE$4,FALSE)</f>
        <v>0</v>
      </c>
      <c r="BF136" s="13" t="e">
        <f t="shared" si="80"/>
        <v>#N/A</v>
      </c>
      <c r="BG136" s="9">
        <f>VLOOKUP($C136,domestic_gross_demand_km3!$A$2:$CT$249,BG$4,FALSE)</f>
        <v>5.5711299999999998E-2</v>
      </c>
      <c r="BH136" s="13">
        <f t="shared" ref="BH136:BH199" si="91">IF(BG136&gt;=0,BG136,NA())</f>
        <v>5.5711299999999998E-2</v>
      </c>
      <c r="BJ136" s="9">
        <f>VLOOKUP($B136,aquastat_more_extensive_table!$D$1216:$AO$1416,BJ$4,FALSE)</f>
        <v>0</v>
      </c>
      <c r="BK136" s="13" t="e">
        <f t="shared" ref="BK136:BK199" si="92">IF(BJ136&gt;0,BJ136,NA())</f>
        <v>#N/A</v>
      </c>
      <c r="BL136" s="9">
        <f>VLOOKUP($C136,domestic_gross_demand_km3!$A$2:$CT$249,BL$4,FALSE)</f>
        <v>5.7393300000000001E-2</v>
      </c>
      <c r="BM136" s="13">
        <f t="shared" ref="BM136:BM199" si="93">IF(BL136&gt;=0,BL136,NA())</f>
        <v>5.7393300000000001E-2</v>
      </c>
    </row>
    <row r="137" spans="2:65" x14ac:dyDescent="0.25">
      <c r="B137" s="12">
        <f>fao_ids_unique!B132</f>
        <v>169</v>
      </c>
      <c r="C137" s="12">
        <f>fao_ids_unique!F132</f>
        <v>159</v>
      </c>
      <c r="D137" s="8" t="str">
        <f>fao_ids_unique!C132</f>
        <v>PRY</v>
      </c>
      <c r="E137" s="7" t="str">
        <f>fao_ids_unique!G132</f>
        <v>Paraguay</v>
      </c>
      <c r="G137" s="9">
        <f>VLOOKUP($B137,aquastat_more_extensive_table!$D$1216:$AO$1416,G$4,FALSE)</f>
        <v>0</v>
      </c>
      <c r="H137" s="13" t="e">
        <f t="shared" si="70"/>
        <v>#N/A</v>
      </c>
      <c r="I137" s="9">
        <f>VLOOKUP($C137,domestic_gross_demand_km3!$A$2:$CT$249,I$4,FALSE)</f>
        <v>2.926906E-2</v>
      </c>
      <c r="J137" s="13">
        <f t="shared" si="81"/>
        <v>2.926906E-2</v>
      </c>
      <c r="L137" s="9">
        <f>VLOOKUP($B137,aquastat_more_extensive_table!$D$1216:$AO$1416,L$4,FALSE)</f>
        <v>0</v>
      </c>
      <c r="M137" s="13" t="e">
        <f t="shared" si="71"/>
        <v>#N/A</v>
      </c>
      <c r="N137" s="9">
        <f>VLOOKUP($C137,domestic_gross_demand_km3!$A$2:$CT$249,N$4,FALSE)</f>
        <v>3.5079440000000003E-2</v>
      </c>
      <c r="O137" s="13">
        <f t="shared" si="82"/>
        <v>3.5079440000000003E-2</v>
      </c>
      <c r="Q137" s="9">
        <f>VLOOKUP($B137,aquastat_more_extensive_table!$D$1216:$AO$1416,Q$4,FALSE)</f>
        <v>0</v>
      </c>
      <c r="R137" s="13" t="e">
        <f t="shared" si="72"/>
        <v>#N/A</v>
      </c>
      <c r="S137" s="9">
        <f>VLOOKUP($C137,domestic_gross_demand_km3!$A$2:$CT$249,S$4,FALSE)</f>
        <v>4.2090059999999999E-2</v>
      </c>
      <c r="T137" s="13">
        <f t="shared" si="83"/>
        <v>4.2090059999999999E-2</v>
      </c>
      <c r="V137" s="9">
        <f>VLOOKUP($B137,aquastat_more_extensive_table!$D$1216:$AO$1416,V$4,FALSE)</f>
        <v>0</v>
      </c>
      <c r="W137" s="13" t="e">
        <f t="shared" si="73"/>
        <v>#N/A</v>
      </c>
      <c r="X137" s="9">
        <f>VLOOKUP($C137,domestic_gross_demand_km3!$A$2:$CT$249,X$4,FALSE)</f>
        <v>5.8155579999999998E-2</v>
      </c>
      <c r="Y137" s="13">
        <f t="shared" si="84"/>
        <v>5.8155579999999998E-2</v>
      </c>
      <c r="AA137" s="9">
        <f>VLOOKUP($B137,aquastat_more_extensive_table!$D$1216:$AO$1416,AA$4,FALSE)</f>
        <v>0</v>
      </c>
      <c r="AB137" s="13" t="e">
        <f t="shared" si="74"/>
        <v>#N/A</v>
      </c>
      <c r="AC137" s="9">
        <f>VLOOKUP($C137,domestic_gross_demand_km3!$A$2:$CT$249,AC$4,FALSE)</f>
        <v>7.7803499999999998E-2</v>
      </c>
      <c r="AD137" s="13">
        <f t="shared" si="85"/>
        <v>7.7803499999999998E-2</v>
      </c>
      <c r="AF137" s="9">
        <f>VLOOKUP($B137,aquastat_more_extensive_table!$D$1216:$AO$1416,AF$4,FALSE)</f>
        <v>6.4500000000000002E-2</v>
      </c>
      <c r="AG137" s="13">
        <f t="shared" si="75"/>
        <v>6.4500000000000002E-2</v>
      </c>
      <c r="AH137" s="9">
        <f>VLOOKUP($C137,domestic_gross_demand_km3!$A$2:$CT$249,AH$4,FALSE)</f>
        <v>9.1080620000000001E-2</v>
      </c>
      <c r="AI137" s="13">
        <f t="shared" si="86"/>
        <v>9.1080620000000001E-2</v>
      </c>
      <c r="AK137" s="9">
        <f>VLOOKUP($B137,aquastat_more_extensive_table!$D$1216:$AO$1416,AK$4,FALSE)</f>
        <v>0</v>
      </c>
      <c r="AL137" s="13" t="e">
        <f t="shared" si="76"/>
        <v>#N/A</v>
      </c>
      <c r="AM137" s="9">
        <f>VLOOKUP($C137,domestic_gross_demand_km3!$A$2:$CT$249,AM$4,FALSE)</f>
        <v>0.11190542000000001</v>
      </c>
      <c r="AN137" s="13">
        <f t="shared" si="87"/>
        <v>0.11190542000000001</v>
      </c>
      <c r="AP137" s="9">
        <f>VLOOKUP($B137,aquastat_more_extensive_table!$D$1216:$AO$1416,AP$4,FALSE)</f>
        <v>0</v>
      </c>
      <c r="AQ137" s="13" t="e">
        <f t="shared" si="77"/>
        <v>#N/A</v>
      </c>
      <c r="AR137" s="9">
        <f>VLOOKUP($C137,domestic_gross_demand_km3!$A$2:$CT$249,AR$4,FALSE)</f>
        <v>0.144594</v>
      </c>
      <c r="AS137" s="13">
        <f t="shared" si="88"/>
        <v>0.144594</v>
      </c>
      <c r="AU137" s="9">
        <f>VLOOKUP($B137,aquastat_more_extensive_table!$D$1216:$AO$1416,AU$4,FALSE)</f>
        <v>0.1</v>
      </c>
      <c r="AV137" s="13">
        <f t="shared" si="78"/>
        <v>0.1</v>
      </c>
      <c r="AW137" s="9">
        <f>VLOOKUP($C137,domestic_gross_demand_km3!$A$2:$CT$249,AW$4,FALSE)</f>
        <v>0.14835280000000001</v>
      </c>
      <c r="AX137" s="13">
        <f t="shared" si="89"/>
        <v>0.14835280000000001</v>
      </c>
      <c r="AZ137" s="9">
        <f>VLOOKUP($B137,aquastat_more_extensive_table!$D$1216:$AO$1416,AZ$4,FALSE)</f>
        <v>0</v>
      </c>
      <c r="BA137" s="13" t="e">
        <f t="shared" si="79"/>
        <v>#N/A</v>
      </c>
      <c r="BB137" s="9">
        <f>VLOOKUP($C137,domestic_gross_demand_km3!$A$2:$CT$249,BB$4,FALSE)</f>
        <v>0.1587586</v>
      </c>
      <c r="BC137" s="13">
        <f t="shared" si="90"/>
        <v>0.1587586</v>
      </c>
      <c r="BE137" s="9">
        <f>VLOOKUP($B137,aquastat_more_extensive_table!$D$1216:$AO$1416,BE$4,FALSE)</f>
        <v>0.36199999999999999</v>
      </c>
      <c r="BF137" s="13">
        <f t="shared" si="80"/>
        <v>0.36199999999999999</v>
      </c>
      <c r="BG137" s="9">
        <f>VLOOKUP($C137,domestic_gross_demand_km3!$A$2:$CT$249,BG$4,FALSE)</f>
        <v>0.2078092</v>
      </c>
      <c r="BH137" s="13">
        <f t="shared" si="91"/>
        <v>0.2078092</v>
      </c>
      <c r="BJ137" s="9">
        <f>VLOOKUP($B137,aquastat_more_extensive_table!$D$1216:$AO$1416,BJ$4,FALSE)</f>
        <v>0</v>
      </c>
      <c r="BK137" s="13" t="e">
        <f t="shared" si="92"/>
        <v>#N/A</v>
      </c>
      <c r="BL137" s="9">
        <f>VLOOKUP($C137,domestic_gross_demand_km3!$A$2:$CT$249,BL$4,FALSE)</f>
        <v>0.212897</v>
      </c>
      <c r="BM137" s="13">
        <f t="shared" si="93"/>
        <v>0.212897</v>
      </c>
    </row>
    <row r="138" spans="2:65" x14ac:dyDescent="0.25">
      <c r="B138" s="12">
        <f>fao_ids_unique!B133</f>
        <v>170</v>
      </c>
      <c r="C138" s="12">
        <f>fao_ids_unique!F133</f>
        <v>151</v>
      </c>
      <c r="D138" s="8" t="str">
        <f>fao_ids_unique!C133</f>
        <v>PER</v>
      </c>
      <c r="E138" s="7" t="str">
        <f>fao_ids_unique!G133</f>
        <v>Peru</v>
      </c>
      <c r="G138" s="9">
        <f>VLOOKUP($B138,aquastat_more_extensive_table!$D$1216:$AO$1416,G$4,FALSE)</f>
        <v>0</v>
      </c>
      <c r="H138" s="13" t="e">
        <f t="shared" si="70"/>
        <v>#N/A</v>
      </c>
      <c r="I138" s="9">
        <f>VLOOKUP($C138,domestic_gross_demand_km3!$A$2:$CT$249,I$4,FALSE)</f>
        <v>0.25178640000000002</v>
      </c>
      <c r="J138" s="13">
        <f t="shared" si="81"/>
        <v>0.25178640000000002</v>
      </c>
      <c r="L138" s="9">
        <f>VLOOKUP($B138,aquastat_more_extensive_table!$D$1216:$AO$1416,L$4,FALSE)</f>
        <v>0</v>
      </c>
      <c r="M138" s="13" t="e">
        <f t="shared" si="71"/>
        <v>#N/A</v>
      </c>
      <c r="N138" s="9">
        <f>VLOOKUP($C138,domestic_gross_demand_km3!$A$2:$CT$249,N$4,FALSE)</f>
        <v>0.33311479999999999</v>
      </c>
      <c r="O138" s="13">
        <f t="shared" si="82"/>
        <v>0.33311479999999999</v>
      </c>
      <c r="Q138" s="9">
        <f>VLOOKUP($B138,aquastat_more_extensive_table!$D$1216:$AO$1416,Q$4,FALSE)</f>
        <v>0</v>
      </c>
      <c r="R138" s="13" t="e">
        <f t="shared" si="72"/>
        <v>#N/A</v>
      </c>
      <c r="S138" s="9">
        <f>VLOOKUP($C138,domestic_gross_demand_km3!$A$2:$CT$249,S$4,FALSE)</f>
        <v>0.43601440000000002</v>
      </c>
      <c r="T138" s="13">
        <f t="shared" si="83"/>
        <v>0.43601440000000002</v>
      </c>
      <c r="V138" s="9">
        <f>VLOOKUP($B138,aquastat_more_extensive_table!$D$1216:$AO$1416,V$4,FALSE)</f>
        <v>0</v>
      </c>
      <c r="W138" s="13" t="e">
        <f t="shared" si="73"/>
        <v>#N/A</v>
      </c>
      <c r="X138" s="9">
        <f>VLOOKUP($C138,domestic_gross_demand_km3!$A$2:$CT$249,X$4,FALSE)</f>
        <v>0.62483219999999995</v>
      </c>
      <c r="Y138" s="13">
        <f t="shared" si="84"/>
        <v>0.62483219999999995</v>
      </c>
      <c r="AA138" s="9">
        <f>VLOOKUP($B138,aquastat_more_extensive_table!$D$1216:$AO$1416,AA$4,FALSE)</f>
        <v>0</v>
      </c>
      <c r="AB138" s="13" t="e">
        <f t="shared" si="74"/>
        <v>#N/A</v>
      </c>
      <c r="AC138" s="9">
        <f>VLOOKUP($C138,domestic_gross_demand_km3!$A$2:$CT$249,AC$4,FALSE)</f>
        <v>0.75533220000000001</v>
      </c>
      <c r="AD138" s="13">
        <f t="shared" si="85"/>
        <v>0.75533220000000001</v>
      </c>
      <c r="AF138" s="9">
        <f>VLOOKUP($B138,aquastat_more_extensive_table!$D$1216:$AO$1416,AF$4,FALSE)</f>
        <v>0</v>
      </c>
      <c r="AG138" s="13" t="e">
        <f t="shared" si="75"/>
        <v>#N/A</v>
      </c>
      <c r="AH138" s="9">
        <f>VLOOKUP($C138,domestic_gross_demand_km3!$A$2:$CT$249,AH$4,FALSE)</f>
        <v>0.82729600000000003</v>
      </c>
      <c r="AI138" s="13">
        <f t="shared" si="86"/>
        <v>0.82729600000000003</v>
      </c>
      <c r="AK138" s="9">
        <f>VLOOKUP($B138,aquastat_more_extensive_table!$D$1216:$AO$1416,AK$4,FALSE)</f>
        <v>1.26</v>
      </c>
      <c r="AL138" s="13">
        <f t="shared" si="76"/>
        <v>1.26</v>
      </c>
      <c r="AM138" s="9">
        <f>VLOOKUP($C138,domestic_gross_demand_km3!$A$2:$CT$249,AM$4,FALSE)</f>
        <v>0.94786479999999995</v>
      </c>
      <c r="AN138" s="13">
        <f t="shared" si="87"/>
        <v>0.94786479999999995</v>
      </c>
      <c r="AP138" s="9">
        <f>VLOOKUP($B138,aquastat_more_extensive_table!$D$1216:$AO$1416,AP$4,FALSE)</f>
        <v>0</v>
      </c>
      <c r="AQ138" s="13" t="e">
        <f t="shared" si="77"/>
        <v>#N/A</v>
      </c>
      <c r="AR138" s="9">
        <f>VLOOKUP($C138,domestic_gross_demand_km3!$A$2:$CT$249,AR$4,FALSE)</f>
        <v>1.243816</v>
      </c>
      <c r="AS138" s="13">
        <f t="shared" si="88"/>
        <v>1.243816</v>
      </c>
      <c r="AU138" s="9">
        <f>VLOOKUP($B138,aquastat_more_extensive_table!$D$1216:$AO$1416,AU$4,FALSE)</f>
        <v>0</v>
      </c>
      <c r="AV138" s="13" t="e">
        <f t="shared" si="78"/>
        <v>#N/A</v>
      </c>
      <c r="AW138" s="9">
        <f>VLOOKUP($C138,domestic_gross_demand_km3!$A$2:$CT$249,AW$4,FALSE)</f>
        <v>1.363286</v>
      </c>
      <c r="AX138" s="13">
        <f t="shared" si="89"/>
        <v>1.363286</v>
      </c>
      <c r="AZ138" s="9">
        <f>VLOOKUP($B138,aquastat_more_extensive_table!$D$1216:$AO$1416,AZ$4,FALSE)</f>
        <v>0</v>
      </c>
      <c r="BA138" s="13" t="e">
        <f t="shared" si="79"/>
        <v>#N/A</v>
      </c>
      <c r="BB138" s="9">
        <f>VLOOKUP($C138,domestic_gross_demand_km3!$A$2:$CT$249,BB$4,FALSE)</f>
        <v>1.6244799999999999</v>
      </c>
      <c r="BC138" s="13">
        <f t="shared" si="90"/>
        <v>1.6244799999999999</v>
      </c>
      <c r="BE138" s="9">
        <f>VLOOKUP($B138,aquastat_more_extensive_table!$D$1216:$AO$1416,BE$4,FALSE)</f>
        <v>1.254</v>
      </c>
      <c r="BF138" s="13">
        <f t="shared" si="80"/>
        <v>1.254</v>
      </c>
      <c r="BG138" s="9">
        <f>VLOOKUP($C138,domestic_gross_demand_km3!$A$2:$CT$249,BG$4,FALSE)</f>
        <v>2.0257879999999999</v>
      </c>
      <c r="BH138" s="13">
        <f t="shared" si="91"/>
        <v>2.0257879999999999</v>
      </c>
      <c r="BJ138" s="9">
        <f>VLOOKUP($B138,aquastat_more_extensive_table!$D$1216:$AO$1416,BJ$4,FALSE)</f>
        <v>0</v>
      </c>
      <c r="BK138" s="13" t="e">
        <f t="shared" si="92"/>
        <v>#N/A</v>
      </c>
      <c r="BL138" s="9">
        <f>VLOOKUP($C138,domestic_gross_demand_km3!$A$2:$CT$249,BL$4,FALSE)</f>
        <v>2.08683</v>
      </c>
      <c r="BM138" s="13">
        <f t="shared" si="93"/>
        <v>2.08683</v>
      </c>
    </row>
    <row r="139" spans="2:65" x14ac:dyDescent="0.25">
      <c r="B139" s="12">
        <f>fao_ids_unique!B134</f>
        <v>171</v>
      </c>
      <c r="C139" s="12">
        <f>fao_ids_unique!F134</f>
        <v>152</v>
      </c>
      <c r="D139" s="8" t="str">
        <f>fao_ids_unique!C134</f>
        <v>PHL</v>
      </c>
      <c r="E139" s="7" t="str">
        <f>fao_ids_unique!G134</f>
        <v>Philippines</v>
      </c>
      <c r="G139" s="9">
        <f>VLOOKUP($B139,aquastat_more_extensive_table!$D$1216:$AO$1416,G$4,FALSE)</f>
        <v>0</v>
      </c>
      <c r="H139" s="13" t="e">
        <f t="shared" si="70"/>
        <v>#N/A</v>
      </c>
      <c r="I139" s="9">
        <f>VLOOKUP($C139,domestic_gross_demand_km3!$A$2:$CT$249,I$4,FALSE)</f>
        <v>0.95768059999999999</v>
      </c>
      <c r="J139" s="13">
        <f t="shared" si="81"/>
        <v>0.95768059999999999</v>
      </c>
      <c r="L139" s="9">
        <f>VLOOKUP($B139,aquastat_more_extensive_table!$D$1216:$AO$1416,L$4,FALSE)</f>
        <v>0</v>
      </c>
      <c r="M139" s="13" t="e">
        <f t="shared" si="71"/>
        <v>#N/A</v>
      </c>
      <c r="N139" s="9">
        <f>VLOOKUP($C139,domestic_gross_demand_km3!$A$2:$CT$249,N$4,FALSE)</f>
        <v>1.0336183999999999</v>
      </c>
      <c r="O139" s="13">
        <f t="shared" si="82"/>
        <v>1.0336183999999999</v>
      </c>
      <c r="Q139" s="9">
        <f>VLOOKUP($B139,aquastat_more_extensive_table!$D$1216:$AO$1416,Q$4,FALSE)</f>
        <v>0</v>
      </c>
      <c r="R139" s="13" t="e">
        <f t="shared" si="72"/>
        <v>#N/A</v>
      </c>
      <c r="S139" s="9">
        <f>VLOOKUP($C139,domestic_gross_demand_km3!$A$2:$CT$249,S$4,FALSE)</f>
        <v>1.303248</v>
      </c>
      <c r="T139" s="13">
        <f t="shared" si="83"/>
        <v>1.303248</v>
      </c>
      <c r="V139" s="9">
        <f>VLOOKUP($B139,aquastat_more_extensive_table!$D$1216:$AO$1416,V$4,FALSE)</f>
        <v>0</v>
      </c>
      <c r="W139" s="13" t="e">
        <f t="shared" si="73"/>
        <v>#N/A</v>
      </c>
      <c r="X139" s="9">
        <f>VLOOKUP($C139,domestic_gross_demand_km3!$A$2:$CT$249,X$4,FALSE)</f>
        <v>1.8799380000000001</v>
      </c>
      <c r="Y139" s="13">
        <f t="shared" si="84"/>
        <v>1.8799380000000001</v>
      </c>
      <c r="AA139" s="9">
        <f>VLOOKUP($B139,aquastat_more_extensive_table!$D$1216:$AO$1416,AA$4,FALSE)</f>
        <v>0</v>
      </c>
      <c r="AB139" s="13" t="e">
        <f t="shared" si="74"/>
        <v>#N/A</v>
      </c>
      <c r="AC139" s="9">
        <f>VLOOKUP($C139,domestic_gross_demand_km3!$A$2:$CT$249,AC$4,FALSE)</f>
        <v>2.5739899999999998</v>
      </c>
      <c r="AD139" s="13">
        <f t="shared" si="85"/>
        <v>2.5739899999999998</v>
      </c>
      <c r="AF139" s="9">
        <f>VLOOKUP($B139,aquastat_more_extensive_table!$D$1216:$AO$1416,AF$4,FALSE)</f>
        <v>0</v>
      </c>
      <c r="AG139" s="13" t="e">
        <f t="shared" si="75"/>
        <v>#N/A</v>
      </c>
      <c r="AH139" s="9">
        <f>VLOOKUP($C139,domestic_gross_demand_km3!$A$2:$CT$249,AH$4,FALSE)</f>
        <v>2.8371580000000001</v>
      </c>
      <c r="AI139" s="13">
        <f t="shared" si="86"/>
        <v>2.8371580000000001</v>
      </c>
      <c r="AK139" s="9">
        <f>VLOOKUP($B139,aquastat_more_extensive_table!$D$1216:$AO$1416,AK$4,FALSE)</f>
        <v>0</v>
      </c>
      <c r="AL139" s="13" t="e">
        <f t="shared" si="76"/>
        <v>#N/A</v>
      </c>
      <c r="AM139" s="9">
        <f>VLOOKUP($C139,domestic_gross_demand_km3!$A$2:$CT$249,AM$4,FALSE)</f>
        <v>3.4348640000000001</v>
      </c>
      <c r="AN139" s="13">
        <f t="shared" si="87"/>
        <v>3.4348640000000001</v>
      </c>
      <c r="AP139" s="9">
        <f>VLOOKUP($B139,aquastat_more_extensive_table!$D$1216:$AO$1416,AP$4,FALSE)</f>
        <v>4.2690000000000001</v>
      </c>
      <c r="AQ139" s="13">
        <f t="shared" si="77"/>
        <v>4.2690000000000001</v>
      </c>
      <c r="AR139" s="9">
        <f>VLOOKUP($C139,domestic_gross_demand_km3!$A$2:$CT$249,AR$4,FALSE)</f>
        <v>4.2945339999999996</v>
      </c>
      <c r="AS139" s="13">
        <f t="shared" si="88"/>
        <v>4.2945339999999996</v>
      </c>
      <c r="AU139" s="9">
        <f>VLOOKUP($B139,aquastat_more_extensive_table!$D$1216:$AO$1416,AU$4,FALSE)</f>
        <v>5.4059999999999997</v>
      </c>
      <c r="AV139" s="13">
        <f t="shared" si="78"/>
        <v>5.4059999999999997</v>
      </c>
      <c r="AW139" s="9">
        <f>VLOOKUP($C139,domestic_gross_demand_km3!$A$2:$CT$249,AW$4,FALSE)</f>
        <v>4.7806439999999997</v>
      </c>
      <c r="AX139" s="13">
        <f t="shared" si="89"/>
        <v>4.7806439999999997</v>
      </c>
      <c r="AZ139" s="9">
        <f>VLOOKUP($B139,aquastat_more_extensive_table!$D$1216:$AO$1416,AZ$4,FALSE)</f>
        <v>5.8479999999999999</v>
      </c>
      <c r="BA139" s="13">
        <f t="shared" si="79"/>
        <v>5.8479999999999999</v>
      </c>
      <c r="BB139" s="9">
        <f>VLOOKUP($C139,domestic_gross_demand_km3!$A$2:$CT$249,BB$4,FALSE)</f>
        <v>5.6425200000000002</v>
      </c>
      <c r="BC139" s="13">
        <f t="shared" si="90"/>
        <v>5.6425200000000002</v>
      </c>
      <c r="BE139" s="9">
        <f>VLOOKUP($B139,aquastat_more_extensive_table!$D$1216:$AO$1416,BE$4,FALSE)</f>
        <v>6.2350000000000003</v>
      </c>
      <c r="BF139" s="13">
        <f t="shared" si="80"/>
        <v>6.2350000000000003</v>
      </c>
      <c r="BG139" s="9">
        <f>VLOOKUP($C139,domestic_gross_demand_km3!$A$2:$CT$249,BG$4,FALSE)</f>
        <v>7.0543659999999999</v>
      </c>
      <c r="BH139" s="13">
        <f t="shared" si="91"/>
        <v>7.0543659999999999</v>
      </c>
      <c r="BJ139" s="9">
        <f>VLOOKUP($B139,aquastat_more_extensive_table!$D$1216:$AO$1416,BJ$4,FALSE)</f>
        <v>0</v>
      </c>
      <c r="BK139" s="13" t="e">
        <f t="shared" si="92"/>
        <v>#N/A</v>
      </c>
      <c r="BL139" s="9">
        <f>VLOOKUP($C139,domestic_gross_demand_km3!$A$2:$CT$249,BL$4,FALSE)</f>
        <v>7.2339200000000003</v>
      </c>
      <c r="BM139" s="13">
        <f t="shared" si="93"/>
        <v>7.2339200000000003</v>
      </c>
    </row>
    <row r="140" spans="2:65" x14ac:dyDescent="0.25">
      <c r="B140" s="12">
        <f>fao_ids_unique!B135</f>
        <v>173</v>
      </c>
      <c r="C140" s="12">
        <f>fao_ids_unique!F135</f>
        <v>155</v>
      </c>
      <c r="D140" s="8" t="str">
        <f>fao_ids_unique!C135</f>
        <v>POL</v>
      </c>
      <c r="E140" s="7" t="str">
        <f>fao_ids_unique!G135</f>
        <v>Poland</v>
      </c>
      <c r="G140" s="9">
        <f>VLOOKUP($B140,aquastat_more_extensive_table!$D$1216:$AO$1416,G$4,FALSE)</f>
        <v>0</v>
      </c>
      <c r="H140" s="13" t="e">
        <f t="shared" si="70"/>
        <v>#N/A</v>
      </c>
      <c r="I140" s="9">
        <f>VLOOKUP($C140,domestic_gross_demand_km3!$A$2:$CT$249,I$4,FALSE)</f>
        <v>0.60584959999999999</v>
      </c>
      <c r="J140" s="13">
        <f t="shared" si="81"/>
        <v>0.60584959999999999</v>
      </c>
      <c r="L140" s="9">
        <f>VLOOKUP($B140,aquastat_more_extensive_table!$D$1216:$AO$1416,L$4,FALSE)</f>
        <v>0</v>
      </c>
      <c r="M140" s="13" t="e">
        <f t="shared" si="71"/>
        <v>#N/A</v>
      </c>
      <c r="N140" s="9">
        <f>VLOOKUP($C140,domestic_gross_demand_km3!$A$2:$CT$249,N$4,FALSE)</f>
        <v>0.66851559999999999</v>
      </c>
      <c r="O140" s="13">
        <f t="shared" si="82"/>
        <v>0.66851559999999999</v>
      </c>
      <c r="Q140" s="9">
        <f>VLOOKUP($B140,aquastat_more_extensive_table!$D$1216:$AO$1416,Q$4,FALSE)</f>
        <v>0</v>
      </c>
      <c r="R140" s="13" t="e">
        <f t="shared" si="72"/>
        <v>#N/A</v>
      </c>
      <c r="S140" s="9">
        <f>VLOOKUP($C140,domestic_gross_demand_km3!$A$2:$CT$249,S$4,FALSE)</f>
        <v>0.77730679999999996</v>
      </c>
      <c r="T140" s="13">
        <f t="shared" si="83"/>
        <v>0.77730679999999996</v>
      </c>
      <c r="V140" s="9">
        <f>VLOOKUP($B140,aquastat_more_extensive_table!$D$1216:$AO$1416,V$4,FALSE)</f>
        <v>0</v>
      </c>
      <c r="W140" s="13" t="e">
        <f t="shared" si="73"/>
        <v>#N/A</v>
      </c>
      <c r="X140" s="9">
        <f>VLOOKUP($C140,domestic_gross_demand_km3!$A$2:$CT$249,X$4,FALSE)</f>
        <v>1.0176406</v>
      </c>
      <c r="Y140" s="13">
        <f t="shared" si="84"/>
        <v>1.0176406</v>
      </c>
      <c r="AA140" s="9">
        <f>VLOOKUP($B140,aquastat_more_extensive_table!$D$1216:$AO$1416,AA$4,FALSE)</f>
        <v>0</v>
      </c>
      <c r="AB140" s="13" t="e">
        <f t="shared" si="74"/>
        <v>#N/A</v>
      </c>
      <c r="AC140" s="9">
        <f>VLOOKUP($C140,domestic_gross_demand_km3!$A$2:$CT$249,AC$4,FALSE)</f>
        <v>1.258354</v>
      </c>
      <c r="AD140" s="13">
        <f t="shared" si="85"/>
        <v>1.258354</v>
      </c>
      <c r="AF140" s="9">
        <f>VLOOKUP($B140,aquastat_more_extensive_table!$D$1216:$AO$1416,AF$4,FALSE)</f>
        <v>0</v>
      </c>
      <c r="AG140" s="13" t="e">
        <f t="shared" si="75"/>
        <v>#N/A</v>
      </c>
      <c r="AH140" s="9">
        <f>VLOOKUP($C140,domestic_gross_demand_km3!$A$2:$CT$249,AH$4,FALSE)</f>
        <v>1.2825960000000001</v>
      </c>
      <c r="AI140" s="13">
        <f t="shared" si="86"/>
        <v>1.2825960000000001</v>
      </c>
      <c r="AK140" s="9">
        <f>VLOOKUP($B140,aquastat_more_extensive_table!$D$1216:$AO$1416,AK$4,FALSE)</f>
        <v>2.84</v>
      </c>
      <c r="AL140" s="13">
        <f t="shared" si="76"/>
        <v>2.84</v>
      </c>
      <c r="AM140" s="9">
        <f>VLOOKUP($C140,domestic_gross_demand_km3!$A$2:$CT$249,AM$4,FALSE)</f>
        <v>1.365704</v>
      </c>
      <c r="AN140" s="13">
        <f t="shared" si="87"/>
        <v>1.365704</v>
      </c>
      <c r="AP140" s="9">
        <f>VLOOKUP($B140,aquastat_more_extensive_table!$D$1216:$AO$1416,AP$4,FALSE)</f>
        <v>2.2919999999999998</v>
      </c>
      <c r="AQ140" s="13">
        <f t="shared" si="77"/>
        <v>2.2919999999999998</v>
      </c>
      <c r="AR140" s="9">
        <f>VLOOKUP($C140,domestic_gross_demand_km3!$A$2:$CT$249,AR$4,FALSE)</f>
        <v>1.61294</v>
      </c>
      <c r="AS140" s="13">
        <f t="shared" si="88"/>
        <v>1.61294</v>
      </c>
      <c r="AU140" s="9">
        <f>VLOOKUP($B140,aquastat_more_extensive_table!$D$1216:$AO$1416,AU$4,FALSE)</f>
        <v>0</v>
      </c>
      <c r="AV140" s="13" t="e">
        <f t="shared" si="78"/>
        <v>#N/A</v>
      </c>
      <c r="AW140" s="9">
        <f>VLOOKUP($C140,domestic_gross_demand_km3!$A$2:$CT$249,AW$4,FALSE)</f>
        <v>1.776438</v>
      </c>
      <c r="AX140" s="13">
        <f t="shared" si="89"/>
        <v>1.776438</v>
      </c>
      <c r="AZ140" s="9">
        <f>VLOOKUP($B140,aquastat_more_extensive_table!$D$1216:$AO$1416,AZ$4,FALSE)</f>
        <v>0</v>
      </c>
      <c r="BA140" s="13" t="e">
        <f t="shared" si="79"/>
        <v>#N/A</v>
      </c>
      <c r="BB140" s="9">
        <f>VLOOKUP($C140,domestic_gross_demand_km3!$A$2:$CT$249,BB$4,FALSE)</f>
        <v>2.0816279999999998</v>
      </c>
      <c r="BC140" s="13">
        <f t="shared" si="90"/>
        <v>2.0816279999999998</v>
      </c>
      <c r="BE140" s="9">
        <f>VLOOKUP($B140,aquastat_more_extensive_table!$D$1216:$AO$1416,BE$4,FALSE)</f>
        <v>0</v>
      </c>
      <c r="BF140" s="13" t="e">
        <f t="shared" si="80"/>
        <v>#N/A</v>
      </c>
      <c r="BG140" s="9">
        <f>VLOOKUP($C140,domestic_gross_demand_km3!$A$2:$CT$249,BG$4,FALSE)</f>
        <v>2.3822100000000002</v>
      </c>
      <c r="BH140" s="13">
        <f t="shared" si="91"/>
        <v>2.3822100000000002</v>
      </c>
      <c r="BJ140" s="9">
        <f>VLOOKUP($B140,aquastat_more_extensive_table!$D$1216:$AO$1416,BJ$4,FALSE)</f>
        <v>0</v>
      </c>
      <c r="BK140" s="13" t="e">
        <f t="shared" si="92"/>
        <v>#N/A</v>
      </c>
      <c r="BL140" s="9">
        <f>VLOOKUP($C140,domestic_gross_demand_km3!$A$2:$CT$249,BL$4,FALSE)</f>
        <v>2.3743099999999999</v>
      </c>
      <c r="BM140" s="13">
        <f t="shared" si="93"/>
        <v>2.3743099999999999</v>
      </c>
    </row>
    <row r="141" spans="2:65" x14ac:dyDescent="0.25">
      <c r="B141" s="12">
        <f>fao_ids_unique!B136</f>
        <v>174</v>
      </c>
      <c r="C141" s="12">
        <f>fao_ids_unique!F136</f>
        <v>158</v>
      </c>
      <c r="D141" s="8" t="str">
        <f>fao_ids_unique!C136</f>
        <v>PRT</v>
      </c>
      <c r="E141" s="7" t="str">
        <f>fao_ids_unique!G136</f>
        <v>Portugal</v>
      </c>
      <c r="G141" s="9">
        <f>VLOOKUP($B141,aquastat_more_extensive_table!$D$1216:$AO$1416,G$4,FALSE)</f>
        <v>0</v>
      </c>
      <c r="H141" s="13" t="e">
        <f t="shared" si="70"/>
        <v>#N/A</v>
      </c>
      <c r="I141" s="9">
        <f>VLOOKUP($C141,domestic_gross_demand_km3!$A$2:$CT$249,I$4,FALSE)</f>
        <v>0.30561640000000001</v>
      </c>
      <c r="J141" s="13">
        <f t="shared" si="81"/>
        <v>0.30561640000000001</v>
      </c>
      <c r="L141" s="9">
        <f>VLOOKUP($B141,aquastat_more_extensive_table!$D$1216:$AO$1416,L$4,FALSE)</f>
        <v>0</v>
      </c>
      <c r="M141" s="13" t="e">
        <f t="shared" si="71"/>
        <v>#N/A</v>
      </c>
      <c r="N141" s="9">
        <f>VLOOKUP($C141,domestic_gross_demand_km3!$A$2:$CT$249,N$4,FALSE)</f>
        <v>0.34404760000000001</v>
      </c>
      <c r="O141" s="13">
        <f t="shared" si="82"/>
        <v>0.34404760000000001</v>
      </c>
      <c r="Q141" s="9">
        <f>VLOOKUP($B141,aquastat_more_extensive_table!$D$1216:$AO$1416,Q$4,FALSE)</f>
        <v>0</v>
      </c>
      <c r="R141" s="13" t="e">
        <f t="shared" si="72"/>
        <v>#N/A</v>
      </c>
      <c r="S141" s="9">
        <f>VLOOKUP($C141,domestic_gross_demand_km3!$A$2:$CT$249,S$4,FALSE)</f>
        <v>0.40726699999999999</v>
      </c>
      <c r="T141" s="13">
        <f t="shared" si="83"/>
        <v>0.40726699999999999</v>
      </c>
      <c r="V141" s="9">
        <f>VLOOKUP($B141,aquastat_more_extensive_table!$D$1216:$AO$1416,V$4,FALSE)</f>
        <v>0</v>
      </c>
      <c r="W141" s="13" t="e">
        <f t="shared" si="73"/>
        <v>#N/A</v>
      </c>
      <c r="X141" s="9">
        <f>VLOOKUP($C141,domestic_gross_demand_km3!$A$2:$CT$249,X$4,FALSE)</f>
        <v>0.54833960000000004</v>
      </c>
      <c r="Y141" s="13">
        <f t="shared" si="84"/>
        <v>0.54833960000000004</v>
      </c>
      <c r="AA141" s="9">
        <f>VLOOKUP($B141,aquastat_more_extensive_table!$D$1216:$AO$1416,AA$4,FALSE)</f>
        <v>0</v>
      </c>
      <c r="AB141" s="13" t="e">
        <f t="shared" si="74"/>
        <v>#N/A</v>
      </c>
      <c r="AC141" s="9">
        <f>VLOOKUP($C141,domestic_gross_demand_km3!$A$2:$CT$249,AC$4,FALSE)</f>
        <v>0.66073099999999996</v>
      </c>
      <c r="AD141" s="13">
        <f t="shared" si="85"/>
        <v>0.66073099999999996</v>
      </c>
      <c r="AF141" s="9">
        <f>VLOOKUP($B141,aquastat_more_extensive_table!$D$1216:$AO$1416,AF$4,FALSE)</f>
        <v>0</v>
      </c>
      <c r="AG141" s="13" t="e">
        <f t="shared" si="75"/>
        <v>#N/A</v>
      </c>
      <c r="AH141" s="9">
        <f>VLOOKUP($C141,domestic_gross_demand_km3!$A$2:$CT$249,AH$4,FALSE)</f>
        <v>0.702345</v>
      </c>
      <c r="AI141" s="13">
        <f t="shared" si="86"/>
        <v>0.702345</v>
      </c>
      <c r="AK141" s="9">
        <f>VLOOKUP($B141,aquastat_more_extensive_table!$D$1216:$AO$1416,AK$4,FALSE)</f>
        <v>0.4</v>
      </c>
      <c r="AL141" s="13">
        <f t="shared" si="76"/>
        <v>0.4</v>
      </c>
      <c r="AM141" s="9">
        <f>VLOOKUP($C141,domestic_gross_demand_km3!$A$2:$CT$249,AM$4,FALSE)</f>
        <v>0.92129380000000005</v>
      </c>
      <c r="AN141" s="13">
        <f t="shared" si="87"/>
        <v>0.92129380000000005</v>
      </c>
      <c r="AP141" s="9">
        <f>VLOOKUP($B141,aquastat_more_extensive_table!$D$1216:$AO$1416,AP$4,FALSE)</f>
        <v>0</v>
      </c>
      <c r="AQ141" s="13" t="e">
        <f t="shared" si="77"/>
        <v>#N/A</v>
      </c>
      <c r="AR141" s="9">
        <f>VLOOKUP($C141,domestic_gross_demand_km3!$A$2:$CT$249,AR$4,FALSE)</f>
        <v>1.0363637999999999</v>
      </c>
      <c r="AS141" s="13">
        <f t="shared" si="88"/>
        <v>1.0363637999999999</v>
      </c>
      <c r="AU141" s="9">
        <f>VLOOKUP($B141,aquastat_more_extensive_table!$D$1216:$AO$1416,AU$4,FALSE)</f>
        <v>0.872</v>
      </c>
      <c r="AV141" s="13">
        <f t="shared" si="78"/>
        <v>0.872</v>
      </c>
      <c r="AW141" s="9">
        <f>VLOOKUP($C141,domestic_gross_demand_km3!$A$2:$CT$249,AW$4,FALSE)</f>
        <v>1.1020460000000001</v>
      </c>
      <c r="AX141" s="13">
        <f t="shared" si="89"/>
        <v>1.1020460000000001</v>
      </c>
      <c r="AZ141" s="9">
        <f>VLOOKUP($B141,aquastat_more_extensive_table!$D$1216:$AO$1416,AZ$4,FALSE)</f>
        <v>0.97629999999999995</v>
      </c>
      <c r="BA141" s="13">
        <f t="shared" si="79"/>
        <v>0.97629999999999995</v>
      </c>
      <c r="BB141" s="9">
        <f>VLOOKUP($C141,domestic_gross_demand_km3!$A$2:$CT$249,BB$4,FALSE)</f>
        <v>1.2928200000000001</v>
      </c>
      <c r="BC141" s="13">
        <f t="shared" si="90"/>
        <v>1.2928200000000001</v>
      </c>
      <c r="BE141" s="9">
        <f>VLOOKUP($B141,aquastat_more_extensive_table!$D$1216:$AO$1416,BE$4,FALSE)</f>
        <v>0.91049999999999998</v>
      </c>
      <c r="BF141" s="13">
        <f t="shared" si="80"/>
        <v>0.91049999999999998</v>
      </c>
      <c r="BG141" s="9">
        <f>VLOOKUP($C141,domestic_gross_demand_km3!$A$2:$CT$249,BG$4,FALSE)</f>
        <v>1.390166</v>
      </c>
      <c r="BH141" s="13">
        <f t="shared" si="91"/>
        <v>1.390166</v>
      </c>
      <c r="BJ141" s="9">
        <f>VLOOKUP($B141,aquastat_more_extensive_table!$D$1216:$AO$1416,BJ$4,FALSE)</f>
        <v>0</v>
      </c>
      <c r="BK141" s="13" t="e">
        <f t="shared" si="92"/>
        <v>#N/A</v>
      </c>
      <c r="BL141" s="9">
        <f>VLOOKUP($C141,domestic_gross_demand_km3!$A$2:$CT$249,BL$4,FALSE)</f>
        <v>1.3809400000000001</v>
      </c>
      <c r="BM141" s="13">
        <f t="shared" si="93"/>
        <v>1.3809400000000001</v>
      </c>
    </row>
    <row r="142" spans="2:65" x14ac:dyDescent="0.25">
      <c r="B142" s="12">
        <f>fao_ids_unique!B137</f>
        <v>175</v>
      </c>
      <c r="C142" s="12">
        <f>fao_ids_unique!F137</f>
        <v>73</v>
      </c>
      <c r="D142" s="8" t="str">
        <f>fao_ids_unique!C137</f>
        <v>GNB</v>
      </c>
      <c r="E142" s="7" t="str">
        <f>fao_ids_unique!G137</f>
        <v>Guinea-Bissau</v>
      </c>
      <c r="G142" s="9">
        <f>VLOOKUP($B142,aquastat_more_extensive_table!$D$1216:$AO$1416,G$4,FALSE)</f>
        <v>0</v>
      </c>
      <c r="H142" s="13" t="e">
        <f t="shared" si="70"/>
        <v>#N/A</v>
      </c>
      <c r="I142" s="9">
        <f>VLOOKUP($C142,domestic_gross_demand_km3!$A$2:$CT$249,I$4,FALSE)</f>
        <v>4.9603379999999999E-3</v>
      </c>
      <c r="J142" s="13">
        <f t="shared" si="81"/>
        <v>4.9603379999999999E-3</v>
      </c>
      <c r="L142" s="9">
        <f>VLOOKUP($B142,aquastat_more_extensive_table!$D$1216:$AO$1416,L$4,FALSE)</f>
        <v>0</v>
      </c>
      <c r="M142" s="13" t="e">
        <f t="shared" si="71"/>
        <v>#N/A</v>
      </c>
      <c r="N142" s="9">
        <f>VLOOKUP($C142,domestic_gross_demand_km3!$A$2:$CT$249,N$4,FALSE)</f>
        <v>5.3804259999999998E-3</v>
      </c>
      <c r="O142" s="13">
        <f t="shared" si="82"/>
        <v>5.3804259999999998E-3</v>
      </c>
      <c r="Q142" s="9">
        <f>VLOOKUP($B142,aquastat_more_extensive_table!$D$1216:$AO$1416,Q$4,FALSE)</f>
        <v>0</v>
      </c>
      <c r="R142" s="13" t="e">
        <f t="shared" si="72"/>
        <v>#N/A</v>
      </c>
      <c r="S142" s="9">
        <f>VLOOKUP($C142,domestic_gross_demand_km3!$A$2:$CT$249,S$4,FALSE)</f>
        <v>5.6747239999999999E-3</v>
      </c>
      <c r="T142" s="13">
        <f t="shared" si="83"/>
        <v>5.6747239999999999E-3</v>
      </c>
      <c r="V142" s="9">
        <f>VLOOKUP($B142,aquastat_more_extensive_table!$D$1216:$AO$1416,V$4,FALSE)</f>
        <v>0</v>
      </c>
      <c r="W142" s="13" t="e">
        <f t="shared" si="73"/>
        <v>#N/A</v>
      </c>
      <c r="X142" s="9">
        <f>VLOOKUP($C142,domestic_gross_demand_km3!$A$2:$CT$249,X$4,FALSE)</f>
        <v>6.8098359999999997E-3</v>
      </c>
      <c r="Y142" s="13">
        <f t="shared" si="84"/>
        <v>6.8098359999999997E-3</v>
      </c>
      <c r="AA142" s="9">
        <f>VLOOKUP($B142,aquastat_more_extensive_table!$D$1216:$AO$1416,AA$4,FALSE)</f>
        <v>0</v>
      </c>
      <c r="AB142" s="13" t="e">
        <f t="shared" si="74"/>
        <v>#N/A</v>
      </c>
      <c r="AC142" s="9">
        <f>VLOOKUP($C142,domestic_gross_demand_km3!$A$2:$CT$249,AC$4,FALSE)</f>
        <v>8.3600140000000007E-3</v>
      </c>
      <c r="AD142" s="13">
        <f t="shared" si="85"/>
        <v>8.3600140000000007E-3</v>
      </c>
      <c r="AF142" s="9">
        <f>VLOOKUP($B142,aquastat_more_extensive_table!$D$1216:$AO$1416,AF$4,FALSE)</f>
        <v>0</v>
      </c>
      <c r="AG142" s="13" t="e">
        <f t="shared" si="75"/>
        <v>#N/A</v>
      </c>
      <c r="AH142" s="9">
        <f>VLOOKUP($C142,domestic_gross_demand_km3!$A$2:$CT$249,AH$4,FALSE)</f>
        <v>9.2240380000000004E-3</v>
      </c>
      <c r="AI142" s="13">
        <f t="shared" si="86"/>
        <v>9.2240380000000004E-3</v>
      </c>
      <c r="AK142" s="9">
        <f>VLOOKUP($B142,aquastat_more_extensive_table!$D$1216:$AO$1416,AK$4,FALSE)</f>
        <v>0.01</v>
      </c>
      <c r="AL142" s="13">
        <f t="shared" si="76"/>
        <v>0.01</v>
      </c>
      <c r="AM142" s="9">
        <f>VLOOKUP($C142,domestic_gross_demand_km3!$A$2:$CT$249,AM$4,FALSE)</f>
        <v>1.0736466E-2</v>
      </c>
      <c r="AN142" s="13">
        <f t="shared" si="87"/>
        <v>1.0736466E-2</v>
      </c>
      <c r="AP142" s="9">
        <f>VLOOKUP($B142,aquastat_more_extensive_table!$D$1216:$AO$1416,AP$4,FALSE)</f>
        <v>2.3E-2</v>
      </c>
      <c r="AQ142" s="13">
        <f t="shared" si="77"/>
        <v>2.3E-2</v>
      </c>
      <c r="AR142" s="9">
        <f>VLOOKUP($C142,domestic_gross_demand_km3!$A$2:$CT$249,AR$4,FALSE)</f>
        <v>1.23406E-2</v>
      </c>
      <c r="AS142" s="13">
        <f t="shared" si="88"/>
        <v>1.23406E-2</v>
      </c>
      <c r="AU142" s="9">
        <f>VLOOKUP($B142,aquastat_more_extensive_table!$D$1216:$AO$1416,AU$4,FALSE)</f>
        <v>2.3E-2</v>
      </c>
      <c r="AV142" s="13">
        <f t="shared" si="78"/>
        <v>2.3E-2</v>
      </c>
      <c r="AW142" s="9">
        <f>VLOOKUP($C142,domestic_gross_demand_km3!$A$2:$CT$249,AW$4,FALSE)</f>
        <v>1.245398E-2</v>
      </c>
      <c r="AX142" s="13">
        <f t="shared" si="89"/>
        <v>1.245398E-2</v>
      </c>
      <c r="AZ142" s="9">
        <f>VLOOKUP($B142,aquastat_more_extensive_table!$D$1216:$AO$1416,AZ$4,FALSE)</f>
        <v>3.4099999999999998E-2</v>
      </c>
      <c r="BA142" s="13">
        <f t="shared" si="79"/>
        <v>3.4099999999999998E-2</v>
      </c>
      <c r="BB142" s="9">
        <f>VLOOKUP($C142,domestic_gross_demand_km3!$A$2:$CT$249,BB$4,FALSE)</f>
        <v>1.5227539999999999E-2</v>
      </c>
      <c r="BC142" s="13">
        <f t="shared" si="90"/>
        <v>1.5227539999999999E-2</v>
      </c>
      <c r="BE142" s="9">
        <f>VLOOKUP($B142,aquastat_more_extensive_table!$D$1216:$AO$1416,BE$4,FALSE)</f>
        <v>0</v>
      </c>
      <c r="BF142" s="13" t="e">
        <f t="shared" si="80"/>
        <v>#N/A</v>
      </c>
      <c r="BG142" s="9">
        <f>VLOOKUP($C142,domestic_gross_demand_km3!$A$2:$CT$249,BG$4,FALSE)</f>
        <v>1.640788E-2</v>
      </c>
      <c r="BH142" s="13">
        <f t="shared" si="91"/>
        <v>1.640788E-2</v>
      </c>
      <c r="BJ142" s="9">
        <f>VLOOKUP($B142,aquastat_more_extensive_table!$D$1216:$AO$1416,BJ$4,FALSE)</f>
        <v>0</v>
      </c>
      <c r="BK142" s="13" t="e">
        <f t="shared" si="92"/>
        <v>#N/A</v>
      </c>
      <c r="BL142" s="9">
        <f>VLOOKUP($C142,domestic_gross_demand_km3!$A$2:$CT$249,BL$4,FALSE)</f>
        <v>1.6624099999999999E-2</v>
      </c>
      <c r="BM142" s="13">
        <f t="shared" si="93"/>
        <v>1.6624099999999999E-2</v>
      </c>
    </row>
    <row r="143" spans="2:65" x14ac:dyDescent="0.25">
      <c r="B143" s="12">
        <f>fao_ids_unique!B138</f>
        <v>176</v>
      </c>
      <c r="C143" s="12">
        <f>fao_ids_unique!F138</f>
        <v>243</v>
      </c>
      <c r="D143" s="8" t="str">
        <f>fao_ids_unique!C138</f>
        <v>TLS</v>
      </c>
      <c r="E143" s="7" t="str">
        <f>fao_ids_unique!G138</f>
        <v>Timor-Leste</v>
      </c>
      <c r="G143" s="9">
        <f>VLOOKUP($B143,aquastat_more_extensive_table!$D$1216:$AO$1416,G$4,FALSE)</f>
        <v>0</v>
      </c>
      <c r="H143" s="13" t="e">
        <f t="shared" si="70"/>
        <v>#N/A</v>
      </c>
      <c r="I143" s="9">
        <f>VLOOKUP($C143,domestic_gross_demand_km3!$A$2:$CT$249,I$4,FALSE)</f>
        <v>0</v>
      </c>
      <c r="J143" s="13">
        <f t="shared" si="81"/>
        <v>0</v>
      </c>
      <c r="L143" s="9">
        <f>VLOOKUP($B143,aquastat_more_extensive_table!$D$1216:$AO$1416,L$4,FALSE)</f>
        <v>0</v>
      </c>
      <c r="M143" s="13" t="e">
        <f t="shared" si="71"/>
        <v>#N/A</v>
      </c>
      <c r="N143" s="9">
        <f>VLOOKUP($C143,domestic_gross_demand_km3!$A$2:$CT$249,N$4,FALSE)</f>
        <v>0</v>
      </c>
      <c r="O143" s="13">
        <f t="shared" si="82"/>
        <v>0</v>
      </c>
      <c r="Q143" s="9">
        <f>VLOOKUP($B143,aquastat_more_extensive_table!$D$1216:$AO$1416,Q$4,FALSE)</f>
        <v>0</v>
      </c>
      <c r="R143" s="13" t="e">
        <f t="shared" si="72"/>
        <v>#N/A</v>
      </c>
      <c r="S143" s="9">
        <f>VLOOKUP($C143,domestic_gross_demand_km3!$A$2:$CT$249,S$4,FALSE)</f>
        <v>0</v>
      </c>
      <c r="T143" s="13">
        <f t="shared" si="83"/>
        <v>0</v>
      </c>
      <c r="V143" s="9">
        <f>VLOOKUP($B143,aquastat_more_extensive_table!$D$1216:$AO$1416,V$4,FALSE)</f>
        <v>0</v>
      </c>
      <c r="W143" s="13" t="e">
        <f t="shared" si="73"/>
        <v>#N/A</v>
      </c>
      <c r="X143" s="9">
        <f>VLOOKUP($C143,domestic_gross_demand_km3!$A$2:$CT$249,X$4,FALSE)</f>
        <v>0</v>
      </c>
      <c r="Y143" s="13">
        <f t="shared" si="84"/>
        <v>0</v>
      </c>
      <c r="AA143" s="9">
        <f>VLOOKUP($B143,aquastat_more_extensive_table!$D$1216:$AO$1416,AA$4,FALSE)</f>
        <v>0</v>
      </c>
      <c r="AB143" s="13" t="e">
        <f t="shared" si="74"/>
        <v>#N/A</v>
      </c>
      <c r="AC143" s="9">
        <f>VLOOKUP($C143,domestic_gross_demand_km3!$A$2:$CT$249,AC$4,FALSE)</f>
        <v>0</v>
      </c>
      <c r="AD143" s="13">
        <f t="shared" si="85"/>
        <v>0</v>
      </c>
      <c r="AF143" s="9">
        <f>VLOOKUP($B143,aquastat_more_extensive_table!$D$1216:$AO$1416,AF$4,FALSE)</f>
        <v>0</v>
      </c>
      <c r="AG143" s="13" t="e">
        <f t="shared" si="75"/>
        <v>#N/A</v>
      </c>
      <c r="AH143" s="9">
        <f>VLOOKUP($C143,domestic_gross_demand_km3!$A$2:$CT$249,AH$4,FALSE)</f>
        <v>0</v>
      </c>
      <c r="AI143" s="13">
        <f t="shared" si="86"/>
        <v>0</v>
      </c>
      <c r="AK143" s="9">
        <f>VLOOKUP($B143,aquastat_more_extensive_table!$D$1216:$AO$1416,AK$4,FALSE)</f>
        <v>0</v>
      </c>
      <c r="AL143" s="13" t="e">
        <f t="shared" si="76"/>
        <v>#N/A</v>
      </c>
      <c r="AM143" s="9">
        <f>VLOOKUP($C143,domestic_gross_demand_km3!$A$2:$CT$249,AM$4,FALSE)</f>
        <v>0</v>
      </c>
      <c r="AN143" s="13">
        <f t="shared" si="87"/>
        <v>0</v>
      </c>
      <c r="AP143" s="9">
        <f>VLOOKUP($B143,aquastat_more_extensive_table!$D$1216:$AO$1416,AP$4,FALSE)</f>
        <v>0</v>
      </c>
      <c r="AQ143" s="13" t="e">
        <f t="shared" si="77"/>
        <v>#N/A</v>
      </c>
      <c r="AR143" s="9">
        <f>VLOOKUP($C143,domestic_gross_demand_km3!$A$2:$CT$249,AR$4,FALSE)</f>
        <v>0</v>
      </c>
      <c r="AS143" s="13">
        <f t="shared" si="88"/>
        <v>0</v>
      </c>
      <c r="AU143" s="9">
        <f>VLOOKUP($B143,aquastat_more_extensive_table!$D$1216:$AO$1416,AU$4,FALSE)</f>
        <v>1.0699999999999999E-2</v>
      </c>
      <c r="AV143" s="13">
        <f t="shared" si="78"/>
        <v>1.0699999999999999E-2</v>
      </c>
      <c r="AW143" s="9">
        <f>VLOOKUP($C143,domestic_gross_demand_km3!$A$2:$CT$249,AW$4,FALSE)</f>
        <v>0</v>
      </c>
      <c r="AX143" s="13">
        <f t="shared" si="89"/>
        <v>0</v>
      </c>
      <c r="AZ143" s="9">
        <f>VLOOKUP($B143,aquastat_more_extensive_table!$D$1216:$AO$1416,AZ$4,FALSE)</f>
        <v>9.9000000000000005E-2</v>
      </c>
      <c r="BA143" s="13">
        <f t="shared" si="79"/>
        <v>9.9000000000000005E-2</v>
      </c>
      <c r="BB143" s="9">
        <f>VLOOKUP($C143,domestic_gross_demand_km3!$A$2:$CT$249,BB$4,FALSE)</f>
        <v>0</v>
      </c>
      <c r="BC143" s="13">
        <f t="shared" si="90"/>
        <v>0</v>
      </c>
      <c r="BE143" s="9">
        <f>VLOOKUP($B143,aquastat_more_extensive_table!$D$1216:$AO$1416,BE$4,FALSE)</f>
        <v>0</v>
      </c>
      <c r="BF143" s="13" t="e">
        <f t="shared" si="80"/>
        <v>#N/A</v>
      </c>
      <c r="BG143" s="9">
        <f>VLOOKUP($C143,domestic_gross_demand_km3!$A$2:$CT$249,BG$4,FALSE)</f>
        <v>0</v>
      </c>
      <c r="BH143" s="13">
        <f t="shared" si="91"/>
        <v>0</v>
      </c>
      <c r="BJ143" s="9">
        <f>VLOOKUP($B143,aquastat_more_extensive_table!$D$1216:$AO$1416,BJ$4,FALSE)</f>
        <v>0</v>
      </c>
      <c r="BK143" s="13" t="e">
        <f t="shared" si="92"/>
        <v>#N/A</v>
      </c>
      <c r="BL143" s="9">
        <f>VLOOKUP($C143,domestic_gross_demand_km3!$A$2:$CT$249,BL$4,FALSE)</f>
        <v>0</v>
      </c>
      <c r="BM143" s="13">
        <f t="shared" si="93"/>
        <v>0</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VLOOKUP($B144,aquastat_more_extensive_table!$D$1216:$AO$1416,G$4,FALSE)</f>
        <v>0</v>
      </c>
      <c r="H144" s="13" t="e">
        <f t="shared" si="70"/>
        <v>#N/A</v>
      </c>
      <c r="I144" s="9">
        <f>VLOOKUP($C144,domestic_gross_demand_km3!$A$2:$CT$249,I$4,FALSE)</f>
        <v>4.5422499999999998E-2</v>
      </c>
      <c r="J144" s="13">
        <f t="shared" si="81"/>
        <v>4.5422499999999998E-2</v>
      </c>
      <c r="L144" s="9">
        <f>VLOOKUP($B144,aquastat_more_extensive_table!$D$1216:$AO$1416,L$4,FALSE)</f>
        <v>0</v>
      </c>
      <c r="M144" s="13" t="e">
        <f t="shared" si="71"/>
        <v>#N/A</v>
      </c>
      <c r="N144" s="9">
        <f>VLOOKUP($C144,domestic_gross_demand_km3!$A$2:$CT$249,N$4,FALSE)</f>
        <v>5.4441099999999999E-2</v>
      </c>
      <c r="O144" s="13">
        <f t="shared" si="82"/>
        <v>5.4441099999999999E-2</v>
      </c>
      <c r="Q144" s="9">
        <f>VLOOKUP($B144,aquastat_more_extensive_table!$D$1216:$AO$1416,Q$4,FALSE)</f>
        <v>0</v>
      </c>
      <c r="R144" s="13" t="e">
        <f t="shared" si="72"/>
        <v>#N/A</v>
      </c>
      <c r="S144" s="9">
        <f>VLOOKUP($C144,domestic_gross_demand_km3!$A$2:$CT$249,S$4,FALSE)</f>
        <v>6.691598E-2</v>
      </c>
      <c r="T144" s="13">
        <f t="shared" si="83"/>
        <v>6.691598E-2</v>
      </c>
      <c r="V144" s="9">
        <f>VLOOKUP($B144,aquastat_more_extensive_table!$D$1216:$AO$1416,V$4,FALSE)</f>
        <v>0</v>
      </c>
      <c r="W144" s="13" t="e">
        <f t="shared" si="73"/>
        <v>#N/A</v>
      </c>
      <c r="X144" s="9">
        <f>VLOOKUP($C144,domestic_gross_demand_km3!$A$2:$CT$249,X$4,FALSE)</f>
        <v>8.3111879999999999E-2</v>
      </c>
      <c r="Y144" s="13">
        <f t="shared" si="84"/>
        <v>8.3111879999999999E-2</v>
      </c>
      <c r="AA144" s="9">
        <f>VLOOKUP($B144,aquastat_more_extensive_table!$D$1216:$AO$1416,AA$4,FALSE)</f>
        <v>0</v>
      </c>
      <c r="AB144" s="13" t="e">
        <f t="shared" si="74"/>
        <v>#N/A</v>
      </c>
      <c r="AC144" s="9">
        <f>VLOOKUP($C144,domestic_gross_demand_km3!$A$2:$CT$249,AC$4,FALSE)</f>
        <v>0.10413266</v>
      </c>
      <c r="AD144" s="13">
        <f t="shared" si="85"/>
        <v>0.10413266</v>
      </c>
      <c r="AF144" s="9">
        <f>VLOOKUP($B144,aquastat_more_extensive_table!$D$1216:$AO$1416,AF$4,FALSE)</f>
        <v>0</v>
      </c>
      <c r="AG144" s="13" t="e">
        <f t="shared" si="75"/>
        <v>#N/A</v>
      </c>
      <c r="AH144" s="9">
        <f>VLOOKUP($C144,domestic_gross_demand_km3!$A$2:$CT$249,AH$4,FALSE)</f>
        <v>0.1225448</v>
      </c>
      <c r="AI144" s="13">
        <f t="shared" si="86"/>
        <v>0.1225448</v>
      </c>
      <c r="AK144" s="9">
        <f>VLOOKUP($B144,aquastat_more_extensive_table!$D$1216:$AO$1416,AK$4,FALSE)</f>
        <v>0.56889999999999996</v>
      </c>
      <c r="AL144" s="13">
        <f t="shared" si="76"/>
        <v>0.56889999999999996</v>
      </c>
      <c r="AM144" s="9">
        <f>VLOOKUP($C144,domestic_gross_demand_km3!$A$2:$CT$249,AM$4,FALSE)</f>
        <v>0.14403340000000001</v>
      </c>
      <c r="AN144" s="13">
        <f t="shared" si="87"/>
        <v>0.14403340000000001</v>
      </c>
      <c r="AP144" s="9">
        <f>VLOOKUP($B144,aquastat_more_extensive_table!$D$1216:$AO$1416,AP$4,FALSE)</f>
        <v>0</v>
      </c>
      <c r="AQ144" s="13" t="e">
        <f t="shared" si="77"/>
        <v>#N/A</v>
      </c>
      <c r="AR144" s="9">
        <f>VLOOKUP($C144,domestic_gross_demand_km3!$A$2:$CT$249,AR$4,FALSE)</f>
        <v>0.16466720000000001</v>
      </c>
      <c r="AS144" s="13">
        <f t="shared" si="88"/>
        <v>0.16466720000000001</v>
      </c>
      <c r="AU144" s="9">
        <f>VLOOKUP($B144,aquastat_more_extensive_table!$D$1216:$AO$1416,AU$4,FALSE)</f>
        <v>0.70989999999999998</v>
      </c>
      <c r="AV144" s="13">
        <f t="shared" si="78"/>
        <v>0.70989999999999998</v>
      </c>
      <c r="AW144" s="9">
        <f>VLOOKUP($C144,domestic_gross_demand_km3!$A$2:$CT$249,AW$4,FALSE)</f>
        <v>0.1865</v>
      </c>
      <c r="AX144" s="13">
        <f t="shared" si="89"/>
        <v>0.1865</v>
      </c>
      <c r="AZ144" s="9">
        <f>VLOOKUP($B144,aquastat_more_extensive_table!$D$1216:$AO$1416,AZ$4,FALSE)</f>
        <v>0.90369999999999995</v>
      </c>
      <c r="BA144" s="13">
        <f t="shared" si="79"/>
        <v>0.90369999999999995</v>
      </c>
      <c r="BB144" s="9">
        <f>VLOOKUP($C144,domestic_gross_demand_km3!$A$2:$CT$249,BB$4,FALSE)</f>
        <v>0.2025122</v>
      </c>
      <c r="BC144" s="13">
        <f t="shared" si="90"/>
        <v>0.2025122</v>
      </c>
      <c r="BE144" s="9">
        <f>VLOOKUP($B144,aquastat_more_extensive_table!$D$1216:$AO$1416,BE$4,FALSE)</f>
        <v>0.93859999999999999</v>
      </c>
      <c r="BF144" s="13">
        <f t="shared" si="80"/>
        <v>0.93859999999999999</v>
      </c>
      <c r="BG144" s="9">
        <f>VLOOKUP($C144,domestic_gross_demand_km3!$A$2:$CT$249,BG$4,FALSE)</f>
        <v>0.22503039999999999</v>
      </c>
      <c r="BH144" s="13">
        <f t="shared" si="91"/>
        <v>0.22503039999999999</v>
      </c>
      <c r="BJ144" s="9">
        <f>VLOOKUP($B144,aquastat_more_extensive_table!$D$1216:$AO$1416,BJ$4,FALSE)</f>
        <v>0</v>
      </c>
      <c r="BK144" s="13" t="e">
        <f t="shared" si="92"/>
        <v>#N/A</v>
      </c>
      <c r="BL144" s="9">
        <f>VLOOKUP($C144,domestic_gross_demand_km3!$A$2:$CT$249,BL$4,FALSE)</f>
        <v>0.22572600000000001</v>
      </c>
      <c r="BM144" s="13">
        <f t="shared" si="93"/>
        <v>0.22572600000000001</v>
      </c>
    </row>
    <row r="145" spans="2:65" x14ac:dyDescent="0.25">
      <c r="B145" s="12">
        <f>fao_ids_unique!B140</f>
        <v>178</v>
      </c>
      <c r="C145" s="12">
        <f>fao_ids_unique!F140</f>
        <v>56</v>
      </c>
      <c r="D145" s="8" t="str">
        <f>fao_ids_unique!C140</f>
        <v>ERI</v>
      </c>
      <c r="E145" s="7" t="str">
        <f>fao_ids_unique!G140</f>
        <v>Eritrea</v>
      </c>
      <c r="G145" s="9">
        <f>VLOOKUP($B145,aquastat_more_extensive_table!$D$1216:$AO$1416,G$4,FALSE)</f>
        <v>0</v>
      </c>
      <c r="H145" s="13" t="e">
        <f t="shared" si="70"/>
        <v>#N/A</v>
      </c>
      <c r="I145" s="9">
        <f>VLOOKUP($C145,domestic_gross_demand_km3!$A$2:$CT$249,I$4,FALSE)</f>
        <v>3.0396120000000001E-3</v>
      </c>
      <c r="J145" s="13">
        <f t="shared" si="81"/>
        <v>3.0396120000000001E-3</v>
      </c>
      <c r="L145" s="9">
        <f>VLOOKUP($B145,aquastat_more_extensive_table!$D$1216:$AO$1416,L$4,FALSE)</f>
        <v>0</v>
      </c>
      <c r="M145" s="13" t="e">
        <f t="shared" si="71"/>
        <v>#N/A</v>
      </c>
      <c r="N145" s="9">
        <f>VLOOKUP($C145,domestic_gross_demand_km3!$A$2:$CT$249,N$4,FALSE)</f>
        <v>3.693464E-3</v>
      </c>
      <c r="O145" s="13">
        <f t="shared" si="82"/>
        <v>3.693464E-3</v>
      </c>
      <c r="Q145" s="9">
        <f>VLOOKUP($B145,aquastat_more_extensive_table!$D$1216:$AO$1416,Q$4,FALSE)</f>
        <v>0</v>
      </c>
      <c r="R145" s="13" t="e">
        <f t="shared" si="72"/>
        <v>#N/A</v>
      </c>
      <c r="S145" s="9">
        <f>VLOOKUP($C145,domestic_gross_demand_km3!$A$2:$CT$249,S$4,FALSE)</f>
        <v>4.5124479999999996E-3</v>
      </c>
      <c r="T145" s="13">
        <f t="shared" si="83"/>
        <v>4.5124479999999996E-3</v>
      </c>
      <c r="V145" s="9">
        <f>VLOOKUP($B145,aquastat_more_extensive_table!$D$1216:$AO$1416,V$4,FALSE)</f>
        <v>0</v>
      </c>
      <c r="W145" s="13" t="e">
        <f t="shared" si="73"/>
        <v>#N/A</v>
      </c>
      <c r="X145" s="9">
        <f>VLOOKUP($C145,domestic_gross_demand_km3!$A$2:$CT$249,X$4,FALSE)</f>
        <v>5.940608E-3</v>
      </c>
      <c r="Y145" s="13">
        <f t="shared" si="84"/>
        <v>5.940608E-3</v>
      </c>
      <c r="AA145" s="9">
        <f>VLOOKUP($B145,aquastat_more_extensive_table!$D$1216:$AO$1416,AA$4,FALSE)</f>
        <v>0</v>
      </c>
      <c r="AB145" s="13" t="e">
        <f t="shared" si="74"/>
        <v>#N/A</v>
      </c>
      <c r="AC145" s="9">
        <f>VLOOKUP($C145,domestic_gross_demand_km3!$A$2:$CT$249,AC$4,FALSE)</f>
        <v>7.4680600000000003E-3</v>
      </c>
      <c r="AD145" s="13">
        <f t="shared" si="85"/>
        <v>7.4680600000000003E-3</v>
      </c>
      <c r="AF145" s="9">
        <f>VLOOKUP($B145,aquastat_more_extensive_table!$D$1216:$AO$1416,AF$4,FALSE)</f>
        <v>0</v>
      </c>
      <c r="AG145" s="13" t="e">
        <f t="shared" si="75"/>
        <v>#N/A</v>
      </c>
      <c r="AH145" s="9">
        <f>VLOOKUP($C145,domestic_gross_demand_km3!$A$2:$CT$249,AH$4,FALSE)</f>
        <v>8.5380200000000003E-3</v>
      </c>
      <c r="AI145" s="13">
        <f t="shared" si="86"/>
        <v>8.5380200000000003E-3</v>
      </c>
      <c r="AK145" s="9">
        <f>VLOOKUP($B145,aquastat_more_extensive_table!$D$1216:$AO$1416,AK$4,FALSE)</f>
        <v>0</v>
      </c>
      <c r="AL145" s="13" t="e">
        <f t="shared" si="76"/>
        <v>#N/A</v>
      </c>
      <c r="AM145" s="9">
        <f>VLOOKUP($C145,domestic_gross_demand_km3!$A$2:$CT$249,AM$4,FALSE)</f>
        <v>9.3961040000000006E-3</v>
      </c>
      <c r="AN145" s="13">
        <f t="shared" si="87"/>
        <v>9.3961040000000006E-3</v>
      </c>
      <c r="AP145" s="9">
        <f>VLOOKUP($B145,aquastat_more_extensive_table!$D$1216:$AO$1416,AP$4,FALSE)</f>
        <v>0</v>
      </c>
      <c r="AQ145" s="13" t="e">
        <f t="shared" si="77"/>
        <v>#N/A</v>
      </c>
      <c r="AR145" s="9">
        <f>VLOOKUP($C145,domestic_gross_demand_km3!$A$2:$CT$249,AR$4,FALSE)</f>
        <v>9.3360160000000008E-3</v>
      </c>
      <c r="AS145" s="13">
        <f t="shared" si="88"/>
        <v>9.3360160000000008E-3</v>
      </c>
      <c r="AU145" s="9">
        <f>VLOOKUP($B145,aquastat_more_extensive_table!$D$1216:$AO$1416,AU$4,FALSE)</f>
        <v>6.1699999999999998E-2</v>
      </c>
      <c r="AV145" s="13">
        <f t="shared" si="78"/>
        <v>6.1699999999999998E-2</v>
      </c>
      <c r="AW145" s="9">
        <f>VLOOKUP($C145,domestic_gross_demand_km3!$A$2:$CT$249,AW$4,FALSE)</f>
        <v>1.0568900000000001E-2</v>
      </c>
      <c r="AX145" s="13">
        <f t="shared" si="89"/>
        <v>1.0568900000000001E-2</v>
      </c>
      <c r="AZ145" s="9">
        <f>VLOOKUP($B145,aquastat_more_extensive_table!$D$1216:$AO$1416,AZ$4,FALSE)</f>
        <v>3.1E-2</v>
      </c>
      <c r="BA145" s="13">
        <f t="shared" si="79"/>
        <v>3.1E-2</v>
      </c>
      <c r="BB145" s="9">
        <f>VLOOKUP($C145,domestic_gross_demand_km3!$A$2:$CT$249,BB$4,FALSE)</f>
        <v>1.4170840000000001E-2</v>
      </c>
      <c r="BC145" s="13">
        <f t="shared" si="90"/>
        <v>1.4170840000000001E-2</v>
      </c>
      <c r="BE145" s="9">
        <f>VLOOKUP($B145,aquastat_more_extensive_table!$D$1216:$AO$1416,BE$4,FALSE)</f>
        <v>0</v>
      </c>
      <c r="BF145" s="13" t="e">
        <f t="shared" si="80"/>
        <v>#N/A</v>
      </c>
      <c r="BG145" s="9">
        <f>VLOOKUP($C145,domestic_gross_demand_km3!$A$2:$CT$249,BG$4,FALSE)</f>
        <v>1.8552320000000001E-2</v>
      </c>
      <c r="BH145" s="13">
        <f t="shared" si="91"/>
        <v>1.8552320000000001E-2</v>
      </c>
      <c r="BJ145" s="9">
        <f>VLOOKUP($B145,aquastat_more_extensive_table!$D$1216:$AO$1416,BJ$4,FALSE)</f>
        <v>0</v>
      </c>
      <c r="BK145" s="13" t="e">
        <f t="shared" si="92"/>
        <v>#N/A</v>
      </c>
      <c r="BL145" s="9">
        <f>VLOOKUP($C145,domestic_gross_demand_km3!$A$2:$CT$249,BL$4,FALSE)</f>
        <v>1.9217100000000001E-2</v>
      </c>
      <c r="BM145" s="13">
        <f t="shared" si="93"/>
        <v>1.9217100000000001E-2</v>
      </c>
    </row>
    <row r="146" spans="2:65" x14ac:dyDescent="0.25">
      <c r="B146" s="12">
        <f>fao_ids_unique!B141</f>
        <v>179</v>
      </c>
      <c r="C146" s="12">
        <f>fao_ids_unique!F141</f>
        <v>161</v>
      </c>
      <c r="D146" s="8" t="str">
        <f>fao_ids_unique!C141</f>
        <v>QAT</v>
      </c>
      <c r="E146" s="7" t="str">
        <f>fao_ids_unique!G141</f>
        <v>Qatar</v>
      </c>
      <c r="G146" s="9">
        <f>VLOOKUP($B146,aquastat_more_extensive_table!$D$1216:$AO$1416,G$4,FALSE)</f>
        <v>0</v>
      </c>
      <c r="H146" s="13" t="e">
        <f t="shared" si="70"/>
        <v>#N/A</v>
      </c>
      <c r="I146" s="9">
        <f>VLOOKUP($C146,domestic_gross_demand_km3!$A$2:$CT$249,I$4,FALSE)</f>
        <v>2.3169919999999999E-3</v>
      </c>
      <c r="J146" s="13">
        <f t="shared" si="81"/>
        <v>2.3169919999999999E-3</v>
      </c>
      <c r="L146" s="9">
        <f>VLOOKUP($B146,aquastat_more_extensive_table!$D$1216:$AO$1416,L$4,FALSE)</f>
        <v>0</v>
      </c>
      <c r="M146" s="13" t="e">
        <f t="shared" si="71"/>
        <v>#N/A</v>
      </c>
      <c r="N146" s="9">
        <f>VLOOKUP($C146,domestic_gross_demand_km3!$A$2:$CT$249,N$4,FALSE)</f>
        <v>3.7841900000000002E-3</v>
      </c>
      <c r="O146" s="13">
        <f t="shared" si="82"/>
        <v>3.7841900000000002E-3</v>
      </c>
      <c r="Q146" s="9">
        <f>VLOOKUP($B146,aquastat_more_extensive_table!$D$1216:$AO$1416,Q$4,FALSE)</f>
        <v>0</v>
      </c>
      <c r="R146" s="13" t="e">
        <f t="shared" si="72"/>
        <v>#N/A</v>
      </c>
      <c r="S146" s="9">
        <f>VLOOKUP($C146,domestic_gross_demand_km3!$A$2:$CT$249,S$4,FALSE)</f>
        <v>6.3719520000000002E-3</v>
      </c>
      <c r="T146" s="13">
        <f t="shared" si="83"/>
        <v>6.3719520000000002E-3</v>
      </c>
      <c r="V146" s="9">
        <f>VLOOKUP($B146,aquastat_more_extensive_table!$D$1216:$AO$1416,V$4,FALSE)</f>
        <v>3.5000000000000003E-2</v>
      </c>
      <c r="W146" s="13">
        <f t="shared" si="73"/>
        <v>3.5000000000000003E-2</v>
      </c>
      <c r="X146" s="9">
        <f>VLOOKUP($C146,domestic_gross_demand_km3!$A$2:$CT$249,X$4,FALSE)</f>
        <v>1.4811124E-2</v>
      </c>
      <c r="Y146" s="13">
        <f t="shared" si="84"/>
        <v>1.4811124E-2</v>
      </c>
      <c r="AA146" s="9">
        <f>VLOOKUP($B146,aquastat_more_extensive_table!$D$1216:$AO$1416,AA$4,FALSE)</f>
        <v>0</v>
      </c>
      <c r="AB146" s="13" t="e">
        <f t="shared" si="74"/>
        <v>#N/A</v>
      </c>
      <c r="AC146" s="9">
        <f>VLOOKUP($C146,domestic_gross_demand_km3!$A$2:$CT$249,AC$4,FALSE)</f>
        <v>2.6075339999999999E-2</v>
      </c>
      <c r="AD146" s="13">
        <f t="shared" si="85"/>
        <v>2.6075339999999999E-2</v>
      </c>
      <c r="AF146" s="9">
        <f>VLOOKUP($B146,aquastat_more_extensive_table!$D$1216:$AO$1416,AF$4,FALSE)</f>
        <v>0</v>
      </c>
      <c r="AG146" s="13" t="e">
        <f t="shared" si="75"/>
        <v>#N/A</v>
      </c>
      <c r="AH146" s="9">
        <f>VLOOKUP($C146,domestic_gross_demand_km3!$A$2:$CT$249,AH$4,FALSE)</f>
        <v>3.3344899999999997E-2</v>
      </c>
      <c r="AI146" s="13">
        <f t="shared" si="86"/>
        <v>3.3344899999999997E-2</v>
      </c>
      <c r="AK146" s="9">
        <f>VLOOKUP($B146,aquastat_more_extensive_table!$D$1216:$AO$1416,AK$4,FALSE)</f>
        <v>0</v>
      </c>
      <c r="AL146" s="13" t="e">
        <f t="shared" si="76"/>
        <v>#N/A</v>
      </c>
      <c r="AM146" s="9">
        <f>VLOOKUP($C146,domestic_gross_demand_km3!$A$2:$CT$249,AM$4,FALSE)</f>
        <v>4.2085299999999999E-2</v>
      </c>
      <c r="AN146" s="13">
        <f t="shared" si="87"/>
        <v>4.2085299999999999E-2</v>
      </c>
      <c r="AP146" s="9">
        <f>VLOOKUP($B146,aquastat_more_extensive_table!$D$1216:$AO$1416,AP$4,FALSE)</f>
        <v>6.59E-2</v>
      </c>
      <c r="AQ146" s="13">
        <f t="shared" si="77"/>
        <v>6.59E-2</v>
      </c>
      <c r="AR146" s="9">
        <f>VLOOKUP($C146,domestic_gross_demand_km3!$A$2:$CT$249,AR$4,FALSE)</f>
        <v>5.0956599999999998E-2</v>
      </c>
      <c r="AS146" s="13">
        <f t="shared" si="88"/>
        <v>5.0956599999999998E-2</v>
      </c>
      <c r="AU146" s="9">
        <f>VLOOKUP($B146,aquastat_more_extensive_table!$D$1216:$AO$1416,AU$4,FALSE)</f>
        <v>7.0000000000000007E-2</v>
      </c>
      <c r="AV146" s="13">
        <f t="shared" si="78"/>
        <v>7.0000000000000007E-2</v>
      </c>
      <c r="AW146" s="9">
        <f>VLOOKUP($C146,domestic_gross_demand_km3!$A$2:$CT$249,AW$4,FALSE)</f>
        <v>6.870192E-2</v>
      </c>
      <c r="AX146" s="13">
        <f t="shared" si="89"/>
        <v>6.870192E-2</v>
      </c>
      <c r="AZ146" s="9">
        <f>VLOOKUP($B146,aquastat_more_extensive_table!$D$1216:$AO$1416,AZ$4,FALSE)</f>
        <v>0.17399999999999999</v>
      </c>
      <c r="BA146" s="13">
        <f t="shared" si="79"/>
        <v>0.17399999999999999</v>
      </c>
      <c r="BB146" s="9">
        <f>VLOOKUP($C146,domestic_gross_demand_km3!$A$2:$CT$249,BB$4,FALSE)</f>
        <v>0.11893652</v>
      </c>
      <c r="BC146" s="13">
        <f t="shared" si="90"/>
        <v>0.11893652</v>
      </c>
      <c r="BE146" s="9">
        <f>VLOOKUP($B146,aquastat_more_extensive_table!$D$1216:$AO$1416,BE$4,FALSE)</f>
        <v>0</v>
      </c>
      <c r="BF146" s="13" t="e">
        <f t="shared" si="80"/>
        <v>#N/A</v>
      </c>
      <c r="BG146" s="9">
        <f>VLOOKUP($C146,domestic_gross_demand_km3!$A$2:$CT$249,BG$4,FALSE)</f>
        <v>0.18925839999999999</v>
      </c>
      <c r="BH146" s="13">
        <f t="shared" si="91"/>
        <v>0.18925839999999999</v>
      </c>
      <c r="BJ146" s="9">
        <f>VLOOKUP($B146,aquastat_more_extensive_table!$D$1216:$AO$1416,BJ$4,FALSE)</f>
        <v>0</v>
      </c>
      <c r="BK146" s="13" t="e">
        <f t="shared" si="92"/>
        <v>#N/A</v>
      </c>
      <c r="BL146" s="9">
        <f>VLOOKUP($C146,domestic_gross_demand_km3!$A$2:$CT$249,BL$4,FALSE)</f>
        <v>0.19450799999999999</v>
      </c>
      <c r="BM146" s="13">
        <f t="shared" si="93"/>
        <v>0.19450799999999999</v>
      </c>
    </row>
    <row r="147" spans="2:65" x14ac:dyDescent="0.25">
      <c r="B147" s="12">
        <f>fao_ids_unique!B142</f>
        <v>180</v>
      </c>
      <c r="C147" s="12">
        <f>fao_ids_unique!F142</f>
        <v>153</v>
      </c>
      <c r="D147" s="8" t="str">
        <f>fao_ids_unique!C142</f>
        <v>PLW</v>
      </c>
      <c r="E147" s="7" t="str">
        <f>fao_ids_unique!G142</f>
        <v>Palau</v>
      </c>
      <c r="G147" s="9">
        <f>VLOOKUP($B147,aquastat_more_extensive_table!$D$1216:$AO$1416,G$4,FALSE)</f>
        <v>0</v>
      </c>
      <c r="H147" s="13" t="e">
        <f t="shared" si="70"/>
        <v>#N/A</v>
      </c>
      <c r="I147" s="9">
        <f>VLOOKUP($C147,domestic_gross_demand_km3!$A$2:$CT$249,I$4,FALSE)</f>
        <v>0</v>
      </c>
      <c r="J147" s="13">
        <f t="shared" si="81"/>
        <v>0</v>
      </c>
      <c r="L147" s="9">
        <f>VLOOKUP($B147,aquastat_more_extensive_table!$D$1216:$AO$1416,L$4,FALSE)</f>
        <v>0</v>
      </c>
      <c r="M147" s="13" t="e">
        <f t="shared" si="71"/>
        <v>#N/A</v>
      </c>
      <c r="N147" s="9">
        <f>VLOOKUP($C147,domestic_gross_demand_km3!$A$2:$CT$249,N$4,FALSE)</f>
        <v>0</v>
      </c>
      <c r="O147" s="13">
        <f t="shared" si="82"/>
        <v>0</v>
      </c>
      <c r="Q147" s="9">
        <f>VLOOKUP($B147,aquastat_more_extensive_table!$D$1216:$AO$1416,Q$4,FALSE)</f>
        <v>0</v>
      </c>
      <c r="R147" s="13" t="e">
        <f t="shared" si="72"/>
        <v>#N/A</v>
      </c>
      <c r="S147" s="9">
        <f>VLOOKUP($C147,domestic_gross_demand_km3!$A$2:$CT$249,S$4,FALSE)</f>
        <v>0</v>
      </c>
      <c r="T147" s="13">
        <f t="shared" si="83"/>
        <v>0</v>
      </c>
      <c r="V147" s="9">
        <f>VLOOKUP($B147,aquastat_more_extensive_table!$D$1216:$AO$1416,V$4,FALSE)</f>
        <v>0</v>
      </c>
      <c r="W147" s="13" t="e">
        <f t="shared" si="73"/>
        <v>#N/A</v>
      </c>
      <c r="X147" s="9">
        <f>VLOOKUP($C147,domestic_gross_demand_km3!$A$2:$CT$249,X$4,FALSE)</f>
        <v>0</v>
      </c>
      <c r="Y147" s="13">
        <f t="shared" si="84"/>
        <v>0</v>
      </c>
      <c r="AA147" s="9">
        <f>VLOOKUP($B147,aquastat_more_extensive_table!$D$1216:$AO$1416,AA$4,FALSE)</f>
        <v>0</v>
      </c>
      <c r="AB147" s="13" t="e">
        <f t="shared" si="74"/>
        <v>#N/A</v>
      </c>
      <c r="AC147" s="9">
        <f>VLOOKUP($C147,domestic_gross_demand_km3!$A$2:$CT$249,AC$4,FALSE)</f>
        <v>0</v>
      </c>
      <c r="AD147" s="13">
        <f t="shared" si="85"/>
        <v>0</v>
      </c>
      <c r="AF147" s="9">
        <f>VLOOKUP($B147,aquastat_more_extensive_table!$D$1216:$AO$1416,AF$4,FALSE)</f>
        <v>0</v>
      </c>
      <c r="AG147" s="13" t="e">
        <f t="shared" si="75"/>
        <v>#N/A</v>
      </c>
      <c r="AH147" s="9">
        <f>VLOOKUP($C147,domestic_gross_demand_km3!$A$2:$CT$249,AH$4,FALSE)</f>
        <v>0</v>
      </c>
      <c r="AI147" s="13">
        <f t="shared" si="86"/>
        <v>0</v>
      </c>
      <c r="AK147" s="9">
        <f>VLOOKUP($B147,aquastat_more_extensive_table!$D$1216:$AO$1416,AK$4,FALSE)</f>
        <v>0</v>
      </c>
      <c r="AL147" s="13" t="e">
        <f t="shared" si="76"/>
        <v>#N/A</v>
      </c>
      <c r="AM147" s="9">
        <f>VLOOKUP($C147,domestic_gross_demand_km3!$A$2:$CT$249,AM$4,FALSE)</f>
        <v>0</v>
      </c>
      <c r="AN147" s="13">
        <f t="shared" si="87"/>
        <v>0</v>
      </c>
      <c r="AP147" s="9">
        <f>VLOOKUP($B147,aquastat_more_extensive_table!$D$1216:$AO$1416,AP$4,FALSE)</f>
        <v>0</v>
      </c>
      <c r="AQ147" s="13" t="e">
        <f t="shared" si="77"/>
        <v>#N/A</v>
      </c>
      <c r="AR147" s="9">
        <f>VLOOKUP($C147,domestic_gross_demand_km3!$A$2:$CT$249,AR$4,FALSE)</f>
        <v>0</v>
      </c>
      <c r="AS147" s="13">
        <f t="shared" si="88"/>
        <v>0</v>
      </c>
      <c r="AU147" s="9">
        <f>VLOOKUP($B147,aquastat_more_extensive_table!$D$1216:$AO$1416,AU$4,FALSE)</f>
        <v>0</v>
      </c>
      <c r="AV147" s="13" t="e">
        <f t="shared" si="78"/>
        <v>#N/A</v>
      </c>
      <c r="AW147" s="9">
        <f>VLOOKUP($C147,domestic_gross_demand_km3!$A$2:$CT$249,AW$4,FALSE)</f>
        <v>0</v>
      </c>
      <c r="AX147" s="13">
        <f t="shared" si="89"/>
        <v>0</v>
      </c>
      <c r="AZ147" s="9">
        <f>VLOOKUP($B147,aquastat_more_extensive_table!$D$1216:$AO$1416,AZ$4,FALSE)</f>
        <v>0</v>
      </c>
      <c r="BA147" s="13" t="e">
        <f t="shared" si="79"/>
        <v>#N/A</v>
      </c>
      <c r="BB147" s="9">
        <f>VLOOKUP($C147,domestic_gross_demand_km3!$A$2:$CT$249,BB$4,FALSE)</f>
        <v>0</v>
      </c>
      <c r="BC147" s="13">
        <f t="shared" si="90"/>
        <v>0</v>
      </c>
      <c r="BE147" s="9">
        <f>VLOOKUP($B147,aquastat_more_extensive_table!$D$1216:$AO$1416,BE$4,FALSE)</f>
        <v>0</v>
      </c>
      <c r="BF147" s="13" t="e">
        <f t="shared" si="80"/>
        <v>#N/A</v>
      </c>
      <c r="BG147" s="9">
        <f>VLOOKUP($C147,domestic_gross_demand_km3!$A$2:$CT$249,BG$4,FALSE)</f>
        <v>0</v>
      </c>
      <c r="BH147" s="13">
        <f t="shared" si="91"/>
        <v>0</v>
      </c>
      <c r="BJ147" s="9">
        <f>VLOOKUP($B147,aquastat_more_extensive_table!$D$1216:$AO$1416,BJ$4,FALSE)</f>
        <v>0</v>
      </c>
      <c r="BK147" s="13" t="e">
        <f t="shared" si="92"/>
        <v>#N/A</v>
      </c>
      <c r="BL147" s="9">
        <f>VLOOKUP($C147,domestic_gross_demand_km3!$A$2:$CT$249,BL$4,FALSE)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VLOOKUP($B148,aquastat_more_extensive_table!$D$1216:$AO$1416,G$4,FALSE)</f>
        <v>0</v>
      </c>
      <c r="H148" s="13" t="e">
        <f t="shared" si="70"/>
        <v>#N/A</v>
      </c>
      <c r="I148" s="9">
        <f>VLOOKUP($C148,domestic_gross_demand_km3!$A$2:$CT$249,I$4,FALSE)</f>
        <v>9.0763800000000006E-2</v>
      </c>
      <c r="J148" s="13">
        <f t="shared" si="81"/>
        <v>9.0763800000000006E-2</v>
      </c>
      <c r="L148" s="9">
        <f>VLOOKUP($B148,aquastat_more_extensive_table!$D$1216:$AO$1416,L$4,FALSE)</f>
        <v>0</v>
      </c>
      <c r="M148" s="13" t="e">
        <f t="shared" si="71"/>
        <v>#N/A</v>
      </c>
      <c r="N148" s="9">
        <f>VLOOKUP($C148,domestic_gross_demand_km3!$A$2:$CT$249,N$4,FALSE)</f>
        <v>0.10634871999999999</v>
      </c>
      <c r="O148" s="13">
        <f t="shared" si="82"/>
        <v>0.10634871999999999</v>
      </c>
      <c r="Q148" s="9">
        <f>VLOOKUP($B148,aquastat_more_extensive_table!$D$1216:$AO$1416,Q$4,FALSE)</f>
        <v>0</v>
      </c>
      <c r="R148" s="13" t="e">
        <f t="shared" si="72"/>
        <v>#N/A</v>
      </c>
      <c r="S148" s="9">
        <f>VLOOKUP($C148,domestic_gross_demand_km3!$A$2:$CT$249,S$4,FALSE)</f>
        <v>0.13422039999999999</v>
      </c>
      <c r="T148" s="13">
        <f t="shared" si="83"/>
        <v>0.13422039999999999</v>
      </c>
      <c r="V148" s="9">
        <f>VLOOKUP($B148,aquastat_more_extensive_table!$D$1216:$AO$1416,V$4,FALSE)</f>
        <v>0</v>
      </c>
      <c r="W148" s="13" t="e">
        <f t="shared" si="73"/>
        <v>#N/A</v>
      </c>
      <c r="X148" s="9">
        <f>VLOOKUP($C148,domestic_gross_demand_km3!$A$2:$CT$249,X$4,FALSE)</f>
        <v>0.18471280000000001</v>
      </c>
      <c r="Y148" s="13">
        <f t="shared" si="84"/>
        <v>0.18471280000000001</v>
      </c>
      <c r="AA148" s="9">
        <f>VLOOKUP($B148,aquastat_more_extensive_table!$D$1216:$AO$1416,AA$4,FALSE)</f>
        <v>0</v>
      </c>
      <c r="AB148" s="13" t="e">
        <f t="shared" si="74"/>
        <v>#N/A</v>
      </c>
      <c r="AC148" s="9">
        <f>VLOOKUP($C148,domestic_gross_demand_km3!$A$2:$CT$249,AC$4,FALSE)</f>
        <v>0.23854539999999999</v>
      </c>
      <c r="AD148" s="13">
        <f t="shared" si="85"/>
        <v>0.23854539999999999</v>
      </c>
      <c r="AF148" s="9">
        <f>VLOOKUP($B148,aquastat_more_extensive_table!$D$1216:$AO$1416,AF$4,FALSE)</f>
        <v>0.17100000000000001</v>
      </c>
      <c r="AG148" s="13">
        <f t="shared" si="75"/>
        <v>0.17100000000000001</v>
      </c>
      <c r="AH148" s="9">
        <f>VLOOKUP($C148,domestic_gross_demand_km3!$A$2:$CT$249,AH$4,FALSE)</f>
        <v>0.27249640000000003</v>
      </c>
      <c r="AI148" s="13">
        <f t="shared" si="86"/>
        <v>0.27249640000000003</v>
      </c>
      <c r="AK148" s="9">
        <f>VLOOKUP($B148,aquastat_more_extensive_table!$D$1216:$AO$1416,AK$4,FALSE)</f>
        <v>0</v>
      </c>
      <c r="AL148" s="13" t="e">
        <f t="shared" si="76"/>
        <v>#N/A</v>
      </c>
      <c r="AM148" s="9">
        <f>VLOOKUP($C148,domestic_gross_demand_km3!$A$2:$CT$249,AM$4,FALSE)</f>
        <v>0.326486</v>
      </c>
      <c r="AN148" s="13">
        <f t="shared" si="87"/>
        <v>0.326486</v>
      </c>
      <c r="AP148" s="9">
        <f>VLOOKUP($B148,aquastat_more_extensive_table!$D$1216:$AO$1416,AP$4,FALSE)</f>
        <v>0</v>
      </c>
      <c r="AQ148" s="13" t="e">
        <f t="shared" si="77"/>
        <v>#N/A</v>
      </c>
      <c r="AR148" s="9">
        <f>VLOOKUP($C148,domestic_gross_demand_km3!$A$2:$CT$249,AR$4,FALSE)</f>
        <v>0.34496520000000003</v>
      </c>
      <c r="AS148" s="13">
        <f t="shared" si="88"/>
        <v>0.34496520000000003</v>
      </c>
      <c r="AU148" s="9">
        <f>VLOOKUP($B148,aquastat_more_extensive_table!$D$1216:$AO$1416,AU$4,FALSE)</f>
        <v>0.58899999999999997</v>
      </c>
      <c r="AV148" s="13">
        <f t="shared" si="78"/>
        <v>0.58899999999999997</v>
      </c>
      <c r="AW148" s="9">
        <f>VLOOKUP($C148,domestic_gross_demand_km3!$A$2:$CT$249,AW$4,FALSE)</f>
        <v>0.34760580000000002</v>
      </c>
      <c r="AX148" s="13">
        <f t="shared" si="89"/>
        <v>0.34760580000000002</v>
      </c>
      <c r="AZ148" s="9">
        <f>VLOOKUP($B148,aquastat_more_extensive_table!$D$1216:$AO$1416,AZ$4,FALSE)</f>
        <v>0.42499999999999999</v>
      </c>
      <c r="BA148" s="13">
        <f t="shared" si="79"/>
        <v>0.42499999999999999</v>
      </c>
      <c r="BB148" s="9">
        <f>VLOOKUP($C148,domestic_gross_demand_km3!$A$2:$CT$249,BB$4,FALSE)</f>
        <v>0.32822620000000002</v>
      </c>
      <c r="BC148" s="13">
        <f t="shared" si="90"/>
        <v>0.32822620000000002</v>
      </c>
      <c r="BE148" s="9">
        <f>VLOOKUP($B148,aquastat_more_extensive_table!$D$1216:$AO$1416,BE$4,FALSE)</f>
        <v>0</v>
      </c>
      <c r="BF148" s="13" t="e">
        <f t="shared" si="80"/>
        <v>#N/A</v>
      </c>
      <c r="BG148" s="9">
        <f>VLOOKUP($C148,domestic_gross_demand_km3!$A$2:$CT$249,BG$4,FALSE)</f>
        <v>0.35090900000000003</v>
      </c>
      <c r="BH148" s="13">
        <f t="shared" si="91"/>
        <v>0.35090900000000003</v>
      </c>
      <c r="BJ148" s="9">
        <f>VLOOKUP($B148,aquastat_more_extensive_table!$D$1216:$AO$1416,BJ$4,FALSE)</f>
        <v>0</v>
      </c>
      <c r="BK148" s="13" t="e">
        <f t="shared" si="92"/>
        <v>#N/A</v>
      </c>
      <c r="BL148" s="9">
        <f>VLOOKUP($C148,domestic_gross_demand_km3!$A$2:$CT$249,BL$4,FALSE)</f>
        <v>0.36782500000000001</v>
      </c>
      <c r="BM148" s="13">
        <f t="shared" si="93"/>
        <v>0.36782500000000001</v>
      </c>
    </row>
    <row r="149" spans="2:65" x14ac:dyDescent="0.25">
      <c r="B149" s="12">
        <f>fao_ids_unique!B144</f>
        <v>183</v>
      </c>
      <c r="C149" s="12">
        <f>fao_ids_unique!F144</f>
        <v>163</v>
      </c>
      <c r="D149" s="8" t="str">
        <f>fao_ids_unique!C144</f>
        <v>ROU</v>
      </c>
      <c r="E149" s="7" t="str">
        <f>fao_ids_unique!G144</f>
        <v>Romania</v>
      </c>
      <c r="G149" s="9">
        <f>VLOOKUP($B149,aquastat_more_extensive_table!$D$1216:$AO$1416,G$4,FALSE)</f>
        <v>0</v>
      </c>
      <c r="H149" s="13" t="e">
        <f t="shared" si="70"/>
        <v>#N/A</v>
      </c>
      <c r="I149" s="9">
        <f>VLOOKUP($C149,domestic_gross_demand_km3!$A$2:$CT$249,I$4,FALSE)</f>
        <v>0.72137419999999997</v>
      </c>
      <c r="J149" s="13">
        <f t="shared" si="81"/>
        <v>0.72137419999999997</v>
      </c>
      <c r="L149" s="9">
        <f>VLOOKUP($B149,aquastat_more_extensive_table!$D$1216:$AO$1416,L$4,FALSE)</f>
        <v>0</v>
      </c>
      <c r="M149" s="13" t="e">
        <f t="shared" si="71"/>
        <v>#N/A</v>
      </c>
      <c r="N149" s="9">
        <f>VLOOKUP($C149,domestic_gross_demand_km3!$A$2:$CT$249,N$4,FALSE)</f>
        <v>0.79078539999999997</v>
      </c>
      <c r="O149" s="13">
        <f t="shared" si="82"/>
        <v>0.79078539999999997</v>
      </c>
      <c r="Q149" s="9">
        <f>VLOOKUP($B149,aquastat_more_extensive_table!$D$1216:$AO$1416,Q$4,FALSE)</f>
        <v>1.47</v>
      </c>
      <c r="R149" s="13">
        <f t="shared" si="72"/>
        <v>1.47</v>
      </c>
      <c r="S149" s="9">
        <f>VLOOKUP($C149,domestic_gross_demand_km3!$A$2:$CT$249,S$4,FALSE)</f>
        <v>0.89714419999999995</v>
      </c>
      <c r="T149" s="13">
        <f t="shared" si="83"/>
        <v>0.89714419999999995</v>
      </c>
      <c r="V149" s="9">
        <f>VLOOKUP($B149,aquastat_more_extensive_table!$D$1216:$AO$1416,V$4,FALSE)</f>
        <v>2</v>
      </c>
      <c r="W149" s="13">
        <f t="shared" si="73"/>
        <v>2</v>
      </c>
      <c r="X149" s="9">
        <f>VLOOKUP($C149,domestic_gross_demand_km3!$A$2:$CT$249,X$4,FALSE)</f>
        <v>1.145392</v>
      </c>
      <c r="Y149" s="13">
        <f t="shared" si="84"/>
        <v>1.145392</v>
      </c>
      <c r="AA149" s="9">
        <f>VLOOKUP($B149,aquastat_more_extensive_table!$D$1216:$AO$1416,AA$4,FALSE)</f>
        <v>2.2000000000000002</v>
      </c>
      <c r="AB149" s="13">
        <f t="shared" si="74"/>
        <v>2.2000000000000002</v>
      </c>
      <c r="AC149" s="9">
        <f>VLOOKUP($C149,domestic_gross_demand_km3!$A$2:$CT$249,AC$4,FALSE)</f>
        <v>1.4064540000000001</v>
      </c>
      <c r="AD149" s="13">
        <f t="shared" si="85"/>
        <v>1.4064540000000001</v>
      </c>
      <c r="AF149" s="9">
        <f>VLOOKUP($B149,aquastat_more_extensive_table!$D$1216:$AO$1416,AF$4,FALSE)</f>
        <v>2.67</v>
      </c>
      <c r="AG149" s="13">
        <f t="shared" si="75"/>
        <v>2.67</v>
      </c>
      <c r="AH149" s="9">
        <f>VLOOKUP($C149,domestic_gross_demand_km3!$A$2:$CT$249,AH$4,FALSE)</f>
        <v>1.4155580000000001</v>
      </c>
      <c r="AI149" s="13">
        <f t="shared" si="86"/>
        <v>1.4155580000000001</v>
      </c>
      <c r="AK149" s="9">
        <f>VLOOKUP($B149,aquastat_more_extensive_table!$D$1216:$AO$1416,AK$4,FALSE)</f>
        <v>2.25</v>
      </c>
      <c r="AL149" s="13">
        <f t="shared" si="76"/>
        <v>2.25</v>
      </c>
      <c r="AM149" s="9">
        <f>VLOOKUP($C149,domestic_gross_demand_km3!$A$2:$CT$249,AM$4,FALSE)</f>
        <v>1.406922</v>
      </c>
      <c r="AN149" s="13">
        <f t="shared" si="87"/>
        <v>1.406922</v>
      </c>
      <c r="AP149" s="9">
        <f>VLOOKUP($B149,aquastat_more_extensive_table!$D$1216:$AO$1416,AP$4,FALSE)</f>
        <v>2.0499999999999998</v>
      </c>
      <c r="AQ149" s="13">
        <f t="shared" si="77"/>
        <v>2.0499999999999998</v>
      </c>
      <c r="AR149" s="9">
        <f>VLOOKUP($C149,domestic_gross_demand_km3!$A$2:$CT$249,AR$4,FALSE)</f>
        <v>1.365102</v>
      </c>
      <c r="AS149" s="13">
        <f t="shared" si="88"/>
        <v>1.365102</v>
      </c>
      <c r="AU149" s="9">
        <f>VLOOKUP($B149,aquastat_more_extensive_table!$D$1216:$AO$1416,AU$4,FALSE)</f>
        <v>1.86</v>
      </c>
      <c r="AV149" s="13">
        <f t="shared" si="78"/>
        <v>1.86</v>
      </c>
      <c r="AW149" s="9">
        <f>VLOOKUP($C149,domestic_gross_demand_km3!$A$2:$CT$249,AW$4,FALSE)</f>
        <v>1.4099619999999999</v>
      </c>
      <c r="AX149" s="13">
        <f t="shared" si="89"/>
        <v>1.4099619999999999</v>
      </c>
      <c r="AZ149" s="9">
        <f>VLOOKUP($B149,aquastat_more_extensive_table!$D$1216:$AO$1416,AZ$4,FALSE)</f>
        <v>0</v>
      </c>
      <c r="BA149" s="13" t="e">
        <f t="shared" si="79"/>
        <v>#N/A</v>
      </c>
      <c r="BB149" s="9">
        <f>VLOOKUP($C149,domestic_gross_demand_km3!$A$2:$CT$249,BB$4,FALSE)</f>
        <v>1.8345659999999999</v>
      </c>
      <c r="BC149" s="13">
        <f t="shared" si="90"/>
        <v>1.8345659999999999</v>
      </c>
      <c r="BE149" s="9">
        <f>VLOOKUP($B149,aquastat_more_extensive_table!$D$1216:$AO$1416,BE$4,FALSE)</f>
        <v>1.0529999999999999</v>
      </c>
      <c r="BF149" s="13">
        <f t="shared" si="80"/>
        <v>1.0529999999999999</v>
      </c>
      <c r="BG149" s="9">
        <f>VLOOKUP($C149,domestic_gross_demand_km3!$A$2:$CT$249,BG$4,FALSE)</f>
        <v>2.1071620000000002</v>
      </c>
      <c r="BH149" s="13">
        <f t="shared" si="91"/>
        <v>2.1071620000000002</v>
      </c>
      <c r="BJ149" s="9">
        <f>VLOOKUP($B149,aquastat_more_extensive_table!$D$1216:$AO$1416,BJ$4,FALSE)</f>
        <v>0.98</v>
      </c>
      <c r="BK149" s="13">
        <f t="shared" si="92"/>
        <v>0.98</v>
      </c>
      <c r="BL149" s="9">
        <f>VLOOKUP($C149,domestic_gross_demand_km3!$A$2:$CT$249,BL$4,FALSE)</f>
        <v>2.0735899999999998</v>
      </c>
      <c r="BM149" s="13">
        <f t="shared" si="93"/>
        <v>2.0735899999999998</v>
      </c>
    </row>
    <row r="150" spans="2:65" x14ac:dyDescent="0.25">
      <c r="B150" s="12">
        <f>fao_ids_unique!B145</f>
        <v>184</v>
      </c>
      <c r="C150" s="12">
        <f>fao_ids_unique!F145</f>
        <v>165</v>
      </c>
      <c r="D150" s="8" t="str">
        <f>fao_ids_unique!C145</f>
        <v>RWA</v>
      </c>
      <c r="E150" s="7" t="str">
        <f>fao_ids_unique!G145</f>
        <v>Rwanda</v>
      </c>
      <c r="G150" s="9">
        <f>VLOOKUP($B150,aquastat_more_extensive_table!$D$1216:$AO$1416,G$4,FALSE)</f>
        <v>0</v>
      </c>
      <c r="H150" s="13" t="e">
        <f t="shared" si="70"/>
        <v>#N/A</v>
      </c>
      <c r="I150" s="9">
        <f>VLOOKUP($C150,domestic_gross_demand_km3!$A$2:$CT$249,I$4,FALSE)</f>
        <v>9.1422159999999999E-3</v>
      </c>
      <c r="J150" s="13">
        <f t="shared" si="81"/>
        <v>9.1422159999999999E-3</v>
      </c>
      <c r="L150" s="9">
        <f>VLOOKUP($B150,aquastat_more_extensive_table!$D$1216:$AO$1416,L$4,FALSE)</f>
        <v>0</v>
      </c>
      <c r="M150" s="13" t="e">
        <f t="shared" si="71"/>
        <v>#N/A</v>
      </c>
      <c r="N150" s="9">
        <f>VLOOKUP($C150,domestic_gross_demand_km3!$A$2:$CT$249,N$4,FALSE)</f>
        <v>1.0072447999999999E-2</v>
      </c>
      <c r="O150" s="13">
        <f t="shared" si="82"/>
        <v>1.0072447999999999E-2</v>
      </c>
      <c r="Q150" s="9">
        <f>VLOOKUP($B150,aquastat_more_extensive_table!$D$1216:$AO$1416,Q$4,FALSE)</f>
        <v>0</v>
      </c>
      <c r="R150" s="13" t="e">
        <f t="shared" si="72"/>
        <v>#N/A</v>
      </c>
      <c r="S150" s="9">
        <f>VLOOKUP($C150,domestic_gross_demand_km3!$A$2:$CT$249,S$4,FALSE)</f>
        <v>1.2428679999999999E-2</v>
      </c>
      <c r="T150" s="13">
        <f t="shared" si="83"/>
        <v>1.2428679999999999E-2</v>
      </c>
      <c r="V150" s="9">
        <f>VLOOKUP($B150,aquastat_more_extensive_table!$D$1216:$AO$1416,V$4,FALSE)</f>
        <v>0</v>
      </c>
      <c r="W150" s="13" t="e">
        <f t="shared" si="73"/>
        <v>#N/A</v>
      </c>
      <c r="X150" s="9">
        <f>VLOOKUP($C150,domestic_gross_demand_km3!$A$2:$CT$249,X$4,FALSE)</f>
        <v>1.7433799999999999E-2</v>
      </c>
      <c r="Y150" s="13">
        <f t="shared" si="84"/>
        <v>1.7433799999999999E-2</v>
      </c>
      <c r="AA150" s="9">
        <f>VLOOKUP($B150,aquastat_more_extensive_table!$D$1216:$AO$1416,AA$4,FALSE)</f>
        <v>0</v>
      </c>
      <c r="AB150" s="13" t="e">
        <f t="shared" si="74"/>
        <v>#N/A</v>
      </c>
      <c r="AC150" s="9">
        <f>VLOOKUP($C150,domestic_gross_demand_km3!$A$2:$CT$249,AC$4,FALSE)</f>
        <v>2.4551099999999999E-2</v>
      </c>
      <c r="AD150" s="13">
        <f t="shared" si="85"/>
        <v>2.4551099999999999E-2</v>
      </c>
      <c r="AF150" s="9">
        <f>VLOOKUP($B150,aquastat_more_extensive_table!$D$1216:$AO$1416,AF$4,FALSE)</f>
        <v>3.5999999999999997E-2</v>
      </c>
      <c r="AG150" s="13">
        <f t="shared" si="75"/>
        <v>3.5999999999999997E-2</v>
      </c>
      <c r="AH150" s="9">
        <f>VLOOKUP($C150,domestic_gross_demand_km3!$A$2:$CT$249,AH$4,FALSE)</f>
        <v>3.1124599999999999E-2</v>
      </c>
      <c r="AI150" s="13">
        <f t="shared" si="86"/>
        <v>3.1124599999999999E-2</v>
      </c>
      <c r="AK150" s="9">
        <f>VLOOKUP($B150,aquastat_more_extensive_table!$D$1216:$AO$1416,AK$4,FALSE)</f>
        <v>0</v>
      </c>
      <c r="AL150" s="13" t="e">
        <f t="shared" si="76"/>
        <v>#N/A</v>
      </c>
      <c r="AM150" s="9">
        <f>VLOOKUP($C150,domestic_gross_demand_km3!$A$2:$CT$249,AM$4,FALSE)</f>
        <v>3.6015900000000003E-2</v>
      </c>
      <c r="AN150" s="13">
        <f t="shared" si="87"/>
        <v>3.6015900000000003E-2</v>
      </c>
      <c r="AP150" s="9">
        <f>VLOOKUP($B150,aquastat_more_extensive_table!$D$1216:$AO$1416,AP$4,FALSE)</f>
        <v>0</v>
      </c>
      <c r="AQ150" s="13" t="e">
        <f t="shared" si="77"/>
        <v>#N/A</v>
      </c>
      <c r="AR150" s="9">
        <f>VLOOKUP($C150,domestic_gross_demand_km3!$A$2:$CT$249,AR$4,FALSE)</f>
        <v>2.9008699999999998E-2</v>
      </c>
      <c r="AS150" s="13">
        <f t="shared" si="88"/>
        <v>2.9008699999999998E-2</v>
      </c>
      <c r="AU150" s="9">
        <f>VLOOKUP($B150,aquastat_more_extensive_table!$D$1216:$AO$1416,AU$4,FALSE)</f>
        <v>3.5999999999999997E-2</v>
      </c>
      <c r="AV150" s="13">
        <f t="shared" si="78"/>
        <v>3.5999999999999997E-2</v>
      </c>
      <c r="AW150" s="9">
        <f>VLOOKUP($C150,domestic_gross_demand_km3!$A$2:$CT$249,AW$4,FALSE)</f>
        <v>3.5634739999999998E-2</v>
      </c>
      <c r="AX150" s="13">
        <f t="shared" si="89"/>
        <v>3.5634739999999998E-2</v>
      </c>
      <c r="AZ150" s="9">
        <f>VLOOKUP($B150,aquastat_more_extensive_table!$D$1216:$AO$1416,AZ$4,FALSE)</f>
        <v>6.1400000000000003E-2</v>
      </c>
      <c r="BA150" s="13">
        <f t="shared" si="79"/>
        <v>6.1400000000000003E-2</v>
      </c>
      <c r="BB150" s="9">
        <f>VLOOKUP($C150,domestic_gross_demand_km3!$A$2:$CT$249,BB$4,FALSE)</f>
        <v>4.433438E-2</v>
      </c>
      <c r="BC150" s="13">
        <f t="shared" si="90"/>
        <v>4.433438E-2</v>
      </c>
      <c r="BE150" s="9">
        <f>VLOOKUP($B150,aquastat_more_extensive_table!$D$1216:$AO$1416,BE$4,FALSE)</f>
        <v>0</v>
      </c>
      <c r="BF150" s="13" t="e">
        <f t="shared" si="80"/>
        <v>#N/A</v>
      </c>
      <c r="BG150" s="9">
        <f>VLOOKUP($C150,domestic_gross_demand_km3!$A$2:$CT$249,BG$4,FALSE)</f>
        <v>5.8929099999999998E-2</v>
      </c>
      <c r="BH150" s="13">
        <f t="shared" si="91"/>
        <v>5.8929099999999998E-2</v>
      </c>
      <c r="BJ150" s="9">
        <f>VLOOKUP($B150,aquastat_more_extensive_table!$D$1216:$AO$1416,BJ$4,FALSE)</f>
        <v>0</v>
      </c>
      <c r="BK150" s="13" t="e">
        <f t="shared" si="92"/>
        <v>#N/A</v>
      </c>
      <c r="BL150" s="9">
        <f>VLOOKUP($C150,domestic_gross_demand_km3!$A$2:$CT$249,BL$4,FALSE)</f>
        <v>6.0510700000000001E-2</v>
      </c>
      <c r="BM150" s="13">
        <f t="shared" si="93"/>
        <v>6.0510700000000001E-2</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VLOOKUP($B151,aquastat_more_extensive_table!$D$1216:$AO$1416,G$4,FALSE)</f>
        <v>0</v>
      </c>
      <c r="H151" s="13" t="e">
        <f t="shared" si="70"/>
        <v>#N/A</v>
      </c>
      <c r="I151" s="9">
        <f>VLOOKUP($C151,domestic_gross_demand_km3!$A$2:$CT$249,I$4,FALSE)</f>
        <v>8.1054860000000009</v>
      </c>
      <c r="J151" s="13">
        <f t="shared" si="81"/>
        <v>8.1054860000000009</v>
      </c>
      <c r="L151" s="9">
        <f>VLOOKUP($B151,aquastat_more_extensive_table!$D$1216:$AO$1416,L$4,FALSE)</f>
        <v>0</v>
      </c>
      <c r="M151" s="13" t="e">
        <f t="shared" si="71"/>
        <v>#N/A</v>
      </c>
      <c r="N151" s="9">
        <f>VLOOKUP($C151,domestic_gross_demand_km3!$A$2:$CT$249,N$4,FALSE)</f>
        <v>9.132498</v>
      </c>
      <c r="O151" s="13">
        <f t="shared" si="82"/>
        <v>9.132498</v>
      </c>
      <c r="Q151" s="9">
        <f>VLOOKUP($B151,aquastat_more_extensive_table!$D$1216:$AO$1416,Q$4,FALSE)</f>
        <v>0</v>
      </c>
      <c r="R151" s="13" t="e">
        <f t="shared" si="72"/>
        <v>#N/A</v>
      </c>
      <c r="S151" s="9">
        <f>VLOOKUP($C151,domestic_gross_demand_km3!$A$2:$CT$249,S$4,FALSE)</f>
        <v>10.375818000000001</v>
      </c>
      <c r="T151" s="13">
        <f t="shared" si="83"/>
        <v>10.375818000000001</v>
      </c>
      <c r="V151" s="9">
        <f>VLOOKUP($B151,aquastat_more_extensive_table!$D$1216:$AO$1416,V$4,FALSE)</f>
        <v>0</v>
      </c>
      <c r="W151" s="13" t="e">
        <f t="shared" si="73"/>
        <v>#N/A</v>
      </c>
      <c r="X151" s="9">
        <f>VLOOKUP($C151,domestic_gross_demand_km3!$A$2:$CT$249,X$4,FALSE)</f>
        <v>12.69938</v>
      </c>
      <c r="Y151" s="13">
        <f t="shared" si="84"/>
        <v>12.69938</v>
      </c>
      <c r="AA151" s="9">
        <f>VLOOKUP($B151,aquastat_more_extensive_table!$D$1216:$AO$1416,AA$4,FALSE)</f>
        <v>0</v>
      </c>
      <c r="AB151" s="13" t="e">
        <f t="shared" si="74"/>
        <v>#N/A</v>
      </c>
      <c r="AC151" s="9">
        <f>VLOOKUP($C151,domestic_gross_demand_km3!$A$2:$CT$249,AC$4,FALSE)</f>
        <v>15.2425</v>
      </c>
      <c r="AD151" s="13">
        <f t="shared" si="85"/>
        <v>15.2425</v>
      </c>
      <c r="AF151" s="9">
        <f>VLOOKUP($B151,aquastat_more_extensive_table!$D$1216:$AO$1416,AF$4,FALSE)</f>
        <v>0</v>
      </c>
      <c r="AG151" s="13" t="e">
        <f t="shared" si="75"/>
        <v>#N/A</v>
      </c>
      <c r="AH151" s="9">
        <f>VLOOKUP($C151,domestic_gross_demand_km3!$A$2:$CT$249,AH$4,FALSE)</f>
        <v>16.60294</v>
      </c>
      <c r="AI151" s="13">
        <f t="shared" si="86"/>
        <v>16.60294</v>
      </c>
      <c r="AK151" s="9">
        <f>VLOOKUP($B151,aquastat_more_extensive_table!$D$1216:$AO$1416,AK$4,FALSE)</f>
        <v>0</v>
      </c>
      <c r="AL151" s="13" t="e">
        <f t="shared" si="76"/>
        <v>#N/A</v>
      </c>
      <c r="AM151" s="9">
        <f>VLOOKUP($C151,domestic_gross_demand_km3!$A$2:$CT$249,AM$4,FALSE)</f>
        <v>18.344080000000002</v>
      </c>
      <c r="AN151" s="13">
        <f t="shared" si="87"/>
        <v>18.344080000000002</v>
      </c>
      <c r="AP151" s="9">
        <f>VLOOKUP($B151,aquastat_more_extensive_table!$D$1216:$AO$1416,AP$4,FALSE)</f>
        <v>14.3</v>
      </c>
      <c r="AQ151" s="13">
        <f t="shared" si="77"/>
        <v>14.3</v>
      </c>
      <c r="AR151" s="9">
        <f>VLOOKUP($C151,domestic_gross_demand_km3!$A$2:$CT$249,AR$4,FALSE)</f>
        <v>17.130279999999999</v>
      </c>
      <c r="AS151" s="13">
        <f t="shared" si="88"/>
        <v>17.130279999999999</v>
      </c>
      <c r="AU151" s="9">
        <f>VLOOKUP($B151,aquastat_more_extensive_table!$D$1216:$AO$1416,AU$4,FALSE)</f>
        <v>13.4</v>
      </c>
      <c r="AV151" s="13">
        <f t="shared" si="78"/>
        <v>13.4</v>
      </c>
      <c r="AW151" s="9">
        <f>VLOOKUP($C151,domestic_gross_demand_km3!$A$2:$CT$249,AW$4,FALSE)</f>
        <v>15.14996</v>
      </c>
      <c r="AX151" s="13">
        <f t="shared" si="89"/>
        <v>15.14996</v>
      </c>
      <c r="AZ151" s="9">
        <f>VLOOKUP($B151,aquastat_more_extensive_table!$D$1216:$AO$1416,AZ$4,FALSE)</f>
        <v>0</v>
      </c>
      <c r="BA151" s="13" t="e">
        <f t="shared" si="79"/>
        <v>#N/A</v>
      </c>
      <c r="BB151" s="9">
        <f>VLOOKUP($C151,domestic_gross_demand_km3!$A$2:$CT$249,BB$4,FALSE)</f>
        <v>20.587019999999999</v>
      </c>
      <c r="BC151" s="13">
        <f t="shared" si="90"/>
        <v>20.587019999999999</v>
      </c>
      <c r="BE151" s="9">
        <f>VLOOKUP($B151,aquastat_more_extensive_table!$D$1216:$AO$1416,BE$4,FALSE)</f>
        <v>0</v>
      </c>
      <c r="BF151" s="13" t="e">
        <f t="shared" si="80"/>
        <v>#N/A</v>
      </c>
      <c r="BG151" s="9">
        <f>VLOOKUP($C151,domestic_gross_demand_km3!$A$2:$CT$249,BG$4,FALSE)</f>
        <v>24.66574</v>
      </c>
      <c r="BH151" s="13">
        <f t="shared" si="91"/>
        <v>24.66574</v>
      </c>
      <c r="BJ151" s="9">
        <f>VLOOKUP($B151,aquastat_more_extensive_table!$D$1216:$AO$1416,BJ$4,FALSE)</f>
        <v>0</v>
      </c>
      <c r="BK151" s="13" t="e">
        <f t="shared" si="92"/>
        <v>#N/A</v>
      </c>
      <c r="BL151" s="9">
        <f>VLOOKUP($C151,domestic_gross_demand_km3!$A$2:$CT$249,BL$4,FALSE)</f>
        <v>24.6797</v>
      </c>
      <c r="BM151" s="13">
        <f t="shared" si="93"/>
        <v>24.6797</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VLOOKUP($B152,aquastat_more_extensive_table!$D$1216:$AO$1416,G$4,FALSE)</f>
        <v>0</v>
      </c>
      <c r="H152" s="13" t="e">
        <f t="shared" si="70"/>
        <v>#N/A</v>
      </c>
      <c r="I152" s="9">
        <f>VLOOKUP($C152,domestic_gross_demand_km3!$A$2:$CT$249,I$4,FALSE)</f>
        <v>0</v>
      </c>
      <c r="J152" s="13">
        <f t="shared" si="81"/>
        <v>0</v>
      </c>
      <c r="L152" s="9">
        <f>VLOOKUP($B152,aquastat_more_extensive_table!$D$1216:$AO$1416,L$4,FALSE)</f>
        <v>0</v>
      </c>
      <c r="M152" s="13" t="e">
        <f t="shared" si="71"/>
        <v>#N/A</v>
      </c>
      <c r="N152" s="9">
        <f>VLOOKUP($C152,domestic_gross_demand_km3!$A$2:$CT$249,N$4,FALSE)</f>
        <v>0</v>
      </c>
      <c r="O152" s="13">
        <f t="shared" si="82"/>
        <v>0</v>
      </c>
      <c r="Q152" s="9">
        <f>VLOOKUP($B152,aquastat_more_extensive_table!$D$1216:$AO$1416,Q$4,FALSE)</f>
        <v>0</v>
      </c>
      <c r="R152" s="13" t="e">
        <f t="shared" si="72"/>
        <v>#N/A</v>
      </c>
      <c r="S152" s="9">
        <f>VLOOKUP($C152,domestic_gross_demand_km3!$A$2:$CT$249,S$4,FALSE)</f>
        <v>0</v>
      </c>
      <c r="T152" s="13">
        <f t="shared" si="83"/>
        <v>0</v>
      </c>
      <c r="V152" s="9">
        <f>VLOOKUP($B152,aquastat_more_extensive_table!$D$1216:$AO$1416,V$4,FALSE)</f>
        <v>0</v>
      </c>
      <c r="W152" s="13" t="e">
        <f t="shared" si="73"/>
        <v>#N/A</v>
      </c>
      <c r="X152" s="9">
        <f>VLOOKUP($C152,domestic_gross_demand_km3!$A$2:$CT$249,X$4,FALSE)</f>
        <v>0</v>
      </c>
      <c r="Y152" s="13">
        <f t="shared" si="84"/>
        <v>0</v>
      </c>
      <c r="AA152" s="9">
        <f>VLOOKUP($B152,aquastat_more_extensive_table!$D$1216:$AO$1416,AA$4,FALSE)</f>
        <v>0</v>
      </c>
      <c r="AB152" s="13" t="e">
        <f t="shared" si="74"/>
        <v>#N/A</v>
      </c>
      <c r="AC152" s="9">
        <f>VLOOKUP($C152,domestic_gross_demand_km3!$A$2:$CT$249,AC$4,FALSE)</f>
        <v>0</v>
      </c>
      <c r="AD152" s="13">
        <f t="shared" si="85"/>
        <v>0</v>
      </c>
      <c r="AF152" s="9">
        <f>VLOOKUP($B152,aquastat_more_extensive_table!$D$1216:$AO$1416,AF$4,FALSE)</f>
        <v>0</v>
      </c>
      <c r="AG152" s="13" t="e">
        <f t="shared" si="75"/>
        <v>#N/A</v>
      </c>
      <c r="AH152" s="9">
        <f>VLOOKUP($C152,domestic_gross_demand_km3!$A$2:$CT$249,AH$4,FALSE)</f>
        <v>0</v>
      </c>
      <c r="AI152" s="13">
        <f t="shared" si="86"/>
        <v>0</v>
      </c>
      <c r="AK152" s="9">
        <f>VLOOKUP($B152,aquastat_more_extensive_table!$D$1216:$AO$1416,AK$4,FALSE)</f>
        <v>0</v>
      </c>
      <c r="AL152" s="13" t="e">
        <f t="shared" si="76"/>
        <v>#N/A</v>
      </c>
      <c r="AM152" s="9">
        <f>VLOOKUP($C152,domestic_gross_demand_km3!$A$2:$CT$249,AM$4,FALSE)</f>
        <v>0</v>
      </c>
      <c r="AN152" s="13">
        <f t="shared" si="87"/>
        <v>0</v>
      </c>
      <c r="AP152" s="9">
        <f>VLOOKUP($B152,aquastat_more_extensive_table!$D$1216:$AO$1416,AP$4,FALSE)</f>
        <v>0</v>
      </c>
      <c r="AQ152" s="13" t="e">
        <f t="shared" si="77"/>
        <v>#N/A</v>
      </c>
      <c r="AR152" s="9">
        <f>VLOOKUP($C152,domestic_gross_demand_km3!$A$2:$CT$249,AR$4,FALSE)</f>
        <v>0</v>
      </c>
      <c r="AS152" s="13">
        <f t="shared" si="88"/>
        <v>0</v>
      </c>
      <c r="AU152" s="9">
        <f>VLOOKUP($B152,aquastat_more_extensive_table!$D$1216:$AO$1416,AU$4,FALSE)</f>
        <v>0</v>
      </c>
      <c r="AV152" s="13" t="e">
        <f t="shared" si="78"/>
        <v>#N/A</v>
      </c>
      <c r="AW152" s="9">
        <f>VLOOKUP($C152,domestic_gross_demand_km3!$A$2:$CT$249,AW$4,FALSE)</f>
        <v>0</v>
      </c>
      <c r="AX152" s="13">
        <f t="shared" si="89"/>
        <v>0</v>
      </c>
      <c r="AZ152" s="9">
        <f>VLOOKUP($B152,aquastat_more_extensive_table!$D$1216:$AO$1416,AZ$4,FALSE)</f>
        <v>0</v>
      </c>
      <c r="BA152" s="13" t="e">
        <f t="shared" si="79"/>
        <v>#N/A</v>
      </c>
      <c r="BB152" s="9">
        <f>VLOOKUP($C152,domestic_gross_demand_km3!$A$2:$CT$249,BB$4,FALSE)</f>
        <v>0</v>
      </c>
      <c r="BC152" s="13">
        <f t="shared" si="90"/>
        <v>0</v>
      </c>
      <c r="BE152" s="9">
        <f>VLOOKUP($B152,aquastat_more_extensive_table!$D$1216:$AO$1416,BE$4,FALSE)</f>
        <v>1.54E-2</v>
      </c>
      <c r="BF152" s="13">
        <f t="shared" si="80"/>
        <v>1.54E-2</v>
      </c>
      <c r="BG152" s="9">
        <f>VLOOKUP($C152,domestic_gross_demand_km3!$A$2:$CT$249,BG$4,FALSE)</f>
        <v>0</v>
      </c>
      <c r="BH152" s="13">
        <f t="shared" si="91"/>
        <v>0</v>
      </c>
      <c r="BJ152" s="9">
        <f>VLOOKUP($B152,aquastat_more_extensive_table!$D$1216:$AO$1416,BJ$4,FALSE)</f>
        <v>0</v>
      </c>
      <c r="BK152" s="13" t="e">
        <f t="shared" si="92"/>
        <v>#N/A</v>
      </c>
      <c r="BL152" s="9">
        <f>VLOOKUP($C152,domestic_gross_demand_km3!$A$2:$CT$249,BL$4,FALSE)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VLOOKUP($B153,aquastat_more_extensive_table!$D$1216:$AO$1416,G$4,FALSE)</f>
        <v>0</v>
      </c>
      <c r="H153" s="13" t="e">
        <f t="shared" si="70"/>
        <v>#N/A</v>
      </c>
      <c r="I153" s="9">
        <f>VLOOKUP($C153,domestic_gross_demand_km3!$A$2:$CT$249,I$4,FALSE)</f>
        <v>0</v>
      </c>
      <c r="J153" s="13">
        <f t="shared" si="81"/>
        <v>0</v>
      </c>
      <c r="L153" s="9">
        <f>VLOOKUP($B153,aquastat_more_extensive_table!$D$1216:$AO$1416,L$4,FALSE)</f>
        <v>0</v>
      </c>
      <c r="M153" s="13" t="e">
        <f t="shared" si="71"/>
        <v>#N/A</v>
      </c>
      <c r="N153" s="9">
        <f>VLOOKUP($C153,domestic_gross_demand_km3!$A$2:$CT$249,N$4,FALSE)</f>
        <v>0</v>
      </c>
      <c r="O153" s="13">
        <f t="shared" si="82"/>
        <v>0</v>
      </c>
      <c r="Q153" s="9">
        <f>VLOOKUP($B153,aquastat_more_extensive_table!$D$1216:$AO$1416,Q$4,FALSE)</f>
        <v>0</v>
      </c>
      <c r="R153" s="13" t="e">
        <f t="shared" si="72"/>
        <v>#N/A</v>
      </c>
      <c r="S153" s="9">
        <f>VLOOKUP($C153,domestic_gross_demand_km3!$A$2:$CT$249,S$4,FALSE)</f>
        <v>0</v>
      </c>
      <c r="T153" s="13">
        <f t="shared" si="83"/>
        <v>0</v>
      </c>
      <c r="V153" s="9">
        <f>VLOOKUP($B153,aquastat_more_extensive_table!$D$1216:$AO$1416,V$4,FALSE)</f>
        <v>0</v>
      </c>
      <c r="W153" s="13" t="e">
        <f t="shared" si="73"/>
        <v>#N/A</v>
      </c>
      <c r="X153" s="9">
        <f>VLOOKUP($C153,domestic_gross_demand_km3!$A$2:$CT$249,X$4,FALSE)</f>
        <v>0</v>
      </c>
      <c r="Y153" s="13">
        <f t="shared" si="84"/>
        <v>0</v>
      </c>
      <c r="AA153" s="9">
        <f>VLOOKUP($B153,aquastat_more_extensive_table!$D$1216:$AO$1416,AA$4,FALSE)</f>
        <v>0</v>
      </c>
      <c r="AB153" s="13" t="e">
        <f t="shared" si="74"/>
        <v>#N/A</v>
      </c>
      <c r="AC153" s="9">
        <f>VLOOKUP($C153,domestic_gross_demand_km3!$A$2:$CT$249,AC$4,FALSE)</f>
        <v>0</v>
      </c>
      <c r="AD153" s="13">
        <f t="shared" si="85"/>
        <v>0</v>
      </c>
      <c r="AF153" s="9">
        <f>VLOOKUP($B153,aquastat_more_extensive_table!$D$1216:$AO$1416,AF$4,FALSE)</f>
        <v>0</v>
      </c>
      <c r="AG153" s="13" t="e">
        <f t="shared" si="75"/>
        <v>#N/A</v>
      </c>
      <c r="AH153" s="9">
        <f>VLOOKUP($C153,domestic_gross_demand_km3!$A$2:$CT$249,AH$4,FALSE)</f>
        <v>0</v>
      </c>
      <c r="AI153" s="13">
        <f t="shared" si="86"/>
        <v>0</v>
      </c>
      <c r="AK153" s="9">
        <f>VLOOKUP($B153,aquastat_more_extensive_table!$D$1216:$AO$1416,AK$4,FALSE)</f>
        <v>0</v>
      </c>
      <c r="AL153" s="13" t="e">
        <f t="shared" si="76"/>
        <v>#N/A</v>
      </c>
      <c r="AM153" s="9">
        <f>VLOOKUP($C153,domestic_gross_demand_km3!$A$2:$CT$249,AM$4,FALSE)</f>
        <v>0</v>
      </c>
      <c r="AN153" s="13">
        <f t="shared" si="87"/>
        <v>0</v>
      </c>
      <c r="AP153" s="9">
        <f>VLOOKUP($B153,aquastat_more_extensive_table!$D$1216:$AO$1416,AP$4,FALSE)</f>
        <v>0</v>
      </c>
      <c r="AQ153" s="13" t="e">
        <f t="shared" si="77"/>
        <v>#N/A</v>
      </c>
      <c r="AR153" s="9">
        <f>VLOOKUP($C153,domestic_gross_demand_km3!$A$2:$CT$249,AR$4,FALSE)</f>
        <v>0</v>
      </c>
      <c r="AS153" s="13">
        <f t="shared" si="88"/>
        <v>0</v>
      </c>
      <c r="AU153" s="9">
        <f>VLOOKUP($B153,aquastat_more_extensive_table!$D$1216:$AO$1416,AU$4,FALSE)</f>
        <v>0</v>
      </c>
      <c r="AV153" s="13" t="e">
        <f t="shared" si="78"/>
        <v>#N/A</v>
      </c>
      <c r="AW153" s="9">
        <f>VLOOKUP($C153,domestic_gross_demand_km3!$A$2:$CT$249,AW$4,FALSE)</f>
        <v>0</v>
      </c>
      <c r="AX153" s="13">
        <f t="shared" si="89"/>
        <v>0</v>
      </c>
      <c r="AZ153" s="9">
        <f>VLOOKUP($B153,aquastat_more_extensive_table!$D$1216:$AO$1416,AZ$4,FALSE)</f>
        <v>1.2500000000000001E-2</v>
      </c>
      <c r="BA153" s="13">
        <f t="shared" si="79"/>
        <v>1.2500000000000001E-2</v>
      </c>
      <c r="BB153" s="9">
        <f>VLOOKUP($C153,domestic_gross_demand_km3!$A$2:$CT$249,BB$4,FALSE)</f>
        <v>0</v>
      </c>
      <c r="BC153" s="13">
        <f t="shared" si="90"/>
        <v>0</v>
      </c>
      <c r="BE153" s="9">
        <f>VLOOKUP($B153,aquastat_more_extensive_table!$D$1216:$AO$1416,BE$4,FALSE)</f>
        <v>0</v>
      </c>
      <c r="BF153" s="13" t="e">
        <f t="shared" si="80"/>
        <v>#N/A</v>
      </c>
      <c r="BG153" s="9">
        <f>VLOOKUP($C153,domestic_gross_demand_km3!$A$2:$CT$249,BG$4,FALSE)</f>
        <v>0</v>
      </c>
      <c r="BH153" s="13">
        <f t="shared" si="91"/>
        <v>0</v>
      </c>
      <c r="BJ153" s="9">
        <f>VLOOKUP($B153,aquastat_more_extensive_table!$D$1216:$AO$1416,BJ$4,FALSE)</f>
        <v>0</v>
      </c>
      <c r="BK153" s="13" t="e">
        <f t="shared" si="92"/>
        <v>#N/A</v>
      </c>
      <c r="BL153" s="9">
        <f>VLOOKUP($C153,domestic_gross_demand_km3!$A$2:$CT$249,BL$4,FALSE)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VLOOKUP($B154,aquastat_more_extensive_table!$D$1216:$AO$1416,G$4,FALSE)</f>
        <v>0</v>
      </c>
      <c r="H154" s="13" t="e">
        <f t="shared" si="70"/>
        <v>#N/A</v>
      </c>
      <c r="I154" s="9">
        <f>VLOOKUP($C154,domestic_gross_demand_km3!$A$2:$CT$249,I$4,FALSE)</f>
        <v>0</v>
      </c>
      <c r="J154" s="13">
        <f t="shared" si="81"/>
        <v>0</v>
      </c>
      <c r="L154" s="9">
        <f>VLOOKUP($B154,aquastat_more_extensive_table!$D$1216:$AO$1416,L$4,FALSE)</f>
        <v>0</v>
      </c>
      <c r="M154" s="13" t="e">
        <f t="shared" si="71"/>
        <v>#N/A</v>
      </c>
      <c r="N154" s="9">
        <f>VLOOKUP($C154,domestic_gross_demand_km3!$A$2:$CT$249,N$4,FALSE)</f>
        <v>0</v>
      </c>
      <c r="O154" s="13">
        <f t="shared" si="82"/>
        <v>0</v>
      </c>
      <c r="Q154" s="9">
        <f>VLOOKUP($B154,aquastat_more_extensive_table!$D$1216:$AO$1416,Q$4,FALSE)</f>
        <v>0</v>
      </c>
      <c r="R154" s="13" t="e">
        <f t="shared" si="72"/>
        <v>#N/A</v>
      </c>
      <c r="S154" s="9">
        <f>VLOOKUP($C154,domestic_gross_demand_km3!$A$2:$CT$249,S$4,FALSE)</f>
        <v>0</v>
      </c>
      <c r="T154" s="13">
        <f t="shared" si="83"/>
        <v>0</v>
      </c>
      <c r="V154" s="9">
        <f>VLOOKUP($B154,aquastat_more_extensive_table!$D$1216:$AO$1416,V$4,FALSE)</f>
        <v>0</v>
      </c>
      <c r="W154" s="13" t="e">
        <f t="shared" si="73"/>
        <v>#N/A</v>
      </c>
      <c r="X154" s="9">
        <f>VLOOKUP($C154,domestic_gross_demand_km3!$A$2:$CT$249,X$4,FALSE)</f>
        <v>0</v>
      </c>
      <c r="Y154" s="13">
        <f t="shared" si="84"/>
        <v>0</v>
      </c>
      <c r="AA154" s="9">
        <f>VLOOKUP($B154,aquastat_more_extensive_table!$D$1216:$AO$1416,AA$4,FALSE)</f>
        <v>0</v>
      </c>
      <c r="AB154" s="13" t="e">
        <f t="shared" si="74"/>
        <v>#N/A</v>
      </c>
      <c r="AC154" s="9">
        <f>VLOOKUP($C154,domestic_gross_demand_km3!$A$2:$CT$249,AC$4,FALSE)</f>
        <v>0</v>
      </c>
      <c r="AD154" s="13">
        <f t="shared" si="85"/>
        <v>0</v>
      </c>
      <c r="AF154" s="9">
        <f>VLOOKUP($B154,aquastat_more_extensive_table!$D$1216:$AO$1416,AF$4,FALSE)</f>
        <v>0</v>
      </c>
      <c r="AG154" s="13" t="e">
        <f t="shared" si="75"/>
        <v>#N/A</v>
      </c>
      <c r="AH154" s="9">
        <f>VLOOKUP($C154,domestic_gross_demand_km3!$A$2:$CT$249,AH$4,FALSE)</f>
        <v>0</v>
      </c>
      <c r="AI154" s="13">
        <f t="shared" si="86"/>
        <v>0</v>
      </c>
      <c r="AK154" s="9">
        <f>VLOOKUP($B154,aquastat_more_extensive_table!$D$1216:$AO$1416,AK$4,FALSE)</f>
        <v>0</v>
      </c>
      <c r="AL154" s="13" t="e">
        <f t="shared" si="76"/>
        <v>#N/A</v>
      </c>
      <c r="AM154" s="9">
        <f>VLOOKUP($C154,domestic_gross_demand_km3!$A$2:$CT$249,AM$4,FALSE)</f>
        <v>0</v>
      </c>
      <c r="AN154" s="13">
        <f t="shared" si="87"/>
        <v>0</v>
      </c>
      <c r="AP154" s="9">
        <f>VLOOKUP($B154,aquastat_more_extensive_table!$D$1216:$AO$1416,AP$4,FALSE)</f>
        <v>0</v>
      </c>
      <c r="AQ154" s="13" t="e">
        <f t="shared" si="77"/>
        <v>#N/A</v>
      </c>
      <c r="AR154" s="9">
        <f>VLOOKUP($C154,domestic_gross_demand_km3!$A$2:$CT$249,AR$4,FALSE)</f>
        <v>0</v>
      </c>
      <c r="AS154" s="13">
        <f t="shared" si="88"/>
        <v>0</v>
      </c>
      <c r="AU154" s="9">
        <f>VLOOKUP($B154,aquastat_more_extensive_table!$D$1216:$AO$1416,AU$4,FALSE)</f>
        <v>0</v>
      </c>
      <c r="AV154" s="13" t="e">
        <f t="shared" si="78"/>
        <v>#N/A</v>
      </c>
      <c r="AW154" s="9">
        <f>VLOOKUP($C154,domestic_gross_demand_km3!$A$2:$CT$249,AW$4,FALSE)</f>
        <v>0</v>
      </c>
      <c r="AX154" s="13">
        <f t="shared" si="89"/>
        <v>0</v>
      </c>
      <c r="AZ154" s="9">
        <f>VLOOKUP($B154,aquastat_more_extensive_table!$D$1216:$AO$1416,AZ$4,FALSE)</f>
        <v>0</v>
      </c>
      <c r="BA154" s="13" t="e">
        <f t="shared" si="79"/>
        <v>#N/A</v>
      </c>
      <c r="BB154" s="9">
        <f>VLOOKUP($C154,domestic_gross_demand_km3!$A$2:$CT$249,BB$4,FALSE)</f>
        <v>0</v>
      </c>
      <c r="BC154" s="13">
        <f t="shared" si="90"/>
        <v>0</v>
      </c>
      <c r="BE154" s="9">
        <f>VLOOKUP($B154,aquastat_more_extensive_table!$D$1216:$AO$1416,BE$4,FALSE)</f>
        <v>0</v>
      </c>
      <c r="BF154" s="13" t="e">
        <f t="shared" si="80"/>
        <v>#N/A</v>
      </c>
      <c r="BG154" s="9">
        <f>VLOOKUP($C154,domestic_gross_demand_km3!$A$2:$CT$249,BG$4,FALSE)</f>
        <v>0</v>
      </c>
      <c r="BH154" s="13">
        <f t="shared" si="91"/>
        <v>0</v>
      </c>
      <c r="BJ154" s="9">
        <f>VLOOKUP($B154,aquastat_more_extensive_table!$D$1216:$AO$1416,BJ$4,FALSE)</f>
        <v>8.5000000000000006E-3</v>
      </c>
      <c r="BK154" s="13">
        <f t="shared" si="92"/>
        <v>8.5000000000000006E-3</v>
      </c>
      <c r="BL154" s="9">
        <f>VLOOKUP($C154,domestic_gross_demand_km3!$A$2:$CT$249,BL$4,FALSE)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VLOOKUP($B155,aquastat_more_extensive_table!$D$1216:$AO$1416,G$4,FALSE)</f>
        <v>0</v>
      </c>
      <c r="H155" s="13" t="e">
        <f t="shared" si="70"/>
        <v>#N/A</v>
      </c>
      <c r="I155" s="9">
        <f>VLOOKUP($C155,domestic_gross_demand_km3!$A$2:$CT$249,I$4,FALSE)</f>
        <v>1.481388E-4</v>
      </c>
      <c r="J155" s="13">
        <f t="shared" si="81"/>
        <v>1.481388E-4</v>
      </c>
      <c r="L155" s="9">
        <f>VLOOKUP($B155,aquastat_more_extensive_table!$D$1216:$AO$1416,L$4,FALSE)</f>
        <v>0</v>
      </c>
      <c r="M155" s="13" t="e">
        <f t="shared" si="71"/>
        <v>#N/A</v>
      </c>
      <c r="N155" s="9">
        <f>VLOOKUP($C155,domestic_gross_demand_km3!$A$2:$CT$249,N$4,FALSE)</f>
        <v>1.738062E-4</v>
      </c>
      <c r="O155" s="13">
        <f t="shared" si="82"/>
        <v>1.738062E-4</v>
      </c>
      <c r="Q155" s="9">
        <f>VLOOKUP($B155,aquastat_more_extensive_table!$D$1216:$AO$1416,Q$4,FALSE)</f>
        <v>0</v>
      </c>
      <c r="R155" s="13" t="e">
        <f t="shared" si="72"/>
        <v>#N/A</v>
      </c>
      <c r="S155" s="9">
        <f>VLOOKUP($C155,domestic_gross_demand_km3!$A$2:$CT$249,S$4,FALSE)</f>
        <v>2.073334E-4</v>
      </c>
      <c r="T155" s="13">
        <f t="shared" si="83"/>
        <v>2.073334E-4</v>
      </c>
      <c r="V155" s="9">
        <f>VLOOKUP($B155,aquastat_more_extensive_table!$D$1216:$AO$1416,V$4,FALSE)</f>
        <v>0</v>
      </c>
      <c r="W155" s="13" t="e">
        <f t="shared" si="73"/>
        <v>#N/A</v>
      </c>
      <c r="X155" s="9">
        <f>VLOOKUP($C155,domestic_gross_demand_km3!$A$2:$CT$249,X$4,FALSE)</f>
        <v>2.556638E-4</v>
      </c>
      <c r="Y155" s="13">
        <f t="shared" si="84"/>
        <v>2.556638E-4</v>
      </c>
      <c r="AA155" s="9">
        <f>VLOOKUP($B155,aquastat_more_extensive_table!$D$1216:$AO$1416,AA$4,FALSE)</f>
        <v>0</v>
      </c>
      <c r="AB155" s="13" t="e">
        <f t="shared" si="74"/>
        <v>#N/A</v>
      </c>
      <c r="AC155" s="9">
        <f>VLOOKUP($C155,domestic_gross_demand_km3!$A$2:$CT$249,AC$4,FALSE)</f>
        <v>3.1293020000000001E-4</v>
      </c>
      <c r="AD155" s="13">
        <f t="shared" si="85"/>
        <v>3.1293020000000001E-4</v>
      </c>
      <c r="AF155" s="9">
        <f>VLOOKUP($B155,aquastat_more_extensive_table!$D$1216:$AO$1416,AF$4,FALSE)</f>
        <v>0</v>
      </c>
      <c r="AG155" s="13" t="e">
        <f t="shared" si="75"/>
        <v>#N/A</v>
      </c>
      <c r="AH155" s="9">
        <f>VLOOKUP($C155,domestic_gross_demand_km3!$A$2:$CT$249,AH$4,FALSE)</f>
        <v>3.41207E-4</v>
      </c>
      <c r="AI155" s="13">
        <f t="shared" si="86"/>
        <v>3.41207E-4</v>
      </c>
      <c r="AK155" s="9">
        <f>VLOOKUP($B155,aquastat_more_extensive_table!$D$1216:$AO$1416,AK$4,FALSE)</f>
        <v>0</v>
      </c>
      <c r="AL155" s="13" t="e">
        <f t="shared" si="76"/>
        <v>#N/A</v>
      </c>
      <c r="AM155" s="9">
        <f>VLOOKUP($C155,domestic_gross_demand_km3!$A$2:$CT$249,AM$4,FALSE)</f>
        <v>4.2233499999999997E-4</v>
      </c>
      <c r="AN155" s="13">
        <f t="shared" si="87"/>
        <v>4.2233499999999997E-4</v>
      </c>
      <c r="AP155" s="9">
        <f>VLOOKUP($B155,aquastat_more_extensive_table!$D$1216:$AO$1416,AP$4,FALSE)</f>
        <v>0</v>
      </c>
      <c r="AQ155" s="13" t="e">
        <f t="shared" si="77"/>
        <v>#N/A</v>
      </c>
      <c r="AR155" s="9">
        <f>VLOOKUP($C155,domestic_gross_demand_km3!$A$2:$CT$249,AR$4,FALSE)</f>
        <v>4.2645459999999998E-4</v>
      </c>
      <c r="AS155" s="13">
        <f t="shared" si="88"/>
        <v>4.2645459999999998E-4</v>
      </c>
      <c r="AU155" s="9">
        <f>VLOOKUP($B155,aquastat_more_extensive_table!$D$1216:$AO$1416,AU$4,FALSE)</f>
        <v>0</v>
      </c>
      <c r="AV155" s="13" t="e">
        <f t="shared" si="78"/>
        <v>#N/A</v>
      </c>
      <c r="AW155" s="9">
        <f>VLOOKUP($C155,domestic_gross_demand_km3!$A$2:$CT$249,AW$4,FALSE)</f>
        <v>4.2969759999999998E-4</v>
      </c>
      <c r="AX155" s="13">
        <f t="shared" si="89"/>
        <v>4.2969759999999998E-4</v>
      </c>
      <c r="AZ155" s="9">
        <f>VLOOKUP($B155,aquastat_more_extensive_table!$D$1216:$AO$1416,AZ$4,FALSE)</f>
        <v>0</v>
      </c>
      <c r="BA155" s="13" t="e">
        <f t="shared" si="79"/>
        <v>#N/A</v>
      </c>
      <c r="BB155" s="9">
        <f>VLOOKUP($C155,domestic_gross_demand_km3!$A$2:$CT$249,BB$4,FALSE)</f>
        <v>4.9702100000000005E-4</v>
      </c>
      <c r="BC155" s="13">
        <f t="shared" si="90"/>
        <v>4.9702100000000005E-4</v>
      </c>
      <c r="BE155" s="9">
        <f>VLOOKUP($B155,aquastat_more_extensive_table!$D$1216:$AO$1416,BE$4,FALSE)</f>
        <v>0</v>
      </c>
      <c r="BF155" s="13" t="e">
        <f t="shared" si="80"/>
        <v>#N/A</v>
      </c>
      <c r="BG155" s="9">
        <f>VLOOKUP($C155,domestic_gross_demand_km3!$A$2:$CT$249,BG$4,FALSE)</f>
        <v>5.2733659999999998E-4</v>
      </c>
      <c r="BH155" s="13">
        <f t="shared" si="91"/>
        <v>5.2733659999999998E-4</v>
      </c>
      <c r="BJ155" s="9">
        <f>VLOOKUP($B155,aquastat_more_extensive_table!$D$1216:$AO$1416,BJ$4,FALSE)</f>
        <v>0</v>
      </c>
      <c r="BK155" s="13" t="e">
        <f t="shared" si="92"/>
        <v>#N/A</v>
      </c>
      <c r="BL155" s="9">
        <f>VLOOKUP($C155,domestic_gross_demand_km3!$A$2:$CT$249,BL$4,FALSE)</f>
        <v>5.2302100000000003E-4</v>
      </c>
      <c r="BM155" s="13">
        <f t="shared" si="93"/>
        <v>5.2302100000000003E-4</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VLOOKUP($B156,aquastat_more_extensive_table!$D$1216:$AO$1416,G$4,FALSE)</f>
        <v>0</v>
      </c>
      <c r="H156" s="13" t="e">
        <f t="shared" si="70"/>
        <v>#N/A</v>
      </c>
      <c r="I156" s="9">
        <f>VLOOKUP($C156,domestic_gross_demand_km3!$A$2:$CT$249,I$4,FALSE)</f>
        <v>0</v>
      </c>
      <c r="J156" s="13">
        <f t="shared" si="81"/>
        <v>0</v>
      </c>
      <c r="L156" s="9">
        <f>VLOOKUP($B156,aquastat_more_extensive_table!$D$1216:$AO$1416,L$4,FALSE)</f>
        <v>0</v>
      </c>
      <c r="M156" s="13" t="e">
        <f t="shared" si="71"/>
        <v>#N/A</v>
      </c>
      <c r="N156" s="9">
        <f>VLOOKUP($C156,domestic_gross_demand_km3!$A$2:$CT$249,N$4,FALSE)</f>
        <v>0</v>
      </c>
      <c r="O156" s="13">
        <f t="shared" si="82"/>
        <v>0</v>
      </c>
      <c r="Q156" s="9">
        <f>VLOOKUP($B156,aquastat_more_extensive_table!$D$1216:$AO$1416,Q$4,FALSE)</f>
        <v>0</v>
      </c>
      <c r="R156" s="13" t="e">
        <f t="shared" si="72"/>
        <v>#N/A</v>
      </c>
      <c r="S156" s="9">
        <f>VLOOKUP($C156,domestic_gross_demand_km3!$A$2:$CT$249,S$4,FALSE)</f>
        <v>0</v>
      </c>
      <c r="T156" s="13">
        <f t="shared" si="83"/>
        <v>0</v>
      </c>
      <c r="V156" s="9">
        <f>VLOOKUP($B156,aquastat_more_extensive_table!$D$1216:$AO$1416,V$4,FALSE)</f>
        <v>0</v>
      </c>
      <c r="W156" s="13" t="e">
        <f t="shared" si="73"/>
        <v>#N/A</v>
      </c>
      <c r="X156" s="9">
        <f>VLOOKUP($C156,domestic_gross_demand_km3!$A$2:$CT$249,X$4,FALSE)</f>
        <v>0</v>
      </c>
      <c r="Y156" s="13">
        <f t="shared" si="84"/>
        <v>0</v>
      </c>
      <c r="AA156" s="9">
        <f>VLOOKUP($B156,aquastat_more_extensive_table!$D$1216:$AO$1416,AA$4,FALSE)</f>
        <v>0</v>
      </c>
      <c r="AB156" s="13" t="e">
        <f t="shared" si="74"/>
        <v>#N/A</v>
      </c>
      <c r="AC156" s="9">
        <f>VLOOKUP($C156,domestic_gross_demand_km3!$A$2:$CT$249,AC$4,FALSE)</f>
        <v>0</v>
      </c>
      <c r="AD156" s="13">
        <f t="shared" si="85"/>
        <v>0</v>
      </c>
      <c r="AF156" s="9">
        <f>VLOOKUP($B156,aquastat_more_extensive_table!$D$1216:$AO$1416,AF$4,FALSE)</f>
        <v>0</v>
      </c>
      <c r="AG156" s="13" t="e">
        <f t="shared" si="75"/>
        <v>#N/A</v>
      </c>
      <c r="AH156" s="9">
        <f>VLOOKUP($C156,domestic_gross_demand_km3!$A$2:$CT$249,AH$4,FALSE)</f>
        <v>0</v>
      </c>
      <c r="AI156" s="13">
        <f t="shared" si="86"/>
        <v>0</v>
      </c>
      <c r="AK156" s="9">
        <f>VLOOKUP($B156,aquastat_more_extensive_table!$D$1216:$AO$1416,AK$4,FALSE)</f>
        <v>0</v>
      </c>
      <c r="AL156" s="13" t="e">
        <f t="shared" si="76"/>
        <v>#N/A</v>
      </c>
      <c r="AM156" s="9">
        <f>VLOOKUP($C156,domestic_gross_demand_km3!$A$2:$CT$249,AM$4,FALSE)</f>
        <v>0</v>
      </c>
      <c r="AN156" s="13">
        <f t="shared" si="87"/>
        <v>0</v>
      </c>
      <c r="AP156" s="9">
        <f>VLOOKUP($B156,aquastat_more_extensive_table!$D$1216:$AO$1416,AP$4,FALSE)</f>
        <v>0</v>
      </c>
      <c r="AQ156" s="13" t="e">
        <f t="shared" si="77"/>
        <v>#N/A</v>
      </c>
      <c r="AR156" s="9">
        <f>VLOOKUP($C156,domestic_gross_demand_km3!$A$2:$CT$249,AR$4,FALSE)</f>
        <v>0</v>
      </c>
      <c r="AS156" s="13">
        <f t="shared" si="88"/>
        <v>0</v>
      </c>
      <c r="AU156" s="9">
        <f>VLOOKUP($B156,aquastat_more_extensive_table!$D$1216:$AO$1416,AU$4,FALSE)</f>
        <v>0</v>
      </c>
      <c r="AV156" s="13" t="e">
        <f t="shared" si="78"/>
        <v>#N/A</v>
      </c>
      <c r="AW156" s="9">
        <f>VLOOKUP($C156,domestic_gross_demand_km3!$A$2:$CT$249,AW$4,FALSE)</f>
        <v>0</v>
      </c>
      <c r="AX156" s="13">
        <f t="shared" si="89"/>
        <v>0</v>
      </c>
      <c r="AZ156" s="9">
        <f>VLOOKUP($B156,aquastat_more_extensive_table!$D$1216:$AO$1416,AZ$4,FALSE)</f>
        <v>0</v>
      </c>
      <c r="BA156" s="13" t="e">
        <f t="shared" si="79"/>
        <v>#N/A</v>
      </c>
      <c r="BB156" s="9">
        <f>VLOOKUP($C156,domestic_gross_demand_km3!$A$2:$CT$249,BB$4,FALSE)</f>
        <v>0</v>
      </c>
      <c r="BC156" s="13">
        <f t="shared" si="90"/>
        <v>0</v>
      </c>
      <c r="BE156" s="9">
        <f>VLOOKUP($B156,aquastat_more_extensive_table!$D$1216:$AO$1416,BE$4,FALSE)</f>
        <v>0</v>
      </c>
      <c r="BF156" s="13" t="e">
        <f t="shared" si="80"/>
        <v>#N/A</v>
      </c>
      <c r="BG156" s="9">
        <f>VLOOKUP($C156,domestic_gross_demand_km3!$A$2:$CT$249,BG$4,FALSE)</f>
        <v>0</v>
      </c>
      <c r="BH156" s="13">
        <f t="shared" si="91"/>
        <v>0</v>
      </c>
      <c r="BJ156" s="9">
        <f>VLOOKUP($B156,aquastat_more_extensive_table!$D$1216:$AO$1416,BJ$4,FALSE)</f>
        <v>0</v>
      </c>
      <c r="BK156" s="13" t="e">
        <f t="shared" si="92"/>
        <v>#N/A</v>
      </c>
      <c r="BL156" s="9">
        <f>VLOOKUP($C156,domestic_gross_demand_km3!$A$2:$CT$249,BL$4,FALSE)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VLOOKUP($B157,aquastat_more_extensive_table!$D$1216:$AO$1416,G$4,FALSE)</f>
        <v>0</v>
      </c>
      <c r="H157" s="13" t="e">
        <f t="shared" si="70"/>
        <v>#N/A</v>
      </c>
      <c r="I157" s="9">
        <f>VLOOKUP($C157,domestic_gross_demand_km3!$A$2:$CT$249,I$4,FALSE)</f>
        <v>0.1138178</v>
      </c>
      <c r="J157" s="13">
        <f t="shared" si="81"/>
        <v>0.1138178</v>
      </c>
      <c r="L157" s="9">
        <f>VLOOKUP($B157,aquastat_more_extensive_table!$D$1216:$AO$1416,L$4,FALSE)</f>
        <v>0</v>
      </c>
      <c r="M157" s="13" t="e">
        <f t="shared" si="71"/>
        <v>#N/A</v>
      </c>
      <c r="N157" s="9">
        <f>VLOOKUP($C157,domestic_gross_demand_km3!$A$2:$CT$249,N$4,FALSE)</f>
        <v>0.1397834</v>
      </c>
      <c r="O157" s="13">
        <f t="shared" si="82"/>
        <v>0.1397834</v>
      </c>
      <c r="Q157" s="9">
        <f>VLOOKUP($B157,aquastat_more_extensive_table!$D$1216:$AO$1416,Q$4,FALSE)</f>
        <v>0</v>
      </c>
      <c r="R157" s="13" t="e">
        <f t="shared" si="72"/>
        <v>#N/A</v>
      </c>
      <c r="S157" s="9">
        <f>VLOOKUP($C157,domestic_gross_demand_km3!$A$2:$CT$249,S$4,FALSE)</f>
        <v>0.185058</v>
      </c>
      <c r="T157" s="13">
        <f t="shared" si="83"/>
        <v>0.185058</v>
      </c>
      <c r="V157" s="9">
        <f>VLOOKUP($B157,aquastat_more_extensive_table!$D$1216:$AO$1416,V$4,FALSE)</f>
        <v>0</v>
      </c>
      <c r="W157" s="13" t="e">
        <f t="shared" si="73"/>
        <v>#N/A</v>
      </c>
      <c r="X157" s="9">
        <f>VLOOKUP($C157,domestic_gross_demand_km3!$A$2:$CT$249,X$4,FALSE)</f>
        <v>0.37366759999999999</v>
      </c>
      <c r="Y157" s="13">
        <f t="shared" si="84"/>
        <v>0.37366759999999999</v>
      </c>
      <c r="AA157" s="9">
        <f>VLOOKUP($B157,aquastat_more_extensive_table!$D$1216:$AO$1416,AA$4,FALSE)</f>
        <v>0</v>
      </c>
      <c r="AB157" s="13" t="e">
        <f t="shared" si="74"/>
        <v>#N/A</v>
      </c>
      <c r="AC157" s="9">
        <f>VLOOKUP($C157,domestic_gross_demand_km3!$A$2:$CT$249,AC$4,FALSE)</f>
        <v>0.65806940000000003</v>
      </c>
      <c r="AD157" s="13">
        <f t="shared" si="85"/>
        <v>0.65806940000000003</v>
      </c>
      <c r="AF157" s="9">
        <f>VLOOKUP($B157,aquastat_more_extensive_table!$D$1216:$AO$1416,AF$4,FALSE)</f>
        <v>0</v>
      </c>
      <c r="AG157" s="13" t="e">
        <f t="shared" si="75"/>
        <v>#N/A</v>
      </c>
      <c r="AH157" s="9">
        <f>VLOOKUP($C157,domestic_gross_demand_km3!$A$2:$CT$249,AH$4,FALSE)</f>
        <v>0.75142960000000003</v>
      </c>
      <c r="AI157" s="13">
        <f t="shared" si="86"/>
        <v>0.75142960000000003</v>
      </c>
      <c r="AK157" s="9">
        <f>VLOOKUP($B157,aquastat_more_extensive_table!$D$1216:$AO$1416,AK$4,FALSE)</f>
        <v>1.5169999999999999</v>
      </c>
      <c r="AL157" s="13">
        <f t="shared" si="76"/>
        <v>1.5169999999999999</v>
      </c>
      <c r="AM157" s="9">
        <f>VLOOKUP($C157,domestic_gross_demand_km3!$A$2:$CT$249,AM$4,FALSE)</f>
        <v>0.92100800000000005</v>
      </c>
      <c r="AN157" s="13">
        <f t="shared" si="87"/>
        <v>0.92100800000000005</v>
      </c>
      <c r="AP157" s="9">
        <f>VLOOKUP($B157,aquastat_more_extensive_table!$D$1216:$AO$1416,AP$4,FALSE)</f>
        <v>0</v>
      </c>
      <c r="AQ157" s="13" t="e">
        <f t="shared" si="77"/>
        <v>#N/A</v>
      </c>
      <c r="AR157" s="9">
        <f>VLOOKUP($C157,domestic_gross_demand_km3!$A$2:$CT$249,AR$4,FALSE)</f>
        <v>1.0987480000000001</v>
      </c>
      <c r="AS157" s="13">
        <f t="shared" si="88"/>
        <v>1.0987480000000001</v>
      </c>
      <c r="AU157" s="9">
        <f>VLOOKUP($B157,aquastat_more_extensive_table!$D$1216:$AO$1416,AU$4,FALSE)</f>
        <v>2.2770000000000001</v>
      </c>
      <c r="AV157" s="13">
        <f t="shared" si="78"/>
        <v>2.2770000000000001</v>
      </c>
      <c r="AW157" s="9">
        <f>VLOOKUP($C157,domestic_gross_demand_km3!$A$2:$CT$249,AW$4,FALSE)</f>
        <v>1.324408</v>
      </c>
      <c r="AX157" s="13">
        <f t="shared" si="89"/>
        <v>1.324408</v>
      </c>
      <c r="AZ157" s="9">
        <f>VLOOKUP($B157,aquastat_more_extensive_table!$D$1216:$AO$1416,AZ$4,FALSE)</f>
        <v>2.13</v>
      </c>
      <c r="BA157" s="13">
        <f t="shared" si="79"/>
        <v>2.13</v>
      </c>
      <c r="BB157" s="9">
        <f>VLOOKUP($C157,domestic_gross_demand_km3!$A$2:$CT$249,BB$4,FALSE)</f>
        <v>1.6888840000000001</v>
      </c>
      <c r="BC157" s="13">
        <f t="shared" si="90"/>
        <v>1.6888840000000001</v>
      </c>
      <c r="BE157" s="9">
        <f>VLOOKUP($B157,aquastat_more_extensive_table!$D$1216:$AO$1416,BE$4,FALSE)</f>
        <v>0</v>
      </c>
      <c r="BF157" s="13" t="e">
        <f t="shared" si="80"/>
        <v>#N/A</v>
      </c>
      <c r="BG157" s="9">
        <f>VLOOKUP($C157,domestic_gross_demand_km3!$A$2:$CT$249,BG$4,FALSE)</f>
        <v>1.918086</v>
      </c>
      <c r="BH157" s="13">
        <f t="shared" si="91"/>
        <v>1.918086</v>
      </c>
      <c r="BJ157" s="9">
        <f>VLOOKUP($B157,aquastat_more_extensive_table!$D$1216:$AO$1416,BJ$4,FALSE)</f>
        <v>0</v>
      </c>
      <c r="BK157" s="13" t="e">
        <f t="shared" si="92"/>
        <v>#N/A</v>
      </c>
      <c r="BL157" s="9">
        <f>VLOOKUP($C157,domestic_gross_demand_km3!$A$2:$CT$249,BL$4,FALSE)</f>
        <v>1.93936</v>
      </c>
      <c r="BM157" s="13">
        <f t="shared" si="93"/>
        <v>1.93936</v>
      </c>
    </row>
    <row r="158" spans="2:65" x14ac:dyDescent="0.25">
      <c r="B158" s="12">
        <f>fao_ids_unique!B153</f>
        <v>195</v>
      </c>
      <c r="C158" s="12">
        <f>fao_ids_unique!F153</f>
        <v>167</v>
      </c>
      <c r="D158" s="8" t="str">
        <f>fao_ids_unique!C153</f>
        <v>SEN</v>
      </c>
      <c r="E158" s="7" t="str">
        <f>fao_ids_unique!G153</f>
        <v>Senegal</v>
      </c>
      <c r="G158" s="9">
        <f>VLOOKUP($B158,aquastat_more_extensive_table!$D$1216:$AO$1416,G$4,FALSE)</f>
        <v>0</v>
      </c>
      <c r="H158" s="13" t="e">
        <f t="shared" si="70"/>
        <v>#N/A</v>
      </c>
      <c r="I158" s="9">
        <f>VLOOKUP($C158,domestic_gross_demand_km3!$A$2:$CT$249,I$4,FALSE)</f>
        <v>1.9864179999999999E-2</v>
      </c>
      <c r="J158" s="13">
        <f t="shared" si="81"/>
        <v>1.9864179999999999E-2</v>
      </c>
      <c r="L158" s="9">
        <f>VLOOKUP($B158,aquastat_more_extensive_table!$D$1216:$AO$1416,L$4,FALSE)</f>
        <v>0</v>
      </c>
      <c r="M158" s="13" t="e">
        <f t="shared" si="71"/>
        <v>#N/A</v>
      </c>
      <c r="N158" s="9">
        <f>VLOOKUP($C158,domestic_gross_demand_km3!$A$2:$CT$249,N$4,FALSE)</f>
        <v>2.1491880000000001E-2</v>
      </c>
      <c r="O158" s="13">
        <f t="shared" si="82"/>
        <v>2.1491880000000001E-2</v>
      </c>
      <c r="Q158" s="9">
        <f>VLOOKUP($B158,aquastat_more_extensive_table!$D$1216:$AO$1416,Q$4,FALSE)</f>
        <v>0</v>
      </c>
      <c r="R158" s="13" t="e">
        <f t="shared" si="72"/>
        <v>#N/A</v>
      </c>
      <c r="S158" s="9">
        <f>VLOOKUP($C158,domestic_gross_demand_km3!$A$2:$CT$249,S$4,FALSE)</f>
        <v>2.6035280000000001E-2</v>
      </c>
      <c r="T158" s="13">
        <f t="shared" si="83"/>
        <v>2.6035280000000001E-2</v>
      </c>
      <c r="V158" s="9">
        <f>VLOOKUP($B158,aquastat_more_extensive_table!$D$1216:$AO$1416,V$4,FALSE)</f>
        <v>0</v>
      </c>
      <c r="W158" s="13" t="e">
        <f t="shared" si="73"/>
        <v>#N/A</v>
      </c>
      <c r="X158" s="9">
        <f>VLOOKUP($C158,domestic_gross_demand_km3!$A$2:$CT$249,X$4,FALSE)</f>
        <v>3.6961180000000003E-2</v>
      </c>
      <c r="Y158" s="13">
        <f t="shared" si="84"/>
        <v>3.6961180000000003E-2</v>
      </c>
      <c r="AA158" s="9">
        <f>VLOOKUP($B158,aquastat_more_extensive_table!$D$1216:$AO$1416,AA$4,FALSE)</f>
        <v>0</v>
      </c>
      <c r="AB158" s="13" t="e">
        <f t="shared" si="74"/>
        <v>#N/A</v>
      </c>
      <c r="AC158" s="9">
        <f>VLOOKUP($C158,domestic_gross_demand_km3!$A$2:$CT$249,AC$4,FALSE)</f>
        <v>4.7180819999999998E-2</v>
      </c>
      <c r="AD158" s="13">
        <f t="shared" si="85"/>
        <v>4.7180819999999998E-2</v>
      </c>
      <c r="AF158" s="9">
        <f>VLOOKUP($B158,aquastat_more_extensive_table!$D$1216:$AO$1416,AF$4,FALSE)</f>
        <v>6.8000000000000005E-2</v>
      </c>
      <c r="AG158" s="13">
        <f t="shared" si="75"/>
        <v>6.8000000000000005E-2</v>
      </c>
      <c r="AH158" s="9">
        <f>VLOOKUP($C158,domestic_gross_demand_km3!$A$2:$CT$249,AH$4,FALSE)</f>
        <v>5.416414E-2</v>
      </c>
      <c r="AI158" s="13">
        <f t="shared" si="86"/>
        <v>5.416414E-2</v>
      </c>
      <c r="AK158" s="9">
        <f>VLOOKUP($B158,aquastat_more_extensive_table!$D$1216:$AO$1416,AK$4,FALSE)</f>
        <v>0</v>
      </c>
      <c r="AL158" s="13" t="e">
        <f t="shared" si="76"/>
        <v>#N/A</v>
      </c>
      <c r="AM158" s="9">
        <f>VLOOKUP($C158,domestic_gross_demand_km3!$A$2:$CT$249,AM$4,FALSE)</f>
        <v>6.813118E-2</v>
      </c>
      <c r="AN158" s="13">
        <f t="shared" si="87"/>
        <v>6.813118E-2</v>
      </c>
      <c r="AP158" s="9">
        <f>VLOOKUP($B158,aquastat_more_extensive_table!$D$1216:$AO$1416,AP$4,FALSE)</f>
        <v>0</v>
      </c>
      <c r="AQ158" s="13" t="e">
        <f t="shared" si="77"/>
        <v>#N/A</v>
      </c>
      <c r="AR158" s="9">
        <f>VLOOKUP($C158,domestic_gross_demand_km3!$A$2:$CT$249,AR$4,FALSE)</f>
        <v>7.2968240000000004E-2</v>
      </c>
      <c r="AS158" s="13">
        <f t="shared" si="88"/>
        <v>7.2968240000000004E-2</v>
      </c>
      <c r="AU158" s="9">
        <f>VLOOKUP($B158,aquastat_more_extensive_table!$D$1216:$AO$1416,AU$4,FALSE)</f>
        <v>9.8000000000000004E-2</v>
      </c>
      <c r="AV158" s="13">
        <f t="shared" si="78"/>
        <v>9.8000000000000004E-2</v>
      </c>
      <c r="AW158" s="9">
        <f>VLOOKUP($C158,domestic_gross_demand_km3!$A$2:$CT$249,AW$4,FALSE)</f>
        <v>8.0167299999999997E-2</v>
      </c>
      <c r="AX158" s="13">
        <f t="shared" si="89"/>
        <v>8.0167299999999997E-2</v>
      </c>
      <c r="AZ158" s="9">
        <f>VLOOKUP($B158,aquastat_more_extensive_table!$D$1216:$AO$1416,AZ$4,FALSE)</f>
        <v>0</v>
      </c>
      <c r="BA158" s="13" t="e">
        <f t="shared" si="79"/>
        <v>#N/A</v>
      </c>
      <c r="BB158" s="9">
        <f>VLOOKUP($C158,domestic_gross_demand_km3!$A$2:$CT$249,BB$4,FALSE)</f>
        <v>0.10386463999999999</v>
      </c>
      <c r="BC158" s="13">
        <f t="shared" si="90"/>
        <v>0.10386463999999999</v>
      </c>
      <c r="BE158" s="9">
        <f>VLOOKUP($B158,aquastat_more_extensive_table!$D$1216:$AO$1416,BE$4,FALSE)</f>
        <v>0</v>
      </c>
      <c r="BF158" s="13" t="e">
        <f t="shared" si="80"/>
        <v>#N/A</v>
      </c>
      <c r="BG158" s="9">
        <f>VLOOKUP($C158,domestic_gross_demand_km3!$A$2:$CT$249,BG$4,FALSE)</f>
        <v>0.12703980000000001</v>
      </c>
      <c r="BH158" s="13">
        <f t="shared" si="91"/>
        <v>0.12703980000000001</v>
      </c>
      <c r="BJ158" s="9">
        <f>VLOOKUP($B158,aquastat_more_extensive_table!$D$1216:$AO$1416,BJ$4,FALSE)</f>
        <v>0</v>
      </c>
      <c r="BK158" s="13" t="e">
        <f t="shared" si="92"/>
        <v>#N/A</v>
      </c>
      <c r="BL158" s="9">
        <f>VLOOKUP($C158,domestic_gross_demand_km3!$A$2:$CT$249,BL$4,FALSE)</f>
        <v>0.128473</v>
      </c>
      <c r="BM158" s="13">
        <f t="shared" si="93"/>
        <v>0.128473</v>
      </c>
    </row>
    <row r="159" spans="2:65" x14ac:dyDescent="0.25">
      <c r="B159" s="12">
        <f>fao_ids_unique!B154</f>
        <v>196</v>
      </c>
      <c r="C159" s="12">
        <f>fao_ids_unique!F154</f>
        <v>181</v>
      </c>
      <c r="D159" s="8" t="str">
        <f>fao_ids_unique!C154</f>
        <v>SYC</v>
      </c>
      <c r="E159" s="7" t="str">
        <f>fao_ids_unique!G154</f>
        <v>Seychelles</v>
      </c>
      <c r="G159" s="9">
        <f>VLOOKUP($B159,aquastat_more_extensive_table!$D$1216:$AO$1416,G$4,FALSE)</f>
        <v>0</v>
      </c>
      <c r="H159" s="13" t="e">
        <f t="shared" si="70"/>
        <v>#N/A</v>
      </c>
      <c r="I159" s="9">
        <f>VLOOKUP($C159,domestic_gross_demand_km3!$A$2:$CT$249,I$4,FALSE)</f>
        <v>0</v>
      </c>
      <c r="J159" s="13">
        <f t="shared" si="81"/>
        <v>0</v>
      </c>
      <c r="L159" s="9">
        <f>VLOOKUP($B159,aquastat_more_extensive_table!$D$1216:$AO$1416,L$4,FALSE)</f>
        <v>0</v>
      </c>
      <c r="M159" s="13" t="e">
        <f t="shared" si="71"/>
        <v>#N/A</v>
      </c>
      <c r="N159" s="9">
        <f>VLOOKUP($C159,domestic_gross_demand_km3!$A$2:$CT$249,N$4,FALSE)</f>
        <v>0</v>
      </c>
      <c r="O159" s="13">
        <f t="shared" si="82"/>
        <v>0</v>
      </c>
      <c r="Q159" s="9">
        <f>VLOOKUP($B159,aquastat_more_extensive_table!$D$1216:$AO$1416,Q$4,FALSE)</f>
        <v>0</v>
      </c>
      <c r="R159" s="13" t="e">
        <f t="shared" si="72"/>
        <v>#N/A</v>
      </c>
      <c r="S159" s="9">
        <f>VLOOKUP($C159,domestic_gross_demand_km3!$A$2:$CT$249,S$4,FALSE)</f>
        <v>0</v>
      </c>
      <c r="T159" s="13">
        <f t="shared" si="83"/>
        <v>0</v>
      </c>
      <c r="V159" s="9">
        <f>VLOOKUP($B159,aquastat_more_extensive_table!$D$1216:$AO$1416,V$4,FALSE)</f>
        <v>0</v>
      </c>
      <c r="W159" s="13" t="e">
        <f t="shared" si="73"/>
        <v>#N/A</v>
      </c>
      <c r="X159" s="9">
        <f>VLOOKUP($C159,domestic_gross_demand_km3!$A$2:$CT$249,X$4,FALSE)</f>
        <v>0</v>
      </c>
      <c r="Y159" s="13">
        <f t="shared" si="84"/>
        <v>0</v>
      </c>
      <c r="AA159" s="9">
        <f>VLOOKUP($B159,aquastat_more_extensive_table!$D$1216:$AO$1416,AA$4,FALSE)</f>
        <v>0</v>
      </c>
      <c r="AB159" s="13" t="e">
        <f t="shared" si="74"/>
        <v>#N/A</v>
      </c>
      <c r="AC159" s="9">
        <f>VLOOKUP($C159,domestic_gross_demand_km3!$A$2:$CT$249,AC$4,FALSE)</f>
        <v>0</v>
      </c>
      <c r="AD159" s="13">
        <f t="shared" si="85"/>
        <v>0</v>
      </c>
      <c r="AF159" s="9">
        <f>VLOOKUP($B159,aquastat_more_extensive_table!$D$1216:$AO$1416,AF$4,FALSE)</f>
        <v>0</v>
      </c>
      <c r="AG159" s="13" t="e">
        <f t="shared" si="75"/>
        <v>#N/A</v>
      </c>
      <c r="AH159" s="9">
        <f>VLOOKUP($C159,domestic_gross_demand_km3!$A$2:$CT$249,AH$4,FALSE)</f>
        <v>0</v>
      </c>
      <c r="AI159" s="13">
        <f t="shared" si="86"/>
        <v>0</v>
      </c>
      <c r="AK159" s="9">
        <f>VLOOKUP($B159,aquastat_more_extensive_table!$D$1216:$AO$1416,AK$4,FALSE)</f>
        <v>9.9000000000000008E-3</v>
      </c>
      <c r="AL159" s="13">
        <f t="shared" si="76"/>
        <v>9.9000000000000008E-3</v>
      </c>
      <c r="AM159" s="9">
        <f>VLOOKUP($C159,domestic_gross_demand_km3!$A$2:$CT$249,AM$4,FALSE)</f>
        <v>0</v>
      </c>
      <c r="AN159" s="13">
        <f t="shared" si="87"/>
        <v>0</v>
      </c>
      <c r="AP159" s="9">
        <f>VLOOKUP($B159,aquastat_more_extensive_table!$D$1216:$AO$1416,AP$4,FALSE)</f>
        <v>0</v>
      </c>
      <c r="AQ159" s="13" t="e">
        <f t="shared" si="77"/>
        <v>#N/A</v>
      </c>
      <c r="AR159" s="9">
        <f>VLOOKUP($C159,domestic_gross_demand_km3!$A$2:$CT$249,AR$4,FALSE)</f>
        <v>0</v>
      </c>
      <c r="AS159" s="13">
        <f t="shared" si="88"/>
        <v>0</v>
      </c>
      <c r="AU159" s="9">
        <f>VLOOKUP($B159,aquastat_more_extensive_table!$D$1216:$AO$1416,AU$4,FALSE)</f>
        <v>1.0800000000000001E-2</v>
      </c>
      <c r="AV159" s="13">
        <f t="shared" si="78"/>
        <v>1.0800000000000001E-2</v>
      </c>
      <c r="AW159" s="9">
        <f>VLOOKUP($C159,domestic_gross_demand_km3!$A$2:$CT$249,AW$4,FALSE)</f>
        <v>0</v>
      </c>
      <c r="AX159" s="13">
        <f t="shared" si="89"/>
        <v>0</v>
      </c>
      <c r="AZ159" s="9">
        <f>VLOOKUP($B159,aquastat_more_extensive_table!$D$1216:$AO$1416,AZ$4,FALSE)</f>
        <v>8.9999999999999993E-3</v>
      </c>
      <c r="BA159" s="13">
        <f t="shared" si="79"/>
        <v>8.9999999999999993E-3</v>
      </c>
      <c r="BB159" s="9">
        <f>VLOOKUP($C159,domestic_gross_demand_km3!$A$2:$CT$249,BB$4,FALSE)</f>
        <v>0</v>
      </c>
      <c r="BC159" s="13">
        <f t="shared" si="90"/>
        <v>0</v>
      </c>
      <c r="BE159" s="9">
        <f>VLOOKUP($B159,aquastat_more_extensive_table!$D$1216:$AO$1416,BE$4,FALSE)</f>
        <v>0</v>
      </c>
      <c r="BF159" s="13" t="e">
        <f t="shared" si="80"/>
        <v>#N/A</v>
      </c>
      <c r="BG159" s="9">
        <f>VLOOKUP($C159,domestic_gross_demand_km3!$A$2:$CT$249,BG$4,FALSE)</f>
        <v>0</v>
      </c>
      <c r="BH159" s="13">
        <f t="shared" si="91"/>
        <v>0</v>
      </c>
      <c r="BJ159" s="9">
        <f>VLOOKUP($B159,aquastat_more_extensive_table!$D$1216:$AO$1416,BJ$4,FALSE)</f>
        <v>0</v>
      </c>
      <c r="BK159" s="13" t="e">
        <f t="shared" si="92"/>
        <v>#N/A</v>
      </c>
      <c r="BL159" s="9">
        <f>VLOOKUP($C159,domestic_gross_demand_km3!$A$2:$CT$249,BL$4,FALSE)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VLOOKUP($B160,aquastat_more_extensive_table!$D$1216:$AO$1416,G$4,FALSE)</f>
        <v>0</v>
      </c>
      <c r="H160" s="13" t="e">
        <f t="shared" si="70"/>
        <v>#N/A</v>
      </c>
      <c r="I160" s="9">
        <f>VLOOKUP($C160,domestic_gross_demand_km3!$A$2:$CT$249,I$4,FALSE)</f>
        <v>9.7101099999999992E-3</v>
      </c>
      <c r="J160" s="13">
        <f t="shared" si="81"/>
        <v>9.7101099999999992E-3</v>
      </c>
      <c r="L160" s="9">
        <f>VLOOKUP($B160,aquastat_more_extensive_table!$D$1216:$AO$1416,L$4,FALSE)</f>
        <v>0</v>
      </c>
      <c r="M160" s="13" t="e">
        <f t="shared" si="71"/>
        <v>#N/A</v>
      </c>
      <c r="N160" s="9">
        <f>VLOOKUP($C160,domestic_gross_demand_km3!$A$2:$CT$249,N$4,FALSE)</f>
        <v>1.053306E-2</v>
      </c>
      <c r="O160" s="13">
        <f t="shared" si="82"/>
        <v>1.053306E-2</v>
      </c>
      <c r="Q160" s="9">
        <f>VLOOKUP($B160,aquastat_more_extensive_table!$D$1216:$AO$1416,Q$4,FALSE)</f>
        <v>0</v>
      </c>
      <c r="R160" s="13" t="e">
        <f t="shared" si="72"/>
        <v>#N/A</v>
      </c>
      <c r="S160" s="9">
        <f>VLOOKUP($C160,domestic_gross_demand_km3!$A$2:$CT$249,S$4,FALSE)</f>
        <v>1.1656740000000001E-2</v>
      </c>
      <c r="T160" s="13">
        <f t="shared" si="83"/>
        <v>1.1656740000000001E-2</v>
      </c>
      <c r="V160" s="9">
        <f>VLOOKUP($B160,aquastat_more_extensive_table!$D$1216:$AO$1416,V$4,FALSE)</f>
        <v>0</v>
      </c>
      <c r="W160" s="13" t="e">
        <f t="shared" si="73"/>
        <v>#N/A</v>
      </c>
      <c r="X160" s="9">
        <f>VLOOKUP($C160,domestic_gross_demand_km3!$A$2:$CT$249,X$4,FALSE)</f>
        <v>1.4256019999999999E-2</v>
      </c>
      <c r="Y160" s="13">
        <f t="shared" si="84"/>
        <v>1.4256019999999999E-2</v>
      </c>
      <c r="AA160" s="9">
        <f>VLOOKUP($B160,aquastat_more_extensive_table!$D$1216:$AO$1416,AA$4,FALSE)</f>
        <v>0</v>
      </c>
      <c r="AB160" s="13" t="e">
        <f t="shared" si="74"/>
        <v>#N/A</v>
      </c>
      <c r="AC160" s="9">
        <f>VLOOKUP($C160,domestic_gross_demand_km3!$A$2:$CT$249,AC$4,FALSE)</f>
        <v>1.8172399999999998E-2</v>
      </c>
      <c r="AD160" s="13">
        <f t="shared" si="85"/>
        <v>1.8172399999999998E-2</v>
      </c>
      <c r="AF160" s="9">
        <f>VLOOKUP($B160,aquastat_more_extensive_table!$D$1216:$AO$1416,AF$4,FALSE)</f>
        <v>2.5999999999999999E-2</v>
      </c>
      <c r="AG160" s="13">
        <f t="shared" si="75"/>
        <v>2.5999999999999999E-2</v>
      </c>
      <c r="AH160" s="9">
        <f>VLOOKUP($C160,domestic_gross_demand_km3!$A$2:$CT$249,AH$4,FALSE)</f>
        <v>1.7867319999999999E-2</v>
      </c>
      <c r="AI160" s="13">
        <f t="shared" si="86"/>
        <v>1.7867319999999999E-2</v>
      </c>
      <c r="AK160" s="9">
        <f>VLOOKUP($B160,aquastat_more_extensive_table!$D$1216:$AO$1416,AK$4,FALSE)</f>
        <v>0</v>
      </c>
      <c r="AL160" s="13" t="e">
        <f t="shared" si="76"/>
        <v>#N/A</v>
      </c>
      <c r="AM160" s="9">
        <f>VLOOKUP($C160,domestic_gross_demand_km3!$A$2:$CT$249,AM$4,FALSE)</f>
        <v>1.911088E-2</v>
      </c>
      <c r="AN160" s="13">
        <f t="shared" si="87"/>
        <v>1.911088E-2</v>
      </c>
      <c r="AP160" s="9">
        <f>VLOOKUP($B160,aquastat_more_extensive_table!$D$1216:$AO$1416,AP$4,FALSE)</f>
        <v>0</v>
      </c>
      <c r="AQ160" s="13" t="e">
        <f t="shared" si="77"/>
        <v>#N/A</v>
      </c>
      <c r="AR160" s="9">
        <f>VLOOKUP($C160,domestic_gross_demand_km3!$A$2:$CT$249,AR$4,FALSE)</f>
        <v>1.922428E-2</v>
      </c>
      <c r="AS160" s="13">
        <f t="shared" si="88"/>
        <v>1.922428E-2</v>
      </c>
      <c r="AU160" s="9">
        <f>VLOOKUP($B160,aquastat_more_extensive_table!$D$1216:$AO$1416,AU$4,FALSE)</f>
        <v>9.5500000000000002E-2</v>
      </c>
      <c r="AV160" s="13">
        <f t="shared" si="78"/>
        <v>9.5500000000000002E-2</v>
      </c>
      <c r="AW160" s="9">
        <f>VLOOKUP($C160,domestic_gross_demand_km3!$A$2:$CT$249,AW$4,FALSE)</f>
        <v>1.8914279999999999E-2</v>
      </c>
      <c r="AX160" s="13">
        <f t="shared" si="89"/>
        <v>1.8914279999999999E-2</v>
      </c>
      <c r="AZ160" s="9">
        <f>VLOOKUP($B160,aquastat_more_extensive_table!$D$1216:$AO$1416,AZ$4,FALSE)</f>
        <v>0.111</v>
      </c>
      <c r="BA160" s="13">
        <f t="shared" si="79"/>
        <v>0.111</v>
      </c>
      <c r="BB160" s="9">
        <f>VLOOKUP($C160,domestic_gross_demand_km3!$A$2:$CT$249,BB$4,FALSE)</f>
        <v>2.540684E-2</v>
      </c>
      <c r="BC160" s="13">
        <f t="shared" si="90"/>
        <v>2.540684E-2</v>
      </c>
      <c r="BE160" s="9">
        <f>VLOOKUP($B160,aquastat_more_extensive_table!$D$1216:$AO$1416,BE$4,FALSE)</f>
        <v>0</v>
      </c>
      <c r="BF160" s="13" t="e">
        <f t="shared" si="80"/>
        <v>#N/A</v>
      </c>
      <c r="BG160" s="9">
        <f>VLOOKUP($C160,domestic_gross_demand_km3!$A$2:$CT$249,BG$4,FALSE)</f>
        <v>3.1284979999999997E-2</v>
      </c>
      <c r="BH160" s="13">
        <f t="shared" si="91"/>
        <v>3.1284979999999997E-2</v>
      </c>
      <c r="BJ160" s="9">
        <f>VLOOKUP($B160,aquastat_more_extensive_table!$D$1216:$AO$1416,BJ$4,FALSE)</f>
        <v>0</v>
      </c>
      <c r="BK160" s="13" t="e">
        <f t="shared" si="92"/>
        <v>#N/A</v>
      </c>
      <c r="BL160" s="9">
        <f>VLOOKUP($C160,domestic_gross_demand_km3!$A$2:$CT$249,BL$4,FALSE)</f>
        <v>3.1618300000000002E-2</v>
      </c>
      <c r="BM160" s="13">
        <f t="shared" si="93"/>
        <v>3.1618300000000002E-2</v>
      </c>
    </row>
    <row r="161" spans="2:65" x14ac:dyDescent="0.25">
      <c r="B161" s="12">
        <f>fao_ids_unique!B156</f>
        <v>198</v>
      </c>
      <c r="C161" s="12">
        <f>fao_ids_unique!F156</f>
        <v>178</v>
      </c>
      <c r="D161" s="8" t="str">
        <f>fao_ids_unique!C156</f>
        <v>SVN</v>
      </c>
      <c r="E161" s="7" t="str">
        <f>fao_ids_unique!G156</f>
        <v>Slovenia</v>
      </c>
      <c r="G161" s="9">
        <f>VLOOKUP($B161,aquastat_more_extensive_table!$D$1216:$AO$1416,G$4,FALSE)</f>
        <v>0</v>
      </c>
      <c r="H161" s="13" t="e">
        <f t="shared" si="70"/>
        <v>#N/A</v>
      </c>
      <c r="I161" s="9">
        <f>VLOOKUP($C161,domestic_gross_demand_km3!$A$2:$CT$249,I$4,FALSE)</f>
        <v>2.02325E-2</v>
      </c>
      <c r="J161" s="13">
        <f t="shared" si="81"/>
        <v>2.02325E-2</v>
      </c>
      <c r="L161" s="9">
        <f>VLOOKUP($B161,aquastat_more_extensive_table!$D$1216:$AO$1416,L$4,FALSE)</f>
        <v>0</v>
      </c>
      <c r="M161" s="13" t="e">
        <f t="shared" si="71"/>
        <v>#N/A</v>
      </c>
      <c r="N161" s="9">
        <f>VLOOKUP($C161,domestic_gross_demand_km3!$A$2:$CT$249,N$4,FALSE)</f>
        <v>2.2696399999999999E-2</v>
      </c>
      <c r="O161" s="13">
        <f t="shared" si="82"/>
        <v>2.2696399999999999E-2</v>
      </c>
      <c r="Q161" s="9">
        <f>VLOOKUP($B161,aquastat_more_extensive_table!$D$1216:$AO$1416,Q$4,FALSE)</f>
        <v>0</v>
      </c>
      <c r="R161" s="13" t="e">
        <f t="shared" si="72"/>
        <v>#N/A</v>
      </c>
      <c r="S161" s="9">
        <f>VLOOKUP($C161,domestic_gross_demand_km3!$A$2:$CT$249,S$4,FALSE)</f>
        <v>2.681946E-2</v>
      </c>
      <c r="T161" s="13">
        <f t="shared" si="83"/>
        <v>2.681946E-2</v>
      </c>
      <c r="V161" s="9">
        <f>VLOOKUP($B161,aquastat_more_extensive_table!$D$1216:$AO$1416,V$4,FALSE)</f>
        <v>0</v>
      </c>
      <c r="W161" s="13" t="e">
        <f t="shared" si="73"/>
        <v>#N/A</v>
      </c>
      <c r="X161" s="9">
        <f>VLOOKUP($C161,domestic_gross_demand_km3!$A$2:$CT$249,X$4,FALSE)</f>
        <v>3.7901860000000002E-2</v>
      </c>
      <c r="Y161" s="13">
        <f t="shared" si="84"/>
        <v>3.7901860000000002E-2</v>
      </c>
      <c r="AA161" s="9">
        <f>VLOOKUP($B161,aquastat_more_extensive_table!$D$1216:$AO$1416,AA$4,FALSE)</f>
        <v>0</v>
      </c>
      <c r="AB161" s="13" t="e">
        <f t="shared" si="74"/>
        <v>#N/A</v>
      </c>
      <c r="AC161" s="9">
        <f>VLOOKUP($C161,domestic_gross_demand_km3!$A$2:$CT$249,AC$4,FALSE)</f>
        <v>4.8430099999999997E-2</v>
      </c>
      <c r="AD161" s="13">
        <f t="shared" si="85"/>
        <v>4.8430099999999997E-2</v>
      </c>
      <c r="AF161" s="9">
        <f>VLOOKUP($B161,aquastat_more_extensive_table!$D$1216:$AO$1416,AF$4,FALSE)</f>
        <v>0</v>
      </c>
      <c r="AG161" s="13" t="e">
        <f t="shared" si="75"/>
        <v>#N/A</v>
      </c>
      <c r="AH161" s="9">
        <f>VLOOKUP($C161,domestic_gross_demand_km3!$A$2:$CT$249,AH$4,FALSE)</f>
        <v>5.0264400000000001E-2</v>
      </c>
      <c r="AI161" s="13">
        <f t="shared" si="86"/>
        <v>5.0264400000000001E-2</v>
      </c>
      <c r="AK161" s="9">
        <f>VLOOKUP($B161,aquastat_more_extensive_table!$D$1216:$AO$1416,AK$4,FALSE)</f>
        <v>0.25929999999999997</v>
      </c>
      <c r="AL161" s="13">
        <f t="shared" si="76"/>
        <v>0.25929999999999997</v>
      </c>
      <c r="AM161" s="9">
        <f>VLOOKUP($C161,domestic_gross_demand_km3!$A$2:$CT$249,AM$4,FALSE)</f>
        <v>5.6290100000000003E-2</v>
      </c>
      <c r="AN161" s="13">
        <f t="shared" si="87"/>
        <v>5.6290100000000003E-2</v>
      </c>
      <c r="AP161" s="9">
        <f>VLOOKUP($B161,aquastat_more_extensive_table!$D$1216:$AO$1416,AP$4,FALSE)</f>
        <v>0.25359999999999999</v>
      </c>
      <c r="AQ161" s="13">
        <f t="shared" si="77"/>
        <v>0.25359999999999999</v>
      </c>
      <c r="AR161" s="9">
        <f>VLOOKUP($C161,domestic_gross_demand_km3!$A$2:$CT$249,AR$4,FALSE)</f>
        <v>6.0378439999999998E-2</v>
      </c>
      <c r="AS161" s="13">
        <f t="shared" si="88"/>
        <v>6.0378439999999998E-2</v>
      </c>
      <c r="AU161" s="9">
        <f>VLOOKUP($B161,aquastat_more_extensive_table!$D$1216:$AO$1416,AU$4,FALSE)</f>
        <v>0.18709999999999999</v>
      </c>
      <c r="AV161" s="13">
        <f t="shared" si="78"/>
        <v>0.18709999999999999</v>
      </c>
      <c r="AW161" s="9">
        <f>VLOOKUP($C161,domestic_gross_demand_km3!$A$2:$CT$249,AW$4,FALSE)</f>
        <v>6.3002619999999995E-2</v>
      </c>
      <c r="AX161" s="13">
        <f t="shared" si="89"/>
        <v>6.3002619999999995E-2</v>
      </c>
      <c r="AZ161" s="9">
        <f>VLOOKUP($B161,aquastat_more_extensive_table!$D$1216:$AO$1416,AZ$4,FALSE)</f>
        <v>0.16739999999999999</v>
      </c>
      <c r="BA161" s="13">
        <f t="shared" si="79"/>
        <v>0.16739999999999999</v>
      </c>
      <c r="BB161" s="9">
        <f>VLOOKUP($C161,domestic_gross_demand_km3!$A$2:$CT$249,BB$4,FALSE)</f>
        <v>7.4105420000000005E-2</v>
      </c>
      <c r="BC161" s="13">
        <f t="shared" si="90"/>
        <v>7.4105420000000005E-2</v>
      </c>
      <c r="BE161" s="9">
        <f>VLOOKUP($B161,aquastat_more_extensive_table!$D$1216:$AO$1416,BE$4,FALSE)</f>
        <v>0.16170000000000001</v>
      </c>
      <c r="BF161" s="13">
        <f t="shared" si="80"/>
        <v>0.16170000000000001</v>
      </c>
      <c r="BG161" s="9">
        <f>VLOOKUP($C161,domestic_gross_demand_km3!$A$2:$CT$249,BG$4,FALSE)</f>
        <v>8.0728999999999995E-2</v>
      </c>
      <c r="BH161" s="13">
        <f t="shared" si="91"/>
        <v>8.0728999999999995E-2</v>
      </c>
      <c r="BJ161" s="9">
        <f>VLOOKUP($B161,aquastat_more_extensive_table!$D$1216:$AO$1416,BJ$4,FALSE)</f>
        <v>0.16400000000000001</v>
      </c>
      <c r="BK161" s="13">
        <f t="shared" si="92"/>
        <v>0.16400000000000001</v>
      </c>
      <c r="BL161" s="9">
        <f>VLOOKUP($C161,domestic_gross_demand_km3!$A$2:$CT$249,BL$4,FALSE)</f>
        <v>7.9912300000000006E-2</v>
      </c>
      <c r="BM161" s="13">
        <f t="shared" si="93"/>
        <v>7.9912300000000006E-2</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VLOOKUP($B162,aquastat_more_extensive_table!$D$1216:$AO$1416,G$4,FALSE)</f>
        <v>0</v>
      </c>
      <c r="H162" s="13" t="e">
        <f t="shared" si="70"/>
        <v>#N/A</v>
      </c>
      <c r="I162" s="9">
        <f>VLOOKUP($C162,domestic_gross_demand_km3!$A$2:$CT$249,I$4,FALSE)</f>
        <v>4.4577940000000003E-2</v>
      </c>
      <c r="J162" s="13">
        <f t="shared" si="81"/>
        <v>4.4577940000000003E-2</v>
      </c>
      <c r="L162" s="9">
        <f>VLOOKUP($B162,aquastat_more_extensive_table!$D$1216:$AO$1416,L$4,FALSE)</f>
        <v>0</v>
      </c>
      <c r="M162" s="13" t="e">
        <f t="shared" si="71"/>
        <v>#N/A</v>
      </c>
      <c r="N162" s="9">
        <f>VLOOKUP($C162,domestic_gross_demand_km3!$A$2:$CT$249,N$4,FALSE)</f>
        <v>4.9989039999999998E-2</v>
      </c>
      <c r="O162" s="13">
        <f t="shared" si="82"/>
        <v>4.9989039999999998E-2</v>
      </c>
      <c r="Q162" s="9">
        <f>VLOOKUP($B162,aquastat_more_extensive_table!$D$1216:$AO$1416,Q$4,FALSE)</f>
        <v>0</v>
      </c>
      <c r="R162" s="13" t="e">
        <f t="shared" si="72"/>
        <v>#N/A</v>
      </c>
      <c r="S162" s="9">
        <f>VLOOKUP($C162,domestic_gross_demand_km3!$A$2:$CT$249,S$4,FALSE)</f>
        <v>5.6167340000000003E-2</v>
      </c>
      <c r="T162" s="13">
        <f t="shared" si="83"/>
        <v>5.6167340000000003E-2</v>
      </c>
      <c r="V162" s="9">
        <f>VLOOKUP($B162,aquastat_more_extensive_table!$D$1216:$AO$1416,V$4,FALSE)</f>
        <v>0</v>
      </c>
      <c r="W162" s="13" t="e">
        <f t="shared" si="73"/>
        <v>#N/A</v>
      </c>
      <c r="X162" s="9">
        <f>VLOOKUP($C162,domestic_gross_demand_km3!$A$2:$CT$249,X$4,FALSE)</f>
        <v>6.8800040000000007E-2</v>
      </c>
      <c r="Y162" s="13">
        <f t="shared" si="84"/>
        <v>6.8800040000000007E-2</v>
      </c>
      <c r="AA162" s="9">
        <f>VLOOKUP($B162,aquastat_more_extensive_table!$D$1216:$AO$1416,AA$4,FALSE)</f>
        <v>0</v>
      </c>
      <c r="AB162" s="13" t="e">
        <f t="shared" si="74"/>
        <v>#N/A</v>
      </c>
      <c r="AC162" s="9">
        <f>VLOOKUP($C162,domestic_gross_demand_km3!$A$2:$CT$249,AC$4,FALSE)</f>
        <v>8.1958059999999999E-2</v>
      </c>
      <c r="AD162" s="13">
        <f t="shared" si="85"/>
        <v>8.1958059999999999E-2</v>
      </c>
      <c r="AF162" s="9">
        <f>VLOOKUP($B162,aquastat_more_extensive_table!$D$1216:$AO$1416,AF$4,FALSE)</f>
        <v>0</v>
      </c>
      <c r="AG162" s="13" t="e">
        <f t="shared" si="75"/>
        <v>#N/A</v>
      </c>
      <c r="AH162" s="9">
        <f>VLOOKUP($C162,domestic_gross_demand_km3!$A$2:$CT$249,AH$4,FALSE)</f>
        <v>7.7171199999999995E-2</v>
      </c>
      <c r="AI162" s="13">
        <f t="shared" si="86"/>
        <v>7.7171199999999995E-2</v>
      </c>
      <c r="AK162" s="9">
        <f>VLOOKUP($B162,aquastat_more_extensive_table!$D$1216:$AO$1416,AK$4,FALSE)</f>
        <v>0</v>
      </c>
      <c r="AL162" s="13" t="e">
        <f t="shared" si="76"/>
        <v>#N/A</v>
      </c>
      <c r="AM162" s="9">
        <f>VLOOKUP($C162,domestic_gross_demand_km3!$A$2:$CT$249,AM$4,FALSE)</f>
        <v>9.0420600000000004E-2</v>
      </c>
      <c r="AN162" s="13">
        <f t="shared" si="87"/>
        <v>9.0420600000000004E-2</v>
      </c>
      <c r="AP162" s="9">
        <f>VLOOKUP($B162,aquastat_more_extensive_table!$D$1216:$AO$1416,AP$4,FALSE)</f>
        <v>0.48199999999999998</v>
      </c>
      <c r="AQ162" s="13">
        <f t="shared" si="77"/>
        <v>0.48199999999999998</v>
      </c>
      <c r="AR162" s="9">
        <f>VLOOKUP($C162,domestic_gross_demand_km3!$A$2:$CT$249,AR$4,FALSE)</f>
        <v>0.11247939999999999</v>
      </c>
      <c r="AS162" s="13">
        <f t="shared" si="88"/>
        <v>0.11247939999999999</v>
      </c>
      <c r="AU162" s="9">
        <f>VLOOKUP($B162,aquastat_more_extensive_table!$D$1216:$AO$1416,AU$4,FALSE)</f>
        <v>0.41589999999999999</v>
      </c>
      <c r="AV162" s="13">
        <f t="shared" si="78"/>
        <v>0.41589999999999999</v>
      </c>
      <c r="AW162" s="9">
        <f>VLOOKUP($C162,domestic_gross_demand_km3!$A$2:$CT$249,AW$4,FALSE)</f>
        <v>0.12307360000000001</v>
      </c>
      <c r="AX162" s="13">
        <f t="shared" si="89"/>
        <v>0.12307360000000001</v>
      </c>
      <c r="AZ162" s="9">
        <f>VLOOKUP($B162,aquastat_more_extensive_table!$D$1216:$AO$1416,AZ$4,FALSE)</f>
        <v>0.35849999999999999</v>
      </c>
      <c r="BA162" s="13">
        <f t="shared" si="79"/>
        <v>0.35849999999999999</v>
      </c>
      <c r="BB162" s="9">
        <f>VLOOKUP($C162,domestic_gross_demand_km3!$A$2:$CT$249,BB$4,FALSE)</f>
        <v>0.1531624</v>
      </c>
      <c r="BC162" s="13">
        <f t="shared" si="90"/>
        <v>0.1531624</v>
      </c>
      <c r="BE162" s="9">
        <f>VLOOKUP($B162,aquastat_more_extensive_table!$D$1216:$AO$1416,BE$4,FALSE)</f>
        <v>0.30580000000000002</v>
      </c>
      <c r="BF162" s="13">
        <f t="shared" si="80"/>
        <v>0.30580000000000002</v>
      </c>
      <c r="BG162" s="9">
        <f>VLOOKUP($C162,domestic_gross_demand_km3!$A$2:$CT$249,BG$4,FALSE)</f>
        <v>0.17092599999999999</v>
      </c>
      <c r="BH162" s="13">
        <f t="shared" si="91"/>
        <v>0.17092599999999999</v>
      </c>
      <c r="BJ162" s="9">
        <f>VLOOKUP($B162,aquastat_more_extensive_table!$D$1216:$AO$1416,BJ$4,FALSE)</f>
        <v>0</v>
      </c>
      <c r="BK162" s="13" t="e">
        <f t="shared" si="92"/>
        <v>#N/A</v>
      </c>
      <c r="BL162" s="9">
        <f>VLOOKUP($C162,domestic_gross_demand_km3!$A$2:$CT$249,BL$4,FALSE)</f>
        <v>0.16960800000000001</v>
      </c>
      <c r="BM162" s="13">
        <f t="shared" si="93"/>
        <v>0.16960800000000001</v>
      </c>
    </row>
    <row r="163" spans="2:65" x14ac:dyDescent="0.25">
      <c r="B163" s="12">
        <f>fao_ids_unique!B158</f>
        <v>200</v>
      </c>
      <c r="C163" s="12">
        <f>fao_ids_unique!F158</f>
        <v>168</v>
      </c>
      <c r="D163" s="8" t="str">
        <f>fao_ids_unique!C158</f>
        <v>SGP</v>
      </c>
      <c r="E163" s="7" t="str">
        <f>fao_ids_unique!G158</f>
        <v>Singapore</v>
      </c>
      <c r="G163" s="9">
        <f>VLOOKUP($B163,aquastat_more_extensive_table!$D$1216:$AO$1416,G$4,FALSE)</f>
        <v>0</v>
      </c>
      <c r="H163" s="13" t="e">
        <f t="shared" si="70"/>
        <v>#N/A</v>
      </c>
      <c r="I163" s="9">
        <f>VLOOKUP($C163,domestic_gross_demand_km3!$A$2:$CT$249,I$4,FALSE)</f>
        <v>6.2909680000000001E-3</v>
      </c>
      <c r="J163" s="13">
        <f t="shared" si="81"/>
        <v>6.2909680000000001E-3</v>
      </c>
      <c r="L163" s="9">
        <f>VLOOKUP($B163,aquastat_more_extensive_table!$D$1216:$AO$1416,L$4,FALSE)</f>
        <v>0</v>
      </c>
      <c r="M163" s="13" t="e">
        <f t="shared" si="71"/>
        <v>#N/A</v>
      </c>
      <c r="N163" s="9">
        <f>VLOOKUP($C163,domestic_gross_demand_km3!$A$2:$CT$249,N$4,FALSE)</f>
        <v>7.1499140000000003E-3</v>
      </c>
      <c r="O163" s="13">
        <f t="shared" si="82"/>
        <v>7.1499140000000003E-3</v>
      </c>
      <c r="Q163" s="9">
        <f>VLOOKUP($B163,aquastat_more_extensive_table!$D$1216:$AO$1416,Q$4,FALSE)</f>
        <v>0</v>
      </c>
      <c r="R163" s="13" t="e">
        <f t="shared" si="72"/>
        <v>#N/A</v>
      </c>
      <c r="S163" s="9">
        <f>VLOOKUP($C163,domestic_gross_demand_km3!$A$2:$CT$249,S$4,FALSE)</f>
        <v>7.9477339999999997E-3</v>
      </c>
      <c r="T163" s="13">
        <f t="shared" si="83"/>
        <v>7.9477339999999997E-3</v>
      </c>
      <c r="V163" s="9">
        <f>VLOOKUP($B163,aquastat_more_extensive_table!$D$1216:$AO$1416,V$4,FALSE)</f>
        <v>8.5500000000000007E-2</v>
      </c>
      <c r="W163" s="13">
        <f t="shared" si="73"/>
        <v>8.5500000000000007E-2</v>
      </c>
      <c r="X163" s="9">
        <f>VLOOKUP($C163,domestic_gross_demand_km3!$A$2:$CT$249,X$4,FALSE)</f>
        <v>1.268764E-2</v>
      </c>
      <c r="Y163" s="13">
        <f t="shared" si="84"/>
        <v>1.268764E-2</v>
      </c>
      <c r="AA163" s="9">
        <f>VLOOKUP($B163,aquastat_more_extensive_table!$D$1216:$AO$1416,AA$4,FALSE)</f>
        <v>0</v>
      </c>
      <c r="AB163" s="13" t="e">
        <f t="shared" si="74"/>
        <v>#N/A</v>
      </c>
      <c r="AC163" s="9">
        <f>VLOOKUP($C163,domestic_gross_demand_km3!$A$2:$CT$249,AC$4,FALSE)</f>
        <v>1.7557440000000001E-2</v>
      </c>
      <c r="AD163" s="13">
        <f t="shared" si="85"/>
        <v>1.7557440000000001E-2</v>
      </c>
      <c r="AF163" s="9">
        <f>VLOOKUP($B163,aquastat_more_extensive_table!$D$1216:$AO$1416,AF$4,FALSE)</f>
        <v>0</v>
      </c>
      <c r="AG163" s="13" t="e">
        <f t="shared" si="75"/>
        <v>#N/A</v>
      </c>
      <c r="AH163" s="9">
        <f>VLOOKUP($C163,domestic_gross_demand_km3!$A$2:$CT$249,AH$4,FALSE)</f>
        <v>2.0277300000000002E-2</v>
      </c>
      <c r="AI163" s="13">
        <f t="shared" si="86"/>
        <v>2.0277300000000002E-2</v>
      </c>
      <c r="AK163" s="9">
        <f>VLOOKUP($B163,aquastat_more_extensive_table!$D$1216:$AO$1416,AK$4,FALSE)</f>
        <v>0</v>
      </c>
      <c r="AL163" s="13" t="e">
        <f t="shared" si="76"/>
        <v>#N/A</v>
      </c>
      <c r="AM163" s="9">
        <f>VLOOKUP($C163,domestic_gross_demand_km3!$A$2:$CT$249,AM$4,FALSE)</f>
        <v>2.4413219999999999E-2</v>
      </c>
      <c r="AN163" s="13">
        <f t="shared" si="87"/>
        <v>2.4413219999999999E-2</v>
      </c>
      <c r="AP163" s="9">
        <f>VLOOKUP($B163,aquastat_more_extensive_table!$D$1216:$AO$1416,AP$4,FALSE)</f>
        <v>0</v>
      </c>
      <c r="AQ163" s="13" t="e">
        <f t="shared" si="77"/>
        <v>#N/A</v>
      </c>
      <c r="AR163" s="9">
        <f>VLOOKUP($C163,domestic_gross_demand_km3!$A$2:$CT$249,AR$4,FALSE)</f>
        <v>3.3258059999999999E-2</v>
      </c>
      <c r="AS163" s="13">
        <f t="shared" si="88"/>
        <v>3.3258059999999999E-2</v>
      </c>
      <c r="AU163" s="9">
        <f>VLOOKUP($B163,aquastat_more_extensive_table!$D$1216:$AO$1416,AU$4,FALSE)</f>
        <v>0.87709999999999999</v>
      </c>
      <c r="AV163" s="13">
        <f t="shared" si="78"/>
        <v>0.87709999999999999</v>
      </c>
      <c r="AW163" s="9">
        <f>VLOOKUP($C163,domestic_gross_demand_km3!$A$2:$CT$249,AW$4,FALSE)</f>
        <v>3.3910179999999998E-2</v>
      </c>
      <c r="AX163" s="13">
        <f t="shared" si="89"/>
        <v>3.3910179999999998E-2</v>
      </c>
      <c r="AZ163" s="9">
        <f>VLOOKUP($B163,aquastat_more_extensive_table!$D$1216:$AO$1416,AZ$4,FALSE)</f>
        <v>1.0780000000000001</v>
      </c>
      <c r="BA163" s="13">
        <f t="shared" si="79"/>
        <v>1.0780000000000001</v>
      </c>
      <c r="BB163" s="9">
        <f>VLOOKUP($C163,domestic_gross_demand_km3!$A$2:$CT$249,BB$4,FALSE)</f>
        <v>4.5263079999999997E-2</v>
      </c>
      <c r="BC163" s="13">
        <f t="shared" si="90"/>
        <v>4.5263079999999997E-2</v>
      </c>
      <c r="BE163" s="9">
        <f>VLOOKUP($B163,aquastat_more_extensive_table!$D$1216:$AO$1416,BE$4,FALSE)</f>
        <v>0</v>
      </c>
      <c r="BF163" s="13" t="e">
        <f t="shared" si="80"/>
        <v>#N/A</v>
      </c>
      <c r="BG163" s="9">
        <f>VLOOKUP($C163,domestic_gross_demand_km3!$A$2:$CT$249,BG$4,FALSE)</f>
        <v>5.9022239999999997E-2</v>
      </c>
      <c r="BH163" s="13">
        <f t="shared" si="91"/>
        <v>5.9022239999999997E-2</v>
      </c>
      <c r="BJ163" s="9">
        <f>VLOOKUP($B163,aquastat_more_extensive_table!$D$1216:$AO$1416,BJ$4,FALSE)</f>
        <v>0</v>
      </c>
      <c r="BK163" s="13" t="e">
        <f t="shared" si="92"/>
        <v>#N/A</v>
      </c>
      <c r="BL163" s="9">
        <f>VLOOKUP($C163,domestic_gross_demand_km3!$A$2:$CT$249,BL$4,FALSE)</f>
        <v>6.1374600000000001E-2</v>
      </c>
      <c r="BM163" s="13">
        <f t="shared" si="93"/>
        <v>6.1374600000000001E-2</v>
      </c>
    </row>
    <row r="164" spans="2:65" x14ac:dyDescent="0.25">
      <c r="B164" s="12">
        <f>fao_ids_unique!B159</f>
        <v>201</v>
      </c>
      <c r="C164" s="12">
        <f>fao_ids_unique!F159</f>
        <v>174</v>
      </c>
      <c r="D164" s="8" t="str">
        <f>fao_ids_unique!C159</f>
        <v>SOM</v>
      </c>
      <c r="E164" s="7" t="str">
        <f>fao_ids_unique!G159</f>
        <v>Somalia</v>
      </c>
      <c r="G164" s="9">
        <f>VLOOKUP($B164,aquastat_more_extensive_table!$D$1216:$AO$1416,G$4,FALSE)</f>
        <v>0</v>
      </c>
      <c r="H164" s="13" t="e">
        <f t="shared" si="70"/>
        <v>#N/A</v>
      </c>
      <c r="I164" s="9">
        <f>VLOOKUP($C164,domestic_gross_demand_km3!$A$2:$CT$249,I$4,FALSE)</f>
        <v>3.4916819999999999E-3</v>
      </c>
      <c r="J164" s="13">
        <f t="shared" si="81"/>
        <v>3.4916819999999999E-3</v>
      </c>
      <c r="L164" s="9">
        <f>VLOOKUP($B164,aquastat_more_extensive_table!$D$1216:$AO$1416,L$4,FALSE)</f>
        <v>0</v>
      </c>
      <c r="M164" s="13" t="e">
        <f t="shared" si="71"/>
        <v>#N/A</v>
      </c>
      <c r="N164" s="9">
        <f>VLOOKUP($C164,domestic_gross_demand_km3!$A$2:$CT$249,N$4,FALSE)</f>
        <v>4.0557639999999999E-3</v>
      </c>
      <c r="O164" s="13">
        <f t="shared" si="82"/>
        <v>4.0557639999999999E-3</v>
      </c>
      <c r="Q164" s="9">
        <f>VLOOKUP($B164,aquastat_more_extensive_table!$D$1216:$AO$1416,Q$4,FALSE)</f>
        <v>0</v>
      </c>
      <c r="R164" s="13" t="e">
        <f t="shared" si="72"/>
        <v>#N/A</v>
      </c>
      <c r="S164" s="9">
        <f>VLOOKUP($C164,domestic_gross_demand_km3!$A$2:$CT$249,S$4,FALSE)</f>
        <v>4.8066840000000003E-3</v>
      </c>
      <c r="T164" s="13">
        <f t="shared" si="83"/>
        <v>4.8066840000000003E-3</v>
      </c>
      <c r="V164" s="9">
        <f>VLOOKUP($B164,aquastat_more_extensive_table!$D$1216:$AO$1416,V$4,FALSE)</f>
        <v>0</v>
      </c>
      <c r="W164" s="13" t="e">
        <f t="shared" si="73"/>
        <v>#N/A</v>
      </c>
      <c r="X164" s="9">
        <f>VLOOKUP($C164,domestic_gross_demand_km3!$A$2:$CT$249,X$4,FALSE)</f>
        <v>6.4685680000000001E-3</v>
      </c>
      <c r="Y164" s="13">
        <f t="shared" si="84"/>
        <v>6.4685680000000001E-3</v>
      </c>
      <c r="AA164" s="9">
        <f>VLOOKUP($B164,aquastat_more_extensive_table!$D$1216:$AO$1416,AA$4,FALSE)</f>
        <v>0</v>
      </c>
      <c r="AB164" s="13" t="e">
        <f t="shared" si="74"/>
        <v>#N/A</v>
      </c>
      <c r="AC164" s="9">
        <f>VLOOKUP($C164,domestic_gross_demand_km3!$A$2:$CT$249,AC$4,FALSE)</f>
        <v>8.71568E-3</v>
      </c>
      <c r="AD164" s="13">
        <f t="shared" si="85"/>
        <v>8.71568E-3</v>
      </c>
      <c r="AF164" s="9">
        <f>VLOOKUP($B164,aquastat_more_extensive_table!$D$1216:$AO$1416,AF$4,FALSE)</f>
        <v>2.4E-2</v>
      </c>
      <c r="AG164" s="13">
        <f t="shared" si="75"/>
        <v>2.4E-2</v>
      </c>
      <c r="AH164" s="9">
        <f>VLOOKUP($C164,domestic_gross_demand_km3!$A$2:$CT$249,AH$4,FALSE)</f>
        <v>9.5248639999999992E-3</v>
      </c>
      <c r="AI164" s="13">
        <f t="shared" si="86"/>
        <v>9.5248639999999992E-3</v>
      </c>
      <c r="AK164" s="9">
        <f>VLOOKUP($B164,aquastat_more_extensive_table!$D$1216:$AO$1416,AK$4,FALSE)</f>
        <v>0</v>
      </c>
      <c r="AL164" s="13" t="e">
        <f t="shared" si="76"/>
        <v>#N/A</v>
      </c>
      <c r="AM164" s="9">
        <f>VLOOKUP($C164,domestic_gross_demand_km3!$A$2:$CT$249,AM$4,FALSE)</f>
        <v>1.0864459999999999E-2</v>
      </c>
      <c r="AN164" s="13">
        <f t="shared" si="87"/>
        <v>1.0864459999999999E-2</v>
      </c>
      <c r="AP164" s="9">
        <f>VLOOKUP($B164,aquastat_more_extensive_table!$D$1216:$AO$1416,AP$4,FALSE)</f>
        <v>0</v>
      </c>
      <c r="AQ164" s="13" t="e">
        <f t="shared" si="77"/>
        <v>#N/A</v>
      </c>
      <c r="AR164" s="9">
        <f>VLOOKUP($C164,domestic_gross_demand_km3!$A$2:$CT$249,AR$4,FALSE)</f>
        <v>1.167202E-2</v>
      </c>
      <c r="AS164" s="13">
        <f t="shared" si="88"/>
        <v>1.167202E-2</v>
      </c>
      <c r="AU164" s="9">
        <f>VLOOKUP($B164,aquastat_more_extensive_table!$D$1216:$AO$1416,AU$4,FALSE)</f>
        <v>0.01</v>
      </c>
      <c r="AV164" s="13">
        <f t="shared" si="78"/>
        <v>0.01</v>
      </c>
      <c r="AW164" s="9">
        <f>VLOOKUP($C164,domestic_gross_demand_km3!$A$2:$CT$249,AW$4,FALSE)</f>
        <v>1.324374E-2</v>
      </c>
      <c r="AX164" s="13">
        <f t="shared" si="89"/>
        <v>1.324374E-2</v>
      </c>
      <c r="AZ164" s="9">
        <f>VLOOKUP($B164,aquastat_more_extensive_table!$D$1216:$AO$1416,AZ$4,FALSE)</f>
        <v>1.4999999999999999E-2</v>
      </c>
      <c r="BA164" s="13">
        <f t="shared" si="79"/>
        <v>1.4999999999999999E-2</v>
      </c>
      <c r="BB164" s="9">
        <f>VLOOKUP($C164,domestic_gross_demand_km3!$A$2:$CT$249,BB$4,FALSE)</f>
        <v>1.7104399999999999E-2</v>
      </c>
      <c r="BC164" s="13">
        <f t="shared" si="90"/>
        <v>1.7104399999999999E-2</v>
      </c>
      <c r="BE164" s="9">
        <f>VLOOKUP($B164,aquastat_more_extensive_table!$D$1216:$AO$1416,BE$4,FALSE)</f>
        <v>0</v>
      </c>
      <c r="BF164" s="13" t="e">
        <f t="shared" si="80"/>
        <v>#N/A</v>
      </c>
      <c r="BG164" s="9">
        <f>VLOOKUP($C164,domestic_gross_demand_km3!$A$2:$CT$249,BG$4,FALSE)</f>
        <v>2.1881020000000001E-2</v>
      </c>
      <c r="BH164" s="13">
        <f t="shared" si="91"/>
        <v>2.1881020000000001E-2</v>
      </c>
      <c r="BJ164" s="9">
        <f>VLOOKUP($B164,aquastat_more_extensive_table!$D$1216:$AO$1416,BJ$4,FALSE)</f>
        <v>0</v>
      </c>
      <c r="BK164" s="13" t="e">
        <f t="shared" si="92"/>
        <v>#N/A</v>
      </c>
      <c r="BL164" s="9">
        <f>VLOOKUP($C164,domestic_gross_demand_km3!$A$2:$CT$249,BL$4,FALSE)</f>
        <v>2.21833E-2</v>
      </c>
      <c r="BM164" s="13">
        <f t="shared" si="93"/>
        <v>2.21833E-2</v>
      </c>
    </row>
    <row r="165" spans="2:65" x14ac:dyDescent="0.25">
      <c r="B165" s="12">
        <f>fao_ids_unique!B160</f>
        <v>202</v>
      </c>
      <c r="C165" s="12">
        <f>fao_ids_unique!F160</f>
        <v>208</v>
      </c>
      <c r="D165" s="8" t="str">
        <f>fao_ids_unique!C160</f>
        <v>ZAF</v>
      </c>
      <c r="E165" s="7" t="str">
        <f>fao_ids_unique!G160</f>
        <v>South Africa</v>
      </c>
      <c r="G165" s="9">
        <f>VLOOKUP($B165,aquastat_more_extensive_table!$D$1216:$AO$1416,G$4,FALSE)</f>
        <v>0</v>
      </c>
      <c r="H165" s="13" t="e">
        <f t="shared" si="70"/>
        <v>#N/A</v>
      </c>
      <c r="I165" s="9">
        <f>VLOOKUP($C165,domestic_gross_demand_km3!$A$2:$CT$249,I$4,FALSE)</f>
        <v>0.55694359999999998</v>
      </c>
      <c r="J165" s="13">
        <f t="shared" si="81"/>
        <v>0.55694359999999998</v>
      </c>
      <c r="L165" s="9">
        <f>VLOOKUP($B165,aquastat_more_extensive_table!$D$1216:$AO$1416,L$4,FALSE)</f>
        <v>0</v>
      </c>
      <c r="M165" s="13" t="e">
        <f t="shared" si="71"/>
        <v>#N/A</v>
      </c>
      <c r="N165" s="9">
        <f>VLOOKUP($C165,domestic_gross_demand_km3!$A$2:$CT$249,N$4,FALSE)</f>
        <v>0.68039179999999999</v>
      </c>
      <c r="O165" s="13">
        <f t="shared" si="82"/>
        <v>0.68039179999999999</v>
      </c>
      <c r="Q165" s="9">
        <f>VLOOKUP($B165,aquastat_more_extensive_table!$D$1216:$AO$1416,Q$4,FALSE)</f>
        <v>0</v>
      </c>
      <c r="R165" s="13" t="e">
        <f t="shared" si="72"/>
        <v>#N/A</v>
      </c>
      <c r="S165" s="9">
        <f>VLOOKUP($C165,domestic_gross_demand_km3!$A$2:$CT$249,S$4,FALSE)</f>
        <v>0.90883619999999998</v>
      </c>
      <c r="T165" s="13">
        <f t="shared" si="83"/>
        <v>0.90883619999999998</v>
      </c>
      <c r="V165" s="9">
        <f>VLOOKUP($B165,aquastat_more_extensive_table!$D$1216:$AO$1416,V$4,FALSE)</f>
        <v>0</v>
      </c>
      <c r="W165" s="13" t="e">
        <f t="shared" si="73"/>
        <v>#N/A</v>
      </c>
      <c r="X165" s="9">
        <f>VLOOKUP($C165,domestic_gross_demand_km3!$A$2:$CT$249,X$4,FALSE)</f>
        <v>1.3107679999999999</v>
      </c>
      <c r="Y165" s="13">
        <f t="shared" si="84"/>
        <v>1.3107679999999999</v>
      </c>
      <c r="AA165" s="9">
        <f>VLOOKUP($B165,aquastat_more_extensive_table!$D$1216:$AO$1416,AA$4,FALSE)</f>
        <v>0</v>
      </c>
      <c r="AB165" s="13" t="e">
        <f t="shared" si="74"/>
        <v>#N/A</v>
      </c>
      <c r="AC165" s="9">
        <f>VLOOKUP($C165,domestic_gross_demand_km3!$A$2:$CT$249,AC$4,FALSE)</f>
        <v>1.767374</v>
      </c>
      <c r="AD165" s="13">
        <f t="shared" si="85"/>
        <v>1.767374</v>
      </c>
      <c r="AF165" s="9">
        <f>VLOOKUP($B165,aquastat_more_extensive_table!$D$1216:$AO$1416,AF$4,FALSE)</f>
        <v>0</v>
      </c>
      <c r="AG165" s="13" t="e">
        <f t="shared" si="75"/>
        <v>#N/A</v>
      </c>
      <c r="AH165" s="9">
        <f>VLOOKUP($C165,domestic_gross_demand_km3!$A$2:$CT$249,AH$4,FALSE)</f>
        <v>2.0562320000000001</v>
      </c>
      <c r="AI165" s="13">
        <f t="shared" si="86"/>
        <v>2.0562320000000001</v>
      </c>
      <c r="AK165" s="9">
        <f>VLOOKUP($B165,aquastat_more_extensive_table!$D$1216:$AO$1416,AK$4,FALSE)</f>
        <v>2.2810000000000001</v>
      </c>
      <c r="AL165" s="13">
        <f t="shared" si="76"/>
        <v>2.2810000000000001</v>
      </c>
      <c r="AM165" s="9">
        <f>VLOOKUP($C165,domestic_gross_demand_km3!$A$2:$CT$249,AM$4,FALSE)</f>
        <v>2.473112</v>
      </c>
      <c r="AN165" s="13">
        <f t="shared" si="87"/>
        <v>2.473112</v>
      </c>
      <c r="AP165" s="9">
        <f>VLOOKUP($B165,aquastat_more_extensive_table!$D$1216:$AO$1416,AP$4,FALSE)</f>
        <v>3.0920000000000001</v>
      </c>
      <c r="AQ165" s="13">
        <f t="shared" si="77"/>
        <v>3.0920000000000001</v>
      </c>
      <c r="AR165" s="9">
        <f>VLOOKUP($C165,domestic_gross_demand_km3!$A$2:$CT$249,AR$4,FALSE)</f>
        <v>2.8261159999999999</v>
      </c>
      <c r="AS165" s="13">
        <f t="shared" si="88"/>
        <v>2.8261159999999999</v>
      </c>
      <c r="AU165" s="9">
        <f>VLOOKUP($B165,aquastat_more_extensive_table!$D$1216:$AO$1416,AU$4,FALSE)</f>
        <v>3.9039999999999999</v>
      </c>
      <c r="AV165" s="13">
        <f t="shared" si="78"/>
        <v>3.9039999999999999</v>
      </c>
      <c r="AW165" s="9">
        <f>VLOOKUP($C165,domestic_gross_demand_km3!$A$2:$CT$249,AW$4,FALSE)</f>
        <v>2.86374</v>
      </c>
      <c r="AX165" s="13">
        <f t="shared" si="89"/>
        <v>2.86374</v>
      </c>
      <c r="AZ165" s="9">
        <f>VLOOKUP($B165,aquastat_more_extensive_table!$D$1216:$AO$1416,AZ$4,FALSE)</f>
        <v>0</v>
      </c>
      <c r="BA165" s="13" t="e">
        <f t="shared" si="79"/>
        <v>#N/A</v>
      </c>
      <c r="BB165" s="9">
        <f>VLOOKUP($C165,domestic_gross_demand_km3!$A$2:$CT$249,BB$4,FALSE)</f>
        <v>3.6329639999999999</v>
      </c>
      <c r="BC165" s="13">
        <f t="shared" si="90"/>
        <v>3.6329639999999999</v>
      </c>
      <c r="BE165" s="9">
        <f>VLOOKUP($B165,aquastat_more_extensive_table!$D$1216:$AO$1416,BE$4,FALSE)</f>
        <v>0</v>
      </c>
      <c r="BF165" s="13" t="e">
        <f t="shared" si="80"/>
        <v>#N/A</v>
      </c>
      <c r="BG165" s="9">
        <f>VLOOKUP($C165,domestic_gross_demand_km3!$A$2:$CT$249,BG$4,FALSE)</f>
        <v>4.15076</v>
      </c>
      <c r="BH165" s="13">
        <f t="shared" si="91"/>
        <v>4.15076</v>
      </c>
      <c r="BJ165" s="9">
        <f>VLOOKUP($B165,aquastat_more_extensive_table!$D$1216:$AO$1416,BJ$4,FALSE)</f>
        <v>4.1849999999999996</v>
      </c>
      <c r="BK165" s="13">
        <f t="shared" si="92"/>
        <v>4.1849999999999996</v>
      </c>
      <c r="BL165" s="9">
        <f>VLOOKUP($C165,domestic_gross_demand_km3!$A$2:$CT$249,BL$4,FALSE)</f>
        <v>4.2876099999999999</v>
      </c>
      <c r="BM165" s="13">
        <f t="shared" si="93"/>
        <v>4.2876099999999999</v>
      </c>
    </row>
    <row r="166" spans="2:65" x14ac:dyDescent="0.25">
      <c r="B166" s="12">
        <f>fao_ids_unique!B161</f>
        <v>203</v>
      </c>
      <c r="C166" s="12">
        <f>fao_ids_unique!F161</f>
        <v>57</v>
      </c>
      <c r="D166" s="8" t="str">
        <f>fao_ids_unique!C161</f>
        <v>ESP</v>
      </c>
      <c r="E166" s="7" t="str">
        <f>fao_ids_unique!G161</f>
        <v>Spain</v>
      </c>
      <c r="G166" s="9">
        <f>VLOOKUP($B166,aquastat_more_extensive_table!$D$1216:$AO$1416,G$4,FALSE)</f>
        <v>0</v>
      </c>
      <c r="H166" s="13" t="e">
        <f t="shared" si="70"/>
        <v>#N/A</v>
      </c>
      <c r="I166" s="9">
        <f>VLOOKUP($C166,domestic_gross_demand_km3!$A$2:$CT$249,I$4,FALSE)</f>
        <v>1.0708960000000001</v>
      </c>
      <c r="J166" s="13">
        <f t="shared" si="81"/>
        <v>1.0708960000000001</v>
      </c>
      <c r="L166" s="9">
        <f>VLOOKUP($B166,aquastat_more_extensive_table!$D$1216:$AO$1416,L$4,FALSE)</f>
        <v>0</v>
      </c>
      <c r="M166" s="13" t="e">
        <f t="shared" si="71"/>
        <v>#N/A</v>
      </c>
      <c r="N166" s="9">
        <f>VLOOKUP($C166,domestic_gross_demand_km3!$A$2:$CT$249,N$4,FALSE)</f>
        <v>1.358762</v>
      </c>
      <c r="O166" s="13">
        <f t="shared" si="82"/>
        <v>1.358762</v>
      </c>
      <c r="Q166" s="9">
        <f>VLOOKUP($B166,aquastat_more_extensive_table!$D$1216:$AO$1416,Q$4,FALSE)</f>
        <v>0</v>
      </c>
      <c r="R166" s="13" t="e">
        <f t="shared" si="72"/>
        <v>#N/A</v>
      </c>
      <c r="S166" s="9">
        <f>VLOOKUP($C166,domestic_gross_demand_km3!$A$2:$CT$249,S$4,FALSE)</f>
        <v>1.6746559999999999</v>
      </c>
      <c r="T166" s="13">
        <f t="shared" si="83"/>
        <v>1.6746559999999999</v>
      </c>
      <c r="V166" s="9">
        <f>VLOOKUP($B166,aquastat_more_extensive_table!$D$1216:$AO$1416,V$4,FALSE)</f>
        <v>0</v>
      </c>
      <c r="W166" s="13" t="e">
        <f t="shared" si="73"/>
        <v>#N/A</v>
      </c>
      <c r="X166" s="9">
        <f>VLOOKUP($C166,domestic_gross_demand_km3!$A$2:$CT$249,X$4,FALSE)</f>
        <v>2.3317899999999998</v>
      </c>
      <c r="Y166" s="13">
        <f t="shared" si="84"/>
        <v>2.3317899999999998</v>
      </c>
      <c r="AA166" s="9">
        <f>VLOOKUP($B166,aquastat_more_extensive_table!$D$1216:$AO$1416,AA$4,FALSE)</f>
        <v>0</v>
      </c>
      <c r="AB166" s="13" t="e">
        <f t="shared" si="74"/>
        <v>#N/A</v>
      </c>
      <c r="AC166" s="9">
        <f>VLOOKUP($C166,domestic_gross_demand_km3!$A$2:$CT$249,AC$4,FALSE)</f>
        <v>2.9233560000000001</v>
      </c>
      <c r="AD166" s="13">
        <f t="shared" si="85"/>
        <v>2.9233560000000001</v>
      </c>
      <c r="AF166" s="9">
        <f>VLOOKUP($B166,aquastat_more_extensive_table!$D$1216:$AO$1416,AF$4,FALSE)</f>
        <v>5.5019999999999998</v>
      </c>
      <c r="AG166" s="13">
        <f t="shared" si="75"/>
        <v>5.5019999999999998</v>
      </c>
      <c r="AH166" s="9">
        <f>VLOOKUP($C166,domestic_gross_demand_km3!$A$2:$CT$249,AH$4,FALSE)</f>
        <v>3.040724</v>
      </c>
      <c r="AI166" s="13">
        <f t="shared" si="86"/>
        <v>3.040724</v>
      </c>
      <c r="AK166" s="9">
        <f>VLOOKUP($B166,aquastat_more_extensive_table!$D$1216:$AO$1416,AK$4,FALSE)</f>
        <v>6.8</v>
      </c>
      <c r="AL166" s="13">
        <f t="shared" si="76"/>
        <v>6.8</v>
      </c>
      <c r="AM166" s="9">
        <f>VLOOKUP($C166,domestic_gross_demand_km3!$A$2:$CT$249,AM$4,FALSE)</f>
        <v>3.990942</v>
      </c>
      <c r="AN166" s="13">
        <f t="shared" si="87"/>
        <v>3.990942</v>
      </c>
      <c r="AP166" s="9">
        <f>VLOOKUP($B166,aquastat_more_extensive_table!$D$1216:$AO$1416,AP$4,FALSE)</f>
        <v>4.5090000000000003</v>
      </c>
      <c r="AQ166" s="13">
        <f t="shared" si="77"/>
        <v>4.5090000000000003</v>
      </c>
      <c r="AR166" s="9">
        <f>VLOOKUP($C166,domestic_gross_demand_km3!$A$2:$CT$249,AR$4,FALSE)</f>
        <v>4.2296680000000002</v>
      </c>
      <c r="AS166" s="13">
        <f t="shared" si="88"/>
        <v>4.2296680000000002</v>
      </c>
      <c r="AU166" s="9">
        <f>VLOOKUP($B166,aquastat_more_extensive_table!$D$1216:$AO$1416,AU$4,FALSE)</f>
        <v>5.4480000000000004</v>
      </c>
      <c r="AV166" s="13">
        <f t="shared" si="78"/>
        <v>5.4480000000000004</v>
      </c>
      <c r="AW166" s="9">
        <f>VLOOKUP($C166,domestic_gross_demand_km3!$A$2:$CT$249,AW$4,FALSE)</f>
        <v>4.4727100000000002</v>
      </c>
      <c r="AX166" s="13">
        <f t="shared" si="89"/>
        <v>4.4727100000000002</v>
      </c>
      <c r="AZ166" s="9">
        <f>VLOOKUP($B166,aquastat_more_extensive_table!$D$1216:$AO$1416,AZ$4,FALSE)</f>
        <v>5.8979999999999997</v>
      </c>
      <c r="BA166" s="13">
        <f t="shared" si="79"/>
        <v>5.8979999999999997</v>
      </c>
      <c r="BB166" s="9">
        <f>VLOOKUP($C166,domestic_gross_demand_km3!$A$2:$CT$249,BB$4,FALSE)</f>
        <v>5.6296520000000001</v>
      </c>
      <c r="BC166" s="13">
        <f t="shared" si="90"/>
        <v>5.6296520000000001</v>
      </c>
      <c r="BE166" s="9">
        <f>VLOOKUP($B166,aquastat_more_extensive_table!$D$1216:$AO$1416,BE$4,FALSE)</f>
        <v>5.3079999999999998</v>
      </c>
      <c r="BF166" s="13">
        <f t="shared" si="80"/>
        <v>5.3079999999999998</v>
      </c>
      <c r="BG166" s="9">
        <f>VLOOKUP($C166,domestic_gross_demand_km3!$A$2:$CT$249,BG$4,FALSE)</f>
        <v>6.2318639999999998</v>
      </c>
      <c r="BH166" s="13">
        <f t="shared" si="91"/>
        <v>6.2318639999999998</v>
      </c>
      <c r="BJ166" s="9">
        <f>VLOOKUP($B166,aquastat_more_extensive_table!$D$1216:$AO$1416,BJ$4,FALSE)</f>
        <v>0</v>
      </c>
      <c r="BK166" s="13" t="e">
        <f t="shared" si="92"/>
        <v>#N/A</v>
      </c>
      <c r="BL166" s="9">
        <f>VLOOKUP($C166,domestic_gross_demand_km3!$A$2:$CT$249,BL$4,FALSE)</f>
        <v>6.1920999999999999</v>
      </c>
      <c r="BM166" s="13">
        <f t="shared" si="93"/>
        <v>6.1920999999999999</v>
      </c>
    </row>
    <row r="167" spans="2:65" x14ac:dyDescent="0.25">
      <c r="B167" s="12">
        <f>fao_ids_unique!B162</f>
        <v>207</v>
      </c>
      <c r="C167" s="12">
        <f>fao_ids_unique!F162</f>
        <v>176</v>
      </c>
      <c r="D167" s="8" t="str">
        <f>fao_ids_unique!C162</f>
        <v>SUR</v>
      </c>
      <c r="E167" s="7" t="str">
        <f>fao_ids_unique!G162</f>
        <v>Suriname</v>
      </c>
      <c r="G167" s="9">
        <f>VLOOKUP($B167,aquastat_more_extensive_table!$D$1216:$AO$1416,G$4,FALSE)</f>
        <v>0</v>
      </c>
      <c r="H167" s="13" t="e">
        <f t="shared" ref="H167:H198" si="94">IF(G167&gt;0,G167,NA())</f>
        <v>#N/A</v>
      </c>
      <c r="I167" s="9">
        <f>VLOOKUP($C167,domestic_gross_demand_km3!$A$2:$CT$249,I$4,FALSE)</f>
        <v>1.1323720000000001E-2</v>
      </c>
      <c r="J167" s="13">
        <f t="shared" si="81"/>
        <v>1.1323720000000001E-2</v>
      </c>
      <c r="L167" s="9">
        <f>VLOOKUP($B167,aquastat_more_extensive_table!$D$1216:$AO$1416,L$4,FALSE)</f>
        <v>0</v>
      </c>
      <c r="M167" s="13" t="e">
        <f t="shared" ref="M167:M198" si="95">IF(L167&gt;0,L167,NA())</f>
        <v>#N/A</v>
      </c>
      <c r="N167" s="9">
        <f>VLOOKUP($C167,domestic_gross_demand_km3!$A$2:$CT$249,N$4,FALSE)</f>
        <v>1.3928619999999999E-2</v>
      </c>
      <c r="O167" s="13">
        <f t="shared" si="82"/>
        <v>1.3928619999999999E-2</v>
      </c>
      <c r="Q167" s="9">
        <f>VLOOKUP($B167,aquastat_more_extensive_table!$D$1216:$AO$1416,Q$4,FALSE)</f>
        <v>0</v>
      </c>
      <c r="R167" s="13" t="e">
        <f t="shared" ref="R167:R198" si="96">IF(Q167&gt;0,Q167,NA())</f>
        <v>#N/A</v>
      </c>
      <c r="S167" s="9">
        <f>VLOOKUP($C167,domestic_gross_demand_km3!$A$2:$CT$249,S$4,FALSE)</f>
        <v>1.7655500000000001E-2</v>
      </c>
      <c r="T167" s="13">
        <f t="shared" si="83"/>
        <v>1.7655500000000001E-2</v>
      </c>
      <c r="V167" s="9">
        <f>VLOOKUP($B167,aquastat_more_extensive_table!$D$1216:$AO$1416,V$4,FALSE)</f>
        <v>0</v>
      </c>
      <c r="W167" s="13" t="e">
        <f t="shared" ref="W167:W198" si="97">IF(V167&gt;0,V167,NA())</f>
        <v>#N/A</v>
      </c>
      <c r="X167" s="9">
        <f>VLOOKUP($C167,domestic_gross_demand_km3!$A$2:$CT$249,X$4,FALSE)</f>
        <v>2.108492E-2</v>
      </c>
      <c r="Y167" s="13">
        <f t="shared" si="84"/>
        <v>2.108492E-2</v>
      </c>
      <c r="AA167" s="9">
        <f>VLOOKUP($B167,aquastat_more_extensive_table!$D$1216:$AO$1416,AA$4,FALSE)</f>
        <v>0</v>
      </c>
      <c r="AB167" s="13" t="e">
        <f t="shared" ref="AB167:AB198" si="98">IF(AA167&gt;0,AA167,NA())</f>
        <v>#N/A</v>
      </c>
      <c r="AC167" s="9">
        <f>VLOOKUP($C167,domestic_gross_demand_km3!$A$2:$CT$249,AC$4,FALSE)</f>
        <v>2.5329620000000001E-2</v>
      </c>
      <c r="AD167" s="13">
        <f t="shared" si="85"/>
        <v>2.5329620000000001E-2</v>
      </c>
      <c r="AF167" s="9">
        <f>VLOOKUP($B167,aquastat_more_extensive_table!$D$1216:$AO$1416,AF$4,FALSE)</f>
        <v>2.8000000000000001E-2</v>
      </c>
      <c r="AG167" s="13">
        <f t="shared" ref="AG167:AG198" si="99">IF(AF167&gt;0,AF167,NA())</f>
        <v>2.8000000000000001E-2</v>
      </c>
      <c r="AH167" s="9">
        <f>VLOOKUP($C167,domestic_gross_demand_km3!$A$2:$CT$249,AH$4,FALSE)</f>
        <v>2.6555780000000001E-2</v>
      </c>
      <c r="AI167" s="13">
        <f t="shared" si="86"/>
        <v>2.6555780000000001E-2</v>
      </c>
      <c r="AK167" s="9">
        <f>VLOOKUP($B167,aquastat_more_extensive_table!$D$1216:$AO$1416,AK$4,FALSE)</f>
        <v>0</v>
      </c>
      <c r="AL167" s="13" t="e">
        <f t="shared" ref="AL167:AL198" si="100">IF(AK167&gt;0,AK167,NA())</f>
        <v>#N/A</v>
      </c>
      <c r="AM167" s="9">
        <f>VLOOKUP($C167,domestic_gross_demand_km3!$A$2:$CT$249,AM$4,FALSE)</f>
        <v>2.4529140000000001E-2</v>
      </c>
      <c r="AN167" s="13">
        <f t="shared" si="87"/>
        <v>2.4529140000000001E-2</v>
      </c>
      <c r="AP167" s="9">
        <f>VLOOKUP($B167,aquastat_more_extensive_table!$D$1216:$AO$1416,AP$4,FALSE)</f>
        <v>0</v>
      </c>
      <c r="AQ167" s="13" t="e">
        <f t="shared" ref="AQ167:AQ198" si="101">IF(AP167&gt;0,AP167,NA())</f>
        <v>#N/A</v>
      </c>
      <c r="AR167" s="9">
        <f>VLOOKUP($C167,domestic_gross_demand_km3!$A$2:$CT$249,AR$4,FALSE)</f>
        <v>2.6120919999999999E-2</v>
      </c>
      <c r="AS167" s="13">
        <f t="shared" si="88"/>
        <v>2.6120919999999999E-2</v>
      </c>
      <c r="AU167" s="9">
        <f>VLOOKUP($B167,aquastat_more_extensive_table!$D$1216:$AO$1416,AU$4,FALSE)</f>
        <v>0.03</v>
      </c>
      <c r="AV167" s="13">
        <f t="shared" ref="AV167:AV198" si="102">IF(AU167&gt;0,AU167,NA())</f>
        <v>0.03</v>
      </c>
      <c r="AW167" s="9">
        <f>VLOOKUP($C167,domestic_gross_demand_km3!$A$2:$CT$249,AW$4,FALSE)</f>
        <v>2.898152E-2</v>
      </c>
      <c r="AX167" s="13">
        <f t="shared" si="89"/>
        <v>2.898152E-2</v>
      </c>
      <c r="AZ167" s="9">
        <f>VLOOKUP($B167,aquastat_more_extensive_table!$D$1216:$AO$1416,AZ$4,FALSE)</f>
        <v>4.9299999999999997E-2</v>
      </c>
      <c r="BA167" s="13">
        <f t="shared" ref="BA167:BA198" si="103">IF(AZ167&gt;0,AZ167,NA())</f>
        <v>4.9299999999999997E-2</v>
      </c>
      <c r="BB167" s="9">
        <f>VLOOKUP($C167,domestic_gross_demand_km3!$A$2:$CT$249,BB$4,FALSE)</f>
        <v>3.1913579999999997E-2</v>
      </c>
      <c r="BC167" s="13">
        <f t="shared" si="90"/>
        <v>3.1913579999999997E-2</v>
      </c>
      <c r="BE167" s="9">
        <f>VLOOKUP($B167,aquastat_more_extensive_table!$D$1216:$AO$1416,BE$4,FALSE)</f>
        <v>0</v>
      </c>
      <c r="BF167" s="13" t="e">
        <f t="shared" ref="BF167:BF198" si="104">IF(BE167&gt;0,BE167,NA())</f>
        <v>#N/A</v>
      </c>
      <c r="BG167" s="9">
        <f>VLOOKUP($C167,domestic_gross_demand_km3!$A$2:$CT$249,BG$4,FALSE)</f>
        <v>3.2693079999999999E-2</v>
      </c>
      <c r="BH167" s="13">
        <f t="shared" si="91"/>
        <v>3.2693079999999999E-2</v>
      </c>
      <c r="BJ167" s="9">
        <f>VLOOKUP($B167,aquastat_more_extensive_table!$D$1216:$AO$1416,BJ$4,FALSE)</f>
        <v>0</v>
      </c>
      <c r="BK167" s="13" t="e">
        <f t="shared" si="92"/>
        <v>#N/A</v>
      </c>
      <c r="BL167" s="9">
        <f>VLOOKUP($C167,domestic_gross_demand_km3!$A$2:$CT$249,BL$4,FALSE)</f>
        <v>3.2843299999999999E-2</v>
      </c>
      <c r="BM167" s="13">
        <f t="shared" si="93"/>
        <v>3.2843299999999999E-2</v>
      </c>
    </row>
    <row r="168" spans="2:65" x14ac:dyDescent="0.25">
      <c r="B168" s="12">
        <f>fao_ids_unique!B163</f>
        <v>208</v>
      </c>
      <c r="C168" s="12">
        <f>fao_ids_unique!F163</f>
        <v>186</v>
      </c>
      <c r="D168" s="8" t="str">
        <f>fao_ids_unique!C163</f>
        <v>TJK</v>
      </c>
      <c r="E168" s="7" t="str">
        <f>fao_ids_unique!G163</f>
        <v>Tajikistan</v>
      </c>
      <c r="G168" s="9">
        <f>VLOOKUP($B168,aquastat_more_extensive_table!$D$1216:$AO$1416,G$4,FALSE)</f>
        <v>0</v>
      </c>
      <c r="H168" s="13" t="e">
        <f t="shared" si="94"/>
        <v>#N/A</v>
      </c>
      <c r="I168" s="9">
        <f>VLOOKUP($C168,domestic_gross_demand_km3!$A$2:$CT$249,I$4,FALSE)</f>
        <v>0.1123504</v>
      </c>
      <c r="J168" s="13">
        <f t="shared" si="81"/>
        <v>0.1123504</v>
      </c>
      <c r="L168" s="9">
        <f>VLOOKUP($B168,aquastat_more_extensive_table!$D$1216:$AO$1416,L$4,FALSE)</f>
        <v>0</v>
      </c>
      <c r="M168" s="13" t="e">
        <f t="shared" si="95"/>
        <v>#N/A</v>
      </c>
      <c r="N168" s="9">
        <f>VLOOKUP($C168,domestic_gross_demand_km3!$A$2:$CT$249,N$4,FALSE)</f>
        <v>0.13515740000000001</v>
      </c>
      <c r="O168" s="13">
        <f t="shared" si="82"/>
        <v>0.13515740000000001</v>
      </c>
      <c r="Q168" s="9">
        <f>VLOOKUP($B168,aquastat_more_extensive_table!$D$1216:$AO$1416,Q$4,FALSE)</f>
        <v>0</v>
      </c>
      <c r="R168" s="13" t="e">
        <f t="shared" si="96"/>
        <v>#N/A</v>
      </c>
      <c r="S168" s="9">
        <f>VLOOKUP($C168,domestic_gross_demand_km3!$A$2:$CT$249,S$4,FALSE)</f>
        <v>0.16871839999999999</v>
      </c>
      <c r="T168" s="13">
        <f t="shared" si="83"/>
        <v>0.16871839999999999</v>
      </c>
      <c r="V168" s="9">
        <f>VLOOKUP($B168,aquastat_more_extensive_table!$D$1216:$AO$1416,V$4,FALSE)</f>
        <v>0</v>
      </c>
      <c r="W168" s="13" t="e">
        <f t="shared" si="97"/>
        <v>#N/A</v>
      </c>
      <c r="X168" s="9">
        <f>VLOOKUP($C168,domestic_gross_demand_km3!$A$2:$CT$249,X$4,FALSE)</f>
        <v>0.230604</v>
      </c>
      <c r="Y168" s="13">
        <f t="shared" si="84"/>
        <v>0.230604</v>
      </c>
      <c r="AA168" s="9">
        <f>VLOOKUP($B168,aquastat_more_extensive_table!$D$1216:$AO$1416,AA$4,FALSE)</f>
        <v>0</v>
      </c>
      <c r="AB168" s="13" t="e">
        <f t="shared" si="98"/>
        <v>#N/A</v>
      </c>
      <c r="AC168" s="9">
        <f>VLOOKUP($C168,domestic_gross_demand_km3!$A$2:$CT$249,AC$4,FALSE)</f>
        <v>0.293325</v>
      </c>
      <c r="AD168" s="13">
        <f t="shared" si="85"/>
        <v>0.293325</v>
      </c>
      <c r="AF168" s="9">
        <f>VLOOKUP($B168,aquastat_more_extensive_table!$D$1216:$AO$1416,AF$4,FALSE)</f>
        <v>0</v>
      </c>
      <c r="AG168" s="13" t="e">
        <f t="shared" si="99"/>
        <v>#N/A</v>
      </c>
      <c r="AH168" s="9">
        <f>VLOOKUP($C168,domestic_gross_demand_km3!$A$2:$CT$249,AH$4,FALSE)</f>
        <v>0.36096980000000001</v>
      </c>
      <c r="AI168" s="13">
        <f t="shared" si="86"/>
        <v>0.36096980000000001</v>
      </c>
      <c r="AK168" s="9">
        <f>VLOOKUP($B168,aquastat_more_extensive_table!$D$1216:$AO$1416,AK$4,FALSE)</f>
        <v>0</v>
      </c>
      <c r="AL168" s="13" t="e">
        <f t="shared" si="100"/>
        <v>#N/A</v>
      </c>
      <c r="AM168" s="9">
        <f>VLOOKUP($C168,domestic_gross_demand_km3!$A$2:$CT$249,AM$4,FALSE)</f>
        <v>0.44584259999999998</v>
      </c>
      <c r="AN168" s="13">
        <f t="shared" si="87"/>
        <v>0.44584259999999998</v>
      </c>
      <c r="AP168" s="9">
        <f>VLOOKUP($B168,aquastat_more_extensive_table!$D$1216:$AO$1416,AP$4,FALSE)</f>
        <v>0.41199999999999998</v>
      </c>
      <c r="AQ168" s="13">
        <f t="shared" si="101"/>
        <v>0.41199999999999998</v>
      </c>
      <c r="AR168" s="9">
        <f>VLOOKUP($C168,domestic_gross_demand_km3!$A$2:$CT$249,AR$4,FALSE)</f>
        <v>0.39455040000000002</v>
      </c>
      <c r="AS168" s="13">
        <f t="shared" si="88"/>
        <v>0.39455040000000002</v>
      </c>
      <c r="AU168" s="9">
        <f>VLOOKUP($B168,aquastat_more_extensive_table!$D$1216:$AO$1416,AU$4,FALSE)</f>
        <v>0.44</v>
      </c>
      <c r="AV168" s="13">
        <f t="shared" si="102"/>
        <v>0.44</v>
      </c>
      <c r="AW168" s="9">
        <f>VLOOKUP($C168,domestic_gross_demand_km3!$A$2:$CT$249,AW$4,FALSE)</f>
        <v>0.40012799999999998</v>
      </c>
      <c r="AX168" s="13">
        <f t="shared" si="89"/>
        <v>0.40012799999999998</v>
      </c>
      <c r="AZ168" s="9">
        <f>VLOOKUP($B168,aquastat_more_extensive_table!$D$1216:$AO$1416,AZ$4,FALSE)</f>
        <v>0.64700000000000002</v>
      </c>
      <c r="BA168" s="13">
        <f t="shared" si="103"/>
        <v>0.64700000000000002</v>
      </c>
      <c r="BB168" s="9">
        <f>VLOOKUP($C168,domestic_gross_demand_km3!$A$2:$CT$249,BB$4,FALSE)</f>
        <v>0.51615580000000005</v>
      </c>
      <c r="BC168" s="13">
        <f t="shared" si="90"/>
        <v>0.51615580000000005</v>
      </c>
      <c r="BE168" s="9">
        <f>VLOOKUP($B168,aquastat_more_extensive_table!$D$1216:$AO$1416,BE$4,FALSE)</f>
        <v>0</v>
      </c>
      <c r="BF168" s="13" t="e">
        <f t="shared" si="104"/>
        <v>#N/A</v>
      </c>
      <c r="BG168" s="9">
        <f>VLOOKUP($C168,domestic_gross_demand_km3!$A$2:$CT$249,BG$4,FALSE)</f>
        <v>0.68861099999999997</v>
      </c>
      <c r="BH168" s="13">
        <f t="shared" si="91"/>
        <v>0.68861099999999997</v>
      </c>
      <c r="BJ168" s="9">
        <f>VLOOKUP($B168,aquastat_more_extensive_table!$D$1216:$AO$1416,BJ$4,FALSE)</f>
        <v>0</v>
      </c>
      <c r="BK168" s="13" t="e">
        <f t="shared" si="92"/>
        <v>#N/A</v>
      </c>
      <c r="BL168" s="9">
        <f>VLOOKUP($C168,domestic_gross_demand_km3!$A$2:$CT$249,BL$4,FALSE)</f>
        <v>0.70302299999999995</v>
      </c>
      <c r="BM168" s="13">
        <f t="shared" si="93"/>
        <v>0.70302299999999995</v>
      </c>
    </row>
    <row r="169" spans="2:65" x14ac:dyDescent="0.25">
      <c r="B169" s="12">
        <f>fao_ids_unique!B164</f>
        <v>209</v>
      </c>
      <c r="C169" s="12">
        <f>fao_ids_unique!F164</f>
        <v>180</v>
      </c>
      <c r="D169" s="8" t="str">
        <f>fao_ids_unique!C164</f>
        <v>SWZ</v>
      </c>
      <c r="E169" s="7" t="str">
        <f>fao_ids_unique!G164</f>
        <v>Swaziland</v>
      </c>
      <c r="G169" s="9">
        <f>VLOOKUP($B169,aquastat_more_extensive_table!$D$1216:$AO$1416,G$4,FALSE)</f>
        <v>0</v>
      </c>
      <c r="H169" s="13" t="e">
        <f t="shared" si="94"/>
        <v>#N/A</v>
      </c>
      <c r="I169" s="9">
        <f>VLOOKUP($C169,domestic_gross_demand_km3!$A$2:$CT$249,I$4,FALSE)</f>
        <v>6.4570160000000003E-3</v>
      </c>
      <c r="J169" s="13">
        <f t="shared" si="81"/>
        <v>6.4570160000000003E-3</v>
      </c>
      <c r="L169" s="9">
        <f>VLOOKUP($B169,aquastat_more_extensive_table!$D$1216:$AO$1416,L$4,FALSE)</f>
        <v>0</v>
      </c>
      <c r="M169" s="13" t="e">
        <f t="shared" si="95"/>
        <v>#N/A</v>
      </c>
      <c r="N169" s="9">
        <f>VLOOKUP($C169,domestic_gross_demand_km3!$A$2:$CT$249,N$4,FALSE)</f>
        <v>8.1506679999999998E-3</v>
      </c>
      <c r="O169" s="13">
        <f t="shared" si="82"/>
        <v>8.1506679999999998E-3</v>
      </c>
      <c r="Q169" s="9">
        <f>VLOOKUP($B169,aquastat_more_extensive_table!$D$1216:$AO$1416,Q$4,FALSE)</f>
        <v>0</v>
      </c>
      <c r="R169" s="13" t="e">
        <f t="shared" si="96"/>
        <v>#N/A</v>
      </c>
      <c r="S169" s="9">
        <f>VLOOKUP($C169,domestic_gross_demand_km3!$A$2:$CT$249,S$4,FALSE)</f>
        <v>1.0724288E-2</v>
      </c>
      <c r="T169" s="13">
        <f t="shared" si="83"/>
        <v>1.0724288E-2</v>
      </c>
      <c r="V169" s="9">
        <f>VLOOKUP($B169,aquastat_more_extensive_table!$D$1216:$AO$1416,V$4,FALSE)</f>
        <v>0</v>
      </c>
      <c r="W169" s="13" t="e">
        <f t="shared" si="97"/>
        <v>#N/A</v>
      </c>
      <c r="X169" s="9">
        <f>VLOOKUP($C169,domestic_gross_demand_km3!$A$2:$CT$249,X$4,FALSE)</f>
        <v>1.592828E-2</v>
      </c>
      <c r="Y169" s="13">
        <f t="shared" si="84"/>
        <v>1.592828E-2</v>
      </c>
      <c r="AA169" s="9">
        <f>VLOOKUP($B169,aquastat_more_extensive_table!$D$1216:$AO$1416,AA$4,FALSE)</f>
        <v>1.0999999999999999E-2</v>
      </c>
      <c r="AB169" s="13">
        <f t="shared" si="98"/>
        <v>1.0999999999999999E-2</v>
      </c>
      <c r="AC169" s="9">
        <f>VLOOKUP($C169,domestic_gross_demand_km3!$A$2:$CT$249,AC$4,FALSE)</f>
        <v>2.120652E-2</v>
      </c>
      <c r="AD169" s="13">
        <f t="shared" si="85"/>
        <v>2.120652E-2</v>
      </c>
      <c r="AF169" s="9">
        <f>VLOOKUP($B169,aquastat_more_extensive_table!$D$1216:$AO$1416,AF$4,FALSE)</f>
        <v>0</v>
      </c>
      <c r="AG169" s="13" t="e">
        <f t="shared" si="99"/>
        <v>#N/A</v>
      </c>
      <c r="AH169" s="9">
        <f>VLOOKUP($C169,domestic_gross_demand_km3!$A$2:$CT$249,AH$4,FALSE)</f>
        <v>2.370982E-2</v>
      </c>
      <c r="AI169" s="13">
        <f t="shared" si="86"/>
        <v>2.370982E-2</v>
      </c>
      <c r="AK169" s="9">
        <f>VLOOKUP($B169,aquastat_more_extensive_table!$D$1216:$AO$1416,AK$4,FALSE)</f>
        <v>0</v>
      </c>
      <c r="AL169" s="13" t="e">
        <f t="shared" si="100"/>
        <v>#N/A</v>
      </c>
      <c r="AM169" s="9">
        <f>VLOOKUP($C169,domestic_gross_demand_km3!$A$2:$CT$249,AM$4,FALSE)</f>
        <v>3.0105400000000001E-2</v>
      </c>
      <c r="AN169" s="13">
        <f t="shared" si="87"/>
        <v>3.0105400000000001E-2</v>
      </c>
      <c r="AP169" s="9">
        <f>VLOOKUP($B169,aquastat_more_extensive_table!$D$1216:$AO$1416,AP$4,FALSE)</f>
        <v>0</v>
      </c>
      <c r="AQ169" s="13" t="e">
        <f t="shared" si="101"/>
        <v>#N/A</v>
      </c>
      <c r="AR169" s="9">
        <f>VLOOKUP($C169,domestic_gross_demand_km3!$A$2:$CT$249,AR$4,FALSE)</f>
        <v>3.3048420000000002E-2</v>
      </c>
      <c r="AS169" s="13">
        <f t="shared" si="88"/>
        <v>3.3048420000000002E-2</v>
      </c>
      <c r="AU169" s="9">
        <f>VLOOKUP($B169,aquastat_more_extensive_table!$D$1216:$AO$1416,AU$4,FALSE)</f>
        <v>2.4E-2</v>
      </c>
      <c r="AV169" s="13">
        <f t="shared" si="102"/>
        <v>2.4E-2</v>
      </c>
      <c r="AW169" s="9">
        <f>VLOOKUP($C169,domestic_gross_demand_km3!$A$2:$CT$249,AW$4,FALSE)</f>
        <v>3.2682320000000001E-2</v>
      </c>
      <c r="AX169" s="13">
        <f t="shared" si="89"/>
        <v>3.2682320000000001E-2</v>
      </c>
      <c r="AZ169" s="9">
        <f>VLOOKUP($B169,aquastat_more_extensive_table!$D$1216:$AO$1416,AZ$4,FALSE)</f>
        <v>4.1300000000000003E-2</v>
      </c>
      <c r="BA169" s="13">
        <f t="shared" si="103"/>
        <v>4.1300000000000003E-2</v>
      </c>
      <c r="BB169" s="9">
        <f>VLOOKUP($C169,domestic_gross_demand_km3!$A$2:$CT$249,BB$4,FALSE)</f>
        <v>3.9896300000000003E-2</v>
      </c>
      <c r="BC169" s="13">
        <f t="shared" si="90"/>
        <v>3.9896300000000003E-2</v>
      </c>
      <c r="BE169" s="9">
        <f>VLOOKUP($B169,aquastat_more_extensive_table!$D$1216:$AO$1416,BE$4,FALSE)</f>
        <v>0</v>
      </c>
      <c r="BF169" s="13" t="e">
        <f t="shared" si="104"/>
        <v>#N/A</v>
      </c>
      <c r="BG169" s="9">
        <f>VLOOKUP($C169,domestic_gross_demand_km3!$A$2:$CT$249,BG$4,FALSE)</f>
        <v>4.4141100000000003E-2</v>
      </c>
      <c r="BH169" s="13">
        <f t="shared" si="91"/>
        <v>4.4141100000000003E-2</v>
      </c>
      <c r="BJ169" s="9">
        <f>VLOOKUP($B169,aquastat_more_extensive_table!$D$1216:$AO$1416,BJ$4,FALSE)</f>
        <v>0</v>
      </c>
      <c r="BK169" s="13" t="e">
        <f t="shared" si="92"/>
        <v>#N/A</v>
      </c>
      <c r="BL169" s="9">
        <f>VLOOKUP($C169,domestic_gross_demand_km3!$A$2:$CT$249,BL$4,FALSE)</f>
        <v>4.5147399999999997E-2</v>
      </c>
      <c r="BM169" s="13">
        <f t="shared" si="93"/>
        <v>4.5147399999999997E-2</v>
      </c>
    </row>
    <row r="170" spans="2:65" x14ac:dyDescent="0.25">
      <c r="B170" s="12">
        <f>fao_ids_unique!B165</f>
        <v>210</v>
      </c>
      <c r="C170" s="12">
        <f>fao_ids_unique!F165</f>
        <v>179</v>
      </c>
      <c r="D170" s="8" t="str">
        <f>fao_ids_unique!C165</f>
        <v>SWE</v>
      </c>
      <c r="E170" s="7" t="str">
        <f>fao_ids_unique!G165</f>
        <v>Sweden</v>
      </c>
      <c r="G170" s="9">
        <f>VLOOKUP($B170,aquastat_more_extensive_table!$D$1216:$AO$1416,G$4,FALSE)</f>
        <v>0</v>
      </c>
      <c r="H170" s="13" t="e">
        <f t="shared" si="94"/>
        <v>#N/A</v>
      </c>
      <c r="I170" s="9">
        <f>VLOOKUP($C170,domestic_gross_demand_km3!$A$2:$CT$249,I$4,FALSE)</f>
        <v>0.38801540000000001</v>
      </c>
      <c r="J170" s="13">
        <f t="shared" si="81"/>
        <v>0.38801540000000001</v>
      </c>
      <c r="L170" s="9">
        <f>VLOOKUP($B170,aquastat_more_extensive_table!$D$1216:$AO$1416,L$4,FALSE)</f>
        <v>0</v>
      </c>
      <c r="M170" s="13" t="e">
        <f t="shared" si="95"/>
        <v>#N/A</v>
      </c>
      <c r="N170" s="9">
        <f>VLOOKUP($C170,domestic_gross_demand_km3!$A$2:$CT$249,N$4,FALSE)</f>
        <v>0.45055879999999998</v>
      </c>
      <c r="O170" s="13">
        <f t="shared" si="82"/>
        <v>0.45055879999999998</v>
      </c>
      <c r="Q170" s="9">
        <f>VLOOKUP($B170,aquastat_more_extensive_table!$D$1216:$AO$1416,Q$4,FALSE)</f>
        <v>0.98099999999999998</v>
      </c>
      <c r="R170" s="13">
        <f t="shared" si="96"/>
        <v>0.98099999999999998</v>
      </c>
      <c r="S170" s="9">
        <f>VLOOKUP($C170,domestic_gross_demand_km3!$A$2:$CT$249,S$4,FALSE)</f>
        <v>0.53299580000000002</v>
      </c>
      <c r="T170" s="13">
        <f t="shared" si="83"/>
        <v>0.53299580000000002</v>
      </c>
      <c r="V170" s="9">
        <f>VLOOKUP($B170,aquastat_more_extensive_table!$D$1216:$AO$1416,V$4,FALSE)</f>
        <v>1.038</v>
      </c>
      <c r="W170" s="13">
        <f t="shared" si="97"/>
        <v>1.038</v>
      </c>
      <c r="X170" s="9">
        <f>VLOOKUP($C170,domestic_gross_demand_km3!$A$2:$CT$249,X$4,FALSE)</f>
        <v>0.67108639999999997</v>
      </c>
      <c r="Y170" s="13">
        <f t="shared" si="84"/>
        <v>0.67108639999999997</v>
      </c>
      <c r="AA170" s="9">
        <f>VLOOKUP($B170,aquastat_more_extensive_table!$D$1216:$AO$1416,AA$4,FALSE)</f>
        <v>1.006</v>
      </c>
      <c r="AB170" s="13">
        <f t="shared" si="98"/>
        <v>1.006</v>
      </c>
      <c r="AC170" s="9">
        <f>VLOOKUP($C170,domestic_gross_demand_km3!$A$2:$CT$249,AC$4,FALSE)</f>
        <v>0.77824059999999995</v>
      </c>
      <c r="AD170" s="13">
        <f t="shared" si="85"/>
        <v>0.77824059999999995</v>
      </c>
      <c r="AF170" s="9">
        <f>VLOOKUP($B170,aquastat_more_extensive_table!$D$1216:$AO$1416,AF$4,FALSE)</f>
        <v>0</v>
      </c>
      <c r="AG170" s="13" t="e">
        <f t="shared" si="99"/>
        <v>#N/A</v>
      </c>
      <c r="AH170" s="9">
        <f>VLOOKUP($C170,domestic_gross_demand_km3!$A$2:$CT$249,AH$4,FALSE)</f>
        <v>0.80348220000000004</v>
      </c>
      <c r="AI170" s="13">
        <f t="shared" si="86"/>
        <v>0.80348220000000004</v>
      </c>
      <c r="AK170" s="9">
        <f>VLOOKUP($B170,aquastat_more_extensive_table!$D$1216:$AO$1416,AK$4,FALSE)</f>
        <v>1.016</v>
      </c>
      <c r="AL170" s="13">
        <f t="shared" si="100"/>
        <v>1.016</v>
      </c>
      <c r="AM170" s="9">
        <f>VLOOKUP($C170,domestic_gross_demand_km3!$A$2:$CT$249,AM$4,FALSE)</f>
        <v>0.99423300000000003</v>
      </c>
      <c r="AN170" s="13">
        <f t="shared" si="87"/>
        <v>0.99423300000000003</v>
      </c>
      <c r="AP170" s="9">
        <f>VLOOKUP($B170,aquastat_more_extensive_table!$D$1216:$AO$1416,AP$4,FALSE)</f>
        <v>1.052</v>
      </c>
      <c r="AQ170" s="13">
        <f t="shared" si="101"/>
        <v>1.052</v>
      </c>
      <c r="AR170" s="9">
        <f>VLOOKUP($C170,domestic_gross_demand_km3!$A$2:$CT$249,AR$4,FALSE)</f>
        <v>1.0256946</v>
      </c>
      <c r="AS170" s="13">
        <f t="shared" si="88"/>
        <v>1.0256946</v>
      </c>
      <c r="AU170" s="9">
        <f>VLOOKUP($B170,aquastat_more_extensive_table!$D$1216:$AO$1416,AU$4,FALSE)</f>
        <v>1.038</v>
      </c>
      <c r="AV170" s="13">
        <f t="shared" si="102"/>
        <v>1.038</v>
      </c>
      <c r="AW170" s="9">
        <f>VLOOKUP($C170,domestic_gross_demand_km3!$A$2:$CT$249,AW$4,FALSE)</f>
        <v>1.0437419999999999</v>
      </c>
      <c r="AX170" s="13">
        <f t="shared" si="89"/>
        <v>1.0437419999999999</v>
      </c>
      <c r="AZ170" s="9">
        <f>VLOOKUP($B170,aquastat_more_extensive_table!$D$1216:$AO$1416,AZ$4,FALSE)</f>
        <v>1</v>
      </c>
      <c r="BA170" s="13">
        <f t="shared" si="103"/>
        <v>1</v>
      </c>
      <c r="BB170" s="9">
        <f>VLOOKUP($C170,domestic_gross_demand_km3!$A$2:$CT$249,BB$4,FALSE)</f>
        <v>1.2080120000000001</v>
      </c>
      <c r="BC170" s="13">
        <f t="shared" si="90"/>
        <v>1.2080120000000001</v>
      </c>
      <c r="BE170" s="9">
        <f>VLOOKUP($B170,aquastat_more_extensive_table!$D$1216:$AO$1416,BE$4,FALSE)</f>
        <v>1.0189999999999999</v>
      </c>
      <c r="BF170" s="13">
        <f t="shared" si="104"/>
        <v>1.0189999999999999</v>
      </c>
      <c r="BG170" s="9">
        <f>VLOOKUP($C170,domestic_gross_demand_km3!$A$2:$CT$249,BG$4,FALSE)</f>
        <v>1.2880819999999999</v>
      </c>
      <c r="BH170" s="13">
        <f t="shared" si="91"/>
        <v>1.2880819999999999</v>
      </c>
      <c r="BJ170" s="9">
        <f>VLOOKUP($B170,aquastat_more_extensive_table!$D$1216:$AO$1416,BJ$4,FALSE)</f>
        <v>0</v>
      </c>
      <c r="BK170" s="13" t="e">
        <f t="shared" si="92"/>
        <v>#N/A</v>
      </c>
      <c r="BL170" s="9">
        <f>VLOOKUP($C170,domestic_gross_demand_km3!$A$2:$CT$249,BL$4,FALSE)</f>
        <v>1.29359</v>
      </c>
      <c r="BM170" s="13">
        <f t="shared" si="93"/>
        <v>1.29359</v>
      </c>
    </row>
    <row r="171" spans="2:65" x14ac:dyDescent="0.25">
      <c r="B171" s="12">
        <f>fao_ids_unique!B166</f>
        <v>211</v>
      </c>
      <c r="C171" s="12">
        <f>fao_ids_unique!F166</f>
        <v>34</v>
      </c>
      <c r="D171" s="8" t="str">
        <f>fao_ids_unique!C166</f>
        <v>CHE</v>
      </c>
      <c r="E171" s="7" t="str">
        <f>fao_ids_unique!G166</f>
        <v>Switzerland</v>
      </c>
      <c r="G171" s="9">
        <f>VLOOKUP($B171,aquastat_more_extensive_table!$D$1216:$AO$1416,G$4,FALSE)</f>
        <v>0</v>
      </c>
      <c r="H171" s="13" t="e">
        <f t="shared" si="94"/>
        <v>#N/A</v>
      </c>
      <c r="I171" s="9">
        <f>VLOOKUP($C171,domestic_gross_demand_km3!$A$2:$CT$249,I$4,FALSE)</f>
        <v>0.2000604</v>
      </c>
      <c r="J171" s="13">
        <f t="shared" si="81"/>
        <v>0.2000604</v>
      </c>
      <c r="L171" s="9">
        <f>VLOOKUP($B171,aquastat_more_extensive_table!$D$1216:$AO$1416,L$4,FALSE)</f>
        <v>0</v>
      </c>
      <c r="M171" s="13" t="e">
        <f t="shared" si="95"/>
        <v>#N/A</v>
      </c>
      <c r="N171" s="9">
        <f>VLOOKUP($C171,domestic_gross_demand_km3!$A$2:$CT$249,N$4,FALSE)</f>
        <v>0.2419586</v>
      </c>
      <c r="O171" s="13">
        <f t="shared" si="82"/>
        <v>0.2419586</v>
      </c>
      <c r="Q171" s="9">
        <f>VLOOKUP($B171,aquastat_more_extensive_table!$D$1216:$AO$1416,Q$4,FALSE)</f>
        <v>1.1399999999999999</v>
      </c>
      <c r="R171" s="13">
        <f t="shared" si="96"/>
        <v>1.1399999999999999</v>
      </c>
      <c r="S171" s="9">
        <f>VLOOKUP($C171,domestic_gross_demand_km3!$A$2:$CT$249,S$4,FALSE)</f>
        <v>0.29172999999999999</v>
      </c>
      <c r="T171" s="13">
        <f t="shared" si="83"/>
        <v>0.29172999999999999</v>
      </c>
      <c r="V171" s="9">
        <f>VLOOKUP($B171,aquastat_more_extensive_table!$D$1216:$AO$1416,V$4,FALSE)</f>
        <v>1.129</v>
      </c>
      <c r="W171" s="13">
        <f t="shared" si="97"/>
        <v>1.129</v>
      </c>
      <c r="X171" s="9">
        <f>VLOOKUP($C171,domestic_gross_demand_km3!$A$2:$CT$249,X$4,FALSE)</f>
        <v>0.38386740000000003</v>
      </c>
      <c r="Y171" s="13">
        <f t="shared" si="84"/>
        <v>0.38386740000000003</v>
      </c>
      <c r="AA171" s="9">
        <f>VLOOKUP($B171,aquastat_more_extensive_table!$D$1216:$AO$1416,AA$4,FALSE)</f>
        <v>1.103</v>
      </c>
      <c r="AB171" s="13">
        <f t="shared" si="98"/>
        <v>1.103</v>
      </c>
      <c r="AC171" s="9">
        <f>VLOOKUP($C171,domestic_gross_demand_km3!$A$2:$CT$249,AC$4,FALSE)</f>
        <v>0.46114620000000001</v>
      </c>
      <c r="AD171" s="13">
        <f t="shared" si="85"/>
        <v>0.46114620000000001</v>
      </c>
      <c r="AF171" s="9">
        <f>VLOOKUP($B171,aquastat_more_extensive_table!$D$1216:$AO$1416,AF$4,FALSE)</f>
        <v>1.143</v>
      </c>
      <c r="AG171" s="13">
        <f t="shared" si="99"/>
        <v>1.143</v>
      </c>
      <c r="AH171" s="9">
        <f>VLOOKUP($C171,domestic_gross_demand_km3!$A$2:$CT$249,AH$4,FALSE)</f>
        <v>0.4963302</v>
      </c>
      <c r="AI171" s="13">
        <f t="shared" si="86"/>
        <v>0.4963302</v>
      </c>
      <c r="AK171" s="9">
        <f>VLOOKUP($B171,aquastat_more_extensive_table!$D$1216:$AO$1416,AK$4,FALSE)</f>
        <v>1.1919999999999999</v>
      </c>
      <c r="AL171" s="13">
        <f t="shared" si="100"/>
        <v>1.1919999999999999</v>
      </c>
      <c r="AM171" s="9">
        <f>VLOOKUP($C171,domestic_gross_demand_km3!$A$2:$CT$249,AM$4,FALSE)</f>
        <v>0.61288379999999998</v>
      </c>
      <c r="AN171" s="13">
        <f t="shared" si="87"/>
        <v>0.61288379999999998</v>
      </c>
      <c r="AP171" s="9">
        <f>VLOOKUP($B171,aquastat_more_extensive_table!$D$1216:$AO$1416,AP$4,FALSE)</f>
        <v>1.056</v>
      </c>
      <c r="AQ171" s="13">
        <f t="shared" si="101"/>
        <v>1.056</v>
      </c>
      <c r="AR171" s="9">
        <f>VLOOKUP($C171,domestic_gross_demand_km3!$A$2:$CT$249,AR$4,FALSE)</f>
        <v>0.67706719999999998</v>
      </c>
      <c r="AS171" s="13">
        <f t="shared" si="88"/>
        <v>0.67706719999999998</v>
      </c>
      <c r="AU171" s="9">
        <f>VLOOKUP($B171,aquastat_more_extensive_table!$D$1216:$AO$1416,AU$4,FALSE)</f>
        <v>1.069</v>
      </c>
      <c r="AV171" s="13">
        <f t="shared" si="102"/>
        <v>1.069</v>
      </c>
      <c r="AW171" s="9">
        <f>VLOOKUP($C171,domestic_gross_demand_km3!$A$2:$CT$249,AW$4,FALSE)</f>
        <v>0.67945840000000002</v>
      </c>
      <c r="AX171" s="13">
        <f t="shared" si="89"/>
        <v>0.67945840000000002</v>
      </c>
      <c r="AZ171" s="9">
        <f>VLOOKUP($B171,aquastat_more_extensive_table!$D$1216:$AO$1416,AZ$4,FALSE)</f>
        <v>0.98099999999999998</v>
      </c>
      <c r="BA171" s="13">
        <f t="shared" si="103"/>
        <v>0.98099999999999998</v>
      </c>
      <c r="BB171" s="9">
        <f>VLOOKUP($C171,domestic_gross_demand_km3!$A$2:$CT$249,BB$4,FALSE)</f>
        <v>0.77417460000000005</v>
      </c>
      <c r="BC171" s="13">
        <f t="shared" si="90"/>
        <v>0.77417460000000005</v>
      </c>
      <c r="BE171" s="9">
        <f>VLOOKUP($B171,aquastat_more_extensive_table!$D$1216:$AO$1416,BE$4,FALSE)</f>
        <v>1.202</v>
      </c>
      <c r="BF171" s="13">
        <f t="shared" si="104"/>
        <v>1.202</v>
      </c>
      <c r="BG171" s="9">
        <f>VLOOKUP($C171,domestic_gross_demand_km3!$A$2:$CT$249,BG$4,FALSE)</f>
        <v>0.85188240000000004</v>
      </c>
      <c r="BH171" s="13">
        <f t="shared" si="91"/>
        <v>0.85188240000000004</v>
      </c>
      <c r="BJ171" s="9">
        <f>VLOOKUP($B171,aquastat_more_extensive_table!$D$1216:$AO$1416,BJ$4,FALSE)</f>
        <v>0.91700000000000004</v>
      </c>
      <c r="BK171" s="13">
        <f t="shared" si="92"/>
        <v>0.91700000000000004</v>
      </c>
      <c r="BL171" s="9">
        <f>VLOOKUP($C171,domestic_gross_demand_km3!$A$2:$CT$249,BL$4,FALSE)</f>
        <v>0.85538999999999998</v>
      </c>
      <c r="BM171" s="13">
        <f t="shared" si="93"/>
        <v>0.85538999999999998</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VLOOKUP($B172,aquastat_more_extensive_table!$D$1216:$AO$1416,G$4,FALSE)</f>
        <v>0</v>
      </c>
      <c r="H172" s="13" t="e">
        <f t="shared" si="94"/>
        <v>#N/A</v>
      </c>
      <c r="I172" s="9">
        <f>VLOOKUP($C172,domestic_gross_demand_km3!$A$2:$CT$249,I$4,FALSE)</f>
        <v>9.0708819999999996E-2</v>
      </c>
      <c r="J172" s="13">
        <f t="shared" si="81"/>
        <v>9.0708819999999996E-2</v>
      </c>
      <c r="L172" s="9">
        <f>VLOOKUP($B172,aquastat_more_extensive_table!$D$1216:$AO$1416,L$4,FALSE)</f>
        <v>0</v>
      </c>
      <c r="M172" s="13" t="e">
        <f t="shared" si="95"/>
        <v>#N/A</v>
      </c>
      <c r="N172" s="9">
        <f>VLOOKUP($C172,domestic_gross_demand_km3!$A$2:$CT$249,N$4,FALSE)</f>
        <v>0.1123012</v>
      </c>
      <c r="O172" s="13">
        <f t="shared" si="82"/>
        <v>0.1123012</v>
      </c>
      <c r="Q172" s="9">
        <f>VLOOKUP($B172,aquastat_more_extensive_table!$D$1216:$AO$1416,Q$4,FALSE)</f>
        <v>0</v>
      </c>
      <c r="R172" s="13" t="e">
        <f t="shared" si="96"/>
        <v>#N/A</v>
      </c>
      <c r="S172" s="9">
        <f>VLOOKUP($C172,domestic_gross_demand_km3!$A$2:$CT$249,S$4,FALSE)</f>
        <v>0.14074739999999999</v>
      </c>
      <c r="T172" s="13">
        <f t="shared" si="83"/>
        <v>0.14074739999999999</v>
      </c>
      <c r="V172" s="9">
        <f>VLOOKUP($B172,aquastat_more_extensive_table!$D$1216:$AO$1416,V$4,FALSE)</f>
        <v>0</v>
      </c>
      <c r="W172" s="13" t="e">
        <f t="shared" si="97"/>
        <v>#N/A</v>
      </c>
      <c r="X172" s="9">
        <f>VLOOKUP($C172,domestic_gross_demand_km3!$A$2:$CT$249,X$4,FALSE)</f>
        <v>0.2087996</v>
      </c>
      <c r="Y172" s="13">
        <f t="shared" si="84"/>
        <v>0.2087996</v>
      </c>
      <c r="AA172" s="9">
        <f>VLOOKUP($B172,aquastat_more_extensive_table!$D$1216:$AO$1416,AA$4,FALSE)</f>
        <v>0</v>
      </c>
      <c r="AB172" s="13" t="e">
        <f t="shared" si="98"/>
        <v>#N/A</v>
      </c>
      <c r="AC172" s="9">
        <f>VLOOKUP($C172,domestic_gross_demand_km3!$A$2:$CT$249,AC$4,FALSE)</f>
        <v>0.30637920000000002</v>
      </c>
      <c r="AD172" s="13">
        <f t="shared" si="85"/>
        <v>0.30637920000000002</v>
      </c>
      <c r="AF172" s="9">
        <f>VLOOKUP($B172,aquastat_more_extensive_table!$D$1216:$AO$1416,AF$4,FALSE)</f>
        <v>0</v>
      </c>
      <c r="AG172" s="13" t="e">
        <f t="shared" si="99"/>
        <v>#N/A</v>
      </c>
      <c r="AH172" s="9">
        <f>VLOOKUP($C172,domestic_gross_demand_km3!$A$2:$CT$249,AH$4,FALSE)</f>
        <v>0.3723418</v>
      </c>
      <c r="AI172" s="13">
        <f t="shared" si="86"/>
        <v>0.3723418</v>
      </c>
      <c r="AK172" s="9">
        <f>VLOOKUP($B172,aquastat_more_extensive_table!$D$1216:$AO$1416,AK$4,FALSE)</f>
        <v>0</v>
      </c>
      <c r="AL172" s="13" t="e">
        <f t="shared" si="100"/>
        <v>#N/A</v>
      </c>
      <c r="AM172" s="9">
        <f>VLOOKUP($C172,domestic_gross_demand_km3!$A$2:$CT$249,AM$4,FALSE)</f>
        <v>0.4009006</v>
      </c>
      <c r="AN172" s="13">
        <f t="shared" si="87"/>
        <v>0.4009006</v>
      </c>
      <c r="AP172" s="9">
        <f>VLOOKUP($B172,aquastat_more_extensive_table!$D$1216:$AO$1416,AP$4,FALSE)</f>
        <v>1.169</v>
      </c>
      <c r="AQ172" s="13">
        <f t="shared" si="101"/>
        <v>1.169</v>
      </c>
      <c r="AR172" s="9">
        <f>VLOOKUP($C172,domestic_gross_demand_km3!$A$2:$CT$249,AR$4,FALSE)</f>
        <v>0.45523740000000001</v>
      </c>
      <c r="AS172" s="13">
        <f t="shared" si="88"/>
        <v>0.45523740000000001</v>
      </c>
      <c r="AU172" s="9">
        <f>VLOOKUP($B172,aquastat_more_extensive_table!$D$1216:$AO$1416,AU$4,FALSE)</f>
        <v>1.38</v>
      </c>
      <c r="AV172" s="13">
        <f t="shared" si="102"/>
        <v>1.38</v>
      </c>
      <c r="AW172" s="9">
        <f>VLOOKUP($C172,domestic_gross_demand_km3!$A$2:$CT$249,AW$4,FALSE)</f>
        <v>0.55908040000000003</v>
      </c>
      <c r="AX172" s="13">
        <f t="shared" si="89"/>
        <v>0.55908040000000003</v>
      </c>
      <c r="AZ172" s="9">
        <f>VLOOKUP($B172,aquastat_more_extensive_table!$D$1216:$AO$1416,AZ$4,FALSE)</f>
        <v>1.4750000000000001</v>
      </c>
      <c r="BA172" s="13">
        <f t="shared" si="103"/>
        <v>1.4750000000000001</v>
      </c>
      <c r="BB172" s="9">
        <f>VLOOKUP($C172,domestic_gross_demand_km3!$A$2:$CT$249,BB$4,FALSE)</f>
        <v>0.72484720000000002</v>
      </c>
      <c r="BC172" s="13">
        <f t="shared" si="90"/>
        <v>0.72484720000000002</v>
      </c>
      <c r="BE172" s="9">
        <f>VLOOKUP($B172,aquastat_more_extensive_table!$D$1216:$AO$1416,BE$4,FALSE)</f>
        <v>0</v>
      </c>
      <c r="BF172" s="13" t="e">
        <f t="shared" si="104"/>
        <v>#N/A</v>
      </c>
      <c r="BG172" s="9">
        <f>VLOOKUP($C172,domestic_gross_demand_km3!$A$2:$CT$249,BG$4,FALSE)</f>
        <v>0.98607840000000002</v>
      </c>
      <c r="BH172" s="13">
        <f t="shared" si="91"/>
        <v>0.98607840000000002</v>
      </c>
      <c r="BJ172" s="9">
        <f>VLOOKUP($B172,aquastat_more_extensive_table!$D$1216:$AO$1416,BJ$4,FALSE)</f>
        <v>0</v>
      </c>
      <c r="BK172" s="13" t="e">
        <f t="shared" si="92"/>
        <v>#N/A</v>
      </c>
      <c r="BL172" s="9">
        <f>VLOOKUP($C172,domestic_gross_demand_km3!$A$2:$CT$249,BL$4,FALSE)</f>
        <v>1.00997</v>
      </c>
      <c r="BM172" s="13">
        <f t="shared" si="93"/>
        <v>1.00997</v>
      </c>
    </row>
    <row r="173" spans="2:65" x14ac:dyDescent="0.25">
      <c r="B173" s="12">
        <f>fao_ids_unique!B168</f>
        <v>213</v>
      </c>
      <c r="C173" s="12">
        <f>fao_ids_unique!F168</f>
        <v>187</v>
      </c>
      <c r="D173" s="8" t="str">
        <f>fao_ids_unique!C168</f>
        <v>TKM</v>
      </c>
      <c r="E173" s="7" t="str">
        <f>fao_ids_unique!G168</f>
        <v>Turkmenistan</v>
      </c>
      <c r="G173" s="9">
        <f>VLOOKUP($B173,aquastat_more_extensive_table!$D$1216:$AO$1416,G$4,FALSE)</f>
        <v>0</v>
      </c>
      <c r="H173" s="13" t="e">
        <f t="shared" si="94"/>
        <v>#N/A</v>
      </c>
      <c r="I173" s="9">
        <f>VLOOKUP($C173,domestic_gross_demand_km3!$A$2:$CT$249,I$4,FALSE)</f>
        <v>8.5584560000000004E-2</v>
      </c>
      <c r="J173" s="13">
        <f t="shared" si="81"/>
        <v>8.5584560000000004E-2</v>
      </c>
      <c r="L173" s="9">
        <f>VLOOKUP($B173,aquastat_more_extensive_table!$D$1216:$AO$1416,L$4,FALSE)</f>
        <v>0</v>
      </c>
      <c r="M173" s="13" t="e">
        <f t="shared" si="95"/>
        <v>#N/A</v>
      </c>
      <c r="N173" s="9">
        <f>VLOOKUP($C173,domestic_gross_demand_km3!$A$2:$CT$249,N$4,FALSE)</f>
        <v>0.10419114</v>
      </c>
      <c r="O173" s="13">
        <f t="shared" si="82"/>
        <v>0.10419114</v>
      </c>
      <c r="Q173" s="9">
        <f>VLOOKUP($B173,aquastat_more_extensive_table!$D$1216:$AO$1416,Q$4,FALSE)</f>
        <v>0</v>
      </c>
      <c r="R173" s="13" t="e">
        <f t="shared" si="96"/>
        <v>#N/A</v>
      </c>
      <c r="S173" s="9">
        <f>VLOOKUP($C173,domestic_gross_demand_km3!$A$2:$CT$249,S$4,FALSE)</f>
        <v>0.1301406</v>
      </c>
      <c r="T173" s="13">
        <f t="shared" si="83"/>
        <v>0.1301406</v>
      </c>
      <c r="V173" s="9">
        <f>VLOOKUP($B173,aquastat_more_extensive_table!$D$1216:$AO$1416,V$4,FALSE)</f>
        <v>0</v>
      </c>
      <c r="W173" s="13" t="e">
        <f t="shared" si="97"/>
        <v>#N/A</v>
      </c>
      <c r="X173" s="9">
        <f>VLOOKUP($C173,domestic_gross_demand_km3!$A$2:$CT$249,X$4,FALSE)</f>
        <v>0.18321180000000001</v>
      </c>
      <c r="Y173" s="13">
        <f t="shared" si="84"/>
        <v>0.18321180000000001</v>
      </c>
      <c r="AA173" s="9">
        <f>VLOOKUP($B173,aquastat_more_extensive_table!$D$1216:$AO$1416,AA$4,FALSE)</f>
        <v>0</v>
      </c>
      <c r="AB173" s="13" t="e">
        <f t="shared" si="98"/>
        <v>#N/A</v>
      </c>
      <c r="AC173" s="9">
        <f>VLOOKUP($C173,domestic_gross_demand_km3!$A$2:$CT$249,AC$4,FALSE)</f>
        <v>0.24107000000000001</v>
      </c>
      <c r="AD173" s="13">
        <f t="shared" si="85"/>
        <v>0.24107000000000001</v>
      </c>
      <c r="AF173" s="9">
        <f>VLOOKUP($B173,aquastat_more_extensive_table!$D$1216:$AO$1416,AF$4,FALSE)</f>
        <v>0</v>
      </c>
      <c r="AG173" s="13" t="e">
        <f t="shared" si="99"/>
        <v>#N/A</v>
      </c>
      <c r="AH173" s="9">
        <f>VLOOKUP($C173,domestic_gross_demand_km3!$A$2:$CT$249,AH$4,FALSE)</f>
        <v>0.28195819999999999</v>
      </c>
      <c r="AI173" s="13">
        <f t="shared" si="86"/>
        <v>0.28195819999999999</v>
      </c>
      <c r="AK173" s="9">
        <f>VLOOKUP($B173,aquastat_more_extensive_table!$D$1216:$AO$1416,AK$4,FALSE)</f>
        <v>0</v>
      </c>
      <c r="AL173" s="13" t="e">
        <f t="shared" si="100"/>
        <v>#N/A</v>
      </c>
      <c r="AM173" s="9">
        <f>VLOOKUP($C173,domestic_gross_demand_km3!$A$2:$CT$249,AM$4,FALSE)</f>
        <v>0.32785700000000001</v>
      </c>
      <c r="AN173" s="13">
        <f t="shared" si="87"/>
        <v>0.32785700000000001</v>
      </c>
      <c r="AP173" s="9">
        <f>VLOOKUP($B173,aquastat_more_extensive_table!$D$1216:$AO$1416,AP$4,FALSE)</f>
        <v>0.34899999999999998</v>
      </c>
      <c r="AQ173" s="13">
        <f t="shared" si="101"/>
        <v>0.34899999999999998</v>
      </c>
      <c r="AR173" s="9">
        <f>VLOOKUP($C173,domestic_gross_demand_km3!$A$2:$CT$249,AR$4,FALSE)</f>
        <v>0.33797120000000003</v>
      </c>
      <c r="AS173" s="13">
        <f t="shared" si="88"/>
        <v>0.33797120000000003</v>
      </c>
      <c r="AU173" s="9">
        <f>VLOOKUP($B173,aquastat_more_extensive_table!$D$1216:$AO$1416,AU$4,FALSE)</f>
        <v>0.59699999999999998</v>
      </c>
      <c r="AV173" s="13">
        <f t="shared" si="102"/>
        <v>0.59699999999999998</v>
      </c>
      <c r="AW173" s="9">
        <f>VLOOKUP($C173,domestic_gross_demand_km3!$A$2:$CT$249,AW$4,FALSE)</f>
        <v>0.37964179999999997</v>
      </c>
      <c r="AX173" s="13">
        <f t="shared" si="89"/>
        <v>0.37964179999999997</v>
      </c>
      <c r="AZ173" s="9">
        <f>VLOOKUP($B173,aquastat_more_extensive_table!$D$1216:$AO$1416,AZ$4,FALSE)</f>
        <v>0.755</v>
      </c>
      <c r="BA173" s="13">
        <f t="shared" si="103"/>
        <v>0.755</v>
      </c>
      <c r="BB173" s="9">
        <f>VLOOKUP($C173,domestic_gross_demand_km3!$A$2:$CT$249,BB$4,FALSE)</f>
        <v>0.50866040000000001</v>
      </c>
      <c r="BC173" s="13">
        <f t="shared" si="90"/>
        <v>0.50866040000000001</v>
      </c>
      <c r="BE173" s="9">
        <f>VLOOKUP($B173,aquastat_more_extensive_table!$D$1216:$AO$1416,BE$4,FALSE)</f>
        <v>0</v>
      </c>
      <c r="BF173" s="13" t="e">
        <f t="shared" si="104"/>
        <v>#N/A</v>
      </c>
      <c r="BG173" s="9">
        <f>VLOOKUP($C173,domestic_gross_demand_km3!$A$2:$CT$249,BG$4,FALSE)</f>
        <v>0.68181139999999996</v>
      </c>
      <c r="BH173" s="13">
        <f t="shared" si="91"/>
        <v>0.68181139999999996</v>
      </c>
      <c r="BJ173" s="9">
        <f>VLOOKUP($B173,aquastat_more_extensive_table!$D$1216:$AO$1416,BJ$4,FALSE)</f>
        <v>0</v>
      </c>
      <c r="BK173" s="13" t="e">
        <f t="shared" si="92"/>
        <v>#N/A</v>
      </c>
      <c r="BL173" s="9">
        <f>VLOOKUP($C173,domestic_gross_demand_km3!$A$2:$CT$249,BL$4,FALSE)</f>
        <v>0.692218</v>
      </c>
      <c r="BM173" s="13">
        <f t="shared" si="93"/>
        <v>0.692218</v>
      </c>
    </row>
    <row r="174" spans="2:65" x14ac:dyDescent="0.25">
      <c r="B174" s="12">
        <f>fao_ids_unique!B169</f>
        <v>215</v>
      </c>
      <c r="C174" s="12">
        <f>fao_ids_unique!F169</f>
        <v>194</v>
      </c>
      <c r="D174" s="8" t="str">
        <f>fao_ids_unique!C169</f>
        <v>TZA</v>
      </c>
      <c r="E174" s="7" t="str">
        <f>fao_ids_unique!G169</f>
        <v>Tanzania</v>
      </c>
      <c r="G174" s="9">
        <f>VLOOKUP($B174,aquastat_more_extensive_table!$D$1216:$AO$1416,G$4,FALSE)</f>
        <v>0</v>
      </c>
      <c r="H174" s="13" t="e">
        <f t="shared" si="94"/>
        <v>#N/A</v>
      </c>
      <c r="I174" s="9">
        <f>VLOOKUP($C174,domestic_gross_demand_km3!$A$2:$CT$249,I$4,FALSE)</f>
        <v>5.8184760000000002E-2</v>
      </c>
      <c r="J174" s="13">
        <f t="shared" si="81"/>
        <v>5.8184760000000002E-2</v>
      </c>
      <c r="L174" s="9">
        <f>VLOOKUP($B174,aquastat_more_extensive_table!$D$1216:$AO$1416,L$4,FALSE)</f>
        <v>0</v>
      </c>
      <c r="M174" s="13" t="e">
        <f t="shared" si="95"/>
        <v>#N/A</v>
      </c>
      <c r="N174" s="9">
        <f>VLOOKUP($C174,domestic_gross_demand_km3!$A$2:$CT$249,N$4,FALSE)</f>
        <v>7.1682319999999994E-2</v>
      </c>
      <c r="O174" s="13">
        <f t="shared" si="82"/>
        <v>7.1682319999999994E-2</v>
      </c>
      <c r="Q174" s="9">
        <f>VLOOKUP($B174,aquastat_more_extensive_table!$D$1216:$AO$1416,Q$4,FALSE)</f>
        <v>0.10100000000000001</v>
      </c>
      <c r="R174" s="13">
        <f t="shared" si="96"/>
        <v>0.10100000000000001</v>
      </c>
      <c r="S174" s="9">
        <f>VLOOKUP($C174,domestic_gross_demand_km3!$A$2:$CT$249,S$4,FALSE)</f>
        <v>8.7421680000000002E-2</v>
      </c>
      <c r="T174" s="13">
        <f t="shared" si="83"/>
        <v>8.7421680000000002E-2</v>
      </c>
      <c r="V174" s="9">
        <f>VLOOKUP($B174,aquastat_more_extensive_table!$D$1216:$AO$1416,V$4,FALSE)</f>
        <v>0</v>
      </c>
      <c r="W174" s="13" t="e">
        <f t="shared" si="97"/>
        <v>#N/A</v>
      </c>
      <c r="X174" s="9">
        <f>VLOOKUP($C174,domestic_gross_demand_km3!$A$2:$CT$249,X$4,FALSE)</f>
        <v>0.1126269</v>
      </c>
      <c r="Y174" s="13">
        <f t="shared" si="84"/>
        <v>0.1126269</v>
      </c>
      <c r="AA174" s="9">
        <f>VLOOKUP($B174,aquastat_more_extensive_table!$D$1216:$AO$1416,AA$4,FALSE)</f>
        <v>0</v>
      </c>
      <c r="AB174" s="13" t="e">
        <f t="shared" si="98"/>
        <v>#N/A</v>
      </c>
      <c r="AC174" s="9">
        <f>VLOOKUP($C174,domestic_gross_demand_km3!$A$2:$CT$249,AC$4,FALSE)</f>
        <v>0.14334179999999999</v>
      </c>
      <c r="AD174" s="13">
        <f t="shared" si="85"/>
        <v>0.14334179999999999</v>
      </c>
      <c r="AF174" s="9">
        <f>VLOOKUP($B174,aquastat_more_extensive_table!$D$1216:$AO$1416,AF$4,FALSE)</f>
        <v>0</v>
      </c>
      <c r="AG174" s="13" t="e">
        <f t="shared" si="99"/>
        <v>#N/A</v>
      </c>
      <c r="AH174" s="9">
        <f>VLOOKUP($C174,domestic_gross_demand_km3!$A$2:$CT$249,AH$4,FALSE)</f>
        <v>0.16578860000000001</v>
      </c>
      <c r="AI174" s="13">
        <f t="shared" si="86"/>
        <v>0.16578860000000001</v>
      </c>
      <c r="AK174" s="9">
        <f>VLOOKUP($B174,aquastat_more_extensive_table!$D$1216:$AO$1416,AK$4,FALSE)</f>
        <v>0</v>
      </c>
      <c r="AL174" s="13" t="e">
        <f t="shared" si="100"/>
        <v>#N/A</v>
      </c>
      <c r="AM174" s="9">
        <f>VLOOKUP($C174,domestic_gross_demand_km3!$A$2:$CT$249,AM$4,FALSE)</f>
        <v>0.17526320000000001</v>
      </c>
      <c r="AN174" s="13">
        <f t="shared" si="87"/>
        <v>0.17526320000000001</v>
      </c>
      <c r="AP174" s="9">
        <f>VLOOKUP($B174,aquastat_more_extensive_table!$D$1216:$AO$1416,AP$4,FALSE)</f>
        <v>0</v>
      </c>
      <c r="AQ174" s="13" t="e">
        <f t="shared" si="101"/>
        <v>#N/A</v>
      </c>
      <c r="AR174" s="9">
        <f>VLOOKUP($C174,domestic_gross_demand_km3!$A$2:$CT$249,AR$4,FALSE)</f>
        <v>0.2098178</v>
      </c>
      <c r="AS174" s="13">
        <f t="shared" si="88"/>
        <v>0.2098178</v>
      </c>
      <c r="AU174" s="9">
        <f>VLOOKUP($B174,aquastat_more_extensive_table!$D$1216:$AO$1416,AU$4,FALSE)</f>
        <v>0.52700000000000002</v>
      </c>
      <c r="AV174" s="13">
        <f t="shared" si="102"/>
        <v>0.52700000000000002</v>
      </c>
      <c r="AW174" s="9">
        <f>VLOOKUP($C174,domestic_gross_demand_km3!$A$2:$CT$249,AW$4,FALSE)</f>
        <v>0.27556239999999999</v>
      </c>
      <c r="AX174" s="13">
        <f t="shared" si="89"/>
        <v>0.27556239999999999</v>
      </c>
      <c r="AZ174" s="9">
        <f>VLOOKUP($B174,aquastat_more_extensive_table!$D$1216:$AO$1416,AZ$4,FALSE)</f>
        <v>0</v>
      </c>
      <c r="BA174" s="13" t="e">
        <f t="shared" si="103"/>
        <v>#N/A</v>
      </c>
      <c r="BB174" s="9">
        <f>VLOOKUP($C174,domestic_gross_demand_km3!$A$2:$CT$249,BB$4,FALSE)</f>
        <v>0.33538240000000002</v>
      </c>
      <c r="BC174" s="13">
        <f t="shared" si="90"/>
        <v>0.33538240000000002</v>
      </c>
      <c r="BE174" s="9">
        <f>VLOOKUP($B174,aquastat_more_extensive_table!$D$1216:$AO$1416,BE$4,FALSE)</f>
        <v>0</v>
      </c>
      <c r="BF174" s="13" t="e">
        <f t="shared" si="104"/>
        <v>#N/A</v>
      </c>
      <c r="BG174" s="9">
        <f>VLOOKUP($C174,domestic_gross_demand_km3!$A$2:$CT$249,BG$4,FALSE)</f>
        <v>0.424236</v>
      </c>
      <c r="BH174" s="13">
        <f t="shared" si="91"/>
        <v>0.424236</v>
      </c>
      <c r="BJ174" s="9">
        <f>VLOOKUP($B174,aquastat_more_extensive_table!$D$1216:$AO$1416,BJ$4,FALSE)</f>
        <v>0</v>
      </c>
      <c r="BK174" s="13" t="e">
        <f t="shared" si="92"/>
        <v>#N/A</v>
      </c>
      <c r="BL174" s="9">
        <f>VLOOKUP($C174,domestic_gross_demand_km3!$A$2:$CT$249,BL$4,FALSE)</f>
        <v>0.43389299999999997</v>
      </c>
      <c r="BM174" s="13">
        <f t="shared" si="93"/>
        <v>0.43389299999999997</v>
      </c>
    </row>
    <row r="175" spans="2:65" x14ac:dyDescent="0.25">
      <c r="B175" s="12">
        <f>fao_ids_unique!B170</f>
        <v>216</v>
      </c>
      <c r="C175" s="12">
        <f>fao_ids_unique!F170</f>
        <v>185</v>
      </c>
      <c r="D175" s="8" t="str">
        <f>fao_ids_unique!C170</f>
        <v>THA</v>
      </c>
      <c r="E175" s="7" t="str">
        <f>fao_ids_unique!G170</f>
        <v>Thailand</v>
      </c>
      <c r="G175" s="9">
        <f>VLOOKUP($B175,aquastat_more_extensive_table!$D$1216:$AO$1416,G$4,FALSE)</f>
        <v>0</v>
      </c>
      <c r="H175" s="13" t="e">
        <f t="shared" si="94"/>
        <v>#N/A</v>
      </c>
      <c r="I175" s="9">
        <f>VLOOKUP($C175,domestic_gross_demand_km3!$A$2:$CT$249,I$4,FALSE)</f>
        <v>0.25464799999999999</v>
      </c>
      <c r="J175" s="13">
        <f t="shared" si="81"/>
        <v>0.25464799999999999</v>
      </c>
      <c r="L175" s="9">
        <f>VLOOKUP($B175,aquastat_more_extensive_table!$D$1216:$AO$1416,L$4,FALSE)</f>
        <v>0</v>
      </c>
      <c r="M175" s="13" t="e">
        <f t="shared" si="95"/>
        <v>#N/A</v>
      </c>
      <c r="N175" s="9">
        <f>VLOOKUP($C175,domestic_gross_demand_km3!$A$2:$CT$249,N$4,FALSE)</f>
        <v>0.32752199999999998</v>
      </c>
      <c r="O175" s="13">
        <f t="shared" si="82"/>
        <v>0.32752199999999998</v>
      </c>
      <c r="Q175" s="9">
        <f>VLOOKUP($B175,aquastat_more_extensive_table!$D$1216:$AO$1416,Q$4,FALSE)</f>
        <v>0</v>
      </c>
      <c r="R175" s="13" t="e">
        <f t="shared" si="96"/>
        <v>#N/A</v>
      </c>
      <c r="S175" s="9">
        <f>VLOOKUP($C175,domestic_gross_demand_km3!$A$2:$CT$249,S$4,FALSE)</f>
        <v>0.43319099999999999</v>
      </c>
      <c r="T175" s="13">
        <f t="shared" si="83"/>
        <v>0.43319099999999999</v>
      </c>
      <c r="V175" s="9">
        <f>VLOOKUP($B175,aquastat_more_extensive_table!$D$1216:$AO$1416,V$4,FALSE)</f>
        <v>0</v>
      </c>
      <c r="W175" s="13" t="e">
        <f t="shared" si="97"/>
        <v>#N/A</v>
      </c>
      <c r="X175" s="9">
        <f>VLOOKUP($C175,domestic_gross_demand_km3!$A$2:$CT$249,X$4,FALSE)</f>
        <v>0.63061999999999996</v>
      </c>
      <c r="Y175" s="13">
        <f t="shared" si="84"/>
        <v>0.63061999999999996</v>
      </c>
      <c r="AA175" s="9">
        <f>VLOOKUP($B175,aquastat_more_extensive_table!$D$1216:$AO$1416,AA$4,FALSE)</f>
        <v>0.89800000000000002</v>
      </c>
      <c r="AB175" s="13">
        <f t="shared" si="98"/>
        <v>0.89800000000000002</v>
      </c>
      <c r="AC175" s="9">
        <f>VLOOKUP($C175,domestic_gross_demand_km3!$A$2:$CT$249,AC$4,FALSE)</f>
        <v>0.85514900000000005</v>
      </c>
      <c r="AD175" s="13">
        <f t="shared" si="85"/>
        <v>0.85514900000000005</v>
      </c>
      <c r="AF175" s="9">
        <f>VLOOKUP($B175,aquastat_more_extensive_table!$D$1216:$AO$1416,AF$4,FALSE)</f>
        <v>1.262</v>
      </c>
      <c r="AG175" s="13">
        <f t="shared" si="99"/>
        <v>1.262</v>
      </c>
      <c r="AH175" s="9">
        <f>VLOOKUP($C175,domestic_gross_demand_km3!$A$2:$CT$249,AH$4,FALSE)</f>
        <v>1.0212406000000001</v>
      </c>
      <c r="AI175" s="13">
        <f t="shared" si="86"/>
        <v>1.0212406000000001</v>
      </c>
      <c r="AK175" s="9">
        <f>VLOOKUP($B175,aquastat_more_extensive_table!$D$1216:$AO$1416,AK$4,FALSE)</f>
        <v>1.496</v>
      </c>
      <c r="AL175" s="13">
        <f t="shared" si="100"/>
        <v>1.496</v>
      </c>
      <c r="AM175" s="9">
        <f>VLOOKUP($C175,domestic_gross_demand_km3!$A$2:$CT$249,AM$4,FALSE)</f>
        <v>1.3407340000000001</v>
      </c>
      <c r="AN175" s="13">
        <f t="shared" si="87"/>
        <v>1.3407340000000001</v>
      </c>
      <c r="AP175" s="9">
        <f>VLOOKUP($B175,aquastat_more_extensive_table!$D$1216:$AO$1416,AP$4,FALSE)</f>
        <v>0</v>
      </c>
      <c r="AQ175" s="13" t="e">
        <f t="shared" si="101"/>
        <v>#N/A</v>
      </c>
      <c r="AR175" s="9">
        <f>VLOOKUP($C175,domestic_gross_demand_km3!$A$2:$CT$249,AR$4,FALSE)</f>
        <v>1.7054020000000001</v>
      </c>
      <c r="AS175" s="13">
        <f t="shared" si="88"/>
        <v>1.7054020000000001</v>
      </c>
      <c r="AU175" s="9">
        <f>VLOOKUP($B175,aquastat_more_extensive_table!$D$1216:$AO$1416,AU$4,FALSE)</f>
        <v>0</v>
      </c>
      <c r="AV175" s="13" t="e">
        <f t="shared" si="102"/>
        <v>#N/A</v>
      </c>
      <c r="AW175" s="9">
        <f>VLOOKUP($C175,domestic_gross_demand_km3!$A$2:$CT$249,AW$4,FALSE)</f>
        <v>1.6304479999999999</v>
      </c>
      <c r="AX175" s="13">
        <f t="shared" si="89"/>
        <v>1.6304479999999999</v>
      </c>
      <c r="AZ175" s="9">
        <f>VLOOKUP($B175,aquastat_more_extensive_table!$D$1216:$AO$1416,AZ$4,FALSE)</f>
        <v>2.7389999999999999</v>
      </c>
      <c r="BA175" s="13">
        <f t="shared" si="103"/>
        <v>2.7389999999999999</v>
      </c>
      <c r="BB175" s="9">
        <f>VLOOKUP($C175,domestic_gross_demand_km3!$A$2:$CT$249,BB$4,FALSE)</f>
        <v>1.943662</v>
      </c>
      <c r="BC175" s="13">
        <f t="shared" si="90"/>
        <v>1.943662</v>
      </c>
      <c r="BE175" s="9">
        <f>VLOOKUP($B175,aquastat_more_extensive_table!$D$1216:$AO$1416,BE$4,FALSE)</f>
        <v>0</v>
      </c>
      <c r="BF175" s="13" t="e">
        <f t="shared" si="104"/>
        <v>#N/A</v>
      </c>
      <c r="BG175" s="9">
        <f>VLOOKUP($C175,domestic_gross_demand_km3!$A$2:$CT$249,BG$4,FALSE)</f>
        <v>2.2982619999999998</v>
      </c>
      <c r="BH175" s="13">
        <f t="shared" si="91"/>
        <v>2.2982619999999998</v>
      </c>
      <c r="BJ175" s="9">
        <f>VLOOKUP($B175,aquastat_more_extensive_table!$D$1216:$AO$1416,BJ$4,FALSE)</f>
        <v>0</v>
      </c>
      <c r="BK175" s="13" t="e">
        <f t="shared" si="92"/>
        <v>#N/A</v>
      </c>
      <c r="BL175" s="9">
        <f>VLOOKUP($C175,domestic_gross_demand_km3!$A$2:$CT$249,BL$4,FALSE)</f>
        <v>2.3492600000000001</v>
      </c>
      <c r="BM175" s="13">
        <f t="shared" si="93"/>
        <v>2.3492600000000001</v>
      </c>
    </row>
    <row r="176" spans="2:65" x14ac:dyDescent="0.25">
      <c r="B176" s="12">
        <f>fao_ids_unique!B171</f>
        <v>217</v>
      </c>
      <c r="C176" s="12">
        <f>fao_ids_unique!F171</f>
        <v>184</v>
      </c>
      <c r="D176" s="8" t="str">
        <f>fao_ids_unique!C171</f>
        <v>TGO</v>
      </c>
      <c r="E176" s="7" t="str">
        <f>fao_ids_unique!G171</f>
        <v>Togo</v>
      </c>
      <c r="G176" s="9">
        <f>VLOOKUP($B176,aquastat_more_extensive_table!$D$1216:$AO$1416,G$4,FALSE)</f>
        <v>0</v>
      </c>
      <c r="H176" s="13" t="e">
        <f t="shared" si="94"/>
        <v>#N/A</v>
      </c>
      <c r="I176" s="9">
        <f>VLOOKUP($C176,domestic_gross_demand_km3!$A$2:$CT$249,I$4,FALSE)</f>
        <v>1.2878580000000001E-2</v>
      </c>
      <c r="J176" s="13">
        <f t="shared" si="81"/>
        <v>1.2878580000000001E-2</v>
      </c>
      <c r="L176" s="9">
        <f>VLOOKUP($B176,aquastat_more_extensive_table!$D$1216:$AO$1416,L$4,FALSE)</f>
        <v>0</v>
      </c>
      <c r="M176" s="13" t="e">
        <f t="shared" si="95"/>
        <v>#N/A</v>
      </c>
      <c r="N176" s="9">
        <f>VLOOKUP($C176,domestic_gross_demand_km3!$A$2:$CT$249,N$4,FALSE)</f>
        <v>1.5638800000000001E-2</v>
      </c>
      <c r="O176" s="13">
        <f t="shared" si="82"/>
        <v>1.5638800000000001E-2</v>
      </c>
      <c r="Q176" s="9">
        <f>VLOOKUP($B176,aquastat_more_extensive_table!$D$1216:$AO$1416,Q$4,FALSE)</f>
        <v>0</v>
      </c>
      <c r="R176" s="13" t="e">
        <f t="shared" si="96"/>
        <v>#N/A</v>
      </c>
      <c r="S176" s="9">
        <f>VLOOKUP($C176,domestic_gross_demand_km3!$A$2:$CT$249,S$4,FALSE)</f>
        <v>2.0943179999999999E-2</v>
      </c>
      <c r="T176" s="13">
        <f t="shared" si="83"/>
        <v>2.0943179999999999E-2</v>
      </c>
      <c r="V176" s="9">
        <f>VLOOKUP($B176,aquastat_more_extensive_table!$D$1216:$AO$1416,V$4,FALSE)</f>
        <v>0</v>
      </c>
      <c r="W176" s="13" t="e">
        <f t="shared" si="97"/>
        <v>#N/A</v>
      </c>
      <c r="X176" s="9">
        <f>VLOOKUP($C176,domestic_gross_demand_km3!$A$2:$CT$249,X$4,FALSE)</f>
        <v>3.0342500000000001E-2</v>
      </c>
      <c r="Y176" s="13">
        <f t="shared" si="84"/>
        <v>3.0342500000000001E-2</v>
      </c>
      <c r="AA176" s="9">
        <f>VLOOKUP($B176,aquastat_more_extensive_table!$D$1216:$AO$1416,AA$4,FALSE)</f>
        <v>0</v>
      </c>
      <c r="AB176" s="13" t="e">
        <f t="shared" si="98"/>
        <v>#N/A</v>
      </c>
      <c r="AC176" s="9">
        <f>VLOOKUP($C176,domestic_gross_demand_km3!$A$2:$CT$249,AC$4,FALSE)</f>
        <v>3.839654E-2</v>
      </c>
      <c r="AD176" s="13">
        <f t="shared" si="85"/>
        <v>3.839654E-2</v>
      </c>
      <c r="AF176" s="9">
        <f>VLOOKUP($B176,aquastat_more_extensive_table!$D$1216:$AO$1416,AF$4,FALSE)</f>
        <v>5.6000000000000001E-2</v>
      </c>
      <c r="AG176" s="13">
        <f t="shared" si="99"/>
        <v>5.6000000000000001E-2</v>
      </c>
      <c r="AH176" s="9">
        <f>VLOOKUP($C176,domestic_gross_demand_km3!$A$2:$CT$249,AH$4,FALSE)</f>
        <v>4.2958759999999999E-2</v>
      </c>
      <c r="AI176" s="13">
        <f t="shared" si="86"/>
        <v>4.2958759999999999E-2</v>
      </c>
      <c r="AK176" s="9">
        <f>VLOOKUP($B176,aquastat_more_extensive_table!$D$1216:$AO$1416,AK$4,FALSE)</f>
        <v>0</v>
      </c>
      <c r="AL176" s="13" t="e">
        <f t="shared" si="100"/>
        <v>#N/A</v>
      </c>
      <c r="AM176" s="9">
        <f>VLOOKUP($C176,domestic_gross_demand_km3!$A$2:$CT$249,AM$4,FALSE)</f>
        <v>5.5998899999999997E-2</v>
      </c>
      <c r="AN176" s="13">
        <f t="shared" si="87"/>
        <v>5.5998899999999997E-2</v>
      </c>
      <c r="AP176" s="9">
        <f>VLOOKUP($B176,aquastat_more_extensive_table!$D$1216:$AO$1416,AP$4,FALSE)</f>
        <v>0</v>
      </c>
      <c r="AQ176" s="13" t="e">
        <f t="shared" si="101"/>
        <v>#N/A</v>
      </c>
      <c r="AR176" s="9">
        <f>VLOOKUP($C176,domestic_gross_demand_km3!$A$2:$CT$249,AR$4,FALSE)</f>
        <v>5.9002680000000002E-2</v>
      </c>
      <c r="AS176" s="13">
        <f t="shared" si="88"/>
        <v>5.9002680000000002E-2</v>
      </c>
      <c r="AU176" s="9">
        <f>VLOOKUP($B176,aquastat_more_extensive_table!$D$1216:$AO$1416,AU$4,FALSE)</f>
        <v>8.8999999999999996E-2</v>
      </c>
      <c r="AV176" s="13">
        <f t="shared" si="102"/>
        <v>8.8999999999999996E-2</v>
      </c>
      <c r="AW176" s="9">
        <f>VLOOKUP($C176,domestic_gross_demand_km3!$A$2:$CT$249,AW$4,FALSE)</f>
        <v>6.915694E-2</v>
      </c>
      <c r="AX176" s="13">
        <f t="shared" si="89"/>
        <v>6.915694E-2</v>
      </c>
      <c r="AZ176" s="9">
        <f>VLOOKUP($B176,aquastat_more_extensive_table!$D$1216:$AO$1416,AZ$4,FALSE)</f>
        <v>0.14069999999999999</v>
      </c>
      <c r="BA176" s="13">
        <f t="shared" si="103"/>
        <v>0.14069999999999999</v>
      </c>
      <c r="BB176" s="9">
        <f>VLOOKUP($C176,domestic_gross_demand_km3!$A$2:$CT$249,BB$4,FALSE)</f>
        <v>8.6685880000000007E-2</v>
      </c>
      <c r="BC176" s="13">
        <f t="shared" si="90"/>
        <v>8.6685880000000007E-2</v>
      </c>
      <c r="BE176" s="9">
        <f>VLOOKUP($B176,aquastat_more_extensive_table!$D$1216:$AO$1416,BE$4,FALSE)</f>
        <v>0</v>
      </c>
      <c r="BF176" s="13" t="e">
        <f t="shared" si="104"/>
        <v>#N/A</v>
      </c>
      <c r="BG176" s="9">
        <f>VLOOKUP($C176,domestic_gross_demand_km3!$A$2:$CT$249,BG$4,FALSE)</f>
        <v>0.106528</v>
      </c>
      <c r="BH176" s="13">
        <f t="shared" si="91"/>
        <v>0.106528</v>
      </c>
      <c r="BJ176" s="9">
        <f>VLOOKUP($B176,aquastat_more_extensive_table!$D$1216:$AO$1416,BJ$4,FALSE)</f>
        <v>0</v>
      </c>
      <c r="BK176" s="13" t="e">
        <f t="shared" si="92"/>
        <v>#N/A</v>
      </c>
      <c r="BL176" s="9">
        <f>VLOOKUP($C176,domestic_gross_demand_km3!$A$2:$CT$249,BL$4,FALSE)</f>
        <v>0.107669</v>
      </c>
      <c r="BM176" s="13">
        <f t="shared" si="93"/>
        <v>0.107669</v>
      </c>
    </row>
    <row r="177" spans="2:65" x14ac:dyDescent="0.25">
      <c r="B177" s="12">
        <f>fao_ids_unique!B172</f>
        <v>218</v>
      </c>
      <c r="C177" s="12">
        <f>fao_ids_unique!F172</f>
        <v>230</v>
      </c>
      <c r="D177" s="8" t="str">
        <f>fao_ids_unique!C172</f>
        <v>TKL</v>
      </c>
      <c r="E177" s="7" t="str">
        <f>fao_ids_unique!G172</f>
        <v>Tokelau (N.Z.)</v>
      </c>
      <c r="G177" s="9">
        <f>VLOOKUP($B177,aquastat_more_extensive_table!$D$1216:$AO$1416,G$4,FALSE)</f>
        <v>0</v>
      </c>
      <c r="H177" s="13" t="e">
        <f t="shared" si="94"/>
        <v>#N/A</v>
      </c>
      <c r="I177" s="9" t="str">
        <f>VLOOKUP($C177,domestic_gross_demand_km3!$A$2:$CT$249,I$4,FALSE)</f>
        <v>NA</v>
      </c>
      <c r="J177" s="13" t="str">
        <f t="shared" si="81"/>
        <v>NA</v>
      </c>
      <c r="L177" s="9">
        <f>VLOOKUP($B177,aquastat_more_extensive_table!$D$1216:$AO$1416,L$4,FALSE)</f>
        <v>0</v>
      </c>
      <c r="M177" s="13" t="e">
        <f t="shared" si="95"/>
        <v>#N/A</v>
      </c>
      <c r="N177" s="9" t="str">
        <f>VLOOKUP($C177,domestic_gross_demand_km3!$A$2:$CT$249,N$4,FALSE)</f>
        <v>NA</v>
      </c>
      <c r="O177" s="13" t="str">
        <f t="shared" si="82"/>
        <v>NA</v>
      </c>
      <c r="Q177" s="9">
        <f>VLOOKUP($B177,aquastat_more_extensive_table!$D$1216:$AO$1416,Q$4,FALSE)</f>
        <v>0</v>
      </c>
      <c r="R177" s="13" t="e">
        <f t="shared" si="96"/>
        <v>#N/A</v>
      </c>
      <c r="S177" s="9" t="str">
        <f>VLOOKUP($C177,domestic_gross_demand_km3!$A$2:$CT$249,S$4,FALSE)</f>
        <v>NA</v>
      </c>
      <c r="T177" s="13" t="str">
        <f t="shared" si="83"/>
        <v>NA</v>
      </c>
      <c r="V177" s="9">
        <f>VLOOKUP($B177,aquastat_more_extensive_table!$D$1216:$AO$1416,V$4,FALSE)</f>
        <v>0</v>
      </c>
      <c r="W177" s="13" t="e">
        <f t="shared" si="97"/>
        <v>#N/A</v>
      </c>
      <c r="X177" s="9" t="str">
        <f>VLOOKUP($C177,domestic_gross_demand_km3!$A$2:$CT$249,X$4,FALSE)</f>
        <v>NA</v>
      </c>
      <c r="Y177" s="13" t="str">
        <f t="shared" si="84"/>
        <v>NA</v>
      </c>
      <c r="AA177" s="9">
        <f>VLOOKUP($B177,aquastat_more_extensive_table!$D$1216:$AO$1416,AA$4,FALSE)</f>
        <v>0</v>
      </c>
      <c r="AB177" s="13" t="e">
        <f t="shared" si="98"/>
        <v>#N/A</v>
      </c>
      <c r="AC177" s="9" t="str">
        <f>VLOOKUP($C177,domestic_gross_demand_km3!$A$2:$CT$249,AC$4,FALSE)</f>
        <v>NA</v>
      </c>
      <c r="AD177" s="13" t="str">
        <f t="shared" si="85"/>
        <v>NA</v>
      </c>
      <c r="AF177" s="9">
        <f>VLOOKUP($B177,aquastat_more_extensive_table!$D$1216:$AO$1416,AF$4,FALSE)</f>
        <v>0</v>
      </c>
      <c r="AG177" s="13" t="e">
        <f t="shared" si="99"/>
        <v>#N/A</v>
      </c>
      <c r="AH177" s="9" t="str">
        <f>VLOOKUP($C177,domestic_gross_demand_km3!$A$2:$CT$249,AH$4,FALSE)</f>
        <v>NA</v>
      </c>
      <c r="AI177" s="13" t="str">
        <f t="shared" si="86"/>
        <v>NA</v>
      </c>
      <c r="AK177" s="9">
        <f>VLOOKUP($B177,aquastat_more_extensive_table!$D$1216:$AO$1416,AK$4,FALSE)</f>
        <v>0</v>
      </c>
      <c r="AL177" s="13" t="e">
        <f t="shared" si="100"/>
        <v>#N/A</v>
      </c>
      <c r="AM177" s="9" t="str">
        <f>VLOOKUP($C177,domestic_gross_demand_km3!$A$2:$CT$249,AM$4,FALSE)</f>
        <v>NA</v>
      </c>
      <c r="AN177" s="13" t="str">
        <f t="shared" si="87"/>
        <v>NA</v>
      </c>
      <c r="AP177" s="9">
        <f>VLOOKUP($B177,aquastat_more_extensive_table!$D$1216:$AO$1416,AP$4,FALSE)</f>
        <v>0</v>
      </c>
      <c r="AQ177" s="13" t="e">
        <f t="shared" si="101"/>
        <v>#N/A</v>
      </c>
      <c r="AR177" s="9" t="str">
        <f>VLOOKUP($C177,domestic_gross_demand_km3!$A$2:$CT$249,AR$4,FALSE)</f>
        <v>NA</v>
      </c>
      <c r="AS177" s="13" t="str">
        <f t="shared" si="88"/>
        <v>NA</v>
      </c>
      <c r="AU177" s="9">
        <f>VLOOKUP($B177,aquastat_more_extensive_table!$D$1216:$AO$1416,AU$4,FALSE)</f>
        <v>0</v>
      </c>
      <c r="AV177" s="13" t="e">
        <f t="shared" si="102"/>
        <v>#N/A</v>
      </c>
      <c r="AW177" s="9" t="str">
        <f>VLOOKUP($C177,domestic_gross_demand_km3!$A$2:$CT$249,AW$4,FALSE)</f>
        <v>NA</v>
      </c>
      <c r="AX177" s="13" t="str">
        <f t="shared" si="89"/>
        <v>NA</v>
      </c>
      <c r="AZ177" s="9">
        <f>VLOOKUP($B177,aquastat_more_extensive_table!$D$1216:$AO$1416,AZ$4,FALSE)</f>
        <v>0</v>
      </c>
      <c r="BA177" s="13" t="e">
        <f t="shared" si="103"/>
        <v>#N/A</v>
      </c>
      <c r="BB177" s="9" t="str">
        <f>VLOOKUP($C177,domestic_gross_demand_km3!$A$2:$CT$249,BB$4,FALSE)</f>
        <v>NA</v>
      </c>
      <c r="BC177" s="13" t="str">
        <f t="shared" si="90"/>
        <v>NA</v>
      </c>
      <c r="BE177" s="9">
        <f>VLOOKUP($B177,aquastat_more_extensive_table!$D$1216:$AO$1416,BE$4,FALSE)</f>
        <v>0</v>
      </c>
      <c r="BF177" s="13" t="e">
        <f t="shared" si="104"/>
        <v>#N/A</v>
      </c>
      <c r="BG177" s="9" t="str">
        <f>VLOOKUP($C177,domestic_gross_demand_km3!$A$2:$CT$249,BG$4,FALSE)</f>
        <v>NA</v>
      </c>
      <c r="BH177" s="13" t="str">
        <f t="shared" si="91"/>
        <v>NA</v>
      </c>
      <c r="BJ177" s="9">
        <f>VLOOKUP($B177,aquastat_more_extensive_table!$D$1216:$AO$1416,BJ$4,FALSE)</f>
        <v>0</v>
      </c>
      <c r="BK177" s="13" t="e">
        <f t="shared" si="92"/>
        <v>#N/A</v>
      </c>
      <c r="BL177" s="9" t="str">
        <f>VLOOKUP($C177,domestic_gross_demand_km3!$A$2:$CT$249,BL$4,FALSE)</f>
        <v>NA</v>
      </c>
      <c r="BM177" s="13" t="str">
        <f t="shared" si="93"/>
        <v>NA</v>
      </c>
    </row>
    <row r="178" spans="2:65" x14ac:dyDescent="0.25">
      <c r="B178" s="12">
        <f>fao_ids_unique!B173</f>
        <v>219</v>
      </c>
      <c r="C178" s="12">
        <f>fao_ids_unique!F173</f>
        <v>188</v>
      </c>
      <c r="D178" s="8" t="str">
        <f>fao_ids_unique!C173</f>
        <v>TON</v>
      </c>
      <c r="E178" s="7" t="str">
        <f>fao_ids_unique!G173</f>
        <v>Tonga</v>
      </c>
      <c r="G178" s="9">
        <f>VLOOKUP($B178,aquastat_more_extensive_table!$D$1216:$AO$1416,G$4,FALSE)</f>
        <v>0</v>
      </c>
      <c r="H178" s="13" t="e">
        <f t="shared" si="94"/>
        <v>#N/A</v>
      </c>
      <c r="I178" s="9">
        <f>VLOOKUP($C178,domestic_gross_demand_km3!$A$2:$CT$249,I$4,FALSE)</f>
        <v>0</v>
      </c>
      <c r="J178" s="13">
        <f t="shared" si="81"/>
        <v>0</v>
      </c>
      <c r="L178" s="9">
        <f>VLOOKUP($B178,aquastat_more_extensive_table!$D$1216:$AO$1416,L$4,FALSE)</f>
        <v>0</v>
      </c>
      <c r="M178" s="13" t="e">
        <f t="shared" si="95"/>
        <v>#N/A</v>
      </c>
      <c r="N178" s="9">
        <f>VLOOKUP($C178,domestic_gross_demand_km3!$A$2:$CT$249,N$4,FALSE)</f>
        <v>0</v>
      </c>
      <c r="O178" s="13">
        <f t="shared" si="82"/>
        <v>0</v>
      </c>
      <c r="Q178" s="9">
        <f>VLOOKUP($B178,aquastat_more_extensive_table!$D$1216:$AO$1416,Q$4,FALSE)</f>
        <v>0</v>
      </c>
      <c r="R178" s="13" t="e">
        <f t="shared" si="96"/>
        <v>#N/A</v>
      </c>
      <c r="S178" s="9">
        <f>VLOOKUP($C178,domestic_gross_demand_km3!$A$2:$CT$249,S$4,FALSE)</f>
        <v>0</v>
      </c>
      <c r="T178" s="13">
        <f t="shared" si="83"/>
        <v>0</v>
      </c>
      <c r="V178" s="9">
        <f>VLOOKUP($B178,aquastat_more_extensive_table!$D$1216:$AO$1416,V$4,FALSE)</f>
        <v>0</v>
      </c>
      <c r="W178" s="13" t="e">
        <f t="shared" si="97"/>
        <v>#N/A</v>
      </c>
      <c r="X178" s="9">
        <f>VLOOKUP($C178,domestic_gross_demand_km3!$A$2:$CT$249,X$4,FALSE)</f>
        <v>0</v>
      </c>
      <c r="Y178" s="13">
        <f t="shared" si="84"/>
        <v>0</v>
      </c>
      <c r="AA178" s="9">
        <f>VLOOKUP($B178,aquastat_more_extensive_table!$D$1216:$AO$1416,AA$4,FALSE)</f>
        <v>0</v>
      </c>
      <c r="AB178" s="13" t="e">
        <f t="shared" si="98"/>
        <v>#N/A</v>
      </c>
      <c r="AC178" s="9">
        <f>VLOOKUP($C178,domestic_gross_demand_km3!$A$2:$CT$249,AC$4,FALSE)</f>
        <v>0</v>
      </c>
      <c r="AD178" s="13">
        <f t="shared" si="85"/>
        <v>0</v>
      </c>
      <c r="AF178" s="9">
        <f>VLOOKUP($B178,aquastat_more_extensive_table!$D$1216:$AO$1416,AF$4,FALSE)</f>
        <v>0</v>
      </c>
      <c r="AG178" s="13" t="e">
        <f t="shared" si="99"/>
        <v>#N/A</v>
      </c>
      <c r="AH178" s="9">
        <f>VLOOKUP($C178,domestic_gross_demand_km3!$A$2:$CT$249,AH$4,FALSE)</f>
        <v>0</v>
      </c>
      <c r="AI178" s="13">
        <f t="shared" si="86"/>
        <v>0</v>
      </c>
      <c r="AK178" s="9">
        <f>VLOOKUP($B178,aquastat_more_extensive_table!$D$1216:$AO$1416,AK$4,FALSE)</f>
        <v>0</v>
      </c>
      <c r="AL178" s="13" t="e">
        <f t="shared" si="100"/>
        <v>#N/A</v>
      </c>
      <c r="AM178" s="9">
        <f>VLOOKUP($C178,domestic_gross_demand_km3!$A$2:$CT$249,AM$4,FALSE)</f>
        <v>0</v>
      </c>
      <c r="AN178" s="13">
        <f t="shared" si="87"/>
        <v>0</v>
      </c>
      <c r="AP178" s="9">
        <f>VLOOKUP($B178,aquastat_more_extensive_table!$D$1216:$AO$1416,AP$4,FALSE)</f>
        <v>0</v>
      </c>
      <c r="AQ178" s="13" t="e">
        <f t="shared" si="101"/>
        <v>#N/A</v>
      </c>
      <c r="AR178" s="9">
        <f>VLOOKUP($C178,domestic_gross_demand_km3!$A$2:$CT$249,AR$4,FALSE)</f>
        <v>0</v>
      </c>
      <c r="AS178" s="13">
        <f t="shared" si="88"/>
        <v>0</v>
      </c>
      <c r="AU178" s="9">
        <f>VLOOKUP($B178,aquastat_more_extensive_table!$D$1216:$AO$1416,AU$4,FALSE)</f>
        <v>0</v>
      </c>
      <c r="AV178" s="13" t="e">
        <f t="shared" si="102"/>
        <v>#N/A</v>
      </c>
      <c r="AW178" s="9">
        <f>VLOOKUP($C178,domestic_gross_demand_km3!$A$2:$CT$249,AW$4,FALSE)</f>
        <v>0</v>
      </c>
      <c r="AX178" s="13">
        <f t="shared" si="89"/>
        <v>0</v>
      </c>
      <c r="AZ178" s="9">
        <f>VLOOKUP($B178,aquastat_more_extensive_table!$D$1216:$AO$1416,AZ$4,FALSE)</f>
        <v>0</v>
      </c>
      <c r="BA178" s="13" t="e">
        <f t="shared" si="103"/>
        <v>#N/A</v>
      </c>
      <c r="BB178" s="9">
        <f>VLOOKUP($C178,domestic_gross_demand_km3!$A$2:$CT$249,BB$4,FALSE)</f>
        <v>0</v>
      </c>
      <c r="BC178" s="13">
        <f t="shared" si="90"/>
        <v>0</v>
      </c>
      <c r="BE178" s="9">
        <f>VLOOKUP($B178,aquastat_more_extensive_table!$D$1216:$AO$1416,BE$4,FALSE)</f>
        <v>0</v>
      </c>
      <c r="BF178" s="13" t="e">
        <f t="shared" si="104"/>
        <v>#N/A</v>
      </c>
      <c r="BG178" s="9">
        <f>VLOOKUP($C178,domestic_gross_demand_km3!$A$2:$CT$249,BG$4,FALSE)</f>
        <v>0</v>
      </c>
      <c r="BH178" s="13">
        <f t="shared" si="91"/>
        <v>0</v>
      </c>
      <c r="BJ178" s="9">
        <f>VLOOKUP($B178,aquastat_more_extensive_table!$D$1216:$AO$1416,BJ$4,FALSE)</f>
        <v>0</v>
      </c>
      <c r="BK178" s="13" t="e">
        <f t="shared" si="92"/>
        <v>#N/A</v>
      </c>
      <c r="BL178" s="9">
        <f>VLOOKUP($C178,domestic_gross_demand_km3!$A$2:$CT$249,BL$4,FALSE)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VLOOKUP($B179,aquastat_more_extensive_table!$D$1216:$AO$1416,G$4,FALSE)</f>
        <v>0</v>
      </c>
      <c r="H179" s="13" t="e">
        <f t="shared" si="94"/>
        <v>#N/A</v>
      </c>
      <c r="I179" s="9">
        <f>VLOOKUP($C179,domestic_gross_demand_km3!$A$2:$CT$249,I$4,FALSE)</f>
        <v>4.7504940000000002E-2</v>
      </c>
      <c r="J179" s="13">
        <f t="shared" si="81"/>
        <v>4.7504940000000002E-2</v>
      </c>
      <c r="L179" s="9">
        <f>VLOOKUP($B179,aquastat_more_extensive_table!$D$1216:$AO$1416,L$4,FALSE)</f>
        <v>0</v>
      </c>
      <c r="M179" s="13" t="e">
        <f t="shared" si="95"/>
        <v>#N/A</v>
      </c>
      <c r="N179" s="9">
        <f>VLOOKUP($C179,domestic_gross_demand_km3!$A$2:$CT$249,N$4,FALSE)</f>
        <v>5.3385059999999998E-2</v>
      </c>
      <c r="O179" s="13">
        <f t="shared" si="82"/>
        <v>5.3385059999999998E-2</v>
      </c>
      <c r="Q179" s="9">
        <f>VLOOKUP($B179,aquastat_more_extensive_table!$D$1216:$AO$1416,Q$4,FALSE)</f>
        <v>0</v>
      </c>
      <c r="R179" s="13" t="e">
        <f t="shared" si="96"/>
        <v>#N/A</v>
      </c>
      <c r="S179" s="9">
        <f>VLOOKUP($C179,domestic_gross_demand_km3!$A$2:$CT$249,S$4,FALSE)</f>
        <v>6.1351879999999998E-2</v>
      </c>
      <c r="T179" s="13">
        <f t="shared" si="83"/>
        <v>6.1351879999999998E-2</v>
      </c>
      <c r="V179" s="9">
        <f>VLOOKUP($B179,aquastat_more_extensive_table!$D$1216:$AO$1416,V$4,FALSE)</f>
        <v>0</v>
      </c>
      <c r="W179" s="13" t="e">
        <f t="shared" si="97"/>
        <v>#N/A</v>
      </c>
      <c r="X179" s="9">
        <f>VLOOKUP($C179,domestic_gross_demand_km3!$A$2:$CT$249,X$4,FALSE)</f>
        <v>8.7686539999999993E-2</v>
      </c>
      <c r="Y179" s="13">
        <f t="shared" si="84"/>
        <v>8.7686539999999993E-2</v>
      </c>
      <c r="AA179" s="9">
        <f>VLOOKUP($B179,aquastat_more_extensive_table!$D$1216:$AO$1416,AA$4,FALSE)</f>
        <v>0</v>
      </c>
      <c r="AB179" s="13" t="e">
        <f t="shared" si="98"/>
        <v>#N/A</v>
      </c>
      <c r="AC179" s="9">
        <f>VLOOKUP($C179,domestic_gross_demand_km3!$A$2:$CT$249,AC$4,FALSE)</f>
        <v>0.1235154</v>
      </c>
      <c r="AD179" s="13">
        <f t="shared" si="85"/>
        <v>0.1235154</v>
      </c>
      <c r="AF179" s="9">
        <f>VLOOKUP($B179,aquastat_more_extensive_table!$D$1216:$AO$1416,AF$4,FALSE)</f>
        <v>0</v>
      </c>
      <c r="AG179" s="13" t="e">
        <f t="shared" si="99"/>
        <v>#N/A</v>
      </c>
      <c r="AH179" s="9">
        <f>VLOOKUP($C179,domestic_gross_demand_km3!$A$2:$CT$249,AH$4,FALSE)</f>
        <v>0.13408619999999999</v>
      </c>
      <c r="AI179" s="13">
        <f t="shared" si="86"/>
        <v>0.13408619999999999</v>
      </c>
      <c r="AK179" s="9">
        <f>VLOOKUP($B179,aquastat_more_extensive_table!$D$1216:$AO$1416,AK$4,FALSE)</f>
        <v>0</v>
      </c>
      <c r="AL179" s="13" t="e">
        <f t="shared" si="100"/>
        <v>#N/A</v>
      </c>
      <c r="AM179" s="9">
        <f>VLOOKUP($C179,domestic_gross_demand_km3!$A$2:$CT$249,AM$4,FALSE)</f>
        <v>0.12754399999999999</v>
      </c>
      <c r="AN179" s="13">
        <f t="shared" si="87"/>
        <v>0.12754399999999999</v>
      </c>
      <c r="AP179" s="9">
        <f>VLOOKUP($B179,aquastat_more_extensive_table!$D$1216:$AO$1416,AP$4,FALSE)</f>
        <v>0.18759999999999999</v>
      </c>
      <c r="AQ179" s="13">
        <f t="shared" si="101"/>
        <v>0.18759999999999999</v>
      </c>
      <c r="AR179" s="9">
        <f>VLOOKUP($C179,domestic_gross_demand_km3!$A$2:$CT$249,AR$4,FALSE)</f>
        <v>0.133349</v>
      </c>
      <c r="AS179" s="13">
        <f t="shared" si="88"/>
        <v>0.133349</v>
      </c>
      <c r="AU179" s="9">
        <f>VLOOKUP($B179,aquastat_more_extensive_table!$D$1216:$AO$1416,AU$4,FALSE)</f>
        <v>0.19800000000000001</v>
      </c>
      <c r="AV179" s="13">
        <f t="shared" si="102"/>
        <v>0.19800000000000001</v>
      </c>
      <c r="AW179" s="9">
        <f>VLOOKUP($C179,domestic_gross_demand_km3!$A$2:$CT$249,AW$4,FALSE)</f>
        <v>0.1543506</v>
      </c>
      <c r="AX179" s="13">
        <f t="shared" si="89"/>
        <v>0.1543506</v>
      </c>
      <c r="AZ179" s="9">
        <f>VLOOKUP($B179,aquastat_more_extensive_table!$D$1216:$AO$1416,AZ$4,FALSE)</f>
        <v>0.214</v>
      </c>
      <c r="BA179" s="13">
        <f t="shared" si="103"/>
        <v>0.214</v>
      </c>
      <c r="BB179" s="9">
        <f>VLOOKUP($C179,domestic_gross_demand_km3!$A$2:$CT$249,BB$4,FALSE)</f>
        <v>0.19584480000000001</v>
      </c>
      <c r="BC179" s="13">
        <f t="shared" si="90"/>
        <v>0.19584480000000001</v>
      </c>
      <c r="BE179" s="9">
        <f>VLOOKUP($B179,aquastat_more_extensive_table!$D$1216:$AO$1416,BE$4,FALSE)</f>
        <v>0.23760000000000001</v>
      </c>
      <c r="BF179" s="13">
        <f t="shared" si="104"/>
        <v>0.23760000000000001</v>
      </c>
      <c r="BG179" s="9">
        <f>VLOOKUP($C179,domestic_gross_demand_km3!$A$2:$CT$249,BG$4,FALSE)</f>
        <v>0.22161400000000001</v>
      </c>
      <c r="BH179" s="13">
        <f t="shared" si="91"/>
        <v>0.22161400000000001</v>
      </c>
      <c r="BJ179" s="9">
        <f>VLOOKUP($B179,aquastat_more_extensive_table!$D$1216:$AO$1416,BJ$4,FALSE)</f>
        <v>0</v>
      </c>
      <c r="BK179" s="13" t="e">
        <f t="shared" si="92"/>
        <v>#N/A</v>
      </c>
      <c r="BL179" s="9">
        <f>VLOOKUP($C179,domestic_gross_demand_km3!$A$2:$CT$249,BL$4,FALSE)</f>
        <v>0.21934000000000001</v>
      </c>
      <c r="BM179" s="13">
        <f t="shared" si="93"/>
        <v>0.21934000000000001</v>
      </c>
    </row>
    <row r="180" spans="2:65" x14ac:dyDescent="0.25">
      <c r="B180" s="12">
        <f>fao_ids_unique!B175</f>
        <v>221</v>
      </c>
      <c r="C180" s="12">
        <f>fao_ids_unique!F175</f>
        <v>148</v>
      </c>
      <c r="D180" s="8" t="str">
        <f>fao_ids_unique!C175</f>
        <v>OMN</v>
      </c>
      <c r="E180" s="7" t="str">
        <f>fao_ids_unique!G175</f>
        <v>Oman</v>
      </c>
      <c r="G180" s="9">
        <f>VLOOKUP($B180,aquastat_more_extensive_table!$D$1216:$AO$1416,G$4,FALSE)</f>
        <v>0</v>
      </c>
      <c r="H180" s="13" t="e">
        <f t="shared" si="94"/>
        <v>#N/A</v>
      </c>
      <c r="I180" s="9">
        <f>VLOOKUP($C180,domestic_gross_demand_km3!$A$2:$CT$249,I$4,FALSE)</f>
        <v>4.9295579999999997E-3</v>
      </c>
      <c r="J180" s="13">
        <f t="shared" si="81"/>
        <v>4.9295579999999997E-3</v>
      </c>
      <c r="L180" s="9">
        <f>VLOOKUP($B180,aquastat_more_extensive_table!$D$1216:$AO$1416,L$4,FALSE)</f>
        <v>0</v>
      </c>
      <c r="M180" s="13" t="e">
        <f t="shared" si="95"/>
        <v>#N/A</v>
      </c>
      <c r="N180" s="9">
        <f>VLOOKUP($C180,domestic_gross_demand_km3!$A$2:$CT$249,N$4,FALSE)</f>
        <v>6.2273659999999998E-3</v>
      </c>
      <c r="O180" s="13">
        <f t="shared" si="82"/>
        <v>6.2273659999999998E-3</v>
      </c>
      <c r="Q180" s="9">
        <f>VLOOKUP($B180,aquastat_more_extensive_table!$D$1216:$AO$1416,Q$4,FALSE)</f>
        <v>0</v>
      </c>
      <c r="R180" s="13" t="e">
        <f t="shared" si="96"/>
        <v>#N/A</v>
      </c>
      <c r="S180" s="9">
        <f>VLOOKUP($C180,domestic_gross_demand_km3!$A$2:$CT$249,S$4,FALSE)</f>
        <v>9.5189320000000008E-3</v>
      </c>
      <c r="T180" s="13">
        <f t="shared" si="83"/>
        <v>9.5189320000000008E-3</v>
      </c>
      <c r="V180" s="9">
        <f>VLOOKUP($B180,aquastat_more_extensive_table!$D$1216:$AO$1416,V$4,FALSE)</f>
        <v>0</v>
      </c>
      <c r="W180" s="13" t="e">
        <f t="shared" si="97"/>
        <v>#N/A</v>
      </c>
      <c r="X180" s="9">
        <f>VLOOKUP($C180,domestic_gross_demand_km3!$A$2:$CT$249,X$4,FALSE)</f>
        <v>2.1638600000000001E-2</v>
      </c>
      <c r="Y180" s="13">
        <f t="shared" si="84"/>
        <v>2.1638600000000001E-2</v>
      </c>
      <c r="AA180" s="9">
        <f>VLOOKUP($B180,aquastat_more_extensive_table!$D$1216:$AO$1416,AA$4,FALSE)</f>
        <v>0</v>
      </c>
      <c r="AB180" s="13" t="e">
        <f t="shared" si="98"/>
        <v>#N/A</v>
      </c>
      <c r="AC180" s="9">
        <f>VLOOKUP($C180,domestic_gross_demand_km3!$A$2:$CT$249,AC$4,FALSE)</f>
        <v>4.112876E-2</v>
      </c>
      <c r="AD180" s="13">
        <f t="shared" si="85"/>
        <v>4.112876E-2</v>
      </c>
      <c r="AF180" s="9">
        <f>VLOOKUP($B180,aquastat_more_extensive_table!$D$1216:$AO$1416,AF$4,FALSE)</f>
        <v>0</v>
      </c>
      <c r="AG180" s="13" t="e">
        <f t="shared" si="99"/>
        <v>#N/A</v>
      </c>
      <c r="AH180" s="9">
        <f>VLOOKUP($C180,domestic_gross_demand_km3!$A$2:$CT$249,AH$4,FALSE)</f>
        <v>5.6015879999999997E-2</v>
      </c>
      <c r="AI180" s="13">
        <f t="shared" si="86"/>
        <v>5.6015879999999997E-2</v>
      </c>
      <c r="AK180" s="9">
        <f>VLOOKUP($B180,aquastat_more_extensive_table!$D$1216:$AO$1416,AK$4,FALSE)</f>
        <v>5.6000000000000001E-2</v>
      </c>
      <c r="AL180" s="13">
        <f t="shared" si="100"/>
        <v>5.6000000000000001E-2</v>
      </c>
      <c r="AM180" s="9">
        <f>VLOOKUP($C180,domestic_gross_demand_km3!$A$2:$CT$249,AM$4,FALSE)</f>
        <v>7.1641220000000005E-2</v>
      </c>
      <c r="AN180" s="13">
        <f t="shared" si="87"/>
        <v>7.1641220000000005E-2</v>
      </c>
      <c r="AP180" s="9">
        <f>VLOOKUP($B180,aquastat_more_extensive_table!$D$1216:$AO$1416,AP$4,FALSE)</f>
        <v>0</v>
      </c>
      <c r="AQ180" s="13" t="e">
        <f t="shared" si="101"/>
        <v>#N/A</v>
      </c>
      <c r="AR180" s="9">
        <f>VLOOKUP($C180,domestic_gross_demand_km3!$A$2:$CT$249,AR$4,FALSE)</f>
        <v>9.9750019999999995E-2</v>
      </c>
      <c r="AS180" s="13">
        <f t="shared" si="88"/>
        <v>9.9750019999999995E-2</v>
      </c>
      <c r="AU180" s="9">
        <f>VLOOKUP($B180,aquastat_more_extensive_table!$D$1216:$AO$1416,AU$4,FALSE)</f>
        <v>0.1</v>
      </c>
      <c r="AV180" s="13">
        <f t="shared" si="102"/>
        <v>0.1</v>
      </c>
      <c r="AW180" s="9">
        <f>VLOOKUP($C180,domestic_gross_demand_km3!$A$2:$CT$249,AW$4,FALSE)</f>
        <v>0.1316464</v>
      </c>
      <c r="AX180" s="13">
        <f t="shared" si="89"/>
        <v>0.1316464</v>
      </c>
      <c r="AZ180" s="9">
        <f>VLOOKUP($B180,aquastat_more_extensive_table!$D$1216:$AO$1416,AZ$4,FALSE)</f>
        <v>0.13400000000000001</v>
      </c>
      <c r="BA180" s="13">
        <f t="shared" si="103"/>
        <v>0.13400000000000001</v>
      </c>
      <c r="BB180" s="9">
        <f>VLOOKUP($C180,domestic_gross_demand_km3!$A$2:$CT$249,BB$4,FALSE)</f>
        <v>0.17407880000000001</v>
      </c>
      <c r="BC180" s="13">
        <f t="shared" si="90"/>
        <v>0.17407880000000001</v>
      </c>
      <c r="BE180" s="9">
        <f>VLOOKUP($B180,aquastat_more_extensive_table!$D$1216:$AO$1416,BE$4,FALSE)</f>
        <v>0</v>
      </c>
      <c r="BF180" s="13" t="e">
        <f t="shared" si="104"/>
        <v>#N/A</v>
      </c>
      <c r="BG180" s="9">
        <f>VLOOKUP($C180,domestic_gross_demand_km3!$A$2:$CT$249,BG$4,FALSE)</f>
        <v>0.2050022</v>
      </c>
      <c r="BH180" s="13">
        <f t="shared" si="91"/>
        <v>0.2050022</v>
      </c>
      <c r="BJ180" s="9">
        <f>VLOOKUP($B180,aquastat_more_extensive_table!$D$1216:$AO$1416,BJ$4,FALSE)</f>
        <v>0</v>
      </c>
      <c r="BK180" s="13" t="e">
        <f t="shared" si="92"/>
        <v>#N/A</v>
      </c>
      <c r="BL180" s="9">
        <f>VLOOKUP($C180,domestic_gross_demand_km3!$A$2:$CT$249,BL$4,FALSE)</f>
        <v>0.20441500000000001</v>
      </c>
      <c r="BM180" s="13">
        <f t="shared" si="93"/>
        <v>0.20441500000000001</v>
      </c>
    </row>
    <row r="181" spans="2:65" x14ac:dyDescent="0.25">
      <c r="B181" s="12">
        <f>fao_ids_unique!B176</f>
        <v>222</v>
      </c>
      <c r="C181" s="12">
        <f>fao_ids_unique!F176</f>
        <v>190</v>
      </c>
      <c r="D181" s="8" t="str">
        <f>fao_ids_unique!C176</f>
        <v>TUN</v>
      </c>
      <c r="E181" s="7" t="str">
        <f>fao_ids_unique!G176</f>
        <v>Tunisia</v>
      </c>
      <c r="G181" s="9">
        <f>VLOOKUP($B181,aquastat_more_extensive_table!$D$1216:$AO$1416,G$4,FALSE)</f>
        <v>0</v>
      </c>
      <c r="H181" s="13" t="e">
        <f t="shared" si="94"/>
        <v>#N/A</v>
      </c>
      <c r="I181" s="9">
        <f>VLOOKUP($C181,domestic_gross_demand_km3!$A$2:$CT$249,I$4,FALSE)</f>
        <v>6.0163700000000001E-2</v>
      </c>
      <c r="J181" s="13">
        <f t="shared" si="81"/>
        <v>6.0163700000000001E-2</v>
      </c>
      <c r="L181" s="9">
        <f>VLOOKUP($B181,aquastat_more_extensive_table!$D$1216:$AO$1416,L$4,FALSE)</f>
        <v>0</v>
      </c>
      <c r="M181" s="13" t="e">
        <f t="shared" si="95"/>
        <v>#N/A</v>
      </c>
      <c r="N181" s="9">
        <f>VLOOKUP($C181,domestic_gross_demand_km3!$A$2:$CT$249,N$4,FALSE)</f>
        <v>6.3032459999999998E-2</v>
      </c>
      <c r="O181" s="13">
        <f t="shared" si="82"/>
        <v>6.3032459999999998E-2</v>
      </c>
      <c r="Q181" s="9">
        <f>VLOOKUP($B181,aquastat_more_extensive_table!$D$1216:$AO$1416,Q$4,FALSE)</f>
        <v>0</v>
      </c>
      <c r="R181" s="13" t="e">
        <f t="shared" si="96"/>
        <v>#N/A</v>
      </c>
      <c r="S181" s="9">
        <f>VLOOKUP($C181,domestic_gross_demand_km3!$A$2:$CT$249,S$4,FALSE)</f>
        <v>8.0572000000000005E-2</v>
      </c>
      <c r="T181" s="13">
        <f t="shared" si="83"/>
        <v>8.0572000000000005E-2</v>
      </c>
      <c r="V181" s="9">
        <f>VLOOKUP($B181,aquastat_more_extensive_table!$D$1216:$AO$1416,V$4,FALSE)</f>
        <v>0</v>
      </c>
      <c r="W181" s="13" t="e">
        <f t="shared" si="97"/>
        <v>#N/A</v>
      </c>
      <c r="X181" s="9">
        <f>VLOOKUP($C181,domestic_gross_demand_km3!$A$2:$CT$249,X$4,FALSE)</f>
        <v>0.12434340000000001</v>
      </c>
      <c r="Y181" s="13">
        <f t="shared" si="84"/>
        <v>0.12434340000000001</v>
      </c>
      <c r="AA181" s="9">
        <f>VLOOKUP($B181,aquastat_more_extensive_table!$D$1216:$AO$1416,AA$4,FALSE)</f>
        <v>0</v>
      </c>
      <c r="AB181" s="13" t="e">
        <f t="shared" si="98"/>
        <v>#N/A</v>
      </c>
      <c r="AC181" s="9">
        <f>VLOOKUP($C181,domestic_gross_demand_km3!$A$2:$CT$249,AC$4,FALSE)</f>
        <v>0.1686674</v>
      </c>
      <c r="AD181" s="13">
        <f t="shared" si="85"/>
        <v>0.1686674</v>
      </c>
      <c r="AF181" s="9">
        <f>VLOOKUP($B181,aquastat_more_extensive_table!$D$1216:$AO$1416,AF$4,FALSE)</f>
        <v>0</v>
      </c>
      <c r="AG181" s="13" t="e">
        <f t="shared" si="99"/>
        <v>#N/A</v>
      </c>
      <c r="AH181" s="9">
        <f>VLOOKUP($C181,domestic_gross_demand_km3!$A$2:$CT$249,AH$4,FALSE)</f>
        <v>0.19365379999999999</v>
      </c>
      <c r="AI181" s="13">
        <f t="shared" si="86"/>
        <v>0.19365379999999999</v>
      </c>
      <c r="AK181" s="9">
        <f>VLOOKUP($B181,aquastat_more_extensive_table!$D$1216:$AO$1416,AK$4,FALSE)</f>
        <v>0.26100000000000001</v>
      </c>
      <c r="AL181" s="13">
        <f t="shared" si="100"/>
        <v>0.26100000000000001</v>
      </c>
      <c r="AM181" s="9">
        <f>VLOOKUP($C181,domestic_gross_demand_km3!$A$2:$CT$249,AM$4,FALSE)</f>
        <v>0.2313228</v>
      </c>
      <c r="AN181" s="13">
        <f t="shared" si="87"/>
        <v>0.2313228</v>
      </c>
      <c r="AP181" s="9">
        <f>VLOOKUP($B181,aquastat_more_extensive_table!$D$1216:$AO$1416,AP$4,FALSE)</f>
        <v>0.313</v>
      </c>
      <c r="AQ181" s="13">
        <f t="shared" si="101"/>
        <v>0.313</v>
      </c>
      <c r="AR181" s="9">
        <f>VLOOKUP($C181,domestic_gross_demand_km3!$A$2:$CT$249,AR$4,FALSE)</f>
        <v>0.27432879999999998</v>
      </c>
      <c r="AS181" s="13">
        <f t="shared" si="88"/>
        <v>0.27432879999999998</v>
      </c>
      <c r="AU181" s="9">
        <f>VLOOKUP($B181,aquastat_more_extensive_table!$D$1216:$AO$1416,AU$4,FALSE)</f>
        <v>0.36499999999999999</v>
      </c>
      <c r="AV181" s="13">
        <f t="shared" si="102"/>
        <v>0.36499999999999999</v>
      </c>
      <c r="AW181" s="9">
        <f>VLOOKUP($C181,domestic_gross_demand_km3!$A$2:$CT$249,AW$4,FALSE)</f>
        <v>0.30805979999999999</v>
      </c>
      <c r="AX181" s="13">
        <f t="shared" si="89"/>
        <v>0.30805979999999999</v>
      </c>
      <c r="AZ181" s="9">
        <f>VLOOKUP($B181,aquastat_more_extensive_table!$D$1216:$AO$1416,AZ$4,FALSE)</f>
        <v>0</v>
      </c>
      <c r="BA181" s="13" t="e">
        <f t="shared" si="103"/>
        <v>#N/A</v>
      </c>
      <c r="BB181" s="9">
        <f>VLOOKUP($C181,domestic_gross_demand_km3!$A$2:$CT$249,BB$4,FALSE)</f>
        <v>0.36032039999999999</v>
      </c>
      <c r="BC181" s="13">
        <f t="shared" si="90"/>
        <v>0.36032039999999999</v>
      </c>
      <c r="BE181" s="9">
        <f>VLOOKUP($B181,aquastat_more_extensive_table!$D$1216:$AO$1416,BE$4,FALSE)</f>
        <v>0.496</v>
      </c>
      <c r="BF181" s="13">
        <f t="shared" si="104"/>
        <v>0.496</v>
      </c>
      <c r="BG181" s="9">
        <f>VLOOKUP($C181,domestic_gross_demand_km3!$A$2:$CT$249,BG$4,FALSE)</f>
        <v>0.40946840000000001</v>
      </c>
      <c r="BH181" s="13">
        <f t="shared" si="91"/>
        <v>0.40946840000000001</v>
      </c>
      <c r="BJ181" s="9">
        <f>VLOOKUP($B181,aquastat_more_extensive_table!$D$1216:$AO$1416,BJ$4,FALSE)</f>
        <v>0</v>
      </c>
      <c r="BK181" s="13" t="e">
        <f t="shared" si="92"/>
        <v>#N/A</v>
      </c>
      <c r="BL181" s="9">
        <f>VLOOKUP($C181,domestic_gross_demand_km3!$A$2:$CT$249,BL$4,FALSE)</f>
        <v>0.41123700000000002</v>
      </c>
      <c r="BM181" s="13">
        <f t="shared" si="93"/>
        <v>0.41123700000000002</v>
      </c>
    </row>
    <row r="182" spans="2:65" x14ac:dyDescent="0.25">
      <c r="B182" s="12">
        <f>fao_ids_unique!B177</f>
        <v>223</v>
      </c>
      <c r="C182" s="12">
        <f>fao_ids_unique!F177</f>
        <v>191</v>
      </c>
      <c r="D182" s="8" t="str">
        <f>fao_ids_unique!C177</f>
        <v>TUR</v>
      </c>
      <c r="E182" s="7" t="str">
        <f>fao_ids_unique!G177</f>
        <v>Turkey</v>
      </c>
      <c r="G182" s="9">
        <f>VLOOKUP($B182,aquastat_more_extensive_table!$D$1216:$AO$1416,G$4,FALSE)</f>
        <v>0</v>
      </c>
      <c r="H182" s="13" t="e">
        <f t="shared" si="94"/>
        <v>#N/A</v>
      </c>
      <c r="I182" s="9">
        <f>VLOOKUP($C182,domestic_gross_demand_km3!$A$2:$CT$249,I$4,FALSE)</f>
        <v>0.99053259999999999</v>
      </c>
      <c r="J182" s="13">
        <f t="shared" si="81"/>
        <v>0.99053259999999999</v>
      </c>
      <c r="L182" s="9">
        <f>VLOOKUP($B182,aquastat_more_extensive_table!$D$1216:$AO$1416,L$4,FALSE)</f>
        <v>0</v>
      </c>
      <c r="M182" s="13" t="e">
        <f t="shared" si="95"/>
        <v>#N/A</v>
      </c>
      <c r="N182" s="9">
        <f>VLOOKUP($C182,domestic_gross_demand_km3!$A$2:$CT$249,N$4,FALSE)</f>
        <v>1.13547</v>
      </c>
      <c r="O182" s="13">
        <f t="shared" si="82"/>
        <v>1.13547</v>
      </c>
      <c r="Q182" s="9">
        <f>VLOOKUP($B182,aquastat_more_extensive_table!$D$1216:$AO$1416,Q$4,FALSE)</f>
        <v>0</v>
      </c>
      <c r="R182" s="13" t="e">
        <f t="shared" si="96"/>
        <v>#N/A</v>
      </c>
      <c r="S182" s="9">
        <f>VLOOKUP($C182,domestic_gross_demand_km3!$A$2:$CT$249,S$4,FALSE)</f>
        <v>1.4069579999999999</v>
      </c>
      <c r="T182" s="13">
        <f t="shared" si="83"/>
        <v>1.4069579999999999</v>
      </c>
      <c r="V182" s="9">
        <f>VLOOKUP($B182,aquastat_more_extensive_table!$D$1216:$AO$1416,V$4,FALSE)</f>
        <v>0</v>
      </c>
      <c r="W182" s="13" t="e">
        <f t="shared" si="97"/>
        <v>#N/A</v>
      </c>
      <c r="X182" s="9">
        <f>VLOOKUP($C182,domestic_gross_demand_km3!$A$2:$CT$249,X$4,FALSE)</f>
        <v>2.029636</v>
      </c>
      <c r="Y182" s="13">
        <f t="shared" si="84"/>
        <v>2.029636</v>
      </c>
      <c r="AA182" s="9">
        <f>VLOOKUP($B182,aquastat_more_extensive_table!$D$1216:$AO$1416,AA$4,FALSE)</f>
        <v>0</v>
      </c>
      <c r="AB182" s="13" t="e">
        <f t="shared" si="98"/>
        <v>#N/A</v>
      </c>
      <c r="AC182" s="9">
        <f>VLOOKUP($C182,domestic_gross_demand_km3!$A$2:$CT$249,AC$4,FALSE)</f>
        <v>2.5956220000000001</v>
      </c>
      <c r="AD182" s="13">
        <f t="shared" si="85"/>
        <v>2.5956220000000001</v>
      </c>
      <c r="AF182" s="9">
        <f>VLOOKUP($B182,aquastat_more_extensive_table!$D$1216:$AO$1416,AF$4,FALSE)</f>
        <v>0</v>
      </c>
      <c r="AG182" s="13" t="e">
        <f t="shared" si="99"/>
        <v>#N/A</v>
      </c>
      <c r="AH182" s="9">
        <f>VLOOKUP($C182,domestic_gross_demand_km3!$A$2:$CT$249,AH$4,FALSE)</f>
        <v>2.824722</v>
      </c>
      <c r="AI182" s="13">
        <f t="shared" si="86"/>
        <v>2.824722</v>
      </c>
      <c r="AK182" s="9">
        <f>VLOOKUP($B182,aquastat_more_extensive_table!$D$1216:$AO$1416,AK$4,FALSE)</f>
        <v>5.2</v>
      </c>
      <c r="AL182" s="13">
        <f t="shared" si="100"/>
        <v>5.2</v>
      </c>
      <c r="AM182" s="9">
        <f>VLOOKUP($C182,domestic_gross_demand_km3!$A$2:$CT$249,AM$4,FALSE)</f>
        <v>3.7604120000000001</v>
      </c>
      <c r="AN182" s="13">
        <f t="shared" si="87"/>
        <v>3.7604120000000001</v>
      </c>
      <c r="AP182" s="9">
        <f>VLOOKUP($B182,aquastat_more_extensive_table!$D$1216:$AO$1416,AP$4,FALSE)</f>
        <v>0</v>
      </c>
      <c r="AQ182" s="13" t="e">
        <f t="shared" si="101"/>
        <v>#N/A</v>
      </c>
      <c r="AR182" s="9">
        <f>VLOOKUP($C182,domestic_gross_demand_km3!$A$2:$CT$249,AR$4,FALSE)</f>
        <v>4.3464580000000002</v>
      </c>
      <c r="AS182" s="13">
        <f t="shared" si="88"/>
        <v>4.3464580000000002</v>
      </c>
      <c r="AU182" s="9">
        <f>VLOOKUP($B182,aquastat_more_extensive_table!$D$1216:$AO$1416,AU$4,FALSE)</f>
        <v>6.4</v>
      </c>
      <c r="AV182" s="13">
        <f t="shared" si="102"/>
        <v>6.4</v>
      </c>
      <c r="AW182" s="9">
        <f>VLOOKUP($C182,domestic_gross_demand_km3!$A$2:$CT$249,AW$4,FALSE)</f>
        <v>5.1440039999999998</v>
      </c>
      <c r="AX182" s="13">
        <f t="shared" si="89"/>
        <v>5.1440039999999998</v>
      </c>
      <c r="AZ182" s="9">
        <f>VLOOKUP($B182,aquastat_more_extensive_table!$D$1216:$AO$1416,AZ$4,FALSE)</f>
        <v>6.2</v>
      </c>
      <c r="BA182" s="13">
        <f t="shared" si="103"/>
        <v>6.2</v>
      </c>
      <c r="BB182" s="9">
        <f>VLOOKUP($C182,domestic_gross_demand_km3!$A$2:$CT$249,BB$4,FALSE)</f>
        <v>6.6229019999999998</v>
      </c>
      <c r="BC182" s="13">
        <f t="shared" si="90"/>
        <v>6.6229019999999998</v>
      </c>
      <c r="BE182" s="9">
        <f>VLOOKUP($B182,aquastat_more_extensive_table!$D$1216:$AO$1416,BE$4,FALSE)</f>
        <v>0</v>
      </c>
      <c r="BF182" s="13" t="e">
        <f t="shared" si="104"/>
        <v>#N/A</v>
      </c>
      <c r="BG182" s="9">
        <f>VLOOKUP($C182,domestic_gross_demand_km3!$A$2:$CT$249,BG$4,FALSE)</f>
        <v>7.8572899999999999</v>
      </c>
      <c r="BH182" s="13">
        <f t="shared" si="91"/>
        <v>7.8572899999999999</v>
      </c>
      <c r="BJ182" s="9">
        <f>VLOOKUP($B182,aquastat_more_extensive_table!$D$1216:$AO$1416,BJ$4,FALSE)</f>
        <v>0</v>
      </c>
      <c r="BK182" s="13" t="e">
        <f t="shared" si="92"/>
        <v>#N/A</v>
      </c>
      <c r="BL182" s="9">
        <f>VLOOKUP($C182,domestic_gross_demand_km3!$A$2:$CT$249,BL$4,FALSE)</f>
        <v>7.9724399999999997</v>
      </c>
      <c r="BM182" s="13">
        <f t="shared" si="93"/>
        <v>7.9724399999999997</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VLOOKUP($B183,aquastat_more_extensive_table!$D$1216:$AO$1416,G$4,FALSE)</f>
        <v>0</v>
      </c>
      <c r="H183" s="13" t="e">
        <f t="shared" si="94"/>
        <v>#N/A</v>
      </c>
      <c r="I183" s="9">
        <f>VLOOKUP($C183,domestic_gross_demand_km3!$A$2:$CT$249,I$4,FALSE)</f>
        <v>6.25035E-3</v>
      </c>
      <c r="J183" s="13">
        <f t="shared" si="81"/>
        <v>6.25035E-3</v>
      </c>
      <c r="L183" s="9">
        <f>VLOOKUP($B183,aquastat_more_extensive_table!$D$1216:$AO$1416,L$4,FALSE)</f>
        <v>0</v>
      </c>
      <c r="M183" s="13" t="e">
        <f t="shared" si="95"/>
        <v>#N/A</v>
      </c>
      <c r="N183" s="9">
        <f>VLOOKUP($C183,domestic_gross_demand_km3!$A$2:$CT$249,N$4,FALSE)</f>
        <v>1.0419084E-2</v>
      </c>
      <c r="O183" s="13">
        <f t="shared" si="82"/>
        <v>1.0419084E-2</v>
      </c>
      <c r="Q183" s="9">
        <f>VLOOKUP($B183,aquastat_more_extensive_table!$D$1216:$AO$1416,Q$4,FALSE)</f>
        <v>0</v>
      </c>
      <c r="R183" s="13" t="e">
        <f t="shared" si="96"/>
        <v>#N/A</v>
      </c>
      <c r="S183" s="9">
        <f>VLOOKUP($C183,domestic_gross_demand_km3!$A$2:$CT$249,S$4,FALSE)</f>
        <v>1.8087720000000002E-2</v>
      </c>
      <c r="T183" s="13">
        <f t="shared" si="83"/>
        <v>1.8087720000000002E-2</v>
      </c>
      <c r="V183" s="9">
        <f>VLOOKUP($B183,aquastat_more_extensive_table!$D$1216:$AO$1416,V$4,FALSE)</f>
        <v>0</v>
      </c>
      <c r="W183" s="13" t="e">
        <f t="shared" si="97"/>
        <v>#N/A</v>
      </c>
      <c r="X183" s="9">
        <f>VLOOKUP($C183,domestic_gross_demand_km3!$A$2:$CT$249,X$4,FALSE)</f>
        <v>7.3881879999999997E-2</v>
      </c>
      <c r="Y183" s="13">
        <f t="shared" si="84"/>
        <v>7.3881879999999997E-2</v>
      </c>
      <c r="AA183" s="9">
        <f>VLOOKUP($B183,aquastat_more_extensive_table!$D$1216:$AO$1416,AA$4,FALSE)</f>
        <v>9.9000000000000005E-2</v>
      </c>
      <c r="AB183" s="13">
        <f t="shared" si="98"/>
        <v>9.9000000000000005E-2</v>
      </c>
      <c r="AC183" s="9">
        <f>VLOOKUP($C183,domestic_gross_demand_km3!$A$2:$CT$249,AC$4,FALSE)</f>
        <v>0.16258359999999999</v>
      </c>
      <c r="AD183" s="13">
        <f t="shared" si="85"/>
        <v>0.16258359999999999</v>
      </c>
      <c r="AF183" s="9">
        <f>VLOOKUP($B183,aquastat_more_extensive_table!$D$1216:$AO$1416,AF$4,FALSE)</f>
        <v>0</v>
      </c>
      <c r="AG183" s="13" t="e">
        <f t="shared" si="99"/>
        <v>#N/A</v>
      </c>
      <c r="AH183" s="9">
        <f>VLOOKUP($C183,domestic_gross_demand_km3!$A$2:$CT$249,AH$4,FALSE)</f>
        <v>0.21220820000000001</v>
      </c>
      <c r="AI183" s="13">
        <f t="shared" si="86"/>
        <v>0.21220820000000001</v>
      </c>
      <c r="AK183" s="9">
        <f>VLOOKUP($B183,aquastat_more_extensive_table!$D$1216:$AO$1416,AK$4,FALSE)</f>
        <v>0</v>
      </c>
      <c r="AL183" s="13" t="e">
        <f t="shared" si="100"/>
        <v>#N/A</v>
      </c>
      <c r="AM183" s="9">
        <f>VLOOKUP($C183,domestic_gross_demand_km3!$A$2:$CT$249,AM$4,FALSE)</f>
        <v>0.27072259999999998</v>
      </c>
      <c r="AN183" s="13">
        <f t="shared" si="87"/>
        <v>0.27072259999999998</v>
      </c>
      <c r="AP183" s="9">
        <f>VLOOKUP($B183,aquastat_more_extensive_table!$D$1216:$AO$1416,AP$4,FALSE)</f>
        <v>0.5</v>
      </c>
      <c r="AQ183" s="13">
        <f t="shared" si="101"/>
        <v>0.5</v>
      </c>
      <c r="AR183" s="9">
        <f>VLOOKUP($C183,domestic_gross_demand_km3!$A$2:$CT$249,AR$4,FALSE)</f>
        <v>0.42548819999999998</v>
      </c>
      <c r="AS183" s="13">
        <f t="shared" si="88"/>
        <v>0.42548819999999998</v>
      </c>
      <c r="AU183" s="9">
        <f>VLOOKUP($B183,aquastat_more_extensive_table!$D$1216:$AO$1416,AU$4,FALSE)</f>
        <v>0.51380000000000003</v>
      </c>
      <c r="AV183" s="13">
        <f t="shared" si="102"/>
        <v>0.51380000000000003</v>
      </c>
      <c r="AW183" s="9">
        <f>VLOOKUP($C183,domestic_gross_demand_km3!$A$2:$CT$249,AW$4,FALSE)</f>
        <v>0.59959359999999995</v>
      </c>
      <c r="AX183" s="13">
        <f t="shared" si="89"/>
        <v>0.59959359999999995</v>
      </c>
      <c r="AZ183" s="9">
        <f>VLOOKUP($B183,aquastat_more_extensive_table!$D$1216:$AO$1416,AZ$4,FALSE)</f>
        <v>0.61699999999999999</v>
      </c>
      <c r="BA183" s="13">
        <f t="shared" si="103"/>
        <v>0.61699999999999999</v>
      </c>
      <c r="BB183" s="9">
        <f>VLOOKUP($C183,domestic_gross_demand_km3!$A$2:$CT$249,BB$4,FALSE)</f>
        <v>0.8451322</v>
      </c>
      <c r="BC183" s="13">
        <f t="shared" si="90"/>
        <v>0.8451322</v>
      </c>
      <c r="BE183" s="9">
        <f>VLOOKUP($B183,aquastat_more_extensive_table!$D$1216:$AO$1416,BE$4,FALSE)</f>
        <v>0</v>
      </c>
      <c r="BF183" s="13" t="e">
        <f t="shared" si="104"/>
        <v>#N/A</v>
      </c>
      <c r="BG183" s="9">
        <f>VLOOKUP($C183,domestic_gross_demand_km3!$A$2:$CT$249,BG$4,FALSE)</f>
        <v>0.97876920000000001</v>
      </c>
      <c r="BH183" s="13">
        <f t="shared" si="91"/>
        <v>0.97876920000000001</v>
      </c>
      <c r="BJ183" s="9">
        <f>VLOOKUP($B183,aquastat_more_extensive_table!$D$1216:$AO$1416,BJ$4,FALSE)</f>
        <v>0</v>
      </c>
      <c r="BK183" s="13" t="e">
        <f t="shared" si="92"/>
        <v>#N/A</v>
      </c>
      <c r="BL183" s="9">
        <f>VLOOKUP($C183,domestic_gross_demand_km3!$A$2:$CT$249,BL$4,FALSE)</f>
        <v>0.98014599999999996</v>
      </c>
      <c r="BM183" s="13">
        <f t="shared" si="93"/>
        <v>0.98014599999999996</v>
      </c>
    </row>
    <row r="184" spans="2:65" x14ac:dyDescent="0.25">
      <c r="B184" s="12">
        <f>fao_ids_unique!B179</f>
        <v>226</v>
      </c>
      <c r="C184" s="12">
        <f>fao_ids_unique!F179</f>
        <v>195</v>
      </c>
      <c r="D184" s="8" t="str">
        <f>fao_ids_unique!C179</f>
        <v>UGA</v>
      </c>
      <c r="E184" s="7" t="str">
        <f>fao_ids_unique!G179</f>
        <v>Uganda</v>
      </c>
      <c r="G184" s="9">
        <f>VLOOKUP($B184,aquastat_more_extensive_table!$D$1216:$AO$1416,G$4,FALSE)</f>
        <v>0</v>
      </c>
      <c r="H184" s="13" t="e">
        <f t="shared" si="94"/>
        <v>#N/A</v>
      </c>
      <c r="I184" s="9">
        <f>VLOOKUP($C184,domestic_gross_demand_km3!$A$2:$CT$249,I$4,FALSE)</f>
        <v>1.8542820000000002E-2</v>
      </c>
      <c r="J184" s="13">
        <f t="shared" si="81"/>
        <v>1.8542820000000002E-2</v>
      </c>
      <c r="L184" s="9">
        <f>VLOOKUP($B184,aquastat_more_extensive_table!$D$1216:$AO$1416,L$4,FALSE)</f>
        <v>0</v>
      </c>
      <c r="M184" s="13" t="e">
        <f t="shared" si="95"/>
        <v>#N/A</v>
      </c>
      <c r="N184" s="9">
        <f>VLOOKUP($C184,domestic_gross_demand_km3!$A$2:$CT$249,N$4,FALSE)</f>
        <v>2.4240379999999999E-2</v>
      </c>
      <c r="O184" s="13">
        <f t="shared" si="82"/>
        <v>2.4240379999999999E-2</v>
      </c>
      <c r="Q184" s="9">
        <f>VLOOKUP($B184,aquastat_more_extensive_table!$D$1216:$AO$1416,Q$4,FALSE)</f>
        <v>6.4000000000000001E-2</v>
      </c>
      <c r="R184" s="13">
        <f t="shared" si="96"/>
        <v>6.4000000000000001E-2</v>
      </c>
      <c r="S184" s="9">
        <f>VLOOKUP($C184,domestic_gross_demand_km3!$A$2:$CT$249,S$4,FALSE)</f>
        <v>3.1467780000000001E-2</v>
      </c>
      <c r="T184" s="13">
        <f t="shared" si="83"/>
        <v>3.1467780000000001E-2</v>
      </c>
      <c r="V184" s="9">
        <f>VLOOKUP($B184,aquastat_more_extensive_table!$D$1216:$AO$1416,V$4,FALSE)</f>
        <v>0</v>
      </c>
      <c r="W184" s="13" t="e">
        <f t="shared" si="97"/>
        <v>#N/A</v>
      </c>
      <c r="X184" s="9">
        <f>VLOOKUP($C184,domestic_gross_demand_km3!$A$2:$CT$249,X$4,FALSE)</f>
        <v>4.2107659999999998E-2</v>
      </c>
      <c r="Y184" s="13">
        <f t="shared" si="84"/>
        <v>4.2107659999999998E-2</v>
      </c>
      <c r="AA184" s="9">
        <f>VLOOKUP($B184,aquastat_more_extensive_table!$D$1216:$AO$1416,AA$4,FALSE)</f>
        <v>0</v>
      </c>
      <c r="AB184" s="13" t="e">
        <f t="shared" si="98"/>
        <v>#N/A</v>
      </c>
      <c r="AC184" s="9">
        <f>VLOOKUP($C184,domestic_gross_demand_km3!$A$2:$CT$249,AC$4,FALSE)</f>
        <v>4.4449839999999997E-2</v>
      </c>
      <c r="AD184" s="13">
        <f t="shared" si="85"/>
        <v>4.4449839999999997E-2</v>
      </c>
      <c r="AF184" s="9">
        <f>VLOOKUP($B184,aquastat_more_extensive_table!$D$1216:$AO$1416,AF$4,FALSE)</f>
        <v>0</v>
      </c>
      <c r="AG184" s="13" t="e">
        <f t="shared" si="99"/>
        <v>#N/A</v>
      </c>
      <c r="AH184" s="9">
        <f>VLOOKUP($C184,domestic_gross_demand_km3!$A$2:$CT$249,AH$4,FALSE)</f>
        <v>5.5235439999999997E-2</v>
      </c>
      <c r="AI184" s="13">
        <f t="shared" si="86"/>
        <v>5.5235439999999997E-2</v>
      </c>
      <c r="AK184" s="9">
        <f>VLOOKUP($B184,aquastat_more_extensive_table!$D$1216:$AO$1416,AK$4,FALSE)</f>
        <v>0</v>
      </c>
      <c r="AL184" s="13" t="e">
        <f t="shared" si="100"/>
        <v>#N/A</v>
      </c>
      <c r="AM184" s="9">
        <f>VLOOKUP($C184,domestic_gross_demand_km3!$A$2:$CT$249,AM$4,FALSE)</f>
        <v>6.4317159999999998E-2</v>
      </c>
      <c r="AN184" s="13">
        <f t="shared" si="87"/>
        <v>6.4317159999999998E-2</v>
      </c>
      <c r="AP184" s="9">
        <f>VLOOKUP($B184,aquastat_more_extensive_table!$D$1216:$AO$1416,AP$4,FALSE)</f>
        <v>0</v>
      </c>
      <c r="AQ184" s="13" t="e">
        <f t="shared" si="101"/>
        <v>#N/A</v>
      </c>
      <c r="AR184" s="9">
        <f>VLOOKUP($C184,domestic_gross_demand_km3!$A$2:$CT$249,AR$4,FALSE)</f>
        <v>7.5191380000000002E-2</v>
      </c>
      <c r="AS184" s="13">
        <f t="shared" si="88"/>
        <v>7.5191380000000002E-2</v>
      </c>
      <c r="AU184" s="9">
        <f>VLOOKUP($B184,aquastat_more_extensive_table!$D$1216:$AO$1416,AU$4,FALSE)</f>
        <v>0.15140000000000001</v>
      </c>
      <c r="AV184" s="13">
        <f t="shared" si="102"/>
        <v>0.15140000000000001</v>
      </c>
      <c r="AW184" s="9">
        <f>VLOOKUP($C184,domestic_gross_demand_km3!$A$2:$CT$249,AW$4,FALSE)</f>
        <v>8.9508900000000002E-2</v>
      </c>
      <c r="AX184" s="13">
        <f t="shared" si="89"/>
        <v>8.9508900000000002E-2</v>
      </c>
      <c r="AZ184" s="9">
        <f>VLOOKUP($B184,aquastat_more_extensive_table!$D$1216:$AO$1416,AZ$4,FALSE)</f>
        <v>0</v>
      </c>
      <c r="BA184" s="13" t="e">
        <f t="shared" si="103"/>
        <v>#N/A</v>
      </c>
      <c r="BB184" s="9">
        <f>VLOOKUP($C184,domestic_gross_demand_km3!$A$2:$CT$249,BB$4,FALSE)</f>
        <v>0.11159634</v>
      </c>
      <c r="BC184" s="13">
        <f t="shared" si="90"/>
        <v>0.11159634</v>
      </c>
      <c r="BE184" s="9">
        <f>VLOOKUP($B184,aquastat_more_extensive_table!$D$1216:$AO$1416,BE$4,FALSE)</f>
        <v>0.32800000000000001</v>
      </c>
      <c r="BF184" s="13">
        <f t="shared" si="104"/>
        <v>0.32800000000000001</v>
      </c>
      <c r="BG184" s="9">
        <f>VLOOKUP($C184,domestic_gross_demand_km3!$A$2:$CT$249,BG$4,FALSE)</f>
        <v>0.1510396</v>
      </c>
      <c r="BH184" s="13">
        <f t="shared" si="91"/>
        <v>0.1510396</v>
      </c>
      <c r="BJ184" s="9">
        <f>VLOOKUP($B184,aquastat_more_extensive_table!$D$1216:$AO$1416,BJ$4,FALSE)</f>
        <v>0</v>
      </c>
      <c r="BK184" s="13" t="e">
        <f t="shared" si="92"/>
        <v>#N/A</v>
      </c>
      <c r="BL184" s="9">
        <f>VLOOKUP($C184,domestic_gross_demand_km3!$A$2:$CT$249,BL$4,FALSE)</f>
        <v>0.15507799999999999</v>
      </c>
      <c r="BM184" s="13">
        <f t="shared" si="93"/>
        <v>0.15507799999999999</v>
      </c>
    </row>
    <row r="185" spans="2:65" x14ac:dyDescent="0.25">
      <c r="B185" s="12">
        <f>fao_ids_unique!B180</f>
        <v>227</v>
      </c>
      <c r="C185" s="12">
        <f>fao_ids_unique!F180</f>
        <v>192</v>
      </c>
      <c r="D185" s="8" t="str">
        <f>fao_ids_unique!C180</f>
        <v>TUV</v>
      </c>
      <c r="E185" s="7" t="str">
        <f>fao_ids_unique!G180</f>
        <v>Tuvalu</v>
      </c>
      <c r="G185" s="9">
        <f>VLOOKUP($B185,aquastat_more_extensive_table!$D$1216:$AO$1416,G$4,FALSE)</f>
        <v>0</v>
      </c>
      <c r="H185" s="13" t="e">
        <f t="shared" si="94"/>
        <v>#N/A</v>
      </c>
      <c r="I185" s="9" t="str">
        <f>VLOOKUP($C185,domestic_gross_demand_km3!$A$2:$CT$249,I$4,FALSE)</f>
        <v>NA</v>
      </c>
      <c r="J185" s="13" t="str">
        <f t="shared" si="81"/>
        <v>NA</v>
      </c>
      <c r="L185" s="9">
        <f>VLOOKUP($B185,aquastat_more_extensive_table!$D$1216:$AO$1416,L$4,FALSE)</f>
        <v>0</v>
      </c>
      <c r="M185" s="13" t="e">
        <f t="shared" si="95"/>
        <v>#N/A</v>
      </c>
      <c r="N185" s="9" t="str">
        <f>VLOOKUP($C185,domestic_gross_demand_km3!$A$2:$CT$249,N$4,FALSE)</f>
        <v>NA</v>
      </c>
      <c r="O185" s="13" t="str">
        <f t="shared" si="82"/>
        <v>NA</v>
      </c>
      <c r="Q185" s="9">
        <f>VLOOKUP($B185,aquastat_more_extensive_table!$D$1216:$AO$1416,Q$4,FALSE)</f>
        <v>0</v>
      </c>
      <c r="R185" s="13" t="e">
        <f t="shared" si="96"/>
        <v>#N/A</v>
      </c>
      <c r="S185" s="9" t="str">
        <f>VLOOKUP($C185,domestic_gross_demand_km3!$A$2:$CT$249,S$4,FALSE)</f>
        <v>NA</v>
      </c>
      <c r="T185" s="13" t="str">
        <f t="shared" si="83"/>
        <v>NA</v>
      </c>
      <c r="V185" s="9">
        <f>VLOOKUP($B185,aquastat_more_extensive_table!$D$1216:$AO$1416,V$4,FALSE)</f>
        <v>0</v>
      </c>
      <c r="W185" s="13" t="e">
        <f t="shared" si="97"/>
        <v>#N/A</v>
      </c>
      <c r="X185" s="9" t="str">
        <f>VLOOKUP($C185,domestic_gross_demand_km3!$A$2:$CT$249,X$4,FALSE)</f>
        <v>NA</v>
      </c>
      <c r="Y185" s="13" t="str">
        <f t="shared" si="84"/>
        <v>NA</v>
      </c>
      <c r="AA185" s="9">
        <f>VLOOKUP($B185,aquastat_more_extensive_table!$D$1216:$AO$1416,AA$4,FALSE)</f>
        <v>0</v>
      </c>
      <c r="AB185" s="13" t="e">
        <f t="shared" si="98"/>
        <v>#N/A</v>
      </c>
      <c r="AC185" s="9" t="str">
        <f>VLOOKUP($C185,domestic_gross_demand_km3!$A$2:$CT$249,AC$4,FALSE)</f>
        <v>NA</v>
      </c>
      <c r="AD185" s="13" t="str">
        <f t="shared" si="85"/>
        <v>NA</v>
      </c>
      <c r="AF185" s="9">
        <f>VLOOKUP($B185,aquastat_more_extensive_table!$D$1216:$AO$1416,AF$4,FALSE)</f>
        <v>0</v>
      </c>
      <c r="AG185" s="13" t="e">
        <f t="shared" si="99"/>
        <v>#N/A</v>
      </c>
      <c r="AH185" s="9" t="str">
        <f>VLOOKUP($C185,domestic_gross_demand_km3!$A$2:$CT$249,AH$4,FALSE)</f>
        <v>NA</v>
      </c>
      <c r="AI185" s="13" t="str">
        <f t="shared" si="86"/>
        <v>NA</v>
      </c>
      <c r="AK185" s="9">
        <f>VLOOKUP($B185,aquastat_more_extensive_table!$D$1216:$AO$1416,AK$4,FALSE)</f>
        <v>0</v>
      </c>
      <c r="AL185" s="13" t="e">
        <f t="shared" si="100"/>
        <v>#N/A</v>
      </c>
      <c r="AM185" s="9" t="str">
        <f>VLOOKUP($C185,domestic_gross_demand_km3!$A$2:$CT$249,AM$4,FALSE)</f>
        <v>NA</v>
      </c>
      <c r="AN185" s="13" t="str">
        <f t="shared" si="87"/>
        <v>NA</v>
      </c>
      <c r="AP185" s="9">
        <f>VLOOKUP($B185,aquastat_more_extensive_table!$D$1216:$AO$1416,AP$4,FALSE)</f>
        <v>0</v>
      </c>
      <c r="AQ185" s="13" t="e">
        <f t="shared" si="101"/>
        <v>#N/A</v>
      </c>
      <c r="AR185" s="9" t="str">
        <f>VLOOKUP($C185,domestic_gross_demand_km3!$A$2:$CT$249,AR$4,FALSE)</f>
        <v>NA</v>
      </c>
      <c r="AS185" s="13" t="str">
        <f t="shared" si="88"/>
        <v>NA</v>
      </c>
      <c r="AU185" s="9">
        <f>VLOOKUP($B185,aquastat_more_extensive_table!$D$1216:$AO$1416,AU$4,FALSE)</f>
        <v>0</v>
      </c>
      <c r="AV185" s="13" t="e">
        <f t="shared" si="102"/>
        <v>#N/A</v>
      </c>
      <c r="AW185" s="9" t="str">
        <f>VLOOKUP($C185,domestic_gross_demand_km3!$A$2:$CT$249,AW$4,FALSE)</f>
        <v>NA</v>
      </c>
      <c r="AX185" s="13" t="str">
        <f t="shared" si="89"/>
        <v>NA</v>
      </c>
      <c r="AZ185" s="9">
        <f>VLOOKUP($B185,aquastat_more_extensive_table!$D$1216:$AO$1416,AZ$4,FALSE)</f>
        <v>0</v>
      </c>
      <c r="BA185" s="13" t="e">
        <f t="shared" si="103"/>
        <v>#N/A</v>
      </c>
      <c r="BB185" s="9" t="str">
        <f>VLOOKUP($C185,domestic_gross_demand_km3!$A$2:$CT$249,BB$4,FALSE)</f>
        <v>NA</v>
      </c>
      <c r="BC185" s="13" t="str">
        <f t="shared" si="90"/>
        <v>NA</v>
      </c>
      <c r="BE185" s="9">
        <f>VLOOKUP($B185,aquastat_more_extensive_table!$D$1216:$AO$1416,BE$4,FALSE)</f>
        <v>0</v>
      </c>
      <c r="BF185" s="13" t="e">
        <f t="shared" si="104"/>
        <v>#N/A</v>
      </c>
      <c r="BG185" s="9" t="str">
        <f>VLOOKUP($C185,domestic_gross_demand_km3!$A$2:$CT$249,BG$4,FALSE)</f>
        <v>NA</v>
      </c>
      <c r="BH185" s="13" t="str">
        <f t="shared" si="91"/>
        <v>NA</v>
      </c>
      <c r="BJ185" s="9">
        <f>VLOOKUP($B185,aquastat_more_extensive_table!$D$1216:$AO$1416,BJ$4,FALSE)</f>
        <v>0</v>
      </c>
      <c r="BK185" s="13" t="e">
        <f t="shared" si="92"/>
        <v>#N/A</v>
      </c>
      <c r="BL185" s="9" t="str">
        <f>VLOOKUP($C185,domestic_gross_demand_km3!$A$2:$CT$249,BL$4,FALSE)</f>
        <v>NA</v>
      </c>
      <c r="BM185" s="13" t="str">
        <f t="shared" si="93"/>
        <v>NA</v>
      </c>
    </row>
    <row r="186" spans="2:65" x14ac:dyDescent="0.25">
      <c r="B186" s="12">
        <f>fao_ids_unique!B181</f>
        <v>229</v>
      </c>
      <c r="C186" s="12">
        <f>fao_ids_unique!F181</f>
        <v>66</v>
      </c>
      <c r="D186" s="8" t="str">
        <f>fao_ids_unique!C181</f>
        <v>GBR</v>
      </c>
      <c r="E186" s="7" t="str">
        <f>fao_ids_unique!G181</f>
        <v>United Kingdom</v>
      </c>
      <c r="G186" s="9">
        <f>VLOOKUP($B186,aquastat_more_extensive_table!$D$1216:$AO$1416,G$4,FALSE)</f>
        <v>0</v>
      </c>
      <c r="H186" s="13" t="e">
        <f t="shared" si="94"/>
        <v>#N/A</v>
      </c>
      <c r="I186" s="9">
        <f>VLOOKUP($C186,domestic_gross_demand_km3!$A$2:$CT$249,I$4,FALSE)</f>
        <v>0.88920359999999998</v>
      </c>
      <c r="J186" s="13">
        <f t="shared" si="81"/>
        <v>0.88920359999999998</v>
      </c>
      <c r="L186" s="9">
        <f>VLOOKUP($B186,aquastat_more_extensive_table!$D$1216:$AO$1416,L$4,FALSE)</f>
        <v>0</v>
      </c>
      <c r="M186" s="13" t="e">
        <f t="shared" si="95"/>
        <v>#N/A</v>
      </c>
      <c r="N186" s="9">
        <f>VLOOKUP($C186,domestic_gross_demand_km3!$A$2:$CT$249,N$4,FALSE)</f>
        <v>1.0000248</v>
      </c>
      <c r="O186" s="13">
        <f t="shared" si="82"/>
        <v>1.0000248</v>
      </c>
      <c r="Q186" s="9">
        <f>VLOOKUP($B186,aquastat_more_extensive_table!$D$1216:$AO$1416,Q$4,FALSE)</f>
        <v>0</v>
      </c>
      <c r="R186" s="13" t="e">
        <f t="shared" si="96"/>
        <v>#N/A</v>
      </c>
      <c r="S186" s="9">
        <f>VLOOKUP($C186,domestic_gross_demand_km3!$A$2:$CT$249,S$4,FALSE)</f>
        <v>1.105248</v>
      </c>
      <c r="T186" s="13">
        <f t="shared" si="83"/>
        <v>1.105248</v>
      </c>
      <c r="V186" s="9">
        <f>VLOOKUP($B186,aquastat_more_extensive_table!$D$1216:$AO$1416,V$4,FALSE)</f>
        <v>0</v>
      </c>
      <c r="W186" s="13" t="e">
        <f t="shared" si="97"/>
        <v>#N/A</v>
      </c>
      <c r="X186" s="9">
        <f>VLOOKUP($C186,domestic_gross_demand_km3!$A$2:$CT$249,X$4,FALSE)</f>
        <v>1.312506</v>
      </c>
      <c r="Y186" s="13">
        <f t="shared" si="84"/>
        <v>1.312506</v>
      </c>
      <c r="AA186" s="9">
        <f>VLOOKUP($B186,aquastat_more_extensive_table!$D$1216:$AO$1416,AA$4,FALSE)</f>
        <v>6.9749999999999996</v>
      </c>
      <c r="AB186" s="13">
        <f t="shared" si="98"/>
        <v>6.9749999999999996</v>
      </c>
      <c r="AC186" s="9">
        <f>VLOOKUP($C186,domestic_gross_demand_km3!$A$2:$CT$249,AC$4,FALSE)</f>
        <v>1.637524</v>
      </c>
      <c r="AD186" s="13">
        <f t="shared" si="85"/>
        <v>1.637524</v>
      </c>
      <c r="AF186" s="9">
        <f>VLOOKUP($B186,aquastat_more_extensive_table!$D$1216:$AO$1416,AF$4,FALSE)</f>
        <v>7.1429999999999998</v>
      </c>
      <c r="AG186" s="13">
        <f t="shared" si="99"/>
        <v>7.1429999999999998</v>
      </c>
      <c r="AH186" s="9">
        <f>VLOOKUP($C186,domestic_gross_demand_km3!$A$2:$CT$249,AH$4,FALSE)</f>
        <v>1.716906</v>
      </c>
      <c r="AI186" s="13">
        <f t="shared" si="86"/>
        <v>1.716906</v>
      </c>
      <c r="AK186" s="9">
        <f>VLOOKUP($B186,aquastat_more_extensive_table!$D$1216:$AO$1416,AK$4,FALSE)</f>
        <v>0</v>
      </c>
      <c r="AL186" s="13" t="e">
        <f t="shared" si="100"/>
        <v>#N/A</v>
      </c>
      <c r="AM186" s="9">
        <f>VLOOKUP($C186,domestic_gross_demand_km3!$A$2:$CT$249,AM$4,FALSE)</f>
        <v>2.096228</v>
      </c>
      <c r="AN186" s="13">
        <f t="shared" si="87"/>
        <v>2.096228</v>
      </c>
      <c r="AP186" s="9">
        <f>VLOOKUP($B186,aquastat_more_extensive_table!$D$1216:$AO$1416,AP$4,FALSE)</f>
        <v>0</v>
      </c>
      <c r="AQ186" s="13" t="e">
        <f t="shared" si="101"/>
        <v>#N/A</v>
      </c>
      <c r="AR186" s="9">
        <f>VLOOKUP($C186,domestic_gross_demand_km3!$A$2:$CT$249,AR$4,FALSE)</f>
        <v>2.233466</v>
      </c>
      <c r="AS186" s="13">
        <f t="shared" si="88"/>
        <v>2.233466</v>
      </c>
      <c r="AU186" s="9">
        <f>VLOOKUP($B186,aquastat_more_extensive_table!$D$1216:$AO$1416,AU$4,FALSE)</f>
        <v>7.3120000000000003</v>
      </c>
      <c r="AV186" s="13">
        <f t="shared" si="102"/>
        <v>7.3120000000000003</v>
      </c>
      <c r="AW186" s="9">
        <f>VLOOKUP($C186,domestic_gross_demand_km3!$A$2:$CT$249,AW$4,FALSE)</f>
        <v>2.4563459999999999</v>
      </c>
      <c r="AX186" s="13">
        <f t="shared" si="89"/>
        <v>2.4563459999999999</v>
      </c>
      <c r="AZ186" s="9">
        <f>VLOOKUP($B186,aquastat_more_extensive_table!$D$1216:$AO$1416,AZ$4,FALSE)</f>
        <v>5.99</v>
      </c>
      <c r="BA186" s="13">
        <f t="shared" si="103"/>
        <v>5.99</v>
      </c>
      <c r="BB186" s="9">
        <f>VLOOKUP($C186,domestic_gross_demand_km3!$A$2:$CT$249,BB$4,FALSE)</f>
        <v>2.8427199999999999</v>
      </c>
      <c r="BC186" s="13">
        <f t="shared" si="90"/>
        <v>2.8427199999999999</v>
      </c>
      <c r="BE186" s="9">
        <f>VLOOKUP($B186,aquastat_more_extensive_table!$D$1216:$AO$1416,BE$4,FALSE)</f>
        <v>5.8659999999999997</v>
      </c>
      <c r="BF186" s="13">
        <f t="shared" si="104"/>
        <v>5.8659999999999997</v>
      </c>
      <c r="BG186" s="9">
        <f>VLOOKUP($C186,domestic_gross_demand_km3!$A$2:$CT$249,BG$4,FALSE)</f>
        <v>2.879686</v>
      </c>
      <c r="BH186" s="13">
        <f t="shared" si="91"/>
        <v>2.879686</v>
      </c>
      <c r="BJ186" s="9">
        <f>VLOOKUP($B186,aquastat_more_extensive_table!$D$1216:$AO$1416,BJ$4,FALSE)</f>
        <v>0</v>
      </c>
      <c r="BK186" s="13" t="e">
        <f t="shared" si="92"/>
        <v>#N/A</v>
      </c>
      <c r="BL186" s="9">
        <f>VLOOKUP($C186,domestic_gross_demand_km3!$A$2:$CT$249,BL$4,FALSE)</f>
        <v>2.8591199999999999</v>
      </c>
      <c r="BM186" s="13">
        <f t="shared" si="93"/>
        <v>2.8591199999999999</v>
      </c>
    </row>
    <row r="187" spans="2:65" x14ac:dyDescent="0.25">
      <c r="B187" s="12">
        <f>fao_ids_unique!B182</f>
        <v>230</v>
      </c>
      <c r="C187" s="12">
        <f>fao_ids_unique!F182</f>
        <v>196</v>
      </c>
      <c r="D187" s="8" t="str">
        <f>fao_ids_unique!C182</f>
        <v>UKR</v>
      </c>
      <c r="E187" s="7" t="str">
        <f>fao_ids_unique!G182</f>
        <v>Ukraine</v>
      </c>
      <c r="G187" s="9">
        <f>VLOOKUP($B187,aquastat_more_extensive_table!$D$1216:$AO$1416,G$4,FALSE)</f>
        <v>0</v>
      </c>
      <c r="H187" s="13" t="e">
        <f t="shared" si="94"/>
        <v>#N/A</v>
      </c>
      <c r="I187" s="9">
        <f>VLOOKUP($C187,domestic_gross_demand_km3!$A$2:$CT$249,I$4,FALSE)</f>
        <v>2.7007599999999998</v>
      </c>
      <c r="J187" s="13">
        <f t="shared" si="81"/>
        <v>2.7007599999999998</v>
      </c>
      <c r="L187" s="9">
        <f>VLOOKUP($B187,aquastat_more_extensive_table!$D$1216:$AO$1416,L$4,FALSE)</f>
        <v>0</v>
      </c>
      <c r="M187" s="13" t="e">
        <f t="shared" si="95"/>
        <v>#N/A</v>
      </c>
      <c r="N187" s="9">
        <f>VLOOKUP($C187,domestic_gross_demand_km3!$A$2:$CT$249,N$4,FALSE)</f>
        <v>2.8533940000000002</v>
      </c>
      <c r="O187" s="13">
        <f t="shared" si="82"/>
        <v>2.8533940000000002</v>
      </c>
      <c r="Q187" s="9">
        <f>VLOOKUP($B187,aquastat_more_extensive_table!$D$1216:$AO$1416,Q$4,FALSE)</f>
        <v>0</v>
      </c>
      <c r="R187" s="13" t="e">
        <f t="shared" si="96"/>
        <v>#N/A</v>
      </c>
      <c r="S187" s="9">
        <f>VLOOKUP($C187,domestic_gross_demand_km3!$A$2:$CT$249,S$4,FALSE)</f>
        <v>3.2660119999999999</v>
      </c>
      <c r="T187" s="13">
        <f t="shared" si="83"/>
        <v>3.2660119999999999</v>
      </c>
      <c r="V187" s="9">
        <f>VLOOKUP($B187,aquastat_more_extensive_table!$D$1216:$AO$1416,V$4,FALSE)</f>
        <v>0</v>
      </c>
      <c r="W187" s="13" t="e">
        <f t="shared" si="97"/>
        <v>#N/A</v>
      </c>
      <c r="X187" s="9">
        <f>VLOOKUP($C187,domestic_gross_demand_km3!$A$2:$CT$249,X$4,FALSE)</f>
        <v>4.5224679999999999</v>
      </c>
      <c r="Y187" s="13">
        <f t="shared" si="84"/>
        <v>4.5224679999999999</v>
      </c>
      <c r="AA187" s="9">
        <f>VLOOKUP($B187,aquastat_more_extensive_table!$D$1216:$AO$1416,AA$4,FALSE)</f>
        <v>0</v>
      </c>
      <c r="AB187" s="13" t="e">
        <f t="shared" si="98"/>
        <v>#N/A</v>
      </c>
      <c r="AC187" s="9">
        <f>VLOOKUP($C187,domestic_gross_demand_km3!$A$2:$CT$249,AC$4,FALSE)</f>
        <v>5.4907019999999997</v>
      </c>
      <c r="AD187" s="13">
        <f t="shared" si="85"/>
        <v>5.4907019999999997</v>
      </c>
      <c r="AF187" s="9">
        <f>VLOOKUP($B187,aquastat_more_extensive_table!$D$1216:$AO$1416,AF$4,FALSE)</f>
        <v>0</v>
      </c>
      <c r="AG187" s="13" t="e">
        <f t="shared" si="99"/>
        <v>#N/A</v>
      </c>
      <c r="AH187" s="9">
        <f>VLOOKUP($C187,domestic_gross_demand_km3!$A$2:$CT$249,AH$4,FALSE)</f>
        <v>5.9934200000000004</v>
      </c>
      <c r="AI187" s="13">
        <f t="shared" si="86"/>
        <v>5.9934200000000004</v>
      </c>
      <c r="AK187" s="9">
        <f>VLOOKUP($B187,aquastat_more_extensive_table!$D$1216:$AO$1416,AK$4,FALSE)</f>
        <v>4.6369999999999996</v>
      </c>
      <c r="AL187" s="13">
        <f t="shared" si="100"/>
        <v>4.6369999999999996</v>
      </c>
      <c r="AM187" s="9">
        <f>VLOOKUP($C187,domestic_gross_demand_km3!$A$2:$CT$249,AM$4,FALSE)</f>
        <v>6.3284099999999999</v>
      </c>
      <c r="AN187" s="13">
        <f t="shared" si="87"/>
        <v>6.3284099999999999</v>
      </c>
      <c r="AP187" s="9">
        <f>VLOOKUP($B187,aquastat_more_extensive_table!$D$1216:$AO$1416,AP$4,FALSE)</f>
        <v>0</v>
      </c>
      <c r="AQ187" s="13" t="e">
        <f t="shared" si="101"/>
        <v>#N/A</v>
      </c>
      <c r="AR187" s="9">
        <f>VLOOKUP($C187,domestic_gross_demand_km3!$A$2:$CT$249,AR$4,FALSE)</f>
        <v>5.4851479999999997</v>
      </c>
      <c r="AS187" s="13">
        <f t="shared" si="88"/>
        <v>5.4851479999999997</v>
      </c>
      <c r="AU187" s="9">
        <f>VLOOKUP($B187,aquastat_more_extensive_table!$D$1216:$AO$1416,AU$4,FALSE)</f>
        <v>3.3109999999999999</v>
      </c>
      <c r="AV187" s="13">
        <f t="shared" si="102"/>
        <v>3.3109999999999999</v>
      </c>
      <c r="AW187" s="9">
        <f>VLOOKUP($C187,domestic_gross_demand_km3!$A$2:$CT$249,AW$4,FALSE)</f>
        <v>4.7900960000000001</v>
      </c>
      <c r="AX187" s="13">
        <f t="shared" si="89"/>
        <v>4.7900960000000001</v>
      </c>
      <c r="AZ187" s="9">
        <f>VLOOKUP($B187,aquastat_more_extensive_table!$D$1216:$AO$1416,AZ$4,FALSE)</f>
        <v>3.3180000000000001</v>
      </c>
      <c r="BA187" s="13">
        <f t="shared" si="103"/>
        <v>3.3180000000000001</v>
      </c>
      <c r="BB187" s="9">
        <f>VLOOKUP($C187,domestic_gross_demand_km3!$A$2:$CT$249,BB$4,FALSE)</f>
        <v>6.0951459999999997</v>
      </c>
      <c r="BC187" s="13">
        <f t="shared" si="90"/>
        <v>6.0951459999999997</v>
      </c>
      <c r="BE187" s="9">
        <f>VLOOKUP($B187,aquastat_more_extensive_table!$D$1216:$AO$1416,BE$4,FALSE)</f>
        <v>3.266</v>
      </c>
      <c r="BF187" s="13">
        <f t="shared" si="104"/>
        <v>3.266</v>
      </c>
      <c r="BG187" s="9">
        <f>VLOOKUP($C187,domestic_gross_demand_km3!$A$2:$CT$249,BG$4,FALSE)</f>
        <v>6.9509379999999998</v>
      </c>
      <c r="BH187" s="13">
        <f t="shared" si="91"/>
        <v>6.9509379999999998</v>
      </c>
      <c r="BJ187" s="9">
        <f>VLOOKUP($B187,aquastat_more_extensive_table!$D$1216:$AO$1416,BJ$4,FALSE)</f>
        <v>0</v>
      </c>
      <c r="BK187" s="13" t="e">
        <f t="shared" si="92"/>
        <v>#N/A</v>
      </c>
      <c r="BL187" s="9">
        <f>VLOOKUP($C187,domestic_gross_demand_km3!$A$2:$CT$249,BL$4,FALSE)</f>
        <v>6.8686499999999997</v>
      </c>
      <c r="BM187" s="13">
        <f t="shared" si="93"/>
        <v>6.8686499999999997</v>
      </c>
    </row>
    <row r="188" spans="2:65" x14ac:dyDescent="0.25">
      <c r="B188" s="12">
        <f>fao_ids_unique!B183</f>
        <v>231</v>
      </c>
      <c r="C188" s="12">
        <f>fao_ids_unique!F183</f>
        <v>198</v>
      </c>
      <c r="D188" s="8" t="str">
        <f>fao_ids_unique!C183</f>
        <v>USA</v>
      </c>
      <c r="E188" s="7" t="str">
        <f>fao_ids_unique!G183</f>
        <v>United States</v>
      </c>
      <c r="G188" s="9">
        <f>VLOOKUP($B188,aquastat_more_extensive_table!$D$1216:$AO$1416,G$4,FALSE)</f>
        <v>0</v>
      </c>
      <c r="H188" s="13" t="e">
        <f t="shared" si="94"/>
        <v>#N/A</v>
      </c>
      <c r="I188" s="9">
        <f>VLOOKUP($C188,domestic_gross_demand_km3!$A$2:$CT$249,I$4,FALSE)</f>
        <v>16.361460000000001</v>
      </c>
      <c r="J188" s="13">
        <f t="shared" si="81"/>
        <v>16.361460000000001</v>
      </c>
      <c r="L188" s="9">
        <f>VLOOKUP($B188,aquastat_more_extensive_table!$D$1216:$AO$1416,L$4,FALSE)</f>
        <v>0</v>
      </c>
      <c r="M188" s="13" t="e">
        <f t="shared" si="95"/>
        <v>#N/A</v>
      </c>
      <c r="N188" s="9">
        <f>VLOOKUP($C188,domestic_gross_demand_km3!$A$2:$CT$249,N$4,FALSE)</f>
        <v>19.068999999999999</v>
      </c>
      <c r="O188" s="13">
        <f t="shared" si="82"/>
        <v>19.068999999999999</v>
      </c>
      <c r="Q188" s="9">
        <f>VLOOKUP($B188,aquastat_more_extensive_table!$D$1216:$AO$1416,Q$4,FALSE)</f>
        <v>0</v>
      </c>
      <c r="R188" s="13" t="e">
        <f t="shared" si="96"/>
        <v>#N/A</v>
      </c>
      <c r="S188" s="9">
        <f>VLOOKUP($C188,domestic_gross_demand_km3!$A$2:$CT$249,S$4,FALSE)</f>
        <v>22.817499999999999</v>
      </c>
      <c r="T188" s="13">
        <f t="shared" si="83"/>
        <v>22.817499999999999</v>
      </c>
      <c r="V188" s="9">
        <f>VLOOKUP($B188,aquastat_more_extensive_table!$D$1216:$AO$1416,V$4,FALSE)</f>
        <v>0</v>
      </c>
      <c r="W188" s="13" t="e">
        <f t="shared" si="97"/>
        <v>#N/A</v>
      </c>
      <c r="X188" s="9">
        <f>VLOOKUP($C188,domestic_gross_demand_km3!$A$2:$CT$249,X$4,FALSE)</f>
        <v>27.497679999999999</v>
      </c>
      <c r="Y188" s="13">
        <f t="shared" si="84"/>
        <v>27.497679999999999</v>
      </c>
      <c r="AA188" s="9">
        <f>VLOOKUP($B188,aquastat_more_extensive_table!$D$1216:$AO$1416,AA$4,FALSE)</f>
        <v>0</v>
      </c>
      <c r="AB188" s="13" t="e">
        <f t="shared" si="98"/>
        <v>#N/A</v>
      </c>
      <c r="AC188" s="9">
        <f>VLOOKUP($C188,domestic_gross_demand_km3!$A$2:$CT$249,AC$4,FALSE)</f>
        <v>33.204300000000003</v>
      </c>
      <c r="AD188" s="13">
        <f t="shared" si="85"/>
        <v>33.204300000000003</v>
      </c>
      <c r="AF188" s="9">
        <f>VLOOKUP($B188,aquastat_more_extensive_table!$D$1216:$AO$1416,AF$4,FALSE)</f>
        <v>0</v>
      </c>
      <c r="AG188" s="13" t="e">
        <f t="shared" si="99"/>
        <v>#N/A</v>
      </c>
      <c r="AH188" s="9">
        <f>VLOOKUP($C188,domestic_gross_demand_km3!$A$2:$CT$249,AH$4,FALSE)</f>
        <v>38.776499999999999</v>
      </c>
      <c r="AI188" s="13">
        <f t="shared" si="86"/>
        <v>38.776499999999999</v>
      </c>
      <c r="AK188" s="9">
        <f>VLOOKUP($B188,aquastat_more_extensive_table!$D$1216:$AO$1416,AK$4,FALSE)</f>
        <v>60.67</v>
      </c>
      <c r="AL188" s="13">
        <f t="shared" si="100"/>
        <v>60.67</v>
      </c>
      <c r="AM188" s="9">
        <f>VLOOKUP($C188,domestic_gross_demand_km3!$A$2:$CT$249,AM$4,FALSE)</f>
        <v>44.688479999999998</v>
      </c>
      <c r="AN188" s="13">
        <f t="shared" si="87"/>
        <v>44.688479999999998</v>
      </c>
      <c r="AP188" s="9">
        <f>VLOOKUP($B188,aquastat_more_extensive_table!$D$1216:$AO$1416,AP$4,FALSE)</f>
        <v>0</v>
      </c>
      <c r="AQ188" s="13" t="e">
        <f t="shared" si="101"/>
        <v>#N/A</v>
      </c>
      <c r="AR188" s="9">
        <f>VLOOKUP($C188,domestic_gross_demand_km3!$A$2:$CT$249,AR$4,FALSE)</f>
        <v>50.483319999999999</v>
      </c>
      <c r="AS188" s="13">
        <f t="shared" si="88"/>
        <v>50.483319999999999</v>
      </c>
      <c r="AU188" s="9">
        <f>VLOOKUP($B188,aquastat_more_extensive_table!$D$1216:$AO$1416,AU$4,FALSE)</f>
        <v>64</v>
      </c>
      <c r="AV188" s="13">
        <f t="shared" si="102"/>
        <v>64</v>
      </c>
      <c r="AW188" s="9">
        <f>VLOOKUP($C188,domestic_gross_demand_km3!$A$2:$CT$249,AW$4,FALSE)</f>
        <v>57.506900000000002</v>
      </c>
      <c r="AX188" s="13">
        <f t="shared" si="89"/>
        <v>57.506900000000002</v>
      </c>
      <c r="AZ188" s="9">
        <f>VLOOKUP($B188,aquastat_more_extensive_table!$D$1216:$AO$1416,AZ$4,FALSE)</f>
        <v>65.44</v>
      </c>
      <c r="BA188" s="13">
        <f t="shared" si="103"/>
        <v>65.44</v>
      </c>
      <c r="BB188" s="9">
        <f>VLOOKUP($C188,domestic_gross_demand_km3!$A$2:$CT$249,BB$4,FALSE)</f>
        <v>64.486980000000003</v>
      </c>
      <c r="BC188" s="13">
        <f t="shared" si="90"/>
        <v>64.486980000000003</v>
      </c>
      <c r="BE188" s="9">
        <f>VLOOKUP($B188,aquastat_more_extensive_table!$D$1216:$AO$1416,BE$4,FALSE)</f>
        <v>62.09</v>
      </c>
      <c r="BF188" s="13">
        <f t="shared" si="104"/>
        <v>62.09</v>
      </c>
      <c r="BG188" s="9">
        <f>VLOOKUP($C188,domestic_gross_demand_km3!$A$2:$CT$249,BG$4,FALSE)</f>
        <v>69.259360000000001</v>
      </c>
      <c r="BH188" s="13">
        <f t="shared" si="91"/>
        <v>69.259360000000001</v>
      </c>
      <c r="BJ188" s="9">
        <f>VLOOKUP($B188,aquastat_more_extensive_table!$D$1216:$AO$1416,BJ$4,FALSE)</f>
        <v>0</v>
      </c>
      <c r="BK188" s="13" t="e">
        <f t="shared" si="92"/>
        <v>#N/A</v>
      </c>
      <c r="BL188" s="9">
        <f>VLOOKUP($C188,domestic_gross_demand_km3!$A$2:$CT$249,BL$4,FALSE)</f>
        <v>69.744</v>
      </c>
      <c r="BM188" s="13">
        <f t="shared" si="93"/>
        <v>69.744</v>
      </c>
    </row>
    <row r="189" spans="2:65" x14ac:dyDescent="0.25">
      <c r="B189" s="12">
        <f>fao_ids_unique!B184</f>
        <v>233</v>
      </c>
      <c r="C189" s="12">
        <f>fao_ids_unique!F184</f>
        <v>17</v>
      </c>
      <c r="D189" s="8" t="str">
        <f>fao_ids_unique!C184</f>
        <v>BFA</v>
      </c>
      <c r="E189" s="7" t="str">
        <f>fao_ids_unique!G184</f>
        <v>Burkina Faso</v>
      </c>
      <c r="G189" s="9">
        <f>VLOOKUP($B189,aquastat_more_extensive_table!$D$1216:$AO$1416,G$4,FALSE)</f>
        <v>0</v>
      </c>
      <c r="H189" s="13" t="e">
        <f t="shared" si="94"/>
        <v>#N/A</v>
      </c>
      <c r="I189" s="9">
        <f>VLOOKUP($C189,domestic_gross_demand_km3!$A$2:$CT$249,I$4,FALSE)</f>
        <v>2.4658179999999998E-2</v>
      </c>
      <c r="J189" s="13">
        <f t="shared" si="81"/>
        <v>2.4658179999999998E-2</v>
      </c>
      <c r="L189" s="9">
        <f>VLOOKUP($B189,aquastat_more_extensive_table!$D$1216:$AO$1416,L$4,FALSE)</f>
        <v>0</v>
      </c>
      <c r="M189" s="13" t="e">
        <f t="shared" si="95"/>
        <v>#N/A</v>
      </c>
      <c r="N189" s="9">
        <f>VLOOKUP($C189,domestic_gross_demand_km3!$A$2:$CT$249,N$4,FALSE)</f>
        <v>2.6684079999999999E-2</v>
      </c>
      <c r="O189" s="13">
        <f t="shared" si="82"/>
        <v>2.6684079999999999E-2</v>
      </c>
      <c r="Q189" s="9">
        <f>VLOOKUP($B189,aquastat_more_extensive_table!$D$1216:$AO$1416,Q$4,FALSE)</f>
        <v>0</v>
      </c>
      <c r="R189" s="13" t="e">
        <f t="shared" si="96"/>
        <v>#N/A</v>
      </c>
      <c r="S189" s="9">
        <f>VLOOKUP($C189,domestic_gross_demand_km3!$A$2:$CT$249,S$4,FALSE)</f>
        <v>2.81338E-2</v>
      </c>
      <c r="T189" s="13">
        <f t="shared" si="83"/>
        <v>2.81338E-2</v>
      </c>
      <c r="V189" s="9">
        <f>VLOOKUP($B189,aquastat_more_extensive_table!$D$1216:$AO$1416,V$4,FALSE)</f>
        <v>0</v>
      </c>
      <c r="W189" s="13" t="e">
        <f t="shared" si="97"/>
        <v>#N/A</v>
      </c>
      <c r="X189" s="9">
        <f>VLOOKUP($C189,domestic_gross_demand_km3!$A$2:$CT$249,X$4,FALSE)</f>
        <v>3.5809599999999997E-2</v>
      </c>
      <c r="Y189" s="13">
        <f t="shared" si="84"/>
        <v>3.5809599999999997E-2</v>
      </c>
      <c r="AA189" s="9">
        <f>VLOOKUP($B189,aquastat_more_extensive_table!$D$1216:$AO$1416,AA$4,FALSE)</f>
        <v>0</v>
      </c>
      <c r="AB189" s="13" t="e">
        <f t="shared" si="98"/>
        <v>#N/A</v>
      </c>
      <c r="AC189" s="9">
        <f>VLOOKUP($C189,domestic_gross_demand_km3!$A$2:$CT$249,AC$4,FALSE)</f>
        <v>4.7145279999999998E-2</v>
      </c>
      <c r="AD189" s="13">
        <f t="shared" si="85"/>
        <v>4.7145279999999998E-2</v>
      </c>
      <c r="AF189" s="9">
        <f>VLOOKUP($B189,aquastat_more_extensive_table!$D$1216:$AO$1416,AF$4,FALSE)</f>
        <v>0.06</v>
      </c>
      <c r="AG189" s="13">
        <f t="shared" si="99"/>
        <v>0.06</v>
      </c>
      <c r="AH189" s="9">
        <f>VLOOKUP($C189,domestic_gross_demand_km3!$A$2:$CT$249,AH$4,FALSE)</f>
        <v>5.1280340000000001E-2</v>
      </c>
      <c r="AI189" s="13">
        <f t="shared" si="86"/>
        <v>5.1280340000000001E-2</v>
      </c>
      <c r="AK189" s="9">
        <f>VLOOKUP($B189,aquastat_more_extensive_table!$D$1216:$AO$1416,AK$4,FALSE)</f>
        <v>7.2999999999999995E-2</v>
      </c>
      <c r="AL189" s="13">
        <f t="shared" si="100"/>
        <v>7.2999999999999995E-2</v>
      </c>
      <c r="AM189" s="9">
        <f>VLOOKUP($C189,domestic_gross_demand_km3!$A$2:$CT$249,AM$4,FALSE)</f>
        <v>6.3537339999999998E-2</v>
      </c>
      <c r="AN189" s="13">
        <f t="shared" si="87"/>
        <v>6.3537339999999998E-2</v>
      </c>
      <c r="AP189" s="9">
        <f>VLOOKUP($B189,aquastat_more_extensive_table!$D$1216:$AO$1416,AP$4,FALSE)</f>
        <v>8.8499999999999995E-2</v>
      </c>
      <c r="AQ189" s="13">
        <f t="shared" si="101"/>
        <v>8.8499999999999995E-2</v>
      </c>
      <c r="AR189" s="9">
        <f>VLOOKUP($C189,domestic_gross_demand_km3!$A$2:$CT$249,AR$4,FALSE)</f>
        <v>6.6718399999999997E-2</v>
      </c>
      <c r="AS189" s="13">
        <f t="shared" si="88"/>
        <v>6.6718399999999997E-2</v>
      </c>
      <c r="AU189" s="9">
        <f>VLOOKUP($B189,aquastat_more_extensive_table!$D$1216:$AO$1416,AU$4,FALSE)</f>
        <v>0.27889999999999998</v>
      </c>
      <c r="AV189" s="13">
        <f t="shared" si="102"/>
        <v>0.27889999999999998</v>
      </c>
      <c r="AW189" s="9">
        <f>VLOOKUP($C189,domestic_gross_demand_km3!$A$2:$CT$249,AW$4,FALSE)</f>
        <v>7.9430920000000002E-2</v>
      </c>
      <c r="AX189" s="13">
        <f t="shared" si="89"/>
        <v>7.9430920000000002E-2</v>
      </c>
      <c r="AZ189" s="9">
        <f>VLOOKUP($B189,aquastat_more_extensive_table!$D$1216:$AO$1416,AZ$4,FALSE)</f>
        <v>0.37559999999999999</v>
      </c>
      <c r="BA189" s="13">
        <f t="shared" si="103"/>
        <v>0.37559999999999999</v>
      </c>
      <c r="BB189" s="9">
        <f>VLOOKUP($C189,domestic_gross_demand_km3!$A$2:$CT$249,BB$4,FALSE)</f>
        <v>0.11075198</v>
      </c>
      <c r="BC189" s="13">
        <f t="shared" si="90"/>
        <v>0.11075198</v>
      </c>
      <c r="BE189" s="9">
        <f>VLOOKUP($B189,aquastat_more_extensive_table!$D$1216:$AO$1416,BE$4,FALSE)</f>
        <v>0</v>
      </c>
      <c r="BF189" s="13" t="e">
        <f t="shared" si="104"/>
        <v>#N/A</v>
      </c>
      <c r="BG189" s="9">
        <f>VLOOKUP($C189,domestic_gross_demand_km3!$A$2:$CT$249,BG$4,FALSE)</f>
        <v>0.15281980000000001</v>
      </c>
      <c r="BH189" s="13">
        <f t="shared" si="91"/>
        <v>0.15281980000000001</v>
      </c>
      <c r="BJ189" s="9">
        <f>VLOOKUP($B189,aquastat_more_extensive_table!$D$1216:$AO$1416,BJ$4,FALSE)</f>
        <v>0</v>
      </c>
      <c r="BK189" s="13" t="e">
        <f t="shared" si="92"/>
        <v>#N/A</v>
      </c>
      <c r="BL189" s="9">
        <f>VLOOKUP($C189,domestic_gross_demand_km3!$A$2:$CT$249,BL$4,FALSE)</f>
        <v>0.156447</v>
      </c>
      <c r="BM189" s="13">
        <f t="shared" si="93"/>
        <v>0.156447</v>
      </c>
    </row>
    <row r="190" spans="2:65" x14ac:dyDescent="0.25">
      <c r="B190" s="12">
        <f>fao_ids_unique!B185</f>
        <v>234</v>
      </c>
      <c r="C190" s="12">
        <f>fao_ids_unique!F185</f>
        <v>197</v>
      </c>
      <c r="D190" s="8" t="str">
        <f>fao_ids_unique!C185</f>
        <v>URY</v>
      </c>
      <c r="E190" s="7" t="str">
        <f>fao_ids_unique!G185</f>
        <v>Uruguay</v>
      </c>
      <c r="G190" s="9">
        <f>VLOOKUP($B190,aquastat_more_extensive_table!$D$1216:$AO$1416,G$4,FALSE)</f>
        <v>0</v>
      </c>
      <c r="H190" s="13" t="e">
        <f t="shared" si="94"/>
        <v>#N/A</v>
      </c>
      <c r="I190" s="9">
        <f>VLOOKUP($C190,domestic_gross_demand_km3!$A$2:$CT$249,I$4,FALSE)</f>
        <v>2.240696E-2</v>
      </c>
      <c r="J190" s="13">
        <f t="shared" si="81"/>
        <v>2.240696E-2</v>
      </c>
      <c r="L190" s="9">
        <f>VLOOKUP($B190,aquastat_more_extensive_table!$D$1216:$AO$1416,L$4,FALSE)</f>
        <v>3.9E-2</v>
      </c>
      <c r="M190" s="13">
        <f t="shared" si="95"/>
        <v>3.9E-2</v>
      </c>
      <c r="N190" s="9">
        <f>VLOOKUP($C190,domestic_gross_demand_km3!$A$2:$CT$249,N$4,FALSE)</f>
        <v>2.4599280000000001E-2</v>
      </c>
      <c r="O190" s="13">
        <f t="shared" si="82"/>
        <v>2.4599280000000001E-2</v>
      </c>
      <c r="Q190" s="9">
        <f>VLOOKUP($B190,aquastat_more_extensive_table!$D$1216:$AO$1416,Q$4,FALSE)</f>
        <v>0</v>
      </c>
      <c r="R190" s="13" t="e">
        <f t="shared" si="96"/>
        <v>#N/A</v>
      </c>
      <c r="S190" s="9">
        <f>VLOOKUP($C190,domestic_gross_demand_km3!$A$2:$CT$249,S$4,FALSE)</f>
        <v>2.778974E-2</v>
      </c>
      <c r="T190" s="13">
        <f t="shared" si="83"/>
        <v>2.778974E-2</v>
      </c>
      <c r="V190" s="9">
        <f>VLOOKUP($B190,aquastat_more_extensive_table!$D$1216:$AO$1416,V$4,FALSE)</f>
        <v>0</v>
      </c>
      <c r="W190" s="13" t="e">
        <f t="shared" si="97"/>
        <v>#N/A</v>
      </c>
      <c r="X190" s="9">
        <f>VLOOKUP($C190,domestic_gross_demand_km3!$A$2:$CT$249,X$4,FALSE)</f>
        <v>3.5122779999999999E-2</v>
      </c>
      <c r="Y190" s="13">
        <f t="shared" si="84"/>
        <v>3.5122779999999999E-2</v>
      </c>
      <c r="AA190" s="9">
        <f>VLOOKUP($B190,aquastat_more_extensive_table!$D$1216:$AO$1416,AA$4,FALSE)</f>
        <v>0</v>
      </c>
      <c r="AB190" s="13" t="e">
        <f t="shared" si="98"/>
        <v>#N/A</v>
      </c>
      <c r="AC190" s="9">
        <f>VLOOKUP($C190,domestic_gross_demand_km3!$A$2:$CT$249,AC$4,FALSE)</f>
        <v>4.4070779999999997E-2</v>
      </c>
      <c r="AD190" s="13">
        <f t="shared" si="85"/>
        <v>4.4070779999999997E-2</v>
      </c>
      <c r="AF190" s="9">
        <f>VLOOKUP($B190,aquastat_more_extensive_table!$D$1216:$AO$1416,AF$4,FALSE)</f>
        <v>0</v>
      </c>
      <c r="AG190" s="13" t="e">
        <f t="shared" si="99"/>
        <v>#N/A</v>
      </c>
      <c r="AH190" s="9">
        <f>VLOOKUP($C190,domestic_gross_demand_km3!$A$2:$CT$249,AH$4,FALSE)</f>
        <v>4.1304460000000001E-2</v>
      </c>
      <c r="AI190" s="13">
        <f t="shared" si="86"/>
        <v>4.1304460000000001E-2</v>
      </c>
      <c r="AK190" s="9">
        <f>VLOOKUP($B190,aquastat_more_extensive_table!$D$1216:$AO$1416,AK$4,FALSE)</f>
        <v>0</v>
      </c>
      <c r="AL190" s="13" t="e">
        <f t="shared" si="100"/>
        <v>#N/A</v>
      </c>
      <c r="AM190" s="9">
        <f>VLOOKUP($C190,domestic_gross_demand_km3!$A$2:$CT$249,AM$4,FALSE)</f>
        <v>5.0173719999999998E-2</v>
      </c>
      <c r="AN190" s="13">
        <f t="shared" si="87"/>
        <v>5.0173719999999998E-2</v>
      </c>
      <c r="AP190" s="9">
        <f>VLOOKUP($B190,aquastat_more_extensive_table!$D$1216:$AO$1416,AP$4,FALSE)</f>
        <v>0</v>
      </c>
      <c r="AQ190" s="13" t="e">
        <f t="shared" si="101"/>
        <v>#N/A</v>
      </c>
      <c r="AR190" s="9">
        <f>VLOOKUP($C190,domestic_gross_demand_km3!$A$2:$CT$249,AR$4,FALSE)</f>
        <v>6.3033140000000001E-2</v>
      </c>
      <c r="AS190" s="13">
        <f t="shared" si="88"/>
        <v>6.3033140000000001E-2</v>
      </c>
      <c r="AU190" s="9">
        <f>VLOOKUP($B190,aquastat_more_extensive_table!$D$1216:$AO$1416,AU$4,FALSE)</f>
        <v>0.41</v>
      </c>
      <c r="AV190" s="13">
        <f t="shared" si="102"/>
        <v>0.41</v>
      </c>
      <c r="AW190" s="9">
        <f>VLOOKUP($C190,domestic_gross_demand_km3!$A$2:$CT$249,AW$4,FALSE)</f>
        <v>6.5689919999999999E-2</v>
      </c>
      <c r="AX190" s="13">
        <f t="shared" si="89"/>
        <v>6.5689919999999999E-2</v>
      </c>
      <c r="AZ190" s="9">
        <f>VLOOKUP($B190,aquastat_more_extensive_table!$D$1216:$AO$1416,AZ$4,FALSE)</f>
        <v>0</v>
      </c>
      <c r="BA190" s="13" t="e">
        <f t="shared" si="103"/>
        <v>#N/A</v>
      </c>
      <c r="BB190" s="9">
        <f>VLOOKUP($C190,domestic_gross_demand_km3!$A$2:$CT$249,BB$4,FALSE)</f>
        <v>6.2282959999999998E-2</v>
      </c>
      <c r="BC190" s="13">
        <f t="shared" si="90"/>
        <v>6.2282959999999998E-2</v>
      </c>
      <c r="BE190" s="9">
        <f>VLOOKUP($B190,aquastat_more_extensive_table!$D$1216:$AO$1416,BE$4,FALSE)</f>
        <v>0</v>
      </c>
      <c r="BF190" s="13" t="e">
        <f t="shared" si="104"/>
        <v>#N/A</v>
      </c>
      <c r="BG190" s="9">
        <f>VLOOKUP($C190,domestic_gross_demand_km3!$A$2:$CT$249,BG$4,FALSE)</f>
        <v>7.9488119999999995E-2</v>
      </c>
      <c r="BH190" s="13">
        <f t="shared" si="91"/>
        <v>7.9488119999999995E-2</v>
      </c>
      <c r="BJ190" s="9">
        <f>VLOOKUP($B190,aquastat_more_extensive_table!$D$1216:$AO$1416,BJ$4,FALSE)</f>
        <v>0</v>
      </c>
      <c r="BK190" s="13" t="e">
        <f t="shared" si="92"/>
        <v>#N/A</v>
      </c>
      <c r="BL190" s="9">
        <f>VLOOKUP($C190,domestic_gross_demand_km3!$A$2:$CT$249,BL$4,FALSE)</f>
        <v>8.1855600000000001E-2</v>
      </c>
      <c r="BM190" s="13">
        <f t="shared" si="93"/>
        <v>8.1855600000000001E-2</v>
      </c>
    </row>
    <row r="191" spans="2:65" x14ac:dyDescent="0.25">
      <c r="B191" s="12">
        <f>fao_ids_unique!B186</f>
        <v>235</v>
      </c>
      <c r="C191" s="12">
        <f>fao_ids_unique!F186</f>
        <v>199</v>
      </c>
      <c r="D191" s="8" t="str">
        <f>fao_ids_unique!C186</f>
        <v>UZB</v>
      </c>
      <c r="E191" s="7" t="str">
        <f>fao_ids_unique!G186</f>
        <v>Uzbekistan</v>
      </c>
      <c r="G191" s="9">
        <f>VLOOKUP($B191,aquastat_more_extensive_table!$D$1216:$AO$1416,G$4,FALSE)</f>
        <v>0</v>
      </c>
      <c r="H191" s="13" t="e">
        <f t="shared" si="94"/>
        <v>#N/A</v>
      </c>
      <c r="I191" s="9">
        <f>VLOOKUP($C191,domestic_gross_demand_km3!$A$2:$CT$249,I$4,FALSE)</f>
        <v>0.52334060000000004</v>
      </c>
      <c r="J191" s="13">
        <f t="shared" si="81"/>
        <v>0.52334060000000004</v>
      </c>
      <c r="L191" s="9">
        <f>VLOOKUP($B191,aquastat_more_extensive_table!$D$1216:$AO$1416,L$4,FALSE)</f>
        <v>0</v>
      </c>
      <c r="M191" s="13" t="e">
        <f t="shared" si="95"/>
        <v>#N/A</v>
      </c>
      <c r="N191" s="9">
        <f>VLOOKUP($C191,domestic_gross_demand_km3!$A$2:$CT$249,N$4,FALSE)</f>
        <v>0.64720599999999995</v>
      </c>
      <c r="O191" s="13">
        <f t="shared" si="82"/>
        <v>0.64720599999999995</v>
      </c>
      <c r="Q191" s="9">
        <f>VLOOKUP($B191,aquastat_more_extensive_table!$D$1216:$AO$1416,Q$4,FALSE)</f>
        <v>0</v>
      </c>
      <c r="R191" s="13" t="e">
        <f t="shared" si="96"/>
        <v>#N/A</v>
      </c>
      <c r="S191" s="9">
        <f>VLOOKUP($C191,domestic_gross_demand_km3!$A$2:$CT$249,S$4,FALSE)</f>
        <v>0.82008179999999997</v>
      </c>
      <c r="T191" s="13">
        <f t="shared" si="83"/>
        <v>0.82008179999999997</v>
      </c>
      <c r="V191" s="9">
        <f>VLOOKUP($B191,aquastat_more_extensive_table!$D$1216:$AO$1416,V$4,FALSE)</f>
        <v>0</v>
      </c>
      <c r="W191" s="13" t="e">
        <f t="shared" si="97"/>
        <v>#N/A</v>
      </c>
      <c r="X191" s="9">
        <f>VLOOKUP($C191,domestic_gross_demand_km3!$A$2:$CT$249,X$4,FALSE)</f>
        <v>1.159232</v>
      </c>
      <c r="Y191" s="13">
        <f t="shared" si="84"/>
        <v>1.159232</v>
      </c>
      <c r="AA191" s="9">
        <f>VLOOKUP($B191,aquastat_more_extensive_table!$D$1216:$AO$1416,AA$4,FALSE)</f>
        <v>0</v>
      </c>
      <c r="AB191" s="13" t="e">
        <f t="shared" si="98"/>
        <v>#N/A</v>
      </c>
      <c r="AC191" s="9">
        <f>VLOOKUP($C191,domestic_gross_demand_km3!$A$2:$CT$249,AC$4,FALSE)</f>
        <v>1.52854</v>
      </c>
      <c r="AD191" s="13">
        <f t="shared" si="85"/>
        <v>1.52854</v>
      </c>
      <c r="AF191" s="9">
        <f>VLOOKUP($B191,aquastat_more_extensive_table!$D$1216:$AO$1416,AF$4,FALSE)</f>
        <v>0</v>
      </c>
      <c r="AG191" s="13" t="e">
        <f t="shared" si="99"/>
        <v>#N/A</v>
      </c>
      <c r="AH191" s="9">
        <f>VLOOKUP($C191,domestic_gross_demand_km3!$A$2:$CT$249,AH$4,FALSE)</f>
        <v>1.784084</v>
      </c>
      <c r="AI191" s="13">
        <f t="shared" si="86"/>
        <v>1.784084</v>
      </c>
      <c r="AK191" s="9">
        <f>VLOOKUP($B191,aquastat_more_extensive_table!$D$1216:$AO$1416,AK$4,FALSE)</f>
        <v>0</v>
      </c>
      <c r="AL191" s="13" t="e">
        <f t="shared" si="100"/>
        <v>#N/A</v>
      </c>
      <c r="AM191" s="9">
        <f>VLOOKUP($C191,domestic_gross_demand_km3!$A$2:$CT$249,AM$4,FALSE)</f>
        <v>1.942342</v>
      </c>
      <c r="AN191" s="13">
        <f t="shared" si="87"/>
        <v>1.942342</v>
      </c>
      <c r="AP191" s="9">
        <f>VLOOKUP($B191,aquastat_more_extensive_table!$D$1216:$AO$1416,AP$4,FALSE)</f>
        <v>2.5819999999999999</v>
      </c>
      <c r="AQ191" s="13">
        <f t="shared" si="101"/>
        <v>2.5819999999999999</v>
      </c>
      <c r="AR191" s="9">
        <f>VLOOKUP($C191,domestic_gross_demand_km3!$A$2:$CT$249,AR$4,FALSE)</f>
        <v>1.993628</v>
      </c>
      <c r="AS191" s="13">
        <f t="shared" si="88"/>
        <v>1.993628</v>
      </c>
      <c r="AU191" s="9">
        <f>VLOOKUP($B191,aquastat_more_extensive_table!$D$1216:$AO$1416,AU$4,FALSE)</f>
        <v>3.45</v>
      </c>
      <c r="AV191" s="13">
        <f t="shared" si="102"/>
        <v>3.45</v>
      </c>
      <c r="AW191" s="9">
        <f>VLOOKUP($C191,domestic_gross_demand_km3!$A$2:$CT$249,AW$4,FALSE)</f>
        <v>2.1004520000000002</v>
      </c>
      <c r="AX191" s="13">
        <f t="shared" si="89"/>
        <v>2.1004520000000002</v>
      </c>
      <c r="AZ191" s="9">
        <f>VLOOKUP($B191,aquastat_more_extensive_table!$D$1216:$AO$1416,AZ$4,FALSE)</f>
        <v>4.0999999999999996</v>
      </c>
      <c r="BA191" s="13">
        <f t="shared" si="103"/>
        <v>4.0999999999999996</v>
      </c>
      <c r="BB191" s="9">
        <f>VLOOKUP($C191,domestic_gross_demand_km3!$A$2:$CT$249,BB$4,FALSE)</f>
        <v>2.2693180000000002</v>
      </c>
      <c r="BC191" s="13">
        <f t="shared" si="90"/>
        <v>2.2693180000000002</v>
      </c>
      <c r="BE191" s="9">
        <f>VLOOKUP($B191,aquastat_more_extensive_table!$D$1216:$AO$1416,BE$4,FALSE)</f>
        <v>0</v>
      </c>
      <c r="BF191" s="13" t="e">
        <f t="shared" si="104"/>
        <v>#N/A</v>
      </c>
      <c r="BG191" s="9">
        <f>VLOOKUP($C191,domestic_gross_demand_km3!$A$2:$CT$249,BG$4,FALSE)</f>
        <v>3.023164</v>
      </c>
      <c r="BH191" s="13">
        <f t="shared" si="91"/>
        <v>3.023164</v>
      </c>
      <c r="BJ191" s="9">
        <f>VLOOKUP($B191,aquastat_more_extensive_table!$D$1216:$AO$1416,BJ$4,FALSE)</f>
        <v>0</v>
      </c>
      <c r="BK191" s="13" t="e">
        <f t="shared" si="92"/>
        <v>#N/A</v>
      </c>
      <c r="BL191" s="9">
        <f>VLOOKUP($C191,domestic_gross_demand_km3!$A$2:$CT$249,BL$4,FALSE)</f>
        <v>3.1190899999999999</v>
      </c>
      <c r="BM191" s="13">
        <f t="shared" si="93"/>
        <v>3.1190899999999999</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VLOOKUP($B192,aquastat_more_extensive_table!$D$1216:$AO$1416,G$4,FALSE)</f>
        <v>0</v>
      </c>
      <c r="H192" s="13" t="e">
        <f t="shared" si="94"/>
        <v>#N/A</v>
      </c>
      <c r="I192" s="9">
        <f>VLOOKUP($C192,domestic_gross_demand_km3!$A$2:$CT$249,I$4,FALSE)</f>
        <v>0.22785839999999999</v>
      </c>
      <c r="J192" s="13">
        <f t="shared" si="81"/>
        <v>0.22785839999999999</v>
      </c>
      <c r="L192" s="9">
        <f>VLOOKUP($B192,aquastat_more_extensive_table!$D$1216:$AO$1416,L$4,FALSE)</f>
        <v>0</v>
      </c>
      <c r="M192" s="13" t="e">
        <f t="shared" si="95"/>
        <v>#N/A</v>
      </c>
      <c r="N192" s="9">
        <f>VLOOKUP($C192,domestic_gross_demand_km3!$A$2:$CT$249,N$4,FALSE)</f>
        <v>0.26507459999999999</v>
      </c>
      <c r="O192" s="13">
        <f t="shared" si="82"/>
        <v>0.26507459999999999</v>
      </c>
      <c r="Q192" s="9">
        <f>VLOOKUP($B192,aquastat_more_extensive_table!$D$1216:$AO$1416,Q$4,FALSE)</f>
        <v>1.7629999999999999</v>
      </c>
      <c r="R192" s="13">
        <f t="shared" si="96"/>
        <v>1.7629999999999999</v>
      </c>
      <c r="S192" s="9">
        <f>VLOOKUP($C192,domestic_gross_demand_km3!$A$2:$CT$249,S$4,FALSE)</f>
        <v>0.31690160000000001</v>
      </c>
      <c r="T192" s="13">
        <f t="shared" si="83"/>
        <v>0.31690160000000001</v>
      </c>
      <c r="V192" s="9">
        <f>VLOOKUP($B192,aquastat_more_extensive_table!$D$1216:$AO$1416,V$4,FALSE)</f>
        <v>0</v>
      </c>
      <c r="W192" s="13" t="e">
        <f t="shared" si="97"/>
        <v>#N/A</v>
      </c>
      <c r="X192" s="9">
        <f>VLOOKUP($C192,domestic_gross_demand_km3!$A$2:$CT$249,X$4,FALSE)</f>
        <v>0.46713759999999999</v>
      </c>
      <c r="Y192" s="13">
        <f t="shared" si="84"/>
        <v>0.46713759999999999</v>
      </c>
      <c r="AA192" s="9">
        <f>VLOOKUP($B192,aquastat_more_extensive_table!$D$1216:$AO$1416,AA$4,FALSE)</f>
        <v>0</v>
      </c>
      <c r="AB192" s="13" t="e">
        <f t="shared" si="98"/>
        <v>#N/A</v>
      </c>
      <c r="AC192" s="9">
        <f>VLOOKUP($C192,domestic_gross_demand_km3!$A$2:$CT$249,AC$4,FALSE)</f>
        <v>0.66534020000000005</v>
      </c>
      <c r="AD192" s="13">
        <f t="shared" si="85"/>
        <v>0.66534020000000005</v>
      </c>
      <c r="AF192" s="9">
        <f>VLOOKUP($B192,aquastat_more_extensive_table!$D$1216:$AO$1416,AF$4,FALSE)</f>
        <v>0</v>
      </c>
      <c r="AG192" s="13" t="e">
        <f t="shared" si="99"/>
        <v>#N/A</v>
      </c>
      <c r="AH192" s="9">
        <f>VLOOKUP($C192,domestic_gross_demand_km3!$A$2:$CT$249,AH$4,FALSE)</f>
        <v>0.71632300000000004</v>
      </c>
      <c r="AI192" s="13">
        <f t="shared" si="86"/>
        <v>0.71632300000000004</v>
      </c>
      <c r="AK192" s="9">
        <f>VLOOKUP($B192,aquastat_more_extensive_table!$D$1216:$AO$1416,AK$4,FALSE)</f>
        <v>0</v>
      </c>
      <c r="AL192" s="13" t="e">
        <f t="shared" si="100"/>
        <v>#N/A</v>
      </c>
      <c r="AM192" s="9">
        <f>VLOOKUP($C192,domestic_gross_demand_km3!$A$2:$CT$249,AM$4,FALSE)</f>
        <v>0.75829179999999996</v>
      </c>
      <c r="AN192" s="13">
        <f t="shared" si="87"/>
        <v>0.75829179999999996</v>
      </c>
      <c r="AP192" s="9">
        <f>VLOOKUP($B192,aquastat_more_extensive_table!$D$1216:$AO$1416,AP$4,FALSE)</f>
        <v>0</v>
      </c>
      <c r="AQ192" s="13" t="e">
        <f t="shared" si="101"/>
        <v>#N/A</v>
      </c>
      <c r="AR192" s="9">
        <f>VLOOKUP($C192,domestic_gross_demand_km3!$A$2:$CT$249,AR$4,FALSE)</f>
        <v>0.90101759999999997</v>
      </c>
      <c r="AS192" s="13">
        <f t="shared" si="88"/>
        <v>0.90101759999999997</v>
      </c>
      <c r="AU192" s="9">
        <f>VLOOKUP($B192,aquastat_more_extensive_table!$D$1216:$AO$1416,AU$4,FALSE)</f>
        <v>4.4109999999999996</v>
      </c>
      <c r="AV192" s="13">
        <f t="shared" si="102"/>
        <v>4.4109999999999996</v>
      </c>
      <c r="AW192" s="9">
        <f>VLOOKUP($C192,domestic_gross_demand_km3!$A$2:$CT$249,AW$4,FALSE)</f>
        <v>1.094776</v>
      </c>
      <c r="AX192" s="13">
        <f t="shared" si="89"/>
        <v>1.094776</v>
      </c>
      <c r="AZ192" s="9">
        <f>VLOOKUP($B192,aquastat_more_extensive_table!$D$1216:$AO$1416,AZ$4,FALSE)</f>
        <v>5.1230000000000002</v>
      </c>
      <c r="BA192" s="13">
        <f t="shared" si="103"/>
        <v>5.1230000000000002</v>
      </c>
      <c r="BB192" s="9">
        <f>VLOOKUP($C192,domestic_gross_demand_km3!$A$2:$CT$249,BB$4,FALSE)</f>
        <v>1.297472</v>
      </c>
      <c r="BC192" s="13">
        <f t="shared" si="90"/>
        <v>1.297472</v>
      </c>
      <c r="BE192" s="9">
        <f>VLOOKUP($B192,aquastat_more_extensive_table!$D$1216:$AO$1416,BE$4,FALSE)</f>
        <v>0</v>
      </c>
      <c r="BF192" s="13" t="e">
        <f t="shared" si="104"/>
        <v>#N/A</v>
      </c>
      <c r="BG192" s="9">
        <f>VLOOKUP($C192,domestic_gross_demand_km3!$A$2:$CT$249,BG$4,FALSE)</f>
        <v>1.8077939999999999</v>
      </c>
      <c r="BH192" s="13">
        <f t="shared" si="91"/>
        <v>1.8077939999999999</v>
      </c>
      <c r="BJ192" s="9">
        <f>VLOOKUP($B192,aquastat_more_extensive_table!$D$1216:$AO$1416,BJ$4,FALSE)</f>
        <v>0</v>
      </c>
      <c r="BK192" s="13" t="e">
        <f t="shared" si="92"/>
        <v>#N/A</v>
      </c>
      <c r="BL192" s="9">
        <f>VLOOKUP($C192,domestic_gross_demand_km3!$A$2:$CT$249,BL$4,FALSE)</f>
        <v>1.8631</v>
      </c>
      <c r="BM192" s="13">
        <f t="shared" si="93"/>
        <v>1.8631</v>
      </c>
    </row>
    <row r="193" spans="2:65" x14ac:dyDescent="0.25">
      <c r="B193" s="12">
        <f>fao_ids_unique!B188</f>
        <v>237</v>
      </c>
      <c r="C193" s="12">
        <f>fao_ids_unique!F188</f>
        <v>203</v>
      </c>
      <c r="D193" s="8" t="str">
        <f>fao_ids_unique!C188</f>
        <v>VNM</v>
      </c>
      <c r="E193" s="7" t="str">
        <f>fao_ids_unique!G188</f>
        <v>Vietnam</v>
      </c>
      <c r="G193" s="9">
        <f>VLOOKUP($B193,aquastat_more_extensive_table!$D$1216:$AO$1416,G$4,FALSE)</f>
        <v>0</v>
      </c>
      <c r="H193" s="13" t="e">
        <f t="shared" si="94"/>
        <v>#N/A</v>
      </c>
      <c r="I193" s="9">
        <f>VLOOKUP($C193,domestic_gross_demand_km3!$A$2:$CT$249,I$4,FALSE)</f>
        <v>1.0057240000000001</v>
      </c>
      <c r="J193" s="13">
        <f t="shared" si="81"/>
        <v>1.0057240000000001</v>
      </c>
      <c r="L193" s="9">
        <f>VLOOKUP($B193,aquastat_more_extensive_table!$D$1216:$AO$1416,L$4,FALSE)</f>
        <v>0</v>
      </c>
      <c r="M193" s="13" t="e">
        <f t="shared" si="95"/>
        <v>#N/A</v>
      </c>
      <c r="N193" s="9">
        <f>VLOOKUP($C193,domestic_gross_demand_km3!$A$2:$CT$249,N$4,FALSE)</f>
        <v>1.1730560000000001</v>
      </c>
      <c r="O193" s="13">
        <f t="shared" si="82"/>
        <v>1.1730560000000001</v>
      </c>
      <c r="Q193" s="9">
        <f>VLOOKUP($B193,aquastat_more_extensive_table!$D$1216:$AO$1416,Q$4,FALSE)</f>
        <v>0</v>
      </c>
      <c r="R193" s="13" t="e">
        <f t="shared" si="96"/>
        <v>#N/A</v>
      </c>
      <c r="S193" s="9">
        <f>VLOOKUP($C193,domestic_gross_demand_km3!$A$2:$CT$249,S$4,FALSE)</f>
        <v>1.317256</v>
      </c>
      <c r="T193" s="13">
        <f t="shared" si="83"/>
        <v>1.317256</v>
      </c>
      <c r="V193" s="9">
        <f>VLOOKUP($B193,aquastat_more_extensive_table!$D$1216:$AO$1416,V$4,FALSE)</f>
        <v>0</v>
      </c>
      <c r="W193" s="13" t="e">
        <f t="shared" si="97"/>
        <v>#N/A</v>
      </c>
      <c r="X193" s="9">
        <f>VLOOKUP($C193,domestic_gross_demand_km3!$A$2:$CT$249,X$4,FALSE)</f>
        <v>1.5434140000000001</v>
      </c>
      <c r="Y193" s="13">
        <f t="shared" si="84"/>
        <v>1.5434140000000001</v>
      </c>
      <c r="AA193" s="9">
        <f>VLOOKUP($B193,aquastat_more_extensive_table!$D$1216:$AO$1416,AA$4,FALSE)</f>
        <v>1.32</v>
      </c>
      <c r="AB193" s="13">
        <f t="shared" si="98"/>
        <v>1.32</v>
      </c>
      <c r="AC193" s="9">
        <f>VLOOKUP($C193,domestic_gross_demand_km3!$A$2:$CT$249,AC$4,FALSE)</f>
        <v>1.9482839999999999</v>
      </c>
      <c r="AD193" s="13">
        <f t="shared" si="85"/>
        <v>1.9482839999999999</v>
      </c>
      <c r="AF193" s="9">
        <f>VLOOKUP($B193,aquastat_more_extensive_table!$D$1216:$AO$1416,AF$4,FALSE)</f>
        <v>1.75</v>
      </c>
      <c r="AG193" s="13">
        <f t="shared" si="99"/>
        <v>1.75</v>
      </c>
      <c r="AH193" s="9">
        <f>VLOOKUP($C193,domestic_gross_demand_km3!$A$2:$CT$249,AH$4,FALSE)</f>
        <v>2.4527019999999999</v>
      </c>
      <c r="AI193" s="13">
        <f t="shared" si="86"/>
        <v>2.4527019999999999</v>
      </c>
      <c r="AK193" s="9">
        <f>VLOOKUP($B193,aquastat_more_extensive_table!$D$1216:$AO$1416,AK$4,FALSE)</f>
        <v>0</v>
      </c>
      <c r="AL193" s="13" t="e">
        <f t="shared" si="100"/>
        <v>#N/A</v>
      </c>
      <c r="AM193" s="9">
        <f>VLOOKUP($C193,domestic_gross_demand_km3!$A$2:$CT$249,AM$4,FALSE)</f>
        <v>2.1485099999999999</v>
      </c>
      <c r="AN193" s="13">
        <f t="shared" si="87"/>
        <v>2.1485099999999999</v>
      </c>
      <c r="AP193" s="9">
        <f>VLOOKUP($B193,aquastat_more_extensive_table!$D$1216:$AO$1416,AP$4,FALSE)</f>
        <v>0</v>
      </c>
      <c r="AQ193" s="13" t="e">
        <f t="shared" si="101"/>
        <v>#N/A</v>
      </c>
      <c r="AR193" s="9">
        <f>VLOOKUP($C193,domestic_gross_demand_km3!$A$2:$CT$249,AR$4,FALSE)</f>
        <v>2.9498920000000002</v>
      </c>
      <c r="AS193" s="13">
        <f t="shared" si="88"/>
        <v>2.9498920000000002</v>
      </c>
      <c r="AU193" s="9">
        <f>VLOOKUP($B193,aquastat_more_extensive_table!$D$1216:$AO$1416,AU$4,FALSE)</f>
        <v>1.0509999999999999</v>
      </c>
      <c r="AV193" s="13">
        <f t="shared" si="102"/>
        <v>1.0509999999999999</v>
      </c>
      <c r="AW193" s="9">
        <f>VLOOKUP($C193,domestic_gross_demand_km3!$A$2:$CT$249,AW$4,FALSE)</f>
        <v>3.6305399999999999</v>
      </c>
      <c r="AX193" s="13">
        <f t="shared" si="89"/>
        <v>3.6305399999999999</v>
      </c>
      <c r="AZ193" s="9">
        <f>VLOOKUP($B193,aquastat_more_extensive_table!$D$1216:$AO$1416,AZ$4,FALSE)</f>
        <v>1.206</v>
      </c>
      <c r="BA193" s="13">
        <f t="shared" si="103"/>
        <v>1.206</v>
      </c>
      <c r="BB193" s="9">
        <f>VLOOKUP($C193,domestic_gross_demand_km3!$A$2:$CT$249,BB$4,FALSE)</f>
        <v>4.5770960000000001</v>
      </c>
      <c r="BC193" s="13">
        <f t="shared" si="90"/>
        <v>4.5770960000000001</v>
      </c>
      <c r="BE193" s="9">
        <f>VLOOKUP($B193,aquastat_more_extensive_table!$D$1216:$AO$1416,BE$4,FALSE)</f>
        <v>0</v>
      </c>
      <c r="BF193" s="13" t="e">
        <f t="shared" si="104"/>
        <v>#N/A</v>
      </c>
      <c r="BG193" s="9">
        <f>VLOOKUP($C193,domestic_gross_demand_km3!$A$2:$CT$249,BG$4,FALSE)</f>
        <v>5.8506819999999999</v>
      </c>
      <c r="BH193" s="13">
        <f t="shared" si="91"/>
        <v>5.8506819999999999</v>
      </c>
      <c r="BJ193" s="9">
        <f>VLOOKUP($B193,aquastat_more_extensive_table!$D$1216:$AO$1416,BJ$4,FALSE)</f>
        <v>0</v>
      </c>
      <c r="BK193" s="13" t="e">
        <f t="shared" si="92"/>
        <v>#N/A</v>
      </c>
      <c r="BL193" s="9">
        <f>VLOOKUP($C193,domestic_gross_demand_km3!$A$2:$CT$249,BL$4,FALSE)</f>
        <v>5.9657299999999998</v>
      </c>
      <c r="BM193" s="13">
        <f t="shared" si="93"/>
        <v>5.9657299999999998</v>
      </c>
    </row>
    <row r="194" spans="2:65" x14ac:dyDescent="0.25">
      <c r="B194" s="12">
        <f>fao_ids_unique!B189</f>
        <v>238</v>
      </c>
      <c r="C194" s="12">
        <f>fao_ids_unique!F189</f>
        <v>59</v>
      </c>
      <c r="D194" s="8" t="str">
        <f>fao_ids_unique!C189</f>
        <v>ETH</v>
      </c>
      <c r="E194" s="7" t="str">
        <f>fao_ids_unique!G189</f>
        <v>Ethiopia</v>
      </c>
      <c r="G194" s="9">
        <f>VLOOKUP($B194,aquastat_more_extensive_table!$D$1216:$AO$1416,G$4,FALSE)</f>
        <v>0</v>
      </c>
      <c r="H194" s="13" t="e">
        <f t="shared" si="94"/>
        <v>#N/A</v>
      </c>
      <c r="I194" s="9">
        <f>VLOOKUP($C194,domestic_gross_demand_km3!$A$2:$CT$249,I$4,FALSE)</f>
        <v>8.3207660000000003E-2</v>
      </c>
      <c r="J194" s="13">
        <f t="shared" si="81"/>
        <v>8.3207660000000003E-2</v>
      </c>
      <c r="L194" s="9">
        <f>VLOOKUP($B194,aquastat_more_extensive_table!$D$1216:$AO$1416,L$4,FALSE)</f>
        <v>0</v>
      </c>
      <c r="M194" s="13" t="e">
        <f t="shared" si="95"/>
        <v>#N/A</v>
      </c>
      <c r="N194" s="9">
        <f>VLOOKUP($C194,domestic_gross_demand_km3!$A$2:$CT$249,N$4,FALSE)</f>
        <v>0.10338393999999999</v>
      </c>
      <c r="O194" s="13">
        <f t="shared" si="82"/>
        <v>0.10338393999999999</v>
      </c>
      <c r="Q194" s="9">
        <f>VLOOKUP($B194,aquastat_more_extensive_table!$D$1216:$AO$1416,Q$4,FALSE)</f>
        <v>0</v>
      </c>
      <c r="R194" s="13" t="e">
        <f t="shared" si="96"/>
        <v>#N/A</v>
      </c>
      <c r="S194" s="9">
        <f>VLOOKUP($C194,domestic_gross_demand_km3!$A$2:$CT$249,S$4,FALSE)</f>
        <v>0.12346360000000001</v>
      </c>
      <c r="T194" s="13">
        <f t="shared" si="83"/>
        <v>0.12346360000000001</v>
      </c>
      <c r="V194" s="9">
        <f>VLOOKUP($B194,aquastat_more_extensive_table!$D$1216:$AO$1416,V$4,FALSE)</f>
        <v>0</v>
      </c>
      <c r="W194" s="13" t="e">
        <f t="shared" si="97"/>
        <v>#N/A</v>
      </c>
      <c r="X194" s="9">
        <f>VLOOKUP($C194,domestic_gross_demand_km3!$A$2:$CT$249,X$4,FALSE)</f>
        <v>0.15371280000000001</v>
      </c>
      <c r="Y194" s="13">
        <f t="shared" si="84"/>
        <v>0.15371280000000001</v>
      </c>
      <c r="AA194" s="9">
        <f>VLOOKUP($B194,aquastat_more_extensive_table!$D$1216:$AO$1416,AA$4,FALSE)</f>
        <v>0</v>
      </c>
      <c r="AB194" s="13" t="e">
        <f t="shared" si="98"/>
        <v>#N/A</v>
      </c>
      <c r="AC194" s="9">
        <f>VLOOKUP($C194,domestic_gross_demand_km3!$A$2:$CT$249,AC$4,FALSE)</f>
        <v>0.1786182</v>
      </c>
      <c r="AD194" s="13">
        <f t="shared" si="85"/>
        <v>0.1786182</v>
      </c>
      <c r="AF194" s="9">
        <f>VLOOKUP($B194,aquastat_more_extensive_table!$D$1216:$AO$1416,AF$4,FALSE)</f>
        <v>0</v>
      </c>
      <c r="AG194" s="13" t="e">
        <f t="shared" si="99"/>
        <v>#N/A</v>
      </c>
      <c r="AH194" s="9">
        <f>VLOOKUP($C194,domestic_gross_demand_km3!$A$2:$CT$249,AH$4,FALSE)</f>
        <v>0.2046</v>
      </c>
      <c r="AI194" s="13">
        <f t="shared" si="86"/>
        <v>0.2046</v>
      </c>
      <c r="AK194" s="9">
        <f>VLOOKUP($B194,aquastat_more_extensive_table!$D$1216:$AO$1416,AK$4,FALSE)</f>
        <v>0</v>
      </c>
      <c r="AL194" s="13" t="e">
        <f t="shared" si="100"/>
        <v>#N/A</v>
      </c>
      <c r="AM194" s="9">
        <f>VLOOKUP($C194,domestic_gross_demand_km3!$A$2:$CT$249,AM$4,FALSE)</f>
        <v>0.24858179999999999</v>
      </c>
      <c r="AN194" s="13">
        <f t="shared" si="87"/>
        <v>0.24858179999999999</v>
      </c>
      <c r="AP194" s="9">
        <f>VLOOKUP($B194,aquastat_more_extensive_table!$D$1216:$AO$1416,AP$4,FALSE)</f>
        <v>0</v>
      </c>
      <c r="AQ194" s="13" t="e">
        <f t="shared" si="101"/>
        <v>#N/A</v>
      </c>
      <c r="AR194" s="9">
        <f>VLOOKUP($C194,domestic_gross_demand_km3!$A$2:$CT$249,AR$4,FALSE)</f>
        <v>0.2316666</v>
      </c>
      <c r="AS194" s="13">
        <f t="shared" si="88"/>
        <v>0.2316666</v>
      </c>
      <c r="AU194" s="9">
        <f>VLOOKUP($B194,aquastat_more_extensive_table!$D$1216:$AO$1416,AU$4,FALSE)</f>
        <v>0.33300000000000002</v>
      </c>
      <c r="AV194" s="13">
        <f t="shared" si="102"/>
        <v>0.33300000000000002</v>
      </c>
      <c r="AW194" s="9">
        <f>VLOOKUP($C194,domestic_gross_demand_km3!$A$2:$CT$249,AW$4,FALSE)</f>
        <v>0.25502659999999999</v>
      </c>
      <c r="AX194" s="13">
        <f t="shared" si="89"/>
        <v>0.25502659999999999</v>
      </c>
      <c r="AZ194" s="9">
        <f>VLOOKUP($B194,aquastat_more_extensive_table!$D$1216:$AO$1416,AZ$4,FALSE)</f>
        <v>0.81</v>
      </c>
      <c r="BA194" s="13">
        <f t="shared" si="103"/>
        <v>0.81</v>
      </c>
      <c r="BB194" s="9">
        <f>VLOOKUP($C194,domestic_gross_demand_km3!$A$2:$CT$249,BB$4,FALSE)</f>
        <v>0.32675799999999999</v>
      </c>
      <c r="BC194" s="13">
        <f t="shared" si="90"/>
        <v>0.32675799999999999</v>
      </c>
      <c r="BE194" s="9">
        <f>VLOOKUP($B194,aquastat_more_extensive_table!$D$1216:$AO$1416,BE$4,FALSE)</f>
        <v>0</v>
      </c>
      <c r="BF194" s="13" t="e">
        <f t="shared" si="104"/>
        <v>#N/A</v>
      </c>
      <c r="BG194" s="9">
        <f>VLOOKUP($C194,domestic_gross_demand_km3!$A$2:$CT$249,BG$4,FALSE)</f>
        <v>0.46247359999999998</v>
      </c>
      <c r="BH194" s="13">
        <f t="shared" si="91"/>
        <v>0.46247359999999998</v>
      </c>
      <c r="BJ194" s="9">
        <f>VLOOKUP($B194,aquastat_more_extensive_table!$D$1216:$AO$1416,BJ$4,FALSE)</f>
        <v>0</v>
      </c>
      <c r="BK194" s="13" t="e">
        <f t="shared" si="92"/>
        <v>#N/A</v>
      </c>
      <c r="BL194" s="9">
        <f>VLOOKUP($C194,domestic_gross_demand_km3!$A$2:$CT$249,BL$4,FALSE)</f>
        <v>0.46868399999999999</v>
      </c>
      <c r="BM194" s="13">
        <f t="shared" si="93"/>
        <v>0.46868399999999999</v>
      </c>
    </row>
    <row r="195" spans="2:65" x14ac:dyDescent="0.25">
      <c r="B195" s="12">
        <f>fao_ids_unique!B190</f>
        <v>244</v>
      </c>
      <c r="C195" s="12">
        <f>fao_ids_unique!F190</f>
        <v>206</v>
      </c>
      <c r="D195" s="8" t="str">
        <f>fao_ids_unique!C190</f>
        <v>WSM</v>
      </c>
      <c r="E195" s="7" t="str">
        <f>fao_ids_unique!G190</f>
        <v>Samoa</v>
      </c>
      <c r="G195" s="9">
        <f>VLOOKUP($B195,aquastat_more_extensive_table!$D$1216:$AO$1416,G$4,FALSE)</f>
        <v>0</v>
      </c>
      <c r="H195" s="13" t="e">
        <f t="shared" si="94"/>
        <v>#N/A</v>
      </c>
      <c r="I195" s="9">
        <f>VLOOKUP($C195,domestic_gross_demand_km3!$A$2:$CT$249,I$4,FALSE)</f>
        <v>0</v>
      </c>
      <c r="J195" s="13">
        <f t="shared" si="81"/>
        <v>0</v>
      </c>
      <c r="L195" s="9">
        <f>VLOOKUP($B195,aquastat_more_extensive_table!$D$1216:$AO$1416,L$4,FALSE)</f>
        <v>0</v>
      </c>
      <c r="M195" s="13" t="e">
        <f t="shared" si="95"/>
        <v>#N/A</v>
      </c>
      <c r="N195" s="9">
        <f>VLOOKUP($C195,domestic_gross_demand_km3!$A$2:$CT$249,N$4,FALSE)</f>
        <v>0</v>
      </c>
      <c r="O195" s="13">
        <f t="shared" si="82"/>
        <v>0</v>
      </c>
      <c r="Q195" s="9">
        <f>VLOOKUP($B195,aquastat_more_extensive_table!$D$1216:$AO$1416,Q$4,FALSE)</f>
        <v>0</v>
      </c>
      <c r="R195" s="13" t="e">
        <f t="shared" si="96"/>
        <v>#N/A</v>
      </c>
      <c r="S195" s="9">
        <f>VLOOKUP($C195,domestic_gross_demand_km3!$A$2:$CT$249,S$4,FALSE)</f>
        <v>0</v>
      </c>
      <c r="T195" s="13">
        <f t="shared" si="83"/>
        <v>0</v>
      </c>
      <c r="V195" s="9">
        <f>VLOOKUP($B195,aquastat_more_extensive_table!$D$1216:$AO$1416,V$4,FALSE)</f>
        <v>0</v>
      </c>
      <c r="W195" s="13" t="e">
        <f t="shared" si="97"/>
        <v>#N/A</v>
      </c>
      <c r="X195" s="9">
        <f>VLOOKUP($C195,domestic_gross_demand_km3!$A$2:$CT$249,X$4,FALSE)</f>
        <v>0</v>
      </c>
      <c r="Y195" s="13">
        <f t="shared" si="84"/>
        <v>0</v>
      </c>
      <c r="AA195" s="9">
        <f>VLOOKUP($B195,aquastat_more_extensive_table!$D$1216:$AO$1416,AA$4,FALSE)</f>
        <v>0</v>
      </c>
      <c r="AB195" s="13" t="e">
        <f t="shared" si="98"/>
        <v>#N/A</v>
      </c>
      <c r="AC195" s="9">
        <f>VLOOKUP($C195,domestic_gross_demand_km3!$A$2:$CT$249,AC$4,FALSE)</f>
        <v>0</v>
      </c>
      <c r="AD195" s="13">
        <f t="shared" si="85"/>
        <v>0</v>
      </c>
      <c r="AF195" s="9">
        <f>VLOOKUP($B195,aquastat_more_extensive_table!$D$1216:$AO$1416,AF$4,FALSE)</f>
        <v>0</v>
      </c>
      <c r="AG195" s="13" t="e">
        <f t="shared" si="99"/>
        <v>#N/A</v>
      </c>
      <c r="AH195" s="9">
        <f>VLOOKUP($C195,domestic_gross_demand_km3!$A$2:$CT$249,AH$4,FALSE)</f>
        <v>0</v>
      </c>
      <c r="AI195" s="13">
        <f t="shared" si="86"/>
        <v>0</v>
      </c>
      <c r="AK195" s="9">
        <f>VLOOKUP($B195,aquastat_more_extensive_table!$D$1216:$AO$1416,AK$4,FALSE)</f>
        <v>0</v>
      </c>
      <c r="AL195" s="13" t="e">
        <f t="shared" si="100"/>
        <v>#N/A</v>
      </c>
      <c r="AM195" s="9">
        <f>VLOOKUP($C195,domestic_gross_demand_km3!$A$2:$CT$249,AM$4,FALSE)</f>
        <v>0</v>
      </c>
      <c r="AN195" s="13">
        <f t="shared" si="87"/>
        <v>0</v>
      </c>
      <c r="AP195" s="9">
        <f>VLOOKUP($B195,aquastat_more_extensive_table!$D$1216:$AO$1416,AP$4,FALSE)</f>
        <v>0</v>
      </c>
      <c r="AQ195" s="13" t="e">
        <f t="shared" si="101"/>
        <v>#N/A</v>
      </c>
      <c r="AR195" s="9">
        <f>VLOOKUP($C195,domestic_gross_demand_km3!$A$2:$CT$249,AR$4,FALSE)</f>
        <v>0</v>
      </c>
      <c r="AS195" s="13">
        <f t="shared" si="88"/>
        <v>0</v>
      </c>
      <c r="AU195" s="9">
        <f>VLOOKUP($B195,aquastat_more_extensive_table!$D$1216:$AO$1416,AU$4,FALSE)</f>
        <v>0</v>
      </c>
      <c r="AV195" s="13" t="e">
        <f t="shared" si="102"/>
        <v>#N/A</v>
      </c>
      <c r="AW195" s="9">
        <f>VLOOKUP($C195,domestic_gross_demand_km3!$A$2:$CT$249,AW$4,FALSE)</f>
        <v>0</v>
      </c>
      <c r="AX195" s="13">
        <f t="shared" si="89"/>
        <v>0</v>
      </c>
      <c r="AZ195" s="9">
        <f>VLOOKUP($B195,aquastat_more_extensive_table!$D$1216:$AO$1416,AZ$4,FALSE)</f>
        <v>0</v>
      </c>
      <c r="BA195" s="13" t="e">
        <f t="shared" si="103"/>
        <v>#N/A</v>
      </c>
      <c r="BB195" s="9">
        <f>VLOOKUP($C195,domestic_gross_demand_km3!$A$2:$CT$249,BB$4,FALSE)</f>
        <v>0</v>
      </c>
      <c r="BC195" s="13">
        <f t="shared" si="90"/>
        <v>0</v>
      </c>
      <c r="BE195" s="9">
        <f>VLOOKUP($B195,aquastat_more_extensive_table!$D$1216:$AO$1416,BE$4,FALSE)</f>
        <v>0</v>
      </c>
      <c r="BF195" s="13" t="e">
        <f t="shared" si="104"/>
        <v>#N/A</v>
      </c>
      <c r="BG195" s="9">
        <f>VLOOKUP($C195,domestic_gross_demand_km3!$A$2:$CT$249,BG$4,FALSE)</f>
        <v>0</v>
      </c>
      <c r="BH195" s="13">
        <f t="shared" si="91"/>
        <v>0</v>
      </c>
      <c r="BJ195" s="9">
        <f>VLOOKUP($B195,aquastat_more_extensive_table!$D$1216:$AO$1416,BJ$4,FALSE)</f>
        <v>0</v>
      </c>
      <c r="BK195" s="13" t="e">
        <f t="shared" si="92"/>
        <v>#N/A</v>
      </c>
      <c r="BL195" s="9">
        <f>VLOOKUP($C195,domestic_gross_demand_km3!$A$2:$CT$249,BL$4,FALSE)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VLOOKUP($B196,aquastat_more_extensive_table!$D$1216:$AO$1416,G$4,FALSE)</f>
        <v>0</v>
      </c>
      <c r="H196" s="13" t="e">
        <f t="shared" si="94"/>
        <v>#N/A</v>
      </c>
      <c r="I196" s="9">
        <f>VLOOKUP($C196,domestic_gross_demand_km3!$A$2:$CT$249,I$4,FALSE)</f>
        <v>4.0275600000000002E-2</v>
      </c>
      <c r="J196" s="13">
        <f t="shared" si="81"/>
        <v>4.0275600000000002E-2</v>
      </c>
      <c r="L196" s="9">
        <f>VLOOKUP($B196,aquastat_more_extensive_table!$D$1216:$AO$1416,L$4,FALSE)</f>
        <v>0</v>
      </c>
      <c r="M196" s="13" t="e">
        <f t="shared" si="95"/>
        <v>#N/A</v>
      </c>
      <c r="N196" s="9">
        <f>VLOOKUP($C196,domestic_gross_demand_km3!$A$2:$CT$249,N$4,FALSE)</f>
        <v>4.6250880000000001E-2</v>
      </c>
      <c r="O196" s="13">
        <f t="shared" si="82"/>
        <v>4.6250880000000001E-2</v>
      </c>
      <c r="Q196" s="9">
        <f>VLOOKUP($B196,aquastat_more_extensive_table!$D$1216:$AO$1416,Q$4,FALSE)</f>
        <v>0</v>
      </c>
      <c r="R196" s="13" t="e">
        <f t="shared" si="96"/>
        <v>#N/A</v>
      </c>
      <c r="S196" s="9">
        <f>VLOOKUP($C196,domestic_gross_demand_km3!$A$2:$CT$249,S$4,FALSE)</f>
        <v>5.1184899999999998E-2</v>
      </c>
      <c r="T196" s="13">
        <f t="shared" si="83"/>
        <v>5.1184899999999998E-2</v>
      </c>
      <c r="V196" s="9">
        <f>VLOOKUP($B196,aquastat_more_extensive_table!$D$1216:$AO$1416,V$4,FALSE)</f>
        <v>0</v>
      </c>
      <c r="W196" s="13" t="e">
        <f t="shared" si="97"/>
        <v>#N/A</v>
      </c>
      <c r="X196" s="9">
        <f>VLOOKUP($C196,domestic_gross_demand_km3!$A$2:$CT$249,X$4,FALSE)</f>
        <v>6.3071360000000007E-2</v>
      </c>
      <c r="Y196" s="13">
        <f t="shared" si="84"/>
        <v>6.3071360000000007E-2</v>
      </c>
      <c r="AA196" s="9">
        <f>VLOOKUP($B196,aquastat_more_extensive_table!$D$1216:$AO$1416,AA$4,FALSE)</f>
        <v>0</v>
      </c>
      <c r="AB196" s="13" t="e">
        <f t="shared" si="98"/>
        <v>#N/A</v>
      </c>
      <c r="AC196" s="9">
        <f>VLOOKUP($C196,domestic_gross_demand_km3!$A$2:$CT$249,AC$4,FALSE)</f>
        <v>8.4601620000000002E-2</v>
      </c>
      <c r="AD196" s="13">
        <f t="shared" si="85"/>
        <v>8.4601620000000002E-2</v>
      </c>
      <c r="AF196" s="9">
        <f>VLOOKUP($B196,aquastat_more_extensive_table!$D$1216:$AO$1416,AF$4,FALSE)</f>
        <v>0</v>
      </c>
      <c r="AG196" s="13" t="e">
        <f t="shared" si="99"/>
        <v>#N/A</v>
      </c>
      <c r="AH196" s="9">
        <f>VLOOKUP($C196,domestic_gross_demand_km3!$A$2:$CT$249,AH$4,FALSE)</f>
        <v>0.10293152</v>
      </c>
      <c r="AI196" s="13">
        <f t="shared" si="86"/>
        <v>0.10293152</v>
      </c>
      <c r="AK196" s="9">
        <f>VLOOKUP($B196,aquastat_more_extensive_table!$D$1216:$AO$1416,AK$4,FALSE)</f>
        <v>0.20100000000000001</v>
      </c>
      <c r="AL196" s="13">
        <f t="shared" si="100"/>
        <v>0.20100000000000001</v>
      </c>
      <c r="AM196" s="9">
        <f>VLOOKUP($C196,domestic_gross_demand_km3!$A$2:$CT$249,AM$4,FALSE)</f>
        <v>0.13294320000000001</v>
      </c>
      <c r="AN196" s="13">
        <f t="shared" si="87"/>
        <v>0.13294320000000001</v>
      </c>
      <c r="AP196" s="9">
        <f>VLOOKUP($B196,aquastat_more_extensive_table!$D$1216:$AO$1416,AP$4,FALSE)</f>
        <v>0</v>
      </c>
      <c r="AQ196" s="13" t="e">
        <f t="shared" si="101"/>
        <v>#N/A</v>
      </c>
      <c r="AR196" s="9">
        <f>VLOOKUP($C196,domestic_gross_demand_km3!$A$2:$CT$249,AR$4,FALSE)</f>
        <v>0.16060840000000001</v>
      </c>
      <c r="AS196" s="13">
        <f t="shared" si="88"/>
        <v>0.16060840000000001</v>
      </c>
      <c r="AU196" s="9">
        <f>VLOOKUP($B196,aquastat_more_extensive_table!$D$1216:$AO$1416,AU$4,FALSE)</f>
        <v>0.27200000000000002</v>
      </c>
      <c r="AV196" s="13">
        <f t="shared" si="102"/>
        <v>0.27200000000000002</v>
      </c>
      <c r="AW196" s="9">
        <f>VLOOKUP($C196,domestic_gross_demand_km3!$A$2:$CT$249,AW$4,FALSE)</f>
        <v>0.21058740000000001</v>
      </c>
      <c r="AX196" s="13">
        <f t="shared" si="89"/>
        <v>0.21058740000000001</v>
      </c>
      <c r="AZ196" s="9">
        <f>VLOOKUP($B196,aquastat_more_extensive_table!$D$1216:$AO$1416,AZ$4,FALSE)</f>
        <v>0.26500000000000001</v>
      </c>
      <c r="BA196" s="13">
        <f t="shared" si="103"/>
        <v>0.26500000000000001</v>
      </c>
      <c r="BB196" s="9">
        <f>VLOOKUP($C196,domestic_gross_demand_km3!$A$2:$CT$249,BB$4,FALSE)</f>
        <v>0.2850222</v>
      </c>
      <c r="BC196" s="13">
        <f t="shared" si="90"/>
        <v>0.2850222</v>
      </c>
      <c r="BE196" s="9">
        <f>VLOOKUP($B196,aquastat_more_extensive_table!$D$1216:$AO$1416,BE$4,FALSE)</f>
        <v>0</v>
      </c>
      <c r="BF196" s="13" t="e">
        <f t="shared" si="104"/>
        <v>#N/A</v>
      </c>
      <c r="BG196" s="9">
        <f>VLOOKUP($C196,domestic_gross_demand_km3!$A$2:$CT$249,BG$4,FALSE)</f>
        <v>0.36341859999999998</v>
      </c>
      <c r="BH196" s="13">
        <f t="shared" si="91"/>
        <v>0.36341859999999998</v>
      </c>
      <c r="BJ196" s="9">
        <f>VLOOKUP($B196,aquastat_more_extensive_table!$D$1216:$AO$1416,BJ$4,FALSE)</f>
        <v>0</v>
      </c>
      <c r="BK196" s="13" t="e">
        <f t="shared" si="92"/>
        <v>#N/A</v>
      </c>
      <c r="BL196" s="9">
        <f>VLOOKUP($C196,domestic_gross_demand_km3!$A$2:$CT$249,BL$4,FALSE)</f>
        <v>0.36828499999999997</v>
      </c>
      <c r="BM196" s="13">
        <f t="shared" si="93"/>
        <v>0.36828499999999997</v>
      </c>
    </row>
    <row r="197" spans="2:65" x14ac:dyDescent="0.25">
      <c r="B197" s="12">
        <f>fao_ids_unique!B192</f>
        <v>250</v>
      </c>
      <c r="C197" s="12">
        <f>fao_ids_unique!F192</f>
        <v>209</v>
      </c>
      <c r="D197" s="8" t="str">
        <f>fao_ids_unique!C192</f>
        <v>COD</v>
      </c>
      <c r="E197" s="7" t="str">
        <f>fao_ids_unique!G192</f>
        <v>Congo, Dem. Rep.</v>
      </c>
      <c r="G197" s="9">
        <f>VLOOKUP($B197,aquastat_more_extensive_table!$D$1216:$AO$1416,G$4,FALSE)</f>
        <v>0</v>
      </c>
      <c r="H197" s="13" t="e">
        <f t="shared" si="94"/>
        <v>#N/A</v>
      </c>
      <c r="I197" s="9">
        <f>VLOOKUP($C197,domestic_gross_demand_km3!$A$2:$CT$249,I$4,FALSE)</f>
        <v>7.7808959999999996E-2</v>
      </c>
      <c r="J197" s="13">
        <f t="shared" si="81"/>
        <v>7.7808959999999996E-2</v>
      </c>
      <c r="L197" s="9">
        <f>VLOOKUP($B197,aquastat_more_extensive_table!$D$1216:$AO$1416,L$4,FALSE)</f>
        <v>0</v>
      </c>
      <c r="M197" s="13" t="e">
        <f t="shared" si="95"/>
        <v>#N/A</v>
      </c>
      <c r="N197" s="9">
        <f>VLOOKUP($C197,domestic_gross_demand_km3!$A$2:$CT$249,N$4,FALSE)</f>
        <v>8.8973239999999995E-2</v>
      </c>
      <c r="O197" s="13">
        <f t="shared" si="82"/>
        <v>8.8973239999999995E-2</v>
      </c>
      <c r="Q197" s="9">
        <f>VLOOKUP($B197,aquastat_more_extensive_table!$D$1216:$AO$1416,Q$4,FALSE)</f>
        <v>0</v>
      </c>
      <c r="R197" s="13" t="e">
        <f t="shared" si="96"/>
        <v>#N/A</v>
      </c>
      <c r="S197" s="9">
        <f>VLOOKUP($C197,domestic_gross_demand_km3!$A$2:$CT$249,S$4,FALSE)</f>
        <v>0.10461962</v>
      </c>
      <c r="T197" s="13">
        <f t="shared" si="83"/>
        <v>0.10461962</v>
      </c>
      <c r="V197" s="9">
        <f>VLOOKUP($B197,aquastat_more_extensive_table!$D$1216:$AO$1416,V$4,FALSE)</f>
        <v>0</v>
      </c>
      <c r="W197" s="13" t="e">
        <f t="shared" si="97"/>
        <v>#N/A</v>
      </c>
      <c r="X197" s="9">
        <f>VLOOKUP($C197,domestic_gross_demand_km3!$A$2:$CT$249,X$4,FALSE)</f>
        <v>0.13966219999999999</v>
      </c>
      <c r="Y197" s="13">
        <f t="shared" si="84"/>
        <v>0.13966219999999999</v>
      </c>
      <c r="AA197" s="9">
        <f>VLOOKUP($B197,aquastat_more_extensive_table!$D$1216:$AO$1416,AA$4,FALSE)</f>
        <v>0</v>
      </c>
      <c r="AB197" s="13" t="e">
        <f t="shared" si="98"/>
        <v>#N/A</v>
      </c>
      <c r="AC197" s="9">
        <f>VLOOKUP($C197,domestic_gross_demand_km3!$A$2:$CT$249,AC$4,FALSE)</f>
        <v>0.17235619999999999</v>
      </c>
      <c r="AD197" s="13">
        <f t="shared" si="85"/>
        <v>0.17235619999999999</v>
      </c>
      <c r="AF197" s="9">
        <f>VLOOKUP($B197,aquastat_more_extensive_table!$D$1216:$AO$1416,AF$4,FALSE)</f>
        <v>0</v>
      </c>
      <c r="AG197" s="13" t="e">
        <f t="shared" si="99"/>
        <v>#N/A</v>
      </c>
      <c r="AH197" s="9">
        <f>VLOOKUP($C197,domestic_gross_demand_km3!$A$2:$CT$249,AH$4,FALSE)</f>
        <v>0.16588700000000001</v>
      </c>
      <c r="AI197" s="13">
        <f t="shared" si="86"/>
        <v>0.16588700000000001</v>
      </c>
      <c r="AK197" s="9">
        <f>VLOOKUP($B197,aquastat_more_extensive_table!$D$1216:$AO$1416,AK$4,FALSE)</f>
        <v>0.216</v>
      </c>
      <c r="AL197" s="13">
        <f t="shared" si="100"/>
        <v>0.216</v>
      </c>
      <c r="AM197" s="9">
        <f>VLOOKUP($C197,domestic_gross_demand_km3!$A$2:$CT$249,AM$4,FALSE)</f>
        <v>0.19068560000000001</v>
      </c>
      <c r="AN197" s="13">
        <f t="shared" si="87"/>
        <v>0.19068560000000001</v>
      </c>
      <c r="AP197" s="9">
        <f>VLOOKUP($B197,aquastat_more_extensive_table!$D$1216:$AO$1416,AP$4,FALSE)</f>
        <v>0</v>
      </c>
      <c r="AQ197" s="13" t="e">
        <f t="shared" si="101"/>
        <v>#N/A</v>
      </c>
      <c r="AR197" s="9">
        <f>VLOOKUP($C197,domestic_gross_demand_km3!$A$2:$CT$249,AR$4,FALSE)</f>
        <v>0.20543919999999999</v>
      </c>
      <c r="AS197" s="13">
        <f t="shared" si="88"/>
        <v>0.20543919999999999</v>
      </c>
      <c r="AU197" s="9">
        <f>VLOOKUP($B197,aquastat_more_extensive_table!$D$1216:$AO$1416,AU$4,FALSE)</f>
        <v>0.38929999999999998</v>
      </c>
      <c r="AV197" s="13">
        <f t="shared" si="102"/>
        <v>0.38929999999999998</v>
      </c>
      <c r="AW197" s="9">
        <f>VLOOKUP($C197,domestic_gross_demand_km3!$A$2:$CT$249,AW$4,FALSE)</f>
        <v>0.20970820000000001</v>
      </c>
      <c r="AX197" s="13">
        <f t="shared" si="89"/>
        <v>0.20970820000000001</v>
      </c>
      <c r="AZ197" s="9">
        <f>VLOOKUP($B197,aquastat_more_extensive_table!$D$1216:$AO$1416,AZ$4,FALSE)</f>
        <v>0.46489999999999998</v>
      </c>
      <c r="BA197" s="13">
        <f t="shared" si="103"/>
        <v>0.46489999999999998</v>
      </c>
      <c r="BB197" s="9">
        <f>VLOOKUP($C197,domestic_gross_demand_km3!$A$2:$CT$249,BB$4,FALSE)</f>
        <v>0.2541928</v>
      </c>
      <c r="BC197" s="13">
        <f t="shared" si="90"/>
        <v>0.2541928</v>
      </c>
      <c r="BE197" s="9">
        <f>VLOOKUP($B197,aquastat_more_extensive_table!$D$1216:$AO$1416,BE$4,FALSE)</f>
        <v>0</v>
      </c>
      <c r="BF197" s="13" t="e">
        <f t="shared" si="104"/>
        <v>#N/A</v>
      </c>
      <c r="BG197" s="9">
        <f>VLOOKUP($C197,domestic_gross_demand_km3!$A$2:$CT$249,BG$4,FALSE)</f>
        <v>0.32520120000000002</v>
      </c>
      <c r="BH197" s="13">
        <f t="shared" si="91"/>
        <v>0.32520120000000002</v>
      </c>
      <c r="BJ197" s="9">
        <f>VLOOKUP($B197,aquastat_more_extensive_table!$D$1216:$AO$1416,BJ$4,FALSE)</f>
        <v>0</v>
      </c>
      <c r="BK197" s="13" t="e">
        <f t="shared" si="92"/>
        <v>#N/A</v>
      </c>
      <c r="BL197" s="9">
        <f>VLOOKUP($C197,domestic_gross_demand_km3!$A$2:$CT$249,BL$4,FALSE)</f>
        <v>0.33417000000000002</v>
      </c>
      <c r="BM197" s="13">
        <f t="shared" si="93"/>
        <v>0.33417000000000002</v>
      </c>
    </row>
    <row r="198" spans="2:65" x14ac:dyDescent="0.25">
      <c r="B198" s="12">
        <f>fao_ids_unique!B193</f>
        <v>251</v>
      </c>
      <c r="C198" s="12">
        <f>fao_ids_unique!F193</f>
        <v>210</v>
      </c>
      <c r="D198" s="8" t="str">
        <f>fao_ids_unique!C193</f>
        <v>ZMB</v>
      </c>
      <c r="E198" s="7" t="str">
        <f>fao_ids_unique!G193</f>
        <v>Zambia</v>
      </c>
      <c r="G198" s="9">
        <f>VLOOKUP($B198,aquastat_more_extensive_table!$D$1216:$AO$1416,G$4,FALSE)</f>
        <v>0</v>
      </c>
      <c r="H198" s="13" t="e">
        <f t="shared" si="94"/>
        <v>#N/A</v>
      </c>
      <c r="I198" s="9">
        <f>VLOOKUP($C198,domestic_gross_demand_km3!$A$2:$CT$249,I$4,FALSE)</f>
        <v>6.9257739999999998E-2</v>
      </c>
      <c r="J198" s="13">
        <f t="shared" si="81"/>
        <v>6.9257739999999998E-2</v>
      </c>
      <c r="L198" s="9">
        <f>VLOOKUP($B198,aquastat_more_extensive_table!$D$1216:$AO$1416,L$4,FALSE)</f>
        <v>0</v>
      </c>
      <c r="M198" s="13" t="e">
        <f t="shared" si="95"/>
        <v>#N/A</v>
      </c>
      <c r="N198" s="9">
        <f>VLOOKUP($C198,domestic_gross_demand_km3!$A$2:$CT$249,N$4,FALSE)</f>
        <v>8.4822900000000007E-2</v>
      </c>
      <c r="O198" s="13">
        <f t="shared" si="82"/>
        <v>8.4822900000000007E-2</v>
      </c>
      <c r="Q198" s="9">
        <f>VLOOKUP($B198,aquastat_more_extensive_table!$D$1216:$AO$1416,Q$4,FALSE)</f>
        <v>0</v>
      </c>
      <c r="R198" s="13" t="e">
        <f t="shared" si="96"/>
        <v>#N/A</v>
      </c>
      <c r="S198" s="9">
        <f>VLOOKUP($C198,domestic_gross_demand_km3!$A$2:$CT$249,S$4,FALSE)</f>
        <v>0.1166326</v>
      </c>
      <c r="T198" s="13">
        <f t="shared" si="83"/>
        <v>0.1166326</v>
      </c>
      <c r="V198" s="9">
        <f>VLOOKUP($B198,aquastat_more_extensive_table!$D$1216:$AO$1416,V$4,FALSE)</f>
        <v>0</v>
      </c>
      <c r="W198" s="13" t="e">
        <f t="shared" si="97"/>
        <v>#N/A</v>
      </c>
      <c r="X198" s="9">
        <f>VLOOKUP($C198,domestic_gross_demand_km3!$A$2:$CT$249,X$4,FALSE)</f>
        <v>0.15607699999999999</v>
      </c>
      <c r="Y198" s="13">
        <f t="shared" si="84"/>
        <v>0.15607699999999999</v>
      </c>
      <c r="AA198" s="9">
        <f>VLOOKUP($B198,aquastat_more_extensive_table!$D$1216:$AO$1416,AA$4,FALSE)</f>
        <v>0</v>
      </c>
      <c r="AB198" s="13" t="e">
        <f t="shared" si="98"/>
        <v>#N/A</v>
      </c>
      <c r="AC198" s="9">
        <f>VLOOKUP($C198,domestic_gross_demand_km3!$A$2:$CT$249,AC$4,FALSE)</f>
        <v>0.19247159999999999</v>
      </c>
      <c r="AD198" s="13">
        <f t="shared" si="85"/>
        <v>0.19247159999999999</v>
      </c>
      <c r="AF198" s="9">
        <f>VLOOKUP($B198,aquastat_more_extensive_table!$D$1216:$AO$1416,AF$4,FALSE)</f>
        <v>0</v>
      </c>
      <c r="AG198" s="13" t="e">
        <f t="shared" si="99"/>
        <v>#N/A</v>
      </c>
      <c r="AH198" s="9">
        <f>VLOOKUP($C198,domestic_gross_demand_km3!$A$2:$CT$249,AH$4,FALSE)</f>
        <v>0.19034760000000001</v>
      </c>
      <c r="AI198" s="13">
        <f t="shared" si="86"/>
        <v>0.19034760000000001</v>
      </c>
      <c r="AK198" s="9">
        <f>VLOOKUP($B198,aquastat_more_extensive_table!$D$1216:$AO$1416,AK$4,FALSE)</f>
        <v>0.30099999999999999</v>
      </c>
      <c r="AL198" s="13">
        <f t="shared" si="100"/>
        <v>0.30099999999999999</v>
      </c>
      <c r="AM198" s="9">
        <f>VLOOKUP($C198,domestic_gross_demand_km3!$A$2:$CT$249,AM$4,FALSE)</f>
        <v>0.2360418</v>
      </c>
      <c r="AN198" s="13">
        <f t="shared" si="87"/>
        <v>0.2360418</v>
      </c>
      <c r="AP198" s="9">
        <f>VLOOKUP($B198,aquastat_more_extensive_table!$D$1216:$AO$1416,AP$4,FALSE)</f>
        <v>0.27</v>
      </c>
      <c r="AQ198" s="13">
        <f t="shared" si="101"/>
        <v>0.27</v>
      </c>
      <c r="AR198" s="9">
        <f>VLOOKUP($C198,domestic_gross_demand_km3!$A$2:$CT$249,AR$4,FALSE)</f>
        <v>0.257969</v>
      </c>
      <c r="AS198" s="13">
        <f t="shared" si="88"/>
        <v>0.257969</v>
      </c>
      <c r="AU198" s="9">
        <f>VLOOKUP($B198,aquastat_more_extensive_table!$D$1216:$AO$1416,AU$4,FALSE)</f>
        <v>0.28999999999999998</v>
      </c>
      <c r="AV198" s="13">
        <f t="shared" si="102"/>
        <v>0.28999999999999998</v>
      </c>
      <c r="AW198" s="9">
        <f>VLOOKUP($C198,domestic_gross_demand_km3!$A$2:$CT$249,AW$4,FALSE)</f>
        <v>0.28235500000000002</v>
      </c>
      <c r="AX198" s="13">
        <f t="shared" si="89"/>
        <v>0.28235500000000002</v>
      </c>
      <c r="AZ198" s="9">
        <f>VLOOKUP($B198,aquastat_more_extensive_table!$D$1216:$AO$1416,AZ$4,FALSE)</f>
        <v>0</v>
      </c>
      <c r="BA198" s="13" t="e">
        <f t="shared" si="103"/>
        <v>#N/A</v>
      </c>
      <c r="BB198" s="9">
        <f>VLOOKUP($C198,domestic_gross_demand_km3!$A$2:$CT$249,BB$4,FALSE)</f>
        <v>0.38860260000000002</v>
      </c>
      <c r="BC198" s="13">
        <f t="shared" si="90"/>
        <v>0.38860260000000002</v>
      </c>
      <c r="BE198" s="9">
        <f>VLOOKUP($B198,aquastat_more_extensive_table!$D$1216:$AO$1416,BE$4,FALSE)</f>
        <v>0</v>
      </c>
      <c r="BF198" s="13" t="e">
        <f t="shared" si="104"/>
        <v>#N/A</v>
      </c>
      <c r="BG198" s="9">
        <f>VLOOKUP($C198,domestic_gross_demand_km3!$A$2:$CT$249,BG$4,FALSE)</f>
        <v>0.51484200000000002</v>
      </c>
      <c r="BH198" s="13">
        <f t="shared" si="91"/>
        <v>0.51484200000000002</v>
      </c>
      <c r="BJ198" s="9">
        <f>VLOOKUP($B198,aquastat_more_extensive_table!$D$1216:$AO$1416,BJ$4,FALSE)</f>
        <v>0</v>
      </c>
      <c r="BK198" s="13" t="e">
        <f t="shared" si="92"/>
        <v>#N/A</v>
      </c>
      <c r="BL198" s="9">
        <f>VLOOKUP($C198,domestic_gross_demand_km3!$A$2:$CT$249,BL$4,FALSE)</f>
        <v>0.53071500000000005</v>
      </c>
      <c r="BM198" s="13">
        <f t="shared" si="93"/>
        <v>0.53071500000000005</v>
      </c>
    </row>
    <row r="199" spans="2:65" x14ac:dyDescent="0.25">
      <c r="B199" s="12">
        <f>fao_ids_unique!B194</f>
        <v>255</v>
      </c>
      <c r="C199" s="12">
        <f>fao_ids_unique!F194</f>
        <v>15</v>
      </c>
      <c r="D199" s="8" t="str">
        <f>fao_ids_unique!C194</f>
        <v>BEL</v>
      </c>
      <c r="E199" s="7" t="str">
        <f>fao_ids_unique!G194</f>
        <v>Belgium</v>
      </c>
      <c r="G199" s="9">
        <f>VLOOKUP($B199,aquastat_more_extensive_table!$D$1216:$AO$1416,G$4,FALSE)</f>
        <v>0</v>
      </c>
      <c r="H199" s="13" t="e">
        <f t="shared" ref="H199:H206" si="105">IF(G199&gt;0,G199,NA())</f>
        <v>#N/A</v>
      </c>
      <c r="I199" s="9">
        <f>VLOOKUP($C199,domestic_gross_demand_km3!$A$2:$CT$249,I$4,FALSE)</f>
        <v>0.31726339999999997</v>
      </c>
      <c r="J199" s="13">
        <f t="shared" si="81"/>
        <v>0.31726339999999997</v>
      </c>
      <c r="L199" s="9">
        <f>VLOOKUP($B199,aquastat_more_extensive_table!$D$1216:$AO$1416,L$4,FALSE)</f>
        <v>0</v>
      </c>
      <c r="M199" s="13" t="e">
        <f t="shared" ref="M199:M206" si="106">IF(L199&gt;0,L199,NA())</f>
        <v>#N/A</v>
      </c>
      <c r="N199" s="9">
        <f>VLOOKUP($C199,domestic_gross_demand_km3!$A$2:$CT$249,N$4,FALSE)</f>
        <v>0.3636356</v>
      </c>
      <c r="O199" s="13">
        <f t="shared" si="82"/>
        <v>0.3636356</v>
      </c>
      <c r="Q199" s="9">
        <f>VLOOKUP($B199,aquastat_more_extensive_table!$D$1216:$AO$1416,Q$4,FALSE)</f>
        <v>0</v>
      </c>
      <c r="R199" s="13" t="e">
        <f t="shared" ref="R199:R206" si="107">IF(Q199&gt;0,Q199,NA())</f>
        <v>#N/A</v>
      </c>
      <c r="S199" s="9">
        <f>VLOOKUP($C199,domestic_gross_demand_km3!$A$2:$CT$249,S$4,FALSE)</f>
        <v>0.42924780000000001</v>
      </c>
      <c r="T199" s="13">
        <f t="shared" si="83"/>
        <v>0.42924780000000001</v>
      </c>
      <c r="V199" s="9">
        <f>VLOOKUP($B199,aquastat_more_extensive_table!$D$1216:$AO$1416,V$4,FALSE)</f>
        <v>0</v>
      </c>
      <c r="W199" s="13" t="e">
        <f t="shared" ref="W199:W206" si="108">IF(V199&gt;0,V199,NA())</f>
        <v>#N/A</v>
      </c>
      <c r="X199" s="9">
        <f>VLOOKUP($C199,domestic_gross_demand_km3!$A$2:$CT$249,X$4,FALSE)</f>
        <v>0.56197859999999999</v>
      </c>
      <c r="Y199" s="13">
        <f t="shared" si="84"/>
        <v>0.56197859999999999</v>
      </c>
      <c r="AA199" s="9">
        <f>VLOOKUP($B199,aquastat_more_extensive_table!$D$1216:$AO$1416,AA$4,FALSE)</f>
        <v>0.99329999999999996</v>
      </c>
      <c r="AB199" s="13">
        <f t="shared" ref="AB199:AB206" si="109">IF(AA199&gt;0,AA199,NA())</f>
        <v>0.99329999999999996</v>
      </c>
      <c r="AC199" s="9">
        <f>VLOOKUP($C199,domestic_gross_demand_km3!$A$2:$CT$249,AC$4,FALSE)</f>
        <v>0.66337520000000005</v>
      </c>
      <c r="AD199" s="13">
        <f t="shared" si="85"/>
        <v>0.66337520000000005</v>
      </c>
      <c r="AF199" s="9">
        <f>VLOOKUP($B199,aquastat_more_extensive_table!$D$1216:$AO$1416,AF$4,FALSE)</f>
        <v>0</v>
      </c>
      <c r="AG199" s="13" t="e">
        <f t="shared" ref="AG199:AG206" si="110">IF(AF199&gt;0,AF199,NA())</f>
        <v>#N/A</v>
      </c>
      <c r="AH199" s="9">
        <f>VLOOKUP($C199,domestic_gross_demand_km3!$A$2:$CT$249,AH$4,FALSE)</f>
        <v>0.65838059999999998</v>
      </c>
      <c r="AI199" s="13">
        <f t="shared" si="86"/>
        <v>0.65838059999999998</v>
      </c>
      <c r="AK199" s="9">
        <f>VLOOKUP($B199,aquastat_more_extensive_table!$D$1216:$AO$1416,AK$4,FALSE)</f>
        <v>0</v>
      </c>
      <c r="AL199" s="13" t="e">
        <f t="shared" ref="AL199:AL206" si="111">IF(AK199&gt;0,AK199,NA())</f>
        <v>#N/A</v>
      </c>
      <c r="AM199" s="9">
        <f>VLOOKUP($C199,domestic_gross_demand_km3!$A$2:$CT$249,AM$4,FALSE)</f>
        <v>0.80579480000000003</v>
      </c>
      <c r="AN199" s="13">
        <f t="shared" si="87"/>
        <v>0.80579480000000003</v>
      </c>
      <c r="AP199" s="9">
        <f>VLOOKUP($B199,aquastat_more_extensive_table!$D$1216:$AO$1416,AP$4,FALSE)</f>
        <v>0.874</v>
      </c>
      <c r="AQ199" s="13">
        <f t="shared" ref="AQ199:AQ206" si="112">IF(AP199&gt;0,AP199,NA())</f>
        <v>0.874</v>
      </c>
      <c r="AR199" s="9">
        <f>VLOOKUP($C199,domestic_gross_demand_km3!$A$2:$CT$249,AR$4,FALSE)</f>
        <v>0.88875899999999997</v>
      </c>
      <c r="AS199" s="13">
        <f t="shared" si="88"/>
        <v>0.88875899999999997</v>
      </c>
      <c r="AU199" s="9">
        <f>VLOOKUP($B199,aquastat_more_extensive_table!$D$1216:$AO$1416,AU$4,FALSE)</f>
        <v>0.73580000000000001</v>
      </c>
      <c r="AV199" s="13">
        <f t="shared" ref="AV199:AV206" si="113">IF(AU199&gt;0,AU199,NA())</f>
        <v>0.73580000000000001</v>
      </c>
      <c r="AW199" s="9">
        <f>VLOOKUP($C199,domestic_gross_demand_km3!$A$2:$CT$249,AW$4,FALSE)</f>
        <v>0.8870036</v>
      </c>
      <c r="AX199" s="13">
        <f t="shared" si="89"/>
        <v>0.8870036</v>
      </c>
      <c r="AZ199" s="9">
        <f>VLOOKUP($B199,aquastat_more_extensive_table!$D$1216:$AO$1416,AZ$4,FALSE)</f>
        <v>0.73040000000000005</v>
      </c>
      <c r="BA199" s="13">
        <f t="shared" ref="BA199:BA206" si="114">IF(AZ199&gt;0,AZ199,NA())</f>
        <v>0.73040000000000005</v>
      </c>
      <c r="BB199" s="9">
        <f>VLOOKUP($C199,domestic_gross_demand_km3!$A$2:$CT$249,BB$4,FALSE)</f>
        <v>1.0243244</v>
      </c>
      <c r="BC199" s="13">
        <f t="shared" si="90"/>
        <v>1.0243244</v>
      </c>
      <c r="BE199" s="9">
        <f>VLOOKUP($B199,aquastat_more_extensive_table!$D$1216:$AO$1416,BE$4,FALSE)</f>
        <v>0.70930000000000004</v>
      </c>
      <c r="BF199" s="13">
        <f t="shared" ref="BF199:BF206" si="115">IF(BE199&gt;0,BE199,NA())</f>
        <v>0.70930000000000004</v>
      </c>
      <c r="BG199" s="9">
        <f>VLOOKUP($C199,domestic_gross_demand_km3!$A$2:$CT$249,BG$4,FALSE)</f>
        <v>1.110012</v>
      </c>
      <c r="BH199" s="13">
        <f t="shared" si="91"/>
        <v>1.110012</v>
      </c>
      <c r="BJ199" s="9">
        <f>VLOOKUP($B199,aquastat_more_extensive_table!$D$1216:$AO$1416,BJ$4,FALSE)</f>
        <v>0</v>
      </c>
      <c r="BK199" s="13" t="e">
        <f t="shared" si="92"/>
        <v>#N/A</v>
      </c>
      <c r="BL199" s="9">
        <f>VLOOKUP($C199,domestic_gross_demand_km3!$A$2:$CT$249,BL$4,FALSE)</f>
        <v>1.1049</v>
      </c>
      <c r="BM199" s="13">
        <f t="shared" si="93"/>
        <v>1.1049</v>
      </c>
    </row>
    <row r="200" spans="2:65" x14ac:dyDescent="0.25">
      <c r="B200" s="12">
        <f>fao_ids_unique!B195</f>
        <v>256</v>
      </c>
      <c r="C200" s="12">
        <f>fao_ids_unique!F195</f>
        <v>115</v>
      </c>
      <c r="D200" s="8" t="str">
        <f>fao_ids_unique!C195</f>
        <v>LUX</v>
      </c>
      <c r="E200" s="7" t="str">
        <f>fao_ids_unique!G195</f>
        <v>Luxembourg</v>
      </c>
      <c r="G200" s="9">
        <f>VLOOKUP($B200,aquastat_more_extensive_table!$D$1216:$AO$1416,G$4,FALSE)</f>
        <v>0</v>
      </c>
      <c r="H200" s="13" t="e">
        <f t="shared" si="105"/>
        <v>#N/A</v>
      </c>
      <c r="I200" s="9">
        <f>VLOOKUP($C200,domestic_gross_demand_km3!$A$2:$CT$249,I$4,FALSE)</f>
        <v>8.2290179999999994E-3</v>
      </c>
      <c r="J200" s="13">
        <f t="shared" ref="J200:J206" si="116">IF(I200&gt;=0,I200,NA())</f>
        <v>8.2290179999999994E-3</v>
      </c>
      <c r="L200" s="9">
        <f>VLOOKUP($B200,aquastat_more_extensive_table!$D$1216:$AO$1416,L$4,FALSE)</f>
        <v>0</v>
      </c>
      <c r="M200" s="13" t="e">
        <f t="shared" si="106"/>
        <v>#N/A</v>
      </c>
      <c r="N200" s="9">
        <f>VLOOKUP($C200,domestic_gross_demand_km3!$A$2:$CT$249,N$4,FALSE)</f>
        <v>9.3224480000000005E-3</v>
      </c>
      <c r="O200" s="13">
        <f t="shared" ref="O200:O206" si="117">IF(N200&gt;=0,N200,NA())</f>
        <v>9.3224480000000005E-3</v>
      </c>
      <c r="Q200" s="9">
        <f>VLOOKUP($B200,aquastat_more_extensive_table!$D$1216:$AO$1416,Q$4,FALSE)</f>
        <v>0</v>
      </c>
      <c r="R200" s="13" t="e">
        <f t="shared" si="107"/>
        <v>#N/A</v>
      </c>
      <c r="S200" s="9">
        <f>VLOOKUP($C200,domestic_gross_demand_km3!$A$2:$CT$249,S$4,FALSE)</f>
        <v>1.095082E-2</v>
      </c>
      <c r="T200" s="13">
        <f t="shared" ref="T200:T206" si="118">IF(S200&gt;=0,S200,NA())</f>
        <v>1.095082E-2</v>
      </c>
      <c r="V200" s="9">
        <f>VLOOKUP($B200,aquastat_more_extensive_table!$D$1216:$AO$1416,V$4,FALSE)</f>
        <v>0</v>
      </c>
      <c r="W200" s="13" t="e">
        <f t="shared" si="108"/>
        <v>#N/A</v>
      </c>
      <c r="X200" s="9">
        <f>VLOOKUP($C200,domestic_gross_demand_km3!$A$2:$CT$249,X$4,FALSE)</f>
        <v>1.446712E-2</v>
      </c>
      <c r="Y200" s="13">
        <f t="shared" ref="Y200:Y206" si="119">IF(X200&gt;=0,X200,NA())</f>
        <v>1.446712E-2</v>
      </c>
      <c r="AA200" s="9">
        <f>VLOOKUP($B200,aquastat_more_extensive_table!$D$1216:$AO$1416,AA$4,FALSE)</f>
        <v>0</v>
      </c>
      <c r="AB200" s="13" t="e">
        <f t="shared" si="109"/>
        <v>#N/A</v>
      </c>
      <c r="AC200" s="9">
        <f>VLOOKUP($C200,domestic_gross_demand_km3!$A$2:$CT$249,AC$4,FALSE)</f>
        <v>1.7006799999999999E-2</v>
      </c>
      <c r="AD200" s="13">
        <f t="shared" ref="AD200:AD206" si="120">IF(AC200&gt;=0,AC200,NA())</f>
        <v>1.7006799999999999E-2</v>
      </c>
      <c r="AF200" s="9">
        <f>VLOOKUP($B200,aquastat_more_extensive_table!$D$1216:$AO$1416,AF$4,FALSE)</f>
        <v>0</v>
      </c>
      <c r="AG200" s="13" t="e">
        <f t="shared" si="110"/>
        <v>#N/A</v>
      </c>
      <c r="AH200" s="9">
        <f>VLOOKUP($C200,domestic_gross_demand_km3!$A$2:$CT$249,AH$4,FALSE)</f>
        <v>1.7413519999999998E-2</v>
      </c>
      <c r="AI200" s="13">
        <f t="shared" ref="AI200:AI206" si="121">IF(AH200&gt;=0,AH200,NA())</f>
        <v>1.7413519999999998E-2</v>
      </c>
      <c r="AK200" s="9">
        <f>VLOOKUP($B200,aquastat_more_extensive_table!$D$1216:$AO$1416,AK$4,FALSE)</f>
        <v>5.6099999999999997E-2</v>
      </c>
      <c r="AL200" s="13">
        <f t="shared" si="111"/>
        <v>5.6099999999999997E-2</v>
      </c>
      <c r="AM200" s="9">
        <f>VLOOKUP($C200,domestic_gross_demand_km3!$A$2:$CT$249,AM$4,FALSE)</f>
        <v>2.2219079999999999E-2</v>
      </c>
      <c r="AN200" s="13">
        <f t="shared" ref="AN200:AN206" si="122">IF(AM200&gt;=0,AM200,NA())</f>
        <v>2.2219079999999999E-2</v>
      </c>
      <c r="AP200" s="9">
        <f>VLOOKUP($B200,aquastat_more_extensive_table!$D$1216:$AO$1416,AP$4,FALSE)</f>
        <v>4.2000000000000003E-2</v>
      </c>
      <c r="AQ200" s="13">
        <f t="shared" si="112"/>
        <v>4.2000000000000003E-2</v>
      </c>
      <c r="AR200" s="9">
        <f>VLOOKUP($C200,domestic_gross_demand_km3!$A$2:$CT$249,AR$4,FALSE)</f>
        <v>2.6040460000000001E-2</v>
      </c>
      <c r="AS200" s="13">
        <f t="shared" ref="AS200:AS206" si="123">IF(AR200&gt;=0,AR200,NA())</f>
        <v>2.6040460000000001E-2</v>
      </c>
      <c r="AU200" s="9">
        <f>VLOOKUP($B200,aquastat_more_extensive_table!$D$1216:$AO$1416,AU$4,FALSE)</f>
        <v>4.6100000000000002E-2</v>
      </c>
      <c r="AV200" s="13">
        <f t="shared" si="113"/>
        <v>4.6100000000000002E-2</v>
      </c>
      <c r="AW200" s="9">
        <f>VLOOKUP($C200,domestic_gross_demand_km3!$A$2:$CT$249,AW$4,FALSE)</f>
        <v>2.7540180000000001E-2</v>
      </c>
      <c r="AX200" s="13">
        <f t="shared" ref="AX200:AX206" si="124">IF(AW200&gt;=0,AW200,NA())</f>
        <v>2.7540180000000001E-2</v>
      </c>
      <c r="AZ200" s="9">
        <f>VLOOKUP($B200,aquastat_more_extensive_table!$D$1216:$AO$1416,AZ$4,FALSE)</f>
        <v>0</v>
      </c>
      <c r="BA200" s="13" t="e">
        <f t="shared" si="114"/>
        <v>#N/A</v>
      </c>
      <c r="BB200" s="9">
        <f>VLOOKUP($C200,domestic_gross_demand_km3!$A$2:$CT$249,BB$4,FALSE)</f>
        <v>3.3748920000000002E-2</v>
      </c>
      <c r="BC200" s="13">
        <f t="shared" ref="BC200:BC206" si="125">IF(BB200&gt;=0,BB200,NA())</f>
        <v>3.3748920000000002E-2</v>
      </c>
      <c r="BE200" s="9">
        <f>VLOOKUP($B200,aquastat_more_extensive_table!$D$1216:$AO$1416,BE$4,FALSE)</f>
        <v>4.0599999999999997E-2</v>
      </c>
      <c r="BF200" s="13">
        <f t="shared" si="115"/>
        <v>4.0599999999999997E-2</v>
      </c>
      <c r="BG200" s="9">
        <f>VLOOKUP($C200,domestic_gross_demand_km3!$A$2:$CT$249,BG$4,FALSE)</f>
        <v>3.78164E-2</v>
      </c>
      <c r="BH200" s="13">
        <f t="shared" ref="BH200:BH206" si="126">IF(BG200&gt;=0,BG200,NA())</f>
        <v>3.78164E-2</v>
      </c>
      <c r="BJ200" s="9">
        <f>VLOOKUP($B200,aquastat_more_extensive_table!$D$1216:$AO$1416,BJ$4,FALSE)</f>
        <v>4.0800000000000003E-2</v>
      </c>
      <c r="BK200" s="13">
        <f t="shared" ref="BK200:BK206" si="127">IF(BJ200&gt;0,BJ200,NA())</f>
        <v>4.0800000000000003E-2</v>
      </c>
      <c r="BL200" s="9">
        <f>VLOOKUP($C200,domestic_gross_demand_km3!$A$2:$CT$249,BL$4,FALSE)</f>
        <v>3.7748299999999999E-2</v>
      </c>
      <c r="BM200" s="13">
        <f t="shared" ref="BM200:BM206" si="128">IF(BL200&gt;=0,BL200,NA())</f>
        <v>3.7748299999999999E-2</v>
      </c>
    </row>
    <row r="201" spans="2:65" x14ac:dyDescent="0.25">
      <c r="B201" s="12">
        <f>fao_ids_unique!B196</f>
        <v>272</v>
      </c>
      <c r="C201" s="12">
        <f>fao_ids_unique!F196</f>
        <v>212</v>
      </c>
      <c r="D201" s="8" t="str">
        <f>fao_ids_unique!C196</f>
        <v>SRB</v>
      </c>
      <c r="E201" s="7" t="str">
        <f>fao_ids_unique!G196</f>
        <v>Serbia</v>
      </c>
      <c r="G201" s="9">
        <f>VLOOKUP($B201,aquastat_more_extensive_table!$D$1216:$AO$1416,G$4,FALSE)</f>
        <v>0</v>
      </c>
      <c r="H201" s="13" t="e">
        <f t="shared" si="105"/>
        <v>#N/A</v>
      </c>
      <c r="I201" s="9">
        <f>VLOOKUP($C201,domestic_gross_demand_km3!$A$2:$CT$249,I$4,FALSE)</f>
        <v>8.8788740000000005E-2</v>
      </c>
      <c r="J201" s="13">
        <f t="shared" si="116"/>
        <v>8.8788740000000005E-2</v>
      </c>
      <c r="L201" s="9">
        <f>VLOOKUP($B201,aquastat_more_extensive_table!$D$1216:$AO$1416,L$4,FALSE)</f>
        <v>0</v>
      </c>
      <c r="M201" s="13" t="e">
        <f t="shared" si="106"/>
        <v>#N/A</v>
      </c>
      <c r="N201" s="9">
        <f>VLOOKUP($C201,domestic_gross_demand_km3!$A$2:$CT$249,N$4,FALSE)</f>
        <v>9.500712E-2</v>
      </c>
      <c r="O201" s="13">
        <f t="shared" si="117"/>
        <v>9.500712E-2</v>
      </c>
      <c r="Q201" s="9">
        <f>VLOOKUP($B201,aquastat_more_extensive_table!$D$1216:$AO$1416,Q$4,FALSE)</f>
        <v>0</v>
      </c>
      <c r="R201" s="13" t="e">
        <f t="shared" si="107"/>
        <v>#N/A</v>
      </c>
      <c r="S201" s="9">
        <f>VLOOKUP($C201,domestic_gross_demand_km3!$A$2:$CT$249,S$4,FALSE)</f>
        <v>0.10624024</v>
      </c>
      <c r="T201" s="13">
        <f t="shared" si="118"/>
        <v>0.10624024</v>
      </c>
      <c r="V201" s="9">
        <f>VLOOKUP($B201,aquastat_more_extensive_table!$D$1216:$AO$1416,V$4,FALSE)</f>
        <v>0</v>
      </c>
      <c r="W201" s="13" t="e">
        <f t="shared" si="108"/>
        <v>#N/A</v>
      </c>
      <c r="X201" s="9">
        <f>VLOOKUP($C201,domestic_gross_demand_km3!$A$2:$CT$249,X$4,FALSE)</f>
        <v>0.1328664</v>
      </c>
      <c r="Y201" s="13">
        <f t="shared" si="119"/>
        <v>0.1328664</v>
      </c>
      <c r="AA201" s="9">
        <f>VLOOKUP($B201,aquastat_more_extensive_table!$D$1216:$AO$1416,AA$4,FALSE)</f>
        <v>0</v>
      </c>
      <c r="AB201" s="13" t="e">
        <f t="shared" si="109"/>
        <v>#N/A</v>
      </c>
      <c r="AC201" s="9">
        <f>VLOOKUP($C201,domestic_gross_demand_km3!$A$2:$CT$249,AC$4,FALSE)</f>
        <v>0.1597112</v>
      </c>
      <c r="AD201" s="13">
        <f t="shared" si="120"/>
        <v>0.1597112</v>
      </c>
      <c r="AF201" s="9">
        <f>VLOOKUP($B201,aquastat_more_extensive_table!$D$1216:$AO$1416,AF$4,FALSE)</f>
        <v>0</v>
      </c>
      <c r="AG201" s="13" t="e">
        <f t="shared" si="110"/>
        <v>#N/A</v>
      </c>
      <c r="AH201" s="9">
        <f>VLOOKUP($C201,domestic_gross_demand_km3!$A$2:$CT$249,AH$4,FALSE)</f>
        <v>0.1659978</v>
      </c>
      <c r="AI201" s="13">
        <f t="shared" si="121"/>
        <v>0.1659978</v>
      </c>
      <c r="AK201" s="9">
        <f>VLOOKUP($B201,aquastat_more_extensive_table!$D$1216:$AO$1416,AK$4,FALSE)</f>
        <v>0</v>
      </c>
      <c r="AL201" s="13" t="e">
        <f t="shared" si="111"/>
        <v>#N/A</v>
      </c>
      <c r="AM201" s="9">
        <f>VLOOKUP($C201,domestic_gross_demand_km3!$A$2:$CT$249,AM$4,FALSE)</f>
        <v>0.17361199999999999</v>
      </c>
      <c r="AN201" s="13">
        <f t="shared" si="122"/>
        <v>0.17361199999999999</v>
      </c>
      <c r="AP201" s="9">
        <f>VLOOKUP($B201,aquastat_more_extensive_table!$D$1216:$AO$1416,AP$4,FALSE)</f>
        <v>0</v>
      </c>
      <c r="AQ201" s="13" t="e">
        <f t="shared" si="112"/>
        <v>#N/A</v>
      </c>
      <c r="AR201" s="9">
        <f>VLOOKUP($C201,domestic_gross_demand_km3!$A$2:$CT$249,AR$4,FALSE)</f>
        <v>0.19565879999999999</v>
      </c>
      <c r="AS201" s="13">
        <f t="shared" si="123"/>
        <v>0.19565879999999999</v>
      </c>
      <c r="AU201" s="9">
        <f>VLOOKUP($B201,aquastat_more_extensive_table!$D$1216:$AO$1416,AU$4,FALSE)</f>
        <v>0</v>
      </c>
      <c r="AV201" s="13" t="e">
        <f t="shared" si="113"/>
        <v>#N/A</v>
      </c>
      <c r="AW201" s="9">
        <f>VLOOKUP($C201,domestic_gross_demand_km3!$A$2:$CT$249,AW$4,FALSE)</f>
        <v>0.21248339999999999</v>
      </c>
      <c r="AX201" s="13">
        <f t="shared" si="124"/>
        <v>0.21248339999999999</v>
      </c>
      <c r="AZ201" s="9">
        <f>VLOOKUP($B201,aquastat_more_extensive_table!$D$1216:$AO$1416,AZ$4,FALSE)</f>
        <v>0</v>
      </c>
      <c r="BA201" s="13" t="e">
        <f t="shared" si="114"/>
        <v>#N/A</v>
      </c>
      <c r="BB201" s="9">
        <f>VLOOKUP($C201,domestic_gross_demand_km3!$A$2:$CT$249,BB$4,FALSE)</f>
        <v>0.26400839999999998</v>
      </c>
      <c r="BC201" s="13">
        <f t="shared" si="125"/>
        <v>0.26400839999999998</v>
      </c>
      <c r="BE201" s="9">
        <f>VLOOKUP($B201,aquastat_more_extensive_table!$D$1216:$AO$1416,BE$4,FALSE)</f>
        <v>0</v>
      </c>
      <c r="BF201" s="13" t="e">
        <f t="shared" si="115"/>
        <v>#N/A</v>
      </c>
      <c r="BG201" s="9">
        <f>VLOOKUP($C201,domestic_gross_demand_km3!$A$2:$CT$249,BG$4,FALSE)</f>
        <v>0.2984386</v>
      </c>
      <c r="BH201" s="13">
        <f t="shared" si="126"/>
        <v>0.2984386</v>
      </c>
      <c r="BJ201" s="9">
        <f>VLOOKUP($B201,aquastat_more_extensive_table!$D$1216:$AO$1416,BJ$4,FALSE)</f>
        <v>0</v>
      </c>
      <c r="BK201" s="13" t="e">
        <f t="shared" si="127"/>
        <v>#N/A</v>
      </c>
      <c r="BL201" s="9">
        <f>VLOOKUP($C201,domestic_gross_demand_km3!$A$2:$CT$249,BL$4,FALSE)</f>
        <v>0.293684</v>
      </c>
      <c r="BM201" s="13">
        <f t="shared" si="128"/>
        <v>0.293684</v>
      </c>
    </row>
    <row r="202" spans="2:65" x14ac:dyDescent="0.25">
      <c r="B202" s="12">
        <f>fao_ids_unique!B197</f>
        <v>273</v>
      </c>
      <c r="C202" s="12">
        <f>fao_ids_unique!F197</f>
        <v>130</v>
      </c>
      <c r="D202" s="8" t="str">
        <f>fao_ids_unique!C197</f>
        <v>MNE</v>
      </c>
      <c r="E202" s="7" t="str">
        <f>fao_ids_unique!G197</f>
        <v>Montenegro</v>
      </c>
      <c r="G202" s="9">
        <f>VLOOKUP($B202,aquastat_more_extensive_table!$D$1216:$AO$1416,G$4,FALSE)</f>
        <v>0</v>
      </c>
      <c r="H202" s="13" t="e">
        <f t="shared" si="105"/>
        <v>#N/A</v>
      </c>
      <c r="I202" s="9">
        <f>VLOOKUP($C202,domestic_gross_demand_km3!$A$2:$CT$249,I$4,FALSE)</f>
        <v>7.5647259999999999E-3</v>
      </c>
      <c r="J202" s="13">
        <f t="shared" si="116"/>
        <v>7.5647259999999999E-3</v>
      </c>
      <c r="L202" s="9">
        <f>VLOOKUP($B202,aquastat_more_extensive_table!$D$1216:$AO$1416,L$4,FALSE)</f>
        <v>0</v>
      </c>
      <c r="M202" s="13" t="e">
        <f t="shared" si="106"/>
        <v>#N/A</v>
      </c>
      <c r="N202" s="9">
        <f>VLOOKUP($C202,domestic_gross_demand_km3!$A$2:$CT$249,N$4,FALSE)</f>
        <v>8.7196200000000008E-3</v>
      </c>
      <c r="O202" s="13">
        <f t="shared" si="117"/>
        <v>8.7196200000000008E-3</v>
      </c>
      <c r="Q202" s="9">
        <f>VLOOKUP($B202,aquastat_more_extensive_table!$D$1216:$AO$1416,Q$4,FALSE)</f>
        <v>0</v>
      </c>
      <c r="R202" s="13" t="e">
        <f t="shared" si="107"/>
        <v>#N/A</v>
      </c>
      <c r="S202" s="9">
        <f>VLOOKUP($C202,domestic_gross_demand_km3!$A$2:$CT$249,S$4,FALSE)</f>
        <v>1.0247269999999999E-2</v>
      </c>
      <c r="T202" s="13">
        <f t="shared" si="118"/>
        <v>1.0247269999999999E-2</v>
      </c>
      <c r="V202" s="9">
        <f>VLOOKUP($B202,aquastat_more_extensive_table!$D$1216:$AO$1416,V$4,FALSE)</f>
        <v>0</v>
      </c>
      <c r="W202" s="13" t="e">
        <f t="shared" si="108"/>
        <v>#N/A</v>
      </c>
      <c r="X202" s="9">
        <f>VLOOKUP($C202,domestic_gross_demand_km3!$A$2:$CT$249,X$4,FALSE)</f>
        <v>1.326624E-2</v>
      </c>
      <c r="Y202" s="13">
        <f t="shared" si="119"/>
        <v>1.326624E-2</v>
      </c>
      <c r="AA202" s="9">
        <f>VLOOKUP($B202,aquastat_more_extensive_table!$D$1216:$AO$1416,AA$4,FALSE)</f>
        <v>0</v>
      </c>
      <c r="AB202" s="13" t="e">
        <f t="shared" si="109"/>
        <v>#N/A</v>
      </c>
      <c r="AC202" s="9">
        <f>VLOOKUP($C202,domestic_gross_demand_km3!$A$2:$CT$249,AC$4,FALSE)</f>
        <v>1.645636E-2</v>
      </c>
      <c r="AD202" s="13">
        <f t="shared" si="120"/>
        <v>1.645636E-2</v>
      </c>
      <c r="AF202" s="9">
        <f>VLOOKUP($B202,aquastat_more_extensive_table!$D$1216:$AO$1416,AF$4,FALSE)</f>
        <v>0</v>
      </c>
      <c r="AG202" s="13" t="e">
        <f t="shared" si="110"/>
        <v>#N/A</v>
      </c>
      <c r="AH202" s="9">
        <f>VLOOKUP($C202,domestic_gross_demand_km3!$A$2:$CT$249,AH$4,FALSE)</f>
        <v>1.791856E-2</v>
      </c>
      <c r="AI202" s="13">
        <f t="shared" si="121"/>
        <v>1.791856E-2</v>
      </c>
      <c r="AK202" s="9">
        <f>VLOOKUP($B202,aquastat_more_extensive_table!$D$1216:$AO$1416,AK$4,FALSE)</f>
        <v>0</v>
      </c>
      <c r="AL202" s="13" t="e">
        <f t="shared" si="111"/>
        <v>#N/A</v>
      </c>
      <c r="AM202" s="9">
        <f>VLOOKUP($C202,domestic_gross_demand_km3!$A$2:$CT$249,AM$4,FALSE)</f>
        <v>2.01963E-2</v>
      </c>
      <c r="AN202" s="13">
        <f t="shared" si="122"/>
        <v>2.01963E-2</v>
      </c>
      <c r="AP202" s="9">
        <f>VLOOKUP($B202,aquastat_more_extensive_table!$D$1216:$AO$1416,AP$4,FALSE)</f>
        <v>0</v>
      </c>
      <c r="AQ202" s="13" t="e">
        <f t="shared" si="112"/>
        <v>#N/A</v>
      </c>
      <c r="AR202" s="9">
        <f>VLOOKUP($C202,domestic_gross_demand_km3!$A$2:$CT$249,AR$4,FALSE)</f>
        <v>2.2730879999999998E-2</v>
      </c>
      <c r="AS202" s="13">
        <f t="shared" si="123"/>
        <v>2.2730879999999998E-2</v>
      </c>
      <c r="AU202" s="9">
        <f>VLOOKUP($B202,aquastat_more_extensive_table!$D$1216:$AO$1416,AU$4,FALSE)</f>
        <v>0</v>
      </c>
      <c r="AV202" s="13" t="e">
        <f t="shared" si="113"/>
        <v>#N/A</v>
      </c>
      <c r="AW202" s="9">
        <f>VLOOKUP($C202,domestic_gross_demand_km3!$A$2:$CT$249,AW$4,FALSE)</f>
        <v>2.4605100000000001E-2</v>
      </c>
      <c r="AX202" s="13">
        <f t="shared" si="124"/>
        <v>2.4605100000000001E-2</v>
      </c>
      <c r="AZ202" s="9">
        <f>VLOOKUP($B202,aquastat_more_extensive_table!$D$1216:$AO$1416,AZ$4,FALSE)</f>
        <v>0</v>
      </c>
      <c r="BA202" s="13" t="e">
        <f t="shared" si="114"/>
        <v>#N/A</v>
      </c>
      <c r="BB202" s="9">
        <f>VLOOKUP($C202,domestic_gross_demand_km3!$A$2:$CT$249,BB$4,FALSE)</f>
        <v>2.5529880000000001E-2</v>
      </c>
      <c r="BC202" s="13">
        <f t="shared" si="125"/>
        <v>2.5529880000000001E-2</v>
      </c>
      <c r="BE202" s="9">
        <f>VLOOKUP($B202,aquastat_more_extensive_table!$D$1216:$AO$1416,BE$4,FALSE)</f>
        <v>9.64E-2</v>
      </c>
      <c r="BF202" s="13">
        <f t="shared" si="115"/>
        <v>9.64E-2</v>
      </c>
      <c r="BG202" s="9">
        <f>VLOOKUP($C202,domestic_gross_demand_km3!$A$2:$CT$249,BG$4,FALSE)</f>
        <v>2.4751519999999999E-2</v>
      </c>
      <c r="BH202" s="13">
        <f t="shared" si="126"/>
        <v>2.4751519999999999E-2</v>
      </c>
      <c r="BJ202" s="9">
        <f>VLOOKUP($B202,aquastat_more_extensive_table!$D$1216:$AO$1416,BJ$4,FALSE)</f>
        <v>0</v>
      </c>
      <c r="BK202" s="13" t="e">
        <f t="shared" si="127"/>
        <v>#N/A</v>
      </c>
      <c r="BL202" s="9">
        <f>VLOOKUP($C202,domestic_gross_demand_km3!$A$2:$CT$249,BL$4,FALSE)</f>
        <v>2.4592200000000002E-2</v>
      </c>
      <c r="BM202" s="13">
        <f t="shared" si="128"/>
        <v>2.4592200000000002E-2</v>
      </c>
    </row>
    <row r="203" spans="2:65" x14ac:dyDescent="0.25">
      <c r="B203" s="12">
        <f>fao_ids_unique!B198</f>
        <v>276</v>
      </c>
      <c r="C203" s="12">
        <f>fao_ids_unique!F198</f>
        <v>245</v>
      </c>
      <c r="D203" s="8" t="str">
        <f>fao_ids_unique!C198</f>
        <v>SDN</v>
      </c>
      <c r="E203" s="7" t="str">
        <f>fao_ids_unique!G198</f>
        <v>Sudan</v>
      </c>
      <c r="G203" s="9">
        <f>VLOOKUP($B203,aquastat_more_extensive_table!$D$1216:$AO$1416,G$4,FALSE)</f>
        <v>0</v>
      </c>
      <c r="H203" s="13" t="e">
        <f t="shared" si="105"/>
        <v>#N/A</v>
      </c>
      <c r="I203" s="9">
        <f>VLOOKUP($C203,domestic_gross_demand_km3!$A$2:$CT$249,I$4,FALSE)</f>
        <v>0.14463860000000001</v>
      </c>
      <c r="J203" s="13">
        <f t="shared" si="116"/>
        <v>0.14463860000000001</v>
      </c>
      <c r="L203" s="9">
        <f>VLOOKUP($B203,aquastat_more_extensive_table!$D$1216:$AO$1416,L$4,FALSE)</f>
        <v>0</v>
      </c>
      <c r="M203" s="13" t="e">
        <f t="shared" si="106"/>
        <v>#N/A</v>
      </c>
      <c r="N203" s="9">
        <f>VLOOKUP($C203,domestic_gross_demand_km3!$A$2:$CT$249,N$4,FALSE)</f>
        <v>0.16688819999999999</v>
      </c>
      <c r="O203" s="13">
        <f t="shared" si="117"/>
        <v>0.16688819999999999</v>
      </c>
      <c r="Q203" s="9">
        <f>VLOOKUP($B203,aquastat_more_extensive_table!$D$1216:$AO$1416,Q$4,FALSE)</f>
        <v>0</v>
      </c>
      <c r="R203" s="13" t="e">
        <f t="shared" si="107"/>
        <v>#N/A</v>
      </c>
      <c r="S203" s="9">
        <f>VLOOKUP($C203,domestic_gross_demand_km3!$A$2:$CT$249,S$4,FALSE)</f>
        <v>0.211509</v>
      </c>
      <c r="T203" s="13">
        <f t="shared" si="118"/>
        <v>0.211509</v>
      </c>
      <c r="V203" s="9">
        <f>VLOOKUP($B203,aquastat_more_extensive_table!$D$1216:$AO$1416,V$4,FALSE)</f>
        <v>0</v>
      </c>
      <c r="W203" s="13" t="e">
        <f t="shared" si="108"/>
        <v>#N/A</v>
      </c>
      <c r="X203" s="9">
        <f>VLOOKUP($C203,domestic_gross_demand_km3!$A$2:$CT$249,X$4,FALSE)</f>
        <v>0.32702940000000003</v>
      </c>
      <c r="Y203" s="13">
        <f t="shared" si="119"/>
        <v>0.32702940000000003</v>
      </c>
      <c r="AA203" s="9">
        <f>VLOOKUP($B203,aquastat_more_extensive_table!$D$1216:$AO$1416,AA$4,FALSE)</f>
        <v>0</v>
      </c>
      <c r="AB203" s="13" t="e">
        <f t="shared" si="109"/>
        <v>#N/A</v>
      </c>
      <c r="AC203" s="9">
        <f>VLOOKUP($C203,domestic_gross_demand_km3!$A$2:$CT$249,AC$4,FALSE)</f>
        <v>0.4326564</v>
      </c>
      <c r="AD203" s="13">
        <f t="shared" si="120"/>
        <v>0.4326564</v>
      </c>
      <c r="AF203" s="9">
        <f>VLOOKUP($B203,aquastat_more_extensive_table!$D$1216:$AO$1416,AF$4,FALSE)</f>
        <v>0</v>
      </c>
      <c r="AG203" s="13" t="e">
        <f t="shared" si="110"/>
        <v>#N/A</v>
      </c>
      <c r="AH203" s="9">
        <f>VLOOKUP($C203,domestic_gross_demand_km3!$A$2:$CT$249,AH$4,FALSE)</f>
        <v>0.54935940000000005</v>
      </c>
      <c r="AI203" s="13">
        <f t="shared" si="121"/>
        <v>0.54935940000000005</v>
      </c>
      <c r="AK203" s="9">
        <f>VLOOKUP($B203,aquastat_more_extensive_table!$D$1216:$AO$1416,AK$4,FALSE)</f>
        <v>0</v>
      </c>
      <c r="AL203" s="13" t="e">
        <f t="shared" si="111"/>
        <v>#N/A</v>
      </c>
      <c r="AM203" s="9">
        <f>VLOOKUP($C203,domestic_gross_demand_km3!$A$2:$CT$249,AM$4,FALSE)</f>
        <v>0.58116020000000002</v>
      </c>
      <c r="AN203" s="13">
        <f t="shared" si="122"/>
        <v>0.58116020000000002</v>
      </c>
      <c r="AP203" s="9">
        <f>VLOOKUP($B203,aquastat_more_extensive_table!$D$1216:$AO$1416,AP$4,FALSE)</f>
        <v>0</v>
      </c>
      <c r="AQ203" s="13" t="e">
        <f t="shared" si="112"/>
        <v>#N/A</v>
      </c>
      <c r="AR203" s="9">
        <f>VLOOKUP($C203,domestic_gross_demand_km3!$A$2:$CT$249,AR$4,FALSE)</f>
        <v>0.62349220000000005</v>
      </c>
      <c r="AS203" s="13">
        <f t="shared" si="123"/>
        <v>0.62349220000000005</v>
      </c>
      <c r="AU203" s="9">
        <f>VLOOKUP($B203,aquastat_more_extensive_table!$D$1216:$AO$1416,AU$4,FALSE)</f>
        <v>0</v>
      </c>
      <c r="AV203" s="13" t="e">
        <f t="shared" si="113"/>
        <v>#N/A</v>
      </c>
      <c r="AW203" s="9">
        <f>VLOOKUP($C203,domestic_gross_demand_km3!$A$2:$CT$249,AW$4,FALSE)</f>
        <v>0.70625420000000005</v>
      </c>
      <c r="AX203" s="13">
        <f t="shared" si="124"/>
        <v>0.70625420000000005</v>
      </c>
      <c r="AZ203" s="9">
        <f>VLOOKUP($B203,aquastat_more_extensive_table!$D$1216:$AO$1416,AZ$4,FALSE)</f>
        <v>0</v>
      </c>
      <c r="BA203" s="13" t="e">
        <f t="shared" si="114"/>
        <v>#N/A</v>
      </c>
      <c r="BB203" s="9">
        <f>VLOOKUP($C203,domestic_gross_demand_km3!$A$2:$CT$249,BB$4,FALSE)</f>
        <v>0.98158999999999996</v>
      </c>
      <c r="BC203" s="13">
        <f t="shared" si="125"/>
        <v>0.98158999999999996</v>
      </c>
      <c r="BE203" s="9">
        <f>VLOOKUP($B203,aquastat_more_extensive_table!$D$1216:$AO$1416,BE$4,FALSE)</f>
        <v>0.95</v>
      </c>
      <c r="BF203" s="13">
        <f t="shared" si="115"/>
        <v>0.95</v>
      </c>
      <c r="BG203" s="9">
        <f>VLOOKUP($C203,domestic_gross_demand_km3!$A$2:$CT$249,BG$4,FALSE)</f>
        <v>1.3081579999999999</v>
      </c>
      <c r="BH203" s="13">
        <f t="shared" si="126"/>
        <v>1.3081579999999999</v>
      </c>
      <c r="BJ203" s="9">
        <f>VLOOKUP($B203,aquastat_more_extensive_table!$D$1216:$AO$1416,BJ$4,FALSE)</f>
        <v>0</v>
      </c>
      <c r="BK203" s="13" t="e">
        <f t="shared" si="127"/>
        <v>#N/A</v>
      </c>
      <c r="BL203" s="9">
        <f>VLOOKUP($C203,domestic_gross_demand_km3!$A$2:$CT$249,BL$4,FALSE)</f>
        <v>1.33446</v>
      </c>
      <c r="BM203" s="13">
        <f t="shared" si="128"/>
        <v>1.33446</v>
      </c>
    </row>
    <row r="204" spans="2:65" x14ac:dyDescent="0.25">
      <c r="B204" s="12">
        <f>fao_ids_unique!B199</f>
        <v>277</v>
      </c>
      <c r="C204" s="12">
        <f>fao_ids_unique!F199</f>
        <v>246</v>
      </c>
      <c r="D204" s="8" t="str">
        <f>fao_ids_unique!C199</f>
        <v>SSD</v>
      </c>
      <c r="E204" s="7" t="str">
        <f>fao_ids_unique!G199</f>
        <v>South Sudan</v>
      </c>
      <c r="G204" s="9">
        <f>VLOOKUP($B204,aquastat_more_extensive_table!$D$1216:$AO$1416,G$4,FALSE)</f>
        <v>0</v>
      </c>
      <c r="H204" s="13" t="e">
        <f t="shared" si="105"/>
        <v>#N/A</v>
      </c>
      <c r="I204" s="9">
        <f>VLOOKUP($C204,domestic_gross_demand_km3!$A$2:$CT$249,I$4,FALSE)</f>
        <v>4.6920679999999999E-2</v>
      </c>
      <c r="J204" s="13">
        <f t="shared" si="116"/>
        <v>4.6920679999999999E-2</v>
      </c>
      <c r="L204" s="9">
        <f>VLOOKUP($B204,aquastat_more_extensive_table!$D$1216:$AO$1416,L$4,FALSE)</f>
        <v>0</v>
      </c>
      <c r="M204" s="13" t="e">
        <f t="shared" si="106"/>
        <v>#N/A</v>
      </c>
      <c r="N204" s="9">
        <f>VLOOKUP($C204,domestic_gross_demand_km3!$A$2:$CT$249,N$4,FALSE)</f>
        <v>5.3817280000000002E-2</v>
      </c>
      <c r="O204" s="13">
        <f t="shared" si="117"/>
        <v>5.3817280000000002E-2</v>
      </c>
      <c r="Q204" s="9">
        <f>VLOOKUP($B204,aquastat_more_extensive_table!$D$1216:$AO$1416,Q$4,FALSE)</f>
        <v>0</v>
      </c>
      <c r="R204" s="13" t="e">
        <f t="shared" si="107"/>
        <v>#N/A</v>
      </c>
      <c r="S204" s="9">
        <f>VLOOKUP($C204,domestic_gross_demand_km3!$A$2:$CT$249,S$4,FALSE)</f>
        <v>6.7906460000000002E-2</v>
      </c>
      <c r="T204" s="13">
        <f t="shared" si="118"/>
        <v>6.7906460000000002E-2</v>
      </c>
      <c r="V204" s="9">
        <f>VLOOKUP($B204,aquastat_more_extensive_table!$D$1216:$AO$1416,V$4,FALSE)</f>
        <v>0</v>
      </c>
      <c r="W204" s="13" t="e">
        <f t="shared" si="108"/>
        <v>#N/A</v>
      </c>
      <c r="X204" s="9">
        <f>VLOOKUP($C204,domestic_gross_demand_km3!$A$2:$CT$249,X$4,FALSE)</f>
        <v>0.10435419999999999</v>
      </c>
      <c r="Y204" s="13">
        <f t="shared" si="119"/>
        <v>0.10435419999999999</v>
      </c>
      <c r="AA204" s="9">
        <f>VLOOKUP($B204,aquastat_more_extensive_table!$D$1216:$AO$1416,AA$4,FALSE)</f>
        <v>0</v>
      </c>
      <c r="AB204" s="13" t="e">
        <f t="shared" si="109"/>
        <v>#N/A</v>
      </c>
      <c r="AC204" s="9">
        <f>VLOOKUP($C204,domestic_gross_demand_km3!$A$2:$CT$249,AC$4,FALSE)</f>
        <v>0.137598</v>
      </c>
      <c r="AD204" s="13">
        <f t="shared" si="120"/>
        <v>0.137598</v>
      </c>
      <c r="AF204" s="9">
        <f>VLOOKUP($B204,aquastat_more_extensive_table!$D$1216:$AO$1416,AF$4,FALSE)</f>
        <v>0</v>
      </c>
      <c r="AG204" s="13" t="e">
        <f t="shared" si="110"/>
        <v>#N/A</v>
      </c>
      <c r="AH204" s="9">
        <f>VLOOKUP($C204,domestic_gross_demand_km3!$A$2:$CT$249,AH$4,FALSE)</f>
        <v>0.17430280000000001</v>
      </c>
      <c r="AI204" s="13">
        <f t="shared" si="121"/>
        <v>0.17430280000000001</v>
      </c>
      <c r="AK204" s="9">
        <f>VLOOKUP($B204,aquastat_more_extensive_table!$D$1216:$AO$1416,AK$4,FALSE)</f>
        <v>0</v>
      </c>
      <c r="AL204" s="13" t="e">
        <f t="shared" si="111"/>
        <v>#N/A</v>
      </c>
      <c r="AM204" s="9">
        <f>VLOOKUP($C204,domestic_gross_demand_km3!$A$2:$CT$249,AM$4,FALSE)</f>
        <v>0.18423619999999999</v>
      </c>
      <c r="AN204" s="13">
        <f t="shared" si="122"/>
        <v>0.18423619999999999</v>
      </c>
      <c r="AP204" s="9">
        <f>VLOOKUP($B204,aquastat_more_extensive_table!$D$1216:$AO$1416,AP$4,FALSE)</f>
        <v>0</v>
      </c>
      <c r="AQ204" s="13" t="e">
        <f t="shared" si="112"/>
        <v>#N/A</v>
      </c>
      <c r="AR204" s="9">
        <f>VLOOKUP($C204,domestic_gross_demand_km3!$A$2:$CT$249,AR$4,FALSE)</f>
        <v>0.197577</v>
      </c>
      <c r="AS204" s="13">
        <f t="shared" si="123"/>
        <v>0.197577</v>
      </c>
      <c r="AU204" s="9">
        <f>VLOOKUP($B204,aquastat_more_extensive_table!$D$1216:$AO$1416,AU$4,FALSE)</f>
        <v>0</v>
      </c>
      <c r="AV204" s="13" t="e">
        <f t="shared" si="113"/>
        <v>#N/A</v>
      </c>
      <c r="AW204" s="9">
        <f>VLOOKUP($C204,domestic_gross_demand_km3!$A$2:$CT$249,AW$4,FALSE)</f>
        <v>0.22374740000000001</v>
      </c>
      <c r="AX204" s="13">
        <f t="shared" si="124"/>
        <v>0.22374740000000001</v>
      </c>
      <c r="AZ204" s="9">
        <f>VLOOKUP($B204,aquastat_more_extensive_table!$D$1216:$AO$1416,AZ$4,FALSE)</f>
        <v>0</v>
      </c>
      <c r="BA204" s="13" t="e">
        <f t="shared" si="114"/>
        <v>#N/A</v>
      </c>
      <c r="BB204" s="9">
        <f>VLOOKUP($C204,domestic_gross_demand_km3!$A$2:$CT$249,BB$4,FALSE)</f>
        <v>0.31111499999999997</v>
      </c>
      <c r="BC204" s="13">
        <f t="shared" si="125"/>
        <v>0.31111499999999997</v>
      </c>
      <c r="BE204" s="9">
        <f>VLOOKUP($B204,aquastat_more_extensive_table!$D$1216:$AO$1416,BE$4,FALSE)</f>
        <v>0.193</v>
      </c>
      <c r="BF204" s="13">
        <f t="shared" si="115"/>
        <v>0.193</v>
      </c>
      <c r="BG204" s="9">
        <f>VLOOKUP($C204,domestic_gross_demand_km3!$A$2:$CT$249,BG$4,FALSE)</f>
        <v>0.4148134</v>
      </c>
      <c r="BH204" s="13">
        <f t="shared" si="126"/>
        <v>0.4148134</v>
      </c>
      <c r="BJ204" s="9">
        <f>VLOOKUP($B204,aquastat_more_extensive_table!$D$1216:$AO$1416,BJ$4,FALSE)</f>
        <v>0</v>
      </c>
      <c r="BK204" s="13" t="e">
        <f t="shared" si="127"/>
        <v>#N/A</v>
      </c>
      <c r="BL204" s="9">
        <f>VLOOKUP($C204,domestic_gross_demand_km3!$A$2:$CT$249,BL$4,FALSE)</f>
        <v>0.42318499999999998</v>
      </c>
      <c r="BM204" s="13">
        <f t="shared" si="128"/>
        <v>0.42318499999999998</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VLOOKUP($B205,aquastat_more_extensive_table!$D$1216:$AO$1416,G$4,FALSE)</f>
        <v>0</v>
      </c>
      <c r="H205" s="13" t="e">
        <f t="shared" si="105"/>
        <v>#N/A</v>
      </c>
      <c r="I205" s="9">
        <f>VLOOKUP($C205,domestic_gross_demand_km3!$A$2:$CT$249,I$4,FALSE)</f>
        <v>5.6364859999999996E-3</v>
      </c>
      <c r="J205" s="13">
        <f t="shared" si="116"/>
        <v>5.6364859999999996E-3</v>
      </c>
      <c r="L205" s="9">
        <f>VLOOKUP($B205,aquastat_more_extensive_table!$D$1216:$AO$1416,L$4,FALSE)</f>
        <v>0</v>
      </c>
      <c r="M205" s="13" t="e">
        <f t="shared" si="106"/>
        <v>#N/A</v>
      </c>
      <c r="N205" s="9">
        <f>VLOOKUP($C205,domestic_gross_demand_km3!$A$2:$CT$249,N$4,FALSE)</f>
        <v>7.0535459999999999E-3</v>
      </c>
      <c r="O205" s="13">
        <f t="shared" si="117"/>
        <v>7.0535459999999999E-3</v>
      </c>
      <c r="Q205" s="9">
        <f>VLOOKUP($B205,aquastat_more_extensive_table!$D$1216:$AO$1416,Q$4,FALSE)</f>
        <v>0</v>
      </c>
      <c r="R205" s="13" t="e">
        <f t="shared" si="107"/>
        <v>#N/A</v>
      </c>
      <c r="S205" s="9">
        <f>VLOOKUP($C205,domestic_gross_demand_km3!$A$2:$CT$249,S$4,FALSE)</f>
        <v>8.6204939999999994E-3</v>
      </c>
      <c r="T205" s="13">
        <f t="shared" si="118"/>
        <v>8.6204939999999994E-3</v>
      </c>
      <c r="V205" s="9">
        <f>VLOOKUP($B205,aquastat_more_extensive_table!$D$1216:$AO$1416,V$4,FALSE)</f>
        <v>0</v>
      </c>
      <c r="W205" s="13" t="e">
        <f t="shared" si="108"/>
        <v>#N/A</v>
      </c>
      <c r="X205" s="9">
        <f>VLOOKUP($C205,domestic_gross_demand_km3!$A$2:$CT$249,X$4,FALSE)</f>
        <v>1.169096E-2</v>
      </c>
      <c r="Y205" s="13">
        <f t="shared" si="119"/>
        <v>1.169096E-2</v>
      </c>
      <c r="AA205" s="9">
        <f>VLOOKUP($B205,aquastat_more_extensive_table!$D$1216:$AO$1416,AA$4,FALSE)</f>
        <v>0</v>
      </c>
      <c r="AB205" s="13" t="e">
        <f t="shared" si="109"/>
        <v>#N/A</v>
      </c>
      <c r="AC205" s="9">
        <f>VLOOKUP($C205,domestic_gross_demand_km3!$A$2:$CT$249,AC$4,FALSE)</f>
        <v>1.5036539999999999E-2</v>
      </c>
      <c r="AD205" s="13">
        <f t="shared" si="120"/>
        <v>1.5036539999999999E-2</v>
      </c>
      <c r="AF205" s="9">
        <f>VLOOKUP($B205,aquastat_more_extensive_table!$D$1216:$AO$1416,AF$4,FALSE)</f>
        <v>0</v>
      </c>
      <c r="AG205" s="13" t="e">
        <f t="shared" si="110"/>
        <v>#N/A</v>
      </c>
      <c r="AH205" s="9">
        <f>VLOOKUP($C205,domestic_gross_demand_km3!$A$2:$CT$249,AH$4,FALSE)</f>
        <v>1.8195880000000001E-2</v>
      </c>
      <c r="AI205" s="13">
        <f t="shared" si="121"/>
        <v>1.8195880000000001E-2</v>
      </c>
      <c r="AK205" s="9">
        <f>VLOOKUP($B205,aquastat_more_extensive_table!$D$1216:$AO$1416,AK$4,FALSE)</f>
        <v>0</v>
      </c>
      <c r="AL205" s="13" t="e">
        <f t="shared" si="111"/>
        <v>#N/A</v>
      </c>
      <c r="AM205" s="9">
        <f>VLOOKUP($C205,domestic_gross_demand_km3!$A$2:$CT$249,AM$4,FALSE)</f>
        <v>2.3368960000000001E-2</v>
      </c>
      <c r="AN205" s="13">
        <f t="shared" si="122"/>
        <v>2.3368960000000001E-2</v>
      </c>
      <c r="AP205" s="9">
        <f>VLOOKUP($B205,aquastat_more_extensive_table!$D$1216:$AO$1416,AP$4,FALSE)</f>
        <v>0</v>
      </c>
      <c r="AQ205" s="13" t="e">
        <f t="shared" si="112"/>
        <v>#N/A</v>
      </c>
      <c r="AR205" s="9">
        <f>VLOOKUP($C205,domestic_gross_demand_km3!$A$2:$CT$249,AR$4,FALSE)</f>
        <v>3.096316E-2</v>
      </c>
      <c r="AS205" s="13">
        <f t="shared" si="123"/>
        <v>3.096316E-2</v>
      </c>
      <c r="AU205" s="9">
        <f>VLOOKUP($B205,aquastat_more_extensive_table!$D$1216:$AO$1416,AU$4,FALSE)</f>
        <v>0.1014</v>
      </c>
      <c r="AV205" s="13">
        <f t="shared" si="113"/>
        <v>0.1014</v>
      </c>
      <c r="AW205" s="9">
        <f>VLOOKUP($C205,domestic_gross_demand_km3!$A$2:$CT$249,AW$4,FALSE)</f>
        <v>3.6772140000000002E-2</v>
      </c>
      <c r="AX205" s="13">
        <f t="shared" si="124"/>
        <v>3.6772140000000002E-2</v>
      </c>
      <c r="AZ205" s="9">
        <f>VLOOKUP($B205,aquastat_more_extensive_table!$D$1216:$AO$1416,AZ$4,FALSE)</f>
        <v>0.2</v>
      </c>
      <c r="BA205" s="13">
        <f t="shared" si="114"/>
        <v>0.2</v>
      </c>
      <c r="BB205" s="9">
        <f>VLOOKUP($C205,domestic_gross_demand_km3!$A$2:$CT$249,BB$4,FALSE)</f>
        <v>4.2221599999999998E-2</v>
      </c>
      <c r="BC205" s="13">
        <f t="shared" si="125"/>
        <v>4.2221599999999998E-2</v>
      </c>
      <c r="BE205" s="9">
        <f>VLOOKUP($B205,aquastat_more_extensive_table!$D$1216:$AO$1416,BE$4,FALSE)</f>
        <v>0</v>
      </c>
      <c r="BF205" s="13" t="e">
        <f t="shared" si="115"/>
        <v>#N/A</v>
      </c>
      <c r="BG205" s="9">
        <f>VLOOKUP($C205,domestic_gross_demand_km3!$A$2:$CT$249,BG$4,FALSE)</f>
        <v>4.9951139999999998E-2</v>
      </c>
      <c r="BH205" s="13">
        <f t="shared" si="126"/>
        <v>4.9951139999999998E-2</v>
      </c>
      <c r="BJ205" s="9">
        <f>VLOOKUP($B205,aquastat_more_extensive_table!$D$1216:$AO$1416,BJ$4,FALSE)</f>
        <v>0</v>
      </c>
      <c r="BK205" s="13" t="e">
        <f t="shared" si="127"/>
        <v>#N/A</v>
      </c>
      <c r="BL205" s="9">
        <f>VLOOKUP($C205,domestic_gross_demand_km3!$A$2:$CT$249,BL$4,FALSE)</f>
        <v>5.0463800000000003E-2</v>
      </c>
      <c r="BM205" s="13">
        <f t="shared" si="128"/>
        <v>5.0463800000000003E-2</v>
      </c>
    </row>
    <row r="206" spans="2:65" x14ac:dyDescent="0.25">
      <c r="B206" s="12">
        <f>fao_ids_unique!B201</f>
        <v>351</v>
      </c>
      <c r="C206" s="12">
        <f>fao_ids_unique!F201</f>
        <v>36</v>
      </c>
      <c r="D206" s="8" t="str">
        <f>fao_ids_unique!C201</f>
        <v>CHN</v>
      </c>
      <c r="E206" s="7" t="str">
        <f>fao_ids_unique!G201</f>
        <v>China</v>
      </c>
      <c r="G206" s="9">
        <f>VLOOKUP($B206,aquastat_more_extensive_table!$D$1216:$AO$1416,G$4,FALSE)</f>
        <v>0</v>
      </c>
      <c r="H206" s="13" t="e">
        <f t="shared" si="105"/>
        <v>#N/A</v>
      </c>
      <c r="I206" s="9">
        <f>VLOOKUP($C206,domestic_gross_demand_km3!$A$2:$CT$249,I$4,FALSE)</f>
        <v>8.2082080000000008</v>
      </c>
      <c r="J206" s="13">
        <f t="shared" si="116"/>
        <v>8.2082080000000008</v>
      </c>
      <c r="L206" s="9">
        <f>VLOOKUP($B206,aquastat_more_extensive_table!$D$1216:$AO$1416,L$4,FALSE)</f>
        <v>0</v>
      </c>
      <c r="M206" s="13" t="e">
        <f t="shared" si="106"/>
        <v>#N/A</v>
      </c>
      <c r="N206" s="9">
        <f>VLOOKUP($C206,domestic_gross_demand_km3!$A$2:$CT$249,N$4,FALSE)</f>
        <v>9.1332199999999997</v>
      </c>
      <c r="O206" s="13">
        <f t="shared" si="117"/>
        <v>9.1332199999999997</v>
      </c>
      <c r="Q206" s="9">
        <f>VLOOKUP($B206,aquastat_more_extensive_table!$D$1216:$AO$1416,Q$4,FALSE)</f>
        <v>0</v>
      </c>
      <c r="R206" s="13" t="e">
        <f t="shared" si="107"/>
        <v>#N/A</v>
      </c>
      <c r="S206" s="9">
        <f>VLOOKUP($C206,domestic_gross_demand_km3!$A$2:$CT$249,S$4,FALSE)</f>
        <v>11.724494</v>
      </c>
      <c r="T206" s="13">
        <f t="shared" si="118"/>
        <v>11.724494</v>
      </c>
      <c r="V206" s="9">
        <f>VLOOKUP($B206,aquastat_more_extensive_table!$D$1216:$AO$1416,V$4,FALSE)</f>
        <v>0</v>
      </c>
      <c r="W206" s="13" t="e">
        <f t="shared" si="108"/>
        <v>#N/A</v>
      </c>
      <c r="X206" s="9">
        <f>VLOOKUP($C206,domestic_gross_demand_km3!$A$2:$CT$249,X$4,FALSE)</f>
        <v>16.073499999999999</v>
      </c>
      <c r="Y206" s="13">
        <f t="shared" si="119"/>
        <v>16.073499999999999</v>
      </c>
      <c r="AA206" s="9">
        <f>VLOOKUP($B206,aquastat_more_extensive_table!$D$1216:$AO$1416,AA$4,FALSE)</f>
        <v>6.7690000000000001</v>
      </c>
      <c r="AB206" s="13">
        <f t="shared" si="109"/>
        <v>6.7690000000000001</v>
      </c>
      <c r="AC206" s="9">
        <f>VLOOKUP($C206,domestic_gross_demand_km3!$A$2:$CT$249,AC$4,FALSE)</f>
        <v>18.097760000000001</v>
      </c>
      <c r="AD206" s="13">
        <f t="shared" si="120"/>
        <v>18.097760000000001</v>
      </c>
      <c r="AF206" s="9">
        <f>VLOOKUP($B206,aquastat_more_extensive_table!$D$1216:$AO$1416,AF$4,FALSE)</f>
        <v>29.69</v>
      </c>
      <c r="AG206" s="13">
        <f t="shared" si="110"/>
        <v>29.69</v>
      </c>
      <c r="AH206" s="9">
        <f>VLOOKUP($C206,domestic_gross_demand_km3!$A$2:$CT$249,AH$4,FALSE)</f>
        <v>21.731100000000001</v>
      </c>
      <c r="AI206" s="13">
        <f t="shared" si="121"/>
        <v>21.731100000000001</v>
      </c>
      <c r="AK206" s="9">
        <f>VLOOKUP($B206,aquastat_more_extensive_table!$D$1216:$AO$1416,AK$4,FALSE)</f>
        <v>35</v>
      </c>
      <c r="AL206" s="13">
        <f t="shared" si="111"/>
        <v>35</v>
      </c>
      <c r="AM206" s="9">
        <f>VLOOKUP($C206,domestic_gross_demand_km3!$A$2:$CT$249,AM$4,FALSE)</f>
        <v>25.35614</v>
      </c>
      <c r="AN206" s="13">
        <f t="shared" si="122"/>
        <v>25.35614</v>
      </c>
      <c r="AP206" s="9">
        <f>VLOOKUP($B206,aquastat_more_extensive_table!$D$1216:$AO$1416,AP$4,FALSE)</f>
        <v>25.16</v>
      </c>
      <c r="AQ206" s="13">
        <f t="shared" si="112"/>
        <v>25.16</v>
      </c>
      <c r="AR206" s="9">
        <f>VLOOKUP($C206,domestic_gross_demand_km3!$A$2:$CT$249,AR$4,FALSE)</f>
        <v>32.538800000000002</v>
      </c>
      <c r="AS206" s="13">
        <f t="shared" si="123"/>
        <v>32.538800000000002</v>
      </c>
      <c r="AU206" s="9">
        <f>VLOOKUP($B206,aquastat_more_extensive_table!$D$1216:$AO$1416,AU$4,FALSE)</f>
        <v>34.72</v>
      </c>
      <c r="AV206" s="13">
        <f t="shared" si="113"/>
        <v>34.72</v>
      </c>
      <c r="AW206" s="9">
        <f>VLOOKUP($C206,domestic_gross_demand_km3!$A$2:$CT$249,AW$4,FALSE)</f>
        <v>40.083379999999998</v>
      </c>
      <c r="AX206" s="13">
        <f t="shared" si="124"/>
        <v>40.083379999999998</v>
      </c>
      <c r="AZ206" s="9">
        <f>VLOOKUP($B206,aquastat_more_extensive_table!$D$1216:$AO$1416,AZ$4,FALSE)</f>
        <v>67.53</v>
      </c>
      <c r="BA206" s="13">
        <f t="shared" si="114"/>
        <v>67.53</v>
      </c>
      <c r="BB206" s="9">
        <f>VLOOKUP($C206,domestic_gross_demand_km3!$A$2:$CT$249,BB$4,FALSE)</f>
        <v>51.306480000000001</v>
      </c>
      <c r="BC206" s="13">
        <f t="shared" si="125"/>
        <v>51.306480000000001</v>
      </c>
      <c r="BE206" s="9">
        <f>VLOOKUP($B206,aquastat_more_extensive_table!$D$1216:$AO$1416,BE$4,FALSE)</f>
        <v>76.599999999999994</v>
      </c>
      <c r="BF206" s="13">
        <f t="shared" si="115"/>
        <v>76.599999999999994</v>
      </c>
      <c r="BG206" s="9">
        <f>VLOOKUP($C206,domestic_gross_demand_km3!$A$2:$CT$249,BG$4,FALSE)</f>
        <v>68.391040000000004</v>
      </c>
      <c r="BH206" s="13">
        <f t="shared" si="126"/>
        <v>68.391040000000004</v>
      </c>
      <c r="BJ206" s="9">
        <f>VLOOKUP($B206,aquastat_more_extensive_table!$D$1216:$AO$1416,BJ$4,FALSE)</f>
        <v>75.010000000000005</v>
      </c>
      <c r="BK206" s="13">
        <f t="shared" si="127"/>
        <v>75.010000000000005</v>
      </c>
      <c r="BL206" s="9">
        <f>VLOOKUP($C206,domestic_gross_demand_km3!$A$2:$CT$249,BL$4,FALSE)</f>
        <v>70.380399999999995</v>
      </c>
      <c r="BM206" s="13">
        <f t="shared" si="128"/>
        <v>70.380399999999995</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AH4:AI4"/>
    <mergeCell ref="G4:H4"/>
    <mergeCell ref="I4:J4"/>
    <mergeCell ref="L4:M4"/>
    <mergeCell ref="N4:O4"/>
    <mergeCell ref="Q4:R4"/>
    <mergeCell ref="S4:T4"/>
    <mergeCell ref="V4:W4"/>
    <mergeCell ref="X4:Y4"/>
    <mergeCell ref="AA4:AB4"/>
    <mergeCell ref="AC4:AD4"/>
    <mergeCell ref="AF4:AG4"/>
    <mergeCell ref="BL4:BM4"/>
    <mergeCell ref="AK4:AL4"/>
    <mergeCell ref="AM4:AN4"/>
    <mergeCell ref="AP4:AQ4"/>
    <mergeCell ref="AR4:AS4"/>
    <mergeCell ref="AU4:AV4"/>
    <mergeCell ref="AW4:AX4"/>
    <mergeCell ref="AZ4:BA4"/>
    <mergeCell ref="BB4:BC4"/>
    <mergeCell ref="BE4:BF4"/>
    <mergeCell ref="BG4:BH4"/>
    <mergeCell ref="BJ4:BK4"/>
    <mergeCell ref="AH5:AI5"/>
    <mergeCell ref="G5:H5"/>
    <mergeCell ref="I5:J5"/>
    <mergeCell ref="L5:M5"/>
    <mergeCell ref="N5:O5"/>
    <mergeCell ref="Q5:R5"/>
    <mergeCell ref="S5:T5"/>
    <mergeCell ref="V5:W5"/>
    <mergeCell ref="X5:Y5"/>
    <mergeCell ref="AA5:AB5"/>
    <mergeCell ref="AC5:AD5"/>
    <mergeCell ref="AF5:AG5"/>
    <mergeCell ref="BL5:BM5"/>
    <mergeCell ref="AK5:AL5"/>
    <mergeCell ref="AM5:AN5"/>
    <mergeCell ref="AP5:AQ5"/>
    <mergeCell ref="AR5:AS5"/>
    <mergeCell ref="AU5:AV5"/>
    <mergeCell ref="AW5:AX5"/>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AC6:AD6"/>
    <mergeCell ref="AF6:AG6"/>
    <mergeCell ref="AH6:AI6"/>
    <mergeCell ref="AK6:AL6"/>
    <mergeCell ref="AM6:AN6"/>
    <mergeCell ref="BG6:BH6"/>
    <mergeCell ref="BJ6:BK6"/>
    <mergeCell ref="BL6:BM6"/>
    <mergeCell ref="AR6:AS6"/>
    <mergeCell ref="AU6:AV6"/>
    <mergeCell ref="AW6:AX6"/>
    <mergeCell ref="AZ6:BA6"/>
    <mergeCell ref="BB6:BC6"/>
    <mergeCell ref="BE6:BF6"/>
  </mergeCell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010"/>
  <sheetViews>
    <sheetView tabSelected="1" topLeftCell="A975" zoomScale="70" zoomScaleNormal="70" workbookViewId="0">
      <selection activeCell="E981" sqref="E981"/>
    </sheetView>
  </sheetViews>
  <sheetFormatPr defaultRowHeight="15" x14ac:dyDescent="0.25"/>
  <cols>
    <col min="1" max="1" width="10" style="21" customWidth="1"/>
    <col min="2" max="2" width="10" style="29" customWidth="1"/>
    <col min="3" max="3" width="13.5703125" style="29" customWidth="1"/>
    <col min="4" max="4" width="8.5703125" style="21" customWidth="1"/>
    <col min="5" max="5" width="19.28515625" customWidth="1"/>
    <col min="6" max="6" width="7.140625" style="33" customWidth="1"/>
    <col min="7" max="7" width="10" style="21" customWidth="1"/>
    <col min="8" max="8" width="9.85546875" style="29" customWidth="1"/>
    <col min="9" max="9" width="13.5703125" style="29" customWidth="1"/>
    <col min="10" max="10" width="8.5703125" style="21" customWidth="1"/>
    <col min="11" max="11" width="19.28515625" customWidth="1"/>
    <col min="12" max="12" width="7.140625" style="33" customWidth="1"/>
    <col min="13" max="13" width="4.28515625" customWidth="1"/>
    <col min="14" max="15" width="64.28515625" customWidth="1"/>
  </cols>
  <sheetData>
    <row r="2" spans="1:15" x14ac:dyDescent="0.25">
      <c r="B2" s="28" t="str">
        <f>v_domestic_gross_demand!E2</f>
        <v>Domestic gross demand (km3/year)</v>
      </c>
      <c r="H2" s="28" t="str">
        <f>B2</f>
        <v>Domestic gross demand (km3/year)</v>
      </c>
      <c r="N2" s="28" t="str">
        <f>H2</f>
        <v>Domestic gross demand (km3/year)</v>
      </c>
      <c r="O2" s="28" t="str">
        <f>N2</f>
        <v>Domestic gross demand (km3/year)</v>
      </c>
    </row>
    <row r="3" spans="1:15" x14ac:dyDescent="0.25">
      <c r="E3" s="1" t="s">
        <v>2175</v>
      </c>
      <c r="K3" s="1" t="s">
        <v>2175</v>
      </c>
    </row>
    <row r="4" spans="1:15" x14ac:dyDescent="0.25">
      <c r="B4" s="29" t="s">
        <v>2172</v>
      </c>
      <c r="C4" s="29" t="s">
        <v>2168</v>
      </c>
      <c r="D4" s="21" t="s">
        <v>2166</v>
      </c>
      <c r="E4" s="26">
        <v>0.55237999999999998</v>
      </c>
      <c r="F4" s="37"/>
      <c r="H4" s="29" t="s">
        <v>2173</v>
      </c>
      <c r="I4" s="29" t="s">
        <v>2174</v>
      </c>
      <c r="J4" s="21" t="s">
        <v>2166</v>
      </c>
      <c r="K4" s="26">
        <v>0.63206499999999999</v>
      </c>
      <c r="L4" s="37"/>
      <c r="N4" t="str">
        <f>B4</f>
        <v>1st period</v>
      </c>
      <c r="O4" t="str">
        <f>H4</f>
        <v>2nd period</v>
      </c>
    </row>
    <row r="5" spans="1:15" x14ac:dyDescent="0.25">
      <c r="D5" s="21" t="s">
        <v>2167</v>
      </c>
      <c r="E5" s="26">
        <v>0</v>
      </c>
      <c r="F5" s="37"/>
      <c r="J5" s="21" t="s">
        <v>2167</v>
      </c>
      <c r="K5" s="26">
        <v>0</v>
      </c>
      <c r="L5" s="37"/>
      <c r="N5" t="str">
        <f>C4</f>
        <v>1968-1992</v>
      </c>
      <c r="O5" t="str">
        <f>I4</f>
        <v>1993-2015</v>
      </c>
    </row>
    <row r="6" spans="1:15" x14ac:dyDescent="0.25">
      <c r="D6" s="21" t="s">
        <v>2170</v>
      </c>
      <c r="E6" s="26">
        <v>0.93579999999999997</v>
      </c>
      <c r="F6" s="37"/>
      <c r="J6" s="21" t="s">
        <v>2170</v>
      </c>
      <c r="K6" s="26">
        <v>0.9103</v>
      </c>
      <c r="L6" s="37"/>
    </row>
    <row r="7" spans="1:15" x14ac:dyDescent="0.25">
      <c r="D7" s="21" t="s">
        <v>2171</v>
      </c>
      <c r="E7" s="26">
        <v>0.93540000000000001</v>
      </c>
      <c r="F7" s="37"/>
      <c r="J7" s="21" t="s">
        <v>2171</v>
      </c>
      <c r="K7" s="26">
        <v>0.91010000000000002</v>
      </c>
      <c r="L7" s="37"/>
    </row>
    <row r="8" spans="1:15" x14ac:dyDescent="0.25">
      <c r="E8" s="26"/>
      <c r="K8" s="26"/>
    </row>
    <row r="9" spans="1:15" x14ac:dyDescent="0.25">
      <c r="B9" s="29" t="s">
        <v>1865</v>
      </c>
      <c r="C9" s="29" t="s">
        <v>1864</v>
      </c>
      <c r="D9" s="1" t="s">
        <v>2169</v>
      </c>
      <c r="E9" s="1" t="str">
        <f>CONCATENATE("y = ", TEXT(E4,"0.00"), "x", " ; R^2 = ", TEXT(E6,"0.00"))</f>
        <v>y = 0.55x ; R^2 = 0.94</v>
      </c>
      <c r="F9" s="34" t="s">
        <v>1908</v>
      </c>
      <c r="H9" s="29" t="s">
        <v>1865</v>
      </c>
      <c r="I9" s="29" t="s">
        <v>1864</v>
      </c>
      <c r="J9" s="1" t="s">
        <v>2169</v>
      </c>
      <c r="K9" s="1" t="str">
        <f>CONCATENATE("y = ", TEXT(K4,"0.00"), "x", " ; R^2 = ", TEXT(K6,"0.00"))</f>
        <v>y = 0.63x ; R^2 = 0.91</v>
      </c>
      <c r="L9" s="34" t="s">
        <v>1908</v>
      </c>
    </row>
    <row r="10" spans="1:15" x14ac:dyDescent="0.25">
      <c r="D10" s="1"/>
      <c r="E10" s="1"/>
      <c r="J10" s="1"/>
      <c r="K10" s="1"/>
    </row>
    <row r="11" spans="1:15" x14ac:dyDescent="0.25">
      <c r="A11" s="27" t="str">
        <f>v_domestic_gross_demand!Q5</f>
        <v>1968-1972</v>
      </c>
      <c r="B11" s="29" t="e">
        <f>v_domestic_gross_demand!R7</f>
        <v>#N/A</v>
      </c>
      <c r="C11" s="29">
        <f>v_domestic_gross_demand!S7</f>
        <v>0.44768079999999999</v>
      </c>
      <c r="D11" s="31">
        <f>(E11-E5)/E4</f>
        <v>1.8103479488757741E-2</v>
      </c>
      <c r="E11" s="32">
        <v>0.01</v>
      </c>
      <c r="F11" s="35">
        <f>D11</f>
        <v>1.8103479488757741E-2</v>
      </c>
      <c r="G11" s="27" t="str">
        <f>v_domestic_gross_demand!AP5</f>
        <v>1993-1997</v>
      </c>
      <c r="H11" s="27">
        <f>v_domestic_gross_demand!AQ7</f>
        <v>0.86499999999999999</v>
      </c>
      <c r="I11" s="27">
        <f>v_domestic_gross_demand!AR7</f>
        <v>0.70936900000000003</v>
      </c>
      <c r="J11" s="31">
        <f>(K11-K5)/K4</f>
        <v>1.5821157634104088E-2</v>
      </c>
      <c r="K11" s="32">
        <v>0.01</v>
      </c>
      <c r="L11" s="35">
        <f>J11</f>
        <v>1.5821157634104088E-2</v>
      </c>
    </row>
    <row r="12" spans="1:15" x14ac:dyDescent="0.25">
      <c r="B12" s="29" t="e">
        <f>v_domestic_gross_demand!R8</f>
        <v>#N/A</v>
      </c>
      <c r="C12" s="29">
        <f>v_domestic_gross_demand!S8</f>
        <v>0.13511799999999999</v>
      </c>
      <c r="D12" s="36">
        <v>10000</v>
      </c>
      <c r="E12" s="32">
        <f>E$5 + E$4*D12</f>
        <v>5523.8</v>
      </c>
      <c r="F12" s="36">
        <f>D12</f>
        <v>10000</v>
      </c>
      <c r="H12" s="27" t="e">
        <f>v_domestic_gross_demand!AQ8</f>
        <v>#N/A</v>
      </c>
      <c r="I12" s="27">
        <f>v_domestic_gross_demand!AR8</f>
        <v>0.26226719999999998</v>
      </c>
      <c r="J12" s="36">
        <v>10000</v>
      </c>
      <c r="K12" s="32">
        <f>K$5 + K$4*J12</f>
        <v>6320.65</v>
      </c>
      <c r="L12" s="36">
        <f>J12</f>
        <v>10000</v>
      </c>
    </row>
    <row r="13" spans="1:15" x14ac:dyDescent="0.25">
      <c r="B13" s="29" t="e">
        <f>v_domestic_gross_demand!R9</f>
        <v>#N/A</v>
      </c>
      <c r="C13" s="29">
        <f>v_domestic_gross_demand!S9</f>
        <v>0.10411452</v>
      </c>
      <c r="E13" s="30"/>
      <c r="H13" s="27" t="e">
        <f>v_domestic_gross_demand!AQ9</f>
        <v>#N/A</v>
      </c>
      <c r="I13" s="27">
        <f>v_domestic_gross_demand!AR9</f>
        <v>0.22693579999999999</v>
      </c>
      <c r="K13" s="30"/>
    </row>
    <row r="14" spans="1:15" x14ac:dyDescent="0.25">
      <c r="B14" s="29" t="e">
        <f>v_domestic_gross_demand!R10</f>
        <v>#N/A</v>
      </c>
      <c r="C14" s="29">
        <f>v_domestic_gross_demand!S10</f>
        <v>0.29323700000000003</v>
      </c>
      <c r="E14" s="30"/>
      <c r="H14" s="27" t="e">
        <f>v_domestic_gross_demand!AQ10</f>
        <v>#N/A</v>
      </c>
      <c r="I14" s="27">
        <f>v_domestic_gross_demand!AR10</f>
        <v>1.034486</v>
      </c>
      <c r="K14" s="30"/>
      <c r="N14" s="7"/>
      <c r="O14" s="7"/>
    </row>
    <row r="15" spans="1:15" x14ac:dyDescent="0.25">
      <c r="B15" s="29" t="e">
        <f>v_domestic_gross_demand!R11</f>
        <v>#N/A</v>
      </c>
      <c r="C15" s="29">
        <f>v_domestic_gross_demand!S11</f>
        <v>5.355984E-4</v>
      </c>
      <c r="E15" s="30"/>
      <c r="H15" s="27" t="e">
        <f>v_domestic_gross_demand!AQ11</f>
        <v>#N/A</v>
      </c>
      <c r="I15" s="27">
        <f>v_domestic_gross_demand!AR11</f>
        <v>1.5265140000000001E-3</v>
      </c>
      <c r="K15" s="30"/>
      <c r="N15" s="7"/>
      <c r="O15" s="7"/>
    </row>
    <row r="16" spans="1:15" x14ac:dyDescent="0.25">
      <c r="B16" s="29" t="e">
        <f>v_domestic_gross_demand!R12</f>
        <v>#N/A</v>
      </c>
      <c r="C16" s="29">
        <f>v_domestic_gross_demand!S12</f>
        <v>2.324056E-2</v>
      </c>
      <c r="E16" s="30"/>
      <c r="H16" s="27" t="e">
        <f>v_domestic_gross_demand!AQ12</f>
        <v>#N/A</v>
      </c>
      <c r="I16" s="27">
        <f>v_domestic_gross_demand!AR12</f>
        <v>5.7393159999999999E-2</v>
      </c>
      <c r="K16" s="30"/>
      <c r="N16" s="7"/>
      <c r="O16" s="7"/>
    </row>
    <row r="17" spans="2:15" x14ac:dyDescent="0.25">
      <c r="B17" s="29" t="e">
        <f>v_domestic_gross_demand!R13</f>
        <v>#N/A</v>
      </c>
      <c r="C17" s="29">
        <f>v_domestic_gross_demand!S13</f>
        <v>0</v>
      </c>
      <c r="E17" s="30"/>
      <c r="H17" s="27" t="e">
        <f>v_domestic_gross_demand!AQ13</f>
        <v>#N/A</v>
      </c>
      <c r="I17" s="27">
        <f>v_domestic_gross_demand!AR13</f>
        <v>0</v>
      </c>
      <c r="K17" s="30"/>
      <c r="N17" s="7"/>
      <c r="O17" s="7"/>
    </row>
    <row r="18" spans="2:15" x14ac:dyDescent="0.25">
      <c r="B18" s="29" t="e">
        <f>v_domestic_gross_demand!R14</f>
        <v>#N/A</v>
      </c>
      <c r="C18" s="29">
        <f>v_domestic_gross_demand!S14</f>
        <v>1.4280539999999999</v>
      </c>
      <c r="E18" s="30"/>
      <c r="H18" s="27">
        <f>v_domestic_gross_demand!AQ14</f>
        <v>4.5599999999999996</v>
      </c>
      <c r="I18" s="27">
        <f>v_domestic_gross_demand!AR14</f>
        <v>3.5581399999999999</v>
      </c>
      <c r="K18" s="30"/>
      <c r="N18" s="7"/>
      <c r="O18" s="7"/>
    </row>
    <row r="19" spans="2:15" x14ac:dyDescent="0.25">
      <c r="B19" s="29" t="e">
        <f>v_domestic_gross_demand!R15</f>
        <v>#N/A</v>
      </c>
      <c r="C19" s="29">
        <f>v_domestic_gross_demand!S15</f>
        <v>1.933076</v>
      </c>
      <c r="E19" s="30"/>
      <c r="H19" s="27" t="e">
        <f>v_domestic_gross_demand!AQ15</f>
        <v>#N/A</v>
      </c>
      <c r="I19" s="27">
        <f>v_domestic_gross_demand!AR15</f>
        <v>4.887448</v>
      </c>
      <c r="K19" s="30"/>
      <c r="N19" s="7"/>
      <c r="O19" s="7"/>
    </row>
    <row r="20" spans="2:15" x14ac:dyDescent="0.25">
      <c r="B20" s="29" t="e">
        <f>v_domestic_gross_demand!R16</f>
        <v>#N/A</v>
      </c>
      <c r="C20" s="29">
        <f>v_domestic_gross_demand!S16</f>
        <v>0.37209740000000002</v>
      </c>
      <c r="E20" s="30"/>
      <c r="H20" s="27">
        <f>v_domestic_gross_demand!AQ16</f>
        <v>0.68710000000000004</v>
      </c>
      <c r="I20" s="27">
        <f>v_domestic_gross_demand!AR16</f>
        <v>0.86025379999999996</v>
      </c>
      <c r="K20" s="30"/>
      <c r="N20" s="7"/>
      <c r="O20" s="7"/>
    </row>
    <row r="21" spans="2:15" x14ac:dyDescent="0.25">
      <c r="B21" s="29" t="e">
        <f>v_domestic_gross_demand!R17</f>
        <v>#N/A</v>
      </c>
      <c r="C21" s="29">
        <f>v_domestic_gross_demand!S17</f>
        <v>2.8506139999999999E-2</v>
      </c>
      <c r="E21" s="30"/>
      <c r="H21" s="27" t="e">
        <f>v_domestic_gross_demand!AQ17</f>
        <v>#N/A</v>
      </c>
      <c r="I21" s="27">
        <f>v_domestic_gross_demand!AR17</f>
        <v>7.0935020000000001E-2</v>
      </c>
      <c r="K21" s="30"/>
      <c r="N21" s="7"/>
      <c r="O21" s="7"/>
    </row>
    <row r="22" spans="2:15" x14ac:dyDescent="0.25">
      <c r="B22" s="29" t="e">
        <f>v_domestic_gross_demand!R18</f>
        <v>#N/A</v>
      </c>
      <c r="C22" s="29">
        <f>v_domestic_gross_demand!S18</f>
        <v>3.1204100000000001E-3</v>
      </c>
      <c r="E22" s="30"/>
      <c r="H22" s="27" t="e">
        <f>v_domestic_gross_demand!AQ18</f>
        <v>#N/A</v>
      </c>
      <c r="I22" s="27">
        <f>v_domestic_gross_demand!AR18</f>
        <v>1.7457919999999998E-2</v>
      </c>
      <c r="K22" s="30"/>
      <c r="N22" s="7"/>
      <c r="O22" s="7"/>
    </row>
    <row r="23" spans="2:15" x14ac:dyDescent="0.25">
      <c r="B23" s="29" t="e">
        <f>v_domestic_gross_demand!R19</f>
        <v>#N/A</v>
      </c>
      <c r="C23" s="29">
        <f>v_domestic_gross_demand!S19</f>
        <v>0</v>
      </c>
      <c r="E23" s="30"/>
      <c r="H23" s="27">
        <f>v_domestic_gross_demand!AQ19</f>
        <v>0.02</v>
      </c>
      <c r="I23" s="27">
        <f>v_domestic_gross_demand!AR19</f>
        <v>0</v>
      </c>
      <c r="K23" s="30"/>
      <c r="N23" s="7"/>
      <c r="O23" s="7"/>
    </row>
    <row r="24" spans="2:15" x14ac:dyDescent="0.25">
      <c r="B24" s="29" t="e">
        <f>v_domestic_gross_demand!R20</f>
        <v>#N/A</v>
      </c>
      <c r="C24" s="29">
        <f>v_domestic_gross_demand!S20</f>
        <v>0.60712679999999997</v>
      </c>
      <c r="E24" s="30"/>
      <c r="H24" s="27" t="e">
        <f>v_domestic_gross_demand!AQ20</f>
        <v>#N/A</v>
      </c>
      <c r="I24" s="27">
        <f>v_domestic_gross_demand!AR20</f>
        <v>1.6185259999999999</v>
      </c>
      <c r="K24" s="30"/>
      <c r="N24" s="7"/>
      <c r="O24" s="7"/>
    </row>
    <row r="25" spans="2:15" x14ac:dyDescent="0.25">
      <c r="B25" s="29" t="e">
        <f>v_domestic_gross_demand!R21</f>
        <v>#N/A</v>
      </c>
      <c r="C25" s="29">
        <f>v_domestic_gross_demand!S21</f>
        <v>1.3453700000000001E-2</v>
      </c>
      <c r="E25" s="30"/>
      <c r="H25" s="27" t="e">
        <f>v_domestic_gross_demand!AQ21</f>
        <v>#N/A</v>
      </c>
      <c r="I25" s="27">
        <f>v_domestic_gross_demand!AR21</f>
        <v>3.7585060000000003E-2</v>
      </c>
      <c r="K25" s="30"/>
      <c r="N25" s="7"/>
      <c r="O25" s="7"/>
    </row>
    <row r="26" spans="2:15" x14ac:dyDescent="0.25">
      <c r="B26" s="29" t="e">
        <f>v_domestic_gross_demand!R22</f>
        <v>#N/A</v>
      </c>
      <c r="C26" s="29">
        <f>v_domestic_gross_demand!S22</f>
        <v>4.7512800000000001E-2</v>
      </c>
      <c r="E26" s="30"/>
      <c r="H26" s="27" t="e">
        <f>v_domestic_gross_demand!AQ22</f>
        <v>#N/A</v>
      </c>
      <c r="I26" s="27">
        <f>v_domestic_gross_demand!AR22</f>
        <v>0.13046379999999999</v>
      </c>
      <c r="K26" s="30"/>
      <c r="N26" s="7"/>
      <c r="O26" s="7"/>
    </row>
    <row r="27" spans="2:15" x14ac:dyDescent="0.25">
      <c r="B27" s="29" t="e">
        <f>v_domestic_gross_demand!R23</f>
        <v>#N/A</v>
      </c>
      <c r="C27" s="29">
        <f>v_domestic_gross_demand!S23</f>
        <v>1.1373648E-2</v>
      </c>
      <c r="H27" s="27">
        <f>v_domestic_gross_demand!AQ23</f>
        <v>5.21E-2</v>
      </c>
      <c r="I27" s="27">
        <f>v_domestic_gross_demand!AR23</f>
        <v>5.5655919999999998E-2</v>
      </c>
      <c r="N27" s="7"/>
      <c r="O27" s="7"/>
    </row>
    <row r="28" spans="2:15" x14ac:dyDescent="0.25">
      <c r="B28" s="29" t="e">
        <f>v_domestic_gross_demand!R24</f>
        <v>#N/A</v>
      </c>
      <c r="C28" s="29">
        <f>v_domestic_gross_demand!S24</f>
        <v>3.5013079999999999</v>
      </c>
      <c r="H28" s="27">
        <f>v_domestic_gross_demand!AQ24</f>
        <v>11.5</v>
      </c>
      <c r="I28" s="27">
        <f>v_domestic_gross_demand!AR24</f>
        <v>12.601660000000001</v>
      </c>
      <c r="N28" s="7"/>
      <c r="O28" s="7"/>
    </row>
    <row r="29" spans="2:15" x14ac:dyDescent="0.25">
      <c r="B29" s="29" t="e">
        <f>v_domestic_gross_demand!R25</f>
        <v>#N/A</v>
      </c>
      <c r="C29" s="29">
        <f>v_domestic_gross_demand!S25</f>
        <v>2.5203259999999998E-3</v>
      </c>
      <c r="H29" s="27">
        <f>v_domestic_gross_demand!AQ25</f>
        <v>1.0999999999999999E-2</v>
      </c>
      <c r="I29" s="27">
        <f>v_domestic_gross_demand!AR25</f>
        <v>7.4703199999999999E-3</v>
      </c>
      <c r="N29" s="7"/>
      <c r="O29" s="7"/>
    </row>
    <row r="30" spans="2:15" x14ac:dyDescent="0.25">
      <c r="B30" s="29" t="e">
        <f>v_domestic_gross_demand!R26</f>
        <v>#N/A</v>
      </c>
      <c r="C30" s="29">
        <f>v_domestic_gross_demand!S26</f>
        <v>4.3884780000000002E-4</v>
      </c>
      <c r="H30" s="27" t="e">
        <f>v_domestic_gross_demand!AQ26</f>
        <v>#N/A</v>
      </c>
      <c r="I30" s="27">
        <f>v_domestic_gross_demand!AR26</f>
        <v>1.4499020000000001E-3</v>
      </c>
      <c r="N30" s="7"/>
      <c r="O30" s="7"/>
    </row>
    <row r="31" spans="2:15" x14ac:dyDescent="0.25">
      <c r="B31" s="29" t="e">
        <f>v_domestic_gross_demand!R27</f>
        <v>#N/A</v>
      </c>
      <c r="C31" s="29">
        <f>v_domestic_gross_demand!S27</f>
        <v>4.5353420000000004E-3</v>
      </c>
      <c r="H31" s="27" t="e">
        <f>v_domestic_gross_demand!AQ27</f>
        <v>#N/A</v>
      </c>
      <c r="I31" s="27">
        <f>v_domestic_gross_demand!AR27</f>
        <v>2.26506E-2</v>
      </c>
      <c r="N31" s="7"/>
      <c r="O31" s="7"/>
    </row>
    <row r="32" spans="2:15" x14ac:dyDescent="0.25">
      <c r="B32" s="29" t="e">
        <f>v_domestic_gross_demand!R28</f>
        <v>#N/A</v>
      </c>
      <c r="C32" s="29">
        <f>v_domestic_gross_demand!S28</f>
        <v>0.27064500000000002</v>
      </c>
      <c r="H32" s="27" t="e">
        <f>v_domestic_gross_demand!AQ28</f>
        <v>#N/A</v>
      </c>
      <c r="I32" s="27">
        <f>v_domestic_gross_demand!AR28</f>
        <v>0.3472094</v>
      </c>
      <c r="N32" s="7"/>
      <c r="O32" s="7"/>
    </row>
    <row r="33" spans="2:15" x14ac:dyDescent="0.25">
      <c r="B33" s="29" t="e">
        <f>v_domestic_gross_demand!R29</f>
        <v>#N/A</v>
      </c>
      <c r="C33" s="29">
        <f>v_domestic_gross_demand!S29</f>
        <v>0.15919639999999999</v>
      </c>
      <c r="H33" s="27" t="e">
        <f>v_domestic_gross_demand!AQ29</f>
        <v>#N/A</v>
      </c>
      <c r="I33" s="27">
        <f>v_domestic_gross_demand!AR29</f>
        <v>0.32405</v>
      </c>
      <c r="N33" s="7"/>
      <c r="O33" s="7"/>
    </row>
    <row r="34" spans="2:15" x14ac:dyDescent="0.25">
      <c r="B34" s="29" t="e">
        <f>v_domestic_gross_demand!R30</f>
        <v>#N/A</v>
      </c>
      <c r="C34" s="29">
        <f>v_domestic_gross_demand!S30</f>
        <v>1.390512E-2</v>
      </c>
      <c r="H34" s="27" t="e">
        <f>v_domestic_gross_demand!AQ30</f>
        <v>#N/A</v>
      </c>
      <c r="I34" s="27">
        <f>v_domestic_gross_demand!AR30</f>
        <v>3.1456100000000001E-2</v>
      </c>
    </row>
    <row r="35" spans="2:15" x14ac:dyDescent="0.25">
      <c r="B35" s="29" t="e">
        <f>v_domestic_gross_demand!R31</f>
        <v>#N/A</v>
      </c>
      <c r="C35" s="29">
        <f>v_domestic_gross_demand!S31</f>
        <v>4.8953320000000002E-2</v>
      </c>
      <c r="H35" s="27" t="e">
        <f>v_domestic_gross_demand!AQ31</f>
        <v>#N/A</v>
      </c>
      <c r="I35" s="27">
        <f>v_domestic_gross_demand!AR31</f>
        <v>0.163075</v>
      </c>
    </row>
    <row r="36" spans="2:15" x14ac:dyDescent="0.25">
      <c r="B36" s="29" t="e">
        <f>v_domestic_gross_demand!R32</f>
        <v>#N/A</v>
      </c>
      <c r="C36" s="29">
        <f>v_domestic_gross_demand!S32</f>
        <v>2.6825600000000001</v>
      </c>
      <c r="H36" s="27">
        <f>v_domestic_gross_demand!AQ32</f>
        <v>5.2009999999999996</v>
      </c>
      <c r="I36" s="27">
        <f>v_domestic_gross_demand!AR32</f>
        <v>5.9263579999999996</v>
      </c>
    </row>
    <row r="37" spans="2:15" x14ac:dyDescent="0.25">
      <c r="B37" s="29" t="e">
        <f>v_domestic_gross_demand!R33</f>
        <v>#N/A</v>
      </c>
      <c r="C37" s="29">
        <f>v_domestic_gross_demand!S33</f>
        <v>0</v>
      </c>
      <c r="H37" s="27" t="e">
        <f>v_domestic_gross_demand!AQ33</f>
        <v>#N/A</v>
      </c>
      <c r="I37" s="27">
        <f>v_domestic_gross_demand!AR33</f>
        <v>0</v>
      </c>
    </row>
    <row r="38" spans="2:15" x14ac:dyDescent="0.25">
      <c r="B38" s="29" t="e">
        <f>v_domestic_gross_demand!R34</f>
        <v>#N/A</v>
      </c>
      <c r="C38" s="29">
        <f>v_domestic_gross_demand!S34</f>
        <v>8.2001260000000003E-3</v>
      </c>
      <c r="H38" s="27" t="e">
        <f>v_domestic_gross_demand!AQ34</f>
        <v>#N/A</v>
      </c>
      <c r="I38" s="27">
        <f>v_domestic_gross_demand!AR34</f>
        <v>1.9925640000000001E-2</v>
      </c>
    </row>
    <row r="39" spans="2:15" x14ac:dyDescent="0.25">
      <c r="B39" s="29" t="e">
        <f>v_domestic_gross_demand!R35</f>
        <v>#N/A</v>
      </c>
      <c r="C39" s="29">
        <f>v_domestic_gross_demand!S35</f>
        <v>7.7207899999999996E-2</v>
      </c>
      <c r="H39" s="27" t="e">
        <f>v_domestic_gross_demand!AQ35</f>
        <v>#N/A</v>
      </c>
      <c r="I39" s="27">
        <f>v_domestic_gross_demand!AR35</f>
        <v>0.16717080000000001</v>
      </c>
    </row>
    <row r="40" spans="2:15" x14ac:dyDescent="0.25">
      <c r="B40" s="29" t="e">
        <f>v_domestic_gross_demand!R36</f>
        <v>#N/A</v>
      </c>
      <c r="C40" s="29">
        <f>v_domestic_gross_demand!S36</f>
        <v>1.4610919999999999E-2</v>
      </c>
      <c r="H40" s="27" t="e">
        <f>v_domestic_gross_demand!AQ36</f>
        <v>#N/A</v>
      </c>
      <c r="I40" s="27">
        <f>v_domestic_gross_demand!AR36</f>
        <v>3.053318E-2</v>
      </c>
    </row>
    <row r="41" spans="2:15" x14ac:dyDescent="0.25">
      <c r="B41" s="29" t="e">
        <f>v_domestic_gross_demand!R37</f>
        <v>#N/A</v>
      </c>
      <c r="C41" s="29">
        <f>v_domestic_gross_demand!S37</f>
        <v>0.39278999999999997</v>
      </c>
      <c r="H41" s="27" t="e">
        <f>v_domestic_gross_demand!AQ37</f>
        <v>#N/A</v>
      </c>
      <c r="I41" s="27">
        <f>v_domestic_gross_demand!AR37</f>
        <v>1.0246614000000001</v>
      </c>
    </row>
    <row r="42" spans="2:15" x14ac:dyDescent="0.25">
      <c r="B42" s="29" t="e">
        <f>v_domestic_gross_demand!R38</f>
        <v>#N/A</v>
      </c>
      <c r="C42" s="29">
        <f>v_domestic_gross_demand!S38</f>
        <v>1.1144734000000001</v>
      </c>
      <c r="H42" s="27" t="e">
        <f>v_domestic_gross_demand!AQ38</f>
        <v>#N/A</v>
      </c>
      <c r="I42" s="27">
        <f>v_domestic_gross_demand!AR38</f>
        <v>3.7154099999999999</v>
      </c>
    </row>
    <row r="43" spans="2:15" x14ac:dyDescent="0.25">
      <c r="B43" s="29" t="e">
        <f>v_domestic_gross_demand!R39</f>
        <v>#N/A</v>
      </c>
      <c r="C43" s="29">
        <f>v_domestic_gross_demand!S39</f>
        <v>0</v>
      </c>
      <c r="H43" s="27" t="e">
        <f>v_domestic_gross_demand!AQ39</f>
        <v>#N/A</v>
      </c>
      <c r="I43" s="27">
        <f>v_domestic_gross_demand!AR39</f>
        <v>0</v>
      </c>
    </row>
    <row r="44" spans="2:15" x14ac:dyDescent="0.25">
      <c r="B44" s="29" t="e">
        <f>v_domestic_gross_demand!R40</f>
        <v>#N/A</v>
      </c>
      <c r="C44" s="29">
        <f>v_domestic_gross_demand!S40</f>
        <v>7.6163419999999999E-3</v>
      </c>
      <c r="H44" s="27" t="e">
        <f>v_domestic_gross_demand!AQ40</f>
        <v>#N/A</v>
      </c>
      <c r="I44" s="27">
        <f>v_domestic_gross_demand!AR40</f>
        <v>2.9091079999999998E-2</v>
      </c>
    </row>
    <row r="45" spans="2:15" x14ac:dyDescent="0.25">
      <c r="B45" s="29" t="e">
        <f>v_domestic_gross_demand!R41</f>
        <v>#N/A</v>
      </c>
      <c r="C45" s="29">
        <f>v_domestic_gross_demand!S41</f>
        <v>0</v>
      </c>
      <c r="H45" s="27" t="e">
        <f>v_domestic_gross_demand!AQ41</f>
        <v>#N/A</v>
      </c>
      <c r="I45" s="27">
        <f>v_domestic_gross_demand!AR41</f>
        <v>0</v>
      </c>
    </row>
    <row r="46" spans="2:15" x14ac:dyDescent="0.25">
      <c r="B46" s="29" t="e">
        <f>v_domestic_gross_demand!R42</f>
        <v>#N/A</v>
      </c>
      <c r="C46" s="29">
        <f>v_domestic_gross_demand!S42</f>
        <v>0.11231508</v>
      </c>
      <c r="H46" s="27">
        <f>v_domestic_gross_demand!AQ42</f>
        <v>0.75700000000000001</v>
      </c>
      <c r="I46" s="27">
        <f>v_domestic_gross_demand!AR42</f>
        <v>0.40880080000000002</v>
      </c>
    </row>
    <row r="47" spans="2:15" x14ac:dyDescent="0.25">
      <c r="B47" s="29" t="e">
        <f>v_domestic_gross_demand!R43</f>
        <v>#N/A</v>
      </c>
      <c r="C47" s="29">
        <f>v_domestic_gross_demand!S43</f>
        <v>0.774899</v>
      </c>
      <c r="H47" s="27">
        <f>v_domestic_gross_demand!AQ43</f>
        <v>1.78</v>
      </c>
      <c r="I47" s="27">
        <f>v_domestic_gross_demand!AR43</f>
        <v>1.4539679999999999</v>
      </c>
    </row>
    <row r="48" spans="2:15" x14ac:dyDescent="0.25">
      <c r="B48" s="29" t="e">
        <f>v_domestic_gross_demand!R44</f>
        <v>#N/A</v>
      </c>
      <c r="C48" s="29">
        <f>v_domestic_gross_demand!S44</f>
        <v>1.1113019999999999E-2</v>
      </c>
      <c r="H48" s="27">
        <f>v_domestic_gross_demand!AQ44</f>
        <v>0.05</v>
      </c>
      <c r="I48" s="27">
        <f>v_domestic_gross_demand!AR44</f>
        <v>3.4157559999999997E-2</v>
      </c>
    </row>
    <row r="49" spans="2:9" x14ac:dyDescent="0.25">
      <c r="B49" s="29" t="e">
        <f>v_domestic_gross_demand!R45</f>
        <v>#N/A</v>
      </c>
      <c r="C49" s="29">
        <f>v_domestic_gross_demand!S45</f>
        <v>0.38919500000000001</v>
      </c>
      <c r="H49" s="27">
        <f>v_domestic_gross_demand!AQ45</f>
        <v>0.222</v>
      </c>
      <c r="I49" s="27">
        <f>v_domestic_gross_demand!AR45</f>
        <v>0.70882840000000003</v>
      </c>
    </row>
    <row r="50" spans="2:9" x14ac:dyDescent="0.25">
      <c r="B50" s="29" t="e">
        <f>v_domestic_gross_demand!R46</f>
        <v>#N/A</v>
      </c>
      <c r="C50" s="29">
        <f>v_domestic_gross_demand!S46</f>
        <v>1.620738E-2</v>
      </c>
      <c r="H50" s="27">
        <f>v_domestic_gross_demand!AQ46</f>
        <v>3.3000000000000002E-2</v>
      </c>
      <c r="I50" s="27">
        <f>v_domestic_gross_demand!AR46</f>
        <v>4.7657060000000001E-2</v>
      </c>
    </row>
    <row r="51" spans="2:9" x14ac:dyDescent="0.25">
      <c r="B51" s="29">
        <f>v_domestic_gross_demand!R47</f>
        <v>0.46</v>
      </c>
      <c r="C51" s="29">
        <f>v_domestic_gross_demand!S47</f>
        <v>0.11403199999999999</v>
      </c>
      <c r="H51" s="27" t="e">
        <f>v_domestic_gross_demand!AQ47</f>
        <v>#N/A</v>
      </c>
      <c r="I51" s="27">
        <f>v_domestic_gross_demand!AR47</f>
        <v>0.246561</v>
      </c>
    </row>
    <row r="52" spans="2:9" x14ac:dyDescent="0.25">
      <c r="B52" s="29" t="e">
        <f>v_domestic_gross_demand!R48</f>
        <v>#N/A</v>
      </c>
      <c r="C52" s="29">
        <f>v_domestic_gross_demand!S48</f>
        <v>0</v>
      </c>
      <c r="H52" s="27" t="e">
        <f>v_domestic_gross_demand!AQ48</f>
        <v>#N/A</v>
      </c>
      <c r="I52" s="27">
        <f>v_domestic_gross_demand!AR48</f>
        <v>0</v>
      </c>
    </row>
    <row r="53" spans="2:9" x14ac:dyDescent="0.25">
      <c r="B53" s="29" t="e">
        <f>v_domestic_gross_demand!R49</f>
        <v>#N/A</v>
      </c>
      <c r="C53" s="29">
        <f>v_domestic_gross_demand!S49</f>
        <v>0.1235656</v>
      </c>
      <c r="H53" s="27" t="e">
        <f>v_domestic_gross_demand!AQ49</f>
        <v>#N/A</v>
      </c>
      <c r="I53" s="27">
        <f>v_domestic_gross_demand!AR49</f>
        <v>0.54006759999999998</v>
      </c>
    </row>
    <row r="54" spans="2:9" x14ac:dyDescent="0.25">
      <c r="B54" s="29" t="e">
        <f>v_domestic_gross_demand!R50</f>
        <v>#N/A</v>
      </c>
      <c r="C54" s="29">
        <f>v_domestic_gross_demand!S50</f>
        <v>0.34868460000000001</v>
      </c>
      <c r="H54" s="27">
        <f>v_domestic_gross_demand!AQ50</f>
        <v>0.752</v>
      </c>
      <c r="I54" s="27">
        <f>v_domestic_gross_demand!AR50</f>
        <v>0.67326200000000003</v>
      </c>
    </row>
    <row r="55" spans="2:9" x14ac:dyDescent="0.25">
      <c r="B55" s="29" t="e">
        <f>v_domestic_gross_demand!R51</f>
        <v>#N/A</v>
      </c>
      <c r="C55" s="29">
        <f>v_domestic_gross_demand!S51</f>
        <v>0.40063120000000002</v>
      </c>
      <c r="H55" s="27" t="e">
        <f>v_domestic_gross_demand!AQ51</f>
        <v>#N/A</v>
      </c>
      <c r="I55" s="27">
        <f>v_domestic_gross_demand!AR51</f>
        <v>1.429182</v>
      </c>
    </row>
    <row r="56" spans="2:9" x14ac:dyDescent="0.25">
      <c r="B56" s="29" t="e">
        <f>v_domestic_gross_demand!R52</f>
        <v>#N/A</v>
      </c>
      <c r="C56" s="29">
        <f>v_domestic_gross_demand!S52</f>
        <v>1.1355500000000001</v>
      </c>
      <c r="H56" s="27">
        <f>v_domestic_gross_demand!AQ52</f>
        <v>3.7290000000000001</v>
      </c>
      <c r="I56" s="27">
        <f>v_domestic_gross_demand!AR52</f>
        <v>3.355086</v>
      </c>
    </row>
    <row r="57" spans="2:9" x14ac:dyDescent="0.25">
      <c r="B57" s="29" t="e">
        <f>v_domestic_gross_demand!R53</f>
        <v>#N/A</v>
      </c>
      <c r="C57" s="29">
        <f>v_domestic_gross_demand!S53</f>
        <v>6.0311499999999997E-2</v>
      </c>
      <c r="H57" s="27" t="e">
        <f>v_domestic_gross_demand!AQ53</f>
        <v>#N/A</v>
      </c>
      <c r="I57" s="27">
        <f>v_domestic_gross_demand!AR53</f>
        <v>0.16282360000000001</v>
      </c>
    </row>
    <row r="58" spans="2:9" x14ac:dyDescent="0.25">
      <c r="B58" s="29" t="e">
        <f>v_domestic_gross_demand!R54</f>
        <v>#N/A</v>
      </c>
      <c r="C58" s="29">
        <f>v_domestic_gross_demand!S54</f>
        <v>1.390274E-2</v>
      </c>
      <c r="H58" s="27" t="e">
        <f>v_domestic_gross_demand!AQ54</f>
        <v>#N/A</v>
      </c>
      <c r="I58" s="27">
        <f>v_domestic_gross_demand!AR54</f>
        <v>2.8023760000000002E-2</v>
      </c>
    </row>
    <row r="59" spans="2:9" x14ac:dyDescent="0.25">
      <c r="B59" s="29" t="e">
        <f>v_domestic_gross_demand!R55</f>
        <v>#N/A</v>
      </c>
      <c r="C59" s="29">
        <f>v_domestic_gross_demand!S55</f>
        <v>0.2350544</v>
      </c>
      <c r="H59" s="27">
        <f>v_domestic_gross_demand!AQ55</f>
        <v>8.7999999999999995E-2</v>
      </c>
      <c r="I59" s="27">
        <f>v_domestic_gross_demand!AR55</f>
        <v>0.40789999999999998</v>
      </c>
    </row>
    <row r="60" spans="2:9" x14ac:dyDescent="0.25">
      <c r="B60" s="29" t="e">
        <f>v_domestic_gross_demand!R56</f>
        <v>#N/A</v>
      </c>
      <c r="C60" s="29">
        <f>v_domestic_gross_demand!S56</f>
        <v>0</v>
      </c>
      <c r="H60" s="27" t="e">
        <f>v_domestic_gross_demand!AQ56</f>
        <v>#N/A</v>
      </c>
      <c r="I60" s="27">
        <f>v_domestic_gross_demand!AR56</f>
        <v>0</v>
      </c>
    </row>
    <row r="61" spans="2:9" x14ac:dyDescent="0.25">
      <c r="B61" s="29" t="e">
        <f>v_domestic_gross_demand!R57</f>
        <v>#N/A</v>
      </c>
      <c r="C61" s="29">
        <f>v_domestic_gross_demand!S57</f>
        <v>3.019908E-3</v>
      </c>
      <c r="H61" s="27" t="e">
        <f>v_domestic_gross_demand!AQ57</f>
        <v>#N/A</v>
      </c>
      <c r="I61" s="27">
        <f>v_domestic_gross_demand!AR57</f>
        <v>7.5430139999999998E-3</v>
      </c>
    </row>
    <row r="62" spans="2:9" x14ac:dyDescent="0.25">
      <c r="B62" s="29" t="e">
        <f>v_domestic_gross_demand!R58</f>
        <v>#N/A</v>
      </c>
      <c r="C62" s="29">
        <f>v_domestic_gross_demand!S58</f>
        <v>0.14581740000000001</v>
      </c>
      <c r="H62" s="27">
        <f>v_domestic_gross_demand!AQ58</f>
        <v>0.41199999999999998</v>
      </c>
      <c r="I62" s="27">
        <f>v_domestic_gross_demand!AR58</f>
        <v>0.3120194</v>
      </c>
    </row>
    <row r="63" spans="2:9" x14ac:dyDescent="0.25">
      <c r="B63" s="29" t="e">
        <f>v_domestic_gross_demand!R59</f>
        <v>#N/A</v>
      </c>
      <c r="C63" s="29">
        <f>v_domestic_gross_demand!S59</f>
        <v>2.4669300000000001</v>
      </c>
      <c r="H63" s="27">
        <f>v_domestic_gross_demand!AQ59</f>
        <v>5.89</v>
      </c>
      <c r="I63" s="27">
        <f>v_domestic_gross_demand!AR59</f>
        <v>5.4445600000000001</v>
      </c>
    </row>
    <row r="64" spans="2:9" x14ac:dyDescent="0.25">
      <c r="B64" s="29" t="e">
        <f>v_domestic_gross_demand!R60</f>
        <v>#N/A</v>
      </c>
      <c r="C64" s="29">
        <f>v_domestic_gross_demand!S60</f>
        <v>8.9348279999999997E-4</v>
      </c>
      <c r="H64" s="27" t="e">
        <f>v_domestic_gross_demand!AQ60</f>
        <v>#N/A</v>
      </c>
      <c r="I64" s="27">
        <f>v_domestic_gross_demand!AR60</f>
        <v>5.3851419999999999E-3</v>
      </c>
    </row>
    <row r="65" spans="2:9" x14ac:dyDescent="0.25">
      <c r="B65" s="29" t="e">
        <f>v_domestic_gross_demand!R61</f>
        <v>#N/A</v>
      </c>
      <c r="C65" s="29">
        <f>v_domestic_gross_demand!S61</f>
        <v>0.48148160000000001</v>
      </c>
      <c r="H65" s="27" t="e">
        <f>v_domestic_gross_demand!AQ61</f>
        <v>#N/A</v>
      </c>
      <c r="I65" s="27">
        <f>v_domestic_gross_demand!AR61</f>
        <v>0.67203159999999995</v>
      </c>
    </row>
    <row r="66" spans="2:9" x14ac:dyDescent="0.25">
      <c r="B66" s="29" t="e">
        <f>v_domestic_gross_demand!R62</f>
        <v>#N/A</v>
      </c>
      <c r="C66" s="29">
        <f>v_domestic_gross_demand!S62</f>
        <v>9.5755879999999995E-3</v>
      </c>
      <c r="H66" s="27" t="e">
        <f>v_domestic_gross_demand!AQ62</f>
        <v>#N/A</v>
      </c>
      <c r="I66" s="27">
        <f>v_domestic_gross_demand!AR62</f>
        <v>2.9830519999999999E-2</v>
      </c>
    </row>
    <row r="67" spans="2:9" x14ac:dyDescent="0.25">
      <c r="B67" s="29" t="e">
        <f>v_domestic_gross_demand!R63</f>
        <v>#N/A</v>
      </c>
      <c r="C67" s="29">
        <f>v_domestic_gross_demand!S63</f>
        <v>2.2403119999999999E-3</v>
      </c>
      <c r="H67" s="27" t="e">
        <f>v_domestic_gross_demand!AQ63</f>
        <v>#N/A</v>
      </c>
      <c r="I67" s="27">
        <f>v_domestic_gross_demand!AR63</f>
        <v>6.25956E-3</v>
      </c>
    </row>
    <row r="68" spans="2:9" x14ac:dyDescent="0.25">
      <c r="B68" s="29" t="e">
        <f>v_domestic_gross_demand!R64</f>
        <v>#N/A</v>
      </c>
      <c r="C68" s="29">
        <f>v_domestic_gross_demand!S64</f>
        <v>3.060362</v>
      </c>
      <c r="H68" s="27">
        <f>v_domestic_gross_demand!AQ64</f>
        <v>5.8</v>
      </c>
      <c r="I68" s="27">
        <f>v_domestic_gross_demand!AR64</f>
        <v>6.5216500000000002</v>
      </c>
    </row>
    <row r="69" spans="2:9" x14ac:dyDescent="0.25">
      <c r="B69" s="29" t="e">
        <f>v_domestic_gross_demand!R65</f>
        <v>#N/A</v>
      </c>
      <c r="C69" s="29">
        <f>v_domestic_gross_demand!S65</f>
        <v>3.2846319999999998E-2</v>
      </c>
      <c r="H69" s="27" t="e">
        <f>v_domestic_gross_demand!AQ65</f>
        <v>#N/A</v>
      </c>
      <c r="I69" s="27">
        <f>v_domestic_gross_demand!AR65</f>
        <v>4.996594E-2</v>
      </c>
    </row>
    <row r="70" spans="2:9" x14ac:dyDescent="0.25">
      <c r="B70" s="29">
        <f>v_domestic_gross_demand!R66</f>
        <v>0.105</v>
      </c>
      <c r="C70" s="29">
        <f>v_domestic_gross_demand!S66</f>
        <v>6.7239320000000005E-2</v>
      </c>
      <c r="H70" s="27" t="e">
        <f>v_domestic_gross_demand!AQ66</f>
        <v>#N/A</v>
      </c>
      <c r="I70" s="27">
        <f>v_domestic_gross_demand!AR66</f>
        <v>0.15037700000000001</v>
      </c>
    </row>
    <row r="71" spans="2:9" x14ac:dyDescent="0.25">
      <c r="B71" s="29" t="e">
        <f>v_domestic_gross_demand!R67</f>
        <v>#N/A</v>
      </c>
      <c r="C71" s="29">
        <f>v_domestic_gross_demand!S67</f>
        <v>0</v>
      </c>
      <c r="H71" s="27" t="e">
        <f>v_domestic_gross_demand!AQ67</f>
        <v>#N/A</v>
      </c>
      <c r="I71" s="27">
        <f>v_domestic_gross_demand!AR67</f>
        <v>0</v>
      </c>
    </row>
    <row r="72" spans="2:9" x14ac:dyDescent="0.25">
      <c r="B72" s="29" t="e">
        <f>v_domestic_gross_demand!R68</f>
        <v>#N/A</v>
      </c>
      <c r="C72" s="29">
        <f>v_domestic_gross_demand!S68</f>
        <v>0.4036498</v>
      </c>
      <c r="H72" s="27">
        <f>v_domestic_gross_demand!AQ68</f>
        <v>0.86140000000000005</v>
      </c>
      <c r="I72" s="27">
        <f>v_domestic_gross_demand!AR68</f>
        <v>0.94209419999999999</v>
      </c>
    </row>
    <row r="73" spans="2:9" x14ac:dyDescent="0.25">
      <c r="B73" s="29" t="e">
        <f>v_domestic_gross_demand!R69</f>
        <v>#N/A</v>
      </c>
      <c r="C73" s="29">
        <f>v_domestic_gross_demand!S69</f>
        <v>0</v>
      </c>
      <c r="H73" s="27" t="e">
        <f>v_domestic_gross_demand!AQ69</f>
        <v>#N/A</v>
      </c>
      <c r="I73" s="27">
        <f>v_domestic_gross_demand!AR69</f>
        <v>0</v>
      </c>
    </row>
    <row r="74" spans="2:9" x14ac:dyDescent="0.25">
      <c r="B74" s="29" t="e">
        <f>v_domestic_gross_demand!R70</f>
        <v>#N/A</v>
      </c>
      <c r="C74" s="29">
        <f>v_domestic_gross_demand!S70</f>
        <v>3.0205360000000001E-2</v>
      </c>
      <c r="H74" s="27" t="e">
        <f>v_domestic_gross_demand!AQ70</f>
        <v>#N/A</v>
      </c>
      <c r="I74" s="27">
        <f>v_domestic_gross_demand!AR70</f>
        <v>0.10067603999999999</v>
      </c>
    </row>
    <row r="75" spans="2:9" x14ac:dyDescent="0.25">
      <c r="B75" s="29" t="e">
        <f>v_domestic_gross_demand!R71</f>
        <v>#N/A</v>
      </c>
      <c r="C75" s="29">
        <f>v_domestic_gross_demand!S71</f>
        <v>3.6669640000000003E-2</v>
      </c>
      <c r="H75" s="27" t="e">
        <f>v_domestic_gross_demand!AQ71</f>
        <v>#N/A</v>
      </c>
      <c r="I75" s="27">
        <f>v_domestic_gross_demand!AR71</f>
        <v>7.8788399999999995E-2</v>
      </c>
    </row>
    <row r="76" spans="2:9" x14ac:dyDescent="0.25">
      <c r="B76" s="29" t="e">
        <f>v_domestic_gross_demand!R72</f>
        <v>#N/A</v>
      </c>
      <c r="C76" s="29">
        <f>v_domestic_gross_demand!S72</f>
        <v>1.39232E-2</v>
      </c>
      <c r="H76" s="27" t="e">
        <f>v_domestic_gross_demand!AQ72</f>
        <v>#N/A</v>
      </c>
      <c r="I76" s="27">
        <f>v_domestic_gross_demand!AR72</f>
        <v>1.949E-2</v>
      </c>
    </row>
    <row r="77" spans="2:9" x14ac:dyDescent="0.25">
      <c r="B77" s="29" t="e">
        <f>v_domestic_gross_demand!R73</f>
        <v>#N/A</v>
      </c>
      <c r="C77" s="29">
        <f>v_domestic_gross_demand!S73</f>
        <v>1.6541360000000001E-2</v>
      </c>
      <c r="H77" s="27">
        <f>v_domestic_gross_demand!AQ73</f>
        <v>0.111</v>
      </c>
      <c r="I77" s="27">
        <f>v_domestic_gross_demand!AR73</f>
        <v>4.6351040000000003E-2</v>
      </c>
    </row>
    <row r="78" spans="2:9" x14ac:dyDescent="0.25">
      <c r="B78" s="29" t="e">
        <f>v_domestic_gross_demand!R74</f>
        <v>#N/A</v>
      </c>
      <c r="C78" s="29" t="e">
        <f>v_domestic_gross_demand!S74</f>
        <v>#N/A</v>
      </c>
      <c r="H78" s="27" t="e">
        <f>v_domestic_gross_demand!AQ74</f>
        <v>#N/A</v>
      </c>
      <c r="I78" s="27" t="e">
        <f>v_domestic_gross_demand!AR74</f>
        <v>#N/A</v>
      </c>
    </row>
    <row r="79" spans="2:9" x14ac:dyDescent="0.25">
      <c r="B79" s="29" t="e">
        <f>v_domestic_gross_demand!R75</f>
        <v>#N/A</v>
      </c>
      <c r="C79" s="29">
        <f>v_domestic_gross_demand!S75</f>
        <v>2.0818280000000002E-2</v>
      </c>
      <c r="H79" s="27" t="e">
        <f>v_domestic_gross_demand!AQ75</f>
        <v>#N/A</v>
      </c>
      <c r="I79" s="27">
        <f>v_domestic_gross_demand!AR75</f>
        <v>5.8066279999999998E-2</v>
      </c>
    </row>
    <row r="80" spans="2:9" x14ac:dyDescent="0.25">
      <c r="B80" s="29">
        <f>v_domestic_gross_demand!R76</f>
        <v>0.64800000000000002</v>
      </c>
      <c r="C80" s="29">
        <f>v_domestic_gross_demand!S76</f>
        <v>0.66082540000000001</v>
      </c>
      <c r="H80" s="27">
        <f>v_domestic_gross_demand!AQ76</f>
        <v>0.82879999999999998</v>
      </c>
      <c r="I80" s="27">
        <f>v_domestic_gross_demand!AR76</f>
        <v>1.2436879999999999</v>
      </c>
    </row>
    <row r="81" spans="2:9" x14ac:dyDescent="0.25">
      <c r="B81" s="29" t="e">
        <f>v_domestic_gross_demand!R77</f>
        <v>#N/A</v>
      </c>
      <c r="C81" s="29">
        <f>v_domestic_gross_demand!S77</f>
        <v>5.5797319999999997E-2</v>
      </c>
      <c r="H81" s="27" t="e">
        <f>v_domestic_gross_demand!AQ77</f>
        <v>#N/A</v>
      </c>
      <c r="I81" s="27">
        <f>v_domestic_gross_demand!AR77</f>
        <v>0.10208058</v>
      </c>
    </row>
    <row r="82" spans="2:9" x14ac:dyDescent="0.25">
      <c r="B82" s="29" t="e">
        <f>v_domestic_gross_demand!R78</f>
        <v>#N/A</v>
      </c>
      <c r="C82" s="29">
        <f>v_domestic_gross_demand!S78</f>
        <v>1.69985E-2</v>
      </c>
      <c r="H82" s="27" t="e">
        <f>v_domestic_gross_demand!AQ78</f>
        <v>#N/A</v>
      </c>
      <c r="I82" s="27">
        <f>v_domestic_gross_demand!AR78</f>
        <v>4.5814059999999997E-2</v>
      </c>
    </row>
    <row r="83" spans="2:9" x14ac:dyDescent="0.25">
      <c r="B83" s="29" t="e">
        <f>v_domestic_gross_demand!R79</f>
        <v>#N/A</v>
      </c>
      <c r="C83" s="29">
        <f>v_domestic_gross_demand!S79</f>
        <v>9.1025139999999993</v>
      </c>
      <c r="H83" s="27" t="e">
        <f>v_domestic_gross_demand!AQ79</f>
        <v>#N/A</v>
      </c>
      <c r="I83" s="27">
        <f>v_domestic_gross_demand!AR79</f>
        <v>24.53548</v>
      </c>
    </row>
    <row r="84" spans="2:9" x14ac:dyDescent="0.25">
      <c r="B84" s="29" t="e">
        <f>v_domestic_gross_demand!R80</f>
        <v>#N/A</v>
      </c>
      <c r="C84" s="29">
        <f>v_domestic_gross_demand!S80</f>
        <v>1.0228366</v>
      </c>
      <c r="H84" s="27" t="e">
        <f>v_domestic_gross_demand!AQ80</f>
        <v>#N/A</v>
      </c>
      <c r="I84" s="27">
        <f>v_domestic_gross_demand!AR80</f>
        <v>4.0258440000000002</v>
      </c>
    </row>
    <row r="85" spans="2:9" x14ac:dyDescent="0.25">
      <c r="B85" s="29" t="e">
        <f>v_domestic_gross_demand!R81</f>
        <v>#N/A</v>
      </c>
      <c r="C85" s="29">
        <f>v_domestic_gross_demand!S81</f>
        <v>1.1206764</v>
      </c>
      <c r="H85" s="27">
        <f>v_domestic_gross_demand!AQ81</f>
        <v>6</v>
      </c>
      <c r="I85" s="27">
        <f>v_domestic_gross_demand!AR81</f>
        <v>3.7568579999999998</v>
      </c>
    </row>
    <row r="86" spans="2:9" x14ac:dyDescent="0.25">
      <c r="B86" s="29" t="e">
        <f>v_domestic_gross_demand!R82</f>
        <v>#N/A</v>
      </c>
      <c r="C86" s="29">
        <f>v_domestic_gross_demand!S82</f>
        <v>0.37677500000000003</v>
      </c>
      <c r="H86" s="27">
        <f>v_domestic_gross_demand!AQ82</f>
        <v>2.79</v>
      </c>
      <c r="I86" s="27">
        <f>v_domestic_gross_demand!AR82</f>
        <v>1.0359398</v>
      </c>
    </row>
    <row r="87" spans="2:9" x14ac:dyDescent="0.25">
      <c r="B87" s="29" t="e">
        <f>v_domestic_gross_demand!R83</f>
        <v>#N/A</v>
      </c>
      <c r="C87" s="29">
        <f>v_domestic_gross_demand!S83</f>
        <v>7.4109759999999997E-2</v>
      </c>
      <c r="H87" s="27">
        <f>v_domestic_gross_demand!AQ83</f>
        <v>0.47</v>
      </c>
      <c r="I87" s="27">
        <f>v_domestic_gross_demand!AR83</f>
        <v>0.19515579999999999</v>
      </c>
    </row>
    <row r="88" spans="2:9" x14ac:dyDescent="0.25">
      <c r="B88" s="29">
        <f>v_domestic_gross_demand!R84</f>
        <v>0.24</v>
      </c>
      <c r="C88" s="29">
        <f>v_domestic_gross_demand!S84</f>
        <v>9.9730920000000001E-2</v>
      </c>
      <c r="H88" s="27" t="e">
        <f>v_domestic_gross_demand!AQ84</f>
        <v>#N/A</v>
      </c>
      <c r="I88" s="27">
        <f>v_domestic_gross_demand!AR84</f>
        <v>0.35357480000000002</v>
      </c>
    </row>
    <row r="89" spans="2:9" x14ac:dyDescent="0.25">
      <c r="B89" s="29">
        <f>v_domestic_gross_demand!R85</f>
        <v>7</v>
      </c>
      <c r="C89" s="29">
        <f>v_domestic_gross_demand!S85</f>
        <v>3.4459559999999998</v>
      </c>
      <c r="H89" s="27" t="e">
        <f>v_domestic_gross_demand!AQ85</f>
        <v>#N/A</v>
      </c>
      <c r="I89" s="27">
        <f>v_domestic_gross_demand!AR85</f>
        <v>7.5008480000000004</v>
      </c>
    </row>
    <row r="90" spans="2:9" x14ac:dyDescent="0.25">
      <c r="B90" s="29" t="e">
        <f>v_domestic_gross_demand!R86</f>
        <v>#N/A</v>
      </c>
      <c r="C90" s="29">
        <f>v_domestic_gross_demand!S86</f>
        <v>4.406848E-2</v>
      </c>
      <c r="H90" s="27">
        <f>v_domestic_gross_demand!AQ86</f>
        <v>0.16200000000000001</v>
      </c>
      <c r="I90" s="27">
        <f>v_domestic_gross_demand!AR86</f>
        <v>0.1748092</v>
      </c>
    </row>
    <row r="91" spans="2:9" x14ac:dyDescent="0.25">
      <c r="B91" s="29" t="e">
        <f>v_domestic_gross_demand!R87</f>
        <v>#N/A</v>
      </c>
      <c r="C91" s="29">
        <f>v_domestic_gross_demand!S87</f>
        <v>0.36012300000000003</v>
      </c>
      <c r="H91" s="27">
        <f>v_domestic_gross_demand!AQ87</f>
        <v>0.58299999999999996</v>
      </c>
      <c r="I91" s="27">
        <f>v_domestic_gross_demand!AR87</f>
        <v>0.73660879999999995</v>
      </c>
    </row>
    <row r="92" spans="2:9" x14ac:dyDescent="0.25">
      <c r="B92" s="29" t="e">
        <f>v_domestic_gross_demand!R88</f>
        <v>#N/A</v>
      </c>
      <c r="C92" s="29">
        <f>v_domestic_gross_demand!S88</f>
        <v>4.3452999999999999E-2</v>
      </c>
      <c r="H92" s="27">
        <f>v_domestic_gross_demand!AQ88</f>
        <v>0.16700000000000001</v>
      </c>
      <c r="I92" s="27">
        <f>v_domestic_gross_demand!AR88</f>
        <v>7.9137440000000003E-2</v>
      </c>
    </row>
    <row r="93" spans="2:9" x14ac:dyDescent="0.25">
      <c r="B93" s="29" t="e">
        <f>v_domestic_gross_demand!R89</f>
        <v>#N/A</v>
      </c>
      <c r="C93" s="29">
        <f>v_domestic_gross_demand!S89</f>
        <v>5.3051940000000002</v>
      </c>
      <c r="H93" s="27">
        <f>v_domestic_gross_demand!AQ89</f>
        <v>16.34</v>
      </c>
      <c r="I93" s="27">
        <f>v_domestic_gross_demand!AR89</f>
        <v>15.78862</v>
      </c>
    </row>
    <row r="94" spans="2:9" x14ac:dyDescent="0.25">
      <c r="B94" s="29" t="e">
        <f>v_domestic_gross_demand!R90</f>
        <v>#N/A</v>
      </c>
      <c r="C94" s="29">
        <f>v_domestic_gross_demand!S90</f>
        <v>2.2849600000000001E-2</v>
      </c>
      <c r="H94" s="27" t="e">
        <f>v_domestic_gross_demand!AQ90</f>
        <v>#N/A</v>
      </c>
      <c r="I94" s="27">
        <f>v_domestic_gross_demand!AR90</f>
        <v>0.11437741999999999</v>
      </c>
    </row>
    <row r="95" spans="2:9" x14ac:dyDescent="0.25">
      <c r="B95" s="29" t="e">
        <f>v_domestic_gross_demand!R91</f>
        <v>#N/A</v>
      </c>
      <c r="C95" s="29">
        <f>v_domestic_gross_demand!S91</f>
        <v>0.17576420000000001</v>
      </c>
      <c r="H95" s="27">
        <f>v_domestic_gross_demand!AQ91</f>
        <v>0.30099999999999999</v>
      </c>
      <c r="I95" s="27">
        <f>v_domestic_gross_demand!AR91</f>
        <v>0.39007019999999998</v>
      </c>
    </row>
    <row r="96" spans="2:9" x14ac:dyDescent="0.25">
      <c r="B96" s="29" t="e">
        <f>v_domestic_gross_demand!R92</f>
        <v>#N/A</v>
      </c>
      <c r="C96" s="29">
        <f>v_domestic_gross_demand!S92</f>
        <v>0.10594296</v>
      </c>
      <c r="H96" s="27" t="e">
        <f>v_domestic_gross_demand!AQ92</f>
        <v>#N/A</v>
      </c>
      <c r="I96" s="27">
        <f>v_domestic_gross_demand!AR92</f>
        <v>0.35483900000000002</v>
      </c>
    </row>
    <row r="97" spans="2:9" x14ac:dyDescent="0.25">
      <c r="B97" s="29" t="e">
        <f>v_domestic_gross_demand!R93</f>
        <v>#N/A</v>
      </c>
      <c r="C97" s="29">
        <f>v_domestic_gross_demand!S93</f>
        <v>2.7077239999999999E-2</v>
      </c>
      <c r="H97" s="27" t="e">
        <f>v_domestic_gross_demand!AQ93</f>
        <v>#N/A</v>
      </c>
      <c r="I97" s="27">
        <f>v_domestic_gross_demand!AR93</f>
        <v>5.7705319999999997E-2</v>
      </c>
    </row>
    <row r="98" spans="2:9" x14ac:dyDescent="0.25">
      <c r="B98" s="29" t="e">
        <f>v_domestic_gross_demand!R94</f>
        <v>#N/A</v>
      </c>
      <c r="C98" s="29">
        <f>v_domestic_gross_demand!S94</f>
        <v>0.61290279999999997</v>
      </c>
      <c r="H98" s="27" t="e">
        <f>v_domestic_gross_demand!AQ94</f>
        <v>#N/A</v>
      </c>
      <c r="I98" s="27">
        <f>v_domestic_gross_demand!AR94</f>
        <v>1.634442</v>
      </c>
    </row>
    <row r="99" spans="2:9" x14ac:dyDescent="0.25">
      <c r="B99" s="29" t="e">
        <f>v_domestic_gross_demand!R95</f>
        <v>#N/A</v>
      </c>
      <c r="C99" s="29">
        <f>v_domestic_gross_demand!S95</f>
        <v>1.1719767999999999</v>
      </c>
      <c r="H99" s="27">
        <f>v_domestic_gross_demand!AQ95</f>
        <v>6.87</v>
      </c>
      <c r="I99" s="27">
        <f>v_domestic_gross_demand!AR95</f>
        <v>5.2786059999999999</v>
      </c>
    </row>
    <row r="100" spans="2:9" x14ac:dyDescent="0.25">
      <c r="B100" s="29" t="e">
        <f>v_domestic_gross_demand!R96</f>
        <v>#N/A</v>
      </c>
      <c r="C100" s="29">
        <f>v_domestic_gross_demand!S96</f>
        <v>3.9407299999999999E-2</v>
      </c>
      <c r="H100" s="27">
        <f>v_domestic_gross_demand!AQ96</f>
        <v>0.20100000000000001</v>
      </c>
      <c r="I100" s="27">
        <f>v_domestic_gross_demand!AR96</f>
        <v>0.1386346</v>
      </c>
    </row>
    <row r="101" spans="2:9" x14ac:dyDescent="0.25">
      <c r="B101" s="29" t="e">
        <f>v_domestic_gross_demand!R97</f>
        <v>#N/A</v>
      </c>
      <c r="C101" s="29">
        <f>v_domestic_gross_demand!S97</f>
        <v>0.1099922</v>
      </c>
      <c r="H101" s="27" t="e">
        <f>v_domestic_gross_demand!AQ97</f>
        <v>#N/A</v>
      </c>
      <c r="I101" s="27">
        <f>v_domestic_gross_demand!AR97</f>
        <v>0.1675768</v>
      </c>
    </row>
    <row r="102" spans="2:9" x14ac:dyDescent="0.25">
      <c r="B102" s="29" t="e">
        <f>v_domestic_gross_demand!R98</f>
        <v>#N/A</v>
      </c>
      <c r="C102" s="29">
        <f>v_domestic_gross_demand!S98</f>
        <v>4.098454E-2</v>
      </c>
      <c r="H102" s="27" t="e">
        <f>v_domestic_gross_demand!AQ98</f>
        <v>#N/A</v>
      </c>
      <c r="I102" s="27">
        <f>v_domestic_gross_demand!AR98</f>
        <v>9.9011959999999996E-2</v>
      </c>
    </row>
    <row r="103" spans="2:9" x14ac:dyDescent="0.25">
      <c r="B103" s="29" t="e">
        <f>v_domestic_gross_demand!R99</f>
        <v>#N/A</v>
      </c>
      <c r="C103" s="29">
        <f>v_domestic_gross_demand!S99</f>
        <v>0.1236148</v>
      </c>
      <c r="H103" s="27">
        <f>v_domestic_gross_demand!AQ99</f>
        <v>0.36799999999999999</v>
      </c>
      <c r="I103" s="27">
        <f>v_domestic_gross_demand!AR99</f>
        <v>0.3826522</v>
      </c>
    </row>
    <row r="104" spans="2:9" x14ac:dyDescent="0.25">
      <c r="B104" s="29" t="e">
        <f>v_domestic_gross_demand!R100</f>
        <v>#N/A</v>
      </c>
      <c r="C104" s="29">
        <f>v_domestic_gross_demand!S100</f>
        <v>6.433958E-3</v>
      </c>
      <c r="H104" s="27" t="e">
        <f>v_domestic_gross_demand!AQ100</f>
        <v>#N/A</v>
      </c>
      <c r="I104" s="27">
        <f>v_domestic_gross_demand!AR100</f>
        <v>1.980256E-2</v>
      </c>
    </row>
    <row r="105" spans="2:9" x14ac:dyDescent="0.25">
      <c r="B105" s="29" t="e">
        <f>v_domestic_gross_demand!R101</f>
        <v>#N/A</v>
      </c>
      <c r="C105" s="29">
        <f>v_domestic_gross_demand!S101</f>
        <v>1.4925219999999999E-2</v>
      </c>
      <c r="H105" s="27" t="e">
        <f>v_domestic_gross_demand!AQ101</f>
        <v>#N/A</v>
      </c>
      <c r="I105" s="27">
        <f>v_domestic_gross_demand!AR101</f>
        <v>1.6391159999999998E-2</v>
      </c>
    </row>
    <row r="106" spans="2:9" x14ac:dyDescent="0.25">
      <c r="B106" s="29" t="e">
        <f>v_domestic_gross_demand!R102</f>
        <v>#N/A</v>
      </c>
      <c r="C106" s="29">
        <f>v_domestic_gross_demand!S102</f>
        <v>9.1599920000000001E-2</v>
      </c>
      <c r="H106" s="27">
        <f>v_domestic_gross_demand!AQ102</f>
        <v>0.5</v>
      </c>
      <c r="I106" s="27">
        <f>v_domestic_gross_demand!AR102</f>
        <v>0.4090876</v>
      </c>
    </row>
    <row r="107" spans="2:9" x14ac:dyDescent="0.25">
      <c r="B107" s="29" t="e">
        <f>v_domestic_gross_demand!R103</f>
        <v>#N/A</v>
      </c>
      <c r="C107" s="29">
        <f>v_domestic_gross_demand!S103</f>
        <v>1.5379059999999999E-3</v>
      </c>
      <c r="H107" s="27" t="e">
        <f>v_domestic_gross_demand!AQ103</f>
        <v>#N/A</v>
      </c>
      <c r="I107" s="27">
        <f>v_domestic_gross_demand!AR103</f>
        <v>4.1625079999999997E-3</v>
      </c>
    </row>
    <row r="108" spans="2:9" x14ac:dyDescent="0.25">
      <c r="B108" s="29" t="e">
        <f>v_domestic_gross_demand!R104</f>
        <v>#N/A</v>
      </c>
      <c r="C108" s="29">
        <f>v_domestic_gross_demand!S104</f>
        <v>0.611286</v>
      </c>
      <c r="H108" s="27">
        <f>v_domestic_gross_demand!AQ104</f>
        <v>0.20499999999999999</v>
      </c>
      <c r="I108" s="27">
        <f>v_domestic_gross_demand!AR104</f>
        <v>1.0199946</v>
      </c>
    </row>
    <row r="109" spans="2:9" x14ac:dyDescent="0.25">
      <c r="B109" s="29" t="e">
        <f>v_domestic_gross_demand!R105</f>
        <v>#N/A</v>
      </c>
      <c r="C109" s="29">
        <f>v_domestic_gross_demand!S105</f>
        <v>0</v>
      </c>
      <c r="H109" s="27" t="e">
        <f>v_domestic_gross_demand!AQ105</f>
        <v>#N/A</v>
      </c>
      <c r="I109" s="27">
        <f>v_domestic_gross_demand!AR105</f>
        <v>0</v>
      </c>
    </row>
    <row r="110" spans="2:9" x14ac:dyDescent="0.25">
      <c r="B110" s="29" t="e">
        <f>v_domestic_gross_demand!R106</f>
        <v>#N/A</v>
      </c>
      <c r="C110" s="29">
        <f>v_domestic_gross_demand!S106</f>
        <v>8.7278579999999994E-2</v>
      </c>
      <c r="H110" s="27" t="e">
        <f>v_domestic_gross_demand!AQ106</f>
        <v>#N/A</v>
      </c>
      <c r="I110" s="27">
        <f>v_domestic_gross_demand!AR106</f>
        <v>0.190136</v>
      </c>
    </row>
    <row r="111" spans="2:9" x14ac:dyDescent="0.25">
      <c r="B111" s="29" t="e">
        <f>v_domestic_gross_demand!R107</f>
        <v>#N/A</v>
      </c>
      <c r="C111" s="29">
        <f>v_domestic_gross_demand!S107</f>
        <v>3.2362920000000003E-2</v>
      </c>
      <c r="H111" s="27">
        <f>v_domestic_gross_demand!AQ107</f>
        <v>9.5000000000000001E-2</v>
      </c>
      <c r="I111" s="27">
        <f>v_domestic_gross_demand!AR107</f>
        <v>9.7605700000000004E-2</v>
      </c>
    </row>
    <row r="112" spans="2:9" x14ac:dyDescent="0.25">
      <c r="B112" s="29" t="e">
        <f>v_domestic_gross_demand!R108</f>
        <v>#N/A</v>
      </c>
      <c r="C112" s="29">
        <f>v_domestic_gross_demand!S108</f>
        <v>0.36158560000000001</v>
      </c>
      <c r="H112" s="27">
        <f>v_domestic_gross_demand!AQ108</f>
        <v>1.3420000000000001</v>
      </c>
      <c r="I112" s="27">
        <f>v_domestic_gross_demand!AR108</f>
        <v>1.551698</v>
      </c>
    </row>
    <row r="113" spans="2:9" x14ac:dyDescent="0.25">
      <c r="B113" s="29" t="e">
        <f>v_domestic_gross_demand!R109</f>
        <v>#N/A</v>
      </c>
      <c r="C113" s="29" t="str">
        <f>v_domestic_gross_demand!S109</f>
        <v>NA</v>
      </c>
      <c r="H113" s="27" t="e">
        <f>v_domestic_gross_demand!AQ109</f>
        <v>#N/A</v>
      </c>
      <c r="I113" s="27" t="str">
        <f>v_domestic_gross_demand!AR109</f>
        <v>NA</v>
      </c>
    </row>
    <row r="114" spans="2:9" x14ac:dyDescent="0.25">
      <c r="B114" s="29" t="e">
        <f>v_domestic_gross_demand!R110</f>
        <v>#N/A</v>
      </c>
      <c r="C114" s="29">
        <f>v_domestic_gross_demand!S110</f>
        <v>8.4080940000000007E-2</v>
      </c>
      <c r="H114" s="27" t="e">
        <f>v_domestic_gross_demand!AQ110</f>
        <v>#N/A</v>
      </c>
      <c r="I114" s="27">
        <f>v_domestic_gross_demand!AR110</f>
        <v>0.19883999999999999</v>
      </c>
    </row>
    <row r="115" spans="2:9" x14ac:dyDescent="0.25">
      <c r="B115" s="29">
        <f>v_domestic_gross_demand!R111</f>
        <v>1.6E-2</v>
      </c>
      <c r="C115" s="29">
        <f>v_domestic_gross_demand!S111</f>
        <v>1.798862E-2</v>
      </c>
      <c r="H115" s="27">
        <f>v_domestic_gross_demand!AQ111</f>
        <v>4.9000000000000002E-2</v>
      </c>
      <c r="I115" s="27">
        <f>v_domestic_gross_demand!AR111</f>
        <v>4.32564E-2</v>
      </c>
    </row>
    <row r="116" spans="2:9" x14ac:dyDescent="0.25">
      <c r="B116" s="29" t="e">
        <f>v_domestic_gross_demand!R112</f>
        <v>#N/A</v>
      </c>
      <c r="C116" s="29">
        <f>v_domestic_gross_demand!S112</f>
        <v>3.851454E-2</v>
      </c>
      <c r="H116" s="27" t="e">
        <f>v_domestic_gross_demand!AQ112</f>
        <v>#N/A</v>
      </c>
      <c r="I116" s="27">
        <f>v_domestic_gross_demand!AR112</f>
        <v>0.10606582000000001</v>
      </c>
    </row>
    <row r="117" spans="2:9" x14ac:dyDescent="0.25">
      <c r="B117" s="29" t="e">
        <f>v_domestic_gross_demand!R113</f>
        <v>#N/A</v>
      </c>
      <c r="C117" s="29">
        <f>v_domestic_gross_demand!S113</f>
        <v>0</v>
      </c>
      <c r="H117" s="27">
        <f>v_domestic_gross_demand!AQ113</f>
        <v>0.108</v>
      </c>
      <c r="I117" s="27">
        <f>v_domestic_gross_demand!AR113</f>
        <v>0</v>
      </c>
    </row>
    <row r="118" spans="2:9" x14ac:dyDescent="0.25">
      <c r="B118" s="29" t="e">
        <f>v_domestic_gross_demand!R114</f>
        <v>#N/A</v>
      </c>
      <c r="C118" s="29">
        <f>v_domestic_gross_demand!S114</f>
        <v>2.6511680000000002</v>
      </c>
      <c r="H118" s="27" t="e">
        <f>v_domestic_gross_demand!AQ114</f>
        <v>#N/A</v>
      </c>
      <c r="I118" s="27">
        <f>v_domestic_gross_demand!AR114</f>
        <v>8.5884260000000001</v>
      </c>
    </row>
    <row r="119" spans="2:9" x14ac:dyDescent="0.25">
      <c r="B119" s="29" t="e">
        <f>v_domestic_gross_demand!R115</f>
        <v>#N/A</v>
      </c>
      <c r="C119" s="29" t="str">
        <f>v_domestic_gross_demand!S115</f>
        <v>NA</v>
      </c>
      <c r="H119" s="27">
        <f>v_domestic_gross_demand!AQ115</f>
        <v>6.0000000000000001E-3</v>
      </c>
      <c r="I119" s="27" t="str">
        <f>v_domestic_gross_demand!AR115</f>
        <v>NA</v>
      </c>
    </row>
    <row r="120" spans="2:9" x14ac:dyDescent="0.25">
      <c r="B120" s="29" t="e">
        <f>v_domestic_gross_demand!R116</f>
        <v>#N/A</v>
      </c>
      <c r="C120" s="29">
        <f>v_domestic_gross_demand!S116</f>
        <v>3.1516959999999997E-2</v>
      </c>
      <c r="H120" s="27">
        <f>v_domestic_gross_demand!AQ116</f>
        <v>8.5000000000000006E-2</v>
      </c>
      <c r="I120" s="27">
        <f>v_domestic_gross_demand!AR116</f>
        <v>6.8468479999999998E-2</v>
      </c>
    </row>
    <row r="121" spans="2:9" x14ac:dyDescent="0.25">
      <c r="B121" s="29" t="e">
        <f>v_domestic_gross_demand!R117</f>
        <v>#N/A</v>
      </c>
      <c r="C121" s="29">
        <f>v_domestic_gross_demand!S117</f>
        <v>0.25129079999999998</v>
      </c>
      <c r="H121" s="27" t="e">
        <f>v_domestic_gross_demand!AQ117</f>
        <v>#N/A</v>
      </c>
      <c r="I121" s="27">
        <f>v_domestic_gross_demand!AR117</f>
        <v>0.75682519999999998</v>
      </c>
    </row>
    <row r="122" spans="2:9" x14ac:dyDescent="0.25">
      <c r="B122" s="29" t="e">
        <f>v_domestic_gross_demand!R118</f>
        <v>#N/A</v>
      </c>
      <c r="C122" s="29">
        <f>v_domestic_gross_demand!S118</f>
        <v>3.0958360000000001E-2</v>
      </c>
      <c r="H122" s="27" t="e">
        <f>v_domestic_gross_demand!AQ118</f>
        <v>#N/A</v>
      </c>
      <c r="I122" s="27">
        <f>v_domestic_gross_demand!AR118</f>
        <v>6.0444999999999999E-2</v>
      </c>
    </row>
    <row r="123" spans="2:9" x14ac:dyDescent="0.25">
      <c r="B123" s="29" t="e">
        <f>v_domestic_gross_demand!R119</f>
        <v>#N/A</v>
      </c>
      <c r="C123" s="29">
        <f>v_domestic_gross_demand!S119</f>
        <v>0</v>
      </c>
      <c r="H123" s="27" t="e">
        <f>v_domestic_gross_demand!AQ119</f>
        <v>#N/A</v>
      </c>
      <c r="I123" s="27">
        <f>v_domestic_gross_demand!AR119</f>
        <v>0</v>
      </c>
    </row>
    <row r="124" spans="2:9" x14ac:dyDescent="0.25">
      <c r="B124" s="29" t="e">
        <f>v_domestic_gross_demand!R120</f>
        <v>#N/A</v>
      </c>
      <c r="C124" s="29">
        <f>v_domestic_gross_demand!S120</f>
        <v>0.1914854</v>
      </c>
      <c r="H124" s="27" t="e">
        <f>v_domestic_gross_demand!AQ120</f>
        <v>#N/A</v>
      </c>
      <c r="I124" s="27">
        <f>v_domestic_gross_demand!AR120</f>
        <v>0.23859520000000001</v>
      </c>
    </row>
    <row r="125" spans="2:9" x14ac:dyDescent="0.25">
      <c r="B125" s="29" t="e">
        <f>v_domestic_gross_demand!R121</f>
        <v>#N/A</v>
      </c>
      <c r="C125" s="29">
        <f>v_domestic_gross_demand!S121</f>
        <v>2.0538859999999999E-2</v>
      </c>
      <c r="H125" s="27">
        <f>v_domestic_gross_demand!AQ121</f>
        <v>7.0999999999999994E-2</v>
      </c>
      <c r="I125" s="27">
        <f>v_domestic_gross_demand!AR121</f>
        <v>6.1025919999999997E-2</v>
      </c>
    </row>
    <row r="126" spans="2:9" x14ac:dyDescent="0.25">
      <c r="B126" s="29" t="e">
        <f>v_domestic_gross_demand!R122</f>
        <v>#N/A</v>
      </c>
      <c r="C126" s="29" t="str">
        <f>v_domestic_gross_demand!S122</f>
        <v>NA</v>
      </c>
      <c r="H126" s="27" t="e">
        <f>v_domestic_gross_demand!AQ122</f>
        <v>#N/A</v>
      </c>
      <c r="I126" s="27" t="str">
        <f>v_domestic_gross_demand!AR122</f>
        <v>NA</v>
      </c>
    </row>
    <row r="127" spans="2:9" x14ac:dyDescent="0.25">
      <c r="B127" s="29" t="e">
        <f>v_domestic_gross_demand!R123</f>
        <v>#N/A</v>
      </c>
      <c r="C127" s="29">
        <f>v_domestic_gross_demand!S123</f>
        <v>9.5199900000000004E-2</v>
      </c>
      <c r="H127" s="27">
        <f>v_domestic_gross_demand!AQ123</f>
        <v>0.246</v>
      </c>
      <c r="I127" s="27">
        <f>v_domestic_gross_demand!AR123</f>
        <v>0.24038039999999999</v>
      </c>
    </row>
    <row r="128" spans="2:9" x14ac:dyDescent="0.25">
      <c r="B128" s="29" t="e">
        <f>v_domestic_gross_demand!R124</f>
        <v>#N/A</v>
      </c>
      <c r="C128" s="29">
        <f>v_domestic_gross_demand!S124</f>
        <v>0.27084380000000002</v>
      </c>
      <c r="H128" s="27">
        <f>v_domestic_gross_demand!AQ124</f>
        <v>1.2669999999999999</v>
      </c>
      <c r="I128" s="27">
        <f>v_domestic_gross_demand!AR124</f>
        <v>0.61370159999999996</v>
      </c>
    </row>
    <row r="129" spans="2:9" x14ac:dyDescent="0.25">
      <c r="B129" s="29" t="e">
        <f>v_domestic_gross_demand!R125</f>
        <v>#N/A</v>
      </c>
      <c r="C129" s="29">
        <f>v_domestic_gross_demand!S125</f>
        <v>7.1365919999999998E-3</v>
      </c>
      <c r="H129" s="27">
        <f>v_domestic_gross_demand!AQ125</f>
        <v>0.215</v>
      </c>
      <c r="I129" s="27">
        <f>v_domestic_gross_demand!AR125</f>
        <v>1.537342E-2</v>
      </c>
    </row>
    <row r="130" spans="2:9" x14ac:dyDescent="0.25">
      <c r="B130" s="29" t="e">
        <f>v_domestic_gross_demand!R126</f>
        <v>#N/A</v>
      </c>
      <c r="C130" s="29">
        <f>v_domestic_gross_demand!S126</f>
        <v>0</v>
      </c>
      <c r="H130" s="27" t="e">
        <f>v_domestic_gross_demand!AQ126</f>
        <v>#N/A</v>
      </c>
      <c r="I130" s="27">
        <f>v_domestic_gross_demand!AR126</f>
        <v>0</v>
      </c>
    </row>
    <row r="131" spans="2:9" x14ac:dyDescent="0.25">
      <c r="B131" s="29" t="e">
        <f>v_domestic_gross_demand!R127</f>
        <v>#N/A</v>
      </c>
      <c r="C131" s="29">
        <f>v_domestic_gross_demand!S127</f>
        <v>0.4087846</v>
      </c>
      <c r="H131" s="27" t="e">
        <f>v_domestic_gross_demand!AQ127</f>
        <v>#N/A</v>
      </c>
      <c r="I131" s="27">
        <f>v_domestic_gross_demand!AR127</f>
        <v>0.95987080000000002</v>
      </c>
    </row>
    <row r="132" spans="2:9" x14ac:dyDescent="0.25">
      <c r="B132" s="29" t="e">
        <f>v_domestic_gross_demand!R128</f>
        <v>#N/A</v>
      </c>
      <c r="C132" s="29">
        <f>v_domestic_gross_demand!S128</f>
        <v>6.7198240000000006E-2</v>
      </c>
      <c r="H132" s="27" t="e">
        <f>v_domestic_gross_demand!AQ128</f>
        <v>#N/A</v>
      </c>
      <c r="I132" s="27">
        <f>v_domestic_gross_demand!AR128</f>
        <v>0.16882839999999999</v>
      </c>
    </row>
    <row r="133" spans="2:9" x14ac:dyDescent="0.25">
      <c r="B133" s="29" t="e">
        <f>v_domestic_gross_demand!R129</f>
        <v>#N/A</v>
      </c>
      <c r="C133" s="29">
        <f>v_domestic_gross_demand!S129</f>
        <v>3.0915379999999999E-2</v>
      </c>
      <c r="H133" s="27" t="e">
        <f>v_domestic_gross_demand!AQ129</f>
        <v>#N/A</v>
      </c>
      <c r="I133" s="27">
        <f>v_domestic_gross_demand!AR129</f>
        <v>7.0880879999999993E-2</v>
      </c>
    </row>
    <row r="134" spans="2:9" x14ac:dyDescent="0.25">
      <c r="B134" s="29" t="e">
        <f>v_domestic_gross_demand!R130</f>
        <v>#N/A</v>
      </c>
      <c r="C134" s="29">
        <f>v_domestic_gross_demand!S130</f>
        <v>0.44707259999999999</v>
      </c>
      <c r="H134" s="27" t="e">
        <f>v_domestic_gross_demand!AQ130</f>
        <v>#N/A</v>
      </c>
      <c r="I134" s="27">
        <f>v_domestic_gross_demand!AR130</f>
        <v>1.0127898</v>
      </c>
    </row>
    <row r="135" spans="2:9" x14ac:dyDescent="0.25">
      <c r="B135" s="29" t="e">
        <f>v_domestic_gross_demand!R131</f>
        <v>#N/A</v>
      </c>
      <c r="C135" s="29">
        <f>v_domestic_gross_demand!S131</f>
        <v>0</v>
      </c>
      <c r="H135" s="27" t="e">
        <f>v_domestic_gross_demand!AQ131</f>
        <v>#N/A</v>
      </c>
      <c r="I135" s="27">
        <f>v_domestic_gross_demand!AR131</f>
        <v>0</v>
      </c>
    </row>
    <row r="136" spans="2:9" x14ac:dyDescent="0.25">
      <c r="B136" s="29" t="e">
        <f>v_domestic_gross_demand!R132</f>
        <v>#N/A</v>
      </c>
      <c r="C136" s="29">
        <f>v_domestic_gross_demand!S132</f>
        <v>0.1912364</v>
      </c>
      <c r="H136" s="27">
        <f>v_domestic_gross_demand!AQ132</f>
        <v>0.78100000000000003</v>
      </c>
      <c r="I136" s="27">
        <f>v_domestic_gross_demand!AR132</f>
        <v>0.43571539999999997</v>
      </c>
    </row>
    <row r="137" spans="2:9" x14ac:dyDescent="0.25">
      <c r="B137" s="29" t="e">
        <f>v_domestic_gross_demand!R133</f>
        <v>#N/A</v>
      </c>
      <c r="C137" s="29">
        <f>v_domestic_gross_demand!S133</f>
        <v>0.85591660000000003</v>
      </c>
      <c r="H137" s="27" t="e">
        <f>v_domestic_gross_demand!AQ133</f>
        <v>#N/A</v>
      </c>
      <c r="I137" s="27">
        <f>v_domestic_gross_demand!AR133</f>
        <v>2.5765720000000001</v>
      </c>
    </row>
    <row r="138" spans="2:9" x14ac:dyDescent="0.25">
      <c r="B138" s="29" t="e">
        <f>v_domestic_gross_demand!R134</f>
        <v>#N/A</v>
      </c>
      <c r="C138" s="29">
        <f>v_domestic_gross_demand!S134</f>
        <v>0.1201064</v>
      </c>
      <c r="H138" s="27" t="e">
        <f>v_domestic_gross_demand!AQ134</f>
        <v>#N/A</v>
      </c>
      <c r="I138" s="27">
        <f>v_domestic_gross_demand!AR134</f>
        <v>0.33487739999999999</v>
      </c>
    </row>
    <row r="139" spans="2:9" x14ac:dyDescent="0.25">
      <c r="B139" s="29" t="e">
        <f>v_domestic_gross_demand!R135</f>
        <v>#N/A</v>
      </c>
      <c r="C139" s="29">
        <f>v_domestic_gross_demand!S135</f>
        <v>0.34250340000000001</v>
      </c>
      <c r="H139" s="27">
        <f>v_domestic_gross_demand!AQ135</f>
        <v>0.95850000000000002</v>
      </c>
      <c r="I139" s="27">
        <f>v_domestic_gross_demand!AR135</f>
        <v>0.6833226</v>
      </c>
    </row>
    <row r="140" spans="2:9" x14ac:dyDescent="0.25">
      <c r="B140" s="29" t="e">
        <f>v_domestic_gross_demand!R136</f>
        <v>#N/A</v>
      </c>
      <c r="C140" s="29">
        <f>v_domestic_gross_demand!S136</f>
        <v>1.3137920000000001E-2</v>
      </c>
      <c r="H140" s="27" t="e">
        <f>v_domestic_gross_demand!AQ136</f>
        <v>#N/A</v>
      </c>
      <c r="I140" s="27">
        <f>v_domestic_gross_demand!AR136</f>
        <v>3.6738819999999998E-2</v>
      </c>
    </row>
    <row r="141" spans="2:9" x14ac:dyDescent="0.25">
      <c r="B141" s="29" t="e">
        <f>v_domestic_gross_demand!R137</f>
        <v>#N/A</v>
      </c>
      <c r="C141" s="29">
        <f>v_domestic_gross_demand!S137</f>
        <v>4.2090059999999999E-2</v>
      </c>
      <c r="H141" s="27" t="e">
        <f>v_domestic_gross_demand!AQ137</f>
        <v>#N/A</v>
      </c>
      <c r="I141" s="27">
        <f>v_domestic_gross_demand!AR137</f>
        <v>0.144594</v>
      </c>
    </row>
    <row r="142" spans="2:9" x14ac:dyDescent="0.25">
      <c r="B142" s="29" t="e">
        <f>v_domestic_gross_demand!R138</f>
        <v>#N/A</v>
      </c>
      <c r="C142" s="29">
        <f>v_domestic_gross_demand!S138</f>
        <v>0.43601440000000002</v>
      </c>
      <c r="H142" s="27" t="e">
        <f>v_domestic_gross_demand!AQ138</f>
        <v>#N/A</v>
      </c>
      <c r="I142" s="27">
        <f>v_domestic_gross_demand!AR138</f>
        <v>1.243816</v>
      </c>
    </row>
    <row r="143" spans="2:9" x14ac:dyDescent="0.25">
      <c r="B143" s="29" t="e">
        <f>v_domestic_gross_demand!R139</f>
        <v>#N/A</v>
      </c>
      <c r="C143" s="29">
        <f>v_domestic_gross_demand!S139</f>
        <v>1.303248</v>
      </c>
      <c r="H143" s="27">
        <f>v_domestic_gross_demand!AQ139</f>
        <v>4.2690000000000001</v>
      </c>
      <c r="I143" s="27">
        <f>v_domestic_gross_demand!AR139</f>
        <v>4.2945339999999996</v>
      </c>
    </row>
    <row r="144" spans="2:9" x14ac:dyDescent="0.25">
      <c r="B144" s="29" t="e">
        <f>v_domestic_gross_demand!R140</f>
        <v>#N/A</v>
      </c>
      <c r="C144" s="29">
        <f>v_domestic_gross_demand!S140</f>
        <v>0.77730679999999996</v>
      </c>
      <c r="H144" s="27">
        <f>v_domestic_gross_demand!AQ140</f>
        <v>2.2919999999999998</v>
      </c>
      <c r="I144" s="27">
        <f>v_domestic_gross_demand!AR140</f>
        <v>1.61294</v>
      </c>
    </row>
    <row r="145" spans="2:9" x14ac:dyDescent="0.25">
      <c r="B145" s="29" t="e">
        <f>v_domestic_gross_demand!R141</f>
        <v>#N/A</v>
      </c>
      <c r="C145" s="29">
        <f>v_domestic_gross_demand!S141</f>
        <v>0.40726699999999999</v>
      </c>
      <c r="H145" s="27" t="e">
        <f>v_domestic_gross_demand!AQ141</f>
        <v>#N/A</v>
      </c>
      <c r="I145" s="27">
        <f>v_domestic_gross_demand!AR141</f>
        <v>1.0363637999999999</v>
      </c>
    </row>
    <row r="146" spans="2:9" x14ac:dyDescent="0.25">
      <c r="B146" s="29" t="e">
        <f>v_domestic_gross_demand!R142</f>
        <v>#N/A</v>
      </c>
      <c r="C146" s="29">
        <f>v_domestic_gross_demand!S142</f>
        <v>5.6747239999999999E-3</v>
      </c>
      <c r="H146" s="27">
        <f>v_domestic_gross_demand!AQ142</f>
        <v>2.3E-2</v>
      </c>
      <c r="I146" s="27">
        <f>v_domestic_gross_demand!AR142</f>
        <v>1.23406E-2</v>
      </c>
    </row>
    <row r="147" spans="2:9" x14ac:dyDescent="0.25">
      <c r="B147" s="29" t="e">
        <f>v_domestic_gross_demand!R143</f>
        <v>#N/A</v>
      </c>
      <c r="C147" s="29">
        <f>v_domestic_gross_demand!S143</f>
        <v>0</v>
      </c>
      <c r="H147" s="27" t="e">
        <f>v_domestic_gross_demand!AQ143</f>
        <v>#N/A</v>
      </c>
      <c r="I147" s="27">
        <f>v_domestic_gross_demand!AR143</f>
        <v>0</v>
      </c>
    </row>
    <row r="148" spans="2:9" x14ac:dyDescent="0.25">
      <c r="B148" s="29" t="e">
        <f>v_domestic_gross_demand!R144</f>
        <v>#N/A</v>
      </c>
      <c r="C148" s="29">
        <f>v_domestic_gross_demand!S144</f>
        <v>6.691598E-2</v>
      </c>
      <c r="H148" s="27" t="e">
        <f>v_domestic_gross_demand!AQ144</f>
        <v>#N/A</v>
      </c>
      <c r="I148" s="27">
        <f>v_domestic_gross_demand!AR144</f>
        <v>0.16466720000000001</v>
      </c>
    </row>
    <row r="149" spans="2:9" x14ac:dyDescent="0.25">
      <c r="B149" s="29" t="e">
        <f>v_domestic_gross_demand!R145</f>
        <v>#N/A</v>
      </c>
      <c r="C149" s="29">
        <f>v_domestic_gross_demand!S145</f>
        <v>4.5124479999999996E-3</v>
      </c>
      <c r="H149" s="27" t="e">
        <f>v_domestic_gross_demand!AQ145</f>
        <v>#N/A</v>
      </c>
      <c r="I149" s="27">
        <f>v_domestic_gross_demand!AR145</f>
        <v>9.3360160000000008E-3</v>
      </c>
    </row>
    <row r="150" spans="2:9" x14ac:dyDescent="0.25">
      <c r="B150" s="29" t="e">
        <f>v_domestic_gross_demand!R146</f>
        <v>#N/A</v>
      </c>
      <c r="C150" s="29">
        <f>v_domestic_gross_demand!S146</f>
        <v>6.3719520000000002E-3</v>
      </c>
      <c r="H150" s="27">
        <f>v_domestic_gross_demand!AQ146</f>
        <v>6.59E-2</v>
      </c>
      <c r="I150" s="27">
        <f>v_domestic_gross_demand!AR146</f>
        <v>5.0956599999999998E-2</v>
      </c>
    </row>
    <row r="151" spans="2:9" x14ac:dyDescent="0.25">
      <c r="B151" s="29" t="e">
        <f>v_domestic_gross_demand!R147</f>
        <v>#N/A</v>
      </c>
      <c r="C151" s="29">
        <f>v_domestic_gross_demand!S147</f>
        <v>0</v>
      </c>
      <c r="H151" s="27" t="e">
        <f>v_domestic_gross_demand!AQ147</f>
        <v>#N/A</v>
      </c>
      <c r="I151" s="27">
        <f>v_domestic_gross_demand!AR147</f>
        <v>0</v>
      </c>
    </row>
    <row r="152" spans="2:9" x14ac:dyDescent="0.25">
      <c r="B152" s="29" t="e">
        <f>v_domestic_gross_demand!R148</f>
        <v>#N/A</v>
      </c>
      <c r="C152" s="29">
        <f>v_domestic_gross_demand!S148</f>
        <v>0.13422039999999999</v>
      </c>
      <c r="H152" s="27" t="e">
        <f>v_domestic_gross_demand!AQ148</f>
        <v>#N/A</v>
      </c>
      <c r="I152" s="27">
        <f>v_domestic_gross_demand!AR148</f>
        <v>0.34496520000000003</v>
      </c>
    </row>
    <row r="153" spans="2:9" x14ac:dyDescent="0.25">
      <c r="B153" s="29">
        <f>v_domestic_gross_demand!R149</f>
        <v>1.47</v>
      </c>
      <c r="C153" s="29">
        <f>v_domestic_gross_demand!S149</f>
        <v>0.89714419999999995</v>
      </c>
      <c r="H153" s="27">
        <f>v_domestic_gross_demand!AQ149</f>
        <v>2.0499999999999998</v>
      </c>
      <c r="I153" s="27">
        <f>v_domestic_gross_demand!AR149</f>
        <v>1.365102</v>
      </c>
    </row>
    <row r="154" spans="2:9" x14ac:dyDescent="0.25">
      <c r="B154" s="29" t="e">
        <f>v_domestic_gross_demand!R150</f>
        <v>#N/A</v>
      </c>
      <c r="C154" s="29">
        <f>v_domestic_gross_demand!S150</f>
        <v>1.2428679999999999E-2</v>
      </c>
      <c r="H154" s="27" t="e">
        <f>v_domestic_gross_demand!AQ150</f>
        <v>#N/A</v>
      </c>
      <c r="I154" s="27">
        <f>v_domestic_gross_demand!AR150</f>
        <v>2.9008699999999998E-2</v>
      </c>
    </row>
    <row r="155" spans="2:9" x14ac:dyDescent="0.25">
      <c r="B155" s="29" t="e">
        <f>v_domestic_gross_demand!R151</f>
        <v>#N/A</v>
      </c>
      <c r="C155" s="29">
        <f>v_domestic_gross_demand!S151</f>
        <v>10.375818000000001</v>
      </c>
      <c r="H155" s="27">
        <f>v_domestic_gross_demand!AQ151</f>
        <v>14.3</v>
      </c>
      <c r="I155" s="27">
        <f>v_domestic_gross_demand!AR151</f>
        <v>17.130279999999999</v>
      </c>
    </row>
    <row r="156" spans="2:9" x14ac:dyDescent="0.25">
      <c r="B156" s="29" t="e">
        <f>v_domestic_gross_demand!R152</f>
        <v>#N/A</v>
      </c>
      <c r="C156" s="29">
        <f>v_domestic_gross_demand!S152</f>
        <v>0</v>
      </c>
      <c r="H156" s="27" t="e">
        <f>v_domestic_gross_demand!AQ152</f>
        <v>#N/A</v>
      </c>
      <c r="I156" s="27">
        <f>v_domestic_gross_demand!AR152</f>
        <v>0</v>
      </c>
    </row>
    <row r="157" spans="2:9" x14ac:dyDescent="0.25">
      <c r="B157" s="29" t="e">
        <f>v_domestic_gross_demand!R153</f>
        <v>#N/A</v>
      </c>
      <c r="C157" s="29">
        <f>v_domestic_gross_demand!S153</f>
        <v>0</v>
      </c>
      <c r="H157" s="27" t="e">
        <f>v_domestic_gross_demand!AQ153</f>
        <v>#N/A</v>
      </c>
      <c r="I157" s="27">
        <f>v_domestic_gross_demand!AR153</f>
        <v>0</v>
      </c>
    </row>
    <row r="158" spans="2:9" x14ac:dyDescent="0.25">
      <c r="B158" s="29" t="e">
        <f>v_domestic_gross_demand!R154</f>
        <v>#N/A</v>
      </c>
      <c r="C158" s="29">
        <f>v_domestic_gross_demand!S154</f>
        <v>0</v>
      </c>
      <c r="H158" s="27" t="e">
        <f>v_domestic_gross_demand!AQ154</f>
        <v>#N/A</v>
      </c>
      <c r="I158" s="27">
        <f>v_domestic_gross_demand!AR154</f>
        <v>0</v>
      </c>
    </row>
    <row r="159" spans="2:9" x14ac:dyDescent="0.25">
      <c r="B159" s="29" t="e">
        <f>v_domestic_gross_demand!R155</f>
        <v>#N/A</v>
      </c>
      <c r="C159" s="29">
        <f>v_domestic_gross_demand!S155</f>
        <v>2.073334E-4</v>
      </c>
      <c r="H159" s="27" t="e">
        <f>v_domestic_gross_demand!AQ155</f>
        <v>#N/A</v>
      </c>
      <c r="I159" s="27">
        <f>v_domestic_gross_demand!AR155</f>
        <v>4.2645459999999998E-4</v>
      </c>
    </row>
    <row r="160" spans="2:9" x14ac:dyDescent="0.25">
      <c r="B160" s="29" t="e">
        <f>v_domestic_gross_demand!R156</f>
        <v>#N/A</v>
      </c>
      <c r="C160" s="29">
        <f>v_domestic_gross_demand!S156</f>
        <v>0</v>
      </c>
      <c r="H160" s="27" t="e">
        <f>v_domestic_gross_demand!AQ156</f>
        <v>#N/A</v>
      </c>
      <c r="I160" s="27">
        <f>v_domestic_gross_demand!AR156</f>
        <v>0</v>
      </c>
    </row>
    <row r="161" spans="2:9" x14ac:dyDescent="0.25">
      <c r="B161" s="29" t="e">
        <f>v_domestic_gross_demand!R157</f>
        <v>#N/A</v>
      </c>
      <c r="C161" s="29">
        <f>v_domestic_gross_demand!S157</f>
        <v>0.185058</v>
      </c>
      <c r="H161" s="27" t="e">
        <f>v_domestic_gross_demand!AQ157</f>
        <v>#N/A</v>
      </c>
      <c r="I161" s="27">
        <f>v_domestic_gross_demand!AR157</f>
        <v>1.0987480000000001</v>
      </c>
    </row>
    <row r="162" spans="2:9" x14ac:dyDescent="0.25">
      <c r="B162" s="29" t="e">
        <f>v_domestic_gross_demand!R158</f>
        <v>#N/A</v>
      </c>
      <c r="C162" s="29">
        <f>v_domestic_gross_demand!S158</f>
        <v>2.6035280000000001E-2</v>
      </c>
      <c r="H162" s="27" t="e">
        <f>v_domestic_gross_demand!AQ158</f>
        <v>#N/A</v>
      </c>
      <c r="I162" s="27">
        <f>v_domestic_gross_demand!AR158</f>
        <v>7.2968240000000004E-2</v>
      </c>
    </row>
    <row r="163" spans="2:9" x14ac:dyDescent="0.25">
      <c r="B163" s="29" t="e">
        <f>v_domestic_gross_demand!R159</f>
        <v>#N/A</v>
      </c>
      <c r="C163" s="29">
        <f>v_domestic_gross_demand!S159</f>
        <v>0</v>
      </c>
      <c r="H163" s="27" t="e">
        <f>v_domestic_gross_demand!AQ159</f>
        <v>#N/A</v>
      </c>
      <c r="I163" s="27">
        <f>v_domestic_gross_demand!AR159</f>
        <v>0</v>
      </c>
    </row>
    <row r="164" spans="2:9" x14ac:dyDescent="0.25">
      <c r="B164" s="29" t="e">
        <f>v_domestic_gross_demand!R160</f>
        <v>#N/A</v>
      </c>
      <c r="C164" s="29">
        <f>v_domestic_gross_demand!S160</f>
        <v>1.1656740000000001E-2</v>
      </c>
      <c r="H164" s="27" t="e">
        <f>v_domestic_gross_demand!AQ160</f>
        <v>#N/A</v>
      </c>
      <c r="I164" s="27">
        <f>v_domestic_gross_demand!AR160</f>
        <v>1.922428E-2</v>
      </c>
    </row>
    <row r="165" spans="2:9" x14ac:dyDescent="0.25">
      <c r="B165" s="29" t="e">
        <f>v_domestic_gross_demand!R161</f>
        <v>#N/A</v>
      </c>
      <c r="C165" s="29">
        <f>v_domestic_gross_demand!S161</f>
        <v>2.681946E-2</v>
      </c>
      <c r="H165" s="27">
        <f>v_domestic_gross_demand!AQ161</f>
        <v>0.25359999999999999</v>
      </c>
      <c r="I165" s="27">
        <f>v_domestic_gross_demand!AR161</f>
        <v>6.0378439999999998E-2</v>
      </c>
    </row>
    <row r="166" spans="2:9" x14ac:dyDescent="0.25">
      <c r="B166" s="29" t="e">
        <f>v_domestic_gross_demand!R162</f>
        <v>#N/A</v>
      </c>
      <c r="C166" s="29">
        <f>v_domestic_gross_demand!S162</f>
        <v>5.6167340000000003E-2</v>
      </c>
      <c r="H166" s="27">
        <f>v_domestic_gross_demand!AQ162</f>
        <v>0.48199999999999998</v>
      </c>
      <c r="I166" s="27">
        <f>v_domestic_gross_demand!AR162</f>
        <v>0.11247939999999999</v>
      </c>
    </row>
    <row r="167" spans="2:9" x14ac:dyDescent="0.25">
      <c r="B167" s="29" t="e">
        <f>v_domestic_gross_demand!R163</f>
        <v>#N/A</v>
      </c>
      <c r="C167" s="29">
        <f>v_domestic_gross_demand!S163</f>
        <v>7.9477339999999997E-3</v>
      </c>
      <c r="H167" s="27" t="e">
        <f>v_domestic_gross_demand!AQ163</f>
        <v>#N/A</v>
      </c>
      <c r="I167" s="27">
        <f>v_domestic_gross_demand!AR163</f>
        <v>3.3258059999999999E-2</v>
      </c>
    </row>
    <row r="168" spans="2:9" x14ac:dyDescent="0.25">
      <c r="B168" s="29" t="e">
        <f>v_domestic_gross_demand!R164</f>
        <v>#N/A</v>
      </c>
      <c r="C168" s="29">
        <f>v_domestic_gross_demand!S164</f>
        <v>4.8066840000000003E-3</v>
      </c>
      <c r="H168" s="27" t="e">
        <f>v_domestic_gross_demand!AQ164</f>
        <v>#N/A</v>
      </c>
      <c r="I168" s="27">
        <f>v_domestic_gross_demand!AR164</f>
        <v>1.167202E-2</v>
      </c>
    </row>
    <row r="169" spans="2:9" x14ac:dyDescent="0.25">
      <c r="B169" s="29" t="e">
        <f>v_domestic_gross_demand!R165</f>
        <v>#N/A</v>
      </c>
      <c r="C169" s="29">
        <f>v_domestic_gross_demand!S165</f>
        <v>0.90883619999999998</v>
      </c>
      <c r="H169" s="27">
        <f>v_domestic_gross_demand!AQ165</f>
        <v>3.0920000000000001</v>
      </c>
      <c r="I169" s="27">
        <f>v_domestic_gross_demand!AR165</f>
        <v>2.8261159999999999</v>
      </c>
    </row>
    <row r="170" spans="2:9" x14ac:dyDescent="0.25">
      <c r="B170" s="29" t="e">
        <f>v_domestic_gross_demand!R166</f>
        <v>#N/A</v>
      </c>
      <c r="C170" s="29">
        <f>v_domestic_gross_demand!S166</f>
        <v>1.6746559999999999</v>
      </c>
      <c r="H170" s="27">
        <f>v_domestic_gross_demand!AQ166</f>
        <v>4.5090000000000003</v>
      </c>
      <c r="I170" s="27">
        <f>v_domestic_gross_demand!AR166</f>
        <v>4.2296680000000002</v>
      </c>
    </row>
    <row r="171" spans="2:9" x14ac:dyDescent="0.25">
      <c r="B171" s="29" t="e">
        <f>v_domestic_gross_demand!R167</f>
        <v>#N/A</v>
      </c>
      <c r="C171" s="29">
        <f>v_domestic_gross_demand!S167</f>
        <v>1.7655500000000001E-2</v>
      </c>
      <c r="H171" s="27" t="e">
        <f>v_domestic_gross_demand!AQ167</f>
        <v>#N/A</v>
      </c>
      <c r="I171" s="27">
        <f>v_domestic_gross_demand!AR167</f>
        <v>2.6120919999999999E-2</v>
      </c>
    </row>
    <row r="172" spans="2:9" x14ac:dyDescent="0.25">
      <c r="B172" s="29" t="e">
        <f>v_domestic_gross_demand!R168</f>
        <v>#N/A</v>
      </c>
      <c r="C172" s="29">
        <f>v_domestic_gross_demand!S168</f>
        <v>0.16871839999999999</v>
      </c>
      <c r="H172" s="27">
        <f>v_domestic_gross_demand!AQ168</f>
        <v>0.41199999999999998</v>
      </c>
      <c r="I172" s="27">
        <f>v_domestic_gross_demand!AR168</f>
        <v>0.39455040000000002</v>
      </c>
    </row>
    <row r="173" spans="2:9" x14ac:dyDescent="0.25">
      <c r="B173" s="29" t="e">
        <f>v_domestic_gross_demand!R169</f>
        <v>#N/A</v>
      </c>
      <c r="C173" s="29">
        <f>v_domestic_gross_demand!S169</f>
        <v>1.0724288E-2</v>
      </c>
      <c r="H173" s="27" t="e">
        <f>v_domestic_gross_demand!AQ169</f>
        <v>#N/A</v>
      </c>
      <c r="I173" s="27">
        <f>v_domestic_gross_demand!AR169</f>
        <v>3.3048420000000002E-2</v>
      </c>
    </row>
    <row r="174" spans="2:9" x14ac:dyDescent="0.25">
      <c r="B174" s="29">
        <f>v_domestic_gross_demand!R170</f>
        <v>0.98099999999999998</v>
      </c>
      <c r="C174" s="29">
        <f>v_domestic_gross_demand!S170</f>
        <v>0.53299580000000002</v>
      </c>
      <c r="H174" s="27">
        <f>v_domestic_gross_demand!AQ170</f>
        <v>1.052</v>
      </c>
      <c r="I174" s="27">
        <f>v_domestic_gross_demand!AR170</f>
        <v>1.0256946</v>
      </c>
    </row>
    <row r="175" spans="2:9" x14ac:dyDescent="0.25">
      <c r="B175" s="29">
        <f>v_domestic_gross_demand!R171</f>
        <v>1.1399999999999999</v>
      </c>
      <c r="C175" s="29">
        <f>v_domestic_gross_demand!S171</f>
        <v>0.29172999999999999</v>
      </c>
      <c r="H175" s="27">
        <f>v_domestic_gross_demand!AQ171</f>
        <v>1.056</v>
      </c>
      <c r="I175" s="27">
        <f>v_domestic_gross_demand!AR171</f>
        <v>0.67706719999999998</v>
      </c>
    </row>
    <row r="176" spans="2:9" x14ac:dyDescent="0.25">
      <c r="B176" s="29" t="e">
        <f>v_domestic_gross_demand!R172</f>
        <v>#N/A</v>
      </c>
      <c r="C176" s="29">
        <f>v_domestic_gross_demand!S172</f>
        <v>0.14074739999999999</v>
      </c>
      <c r="H176" s="27">
        <f>v_domestic_gross_demand!AQ172</f>
        <v>1.169</v>
      </c>
      <c r="I176" s="27">
        <f>v_domestic_gross_demand!AR172</f>
        <v>0.45523740000000001</v>
      </c>
    </row>
    <row r="177" spans="2:9" x14ac:dyDescent="0.25">
      <c r="B177" s="29" t="e">
        <f>v_domestic_gross_demand!R173</f>
        <v>#N/A</v>
      </c>
      <c r="C177" s="29">
        <f>v_domestic_gross_demand!S173</f>
        <v>0.1301406</v>
      </c>
      <c r="H177" s="27">
        <f>v_domestic_gross_demand!AQ173</f>
        <v>0.34899999999999998</v>
      </c>
      <c r="I177" s="27">
        <f>v_domestic_gross_demand!AR173</f>
        <v>0.33797120000000003</v>
      </c>
    </row>
    <row r="178" spans="2:9" x14ac:dyDescent="0.25">
      <c r="B178" s="29">
        <f>v_domestic_gross_demand!R174</f>
        <v>0.10100000000000001</v>
      </c>
      <c r="C178" s="29">
        <f>v_domestic_gross_demand!S174</f>
        <v>8.7421680000000002E-2</v>
      </c>
      <c r="H178" s="27" t="e">
        <f>v_domestic_gross_demand!AQ174</f>
        <v>#N/A</v>
      </c>
      <c r="I178" s="27">
        <f>v_domestic_gross_demand!AR174</f>
        <v>0.2098178</v>
      </c>
    </row>
    <row r="179" spans="2:9" x14ac:dyDescent="0.25">
      <c r="B179" s="29" t="e">
        <f>v_domestic_gross_demand!R175</f>
        <v>#N/A</v>
      </c>
      <c r="C179" s="29">
        <f>v_domestic_gross_demand!S175</f>
        <v>0.43319099999999999</v>
      </c>
      <c r="H179" s="27" t="e">
        <f>v_domestic_gross_demand!AQ175</f>
        <v>#N/A</v>
      </c>
      <c r="I179" s="27">
        <f>v_domestic_gross_demand!AR175</f>
        <v>1.7054020000000001</v>
      </c>
    </row>
    <row r="180" spans="2:9" x14ac:dyDescent="0.25">
      <c r="B180" s="29" t="e">
        <f>v_domestic_gross_demand!R176</f>
        <v>#N/A</v>
      </c>
      <c r="C180" s="29">
        <f>v_domestic_gross_demand!S176</f>
        <v>2.0943179999999999E-2</v>
      </c>
      <c r="H180" s="27" t="e">
        <f>v_domestic_gross_demand!AQ176</f>
        <v>#N/A</v>
      </c>
      <c r="I180" s="27">
        <f>v_domestic_gross_demand!AR176</f>
        <v>5.9002680000000002E-2</v>
      </c>
    </row>
    <row r="181" spans="2:9" x14ac:dyDescent="0.25">
      <c r="B181" s="29" t="e">
        <f>v_domestic_gross_demand!R177</f>
        <v>#N/A</v>
      </c>
      <c r="C181" s="29" t="str">
        <f>v_domestic_gross_demand!S177</f>
        <v>NA</v>
      </c>
      <c r="H181" s="27" t="e">
        <f>v_domestic_gross_demand!AQ177</f>
        <v>#N/A</v>
      </c>
      <c r="I181" s="27" t="str">
        <f>v_domestic_gross_demand!AR177</f>
        <v>NA</v>
      </c>
    </row>
    <row r="182" spans="2:9" x14ac:dyDescent="0.25">
      <c r="B182" s="29" t="e">
        <f>v_domestic_gross_demand!R178</f>
        <v>#N/A</v>
      </c>
      <c r="C182" s="29">
        <f>v_domestic_gross_demand!S178</f>
        <v>0</v>
      </c>
      <c r="H182" s="27" t="e">
        <f>v_domestic_gross_demand!AQ178</f>
        <v>#N/A</v>
      </c>
      <c r="I182" s="27">
        <f>v_domestic_gross_demand!AR178</f>
        <v>0</v>
      </c>
    </row>
    <row r="183" spans="2:9" x14ac:dyDescent="0.25">
      <c r="B183" s="29" t="e">
        <f>v_domestic_gross_demand!R179</f>
        <v>#N/A</v>
      </c>
      <c r="C183" s="29">
        <f>v_domestic_gross_demand!S179</f>
        <v>6.1351879999999998E-2</v>
      </c>
      <c r="H183" s="27">
        <f>v_domestic_gross_demand!AQ179</f>
        <v>0.18759999999999999</v>
      </c>
      <c r="I183" s="27">
        <f>v_domestic_gross_demand!AR179</f>
        <v>0.133349</v>
      </c>
    </row>
    <row r="184" spans="2:9" x14ac:dyDescent="0.25">
      <c r="B184" s="29" t="e">
        <f>v_domestic_gross_demand!R180</f>
        <v>#N/A</v>
      </c>
      <c r="C184" s="29">
        <f>v_domestic_gross_demand!S180</f>
        <v>9.5189320000000008E-3</v>
      </c>
      <c r="H184" s="27" t="e">
        <f>v_domestic_gross_demand!AQ180</f>
        <v>#N/A</v>
      </c>
      <c r="I184" s="27">
        <f>v_domestic_gross_demand!AR180</f>
        <v>9.9750019999999995E-2</v>
      </c>
    </row>
    <row r="185" spans="2:9" x14ac:dyDescent="0.25">
      <c r="B185" s="29" t="e">
        <f>v_domestic_gross_demand!R181</f>
        <v>#N/A</v>
      </c>
      <c r="C185" s="29">
        <f>v_domestic_gross_demand!S181</f>
        <v>8.0572000000000005E-2</v>
      </c>
      <c r="H185" s="27">
        <f>v_domestic_gross_demand!AQ181</f>
        <v>0.313</v>
      </c>
      <c r="I185" s="27">
        <f>v_domestic_gross_demand!AR181</f>
        <v>0.27432879999999998</v>
      </c>
    </row>
    <row r="186" spans="2:9" x14ac:dyDescent="0.25">
      <c r="B186" s="29" t="e">
        <f>v_domestic_gross_demand!R182</f>
        <v>#N/A</v>
      </c>
      <c r="C186" s="29">
        <f>v_domestic_gross_demand!S182</f>
        <v>1.4069579999999999</v>
      </c>
      <c r="H186" s="27" t="e">
        <f>v_domestic_gross_demand!AQ182</f>
        <v>#N/A</v>
      </c>
      <c r="I186" s="27">
        <f>v_domestic_gross_demand!AR182</f>
        <v>4.3464580000000002</v>
      </c>
    </row>
    <row r="187" spans="2:9" x14ac:dyDescent="0.25">
      <c r="B187" s="29" t="e">
        <f>v_domestic_gross_demand!R183</f>
        <v>#N/A</v>
      </c>
      <c r="C187" s="29">
        <f>v_domestic_gross_demand!S183</f>
        <v>1.8087720000000002E-2</v>
      </c>
      <c r="H187" s="27">
        <f>v_domestic_gross_demand!AQ183</f>
        <v>0.5</v>
      </c>
      <c r="I187" s="27">
        <f>v_domestic_gross_demand!AR183</f>
        <v>0.42548819999999998</v>
      </c>
    </row>
    <row r="188" spans="2:9" x14ac:dyDescent="0.25">
      <c r="B188" s="29">
        <f>v_domestic_gross_demand!R184</f>
        <v>6.4000000000000001E-2</v>
      </c>
      <c r="C188" s="29">
        <f>v_domestic_gross_demand!S184</f>
        <v>3.1467780000000001E-2</v>
      </c>
      <c r="H188" s="27" t="e">
        <f>v_domestic_gross_demand!AQ184</f>
        <v>#N/A</v>
      </c>
      <c r="I188" s="27">
        <f>v_domestic_gross_demand!AR184</f>
        <v>7.5191380000000002E-2</v>
      </c>
    </row>
    <row r="189" spans="2:9" x14ac:dyDescent="0.25">
      <c r="B189" s="29" t="e">
        <f>v_domestic_gross_demand!R185</f>
        <v>#N/A</v>
      </c>
      <c r="C189" s="29" t="str">
        <f>v_domestic_gross_demand!S185</f>
        <v>NA</v>
      </c>
      <c r="H189" s="27" t="e">
        <f>v_domestic_gross_demand!AQ185</f>
        <v>#N/A</v>
      </c>
      <c r="I189" s="27" t="str">
        <f>v_domestic_gross_demand!AR185</f>
        <v>NA</v>
      </c>
    </row>
    <row r="190" spans="2:9" x14ac:dyDescent="0.25">
      <c r="B190" s="29" t="e">
        <f>v_domestic_gross_demand!R186</f>
        <v>#N/A</v>
      </c>
      <c r="C190" s="29">
        <f>v_domestic_gross_demand!S186</f>
        <v>1.105248</v>
      </c>
      <c r="H190" s="27" t="e">
        <f>v_domestic_gross_demand!AQ186</f>
        <v>#N/A</v>
      </c>
      <c r="I190" s="27">
        <f>v_domestic_gross_demand!AR186</f>
        <v>2.233466</v>
      </c>
    </row>
    <row r="191" spans="2:9" x14ac:dyDescent="0.25">
      <c r="B191" s="29" t="e">
        <f>v_domestic_gross_demand!R187</f>
        <v>#N/A</v>
      </c>
      <c r="C191" s="29">
        <f>v_domestic_gross_demand!S187</f>
        <v>3.2660119999999999</v>
      </c>
      <c r="H191" s="27" t="e">
        <f>v_domestic_gross_demand!AQ187</f>
        <v>#N/A</v>
      </c>
      <c r="I191" s="27">
        <f>v_domestic_gross_demand!AR187</f>
        <v>5.4851479999999997</v>
      </c>
    </row>
    <row r="192" spans="2:9" x14ac:dyDescent="0.25">
      <c r="B192" s="29" t="e">
        <f>v_domestic_gross_demand!R188</f>
        <v>#N/A</v>
      </c>
      <c r="C192" s="29">
        <f>v_domestic_gross_demand!S188</f>
        <v>22.817499999999999</v>
      </c>
      <c r="H192" s="27" t="e">
        <f>v_domestic_gross_demand!AQ188</f>
        <v>#N/A</v>
      </c>
      <c r="I192" s="27">
        <f>v_domestic_gross_demand!AR188</f>
        <v>50.483319999999999</v>
      </c>
    </row>
    <row r="193" spans="2:9" x14ac:dyDescent="0.25">
      <c r="B193" s="29" t="e">
        <f>v_domestic_gross_demand!R189</f>
        <v>#N/A</v>
      </c>
      <c r="C193" s="29">
        <f>v_domestic_gross_demand!S189</f>
        <v>2.81338E-2</v>
      </c>
      <c r="H193" s="27">
        <f>v_domestic_gross_demand!AQ189</f>
        <v>8.8499999999999995E-2</v>
      </c>
      <c r="I193" s="27">
        <f>v_domestic_gross_demand!AR189</f>
        <v>6.6718399999999997E-2</v>
      </c>
    </row>
    <row r="194" spans="2:9" x14ac:dyDescent="0.25">
      <c r="B194" s="29" t="e">
        <f>v_domestic_gross_demand!R190</f>
        <v>#N/A</v>
      </c>
      <c r="C194" s="29">
        <f>v_domestic_gross_demand!S190</f>
        <v>2.778974E-2</v>
      </c>
      <c r="H194" s="27" t="e">
        <f>v_domestic_gross_demand!AQ190</f>
        <v>#N/A</v>
      </c>
      <c r="I194" s="27">
        <f>v_domestic_gross_demand!AR190</f>
        <v>6.3033140000000001E-2</v>
      </c>
    </row>
    <row r="195" spans="2:9" x14ac:dyDescent="0.25">
      <c r="B195" s="29" t="e">
        <f>v_domestic_gross_demand!R191</f>
        <v>#N/A</v>
      </c>
      <c r="C195" s="29">
        <f>v_domestic_gross_demand!S191</f>
        <v>0.82008179999999997</v>
      </c>
      <c r="H195" s="27">
        <f>v_domestic_gross_demand!AQ191</f>
        <v>2.5819999999999999</v>
      </c>
      <c r="I195" s="27">
        <f>v_domestic_gross_demand!AR191</f>
        <v>1.993628</v>
      </c>
    </row>
    <row r="196" spans="2:9" x14ac:dyDescent="0.25">
      <c r="B196" s="29">
        <f>v_domestic_gross_demand!R192</f>
        <v>1.7629999999999999</v>
      </c>
      <c r="C196" s="29">
        <f>v_domestic_gross_demand!S192</f>
        <v>0.31690160000000001</v>
      </c>
      <c r="H196" s="27" t="e">
        <f>v_domestic_gross_demand!AQ192</f>
        <v>#N/A</v>
      </c>
      <c r="I196" s="27">
        <f>v_domestic_gross_demand!AR192</f>
        <v>0.90101759999999997</v>
      </c>
    </row>
    <row r="197" spans="2:9" x14ac:dyDescent="0.25">
      <c r="B197" s="29" t="e">
        <f>v_domestic_gross_demand!R193</f>
        <v>#N/A</v>
      </c>
      <c r="C197" s="29">
        <f>v_domestic_gross_demand!S193</f>
        <v>1.317256</v>
      </c>
      <c r="H197" s="27" t="e">
        <f>v_domestic_gross_demand!AQ193</f>
        <v>#N/A</v>
      </c>
      <c r="I197" s="27">
        <f>v_domestic_gross_demand!AR193</f>
        <v>2.9498920000000002</v>
      </c>
    </row>
    <row r="198" spans="2:9" x14ac:dyDescent="0.25">
      <c r="B198" s="29" t="e">
        <f>v_domestic_gross_demand!R194</f>
        <v>#N/A</v>
      </c>
      <c r="C198" s="29">
        <f>v_domestic_gross_demand!S194</f>
        <v>0.12346360000000001</v>
      </c>
      <c r="H198" s="27" t="e">
        <f>v_domestic_gross_demand!AQ194</f>
        <v>#N/A</v>
      </c>
      <c r="I198" s="27">
        <f>v_domestic_gross_demand!AR194</f>
        <v>0.2316666</v>
      </c>
    </row>
    <row r="199" spans="2:9" x14ac:dyDescent="0.25">
      <c r="B199" s="29" t="e">
        <f>v_domestic_gross_demand!R195</f>
        <v>#N/A</v>
      </c>
      <c r="C199" s="29">
        <f>v_domestic_gross_demand!S195</f>
        <v>0</v>
      </c>
      <c r="H199" s="27" t="e">
        <f>v_domestic_gross_demand!AQ195</f>
        <v>#N/A</v>
      </c>
      <c r="I199" s="27">
        <f>v_domestic_gross_demand!AR195</f>
        <v>0</v>
      </c>
    </row>
    <row r="200" spans="2:9" x14ac:dyDescent="0.25">
      <c r="B200" s="29" t="e">
        <f>v_domestic_gross_demand!R196</f>
        <v>#N/A</v>
      </c>
      <c r="C200" s="29">
        <f>v_domestic_gross_demand!S196</f>
        <v>5.1184899999999998E-2</v>
      </c>
      <c r="H200" s="27" t="e">
        <f>v_domestic_gross_demand!AQ196</f>
        <v>#N/A</v>
      </c>
      <c r="I200" s="27">
        <f>v_domestic_gross_demand!AR196</f>
        <v>0.16060840000000001</v>
      </c>
    </row>
    <row r="201" spans="2:9" x14ac:dyDescent="0.25">
      <c r="B201" s="29" t="e">
        <f>v_domestic_gross_demand!R197</f>
        <v>#N/A</v>
      </c>
      <c r="C201" s="29">
        <f>v_domestic_gross_demand!S197</f>
        <v>0.10461962</v>
      </c>
      <c r="H201" s="27" t="e">
        <f>v_domestic_gross_demand!AQ197</f>
        <v>#N/A</v>
      </c>
      <c r="I201" s="27">
        <f>v_domestic_gross_demand!AR197</f>
        <v>0.20543919999999999</v>
      </c>
    </row>
    <row r="202" spans="2:9" x14ac:dyDescent="0.25">
      <c r="B202" s="29" t="e">
        <f>v_domestic_gross_demand!R198</f>
        <v>#N/A</v>
      </c>
      <c r="C202" s="29">
        <f>v_domestic_gross_demand!S198</f>
        <v>0.1166326</v>
      </c>
      <c r="H202" s="27">
        <f>v_domestic_gross_demand!AQ198</f>
        <v>0.27</v>
      </c>
      <c r="I202" s="27">
        <f>v_domestic_gross_demand!AR198</f>
        <v>0.257969</v>
      </c>
    </row>
    <row r="203" spans="2:9" x14ac:dyDescent="0.25">
      <c r="B203" s="29" t="e">
        <f>v_domestic_gross_demand!R199</f>
        <v>#N/A</v>
      </c>
      <c r="C203" s="29">
        <f>v_domestic_gross_demand!S199</f>
        <v>0.42924780000000001</v>
      </c>
      <c r="H203" s="27">
        <f>v_domestic_gross_demand!AQ199</f>
        <v>0.874</v>
      </c>
      <c r="I203" s="27">
        <f>v_domestic_gross_demand!AR199</f>
        <v>0.88875899999999997</v>
      </c>
    </row>
    <row r="204" spans="2:9" x14ac:dyDescent="0.25">
      <c r="B204" s="29" t="e">
        <f>v_domestic_gross_demand!R200</f>
        <v>#N/A</v>
      </c>
      <c r="C204" s="29">
        <f>v_domestic_gross_demand!S200</f>
        <v>1.095082E-2</v>
      </c>
      <c r="H204" s="27">
        <f>v_domestic_gross_demand!AQ200</f>
        <v>4.2000000000000003E-2</v>
      </c>
      <c r="I204" s="27">
        <f>v_domestic_gross_demand!AR200</f>
        <v>2.6040460000000001E-2</v>
      </c>
    </row>
    <row r="205" spans="2:9" x14ac:dyDescent="0.25">
      <c r="B205" s="29" t="e">
        <f>v_domestic_gross_demand!R201</f>
        <v>#N/A</v>
      </c>
      <c r="C205" s="29">
        <f>v_domestic_gross_demand!S201</f>
        <v>0.10624024</v>
      </c>
      <c r="H205" s="27" t="e">
        <f>v_domestic_gross_demand!AQ201</f>
        <v>#N/A</v>
      </c>
      <c r="I205" s="27">
        <f>v_domestic_gross_demand!AR201</f>
        <v>0.19565879999999999</v>
      </c>
    </row>
    <row r="206" spans="2:9" x14ac:dyDescent="0.25">
      <c r="B206" s="29" t="e">
        <f>v_domestic_gross_demand!R202</f>
        <v>#N/A</v>
      </c>
      <c r="C206" s="29">
        <f>v_domestic_gross_demand!S202</f>
        <v>1.0247269999999999E-2</v>
      </c>
      <c r="H206" s="27" t="e">
        <f>v_domestic_gross_demand!AQ202</f>
        <v>#N/A</v>
      </c>
      <c r="I206" s="27">
        <f>v_domestic_gross_demand!AR202</f>
        <v>2.2730879999999998E-2</v>
      </c>
    </row>
    <row r="207" spans="2:9" x14ac:dyDescent="0.25">
      <c r="B207" s="29" t="e">
        <f>v_domestic_gross_demand!R203</f>
        <v>#N/A</v>
      </c>
      <c r="C207" s="29">
        <f>v_domestic_gross_demand!S203</f>
        <v>0.211509</v>
      </c>
      <c r="H207" s="27" t="e">
        <f>v_domestic_gross_demand!AQ203</f>
        <v>#N/A</v>
      </c>
      <c r="I207" s="27">
        <f>v_domestic_gross_demand!AR203</f>
        <v>0.62349220000000005</v>
      </c>
    </row>
    <row r="208" spans="2:9" x14ac:dyDescent="0.25">
      <c r="B208" s="29" t="e">
        <f>v_domestic_gross_demand!R204</f>
        <v>#N/A</v>
      </c>
      <c r="C208" s="29">
        <f>v_domestic_gross_demand!S204</f>
        <v>6.7906460000000002E-2</v>
      </c>
      <c r="H208" s="27" t="e">
        <f>v_domestic_gross_demand!AQ204</f>
        <v>#N/A</v>
      </c>
      <c r="I208" s="27">
        <f>v_domestic_gross_demand!AR204</f>
        <v>0.197577</v>
      </c>
    </row>
    <row r="209" spans="1:9" x14ac:dyDescent="0.25">
      <c r="B209" s="29" t="e">
        <f>v_domestic_gross_demand!R205</f>
        <v>#N/A</v>
      </c>
      <c r="C209" s="29">
        <f>v_domestic_gross_demand!S205</f>
        <v>8.6204939999999994E-3</v>
      </c>
      <c r="H209" s="27" t="e">
        <f>v_domestic_gross_demand!AQ205</f>
        <v>#N/A</v>
      </c>
      <c r="I209" s="27">
        <f>v_domestic_gross_demand!AR205</f>
        <v>3.096316E-2</v>
      </c>
    </row>
    <row r="210" spans="1:9" x14ac:dyDescent="0.25">
      <c r="B210" s="29" t="e">
        <f>v_domestic_gross_demand!R206</f>
        <v>#N/A</v>
      </c>
      <c r="C210" s="29">
        <f>v_domestic_gross_demand!S206</f>
        <v>11.724494</v>
      </c>
      <c r="H210" s="27">
        <f>v_domestic_gross_demand!AQ206</f>
        <v>25.16</v>
      </c>
      <c r="I210" s="27">
        <f>v_domestic_gross_demand!AR206</f>
        <v>32.538800000000002</v>
      </c>
    </row>
    <row r="211" spans="1:9" x14ac:dyDescent="0.25">
      <c r="A211" s="27" t="str">
        <f>v_domestic_gross_demand!V5</f>
        <v>1973-1977</v>
      </c>
      <c r="B211" s="29" t="e">
        <f>v_domestic_gross_demand!W7</f>
        <v>#N/A</v>
      </c>
      <c r="C211" s="29">
        <f>v_domestic_gross_demand!X7</f>
        <v>0.60924160000000005</v>
      </c>
      <c r="G211" s="27" t="str">
        <f>v_domestic_gross_demand!AU5</f>
        <v>1998-2002</v>
      </c>
      <c r="H211" s="27">
        <f>v_domestic_gross_demand!AV7</f>
        <v>0.51680000000000004</v>
      </c>
      <c r="I211" s="27">
        <f>v_domestic_gross_demand!AW7</f>
        <v>0.76379940000000002</v>
      </c>
    </row>
    <row r="212" spans="1:9" x14ac:dyDescent="0.25">
      <c r="B212" s="29" t="e">
        <f>v_domestic_gross_demand!W8</f>
        <v>#N/A</v>
      </c>
      <c r="C212" s="29">
        <f>v_domestic_gross_demand!X8</f>
        <v>0.16537479999999999</v>
      </c>
      <c r="H212" s="27">
        <f>v_domestic_gross_demand!AV8</f>
        <v>0.1542</v>
      </c>
      <c r="I212" s="27">
        <f>v_domestic_gross_demand!AW8</f>
        <v>0.28252319999999997</v>
      </c>
    </row>
    <row r="213" spans="1:9" x14ac:dyDescent="0.25">
      <c r="B213" s="29" t="e">
        <f>v_domestic_gross_demand!W9</f>
        <v>#N/A</v>
      </c>
      <c r="C213" s="29">
        <f>v_domestic_gross_demand!X9</f>
        <v>0.13919819999999999</v>
      </c>
      <c r="H213" s="27">
        <f>v_domestic_gross_demand!AV9</f>
        <v>0.5504</v>
      </c>
      <c r="I213" s="27">
        <f>v_domestic_gross_demand!AW9</f>
        <v>0.26007859999999999</v>
      </c>
    </row>
    <row r="214" spans="1:9" x14ac:dyDescent="0.25">
      <c r="B214" s="29" t="e">
        <f>v_domestic_gross_demand!W10</f>
        <v>#N/A</v>
      </c>
      <c r="C214" s="29">
        <f>v_domestic_gross_demand!X10</f>
        <v>0.48383920000000002</v>
      </c>
      <c r="H214" s="27">
        <f>v_domestic_gross_demand!AV10</f>
        <v>1.7210000000000001</v>
      </c>
      <c r="I214" s="27">
        <f>v_domestic_gross_demand!AW10</f>
        <v>1.1442779999999999</v>
      </c>
    </row>
    <row r="215" spans="1:9" x14ac:dyDescent="0.25">
      <c r="B215" s="29" t="e">
        <f>v_domestic_gross_demand!W11</f>
        <v>#N/A</v>
      </c>
      <c r="C215" s="29">
        <f>v_domestic_gross_demand!X11</f>
        <v>7.3985339999999998E-4</v>
      </c>
      <c r="H215" s="27" t="e">
        <f>v_domestic_gross_demand!AV11</f>
        <v>#N/A</v>
      </c>
      <c r="I215" s="27">
        <f>v_domestic_gross_demand!AW11</f>
        <v>1.599542E-3</v>
      </c>
    </row>
    <row r="216" spans="1:9" x14ac:dyDescent="0.25">
      <c r="B216" s="29" t="e">
        <f>v_domestic_gross_demand!W12</f>
        <v>#N/A</v>
      </c>
      <c r="C216" s="29">
        <f>v_domestic_gross_demand!X12</f>
        <v>3.0796799999999999E-2</v>
      </c>
      <c r="H216" s="27">
        <f>v_domestic_gross_demand!AV12</f>
        <v>0.246</v>
      </c>
      <c r="I216" s="27">
        <f>v_domestic_gross_demand!AW12</f>
        <v>7.0113480000000006E-2</v>
      </c>
    </row>
    <row r="217" spans="1:9" x14ac:dyDescent="0.25">
      <c r="B217" s="29" t="e">
        <f>v_domestic_gross_demand!W13</f>
        <v>#N/A</v>
      </c>
      <c r="C217" s="29">
        <f>v_domestic_gross_demand!X13</f>
        <v>0</v>
      </c>
      <c r="H217" s="27" t="e">
        <f>v_domestic_gross_demand!AV13</f>
        <v>#N/A</v>
      </c>
      <c r="I217" s="27">
        <f>v_domestic_gross_demand!AW13</f>
        <v>0</v>
      </c>
    </row>
    <row r="218" spans="1:9" x14ac:dyDescent="0.25">
      <c r="B218" s="29" t="e">
        <f>v_domestic_gross_demand!W14</f>
        <v>#N/A</v>
      </c>
      <c r="C218" s="29">
        <f>v_domestic_gross_demand!X14</f>
        <v>1.7385839999999999</v>
      </c>
      <c r="H218" s="27" t="e">
        <f>v_domestic_gross_demand!AV14</f>
        <v>#N/A</v>
      </c>
      <c r="I218" s="27">
        <f>v_domestic_gross_demand!AW14</f>
        <v>3.6078299999999999</v>
      </c>
    </row>
    <row r="219" spans="1:9" x14ac:dyDescent="0.25">
      <c r="B219" s="29" t="e">
        <f>v_domestic_gross_demand!W15</f>
        <v>#N/A</v>
      </c>
      <c r="C219" s="29">
        <f>v_domestic_gross_demand!X15</f>
        <v>2.5872999999999999</v>
      </c>
      <c r="H219" s="27">
        <f>v_domestic_gross_demand!AV15</f>
        <v>4.4429999999999996</v>
      </c>
      <c r="I219" s="27">
        <f>v_domestic_gross_demand!AW15</f>
        <v>5.2240599999999997</v>
      </c>
    </row>
    <row r="220" spans="1:9" x14ac:dyDescent="0.25">
      <c r="B220" s="29" t="e">
        <f>v_domestic_gross_demand!W16</f>
        <v>#N/A</v>
      </c>
      <c r="C220" s="29">
        <f>v_domestic_gross_demand!X16</f>
        <v>0.49419960000000002</v>
      </c>
      <c r="H220" s="27">
        <f>v_domestic_gross_demand!AV16</f>
        <v>0.66869999999999996</v>
      </c>
      <c r="I220" s="27">
        <f>v_domestic_gross_demand!AW16</f>
        <v>0.86167159999999998</v>
      </c>
    </row>
    <row r="221" spans="1:9" x14ac:dyDescent="0.25">
      <c r="B221" s="29" t="e">
        <f>v_domestic_gross_demand!W17</f>
        <v>#N/A</v>
      </c>
      <c r="C221" s="29">
        <f>v_domestic_gross_demand!X17</f>
        <v>3.7055020000000001E-2</v>
      </c>
      <c r="H221" s="27">
        <f>v_domestic_gross_demand!AV17</f>
        <v>2.5000000000000001E-2</v>
      </c>
      <c r="I221" s="27">
        <f>v_domestic_gross_demand!AW17</f>
        <v>7.8775100000000001E-2</v>
      </c>
    </row>
    <row r="222" spans="1:9" x14ac:dyDescent="0.25">
      <c r="B222" s="29" t="e">
        <f>v_domestic_gross_demand!W18</f>
        <v>#N/A</v>
      </c>
      <c r="C222" s="29">
        <f>v_domestic_gross_demand!X18</f>
        <v>6.2117559999999997E-3</v>
      </c>
      <c r="H222" s="27" t="e">
        <f>v_domestic_gross_demand!AV18</f>
        <v>#N/A</v>
      </c>
      <c r="I222" s="27">
        <f>v_domestic_gross_demand!AW18</f>
        <v>2.1433420000000002E-2</v>
      </c>
    </row>
    <row r="223" spans="1:9" x14ac:dyDescent="0.25">
      <c r="B223" s="29" t="e">
        <f>v_domestic_gross_demand!W19</f>
        <v>#N/A</v>
      </c>
      <c r="C223" s="29">
        <f>v_domestic_gross_demand!X19</f>
        <v>0</v>
      </c>
      <c r="H223" s="27" t="e">
        <f>v_domestic_gross_demand!AV19</f>
        <v>#N/A</v>
      </c>
      <c r="I223" s="27">
        <f>v_domestic_gross_demand!AW19</f>
        <v>0</v>
      </c>
    </row>
    <row r="224" spans="1:9" x14ac:dyDescent="0.25">
      <c r="B224" s="29" t="e">
        <f>v_domestic_gross_demand!W20</f>
        <v>#N/A</v>
      </c>
      <c r="C224" s="29">
        <f>v_domestic_gross_demand!X20</f>
        <v>0.79108679999999998</v>
      </c>
      <c r="H224" s="27" t="e">
        <f>v_domestic_gross_demand!AV20</f>
        <v>#N/A</v>
      </c>
      <c r="I224" s="27">
        <f>v_domestic_gross_demand!AW20</f>
        <v>1.8602320000000001</v>
      </c>
    </row>
    <row r="225" spans="2:9" x14ac:dyDescent="0.25">
      <c r="B225" s="29" t="e">
        <f>v_domestic_gross_demand!W21</f>
        <v>#N/A</v>
      </c>
      <c r="C225" s="29">
        <f>v_domestic_gross_demand!X21</f>
        <v>1.8095199999999999E-2</v>
      </c>
      <c r="H225" s="27" t="e">
        <f>v_domestic_gross_demand!AV21</f>
        <v>#N/A</v>
      </c>
      <c r="I225" s="27">
        <f>v_domestic_gross_demand!AW21</f>
        <v>4.4233260000000003E-2</v>
      </c>
    </row>
    <row r="226" spans="2:9" x14ac:dyDescent="0.25">
      <c r="B226" s="29" t="e">
        <f>v_domestic_gross_demand!W22</f>
        <v>#N/A</v>
      </c>
      <c r="C226" s="29">
        <f>v_domestic_gross_demand!X22</f>
        <v>6.6598519999999994E-2</v>
      </c>
      <c r="H226" s="27" t="e">
        <f>v_domestic_gross_demand!AV22</f>
        <v>#N/A</v>
      </c>
      <c r="I226" s="27">
        <f>v_domestic_gross_demand!AW22</f>
        <v>0.14891740000000001</v>
      </c>
    </row>
    <row r="227" spans="2:9" x14ac:dyDescent="0.25">
      <c r="B227" s="29" t="e">
        <f>v_domestic_gross_demand!W23</f>
        <v>#N/A</v>
      </c>
      <c r="C227" s="29">
        <f>v_domestic_gross_demand!X23</f>
        <v>1.6834760000000001E-2</v>
      </c>
      <c r="H227" s="27">
        <f>v_domestic_gross_demand!AV23</f>
        <v>7.9000000000000001E-2</v>
      </c>
      <c r="I227" s="27">
        <f>v_domestic_gross_demand!AW23</f>
        <v>6.3663520000000001E-2</v>
      </c>
    </row>
    <row r="228" spans="2:9" x14ac:dyDescent="0.25">
      <c r="B228" s="29" t="e">
        <f>v_domestic_gross_demand!W24</f>
        <v>#N/A</v>
      </c>
      <c r="C228" s="29">
        <f>v_domestic_gross_demand!X24</f>
        <v>5.5983179999999999</v>
      </c>
      <c r="H228" s="27" t="e">
        <f>v_domestic_gross_demand!AV24</f>
        <v>#N/A</v>
      </c>
      <c r="I228" s="27">
        <f>v_domestic_gross_demand!AW24</f>
        <v>12.947839999999999</v>
      </c>
    </row>
    <row r="229" spans="2:9" x14ac:dyDescent="0.25">
      <c r="B229" s="29" t="e">
        <f>v_domestic_gross_demand!W25</f>
        <v>#N/A</v>
      </c>
      <c r="C229" s="29">
        <f>v_domestic_gross_demand!X25</f>
        <v>3.3243740000000002E-3</v>
      </c>
      <c r="H229" s="27">
        <f>v_domestic_gross_demand!AV25</f>
        <v>1.14E-2</v>
      </c>
      <c r="I229" s="27">
        <f>v_domestic_gross_demand!AW25</f>
        <v>9.0379859999999996E-3</v>
      </c>
    </row>
    <row r="230" spans="2:9" x14ac:dyDescent="0.25">
      <c r="B230" s="29" t="e">
        <f>v_domestic_gross_demand!W26</f>
        <v>#N/A</v>
      </c>
      <c r="C230" s="29">
        <f>v_domestic_gross_demand!X26</f>
        <v>6.4912800000000001E-4</v>
      </c>
      <c r="H230" s="27" t="e">
        <f>v_domestic_gross_demand!AV26</f>
        <v>#N/A</v>
      </c>
      <c r="I230" s="27">
        <f>v_domestic_gross_demand!AW26</f>
        <v>1.317326E-3</v>
      </c>
    </row>
    <row r="231" spans="2:9" x14ac:dyDescent="0.25">
      <c r="B231" s="29" t="e">
        <f>v_domestic_gross_demand!W27</f>
        <v>#N/A</v>
      </c>
      <c r="C231" s="29">
        <f>v_domestic_gross_demand!X27</f>
        <v>7.421118E-3</v>
      </c>
      <c r="H231" s="27" t="e">
        <f>v_domestic_gross_demand!AV27</f>
        <v>#N/A</v>
      </c>
      <c r="I231" s="27">
        <f>v_domestic_gross_demand!AW27</f>
        <v>2.5146419999999999E-2</v>
      </c>
    </row>
    <row r="232" spans="2:9" x14ac:dyDescent="0.25">
      <c r="B232" s="29" t="e">
        <f>v_domestic_gross_demand!W28</f>
        <v>#N/A</v>
      </c>
      <c r="C232" s="29">
        <f>v_domestic_gross_demand!X28</f>
        <v>0.33805299999999999</v>
      </c>
      <c r="H232" s="27">
        <f>v_domestic_gross_demand!AV28</f>
        <v>1.07</v>
      </c>
      <c r="I232" s="27">
        <f>v_domestic_gross_demand!AW28</f>
        <v>0.36296539999999999</v>
      </c>
    </row>
    <row r="233" spans="2:9" x14ac:dyDescent="0.25">
      <c r="B233" s="29" t="e">
        <f>v_domestic_gross_demand!W29</f>
        <v>#N/A</v>
      </c>
      <c r="C233" s="29">
        <f>v_domestic_gross_demand!X29</f>
        <v>0.19792100000000001</v>
      </c>
      <c r="H233" s="27">
        <f>v_domestic_gross_demand!AV29</f>
        <v>3.323</v>
      </c>
      <c r="I233" s="27">
        <f>v_domestic_gross_demand!AW29</f>
        <v>0.35315079999999999</v>
      </c>
    </row>
    <row r="234" spans="2:9" x14ac:dyDescent="0.25">
      <c r="B234" s="29" t="e">
        <f>v_domestic_gross_demand!W30</f>
        <v>#N/A</v>
      </c>
      <c r="C234" s="29">
        <f>v_domestic_gross_demand!X30</f>
        <v>1.741678E-2</v>
      </c>
      <c r="H234" s="27">
        <f>v_domestic_gross_demand!AV30</f>
        <v>4.9000000000000002E-2</v>
      </c>
      <c r="I234" s="27">
        <f>v_domestic_gross_demand!AW30</f>
        <v>3.024514E-2</v>
      </c>
    </row>
    <row r="235" spans="2:9" x14ac:dyDescent="0.25">
      <c r="B235" s="29" t="e">
        <f>v_domestic_gross_demand!W31</f>
        <v>#N/A</v>
      </c>
      <c r="C235" s="29">
        <f>v_domestic_gross_demand!X31</f>
        <v>7.2818060000000004E-2</v>
      </c>
      <c r="H235" s="27">
        <f>v_domestic_gross_demand!AV31</f>
        <v>0.16109999999999999</v>
      </c>
      <c r="I235" s="27">
        <f>v_domestic_gross_demand!AW31</f>
        <v>0.17856</v>
      </c>
    </row>
    <row r="236" spans="2:9" x14ac:dyDescent="0.25">
      <c r="B236" s="29" t="e">
        <f>v_domestic_gross_demand!W32</f>
        <v>#N/A</v>
      </c>
      <c r="C236" s="29">
        <f>v_domestic_gross_demand!X32</f>
        <v>3.4383940000000002</v>
      </c>
      <c r="H236" s="27">
        <f>v_domestic_gross_demand!AV32</f>
        <v>5.4130000000000003</v>
      </c>
      <c r="I236" s="27">
        <f>v_domestic_gross_demand!AW32</f>
        <v>6.4252380000000002</v>
      </c>
    </row>
    <row r="237" spans="2:9" x14ac:dyDescent="0.25">
      <c r="B237" s="29" t="e">
        <f>v_domestic_gross_demand!W33</f>
        <v>#N/A</v>
      </c>
      <c r="C237" s="29">
        <f>v_domestic_gross_demand!X33</f>
        <v>0</v>
      </c>
      <c r="H237" s="27">
        <f>v_domestic_gross_demand!AV33</f>
        <v>1.6000000000000001E-3</v>
      </c>
      <c r="I237" s="27">
        <f>v_domestic_gross_demand!AW33</f>
        <v>0</v>
      </c>
    </row>
    <row r="238" spans="2:9" x14ac:dyDescent="0.25">
      <c r="B238" s="29" t="e">
        <f>v_domestic_gross_demand!W34</f>
        <v>#N/A</v>
      </c>
      <c r="C238" s="29">
        <f>v_domestic_gross_demand!X34</f>
        <v>1.0616026000000001E-2</v>
      </c>
      <c r="H238" s="27">
        <f>v_domestic_gross_demand!AV34</f>
        <v>5.4800000000000001E-2</v>
      </c>
      <c r="I238" s="27">
        <f>v_domestic_gross_demand!AW34</f>
        <v>2.0306560000000001E-2</v>
      </c>
    </row>
    <row r="239" spans="2:9" x14ac:dyDescent="0.25">
      <c r="B239" s="29" t="e">
        <f>v_domestic_gross_demand!W35</f>
        <v>#N/A</v>
      </c>
      <c r="C239" s="29">
        <f>v_domestic_gross_demand!X35</f>
        <v>9.1351840000000004E-2</v>
      </c>
      <c r="H239" s="27">
        <f>v_domestic_gross_demand!AV35</f>
        <v>0.497</v>
      </c>
      <c r="I239" s="27">
        <f>v_domestic_gross_demand!AW35</f>
        <v>0.1854596</v>
      </c>
    </row>
    <row r="240" spans="2:9" x14ac:dyDescent="0.25">
      <c r="B240" s="29" t="e">
        <f>v_domestic_gross_demand!W36</f>
        <v>#N/A</v>
      </c>
      <c r="C240" s="29">
        <f>v_domestic_gross_demand!X36</f>
        <v>1.864362E-2</v>
      </c>
      <c r="H240" s="27">
        <f>v_domestic_gross_demand!AV36</f>
        <v>8.8499999999999995E-2</v>
      </c>
      <c r="I240" s="27">
        <f>v_domestic_gross_demand!AW36</f>
        <v>3.5824160000000001E-2</v>
      </c>
    </row>
    <row r="241" spans="2:9" x14ac:dyDescent="0.25">
      <c r="B241" s="29">
        <f>v_domestic_gross_demand!W37</f>
        <v>1.008</v>
      </c>
      <c r="C241" s="29">
        <f>v_domestic_gross_demand!X37</f>
        <v>0.47606520000000002</v>
      </c>
      <c r="H241" s="27">
        <f>v_domestic_gross_demand!AV37</f>
        <v>1.0429999999999999</v>
      </c>
      <c r="I241" s="27">
        <f>v_domestic_gross_demand!AW37</f>
        <v>1.119386</v>
      </c>
    </row>
    <row r="242" spans="2:9" x14ac:dyDescent="0.25">
      <c r="B242" s="29" t="e">
        <f>v_domestic_gross_demand!W38</f>
        <v>#N/A</v>
      </c>
      <c r="C242" s="29">
        <f>v_domestic_gross_demand!X38</f>
        <v>1.58148</v>
      </c>
      <c r="H242" s="27">
        <f>v_domestic_gross_demand!AV38</f>
        <v>2.4670000000000001</v>
      </c>
      <c r="I242" s="27">
        <f>v_domestic_gross_demand!AW38</f>
        <v>4.0731919999999997</v>
      </c>
    </row>
    <row r="243" spans="2:9" x14ac:dyDescent="0.25">
      <c r="B243" s="29" t="e">
        <f>v_domestic_gross_demand!W39</f>
        <v>#N/A</v>
      </c>
      <c r="C243" s="29">
        <f>v_domestic_gross_demand!X39</f>
        <v>0</v>
      </c>
      <c r="H243" s="27">
        <f>v_domestic_gross_demand!AV39</f>
        <v>4.7999999999999996E-3</v>
      </c>
      <c r="I243" s="27">
        <f>v_domestic_gross_demand!AW39</f>
        <v>0</v>
      </c>
    </row>
    <row r="244" spans="2:9" x14ac:dyDescent="0.25">
      <c r="B244" s="29" t="e">
        <f>v_domestic_gross_demand!W40</f>
        <v>#N/A</v>
      </c>
      <c r="C244" s="29">
        <f>v_domestic_gross_demand!X40</f>
        <v>1.2199033999999999E-2</v>
      </c>
      <c r="H244" s="27">
        <f>v_domestic_gross_demand!AV40</f>
        <v>3.2000000000000001E-2</v>
      </c>
      <c r="I244" s="27">
        <f>v_domestic_gross_demand!AW40</f>
        <v>3.3033399999999997E-2</v>
      </c>
    </row>
    <row r="245" spans="2:9" x14ac:dyDescent="0.25">
      <c r="B245" s="29" t="e">
        <f>v_domestic_gross_demand!W41</f>
        <v>#N/A</v>
      </c>
      <c r="C245" s="29">
        <f>v_domestic_gross_demand!X41</f>
        <v>0</v>
      </c>
      <c r="H245" s="27" t="e">
        <f>v_domestic_gross_demand!AV41</f>
        <v>#N/A</v>
      </c>
      <c r="I245" s="27">
        <f>v_domestic_gross_demand!AW41</f>
        <v>0</v>
      </c>
    </row>
    <row r="246" spans="2:9" x14ac:dyDescent="0.25">
      <c r="B246" s="29" t="e">
        <f>v_domestic_gross_demand!W42</f>
        <v>#N/A</v>
      </c>
      <c r="C246" s="29">
        <f>v_domestic_gross_demand!X42</f>
        <v>0.1644352</v>
      </c>
      <c r="H246" s="27" t="e">
        <f>v_domestic_gross_demand!AV42</f>
        <v>#N/A</v>
      </c>
      <c r="I246" s="27">
        <f>v_domestic_gross_demand!AW42</f>
        <v>0.49886160000000002</v>
      </c>
    </row>
    <row r="247" spans="2:9" x14ac:dyDescent="0.25">
      <c r="B247" s="29">
        <f>v_domestic_gross_demand!W43</f>
        <v>0.72899999999999998</v>
      </c>
      <c r="C247" s="29">
        <f>v_domestic_gross_demand!X43</f>
        <v>1.0500018</v>
      </c>
      <c r="H247" s="27" t="e">
        <f>v_domestic_gross_demand!AV43</f>
        <v>#N/A</v>
      </c>
      <c r="I247" s="27">
        <f>v_domestic_gross_demand!AW43</f>
        <v>1.5404659999999999</v>
      </c>
    </row>
    <row r="248" spans="2:9" x14ac:dyDescent="0.25">
      <c r="B248" s="29">
        <f>v_domestic_gross_demand!W44</f>
        <v>2.5000000000000001E-2</v>
      </c>
      <c r="C248" s="29">
        <f>v_domestic_gross_demand!X44</f>
        <v>1.3331320000000001E-2</v>
      </c>
      <c r="H248" s="27">
        <f>v_domestic_gross_demand!AV44</f>
        <v>4.6100000000000002E-2</v>
      </c>
      <c r="I248" s="27">
        <f>v_domestic_gross_demand!AW44</f>
        <v>3.829668E-2</v>
      </c>
    </row>
    <row r="249" spans="2:9" x14ac:dyDescent="0.25">
      <c r="B249" s="29" t="e">
        <f>v_domestic_gross_demand!W45</f>
        <v>#N/A</v>
      </c>
      <c r="C249" s="29">
        <f>v_domestic_gross_demand!X45</f>
        <v>0.57213579999999997</v>
      </c>
      <c r="H249" s="27">
        <f>v_domestic_gross_demand!AV45</f>
        <v>0.503</v>
      </c>
      <c r="I249" s="27">
        <f>v_domestic_gross_demand!AW45</f>
        <v>0.82129580000000002</v>
      </c>
    </row>
    <row r="250" spans="2:9" x14ac:dyDescent="0.25">
      <c r="B250" s="29" t="e">
        <f>v_domestic_gross_demand!W46</f>
        <v>#N/A</v>
      </c>
      <c r="C250" s="29">
        <f>v_domestic_gross_demand!X46</f>
        <v>2.2403099999999999E-2</v>
      </c>
      <c r="H250" s="27">
        <f>v_domestic_gross_demand!AV46</f>
        <v>4.1000000000000002E-2</v>
      </c>
      <c r="I250" s="27">
        <f>v_domestic_gross_demand!AW46</f>
        <v>5.7802619999999999E-2</v>
      </c>
    </row>
    <row r="251" spans="2:9" x14ac:dyDescent="0.25">
      <c r="B251" s="29">
        <f>v_domestic_gross_demand!W47</f>
        <v>0.7</v>
      </c>
      <c r="C251" s="29">
        <f>v_domestic_gross_demand!X47</f>
        <v>0.1513304</v>
      </c>
      <c r="H251" s="27">
        <f>v_domestic_gross_demand!AV47</f>
        <v>0.44080000000000003</v>
      </c>
      <c r="I251" s="27">
        <f>v_domestic_gross_demand!AW47</f>
        <v>0.25102000000000002</v>
      </c>
    </row>
    <row r="252" spans="2:9" x14ac:dyDescent="0.25">
      <c r="B252" s="29" t="e">
        <f>v_domestic_gross_demand!W48</f>
        <v>#N/A</v>
      </c>
      <c r="C252" s="29">
        <f>v_domestic_gross_demand!X48</f>
        <v>0</v>
      </c>
      <c r="H252" s="27" t="e">
        <f>v_domestic_gross_demand!AV48</f>
        <v>#N/A</v>
      </c>
      <c r="I252" s="27">
        <f>v_domestic_gross_demand!AW48</f>
        <v>0</v>
      </c>
    </row>
    <row r="253" spans="2:9" x14ac:dyDescent="0.25">
      <c r="B253" s="29" t="e">
        <f>v_domestic_gross_demand!W49</f>
        <v>#N/A</v>
      </c>
      <c r="C253" s="29">
        <f>v_domestic_gross_demand!X49</f>
        <v>0.18487880000000001</v>
      </c>
      <c r="H253" s="27">
        <f>v_domestic_gross_demand!AV49</f>
        <v>0.6</v>
      </c>
      <c r="I253" s="27">
        <f>v_domestic_gross_demand!AW49</f>
        <v>0.65789759999999997</v>
      </c>
    </row>
    <row r="254" spans="2:9" x14ac:dyDescent="0.25">
      <c r="B254" s="29" t="e">
        <f>v_domestic_gross_demand!W50</f>
        <v>#N/A</v>
      </c>
      <c r="C254" s="29">
        <f>v_domestic_gross_demand!X50</f>
        <v>0.48135660000000002</v>
      </c>
      <c r="H254" s="27">
        <f>v_domestic_gross_demand!AV50</f>
        <v>0.85050000000000003</v>
      </c>
      <c r="I254" s="27">
        <f>v_domestic_gross_demand!AW50</f>
        <v>0.6481808</v>
      </c>
    </row>
    <row r="255" spans="2:9" x14ac:dyDescent="0.25">
      <c r="B255" s="29" t="e">
        <f>v_domestic_gross_demand!W51</f>
        <v>#N/A</v>
      </c>
      <c r="C255" s="29">
        <f>v_domestic_gross_demand!X51</f>
        <v>0.63796200000000003</v>
      </c>
      <c r="H255" s="27">
        <f>v_domestic_gross_demand!AV51</f>
        <v>0.9073</v>
      </c>
      <c r="I255" s="27">
        <f>v_domestic_gross_demand!AW51</f>
        <v>1.5236700000000001</v>
      </c>
    </row>
    <row r="256" spans="2:9" x14ac:dyDescent="0.25">
      <c r="B256" s="29" t="e">
        <f>v_domestic_gross_demand!W52</f>
        <v>#N/A</v>
      </c>
      <c r="C256" s="29">
        <f>v_domestic_gross_demand!X52</f>
        <v>1.371426</v>
      </c>
      <c r="H256" s="27">
        <f>v_domestic_gross_demand!AV52</f>
        <v>5.3</v>
      </c>
      <c r="I256" s="27">
        <f>v_domestic_gross_demand!AW52</f>
        <v>4.1075239999999997</v>
      </c>
    </row>
    <row r="257" spans="2:9" x14ac:dyDescent="0.25">
      <c r="B257" s="29" t="e">
        <f>v_domestic_gross_demand!W53</f>
        <v>#N/A</v>
      </c>
      <c r="C257" s="29">
        <f>v_domestic_gross_demand!X53</f>
        <v>8.3533259999999998E-2</v>
      </c>
      <c r="H257" s="27">
        <f>v_domestic_gross_demand!AV53</f>
        <v>0.379</v>
      </c>
      <c r="I257" s="27">
        <f>v_domestic_gross_demand!AW53</f>
        <v>0.18856719999999999</v>
      </c>
    </row>
    <row r="258" spans="2:9" x14ac:dyDescent="0.25">
      <c r="B258" s="29" t="e">
        <f>v_domestic_gross_demand!W54</f>
        <v>#N/A</v>
      </c>
      <c r="C258" s="29">
        <f>v_domestic_gross_demand!X54</f>
        <v>1.3745459999999999E-2</v>
      </c>
      <c r="H258" s="27">
        <f>v_domestic_gross_demand!AV54</f>
        <v>1.38E-2</v>
      </c>
      <c r="I258" s="27">
        <f>v_domestic_gross_demand!AW54</f>
        <v>4.9733199999999998E-2</v>
      </c>
    </row>
    <row r="259" spans="2:9" x14ac:dyDescent="0.25">
      <c r="B259" s="29" t="e">
        <f>v_domestic_gross_demand!W55</f>
        <v>#N/A</v>
      </c>
      <c r="C259" s="29">
        <f>v_domestic_gross_demand!X55</f>
        <v>0.30637120000000001</v>
      </c>
      <c r="H259" s="27">
        <f>v_domestic_gross_demand!AV55</f>
        <v>8.5199999999999998E-2</v>
      </c>
      <c r="I259" s="27">
        <f>v_domestic_gross_demand!AW55</f>
        <v>0.43696439999999998</v>
      </c>
    </row>
    <row r="260" spans="2:9" x14ac:dyDescent="0.25">
      <c r="B260" s="29" t="e">
        <f>v_domestic_gross_demand!W56</f>
        <v>#N/A</v>
      </c>
      <c r="C260" s="29">
        <f>v_domestic_gross_demand!X56</f>
        <v>0</v>
      </c>
      <c r="H260" s="27" t="e">
        <f>v_domestic_gross_demand!AV56</f>
        <v>#N/A</v>
      </c>
      <c r="I260" s="27">
        <f>v_domestic_gross_demand!AW56</f>
        <v>0</v>
      </c>
    </row>
    <row r="261" spans="2:9" x14ac:dyDescent="0.25">
      <c r="B261" s="29" t="e">
        <f>v_domestic_gross_demand!W57</f>
        <v>#N/A</v>
      </c>
      <c r="C261" s="29">
        <f>v_domestic_gross_demand!X57</f>
        <v>4.3843340000000001E-3</v>
      </c>
      <c r="H261" s="27">
        <f>v_domestic_gross_demand!AV57</f>
        <v>2.29E-2</v>
      </c>
      <c r="I261" s="27">
        <f>v_domestic_gross_demand!AW57</f>
        <v>7.4085740000000002E-3</v>
      </c>
    </row>
    <row r="262" spans="2:9" x14ac:dyDescent="0.25">
      <c r="B262" s="29" t="e">
        <f>v_domestic_gross_demand!W58</f>
        <v>#N/A</v>
      </c>
      <c r="C262" s="29">
        <f>v_domestic_gross_demand!X58</f>
        <v>0.1929102</v>
      </c>
      <c r="H262" s="27">
        <f>v_domestic_gross_demand!AV58</f>
        <v>0.40400000000000003</v>
      </c>
      <c r="I262" s="27">
        <f>v_domestic_gross_demand!AW58</f>
        <v>0.32844139999999999</v>
      </c>
    </row>
    <row r="263" spans="2:9" x14ac:dyDescent="0.25">
      <c r="B263" s="29" t="e">
        <f>v_domestic_gross_demand!W59</f>
        <v>#N/A</v>
      </c>
      <c r="C263" s="29">
        <f>v_domestic_gross_demand!X59</f>
        <v>3.2127699999999999</v>
      </c>
      <c r="H263" s="27">
        <f>v_domestic_gross_demand!AV59</f>
        <v>5.9660000000000002</v>
      </c>
      <c r="I263" s="27">
        <f>v_domestic_gross_demand!AW59</f>
        <v>5.4927619999999999</v>
      </c>
    </row>
    <row r="264" spans="2:9" x14ac:dyDescent="0.25">
      <c r="B264" s="29" t="e">
        <f>v_domestic_gross_demand!W60</f>
        <v>#N/A</v>
      </c>
      <c r="C264" s="29">
        <f>v_domestic_gross_demand!X60</f>
        <v>1.570316E-3</v>
      </c>
      <c r="H264" s="27">
        <f>v_domestic_gross_demand!AV60</f>
        <v>1.6E-2</v>
      </c>
      <c r="I264" s="27">
        <f>v_domestic_gross_demand!AW60</f>
        <v>6.1193599999999999E-3</v>
      </c>
    </row>
    <row r="265" spans="2:9" x14ac:dyDescent="0.25">
      <c r="B265" s="29" t="e">
        <f>v_domestic_gross_demand!W61</f>
        <v>#N/A</v>
      </c>
      <c r="C265" s="29">
        <f>v_domestic_gross_demand!X61</f>
        <v>0.67098880000000005</v>
      </c>
      <c r="H265" s="27">
        <f>v_domestic_gross_demand!AV61</f>
        <v>0.33600000000000002</v>
      </c>
      <c r="I265" s="27">
        <f>v_domestic_gross_demand!AW61</f>
        <v>0.65791580000000005</v>
      </c>
    </row>
    <row r="266" spans="2:9" x14ac:dyDescent="0.25">
      <c r="B266" s="29" t="e">
        <f>v_domestic_gross_demand!W62</f>
        <v>#N/A</v>
      </c>
      <c r="C266" s="29">
        <f>v_domestic_gross_demand!X62</f>
        <v>1.7313459999999999E-2</v>
      </c>
      <c r="H266" s="27">
        <f>v_domestic_gross_demand!AV62</f>
        <v>6.8599999999999994E-2</v>
      </c>
      <c r="I266" s="27">
        <f>v_domestic_gross_demand!AW62</f>
        <v>3.275136E-2</v>
      </c>
    </row>
    <row r="267" spans="2:9" x14ac:dyDescent="0.25">
      <c r="B267" s="29" t="e">
        <f>v_domestic_gross_demand!W63</f>
        <v>#N/A</v>
      </c>
      <c r="C267" s="29">
        <f>v_domestic_gross_demand!X63</f>
        <v>3.0838480000000001E-3</v>
      </c>
      <c r="H267" s="27">
        <f>v_domestic_gross_demand!AV63</f>
        <v>3.39E-2</v>
      </c>
      <c r="I267" s="27">
        <f>v_domestic_gross_demand!AW63</f>
        <v>6.9718339999999997E-3</v>
      </c>
    </row>
    <row r="268" spans="2:9" x14ac:dyDescent="0.25">
      <c r="B268" s="29" t="e">
        <f>v_domestic_gross_demand!W64</f>
        <v>#N/A</v>
      </c>
      <c r="C268" s="29">
        <f>v_domestic_gross_demand!X64</f>
        <v>3.9422640000000002</v>
      </c>
      <c r="H268" s="27">
        <f>v_domestic_gross_demand!AV64</f>
        <v>5.4089999999999998</v>
      </c>
      <c r="I268" s="27">
        <f>v_domestic_gross_demand!AW64</f>
        <v>6.3575939999999997</v>
      </c>
    </row>
    <row r="269" spans="2:9" x14ac:dyDescent="0.25">
      <c r="B269" s="29" t="e">
        <f>v_domestic_gross_demand!W65</f>
        <v>#N/A</v>
      </c>
      <c r="C269" s="29">
        <f>v_domestic_gross_demand!X65</f>
        <v>3.8601780000000002E-2</v>
      </c>
      <c r="H269" s="27">
        <f>v_domestic_gross_demand!AV65</f>
        <v>0.32179999999999997</v>
      </c>
      <c r="I269" s="27">
        <f>v_domestic_gross_demand!AW65</f>
        <v>6.8001679999999995E-2</v>
      </c>
    </row>
    <row r="270" spans="2:9" x14ac:dyDescent="0.25">
      <c r="B270" s="29" t="e">
        <f>v_domestic_gross_demand!W66</f>
        <v>#N/A</v>
      </c>
      <c r="C270" s="29">
        <f>v_domestic_gross_demand!X66</f>
        <v>8.0009520000000001E-2</v>
      </c>
      <c r="H270" s="27">
        <f>v_domestic_gross_demand!AV66</f>
        <v>0.23499999999999999</v>
      </c>
      <c r="I270" s="27">
        <f>v_domestic_gross_demand!AW66</f>
        <v>0.16530520000000001</v>
      </c>
    </row>
    <row r="271" spans="2:9" x14ac:dyDescent="0.25">
      <c r="B271" s="29" t="e">
        <f>v_domestic_gross_demand!W67</f>
        <v>#N/A</v>
      </c>
      <c r="C271" s="29">
        <f>v_domestic_gross_demand!X67</f>
        <v>0</v>
      </c>
      <c r="H271" s="27" t="e">
        <f>v_domestic_gross_demand!AV67</f>
        <v>#N/A</v>
      </c>
      <c r="I271" s="27">
        <f>v_domestic_gross_demand!AW67</f>
        <v>0</v>
      </c>
    </row>
    <row r="272" spans="2:9" x14ac:dyDescent="0.25">
      <c r="B272" s="29">
        <f>v_domestic_gross_demand!W68</f>
        <v>0.58499999999999996</v>
      </c>
      <c r="C272" s="29">
        <f>v_domestic_gross_demand!X68</f>
        <v>0.52646599999999999</v>
      </c>
      <c r="H272" s="27" t="e">
        <f>v_domestic_gross_demand!AV68</f>
        <v>#N/A</v>
      </c>
      <c r="I272" s="27">
        <f>v_domestic_gross_demand!AW68</f>
        <v>0.98870119999999995</v>
      </c>
    </row>
    <row r="273" spans="2:9" x14ac:dyDescent="0.25">
      <c r="B273" s="29" t="e">
        <f>v_domestic_gross_demand!W69</f>
        <v>#N/A</v>
      </c>
      <c r="C273" s="29">
        <f>v_domestic_gross_demand!X69</f>
        <v>0</v>
      </c>
      <c r="H273" s="27" t="e">
        <f>v_domestic_gross_demand!AV69</f>
        <v>#N/A</v>
      </c>
      <c r="I273" s="27">
        <f>v_domestic_gross_demand!AW69</f>
        <v>0</v>
      </c>
    </row>
    <row r="274" spans="2:9" x14ac:dyDescent="0.25">
      <c r="B274" s="29" t="e">
        <f>v_domestic_gross_demand!W70</f>
        <v>#N/A</v>
      </c>
      <c r="C274" s="29">
        <f>v_domestic_gross_demand!X70</f>
        <v>4.3925359999999997E-2</v>
      </c>
      <c r="H274" s="27">
        <f>v_domestic_gross_demand!AV70</f>
        <v>0.42980000000000002</v>
      </c>
      <c r="I274" s="27">
        <f>v_domestic_gross_demand!AW70</f>
        <v>0.124709</v>
      </c>
    </row>
    <row r="275" spans="2:9" x14ac:dyDescent="0.25">
      <c r="B275" s="29" t="e">
        <f>v_domestic_gross_demand!W71</f>
        <v>#N/A</v>
      </c>
      <c r="C275" s="29">
        <f>v_domestic_gross_demand!X71</f>
        <v>5.2103940000000001E-2</v>
      </c>
      <c r="H275" s="27">
        <f>v_domestic_gross_demand!AV71</f>
        <v>0.20830000000000001</v>
      </c>
      <c r="I275" s="27">
        <f>v_domestic_gross_demand!AW71</f>
        <v>8.3875459999999999E-2</v>
      </c>
    </row>
    <row r="276" spans="2:9" x14ac:dyDescent="0.25">
      <c r="B276" s="29" t="e">
        <f>v_domestic_gross_demand!W72</f>
        <v>#N/A</v>
      </c>
      <c r="C276" s="29">
        <f>v_domestic_gross_demand!X72</f>
        <v>1.6617659999999999E-2</v>
      </c>
      <c r="H276" s="27">
        <f>v_domestic_gross_demand!AV72</f>
        <v>0.03</v>
      </c>
      <c r="I276" s="27">
        <f>v_domestic_gross_demand!AW72</f>
        <v>2.0040019999999999E-2</v>
      </c>
    </row>
    <row r="277" spans="2:9" x14ac:dyDescent="0.25">
      <c r="B277" s="29" t="e">
        <f>v_domestic_gross_demand!W73</f>
        <v>#N/A</v>
      </c>
      <c r="C277" s="29">
        <f>v_domestic_gross_demand!X73</f>
        <v>2.1579999999999998E-2</v>
      </c>
      <c r="H277" s="27" t="e">
        <f>v_domestic_gross_demand!AV73</f>
        <v>#N/A</v>
      </c>
      <c r="I277" s="27">
        <f>v_domestic_gross_demand!AW73</f>
        <v>5.604464E-2</v>
      </c>
    </row>
    <row r="278" spans="2:9" x14ac:dyDescent="0.25">
      <c r="B278" s="29" t="e">
        <f>v_domestic_gross_demand!W74</f>
        <v>#N/A</v>
      </c>
      <c r="C278" s="29" t="e">
        <f>v_domestic_gross_demand!X74</f>
        <v>#N/A</v>
      </c>
      <c r="H278" s="27" t="e">
        <f>v_domestic_gross_demand!AV74</f>
        <v>#N/A</v>
      </c>
      <c r="I278" s="27" t="e">
        <f>v_domestic_gross_demand!AW74</f>
        <v>#N/A</v>
      </c>
    </row>
    <row r="279" spans="2:9" x14ac:dyDescent="0.25">
      <c r="B279" s="29" t="e">
        <f>v_domestic_gross_demand!W75</f>
        <v>#N/A</v>
      </c>
      <c r="C279" s="29">
        <f>v_domestic_gross_demand!X75</f>
        <v>2.8696280000000001E-2</v>
      </c>
      <c r="H279" s="27" t="e">
        <f>v_domestic_gross_demand!AV75</f>
        <v>#N/A</v>
      </c>
      <c r="I279" s="27">
        <f>v_domestic_gross_demand!AW75</f>
        <v>7.1784680000000003E-2</v>
      </c>
    </row>
    <row r="280" spans="2:9" x14ac:dyDescent="0.25">
      <c r="B280" s="29">
        <f>v_domestic_gross_demand!W76</f>
        <v>0.7631</v>
      </c>
      <c r="C280" s="29">
        <f>v_domestic_gross_demand!X76</f>
        <v>0.83067360000000001</v>
      </c>
      <c r="H280" s="27">
        <f>v_domestic_gross_demand!AV76</f>
        <v>0.83109999999999995</v>
      </c>
      <c r="I280" s="27">
        <f>v_domestic_gross_demand!AW76</f>
        <v>1.301628</v>
      </c>
    </row>
    <row r="281" spans="2:9" x14ac:dyDescent="0.25">
      <c r="B281" s="29" t="e">
        <f>v_domestic_gross_demand!W77</f>
        <v>#N/A</v>
      </c>
      <c r="C281" s="29">
        <f>v_domestic_gross_demand!X77</f>
        <v>6.9468539999999995E-2</v>
      </c>
      <c r="H281" s="27" t="e">
        <f>v_domestic_gross_demand!AV77</f>
        <v>#N/A</v>
      </c>
      <c r="I281" s="27">
        <f>v_domestic_gross_demand!AW77</f>
        <v>0.1102648</v>
      </c>
    </row>
    <row r="282" spans="2:9" x14ac:dyDescent="0.25">
      <c r="B282" s="29" t="e">
        <f>v_domestic_gross_demand!W78</f>
        <v>#N/A</v>
      </c>
      <c r="C282" s="29">
        <f>v_domestic_gross_demand!X78</f>
        <v>2.484024E-2</v>
      </c>
      <c r="H282" s="27">
        <f>v_domestic_gross_demand!AV78</f>
        <v>8.1000000000000003E-2</v>
      </c>
      <c r="I282" s="27">
        <f>v_domestic_gross_demand!AW78</f>
        <v>5.1343220000000002E-2</v>
      </c>
    </row>
    <row r="283" spans="2:9" x14ac:dyDescent="0.25">
      <c r="B283" s="29">
        <f>v_domestic_gross_demand!W79</f>
        <v>11.4</v>
      </c>
      <c r="C283" s="29">
        <f>v_domestic_gross_demand!X79</f>
        <v>12.041399999999999</v>
      </c>
      <c r="H283" s="27">
        <f>v_domestic_gross_demand!AV79</f>
        <v>42</v>
      </c>
      <c r="I283" s="27">
        <f>v_domestic_gross_demand!AW79</f>
        <v>28.612020000000001</v>
      </c>
    </row>
    <row r="284" spans="2:9" x14ac:dyDescent="0.25">
      <c r="B284" s="29" t="e">
        <f>v_domestic_gross_demand!W80</f>
        <v>#N/A</v>
      </c>
      <c r="C284" s="29">
        <f>v_domestic_gross_demand!X80</f>
        <v>1.695762</v>
      </c>
      <c r="H284" s="27">
        <f>v_domestic_gross_demand!AV80</f>
        <v>13.13</v>
      </c>
      <c r="I284" s="27">
        <f>v_domestic_gross_demand!AW80</f>
        <v>3.9313920000000002</v>
      </c>
    </row>
    <row r="285" spans="2:9" x14ac:dyDescent="0.25">
      <c r="B285" s="29" t="e">
        <f>v_domestic_gross_demand!W81</f>
        <v>#N/A</v>
      </c>
      <c r="C285" s="29">
        <f>v_domestic_gross_demand!X81</f>
        <v>2.0566300000000002</v>
      </c>
      <c r="H285" s="27">
        <f>v_domestic_gross_demand!AV81</f>
        <v>4.9249999999999998</v>
      </c>
      <c r="I285" s="27">
        <f>v_domestic_gross_demand!AW81</f>
        <v>4.2273959999999997</v>
      </c>
    </row>
    <row r="286" spans="2:9" x14ac:dyDescent="0.25">
      <c r="B286" s="29">
        <f>v_domestic_gross_demand!W82</f>
        <v>0.57999999999999996</v>
      </c>
      <c r="C286" s="29">
        <f>v_domestic_gross_demand!X82</f>
        <v>0.60706700000000002</v>
      </c>
      <c r="H286" s="27">
        <f>v_domestic_gross_demand!AV82</f>
        <v>4.3</v>
      </c>
      <c r="I286" s="27">
        <f>v_domestic_gross_demand!AW82</f>
        <v>1.1194454</v>
      </c>
    </row>
    <row r="287" spans="2:9" x14ac:dyDescent="0.25">
      <c r="B287" s="29" t="e">
        <f>v_domestic_gross_demand!W83</f>
        <v>#N/A</v>
      </c>
      <c r="C287" s="29">
        <f>v_domestic_gross_demand!X83</f>
        <v>9.5947420000000005E-2</v>
      </c>
      <c r="H287" s="27">
        <f>v_domestic_gross_demand!AV83</f>
        <v>0.57999999999999996</v>
      </c>
      <c r="I287" s="27">
        <f>v_domestic_gross_demand!AW83</f>
        <v>0.23380039999999999</v>
      </c>
    </row>
    <row r="288" spans="2:9" x14ac:dyDescent="0.25">
      <c r="B288" s="29">
        <f>v_domestic_gross_demand!W84</f>
        <v>0.3075</v>
      </c>
      <c r="C288" s="29">
        <f>v_domestic_gross_demand!X84</f>
        <v>0.13505239999999999</v>
      </c>
      <c r="H288" s="27">
        <f>v_domestic_gross_demand!AV84</f>
        <v>0.68799999999999994</v>
      </c>
      <c r="I288" s="27">
        <f>v_domestic_gross_demand!AW84</f>
        <v>0.42679020000000001</v>
      </c>
    </row>
    <row r="289" spans="2:9" x14ac:dyDescent="0.25">
      <c r="B289" s="29">
        <f>v_domestic_gross_demand!W85</f>
        <v>7.4340000000000002</v>
      </c>
      <c r="C289" s="29">
        <f>v_domestic_gross_demand!X85</f>
        <v>4.3073779999999999</v>
      </c>
      <c r="H289" s="27">
        <f>v_domestic_gross_demand!AV85</f>
        <v>9.1110000000000007</v>
      </c>
      <c r="I289" s="27">
        <f>v_domestic_gross_demand!AW85</f>
        <v>7.6223720000000004</v>
      </c>
    </row>
    <row r="290" spans="2:9" x14ac:dyDescent="0.25">
      <c r="B290" s="29" t="e">
        <f>v_domestic_gross_demand!W86</f>
        <v>#N/A</v>
      </c>
      <c r="C290" s="29">
        <f>v_domestic_gross_demand!X86</f>
        <v>7.3515040000000004E-2</v>
      </c>
      <c r="H290" s="27">
        <f>v_domestic_gross_demand!AV86</f>
        <v>0.53920000000000001</v>
      </c>
      <c r="I290" s="27">
        <f>v_domestic_gross_demand!AW86</f>
        <v>0.19586500000000001</v>
      </c>
    </row>
    <row r="291" spans="2:9" x14ac:dyDescent="0.25">
      <c r="B291" s="29" t="e">
        <f>v_domestic_gross_demand!W87</f>
        <v>#N/A</v>
      </c>
      <c r="C291" s="29">
        <f>v_domestic_gross_demand!X87</f>
        <v>0.51164240000000005</v>
      </c>
      <c r="H291" s="27">
        <f>v_domestic_gross_demand!AV87</f>
        <v>0.83099999999999996</v>
      </c>
      <c r="I291" s="27">
        <f>v_domestic_gross_demand!AW87</f>
        <v>0.69689060000000003</v>
      </c>
    </row>
    <row r="292" spans="2:9" x14ac:dyDescent="0.25">
      <c r="B292" s="29" t="e">
        <f>v_domestic_gross_demand!W88</f>
        <v>#N/A</v>
      </c>
      <c r="C292" s="29">
        <f>v_domestic_gross_demand!X88</f>
        <v>5.315454E-2</v>
      </c>
      <c r="H292" s="27" t="e">
        <f>v_domestic_gross_demand!AV88</f>
        <v>#N/A</v>
      </c>
      <c r="I292" s="27">
        <f>v_domestic_gross_demand!AW88</f>
        <v>9.4179260000000001E-2</v>
      </c>
    </row>
    <row r="293" spans="2:9" x14ac:dyDescent="0.25">
      <c r="B293" s="29" t="e">
        <f>v_domestic_gross_demand!W89</f>
        <v>#N/A</v>
      </c>
      <c r="C293" s="29">
        <f>v_domestic_gross_demand!X89</f>
        <v>7.3860580000000002</v>
      </c>
      <c r="H293" s="27">
        <f>v_domestic_gross_demand!AV89</f>
        <v>16.28</v>
      </c>
      <c r="I293" s="27">
        <f>v_domestic_gross_demand!AW89</f>
        <v>15.458320000000001</v>
      </c>
    </row>
    <row r="294" spans="2:9" x14ac:dyDescent="0.25">
      <c r="B294" s="29">
        <f>v_domestic_gross_demand!W90</f>
        <v>0.13100000000000001</v>
      </c>
      <c r="C294" s="29">
        <f>v_domestic_gross_demand!X90</f>
        <v>3.5010300000000001E-2</v>
      </c>
      <c r="H294" s="27" t="e">
        <f>v_domestic_gross_demand!AV90</f>
        <v>#N/A</v>
      </c>
      <c r="I294" s="27">
        <f>v_domestic_gross_demand!AW90</f>
        <v>0.1401828</v>
      </c>
    </row>
    <row r="295" spans="2:9" x14ac:dyDescent="0.25">
      <c r="B295" s="29" t="e">
        <f>v_domestic_gross_demand!W91</f>
        <v>#N/A</v>
      </c>
      <c r="C295" s="29">
        <f>v_domestic_gross_demand!X91</f>
        <v>0.23726240000000001</v>
      </c>
      <c r="H295" s="27">
        <f>v_domestic_gross_demand!AV91</f>
        <v>0.32</v>
      </c>
      <c r="I295" s="27">
        <f>v_domestic_gross_demand!AW91</f>
        <v>0.39207740000000002</v>
      </c>
    </row>
    <row r="296" spans="2:9" x14ac:dyDescent="0.25">
      <c r="B296" s="29" t="e">
        <f>v_domestic_gross_demand!W92</f>
        <v>#N/A</v>
      </c>
      <c r="C296" s="29">
        <f>v_domestic_gross_demand!X92</f>
        <v>0.15827079999999999</v>
      </c>
      <c r="H296" s="27" t="e">
        <f>v_domestic_gross_demand!AV92</f>
        <v>#N/A</v>
      </c>
      <c r="I296" s="27">
        <f>v_domestic_gross_demand!AW92</f>
        <v>0.43484719999999999</v>
      </c>
    </row>
    <row r="297" spans="2:9" x14ac:dyDescent="0.25">
      <c r="B297" s="29" t="e">
        <f>v_domestic_gross_demand!W93</f>
        <v>#N/A</v>
      </c>
      <c r="C297" s="29">
        <f>v_domestic_gross_demand!X93</f>
        <v>3.079892E-2</v>
      </c>
      <c r="H297" s="27" t="e">
        <f>v_domestic_gross_demand!AV93</f>
        <v>#N/A</v>
      </c>
      <c r="I297" s="27">
        <f>v_domestic_gross_demand!AW93</f>
        <v>6.9789320000000002E-2</v>
      </c>
    </row>
    <row r="298" spans="2:9" x14ac:dyDescent="0.25">
      <c r="B298" s="29" t="e">
        <f>v_domestic_gross_demand!W94</f>
        <v>#N/A</v>
      </c>
      <c r="C298" s="29">
        <f>v_domestic_gross_demand!X94</f>
        <v>0.82885580000000003</v>
      </c>
      <c r="H298" s="27">
        <f>v_domestic_gross_demand!AV94</f>
        <v>0.85760000000000003</v>
      </c>
      <c r="I298" s="27">
        <f>v_domestic_gross_demand!AW94</f>
        <v>1.803982</v>
      </c>
    </row>
    <row r="299" spans="2:9" x14ac:dyDescent="0.25">
      <c r="B299" s="29">
        <f>v_domestic_gross_demand!W95</f>
        <v>2.27</v>
      </c>
      <c r="C299" s="29">
        <f>v_domestic_gross_demand!X95</f>
        <v>1.791326</v>
      </c>
      <c r="H299" s="27">
        <f>v_domestic_gross_demand!AV95</f>
        <v>8.6129999999999995</v>
      </c>
      <c r="I299" s="27">
        <f>v_domestic_gross_demand!AW95</f>
        <v>5.4074859999999996</v>
      </c>
    </row>
    <row r="300" spans="2:9" x14ac:dyDescent="0.25">
      <c r="B300" s="29" t="e">
        <f>v_domestic_gross_demand!W96</f>
        <v>#N/A</v>
      </c>
      <c r="C300" s="29">
        <f>v_domestic_gross_demand!X96</f>
        <v>6.7917400000000003E-2</v>
      </c>
      <c r="H300" s="27">
        <f>v_domestic_gross_demand!AV96</f>
        <v>0.40050000000000002</v>
      </c>
      <c r="I300" s="27">
        <f>v_domestic_gross_demand!AW96</f>
        <v>0.18252099999999999</v>
      </c>
    </row>
    <row r="301" spans="2:9" x14ac:dyDescent="0.25">
      <c r="B301" s="29" t="e">
        <f>v_domestic_gross_demand!W97</f>
        <v>#N/A</v>
      </c>
      <c r="C301" s="29">
        <f>v_domestic_gross_demand!X97</f>
        <v>0.1388732</v>
      </c>
      <c r="H301" s="27" t="e">
        <f>v_domestic_gross_demand!AV97</f>
        <v>#N/A</v>
      </c>
      <c r="I301" s="27">
        <f>v_domestic_gross_demand!AW97</f>
        <v>0.18181320000000001</v>
      </c>
    </row>
    <row r="302" spans="2:9" x14ac:dyDescent="0.25">
      <c r="B302" s="29" t="e">
        <f>v_domestic_gross_demand!W98</f>
        <v>#N/A</v>
      </c>
      <c r="C302" s="29">
        <f>v_domestic_gross_demand!X98</f>
        <v>5.3118720000000001E-2</v>
      </c>
      <c r="H302" s="27" t="e">
        <f>v_domestic_gross_demand!AV98</f>
        <v>#N/A</v>
      </c>
      <c r="I302" s="27">
        <f>v_domestic_gross_demand!AW98</f>
        <v>0.1013256</v>
      </c>
    </row>
    <row r="303" spans="2:9" x14ac:dyDescent="0.25">
      <c r="B303" s="29">
        <f>v_domestic_gross_demand!W99</f>
        <v>8.3000000000000004E-2</v>
      </c>
      <c r="C303" s="29">
        <f>v_domestic_gross_demand!X99</f>
        <v>0.1593242</v>
      </c>
      <c r="H303" s="27">
        <f>v_domestic_gross_demand!AV99</f>
        <v>0.43409999999999999</v>
      </c>
      <c r="I303" s="27">
        <f>v_domestic_gross_demand!AW99</f>
        <v>0.47058860000000002</v>
      </c>
    </row>
    <row r="304" spans="2:9" x14ac:dyDescent="0.25">
      <c r="B304" s="29" t="e">
        <f>v_domestic_gross_demand!W100</f>
        <v>#N/A</v>
      </c>
      <c r="C304" s="29">
        <f>v_domestic_gross_demand!X100</f>
        <v>9.1576060000000004E-3</v>
      </c>
      <c r="H304" s="27">
        <f>v_domestic_gross_demand!AV100</f>
        <v>0.02</v>
      </c>
      <c r="I304" s="27">
        <f>v_domestic_gross_demand!AW100</f>
        <v>2.0593500000000001E-2</v>
      </c>
    </row>
    <row r="305" spans="2:9" x14ac:dyDescent="0.25">
      <c r="B305" s="29" t="e">
        <f>v_domestic_gross_demand!W101</f>
        <v>#N/A</v>
      </c>
      <c r="C305" s="29">
        <f>v_domestic_gross_demand!X101</f>
        <v>1.930012E-2</v>
      </c>
      <c r="H305" s="27">
        <f>v_domestic_gross_demand!AV101</f>
        <v>7.1099999999999997E-2</v>
      </c>
      <c r="I305" s="27">
        <f>v_domestic_gross_demand!AW101</f>
        <v>2.7290419999999999E-2</v>
      </c>
    </row>
    <row r="306" spans="2:9" x14ac:dyDescent="0.25">
      <c r="B306" s="29" t="e">
        <f>v_domestic_gross_demand!W102</f>
        <v>#N/A</v>
      </c>
      <c r="C306" s="29">
        <f>v_domestic_gross_demand!X102</f>
        <v>0.12915940000000001</v>
      </c>
      <c r="H306" s="27">
        <f>v_domestic_gross_demand!AV102</f>
        <v>0.61</v>
      </c>
      <c r="I306" s="27">
        <f>v_domestic_gross_demand!AW102</f>
        <v>0.44184600000000002</v>
      </c>
    </row>
    <row r="307" spans="2:9" x14ac:dyDescent="0.25">
      <c r="B307" s="29" t="e">
        <f>v_domestic_gross_demand!W103</f>
        <v>#N/A</v>
      </c>
      <c r="C307" s="29">
        <f>v_domestic_gross_demand!X103</f>
        <v>2.1476939999999999E-3</v>
      </c>
      <c r="H307" s="27" t="e">
        <f>v_domestic_gross_demand!AV103</f>
        <v>#N/A</v>
      </c>
      <c r="I307" s="27">
        <f>v_domestic_gross_demand!AW103</f>
        <v>4.1981320000000003E-3</v>
      </c>
    </row>
    <row r="308" spans="2:9" x14ac:dyDescent="0.25">
      <c r="B308" s="29" t="e">
        <f>v_domestic_gross_demand!W104</f>
        <v>#N/A</v>
      </c>
      <c r="C308" s="29">
        <f>v_domestic_gross_demand!X104</f>
        <v>0.7849872</v>
      </c>
      <c r="H308" s="27">
        <f>v_domestic_gross_demand!AV104</f>
        <v>0.17199999999999999</v>
      </c>
      <c r="I308" s="27">
        <f>v_domestic_gross_demand!AW104</f>
        <v>1.1268659999999999</v>
      </c>
    </row>
    <row r="309" spans="2:9" x14ac:dyDescent="0.25">
      <c r="B309" s="29" t="e">
        <f>v_domestic_gross_demand!W105</f>
        <v>#N/A</v>
      </c>
      <c r="C309" s="29">
        <f>v_domestic_gross_demand!X105</f>
        <v>0</v>
      </c>
      <c r="H309" s="27" t="e">
        <f>v_domestic_gross_demand!AV105</f>
        <v>#N/A</v>
      </c>
      <c r="I309" s="27">
        <f>v_domestic_gross_demand!AW105</f>
        <v>0</v>
      </c>
    </row>
    <row r="310" spans="2:9" x14ac:dyDescent="0.25">
      <c r="B310" s="29" t="e">
        <f>v_domestic_gross_demand!W106</f>
        <v>#N/A</v>
      </c>
      <c r="C310" s="29">
        <f>v_domestic_gross_demand!X106</f>
        <v>0.1137688</v>
      </c>
      <c r="H310" s="27">
        <f>v_domestic_gross_demand!AV106</f>
        <v>0.23880000000000001</v>
      </c>
      <c r="I310" s="27">
        <f>v_domestic_gross_demand!AW106</f>
        <v>0.22256400000000001</v>
      </c>
    </row>
    <row r="311" spans="2:9" x14ac:dyDescent="0.25">
      <c r="B311" s="29" t="e">
        <f>v_domestic_gross_demand!W107</f>
        <v>#N/A</v>
      </c>
      <c r="C311" s="29">
        <f>v_domestic_gross_demand!X107</f>
        <v>4.4300720000000002E-2</v>
      </c>
      <c r="H311" s="27">
        <f>v_domestic_gross_demand!AV107</f>
        <v>0.1196</v>
      </c>
      <c r="I311" s="27">
        <f>v_domestic_gross_demand!AW107</f>
        <v>0.110059</v>
      </c>
    </row>
    <row r="312" spans="2:9" x14ac:dyDescent="0.25">
      <c r="B312" s="29" t="e">
        <f>v_domestic_gross_demand!W108</f>
        <v>#N/A</v>
      </c>
      <c r="C312" s="29">
        <f>v_domestic_gross_demand!X108</f>
        <v>0.54621299999999995</v>
      </c>
      <c r="H312" s="27">
        <f>v_domestic_gross_demand!AV108</f>
        <v>3.0529999999999999</v>
      </c>
      <c r="I312" s="27">
        <f>v_domestic_gross_demand!AW108</f>
        <v>1.7001539999999999</v>
      </c>
    </row>
    <row r="313" spans="2:9" x14ac:dyDescent="0.25">
      <c r="B313" s="29" t="e">
        <f>v_domestic_gross_demand!W109</f>
        <v>#N/A</v>
      </c>
      <c r="C313" s="29" t="str">
        <f>v_domestic_gross_demand!X109</f>
        <v>NA</v>
      </c>
      <c r="H313" s="27">
        <f>v_domestic_gross_demand!AV109</f>
        <v>6.1999999999999998E-3</v>
      </c>
      <c r="I313" s="27" t="str">
        <f>v_domestic_gross_demand!AW109</f>
        <v>NA</v>
      </c>
    </row>
    <row r="314" spans="2:9" x14ac:dyDescent="0.25">
      <c r="B314" s="29" t="e">
        <f>v_domestic_gross_demand!W110</f>
        <v>#N/A</v>
      </c>
      <c r="C314" s="29">
        <f>v_domestic_gross_demand!X110</f>
        <v>0.11043592000000001</v>
      </c>
      <c r="H314" s="27" t="e">
        <f>v_domestic_gross_demand!AV110</f>
        <v>#N/A</v>
      </c>
      <c r="I314" s="27">
        <f>v_domestic_gross_demand!AW110</f>
        <v>0.21937119999999999</v>
      </c>
    </row>
    <row r="315" spans="2:9" x14ac:dyDescent="0.25">
      <c r="B315" s="29">
        <f>v_domestic_gross_demand!W111</f>
        <v>1.7899999999999999E-2</v>
      </c>
      <c r="C315" s="29">
        <f>v_domestic_gross_demand!X111</f>
        <v>2.4480439999999999E-2</v>
      </c>
      <c r="H315" s="27">
        <f>v_domestic_gross_demand!AV111</f>
        <v>3.44E-2</v>
      </c>
      <c r="I315" s="27">
        <f>v_domestic_gross_demand!AW111</f>
        <v>4.7832960000000001E-2</v>
      </c>
    </row>
    <row r="316" spans="2:9" x14ac:dyDescent="0.25">
      <c r="B316" s="29" t="e">
        <f>v_domestic_gross_demand!W112</f>
        <v>#N/A</v>
      </c>
      <c r="C316" s="29">
        <f>v_domestic_gross_demand!X112</f>
        <v>5.2652339999999999E-2</v>
      </c>
      <c r="H316" s="27">
        <f>v_domestic_gross_demand!AV112</f>
        <v>7.5899999999999995E-2</v>
      </c>
      <c r="I316" s="27">
        <f>v_domestic_gross_demand!AW112</f>
        <v>0.10196842</v>
      </c>
    </row>
    <row r="317" spans="2:9" x14ac:dyDescent="0.25">
      <c r="B317" s="29">
        <f>v_domestic_gross_demand!W113</f>
        <v>5.8400000000000001E-2</v>
      </c>
      <c r="C317" s="29">
        <f>v_domestic_gross_demand!X113</f>
        <v>0</v>
      </c>
      <c r="H317" s="27" t="e">
        <f>v_domestic_gross_demand!AV113</f>
        <v>#N/A</v>
      </c>
      <c r="I317" s="27">
        <f>v_domestic_gross_demand!AW113</f>
        <v>0</v>
      </c>
    </row>
    <row r="318" spans="2:9" x14ac:dyDescent="0.25">
      <c r="B318" s="29" t="e">
        <f>v_domestic_gross_demand!W114</f>
        <v>#N/A</v>
      </c>
      <c r="C318" s="29">
        <f>v_domestic_gross_demand!X114</f>
        <v>3.9229940000000001</v>
      </c>
      <c r="H318" s="27">
        <f>v_domestic_gross_demand!AV114</f>
        <v>9.6</v>
      </c>
      <c r="I318" s="27">
        <f>v_domestic_gross_demand!AW114</f>
        <v>10.32896</v>
      </c>
    </row>
    <row r="319" spans="2:9" x14ac:dyDescent="0.25">
      <c r="B319" s="29" t="e">
        <f>v_domestic_gross_demand!W115</f>
        <v>#N/A</v>
      </c>
      <c r="C319" s="29" t="str">
        <f>v_domestic_gross_demand!X115</f>
        <v>NA</v>
      </c>
      <c r="H319" s="27">
        <f>v_domestic_gross_demand!AV115</f>
        <v>5.7999999999999996E-3</v>
      </c>
      <c r="I319" s="27" t="str">
        <f>v_domestic_gross_demand!AW115</f>
        <v>NA</v>
      </c>
    </row>
    <row r="320" spans="2:9" x14ac:dyDescent="0.25">
      <c r="B320" s="29" t="e">
        <f>v_domestic_gross_demand!W116</f>
        <v>#N/A</v>
      </c>
      <c r="C320" s="29">
        <f>v_domestic_gross_demand!X116</f>
        <v>4.8183980000000001E-2</v>
      </c>
      <c r="H320" s="27" t="e">
        <f>v_domestic_gross_demand!AV116</f>
        <v>#N/A</v>
      </c>
      <c r="I320" s="27">
        <f>v_domestic_gross_demand!AW116</f>
        <v>7.22714E-2</v>
      </c>
    </row>
    <row r="321" spans="2:9" x14ac:dyDescent="0.25">
      <c r="B321" s="29" t="e">
        <f>v_domestic_gross_demand!W117</f>
        <v>#N/A</v>
      </c>
      <c r="C321" s="29">
        <f>v_domestic_gross_demand!X117</f>
        <v>0.36578820000000001</v>
      </c>
      <c r="H321" s="27">
        <f>v_domestic_gross_demand!AV117</f>
        <v>3</v>
      </c>
      <c r="I321" s="27">
        <f>v_domestic_gross_demand!AW117</f>
        <v>0.84563120000000003</v>
      </c>
    </row>
    <row r="322" spans="2:9" x14ac:dyDescent="0.25">
      <c r="B322" s="29" t="e">
        <f>v_domestic_gross_demand!W118</f>
        <v>#N/A</v>
      </c>
      <c r="C322" s="29">
        <f>v_domestic_gross_demand!X118</f>
        <v>3.8946099999999997E-2</v>
      </c>
      <c r="H322" s="27">
        <f>v_domestic_gross_demand!AV118</f>
        <v>0.1699</v>
      </c>
      <c r="I322" s="27">
        <f>v_domestic_gross_demand!AW118</f>
        <v>7.4332140000000005E-2</v>
      </c>
    </row>
    <row r="323" spans="2:9" x14ac:dyDescent="0.25">
      <c r="B323" s="29" t="e">
        <f>v_domestic_gross_demand!W119</f>
        <v>#N/A</v>
      </c>
      <c r="C323" s="29">
        <f>v_domestic_gross_demand!X119</f>
        <v>0</v>
      </c>
      <c r="H323" s="27" t="e">
        <f>v_domestic_gross_demand!AV119</f>
        <v>#N/A</v>
      </c>
      <c r="I323" s="27">
        <f>v_domestic_gross_demand!AW119</f>
        <v>0</v>
      </c>
    </row>
    <row r="324" spans="2:9" x14ac:dyDescent="0.25">
      <c r="B324" s="29" t="e">
        <f>v_domestic_gross_demand!W120</f>
        <v>#N/A</v>
      </c>
      <c r="C324" s="29">
        <f>v_domestic_gross_demand!X120</f>
        <v>0.2097928</v>
      </c>
      <c r="H324" s="27">
        <f>v_domestic_gross_demand!AV120</f>
        <v>0.16400000000000001</v>
      </c>
      <c r="I324" s="27">
        <f>v_domestic_gross_demand!AW120</f>
        <v>0.22345799999999999</v>
      </c>
    </row>
    <row r="325" spans="2:9" x14ac:dyDescent="0.25">
      <c r="B325" s="29" t="e">
        <f>v_domestic_gross_demand!W121</f>
        <v>#N/A</v>
      </c>
      <c r="C325" s="29">
        <f>v_domestic_gross_demand!X121</f>
        <v>2.944014E-2</v>
      </c>
      <c r="H325" s="27">
        <f>v_domestic_gross_demand!AV121</f>
        <v>7.2999999999999995E-2</v>
      </c>
      <c r="I325" s="27">
        <f>v_domestic_gross_demand!AW121</f>
        <v>6.728584E-2</v>
      </c>
    </row>
    <row r="326" spans="2:9" x14ac:dyDescent="0.25">
      <c r="B326" s="29" t="e">
        <f>v_domestic_gross_demand!W122</f>
        <v>#N/A</v>
      </c>
      <c r="C326" s="29" t="str">
        <f>v_domestic_gross_demand!X122</f>
        <v>NA</v>
      </c>
      <c r="H326" s="27" t="e">
        <f>v_domestic_gross_demand!AV122</f>
        <v>#N/A</v>
      </c>
      <c r="I326" s="27" t="str">
        <f>v_domestic_gross_demand!AW122</f>
        <v>NA</v>
      </c>
    </row>
    <row r="327" spans="2:9" x14ac:dyDescent="0.25">
      <c r="B327" s="29" t="e">
        <f>v_domestic_gross_demand!W123</f>
        <v>#N/A</v>
      </c>
      <c r="C327" s="29">
        <f>v_domestic_gross_demand!X123</f>
        <v>0.1164786</v>
      </c>
      <c r="H327" s="27">
        <f>v_domestic_gross_demand!AV123</f>
        <v>0.2021</v>
      </c>
      <c r="I327" s="27">
        <f>v_domestic_gross_demand!AW123</f>
        <v>0.28249859999999999</v>
      </c>
    </row>
    <row r="328" spans="2:9" x14ac:dyDescent="0.25">
      <c r="B328" s="29" t="e">
        <f>v_domestic_gross_demand!W124</f>
        <v>#N/A</v>
      </c>
      <c r="C328" s="29">
        <f>v_domestic_gross_demand!X124</f>
        <v>0.36661339999999998</v>
      </c>
      <c r="H328" s="27">
        <f>v_domestic_gross_demand!AV124</f>
        <v>1.3029999999999999</v>
      </c>
      <c r="I328" s="27">
        <f>v_domestic_gross_demand!AW124</f>
        <v>0.63320140000000003</v>
      </c>
    </row>
    <row r="329" spans="2:9" x14ac:dyDescent="0.25">
      <c r="B329" s="29" t="e">
        <f>v_domestic_gross_demand!W125</f>
        <v>#N/A</v>
      </c>
      <c r="C329" s="29">
        <f>v_domestic_gross_demand!X125</f>
        <v>9.3754960000000005E-3</v>
      </c>
      <c r="H329" s="27">
        <f>v_domestic_gross_demand!AV125</f>
        <v>0.21210000000000001</v>
      </c>
      <c r="I329" s="27">
        <f>v_domestic_gross_demand!AW125</f>
        <v>1.669998E-2</v>
      </c>
    </row>
    <row r="330" spans="2:9" x14ac:dyDescent="0.25">
      <c r="B330" s="29" t="e">
        <f>v_domestic_gross_demand!W126</f>
        <v>#N/A</v>
      </c>
      <c r="C330" s="29">
        <f>v_domestic_gross_demand!X126</f>
        <v>0</v>
      </c>
      <c r="H330" s="27" t="e">
        <f>v_domestic_gross_demand!AV126</f>
        <v>#N/A</v>
      </c>
      <c r="I330" s="27">
        <f>v_domestic_gross_demand!AW126</f>
        <v>0</v>
      </c>
    </row>
    <row r="331" spans="2:9" x14ac:dyDescent="0.25">
      <c r="B331" s="29" t="e">
        <f>v_domestic_gross_demand!W127</f>
        <v>#N/A</v>
      </c>
      <c r="C331" s="29">
        <f>v_domestic_gross_demand!X127</f>
        <v>0.53627979999999997</v>
      </c>
      <c r="H331" s="27">
        <f>v_domestic_gross_demand!AV127</f>
        <v>1.02</v>
      </c>
      <c r="I331" s="27">
        <f>v_domestic_gross_demand!AW127</f>
        <v>0.98645360000000004</v>
      </c>
    </row>
    <row r="332" spans="2:9" x14ac:dyDescent="0.25">
      <c r="B332" s="29" t="e">
        <f>v_domestic_gross_demand!W128</f>
        <v>#N/A</v>
      </c>
      <c r="C332" s="29">
        <f>v_domestic_gross_demand!X128</f>
        <v>9.8834959999999999E-2</v>
      </c>
      <c r="H332" s="27">
        <f>v_domestic_gross_demand!AV128</f>
        <v>0.18099999999999999</v>
      </c>
      <c r="I332" s="27">
        <f>v_domestic_gross_demand!AW128</f>
        <v>0.1984534</v>
      </c>
    </row>
    <row r="333" spans="2:9" x14ac:dyDescent="0.25">
      <c r="B333" s="29" t="e">
        <f>v_domestic_gross_demand!W129</f>
        <v>#N/A</v>
      </c>
      <c r="C333" s="29">
        <f>v_domestic_gross_demand!X129</f>
        <v>4.035482E-2</v>
      </c>
      <c r="H333" s="27">
        <f>v_domestic_gross_demand!AV129</f>
        <v>0.25540000000000002</v>
      </c>
      <c r="I333" s="27">
        <f>v_domestic_gross_demand!AW129</f>
        <v>8.1784380000000004E-2</v>
      </c>
    </row>
    <row r="334" spans="2:9" x14ac:dyDescent="0.25">
      <c r="B334" s="29" t="e">
        <f>v_domestic_gross_demand!W130</f>
        <v>#N/A</v>
      </c>
      <c r="C334" s="29">
        <f>v_domestic_gross_demand!X130</f>
        <v>0.66594059999999999</v>
      </c>
      <c r="H334" s="27">
        <f>v_domestic_gross_demand!AV130</f>
        <v>3.242</v>
      </c>
      <c r="I334" s="27">
        <f>v_domestic_gross_demand!AW130</f>
        <v>1.2478499999999999</v>
      </c>
    </row>
    <row r="335" spans="2:9" x14ac:dyDescent="0.25">
      <c r="B335" s="29" t="e">
        <f>v_domestic_gross_demand!W131</f>
        <v>#N/A</v>
      </c>
      <c r="C335" s="29">
        <f>v_domestic_gross_demand!X131</f>
        <v>0</v>
      </c>
      <c r="H335" s="27" t="e">
        <f>v_domestic_gross_demand!AV131</f>
        <v>#N/A</v>
      </c>
      <c r="I335" s="27">
        <f>v_domestic_gross_demand!AW131</f>
        <v>0</v>
      </c>
    </row>
    <row r="336" spans="2:9" x14ac:dyDescent="0.25">
      <c r="B336" s="29" t="e">
        <f>v_domestic_gross_demand!W132</f>
        <v>#N/A</v>
      </c>
      <c r="C336" s="29">
        <f>v_domestic_gross_demand!X132</f>
        <v>0.25645820000000003</v>
      </c>
      <c r="H336" s="27">
        <f>v_domestic_gross_demand!AV132</f>
        <v>0.80800000000000005</v>
      </c>
      <c r="I336" s="27">
        <f>v_domestic_gross_demand!AW132</f>
        <v>0.46977740000000001</v>
      </c>
    </row>
    <row r="337" spans="2:9" x14ac:dyDescent="0.25">
      <c r="B337" s="29">
        <f>v_domestic_gross_demand!W133</f>
        <v>1.534</v>
      </c>
      <c r="C337" s="29">
        <f>v_domestic_gross_demand!X133</f>
        <v>0.94972500000000004</v>
      </c>
      <c r="H337" s="27">
        <f>v_domestic_gross_demand!AV133</f>
        <v>6.39</v>
      </c>
      <c r="I337" s="27">
        <f>v_domestic_gross_demand!AW133</f>
        <v>2.9715220000000002</v>
      </c>
    </row>
    <row r="338" spans="2:9" x14ac:dyDescent="0.25">
      <c r="B338" s="29" t="e">
        <f>v_domestic_gross_demand!W134</f>
        <v>#N/A</v>
      </c>
      <c r="C338" s="29">
        <f>v_domestic_gross_demand!X134</f>
        <v>0.15182799999999999</v>
      </c>
      <c r="H338" s="27">
        <f>v_domestic_gross_demand!AV134</f>
        <v>0.20669999999999999</v>
      </c>
      <c r="I338" s="27">
        <f>v_domestic_gross_demand!AW134</f>
        <v>0.3936846</v>
      </c>
    </row>
    <row r="339" spans="2:9" x14ac:dyDescent="0.25">
      <c r="B339" s="29" t="e">
        <f>v_domestic_gross_demand!W135</f>
        <v>#N/A</v>
      </c>
      <c r="C339" s="29">
        <f>v_domestic_gross_demand!X135</f>
        <v>0.42541679999999998</v>
      </c>
      <c r="H339" s="27" t="e">
        <f>v_domestic_gross_demand!AV135</f>
        <v>#N/A</v>
      </c>
      <c r="I339" s="27">
        <f>v_domestic_gross_demand!AW135</f>
        <v>0.72894619999999999</v>
      </c>
    </row>
    <row r="340" spans="2:9" x14ac:dyDescent="0.25">
      <c r="B340" s="29" t="e">
        <f>v_domestic_gross_demand!W136</f>
        <v>#N/A</v>
      </c>
      <c r="C340" s="29">
        <f>v_domestic_gross_demand!X136</f>
        <v>1.8079580000000001E-2</v>
      </c>
      <c r="H340" s="27">
        <f>v_domestic_gross_demand!AV136</f>
        <v>0.1545</v>
      </c>
      <c r="I340" s="27">
        <f>v_domestic_gross_demand!AW136</f>
        <v>3.5432100000000001E-2</v>
      </c>
    </row>
    <row r="341" spans="2:9" x14ac:dyDescent="0.25">
      <c r="B341" s="29" t="e">
        <f>v_domestic_gross_demand!W137</f>
        <v>#N/A</v>
      </c>
      <c r="C341" s="29">
        <f>v_domestic_gross_demand!X137</f>
        <v>5.8155579999999998E-2</v>
      </c>
      <c r="H341" s="27">
        <f>v_domestic_gross_demand!AV137</f>
        <v>0.1</v>
      </c>
      <c r="I341" s="27">
        <f>v_domestic_gross_demand!AW137</f>
        <v>0.14835280000000001</v>
      </c>
    </row>
    <row r="342" spans="2:9" x14ac:dyDescent="0.25">
      <c r="B342" s="29" t="e">
        <f>v_domestic_gross_demand!W138</f>
        <v>#N/A</v>
      </c>
      <c r="C342" s="29">
        <f>v_domestic_gross_demand!X138</f>
        <v>0.62483219999999995</v>
      </c>
      <c r="H342" s="27" t="e">
        <f>v_domestic_gross_demand!AV138</f>
        <v>#N/A</v>
      </c>
      <c r="I342" s="27">
        <f>v_domestic_gross_demand!AW138</f>
        <v>1.363286</v>
      </c>
    </row>
    <row r="343" spans="2:9" x14ac:dyDescent="0.25">
      <c r="B343" s="29" t="e">
        <f>v_domestic_gross_demand!W139</f>
        <v>#N/A</v>
      </c>
      <c r="C343" s="29">
        <f>v_domestic_gross_demand!X139</f>
        <v>1.8799380000000001</v>
      </c>
      <c r="H343" s="27">
        <f>v_domestic_gross_demand!AV139</f>
        <v>5.4059999999999997</v>
      </c>
      <c r="I343" s="27">
        <f>v_domestic_gross_demand!AW139</f>
        <v>4.7806439999999997</v>
      </c>
    </row>
    <row r="344" spans="2:9" x14ac:dyDescent="0.25">
      <c r="B344" s="29" t="e">
        <f>v_domestic_gross_demand!W140</f>
        <v>#N/A</v>
      </c>
      <c r="C344" s="29">
        <f>v_domestic_gross_demand!X140</f>
        <v>1.0176406</v>
      </c>
      <c r="H344" s="27" t="e">
        <f>v_domestic_gross_demand!AV140</f>
        <v>#N/A</v>
      </c>
      <c r="I344" s="27">
        <f>v_domestic_gross_demand!AW140</f>
        <v>1.776438</v>
      </c>
    </row>
    <row r="345" spans="2:9" x14ac:dyDescent="0.25">
      <c r="B345" s="29" t="e">
        <f>v_domestic_gross_demand!W141</f>
        <v>#N/A</v>
      </c>
      <c r="C345" s="29">
        <f>v_domestic_gross_demand!X141</f>
        <v>0.54833960000000004</v>
      </c>
      <c r="H345" s="27">
        <f>v_domestic_gross_demand!AV141</f>
        <v>0.872</v>
      </c>
      <c r="I345" s="27">
        <f>v_domestic_gross_demand!AW141</f>
        <v>1.1020460000000001</v>
      </c>
    </row>
    <row r="346" spans="2:9" x14ac:dyDescent="0.25">
      <c r="B346" s="29" t="e">
        <f>v_domestic_gross_demand!W142</f>
        <v>#N/A</v>
      </c>
      <c r="C346" s="29">
        <f>v_domestic_gross_demand!X142</f>
        <v>6.8098359999999997E-3</v>
      </c>
      <c r="H346" s="27">
        <f>v_domestic_gross_demand!AV142</f>
        <v>2.3E-2</v>
      </c>
      <c r="I346" s="27">
        <f>v_domestic_gross_demand!AW142</f>
        <v>1.245398E-2</v>
      </c>
    </row>
    <row r="347" spans="2:9" x14ac:dyDescent="0.25">
      <c r="B347" s="29" t="e">
        <f>v_domestic_gross_demand!W143</f>
        <v>#N/A</v>
      </c>
      <c r="C347" s="29">
        <f>v_domestic_gross_demand!X143</f>
        <v>0</v>
      </c>
      <c r="H347" s="27">
        <f>v_domestic_gross_demand!AV143</f>
        <v>1.0699999999999999E-2</v>
      </c>
      <c r="I347" s="27">
        <f>v_domestic_gross_demand!AW143</f>
        <v>0</v>
      </c>
    </row>
    <row r="348" spans="2:9" x14ac:dyDescent="0.25">
      <c r="B348" s="29" t="e">
        <f>v_domestic_gross_demand!W144</f>
        <v>#N/A</v>
      </c>
      <c r="C348" s="29">
        <f>v_domestic_gross_demand!X144</f>
        <v>8.3111879999999999E-2</v>
      </c>
      <c r="H348" s="27">
        <f>v_domestic_gross_demand!AV144</f>
        <v>0.70989999999999998</v>
      </c>
      <c r="I348" s="27">
        <f>v_domestic_gross_demand!AW144</f>
        <v>0.1865</v>
      </c>
    </row>
    <row r="349" spans="2:9" x14ac:dyDescent="0.25">
      <c r="B349" s="29" t="e">
        <f>v_domestic_gross_demand!W145</f>
        <v>#N/A</v>
      </c>
      <c r="C349" s="29">
        <f>v_domestic_gross_demand!X145</f>
        <v>5.940608E-3</v>
      </c>
      <c r="H349" s="27">
        <f>v_domestic_gross_demand!AV145</f>
        <v>6.1699999999999998E-2</v>
      </c>
      <c r="I349" s="27">
        <f>v_domestic_gross_demand!AW145</f>
        <v>1.0568900000000001E-2</v>
      </c>
    </row>
    <row r="350" spans="2:9" x14ac:dyDescent="0.25">
      <c r="B350" s="29">
        <f>v_domestic_gross_demand!W146</f>
        <v>3.5000000000000003E-2</v>
      </c>
      <c r="C350" s="29">
        <f>v_domestic_gross_demand!X146</f>
        <v>1.4811124E-2</v>
      </c>
      <c r="H350" s="27">
        <f>v_domestic_gross_demand!AV146</f>
        <v>7.0000000000000007E-2</v>
      </c>
      <c r="I350" s="27">
        <f>v_domestic_gross_demand!AW146</f>
        <v>6.870192E-2</v>
      </c>
    </row>
    <row r="351" spans="2:9" x14ac:dyDescent="0.25">
      <c r="B351" s="29" t="e">
        <f>v_domestic_gross_demand!W147</f>
        <v>#N/A</v>
      </c>
      <c r="C351" s="29">
        <f>v_domestic_gross_demand!X147</f>
        <v>0</v>
      </c>
      <c r="H351" s="27" t="e">
        <f>v_domestic_gross_demand!AV147</f>
        <v>#N/A</v>
      </c>
      <c r="I351" s="27">
        <f>v_domestic_gross_demand!AW147</f>
        <v>0</v>
      </c>
    </row>
    <row r="352" spans="2:9" x14ac:dyDescent="0.25">
      <c r="B352" s="29" t="e">
        <f>v_domestic_gross_demand!W148</f>
        <v>#N/A</v>
      </c>
      <c r="C352" s="29">
        <f>v_domestic_gross_demand!X148</f>
        <v>0.18471280000000001</v>
      </c>
      <c r="H352" s="27">
        <f>v_domestic_gross_demand!AV148</f>
        <v>0.58899999999999997</v>
      </c>
      <c r="I352" s="27">
        <f>v_domestic_gross_demand!AW148</f>
        <v>0.34760580000000002</v>
      </c>
    </row>
    <row r="353" spans="2:9" x14ac:dyDescent="0.25">
      <c r="B353" s="29">
        <f>v_domestic_gross_demand!W149</f>
        <v>2</v>
      </c>
      <c r="C353" s="29">
        <f>v_domestic_gross_demand!X149</f>
        <v>1.145392</v>
      </c>
      <c r="H353" s="27">
        <f>v_domestic_gross_demand!AV149</f>
        <v>1.86</v>
      </c>
      <c r="I353" s="27">
        <f>v_domestic_gross_demand!AW149</f>
        <v>1.4099619999999999</v>
      </c>
    </row>
    <row r="354" spans="2:9" x14ac:dyDescent="0.25">
      <c r="B354" s="29" t="e">
        <f>v_domestic_gross_demand!W150</f>
        <v>#N/A</v>
      </c>
      <c r="C354" s="29">
        <f>v_domestic_gross_demand!X150</f>
        <v>1.7433799999999999E-2</v>
      </c>
      <c r="H354" s="27">
        <f>v_domestic_gross_demand!AV150</f>
        <v>3.5999999999999997E-2</v>
      </c>
      <c r="I354" s="27">
        <f>v_domestic_gross_demand!AW150</f>
        <v>3.5634739999999998E-2</v>
      </c>
    </row>
    <row r="355" spans="2:9" x14ac:dyDescent="0.25">
      <c r="B355" s="29" t="e">
        <f>v_domestic_gross_demand!W151</f>
        <v>#N/A</v>
      </c>
      <c r="C355" s="29">
        <f>v_domestic_gross_demand!X151</f>
        <v>12.69938</v>
      </c>
      <c r="H355" s="27">
        <f>v_domestic_gross_demand!AV151</f>
        <v>13.4</v>
      </c>
      <c r="I355" s="27">
        <f>v_domestic_gross_demand!AW151</f>
        <v>15.14996</v>
      </c>
    </row>
    <row r="356" spans="2:9" x14ac:dyDescent="0.25">
      <c r="B356" s="29" t="e">
        <f>v_domestic_gross_demand!W152</f>
        <v>#N/A</v>
      </c>
      <c r="C356" s="29">
        <f>v_domestic_gross_demand!X152</f>
        <v>0</v>
      </c>
      <c r="H356" s="27" t="e">
        <f>v_domestic_gross_demand!AV152</f>
        <v>#N/A</v>
      </c>
      <c r="I356" s="27">
        <f>v_domestic_gross_demand!AW152</f>
        <v>0</v>
      </c>
    </row>
    <row r="357" spans="2:9" x14ac:dyDescent="0.25">
      <c r="B357" s="29" t="e">
        <f>v_domestic_gross_demand!W153</f>
        <v>#N/A</v>
      </c>
      <c r="C357" s="29">
        <f>v_domestic_gross_demand!X153</f>
        <v>0</v>
      </c>
      <c r="H357" s="27" t="e">
        <f>v_domestic_gross_demand!AV153</f>
        <v>#N/A</v>
      </c>
      <c r="I357" s="27">
        <f>v_domestic_gross_demand!AW153</f>
        <v>0</v>
      </c>
    </row>
    <row r="358" spans="2:9" x14ac:dyDescent="0.25">
      <c r="B358" s="29" t="e">
        <f>v_domestic_gross_demand!W154</f>
        <v>#N/A</v>
      </c>
      <c r="C358" s="29">
        <f>v_domestic_gross_demand!X154</f>
        <v>0</v>
      </c>
      <c r="H358" s="27" t="e">
        <f>v_domestic_gross_demand!AV154</f>
        <v>#N/A</v>
      </c>
      <c r="I358" s="27">
        <f>v_domestic_gross_demand!AW154</f>
        <v>0</v>
      </c>
    </row>
    <row r="359" spans="2:9" x14ac:dyDescent="0.25">
      <c r="B359" s="29" t="e">
        <f>v_domestic_gross_demand!W155</f>
        <v>#N/A</v>
      </c>
      <c r="C359" s="29">
        <f>v_domestic_gross_demand!X155</f>
        <v>2.556638E-4</v>
      </c>
      <c r="H359" s="27" t="e">
        <f>v_domestic_gross_demand!AV155</f>
        <v>#N/A</v>
      </c>
      <c r="I359" s="27">
        <f>v_domestic_gross_demand!AW155</f>
        <v>4.2969759999999998E-4</v>
      </c>
    </row>
    <row r="360" spans="2:9" x14ac:dyDescent="0.25">
      <c r="B360" s="29" t="e">
        <f>v_domestic_gross_demand!W156</f>
        <v>#N/A</v>
      </c>
      <c r="C360" s="29">
        <f>v_domestic_gross_demand!X156</f>
        <v>0</v>
      </c>
      <c r="H360" s="27" t="e">
        <f>v_domestic_gross_demand!AV156</f>
        <v>#N/A</v>
      </c>
      <c r="I360" s="27">
        <f>v_domestic_gross_demand!AW156</f>
        <v>0</v>
      </c>
    </row>
    <row r="361" spans="2:9" x14ac:dyDescent="0.25">
      <c r="B361" s="29" t="e">
        <f>v_domestic_gross_demand!W157</f>
        <v>#N/A</v>
      </c>
      <c r="C361" s="29">
        <f>v_domestic_gross_demand!X157</f>
        <v>0.37366759999999999</v>
      </c>
      <c r="H361" s="27">
        <f>v_domestic_gross_demand!AV157</f>
        <v>2.2770000000000001</v>
      </c>
      <c r="I361" s="27">
        <f>v_domestic_gross_demand!AW157</f>
        <v>1.324408</v>
      </c>
    </row>
    <row r="362" spans="2:9" x14ac:dyDescent="0.25">
      <c r="B362" s="29" t="e">
        <f>v_domestic_gross_demand!W158</f>
        <v>#N/A</v>
      </c>
      <c r="C362" s="29">
        <f>v_domestic_gross_demand!X158</f>
        <v>3.6961180000000003E-2</v>
      </c>
      <c r="H362" s="27">
        <f>v_domestic_gross_demand!AV158</f>
        <v>9.8000000000000004E-2</v>
      </c>
      <c r="I362" s="27">
        <f>v_domestic_gross_demand!AW158</f>
        <v>8.0167299999999997E-2</v>
      </c>
    </row>
    <row r="363" spans="2:9" x14ac:dyDescent="0.25">
      <c r="B363" s="29" t="e">
        <f>v_domestic_gross_demand!W159</f>
        <v>#N/A</v>
      </c>
      <c r="C363" s="29">
        <f>v_domestic_gross_demand!X159</f>
        <v>0</v>
      </c>
      <c r="H363" s="27">
        <f>v_domestic_gross_demand!AV159</f>
        <v>1.0800000000000001E-2</v>
      </c>
      <c r="I363" s="27">
        <f>v_domestic_gross_demand!AW159</f>
        <v>0</v>
      </c>
    </row>
    <row r="364" spans="2:9" x14ac:dyDescent="0.25">
      <c r="B364" s="29" t="e">
        <f>v_domestic_gross_demand!W160</f>
        <v>#N/A</v>
      </c>
      <c r="C364" s="29">
        <f>v_domestic_gross_demand!X160</f>
        <v>1.4256019999999999E-2</v>
      </c>
      <c r="H364" s="27">
        <f>v_domestic_gross_demand!AV160</f>
        <v>9.5500000000000002E-2</v>
      </c>
      <c r="I364" s="27">
        <f>v_domestic_gross_demand!AW160</f>
        <v>1.8914279999999999E-2</v>
      </c>
    </row>
    <row r="365" spans="2:9" x14ac:dyDescent="0.25">
      <c r="B365" s="29" t="e">
        <f>v_domestic_gross_demand!W161</f>
        <v>#N/A</v>
      </c>
      <c r="C365" s="29">
        <f>v_domestic_gross_demand!X161</f>
        <v>3.7901860000000002E-2</v>
      </c>
      <c r="H365" s="27">
        <f>v_domestic_gross_demand!AV161</f>
        <v>0.18709999999999999</v>
      </c>
      <c r="I365" s="27">
        <f>v_domestic_gross_demand!AW161</f>
        <v>6.3002619999999995E-2</v>
      </c>
    </row>
    <row r="366" spans="2:9" x14ac:dyDescent="0.25">
      <c r="B366" s="29" t="e">
        <f>v_domestic_gross_demand!W162</f>
        <v>#N/A</v>
      </c>
      <c r="C366" s="29">
        <f>v_domestic_gross_demand!X162</f>
        <v>6.8800040000000007E-2</v>
      </c>
      <c r="H366" s="27">
        <f>v_domestic_gross_demand!AV162</f>
        <v>0.41589999999999999</v>
      </c>
      <c r="I366" s="27">
        <f>v_domestic_gross_demand!AW162</f>
        <v>0.12307360000000001</v>
      </c>
    </row>
    <row r="367" spans="2:9" x14ac:dyDescent="0.25">
      <c r="B367" s="29">
        <f>v_domestic_gross_demand!W163</f>
        <v>8.5500000000000007E-2</v>
      </c>
      <c r="C367" s="29">
        <f>v_domestic_gross_demand!X163</f>
        <v>1.268764E-2</v>
      </c>
      <c r="H367" s="27">
        <f>v_domestic_gross_demand!AV163</f>
        <v>0.87709999999999999</v>
      </c>
      <c r="I367" s="27">
        <f>v_domestic_gross_demand!AW163</f>
        <v>3.3910179999999998E-2</v>
      </c>
    </row>
    <row r="368" spans="2:9" x14ac:dyDescent="0.25">
      <c r="B368" s="29" t="e">
        <f>v_domestic_gross_demand!W164</f>
        <v>#N/A</v>
      </c>
      <c r="C368" s="29">
        <f>v_domestic_gross_demand!X164</f>
        <v>6.4685680000000001E-3</v>
      </c>
      <c r="H368" s="27">
        <f>v_domestic_gross_demand!AV164</f>
        <v>0.01</v>
      </c>
      <c r="I368" s="27">
        <f>v_domestic_gross_demand!AW164</f>
        <v>1.324374E-2</v>
      </c>
    </row>
    <row r="369" spans="2:9" x14ac:dyDescent="0.25">
      <c r="B369" s="29" t="e">
        <f>v_domestic_gross_demand!W165</f>
        <v>#N/A</v>
      </c>
      <c r="C369" s="29">
        <f>v_domestic_gross_demand!X165</f>
        <v>1.3107679999999999</v>
      </c>
      <c r="H369" s="27">
        <f>v_domestic_gross_demand!AV165</f>
        <v>3.9039999999999999</v>
      </c>
      <c r="I369" s="27">
        <f>v_domestic_gross_demand!AW165</f>
        <v>2.86374</v>
      </c>
    </row>
    <row r="370" spans="2:9" x14ac:dyDescent="0.25">
      <c r="B370" s="29" t="e">
        <f>v_domestic_gross_demand!W166</f>
        <v>#N/A</v>
      </c>
      <c r="C370" s="29">
        <f>v_domestic_gross_demand!X166</f>
        <v>2.3317899999999998</v>
      </c>
      <c r="H370" s="27">
        <f>v_domestic_gross_demand!AV166</f>
        <v>5.4480000000000004</v>
      </c>
      <c r="I370" s="27">
        <f>v_domestic_gross_demand!AW166</f>
        <v>4.4727100000000002</v>
      </c>
    </row>
    <row r="371" spans="2:9" x14ac:dyDescent="0.25">
      <c r="B371" s="29" t="e">
        <f>v_domestic_gross_demand!W167</f>
        <v>#N/A</v>
      </c>
      <c r="C371" s="29">
        <f>v_domestic_gross_demand!X167</f>
        <v>2.108492E-2</v>
      </c>
      <c r="H371" s="27">
        <f>v_domestic_gross_demand!AV167</f>
        <v>0.03</v>
      </c>
      <c r="I371" s="27">
        <f>v_domestic_gross_demand!AW167</f>
        <v>2.898152E-2</v>
      </c>
    </row>
    <row r="372" spans="2:9" x14ac:dyDescent="0.25">
      <c r="B372" s="29" t="e">
        <f>v_domestic_gross_demand!W168</f>
        <v>#N/A</v>
      </c>
      <c r="C372" s="29">
        <f>v_domestic_gross_demand!X168</f>
        <v>0.230604</v>
      </c>
      <c r="H372" s="27">
        <f>v_domestic_gross_demand!AV168</f>
        <v>0.44</v>
      </c>
      <c r="I372" s="27">
        <f>v_domestic_gross_demand!AW168</f>
        <v>0.40012799999999998</v>
      </c>
    </row>
    <row r="373" spans="2:9" x14ac:dyDescent="0.25">
      <c r="B373" s="29" t="e">
        <f>v_domestic_gross_demand!W169</f>
        <v>#N/A</v>
      </c>
      <c r="C373" s="29">
        <f>v_domestic_gross_demand!X169</f>
        <v>1.592828E-2</v>
      </c>
      <c r="H373" s="27">
        <f>v_domestic_gross_demand!AV169</f>
        <v>2.4E-2</v>
      </c>
      <c r="I373" s="27">
        <f>v_domestic_gross_demand!AW169</f>
        <v>3.2682320000000001E-2</v>
      </c>
    </row>
    <row r="374" spans="2:9" x14ac:dyDescent="0.25">
      <c r="B374" s="29">
        <f>v_domestic_gross_demand!W170</f>
        <v>1.038</v>
      </c>
      <c r="C374" s="29">
        <f>v_domestic_gross_demand!X170</f>
        <v>0.67108639999999997</v>
      </c>
      <c r="H374" s="27">
        <f>v_domestic_gross_demand!AV170</f>
        <v>1.038</v>
      </c>
      <c r="I374" s="27">
        <f>v_domestic_gross_demand!AW170</f>
        <v>1.0437419999999999</v>
      </c>
    </row>
    <row r="375" spans="2:9" x14ac:dyDescent="0.25">
      <c r="B375" s="29">
        <f>v_domestic_gross_demand!W171</f>
        <v>1.129</v>
      </c>
      <c r="C375" s="29">
        <f>v_domestic_gross_demand!X171</f>
        <v>0.38386740000000003</v>
      </c>
      <c r="H375" s="27">
        <f>v_domestic_gross_demand!AV171</f>
        <v>1.069</v>
      </c>
      <c r="I375" s="27">
        <f>v_domestic_gross_demand!AW171</f>
        <v>0.67945840000000002</v>
      </c>
    </row>
    <row r="376" spans="2:9" x14ac:dyDescent="0.25">
      <c r="B376" s="29" t="e">
        <f>v_domestic_gross_demand!W172</f>
        <v>#N/A</v>
      </c>
      <c r="C376" s="29">
        <f>v_domestic_gross_demand!X172</f>
        <v>0.2087996</v>
      </c>
      <c r="H376" s="27">
        <f>v_domestic_gross_demand!AV172</f>
        <v>1.38</v>
      </c>
      <c r="I376" s="27">
        <f>v_domestic_gross_demand!AW172</f>
        <v>0.55908040000000003</v>
      </c>
    </row>
    <row r="377" spans="2:9" x14ac:dyDescent="0.25">
      <c r="B377" s="29" t="e">
        <f>v_domestic_gross_demand!W173</f>
        <v>#N/A</v>
      </c>
      <c r="C377" s="29">
        <f>v_domestic_gross_demand!X173</f>
        <v>0.18321180000000001</v>
      </c>
      <c r="H377" s="27">
        <f>v_domestic_gross_demand!AV173</f>
        <v>0.59699999999999998</v>
      </c>
      <c r="I377" s="27">
        <f>v_domestic_gross_demand!AW173</f>
        <v>0.37964179999999997</v>
      </c>
    </row>
    <row r="378" spans="2:9" x14ac:dyDescent="0.25">
      <c r="B378" s="29" t="e">
        <f>v_domestic_gross_demand!W174</f>
        <v>#N/A</v>
      </c>
      <c r="C378" s="29">
        <f>v_domestic_gross_demand!X174</f>
        <v>0.1126269</v>
      </c>
      <c r="H378" s="27">
        <f>v_domestic_gross_demand!AV174</f>
        <v>0.52700000000000002</v>
      </c>
      <c r="I378" s="27">
        <f>v_domestic_gross_demand!AW174</f>
        <v>0.27556239999999999</v>
      </c>
    </row>
    <row r="379" spans="2:9" x14ac:dyDescent="0.25">
      <c r="B379" s="29" t="e">
        <f>v_domestic_gross_demand!W175</f>
        <v>#N/A</v>
      </c>
      <c r="C379" s="29">
        <f>v_domestic_gross_demand!X175</f>
        <v>0.63061999999999996</v>
      </c>
      <c r="H379" s="27" t="e">
        <f>v_domestic_gross_demand!AV175</f>
        <v>#N/A</v>
      </c>
      <c r="I379" s="27">
        <f>v_domestic_gross_demand!AW175</f>
        <v>1.6304479999999999</v>
      </c>
    </row>
    <row r="380" spans="2:9" x14ac:dyDescent="0.25">
      <c r="B380" s="29" t="e">
        <f>v_domestic_gross_demand!W176</f>
        <v>#N/A</v>
      </c>
      <c r="C380" s="29">
        <f>v_domestic_gross_demand!X176</f>
        <v>3.0342500000000001E-2</v>
      </c>
      <c r="H380" s="27">
        <f>v_domestic_gross_demand!AV176</f>
        <v>8.8999999999999996E-2</v>
      </c>
      <c r="I380" s="27">
        <f>v_domestic_gross_demand!AW176</f>
        <v>6.915694E-2</v>
      </c>
    </row>
    <row r="381" spans="2:9" x14ac:dyDescent="0.25">
      <c r="B381" s="29" t="e">
        <f>v_domestic_gross_demand!W177</f>
        <v>#N/A</v>
      </c>
      <c r="C381" s="29" t="str">
        <f>v_domestic_gross_demand!X177</f>
        <v>NA</v>
      </c>
      <c r="H381" s="27" t="e">
        <f>v_domestic_gross_demand!AV177</f>
        <v>#N/A</v>
      </c>
      <c r="I381" s="27" t="str">
        <f>v_domestic_gross_demand!AW177</f>
        <v>NA</v>
      </c>
    </row>
    <row r="382" spans="2:9" x14ac:dyDescent="0.25">
      <c r="B382" s="29" t="e">
        <f>v_domestic_gross_demand!W178</f>
        <v>#N/A</v>
      </c>
      <c r="C382" s="29">
        <f>v_domestic_gross_demand!X178</f>
        <v>0</v>
      </c>
      <c r="H382" s="27" t="e">
        <f>v_domestic_gross_demand!AV178</f>
        <v>#N/A</v>
      </c>
      <c r="I382" s="27">
        <f>v_domestic_gross_demand!AW178</f>
        <v>0</v>
      </c>
    </row>
    <row r="383" spans="2:9" x14ac:dyDescent="0.25">
      <c r="B383" s="29" t="e">
        <f>v_domestic_gross_demand!W179</f>
        <v>#N/A</v>
      </c>
      <c r="C383" s="29">
        <f>v_domestic_gross_demand!X179</f>
        <v>8.7686539999999993E-2</v>
      </c>
      <c r="H383" s="27">
        <f>v_domestic_gross_demand!AV179</f>
        <v>0.19800000000000001</v>
      </c>
      <c r="I383" s="27">
        <f>v_domestic_gross_demand!AW179</f>
        <v>0.1543506</v>
      </c>
    </row>
    <row r="384" spans="2:9" x14ac:dyDescent="0.25">
      <c r="B384" s="29" t="e">
        <f>v_domestic_gross_demand!W180</f>
        <v>#N/A</v>
      </c>
      <c r="C384" s="29">
        <f>v_domestic_gross_demand!X180</f>
        <v>2.1638600000000001E-2</v>
      </c>
      <c r="H384" s="27">
        <f>v_domestic_gross_demand!AV180</f>
        <v>0.1</v>
      </c>
      <c r="I384" s="27">
        <f>v_domestic_gross_demand!AW180</f>
        <v>0.1316464</v>
      </c>
    </row>
    <row r="385" spans="2:9" x14ac:dyDescent="0.25">
      <c r="B385" s="29" t="e">
        <f>v_domestic_gross_demand!W181</f>
        <v>#N/A</v>
      </c>
      <c r="C385" s="29">
        <f>v_domestic_gross_demand!X181</f>
        <v>0.12434340000000001</v>
      </c>
      <c r="H385" s="27">
        <f>v_domestic_gross_demand!AV181</f>
        <v>0.36499999999999999</v>
      </c>
      <c r="I385" s="27">
        <f>v_domestic_gross_demand!AW181</f>
        <v>0.30805979999999999</v>
      </c>
    </row>
    <row r="386" spans="2:9" x14ac:dyDescent="0.25">
      <c r="B386" s="29" t="e">
        <f>v_domestic_gross_demand!W182</f>
        <v>#N/A</v>
      </c>
      <c r="C386" s="29">
        <f>v_domestic_gross_demand!X182</f>
        <v>2.029636</v>
      </c>
      <c r="H386" s="27">
        <f>v_domestic_gross_demand!AV182</f>
        <v>6.4</v>
      </c>
      <c r="I386" s="27">
        <f>v_domestic_gross_demand!AW182</f>
        <v>5.1440039999999998</v>
      </c>
    </row>
    <row r="387" spans="2:9" x14ac:dyDescent="0.25">
      <c r="B387" s="29" t="e">
        <f>v_domestic_gross_demand!W183</f>
        <v>#N/A</v>
      </c>
      <c r="C387" s="29">
        <f>v_domestic_gross_demand!X183</f>
        <v>7.3881879999999997E-2</v>
      </c>
      <c r="H387" s="27">
        <f>v_domestic_gross_demand!AV183</f>
        <v>0.51380000000000003</v>
      </c>
      <c r="I387" s="27">
        <f>v_domestic_gross_demand!AW183</f>
        <v>0.59959359999999995</v>
      </c>
    </row>
    <row r="388" spans="2:9" x14ac:dyDescent="0.25">
      <c r="B388" s="29" t="e">
        <f>v_domestic_gross_demand!W184</f>
        <v>#N/A</v>
      </c>
      <c r="C388" s="29">
        <f>v_domestic_gross_demand!X184</f>
        <v>4.2107659999999998E-2</v>
      </c>
      <c r="H388" s="27">
        <f>v_domestic_gross_demand!AV184</f>
        <v>0.15140000000000001</v>
      </c>
      <c r="I388" s="27">
        <f>v_domestic_gross_demand!AW184</f>
        <v>8.9508900000000002E-2</v>
      </c>
    </row>
    <row r="389" spans="2:9" x14ac:dyDescent="0.25">
      <c r="B389" s="29" t="e">
        <f>v_domestic_gross_demand!W185</f>
        <v>#N/A</v>
      </c>
      <c r="C389" s="29" t="str">
        <f>v_domestic_gross_demand!X185</f>
        <v>NA</v>
      </c>
      <c r="H389" s="27" t="e">
        <f>v_domestic_gross_demand!AV185</f>
        <v>#N/A</v>
      </c>
      <c r="I389" s="27" t="str">
        <f>v_domestic_gross_demand!AW185</f>
        <v>NA</v>
      </c>
    </row>
    <row r="390" spans="2:9" x14ac:dyDescent="0.25">
      <c r="B390" s="29" t="e">
        <f>v_domestic_gross_demand!W186</f>
        <v>#N/A</v>
      </c>
      <c r="C390" s="29">
        <f>v_domestic_gross_demand!X186</f>
        <v>1.312506</v>
      </c>
      <c r="H390" s="27">
        <f>v_domestic_gross_demand!AV186</f>
        <v>7.3120000000000003</v>
      </c>
      <c r="I390" s="27">
        <f>v_domestic_gross_demand!AW186</f>
        <v>2.4563459999999999</v>
      </c>
    </row>
    <row r="391" spans="2:9" x14ac:dyDescent="0.25">
      <c r="B391" s="29" t="e">
        <f>v_domestic_gross_demand!W187</f>
        <v>#N/A</v>
      </c>
      <c r="C391" s="29">
        <f>v_domestic_gross_demand!X187</f>
        <v>4.5224679999999999</v>
      </c>
      <c r="H391" s="27">
        <f>v_domestic_gross_demand!AV187</f>
        <v>3.3109999999999999</v>
      </c>
      <c r="I391" s="27">
        <f>v_domestic_gross_demand!AW187</f>
        <v>4.7900960000000001</v>
      </c>
    </row>
    <row r="392" spans="2:9" x14ac:dyDescent="0.25">
      <c r="B392" s="29" t="e">
        <f>v_domestic_gross_demand!W188</f>
        <v>#N/A</v>
      </c>
      <c r="C392" s="29">
        <f>v_domestic_gross_demand!X188</f>
        <v>27.497679999999999</v>
      </c>
      <c r="H392" s="27">
        <f>v_domestic_gross_demand!AV188</f>
        <v>64</v>
      </c>
      <c r="I392" s="27">
        <f>v_domestic_gross_demand!AW188</f>
        <v>57.506900000000002</v>
      </c>
    </row>
    <row r="393" spans="2:9" x14ac:dyDescent="0.25">
      <c r="B393" s="29" t="e">
        <f>v_domestic_gross_demand!W189</f>
        <v>#N/A</v>
      </c>
      <c r="C393" s="29">
        <f>v_domestic_gross_demand!X189</f>
        <v>3.5809599999999997E-2</v>
      </c>
      <c r="H393" s="27">
        <f>v_domestic_gross_demand!AV189</f>
        <v>0.27889999999999998</v>
      </c>
      <c r="I393" s="27">
        <f>v_domestic_gross_demand!AW189</f>
        <v>7.9430920000000002E-2</v>
      </c>
    </row>
    <row r="394" spans="2:9" x14ac:dyDescent="0.25">
      <c r="B394" s="29" t="e">
        <f>v_domestic_gross_demand!W190</f>
        <v>#N/A</v>
      </c>
      <c r="C394" s="29">
        <f>v_domestic_gross_demand!X190</f>
        <v>3.5122779999999999E-2</v>
      </c>
      <c r="H394" s="27">
        <f>v_domestic_gross_demand!AV190</f>
        <v>0.41</v>
      </c>
      <c r="I394" s="27">
        <f>v_domestic_gross_demand!AW190</f>
        <v>6.5689919999999999E-2</v>
      </c>
    </row>
    <row r="395" spans="2:9" x14ac:dyDescent="0.25">
      <c r="B395" s="29" t="e">
        <f>v_domestic_gross_demand!W191</f>
        <v>#N/A</v>
      </c>
      <c r="C395" s="29">
        <f>v_domestic_gross_demand!X191</f>
        <v>1.159232</v>
      </c>
      <c r="H395" s="27">
        <f>v_domestic_gross_demand!AV191</f>
        <v>3.45</v>
      </c>
      <c r="I395" s="27">
        <f>v_domestic_gross_demand!AW191</f>
        <v>2.1004520000000002</v>
      </c>
    </row>
    <row r="396" spans="2:9" x14ac:dyDescent="0.25">
      <c r="B396" s="29" t="e">
        <f>v_domestic_gross_demand!W192</f>
        <v>#N/A</v>
      </c>
      <c r="C396" s="29">
        <f>v_domestic_gross_demand!X192</f>
        <v>0.46713759999999999</v>
      </c>
      <c r="H396" s="27">
        <f>v_domestic_gross_demand!AV192</f>
        <v>4.4109999999999996</v>
      </c>
      <c r="I396" s="27">
        <f>v_domestic_gross_demand!AW192</f>
        <v>1.094776</v>
      </c>
    </row>
    <row r="397" spans="2:9" x14ac:dyDescent="0.25">
      <c r="B397" s="29" t="e">
        <f>v_domestic_gross_demand!W193</f>
        <v>#N/A</v>
      </c>
      <c r="C397" s="29">
        <f>v_domestic_gross_demand!X193</f>
        <v>1.5434140000000001</v>
      </c>
      <c r="H397" s="27">
        <f>v_domestic_gross_demand!AV193</f>
        <v>1.0509999999999999</v>
      </c>
      <c r="I397" s="27">
        <f>v_domestic_gross_demand!AW193</f>
        <v>3.6305399999999999</v>
      </c>
    </row>
    <row r="398" spans="2:9" x14ac:dyDescent="0.25">
      <c r="B398" s="29" t="e">
        <f>v_domestic_gross_demand!W194</f>
        <v>#N/A</v>
      </c>
      <c r="C398" s="29">
        <f>v_domestic_gross_demand!X194</f>
        <v>0.15371280000000001</v>
      </c>
      <c r="H398" s="27">
        <f>v_domestic_gross_demand!AV194</f>
        <v>0.33300000000000002</v>
      </c>
      <c r="I398" s="27">
        <f>v_domestic_gross_demand!AW194</f>
        <v>0.25502659999999999</v>
      </c>
    </row>
    <row r="399" spans="2:9" x14ac:dyDescent="0.25">
      <c r="B399" s="29" t="e">
        <f>v_domestic_gross_demand!W195</f>
        <v>#N/A</v>
      </c>
      <c r="C399" s="29">
        <f>v_domestic_gross_demand!X195</f>
        <v>0</v>
      </c>
      <c r="H399" s="27" t="e">
        <f>v_domestic_gross_demand!AV195</f>
        <v>#N/A</v>
      </c>
      <c r="I399" s="27">
        <f>v_domestic_gross_demand!AW195</f>
        <v>0</v>
      </c>
    </row>
    <row r="400" spans="2:9" x14ac:dyDescent="0.25">
      <c r="B400" s="29" t="e">
        <f>v_domestic_gross_demand!W196</f>
        <v>#N/A</v>
      </c>
      <c r="C400" s="29">
        <f>v_domestic_gross_demand!X196</f>
        <v>6.3071360000000007E-2</v>
      </c>
      <c r="H400" s="27">
        <f>v_domestic_gross_demand!AV196</f>
        <v>0.27200000000000002</v>
      </c>
      <c r="I400" s="27">
        <f>v_domestic_gross_demand!AW196</f>
        <v>0.21058740000000001</v>
      </c>
    </row>
    <row r="401" spans="1:9" x14ac:dyDescent="0.25">
      <c r="B401" s="29" t="e">
        <f>v_domestic_gross_demand!W197</f>
        <v>#N/A</v>
      </c>
      <c r="C401" s="29">
        <f>v_domestic_gross_demand!X197</f>
        <v>0.13966219999999999</v>
      </c>
      <c r="H401" s="27">
        <f>v_domestic_gross_demand!AV197</f>
        <v>0.38929999999999998</v>
      </c>
      <c r="I401" s="27">
        <f>v_domestic_gross_demand!AW197</f>
        <v>0.20970820000000001</v>
      </c>
    </row>
    <row r="402" spans="1:9" x14ac:dyDescent="0.25">
      <c r="B402" s="29" t="e">
        <f>v_domestic_gross_demand!W198</f>
        <v>#N/A</v>
      </c>
      <c r="C402" s="29">
        <f>v_domestic_gross_demand!X198</f>
        <v>0.15607699999999999</v>
      </c>
      <c r="H402" s="27">
        <f>v_domestic_gross_demand!AV198</f>
        <v>0.28999999999999998</v>
      </c>
      <c r="I402" s="27">
        <f>v_domestic_gross_demand!AW198</f>
        <v>0.28235500000000002</v>
      </c>
    </row>
    <row r="403" spans="1:9" x14ac:dyDescent="0.25">
      <c r="B403" s="29" t="e">
        <f>v_domestic_gross_demand!W199</f>
        <v>#N/A</v>
      </c>
      <c r="C403" s="29">
        <f>v_domestic_gross_demand!X199</f>
        <v>0.56197859999999999</v>
      </c>
      <c r="H403" s="27">
        <f>v_domestic_gross_demand!AV199</f>
        <v>0.73580000000000001</v>
      </c>
      <c r="I403" s="27">
        <f>v_domestic_gross_demand!AW199</f>
        <v>0.8870036</v>
      </c>
    </row>
    <row r="404" spans="1:9" x14ac:dyDescent="0.25">
      <c r="B404" s="29" t="e">
        <f>v_domestic_gross_demand!W200</f>
        <v>#N/A</v>
      </c>
      <c r="C404" s="29">
        <f>v_domestic_gross_demand!X200</f>
        <v>1.446712E-2</v>
      </c>
      <c r="H404" s="27">
        <f>v_domestic_gross_demand!AV200</f>
        <v>4.6100000000000002E-2</v>
      </c>
      <c r="I404" s="27">
        <f>v_domestic_gross_demand!AW200</f>
        <v>2.7540180000000001E-2</v>
      </c>
    </row>
    <row r="405" spans="1:9" x14ac:dyDescent="0.25">
      <c r="B405" s="29" t="e">
        <f>v_domestic_gross_demand!W201</f>
        <v>#N/A</v>
      </c>
      <c r="C405" s="29">
        <f>v_domestic_gross_demand!X201</f>
        <v>0.1328664</v>
      </c>
      <c r="H405" s="27" t="e">
        <f>v_domestic_gross_demand!AV201</f>
        <v>#N/A</v>
      </c>
      <c r="I405" s="27">
        <f>v_domestic_gross_demand!AW201</f>
        <v>0.21248339999999999</v>
      </c>
    </row>
    <row r="406" spans="1:9" x14ac:dyDescent="0.25">
      <c r="B406" s="29" t="e">
        <f>v_domestic_gross_demand!W202</f>
        <v>#N/A</v>
      </c>
      <c r="C406" s="29">
        <f>v_domestic_gross_demand!X202</f>
        <v>1.326624E-2</v>
      </c>
      <c r="H406" s="27" t="e">
        <f>v_domestic_gross_demand!AV202</f>
        <v>#N/A</v>
      </c>
      <c r="I406" s="27">
        <f>v_domestic_gross_demand!AW202</f>
        <v>2.4605100000000001E-2</v>
      </c>
    </row>
    <row r="407" spans="1:9" x14ac:dyDescent="0.25">
      <c r="B407" s="29" t="e">
        <f>v_domestic_gross_demand!W203</f>
        <v>#N/A</v>
      </c>
      <c r="C407" s="29">
        <f>v_domestic_gross_demand!X203</f>
        <v>0.32702940000000003</v>
      </c>
      <c r="H407" s="27" t="e">
        <f>v_domestic_gross_demand!AV203</f>
        <v>#N/A</v>
      </c>
      <c r="I407" s="27">
        <f>v_domestic_gross_demand!AW203</f>
        <v>0.70625420000000005</v>
      </c>
    </row>
    <row r="408" spans="1:9" x14ac:dyDescent="0.25">
      <c r="B408" s="29" t="e">
        <f>v_domestic_gross_demand!W204</f>
        <v>#N/A</v>
      </c>
      <c r="C408" s="29">
        <f>v_domestic_gross_demand!X204</f>
        <v>0.10435419999999999</v>
      </c>
      <c r="H408" s="27" t="e">
        <f>v_domestic_gross_demand!AV204</f>
        <v>#N/A</v>
      </c>
      <c r="I408" s="27">
        <f>v_domestic_gross_demand!AW204</f>
        <v>0.22374740000000001</v>
      </c>
    </row>
    <row r="409" spans="1:9" x14ac:dyDescent="0.25">
      <c r="B409" s="29" t="e">
        <f>v_domestic_gross_demand!W205</f>
        <v>#N/A</v>
      </c>
      <c r="C409" s="29">
        <f>v_domestic_gross_demand!X205</f>
        <v>1.169096E-2</v>
      </c>
      <c r="H409" s="27">
        <f>v_domestic_gross_demand!AV205</f>
        <v>0.1014</v>
      </c>
      <c r="I409" s="27">
        <f>v_domestic_gross_demand!AW205</f>
        <v>3.6772140000000002E-2</v>
      </c>
    </row>
    <row r="410" spans="1:9" x14ac:dyDescent="0.25">
      <c r="B410" s="29" t="e">
        <f>v_domestic_gross_demand!W206</f>
        <v>#N/A</v>
      </c>
      <c r="C410" s="29">
        <f>v_domestic_gross_demand!X206</f>
        <v>16.073499999999999</v>
      </c>
      <c r="H410" s="27">
        <f>v_domestic_gross_demand!AV206</f>
        <v>34.72</v>
      </c>
      <c r="I410" s="27">
        <f>v_domestic_gross_demand!AW206</f>
        <v>40.083379999999998</v>
      </c>
    </row>
    <row r="411" spans="1:9" x14ac:dyDescent="0.25">
      <c r="A411" s="27" t="str">
        <f>v_domestic_gross_demand!AA5</f>
        <v>1978-1982</v>
      </c>
      <c r="B411" s="29" t="e">
        <f>v_domestic_gross_demand!AB7</f>
        <v>#N/A</v>
      </c>
      <c r="C411" s="29">
        <f>v_domestic_gross_demand!AC7</f>
        <v>0.76473500000000005</v>
      </c>
      <c r="G411" s="27" t="str">
        <f>v_domestic_gross_demand!AZ5</f>
        <v>2003-2007</v>
      </c>
      <c r="H411" s="27">
        <f>v_domestic_gross_demand!BA7</f>
        <v>0.84299999999999997</v>
      </c>
      <c r="I411" s="27">
        <f>v_domestic_gross_demand!BB7</f>
        <v>1.011741</v>
      </c>
    </row>
    <row r="412" spans="1:9" x14ac:dyDescent="0.25">
      <c r="B412" s="29" t="e">
        <f>v_domestic_gross_demand!AB8</f>
        <v>#N/A</v>
      </c>
      <c r="C412" s="29">
        <f>v_domestic_gross_demand!AC8</f>
        <v>0.1941126</v>
      </c>
      <c r="H412" s="27">
        <f>v_domestic_gross_demand!BA8</f>
        <v>0.2034</v>
      </c>
      <c r="I412" s="27">
        <f>v_domestic_gross_demand!BB8</f>
        <v>0.35314859999999998</v>
      </c>
    </row>
    <row r="413" spans="1:9" x14ac:dyDescent="0.25">
      <c r="B413" s="29" t="e">
        <f>v_domestic_gross_demand!AB9</f>
        <v>#N/A</v>
      </c>
      <c r="C413" s="29">
        <f>v_domestic_gross_demand!AC9</f>
        <v>0.1805928</v>
      </c>
      <c r="H413" s="27">
        <f>v_domestic_gross_demand!BA9</f>
        <v>0.56130000000000002</v>
      </c>
      <c r="I413" s="27">
        <f>v_domestic_gross_demand!BB9</f>
        <v>0.33190839999999999</v>
      </c>
    </row>
    <row r="414" spans="1:9" x14ac:dyDescent="0.25">
      <c r="B414" s="29">
        <f>v_domestic_gross_demand!AB10</f>
        <v>0.66</v>
      </c>
      <c r="C414" s="29">
        <f>v_domestic_gross_demand!AC10</f>
        <v>0.73005560000000003</v>
      </c>
      <c r="H414" s="27" t="e">
        <f>v_domestic_gross_demand!BA10</f>
        <v>#N/A</v>
      </c>
      <c r="I414" s="27">
        <f>v_domestic_gross_demand!BB10</f>
        <v>1.472688</v>
      </c>
    </row>
    <row r="415" spans="1:9" x14ac:dyDescent="0.25">
      <c r="B415" s="29" t="e">
        <f>v_domestic_gross_demand!AB11</f>
        <v>#N/A</v>
      </c>
      <c r="C415" s="29">
        <f>v_domestic_gross_demand!AC11</f>
        <v>9.3217980000000005E-4</v>
      </c>
      <c r="H415" s="27" t="e">
        <f>v_domestic_gross_demand!BA11</f>
        <v>#N/A</v>
      </c>
      <c r="I415" s="27">
        <f>v_domestic_gross_demand!BB11</f>
        <v>1.90792E-3</v>
      </c>
    </row>
    <row r="416" spans="1:9" x14ac:dyDescent="0.25">
      <c r="B416" s="29" t="e">
        <f>v_domestic_gross_demand!AB12</f>
        <v>#N/A</v>
      </c>
      <c r="C416" s="29">
        <f>v_domestic_gross_demand!AC12</f>
        <v>4.0277559999999997E-2</v>
      </c>
      <c r="H416" s="27">
        <f>v_domestic_gross_demand!BA12</f>
        <v>0.31950000000000001</v>
      </c>
      <c r="I416" s="27">
        <f>v_domestic_gross_demand!BB12</f>
        <v>0.11569108</v>
      </c>
    </row>
    <row r="417" spans="2:9" x14ac:dyDescent="0.25">
      <c r="B417" s="29" t="e">
        <f>v_domestic_gross_demand!AB13</f>
        <v>#N/A</v>
      </c>
      <c r="C417" s="29">
        <f>v_domestic_gross_demand!AC13</f>
        <v>0</v>
      </c>
      <c r="H417" s="27">
        <f>v_domestic_gross_demand!BA13</f>
        <v>5.3E-3</v>
      </c>
      <c r="I417" s="27">
        <f>v_domestic_gross_demand!BB13</f>
        <v>0</v>
      </c>
    </row>
    <row r="418" spans="2:9" x14ac:dyDescent="0.25">
      <c r="B418" s="29" t="e">
        <f>v_domestic_gross_demand!AB14</f>
        <v>#N/A</v>
      </c>
      <c r="C418" s="29">
        <f>v_domestic_gross_demand!AC14</f>
        <v>1.993212</v>
      </c>
      <c r="H418" s="27" t="e">
        <f>v_domestic_gross_demand!BA14</f>
        <v>#N/A</v>
      </c>
      <c r="I418" s="27">
        <f>v_domestic_gross_demand!BB14</f>
        <v>3.4854400000000001</v>
      </c>
    </row>
    <row r="419" spans="2:9" x14ac:dyDescent="0.25">
      <c r="B419" s="29" t="e">
        <f>v_domestic_gross_demand!AB15</f>
        <v>#N/A</v>
      </c>
      <c r="C419" s="29">
        <f>v_domestic_gross_demand!AC15</f>
        <v>3.2058659999999999</v>
      </c>
      <c r="H419" s="27">
        <f>v_domestic_gross_demand!BA15</f>
        <v>4.1909999999999998</v>
      </c>
      <c r="I419" s="27">
        <f>v_domestic_gross_demand!BB15</f>
        <v>6.3958259999999996</v>
      </c>
    </row>
    <row r="420" spans="2:9" x14ac:dyDescent="0.25">
      <c r="B420" s="29">
        <f>v_domestic_gross_demand!AB16</f>
        <v>0.55820000000000003</v>
      </c>
      <c r="C420" s="29">
        <f>v_domestic_gross_demand!AC16</f>
        <v>0.59352459999999996</v>
      </c>
      <c r="H420" s="27" t="e">
        <f>v_domestic_gross_demand!BA16</f>
        <v>#N/A</v>
      </c>
      <c r="I420" s="27">
        <f>v_domestic_gross_demand!BB16</f>
        <v>1.0005253999999999</v>
      </c>
    </row>
    <row r="421" spans="2:9" x14ac:dyDescent="0.25">
      <c r="B421" s="29" t="e">
        <f>v_domestic_gross_demand!AB17</f>
        <v>#N/A</v>
      </c>
      <c r="C421" s="29">
        <f>v_domestic_gross_demand!AC17</f>
        <v>4.6967340000000003E-2</v>
      </c>
      <c r="H421" s="27" t="e">
        <f>v_domestic_gross_demand!BA17</f>
        <v>#N/A</v>
      </c>
      <c r="I421" s="27">
        <f>v_domestic_gross_demand!BB17</f>
        <v>9.5005539999999999E-2</v>
      </c>
    </row>
    <row r="422" spans="2:9" x14ac:dyDescent="0.25">
      <c r="B422" s="29" t="e">
        <f>v_domestic_gross_demand!AB18</f>
        <v>#N/A</v>
      </c>
      <c r="C422" s="29">
        <f>v_domestic_gross_demand!AC18</f>
        <v>1.0863630000000001E-2</v>
      </c>
      <c r="H422" s="27">
        <f>v_domestic_gross_demand!BA18</f>
        <v>0.1779</v>
      </c>
      <c r="I422" s="27">
        <f>v_domestic_gross_demand!BB18</f>
        <v>2.7069699999999999E-2</v>
      </c>
    </row>
    <row r="423" spans="2:9" x14ac:dyDescent="0.25">
      <c r="B423" s="29" t="e">
        <f>v_domestic_gross_demand!AB19</f>
        <v>#N/A</v>
      </c>
      <c r="C423" s="29">
        <f>v_domestic_gross_demand!AC19</f>
        <v>0</v>
      </c>
      <c r="H423" s="27">
        <f>v_domestic_gross_demand!BA19</f>
        <v>0.02</v>
      </c>
      <c r="I423" s="27">
        <f>v_domestic_gross_demand!BB19</f>
        <v>0</v>
      </c>
    </row>
    <row r="424" spans="2:9" x14ac:dyDescent="0.25">
      <c r="B424" s="29" t="e">
        <f>v_domestic_gross_demand!AB20</f>
        <v>#N/A</v>
      </c>
      <c r="C424" s="29">
        <f>v_domestic_gross_demand!AC20</f>
        <v>0.98556920000000003</v>
      </c>
      <c r="H424" s="27" t="e">
        <f>v_domestic_gross_demand!BA20</f>
        <v>#N/A</v>
      </c>
      <c r="I424" s="27">
        <f>v_domestic_gross_demand!BB20</f>
        <v>2.201336</v>
      </c>
    </row>
    <row r="425" spans="2:9" x14ac:dyDescent="0.25">
      <c r="B425" s="29" t="e">
        <f>v_domestic_gross_demand!AB21</f>
        <v>#N/A</v>
      </c>
      <c r="C425" s="29">
        <f>v_domestic_gross_demand!AC21</f>
        <v>2.3339459999999999E-2</v>
      </c>
      <c r="H425" s="27" t="e">
        <f>v_domestic_gross_demand!BA21</f>
        <v>#N/A</v>
      </c>
      <c r="I425" s="27">
        <f>v_domestic_gross_demand!BB21</f>
        <v>5.6725919999999999E-2</v>
      </c>
    </row>
    <row r="426" spans="2:9" x14ac:dyDescent="0.25">
      <c r="B426" s="29" t="e">
        <f>v_domestic_gross_demand!AB22</f>
        <v>#N/A</v>
      </c>
      <c r="C426" s="29">
        <f>v_domestic_gross_demand!AC22</f>
        <v>9.0690919999999994E-2</v>
      </c>
      <c r="H426" s="27" t="e">
        <f>v_domestic_gross_demand!BA22</f>
        <v>#N/A</v>
      </c>
      <c r="I426" s="27">
        <f>v_domestic_gross_demand!BB22</f>
        <v>0.1709572</v>
      </c>
    </row>
    <row r="427" spans="2:9" x14ac:dyDescent="0.25">
      <c r="B427" s="29" t="e">
        <f>v_domestic_gross_demand!AB23</f>
        <v>#N/A</v>
      </c>
      <c r="C427" s="29">
        <f>v_domestic_gross_demand!AC23</f>
        <v>2.5039820000000001E-2</v>
      </c>
      <c r="H427" s="27">
        <f>v_domestic_gross_demand!BA23</f>
        <v>8.7800000000000003E-2</v>
      </c>
      <c r="I427" s="27">
        <f>v_domestic_gross_demand!BB23</f>
        <v>8.0299099999999998E-2</v>
      </c>
    </row>
    <row r="428" spans="2:9" x14ac:dyDescent="0.25">
      <c r="B428" s="29" t="e">
        <f>v_domestic_gross_demand!AB24</f>
        <v>#N/A</v>
      </c>
      <c r="C428" s="29">
        <f>v_domestic_gross_demand!AC24</f>
        <v>7.4755960000000004</v>
      </c>
      <c r="H428" s="27">
        <f>v_domestic_gross_demand!BA24</f>
        <v>16.23</v>
      </c>
      <c r="I428" s="27">
        <f>v_domestic_gross_demand!BB24</f>
        <v>15.14194</v>
      </c>
    </row>
    <row r="429" spans="2:9" x14ac:dyDescent="0.25">
      <c r="B429" s="29" t="e">
        <f>v_domestic_gross_demand!AB25</f>
        <v>#N/A</v>
      </c>
      <c r="C429" s="29">
        <f>v_domestic_gross_demand!AC25</f>
        <v>3.909704E-3</v>
      </c>
      <c r="H429" s="27" t="e">
        <f>v_domestic_gross_demand!BA25</f>
        <v>#N/A</v>
      </c>
      <c r="I429" s="27">
        <f>v_domestic_gross_demand!BB25</f>
        <v>1.1242E-2</v>
      </c>
    </row>
    <row r="430" spans="2:9" x14ac:dyDescent="0.25">
      <c r="B430" s="29" t="e">
        <f>v_domestic_gross_demand!AB26</f>
        <v>#N/A</v>
      </c>
      <c r="C430" s="29">
        <f>v_domestic_gross_demand!AC26</f>
        <v>8.3993260000000004E-4</v>
      </c>
      <c r="H430" s="27" t="e">
        <f>v_domestic_gross_demand!BA26</f>
        <v>#N/A</v>
      </c>
      <c r="I430" s="27">
        <f>v_domestic_gross_demand!BB26</f>
        <v>1.6145459999999999E-3</v>
      </c>
    </row>
    <row r="431" spans="2:9" x14ac:dyDescent="0.25">
      <c r="B431" s="29" t="e">
        <f>v_domestic_gross_demand!AB27</f>
        <v>#N/A</v>
      </c>
      <c r="C431" s="29">
        <f>v_domestic_gross_demand!AC27</f>
        <v>1.0789028000000001E-2</v>
      </c>
      <c r="H431" s="27">
        <f>v_domestic_gross_demand!BA27</f>
        <v>0.1389</v>
      </c>
      <c r="I431" s="27">
        <f>v_domestic_gross_demand!BB27</f>
        <v>3.1913820000000002E-2</v>
      </c>
    </row>
    <row r="432" spans="2:9" x14ac:dyDescent="0.25">
      <c r="B432" s="29" t="e">
        <f>v_domestic_gross_demand!AB28</f>
        <v>#N/A</v>
      </c>
      <c r="C432" s="29">
        <f>v_domestic_gross_demand!AC28</f>
        <v>0.41476099999999999</v>
      </c>
      <c r="H432" s="27" t="e">
        <f>v_domestic_gross_demand!BA28</f>
        <v>#N/A</v>
      </c>
      <c r="I432" s="27">
        <f>v_domestic_gross_demand!BB28</f>
        <v>0.45224259999999999</v>
      </c>
    </row>
    <row r="433" spans="2:9" x14ac:dyDescent="0.25">
      <c r="B433" s="29" t="e">
        <f>v_domestic_gross_demand!AB29</f>
        <v>#N/A</v>
      </c>
      <c r="C433" s="29">
        <f>v_domestic_gross_demand!AC29</f>
        <v>0.24341840000000001</v>
      </c>
      <c r="H433" s="27" t="e">
        <f>v_domestic_gross_demand!BA29</f>
        <v>#N/A</v>
      </c>
      <c r="I433" s="27">
        <f>v_domestic_gross_demand!BB29</f>
        <v>0.42272199999999999</v>
      </c>
    </row>
    <row r="434" spans="2:9" x14ac:dyDescent="0.25">
      <c r="B434" s="29" t="e">
        <f>v_domestic_gross_demand!AB30</f>
        <v>#N/A</v>
      </c>
      <c r="C434" s="29">
        <f>v_domestic_gross_demand!AC30</f>
        <v>2.3534240000000001E-2</v>
      </c>
      <c r="H434" s="27">
        <f>v_domestic_gross_demand!BA30</f>
        <v>4.3099999999999999E-2</v>
      </c>
      <c r="I434" s="27">
        <f>v_domestic_gross_demand!BB30</f>
        <v>3.4842959999999999E-2</v>
      </c>
    </row>
    <row r="435" spans="2:9" x14ac:dyDescent="0.25">
      <c r="B435" s="29" t="e">
        <f>v_domestic_gross_demand!AB31</f>
        <v>#N/A</v>
      </c>
      <c r="C435" s="29">
        <f>v_domestic_gross_demand!AC31</f>
        <v>0.1057414</v>
      </c>
      <c r="H435" s="27">
        <f>v_domestic_gross_demand!BA31</f>
        <v>0.24679999999999999</v>
      </c>
      <c r="I435" s="27">
        <f>v_domestic_gross_demand!BB31</f>
        <v>0.22782820000000001</v>
      </c>
    </row>
    <row r="436" spans="2:9" x14ac:dyDescent="0.25">
      <c r="B436" s="29" t="e">
        <f>v_domestic_gross_demand!AB32</f>
        <v>#N/A</v>
      </c>
      <c r="C436" s="29">
        <f>v_domestic_gross_demand!AC32</f>
        <v>4.0840459999999998</v>
      </c>
      <c r="H436" s="27">
        <f>v_domestic_gross_demand!BA32</f>
        <v>5.8780000000000001</v>
      </c>
      <c r="I436" s="27">
        <f>v_domestic_gross_demand!BB32</f>
        <v>7.7343479999999998</v>
      </c>
    </row>
    <row r="437" spans="2:9" x14ac:dyDescent="0.25">
      <c r="B437" s="29" t="e">
        <f>v_domestic_gross_demand!AB33</f>
        <v>#N/A</v>
      </c>
      <c r="C437" s="29">
        <f>v_domestic_gross_demand!AC33</f>
        <v>0</v>
      </c>
      <c r="H437" s="27" t="e">
        <f>v_domestic_gross_demand!BA33</f>
        <v>#N/A</v>
      </c>
      <c r="I437" s="27">
        <f>v_domestic_gross_demand!BB33</f>
        <v>0</v>
      </c>
    </row>
    <row r="438" spans="2:9" x14ac:dyDescent="0.25">
      <c r="B438" s="29" t="e">
        <f>v_domestic_gross_demand!AB34</f>
        <v>#N/A</v>
      </c>
      <c r="C438" s="29">
        <f>v_domestic_gross_demand!AC34</f>
        <v>1.379406E-2</v>
      </c>
      <c r="H438" s="27">
        <f>v_domestic_gross_demand!BA34</f>
        <v>6.0100000000000001E-2</v>
      </c>
      <c r="I438" s="27">
        <f>v_domestic_gross_demand!BB34</f>
        <v>2.318984E-2</v>
      </c>
    </row>
    <row r="439" spans="2:9" x14ac:dyDescent="0.25">
      <c r="B439" s="29" t="e">
        <f>v_domestic_gross_demand!AB35</f>
        <v>#N/A</v>
      </c>
      <c r="C439" s="29">
        <f>v_domestic_gross_demand!AC35</f>
        <v>9.9775119999999995E-2</v>
      </c>
      <c r="H439" s="27">
        <f>v_domestic_gross_demand!BA35</f>
        <v>0.80500000000000005</v>
      </c>
      <c r="I439" s="27">
        <f>v_domestic_gross_demand!BB35</f>
        <v>0.2171188</v>
      </c>
    </row>
    <row r="440" spans="2:9" x14ac:dyDescent="0.25">
      <c r="B440" s="29" t="e">
        <f>v_domestic_gross_demand!AB36</f>
        <v>#N/A</v>
      </c>
      <c r="C440" s="29">
        <f>v_domestic_gross_demand!AC36</f>
        <v>2.181986E-2</v>
      </c>
      <c r="H440" s="27">
        <f>v_domestic_gross_demand!BA36</f>
        <v>0.1037</v>
      </c>
      <c r="I440" s="27">
        <f>v_domestic_gross_demand!BB36</f>
        <v>5.5126120000000001E-2</v>
      </c>
    </row>
    <row r="441" spans="2:9" x14ac:dyDescent="0.25">
      <c r="B441" s="29" t="e">
        <f>v_domestic_gross_demand!AB37</f>
        <v>#N/A</v>
      </c>
      <c r="C441" s="29">
        <f>v_domestic_gross_demand!AC37</f>
        <v>0.61594499999999996</v>
      </c>
      <c r="H441" s="27">
        <f>v_domestic_gross_demand!BA37</f>
        <v>1.2669999999999999</v>
      </c>
      <c r="I441" s="27">
        <f>v_domestic_gross_demand!BB37</f>
        <v>1.3531679999999999</v>
      </c>
    </row>
    <row r="442" spans="2:9" x14ac:dyDescent="0.25">
      <c r="B442" s="29" t="e">
        <f>v_domestic_gross_demand!AB38</f>
        <v>#N/A</v>
      </c>
      <c r="C442" s="29">
        <f>v_domestic_gross_demand!AC38</f>
        <v>2.208806</v>
      </c>
      <c r="H442" s="27" t="e">
        <f>v_domestic_gross_demand!BA38</f>
        <v>#N/A</v>
      </c>
      <c r="I442" s="27">
        <f>v_domestic_gross_demand!BB38</f>
        <v>4.8561759999999996</v>
      </c>
    </row>
    <row r="443" spans="2:9" x14ac:dyDescent="0.25">
      <c r="B443" s="29" t="e">
        <f>v_domestic_gross_demand!AB39</f>
        <v>#N/A</v>
      </c>
      <c r="C443" s="29">
        <f>v_domestic_gross_demand!AC39</f>
        <v>0</v>
      </c>
      <c r="H443" s="27" t="e">
        <f>v_domestic_gross_demand!BA39</f>
        <v>#N/A</v>
      </c>
      <c r="I443" s="27">
        <f>v_domestic_gross_demand!BB39</f>
        <v>0</v>
      </c>
    </row>
    <row r="444" spans="2:9" x14ac:dyDescent="0.25">
      <c r="B444" s="29" t="e">
        <f>v_domestic_gross_demand!AB40</f>
        <v>#N/A</v>
      </c>
      <c r="C444" s="29">
        <f>v_domestic_gross_demand!AC40</f>
        <v>1.6798819999999999E-2</v>
      </c>
      <c r="H444" s="27">
        <f>v_domestic_gross_demand!BA40</f>
        <v>6.3700000000000007E-2</v>
      </c>
      <c r="I444" s="27">
        <f>v_domestic_gross_demand!BB40</f>
        <v>4.410232E-2</v>
      </c>
    </row>
    <row r="445" spans="2:9" x14ac:dyDescent="0.25">
      <c r="B445" s="29" t="e">
        <f>v_domestic_gross_demand!AB41</f>
        <v>#N/A</v>
      </c>
      <c r="C445" s="29">
        <f>v_domestic_gross_demand!AC41</f>
        <v>0</v>
      </c>
      <c r="H445" s="27" t="e">
        <f>v_domestic_gross_demand!BA41</f>
        <v>#N/A</v>
      </c>
      <c r="I445" s="27">
        <f>v_domestic_gross_demand!BB41</f>
        <v>0</v>
      </c>
    </row>
    <row r="446" spans="2:9" x14ac:dyDescent="0.25">
      <c r="B446" s="29" t="e">
        <f>v_domestic_gross_demand!AB42</f>
        <v>#N/A</v>
      </c>
      <c r="C446" s="29">
        <f>v_domestic_gross_demand!AC42</f>
        <v>0.21115819999999999</v>
      </c>
      <c r="H446" s="27" t="e">
        <f>v_domestic_gross_demand!BA42</f>
        <v>#N/A</v>
      </c>
      <c r="I446" s="27">
        <f>v_domestic_gross_demand!BB42</f>
        <v>0.58505980000000002</v>
      </c>
    </row>
    <row r="447" spans="2:9" x14ac:dyDescent="0.25">
      <c r="B447" s="29" t="e">
        <f>v_domestic_gross_demand!AB43</f>
        <v>#N/A</v>
      </c>
      <c r="C447" s="29">
        <f>v_domestic_gross_demand!AC43</f>
        <v>1.254996</v>
      </c>
      <c r="H447" s="27">
        <f>v_domestic_gross_demand!BA43</f>
        <v>1.7</v>
      </c>
      <c r="I447" s="27">
        <f>v_domestic_gross_demand!BB43</f>
        <v>1.7527379999999999</v>
      </c>
    </row>
    <row r="448" spans="2:9" x14ac:dyDescent="0.25">
      <c r="B448" s="29">
        <f>v_domestic_gross_demand!AB44</f>
        <v>3.6999999999999998E-2</v>
      </c>
      <c r="C448" s="29">
        <f>v_domestic_gross_demand!AC44</f>
        <v>1.878552E-2</v>
      </c>
      <c r="H448" s="27">
        <f>v_domestic_gross_demand!BA44</f>
        <v>6.5600000000000006E-2</v>
      </c>
      <c r="I448" s="27">
        <f>v_domestic_gross_demand!BB44</f>
        <v>4.7788919999999999E-2</v>
      </c>
    </row>
    <row r="449" spans="2:9" x14ac:dyDescent="0.25">
      <c r="B449" s="29" t="e">
        <f>v_domestic_gross_demand!AB45</f>
        <v>#N/A</v>
      </c>
      <c r="C449" s="29">
        <f>v_domestic_gross_demand!AC45</f>
        <v>0.73588699999999996</v>
      </c>
      <c r="H449" s="27">
        <f>v_domestic_gross_demand!BA45</f>
        <v>0.52100000000000002</v>
      </c>
      <c r="I449" s="27">
        <f>v_domestic_gross_demand!BB45</f>
        <v>1.1661634000000001</v>
      </c>
    </row>
    <row r="450" spans="2:9" x14ac:dyDescent="0.25">
      <c r="B450" s="29" t="e">
        <f>v_domestic_gross_demand!AB46</f>
        <v>#N/A</v>
      </c>
      <c r="C450" s="29">
        <f>v_domestic_gross_demand!AC46</f>
        <v>2.9530239999999999E-2</v>
      </c>
      <c r="H450" s="27" t="e">
        <f>v_domestic_gross_demand!BA46</f>
        <v>#N/A</v>
      </c>
      <c r="I450" s="27">
        <f>v_domestic_gross_demand!BB46</f>
        <v>8.1255880000000003E-2</v>
      </c>
    </row>
    <row r="451" spans="2:9" x14ac:dyDescent="0.25">
      <c r="B451" s="29">
        <f>v_domestic_gross_demand!AB47</f>
        <v>0.7</v>
      </c>
      <c r="C451" s="29">
        <f>v_domestic_gross_demand!AC47</f>
        <v>0.17927319999999999</v>
      </c>
      <c r="H451" s="27">
        <f>v_domestic_gross_demand!BA47</f>
        <v>0.41099999999999998</v>
      </c>
      <c r="I451" s="27">
        <f>v_domestic_gross_demand!BB47</f>
        <v>0.2889118</v>
      </c>
    </row>
    <row r="452" spans="2:9" x14ac:dyDescent="0.25">
      <c r="B452" s="29" t="e">
        <f>v_domestic_gross_demand!AB48</f>
        <v>#N/A</v>
      </c>
      <c r="C452" s="29">
        <f>v_domestic_gross_demand!AC48</f>
        <v>0</v>
      </c>
      <c r="H452" s="27" t="e">
        <f>v_domestic_gross_demand!BA48</f>
        <v>#N/A</v>
      </c>
      <c r="I452" s="27">
        <f>v_domestic_gross_demand!BB48</f>
        <v>0</v>
      </c>
    </row>
    <row r="453" spans="2:9" x14ac:dyDescent="0.25">
      <c r="B453" s="29" t="e">
        <f>v_domestic_gross_demand!AB49</f>
        <v>#N/A</v>
      </c>
      <c r="C453" s="29">
        <f>v_domestic_gross_demand!AC49</f>
        <v>0.25081700000000001</v>
      </c>
      <c r="H453" s="27">
        <f>v_domestic_gross_demand!BA49</f>
        <v>0.72399999999999998</v>
      </c>
      <c r="I453" s="27">
        <f>v_domestic_gross_demand!BB49</f>
        <v>0.77193940000000005</v>
      </c>
    </row>
    <row r="454" spans="2:9" x14ac:dyDescent="0.25">
      <c r="B454" s="29" t="e">
        <f>v_domestic_gross_demand!AB50</f>
        <v>#N/A</v>
      </c>
      <c r="C454" s="29">
        <f>v_domestic_gross_demand!AC50</f>
        <v>0.58869760000000004</v>
      </c>
      <c r="H454" s="27">
        <f>v_domestic_gross_demand!BA50</f>
        <v>0.80300000000000005</v>
      </c>
      <c r="I454" s="27">
        <f>v_domestic_gross_demand!BB50</f>
        <v>0.81882480000000002</v>
      </c>
    </row>
    <row r="455" spans="2:9" x14ac:dyDescent="0.25">
      <c r="B455" s="29" t="e">
        <f>v_domestic_gross_demand!AB51</f>
        <v>#N/A</v>
      </c>
      <c r="C455" s="29">
        <f>v_domestic_gross_demand!AC51</f>
        <v>0.93140319999999999</v>
      </c>
      <c r="H455" s="27">
        <f>v_domestic_gross_demand!BA51</f>
        <v>1.2929999999999999</v>
      </c>
      <c r="I455" s="27">
        <f>v_domestic_gross_demand!BB51</f>
        <v>1.9052659999999999</v>
      </c>
    </row>
    <row r="456" spans="2:9" x14ac:dyDescent="0.25">
      <c r="B456" s="29" t="e">
        <f>v_domestic_gross_demand!AB52</f>
        <v>#N/A</v>
      </c>
      <c r="C456" s="29">
        <f>v_domestic_gross_demand!AC52</f>
        <v>1.8230580000000001</v>
      </c>
      <c r="H456" s="27" t="e">
        <f>v_domestic_gross_demand!BA52</f>
        <v>#N/A</v>
      </c>
      <c r="I456" s="27">
        <f>v_domestic_gross_demand!BB52</f>
        <v>4.5017319999999996</v>
      </c>
    </row>
    <row r="457" spans="2:9" x14ac:dyDescent="0.25">
      <c r="B457" s="29" t="e">
        <f>v_domestic_gross_demand!AB53</f>
        <v>#N/A</v>
      </c>
      <c r="C457" s="29">
        <f>v_domestic_gross_demand!AC53</f>
        <v>0.10442700000000001</v>
      </c>
      <c r="H457" s="27">
        <f>v_domestic_gross_demand!BA53</f>
        <v>0.47399999999999998</v>
      </c>
      <c r="I457" s="27">
        <f>v_domestic_gross_demand!BB53</f>
        <v>0.20956959999999999</v>
      </c>
    </row>
    <row r="458" spans="2:9" x14ac:dyDescent="0.25">
      <c r="B458" s="29" t="e">
        <f>v_domestic_gross_demand!AB54</f>
        <v>#N/A</v>
      </c>
      <c r="C458" s="29">
        <f>v_domestic_gross_demand!AC54</f>
        <v>1.2072879999999999E-2</v>
      </c>
      <c r="H458" s="27">
        <f>v_domestic_gross_demand!BA54</f>
        <v>1.5800000000000002E-2</v>
      </c>
      <c r="I458" s="27">
        <f>v_domestic_gross_demand!BB54</f>
        <v>6.2245580000000002E-2</v>
      </c>
    </row>
    <row r="459" spans="2:9" x14ac:dyDescent="0.25">
      <c r="B459" s="29" t="e">
        <f>v_domestic_gross_demand!AB55</f>
        <v>#N/A</v>
      </c>
      <c r="C459" s="29">
        <f>v_domestic_gross_demand!AC55</f>
        <v>0.37248039999999999</v>
      </c>
      <c r="H459" s="27" t="e">
        <f>v_domestic_gross_demand!BA55</f>
        <v>#N/A</v>
      </c>
      <c r="I459" s="27">
        <f>v_domestic_gross_demand!BB55</f>
        <v>0.56229260000000003</v>
      </c>
    </row>
    <row r="460" spans="2:9" x14ac:dyDescent="0.25">
      <c r="B460" s="29" t="e">
        <f>v_domestic_gross_demand!AB56</f>
        <v>#N/A</v>
      </c>
      <c r="C460" s="29">
        <f>v_domestic_gross_demand!AC56</f>
        <v>0</v>
      </c>
      <c r="H460" s="27" t="e">
        <f>v_domestic_gross_demand!BA56</f>
        <v>#N/A</v>
      </c>
      <c r="I460" s="27">
        <f>v_domestic_gross_demand!BB56</f>
        <v>0</v>
      </c>
    </row>
    <row r="461" spans="2:9" x14ac:dyDescent="0.25">
      <c r="B461" s="29" t="e">
        <f>v_domestic_gross_demand!AB57</f>
        <v>#N/A</v>
      </c>
      <c r="C461" s="29">
        <f>v_domestic_gross_demand!AC57</f>
        <v>5.5872980000000001E-3</v>
      </c>
      <c r="H461" s="27">
        <f>v_domestic_gross_demand!BA57</f>
        <v>2.53E-2</v>
      </c>
      <c r="I461" s="27">
        <f>v_domestic_gross_demand!BB57</f>
        <v>7.8640800000000007E-3</v>
      </c>
    </row>
    <row r="462" spans="2:9" x14ac:dyDescent="0.25">
      <c r="B462" s="29" t="e">
        <f>v_domestic_gross_demand!AB58</f>
        <v>#N/A</v>
      </c>
      <c r="C462" s="29">
        <f>v_domestic_gross_demand!AC58</f>
        <v>0.23095099999999999</v>
      </c>
      <c r="H462" s="27">
        <f>v_domestic_gross_demand!BA58</f>
        <v>0.40939999999999999</v>
      </c>
      <c r="I462" s="27">
        <f>v_domestic_gross_demand!BB58</f>
        <v>0.38734879999999999</v>
      </c>
    </row>
    <row r="463" spans="2:9" x14ac:dyDescent="0.25">
      <c r="B463" s="29" t="e">
        <f>v_domestic_gross_demand!AB59</f>
        <v>#N/A</v>
      </c>
      <c r="C463" s="29">
        <f>v_domestic_gross_demand!AC59</f>
        <v>3.9144160000000001</v>
      </c>
      <c r="H463" s="27">
        <f>v_domestic_gross_demand!BA59</f>
        <v>5.6829999999999998</v>
      </c>
      <c r="I463" s="27">
        <f>v_domestic_gross_demand!BB59</f>
        <v>6.3810200000000004</v>
      </c>
    </row>
    <row r="464" spans="2:9" x14ac:dyDescent="0.25">
      <c r="B464" s="29" t="e">
        <f>v_domestic_gross_demand!AB60</f>
        <v>#N/A</v>
      </c>
      <c r="C464" s="29">
        <f>v_domestic_gross_demand!AC60</f>
        <v>2.6629079999999999E-3</v>
      </c>
      <c r="H464" s="27" t="e">
        <f>v_domestic_gross_demand!BA60</f>
        <v>#N/A</v>
      </c>
      <c r="I464" s="27">
        <f>v_domestic_gross_demand!BB60</f>
        <v>6.9962699999999997E-3</v>
      </c>
    </row>
    <row r="465" spans="2:9" x14ac:dyDescent="0.25">
      <c r="B465" s="29" t="e">
        <f>v_domestic_gross_demand!AB61</f>
        <v>#N/A</v>
      </c>
      <c r="C465" s="29">
        <f>v_domestic_gross_demand!AC61</f>
        <v>0.82507640000000004</v>
      </c>
      <c r="H465" s="27">
        <f>v_domestic_gross_demand!BA61</f>
        <v>0.35799999999999998</v>
      </c>
      <c r="I465" s="27">
        <f>v_domestic_gross_demand!BB61</f>
        <v>0.76436599999999999</v>
      </c>
    </row>
    <row r="466" spans="2:9" x14ac:dyDescent="0.25">
      <c r="B466" s="29" t="e">
        <f>v_domestic_gross_demand!AB62</f>
        <v>#N/A</v>
      </c>
      <c r="C466" s="29">
        <f>v_domestic_gross_demand!AC62</f>
        <v>2.223866E-2</v>
      </c>
      <c r="H466" s="27">
        <f>v_domestic_gross_demand!BA62</f>
        <v>8.4699999999999998E-2</v>
      </c>
      <c r="I466" s="27">
        <f>v_domestic_gross_demand!BB62</f>
        <v>4.1333880000000003E-2</v>
      </c>
    </row>
    <row r="467" spans="2:9" x14ac:dyDescent="0.25">
      <c r="B467" s="29">
        <f>v_domestic_gross_demand!AB63</f>
        <v>1.4E-3</v>
      </c>
      <c r="C467" s="29">
        <f>v_domestic_gross_demand!AC63</f>
        <v>4.0020280000000004E-3</v>
      </c>
      <c r="H467" s="27">
        <f>v_domestic_gross_demand!BA63</f>
        <v>4.1200000000000001E-2</v>
      </c>
      <c r="I467" s="27">
        <f>v_domestic_gross_demand!BB63</f>
        <v>8.6915139999999991E-3</v>
      </c>
    </row>
    <row r="468" spans="2:9" x14ac:dyDescent="0.25">
      <c r="B468" s="29" t="e">
        <f>v_domestic_gross_demand!AB64</f>
        <v>#N/A</v>
      </c>
      <c r="C468" s="29">
        <f>v_domestic_gross_demand!AC64</f>
        <v>4.6308639999999999</v>
      </c>
      <c r="H468" s="27" t="e">
        <f>v_domestic_gross_demand!BA64</f>
        <v>#N/A</v>
      </c>
      <c r="I468" s="27">
        <f>v_domestic_gross_demand!BB64</f>
        <v>7.0644559999999998</v>
      </c>
    </row>
    <row r="469" spans="2:9" x14ac:dyDescent="0.25">
      <c r="B469" s="29" t="e">
        <f>v_domestic_gross_demand!AB65</f>
        <v>#N/A</v>
      </c>
      <c r="C469" s="29">
        <f>v_domestic_gross_demand!AC65</f>
        <v>4.5808340000000003E-2</v>
      </c>
      <c r="H469" s="27" t="e">
        <f>v_domestic_gross_demand!BA65</f>
        <v>#N/A</v>
      </c>
      <c r="I469" s="27">
        <f>v_domestic_gross_demand!BB65</f>
        <v>8.7724640000000007E-2</v>
      </c>
    </row>
    <row r="470" spans="2:9" x14ac:dyDescent="0.25">
      <c r="B470" s="29" t="e">
        <f>v_domestic_gross_demand!AB66</f>
        <v>#N/A</v>
      </c>
      <c r="C470" s="29">
        <f>v_domestic_gross_demand!AC66</f>
        <v>9.6740619999999999E-2</v>
      </c>
      <c r="H470" s="27" t="e">
        <f>v_domestic_gross_demand!BA66</f>
        <v>#N/A</v>
      </c>
      <c r="I470" s="27">
        <f>v_domestic_gross_demand!BB66</f>
        <v>0.22131719999999999</v>
      </c>
    </row>
    <row r="471" spans="2:9" x14ac:dyDescent="0.25">
      <c r="B471" s="29" t="e">
        <f>v_domestic_gross_demand!AB67</f>
        <v>#N/A</v>
      </c>
      <c r="C471" s="29">
        <f>v_domestic_gross_demand!AC67</f>
        <v>0</v>
      </c>
      <c r="H471" s="27" t="e">
        <f>v_domestic_gross_demand!BA67</f>
        <v>#N/A</v>
      </c>
      <c r="I471" s="27">
        <f>v_domestic_gross_demand!BB67</f>
        <v>0</v>
      </c>
    </row>
    <row r="472" spans="2:9" x14ac:dyDescent="0.25">
      <c r="B472" s="29" t="e">
        <f>v_domestic_gross_demand!AB68</f>
        <v>#N/A</v>
      </c>
      <c r="C472" s="29">
        <f>v_domestic_gross_demand!AC68</f>
        <v>0.66321280000000005</v>
      </c>
      <c r="H472" s="27">
        <f>v_domestic_gross_demand!BA68</f>
        <v>0.84619999999999995</v>
      </c>
      <c r="I472" s="27">
        <f>v_domestic_gross_demand!BB68</f>
        <v>1.1941120000000001</v>
      </c>
    </row>
    <row r="473" spans="2:9" x14ac:dyDescent="0.25">
      <c r="B473" s="29" t="e">
        <f>v_domestic_gross_demand!AB69</f>
        <v>#N/A</v>
      </c>
      <c r="C473" s="29">
        <f>v_domestic_gross_demand!AC69</f>
        <v>0</v>
      </c>
      <c r="H473" s="27" t="e">
        <f>v_domestic_gross_demand!BA69</f>
        <v>#N/A</v>
      </c>
      <c r="I473" s="27">
        <f>v_domestic_gross_demand!BB69</f>
        <v>0</v>
      </c>
    </row>
    <row r="474" spans="2:9" x14ac:dyDescent="0.25">
      <c r="B474" s="29" t="e">
        <f>v_domestic_gross_demand!AB70</f>
        <v>#N/A</v>
      </c>
      <c r="C474" s="29">
        <f>v_domestic_gross_demand!AC70</f>
        <v>5.9793020000000002E-2</v>
      </c>
      <c r="H474" s="27">
        <f>v_domestic_gross_demand!BA70</f>
        <v>0.83499999999999996</v>
      </c>
      <c r="I474" s="27">
        <f>v_domestic_gross_demand!BB70</f>
        <v>0.15286859999999999</v>
      </c>
    </row>
    <row r="475" spans="2:9" x14ac:dyDescent="0.25">
      <c r="B475" s="29" t="e">
        <f>v_domestic_gross_demand!AB71</f>
        <v>#N/A</v>
      </c>
      <c r="C475" s="29">
        <f>v_domestic_gross_demand!AC71</f>
        <v>7.35122E-2</v>
      </c>
      <c r="H475" s="27">
        <f>v_domestic_gross_demand!BA71</f>
        <v>0.2248</v>
      </c>
      <c r="I475" s="27">
        <f>v_domestic_gross_demand!BB71</f>
        <v>9.2615920000000004E-2</v>
      </c>
    </row>
    <row r="476" spans="2:9" x14ac:dyDescent="0.25">
      <c r="B476" s="29" t="e">
        <f>v_domestic_gross_demand!AB72</f>
        <v>#N/A</v>
      </c>
      <c r="C476" s="29">
        <f>v_domestic_gross_demand!AC72</f>
        <v>1.8666240000000001E-2</v>
      </c>
      <c r="H476" s="27">
        <f>v_domestic_gross_demand!BA72</f>
        <v>6.13E-2</v>
      </c>
      <c r="I476" s="27">
        <f>v_domestic_gross_demand!BB72</f>
        <v>2.0791259999999999E-2</v>
      </c>
    </row>
    <row r="477" spans="2:9" x14ac:dyDescent="0.25">
      <c r="B477" s="29" t="e">
        <f>v_domestic_gross_demand!AB73</f>
        <v>#N/A</v>
      </c>
      <c r="C477" s="29">
        <f>v_domestic_gross_demand!AC73</f>
        <v>2.7698400000000001E-2</v>
      </c>
      <c r="H477" s="27" t="e">
        <f>v_domestic_gross_demand!BA73</f>
        <v>#N/A</v>
      </c>
      <c r="I477" s="27">
        <f>v_domestic_gross_demand!BB73</f>
        <v>6.3354960000000002E-2</v>
      </c>
    </row>
    <row r="478" spans="2:9" x14ac:dyDescent="0.25">
      <c r="B478" s="29" t="e">
        <f>v_domestic_gross_demand!AB74</f>
        <v>#N/A</v>
      </c>
      <c r="C478" s="29" t="e">
        <f>v_domestic_gross_demand!AC74</f>
        <v>#N/A</v>
      </c>
      <c r="H478" s="27" t="e">
        <f>v_domestic_gross_demand!BA74</f>
        <v>#N/A</v>
      </c>
      <c r="I478" s="27" t="e">
        <f>v_domestic_gross_demand!BB74</f>
        <v>#N/A</v>
      </c>
    </row>
    <row r="479" spans="2:9" x14ac:dyDescent="0.25">
      <c r="B479" s="29" t="e">
        <f>v_domestic_gross_demand!AB75</f>
        <v>#N/A</v>
      </c>
      <c r="C479" s="29">
        <f>v_domestic_gross_demand!AC75</f>
        <v>3.8635540000000003E-2</v>
      </c>
      <c r="H479" s="27">
        <f>v_domestic_gross_demand!BA75</f>
        <v>0.315</v>
      </c>
      <c r="I479" s="27">
        <f>v_domestic_gross_demand!BB75</f>
        <v>8.6818519999999996E-2</v>
      </c>
    </row>
    <row r="480" spans="2:9" x14ac:dyDescent="0.25">
      <c r="B480" s="29" t="e">
        <f>v_domestic_gross_demand!AB76</f>
        <v>#N/A</v>
      </c>
      <c r="C480" s="29">
        <f>v_domestic_gross_demand!AC76</f>
        <v>1.0185944</v>
      </c>
      <c r="H480" s="27">
        <f>v_domestic_gross_demand!BA76</f>
        <v>0.79300000000000004</v>
      </c>
      <c r="I480" s="27">
        <f>v_domestic_gross_demand!BB76</f>
        <v>1.6166160000000001</v>
      </c>
    </row>
    <row r="481" spans="2:9" x14ac:dyDescent="0.25">
      <c r="B481" s="29" t="e">
        <f>v_domestic_gross_demand!AB77</f>
        <v>#N/A</v>
      </c>
      <c r="C481" s="29">
        <f>v_domestic_gross_demand!AC77</f>
        <v>8.3000439999999995E-2</v>
      </c>
      <c r="H481" s="27" t="e">
        <f>v_domestic_gross_demand!BA77</f>
        <v>#N/A</v>
      </c>
      <c r="I481" s="27">
        <f>v_domestic_gross_demand!BB77</f>
        <v>0.1331338</v>
      </c>
    </row>
    <row r="482" spans="2:9" x14ac:dyDescent="0.25">
      <c r="B482" s="29">
        <f>v_domestic_gross_demand!AB78</f>
        <v>9.4E-2</v>
      </c>
      <c r="C482" s="29">
        <f>v_domestic_gross_demand!AC78</f>
        <v>3.1792540000000001E-2</v>
      </c>
      <c r="H482" s="27">
        <f>v_domestic_gross_demand!BA78</f>
        <v>8.1000000000000003E-2</v>
      </c>
      <c r="I482" s="27">
        <f>v_domestic_gross_demand!BB78</f>
        <v>6.4135880000000006E-2</v>
      </c>
    </row>
    <row r="483" spans="2:9" x14ac:dyDescent="0.25">
      <c r="B483" s="29">
        <f>v_domestic_gross_demand!AB79</f>
        <v>14.05</v>
      </c>
      <c r="C483" s="29">
        <f>v_domestic_gross_demand!AC79</f>
        <v>15.399660000000001</v>
      </c>
      <c r="H483" s="27" t="e">
        <f>v_domestic_gross_demand!BA79</f>
        <v>#N/A</v>
      </c>
      <c r="I483" s="27">
        <f>v_domestic_gross_demand!BB79</f>
        <v>36.757719999999999</v>
      </c>
    </row>
    <row r="484" spans="2:9" x14ac:dyDescent="0.25">
      <c r="B484" s="29" t="e">
        <f>v_domestic_gross_demand!AB80</f>
        <v>#N/A</v>
      </c>
      <c r="C484" s="29">
        <f>v_domestic_gross_demand!AC80</f>
        <v>2.396118</v>
      </c>
      <c r="H484" s="27">
        <f>v_domestic_gross_demand!BA80</f>
        <v>13.99</v>
      </c>
      <c r="I484" s="27">
        <f>v_domestic_gross_demand!BB80</f>
        <v>5.1662520000000001</v>
      </c>
    </row>
    <row r="485" spans="2:9" x14ac:dyDescent="0.25">
      <c r="B485" s="29" t="e">
        <f>v_domestic_gross_demand!AB81</f>
        <v>#N/A</v>
      </c>
      <c r="C485" s="29">
        <f>v_domestic_gross_demand!AC81</f>
        <v>2.8100640000000001</v>
      </c>
      <c r="H485" s="27">
        <f>v_domestic_gross_demand!BA81</f>
        <v>6.2</v>
      </c>
      <c r="I485" s="27">
        <f>v_domestic_gross_demand!BB81</f>
        <v>5.3020180000000003</v>
      </c>
    </row>
    <row r="486" spans="2:9" x14ac:dyDescent="0.25">
      <c r="B486" s="29">
        <f>v_domestic_gross_demand!AB82</f>
        <v>0.71499999999999997</v>
      </c>
      <c r="C486" s="29">
        <f>v_domestic_gross_demand!AC82</f>
        <v>0.9041382</v>
      </c>
      <c r="H486" s="27" t="e">
        <f>v_domestic_gross_demand!BA82</f>
        <v>#N/A</v>
      </c>
      <c r="I486" s="27">
        <f>v_domestic_gross_demand!BB82</f>
        <v>1.4527600000000001</v>
      </c>
    </row>
    <row r="487" spans="2:9" x14ac:dyDescent="0.25">
      <c r="B487" s="29">
        <f>v_domestic_gross_demand!AB83</f>
        <v>0.41299999999999998</v>
      </c>
      <c r="C487" s="29">
        <f>v_domestic_gross_demand!AC83</f>
        <v>0.1267228</v>
      </c>
      <c r="H487" s="27">
        <f>v_domestic_gross_demand!BA83</f>
        <v>0.67900000000000005</v>
      </c>
      <c r="I487" s="27">
        <f>v_domestic_gross_demand!BB83</f>
        <v>0.30848819999999999</v>
      </c>
    </row>
    <row r="488" spans="2:9" x14ac:dyDescent="0.25">
      <c r="B488" s="29">
        <f>v_domestic_gross_demand!AB84</f>
        <v>0.375</v>
      </c>
      <c r="C488" s="29">
        <f>v_domestic_gross_demand!AC84</f>
        <v>0.1772234</v>
      </c>
      <c r="H488" s="27">
        <f>v_domestic_gross_demand!BA84</f>
        <v>0.71199999999999997</v>
      </c>
      <c r="I488" s="27">
        <f>v_domestic_gross_demand!BB84</f>
        <v>0.48837819999999998</v>
      </c>
    </row>
    <row r="489" spans="2:9" x14ac:dyDescent="0.25">
      <c r="B489" s="29">
        <f>v_domestic_gross_demand!AB85</f>
        <v>7.8680000000000003</v>
      </c>
      <c r="C489" s="29">
        <f>v_domestic_gross_demand!AC85</f>
        <v>5.3159539999999996</v>
      </c>
      <c r="H489" s="27">
        <f>v_domestic_gross_demand!BA85</f>
        <v>8.9420000000000002</v>
      </c>
      <c r="I489" s="27">
        <f>v_domestic_gross_demand!BB85</f>
        <v>8.8204940000000001</v>
      </c>
    </row>
    <row r="490" spans="2:9" x14ac:dyDescent="0.25">
      <c r="B490" s="29" t="e">
        <f>v_domestic_gross_demand!AB86</f>
        <v>#N/A</v>
      </c>
      <c r="C490" s="29">
        <f>v_domestic_gross_demand!AC86</f>
        <v>0.1097476</v>
      </c>
      <c r="H490" s="27">
        <f>v_domestic_gross_demand!BA86</f>
        <v>0.63590000000000002</v>
      </c>
      <c r="I490" s="27">
        <f>v_domestic_gross_demand!BB86</f>
        <v>0.2332342</v>
      </c>
    </row>
    <row r="491" spans="2:9" x14ac:dyDescent="0.25">
      <c r="B491" s="29" t="e">
        <f>v_domestic_gross_demand!AB87</f>
        <v>#N/A</v>
      </c>
      <c r="C491" s="29">
        <f>v_domestic_gross_demand!AC87</f>
        <v>0.64165300000000003</v>
      </c>
      <c r="H491" s="27">
        <f>v_domestic_gross_demand!BA87</f>
        <v>0.85299999999999998</v>
      </c>
      <c r="I491" s="27">
        <f>v_domestic_gross_demand!BB87</f>
        <v>0.95777900000000005</v>
      </c>
    </row>
    <row r="492" spans="2:9" x14ac:dyDescent="0.25">
      <c r="B492" s="29" t="e">
        <f>v_domestic_gross_demand!AB88</f>
        <v>#N/A</v>
      </c>
      <c r="C492" s="29">
        <f>v_domestic_gross_demand!AC88</f>
        <v>5.59838E-2</v>
      </c>
      <c r="H492" s="27">
        <f>v_domestic_gross_demand!BA88</f>
        <v>0.28799999999999998</v>
      </c>
      <c r="I492" s="27">
        <f>v_domestic_gross_demand!BB88</f>
        <v>0.10253244</v>
      </c>
    </row>
    <row r="493" spans="2:9" x14ac:dyDescent="0.25">
      <c r="B493" s="29">
        <f>v_domestic_gross_demand!AB89</f>
        <v>13.7</v>
      </c>
      <c r="C493" s="29">
        <f>v_domestic_gross_demand!AC89</f>
        <v>9.4682659999999998</v>
      </c>
      <c r="H493" s="27">
        <f>v_domestic_gross_demand!BA89</f>
        <v>15.7</v>
      </c>
      <c r="I493" s="27">
        <f>v_domestic_gross_demand!BB89</f>
        <v>15.796860000000001</v>
      </c>
    </row>
    <row r="494" spans="2:9" x14ac:dyDescent="0.25">
      <c r="B494" s="29">
        <f>v_domestic_gross_demand!AB90</f>
        <v>0.13300000000000001</v>
      </c>
      <c r="C494" s="29">
        <f>v_domestic_gross_demand!AC90</f>
        <v>5.624022E-2</v>
      </c>
      <c r="H494" s="27">
        <f>v_domestic_gross_demand!BA90</f>
        <v>0.2913</v>
      </c>
      <c r="I494" s="27">
        <f>v_domestic_gross_demand!BB90</f>
        <v>0.18243300000000001</v>
      </c>
    </row>
    <row r="495" spans="2:9" x14ac:dyDescent="0.25">
      <c r="B495" s="29" t="e">
        <f>v_domestic_gross_demand!AB91</f>
        <v>#N/A</v>
      </c>
      <c r="C495" s="29">
        <f>v_domestic_gross_demand!AC91</f>
        <v>0.30074380000000001</v>
      </c>
      <c r="H495" s="27">
        <f>v_domestic_gross_demand!BA91</f>
        <v>0.224</v>
      </c>
      <c r="I495" s="27">
        <f>v_domestic_gross_demand!BB91</f>
        <v>0.47237859999999998</v>
      </c>
    </row>
    <row r="496" spans="2:9" x14ac:dyDescent="0.25">
      <c r="B496" s="29" t="e">
        <f>v_domestic_gross_demand!AB92</f>
        <v>#N/A</v>
      </c>
      <c r="C496" s="29">
        <f>v_domestic_gross_demand!AC92</f>
        <v>0.21992980000000001</v>
      </c>
      <c r="H496" s="27">
        <f>v_domestic_gross_demand!BA92</f>
        <v>0.47</v>
      </c>
      <c r="I496" s="27">
        <f>v_domestic_gross_demand!BB92</f>
        <v>0.53939020000000004</v>
      </c>
    </row>
    <row r="497" spans="2:9" x14ac:dyDescent="0.25">
      <c r="B497" s="29" t="e">
        <f>v_domestic_gross_demand!AB93</f>
        <v>#N/A</v>
      </c>
      <c r="C497" s="29">
        <f>v_domestic_gross_demand!AC93</f>
        <v>3.7073080000000001E-2</v>
      </c>
      <c r="H497" s="27">
        <f>v_domestic_gross_demand!BA93</f>
        <v>9.8000000000000004E-2</v>
      </c>
      <c r="I497" s="27">
        <f>v_domestic_gross_demand!BB93</f>
        <v>8.8646660000000002E-2</v>
      </c>
    </row>
    <row r="498" spans="2:9" x14ac:dyDescent="0.25">
      <c r="B498" s="29" t="e">
        <f>v_domestic_gross_demand!AB94</f>
        <v>#N/A</v>
      </c>
      <c r="C498" s="29">
        <f>v_domestic_gross_demand!AC94</f>
        <v>1.0417818000000001</v>
      </c>
      <c r="H498" s="27">
        <f>v_domestic_gross_demand!BA94</f>
        <v>0.90280000000000005</v>
      </c>
      <c r="I498" s="27">
        <f>v_domestic_gross_demand!BB94</f>
        <v>2.1904279999999998</v>
      </c>
    </row>
    <row r="499" spans="2:9" x14ac:dyDescent="0.25">
      <c r="B499" s="29" t="e">
        <f>v_domestic_gross_demand!AB95</f>
        <v>#N/A</v>
      </c>
      <c r="C499" s="29">
        <f>v_domestic_gross_demand!AC95</f>
        <v>2.5639340000000002</v>
      </c>
      <c r="H499" s="27">
        <f>v_domestic_gross_demand!BA95</f>
        <v>6.9240000000000004</v>
      </c>
      <c r="I499" s="27">
        <f>v_domestic_gross_demand!BB95</f>
        <v>6.4623780000000002</v>
      </c>
    </row>
    <row r="500" spans="2:9" x14ac:dyDescent="0.25">
      <c r="B500" s="29" t="e">
        <f>v_domestic_gross_demand!AB96</f>
        <v>#N/A</v>
      </c>
      <c r="C500" s="29">
        <f>v_domestic_gross_demand!AC96</f>
        <v>0.10626091999999999</v>
      </c>
      <c r="H500" s="27">
        <f>v_domestic_gross_demand!BA96</f>
        <v>0.44829999999999998</v>
      </c>
      <c r="I500" s="27">
        <f>v_domestic_gross_demand!BB96</f>
        <v>0.27530579999999999</v>
      </c>
    </row>
    <row r="501" spans="2:9" x14ac:dyDescent="0.25">
      <c r="B501" s="29" t="e">
        <f>v_domestic_gross_demand!AB97</f>
        <v>#N/A</v>
      </c>
      <c r="C501" s="29">
        <f>v_domestic_gross_demand!AC97</f>
        <v>0.1608628</v>
      </c>
      <c r="H501" s="27">
        <f>v_domestic_gross_demand!BA97</f>
        <v>0.125</v>
      </c>
      <c r="I501" s="27">
        <f>v_domestic_gross_demand!BB97</f>
        <v>0.22787060000000001</v>
      </c>
    </row>
    <row r="502" spans="2:9" x14ac:dyDescent="0.25">
      <c r="B502" s="29" t="e">
        <f>v_domestic_gross_demand!AB98</f>
        <v>#N/A</v>
      </c>
      <c r="C502" s="29">
        <f>v_domestic_gross_demand!AC98</f>
        <v>6.4924419999999997E-2</v>
      </c>
      <c r="H502" s="27">
        <f>v_domestic_gross_demand!BA98</f>
        <v>0.13</v>
      </c>
      <c r="I502" s="27">
        <f>v_domestic_gross_demand!BB98</f>
        <v>0.12256060000000001</v>
      </c>
    </row>
    <row r="503" spans="2:9" x14ac:dyDescent="0.25">
      <c r="B503" s="29" t="e">
        <f>v_domestic_gross_demand!AB99</f>
        <v>#N/A</v>
      </c>
      <c r="C503" s="29">
        <f>v_domestic_gross_demand!AC99</f>
        <v>0.1936784</v>
      </c>
      <c r="H503" s="27">
        <f>v_domestic_gross_demand!BA99</f>
        <v>0.38</v>
      </c>
      <c r="I503" s="27">
        <f>v_domestic_gross_demand!BB99</f>
        <v>0.53481860000000003</v>
      </c>
    </row>
    <row r="504" spans="2:9" x14ac:dyDescent="0.25">
      <c r="B504" s="29" t="e">
        <f>v_domestic_gross_demand!AB100</f>
        <v>#N/A</v>
      </c>
      <c r="C504" s="29">
        <f>v_domestic_gross_demand!AC100</f>
        <v>1.2761079999999999E-2</v>
      </c>
      <c r="H504" s="27" t="e">
        <f>v_domestic_gross_demand!BA100</f>
        <v>#N/A</v>
      </c>
      <c r="I504" s="27">
        <f>v_domestic_gross_demand!BB100</f>
        <v>2.4980659999999998E-2</v>
      </c>
    </row>
    <row r="505" spans="2:9" x14ac:dyDescent="0.25">
      <c r="B505" s="29" t="e">
        <f>v_domestic_gross_demand!AB101</f>
        <v>#N/A</v>
      </c>
      <c r="C505" s="29">
        <f>v_domestic_gross_demand!AC101</f>
        <v>2.476008E-2</v>
      </c>
      <c r="H505" s="27">
        <f>v_domestic_gross_demand!BA101</f>
        <v>8.0199999999999994E-2</v>
      </c>
      <c r="I505" s="27">
        <f>v_domestic_gross_demand!BB101</f>
        <v>3.2636999999999999E-2</v>
      </c>
    </row>
    <row r="506" spans="2:9" x14ac:dyDescent="0.25">
      <c r="B506" s="29" t="e">
        <f>v_domestic_gross_demand!AB102</f>
        <v>#N/A</v>
      </c>
      <c r="C506" s="29">
        <f>v_domestic_gross_demand!AC102</f>
        <v>0.1913234</v>
      </c>
      <c r="H506" s="27" t="e">
        <f>v_domestic_gross_demand!BA102</f>
        <v>#N/A</v>
      </c>
      <c r="I506" s="27">
        <f>v_domestic_gross_demand!BB102</f>
        <v>0.54678059999999995</v>
      </c>
    </row>
    <row r="507" spans="2:9" x14ac:dyDescent="0.25">
      <c r="B507" s="29" t="e">
        <f>v_domestic_gross_demand!AB103</f>
        <v>#N/A</v>
      </c>
      <c r="C507" s="29">
        <f>v_domestic_gross_demand!AC103</f>
        <v>2.6508819999999998E-3</v>
      </c>
      <c r="H507" s="27" t="e">
        <f>v_domestic_gross_demand!BA103</f>
        <v>#N/A</v>
      </c>
      <c r="I507" s="27">
        <f>v_domestic_gross_demand!BB103</f>
        <v>4.8897619999999998E-3</v>
      </c>
    </row>
    <row r="508" spans="2:9" x14ac:dyDescent="0.25">
      <c r="B508" s="29" t="e">
        <f>v_domestic_gross_demand!AB104</f>
        <v>#N/A</v>
      </c>
      <c r="C508" s="29">
        <f>v_domestic_gross_demand!AC104</f>
        <v>0.94646799999999998</v>
      </c>
      <c r="H508" s="27" t="e">
        <f>v_domestic_gross_demand!BA104</f>
        <v>#N/A</v>
      </c>
      <c r="I508" s="27">
        <f>v_domestic_gross_demand!BB104</f>
        <v>1.4223939999999999</v>
      </c>
    </row>
    <row r="509" spans="2:9" x14ac:dyDescent="0.25">
      <c r="B509" s="29" t="e">
        <f>v_domestic_gross_demand!AB105</f>
        <v>#N/A</v>
      </c>
      <c r="C509" s="29">
        <f>v_domestic_gross_demand!AC105</f>
        <v>0</v>
      </c>
      <c r="H509" s="27" t="e">
        <f>v_domestic_gross_demand!BA105</f>
        <v>#N/A</v>
      </c>
      <c r="I509" s="27">
        <f>v_domestic_gross_demand!BB105</f>
        <v>0</v>
      </c>
    </row>
    <row r="510" spans="2:9" x14ac:dyDescent="0.25">
      <c r="B510" s="29" t="e">
        <f>v_domestic_gross_demand!AB106</f>
        <v>#N/A</v>
      </c>
      <c r="C510" s="29">
        <f>v_domestic_gross_demand!AC106</f>
        <v>0.14492060000000001</v>
      </c>
      <c r="H510" s="27">
        <f>v_domestic_gross_demand!BA106</f>
        <v>0.39500000000000002</v>
      </c>
      <c r="I510" s="27">
        <f>v_domestic_gross_demand!BB106</f>
        <v>0.2689474</v>
      </c>
    </row>
    <row r="511" spans="2:9" x14ac:dyDescent="0.25">
      <c r="B511" s="29" t="e">
        <f>v_domestic_gross_demand!AB107</f>
        <v>#N/A</v>
      </c>
      <c r="C511" s="29">
        <f>v_domestic_gross_demand!AC107</f>
        <v>5.9237959999999999E-2</v>
      </c>
      <c r="H511" s="27">
        <f>v_domestic_gross_demand!BA107</f>
        <v>0.1431</v>
      </c>
      <c r="I511" s="27">
        <f>v_domestic_gross_demand!BB107</f>
        <v>0.14036680000000001</v>
      </c>
    </row>
    <row r="512" spans="2:9" x14ac:dyDescent="0.25">
      <c r="B512" s="29" t="e">
        <f>v_domestic_gross_demand!AB108</f>
        <v>#N/A</v>
      </c>
      <c r="C512" s="29">
        <f>v_domestic_gross_demand!AC108</f>
        <v>0.75831219999999999</v>
      </c>
      <c r="H512" s="27">
        <f>v_domestic_gross_demand!BA108</f>
        <v>3.9020000000000001</v>
      </c>
      <c r="I512" s="27">
        <f>v_domestic_gross_demand!BB108</f>
        <v>2.1295999999999999</v>
      </c>
    </row>
    <row r="513" spans="2:9" x14ac:dyDescent="0.25">
      <c r="B513" s="29" t="e">
        <f>v_domestic_gross_demand!AB109</f>
        <v>#N/A</v>
      </c>
      <c r="C513" s="29" t="str">
        <f>v_domestic_gross_demand!AC109</f>
        <v>NA</v>
      </c>
      <c r="H513" s="27" t="e">
        <f>v_domestic_gross_demand!BA109</f>
        <v>#N/A</v>
      </c>
      <c r="I513" s="27" t="str">
        <f>v_domestic_gross_demand!BB109</f>
        <v>NA</v>
      </c>
    </row>
    <row r="514" spans="2:9" x14ac:dyDescent="0.25">
      <c r="B514" s="29" t="e">
        <f>v_domestic_gross_demand!AB110</f>
        <v>#N/A</v>
      </c>
      <c r="C514" s="29">
        <f>v_domestic_gross_demand!AC110</f>
        <v>0.14272019999999999</v>
      </c>
      <c r="H514" s="27">
        <f>v_domestic_gross_demand!BA110</f>
        <v>0.107</v>
      </c>
      <c r="I514" s="27">
        <f>v_domestic_gross_demand!BB110</f>
        <v>0.29010799999999998</v>
      </c>
    </row>
    <row r="515" spans="2:9" x14ac:dyDescent="0.25">
      <c r="B515" s="29" t="e">
        <f>v_domestic_gross_demand!AB111</f>
        <v>#N/A</v>
      </c>
      <c r="C515" s="29">
        <f>v_domestic_gross_demand!AC111</f>
        <v>3.1733360000000002E-2</v>
      </c>
      <c r="H515" s="27">
        <f>v_domestic_gross_demand!BA111</f>
        <v>3.44E-2</v>
      </c>
      <c r="I515" s="27">
        <f>v_domestic_gross_demand!BB111</f>
        <v>5.7879760000000002E-2</v>
      </c>
    </row>
    <row r="516" spans="2:9" x14ac:dyDescent="0.25">
      <c r="B516" s="29">
        <f>v_domestic_gross_demand!AB112</f>
        <v>8.7999999999999995E-2</v>
      </c>
      <c r="C516" s="29">
        <f>v_domestic_gross_demand!AC112</f>
        <v>6.5386719999999995E-2</v>
      </c>
      <c r="H516" s="27">
        <f>v_domestic_gross_demand!BA112</f>
        <v>9.5399999999999999E-2</v>
      </c>
      <c r="I516" s="27">
        <f>v_domestic_gross_demand!BB112</f>
        <v>0.1303426</v>
      </c>
    </row>
    <row r="517" spans="2:9" x14ac:dyDescent="0.25">
      <c r="B517" s="29" t="e">
        <f>v_domestic_gross_demand!AB113</f>
        <v>#N/A</v>
      </c>
      <c r="C517" s="29">
        <f>v_domestic_gross_demand!AC113</f>
        <v>0</v>
      </c>
      <c r="H517" s="27">
        <f>v_domestic_gross_demand!BA113</f>
        <v>0.214</v>
      </c>
      <c r="I517" s="27">
        <f>v_domestic_gross_demand!BB113</f>
        <v>0</v>
      </c>
    </row>
    <row r="518" spans="2:9" x14ac:dyDescent="0.25">
      <c r="B518" s="29" t="e">
        <f>v_domestic_gross_demand!AB114</f>
        <v>#N/A</v>
      </c>
      <c r="C518" s="29">
        <f>v_domestic_gross_demand!AC114</f>
        <v>5.4681579999999999</v>
      </c>
      <c r="H518" s="27">
        <f>v_domestic_gross_demand!BA114</f>
        <v>11.16</v>
      </c>
      <c r="I518" s="27">
        <f>v_domestic_gross_demand!BB114</f>
        <v>12.29772</v>
      </c>
    </row>
    <row r="519" spans="2:9" x14ac:dyDescent="0.25">
      <c r="B519" s="29" t="e">
        <f>v_domestic_gross_demand!AB115</f>
        <v>#N/A</v>
      </c>
      <c r="C519" s="29" t="str">
        <f>v_domestic_gross_demand!AC115</f>
        <v>NA</v>
      </c>
      <c r="H519" s="27">
        <f>v_domestic_gross_demand!BA115</f>
        <v>5.4999999999999997E-3</v>
      </c>
      <c r="I519" s="27" t="str">
        <f>v_domestic_gross_demand!BB115</f>
        <v>NA</v>
      </c>
    </row>
    <row r="520" spans="2:9" x14ac:dyDescent="0.25">
      <c r="B520" s="29" t="e">
        <f>v_domestic_gross_demand!AB116</f>
        <v>#N/A</v>
      </c>
      <c r="C520" s="29">
        <f>v_domestic_gross_demand!AC116</f>
        <v>6.6470619999999994E-2</v>
      </c>
      <c r="H520" s="27">
        <f>v_domestic_gross_demand!BA116</f>
        <v>9.8000000000000004E-2</v>
      </c>
      <c r="I520" s="27">
        <f>v_domestic_gross_demand!BB116</f>
        <v>9.6146980000000007E-2</v>
      </c>
    </row>
    <row r="521" spans="2:9" x14ac:dyDescent="0.25">
      <c r="B521" s="29" t="e">
        <f>v_domestic_gross_demand!AB117</f>
        <v>#N/A</v>
      </c>
      <c r="C521" s="29">
        <f>v_domestic_gross_demand!AC117</f>
        <v>0.48194039999999999</v>
      </c>
      <c r="H521" s="27" t="e">
        <f>v_domestic_gross_demand!BA117</f>
        <v>#N/A</v>
      </c>
      <c r="I521" s="27">
        <f>v_domestic_gross_demand!BB117</f>
        <v>1.0170218</v>
      </c>
    </row>
    <row r="522" spans="2:9" x14ac:dyDescent="0.25">
      <c r="B522" s="29" t="e">
        <f>v_domestic_gross_demand!AB118</f>
        <v>#N/A</v>
      </c>
      <c r="C522" s="29">
        <f>v_domestic_gross_demand!AC118</f>
        <v>4.9099719999999999E-2</v>
      </c>
      <c r="H522" s="27">
        <f>v_domestic_gross_demand!BA118</f>
        <v>0.25369999999999998</v>
      </c>
      <c r="I522" s="27">
        <f>v_domestic_gross_demand!BB118</f>
        <v>9.1616760000000005E-2</v>
      </c>
    </row>
    <row r="523" spans="2:9" x14ac:dyDescent="0.25">
      <c r="B523" s="29" t="e">
        <f>v_domestic_gross_demand!AB119</f>
        <v>#N/A</v>
      </c>
      <c r="C523" s="29">
        <f>v_domestic_gross_demand!AC119</f>
        <v>0</v>
      </c>
      <c r="H523" s="27" t="e">
        <f>v_domestic_gross_demand!BA119</f>
        <v>#N/A</v>
      </c>
      <c r="I523" s="27">
        <f>v_domestic_gross_demand!BB119</f>
        <v>0</v>
      </c>
    </row>
    <row r="524" spans="2:9" x14ac:dyDescent="0.25">
      <c r="B524" s="29" t="e">
        <f>v_domestic_gross_demand!AB120</f>
        <v>#N/A</v>
      </c>
      <c r="C524" s="29">
        <f>v_domestic_gross_demand!AC120</f>
        <v>0.2235808</v>
      </c>
      <c r="H524" s="27">
        <f>v_domestic_gross_demand!BA120</f>
        <v>0.14599999999999999</v>
      </c>
      <c r="I524" s="27">
        <f>v_domestic_gross_demand!BB120</f>
        <v>0.21344440000000001</v>
      </c>
    </row>
    <row r="525" spans="2:9" x14ac:dyDescent="0.25">
      <c r="B525" s="29" t="e">
        <f>v_domestic_gross_demand!AB121</f>
        <v>#N/A</v>
      </c>
      <c r="C525" s="29">
        <f>v_domestic_gross_demand!AC121</f>
        <v>3.5131639999999999E-2</v>
      </c>
      <c r="H525" s="27" t="e">
        <f>v_domestic_gross_demand!BA121</f>
        <v>#N/A</v>
      </c>
      <c r="I525" s="27">
        <f>v_domestic_gross_demand!BB121</f>
        <v>8.9604619999999996E-2</v>
      </c>
    </row>
    <row r="526" spans="2:9" x14ac:dyDescent="0.25">
      <c r="B526" s="29" t="e">
        <f>v_domestic_gross_demand!AB122</f>
        <v>#N/A</v>
      </c>
      <c r="C526" s="29" t="str">
        <f>v_domestic_gross_demand!AC122</f>
        <v>NA</v>
      </c>
      <c r="H526" s="27" t="e">
        <f>v_domestic_gross_demand!BA122</f>
        <v>#N/A</v>
      </c>
      <c r="I526" s="27" t="str">
        <f>v_domestic_gross_demand!BB122</f>
        <v>NA</v>
      </c>
    </row>
    <row r="527" spans="2:9" x14ac:dyDescent="0.25">
      <c r="B527" s="29" t="e">
        <f>v_domestic_gross_demand!AB123</f>
        <v>#N/A</v>
      </c>
      <c r="C527" s="29">
        <f>v_domestic_gross_demand!AC123</f>
        <v>0.1465484</v>
      </c>
      <c r="H527" s="27">
        <f>v_domestic_gross_demand!BA123</f>
        <v>0.14760000000000001</v>
      </c>
      <c r="I527" s="27">
        <f>v_domestic_gross_demand!BB123</f>
        <v>0.35094140000000001</v>
      </c>
    </row>
    <row r="528" spans="2:9" x14ac:dyDescent="0.25">
      <c r="B528" s="29" t="e">
        <f>v_domestic_gross_demand!AB124</f>
        <v>#N/A</v>
      </c>
      <c r="C528" s="29">
        <f>v_domestic_gross_demand!AC124</f>
        <v>0.4414286</v>
      </c>
      <c r="H528" s="27">
        <f>v_domestic_gross_demand!BA124</f>
        <v>1.248</v>
      </c>
      <c r="I528" s="27">
        <f>v_domestic_gross_demand!BB124</f>
        <v>0.73684419999999995</v>
      </c>
    </row>
    <row r="529" spans="2:9" x14ac:dyDescent="0.25">
      <c r="B529" s="29" t="e">
        <f>v_domestic_gross_demand!AB125</f>
        <v>#N/A</v>
      </c>
      <c r="C529" s="29">
        <f>v_domestic_gross_demand!AC125</f>
        <v>1.168012E-2</v>
      </c>
      <c r="H529" s="27">
        <f>v_domestic_gross_demand!BA125</f>
        <v>0.22639999999999999</v>
      </c>
      <c r="I529" s="27">
        <f>v_domestic_gross_demand!BB125</f>
        <v>2.0891839999999998E-2</v>
      </c>
    </row>
    <row r="530" spans="2:9" x14ac:dyDescent="0.25">
      <c r="B530" s="29" t="e">
        <f>v_domestic_gross_demand!AB126</f>
        <v>#N/A</v>
      </c>
      <c r="C530" s="29">
        <f>v_domestic_gross_demand!AC126</f>
        <v>0</v>
      </c>
      <c r="H530" s="27" t="e">
        <f>v_domestic_gross_demand!BA126</f>
        <v>#N/A</v>
      </c>
      <c r="I530" s="27">
        <f>v_domestic_gross_demand!BB126</f>
        <v>0</v>
      </c>
    </row>
    <row r="531" spans="2:9" x14ac:dyDescent="0.25">
      <c r="B531" s="29" t="e">
        <f>v_domestic_gross_demand!AB127</f>
        <v>#N/A</v>
      </c>
      <c r="C531" s="29">
        <f>v_domestic_gross_demand!AC127</f>
        <v>0.63121240000000001</v>
      </c>
      <c r="H531" s="27">
        <f>v_domestic_gross_demand!BA127</f>
        <v>1.149</v>
      </c>
      <c r="I531" s="27">
        <f>v_domestic_gross_demand!BB127</f>
        <v>1.2517259999999999</v>
      </c>
    </row>
    <row r="532" spans="2:9" x14ac:dyDescent="0.25">
      <c r="B532" s="29" t="e">
        <f>v_domestic_gross_demand!AB128</f>
        <v>#N/A</v>
      </c>
      <c r="C532" s="29">
        <f>v_domestic_gross_demand!AC128</f>
        <v>0.11846420000000001</v>
      </c>
      <c r="H532" s="27" t="e">
        <f>v_domestic_gross_demand!BA128</f>
        <v>#N/A</v>
      </c>
      <c r="I532" s="27">
        <f>v_domestic_gross_demand!BB128</f>
        <v>0.22437219999999999</v>
      </c>
    </row>
    <row r="533" spans="2:9" x14ac:dyDescent="0.25">
      <c r="B533" s="29" t="e">
        <f>v_domestic_gross_demand!AB129</f>
        <v>#N/A</v>
      </c>
      <c r="C533" s="29">
        <f>v_domestic_gross_demand!AC129</f>
        <v>5.4984900000000003E-2</v>
      </c>
      <c r="H533" s="27">
        <f>v_domestic_gross_demand!BA129</f>
        <v>0.2944</v>
      </c>
      <c r="I533" s="27">
        <f>v_domestic_gross_demand!BB129</f>
        <v>0.11212784000000001</v>
      </c>
    </row>
    <row r="534" spans="2:9" x14ac:dyDescent="0.25">
      <c r="B534" s="29" t="e">
        <f>v_domestic_gross_demand!AB130</f>
        <v>#N/A</v>
      </c>
      <c r="C534" s="29">
        <f>v_domestic_gross_demand!AC130</f>
        <v>0.90257900000000002</v>
      </c>
      <c r="H534" s="27">
        <f>v_domestic_gross_demand!BA130</f>
        <v>4.0990000000000002</v>
      </c>
      <c r="I534" s="27">
        <f>v_domestic_gross_demand!BB130</f>
        <v>1.8232600000000001</v>
      </c>
    </row>
    <row r="535" spans="2:9" x14ac:dyDescent="0.25">
      <c r="B535" s="29" t="e">
        <f>v_domestic_gross_demand!AB131</f>
        <v>#N/A</v>
      </c>
      <c r="C535" s="29">
        <f>v_domestic_gross_demand!AC131</f>
        <v>0</v>
      </c>
      <c r="H535" s="27" t="e">
        <f>v_domestic_gross_demand!BA131</f>
        <v>#N/A</v>
      </c>
      <c r="I535" s="27">
        <f>v_domestic_gross_demand!BB131</f>
        <v>0</v>
      </c>
    </row>
    <row r="536" spans="2:9" x14ac:dyDescent="0.25">
      <c r="B536" s="29" t="e">
        <f>v_domestic_gross_demand!AB132</f>
        <v>#N/A</v>
      </c>
      <c r="C536" s="29">
        <f>v_domestic_gross_demand!AC132</f>
        <v>0.31369019999999997</v>
      </c>
      <c r="H536" s="27">
        <f>v_domestic_gross_demand!BA132</f>
        <v>0.94820000000000004</v>
      </c>
      <c r="I536" s="27">
        <f>v_domestic_gross_demand!BB132</f>
        <v>0.5735188</v>
      </c>
    </row>
    <row r="537" spans="2:9" x14ac:dyDescent="0.25">
      <c r="B537" s="29" t="e">
        <f>v_domestic_gross_demand!AB133</f>
        <v>#N/A</v>
      </c>
      <c r="C537" s="29">
        <f>v_domestic_gross_demand!AC133</f>
        <v>1.3429359999999999</v>
      </c>
      <c r="H537" s="27">
        <f>v_domestic_gross_demand!BA133</f>
        <v>8</v>
      </c>
      <c r="I537" s="27">
        <f>v_domestic_gross_demand!BB133</f>
        <v>3.7669060000000001</v>
      </c>
    </row>
    <row r="538" spans="2:9" x14ac:dyDescent="0.25">
      <c r="B538" s="29" t="e">
        <f>v_domestic_gross_demand!AB134</f>
        <v>#N/A</v>
      </c>
      <c r="C538" s="29">
        <f>v_domestic_gross_demand!AC134</f>
        <v>0.20613500000000001</v>
      </c>
      <c r="H538" s="27">
        <f>v_domestic_gross_demand!BA134</f>
        <v>0.26290000000000002</v>
      </c>
      <c r="I538" s="27">
        <f>v_domestic_gross_demand!BB134</f>
        <v>0.46249180000000001</v>
      </c>
    </row>
    <row r="539" spans="2:9" x14ac:dyDescent="0.25">
      <c r="B539" s="29" t="e">
        <f>v_domestic_gross_demand!AB135</f>
        <v>#N/A</v>
      </c>
      <c r="C539" s="29">
        <f>v_domestic_gross_demand!AC135</f>
        <v>0.51169940000000003</v>
      </c>
      <c r="H539" s="27" t="e">
        <f>v_domestic_gross_demand!BA135</f>
        <v>#N/A</v>
      </c>
      <c r="I539" s="27">
        <f>v_domestic_gross_demand!BB135</f>
        <v>0.8967638</v>
      </c>
    </row>
    <row r="540" spans="2:9" x14ac:dyDescent="0.25">
      <c r="B540" s="29" t="e">
        <f>v_domestic_gross_demand!AB136</f>
        <v>#N/A</v>
      </c>
      <c r="C540" s="29">
        <f>v_domestic_gross_demand!AC136</f>
        <v>2.2410079999999999E-2</v>
      </c>
      <c r="H540" s="27">
        <f>v_domestic_gross_demand!BA136</f>
        <v>0.2235</v>
      </c>
      <c r="I540" s="27">
        <f>v_domestic_gross_demand!BB136</f>
        <v>4.275632E-2</v>
      </c>
    </row>
    <row r="541" spans="2:9" x14ac:dyDescent="0.25">
      <c r="B541" s="29" t="e">
        <f>v_domestic_gross_demand!AB137</f>
        <v>#N/A</v>
      </c>
      <c r="C541" s="29">
        <f>v_domestic_gross_demand!AC137</f>
        <v>7.7803499999999998E-2</v>
      </c>
      <c r="H541" s="27" t="e">
        <f>v_domestic_gross_demand!BA137</f>
        <v>#N/A</v>
      </c>
      <c r="I541" s="27">
        <f>v_domestic_gross_demand!BB137</f>
        <v>0.1587586</v>
      </c>
    </row>
    <row r="542" spans="2:9" x14ac:dyDescent="0.25">
      <c r="B542" s="29" t="e">
        <f>v_domestic_gross_demand!AB138</f>
        <v>#N/A</v>
      </c>
      <c r="C542" s="29">
        <f>v_domestic_gross_demand!AC138</f>
        <v>0.75533220000000001</v>
      </c>
      <c r="H542" s="27" t="e">
        <f>v_domestic_gross_demand!BA138</f>
        <v>#N/A</v>
      </c>
      <c r="I542" s="27">
        <f>v_domestic_gross_demand!BB138</f>
        <v>1.6244799999999999</v>
      </c>
    </row>
    <row r="543" spans="2:9" x14ac:dyDescent="0.25">
      <c r="B543" s="29" t="e">
        <f>v_domestic_gross_demand!AB139</f>
        <v>#N/A</v>
      </c>
      <c r="C543" s="29">
        <f>v_domestic_gross_demand!AC139</f>
        <v>2.5739899999999998</v>
      </c>
      <c r="H543" s="27">
        <f>v_domestic_gross_demand!BA139</f>
        <v>5.8479999999999999</v>
      </c>
      <c r="I543" s="27">
        <f>v_domestic_gross_demand!BB139</f>
        <v>5.6425200000000002</v>
      </c>
    </row>
    <row r="544" spans="2:9" x14ac:dyDescent="0.25">
      <c r="B544" s="29" t="e">
        <f>v_domestic_gross_demand!AB140</f>
        <v>#N/A</v>
      </c>
      <c r="C544" s="29">
        <f>v_domestic_gross_demand!AC140</f>
        <v>1.258354</v>
      </c>
      <c r="H544" s="27" t="e">
        <f>v_domestic_gross_demand!BA140</f>
        <v>#N/A</v>
      </c>
      <c r="I544" s="27">
        <f>v_domestic_gross_demand!BB140</f>
        <v>2.0816279999999998</v>
      </c>
    </row>
    <row r="545" spans="2:9" x14ac:dyDescent="0.25">
      <c r="B545" s="29" t="e">
        <f>v_domestic_gross_demand!AB141</f>
        <v>#N/A</v>
      </c>
      <c r="C545" s="29">
        <f>v_domestic_gross_demand!AC141</f>
        <v>0.66073099999999996</v>
      </c>
      <c r="H545" s="27">
        <f>v_domestic_gross_demand!BA141</f>
        <v>0.97629999999999995</v>
      </c>
      <c r="I545" s="27">
        <f>v_domestic_gross_demand!BB141</f>
        <v>1.2928200000000001</v>
      </c>
    </row>
    <row r="546" spans="2:9" x14ac:dyDescent="0.25">
      <c r="B546" s="29" t="e">
        <f>v_domestic_gross_demand!AB142</f>
        <v>#N/A</v>
      </c>
      <c r="C546" s="29">
        <f>v_domestic_gross_demand!AC142</f>
        <v>8.3600140000000007E-3</v>
      </c>
      <c r="H546" s="27">
        <f>v_domestic_gross_demand!BA142</f>
        <v>3.4099999999999998E-2</v>
      </c>
      <c r="I546" s="27">
        <f>v_domestic_gross_demand!BB142</f>
        <v>1.5227539999999999E-2</v>
      </c>
    </row>
    <row r="547" spans="2:9" x14ac:dyDescent="0.25">
      <c r="B547" s="29" t="e">
        <f>v_domestic_gross_demand!AB143</f>
        <v>#N/A</v>
      </c>
      <c r="C547" s="29">
        <f>v_domestic_gross_demand!AC143</f>
        <v>0</v>
      </c>
      <c r="H547" s="27">
        <f>v_domestic_gross_demand!BA143</f>
        <v>9.9000000000000005E-2</v>
      </c>
      <c r="I547" s="27">
        <f>v_domestic_gross_demand!BB143</f>
        <v>0</v>
      </c>
    </row>
    <row r="548" spans="2:9" x14ac:dyDescent="0.25">
      <c r="B548" s="29" t="e">
        <f>v_domestic_gross_demand!AB144</f>
        <v>#N/A</v>
      </c>
      <c r="C548" s="29">
        <f>v_domestic_gross_demand!AC144</f>
        <v>0.10413266</v>
      </c>
      <c r="H548" s="27">
        <f>v_domestic_gross_demand!BA144</f>
        <v>0.90369999999999995</v>
      </c>
      <c r="I548" s="27">
        <f>v_domestic_gross_demand!BB144</f>
        <v>0.2025122</v>
      </c>
    </row>
    <row r="549" spans="2:9" x14ac:dyDescent="0.25">
      <c r="B549" s="29" t="e">
        <f>v_domestic_gross_demand!AB145</f>
        <v>#N/A</v>
      </c>
      <c r="C549" s="29">
        <f>v_domestic_gross_demand!AC145</f>
        <v>7.4680600000000003E-3</v>
      </c>
      <c r="H549" s="27">
        <f>v_domestic_gross_demand!BA145</f>
        <v>3.1E-2</v>
      </c>
      <c r="I549" s="27">
        <f>v_domestic_gross_demand!BB145</f>
        <v>1.4170840000000001E-2</v>
      </c>
    </row>
    <row r="550" spans="2:9" x14ac:dyDescent="0.25">
      <c r="B550" s="29" t="e">
        <f>v_domestic_gross_demand!AB146</f>
        <v>#N/A</v>
      </c>
      <c r="C550" s="29">
        <f>v_domestic_gross_demand!AC146</f>
        <v>2.6075339999999999E-2</v>
      </c>
      <c r="H550" s="27">
        <f>v_domestic_gross_demand!BA146</f>
        <v>0.17399999999999999</v>
      </c>
      <c r="I550" s="27">
        <f>v_domestic_gross_demand!BB146</f>
        <v>0.11893652</v>
      </c>
    </row>
    <row r="551" spans="2:9" x14ac:dyDescent="0.25">
      <c r="B551" s="29" t="e">
        <f>v_domestic_gross_demand!AB147</f>
        <v>#N/A</v>
      </c>
      <c r="C551" s="29">
        <f>v_domestic_gross_demand!AC147</f>
        <v>0</v>
      </c>
      <c r="H551" s="27" t="e">
        <f>v_domestic_gross_demand!BA147</f>
        <v>#N/A</v>
      </c>
      <c r="I551" s="27">
        <f>v_domestic_gross_demand!BB147</f>
        <v>0</v>
      </c>
    </row>
    <row r="552" spans="2:9" x14ac:dyDescent="0.25">
      <c r="B552" s="29" t="e">
        <f>v_domestic_gross_demand!AB148</f>
        <v>#N/A</v>
      </c>
      <c r="C552" s="29">
        <f>v_domestic_gross_demand!AC148</f>
        <v>0.23854539999999999</v>
      </c>
      <c r="H552" s="27">
        <f>v_domestic_gross_demand!BA148</f>
        <v>0.42499999999999999</v>
      </c>
      <c r="I552" s="27">
        <f>v_domestic_gross_demand!BB148</f>
        <v>0.32822620000000002</v>
      </c>
    </row>
    <row r="553" spans="2:9" x14ac:dyDescent="0.25">
      <c r="B553" s="29">
        <f>v_domestic_gross_demand!AB149</f>
        <v>2.2000000000000002</v>
      </c>
      <c r="C553" s="29">
        <f>v_domestic_gross_demand!AC149</f>
        <v>1.4064540000000001</v>
      </c>
      <c r="H553" s="27" t="e">
        <f>v_domestic_gross_demand!BA149</f>
        <v>#N/A</v>
      </c>
      <c r="I553" s="27">
        <f>v_domestic_gross_demand!BB149</f>
        <v>1.8345659999999999</v>
      </c>
    </row>
    <row r="554" spans="2:9" x14ac:dyDescent="0.25">
      <c r="B554" s="29" t="e">
        <f>v_domestic_gross_demand!AB150</f>
        <v>#N/A</v>
      </c>
      <c r="C554" s="29">
        <f>v_domestic_gross_demand!AC150</f>
        <v>2.4551099999999999E-2</v>
      </c>
      <c r="H554" s="27">
        <f>v_domestic_gross_demand!BA150</f>
        <v>6.1400000000000003E-2</v>
      </c>
      <c r="I554" s="27">
        <f>v_domestic_gross_demand!BB150</f>
        <v>4.433438E-2</v>
      </c>
    </row>
    <row r="555" spans="2:9" x14ac:dyDescent="0.25">
      <c r="B555" s="29" t="e">
        <f>v_domestic_gross_demand!AB151</f>
        <v>#N/A</v>
      </c>
      <c r="C555" s="29">
        <f>v_domestic_gross_demand!AC151</f>
        <v>15.2425</v>
      </c>
      <c r="H555" s="27" t="e">
        <f>v_domestic_gross_demand!BA151</f>
        <v>#N/A</v>
      </c>
      <c r="I555" s="27">
        <f>v_domestic_gross_demand!BB151</f>
        <v>20.587019999999999</v>
      </c>
    </row>
    <row r="556" spans="2:9" x14ac:dyDescent="0.25">
      <c r="B556" s="29" t="e">
        <f>v_domestic_gross_demand!AB152</f>
        <v>#N/A</v>
      </c>
      <c r="C556" s="29">
        <f>v_domestic_gross_demand!AC152</f>
        <v>0</v>
      </c>
      <c r="H556" s="27" t="e">
        <f>v_domestic_gross_demand!BA152</f>
        <v>#N/A</v>
      </c>
      <c r="I556" s="27">
        <f>v_domestic_gross_demand!BB152</f>
        <v>0</v>
      </c>
    </row>
    <row r="557" spans="2:9" x14ac:dyDescent="0.25">
      <c r="B557" s="29" t="e">
        <f>v_domestic_gross_demand!AB153</f>
        <v>#N/A</v>
      </c>
      <c r="C557" s="29">
        <f>v_domestic_gross_demand!AC153</f>
        <v>0</v>
      </c>
      <c r="H557" s="27">
        <f>v_domestic_gross_demand!BA153</f>
        <v>1.2500000000000001E-2</v>
      </c>
      <c r="I557" s="27">
        <f>v_domestic_gross_demand!BB153</f>
        <v>0</v>
      </c>
    </row>
    <row r="558" spans="2:9" x14ac:dyDescent="0.25">
      <c r="B558" s="29" t="e">
        <f>v_domestic_gross_demand!AB154</f>
        <v>#N/A</v>
      </c>
      <c r="C558" s="29">
        <f>v_domestic_gross_demand!AC154</f>
        <v>0</v>
      </c>
      <c r="H558" s="27" t="e">
        <f>v_domestic_gross_demand!BA154</f>
        <v>#N/A</v>
      </c>
      <c r="I558" s="27">
        <f>v_domestic_gross_demand!BB154</f>
        <v>0</v>
      </c>
    </row>
    <row r="559" spans="2:9" x14ac:dyDescent="0.25">
      <c r="B559" s="29" t="e">
        <f>v_domestic_gross_demand!AB155</f>
        <v>#N/A</v>
      </c>
      <c r="C559" s="29">
        <f>v_domestic_gross_demand!AC155</f>
        <v>3.1293020000000001E-4</v>
      </c>
      <c r="H559" s="27" t="e">
        <f>v_domestic_gross_demand!BA155</f>
        <v>#N/A</v>
      </c>
      <c r="I559" s="27">
        <f>v_domestic_gross_demand!BB155</f>
        <v>4.9702100000000005E-4</v>
      </c>
    </row>
    <row r="560" spans="2:9" x14ac:dyDescent="0.25">
      <c r="B560" s="29" t="e">
        <f>v_domestic_gross_demand!AB156</f>
        <v>#N/A</v>
      </c>
      <c r="C560" s="29">
        <f>v_domestic_gross_demand!AC156</f>
        <v>0</v>
      </c>
      <c r="H560" s="27" t="e">
        <f>v_domestic_gross_demand!BA156</f>
        <v>#N/A</v>
      </c>
      <c r="I560" s="27">
        <f>v_domestic_gross_demand!BB156</f>
        <v>0</v>
      </c>
    </row>
    <row r="561" spans="2:9" x14ac:dyDescent="0.25">
      <c r="B561" s="29" t="e">
        <f>v_domestic_gross_demand!AB157</f>
        <v>#N/A</v>
      </c>
      <c r="C561" s="29">
        <f>v_domestic_gross_demand!AC157</f>
        <v>0.65806940000000003</v>
      </c>
      <c r="H561" s="27">
        <f>v_domestic_gross_demand!BA157</f>
        <v>2.13</v>
      </c>
      <c r="I561" s="27">
        <f>v_domestic_gross_demand!BB157</f>
        <v>1.6888840000000001</v>
      </c>
    </row>
    <row r="562" spans="2:9" x14ac:dyDescent="0.25">
      <c r="B562" s="29" t="e">
        <f>v_domestic_gross_demand!AB158</f>
        <v>#N/A</v>
      </c>
      <c r="C562" s="29">
        <f>v_domestic_gross_demand!AC158</f>
        <v>4.7180819999999998E-2</v>
      </c>
      <c r="H562" s="27" t="e">
        <f>v_domestic_gross_demand!BA158</f>
        <v>#N/A</v>
      </c>
      <c r="I562" s="27">
        <f>v_domestic_gross_demand!BB158</f>
        <v>0.10386463999999999</v>
      </c>
    </row>
    <row r="563" spans="2:9" x14ac:dyDescent="0.25">
      <c r="B563" s="29" t="e">
        <f>v_domestic_gross_demand!AB159</f>
        <v>#N/A</v>
      </c>
      <c r="C563" s="29">
        <f>v_domestic_gross_demand!AC159</f>
        <v>0</v>
      </c>
      <c r="H563" s="27">
        <f>v_domestic_gross_demand!BA159</f>
        <v>8.9999999999999993E-3</v>
      </c>
      <c r="I563" s="27">
        <f>v_domestic_gross_demand!BB159</f>
        <v>0</v>
      </c>
    </row>
    <row r="564" spans="2:9" x14ac:dyDescent="0.25">
      <c r="B564" s="29" t="e">
        <f>v_domestic_gross_demand!AB160</f>
        <v>#N/A</v>
      </c>
      <c r="C564" s="29">
        <f>v_domestic_gross_demand!AC160</f>
        <v>1.8172399999999998E-2</v>
      </c>
      <c r="H564" s="27">
        <f>v_domestic_gross_demand!BA160</f>
        <v>0.111</v>
      </c>
      <c r="I564" s="27">
        <f>v_domestic_gross_demand!BB160</f>
        <v>2.540684E-2</v>
      </c>
    </row>
    <row r="565" spans="2:9" x14ac:dyDescent="0.25">
      <c r="B565" s="29" t="e">
        <f>v_domestic_gross_demand!AB161</f>
        <v>#N/A</v>
      </c>
      <c r="C565" s="29">
        <f>v_domestic_gross_demand!AC161</f>
        <v>4.8430099999999997E-2</v>
      </c>
      <c r="H565" s="27">
        <f>v_domestic_gross_demand!BA161</f>
        <v>0.16739999999999999</v>
      </c>
      <c r="I565" s="27">
        <f>v_domestic_gross_demand!BB161</f>
        <v>7.4105420000000005E-2</v>
      </c>
    </row>
    <row r="566" spans="2:9" x14ac:dyDescent="0.25">
      <c r="B566" s="29" t="e">
        <f>v_domestic_gross_demand!AB162</f>
        <v>#N/A</v>
      </c>
      <c r="C566" s="29">
        <f>v_domestic_gross_demand!AC162</f>
        <v>8.1958059999999999E-2</v>
      </c>
      <c r="H566" s="27">
        <f>v_domestic_gross_demand!BA162</f>
        <v>0.35849999999999999</v>
      </c>
      <c r="I566" s="27">
        <f>v_domestic_gross_demand!BB162</f>
        <v>0.1531624</v>
      </c>
    </row>
    <row r="567" spans="2:9" x14ac:dyDescent="0.25">
      <c r="B567" s="29" t="e">
        <f>v_domestic_gross_demand!AB163</f>
        <v>#N/A</v>
      </c>
      <c r="C567" s="29">
        <f>v_domestic_gross_demand!AC163</f>
        <v>1.7557440000000001E-2</v>
      </c>
      <c r="H567" s="27">
        <f>v_domestic_gross_demand!BA163</f>
        <v>1.0780000000000001</v>
      </c>
      <c r="I567" s="27">
        <f>v_domestic_gross_demand!BB163</f>
        <v>4.5263079999999997E-2</v>
      </c>
    </row>
    <row r="568" spans="2:9" x14ac:dyDescent="0.25">
      <c r="B568" s="29" t="e">
        <f>v_domestic_gross_demand!AB164</f>
        <v>#N/A</v>
      </c>
      <c r="C568" s="29">
        <f>v_domestic_gross_demand!AC164</f>
        <v>8.71568E-3</v>
      </c>
      <c r="H568" s="27">
        <f>v_domestic_gross_demand!BA164</f>
        <v>1.4999999999999999E-2</v>
      </c>
      <c r="I568" s="27">
        <f>v_domestic_gross_demand!BB164</f>
        <v>1.7104399999999999E-2</v>
      </c>
    </row>
    <row r="569" spans="2:9" x14ac:dyDescent="0.25">
      <c r="B569" s="29" t="e">
        <f>v_domestic_gross_demand!AB165</f>
        <v>#N/A</v>
      </c>
      <c r="C569" s="29">
        <f>v_domestic_gross_demand!AC165</f>
        <v>1.767374</v>
      </c>
      <c r="H569" s="27" t="e">
        <f>v_domestic_gross_demand!BA165</f>
        <v>#N/A</v>
      </c>
      <c r="I569" s="27">
        <f>v_domestic_gross_demand!BB165</f>
        <v>3.6329639999999999</v>
      </c>
    </row>
    <row r="570" spans="2:9" x14ac:dyDescent="0.25">
      <c r="B570" s="29" t="e">
        <f>v_domestic_gross_demand!AB166</f>
        <v>#N/A</v>
      </c>
      <c r="C570" s="29">
        <f>v_domestic_gross_demand!AC166</f>
        <v>2.9233560000000001</v>
      </c>
      <c r="H570" s="27">
        <f>v_domestic_gross_demand!BA166</f>
        <v>5.8979999999999997</v>
      </c>
      <c r="I570" s="27">
        <f>v_domestic_gross_demand!BB166</f>
        <v>5.6296520000000001</v>
      </c>
    </row>
    <row r="571" spans="2:9" x14ac:dyDescent="0.25">
      <c r="B571" s="29" t="e">
        <f>v_domestic_gross_demand!AB167</f>
        <v>#N/A</v>
      </c>
      <c r="C571" s="29">
        <f>v_domestic_gross_demand!AC167</f>
        <v>2.5329620000000001E-2</v>
      </c>
      <c r="H571" s="27">
        <f>v_domestic_gross_demand!BA167</f>
        <v>4.9299999999999997E-2</v>
      </c>
      <c r="I571" s="27">
        <f>v_domestic_gross_demand!BB167</f>
        <v>3.1913579999999997E-2</v>
      </c>
    </row>
    <row r="572" spans="2:9" x14ac:dyDescent="0.25">
      <c r="B572" s="29" t="e">
        <f>v_domestic_gross_demand!AB168</f>
        <v>#N/A</v>
      </c>
      <c r="C572" s="29">
        <f>v_domestic_gross_demand!AC168</f>
        <v>0.293325</v>
      </c>
      <c r="H572" s="27">
        <f>v_domestic_gross_demand!BA168</f>
        <v>0.64700000000000002</v>
      </c>
      <c r="I572" s="27">
        <f>v_domestic_gross_demand!BB168</f>
        <v>0.51615580000000005</v>
      </c>
    </row>
    <row r="573" spans="2:9" x14ac:dyDescent="0.25">
      <c r="B573" s="29">
        <f>v_domestic_gross_demand!AB169</f>
        <v>1.0999999999999999E-2</v>
      </c>
      <c r="C573" s="29">
        <f>v_domestic_gross_demand!AC169</f>
        <v>2.120652E-2</v>
      </c>
      <c r="H573" s="27">
        <f>v_domestic_gross_demand!BA169</f>
        <v>4.1300000000000003E-2</v>
      </c>
      <c r="I573" s="27">
        <f>v_domestic_gross_demand!BB169</f>
        <v>3.9896300000000003E-2</v>
      </c>
    </row>
    <row r="574" spans="2:9" x14ac:dyDescent="0.25">
      <c r="B574" s="29">
        <f>v_domestic_gross_demand!AB170</f>
        <v>1.006</v>
      </c>
      <c r="C574" s="29">
        <f>v_domestic_gross_demand!AC170</f>
        <v>0.77824059999999995</v>
      </c>
      <c r="H574" s="27">
        <f>v_domestic_gross_demand!BA170</f>
        <v>1</v>
      </c>
      <c r="I574" s="27">
        <f>v_domestic_gross_demand!BB170</f>
        <v>1.2080120000000001</v>
      </c>
    </row>
    <row r="575" spans="2:9" x14ac:dyDescent="0.25">
      <c r="B575" s="29">
        <f>v_domestic_gross_demand!AB171</f>
        <v>1.103</v>
      </c>
      <c r="C575" s="29">
        <f>v_domestic_gross_demand!AC171</f>
        <v>0.46114620000000001</v>
      </c>
      <c r="H575" s="27">
        <f>v_domestic_gross_demand!BA171</f>
        <v>0.98099999999999998</v>
      </c>
      <c r="I575" s="27">
        <f>v_domestic_gross_demand!BB171</f>
        <v>0.77417460000000005</v>
      </c>
    </row>
    <row r="576" spans="2:9" x14ac:dyDescent="0.25">
      <c r="B576" s="29" t="e">
        <f>v_domestic_gross_demand!AB172</f>
        <v>#N/A</v>
      </c>
      <c r="C576" s="29">
        <f>v_domestic_gross_demand!AC172</f>
        <v>0.30637920000000002</v>
      </c>
      <c r="H576" s="27">
        <f>v_domestic_gross_demand!BA172</f>
        <v>1.4750000000000001</v>
      </c>
      <c r="I576" s="27">
        <f>v_domestic_gross_demand!BB172</f>
        <v>0.72484720000000002</v>
      </c>
    </row>
    <row r="577" spans="2:9" x14ac:dyDescent="0.25">
      <c r="B577" s="29" t="e">
        <f>v_domestic_gross_demand!AB173</f>
        <v>#N/A</v>
      </c>
      <c r="C577" s="29">
        <f>v_domestic_gross_demand!AC173</f>
        <v>0.24107000000000001</v>
      </c>
      <c r="H577" s="27">
        <f>v_domestic_gross_demand!BA173</f>
        <v>0.755</v>
      </c>
      <c r="I577" s="27">
        <f>v_domestic_gross_demand!BB173</f>
        <v>0.50866040000000001</v>
      </c>
    </row>
    <row r="578" spans="2:9" x14ac:dyDescent="0.25">
      <c r="B578" s="29" t="e">
        <f>v_domestic_gross_demand!AB174</f>
        <v>#N/A</v>
      </c>
      <c r="C578" s="29">
        <f>v_domestic_gross_demand!AC174</f>
        <v>0.14334179999999999</v>
      </c>
      <c r="H578" s="27" t="e">
        <f>v_domestic_gross_demand!BA174</f>
        <v>#N/A</v>
      </c>
      <c r="I578" s="27">
        <f>v_domestic_gross_demand!BB174</f>
        <v>0.33538240000000002</v>
      </c>
    </row>
    <row r="579" spans="2:9" x14ac:dyDescent="0.25">
      <c r="B579" s="29">
        <f>v_domestic_gross_demand!AB175</f>
        <v>0.89800000000000002</v>
      </c>
      <c r="C579" s="29">
        <f>v_domestic_gross_demand!AC175</f>
        <v>0.85514900000000005</v>
      </c>
      <c r="H579" s="27">
        <f>v_domestic_gross_demand!BA175</f>
        <v>2.7389999999999999</v>
      </c>
      <c r="I579" s="27">
        <f>v_domestic_gross_demand!BB175</f>
        <v>1.943662</v>
      </c>
    </row>
    <row r="580" spans="2:9" x14ac:dyDescent="0.25">
      <c r="B580" s="29" t="e">
        <f>v_domestic_gross_demand!AB176</f>
        <v>#N/A</v>
      </c>
      <c r="C580" s="29">
        <f>v_domestic_gross_demand!AC176</f>
        <v>3.839654E-2</v>
      </c>
      <c r="H580" s="27">
        <f>v_domestic_gross_demand!BA176</f>
        <v>0.14069999999999999</v>
      </c>
      <c r="I580" s="27">
        <f>v_domestic_gross_demand!BB176</f>
        <v>8.6685880000000007E-2</v>
      </c>
    </row>
    <row r="581" spans="2:9" x14ac:dyDescent="0.25">
      <c r="B581" s="29" t="e">
        <f>v_domestic_gross_demand!AB177</f>
        <v>#N/A</v>
      </c>
      <c r="C581" s="29" t="str">
        <f>v_domestic_gross_demand!AC177</f>
        <v>NA</v>
      </c>
      <c r="H581" s="27" t="e">
        <f>v_domestic_gross_demand!BA177</f>
        <v>#N/A</v>
      </c>
      <c r="I581" s="27" t="str">
        <f>v_domestic_gross_demand!BB177</f>
        <v>NA</v>
      </c>
    </row>
    <row r="582" spans="2:9" x14ac:dyDescent="0.25">
      <c r="B582" s="29" t="e">
        <f>v_domestic_gross_demand!AB178</f>
        <v>#N/A</v>
      </c>
      <c r="C582" s="29">
        <f>v_domestic_gross_demand!AC178</f>
        <v>0</v>
      </c>
      <c r="H582" s="27" t="e">
        <f>v_domestic_gross_demand!BA178</f>
        <v>#N/A</v>
      </c>
      <c r="I582" s="27">
        <f>v_domestic_gross_demand!BB178</f>
        <v>0</v>
      </c>
    </row>
    <row r="583" spans="2:9" x14ac:dyDescent="0.25">
      <c r="B583" s="29" t="e">
        <f>v_domestic_gross_demand!AB179</f>
        <v>#N/A</v>
      </c>
      <c r="C583" s="29">
        <f>v_domestic_gross_demand!AC179</f>
        <v>0.1235154</v>
      </c>
      <c r="H583" s="27">
        <f>v_domestic_gross_demand!BA179</f>
        <v>0.214</v>
      </c>
      <c r="I583" s="27">
        <f>v_domestic_gross_demand!BB179</f>
        <v>0.19584480000000001</v>
      </c>
    </row>
    <row r="584" spans="2:9" x14ac:dyDescent="0.25">
      <c r="B584" s="29" t="e">
        <f>v_domestic_gross_demand!AB180</f>
        <v>#N/A</v>
      </c>
      <c r="C584" s="29">
        <f>v_domestic_gross_demand!AC180</f>
        <v>4.112876E-2</v>
      </c>
      <c r="H584" s="27">
        <f>v_domestic_gross_demand!BA180</f>
        <v>0.13400000000000001</v>
      </c>
      <c r="I584" s="27">
        <f>v_domestic_gross_demand!BB180</f>
        <v>0.17407880000000001</v>
      </c>
    </row>
    <row r="585" spans="2:9" x14ac:dyDescent="0.25">
      <c r="B585" s="29" t="e">
        <f>v_domestic_gross_demand!AB181</f>
        <v>#N/A</v>
      </c>
      <c r="C585" s="29">
        <f>v_domestic_gross_demand!AC181</f>
        <v>0.1686674</v>
      </c>
      <c r="H585" s="27" t="e">
        <f>v_domestic_gross_demand!BA181</f>
        <v>#N/A</v>
      </c>
      <c r="I585" s="27">
        <f>v_domestic_gross_demand!BB181</f>
        <v>0.36032039999999999</v>
      </c>
    </row>
    <row r="586" spans="2:9" x14ac:dyDescent="0.25">
      <c r="B586" s="29" t="e">
        <f>v_domestic_gross_demand!AB182</f>
        <v>#N/A</v>
      </c>
      <c r="C586" s="29">
        <f>v_domestic_gross_demand!AC182</f>
        <v>2.5956220000000001</v>
      </c>
      <c r="H586" s="27">
        <f>v_domestic_gross_demand!BA182</f>
        <v>6.2</v>
      </c>
      <c r="I586" s="27">
        <f>v_domestic_gross_demand!BB182</f>
        <v>6.6229019999999998</v>
      </c>
    </row>
    <row r="587" spans="2:9" x14ac:dyDescent="0.25">
      <c r="B587" s="29">
        <f>v_domestic_gross_demand!AB183</f>
        <v>9.9000000000000005E-2</v>
      </c>
      <c r="C587" s="29">
        <f>v_domestic_gross_demand!AC183</f>
        <v>0.16258359999999999</v>
      </c>
      <c r="H587" s="27">
        <f>v_domestic_gross_demand!BA183</f>
        <v>0.61699999999999999</v>
      </c>
      <c r="I587" s="27">
        <f>v_domestic_gross_demand!BB183</f>
        <v>0.8451322</v>
      </c>
    </row>
    <row r="588" spans="2:9" x14ac:dyDescent="0.25">
      <c r="B588" s="29" t="e">
        <f>v_domestic_gross_demand!AB184</f>
        <v>#N/A</v>
      </c>
      <c r="C588" s="29">
        <f>v_domestic_gross_demand!AC184</f>
        <v>4.4449839999999997E-2</v>
      </c>
      <c r="H588" s="27" t="e">
        <f>v_domestic_gross_demand!BA184</f>
        <v>#N/A</v>
      </c>
      <c r="I588" s="27">
        <f>v_domestic_gross_demand!BB184</f>
        <v>0.11159634</v>
      </c>
    </row>
    <row r="589" spans="2:9" x14ac:dyDescent="0.25">
      <c r="B589" s="29" t="e">
        <f>v_domestic_gross_demand!AB185</f>
        <v>#N/A</v>
      </c>
      <c r="C589" s="29" t="str">
        <f>v_domestic_gross_demand!AC185</f>
        <v>NA</v>
      </c>
      <c r="H589" s="27" t="e">
        <f>v_domestic_gross_demand!BA185</f>
        <v>#N/A</v>
      </c>
      <c r="I589" s="27" t="str">
        <f>v_domestic_gross_demand!BB185</f>
        <v>NA</v>
      </c>
    </row>
    <row r="590" spans="2:9" x14ac:dyDescent="0.25">
      <c r="B590" s="29">
        <f>v_domestic_gross_demand!AB186</f>
        <v>6.9749999999999996</v>
      </c>
      <c r="C590" s="29">
        <f>v_domestic_gross_demand!AC186</f>
        <v>1.637524</v>
      </c>
      <c r="H590" s="27">
        <f>v_domestic_gross_demand!BA186</f>
        <v>5.99</v>
      </c>
      <c r="I590" s="27">
        <f>v_domestic_gross_demand!BB186</f>
        <v>2.8427199999999999</v>
      </c>
    </row>
    <row r="591" spans="2:9" x14ac:dyDescent="0.25">
      <c r="B591" s="29" t="e">
        <f>v_domestic_gross_demand!AB187</f>
        <v>#N/A</v>
      </c>
      <c r="C591" s="29">
        <f>v_domestic_gross_demand!AC187</f>
        <v>5.4907019999999997</v>
      </c>
      <c r="H591" s="27">
        <f>v_domestic_gross_demand!BA187</f>
        <v>3.3180000000000001</v>
      </c>
      <c r="I591" s="27">
        <f>v_domestic_gross_demand!BB187</f>
        <v>6.0951459999999997</v>
      </c>
    </row>
    <row r="592" spans="2:9" x14ac:dyDescent="0.25">
      <c r="B592" s="29" t="e">
        <f>v_domestic_gross_demand!AB188</f>
        <v>#N/A</v>
      </c>
      <c r="C592" s="29">
        <f>v_domestic_gross_demand!AC188</f>
        <v>33.204300000000003</v>
      </c>
      <c r="H592" s="27">
        <f>v_domestic_gross_demand!BA188</f>
        <v>65.44</v>
      </c>
      <c r="I592" s="27">
        <f>v_domestic_gross_demand!BB188</f>
        <v>64.486980000000003</v>
      </c>
    </row>
    <row r="593" spans="2:9" x14ac:dyDescent="0.25">
      <c r="B593" s="29" t="e">
        <f>v_domestic_gross_demand!AB189</f>
        <v>#N/A</v>
      </c>
      <c r="C593" s="29">
        <f>v_domestic_gross_demand!AC189</f>
        <v>4.7145279999999998E-2</v>
      </c>
      <c r="H593" s="27">
        <f>v_domestic_gross_demand!BA189</f>
        <v>0.37559999999999999</v>
      </c>
      <c r="I593" s="27">
        <f>v_domestic_gross_demand!BB189</f>
        <v>0.11075198</v>
      </c>
    </row>
    <row r="594" spans="2:9" x14ac:dyDescent="0.25">
      <c r="B594" s="29" t="e">
        <f>v_domestic_gross_demand!AB190</f>
        <v>#N/A</v>
      </c>
      <c r="C594" s="29">
        <f>v_domestic_gross_demand!AC190</f>
        <v>4.4070779999999997E-2</v>
      </c>
      <c r="H594" s="27" t="e">
        <f>v_domestic_gross_demand!BA190</f>
        <v>#N/A</v>
      </c>
      <c r="I594" s="27">
        <f>v_domestic_gross_demand!BB190</f>
        <v>6.2282959999999998E-2</v>
      </c>
    </row>
    <row r="595" spans="2:9" x14ac:dyDescent="0.25">
      <c r="B595" s="29" t="e">
        <f>v_domestic_gross_demand!AB191</f>
        <v>#N/A</v>
      </c>
      <c r="C595" s="29">
        <f>v_domestic_gross_demand!AC191</f>
        <v>1.52854</v>
      </c>
      <c r="H595" s="27">
        <f>v_domestic_gross_demand!BA191</f>
        <v>4.0999999999999996</v>
      </c>
      <c r="I595" s="27">
        <f>v_domestic_gross_demand!BB191</f>
        <v>2.2693180000000002</v>
      </c>
    </row>
    <row r="596" spans="2:9" x14ac:dyDescent="0.25">
      <c r="B596" s="29" t="e">
        <f>v_domestic_gross_demand!AB192</f>
        <v>#N/A</v>
      </c>
      <c r="C596" s="29">
        <f>v_domestic_gross_demand!AC192</f>
        <v>0.66534020000000005</v>
      </c>
      <c r="H596" s="27">
        <f>v_domestic_gross_demand!BA192</f>
        <v>5.1230000000000002</v>
      </c>
      <c r="I596" s="27">
        <f>v_domestic_gross_demand!BB192</f>
        <v>1.297472</v>
      </c>
    </row>
    <row r="597" spans="2:9" x14ac:dyDescent="0.25">
      <c r="B597" s="29">
        <f>v_domestic_gross_demand!AB193</f>
        <v>1.32</v>
      </c>
      <c r="C597" s="29">
        <f>v_domestic_gross_demand!AC193</f>
        <v>1.9482839999999999</v>
      </c>
      <c r="H597" s="27">
        <f>v_domestic_gross_demand!BA193</f>
        <v>1.206</v>
      </c>
      <c r="I597" s="27">
        <f>v_domestic_gross_demand!BB193</f>
        <v>4.5770960000000001</v>
      </c>
    </row>
    <row r="598" spans="2:9" x14ac:dyDescent="0.25">
      <c r="B598" s="29" t="e">
        <f>v_domestic_gross_demand!AB194</f>
        <v>#N/A</v>
      </c>
      <c r="C598" s="29">
        <f>v_domestic_gross_demand!AC194</f>
        <v>0.1786182</v>
      </c>
      <c r="H598" s="27">
        <f>v_domestic_gross_demand!BA194</f>
        <v>0.81</v>
      </c>
      <c r="I598" s="27">
        <f>v_domestic_gross_demand!BB194</f>
        <v>0.32675799999999999</v>
      </c>
    </row>
    <row r="599" spans="2:9" x14ac:dyDescent="0.25">
      <c r="B599" s="29" t="e">
        <f>v_domestic_gross_demand!AB195</f>
        <v>#N/A</v>
      </c>
      <c r="C599" s="29">
        <f>v_domestic_gross_demand!AC195</f>
        <v>0</v>
      </c>
      <c r="H599" s="27" t="e">
        <f>v_domestic_gross_demand!BA195</f>
        <v>#N/A</v>
      </c>
      <c r="I599" s="27">
        <f>v_domestic_gross_demand!BB195</f>
        <v>0</v>
      </c>
    </row>
    <row r="600" spans="2:9" x14ac:dyDescent="0.25">
      <c r="B600" s="29" t="e">
        <f>v_domestic_gross_demand!AB196</f>
        <v>#N/A</v>
      </c>
      <c r="C600" s="29">
        <f>v_domestic_gross_demand!AC196</f>
        <v>8.4601620000000002E-2</v>
      </c>
      <c r="H600" s="27">
        <f>v_domestic_gross_demand!BA196</f>
        <v>0.26500000000000001</v>
      </c>
      <c r="I600" s="27">
        <f>v_domestic_gross_demand!BB196</f>
        <v>0.2850222</v>
      </c>
    </row>
    <row r="601" spans="2:9" x14ac:dyDescent="0.25">
      <c r="B601" s="29" t="e">
        <f>v_domestic_gross_demand!AB197</f>
        <v>#N/A</v>
      </c>
      <c r="C601" s="29">
        <f>v_domestic_gross_demand!AC197</f>
        <v>0.17235619999999999</v>
      </c>
      <c r="H601" s="27">
        <f>v_domestic_gross_demand!BA197</f>
        <v>0.46489999999999998</v>
      </c>
      <c r="I601" s="27">
        <f>v_domestic_gross_demand!BB197</f>
        <v>0.2541928</v>
      </c>
    </row>
    <row r="602" spans="2:9" x14ac:dyDescent="0.25">
      <c r="B602" s="29" t="e">
        <f>v_domestic_gross_demand!AB198</f>
        <v>#N/A</v>
      </c>
      <c r="C602" s="29">
        <f>v_domestic_gross_demand!AC198</f>
        <v>0.19247159999999999</v>
      </c>
      <c r="H602" s="27" t="e">
        <f>v_domestic_gross_demand!BA198</f>
        <v>#N/A</v>
      </c>
      <c r="I602" s="27">
        <f>v_domestic_gross_demand!BB198</f>
        <v>0.38860260000000002</v>
      </c>
    </row>
    <row r="603" spans="2:9" x14ac:dyDescent="0.25">
      <c r="B603" s="29">
        <f>v_domestic_gross_demand!AB199</f>
        <v>0.99329999999999996</v>
      </c>
      <c r="C603" s="29">
        <f>v_domestic_gross_demand!AC199</f>
        <v>0.66337520000000005</v>
      </c>
      <c r="H603" s="27">
        <f>v_domestic_gross_demand!BA199</f>
        <v>0.73040000000000005</v>
      </c>
      <c r="I603" s="27">
        <f>v_domestic_gross_demand!BB199</f>
        <v>1.0243244</v>
      </c>
    </row>
    <row r="604" spans="2:9" x14ac:dyDescent="0.25">
      <c r="B604" s="29" t="e">
        <f>v_domestic_gross_demand!AB200</f>
        <v>#N/A</v>
      </c>
      <c r="C604" s="29">
        <f>v_domestic_gross_demand!AC200</f>
        <v>1.7006799999999999E-2</v>
      </c>
      <c r="H604" s="27" t="e">
        <f>v_domestic_gross_demand!BA200</f>
        <v>#N/A</v>
      </c>
      <c r="I604" s="27">
        <f>v_domestic_gross_demand!BB200</f>
        <v>3.3748920000000002E-2</v>
      </c>
    </row>
    <row r="605" spans="2:9" x14ac:dyDescent="0.25">
      <c r="B605" s="29" t="e">
        <f>v_domestic_gross_demand!AB201</f>
        <v>#N/A</v>
      </c>
      <c r="C605" s="29">
        <f>v_domestic_gross_demand!AC201</f>
        <v>0.1597112</v>
      </c>
      <c r="H605" s="27" t="e">
        <f>v_domestic_gross_demand!BA201</f>
        <v>#N/A</v>
      </c>
      <c r="I605" s="27">
        <f>v_domestic_gross_demand!BB201</f>
        <v>0.26400839999999998</v>
      </c>
    </row>
    <row r="606" spans="2:9" x14ac:dyDescent="0.25">
      <c r="B606" s="29" t="e">
        <f>v_domestic_gross_demand!AB202</f>
        <v>#N/A</v>
      </c>
      <c r="C606" s="29">
        <f>v_domestic_gross_demand!AC202</f>
        <v>1.645636E-2</v>
      </c>
      <c r="H606" s="27" t="e">
        <f>v_domestic_gross_demand!BA202</f>
        <v>#N/A</v>
      </c>
      <c r="I606" s="27">
        <f>v_domestic_gross_demand!BB202</f>
        <v>2.5529880000000001E-2</v>
      </c>
    </row>
    <row r="607" spans="2:9" x14ac:dyDescent="0.25">
      <c r="B607" s="29" t="e">
        <f>v_domestic_gross_demand!AB203</f>
        <v>#N/A</v>
      </c>
      <c r="C607" s="29">
        <f>v_domestic_gross_demand!AC203</f>
        <v>0.4326564</v>
      </c>
      <c r="H607" s="27" t="e">
        <f>v_domestic_gross_demand!BA203</f>
        <v>#N/A</v>
      </c>
      <c r="I607" s="27">
        <f>v_domestic_gross_demand!BB203</f>
        <v>0.98158999999999996</v>
      </c>
    </row>
    <row r="608" spans="2:9" x14ac:dyDescent="0.25">
      <c r="B608" s="29" t="e">
        <f>v_domestic_gross_demand!AB204</f>
        <v>#N/A</v>
      </c>
      <c r="C608" s="29">
        <f>v_domestic_gross_demand!AC204</f>
        <v>0.137598</v>
      </c>
      <c r="H608" s="27" t="e">
        <f>v_domestic_gross_demand!BA204</f>
        <v>#N/A</v>
      </c>
      <c r="I608" s="27">
        <f>v_domestic_gross_demand!BB204</f>
        <v>0.31111499999999997</v>
      </c>
    </row>
    <row r="609" spans="1:9" x14ac:dyDescent="0.25">
      <c r="B609" s="29" t="e">
        <f>v_domestic_gross_demand!AB205</f>
        <v>#N/A</v>
      </c>
      <c r="C609" s="29">
        <f>v_domestic_gross_demand!AC205</f>
        <v>1.5036539999999999E-2</v>
      </c>
      <c r="H609" s="27">
        <f>v_domestic_gross_demand!BA205</f>
        <v>0.2</v>
      </c>
      <c r="I609" s="27">
        <f>v_domestic_gross_demand!BB205</f>
        <v>4.2221599999999998E-2</v>
      </c>
    </row>
    <row r="610" spans="1:9" x14ac:dyDescent="0.25">
      <c r="B610" s="29">
        <f>v_domestic_gross_demand!AB206</f>
        <v>6.7690000000000001</v>
      </c>
      <c r="C610" s="29">
        <f>v_domestic_gross_demand!AC206</f>
        <v>18.097760000000001</v>
      </c>
      <c r="H610" s="27">
        <f>v_domestic_gross_demand!BA206</f>
        <v>67.53</v>
      </c>
      <c r="I610" s="27">
        <f>v_domestic_gross_demand!BB206</f>
        <v>51.306480000000001</v>
      </c>
    </row>
    <row r="611" spans="1:9" x14ac:dyDescent="0.25">
      <c r="A611" s="27" t="str">
        <f>v_domestic_gross_demand!AF5</f>
        <v>1983-1987</v>
      </c>
      <c r="B611" s="29" t="e">
        <f>v_domestic_gross_demand!AG7</f>
        <v>#N/A</v>
      </c>
      <c r="C611" s="29">
        <f>v_domestic_gross_demand!AH7</f>
        <v>0.79711500000000002</v>
      </c>
      <c r="G611" s="27" t="str">
        <f>v_domestic_gross_demand!BE5</f>
        <v>2008-2012</v>
      </c>
      <c r="H611" s="27" t="e">
        <f>v_domestic_gross_demand!BF7</f>
        <v>#N/A</v>
      </c>
      <c r="I611" s="27">
        <f>v_domestic_gross_demand!BG7</f>
        <v>1.2456339999999999</v>
      </c>
    </row>
    <row r="612" spans="1:9" x14ac:dyDescent="0.25">
      <c r="B612" s="29">
        <f>v_domestic_gross_demand!AG8</f>
        <v>0.2611</v>
      </c>
      <c r="C612" s="29">
        <f>v_domestic_gross_demand!AH8</f>
        <v>0.19251180000000001</v>
      </c>
      <c r="H612" s="27" t="e">
        <f>v_domestic_gross_demand!BF8</f>
        <v>#N/A</v>
      </c>
      <c r="I612" s="27">
        <f>v_domestic_gross_demand!BG8</f>
        <v>0.49895640000000002</v>
      </c>
    </row>
    <row r="613" spans="1:9" x14ac:dyDescent="0.25">
      <c r="B613" s="29" t="e">
        <f>v_domestic_gross_demand!AG9</f>
        <v>#N/A</v>
      </c>
      <c r="C613" s="29">
        <f>v_domestic_gross_demand!AH9</f>
        <v>0.20516619999999999</v>
      </c>
      <c r="H613" s="27" t="e">
        <f>v_domestic_gross_demand!BF9</f>
        <v>#N/A</v>
      </c>
      <c r="I613" s="27">
        <f>v_domestic_gross_demand!BG9</f>
        <v>0.377357</v>
      </c>
    </row>
    <row r="614" spans="1:9" x14ac:dyDescent="0.25">
      <c r="B614" s="29" t="e">
        <f>v_domestic_gross_demand!AG10</f>
        <v>#N/A</v>
      </c>
      <c r="C614" s="29">
        <f>v_domestic_gross_demand!AH10</f>
        <v>0.93611679999999997</v>
      </c>
      <c r="H614" s="27">
        <f>v_domestic_gross_demand!BF10</f>
        <v>3.02</v>
      </c>
      <c r="I614" s="27">
        <f>v_domestic_gross_demand!BG10</f>
        <v>1.7727660000000001</v>
      </c>
    </row>
    <row r="615" spans="1:9" x14ac:dyDescent="0.25">
      <c r="B615" s="29" t="e">
        <f>v_domestic_gross_demand!AG11</f>
        <v>#N/A</v>
      </c>
      <c r="C615" s="29">
        <f>v_domestic_gross_demand!AH11</f>
        <v>1.0465754E-3</v>
      </c>
      <c r="H615" s="27" t="e">
        <f>v_domestic_gross_demand!BF11</f>
        <v>#N/A</v>
      </c>
      <c r="I615" s="27">
        <f>v_domestic_gross_demand!BG11</f>
        <v>2.0850339999999999E-3</v>
      </c>
    </row>
    <row r="616" spans="1:9" x14ac:dyDescent="0.25">
      <c r="B616" s="29">
        <f>v_domestic_gross_demand!AG12</f>
        <v>6.7000000000000004E-2</v>
      </c>
      <c r="C616" s="29">
        <f>v_domestic_gross_demand!AH12</f>
        <v>4.8012840000000001E-2</v>
      </c>
      <c r="H616" s="27" t="e">
        <f>v_domestic_gross_demand!BF12</f>
        <v>#N/A</v>
      </c>
      <c r="I616" s="27">
        <f>v_domestic_gross_demand!BG12</f>
        <v>0.16901759999999999</v>
      </c>
    </row>
    <row r="617" spans="1:9" x14ac:dyDescent="0.25">
      <c r="B617" s="29" t="e">
        <f>v_domestic_gross_demand!AG13</f>
        <v>#N/A</v>
      </c>
      <c r="C617" s="29">
        <f>v_domestic_gross_demand!AH13</f>
        <v>0</v>
      </c>
      <c r="H617" s="27">
        <f>v_domestic_gross_demand!BF13</f>
        <v>7.1999999999999998E-3</v>
      </c>
      <c r="I617" s="27">
        <f>v_domestic_gross_demand!BG13</f>
        <v>0</v>
      </c>
    </row>
    <row r="618" spans="1:9" x14ac:dyDescent="0.25">
      <c r="B618" s="29" t="e">
        <f>v_domestic_gross_demand!AG14</f>
        <v>#N/A</v>
      </c>
      <c r="C618" s="29">
        <f>v_domestic_gross_demand!AH14</f>
        <v>2.2859219999999998</v>
      </c>
      <c r="H618" s="27">
        <f>v_domestic_gross_demand!BF14</f>
        <v>5.85</v>
      </c>
      <c r="I618" s="27">
        <f>v_domestic_gross_demand!BG14</f>
        <v>4.3728939999999996</v>
      </c>
    </row>
    <row r="619" spans="1:9" x14ac:dyDescent="0.25">
      <c r="B619" s="29" t="e">
        <f>v_domestic_gross_demand!AG15</f>
        <v>#N/A</v>
      </c>
      <c r="C619" s="29">
        <f>v_domestic_gross_demand!AH15</f>
        <v>3.5835599999999999</v>
      </c>
      <c r="H619" s="27">
        <f>v_domestic_gross_demand!BF15</f>
        <v>3.7440000000000002</v>
      </c>
      <c r="I619" s="27">
        <f>v_domestic_gross_demand!BG15</f>
        <v>7.0630540000000002</v>
      </c>
    </row>
    <row r="620" spans="1:9" x14ac:dyDescent="0.25">
      <c r="B620" s="29">
        <f>v_domestic_gross_demand!AG16</f>
        <v>0.70879999999999999</v>
      </c>
      <c r="C620" s="29">
        <f>v_domestic_gross_demand!AH16</f>
        <v>0.62517940000000005</v>
      </c>
      <c r="H620" s="27">
        <f>v_domestic_gross_demand!BF16</f>
        <v>0.72</v>
      </c>
      <c r="I620" s="27">
        <f>v_domestic_gross_demand!BG16</f>
        <v>1.085234</v>
      </c>
    </row>
    <row r="621" spans="1:9" x14ac:dyDescent="0.25">
      <c r="B621" s="29" t="e">
        <f>v_domestic_gross_demand!AG17</f>
        <v>#N/A</v>
      </c>
      <c r="C621" s="29">
        <f>v_domestic_gross_demand!AH17</f>
        <v>5.7194219999999997E-2</v>
      </c>
      <c r="H621" s="27" t="e">
        <f>v_domestic_gross_demand!BF17</f>
        <v>#N/A</v>
      </c>
      <c r="I621" s="27">
        <f>v_domestic_gross_demand!BG17</f>
        <v>0.1084924</v>
      </c>
    </row>
    <row r="622" spans="1:9" x14ac:dyDescent="0.25">
      <c r="B622" s="29" t="e">
        <f>v_domestic_gross_demand!AG18</f>
        <v>#N/A</v>
      </c>
      <c r="C622" s="29">
        <f>v_domestic_gross_demand!AH18</f>
        <v>1.190138E-2</v>
      </c>
      <c r="H622" s="27" t="e">
        <f>v_domestic_gross_demand!BF18</f>
        <v>#N/A</v>
      </c>
      <c r="I622" s="27">
        <f>v_domestic_gross_demand!BG18</f>
        <v>3.0568580000000001E-2</v>
      </c>
    </row>
    <row r="623" spans="1:9" x14ac:dyDescent="0.25">
      <c r="B623" s="29" t="e">
        <f>v_domestic_gross_demand!AG19</f>
        <v>#N/A</v>
      </c>
      <c r="C623" s="29">
        <f>v_domestic_gross_demand!AH19</f>
        <v>0</v>
      </c>
      <c r="H623" s="27" t="e">
        <f>v_domestic_gross_demand!BF19</f>
        <v>#N/A</v>
      </c>
      <c r="I623" s="27">
        <f>v_domestic_gross_demand!BG19</f>
        <v>0</v>
      </c>
    </row>
    <row r="624" spans="1:9" x14ac:dyDescent="0.25">
      <c r="B624" s="29">
        <f>v_domestic_gross_demand!AG20</f>
        <v>0.67500000000000004</v>
      </c>
      <c r="C624" s="29">
        <f>v_domestic_gross_demand!AH20</f>
        <v>1.1577660000000001</v>
      </c>
      <c r="H624" s="27">
        <f>v_domestic_gross_demand!BF20</f>
        <v>3.6</v>
      </c>
      <c r="I624" s="27">
        <f>v_domestic_gross_demand!BG20</f>
        <v>2.6983640000000002</v>
      </c>
    </row>
    <row r="625" spans="2:9" x14ac:dyDescent="0.25">
      <c r="B625" s="29">
        <f>v_domestic_gross_demand!AG21</f>
        <v>7.1999999999999998E-3</v>
      </c>
      <c r="C625" s="29">
        <f>v_domestic_gross_demand!AH21</f>
        <v>2.807084E-2</v>
      </c>
      <c r="H625" s="27">
        <f>v_domestic_gross_demand!BF21</f>
        <v>1.7000000000000001E-2</v>
      </c>
      <c r="I625" s="27">
        <f>v_domestic_gross_demand!BG21</f>
        <v>7.1295839999999999E-2</v>
      </c>
    </row>
    <row r="626" spans="2:9" x14ac:dyDescent="0.25">
      <c r="B626" s="29">
        <f>v_domestic_gross_demand!AG22</f>
        <v>0.124</v>
      </c>
      <c r="C626" s="29">
        <f>v_domestic_gross_demand!AH22</f>
        <v>9.8973740000000004E-2</v>
      </c>
      <c r="H626" s="27">
        <f>v_domestic_gross_demand!BF22</f>
        <v>0.13600000000000001</v>
      </c>
      <c r="I626" s="27">
        <f>v_domestic_gross_demand!BG22</f>
        <v>0.2185298</v>
      </c>
    </row>
    <row r="627" spans="2:9" x14ac:dyDescent="0.25">
      <c r="B627" s="29" t="e">
        <f>v_domestic_gross_demand!AG23</f>
        <v>#N/A</v>
      </c>
      <c r="C627" s="29">
        <f>v_domestic_gross_demand!AH23</f>
        <v>3.2234560000000002E-2</v>
      </c>
      <c r="H627" s="27" t="e">
        <f>v_domestic_gross_demand!BF23</f>
        <v>#N/A</v>
      </c>
      <c r="I627" s="27">
        <f>v_domestic_gross_demand!BG23</f>
        <v>9.211946E-2</v>
      </c>
    </row>
    <row r="628" spans="2:9" x14ac:dyDescent="0.25">
      <c r="B628" s="29" t="e">
        <f>v_domestic_gross_demand!AG24</f>
        <v>#N/A</v>
      </c>
      <c r="C628" s="29">
        <f>v_domestic_gross_demand!AH24</f>
        <v>8.1079260000000009</v>
      </c>
      <c r="H628" s="27">
        <f>v_domestic_gross_demand!BF24</f>
        <v>17.21</v>
      </c>
      <c r="I628" s="27">
        <f>v_domestic_gross_demand!BG24</f>
        <v>19.776859999999999</v>
      </c>
    </row>
    <row r="629" spans="2:9" x14ac:dyDescent="0.25">
      <c r="B629" s="29">
        <f>v_domestic_gross_demand!AG25</f>
        <v>2E-3</v>
      </c>
      <c r="C629" s="29">
        <f>v_domestic_gross_demand!AH25</f>
        <v>4.4349899999999998E-3</v>
      </c>
      <c r="H629" s="27" t="e">
        <f>v_domestic_gross_demand!BF25</f>
        <v>#N/A</v>
      </c>
      <c r="I629" s="27">
        <f>v_domestic_gross_demand!BG25</f>
        <v>1.2628800000000001E-2</v>
      </c>
    </row>
    <row r="630" spans="2:9" x14ac:dyDescent="0.25">
      <c r="B630" s="29" t="e">
        <f>v_domestic_gross_demand!AG26</f>
        <v>#N/A</v>
      </c>
      <c r="C630" s="29">
        <f>v_domestic_gross_demand!AH26</f>
        <v>1.0342471999999999E-3</v>
      </c>
      <c r="H630" s="27" t="e">
        <f>v_domestic_gross_demand!BF26</f>
        <v>#N/A</v>
      </c>
      <c r="I630" s="27">
        <f>v_domestic_gross_demand!BG26</f>
        <v>2.1219699999999999E-3</v>
      </c>
    </row>
    <row r="631" spans="2:9" x14ac:dyDescent="0.25">
      <c r="B631" s="29" t="e">
        <f>v_domestic_gross_demand!AG27</f>
        <v>#N/A</v>
      </c>
      <c r="C631" s="29">
        <f>v_domestic_gross_demand!AH27</f>
        <v>1.320266E-2</v>
      </c>
      <c r="H631" s="27">
        <f>v_domestic_gross_demand!BF27</f>
        <v>0.1515</v>
      </c>
      <c r="I631" s="27">
        <f>v_domestic_gross_demand!BG27</f>
        <v>3.9304619999999998E-2</v>
      </c>
    </row>
    <row r="632" spans="2:9" x14ac:dyDescent="0.25">
      <c r="B632" s="29" t="e">
        <f>v_domestic_gross_demand!AG28</f>
        <v>#N/A</v>
      </c>
      <c r="C632" s="29">
        <f>v_domestic_gross_demand!AH28</f>
        <v>0.4330888</v>
      </c>
      <c r="H632" s="27" t="e">
        <f>v_domestic_gross_demand!BF28</f>
        <v>#N/A</v>
      </c>
      <c r="I632" s="27">
        <f>v_domestic_gross_demand!BG28</f>
        <v>0.51688920000000005</v>
      </c>
    </row>
    <row r="633" spans="2:9" x14ac:dyDescent="0.25">
      <c r="B633" s="29">
        <f>v_domestic_gross_demand!AG29</f>
        <v>0.2772</v>
      </c>
      <c r="C633" s="29">
        <f>v_domestic_gross_demand!AH29</f>
        <v>0.2731036</v>
      </c>
      <c r="H633" s="27" t="e">
        <f>v_domestic_gross_demand!BF29</f>
        <v>#N/A</v>
      </c>
      <c r="I633" s="27">
        <f>v_domestic_gross_demand!BG29</f>
        <v>0.51180599999999998</v>
      </c>
    </row>
    <row r="634" spans="2:9" x14ac:dyDescent="0.25">
      <c r="B634" s="29">
        <f>v_domestic_gross_demand!AG30</f>
        <v>3.5999999999999997E-2</v>
      </c>
      <c r="C634" s="29">
        <f>v_domestic_gross_demand!AH30</f>
        <v>2.8531339999999999E-2</v>
      </c>
      <c r="H634" s="27" t="e">
        <f>v_domestic_gross_demand!BF30</f>
        <v>#N/A</v>
      </c>
      <c r="I634" s="27">
        <f>v_domestic_gross_demand!BG30</f>
        <v>4.5953760000000003E-2</v>
      </c>
    </row>
    <row r="635" spans="2:9" x14ac:dyDescent="0.25">
      <c r="B635" s="29">
        <f>v_domestic_gross_demand!AG31</f>
        <v>0.18</v>
      </c>
      <c r="C635" s="29">
        <f>v_domestic_gross_demand!AH31</f>
        <v>0.13065460000000001</v>
      </c>
      <c r="H635" s="27" t="e">
        <f>v_domestic_gross_demand!BF31</f>
        <v>#N/A</v>
      </c>
      <c r="I635" s="27">
        <f>v_domestic_gross_demand!BG31</f>
        <v>0.26886719999999997</v>
      </c>
    </row>
    <row r="636" spans="2:9" x14ac:dyDescent="0.25">
      <c r="B636" s="29" t="e">
        <f>v_domestic_gross_demand!AG32</f>
        <v>#N/A</v>
      </c>
      <c r="C636" s="29">
        <f>v_domestic_gross_demand!AH32</f>
        <v>4.6802460000000004</v>
      </c>
      <c r="H636" s="27" t="e">
        <f>v_domestic_gross_demand!BF32</f>
        <v>#N/A</v>
      </c>
      <c r="I636" s="27">
        <f>v_domestic_gross_demand!BG32</f>
        <v>8.6736740000000001</v>
      </c>
    </row>
    <row r="637" spans="2:9" x14ac:dyDescent="0.25">
      <c r="B637" s="29" t="e">
        <f>v_domestic_gross_demand!AG33</f>
        <v>#N/A</v>
      </c>
      <c r="C637" s="29">
        <f>v_domestic_gross_demand!AH33</f>
        <v>0</v>
      </c>
      <c r="H637" s="27" t="e">
        <f>v_domestic_gross_demand!BF33</f>
        <v>#N/A</v>
      </c>
      <c r="I637" s="27">
        <f>v_domestic_gross_demand!BG33</f>
        <v>0</v>
      </c>
    </row>
    <row r="638" spans="2:9" x14ac:dyDescent="0.25">
      <c r="B638" s="29">
        <f>v_domestic_gross_demand!AG34</f>
        <v>1.4999999999999999E-2</v>
      </c>
      <c r="C638" s="29">
        <f>v_domestic_gross_demand!AH34</f>
        <v>1.598434E-2</v>
      </c>
      <c r="H638" s="27" t="e">
        <f>v_domestic_gross_demand!BF34</f>
        <v>#N/A</v>
      </c>
      <c r="I638" s="27">
        <f>v_domestic_gross_demand!BG34</f>
        <v>2.7848399999999999E-2</v>
      </c>
    </row>
    <row r="639" spans="2:9" x14ac:dyDescent="0.25">
      <c r="B639" s="29" t="e">
        <f>v_domestic_gross_demand!AG35</f>
        <v>#N/A</v>
      </c>
      <c r="C639" s="29">
        <f>v_domestic_gross_demand!AH35</f>
        <v>0.1212534</v>
      </c>
      <c r="H639" s="27" t="e">
        <f>v_domestic_gross_demand!BF35</f>
        <v>#N/A</v>
      </c>
      <c r="I639" s="27">
        <f>v_domestic_gross_demand!BG35</f>
        <v>0.26919880000000002</v>
      </c>
    </row>
    <row r="640" spans="2:9" x14ac:dyDescent="0.25">
      <c r="B640" s="29">
        <f>v_domestic_gross_demand!AG36</f>
        <v>2.9000000000000001E-2</v>
      </c>
      <c r="C640" s="29">
        <f>v_domestic_gross_demand!AH36</f>
        <v>2.3328080000000001E-2</v>
      </c>
      <c r="H640" s="27" t="e">
        <f>v_domestic_gross_demand!BF36</f>
        <v>#N/A</v>
      </c>
      <c r="I640" s="27">
        <f>v_domestic_gross_demand!BG36</f>
        <v>6.8419079999999993E-2</v>
      </c>
    </row>
    <row r="641" spans="2:9" x14ac:dyDescent="0.25">
      <c r="B641" s="29" t="e">
        <f>v_domestic_gross_demand!AG37</f>
        <v>#N/A</v>
      </c>
      <c r="C641" s="29">
        <f>v_domestic_gross_demand!AH37</f>
        <v>0.60732079999999999</v>
      </c>
      <c r="H641" s="27" t="e">
        <f>v_domestic_gross_demand!BF37</f>
        <v>#N/A</v>
      </c>
      <c r="I641" s="27">
        <f>v_domestic_gross_demand!BG37</f>
        <v>1.631616</v>
      </c>
    </row>
    <row r="642" spans="2:9" x14ac:dyDescent="0.25">
      <c r="B642" s="29" t="e">
        <f>v_domestic_gross_demand!AG38</f>
        <v>#N/A</v>
      </c>
      <c r="C642" s="29">
        <f>v_domestic_gross_demand!AH38</f>
        <v>2.4945580000000001</v>
      </c>
      <c r="H642" s="27">
        <f>v_domestic_gross_demand!BF38</f>
        <v>3.1339999999999999</v>
      </c>
      <c r="I642" s="27">
        <f>v_domestic_gross_demand!BG38</f>
        <v>6.1689179999999997</v>
      </c>
    </row>
    <row r="643" spans="2:9" x14ac:dyDescent="0.25">
      <c r="B643" s="29" t="e">
        <f>v_domestic_gross_demand!AG39</f>
        <v>#N/A</v>
      </c>
      <c r="C643" s="29">
        <f>v_domestic_gross_demand!AH39</f>
        <v>0</v>
      </c>
      <c r="H643" s="27" t="e">
        <f>v_domestic_gross_demand!BF39</f>
        <v>#N/A</v>
      </c>
      <c r="I643" s="27">
        <f>v_domestic_gross_demand!BG39</f>
        <v>0</v>
      </c>
    </row>
    <row r="644" spans="2:9" x14ac:dyDescent="0.25">
      <c r="B644" s="29">
        <f>v_domestic_gross_demand!AG40</f>
        <v>2.4799999999999999E-2</v>
      </c>
      <c r="C644" s="29">
        <f>v_domestic_gross_demand!AH40</f>
        <v>2.071046E-2</v>
      </c>
      <c r="H644" s="27" t="e">
        <f>v_domestic_gross_demand!BF40</f>
        <v>#N/A</v>
      </c>
      <c r="I644" s="27">
        <f>v_domestic_gross_demand!BG40</f>
        <v>5.5027199999999998E-2</v>
      </c>
    </row>
    <row r="645" spans="2:9" x14ac:dyDescent="0.25">
      <c r="B645" s="29" t="e">
        <f>v_domestic_gross_demand!AG41</f>
        <v>#N/A</v>
      </c>
      <c r="C645" s="29">
        <f>v_domestic_gross_demand!AH41</f>
        <v>0</v>
      </c>
      <c r="H645" s="27" t="e">
        <f>v_domestic_gross_demand!BF41</f>
        <v>#N/A</v>
      </c>
      <c r="I645" s="27">
        <f>v_domestic_gross_demand!BG41</f>
        <v>0</v>
      </c>
    </row>
    <row r="646" spans="2:9" x14ac:dyDescent="0.25">
      <c r="B646" s="29" t="e">
        <f>v_domestic_gross_demand!AG42</f>
        <v>#N/A</v>
      </c>
      <c r="C646" s="29">
        <f>v_domestic_gross_demand!AH42</f>
        <v>0.260017</v>
      </c>
      <c r="H646" s="27" t="e">
        <f>v_domestic_gross_demand!BF42</f>
        <v>#N/A</v>
      </c>
      <c r="I646" s="27">
        <f>v_domestic_gross_demand!BG42</f>
        <v>0.7048664</v>
      </c>
    </row>
    <row r="647" spans="2:9" x14ac:dyDescent="0.25">
      <c r="B647" s="29" t="e">
        <f>v_domestic_gross_demand!AG43</f>
        <v>#N/A</v>
      </c>
      <c r="C647" s="29">
        <f>v_domestic_gross_demand!AH43</f>
        <v>1.360582</v>
      </c>
      <c r="H647" s="27" t="e">
        <f>v_domestic_gross_demand!BF43</f>
        <v>#N/A</v>
      </c>
      <c r="I647" s="27">
        <f>v_domestic_gross_demand!BG43</f>
        <v>1.946904</v>
      </c>
    </row>
    <row r="648" spans="2:9" x14ac:dyDescent="0.25">
      <c r="B648" s="29">
        <f>v_domestic_gross_demand!AG44</f>
        <v>4.4999999999999998E-2</v>
      </c>
      <c r="C648" s="29">
        <f>v_domestic_gross_demand!AH44</f>
        <v>2.2311020000000001E-2</v>
      </c>
      <c r="H648" s="27">
        <f>v_domestic_gross_demand!BF44</f>
        <v>7.8799999999999995E-2</v>
      </c>
      <c r="I648" s="27">
        <f>v_domestic_gross_demand!BG44</f>
        <v>5.486108E-2</v>
      </c>
    </row>
    <row r="649" spans="2:9" x14ac:dyDescent="0.25">
      <c r="B649" s="29" t="e">
        <f>v_domestic_gross_demand!AG45</f>
        <v>#N/A</v>
      </c>
      <c r="C649" s="29">
        <f>v_domestic_gross_demand!AH45</f>
        <v>0.85175920000000005</v>
      </c>
      <c r="H649" s="27" t="e">
        <f>v_domestic_gross_demand!BF45</f>
        <v>#N/A</v>
      </c>
      <c r="I649" s="27">
        <f>v_domestic_gross_demand!BG45</f>
        <v>1.707468</v>
      </c>
    </row>
    <row r="650" spans="2:9" x14ac:dyDescent="0.25">
      <c r="B650" s="29">
        <f>v_domestic_gross_demand!AG46</f>
        <v>3.1E-2</v>
      </c>
      <c r="C650" s="29">
        <f>v_domestic_gross_demand!AH46</f>
        <v>3.29343E-2</v>
      </c>
      <c r="H650" s="27" t="e">
        <f>v_domestic_gross_demand!BF46</f>
        <v>#N/A</v>
      </c>
      <c r="I650" s="27">
        <f>v_domestic_gross_demand!BG46</f>
        <v>0.10195412</v>
      </c>
    </row>
    <row r="651" spans="2:9" x14ac:dyDescent="0.25">
      <c r="B651" s="29">
        <f>v_domestic_gross_demand!AG47</f>
        <v>0.67459999999999998</v>
      </c>
      <c r="C651" s="29">
        <f>v_domestic_gross_demand!AH47</f>
        <v>0.1873968</v>
      </c>
      <c r="H651" s="27">
        <f>v_domestic_gross_demand!BF47</f>
        <v>0.36</v>
      </c>
      <c r="I651" s="27">
        <f>v_domestic_gross_demand!BG47</f>
        <v>0.30786400000000003</v>
      </c>
    </row>
    <row r="652" spans="2:9" x14ac:dyDescent="0.25">
      <c r="B652" s="29" t="e">
        <f>v_domestic_gross_demand!AG48</f>
        <v>#N/A</v>
      </c>
      <c r="C652" s="29">
        <f>v_domestic_gross_demand!AH48</f>
        <v>0</v>
      </c>
      <c r="H652" s="27">
        <f>v_domestic_gross_demand!BF48</f>
        <v>1.9E-2</v>
      </c>
      <c r="I652" s="27">
        <f>v_domestic_gross_demand!BG48</f>
        <v>0</v>
      </c>
    </row>
    <row r="653" spans="2:9" x14ac:dyDescent="0.25">
      <c r="B653" s="29" t="e">
        <f>v_domestic_gross_demand!AG49</f>
        <v>#N/A</v>
      </c>
      <c r="C653" s="29">
        <f>v_domestic_gross_demand!AH49</f>
        <v>0.33809840000000002</v>
      </c>
      <c r="H653" s="27">
        <f>v_domestic_gross_demand!BF49</f>
        <v>0.85499999999999998</v>
      </c>
      <c r="I653" s="27">
        <f>v_domestic_gross_demand!BG49</f>
        <v>0.88262240000000003</v>
      </c>
    </row>
    <row r="654" spans="2:9" x14ac:dyDescent="0.25">
      <c r="B654" s="29" t="e">
        <f>v_domestic_gross_demand!AG50</f>
        <v>#N/A</v>
      </c>
      <c r="C654" s="29">
        <f>v_domestic_gross_demand!AH50</f>
        <v>0.65103840000000002</v>
      </c>
      <c r="H654" s="27">
        <f>v_domestic_gross_demand!BF50</f>
        <v>0.58950000000000002</v>
      </c>
      <c r="I654" s="27">
        <f>v_domestic_gross_demand!BG50</f>
        <v>0.97853080000000003</v>
      </c>
    </row>
    <row r="655" spans="2:9" x14ac:dyDescent="0.25">
      <c r="B655" s="29" t="e">
        <f>v_domestic_gross_demand!AG51</f>
        <v>#N/A</v>
      </c>
      <c r="C655" s="29">
        <f>v_domestic_gross_demand!AH51</f>
        <v>1.0119098</v>
      </c>
      <c r="H655" s="27" t="e">
        <f>v_domestic_gross_demand!BF51</f>
        <v>#N/A</v>
      </c>
      <c r="I655" s="27">
        <f>v_domestic_gross_demand!BG51</f>
        <v>2.239436</v>
      </c>
    </row>
    <row r="656" spans="2:9" x14ac:dyDescent="0.25">
      <c r="B656" s="29" t="e">
        <f>v_domestic_gross_demand!AG52</f>
        <v>#N/A</v>
      </c>
      <c r="C656" s="29">
        <f>v_domestic_gross_demand!AH52</f>
        <v>2.3498299999999999</v>
      </c>
      <c r="H656" s="27">
        <f>v_domestic_gross_demand!BF52</f>
        <v>9</v>
      </c>
      <c r="I656" s="27">
        <f>v_domestic_gross_demand!BG52</f>
        <v>5.961964</v>
      </c>
    </row>
    <row r="657" spans="2:9" x14ac:dyDescent="0.25">
      <c r="B657" s="29" t="e">
        <f>v_domestic_gross_demand!AG53</f>
        <v>#N/A</v>
      </c>
      <c r="C657" s="29">
        <f>v_domestic_gross_demand!AH53</f>
        <v>0.1124792</v>
      </c>
      <c r="H657" s="27" t="e">
        <f>v_domestic_gross_demand!BF53</f>
        <v>#N/A</v>
      </c>
      <c r="I657" s="27">
        <f>v_domestic_gross_demand!BG53</f>
        <v>0.22723360000000001</v>
      </c>
    </row>
    <row r="658" spans="2:9" x14ac:dyDescent="0.25">
      <c r="B658" s="29">
        <f>v_domestic_gross_demand!AG54</f>
        <v>8.0999999999999996E-3</v>
      </c>
      <c r="C658" s="29">
        <f>v_domestic_gross_demand!AH54</f>
        <v>1.6607420000000001E-2</v>
      </c>
      <c r="H658" s="27" t="e">
        <f>v_domestic_gross_demand!BF54</f>
        <v>#N/A</v>
      </c>
      <c r="I658" s="27">
        <f>v_domestic_gross_demand!BG54</f>
        <v>6.6914580000000001E-2</v>
      </c>
    </row>
    <row r="659" spans="2:9" x14ac:dyDescent="0.25">
      <c r="B659" s="29" t="e">
        <f>v_domestic_gross_demand!AG55</f>
        <v>#N/A</v>
      </c>
      <c r="C659" s="29">
        <f>v_domestic_gross_demand!AH55</f>
        <v>0.38792140000000003</v>
      </c>
      <c r="H659" s="27" t="e">
        <f>v_domestic_gross_demand!BF55</f>
        <v>#N/A</v>
      </c>
      <c r="I659" s="27">
        <f>v_domestic_gross_demand!BG55</f>
        <v>0.61588940000000003</v>
      </c>
    </row>
    <row r="660" spans="2:9" x14ac:dyDescent="0.25">
      <c r="B660" s="29" t="e">
        <f>v_domestic_gross_demand!AG56</f>
        <v>#N/A</v>
      </c>
      <c r="C660" s="29">
        <f>v_domestic_gross_demand!AH56</f>
        <v>0</v>
      </c>
      <c r="H660" s="27" t="e">
        <f>v_domestic_gross_demand!BF56</f>
        <v>#N/A</v>
      </c>
      <c r="I660" s="27">
        <f>v_domestic_gross_demand!BG56</f>
        <v>0</v>
      </c>
    </row>
    <row r="661" spans="2:9" x14ac:dyDescent="0.25">
      <c r="B661" s="29">
        <f>v_domestic_gross_demand!AG57</f>
        <v>6.0000000000000001E-3</v>
      </c>
      <c r="C661" s="29">
        <f>v_domestic_gross_demand!AH57</f>
        <v>6.1493399999999997E-3</v>
      </c>
      <c r="H661" s="27" t="e">
        <f>v_domestic_gross_demand!BF57</f>
        <v>#N/A</v>
      </c>
      <c r="I661" s="27">
        <f>v_domestic_gross_demand!BG57</f>
        <v>7.9314339999999994E-3</v>
      </c>
    </row>
    <row r="662" spans="2:9" x14ac:dyDescent="0.25">
      <c r="B662" s="29" t="e">
        <f>v_domestic_gross_demand!AG58</f>
        <v>#N/A</v>
      </c>
      <c r="C662" s="29">
        <f>v_domestic_gross_demand!AH58</f>
        <v>0.25496099999999999</v>
      </c>
      <c r="H662" s="27">
        <f>v_domestic_gross_demand!BF58</f>
        <v>0.4</v>
      </c>
      <c r="I662" s="27">
        <f>v_domestic_gross_demand!BG58</f>
        <v>0.41975079999999998</v>
      </c>
    </row>
    <row r="663" spans="2:9" x14ac:dyDescent="0.25">
      <c r="B663" s="29">
        <f>v_domestic_gross_demand!AG59</f>
        <v>5.9039999999999999</v>
      </c>
      <c r="C663" s="29">
        <f>v_domestic_gross_demand!AH59</f>
        <v>4.1097000000000001</v>
      </c>
      <c r="H663" s="27">
        <f>v_domestic_gross_demand!BF59</f>
        <v>5.4809999999999999</v>
      </c>
      <c r="I663" s="27">
        <f>v_domestic_gross_demand!BG59</f>
        <v>6.8784979999999996</v>
      </c>
    </row>
    <row r="664" spans="2:9" x14ac:dyDescent="0.25">
      <c r="B664" s="29">
        <f>v_domestic_gross_demand!AG60</f>
        <v>1E-3</v>
      </c>
      <c r="C664" s="29">
        <f>v_domestic_gross_demand!AH60</f>
        <v>3.4851399999999999E-3</v>
      </c>
      <c r="H664" s="27" t="e">
        <f>v_domestic_gross_demand!BF60</f>
        <v>#N/A</v>
      </c>
      <c r="I664" s="27">
        <f>v_domestic_gross_demand!BG60</f>
        <v>7.706676E-3</v>
      </c>
    </row>
    <row r="665" spans="2:9" x14ac:dyDescent="0.25">
      <c r="B665" s="29" t="e">
        <f>v_domestic_gross_demand!AG61</f>
        <v>#N/A</v>
      </c>
      <c r="C665" s="29">
        <f>v_domestic_gross_demand!AH61</f>
        <v>0.92294359999999998</v>
      </c>
      <c r="H665" s="27" t="e">
        <f>v_domestic_gross_demand!BF61</f>
        <v>#N/A</v>
      </c>
      <c r="I665" s="27">
        <f>v_domestic_gross_demand!BG61</f>
        <v>0.86997100000000005</v>
      </c>
    </row>
    <row r="666" spans="2:9" x14ac:dyDescent="0.25">
      <c r="B666" s="29">
        <f>v_domestic_gross_demand!AG62</f>
        <v>4.3200000000000002E-2</v>
      </c>
      <c r="C666" s="29">
        <f>v_domestic_gross_demand!AH62</f>
        <v>2.36647E-2</v>
      </c>
      <c r="H666" s="27" t="e">
        <f>v_domestic_gross_demand!BF62</f>
        <v>#N/A</v>
      </c>
      <c r="I666" s="27">
        <f>v_domestic_gross_demand!BG62</f>
        <v>4.8551419999999998E-2</v>
      </c>
    </row>
    <row r="667" spans="2:9" x14ac:dyDescent="0.25">
      <c r="B667" s="29" t="e">
        <f>v_domestic_gross_demand!AG63</f>
        <v>#N/A</v>
      </c>
      <c r="C667" s="29">
        <f>v_domestic_gross_demand!AH63</f>
        <v>4.4003879999999999E-3</v>
      </c>
      <c r="H667" s="27" t="e">
        <f>v_domestic_gross_demand!BF63</f>
        <v>#N/A</v>
      </c>
      <c r="I667" s="27">
        <f>v_domestic_gross_demand!BG63</f>
        <v>1.044602E-2</v>
      </c>
    </row>
    <row r="668" spans="2:9" x14ac:dyDescent="0.25">
      <c r="B668" s="29" t="e">
        <f>v_domestic_gross_demand!AG64</f>
        <v>#N/A</v>
      </c>
      <c r="C668" s="29">
        <f>v_domestic_gross_demand!AH64</f>
        <v>4.7384959999999996</v>
      </c>
      <c r="H668" s="27" t="e">
        <f>v_domestic_gross_demand!BF64</f>
        <v>#N/A</v>
      </c>
      <c r="I668" s="27">
        <f>v_domestic_gross_demand!BG64</f>
        <v>7.4371140000000002</v>
      </c>
    </row>
    <row r="669" spans="2:9" x14ac:dyDescent="0.25">
      <c r="B669" s="29" t="e">
        <f>v_domestic_gross_demand!AG65</f>
        <v>#N/A</v>
      </c>
      <c r="C669" s="29">
        <f>v_domestic_gross_demand!AH65</f>
        <v>5.0806980000000002E-2</v>
      </c>
      <c r="H669" s="27" t="e">
        <f>v_domestic_gross_demand!BF65</f>
        <v>#N/A</v>
      </c>
      <c r="I669" s="27">
        <f>v_domestic_gross_demand!BG65</f>
        <v>0.10028012</v>
      </c>
    </row>
    <row r="670" spans="2:9" x14ac:dyDescent="0.25">
      <c r="B670" s="29" t="e">
        <f>v_domestic_gross_demand!AG66</f>
        <v>#N/A</v>
      </c>
      <c r="C670" s="29">
        <f>v_domestic_gross_demand!AH66</f>
        <v>0.1106656</v>
      </c>
      <c r="H670" s="27" t="e">
        <f>v_domestic_gross_demand!BF66</f>
        <v>#N/A</v>
      </c>
      <c r="I670" s="27">
        <f>v_domestic_gross_demand!BG66</f>
        <v>0.29680040000000002</v>
      </c>
    </row>
    <row r="671" spans="2:9" x14ac:dyDescent="0.25">
      <c r="B671" s="29" t="e">
        <f>v_domestic_gross_demand!AG67</f>
        <v>#N/A</v>
      </c>
      <c r="C671" s="29">
        <f>v_domestic_gross_demand!AH67</f>
        <v>0</v>
      </c>
      <c r="H671" s="27" t="e">
        <f>v_domestic_gross_demand!BF67</f>
        <v>#N/A</v>
      </c>
      <c r="I671" s="27">
        <f>v_domestic_gross_demand!BG67</f>
        <v>0</v>
      </c>
    </row>
    <row r="672" spans="2:9" x14ac:dyDescent="0.25">
      <c r="B672" s="29">
        <f>v_domestic_gross_demand!AG68</f>
        <v>0.65600000000000003</v>
      </c>
      <c r="C672" s="29">
        <f>v_domestic_gross_demand!AH68</f>
        <v>0.68628820000000001</v>
      </c>
      <c r="H672" s="27">
        <f>v_domestic_gross_demand!BF68</f>
        <v>1.2929999999999999</v>
      </c>
      <c r="I672" s="27">
        <f>v_domestic_gross_demand!BG68</f>
        <v>1.292238</v>
      </c>
    </row>
    <row r="673" spans="2:9" x14ac:dyDescent="0.25">
      <c r="B673" s="29" t="e">
        <f>v_domestic_gross_demand!AG69</f>
        <v>#N/A</v>
      </c>
      <c r="C673" s="29">
        <f>v_domestic_gross_demand!AH69</f>
        <v>0</v>
      </c>
      <c r="H673" s="27" t="e">
        <f>v_domestic_gross_demand!BF69</f>
        <v>#N/A</v>
      </c>
      <c r="I673" s="27">
        <f>v_domestic_gross_demand!BG69</f>
        <v>0</v>
      </c>
    </row>
    <row r="674" spans="2:9" x14ac:dyDescent="0.25">
      <c r="B674" s="29" t="e">
        <f>v_domestic_gross_demand!AG70</f>
        <v>#N/A</v>
      </c>
      <c r="C674" s="29">
        <f>v_domestic_gross_demand!AH70</f>
        <v>6.6540719999999998E-2</v>
      </c>
      <c r="H674" s="27" t="e">
        <f>v_domestic_gross_demand!BF70</f>
        <v>#N/A</v>
      </c>
      <c r="I674" s="27">
        <f>v_domestic_gross_demand!BG70</f>
        <v>0.1801442</v>
      </c>
    </row>
    <row r="675" spans="2:9" x14ac:dyDescent="0.25">
      <c r="B675" s="29">
        <f>v_domestic_gross_demand!AG71</f>
        <v>7.3999999999999996E-2</v>
      </c>
      <c r="C675" s="29">
        <f>v_domestic_gross_demand!AH71</f>
        <v>8.1365199999999999E-2</v>
      </c>
      <c r="H675" s="27" t="e">
        <f>v_domestic_gross_demand!BF71</f>
        <v>#N/A</v>
      </c>
      <c r="I675" s="27">
        <f>v_domestic_gross_demand!BG71</f>
        <v>0.107556</v>
      </c>
    </row>
    <row r="676" spans="2:9" x14ac:dyDescent="0.25">
      <c r="B676" s="29" t="e">
        <f>v_domestic_gross_demand!AG72</f>
        <v>#N/A</v>
      </c>
      <c r="C676" s="29">
        <f>v_domestic_gross_demand!AH72</f>
        <v>1.7789099999999999E-2</v>
      </c>
      <c r="H676" s="27">
        <f>v_domestic_gross_demand!BF72</f>
        <v>6.13E-2</v>
      </c>
      <c r="I676" s="27">
        <f>v_domestic_gross_demand!BG72</f>
        <v>2.102532E-2</v>
      </c>
    </row>
    <row r="677" spans="2:9" x14ac:dyDescent="0.25">
      <c r="B677" s="29" t="e">
        <f>v_domestic_gross_demand!AG73</f>
        <v>#N/A</v>
      </c>
      <c r="C677" s="29">
        <f>v_domestic_gross_demand!AH73</f>
        <v>3.4725579999999999E-2</v>
      </c>
      <c r="H677" s="27">
        <f>v_domestic_gross_demand!BF73</f>
        <v>0.19</v>
      </c>
      <c r="I677" s="27">
        <f>v_domestic_gross_demand!BG73</f>
        <v>7.4913679999999996E-2</v>
      </c>
    </row>
    <row r="678" spans="2:9" x14ac:dyDescent="0.25">
      <c r="B678" s="29" t="e">
        <f>v_domestic_gross_demand!AG74</f>
        <v>#N/A</v>
      </c>
      <c r="C678" s="29" t="e">
        <f>v_domestic_gross_demand!AH74</f>
        <v>#N/A</v>
      </c>
      <c r="H678" s="27" t="e">
        <f>v_domestic_gross_demand!BF74</f>
        <v>#N/A</v>
      </c>
      <c r="I678" s="27" t="e">
        <f>v_domestic_gross_demand!BG74</f>
        <v>#N/A</v>
      </c>
    </row>
    <row r="679" spans="2:9" x14ac:dyDescent="0.25">
      <c r="B679" s="29" t="e">
        <f>v_domestic_gross_demand!AG75</f>
        <v>#N/A</v>
      </c>
      <c r="C679" s="29">
        <f>v_domestic_gross_demand!AH75</f>
        <v>4.6398540000000002E-2</v>
      </c>
      <c r="H679" s="27" t="e">
        <f>v_domestic_gross_demand!BF75</f>
        <v>#N/A</v>
      </c>
      <c r="I679" s="27">
        <f>v_domestic_gross_demand!BG75</f>
        <v>0.10303826000000001</v>
      </c>
    </row>
    <row r="680" spans="2:9" x14ac:dyDescent="0.25">
      <c r="B680" s="29">
        <f>v_domestic_gross_demand!AG76</f>
        <v>0.57150000000000001</v>
      </c>
      <c r="C680" s="29">
        <f>v_domestic_gross_demand!AH76</f>
        <v>1.03823</v>
      </c>
      <c r="H680" s="27">
        <f>v_domestic_gross_demand!BF76</f>
        <v>0.71599999999999997</v>
      </c>
      <c r="I680" s="27">
        <f>v_domestic_gross_demand!BG76</f>
        <v>1.71313</v>
      </c>
    </row>
    <row r="681" spans="2:9" x14ac:dyDescent="0.25">
      <c r="B681" s="29" t="e">
        <f>v_domestic_gross_demand!AG77</f>
        <v>#N/A</v>
      </c>
      <c r="C681" s="29">
        <f>v_domestic_gross_demand!AH77</f>
        <v>8.4336499999999995E-2</v>
      </c>
      <c r="H681" s="27">
        <f>v_domestic_gross_demand!BF77</f>
        <v>0.51300000000000001</v>
      </c>
      <c r="I681" s="27">
        <f>v_domestic_gross_demand!BG77</f>
        <v>0.1457968</v>
      </c>
    </row>
    <row r="682" spans="2:9" x14ac:dyDescent="0.25">
      <c r="B682" s="29">
        <f>v_domestic_gross_demand!AG78</f>
        <v>9.8000000000000004E-2</v>
      </c>
      <c r="C682" s="29">
        <f>v_domestic_gross_demand!AH78</f>
        <v>3.4728780000000001E-2</v>
      </c>
      <c r="H682" s="27" t="e">
        <f>v_domestic_gross_demand!BF78</f>
        <v>#N/A</v>
      </c>
      <c r="I682" s="27">
        <f>v_domestic_gross_demand!BG78</f>
        <v>6.6769159999999994E-2</v>
      </c>
    </row>
    <row r="683" spans="2:9" x14ac:dyDescent="0.25">
      <c r="B683" s="29">
        <f>v_domestic_gross_demand!AG79</f>
        <v>18.36</v>
      </c>
      <c r="C683" s="29">
        <f>v_domestic_gross_demand!AH79</f>
        <v>18.476959999999998</v>
      </c>
      <c r="H683" s="27">
        <f>v_domestic_gross_demand!BF79</f>
        <v>56</v>
      </c>
      <c r="I683" s="27">
        <f>v_domestic_gross_demand!BG79</f>
        <v>46.419440000000002</v>
      </c>
    </row>
    <row r="684" spans="2:9" x14ac:dyDescent="0.25">
      <c r="B684" s="29" t="e">
        <f>v_domestic_gross_demand!AG80</f>
        <v>#N/A</v>
      </c>
      <c r="C684" s="29">
        <f>v_domestic_gross_demand!AH80</f>
        <v>2.6966239999999999</v>
      </c>
      <c r="H684" s="27" t="e">
        <f>v_domestic_gross_demand!BF80</f>
        <v>#N/A</v>
      </c>
      <c r="I684" s="27">
        <f>v_domestic_gross_demand!BG80</f>
        <v>6.6768299999999998</v>
      </c>
    </row>
    <row r="685" spans="2:9" x14ac:dyDescent="0.25">
      <c r="B685" s="29" t="e">
        <f>v_domestic_gross_demand!AG81</f>
        <v>#N/A</v>
      </c>
      <c r="C685" s="29">
        <f>v_domestic_gross_demand!AH81</f>
        <v>3.8149280000000001</v>
      </c>
      <c r="H685" s="27" t="e">
        <f>v_domestic_gross_demand!BF81</f>
        <v>#N/A</v>
      </c>
      <c r="I685" s="27">
        <f>v_domestic_gross_demand!BG81</f>
        <v>6.2391839999999998</v>
      </c>
    </row>
    <row r="686" spans="2:9" x14ac:dyDescent="0.25">
      <c r="B686" s="29">
        <f>v_domestic_gross_demand!AG82</f>
        <v>0.85</v>
      </c>
      <c r="C686" s="29">
        <f>v_domestic_gross_demand!AH82</f>
        <v>1.0570850000000001</v>
      </c>
      <c r="H686" s="27" t="e">
        <f>v_domestic_gross_demand!BF82</f>
        <v>#N/A</v>
      </c>
      <c r="I686" s="27">
        <f>v_domestic_gross_demand!BG82</f>
        <v>2.0114000000000001</v>
      </c>
    </row>
    <row r="687" spans="2:9" x14ac:dyDescent="0.25">
      <c r="B687" s="29" t="e">
        <f>v_domestic_gross_demand!AG83</f>
        <v>#N/A</v>
      </c>
      <c r="C687" s="29">
        <f>v_domestic_gross_demand!AH83</f>
        <v>0.14004459999999999</v>
      </c>
      <c r="H687" s="27">
        <f>v_domestic_gross_demand!BF83</f>
        <v>0.628</v>
      </c>
      <c r="I687" s="27">
        <f>v_domestic_gross_demand!BG83</f>
        <v>0.33586579999999999</v>
      </c>
    </row>
    <row r="688" spans="2:9" x14ac:dyDescent="0.25">
      <c r="B688" s="29" t="e">
        <f>v_domestic_gross_demand!AG84</f>
        <v>#N/A</v>
      </c>
      <c r="C688" s="29">
        <f>v_domestic_gross_demand!AH84</f>
        <v>0.20948459999999999</v>
      </c>
      <c r="H688" s="27" t="e">
        <f>v_domestic_gross_demand!BF84</f>
        <v>#N/A</v>
      </c>
      <c r="I688" s="27">
        <f>v_domestic_gross_demand!BG84</f>
        <v>0.58028380000000002</v>
      </c>
    </row>
    <row r="689" spans="2:9" x14ac:dyDescent="0.25">
      <c r="B689" s="29">
        <f>v_domestic_gross_demand!AG85</f>
        <v>7.1840000000000002</v>
      </c>
      <c r="C689" s="29">
        <f>v_domestic_gross_demand!AH85</f>
        <v>5.8741399999999997</v>
      </c>
      <c r="H689" s="27">
        <f>v_domestic_gross_demand!BF85</f>
        <v>9.4510000000000005</v>
      </c>
      <c r="I689" s="27">
        <f>v_domestic_gross_demand!BG85</f>
        <v>9.3622720000000008</v>
      </c>
    </row>
    <row r="690" spans="2:9" x14ac:dyDescent="0.25">
      <c r="B690" s="29">
        <f>v_domestic_gross_demand!AG86</f>
        <v>0.156</v>
      </c>
      <c r="C690" s="29">
        <f>v_domestic_gross_demand!AH86</f>
        <v>0.1241162</v>
      </c>
      <c r="H690" s="27" t="e">
        <f>v_domestic_gross_demand!BF86</f>
        <v>#N/A</v>
      </c>
      <c r="I690" s="27">
        <f>v_domestic_gross_demand!BG86</f>
        <v>0.27946280000000001</v>
      </c>
    </row>
    <row r="691" spans="2:9" x14ac:dyDescent="0.25">
      <c r="B691" s="29" t="e">
        <f>v_domestic_gross_demand!AG87</f>
        <v>#N/A</v>
      </c>
      <c r="C691" s="29">
        <f>v_domestic_gross_demand!AH87</f>
        <v>0.72448679999999999</v>
      </c>
      <c r="H691" s="27">
        <f>v_domestic_gross_demand!BF87</f>
        <v>0.878</v>
      </c>
      <c r="I691" s="27">
        <f>v_domestic_gross_demand!BG87</f>
        <v>1.255668</v>
      </c>
    </row>
    <row r="692" spans="2:9" x14ac:dyDescent="0.25">
      <c r="B692" s="29" t="e">
        <f>v_domestic_gross_demand!AG88</f>
        <v>#N/A</v>
      </c>
      <c r="C692" s="29">
        <f>v_domestic_gross_demand!AH88</f>
        <v>5.7849739999999997E-2</v>
      </c>
      <c r="H692" s="27" t="e">
        <f>v_domestic_gross_demand!BF88</f>
        <v>#N/A</v>
      </c>
      <c r="I692" s="27">
        <f>v_domestic_gross_demand!BG88</f>
        <v>0.11042059999999999</v>
      </c>
    </row>
    <row r="693" spans="2:9" x14ac:dyDescent="0.25">
      <c r="B693" s="29" t="e">
        <f>v_domestic_gross_demand!AG89</f>
        <v>#N/A</v>
      </c>
      <c r="C693" s="29">
        <f>v_domestic_gross_demand!AH89</f>
        <v>11.011748000000001</v>
      </c>
      <c r="H693" s="27">
        <f>v_domestic_gross_demand!BF89</f>
        <v>15.41</v>
      </c>
      <c r="I693" s="27">
        <f>v_domestic_gross_demand!BG89</f>
        <v>16.581440000000001</v>
      </c>
    </row>
    <row r="694" spans="2:9" x14ac:dyDescent="0.25">
      <c r="B694" s="29">
        <f>v_domestic_gross_demand!AG90</f>
        <v>0.13500000000000001</v>
      </c>
      <c r="C694" s="29">
        <f>v_domestic_gross_demand!AH90</f>
        <v>7.4576879999999998E-2</v>
      </c>
      <c r="H694" s="27" t="e">
        <f>v_domestic_gross_demand!BF90</f>
        <v>#N/A</v>
      </c>
      <c r="I694" s="27">
        <f>v_domestic_gross_demand!BG90</f>
        <v>0.24403320000000001</v>
      </c>
    </row>
    <row r="695" spans="2:9" x14ac:dyDescent="0.25">
      <c r="B695" s="29" t="e">
        <f>v_domestic_gross_demand!AG91</f>
        <v>#N/A</v>
      </c>
      <c r="C695" s="29">
        <f>v_domestic_gross_demand!AH91</f>
        <v>0.34892020000000001</v>
      </c>
      <c r="H695" s="27" t="e">
        <f>v_domestic_gross_demand!BF91</f>
        <v>#N/A</v>
      </c>
      <c r="I695" s="27">
        <f>v_domestic_gross_demand!BG91</f>
        <v>0.6023366</v>
      </c>
    </row>
    <row r="696" spans="2:9" x14ac:dyDescent="0.25">
      <c r="B696" s="29" t="e">
        <f>v_domestic_gross_demand!AG92</f>
        <v>#N/A</v>
      </c>
      <c r="C696" s="29">
        <f>v_domestic_gross_demand!AH92</f>
        <v>0.25460339999999998</v>
      </c>
      <c r="H696" s="27">
        <f>v_domestic_gross_demand!BF92</f>
        <v>1.1859999999999999</v>
      </c>
      <c r="I696" s="27">
        <f>v_domestic_gross_demand!BG92</f>
        <v>0.67186060000000003</v>
      </c>
    </row>
    <row r="697" spans="2:9" x14ac:dyDescent="0.25">
      <c r="B697" s="29">
        <f>v_domestic_gross_demand!AG93</f>
        <v>2.5999999999999999E-2</v>
      </c>
      <c r="C697" s="29">
        <f>v_domestic_gross_demand!AH93</f>
        <v>4.5605859999999998E-2</v>
      </c>
      <c r="H697" s="27" t="e">
        <f>v_domestic_gross_demand!BF93</f>
        <v>#N/A</v>
      </c>
      <c r="I697" s="27">
        <f>v_domestic_gross_demand!BG93</f>
        <v>0.112939</v>
      </c>
    </row>
    <row r="698" spans="2:9" x14ac:dyDescent="0.25">
      <c r="B698" s="29">
        <f>v_domestic_gross_demand!AG94</f>
        <v>1.56</v>
      </c>
      <c r="C698" s="29">
        <f>v_domestic_gross_demand!AH94</f>
        <v>1.21472</v>
      </c>
      <c r="H698" s="27" t="e">
        <f>v_domestic_gross_demand!BF94</f>
        <v>#N/A</v>
      </c>
      <c r="I698" s="27">
        <f>v_domestic_gross_demand!BG94</f>
        <v>2.5650179999999998</v>
      </c>
    </row>
    <row r="699" spans="2:9" x14ac:dyDescent="0.25">
      <c r="B699" s="29" t="e">
        <f>v_domestic_gross_demand!AG95</f>
        <v>#N/A</v>
      </c>
      <c r="C699" s="29">
        <f>v_domestic_gross_demand!AH95</f>
        <v>3.136476</v>
      </c>
      <c r="H699" s="27" t="e">
        <f>v_domestic_gross_demand!BF95</f>
        <v>#N/A</v>
      </c>
      <c r="I699" s="27">
        <f>v_domestic_gross_demand!BG95</f>
        <v>6.8725240000000003</v>
      </c>
    </row>
    <row r="700" spans="2:9" x14ac:dyDescent="0.25">
      <c r="B700" s="29" t="e">
        <f>v_domestic_gross_demand!AG96</f>
        <v>#N/A</v>
      </c>
      <c r="C700" s="29">
        <f>v_domestic_gross_demand!AH96</f>
        <v>0.122518</v>
      </c>
      <c r="H700" s="27" t="e">
        <f>v_domestic_gross_demand!BF96</f>
        <v>#N/A</v>
      </c>
      <c r="I700" s="27">
        <f>v_domestic_gross_demand!BG96</f>
        <v>0.33345979999999997</v>
      </c>
    </row>
    <row r="701" spans="2:9" x14ac:dyDescent="0.25">
      <c r="B701" s="29" t="e">
        <f>v_domestic_gross_demand!AG97</f>
        <v>#N/A</v>
      </c>
      <c r="C701" s="29">
        <f>v_domestic_gross_demand!AH97</f>
        <v>0.15994079999999999</v>
      </c>
      <c r="H701" s="27">
        <f>v_domestic_gross_demand!BF97</f>
        <v>0.16309999999999999</v>
      </c>
      <c r="I701" s="27">
        <f>v_domestic_gross_demand!BG97</f>
        <v>0.25358239999999999</v>
      </c>
    </row>
    <row r="702" spans="2:9" x14ac:dyDescent="0.25">
      <c r="B702" s="29">
        <f>v_domestic_gross_demand!AG98</f>
        <v>7.9200000000000007E-2</v>
      </c>
      <c r="C702" s="29">
        <f>v_domestic_gross_demand!AH98</f>
        <v>7.7788599999999999E-2</v>
      </c>
      <c r="H702" s="27" t="e">
        <f>v_domestic_gross_demand!BF98</f>
        <v>#N/A</v>
      </c>
      <c r="I702" s="27">
        <f>v_domestic_gross_demand!BG98</f>
        <v>0.1618608</v>
      </c>
    </row>
    <row r="703" spans="2:9" x14ac:dyDescent="0.25">
      <c r="B703" s="29" t="e">
        <f>v_domestic_gross_demand!AG99</f>
        <v>#N/A</v>
      </c>
      <c r="C703" s="29">
        <f>v_domestic_gross_demand!AH99</f>
        <v>0.20705560000000001</v>
      </c>
      <c r="H703" s="27" t="e">
        <f>v_domestic_gross_demand!BF99</f>
        <v>#N/A</v>
      </c>
      <c r="I703" s="27">
        <f>v_domestic_gross_demand!BG99</f>
        <v>0.64840299999999995</v>
      </c>
    </row>
    <row r="704" spans="2:9" x14ac:dyDescent="0.25">
      <c r="B704" s="29">
        <f>v_domestic_gross_demand!AG100</f>
        <v>1.0999999999999999E-2</v>
      </c>
      <c r="C704" s="29">
        <f>v_domestic_gross_demand!AH100</f>
        <v>1.413118E-2</v>
      </c>
      <c r="H704" s="27" t="e">
        <f>v_domestic_gross_demand!BF100</f>
        <v>#N/A</v>
      </c>
      <c r="I704" s="27">
        <f>v_domestic_gross_demand!BG100</f>
        <v>2.715776E-2</v>
      </c>
    </row>
    <row r="705" spans="2:9" x14ac:dyDescent="0.25">
      <c r="B705" s="29">
        <f>v_domestic_gross_demand!AG101</f>
        <v>3.5099999999999999E-2</v>
      </c>
      <c r="C705" s="29">
        <f>v_domestic_gross_demand!AH101</f>
        <v>2.7471160000000001E-2</v>
      </c>
      <c r="H705" s="27" t="e">
        <f>v_domestic_gross_demand!BF101</f>
        <v>#N/A</v>
      </c>
      <c r="I705" s="27">
        <f>v_domestic_gross_demand!BG101</f>
        <v>4.301046E-2</v>
      </c>
    </row>
    <row r="706" spans="2:9" x14ac:dyDescent="0.25">
      <c r="B706" s="29">
        <f>v_domestic_gross_demand!AG102</f>
        <v>0.39300000000000002</v>
      </c>
      <c r="C706" s="29">
        <f>v_domestic_gross_demand!AH102</f>
        <v>0.25280059999999999</v>
      </c>
      <c r="H706" s="27">
        <f>v_domestic_gross_demand!BF102</f>
        <v>0.7</v>
      </c>
      <c r="I706" s="27">
        <f>v_domestic_gross_demand!BG102</f>
        <v>0.66921739999999996</v>
      </c>
    </row>
    <row r="707" spans="2:9" x14ac:dyDescent="0.25">
      <c r="B707" s="29" t="e">
        <f>v_domestic_gross_demand!AG103</f>
        <v>#N/A</v>
      </c>
      <c r="C707" s="29">
        <f>v_domestic_gross_demand!AH103</f>
        <v>2.9106779999999999E-3</v>
      </c>
      <c r="H707" s="27" t="e">
        <f>v_domestic_gross_demand!BF103</f>
        <v>#N/A</v>
      </c>
      <c r="I707" s="27">
        <f>v_domestic_gross_demand!BG103</f>
        <v>5.3129700000000002E-3</v>
      </c>
    </row>
    <row r="708" spans="2:9" x14ac:dyDescent="0.25">
      <c r="B708" s="29" t="e">
        <f>v_domestic_gross_demand!AG104</f>
        <v>#N/A</v>
      </c>
      <c r="C708" s="29">
        <f>v_domestic_gross_demand!AH104</f>
        <v>0.9584222</v>
      </c>
      <c r="H708" s="27">
        <f>v_domestic_gross_demand!BF104</f>
        <v>0.14990000000000001</v>
      </c>
      <c r="I708" s="27">
        <f>v_domestic_gross_demand!BG104</f>
        <v>1.5486200000000001</v>
      </c>
    </row>
    <row r="709" spans="2:9" x14ac:dyDescent="0.25">
      <c r="B709" s="29" t="e">
        <f>v_domestic_gross_demand!AG105</f>
        <v>#N/A</v>
      </c>
      <c r="C709" s="29">
        <f>v_domestic_gross_demand!AH105</f>
        <v>0</v>
      </c>
      <c r="H709" s="27" t="e">
        <f>v_domestic_gross_demand!BF105</f>
        <v>#N/A</v>
      </c>
      <c r="I709" s="27">
        <f>v_domestic_gross_demand!BG105</f>
        <v>0</v>
      </c>
    </row>
    <row r="710" spans="2:9" x14ac:dyDescent="0.25">
      <c r="B710" s="29">
        <f>v_domestic_gross_demand!AG106</f>
        <v>0.16300000000000001</v>
      </c>
      <c r="C710" s="29">
        <f>v_domestic_gross_demand!AH106</f>
        <v>0.15091740000000001</v>
      </c>
      <c r="H710" s="27" t="e">
        <f>v_domestic_gross_demand!BF106</f>
        <v>#N/A</v>
      </c>
      <c r="I710" s="27">
        <f>v_domestic_gross_demand!BG106</f>
        <v>0.33471119999999999</v>
      </c>
    </row>
    <row r="711" spans="2:9" x14ac:dyDescent="0.25">
      <c r="B711" s="29">
        <f>v_domestic_gross_demand!AG107</f>
        <v>5.3999999999999999E-2</v>
      </c>
      <c r="C711" s="29">
        <f>v_domestic_gross_demand!AH107</f>
        <v>6.6945119999999997E-2</v>
      </c>
      <c r="H711" s="27" t="e">
        <f>v_domestic_gross_demand!BF107</f>
        <v>#N/A</v>
      </c>
      <c r="I711" s="27">
        <f>v_domestic_gross_demand!BG107</f>
        <v>0.18069479999999999</v>
      </c>
    </row>
    <row r="712" spans="2:9" x14ac:dyDescent="0.25">
      <c r="B712" s="29" t="e">
        <f>v_domestic_gross_demand!AG108</f>
        <v>#N/A</v>
      </c>
      <c r="C712" s="29">
        <f>v_domestic_gross_demand!AH108</f>
        <v>0.91792300000000004</v>
      </c>
      <c r="H712" s="27" t="e">
        <f>v_domestic_gross_demand!BF108</f>
        <v>#N/A</v>
      </c>
      <c r="I712" s="27">
        <f>v_domestic_gross_demand!BG108</f>
        <v>2.6077859999999999</v>
      </c>
    </row>
    <row r="713" spans="2:9" x14ac:dyDescent="0.25">
      <c r="B713" s="29">
        <f>v_domestic_gross_demand!AG109</f>
        <v>3.3E-3</v>
      </c>
      <c r="C713" s="29" t="str">
        <f>v_domestic_gross_demand!AH109</f>
        <v>NA</v>
      </c>
      <c r="H713" s="27">
        <f>v_domestic_gross_demand!BF109</f>
        <v>5.5999999999999999E-3</v>
      </c>
      <c r="I713" s="27" t="str">
        <f>v_domestic_gross_demand!BG109</f>
        <v>NA</v>
      </c>
    </row>
    <row r="714" spans="2:9" x14ac:dyDescent="0.25">
      <c r="B714" s="29">
        <f>v_domestic_gross_demand!AG110</f>
        <v>2.7E-2</v>
      </c>
      <c r="C714" s="29">
        <f>v_domestic_gross_demand!AH110</f>
        <v>0.1516246</v>
      </c>
      <c r="H714" s="27" t="e">
        <f>v_domestic_gross_demand!BF110</f>
        <v>#N/A</v>
      </c>
      <c r="I714" s="27">
        <f>v_domestic_gross_demand!BG110</f>
        <v>0.36176520000000001</v>
      </c>
    </row>
    <row r="715" spans="2:9" x14ac:dyDescent="0.25">
      <c r="B715" s="29">
        <f>v_domestic_gross_demand!AG111</f>
        <v>2.69E-2</v>
      </c>
      <c r="C715" s="29">
        <f>v_domestic_gross_demand!AH111</f>
        <v>3.1398540000000003E-2</v>
      </c>
      <c r="H715" s="27">
        <f>v_domestic_gross_demand!BF111</f>
        <v>1.4800000000000001E-2</v>
      </c>
      <c r="I715" s="27">
        <f>v_domestic_gross_demand!BG111</f>
        <v>6.3112420000000002E-2</v>
      </c>
    </row>
    <row r="716" spans="2:9" x14ac:dyDescent="0.25">
      <c r="B716" s="29">
        <f>v_domestic_gross_demand!AG112</f>
        <v>0.1</v>
      </c>
      <c r="C716" s="29">
        <f>v_domestic_gross_demand!AH112</f>
        <v>7.4739440000000004E-2</v>
      </c>
      <c r="H716" s="27" t="e">
        <f>v_domestic_gross_demand!BF112</f>
        <v>#N/A</v>
      </c>
      <c r="I716" s="27">
        <f>v_domestic_gross_demand!BG112</f>
        <v>0.1673316</v>
      </c>
    </row>
    <row r="717" spans="2:9" x14ac:dyDescent="0.25">
      <c r="B717" s="29" t="e">
        <f>v_domestic_gross_demand!AG113</f>
        <v>#N/A</v>
      </c>
      <c r="C717" s="29">
        <f>v_domestic_gross_demand!AH113</f>
        <v>0</v>
      </c>
      <c r="H717" s="27" t="e">
        <f>v_domestic_gross_demand!BF113</f>
        <v>#N/A</v>
      </c>
      <c r="I717" s="27">
        <f>v_domestic_gross_demand!BG113</f>
        <v>0</v>
      </c>
    </row>
    <row r="718" spans="2:9" x14ac:dyDescent="0.25">
      <c r="B718" s="29" t="e">
        <f>v_domestic_gross_demand!AG114</f>
        <v>#N/A</v>
      </c>
      <c r="C718" s="29">
        <f>v_domestic_gross_demand!AH114</f>
        <v>5.7723800000000001</v>
      </c>
      <c r="H718" s="27">
        <f>v_domestic_gross_demand!BF114</f>
        <v>11.44</v>
      </c>
      <c r="I718" s="27">
        <f>v_domestic_gross_demand!BG114</f>
        <v>13.3109</v>
      </c>
    </row>
    <row r="719" spans="2:9" x14ac:dyDescent="0.25">
      <c r="B719" s="29" t="e">
        <f>v_domestic_gross_demand!AG115</f>
        <v>#N/A</v>
      </c>
      <c r="C719" s="29" t="str">
        <f>v_domestic_gross_demand!AH115</f>
        <v>NA</v>
      </c>
      <c r="H719" s="27">
        <f>v_domestic_gross_demand!BF115</f>
        <v>5.0000000000000001E-3</v>
      </c>
      <c r="I719" s="27" t="str">
        <f>v_domestic_gross_demand!BG115</f>
        <v>NA</v>
      </c>
    </row>
    <row r="720" spans="2:9" x14ac:dyDescent="0.25">
      <c r="B720" s="29" t="e">
        <f>v_domestic_gross_demand!AG116</f>
        <v>#N/A</v>
      </c>
      <c r="C720" s="29">
        <f>v_domestic_gross_demand!AH116</f>
        <v>7.8562820000000005E-2</v>
      </c>
      <c r="H720" s="27">
        <f>v_domestic_gross_demand!BF116</f>
        <v>7.0999999999999994E-2</v>
      </c>
      <c r="I720" s="27">
        <f>v_domestic_gross_demand!BG116</f>
        <v>0.1254874</v>
      </c>
    </row>
    <row r="721" spans="2:9" x14ac:dyDescent="0.25">
      <c r="B721" s="29" t="e">
        <f>v_domestic_gross_demand!AG117</f>
        <v>#N/A</v>
      </c>
      <c r="C721" s="29">
        <f>v_domestic_gross_demand!AH117</f>
        <v>0.52268239999999999</v>
      </c>
      <c r="H721" s="27">
        <f>v_domestic_gross_demand!BF117</f>
        <v>1.0629999999999999</v>
      </c>
      <c r="I721" s="27">
        <f>v_domestic_gross_demand!BG117</f>
        <v>1.19797</v>
      </c>
    </row>
    <row r="722" spans="2:9" x14ac:dyDescent="0.25">
      <c r="B722" s="29" t="e">
        <f>v_domestic_gross_demand!AG118</f>
        <v>#N/A</v>
      </c>
      <c r="C722" s="29">
        <f>v_domestic_gross_demand!AH118</f>
        <v>5.3948339999999997E-2</v>
      </c>
      <c r="H722" s="27" t="e">
        <f>v_domestic_gross_demand!BF118</f>
        <v>#N/A</v>
      </c>
      <c r="I722" s="27">
        <f>v_domestic_gross_demand!BG118</f>
        <v>0.11133800000000001</v>
      </c>
    </row>
    <row r="723" spans="2:9" x14ac:dyDescent="0.25">
      <c r="B723" s="29" t="e">
        <f>v_domestic_gross_demand!AG119</f>
        <v>#N/A</v>
      </c>
      <c r="C723" s="29">
        <f>v_domestic_gross_demand!AH119</f>
        <v>0</v>
      </c>
      <c r="H723" s="27" t="e">
        <f>v_domestic_gross_demand!BF119</f>
        <v>#N/A</v>
      </c>
      <c r="I723" s="27">
        <f>v_domestic_gross_demand!BG119</f>
        <v>0</v>
      </c>
    </row>
    <row r="724" spans="2:9" x14ac:dyDescent="0.25">
      <c r="B724" s="29" t="e">
        <f>v_domestic_gross_demand!AG120</f>
        <v>#N/A</v>
      </c>
      <c r="C724" s="29">
        <f>v_domestic_gross_demand!AH120</f>
        <v>0.23590359999999999</v>
      </c>
      <c r="H724" s="27" t="e">
        <f>v_domestic_gross_demand!BF120</f>
        <v>#N/A</v>
      </c>
      <c r="I724" s="27">
        <f>v_domestic_gross_demand!BG120</f>
        <v>0.2088016</v>
      </c>
    </row>
    <row r="725" spans="2:9" x14ac:dyDescent="0.25">
      <c r="B725" s="29" t="e">
        <f>v_domestic_gross_demand!AG121</f>
        <v>#N/A</v>
      </c>
      <c r="C725" s="29">
        <f>v_domestic_gross_demand!AH121</f>
        <v>3.57004E-2</v>
      </c>
      <c r="H725" s="27" t="e">
        <f>v_domestic_gross_demand!BF121</f>
        <v>#N/A</v>
      </c>
      <c r="I725" s="27">
        <f>v_domestic_gross_demand!BG121</f>
        <v>0.109392</v>
      </c>
    </row>
    <row r="726" spans="2:9" x14ac:dyDescent="0.25">
      <c r="B726" s="29" t="e">
        <f>v_domestic_gross_demand!AG122</f>
        <v>#N/A</v>
      </c>
      <c r="C726" s="29" t="str">
        <f>v_domestic_gross_demand!AH122</f>
        <v>NA</v>
      </c>
      <c r="H726" s="27" t="e">
        <f>v_domestic_gross_demand!BF122</f>
        <v>#N/A</v>
      </c>
      <c r="I726" s="27" t="str">
        <f>v_domestic_gross_demand!BG122</f>
        <v>NA</v>
      </c>
    </row>
    <row r="727" spans="2:9" x14ac:dyDescent="0.25">
      <c r="B727" s="29" t="e">
        <f>v_domestic_gross_demand!AG123</f>
        <v>#N/A</v>
      </c>
      <c r="C727" s="29">
        <f>v_domestic_gross_demand!AH123</f>
        <v>0.1770728</v>
      </c>
      <c r="H727" s="27" t="e">
        <f>v_domestic_gross_demand!BF123</f>
        <v>#N/A</v>
      </c>
      <c r="I727" s="27">
        <f>v_domestic_gross_demand!BG123</f>
        <v>0.4353746</v>
      </c>
    </row>
    <row r="728" spans="2:9" x14ac:dyDescent="0.25">
      <c r="B728" s="29" t="e">
        <f>v_domestic_gross_demand!AG124</f>
        <v>#N/A</v>
      </c>
      <c r="C728" s="29">
        <f>v_domestic_gross_demand!AH124</f>
        <v>0.44977679999999998</v>
      </c>
      <c r="H728" s="27">
        <f>v_domestic_gross_demand!BF124</f>
        <v>1.2170000000000001</v>
      </c>
      <c r="I728" s="27">
        <f>v_domestic_gross_demand!BG124</f>
        <v>0.79555580000000004</v>
      </c>
    </row>
    <row r="729" spans="2:9" x14ac:dyDescent="0.25">
      <c r="B729" s="29" t="e">
        <f>v_domestic_gross_demand!AG125</f>
        <v>#N/A</v>
      </c>
      <c r="C729" s="29">
        <f>v_domestic_gross_demand!AH125</f>
        <v>1.2709120000000001E-2</v>
      </c>
      <c r="H729" s="27" t="e">
        <f>v_domestic_gross_demand!BF125</f>
        <v>#N/A</v>
      </c>
      <c r="I729" s="27">
        <f>v_domestic_gross_demand!BG125</f>
        <v>2.3728900000000001E-2</v>
      </c>
    </row>
    <row r="730" spans="2:9" x14ac:dyDescent="0.25">
      <c r="B730" s="29" t="e">
        <f>v_domestic_gross_demand!AG126</f>
        <v>#N/A</v>
      </c>
      <c r="C730" s="29">
        <f>v_domestic_gross_demand!AH126</f>
        <v>0</v>
      </c>
      <c r="H730" s="27" t="e">
        <f>v_domestic_gross_demand!BF126</f>
        <v>#N/A</v>
      </c>
      <c r="I730" s="27">
        <f>v_domestic_gross_demand!BG126</f>
        <v>0</v>
      </c>
    </row>
    <row r="731" spans="2:9" x14ac:dyDescent="0.25">
      <c r="B731" s="29">
        <f>v_domestic_gross_demand!AG127</f>
        <v>0.874</v>
      </c>
      <c r="C731" s="29">
        <f>v_domestic_gross_demand!AH127</f>
        <v>0.69594560000000005</v>
      </c>
      <c r="H731" s="27">
        <f>v_domestic_gross_demand!BF127</f>
        <v>0.81</v>
      </c>
      <c r="I731" s="27">
        <f>v_domestic_gross_demand!BG127</f>
        <v>1.34318</v>
      </c>
    </row>
    <row r="732" spans="2:9" x14ac:dyDescent="0.25">
      <c r="B732" s="29" t="e">
        <f>v_domestic_gross_demand!AG128</f>
        <v>#N/A</v>
      </c>
      <c r="C732" s="29">
        <f>v_domestic_gross_demand!AH128</f>
        <v>0.14434040000000001</v>
      </c>
      <c r="H732" s="27">
        <f>v_domestic_gross_demand!BF128</f>
        <v>0.28599999999999998</v>
      </c>
      <c r="I732" s="27">
        <f>v_domestic_gross_demand!BG128</f>
        <v>0.25523220000000002</v>
      </c>
    </row>
    <row r="733" spans="2:9" x14ac:dyDescent="0.25">
      <c r="B733" s="29" t="e">
        <f>v_domestic_gross_demand!AG129</f>
        <v>#N/A</v>
      </c>
      <c r="C733" s="29">
        <f>v_domestic_gross_demand!AH129</f>
        <v>5.6742979999999998E-2</v>
      </c>
      <c r="H733" s="27">
        <f>v_domestic_gross_demand!BF129</f>
        <v>6.1699999999999998E-2</v>
      </c>
      <c r="I733" s="27">
        <f>v_domestic_gross_demand!BG129</f>
        <v>0.1453778</v>
      </c>
    </row>
    <row r="734" spans="2:9" x14ac:dyDescent="0.25">
      <c r="B734" s="29">
        <f>v_domestic_gross_demand!AG130</f>
        <v>1.125</v>
      </c>
      <c r="C734" s="29">
        <f>v_domestic_gross_demand!AH130</f>
        <v>0.821828</v>
      </c>
      <c r="H734" s="27">
        <f>v_domestic_gross_demand!BF130</f>
        <v>5</v>
      </c>
      <c r="I734" s="27">
        <f>v_domestic_gross_demand!BG130</f>
        <v>2.2875719999999999</v>
      </c>
    </row>
    <row r="735" spans="2:9" x14ac:dyDescent="0.25">
      <c r="B735" s="29" t="e">
        <f>v_domestic_gross_demand!AG131</f>
        <v>#N/A</v>
      </c>
      <c r="C735" s="29">
        <f>v_domestic_gross_demand!AH131</f>
        <v>0</v>
      </c>
      <c r="H735" s="27" t="e">
        <f>v_domestic_gross_demand!BF131</f>
        <v>#N/A</v>
      </c>
      <c r="I735" s="27">
        <f>v_domestic_gross_demand!BG131</f>
        <v>0</v>
      </c>
    </row>
    <row r="736" spans="2:9" x14ac:dyDescent="0.25">
      <c r="B736" s="29" t="e">
        <f>v_domestic_gross_demand!AG132</f>
        <v>#N/A</v>
      </c>
      <c r="C736" s="29">
        <f>v_domestic_gross_demand!AH132</f>
        <v>0.34010940000000001</v>
      </c>
      <c r="H736" s="27">
        <f>v_domestic_gross_demand!BF132</f>
        <v>0.81599999999999995</v>
      </c>
      <c r="I736" s="27">
        <f>v_domestic_gross_demand!BG132</f>
        <v>0.64921799999999996</v>
      </c>
    </row>
    <row r="737" spans="2:9" x14ac:dyDescent="0.25">
      <c r="B737" s="29" t="e">
        <f>v_domestic_gross_demand!AG133</f>
        <v>#N/A</v>
      </c>
      <c r="C737" s="29">
        <f>v_domestic_gross_demand!AH133</f>
        <v>1.6920759999999999</v>
      </c>
      <c r="H737" s="27">
        <f>v_domestic_gross_demand!BF133</f>
        <v>9.65</v>
      </c>
      <c r="I737" s="27">
        <f>v_domestic_gross_demand!BG133</f>
        <v>4.6192460000000004</v>
      </c>
    </row>
    <row r="738" spans="2:9" x14ac:dyDescent="0.25">
      <c r="B738" s="29" t="e">
        <f>v_domestic_gross_demand!AG134</f>
        <v>#N/A</v>
      </c>
      <c r="C738" s="29">
        <f>v_domestic_gross_demand!AH134</f>
        <v>0.2539556</v>
      </c>
      <c r="H738" s="27">
        <f>v_domestic_gross_demand!BF134</f>
        <v>0.58099999999999996</v>
      </c>
      <c r="I738" s="27">
        <f>v_domestic_gross_demand!BG134</f>
        <v>0.56632179999999999</v>
      </c>
    </row>
    <row r="739" spans="2:9" x14ac:dyDescent="0.25">
      <c r="B739" s="29" t="e">
        <f>v_domestic_gross_demand!AG135</f>
        <v>#N/A</v>
      </c>
      <c r="C739" s="29">
        <f>v_domestic_gross_demand!AH135</f>
        <v>0.51415500000000003</v>
      </c>
      <c r="H739" s="27" t="e">
        <f>v_domestic_gross_demand!BF135</f>
        <v>#N/A</v>
      </c>
      <c r="I739" s="27">
        <f>v_domestic_gross_demand!BG135</f>
        <v>1.030222</v>
      </c>
    </row>
    <row r="740" spans="2:9" x14ac:dyDescent="0.25">
      <c r="B740" s="29">
        <f>v_domestic_gross_demand!AG136</f>
        <v>2.9000000000000001E-2</v>
      </c>
      <c r="C740" s="29">
        <f>v_domestic_gross_demand!AH136</f>
        <v>2.5302680000000001E-2</v>
      </c>
      <c r="H740" s="27" t="e">
        <f>v_domestic_gross_demand!BF136</f>
        <v>#N/A</v>
      </c>
      <c r="I740" s="27">
        <f>v_domestic_gross_demand!BG136</f>
        <v>5.5711299999999998E-2</v>
      </c>
    </row>
    <row r="741" spans="2:9" x14ac:dyDescent="0.25">
      <c r="B741" s="29">
        <f>v_domestic_gross_demand!AG137</f>
        <v>6.4500000000000002E-2</v>
      </c>
      <c r="C741" s="29">
        <f>v_domestic_gross_demand!AH137</f>
        <v>9.1080620000000001E-2</v>
      </c>
      <c r="H741" s="27">
        <f>v_domestic_gross_demand!BF137</f>
        <v>0.36199999999999999</v>
      </c>
      <c r="I741" s="27">
        <f>v_domestic_gross_demand!BG137</f>
        <v>0.2078092</v>
      </c>
    </row>
    <row r="742" spans="2:9" x14ac:dyDescent="0.25">
      <c r="B742" s="29" t="e">
        <f>v_domestic_gross_demand!AG138</f>
        <v>#N/A</v>
      </c>
      <c r="C742" s="29">
        <f>v_domestic_gross_demand!AH138</f>
        <v>0.82729600000000003</v>
      </c>
      <c r="H742" s="27">
        <f>v_domestic_gross_demand!BF138</f>
        <v>1.254</v>
      </c>
      <c r="I742" s="27">
        <f>v_domestic_gross_demand!BG138</f>
        <v>2.0257879999999999</v>
      </c>
    </row>
    <row r="743" spans="2:9" x14ac:dyDescent="0.25">
      <c r="B743" s="29" t="e">
        <f>v_domestic_gross_demand!AG139</f>
        <v>#N/A</v>
      </c>
      <c r="C743" s="29">
        <f>v_domestic_gross_demand!AH139</f>
        <v>2.8371580000000001</v>
      </c>
      <c r="H743" s="27">
        <f>v_domestic_gross_demand!BF139</f>
        <v>6.2350000000000003</v>
      </c>
      <c r="I743" s="27">
        <f>v_domestic_gross_demand!BG139</f>
        <v>7.0543659999999999</v>
      </c>
    </row>
    <row r="744" spans="2:9" x14ac:dyDescent="0.25">
      <c r="B744" s="29" t="e">
        <f>v_domestic_gross_demand!AG140</f>
        <v>#N/A</v>
      </c>
      <c r="C744" s="29">
        <f>v_domestic_gross_demand!AH140</f>
        <v>1.2825960000000001</v>
      </c>
      <c r="H744" s="27" t="e">
        <f>v_domestic_gross_demand!BF140</f>
        <v>#N/A</v>
      </c>
      <c r="I744" s="27">
        <f>v_domestic_gross_demand!BG140</f>
        <v>2.3822100000000002</v>
      </c>
    </row>
    <row r="745" spans="2:9" x14ac:dyDescent="0.25">
      <c r="B745" s="29" t="e">
        <f>v_domestic_gross_demand!AG141</f>
        <v>#N/A</v>
      </c>
      <c r="C745" s="29">
        <f>v_domestic_gross_demand!AH141</f>
        <v>0.702345</v>
      </c>
      <c r="H745" s="27">
        <f>v_domestic_gross_demand!BF141</f>
        <v>0.91049999999999998</v>
      </c>
      <c r="I745" s="27">
        <f>v_domestic_gross_demand!BG141</f>
        <v>1.390166</v>
      </c>
    </row>
    <row r="746" spans="2:9" x14ac:dyDescent="0.25">
      <c r="B746" s="29" t="e">
        <f>v_domestic_gross_demand!AG142</f>
        <v>#N/A</v>
      </c>
      <c r="C746" s="29">
        <f>v_domestic_gross_demand!AH142</f>
        <v>9.2240380000000004E-3</v>
      </c>
      <c r="H746" s="27" t="e">
        <f>v_domestic_gross_demand!BF142</f>
        <v>#N/A</v>
      </c>
      <c r="I746" s="27">
        <f>v_domestic_gross_demand!BG142</f>
        <v>1.640788E-2</v>
      </c>
    </row>
    <row r="747" spans="2:9" x14ac:dyDescent="0.25">
      <c r="B747" s="29" t="e">
        <f>v_domestic_gross_demand!AG143</f>
        <v>#N/A</v>
      </c>
      <c r="C747" s="29">
        <f>v_domestic_gross_demand!AH143</f>
        <v>0</v>
      </c>
      <c r="H747" s="27" t="e">
        <f>v_domestic_gross_demand!BF143</f>
        <v>#N/A</v>
      </c>
      <c r="I747" s="27">
        <f>v_domestic_gross_demand!BG143</f>
        <v>0</v>
      </c>
    </row>
    <row r="748" spans="2:9" x14ac:dyDescent="0.25">
      <c r="B748" s="29" t="e">
        <f>v_domestic_gross_demand!AG144</f>
        <v>#N/A</v>
      </c>
      <c r="C748" s="29">
        <f>v_domestic_gross_demand!AH144</f>
        <v>0.1225448</v>
      </c>
      <c r="H748" s="27">
        <f>v_domestic_gross_demand!BF144</f>
        <v>0.93859999999999999</v>
      </c>
      <c r="I748" s="27">
        <f>v_domestic_gross_demand!BG144</f>
        <v>0.22503039999999999</v>
      </c>
    </row>
    <row r="749" spans="2:9" x14ac:dyDescent="0.25">
      <c r="B749" s="29" t="e">
        <f>v_domestic_gross_demand!AG145</f>
        <v>#N/A</v>
      </c>
      <c r="C749" s="29">
        <f>v_domestic_gross_demand!AH145</f>
        <v>8.5380200000000003E-3</v>
      </c>
      <c r="H749" s="27" t="e">
        <f>v_domestic_gross_demand!BF145</f>
        <v>#N/A</v>
      </c>
      <c r="I749" s="27">
        <f>v_domestic_gross_demand!BG145</f>
        <v>1.8552320000000001E-2</v>
      </c>
    </row>
    <row r="750" spans="2:9" x14ac:dyDescent="0.25">
      <c r="B750" s="29" t="e">
        <f>v_domestic_gross_demand!AG146</f>
        <v>#N/A</v>
      </c>
      <c r="C750" s="29">
        <f>v_domestic_gross_demand!AH146</f>
        <v>3.3344899999999997E-2</v>
      </c>
      <c r="H750" s="27" t="e">
        <f>v_domestic_gross_demand!BF146</f>
        <v>#N/A</v>
      </c>
      <c r="I750" s="27">
        <f>v_domestic_gross_demand!BG146</f>
        <v>0.18925839999999999</v>
      </c>
    </row>
    <row r="751" spans="2:9" x14ac:dyDescent="0.25">
      <c r="B751" s="29" t="e">
        <f>v_domestic_gross_demand!AG147</f>
        <v>#N/A</v>
      </c>
      <c r="C751" s="29">
        <f>v_domestic_gross_demand!AH147</f>
        <v>0</v>
      </c>
      <c r="H751" s="27" t="e">
        <f>v_domestic_gross_demand!BF147</f>
        <v>#N/A</v>
      </c>
      <c r="I751" s="27">
        <f>v_domestic_gross_demand!BG147</f>
        <v>0</v>
      </c>
    </row>
    <row r="752" spans="2:9" x14ac:dyDescent="0.25">
      <c r="B752" s="29">
        <f>v_domestic_gross_demand!AG148</f>
        <v>0.17100000000000001</v>
      </c>
      <c r="C752" s="29">
        <f>v_domestic_gross_demand!AH148</f>
        <v>0.27249640000000003</v>
      </c>
      <c r="H752" s="27" t="e">
        <f>v_domestic_gross_demand!BF148</f>
        <v>#N/A</v>
      </c>
      <c r="I752" s="27">
        <f>v_domestic_gross_demand!BG148</f>
        <v>0.35090900000000003</v>
      </c>
    </row>
    <row r="753" spans="2:9" x14ac:dyDescent="0.25">
      <c r="B753" s="29">
        <f>v_domestic_gross_demand!AG149</f>
        <v>2.67</v>
      </c>
      <c r="C753" s="29">
        <f>v_domestic_gross_demand!AH149</f>
        <v>1.4155580000000001</v>
      </c>
      <c r="H753" s="27">
        <f>v_domestic_gross_demand!BF149</f>
        <v>1.0529999999999999</v>
      </c>
      <c r="I753" s="27">
        <f>v_domestic_gross_demand!BG149</f>
        <v>2.1071620000000002</v>
      </c>
    </row>
    <row r="754" spans="2:9" x14ac:dyDescent="0.25">
      <c r="B754" s="29">
        <f>v_domestic_gross_demand!AG150</f>
        <v>3.5999999999999997E-2</v>
      </c>
      <c r="C754" s="29">
        <f>v_domestic_gross_demand!AH150</f>
        <v>3.1124599999999999E-2</v>
      </c>
      <c r="H754" s="27" t="e">
        <f>v_domestic_gross_demand!BF150</f>
        <v>#N/A</v>
      </c>
      <c r="I754" s="27">
        <f>v_domestic_gross_demand!BG150</f>
        <v>5.8929099999999998E-2</v>
      </c>
    </row>
    <row r="755" spans="2:9" x14ac:dyDescent="0.25">
      <c r="B755" s="29" t="e">
        <f>v_domestic_gross_demand!AG151</f>
        <v>#N/A</v>
      </c>
      <c r="C755" s="29">
        <f>v_domestic_gross_demand!AH151</f>
        <v>16.60294</v>
      </c>
      <c r="H755" s="27" t="e">
        <f>v_domestic_gross_demand!BF151</f>
        <v>#N/A</v>
      </c>
      <c r="I755" s="27">
        <f>v_domestic_gross_demand!BG151</f>
        <v>24.66574</v>
      </c>
    </row>
    <row r="756" spans="2:9" x14ac:dyDescent="0.25">
      <c r="B756" s="29" t="e">
        <f>v_domestic_gross_demand!AG152</f>
        <v>#N/A</v>
      </c>
      <c r="C756" s="29">
        <f>v_domestic_gross_demand!AH152</f>
        <v>0</v>
      </c>
      <c r="H756" s="27">
        <f>v_domestic_gross_demand!BF152</f>
        <v>1.54E-2</v>
      </c>
      <c r="I756" s="27">
        <f>v_domestic_gross_demand!BG152</f>
        <v>0</v>
      </c>
    </row>
    <row r="757" spans="2:9" x14ac:dyDescent="0.25">
      <c r="B757" s="29" t="e">
        <f>v_domestic_gross_demand!AG153</f>
        <v>#N/A</v>
      </c>
      <c r="C757" s="29">
        <f>v_domestic_gross_demand!AH153</f>
        <v>0</v>
      </c>
      <c r="H757" s="27" t="e">
        <f>v_domestic_gross_demand!BF153</f>
        <v>#N/A</v>
      </c>
      <c r="I757" s="27">
        <f>v_domestic_gross_demand!BG153</f>
        <v>0</v>
      </c>
    </row>
    <row r="758" spans="2:9" x14ac:dyDescent="0.25">
      <c r="B758" s="29" t="e">
        <f>v_domestic_gross_demand!AG154</f>
        <v>#N/A</v>
      </c>
      <c r="C758" s="29">
        <f>v_domestic_gross_demand!AH154</f>
        <v>0</v>
      </c>
      <c r="H758" s="27" t="e">
        <f>v_domestic_gross_demand!BF154</f>
        <v>#N/A</v>
      </c>
      <c r="I758" s="27">
        <f>v_domestic_gross_demand!BG154</f>
        <v>0</v>
      </c>
    </row>
    <row r="759" spans="2:9" x14ac:dyDescent="0.25">
      <c r="B759" s="29" t="e">
        <f>v_domestic_gross_demand!AG155</f>
        <v>#N/A</v>
      </c>
      <c r="C759" s="29">
        <f>v_domestic_gross_demand!AH155</f>
        <v>3.41207E-4</v>
      </c>
      <c r="H759" s="27" t="e">
        <f>v_domestic_gross_demand!BF155</f>
        <v>#N/A</v>
      </c>
      <c r="I759" s="27">
        <f>v_domestic_gross_demand!BG155</f>
        <v>5.2733659999999998E-4</v>
      </c>
    </row>
    <row r="760" spans="2:9" x14ac:dyDescent="0.25">
      <c r="B760" s="29" t="e">
        <f>v_domestic_gross_demand!AG156</f>
        <v>#N/A</v>
      </c>
      <c r="C760" s="29">
        <f>v_domestic_gross_demand!AH156</f>
        <v>0</v>
      </c>
      <c r="H760" s="27" t="e">
        <f>v_domestic_gross_demand!BF156</f>
        <v>#N/A</v>
      </c>
      <c r="I760" s="27">
        <f>v_domestic_gross_demand!BG156</f>
        <v>0</v>
      </c>
    </row>
    <row r="761" spans="2:9" x14ac:dyDescent="0.25">
      <c r="B761" s="29" t="e">
        <f>v_domestic_gross_demand!AG157</f>
        <v>#N/A</v>
      </c>
      <c r="C761" s="29">
        <f>v_domestic_gross_demand!AH157</f>
        <v>0.75142960000000003</v>
      </c>
      <c r="H761" s="27" t="e">
        <f>v_domestic_gross_demand!BF157</f>
        <v>#N/A</v>
      </c>
      <c r="I761" s="27">
        <f>v_domestic_gross_demand!BG157</f>
        <v>1.918086</v>
      </c>
    </row>
    <row r="762" spans="2:9" x14ac:dyDescent="0.25">
      <c r="B762" s="29">
        <f>v_domestic_gross_demand!AG158</f>
        <v>6.8000000000000005E-2</v>
      </c>
      <c r="C762" s="29">
        <f>v_domestic_gross_demand!AH158</f>
        <v>5.416414E-2</v>
      </c>
      <c r="H762" s="27" t="e">
        <f>v_domestic_gross_demand!BF158</f>
        <v>#N/A</v>
      </c>
      <c r="I762" s="27">
        <f>v_domestic_gross_demand!BG158</f>
        <v>0.12703980000000001</v>
      </c>
    </row>
    <row r="763" spans="2:9" x14ac:dyDescent="0.25">
      <c r="B763" s="29" t="e">
        <f>v_domestic_gross_demand!AG159</f>
        <v>#N/A</v>
      </c>
      <c r="C763" s="29">
        <f>v_domestic_gross_demand!AH159</f>
        <v>0</v>
      </c>
      <c r="H763" s="27" t="e">
        <f>v_domestic_gross_demand!BF159</f>
        <v>#N/A</v>
      </c>
      <c r="I763" s="27">
        <f>v_domestic_gross_demand!BG159</f>
        <v>0</v>
      </c>
    </row>
    <row r="764" spans="2:9" x14ac:dyDescent="0.25">
      <c r="B764" s="29">
        <f>v_domestic_gross_demand!AG160</f>
        <v>2.5999999999999999E-2</v>
      </c>
      <c r="C764" s="29">
        <f>v_domestic_gross_demand!AH160</f>
        <v>1.7867319999999999E-2</v>
      </c>
      <c r="H764" s="27" t="e">
        <f>v_domestic_gross_demand!BF160</f>
        <v>#N/A</v>
      </c>
      <c r="I764" s="27">
        <f>v_domestic_gross_demand!BG160</f>
        <v>3.1284979999999997E-2</v>
      </c>
    </row>
    <row r="765" spans="2:9" x14ac:dyDescent="0.25">
      <c r="B765" s="29" t="e">
        <f>v_domestic_gross_demand!AG161</f>
        <v>#N/A</v>
      </c>
      <c r="C765" s="29">
        <f>v_domestic_gross_demand!AH161</f>
        <v>5.0264400000000001E-2</v>
      </c>
      <c r="H765" s="27">
        <f>v_domestic_gross_demand!BF161</f>
        <v>0.16170000000000001</v>
      </c>
      <c r="I765" s="27">
        <f>v_domestic_gross_demand!BG161</f>
        <v>8.0728999999999995E-2</v>
      </c>
    </row>
    <row r="766" spans="2:9" x14ac:dyDescent="0.25">
      <c r="B766" s="29" t="e">
        <f>v_domestic_gross_demand!AG162</f>
        <v>#N/A</v>
      </c>
      <c r="C766" s="29">
        <f>v_domestic_gross_demand!AH162</f>
        <v>7.7171199999999995E-2</v>
      </c>
      <c r="H766" s="27">
        <f>v_domestic_gross_demand!BF162</f>
        <v>0.30580000000000002</v>
      </c>
      <c r="I766" s="27">
        <f>v_domestic_gross_demand!BG162</f>
        <v>0.17092599999999999</v>
      </c>
    </row>
    <row r="767" spans="2:9" x14ac:dyDescent="0.25">
      <c r="B767" s="29" t="e">
        <f>v_domestic_gross_demand!AG163</f>
        <v>#N/A</v>
      </c>
      <c r="C767" s="29">
        <f>v_domestic_gross_demand!AH163</f>
        <v>2.0277300000000002E-2</v>
      </c>
      <c r="H767" s="27" t="e">
        <f>v_domestic_gross_demand!BF163</f>
        <v>#N/A</v>
      </c>
      <c r="I767" s="27">
        <f>v_domestic_gross_demand!BG163</f>
        <v>5.9022239999999997E-2</v>
      </c>
    </row>
    <row r="768" spans="2:9" x14ac:dyDescent="0.25">
      <c r="B768" s="29">
        <f>v_domestic_gross_demand!AG164</f>
        <v>2.4E-2</v>
      </c>
      <c r="C768" s="29">
        <f>v_domestic_gross_demand!AH164</f>
        <v>9.5248639999999992E-3</v>
      </c>
      <c r="H768" s="27" t="e">
        <f>v_domestic_gross_demand!BF164</f>
        <v>#N/A</v>
      </c>
      <c r="I768" s="27">
        <f>v_domestic_gross_demand!BG164</f>
        <v>2.1881020000000001E-2</v>
      </c>
    </row>
    <row r="769" spans="2:9" x14ac:dyDescent="0.25">
      <c r="B769" s="29" t="e">
        <f>v_domestic_gross_demand!AG165</f>
        <v>#N/A</v>
      </c>
      <c r="C769" s="29">
        <f>v_domestic_gross_demand!AH165</f>
        <v>2.0562320000000001</v>
      </c>
      <c r="H769" s="27" t="e">
        <f>v_domestic_gross_demand!BF165</f>
        <v>#N/A</v>
      </c>
      <c r="I769" s="27">
        <f>v_domestic_gross_demand!BG165</f>
        <v>4.15076</v>
      </c>
    </row>
    <row r="770" spans="2:9" x14ac:dyDescent="0.25">
      <c r="B770" s="29">
        <f>v_domestic_gross_demand!AG166</f>
        <v>5.5019999999999998</v>
      </c>
      <c r="C770" s="29">
        <f>v_domestic_gross_demand!AH166</f>
        <v>3.040724</v>
      </c>
      <c r="H770" s="27">
        <f>v_domestic_gross_demand!BF166</f>
        <v>5.3079999999999998</v>
      </c>
      <c r="I770" s="27">
        <f>v_domestic_gross_demand!BG166</f>
        <v>6.2318639999999998</v>
      </c>
    </row>
    <row r="771" spans="2:9" x14ac:dyDescent="0.25">
      <c r="B771" s="29">
        <f>v_domestic_gross_demand!AG167</f>
        <v>2.8000000000000001E-2</v>
      </c>
      <c r="C771" s="29">
        <f>v_domestic_gross_demand!AH167</f>
        <v>2.6555780000000001E-2</v>
      </c>
      <c r="H771" s="27" t="e">
        <f>v_domestic_gross_demand!BF167</f>
        <v>#N/A</v>
      </c>
      <c r="I771" s="27">
        <f>v_domestic_gross_demand!BG167</f>
        <v>3.2693079999999999E-2</v>
      </c>
    </row>
    <row r="772" spans="2:9" x14ac:dyDescent="0.25">
      <c r="B772" s="29" t="e">
        <f>v_domestic_gross_demand!AG168</f>
        <v>#N/A</v>
      </c>
      <c r="C772" s="29">
        <f>v_domestic_gross_demand!AH168</f>
        <v>0.36096980000000001</v>
      </c>
      <c r="H772" s="27" t="e">
        <f>v_domestic_gross_demand!BF168</f>
        <v>#N/A</v>
      </c>
      <c r="I772" s="27">
        <f>v_domestic_gross_demand!BG168</f>
        <v>0.68861099999999997</v>
      </c>
    </row>
    <row r="773" spans="2:9" x14ac:dyDescent="0.25">
      <c r="B773" s="29" t="e">
        <f>v_domestic_gross_demand!AG169</f>
        <v>#N/A</v>
      </c>
      <c r="C773" s="29">
        <f>v_domestic_gross_demand!AH169</f>
        <v>2.370982E-2</v>
      </c>
      <c r="H773" s="27" t="e">
        <f>v_domestic_gross_demand!BF169</f>
        <v>#N/A</v>
      </c>
      <c r="I773" s="27">
        <f>v_domestic_gross_demand!BG169</f>
        <v>4.4141100000000003E-2</v>
      </c>
    </row>
    <row r="774" spans="2:9" x14ac:dyDescent="0.25">
      <c r="B774" s="29" t="e">
        <f>v_domestic_gross_demand!AG170</f>
        <v>#N/A</v>
      </c>
      <c r="C774" s="29">
        <f>v_domestic_gross_demand!AH170</f>
        <v>0.80348220000000004</v>
      </c>
      <c r="H774" s="27">
        <f>v_domestic_gross_demand!BF170</f>
        <v>1.0189999999999999</v>
      </c>
      <c r="I774" s="27">
        <f>v_domestic_gross_demand!BG170</f>
        <v>1.2880819999999999</v>
      </c>
    </row>
    <row r="775" spans="2:9" x14ac:dyDescent="0.25">
      <c r="B775" s="29">
        <f>v_domestic_gross_demand!AG171</f>
        <v>1.143</v>
      </c>
      <c r="C775" s="29">
        <f>v_domestic_gross_demand!AH171</f>
        <v>0.4963302</v>
      </c>
      <c r="H775" s="27">
        <f>v_domestic_gross_demand!BF171</f>
        <v>1.202</v>
      </c>
      <c r="I775" s="27">
        <f>v_domestic_gross_demand!BG171</f>
        <v>0.85188240000000004</v>
      </c>
    </row>
    <row r="776" spans="2:9" x14ac:dyDescent="0.25">
      <c r="B776" s="29" t="e">
        <f>v_domestic_gross_demand!AG172</f>
        <v>#N/A</v>
      </c>
      <c r="C776" s="29">
        <f>v_domestic_gross_demand!AH172</f>
        <v>0.3723418</v>
      </c>
      <c r="H776" s="27" t="e">
        <f>v_domestic_gross_demand!BF172</f>
        <v>#N/A</v>
      </c>
      <c r="I776" s="27">
        <f>v_domestic_gross_demand!BG172</f>
        <v>0.98607840000000002</v>
      </c>
    </row>
    <row r="777" spans="2:9" x14ac:dyDescent="0.25">
      <c r="B777" s="29" t="e">
        <f>v_domestic_gross_demand!AG173</f>
        <v>#N/A</v>
      </c>
      <c r="C777" s="29">
        <f>v_domestic_gross_demand!AH173</f>
        <v>0.28195819999999999</v>
      </c>
      <c r="H777" s="27" t="e">
        <f>v_domestic_gross_demand!BF173</f>
        <v>#N/A</v>
      </c>
      <c r="I777" s="27">
        <f>v_domestic_gross_demand!BG173</f>
        <v>0.68181139999999996</v>
      </c>
    </row>
    <row r="778" spans="2:9" x14ac:dyDescent="0.25">
      <c r="B778" s="29" t="e">
        <f>v_domestic_gross_demand!AG174</f>
        <v>#N/A</v>
      </c>
      <c r="C778" s="29">
        <f>v_domestic_gross_demand!AH174</f>
        <v>0.16578860000000001</v>
      </c>
      <c r="H778" s="27" t="e">
        <f>v_domestic_gross_demand!BF174</f>
        <v>#N/A</v>
      </c>
      <c r="I778" s="27">
        <f>v_domestic_gross_demand!BG174</f>
        <v>0.424236</v>
      </c>
    </row>
    <row r="779" spans="2:9" x14ac:dyDescent="0.25">
      <c r="B779" s="29">
        <f>v_domestic_gross_demand!AG175</f>
        <v>1.262</v>
      </c>
      <c r="C779" s="29">
        <f>v_domestic_gross_demand!AH175</f>
        <v>1.0212406000000001</v>
      </c>
      <c r="H779" s="27" t="e">
        <f>v_domestic_gross_demand!BF175</f>
        <v>#N/A</v>
      </c>
      <c r="I779" s="27">
        <f>v_domestic_gross_demand!BG175</f>
        <v>2.2982619999999998</v>
      </c>
    </row>
    <row r="780" spans="2:9" x14ac:dyDescent="0.25">
      <c r="B780" s="29">
        <f>v_domestic_gross_demand!AG176</f>
        <v>5.6000000000000001E-2</v>
      </c>
      <c r="C780" s="29">
        <f>v_domestic_gross_demand!AH176</f>
        <v>4.2958759999999999E-2</v>
      </c>
      <c r="H780" s="27" t="e">
        <f>v_domestic_gross_demand!BF176</f>
        <v>#N/A</v>
      </c>
      <c r="I780" s="27">
        <f>v_domestic_gross_demand!BG176</f>
        <v>0.106528</v>
      </c>
    </row>
    <row r="781" spans="2:9" x14ac:dyDescent="0.25">
      <c r="B781" s="29" t="e">
        <f>v_domestic_gross_demand!AG177</f>
        <v>#N/A</v>
      </c>
      <c r="C781" s="29" t="str">
        <f>v_domestic_gross_demand!AH177</f>
        <v>NA</v>
      </c>
      <c r="H781" s="27" t="e">
        <f>v_domestic_gross_demand!BF177</f>
        <v>#N/A</v>
      </c>
      <c r="I781" s="27" t="str">
        <f>v_domestic_gross_demand!BG177</f>
        <v>NA</v>
      </c>
    </row>
    <row r="782" spans="2:9" x14ac:dyDescent="0.25">
      <c r="B782" s="29" t="e">
        <f>v_domestic_gross_demand!AG178</f>
        <v>#N/A</v>
      </c>
      <c r="C782" s="29">
        <f>v_domestic_gross_demand!AH178</f>
        <v>0</v>
      </c>
      <c r="H782" s="27" t="e">
        <f>v_domestic_gross_demand!BF178</f>
        <v>#N/A</v>
      </c>
      <c r="I782" s="27">
        <f>v_domestic_gross_demand!BG178</f>
        <v>0</v>
      </c>
    </row>
    <row r="783" spans="2:9" x14ac:dyDescent="0.25">
      <c r="B783" s="29" t="e">
        <f>v_domestic_gross_demand!AG179</f>
        <v>#N/A</v>
      </c>
      <c r="C783" s="29">
        <f>v_domestic_gross_demand!AH179</f>
        <v>0.13408619999999999</v>
      </c>
      <c r="H783" s="27">
        <f>v_domestic_gross_demand!BF179</f>
        <v>0.23760000000000001</v>
      </c>
      <c r="I783" s="27">
        <f>v_domestic_gross_demand!BG179</f>
        <v>0.22161400000000001</v>
      </c>
    </row>
    <row r="784" spans="2:9" x14ac:dyDescent="0.25">
      <c r="B784" s="29" t="e">
        <f>v_domestic_gross_demand!AG180</f>
        <v>#N/A</v>
      </c>
      <c r="C784" s="29">
        <f>v_domestic_gross_demand!AH180</f>
        <v>5.6015879999999997E-2</v>
      </c>
      <c r="H784" s="27" t="e">
        <f>v_domestic_gross_demand!BF180</f>
        <v>#N/A</v>
      </c>
      <c r="I784" s="27">
        <f>v_domestic_gross_demand!BG180</f>
        <v>0.2050022</v>
      </c>
    </row>
    <row r="785" spans="2:9" x14ac:dyDescent="0.25">
      <c r="B785" s="29" t="e">
        <f>v_domestic_gross_demand!AG181</f>
        <v>#N/A</v>
      </c>
      <c r="C785" s="29">
        <f>v_domestic_gross_demand!AH181</f>
        <v>0.19365379999999999</v>
      </c>
      <c r="H785" s="27">
        <f>v_domestic_gross_demand!BF181</f>
        <v>0.496</v>
      </c>
      <c r="I785" s="27">
        <f>v_domestic_gross_demand!BG181</f>
        <v>0.40946840000000001</v>
      </c>
    </row>
    <row r="786" spans="2:9" x14ac:dyDescent="0.25">
      <c r="B786" s="29" t="e">
        <f>v_domestic_gross_demand!AG182</f>
        <v>#N/A</v>
      </c>
      <c r="C786" s="29">
        <f>v_domestic_gross_demand!AH182</f>
        <v>2.824722</v>
      </c>
      <c r="H786" s="27" t="e">
        <f>v_domestic_gross_demand!BF182</f>
        <v>#N/A</v>
      </c>
      <c r="I786" s="27">
        <f>v_domestic_gross_demand!BG182</f>
        <v>7.8572899999999999</v>
      </c>
    </row>
    <row r="787" spans="2:9" x14ac:dyDescent="0.25">
      <c r="B787" s="29" t="e">
        <f>v_domestic_gross_demand!AG183</f>
        <v>#N/A</v>
      </c>
      <c r="C787" s="29">
        <f>v_domestic_gross_demand!AH183</f>
        <v>0.21220820000000001</v>
      </c>
      <c r="H787" s="27" t="e">
        <f>v_domestic_gross_demand!BF183</f>
        <v>#N/A</v>
      </c>
      <c r="I787" s="27">
        <f>v_domestic_gross_demand!BG183</f>
        <v>0.97876920000000001</v>
      </c>
    </row>
    <row r="788" spans="2:9" x14ac:dyDescent="0.25">
      <c r="B788" s="29" t="e">
        <f>v_domestic_gross_demand!AG184</f>
        <v>#N/A</v>
      </c>
      <c r="C788" s="29">
        <f>v_domestic_gross_demand!AH184</f>
        <v>5.5235439999999997E-2</v>
      </c>
      <c r="H788" s="27">
        <f>v_domestic_gross_demand!BF184</f>
        <v>0.32800000000000001</v>
      </c>
      <c r="I788" s="27">
        <f>v_domestic_gross_demand!BG184</f>
        <v>0.1510396</v>
      </c>
    </row>
    <row r="789" spans="2:9" x14ac:dyDescent="0.25">
      <c r="B789" s="29" t="e">
        <f>v_domestic_gross_demand!AG185</f>
        <v>#N/A</v>
      </c>
      <c r="C789" s="29" t="str">
        <f>v_domestic_gross_demand!AH185</f>
        <v>NA</v>
      </c>
      <c r="H789" s="27" t="e">
        <f>v_domestic_gross_demand!BF185</f>
        <v>#N/A</v>
      </c>
      <c r="I789" s="27" t="str">
        <f>v_domestic_gross_demand!BG185</f>
        <v>NA</v>
      </c>
    </row>
    <row r="790" spans="2:9" x14ac:dyDescent="0.25">
      <c r="B790" s="29">
        <f>v_domestic_gross_demand!AG186</f>
        <v>7.1429999999999998</v>
      </c>
      <c r="C790" s="29">
        <f>v_domestic_gross_demand!AH186</f>
        <v>1.716906</v>
      </c>
      <c r="H790" s="27">
        <f>v_domestic_gross_demand!BF186</f>
        <v>5.8659999999999997</v>
      </c>
      <c r="I790" s="27">
        <f>v_domestic_gross_demand!BG186</f>
        <v>2.879686</v>
      </c>
    </row>
    <row r="791" spans="2:9" x14ac:dyDescent="0.25">
      <c r="B791" s="29" t="e">
        <f>v_domestic_gross_demand!AG187</f>
        <v>#N/A</v>
      </c>
      <c r="C791" s="29">
        <f>v_domestic_gross_demand!AH187</f>
        <v>5.9934200000000004</v>
      </c>
      <c r="H791" s="27">
        <f>v_domestic_gross_demand!BF187</f>
        <v>3.266</v>
      </c>
      <c r="I791" s="27">
        <f>v_domestic_gross_demand!BG187</f>
        <v>6.9509379999999998</v>
      </c>
    </row>
    <row r="792" spans="2:9" x14ac:dyDescent="0.25">
      <c r="B792" s="29" t="e">
        <f>v_domestic_gross_demand!AG188</f>
        <v>#N/A</v>
      </c>
      <c r="C792" s="29">
        <f>v_domestic_gross_demand!AH188</f>
        <v>38.776499999999999</v>
      </c>
      <c r="H792" s="27">
        <f>v_domestic_gross_demand!BF188</f>
        <v>62.09</v>
      </c>
      <c r="I792" s="27">
        <f>v_domestic_gross_demand!BG188</f>
        <v>69.259360000000001</v>
      </c>
    </row>
    <row r="793" spans="2:9" x14ac:dyDescent="0.25">
      <c r="B793" s="29">
        <f>v_domestic_gross_demand!AG189</f>
        <v>0.06</v>
      </c>
      <c r="C793" s="29">
        <f>v_domestic_gross_demand!AH189</f>
        <v>5.1280340000000001E-2</v>
      </c>
      <c r="H793" s="27" t="e">
        <f>v_domestic_gross_demand!BF189</f>
        <v>#N/A</v>
      </c>
      <c r="I793" s="27">
        <f>v_domestic_gross_demand!BG189</f>
        <v>0.15281980000000001</v>
      </c>
    </row>
    <row r="794" spans="2:9" x14ac:dyDescent="0.25">
      <c r="B794" s="29" t="e">
        <f>v_domestic_gross_demand!AG190</f>
        <v>#N/A</v>
      </c>
      <c r="C794" s="29">
        <f>v_domestic_gross_demand!AH190</f>
        <v>4.1304460000000001E-2</v>
      </c>
      <c r="H794" s="27" t="e">
        <f>v_domestic_gross_demand!BF190</f>
        <v>#N/A</v>
      </c>
      <c r="I794" s="27">
        <f>v_domestic_gross_demand!BG190</f>
        <v>7.9488119999999995E-2</v>
      </c>
    </row>
    <row r="795" spans="2:9" x14ac:dyDescent="0.25">
      <c r="B795" s="29" t="e">
        <f>v_domestic_gross_demand!AG191</f>
        <v>#N/A</v>
      </c>
      <c r="C795" s="29">
        <f>v_domestic_gross_demand!AH191</f>
        <v>1.784084</v>
      </c>
      <c r="H795" s="27" t="e">
        <f>v_domestic_gross_demand!BF191</f>
        <v>#N/A</v>
      </c>
      <c r="I795" s="27">
        <f>v_domestic_gross_demand!BG191</f>
        <v>3.023164</v>
      </c>
    </row>
    <row r="796" spans="2:9" x14ac:dyDescent="0.25">
      <c r="B796" s="29" t="e">
        <f>v_domestic_gross_demand!AG192</f>
        <v>#N/A</v>
      </c>
      <c r="C796" s="29">
        <f>v_domestic_gross_demand!AH192</f>
        <v>0.71632300000000004</v>
      </c>
      <c r="H796" s="27" t="e">
        <f>v_domestic_gross_demand!BF192</f>
        <v>#N/A</v>
      </c>
      <c r="I796" s="27">
        <f>v_domestic_gross_demand!BG192</f>
        <v>1.8077939999999999</v>
      </c>
    </row>
    <row r="797" spans="2:9" x14ac:dyDescent="0.25">
      <c r="B797" s="29">
        <f>v_domestic_gross_demand!AG193</f>
        <v>1.75</v>
      </c>
      <c r="C797" s="29">
        <f>v_domestic_gross_demand!AH193</f>
        <v>2.4527019999999999</v>
      </c>
      <c r="H797" s="27" t="e">
        <f>v_domestic_gross_demand!BF193</f>
        <v>#N/A</v>
      </c>
      <c r="I797" s="27">
        <f>v_domestic_gross_demand!BG193</f>
        <v>5.8506819999999999</v>
      </c>
    </row>
    <row r="798" spans="2:9" x14ac:dyDescent="0.25">
      <c r="B798" s="29" t="e">
        <f>v_domestic_gross_demand!AG194</f>
        <v>#N/A</v>
      </c>
      <c r="C798" s="29">
        <f>v_domestic_gross_demand!AH194</f>
        <v>0.2046</v>
      </c>
      <c r="H798" s="27" t="e">
        <f>v_domestic_gross_demand!BF194</f>
        <v>#N/A</v>
      </c>
      <c r="I798" s="27">
        <f>v_domestic_gross_demand!BG194</f>
        <v>0.46247359999999998</v>
      </c>
    </row>
    <row r="799" spans="2:9" x14ac:dyDescent="0.25">
      <c r="B799" s="29" t="e">
        <f>v_domestic_gross_demand!AG195</f>
        <v>#N/A</v>
      </c>
      <c r="C799" s="29">
        <f>v_domestic_gross_demand!AH195</f>
        <v>0</v>
      </c>
      <c r="H799" s="27" t="e">
        <f>v_domestic_gross_demand!BF195</f>
        <v>#N/A</v>
      </c>
      <c r="I799" s="27">
        <f>v_domestic_gross_demand!BG195</f>
        <v>0</v>
      </c>
    </row>
    <row r="800" spans="2:9" x14ac:dyDescent="0.25">
      <c r="B800" s="29" t="e">
        <f>v_domestic_gross_demand!AG196</f>
        <v>#N/A</v>
      </c>
      <c r="C800" s="29">
        <f>v_domestic_gross_demand!AH196</f>
        <v>0.10293152</v>
      </c>
      <c r="H800" s="27" t="e">
        <f>v_domestic_gross_demand!BF196</f>
        <v>#N/A</v>
      </c>
      <c r="I800" s="27">
        <f>v_domestic_gross_demand!BG196</f>
        <v>0.36341859999999998</v>
      </c>
    </row>
    <row r="801" spans="1:9" x14ac:dyDescent="0.25">
      <c r="B801" s="29" t="e">
        <f>v_domestic_gross_demand!AG197</f>
        <v>#N/A</v>
      </c>
      <c r="C801" s="29">
        <f>v_domestic_gross_demand!AH197</f>
        <v>0.16588700000000001</v>
      </c>
      <c r="H801" s="27" t="e">
        <f>v_domestic_gross_demand!BF197</f>
        <v>#N/A</v>
      </c>
      <c r="I801" s="27">
        <f>v_domestic_gross_demand!BG197</f>
        <v>0.32520120000000002</v>
      </c>
    </row>
    <row r="802" spans="1:9" x14ac:dyDescent="0.25">
      <c r="B802" s="29" t="e">
        <f>v_domestic_gross_demand!AG198</f>
        <v>#N/A</v>
      </c>
      <c r="C802" s="29">
        <f>v_domestic_gross_demand!AH198</f>
        <v>0.19034760000000001</v>
      </c>
      <c r="H802" s="27" t="e">
        <f>v_domestic_gross_demand!BF198</f>
        <v>#N/A</v>
      </c>
      <c r="I802" s="27">
        <f>v_domestic_gross_demand!BG198</f>
        <v>0.51484200000000002</v>
      </c>
    </row>
    <row r="803" spans="1:9" x14ac:dyDescent="0.25">
      <c r="B803" s="29" t="e">
        <f>v_domestic_gross_demand!AG199</f>
        <v>#N/A</v>
      </c>
      <c r="C803" s="29">
        <f>v_domestic_gross_demand!AH199</f>
        <v>0.65838059999999998</v>
      </c>
      <c r="H803" s="27">
        <f>v_domestic_gross_demand!BF199</f>
        <v>0.70930000000000004</v>
      </c>
      <c r="I803" s="27">
        <f>v_domestic_gross_demand!BG199</f>
        <v>1.110012</v>
      </c>
    </row>
    <row r="804" spans="1:9" x14ac:dyDescent="0.25">
      <c r="B804" s="29" t="e">
        <f>v_domestic_gross_demand!AG200</f>
        <v>#N/A</v>
      </c>
      <c r="C804" s="29">
        <f>v_domestic_gross_demand!AH200</f>
        <v>1.7413519999999998E-2</v>
      </c>
      <c r="H804" s="27">
        <f>v_domestic_gross_demand!BF200</f>
        <v>4.0599999999999997E-2</v>
      </c>
      <c r="I804" s="27">
        <f>v_domestic_gross_demand!BG200</f>
        <v>3.78164E-2</v>
      </c>
    </row>
    <row r="805" spans="1:9" x14ac:dyDescent="0.25">
      <c r="B805" s="29" t="e">
        <f>v_domestic_gross_demand!AG201</f>
        <v>#N/A</v>
      </c>
      <c r="C805" s="29">
        <f>v_domestic_gross_demand!AH201</f>
        <v>0.1659978</v>
      </c>
      <c r="H805" s="27" t="e">
        <f>v_domestic_gross_demand!BF201</f>
        <v>#N/A</v>
      </c>
      <c r="I805" s="27">
        <f>v_domestic_gross_demand!BG201</f>
        <v>0.2984386</v>
      </c>
    </row>
    <row r="806" spans="1:9" x14ac:dyDescent="0.25">
      <c r="B806" s="29" t="e">
        <f>v_domestic_gross_demand!AG202</f>
        <v>#N/A</v>
      </c>
      <c r="C806" s="29">
        <f>v_domestic_gross_demand!AH202</f>
        <v>1.791856E-2</v>
      </c>
      <c r="H806" s="27">
        <f>v_domestic_gross_demand!BF202</f>
        <v>9.64E-2</v>
      </c>
      <c r="I806" s="27">
        <f>v_domestic_gross_demand!BG202</f>
        <v>2.4751519999999999E-2</v>
      </c>
    </row>
    <row r="807" spans="1:9" x14ac:dyDescent="0.25">
      <c r="B807" s="29" t="e">
        <f>v_domestic_gross_demand!AG203</f>
        <v>#N/A</v>
      </c>
      <c r="C807" s="29">
        <f>v_domestic_gross_demand!AH203</f>
        <v>0.54935940000000005</v>
      </c>
      <c r="H807" s="27">
        <f>v_domestic_gross_demand!BF203</f>
        <v>0.95</v>
      </c>
      <c r="I807" s="27">
        <f>v_domestic_gross_demand!BG203</f>
        <v>1.3081579999999999</v>
      </c>
    </row>
    <row r="808" spans="1:9" x14ac:dyDescent="0.25">
      <c r="B808" s="29" t="e">
        <f>v_domestic_gross_demand!AG204</f>
        <v>#N/A</v>
      </c>
      <c r="C808" s="29">
        <f>v_domestic_gross_demand!AH204</f>
        <v>0.17430280000000001</v>
      </c>
      <c r="H808" s="27">
        <f>v_domestic_gross_demand!BF204</f>
        <v>0.193</v>
      </c>
      <c r="I808" s="27">
        <f>v_domestic_gross_demand!BG204</f>
        <v>0.4148134</v>
      </c>
    </row>
    <row r="809" spans="1:9" x14ac:dyDescent="0.25">
      <c r="B809" s="29" t="e">
        <f>v_domestic_gross_demand!AG205</f>
        <v>#N/A</v>
      </c>
      <c r="C809" s="29">
        <f>v_domestic_gross_demand!AH205</f>
        <v>1.8195880000000001E-2</v>
      </c>
      <c r="H809" s="27" t="e">
        <f>v_domestic_gross_demand!BF205</f>
        <v>#N/A</v>
      </c>
      <c r="I809" s="27">
        <f>v_domestic_gross_demand!BG205</f>
        <v>4.9951139999999998E-2</v>
      </c>
    </row>
    <row r="810" spans="1:9" x14ac:dyDescent="0.25">
      <c r="B810" s="29">
        <f>v_domestic_gross_demand!AG206</f>
        <v>29.69</v>
      </c>
      <c r="C810" s="29">
        <f>v_domestic_gross_demand!AH206</f>
        <v>21.731100000000001</v>
      </c>
      <c r="H810" s="27">
        <f>v_domestic_gross_demand!BF206</f>
        <v>76.599999999999994</v>
      </c>
      <c r="I810" s="27">
        <f>v_domestic_gross_demand!BG206</f>
        <v>68.391040000000004</v>
      </c>
    </row>
    <row r="811" spans="1:9" x14ac:dyDescent="0.25">
      <c r="A811" s="27" t="str">
        <f>v_domestic_gross_demand!AK5</f>
        <v>1988-1992</v>
      </c>
      <c r="B811" s="29" t="e">
        <f>v_domestic_gross_demand!AL7</f>
        <v>#N/A</v>
      </c>
      <c r="C811" s="29">
        <f>v_domestic_gross_demand!AM7</f>
        <v>0.85084559999999998</v>
      </c>
      <c r="G811" s="27" t="str">
        <f>v_domestic_gross_demand!BJ5</f>
        <v>2013-2015</v>
      </c>
      <c r="H811" s="27" t="e">
        <f>v_domestic_gross_demand!BK7</f>
        <v>#N/A</v>
      </c>
      <c r="I811" s="27">
        <f>v_domestic_gross_demand!BL7</f>
        <v>1.2357499999999999</v>
      </c>
    </row>
    <row r="812" spans="1:9" x14ac:dyDescent="0.25">
      <c r="B812" s="29" t="e">
        <f>v_domestic_gross_demand!AL8</f>
        <v>#N/A</v>
      </c>
      <c r="C812" s="29">
        <f>v_domestic_gross_demand!AM8</f>
        <v>0.2040698</v>
      </c>
      <c r="H812" s="27" t="e">
        <f>v_domestic_gross_demand!BK8</f>
        <v>#N/A</v>
      </c>
      <c r="I812" s="27">
        <f>v_domestic_gross_demand!BL8</f>
        <v>0.51993900000000004</v>
      </c>
    </row>
    <row r="813" spans="1:9" x14ac:dyDescent="0.25">
      <c r="B813" s="29">
        <f>v_domestic_gross_demand!AL9</f>
        <v>0.1</v>
      </c>
      <c r="C813" s="29">
        <f>v_domestic_gross_demand!AM9</f>
        <v>0.21427840000000001</v>
      </c>
      <c r="H813" s="27" t="e">
        <f>v_domestic_gross_demand!BK9</f>
        <v>#N/A</v>
      </c>
      <c r="I813" s="27">
        <f>v_domestic_gross_demand!BL9</f>
        <v>0.37517</v>
      </c>
    </row>
    <row r="814" spans="1:9" x14ac:dyDescent="0.25">
      <c r="B814" s="29">
        <f>v_domestic_gross_demand!AL10</f>
        <v>1.1200000000000001</v>
      </c>
      <c r="C814" s="29">
        <f>v_domestic_gross_demand!AM10</f>
        <v>1.0059362000000001</v>
      </c>
      <c r="H814" s="27" t="e">
        <f>v_domestic_gross_demand!BK10</f>
        <v>#N/A</v>
      </c>
      <c r="I814" s="27">
        <f>v_domestic_gross_demand!BL10</f>
        <v>1.78782</v>
      </c>
    </row>
    <row r="815" spans="1:9" x14ac:dyDescent="0.25">
      <c r="B815" s="29" t="e">
        <f>v_domestic_gross_demand!AL11</f>
        <v>#N/A</v>
      </c>
      <c r="C815" s="29">
        <f>v_domestic_gross_demand!AM11</f>
        <v>1.3382019999999999E-3</v>
      </c>
      <c r="H815" s="27" t="e">
        <f>v_domestic_gross_demand!BK11</f>
        <v>#N/A</v>
      </c>
      <c r="I815" s="27">
        <f>v_domestic_gross_demand!BL11</f>
        <v>2.0717999999999999E-3</v>
      </c>
    </row>
    <row r="816" spans="1:9" x14ac:dyDescent="0.25">
      <c r="B816" s="29" t="e">
        <f>v_domestic_gross_demand!AL12</f>
        <v>#N/A</v>
      </c>
      <c r="C816" s="29">
        <f>v_domestic_gross_demand!AM12</f>
        <v>5.8036339999999999E-2</v>
      </c>
      <c r="H816" s="27" t="e">
        <f>v_domestic_gross_demand!BK12</f>
        <v>#N/A</v>
      </c>
      <c r="I816" s="27">
        <f>v_domestic_gross_demand!BL12</f>
        <v>0.171991</v>
      </c>
    </row>
    <row r="817" spans="2:9" x14ac:dyDescent="0.25">
      <c r="B817" s="29">
        <f>v_domestic_gross_demand!AL13</f>
        <v>3.0000000000000001E-3</v>
      </c>
      <c r="C817" s="29">
        <f>v_domestic_gross_demand!AM13</f>
        <v>0</v>
      </c>
      <c r="H817" s="27" t="e">
        <f>v_domestic_gross_demand!BK13</f>
        <v>#N/A</v>
      </c>
      <c r="I817" s="27">
        <f>v_domestic_gross_demand!BL13</f>
        <v>0</v>
      </c>
    </row>
    <row r="818" spans="2:9" x14ac:dyDescent="0.25">
      <c r="B818" s="29" t="e">
        <f>v_domestic_gross_demand!AL14</f>
        <v>#N/A</v>
      </c>
      <c r="C818" s="29">
        <f>v_domestic_gross_demand!AM14</f>
        <v>2.7104360000000001</v>
      </c>
      <c r="H818" s="27" t="e">
        <f>v_domestic_gross_demand!BK14</f>
        <v>#N/A</v>
      </c>
      <c r="I818" s="27">
        <f>v_domestic_gross_demand!BL14</f>
        <v>4.4679700000000002</v>
      </c>
    </row>
    <row r="819" spans="2:9" x14ac:dyDescent="0.25">
      <c r="B819" s="29" t="e">
        <f>v_domestic_gross_demand!AL15</f>
        <v>#N/A</v>
      </c>
      <c r="C819" s="29">
        <f>v_domestic_gross_demand!AM15</f>
        <v>4.3965959999999997</v>
      </c>
      <c r="H819" s="27">
        <f>v_domestic_gross_demand!BK15</f>
        <v>4.2590000000000003</v>
      </c>
      <c r="I819" s="27">
        <f>v_domestic_gross_demand!BL15</f>
        <v>6.9785300000000001</v>
      </c>
    </row>
    <row r="820" spans="2:9" x14ac:dyDescent="0.25">
      <c r="B820" s="29">
        <f>v_domestic_gross_demand!AL16</f>
        <v>0.68510000000000004</v>
      </c>
      <c r="C820" s="29">
        <f>v_domestic_gross_demand!AM16</f>
        <v>0.76469279999999995</v>
      </c>
      <c r="H820" s="27" t="e">
        <f>v_domestic_gross_demand!BK16</f>
        <v>#N/A</v>
      </c>
      <c r="I820" s="27">
        <f>v_domestic_gross_demand!BL16</f>
        <v>1.07959</v>
      </c>
    </row>
    <row r="821" spans="2:9" x14ac:dyDescent="0.25">
      <c r="B821" s="29" t="e">
        <f>v_domestic_gross_demand!AL17</f>
        <v>#N/A</v>
      </c>
      <c r="C821" s="29">
        <f>v_domestic_gross_demand!AM17</f>
        <v>6.4968319999999996E-2</v>
      </c>
      <c r="H821" s="27">
        <f>v_domestic_gross_demand!BK17</f>
        <v>3.1E-2</v>
      </c>
      <c r="I821" s="27">
        <f>v_domestic_gross_demand!BL17</f>
        <v>0.108982</v>
      </c>
    </row>
    <row r="822" spans="2:9" x14ac:dyDescent="0.25">
      <c r="B822" s="29">
        <f>v_domestic_gross_demand!AL18</f>
        <v>9.4E-2</v>
      </c>
      <c r="C822" s="29">
        <f>v_domestic_gross_demand!AM18</f>
        <v>1.418056E-2</v>
      </c>
      <c r="H822" s="27" t="e">
        <f>v_domestic_gross_demand!BK18</f>
        <v>#N/A</v>
      </c>
      <c r="I822" s="27">
        <f>v_domestic_gross_demand!BL18</f>
        <v>3.09076E-2</v>
      </c>
    </row>
    <row r="823" spans="2:9" x14ac:dyDescent="0.25">
      <c r="B823" s="29" t="e">
        <f>v_domestic_gross_demand!AL19</f>
        <v>#N/A</v>
      </c>
      <c r="C823" s="29">
        <f>v_domestic_gross_demand!AM19</f>
        <v>0</v>
      </c>
      <c r="H823" s="27" t="e">
        <f>v_domestic_gross_demand!BK19</f>
        <v>#N/A</v>
      </c>
      <c r="I823" s="27">
        <f>v_domestic_gross_demand!BL19</f>
        <v>0</v>
      </c>
    </row>
    <row r="824" spans="2:9" x14ac:dyDescent="0.25">
      <c r="B824" s="29">
        <f>v_domestic_gross_demand!AL20</f>
        <v>1.7</v>
      </c>
      <c r="C824" s="29">
        <f>v_domestic_gross_demand!AM20</f>
        <v>1.386638</v>
      </c>
      <c r="H824" s="27" t="e">
        <f>v_domestic_gross_demand!BK20</f>
        <v>#N/A</v>
      </c>
      <c r="I824" s="27">
        <f>v_domestic_gross_demand!BL20</f>
        <v>2.77705</v>
      </c>
    </row>
    <row r="825" spans="2:9" x14ac:dyDescent="0.25">
      <c r="B825" s="29" t="e">
        <f>v_domestic_gross_demand!AL21</f>
        <v>#N/A</v>
      </c>
      <c r="C825" s="29">
        <f>v_domestic_gross_demand!AM21</f>
        <v>3.2438399999999999E-2</v>
      </c>
      <c r="H825" s="27" t="e">
        <f>v_domestic_gross_demand!BK21</f>
        <v>#N/A</v>
      </c>
      <c r="I825" s="27">
        <f>v_domestic_gross_demand!BL21</f>
        <v>7.4040800000000004E-2</v>
      </c>
    </row>
    <row r="826" spans="2:9" x14ac:dyDescent="0.25">
      <c r="B826" s="29" t="e">
        <f>v_domestic_gross_demand!AL22</f>
        <v>#N/A</v>
      </c>
      <c r="C826" s="29">
        <f>v_domestic_gross_demand!AM22</f>
        <v>0.10834000000000001</v>
      </c>
      <c r="H826" s="27" t="e">
        <f>v_domestic_gross_demand!BK22</f>
        <v>#N/A</v>
      </c>
      <c r="I826" s="27">
        <f>v_domestic_gross_demand!BL22</f>
        <v>0.223943</v>
      </c>
    </row>
    <row r="827" spans="2:9" x14ac:dyDescent="0.25">
      <c r="B827" s="29">
        <f>v_domestic_gross_demand!AL23</f>
        <v>3.5999999999999997E-2</v>
      </c>
      <c r="C827" s="29">
        <f>v_domestic_gross_demand!AM23</f>
        <v>4.5896140000000002E-2</v>
      </c>
      <c r="H827" s="27" t="e">
        <f>v_domestic_gross_demand!BK23</f>
        <v>#N/A</v>
      </c>
      <c r="I827" s="27">
        <f>v_domestic_gross_demand!BL23</f>
        <v>9.4688900000000006E-2</v>
      </c>
    </row>
    <row r="828" spans="2:9" x14ac:dyDescent="0.25">
      <c r="B828" s="29" t="e">
        <f>v_domestic_gross_demand!AL24</f>
        <v>#N/A</v>
      </c>
      <c r="C828" s="29">
        <f>v_domestic_gross_demand!AM24</f>
        <v>10.136305999999999</v>
      </c>
      <c r="H828" s="27" t="e">
        <f>v_domestic_gross_demand!BK24</f>
        <v>#N/A</v>
      </c>
      <c r="I828" s="27">
        <f>v_domestic_gross_demand!BL24</f>
        <v>20.431000000000001</v>
      </c>
    </row>
    <row r="829" spans="2:9" x14ac:dyDescent="0.25">
      <c r="B829" s="29" t="e">
        <f>v_domestic_gross_demand!AL25</f>
        <v>#N/A</v>
      </c>
      <c r="C829" s="29">
        <f>v_domestic_gross_demand!AM25</f>
        <v>6.1481519999999996E-3</v>
      </c>
      <c r="H829" s="27" t="e">
        <f>v_domestic_gross_demand!BK25</f>
        <v>#N/A</v>
      </c>
      <c r="I829" s="27">
        <f>v_domestic_gross_demand!BL25</f>
        <v>1.2774199999999999E-2</v>
      </c>
    </row>
    <row r="830" spans="2:9" x14ac:dyDescent="0.25">
      <c r="B830" s="29" t="e">
        <f>v_domestic_gross_demand!AL26</f>
        <v>#N/A</v>
      </c>
      <c r="C830" s="29">
        <f>v_domestic_gross_demand!AM26</f>
        <v>1.3058060000000001E-3</v>
      </c>
      <c r="H830" s="27" t="e">
        <f>v_domestic_gross_demand!BK26</f>
        <v>#N/A</v>
      </c>
      <c r="I830" s="27">
        <f>v_domestic_gross_demand!BL26</f>
        <v>2.1860299999999998E-3</v>
      </c>
    </row>
    <row r="831" spans="2:9" x14ac:dyDescent="0.25">
      <c r="B831" s="29" t="e">
        <f>v_domestic_gross_demand!AL27</f>
        <v>#N/A</v>
      </c>
      <c r="C831" s="29">
        <f>v_domestic_gross_demand!AM27</f>
        <v>1.652926E-2</v>
      </c>
      <c r="H831" s="27" t="e">
        <f>v_domestic_gross_demand!BK27</f>
        <v>#N/A</v>
      </c>
      <c r="I831" s="27">
        <f>v_domestic_gross_demand!BL27</f>
        <v>4.0188700000000001E-2</v>
      </c>
    </row>
    <row r="832" spans="2:9" x14ac:dyDescent="0.25">
      <c r="B832" s="29">
        <f>v_domestic_gross_demand!AL28</f>
        <v>0.41699999999999998</v>
      </c>
      <c r="C832" s="29">
        <f>v_domestic_gross_demand!AM28</f>
        <v>0.41015160000000001</v>
      </c>
      <c r="H832" s="27" t="e">
        <f>v_domestic_gross_demand!BK28</f>
        <v>#N/A</v>
      </c>
      <c r="I832" s="27">
        <f>v_domestic_gross_demand!BL28</f>
        <v>0.51133600000000001</v>
      </c>
    </row>
    <row r="833" spans="2:9" x14ac:dyDescent="0.25">
      <c r="B833" s="29" t="e">
        <f>v_domestic_gross_demand!AL29</f>
        <v>#N/A</v>
      </c>
      <c r="C833" s="29">
        <f>v_domestic_gross_demand!AM29</f>
        <v>0.30248180000000002</v>
      </c>
      <c r="H833" s="27" t="e">
        <f>v_domestic_gross_demand!BK29</f>
        <v>#N/A</v>
      </c>
      <c r="I833" s="27">
        <f>v_domestic_gross_demand!BL29</f>
        <v>0.51617999999999997</v>
      </c>
    </row>
    <row r="834" spans="2:9" x14ac:dyDescent="0.25">
      <c r="B834" s="29" t="e">
        <f>v_domestic_gross_demand!AL30</f>
        <v>#N/A</v>
      </c>
      <c r="C834" s="29">
        <f>v_domestic_gross_demand!AM30</f>
        <v>3.16853E-2</v>
      </c>
      <c r="H834" s="27" t="e">
        <f>v_domestic_gross_demand!BK30</f>
        <v>#N/A</v>
      </c>
      <c r="I834" s="27">
        <f>v_domestic_gross_demand!BL30</f>
        <v>4.7756E-2</v>
      </c>
    </row>
    <row r="835" spans="2:9" x14ac:dyDescent="0.25">
      <c r="B835" s="29">
        <f>v_domestic_gross_demand!AL31</f>
        <v>0.184</v>
      </c>
      <c r="C835" s="29">
        <f>v_domestic_gross_demand!AM31</f>
        <v>0.1552848</v>
      </c>
      <c r="H835" s="27" t="e">
        <f>v_domestic_gross_demand!BK31</f>
        <v>#N/A</v>
      </c>
      <c r="I835" s="27">
        <f>v_domestic_gross_demand!BL31</f>
        <v>0.27059299999999997</v>
      </c>
    </row>
    <row r="836" spans="2:9" x14ac:dyDescent="0.25">
      <c r="B836" s="29">
        <f>v_domestic_gross_demand!AL32</f>
        <v>5.1020000000000003</v>
      </c>
      <c r="C836" s="29">
        <f>v_domestic_gross_demand!AM32</f>
        <v>5.5988699999999998</v>
      </c>
      <c r="H836" s="27" t="e">
        <f>v_domestic_gross_demand!BK32</f>
        <v>#N/A</v>
      </c>
      <c r="I836" s="27">
        <f>v_domestic_gross_demand!BL32</f>
        <v>8.8056900000000002</v>
      </c>
    </row>
    <row r="837" spans="2:9" x14ac:dyDescent="0.25">
      <c r="B837" s="29" t="e">
        <f>v_domestic_gross_demand!AL33</f>
        <v>#N/A</v>
      </c>
      <c r="C837" s="29">
        <f>v_domestic_gross_demand!AM33</f>
        <v>0</v>
      </c>
      <c r="H837" s="27" t="e">
        <f>v_domestic_gross_demand!BK33</f>
        <v>#N/A</v>
      </c>
      <c r="I837" s="27">
        <f>v_domestic_gross_demand!BL33</f>
        <v>0</v>
      </c>
    </row>
    <row r="838" spans="2:9" x14ac:dyDescent="0.25">
      <c r="B838" s="29" t="e">
        <f>v_domestic_gross_demand!AL34</f>
        <v>#N/A</v>
      </c>
      <c r="C838" s="29">
        <f>v_domestic_gross_demand!AM34</f>
        <v>1.9401519999999998E-2</v>
      </c>
      <c r="H838" s="27" t="e">
        <f>v_domestic_gross_demand!BK34</f>
        <v>#N/A</v>
      </c>
      <c r="I838" s="27">
        <f>v_domestic_gross_demand!BL34</f>
        <v>2.81753E-2</v>
      </c>
    </row>
    <row r="839" spans="2:9" x14ac:dyDescent="0.25">
      <c r="B839" s="29">
        <f>v_domestic_gross_demand!AL35</f>
        <v>0.19500000000000001</v>
      </c>
      <c r="C839" s="29">
        <f>v_domestic_gross_demand!AM35</f>
        <v>0.1393162</v>
      </c>
      <c r="H839" s="27" t="e">
        <f>v_domestic_gross_demand!BK35</f>
        <v>#N/A</v>
      </c>
      <c r="I839" s="27">
        <f>v_domestic_gross_demand!BL35</f>
        <v>0.275895</v>
      </c>
    </row>
    <row r="840" spans="2:9" x14ac:dyDescent="0.25">
      <c r="B840" s="29" t="e">
        <f>v_domestic_gross_demand!AL36</f>
        <v>#N/A</v>
      </c>
      <c r="C840" s="29">
        <f>v_domestic_gross_demand!AM36</f>
        <v>2.8816120000000001E-2</v>
      </c>
      <c r="H840" s="27" t="e">
        <f>v_domestic_gross_demand!BK36</f>
        <v>#N/A</v>
      </c>
      <c r="I840" s="27">
        <f>v_domestic_gross_demand!BL36</f>
        <v>6.91996E-2</v>
      </c>
    </row>
    <row r="841" spans="2:9" x14ac:dyDescent="0.25">
      <c r="B841" s="29">
        <f>v_domestic_gross_demand!AL37</f>
        <v>1.095</v>
      </c>
      <c r="C841" s="29">
        <f>v_domestic_gross_demand!AM37</f>
        <v>0.77048320000000003</v>
      </c>
      <c r="H841" s="27" t="e">
        <f>v_domestic_gross_demand!BK37</f>
        <v>#N/A</v>
      </c>
      <c r="I841" s="27">
        <f>v_domestic_gross_demand!BL37</f>
        <v>1.6864600000000001</v>
      </c>
    </row>
    <row r="842" spans="2:9" x14ac:dyDescent="0.25">
      <c r="B842" s="29" t="e">
        <f>v_domestic_gross_demand!AL38</f>
        <v>#N/A</v>
      </c>
      <c r="C842" s="29">
        <f>v_domestic_gross_demand!AM38</f>
        <v>2.7953700000000001</v>
      </c>
      <c r="H842" s="27" t="e">
        <f>v_domestic_gross_demand!BK38</f>
        <v>#N/A</v>
      </c>
      <c r="I842" s="27">
        <f>v_domestic_gross_demand!BL38</f>
        <v>6.33786</v>
      </c>
    </row>
    <row r="843" spans="2:9" x14ac:dyDescent="0.25">
      <c r="B843" s="29" t="e">
        <f>v_domestic_gross_demand!AL39</f>
        <v>#N/A</v>
      </c>
      <c r="C843" s="29">
        <f>v_domestic_gross_demand!AM39</f>
        <v>0</v>
      </c>
      <c r="H843" s="27" t="e">
        <f>v_domestic_gross_demand!BK39</f>
        <v>#N/A</v>
      </c>
      <c r="I843" s="27">
        <f>v_domestic_gross_demand!BL39</f>
        <v>0</v>
      </c>
    </row>
    <row r="844" spans="2:9" x14ac:dyDescent="0.25">
      <c r="B844" s="29" t="e">
        <f>v_domestic_gross_demand!AL40</f>
        <v>#N/A</v>
      </c>
      <c r="C844" s="29">
        <f>v_domestic_gross_demand!AM40</f>
        <v>2.5897980000000001E-2</v>
      </c>
      <c r="H844" s="27" t="e">
        <f>v_domestic_gross_demand!BK40</f>
        <v>#N/A</v>
      </c>
      <c r="I844" s="27">
        <f>v_domestic_gross_demand!BL40</f>
        <v>5.5828599999999999E-2</v>
      </c>
    </row>
    <row r="845" spans="2:9" x14ac:dyDescent="0.25">
      <c r="B845" s="29" t="e">
        <f>v_domestic_gross_demand!AL41</f>
        <v>#N/A</v>
      </c>
      <c r="C845" s="29">
        <f>v_domestic_gross_demand!AM41</f>
        <v>0</v>
      </c>
      <c r="H845" s="27" t="e">
        <f>v_domestic_gross_demand!BK41</f>
        <v>#N/A</v>
      </c>
      <c r="I845" s="27">
        <f>v_domestic_gross_demand!BL41</f>
        <v>0</v>
      </c>
    </row>
    <row r="846" spans="2:9" x14ac:dyDescent="0.25">
      <c r="B846" s="29" t="e">
        <f>v_domestic_gross_demand!AL42</f>
        <v>#N/A</v>
      </c>
      <c r="C846" s="29">
        <f>v_domestic_gross_demand!AM42</f>
        <v>0.32039380000000001</v>
      </c>
      <c r="H846" s="27">
        <f>v_domestic_gross_demand!BK42</f>
        <v>0.76</v>
      </c>
      <c r="I846" s="27">
        <f>v_domestic_gross_demand!BL42</f>
        <v>0.72421000000000002</v>
      </c>
    </row>
    <row r="847" spans="2:9" x14ac:dyDescent="0.25">
      <c r="B847" s="29" t="e">
        <f>v_domestic_gross_demand!AL43</f>
        <v>#N/A</v>
      </c>
      <c r="C847" s="29">
        <f>v_domestic_gross_demand!AM43</f>
        <v>1.437038</v>
      </c>
      <c r="H847" s="27">
        <f>v_domestic_gross_demand!BK43</f>
        <v>1.7</v>
      </c>
      <c r="I847" s="27">
        <f>v_domestic_gross_demand!BL43</f>
        <v>1.9471799999999999</v>
      </c>
    </row>
    <row r="848" spans="2:9" x14ac:dyDescent="0.25">
      <c r="B848" s="29">
        <f>v_domestic_gross_demand!AL44</f>
        <v>5.5E-2</v>
      </c>
      <c r="C848" s="29">
        <f>v_domestic_gross_demand!AM44</f>
        <v>2.8696719999999998E-2</v>
      </c>
      <c r="H848" s="27">
        <f>v_domestic_gross_demand!BK44</f>
        <v>8.4099999999999994E-2</v>
      </c>
      <c r="I848" s="27">
        <f>v_domestic_gross_demand!BL44</f>
        <v>5.4854E-2</v>
      </c>
    </row>
    <row r="849" spans="2:9" x14ac:dyDescent="0.25">
      <c r="B849" s="29" t="e">
        <f>v_domestic_gross_demand!AL45</f>
        <v>#N/A</v>
      </c>
      <c r="C849" s="29">
        <f>v_domestic_gross_demand!AM45</f>
        <v>0.8457694</v>
      </c>
      <c r="H849" s="27" t="e">
        <f>v_domestic_gross_demand!BK45</f>
        <v>#N/A</v>
      </c>
      <c r="I849" s="27">
        <f>v_domestic_gross_demand!BL45</f>
        <v>1.7318199999999999</v>
      </c>
    </row>
    <row r="850" spans="2:9" x14ac:dyDescent="0.25">
      <c r="B850" s="29">
        <f>v_domestic_gross_demand!AL46</f>
        <v>3.2099999999999997E-2</v>
      </c>
      <c r="C850" s="29">
        <f>v_domestic_gross_demand!AM46</f>
        <v>4.1039880000000001E-2</v>
      </c>
      <c r="H850" s="27" t="e">
        <f>v_domestic_gross_demand!BK46</f>
        <v>#N/A</v>
      </c>
      <c r="I850" s="27">
        <f>v_domestic_gross_demand!BL46</f>
        <v>0.103213</v>
      </c>
    </row>
    <row r="851" spans="2:9" x14ac:dyDescent="0.25">
      <c r="B851" s="29">
        <f>v_domestic_gross_demand!AL47</f>
        <v>0.57099999999999995</v>
      </c>
      <c r="C851" s="29">
        <f>v_domestic_gross_demand!AM47</f>
        <v>0.22431280000000001</v>
      </c>
      <c r="H851" s="27" t="e">
        <f>v_domestic_gross_demand!BK47</f>
        <v>#N/A</v>
      </c>
      <c r="I851" s="27">
        <f>v_domestic_gross_demand!BL47</f>
        <v>0.30608200000000002</v>
      </c>
    </row>
    <row r="852" spans="2:9" x14ac:dyDescent="0.25">
      <c r="B852" s="29" t="e">
        <f>v_domestic_gross_demand!AL48</f>
        <v>#N/A</v>
      </c>
      <c r="C852" s="29">
        <f>v_domestic_gross_demand!AM48</f>
        <v>0</v>
      </c>
      <c r="H852" s="27" t="e">
        <f>v_domestic_gross_demand!BK48</f>
        <v>#N/A</v>
      </c>
      <c r="I852" s="27">
        <f>v_domestic_gross_demand!BL48</f>
        <v>0</v>
      </c>
    </row>
    <row r="853" spans="2:9" x14ac:dyDescent="0.25">
      <c r="B853" s="29" t="e">
        <f>v_domestic_gross_demand!AL49</f>
        <v>#N/A</v>
      </c>
      <c r="C853" s="29">
        <f>v_domestic_gross_demand!AM49</f>
        <v>0.44221240000000001</v>
      </c>
      <c r="H853" s="27" t="e">
        <f>v_domestic_gross_demand!BK49</f>
        <v>#N/A</v>
      </c>
      <c r="I853" s="27">
        <f>v_domestic_gross_demand!BL49</f>
        <v>0.89000999999999997</v>
      </c>
    </row>
    <row r="854" spans="2:9" x14ac:dyDescent="0.25">
      <c r="B854" s="29" t="e">
        <f>v_domestic_gross_demand!AL50</f>
        <v>#N/A</v>
      </c>
      <c r="C854" s="29">
        <f>v_domestic_gross_demand!AM50</f>
        <v>0.68180399999999997</v>
      </c>
      <c r="H854" s="27">
        <f>v_domestic_gross_demand!BK50</f>
        <v>0.54700000000000004</v>
      </c>
      <c r="I854" s="27">
        <f>v_domestic_gross_demand!BL50</f>
        <v>0.97487800000000002</v>
      </c>
    </row>
    <row r="855" spans="2:9" x14ac:dyDescent="0.25">
      <c r="B855" s="29" t="e">
        <f>v_domestic_gross_demand!AL51</f>
        <v>#N/A</v>
      </c>
      <c r="C855" s="29">
        <f>v_domestic_gross_demand!AM51</f>
        <v>1.09537</v>
      </c>
      <c r="H855" s="27" t="e">
        <f>v_domestic_gross_demand!BK51</f>
        <v>#N/A</v>
      </c>
      <c r="I855" s="27">
        <f>v_domestic_gross_demand!BL51</f>
        <v>2.2713800000000002</v>
      </c>
    </row>
    <row r="856" spans="2:9" x14ac:dyDescent="0.25">
      <c r="B856" s="29" t="e">
        <f>v_domestic_gross_demand!AL52</f>
        <v>#N/A</v>
      </c>
      <c r="C856" s="29">
        <f>v_domestic_gross_demand!AM52</f>
        <v>2.7239420000000001</v>
      </c>
      <c r="H856" s="27" t="e">
        <f>v_domestic_gross_demand!BK52</f>
        <v>#N/A</v>
      </c>
      <c r="I856" s="27">
        <f>v_domestic_gross_demand!BL52</f>
        <v>6.1577400000000004</v>
      </c>
    </row>
    <row r="857" spans="2:9" x14ac:dyDescent="0.25">
      <c r="B857" s="29">
        <f>v_domestic_gross_demand!AL53</f>
        <v>0.246</v>
      </c>
      <c r="C857" s="29">
        <f>v_domestic_gross_demand!AM53</f>
        <v>0.1267604</v>
      </c>
      <c r="H857" s="27" t="e">
        <f>v_domestic_gross_demand!BK53</f>
        <v>#N/A</v>
      </c>
      <c r="I857" s="27">
        <f>v_domestic_gross_demand!BL53</f>
        <v>0.22778999999999999</v>
      </c>
    </row>
    <row r="858" spans="2:9" x14ac:dyDescent="0.25">
      <c r="B858" s="29" t="e">
        <f>v_domestic_gross_demand!AL54</f>
        <v>#N/A</v>
      </c>
      <c r="C858" s="29">
        <f>v_domestic_gross_demand!AM54</f>
        <v>2.1368620000000001E-2</v>
      </c>
      <c r="H858" s="27" t="e">
        <f>v_domestic_gross_demand!BK54</f>
        <v>#N/A</v>
      </c>
      <c r="I858" s="27">
        <f>v_domestic_gross_demand!BL54</f>
        <v>6.7861000000000005E-2</v>
      </c>
    </row>
    <row r="859" spans="2:9" x14ac:dyDescent="0.25">
      <c r="B859" s="29" t="e">
        <f>v_domestic_gross_demand!AL55</f>
        <v>#N/A</v>
      </c>
      <c r="C859" s="29">
        <f>v_domestic_gross_demand!AM55</f>
        <v>0.42341240000000002</v>
      </c>
      <c r="H859" s="27">
        <f>v_domestic_gross_demand!BK55</f>
        <v>0.06</v>
      </c>
      <c r="I859" s="27">
        <f>v_domestic_gross_demand!BL55</f>
        <v>0.60725200000000001</v>
      </c>
    </row>
    <row r="860" spans="2:9" x14ac:dyDescent="0.25">
      <c r="B860" s="29" t="e">
        <f>v_domestic_gross_demand!AL56</f>
        <v>#N/A</v>
      </c>
      <c r="C860" s="29">
        <f>v_domestic_gross_demand!AM56</f>
        <v>0</v>
      </c>
      <c r="H860" s="27" t="e">
        <f>v_domestic_gross_demand!BK56</f>
        <v>#N/A</v>
      </c>
      <c r="I860" s="27">
        <f>v_domestic_gross_demand!BL56</f>
        <v>0</v>
      </c>
    </row>
    <row r="861" spans="2:9" x14ac:dyDescent="0.25">
      <c r="B861" s="29" t="e">
        <f>v_domestic_gross_demand!AL57</f>
        <v>#N/A</v>
      </c>
      <c r="C861" s="29">
        <f>v_domestic_gross_demand!AM57</f>
        <v>6.5143340000000001E-3</v>
      </c>
      <c r="H861" s="27" t="e">
        <f>v_domestic_gross_demand!BK57</f>
        <v>#N/A</v>
      </c>
      <c r="I861" s="27">
        <f>v_domestic_gross_demand!BL57</f>
        <v>7.9560900000000007E-3</v>
      </c>
    </row>
    <row r="862" spans="2:9" x14ac:dyDescent="0.25">
      <c r="B862" s="29">
        <f>v_domestic_gross_demand!AL58</f>
        <v>0.42399999999999999</v>
      </c>
      <c r="C862" s="29">
        <f>v_domestic_gross_demand!AM58</f>
        <v>0.3118512</v>
      </c>
      <c r="H862" s="27">
        <f>v_domestic_gross_demand!BK58</f>
        <v>0.41499999999999998</v>
      </c>
      <c r="I862" s="27">
        <f>v_domestic_gross_demand!BL58</f>
        <v>0.41658800000000001</v>
      </c>
    </row>
    <row r="863" spans="2:9" x14ac:dyDescent="0.25">
      <c r="B863" s="29">
        <f>v_domestic_gross_demand!AL59</f>
        <v>5.9820000000000002</v>
      </c>
      <c r="C863" s="29">
        <f>v_domestic_gross_demand!AM59</f>
        <v>5.0247219999999997</v>
      </c>
      <c r="H863" s="27" t="e">
        <f>v_domestic_gross_demand!BK59</f>
        <v>#N/A</v>
      </c>
      <c r="I863" s="27">
        <f>v_domestic_gross_demand!BL59</f>
        <v>6.8351600000000001</v>
      </c>
    </row>
    <row r="864" spans="2:9" x14ac:dyDescent="0.25">
      <c r="B864" s="29" t="e">
        <f>v_domestic_gross_demand!AL60</f>
        <v>#N/A</v>
      </c>
      <c r="C864" s="29">
        <f>v_domestic_gross_demand!AM60</f>
        <v>4.7168660000000001E-3</v>
      </c>
      <c r="H864" s="27" t="e">
        <f>v_domestic_gross_demand!BK60</f>
        <v>#N/A</v>
      </c>
      <c r="I864" s="27">
        <f>v_domestic_gross_demand!BL60</f>
        <v>7.7880099999999997E-3</v>
      </c>
    </row>
    <row r="865" spans="2:9" x14ac:dyDescent="0.25">
      <c r="B865" s="29" t="e">
        <f>v_domestic_gross_demand!AL61</f>
        <v>#N/A</v>
      </c>
      <c r="C865" s="29">
        <f>v_domestic_gross_demand!AM61</f>
        <v>0.90123399999999998</v>
      </c>
      <c r="H865" s="27" t="e">
        <f>v_domestic_gross_demand!BK61</f>
        <v>#N/A</v>
      </c>
      <c r="I865" s="27">
        <f>v_domestic_gross_demand!BL61</f>
        <v>0.86267499999999997</v>
      </c>
    </row>
    <row r="866" spans="2:9" x14ac:dyDescent="0.25">
      <c r="B866" s="29" t="e">
        <f>v_domestic_gross_demand!AL62</f>
        <v>#N/A</v>
      </c>
      <c r="C866" s="29">
        <f>v_domestic_gross_demand!AM62</f>
        <v>2.83564E-2</v>
      </c>
      <c r="H866" s="27" t="e">
        <f>v_domestic_gross_demand!BK62</f>
        <v>#N/A</v>
      </c>
      <c r="I866" s="27">
        <f>v_domestic_gross_demand!BL62</f>
        <v>4.90137E-2</v>
      </c>
    </row>
    <row r="867" spans="2:9" x14ac:dyDescent="0.25">
      <c r="B867" s="29" t="e">
        <f>v_domestic_gross_demand!AL63</f>
        <v>#N/A</v>
      </c>
      <c r="C867" s="29">
        <f>v_domestic_gross_demand!AM63</f>
        <v>5.4592039999999996E-3</v>
      </c>
      <c r="H867" s="27" t="e">
        <f>v_domestic_gross_demand!BK63</f>
        <v>#N/A</v>
      </c>
      <c r="I867" s="27">
        <f>v_domestic_gross_demand!BL63</f>
        <v>1.0574500000000001E-2</v>
      </c>
    </row>
    <row r="868" spans="2:9" x14ac:dyDescent="0.25">
      <c r="B868" s="29" t="e">
        <f>v_domestic_gross_demand!AL64</f>
        <v>#N/A</v>
      </c>
      <c r="C868" s="29">
        <f>v_domestic_gross_demand!AM64</f>
        <v>5.8371139999999997</v>
      </c>
      <c r="H868" s="27" t="e">
        <f>v_domestic_gross_demand!BK64</f>
        <v>#N/A</v>
      </c>
      <c r="I868" s="27">
        <f>v_domestic_gross_demand!BL64</f>
        <v>7.3831300000000004</v>
      </c>
    </row>
    <row r="869" spans="2:9" x14ac:dyDescent="0.25">
      <c r="B869" s="29" t="e">
        <f>v_domestic_gross_demand!AL65</f>
        <v>#N/A</v>
      </c>
      <c r="C869" s="29">
        <f>v_domestic_gross_demand!AM65</f>
        <v>5.3344019999999999E-2</v>
      </c>
      <c r="H869" s="27" t="e">
        <f>v_domestic_gross_demand!BK65</f>
        <v>#N/A</v>
      </c>
      <c r="I869" s="27">
        <f>v_domestic_gross_demand!BL65</f>
        <v>9.9322499999999994E-2</v>
      </c>
    </row>
    <row r="870" spans="2:9" x14ac:dyDescent="0.25">
      <c r="B870" s="29" t="e">
        <f>v_domestic_gross_demand!AL66</f>
        <v>#N/A</v>
      </c>
      <c r="C870" s="29">
        <f>v_domestic_gross_demand!AM66</f>
        <v>0.13288620000000001</v>
      </c>
      <c r="H870" s="27" t="e">
        <f>v_domestic_gross_demand!BK66</f>
        <v>#N/A</v>
      </c>
      <c r="I870" s="27">
        <f>v_domestic_gross_demand!BL66</f>
        <v>0.30361700000000003</v>
      </c>
    </row>
    <row r="871" spans="2:9" x14ac:dyDescent="0.25">
      <c r="B871" s="29" t="e">
        <f>v_domestic_gross_demand!AL67</f>
        <v>#N/A</v>
      </c>
      <c r="C871" s="29">
        <f>v_domestic_gross_demand!AM67</f>
        <v>0</v>
      </c>
      <c r="H871" s="27" t="e">
        <f>v_domestic_gross_demand!BK67</f>
        <v>#N/A</v>
      </c>
      <c r="I871" s="27">
        <f>v_domestic_gross_demand!BL67</f>
        <v>0</v>
      </c>
    </row>
    <row r="872" spans="2:9" x14ac:dyDescent="0.25">
      <c r="B872" s="29" t="e">
        <f>v_domestic_gross_demand!AL68</f>
        <v>#N/A</v>
      </c>
      <c r="C872" s="29">
        <f>v_domestic_gross_demand!AM68</f>
        <v>0.83422560000000001</v>
      </c>
      <c r="H872" s="27" t="e">
        <f>v_domestic_gross_demand!BK68</f>
        <v>#N/A</v>
      </c>
      <c r="I872" s="27">
        <f>v_domestic_gross_demand!BL68</f>
        <v>1.2768900000000001</v>
      </c>
    </row>
    <row r="873" spans="2:9" x14ac:dyDescent="0.25">
      <c r="B873" s="29" t="e">
        <f>v_domestic_gross_demand!AL69</f>
        <v>#N/A</v>
      </c>
      <c r="C873" s="29">
        <f>v_domestic_gross_demand!AM69</f>
        <v>0</v>
      </c>
      <c r="H873" s="27">
        <f>v_domestic_gross_demand!BK69</f>
        <v>1.2E-2</v>
      </c>
      <c r="I873" s="27">
        <f>v_domestic_gross_demand!BL69</f>
        <v>0</v>
      </c>
    </row>
    <row r="874" spans="2:9" x14ac:dyDescent="0.25">
      <c r="B874" s="29">
        <f>v_domestic_gross_demand!AL70</f>
        <v>0.104</v>
      </c>
      <c r="C874" s="29">
        <f>v_domestic_gross_demand!AM70</f>
        <v>7.6514719999999994E-2</v>
      </c>
      <c r="H874" s="27" t="e">
        <f>v_domestic_gross_demand!BK70</f>
        <v>#N/A</v>
      </c>
      <c r="I874" s="27">
        <f>v_domestic_gross_demand!BL70</f>
        <v>0.18292</v>
      </c>
    </row>
    <row r="875" spans="2:9" x14ac:dyDescent="0.25">
      <c r="B875" s="29" t="e">
        <f>v_domestic_gross_demand!AL71</f>
        <v>#N/A</v>
      </c>
      <c r="C875" s="29">
        <f>v_domestic_gross_demand!AM71</f>
        <v>6.5451839999999997E-2</v>
      </c>
      <c r="H875" s="27" t="e">
        <f>v_domestic_gross_demand!BK71</f>
        <v>#N/A</v>
      </c>
      <c r="I875" s="27">
        <f>v_domestic_gross_demand!BL71</f>
        <v>0.110275</v>
      </c>
    </row>
    <row r="876" spans="2:9" x14ac:dyDescent="0.25">
      <c r="B876" s="29">
        <f>v_domestic_gross_demand!AL72</f>
        <v>1.4999999999999999E-2</v>
      </c>
      <c r="C876" s="29">
        <f>v_domestic_gross_demand!AM72</f>
        <v>1.739046E-2</v>
      </c>
      <c r="H876" s="27" t="e">
        <f>v_domestic_gross_demand!BK72</f>
        <v>#N/A</v>
      </c>
      <c r="I876" s="27">
        <f>v_domestic_gross_demand!BL72</f>
        <v>2.1037500000000001E-2</v>
      </c>
    </row>
    <row r="877" spans="2:9" x14ac:dyDescent="0.25">
      <c r="B877" s="29">
        <f>v_domestic_gross_demand!AL73</f>
        <v>4.99E-2</v>
      </c>
      <c r="C877" s="29">
        <f>v_domestic_gross_demand!AM73</f>
        <v>4.1943460000000002E-2</v>
      </c>
      <c r="H877" s="27" t="e">
        <f>v_domestic_gross_demand!BK73</f>
        <v>#N/A</v>
      </c>
      <c r="I877" s="27">
        <f>v_domestic_gross_demand!BL73</f>
        <v>7.57385E-2</v>
      </c>
    </row>
    <row r="878" spans="2:9" x14ac:dyDescent="0.25">
      <c r="B878" s="29" t="e">
        <f>v_domestic_gross_demand!AL74</f>
        <v>#N/A</v>
      </c>
      <c r="C878" s="29" t="e">
        <f>v_domestic_gross_demand!AM74</f>
        <v>#N/A</v>
      </c>
      <c r="H878" s="27" t="e">
        <f>v_domestic_gross_demand!BK74</f>
        <v>#N/A</v>
      </c>
      <c r="I878" s="27" t="e">
        <f>v_domestic_gross_demand!BL74</f>
        <v>#N/A</v>
      </c>
    </row>
    <row r="879" spans="2:9" x14ac:dyDescent="0.25">
      <c r="B879" s="29">
        <f>v_domestic_gross_demand!AL75</f>
        <v>6.0999999999999999E-2</v>
      </c>
      <c r="C879" s="29">
        <f>v_domestic_gross_demand!AM75</f>
        <v>4.9967060000000001E-2</v>
      </c>
      <c r="H879" s="27" t="e">
        <f>v_domestic_gross_demand!BK75</f>
        <v>#N/A</v>
      </c>
      <c r="I879" s="27">
        <f>v_domestic_gross_demand!BL75</f>
        <v>0.10471900000000001</v>
      </c>
    </row>
    <row r="880" spans="2:9" x14ac:dyDescent="0.25">
      <c r="B880" s="29">
        <f>v_domestic_gross_demand!AL76</f>
        <v>0.98409999999999997</v>
      </c>
      <c r="C880" s="29">
        <f>v_domestic_gross_demand!AM76</f>
        <v>1.145516</v>
      </c>
      <c r="H880" s="27">
        <f>v_domestic_gross_demand!BK76</f>
        <v>0.59450000000000003</v>
      </c>
      <c r="I880" s="27">
        <f>v_domestic_gross_demand!BL76</f>
        <v>1.6930000000000001</v>
      </c>
    </row>
    <row r="881" spans="2:9" x14ac:dyDescent="0.25">
      <c r="B881" s="29" t="e">
        <f>v_domestic_gross_demand!AL77</f>
        <v>#N/A</v>
      </c>
      <c r="C881" s="29">
        <f>v_domestic_gross_demand!AM77</f>
        <v>9.5735899999999999E-2</v>
      </c>
      <c r="H881" s="27">
        <f>v_domestic_gross_demand!BK77</f>
        <v>0.50790000000000002</v>
      </c>
      <c r="I881" s="27">
        <f>v_domestic_gross_demand!BL77</f>
        <v>0.14405499999999999</v>
      </c>
    </row>
    <row r="882" spans="2:9" x14ac:dyDescent="0.25">
      <c r="B882" s="29">
        <f>v_domestic_gross_demand!AL78</f>
        <v>8.6999999999999994E-2</v>
      </c>
      <c r="C882" s="29">
        <f>v_domestic_gross_demand!AM78</f>
        <v>4.3254720000000003E-2</v>
      </c>
      <c r="H882" s="27" t="e">
        <f>v_domestic_gross_demand!BK78</f>
        <v>#N/A</v>
      </c>
      <c r="I882" s="27">
        <f>v_domestic_gross_demand!BL78</f>
        <v>6.6512799999999997E-2</v>
      </c>
    </row>
    <row r="883" spans="2:9" x14ac:dyDescent="0.25">
      <c r="B883" s="29">
        <f>v_domestic_gross_demand!AL79</f>
        <v>25</v>
      </c>
      <c r="C883" s="29">
        <f>v_domestic_gross_demand!AM79</f>
        <v>21.245180000000001</v>
      </c>
      <c r="H883" s="27" t="e">
        <f>v_domestic_gross_demand!BK79</f>
        <v>#N/A</v>
      </c>
      <c r="I883" s="27">
        <f>v_domestic_gross_demand!BL79</f>
        <v>48.2607</v>
      </c>
    </row>
    <row r="884" spans="2:9" x14ac:dyDescent="0.25">
      <c r="B884" s="29">
        <f>v_domestic_gross_demand!AL80</f>
        <v>4.7290000000000001</v>
      </c>
      <c r="C884" s="29">
        <f>v_domestic_gross_demand!AM80</f>
        <v>3.1935259999999999</v>
      </c>
      <c r="H884" s="27" t="e">
        <f>v_domestic_gross_demand!BK80</f>
        <v>#N/A</v>
      </c>
      <c r="I884" s="27">
        <f>v_domestic_gross_demand!BL80</f>
        <v>6.9424700000000001</v>
      </c>
    </row>
    <row r="885" spans="2:9" x14ac:dyDescent="0.25">
      <c r="B885" s="29" t="e">
        <f>v_domestic_gross_demand!AL81</f>
        <v>#N/A</v>
      </c>
      <c r="C885" s="29">
        <f>v_domestic_gross_demand!AM81</f>
        <v>3.5726599999999999</v>
      </c>
      <c r="H885" s="27" t="e">
        <f>v_domestic_gross_demand!BK81</f>
        <v>#N/A</v>
      </c>
      <c r="I885" s="27">
        <f>v_domestic_gross_demand!BL81</f>
        <v>6.2698499999999999</v>
      </c>
    </row>
    <row r="886" spans="2:9" x14ac:dyDescent="0.25">
      <c r="B886" s="29">
        <f>v_domestic_gross_demand!AL82</f>
        <v>1.28</v>
      </c>
      <c r="C886" s="29">
        <f>v_domestic_gross_demand!AM82</f>
        <v>1.003069</v>
      </c>
      <c r="H886" s="27" t="e">
        <f>v_domestic_gross_demand!BK82</f>
        <v>#N/A</v>
      </c>
      <c r="I886" s="27">
        <f>v_domestic_gross_demand!BL82</f>
        <v>2.0495100000000002</v>
      </c>
    </row>
    <row r="887" spans="2:9" x14ac:dyDescent="0.25">
      <c r="B887" s="29" t="e">
        <f>v_domestic_gross_demand!AL83</f>
        <v>#N/A</v>
      </c>
      <c r="C887" s="29">
        <f>v_domestic_gross_demand!AM83</f>
        <v>0.1702968</v>
      </c>
      <c r="H887" s="27" t="e">
        <f>v_domestic_gross_demand!BK83</f>
        <v>#N/A</v>
      </c>
      <c r="I887" s="27">
        <f>v_domestic_gross_demand!BL83</f>
        <v>0.33303199999999999</v>
      </c>
    </row>
    <row r="888" spans="2:9" x14ac:dyDescent="0.25">
      <c r="B888" s="29">
        <f>v_domestic_gross_demand!AL84</f>
        <v>0.48199999999999998</v>
      </c>
      <c r="C888" s="29">
        <f>v_domestic_gross_demand!AM84</f>
        <v>0.25846780000000003</v>
      </c>
      <c r="H888" s="27" t="e">
        <f>v_domestic_gross_demand!BK84</f>
        <v>#N/A</v>
      </c>
      <c r="I888" s="27">
        <f>v_domestic_gross_demand!BL84</f>
        <v>0.58728800000000003</v>
      </c>
    </row>
    <row r="889" spans="2:9" x14ac:dyDescent="0.25">
      <c r="B889" s="29">
        <f>v_domestic_gross_demand!AL85</f>
        <v>6.5</v>
      </c>
      <c r="C889" s="29">
        <f>v_domestic_gross_demand!AM85</f>
        <v>7.329434</v>
      </c>
      <c r="H889" s="27" t="e">
        <f>v_domestic_gross_demand!BK85</f>
        <v>#N/A</v>
      </c>
      <c r="I889" s="27">
        <f>v_domestic_gross_demand!BL85</f>
        <v>9.2859400000000001</v>
      </c>
    </row>
    <row r="890" spans="2:9" x14ac:dyDescent="0.25">
      <c r="B890" s="29" t="e">
        <f>v_domestic_gross_demand!AL86</f>
        <v>#N/A</v>
      </c>
      <c r="C890" s="29">
        <f>v_domestic_gross_demand!AM86</f>
        <v>0.15331980000000001</v>
      </c>
      <c r="H890" s="27" t="e">
        <f>v_domestic_gross_demand!BK86</f>
        <v>#N/A</v>
      </c>
      <c r="I890" s="27">
        <f>v_domestic_gross_demand!BL86</f>
        <v>0.28167900000000001</v>
      </c>
    </row>
    <row r="891" spans="2:9" x14ac:dyDescent="0.25">
      <c r="B891" s="29" t="e">
        <f>v_domestic_gross_demand!AL87</f>
        <v>#N/A</v>
      </c>
      <c r="C891" s="29">
        <f>v_domestic_gross_demand!AM87</f>
        <v>0.76349860000000003</v>
      </c>
      <c r="H891" s="27" t="e">
        <f>v_domestic_gross_demand!BK87</f>
        <v>#N/A</v>
      </c>
      <c r="I891" s="27">
        <f>v_domestic_gross_demand!BL87</f>
        <v>1.2819</v>
      </c>
    </row>
    <row r="892" spans="2:9" x14ac:dyDescent="0.25">
      <c r="B892" s="29" t="e">
        <f>v_domestic_gross_demand!AL88</f>
        <v>#N/A</v>
      </c>
      <c r="C892" s="29">
        <f>v_domestic_gross_demand!AM88</f>
        <v>6.7169300000000001E-2</v>
      </c>
      <c r="H892" s="27" t="e">
        <f>v_domestic_gross_demand!BK88</f>
        <v>#N/A</v>
      </c>
      <c r="I892" s="27">
        <f>v_domestic_gross_demand!BL88</f>
        <v>0.111216</v>
      </c>
    </row>
    <row r="893" spans="2:9" x14ac:dyDescent="0.25">
      <c r="B893" s="29">
        <f>v_domestic_gross_demand!AL89</f>
        <v>17</v>
      </c>
      <c r="C893" s="29">
        <f>v_domestic_gross_demand!AM89</f>
        <v>13.865600000000001</v>
      </c>
      <c r="H893" s="27" t="e">
        <f>v_domestic_gross_demand!BK89</f>
        <v>#N/A</v>
      </c>
      <c r="I893" s="27">
        <f>v_domestic_gross_demand!BL89</f>
        <v>16.754100000000001</v>
      </c>
    </row>
    <row r="894" spans="2:9" x14ac:dyDescent="0.25">
      <c r="B894" s="29">
        <f>v_domestic_gross_demand!AL90</f>
        <v>0.214</v>
      </c>
      <c r="C894" s="29">
        <f>v_domestic_gross_demand!AM90</f>
        <v>8.5174120000000006E-2</v>
      </c>
      <c r="H894" s="27" t="e">
        <f>v_domestic_gross_demand!BK90</f>
        <v>#N/A</v>
      </c>
      <c r="I894" s="27">
        <f>v_domestic_gross_demand!BL90</f>
        <v>0.25014599999999998</v>
      </c>
    </row>
    <row r="895" spans="2:9" x14ac:dyDescent="0.25">
      <c r="B895" s="29" t="e">
        <f>v_domestic_gross_demand!AL91</f>
        <v>#N/A</v>
      </c>
      <c r="C895" s="29">
        <f>v_domestic_gross_demand!AM91</f>
        <v>0.40516200000000002</v>
      </c>
      <c r="H895" s="27" t="e">
        <f>v_domestic_gross_demand!BK91</f>
        <v>#N/A</v>
      </c>
      <c r="I895" s="27">
        <f>v_domestic_gross_demand!BL91</f>
        <v>0.60718399999999995</v>
      </c>
    </row>
    <row r="896" spans="2:9" x14ac:dyDescent="0.25">
      <c r="B896" s="29">
        <f>v_domestic_gross_demand!AL92</f>
        <v>0.40300000000000002</v>
      </c>
      <c r="C896" s="29">
        <f>v_domestic_gross_demand!AM92</f>
        <v>0.30758999999999997</v>
      </c>
      <c r="H896" s="27" t="e">
        <f>v_domestic_gross_demand!BK92</f>
        <v>#N/A</v>
      </c>
      <c r="I896" s="27">
        <f>v_domestic_gross_demand!BL92</f>
        <v>0.68366300000000002</v>
      </c>
    </row>
    <row r="897" spans="2:9" x14ac:dyDescent="0.25">
      <c r="B897" s="29" t="e">
        <f>v_domestic_gross_demand!AL93</f>
        <v>#N/A</v>
      </c>
      <c r="C897" s="29">
        <f>v_domestic_gross_demand!AM93</f>
        <v>4.662446E-2</v>
      </c>
      <c r="H897" s="27" t="e">
        <f>v_domestic_gross_demand!BK93</f>
        <v>#N/A</v>
      </c>
      <c r="I897" s="27">
        <f>v_domestic_gross_demand!BL93</f>
        <v>0.11505700000000001</v>
      </c>
    </row>
    <row r="898" spans="2:9" x14ac:dyDescent="0.25">
      <c r="B898" s="29" t="e">
        <f>v_domestic_gross_demand!AL94</f>
        <v>#N/A</v>
      </c>
      <c r="C898" s="29">
        <f>v_domestic_gross_demand!AM94</f>
        <v>1.3920360000000001</v>
      </c>
      <c r="H898" s="27" t="e">
        <f>v_domestic_gross_demand!BK94</f>
        <v>#N/A</v>
      </c>
      <c r="I898" s="27">
        <f>v_domestic_gross_demand!BL94</f>
        <v>2.5739800000000002</v>
      </c>
    </row>
    <row r="899" spans="2:9" x14ac:dyDescent="0.25">
      <c r="B899" s="29">
        <f>v_domestic_gross_demand!AL95</f>
        <v>4.47</v>
      </c>
      <c r="C899" s="29">
        <f>v_domestic_gross_demand!AM95</f>
        <v>4.3313280000000001</v>
      </c>
      <c r="H899" s="27" t="e">
        <f>v_domestic_gross_demand!BK95</f>
        <v>#N/A</v>
      </c>
      <c r="I899" s="27">
        <f>v_domestic_gross_demand!BL95</f>
        <v>6.9925699999999997</v>
      </c>
    </row>
    <row r="900" spans="2:9" x14ac:dyDescent="0.25">
      <c r="B900" s="29" t="e">
        <f>v_domestic_gross_demand!AL96</f>
        <v>#N/A</v>
      </c>
      <c r="C900" s="29">
        <f>v_domestic_gross_demand!AM96</f>
        <v>0.13151940000000001</v>
      </c>
      <c r="H900" s="27" t="e">
        <f>v_domestic_gross_demand!BK96</f>
        <v>#N/A</v>
      </c>
      <c r="I900" s="27">
        <f>v_domestic_gross_demand!BL96</f>
        <v>0.33087</v>
      </c>
    </row>
    <row r="901" spans="2:9" x14ac:dyDescent="0.25">
      <c r="B901" s="29" t="e">
        <f>v_domestic_gross_demand!AL97</f>
        <v>#N/A</v>
      </c>
      <c r="C901" s="29">
        <f>v_domestic_gross_demand!AM97</f>
        <v>0.18323999999999999</v>
      </c>
      <c r="H901" s="27">
        <f>v_domestic_gross_demand!BK97</f>
        <v>0.1593</v>
      </c>
      <c r="I901" s="27">
        <f>v_domestic_gross_demand!BL97</f>
        <v>0.246952</v>
      </c>
    </row>
    <row r="902" spans="2:9" x14ac:dyDescent="0.25">
      <c r="B902" s="29" t="e">
        <f>v_domestic_gross_demand!AL98</f>
        <v>#N/A</v>
      </c>
      <c r="C902" s="29">
        <f>v_domestic_gross_demand!AM98</f>
        <v>7.3977660000000001E-2</v>
      </c>
      <c r="H902" s="27" t="e">
        <f>v_domestic_gross_demand!BK98</f>
        <v>#N/A</v>
      </c>
      <c r="I902" s="27">
        <f>v_domestic_gross_demand!BL98</f>
        <v>0.167106</v>
      </c>
    </row>
    <row r="903" spans="2:9" x14ac:dyDescent="0.25">
      <c r="B903" s="29" t="e">
        <f>v_domestic_gross_demand!AL99</f>
        <v>#N/A</v>
      </c>
      <c r="C903" s="29">
        <f>v_domestic_gross_demand!AM99</f>
        <v>0.239236</v>
      </c>
      <c r="H903" s="27" t="e">
        <f>v_domestic_gross_demand!BK99</f>
        <v>#N/A</v>
      </c>
      <c r="I903" s="27">
        <f>v_domestic_gross_demand!BL99</f>
        <v>0.66479500000000002</v>
      </c>
    </row>
    <row r="904" spans="2:9" x14ac:dyDescent="0.25">
      <c r="B904" s="29" t="e">
        <f>v_domestic_gross_demand!AL100</f>
        <v>#N/A</v>
      </c>
      <c r="C904" s="29">
        <f>v_domestic_gross_demand!AM100</f>
        <v>1.685116E-2</v>
      </c>
      <c r="H904" s="27" t="e">
        <f>v_domestic_gross_demand!BK100</f>
        <v>#N/A</v>
      </c>
      <c r="I904" s="27">
        <f>v_domestic_gross_demand!BL100</f>
        <v>2.7661000000000002E-2</v>
      </c>
    </row>
    <row r="905" spans="2:9" x14ac:dyDescent="0.25">
      <c r="B905" s="29" t="e">
        <f>v_domestic_gross_demand!AL101</f>
        <v>#N/A</v>
      </c>
      <c r="C905" s="29">
        <f>v_domestic_gross_demand!AM101</f>
        <v>2.2871880000000001E-2</v>
      </c>
      <c r="H905" s="27" t="e">
        <f>v_domestic_gross_demand!BK101</f>
        <v>#N/A</v>
      </c>
      <c r="I905" s="27">
        <f>v_domestic_gross_demand!BL101</f>
        <v>4.4276500000000003E-2</v>
      </c>
    </row>
    <row r="906" spans="2:9" x14ac:dyDescent="0.25">
      <c r="B906" s="29">
        <f>v_domestic_gross_demand!AL102</f>
        <v>0.41</v>
      </c>
      <c r="C906" s="29">
        <f>v_domestic_gross_demand!AM102</f>
        <v>0.36002139999999999</v>
      </c>
      <c r="H906" s="27" t="e">
        <f>v_domestic_gross_demand!BK102</f>
        <v>#N/A</v>
      </c>
      <c r="I906" s="27">
        <f>v_domestic_gross_demand!BL102</f>
        <v>0.65991500000000003</v>
      </c>
    </row>
    <row r="907" spans="2:9" x14ac:dyDescent="0.25">
      <c r="B907" s="29" t="e">
        <f>v_domestic_gross_demand!AL103</f>
        <v>#N/A</v>
      </c>
      <c r="C907" s="29">
        <f>v_domestic_gross_demand!AM103</f>
        <v>3.6522799999999999E-3</v>
      </c>
      <c r="H907" s="27" t="e">
        <f>v_domestic_gross_demand!BK103</f>
        <v>#N/A</v>
      </c>
      <c r="I907" s="27">
        <f>v_domestic_gross_demand!BL103</f>
        <v>5.28599E-3</v>
      </c>
    </row>
    <row r="908" spans="2:9" x14ac:dyDescent="0.25">
      <c r="B908" s="29" t="e">
        <f>v_domestic_gross_demand!AL104</f>
        <v>#N/A</v>
      </c>
      <c r="C908" s="29">
        <f>v_domestic_gross_demand!AM104</f>
        <v>1.082244</v>
      </c>
      <c r="H908" s="27" t="e">
        <f>v_domestic_gross_demand!BK104</f>
        <v>#N/A</v>
      </c>
      <c r="I908" s="27">
        <f>v_domestic_gross_demand!BL104</f>
        <v>1.51329</v>
      </c>
    </row>
    <row r="909" spans="2:9" x14ac:dyDescent="0.25">
      <c r="B909" s="29" t="e">
        <f>v_domestic_gross_demand!AL105</f>
        <v>#N/A</v>
      </c>
      <c r="C909" s="29">
        <f>v_domestic_gross_demand!AM105</f>
        <v>0</v>
      </c>
      <c r="H909" s="27" t="e">
        <f>v_domestic_gross_demand!BK105</f>
        <v>#N/A</v>
      </c>
      <c r="I909" s="27">
        <f>v_domestic_gross_demand!BL105</f>
        <v>0</v>
      </c>
    </row>
    <row r="910" spans="2:9" x14ac:dyDescent="0.25">
      <c r="B910" s="29" t="e">
        <f>v_domestic_gross_demand!AL106</f>
        <v>#N/A</v>
      </c>
      <c r="C910" s="29">
        <f>v_domestic_gross_demand!AM106</f>
        <v>0.16086719999999999</v>
      </c>
      <c r="H910" s="27" t="e">
        <f>v_domestic_gross_demand!BK106</f>
        <v>#N/A</v>
      </c>
      <c r="I910" s="27">
        <f>v_domestic_gross_demand!BL106</f>
        <v>0.33712399999999998</v>
      </c>
    </row>
    <row r="911" spans="2:9" x14ac:dyDescent="0.25">
      <c r="B911" s="29">
        <f>v_domestic_gross_demand!AL107</f>
        <v>7.6799999999999993E-2</v>
      </c>
      <c r="C911" s="29">
        <f>v_domestic_gross_demand!AM107</f>
        <v>8.8437580000000002E-2</v>
      </c>
      <c r="H911" s="27" t="e">
        <f>v_domestic_gross_demand!BK107</f>
        <v>#N/A</v>
      </c>
      <c r="I911" s="27">
        <f>v_domestic_gross_demand!BL107</f>
        <v>0.18588399999999999</v>
      </c>
    </row>
    <row r="912" spans="2:9" x14ac:dyDescent="0.25">
      <c r="B912" s="29">
        <f>v_domestic_gross_demand!AL108</f>
        <v>0.81799999999999995</v>
      </c>
      <c r="C912" s="29">
        <f>v_domestic_gross_demand!AM108</f>
        <v>1.1436519999999999</v>
      </c>
      <c r="H912" s="27" t="e">
        <f>v_domestic_gross_demand!BK108</f>
        <v>#N/A</v>
      </c>
      <c r="I912" s="27">
        <f>v_domestic_gross_demand!BL108</f>
        <v>2.6692100000000001</v>
      </c>
    </row>
    <row r="913" spans="2:9" x14ac:dyDescent="0.25">
      <c r="B913" s="29" t="e">
        <f>v_domestic_gross_demand!AL109</f>
        <v>#N/A</v>
      </c>
      <c r="C913" s="29" t="str">
        <f>v_domestic_gross_demand!AM109</f>
        <v>NA</v>
      </c>
      <c r="H913" s="27" t="e">
        <f>v_domestic_gross_demand!BK109</f>
        <v>#N/A</v>
      </c>
      <c r="I913" s="27" t="str">
        <f>v_domestic_gross_demand!BL109</f>
        <v>NA</v>
      </c>
    </row>
    <row r="914" spans="2:9" x14ac:dyDescent="0.25">
      <c r="B914" s="29" t="e">
        <f>v_domestic_gross_demand!AL110</f>
        <v>#N/A</v>
      </c>
      <c r="C914" s="29">
        <f>v_domestic_gross_demand!AM110</f>
        <v>0.18562219999999999</v>
      </c>
      <c r="H914" s="27" t="e">
        <f>v_domestic_gross_demand!BK110</f>
        <v>#N/A</v>
      </c>
      <c r="I914" s="27">
        <f>v_domestic_gross_demand!BL110</f>
        <v>0.36684699999999998</v>
      </c>
    </row>
    <row r="915" spans="2:9" x14ac:dyDescent="0.25">
      <c r="B915" s="29" t="e">
        <f>v_domestic_gross_demand!AL111</f>
        <v>#N/A</v>
      </c>
      <c r="C915" s="29">
        <f>v_domestic_gross_demand!AM111</f>
        <v>3.6443320000000001E-2</v>
      </c>
      <c r="H915" s="27">
        <f>v_domestic_gross_demand!BK111</f>
        <v>1.5299999999999999E-2</v>
      </c>
      <c r="I915" s="27">
        <f>v_domestic_gross_demand!BL111</f>
        <v>6.2595799999999993E-2</v>
      </c>
    </row>
    <row r="916" spans="2:9" x14ac:dyDescent="0.25">
      <c r="B916" s="29" t="e">
        <f>v_domestic_gross_demand!AL112</f>
        <v>#N/A</v>
      </c>
      <c r="C916" s="29">
        <f>v_domestic_gross_demand!AM112</f>
        <v>9.0563920000000006E-2</v>
      </c>
      <c r="H916" s="27" t="e">
        <f>v_domestic_gross_demand!BK112</f>
        <v>#N/A</v>
      </c>
      <c r="I916" s="27">
        <f>v_domestic_gross_demand!BL112</f>
        <v>0.17075599999999999</v>
      </c>
    </row>
    <row r="917" spans="2:9" x14ac:dyDescent="0.25">
      <c r="B917" s="29" t="e">
        <f>v_domestic_gross_demand!AL113</f>
        <v>#N/A</v>
      </c>
      <c r="C917" s="29">
        <f>v_domestic_gross_demand!AM113</f>
        <v>0</v>
      </c>
      <c r="H917" s="27" t="e">
        <f>v_domestic_gross_demand!BK113</f>
        <v>#N/A</v>
      </c>
      <c r="I917" s="27">
        <f>v_domestic_gross_demand!BL113</f>
        <v>0</v>
      </c>
    </row>
    <row r="918" spans="2:9" x14ac:dyDescent="0.25">
      <c r="B918" s="29" t="e">
        <f>v_domestic_gross_demand!AL114</f>
        <v>#N/A</v>
      </c>
      <c r="C918" s="29">
        <f>v_domestic_gross_demand!AM114</f>
        <v>7.2673719999999999</v>
      </c>
      <c r="H918" s="27" t="e">
        <f>v_domestic_gross_demand!BK114</f>
        <v>#N/A</v>
      </c>
      <c r="I918" s="27">
        <f>v_domestic_gross_demand!BL114</f>
        <v>13.4224</v>
      </c>
    </row>
    <row r="919" spans="2:9" x14ac:dyDescent="0.25">
      <c r="B919" s="29">
        <f>v_domestic_gross_demand!AL115</f>
        <v>6.7000000000000002E-3</v>
      </c>
      <c r="C919" s="29" t="str">
        <f>v_domestic_gross_demand!AM115</f>
        <v>NA</v>
      </c>
      <c r="H919" s="27" t="e">
        <f>v_domestic_gross_demand!BK115</f>
        <v>#N/A</v>
      </c>
      <c r="I919" s="27" t="str">
        <f>v_domestic_gross_demand!BL115</f>
        <v>NA</v>
      </c>
    </row>
    <row r="920" spans="2:9" x14ac:dyDescent="0.25">
      <c r="B920" s="29" t="e">
        <f>v_domestic_gross_demand!AL116</f>
        <v>#N/A</v>
      </c>
      <c r="C920" s="29">
        <f>v_domestic_gross_demand!AM116</f>
        <v>8.5809759999999999E-2</v>
      </c>
      <c r="H920" s="27" t="e">
        <f>v_domestic_gross_demand!BK116</f>
        <v>#N/A</v>
      </c>
      <c r="I920" s="27">
        <f>v_domestic_gross_demand!BL116</f>
        <v>0.12871199999999999</v>
      </c>
    </row>
    <row r="921" spans="2:9" x14ac:dyDescent="0.25">
      <c r="B921" s="29">
        <f>v_domestic_gross_demand!AL117</f>
        <v>0.54300000000000004</v>
      </c>
      <c r="C921" s="29">
        <f>v_domestic_gross_demand!AM117</f>
        <v>0.66342659999999998</v>
      </c>
      <c r="H921" s="27" t="e">
        <f>v_domestic_gross_demand!BK117</f>
        <v>#N/A</v>
      </c>
      <c r="I921" s="27">
        <f>v_domestic_gross_demand!BL117</f>
        <v>1.2056899999999999</v>
      </c>
    </row>
    <row r="922" spans="2:9" x14ac:dyDescent="0.25">
      <c r="B922" s="29">
        <f>v_domestic_gross_demand!AL118</f>
        <v>5.2999999999999999E-2</v>
      </c>
      <c r="C922" s="29">
        <f>v_domestic_gross_demand!AM118</f>
        <v>5.2845000000000003E-2</v>
      </c>
      <c r="H922" s="27">
        <f>v_domestic_gross_demand!BK118</f>
        <v>0.372</v>
      </c>
      <c r="I922" s="27">
        <f>v_domestic_gross_demand!BL118</f>
        <v>0.112762</v>
      </c>
    </row>
    <row r="923" spans="2:9" x14ac:dyDescent="0.25">
      <c r="B923" s="29" t="e">
        <f>v_domestic_gross_demand!AL119</f>
        <v>#N/A</v>
      </c>
      <c r="C923" s="29">
        <f>v_domestic_gross_demand!AM119</f>
        <v>0</v>
      </c>
      <c r="H923" s="27" t="e">
        <f>v_domestic_gross_demand!BK119</f>
        <v>#N/A</v>
      </c>
      <c r="I923" s="27">
        <f>v_domestic_gross_demand!BL119</f>
        <v>0</v>
      </c>
    </row>
    <row r="924" spans="2:9" x14ac:dyDescent="0.25">
      <c r="B924" s="29">
        <f>v_domestic_gross_demand!AL120</f>
        <v>0.26900000000000002</v>
      </c>
      <c r="C924" s="29">
        <f>v_domestic_gross_demand!AM120</f>
        <v>0.24456700000000001</v>
      </c>
      <c r="H924" s="27" t="e">
        <f>v_domestic_gross_demand!BK120</f>
        <v>#N/A</v>
      </c>
      <c r="I924" s="27">
        <f>v_domestic_gross_demand!BL120</f>
        <v>0.20747199999999999</v>
      </c>
    </row>
    <row r="925" spans="2:9" x14ac:dyDescent="0.25">
      <c r="B925" s="29">
        <f>v_domestic_gross_demand!AL121</f>
        <v>7.0999999999999994E-2</v>
      </c>
      <c r="C925" s="29">
        <f>v_domestic_gross_demand!AM121</f>
        <v>4.7508599999999998E-2</v>
      </c>
      <c r="H925" s="27" t="e">
        <f>v_domestic_gross_demand!BK121</f>
        <v>#N/A</v>
      </c>
      <c r="I925" s="27">
        <f>v_domestic_gross_demand!BL121</f>
        <v>0.11394</v>
      </c>
    </row>
    <row r="926" spans="2:9" x14ac:dyDescent="0.25">
      <c r="B926" s="29" t="e">
        <f>v_domestic_gross_demand!AL122</f>
        <v>#N/A</v>
      </c>
      <c r="C926" s="29" t="str">
        <f>v_domestic_gross_demand!AM122</f>
        <v>NA</v>
      </c>
      <c r="H926" s="27" t="e">
        <f>v_domestic_gross_demand!BK122</f>
        <v>#N/A</v>
      </c>
      <c r="I926" s="27" t="str">
        <f>v_domestic_gross_demand!BL122</f>
        <v>NA</v>
      </c>
    </row>
    <row r="927" spans="2:9" x14ac:dyDescent="0.25">
      <c r="B927" s="29" t="e">
        <f>v_domestic_gross_demand!AL123</f>
        <v>#N/A</v>
      </c>
      <c r="C927" s="29">
        <f>v_domestic_gross_demand!AM123</f>
        <v>0.20952119999999999</v>
      </c>
      <c r="H927" s="27" t="e">
        <f>v_domestic_gross_demand!BK123</f>
        <v>#N/A</v>
      </c>
      <c r="I927" s="27">
        <f>v_domestic_gross_demand!BL123</f>
        <v>0.44501099999999999</v>
      </c>
    </row>
    <row r="928" spans="2:9" x14ac:dyDescent="0.25">
      <c r="B928" s="29">
        <f>v_domestic_gross_demand!AL124</f>
        <v>1.28</v>
      </c>
      <c r="C928" s="29">
        <f>v_domestic_gross_demand!AM124</f>
        <v>0.54778819999999995</v>
      </c>
      <c r="H928" s="27" t="e">
        <f>v_domestic_gross_demand!BK124</f>
        <v>#N/A</v>
      </c>
      <c r="I928" s="27">
        <f>v_domestic_gross_demand!BL124</f>
        <v>0.79032199999999997</v>
      </c>
    </row>
    <row r="929" spans="2:9" x14ac:dyDescent="0.25">
      <c r="B929" s="29" t="e">
        <f>v_domestic_gross_demand!AL125</f>
        <v>#N/A</v>
      </c>
      <c r="C929" s="29">
        <f>v_domestic_gross_demand!AM125</f>
        <v>1.3786420000000001E-2</v>
      </c>
      <c r="H929" s="27">
        <f>v_domestic_gross_demand!BK125</f>
        <v>0.23169999999999999</v>
      </c>
      <c r="I929" s="27">
        <f>v_domestic_gross_demand!BL125</f>
        <v>2.3382699999999999E-2</v>
      </c>
    </row>
    <row r="930" spans="2:9" x14ac:dyDescent="0.25">
      <c r="B930" s="29" t="e">
        <f>v_domestic_gross_demand!AL126</f>
        <v>#N/A</v>
      </c>
      <c r="C930" s="29">
        <f>v_domestic_gross_demand!AM126</f>
        <v>0</v>
      </c>
      <c r="H930" s="27" t="e">
        <f>v_domestic_gross_demand!BK126</f>
        <v>#N/A</v>
      </c>
      <c r="I930" s="27">
        <f>v_domestic_gross_demand!BL126</f>
        <v>0</v>
      </c>
    </row>
    <row r="931" spans="2:9" x14ac:dyDescent="0.25">
      <c r="B931" s="29" t="e">
        <f>v_domestic_gross_demand!AL127</f>
        <v>#N/A</v>
      </c>
      <c r="C931" s="29">
        <f>v_domestic_gross_demand!AM127</f>
        <v>0.81874179999999996</v>
      </c>
      <c r="H931" s="27" t="e">
        <f>v_domestic_gross_demand!BK127</f>
        <v>#N/A</v>
      </c>
      <c r="I931" s="27">
        <f>v_domestic_gross_demand!BL127</f>
        <v>1.35463</v>
      </c>
    </row>
    <row r="932" spans="2:9" x14ac:dyDescent="0.25">
      <c r="B932" s="29" t="e">
        <f>v_domestic_gross_demand!AL128</f>
        <v>#N/A</v>
      </c>
      <c r="C932" s="29">
        <f>v_domestic_gross_demand!AM128</f>
        <v>0.1277932</v>
      </c>
      <c r="H932" s="27" t="e">
        <f>v_domestic_gross_demand!BK128</f>
        <v>#N/A</v>
      </c>
      <c r="I932" s="27">
        <f>v_domestic_gross_demand!BL128</f>
        <v>0.257886</v>
      </c>
    </row>
    <row r="933" spans="2:9" x14ac:dyDescent="0.25">
      <c r="B933" s="29">
        <f>v_domestic_gross_demand!AL129</f>
        <v>0.08</v>
      </c>
      <c r="C933" s="29">
        <f>v_domestic_gross_demand!AM129</f>
        <v>6.7875580000000005E-2</v>
      </c>
      <c r="H933" s="27" t="e">
        <f>v_domestic_gross_demand!BK129</f>
        <v>#N/A</v>
      </c>
      <c r="I933" s="27">
        <f>v_domestic_gross_demand!BL129</f>
        <v>0.148311</v>
      </c>
    </row>
    <row r="934" spans="2:9" x14ac:dyDescent="0.25">
      <c r="B934" s="29" t="e">
        <f>v_domestic_gross_demand!AL130</f>
        <v>#N/A</v>
      </c>
      <c r="C934" s="29">
        <f>v_domestic_gross_demand!AM130</f>
        <v>0.90937679999999999</v>
      </c>
      <c r="H934" s="27" t="e">
        <f>v_domestic_gross_demand!BK130</f>
        <v>#N/A</v>
      </c>
      <c r="I934" s="27">
        <f>v_domestic_gross_demand!BL130</f>
        <v>2.3156699999999999</v>
      </c>
    </row>
    <row r="935" spans="2:9" x14ac:dyDescent="0.25">
      <c r="B935" s="29" t="e">
        <f>v_domestic_gross_demand!AL131</f>
        <v>#N/A</v>
      </c>
      <c r="C935" s="29">
        <f>v_domestic_gross_demand!AM131</f>
        <v>0</v>
      </c>
      <c r="H935" s="27" t="e">
        <f>v_domestic_gross_demand!BK131</f>
        <v>#N/A</v>
      </c>
      <c r="I935" s="27">
        <f>v_domestic_gross_demand!BL131</f>
        <v>0</v>
      </c>
    </row>
    <row r="936" spans="2:9" x14ac:dyDescent="0.25">
      <c r="B936" s="29">
        <f>v_domestic_gross_demand!AL132</f>
        <v>0.75</v>
      </c>
      <c r="C936" s="29">
        <f>v_domestic_gross_demand!AM132</f>
        <v>0.3985226</v>
      </c>
      <c r="H936" s="27">
        <f>v_domestic_gross_demand!BK132</f>
        <v>0.83799999999999997</v>
      </c>
      <c r="I936" s="27">
        <f>v_domestic_gross_demand!BL132</f>
        <v>0.65223200000000003</v>
      </c>
    </row>
    <row r="937" spans="2:9" x14ac:dyDescent="0.25">
      <c r="B937" s="29">
        <f>v_domestic_gross_demand!AL133</f>
        <v>2.5</v>
      </c>
      <c r="C937" s="29">
        <f>v_domestic_gross_demand!AM133</f>
        <v>2.146506</v>
      </c>
      <c r="H937" s="27" t="e">
        <f>v_domestic_gross_demand!BK133</f>
        <v>#N/A</v>
      </c>
      <c r="I937" s="27">
        <f>v_domestic_gross_demand!BL133</f>
        <v>4.7113800000000001</v>
      </c>
    </row>
    <row r="938" spans="2:9" x14ac:dyDescent="0.25">
      <c r="B938" s="29" t="e">
        <f>v_domestic_gross_demand!AL134</f>
        <v>#N/A</v>
      </c>
      <c r="C938" s="29">
        <f>v_domestic_gross_demand!AM134</f>
        <v>0.27703240000000001</v>
      </c>
      <c r="H938" s="27" t="e">
        <f>v_domestic_gross_demand!BK134</f>
        <v>#N/A</v>
      </c>
      <c r="I938" s="27">
        <f>v_domestic_gross_demand!BL134</f>
        <v>0.57766899999999999</v>
      </c>
    </row>
    <row r="939" spans="2:9" x14ac:dyDescent="0.25">
      <c r="B939" s="29" t="e">
        <f>v_domestic_gross_demand!AL135</f>
        <v>#N/A</v>
      </c>
      <c r="C939" s="29">
        <f>v_domestic_gross_demand!AM135</f>
        <v>0.57574400000000003</v>
      </c>
      <c r="H939" s="27" t="e">
        <f>v_domestic_gross_demand!BK135</f>
        <v>#N/A</v>
      </c>
      <c r="I939" s="27">
        <f>v_domestic_gross_demand!BL135</f>
        <v>1.02433</v>
      </c>
    </row>
    <row r="940" spans="2:9" x14ac:dyDescent="0.25">
      <c r="B940" s="29" t="e">
        <f>v_domestic_gross_demand!AL136</f>
        <v>#N/A</v>
      </c>
      <c r="C940" s="29">
        <f>v_domestic_gross_demand!AM136</f>
        <v>3.0364240000000001E-2</v>
      </c>
      <c r="H940" s="27" t="e">
        <f>v_domestic_gross_demand!BK136</f>
        <v>#N/A</v>
      </c>
      <c r="I940" s="27">
        <f>v_domestic_gross_demand!BL136</f>
        <v>5.7393300000000001E-2</v>
      </c>
    </row>
    <row r="941" spans="2:9" x14ac:dyDescent="0.25">
      <c r="B941" s="29" t="e">
        <f>v_domestic_gross_demand!AL137</f>
        <v>#N/A</v>
      </c>
      <c r="C941" s="29">
        <f>v_domestic_gross_demand!AM137</f>
        <v>0.11190542000000001</v>
      </c>
      <c r="H941" s="27" t="e">
        <f>v_domestic_gross_demand!BK137</f>
        <v>#N/A</v>
      </c>
      <c r="I941" s="27">
        <f>v_domestic_gross_demand!BL137</f>
        <v>0.212897</v>
      </c>
    </row>
    <row r="942" spans="2:9" x14ac:dyDescent="0.25">
      <c r="B942" s="29">
        <f>v_domestic_gross_demand!AL138</f>
        <v>1.26</v>
      </c>
      <c r="C942" s="29">
        <f>v_domestic_gross_demand!AM138</f>
        <v>0.94786479999999995</v>
      </c>
      <c r="H942" s="27" t="e">
        <f>v_domestic_gross_demand!BK138</f>
        <v>#N/A</v>
      </c>
      <c r="I942" s="27">
        <f>v_domestic_gross_demand!BL138</f>
        <v>2.08683</v>
      </c>
    </row>
    <row r="943" spans="2:9" x14ac:dyDescent="0.25">
      <c r="B943" s="29" t="e">
        <f>v_domestic_gross_demand!AL139</f>
        <v>#N/A</v>
      </c>
      <c r="C943" s="29">
        <f>v_domestic_gross_demand!AM139</f>
        <v>3.4348640000000001</v>
      </c>
      <c r="H943" s="27" t="e">
        <f>v_domestic_gross_demand!BK139</f>
        <v>#N/A</v>
      </c>
      <c r="I943" s="27">
        <f>v_domestic_gross_demand!BL139</f>
        <v>7.2339200000000003</v>
      </c>
    </row>
    <row r="944" spans="2:9" x14ac:dyDescent="0.25">
      <c r="B944" s="29">
        <f>v_domestic_gross_demand!AL140</f>
        <v>2.84</v>
      </c>
      <c r="C944" s="29">
        <f>v_domestic_gross_demand!AM140</f>
        <v>1.365704</v>
      </c>
      <c r="H944" s="27" t="e">
        <f>v_domestic_gross_demand!BK140</f>
        <v>#N/A</v>
      </c>
      <c r="I944" s="27">
        <f>v_domestic_gross_demand!BL140</f>
        <v>2.3743099999999999</v>
      </c>
    </row>
    <row r="945" spans="2:9" x14ac:dyDescent="0.25">
      <c r="B945" s="29">
        <f>v_domestic_gross_demand!AL141</f>
        <v>0.4</v>
      </c>
      <c r="C945" s="29">
        <f>v_domestic_gross_demand!AM141</f>
        <v>0.92129380000000005</v>
      </c>
      <c r="H945" s="27" t="e">
        <f>v_domestic_gross_demand!BK141</f>
        <v>#N/A</v>
      </c>
      <c r="I945" s="27">
        <f>v_domestic_gross_demand!BL141</f>
        <v>1.3809400000000001</v>
      </c>
    </row>
    <row r="946" spans="2:9" x14ac:dyDescent="0.25">
      <c r="B946" s="29">
        <f>v_domestic_gross_demand!AL142</f>
        <v>0.01</v>
      </c>
      <c r="C946" s="29">
        <f>v_domestic_gross_demand!AM142</f>
        <v>1.0736466E-2</v>
      </c>
      <c r="H946" s="27" t="e">
        <f>v_domestic_gross_demand!BK142</f>
        <v>#N/A</v>
      </c>
      <c r="I946" s="27">
        <f>v_domestic_gross_demand!BL142</f>
        <v>1.6624099999999999E-2</v>
      </c>
    </row>
    <row r="947" spans="2:9" x14ac:dyDescent="0.25">
      <c r="B947" s="29" t="e">
        <f>v_domestic_gross_demand!AL143</f>
        <v>#N/A</v>
      </c>
      <c r="C947" s="29">
        <f>v_domestic_gross_demand!AM143</f>
        <v>0</v>
      </c>
      <c r="H947" s="27" t="e">
        <f>v_domestic_gross_demand!BK143</f>
        <v>#N/A</v>
      </c>
      <c r="I947" s="27">
        <f>v_domestic_gross_demand!BL143</f>
        <v>0</v>
      </c>
    </row>
    <row r="948" spans="2:9" x14ac:dyDescent="0.25">
      <c r="B948" s="29">
        <f>v_domestic_gross_demand!AL144</f>
        <v>0.56889999999999996</v>
      </c>
      <c r="C948" s="29">
        <f>v_domestic_gross_demand!AM144</f>
        <v>0.14403340000000001</v>
      </c>
      <c r="H948" s="27" t="e">
        <f>v_domestic_gross_demand!BK144</f>
        <v>#N/A</v>
      </c>
      <c r="I948" s="27">
        <f>v_domestic_gross_demand!BL144</f>
        <v>0.22572600000000001</v>
      </c>
    </row>
    <row r="949" spans="2:9" x14ac:dyDescent="0.25">
      <c r="B949" s="29" t="e">
        <f>v_domestic_gross_demand!AL145</f>
        <v>#N/A</v>
      </c>
      <c r="C949" s="29">
        <f>v_domestic_gross_demand!AM145</f>
        <v>9.3961040000000006E-3</v>
      </c>
      <c r="H949" s="27" t="e">
        <f>v_domestic_gross_demand!BK145</f>
        <v>#N/A</v>
      </c>
      <c r="I949" s="27">
        <f>v_domestic_gross_demand!BL145</f>
        <v>1.9217100000000001E-2</v>
      </c>
    </row>
    <row r="950" spans="2:9" x14ac:dyDescent="0.25">
      <c r="B950" s="29" t="e">
        <f>v_domestic_gross_demand!AL146</f>
        <v>#N/A</v>
      </c>
      <c r="C950" s="29">
        <f>v_domestic_gross_demand!AM146</f>
        <v>4.2085299999999999E-2</v>
      </c>
      <c r="H950" s="27" t="e">
        <f>v_domestic_gross_demand!BK146</f>
        <v>#N/A</v>
      </c>
      <c r="I950" s="27">
        <f>v_domestic_gross_demand!BL146</f>
        <v>0.19450799999999999</v>
      </c>
    </row>
    <row r="951" spans="2:9" x14ac:dyDescent="0.25">
      <c r="B951" s="29" t="e">
        <f>v_domestic_gross_demand!AL147</f>
        <v>#N/A</v>
      </c>
      <c r="C951" s="29">
        <f>v_domestic_gross_demand!AM147</f>
        <v>0</v>
      </c>
      <c r="H951" s="27" t="e">
        <f>v_domestic_gross_demand!BK147</f>
        <v>#N/A</v>
      </c>
      <c r="I951" s="27">
        <f>v_domestic_gross_demand!BL147</f>
        <v>0</v>
      </c>
    </row>
    <row r="952" spans="2:9" x14ac:dyDescent="0.25">
      <c r="B952" s="29" t="e">
        <f>v_domestic_gross_demand!AL148</f>
        <v>#N/A</v>
      </c>
      <c r="C952" s="29">
        <f>v_domestic_gross_demand!AM148</f>
        <v>0.326486</v>
      </c>
      <c r="H952" s="27" t="e">
        <f>v_domestic_gross_demand!BK148</f>
        <v>#N/A</v>
      </c>
      <c r="I952" s="27">
        <f>v_domestic_gross_demand!BL148</f>
        <v>0.36782500000000001</v>
      </c>
    </row>
    <row r="953" spans="2:9" x14ac:dyDescent="0.25">
      <c r="B953" s="29">
        <f>v_domestic_gross_demand!AL149</f>
        <v>2.25</v>
      </c>
      <c r="C953" s="29">
        <f>v_domestic_gross_demand!AM149</f>
        <v>1.406922</v>
      </c>
      <c r="H953" s="27">
        <f>v_domestic_gross_demand!BK149</f>
        <v>0.98</v>
      </c>
      <c r="I953" s="27">
        <f>v_domestic_gross_demand!BL149</f>
        <v>2.0735899999999998</v>
      </c>
    </row>
    <row r="954" spans="2:9" x14ac:dyDescent="0.25">
      <c r="B954" s="29" t="e">
        <f>v_domestic_gross_demand!AL150</f>
        <v>#N/A</v>
      </c>
      <c r="C954" s="29">
        <f>v_domestic_gross_demand!AM150</f>
        <v>3.6015900000000003E-2</v>
      </c>
      <c r="H954" s="27" t="e">
        <f>v_domestic_gross_demand!BK150</f>
        <v>#N/A</v>
      </c>
      <c r="I954" s="27">
        <f>v_domestic_gross_demand!BL150</f>
        <v>6.0510700000000001E-2</v>
      </c>
    </row>
    <row r="955" spans="2:9" x14ac:dyDescent="0.25">
      <c r="B955" s="29" t="e">
        <f>v_domestic_gross_demand!AL151</f>
        <v>#N/A</v>
      </c>
      <c r="C955" s="29">
        <f>v_domestic_gross_demand!AM151</f>
        <v>18.344080000000002</v>
      </c>
      <c r="H955" s="27" t="e">
        <f>v_domestic_gross_demand!BK151</f>
        <v>#N/A</v>
      </c>
      <c r="I955" s="27">
        <f>v_domestic_gross_demand!BL151</f>
        <v>24.6797</v>
      </c>
    </row>
    <row r="956" spans="2:9" x14ac:dyDescent="0.25">
      <c r="B956" s="29" t="e">
        <f>v_domestic_gross_demand!AL152</f>
        <v>#N/A</v>
      </c>
      <c r="C956" s="29">
        <f>v_domestic_gross_demand!AM152</f>
        <v>0</v>
      </c>
      <c r="H956" s="27" t="e">
        <f>v_domestic_gross_demand!BK152</f>
        <v>#N/A</v>
      </c>
      <c r="I956" s="27">
        <f>v_domestic_gross_demand!BL152</f>
        <v>0</v>
      </c>
    </row>
    <row r="957" spans="2:9" x14ac:dyDescent="0.25">
      <c r="B957" s="29" t="e">
        <f>v_domestic_gross_demand!AL153</f>
        <v>#N/A</v>
      </c>
      <c r="C957" s="29">
        <f>v_domestic_gross_demand!AM153</f>
        <v>0</v>
      </c>
      <c r="H957" s="27" t="e">
        <f>v_domestic_gross_demand!BK153</f>
        <v>#N/A</v>
      </c>
      <c r="I957" s="27">
        <f>v_domestic_gross_demand!BL153</f>
        <v>0</v>
      </c>
    </row>
    <row r="958" spans="2:9" x14ac:dyDescent="0.25">
      <c r="B958" s="29" t="e">
        <f>v_domestic_gross_demand!AL154</f>
        <v>#N/A</v>
      </c>
      <c r="C958" s="29">
        <f>v_domestic_gross_demand!AM154</f>
        <v>0</v>
      </c>
      <c r="H958" s="27">
        <f>v_domestic_gross_demand!BK154</f>
        <v>8.5000000000000006E-3</v>
      </c>
      <c r="I958" s="27">
        <f>v_domestic_gross_demand!BL154</f>
        <v>0</v>
      </c>
    </row>
    <row r="959" spans="2:9" x14ac:dyDescent="0.25">
      <c r="B959" s="29" t="e">
        <f>v_domestic_gross_demand!AL155</f>
        <v>#N/A</v>
      </c>
      <c r="C959" s="29">
        <f>v_domestic_gross_demand!AM155</f>
        <v>4.2233499999999997E-4</v>
      </c>
      <c r="H959" s="27" t="e">
        <f>v_domestic_gross_demand!BK155</f>
        <v>#N/A</v>
      </c>
      <c r="I959" s="27">
        <f>v_domestic_gross_demand!BL155</f>
        <v>5.2302100000000003E-4</v>
      </c>
    </row>
    <row r="960" spans="2:9" x14ac:dyDescent="0.25">
      <c r="B960" s="29" t="e">
        <f>v_domestic_gross_demand!AL156</f>
        <v>#N/A</v>
      </c>
      <c r="C960" s="29">
        <f>v_domestic_gross_demand!AM156</f>
        <v>0</v>
      </c>
      <c r="H960" s="27" t="e">
        <f>v_domestic_gross_demand!BK156</f>
        <v>#N/A</v>
      </c>
      <c r="I960" s="27">
        <f>v_domestic_gross_demand!BL156</f>
        <v>0</v>
      </c>
    </row>
    <row r="961" spans="2:9" x14ac:dyDescent="0.25">
      <c r="B961" s="29">
        <f>v_domestic_gross_demand!AL157</f>
        <v>1.5169999999999999</v>
      </c>
      <c r="C961" s="29">
        <f>v_domestic_gross_demand!AM157</f>
        <v>0.92100800000000005</v>
      </c>
      <c r="H961" s="27" t="e">
        <f>v_domestic_gross_demand!BK157</f>
        <v>#N/A</v>
      </c>
      <c r="I961" s="27">
        <f>v_domestic_gross_demand!BL157</f>
        <v>1.93936</v>
      </c>
    </row>
    <row r="962" spans="2:9" x14ac:dyDescent="0.25">
      <c r="B962" s="29" t="e">
        <f>v_domestic_gross_demand!AL158</f>
        <v>#N/A</v>
      </c>
      <c r="C962" s="29">
        <f>v_domestic_gross_demand!AM158</f>
        <v>6.813118E-2</v>
      </c>
      <c r="H962" s="27" t="e">
        <f>v_domestic_gross_demand!BK158</f>
        <v>#N/A</v>
      </c>
      <c r="I962" s="27">
        <f>v_domestic_gross_demand!BL158</f>
        <v>0.128473</v>
      </c>
    </row>
    <row r="963" spans="2:9" x14ac:dyDescent="0.25">
      <c r="B963" s="29">
        <f>v_domestic_gross_demand!AL159</f>
        <v>9.9000000000000008E-3</v>
      </c>
      <c r="C963" s="29">
        <f>v_domestic_gross_demand!AM159</f>
        <v>0</v>
      </c>
      <c r="H963" s="27" t="e">
        <f>v_domestic_gross_demand!BK159</f>
        <v>#N/A</v>
      </c>
      <c r="I963" s="27">
        <f>v_domestic_gross_demand!BL159</f>
        <v>0</v>
      </c>
    </row>
    <row r="964" spans="2:9" x14ac:dyDescent="0.25">
      <c r="B964" s="29" t="e">
        <f>v_domestic_gross_demand!AL160</f>
        <v>#N/A</v>
      </c>
      <c r="C964" s="29">
        <f>v_domestic_gross_demand!AM160</f>
        <v>1.911088E-2</v>
      </c>
      <c r="H964" s="27" t="e">
        <f>v_domestic_gross_demand!BK160</f>
        <v>#N/A</v>
      </c>
      <c r="I964" s="27">
        <f>v_domestic_gross_demand!BL160</f>
        <v>3.1618300000000002E-2</v>
      </c>
    </row>
    <row r="965" spans="2:9" x14ac:dyDescent="0.25">
      <c r="B965" s="29">
        <f>v_domestic_gross_demand!AL161</f>
        <v>0.25929999999999997</v>
      </c>
      <c r="C965" s="29">
        <f>v_domestic_gross_demand!AM161</f>
        <v>5.6290100000000003E-2</v>
      </c>
      <c r="H965" s="27">
        <f>v_domestic_gross_demand!BK161</f>
        <v>0.16400000000000001</v>
      </c>
      <c r="I965" s="27">
        <f>v_domestic_gross_demand!BL161</f>
        <v>7.9912300000000006E-2</v>
      </c>
    </row>
    <row r="966" spans="2:9" x14ac:dyDescent="0.25">
      <c r="B966" s="29" t="e">
        <f>v_domestic_gross_demand!AL162</f>
        <v>#N/A</v>
      </c>
      <c r="C966" s="29">
        <f>v_domestic_gross_demand!AM162</f>
        <v>9.0420600000000004E-2</v>
      </c>
      <c r="H966" s="27" t="e">
        <f>v_domestic_gross_demand!BK162</f>
        <v>#N/A</v>
      </c>
      <c r="I966" s="27">
        <f>v_domestic_gross_demand!BL162</f>
        <v>0.16960800000000001</v>
      </c>
    </row>
    <row r="967" spans="2:9" x14ac:dyDescent="0.25">
      <c r="B967" s="29" t="e">
        <f>v_domestic_gross_demand!AL163</f>
        <v>#N/A</v>
      </c>
      <c r="C967" s="29">
        <f>v_domestic_gross_demand!AM163</f>
        <v>2.4413219999999999E-2</v>
      </c>
      <c r="H967" s="27" t="e">
        <f>v_domestic_gross_demand!BK163</f>
        <v>#N/A</v>
      </c>
      <c r="I967" s="27">
        <f>v_domestic_gross_demand!BL163</f>
        <v>6.1374600000000001E-2</v>
      </c>
    </row>
    <row r="968" spans="2:9" x14ac:dyDescent="0.25">
      <c r="B968" s="29" t="e">
        <f>v_domestic_gross_demand!AL164</f>
        <v>#N/A</v>
      </c>
      <c r="C968" s="29">
        <f>v_domestic_gross_demand!AM164</f>
        <v>1.0864459999999999E-2</v>
      </c>
      <c r="H968" s="27" t="e">
        <f>v_domestic_gross_demand!BK164</f>
        <v>#N/A</v>
      </c>
      <c r="I968" s="27">
        <f>v_domestic_gross_demand!BL164</f>
        <v>2.21833E-2</v>
      </c>
    </row>
    <row r="969" spans="2:9" x14ac:dyDescent="0.25">
      <c r="B969" s="29">
        <f>v_domestic_gross_demand!AL165</f>
        <v>2.2810000000000001</v>
      </c>
      <c r="C969" s="29">
        <f>v_domestic_gross_demand!AM165</f>
        <v>2.473112</v>
      </c>
      <c r="H969" s="27">
        <f>v_domestic_gross_demand!BK165</f>
        <v>4.1849999999999996</v>
      </c>
      <c r="I969" s="27">
        <f>v_domestic_gross_demand!BL165</f>
        <v>4.2876099999999999</v>
      </c>
    </row>
    <row r="970" spans="2:9" x14ac:dyDescent="0.25">
      <c r="B970" s="29">
        <f>v_domestic_gross_demand!AL166</f>
        <v>6.8</v>
      </c>
      <c r="C970" s="29">
        <f>v_domestic_gross_demand!AM166</f>
        <v>3.990942</v>
      </c>
      <c r="H970" s="27" t="e">
        <f>v_domestic_gross_demand!BK166</f>
        <v>#N/A</v>
      </c>
      <c r="I970" s="27">
        <f>v_domestic_gross_demand!BL166</f>
        <v>6.1920999999999999</v>
      </c>
    </row>
    <row r="971" spans="2:9" x14ac:dyDescent="0.25">
      <c r="B971" s="29" t="e">
        <f>v_domestic_gross_demand!AL167</f>
        <v>#N/A</v>
      </c>
      <c r="C971" s="29">
        <f>v_domestic_gross_demand!AM167</f>
        <v>2.4529140000000001E-2</v>
      </c>
      <c r="H971" s="27" t="e">
        <f>v_domestic_gross_demand!BK167</f>
        <v>#N/A</v>
      </c>
      <c r="I971" s="27">
        <f>v_domestic_gross_demand!BL167</f>
        <v>3.2843299999999999E-2</v>
      </c>
    </row>
    <row r="972" spans="2:9" x14ac:dyDescent="0.25">
      <c r="B972" s="29" t="e">
        <f>v_domestic_gross_demand!AL168</f>
        <v>#N/A</v>
      </c>
      <c r="C972" s="29">
        <f>v_domestic_gross_demand!AM168</f>
        <v>0.44584259999999998</v>
      </c>
      <c r="H972" s="27" t="e">
        <f>v_domestic_gross_demand!BK168</f>
        <v>#N/A</v>
      </c>
      <c r="I972" s="27">
        <f>v_domestic_gross_demand!BL168</f>
        <v>0.70302299999999995</v>
      </c>
    </row>
    <row r="973" spans="2:9" x14ac:dyDescent="0.25">
      <c r="B973" s="29" t="e">
        <f>v_domestic_gross_demand!AL169</f>
        <v>#N/A</v>
      </c>
      <c r="C973" s="29">
        <f>v_domestic_gross_demand!AM169</f>
        <v>3.0105400000000001E-2</v>
      </c>
      <c r="H973" s="27" t="e">
        <f>v_domestic_gross_demand!BK169</f>
        <v>#N/A</v>
      </c>
      <c r="I973" s="27">
        <f>v_domestic_gross_demand!BL169</f>
        <v>4.5147399999999997E-2</v>
      </c>
    </row>
    <row r="974" spans="2:9" x14ac:dyDescent="0.25">
      <c r="B974" s="29">
        <f>v_domestic_gross_demand!AL170</f>
        <v>1.016</v>
      </c>
      <c r="C974" s="29">
        <f>v_domestic_gross_demand!AM170</f>
        <v>0.99423300000000003</v>
      </c>
      <c r="H974" s="27" t="e">
        <f>v_domestic_gross_demand!BK170</f>
        <v>#N/A</v>
      </c>
      <c r="I974" s="27">
        <f>v_domestic_gross_demand!BL170</f>
        <v>1.29359</v>
      </c>
    </row>
    <row r="975" spans="2:9" x14ac:dyDescent="0.25">
      <c r="B975" s="29">
        <f>v_domestic_gross_demand!AL171</f>
        <v>1.1919999999999999</v>
      </c>
      <c r="C975" s="29">
        <f>v_domestic_gross_demand!AM171</f>
        <v>0.61288379999999998</v>
      </c>
      <c r="H975" s="27">
        <f>v_domestic_gross_demand!BK171</f>
        <v>0.91700000000000004</v>
      </c>
      <c r="I975" s="27">
        <f>v_domestic_gross_demand!BL171</f>
        <v>0.85538999999999998</v>
      </c>
    </row>
    <row r="976" spans="2:9" x14ac:dyDescent="0.25">
      <c r="B976" s="29" t="e">
        <f>v_domestic_gross_demand!AL172</f>
        <v>#N/A</v>
      </c>
      <c r="C976" s="29">
        <f>v_domestic_gross_demand!AM172</f>
        <v>0.4009006</v>
      </c>
      <c r="H976" s="27" t="e">
        <f>v_domestic_gross_demand!BK172</f>
        <v>#N/A</v>
      </c>
      <c r="I976" s="27">
        <f>v_domestic_gross_demand!BL172</f>
        <v>1.00997</v>
      </c>
    </row>
    <row r="977" spans="2:9" x14ac:dyDescent="0.25">
      <c r="B977" s="29" t="e">
        <f>v_domestic_gross_demand!AL173</f>
        <v>#N/A</v>
      </c>
      <c r="C977" s="29">
        <f>v_domestic_gross_demand!AM173</f>
        <v>0.32785700000000001</v>
      </c>
      <c r="H977" s="27" t="e">
        <f>v_domestic_gross_demand!BK173</f>
        <v>#N/A</v>
      </c>
      <c r="I977" s="27">
        <f>v_domestic_gross_demand!BL173</f>
        <v>0.692218</v>
      </c>
    </row>
    <row r="978" spans="2:9" x14ac:dyDescent="0.25">
      <c r="B978" s="29" t="e">
        <f>v_domestic_gross_demand!AL174</f>
        <v>#N/A</v>
      </c>
      <c r="C978" s="29">
        <f>v_domestic_gross_demand!AM174</f>
        <v>0.17526320000000001</v>
      </c>
      <c r="H978" s="27" t="e">
        <f>v_domestic_gross_demand!BK174</f>
        <v>#N/A</v>
      </c>
      <c r="I978" s="27">
        <f>v_domestic_gross_demand!BL174</f>
        <v>0.43389299999999997</v>
      </c>
    </row>
    <row r="979" spans="2:9" x14ac:dyDescent="0.25">
      <c r="B979" s="29">
        <f>v_domestic_gross_demand!AL175</f>
        <v>1.496</v>
      </c>
      <c r="C979" s="29">
        <f>v_domestic_gross_demand!AM175</f>
        <v>1.3407340000000001</v>
      </c>
      <c r="H979" s="27" t="e">
        <f>v_domestic_gross_demand!BK175</f>
        <v>#N/A</v>
      </c>
      <c r="I979" s="27">
        <f>v_domestic_gross_demand!BL175</f>
        <v>2.3492600000000001</v>
      </c>
    </row>
    <row r="980" spans="2:9" x14ac:dyDescent="0.25">
      <c r="B980" s="29" t="e">
        <f>v_domestic_gross_demand!AL176</f>
        <v>#N/A</v>
      </c>
      <c r="C980" s="29">
        <f>v_domestic_gross_demand!AM176</f>
        <v>5.5998899999999997E-2</v>
      </c>
      <c r="H980" s="27" t="e">
        <f>v_domestic_gross_demand!BK176</f>
        <v>#N/A</v>
      </c>
      <c r="I980" s="27">
        <f>v_domestic_gross_demand!BL176</f>
        <v>0.107669</v>
      </c>
    </row>
    <row r="981" spans="2:9" x14ac:dyDescent="0.25">
      <c r="B981" s="29" t="e">
        <f>v_domestic_gross_demand!AL177</f>
        <v>#N/A</v>
      </c>
      <c r="C981" s="29" t="str">
        <f>v_domestic_gross_demand!AM177</f>
        <v>NA</v>
      </c>
      <c r="H981" s="27" t="e">
        <f>v_domestic_gross_demand!BK177</f>
        <v>#N/A</v>
      </c>
      <c r="I981" s="27" t="str">
        <f>v_domestic_gross_demand!BL177</f>
        <v>NA</v>
      </c>
    </row>
    <row r="982" spans="2:9" x14ac:dyDescent="0.25">
      <c r="B982" s="29" t="e">
        <f>v_domestic_gross_demand!AL178</f>
        <v>#N/A</v>
      </c>
      <c r="C982" s="29">
        <f>v_domestic_gross_demand!AM178</f>
        <v>0</v>
      </c>
      <c r="H982" s="27" t="e">
        <f>v_domestic_gross_demand!BK178</f>
        <v>#N/A</v>
      </c>
      <c r="I982" s="27">
        <f>v_domestic_gross_demand!BL178</f>
        <v>0</v>
      </c>
    </row>
    <row r="983" spans="2:9" x14ac:dyDescent="0.25">
      <c r="B983" s="29" t="e">
        <f>v_domestic_gross_demand!AL179</f>
        <v>#N/A</v>
      </c>
      <c r="C983" s="29">
        <f>v_domestic_gross_demand!AM179</f>
        <v>0.12754399999999999</v>
      </c>
      <c r="H983" s="27" t="e">
        <f>v_domestic_gross_demand!BK179</f>
        <v>#N/A</v>
      </c>
      <c r="I983" s="27">
        <f>v_domestic_gross_demand!BL179</f>
        <v>0.21934000000000001</v>
      </c>
    </row>
    <row r="984" spans="2:9" x14ac:dyDescent="0.25">
      <c r="B984" s="29">
        <f>v_domestic_gross_demand!AL180</f>
        <v>5.6000000000000001E-2</v>
      </c>
      <c r="C984" s="29">
        <f>v_domestic_gross_demand!AM180</f>
        <v>7.1641220000000005E-2</v>
      </c>
      <c r="H984" s="27" t="e">
        <f>v_domestic_gross_demand!BK180</f>
        <v>#N/A</v>
      </c>
      <c r="I984" s="27">
        <f>v_domestic_gross_demand!BL180</f>
        <v>0.20441500000000001</v>
      </c>
    </row>
    <row r="985" spans="2:9" x14ac:dyDescent="0.25">
      <c r="B985" s="29">
        <f>v_domestic_gross_demand!AL181</f>
        <v>0.26100000000000001</v>
      </c>
      <c r="C985" s="29">
        <f>v_domestic_gross_demand!AM181</f>
        <v>0.2313228</v>
      </c>
      <c r="H985" s="27" t="e">
        <f>v_domestic_gross_demand!BK181</f>
        <v>#N/A</v>
      </c>
      <c r="I985" s="27">
        <f>v_domestic_gross_demand!BL181</f>
        <v>0.41123700000000002</v>
      </c>
    </row>
    <row r="986" spans="2:9" x14ac:dyDescent="0.25">
      <c r="B986" s="29">
        <f>v_domestic_gross_demand!AL182</f>
        <v>5.2</v>
      </c>
      <c r="C986" s="29">
        <f>v_domestic_gross_demand!AM182</f>
        <v>3.7604120000000001</v>
      </c>
      <c r="H986" s="27" t="e">
        <f>v_domestic_gross_demand!BK182</f>
        <v>#N/A</v>
      </c>
      <c r="I986" s="27">
        <f>v_domestic_gross_demand!BL182</f>
        <v>7.9724399999999997</v>
      </c>
    </row>
    <row r="987" spans="2:9" x14ac:dyDescent="0.25">
      <c r="B987" s="29" t="e">
        <f>v_domestic_gross_demand!AL183</f>
        <v>#N/A</v>
      </c>
      <c r="C987" s="29">
        <f>v_domestic_gross_demand!AM183</f>
        <v>0.27072259999999998</v>
      </c>
      <c r="H987" s="27" t="e">
        <f>v_domestic_gross_demand!BK183</f>
        <v>#N/A</v>
      </c>
      <c r="I987" s="27">
        <f>v_domestic_gross_demand!BL183</f>
        <v>0.98014599999999996</v>
      </c>
    </row>
    <row r="988" spans="2:9" x14ac:dyDescent="0.25">
      <c r="B988" s="29" t="e">
        <f>v_domestic_gross_demand!AL184</f>
        <v>#N/A</v>
      </c>
      <c r="C988" s="29">
        <f>v_domestic_gross_demand!AM184</f>
        <v>6.4317159999999998E-2</v>
      </c>
      <c r="H988" s="27" t="e">
        <f>v_domestic_gross_demand!BK184</f>
        <v>#N/A</v>
      </c>
      <c r="I988" s="27">
        <f>v_domestic_gross_demand!BL184</f>
        <v>0.15507799999999999</v>
      </c>
    </row>
    <row r="989" spans="2:9" x14ac:dyDescent="0.25">
      <c r="B989" s="29" t="e">
        <f>v_domestic_gross_demand!AL185</f>
        <v>#N/A</v>
      </c>
      <c r="C989" s="29" t="str">
        <f>v_domestic_gross_demand!AM185</f>
        <v>NA</v>
      </c>
      <c r="H989" s="27" t="e">
        <f>v_domestic_gross_demand!BK185</f>
        <v>#N/A</v>
      </c>
      <c r="I989" s="27" t="str">
        <f>v_domestic_gross_demand!BL185</f>
        <v>NA</v>
      </c>
    </row>
    <row r="990" spans="2:9" x14ac:dyDescent="0.25">
      <c r="B990" s="29" t="e">
        <f>v_domestic_gross_demand!AL186</f>
        <v>#N/A</v>
      </c>
      <c r="C990" s="29">
        <f>v_domestic_gross_demand!AM186</f>
        <v>2.096228</v>
      </c>
      <c r="H990" s="27" t="e">
        <f>v_domestic_gross_demand!BK186</f>
        <v>#N/A</v>
      </c>
      <c r="I990" s="27">
        <f>v_domestic_gross_demand!BL186</f>
        <v>2.8591199999999999</v>
      </c>
    </row>
    <row r="991" spans="2:9" x14ac:dyDescent="0.25">
      <c r="B991" s="29">
        <f>v_domestic_gross_demand!AL187</f>
        <v>4.6369999999999996</v>
      </c>
      <c r="C991" s="29">
        <f>v_domestic_gross_demand!AM187</f>
        <v>6.3284099999999999</v>
      </c>
      <c r="H991" s="27" t="e">
        <f>v_domestic_gross_demand!BK187</f>
        <v>#N/A</v>
      </c>
      <c r="I991" s="27">
        <f>v_domestic_gross_demand!BL187</f>
        <v>6.8686499999999997</v>
      </c>
    </row>
    <row r="992" spans="2:9" x14ac:dyDescent="0.25">
      <c r="B992" s="29">
        <f>v_domestic_gross_demand!AL188</f>
        <v>60.67</v>
      </c>
      <c r="C992" s="29">
        <f>v_domestic_gross_demand!AM188</f>
        <v>44.688479999999998</v>
      </c>
      <c r="H992" s="27" t="e">
        <f>v_domestic_gross_demand!BK188</f>
        <v>#N/A</v>
      </c>
      <c r="I992" s="27">
        <f>v_domestic_gross_demand!BL188</f>
        <v>69.744</v>
      </c>
    </row>
    <row r="993" spans="2:9" x14ac:dyDescent="0.25">
      <c r="B993" s="29">
        <f>v_domestic_gross_demand!AL189</f>
        <v>7.2999999999999995E-2</v>
      </c>
      <c r="C993" s="29">
        <f>v_domestic_gross_demand!AM189</f>
        <v>6.3537339999999998E-2</v>
      </c>
      <c r="H993" s="27" t="e">
        <f>v_domestic_gross_demand!BK189</f>
        <v>#N/A</v>
      </c>
      <c r="I993" s="27">
        <f>v_domestic_gross_demand!BL189</f>
        <v>0.156447</v>
      </c>
    </row>
    <row r="994" spans="2:9" x14ac:dyDescent="0.25">
      <c r="B994" s="29" t="e">
        <f>v_domestic_gross_demand!AL190</f>
        <v>#N/A</v>
      </c>
      <c r="C994" s="29">
        <f>v_domestic_gross_demand!AM190</f>
        <v>5.0173719999999998E-2</v>
      </c>
      <c r="H994" s="27" t="e">
        <f>v_domestic_gross_demand!BK190</f>
        <v>#N/A</v>
      </c>
      <c r="I994" s="27">
        <f>v_domestic_gross_demand!BL190</f>
        <v>8.1855600000000001E-2</v>
      </c>
    </row>
    <row r="995" spans="2:9" x14ac:dyDescent="0.25">
      <c r="B995" s="29" t="e">
        <f>v_domestic_gross_demand!AL191</f>
        <v>#N/A</v>
      </c>
      <c r="C995" s="29">
        <f>v_domestic_gross_demand!AM191</f>
        <v>1.942342</v>
      </c>
      <c r="H995" s="27" t="e">
        <f>v_domestic_gross_demand!BK191</f>
        <v>#N/A</v>
      </c>
      <c r="I995" s="27">
        <f>v_domestic_gross_demand!BL191</f>
        <v>3.1190899999999999</v>
      </c>
    </row>
    <row r="996" spans="2:9" x14ac:dyDescent="0.25">
      <c r="B996" s="29" t="e">
        <f>v_domestic_gross_demand!AL192</f>
        <v>#N/A</v>
      </c>
      <c r="C996" s="29">
        <f>v_domestic_gross_demand!AM192</f>
        <v>0.75829179999999996</v>
      </c>
      <c r="H996" s="27" t="e">
        <f>v_domestic_gross_demand!BK192</f>
        <v>#N/A</v>
      </c>
      <c r="I996" s="27">
        <f>v_domestic_gross_demand!BL192</f>
        <v>1.8631</v>
      </c>
    </row>
    <row r="997" spans="2:9" x14ac:dyDescent="0.25">
      <c r="B997" s="29" t="e">
        <f>v_domestic_gross_demand!AL193</f>
        <v>#N/A</v>
      </c>
      <c r="C997" s="29">
        <f>v_domestic_gross_demand!AM193</f>
        <v>2.1485099999999999</v>
      </c>
      <c r="H997" s="27" t="e">
        <f>v_domestic_gross_demand!BK193</f>
        <v>#N/A</v>
      </c>
      <c r="I997" s="27">
        <f>v_domestic_gross_demand!BL193</f>
        <v>5.9657299999999998</v>
      </c>
    </row>
    <row r="998" spans="2:9" x14ac:dyDescent="0.25">
      <c r="B998" s="29" t="e">
        <f>v_domestic_gross_demand!AL194</f>
        <v>#N/A</v>
      </c>
      <c r="C998" s="29">
        <f>v_domestic_gross_demand!AM194</f>
        <v>0.24858179999999999</v>
      </c>
      <c r="H998" s="27" t="e">
        <f>v_domestic_gross_demand!BK194</f>
        <v>#N/A</v>
      </c>
      <c r="I998" s="27">
        <f>v_domestic_gross_demand!BL194</f>
        <v>0.46868399999999999</v>
      </c>
    </row>
    <row r="999" spans="2:9" x14ac:dyDescent="0.25">
      <c r="B999" s="29" t="e">
        <f>v_domestic_gross_demand!AL195</f>
        <v>#N/A</v>
      </c>
      <c r="C999" s="29">
        <f>v_domestic_gross_demand!AM195</f>
        <v>0</v>
      </c>
      <c r="H999" s="27" t="e">
        <f>v_domestic_gross_demand!BK195</f>
        <v>#N/A</v>
      </c>
      <c r="I999" s="27">
        <f>v_domestic_gross_demand!BL195</f>
        <v>0</v>
      </c>
    </row>
    <row r="1000" spans="2:9" x14ac:dyDescent="0.25">
      <c r="B1000" s="29">
        <f>v_domestic_gross_demand!AL196</f>
        <v>0.20100000000000001</v>
      </c>
      <c r="C1000" s="29">
        <f>v_domestic_gross_demand!AM196</f>
        <v>0.13294320000000001</v>
      </c>
      <c r="H1000" s="27" t="e">
        <f>v_domestic_gross_demand!BK196</f>
        <v>#N/A</v>
      </c>
      <c r="I1000" s="27">
        <f>v_domestic_gross_demand!BL196</f>
        <v>0.36828499999999997</v>
      </c>
    </row>
    <row r="1001" spans="2:9" x14ac:dyDescent="0.25">
      <c r="B1001" s="29">
        <f>v_domestic_gross_demand!AL197</f>
        <v>0.216</v>
      </c>
      <c r="C1001" s="29">
        <f>v_domestic_gross_demand!AM197</f>
        <v>0.19068560000000001</v>
      </c>
      <c r="H1001" s="27" t="e">
        <f>v_domestic_gross_demand!BK197</f>
        <v>#N/A</v>
      </c>
      <c r="I1001" s="27">
        <f>v_domestic_gross_demand!BL197</f>
        <v>0.33417000000000002</v>
      </c>
    </row>
    <row r="1002" spans="2:9" x14ac:dyDescent="0.25">
      <c r="B1002" s="29">
        <f>v_domestic_gross_demand!AL198</f>
        <v>0.30099999999999999</v>
      </c>
      <c r="C1002" s="29">
        <f>v_domestic_gross_demand!AM198</f>
        <v>0.2360418</v>
      </c>
      <c r="H1002" s="27" t="e">
        <f>v_domestic_gross_demand!BK198</f>
        <v>#N/A</v>
      </c>
      <c r="I1002" s="27">
        <f>v_domestic_gross_demand!BL198</f>
        <v>0.53071500000000005</v>
      </c>
    </row>
    <row r="1003" spans="2:9" x14ac:dyDescent="0.25">
      <c r="B1003" s="29" t="e">
        <f>v_domestic_gross_demand!AL199</f>
        <v>#N/A</v>
      </c>
      <c r="C1003" s="29">
        <f>v_domestic_gross_demand!AM199</f>
        <v>0.80579480000000003</v>
      </c>
      <c r="H1003" s="27" t="e">
        <f>v_domestic_gross_demand!BK199</f>
        <v>#N/A</v>
      </c>
      <c r="I1003" s="27">
        <f>v_domestic_gross_demand!BL199</f>
        <v>1.1049</v>
      </c>
    </row>
    <row r="1004" spans="2:9" x14ac:dyDescent="0.25">
      <c r="B1004" s="29">
        <f>v_domestic_gross_demand!AL200</f>
        <v>5.6099999999999997E-2</v>
      </c>
      <c r="C1004" s="29">
        <f>v_domestic_gross_demand!AM200</f>
        <v>2.2219079999999999E-2</v>
      </c>
      <c r="H1004" s="27">
        <f>v_domestic_gross_demand!BK200</f>
        <v>4.0800000000000003E-2</v>
      </c>
      <c r="I1004" s="27">
        <f>v_domestic_gross_demand!BL200</f>
        <v>3.7748299999999999E-2</v>
      </c>
    </row>
    <row r="1005" spans="2:9" x14ac:dyDescent="0.25">
      <c r="B1005" s="29" t="e">
        <f>v_domestic_gross_demand!AL201</f>
        <v>#N/A</v>
      </c>
      <c r="C1005" s="29">
        <f>v_domestic_gross_demand!AM201</f>
        <v>0.17361199999999999</v>
      </c>
      <c r="H1005" s="27" t="e">
        <f>v_domestic_gross_demand!BK201</f>
        <v>#N/A</v>
      </c>
      <c r="I1005" s="27">
        <f>v_domestic_gross_demand!BL201</f>
        <v>0.293684</v>
      </c>
    </row>
    <row r="1006" spans="2:9" x14ac:dyDescent="0.25">
      <c r="B1006" s="29" t="e">
        <f>v_domestic_gross_demand!AL202</f>
        <v>#N/A</v>
      </c>
      <c r="C1006" s="29">
        <f>v_domestic_gross_demand!AM202</f>
        <v>2.01963E-2</v>
      </c>
      <c r="H1006" s="27" t="e">
        <f>v_domestic_gross_demand!BK202</f>
        <v>#N/A</v>
      </c>
      <c r="I1006" s="27">
        <f>v_domestic_gross_demand!BL202</f>
        <v>2.4592200000000002E-2</v>
      </c>
    </row>
    <row r="1007" spans="2:9" x14ac:dyDescent="0.25">
      <c r="B1007" s="29" t="e">
        <f>v_domestic_gross_demand!AL203</f>
        <v>#N/A</v>
      </c>
      <c r="C1007" s="29">
        <f>v_domestic_gross_demand!AM203</f>
        <v>0.58116020000000002</v>
      </c>
      <c r="H1007" s="27" t="e">
        <f>v_domestic_gross_demand!BK203</f>
        <v>#N/A</v>
      </c>
      <c r="I1007" s="27">
        <f>v_domestic_gross_demand!BL203</f>
        <v>1.33446</v>
      </c>
    </row>
    <row r="1008" spans="2:9" x14ac:dyDescent="0.25">
      <c r="B1008" s="29" t="e">
        <f>v_domestic_gross_demand!AL204</f>
        <v>#N/A</v>
      </c>
      <c r="C1008" s="29">
        <f>v_domestic_gross_demand!AM204</f>
        <v>0.18423619999999999</v>
      </c>
      <c r="H1008" s="27" t="e">
        <f>v_domestic_gross_demand!BK204</f>
        <v>#N/A</v>
      </c>
      <c r="I1008" s="27">
        <f>v_domestic_gross_demand!BL204</f>
        <v>0.42318499999999998</v>
      </c>
    </row>
    <row r="1009" spans="2:9" x14ac:dyDescent="0.25">
      <c r="B1009" s="29" t="e">
        <f>v_domestic_gross_demand!AL205</f>
        <v>#N/A</v>
      </c>
      <c r="C1009" s="29">
        <f>v_domestic_gross_demand!AM205</f>
        <v>2.3368960000000001E-2</v>
      </c>
      <c r="H1009" s="27" t="e">
        <f>v_domestic_gross_demand!BK205</f>
        <v>#N/A</v>
      </c>
      <c r="I1009" s="27">
        <f>v_domestic_gross_demand!BL205</f>
        <v>5.0463800000000003E-2</v>
      </c>
    </row>
    <row r="1010" spans="2:9" x14ac:dyDescent="0.25">
      <c r="B1010" s="29">
        <f>v_domestic_gross_demand!AL206</f>
        <v>35</v>
      </c>
      <c r="C1010" s="29">
        <f>v_domestic_gross_demand!AM206</f>
        <v>25.35614</v>
      </c>
      <c r="H1010" s="27">
        <f>v_domestic_gross_demand!BK206</f>
        <v>75.010000000000005</v>
      </c>
      <c r="I1010" s="27">
        <f>v_domestic_gross_demand!BL206</f>
        <v>70.380399999999995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selection activeCell="B1" sqref="B1:CT1"/>
    </sheetView>
  </sheetViews>
  <sheetFormatPr defaultRowHeight="15" x14ac:dyDescent="0.25"/>
  <cols>
    <col min="1" max="1" width="4" style="18" bestFit="1" customWidth="1"/>
    <col min="2" max="2" width="30.8554687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7109375"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s="20" customFormat="1" x14ac:dyDescent="0.25">
      <c r="A1" s="20">
        <v>1</v>
      </c>
      <c r="B1" s="20">
        <f>A1+1</f>
        <v>2</v>
      </c>
      <c r="C1" s="20">
        <f t="shared" ref="C1:BN1" si="0">B1+1</f>
        <v>3</v>
      </c>
      <c r="D1" s="20">
        <f t="shared" si="0"/>
        <v>4</v>
      </c>
      <c r="E1" s="20">
        <f t="shared" si="0"/>
        <v>5</v>
      </c>
      <c r="F1" s="20">
        <f t="shared" si="0"/>
        <v>6</v>
      </c>
      <c r="G1" s="20">
        <f t="shared" si="0"/>
        <v>7</v>
      </c>
      <c r="H1" s="20">
        <f t="shared" si="0"/>
        <v>8</v>
      </c>
      <c r="I1" s="20">
        <f t="shared" si="0"/>
        <v>9</v>
      </c>
      <c r="J1" s="20">
        <f t="shared" si="0"/>
        <v>10</v>
      </c>
      <c r="K1" s="20">
        <f t="shared" si="0"/>
        <v>11</v>
      </c>
      <c r="L1" s="20">
        <f t="shared" si="0"/>
        <v>12</v>
      </c>
      <c r="M1" s="20">
        <f t="shared" si="0"/>
        <v>13</v>
      </c>
      <c r="N1" s="20">
        <f t="shared" si="0"/>
        <v>14</v>
      </c>
      <c r="O1" s="20">
        <f t="shared" si="0"/>
        <v>15</v>
      </c>
      <c r="P1" s="20">
        <f t="shared" si="0"/>
        <v>16</v>
      </c>
      <c r="Q1" s="20">
        <f t="shared" si="0"/>
        <v>17</v>
      </c>
      <c r="R1" s="20">
        <f t="shared" si="0"/>
        <v>18</v>
      </c>
      <c r="S1" s="20">
        <f t="shared" si="0"/>
        <v>19</v>
      </c>
      <c r="T1" s="20">
        <f t="shared" si="0"/>
        <v>20</v>
      </c>
      <c r="U1" s="20">
        <f t="shared" si="0"/>
        <v>21</v>
      </c>
      <c r="V1" s="20">
        <f t="shared" si="0"/>
        <v>22</v>
      </c>
      <c r="W1" s="20">
        <f t="shared" si="0"/>
        <v>23</v>
      </c>
      <c r="X1" s="20">
        <f t="shared" si="0"/>
        <v>24</v>
      </c>
      <c r="Y1" s="20">
        <f t="shared" si="0"/>
        <v>25</v>
      </c>
      <c r="Z1" s="20">
        <f t="shared" si="0"/>
        <v>26</v>
      </c>
      <c r="AA1" s="20">
        <f t="shared" si="0"/>
        <v>27</v>
      </c>
      <c r="AB1" s="20">
        <f t="shared" si="0"/>
        <v>28</v>
      </c>
      <c r="AC1" s="20">
        <f t="shared" si="0"/>
        <v>29</v>
      </c>
      <c r="AD1" s="20">
        <f t="shared" si="0"/>
        <v>30</v>
      </c>
      <c r="AE1" s="20">
        <f t="shared" si="0"/>
        <v>31</v>
      </c>
      <c r="AF1" s="20">
        <f t="shared" si="0"/>
        <v>32</v>
      </c>
      <c r="AG1" s="20">
        <f t="shared" si="0"/>
        <v>33</v>
      </c>
      <c r="AH1" s="20">
        <f t="shared" si="0"/>
        <v>34</v>
      </c>
      <c r="AI1" s="20">
        <f t="shared" si="0"/>
        <v>35</v>
      </c>
      <c r="AJ1" s="20">
        <f t="shared" si="0"/>
        <v>36</v>
      </c>
      <c r="AK1" s="20">
        <f t="shared" si="0"/>
        <v>37</v>
      </c>
      <c r="AL1" s="20">
        <f t="shared" si="0"/>
        <v>38</v>
      </c>
      <c r="AM1" s="20">
        <f t="shared" si="0"/>
        <v>39</v>
      </c>
      <c r="AN1" s="20">
        <f t="shared" si="0"/>
        <v>40</v>
      </c>
      <c r="AO1" s="20">
        <f t="shared" si="0"/>
        <v>41</v>
      </c>
      <c r="AP1" s="20">
        <f t="shared" si="0"/>
        <v>42</v>
      </c>
      <c r="AQ1" s="20">
        <f t="shared" si="0"/>
        <v>43</v>
      </c>
      <c r="AR1" s="20">
        <f t="shared" si="0"/>
        <v>44</v>
      </c>
      <c r="AS1" s="20">
        <f t="shared" si="0"/>
        <v>45</v>
      </c>
      <c r="AT1" s="20">
        <f t="shared" si="0"/>
        <v>46</v>
      </c>
      <c r="AU1" s="20">
        <f t="shared" si="0"/>
        <v>47</v>
      </c>
      <c r="AV1" s="20">
        <f t="shared" si="0"/>
        <v>48</v>
      </c>
      <c r="AW1" s="20">
        <f t="shared" si="0"/>
        <v>49</v>
      </c>
      <c r="AX1" s="20">
        <f t="shared" si="0"/>
        <v>50</v>
      </c>
      <c r="AY1" s="20">
        <f t="shared" si="0"/>
        <v>51</v>
      </c>
      <c r="AZ1" s="20">
        <f t="shared" si="0"/>
        <v>52</v>
      </c>
      <c r="BA1" s="20">
        <f t="shared" si="0"/>
        <v>53</v>
      </c>
      <c r="BB1" s="20">
        <f t="shared" si="0"/>
        <v>54</v>
      </c>
      <c r="BC1" s="20">
        <f t="shared" si="0"/>
        <v>55</v>
      </c>
      <c r="BD1" s="20">
        <f t="shared" si="0"/>
        <v>56</v>
      </c>
      <c r="BE1" s="20">
        <f t="shared" si="0"/>
        <v>57</v>
      </c>
      <c r="BF1" s="20">
        <f t="shared" si="0"/>
        <v>58</v>
      </c>
      <c r="BG1" s="20">
        <f t="shared" si="0"/>
        <v>59</v>
      </c>
      <c r="BH1" s="20">
        <f t="shared" si="0"/>
        <v>60</v>
      </c>
      <c r="BI1" s="20">
        <f t="shared" si="0"/>
        <v>61</v>
      </c>
      <c r="BJ1" s="20">
        <f t="shared" si="0"/>
        <v>62</v>
      </c>
      <c r="BK1" s="20">
        <f t="shared" si="0"/>
        <v>63</v>
      </c>
      <c r="BL1" s="20">
        <f t="shared" si="0"/>
        <v>64</v>
      </c>
      <c r="BM1" s="20">
        <f t="shared" si="0"/>
        <v>65</v>
      </c>
      <c r="BN1" s="20">
        <f t="shared" si="0"/>
        <v>66</v>
      </c>
      <c r="BO1" s="20">
        <f t="shared" ref="BO1:CT1" si="1">BN1+1</f>
        <v>67</v>
      </c>
      <c r="BP1" s="20">
        <f t="shared" si="1"/>
        <v>68</v>
      </c>
      <c r="BQ1" s="20">
        <f t="shared" si="1"/>
        <v>69</v>
      </c>
      <c r="BR1" s="20">
        <f t="shared" si="1"/>
        <v>70</v>
      </c>
      <c r="BS1" s="20">
        <f t="shared" si="1"/>
        <v>71</v>
      </c>
      <c r="BT1" s="20">
        <f t="shared" si="1"/>
        <v>72</v>
      </c>
      <c r="BU1" s="20">
        <f t="shared" si="1"/>
        <v>73</v>
      </c>
      <c r="BV1" s="20">
        <f t="shared" si="1"/>
        <v>74</v>
      </c>
      <c r="BW1" s="20">
        <f t="shared" si="1"/>
        <v>75</v>
      </c>
      <c r="BX1" s="20">
        <f t="shared" si="1"/>
        <v>76</v>
      </c>
      <c r="BY1" s="20">
        <f t="shared" si="1"/>
        <v>77</v>
      </c>
      <c r="BZ1" s="20">
        <f t="shared" si="1"/>
        <v>78</v>
      </c>
      <c r="CA1" s="20">
        <f t="shared" si="1"/>
        <v>79</v>
      </c>
      <c r="CB1" s="20">
        <f t="shared" si="1"/>
        <v>80</v>
      </c>
      <c r="CC1" s="20">
        <f t="shared" si="1"/>
        <v>81</v>
      </c>
      <c r="CD1" s="20">
        <f t="shared" si="1"/>
        <v>82</v>
      </c>
      <c r="CE1" s="20">
        <f t="shared" si="1"/>
        <v>83</v>
      </c>
      <c r="CF1" s="20">
        <f t="shared" si="1"/>
        <v>84</v>
      </c>
      <c r="CG1" s="20">
        <f t="shared" si="1"/>
        <v>85</v>
      </c>
      <c r="CH1" s="20">
        <f t="shared" si="1"/>
        <v>86</v>
      </c>
      <c r="CI1" s="20">
        <f t="shared" si="1"/>
        <v>87</v>
      </c>
      <c r="CJ1" s="20">
        <f t="shared" si="1"/>
        <v>88</v>
      </c>
      <c r="CK1" s="20">
        <f t="shared" si="1"/>
        <v>89</v>
      </c>
      <c r="CL1" s="20">
        <f t="shared" si="1"/>
        <v>90</v>
      </c>
      <c r="CM1" s="20">
        <f t="shared" si="1"/>
        <v>91</v>
      </c>
      <c r="CN1" s="20">
        <f t="shared" si="1"/>
        <v>92</v>
      </c>
      <c r="CO1" s="20">
        <f t="shared" si="1"/>
        <v>93</v>
      </c>
      <c r="CP1" s="20">
        <f t="shared" si="1"/>
        <v>94</v>
      </c>
      <c r="CQ1" s="20">
        <f t="shared" si="1"/>
        <v>95</v>
      </c>
      <c r="CR1" s="20">
        <f t="shared" si="1"/>
        <v>96</v>
      </c>
      <c r="CS1" s="20">
        <f t="shared" si="1"/>
        <v>97</v>
      </c>
      <c r="CT1" s="20">
        <f t="shared" si="1"/>
        <v>98</v>
      </c>
    </row>
    <row r="2" spans="1:98" x14ac:dyDescent="0.25">
      <c r="A2" s="18" t="s">
        <v>407</v>
      </c>
      <c r="B2" s="18" t="s">
        <v>1910</v>
      </c>
      <c r="C2" s="18" t="s">
        <v>6</v>
      </c>
      <c r="D2" s="18" t="s">
        <v>408</v>
      </c>
      <c r="E2" s="18" t="s">
        <v>409</v>
      </c>
      <c r="F2" s="18">
        <v>1958</v>
      </c>
      <c r="G2" s="18">
        <v>1959</v>
      </c>
      <c r="H2" s="18">
        <v>1960</v>
      </c>
      <c r="I2" s="18">
        <v>1961</v>
      </c>
      <c r="J2" s="18">
        <v>1962</v>
      </c>
      <c r="K2" s="18">
        <v>1963</v>
      </c>
      <c r="L2" s="18">
        <v>1964</v>
      </c>
      <c r="M2" s="18">
        <v>1965</v>
      </c>
      <c r="N2" s="18">
        <v>1966</v>
      </c>
      <c r="O2" s="18">
        <v>1967</v>
      </c>
      <c r="P2" s="18">
        <v>1968</v>
      </c>
      <c r="Q2" s="18">
        <v>1969</v>
      </c>
      <c r="R2" s="18">
        <v>1970</v>
      </c>
      <c r="S2" s="18">
        <v>1971</v>
      </c>
      <c r="T2" s="18">
        <v>1972</v>
      </c>
      <c r="U2" s="18">
        <v>1973</v>
      </c>
      <c r="V2" s="18">
        <v>1974</v>
      </c>
      <c r="W2" s="18">
        <v>1975</v>
      </c>
      <c r="X2" s="18">
        <v>1976</v>
      </c>
      <c r="Y2" s="18">
        <v>1977</v>
      </c>
      <c r="Z2" s="18">
        <v>1978</v>
      </c>
      <c r="AA2" s="18">
        <v>1979</v>
      </c>
      <c r="AB2" s="18">
        <v>1980</v>
      </c>
      <c r="AC2" s="18">
        <v>1981</v>
      </c>
      <c r="AD2" s="18">
        <v>1982</v>
      </c>
      <c r="AE2" s="18">
        <v>1983</v>
      </c>
      <c r="AF2" s="18">
        <v>1984</v>
      </c>
      <c r="AG2" s="18">
        <v>1985</v>
      </c>
      <c r="AH2" s="18">
        <v>1986</v>
      </c>
      <c r="AI2" s="18">
        <v>1987</v>
      </c>
      <c r="AJ2" s="18">
        <v>1988</v>
      </c>
      <c r="AK2" s="18">
        <v>1989</v>
      </c>
      <c r="AL2" s="18">
        <v>1990</v>
      </c>
      <c r="AM2" s="18">
        <v>1991</v>
      </c>
      <c r="AN2" s="18">
        <v>1992</v>
      </c>
      <c r="AO2" s="18">
        <v>1993</v>
      </c>
      <c r="AP2" s="18">
        <v>1994</v>
      </c>
      <c r="AQ2" s="18">
        <v>1995</v>
      </c>
      <c r="AR2" s="18">
        <v>1996</v>
      </c>
      <c r="AS2" s="18">
        <v>1997</v>
      </c>
      <c r="AT2" s="18">
        <v>1998</v>
      </c>
      <c r="AU2" s="18">
        <v>1999</v>
      </c>
      <c r="AV2" s="18">
        <v>2000</v>
      </c>
      <c r="AW2" s="18">
        <v>2001</v>
      </c>
      <c r="AX2" s="18">
        <v>2002</v>
      </c>
      <c r="AY2" s="18">
        <v>2003</v>
      </c>
      <c r="AZ2" s="18">
        <v>2004</v>
      </c>
      <c r="BA2" s="18">
        <v>2005</v>
      </c>
      <c r="BB2" s="18">
        <v>2006</v>
      </c>
      <c r="BC2" s="18">
        <v>2007</v>
      </c>
      <c r="BD2" s="18">
        <v>2008</v>
      </c>
      <c r="BE2" s="18">
        <v>2009</v>
      </c>
      <c r="BF2" s="18">
        <v>2010</v>
      </c>
      <c r="BG2" s="18">
        <v>2011</v>
      </c>
      <c r="BH2" s="18">
        <v>2012</v>
      </c>
      <c r="BI2" s="18">
        <v>2013</v>
      </c>
      <c r="BJ2" s="18">
        <v>2014</v>
      </c>
      <c r="BK2" s="18">
        <v>2015</v>
      </c>
      <c r="BL2" s="18" t="s">
        <v>1868</v>
      </c>
      <c r="BM2" s="18" t="s">
        <v>1869</v>
      </c>
      <c r="BN2" s="18" t="s">
        <v>1870</v>
      </c>
      <c r="BO2" s="18" t="s">
        <v>1871</v>
      </c>
      <c r="BP2" s="18" t="s">
        <v>1872</v>
      </c>
      <c r="BQ2" s="18" t="s">
        <v>1873</v>
      </c>
      <c r="BR2" s="18" t="s">
        <v>1874</v>
      </c>
      <c r="BS2" s="18" t="s">
        <v>1875</v>
      </c>
      <c r="BT2" s="18" t="s">
        <v>1876</v>
      </c>
      <c r="BU2" s="18" t="s">
        <v>1877</v>
      </c>
      <c r="BV2" s="18" t="s">
        <v>1878</v>
      </c>
      <c r="BW2" s="18" t="s">
        <v>1879</v>
      </c>
      <c r="BX2" s="18" t="s">
        <v>1880</v>
      </c>
      <c r="BY2" s="18" t="s">
        <v>1881</v>
      </c>
      <c r="BZ2" s="18" t="s">
        <v>1882</v>
      </c>
      <c r="CA2" s="18" t="s">
        <v>1883</v>
      </c>
      <c r="CB2" s="18" t="s">
        <v>1884</v>
      </c>
      <c r="CC2" s="18" t="s">
        <v>1885</v>
      </c>
      <c r="CD2" s="18" t="s">
        <v>1886</v>
      </c>
      <c r="CE2" s="18" t="s">
        <v>1887</v>
      </c>
      <c r="CF2" s="18" t="s">
        <v>1888</v>
      </c>
      <c r="CG2" s="18" t="s">
        <v>1889</v>
      </c>
      <c r="CH2" s="18" t="s">
        <v>1890</v>
      </c>
      <c r="CI2" s="18" t="s">
        <v>1891</v>
      </c>
      <c r="CJ2" s="18" t="s">
        <v>1892</v>
      </c>
      <c r="CK2" s="18" t="s">
        <v>1893</v>
      </c>
      <c r="CL2" s="18" t="s">
        <v>1894</v>
      </c>
      <c r="CM2" s="18" t="s">
        <v>1895</v>
      </c>
      <c r="CN2" s="18" t="s">
        <v>1896</v>
      </c>
      <c r="CO2" s="18" t="s">
        <v>1897</v>
      </c>
      <c r="CP2" s="18" t="s">
        <v>1898</v>
      </c>
      <c r="CQ2" s="18" t="s">
        <v>1899</v>
      </c>
      <c r="CR2" s="18" t="s">
        <v>1900</v>
      </c>
      <c r="CS2" s="18" t="s">
        <v>1901</v>
      </c>
      <c r="CT2" s="18" t="s">
        <v>1902</v>
      </c>
    </row>
    <row r="3" spans="1:98" x14ac:dyDescent="0.25">
      <c r="A3" s="18">
        <v>0</v>
      </c>
      <c r="B3" s="18" t="s">
        <v>1910</v>
      </c>
      <c r="C3" s="18" t="s">
        <v>411</v>
      </c>
      <c r="D3" s="18" t="s">
        <v>412</v>
      </c>
      <c r="E3" s="18" t="s">
        <v>413</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0</v>
      </c>
      <c r="AH3" s="18">
        <v>0</v>
      </c>
      <c r="AI3" s="18">
        <v>0</v>
      </c>
      <c r="AJ3" s="18">
        <v>0</v>
      </c>
      <c r="AK3" s="18">
        <v>0</v>
      </c>
      <c r="AL3" s="18">
        <v>0</v>
      </c>
      <c r="AM3" s="18">
        <v>0</v>
      </c>
      <c r="AN3" s="18">
        <v>0</v>
      </c>
      <c r="AO3" s="18">
        <v>0</v>
      </c>
      <c r="AP3" s="18">
        <v>0</v>
      </c>
      <c r="AQ3" s="18">
        <v>0</v>
      </c>
      <c r="AR3" s="18">
        <v>0</v>
      </c>
      <c r="AS3" s="18">
        <v>0</v>
      </c>
      <c r="AT3" s="18">
        <v>0</v>
      </c>
      <c r="AU3" s="18">
        <v>0</v>
      </c>
      <c r="AV3" s="18">
        <v>0</v>
      </c>
      <c r="AW3" s="18">
        <v>0</v>
      </c>
      <c r="AX3" s="18">
        <v>0</v>
      </c>
      <c r="AY3" s="18">
        <v>0</v>
      </c>
      <c r="AZ3" s="18">
        <v>0</v>
      </c>
      <c r="BA3" s="18">
        <v>0</v>
      </c>
      <c r="BB3" s="18">
        <v>0</v>
      </c>
      <c r="BC3" s="18">
        <v>0</v>
      </c>
      <c r="BD3" s="18">
        <v>0</v>
      </c>
      <c r="BE3" s="18">
        <v>0</v>
      </c>
      <c r="BF3" s="18">
        <v>0</v>
      </c>
      <c r="BG3" s="18">
        <v>0</v>
      </c>
      <c r="BH3" s="18">
        <v>0</v>
      </c>
      <c r="BI3" s="18">
        <v>0</v>
      </c>
      <c r="BJ3" s="18">
        <v>0</v>
      </c>
      <c r="BK3" s="18">
        <v>0</v>
      </c>
      <c r="BL3" s="18">
        <v>0</v>
      </c>
      <c r="BM3" s="18">
        <v>0</v>
      </c>
      <c r="BN3" s="18" t="s">
        <v>1903</v>
      </c>
      <c r="BO3" s="18" t="s">
        <v>1903</v>
      </c>
      <c r="BP3" s="18" t="s">
        <v>1903</v>
      </c>
      <c r="BQ3" s="18" t="s">
        <v>1903</v>
      </c>
      <c r="BR3" s="18" t="s">
        <v>1903</v>
      </c>
      <c r="BS3" s="18" t="s">
        <v>1903</v>
      </c>
      <c r="BT3" s="18">
        <v>0</v>
      </c>
      <c r="BU3" s="18" t="s">
        <v>1903</v>
      </c>
      <c r="BV3" s="18" t="s">
        <v>1903</v>
      </c>
      <c r="BW3" s="18">
        <v>0</v>
      </c>
      <c r="BX3" s="18">
        <v>0</v>
      </c>
      <c r="BY3" s="18">
        <v>0</v>
      </c>
      <c r="BZ3" s="18">
        <v>0</v>
      </c>
      <c r="CA3" s="18">
        <v>0</v>
      </c>
      <c r="CB3" s="18">
        <v>0</v>
      </c>
      <c r="CC3" s="18">
        <v>0</v>
      </c>
      <c r="CD3" s="18">
        <v>0</v>
      </c>
      <c r="CE3" s="18">
        <v>0</v>
      </c>
      <c r="CF3" s="18">
        <v>0</v>
      </c>
      <c r="CG3" s="18">
        <v>0</v>
      </c>
      <c r="CH3" s="18">
        <v>0</v>
      </c>
      <c r="CI3" s="18">
        <v>0</v>
      </c>
      <c r="CJ3" s="18">
        <v>0</v>
      </c>
      <c r="CK3" s="18">
        <v>0</v>
      </c>
      <c r="CL3" s="18">
        <v>0</v>
      </c>
      <c r="CM3" s="18">
        <v>0</v>
      </c>
      <c r="CN3" s="18">
        <v>0</v>
      </c>
      <c r="CO3" s="18">
        <v>0</v>
      </c>
      <c r="CP3" s="18">
        <v>0</v>
      </c>
      <c r="CQ3" s="18">
        <v>0</v>
      </c>
      <c r="CR3" s="18">
        <v>0</v>
      </c>
      <c r="CS3" s="18">
        <v>0</v>
      </c>
      <c r="CT3" s="18">
        <v>0</v>
      </c>
    </row>
    <row r="4" spans="1:98" x14ac:dyDescent="0.25">
      <c r="A4" s="18">
        <v>1</v>
      </c>
      <c r="B4" s="18" t="s">
        <v>1910</v>
      </c>
      <c r="C4" s="18" t="s">
        <v>414</v>
      </c>
      <c r="D4" s="18" t="s">
        <v>412</v>
      </c>
      <c r="E4" s="18" t="s">
        <v>16</v>
      </c>
      <c r="F4" s="18">
        <v>3.2236000000000001E-3</v>
      </c>
      <c r="G4" s="18">
        <v>3.1721100000000001E-3</v>
      </c>
      <c r="H4" s="18">
        <v>3.1608999999999999E-3</v>
      </c>
      <c r="I4" s="18">
        <v>3.1733199999999999E-3</v>
      </c>
      <c r="J4" s="18">
        <v>3.2038399999999999E-3</v>
      </c>
      <c r="K4" s="18">
        <v>3.4036700000000001E-3</v>
      </c>
      <c r="L4" s="18">
        <v>3.4815800000000002E-3</v>
      </c>
      <c r="M4" s="18">
        <v>3.5655600000000002E-3</v>
      </c>
      <c r="N4" s="18">
        <v>3.7304399999999998E-3</v>
      </c>
      <c r="O4" s="18">
        <v>3.7103000000000001E-3</v>
      </c>
      <c r="P4" s="18">
        <v>3.8260400000000002E-3</v>
      </c>
      <c r="Q4" s="18">
        <v>4.0217999999999999E-3</v>
      </c>
      <c r="R4" s="18">
        <v>4.03726E-3</v>
      </c>
      <c r="S4" s="18">
        <v>4.1636900000000003E-3</v>
      </c>
      <c r="T4" s="18">
        <v>4.4752899999999998E-3</v>
      </c>
      <c r="U4" s="18">
        <v>4.6912200000000003E-3</v>
      </c>
      <c r="V4" s="18">
        <v>4.6902999999999997E-3</v>
      </c>
      <c r="W4" s="18">
        <v>4.7823800000000001E-3</v>
      </c>
      <c r="X4" s="18">
        <v>4.40603E-3</v>
      </c>
      <c r="Y4" s="18">
        <v>4.93283E-3</v>
      </c>
      <c r="Z4" s="18">
        <v>5.5913999999999998E-3</v>
      </c>
      <c r="AA4" s="18">
        <v>5.7559100000000004E-3</v>
      </c>
      <c r="AB4" s="18">
        <v>6.0599399999999998E-3</v>
      </c>
      <c r="AC4" s="18">
        <v>5.8362199999999996E-3</v>
      </c>
      <c r="AD4" s="18">
        <v>5.7174299999999999E-3</v>
      </c>
      <c r="AE4" s="18">
        <v>5.5784700000000003E-3</v>
      </c>
      <c r="AF4" s="18">
        <v>5.4340200000000003E-3</v>
      </c>
      <c r="AG4" s="18">
        <v>5.2596600000000002E-3</v>
      </c>
      <c r="AH4" s="18">
        <v>5.4315500000000003E-3</v>
      </c>
      <c r="AI4" s="18">
        <v>6.19514E-3</v>
      </c>
      <c r="AJ4" s="18">
        <v>6.7679100000000002E-3</v>
      </c>
      <c r="AK4" s="18">
        <v>6.0534200000000003E-3</v>
      </c>
      <c r="AL4" s="18">
        <v>5.2709300000000001E-3</v>
      </c>
      <c r="AM4" s="18">
        <v>5.3021099999999996E-3</v>
      </c>
      <c r="AN4" s="18">
        <v>6.2635700000000004E-3</v>
      </c>
      <c r="AO4" s="18">
        <v>6.8507100000000003E-3</v>
      </c>
      <c r="AP4" s="18">
        <v>7.00032E-3</v>
      </c>
      <c r="AQ4" s="18">
        <v>6.7751699999999996E-3</v>
      </c>
      <c r="AR4" s="18">
        <v>6.5568500000000004E-3</v>
      </c>
      <c r="AS4" s="18">
        <v>6.3987100000000002E-3</v>
      </c>
      <c r="AT4" s="18">
        <v>6.17499E-3</v>
      </c>
      <c r="AU4" s="18">
        <v>6.19135E-3</v>
      </c>
      <c r="AV4" s="18">
        <v>6.4712600000000004E-3</v>
      </c>
      <c r="AW4" s="18">
        <v>6.7715199999999996E-3</v>
      </c>
      <c r="AX4" s="18">
        <v>7.0632100000000003E-3</v>
      </c>
      <c r="AY4" s="18">
        <v>6.4092699999999999E-3</v>
      </c>
      <c r="AZ4" s="18">
        <v>6.2738400000000001E-3</v>
      </c>
      <c r="BA4" s="18">
        <v>5.7538099999999998E-3</v>
      </c>
      <c r="BB4" s="18">
        <v>5.6458699999999999E-3</v>
      </c>
      <c r="BC4" s="18">
        <v>6.8178800000000001E-3</v>
      </c>
      <c r="BD4" s="18">
        <v>7.4770599999999998E-3</v>
      </c>
      <c r="BE4" s="18">
        <v>7.1563599999999996E-3</v>
      </c>
      <c r="BF4" s="18">
        <v>6.6000599999999996E-3</v>
      </c>
      <c r="BG4" s="18">
        <v>6.0560900000000001E-3</v>
      </c>
      <c r="BH4" s="18">
        <v>5.3382100000000004E-3</v>
      </c>
      <c r="BI4" s="18">
        <v>6.28262E-3</v>
      </c>
      <c r="BJ4" s="18">
        <v>7.30395E-3</v>
      </c>
      <c r="BK4" s="18">
        <v>6.8009000000000003E-3</v>
      </c>
      <c r="BL4" s="18">
        <v>5.4231008620689702E-3</v>
      </c>
      <c r="BM4" s="18">
        <v>1.2740793285050201E-3</v>
      </c>
      <c r="BN4" s="18">
        <v>0.88233207062824404</v>
      </c>
      <c r="BO4" s="18">
        <v>0.86096157987018995</v>
      </c>
      <c r="BP4" s="18">
        <v>0.70356926799758002</v>
      </c>
      <c r="BQ4" s="18">
        <v>0</v>
      </c>
      <c r="BR4" s="18">
        <v>0</v>
      </c>
      <c r="BS4" s="19">
        <v>6.2172489379008798E-15</v>
      </c>
      <c r="BT4" s="19">
        <v>6.6570091666922596E-5</v>
      </c>
      <c r="BU4" s="18">
        <v>0.77850988285912504</v>
      </c>
      <c r="BV4" s="18">
        <v>0.77850988285912504</v>
      </c>
      <c r="BW4" s="18">
        <v>3.186754E-3</v>
      </c>
      <c r="BX4" s="19">
        <v>2.6042789405131001E-5</v>
      </c>
      <c r="BY4" s="18">
        <v>3.5783099999999999E-3</v>
      </c>
      <c r="BZ4" s="18">
        <v>1.4193597324145801E-4</v>
      </c>
      <c r="CA4" s="18">
        <v>4.1048159999999998E-3</v>
      </c>
      <c r="CB4" s="18">
        <v>2.39733529215252E-4</v>
      </c>
      <c r="CC4" s="18">
        <v>4.7005520000000002E-3</v>
      </c>
      <c r="CD4" s="18">
        <v>1.92083503378088E-4</v>
      </c>
      <c r="CE4" s="18">
        <v>5.7921800000000001E-3</v>
      </c>
      <c r="CF4" s="18">
        <v>1.7381788098466699E-4</v>
      </c>
      <c r="CG4" s="18">
        <v>5.5797679999999997E-3</v>
      </c>
      <c r="CH4" s="18">
        <v>3.6206510805378598E-4</v>
      </c>
      <c r="CI4" s="18">
        <v>5.9315879999999998E-3</v>
      </c>
      <c r="CJ4" s="18">
        <v>6.4366161872524304E-4</v>
      </c>
      <c r="CK4" s="18">
        <v>6.7163520000000001E-3</v>
      </c>
      <c r="CL4" s="18">
        <v>2.3900145526753599E-4</v>
      </c>
      <c r="CM4" s="18">
        <v>6.5344660000000001E-3</v>
      </c>
      <c r="CN4" s="18">
        <v>3.8298544323511801E-4</v>
      </c>
      <c r="CO4" s="18">
        <v>6.1801340000000003E-3</v>
      </c>
      <c r="CP4" s="18">
        <v>4.8352721126116598E-4</v>
      </c>
      <c r="CQ4" s="18">
        <v>6.5255560000000001E-3</v>
      </c>
      <c r="CR4" s="18">
        <v>8.5717752585447496E-4</v>
      </c>
      <c r="CS4" s="18">
        <v>6.79582333333333E-3</v>
      </c>
      <c r="CT4" s="18">
        <v>5.1068392537197897E-4</v>
      </c>
    </row>
    <row r="5" spans="1:98" x14ac:dyDescent="0.25">
      <c r="A5" s="18">
        <v>10</v>
      </c>
      <c r="B5" s="18" t="s">
        <v>1910</v>
      </c>
      <c r="C5" s="18" t="s">
        <v>430</v>
      </c>
      <c r="D5" s="18" t="s">
        <v>426</v>
      </c>
      <c r="E5" s="18" t="s">
        <v>20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c r="AO5" s="18">
        <v>0</v>
      </c>
      <c r="AP5" s="18">
        <v>0</v>
      </c>
      <c r="AQ5" s="18">
        <v>0</v>
      </c>
      <c r="AR5" s="18">
        <v>0</v>
      </c>
      <c r="AS5" s="18">
        <v>0</v>
      </c>
      <c r="AT5" s="18">
        <v>0</v>
      </c>
      <c r="AU5" s="18">
        <v>0</v>
      </c>
      <c r="AV5" s="18">
        <v>0</v>
      </c>
      <c r="AW5" s="18">
        <v>0</v>
      </c>
      <c r="AX5" s="18">
        <v>0</v>
      </c>
      <c r="AY5" s="18">
        <v>0</v>
      </c>
      <c r="AZ5" s="18">
        <v>0</v>
      </c>
      <c r="BA5" s="18">
        <v>0</v>
      </c>
      <c r="BB5" s="18">
        <v>0</v>
      </c>
      <c r="BC5" s="18">
        <v>0</v>
      </c>
      <c r="BD5" s="18">
        <v>0</v>
      </c>
      <c r="BE5" s="18">
        <v>0</v>
      </c>
      <c r="BF5" s="18">
        <v>0</v>
      </c>
      <c r="BG5" s="18">
        <v>0</v>
      </c>
      <c r="BH5" s="18">
        <v>0</v>
      </c>
      <c r="BI5" s="18">
        <v>0</v>
      </c>
      <c r="BJ5" s="18">
        <v>0</v>
      </c>
      <c r="BK5" s="18">
        <v>0</v>
      </c>
      <c r="BL5" s="18">
        <v>0</v>
      </c>
      <c r="BM5" s="18">
        <v>0</v>
      </c>
      <c r="BN5" s="18" t="s">
        <v>1903</v>
      </c>
      <c r="BO5" s="18" t="s">
        <v>1903</v>
      </c>
      <c r="BP5" s="18" t="s">
        <v>1903</v>
      </c>
      <c r="BQ5" s="18" t="s">
        <v>1903</v>
      </c>
      <c r="BR5" s="18" t="s">
        <v>1903</v>
      </c>
      <c r="BS5" s="18" t="s">
        <v>1903</v>
      </c>
      <c r="BT5" s="18">
        <v>0</v>
      </c>
      <c r="BU5" s="18" t="s">
        <v>1903</v>
      </c>
      <c r="BV5" s="18" t="s">
        <v>1903</v>
      </c>
      <c r="BW5" s="18">
        <v>0</v>
      </c>
      <c r="BX5" s="18">
        <v>0</v>
      </c>
      <c r="BY5" s="18">
        <v>0</v>
      </c>
      <c r="BZ5" s="18">
        <v>0</v>
      </c>
      <c r="CA5" s="18">
        <v>0</v>
      </c>
      <c r="CB5" s="18">
        <v>0</v>
      </c>
      <c r="CC5" s="18">
        <v>0</v>
      </c>
      <c r="CD5" s="18">
        <v>0</v>
      </c>
      <c r="CE5" s="18">
        <v>0</v>
      </c>
      <c r="CF5" s="18">
        <v>0</v>
      </c>
      <c r="CG5" s="18">
        <v>0</v>
      </c>
      <c r="CH5" s="18">
        <v>0</v>
      </c>
      <c r="CI5" s="18">
        <v>0</v>
      </c>
      <c r="CJ5" s="18">
        <v>0</v>
      </c>
      <c r="CK5" s="18">
        <v>0</v>
      </c>
      <c r="CL5" s="18">
        <v>0</v>
      </c>
      <c r="CM5" s="18">
        <v>0</v>
      </c>
      <c r="CN5" s="18">
        <v>0</v>
      </c>
      <c r="CO5" s="18">
        <v>0</v>
      </c>
      <c r="CP5" s="18">
        <v>0</v>
      </c>
      <c r="CQ5" s="18">
        <v>0</v>
      </c>
      <c r="CR5" s="18">
        <v>0</v>
      </c>
      <c r="CS5" s="18">
        <v>0</v>
      </c>
      <c r="CT5" s="18">
        <v>0</v>
      </c>
    </row>
    <row r="6" spans="1:98" x14ac:dyDescent="0.25">
      <c r="A6" s="18">
        <v>100</v>
      </c>
      <c r="B6" s="18" t="s">
        <v>1910</v>
      </c>
      <c r="C6" s="18" t="s">
        <v>530</v>
      </c>
      <c r="D6" s="18" t="s">
        <v>420</v>
      </c>
      <c r="E6" s="18" t="s">
        <v>176</v>
      </c>
      <c r="F6" s="18">
        <v>0.34571099999999999</v>
      </c>
      <c r="G6" s="18">
        <v>0.342225</v>
      </c>
      <c r="H6" s="18">
        <v>0.34408899999999998</v>
      </c>
      <c r="I6" s="18">
        <v>0.33635399999999999</v>
      </c>
      <c r="J6" s="18">
        <v>0.33815400000000001</v>
      </c>
      <c r="K6" s="18">
        <v>0.34566999999999998</v>
      </c>
      <c r="L6" s="18">
        <v>0.35199599999999998</v>
      </c>
      <c r="M6" s="18">
        <v>0.36158699999999999</v>
      </c>
      <c r="N6" s="18">
        <v>0.36565700000000001</v>
      </c>
      <c r="O6" s="18">
        <v>0.36306300000000002</v>
      </c>
      <c r="P6" s="18">
        <v>0.36409999999999998</v>
      </c>
      <c r="Q6" s="18">
        <v>0.376446</v>
      </c>
      <c r="R6" s="18">
        <v>0.386795</v>
      </c>
      <c r="S6" s="18">
        <v>0.39024300000000001</v>
      </c>
      <c r="T6" s="18">
        <v>0.40315400000000001</v>
      </c>
      <c r="U6" s="18">
        <v>0.42485000000000001</v>
      </c>
      <c r="V6" s="18">
        <v>0.45041500000000001</v>
      </c>
      <c r="W6" s="18">
        <v>0.45859299999999997</v>
      </c>
      <c r="X6" s="18">
        <v>0.47453299999999998</v>
      </c>
      <c r="Y6" s="18">
        <v>0.49049199999999998</v>
      </c>
      <c r="Z6" s="18">
        <v>0.49804700000000002</v>
      </c>
      <c r="AA6" s="18">
        <v>0.52531300000000003</v>
      </c>
      <c r="AB6" s="18">
        <v>0.54649199999999998</v>
      </c>
      <c r="AC6" s="18">
        <v>0.55417799999999995</v>
      </c>
      <c r="AD6" s="18">
        <v>0.55817499999999998</v>
      </c>
      <c r="AE6" s="18">
        <v>0.56363099999999999</v>
      </c>
      <c r="AF6" s="18">
        <v>0.56308199999999997</v>
      </c>
      <c r="AG6" s="18">
        <v>0.57449600000000001</v>
      </c>
      <c r="AH6" s="18">
        <v>0.57744399999999996</v>
      </c>
      <c r="AI6" s="18">
        <v>0.56859800000000005</v>
      </c>
      <c r="AJ6" s="18">
        <v>0.57437300000000002</v>
      </c>
      <c r="AK6" s="18">
        <v>0.57943999999999996</v>
      </c>
      <c r="AL6" s="18">
        <v>0.62553400000000003</v>
      </c>
      <c r="AM6" s="18">
        <v>0.61115900000000001</v>
      </c>
      <c r="AN6" s="18">
        <v>0.59001599999999998</v>
      </c>
      <c r="AO6" s="18">
        <v>0.56907600000000003</v>
      </c>
      <c r="AP6" s="18">
        <v>0.53790400000000005</v>
      </c>
      <c r="AQ6" s="18">
        <v>0.53436600000000001</v>
      </c>
      <c r="AR6" s="18">
        <v>0.54224600000000001</v>
      </c>
      <c r="AS6" s="18">
        <v>0.53551700000000002</v>
      </c>
      <c r="AT6" s="18">
        <v>0.53121200000000002</v>
      </c>
      <c r="AU6" s="18">
        <v>0.50438099999999997</v>
      </c>
      <c r="AV6" s="18">
        <v>0.50996600000000003</v>
      </c>
      <c r="AW6" s="18">
        <v>0.51381299999999996</v>
      </c>
      <c r="AX6" s="18">
        <v>0.51779299999999995</v>
      </c>
      <c r="AY6" s="18">
        <v>0.54435299999999998</v>
      </c>
      <c r="AZ6" s="18">
        <v>0.57382999999999995</v>
      </c>
      <c r="BA6" s="18">
        <v>0.596356</v>
      </c>
      <c r="BB6" s="18">
        <v>0.63227500000000003</v>
      </c>
      <c r="BC6" s="18">
        <v>0.68445400000000001</v>
      </c>
      <c r="BD6" s="18">
        <v>0.73885999999999996</v>
      </c>
      <c r="BE6" s="18">
        <v>0.728966</v>
      </c>
      <c r="BF6" s="18">
        <v>0.74289099999999997</v>
      </c>
      <c r="BG6" s="18">
        <v>0.74076799999999998</v>
      </c>
      <c r="BH6" s="18">
        <v>0.73321000000000003</v>
      </c>
      <c r="BI6" s="18">
        <v>0.73494700000000002</v>
      </c>
      <c r="BJ6" s="18">
        <v>0.73413700000000004</v>
      </c>
      <c r="BK6" s="18">
        <v>0.73994700000000002</v>
      </c>
      <c r="BL6" s="18">
        <v>0.52492022413793105</v>
      </c>
      <c r="BM6" s="18">
        <v>0.124275362598481</v>
      </c>
      <c r="BN6" s="18">
        <v>0.91145145236332104</v>
      </c>
      <c r="BO6" s="18">
        <v>0.86969762219693003</v>
      </c>
      <c r="BP6" s="18">
        <v>0.73381730187537797</v>
      </c>
      <c r="BQ6" s="18">
        <v>0</v>
      </c>
      <c r="BR6" s="18">
        <v>0</v>
      </c>
      <c r="BS6" s="19">
        <v>4.4408920985006301E-16</v>
      </c>
      <c r="BT6" s="18">
        <v>6.7076315789473097E-3</v>
      </c>
      <c r="BU6" s="18">
        <v>0.83074375001520595</v>
      </c>
      <c r="BV6" s="18">
        <v>0.83074375001520595</v>
      </c>
      <c r="BW6" s="18">
        <v>0.34130660000000002</v>
      </c>
      <c r="BX6" s="18">
        <v>3.9512998241085099E-3</v>
      </c>
      <c r="BY6" s="18">
        <v>0.35759459999999998</v>
      </c>
      <c r="BZ6" s="18">
        <v>8.4318645209704498E-3</v>
      </c>
      <c r="CA6" s="18">
        <v>0.38414759999999998</v>
      </c>
      <c r="CB6" s="18">
        <v>1.4719262695529299E-2</v>
      </c>
      <c r="CC6" s="18">
        <v>0.45977659999999998</v>
      </c>
      <c r="CD6" s="18">
        <v>2.4850025096566801E-2</v>
      </c>
      <c r="CE6" s="18">
        <v>0.53644099999999995</v>
      </c>
      <c r="CF6" s="18">
        <v>2.49295113570242E-2</v>
      </c>
      <c r="CG6" s="18">
        <v>0.56945020000000002</v>
      </c>
      <c r="CH6" s="18">
        <v>6.41296033045581E-3</v>
      </c>
      <c r="CI6" s="18">
        <v>0.59610439999999998</v>
      </c>
      <c r="CJ6" s="18">
        <v>2.16781394796694E-2</v>
      </c>
      <c r="CK6" s="18">
        <v>0.54382180000000002</v>
      </c>
      <c r="CL6" s="18">
        <v>1.44365852679919E-2</v>
      </c>
      <c r="CM6" s="18">
        <v>0.51543300000000003</v>
      </c>
      <c r="CN6" s="18">
        <v>1.01144158753731E-2</v>
      </c>
      <c r="CO6" s="18">
        <v>0.60625359999999995</v>
      </c>
      <c r="CP6" s="18">
        <v>5.4252540081548298E-2</v>
      </c>
      <c r="CQ6" s="18">
        <v>0.73693900000000001</v>
      </c>
      <c r="CR6" s="18">
        <v>5.7282623019550899E-3</v>
      </c>
      <c r="CS6" s="18">
        <v>0.73634366666666695</v>
      </c>
      <c r="CT6" s="18">
        <v>3.14674964579855E-3</v>
      </c>
    </row>
    <row r="7" spans="1:98" x14ac:dyDescent="0.25">
      <c r="A7" s="18">
        <v>101</v>
      </c>
      <c r="B7" s="18" t="s">
        <v>1910</v>
      </c>
      <c r="C7" s="18" t="s">
        <v>531</v>
      </c>
      <c r="D7" s="18" t="s">
        <v>458</v>
      </c>
      <c r="E7" s="18" t="s">
        <v>180</v>
      </c>
      <c r="F7" s="18">
        <v>2.5112099999999998E-2</v>
      </c>
      <c r="G7" s="18">
        <v>2.5112099999999998E-2</v>
      </c>
      <c r="H7" s="18">
        <v>2.5184399999999999E-2</v>
      </c>
      <c r="I7" s="18">
        <v>2.5340700000000001E-2</v>
      </c>
      <c r="J7" s="18">
        <v>2.5580599999999998E-2</v>
      </c>
      <c r="K7" s="18">
        <v>2.62679E-2</v>
      </c>
      <c r="L7" s="18">
        <v>2.7036399999999999E-2</v>
      </c>
      <c r="M7" s="18">
        <v>2.7457100000000002E-2</v>
      </c>
      <c r="N7" s="18">
        <v>2.6504400000000001E-2</v>
      </c>
      <c r="O7" s="18">
        <v>2.69543E-2</v>
      </c>
      <c r="P7" s="18">
        <v>2.7295099999999999E-2</v>
      </c>
      <c r="Q7" s="18">
        <v>2.7402599999999999E-2</v>
      </c>
      <c r="R7" s="18">
        <v>2.68855E-2</v>
      </c>
      <c r="S7" s="18">
        <v>2.6367999999999999E-2</v>
      </c>
      <c r="T7" s="18">
        <v>2.4788000000000001E-2</v>
      </c>
      <c r="U7" s="18">
        <v>2.6164900000000001E-2</v>
      </c>
      <c r="V7" s="18">
        <v>2.6634999999999999E-2</v>
      </c>
      <c r="W7" s="18">
        <v>2.9936999999999998E-2</v>
      </c>
      <c r="X7" s="18">
        <v>2.9186400000000001E-2</v>
      </c>
      <c r="Y7" s="18">
        <v>3.0219099999999999E-2</v>
      </c>
      <c r="Z7" s="18">
        <v>3.1353699999999998E-2</v>
      </c>
      <c r="AA7" s="18">
        <v>3.2167300000000003E-2</v>
      </c>
      <c r="AB7" s="18">
        <v>3.3351899999999997E-2</v>
      </c>
      <c r="AC7" s="18">
        <v>3.35096E-2</v>
      </c>
      <c r="AD7" s="18">
        <v>3.3607600000000001E-2</v>
      </c>
      <c r="AE7" s="18">
        <v>3.3687099999999998E-2</v>
      </c>
      <c r="AF7" s="18">
        <v>3.36469E-2</v>
      </c>
      <c r="AG7" s="18">
        <v>3.2986000000000001E-2</v>
      </c>
      <c r="AH7" s="18">
        <v>3.6967300000000002E-2</v>
      </c>
      <c r="AI7" s="18">
        <v>3.9730500000000002E-2</v>
      </c>
      <c r="AJ7" s="18">
        <v>3.67829E-2</v>
      </c>
      <c r="AK7" s="18">
        <v>2.8291799999999999E-2</v>
      </c>
      <c r="AL7" s="18">
        <v>2.8478099999999999E-2</v>
      </c>
      <c r="AM7" s="18">
        <v>3.0491000000000001E-2</v>
      </c>
      <c r="AN7" s="18">
        <v>3.02504E-2</v>
      </c>
      <c r="AO7" s="18">
        <v>3.0458599999999999E-2</v>
      </c>
      <c r="AP7" s="18">
        <v>3.29582E-2</v>
      </c>
      <c r="AQ7" s="18">
        <v>3.6203899999999997E-2</v>
      </c>
      <c r="AR7" s="18">
        <v>3.7566000000000002E-2</v>
      </c>
      <c r="AS7" s="18">
        <v>3.7945199999999998E-2</v>
      </c>
      <c r="AT7" s="18">
        <v>3.7501800000000002E-2</v>
      </c>
      <c r="AU7" s="18">
        <v>3.8185200000000002E-2</v>
      </c>
      <c r="AV7" s="18">
        <v>3.8901400000000003E-2</v>
      </c>
      <c r="AW7" s="18">
        <v>3.9479100000000003E-2</v>
      </c>
      <c r="AX7" s="18">
        <v>4.0357700000000003E-2</v>
      </c>
      <c r="AY7" s="18">
        <v>4.1722799999999997E-2</v>
      </c>
      <c r="AZ7" s="18">
        <v>4.3533599999999999E-2</v>
      </c>
      <c r="BA7" s="18">
        <v>4.5589400000000002E-2</v>
      </c>
      <c r="BB7" s="18">
        <v>4.7644899999999997E-2</v>
      </c>
      <c r="BC7" s="18">
        <v>5.00525E-2</v>
      </c>
      <c r="BD7" s="18">
        <v>5.3582200000000003E-2</v>
      </c>
      <c r="BE7" s="18">
        <v>5.4295499999999997E-2</v>
      </c>
      <c r="BF7" s="18">
        <v>5.5635499999999997E-2</v>
      </c>
      <c r="BG7" s="18">
        <v>5.5635499999999997E-2</v>
      </c>
      <c r="BH7" s="18">
        <v>5.5801000000000003E-2</v>
      </c>
      <c r="BI7" s="18">
        <v>5.5635499999999997E-2</v>
      </c>
      <c r="BJ7" s="18">
        <v>5.5635499999999997E-2</v>
      </c>
      <c r="BK7" s="18">
        <v>5.5635499999999997E-2</v>
      </c>
      <c r="BL7" s="18">
        <v>3.5701555172413801E-2</v>
      </c>
      <c r="BM7" s="18">
        <v>9.8981492459524097E-3</v>
      </c>
      <c r="BN7" s="18">
        <v>0.90402245758265998</v>
      </c>
      <c r="BO7" s="18">
        <v>0.93819719652907896</v>
      </c>
      <c r="BP7" s="18">
        <v>0.82428380420134495</v>
      </c>
      <c r="BQ7" s="18">
        <v>0</v>
      </c>
      <c r="BR7" s="19">
        <v>1.76999367741477E-27</v>
      </c>
      <c r="BS7" s="18">
        <v>0</v>
      </c>
      <c r="BT7" s="18">
        <v>5.2988769879109795E-4</v>
      </c>
      <c r="BU7" s="18">
        <v>0.81725660381378795</v>
      </c>
      <c r="BV7" s="18">
        <v>0.81725660381378795</v>
      </c>
      <c r="BW7" s="18">
        <v>2.526598E-2</v>
      </c>
      <c r="BX7" s="18">
        <v>1.99111920788285E-4</v>
      </c>
      <c r="BY7" s="18">
        <v>2.684402E-2</v>
      </c>
      <c r="BZ7" s="18">
        <v>4.6698362605127801E-4</v>
      </c>
      <c r="CA7" s="18">
        <v>2.654784E-2</v>
      </c>
      <c r="CB7" s="18">
        <v>1.0644723683590799E-3</v>
      </c>
      <c r="CC7" s="18">
        <v>2.8428479999999999E-2</v>
      </c>
      <c r="CD7" s="18">
        <v>1.89715314537335E-3</v>
      </c>
      <c r="CE7" s="18">
        <v>3.2798019999999997E-2</v>
      </c>
      <c r="CF7" s="18">
        <v>9.9403431882405394E-4</v>
      </c>
      <c r="CG7" s="18">
        <v>3.5403560000000001E-2</v>
      </c>
      <c r="CH7" s="18">
        <v>2.8742119873106098E-3</v>
      </c>
      <c r="CI7" s="18">
        <v>3.0858839999999998E-2</v>
      </c>
      <c r="CJ7" s="18">
        <v>3.4589597313354199E-3</v>
      </c>
      <c r="CK7" s="18">
        <v>3.5026380000000003E-2</v>
      </c>
      <c r="CL7" s="18">
        <v>3.22093604127744E-3</v>
      </c>
      <c r="CM7" s="18">
        <v>3.8885040000000003E-2</v>
      </c>
      <c r="CN7" s="18">
        <v>1.10962058064908E-3</v>
      </c>
      <c r="CO7" s="18">
        <v>4.5708640000000002E-2</v>
      </c>
      <c r="CP7" s="18">
        <v>3.28824269831167E-3</v>
      </c>
      <c r="CQ7" s="18">
        <v>5.4989940000000001E-2</v>
      </c>
      <c r="CR7" s="18">
        <v>9.9439586835424801E-4</v>
      </c>
      <c r="CS7" s="18">
        <v>5.5635499999999997E-2</v>
      </c>
      <c r="CT7" s="18">
        <v>0</v>
      </c>
    </row>
    <row r="8" spans="1:98" x14ac:dyDescent="0.25">
      <c r="A8" s="18">
        <v>102</v>
      </c>
      <c r="B8" s="18" t="s">
        <v>1910</v>
      </c>
      <c r="C8" s="18" t="s">
        <v>532</v>
      </c>
      <c r="D8" s="18" t="s">
        <v>458</v>
      </c>
      <c r="E8" s="18" t="s">
        <v>128</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0</v>
      </c>
      <c r="AH8" s="18">
        <v>0</v>
      </c>
      <c r="AI8" s="18">
        <v>0</v>
      </c>
      <c r="AJ8" s="18">
        <v>0</v>
      </c>
      <c r="AK8" s="18">
        <v>0</v>
      </c>
      <c r="AL8" s="18">
        <v>0</v>
      </c>
      <c r="AM8" s="18">
        <v>0</v>
      </c>
      <c r="AN8" s="18">
        <v>0</v>
      </c>
      <c r="AO8" s="18">
        <v>0</v>
      </c>
      <c r="AP8" s="18">
        <v>0</v>
      </c>
      <c r="AQ8" s="18">
        <v>0</v>
      </c>
      <c r="AR8" s="18">
        <v>0</v>
      </c>
      <c r="AS8" s="18">
        <v>0</v>
      </c>
      <c r="AT8" s="18">
        <v>0</v>
      </c>
      <c r="AU8" s="18">
        <v>0</v>
      </c>
      <c r="AV8" s="18">
        <v>0</v>
      </c>
      <c r="AW8" s="18">
        <v>0</v>
      </c>
      <c r="AX8" s="18">
        <v>0</v>
      </c>
      <c r="AY8" s="18">
        <v>0</v>
      </c>
      <c r="AZ8" s="18">
        <v>0</v>
      </c>
      <c r="BA8" s="18">
        <v>0</v>
      </c>
      <c r="BB8" s="18">
        <v>0</v>
      </c>
      <c r="BC8" s="18">
        <v>0</v>
      </c>
      <c r="BD8" s="18">
        <v>0</v>
      </c>
      <c r="BE8" s="18">
        <v>0</v>
      </c>
      <c r="BF8" s="18">
        <v>0</v>
      </c>
      <c r="BG8" s="18">
        <v>0</v>
      </c>
      <c r="BH8" s="18">
        <v>0</v>
      </c>
      <c r="BI8" s="18">
        <v>0</v>
      </c>
      <c r="BJ8" s="18">
        <v>0</v>
      </c>
      <c r="BK8" s="18">
        <v>0</v>
      </c>
      <c r="BL8" s="18">
        <v>0</v>
      </c>
      <c r="BM8" s="18">
        <v>0</v>
      </c>
      <c r="BN8" s="18" t="s">
        <v>1903</v>
      </c>
      <c r="BO8" s="18" t="s">
        <v>1903</v>
      </c>
      <c r="BP8" s="18" t="s">
        <v>1903</v>
      </c>
      <c r="BQ8" s="18" t="s">
        <v>1903</v>
      </c>
      <c r="BR8" s="18" t="s">
        <v>1903</v>
      </c>
      <c r="BS8" s="18" t="s">
        <v>1903</v>
      </c>
      <c r="BT8" s="18">
        <v>0</v>
      </c>
      <c r="BU8" s="18" t="s">
        <v>1903</v>
      </c>
      <c r="BV8" s="18" t="s">
        <v>1903</v>
      </c>
      <c r="BW8" s="18">
        <v>0</v>
      </c>
      <c r="BX8" s="18">
        <v>0</v>
      </c>
      <c r="BY8" s="18">
        <v>0</v>
      </c>
      <c r="BZ8" s="18">
        <v>0</v>
      </c>
      <c r="CA8" s="18">
        <v>0</v>
      </c>
      <c r="CB8" s="18">
        <v>0</v>
      </c>
      <c r="CC8" s="18">
        <v>0</v>
      </c>
      <c r="CD8" s="18">
        <v>0</v>
      </c>
      <c r="CE8" s="18">
        <v>0</v>
      </c>
      <c r="CF8" s="18">
        <v>0</v>
      </c>
      <c r="CG8" s="18">
        <v>0</v>
      </c>
      <c r="CH8" s="18">
        <v>0</v>
      </c>
      <c r="CI8" s="18">
        <v>0</v>
      </c>
      <c r="CJ8" s="18">
        <v>0</v>
      </c>
      <c r="CK8" s="18">
        <v>0</v>
      </c>
      <c r="CL8" s="18">
        <v>0</v>
      </c>
      <c r="CM8" s="18">
        <v>0</v>
      </c>
      <c r="CN8" s="18">
        <v>0</v>
      </c>
      <c r="CO8" s="18">
        <v>0</v>
      </c>
      <c r="CP8" s="18">
        <v>0</v>
      </c>
      <c r="CQ8" s="18">
        <v>0</v>
      </c>
      <c r="CR8" s="18">
        <v>0</v>
      </c>
      <c r="CS8" s="18">
        <v>0</v>
      </c>
      <c r="CT8" s="18">
        <v>0</v>
      </c>
    </row>
    <row r="9" spans="1:98" x14ac:dyDescent="0.25">
      <c r="A9" s="18">
        <v>103</v>
      </c>
      <c r="B9" s="18" t="s">
        <v>1910</v>
      </c>
      <c r="C9" s="18" t="s">
        <v>533</v>
      </c>
      <c r="D9" s="18" t="s">
        <v>426</v>
      </c>
      <c r="E9" s="18" t="s">
        <v>298</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t="s">
        <v>1903</v>
      </c>
      <c r="BO9" s="18" t="s">
        <v>1903</v>
      </c>
      <c r="BP9" s="18" t="s">
        <v>1903</v>
      </c>
      <c r="BQ9" s="18" t="s">
        <v>1903</v>
      </c>
      <c r="BR9" s="18" t="s">
        <v>1903</v>
      </c>
      <c r="BS9" s="18" t="s">
        <v>1903</v>
      </c>
      <c r="BT9" s="18">
        <v>0</v>
      </c>
      <c r="BU9" s="18" t="s">
        <v>1903</v>
      </c>
      <c r="BV9" s="18" t="s">
        <v>1903</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row>
    <row r="10" spans="1:98" x14ac:dyDescent="0.25">
      <c r="A10" s="18">
        <v>104</v>
      </c>
      <c r="B10" s="18" t="s">
        <v>1910</v>
      </c>
      <c r="C10" s="18" t="s">
        <v>534</v>
      </c>
      <c r="D10" s="18" t="s">
        <v>458</v>
      </c>
      <c r="E10" s="18" t="s">
        <v>184</v>
      </c>
      <c r="F10" s="18">
        <v>2.5049999999999999</v>
      </c>
      <c r="G10" s="18">
        <v>2.5050300000000001</v>
      </c>
      <c r="H10" s="18">
        <v>2.5104500000000001</v>
      </c>
      <c r="I10" s="18">
        <v>2.2188300000000001</v>
      </c>
      <c r="J10" s="18">
        <v>2.3046000000000002</v>
      </c>
      <c r="K10" s="18">
        <v>2.5167299999999999</v>
      </c>
      <c r="L10" s="18">
        <v>2.4384600000000001</v>
      </c>
      <c r="M10" s="18">
        <v>2.3853499999999999</v>
      </c>
      <c r="N10" s="18">
        <v>2.53329</v>
      </c>
      <c r="O10" s="18">
        <v>2.6743600000000001</v>
      </c>
      <c r="P10" s="18">
        <v>2.8530700000000002</v>
      </c>
      <c r="Q10" s="18">
        <v>3.0508500000000001</v>
      </c>
      <c r="R10" s="18">
        <v>3.2121599999999999</v>
      </c>
      <c r="S10" s="18">
        <v>3.53</v>
      </c>
      <c r="T10" s="18">
        <v>3.6525099999999999</v>
      </c>
      <c r="U10" s="18">
        <v>3.9273199999999999</v>
      </c>
      <c r="V10" s="18">
        <v>4.2984600000000004</v>
      </c>
      <c r="W10" s="18">
        <v>4.4143699999999999</v>
      </c>
      <c r="X10" s="18">
        <v>4.8078900000000004</v>
      </c>
      <c r="Y10" s="18">
        <v>5.16486</v>
      </c>
      <c r="Z10" s="18">
        <v>5.6628400000000001</v>
      </c>
      <c r="AA10" s="18">
        <v>6.0563799999999999</v>
      </c>
      <c r="AB10" s="18">
        <v>6.0065200000000001</v>
      </c>
      <c r="AC10" s="18">
        <v>6.1834300000000004</v>
      </c>
      <c r="AD10" s="18">
        <v>6.2561799999999996</v>
      </c>
      <c r="AE10" s="18">
        <v>6.4433699999999998</v>
      </c>
      <c r="AF10" s="18">
        <v>6.6260599999999998</v>
      </c>
      <c r="AG10" s="18">
        <v>6.7040800000000003</v>
      </c>
      <c r="AH10" s="18">
        <v>7.0842999999999998</v>
      </c>
      <c r="AI10" s="18">
        <v>7.5821500000000004</v>
      </c>
      <c r="AJ10" s="18">
        <v>8.2545900000000003</v>
      </c>
      <c r="AK10" s="18">
        <v>8.7106399999999997</v>
      </c>
      <c r="AL10" s="18">
        <v>9.0498399999999997</v>
      </c>
      <c r="AM10" s="18">
        <v>9.4790600000000005</v>
      </c>
      <c r="AN10" s="18">
        <v>9.6905000000000001</v>
      </c>
      <c r="AO10" s="18">
        <v>9.9942499999999992</v>
      </c>
      <c r="AP10" s="18">
        <v>10.4612</v>
      </c>
      <c r="AQ10" s="18">
        <v>11.062200000000001</v>
      </c>
      <c r="AR10" s="18">
        <v>11.2371</v>
      </c>
      <c r="AS10" s="18">
        <v>10.9788</v>
      </c>
      <c r="AT10" s="18">
        <v>9.7868300000000001</v>
      </c>
      <c r="AU10" s="18">
        <v>10.531000000000001</v>
      </c>
      <c r="AV10" s="18">
        <v>11.0967</v>
      </c>
      <c r="AW10" s="18">
        <v>10.8802</v>
      </c>
      <c r="AX10" s="18">
        <v>11.2584</v>
      </c>
      <c r="AY10" s="18">
        <v>11.6187</v>
      </c>
      <c r="AZ10" s="18">
        <v>12.017300000000001</v>
      </c>
      <c r="BA10" s="18">
        <v>12.537599999999999</v>
      </c>
      <c r="BB10" s="18">
        <v>12.931699999999999</v>
      </c>
      <c r="BC10" s="18">
        <v>13.2927</v>
      </c>
      <c r="BD10" s="18">
        <v>12.919</v>
      </c>
      <c r="BE10" s="18">
        <v>12.551600000000001</v>
      </c>
      <c r="BF10" s="18">
        <v>13.262499999999999</v>
      </c>
      <c r="BG10" s="18">
        <v>13.262499999999999</v>
      </c>
      <c r="BH10" s="18">
        <v>13.302</v>
      </c>
      <c r="BI10" s="18">
        <v>13.262499999999999</v>
      </c>
      <c r="BJ10" s="18">
        <v>13.262499999999999</v>
      </c>
      <c r="BK10" s="18">
        <v>13.262499999999999</v>
      </c>
      <c r="BL10" s="18">
        <v>7.7252294827586203</v>
      </c>
      <c r="BM10" s="18">
        <v>3.9752057239265399</v>
      </c>
      <c r="BN10" s="18">
        <v>0.98774586989084701</v>
      </c>
      <c r="BO10" s="18">
        <v>0.99070745328201604</v>
      </c>
      <c r="BP10" s="18">
        <v>0.94357230398458203</v>
      </c>
      <c r="BQ10" s="18">
        <v>0</v>
      </c>
      <c r="BR10" s="19">
        <v>3.23446434261735E-50</v>
      </c>
      <c r="BS10" s="18">
        <v>0</v>
      </c>
      <c r="BT10" s="18">
        <v>0.23251739672090599</v>
      </c>
      <c r="BU10" s="18">
        <v>0.97564190348642199</v>
      </c>
      <c r="BV10" s="18">
        <v>0.97564190348642199</v>
      </c>
      <c r="BW10" s="18">
        <v>2.408782</v>
      </c>
      <c r="BX10" s="18">
        <v>0.13765320072559201</v>
      </c>
      <c r="BY10" s="18">
        <v>2.5096379999999998</v>
      </c>
      <c r="BZ10" s="18">
        <v>0.109837226703882</v>
      </c>
      <c r="CA10" s="18">
        <v>3.2597179999999999</v>
      </c>
      <c r="CB10" s="18">
        <v>0.33112992747560599</v>
      </c>
      <c r="CC10" s="18">
        <v>4.5225799999999996</v>
      </c>
      <c r="CD10" s="18">
        <v>0.47702176066716301</v>
      </c>
      <c r="CE10" s="18">
        <v>6.0330700000000004</v>
      </c>
      <c r="CF10" s="18">
        <v>0.229512915322864</v>
      </c>
      <c r="CG10" s="18">
        <v>6.8879919999999997</v>
      </c>
      <c r="CH10" s="18">
        <v>0.45291082982194197</v>
      </c>
      <c r="CI10" s="18">
        <v>9.0369259999999993</v>
      </c>
      <c r="CJ10" s="18">
        <v>0.57907693563118201</v>
      </c>
      <c r="CK10" s="18">
        <v>10.74671</v>
      </c>
      <c r="CL10" s="18">
        <v>0.51029258078087003</v>
      </c>
      <c r="CM10" s="18">
        <v>10.710626</v>
      </c>
      <c r="CN10" s="18">
        <v>0.58385130374094396</v>
      </c>
      <c r="CO10" s="18">
        <v>12.4796</v>
      </c>
      <c r="CP10" s="18">
        <v>0.675233315232594</v>
      </c>
      <c r="CQ10" s="18">
        <v>13.059519999999999</v>
      </c>
      <c r="CR10" s="18">
        <v>0.32362281594473502</v>
      </c>
      <c r="CS10" s="18">
        <v>13.262499999999999</v>
      </c>
      <c r="CT10" s="18">
        <v>0</v>
      </c>
    </row>
    <row r="11" spans="1:98" x14ac:dyDescent="0.25">
      <c r="A11" s="18">
        <v>105</v>
      </c>
      <c r="B11" s="18" t="s">
        <v>1910</v>
      </c>
      <c r="C11" s="18" t="s">
        <v>535</v>
      </c>
      <c r="D11" s="18" t="s">
        <v>424</v>
      </c>
      <c r="E11" s="18" t="s">
        <v>186</v>
      </c>
      <c r="F11" s="18">
        <v>0</v>
      </c>
      <c r="G11" s="18">
        <v>0</v>
      </c>
      <c r="H11" s="18">
        <v>0</v>
      </c>
      <c r="I11" s="18">
        <v>0</v>
      </c>
      <c r="J11" s="18">
        <v>0</v>
      </c>
      <c r="K11" s="18">
        <v>0</v>
      </c>
      <c r="L11" s="18">
        <v>0</v>
      </c>
      <c r="M11" s="18">
        <v>0</v>
      </c>
      <c r="N11" s="18">
        <v>0</v>
      </c>
      <c r="O11" s="18">
        <v>0</v>
      </c>
      <c r="P11" s="18">
        <v>0</v>
      </c>
      <c r="Q11" s="18">
        <v>0</v>
      </c>
      <c r="R11" s="18">
        <v>0</v>
      </c>
      <c r="S11" s="18">
        <v>0</v>
      </c>
      <c r="T11" s="18">
        <v>0</v>
      </c>
      <c r="U11" s="18">
        <v>0</v>
      </c>
      <c r="V11" s="18">
        <v>0</v>
      </c>
      <c r="W11" s="18">
        <v>0</v>
      </c>
      <c r="X11" s="18">
        <v>0</v>
      </c>
      <c r="Y11" s="18">
        <v>0</v>
      </c>
      <c r="Z11" s="18">
        <v>0</v>
      </c>
      <c r="AA11" s="18">
        <v>0</v>
      </c>
      <c r="AB11" s="18">
        <v>0</v>
      </c>
      <c r="AC11" s="18">
        <v>0</v>
      </c>
      <c r="AD11" s="18">
        <v>0</v>
      </c>
      <c r="AE11" s="18">
        <v>0</v>
      </c>
      <c r="AF11" s="18">
        <v>0</v>
      </c>
      <c r="AG11" s="18">
        <v>0</v>
      </c>
      <c r="AH11" s="18">
        <v>0</v>
      </c>
      <c r="AI11" s="18">
        <v>0</v>
      </c>
      <c r="AJ11" s="18">
        <v>0</v>
      </c>
      <c r="AK11" s="18">
        <v>0</v>
      </c>
      <c r="AL11" s="18">
        <v>0</v>
      </c>
      <c r="AM11" s="18">
        <v>0</v>
      </c>
      <c r="AN11" s="18">
        <v>0</v>
      </c>
      <c r="AO11" s="18">
        <v>0</v>
      </c>
      <c r="AP11" s="18">
        <v>0</v>
      </c>
      <c r="AQ11" s="18">
        <v>0</v>
      </c>
      <c r="AR11" s="18">
        <v>0</v>
      </c>
      <c r="AS11" s="18">
        <v>0</v>
      </c>
      <c r="AT11" s="18">
        <v>0</v>
      </c>
      <c r="AU11" s="18">
        <v>0</v>
      </c>
      <c r="AV11" s="18">
        <v>0</v>
      </c>
      <c r="AW11" s="18">
        <v>0</v>
      </c>
      <c r="AX11" s="18">
        <v>0</v>
      </c>
      <c r="AY11" s="18">
        <v>0</v>
      </c>
      <c r="AZ11" s="18">
        <v>0</v>
      </c>
      <c r="BA11" s="18">
        <v>0</v>
      </c>
      <c r="BB11" s="18">
        <v>0</v>
      </c>
      <c r="BC11" s="18">
        <v>0</v>
      </c>
      <c r="BD11" s="18">
        <v>0</v>
      </c>
      <c r="BE11" s="18">
        <v>0</v>
      </c>
      <c r="BF11" s="18">
        <v>0</v>
      </c>
      <c r="BG11" s="18">
        <v>0</v>
      </c>
      <c r="BH11" s="18">
        <v>0</v>
      </c>
      <c r="BI11" s="18">
        <v>0</v>
      </c>
      <c r="BJ11" s="18">
        <v>0</v>
      </c>
      <c r="BK11" s="18">
        <v>0</v>
      </c>
      <c r="BL11" s="18">
        <v>0</v>
      </c>
      <c r="BM11" s="18">
        <v>0</v>
      </c>
      <c r="BN11" s="18" t="s">
        <v>1903</v>
      </c>
      <c r="BO11" s="18" t="s">
        <v>1903</v>
      </c>
      <c r="BP11" s="18" t="s">
        <v>1903</v>
      </c>
      <c r="BQ11" s="18" t="s">
        <v>1903</v>
      </c>
      <c r="BR11" s="18" t="s">
        <v>1903</v>
      </c>
      <c r="BS11" s="18" t="s">
        <v>1903</v>
      </c>
      <c r="BT11" s="18">
        <v>0</v>
      </c>
      <c r="BU11" s="18" t="s">
        <v>1903</v>
      </c>
      <c r="BV11" s="18" t="s">
        <v>1903</v>
      </c>
      <c r="BW11" s="18">
        <v>0</v>
      </c>
      <c r="BX11" s="18">
        <v>0</v>
      </c>
      <c r="BY11" s="18">
        <v>0</v>
      </c>
      <c r="BZ11" s="18">
        <v>0</v>
      </c>
      <c r="CA11" s="18">
        <v>0</v>
      </c>
      <c r="CB11" s="18">
        <v>0</v>
      </c>
      <c r="CC11" s="18">
        <v>0</v>
      </c>
      <c r="CD11" s="18">
        <v>0</v>
      </c>
      <c r="CE11" s="18">
        <v>0</v>
      </c>
      <c r="CF11" s="18">
        <v>0</v>
      </c>
      <c r="CG11" s="18">
        <v>0</v>
      </c>
      <c r="CH11" s="18">
        <v>0</v>
      </c>
      <c r="CI11" s="18">
        <v>0</v>
      </c>
      <c r="CJ11" s="18">
        <v>0</v>
      </c>
      <c r="CK11" s="18">
        <v>0</v>
      </c>
      <c r="CL11" s="18">
        <v>0</v>
      </c>
      <c r="CM11" s="18">
        <v>0</v>
      </c>
      <c r="CN11" s="18">
        <v>0</v>
      </c>
      <c r="CO11" s="18">
        <v>0</v>
      </c>
      <c r="CP11" s="18">
        <v>0</v>
      </c>
      <c r="CQ11" s="18">
        <v>0</v>
      </c>
      <c r="CR11" s="18">
        <v>0</v>
      </c>
      <c r="CS11" s="18">
        <v>0</v>
      </c>
      <c r="CT11" s="18">
        <v>0</v>
      </c>
    </row>
    <row r="12" spans="1:98" x14ac:dyDescent="0.25">
      <c r="A12" s="18">
        <v>106</v>
      </c>
      <c r="B12" s="18" t="s">
        <v>1910</v>
      </c>
      <c r="C12" s="18" t="s">
        <v>536</v>
      </c>
      <c r="D12" s="18" t="s">
        <v>458</v>
      </c>
      <c r="E12" s="18" t="s">
        <v>190</v>
      </c>
      <c r="F12" s="18">
        <v>4.8575899999999998E-2</v>
      </c>
      <c r="G12" s="18">
        <v>4.8575899999999998E-2</v>
      </c>
      <c r="H12" s="18">
        <v>4.8715799999999997E-2</v>
      </c>
      <c r="I12" s="18">
        <v>4.8780499999999997E-2</v>
      </c>
      <c r="J12" s="18">
        <v>4.9536400000000001E-2</v>
      </c>
      <c r="K12" s="18">
        <v>5.1458200000000003E-2</v>
      </c>
      <c r="L12" s="18">
        <v>4.9575899999999999E-2</v>
      </c>
      <c r="M12" s="18">
        <v>5.14639E-2</v>
      </c>
      <c r="N12" s="18">
        <v>5.2440199999999999E-2</v>
      </c>
      <c r="O12" s="18">
        <v>5.1832499999999997E-2</v>
      </c>
      <c r="P12" s="18">
        <v>5.2185799999999997E-2</v>
      </c>
      <c r="Q12" s="18">
        <v>5.3458899999999997E-2</v>
      </c>
      <c r="R12" s="18">
        <v>5.3776499999999998E-2</v>
      </c>
      <c r="S12" s="18">
        <v>5.4798199999999998E-2</v>
      </c>
      <c r="T12" s="18">
        <v>5.5719200000000003E-2</v>
      </c>
      <c r="U12" s="18">
        <v>5.8669300000000001E-2</v>
      </c>
      <c r="V12" s="18">
        <v>6.1758E-2</v>
      </c>
      <c r="W12" s="18">
        <v>6.3535599999999998E-2</v>
      </c>
      <c r="X12" s="18">
        <v>6.4335100000000006E-2</v>
      </c>
      <c r="Y12" s="18">
        <v>6.6963300000000003E-2</v>
      </c>
      <c r="Z12" s="18">
        <v>6.9532399999999994E-2</v>
      </c>
      <c r="AA12" s="18">
        <v>7.1153499999999995E-2</v>
      </c>
      <c r="AB12" s="18">
        <v>7.20803E-2</v>
      </c>
      <c r="AC12" s="18">
        <v>7.1585200000000002E-2</v>
      </c>
      <c r="AD12" s="18">
        <v>7.1482799999999999E-2</v>
      </c>
      <c r="AE12" s="18">
        <v>7.0659299999999994E-2</v>
      </c>
      <c r="AF12" s="18">
        <v>7.6410199999999998E-2</v>
      </c>
      <c r="AG12" s="18">
        <v>8.1970500000000002E-2</v>
      </c>
      <c r="AH12" s="18">
        <v>7.5725399999999998E-2</v>
      </c>
      <c r="AI12" s="18">
        <v>6.6465700000000003E-2</v>
      </c>
      <c r="AJ12" s="18">
        <v>5.6862200000000002E-2</v>
      </c>
      <c r="AK12" s="18">
        <v>5.8916799999999998E-2</v>
      </c>
      <c r="AL12" s="18">
        <v>6.1865499999999997E-2</v>
      </c>
      <c r="AM12" s="18">
        <v>6.46539E-2</v>
      </c>
      <c r="AN12" s="18">
        <v>6.6076099999999999E-2</v>
      </c>
      <c r="AO12" s="18">
        <v>6.8823099999999998E-2</v>
      </c>
      <c r="AP12" s="18">
        <v>7.1589399999999997E-2</v>
      </c>
      <c r="AQ12" s="18">
        <v>7.4166200000000002E-2</v>
      </c>
      <c r="AR12" s="18">
        <v>7.5200400000000001E-2</v>
      </c>
      <c r="AS12" s="18">
        <v>7.2895799999999997E-2</v>
      </c>
      <c r="AT12" s="18">
        <v>6.6129800000000002E-2</v>
      </c>
      <c r="AU12" s="18">
        <v>6.8156099999999997E-2</v>
      </c>
      <c r="AV12" s="18">
        <v>6.4664700000000006E-2</v>
      </c>
      <c r="AW12" s="18">
        <v>6.1600299999999997E-2</v>
      </c>
      <c r="AX12" s="18">
        <v>6.2211299999999997E-2</v>
      </c>
      <c r="AY12" s="18">
        <v>6.4887600000000004E-2</v>
      </c>
      <c r="AZ12" s="18">
        <v>6.7842200000000005E-2</v>
      </c>
      <c r="BA12" s="18">
        <v>6.9364099999999998E-2</v>
      </c>
      <c r="BB12" s="18">
        <v>7.3957800000000004E-2</v>
      </c>
      <c r="BC12" s="18">
        <v>7.8127199999999994E-2</v>
      </c>
      <c r="BD12" s="18">
        <v>8.3397200000000005E-2</v>
      </c>
      <c r="BE12" s="18">
        <v>8.4604499999999999E-2</v>
      </c>
      <c r="BF12" s="18">
        <v>8.9623300000000003E-2</v>
      </c>
      <c r="BG12" s="18">
        <v>8.9623300000000003E-2</v>
      </c>
      <c r="BH12" s="18">
        <v>8.9889999999999998E-2</v>
      </c>
      <c r="BI12" s="18">
        <v>8.9623300000000003E-2</v>
      </c>
      <c r="BJ12" s="18">
        <v>8.9623300000000003E-2</v>
      </c>
      <c r="BK12" s="18">
        <v>8.9623300000000003E-2</v>
      </c>
      <c r="BL12" s="18">
        <v>6.6676191379310301E-2</v>
      </c>
      <c r="BM12" s="18">
        <v>1.2296411698487299E-2</v>
      </c>
      <c r="BN12" s="18">
        <v>0.83629180966190897</v>
      </c>
      <c r="BO12" s="18">
        <v>0.81068361232388098</v>
      </c>
      <c r="BP12" s="18">
        <v>0.67739375956458103</v>
      </c>
      <c r="BQ12" s="19">
        <v>2.2204460492503101E-16</v>
      </c>
      <c r="BR12" s="19">
        <v>1.24191886992134E-14</v>
      </c>
      <c r="BS12" s="19">
        <v>6.9277916736609806E-14</v>
      </c>
      <c r="BT12" s="18">
        <v>6.0895732566365699E-4</v>
      </c>
      <c r="BU12" s="18">
        <v>0.69938399090759096</v>
      </c>
      <c r="BV12" s="18">
        <v>0.69938399090759096</v>
      </c>
      <c r="BW12" s="18">
        <v>4.8836900000000003E-2</v>
      </c>
      <c r="BX12" s="18">
        <v>4.0105748341104602E-4</v>
      </c>
      <c r="BY12" s="18">
        <v>5.135414E-2</v>
      </c>
      <c r="BZ12" s="18">
        <v>1.07160718689266E-3</v>
      </c>
      <c r="CA12" s="18">
        <v>5.3987720000000003E-2</v>
      </c>
      <c r="CB12" s="18">
        <v>1.3440685425230401E-3</v>
      </c>
      <c r="CC12" s="18">
        <v>6.3052259999999999E-2</v>
      </c>
      <c r="CD12" s="18">
        <v>3.08467896271233E-3</v>
      </c>
      <c r="CE12" s="18">
        <v>7.1166839999999995E-2</v>
      </c>
      <c r="CF12" s="18">
        <v>9.7221873207627802E-4</v>
      </c>
      <c r="CG12" s="18">
        <v>7.4246220000000002E-2</v>
      </c>
      <c r="CH12" s="18">
        <v>5.9147648091027304E-3</v>
      </c>
      <c r="CI12" s="18">
        <v>6.1674899999999998E-2</v>
      </c>
      <c r="CJ12" s="18">
        <v>3.8422170585483599E-3</v>
      </c>
      <c r="CK12" s="18">
        <v>7.2534979999999999E-2</v>
      </c>
      <c r="CL12" s="18">
        <v>2.4782911556150999E-3</v>
      </c>
      <c r="CM12" s="18">
        <v>6.4552440000000003E-2</v>
      </c>
      <c r="CN12" s="18">
        <v>2.7241099166516801E-3</v>
      </c>
      <c r="CO12" s="18">
        <v>7.0835780000000001E-2</v>
      </c>
      <c r="CP12" s="18">
        <v>5.23020131180435E-3</v>
      </c>
      <c r="CQ12" s="18">
        <v>8.7427660000000004E-2</v>
      </c>
      <c r="CR12" s="18">
        <v>3.1590990999017399E-3</v>
      </c>
      <c r="CS12" s="18">
        <v>8.9623300000000003E-2</v>
      </c>
      <c r="CT12" s="18">
        <v>0</v>
      </c>
    </row>
    <row r="13" spans="1:98" x14ac:dyDescent="0.25">
      <c r="A13" s="18">
        <v>107</v>
      </c>
      <c r="B13" s="18" t="s">
        <v>1910</v>
      </c>
      <c r="C13" s="18" t="s">
        <v>537</v>
      </c>
      <c r="D13" s="18" t="s">
        <v>424</v>
      </c>
      <c r="E13" s="18" t="s">
        <v>192</v>
      </c>
      <c r="F13" s="18">
        <v>2.4831900000000001E-2</v>
      </c>
      <c r="G13" s="18">
        <v>2.7745200000000001E-2</v>
      </c>
      <c r="H13" s="18">
        <v>2.6859899999999999E-2</v>
      </c>
      <c r="I13" s="18">
        <v>2.7687199999999999E-2</v>
      </c>
      <c r="J13" s="18">
        <v>2.7901800000000001E-2</v>
      </c>
      <c r="K13" s="18">
        <v>2.7921399999999999E-2</v>
      </c>
      <c r="L13" s="18">
        <v>2.8877799999999999E-2</v>
      </c>
      <c r="M13" s="18">
        <v>2.9061699999999999E-2</v>
      </c>
      <c r="N13" s="18">
        <v>2.8799999999999999E-2</v>
      </c>
      <c r="O13" s="18">
        <v>2.88367E-2</v>
      </c>
      <c r="P13" s="18">
        <v>2.9206300000000001E-2</v>
      </c>
      <c r="Q13" s="18">
        <v>3.0107700000000001E-2</v>
      </c>
      <c r="R13" s="18">
        <v>3.0690800000000001E-2</v>
      </c>
      <c r="S13" s="18">
        <v>2.8304300000000001E-2</v>
      </c>
      <c r="T13" s="18">
        <v>2.8927100000000001E-2</v>
      </c>
      <c r="U13" s="18">
        <v>3.0665499999999998E-2</v>
      </c>
      <c r="V13" s="18">
        <v>3.3136800000000001E-2</v>
      </c>
      <c r="W13" s="18">
        <v>3.4367700000000001E-2</v>
      </c>
      <c r="X13" s="18">
        <v>3.4953699999999997E-2</v>
      </c>
      <c r="Y13" s="18">
        <v>3.5715799999999999E-2</v>
      </c>
      <c r="Z13" s="18">
        <v>3.6946E-2</v>
      </c>
      <c r="AA13" s="18">
        <v>3.8583100000000002E-2</v>
      </c>
      <c r="AB13" s="18">
        <v>4.0506399999999998E-2</v>
      </c>
      <c r="AC13" s="18">
        <v>4.1436399999999998E-2</v>
      </c>
      <c r="AD13" s="18">
        <v>4.09821E-2</v>
      </c>
      <c r="AE13" s="18">
        <v>4.0776199999999999E-2</v>
      </c>
      <c r="AF13" s="18">
        <v>4.0650400000000003E-2</v>
      </c>
      <c r="AG13" s="18">
        <v>4.0889500000000002E-2</v>
      </c>
      <c r="AH13" s="18">
        <v>4.0716799999999997E-2</v>
      </c>
      <c r="AI13" s="18">
        <v>4.04932E-2</v>
      </c>
      <c r="AJ13" s="18">
        <v>4.3830000000000001E-2</v>
      </c>
      <c r="AK13" s="18">
        <v>4.0693199999999999E-2</v>
      </c>
      <c r="AL13" s="18">
        <v>4.0219400000000002E-2</v>
      </c>
      <c r="AM13" s="18">
        <v>4.6681899999999998E-2</v>
      </c>
      <c r="AN13" s="18">
        <v>4.9035099999999998E-2</v>
      </c>
      <c r="AO13" s="18">
        <v>5.2973800000000001E-2</v>
      </c>
      <c r="AP13" s="18">
        <v>5.7180000000000002E-2</v>
      </c>
      <c r="AQ13" s="18">
        <v>5.9797200000000002E-2</v>
      </c>
      <c r="AR13" s="18">
        <v>5.98121E-2</v>
      </c>
      <c r="AS13" s="18">
        <v>5.8411499999999998E-2</v>
      </c>
      <c r="AT13" s="18">
        <v>5.8622E-2</v>
      </c>
      <c r="AU13" s="18">
        <v>4.2645599999999999E-2</v>
      </c>
      <c r="AV13" s="18">
        <v>6.0188699999999998E-2</v>
      </c>
      <c r="AW13" s="18">
        <v>6.01866E-2</v>
      </c>
      <c r="AX13" s="18">
        <v>6.8887699999999996E-2</v>
      </c>
      <c r="AY13" s="18">
        <v>6.9505499999999998E-2</v>
      </c>
      <c r="AZ13" s="18">
        <v>7.0904800000000004E-2</v>
      </c>
      <c r="BA13" s="18">
        <v>7.0911699999999994E-2</v>
      </c>
      <c r="BB13" s="18">
        <v>6.6677799999999995E-2</v>
      </c>
      <c r="BC13" s="18">
        <v>6.4737900000000001E-2</v>
      </c>
      <c r="BD13" s="18">
        <v>5.5924000000000001E-2</v>
      </c>
      <c r="BE13" s="18">
        <v>7.4427599999999997E-2</v>
      </c>
      <c r="BF13" s="18">
        <v>7.1738200000000002E-2</v>
      </c>
      <c r="BG13" s="18">
        <v>8.0507800000000004E-2</v>
      </c>
      <c r="BH13" s="18">
        <v>8.4601499999999996E-2</v>
      </c>
      <c r="BI13" s="18">
        <v>8.0914700000000006E-2</v>
      </c>
      <c r="BJ13" s="18">
        <v>5.3433099999999997E-2</v>
      </c>
      <c r="BK13" s="18">
        <v>6.4688700000000002E-2</v>
      </c>
      <c r="BL13" s="18">
        <v>4.6633060344827601E-2</v>
      </c>
      <c r="BM13" s="18">
        <v>1.68078223298949E-2</v>
      </c>
      <c r="BN13" s="18">
        <v>0.93248681909263798</v>
      </c>
      <c r="BO13" s="18">
        <v>0.959580423882617</v>
      </c>
      <c r="BP13" s="18">
        <v>0.85359951603145801</v>
      </c>
      <c r="BQ13" s="18">
        <v>0</v>
      </c>
      <c r="BR13" s="18">
        <v>0</v>
      </c>
      <c r="BS13" s="18">
        <v>0</v>
      </c>
      <c r="BT13" s="18">
        <v>9.2812136639083701E-4</v>
      </c>
      <c r="BU13" s="18">
        <v>0.86953166778150304</v>
      </c>
      <c r="BV13" s="18">
        <v>0.86953166778150304</v>
      </c>
      <c r="BW13" s="18">
        <v>2.70052E-2</v>
      </c>
      <c r="BX13" s="18">
        <v>1.2807186010205399E-3</v>
      </c>
      <c r="BY13" s="18">
        <v>2.8699519999999999E-2</v>
      </c>
      <c r="BZ13" s="18">
        <v>4.46470443590615E-4</v>
      </c>
      <c r="CA13" s="18">
        <v>2.944724E-2</v>
      </c>
      <c r="CB13" s="18">
        <v>9.5099401049638602E-4</v>
      </c>
      <c r="CC13" s="18">
        <v>3.3767900000000003E-2</v>
      </c>
      <c r="CD13" s="18">
        <v>1.9737888096247802E-3</v>
      </c>
      <c r="CE13" s="18">
        <v>3.9690799999999998E-2</v>
      </c>
      <c r="CF13" s="18">
        <v>1.88020642084852E-3</v>
      </c>
      <c r="CG13" s="18">
        <v>4.070522E-2</v>
      </c>
      <c r="CH13" s="18">
        <v>1.4755430186883799E-4</v>
      </c>
      <c r="CI13" s="18">
        <v>4.409192E-2</v>
      </c>
      <c r="CJ13" s="18">
        <v>3.7999781508582398E-3</v>
      </c>
      <c r="CK13" s="18">
        <v>5.7634919999999999E-2</v>
      </c>
      <c r="CL13" s="18">
        <v>2.8262889054376599E-3</v>
      </c>
      <c r="CM13" s="18">
        <v>5.8106119999999997E-2</v>
      </c>
      <c r="CN13" s="18">
        <v>9.5420361379005506E-3</v>
      </c>
      <c r="CO13" s="18">
        <v>6.8547540000000004E-2</v>
      </c>
      <c r="CP13" s="18">
        <v>2.7419381453635998E-3</v>
      </c>
      <c r="CQ13" s="18">
        <v>7.3439820000000003E-2</v>
      </c>
      <c r="CR13" s="18">
        <v>1.1013793759736001E-2</v>
      </c>
      <c r="CS13" s="18">
        <v>6.6345500000000002E-2</v>
      </c>
      <c r="CT13" s="18">
        <v>1.38155102808402E-2</v>
      </c>
    </row>
    <row r="14" spans="1:98" x14ac:dyDescent="0.25">
      <c r="A14" s="18">
        <v>108</v>
      </c>
      <c r="B14" s="18" t="s">
        <v>1910</v>
      </c>
      <c r="C14" s="18" t="s">
        <v>538</v>
      </c>
      <c r="D14" s="18" t="s">
        <v>418</v>
      </c>
      <c r="E14" s="18" t="s">
        <v>196</v>
      </c>
      <c r="F14" s="18">
        <v>2.85304E-4</v>
      </c>
      <c r="G14" s="18">
        <v>2.85304E-4</v>
      </c>
      <c r="H14" s="18">
        <v>2.8612599999999999E-4</v>
      </c>
      <c r="I14" s="18">
        <v>2.9109200000000001E-4</v>
      </c>
      <c r="J14" s="18">
        <v>2.9147199999999998E-4</v>
      </c>
      <c r="K14" s="18">
        <v>2.99709E-4</v>
      </c>
      <c r="L14" s="18">
        <v>3.1024699999999999E-4</v>
      </c>
      <c r="M14" s="18">
        <v>3.0604599999999998E-4</v>
      </c>
      <c r="N14" s="18">
        <v>3.1149599999999997E-4</v>
      </c>
      <c r="O14" s="18">
        <v>3.14235E-4</v>
      </c>
      <c r="P14" s="18">
        <v>3.25872E-4</v>
      </c>
      <c r="Q14" s="18">
        <v>3.30878E-4</v>
      </c>
      <c r="R14" s="18">
        <v>3.3512199999999998E-4</v>
      </c>
      <c r="S14" s="18">
        <v>3.6271699999999998E-4</v>
      </c>
      <c r="T14" s="18">
        <v>3.7745600000000003E-4</v>
      </c>
      <c r="U14" s="18">
        <v>4.0828499999999998E-4</v>
      </c>
      <c r="V14" s="18">
        <v>4.37176E-4</v>
      </c>
      <c r="W14" s="18">
        <v>4.60956E-4</v>
      </c>
      <c r="X14" s="18">
        <v>4.8230300000000001E-4</v>
      </c>
      <c r="Y14" s="18">
        <v>5.1424499999999998E-4</v>
      </c>
      <c r="Z14" s="18">
        <v>5.3827900000000001E-4</v>
      </c>
      <c r="AA14" s="18">
        <v>5.5948499999999997E-4</v>
      </c>
      <c r="AB14" s="18">
        <v>5.8022100000000001E-4</v>
      </c>
      <c r="AC14" s="18">
        <v>5.5107799999999998E-4</v>
      </c>
      <c r="AD14" s="18">
        <v>5.4393400000000004E-4</v>
      </c>
      <c r="AE14" s="18">
        <v>5.40461E-4</v>
      </c>
      <c r="AF14" s="18">
        <v>5.4527099999999995E-4</v>
      </c>
      <c r="AG14" s="18">
        <v>5.5631699999999997E-4</v>
      </c>
      <c r="AH14" s="18">
        <v>4.6451100000000003E-4</v>
      </c>
      <c r="AI14" s="18">
        <v>4.7272200000000002E-4</v>
      </c>
      <c r="AJ14" s="18">
        <v>4.7536699999999998E-4</v>
      </c>
      <c r="AK14" s="18">
        <v>4.6469700000000003E-4</v>
      </c>
      <c r="AL14" s="18">
        <v>4.7250500000000002E-4</v>
      </c>
      <c r="AM14" s="18">
        <v>4.6792399999999999E-4</v>
      </c>
      <c r="AN14" s="18">
        <v>4.7169900000000001E-4</v>
      </c>
      <c r="AO14" s="18">
        <v>4.64616E-4</v>
      </c>
      <c r="AP14" s="18">
        <v>4.3266700000000002E-4</v>
      </c>
      <c r="AQ14" s="18">
        <v>4.59899E-4</v>
      </c>
      <c r="AR14" s="18">
        <v>4.6850599999999999E-4</v>
      </c>
      <c r="AS14" s="18">
        <v>4.6121600000000002E-4</v>
      </c>
      <c r="AT14" s="18">
        <v>4.66661E-4</v>
      </c>
      <c r="AU14" s="18">
        <v>4.6099699999999999E-4</v>
      </c>
      <c r="AV14" s="18">
        <v>4.3527000000000003E-4</v>
      </c>
      <c r="AW14" s="18">
        <v>4.1908199999999998E-4</v>
      </c>
      <c r="AX14" s="18">
        <v>4.2729699999999998E-4</v>
      </c>
      <c r="AY14" s="18">
        <v>4.4618799999999998E-4</v>
      </c>
      <c r="AZ14" s="18">
        <v>4.61304E-4</v>
      </c>
      <c r="BA14" s="18">
        <v>4.5783800000000002E-4</v>
      </c>
      <c r="BB14" s="18">
        <v>4.6102799999999999E-4</v>
      </c>
      <c r="BC14" s="18">
        <v>4.8679300000000001E-4</v>
      </c>
      <c r="BD14" s="18">
        <v>4.9997300000000002E-4</v>
      </c>
      <c r="BE14" s="18">
        <v>4.9872700000000002E-4</v>
      </c>
      <c r="BF14" s="18">
        <v>4.9704700000000003E-4</v>
      </c>
      <c r="BG14" s="18">
        <v>4.9704700000000003E-4</v>
      </c>
      <c r="BH14" s="18">
        <v>4.98526E-4</v>
      </c>
      <c r="BI14" s="18">
        <v>4.9704700000000003E-4</v>
      </c>
      <c r="BJ14" s="18">
        <v>4.9704700000000003E-4</v>
      </c>
      <c r="BK14" s="18">
        <v>4.9704700000000003E-4</v>
      </c>
      <c r="BL14" s="18">
        <v>4.3986784482758602E-4</v>
      </c>
      <c r="BM14" s="19">
        <v>8.3689730437670097E-5</v>
      </c>
      <c r="BN14" s="18">
        <v>0.64310243948125401</v>
      </c>
      <c r="BO14" s="18">
        <v>0.54722528511227098</v>
      </c>
      <c r="BP14" s="18">
        <v>0.40546508188990998</v>
      </c>
      <c r="BQ14" s="19">
        <v>5.2167815178805199E-8</v>
      </c>
      <c r="BR14" s="19">
        <v>8.7875686854353997E-6</v>
      </c>
      <c r="BS14" s="19">
        <v>7.3698735305605104E-6</v>
      </c>
      <c r="BT14" s="19">
        <v>3.1871532498692598E-6</v>
      </c>
      <c r="BU14" s="18">
        <v>0.41358074766674402</v>
      </c>
      <c r="BV14" s="18">
        <v>0.41358074766674402</v>
      </c>
      <c r="BW14" s="18">
        <v>2.878596E-4</v>
      </c>
      <c r="BX14" s="19">
        <v>3.14505147811605E-6</v>
      </c>
      <c r="BY14" s="18">
        <v>3.0834660000000002E-4</v>
      </c>
      <c r="BZ14" s="19">
        <v>5.6591604766078098E-6</v>
      </c>
      <c r="CA14" s="18">
        <v>3.46409E-4</v>
      </c>
      <c r="CB14" s="19">
        <v>2.2473560977290601E-5</v>
      </c>
      <c r="CC14" s="18">
        <v>4.6059300000000003E-4</v>
      </c>
      <c r="CD14" s="19">
        <v>4.0726145551721401E-5</v>
      </c>
      <c r="CE14" s="18">
        <v>5.5459940000000005E-4</v>
      </c>
      <c r="CF14" s="19">
        <v>1.6377133030539901E-5</v>
      </c>
      <c r="CG14" s="18">
        <v>5.158564E-4</v>
      </c>
      <c r="CH14" s="19">
        <v>4.3602155196733103E-5</v>
      </c>
      <c r="CI14" s="18">
        <v>4.7043840000000003E-4</v>
      </c>
      <c r="CJ14" s="19">
        <v>4.1664411432300197E-6</v>
      </c>
      <c r="CK14" s="18">
        <v>4.5738080000000002E-4</v>
      </c>
      <c r="CL14" s="19">
        <v>1.42121444089201E-5</v>
      </c>
      <c r="CM14" s="18">
        <v>4.4186140000000002E-4</v>
      </c>
      <c r="CN14" s="19">
        <v>2.0950302582540401E-5</v>
      </c>
      <c r="CO14" s="18">
        <v>4.6263020000000002E-4</v>
      </c>
      <c r="CP14" s="19">
        <v>1.4844846553602399E-5</v>
      </c>
      <c r="CQ14" s="18">
        <v>4.98264E-4</v>
      </c>
      <c r="CR14" s="19">
        <v>1.2415586977666401E-6</v>
      </c>
      <c r="CS14" s="18">
        <v>4.9704700000000003E-4</v>
      </c>
      <c r="CT14" s="18">
        <v>0</v>
      </c>
    </row>
    <row r="15" spans="1:98" x14ac:dyDescent="0.25">
      <c r="A15" s="18">
        <v>109</v>
      </c>
      <c r="B15" s="18" t="s">
        <v>1910</v>
      </c>
      <c r="C15" s="18" t="s">
        <v>539</v>
      </c>
      <c r="D15" s="18" t="s">
        <v>424</v>
      </c>
      <c r="E15" s="18" t="s">
        <v>198</v>
      </c>
      <c r="F15" s="18">
        <v>2.3021099999999999E-2</v>
      </c>
      <c r="G15" s="18">
        <v>2.30209E-2</v>
      </c>
      <c r="H15" s="18">
        <v>2.3086599999999999E-2</v>
      </c>
      <c r="I15" s="18">
        <v>2.3308700000000002E-2</v>
      </c>
      <c r="J15" s="18">
        <v>2.3674000000000001E-2</v>
      </c>
      <c r="K15" s="18">
        <v>2.40444E-2</v>
      </c>
      <c r="L15" s="18">
        <v>2.4561800000000002E-2</v>
      </c>
      <c r="M15" s="18">
        <v>2.4910600000000001E-2</v>
      </c>
      <c r="N15" s="18">
        <v>2.5182900000000001E-2</v>
      </c>
      <c r="O15" s="18">
        <v>2.5127300000000002E-2</v>
      </c>
      <c r="P15" s="18">
        <v>2.5567699999999999E-2</v>
      </c>
      <c r="Q15" s="18">
        <v>2.6069499999999999E-2</v>
      </c>
      <c r="R15" s="18">
        <v>2.64882E-2</v>
      </c>
      <c r="S15" s="18">
        <v>2.3641599999999999E-2</v>
      </c>
      <c r="T15" s="18">
        <v>2.4726100000000001E-2</v>
      </c>
      <c r="U15" s="18">
        <v>2.6454399999999999E-2</v>
      </c>
      <c r="V15" s="18">
        <v>2.7533700000000001E-2</v>
      </c>
      <c r="W15" s="18">
        <v>2.8578099999999999E-2</v>
      </c>
      <c r="X15" s="18">
        <v>2.9069600000000001E-2</v>
      </c>
      <c r="Y15" s="18">
        <v>3.0079399999999999E-2</v>
      </c>
      <c r="Z15" s="18">
        <v>3.1525400000000002E-2</v>
      </c>
      <c r="AA15" s="18">
        <v>3.2925299999999998E-2</v>
      </c>
      <c r="AB15" s="18">
        <v>3.39864E-2</v>
      </c>
      <c r="AC15" s="18">
        <v>3.4054500000000001E-2</v>
      </c>
      <c r="AD15" s="18">
        <v>3.3837800000000001E-2</v>
      </c>
      <c r="AE15" s="18">
        <v>3.2388800000000002E-2</v>
      </c>
      <c r="AF15" s="18">
        <v>3.2513500000000001E-2</v>
      </c>
      <c r="AG15" s="18">
        <v>3.2952000000000002E-2</v>
      </c>
      <c r="AH15" s="18">
        <v>3.4396000000000003E-2</v>
      </c>
      <c r="AI15" s="18">
        <v>3.4447100000000001E-2</v>
      </c>
      <c r="AJ15" s="18">
        <v>3.5534200000000002E-2</v>
      </c>
      <c r="AK15" s="18">
        <v>3.5984000000000002E-2</v>
      </c>
      <c r="AL15" s="18">
        <v>4.04097E-2</v>
      </c>
      <c r="AM15" s="18">
        <v>4.1635999999999999E-2</v>
      </c>
      <c r="AN15" s="18">
        <v>4.2077499999999997E-2</v>
      </c>
      <c r="AO15" s="18">
        <v>4.06655E-2</v>
      </c>
      <c r="AP15" s="18">
        <v>3.9746700000000003E-2</v>
      </c>
      <c r="AQ15" s="18">
        <v>3.8179900000000003E-2</v>
      </c>
      <c r="AR15" s="18">
        <v>3.8920799999999998E-2</v>
      </c>
      <c r="AS15" s="18">
        <v>3.9867300000000001E-2</v>
      </c>
      <c r="AT15" s="18">
        <v>3.8401499999999998E-2</v>
      </c>
      <c r="AU15" s="18">
        <v>3.9482700000000003E-2</v>
      </c>
      <c r="AV15" s="18">
        <v>4.22692E-2</v>
      </c>
      <c r="AW15" s="18">
        <v>3.8295099999999999E-2</v>
      </c>
      <c r="AX15" s="18">
        <v>3.4206E-2</v>
      </c>
      <c r="AY15" s="18">
        <v>3.6047099999999999E-2</v>
      </c>
      <c r="AZ15" s="18">
        <v>3.9601999999999998E-2</v>
      </c>
      <c r="BA15" s="18">
        <v>4.3030100000000002E-2</v>
      </c>
      <c r="BB15" s="18">
        <v>4.6197200000000001E-2</v>
      </c>
      <c r="BC15" s="18">
        <v>4.9376499999999997E-2</v>
      </c>
      <c r="BD15" s="18">
        <v>5.3133399999999997E-2</v>
      </c>
      <c r="BE15" s="18">
        <v>4.69416E-2</v>
      </c>
      <c r="BF15" s="18">
        <v>4.6940999999999997E-2</v>
      </c>
      <c r="BG15" s="18">
        <v>4.6942900000000003E-2</v>
      </c>
      <c r="BH15" s="18">
        <v>4.7080400000000001E-2</v>
      </c>
      <c r="BI15" s="18">
        <v>4.6943800000000001E-2</v>
      </c>
      <c r="BJ15" s="18">
        <v>4.69433E-2</v>
      </c>
      <c r="BK15" s="18">
        <v>4.6947599999999999E-2</v>
      </c>
      <c r="BL15" s="18">
        <v>3.4878903448275898E-2</v>
      </c>
      <c r="BM15" s="18">
        <v>8.4128055814881204E-3</v>
      </c>
      <c r="BN15" s="18">
        <v>0.95406465222138503</v>
      </c>
      <c r="BO15" s="18">
        <v>0.95791934541204005</v>
      </c>
      <c r="BP15" s="18">
        <v>0.84513006654567502</v>
      </c>
      <c r="BQ15" s="18">
        <v>0</v>
      </c>
      <c r="BR15" s="18">
        <v>0</v>
      </c>
      <c r="BS15" s="18">
        <v>0</v>
      </c>
      <c r="BT15" s="18">
        <v>4.7530160263311298E-4</v>
      </c>
      <c r="BU15" s="18">
        <v>0.91023936061831101</v>
      </c>
      <c r="BV15" s="18">
        <v>0.91023936061831101</v>
      </c>
      <c r="BW15" s="18">
        <v>2.3222260000000002E-2</v>
      </c>
      <c r="BX15" s="18">
        <v>2.7881702422915302E-4</v>
      </c>
      <c r="BY15" s="18">
        <v>2.47654E-2</v>
      </c>
      <c r="BZ15" s="18">
        <v>4.7107718581990398E-4</v>
      </c>
      <c r="CA15" s="18">
        <v>2.5298620000000001E-2</v>
      </c>
      <c r="CB15" s="18">
        <v>1.1352593346896599E-3</v>
      </c>
      <c r="CC15" s="18">
        <v>2.834304E-2</v>
      </c>
      <c r="CD15" s="18">
        <v>1.39822038427424E-3</v>
      </c>
      <c r="CE15" s="18">
        <v>3.3265879999999998E-2</v>
      </c>
      <c r="CF15" s="18">
        <v>1.0739446480149701E-3</v>
      </c>
      <c r="CG15" s="18">
        <v>3.3339479999999998E-2</v>
      </c>
      <c r="CH15" s="18">
        <v>1.00985552778603E-3</v>
      </c>
      <c r="CI15" s="18">
        <v>3.9128280000000001E-2</v>
      </c>
      <c r="CJ15" s="18">
        <v>3.1397652455239398E-3</v>
      </c>
      <c r="CK15" s="18">
        <v>3.9476039999999997E-2</v>
      </c>
      <c r="CL15" s="18">
        <v>9.5255271140236601E-4</v>
      </c>
      <c r="CM15" s="18">
        <v>3.85309E-2</v>
      </c>
      <c r="CN15" s="18">
        <v>2.90077214461943E-3</v>
      </c>
      <c r="CO15" s="18">
        <v>4.2850579999999999E-2</v>
      </c>
      <c r="CP15" s="18">
        <v>5.2597608507421699E-3</v>
      </c>
      <c r="CQ15" s="18">
        <v>4.8207859999999998E-2</v>
      </c>
      <c r="CR15" s="18">
        <v>2.7541143218828101E-3</v>
      </c>
      <c r="CS15" s="18">
        <v>4.6944899999999998E-2</v>
      </c>
      <c r="CT15" s="19">
        <v>2.3515952032601299E-6</v>
      </c>
    </row>
    <row r="16" spans="1:98" x14ac:dyDescent="0.25">
      <c r="A16" s="18">
        <v>11</v>
      </c>
      <c r="B16" s="18" t="s">
        <v>1910</v>
      </c>
      <c r="C16" s="18" t="s">
        <v>431</v>
      </c>
      <c r="D16" s="18" t="s">
        <v>412</v>
      </c>
      <c r="E16" s="18" t="s">
        <v>24</v>
      </c>
      <c r="F16" s="18">
        <v>0.113118</v>
      </c>
      <c r="G16" s="18">
        <v>0.11307300000000001</v>
      </c>
      <c r="H16" s="18">
        <v>0.113423</v>
      </c>
      <c r="I16" s="18">
        <v>0.115144</v>
      </c>
      <c r="J16" s="18">
        <v>0.117553</v>
      </c>
      <c r="K16" s="18">
        <v>0.1201</v>
      </c>
      <c r="L16" s="18">
        <v>0.123109</v>
      </c>
      <c r="M16" s="18">
        <v>0.13646800000000001</v>
      </c>
      <c r="N16" s="18">
        <v>0.13762099999999999</v>
      </c>
      <c r="O16" s="18">
        <v>0.14189499999999999</v>
      </c>
      <c r="P16" s="18">
        <v>0.14446800000000001</v>
      </c>
      <c r="Q16" s="18">
        <v>0.14876800000000001</v>
      </c>
      <c r="R16" s="18">
        <v>0.15315599999999999</v>
      </c>
      <c r="S16" s="18">
        <v>0.15646199999999999</v>
      </c>
      <c r="T16" s="18">
        <v>0.16250600000000001</v>
      </c>
      <c r="U16" s="18">
        <v>0.17246600000000001</v>
      </c>
      <c r="V16" s="18">
        <v>0.18945500000000001</v>
      </c>
      <c r="W16" s="18">
        <v>0.194137</v>
      </c>
      <c r="X16" s="18">
        <v>0.19813</v>
      </c>
      <c r="Y16" s="18">
        <v>0.20072599999999999</v>
      </c>
      <c r="Z16" s="18">
        <v>0.20443900000000001</v>
      </c>
      <c r="AA16" s="18">
        <v>0.211895</v>
      </c>
      <c r="AB16" s="18">
        <v>0.21747900000000001</v>
      </c>
      <c r="AC16" s="18">
        <v>0.22819999999999999</v>
      </c>
      <c r="AD16" s="18">
        <v>0.233843</v>
      </c>
      <c r="AE16" s="18">
        <v>0.225851</v>
      </c>
      <c r="AF16" s="18">
        <v>0.232213</v>
      </c>
      <c r="AG16" s="18">
        <v>0.22653300000000001</v>
      </c>
      <c r="AH16" s="18">
        <v>0.224329</v>
      </c>
      <c r="AI16" s="18">
        <v>0.22788600000000001</v>
      </c>
      <c r="AJ16" s="18">
        <v>0.24279800000000001</v>
      </c>
      <c r="AK16" s="18">
        <v>0.259627</v>
      </c>
      <c r="AL16" s="18">
        <v>0.26200200000000001</v>
      </c>
      <c r="AM16" s="18">
        <v>0.26424500000000001</v>
      </c>
      <c r="AN16" s="18">
        <v>0.26309399999999999</v>
      </c>
      <c r="AO16" s="18">
        <v>0.25934299999999999</v>
      </c>
      <c r="AP16" s="18">
        <v>0.25979200000000002</v>
      </c>
      <c r="AQ16" s="18">
        <v>0.26936100000000002</v>
      </c>
      <c r="AR16" s="18">
        <v>0.27607999999999999</v>
      </c>
      <c r="AS16" s="18">
        <v>0.281412</v>
      </c>
      <c r="AT16" s="18">
        <v>0.27271200000000001</v>
      </c>
      <c r="AU16" s="18">
        <v>0.27199299999999998</v>
      </c>
      <c r="AV16" s="18">
        <v>0.27564</v>
      </c>
      <c r="AW16" s="18">
        <v>0.264959</v>
      </c>
      <c r="AX16" s="18">
        <v>0.25944600000000001</v>
      </c>
      <c r="AY16" s="18">
        <v>0.27517599999999998</v>
      </c>
      <c r="AZ16" s="18">
        <v>0.30136099999999999</v>
      </c>
      <c r="BA16" s="18">
        <v>0.31038700000000002</v>
      </c>
      <c r="BB16" s="18">
        <v>0.31088500000000002</v>
      </c>
      <c r="BC16" s="18">
        <v>0.32062099999999999</v>
      </c>
      <c r="BD16" s="18">
        <v>0.35160000000000002</v>
      </c>
      <c r="BE16" s="18">
        <v>0.32377800000000001</v>
      </c>
      <c r="BF16" s="18">
        <v>0.323494</v>
      </c>
      <c r="BG16" s="18">
        <v>0.323907</v>
      </c>
      <c r="BH16" s="18">
        <v>0.32452799999999998</v>
      </c>
      <c r="BI16" s="18">
        <v>0.32238299999999998</v>
      </c>
      <c r="BJ16" s="18">
        <v>0.32052900000000001</v>
      </c>
      <c r="BK16" s="18">
        <v>0.32255400000000001</v>
      </c>
      <c r="BL16" s="18">
        <v>0.2292785</v>
      </c>
      <c r="BM16" s="18">
        <v>6.9872108169955996E-2</v>
      </c>
      <c r="BN16" s="18">
        <v>0.98222404787156803</v>
      </c>
      <c r="BO16" s="18">
        <v>0.98295856532037296</v>
      </c>
      <c r="BP16" s="18">
        <v>0.91167574107683003</v>
      </c>
      <c r="BQ16" s="18">
        <v>0</v>
      </c>
      <c r="BR16" s="18">
        <v>0</v>
      </c>
      <c r="BS16" s="18">
        <v>0</v>
      </c>
      <c r="BT16" s="18">
        <v>4.0641060321756697E-3</v>
      </c>
      <c r="BU16" s="18">
        <v>0.96476408021720905</v>
      </c>
      <c r="BV16" s="18">
        <v>0.96476408021720905</v>
      </c>
      <c r="BW16" s="18">
        <v>0.1144622</v>
      </c>
      <c r="BX16" s="18">
        <v>1.92578443757343E-3</v>
      </c>
      <c r="BY16" s="18">
        <v>0.1318386</v>
      </c>
      <c r="BZ16" s="18">
        <v>9.6176832085487201E-3</v>
      </c>
      <c r="CA16" s="18">
        <v>0.15307200000000001</v>
      </c>
      <c r="CB16" s="18">
        <v>6.9471710789356499E-3</v>
      </c>
      <c r="CC16" s="18">
        <v>0.19098280000000001</v>
      </c>
      <c r="CD16" s="18">
        <v>1.11933847293837E-2</v>
      </c>
      <c r="CE16" s="18">
        <v>0.21917120000000001</v>
      </c>
      <c r="CF16" s="18">
        <v>1.19334120099827E-2</v>
      </c>
      <c r="CG16" s="18">
        <v>0.22736239999999999</v>
      </c>
      <c r="CH16" s="18">
        <v>2.99900930308661E-3</v>
      </c>
      <c r="CI16" s="18">
        <v>0.25835320000000001</v>
      </c>
      <c r="CJ16" s="18">
        <v>8.8612787846901603E-3</v>
      </c>
      <c r="CK16" s="18">
        <v>0.26919759999999998</v>
      </c>
      <c r="CL16" s="18">
        <v>9.7745095682596692E-3</v>
      </c>
      <c r="CM16" s="18">
        <v>0.26895000000000002</v>
      </c>
      <c r="CN16" s="18">
        <v>6.6034591313946902E-3</v>
      </c>
      <c r="CO16" s="18">
        <v>0.30368600000000001</v>
      </c>
      <c r="CP16" s="18">
        <v>1.7333125453881701E-2</v>
      </c>
      <c r="CQ16" s="18">
        <v>0.32946140000000002</v>
      </c>
      <c r="CR16" s="18">
        <v>1.2381622502725601E-2</v>
      </c>
      <c r="CS16" s="18">
        <v>0.321822</v>
      </c>
      <c r="CT16" s="18">
        <v>1.1230302756381899E-3</v>
      </c>
    </row>
    <row r="17" spans="1:98" x14ac:dyDescent="0.25">
      <c r="A17" s="18">
        <v>110</v>
      </c>
      <c r="B17" s="18" t="s">
        <v>1910</v>
      </c>
      <c r="C17" s="18" t="s">
        <v>540</v>
      </c>
      <c r="D17" s="18" t="s">
        <v>426</v>
      </c>
      <c r="E17" s="18" t="s">
        <v>300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t="s">
        <v>1903</v>
      </c>
      <c r="BO17" s="18" t="s">
        <v>1903</v>
      </c>
      <c r="BP17" s="18" t="s">
        <v>1903</v>
      </c>
      <c r="BQ17" s="18" t="s">
        <v>1903</v>
      </c>
      <c r="BR17" s="18" t="s">
        <v>1903</v>
      </c>
      <c r="BS17" s="18" t="s">
        <v>1903</v>
      </c>
      <c r="BT17" s="18">
        <v>0</v>
      </c>
      <c r="BU17" s="18" t="s">
        <v>1903</v>
      </c>
      <c r="BV17" s="18" t="s">
        <v>1903</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row>
    <row r="18" spans="1:98" x14ac:dyDescent="0.25">
      <c r="A18" s="18">
        <v>111</v>
      </c>
      <c r="B18" s="18" t="s">
        <v>1910</v>
      </c>
      <c r="C18" s="18" t="s">
        <v>541</v>
      </c>
      <c r="D18" s="18" t="s">
        <v>412</v>
      </c>
      <c r="E18" s="18" t="s">
        <v>200</v>
      </c>
      <c r="F18" s="18">
        <v>1.1918E-3</v>
      </c>
      <c r="G18" s="18">
        <v>1.19143E-3</v>
      </c>
      <c r="H18" s="18">
        <v>1.19523E-3</v>
      </c>
      <c r="I18" s="18">
        <v>1.23259E-3</v>
      </c>
      <c r="J18" s="18">
        <v>1.22247E-3</v>
      </c>
      <c r="K18" s="18">
        <v>1.28404E-3</v>
      </c>
      <c r="L18" s="18">
        <v>1.32259E-3</v>
      </c>
      <c r="M18" s="18">
        <v>1.3564E-3</v>
      </c>
      <c r="N18" s="18">
        <v>1.3908099999999999E-3</v>
      </c>
      <c r="O18" s="18">
        <v>1.41672E-3</v>
      </c>
      <c r="P18" s="18">
        <v>1.45009E-3</v>
      </c>
      <c r="Q18" s="18">
        <v>1.4915600000000001E-3</v>
      </c>
      <c r="R18" s="18">
        <v>1.5469399999999999E-3</v>
      </c>
      <c r="S18" s="18">
        <v>1.6200400000000001E-3</v>
      </c>
      <c r="T18" s="18">
        <v>1.7204200000000001E-3</v>
      </c>
      <c r="U18" s="18">
        <v>1.8873500000000001E-3</v>
      </c>
      <c r="V18" s="18">
        <v>1.9894800000000001E-3</v>
      </c>
      <c r="W18" s="18">
        <v>2.0685899999999999E-3</v>
      </c>
      <c r="X18" s="18">
        <v>1.9803099999999999E-3</v>
      </c>
      <c r="Y18" s="18">
        <v>2.2399E-3</v>
      </c>
      <c r="Z18" s="18">
        <v>2.3711000000000001E-3</v>
      </c>
      <c r="AA18" s="18">
        <v>2.5072900000000001E-3</v>
      </c>
      <c r="AB18" s="18">
        <v>2.58771E-3</v>
      </c>
      <c r="AC18" s="18">
        <v>2.4749099999999999E-3</v>
      </c>
      <c r="AD18" s="18">
        <v>2.47591E-3</v>
      </c>
      <c r="AE18" s="18">
        <v>2.4898799999999999E-3</v>
      </c>
      <c r="AF18" s="18">
        <v>2.4489799999999999E-3</v>
      </c>
      <c r="AG18" s="18">
        <v>2.3444099999999999E-3</v>
      </c>
      <c r="AH18" s="18">
        <v>2.6564499999999999E-3</v>
      </c>
      <c r="AI18" s="18">
        <v>2.9253600000000001E-3</v>
      </c>
      <c r="AJ18" s="18">
        <v>3.0056599999999998E-3</v>
      </c>
      <c r="AK18" s="18">
        <v>3.0017500000000001E-3</v>
      </c>
      <c r="AL18" s="18">
        <v>3.0211999999999999E-3</v>
      </c>
      <c r="AM18" s="18">
        <v>2.8146999999999998E-3</v>
      </c>
      <c r="AN18" s="18">
        <v>2.5694899999999998E-3</v>
      </c>
      <c r="AO18" s="18">
        <v>3.2638099999999998E-3</v>
      </c>
      <c r="AP18" s="18">
        <v>3.24479E-3</v>
      </c>
      <c r="AQ18" s="18">
        <v>3.5529300000000002E-3</v>
      </c>
      <c r="AR18" s="18">
        <v>2.7535099999999998E-3</v>
      </c>
      <c r="AS18" s="18">
        <v>2.79182E-3</v>
      </c>
      <c r="AT18" s="18">
        <v>2.6911399999999999E-3</v>
      </c>
      <c r="AU18" s="18">
        <v>3.4391299999999999E-3</v>
      </c>
      <c r="AV18" s="18">
        <v>3.3389600000000002E-3</v>
      </c>
      <c r="AW18" s="18">
        <v>3.3343100000000001E-3</v>
      </c>
      <c r="AX18" s="18">
        <v>3.3846499999999999E-3</v>
      </c>
      <c r="AY18" s="18">
        <v>2.65716E-3</v>
      </c>
      <c r="AZ18" s="18">
        <v>2.4787199999999998E-3</v>
      </c>
      <c r="BA18" s="18">
        <v>2.8445800000000002E-3</v>
      </c>
      <c r="BB18" s="18">
        <v>3.25457E-3</v>
      </c>
      <c r="BC18" s="18">
        <v>3.0189700000000002E-3</v>
      </c>
      <c r="BD18" s="18">
        <v>3.2932299999999999E-3</v>
      </c>
      <c r="BE18" s="18">
        <v>3.3068500000000001E-3</v>
      </c>
      <c r="BF18" s="18">
        <v>3.1778100000000001E-3</v>
      </c>
      <c r="BG18" s="18">
        <v>2.58742E-3</v>
      </c>
      <c r="BH18" s="18">
        <v>3.5367300000000001E-3</v>
      </c>
      <c r="BI18" s="18">
        <v>3.5577500000000001E-3</v>
      </c>
      <c r="BJ18" s="18">
        <v>2.6067E-3</v>
      </c>
      <c r="BK18" s="18">
        <v>2.8384E-3</v>
      </c>
      <c r="BL18" s="18">
        <v>2.4387499999999999E-3</v>
      </c>
      <c r="BM18" s="18">
        <v>7.4903975262601095E-4</v>
      </c>
      <c r="BN18" s="18">
        <v>0.88415132524775297</v>
      </c>
      <c r="BO18" s="18">
        <v>0.87215847919037803</v>
      </c>
      <c r="BP18" s="18">
        <v>0.73381730187537797</v>
      </c>
      <c r="BQ18" s="18">
        <v>0</v>
      </c>
      <c r="BR18" s="18">
        <v>0</v>
      </c>
      <c r="BS18" s="19">
        <v>4.4408920985006301E-16</v>
      </c>
      <c r="BT18" s="19">
        <v>3.9217697253068102E-5</v>
      </c>
      <c r="BU18" s="18">
        <v>0.78172356593735903</v>
      </c>
      <c r="BV18" s="18">
        <v>0.78172356593735903</v>
      </c>
      <c r="BW18" s="18">
        <v>1.2067040000000001E-3</v>
      </c>
      <c r="BX18" s="19">
        <v>1.9401860220092301E-5</v>
      </c>
      <c r="BY18" s="18">
        <v>1.354112E-3</v>
      </c>
      <c r="BZ18" s="19">
        <v>5.2857027631148501E-5</v>
      </c>
      <c r="CA18" s="18">
        <v>1.5658099999999999E-3</v>
      </c>
      <c r="CB18" s="18">
        <v>1.0736084342068099E-4</v>
      </c>
      <c r="CC18" s="18">
        <v>2.0331260000000001E-3</v>
      </c>
      <c r="CD18" s="18">
        <v>1.3224818308770801E-4</v>
      </c>
      <c r="CE18" s="18">
        <v>2.4833839999999999E-3</v>
      </c>
      <c r="CF18" s="19">
        <v>7.7766922788548103E-5</v>
      </c>
      <c r="CG18" s="18">
        <v>2.573016E-3</v>
      </c>
      <c r="CH18" s="18">
        <v>2.26751380216307E-4</v>
      </c>
      <c r="CI18" s="18">
        <v>2.8825600000000002E-3</v>
      </c>
      <c r="CJ18" s="18">
        <v>1.9442139812788099E-4</v>
      </c>
      <c r="CK18" s="18">
        <v>3.1213719999999999E-3</v>
      </c>
      <c r="CL18" s="18">
        <v>3.41207365717682E-4</v>
      </c>
      <c r="CM18" s="18">
        <v>3.2376380000000001E-3</v>
      </c>
      <c r="CN18" s="18">
        <v>3.08416618180668E-4</v>
      </c>
      <c r="CO18" s="18">
        <v>2.8508000000000001E-3</v>
      </c>
      <c r="CP18" s="18">
        <v>3.0302228721663401E-4</v>
      </c>
      <c r="CQ18" s="18">
        <v>3.180408E-3</v>
      </c>
      <c r="CR18" s="18">
        <v>3.5613314521397801E-4</v>
      </c>
      <c r="CS18" s="18">
        <v>3.0009500000000001E-3</v>
      </c>
      <c r="CT18" s="18">
        <v>4.9592429109693802E-4</v>
      </c>
    </row>
    <row r="19" spans="1:98" x14ac:dyDescent="0.25">
      <c r="A19" s="18">
        <v>112</v>
      </c>
      <c r="B19" s="18" t="s">
        <v>1910</v>
      </c>
      <c r="C19" s="18" t="s">
        <v>542</v>
      </c>
      <c r="D19" s="18" t="s">
        <v>416</v>
      </c>
      <c r="E19" s="18" t="s">
        <v>64</v>
      </c>
      <c r="F19" s="18">
        <v>9.3743999999999994E-2</v>
      </c>
      <c r="G19" s="18">
        <v>9.3814400000000006E-2</v>
      </c>
      <c r="H19" s="18">
        <v>9.41834E-2</v>
      </c>
      <c r="I19" s="18">
        <v>9.4395900000000005E-2</v>
      </c>
      <c r="J19" s="18">
        <v>9.3651200000000004E-2</v>
      </c>
      <c r="K19" s="18">
        <v>8.8869400000000001E-2</v>
      </c>
      <c r="L19" s="18">
        <v>8.9410600000000007E-2</v>
      </c>
      <c r="M19" s="18">
        <v>9.6032000000000006E-2</v>
      </c>
      <c r="N19" s="18">
        <v>9.6101099999999995E-2</v>
      </c>
      <c r="O19" s="18">
        <v>9.7159200000000001E-2</v>
      </c>
      <c r="P19" s="18">
        <v>9.5193899999999998E-2</v>
      </c>
      <c r="Q19" s="18">
        <v>9.7276199999999993E-2</v>
      </c>
      <c r="R19" s="18">
        <v>0.101394</v>
      </c>
      <c r="S19" s="18">
        <v>9.3003100000000005E-2</v>
      </c>
      <c r="T19" s="18">
        <v>9.50574E-2</v>
      </c>
      <c r="U19" s="18">
        <v>9.7990599999999997E-2</v>
      </c>
      <c r="V19" s="18">
        <v>0.10351</v>
      </c>
      <c r="W19" s="18">
        <v>0.105367</v>
      </c>
      <c r="X19" s="18">
        <v>0.103061</v>
      </c>
      <c r="Y19" s="18">
        <v>0.10688400000000001</v>
      </c>
      <c r="Z19" s="18">
        <v>9.42408E-2</v>
      </c>
      <c r="AA19" s="18">
        <v>0.100198</v>
      </c>
      <c r="AB19" s="18">
        <v>0.104921</v>
      </c>
      <c r="AC19" s="18">
        <v>0.107375</v>
      </c>
      <c r="AD19" s="18">
        <v>0.10964699999999999</v>
      </c>
      <c r="AE19" s="18">
        <v>0.111863</v>
      </c>
      <c r="AF19" s="18">
        <v>0.118509</v>
      </c>
      <c r="AG19" s="18">
        <v>0.11771</v>
      </c>
      <c r="AH19" s="18">
        <v>0.119921</v>
      </c>
      <c r="AI19" s="18">
        <v>0.120938</v>
      </c>
      <c r="AJ19" s="18">
        <v>0.122241</v>
      </c>
      <c r="AK19" s="18">
        <v>0.12164</v>
      </c>
      <c r="AL19" s="18">
        <v>0.12664300000000001</v>
      </c>
      <c r="AM19" s="18">
        <v>0.13069900000000001</v>
      </c>
      <c r="AN19" s="18">
        <v>0.13333500000000001</v>
      </c>
      <c r="AO19" s="18">
        <v>0.13600899999999999</v>
      </c>
      <c r="AP19" s="18">
        <v>0.141071</v>
      </c>
      <c r="AQ19" s="18">
        <v>0.14540400000000001</v>
      </c>
      <c r="AR19" s="18">
        <v>0.148204</v>
      </c>
      <c r="AS19" s="18">
        <v>0.15232899999999999</v>
      </c>
      <c r="AT19" s="18">
        <v>0.15450800000000001</v>
      </c>
      <c r="AU19" s="18">
        <v>0.154419</v>
      </c>
      <c r="AV19" s="18">
        <v>0.156725</v>
      </c>
      <c r="AW19" s="18">
        <v>0.15429899999999999</v>
      </c>
      <c r="AX19" s="18">
        <v>0.157775</v>
      </c>
      <c r="AY19" s="18">
        <v>0.16250899999999999</v>
      </c>
      <c r="AZ19" s="18">
        <v>0.16670199999999999</v>
      </c>
      <c r="BA19" s="18">
        <v>0.17532300000000001</v>
      </c>
      <c r="BB19" s="18">
        <v>0.18268400000000001</v>
      </c>
      <c r="BC19" s="18">
        <v>0.18978800000000001</v>
      </c>
      <c r="BD19" s="18">
        <v>0.20210600000000001</v>
      </c>
      <c r="BE19" s="18">
        <v>0.20407400000000001</v>
      </c>
      <c r="BF19" s="18">
        <v>0.213759</v>
      </c>
      <c r="BG19" s="18">
        <v>0.21376600000000001</v>
      </c>
      <c r="BH19" s="18">
        <v>0.214196</v>
      </c>
      <c r="BI19" s="18">
        <v>0.21359800000000001</v>
      </c>
      <c r="BJ19" s="18">
        <v>0.21349799999999999</v>
      </c>
      <c r="BK19" s="18">
        <v>0.213778</v>
      </c>
      <c r="BL19" s="18">
        <v>0.13349143448275899</v>
      </c>
      <c r="BM19" s="18">
        <v>4.0729649891330599E-2</v>
      </c>
      <c r="BN19" s="18">
        <v>0.94323698964319602</v>
      </c>
      <c r="BO19" s="18">
        <v>0.98031314405241599</v>
      </c>
      <c r="BP19" s="18">
        <v>0.91409558378705402</v>
      </c>
      <c r="BQ19" s="18">
        <v>0</v>
      </c>
      <c r="BR19" s="18">
        <v>0</v>
      </c>
      <c r="BS19" s="18">
        <v>0</v>
      </c>
      <c r="BT19" s="18">
        <v>2.27500377126332E-3</v>
      </c>
      <c r="BU19" s="18">
        <v>0.889696018631153</v>
      </c>
      <c r="BV19" s="18">
        <v>0.889696018631153</v>
      </c>
      <c r="BW19" s="18">
        <v>9.3957780000000005E-2</v>
      </c>
      <c r="BX19" s="18">
        <v>3.1745256653553899E-4</v>
      </c>
      <c r="BY19" s="18">
        <v>9.3514459999999994E-2</v>
      </c>
      <c r="BZ19" s="18">
        <v>4.0227817835423304E-3</v>
      </c>
      <c r="CA19" s="18">
        <v>9.6384919999999999E-2</v>
      </c>
      <c r="CB19" s="18">
        <v>3.1820907823316398E-3</v>
      </c>
      <c r="CC19" s="18">
        <v>0.10336252</v>
      </c>
      <c r="CD19" s="18">
        <v>3.3685661121610798E-3</v>
      </c>
      <c r="CE19" s="18">
        <v>0.10327636</v>
      </c>
      <c r="CF19" s="18">
        <v>6.1483003625392302E-3</v>
      </c>
      <c r="CG19" s="18">
        <v>0.1177882</v>
      </c>
      <c r="CH19" s="18">
        <v>3.53919972592675E-3</v>
      </c>
      <c r="CI19" s="18">
        <v>0.12691160000000001</v>
      </c>
      <c r="CJ19" s="18">
        <v>5.1303236545075801E-3</v>
      </c>
      <c r="CK19" s="18">
        <v>0.14460339999999999</v>
      </c>
      <c r="CL19" s="18">
        <v>6.3172726947631503E-3</v>
      </c>
      <c r="CM19" s="18">
        <v>0.15554519999999999</v>
      </c>
      <c r="CN19" s="18">
        <v>1.60164452985049E-3</v>
      </c>
      <c r="CO19" s="18">
        <v>0.17540120000000001</v>
      </c>
      <c r="CP19" s="18">
        <v>1.1201676289734499E-2</v>
      </c>
      <c r="CQ19" s="18">
        <v>0.20958019999999999</v>
      </c>
      <c r="CR19" s="18">
        <v>5.9680567356552496E-3</v>
      </c>
      <c r="CS19" s="18">
        <v>0.21362466666666699</v>
      </c>
      <c r="CT19" s="18">
        <v>1.41891977691952E-4</v>
      </c>
    </row>
    <row r="20" spans="1:98" x14ac:dyDescent="0.25">
      <c r="A20" s="18">
        <v>113</v>
      </c>
      <c r="B20" s="18" t="s">
        <v>1910</v>
      </c>
      <c r="C20" s="18" t="s">
        <v>543</v>
      </c>
      <c r="D20" s="18" t="s">
        <v>418</v>
      </c>
      <c r="E20" s="18" t="s">
        <v>194</v>
      </c>
      <c r="F20" s="18">
        <v>3.8537599999999999E-3</v>
      </c>
      <c r="G20" s="18">
        <v>3.8537599999999999E-3</v>
      </c>
      <c r="H20" s="18">
        <v>3.8648699999999999E-3</v>
      </c>
      <c r="I20" s="18">
        <v>3.8812899999999999E-3</v>
      </c>
      <c r="J20" s="18">
        <v>4.0681199999999997E-3</v>
      </c>
      <c r="K20" s="18">
        <v>4.2110200000000002E-3</v>
      </c>
      <c r="L20" s="18">
        <v>4.3233999999999998E-3</v>
      </c>
      <c r="M20" s="18">
        <v>4.3712100000000004E-3</v>
      </c>
      <c r="N20" s="18">
        <v>4.4083200000000003E-3</v>
      </c>
      <c r="O20" s="18">
        <v>4.4493099999999997E-3</v>
      </c>
      <c r="P20" s="18">
        <v>4.4706800000000003E-3</v>
      </c>
      <c r="Q20" s="18">
        <v>4.5356700000000003E-3</v>
      </c>
      <c r="R20" s="18">
        <v>4.5778399999999997E-3</v>
      </c>
      <c r="S20" s="18">
        <v>4.7427099999999998E-3</v>
      </c>
      <c r="T20" s="18">
        <v>4.7991800000000001E-3</v>
      </c>
      <c r="U20" s="18">
        <v>5.4210300000000003E-3</v>
      </c>
      <c r="V20" s="18">
        <v>5.7899900000000001E-3</v>
      </c>
      <c r="W20" s="18">
        <v>5.7515099999999996E-3</v>
      </c>
      <c r="X20" s="18">
        <v>5.7081600000000003E-3</v>
      </c>
      <c r="Y20" s="18">
        <v>6.1285000000000003E-3</v>
      </c>
      <c r="Z20" s="18">
        <v>6.7113099999999998E-3</v>
      </c>
      <c r="AA20" s="18">
        <v>6.8424100000000002E-3</v>
      </c>
      <c r="AB20" s="18">
        <v>7.5603099999999998E-3</v>
      </c>
      <c r="AC20" s="18">
        <v>7.5714500000000004E-3</v>
      </c>
      <c r="AD20" s="18">
        <v>7.3520599999999997E-3</v>
      </c>
      <c r="AE20" s="18">
        <v>7.4181400000000002E-3</v>
      </c>
      <c r="AF20" s="18">
        <v>7.0931400000000004E-3</v>
      </c>
      <c r="AG20" s="18">
        <v>6.4978099999999997E-3</v>
      </c>
      <c r="AH20" s="18">
        <v>6.6955699999999996E-3</v>
      </c>
      <c r="AI20" s="18">
        <v>6.8875000000000004E-3</v>
      </c>
      <c r="AJ20" s="18">
        <v>7.1658199999999998E-3</v>
      </c>
      <c r="AK20" s="18">
        <v>7.2576100000000003E-3</v>
      </c>
      <c r="AL20" s="18">
        <v>7.5818099999999996E-3</v>
      </c>
      <c r="AM20" s="18">
        <v>7.7910000000000002E-3</v>
      </c>
      <c r="AN20" s="18">
        <v>8.0836699999999994E-3</v>
      </c>
      <c r="AO20" s="18">
        <v>8.0595500000000004E-3</v>
      </c>
      <c r="AP20" s="18">
        <v>8.12067E-3</v>
      </c>
      <c r="AQ20" s="18">
        <v>8.2918899999999997E-3</v>
      </c>
      <c r="AR20" s="18">
        <v>8.2088200000000004E-3</v>
      </c>
      <c r="AS20" s="18">
        <v>8.3326900000000002E-3</v>
      </c>
      <c r="AT20" s="18">
        <v>8.1612400000000002E-3</v>
      </c>
      <c r="AU20" s="18">
        <v>8.0487200000000005E-3</v>
      </c>
      <c r="AV20" s="18">
        <v>7.8855699999999997E-3</v>
      </c>
      <c r="AW20" s="18">
        <v>7.6826500000000001E-3</v>
      </c>
      <c r="AX20" s="18">
        <v>7.5626000000000001E-3</v>
      </c>
      <c r="AY20" s="18">
        <v>8.5811700000000008E-3</v>
      </c>
      <c r="AZ20" s="18">
        <v>8.8111500000000002E-3</v>
      </c>
      <c r="BA20" s="18">
        <v>8.8106799999999996E-3</v>
      </c>
      <c r="BB20" s="18">
        <v>8.8297700000000007E-3</v>
      </c>
      <c r="BC20" s="18">
        <v>8.8373099999999993E-3</v>
      </c>
      <c r="BD20" s="18">
        <v>8.8346399999999995E-3</v>
      </c>
      <c r="BE20" s="18">
        <v>8.8356400000000005E-3</v>
      </c>
      <c r="BF20" s="18">
        <v>8.8655100000000001E-3</v>
      </c>
      <c r="BG20" s="18">
        <v>8.8655100000000001E-3</v>
      </c>
      <c r="BH20" s="18">
        <v>8.8918999999999995E-3</v>
      </c>
      <c r="BI20" s="18">
        <v>8.8533399999999995E-3</v>
      </c>
      <c r="BJ20" s="18">
        <v>8.8466800000000009E-3</v>
      </c>
      <c r="BK20" s="18">
        <v>8.8655000000000001E-3</v>
      </c>
      <c r="BL20" s="18">
        <v>6.8414334482758601E-3</v>
      </c>
      <c r="BM20" s="18">
        <v>1.7577698156216899E-3</v>
      </c>
      <c r="BN20" s="18">
        <v>0.95575662525921701</v>
      </c>
      <c r="BO20" s="18">
        <v>0.973883352251112</v>
      </c>
      <c r="BP20" s="18">
        <v>0.88559338258883902</v>
      </c>
      <c r="BQ20" s="18">
        <v>0</v>
      </c>
      <c r="BR20" s="19">
        <v>9.5429787789255599E-38</v>
      </c>
      <c r="BS20" s="18">
        <v>0</v>
      </c>
      <c r="BT20" s="19">
        <v>9.9485535082591707E-5</v>
      </c>
      <c r="BU20" s="18">
        <v>0.913470726726888</v>
      </c>
      <c r="BV20" s="18">
        <v>0.913470726726888</v>
      </c>
      <c r="BW20" s="18">
        <v>3.9043599999999999E-3</v>
      </c>
      <c r="BX20" s="19">
        <v>9.2235761231747803E-5</v>
      </c>
      <c r="BY20" s="18">
        <v>4.3526520000000003E-3</v>
      </c>
      <c r="BZ20" s="19">
        <v>9.1789701873358205E-5</v>
      </c>
      <c r="CA20" s="18">
        <v>4.6252159999999997E-3</v>
      </c>
      <c r="CB20" s="18">
        <v>1.3983263220722101E-4</v>
      </c>
      <c r="CC20" s="18">
        <v>5.7598379999999998E-3</v>
      </c>
      <c r="CD20" s="18">
        <v>2.5216643585140299E-4</v>
      </c>
      <c r="CE20" s="18">
        <v>7.2075079999999996E-3</v>
      </c>
      <c r="CF20" s="18">
        <v>4.0537862427612002E-4</v>
      </c>
      <c r="CG20" s="18">
        <v>6.9184320000000004E-3</v>
      </c>
      <c r="CH20" s="18">
        <v>3.5629275079630801E-4</v>
      </c>
      <c r="CI20" s="18">
        <v>7.5759820000000002E-3</v>
      </c>
      <c r="CJ20" s="18">
        <v>3.78684369851727E-4</v>
      </c>
      <c r="CK20" s="18">
        <v>8.2027239999999998E-3</v>
      </c>
      <c r="CL20" s="18">
        <v>1.14138677844103E-4</v>
      </c>
      <c r="CM20" s="18">
        <v>7.8681559999999994E-3</v>
      </c>
      <c r="CN20" s="18">
        <v>2.4828500846809097E-4</v>
      </c>
      <c r="CO20" s="18">
        <v>8.7740160000000008E-3</v>
      </c>
      <c r="CP20" s="18">
        <v>1.08429010785859E-4</v>
      </c>
      <c r="CQ20" s="18">
        <v>8.8586399999999992E-3</v>
      </c>
      <c r="CR20" s="19">
        <v>2.4008443306470201E-5</v>
      </c>
      <c r="CS20" s="18">
        <v>8.8551733333333306E-3</v>
      </c>
      <c r="CT20" s="19">
        <v>9.5430044185952402E-6</v>
      </c>
    </row>
    <row r="21" spans="1:98" x14ac:dyDescent="0.25">
      <c r="A21" s="18">
        <v>114</v>
      </c>
      <c r="B21" s="18" t="s">
        <v>1910</v>
      </c>
      <c r="C21" s="18" t="s">
        <v>544</v>
      </c>
      <c r="D21" s="18" t="s">
        <v>420</v>
      </c>
      <c r="E21" s="18" t="s">
        <v>202</v>
      </c>
      <c r="F21" s="18">
        <v>1.81287</v>
      </c>
      <c r="G21" s="18">
        <v>1.81287</v>
      </c>
      <c r="H21" s="18">
        <v>1.81809</v>
      </c>
      <c r="I21" s="18">
        <v>1.83396</v>
      </c>
      <c r="J21" s="18">
        <v>1.89611</v>
      </c>
      <c r="K21" s="18">
        <v>1.8805700000000001</v>
      </c>
      <c r="L21" s="18">
        <v>1.9260600000000001</v>
      </c>
      <c r="M21" s="18">
        <v>1.94861</v>
      </c>
      <c r="N21" s="18">
        <v>1.9881800000000001</v>
      </c>
      <c r="O21" s="18">
        <v>1.9851799999999999</v>
      </c>
      <c r="P21" s="18">
        <v>2.0144199999999999</v>
      </c>
      <c r="Q21" s="18">
        <v>2.0670899999999999</v>
      </c>
      <c r="R21" s="18">
        <v>2.1048900000000001</v>
      </c>
      <c r="S21" s="18">
        <v>2.1584599999999998</v>
      </c>
      <c r="T21" s="18">
        <v>2.21835</v>
      </c>
      <c r="U21" s="18">
        <v>2.39445</v>
      </c>
      <c r="V21" s="18">
        <v>2.5760200000000002</v>
      </c>
      <c r="W21" s="18">
        <v>2.59232</v>
      </c>
      <c r="X21" s="18">
        <v>2.6488499999999999</v>
      </c>
      <c r="Y21" s="18">
        <v>2.6952600000000002</v>
      </c>
      <c r="Z21" s="18">
        <v>2.8017400000000001</v>
      </c>
      <c r="AA21" s="18">
        <v>2.9346000000000001</v>
      </c>
      <c r="AB21" s="18">
        <v>3.0699299999999998</v>
      </c>
      <c r="AC21" s="18">
        <v>3.1841699999999999</v>
      </c>
      <c r="AD21" s="18">
        <v>3.0951300000000002</v>
      </c>
      <c r="AE21" s="18">
        <v>2.9589500000000002</v>
      </c>
      <c r="AF21" s="18">
        <v>2.9236800000000001</v>
      </c>
      <c r="AG21" s="18">
        <v>2.93242</v>
      </c>
      <c r="AH21" s="18">
        <v>2.93249</v>
      </c>
      <c r="AI21" s="18">
        <v>2.9599099999999998</v>
      </c>
      <c r="AJ21" s="18">
        <v>3.06128</v>
      </c>
      <c r="AK21" s="18">
        <v>3.13232</v>
      </c>
      <c r="AL21" s="18">
        <v>3.3567900000000002</v>
      </c>
      <c r="AM21" s="18">
        <v>3.33649</v>
      </c>
      <c r="AN21" s="18">
        <v>3.1012499999999998</v>
      </c>
      <c r="AO21" s="18">
        <v>2.9466100000000002</v>
      </c>
      <c r="AP21" s="18">
        <v>2.8921199999999998</v>
      </c>
      <c r="AQ21" s="18">
        <v>3.1210200000000001</v>
      </c>
      <c r="AR21" s="18">
        <v>3.2009500000000002</v>
      </c>
      <c r="AS21" s="18">
        <v>3.3879199999999998</v>
      </c>
      <c r="AT21" s="18">
        <v>3.5118900000000002</v>
      </c>
      <c r="AU21" s="18">
        <v>3.4853900000000002</v>
      </c>
      <c r="AV21" s="18">
        <v>3.5321600000000002</v>
      </c>
      <c r="AW21" s="18">
        <v>3.61835</v>
      </c>
      <c r="AX21" s="18">
        <v>3.80274</v>
      </c>
      <c r="AY21" s="18">
        <v>4.1256199999999996</v>
      </c>
      <c r="AZ21" s="18">
        <v>4.4115000000000002</v>
      </c>
      <c r="BA21" s="18">
        <v>4.6165200000000004</v>
      </c>
      <c r="BB21" s="18">
        <v>4.8491299999999997</v>
      </c>
      <c r="BC21" s="18">
        <v>5.2817499999999997</v>
      </c>
      <c r="BD21" s="18">
        <v>5.6063499999999999</v>
      </c>
      <c r="BE21" s="18">
        <v>5.2044800000000002</v>
      </c>
      <c r="BF21" s="18">
        <v>5.1890099999999997</v>
      </c>
      <c r="BG21" s="18">
        <v>5.1890099999999997</v>
      </c>
      <c r="BH21" s="18">
        <v>5.2044499999999996</v>
      </c>
      <c r="BI21" s="18">
        <v>5.1890000000000001</v>
      </c>
      <c r="BJ21" s="18">
        <v>5.1700400000000002</v>
      </c>
      <c r="BK21" s="18">
        <v>4.9997400000000001</v>
      </c>
      <c r="BL21" s="18">
        <v>3.21878465517241</v>
      </c>
      <c r="BM21" s="18">
        <v>1.11588987695874</v>
      </c>
      <c r="BN21" s="18">
        <v>0.945091521349816</v>
      </c>
      <c r="BO21" s="18">
        <v>0.97062261643069303</v>
      </c>
      <c r="BP21" s="18">
        <v>0.88196142066434702</v>
      </c>
      <c r="BQ21" s="18">
        <v>0</v>
      </c>
      <c r="BR21" s="19">
        <v>2.46412148370631E-36</v>
      </c>
      <c r="BS21" s="18">
        <v>0</v>
      </c>
      <c r="BT21" s="18">
        <v>6.2451924390168202E-2</v>
      </c>
      <c r="BU21" s="18">
        <v>0.89319798372730697</v>
      </c>
      <c r="BV21" s="18">
        <v>0.89319798372730697</v>
      </c>
      <c r="BW21" s="18">
        <v>1.8347800000000001</v>
      </c>
      <c r="BX21" s="18">
        <v>3.5357791220606498E-2</v>
      </c>
      <c r="BY21" s="18">
        <v>1.9457199999999999</v>
      </c>
      <c r="BZ21" s="18">
        <v>4.4719496307538999E-2</v>
      </c>
      <c r="CA21" s="18">
        <v>2.1126420000000001</v>
      </c>
      <c r="CB21" s="18">
        <v>7.9145609290724395E-2</v>
      </c>
      <c r="CC21" s="18">
        <v>2.5813799999999998</v>
      </c>
      <c r="CD21" s="18">
        <v>0.11468663108662699</v>
      </c>
      <c r="CE21" s="18">
        <v>3.0171139999999999</v>
      </c>
      <c r="CF21" s="18">
        <v>0.149981876671817</v>
      </c>
      <c r="CG21" s="18">
        <v>2.9414899999999999</v>
      </c>
      <c r="CH21" s="18">
        <v>1.6767595236049801E-2</v>
      </c>
      <c r="CI21" s="18">
        <v>3.1976260000000001</v>
      </c>
      <c r="CJ21" s="18">
        <v>0.13852782041886</v>
      </c>
      <c r="CK21" s="18">
        <v>3.1097239999999999</v>
      </c>
      <c r="CL21" s="18">
        <v>0.199875257923536</v>
      </c>
      <c r="CM21" s="18">
        <v>3.590106</v>
      </c>
      <c r="CN21" s="18">
        <v>0.12889129501250299</v>
      </c>
      <c r="CO21" s="18">
        <v>4.6569039999999999</v>
      </c>
      <c r="CP21" s="18">
        <v>0.43917537445763</v>
      </c>
      <c r="CQ21" s="18">
        <v>5.2786600000000004</v>
      </c>
      <c r="CR21" s="18">
        <v>0.18334719632435101</v>
      </c>
      <c r="CS21" s="18">
        <v>5.1195933333333299</v>
      </c>
      <c r="CT21" s="18">
        <v>0.10422805060699</v>
      </c>
    </row>
    <row r="22" spans="1:98" x14ac:dyDescent="0.25">
      <c r="A22" s="18">
        <v>115</v>
      </c>
      <c r="B22" s="18" t="s">
        <v>1910</v>
      </c>
      <c r="C22" s="18" t="s">
        <v>545</v>
      </c>
      <c r="D22" s="18" t="s">
        <v>412</v>
      </c>
      <c r="E22" s="18" t="s">
        <v>394</v>
      </c>
      <c r="F22" s="18">
        <v>5.1526500000000003E-2</v>
      </c>
      <c r="G22" s="18">
        <v>5.1408000000000002E-2</v>
      </c>
      <c r="H22" s="18">
        <v>5.1667900000000003E-2</v>
      </c>
      <c r="I22" s="18">
        <v>5.2141699999999999E-2</v>
      </c>
      <c r="J22" s="18">
        <v>5.3101099999999998E-2</v>
      </c>
      <c r="K22" s="18">
        <v>5.4397500000000001E-2</v>
      </c>
      <c r="L22" s="18">
        <v>5.6612700000000002E-2</v>
      </c>
      <c r="M22" s="18">
        <v>5.7620699999999997E-2</v>
      </c>
      <c r="N22" s="18">
        <v>5.8623399999999999E-2</v>
      </c>
      <c r="O22" s="18">
        <v>5.9389200000000003E-2</v>
      </c>
      <c r="P22" s="18">
        <v>6.0902999999999999E-2</v>
      </c>
      <c r="Q22" s="18">
        <v>6.3302700000000003E-2</v>
      </c>
      <c r="R22" s="18">
        <v>6.5883899999999995E-2</v>
      </c>
      <c r="S22" s="18">
        <v>6.7469500000000002E-2</v>
      </c>
      <c r="T22" s="18">
        <v>7.2167800000000004E-2</v>
      </c>
      <c r="U22" s="18">
        <v>7.8492000000000006E-2</v>
      </c>
      <c r="V22" s="18">
        <v>8.2637000000000002E-2</v>
      </c>
      <c r="W22" s="18">
        <v>8.4319000000000005E-2</v>
      </c>
      <c r="X22" s="18">
        <v>8.66643E-2</v>
      </c>
      <c r="Y22" s="18">
        <v>9.00889E-2</v>
      </c>
      <c r="Z22" s="18">
        <v>9.6082899999999999E-2</v>
      </c>
      <c r="AA22" s="18">
        <v>0.100483</v>
      </c>
      <c r="AB22" s="18">
        <v>0.10295600000000001</v>
      </c>
      <c r="AC22" s="18">
        <v>9.7256400000000007E-2</v>
      </c>
      <c r="AD22" s="18">
        <v>9.3995800000000004E-2</v>
      </c>
      <c r="AE22" s="18">
        <v>9.2573199999999994E-2</v>
      </c>
      <c r="AF22" s="18">
        <v>9.1795299999999996E-2</v>
      </c>
      <c r="AG22" s="18">
        <v>9.3038099999999999E-2</v>
      </c>
      <c r="AH22" s="18">
        <v>0.103174</v>
      </c>
      <c r="AI22" s="18">
        <v>0.110164</v>
      </c>
      <c r="AJ22" s="18">
        <v>0.113095</v>
      </c>
      <c r="AK22" s="18">
        <v>0.11394799999999999</v>
      </c>
      <c r="AL22" s="18">
        <v>0.12234299999999999</v>
      </c>
      <c r="AM22" s="18">
        <v>0.124532</v>
      </c>
      <c r="AN22" s="18">
        <v>0.12864400000000001</v>
      </c>
      <c r="AO22" s="18">
        <v>0.127718</v>
      </c>
      <c r="AP22" s="18">
        <v>0.13123099999999999</v>
      </c>
      <c r="AQ22" s="18">
        <v>0.13747000000000001</v>
      </c>
      <c r="AR22" s="18">
        <v>0.13648399999999999</v>
      </c>
      <c r="AS22" s="18">
        <v>0.13209699999999999</v>
      </c>
      <c r="AT22" s="18">
        <v>0.133105</v>
      </c>
      <c r="AU22" s="18">
        <v>0.13427900000000001</v>
      </c>
      <c r="AV22" s="18">
        <v>0.13128799999999999</v>
      </c>
      <c r="AW22" s="18">
        <v>0.13036700000000001</v>
      </c>
      <c r="AX22" s="18">
        <v>0.13374900000000001</v>
      </c>
      <c r="AY22" s="18">
        <v>0.14311299999999999</v>
      </c>
      <c r="AZ22" s="18">
        <v>0.15039</v>
      </c>
      <c r="BA22" s="18">
        <v>0.15292800000000001</v>
      </c>
      <c r="BB22" s="18">
        <v>0.15648500000000001</v>
      </c>
      <c r="BC22" s="18">
        <v>0.16358</v>
      </c>
      <c r="BD22" s="18">
        <v>0.16863</v>
      </c>
      <c r="BE22" s="18">
        <v>0.16331200000000001</v>
      </c>
      <c r="BF22" s="18">
        <v>0.16320299999999999</v>
      </c>
      <c r="BG22" s="18">
        <v>0.16320299999999999</v>
      </c>
      <c r="BH22" s="18">
        <v>0.163688</v>
      </c>
      <c r="BI22" s="18">
        <v>0.16320299999999999</v>
      </c>
      <c r="BJ22" s="18">
        <v>0.16320200000000001</v>
      </c>
      <c r="BK22" s="18">
        <v>0.16320200000000001</v>
      </c>
      <c r="BL22" s="18">
        <v>0.108421112068966</v>
      </c>
      <c r="BM22" s="18">
        <v>3.8466343322055001E-2</v>
      </c>
      <c r="BN22" s="18">
        <v>0.98848992552329795</v>
      </c>
      <c r="BO22" s="18">
        <v>0.98435697767002905</v>
      </c>
      <c r="BP22" s="18">
        <v>0.91035802713283998</v>
      </c>
      <c r="BQ22" s="18">
        <v>0</v>
      </c>
      <c r="BR22" s="19">
        <v>6.4098556833435797E-44</v>
      </c>
      <c r="BS22" s="18">
        <v>0</v>
      </c>
      <c r="BT22" s="18">
        <v>2.25166496970068E-3</v>
      </c>
      <c r="BU22" s="18">
        <v>0.97711233286105204</v>
      </c>
      <c r="BV22" s="18">
        <v>0.97711233286105204</v>
      </c>
      <c r="BW22" s="18">
        <v>5.1969040000000001E-2</v>
      </c>
      <c r="BX22" s="18">
        <v>6.9149550830066705E-4</v>
      </c>
      <c r="BY22" s="18">
        <v>5.7328700000000003E-2</v>
      </c>
      <c r="BZ22" s="18">
        <v>1.94369247696234E-3</v>
      </c>
      <c r="CA22" s="18">
        <v>6.5945379999999998E-2</v>
      </c>
      <c r="CB22" s="18">
        <v>4.2852825422601999E-3</v>
      </c>
      <c r="CC22" s="18">
        <v>8.444024E-2</v>
      </c>
      <c r="CD22" s="18">
        <v>4.3445867298282804E-3</v>
      </c>
      <c r="CE22" s="18">
        <v>9.8154820000000004E-2</v>
      </c>
      <c r="CF22" s="18">
        <v>3.5661327039245199E-3</v>
      </c>
      <c r="CG22" s="18">
        <v>9.8148920000000001E-2</v>
      </c>
      <c r="CH22" s="18">
        <v>8.1729920792204397E-3</v>
      </c>
      <c r="CI22" s="18">
        <v>0.12051240000000001</v>
      </c>
      <c r="CJ22" s="18">
        <v>6.7775432348307499E-3</v>
      </c>
      <c r="CK22" s="18">
        <v>0.13300000000000001</v>
      </c>
      <c r="CL22" s="18">
        <v>3.9988576493793903E-3</v>
      </c>
      <c r="CM22" s="18">
        <v>0.1325576</v>
      </c>
      <c r="CN22" s="18">
        <v>1.6653011139130399E-3</v>
      </c>
      <c r="CO22" s="18">
        <v>0.1532992</v>
      </c>
      <c r="CP22" s="18">
        <v>7.5532124754967697E-3</v>
      </c>
      <c r="CQ22" s="18">
        <v>0.1644072</v>
      </c>
      <c r="CR22" s="18">
        <v>2.3690159771517002E-3</v>
      </c>
      <c r="CS22" s="18">
        <v>0.16320233333333301</v>
      </c>
      <c r="CT22" s="19">
        <v>5.7735026917417802E-7</v>
      </c>
    </row>
    <row r="23" spans="1:98" x14ac:dyDescent="0.25">
      <c r="A23" s="18">
        <v>116</v>
      </c>
      <c r="B23" s="18" t="s">
        <v>1910</v>
      </c>
      <c r="C23" s="18" t="s">
        <v>546</v>
      </c>
      <c r="D23" s="18" t="s">
        <v>420</v>
      </c>
      <c r="E23" s="18" t="s">
        <v>188</v>
      </c>
      <c r="F23" s="18">
        <v>0.19491700000000001</v>
      </c>
      <c r="G23" s="18">
        <v>0.19491700000000001</v>
      </c>
      <c r="H23" s="18">
        <v>0.19547900000000001</v>
      </c>
      <c r="I23" s="18">
        <v>0.19544800000000001</v>
      </c>
      <c r="J23" s="18">
        <v>0.19684699999999999</v>
      </c>
      <c r="K23" s="18">
        <v>0.19631000000000001</v>
      </c>
      <c r="L23" s="18">
        <v>0.20127900000000001</v>
      </c>
      <c r="M23" s="18">
        <v>0.20405999999999999</v>
      </c>
      <c r="N23" s="18">
        <v>0.20844599999999999</v>
      </c>
      <c r="O23" s="18">
        <v>0.20902200000000001</v>
      </c>
      <c r="P23" s="18">
        <v>0.21266099999999999</v>
      </c>
      <c r="Q23" s="18">
        <v>0.21867400000000001</v>
      </c>
      <c r="R23" s="18">
        <v>0.223415</v>
      </c>
      <c r="S23" s="18">
        <v>0.23005600000000001</v>
      </c>
      <c r="T23" s="18">
        <v>0.23727799999999999</v>
      </c>
      <c r="U23" s="18">
        <v>0.25673099999999999</v>
      </c>
      <c r="V23" s="18">
        <v>0.27684999999999998</v>
      </c>
      <c r="W23" s="18">
        <v>0.28096599999999999</v>
      </c>
      <c r="X23" s="18">
        <v>0.28372700000000001</v>
      </c>
      <c r="Y23" s="18">
        <v>0.29148800000000002</v>
      </c>
      <c r="Z23" s="18">
        <v>0.30361100000000002</v>
      </c>
      <c r="AA23" s="18">
        <v>0.31895200000000001</v>
      </c>
      <c r="AB23" s="18">
        <v>0.30916500000000002</v>
      </c>
      <c r="AC23" s="18">
        <v>0.31952599999999998</v>
      </c>
      <c r="AD23" s="18">
        <v>0.31146699999999999</v>
      </c>
      <c r="AE23" s="18">
        <v>0.30125200000000002</v>
      </c>
      <c r="AF23" s="18">
        <v>0.29918499999999998</v>
      </c>
      <c r="AG23" s="18">
        <v>0.29938999999999999</v>
      </c>
      <c r="AH23" s="18">
        <v>0.30205599999999999</v>
      </c>
      <c r="AI23" s="18">
        <v>0.30743799999999999</v>
      </c>
      <c r="AJ23" s="18">
        <v>0.32146000000000002</v>
      </c>
      <c r="AK23" s="18">
        <v>0.33184599999999997</v>
      </c>
      <c r="AL23" s="18">
        <v>0.36579200000000001</v>
      </c>
      <c r="AM23" s="18">
        <v>0.35546</v>
      </c>
      <c r="AN23" s="18">
        <v>0.32115500000000002</v>
      </c>
      <c r="AO23" s="18">
        <v>0.31168299999999999</v>
      </c>
      <c r="AP23" s="18">
        <v>0.32119999999999999</v>
      </c>
      <c r="AQ23" s="18">
        <v>0.32845099999999999</v>
      </c>
      <c r="AR23" s="18">
        <v>0.33643400000000001</v>
      </c>
      <c r="AS23" s="18">
        <v>0.34912700000000002</v>
      </c>
      <c r="AT23" s="18">
        <v>0.35909999999999997</v>
      </c>
      <c r="AU23" s="18">
        <v>0.366871</v>
      </c>
      <c r="AV23" s="18">
        <v>0.37513400000000002</v>
      </c>
      <c r="AW23" s="18">
        <v>0.38420399999999999</v>
      </c>
      <c r="AX23" s="18">
        <v>0.40025500000000003</v>
      </c>
      <c r="AY23" s="18">
        <v>0.42753600000000003</v>
      </c>
      <c r="AZ23" s="18">
        <v>0.456818</v>
      </c>
      <c r="BA23" s="18">
        <v>0.48042699999999999</v>
      </c>
      <c r="BB23" s="18">
        <v>0.51422000000000001</v>
      </c>
      <c r="BC23" s="18">
        <v>0.57344399999999995</v>
      </c>
      <c r="BD23" s="18">
        <v>0.60214100000000004</v>
      </c>
      <c r="BE23" s="18">
        <v>0.55477299999999996</v>
      </c>
      <c r="BF23" s="18">
        <v>0.54605999999999999</v>
      </c>
      <c r="BG23" s="18">
        <v>0.54605999999999999</v>
      </c>
      <c r="BH23" s="18">
        <v>0.54768499999999998</v>
      </c>
      <c r="BI23" s="18">
        <v>0.54605999999999999</v>
      </c>
      <c r="BJ23" s="18">
        <v>0.54605999999999999</v>
      </c>
      <c r="BK23" s="18">
        <v>0.54604799999999998</v>
      </c>
      <c r="BL23" s="18">
        <v>0.33958822413793099</v>
      </c>
      <c r="BM23" s="18">
        <v>0.118667336896497</v>
      </c>
      <c r="BN23" s="18">
        <v>0.940659299130159</v>
      </c>
      <c r="BO23" s="18">
        <v>0.97847925470549801</v>
      </c>
      <c r="BP23" s="18">
        <v>0.89845609954087102</v>
      </c>
      <c r="BQ23" s="18">
        <v>0</v>
      </c>
      <c r="BR23" s="19">
        <v>4.4906577799363902E-40</v>
      </c>
      <c r="BS23" s="18">
        <v>0</v>
      </c>
      <c r="BT23" s="18">
        <v>6.6101934541203302E-3</v>
      </c>
      <c r="BU23" s="18">
        <v>0.88483991704003795</v>
      </c>
      <c r="BV23" s="18">
        <v>0.88483991704003795</v>
      </c>
      <c r="BW23" s="18">
        <v>0.19552159999999999</v>
      </c>
      <c r="BX23" s="18">
        <v>7.8977832332876295E-4</v>
      </c>
      <c r="BY23" s="18">
        <v>0.20382339999999999</v>
      </c>
      <c r="BZ23" s="18">
        <v>5.27671780560605E-3</v>
      </c>
      <c r="CA23" s="18">
        <v>0.2244168</v>
      </c>
      <c r="CB23" s="18">
        <v>9.6098026878807495E-3</v>
      </c>
      <c r="CC23" s="18">
        <v>0.27795239999999999</v>
      </c>
      <c r="CD23" s="18">
        <v>1.30115656360025E-2</v>
      </c>
      <c r="CE23" s="18">
        <v>0.31254419999999999</v>
      </c>
      <c r="CF23" s="18">
        <v>6.7488303949647301E-3</v>
      </c>
      <c r="CG23" s="18">
        <v>0.30186420000000003</v>
      </c>
      <c r="CH23" s="18">
        <v>3.3458407314156499E-3</v>
      </c>
      <c r="CI23" s="18">
        <v>0.33914260000000002</v>
      </c>
      <c r="CJ23" s="18">
        <v>2.0407820383372601E-2</v>
      </c>
      <c r="CK23" s="18">
        <v>0.32937899999999998</v>
      </c>
      <c r="CL23" s="18">
        <v>1.4323600891535599E-2</v>
      </c>
      <c r="CM23" s="18">
        <v>0.37711280000000003</v>
      </c>
      <c r="CN23" s="18">
        <v>1.59618108214576E-2</v>
      </c>
      <c r="CO23" s="18">
        <v>0.49048900000000001</v>
      </c>
      <c r="CP23" s="18">
        <v>5.6219997954464501E-2</v>
      </c>
      <c r="CQ23" s="18">
        <v>0.55934379999999995</v>
      </c>
      <c r="CR23" s="18">
        <v>2.41936915475915E-2</v>
      </c>
      <c r="CS23" s="18">
        <v>0.54605599999999999</v>
      </c>
      <c r="CT23" s="19">
        <v>6.9282032302824398E-6</v>
      </c>
    </row>
    <row r="24" spans="1:98" x14ac:dyDescent="0.25">
      <c r="A24" s="18">
        <v>117</v>
      </c>
      <c r="B24" s="18" t="s">
        <v>1910</v>
      </c>
      <c r="C24" s="18" t="s">
        <v>547</v>
      </c>
      <c r="D24" s="18" t="s">
        <v>458</v>
      </c>
      <c r="E24" s="18" t="s">
        <v>548</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t="s">
        <v>1903</v>
      </c>
      <c r="BO24" s="18" t="s">
        <v>1903</v>
      </c>
      <c r="BP24" s="18" t="s">
        <v>1903</v>
      </c>
      <c r="BQ24" s="18" t="s">
        <v>1903</v>
      </c>
      <c r="BR24" s="18" t="s">
        <v>1903</v>
      </c>
      <c r="BS24" s="18" t="s">
        <v>1903</v>
      </c>
      <c r="BT24" s="18">
        <v>0</v>
      </c>
      <c r="BU24" s="18" t="s">
        <v>1903</v>
      </c>
      <c r="BV24" s="18" t="s">
        <v>1903</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row>
    <row r="25" spans="1:98" x14ac:dyDescent="0.25">
      <c r="A25" s="18">
        <v>118</v>
      </c>
      <c r="B25" s="18" t="s">
        <v>1910</v>
      </c>
      <c r="C25" s="18" t="s">
        <v>549</v>
      </c>
      <c r="D25" s="18" t="s">
        <v>424</v>
      </c>
      <c r="E25" s="18" t="s">
        <v>228</v>
      </c>
      <c r="F25" s="18">
        <v>0.102506</v>
      </c>
      <c r="G25" s="18">
        <v>0.102508</v>
      </c>
      <c r="H25" s="18">
        <v>0.102807</v>
      </c>
      <c r="I25" s="18">
        <v>0.10159899999999999</v>
      </c>
      <c r="J25" s="18">
        <v>0.10578600000000001</v>
      </c>
      <c r="K25" s="18">
        <v>0.10874200000000001</v>
      </c>
      <c r="L25" s="18">
        <v>0.109264</v>
      </c>
      <c r="M25" s="18">
        <v>0.11003300000000001</v>
      </c>
      <c r="N25" s="18">
        <v>0.108288</v>
      </c>
      <c r="O25" s="18">
        <v>0.109503</v>
      </c>
      <c r="P25" s="18">
        <v>0.111499</v>
      </c>
      <c r="Q25" s="18">
        <v>0.114208</v>
      </c>
      <c r="R25" s="18">
        <v>0.11594400000000001</v>
      </c>
      <c r="S25" s="18">
        <v>0.129552</v>
      </c>
      <c r="T25" s="18">
        <v>0.135073</v>
      </c>
      <c r="U25" s="18">
        <v>0.143203</v>
      </c>
      <c r="V25" s="18">
        <v>0.151813</v>
      </c>
      <c r="W25" s="18">
        <v>0.15828400000000001</v>
      </c>
      <c r="X25" s="18">
        <v>0.16078999999999999</v>
      </c>
      <c r="Y25" s="18">
        <v>0.16714799999999999</v>
      </c>
      <c r="Z25" s="18">
        <v>0.175537</v>
      </c>
      <c r="AA25" s="18">
        <v>0.184639</v>
      </c>
      <c r="AB25" s="18">
        <v>0.19262599999999999</v>
      </c>
      <c r="AC25" s="18">
        <v>0.17971000000000001</v>
      </c>
      <c r="AD25" s="18">
        <v>0.179175</v>
      </c>
      <c r="AE25" s="18">
        <v>0.17277999999999999</v>
      </c>
      <c r="AF25" s="18">
        <v>0.16739200000000001</v>
      </c>
      <c r="AG25" s="18">
        <v>0.166904</v>
      </c>
      <c r="AH25" s="18">
        <v>0.18021599999999999</v>
      </c>
      <c r="AI25" s="18">
        <v>0.184034</v>
      </c>
      <c r="AJ25" s="18">
        <v>0.19226099999999999</v>
      </c>
      <c r="AK25" s="18">
        <v>0.19275400000000001</v>
      </c>
      <c r="AL25" s="18">
        <v>0.198932</v>
      </c>
      <c r="AM25" s="18">
        <v>0.202044</v>
      </c>
      <c r="AN25" s="18">
        <v>0.20249500000000001</v>
      </c>
      <c r="AO25" s="18">
        <v>0.197879</v>
      </c>
      <c r="AP25" s="18">
        <v>0.20463400000000001</v>
      </c>
      <c r="AQ25" s="18">
        <v>0.20814099999999999</v>
      </c>
      <c r="AR25" s="18">
        <v>0.21457100000000001</v>
      </c>
      <c r="AS25" s="18">
        <v>0.20804700000000001</v>
      </c>
      <c r="AT25" s="18">
        <v>0.21868000000000001</v>
      </c>
      <c r="AU25" s="18">
        <v>0.21729999999999999</v>
      </c>
      <c r="AV25" s="18">
        <v>0.21199100000000001</v>
      </c>
      <c r="AW25" s="18">
        <v>0.21285699999999999</v>
      </c>
      <c r="AX25" s="18">
        <v>0.216721</v>
      </c>
      <c r="AY25" s="18">
        <v>0.230374</v>
      </c>
      <c r="AZ25" s="18">
        <v>0.23980199999999999</v>
      </c>
      <c r="BA25" s="18">
        <v>0.242863</v>
      </c>
      <c r="BB25" s="18">
        <v>0.25004700000000002</v>
      </c>
      <c r="BC25" s="18">
        <v>0.26017099999999999</v>
      </c>
      <c r="BD25" s="18">
        <v>0.27329999999999999</v>
      </c>
      <c r="BE25" s="18">
        <v>0.27408900000000003</v>
      </c>
      <c r="BF25" s="18">
        <v>0.27360699999999999</v>
      </c>
      <c r="BG25" s="18">
        <v>0.27359499999999998</v>
      </c>
      <c r="BH25" s="18">
        <v>0.27439599999999997</v>
      </c>
      <c r="BI25" s="18">
        <v>0.27352599999999999</v>
      </c>
      <c r="BJ25" s="18">
        <v>0.27340700000000001</v>
      </c>
      <c r="BK25" s="18">
        <v>0.27329999999999999</v>
      </c>
      <c r="BL25" s="18">
        <v>0.185230120689655</v>
      </c>
      <c r="BM25" s="18">
        <v>5.5856631175567897E-2</v>
      </c>
      <c r="BN25" s="18">
        <v>0.98250775990439299</v>
      </c>
      <c r="BO25" s="18">
        <v>0.98657274263019001</v>
      </c>
      <c r="BP25" s="18">
        <v>0.91739792399074205</v>
      </c>
      <c r="BQ25" s="18">
        <v>0</v>
      </c>
      <c r="BR25" s="19">
        <v>9.1652275268084995E-46</v>
      </c>
      <c r="BS25" s="18">
        <v>0</v>
      </c>
      <c r="BT25" s="18">
        <v>3.24983527638497E-3</v>
      </c>
      <c r="BU25" s="18">
        <v>0.96532149827234603</v>
      </c>
      <c r="BV25" s="18">
        <v>0.96532149827234603</v>
      </c>
      <c r="BW25" s="18">
        <v>0.1030412</v>
      </c>
      <c r="BX25" s="18">
        <v>1.5999577181913299E-3</v>
      </c>
      <c r="BY25" s="18">
        <v>0.109166</v>
      </c>
      <c r="BZ25" s="18">
        <v>6.7555939783264405E-4</v>
      </c>
      <c r="CA25" s="18">
        <v>0.12125519999999999</v>
      </c>
      <c r="CB25" s="18">
        <v>1.04022088856166E-2</v>
      </c>
      <c r="CC25" s="18">
        <v>0.15624759999999999</v>
      </c>
      <c r="CD25" s="18">
        <v>9.1299823274746793E-3</v>
      </c>
      <c r="CE25" s="18">
        <v>0.18233740000000001</v>
      </c>
      <c r="CF25" s="18">
        <v>6.6011759785662401E-3</v>
      </c>
      <c r="CG25" s="18">
        <v>0.17426520000000001</v>
      </c>
      <c r="CH25" s="18">
        <v>7.6562953966000996E-3</v>
      </c>
      <c r="CI25" s="18">
        <v>0.19769719999999999</v>
      </c>
      <c r="CJ25" s="18">
        <v>4.9352249898054297E-3</v>
      </c>
      <c r="CK25" s="18">
        <v>0.20665439999999999</v>
      </c>
      <c r="CL25" s="18">
        <v>6.0809442358896902E-3</v>
      </c>
      <c r="CM25" s="18">
        <v>0.2155098</v>
      </c>
      <c r="CN25" s="18">
        <v>2.9215274600797401E-3</v>
      </c>
      <c r="CO25" s="18">
        <v>0.24465139999999999</v>
      </c>
      <c r="CP25" s="18">
        <v>1.1186260425182301E-2</v>
      </c>
      <c r="CQ25" s="18">
        <v>0.27379740000000002</v>
      </c>
      <c r="CR25" s="18">
        <v>4.3817154175049099E-4</v>
      </c>
      <c r="CS25" s="18">
        <v>0.27341100000000002</v>
      </c>
      <c r="CT25" s="18">
        <v>1.1305308487609001E-4</v>
      </c>
    </row>
    <row r="26" spans="1:98" x14ac:dyDescent="0.25">
      <c r="A26" s="18">
        <v>119</v>
      </c>
      <c r="B26" s="18" t="s">
        <v>1910</v>
      </c>
      <c r="C26" s="18" t="s">
        <v>550</v>
      </c>
      <c r="D26" s="18" t="s">
        <v>412</v>
      </c>
      <c r="E26" s="18" t="s">
        <v>224</v>
      </c>
      <c r="F26" s="18" t="s">
        <v>1903</v>
      </c>
      <c r="G26" s="18" t="s">
        <v>1903</v>
      </c>
      <c r="H26" s="18" t="s">
        <v>1903</v>
      </c>
      <c r="I26" s="18" t="s">
        <v>1903</v>
      </c>
      <c r="J26" s="18" t="s">
        <v>1903</v>
      </c>
      <c r="K26" s="18" t="s">
        <v>1903</v>
      </c>
      <c r="L26" s="18" t="s">
        <v>1903</v>
      </c>
      <c r="M26" s="18" t="s">
        <v>1903</v>
      </c>
      <c r="N26" s="18" t="s">
        <v>1903</v>
      </c>
      <c r="O26" s="18" t="s">
        <v>1903</v>
      </c>
      <c r="P26" s="18" t="s">
        <v>1903</v>
      </c>
      <c r="Q26" s="18" t="s">
        <v>1903</v>
      </c>
      <c r="R26" s="18" t="s">
        <v>1903</v>
      </c>
      <c r="S26" s="18" t="s">
        <v>1903</v>
      </c>
      <c r="T26" s="18" t="s">
        <v>1903</v>
      </c>
      <c r="U26" s="18" t="s">
        <v>1903</v>
      </c>
      <c r="V26" s="18" t="s">
        <v>1903</v>
      </c>
      <c r="W26" s="18" t="s">
        <v>1903</v>
      </c>
      <c r="X26" s="18" t="s">
        <v>1903</v>
      </c>
      <c r="Y26" s="18" t="s">
        <v>1903</v>
      </c>
      <c r="Z26" s="18" t="s">
        <v>1903</v>
      </c>
      <c r="AA26" s="18" t="s">
        <v>1903</v>
      </c>
      <c r="AB26" s="18" t="s">
        <v>1903</v>
      </c>
      <c r="AC26" s="18" t="s">
        <v>1903</v>
      </c>
      <c r="AD26" s="18" t="s">
        <v>1903</v>
      </c>
      <c r="AE26" s="18" t="s">
        <v>1903</v>
      </c>
      <c r="AF26" s="18" t="s">
        <v>1903</v>
      </c>
      <c r="AG26" s="18" t="s">
        <v>1903</v>
      </c>
      <c r="AH26" s="18" t="s">
        <v>1903</v>
      </c>
      <c r="AI26" s="18" t="s">
        <v>1903</v>
      </c>
      <c r="AJ26" s="18" t="s">
        <v>1903</v>
      </c>
      <c r="AK26" s="18" t="s">
        <v>1903</v>
      </c>
      <c r="AL26" s="18" t="s">
        <v>1903</v>
      </c>
      <c r="AM26" s="18" t="s">
        <v>1903</v>
      </c>
      <c r="AN26" s="18" t="s">
        <v>1903</v>
      </c>
      <c r="AO26" s="18" t="s">
        <v>1903</v>
      </c>
      <c r="AP26" s="18" t="s">
        <v>1903</v>
      </c>
      <c r="AQ26" s="18" t="s">
        <v>1903</v>
      </c>
      <c r="AR26" s="18" t="s">
        <v>1903</v>
      </c>
      <c r="AS26" s="18" t="s">
        <v>1903</v>
      </c>
      <c r="AT26" s="18" t="s">
        <v>1903</v>
      </c>
      <c r="AU26" s="18" t="s">
        <v>1903</v>
      </c>
      <c r="AV26" s="18" t="s">
        <v>1903</v>
      </c>
      <c r="AW26" s="18" t="s">
        <v>1903</v>
      </c>
      <c r="AX26" s="18" t="s">
        <v>1903</v>
      </c>
      <c r="AY26" s="18" t="s">
        <v>1903</v>
      </c>
      <c r="AZ26" s="18" t="s">
        <v>1903</v>
      </c>
      <c r="BA26" s="18" t="s">
        <v>1903</v>
      </c>
      <c r="BB26" s="18" t="s">
        <v>1903</v>
      </c>
      <c r="BC26" s="18" t="s">
        <v>1903</v>
      </c>
      <c r="BD26" s="18" t="s">
        <v>1903</v>
      </c>
      <c r="BE26" s="18" t="s">
        <v>1903</v>
      </c>
      <c r="BF26" s="18" t="s">
        <v>1903</v>
      </c>
      <c r="BG26" s="18" t="s">
        <v>1903</v>
      </c>
      <c r="BH26" s="18" t="s">
        <v>1903</v>
      </c>
      <c r="BI26" s="18" t="s">
        <v>1903</v>
      </c>
      <c r="BJ26" s="18" t="s">
        <v>1903</v>
      </c>
      <c r="BK26" s="18" t="s">
        <v>1903</v>
      </c>
      <c r="BL26" s="18" t="s">
        <v>1903</v>
      </c>
      <c r="BM26" s="18" t="s">
        <v>1903</v>
      </c>
      <c r="BN26" s="18" t="s">
        <v>1903</v>
      </c>
      <c r="BO26" s="18" t="s">
        <v>1903</v>
      </c>
      <c r="BP26" s="18" t="s">
        <v>1903</v>
      </c>
      <c r="BQ26" s="18" t="s">
        <v>1903</v>
      </c>
      <c r="BR26" s="18" t="s">
        <v>1903</v>
      </c>
      <c r="BS26" s="18" t="s">
        <v>1903</v>
      </c>
      <c r="BT26" s="18" t="s">
        <v>1903</v>
      </c>
      <c r="BU26" s="18" t="s">
        <v>1903</v>
      </c>
      <c r="BV26" s="18" t="s">
        <v>1903</v>
      </c>
      <c r="BW26" s="18" t="s">
        <v>1903</v>
      </c>
      <c r="BX26" s="18" t="s">
        <v>1903</v>
      </c>
      <c r="BY26" s="18" t="s">
        <v>1903</v>
      </c>
      <c r="BZ26" s="18" t="s">
        <v>1903</v>
      </c>
      <c r="CA26" s="18" t="s">
        <v>1903</v>
      </c>
      <c r="CB26" s="18" t="s">
        <v>1903</v>
      </c>
      <c r="CC26" s="18" t="s">
        <v>1903</v>
      </c>
      <c r="CD26" s="18" t="s">
        <v>1903</v>
      </c>
      <c r="CE26" s="18" t="s">
        <v>1903</v>
      </c>
      <c r="CF26" s="18" t="s">
        <v>1903</v>
      </c>
      <c r="CG26" s="18" t="s">
        <v>1903</v>
      </c>
      <c r="CH26" s="18" t="s">
        <v>1903</v>
      </c>
      <c r="CI26" s="18" t="s">
        <v>1903</v>
      </c>
      <c r="CJ26" s="18" t="s">
        <v>1903</v>
      </c>
      <c r="CK26" s="18" t="s">
        <v>1903</v>
      </c>
      <c r="CL26" s="18" t="s">
        <v>1903</v>
      </c>
      <c r="CM26" s="18" t="s">
        <v>1903</v>
      </c>
      <c r="CN26" s="18" t="s">
        <v>1903</v>
      </c>
      <c r="CO26" s="18" t="s">
        <v>1903</v>
      </c>
      <c r="CP26" s="18" t="s">
        <v>1903</v>
      </c>
      <c r="CQ26" s="18" t="s">
        <v>1903</v>
      </c>
      <c r="CR26" s="18" t="s">
        <v>1903</v>
      </c>
      <c r="CS26" s="18" t="s">
        <v>1903</v>
      </c>
      <c r="CT26" s="18" t="s">
        <v>1903</v>
      </c>
    </row>
    <row r="27" spans="1:98" x14ac:dyDescent="0.25">
      <c r="A27" s="18">
        <v>12</v>
      </c>
      <c r="B27" s="18" t="s">
        <v>1910</v>
      </c>
      <c r="C27" s="18" t="s">
        <v>432</v>
      </c>
      <c r="D27" s="18" t="s">
        <v>412</v>
      </c>
      <c r="E27" s="18" t="s">
        <v>26</v>
      </c>
      <c r="F27" s="18">
        <v>0.61806499999999998</v>
      </c>
      <c r="G27" s="18">
        <v>0.61806499999999998</v>
      </c>
      <c r="H27" s="18">
        <v>0.61984700000000004</v>
      </c>
      <c r="I27" s="18">
        <v>0.63785099999999995</v>
      </c>
      <c r="J27" s="18">
        <v>0.64982200000000001</v>
      </c>
      <c r="K27" s="18">
        <v>0.66547999999999996</v>
      </c>
      <c r="L27" s="18">
        <v>0.68357199999999996</v>
      </c>
      <c r="M27" s="18">
        <v>0.70093099999999997</v>
      </c>
      <c r="N27" s="18">
        <v>0.718588</v>
      </c>
      <c r="O27" s="18">
        <v>0.73179000000000005</v>
      </c>
      <c r="P27" s="18">
        <v>0.74887000000000004</v>
      </c>
      <c r="Q27" s="18">
        <v>0.77035200000000004</v>
      </c>
      <c r="R27" s="18">
        <v>0.79983000000000004</v>
      </c>
      <c r="S27" s="18">
        <v>0.83582599999999996</v>
      </c>
      <c r="T27" s="18">
        <v>0.88957299999999995</v>
      </c>
      <c r="U27" s="18">
        <v>0.97121299999999999</v>
      </c>
      <c r="V27" s="18">
        <v>1.0234700000000001</v>
      </c>
      <c r="W27" s="18">
        <v>1.06273</v>
      </c>
      <c r="X27" s="18">
        <v>1.0886199999999999</v>
      </c>
      <c r="Y27" s="18">
        <v>1.14825</v>
      </c>
      <c r="Z27" s="18">
        <v>1.2157199999999999</v>
      </c>
      <c r="AA27" s="18">
        <v>1.28546</v>
      </c>
      <c r="AB27" s="18">
        <v>1.3269899999999999</v>
      </c>
      <c r="AC27" s="18">
        <v>1.27136</v>
      </c>
      <c r="AD27" s="18">
        <v>1.2683599999999999</v>
      </c>
      <c r="AE27" s="18">
        <v>1.2736700000000001</v>
      </c>
      <c r="AF27" s="18">
        <v>1.25336</v>
      </c>
      <c r="AG27" s="18">
        <v>1.26214</v>
      </c>
      <c r="AH27" s="18">
        <v>1.4004799999999999</v>
      </c>
      <c r="AI27" s="18">
        <v>1.4986600000000001</v>
      </c>
      <c r="AJ27" s="18">
        <v>1.5312399999999999</v>
      </c>
      <c r="AK27" s="18">
        <v>1.53026</v>
      </c>
      <c r="AL27" s="18">
        <v>1.6344000000000001</v>
      </c>
      <c r="AM27" s="18">
        <v>1.65021</v>
      </c>
      <c r="AN27" s="18">
        <v>1.7063699999999999</v>
      </c>
      <c r="AO27" s="18">
        <v>1.68303</v>
      </c>
      <c r="AP27" s="18">
        <v>1.7173099999999999</v>
      </c>
      <c r="AQ27" s="18">
        <v>1.80731</v>
      </c>
      <c r="AR27" s="18">
        <v>1.8008500000000001</v>
      </c>
      <c r="AS27" s="18">
        <v>1.7359599999999999</v>
      </c>
      <c r="AT27" s="18">
        <v>1.74899</v>
      </c>
      <c r="AU27" s="18">
        <v>1.74274</v>
      </c>
      <c r="AV27" s="18">
        <v>1.68869</v>
      </c>
      <c r="AW27" s="18">
        <v>1.6866399999999999</v>
      </c>
      <c r="AX27" s="18">
        <v>1.7236199999999999</v>
      </c>
      <c r="AY27" s="18">
        <v>1.8283100000000001</v>
      </c>
      <c r="AZ27" s="18">
        <v>1.89778</v>
      </c>
      <c r="BA27" s="18">
        <v>1.9168700000000001</v>
      </c>
      <c r="BB27" s="18">
        <v>1.95198</v>
      </c>
      <c r="BC27" s="18">
        <v>2.0366399999999998</v>
      </c>
      <c r="BD27" s="18">
        <v>2.0986600000000002</v>
      </c>
      <c r="BE27" s="18">
        <v>2.0419700000000001</v>
      </c>
      <c r="BF27" s="18">
        <v>2.0375200000000002</v>
      </c>
      <c r="BG27" s="18">
        <v>2.0375200000000002</v>
      </c>
      <c r="BH27" s="18">
        <v>2.04359</v>
      </c>
      <c r="BI27" s="18">
        <v>2.0375200000000002</v>
      </c>
      <c r="BJ27" s="18">
        <v>2.0375200000000002</v>
      </c>
      <c r="BK27" s="18">
        <v>2.0375200000000002</v>
      </c>
      <c r="BL27" s="18">
        <v>1.38672353448276</v>
      </c>
      <c r="BM27" s="18">
        <v>0.49664174460820498</v>
      </c>
      <c r="BN27" s="18">
        <v>0.98498650349416506</v>
      </c>
      <c r="BO27" s="18">
        <v>0.98638403843673805</v>
      </c>
      <c r="BP27" s="18">
        <v>0.921401189085155</v>
      </c>
      <c r="BQ27" s="18">
        <v>0</v>
      </c>
      <c r="BR27" s="19">
        <v>1.35137639669831E-45</v>
      </c>
      <c r="BS27" s="18">
        <v>0</v>
      </c>
      <c r="BT27" s="18">
        <v>2.8968374142544901E-2</v>
      </c>
      <c r="BU27" s="18">
        <v>0.97019841206565904</v>
      </c>
      <c r="BV27" s="18">
        <v>0.97019841206565904</v>
      </c>
      <c r="BW27" s="18">
        <v>0.62873000000000001</v>
      </c>
      <c r="BX27" s="18">
        <v>1.44434868020156E-2</v>
      </c>
      <c r="BY27" s="18">
        <v>0.70007220000000003</v>
      </c>
      <c r="BZ27" s="18">
        <v>2.6544623395331899E-2</v>
      </c>
      <c r="CA27" s="18">
        <v>0.8088902</v>
      </c>
      <c r="CB27" s="18">
        <v>5.5688769129870301E-2</v>
      </c>
      <c r="CC27" s="18">
        <v>1.0588565999999999</v>
      </c>
      <c r="CD27" s="18">
        <v>6.6756376570332204E-2</v>
      </c>
      <c r="CE27" s="18">
        <v>1.2735780000000001</v>
      </c>
      <c r="CF27" s="18">
        <v>3.9917787012809201E-2</v>
      </c>
      <c r="CG27" s="18">
        <v>1.3376619999999999</v>
      </c>
      <c r="CH27" s="18">
        <v>0.108133982725136</v>
      </c>
      <c r="CI27" s="18">
        <v>1.6104959999999999</v>
      </c>
      <c r="CJ27" s="18">
        <v>7.7556037998340294E-2</v>
      </c>
      <c r="CK27" s="18">
        <v>1.7488919999999999</v>
      </c>
      <c r="CL27" s="18">
        <v>5.3885895371609101E-2</v>
      </c>
      <c r="CM27" s="18">
        <v>1.7181360000000001</v>
      </c>
      <c r="CN27" s="18">
        <v>2.9353301858564398E-2</v>
      </c>
      <c r="CO27" s="18">
        <v>1.9263159999999999</v>
      </c>
      <c r="CP27" s="18">
        <v>7.6385096910326605E-2</v>
      </c>
      <c r="CQ27" s="18">
        <v>2.0518519999999998</v>
      </c>
      <c r="CR27" s="18">
        <v>2.6304542763560802E-2</v>
      </c>
      <c r="CS27" s="18">
        <v>2.0375200000000002</v>
      </c>
      <c r="CT27" s="18">
        <v>0</v>
      </c>
    </row>
    <row r="28" spans="1:98" x14ac:dyDescent="0.25">
      <c r="A28" s="18">
        <v>120</v>
      </c>
      <c r="B28" s="18" t="s">
        <v>1910</v>
      </c>
      <c r="C28" s="18" t="s">
        <v>551</v>
      </c>
      <c r="D28" s="18" t="s">
        <v>420</v>
      </c>
      <c r="E28" s="18" t="s">
        <v>234</v>
      </c>
      <c r="F28" s="18">
        <v>2.44374</v>
      </c>
      <c r="G28" s="18">
        <v>2.44374</v>
      </c>
      <c r="H28" s="18">
        <v>2.45079</v>
      </c>
      <c r="I28" s="18">
        <v>2.4504000000000001</v>
      </c>
      <c r="J28" s="18">
        <v>2.4497599999999999</v>
      </c>
      <c r="K28" s="18">
        <v>2.4483999999999999</v>
      </c>
      <c r="L28" s="18">
        <v>2.43743</v>
      </c>
      <c r="M28" s="18">
        <v>2.4445399999999999</v>
      </c>
      <c r="N28" s="18">
        <v>2.4445000000000001</v>
      </c>
      <c r="O28" s="18">
        <v>2.4446500000000002</v>
      </c>
      <c r="P28" s="18">
        <v>2.4423400000000002</v>
      </c>
      <c r="Q28" s="18">
        <v>2.4394200000000001</v>
      </c>
      <c r="R28" s="18">
        <v>2.4328400000000001</v>
      </c>
      <c r="S28" s="18">
        <v>2.4292899999999999</v>
      </c>
      <c r="T28" s="18">
        <v>2.4249499999999999</v>
      </c>
      <c r="U28" s="18">
        <v>2.4188499999999999</v>
      </c>
      <c r="V28" s="18">
        <v>2.41289</v>
      </c>
      <c r="W28" s="18">
        <v>2.4042400000000002</v>
      </c>
      <c r="X28" s="18">
        <v>2.39663</v>
      </c>
      <c r="Y28" s="18">
        <v>2.3897900000000001</v>
      </c>
      <c r="Z28" s="18">
        <v>2.3829799999999999</v>
      </c>
      <c r="AA28" s="18">
        <v>2.3811100000000001</v>
      </c>
      <c r="AB28" s="18">
        <v>2.38076</v>
      </c>
      <c r="AC28" s="18">
        <v>2.3691300000000002</v>
      </c>
      <c r="AD28" s="18">
        <v>2.3632900000000001</v>
      </c>
      <c r="AE28" s="18">
        <v>2.3577699999999999</v>
      </c>
      <c r="AF28" s="18">
        <v>2.3537400000000002</v>
      </c>
      <c r="AG28" s="18">
        <v>2.3519199999999998</v>
      </c>
      <c r="AH28" s="18">
        <v>2.3429799999999998</v>
      </c>
      <c r="AI28" s="18">
        <v>2.3387500000000001</v>
      </c>
      <c r="AJ28" s="18">
        <v>2.3413200000000001</v>
      </c>
      <c r="AK28" s="18">
        <v>2.3406500000000001</v>
      </c>
      <c r="AL28" s="18">
        <v>2.3409900000000001</v>
      </c>
      <c r="AM28" s="18">
        <v>2.3382299999999998</v>
      </c>
      <c r="AN28" s="18">
        <v>2.30796</v>
      </c>
      <c r="AO28" s="18">
        <v>2.3062800000000001</v>
      </c>
      <c r="AP28" s="18">
        <v>2.3031899999999998</v>
      </c>
      <c r="AQ28" s="18">
        <v>2.3029799999999998</v>
      </c>
      <c r="AR28" s="18">
        <v>2.30199</v>
      </c>
      <c r="AS28" s="18">
        <v>2.3043200000000001</v>
      </c>
      <c r="AT28" s="18">
        <v>2.30362</v>
      </c>
      <c r="AU28" s="18">
        <v>2.2993800000000002</v>
      </c>
      <c r="AV28" s="18">
        <v>2.3040799999999999</v>
      </c>
      <c r="AW28" s="18">
        <v>2.3167200000000001</v>
      </c>
      <c r="AX28" s="18">
        <v>2.3291599999999999</v>
      </c>
      <c r="AY28" s="18">
        <v>2.3791000000000002</v>
      </c>
      <c r="AZ28" s="18">
        <v>2.3862199999999998</v>
      </c>
      <c r="BA28" s="18">
        <v>2.3926099999999999</v>
      </c>
      <c r="BB28" s="18">
        <v>2.3980800000000002</v>
      </c>
      <c r="BC28" s="18">
        <v>2.4054199999999999</v>
      </c>
      <c r="BD28" s="18">
        <v>2.4117299999999999</v>
      </c>
      <c r="BE28" s="18">
        <v>2.4005000000000001</v>
      </c>
      <c r="BF28" s="18">
        <v>2.4044300000000001</v>
      </c>
      <c r="BG28" s="18">
        <v>2.4044300000000001</v>
      </c>
      <c r="BH28" s="18">
        <v>2.4115799999999998</v>
      </c>
      <c r="BI28" s="18">
        <v>2.4044300000000001</v>
      </c>
      <c r="BJ28" s="18">
        <v>2.4044300000000001</v>
      </c>
      <c r="BK28" s="18">
        <v>2.4044300000000001</v>
      </c>
      <c r="BL28" s="18">
        <v>2.3831013793103399</v>
      </c>
      <c r="BM28" s="18">
        <v>4.9274184780505798E-2</v>
      </c>
      <c r="BN28" s="18">
        <v>-0.50400210177449301</v>
      </c>
      <c r="BO28" s="18">
        <v>-0.53165533491733097</v>
      </c>
      <c r="BP28" s="18">
        <v>-0.44067013391029197</v>
      </c>
      <c r="BQ28" s="19">
        <v>5.4963579482652403E-5</v>
      </c>
      <c r="BR28" s="19">
        <v>1.7510538602543201E-5</v>
      </c>
      <c r="BS28" s="19">
        <v>1.1051073346964601E-6</v>
      </c>
      <c r="BT28" s="18">
        <v>-1.4706265957119399E-3</v>
      </c>
      <c r="BU28" s="18">
        <v>0.25401811859310902</v>
      </c>
      <c r="BV28" s="18">
        <v>0.25401811859310902</v>
      </c>
      <c r="BW28" s="18">
        <v>2.447686</v>
      </c>
      <c r="BX28" s="18">
        <v>3.6209087257206701E-3</v>
      </c>
      <c r="BY28" s="18">
        <v>2.4439039999999999</v>
      </c>
      <c r="BZ28" s="18">
        <v>3.98255320115123E-3</v>
      </c>
      <c r="CA28" s="18">
        <v>2.4337680000000002</v>
      </c>
      <c r="CB28" s="18">
        <v>7.1430924675522402E-3</v>
      </c>
      <c r="CC28" s="18">
        <v>2.40448</v>
      </c>
      <c r="CD28" s="18">
        <v>1.1776047724087999E-2</v>
      </c>
      <c r="CE28" s="18">
        <v>2.375454</v>
      </c>
      <c r="CF28" s="18">
        <v>8.7284093625355601E-3</v>
      </c>
      <c r="CG28" s="18">
        <v>2.3490319999999998</v>
      </c>
      <c r="CH28" s="18">
        <v>7.8931090198982798E-3</v>
      </c>
      <c r="CI28" s="18">
        <v>2.3338299999999998</v>
      </c>
      <c r="CJ28" s="18">
        <v>1.4512882208576E-2</v>
      </c>
      <c r="CK28" s="18">
        <v>2.3037519999999998</v>
      </c>
      <c r="CL28" s="18">
        <v>1.6378247769527499E-3</v>
      </c>
      <c r="CM28" s="18">
        <v>2.3105920000000002</v>
      </c>
      <c r="CN28" s="18">
        <v>1.22377171073693E-2</v>
      </c>
      <c r="CO28" s="18">
        <v>2.3922859999999999</v>
      </c>
      <c r="CP28" s="18">
        <v>1.02083828298119E-2</v>
      </c>
      <c r="CQ28" s="18">
        <v>2.4065340000000002</v>
      </c>
      <c r="CR28" s="18">
        <v>4.9427553044834203E-3</v>
      </c>
      <c r="CS28" s="18">
        <v>2.4044300000000001</v>
      </c>
      <c r="CT28" s="18">
        <v>0</v>
      </c>
    </row>
    <row r="29" spans="1:98" x14ac:dyDescent="0.25">
      <c r="A29" s="18">
        <v>121</v>
      </c>
      <c r="B29" s="18" t="s">
        <v>1910</v>
      </c>
      <c r="C29" s="18" t="s">
        <v>552</v>
      </c>
      <c r="D29" s="18" t="s">
        <v>418</v>
      </c>
      <c r="E29" s="18" t="s">
        <v>206</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t="s">
        <v>1903</v>
      </c>
      <c r="BO29" s="18" t="s">
        <v>1903</v>
      </c>
      <c r="BP29" s="18" t="s">
        <v>1903</v>
      </c>
      <c r="BQ29" s="18" t="s">
        <v>1903</v>
      </c>
      <c r="BR29" s="18" t="s">
        <v>1903</v>
      </c>
      <c r="BS29" s="18" t="s">
        <v>1903</v>
      </c>
      <c r="BT29" s="18">
        <v>0</v>
      </c>
      <c r="BU29" s="18" t="s">
        <v>1903</v>
      </c>
      <c r="BV29" s="18" t="s">
        <v>1903</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row>
    <row r="30" spans="1:98" x14ac:dyDescent="0.25">
      <c r="A30" s="18">
        <v>122</v>
      </c>
      <c r="B30" s="18" t="s">
        <v>1910</v>
      </c>
      <c r="C30" s="18" t="s">
        <v>553</v>
      </c>
      <c r="D30" s="18" t="s">
        <v>416</v>
      </c>
      <c r="E30" s="18" t="s">
        <v>212</v>
      </c>
      <c r="F30" s="18" t="s">
        <v>1903</v>
      </c>
      <c r="G30" s="18" t="s">
        <v>1903</v>
      </c>
      <c r="H30" s="18" t="s">
        <v>1903</v>
      </c>
      <c r="I30" s="18" t="s">
        <v>1903</v>
      </c>
      <c r="J30" s="18" t="s">
        <v>1903</v>
      </c>
      <c r="K30" s="18" t="s">
        <v>1903</v>
      </c>
      <c r="L30" s="18" t="s">
        <v>1903</v>
      </c>
      <c r="M30" s="18" t="s">
        <v>1903</v>
      </c>
      <c r="N30" s="18" t="s">
        <v>1903</v>
      </c>
      <c r="O30" s="18" t="s">
        <v>1903</v>
      </c>
      <c r="P30" s="18" t="s">
        <v>1903</v>
      </c>
      <c r="Q30" s="18" t="s">
        <v>1903</v>
      </c>
      <c r="R30" s="18" t="s">
        <v>1903</v>
      </c>
      <c r="S30" s="18" t="s">
        <v>1903</v>
      </c>
      <c r="T30" s="18" t="s">
        <v>1903</v>
      </c>
      <c r="U30" s="18" t="s">
        <v>1903</v>
      </c>
      <c r="V30" s="18" t="s">
        <v>1903</v>
      </c>
      <c r="W30" s="18" t="s">
        <v>1903</v>
      </c>
      <c r="X30" s="18" t="s">
        <v>1903</v>
      </c>
      <c r="Y30" s="18" t="s">
        <v>1903</v>
      </c>
      <c r="Z30" s="18" t="s">
        <v>1903</v>
      </c>
      <c r="AA30" s="18" t="s">
        <v>1903</v>
      </c>
      <c r="AB30" s="18" t="s">
        <v>1903</v>
      </c>
      <c r="AC30" s="18" t="s">
        <v>1903</v>
      </c>
      <c r="AD30" s="18" t="s">
        <v>1903</v>
      </c>
      <c r="AE30" s="18" t="s">
        <v>1903</v>
      </c>
      <c r="AF30" s="18" t="s">
        <v>1903</v>
      </c>
      <c r="AG30" s="18" t="s">
        <v>1903</v>
      </c>
      <c r="AH30" s="18" t="s">
        <v>1903</v>
      </c>
      <c r="AI30" s="18" t="s">
        <v>1903</v>
      </c>
      <c r="AJ30" s="18" t="s">
        <v>1903</v>
      </c>
      <c r="AK30" s="18" t="s">
        <v>1903</v>
      </c>
      <c r="AL30" s="18" t="s">
        <v>1903</v>
      </c>
      <c r="AM30" s="18" t="s">
        <v>1903</v>
      </c>
      <c r="AN30" s="18" t="s">
        <v>1903</v>
      </c>
      <c r="AO30" s="18" t="s">
        <v>1903</v>
      </c>
      <c r="AP30" s="18" t="s">
        <v>1903</v>
      </c>
      <c r="AQ30" s="18" t="s">
        <v>1903</v>
      </c>
      <c r="AR30" s="18" t="s">
        <v>1903</v>
      </c>
      <c r="AS30" s="18" t="s">
        <v>1903</v>
      </c>
      <c r="AT30" s="18" t="s">
        <v>1903</v>
      </c>
      <c r="AU30" s="18" t="s">
        <v>1903</v>
      </c>
      <c r="AV30" s="18" t="s">
        <v>1903</v>
      </c>
      <c r="AW30" s="18" t="s">
        <v>1903</v>
      </c>
      <c r="AX30" s="18" t="s">
        <v>1903</v>
      </c>
      <c r="AY30" s="18" t="s">
        <v>1903</v>
      </c>
      <c r="AZ30" s="18" t="s">
        <v>1903</v>
      </c>
      <c r="BA30" s="18" t="s">
        <v>1903</v>
      </c>
      <c r="BB30" s="18" t="s">
        <v>1903</v>
      </c>
      <c r="BC30" s="18" t="s">
        <v>1903</v>
      </c>
      <c r="BD30" s="18" t="s">
        <v>1903</v>
      </c>
      <c r="BE30" s="18" t="s">
        <v>1903</v>
      </c>
      <c r="BF30" s="18" t="s">
        <v>1903</v>
      </c>
      <c r="BG30" s="18" t="s">
        <v>1903</v>
      </c>
      <c r="BH30" s="18" t="s">
        <v>1903</v>
      </c>
      <c r="BI30" s="18" t="s">
        <v>1903</v>
      </c>
      <c r="BJ30" s="18" t="s">
        <v>1903</v>
      </c>
      <c r="BK30" s="18" t="s">
        <v>1903</v>
      </c>
      <c r="BL30" s="18" t="s">
        <v>1903</v>
      </c>
      <c r="BM30" s="18" t="s">
        <v>1903</v>
      </c>
      <c r="BN30" s="18" t="s">
        <v>1903</v>
      </c>
      <c r="BO30" s="18" t="s">
        <v>1903</v>
      </c>
      <c r="BP30" s="18" t="s">
        <v>1903</v>
      </c>
      <c r="BQ30" s="18" t="s">
        <v>1903</v>
      </c>
      <c r="BR30" s="18" t="s">
        <v>1903</v>
      </c>
      <c r="BS30" s="18" t="s">
        <v>1903</v>
      </c>
      <c r="BT30" s="18" t="s">
        <v>1903</v>
      </c>
      <c r="BU30" s="18" t="s">
        <v>1903</v>
      </c>
      <c r="BV30" s="18" t="s">
        <v>1903</v>
      </c>
      <c r="BW30" s="18" t="s">
        <v>1903</v>
      </c>
      <c r="BX30" s="18" t="s">
        <v>1903</v>
      </c>
      <c r="BY30" s="18" t="s">
        <v>1903</v>
      </c>
      <c r="BZ30" s="18" t="s">
        <v>1903</v>
      </c>
      <c r="CA30" s="18" t="s">
        <v>1903</v>
      </c>
      <c r="CB30" s="18" t="s">
        <v>1903</v>
      </c>
      <c r="CC30" s="18" t="s">
        <v>1903</v>
      </c>
      <c r="CD30" s="18" t="s">
        <v>1903</v>
      </c>
      <c r="CE30" s="18" t="s">
        <v>1903</v>
      </c>
      <c r="CF30" s="18" t="s">
        <v>1903</v>
      </c>
      <c r="CG30" s="18" t="s">
        <v>1903</v>
      </c>
      <c r="CH30" s="18" t="s">
        <v>1903</v>
      </c>
      <c r="CI30" s="18" t="s">
        <v>1903</v>
      </c>
      <c r="CJ30" s="18" t="s">
        <v>1903</v>
      </c>
      <c r="CK30" s="18" t="s">
        <v>1903</v>
      </c>
      <c r="CL30" s="18" t="s">
        <v>1903</v>
      </c>
      <c r="CM30" s="18" t="s">
        <v>1903</v>
      </c>
      <c r="CN30" s="18" t="s">
        <v>1903</v>
      </c>
      <c r="CO30" s="18" t="s">
        <v>1903</v>
      </c>
      <c r="CP30" s="18" t="s">
        <v>1903</v>
      </c>
      <c r="CQ30" s="18" t="s">
        <v>1903</v>
      </c>
      <c r="CR30" s="18" t="s">
        <v>1903</v>
      </c>
      <c r="CS30" s="18" t="s">
        <v>1903</v>
      </c>
      <c r="CT30" s="18" t="s">
        <v>1903</v>
      </c>
    </row>
    <row r="31" spans="1:98" x14ac:dyDescent="0.25">
      <c r="A31" s="18">
        <v>123</v>
      </c>
      <c r="B31" s="18" t="s">
        <v>1910</v>
      </c>
      <c r="C31" s="18" t="s">
        <v>554</v>
      </c>
      <c r="D31" s="18" t="s">
        <v>426</v>
      </c>
      <c r="E31" s="18" t="s">
        <v>222</v>
      </c>
      <c r="F31" s="18">
        <v>2.5361799999999999</v>
      </c>
      <c r="G31" s="18">
        <v>2.5341399999999998</v>
      </c>
      <c r="H31" s="18">
        <v>2.5321899999999999</v>
      </c>
      <c r="I31" s="18">
        <v>2.5486200000000001</v>
      </c>
      <c r="J31" s="18">
        <v>2.5829399999999998</v>
      </c>
      <c r="K31" s="18">
        <v>2.6348799999999999</v>
      </c>
      <c r="L31" s="18">
        <v>2.7633299999999998</v>
      </c>
      <c r="M31" s="18">
        <v>2.8063199999999999</v>
      </c>
      <c r="N31" s="18">
        <v>2.9046400000000001</v>
      </c>
      <c r="O31" s="18">
        <v>2.94339</v>
      </c>
      <c r="P31" s="18">
        <v>3.0366</v>
      </c>
      <c r="Q31" s="18">
        <v>3.0776500000000002</v>
      </c>
      <c r="R31" s="18">
        <v>3.129</v>
      </c>
      <c r="S31" s="18">
        <v>3.4911699999999999</v>
      </c>
      <c r="T31" s="18">
        <v>3.65937</v>
      </c>
      <c r="U31" s="18">
        <v>3.8205100000000001</v>
      </c>
      <c r="V31" s="18">
        <v>4.1149500000000003</v>
      </c>
      <c r="W31" s="18">
        <v>4.2822800000000001</v>
      </c>
      <c r="X31" s="18">
        <v>4.2709900000000003</v>
      </c>
      <c r="Y31" s="18">
        <v>4.1866000000000003</v>
      </c>
      <c r="Z31" s="18">
        <v>4.4180099999999998</v>
      </c>
      <c r="AA31" s="18">
        <v>4.7644099999999998</v>
      </c>
      <c r="AB31" s="18">
        <v>5.2263900000000003</v>
      </c>
      <c r="AC31" s="18">
        <v>5.6639200000000001</v>
      </c>
      <c r="AD31" s="18">
        <v>4.9635699999999998</v>
      </c>
      <c r="AE31" s="18">
        <v>4.7531600000000003</v>
      </c>
      <c r="AF31" s="18">
        <v>5.0289200000000003</v>
      </c>
      <c r="AG31" s="18">
        <v>5.1258100000000004</v>
      </c>
      <c r="AH31" s="18">
        <v>4.4830199999999998</v>
      </c>
      <c r="AI31" s="18">
        <v>4.5629999999999997</v>
      </c>
      <c r="AJ31" s="18">
        <v>4.9134099999999998</v>
      </c>
      <c r="AK31" s="18">
        <v>5.1591100000000001</v>
      </c>
      <c r="AL31" s="18">
        <v>5.4159499999999996</v>
      </c>
      <c r="AM31" s="18">
        <v>5.6375999999999999</v>
      </c>
      <c r="AN31" s="18">
        <v>5.8887499999999999</v>
      </c>
      <c r="AO31" s="18">
        <v>5.8839300000000003</v>
      </c>
      <c r="AP31" s="18">
        <v>5.9506300000000003</v>
      </c>
      <c r="AQ31" s="18">
        <v>5.27508</v>
      </c>
      <c r="AR31" s="18">
        <v>5.4676299999999998</v>
      </c>
      <c r="AS31" s="18">
        <v>5.7983200000000004</v>
      </c>
      <c r="AT31" s="18">
        <v>5.7941200000000004</v>
      </c>
      <c r="AU31" s="18">
        <v>6.0667299999999997</v>
      </c>
      <c r="AV31" s="18">
        <v>6.3169700000000004</v>
      </c>
      <c r="AW31" s="18">
        <v>6.5221600000000004</v>
      </c>
      <c r="AX31" s="18">
        <v>6.5159599999999998</v>
      </c>
      <c r="AY31" s="18">
        <v>6.7675400000000003</v>
      </c>
      <c r="AZ31" s="18">
        <v>6.9963899999999999</v>
      </c>
      <c r="BA31" s="18">
        <v>7.0651700000000002</v>
      </c>
      <c r="BB31" s="18">
        <v>7.2463499999999996</v>
      </c>
      <c r="BC31" s="18">
        <v>7.5055100000000001</v>
      </c>
      <c r="BD31" s="18">
        <v>7.4964599999999999</v>
      </c>
      <c r="BE31" s="18">
        <v>6.9720800000000001</v>
      </c>
      <c r="BF31" s="18">
        <v>7.4013799999999996</v>
      </c>
      <c r="BG31" s="18">
        <v>7.1724199999999998</v>
      </c>
      <c r="BH31" s="18">
        <v>7.0597899999999996</v>
      </c>
      <c r="BI31" s="18">
        <v>7.10527</v>
      </c>
      <c r="BJ31" s="18">
        <v>7.3926400000000001</v>
      </c>
      <c r="BK31" s="18">
        <v>7.3557899999999998</v>
      </c>
      <c r="BL31" s="18">
        <v>5.0515362068965501</v>
      </c>
      <c r="BM31" s="18">
        <v>1.6210804827026299</v>
      </c>
      <c r="BN31" s="18">
        <v>0.97907663369884201</v>
      </c>
      <c r="BO31" s="18">
        <v>0.97711402996093399</v>
      </c>
      <c r="BP31" s="18">
        <v>0.89231699939503895</v>
      </c>
      <c r="BQ31" s="18">
        <v>0</v>
      </c>
      <c r="BR31" s="18">
        <v>0</v>
      </c>
      <c r="BS31" s="18">
        <v>0</v>
      </c>
      <c r="BT31" s="18">
        <v>9.3987886431448897E-2</v>
      </c>
      <c r="BU31" s="18">
        <v>0.95859105465505501</v>
      </c>
      <c r="BV31" s="18">
        <v>0.95859105465505501</v>
      </c>
      <c r="BW31" s="18">
        <v>2.5468139999999999</v>
      </c>
      <c r="BX31" s="18">
        <v>2.11891665716233E-2</v>
      </c>
      <c r="BY31" s="18">
        <v>2.8105120000000001</v>
      </c>
      <c r="BZ31" s="18">
        <v>0.122072679867364</v>
      </c>
      <c r="CA31" s="18">
        <v>3.2787579999999998</v>
      </c>
      <c r="CB31" s="18">
        <v>0.27905946296443701</v>
      </c>
      <c r="CC31" s="18">
        <v>4.1350660000000001</v>
      </c>
      <c r="CD31" s="18">
        <v>0.18851603334995101</v>
      </c>
      <c r="CE31" s="18">
        <v>5.0072599999999996</v>
      </c>
      <c r="CF31" s="18">
        <v>0.470988538501735</v>
      </c>
      <c r="CG31" s="18">
        <v>4.7907820000000001</v>
      </c>
      <c r="CH31" s="18">
        <v>0.28150087516737898</v>
      </c>
      <c r="CI31" s="18">
        <v>5.4029639999999999</v>
      </c>
      <c r="CJ31" s="18">
        <v>0.38416748259060102</v>
      </c>
      <c r="CK31" s="18">
        <v>5.6751180000000003</v>
      </c>
      <c r="CL31" s="18">
        <v>0.29058979588072298</v>
      </c>
      <c r="CM31" s="18">
        <v>6.243188</v>
      </c>
      <c r="CN31" s="18">
        <v>0.31243928157323603</v>
      </c>
      <c r="CO31" s="18">
        <v>7.1161919999999999</v>
      </c>
      <c r="CP31" s="18">
        <v>0.27704854758688002</v>
      </c>
      <c r="CQ31" s="18">
        <v>7.2204259999999998</v>
      </c>
      <c r="CR31" s="18">
        <v>0.222891989268345</v>
      </c>
      <c r="CS31" s="18">
        <v>7.2845666666666702</v>
      </c>
      <c r="CT31" s="18">
        <v>0.156364803051497</v>
      </c>
    </row>
    <row r="32" spans="1:98" x14ac:dyDescent="0.25">
      <c r="A32" s="18">
        <v>124</v>
      </c>
      <c r="B32" s="18" t="s">
        <v>1910</v>
      </c>
      <c r="C32" s="18" t="s">
        <v>555</v>
      </c>
      <c r="D32" s="18" t="s">
        <v>458</v>
      </c>
      <c r="E32" s="18" t="s">
        <v>204</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t="s">
        <v>1903</v>
      </c>
      <c r="BO32" s="18" t="s">
        <v>1903</v>
      </c>
      <c r="BP32" s="18" t="s">
        <v>1903</v>
      </c>
      <c r="BQ32" s="18" t="s">
        <v>1903</v>
      </c>
      <c r="BR32" s="18" t="s">
        <v>1903</v>
      </c>
      <c r="BS32" s="18" t="s">
        <v>1903</v>
      </c>
      <c r="BT32" s="18">
        <v>0</v>
      </c>
      <c r="BU32" s="18" t="s">
        <v>1903</v>
      </c>
      <c r="BV32" s="18" t="s">
        <v>1903</v>
      </c>
      <c r="BW32" s="18">
        <v>0</v>
      </c>
      <c r="BX32" s="18">
        <v>0</v>
      </c>
      <c r="BY32" s="18">
        <v>0</v>
      </c>
      <c r="BZ32" s="18">
        <v>0</v>
      </c>
      <c r="CA32" s="18">
        <v>0</v>
      </c>
      <c r="CB32" s="18">
        <v>0</v>
      </c>
      <c r="CC32" s="18">
        <v>0</v>
      </c>
      <c r="CD32" s="18">
        <v>0</v>
      </c>
      <c r="CE32" s="18">
        <v>0</v>
      </c>
      <c r="CF32" s="18">
        <v>0</v>
      </c>
      <c r="CG32" s="18">
        <v>0</v>
      </c>
      <c r="CH32" s="18">
        <v>0</v>
      </c>
      <c r="CI32" s="18">
        <v>0</v>
      </c>
      <c r="CJ32" s="18">
        <v>0</v>
      </c>
      <c r="CK32" s="18">
        <v>0</v>
      </c>
      <c r="CL32" s="18">
        <v>0</v>
      </c>
      <c r="CM32" s="18">
        <v>0</v>
      </c>
      <c r="CN32" s="18">
        <v>0</v>
      </c>
      <c r="CO32" s="18">
        <v>0</v>
      </c>
      <c r="CP32" s="18">
        <v>0</v>
      </c>
      <c r="CQ32" s="18">
        <v>0</v>
      </c>
      <c r="CR32" s="18">
        <v>0</v>
      </c>
      <c r="CS32" s="18">
        <v>0</v>
      </c>
      <c r="CT32" s="18">
        <v>0</v>
      </c>
    </row>
    <row r="33" spans="1:98" x14ac:dyDescent="0.25">
      <c r="A33" s="18">
        <v>125</v>
      </c>
      <c r="B33" s="18" t="s">
        <v>1910</v>
      </c>
      <c r="C33" s="18" t="s">
        <v>556</v>
      </c>
      <c r="D33" s="18" t="s">
        <v>420</v>
      </c>
      <c r="E33" s="18" t="s">
        <v>244</v>
      </c>
      <c r="F33" s="18">
        <v>7.6001200000000005E-2</v>
      </c>
      <c r="G33" s="18">
        <v>7.60517E-2</v>
      </c>
      <c r="H33" s="18">
        <v>7.6228599999999994E-2</v>
      </c>
      <c r="I33" s="18">
        <v>7.5981699999999999E-2</v>
      </c>
      <c r="J33" s="18">
        <v>7.7080200000000001E-2</v>
      </c>
      <c r="K33" s="18">
        <v>7.7453800000000003E-2</v>
      </c>
      <c r="L33" s="18">
        <v>7.9661899999999994E-2</v>
      </c>
      <c r="M33" s="18">
        <v>8.09584E-2</v>
      </c>
      <c r="N33" s="18">
        <v>8.1738099999999994E-2</v>
      </c>
      <c r="O33" s="18">
        <v>8.1821000000000005E-2</v>
      </c>
      <c r="P33" s="18">
        <v>8.2779800000000001E-2</v>
      </c>
      <c r="Q33" s="18">
        <v>8.5093799999999997E-2</v>
      </c>
      <c r="R33" s="18">
        <v>8.7005899999999997E-2</v>
      </c>
      <c r="S33" s="18">
        <v>8.8604299999999997E-2</v>
      </c>
      <c r="T33" s="18">
        <v>9.1206599999999999E-2</v>
      </c>
      <c r="U33" s="18">
        <v>9.7915299999999997E-2</v>
      </c>
      <c r="V33" s="18">
        <v>0.104863</v>
      </c>
      <c r="W33" s="18">
        <v>0.106549</v>
      </c>
      <c r="X33" s="18">
        <v>0.108292</v>
      </c>
      <c r="Y33" s="18">
        <v>0.111554</v>
      </c>
      <c r="Z33" s="18">
        <v>0.114672</v>
      </c>
      <c r="AA33" s="18">
        <v>0.12010899999999999</v>
      </c>
      <c r="AB33" s="18">
        <v>0.12579299999999999</v>
      </c>
      <c r="AC33" s="18">
        <v>0.12859000000000001</v>
      </c>
      <c r="AD33" s="18">
        <v>0.126746</v>
      </c>
      <c r="AE33" s="18">
        <v>0.123546</v>
      </c>
      <c r="AF33" s="18">
        <v>0.12311</v>
      </c>
      <c r="AG33" s="18">
        <v>0.12396</v>
      </c>
      <c r="AH33" s="18">
        <v>0.124917</v>
      </c>
      <c r="AI33" s="18">
        <v>0.12658700000000001</v>
      </c>
      <c r="AJ33" s="18">
        <v>0.12859699999999999</v>
      </c>
      <c r="AK33" s="18">
        <v>0.13071199999999999</v>
      </c>
      <c r="AL33" s="18">
        <v>0.13061300000000001</v>
      </c>
      <c r="AM33" s="18">
        <v>0.128527</v>
      </c>
      <c r="AN33" s="18">
        <v>0.120916</v>
      </c>
      <c r="AO33" s="18">
        <v>0.122032</v>
      </c>
      <c r="AP33" s="18">
        <v>0.126111</v>
      </c>
      <c r="AQ33" s="18">
        <v>0.133464</v>
      </c>
      <c r="AR33" s="18">
        <v>0.13475599999999999</v>
      </c>
      <c r="AS33" s="18">
        <v>0.15416099999999999</v>
      </c>
      <c r="AT33" s="18">
        <v>0.146504</v>
      </c>
      <c r="AU33" s="18">
        <v>0.152029</v>
      </c>
      <c r="AV33" s="18">
        <v>0.124194</v>
      </c>
      <c r="AW33" s="18">
        <v>0.13997499999999999</v>
      </c>
      <c r="AX33" s="18">
        <v>0.15001400000000001</v>
      </c>
      <c r="AY33" s="18">
        <v>0.161887</v>
      </c>
      <c r="AZ33" s="18">
        <v>0.17125199999999999</v>
      </c>
      <c r="BA33" s="18">
        <v>0.17505599999999999</v>
      </c>
      <c r="BB33" s="18">
        <v>0.18288199999999999</v>
      </c>
      <c r="BC33" s="18">
        <v>0.19842199999999999</v>
      </c>
      <c r="BD33" s="18">
        <v>0.21116399999999999</v>
      </c>
      <c r="BE33" s="18">
        <v>0.20227899999999999</v>
      </c>
      <c r="BF33" s="18">
        <v>0.200323</v>
      </c>
      <c r="BG33" s="18">
        <v>0.200323</v>
      </c>
      <c r="BH33" s="18">
        <v>0.20091200000000001</v>
      </c>
      <c r="BI33" s="18">
        <v>0.20031099999999999</v>
      </c>
      <c r="BJ33" s="18">
        <v>0.200317</v>
      </c>
      <c r="BK33" s="18">
        <v>0.200323</v>
      </c>
      <c r="BL33" s="18">
        <v>0.12953321206896601</v>
      </c>
      <c r="BM33" s="18">
        <v>4.09328266064116E-2</v>
      </c>
      <c r="BN33" s="18">
        <v>0.95622320828457397</v>
      </c>
      <c r="BO33" s="18">
        <v>0.96714553971464101</v>
      </c>
      <c r="BP33" s="18">
        <v>0.88162313082703003</v>
      </c>
      <c r="BQ33" s="18">
        <v>0</v>
      </c>
      <c r="BR33" s="19">
        <v>5.3946445415978504E-35</v>
      </c>
      <c r="BS33" s="18">
        <v>0</v>
      </c>
      <c r="BT33" s="18">
        <v>2.3178303023777798E-3</v>
      </c>
      <c r="BU33" s="18">
        <v>0.91436282406204195</v>
      </c>
      <c r="BV33" s="18">
        <v>0.91436282406204195</v>
      </c>
      <c r="BW33" s="18">
        <v>7.6268680000000005E-2</v>
      </c>
      <c r="BX33" s="18">
        <v>4.6399205488887398E-4</v>
      </c>
      <c r="BY33" s="18">
        <v>8.0326640000000005E-2</v>
      </c>
      <c r="BZ33" s="18">
        <v>1.8247973018941E-3</v>
      </c>
      <c r="CA33" s="18">
        <v>8.6938080000000001E-2</v>
      </c>
      <c r="CB33" s="18">
        <v>3.22853732005687E-3</v>
      </c>
      <c r="CC33" s="18">
        <v>0.10583466</v>
      </c>
      <c r="CD33" s="18">
        <v>5.0724756655897299E-3</v>
      </c>
      <c r="CE33" s="18">
        <v>0.123182</v>
      </c>
      <c r="CF33" s="18">
        <v>5.7146590012003397E-3</v>
      </c>
      <c r="CG33" s="18">
        <v>0.12442400000000001</v>
      </c>
      <c r="CH33" s="18">
        <v>1.38152035815619E-3</v>
      </c>
      <c r="CI33" s="18">
        <v>0.12787299999999999</v>
      </c>
      <c r="CJ33" s="18">
        <v>4.0286245171273997E-3</v>
      </c>
      <c r="CK33" s="18">
        <v>0.1341048</v>
      </c>
      <c r="CL33" s="18">
        <v>1.2376784546076601E-2</v>
      </c>
      <c r="CM33" s="18">
        <v>0.14254320000000001</v>
      </c>
      <c r="CN33" s="18">
        <v>1.12335433279086E-2</v>
      </c>
      <c r="CO33" s="18">
        <v>0.1778998</v>
      </c>
      <c r="CP33" s="18">
        <v>1.37356581276617E-2</v>
      </c>
      <c r="CQ33" s="18">
        <v>0.20300019999999999</v>
      </c>
      <c r="CR33" s="18">
        <v>4.6331182480053301E-3</v>
      </c>
      <c r="CS33" s="18">
        <v>0.200317</v>
      </c>
      <c r="CT33" s="19">
        <v>6.0000000000059997E-6</v>
      </c>
    </row>
    <row r="34" spans="1:98" x14ac:dyDescent="0.25">
      <c r="A34" s="18">
        <v>126</v>
      </c>
      <c r="B34" s="18" t="s">
        <v>1910</v>
      </c>
      <c r="C34" s="18" t="s">
        <v>557</v>
      </c>
      <c r="D34" s="18" t="s">
        <v>418</v>
      </c>
      <c r="E34" s="18" t="s">
        <v>214</v>
      </c>
      <c r="F34" s="18">
        <v>1.29584E-2</v>
      </c>
      <c r="G34" s="18">
        <v>1.29584E-2</v>
      </c>
      <c r="H34" s="18">
        <v>1.2995700000000001E-2</v>
      </c>
      <c r="I34" s="18">
        <v>1.2758200000000001E-2</v>
      </c>
      <c r="J34" s="18">
        <v>1.2637600000000001E-2</v>
      </c>
      <c r="K34" s="18">
        <v>1.2912699999999999E-2</v>
      </c>
      <c r="L34" s="18">
        <v>1.3361400000000001E-2</v>
      </c>
      <c r="M34" s="18">
        <v>1.42141E-2</v>
      </c>
      <c r="N34" s="18">
        <v>1.4517199999999999E-2</v>
      </c>
      <c r="O34" s="18">
        <v>9.4154300000000007E-3</v>
      </c>
      <c r="P34" s="18">
        <v>1.00407E-2</v>
      </c>
      <c r="Q34" s="18">
        <v>9.9453700000000003E-3</v>
      </c>
      <c r="R34" s="18">
        <v>1.00792E-2</v>
      </c>
      <c r="S34" s="18">
        <v>1.05819E-2</v>
      </c>
      <c r="T34" s="18">
        <v>1.09383E-2</v>
      </c>
      <c r="U34" s="18">
        <v>1.13626E-2</v>
      </c>
      <c r="V34" s="18">
        <v>1.1179E-2</v>
      </c>
      <c r="W34" s="18">
        <v>1.2688700000000001E-2</v>
      </c>
      <c r="X34" s="18">
        <v>1.31515E-2</v>
      </c>
      <c r="Y34" s="18">
        <v>1.35078E-2</v>
      </c>
      <c r="Z34" s="18">
        <v>1.40885E-2</v>
      </c>
      <c r="AA34" s="18">
        <v>1.5215899999999999E-2</v>
      </c>
      <c r="AB34" s="18">
        <v>1.55941E-2</v>
      </c>
      <c r="AC34" s="18">
        <v>1.46345E-2</v>
      </c>
      <c r="AD34" s="18">
        <v>1.3979999999999999E-2</v>
      </c>
      <c r="AE34" s="18">
        <v>1.38485E-2</v>
      </c>
      <c r="AF34" s="18">
        <v>1.38391E-2</v>
      </c>
      <c r="AG34" s="18">
        <v>1.37051E-2</v>
      </c>
      <c r="AH34" s="18">
        <v>1.4641E-2</v>
      </c>
      <c r="AI34" s="18">
        <v>1.5180000000000001E-2</v>
      </c>
      <c r="AJ34" s="18">
        <v>1.51874E-2</v>
      </c>
      <c r="AK34" s="18">
        <v>1.5307400000000001E-2</v>
      </c>
      <c r="AL34" s="18">
        <v>1.6044200000000002E-2</v>
      </c>
      <c r="AM34" s="18">
        <v>1.5939399999999999E-2</v>
      </c>
      <c r="AN34" s="18">
        <v>1.6649299999999999E-2</v>
      </c>
      <c r="AO34" s="18">
        <v>1.61648E-2</v>
      </c>
      <c r="AP34" s="18">
        <v>1.41558E-2</v>
      </c>
      <c r="AQ34" s="18">
        <v>1.5568500000000001E-2</v>
      </c>
      <c r="AR34" s="18">
        <v>1.57314E-2</v>
      </c>
      <c r="AS34" s="18">
        <v>1.5315E-2</v>
      </c>
      <c r="AT34" s="18">
        <v>1.53889E-2</v>
      </c>
      <c r="AU34" s="18">
        <v>1.5211000000000001E-2</v>
      </c>
      <c r="AV34" s="18">
        <v>1.48072E-2</v>
      </c>
      <c r="AW34" s="18">
        <v>1.50671E-2</v>
      </c>
      <c r="AX34" s="18">
        <v>1.60205E-2</v>
      </c>
      <c r="AY34" s="18">
        <v>1.7145299999999999E-2</v>
      </c>
      <c r="AZ34" s="18">
        <v>1.7592E-2</v>
      </c>
      <c r="BA34" s="18">
        <v>1.7892100000000001E-2</v>
      </c>
      <c r="BB34" s="18">
        <v>1.81786E-2</v>
      </c>
      <c r="BC34" s="18">
        <v>1.9109500000000001E-2</v>
      </c>
      <c r="BD34" s="18">
        <v>2.01881E-2</v>
      </c>
      <c r="BE34" s="18">
        <v>2.02122E-2</v>
      </c>
      <c r="BF34" s="18">
        <v>2.0218900000000001E-2</v>
      </c>
      <c r="BG34" s="18">
        <v>2.0218900000000001E-2</v>
      </c>
      <c r="BH34" s="18">
        <v>2.0278999999999998E-2</v>
      </c>
      <c r="BI34" s="18">
        <v>2.0218900000000001E-2</v>
      </c>
      <c r="BJ34" s="18">
        <v>2.0218900000000001E-2</v>
      </c>
      <c r="BK34" s="18">
        <v>2.0218900000000001E-2</v>
      </c>
      <c r="BL34" s="18">
        <v>1.5020346551724101E-2</v>
      </c>
      <c r="BM34" s="18">
        <v>2.93814726574332E-3</v>
      </c>
      <c r="BN34" s="18">
        <v>0.86578147495025304</v>
      </c>
      <c r="BO34" s="18">
        <v>0.89062576767260304</v>
      </c>
      <c r="BP34" s="18">
        <v>0.72838038662858096</v>
      </c>
      <c r="BQ34" s="18">
        <v>0</v>
      </c>
      <c r="BR34" s="19">
        <v>8.1069448826934993E-21</v>
      </c>
      <c r="BS34" s="19">
        <v>8.8817841970012504E-16</v>
      </c>
      <c r="BT34" s="18">
        <v>1.5063728136823499E-4</v>
      </c>
      <c r="BU34" s="18">
        <v>0.74957756236702899</v>
      </c>
      <c r="BV34" s="18">
        <v>0.74957756236702899</v>
      </c>
      <c r="BW34" s="18">
        <v>1.286166E-2</v>
      </c>
      <c r="BX34" s="18">
        <v>1.5619765683261701E-4</v>
      </c>
      <c r="BY34" s="18">
        <v>1.2884166000000001E-2</v>
      </c>
      <c r="BZ34" s="18">
        <v>2.0430504403415998E-3</v>
      </c>
      <c r="CA34" s="18">
        <v>1.0317094000000001E-2</v>
      </c>
      <c r="CB34" s="18">
        <v>4.2637572712338998E-4</v>
      </c>
      <c r="CC34" s="18">
        <v>1.2377920000000001E-2</v>
      </c>
      <c r="CD34" s="18">
        <v>1.05355622868454E-3</v>
      </c>
      <c r="CE34" s="18">
        <v>1.47026E-2</v>
      </c>
      <c r="CF34" s="18">
        <v>7.0038495129464296E-4</v>
      </c>
      <c r="CG34" s="18">
        <v>1.424274E-2</v>
      </c>
      <c r="CH34" s="18">
        <v>6.41185334361291E-4</v>
      </c>
      <c r="CI34" s="18">
        <v>1.5825539999999999E-2</v>
      </c>
      <c r="CJ34" s="18">
        <v>5.9477906654488097E-4</v>
      </c>
      <c r="CK34" s="18">
        <v>1.5387100000000001E-2</v>
      </c>
      <c r="CL34" s="18">
        <v>7.5457998913302799E-4</v>
      </c>
      <c r="CM34" s="18">
        <v>1.529894E-2</v>
      </c>
      <c r="CN34" s="18">
        <v>4.5607923982571302E-4</v>
      </c>
      <c r="CO34" s="18">
        <v>1.7983499999999999E-2</v>
      </c>
      <c r="CP34" s="18">
        <v>7.3657067888967796E-4</v>
      </c>
      <c r="CQ34" s="18">
        <v>2.0223419999999999E-2</v>
      </c>
      <c r="CR34" s="19">
        <v>3.3553643617347198E-5</v>
      </c>
      <c r="CS34" s="18">
        <v>2.0218900000000001E-2</v>
      </c>
      <c r="CT34" s="18">
        <v>0</v>
      </c>
    </row>
    <row r="35" spans="1:98" x14ac:dyDescent="0.25">
      <c r="A35" s="18">
        <v>127</v>
      </c>
      <c r="B35" s="18" t="s">
        <v>1910</v>
      </c>
      <c r="C35" s="18" t="s">
        <v>558</v>
      </c>
      <c r="D35" s="18" t="s">
        <v>458</v>
      </c>
      <c r="E35" s="18" t="s">
        <v>52</v>
      </c>
      <c r="F35" s="18">
        <v>6.7634700000000006E-2</v>
      </c>
      <c r="G35" s="18">
        <v>6.7640900000000004E-2</v>
      </c>
      <c r="H35" s="18">
        <v>6.7831600000000006E-2</v>
      </c>
      <c r="I35" s="18">
        <v>6.6628099999999996E-2</v>
      </c>
      <c r="J35" s="18">
        <v>6.6092399999999996E-2</v>
      </c>
      <c r="K35" s="18">
        <v>6.7448800000000003E-2</v>
      </c>
      <c r="L35" s="18">
        <v>6.9715399999999997E-2</v>
      </c>
      <c r="M35" s="18">
        <v>7.3857500000000006E-2</v>
      </c>
      <c r="N35" s="18">
        <v>7.5464799999999999E-2</v>
      </c>
      <c r="O35" s="18">
        <v>7.5262800000000005E-2</v>
      </c>
      <c r="P35" s="18">
        <v>7.5669299999999995E-2</v>
      </c>
      <c r="Q35" s="18">
        <v>7.75314E-2</v>
      </c>
      <c r="R35" s="18">
        <v>7.79696E-2</v>
      </c>
      <c r="S35" s="18">
        <v>7.5648599999999996E-2</v>
      </c>
      <c r="T35" s="18">
        <v>7.49779E-2</v>
      </c>
      <c r="U35" s="18">
        <v>7.9274700000000003E-2</v>
      </c>
      <c r="V35" s="18">
        <v>8.4095000000000003E-2</v>
      </c>
      <c r="W35" s="18">
        <v>8.8853100000000004E-2</v>
      </c>
      <c r="X35" s="18">
        <v>8.5311499999999998E-2</v>
      </c>
      <c r="Y35" s="18">
        <v>8.7794200000000003E-2</v>
      </c>
      <c r="Z35" s="18">
        <v>9.13379E-2</v>
      </c>
      <c r="AA35" s="18">
        <v>9.3710199999999994E-2</v>
      </c>
      <c r="AB35" s="18">
        <v>9.5037499999999997E-2</v>
      </c>
      <c r="AC35" s="18">
        <v>9.4555100000000003E-2</v>
      </c>
      <c r="AD35" s="18">
        <v>9.4595600000000002E-2</v>
      </c>
      <c r="AE35" s="18">
        <v>9.37056E-2</v>
      </c>
      <c r="AF35" s="18">
        <v>9.4403399999999998E-2</v>
      </c>
      <c r="AG35" s="18">
        <v>9.6673599999999998E-2</v>
      </c>
      <c r="AH35" s="18">
        <v>9.5097399999999999E-2</v>
      </c>
      <c r="AI35" s="18">
        <v>9.6748899999999999E-2</v>
      </c>
      <c r="AJ35" s="18">
        <v>9.7366599999999998E-2</v>
      </c>
      <c r="AK35" s="18">
        <v>9.8004900000000006E-2</v>
      </c>
      <c r="AL35" s="18">
        <v>9.9127900000000005E-2</v>
      </c>
      <c r="AM35" s="18">
        <v>9.9496899999999999E-2</v>
      </c>
      <c r="AN35" s="18">
        <v>9.7702499999999998E-2</v>
      </c>
      <c r="AO35" s="18">
        <v>9.7620700000000005E-2</v>
      </c>
      <c r="AP35" s="18">
        <v>9.6936099999999997E-2</v>
      </c>
      <c r="AQ35" s="18">
        <v>0.10083499999999999</v>
      </c>
      <c r="AR35" s="18">
        <v>0.10262300000000001</v>
      </c>
      <c r="AS35" s="18">
        <v>0.103119</v>
      </c>
      <c r="AT35" s="18">
        <v>0.101386</v>
      </c>
      <c r="AU35" s="18">
        <v>0.10163800000000001</v>
      </c>
      <c r="AV35" s="18">
        <v>0.102558</v>
      </c>
      <c r="AW35" s="18">
        <v>0.10208</v>
      </c>
      <c r="AX35" s="18">
        <v>0.104244</v>
      </c>
      <c r="AY35" s="18">
        <v>0.107792</v>
      </c>
      <c r="AZ35" s="18">
        <v>0.11254599999999999</v>
      </c>
      <c r="BA35" s="18">
        <v>0.117394</v>
      </c>
      <c r="BB35" s="18">
        <v>0.122588</v>
      </c>
      <c r="BC35" s="18">
        <v>0.12911</v>
      </c>
      <c r="BD35" s="18">
        <v>0.136769</v>
      </c>
      <c r="BE35" s="18">
        <v>0.13718900000000001</v>
      </c>
      <c r="BF35" s="18">
        <v>0.13918800000000001</v>
      </c>
      <c r="BG35" s="18">
        <v>0.13925299999999999</v>
      </c>
      <c r="BH35" s="18">
        <v>0.139575</v>
      </c>
      <c r="BI35" s="18">
        <v>0.139182</v>
      </c>
      <c r="BJ35" s="18">
        <v>0.13910800000000001</v>
      </c>
      <c r="BK35" s="18">
        <v>0.13903299999999999</v>
      </c>
      <c r="BL35" s="18">
        <v>9.7483329310344799E-2</v>
      </c>
      <c r="BM35" s="18">
        <v>2.1810274909462302E-2</v>
      </c>
      <c r="BN35" s="18">
        <v>0.95420912233868505</v>
      </c>
      <c r="BO35" s="18">
        <v>0.98923375065366503</v>
      </c>
      <c r="BP35" s="18">
        <v>0.92014519056261401</v>
      </c>
      <c r="BQ35" s="18">
        <v>0</v>
      </c>
      <c r="BR35" s="18">
        <v>0</v>
      </c>
      <c r="BS35" s="18">
        <v>0</v>
      </c>
      <c r="BT35" s="18">
        <v>1.2324103140668599E-3</v>
      </c>
      <c r="BU35" s="18">
        <v>0.91051504915436199</v>
      </c>
      <c r="BV35" s="18">
        <v>0.91051504915436199</v>
      </c>
      <c r="BW35" s="18">
        <v>6.7165539999999996E-2</v>
      </c>
      <c r="BX35" s="18">
        <v>7.6324723582860598E-4</v>
      </c>
      <c r="BY35" s="18">
        <v>7.2349860000000002E-2</v>
      </c>
      <c r="BZ35" s="18">
        <v>3.5854503772887502E-3</v>
      </c>
      <c r="CA35" s="18">
        <v>7.6359360000000001E-2</v>
      </c>
      <c r="CB35" s="18">
        <v>1.3092311610254301E-3</v>
      </c>
      <c r="CC35" s="18">
        <v>8.5065699999999994E-2</v>
      </c>
      <c r="CD35" s="18">
        <v>3.7525813828616699E-3</v>
      </c>
      <c r="CE35" s="18">
        <v>9.3847260000000002E-2</v>
      </c>
      <c r="CF35" s="18">
        <v>1.4826829172146E-3</v>
      </c>
      <c r="CG35" s="18">
        <v>9.5325779999999999E-2</v>
      </c>
      <c r="CH35" s="18">
        <v>1.3573701418552E-3</v>
      </c>
      <c r="CI35" s="18">
        <v>9.8339759999999998E-2</v>
      </c>
      <c r="CJ35" s="18">
        <v>9.2539309917461703E-4</v>
      </c>
      <c r="CK35" s="18">
        <v>0.10022676</v>
      </c>
      <c r="CL35" s="18">
        <v>2.8327092249293799E-3</v>
      </c>
      <c r="CM35" s="18">
        <v>0.10238120000000001</v>
      </c>
      <c r="CN35" s="18">
        <v>1.1330018534848E-3</v>
      </c>
      <c r="CO35" s="18">
        <v>0.117886</v>
      </c>
      <c r="CP35" s="18">
        <v>8.3476565573818405E-3</v>
      </c>
      <c r="CQ35" s="18">
        <v>0.13839480000000001</v>
      </c>
      <c r="CR35" s="18">
        <v>1.30917195203686E-3</v>
      </c>
      <c r="CS35" s="18">
        <v>0.13910766666666699</v>
      </c>
      <c r="CT35" s="19">
        <v>7.4500559282022206E-5</v>
      </c>
    </row>
    <row r="36" spans="1:98" x14ac:dyDescent="0.25">
      <c r="A36" s="18">
        <v>128</v>
      </c>
      <c r="B36" s="18" t="s">
        <v>1910</v>
      </c>
      <c r="C36" s="18" t="s">
        <v>559</v>
      </c>
      <c r="D36" s="18" t="s">
        <v>458</v>
      </c>
      <c r="E36" s="18" t="s">
        <v>226</v>
      </c>
      <c r="F36" s="18">
        <v>4.6451300000000001E-2</v>
      </c>
      <c r="G36" s="18">
        <v>4.6464699999999998E-2</v>
      </c>
      <c r="H36" s="18">
        <v>4.65432E-2</v>
      </c>
      <c r="I36" s="18">
        <v>4.65625E-2</v>
      </c>
      <c r="J36" s="18">
        <v>4.6611899999999998E-2</v>
      </c>
      <c r="K36" s="18">
        <v>4.6621799999999998E-2</v>
      </c>
      <c r="L36" s="18">
        <v>4.6709199999999999E-2</v>
      </c>
      <c r="M36" s="18">
        <v>4.6767499999999997E-2</v>
      </c>
      <c r="N36" s="18">
        <v>4.6806599999999997E-2</v>
      </c>
      <c r="O36" s="18">
        <v>4.7424000000000001E-2</v>
      </c>
      <c r="P36" s="18">
        <v>4.8532699999999998E-2</v>
      </c>
      <c r="Q36" s="18">
        <v>4.9901599999999997E-2</v>
      </c>
      <c r="R36" s="18">
        <v>5.0901799999999997E-2</v>
      </c>
      <c r="S36" s="18">
        <v>5.25657E-2</v>
      </c>
      <c r="T36" s="18">
        <v>5.5167399999999998E-2</v>
      </c>
      <c r="U36" s="18">
        <v>5.9394799999999998E-2</v>
      </c>
      <c r="V36" s="18">
        <v>6.6597400000000001E-2</v>
      </c>
      <c r="W36" s="18">
        <v>6.9128300000000004E-2</v>
      </c>
      <c r="X36" s="18">
        <v>7.2444300000000003E-2</v>
      </c>
      <c r="Y36" s="18">
        <v>7.4957999999999997E-2</v>
      </c>
      <c r="Z36" s="18">
        <v>7.5805700000000004E-2</v>
      </c>
      <c r="AA36" s="18">
        <v>8.0121100000000001E-2</v>
      </c>
      <c r="AB36" s="18">
        <v>8.3020499999999997E-2</v>
      </c>
      <c r="AC36" s="18">
        <v>8.5656200000000002E-2</v>
      </c>
      <c r="AD36" s="18">
        <v>8.7723099999999998E-2</v>
      </c>
      <c r="AE36" s="18">
        <v>8.8742799999999997E-2</v>
      </c>
      <c r="AF36" s="18">
        <v>8.1719899999999998E-2</v>
      </c>
      <c r="AG36" s="18">
        <v>8.0851900000000004E-2</v>
      </c>
      <c r="AH36" s="18">
        <v>8.6721300000000001E-2</v>
      </c>
      <c r="AI36" s="18">
        <v>8.72338E-2</v>
      </c>
      <c r="AJ36" s="18">
        <v>8.8760599999999995E-2</v>
      </c>
      <c r="AK36" s="18">
        <v>9.0679999999999997E-2</v>
      </c>
      <c r="AL36" s="18">
        <v>8.18025E-2</v>
      </c>
      <c r="AM36" s="18">
        <v>7.9591099999999998E-2</v>
      </c>
      <c r="AN36" s="18">
        <v>6.67431E-2</v>
      </c>
      <c r="AO36" s="18">
        <v>5.6961600000000001E-2</v>
      </c>
      <c r="AP36" s="18">
        <v>5.9531599999999997E-2</v>
      </c>
      <c r="AQ36" s="18">
        <v>6.7461099999999996E-2</v>
      </c>
      <c r="AR36" s="18">
        <v>6.5413200000000005E-2</v>
      </c>
      <c r="AS36" s="18">
        <v>6.2850400000000001E-2</v>
      </c>
      <c r="AT36" s="18">
        <v>6.1446500000000001E-2</v>
      </c>
      <c r="AU36" s="18">
        <v>6.0151099999999999E-2</v>
      </c>
      <c r="AV36" s="18">
        <v>6.3971500000000001E-2</v>
      </c>
      <c r="AW36" s="18">
        <v>6.3468800000000006E-2</v>
      </c>
      <c r="AX36" s="18">
        <v>6.5364500000000006E-2</v>
      </c>
      <c r="AY36" s="18">
        <v>6.7783499999999997E-2</v>
      </c>
      <c r="AZ36" s="18">
        <v>7.24548E-2</v>
      </c>
      <c r="BA36" s="18">
        <v>7.7158000000000004E-2</v>
      </c>
      <c r="BB36" s="18">
        <v>8.4710599999999997E-2</v>
      </c>
      <c r="BC36" s="18">
        <v>9.0401899999999993E-2</v>
      </c>
      <c r="BD36" s="18">
        <v>9.7547999999999996E-2</v>
      </c>
      <c r="BE36" s="18">
        <v>9.1910500000000006E-2</v>
      </c>
      <c r="BF36" s="18">
        <v>9.9852099999999999E-2</v>
      </c>
      <c r="BG36" s="18">
        <v>9.94226E-2</v>
      </c>
      <c r="BH36" s="18">
        <v>9.9842399999999998E-2</v>
      </c>
      <c r="BI36" s="18">
        <v>9.9273899999999998E-2</v>
      </c>
      <c r="BJ36" s="18">
        <v>9.9417900000000003E-2</v>
      </c>
      <c r="BK36" s="18">
        <v>9.8948900000000006E-2</v>
      </c>
      <c r="BL36" s="18">
        <v>7.0984029310344796E-2</v>
      </c>
      <c r="BM36" s="18">
        <v>1.78315316311678E-2</v>
      </c>
      <c r="BN36" s="18">
        <v>0.73880324008531095</v>
      </c>
      <c r="BO36" s="18">
        <v>0.74044110861607604</v>
      </c>
      <c r="BP36" s="18">
        <v>0.60919540229885105</v>
      </c>
      <c r="BQ36" s="19">
        <v>3.5765168604484598E-11</v>
      </c>
      <c r="BR36" s="18">
        <v>0</v>
      </c>
      <c r="BS36" s="19">
        <v>1.4289236460740499E-11</v>
      </c>
      <c r="BT36" s="18">
        <v>7.8013194192376901E-4</v>
      </c>
      <c r="BU36" s="18">
        <v>0.54583022756055499</v>
      </c>
      <c r="BV36" s="18">
        <v>0.54583022756055499</v>
      </c>
      <c r="BW36" s="18">
        <v>4.6526720000000001E-2</v>
      </c>
      <c r="BX36" s="19">
        <v>6.7716482483956095E-5</v>
      </c>
      <c r="BY36" s="18">
        <v>4.6865820000000002E-2</v>
      </c>
      <c r="BZ36" s="18">
        <v>3.19692949562546E-4</v>
      </c>
      <c r="CA36" s="18">
        <v>5.1413840000000002E-2</v>
      </c>
      <c r="CB36" s="18">
        <v>2.5625191029531899E-3</v>
      </c>
      <c r="CC36" s="18">
        <v>6.8504560000000006E-2</v>
      </c>
      <c r="CD36" s="18">
        <v>6.0038004049934902E-3</v>
      </c>
      <c r="CE36" s="18">
        <v>8.2465319999999995E-2</v>
      </c>
      <c r="CF36" s="18">
        <v>4.6898852994503E-3</v>
      </c>
      <c r="CG36" s="18">
        <v>8.5053939999999995E-2</v>
      </c>
      <c r="CH36" s="18">
        <v>3.5324400197314001E-3</v>
      </c>
      <c r="CI36" s="18">
        <v>8.1515459999999998E-2</v>
      </c>
      <c r="CJ36" s="18">
        <v>9.46690314162979E-3</v>
      </c>
      <c r="CK36" s="18">
        <v>6.2443579999999999E-2</v>
      </c>
      <c r="CL36" s="18">
        <v>4.2629621347133701E-3</v>
      </c>
      <c r="CM36" s="18">
        <v>6.2880480000000002E-2</v>
      </c>
      <c r="CN36" s="18">
        <v>2.0744043872880698E-3</v>
      </c>
      <c r="CO36" s="18">
        <v>7.8501760000000004E-2</v>
      </c>
      <c r="CP36" s="18">
        <v>9.1298348803798193E-3</v>
      </c>
      <c r="CQ36" s="18">
        <v>9.7715120000000003E-2</v>
      </c>
      <c r="CR36" s="18">
        <v>3.3811623041492701E-3</v>
      </c>
      <c r="CS36" s="18">
        <v>9.9213566666666697E-2</v>
      </c>
      <c r="CT36" s="18">
        <v>2.4025056364831301E-4</v>
      </c>
    </row>
    <row r="37" spans="1:98" x14ac:dyDescent="0.25">
      <c r="A37" s="18">
        <v>129</v>
      </c>
      <c r="B37" s="18" t="s">
        <v>1910</v>
      </c>
      <c r="C37" s="18" t="s">
        <v>560</v>
      </c>
      <c r="D37" s="18" t="s">
        <v>412</v>
      </c>
      <c r="E37" s="18" t="s">
        <v>561</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t="s">
        <v>1903</v>
      </c>
      <c r="BO37" s="18" t="s">
        <v>1903</v>
      </c>
      <c r="BP37" s="18" t="s">
        <v>1903</v>
      </c>
      <c r="BQ37" s="18" t="s">
        <v>1903</v>
      </c>
      <c r="BR37" s="18" t="s">
        <v>1903</v>
      </c>
      <c r="BS37" s="18" t="s">
        <v>1903</v>
      </c>
      <c r="BT37" s="18">
        <v>0</v>
      </c>
      <c r="BU37" s="18" t="s">
        <v>1903</v>
      </c>
      <c r="BV37" s="18" t="s">
        <v>1903</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row>
    <row r="38" spans="1:98" x14ac:dyDescent="0.25">
      <c r="A38" s="18">
        <v>13</v>
      </c>
      <c r="B38" s="18" t="s">
        <v>1910</v>
      </c>
      <c r="C38" s="18" t="s">
        <v>433</v>
      </c>
      <c r="D38" s="18" t="s">
        <v>420</v>
      </c>
      <c r="E38" s="18" t="s">
        <v>84</v>
      </c>
      <c r="F38" s="18">
        <v>1.09012</v>
      </c>
      <c r="G38" s="18">
        <v>1.0900099999999999</v>
      </c>
      <c r="H38" s="18">
        <v>1.0794999999999999</v>
      </c>
      <c r="I38" s="18">
        <v>1.0700499999999999</v>
      </c>
      <c r="J38" s="18">
        <v>1.0921400000000001</v>
      </c>
      <c r="K38" s="18">
        <v>1.1152899999999999</v>
      </c>
      <c r="L38" s="18">
        <v>1.08633</v>
      </c>
      <c r="M38" s="18">
        <v>1.08344</v>
      </c>
      <c r="N38" s="18">
        <v>1.10589</v>
      </c>
      <c r="O38" s="18">
        <v>1.1283799999999999</v>
      </c>
      <c r="P38" s="18">
        <v>1.11351</v>
      </c>
      <c r="Q38" s="18">
        <v>1.18502</v>
      </c>
      <c r="R38" s="18">
        <v>1.1671800000000001</v>
      </c>
      <c r="S38" s="18">
        <v>1.1967399999999999</v>
      </c>
      <c r="T38" s="18">
        <v>1.3042</v>
      </c>
      <c r="U38" s="18">
        <v>1.3989400000000001</v>
      </c>
      <c r="V38" s="18">
        <v>1.55114</v>
      </c>
      <c r="W38" s="18">
        <v>1.60355</v>
      </c>
      <c r="X38" s="18">
        <v>1.6752400000000001</v>
      </c>
      <c r="Y38" s="18">
        <v>1.75224</v>
      </c>
      <c r="Z38" s="18">
        <v>1.76572</v>
      </c>
      <c r="AA38" s="18">
        <v>1.8704799999999999</v>
      </c>
      <c r="AB38" s="18">
        <v>1.92988</v>
      </c>
      <c r="AC38" s="18">
        <v>1.92275</v>
      </c>
      <c r="AD38" s="18">
        <v>1.9801800000000001</v>
      </c>
      <c r="AE38" s="18">
        <v>1.9933399999999999</v>
      </c>
      <c r="AF38" s="18">
        <v>1.9945299999999999</v>
      </c>
      <c r="AG38" s="18">
        <v>2.03592</v>
      </c>
      <c r="AH38" s="18">
        <v>2.0430700000000002</v>
      </c>
      <c r="AI38" s="18">
        <v>1.9581599999999999</v>
      </c>
      <c r="AJ38" s="18">
        <v>1.95923</v>
      </c>
      <c r="AK38" s="18">
        <v>1.88788</v>
      </c>
      <c r="AL38" s="18">
        <v>1.92418</v>
      </c>
      <c r="AM38" s="18">
        <v>1.9151800000000001</v>
      </c>
      <c r="AN38" s="18">
        <v>1.67387</v>
      </c>
      <c r="AO38" s="18">
        <v>1.55081</v>
      </c>
      <c r="AP38" s="18">
        <v>1.4535499999999999</v>
      </c>
      <c r="AQ38" s="18">
        <v>1.40385</v>
      </c>
      <c r="AR38" s="18">
        <v>1.4142600000000001</v>
      </c>
      <c r="AS38" s="18">
        <v>1.49376</v>
      </c>
      <c r="AT38" s="18">
        <v>1.5349699999999999</v>
      </c>
      <c r="AU38" s="18">
        <v>1.55339</v>
      </c>
      <c r="AV38" s="18">
        <v>1.6102799999999999</v>
      </c>
      <c r="AW38" s="18">
        <v>1.6656500000000001</v>
      </c>
      <c r="AX38" s="18">
        <v>1.7142599999999999</v>
      </c>
      <c r="AY38" s="18">
        <v>1.7970699999999999</v>
      </c>
      <c r="AZ38" s="18">
        <v>1.89899</v>
      </c>
      <c r="BA38" s="18">
        <v>2.1623199999999998</v>
      </c>
      <c r="BB38" s="18">
        <v>2.38361</v>
      </c>
      <c r="BC38" s="18">
        <v>2.6968999999999999</v>
      </c>
      <c r="BD38" s="18">
        <v>3.01132</v>
      </c>
      <c r="BE38" s="18">
        <v>2.9029099999999999</v>
      </c>
      <c r="BF38" s="18">
        <v>2.9541200000000001</v>
      </c>
      <c r="BG38" s="18">
        <v>2.98712</v>
      </c>
      <c r="BH38" s="18">
        <v>2.98224</v>
      </c>
      <c r="BI38" s="18">
        <v>2.9167200000000002</v>
      </c>
      <c r="BJ38" s="18">
        <v>2.86083</v>
      </c>
      <c r="BK38" s="18">
        <v>2.9034900000000001</v>
      </c>
      <c r="BL38" s="18">
        <v>1.7861327586206901</v>
      </c>
      <c r="BM38" s="18">
        <v>0.59159898685248602</v>
      </c>
      <c r="BN38" s="18">
        <v>0.82258280810104301</v>
      </c>
      <c r="BO38" s="18">
        <v>0.78855086283798304</v>
      </c>
      <c r="BP38" s="18">
        <v>0.63097398669086502</v>
      </c>
      <c r="BQ38" s="19">
        <v>2.4424906541753401E-15</v>
      </c>
      <c r="BR38" s="18">
        <v>0</v>
      </c>
      <c r="BS38" s="19">
        <v>2.6256774532385001E-12</v>
      </c>
      <c r="BT38" s="18">
        <v>2.8817590821003099E-2</v>
      </c>
      <c r="BU38" s="18">
        <v>0.67664247618339601</v>
      </c>
      <c r="BV38" s="18">
        <v>0.67664247618339601</v>
      </c>
      <c r="BW38" s="18">
        <v>1.0843640000000001</v>
      </c>
      <c r="BX38" s="18">
        <v>9.4077643465384896E-3</v>
      </c>
      <c r="BY38" s="18">
        <v>1.103866</v>
      </c>
      <c r="BZ38" s="18">
        <v>1.9106761368688299E-2</v>
      </c>
      <c r="CA38" s="18">
        <v>1.19333</v>
      </c>
      <c r="CB38" s="18">
        <v>6.9691993801296898E-2</v>
      </c>
      <c r="CC38" s="18">
        <v>1.596222</v>
      </c>
      <c r="CD38" s="18">
        <v>0.133783158955079</v>
      </c>
      <c r="CE38" s="18">
        <v>1.893802</v>
      </c>
      <c r="CF38" s="18">
        <v>8.1470365900737196E-2</v>
      </c>
      <c r="CG38" s="18">
        <v>2.005004</v>
      </c>
      <c r="CH38" s="18">
        <v>3.4802777619034997E-2</v>
      </c>
      <c r="CI38" s="18">
        <v>1.8720680000000001</v>
      </c>
      <c r="CJ38" s="18">
        <v>0.113692552394605</v>
      </c>
      <c r="CK38" s="18">
        <v>1.463246</v>
      </c>
      <c r="CL38" s="18">
        <v>6.0456769099911399E-2</v>
      </c>
      <c r="CM38" s="18">
        <v>1.61571</v>
      </c>
      <c r="CN38" s="18">
        <v>7.5230181775667607E-2</v>
      </c>
      <c r="CO38" s="18">
        <v>2.1877779999999998</v>
      </c>
      <c r="CP38" s="18">
        <v>0.36546365861737901</v>
      </c>
      <c r="CQ38" s="18">
        <v>2.9675419999999999</v>
      </c>
      <c r="CR38" s="18">
        <v>4.1452647925072299E-2</v>
      </c>
      <c r="CS38" s="18">
        <v>2.8936799999999998</v>
      </c>
      <c r="CT38" s="18">
        <v>2.92078773621091E-2</v>
      </c>
    </row>
    <row r="39" spans="1:98" x14ac:dyDescent="0.25">
      <c r="A39" s="18">
        <v>130</v>
      </c>
      <c r="B39" s="18" t="s">
        <v>1910</v>
      </c>
      <c r="C39" s="18" t="s">
        <v>562</v>
      </c>
      <c r="D39" s="18" t="s">
        <v>420</v>
      </c>
      <c r="E39" s="18" t="s">
        <v>398</v>
      </c>
      <c r="F39" s="18">
        <v>0.16705100000000001</v>
      </c>
      <c r="G39" s="18">
        <v>0.16705100000000001</v>
      </c>
      <c r="H39" s="18">
        <v>0.16753299999999999</v>
      </c>
      <c r="I39" s="18">
        <v>0.16610800000000001</v>
      </c>
      <c r="J39" s="18">
        <v>0.16700999999999999</v>
      </c>
      <c r="K39" s="18">
        <v>0.168934</v>
      </c>
      <c r="L39" s="18">
        <v>0.17415900000000001</v>
      </c>
      <c r="M39" s="18">
        <v>0.177706</v>
      </c>
      <c r="N39" s="18">
        <v>0.177674</v>
      </c>
      <c r="O39" s="18">
        <v>0.177759</v>
      </c>
      <c r="P39" s="18">
        <v>0.17943700000000001</v>
      </c>
      <c r="Q39" s="18">
        <v>0.18418000000000001</v>
      </c>
      <c r="R39" s="18">
        <v>0.18868399999999999</v>
      </c>
      <c r="S39" s="18">
        <v>0.192382</v>
      </c>
      <c r="T39" s="18">
        <v>0.19786599999999999</v>
      </c>
      <c r="U39" s="18">
        <v>0.21126900000000001</v>
      </c>
      <c r="V39" s="18">
        <v>0.225545</v>
      </c>
      <c r="W39" s="18">
        <v>0.23008100000000001</v>
      </c>
      <c r="X39" s="18">
        <v>0.23296800000000001</v>
      </c>
      <c r="Y39" s="18">
        <v>0.24065300000000001</v>
      </c>
      <c r="Z39" s="18">
        <v>0.24626500000000001</v>
      </c>
      <c r="AA39" s="18">
        <v>0.257577</v>
      </c>
      <c r="AB39" s="18">
        <v>0.26844499999999999</v>
      </c>
      <c r="AC39" s="18">
        <v>0.27344499999999999</v>
      </c>
      <c r="AD39" s="18">
        <v>0.27087800000000001</v>
      </c>
      <c r="AE39" s="18">
        <v>0.26767800000000003</v>
      </c>
      <c r="AF39" s="18">
        <v>0.26740599999999998</v>
      </c>
      <c r="AG39" s="18">
        <v>0.26963700000000002</v>
      </c>
      <c r="AH39" s="18">
        <v>0.27154600000000001</v>
      </c>
      <c r="AI39" s="18">
        <v>0.27158599999999999</v>
      </c>
      <c r="AJ39" s="18">
        <v>0.27674599999999999</v>
      </c>
      <c r="AK39" s="18">
        <v>0.28174700000000003</v>
      </c>
      <c r="AL39" s="18">
        <v>0.25010199999999999</v>
      </c>
      <c r="AM39" s="18">
        <v>0.25992799999999999</v>
      </c>
      <c r="AN39" s="18">
        <v>0.260046</v>
      </c>
      <c r="AO39" s="18">
        <v>0.25367600000000001</v>
      </c>
      <c r="AP39" s="18">
        <v>0.26642100000000002</v>
      </c>
      <c r="AQ39" s="18">
        <v>0.27759099999999998</v>
      </c>
      <c r="AR39" s="18">
        <v>0.28560099999999999</v>
      </c>
      <c r="AS39" s="18">
        <v>0.35725000000000001</v>
      </c>
      <c r="AT39" s="18">
        <v>0.330652</v>
      </c>
      <c r="AU39" s="18">
        <v>0.33963700000000002</v>
      </c>
      <c r="AV39" s="18">
        <v>0.264463</v>
      </c>
      <c r="AW39" s="18">
        <v>0.30105999999999999</v>
      </c>
      <c r="AX39" s="18">
        <v>0.32769900000000002</v>
      </c>
      <c r="AY39" s="18">
        <v>0.33877400000000002</v>
      </c>
      <c r="AZ39" s="18">
        <v>0.37459799999999999</v>
      </c>
      <c r="BA39" s="18">
        <v>0.29051500000000002</v>
      </c>
      <c r="BB39" s="18">
        <v>0.29232999999999998</v>
      </c>
      <c r="BC39" s="18">
        <v>0.29046300000000003</v>
      </c>
      <c r="BD39" s="18">
        <v>0.30032799999999998</v>
      </c>
      <c r="BE39" s="18">
        <v>0.29776200000000003</v>
      </c>
      <c r="BF39" s="18">
        <v>0.29714200000000002</v>
      </c>
      <c r="BG39" s="18">
        <v>0.29667199999999999</v>
      </c>
      <c r="BH39" s="18">
        <v>0.29177599999999998</v>
      </c>
      <c r="BI39" s="18">
        <v>0.29714200000000002</v>
      </c>
      <c r="BJ39" s="18">
        <v>0.29714200000000002</v>
      </c>
      <c r="BK39" s="18">
        <v>0.29714200000000002</v>
      </c>
      <c r="BL39" s="18">
        <v>0.25436065517241402</v>
      </c>
      <c r="BM39" s="18">
        <v>5.49204934688452E-2</v>
      </c>
      <c r="BN39" s="18">
        <v>0.88276890944690001</v>
      </c>
      <c r="BO39" s="18">
        <v>0.909932789497227</v>
      </c>
      <c r="BP39" s="18">
        <v>0.76023208422689104</v>
      </c>
      <c r="BQ39" s="18">
        <v>0</v>
      </c>
      <c r="BR39" s="19">
        <v>4.5891241707659198E-23</v>
      </c>
      <c r="BS39" s="18">
        <v>0</v>
      </c>
      <c r="BT39" s="18">
        <v>2.87099264818971E-3</v>
      </c>
      <c r="BU39" s="18">
        <v>0.77928094748606902</v>
      </c>
      <c r="BV39" s="18">
        <v>0.77928094748606902</v>
      </c>
      <c r="BW39" s="18">
        <v>0.1669506</v>
      </c>
      <c r="BX39" s="18">
        <v>5.1789313569499502E-4</v>
      </c>
      <c r="BY39" s="18">
        <v>0.1752464</v>
      </c>
      <c r="BZ39" s="18">
        <v>3.8498332821045602E-3</v>
      </c>
      <c r="CA39" s="18">
        <v>0.18850980000000001</v>
      </c>
      <c r="CB39" s="18">
        <v>7.1348725426597396E-3</v>
      </c>
      <c r="CC39" s="18">
        <v>0.22810320000000001</v>
      </c>
      <c r="CD39" s="18">
        <v>1.08973635435366E-2</v>
      </c>
      <c r="CE39" s="18">
        <v>0.263322</v>
      </c>
      <c r="CF39" s="18">
        <v>1.12889289571686E-2</v>
      </c>
      <c r="CG39" s="18">
        <v>0.26957059999999999</v>
      </c>
      <c r="CH39" s="18">
        <v>2.0146885119045098E-3</v>
      </c>
      <c r="CI39" s="18">
        <v>0.2657138</v>
      </c>
      <c r="CJ39" s="18">
        <v>1.3115836580256701E-2</v>
      </c>
      <c r="CK39" s="18">
        <v>0.28810780000000002</v>
      </c>
      <c r="CL39" s="18">
        <v>4.0476527441222002E-2</v>
      </c>
      <c r="CM39" s="18">
        <v>0.31270219999999999</v>
      </c>
      <c r="CN39" s="18">
        <v>3.0557912309253098E-2</v>
      </c>
      <c r="CO39" s="18">
        <v>0.31733600000000001</v>
      </c>
      <c r="CP39" s="18">
        <v>3.8096419431489899E-2</v>
      </c>
      <c r="CQ39" s="18">
        <v>0.296736</v>
      </c>
      <c r="CR39" s="18">
        <v>3.1114977101068301E-3</v>
      </c>
      <c r="CS39" s="18">
        <v>0.29714200000000002</v>
      </c>
      <c r="CT39" s="18">
        <v>0</v>
      </c>
    </row>
    <row r="40" spans="1:98" x14ac:dyDescent="0.25">
      <c r="A40" s="18">
        <v>131</v>
      </c>
      <c r="B40" s="18" t="s">
        <v>1910</v>
      </c>
      <c r="C40" s="18" t="s">
        <v>563</v>
      </c>
      <c r="D40" s="18" t="s">
        <v>418</v>
      </c>
      <c r="E40" s="18" t="s">
        <v>230</v>
      </c>
      <c r="F40" s="18">
        <v>1.106E-2</v>
      </c>
      <c r="G40" s="18">
        <v>1.106E-2</v>
      </c>
      <c r="H40" s="18">
        <v>1.1091699999999999E-2</v>
      </c>
      <c r="I40" s="18">
        <v>1.0923199999999999E-2</v>
      </c>
      <c r="J40" s="18">
        <v>1.08307E-2</v>
      </c>
      <c r="K40" s="18">
        <v>1.10361E-2</v>
      </c>
      <c r="L40" s="18">
        <v>1.13708E-2</v>
      </c>
      <c r="M40" s="18">
        <v>1.20263E-2</v>
      </c>
      <c r="N40" s="18">
        <v>1.22387E-2</v>
      </c>
      <c r="O40" s="18">
        <v>1.2226000000000001E-2</v>
      </c>
      <c r="P40" s="18">
        <v>1.22887E-2</v>
      </c>
      <c r="Q40" s="18">
        <v>1.2611000000000001E-2</v>
      </c>
      <c r="R40" s="18">
        <v>1.26626E-2</v>
      </c>
      <c r="S40" s="18">
        <v>1.23109E-2</v>
      </c>
      <c r="T40" s="18">
        <v>1.2209899999999999E-2</v>
      </c>
      <c r="U40" s="18">
        <v>1.2885499999999999E-2</v>
      </c>
      <c r="V40" s="18">
        <v>1.37077E-2</v>
      </c>
      <c r="W40" s="18">
        <v>1.4408499999999999E-2</v>
      </c>
      <c r="X40" s="18">
        <v>1.37915E-2</v>
      </c>
      <c r="Y40" s="18">
        <v>1.4080199999999999E-2</v>
      </c>
      <c r="Z40" s="18">
        <v>1.46114E-2</v>
      </c>
      <c r="AA40" s="18">
        <v>1.4853E-2</v>
      </c>
      <c r="AB40" s="18">
        <v>1.54901E-2</v>
      </c>
      <c r="AC40" s="18">
        <v>1.5444299999999999E-2</v>
      </c>
      <c r="AD40" s="18">
        <v>1.5468000000000001E-2</v>
      </c>
      <c r="AE40" s="18">
        <v>1.4792400000000001E-2</v>
      </c>
      <c r="AF40" s="18">
        <v>1.47131E-2</v>
      </c>
      <c r="AG40" s="18">
        <v>1.5676800000000001E-2</v>
      </c>
      <c r="AH40" s="18">
        <v>1.63984E-2</v>
      </c>
      <c r="AI40" s="18">
        <v>1.33793E-2</v>
      </c>
      <c r="AJ40" s="18">
        <v>1.30387E-2</v>
      </c>
      <c r="AK40" s="18">
        <v>1.34161E-2</v>
      </c>
      <c r="AL40" s="18">
        <v>1.36008E-2</v>
      </c>
      <c r="AM40" s="18">
        <v>1.38704E-2</v>
      </c>
      <c r="AN40" s="18">
        <v>1.2529999999999999E-2</v>
      </c>
      <c r="AO40" s="18">
        <v>1.24919E-2</v>
      </c>
      <c r="AP40" s="18">
        <v>1.25054E-2</v>
      </c>
      <c r="AQ40" s="18">
        <v>1.25565E-2</v>
      </c>
      <c r="AR40" s="18">
        <v>1.37559E-2</v>
      </c>
      <c r="AS40" s="18">
        <v>1.43033E-2</v>
      </c>
      <c r="AT40" s="18">
        <v>1.44627E-2</v>
      </c>
      <c r="AU40" s="18">
        <v>1.46646E-2</v>
      </c>
      <c r="AV40" s="18">
        <v>1.4504299999999999E-2</v>
      </c>
      <c r="AW40" s="18">
        <v>1.4369399999999999E-2</v>
      </c>
      <c r="AX40" s="18">
        <v>1.43956E-2</v>
      </c>
      <c r="AY40" s="18">
        <v>1.4752599999999999E-2</v>
      </c>
      <c r="AZ40" s="18">
        <v>1.55313E-2</v>
      </c>
      <c r="BA40" s="18">
        <v>1.6043399999999999E-2</v>
      </c>
      <c r="BB40" s="18">
        <v>1.6261299999999999E-2</v>
      </c>
      <c r="BC40" s="18">
        <v>1.6726899999999999E-2</v>
      </c>
      <c r="BD40" s="18">
        <v>1.7543199999999998E-2</v>
      </c>
      <c r="BE40" s="18">
        <v>1.7506000000000001E-2</v>
      </c>
      <c r="BF40" s="18">
        <v>1.7420999999999999E-2</v>
      </c>
      <c r="BG40" s="18">
        <v>1.7420999999999999E-2</v>
      </c>
      <c r="BH40" s="18">
        <v>1.74728E-2</v>
      </c>
      <c r="BI40" s="18">
        <v>1.7420999999999999E-2</v>
      </c>
      <c r="BJ40" s="18">
        <v>1.7420999999999999E-2</v>
      </c>
      <c r="BK40" s="18">
        <v>1.7420999999999999E-2</v>
      </c>
      <c r="BL40" s="18">
        <v>1.41216362068966E-2</v>
      </c>
      <c r="BM40" s="18">
        <v>2.0032654286035101E-3</v>
      </c>
      <c r="BN40" s="18">
        <v>0.82695106149678799</v>
      </c>
      <c r="BO40" s="18">
        <v>0.80323711440456103</v>
      </c>
      <c r="BP40" s="18">
        <v>0.65068647872153296</v>
      </c>
      <c r="BQ40" s="19">
        <v>1.33226762955019E-15</v>
      </c>
      <c r="BR40" s="19">
        <v>3.2879424777009902E-14</v>
      </c>
      <c r="BS40" s="19">
        <v>6.2994054417231402E-13</v>
      </c>
      <c r="BT40" s="19">
        <v>9.80999815435718E-5</v>
      </c>
      <c r="BU40" s="18">
        <v>0.68384805811066496</v>
      </c>
      <c r="BV40" s="18">
        <v>0.68384805811066496</v>
      </c>
      <c r="BW40" s="18">
        <v>1.099312E-2</v>
      </c>
      <c r="BX40" s="18">
        <v>1.11728407309869E-4</v>
      </c>
      <c r="BY40" s="18">
        <v>1.177958E-2</v>
      </c>
      <c r="BZ40" s="18">
        <v>5.4562265990334405E-4</v>
      </c>
      <c r="CA40" s="18">
        <v>1.241662E-2</v>
      </c>
      <c r="CB40" s="18">
        <v>2.0528221306289601E-4</v>
      </c>
      <c r="CC40" s="18">
        <v>1.3774679999999999E-2</v>
      </c>
      <c r="CD40" s="18">
        <v>5.6799660386308603E-4</v>
      </c>
      <c r="CE40" s="18">
        <v>1.517336E-2</v>
      </c>
      <c r="CF40" s="18">
        <v>4.1199970024260898E-4</v>
      </c>
      <c r="CG40" s="18">
        <v>1.4992E-2</v>
      </c>
      <c r="CH40" s="18">
        <v>1.13636907076882E-3</v>
      </c>
      <c r="CI40" s="18">
        <v>1.32912E-2</v>
      </c>
      <c r="CJ40" s="18">
        <v>5.2204082694747196E-4</v>
      </c>
      <c r="CK40" s="18">
        <v>1.31226E-2</v>
      </c>
      <c r="CL40" s="18">
        <v>8.5063342868711602E-4</v>
      </c>
      <c r="CM40" s="18">
        <v>1.447932E-2</v>
      </c>
      <c r="CN40" s="18">
        <v>1.16533630339057E-4</v>
      </c>
      <c r="CO40" s="18">
        <v>1.5863100000000002E-2</v>
      </c>
      <c r="CP40" s="18">
        <v>7.5507007290714402E-4</v>
      </c>
      <c r="CQ40" s="18">
        <v>1.74728E-2</v>
      </c>
      <c r="CR40" s="19">
        <v>5.3443615147181101E-5</v>
      </c>
      <c r="CS40" s="18">
        <v>1.7420999999999999E-2</v>
      </c>
      <c r="CT40" s="18">
        <v>0</v>
      </c>
    </row>
    <row r="41" spans="1:98" x14ac:dyDescent="0.25">
      <c r="A41" s="18">
        <v>132</v>
      </c>
      <c r="B41" s="18" t="s">
        <v>1910</v>
      </c>
      <c r="C41" s="18" t="s">
        <v>564</v>
      </c>
      <c r="D41" s="18" t="s">
        <v>418</v>
      </c>
      <c r="E41" s="18" t="s">
        <v>218</v>
      </c>
      <c r="F41" s="18">
        <v>7.1236400000000005E-4</v>
      </c>
      <c r="G41" s="18">
        <v>7.1236400000000005E-4</v>
      </c>
      <c r="H41" s="18">
        <v>7.1441600000000005E-4</v>
      </c>
      <c r="I41" s="18">
        <v>7.2715500000000005E-4</v>
      </c>
      <c r="J41" s="18">
        <v>7.2611500000000005E-4</v>
      </c>
      <c r="K41" s="18">
        <v>7.2720300000000005E-4</v>
      </c>
      <c r="L41" s="18">
        <v>7.4993E-4</v>
      </c>
      <c r="M41" s="18">
        <v>7.5302799999999999E-4</v>
      </c>
      <c r="N41" s="18">
        <v>7.5449899999999995E-4</v>
      </c>
      <c r="O41" s="18">
        <v>7.5156400000000003E-4</v>
      </c>
      <c r="P41" s="18">
        <v>7.6045099999999999E-4</v>
      </c>
      <c r="Q41" s="18">
        <v>7.3808700000000001E-4</v>
      </c>
      <c r="R41" s="18">
        <v>7.4087000000000003E-4</v>
      </c>
      <c r="S41" s="18">
        <v>8.0095800000000005E-4</v>
      </c>
      <c r="T41" s="18">
        <v>8.3760699999999998E-4</v>
      </c>
      <c r="U41" s="18">
        <v>8.73401E-4</v>
      </c>
      <c r="V41" s="18">
        <v>9.0542900000000002E-4</v>
      </c>
      <c r="W41" s="18">
        <v>9.6792199999999997E-4</v>
      </c>
      <c r="X41" s="18">
        <v>9.7272299999999999E-4</v>
      </c>
      <c r="Y41" s="18">
        <v>9.7304499999999996E-4</v>
      </c>
      <c r="Z41" s="18">
        <v>9.8873600000000004E-4</v>
      </c>
      <c r="AA41" s="18">
        <v>1.0441599999999999E-3</v>
      </c>
      <c r="AB41" s="18">
        <v>1.0630500000000001E-3</v>
      </c>
      <c r="AC41" s="18">
        <v>1.03775E-3</v>
      </c>
      <c r="AD41" s="18">
        <v>1.02414E-3</v>
      </c>
      <c r="AE41" s="18">
        <v>9.9705200000000001E-4</v>
      </c>
      <c r="AF41" s="18">
        <v>9.7667200000000004E-4</v>
      </c>
      <c r="AG41" s="18">
        <v>9.7909199999999998E-4</v>
      </c>
      <c r="AH41" s="18">
        <v>1.0596399999999999E-3</v>
      </c>
      <c r="AI41" s="18">
        <v>1.1053300000000001E-3</v>
      </c>
      <c r="AJ41" s="18">
        <v>1.09738E-3</v>
      </c>
      <c r="AK41" s="18">
        <v>1.08613E-3</v>
      </c>
      <c r="AL41" s="18">
        <v>1.1151799999999999E-3</v>
      </c>
      <c r="AM41" s="18">
        <v>1.1110899999999999E-3</v>
      </c>
      <c r="AN41" s="18">
        <v>1.1453800000000001E-3</v>
      </c>
      <c r="AO41" s="18">
        <v>1.1052E-3</v>
      </c>
      <c r="AP41" s="18">
        <v>1.01906E-3</v>
      </c>
      <c r="AQ41" s="18">
        <v>1.06609E-3</v>
      </c>
      <c r="AR41" s="18">
        <v>1.06759E-3</v>
      </c>
      <c r="AS41" s="18">
        <v>1.04016E-3</v>
      </c>
      <c r="AT41" s="18">
        <v>1.0362399999999999E-3</v>
      </c>
      <c r="AU41" s="18">
        <v>9.9633100000000004E-4</v>
      </c>
      <c r="AV41" s="18">
        <v>9.5917400000000003E-4</v>
      </c>
      <c r="AW41" s="18">
        <v>9.6378700000000002E-4</v>
      </c>
      <c r="AX41" s="18">
        <v>9.798579999999999E-4</v>
      </c>
      <c r="AY41" s="18">
        <v>1.03257E-3</v>
      </c>
      <c r="AZ41" s="18">
        <v>1.07985E-3</v>
      </c>
      <c r="BA41" s="18">
        <v>1.1118600000000001E-3</v>
      </c>
      <c r="BB41" s="18">
        <v>1.1590400000000001E-3</v>
      </c>
      <c r="BC41" s="18">
        <v>1.2050699999999999E-3</v>
      </c>
      <c r="BD41" s="18">
        <v>1.2599E-3</v>
      </c>
      <c r="BE41" s="18">
        <v>1.2251E-3</v>
      </c>
      <c r="BF41" s="18">
        <v>1.2391500000000001E-3</v>
      </c>
      <c r="BG41" s="18">
        <v>1.2391500000000001E-3</v>
      </c>
      <c r="BH41" s="18">
        <v>1.24284E-3</v>
      </c>
      <c r="BI41" s="18">
        <v>1.2391500000000001E-3</v>
      </c>
      <c r="BJ41" s="18">
        <v>1.2391500000000001E-3</v>
      </c>
      <c r="BK41" s="18">
        <v>1.2391500000000001E-3</v>
      </c>
      <c r="BL41" s="18">
        <v>9.9095487931034508E-4</v>
      </c>
      <c r="BM41" s="18">
        <v>1.7079558615687199E-4</v>
      </c>
      <c r="BN41" s="18">
        <v>0.90708597630466004</v>
      </c>
      <c r="BO41" s="18">
        <v>0.87622510227491202</v>
      </c>
      <c r="BP41" s="18">
        <v>0.73323625587277197</v>
      </c>
      <c r="BQ41" s="18">
        <v>0</v>
      </c>
      <c r="BR41" s="19">
        <v>2.12199806702683E-19</v>
      </c>
      <c r="BS41" s="19">
        <v>4.4408920985006301E-16</v>
      </c>
      <c r="BT41" s="19">
        <v>9.1743587006674394E-6</v>
      </c>
      <c r="BU41" s="18">
        <v>0.82280496840857797</v>
      </c>
      <c r="BV41" s="18">
        <v>0.82280496840857797</v>
      </c>
      <c r="BW41" s="18">
        <v>7.1848280000000005E-4</v>
      </c>
      <c r="BX41" s="19">
        <v>7.49793002768097E-6</v>
      </c>
      <c r="BY41" s="18">
        <v>7.4724480000000005E-4</v>
      </c>
      <c r="BZ41" s="19">
        <v>1.1331464543473599E-5</v>
      </c>
      <c r="CA41" s="18">
        <v>7.7559459999999999E-4</v>
      </c>
      <c r="CB41" s="19">
        <v>4.28100056563883E-5</v>
      </c>
      <c r="CC41" s="18">
        <v>9.3850400000000005E-4</v>
      </c>
      <c r="CD41" s="19">
        <v>4.6264985680317697E-5</v>
      </c>
      <c r="CE41" s="18">
        <v>1.0315672E-3</v>
      </c>
      <c r="CF41" s="19">
        <v>2.7738273724224399E-5</v>
      </c>
      <c r="CG41" s="18">
        <v>1.0235572000000001E-3</v>
      </c>
      <c r="CH41" s="19">
        <v>5.6715652365109898E-5</v>
      </c>
      <c r="CI41" s="18">
        <v>1.1110320000000001E-3</v>
      </c>
      <c r="CJ41" s="19">
        <v>2.2380131143494199E-5</v>
      </c>
      <c r="CK41" s="18">
        <v>1.05962E-3</v>
      </c>
      <c r="CL41" s="19">
        <v>3.2429629199236899E-5</v>
      </c>
      <c r="CM41" s="18">
        <v>9.8707799999999996E-4</v>
      </c>
      <c r="CN41" s="19">
        <v>3.11277711617777E-5</v>
      </c>
      <c r="CO41" s="18">
        <v>1.117678E-3</v>
      </c>
      <c r="CP41" s="19">
        <v>6.7186968751388099E-5</v>
      </c>
      <c r="CQ41" s="18">
        <v>1.241228E-3</v>
      </c>
      <c r="CR41" s="19">
        <v>1.24498060225852E-5</v>
      </c>
      <c r="CS41" s="18">
        <v>1.2391500000000001E-3</v>
      </c>
      <c r="CT41" s="18">
        <v>0</v>
      </c>
    </row>
    <row r="42" spans="1:98" x14ac:dyDescent="0.25">
      <c r="A42" s="18">
        <v>133</v>
      </c>
      <c r="B42" s="18" t="s">
        <v>1910</v>
      </c>
      <c r="C42" s="18" t="s">
        <v>565</v>
      </c>
      <c r="D42" s="18" t="s">
        <v>412</v>
      </c>
      <c r="E42" s="18" t="s">
        <v>566</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t="s">
        <v>1903</v>
      </c>
      <c r="BO42" s="18" t="s">
        <v>1903</v>
      </c>
      <c r="BP42" s="18" t="s">
        <v>1903</v>
      </c>
      <c r="BQ42" s="18" t="s">
        <v>1903</v>
      </c>
      <c r="BR42" s="18" t="s">
        <v>1903</v>
      </c>
      <c r="BS42" s="18" t="s">
        <v>1903</v>
      </c>
      <c r="BT42" s="18">
        <v>0</v>
      </c>
      <c r="BU42" s="18" t="s">
        <v>1903</v>
      </c>
      <c r="BV42" s="18" t="s">
        <v>1903</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row>
    <row r="43" spans="1:98" x14ac:dyDescent="0.25">
      <c r="A43" s="18">
        <v>134</v>
      </c>
      <c r="B43" s="18" t="s">
        <v>1910</v>
      </c>
      <c r="C43" s="18" t="s">
        <v>567</v>
      </c>
      <c r="D43" s="18" t="s">
        <v>418</v>
      </c>
      <c r="E43" s="18" t="s">
        <v>220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t="s">
        <v>1903</v>
      </c>
      <c r="BO43" s="18" t="s">
        <v>1903</v>
      </c>
      <c r="BP43" s="18" t="s">
        <v>1903</v>
      </c>
      <c r="BQ43" s="18" t="s">
        <v>1903</v>
      </c>
      <c r="BR43" s="18" t="s">
        <v>1903</v>
      </c>
      <c r="BS43" s="18" t="s">
        <v>1903</v>
      </c>
      <c r="BT43" s="18">
        <v>0</v>
      </c>
      <c r="BU43" s="18" t="s">
        <v>1903</v>
      </c>
      <c r="BV43" s="18" t="s">
        <v>1903</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row>
    <row r="44" spans="1:98" x14ac:dyDescent="0.25">
      <c r="A44" s="18">
        <v>135</v>
      </c>
      <c r="B44" s="18" t="s">
        <v>1910</v>
      </c>
      <c r="C44" s="18" t="s">
        <v>568</v>
      </c>
      <c r="D44" s="18" t="s">
        <v>418</v>
      </c>
      <c r="E44" s="18" t="s">
        <v>208</v>
      </c>
      <c r="F44" s="18">
        <v>2.05889E-2</v>
      </c>
      <c r="G44" s="18">
        <v>2.05889E-2</v>
      </c>
      <c r="H44" s="18">
        <v>2.0648199999999998E-2</v>
      </c>
      <c r="I44" s="18">
        <v>2.0858600000000001E-2</v>
      </c>
      <c r="J44" s="18">
        <v>2.1044199999999999E-2</v>
      </c>
      <c r="K44" s="18">
        <v>2.11475E-2</v>
      </c>
      <c r="L44" s="18">
        <v>2.1103199999999999E-2</v>
      </c>
      <c r="M44" s="18">
        <v>2.2122200000000002E-2</v>
      </c>
      <c r="N44" s="18">
        <v>2.2890400000000002E-2</v>
      </c>
      <c r="O44" s="18">
        <v>2.2952299999999998E-2</v>
      </c>
      <c r="P44" s="18">
        <v>2.2156100000000001E-2</v>
      </c>
      <c r="Q44" s="18">
        <v>2.25729E-2</v>
      </c>
      <c r="R44" s="18">
        <v>2.28159E-2</v>
      </c>
      <c r="S44" s="18">
        <v>2.4489199999999999E-2</v>
      </c>
      <c r="T44" s="18">
        <v>2.4994499999999999E-2</v>
      </c>
      <c r="U44" s="18">
        <v>2.5464400000000002E-2</v>
      </c>
      <c r="V44" s="18">
        <v>2.6820199999999999E-2</v>
      </c>
      <c r="W44" s="18">
        <v>2.7442100000000001E-2</v>
      </c>
      <c r="X44" s="18">
        <v>2.7903899999999999E-2</v>
      </c>
      <c r="Y44" s="18">
        <v>2.9137799999999998E-2</v>
      </c>
      <c r="Z44" s="18">
        <v>3.02855E-2</v>
      </c>
      <c r="AA44" s="18">
        <v>3.1020599999999999E-2</v>
      </c>
      <c r="AB44" s="18">
        <v>3.2163400000000002E-2</v>
      </c>
      <c r="AC44" s="18">
        <v>3.18699E-2</v>
      </c>
      <c r="AD44" s="18">
        <v>3.1134999999999999E-2</v>
      </c>
      <c r="AE44" s="18">
        <v>3.1181E-2</v>
      </c>
      <c r="AF44" s="18">
        <v>3.0767200000000001E-2</v>
      </c>
      <c r="AG44" s="18">
        <v>2.9721399999999999E-2</v>
      </c>
      <c r="AH44" s="18">
        <v>2.94477E-2</v>
      </c>
      <c r="AI44" s="18">
        <v>2.88121E-2</v>
      </c>
      <c r="AJ44" s="18">
        <v>2.9724799999999999E-2</v>
      </c>
      <c r="AK44" s="18">
        <v>3.0677900000000001E-2</v>
      </c>
      <c r="AL44" s="18">
        <v>3.1809200000000003E-2</v>
      </c>
      <c r="AM44" s="18">
        <v>3.3168400000000001E-2</v>
      </c>
      <c r="AN44" s="18">
        <v>3.1061100000000001E-2</v>
      </c>
      <c r="AO44" s="18">
        <v>3.2656400000000002E-2</v>
      </c>
      <c r="AP44" s="18">
        <v>2.7185299999999999E-2</v>
      </c>
      <c r="AQ44" s="18">
        <v>2.89126E-2</v>
      </c>
      <c r="AR44" s="18">
        <v>3.3378900000000003E-2</v>
      </c>
      <c r="AS44" s="18">
        <v>3.48691E-2</v>
      </c>
      <c r="AT44" s="18">
        <v>3.0238999999999999E-2</v>
      </c>
      <c r="AU44" s="18">
        <v>3.0280899999999999E-2</v>
      </c>
      <c r="AV44" s="18">
        <v>2.9725999999999999E-2</v>
      </c>
      <c r="AW44" s="18">
        <v>2.92684E-2</v>
      </c>
      <c r="AX44" s="18">
        <v>3.3189000000000003E-2</v>
      </c>
      <c r="AY44" s="18">
        <v>3.2172699999999999E-2</v>
      </c>
      <c r="AZ44" s="18">
        <v>3.2827099999999998E-2</v>
      </c>
      <c r="BA44" s="18">
        <v>3.3181099999999998E-2</v>
      </c>
      <c r="BB44" s="18">
        <v>3.4293200000000003E-2</v>
      </c>
      <c r="BC44" s="18">
        <v>3.5167299999999999E-2</v>
      </c>
      <c r="BD44" s="18">
        <v>3.6718199999999999E-2</v>
      </c>
      <c r="BE44" s="18">
        <v>3.8088799999999999E-2</v>
      </c>
      <c r="BF44" s="18">
        <v>3.8649299999999998E-2</v>
      </c>
      <c r="BG44" s="18">
        <v>3.8649299999999998E-2</v>
      </c>
      <c r="BH44" s="18">
        <v>3.8764300000000002E-2</v>
      </c>
      <c r="BI44" s="18">
        <v>3.8649299999999998E-2</v>
      </c>
      <c r="BJ44" s="18">
        <v>3.8649299999999998E-2</v>
      </c>
      <c r="BK44" s="18">
        <v>3.8649299999999998E-2</v>
      </c>
      <c r="BL44" s="18">
        <v>2.9564679310344798E-2</v>
      </c>
      <c r="BM44" s="18">
        <v>5.49990518906347E-3</v>
      </c>
      <c r="BN44" s="18">
        <v>0.92682662010559103</v>
      </c>
      <c r="BO44" s="18">
        <v>0.90422639610375599</v>
      </c>
      <c r="BP44" s="18">
        <v>0.77693907907048698</v>
      </c>
      <c r="BQ44" s="18">
        <v>0</v>
      </c>
      <c r="BR44" s="19">
        <v>2.3712569676361501E-22</v>
      </c>
      <c r="BS44" s="18">
        <v>0</v>
      </c>
      <c r="BT44" s="18">
        <v>3.0185913439355002E-4</v>
      </c>
      <c r="BU44" s="18">
        <v>0.859007583736355</v>
      </c>
      <c r="BV44" s="18">
        <v>0.859007583736355</v>
      </c>
      <c r="BW44" s="18">
        <v>2.0745759999999999E-2</v>
      </c>
      <c r="BX44" s="18">
        <v>2.0032933634393099E-4</v>
      </c>
      <c r="BY44" s="18">
        <v>2.2043119999999999E-2</v>
      </c>
      <c r="BZ44" s="18">
        <v>8.9949014836183797E-4</v>
      </c>
      <c r="CA44" s="18">
        <v>2.3405720000000001E-2</v>
      </c>
      <c r="CB44" s="18">
        <v>1.2551073388359999E-3</v>
      </c>
      <c r="CC44" s="18">
        <v>2.7353679999999998E-2</v>
      </c>
      <c r="CD44" s="18">
        <v>1.3553250669119899E-3</v>
      </c>
      <c r="CE44" s="18">
        <v>3.1294879999999997E-2</v>
      </c>
      <c r="CF44" s="18">
        <v>7.4239714910551797E-4</v>
      </c>
      <c r="CG44" s="18">
        <v>2.9985879999999999E-2</v>
      </c>
      <c r="CH44" s="18">
        <v>9.7161201464370601E-4</v>
      </c>
      <c r="CI44" s="18">
        <v>3.1288280000000002E-2</v>
      </c>
      <c r="CJ44" s="18">
        <v>1.2917868504517299E-3</v>
      </c>
      <c r="CK44" s="18">
        <v>3.1400459999999998E-2</v>
      </c>
      <c r="CL44" s="18">
        <v>3.2202521163722602E-3</v>
      </c>
      <c r="CM44" s="18">
        <v>3.0540660000000001E-2</v>
      </c>
      <c r="CN44" s="18">
        <v>1.53740814294709E-3</v>
      </c>
      <c r="CO44" s="18">
        <v>3.3528280000000001E-2</v>
      </c>
      <c r="CP44" s="18">
        <v>1.1959592016452701E-3</v>
      </c>
      <c r="CQ44" s="18">
        <v>3.8173980000000003E-2</v>
      </c>
      <c r="CR44" s="18">
        <v>8.5540735149985698E-4</v>
      </c>
      <c r="CS44" s="18">
        <v>3.8649299999999998E-2</v>
      </c>
      <c r="CT44" s="18">
        <v>0</v>
      </c>
    </row>
    <row r="45" spans="1:98" x14ac:dyDescent="0.25">
      <c r="A45" s="18">
        <v>136</v>
      </c>
      <c r="B45" s="18" t="s">
        <v>1910</v>
      </c>
      <c r="C45" s="18" t="s">
        <v>569</v>
      </c>
      <c r="D45" s="18" t="s">
        <v>458</v>
      </c>
      <c r="E45" s="18" t="s">
        <v>210</v>
      </c>
      <c r="F45" s="18">
        <v>1.12459</v>
      </c>
      <c r="G45" s="18">
        <v>1.1261099999999999</v>
      </c>
      <c r="H45" s="18">
        <v>1.1287700000000001</v>
      </c>
      <c r="I45" s="18">
        <v>1.1163799999999999</v>
      </c>
      <c r="J45" s="18">
        <v>1.1212</v>
      </c>
      <c r="K45" s="18">
        <v>1.1311500000000001</v>
      </c>
      <c r="L45" s="18">
        <v>1.14778</v>
      </c>
      <c r="M45" s="18">
        <v>1.17831</v>
      </c>
      <c r="N45" s="18">
        <v>1.1927000000000001</v>
      </c>
      <c r="O45" s="18">
        <v>1.1629</v>
      </c>
      <c r="P45" s="18">
        <v>1.175</v>
      </c>
      <c r="Q45" s="18">
        <v>1.20553</v>
      </c>
      <c r="R45" s="18">
        <v>1.2161500000000001</v>
      </c>
      <c r="S45" s="18">
        <v>1.3382099999999999</v>
      </c>
      <c r="T45" s="18">
        <v>1.39862</v>
      </c>
      <c r="U45" s="18">
        <v>1.57683</v>
      </c>
      <c r="V45" s="18">
        <v>1.68679</v>
      </c>
      <c r="W45" s="18">
        <v>1.6762600000000001</v>
      </c>
      <c r="X45" s="18">
        <v>1.7572399999999999</v>
      </c>
      <c r="Y45" s="18">
        <v>1.84395</v>
      </c>
      <c r="Z45" s="18">
        <v>1.9394100000000001</v>
      </c>
      <c r="AA45" s="18">
        <v>2.0934300000000001</v>
      </c>
      <c r="AB45" s="18">
        <v>2.19055</v>
      </c>
      <c r="AC45" s="18">
        <v>2.2029100000000001</v>
      </c>
      <c r="AD45" s="18">
        <v>2.23088</v>
      </c>
      <c r="AE45" s="18">
        <v>2.2841800000000001</v>
      </c>
      <c r="AF45" s="18">
        <v>2.3465199999999999</v>
      </c>
      <c r="AG45" s="18">
        <v>2.2747700000000002</v>
      </c>
      <c r="AH45" s="18">
        <v>2.1799200000000001</v>
      </c>
      <c r="AI45" s="18">
        <v>2.2372200000000002</v>
      </c>
      <c r="AJ45" s="18">
        <v>2.2908900000000001</v>
      </c>
      <c r="AK45" s="18">
        <v>2.3494299999999999</v>
      </c>
      <c r="AL45" s="18">
        <v>2.42957</v>
      </c>
      <c r="AM45" s="18">
        <v>2.5028800000000002</v>
      </c>
      <c r="AN45" s="18">
        <v>2.6273300000000002</v>
      </c>
      <c r="AO45" s="18">
        <v>2.7147700000000001</v>
      </c>
      <c r="AP45" s="18">
        <v>2.7914300000000001</v>
      </c>
      <c r="AQ45" s="18">
        <v>2.9341400000000002</v>
      </c>
      <c r="AR45" s="18">
        <v>3.0316100000000001</v>
      </c>
      <c r="AS45" s="18">
        <v>3.0123000000000002</v>
      </c>
      <c r="AT45" s="18">
        <v>2.6700200000000001</v>
      </c>
      <c r="AU45" s="18">
        <v>2.7452200000000002</v>
      </c>
      <c r="AV45" s="18">
        <v>2.8801700000000001</v>
      </c>
      <c r="AW45" s="18">
        <v>2.8549000000000002</v>
      </c>
      <c r="AX45" s="18">
        <v>2.9182399999999999</v>
      </c>
      <c r="AY45" s="18">
        <v>2.9927899999999998</v>
      </c>
      <c r="AZ45" s="18">
        <v>3.0886999999999998</v>
      </c>
      <c r="BA45" s="18">
        <v>3.17618</v>
      </c>
      <c r="BB45" s="18">
        <v>3.29799</v>
      </c>
      <c r="BC45" s="18">
        <v>3.47065</v>
      </c>
      <c r="BD45" s="18">
        <v>3.6456900000000001</v>
      </c>
      <c r="BE45" s="18">
        <v>3.4943300000000002</v>
      </c>
      <c r="BF45" s="18">
        <v>3.7110300000000001</v>
      </c>
      <c r="BG45" s="18">
        <v>3.7110099999999999</v>
      </c>
      <c r="BH45" s="18">
        <v>3.7220499999999999</v>
      </c>
      <c r="BI45" s="18">
        <v>3.7110500000000002</v>
      </c>
      <c r="BJ45" s="18">
        <v>3.71109</v>
      </c>
      <c r="BK45" s="18">
        <v>3.7110300000000001</v>
      </c>
      <c r="BL45" s="18">
        <v>2.3186336206896598</v>
      </c>
      <c r="BM45" s="18">
        <v>0.87457426835123597</v>
      </c>
      <c r="BN45" s="18">
        <v>0.98686889118587895</v>
      </c>
      <c r="BO45" s="18">
        <v>0.98995647303956003</v>
      </c>
      <c r="BP45" s="18">
        <v>0.93676252396943804</v>
      </c>
      <c r="BQ45" s="18">
        <v>0</v>
      </c>
      <c r="BR45" s="19">
        <v>2.8221091659355601E-49</v>
      </c>
      <c r="BS45" s="18">
        <v>0</v>
      </c>
      <c r="BT45" s="18">
        <v>5.1110105201636002E-2</v>
      </c>
      <c r="BU45" s="18">
        <v>0.97391020839044296</v>
      </c>
      <c r="BV45" s="18">
        <v>0.97391020839044296</v>
      </c>
      <c r="BW45" s="18">
        <v>1.12341</v>
      </c>
      <c r="BX45" s="18">
        <v>4.7884496447180404E-3</v>
      </c>
      <c r="BY45" s="18">
        <v>1.162568</v>
      </c>
      <c r="BZ45" s="18">
        <v>2.4298322370073198E-2</v>
      </c>
      <c r="CA45" s="18">
        <v>1.266702</v>
      </c>
      <c r="CB45" s="18">
        <v>9.6465703594593596E-2</v>
      </c>
      <c r="CC45" s="18">
        <v>1.7082139999999999</v>
      </c>
      <c r="CD45" s="18">
        <v>9.9460559670655396E-2</v>
      </c>
      <c r="CE45" s="18">
        <v>2.1314359999999999</v>
      </c>
      <c r="CF45" s="18">
        <v>0.119174816467239</v>
      </c>
      <c r="CG45" s="18">
        <v>2.2645219999999999</v>
      </c>
      <c r="CH45" s="18">
        <v>6.1477695304882701E-2</v>
      </c>
      <c r="CI45" s="18">
        <v>2.4400200000000001</v>
      </c>
      <c r="CJ45" s="18">
        <v>0.13190140560282099</v>
      </c>
      <c r="CK45" s="18">
        <v>2.8968500000000001</v>
      </c>
      <c r="CL45" s="18">
        <v>0.13887585013241099</v>
      </c>
      <c r="CM45" s="18">
        <v>2.8137099999999999</v>
      </c>
      <c r="CN45" s="18">
        <v>0.102929301950416</v>
      </c>
      <c r="CO45" s="18">
        <v>3.2052619999999998</v>
      </c>
      <c r="CP45" s="18">
        <v>0.18614919142988501</v>
      </c>
      <c r="CQ45" s="18">
        <v>3.656822</v>
      </c>
      <c r="CR45" s="18">
        <v>9.5730233051006294E-2</v>
      </c>
      <c r="CS45" s="18">
        <v>3.71105666666667</v>
      </c>
      <c r="CT45" s="19">
        <v>3.0550504632996798E-5</v>
      </c>
    </row>
    <row r="46" spans="1:98" x14ac:dyDescent="0.25">
      <c r="A46" s="18">
        <v>137</v>
      </c>
      <c r="B46" s="18" t="s">
        <v>1910</v>
      </c>
      <c r="C46" s="18" t="s">
        <v>570</v>
      </c>
      <c r="D46" s="18" t="s">
        <v>412</v>
      </c>
      <c r="E46" s="18" t="s">
        <v>571</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18">
        <v>0</v>
      </c>
      <c r="AW46" s="18">
        <v>0</v>
      </c>
      <c r="AX46" s="18">
        <v>0</v>
      </c>
      <c r="AY46" s="18">
        <v>0</v>
      </c>
      <c r="AZ46" s="18">
        <v>0</v>
      </c>
      <c r="BA46" s="18">
        <v>0</v>
      </c>
      <c r="BB46" s="18">
        <v>0</v>
      </c>
      <c r="BC46" s="18">
        <v>0</v>
      </c>
      <c r="BD46" s="18">
        <v>0</v>
      </c>
      <c r="BE46" s="18">
        <v>0</v>
      </c>
      <c r="BF46" s="18">
        <v>0</v>
      </c>
      <c r="BG46" s="18">
        <v>0</v>
      </c>
      <c r="BH46" s="18">
        <v>0</v>
      </c>
      <c r="BI46" s="18">
        <v>0</v>
      </c>
      <c r="BJ46" s="18">
        <v>0</v>
      </c>
      <c r="BK46" s="18">
        <v>0</v>
      </c>
      <c r="BL46" s="18">
        <v>0</v>
      </c>
      <c r="BM46" s="18">
        <v>0</v>
      </c>
      <c r="BN46" s="18" t="s">
        <v>1903</v>
      </c>
      <c r="BO46" s="18" t="s">
        <v>1903</v>
      </c>
      <c r="BP46" s="18" t="s">
        <v>1903</v>
      </c>
      <c r="BQ46" s="18" t="s">
        <v>1903</v>
      </c>
      <c r="BR46" s="18" t="s">
        <v>1903</v>
      </c>
      <c r="BS46" s="18" t="s">
        <v>1903</v>
      </c>
      <c r="BT46" s="18">
        <v>0</v>
      </c>
      <c r="BU46" s="18" t="s">
        <v>1903</v>
      </c>
      <c r="BV46" s="18" t="s">
        <v>1903</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18">
        <v>0</v>
      </c>
      <c r="CS46" s="18">
        <v>0</v>
      </c>
      <c r="CT46" s="18">
        <v>0</v>
      </c>
    </row>
    <row r="47" spans="1:98" x14ac:dyDescent="0.25">
      <c r="A47" s="18">
        <v>138</v>
      </c>
      <c r="B47" s="18" t="s">
        <v>1910</v>
      </c>
      <c r="C47" s="18" t="s">
        <v>572</v>
      </c>
      <c r="D47" s="18" t="s">
        <v>418</v>
      </c>
      <c r="E47" s="18" t="s">
        <v>236</v>
      </c>
      <c r="F47" s="18">
        <v>1.0218099999999999E-3</v>
      </c>
      <c r="G47" s="18">
        <v>1.0217399999999999E-3</v>
      </c>
      <c r="H47" s="18">
        <v>1.0248499999999999E-3</v>
      </c>
      <c r="I47" s="18">
        <v>1.02082E-3</v>
      </c>
      <c r="J47" s="18">
        <v>1.02297E-3</v>
      </c>
      <c r="K47" s="18">
        <v>1.0243100000000001E-3</v>
      </c>
      <c r="L47" s="18">
        <v>1.0509499999999999E-3</v>
      </c>
      <c r="M47" s="18">
        <v>1.0700799999999999E-3</v>
      </c>
      <c r="N47" s="18">
        <v>1.09088E-3</v>
      </c>
      <c r="O47" s="18">
        <v>1.0943400000000001E-3</v>
      </c>
      <c r="P47" s="18">
        <v>1.1130000000000001E-3</v>
      </c>
      <c r="Q47" s="18">
        <v>1.14536E-3</v>
      </c>
      <c r="R47" s="18">
        <v>1.16793E-3</v>
      </c>
      <c r="S47" s="18">
        <v>1.19535E-3</v>
      </c>
      <c r="T47" s="18">
        <v>1.23302E-3</v>
      </c>
      <c r="U47" s="18">
        <v>1.3316599999999999E-3</v>
      </c>
      <c r="V47" s="18">
        <v>1.4336900000000001E-3</v>
      </c>
      <c r="W47" s="18">
        <v>1.4533E-3</v>
      </c>
      <c r="X47" s="18">
        <v>1.4581500000000001E-3</v>
      </c>
      <c r="Y47" s="18">
        <v>1.4963800000000001E-3</v>
      </c>
      <c r="Z47" s="18">
        <v>1.5556299999999999E-3</v>
      </c>
      <c r="AA47" s="18">
        <v>1.63338E-3</v>
      </c>
      <c r="AB47" s="18">
        <v>1.5431799999999999E-3</v>
      </c>
      <c r="AC47" s="18">
        <v>1.52071E-3</v>
      </c>
      <c r="AD47" s="18">
        <v>1.4821700000000001E-3</v>
      </c>
      <c r="AE47" s="18">
        <v>1.4858300000000001E-3</v>
      </c>
      <c r="AF47" s="18">
        <v>1.4152500000000001E-3</v>
      </c>
      <c r="AG47" s="18">
        <v>1.3453199999999999E-3</v>
      </c>
      <c r="AH47" s="18">
        <v>1.35727E-3</v>
      </c>
      <c r="AI47" s="18">
        <v>1.4398900000000001E-3</v>
      </c>
      <c r="AJ47" s="18">
        <v>1.4632499999999999E-3</v>
      </c>
      <c r="AK47" s="18">
        <v>1.4672999999999999E-3</v>
      </c>
      <c r="AL47" s="18">
        <v>1.4718800000000001E-3</v>
      </c>
      <c r="AM47" s="18">
        <v>1.6259099999999999E-3</v>
      </c>
      <c r="AN47" s="18">
        <v>1.58515E-3</v>
      </c>
      <c r="AO47" s="18">
        <v>1.56744E-3</v>
      </c>
      <c r="AP47" s="18">
        <v>1.5828400000000001E-3</v>
      </c>
      <c r="AQ47" s="18">
        <v>1.61505E-3</v>
      </c>
      <c r="AR47" s="18">
        <v>1.6360299999999999E-3</v>
      </c>
      <c r="AS47" s="18">
        <v>1.64383E-3</v>
      </c>
      <c r="AT47" s="18">
        <v>1.5888300000000001E-3</v>
      </c>
      <c r="AU47" s="18">
        <v>1.5699799999999999E-3</v>
      </c>
      <c r="AV47" s="18">
        <v>1.64945E-3</v>
      </c>
      <c r="AW47" s="18">
        <v>1.6052200000000001E-3</v>
      </c>
      <c r="AX47" s="18">
        <v>1.60023E-3</v>
      </c>
      <c r="AY47" s="18">
        <v>1.7596599999999999E-3</v>
      </c>
      <c r="AZ47" s="18">
        <v>1.92099E-3</v>
      </c>
      <c r="BA47" s="18">
        <v>2.01045E-3</v>
      </c>
      <c r="BB47" s="18">
        <v>2.10845E-3</v>
      </c>
      <c r="BC47" s="18">
        <v>2.1865500000000002E-3</v>
      </c>
      <c r="BD47" s="18">
        <v>2.2522200000000001E-3</v>
      </c>
      <c r="BE47" s="18">
        <v>2.2268000000000001E-3</v>
      </c>
      <c r="BF47" s="18">
        <v>2.3785E-3</v>
      </c>
      <c r="BG47" s="18">
        <v>2.3785E-3</v>
      </c>
      <c r="BH47" s="18">
        <v>2.38558E-3</v>
      </c>
      <c r="BI47" s="18">
        <v>2.3785E-3</v>
      </c>
      <c r="BJ47" s="18">
        <v>2.3785E-3</v>
      </c>
      <c r="BK47" s="18">
        <v>2.3785E-3</v>
      </c>
      <c r="BL47" s="18">
        <v>1.5631863793103399E-3</v>
      </c>
      <c r="BM47" s="18">
        <v>4.1356697353929299E-4</v>
      </c>
      <c r="BN47" s="18">
        <v>0.92900539598569798</v>
      </c>
      <c r="BO47" s="18">
        <v>0.95089084165525195</v>
      </c>
      <c r="BP47" s="18">
        <v>0.84648447849420705</v>
      </c>
      <c r="BQ47" s="18">
        <v>0</v>
      </c>
      <c r="BR47" s="19">
        <v>3.3578371781261901E-30</v>
      </c>
      <c r="BS47" s="18">
        <v>0</v>
      </c>
      <c r="BT47" s="19">
        <v>2.2751744747608099E-5</v>
      </c>
      <c r="BU47" s="18">
        <v>0.86305102577054105</v>
      </c>
      <c r="BV47" s="18">
        <v>0.86305102577054105</v>
      </c>
      <c r="BW47" s="18">
        <v>1.0224380000000001E-3</v>
      </c>
      <c r="BX47" s="19">
        <v>1.54921593072106E-6</v>
      </c>
      <c r="BY47" s="18">
        <v>1.0661119999999999E-3</v>
      </c>
      <c r="BZ47" s="19">
        <v>2.9168957300527598E-5</v>
      </c>
      <c r="CA47" s="18">
        <v>1.170932E-3</v>
      </c>
      <c r="CB47" s="19">
        <v>4.6016883532025497E-5</v>
      </c>
      <c r="CC47" s="18">
        <v>1.434636E-3</v>
      </c>
      <c r="CD47" s="19">
        <v>6.1884016757156297E-5</v>
      </c>
      <c r="CE47" s="18">
        <v>1.547014E-3</v>
      </c>
      <c r="CF47" s="19">
        <v>5.5777830990457101E-5</v>
      </c>
      <c r="CG47" s="18">
        <v>1.4087119999999999E-3</v>
      </c>
      <c r="CH47" s="19">
        <v>5.8366994269021597E-5</v>
      </c>
      <c r="CI47" s="18">
        <v>1.5226980000000001E-3</v>
      </c>
      <c r="CJ47" s="19">
        <v>7.7036422359816296E-5</v>
      </c>
      <c r="CK47" s="18">
        <v>1.6090379999999999E-3</v>
      </c>
      <c r="CL47" s="19">
        <v>3.3135797410051801E-5</v>
      </c>
      <c r="CM47" s="18">
        <v>1.6027420000000001E-3</v>
      </c>
      <c r="CN47" s="19">
        <v>2.9415048359640699E-5</v>
      </c>
      <c r="CO47" s="18">
        <v>1.9972200000000001E-3</v>
      </c>
      <c r="CP47" s="18">
        <v>1.66312026925295E-4</v>
      </c>
      <c r="CQ47" s="18">
        <v>2.3243199999999999E-3</v>
      </c>
      <c r="CR47" s="19">
        <v>7.7994058748086595E-5</v>
      </c>
      <c r="CS47" s="18">
        <v>2.3785E-3</v>
      </c>
      <c r="CT47" s="18">
        <v>0</v>
      </c>
    </row>
    <row r="48" spans="1:98" x14ac:dyDescent="0.25">
      <c r="A48" s="18">
        <v>139</v>
      </c>
      <c r="B48" s="18" t="s">
        <v>1910</v>
      </c>
      <c r="C48" s="18" t="s">
        <v>573</v>
      </c>
      <c r="D48" s="18" t="s">
        <v>412</v>
      </c>
      <c r="E48" s="18" t="s">
        <v>574</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0</v>
      </c>
      <c r="AH48" s="18">
        <v>0</v>
      </c>
      <c r="AI48" s="18">
        <v>0</v>
      </c>
      <c r="AJ48" s="18">
        <v>0</v>
      </c>
      <c r="AK48" s="18">
        <v>0</v>
      </c>
      <c r="AL48" s="18">
        <v>0</v>
      </c>
      <c r="AM48" s="18">
        <v>0</v>
      </c>
      <c r="AN48" s="18">
        <v>0</v>
      </c>
      <c r="AO48" s="18">
        <v>0</v>
      </c>
      <c r="AP48" s="18">
        <v>0</v>
      </c>
      <c r="AQ48" s="18">
        <v>0</v>
      </c>
      <c r="AR48" s="18">
        <v>0</v>
      </c>
      <c r="AS48" s="18">
        <v>0</v>
      </c>
      <c r="AT48" s="18">
        <v>0</v>
      </c>
      <c r="AU48" s="18">
        <v>0</v>
      </c>
      <c r="AV48" s="18">
        <v>0</v>
      </c>
      <c r="AW48" s="18">
        <v>0</v>
      </c>
      <c r="AX48" s="18">
        <v>0</v>
      </c>
      <c r="AY48" s="18">
        <v>0</v>
      </c>
      <c r="AZ48" s="18">
        <v>0</v>
      </c>
      <c r="BA48" s="18">
        <v>0</v>
      </c>
      <c r="BB48" s="18">
        <v>0</v>
      </c>
      <c r="BC48" s="18">
        <v>0</v>
      </c>
      <c r="BD48" s="18">
        <v>0</v>
      </c>
      <c r="BE48" s="18">
        <v>0</v>
      </c>
      <c r="BF48" s="18">
        <v>0</v>
      </c>
      <c r="BG48" s="18">
        <v>0</v>
      </c>
      <c r="BH48" s="18">
        <v>0</v>
      </c>
      <c r="BI48" s="18">
        <v>0</v>
      </c>
      <c r="BJ48" s="18">
        <v>0</v>
      </c>
      <c r="BK48" s="18">
        <v>0</v>
      </c>
      <c r="BL48" s="18">
        <v>0</v>
      </c>
      <c r="BM48" s="18">
        <v>0</v>
      </c>
      <c r="BN48" s="18" t="s">
        <v>1903</v>
      </c>
      <c r="BO48" s="18" t="s">
        <v>1903</v>
      </c>
      <c r="BP48" s="18" t="s">
        <v>1903</v>
      </c>
      <c r="BQ48" s="18" t="s">
        <v>1903</v>
      </c>
      <c r="BR48" s="18" t="s">
        <v>1903</v>
      </c>
      <c r="BS48" s="18" t="s">
        <v>1903</v>
      </c>
      <c r="BT48" s="18">
        <v>0</v>
      </c>
      <c r="BU48" s="18" t="s">
        <v>1903</v>
      </c>
      <c r="BV48" s="18" t="s">
        <v>1903</v>
      </c>
      <c r="BW48" s="18">
        <v>0</v>
      </c>
      <c r="BX48" s="18">
        <v>0</v>
      </c>
      <c r="BY48" s="18">
        <v>0</v>
      </c>
      <c r="BZ48" s="18">
        <v>0</v>
      </c>
      <c r="CA48" s="18">
        <v>0</v>
      </c>
      <c r="CB48" s="18">
        <v>0</v>
      </c>
      <c r="CC48" s="18">
        <v>0</v>
      </c>
      <c r="CD48" s="18">
        <v>0</v>
      </c>
      <c r="CE48" s="18">
        <v>0</v>
      </c>
      <c r="CF48" s="18">
        <v>0</v>
      </c>
      <c r="CG48" s="18">
        <v>0</v>
      </c>
      <c r="CH48" s="18">
        <v>0</v>
      </c>
      <c r="CI48" s="18">
        <v>0</v>
      </c>
      <c r="CJ48" s="18">
        <v>0</v>
      </c>
      <c r="CK48" s="18">
        <v>0</v>
      </c>
      <c r="CL48" s="18">
        <v>0</v>
      </c>
      <c r="CM48" s="18">
        <v>0</v>
      </c>
      <c r="CN48" s="18">
        <v>0</v>
      </c>
      <c r="CO48" s="18">
        <v>0</v>
      </c>
      <c r="CP48" s="18">
        <v>0</v>
      </c>
      <c r="CQ48" s="18">
        <v>0</v>
      </c>
      <c r="CR48" s="18">
        <v>0</v>
      </c>
      <c r="CS48" s="18">
        <v>0</v>
      </c>
      <c r="CT48" s="18">
        <v>0</v>
      </c>
    </row>
    <row r="49" spans="1:98" x14ac:dyDescent="0.25">
      <c r="A49" s="18">
        <v>14</v>
      </c>
      <c r="B49" s="18" t="s">
        <v>1910</v>
      </c>
      <c r="C49" s="18" t="s">
        <v>434</v>
      </c>
      <c r="D49" s="18" t="s">
        <v>418</v>
      </c>
      <c r="E49" s="18" t="s">
        <v>54</v>
      </c>
      <c r="F49" s="18">
        <v>4.6647300000000002E-4</v>
      </c>
      <c r="G49" s="18">
        <v>4.6647300000000002E-4</v>
      </c>
      <c r="H49" s="18">
        <v>4.6781699999999998E-4</v>
      </c>
      <c r="I49" s="18">
        <v>4.7027100000000002E-4</v>
      </c>
      <c r="J49" s="18">
        <v>4.7495399999999998E-4</v>
      </c>
      <c r="K49" s="18">
        <v>4.84878E-4</v>
      </c>
      <c r="L49" s="18">
        <v>4.9901600000000002E-4</v>
      </c>
      <c r="M49" s="18">
        <v>4.2783099999999999E-4</v>
      </c>
      <c r="N49" s="18">
        <v>4.3046600000000001E-4</v>
      </c>
      <c r="O49" s="18">
        <v>4.3760899999999999E-4</v>
      </c>
      <c r="P49" s="18">
        <v>4.3863799999999998E-4</v>
      </c>
      <c r="Q49" s="18">
        <v>4.4134099999999999E-4</v>
      </c>
      <c r="R49" s="18">
        <v>4.7287099999999998E-4</v>
      </c>
      <c r="S49" s="18">
        <v>4.7721900000000003E-4</v>
      </c>
      <c r="T49" s="18">
        <v>4.72683E-4</v>
      </c>
      <c r="U49" s="18">
        <v>5.0229799999999998E-4</v>
      </c>
      <c r="V49" s="18">
        <v>5.2029099999999998E-4</v>
      </c>
      <c r="W49" s="18">
        <v>5.5009600000000003E-4</v>
      </c>
      <c r="X49" s="18">
        <v>5.5780300000000005E-4</v>
      </c>
      <c r="Y49" s="18">
        <v>5.8865600000000001E-4</v>
      </c>
      <c r="Z49" s="18">
        <v>6.03832E-4</v>
      </c>
      <c r="AA49" s="18">
        <v>6.4549400000000004E-4</v>
      </c>
      <c r="AB49" s="18">
        <v>6.7179900000000005E-4</v>
      </c>
      <c r="AC49" s="18">
        <v>6.7622400000000001E-4</v>
      </c>
      <c r="AD49" s="18">
        <v>6.7878700000000003E-4</v>
      </c>
      <c r="AE49" s="18">
        <v>6.8567400000000005E-4</v>
      </c>
      <c r="AF49" s="18">
        <v>6.6031100000000001E-4</v>
      </c>
      <c r="AG49" s="18">
        <v>6.8453399999999999E-4</v>
      </c>
      <c r="AH49" s="18">
        <v>6.8643199999999995E-4</v>
      </c>
      <c r="AI49" s="18">
        <v>6.6787499999999996E-4</v>
      </c>
      <c r="AJ49" s="18">
        <v>6.5324199999999995E-4</v>
      </c>
      <c r="AK49" s="18">
        <v>6.5355399999999998E-4</v>
      </c>
      <c r="AL49" s="18">
        <v>6.5196899999999996E-4</v>
      </c>
      <c r="AM49" s="18">
        <v>6.5375299999999997E-4</v>
      </c>
      <c r="AN49" s="18">
        <v>6.3392400000000001E-4</v>
      </c>
      <c r="AO49" s="18">
        <v>6.04252E-4</v>
      </c>
      <c r="AP49" s="18">
        <v>5.9908300000000004E-4</v>
      </c>
      <c r="AQ49" s="18">
        <v>6.1122399999999995E-4</v>
      </c>
      <c r="AR49" s="18">
        <v>5.8440399999999996E-4</v>
      </c>
      <c r="AS49" s="18">
        <v>6.0332500000000004E-4</v>
      </c>
      <c r="AT49" s="18">
        <v>5.8544800000000002E-4</v>
      </c>
      <c r="AU49" s="18">
        <v>5.6637300000000001E-4</v>
      </c>
      <c r="AV49" s="18">
        <v>4.8584000000000002E-4</v>
      </c>
      <c r="AW49" s="18">
        <v>5.2819399999999995E-4</v>
      </c>
      <c r="AX49" s="18">
        <v>5.1614499999999997E-4</v>
      </c>
      <c r="AY49" s="18">
        <v>5.0372299999999997E-4</v>
      </c>
      <c r="AZ49" s="18">
        <v>5.16195E-4</v>
      </c>
      <c r="BA49" s="18">
        <v>5.4007899999999995E-4</v>
      </c>
      <c r="BB49" s="18">
        <v>5.5876299999999999E-4</v>
      </c>
      <c r="BC49" s="18">
        <v>5.6440400000000001E-4</v>
      </c>
      <c r="BD49" s="18">
        <v>5.8874199999999995E-4</v>
      </c>
      <c r="BE49" s="18">
        <v>6.0693900000000002E-4</v>
      </c>
      <c r="BF49" s="18">
        <v>6.3777500000000004E-4</v>
      </c>
      <c r="BG49" s="18">
        <v>6.3777500000000004E-4</v>
      </c>
      <c r="BH49" s="18">
        <v>6.39673E-4</v>
      </c>
      <c r="BI49" s="18">
        <v>6.3777500000000004E-4</v>
      </c>
      <c r="BJ49" s="18">
        <v>6.3777500000000004E-4</v>
      </c>
      <c r="BK49" s="18">
        <v>6.3777500000000004E-4</v>
      </c>
      <c r="BL49" s="18">
        <v>5.6804774137930996E-4</v>
      </c>
      <c r="BM49" s="19">
        <v>8.1017846026827195E-5</v>
      </c>
      <c r="BN49" s="18">
        <v>0.53903495074089203</v>
      </c>
      <c r="BO49" s="18">
        <v>0.50211550846052799</v>
      </c>
      <c r="BP49" s="18">
        <v>0.3338410105381</v>
      </c>
      <c r="BQ49" s="19">
        <v>1.26833224811662E-5</v>
      </c>
      <c r="BR49" s="19">
        <v>5.9214052594487101E-5</v>
      </c>
      <c r="BS49" s="18">
        <v>2.234975057962E-4</v>
      </c>
      <c r="BT49" s="19">
        <v>2.5861174136392901E-6</v>
      </c>
      <c r="BU49" s="18">
        <v>0.290558678120237</v>
      </c>
      <c r="BV49" s="18">
        <v>0.290558678120237</v>
      </c>
      <c r="BW49" s="18">
        <v>4.6919760000000002E-4</v>
      </c>
      <c r="BX49" s="19">
        <v>3.5721588430527398E-6</v>
      </c>
      <c r="BY49" s="18">
        <v>4.5595999999999999E-4</v>
      </c>
      <c r="BZ49" s="19">
        <v>3.34216013156162E-5</v>
      </c>
      <c r="CA49" s="18">
        <v>4.6055039999999997E-4</v>
      </c>
      <c r="CB49" s="19">
        <v>1.8881165980945101E-5</v>
      </c>
      <c r="CC49" s="18">
        <v>5.4382880000000005E-4</v>
      </c>
      <c r="CD49" s="19">
        <v>3.3626140496643399E-5</v>
      </c>
      <c r="CE49" s="18">
        <v>6.5522720000000005E-4</v>
      </c>
      <c r="CF49" s="19">
        <v>3.1649471191474898E-5</v>
      </c>
      <c r="CG49" s="18">
        <v>6.7696520000000004E-4</v>
      </c>
      <c r="CH49" s="19">
        <v>1.2070049158971999E-5</v>
      </c>
      <c r="CI49" s="18">
        <v>6.4928839999999995E-4</v>
      </c>
      <c r="CJ49" s="19">
        <v>8.6169796506664492E-6</v>
      </c>
      <c r="CK49" s="18">
        <v>6.0045759999999998E-4</v>
      </c>
      <c r="CL49" s="19">
        <v>9.9767532444177492E-6</v>
      </c>
      <c r="CM49" s="18">
        <v>5.3640000000000003E-4</v>
      </c>
      <c r="CN49" s="19">
        <v>3.9805791331161903E-5</v>
      </c>
      <c r="CO49" s="18">
        <v>5.3663280000000005E-4</v>
      </c>
      <c r="CP49" s="19">
        <v>2.6332585330726601E-5</v>
      </c>
      <c r="CQ49" s="18">
        <v>6.2218080000000001E-4</v>
      </c>
      <c r="CR49" s="19">
        <v>2.3145199398579401E-5</v>
      </c>
      <c r="CS49" s="18">
        <v>6.3777500000000004E-4</v>
      </c>
      <c r="CT49" s="18">
        <v>0</v>
      </c>
    </row>
    <row r="50" spans="1:98" x14ac:dyDescent="0.25">
      <c r="A50" s="18">
        <v>140</v>
      </c>
      <c r="B50" s="18" t="s">
        <v>1910</v>
      </c>
      <c r="C50" s="18" t="s">
        <v>575</v>
      </c>
      <c r="D50" s="18" t="s">
        <v>418</v>
      </c>
      <c r="E50" s="18" t="s">
        <v>252</v>
      </c>
      <c r="F50" s="18">
        <v>7.2126100000000004E-3</v>
      </c>
      <c r="G50" s="18">
        <v>7.2126100000000004E-3</v>
      </c>
      <c r="H50" s="18">
        <v>7.2333900000000001E-3</v>
      </c>
      <c r="I50" s="18">
        <v>7.3346100000000001E-3</v>
      </c>
      <c r="J50" s="18">
        <v>7.4775099999999997E-3</v>
      </c>
      <c r="K50" s="18">
        <v>7.6033400000000001E-3</v>
      </c>
      <c r="L50" s="18">
        <v>7.5859400000000002E-3</v>
      </c>
      <c r="M50" s="18">
        <v>7.7781600000000001E-3</v>
      </c>
      <c r="N50" s="18">
        <v>7.8456700000000008E-3</v>
      </c>
      <c r="O50" s="18">
        <v>7.5533099999999997E-3</v>
      </c>
      <c r="P50" s="18">
        <v>7.4448700000000001E-3</v>
      </c>
      <c r="Q50" s="18">
        <v>7.5201399999999998E-3</v>
      </c>
      <c r="R50" s="18">
        <v>8.0273099999999993E-3</v>
      </c>
      <c r="S50" s="18">
        <v>7.6185999999999997E-3</v>
      </c>
      <c r="T50" s="18">
        <v>7.9072799999999992E-3</v>
      </c>
      <c r="U50" s="18">
        <v>8.4137699999999992E-3</v>
      </c>
      <c r="V50" s="18">
        <v>8.9343800000000004E-3</v>
      </c>
      <c r="W50" s="18">
        <v>9.0365600000000008E-3</v>
      </c>
      <c r="X50" s="18">
        <v>9.2836499999999992E-3</v>
      </c>
      <c r="Y50" s="18">
        <v>9.5320300000000004E-3</v>
      </c>
      <c r="Z50" s="18">
        <v>1.0041E-2</v>
      </c>
      <c r="AA50" s="18">
        <v>1.05827E-2</v>
      </c>
      <c r="AB50" s="18">
        <v>1.1235999999999999E-2</v>
      </c>
      <c r="AC50" s="18">
        <v>1.07388E-2</v>
      </c>
      <c r="AD50" s="18">
        <v>1.03334E-2</v>
      </c>
      <c r="AE50" s="18">
        <v>9.6467500000000008E-3</v>
      </c>
      <c r="AF50" s="18">
        <v>8.9602499999999995E-3</v>
      </c>
      <c r="AG50" s="18">
        <v>8.8941000000000003E-3</v>
      </c>
      <c r="AH50" s="18">
        <v>8.9991600000000008E-3</v>
      </c>
      <c r="AI50" s="18">
        <v>9.3541900000000001E-3</v>
      </c>
      <c r="AJ50" s="18">
        <v>9.2927700000000005E-3</v>
      </c>
      <c r="AK50" s="18">
        <v>9.1749299999999995E-3</v>
      </c>
      <c r="AL50" s="18">
        <v>9.4926999999999997E-3</v>
      </c>
      <c r="AM50" s="18">
        <v>9.2608199999999995E-3</v>
      </c>
      <c r="AN50" s="18">
        <v>9.3657700000000007E-3</v>
      </c>
      <c r="AO50" s="18">
        <v>8.2688299999999996E-3</v>
      </c>
      <c r="AP50" s="18">
        <v>8.1483000000000007E-3</v>
      </c>
      <c r="AQ50" s="18">
        <v>8.6029499999999998E-3</v>
      </c>
      <c r="AR50" s="18">
        <v>8.6738400000000004E-3</v>
      </c>
      <c r="AS50" s="18">
        <v>8.3145300000000005E-3</v>
      </c>
      <c r="AT50" s="18">
        <v>8.3368799999999996E-3</v>
      </c>
      <c r="AU50" s="18">
        <v>8.5902800000000005E-3</v>
      </c>
      <c r="AV50" s="18">
        <v>8.0650099999999992E-3</v>
      </c>
      <c r="AW50" s="18">
        <v>8.6890800000000001E-3</v>
      </c>
      <c r="AX50" s="18">
        <v>9.0360100000000006E-3</v>
      </c>
      <c r="AY50" s="18">
        <v>9.4814900000000004E-3</v>
      </c>
      <c r="AZ50" s="18">
        <v>9.9120600000000003E-3</v>
      </c>
      <c r="BA50" s="18">
        <v>1.03249E-2</v>
      </c>
      <c r="BB50" s="18">
        <v>1.06899E-2</v>
      </c>
      <c r="BC50" s="18">
        <v>1.10908E-2</v>
      </c>
      <c r="BD50" s="18">
        <v>1.1688199999999999E-2</v>
      </c>
      <c r="BE50" s="18">
        <v>1.08539E-2</v>
      </c>
      <c r="BF50" s="18">
        <v>1.11577E-2</v>
      </c>
      <c r="BG50" s="18">
        <v>1.1469E-2</v>
      </c>
      <c r="BH50" s="18">
        <v>1.1443399999999999E-2</v>
      </c>
      <c r="BI50" s="18">
        <v>1.1147300000000001E-2</v>
      </c>
      <c r="BJ50" s="18">
        <v>1.14509E-2</v>
      </c>
      <c r="BK50" s="18">
        <v>1.10984E-2</v>
      </c>
      <c r="BL50" s="18">
        <v>9.1459093103448304E-3</v>
      </c>
      <c r="BM50" s="18">
        <v>1.3386209436696799E-3</v>
      </c>
      <c r="BN50" s="18">
        <v>0.743562626411575</v>
      </c>
      <c r="BO50" s="18">
        <v>0.74208283996042301</v>
      </c>
      <c r="BP50" s="18">
        <v>0.56883512437420702</v>
      </c>
      <c r="BQ50" s="19">
        <v>2.2932544752052299E-11</v>
      </c>
      <c r="BR50" s="19">
        <v>2.6358016121790699E-11</v>
      </c>
      <c r="BS50" s="19">
        <v>2.8698932119652899E-10</v>
      </c>
      <c r="BT50" s="19">
        <v>5.8942124950013402E-5</v>
      </c>
      <c r="BU50" s="18">
        <v>0.55288537939607996</v>
      </c>
      <c r="BV50" s="18">
        <v>0.55288537939607996</v>
      </c>
      <c r="BW50" s="18">
        <v>7.2941459999999996E-3</v>
      </c>
      <c r="BX50" s="18">
        <v>1.1428825608959099E-4</v>
      </c>
      <c r="BY50" s="18">
        <v>7.6732839999999998E-3</v>
      </c>
      <c r="BZ50" s="18">
        <v>1.3002961827983701E-4</v>
      </c>
      <c r="CA50" s="18">
        <v>7.7036400000000003E-3</v>
      </c>
      <c r="CB50" s="18">
        <v>2.5204041491395701E-4</v>
      </c>
      <c r="CC50" s="18">
        <v>9.040078E-3</v>
      </c>
      <c r="CD50" s="18">
        <v>4.1975893197167399E-4</v>
      </c>
      <c r="CE50" s="18">
        <v>1.0586379999999999E-2</v>
      </c>
      <c r="CF50" s="18">
        <v>4.4907954974592198E-4</v>
      </c>
      <c r="CG50" s="18">
        <v>9.1708899999999993E-3</v>
      </c>
      <c r="CH50" s="18">
        <v>3.2035711955566101E-4</v>
      </c>
      <c r="CI50" s="18">
        <v>9.3173979999999993E-3</v>
      </c>
      <c r="CJ50" s="18">
        <v>1.1955687044247999E-4</v>
      </c>
      <c r="CK50" s="18">
        <v>8.4016899999999999E-3</v>
      </c>
      <c r="CL50" s="18">
        <v>2.2584637887289701E-4</v>
      </c>
      <c r="CM50" s="18">
        <v>8.543452E-3</v>
      </c>
      <c r="CN50" s="18">
        <v>3.6660349762379602E-4</v>
      </c>
      <c r="CO50" s="18">
        <v>1.0299829999999999E-2</v>
      </c>
      <c r="CP50" s="18">
        <v>6.32151599539224E-4</v>
      </c>
      <c r="CQ50" s="18">
        <v>1.132244E-2</v>
      </c>
      <c r="CR50" s="18">
        <v>3.2270750378632297E-4</v>
      </c>
      <c r="CS50" s="18">
        <v>1.1232199999999999E-2</v>
      </c>
      <c r="CT50" s="18">
        <v>1.9097138529109499E-4</v>
      </c>
    </row>
    <row r="51" spans="1:98" x14ac:dyDescent="0.25">
      <c r="A51" s="18">
        <v>141</v>
      </c>
      <c r="B51" s="18" t="s">
        <v>1910</v>
      </c>
      <c r="C51" s="18" t="s">
        <v>576</v>
      </c>
      <c r="D51" s="18" t="s">
        <v>418</v>
      </c>
      <c r="E51" s="18" t="s">
        <v>254</v>
      </c>
      <c r="F51" s="18">
        <v>0.47676499999999999</v>
      </c>
      <c r="G51" s="18">
        <v>0.47676499999999999</v>
      </c>
      <c r="H51" s="18">
        <v>0.47813899999999998</v>
      </c>
      <c r="I51" s="18">
        <v>0.48410199999999998</v>
      </c>
      <c r="J51" s="18">
        <v>0.49444399999999999</v>
      </c>
      <c r="K51" s="18">
        <v>0.49913600000000002</v>
      </c>
      <c r="L51" s="18">
        <v>0.50643099999999996</v>
      </c>
      <c r="M51" s="18">
        <v>0.51188299999999998</v>
      </c>
      <c r="N51" s="18">
        <v>0.52061999999999997</v>
      </c>
      <c r="O51" s="18">
        <v>0.48643700000000001</v>
      </c>
      <c r="P51" s="18">
        <v>0.48381299999999999</v>
      </c>
      <c r="Q51" s="18">
        <v>0.51538200000000001</v>
      </c>
      <c r="R51" s="18">
        <v>0.61898900000000001</v>
      </c>
      <c r="S51" s="18">
        <v>0.52525299999999997</v>
      </c>
      <c r="T51" s="18">
        <v>0.56977599999999995</v>
      </c>
      <c r="U51" s="18">
        <v>0.59946299999999997</v>
      </c>
      <c r="V51" s="18">
        <v>0.68856099999999998</v>
      </c>
      <c r="W51" s="18">
        <v>0.71569099999999997</v>
      </c>
      <c r="X51" s="18">
        <v>0.77000199999999996</v>
      </c>
      <c r="Y51" s="18">
        <v>0.76371500000000003</v>
      </c>
      <c r="Z51" s="18">
        <v>0.76219999999999999</v>
      </c>
      <c r="AA51" s="18">
        <v>0.81611599999999995</v>
      </c>
      <c r="AB51" s="18">
        <v>0.89006600000000002</v>
      </c>
      <c r="AC51" s="18">
        <v>0.85941900000000004</v>
      </c>
      <c r="AD51" s="18">
        <v>0.815056</v>
      </c>
      <c r="AE51" s="18">
        <v>0.72423800000000005</v>
      </c>
      <c r="AF51" s="18">
        <v>0.66735100000000003</v>
      </c>
      <c r="AG51" s="18">
        <v>0.66917400000000005</v>
      </c>
      <c r="AH51" s="18">
        <v>0.60263299999999997</v>
      </c>
      <c r="AI51" s="18">
        <v>0.62750499999999998</v>
      </c>
      <c r="AJ51" s="18">
        <v>0.615726</v>
      </c>
      <c r="AK51" s="18">
        <v>0.62572700000000003</v>
      </c>
      <c r="AL51" s="18">
        <v>0.65174399999999999</v>
      </c>
      <c r="AM51" s="18">
        <v>0.63846599999999998</v>
      </c>
      <c r="AN51" s="18">
        <v>0.66958300000000004</v>
      </c>
      <c r="AO51" s="18">
        <v>0.58778799999999998</v>
      </c>
      <c r="AP51" s="18">
        <v>0.59872899999999996</v>
      </c>
      <c r="AQ51" s="18">
        <v>0.62733499999999998</v>
      </c>
      <c r="AR51" s="18">
        <v>0.66520900000000005</v>
      </c>
      <c r="AS51" s="18">
        <v>0.66624799999999995</v>
      </c>
      <c r="AT51" s="18">
        <v>0.63625600000000004</v>
      </c>
      <c r="AU51" s="18">
        <v>0.64733799999999997</v>
      </c>
      <c r="AV51" s="18">
        <v>0.69872999999999996</v>
      </c>
      <c r="AW51" s="18">
        <v>0.70303099999999996</v>
      </c>
      <c r="AX51" s="18">
        <v>0.74829699999999999</v>
      </c>
      <c r="AY51" s="18">
        <v>0.772227</v>
      </c>
      <c r="AZ51" s="18">
        <v>0.83458699999999997</v>
      </c>
      <c r="BA51" s="18">
        <v>0.89085700000000001</v>
      </c>
      <c r="BB51" s="18">
        <v>0.95291800000000004</v>
      </c>
      <c r="BC51" s="18">
        <v>0.99009100000000005</v>
      </c>
      <c r="BD51" s="18">
        <v>1.0460400000000001</v>
      </c>
      <c r="BE51" s="18">
        <v>0.97651299999999996</v>
      </c>
      <c r="BF51" s="18">
        <v>1.00665</v>
      </c>
      <c r="BG51" s="18">
        <v>1.00488</v>
      </c>
      <c r="BH51" s="18">
        <v>1.0037199999999999</v>
      </c>
      <c r="BI51" s="18">
        <v>1.0037700000000001</v>
      </c>
      <c r="BJ51" s="18">
        <v>0.99929999999999997</v>
      </c>
      <c r="BK51" s="18">
        <v>0.99721800000000005</v>
      </c>
      <c r="BL51" s="18">
        <v>0.70479487931034501</v>
      </c>
      <c r="BM51" s="18">
        <v>0.17290227903910099</v>
      </c>
      <c r="BN51" s="18">
        <v>0.80221490100745696</v>
      </c>
      <c r="BO51" s="18">
        <v>0.79130073682399005</v>
      </c>
      <c r="BP51" s="18">
        <v>0.62813921180896404</v>
      </c>
      <c r="BQ51" s="19">
        <v>3.7525538232330297E-14</v>
      </c>
      <c r="BR51" s="19">
        <v>1.4404710163093399E-13</v>
      </c>
      <c r="BS51" s="19">
        <v>3.3300029400606901E-12</v>
      </c>
      <c r="BT51" s="18">
        <v>8.2137610200251499E-3</v>
      </c>
      <c r="BU51" s="18">
        <v>0.64354874739840395</v>
      </c>
      <c r="BV51" s="18">
        <v>0.64354874739840395</v>
      </c>
      <c r="BW51" s="18">
        <v>0.482043</v>
      </c>
      <c r="BX51" s="18">
        <v>7.5660436490942902E-3</v>
      </c>
      <c r="BY51" s="18">
        <v>0.50490139999999994</v>
      </c>
      <c r="BZ51" s="18">
        <v>1.2964670312044201E-2</v>
      </c>
      <c r="CA51" s="18">
        <v>0.54264259999999997</v>
      </c>
      <c r="CB51" s="18">
        <v>5.2610489745867198E-2</v>
      </c>
      <c r="CC51" s="18">
        <v>0.70748639999999996</v>
      </c>
      <c r="CD51" s="18">
        <v>6.9217766641231707E-2</v>
      </c>
      <c r="CE51" s="18">
        <v>0.82857139999999996</v>
      </c>
      <c r="CF51" s="18">
        <v>4.86726977349725E-2</v>
      </c>
      <c r="CG51" s="18">
        <v>0.65818019999999999</v>
      </c>
      <c r="CH51" s="18">
        <v>4.6354771800754299E-2</v>
      </c>
      <c r="CI51" s="18">
        <v>0.64024919999999996</v>
      </c>
      <c r="CJ51" s="18">
        <v>2.1260666045540499E-2</v>
      </c>
      <c r="CK51" s="18">
        <v>0.6290618</v>
      </c>
      <c r="CL51" s="18">
        <v>3.6455523239970103E-2</v>
      </c>
      <c r="CM51" s="18">
        <v>0.68673039999999996</v>
      </c>
      <c r="CN51" s="18">
        <v>4.5550994580799198E-2</v>
      </c>
      <c r="CO51" s="18">
        <v>0.88813600000000004</v>
      </c>
      <c r="CP51" s="18">
        <v>8.7893863653841095E-2</v>
      </c>
      <c r="CQ51" s="18">
        <v>1.0075605999999999</v>
      </c>
      <c r="CR51" s="18">
        <v>2.4836378093433899E-2</v>
      </c>
      <c r="CS51" s="18">
        <v>1.0000960000000001</v>
      </c>
      <c r="CT51" s="18">
        <v>3.34774371778965E-3</v>
      </c>
    </row>
    <row r="52" spans="1:98" x14ac:dyDescent="0.25">
      <c r="A52" s="18">
        <v>142</v>
      </c>
      <c r="B52" s="18" t="s">
        <v>1910</v>
      </c>
      <c r="C52" s="18" t="s">
        <v>577</v>
      </c>
      <c r="D52" s="18" t="s">
        <v>426</v>
      </c>
      <c r="E52" s="18" t="s">
        <v>250</v>
      </c>
      <c r="F52" s="18">
        <v>0.14883299999999999</v>
      </c>
      <c r="G52" s="18">
        <v>0.148838</v>
      </c>
      <c r="H52" s="18">
        <v>0.14926400000000001</v>
      </c>
      <c r="I52" s="18">
        <v>0.151258</v>
      </c>
      <c r="J52" s="18">
        <v>0.15503800000000001</v>
      </c>
      <c r="K52" s="18">
        <v>0.15868299999999999</v>
      </c>
      <c r="L52" s="18">
        <v>0.16514100000000001</v>
      </c>
      <c r="M52" s="18">
        <v>0.19024099999999999</v>
      </c>
      <c r="N52" s="18">
        <v>0.192718</v>
      </c>
      <c r="O52" s="18">
        <v>0.196158</v>
      </c>
      <c r="P52" s="18">
        <v>0.19712399999999999</v>
      </c>
      <c r="Q52" s="18">
        <v>0.199824</v>
      </c>
      <c r="R52" s="18">
        <v>0.199966</v>
      </c>
      <c r="S52" s="18">
        <v>0.220388</v>
      </c>
      <c r="T52" s="18">
        <v>0.222304</v>
      </c>
      <c r="U52" s="18">
        <v>0.23510500000000001</v>
      </c>
      <c r="V52" s="18">
        <v>0.25788699999999998</v>
      </c>
      <c r="W52" s="18">
        <v>0.25876900000000003</v>
      </c>
      <c r="X52" s="18">
        <v>0.26880900000000002</v>
      </c>
      <c r="Y52" s="18">
        <v>0.27133600000000002</v>
      </c>
      <c r="Z52" s="18">
        <v>0.25220199999999998</v>
      </c>
      <c r="AA52" s="18">
        <v>0.24663499999999999</v>
      </c>
      <c r="AB52" s="18">
        <v>0.26945999999999998</v>
      </c>
      <c r="AC52" s="18">
        <v>0.27812799999999999</v>
      </c>
      <c r="AD52" s="18">
        <v>0.27431800000000001</v>
      </c>
      <c r="AE52" s="18">
        <v>0.28014600000000001</v>
      </c>
      <c r="AF52" s="18">
        <v>0.29016799999999998</v>
      </c>
      <c r="AG52" s="18">
        <v>0.27511000000000002</v>
      </c>
      <c r="AH52" s="18">
        <v>0.27864100000000003</v>
      </c>
      <c r="AI52" s="18">
        <v>0.30121199999999998</v>
      </c>
      <c r="AJ52" s="18">
        <v>0.23691200000000001</v>
      </c>
      <c r="AK52" s="18">
        <v>0.200878</v>
      </c>
      <c r="AL52" s="18">
        <v>0.19831599999999999</v>
      </c>
      <c r="AM52" s="18">
        <v>0.22175300000000001</v>
      </c>
      <c r="AN52" s="18">
        <v>0.23292199999999999</v>
      </c>
      <c r="AO52" s="18">
        <v>0.22942299999999999</v>
      </c>
      <c r="AP52" s="18">
        <v>0.26679999999999998</v>
      </c>
      <c r="AQ52" s="18">
        <v>0.27106000000000002</v>
      </c>
      <c r="AR52" s="18">
        <v>0.273059</v>
      </c>
      <c r="AS52" s="18">
        <v>0.27350600000000003</v>
      </c>
      <c r="AT52" s="18">
        <v>0.26567200000000002</v>
      </c>
      <c r="AU52" s="18">
        <v>0.27968599999999999</v>
      </c>
      <c r="AV52" s="18">
        <v>0.28288000000000002</v>
      </c>
      <c r="AW52" s="18">
        <v>0.268951</v>
      </c>
      <c r="AX52" s="18">
        <v>0.26769100000000001</v>
      </c>
      <c r="AY52" s="18">
        <v>0.26595400000000002</v>
      </c>
      <c r="AZ52" s="18">
        <v>0.289881</v>
      </c>
      <c r="BA52" s="18">
        <v>0.29536499999999999</v>
      </c>
      <c r="BB52" s="18">
        <v>0.30375999999999997</v>
      </c>
      <c r="BC52" s="18">
        <v>0.29788900000000001</v>
      </c>
      <c r="BD52" s="18">
        <v>0.32003999999999999</v>
      </c>
      <c r="BE52" s="18">
        <v>0.31646999999999997</v>
      </c>
      <c r="BF52" s="18">
        <v>0.32029800000000003</v>
      </c>
      <c r="BG52" s="18">
        <v>0.32023299999999999</v>
      </c>
      <c r="BH52" s="18">
        <v>0.32118200000000002</v>
      </c>
      <c r="BI52" s="18">
        <v>0.320268</v>
      </c>
      <c r="BJ52" s="18">
        <v>0.32008500000000001</v>
      </c>
      <c r="BK52" s="18">
        <v>0.31904900000000003</v>
      </c>
      <c r="BL52" s="18">
        <v>0.25023598275862102</v>
      </c>
      <c r="BM52" s="18">
        <v>5.1826881218043297E-2</v>
      </c>
      <c r="BN52" s="18">
        <v>0.85564969685215597</v>
      </c>
      <c r="BO52" s="18">
        <v>0.84508905226245101</v>
      </c>
      <c r="BP52" s="18">
        <v>0.713248638838476</v>
      </c>
      <c r="BQ52" s="18">
        <v>0</v>
      </c>
      <c r="BR52" s="18">
        <v>0</v>
      </c>
      <c r="BS52" s="19">
        <v>2.66453525910038E-15</v>
      </c>
      <c r="BT52" s="18">
        <v>2.62604217293671E-3</v>
      </c>
      <c r="BU52" s="18">
        <v>0.732136403723191</v>
      </c>
      <c r="BV52" s="18">
        <v>0.732136403723191</v>
      </c>
      <c r="BW52" s="18">
        <v>0.15064620000000001</v>
      </c>
      <c r="BX52" s="18">
        <v>2.6518844620382698E-3</v>
      </c>
      <c r="BY52" s="18">
        <v>0.1805882</v>
      </c>
      <c r="BZ52" s="18">
        <v>1.7329029421753499E-2</v>
      </c>
      <c r="CA52" s="18">
        <v>0.2079212</v>
      </c>
      <c r="CB52" s="18">
        <v>1.23259423655962E-2</v>
      </c>
      <c r="CC52" s="18">
        <v>0.25838119999999998</v>
      </c>
      <c r="CD52" s="18">
        <v>1.4306833723783901E-2</v>
      </c>
      <c r="CE52" s="18">
        <v>0.26414860000000001</v>
      </c>
      <c r="CF52" s="18">
        <v>1.3932863374052E-2</v>
      </c>
      <c r="CG52" s="18">
        <v>0.28505540000000001</v>
      </c>
      <c r="CH52" s="18">
        <v>1.06222892918617E-2</v>
      </c>
      <c r="CI52" s="18">
        <v>0.21815619999999999</v>
      </c>
      <c r="CJ52" s="18">
        <v>1.78529800369574E-2</v>
      </c>
      <c r="CK52" s="18">
        <v>0.26276959999999999</v>
      </c>
      <c r="CL52" s="18">
        <v>1.8828918086284199E-2</v>
      </c>
      <c r="CM52" s="18">
        <v>0.272976</v>
      </c>
      <c r="CN52" s="18">
        <v>7.75553966529731E-3</v>
      </c>
      <c r="CO52" s="18">
        <v>0.29056979999999999</v>
      </c>
      <c r="CP52" s="18">
        <v>1.46369230270573E-2</v>
      </c>
      <c r="CQ52" s="18">
        <v>0.3196446</v>
      </c>
      <c r="CR52" s="18">
        <v>1.8283306046774099E-3</v>
      </c>
      <c r="CS52" s="18">
        <v>0.31980066666666701</v>
      </c>
      <c r="CT52" s="18">
        <v>6.5736164577294399E-4</v>
      </c>
    </row>
    <row r="53" spans="1:98" x14ac:dyDescent="0.25">
      <c r="A53" s="18">
        <v>143</v>
      </c>
      <c r="B53" s="18" t="s">
        <v>1910</v>
      </c>
      <c r="C53" s="18" t="s">
        <v>578</v>
      </c>
      <c r="D53" s="18" t="s">
        <v>412</v>
      </c>
      <c r="E53" s="18" t="s">
        <v>242</v>
      </c>
      <c r="F53" s="18">
        <v>1.5037199999999999</v>
      </c>
      <c r="G53" s="18">
        <v>1.49678</v>
      </c>
      <c r="H53" s="18">
        <v>1.50671</v>
      </c>
      <c r="I53" s="18">
        <v>1.5425800000000001</v>
      </c>
      <c r="J53" s="18">
        <v>1.57534</v>
      </c>
      <c r="K53" s="18">
        <v>1.6091599999999999</v>
      </c>
      <c r="L53" s="18">
        <v>1.67239</v>
      </c>
      <c r="M53" s="18">
        <v>1.72525</v>
      </c>
      <c r="N53" s="18">
        <v>1.76023</v>
      </c>
      <c r="O53" s="18">
        <v>1.79776</v>
      </c>
      <c r="P53" s="18">
        <v>1.8472900000000001</v>
      </c>
      <c r="Q53" s="18">
        <v>1.9099299999999999</v>
      </c>
      <c r="R53" s="18">
        <v>1.97214</v>
      </c>
      <c r="S53" s="18">
        <v>2.04704</v>
      </c>
      <c r="T53" s="18">
        <v>2.1779700000000002</v>
      </c>
      <c r="U53" s="18">
        <v>2.3505500000000001</v>
      </c>
      <c r="V53" s="18">
        <v>2.4651299999999998</v>
      </c>
      <c r="W53" s="18">
        <v>2.5048400000000002</v>
      </c>
      <c r="X53" s="18">
        <v>2.50624</v>
      </c>
      <c r="Y53" s="18">
        <v>2.6854499999999999</v>
      </c>
      <c r="Z53" s="18">
        <v>2.8276300000000001</v>
      </c>
      <c r="AA53" s="18">
        <v>2.9604900000000001</v>
      </c>
      <c r="AB53" s="18">
        <v>3.0031099999999999</v>
      </c>
      <c r="AC53" s="18">
        <v>2.8393299999999999</v>
      </c>
      <c r="AD53" s="18">
        <v>2.8111899999999999</v>
      </c>
      <c r="AE53" s="18">
        <v>2.7681100000000001</v>
      </c>
      <c r="AF53" s="18">
        <v>2.7518600000000002</v>
      </c>
      <c r="AG53" s="18">
        <v>2.7613300000000001</v>
      </c>
      <c r="AH53" s="18">
        <v>3.04366</v>
      </c>
      <c r="AI53" s="18">
        <v>3.2306900000000001</v>
      </c>
      <c r="AJ53" s="18">
        <v>3.2417899999999999</v>
      </c>
      <c r="AK53" s="18">
        <v>3.2701199999999999</v>
      </c>
      <c r="AL53" s="18">
        <v>3.43553</v>
      </c>
      <c r="AM53" s="18">
        <v>3.4652799999999999</v>
      </c>
      <c r="AN53" s="18">
        <v>3.5829900000000001</v>
      </c>
      <c r="AO53" s="18">
        <v>3.5308799999999998</v>
      </c>
      <c r="AP53" s="18">
        <v>3.5758399999999999</v>
      </c>
      <c r="AQ53" s="18">
        <v>3.6951399999999999</v>
      </c>
      <c r="AR53" s="18">
        <v>3.6744500000000002</v>
      </c>
      <c r="AS53" s="18">
        <v>3.6530499999999999</v>
      </c>
      <c r="AT53" s="18">
        <v>3.67232</v>
      </c>
      <c r="AU53" s="18">
        <v>3.6727500000000002</v>
      </c>
      <c r="AV53" s="18">
        <v>3.62676</v>
      </c>
      <c r="AW53" s="18">
        <v>3.6829999999999998</v>
      </c>
      <c r="AX53" s="18">
        <v>3.8032400000000002</v>
      </c>
      <c r="AY53" s="18">
        <v>3.9729899999999998</v>
      </c>
      <c r="AZ53" s="18">
        <v>4.1680999999999999</v>
      </c>
      <c r="BA53" s="18">
        <v>4.1718599999999997</v>
      </c>
      <c r="BB53" s="18">
        <v>4.1885199999999996</v>
      </c>
      <c r="BC53" s="18">
        <v>4.3258000000000001</v>
      </c>
      <c r="BD53" s="18">
        <v>4.4336000000000002</v>
      </c>
      <c r="BE53" s="18">
        <v>4.2885400000000002</v>
      </c>
      <c r="BF53" s="18">
        <v>4.2935100000000004</v>
      </c>
      <c r="BG53" s="18">
        <v>4.2782799999999996</v>
      </c>
      <c r="BH53" s="18">
        <v>4.3239099999999997</v>
      </c>
      <c r="BI53" s="18">
        <v>4.26614</v>
      </c>
      <c r="BJ53" s="18">
        <v>4.3156699999999999</v>
      </c>
      <c r="BK53" s="18">
        <v>4.2896599999999996</v>
      </c>
      <c r="BL53" s="18">
        <v>3.04402793103448</v>
      </c>
      <c r="BM53" s="18">
        <v>0.95273905077746501</v>
      </c>
      <c r="BN53" s="18">
        <v>0.98711568551772999</v>
      </c>
      <c r="BO53" s="18">
        <v>0.98744962933341496</v>
      </c>
      <c r="BP53" s="18">
        <v>0.92377495462794901</v>
      </c>
      <c r="BQ53" s="18">
        <v>0</v>
      </c>
      <c r="BR53" s="18">
        <v>0</v>
      </c>
      <c r="BS53" s="18">
        <v>0</v>
      </c>
      <c r="BT53" s="18">
        <v>5.5691977606200899E-2</v>
      </c>
      <c r="BU53" s="18">
        <v>0.97439737659513703</v>
      </c>
      <c r="BV53" s="18">
        <v>0.97439737659513703</v>
      </c>
      <c r="BW53" s="18">
        <v>1.525026</v>
      </c>
      <c r="BX53" s="18">
        <v>3.3267474806483302E-2</v>
      </c>
      <c r="BY53" s="18">
        <v>1.712958</v>
      </c>
      <c r="BZ53" s="18">
        <v>7.4156762806907903E-2</v>
      </c>
      <c r="CA53" s="18">
        <v>1.990874</v>
      </c>
      <c r="CB53" s="18">
        <v>0.128139369164984</v>
      </c>
      <c r="CC53" s="18">
        <v>2.5024419999999998</v>
      </c>
      <c r="CD53" s="18">
        <v>0.120390477488878</v>
      </c>
      <c r="CE53" s="18">
        <v>2.88835</v>
      </c>
      <c r="CF53" s="18">
        <v>8.7203184574876594E-2</v>
      </c>
      <c r="CG53" s="18">
        <v>2.91113</v>
      </c>
      <c r="CH53" s="18">
        <v>0.216762824188097</v>
      </c>
      <c r="CI53" s="18">
        <v>3.3991419999999999</v>
      </c>
      <c r="CJ53" s="18">
        <v>0.142218790143919</v>
      </c>
      <c r="CK53" s="18">
        <v>3.6258720000000002</v>
      </c>
      <c r="CL53" s="18">
        <v>6.9683575324462302E-2</v>
      </c>
      <c r="CM53" s="18">
        <v>3.691614</v>
      </c>
      <c r="CN53" s="18">
        <v>6.6084633463461107E-2</v>
      </c>
      <c r="CO53" s="18">
        <v>4.1654540000000004</v>
      </c>
      <c r="CP53" s="18">
        <v>0.12583055026502901</v>
      </c>
      <c r="CQ53" s="18">
        <v>4.3235679999999999</v>
      </c>
      <c r="CR53" s="18">
        <v>6.3813409797628007E-2</v>
      </c>
      <c r="CS53" s="18">
        <v>4.2904900000000001</v>
      </c>
      <c r="CT53" s="18">
        <v>2.4775429360557901E-2</v>
      </c>
    </row>
    <row r="54" spans="1:98" x14ac:dyDescent="0.25">
      <c r="A54" s="18">
        <v>144</v>
      </c>
      <c r="B54" s="18" t="s">
        <v>1910</v>
      </c>
      <c r="C54" s="18" t="s">
        <v>579</v>
      </c>
      <c r="D54" s="18" t="s">
        <v>412</v>
      </c>
      <c r="E54" s="18" t="s">
        <v>258</v>
      </c>
      <c r="F54" s="18">
        <v>0.61258400000000002</v>
      </c>
      <c r="G54" s="18">
        <v>0.61258400000000002</v>
      </c>
      <c r="H54" s="18">
        <v>0.61434999999999995</v>
      </c>
      <c r="I54" s="18">
        <v>0.63065499999999997</v>
      </c>
      <c r="J54" s="18">
        <v>0.64521899999999999</v>
      </c>
      <c r="K54" s="18">
        <v>0.65875700000000004</v>
      </c>
      <c r="L54" s="18">
        <v>0.67798000000000003</v>
      </c>
      <c r="M54" s="18">
        <v>0.70295399999999997</v>
      </c>
      <c r="N54" s="18">
        <v>0.71859600000000001</v>
      </c>
      <c r="O54" s="18">
        <v>0.737595</v>
      </c>
      <c r="P54" s="18">
        <v>0.75278199999999995</v>
      </c>
      <c r="Q54" s="18">
        <v>0.77148700000000003</v>
      </c>
      <c r="R54" s="18">
        <v>0.80406599999999995</v>
      </c>
      <c r="S54" s="18">
        <v>0.83472400000000002</v>
      </c>
      <c r="T54" s="18">
        <v>0.87834599999999996</v>
      </c>
      <c r="U54" s="18">
        <v>0.94961799999999996</v>
      </c>
      <c r="V54" s="18">
        <v>1.0023599999999999</v>
      </c>
      <c r="W54" s="18">
        <v>1.0611200000000001</v>
      </c>
      <c r="X54" s="18">
        <v>1.0907</v>
      </c>
      <c r="Y54" s="18">
        <v>1.13642</v>
      </c>
      <c r="Z54" s="18">
        <v>1.17513</v>
      </c>
      <c r="AA54" s="18">
        <v>1.2246699999999999</v>
      </c>
      <c r="AB54" s="18">
        <v>1.29542</v>
      </c>
      <c r="AC54" s="18">
        <v>1.2894000000000001</v>
      </c>
      <c r="AD54" s="18">
        <v>1.28067</v>
      </c>
      <c r="AE54" s="18">
        <v>1.2742199999999999</v>
      </c>
      <c r="AF54" s="18">
        <v>1.2783800000000001</v>
      </c>
      <c r="AG54" s="18">
        <v>1.2991299999999999</v>
      </c>
      <c r="AH54" s="18">
        <v>1.3724799999999999</v>
      </c>
      <c r="AI54" s="18">
        <v>1.4472</v>
      </c>
      <c r="AJ54" s="18">
        <v>1.47807</v>
      </c>
      <c r="AK54" s="18">
        <v>1.4794499999999999</v>
      </c>
      <c r="AL54" s="18">
        <v>1.54837</v>
      </c>
      <c r="AM54" s="18">
        <v>1.5556399999999999</v>
      </c>
      <c r="AN54" s="18">
        <v>1.58605</v>
      </c>
      <c r="AO54" s="18">
        <v>1.5459700000000001</v>
      </c>
      <c r="AP54" s="18">
        <v>1.5663100000000001</v>
      </c>
      <c r="AQ54" s="18">
        <v>1.6484700000000001</v>
      </c>
      <c r="AR54" s="18">
        <v>1.6821999999999999</v>
      </c>
      <c r="AS54" s="18">
        <v>1.67632</v>
      </c>
      <c r="AT54" s="18">
        <v>1.6528499999999999</v>
      </c>
      <c r="AU54" s="18">
        <v>1.67635</v>
      </c>
      <c r="AV54" s="18">
        <v>1.7018899999999999</v>
      </c>
      <c r="AW54" s="18">
        <v>1.70794</v>
      </c>
      <c r="AX54" s="18">
        <v>1.7634799999999999</v>
      </c>
      <c r="AY54" s="18">
        <v>1.8487899999999999</v>
      </c>
      <c r="AZ54" s="18">
        <v>1.9267000000000001</v>
      </c>
      <c r="BA54" s="18">
        <v>2.01736</v>
      </c>
      <c r="BB54" s="18">
        <v>2.08013</v>
      </c>
      <c r="BC54" s="18">
        <v>2.16635</v>
      </c>
      <c r="BD54" s="18">
        <v>2.25406</v>
      </c>
      <c r="BE54" s="18">
        <v>2.1222400000000001</v>
      </c>
      <c r="BF54" s="18">
        <v>2.1871999999999998</v>
      </c>
      <c r="BG54" s="18">
        <v>2.1871999999999998</v>
      </c>
      <c r="BH54" s="18">
        <v>2.1937099999999998</v>
      </c>
      <c r="BI54" s="18">
        <v>2.1871999999999998</v>
      </c>
      <c r="BJ54" s="18">
        <v>2.1871999999999998</v>
      </c>
      <c r="BK54" s="18">
        <v>2.1871999999999998</v>
      </c>
      <c r="BL54" s="18">
        <v>1.3904189137931</v>
      </c>
      <c r="BM54" s="18">
        <v>0.52557455162030697</v>
      </c>
      <c r="BN54" s="18">
        <v>0.99222808876940205</v>
      </c>
      <c r="BO54" s="18">
        <v>0.99518444506866099</v>
      </c>
      <c r="BP54" s="18">
        <v>0.96267607766077501</v>
      </c>
      <c r="BQ54" s="18">
        <v>0</v>
      </c>
      <c r="BR54" s="19">
        <v>3.4797985969775398E-58</v>
      </c>
      <c r="BS54" s="18">
        <v>0</v>
      </c>
      <c r="BT54" s="18">
        <v>3.08813634070562E-2</v>
      </c>
      <c r="BU54" s="18">
        <v>0.98451658014297805</v>
      </c>
      <c r="BV54" s="18">
        <v>0.98451658014297805</v>
      </c>
      <c r="BW54" s="18">
        <v>0.62307840000000003</v>
      </c>
      <c r="BX54" s="18">
        <v>1.45263628035376E-2</v>
      </c>
      <c r="BY54" s="18">
        <v>0.69917640000000003</v>
      </c>
      <c r="BZ54" s="18">
        <v>3.1426084791141201E-2</v>
      </c>
      <c r="CA54" s="18">
        <v>0.80828100000000003</v>
      </c>
      <c r="CB54" s="18">
        <v>5.0149875712707397E-2</v>
      </c>
      <c r="CC54" s="18">
        <v>1.0480436</v>
      </c>
      <c r="CD54" s="18">
        <v>7.3443071183059899E-2</v>
      </c>
      <c r="CE54" s="18">
        <v>1.253058</v>
      </c>
      <c r="CF54" s="18">
        <v>5.1856422649465501E-2</v>
      </c>
      <c r="CG54" s="18">
        <v>1.334282</v>
      </c>
      <c r="CH54" s="18">
        <v>7.4460899940841499E-2</v>
      </c>
      <c r="CI54" s="18">
        <v>1.5295160000000001</v>
      </c>
      <c r="CJ54" s="18">
        <v>4.8444104698095097E-2</v>
      </c>
      <c r="CK54" s="18">
        <v>1.6238539999999999</v>
      </c>
      <c r="CL54" s="18">
        <v>6.3521873634205694E-2</v>
      </c>
      <c r="CM54" s="18">
        <v>1.700502</v>
      </c>
      <c r="CN54" s="18">
        <v>4.1465380379299498E-2</v>
      </c>
      <c r="CO54" s="18">
        <v>2.0078659999999999</v>
      </c>
      <c r="CP54" s="18">
        <v>0.12482236710621999</v>
      </c>
      <c r="CQ54" s="18">
        <v>2.188882</v>
      </c>
      <c r="CR54" s="18">
        <v>4.6685907081259498E-2</v>
      </c>
      <c r="CS54" s="18">
        <v>2.1871999999999998</v>
      </c>
      <c r="CT54" s="18">
        <v>0</v>
      </c>
    </row>
    <row r="55" spans="1:98" x14ac:dyDescent="0.25">
      <c r="A55" s="18">
        <v>145</v>
      </c>
      <c r="B55" s="18" t="s">
        <v>1910</v>
      </c>
      <c r="C55" s="18" t="s">
        <v>580</v>
      </c>
      <c r="D55" s="18" t="s">
        <v>416</v>
      </c>
      <c r="E55" s="18" t="s">
        <v>240</v>
      </c>
      <c r="F55" s="18">
        <v>3.5963099999999998E-2</v>
      </c>
      <c r="G55" s="18">
        <v>3.5966900000000003E-2</v>
      </c>
      <c r="H55" s="18">
        <v>3.6058300000000001E-2</v>
      </c>
      <c r="I55" s="18">
        <v>3.6315199999999999E-2</v>
      </c>
      <c r="J55" s="18">
        <v>3.6976000000000002E-2</v>
      </c>
      <c r="K55" s="18">
        <v>3.75606E-2</v>
      </c>
      <c r="L55" s="18">
        <v>3.8487399999999998E-2</v>
      </c>
      <c r="M55" s="18">
        <v>3.9258500000000002E-2</v>
      </c>
      <c r="N55" s="18">
        <v>3.9974500000000003E-2</v>
      </c>
      <c r="O55" s="18">
        <v>3.9375899999999998E-2</v>
      </c>
      <c r="P55" s="18">
        <v>3.8611199999999998E-2</v>
      </c>
      <c r="Q55" s="18">
        <v>3.8784699999999998E-2</v>
      </c>
      <c r="R55" s="18">
        <v>3.95041E-2</v>
      </c>
      <c r="S55" s="18">
        <v>3.8540900000000003E-2</v>
      </c>
      <c r="T55" s="18">
        <v>3.97408E-2</v>
      </c>
      <c r="U55" s="18">
        <v>3.96993E-2</v>
      </c>
      <c r="V55" s="18">
        <v>4.1855400000000001E-2</v>
      </c>
      <c r="W55" s="18">
        <v>4.3628699999999999E-2</v>
      </c>
      <c r="X55" s="18">
        <v>4.2631500000000003E-2</v>
      </c>
      <c r="Y55" s="18">
        <v>4.25368E-2</v>
      </c>
      <c r="Z55" s="18">
        <v>4.4180200000000003E-2</v>
      </c>
      <c r="AA55" s="18">
        <v>4.5403699999999998E-2</v>
      </c>
      <c r="AB55" s="18">
        <v>4.6475200000000001E-2</v>
      </c>
      <c r="AC55" s="18">
        <v>4.7683799999999998E-2</v>
      </c>
      <c r="AD55" s="18">
        <v>4.7874300000000002E-2</v>
      </c>
      <c r="AE55" s="18">
        <v>4.8242800000000002E-2</v>
      </c>
      <c r="AF55" s="18">
        <v>4.8413900000000003E-2</v>
      </c>
      <c r="AG55" s="18">
        <v>4.8487099999999998E-2</v>
      </c>
      <c r="AH55" s="18">
        <v>4.9626499999999997E-2</v>
      </c>
      <c r="AI55" s="18">
        <v>5.0296599999999997E-2</v>
      </c>
      <c r="AJ55" s="18">
        <v>5.1807800000000001E-2</v>
      </c>
      <c r="AK55" s="18">
        <v>5.1284999999999997E-2</v>
      </c>
      <c r="AL55" s="18">
        <v>5.1785999999999999E-2</v>
      </c>
      <c r="AM55" s="18">
        <v>5.1159400000000001E-2</v>
      </c>
      <c r="AN55" s="18">
        <v>4.8327799999999997E-2</v>
      </c>
      <c r="AO55" s="18">
        <v>4.9589899999999999E-2</v>
      </c>
      <c r="AP55" s="18">
        <v>5.0944900000000001E-2</v>
      </c>
      <c r="AQ55" s="18">
        <v>5.20172E-2</v>
      </c>
      <c r="AR55" s="18">
        <v>5.3009500000000001E-2</v>
      </c>
      <c r="AS55" s="18">
        <v>5.3759300000000003E-2</v>
      </c>
      <c r="AT55" s="18">
        <v>5.3979300000000001E-2</v>
      </c>
      <c r="AU55" s="18">
        <v>5.3959899999999998E-2</v>
      </c>
      <c r="AV55" s="18">
        <v>5.6242599999999997E-2</v>
      </c>
      <c r="AW55" s="18">
        <v>5.5114799999999999E-2</v>
      </c>
      <c r="AX55" s="18">
        <v>5.5711499999999997E-2</v>
      </c>
      <c r="AY55" s="18">
        <v>5.7079999999999999E-2</v>
      </c>
      <c r="AZ55" s="18">
        <v>5.9356199999999998E-2</v>
      </c>
      <c r="BA55" s="18">
        <v>6.0940500000000002E-2</v>
      </c>
      <c r="BB55" s="18">
        <v>6.2525300000000006E-2</v>
      </c>
      <c r="BC55" s="18">
        <v>6.64468E-2</v>
      </c>
      <c r="BD55" s="18">
        <v>6.7927199999999993E-2</v>
      </c>
      <c r="BE55" s="18">
        <v>6.8576999999999999E-2</v>
      </c>
      <c r="BF55" s="18">
        <v>7.0912000000000003E-2</v>
      </c>
      <c r="BG55" s="18">
        <v>7.1395299999999995E-2</v>
      </c>
      <c r="BH55" s="18">
        <v>7.0613599999999999E-2</v>
      </c>
      <c r="BI55" s="18">
        <v>7.0590799999999995E-2</v>
      </c>
      <c r="BJ55" s="18">
        <v>6.4719200000000005E-2</v>
      </c>
      <c r="BK55" s="18">
        <v>6.4981399999999995E-2</v>
      </c>
      <c r="BL55" s="18">
        <v>5.00502431034483E-2</v>
      </c>
      <c r="BM55" s="18">
        <v>1.04947151203634E-2</v>
      </c>
      <c r="BN55" s="18">
        <v>0.96575301733163899</v>
      </c>
      <c r="BO55" s="18">
        <v>0.98615767941185495</v>
      </c>
      <c r="BP55" s="18">
        <v>0.92135511191772501</v>
      </c>
      <c r="BQ55" s="18">
        <v>0</v>
      </c>
      <c r="BR55" s="18">
        <v>0</v>
      </c>
      <c r="BS55" s="18">
        <v>0</v>
      </c>
      <c r="BT55" s="18">
        <v>6.0018805561536201E-4</v>
      </c>
      <c r="BU55" s="18">
        <v>0.93267889048516095</v>
      </c>
      <c r="BV55" s="18">
        <v>0.93267889048516095</v>
      </c>
      <c r="BW55" s="18">
        <v>3.6255900000000001E-2</v>
      </c>
      <c r="BX55" s="18">
        <v>4.2730524803704501E-4</v>
      </c>
      <c r="BY55" s="18">
        <v>3.8931380000000002E-2</v>
      </c>
      <c r="BZ55" s="18">
        <v>9.3124391380561603E-4</v>
      </c>
      <c r="CA55" s="18">
        <v>3.9036340000000003E-2</v>
      </c>
      <c r="CB55" s="18">
        <v>5.4876926207651203E-4</v>
      </c>
      <c r="CC55" s="18">
        <v>4.2070339999999998E-2</v>
      </c>
      <c r="CD55" s="18">
        <v>1.46875808525434E-3</v>
      </c>
      <c r="CE55" s="18">
        <v>4.632344E-2</v>
      </c>
      <c r="CF55" s="18">
        <v>1.55869950054525E-3</v>
      </c>
      <c r="CG55" s="18">
        <v>4.9013380000000002E-2</v>
      </c>
      <c r="CH55" s="18">
        <v>9.0176357045513602E-4</v>
      </c>
      <c r="CI55" s="18">
        <v>5.08732E-2</v>
      </c>
      <c r="CJ55" s="18">
        <v>1.4523456751063099E-3</v>
      </c>
      <c r="CK55" s="18">
        <v>5.1864159999999999E-2</v>
      </c>
      <c r="CL55" s="18">
        <v>1.65409175017591E-3</v>
      </c>
      <c r="CM55" s="18">
        <v>5.5001620000000001E-2</v>
      </c>
      <c r="CN55" s="18">
        <v>1.02311893590139E-3</v>
      </c>
      <c r="CO55" s="18">
        <v>6.126976E-2</v>
      </c>
      <c r="CP55" s="18">
        <v>3.52499421034986E-3</v>
      </c>
      <c r="CQ55" s="18">
        <v>6.9885020000000006E-2</v>
      </c>
      <c r="CR55" s="18">
        <v>1.53382185145473E-3</v>
      </c>
      <c r="CS55" s="18">
        <v>6.6763799999999998E-2</v>
      </c>
      <c r="CT55" s="18">
        <v>3.3168711099468401E-3</v>
      </c>
    </row>
    <row r="56" spans="1:98" x14ac:dyDescent="0.25">
      <c r="A56" s="18">
        <v>146</v>
      </c>
      <c r="B56" s="18" t="s">
        <v>1910</v>
      </c>
      <c r="C56" s="18" t="s">
        <v>581</v>
      </c>
      <c r="D56" s="18" t="s">
        <v>412</v>
      </c>
      <c r="E56" s="18" t="s">
        <v>238</v>
      </c>
      <c r="F56" s="18" t="s">
        <v>1903</v>
      </c>
      <c r="G56" s="18" t="s">
        <v>1903</v>
      </c>
      <c r="H56" s="18" t="s">
        <v>1903</v>
      </c>
      <c r="I56" s="18" t="s">
        <v>1903</v>
      </c>
      <c r="J56" s="18" t="s">
        <v>1903</v>
      </c>
      <c r="K56" s="18" t="s">
        <v>1903</v>
      </c>
      <c r="L56" s="18" t="s">
        <v>1903</v>
      </c>
      <c r="M56" s="18" t="s">
        <v>1903</v>
      </c>
      <c r="N56" s="18" t="s">
        <v>1903</v>
      </c>
      <c r="O56" s="18" t="s">
        <v>1903</v>
      </c>
      <c r="P56" s="18" t="s">
        <v>1903</v>
      </c>
      <c r="Q56" s="18" t="s">
        <v>1903</v>
      </c>
      <c r="R56" s="18" t="s">
        <v>1903</v>
      </c>
      <c r="S56" s="18" t="s">
        <v>1903</v>
      </c>
      <c r="T56" s="18" t="s">
        <v>1903</v>
      </c>
      <c r="U56" s="18" t="s">
        <v>1903</v>
      </c>
      <c r="V56" s="18" t="s">
        <v>1903</v>
      </c>
      <c r="W56" s="18" t="s">
        <v>1903</v>
      </c>
      <c r="X56" s="18" t="s">
        <v>1903</v>
      </c>
      <c r="Y56" s="18" t="s">
        <v>1903</v>
      </c>
      <c r="Z56" s="18" t="s">
        <v>1903</v>
      </c>
      <c r="AA56" s="18" t="s">
        <v>1903</v>
      </c>
      <c r="AB56" s="18" t="s">
        <v>1903</v>
      </c>
      <c r="AC56" s="18" t="s">
        <v>1903</v>
      </c>
      <c r="AD56" s="18" t="s">
        <v>1903</v>
      </c>
      <c r="AE56" s="18" t="s">
        <v>1903</v>
      </c>
      <c r="AF56" s="18" t="s">
        <v>1903</v>
      </c>
      <c r="AG56" s="18" t="s">
        <v>1903</v>
      </c>
      <c r="AH56" s="18" t="s">
        <v>1903</v>
      </c>
      <c r="AI56" s="18" t="s">
        <v>1903</v>
      </c>
      <c r="AJ56" s="18" t="s">
        <v>1903</v>
      </c>
      <c r="AK56" s="18" t="s">
        <v>1903</v>
      </c>
      <c r="AL56" s="18" t="s">
        <v>1903</v>
      </c>
      <c r="AM56" s="18" t="s">
        <v>1903</v>
      </c>
      <c r="AN56" s="18" t="s">
        <v>1903</v>
      </c>
      <c r="AO56" s="18" t="s">
        <v>1903</v>
      </c>
      <c r="AP56" s="18" t="s">
        <v>1903</v>
      </c>
      <c r="AQ56" s="18" t="s">
        <v>1903</v>
      </c>
      <c r="AR56" s="18" t="s">
        <v>1903</v>
      </c>
      <c r="AS56" s="18" t="s">
        <v>1903</v>
      </c>
      <c r="AT56" s="18" t="s">
        <v>1903</v>
      </c>
      <c r="AU56" s="18" t="s">
        <v>1903</v>
      </c>
      <c r="AV56" s="18" t="s">
        <v>1903</v>
      </c>
      <c r="AW56" s="18" t="s">
        <v>1903</v>
      </c>
      <c r="AX56" s="18" t="s">
        <v>1903</v>
      </c>
      <c r="AY56" s="18" t="s">
        <v>1903</v>
      </c>
      <c r="AZ56" s="18" t="s">
        <v>1903</v>
      </c>
      <c r="BA56" s="18" t="s">
        <v>1903</v>
      </c>
      <c r="BB56" s="18" t="s">
        <v>1903</v>
      </c>
      <c r="BC56" s="18" t="s">
        <v>1903</v>
      </c>
      <c r="BD56" s="18" t="s">
        <v>1903</v>
      </c>
      <c r="BE56" s="18" t="s">
        <v>1903</v>
      </c>
      <c r="BF56" s="18" t="s">
        <v>1903</v>
      </c>
      <c r="BG56" s="18" t="s">
        <v>1903</v>
      </c>
      <c r="BH56" s="18" t="s">
        <v>1903</v>
      </c>
      <c r="BI56" s="18" t="s">
        <v>1903</v>
      </c>
      <c r="BJ56" s="18" t="s">
        <v>1903</v>
      </c>
      <c r="BK56" s="18" t="s">
        <v>1903</v>
      </c>
      <c r="BL56" s="18" t="s">
        <v>1903</v>
      </c>
      <c r="BM56" s="18" t="s">
        <v>1903</v>
      </c>
      <c r="BN56" s="18" t="s">
        <v>1903</v>
      </c>
      <c r="BO56" s="18" t="s">
        <v>1903</v>
      </c>
      <c r="BP56" s="18" t="s">
        <v>1903</v>
      </c>
      <c r="BQ56" s="18" t="s">
        <v>1903</v>
      </c>
      <c r="BR56" s="18" t="s">
        <v>1903</v>
      </c>
      <c r="BS56" s="18" t="s">
        <v>1903</v>
      </c>
      <c r="BT56" s="18" t="s">
        <v>1903</v>
      </c>
      <c r="BU56" s="18" t="s">
        <v>1903</v>
      </c>
      <c r="BV56" s="18" t="s">
        <v>1903</v>
      </c>
      <c r="BW56" s="18" t="s">
        <v>1903</v>
      </c>
      <c r="BX56" s="18" t="s">
        <v>1903</v>
      </c>
      <c r="BY56" s="18" t="s">
        <v>1903</v>
      </c>
      <c r="BZ56" s="18" t="s">
        <v>1903</v>
      </c>
      <c r="CA56" s="18" t="s">
        <v>1903</v>
      </c>
      <c r="CB56" s="18" t="s">
        <v>1903</v>
      </c>
      <c r="CC56" s="18" t="s">
        <v>1903</v>
      </c>
      <c r="CD56" s="18" t="s">
        <v>1903</v>
      </c>
      <c r="CE56" s="18" t="s">
        <v>1903</v>
      </c>
      <c r="CF56" s="18" t="s">
        <v>1903</v>
      </c>
      <c r="CG56" s="18" t="s">
        <v>1903</v>
      </c>
      <c r="CH56" s="18" t="s">
        <v>1903</v>
      </c>
      <c r="CI56" s="18" t="s">
        <v>1903</v>
      </c>
      <c r="CJ56" s="18" t="s">
        <v>1903</v>
      </c>
      <c r="CK56" s="18" t="s">
        <v>1903</v>
      </c>
      <c r="CL56" s="18" t="s">
        <v>1903</v>
      </c>
      <c r="CM56" s="18" t="s">
        <v>1903</v>
      </c>
      <c r="CN56" s="18" t="s">
        <v>1903</v>
      </c>
      <c r="CO56" s="18" t="s">
        <v>1903</v>
      </c>
      <c r="CP56" s="18" t="s">
        <v>1903</v>
      </c>
      <c r="CQ56" s="18" t="s">
        <v>1903</v>
      </c>
      <c r="CR56" s="18" t="s">
        <v>1903</v>
      </c>
      <c r="CS56" s="18" t="s">
        <v>1903</v>
      </c>
      <c r="CT56" s="18" t="s">
        <v>1903</v>
      </c>
    </row>
    <row r="57" spans="1:98" x14ac:dyDescent="0.25">
      <c r="A57" s="18">
        <v>147</v>
      </c>
      <c r="B57" s="18" t="s">
        <v>1910</v>
      </c>
      <c r="C57" s="18" t="s">
        <v>582</v>
      </c>
      <c r="D57" s="18" t="s">
        <v>412</v>
      </c>
      <c r="E57" s="18" t="s">
        <v>248</v>
      </c>
      <c r="F57" s="18">
        <v>9.5592300000000005E-2</v>
      </c>
      <c r="G57" s="18">
        <v>9.5592300000000005E-2</v>
      </c>
      <c r="H57" s="18">
        <v>9.5867800000000003E-2</v>
      </c>
      <c r="I57" s="18">
        <v>9.6381400000000006E-2</v>
      </c>
      <c r="J57" s="18">
        <v>9.7672999999999996E-2</v>
      </c>
      <c r="K57" s="18">
        <v>0.100089</v>
      </c>
      <c r="L57" s="18">
        <v>0.102571</v>
      </c>
      <c r="M57" s="18">
        <v>9.4856499999999996E-2</v>
      </c>
      <c r="N57" s="18">
        <v>9.5543400000000001E-2</v>
      </c>
      <c r="O57" s="18">
        <v>9.5344100000000001E-2</v>
      </c>
      <c r="P57" s="18">
        <v>9.1321200000000005E-2</v>
      </c>
      <c r="Q57" s="18">
        <v>9.3844200000000003E-2</v>
      </c>
      <c r="R57" s="18">
        <v>9.6990499999999993E-2</v>
      </c>
      <c r="S57" s="18">
        <v>0.102589</v>
      </c>
      <c r="T57" s="18">
        <v>0.108436</v>
      </c>
      <c r="U57" s="18">
        <v>0.117907</v>
      </c>
      <c r="V57" s="18">
        <v>0.120296</v>
      </c>
      <c r="W57" s="18">
        <v>0.11656999999999999</v>
      </c>
      <c r="X57" s="18">
        <v>0.118341</v>
      </c>
      <c r="Y57" s="18">
        <v>0.12278699999999999</v>
      </c>
      <c r="Z57" s="18">
        <v>0.12962000000000001</v>
      </c>
      <c r="AA57" s="18">
        <v>0.13401199999999999</v>
      </c>
      <c r="AB57" s="18">
        <v>0.13861399999999999</v>
      </c>
      <c r="AC57" s="18">
        <v>0.1401</v>
      </c>
      <c r="AD57" s="18">
        <v>0.139214</v>
      </c>
      <c r="AE57" s="18">
        <v>0.13912099999999999</v>
      </c>
      <c r="AF57" s="18">
        <v>0.134237</v>
      </c>
      <c r="AG57" s="18">
        <v>0.139399</v>
      </c>
      <c r="AH57" s="18">
        <v>0.14872299999999999</v>
      </c>
      <c r="AI57" s="18">
        <v>0.16122600000000001</v>
      </c>
      <c r="AJ57" s="18">
        <v>0.166243</v>
      </c>
      <c r="AK57" s="18">
        <v>0.16434099999999999</v>
      </c>
      <c r="AL57" s="18">
        <v>0.165434</v>
      </c>
      <c r="AM57" s="18">
        <v>0.16172400000000001</v>
      </c>
      <c r="AN57" s="18">
        <v>0.159887</v>
      </c>
      <c r="AO57" s="18">
        <v>0.16531399999999999</v>
      </c>
      <c r="AP57" s="18">
        <v>0.17336299999999999</v>
      </c>
      <c r="AQ57" s="18">
        <v>0.18048800000000001</v>
      </c>
      <c r="AR57" s="18">
        <v>0.18484400000000001</v>
      </c>
      <c r="AS57" s="18">
        <v>0.181006</v>
      </c>
      <c r="AT57" s="18">
        <v>0.17194100000000001</v>
      </c>
      <c r="AU57" s="18">
        <v>0.174123</v>
      </c>
      <c r="AV57" s="18">
        <v>0.16821800000000001</v>
      </c>
      <c r="AW57" s="18">
        <v>0.167879</v>
      </c>
      <c r="AX57" s="18">
        <v>0.178394</v>
      </c>
      <c r="AY57" s="18">
        <v>0.1928</v>
      </c>
      <c r="AZ57" s="18">
        <v>0.201323</v>
      </c>
      <c r="BA57" s="18">
        <v>0.20583699999999999</v>
      </c>
      <c r="BB57" s="18">
        <v>0.205681</v>
      </c>
      <c r="BC57" s="18">
        <v>0.217809</v>
      </c>
      <c r="BD57" s="18">
        <v>0.20691000000000001</v>
      </c>
      <c r="BE57" s="18">
        <v>0.21063799999999999</v>
      </c>
      <c r="BF57" s="18">
        <v>0.210786</v>
      </c>
      <c r="BG57" s="18">
        <v>0.210786</v>
      </c>
      <c r="BH57" s="18">
        <v>0.21141299999999999</v>
      </c>
      <c r="BI57" s="18">
        <v>0.210786</v>
      </c>
      <c r="BJ57" s="18">
        <v>0.210786</v>
      </c>
      <c r="BK57" s="18">
        <v>0.210786</v>
      </c>
      <c r="BL57" s="18">
        <v>0.15055859827586199</v>
      </c>
      <c r="BM57" s="18">
        <v>4.1832967602029501E-2</v>
      </c>
      <c r="BN57" s="18">
        <v>0.98045413322596897</v>
      </c>
      <c r="BO57" s="18">
        <v>0.97290649261582196</v>
      </c>
      <c r="BP57" s="18">
        <v>0.87041456202115497</v>
      </c>
      <c r="BQ57" s="18">
        <v>0</v>
      </c>
      <c r="BR57" s="19">
        <v>2.6340430608105001E-37</v>
      </c>
      <c r="BS57" s="18">
        <v>0</v>
      </c>
      <c r="BT57" s="18">
        <v>2.4288269679165501E-3</v>
      </c>
      <c r="BU57" s="18">
        <v>0.96129030735988197</v>
      </c>
      <c r="BV57" s="18">
        <v>0.96129030735988197</v>
      </c>
      <c r="BW57" s="18">
        <v>9.6221360000000006E-2</v>
      </c>
      <c r="BX57" s="18">
        <v>8.7311355676108603E-4</v>
      </c>
      <c r="BY57" s="18">
        <v>9.7680799999999998E-2</v>
      </c>
      <c r="BZ57" s="18">
        <v>3.4539397584497601E-3</v>
      </c>
      <c r="CA57" s="18">
        <v>9.8636180000000004E-2</v>
      </c>
      <c r="CB57" s="18">
        <v>6.9072701801797202E-3</v>
      </c>
      <c r="CC57" s="18">
        <v>0.1191802</v>
      </c>
      <c r="CD57" s="18">
        <v>2.4182873485175402E-3</v>
      </c>
      <c r="CE57" s="18">
        <v>0.13631199999999999</v>
      </c>
      <c r="CF57" s="18">
        <v>4.4199156100541096E-3</v>
      </c>
      <c r="CG57" s="18">
        <v>0.14454120000000001</v>
      </c>
      <c r="CH57" s="18">
        <v>1.06989173377497E-2</v>
      </c>
      <c r="CI57" s="18">
        <v>0.1635258</v>
      </c>
      <c r="CJ57" s="18">
        <v>2.6540677647716501E-3</v>
      </c>
      <c r="CK57" s="18">
        <v>0.17700299999999999</v>
      </c>
      <c r="CL57" s="18">
        <v>7.7384241935939497E-3</v>
      </c>
      <c r="CM57" s="18">
        <v>0.17211099999999999</v>
      </c>
      <c r="CN57" s="18">
        <v>4.3765970228020704E-3</v>
      </c>
      <c r="CO57" s="18">
        <v>0.20469000000000001</v>
      </c>
      <c r="CP57" s="18">
        <v>9.0431554227492997E-3</v>
      </c>
      <c r="CQ57" s="18">
        <v>0.2101066</v>
      </c>
      <c r="CR57" s="18">
        <v>1.8118007064796E-3</v>
      </c>
      <c r="CS57" s="18">
        <v>0.210786</v>
      </c>
      <c r="CT57" s="18">
        <v>0</v>
      </c>
    </row>
    <row r="58" spans="1:98" x14ac:dyDescent="0.25">
      <c r="A58" s="18">
        <v>148</v>
      </c>
      <c r="B58" s="18" t="s">
        <v>1910</v>
      </c>
      <c r="C58" s="18" t="s">
        <v>583</v>
      </c>
      <c r="D58" s="18" t="s">
        <v>424</v>
      </c>
      <c r="E58" s="18" t="s">
        <v>354</v>
      </c>
      <c r="F58" s="18">
        <v>1.46792E-4</v>
      </c>
      <c r="G58" s="18">
        <v>1.46792E-4</v>
      </c>
      <c r="H58" s="18">
        <v>1.4721499999999999E-4</v>
      </c>
      <c r="I58" s="18">
        <v>1.4756599999999999E-4</v>
      </c>
      <c r="J58" s="18">
        <v>1.5601499999999999E-4</v>
      </c>
      <c r="K58" s="18">
        <v>1.5780300000000001E-4</v>
      </c>
      <c r="L58" s="18">
        <v>1.5772099999999999E-4</v>
      </c>
      <c r="M58" s="18">
        <v>1.5755700000000001E-4</v>
      </c>
      <c r="N58" s="18">
        <v>1.59536E-4</v>
      </c>
      <c r="O58" s="18">
        <v>1.8124300000000001E-4</v>
      </c>
      <c r="P58" s="18">
        <v>2.1258799999999999E-4</v>
      </c>
      <c r="Q58" s="18">
        <v>2.26295E-4</v>
      </c>
      <c r="R58" s="18">
        <v>2.2815300000000001E-4</v>
      </c>
      <c r="S58" s="18">
        <v>1.9109199999999999E-4</v>
      </c>
      <c r="T58" s="18">
        <v>1.9491800000000001E-4</v>
      </c>
      <c r="U58" s="18">
        <v>2.1151199999999999E-4</v>
      </c>
      <c r="V58" s="18">
        <v>3.0875299999999999E-4</v>
      </c>
      <c r="W58" s="18">
        <v>3.34359E-4</v>
      </c>
      <c r="X58" s="18">
        <v>3.5722599999999998E-4</v>
      </c>
      <c r="Y58" s="18">
        <v>3.6777499999999998E-4</v>
      </c>
      <c r="Z58" s="18">
        <v>3.5830999999999998E-4</v>
      </c>
      <c r="AA58" s="18">
        <v>3.9203799999999999E-4</v>
      </c>
      <c r="AB58" s="18">
        <v>4.4967800000000001E-4</v>
      </c>
      <c r="AC58" s="18">
        <v>4.6804700000000003E-4</v>
      </c>
      <c r="AD58" s="18">
        <v>4.7212600000000001E-4</v>
      </c>
      <c r="AE58" s="18">
        <v>4.70359E-4</v>
      </c>
      <c r="AF58" s="18">
        <v>4.8566899999999999E-4</v>
      </c>
      <c r="AG58" s="18">
        <v>4.9799999999999996E-4</v>
      </c>
      <c r="AH58" s="18">
        <v>4.4763700000000002E-4</v>
      </c>
      <c r="AI58" s="18">
        <v>4.5135100000000001E-4</v>
      </c>
      <c r="AJ58" s="18">
        <v>4.5476700000000002E-4</v>
      </c>
      <c r="AK58" s="18">
        <v>4.6458600000000001E-4</v>
      </c>
      <c r="AL58" s="18">
        <v>5.1882399999999998E-4</v>
      </c>
      <c r="AM58" s="18">
        <v>5.1118699999999997E-4</v>
      </c>
      <c r="AN58" s="18">
        <v>5.1889700000000004E-4</v>
      </c>
      <c r="AO58" s="18">
        <v>5.1299400000000002E-4</v>
      </c>
      <c r="AP58" s="18">
        <v>5.12456E-4</v>
      </c>
      <c r="AQ58" s="18">
        <v>5.2063800000000003E-4</v>
      </c>
      <c r="AR58" s="18">
        <v>5.33864E-4</v>
      </c>
      <c r="AS58" s="18">
        <v>5.4048699999999998E-4</v>
      </c>
      <c r="AT58" s="18">
        <v>5.2225199999999996E-4</v>
      </c>
      <c r="AU58" s="18">
        <v>5.3978900000000005E-4</v>
      </c>
      <c r="AV58" s="18">
        <v>5.8001899999999998E-4</v>
      </c>
      <c r="AW58" s="18">
        <v>5.8524300000000005E-4</v>
      </c>
      <c r="AX58" s="18">
        <v>5.8573399999999997E-4</v>
      </c>
      <c r="AY58" s="18">
        <v>5.9652100000000003E-4</v>
      </c>
      <c r="AZ58" s="18">
        <v>6.1885200000000003E-4</v>
      </c>
      <c r="BA58" s="18">
        <v>6.5963999999999997E-4</v>
      </c>
      <c r="BB58" s="18">
        <v>6.9289299999999998E-4</v>
      </c>
      <c r="BC58" s="18">
        <v>7.1537900000000004E-4</v>
      </c>
      <c r="BD58" s="18">
        <v>7.9430699999999996E-4</v>
      </c>
      <c r="BE58" s="18">
        <v>7.2913399999999999E-4</v>
      </c>
      <c r="BF58" s="18">
        <v>7.2913399999999999E-4</v>
      </c>
      <c r="BG58" s="18">
        <v>7.2913399999999999E-4</v>
      </c>
      <c r="BH58" s="18">
        <v>7.31304E-4</v>
      </c>
      <c r="BI58" s="18">
        <v>7.2913399999999999E-4</v>
      </c>
      <c r="BJ58" s="18">
        <v>7.2913399999999999E-4</v>
      </c>
      <c r="BK58" s="18">
        <v>7.2913399999999999E-4</v>
      </c>
      <c r="BL58" s="18">
        <v>4.4430281034482801E-4</v>
      </c>
      <c r="BM58" s="18">
        <v>1.99619426492536E-4</v>
      </c>
      <c r="BN58" s="18">
        <v>0.97857986728513902</v>
      </c>
      <c r="BO58" s="18">
        <v>0.98808916089406595</v>
      </c>
      <c r="BP58" s="18">
        <v>0.92949427444042498</v>
      </c>
      <c r="BQ58" s="18">
        <v>0</v>
      </c>
      <c r="BR58" s="19">
        <v>3.2622693138336799E-47</v>
      </c>
      <c r="BS58" s="18">
        <v>0</v>
      </c>
      <c r="BT58" s="19">
        <v>1.1567771478667301E-5</v>
      </c>
      <c r="BU58" s="18">
        <v>0.95761855665579798</v>
      </c>
      <c r="BV58" s="18">
        <v>0.95761855665579798</v>
      </c>
      <c r="BW58" s="18">
        <v>1.4887599999999999E-4</v>
      </c>
      <c r="BX58" s="19">
        <v>4.0039497374467601E-6</v>
      </c>
      <c r="BY58" s="18">
        <v>1.6277199999999999E-4</v>
      </c>
      <c r="BZ58" s="19">
        <v>1.03567529177827E-5</v>
      </c>
      <c r="CA58" s="18">
        <v>2.1060919999999999E-4</v>
      </c>
      <c r="CB58" s="19">
        <v>1.7211041098666901E-5</v>
      </c>
      <c r="CC58" s="18">
        <v>3.1592499999999999E-4</v>
      </c>
      <c r="CD58" s="19">
        <v>6.2624914391159106E-5</v>
      </c>
      <c r="CE58" s="18">
        <v>4.2803980000000001E-4</v>
      </c>
      <c r="CF58" s="19">
        <v>5.0425081538853298E-5</v>
      </c>
      <c r="CG58" s="18">
        <v>4.7060320000000001E-4</v>
      </c>
      <c r="CH58" s="19">
        <v>2.1654769456172901E-5</v>
      </c>
      <c r="CI58" s="18">
        <v>4.9365219999999998E-4</v>
      </c>
      <c r="CJ58" s="19">
        <v>3.1365950546731403E-5</v>
      </c>
      <c r="CK58" s="18">
        <v>5.2408779999999996E-4</v>
      </c>
      <c r="CL58" s="19">
        <v>1.25974217282744E-5</v>
      </c>
      <c r="CM58" s="18">
        <v>5.6260740000000004E-4</v>
      </c>
      <c r="CN58" s="19">
        <v>2.9578757230485499E-5</v>
      </c>
      <c r="CO58" s="18">
        <v>6.5665700000000005E-4</v>
      </c>
      <c r="CP58" s="19">
        <v>4.9537298548669399E-5</v>
      </c>
      <c r="CQ58" s="18">
        <v>7.4260259999999996E-4</v>
      </c>
      <c r="CR58" s="19">
        <v>2.8918907738709601E-5</v>
      </c>
      <c r="CS58" s="18">
        <v>7.2913399999999999E-4</v>
      </c>
      <c r="CT58" s="18">
        <v>0</v>
      </c>
    </row>
    <row r="59" spans="1:98" x14ac:dyDescent="0.25">
      <c r="A59" s="18">
        <v>149</v>
      </c>
      <c r="B59" s="18" t="s">
        <v>1910</v>
      </c>
      <c r="C59" s="18" t="s">
        <v>584</v>
      </c>
      <c r="D59" s="18" t="s">
        <v>416</v>
      </c>
      <c r="E59" s="18" t="s">
        <v>260</v>
      </c>
      <c r="F59" s="18">
        <v>0.38606499999999999</v>
      </c>
      <c r="G59" s="18">
        <v>0.38886900000000002</v>
      </c>
      <c r="H59" s="18">
        <v>0.38726100000000002</v>
      </c>
      <c r="I59" s="18">
        <v>0.39712599999999998</v>
      </c>
      <c r="J59" s="18">
        <v>0.398704</v>
      </c>
      <c r="K59" s="18">
        <v>0.40267599999999998</v>
      </c>
      <c r="L59" s="18">
        <v>0.41309899999999999</v>
      </c>
      <c r="M59" s="18">
        <v>0.42551099999999997</v>
      </c>
      <c r="N59" s="18">
        <v>0.43257400000000001</v>
      </c>
      <c r="O59" s="18">
        <v>0.44927400000000001</v>
      </c>
      <c r="P59" s="18">
        <v>0.455127</v>
      </c>
      <c r="Q59" s="18">
        <v>0.458395</v>
      </c>
      <c r="R59" s="18">
        <v>0.47901100000000002</v>
      </c>
      <c r="S59" s="18">
        <v>0.44232500000000002</v>
      </c>
      <c r="T59" s="18">
        <v>0.42362899999999998</v>
      </c>
      <c r="U59" s="18">
        <v>0.37811600000000001</v>
      </c>
      <c r="V59" s="18">
        <v>0.410833</v>
      </c>
      <c r="W59" s="18">
        <v>0.44501600000000002</v>
      </c>
      <c r="X59" s="18">
        <v>0.46395500000000001</v>
      </c>
      <c r="Y59" s="18">
        <v>0.475692</v>
      </c>
      <c r="Z59" s="18">
        <v>0.49701299999999998</v>
      </c>
      <c r="AA59" s="18">
        <v>0.50988500000000003</v>
      </c>
      <c r="AB59" s="18">
        <v>0.53190300000000001</v>
      </c>
      <c r="AC59" s="18">
        <v>0.55669500000000005</v>
      </c>
      <c r="AD59" s="18">
        <v>0.56634799999999996</v>
      </c>
      <c r="AE59" s="18">
        <v>0.55235900000000004</v>
      </c>
      <c r="AF59" s="18">
        <v>0.55554700000000001</v>
      </c>
      <c r="AG59" s="18">
        <v>0.54913199999999995</v>
      </c>
      <c r="AH59" s="18">
        <v>0.57897299999999996</v>
      </c>
      <c r="AI59" s="18">
        <v>0.578044</v>
      </c>
      <c r="AJ59" s="18">
        <v>0.59890100000000002</v>
      </c>
      <c r="AK59" s="18">
        <v>0.60501400000000005</v>
      </c>
      <c r="AL59" s="18">
        <v>0.60349399999999997</v>
      </c>
      <c r="AM59" s="18">
        <v>0.61767300000000003</v>
      </c>
      <c r="AN59" s="18">
        <v>0.628556</v>
      </c>
      <c r="AO59" s="18">
        <v>0.62912699999999999</v>
      </c>
      <c r="AP59" s="18">
        <v>0.62941800000000003</v>
      </c>
      <c r="AQ59" s="18">
        <v>0.66164699999999999</v>
      </c>
      <c r="AR59" s="18">
        <v>0.66578300000000001</v>
      </c>
      <c r="AS59" s="18">
        <v>0.65551499999999996</v>
      </c>
      <c r="AT59" s="18">
        <v>0.65040600000000004</v>
      </c>
      <c r="AU59" s="18">
        <v>0.64467300000000005</v>
      </c>
      <c r="AV59" s="18">
        <v>0.66439000000000004</v>
      </c>
      <c r="AW59" s="18">
        <v>0.65179900000000002</v>
      </c>
      <c r="AX59" s="18">
        <v>0.65044599999999997</v>
      </c>
      <c r="AY59" s="18">
        <v>0.68598499999999996</v>
      </c>
      <c r="AZ59" s="18">
        <v>0.71646200000000004</v>
      </c>
      <c r="BA59" s="18">
        <v>0.744645</v>
      </c>
      <c r="BB59" s="18">
        <v>0.77287899999999998</v>
      </c>
      <c r="BC59" s="18">
        <v>0.80119499999999999</v>
      </c>
      <c r="BD59" s="18">
        <v>0.82555599999999996</v>
      </c>
      <c r="BE59" s="18">
        <v>0.81167199999999995</v>
      </c>
      <c r="BF59" s="18">
        <v>0.83117600000000003</v>
      </c>
      <c r="BG59" s="18">
        <v>0.83589999999999998</v>
      </c>
      <c r="BH59" s="18">
        <v>0.83475299999999997</v>
      </c>
      <c r="BI59" s="18">
        <v>0.83531299999999997</v>
      </c>
      <c r="BJ59" s="18">
        <v>0.83410300000000004</v>
      </c>
      <c r="BK59" s="18">
        <v>0.836094</v>
      </c>
      <c r="BL59" s="18">
        <v>0.58468503448275899</v>
      </c>
      <c r="BM59" s="18">
        <v>0.14591263429874299</v>
      </c>
      <c r="BN59" s="18">
        <v>0.97572436934500595</v>
      </c>
      <c r="BO59" s="18">
        <v>0.97895967270602002</v>
      </c>
      <c r="BP59" s="18">
        <v>0.90683605565638203</v>
      </c>
      <c r="BQ59" s="18">
        <v>0</v>
      </c>
      <c r="BR59" s="18">
        <v>0</v>
      </c>
      <c r="BS59" s="18">
        <v>0</v>
      </c>
      <c r="BT59" s="18">
        <v>8.4308365683348398E-3</v>
      </c>
      <c r="BU59" s="18">
        <v>0.95203804493370703</v>
      </c>
      <c r="BV59" s="18">
        <v>0.95203804493370703</v>
      </c>
      <c r="BW59" s="18">
        <v>0.39160499999999998</v>
      </c>
      <c r="BX59" s="18">
        <v>5.8720710571313704E-3</v>
      </c>
      <c r="BY59" s="18">
        <v>0.42462680000000003</v>
      </c>
      <c r="BZ59" s="18">
        <v>1.7931481107259398E-2</v>
      </c>
      <c r="CA59" s="18">
        <v>0.45169740000000003</v>
      </c>
      <c r="CB59" s="18">
        <v>2.0483711255531799E-2</v>
      </c>
      <c r="CC59" s="18">
        <v>0.43472240000000001</v>
      </c>
      <c r="CD59" s="18">
        <v>4.0043723544395803E-2</v>
      </c>
      <c r="CE59" s="18">
        <v>0.53236879999999998</v>
      </c>
      <c r="CF59" s="18">
        <v>2.9589359847756101E-2</v>
      </c>
      <c r="CG59" s="18">
        <v>0.56281099999999995</v>
      </c>
      <c r="CH59" s="18">
        <v>1.45118880060452E-2</v>
      </c>
      <c r="CI59" s="18">
        <v>0.61072760000000004</v>
      </c>
      <c r="CJ59" s="18">
        <v>1.21545165391306E-2</v>
      </c>
      <c r="CK59" s="18">
        <v>0.64829800000000004</v>
      </c>
      <c r="CL59" s="18">
        <v>1.7748153115183601E-2</v>
      </c>
      <c r="CM59" s="18">
        <v>0.6523428</v>
      </c>
      <c r="CN59" s="18">
        <v>7.2733352528258997E-3</v>
      </c>
      <c r="CO59" s="18">
        <v>0.74423320000000004</v>
      </c>
      <c r="CP59" s="18">
        <v>4.5358269501822902E-2</v>
      </c>
      <c r="CQ59" s="18">
        <v>0.82781139999999998</v>
      </c>
      <c r="CR59" s="18">
        <v>9.8805219396548207E-3</v>
      </c>
      <c r="CS59" s="18">
        <v>0.83516999999999997</v>
      </c>
      <c r="CT59" s="18">
        <v>1.00317346456132E-3</v>
      </c>
    </row>
    <row r="60" spans="1:98" x14ac:dyDescent="0.25">
      <c r="A60" s="18">
        <v>15</v>
      </c>
      <c r="B60" s="18" t="s">
        <v>1910</v>
      </c>
      <c r="C60" s="18" t="s">
        <v>435</v>
      </c>
      <c r="D60" s="18" t="s">
        <v>412</v>
      </c>
      <c r="E60" s="18" t="s">
        <v>392</v>
      </c>
      <c r="F60" s="18">
        <v>2.00989</v>
      </c>
      <c r="G60" s="18">
        <v>1.8851599999999999</v>
      </c>
      <c r="H60" s="18">
        <v>2.0043199999999999</v>
      </c>
      <c r="I60" s="18">
        <v>2.0435500000000002</v>
      </c>
      <c r="J60" s="18">
        <v>2.08663</v>
      </c>
      <c r="K60" s="18">
        <v>2.1414399999999998</v>
      </c>
      <c r="L60" s="18">
        <v>2.1856399999999998</v>
      </c>
      <c r="M60" s="18">
        <v>2.28668</v>
      </c>
      <c r="N60" s="18">
        <v>2.3290899999999999</v>
      </c>
      <c r="O60" s="18">
        <v>2.35392</v>
      </c>
      <c r="P60" s="18">
        <v>2.4142999999999999</v>
      </c>
      <c r="Q60" s="18">
        <v>2.4830299999999998</v>
      </c>
      <c r="R60" s="18">
        <v>2.5600999999999998</v>
      </c>
      <c r="S60" s="18">
        <v>2.5602100000000001</v>
      </c>
      <c r="T60" s="18">
        <v>2.8214199999999998</v>
      </c>
      <c r="U60" s="18">
        <v>2.9748000000000001</v>
      </c>
      <c r="V60" s="18">
        <v>3.18675</v>
      </c>
      <c r="W60" s="18">
        <v>3.2915000000000001</v>
      </c>
      <c r="X60" s="18">
        <v>3.08223</v>
      </c>
      <c r="Y60" s="18">
        <v>3.4903499999999998</v>
      </c>
      <c r="Z60" s="18">
        <v>3.7066499999999998</v>
      </c>
      <c r="AA60" s="18">
        <v>3.9125200000000002</v>
      </c>
      <c r="AB60" s="18">
        <v>4.0090399999999997</v>
      </c>
      <c r="AC60" s="18">
        <v>3.8016299999999998</v>
      </c>
      <c r="AD60" s="18">
        <v>3.6786300000000001</v>
      </c>
      <c r="AE60" s="18">
        <v>3.6196799999999998</v>
      </c>
      <c r="AF60" s="18">
        <v>3.5853100000000002</v>
      </c>
      <c r="AG60" s="18">
        <v>3.6504400000000001</v>
      </c>
      <c r="AH60" s="18">
        <v>3.9752000000000001</v>
      </c>
      <c r="AI60" s="18">
        <v>4.2715699999999996</v>
      </c>
      <c r="AJ60" s="18">
        <v>4.3445299999999998</v>
      </c>
      <c r="AK60" s="18">
        <v>4.27841</v>
      </c>
      <c r="AL60" s="18">
        <v>4.47844</v>
      </c>
      <c r="AM60" s="18">
        <v>4.5621999999999998</v>
      </c>
      <c r="AN60" s="18">
        <v>4.7753199999999998</v>
      </c>
      <c r="AO60" s="18">
        <v>4.71624</v>
      </c>
      <c r="AP60" s="18">
        <v>4.8529600000000004</v>
      </c>
      <c r="AQ60" s="18">
        <v>5.0255799999999997</v>
      </c>
      <c r="AR60" s="18">
        <v>4.8195100000000002</v>
      </c>
      <c r="AS60" s="18">
        <v>4.7361199999999997</v>
      </c>
      <c r="AT60" s="18">
        <v>4.8848000000000003</v>
      </c>
      <c r="AU60" s="18">
        <v>4.8847399999999999</v>
      </c>
      <c r="AV60" s="18">
        <v>4.8106099999999996</v>
      </c>
      <c r="AW60" s="18">
        <v>4.8047500000000003</v>
      </c>
      <c r="AX60" s="18">
        <v>4.8978999999999999</v>
      </c>
      <c r="AY60" s="18">
        <v>4.9359299999999999</v>
      </c>
      <c r="AZ60" s="18">
        <v>5.3553300000000004</v>
      </c>
      <c r="BA60" s="18">
        <v>5.4101100000000004</v>
      </c>
      <c r="BB60" s="18">
        <v>5.4877399999999996</v>
      </c>
      <c r="BC60" s="18">
        <v>5.6829400000000003</v>
      </c>
      <c r="BD60" s="18">
        <v>5.8149800000000003</v>
      </c>
      <c r="BE60" s="18">
        <v>5.5398699999999996</v>
      </c>
      <c r="BF60" s="18">
        <v>5.6694100000000001</v>
      </c>
      <c r="BG60" s="18">
        <v>5.6177799999999998</v>
      </c>
      <c r="BH60" s="18">
        <v>5.6773300000000004</v>
      </c>
      <c r="BI60" s="18">
        <v>5.6754100000000003</v>
      </c>
      <c r="BJ60" s="18">
        <v>5.6672799999999999</v>
      </c>
      <c r="BK60" s="18">
        <v>5.5931499999999996</v>
      </c>
      <c r="BL60" s="18">
        <v>3.9896732758620699</v>
      </c>
      <c r="BM60" s="18">
        <v>1.25501102000388</v>
      </c>
      <c r="BN60" s="18">
        <v>0.984272660091838</v>
      </c>
      <c r="BO60" s="18">
        <v>0.98437355809160598</v>
      </c>
      <c r="BP60" s="18">
        <v>0.90925589836660603</v>
      </c>
      <c r="BQ60" s="18">
        <v>0</v>
      </c>
      <c r="BR60" s="18">
        <v>0</v>
      </c>
      <c r="BS60" s="18">
        <v>0</v>
      </c>
      <c r="BT60" s="18">
        <v>7.3149873881078395E-2</v>
      </c>
      <c r="BU60" s="18">
        <v>0.96879266940426301</v>
      </c>
      <c r="BV60" s="18">
        <v>0.96879266940426301</v>
      </c>
      <c r="BW60" s="18">
        <v>2.0059100000000001</v>
      </c>
      <c r="BX60" s="18">
        <v>7.5052346732130903E-2</v>
      </c>
      <c r="BY60" s="18">
        <v>2.2593540000000001</v>
      </c>
      <c r="BZ60" s="18">
        <v>9.2046202420306394E-2</v>
      </c>
      <c r="CA60" s="18">
        <v>2.567812</v>
      </c>
      <c r="CB60" s="18">
        <v>0.15426292869642999</v>
      </c>
      <c r="CC60" s="18">
        <v>3.2051259999999999</v>
      </c>
      <c r="CD60" s="18">
        <v>0.19830807378924301</v>
      </c>
      <c r="CE60" s="18">
        <v>3.8216939999999999</v>
      </c>
      <c r="CF60" s="18">
        <v>0.13915178773555201</v>
      </c>
      <c r="CG60" s="18">
        <v>3.8204400000000001</v>
      </c>
      <c r="CH60" s="18">
        <v>0.29663092766938498</v>
      </c>
      <c r="CI60" s="18">
        <v>4.4877799999999999</v>
      </c>
      <c r="CJ60" s="18">
        <v>0.195359401488641</v>
      </c>
      <c r="CK60" s="18">
        <v>4.830082</v>
      </c>
      <c r="CL60" s="18">
        <v>0.123129501420253</v>
      </c>
      <c r="CM60" s="18">
        <v>4.85656</v>
      </c>
      <c r="CN60" s="18">
        <v>4.49896771493195E-2</v>
      </c>
      <c r="CO60" s="18">
        <v>5.3744100000000001</v>
      </c>
      <c r="CP60" s="18">
        <v>0.27474428865765399</v>
      </c>
      <c r="CQ60" s="18">
        <v>5.6638739999999999</v>
      </c>
      <c r="CR60" s="18">
        <v>0.10068066264184</v>
      </c>
      <c r="CS60" s="18">
        <v>5.6452799999999996</v>
      </c>
      <c r="CT60" s="18">
        <v>4.5328543987205497E-2</v>
      </c>
    </row>
    <row r="61" spans="1:98" x14ac:dyDescent="0.25">
      <c r="A61" s="18">
        <v>150</v>
      </c>
      <c r="B61" s="18" t="s">
        <v>1910</v>
      </c>
      <c r="C61" s="18" t="s">
        <v>585</v>
      </c>
      <c r="D61" s="18" t="s">
        <v>426</v>
      </c>
      <c r="E61" s="18" t="s">
        <v>262</v>
      </c>
      <c r="F61" s="18">
        <v>0.10474</v>
      </c>
      <c r="G61" s="18">
        <v>0.10474</v>
      </c>
      <c r="H61" s="18">
        <v>0.105042</v>
      </c>
      <c r="I61" s="18">
        <v>0.107312</v>
      </c>
      <c r="J61" s="18">
        <v>0.10893899999999999</v>
      </c>
      <c r="K61" s="18">
        <v>0.111316</v>
      </c>
      <c r="L61" s="18">
        <v>0.112706</v>
      </c>
      <c r="M61" s="18">
        <v>0.11490400000000001</v>
      </c>
      <c r="N61" s="18">
        <v>0.116873</v>
      </c>
      <c r="O61" s="18">
        <v>0.11959699999999999</v>
      </c>
      <c r="P61" s="18">
        <v>0.12124500000000001</v>
      </c>
      <c r="Q61" s="18">
        <v>0.123617</v>
      </c>
      <c r="R61" s="18">
        <v>0.125412</v>
      </c>
      <c r="S61" s="18">
        <v>0.123281</v>
      </c>
      <c r="T61" s="18">
        <v>0.126357</v>
      </c>
      <c r="U61" s="18">
        <v>0.131193</v>
      </c>
      <c r="V61" s="18">
        <v>0.13514899999999999</v>
      </c>
      <c r="W61" s="18">
        <v>0.13814899999999999</v>
      </c>
      <c r="X61" s="18">
        <v>0.139985</v>
      </c>
      <c r="Y61" s="18">
        <v>0.141982</v>
      </c>
      <c r="Z61" s="18">
        <v>0.14793500000000001</v>
      </c>
      <c r="AA61" s="18">
        <v>0.153473</v>
      </c>
      <c r="AB61" s="18">
        <v>0.17102200000000001</v>
      </c>
      <c r="AC61" s="18">
        <v>0.17474799999999999</v>
      </c>
      <c r="AD61" s="18">
        <v>0.178565</v>
      </c>
      <c r="AE61" s="18">
        <v>0.18034600000000001</v>
      </c>
      <c r="AF61" s="18">
        <v>0.18168400000000001</v>
      </c>
      <c r="AG61" s="18">
        <v>0.18352199999999999</v>
      </c>
      <c r="AH61" s="18">
        <v>0.18493699999999999</v>
      </c>
      <c r="AI61" s="18">
        <v>0.18449699999999999</v>
      </c>
      <c r="AJ61" s="18">
        <v>0.17514299999999999</v>
      </c>
      <c r="AK61" s="18">
        <v>0.17468900000000001</v>
      </c>
      <c r="AL61" s="18">
        <v>0.17757000000000001</v>
      </c>
      <c r="AM61" s="18">
        <v>0.18174799999999999</v>
      </c>
      <c r="AN61" s="18">
        <v>0.18868199999999999</v>
      </c>
      <c r="AO61" s="18">
        <v>0.192942</v>
      </c>
      <c r="AP61" s="18">
        <v>0.19579199999999999</v>
      </c>
      <c r="AQ61" s="18">
        <v>0.196078</v>
      </c>
      <c r="AR61" s="18">
        <v>0.20460800000000001</v>
      </c>
      <c r="AS61" s="18">
        <v>0.20877599999999999</v>
      </c>
      <c r="AT61" s="18">
        <v>0.21354699999999999</v>
      </c>
      <c r="AU61" s="18">
        <v>0.21551500000000001</v>
      </c>
      <c r="AV61" s="18">
        <v>0.215201</v>
      </c>
      <c r="AW61" s="18">
        <v>0.21524799999999999</v>
      </c>
      <c r="AX61" s="18">
        <v>0.216423</v>
      </c>
      <c r="AY61" s="18">
        <v>0.21896399999999999</v>
      </c>
      <c r="AZ61" s="18">
        <v>0.22397300000000001</v>
      </c>
      <c r="BA61" s="18">
        <v>0.228988</v>
      </c>
      <c r="BB61" s="18">
        <v>0.23544899999999999</v>
      </c>
      <c r="BC61" s="18">
        <v>0.245063</v>
      </c>
      <c r="BD61" s="18">
        <v>0.25613399999999997</v>
      </c>
      <c r="BE61" s="18">
        <v>0.26015199999999999</v>
      </c>
      <c r="BF61" s="18">
        <v>0.26557199999999997</v>
      </c>
      <c r="BG61" s="18">
        <v>0.265569</v>
      </c>
      <c r="BH61" s="18">
        <v>0.26635500000000001</v>
      </c>
      <c r="BI61" s="18">
        <v>0.26555800000000002</v>
      </c>
      <c r="BJ61" s="18">
        <v>0.26555299999999998</v>
      </c>
      <c r="BK61" s="18">
        <v>0.26556299999999999</v>
      </c>
      <c r="BL61" s="18">
        <v>0.17910556896551699</v>
      </c>
      <c r="BM61" s="18">
        <v>5.1814897162581003E-2</v>
      </c>
      <c r="BN61" s="18">
        <v>0.98822564789255696</v>
      </c>
      <c r="BO61" s="18">
        <v>0.99130996520330805</v>
      </c>
      <c r="BP61" s="18">
        <v>0.95249626145212896</v>
      </c>
      <c r="BQ61" s="18">
        <v>0</v>
      </c>
      <c r="BR61" s="19">
        <v>4.9894975855267599E-51</v>
      </c>
      <c r="BS61" s="18">
        <v>0</v>
      </c>
      <c r="BT61" s="18">
        <v>3.03222470700419E-3</v>
      </c>
      <c r="BU61" s="18">
        <v>0.97658993115266202</v>
      </c>
      <c r="BV61" s="18">
        <v>0.97658993115266202</v>
      </c>
      <c r="BW61" s="18">
        <v>0.1061546</v>
      </c>
      <c r="BX61" s="18">
        <v>1.8929159516470899E-3</v>
      </c>
      <c r="BY61" s="18">
        <v>0.11507920000000001</v>
      </c>
      <c r="BZ61" s="18">
        <v>3.2959324477300801E-3</v>
      </c>
      <c r="CA61" s="18">
        <v>0.12398240000000001</v>
      </c>
      <c r="CB61" s="18">
        <v>1.98754365989781E-3</v>
      </c>
      <c r="CC61" s="18">
        <v>0.13729160000000001</v>
      </c>
      <c r="CD61" s="18">
        <v>4.23594874850959E-3</v>
      </c>
      <c r="CE61" s="18">
        <v>0.16514860000000001</v>
      </c>
      <c r="CF61" s="18">
        <v>1.3594785371604801E-2</v>
      </c>
      <c r="CG61" s="18">
        <v>0.1829972</v>
      </c>
      <c r="CH61" s="18">
        <v>1.93913607052212E-3</v>
      </c>
      <c r="CI61" s="18">
        <v>0.17956639999999999</v>
      </c>
      <c r="CJ61" s="18">
        <v>5.8136617806680098E-3</v>
      </c>
      <c r="CK61" s="18">
        <v>0.19963919999999999</v>
      </c>
      <c r="CL61" s="18">
        <v>6.71761990588929E-3</v>
      </c>
      <c r="CM61" s="18">
        <v>0.21518680000000001</v>
      </c>
      <c r="CN61" s="18">
        <v>1.0402880370359001E-3</v>
      </c>
      <c r="CO61" s="18">
        <v>0.23048740000000001</v>
      </c>
      <c r="CP61" s="18">
        <v>1.01801270276947E-2</v>
      </c>
      <c r="CQ61" s="18">
        <v>0.2627564</v>
      </c>
      <c r="CR61" s="18">
        <v>4.45610045892146E-3</v>
      </c>
      <c r="CS61" s="18">
        <v>0.26555800000000002</v>
      </c>
      <c r="CT61" s="19">
        <v>5.0000000000049996E-6</v>
      </c>
    </row>
    <row r="62" spans="1:98" x14ac:dyDescent="0.25">
      <c r="A62" s="18">
        <v>151</v>
      </c>
      <c r="B62" s="18" t="s">
        <v>1910</v>
      </c>
      <c r="C62" s="18" t="s">
        <v>586</v>
      </c>
      <c r="D62" s="18" t="s">
        <v>426</v>
      </c>
      <c r="E62" s="18" t="s">
        <v>270</v>
      </c>
      <c r="F62" s="18">
        <v>0.19725200000000001</v>
      </c>
      <c r="G62" s="18">
        <v>0.197606</v>
      </c>
      <c r="H62" s="18">
        <v>0.19749900000000001</v>
      </c>
      <c r="I62" s="18">
        <v>0.20422899999999999</v>
      </c>
      <c r="J62" s="18">
        <v>0.21060499999999999</v>
      </c>
      <c r="K62" s="18">
        <v>0.216504</v>
      </c>
      <c r="L62" s="18">
        <v>0.22741600000000001</v>
      </c>
      <c r="M62" s="18">
        <v>0.23788100000000001</v>
      </c>
      <c r="N62" s="18">
        <v>0.24793799999999999</v>
      </c>
      <c r="O62" s="18">
        <v>0.248116</v>
      </c>
      <c r="P62" s="18">
        <v>0.24062900000000001</v>
      </c>
      <c r="Q62" s="18">
        <v>0.24654599999999999</v>
      </c>
      <c r="R62" s="18">
        <v>0.25762800000000002</v>
      </c>
      <c r="S62" s="18">
        <v>0.29184900000000003</v>
      </c>
      <c r="T62" s="18">
        <v>0.300369</v>
      </c>
      <c r="U62" s="18">
        <v>0.31457000000000002</v>
      </c>
      <c r="V62" s="18">
        <v>0.33456999999999998</v>
      </c>
      <c r="W62" s="18">
        <v>0.352991</v>
      </c>
      <c r="X62" s="18">
        <v>0.34365400000000002</v>
      </c>
      <c r="Y62" s="18">
        <v>0.333034</v>
      </c>
      <c r="Z62" s="18">
        <v>0.31265399999999999</v>
      </c>
      <c r="AA62" s="18">
        <v>0.335451</v>
      </c>
      <c r="AB62" s="18">
        <v>0.36269699999999999</v>
      </c>
      <c r="AC62" s="18">
        <v>0.38207200000000002</v>
      </c>
      <c r="AD62" s="18">
        <v>0.37916899999999998</v>
      </c>
      <c r="AE62" s="18">
        <v>0.34522999999999998</v>
      </c>
      <c r="AF62" s="18">
        <v>0.34857300000000002</v>
      </c>
      <c r="AG62" s="18">
        <v>0.34051399999999998</v>
      </c>
      <c r="AH62" s="18">
        <v>0.33454400000000001</v>
      </c>
      <c r="AI62" s="18">
        <v>0.36152299999999998</v>
      </c>
      <c r="AJ62" s="18">
        <v>0.29340899999999998</v>
      </c>
      <c r="AK62" s="18">
        <v>0.33703899999999998</v>
      </c>
      <c r="AL62" s="18">
        <v>0.35968800000000001</v>
      </c>
      <c r="AM62" s="18">
        <v>0.38974900000000001</v>
      </c>
      <c r="AN62" s="18">
        <v>0.38927</v>
      </c>
      <c r="AO62" s="18">
        <v>0.38638800000000001</v>
      </c>
      <c r="AP62" s="18">
        <v>0.415412</v>
      </c>
      <c r="AQ62" s="18">
        <v>0.43717</v>
      </c>
      <c r="AR62" s="18">
        <v>0.43954900000000002</v>
      </c>
      <c r="AS62" s="18">
        <v>0.44479800000000003</v>
      </c>
      <c r="AT62" s="18">
        <v>0.43779400000000002</v>
      </c>
      <c r="AU62" s="18">
        <v>0.425153</v>
      </c>
      <c r="AV62" s="18">
        <v>0.42774899999999999</v>
      </c>
      <c r="AW62" s="18">
        <v>0.42737000000000003</v>
      </c>
      <c r="AX62" s="18">
        <v>0.43294300000000002</v>
      </c>
      <c r="AY62" s="18">
        <v>0.44129600000000002</v>
      </c>
      <c r="AZ62" s="18">
        <v>0.457042</v>
      </c>
      <c r="BA62" s="18">
        <v>0.47341100000000003</v>
      </c>
      <c r="BB62" s="18">
        <v>0.49168499999999998</v>
      </c>
      <c r="BC62" s="18">
        <v>0.51547600000000005</v>
      </c>
      <c r="BD62" s="18">
        <v>0.54015800000000003</v>
      </c>
      <c r="BE62" s="18">
        <v>0.54299299999999995</v>
      </c>
      <c r="BF62" s="18">
        <v>0.57677400000000001</v>
      </c>
      <c r="BG62" s="18">
        <v>0.58040000000000003</v>
      </c>
      <c r="BH62" s="18">
        <v>0.57966300000000004</v>
      </c>
      <c r="BI62" s="18">
        <v>0.56886499999999995</v>
      </c>
      <c r="BJ62" s="18">
        <v>0.57271799999999995</v>
      </c>
      <c r="BK62" s="18">
        <v>0.56628400000000001</v>
      </c>
      <c r="BL62" s="18">
        <v>0.37333722413793102</v>
      </c>
      <c r="BM62" s="18">
        <v>0.111968991555705</v>
      </c>
      <c r="BN62" s="18">
        <v>0.96709865545390294</v>
      </c>
      <c r="BO62" s="18">
        <v>0.96757820911132297</v>
      </c>
      <c r="BP62" s="18">
        <v>0.86811857229280098</v>
      </c>
      <c r="BQ62" s="18">
        <v>0</v>
      </c>
      <c r="BR62" s="18">
        <v>0</v>
      </c>
      <c r="BS62" s="18">
        <v>0</v>
      </c>
      <c r="BT62" s="18">
        <v>6.4123787566519501E-3</v>
      </c>
      <c r="BU62" s="18">
        <v>0.93527980938074595</v>
      </c>
      <c r="BV62" s="18">
        <v>0.93527980938074595</v>
      </c>
      <c r="BW62" s="18">
        <v>0.20143820000000001</v>
      </c>
      <c r="BX62" s="18">
        <v>5.9064818377778704E-3</v>
      </c>
      <c r="BY62" s="18">
        <v>0.235571</v>
      </c>
      <c r="BZ62" s="18">
        <v>1.3653848614951E-2</v>
      </c>
      <c r="CA62" s="18">
        <v>0.26740419999999998</v>
      </c>
      <c r="CB62" s="18">
        <v>2.7072939509776201E-2</v>
      </c>
      <c r="CC62" s="18">
        <v>0.3357638</v>
      </c>
      <c r="CD62" s="18">
        <v>1.42923563557588E-2</v>
      </c>
      <c r="CE62" s="18">
        <v>0.35440860000000002</v>
      </c>
      <c r="CF62" s="18">
        <v>2.9790417507984002E-2</v>
      </c>
      <c r="CG62" s="18">
        <v>0.34607680000000002</v>
      </c>
      <c r="CH62" s="18">
        <v>1.01178480765428E-2</v>
      </c>
      <c r="CI62" s="18">
        <v>0.35383100000000001</v>
      </c>
      <c r="CJ62" s="18">
        <v>4.0351949277575197E-2</v>
      </c>
      <c r="CK62" s="18">
        <v>0.42466340000000002</v>
      </c>
      <c r="CL62" s="18">
        <v>2.4155707892752801E-2</v>
      </c>
      <c r="CM62" s="18">
        <v>0.43020180000000002</v>
      </c>
      <c r="CN62" s="18">
        <v>5.1156959155133604E-3</v>
      </c>
      <c r="CO62" s="18">
        <v>0.47578199999999998</v>
      </c>
      <c r="CP62" s="18">
        <v>2.9045707436728099E-2</v>
      </c>
      <c r="CQ62" s="18">
        <v>0.56399759999999999</v>
      </c>
      <c r="CR62" s="18">
        <v>2.0537767826616399E-2</v>
      </c>
      <c r="CS62" s="18">
        <v>0.56928900000000004</v>
      </c>
      <c r="CT62" s="18">
        <v>3.2378883550857399E-3</v>
      </c>
    </row>
    <row r="63" spans="1:98" x14ac:dyDescent="0.25">
      <c r="A63" s="18">
        <v>152</v>
      </c>
      <c r="B63" s="18" t="s">
        <v>1910</v>
      </c>
      <c r="C63" s="18" t="s">
        <v>587</v>
      </c>
      <c r="D63" s="18" t="s">
        <v>458</v>
      </c>
      <c r="E63" s="18" t="s">
        <v>272</v>
      </c>
      <c r="F63" s="18">
        <v>3.5358499999999999</v>
      </c>
      <c r="G63" s="18">
        <v>3.56609</v>
      </c>
      <c r="H63" s="18">
        <v>3.5890200000000001</v>
      </c>
      <c r="I63" s="18">
        <v>3.6372200000000001</v>
      </c>
      <c r="J63" s="18">
        <v>3.11131</v>
      </c>
      <c r="K63" s="18">
        <v>3.1660900000000001</v>
      </c>
      <c r="L63" s="18">
        <v>3.2280500000000001</v>
      </c>
      <c r="M63" s="18">
        <v>3.29183</v>
      </c>
      <c r="N63" s="18">
        <v>3.3592300000000002</v>
      </c>
      <c r="O63" s="18">
        <v>3.3962400000000001</v>
      </c>
      <c r="P63" s="18">
        <v>3.4072300000000002</v>
      </c>
      <c r="Q63" s="18">
        <v>3.4819200000000001</v>
      </c>
      <c r="R63" s="18">
        <v>3.282</v>
      </c>
      <c r="S63" s="18">
        <v>3.7519100000000001</v>
      </c>
      <c r="T63" s="18">
        <v>3.8090700000000002</v>
      </c>
      <c r="U63" s="18">
        <v>4.0163599999999997</v>
      </c>
      <c r="V63" s="18">
        <v>4.4228100000000001</v>
      </c>
      <c r="W63" s="18">
        <v>4.4882600000000004</v>
      </c>
      <c r="X63" s="18">
        <v>4.6421099999999997</v>
      </c>
      <c r="Y63" s="18">
        <v>4.7789799999999998</v>
      </c>
      <c r="Z63" s="18">
        <v>4.90435</v>
      </c>
      <c r="AA63" s="18">
        <v>5.1613499999999997</v>
      </c>
      <c r="AB63" s="18">
        <v>5.4230299999999998</v>
      </c>
      <c r="AC63" s="18">
        <v>5.4208999999999996</v>
      </c>
      <c r="AD63" s="18">
        <v>5.4319699999999997</v>
      </c>
      <c r="AE63" s="18">
        <v>5.1484899999999998</v>
      </c>
      <c r="AF63" s="18">
        <v>5.1994100000000003</v>
      </c>
      <c r="AG63" s="18">
        <v>5.1231499999999999</v>
      </c>
      <c r="AH63" s="18">
        <v>5.0008100000000004</v>
      </c>
      <c r="AI63" s="18">
        <v>5.0769000000000002</v>
      </c>
      <c r="AJ63" s="18">
        <v>5.2826899999999997</v>
      </c>
      <c r="AK63" s="18">
        <v>5.49681</v>
      </c>
      <c r="AL63" s="18">
        <v>5.4492099999999999</v>
      </c>
      <c r="AM63" s="18">
        <v>5.4218000000000002</v>
      </c>
      <c r="AN63" s="18">
        <v>5.4956199999999997</v>
      </c>
      <c r="AO63" s="18">
        <v>5.5997500000000002</v>
      </c>
      <c r="AP63" s="18">
        <v>6.0028499999999996</v>
      </c>
      <c r="AQ63" s="18">
        <v>6.1540999999999997</v>
      </c>
      <c r="AR63" s="18">
        <v>6.3931800000000001</v>
      </c>
      <c r="AS63" s="18">
        <v>6.3121799999999997</v>
      </c>
      <c r="AT63" s="18">
        <v>5.7118599999999997</v>
      </c>
      <c r="AU63" s="18">
        <v>6.3460900000000002</v>
      </c>
      <c r="AV63" s="18">
        <v>6.25129</v>
      </c>
      <c r="AW63" s="18">
        <v>6.1032900000000003</v>
      </c>
      <c r="AX63" s="18">
        <v>6.1337799999999998</v>
      </c>
      <c r="AY63" s="18">
        <v>6.1329099999999999</v>
      </c>
      <c r="AZ63" s="18">
        <v>6.3065899999999999</v>
      </c>
      <c r="BA63" s="18">
        <v>6.3979999999999997</v>
      </c>
      <c r="BB63" s="18">
        <v>6.8208900000000003</v>
      </c>
      <c r="BC63" s="18">
        <v>7.1048600000000004</v>
      </c>
      <c r="BD63" s="18">
        <v>7.5388400000000004</v>
      </c>
      <c r="BE63" s="18">
        <v>7.4240000000000004</v>
      </c>
      <c r="BF63" s="18">
        <v>7.4627800000000004</v>
      </c>
      <c r="BG63" s="18">
        <v>7.7841199999999997</v>
      </c>
      <c r="BH63" s="18">
        <v>7.8006700000000002</v>
      </c>
      <c r="BI63" s="18">
        <v>7.7058299999999997</v>
      </c>
      <c r="BJ63" s="18">
        <v>7.5746700000000002</v>
      </c>
      <c r="BK63" s="18">
        <v>7.6423100000000002</v>
      </c>
      <c r="BL63" s="18">
        <v>5.3052225862068996</v>
      </c>
      <c r="BM63" s="18">
        <v>1.4226898878441101</v>
      </c>
      <c r="BN63" s="18">
        <v>0.97190348141374305</v>
      </c>
      <c r="BO63" s="18">
        <v>0.96714755913746997</v>
      </c>
      <c r="BP63" s="18">
        <v>0.859649122807018</v>
      </c>
      <c r="BQ63" s="18">
        <v>0</v>
      </c>
      <c r="BR63" s="18">
        <v>0</v>
      </c>
      <c r="BS63" s="18">
        <v>0</v>
      </c>
      <c r="BT63" s="18">
        <v>8.1881163062535706E-2</v>
      </c>
      <c r="BU63" s="18">
        <v>0.94459637718415101</v>
      </c>
      <c r="BV63" s="18">
        <v>0.94459637718415101</v>
      </c>
      <c r="BW63" s="18">
        <v>3.4878979999999999</v>
      </c>
      <c r="BX63" s="18">
        <v>0.21374904881659701</v>
      </c>
      <c r="BY63" s="18">
        <v>3.2882880000000001</v>
      </c>
      <c r="BZ63" s="18">
        <v>9.3888118630633996E-2</v>
      </c>
      <c r="CA63" s="18">
        <v>3.5464259999999999</v>
      </c>
      <c r="CB63" s="18">
        <v>0.22619858803714901</v>
      </c>
      <c r="CC63" s="18">
        <v>4.4697040000000001</v>
      </c>
      <c r="CD63" s="18">
        <v>0.28872115774566998</v>
      </c>
      <c r="CE63" s="18">
        <v>5.2683200000000001</v>
      </c>
      <c r="CF63" s="18">
        <v>0.23340624713147701</v>
      </c>
      <c r="CG63" s="18">
        <v>5.1097520000000003</v>
      </c>
      <c r="CH63" s="18">
        <v>7.5276671818033894E-2</v>
      </c>
      <c r="CI63" s="18">
        <v>5.4292259999999999</v>
      </c>
      <c r="CJ63" s="18">
        <v>8.7896338547177294E-2</v>
      </c>
      <c r="CK63" s="18">
        <v>6.0924120000000004</v>
      </c>
      <c r="CL63" s="18">
        <v>0.313568960150714</v>
      </c>
      <c r="CM63" s="18">
        <v>6.1092620000000002</v>
      </c>
      <c r="CN63" s="18">
        <v>0.242293520899755</v>
      </c>
      <c r="CO63" s="18">
        <v>6.5526499999999999</v>
      </c>
      <c r="CP63" s="18">
        <v>0.39922812883112402</v>
      </c>
      <c r="CQ63" s="18">
        <v>7.6020820000000002</v>
      </c>
      <c r="CR63" s="18">
        <v>0.17867066328863301</v>
      </c>
      <c r="CS63" s="18">
        <v>7.6409366666666703</v>
      </c>
      <c r="CT63" s="18">
        <v>6.5590783905464203E-2</v>
      </c>
    </row>
    <row r="64" spans="1:98" x14ac:dyDescent="0.25">
      <c r="A64" s="18">
        <v>153</v>
      </c>
      <c r="B64" s="18" t="s">
        <v>1910</v>
      </c>
      <c r="C64" s="18" t="s">
        <v>588</v>
      </c>
      <c r="D64" s="18" t="s">
        <v>458</v>
      </c>
      <c r="E64" s="18" t="s">
        <v>288</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0</v>
      </c>
      <c r="AH64" s="18">
        <v>0</v>
      </c>
      <c r="AI64" s="18">
        <v>0</v>
      </c>
      <c r="AJ64" s="18">
        <v>0</v>
      </c>
      <c r="AK64" s="18">
        <v>0</v>
      </c>
      <c r="AL64" s="18">
        <v>0</v>
      </c>
      <c r="AM64" s="18">
        <v>0</v>
      </c>
      <c r="AN64" s="18">
        <v>0</v>
      </c>
      <c r="AO64" s="18">
        <v>0</v>
      </c>
      <c r="AP64" s="18">
        <v>0</v>
      </c>
      <c r="AQ64" s="18">
        <v>0</v>
      </c>
      <c r="AR64" s="18">
        <v>0</v>
      </c>
      <c r="AS64" s="18">
        <v>0</v>
      </c>
      <c r="AT64" s="18">
        <v>0</v>
      </c>
      <c r="AU64" s="18">
        <v>0</v>
      </c>
      <c r="AV64" s="18">
        <v>0</v>
      </c>
      <c r="AW64" s="18">
        <v>0</v>
      </c>
      <c r="AX64" s="18">
        <v>0</v>
      </c>
      <c r="AY64" s="18">
        <v>0</v>
      </c>
      <c r="AZ64" s="18">
        <v>0</v>
      </c>
      <c r="BA64" s="18">
        <v>0</v>
      </c>
      <c r="BB64" s="18">
        <v>0</v>
      </c>
      <c r="BC64" s="18">
        <v>0</v>
      </c>
      <c r="BD64" s="18">
        <v>0</v>
      </c>
      <c r="BE64" s="18">
        <v>0</v>
      </c>
      <c r="BF64" s="18">
        <v>0</v>
      </c>
      <c r="BG64" s="18">
        <v>0</v>
      </c>
      <c r="BH64" s="18">
        <v>0</v>
      </c>
      <c r="BI64" s="18">
        <v>0</v>
      </c>
      <c r="BJ64" s="18">
        <v>0</v>
      </c>
      <c r="BK64" s="18">
        <v>0</v>
      </c>
      <c r="BL64" s="18">
        <v>0</v>
      </c>
      <c r="BM64" s="18">
        <v>0</v>
      </c>
      <c r="BN64" s="18" t="s">
        <v>1903</v>
      </c>
      <c r="BO64" s="18" t="s">
        <v>1903</v>
      </c>
      <c r="BP64" s="18" t="s">
        <v>1903</v>
      </c>
      <c r="BQ64" s="18" t="s">
        <v>1903</v>
      </c>
      <c r="BR64" s="18" t="s">
        <v>1903</v>
      </c>
      <c r="BS64" s="18" t="s">
        <v>1903</v>
      </c>
      <c r="BT64" s="18">
        <v>0</v>
      </c>
      <c r="BU64" s="18" t="s">
        <v>1903</v>
      </c>
      <c r="BV64" s="18" t="s">
        <v>1903</v>
      </c>
      <c r="BW64" s="18">
        <v>0</v>
      </c>
      <c r="BX64" s="18">
        <v>0</v>
      </c>
      <c r="BY64" s="18">
        <v>0</v>
      </c>
      <c r="BZ64" s="18">
        <v>0</v>
      </c>
      <c r="CA64" s="18">
        <v>0</v>
      </c>
      <c r="CB64" s="18">
        <v>0</v>
      </c>
      <c r="CC64" s="18">
        <v>0</v>
      </c>
      <c r="CD64" s="18">
        <v>0</v>
      </c>
      <c r="CE64" s="18">
        <v>0</v>
      </c>
      <c r="CF64" s="18">
        <v>0</v>
      </c>
      <c r="CG64" s="18">
        <v>0</v>
      </c>
      <c r="CH64" s="18">
        <v>0</v>
      </c>
      <c r="CI64" s="18">
        <v>0</v>
      </c>
      <c r="CJ64" s="18">
        <v>0</v>
      </c>
      <c r="CK64" s="18">
        <v>0</v>
      </c>
      <c r="CL64" s="18">
        <v>0</v>
      </c>
      <c r="CM64" s="18">
        <v>0</v>
      </c>
      <c r="CN64" s="18">
        <v>0</v>
      </c>
      <c r="CO64" s="18">
        <v>0</v>
      </c>
      <c r="CP64" s="18">
        <v>0</v>
      </c>
      <c r="CQ64" s="18">
        <v>0</v>
      </c>
      <c r="CR64" s="18">
        <v>0</v>
      </c>
      <c r="CS64" s="18">
        <v>0</v>
      </c>
      <c r="CT64" s="18">
        <v>0</v>
      </c>
    </row>
    <row r="65" spans="1:98" x14ac:dyDescent="0.25">
      <c r="A65" s="18">
        <v>154</v>
      </c>
      <c r="B65" s="18" t="s">
        <v>1910</v>
      </c>
      <c r="C65" s="18" t="s">
        <v>589</v>
      </c>
      <c r="D65" s="18" t="s">
        <v>458</v>
      </c>
      <c r="E65" s="18" t="s">
        <v>266</v>
      </c>
      <c r="F65" s="18">
        <v>1.21639E-2</v>
      </c>
      <c r="G65" s="18">
        <v>1.21639E-2</v>
      </c>
      <c r="H65" s="18">
        <v>1.2199E-2</v>
      </c>
      <c r="I65" s="18">
        <v>1.10305E-2</v>
      </c>
      <c r="J65" s="18">
        <v>1.12122E-2</v>
      </c>
      <c r="K65" s="18">
        <v>1.1342100000000001E-2</v>
      </c>
      <c r="L65" s="18">
        <v>1.1656E-2</v>
      </c>
      <c r="M65" s="18">
        <v>1.20506E-2</v>
      </c>
      <c r="N65" s="18">
        <v>1.24519E-2</v>
      </c>
      <c r="O65" s="18">
        <v>1.28433E-2</v>
      </c>
      <c r="P65" s="18">
        <v>1.31515E-2</v>
      </c>
      <c r="Q65" s="18">
        <v>1.36001E-2</v>
      </c>
      <c r="R65" s="18">
        <v>1.41657E-2</v>
      </c>
      <c r="S65" s="18">
        <v>1.45179E-2</v>
      </c>
      <c r="T65" s="18">
        <v>1.5233200000000001E-2</v>
      </c>
      <c r="U65" s="18">
        <v>1.7121299999999999E-2</v>
      </c>
      <c r="V65" s="18">
        <v>1.7607600000000001E-2</v>
      </c>
      <c r="W65" s="18">
        <v>1.7048299999999999E-2</v>
      </c>
      <c r="X65" s="18">
        <v>1.7469200000000001E-2</v>
      </c>
      <c r="Y65" s="18">
        <v>1.7814E-2</v>
      </c>
      <c r="Z65" s="18">
        <v>1.86587E-2</v>
      </c>
      <c r="AA65" s="18">
        <v>1.9423599999999999E-2</v>
      </c>
      <c r="AB65" s="18">
        <v>1.98955E-2</v>
      </c>
      <c r="AC65" s="18">
        <v>1.95987E-2</v>
      </c>
      <c r="AD65" s="18">
        <v>1.9088000000000001E-2</v>
      </c>
      <c r="AE65" s="18">
        <v>1.9380700000000001E-2</v>
      </c>
      <c r="AF65" s="18">
        <v>1.9176100000000001E-2</v>
      </c>
      <c r="AG65" s="18">
        <v>1.8782900000000002E-2</v>
      </c>
      <c r="AH65" s="18">
        <v>1.9094E-2</v>
      </c>
      <c r="AI65" s="18">
        <v>1.9961799999999998E-2</v>
      </c>
      <c r="AJ65" s="18">
        <v>2.0712000000000001E-2</v>
      </c>
      <c r="AK65" s="18">
        <v>2.03372E-2</v>
      </c>
      <c r="AL65" s="18">
        <v>1.94457E-2</v>
      </c>
      <c r="AM65" s="18">
        <v>2.0350099999999999E-2</v>
      </c>
      <c r="AN65" s="18">
        <v>2.1148500000000001E-2</v>
      </c>
      <c r="AO65" s="18">
        <v>2.1800300000000002E-2</v>
      </c>
      <c r="AP65" s="18">
        <v>2.2436399999999999E-2</v>
      </c>
      <c r="AQ65" s="18">
        <v>2.0917399999999999E-2</v>
      </c>
      <c r="AR65" s="18">
        <v>2.15623E-2</v>
      </c>
      <c r="AS65" s="18">
        <v>2.1239500000000001E-2</v>
      </c>
      <c r="AT65" s="18">
        <v>1.93866E-2</v>
      </c>
      <c r="AU65" s="18">
        <v>1.8723199999999999E-2</v>
      </c>
      <c r="AV65" s="18">
        <v>1.83129E-2</v>
      </c>
      <c r="AW65" s="18">
        <v>1.73086E-2</v>
      </c>
      <c r="AX65" s="18">
        <v>1.7251499999999999E-2</v>
      </c>
      <c r="AY65" s="18">
        <v>1.7730800000000001E-2</v>
      </c>
      <c r="AZ65" s="18">
        <v>1.8278800000000001E-2</v>
      </c>
      <c r="BA65" s="18">
        <v>1.9439000000000001E-2</v>
      </c>
      <c r="BB65" s="18">
        <v>2.0118899999999999E-2</v>
      </c>
      <c r="BC65" s="18">
        <v>2.0758700000000001E-2</v>
      </c>
      <c r="BD65" s="18">
        <v>2.21576E-2</v>
      </c>
      <c r="BE65" s="18">
        <v>2.1959099999999999E-2</v>
      </c>
      <c r="BF65" s="18">
        <v>2.3022500000000001E-2</v>
      </c>
      <c r="BG65" s="18">
        <v>2.3022500000000001E-2</v>
      </c>
      <c r="BH65" s="18">
        <v>2.3091E-2</v>
      </c>
      <c r="BI65" s="18">
        <v>2.3022500000000001E-2</v>
      </c>
      <c r="BJ65" s="18">
        <v>2.3022500000000001E-2</v>
      </c>
      <c r="BK65" s="18">
        <v>2.3022500000000001E-2</v>
      </c>
      <c r="BL65" s="18">
        <v>1.8094496551724099E-2</v>
      </c>
      <c r="BM65" s="18">
        <v>3.6767511654474901E-3</v>
      </c>
      <c r="BN65" s="18">
        <v>0.86576928076090398</v>
      </c>
      <c r="BO65" s="18">
        <v>0.83856182354248798</v>
      </c>
      <c r="BP65" s="18">
        <v>0.69924517116343798</v>
      </c>
      <c r="BQ65" s="18">
        <v>0</v>
      </c>
      <c r="BR65" s="19">
        <v>2.1322128867040101E-16</v>
      </c>
      <c r="BS65" s="19">
        <v>1.06581410364015E-14</v>
      </c>
      <c r="BT65" s="18">
        <v>1.8850246393306301E-4</v>
      </c>
      <c r="BU65" s="18">
        <v>0.74955644750925399</v>
      </c>
      <c r="BV65" s="18">
        <v>0.74955644750925399</v>
      </c>
      <c r="BW65" s="18">
        <v>1.1753899999999999E-2</v>
      </c>
      <c r="BX65" s="18">
        <v>5.8117563180160904E-4</v>
      </c>
      <c r="BY65" s="18">
        <v>1.2068779999999999E-2</v>
      </c>
      <c r="BZ65" s="18">
        <v>6.01133060977351E-4</v>
      </c>
      <c r="CA65" s="18">
        <v>1.4133679999999999E-2</v>
      </c>
      <c r="CB65" s="18">
        <v>8.0730720422897298E-4</v>
      </c>
      <c r="CC65" s="18">
        <v>1.741208E-2</v>
      </c>
      <c r="CD65" s="18">
        <v>3.2400592124218999E-4</v>
      </c>
      <c r="CE65" s="18">
        <v>1.93329E-2</v>
      </c>
      <c r="CF65" s="18">
        <v>4.7694772774382698E-4</v>
      </c>
      <c r="CG65" s="18">
        <v>1.92791E-2</v>
      </c>
      <c r="CH65" s="18">
        <v>4.3803176254696299E-4</v>
      </c>
      <c r="CI65" s="18">
        <v>2.0398699999999999E-2</v>
      </c>
      <c r="CJ65" s="18">
        <v>6.2743727574953703E-4</v>
      </c>
      <c r="CK65" s="18">
        <v>2.1591180000000001E-2</v>
      </c>
      <c r="CL65" s="18">
        <v>5.7806149932338499E-4</v>
      </c>
      <c r="CM65" s="18">
        <v>1.8196560000000001E-2</v>
      </c>
      <c r="CN65" s="18">
        <v>9.2041991123617095E-4</v>
      </c>
      <c r="CO65" s="18">
        <v>1.9265239999999999E-2</v>
      </c>
      <c r="CP65" s="18">
        <v>1.2566742509497E-3</v>
      </c>
      <c r="CQ65" s="18">
        <v>2.265054E-2</v>
      </c>
      <c r="CR65" s="18">
        <v>5.4584627231483497E-4</v>
      </c>
      <c r="CS65" s="18">
        <v>2.3022500000000001E-2</v>
      </c>
      <c r="CT65" s="18">
        <v>0</v>
      </c>
    </row>
    <row r="66" spans="1:98" x14ac:dyDescent="0.25">
      <c r="A66" s="18">
        <v>155</v>
      </c>
      <c r="B66" s="18" t="s">
        <v>1910</v>
      </c>
      <c r="C66" s="18" t="s">
        <v>590</v>
      </c>
      <c r="D66" s="18" t="s">
        <v>420</v>
      </c>
      <c r="E66" s="18" t="s">
        <v>274</v>
      </c>
      <c r="F66" s="18">
        <v>3.8130799999999998</v>
      </c>
      <c r="G66" s="18">
        <v>3.8129400000000002</v>
      </c>
      <c r="H66" s="18">
        <v>3.8240699999999999</v>
      </c>
      <c r="I66" s="18">
        <v>3.8273100000000002</v>
      </c>
      <c r="J66" s="18">
        <v>3.84673</v>
      </c>
      <c r="K66" s="18">
        <v>3.8434300000000001</v>
      </c>
      <c r="L66" s="18">
        <v>3.94983</v>
      </c>
      <c r="M66" s="18">
        <v>4.0153499999999998</v>
      </c>
      <c r="N66" s="18">
        <v>4.1135700000000002</v>
      </c>
      <c r="O66" s="18">
        <v>4.1395299999999997</v>
      </c>
      <c r="P66" s="18">
        <v>4.2249100000000004</v>
      </c>
      <c r="Q66" s="18">
        <v>4.36252</v>
      </c>
      <c r="R66" s="18">
        <v>4.4763700000000002</v>
      </c>
      <c r="S66" s="18">
        <v>4.6223900000000002</v>
      </c>
      <c r="T66" s="18">
        <v>4.7860800000000001</v>
      </c>
      <c r="U66" s="18">
        <v>5.1896699999999996</v>
      </c>
      <c r="V66" s="18">
        <v>5.6116400000000004</v>
      </c>
      <c r="W66" s="18">
        <v>5.7162199999999999</v>
      </c>
      <c r="X66" s="18">
        <v>5.7745899999999999</v>
      </c>
      <c r="Y66" s="18">
        <v>5.9561400000000004</v>
      </c>
      <c r="Z66" s="18">
        <v>6.2349600000000001</v>
      </c>
      <c r="AA66" s="18">
        <v>6.5658700000000003</v>
      </c>
      <c r="AB66" s="18">
        <v>6.8324999999999996</v>
      </c>
      <c r="AC66" s="18">
        <v>7.0186000000000002</v>
      </c>
      <c r="AD66" s="18">
        <v>6.8487600000000004</v>
      </c>
      <c r="AE66" s="18">
        <v>6.6372400000000003</v>
      </c>
      <c r="AF66" s="18">
        <v>6.5843499999999997</v>
      </c>
      <c r="AG66" s="18">
        <v>6.5284399999999998</v>
      </c>
      <c r="AH66" s="18">
        <v>6.6129199999999999</v>
      </c>
      <c r="AI66" s="18">
        <v>6.3404600000000002</v>
      </c>
      <c r="AJ66" s="18">
        <v>6.47356</v>
      </c>
      <c r="AK66" s="18">
        <v>6.8004100000000003</v>
      </c>
      <c r="AL66" s="18">
        <v>6.5010000000000003</v>
      </c>
      <c r="AM66" s="18">
        <v>6.9969700000000001</v>
      </c>
      <c r="AN66" s="18">
        <v>7.1902299999999997</v>
      </c>
      <c r="AO66" s="18">
        <v>7.23238</v>
      </c>
      <c r="AP66" s="18">
        <v>7.5376799999999999</v>
      </c>
      <c r="AQ66" s="18">
        <v>8.1260200000000005</v>
      </c>
      <c r="AR66" s="18">
        <v>8.4355600000000006</v>
      </c>
      <c r="AS66" s="18">
        <v>8.4475999999999996</v>
      </c>
      <c r="AT66" s="18">
        <v>8.6846300000000003</v>
      </c>
      <c r="AU66" s="18">
        <v>8.6083599999999993</v>
      </c>
      <c r="AV66" s="18">
        <v>8.6724899999999998</v>
      </c>
      <c r="AW66" s="18">
        <v>8.9727099999999993</v>
      </c>
      <c r="AX66" s="18">
        <v>9.0883599999999998</v>
      </c>
      <c r="AY66" s="18">
        <v>9.3587199999999999</v>
      </c>
      <c r="AZ66" s="18">
        <v>9.8122299999999996</v>
      </c>
      <c r="BA66" s="18">
        <v>10.363799999999999</v>
      </c>
      <c r="BB66" s="18">
        <v>10.761100000000001</v>
      </c>
      <c r="BC66" s="18">
        <v>11.5151</v>
      </c>
      <c r="BD66" s="18">
        <v>12.309900000000001</v>
      </c>
      <c r="BE66" s="18">
        <v>11.5611</v>
      </c>
      <c r="BF66" s="18">
        <v>11.871700000000001</v>
      </c>
      <c r="BG66" s="18">
        <v>11.8705</v>
      </c>
      <c r="BH66" s="18">
        <v>11.9031</v>
      </c>
      <c r="BI66" s="18">
        <v>11.8713</v>
      </c>
      <c r="BJ66" s="18">
        <v>11.8703</v>
      </c>
      <c r="BK66" s="18">
        <v>11.829499999999999</v>
      </c>
      <c r="BL66" s="18">
        <v>7.2547720689655204</v>
      </c>
      <c r="BM66" s="18">
        <v>2.6745289591730499</v>
      </c>
      <c r="BN66" s="18">
        <v>0.97188460957031897</v>
      </c>
      <c r="BO66" s="18">
        <v>0.98191270109815798</v>
      </c>
      <c r="BP66" s="18">
        <v>0.91530550514216602</v>
      </c>
      <c r="BQ66" s="18">
        <v>0</v>
      </c>
      <c r="BR66" s="18">
        <v>0</v>
      </c>
      <c r="BS66" s="18">
        <v>0</v>
      </c>
      <c r="BT66" s="18">
        <v>0.15392622904426301</v>
      </c>
      <c r="BU66" s="18">
        <v>0.94455969431964704</v>
      </c>
      <c r="BV66" s="18">
        <v>0.94455969431964704</v>
      </c>
      <c r="BW66" s="18">
        <v>3.8248259999999998</v>
      </c>
      <c r="BX66" s="18">
        <v>1.3836297553897901E-2</v>
      </c>
      <c r="BY66" s="18">
        <v>4.0123420000000003</v>
      </c>
      <c r="BZ66" s="18">
        <v>0.12131772055227499</v>
      </c>
      <c r="CA66" s="18">
        <v>4.4944540000000002</v>
      </c>
      <c r="CB66" s="18">
        <v>0.218975411473526</v>
      </c>
      <c r="CC66" s="18">
        <v>5.6496519999999997</v>
      </c>
      <c r="CD66" s="18">
        <v>0.28592133930506197</v>
      </c>
      <c r="CE66" s="18">
        <v>6.7001379999999999</v>
      </c>
      <c r="CF66" s="18">
        <v>0.30636771651073202</v>
      </c>
      <c r="CG66" s="18">
        <v>6.5406820000000003</v>
      </c>
      <c r="CH66" s="18">
        <v>0.119045564890087</v>
      </c>
      <c r="CI66" s="18">
        <v>6.7924340000000001</v>
      </c>
      <c r="CJ66" s="18">
        <v>0.31094800759934099</v>
      </c>
      <c r="CK66" s="18">
        <v>7.9558479999999996</v>
      </c>
      <c r="CL66" s="18">
        <v>0.54753368966667204</v>
      </c>
      <c r="CM66" s="18">
        <v>8.8053100000000004</v>
      </c>
      <c r="CN66" s="18">
        <v>0.21162122991325799</v>
      </c>
      <c r="CO66" s="18">
        <v>10.36219</v>
      </c>
      <c r="CP66" s="18">
        <v>0.836322499219052</v>
      </c>
      <c r="CQ66" s="18">
        <v>11.90326</v>
      </c>
      <c r="CR66" s="18">
        <v>0.26669215961478898</v>
      </c>
      <c r="CS66" s="18">
        <v>11.8570333333333</v>
      </c>
      <c r="CT66" s="18">
        <v>2.3849807825920701E-2</v>
      </c>
    </row>
    <row r="67" spans="1:98" x14ac:dyDescent="0.25">
      <c r="A67" s="18">
        <v>156</v>
      </c>
      <c r="B67" s="18" t="s">
        <v>1910</v>
      </c>
      <c r="C67" s="18" t="s">
        <v>591</v>
      </c>
      <c r="D67" s="18" t="s">
        <v>412</v>
      </c>
      <c r="E67" s="18" t="s">
        <v>282</v>
      </c>
      <c r="F67" s="18">
        <v>7.8379099999999993E-2</v>
      </c>
      <c r="G67" s="18">
        <v>7.8379099999999993E-2</v>
      </c>
      <c r="H67" s="18">
        <v>7.8604999999999994E-2</v>
      </c>
      <c r="I67" s="18">
        <v>8.0455100000000002E-2</v>
      </c>
      <c r="J67" s="18">
        <v>8.2694799999999999E-2</v>
      </c>
      <c r="K67" s="18">
        <v>8.4836300000000003E-2</v>
      </c>
      <c r="L67" s="18">
        <v>8.6900099999999994E-2</v>
      </c>
      <c r="M67" s="18">
        <v>8.9485200000000001E-2</v>
      </c>
      <c r="N67" s="18">
        <v>9.1717499999999993E-2</v>
      </c>
      <c r="O67" s="18">
        <v>9.46076E-2</v>
      </c>
      <c r="P67" s="18">
        <v>9.7733700000000007E-2</v>
      </c>
      <c r="Q67" s="18">
        <v>0.10082199999999999</v>
      </c>
      <c r="R67" s="18">
        <v>0.10415199999999999</v>
      </c>
      <c r="S67" s="18">
        <v>0.107477</v>
      </c>
      <c r="T67" s="18">
        <v>0.110578</v>
      </c>
      <c r="U67" s="18">
        <v>0.113344</v>
      </c>
      <c r="V67" s="18">
        <v>0.115924</v>
      </c>
      <c r="W67" s="18">
        <v>0.117563</v>
      </c>
      <c r="X67" s="18">
        <v>0.12013500000000001</v>
      </c>
      <c r="Y67" s="18">
        <v>0.123267</v>
      </c>
      <c r="Z67" s="18">
        <v>0.12732399999999999</v>
      </c>
      <c r="AA67" s="18">
        <v>0.131879</v>
      </c>
      <c r="AB67" s="18">
        <v>0.136545</v>
      </c>
      <c r="AC67" s="18">
        <v>0.14024200000000001</v>
      </c>
      <c r="AD67" s="18">
        <v>0.141903</v>
      </c>
      <c r="AE67" s="18">
        <v>0.142842</v>
      </c>
      <c r="AF67" s="18">
        <v>0.14693800000000001</v>
      </c>
      <c r="AG67" s="18">
        <v>0.14907100000000001</v>
      </c>
      <c r="AH67" s="18">
        <v>0.152253</v>
      </c>
      <c r="AI67" s="18">
        <v>0.15573799999999999</v>
      </c>
      <c r="AJ67" s="18">
        <v>0.15969900000000001</v>
      </c>
      <c r="AK67" s="18">
        <v>0.16297</v>
      </c>
      <c r="AL67" s="18">
        <v>0.16647500000000001</v>
      </c>
      <c r="AM67" s="18">
        <v>0.16885900000000001</v>
      </c>
      <c r="AN67" s="18">
        <v>0.17213300000000001</v>
      </c>
      <c r="AO67" s="18">
        <v>0.175011</v>
      </c>
      <c r="AP67" s="18">
        <v>0.178318</v>
      </c>
      <c r="AQ67" s="18">
        <v>0.18157300000000001</v>
      </c>
      <c r="AR67" s="18">
        <v>0.18434900000000001</v>
      </c>
      <c r="AS67" s="18">
        <v>0.187223</v>
      </c>
      <c r="AT67" s="18">
        <v>0.193412</v>
      </c>
      <c r="AU67" s="18">
        <v>0.19700799999999999</v>
      </c>
      <c r="AV67" s="18">
        <v>0.20022799999999999</v>
      </c>
      <c r="AW67" s="18">
        <v>0.207957</v>
      </c>
      <c r="AX67" s="18">
        <v>0.193132</v>
      </c>
      <c r="AY67" s="18">
        <v>0.19706299999999999</v>
      </c>
      <c r="AZ67" s="18">
        <v>0.20350299999999999</v>
      </c>
      <c r="BA67" s="18">
        <v>0.21110400000000001</v>
      </c>
      <c r="BB67" s="18">
        <v>0.217172</v>
      </c>
      <c r="BC67" s="18">
        <v>0.22286300000000001</v>
      </c>
      <c r="BD67" s="18">
        <v>0.229574</v>
      </c>
      <c r="BE67" s="18">
        <v>0.22958600000000001</v>
      </c>
      <c r="BF67" s="18">
        <v>0.22959299999999999</v>
      </c>
      <c r="BG67" s="18">
        <v>0.22959299999999999</v>
      </c>
      <c r="BH67" s="18">
        <v>0.23027600000000001</v>
      </c>
      <c r="BI67" s="18">
        <v>0.22959299999999999</v>
      </c>
      <c r="BJ67" s="18">
        <v>0.22959299999999999</v>
      </c>
      <c r="BK67" s="18">
        <v>0.22959299999999999</v>
      </c>
      <c r="BL67" s="18">
        <v>0.15515937068965499</v>
      </c>
      <c r="BM67" s="18">
        <v>5.0648308901842902E-2</v>
      </c>
      <c r="BN67" s="18">
        <v>0.99685335362286898</v>
      </c>
      <c r="BO67" s="18">
        <v>0.99801534510410495</v>
      </c>
      <c r="BP67" s="18">
        <v>0.98452748925963196</v>
      </c>
      <c r="BQ67" s="18">
        <v>0</v>
      </c>
      <c r="BR67" s="19">
        <v>6.0074096777551401E-69</v>
      </c>
      <c r="BS67" s="18">
        <v>0</v>
      </c>
      <c r="BT67" s="18">
        <v>2.9898324002583599E-3</v>
      </c>
      <c r="BU67" s="18">
        <v>0.993716608629158</v>
      </c>
      <c r="BV67" s="18">
        <v>0.993716608629158</v>
      </c>
      <c r="BW67" s="18">
        <v>7.9702620000000002E-2</v>
      </c>
      <c r="BX67" s="18">
        <v>1.88597105942801E-3</v>
      </c>
      <c r="BY67" s="18">
        <v>8.9509340000000007E-2</v>
      </c>
      <c r="BZ67" s="18">
        <v>3.8572737967377899E-3</v>
      </c>
      <c r="CA67" s="18">
        <v>0.10415254</v>
      </c>
      <c r="CB67" s="18">
        <v>5.1145032611193001E-3</v>
      </c>
      <c r="CC67" s="18">
        <v>0.1180466</v>
      </c>
      <c r="CD67" s="18">
        <v>3.82320994715174E-3</v>
      </c>
      <c r="CE67" s="18">
        <v>0.13557859999999999</v>
      </c>
      <c r="CF67" s="18">
        <v>6.0105059104870696E-3</v>
      </c>
      <c r="CG67" s="18">
        <v>0.14936840000000001</v>
      </c>
      <c r="CH67" s="18">
        <v>4.9366463616507903E-3</v>
      </c>
      <c r="CI67" s="18">
        <v>0.16602720000000001</v>
      </c>
      <c r="CJ67" s="18">
        <v>4.8706518249614196E-3</v>
      </c>
      <c r="CK67" s="18">
        <v>0.18129480000000001</v>
      </c>
      <c r="CL67" s="18">
        <v>4.8191433056094099E-3</v>
      </c>
      <c r="CM67" s="18">
        <v>0.19834740000000001</v>
      </c>
      <c r="CN67" s="18">
        <v>6.1080608870573696E-3</v>
      </c>
      <c r="CO67" s="18">
        <v>0.210341</v>
      </c>
      <c r="CP67" s="18">
        <v>1.03333046746915E-2</v>
      </c>
      <c r="CQ67" s="18">
        <v>0.2297244</v>
      </c>
      <c r="CR67" s="18">
        <v>3.0845145485149301E-4</v>
      </c>
      <c r="CS67" s="18">
        <v>0.22959299999999999</v>
      </c>
      <c r="CT67" s="18">
        <v>0</v>
      </c>
    </row>
    <row r="68" spans="1:98" x14ac:dyDescent="0.25">
      <c r="A68" s="18">
        <v>157</v>
      </c>
      <c r="B68" s="18" t="s">
        <v>1910</v>
      </c>
      <c r="C68" s="18" t="s">
        <v>592</v>
      </c>
      <c r="D68" s="18" t="s">
        <v>412</v>
      </c>
      <c r="E68" s="18" t="s">
        <v>182</v>
      </c>
      <c r="F68" s="18">
        <v>0.97467300000000001</v>
      </c>
      <c r="G68" s="18">
        <v>0.97534699999999996</v>
      </c>
      <c r="H68" s="18">
        <v>0.97881600000000002</v>
      </c>
      <c r="I68" s="18">
        <v>0.94706100000000004</v>
      </c>
      <c r="J68" s="18">
        <v>0.942963</v>
      </c>
      <c r="K68" s="18">
        <v>0.97100200000000003</v>
      </c>
      <c r="L68" s="18">
        <v>0.99690699999999999</v>
      </c>
      <c r="M68" s="18">
        <v>1.0164200000000001</v>
      </c>
      <c r="N68" s="18">
        <v>1.01162</v>
      </c>
      <c r="O68" s="18">
        <v>1.01505</v>
      </c>
      <c r="P68" s="18">
        <v>1.0237400000000001</v>
      </c>
      <c r="Q68" s="18">
        <v>1.0560799999999999</v>
      </c>
      <c r="R68" s="18">
        <v>1.0878300000000001</v>
      </c>
      <c r="S68" s="18">
        <v>1.0941099999999999</v>
      </c>
      <c r="T68" s="18">
        <v>1.12392</v>
      </c>
      <c r="U68" s="18">
        <v>1.18828</v>
      </c>
      <c r="V68" s="18">
        <v>1.26305</v>
      </c>
      <c r="W68" s="18">
        <v>1.2938799999999999</v>
      </c>
      <c r="X68" s="18">
        <v>1.3318099999999999</v>
      </c>
      <c r="Y68" s="18">
        <v>1.3892800000000001</v>
      </c>
      <c r="Z68" s="18">
        <v>1.38344</v>
      </c>
      <c r="AA68" s="18">
        <v>1.4876199999999999</v>
      </c>
      <c r="AB68" s="18">
        <v>1.5386</v>
      </c>
      <c r="AC68" s="18">
        <v>1.5519400000000001</v>
      </c>
      <c r="AD68" s="18">
        <v>1.56233</v>
      </c>
      <c r="AE68" s="18">
        <v>1.5846499999999999</v>
      </c>
      <c r="AF68" s="18">
        <v>1.60246</v>
      </c>
      <c r="AG68" s="18">
        <v>1.63086</v>
      </c>
      <c r="AH68" s="18">
        <v>1.6464799999999999</v>
      </c>
      <c r="AI68" s="18">
        <v>1.64619</v>
      </c>
      <c r="AJ68" s="18">
        <v>1.69102</v>
      </c>
      <c r="AK68" s="18">
        <v>1.7278199999999999</v>
      </c>
      <c r="AL68" s="18">
        <v>1.7631600000000001</v>
      </c>
      <c r="AM68" s="18">
        <v>1.76789</v>
      </c>
      <c r="AN68" s="18">
        <v>1.77494</v>
      </c>
      <c r="AO68" s="18">
        <v>1.7960400000000001</v>
      </c>
      <c r="AP68" s="18">
        <v>1.86798</v>
      </c>
      <c r="AQ68" s="18">
        <v>1.96397</v>
      </c>
      <c r="AR68" s="18">
        <v>2.0095200000000002</v>
      </c>
      <c r="AS68" s="18">
        <v>2.0057200000000002</v>
      </c>
      <c r="AT68" s="18">
        <v>1.85873</v>
      </c>
      <c r="AU68" s="18">
        <v>1.98373</v>
      </c>
      <c r="AV68" s="18">
        <v>2.0389200000000001</v>
      </c>
      <c r="AW68" s="18">
        <v>2.0552000000000001</v>
      </c>
      <c r="AX68" s="18">
        <v>2.1053799999999998</v>
      </c>
      <c r="AY68" s="18">
        <v>2.1832500000000001</v>
      </c>
      <c r="AZ68" s="18">
        <v>2.27657</v>
      </c>
      <c r="BA68" s="18">
        <v>2.3605700000000001</v>
      </c>
      <c r="BB68" s="18">
        <v>2.48027</v>
      </c>
      <c r="BC68" s="18">
        <v>2.54799</v>
      </c>
      <c r="BD68" s="18">
        <v>2.7068400000000001</v>
      </c>
      <c r="BE68" s="18">
        <v>2.57342</v>
      </c>
      <c r="BF68" s="18">
        <v>2.6293700000000002</v>
      </c>
      <c r="BG68" s="18">
        <v>2.7365300000000001</v>
      </c>
      <c r="BH68" s="18">
        <v>2.61361</v>
      </c>
      <c r="BI68" s="18">
        <v>2.7379600000000002</v>
      </c>
      <c r="BJ68" s="18">
        <v>2.70214</v>
      </c>
      <c r="BK68" s="18">
        <v>2.5686300000000002</v>
      </c>
      <c r="BL68" s="18">
        <v>1.70419963793103</v>
      </c>
      <c r="BM68" s="18">
        <v>0.573169490811406</v>
      </c>
      <c r="BN68" s="18">
        <v>0.98379501502025202</v>
      </c>
      <c r="BO68" s="18">
        <v>0.99403242179088902</v>
      </c>
      <c r="BP68" s="18">
        <v>0.95644283121597096</v>
      </c>
      <c r="BQ68" s="18">
        <v>0</v>
      </c>
      <c r="BR68" s="18">
        <v>0</v>
      </c>
      <c r="BS68" s="18">
        <v>0</v>
      </c>
      <c r="BT68" s="18">
        <v>3.33916825802082E-2</v>
      </c>
      <c r="BU68" s="18">
        <v>0.96785263157869394</v>
      </c>
      <c r="BV68" s="18">
        <v>0.96785263157869394</v>
      </c>
      <c r="BW68" s="18">
        <v>0.96377199999999996</v>
      </c>
      <c r="BX68" s="18">
        <v>1.7258377415041101E-2</v>
      </c>
      <c r="BY68" s="18">
        <v>1.0021998000000001</v>
      </c>
      <c r="BZ68" s="18">
        <v>1.9087943529882901E-2</v>
      </c>
      <c r="CA68" s="18">
        <v>1.0771360000000001</v>
      </c>
      <c r="CB68" s="18">
        <v>3.8359187035181E-2</v>
      </c>
      <c r="CC68" s="18">
        <v>1.2932600000000001</v>
      </c>
      <c r="CD68" s="18">
        <v>7.5232592338693199E-2</v>
      </c>
      <c r="CE68" s="18">
        <v>1.504786</v>
      </c>
      <c r="CF68" s="18">
        <v>7.3650732379250697E-2</v>
      </c>
      <c r="CG68" s="18">
        <v>1.622128</v>
      </c>
      <c r="CH68" s="18">
        <v>2.7566638714214001E-2</v>
      </c>
      <c r="CI68" s="18">
        <v>1.744966</v>
      </c>
      <c r="CJ68" s="18">
        <v>3.5210539331285498E-2</v>
      </c>
      <c r="CK68" s="18">
        <v>1.9286460000000001</v>
      </c>
      <c r="CL68" s="18">
        <v>9.3532755118193797E-2</v>
      </c>
      <c r="CM68" s="18">
        <v>2.0083920000000002</v>
      </c>
      <c r="CN68" s="18">
        <v>9.42557004642159E-2</v>
      </c>
      <c r="CO68" s="18">
        <v>2.3697300000000001</v>
      </c>
      <c r="CP68" s="18">
        <v>0.14793005171363899</v>
      </c>
      <c r="CQ68" s="18">
        <v>2.6519539999999999</v>
      </c>
      <c r="CR68" s="18">
        <v>6.7663618954353896E-2</v>
      </c>
      <c r="CS68" s="18">
        <v>2.66957666666667</v>
      </c>
      <c r="CT68" s="18">
        <v>8.9238109758854295E-2</v>
      </c>
    </row>
    <row r="69" spans="1:98" x14ac:dyDescent="0.25">
      <c r="A69" s="18">
        <v>158</v>
      </c>
      <c r="B69" s="18" t="s">
        <v>1910</v>
      </c>
      <c r="C69" s="18" t="s">
        <v>593</v>
      </c>
      <c r="D69" s="18" t="s">
        <v>412</v>
      </c>
      <c r="E69" s="18" t="s">
        <v>276</v>
      </c>
      <c r="F69" s="18">
        <v>0.85582499999999995</v>
      </c>
      <c r="G69" s="18">
        <v>0.86175900000000005</v>
      </c>
      <c r="H69" s="18">
        <v>0.86467899999999998</v>
      </c>
      <c r="I69" s="18">
        <v>0.88432500000000003</v>
      </c>
      <c r="J69" s="18">
        <v>0.90347</v>
      </c>
      <c r="K69" s="18">
        <v>0.92356799999999994</v>
      </c>
      <c r="L69" s="18">
        <v>0.94772500000000004</v>
      </c>
      <c r="M69" s="18">
        <v>0.97104599999999996</v>
      </c>
      <c r="N69" s="18">
        <v>1.0098100000000001</v>
      </c>
      <c r="O69" s="18">
        <v>1.0366200000000001</v>
      </c>
      <c r="P69" s="18">
        <v>1.0573600000000001</v>
      </c>
      <c r="Q69" s="18">
        <v>1.12198</v>
      </c>
      <c r="R69" s="18">
        <v>1.17625</v>
      </c>
      <c r="S69" s="18">
        <v>1.24519</v>
      </c>
      <c r="T69" s="18">
        <v>1.32626</v>
      </c>
      <c r="U69" s="18">
        <v>1.4465300000000001</v>
      </c>
      <c r="V69" s="18">
        <v>1.4823900000000001</v>
      </c>
      <c r="W69" s="18">
        <v>1.5013099999999999</v>
      </c>
      <c r="X69" s="18">
        <v>1.5101199999999999</v>
      </c>
      <c r="Y69" s="18">
        <v>1.5830299999999999</v>
      </c>
      <c r="Z69" s="18">
        <v>1.6249100000000001</v>
      </c>
      <c r="AA69" s="18">
        <v>1.68685</v>
      </c>
      <c r="AB69" s="18">
        <v>1.79016</v>
      </c>
      <c r="AC69" s="18">
        <v>1.6752100000000001</v>
      </c>
      <c r="AD69" s="18">
        <v>1.6960599999999999</v>
      </c>
      <c r="AE69" s="18">
        <v>1.5659099999999999</v>
      </c>
      <c r="AF69" s="18">
        <v>1.6483300000000001</v>
      </c>
      <c r="AG69" s="18">
        <v>1.68449</v>
      </c>
      <c r="AH69" s="18">
        <v>1.8633599999999999</v>
      </c>
      <c r="AI69" s="18">
        <v>1.97468</v>
      </c>
      <c r="AJ69" s="18">
        <v>2.1182400000000001</v>
      </c>
      <c r="AK69" s="18">
        <v>2.12507</v>
      </c>
      <c r="AL69" s="18">
        <v>2.36809</v>
      </c>
      <c r="AM69" s="18">
        <v>2.4610599999999998</v>
      </c>
      <c r="AN69" s="18">
        <v>2.4947400000000002</v>
      </c>
      <c r="AO69" s="18">
        <v>2.43866</v>
      </c>
      <c r="AP69" s="18">
        <v>2.46468</v>
      </c>
      <c r="AQ69" s="18">
        <v>2.4555199999999999</v>
      </c>
      <c r="AR69" s="18">
        <v>2.7257799999999999</v>
      </c>
      <c r="AS69" s="18">
        <v>2.6905700000000001</v>
      </c>
      <c r="AT69" s="18">
        <v>2.7442000000000002</v>
      </c>
      <c r="AU69" s="18">
        <v>2.7151999999999998</v>
      </c>
      <c r="AV69" s="18">
        <v>2.6301199999999998</v>
      </c>
      <c r="AW69" s="18">
        <v>2.7388499999999998</v>
      </c>
      <c r="AX69" s="18">
        <v>2.7863600000000002</v>
      </c>
      <c r="AY69" s="18">
        <v>2.9948199999999998</v>
      </c>
      <c r="AZ69" s="18">
        <v>3.11544</v>
      </c>
      <c r="BA69" s="18">
        <v>3.01993</v>
      </c>
      <c r="BB69" s="18">
        <v>3.14975</v>
      </c>
      <c r="BC69" s="18">
        <v>3.3452099999999998</v>
      </c>
      <c r="BD69" s="18">
        <v>3.3851200000000001</v>
      </c>
      <c r="BE69" s="18">
        <v>3.3025699999999998</v>
      </c>
      <c r="BF69" s="18">
        <v>3.3297400000000001</v>
      </c>
      <c r="BG69" s="18">
        <v>3.3297400000000001</v>
      </c>
      <c r="BH69" s="18">
        <v>3.2932600000000001</v>
      </c>
      <c r="BI69" s="18">
        <v>3.3297400000000001</v>
      </c>
      <c r="BJ69" s="18">
        <v>3.3297300000000001</v>
      </c>
      <c r="BK69" s="18">
        <v>3.2666599999999999</v>
      </c>
      <c r="BL69" s="18">
        <v>2.0701389137930999</v>
      </c>
      <c r="BM69" s="18">
        <v>0.85878488008745102</v>
      </c>
      <c r="BN69" s="18">
        <v>0.98902705792192303</v>
      </c>
      <c r="BO69" s="18">
        <v>0.98855631281942802</v>
      </c>
      <c r="BP69" s="18">
        <v>0.93006396219115195</v>
      </c>
      <c r="BQ69" s="18">
        <v>0</v>
      </c>
      <c r="BR69" s="19">
        <v>1.07063178463102E-47</v>
      </c>
      <c r="BS69" s="18">
        <v>0</v>
      </c>
      <c r="BT69" s="18">
        <v>5.0297127533913202E-2</v>
      </c>
      <c r="BU69" s="18">
        <v>0.97817452130169202</v>
      </c>
      <c r="BV69" s="18">
        <v>0.97817452130169202</v>
      </c>
      <c r="BW69" s="18">
        <v>0.8740116</v>
      </c>
      <c r="BX69" s="18">
        <v>1.9635042648285701E-2</v>
      </c>
      <c r="BY69" s="18">
        <v>0.97775380000000001</v>
      </c>
      <c r="BZ69" s="18">
        <v>4.5759299035278103E-2</v>
      </c>
      <c r="CA69" s="18">
        <v>1.185408</v>
      </c>
      <c r="CB69" s="18">
        <v>0.104781252951089</v>
      </c>
      <c r="CC69" s="18">
        <v>1.5046759999999999</v>
      </c>
      <c r="CD69" s="18">
        <v>5.0144639593878798E-2</v>
      </c>
      <c r="CE69" s="18">
        <v>1.6946380000000001</v>
      </c>
      <c r="CF69" s="18">
        <v>6.0055325908698498E-2</v>
      </c>
      <c r="CG69" s="18">
        <v>1.7473540000000001</v>
      </c>
      <c r="CH69" s="18">
        <v>0.16719304898828799</v>
      </c>
      <c r="CI69" s="18">
        <v>2.3134399999999999</v>
      </c>
      <c r="CJ69" s="18">
        <v>0.181131356893278</v>
      </c>
      <c r="CK69" s="18">
        <v>2.5550419999999998</v>
      </c>
      <c r="CL69" s="18">
        <v>0.140653824050397</v>
      </c>
      <c r="CM69" s="18">
        <v>2.7229459999999999</v>
      </c>
      <c r="CN69" s="18">
        <v>5.7884954694635601E-2</v>
      </c>
      <c r="CO69" s="18">
        <v>3.1250300000000002</v>
      </c>
      <c r="CP69" s="18">
        <v>0.13890908267640401</v>
      </c>
      <c r="CQ69" s="18">
        <v>3.3280859999999999</v>
      </c>
      <c r="CR69" s="18">
        <v>3.57850007684785E-2</v>
      </c>
      <c r="CS69" s="18">
        <v>3.30871</v>
      </c>
      <c r="CT69" s="18">
        <v>3.6416368572388003E-2</v>
      </c>
    </row>
    <row r="70" spans="1:98" x14ac:dyDescent="0.25">
      <c r="A70" s="18">
        <v>159</v>
      </c>
      <c r="B70" s="18" t="s">
        <v>1910</v>
      </c>
      <c r="C70" s="18" t="s">
        <v>594</v>
      </c>
      <c r="D70" s="18" t="s">
        <v>426</v>
      </c>
      <c r="E70" s="18" t="s">
        <v>268</v>
      </c>
      <c r="F70" s="18">
        <v>6.07346E-2</v>
      </c>
      <c r="G70" s="18">
        <v>6.07346E-2</v>
      </c>
      <c r="H70" s="18">
        <v>6.0909600000000001E-2</v>
      </c>
      <c r="I70" s="18">
        <v>6.1081499999999997E-2</v>
      </c>
      <c r="J70" s="18">
        <v>6.2131199999999998E-2</v>
      </c>
      <c r="K70" s="18">
        <v>6.1100500000000002E-2</v>
      </c>
      <c r="L70" s="18">
        <v>6.4190399999999995E-2</v>
      </c>
      <c r="M70" s="18">
        <v>6.6239300000000001E-2</v>
      </c>
      <c r="N70" s="18">
        <v>6.6554199999999994E-2</v>
      </c>
      <c r="O70" s="18">
        <v>6.6138000000000002E-2</v>
      </c>
      <c r="P70" s="18">
        <v>6.6978499999999996E-2</v>
      </c>
      <c r="Q70" s="18">
        <v>6.8509200000000006E-2</v>
      </c>
      <c r="R70" s="18">
        <v>6.9107600000000005E-2</v>
      </c>
      <c r="S70" s="18">
        <v>7.44702E-2</v>
      </c>
      <c r="T70" s="18">
        <v>7.6809699999999995E-2</v>
      </c>
      <c r="U70" s="18">
        <v>8.3623000000000003E-2</v>
      </c>
      <c r="V70" s="18">
        <v>9.0996300000000002E-2</v>
      </c>
      <c r="W70" s="18">
        <v>9.0884900000000005E-2</v>
      </c>
      <c r="X70" s="18">
        <v>9.2919799999999997E-2</v>
      </c>
      <c r="Y70" s="18">
        <v>9.7956100000000004E-2</v>
      </c>
      <c r="Z70" s="18">
        <v>0.10248</v>
      </c>
      <c r="AA70" s="18">
        <v>0.110194</v>
      </c>
      <c r="AB70" s="18">
        <v>0.118598</v>
      </c>
      <c r="AC70" s="18">
        <v>0.124668</v>
      </c>
      <c r="AD70" s="18">
        <v>0.122185</v>
      </c>
      <c r="AE70" s="18">
        <v>0.12314700000000001</v>
      </c>
      <c r="AF70" s="18">
        <v>0.11387700000000001</v>
      </c>
      <c r="AG70" s="18">
        <v>0.105309</v>
      </c>
      <c r="AH70" s="18">
        <v>0.109149</v>
      </c>
      <c r="AI70" s="18">
        <v>0.110136</v>
      </c>
      <c r="AJ70" s="18">
        <v>0.111979</v>
      </c>
      <c r="AK70" s="18">
        <v>0.11036899999999999</v>
      </c>
      <c r="AL70" s="18">
        <v>0.11908000000000001</v>
      </c>
      <c r="AM70" s="18">
        <v>0.12535399999999999</v>
      </c>
      <c r="AN70" s="18">
        <v>0.12706799999999999</v>
      </c>
      <c r="AO70" s="18">
        <v>0.13000500000000001</v>
      </c>
      <c r="AP70" s="18">
        <v>0.13078799999999999</v>
      </c>
      <c r="AQ70" s="18">
        <v>0.135044</v>
      </c>
      <c r="AR70" s="18">
        <v>0.137377</v>
      </c>
      <c r="AS70" s="18">
        <v>0.13808400000000001</v>
      </c>
      <c r="AT70" s="18">
        <v>0.13398299999999999</v>
      </c>
      <c r="AU70" s="18">
        <v>0.12990199999999999</v>
      </c>
      <c r="AV70" s="18">
        <v>0.12823300000000001</v>
      </c>
      <c r="AW70" s="18">
        <v>0.124267</v>
      </c>
      <c r="AX70" s="18">
        <v>0.109095</v>
      </c>
      <c r="AY70" s="18">
        <v>0.11275</v>
      </c>
      <c r="AZ70" s="18">
        <v>0.11962100000000001</v>
      </c>
      <c r="BA70" s="18">
        <v>0.12285699999999999</v>
      </c>
      <c r="BB70" s="18">
        <v>0.13017200000000001</v>
      </c>
      <c r="BC70" s="18">
        <v>0.14022200000000001</v>
      </c>
      <c r="BD70" s="18">
        <v>0.15291399999999999</v>
      </c>
      <c r="BE70" s="18">
        <v>0.14585600000000001</v>
      </c>
      <c r="BF70" s="18">
        <v>0.155942</v>
      </c>
      <c r="BG70" s="18">
        <v>0.15593899999999999</v>
      </c>
      <c r="BH70" s="18">
        <v>0.15640499999999999</v>
      </c>
      <c r="BI70" s="18">
        <v>0.155941</v>
      </c>
      <c r="BJ70" s="18">
        <v>0.155942</v>
      </c>
      <c r="BK70" s="18">
        <v>0.155941</v>
      </c>
      <c r="BL70" s="18">
        <v>0.10918865862068999</v>
      </c>
      <c r="BM70" s="18">
        <v>3.1017075516809298E-2</v>
      </c>
      <c r="BN70" s="18">
        <v>0.94099582088578604</v>
      </c>
      <c r="BO70" s="18">
        <v>0.92975467298858405</v>
      </c>
      <c r="BP70" s="18">
        <v>0.81986107083777404</v>
      </c>
      <c r="BQ70" s="18">
        <v>0</v>
      </c>
      <c r="BR70" s="19">
        <v>5.6979602765800303E-26</v>
      </c>
      <c r="BS70" s="18">
        <v>0</v>
      </c>
      <c r="BT70" s="18">
        <v>1.72837972253836E-3</v>
      </c>
      <c r="BU70" s="18">
        <v>0.88547313492451496</v>
      </c>
      <c r="BV70" s="18">
        <v>0.88547313492451496</v>
      </c>
      <c r="BW70" s="18">
        <v>6.11183E-2</v>
      </c>
      <c r="BX70" s="18">
        <v>5.8423619367512598E-4</v>
      </c>
      <c r="BY70" s="18">
        <v>6.4844479999999996E-2</v>
      </c>
      <c r="BZ70" s="18">
        <v>2.29058214150901E-3</v>
      </c>
      <c r="CA70" s="18">
        <v>7.1175039999999995E-2</v>
      </c>
      <c r="CB70" s="18">
        <v>4.2308223719508698E-3</v>
      </c>
      <c r="CC70" s="18">
        <v>9.1276019999999999E-2</v>
      </c>
      <c r="CD70" s="18">
        <v>5.1508595095381901E-3</v>
      </c>
      <c r="CE70" s="18">
        <v>0.11562500000000001</v>
      </c>
      <c r="CF70" s="18">
        <v>9.1642643458163097E-3</v>
      </c>
      <c r="CG70" s="18">
        <v>0.1123236</v>
      </c>
      <c r="CH70" s="18">
        <v>6.7754581247322296E-3</v>
      </c>
      <c r="CI70" s="18">
        <v>0.11877</v>
      </c>
      <c r="CJ70" s="18">
        <v>7.5663141951679497E-3</v>
      </c>
      <c r="CK70" s="18">
        <v>0.13425960000000001</v>
      </c>
      <c r="CL70" s="18">
        <v>3.7119108690807801E-3</v>
      </c>
      <c r="CM70" s="18">
        <v>0.12509600000000001</v>
      </c>
      <c r="CN70" s="18">
        <v>9.5999533332199096E-3</v>
      </c>
      <c r="CO70" s="18">
        <v>0.1251244</v>
      </c>
      <c r="CP70" s="18">
        <v>1.0511542241745501E-2</v>
      </c>
      <c r="CQ70" s="18">
        <v>0.1534112</v>
      </c>
      <c r="CR70" s="18">
        <v>4.44651028335704E-3</v>
      </c>
      <c r="CS70" s="18">
        <v>0.15594133333333299</v>
      </c>
      <c r="CT70" s="19">
        <v>5.7735026919020304E-7</v>
      </c>
    </row>
    <row r="71" spans="1:98" x14ac:dyDescent="0.25">
      <c r="A71" s="18">
        <v>16</v>
      </c>
      <c r="B71" s="18" t="s">
        <v>1910</v>
      </c>
      <c r="C71" s="18" t="s">
        <v>436</v>
      </c>
      <c r="D71" s="18" t="s">
        <v>418</v>
      </c>
      <c r="E71" s="18" t="s">
        <v>86</v>
      </c>
      <c r="F71" s="18">
        <v>5.4660500000000001E-3</v>
      </c>
      <c r="G71" s="18">
        <v>5.4660500000000001E-3</v>
      </c>
      <c r="H71" s="18">
        <v>5.4818100000000002E-3</v>
      </c>
      <c r="I71" s="18">
        <v>5.5356900000000002E-3</v>
      </c>
      <c r="J71" s="18">
        <v>5.5537700000000004E-3</v>
      </c>
      <c r="K71" s="18">
        <v>5.6500600000000002E-3</v>
      </c>
      <c r="L71" s="18">
        <v>5.7482200000000001E-3</v>
      </c>
      <c r="M71" s="18">
        <v>5.8393300000000002E-3</v>
      </c>
      <c r="N71" s="18">
        <v>5.9295199999999998E-3</v>
      </c>
      <c r="O71" s="18">
        <v>5.8231899999999998E-3</v>
      </c>
      <c r="P71" s="18">
        <v>5.87953E-3</v>
      </c>
      <c r="Q71" s="18">
        <v>5.9731999999999997E-3</v>
      </c>
      <c r="R71" s="18">
        <v>6.2633300000000001E-3</v>
      </c>
      <c r="S71" s="18">
        <v>6.3522600000000002E-3</v>
      </c>
      <c r="T71" s="18">
        <v>6.7676200000000002E-3</v>
      </c>
      <c r="U71" s="18">
        <v>7.1796999999999998E-3</v>
      </c>
      <c r="V71" s="18">
        <v>7.5927800000000004E-3</v>
      </c>
      <c r="W71" s="18">
        <v>7.9427100000000004E-3</v>
      </c>
      <c r="X71" s="18">
        <v>8.1191400000000004E-3</v>
      </c>
      <c r="Y71" s="18">
        <v>8.2235499999999996E-3</v>
      </c>
      <c r="Z71" s="18">
        <v>8.5912100000000002E-3</v>
      </c>
      <c r="AA71" s="18">
        <v>9.1060399999999993E-3</v>
      </c>
      <c r="AB71" s="18">
        <v>9.6411699999999993E-3</v>
      </c>
      <c r="AC71" s="18">
        <v>9.3237400000000005E-3</v>
      </c>
      <c r="AD71" s="18">
        <v>9.02501E-3</v>
      </c>
      <c r="AE71" s="18">
        <v>8.4757800000000005E-3</v>
      </c>
      <c r="AF71" s="18">
        <v>8.1710499999999991E-3</v>
      </c>
      <c r="AG71" s="18">
        <v>8.1344199999999998E-3</v>
      </c>
      <c r="AH71" s="18">
        <v>8.3297600000000003E-3</v>
      </c>
      <c r="AI71" s="18">
        <v>8.6474099999999995E-3</v>
      </c>
      <c r="AJ71" s="18">
        <v>8.6652499999999993E-3</v>
      </c>
      <c r="AK71" s="18">
        <v>8.4598399999999997E-3</v>
      </c>
      <c r="AL71" s="18">
        <v>8.89502E-3</v>
      </c>
      <c r="AM71" s="18">
        <v>8.8246799999999997E-3</v>
      </c>
      <c r="AN71" s="18">
        <v>8.5946400000000006E-3</v>
      </c>
      <c r="AO71" s="18">
        <v>8.7115400000000003E-3</v>
      </c>
      <c r="AP71" s="18">
        <v>8.0275299999999997E-3</v>
      </c>
      <c r="AQ71" s="18">
        <v>8.6267800000000006E-3</v>
      </c>
      <c r="AR71" s="18">
        <v>8.9055100000000002E-3</v>
      </c>
      <c r="AS71" s="18">
        <v>8.8146100000000005E-3</v>
      </c>
      <c r="AT71" s="18">
        <v>8.7975099999999997E-3</v>
      </c>
      <c r="AU71" s="18">
        <v>8.8348999999999997E-3</v>
      </c>
      <c r="AV71" s="18">
        <v>8.7909100000000007E-3</v>
      </c>
      <c r="AW71" s="18">
        <v>8.8470800000000002E-3</v>
      </c>
      <c r="AX71" s="18">
        <v>9.2828400000000005E-3</v>
      </c>
      <c r="AY71" s="18">
        <v>9.7844200000000003E-3</v>
      </c>
      <c r="AZ71" s="18">
        <v>1.0208099999999999E-2</v>
      </c>
      <c r="BA71" s="18">
        <v>1.0441499999999999E-2</v>
      </c>
      <c r="BB71" s="18">
        <v>1.0545300000000001E-2</v>
      </c>
      <c r="BC71" s="18">
        <v>1.0966800000000001E-2</v>
      </c>
      <c r="BD71" s="18">
        <v>1.15493E-2</v>
      </c>
      <c r="BE71" s="18">
        <v>1.12487E-2</v>
      </c>
      <c r="BF71" s="18">
        <v>1.1281899999999999E-2</v>
      </c>
      <c r="BG71" s="18">
        <v>1.1281899999999999E-2</v>
      </c>
      <c r="BH71" s="18">
        <v>1.1315499999999999E-2</v>
      </c>
      <c r="BI71" s="18">
        <v>1.1281899999999999E-2</v>
      </c>
      <c r="BJ71" s="18">
        <v>1.1281899999999999E-2</v>
      </c>
      <c r="BK71" s="18">
        <v>1.1281899999999999E-2</v>
      </c>
      <c r="BL71" s="18">
        <v>8.41001482758621E-3</v>
      </c>
      <c r="BM71" s="18">
        <v>1.8586021763050201E-3</v>
      </c>
      <c r="BN71" s="18">
        <v>0.93840470153528799</v>
      </c>
      <c r="BO71" s="18">
        <v>0.920657924570352</v>
      </c>
      <c r="BP71" s="18">
        <v>0.81214413109086803</v>
      </c>
      <c r="BQ71" s="18">
        <v>0</v>
      </c>
      <c r="BR71" s="19">
        <v>1.52465968905726E-24</v>
      </c>
      <c r="BS71" s="18">
        <v>0</v>
      </c>
      <c r="BT71" s="18">
        <v>1.03282617736626E-4</v>
      </c>
      <c r="BU71" s="18">
        <v>0.88060338386353398</v>
      </c>
      <c r="BV71" s="18">
        <v>0.88060338386353398</v>
      </c>
      <c r="BW71" s="18">
        <v>5.5006739999999997E-3</v>
      </c>
      <c r="BX71" s="19">
        <v>4.1227414180372897E-5</v>
      </c>
      <c r="BY71" s="18">
        <v>5.7980640000000003E-3</v>
      </c>
      <c r="BZ71" s="18">
        <v>1.0488623231864099E-4</v>
      </c>
      <c r="CA71" s="18">
        <v>6.2471879999999999E-3</v>
      </c>
      <c r="CB71" s="18">
        <v>3.5085324035841599E-4</v>
      </c>
      <c r="CC71" s="18">
        <v>7.8115759999999998E-3</v>
      </c>
      <c r="CD71" s="18">
        <v>4.2680595289897299E-4</v>
      </c>
      <c r="CE71" s="18">
        <v>9.1374339999999998E-3</v>
      </c>
      <c r="CF71" s="18">
        <v>3.87442021636786E-4</v>
      </c>
      <c r="CG71" s="18">
        <v>8.3516839999999998E-3</v>
      </c>
      <c r="CH71" s="18">
        <v>2.1398985590443301E-4</v>
      </c>
      <c r="CI71" s="18">
        <v>8.6878860000000006E-3</v>
      </c>
      <c r="CJ71" s="18">
        <v>1.75235038961961E-4</v>
      </c>
      <c r="CK71" s="18">
        <v>8.6171939999999999E-3</v>
      </c>
      <c r="CL71" s="18">
        <v>3.4597539107572399E-4</v>
      </c>
      <c r="CM71" s="18">
        <v>8.9106480000000002E-3</v>
      </c>
      <c r="CN71" s="18">
        <v>2.09429541063337E-4</v>
      </c>
      <c r="CO71" s="18">
        <v>1.0389224000000001E-2</v>
      </c>
      <c r="CP71" s="18">
        <v>4.3568346179307798E-4</v>
      </c>
      <c r="CQ71" s="18">
        <v>1.133546E-2</v>
      </c>
      <c r="CR71" s="18">
        <v>1.21850925314501E-4</v>
      </c>
      <c r="CS71" s="18">
        <v>1.1281899999999999E-2</v>
      </c>
      <c r="CT71" s="18">
        <v>0</v>
      </c>
    </row>
    <row r="72" spans="1:98" x14ac:dyDescent="0.25">
      <c r="A72" s="18">
        <v>160</v>
      </c>
      <c r="B72" s="18" t="s">
        <v>1910</v>
      </c>
      <c r="C72" s="18" t="s">
        <v>595</v>
      </c>
      <c r="D72" s="18" t="s">
        <v>412</v>
      </c>
      <c r="E72" s="18" t="s">
        <v>596</v>
      </c>
      <c r="F72" s="18">
        <v>0</v>
      </c>
      <c r="G72" s="18">
        <v>0</v>
      </c>
      <c r="H72" s="18">
        <v>0</v>
      </c>
      <c r="I72" s="18">
        <v>0</v>
      </c>
      <c r="J72" s="18">
        <v>0</v>
      </c>
      <c r="K72" s="18">
        <v>0</v>
      </c>
      <c r="L72" s="18">
        <v>0</v>
      </c>
      <c r="M72" s="18">
        <v>0</v>
      </c>
      <c r="N72" s="18">
        <v>0</v>
      </c>
      <c r="O72" s="18">
        <v>0</v>
      </c>
      <c r="P72" s="18">
        <v>0</v>
      </c>
      <c r="Q72" s="18">
        <v>0</v>
      </c>
      <c r="R72" s="18">
        <v>0</v>
      </c>
      <c r="S72" s="18">
        <v>0</v>
      </c>
      <c r="T72" s="18">
        <v>0</v>
      </c>
      <c r="U72" s="18">
        <v>0</v>
      </c>
      <c r="V72" s="18">
        <v>0</v>
      </c>
      <c r="W72" s="18">
        <v>0</v>
      </c>
      <c r="X72" s="18">
        <v>0</v>
      </c>
      <c r="Y72" s="18">
        <v>0</v>
      </c>
      <c r="Z72" s="18">
        <v>0</v>
      </c>
      <c r="AA72" s="18">
        <v>0</v>
      </c>
      <c r="AB72" s="18">
        <v>0</v>
      </c>
      <c r="AC72" s="18">
        <v>0</v>
      </c>
      <c r="AD72" s="18">
        <v>0</v>
      </c>
      <c r="AE72" s="18">
        <v>0</v>
      </c>
      <c r="AF72" s="18">
        <v>0</v>
      </c>
      <c r="AG72" s="18">
        <v>0</v>
      </c>
      <c r="AH72" s="18">
        <v>0</v>
      </c>
      <c r="AI72" s="18">
        <v>0</v>
      </c>
      <c r="AJ72" s="18">
        <v>0</v>
      </c>
      <c r="AK72" s="18">
        <v>0</v>
      </c>
      <c r="AL72" s="18">
        <v>0</v>
      </c>
      <c r="AM72" s="18">
        <v>0</v>
      </c>
      <c r="AN72" s="18">
        <v>0</v>
      </c>
      <c r="AO72" s="18">
        <v>0</v>
      </c>
      <c r="AP72" s="18">
        <v>0</v>
      </c>
      <c r="AQ72" s="18">
        <v>0</v>
      </c>
      <c r="AR72" s="18">
        <v>0</v>
      </c>
      <c r="AS72" s="18">
        <v>0</v>
      </c>
      <c r="AT72" s="18">
        <v>0</v>
      </c>
      <c r="AU72" s="18">
        <v>0</v>
      </c>
      <c r="AV72" s="18">
        <v>0</v>
      </c>
      <c r="AW72" s="18">
        <v>0</v>
      </c>
      <c r="AX72" s="18">
        <v>0</v>
      </c>
      <c r="AY72" s="18">
        <v>0</v>
      </c>
      <c r="AZ72" s="18">
        <v>0</v>
      </c>
      <c r="BA72" s="18">
        <v>0</v>
      </c>
      <c r="BB72" s="18">
        <v>0</v>
      </c>
      <c r="BC72" s="18">
        <v>0</v>
      </c>
      <c r="BD72" s="18">
        <v>0</v>
      </c>
      <c r="BE72" s="18">
        <v>0</v>
      </c>
      <c r="BF72" s="18">
        <v>0</v>
      </c>
      <c r="BG72" s="18">
        <v>0</v>
      </c>
      <c r="BH72" s="18">
        <v>0</v>
      </c>
      <c r="BI72" s="18">
        <v>0</v>
      </c>
      <c r="BJ72" s="18">
        <v>0</v>
      </c>
      <c r="BK72" s="18">
        <v>0</v>
      </c>
      <c r="BL72" s="18">
        <v>0</v>
      </c>
      <c r="BM72" s="18">
        <v>0</v>
      </c>
      <c r="BN72" s="18" t="s">
        <v>1903</v>
      </c>
      <c r="BO72" s="18" t="s">
        <v>1903</v>
      </c>
      <c r="BP72" s="18" t="s">
        <v>1903</v>
      </c>
      <c r="BQ72" s="18" t="s">
        <v>1903</v>
      </c>
      <c r="BR72" s="18" t="s">
        <v>1903</v>
      </c>
      <c r="BS72" s="18" t="s">
        <v>1903</v>
      </c>
      <c r="BT72" s="18">
        <v>0</v>
      </c>
      <c r="BU72" s="18" t="s">
        <v>1903</v>
      </c>
      <c r="BV72" s="18" t="s">
        <v>1903</v>
      </c>
      <c r="BW72" s="18">
        <v>0</v>
      </c>
      <c r="BX72" s="18">
        <v>0</v>
      </c>
      <c r="BY72" s="18">
        <v>0</v>
      </c>
      <c r="BZ72" s="18">
        <v>0</v>
      </c>
      <c r="CA72" s="18">
        <v>0</v>
      </c>
      <c r="CB72" s="18">
        <v>0</v>
      </c>
      <c r="CC72" s="18">
        <v>0</v>
      </c>
      <c r="CD72" s="18">
        <v>0</v>
      </c>
      <c r="CE72" s="18">
        <v>0</v>
      </c>
      <c r="CF72" s="18">
        <v>0</v>
      </c>
      <c r="CG72" s="18">
        <v>0</v>
      </c>
      <c r="CH72" s="18">
        <v>0</v>
      </c>
      <c r="CI72" s="18">
        <v>0</v>
      </c>
      <c r="CJ72" s="18">
        <v>0</v>
      </c>
      <c r="CK72" s="18">
        <v>0</v>
      </c>
      <c r="CL72" s="18">
        <v>0</v>
      </c>
      <c r="CM72" s="18">
        <v>0</v>
      </c>
      <c r="CN72" s="18">
        <v>0</v>
      </c>
      <c r="CO72" s="18">
        <v>0</v>
      </c>
      <c r="CP72" s="18">
        <v>0</v>
      </c>
      <c r="CQ72" s="18">
        <v>0</v>
      </c>
      <c r="CR72" s="18">
        <v>0</v>
      </c>
      <c r="CS72" s="18">
        <v>0</v>
      </c>
      <c r="CT72" s="18">
        <v>0</v>
      </c>
    </row>
    <row r="73" spans="1:98" x14ac:dyDescent="0.25">
      <c r="A73" s="18">
        <v>161</v>
      </c>
      <c r="B73" s="18" t="s">
        <v>1910</v>
      </c>
      <c r="C73" s="18" t="s">
        <v>597</v>
      </c>
      <c r="D73" s="18" t="s">
        <v>424</v>
      </c>
      <c r="E73" s="18" t="s">
        <v>286</v>
      </c>
      <c r="F73" s="19">
        <v>4.4790100000000003E-5</v>
      </c>
      <c r="G73" s="19">
        <v>4.4790100000000003E-5</v>
      </c>
      <c r="H73" s="19">
        <v>4.4919200000000002E-5</v>
      </c>
      <c r="I73" s="19">
        <v>4.5511299999999999E-5</v>
      </c>
      <c r="J73" s="19">
        <v>4.64077E-5</v>
      </c>
      <c r="K73" s="19">
        <v>4.7274300000000002E-5</v>
      </c>
      <c r="L73" s="19">
        <v>4.8370600000000001E-5</v>
      </c>
      <c r="M73" s="19">
        <v>4.9409000000000001E-5</v>
      </c>
      <c r="N73" s="19">
        <v>5.0638099999999999E-5</v>
      </c>
      <c r="O73" s="19">
        <v>5.1567799999999998E-5</v>
      </c>
      <c r="P73" s="19">
        <v>5.2677499999999998E-5</v>
      </c>
      <c r="Q73" s="19">
        <v>5.3971899999999997E-5</v>
      </c>
      <c r="R73" s="19">
        <v>5.4871599999999998E-5</v>
      </c>
      <c r="S73" s="19">
        <v>5.20847E-5</v>
      </c>
      <c r="T73" s="19">
        <v>5.5231900000000002E-5</v>
      </c>
      <c r="U73" s="19">
        <v>6.1899399999999999E-5</v>
      </c>
      <c r="V73" s="19">
        <v>8.3728599999999997E-5</v>
      </c>
      <c r="W73" s="19">
        <v>8.4735900000000003E-5</v>
      </c>
      <c r="X73" s="19">
        <v>8.9536299999999999E-5</v>
      </c>
      <c r="Y73" s="19">
        <v>9.1038800000000007E-5</v>
      </c>
      <c r="Z73" s="19">
        <v>9.2653999999999998E-5</v>
      </c>
      <c r="AA73" s="18">
        <v>1.0231299999999999E-4</v>
      </c>
      <c r="AB73" s="18">
        <v>1.10569E-4</v>
      </c>
      <c r="AC73" s="18">
        <v>1.10336E-4</v>
      </c>
      <c r="AD73" s="18">
        <v>1.02737E-4</v>
      </c>
      <c r="AE73" s="19">
        <v>9.4115299999999997E-5</v>
      </c>
      <c r="AF73" s="19">
        <v>9.24233E-5</v>
      </c>
      <c r="AG73" s="19">
        <v>8.7758799999999997E-5</v>
      </c>
      <c r="AH73" s="19">
        <v>8.06307E-5</v>
      </c>
      <c r="AI73" s="19">
        <v>8.0813600000000002E-5</v>
      </c>
      <c r="AJ73" s="19">
        <v>8.2041399999999997E-5</v>
      </c>
      <c r="AK73" s="19">
        <v>8.2761600000000004E-5</v>
      </c>
      <c r="AL73" s="19">
        <v>8.51208E-5</v>
      </c>
      <c r="AM73" s="19">
        <v>8.3012599999999999E-5</v>
      </c>
      <c r="AN73" s="19">
        <v>8.5055400000000006E-5</v>
      </c>
      <c r="AO73" s="19">
        <v>8.1861999999999997E-5</v>
      </c>
      <c r="AP73" s="19">
        <v>8.24971E-5</v>
      </c>
      <c r="AQ73" s="19">
        <v>8.4736599999999998E-5</v>
      </c>
      <c r="AR73" s="19">
        <v>8.7198699999999996E-5</v>
      </c>
      <c r="AS73" s="19">
        <v>9.2588299999999996E-5</v>
      </c>
      <c r="AT73" s="19">
        <v>8.9245499999999998E-5</v>
      </c>
      <c r="AU73" s="19">
        <v>9.3505700000000002E-5</v>
      </c>
      <c r="AV73" s="18">
        <v>1.07192E-4</v>
      </c>
      <c r="AW73" s="18">
        <v>1.02069E-4</v>
      </c>
      <c r="AX73" s="18">
        <v>1.0450099999999999E-4</v>
      </c>
      <c r="AY73" s="18">
        <v>1.0953799999999999E-4</v>
      </c>
      <c r="AZ73" s="18">
        <v>1.1694299999999999E-4</v>
      </c>
      <c r="BA73" s="18">
        <v>1.2241199999999999E-4</v>
      </c>
      <c r="BB73" s="18">
        <v>1.2840400000000001E-4</v>
      </c>
      <c r="BC73" s="18">
        <v>1.3224299999999999E-4</v>
      </c>
      <c r="BD73" s="18">
        <v>1.3741599999999999E-4</v>
      </c>
      <c r="BE73" s="18">
        <v>1.27038E-4</v>
      </c>
      <c r="BF73" s="18">
        <v>1.27038E-4</v>
      </c>
      <c r="BG73" s="18">
        <v>1.27038E-4</v>
      </c>
      <c r="BH73" s="18">
        <v>1.2741599999999999E-4</v>
      </c>
      <c r="BI73" s="18">
        <v>1.27038E-4</v>
      </c>
      <c r="BJ73" s="18">
        <v>1.27038E-4</v>
      </c>
      <c r="BK73" s="18">
        <v>1.27038E-4</v>
      </c>
      <c r="BL73" s="19">
        <v>8.7720572413793103E-5</v>
      </c>
      <c r="BM73" s="19">
        <v>2.81151552009706E-5</v>
      </c>
      <c r="BN73" s="18">
        <v>0.90259086549142298</v>
      </c>
      <c r="BO73" s="18">
        <v>0.86565523733199901</v>
      </c>
      <c r="BP73" s="18">
        <v>0.72888399938134096</v>
      </c>
      <c r="BQ73" s="18">
        <v>0</v>
      </c>
      <c r="BR73" s="19">
        <v>1.8178220515899002E-18</v>
      </c>
      <c r="BS73" s="19">
        <v>8.8817841970012504E-16</v>
      </c>
      <c r="BT73" s="19">
        <v>1.5027337475775801E-6</v>
      </c>
      <c r="BU73" s="18">
        <v>0.814670270468556</v>
      </c>
      <c r="BV73" s="18">
        <v>0.814670270468556</v>
      </c>
      <c r="BW73" s="19">
        <v>4.528368E-5</v>
      </c>
      <c r="BX73" s="19">
        <v>6.9557888265817701E-7</v>
      </c>
      <c r="BY73" s="19">
        <v>4.9451959999999997E-5</v>
      </c>
      <c r="BZ73" s="19">
        <v>1.71734497786554E-6</v>
      </c>
      <c r="CA73" s="19">
        <v>5.3767519999999998E-5</v>
      </c>
      <c r="CB73" s="19">
        <v>1.3624609506330799E-6</v>
      </c>
      <c r="CC73" s="19">
        <v>8.2187800000000006E-5</v>
      </c>
      <c r="CD73" s="19">
        <v>1.1756133569971001E-5</v>
      </c>
      <c r="CE73" s="18">
        <v>1.0372179999999999E-4</v>
      </c>
      <c r="CF73" s="19">
        <v>7.3498730397198E-6</v>
      </c>
      <c r="CG73" s="19">
        <v>8.7148339999999996E-5</v>
      </c>
      <c r="CH73" s="19">
        <v>6.3115956400105296E-6</v>
      </c>
      <c r="CI73" s="19">
        <v>8.3598360000000006E-5</v>
      </c>
      <c r="CJ73" s="19">
        <v>1.40607571204399E-6</v>
      </c>
      <c r="CK73" s="19">
        <v>8.5776539999999997E-5</v>
      </c>
      <c r="CL73" s="19">
        <v>4.3469080589540903E-6</v>
      </c>
      <c r="CM73" s="19">
        <v>9.9302639999999996E-5</v>
      </c>
      <c r="CN73" s="19">
        <v>7.6103264366911403E-6</v>
      </c>
      <c r="CO73" s="18">
        <v>1.21908E-4</v>
      </c>
      <c r="CP73" s="19">
        <v>9.0406357906952598E-6</v>
      </c>
      <c r="CQ73" s="18">
        <v>1.291892E-4</v>
      </c>
      <c r="CR73" s="19">
        <v>4.6018328087839003E-6</v>
      </c>
      <c r="CS73" s="18">
        <v>1.27038E-4</v>
      </c>
      <c r="CT73" s="18">
        <v>0</v>
      </c>
    </row>
    <row r="74" spans="1:98" x14ac:dyDescent="0.25">
      <c r="A74" s="18">
        <v>162</v>
      </c>
      <c r="B74" s="18" t="s">
        <v>1910</v>
      </c>
      <c r="C74" s="18" t="s">
        <v>598</v>
      </c>
      <c r="D74" s="18" t="s">
        <v>412</v>
      </c>
      <c r="E74" s="18" t="s">
        <v>599</v>
      </c>
      <c r="F74" s="18">
        <v>0</v>
      </c>
      <c r="G74" s="18">
        <v>0</v>
      </c>
      <c r="H74" s="18">
        <v>0</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0</v>
      </c>
      <c r="AH74" s="18">
        <v>0</v>
      </c>
      <c r="AI74" s="18">
        <v>0</v>
      </c>
      <c r="AJ74" s="18">
        <v>0</v>
      </c>
      <c r="AK74" s="18">
        <v>0</v>
      </c>
      <c r="AL74" s="18">
        <v>0</v>
      </c>
      <c r="AM74" s="18">
        <v>0</v>
      </c>
      <c r="AN74" s="18">
        <v>0</v>
      </c>
      <c r="AO74" s="18">
        <v>0</v>
      </c>
      <c r="AP74" s="18">
        <v>0</v>
      </c>
      <c r="AQ74" s="18">
        <v>0</v>
      </c>
      <c r="AR74" s="18">
        <v>0</v>
      </c>
      <c r="AS74" s="18">
        <v>0</v>
      </c>
      <c r="AT74" s="18">
        <v>0</v>
      </c>
      <c r="AU74" s="18">
        <v>0</v>
      </c>
      <c r="AV74" s="18">
        <v>0</v>
      </c>
      <c r="AW74" s="18">
        <v>0</v>
      </c>
      <c r="AX74" s="18">
        <v>0</v>
      </c>
      <c r="AY74" s="18">
        <v>0</v>
      </c>
      <c r="AZ74" s="18">
        <v>0</v>
      </c>
      <c r="BA74" s="18">
        <v>0</v>
      </c>
      <c r="BB74" s="18">
        <v>0</v>
      </c>
      <c r="BC74" s="18">
        <v>0</v>
      </c>
      <c r="BD74" s="18">
        <v>0</v>
      </c>
      <c r="BE74" s="18">
        <v>0</v>
      </c>
      <c r="BF74" s="18">
        <v>0</v>
      </c>
      <c r="BG74" s="18">
        <v>0</v>
      </c>
      <c r="BH74" s="18">
        <v>0</v>
      </c>
      <c r="BI74" s="18">
        <v>0</v>
      </c>
      <c r="BJ74" s="18">
        <v>0</v>
      </c>
      <c r="BK74" s="18">
        <v>0</v>
      </c>
      <c r="BL74" s="18">
        <v>0</v>
      </c>
      <c r="BM74" s="18">
        <v>0</v>
      </c>
      <c r="BN74" s="18" t="s">
        <v>1903</v>
      </c>
      <c r="BO74" s="18" t="s">
        <v>1903</v>
      </c>
      <c r="BP74" s="18" t="s">
        <v>1903</v>
      </c>
      <c r="BQ74" s="18" t="s">
        <v>1903</v>
      </c>
      <c r="BR74" s="18" t="s">
        <v>1903</v>
      </c>
      <c r="BS74" s="18" t="s">
        <v>1903</v>
      </c>
      <c r="BT74" s="18">
        <v>0</v>
      </c>
      <c r="BU74" s="18" t="s">
        <v>1903</v>
      </c>
      <c r="BV74" s="18" t="s">
        <v>1903</v>
      </c>
      <c r="BW74" s="18">
        <v>0</v>
      </c>
      <c r="BX74" s="18">
        <v>0</v>
      </c>
      <c r="BY74" s="18">
        <v>0</v>
      </c>
      <c r="BZ74" s="18">
        <v>0</v>
      </c>
      <c r="CA74" s="18">
        <v>0</v>
      </c>
      <c r="CB74" s="18">
        <v>0</v>
      </c>
      <c r="CC74" s="18">
        <v>0</v>
      </c>
      <c r="CD74" s="18">
        <v>0</v>
      </c>
      <c r="CE74" s="18">
        <v>0</v>
      </c>
      <c r="CF74" s="18">
        <v>0</v>
      </c>
      <c r="CG74" s="18">
        <v>0</v>
      </c>
      <c r="CH74" s="18">
        <v>0</v>
      </c>
      <c r="CI74" s="18">
        <v>0</v>
      </c>
      <c r="CJ74" s="18">
        <v>0</v>
      </c>
      <c r="CK74" s="18">
        <v>0</v>
      </c>
      <c r="CL74" s="18">
        <v>0</v>
      </c>
      <c r="CM74" s="18">
        <v>0</v>
      </c>
      <c r="CN74" s="18">
        <v>0</v>
      </c>
      <c r="CO74" s="18">
        <v>0</v>
      </c>
      <c r="CP74" s="18">
        <v>0</v>
      </c>
      <c r="CQ74" s="18">
        <v>0</v>
      </c>
      <c r="CR74" s="18">
        <v>0</v>
      </c>
      <c r="CS74" s="18">
        <v>0</v>
      </c>
      <c r="CT74" s="18">
        <v>0</v>
      </c>
    </row>
    <row r="75" spans="1:98" x14ac:dyDescent="0.25">
      <c r="A75" s="18">
        <v>163</v>
      </c>
      <c r="B75" s="18" t="s">
        <v>1910</v>
      </c>
      <c r="C75" s="18" t="s">
        <v>600</v>
      </c>
      <c r="D75" s="18" t="s">
        <v>420</v>
      </c>
      <c r="E75" s="18" t="s">
        <v>292</v>
      </c>
      <c r="F75" s="18">
        <v>5.5546699999999998</v>
      </c>
      <c r="G75" s="18">
        <v>5.5546600000000002</v>
      </c>
      <c r="H75" s="18">
        <v>5.5706800000000003</v>
      </c>
      <c r="I75" s="18">
        <v>5.6177299999999999</v>
      </c>
      <c r="J75" s="18">
        <v>5.8064799999999996</v>
      </c>
      <c r="K75" s="18">
        <v>5.7569100000000004</v>
      </c>
      <c r="L75" s="18">
        <v>5.8808999999999996</v>
      </c>
      <c r="M75" s="18">
        <v>5.95505</v>
      </c>
      <c r="N75" s="18">
        <v>6.05891</v>
      </c>
      <c r="O75" s="18">
        <v>6.0295199999999998</v>
      </c>
      <c r="P75" s="18">
        <v>6.0908699999999998</v>
      </c>
      <c r="Q75" s="18">
        <v>6.2198700000000002</v>
      </c>
      <c r="R75" s="18">
        <v>6.3036799999999999</v>
      </c>
      <c r="S75" s="18">
        <v>6.16594</v>
      </c>
      <c r="T75" s="18">
        <v>6.3022099999999996</v>
      </c>
      <c r="U75" s="18">
        <v>6.7778299999999998</v>
      </c>
      <c r="V75" s="18">
        <v>7.2415599999999998</v>
      </c>
      <c r="W75" s="18">
        <v>7.2912299999999997</v>
      </c>
      <c r="X75" s="18">
        <v>7.4232399999999998</v>
      </c>
      <c r="Y75" s="18">
        <v>7.5647799999999998</v>
      </c>
      <c r="Z75" s="18">
        <v>7.7394800000000004</v>
      </c>
      <c r="AA75" s="18">
        <v>8.0292600000000007</v>
      </c>
      <c r="AB75" s="18">
        <v>8.4046000000000003</v>
      </c>
      <c r="AC75" s="18">
        <v>8.6886899999999994</v>
      </c>
      <c r="AD75" s="18">
        <v>8.4432200000000002</v>
      </c>
      <c r="AE75" s="18">
        <v>8.0462299999999995</v>
      </c>
      <c r="AF75" s="18">
        <v>7.9212199999999999</v>
      </c>
      <c r="AG75" s="18">
        <v>7.8379000000000003</v>
      </c>
      <c r="AH75" s="18">
        <v>7.78538</v>
      </c>
      <c r="AI75" s="18">
        <v>7.5896999999999997</v>
      </c>
      <c r="AJ75" s="18">
        <v>7.7578300000000002</v>
      </c>
      <c r="AK75" s="18">
        <v>7.8444200000000004</v>
      </c>
      <c r="AL75" s="18">
        <v>7.8809899999999997</v>
      </c>
      <c r="AM75" s="18">
        <v>7.2144700000000004</v>
      </c>
      <c r="AN75" s="18">
        <v>6.9431099999999999</v>
      </c>
      <c r="AO75" s="18">
        <v>7.0396099999999997</v>
      </c>
      <c r="AP75" s="18">
        <v>7.3018700000000001</v>
      </c>
      <c r="AQ75" s="18">
        <v>7.69102</v>
      </c>
      <c r="AR75" s="18">
        <v>7.7073</v>
      </c>
      <c r="AS75" s="18">
        <v>7.7013499999999997</v>
      </c>
      <c r="AT75" s="18">
        <v>8.0853099999999998</v>
      </c>
      <c r="AU75" s="18">
        <v>7.6837099999999996</v>
      </c>
      <c r="AV75" s="18">
        <v>7.7697099999999999</v>
      </c>
      <c r="AW75" s="18">
        <v>7.9896900000000004</v>
      </c>
      <c r="AX75" s="18">
        <v>8.3572100000000002</v>
      </c>
      <c r="AY75" s="18">
        <v>9.0724699999999991</v>
      </c>
      <c r="AZ75" s="18">
        <v>9.7606699999999993</v>
      </c>
      <c r="BA75" s="18">
        <v>10.5844</v>
      </c>
      <c r="BB75" s="18">
        <v>11.295500000000001</v>
      </c>
      <c r="BC75" s="18">
        <v>12.4436</v>
      </c>
      <c r="BD75" s="18">
        <v>13.1037</v>
      </c>
      <c r="BE75" s="18">
        <v>12.251300000000001</v>
      </c>
      <c r="BF75" s="18">
        <v>12.2759</v>
      </c>
      <c r="BG75" s="18">
        <v>12.2453</v>
      </c>
      <c r="BH75" s="18">
        <v>12.219900000000001</v>
      </c>
      <c r="BI75" s="18">
        <v>12.2498</v>
      </c>
      <c r="BJ75" s="18">
        <v>12.269600000000001</v>
      </c>
      <c r="BK75" s="18">
        <v>12.267300000000001</v>
      </c>
      <c r="BL75" s="18">
        <v>8.1493006896551705</v>
      </c>
      <c r="BM75" s="18">
        <v>2.16293138661795</v>
      </c>
      <c r="BN75" s="18">
        <v>0.87108931168314796</v>
      </c>
      <c r="BO75" s="18">
        <v>0.87412716478513697</v>
      </c>
      <c r="BP75" s="18">
        <v>0.72776769509981898</v>
      </c>
      <c r="BQ75" s="18">
        <v>0</v>
      </c>
      <c r="BR75" s="18">
        <v>0</v>
      </c>
      <c r="BS75" s="19">
        <v>6.6613381477509402E-16</v>
      </c>
      <c r="BT75" s="18">
        <v>0.111572213233257</v>
      </c>
      <c r="BU75" s="18">
        <v>0.75879658892861801</v>
      </c>
      <c r="BV75" s="18">
        <v>0.75879658892861801</v>
      </c>
      <c r="BW75" s="18">
        <v>5.620844</v>
      </c>
      <c r="BX75" s="18">
        <v>0.106941769809556</v>
      </c>
      <c r="BY75" s="18">
        <v>5.9362579999999996</v>
      </c>
      <c r="BZ75" s="18">
        <v>0.121783277053953</v>
      </c>
      <c r="CA75" s="18">
        <v>6.2165140000000001</v>
      </c>
      <c r="CB75" s="18">
        <v>9.1237496294012801E-2</v>
      </c>
      <c r="CC75" s="18">
        <v>7.259728</v>
      </c>
      <c r="CD75" s="18">
        <v>0.29721247933086498</v>
      </c>
      <c r="CE75" s="18">
        <v>8.2610499999999991</v>
      </c>
      <c r="CF75" s="18">
        <v>0.37497678261460399</v>
      </c>
      <c r="CG75" s="18">
        <v>7.8360859999999999</v>
      </c>
      <c r="CH75" s="18">
        <v>0.169328636621217</v>
      </c>
      <c r="CI75" s="18">
        <v>7.5281640000000003</v>
      </c>
      <c r="CJ75" s="18">
        <v>0.42365747483078797</v>
      </c>
      <c r="CK75" s="18">
        <v>7.4882299999999997</v>
      </c>
      <c r="CL75" s="18">
        <v>0.30435404441209601</v>
      </c>
      <c r="CM75" s="18">
        <v>7.9771260000000002</v>
      </c>
      <c r="CN75" s="18">
        <v>0.26713284388109199</v>
      </c>
      <c r="CO75" s="18">
        <v>10.631328</v>
      </c>
      <c r="CP75" s="18">
        <v>1.3148897389020899</v>
      </c>
      <c r="CQ75" s="18">
        <v>12.419219999999999</v>
      </c>
      <c r="CR75" s="18">
        <v>0.38315377069787498</v>
      </c>
      <c r="CS75" s="18">
        <v>12.262233333333301</v>
      </c>
      <c r="CT75" s="18">
        <v>1.08288195724804E-2</v>
      </c>
    </row>
    <row r="76" spans="1:98" x14ac:dyDescent="0.25">
      <c r="A76" s="18">
        <v>164</v>
      </c>
      <c r="B76" s="18" t="s">
        <v>1910</v>
      </c>
      <c r="C76" s="18" t="s">
        <v>601</v>
      </c>
      <c r="D76" s="18" t="s">
        <v>420</v>
      </c>
      <c r="E76" s="18" t="s">
        <v>296</v>
      </c>
      <c r="F76" s="18">
        <v>43.0077</v>
      </c>
      <c r="G76" s="18">
        <v>42.989800000000002</v>
      </c>
      <c r="H76" s="18">
        <v>43.0334</v>
      </c>
      <c r="I76" s="18">
        <v>43.530700000000003</v>
      </c>
      <c r="J76" s="18">
        <v>44.182099999999998</v>
      </c>
      <c r="K76" s="18">
        <v>44.907600000000002</v>
      </c>
      <c r="L76" s="18">
        <v>45.615099999999998</v>
      </c>
      <c r="M76" s="18">
        <v>46.490900000000003</v>
      </c>
      <c r="N76" s="18">
        <v>47.536999999999999</v>
      </c>
      <c r="O76" s="18">
        <v>48.049799999999998</v>
      </c>
      <c r="P76" s="18">
        <v>48.6858</v>
      </c>
      <c r="Q76" s="18">
        <v>49.607399999999998</v>
      </c>
      <c r="R76" s="18">
        <v>50.890900000000002</v>
      </c>
      <c r="S76" s="18">
        <v>52.151499999999999</v>
      </c>
      <c r="T76" s="18">
        <v>53.8994</v>
      </c>
      <c r="U76" s="18">
        <v>56.717500000000001</v>
      </c>
      <c r="V76" s="18">
        <v>59.1494</v>
      </c>
      <c r="W76" s="18">
        <v>60.052</v>
      </c>
      <c r="X76" s="18">
        <v>60.646000000000001</v>
      </c>
      <c r="Y76" s="18">
        <v>63.485799999999998</v>
      </c>
      <c r="Z76" s="18">
        <v>66.915499999999994</v>
      </c>
      <c r="AA76" s="18">
        <v>69.584400000000002</v>
      </c>
      <c r="AB76" s="18">
        <v>71.702299999999994</v>
      </c>
      <c r="AC76" s="18">
        <v>71.990300000000005</v>
      </c>
      <c r="AD76" s="18">
        <v>71.278499999999994</v>
      </c>
      <c r="AE76" s="18">
        <v>71.447999999999993</v>
      </c>
      <c r="AF76" s="18">
        <v>71.617099999999994</v>
      </c>
      <c r="AG76" s="18">
        <v>72.290199999999999</v>
      </c>
      <c r="AH76" s="18">
        <v>75.824700000000007</v>
      </c>
      <c r="AI76" s="18">
        <v>78.026600000000002</v>
      </c>
      <c r="AJ76" s="18">
        <v>80.108500000000006</v>
      </c>
      <c r="AK76" s="18">
        <v>78.563100000000006</v>
      </c>
      <c r="AL76" s="18">
        <v>80.388099999999994</v>
      </c>
      <c r="AM76" s="18">
        <v>79.993300000000005</v>
      </c>
      <c r="AN76" s="18">
        <v>76.904300000000006</v>
      </c>
      <c r="AO76" s="18">
        <v>75.336200000000005</v>
      </c>
      <c r="AP76" s="18">
        <v>73.204499999999996</v>
      </c>
      <c r="AQ76" s="18">
        <v>73.123199999999997</v>
      </c>
      <c r="AR76" s="18">
        <v>72.049099999999996</v>
      </c>
      <c r="AS76" s="18">
        <v>72.8536</v>
      </c>
      <c r="AT76" s="18">
        <v>65.578999999999994</v>
      </c>
      <c r="AU76" s="18">
        <v>59.793199999999999</v>
      </c>
      <c r="AV76" s="18">
        <v>65.017200000000003</v>
      </c>
      <c r="AW76" s="18">
        <v>68.550299999999993</v>
      </c>
      <c r="AX76" s="18">
        <v>71.117099999999994</v>
      </c>
      <c r="AY76" s="18">
        <v>75.999200000000002</v>
      </c>
      <c r="AZ76" s="18">
        <v>84.371799999999993</v>
      </c>
      <c r="BA76" s="18">
        <v>91.387699999999995</v>
      </c>
      <c r="BB76" s="18">
        <v>98.250799999999998</v>
      </c>
      <c r="BC76" s="18">
        <v>107.16500000000001</v>
      </c>
      <c r="BD76" s="18">
        <v>115.128</v>
      </c>
      <c r="BE76" s="18">
        <v>104.93600000000001</v>
      </c>
      <c r="BF76" s="18">
        <v>109.712</v>
      </c>
      <c r="BG76" s="18">
        <v>108.498</v>
      </c>
      <c r="BH76" s="18">
        <v>109.40300000000001</v>
      </c>
      <c r="BI76" s="18">
        <v>110.462</v>
      </c>
      <c r="BJ76" s="18">
        <v>110.47</v>
      </c>
      <c r="BK76" s="18">
        <v>108.78</v>
      </c>
      <c r="BL76" s="18">
        <v>71.593993103448298</v>
      </c>
      <c r="BM76" s="18">
        <v>20.859526130829501</v>
      </c>
      <c r="BN76" s="18">
        <v>0.90897147704114001</v>
      </c>
      <c r="BO76" s="18">
        <v>0.89830508474576298</v>
      </c>
      <c r="BP76" s="18">
        <v>0.77979431336963101</v>
      </c>
      <c r="BQ76" s="18">
        <v>0</v>
      </c>
      <c r="BR76" s="18">
        <v>0</v>
      </c>
      <c r="BS76" s="18">
        <v>0</v>
      </c>
      <c r="BT76" s="18">
        <v>1.12280752407025</v>
      </c>
      <c r="BU76" s="18">
        <v>0.82622914607434905</v>
      </c>
      <c r="BV76" s="18">
        <v>0.82622914607434905</v>
      </c>
      <c r="BW76" s="18">
        <v>43.348739999999999</v>
      </c>
      <c r="BX76" s="18">
        <v>0.51773155495874401</v>
      </c>
      <c r="BY76" s="18">
        <v>46.52008</v>
      </c>
      <c r="BZ76" s="18">
        <v>1.3032748739233799</v>
      </c>
      <c r="CA76" s="18">
        <v>51.046999999999997</v>
      </c>
      <c r="CB76" s="18">
        <v>2.0632611819641302</v>
      </c>
      <c r="CC76" s="18">
        <v>60.01014</v>
      </c>
      <c r="CD76" s="18">
        <v>2.4529897142059101</v>
      </c>
      <c r="CE76" s="18">
        <v>70.294200000000004</v>
      </c>
      <c r="CF76" s="18">
        <v>2.1064055307561298</v>
      </c>
      <c r="CG76" s="18">
        <v>73.841319999999996</v>
      </c>
      <c r="CH76" s="18">
        <v>2.9381743220918701</v>
      </c>
      <c r="CI76" s="18">
        <v>79.191460000000006</v>
      </c>
      <c r="CJ76" s="18">
        <v>1.4613174015250701</v>
      </c>
      <c r="CK76" s="18">
        <v>73.313320000000004</v>
      </c>
      <c r="CL76" s="18">
        <v>1.21959271767259</v>
      </c>
      <c r="CM76" s="18">
        <v>66.011359999999996</v>
      </c>
      <c r="CN76" s="18">
        <v>4.2531047580561596</v>
      </c>
      <c r="CO76" s="18">
        <v>91.434899999999999</v>
      </c>
      <c r="CP76" s="18">
        <v>12.0627834967722</v>
      </c>
      <c r="CQ76" s="18">
        <v>109.5354</v>
      </c>
      <c r="CR76" s="18">
        <v>3.6591177625214502</v>
      </c>
      <c r="CS76" s="18">
        <v>109.904</v>
      </c>
      <c r="CT76" s="18">
        <v>0.97342077232818502</v>
      </c>
    </row>
    <row r="77" spans="1:98" x14ac:dyDescent="0.25">
      <c r="A77" s="18">
        <v>165</v>
      </c>
      <c r="B77" s="18" t="s">
        <v>1910</v>
      </c>
      <c r="C77" s="18" t="s">
        <v>602</v>
      </c>
      <c r="D77" s="18" t="s">
        <v>418</v>
      </c>
      <c r="E77" s="18" t="s">
        <v>294</v>
      </c>
      <c r="F77" s="18">
        <v>8.2490199999999993E-3</v>
      </c>
      <c r="G77" s="18">
        <v>8.2490199999999993E-3</v>
      </c>
      <c r="H77" s="18">
        <v>8.2728000000000003E-3</v>
      </c>
      <c r="I77" s="18">
        <v>8.2445499999999998E-3</v>
      </c>
      <c r="J77" s="18">
        <v>8.2517600000000003E-3</v>
      </c>
      <c r="K77" s="18">
        <v>8.3140000000000002E-3</v>
      </c>
      <c r="L77" s="18">
        <v>8.1652500000000006E-3</v>
      </c>
      <c r="M77" s="18">
        <v>8.4624599999999998E-3</v>
      </c>
      <c r="N77" s="18">
        <v>7.9978299999999992E-3</v>
      </c>
      <c r="O77" s="18">
        <v>8.4524300000000004E-3</v>
      </c>
      <c r="P77" s="18">
        <v>8.5791800000000005E-3</v>
      </c>
      <c r="Q77" s="18">
        <v>8.7622199999999994E-3</v>
      </c>
      <c r="R77" s="18">
        <v>9.0597300000000002E-3</v>
      </c>
      <c r="S77" s="18">
        <v>9.0208000000000007E-3</v>
      </c>
      <c r="T77" s="18">
        <v>9.2090899999999996E-3</v>
      </c>
      <c r="U77" s="18">
        <v>9.5953099999999993E-3</v>
      </c>
      <c r="V77" s="18">
        <v>9.7109099999999997E-3</v>
      </c>
      <c r="W77" s="18">
        <v>1.1428600000000001E-2</v>
      </c>
      <c r="X77" s="18">
        <v>1.1827900000000001E-2</v>
      </c>
      <c r="Y77" s="18">
        <v>1.2256100000000001E-2</v>
      </c>
      <c r="Z77" s="18">
        <v>1.2599300000000001E-2</v>
      </c>
      <c r="AA77" s="18">
        <v>1.30858E-2</v>
      </c>
      <c r="AB77" s="18">
        <v>1.33686E-2</v>
      </c>
      <c r="AC77" s="18">
        <v>1.37091E-2</v>
      </c>
      <c r="AD77" s="18">
        <v>1.3861999999999999E-2</v>
      </c>
      <c r="AE77" s="18">
        <v>1.3967200000000001E-2</v>
      </c>
      <c r="AF77" s="18">
        <v>1.40015E-2</v>
      </c>
      <c r="AG77" s="18">
        <v>1.41438E-2</v>
      </c>
      <c r="AH77" s="18">
        <v>1.44911E-2</v>
      </c>
      <c r="AI77" s="18">
        <v>1.4716E-2</v>
      </c>
      <c r="AJ77" s="18">
        <v>1.50119E-2</v>
      </c>
      <c r="AK77" s="18">
        <v>1.49287E-2</v>
      </c>
      <c r="AL77" s="18">
        <v>1.52306E-2</v>
      </c>
      <c r="AM77" s="18">
        <v>1.4083500000000001E-2</v>
      </c>
      <c r="AN77" s="18">
        <v>1.45808E-2</v>
      </c>
      <c r="AO77" s="18">
        <v>1.48141E-2</v>
      </c>
      <c r="AP77" s="18">
        <v>1.1350600000000001E-2</v>
      </c>
      <c r="AQ77" s="18">
        <v>1.3313999999999999E-2</v>
      </c>
      <c r="AR77" s="18">
        <v>1.3406E-2</v>
      </c>
      <c r="AS77" s="18">
        <v>1.42495E-2</v>
      </c>
      <c r="AT77" s="18">
        <v>1.41417E-2</v>
      </c>
      <c r="AU77" s="18">
        <v>1.36299E-2</v>
      </c>
      <c r="AV77" s="18">
        <v>1.16512E-2</v>
      </c>
      <c r="AW77" s="18">
        <v>1.2662700000000001E-2</v>
      </c>
      <c r="AX77" s="18">
        <v>1.2503800000000001E-2</v>
      </c>
      <c r="AY77" s="18">
        <v>1.28512E-2</v>
      </c>
      <c r="AZ77" s="18">
        <v>1.3272300000000001E-2</v>
      </c>
      <c r="BA77" s="18">
        <v>1.4034E-2</v>
      </c>
      <c r="BB77" s="18">
        <v>1.4714E-2</v>
      </c>
      <c r="BC77" s="18">
        <v>1.5429500000000001E-2</v>
      </c>
      <c r="BD77" s="18">
        <v>1.6377200000000001E-2</v>
      </c>
      <c r="BE77" s="18">
        <v>1.6756099999999999E-2</v>
      </c>
      <c r="BF77" s="18">
        <v>1.69575E-2</v>
      </c>
      <c r="BG77" s="18">
        <v>1.69575E-2</v>
      </c>
      <c r="BH77" s="18">
        <v>1.7007899999999999E-2</v>
      </c>
      <c r="BI77" s="18">
        <v>1.69575E-2</v>
      </c>
      <c r="BJ77" s="18">
        <v>1.69575E-2</v>
      </c>
      <c r="BK77" s="18">
        <v>1.69575E-2</v>
      </c>
      <c r="BL77" s="18">
        <v>1.26007251724138E-2</v>
      </c>
      <c r="BM77" s="18">
        <v>2.9411067799893099E-3</v>
      </c>
      <c r="BN77" s="18">
        <v>0.88406777910952905</v>
      </c>
      <c r="BO77" s="18">
        <v>0.84736223017441104</v>
      </c>
      <c r="BP77" s="18">
        <v>0.71259881158496197</v>
      </c>
      <c r="BQ77" s="18">
        <v>0</v>
      </c>
      <c r="BR77" s="19">
        <v>5.0227092842786599E-17</v>
      </c>
      <c r="BS77" s="19">
        <v>3.33066907387547E-15</v>
      </c>
      <c r="BT77" s="18">
        <v>1.5397385216401501E-4</v>
      </c>
      <c r="BU77" s="18">
        <v>0.78157583805965503</v>
      </c>
      <c r="BV77" s="18">
        <v>0.78157583805965503</v>
      </c>
      <c r="BW77" s="18">
        <v>8.2534300000000008E-3</v>
      </c>
      <c r="BX77" s="19">
        <v>1.1132569335064E-5</v>
      </c>
      <c r="BY77" s="18">
        <v>8.2783939999999997E-3</v>
      </c>
      <c r="BZ77" s="18">
        <v>1.98087311380613E-4</v>
      </c>
      <c r="CA77" s="18">
        <v>8.9262040000000001E-3</v>
      </c>
      <c r="CB77" s="18">
        <v>2.5205083501151103E-4</v>
      </c>
      <c r="CC77" s="18">
        <v>1.0963764000000001E-2</v>
      </c>
      <c r="CD77" s="18">
        <v>1.23240064160564E-3</v>
      </c>
      <c r="CE77" s="18">
        <v>1.332496E-2</v>
      </c>
      <c r="CF77" s="18">
        <v>5.0538596438761503E-4</v>
      </c>
      <c r="CG77" s="18">
        <v>1.4263919999999999E-2</v>
      </c>
      <c r="CH77" s="18">
        <v>3.2684970093301301E-4</v>
      </c>
      <c r="CI77" s="18">
        <v>1.47671E-2</v>
      </c>
      <c r="CJ77" s="18">
        <v>4.48020786348134E-4</v>
      </c>
      <c r="CK77" s="18">
        <v>1.3426840000000001E-2</v>
      </c>
      <c r="CL77" s="18">
        <v>1.3157886885818699E-3</v>
      </c>
      <c r="CM77" s="18">
        <v>1.291786E-2</v>
      </c>
      <c r="CN77" s="18">
        <v>9.80531128011752E-4</v>
      </c>
      <c r="CO77" s="18">
        <v>1.40602E-2</v>
      </c>
      <c r="CP77" s="18">
        <v>1.04709010834789E-3</v>
      </c>
      <c r="CQ77" s="18">
        <v>1.6811240000000002E-2</v>
      </c>
      <c r="CR77" s="18">
        <v>2.6119450223923102E-4</v>
      </c>
      <c r="CS77" s="18">
        <v>1.69575E-2</v>
      </c>
      <c r="CT77" s="18">
        <v>0</v>
      </c>
    </row>
    <row r="78" spans="1:98" x14ac:dyDescent="0.25">
      <c r="A78" s="18">
        <v>166</v>
      </c>
      <c r="B78" s="18" t="s">
        <v>1910</v>
      </c>
      <c r="C78" s="18" t="s">
        <v>603</v>
      </c>
      <c r="D78" s="18" t="s">
        <v>424</v>
      </c>
      <c r="E78" s="18" t="s">
        <v>308</v>
      </c>
      <c r="F78" s="18">
        <v>1.9043599999999999E-3</v>
      </c>
      <c r="G78" s="18">
        <v>1.90822E-3</v>
      </c>
      <c r="H78" s="18">
        <v>2.0297399999999999E-3</v>
      </c>
      <c r="I78" s="18">
        <v>2.0863600000000002E-3</v>
      </c>
      <c r="J78" s="18">
        <v>1.8909700000000001E-3</v>
      </c>
      <c r="K78" s="18">
        <v>2.02776E-3</v>
      </c>
      <c r="L78" s="18">
        <v>2.1164500000000002E-3</v>
      </c>
      <c r="M78" s="18">
        <v>2.1747799999999999E-3</v>
      </c>
      <c r="N78" s="18">
        <v>2.18878E-3</v>
      </c>
      <c r="O78" s="18">
        <v>2.3323800000000002E-3</v>
      </c>
      <c r="P78" s="18">
        <v>2.50395E-3</v>
      </c>
      <c r="Q78" s="18">
        <v>2.4483899999999999E-3</v>
      </c>
      <c r="R78" s="18">
        <v>2.3882600000000001E-3</v>
      </c>
      <c r="S78" s="18">
        <v>2.55594E-3</v>
      </c>
      <c r="T78" s="18">
        <v>2.82212E-3</v>
      </c>
      <c r="U78" s="18">
        <v>2.9416899999999998E-3</v>
      </c>
      <c r="V78" s="18">
        <v>4.3103100000000004E-3</v>
      </c>
      <c r="W78" s="18">
        <v>4.2972699999999997E-3</v>
      </c>
      <c r="X78" s="18">
        <v>4.7069599999999996E-3</v>
      </c>
      <c r="Y78" s="18">
        <v>4.7888399999999999E-3</v>
      </c>
      <c r="Z78" s="18">
        <v>4.7711400000000001E-3</v>
      </c>
      <c r="AA78" s="18">
        <v>5.3638499999999999E-3</v>
      </c>
      <c r="AB78" s="18">
        <v>5.5489099999999998E-3</v>
      </c>
      <c r="AC78" s="18">
        <v>6.0800799999999999E-3</v>
      </c>
      <c r="AD78" s="18">
        <v>5.5390999999999999E-3</v>
      </c>
      <c r="AE78" s="18">
        <v>4.8440899999999997E-3</v>
      </c>
      <c r="AF78" s="18">
        <v>4.2647600000000003E-3</v>
      </c>
      <c r="AG78" s="18">
        <v>4.0308599999999998E-3</v>
      </c>
      <c r="AH78" s="18">
        <v>3.7618700000000001E-3</v>
      </c>
      <c r="AI78" s="18">
        <v>3.4438300000000002E-3</v>
      </c>
      <c r="AJ78" s="18">
        <v>3.2587699999999998E-3</v>
      </c>
      <c r="AK78" s="18">
        <v>3.28496E-3</v>
      </c>
      <c r="AL78" s="18">
        <v>3.3473999999999999E-3</v>
      </c>
      <c r="AM78" s="18">
        <v>3.5068600000000001E-3</v>
      </c>
      <c r="AN78" s="18">
        <v>3.5026300000000001E-3</v>
      </c>
      <c r="AO78" s="18">
        <v>3.5562900000000001E-3</v>
      </c>
      <c r="AP78" s="18">
        <v>3.47285E-3</v>
      </c>
      <c r="AQ78" s="18">
        <v>3.4284699999999999E-3</v>
      </c>
      <c r="AR78" s="18">
        <v>3.5095700000000001E-3</v>
      </c>
      <c r="AS78" s="18">
        <v>3.6565299999999998E-3</v>
      </c>
      <c r="AT78" s="18">
        <v>3.5270599999999998E-3</v>
      </c>
      <c r="AU78" s="18">
        <v>3.5420299999999998E-3</v>
      </c>
      <c r="AV78" s="18">
        <v>3.6824700000000002E-3</v>
      </c>
      <c r="AW78" s="18">
        <v>3.6549299999999998E-3</v>
      </c>
      <c r="AX78" s="18">
        <v>3.64255E-3</v>
      </c>
      <c r="AY78" s="18">
        <v>3.6909199999999999E-3</v>
      </c>
      <c r="AZ78" s="18">
        <v>3.8690500000000002E-3</v>
      </c>
      <c r="BA78" s="18">
        <v>4.1460000000000004E-3</v>
      </c>
      <c r="BB78" s="18">
        <v>4.2892499999999997E-3</v>
      </c>
      <c r="BC78" s="18">
        <v>4.22215E-3</v>
      </c>
      <c r="BD78" s="18">
        <v>4.3102399999999999E-3</v>
      </c>
      <c r="BE78" s="18">
        <v>4.0241000000000001E-3</v>
      </c>
      <c r="BF78" s="18">
        <v>4.1689199999999996E-3</v>
      </c>
      <c r="BG78" s="18">
        <v>4.1116900000000003E-3</v>
      </c>
      <c r="BH78" s="18">
        <v>4.1003799999999998E-3</v>
      </c>
      <c r="BI78" s="18">
        <v>4.1113199999999999E-3</v>
      </c>
      <c r="BJ78" s="18">
        <v>4.1869699999999999E-3</v>
      </c>
      <c r="BK78" s="18">
        <v>4.1564699999999998E-3</v>
      </c>
      <c r="BL78" s="18">
        <v>3.5867732758620699E-3</v>
      </c>
      <c r="BM78" s="18">
        <v>1.0081461039676801E-3</v>
      </c>
      <c r="BN78" s="18">
        <v>0.52546523820243296</v>
      </c>
      <c r="BO78" s="18">
        <v>0.52351656464363705</v>
      </c>
      <c r="BP78" s="18">
        <v>0.44706594071385403</v>
      </c>
      <c r="BQ78" s="19">
        <v>2.2818447707573201E-5</v>
      </c>
      <c r="BR78" s="19">
        <v>3.2660508616790397E-5</v>
      </c>
      <c r="BS78" s="19">
        <v>7.15157595809757E-7</v>
      </c>
      <c r="BT78" s="19">
        <v>3.1370257774770001E-5</v>
      </c>
      <c r="BU78" s="18">
        <v>0.27611371655914402</v>
      </c>
      <c r="BV78" s="18">
        <v>0.27611371655914402</v>
      </c>
      <c r="BW78" s="18">
        <v>1.96393E-3</v>
      </c>
      <c r="BX78" s="19">
        <v>8.8452546034582905E-5</v>
      </c>
      <c r="BY78" s="18">
        <v>2.16803E-3</v>
      </c>
      <c r="BZ78" s="18">
        <v>1.11605574233548E-4</v>
      </c>
      <c r="CA78" s="18">
        <v>2.5437319999999999E-3</v>
      </c>
      <c r="CB78" s="18">
        <v>1.6770000080500901E-4</v>
      </c>
      <c r="CC78" s="18">
        <v>4.2090139999999996E-3</v>
      </c>
      <c r="CD78" s="18">
        <v>7.4301893167670998E-4</v>
      </c>
      <c r="CE78" s="18">
        <v>5.4606159999999997E-3</v>
      </c>
      <c r="CF78" s="18">
        <v>4.6968926678177302E-4</v>
      </c>
      <c r="CG78" s="18">
        <v>4.0690819999999999E-3</v>
      </c>
      <c r="CH78" s="18">
        <v>5.3049681372275897E-4</v>
      </c>
      <c r="CI78" s="18">
        <v>3.380124E-3</v>
      </c>
      <c r="CJ78" s="18">
        <v>1.18240828523823E-4</v>
      </c>
      <c r="CK78" s="18">
        <v>3.524742E-3</v>
      </c>
      <c r="CL78" s="19">
        <v>8.7399399997940499E-5</v>
      </c>
      <c r="CM78" s="18">
        <v>3.6098079999999999E-3</v>
      </c>
      <c r="CN78" s="19">
        <v>7.0407543061805599E-5</v>
      </c>
      <c r="CO78" s="18">
        <v>4.043474E-3</v>
      </c>
      <c r="CP78" s="18">
        <v>2.53752138178184E-4</v>
      </c>
      <c r="CQ78" s="18">
        <v>4.1430659999999999E-3</v>
      </c>
      <c r="CR78" s="18">
        <v>1.06741548517904E-4</v>
      </c>
      <c r="CS78" s="18">
        <v>4.1515866666666703E-3</v>
      </c>
      <c r="CT78" s="19">
        <v>3.8060686191046697E-5</v>
      </c>
    </row>
    <row r="79" spans="1:98" x14ac:dyDescent="0.25">
      <c r="A79" s="18">
        <v>167</v>
      </c>
      <c r="B79" s="18" t="s">
        <v>1910</v>
      </c>
      <c r="C79" s="18" t="s">
        <v>604</v>
      </c>
      <c r="D79" s="18" t="s">
        <v>418</v>
      </c>
      <c r="E79" s="18" t="s">
        <v>310</v>
      </c>
      <c r="F79" s="18">
        <v>3.8182300000000002E-2</v>
      </c>
      <c r="G79" s="18">
        <v>3.8182300000000002E-2</v>
      </c>
      <c r="H79" s="18">
        <v>3.8292300000000001E-2</v>
      </c>
      <c r="I79" s="18">
        <v>3.8586200000000001E-2</v>
      </c>
      <c r="J79" s="18">
        <v>3.8495399999999999E-2</v>
      </c>
      <c r="K79" s="18">
        <v>3.8621000000000003E-2</v>
      </c>
      <c r="L79" s="18">
        <v>3.8950800000000001E-2</v>
      </c>
      <c r="M79" s="18">
        <v>3.85647E-2</v>
      </c>
      <c r="N79" s="18">
        <v>3.85676E-2</v>
      </c>
      <c r="O79" s="18">
        <v>3.8149299999999997E-2</v>
      </c>
      <c r="P79" s="18">
        <v>3.8532499999999997E-2</v>
      </c>
      <c r="Q79" s="18">
        <v>3.73053E-2</v>
      </c>
      <c r="R79" s="18">
        <v>3.7412000000000001E-2</v>
      </c>
      <c r="S79" s="18">
        <v>4.1651300000000002E-2</v>
      </c>
      <c r="T79" s="18">
        <v>4.3696199999999998E-2</v>
      </c>
      <c r="U79" s="18">
        <v>4.5184599999999998E-2</v>
      </c>
      <c r="V79" s="18">
        <v>4.6399599999999999E-2</v>
      </c>
      <c r="W79" s="18">
        <v>5.0390699999999997E-2</v>
      </c>
      <c r="X79" s="18">
        <v>5.0288699999999999E-2</v>
      </c>
      <c r="Y79" s="18">
        <v>5.0426199999999997E-2</v>
      </c>
      <c r="Z79" s="18">
        <v>5.1766399999999997E-2</v>
      </c>
      <c r="AA79" s="18">
        <v>5.4980800000000003E-2</v>
      </c>
      <c r="AB79" s="18">
        <v>5.5925999999999997E-2</v>
      </c>
      <c r="AC79" s="18">
        <v>5.3835800000000003E-2</v>
      </c>
      <c r="AD79" s="18">
        <v>5.2993899999999997E-2</v>
      </c>
      <c r="AE79" s="18">
        <v>5.0800100000000001E-2</v>
      </c>
      <c r="AF79" s="18">
        <v>4.9840000000000002E-2</v>
      </c>
      <c r="AG79" s="18">
        <v>5.0643100000000003E-2</v>
      </c>
      <c r="AH79" s="18">
        <v>5.5753700000000003E-2</v>
      </c>
      <c r="AI79" s="18">
        <v>5.8460699999999997E-2</v>
      </c>
      <c r="AJ79" s="18">
        <v>5.76792E-2</v>
      </c>
      <c r="AK79" s="18">
        <v>5.6843299999999999E-2</v>
      </c>
      <c r="AL79" s="18">
        <v>5.8906699999999999E-2</v>
      </c>
      <c r="AM79" s="18">
        <v>5.8233500000000001E-2</v>
      </c>
      <c r="AN79" s="18">
        <v>5.89767E-2</v>
      </c>
      <c r="AO79" s="18">
        <v>5.7428100000000003E-2</v>
      </c>
      <c r="AP79" s="18">
        <v>5.0741799999999997E-2</v>
      </c>
      <c r="AQ79" s="18">
        <v>5.3898099999999997E-2</v>
      </c>
      <c r="AR79" s="18">
        <v>5.4032999999999998E-2</v>
      </c>
      <c r="AS79" s="18">
        <v>5.2376800000000001E-2</v>
      </c>
      <c r="AT79" s="18">
        <v>5.3290999999999998E-2</v>
      </c>
      <c r="AU79" s="18">
        <v>5.3140199999999999E-2</v>
      </c>
      <c r="AV79" s="18">
        <v>5.1139900000000002E-2</v>
      </c>
      <c r="AW79" s="18">
        <v>5.1525000000000001E-2</v>
      </c>
      <c r="AX79" s="18">
        <v>5.2576400000000002E-2</v>
      </c>
      <c r="AY79" s="18">
        <v>5.60685E-2</v>
      </c>
      <c r="AZ79" s="18">
        <v>5.8450000000000002E-2</v>
      </c>
      <c r="BA79" s="18">
        <v>5.9525799999999997E-2</v>
      </c>
      <c r="BB79" s="18">
        <v>6.0408499999999997E-2</v>
      </c>
      <c r="BC79" s="18">
        <v>6.3638500000000001E-2</v>
      </c>
      <c r="BD79" s="18">
        <v>6.5987100000000007E-2</v>
      </c>
      <c r="BE79" s="18">
        <v>6.4965599999999998E-2</v>
      </c>
      <c r="BF79" s="18">
        <v>6.4704399999999995E-2</v>
      </c>
      <c r="BG79" s="18">
        <v>6.4704399999999995E-2</v>
      </c>
      <c r="BH79" s="18">
        <v>6.4896999999999996E-2</v>
      </c>
      <c r="BI79" s="18">
        <v>6.4704399999999995E-2</v>
      </c>
      <c r="BJ79" s="18">
        <v>6.4704399999999995E-2</v>
      </c>
      <c r="BK79" s="18">
        <v>6.4704399999999995E-2</v>
      </c>
      <c r="BL79" s="18">
        <v>5.1709175862069003E-2</v>
      </c>
      <c r="BM79" s="18">
        <v>9.0668578252676695E-3</v>
      </c>
      <c r="BN79" s="18">
        <v>0.91014320855402897</v>
      </c>
      <c r="BO79" s="18">
        <v>0.88619479370408205</v>
      </c>
      <c r="BP79" s="18">
        <v>0.71381277889601003</v>
      </c>
      <c r="BQ79" s="18">
        <v>0</v>
      </c>
      <c r="BR79" s="19">
        <v>2.3190865706434401E-20</v>
      </c>
      <c r="BS79" s="19">
        <v>2.8865798640254102E-15</v>
      </c>
      <c r="BT79" s="18">
        <v>4.8867166630778801E-4</v>
      </c>
      <c r="BU79" s="18">
        <v>0.82836066007702203</v>
      </c>
      <c r="BV79" s="18">
        <v>0.82836066007702203</v>
      </c>
      <c r="BW79" s="18">
        <v>3.8347699999999998E-2</v>
      </c>
      <c r="BX79" s="18">
        <v>1.84716688471831E-4</v>
      </c>
      <c r="BY79" s="18">
        <v>3.8570680000000003E-2</v>
      </c>
      <c r="BZ79" s="18">
        <v>2.8488140865981498E-4</v>
      </c>
      <c r="CA79" s="18">
        <v>3.9719459999999998E-2</v>
      </c>
      <c r="CB79" s="18">
        <v>2.8331908253769302E-3</v>
      </c>
      <c r="CC79" s="18">
        <v>4.8537959999999998E-2</v>
      </c>
      <c r="CD79" s="18">
        <v>2.5436584446422799E-3</v>
      </c>
      <c r="CE79" s="18">
        <v>5.3900579999999997E-2</v>
      </c>
      <c r="CF79" s="18">
        <v>1.6317315011974299E-3</v>
      </c>
      <c r="CG79" s="18">
        <v>5.3099519999999997E-2</v>
      </c>
      <c r="CH79" s="18">
        <v>3.7991026785281802E-3</v>
      </c>
      <c r="CI79" s="18">
        <v>5.812788E-2</v>
      </c>
      <c r="CJ79" s="18">
        <v>8.9298251494640101E-4</v>
      </c>
      <c r="CK79" s="18">
        <v>5.3695560000000003E-2</v>
      </c>
      <c r="CL79" s="18">
        <v>2.4774265444206401E-3</v>
      </c>
      <c r="CM79" s="18">
        <v>5.2334499999999999E-2</v>
      </c>
      <c r="CN79" s="18">
        <v>9.6240840603144999E-4</v>
      </c>
      <c r="CO79" s="18">
        <v>5.9618259999999999E-2</v>
      </c>
      <c r="CP79" s="18">
        <v>2.7731293357865601E-3</v>
      </c>
      <c r="CQ79" s="18">
        <v>6.5051700000000004E-2</v>
      </c>
      <c r="CR79" s="18">
        <v>5.3561951047362505E-4</v>
      </c>
      <c r="CS79" s="18">
        <v>6.4704399999999995E-2</v>
      </c>
      <c r="CT79" s="18">
        <v>0</v>
      </c>
    </row>
    <row r="80" spans="1:98" x14ac:dyDescent="0.25">
      <c r="A80" s="18">
        <v>168</v>
      </c>
      <c r="B80" s="18" t="s">
        <v>1910</v>
      </c>
      <c r="C80" s="18" t="s">
        <v>605</v>
      </c>
      <c r="D80" s="18" t="s">
        <v>412</v>
      </c>
      <c r="E80" s="18" t="s">
        <v>320</v>
      </c>
      <c r="F80" s="18">
        <v>7.3186800000000002E-3</v>
      </c>
      <c r="G80" s="18">
        <v>7.3186800000000002E-3</v>
      </c>
      <c r="H80" s="18">
        <v>7.3397699999999998E-3</v>
      </c>
      <c r="I80" s="18">
        <v>7.2232800000000003E-3</v>
      </c>
      <c r="J80" s="18">
        <v>7.1849499999999998E-3</v>
      </c>
      <c r="K80" s="18">
        <v>7.3234199999999998E-3</v>
      </c>
      <c r="L80" s="18">
        <v>7.5626199999999999E-3</v>
      </c>
      <c r="M80" s="18">
        <v>8.0560800000000002E-3</v>
      </c>
      <c r="N80" s="18">
        <v>8.21618E-3</v>
      </c>
      <c r="O80" s="18">
        <v>6.2693699999999998E-3</v>
      </c>
      <c r="P80" s="18">
        <v>6.6767700000000003E-3</v>
      </c>
      <c r="Q80" s="18">
        <v>6.9672400000000004E-3</v>
      </c>
      <c r="R80" s="18">
        <v>7.1020399999999996E-3</v>
      </c>
      <c r="S80" s="18">
        <v>7.8136300000000002E-3</v>
      </c>
      <c r="T80" s="18">
        <v>8.1488299999999993E-3</v>
      </c>
      <c r="U80" s="18">
        <v>9.1057599999999992E-3</v>
      </c>
      <c r="V80" s="18">
        <v>1.0426299999999999E-2</v>
      </c>
      <c r="W80" s="18">
        <v>1.09078E-2</v>
      </c>
      <c r="X80" s="18">
        <v>1.14956E-2</v>
      </c>
      <c r="Y80" s="18">
        <v>1.21882E-2</v>
      </c>
      <c r="Z80" s="18">
        <v>1.26087E-2</v>
      </c>
      <c r="AA80" s="18">
        <v>1.2615400000000001E-2</v>
      </c>
      <c r="AB80" s="18">
        <v>1.39375E-2</v>
      </c>
      <c r="AC80" s="18">
        <v>1.46816E-2</v>
      </c>
      <c r="AD80" s="18">
        <v>1.4715300000000001E-2</v>
      </c>
      <c r="AE80" s="18">
        <v>1.4199399999999999E-2</v>
      </c>
      <c r="AF80" s="18">
        <v>1.42487E-2</v>
      </c>
      <c r="AG80" s="18">
        <v>1.41817E-2</v>
      </c>
      <c r="AH80" s="18">
        <v>1.37769E-2</v>
      </c>
      <c r="AI80" s="18">
        <v>1.35035E-2</v>
      </c>
      <c r="AJ80" s="18">
        <v>1.40772E-2</v>
      </c>
      <c r="AK80" s="18">
        <v>1.4626399999999999E-2</v>
      </c>
      <c r="AL80" s="18">
        <v>1.5215599999999999E-2</v>
      </c>
      <c r="AM80" s="18">
        <v>1.57086E-2</v>
      </c>
      <c r="AN80" s="18">
        <v>1.60533E-2</v>
      </c>
      <c r="AO80" s="18">
        <v>1.6673199999999999E-2</v>
      </c>
      <c r="AP80" s="18">
        <v>1.7214699999999999E-2</v>
      </c>
      <c r="AQ80" s="18">
        <v>1.7923700000000001E-2</v>
      </c>
      <c r="AR80" s="18">
        <v>1.8555499999999999E-2</v>
      </c>
      <c r="AS80" s="18">
        <v>1.8246200000000001E-2</v>
      </c>
      <c r="AT80" s="18">
        <v>1.42008E-2</v>
      </c>
      <c r="AU80" s="18">
        <v>1.5912800000000001E-2</v>
      </c>
      <c r="AV80" s="18">
        <v>1.6678399999999999E-2</v>
      </c>
      <c r="AW80" s="18">
        <v>1.6497899999999999E-2</v>
      </c>
      <c r="AX80" s="18">
        <v>1.7461000000000001E-2</v>
      </c>
      <c r="AY80" s="18">
        <v>1.83847E-2</v>
      </c>
      <c r="AZ80" s="18">
        <v>1.8877700000000001E-2</v>
      </c>
      <c r="BA80" s="18">
        <v>1.9449600000000001E-2</v>
      </c>
      <c r="BB80" s="18">
        <v>2.08782E-2</v>
      </c>
      <c r="BC80" s="18">
        <v>2.1934200000000001E-2</v>
      </c>
      <c r="BD80" s="18">
        <v>2.30169E-2</v>
      </c>
      <c r="BE80" s="18">
        <v>2.33721E-2</v>
      </c>
      <c r="BF80" s="18">
        <v>2.5262900000000001E-2</v>
      </c>
      <c r="BG80" s="18">
        <v>2.5262900000000001E-2</v>
      </c>
      <c r="BH80" s="18">
        <v>2.5338099999999999E-2</v>
      </c>
      <c r="BI80" s="18">
        <v>2.5262900000000001E-2</v>
      </c>
      <c r="BJ80" s="18">
        <v>2.5262900000000001E-2</v>
      </c>
      <c r="BK80" s="18">
        <v>2.5262900000000001E-2</v>
      </c>
      <c r="BL80" s="18">
        <v>1.4581468965517199E-2</v>
      </c>
      <c r="BM80" s="18">
        <v>5.8188120899052096E-3</v>
      </c>
      <c r="BN80" s="18">
        <v>0.96501026942478896</v>
      </c>
      <c r="BO80" s="18">
        <v>0.96398300337366305</v>
      </c>
      <c r="BP80" s="18">
        <v>0.861916790843821</v>
      </c>
      <c r="BQ80" s="18">
        <v>0</v>
      </c>
      <c r="BR80" s="19">
        <v>6.7816586446674302E-34</v>
      </c>
      <c r="BS80" s="18">
        <v>0</v>
      </c>
      <c r="BT80" s="18">
        <v>3.32519323264323E-4</v>
      </c>
      <c r="BU80" s="18">
        <v>0.93124482009530096</v>
      </c>
      <c r="BV80" s="18">
        <v>0.93124482009530096</v>
      </c>
      <c r="BW80" s="18">
        <v>7.2770719999999999E-3</v>
      </c>
      <c r="BX80" s="19">
        <v>6.8508270814552006E-5</v>
      </c>
      <c r="BY80" s="18">
        <v>7.4855340000000003E-3</v>
      </c>
      <c r="BZ80" s="18">
        <v>7.6984485299312101E-4</v>
      </c>
      <c r="CA80" s="18">
        <v>7.3417020000000003E-3</v>
      </c>
      <c r="CB80" s="18">
        <v>6.1521660288877105E-4</v>
      </c>
      <c r="CC80" s="18">
        <v>1.0824732E-2</v>
      </c>
      <c r="CD80" s="18">
        <v>1.1650774597081501E-3</v>
      </c>
      <c r="CE80" s="18">
        <v>1.37117E-2</v>
      </c>
      <c r="CF80" s="18">
        <v>1.0508790724912201E-3</v>
      </c>
      <c r="CG80" s="18">
        <v>1.3982039999999999E-2</v>
      </c>
      <c r="CH80" s="18">
        <v>3.2760494196516597E-4</v>
      </c>
      <c r="CI80" s="18">
        <v>1.5136220000000001E-2</v>
      </c>
      <c r="CJ80" s="18">
        <v>7.9943660911919697E-4</v>
      </c>
      <c r="CK80" s="18">
        <v>1.7722660000000001E-2</v>
      </c>
      <c r="CL80" s="18">
        <v>7.6933791860274295E-4</v>
      </c>
      <c r="CM80" s="18">
        <v>1.615018E-2</v>
      </c>
      <c r="CN80" s="18">
        <v>1.22215038845471E-3</v>
      </c>
      <c r="CO80" s="18">
        <v>1.990488E-2</v>
      </c>
      <c r="CP80" s="18">
        <v>1.4695932556323199E-3</v>
      </c>
      <c r="CQ80" s="18">
        <v>2.445058E-2</v>
      </c>
      <c r="CR80" s="18">
        <v>1.1539038920118101E-3</v>
      </c>
      <c r="CS80" s="18">
        <v>2.5262900000000001E-2</v>
      </c>
      <c r="CT80" s="18">
        <v>0</v>
      </c>
    </row>
    <row r="81" spans="1:98" x14ac:dyDescent="0.25">
      <c r="A81" s="18">
        <v>169</v>
      </c>
      <c r="B81" s="18" t="s">
        <v>1910</v>
      </c>
      <c r="C81" s="18" t="s">
        <v>606</v>
      </c>
      <c r="D81" s="18" t="s">
        <v>458</v>
      </c>
      <c r="E81" s="18" t="s">
        <v>46</v>
      </c>
      <c r="F81" s="18">
        <v>2.0825000000000001E-3</v>
      </c>
      <c r="G81" s="18">
        <v>2.0825000000000001E-3</v>
      </c>
      <c r="H81" s="18">
        <v>2.0885000000000001E-3</v>
      </c>
      <c r="I81" s="18">
        <v>2.07011E-3</v>
      </c>
      <c r="J81" s="18">
        <v>2.0824099999999998E-3</v>
      </c>
      <c r="K81" s="18">
        <v>2.1101100000000001E-3</v>
      </c>
      <c r="L81" s="18">
        <v>2.1639099999999998E-3</v>
      </c>
      <c r="M81" s="18">
        <v>2.2104199999999998E-3</v>
      </c>
      <c r="N81" s="18">
        <v>2.21572E-3</v>
      </c>
      <c r="O81" s="18">
        <v>2.17497E-3</v>
      </c>
      <c r="P81" s="18">
        <v>2.22617E-3</v>
      </c>
      <c r="Q81" s="18">
        <v>2.2170800000000002E-3</v>
      </c>
      <c r="R81" s="18">
        <v>2.3469200000000002E-3</v>
      </c>
      <c r="S81" s="18">
        <v>2.56821E-3</v>
      </c>
      <c r="T81" s="18">
        <v>2.3853699999999999E-3</v>
      </c>
      <c r="U81" s="18">
        <v>2.5871800000000001E-3</v>
      </c>
      <c r="V81" s="18">
        <v>2.9061099999999999E-3</v>
      </c>
      <c r="W81" s="18">
        <v>2.7685299999999999E-3</v>
      </c>
      <c r="X81" s="18">
        <v>2.8287400000000002E-3</v>
      </c>
      <c r="Y81" s="18">
        <v>2.8965100000000001E-3</v>
      </c>
      <c r="Z81" s="18">
        <v>3.02162E-3</v>
      </c>
      <c r="AA81" s="18">
        <v>3.2817200000000001E-3</v>
      </c>
      <c r="AB81" s="18">
        <v>3.3569099999999998E-3</v>
      </c>
      <c r="AC81" s="18">
        <v>3.4294999999999998E-3</v>
      </c>
      <c r="AD81" s="18">
        <v>3.4021099999999999E-3</v>
      </c>
      <c r="AE81" s="18">
        <v>3.3246999999999999E-3</v>
      </c>
      <c r="AF81" s="18">
        <v>3.6457400000000002E-3</v>
      </c>
      <c r="AG81" s="18">
        <v>3.5223799999999999E-3</v>
      </c>
      <c r="AH81" s="18">
        <v>3.3911200000000001E-3</v>
      </c>
      <c r="AI81" s="18">
        <v>3.4900999999999999E-3</v>
      </c>
      <c r="AJ81" s="18">
        <v>3.74633E-3</v>
      </c>
      <c r="AK81" s="18">
        <v>3.79102E-3</v>
      </c>
      <c r="AL81" s="18">
        <v>3.7499199999999999E-3</v>
      </c>
      <c r="AM81" s="18">
        <v>3.68711E-3</v>
      </c>
      <c r="AN81" s="18">
        <v>3.8443000000000001E-3</v>
      </c>
      <c r="AO81" s="18">
        <v>3.9060000000000002E-3</v>
      </c>
      <c r="AP81" s="18">
        <v>4.0187900000000004E-3</v>
      </c>
      <c r="AQ81" s="18">
        <v>4.1203100000000003E-3</v>
      </c>
      <c r="AR81" s="18">
        <v>4.1913699999999998E-3</v>
      </c>
      <c r="AS81" s="18">
        <v>4.1632300000000004E-3</v>
      </c>
      <c r="AT81" s="18">
        <v>3.9043599999999999E-3</v>
      </c>
      <c r="AU81" s="18">
        <v>3.8994799999999999E-3</v>
      </c>
      <c r="AV81" s="18">
        <v>3.3597700000000002E-3</v>
      </c>
      <c r="AW81" s="18">
        <v>3.6274300000000001E-3</v>
      </c>
      <c r="AX81" s="18">
        <v>3.4298699999999998E-3</v>
      </c>
      <c r="AY81" s="18">
        <v>3.3743599999999999E-3</v>
      </c>
      <c r="AZ81" s="18">
        <v>3.7499199999999999E-3</v>
      </c>
      <c r="BA81" s="18">
        <v>3.7499199999999999E-3</v>
      </c>
      <c r="BB81" s="18">
        <v>3.7499199999999999E-3</v>
      </c>
      <c r="BC81" s="18">
        <v>3.7499199999999999E-3</v>
      </c>
      <c r="BD81" s="18">
        <v>3.7499199999999999E-3</v>
      </c>
      <c r="BE81" s="18">
        <v>3.7499199999999999E-3</v>
      </c>
      <c r="BF81" s="18">
        <v>3.7499199999999999E-3</v>
      </c>
      <c r="BG81" s="18">
        <v>3.7499199999999999E-3</v>
      </c>
      <c r="BH81" s="18">
        <v>3.76108E-3</v>
      </c>
      <c r="BI81" s="18">
        <v>3.7499199999999999E-3</v>
      </c>
      <c r="BJ81" s="18">
        <v>3.7499199999999999E-3</v>
      </c>
      <c r="BK81" s="18">
        <v>3.7499199999999999E-3</v>
      </c>
      <c r="BL81" s="18">
        <v>3.2189951724137899E-3</v>
      </c>
      <c r="BM81" s="18">
        <v>6.8982122612665502E-4</v>
      </c>
      <c r="BN81" s="18">
        <v>0.87448931834413701</v>
      </c>
      <c r="BO81" s="18">
        <v>0.84485853047329695</v>
      </c>
      <c r="BP81" s="18">
        <v>0.71024767720022897</v>
      </c>
      <c r="BQ81" s="18">
        <v>0</v>
      </c>
      <c r="BR81" s="19">
        <v>7.6474442969438702E-17</v>
      </c>
      <c r="BS81" s="19">
        <v>9.1038288019262805E-15</v>
      </c>
      <c r="BT81" s="19">
        <v>3.5722486695991601E-5</v>
      </c>
      <c r="BU81" s="18">
        <v>0.76473156789799501</v>
      </c>
      <c r="BV81" s="18">
        <v>0.76473156789799501</v>
      </c>
      <c r="BW81" s="18">
        <v>2.0812040000000001E-3</v>
      </c>
      <c r="BX81" s="19">
        <v>6.7290809179263396E-6</v>
      </c>
      <c r="BY81" s="18">
        <v>2.175026E-3</v>
      </c>
      <c r="BZ81" s="19">
        <v>4.2562872670908799E-5</v>
      </c>
      <c r="CA81" s="18">
        <v>2.3487500000000001E-3</v>
      </c>
      <c r="CB81" s="18">
        <v>1.4306459223022299E-4</v>
      </c>
      <c r="CC81" s="18">
        <v>2.7974139999999998E-3</v>
      </c>
      <c r="CD81" s="18">
        <v>1.3004689165835499E-4</v>
      </c>
      <c r="CE81" s="18">
        <v>3.2983719999999999E-3</v>
      </c>
      <c r="CF81" s="18">
        <v>1.64508192106047E-4</v>
      </c>
      <c r="CG81" s="18">
        <v>3.4748079999999998E-3</v>
      </c>
      <c r="CH81" s="18">
        <v>1.2374447672522601E-4</v>
      </c>
      <c r="CI81" s="18">
        <v>3.7637360000000002E-3</v>
      </c>
      <c r="CJ81" s="19">
        <v>5.8310310666296503E-5</v>
      </c>
      <c r="CK81" s="18">
        <v>4.0799399999999998E-3</v>
      </c>
      <c r="CL81" s="18">
        <v>1.17236995014372E-4</v>
      </c>
      <c r="CM81" s="18">
        <v>3.6441820000000002E-3</v>
      </c>
      <c r="CN81" s="18">
        <v>2.5493632002914E-4</v>
      </c>
      <c r="CO81" s="18">
        <v>3.6748079999999999E-3</v>
      </c>
      <c r="CP81" s="18">
        <v>1.6795553792596401E-4</v>
      </c>
      <c r="CQ81" s="18">
        <v>3.7521519999999999E-3</v>
      </c>
      <c r="CR81" s="19">
        <v>4.9909037257795598E-6</v>
      </c>
      <c r="CS81" s="18">
        <v>3.7499199999999999E-3</v>
      </c>
      <c r="CT81" s="18">
        <v>0</v>
      </c>
    </row>
    <row r="82" spans="1:98" x14ac:dyDescent="0.25">
      <c r="A82" s="18">
        <v>17</v>
      </c>
      <c r="B82" s="18" t="s">
        <v>1910</v>
      </c>
      <c r="C82" s="18" t="s">
        <v>437</v>
      </c>
      <c r="D82" s="18" t="s">
        <v>418</v>
      </c>
      <c r="E82" s="18" t="s">
        <v>372</v>
      </c>
      <c r="F82" s="18">
        <v>1.00657E-3</v>
      </c>
      <c r="G82" s="18">
        <v>1.00657E-3</v>
      </c>
      <c r="H82" s="18">
        <v>1.0094699999999999E-3</v>
      </c>
      <c r="I82" s="18">
        <v>1.0220400000000001E-3</v>
      </c>
      <c r="J82" s="18">
        <v>1.03824E-3</v>
      </c>
      <c r="K82" s="18">
        <v>1.0513600000000001E-3</v>
      </c>
      <c r="L82" s="18">
        <v>1.06645E-3</v>
      </c>
      <c r="M82" s="18">
        <v>1.00045E-3</v>
      </c>
      <c r="N82" s="18">
        <v>1.0040100000000001E-3</v>
      </c>
      <c r="O82" s="18">
        <v>9.8768100000000002E-4</v>
      </c>
      <c r="P82" s="18">
        <v>9.8401900000000004E-4</v>
      </c>
      <c r="Q82" s="18">
        <v>1.0021400000000001E-3</v>
      </c>
      <c r="R82" s="18">
        <v>9.9763799999999991E-4</v>
      </c>
      <c r="S82" s="18">
        <v>9.9551799999999992E-4</v>
      </c>
      <c r="T82" s="18">
        <v>1.0107600000000001E-3</v>
      </c>
      <c r="U82" s="18">
        <v>1.0522999999999999E-3</v>
      </c>
      <c r="V82" s="18">
        <v>1.0870599999999999E-3</v>
      </c>
      <c r="W82" s="18">
        <v>1.12761E-3</v>
      </c>
      <c r="X82" s="18">
        <v>1.1304399999999999E-3</v>
      </c>
      <c r="Y82" s="18">
        <v>1.1788300000000001E-3</v>
      </c>
      <c r="Z82" s="18">
        <v>1.2498699999999999E-3</v>
      </c>
      <c r="AA82" s="18">
        <v>1.2990199999999999E-3</v>
      </c>
      <c r="AB82" s="18">
        <v>1.3311600000000001E-3</v>
      </c>
      <c r="AC82" s="18">
        <v>1.2918300000000001E-3</v>
      </c>
      <c r="AD82" s="18">
        <v>1.27019E-3</v>
      </c>
      <c r="AE82" s="18">
        <v>1.2257100000000001E-3</v>
      </c>
      <c r="AF82" s="18">
        <v>1.19447E-3</v>
      </c>
      <c r="AG82" s="18">
        <v>1.2075199999999999E-3</v>
      </c>
      <c r="AH82" s="18">
        <v>1.3042900000000001E-3</v>
      </c>
      <c r="AI82" s="18">
        <v>1.3184799999999999E-3</v>
      </c>
      <c r="AJ82" s="18">
        <v>1.33905E-3</v>
      </c>
      <c r="AK82" s="18">
        <v>1.3271299999999999E-3</v>
      </c>
      <c r="AL82" s="18">
        <v>1.37557E-3</v>
      </c>
      <c r="AM82" s="18">
        <v>1.38229E-3</v>
      </c>
      <c r="AN82" s="18">
        <v>1.2772199999999999E-3</v>
      </c>
      <c r="AO82" s="18">
        <v>1.26925E-3</v>
      </c>
      <c r="AP82" s="18">
        <v>1.18513E-3</v>
      </c>
      <c r="AQ82" s="18">
        <v>1.25829E-3</v>
      </c>
      <c r="AR82" s="18">
        <v>1.2848499999999999E-3</v>
      </c>
      <c r="AS82" s="18">
        <v>1.26045E-3</v>
      </c>
      <c r="AT82" s="18">
        <v>1.29674E-3</v>
      </c>
      <c r="AU82" s="18">
        <v>1.31672E-3</v>
      </c>
      <c r="AV82" s="18">
        <v>1.23139E-3</v>
      </c>
      <c r="AW82" s="18">
        <v>1.23258E-3</v>
      </c>
      <c r="AX82" s="18">
        <v>1.2760899999999999E-3</v>
      </c>
      <c r="AY82" s="18">
        <v>1.3615400000000001E-3</v>
      </c>
      <c r="AZ82" s="18">
        <v>1.4239700000000001E-3</v>
      </c>
      <c r="BA82" s="18">
        <v>1.4528900000000001E-3</v>
      </c>
      <c r="BB82" s="18">
        <v>1.5549100000000001E-3</v>
      </c>
      <c r="BC82" s="18">
        <v>1.7383500000000001E-3</v>
      </c>
      <c r="BD82" s="18">
        <v>1.8112099999999999E-3</v>
      </c>
      <c r="BE82" s="18">
        <v>1.78557E-3</v>
      </c>
      <c r="BF82" s="18">
        <v>1.8293300000000001E-3</v>
      </c>
      <c r="BG82" s="18">
        <v>1.8293300000000001E-3</v>
      </c>
      <c r="BH82" s="18">
        <v>1.83478E-3</v>
      </c>
      <c r="BI82" s="18">
        <v>1.8293300000000001E-3</v>
      </c>
      <c r="BJ82" s="18">
        <v>1.8293300000000001E-3</v>
      </c>
      <c r="BK82" s="18">
        <v>1.8293300000000001E-3</v>
      </c>
      <c r="BL82" s="18">
        <v>1.2909364827586201E-3</v>
      </c>
      <c r="BM82" s="18">
        <v>2.6430504121591902E-4</v>
      </c>
      <c r="BN82" s="18">
        <v>0.88616676599589905</v>
      </c>
      <c r="BO82" s="18">
        <v>0.882871563227692</v>
      </c>
      <c r="BP82" s="18">
        <v>0.71502674620705697</v>
      </c>
      <c r="BQ82" s="18">
        <v>0</v>
      </c>
      <c r="BR82" s="19">
        <v>4.9595322030179201E-20</v>
      </c>
      <c r="BS82" s="19">
        <v>2.66453525910038E-15</v>
      </c>
      <c r="BT82" s="19">
        <v>1.3869842382109401E-5</v>
      </c>
      <c r="BU82" s="18">
        <v>0.78529153715562705</v>
      </c>
      <c r="BV82" s="18">
        <v>0.78529153715562705</v>
      </c>
      <c r="BW82" s="18">
        <v>1.016578E-3</v>
      </c>
      <c r="BX82" s="19">
        <v>1.36923288742273E-5</v>
      </c>
      <c r="BY82" s="18">
        <v>1.0219902E-3</v>
      </c>
      <c r="BZ82" s="19">
        <v>3.4654177168127998E-5</v>
      </c>
      <c r="CA82" s="18">
        <v>9.980150000000001E-4</v>
      </c>
      <c r="CB82" s="19">
        <v>9.7687742833991494E-6</v>
      </c>
      <c r="CC82" s="18">
        <v>1.1152480000000001E-3</v>
      </c>
      <c r="CD82" s="19">
        <v>4.7914769852311798E-5</v>
      </c>
      <c r="CE82" s="18">
        <v>1.2884140000000001E-3</v>
      </c>
      <c r="CF82" s="19">
        <v>3.0696624081485002E-5</v>
      </c>
      <c r="CG82" s="18">
        <v>1.250094E-3</v>
      </c>
      <c r="CH82" s="19">
        <v>5.72603827266287E-5</v>
      </c>
      <c r="CI82" s="18">
        <v>1.3402519999999999E-3</v>
      </c>
      <c r="CJ82" s="19">
        <v>4.2311993807902802E-5</v>
      </c>
      <c r="CK82" s="18">
        <v>1.251594E-3</v>
      </c>
      <c r="CL82" s="19">
        <v>3.8595415271765101E-5</v>
      </c>
      <c r="CM82" s="18">
        <v>1.2707040000000001E-3</v>
      </c>
      <c r="CN82" s="19">
        <v>3.8155551758558002E-5</v>
      </c>
      <c r="CO82" s="18">
        <v>1.506332E-3</v>
      </c>
      <c r="CP82" s="18">
        <v>1.47306181200926E-4</v>
      </c>
      <c r="CQ82" s="18">
        <v>1.818044E-3</v>
      </c>
      <c r="CR82" s="19">
        <v>2.02244006091652E-5</v>
      </c>
      <c r="CS82" s="18">
        <v>1.8293300000000001E-3</v>
      </c>
      <c r="CT82" s="18">
        <v>0</v>
      </c>
    </row>
    <row r="83" spans="1:98" x14ac:dyDescent="0.25">
      <c r="A83" s="18">
        <v>170</v>
      </c>
      <c r="B83" s="18" t="s">
        <v>1910</v>
      </c>
      <c r="C83" s="18" t="s">
        <v>607</v>
      </c>
      <c r="D83" s="18" t="s">
        <v>418</v>
      </c>
      <c r="E83" s="18" t="s">
        <v>314</v>
      </c>
      <c r="F83" s="18">
        <v>1.97051E-2</v>
      </c>
      <c r="G83" s="18">
        <v>1.97051E-2</v>
      </c>
      <c r="H83" s="18">
        <v>1.9761899999999999E-2</v>
      </c>
      <c r="I83" s="18">
        <v>1.97746E-2</v>
      </c>
      <c r="J83" s="18">
        <v>1.9943599999999999E-2</v>
      </c>
      <c r="K83" s="18">
        <v>1.99469E-2</v>
      </c>
      <c r="L83" s="18">
        <v>2.0236899999999999E-2</v>
      </c>
      <c r="M83" s="18">
        <v>1.99177E-2</v>
      </c>
      <c r="N83" s="18">
        <v>2.0077100000000001E-2</v>
      </c>
      <c r="O83" s="18">
        <v>1.9511500000000001E-2</v>
      </c>
      <c r="P83" s="18">
        <v>1.90852E-2</v>
      </c>
      <c r="Q83" s="18">
        <v>2.0221200000000002E-2</v>
      </c>
      <c r="R83" s="18">
        <v>2.0483999999999999E-2</v>
      </c>
      <c r="S83" s="18">
        <v>2.0138900000000001E-2</v>
      </c>
      <c r="T83" s="18">
        <v>2.06625E-2</v>
      </c>
      <c r="U83" s="18">
        <v>2.1871600000000001E-2</v>
      </c>
      <c r="V83" s="18">
        <v>2.25075E-2</v>
      </c>
      <c r="W83" s="18">
        <v>2.2689500000000001E-2</v>
      </c>
      <c r="X83" s="18">
        <v>2.16597E-2</v>
      </c>
      <c r="Y83" s="18">
        <v>2.2509000000000001E-2</v>
      </c>
      <c r="Z83" s="18">
        <v>2.4652899999999998E-2</v>
      </c>
      <c r="AA83" s="18">
        <v>2.55435E-2</v>
      </c>
      <c r="AB83" s="18">
        <v>2.5302600000000001E-2</v>
      </c>
      <c r="AC83" s="18">
        <v>2.52064E-2</v>
      </c>
      <c r="AD83" s="18">
        <v>2.6184200000000001E-2</v>
      </c>
      <c r="AE83" s="18">
        <v>2.4007000000000001E-2</v>
      </c>
      <c r="AF83" s="18">
        <v>2.44697E-2</v>
      </c>
      <c r="AG83" s="18">
        <v>2.2584799999999999E-2</v>
      </c>
      <c r="AH83" s="18">
        <v>1.8943100000000001E-2</v>
      </c>
      <c r="AI83" s="18">
        <v>2.09091E-2</v>
      </c>
      <c r="AJ83" s="18">
        <v>2.3443200000000001E-2</v>
      </c>
      <c r="AK83" s="18">
        <v>2.2451700000000002E-2</v>
      </c>
      <c r="AL83" s="18">
        <v>2.0065599999999999E-2</v>
      </c>
      <c r="AM83" s="18">
        <v>2.1175300000000001E-2</v>
      </c>
      <c r="AN83" s="18">
        <v>2.03307E-2</v>
      </c>
      <c r="AO83" s="18">
        <v>2.1145400000000002E-2</v>
      </c>
      <c r="AP83" s="18">
        <v>2.2310400000000001E-2</v>
      </c>
      <c r="AQ83" s="18">
        <v>2.2031700000000001E-2</v>
      </c>
      <c r="AR83" s="18">
        <v>2.2556199999999998E-2</v>
      </c>
      <c r="AS83" s="18">
        <v>2.1848800000000002E-2</v>
      </c>
      <c r="AT83" s="18">
        <v>2.03015E-2</v>
      </c>
      <c r="AU83" s="18">
        <v>2.0160999999999998E-2</v>
      </c>
      <c r="AV83" s="18">
        <v>1.76288E-2</v>
      </c>
      <c r="AW83" s="18">
        <v>2.0883800000000001E-2</v>
      </c>
      <c r="AX83" s="18">
        <v>2.1545499999999999E-2</v>
      </c>
      <c r="AY83" s="18">
        <v>2.1602199999999998E-2</v>
      </c>
      <c r="AZ83" s="18">
        <v>2.1959900000000001E-2</v>
      </c>
      <c r="BA83" s="18">
        <v>2.2514200000000002E-2</v>
      </c>
      <c r="BB83" s="18">
        <v>2.3229400000000001E-2</v>
      </c>
      <c r="BC83" s="18">
        <v>2.4146299999999999E-2</v>
      </c>
      <c r="BD83" s="18">
        <v>2.51603E-2</v>
      </c>
      <c r="BE83" s="18">
        <v>2.4607299999999999E-2</v>
      </c>
      <c r="BF83" s="18">
        <v>2.46351E-2</v>
      </c>
      <c r="BG83" s="18">
        <v>2.46351E-2</v>
      </c>
      <c r="BH83" s="18">
        <v>2.4708399999999998E-2</v>
      </c>
      <c r="BI83" s="18">
        <v>2.46351E-2</v>
      </c>
      <c r="BJ83" s="18">
        <v>2.46351E-2</v>
      </c>
      <c r="BK83" s="18">
        <v>2.46351E-2</v>
      </c>
      <c r="BL83" s="18">
        <v>2.20206189655172E-2</v>
      </c>
      <c r="BM83" s="18">
        <v>2.0889945051666501E-3</v>
      </c>
      <c r="BN83" s="18">
        <v>0.50196086994504896</v>
      </c>
      <c r="BO83" s="18">
        <v>0.54396359594099897</v>
      </c>
      <c r="BP83" s="18">
        <v>0.411534918445148</v>
      </c>
      <c r="BQ83" s="19">
        <v>5.9575539759881801E-5</v>
      </c>
      <c r="BR83" s="19">
        <v>1.01820324528693E-5</v>
      </c>
      <c r="BS83" s="19">
        <v>5.3690994283872601E-6</v>
      </c>
      <c r="BT83" s="19">
        <v>6.2095164416007604E-5</v>
      </c>
      <c r="BU83" s="18">
        <v>0.25196471495599099</v>
      </c>
      <c r="BV83" s="18">
        <v>0.25196471495599099</v>
      </c>
      <c r="BW83" s="18">
        <v>1.977806E-2</v>
      </c>
      <c r="BX83" s="19">
        <v>9.7881218831806198E-5</v>
      </c>
      <c r="BY83" s="18">
        <v>1.9938020000000001E-2</v>
      </c>
      <c r="BZ83" s="18">
        <v>2.6976080515893997E-4</v>
      </c>
      <c r="CA83" s="18">
        <v>2.0118359999999998E-2</v>
      </c>
      <c r="CB83" s="18">
        <v>6.1404366538545105E-4</v>
      </c>
      <c r="CC83" s="18">
        <v>2.224746E-2</v>
      </c>
      <c r="CD83" s="18">
        <v>4.52259851191768E-4</v>
      </c>
      <c r="CE83" s="18">
        <v>2.5377920000000002E-2</v>
      </c>
      <c r="CF83" s="18">
        <v>5.5638349813775102E-4</v>
      </c>
      <c r="CG83" s="18">
        <v>2.2182739999999999E-2</v>
      </c>
      <c r="CH83" s="18">
        <v>2.2823884973860202E-3</v>
      </c>
      <c r="CI83" s="18">
        <v>2.14933E-2</v>
      </c>
      <c r="CJ83" s="18">
        <v>1.4328058678690599E-3</v>
      </c>
      <c r="CK83" s="18">
        <v>2.1978500000000002E-2</v>
      </c>
      <c r="CL83" s="18">
        <v>5.3795976615356601E-4</v>
      </c>
      <c r="CM83" s="18">
        <v>2.010412E-2</v>
      </c>
      <c r="CN83" s="18">
        <v>1.48785756273912E-3</v>
      </c>
      <c r="CO83" s="18">
        <v>2.2690399999999999E-2</v>
      </c>
      <c r="CP83" s="18">
        <v>1.0196839878119099E-3</v>
      </c>
      <c r="CQ83" s="18">
        <v>2.4749239999999999E-2</v>
      </c>
      <c r="CR83" s="18">
        <v>2.3283098591038101E-4</v>
      </c>
      <c r="CS83" s="18">
        <v>2.46351E-2</v>
      </c>
      <c r="CT83" s="18">
        <v>0</v>
      </c>
    </row>
    <row r="84" spans="1:98" x14ac:dyDescent="0.25">
      <c r="A84" s="18">
        <v>171</v>
      </c>
      <c r="B84" s="18" t="s">
        <v>1910</v>
      </c>
      <c r="C84" s="18" t="s">
        <v>608</v>
      </c>
      <c r="D84" s="18" t="s">
        <v>426</v>
      </c>
      <c r="E84" s="18" t="s">
        <v>100</v>
      </c>
      <c r="F84" s="18">
        <v>1.53983E-2</v>
      </c>
      <c r="G84" s="18">
        <v>1.53983E-2</v>
      </c>
      <c r="H84" s="18">
        <v>1.5442600000000001E-2</v>
      </c>
      <c r="I84" s="18">
        <v>1.53619E-2</v>
      </c>
      <c r="J84" s="18">
        <v>1.5735499999999999E-2</v>
      </c>
      <c r="K84" s="18">
        <v>1.5898099999999998E-2</v>
      </c>
      <c r="L84" s="18">
        <v>1.6234800000000001E-2</v>
      </c>
      <c r="M84" s="18">
        <v>1.6474599999999999E-2</v>
      </c>
      <c r="N84" s="18">
        <v>1.6647599999999999E-2</v>
      </c>
      <c r="O84" s="18">
        <v>1.67689E-2</v>
      </c>
      <c r="P84" s="18">
        <v>1.68162E-2</v>
      </c>
      <c r="Q84" s="18">
        <v>1.68816E-2</v>
      </c>
      <c r="R84" s="18">
        <v>1.71643E-2</v>
      </c>
      <c r="S84" s="18">
        <v>1.8994899999999999E-2</v>
      </c>
      <c r="T84" s="18">
        <v>1.9199000000000001E-2</v>
      </c>
      <c r="U84" s="18">
        <v>1.9916300000000001E-2</v>
      </c>
      <c r="V84" s="18">
        <v>2.0733499999999998E-2</v>
      </c>
      <c r="W84" s="18">
        <v>2.1377199999999999E-2</v>
      </c>
      <c r="X84" s="18">
        <v>2.2701800000000001E-2</v>
      </c>
      <c r="Y84" s="18">
        <v>2.4258100000000001E-2</v>
      </c>
      <c r="Z84" s="18">
        <v>2.4588800000000001E-2</v>
      </c>
      <c r="AA84" s="18">
        <v>2.50727E-2</v>
      </c>
      <c r="AB84" s="18">
        <v>2.5195599999999999E-2</v>
      </c>
      <c r="AC84" s="18">
        <v>2.48658E-2</v>
      </c>
      <c r="AD84" s="18">
        <v>2.46398E-2</v>
      </c>
      <c r="AE84" s="18">
        <v>2.4776099999999999E-2</v>
      </c>
      <c r="AF84" s="18">
        <v>2.5023E-2</v>
      </c>
      <c r="AG84" s="18">
        <v>2.5126900000000001E-2</v>
      </c>
      <c r="AH84" s="18">
        <v>2.4716800000000001E-2</v>
      </c>
      <c r="AI84" s="18">
        <v>2.5036599999999999E-2</v>
      </c>
      <c r="AJ84" s="18">
        <v>2.5260700000000001E-2</v>
      </c>
      <c r="AK84" s="18">
        <v>2.5296900000000001E-2</v>
      </c>
      <c r="AL84" s="18">
        <v>2.5854200000000001E-2</v>
      </c>
      <c r="AM84" s="18">
        <v>2.6706199999999999E-2</v>
      </c>
      <c r="AN84" s="18">
        <v>2.7596599999999999E-2</v>
      </c>
      <c r="AO84" s="18">
        <v>2.8756799999999999E-2</v>
      </c>
      <c r="AP84" s="18">
        <v>3.0114800000000001E-2</v>
      </c>
      <c r="AQ84" s="18">
        <v>3.1520600000000003E-2</v>
      </c>
      <c r="AR84" s="18">
        <v>3.2211499999999997E-2</v>
      </c>
      <c r="AS84" s="18">
        <v>3.2984899999999998E-2</v>
      </c>
      <c r="AT84" s="18">
        <v>3.3700800000000003E-2</v>
      </c>
      <c r="AU84" s="18">
        <v>3.3989999999999999E-2</v>
      </c>
      <c r="AV84" s="18">
        <v>3.4523900000000003E-2</v>
      </c>
      <c r="AW84" s="18">
        <v>3.49603E-2</v>
      </c>
      <c r="AX84" s="18">
        <v>3.5366599999999998E-2</v>
      </c>
      <c r="AY84" s="18">
        <v>3.5907099999999997E-2</v>
      </c>
      <c r="AZ84" s="18">
        <v>3.6432899999999997E-2</v>
      </c>
      <c r="BA84" s="18">
        <v>3.7380299999999998E-2</v>
      </c>
      <c r="BB84" s="18">
        <v>3.8364799999999998E-2</v>
      </c>
      <c r="BC84" s="18">
        <v>3.9406999999999998E-2</v>
      </c>
      <c r="BD84" s="18">
        <v>4.0181099999999997E-2</v>
      </c>
      <c r="BE84" s="18">
        <v>3.9600700000000003E-2</v>
      </c>
      <c r="BF84" s="18">
        <v>3.98991E-2</v>
      </c>
      <c r="BG84" s="18">
        <v>3.9898999999999997E-2</v>
      </c>
      <c r="BH84" s="18">
        <v>4.00171E-2</v>
      </c>
      <c r="BI84" s="18">
        <v>3.9898500000000003E-2</v>
      </c>
      <c r="BJ84" s="18">
        <v>3.98991E-2</v>
      </c>
      <c r="BK84" s="18">
        <v>3.98991E-2</v>
      </c>
      <c r="BL84" s="18">
        <v>2.7104762068965501E-2</v>
      </c>
      <c r="BM84" s="18">
        <v>8.5080651399866009E-3</v>
      </c>
      <c r="BN84" s="18">
        <v>0.98654835306150501</v>
      </c>
      <c r="BO84" s="18">
        <v>0.99241690417010797</v>
      </c>
      <c r="BP84" s="18">
        <v>0.955179380431463</v>
      </c>
      <c r="BQ84" s="18">
        <v>0</v>
      </c>
      <c r="BR84" s="19">
        <v>1.11544388557504E-52</v>
      </c>
      <c r="BS84" s="18">
        <v>0</v>
      </c>
      <c r="BT84" s="18">
        <v>4.9704968470269304E-4</v>
      </c>
      <c r="BU84" s="18">
        <v>0.97327765292836499</v>
      </c>
      <c r="BV84" s="18">
        <v>0.97327765292836499</v>
      </c>
      <c r="BW84" s="18">
        <v>1.546732E-2</v>
      </c>
      <c r="BX84" s="18">
        <v>1.5262084392375701E-4</v>
      </c>
      <c r="BY84" s="18">
        <v>1.6404800000000001E-2</v>
      </c>
      <c r="BZ84" s="18">
        <v>3.4714463124179302E-4</v>
      </c>
      <c r="CA84" s="18">
        <v>1.7811199999999999E-2</v>
      </c>
      <c r="CB84" s="18">
        <v>1.1831943310378101E-3</v>
      </c>
      <c r="CC84" s="18">
        <v>2.1797380000000002E-2</v>
      </c>
      <c r="CD84" s="18">
        <v>1.71172225463128E-3</v>
      </c>
      <c r="CE84" s="18">
        <v>2.4872539999999999E-2</v>
      </c>
      <c r="CF84" s="18">
        <v>2.6417490039744399E-4</v>
      </c>
      <c r="CG84" s="18">
        <v>2.4935880000000001E-2</v>
      </c>
      <c r="CH84" s="18">
        <v>1.78709784287263E-4</v>
      </c>
      <c r="CI84" s="18">
        <v>2.614292E-2</v>
      </c>
      <c r="CJ84" s="18">
        <v>1.0009859024981301E-3</v>
      </c>
      <c r="CK84" s="18">
        <v>3.1117720000000001E-2</v>
      </c>
      <c r="CL84" s="18">
        <v>1.69003105799864E-3</v>
      </c>
      <c r="CM84" s="18">
        <v>3.4508320000000002E-2</v>
      </c>
      <c r="CN84" s="18">
        <v>6.82260468589525E-4</v>
      </c>
      <c r="CO84" s="18">
        <v>3.7498419999999998E-2</v>
      </c>
      <c r="CP84" s="18">
        <v>1.4208163558321E-3</v>
      </c>
      <c r="CQ84" s="18">
        <v>3.9919400000000001E-2</v>
      </c>
      <c r="CR84" s="18">
        <v>2.1238533376859899E-4</v>
      </c>
      <c r="CS84" s="18">
        <v>3.9898900000000001E-2</v>
      </c>
      <c r="CT84" s="19">
        <v>3.4641016151171801E-7</v>
      </c>
    </row>
    <row r="85" spans="1:98" x14ac:dyDescent="0.25">
      <c r="A85" s="18">
        <v>172</v>
      </c>
      <c r="B85" s="18" t="s">
        <v>1910</v>
      </c>
      <c r="C85" s="18" t="s">
        <v>609</v>
      </c>
      <c r="D85" s="18" t="s">
        <v>412</v>
      </c>
      <c r="E85" s="18" t="s">
        <v>304</v>
      </c>
      <c r="F85" s="18">
        <v>2.79678E-4</v>
      </c>
      <c r="G85" s="18">
        <v>3.2158600000000001E-4</v>
      </c>
      <c r="H85" s="18">
        <v>3.23262E-4</v>
      </c>
      <c r="I85" s="18">
        <v>2.9440599999999999E-4</v>
      </c>
      <c r="J85" s="18">
        <v>3.00828E-4</v>
      </c>
      <c r="K85" s="18">
        <v>3.6397000000000003E-4</v>
      </c>
      <c r="L85" s="18">
        <v>3.73478E-4</v>
      </c>
      <c r="M85" s="18">
        <v>3.82581E-4</v>
      </c>
      <c r="N85" s="18">
        <v>3.5999799999999999E-4</v>
      </c>
      <c r="O85" s="18">
        <v>3.3211100000000001E-4</v>
      </c>
      <c r="P85" s="18">
        <v>4.1376100000000001E-4</v>
      </c>
      <c r="Q85" s="18">
        <v>4.2836600000000001E-4</v>
      </c>
      <c r="R85" s="18">
        <v>3.7855700000000001E-4</v>
      </c>
      <c r="S85" s="18">
        <v>3.6074399999999997E-4</v>
      </c>
      <c r="T85" s="18">
        <v>4.6388799999999997E-4</v>
      </c>
      <c r="U85" s="18">
        <v>4.9841600000000001E-4</v>
      </c>
      <c r="V85" s="18">
        <v>4.9596500000000001E-4</v>
      </c>
      <c r="W85" s="18">
        <v>5.1422200000000005E-4</v>
      </c>
      <c r="X85" s="18">
        <v>5.4531399999999998E-4</v>
      </c>
      <c r="Y85" s="18">
        <v>4.9758799999999998E-4</v>
      </c>
      <c r="Z85" s="18">
        <v>6.0304E-4</v>
      </c>
      <c r="AA85" s="18">
        <v>5.6652099999999995E-4</v>
      </c>
      <c r="AB85" s="18">
        <v>6.3783799999999995E-4</v>
      </c>
      <c r="AC85" s="18">
        <v>6.6338200000000001E-4</v>
      </c>
      <c r="AD85" s="18">
        <v>5.6131499999999995E-4</v>
      </c>
      <c r="AE85" s="18">
        <v>5.2573300000000002E-4</v>
      </c>
      <c r="AF85" s="18">
        <v>6.2308299999999997E-4</v>
      </c>
      <c r="AG85" s="18">
        <v>5.4615299999999996E-4</v>
      </c>
      <c r="AH85" s="18">
        <v>7.2031500000000002E-4</v>
      </c>
      <c r="AI85" s="18">
        <v>7.0961899999999998E-4</v>
      </c>
      <c r="AJ85" s="18">
        <v>7.4777999999999997E-4</v>
      </c>
      <c r="AK85" s="18">
        <v>8.4279099999999996E-4</v>
      </c>
      <c r="AL85" s="18">
        <v>6.6192200000000001E-4</v>
      </c>
      <c r="AM85" s="18">
        <v>8.1302800000000004E-4</v>
      </c>
      <c r="AN85" s="18">
        <v>8.5197500000000004E-4</v>
      </c>
      <c r="AO85" s="18">
        <v>7.20176E-4</v>
      </c>
      <c r="AP85" s="18">
        <v>7.1434000000000005E-4</v>
      </c>
      <c r="AQ85" s="18">
        <v>9.0471400000000004E-4</v>
      </c>
      <c r="AR85" s="18">
        <v>9.1350700000000003E-4</v>
      </c>
      <c r="AS85" s="18">
        <v>7.6840899999999995E-4</v>
      </c>
      <c r="AT85" s="18">
        <v>7.8023199999999995E-4</v>
      </c>
      <c r="AU85" s="18">
        <v>7.5512699999999997E-4</v>
      </c>
      <c r="AV85" s="18">
        <v>6.2740099999999998E-4</v>
      </c>
      <c r="AW85" s="18">
        <v>7.3960900000000001E-4</v>
      </c>
      <c r="AX85" s="18">
        <v>8.6647099999999995E-4</v>
      </c>
      <c r="AY85" s="18">
        <v>6.8791999999999996E-4</v>
      </c>
      <c r="AZ85" s="18">
        <v>8.4569400000000002E-4</v>
      </c>
      <c r="BA85" s="18">
        <v>8.7576600000000004E-4</v>
      </c>
      <c r="BB85" s="18">
        <v>8.2321200000000003E-4</v>
      </c>
      <c r="BC85" s="18">
        <v>7.1245599999999998E-4</v>
      </c>
      <c r="BD85" s="18">
        <v>6.4986899999999997E-4</v>
      </c>
      <c r="BE85" s="18">
        <v>8.0473800000000005E-4</v>
      </c>
      <c r="BF85" s="18">
        <v>9.0189999999999997E-4</v>
      </c>
      <c r="BG85" s="18">
        <v>6.9172600000000004E-4</v>
      </c>
      <c r="BH85" s="18">
        <v>3.4817099999999998E-4</v>
      </c>
      <c r="BI85" s="18">
        <v>7.1976600000000005E-4</v>
      </c>
      <c r="BJ85" s="18">
        <v>8.1398500000000003E-4</v>
      </c>
      <c r="BK85" s="18">
        <v>5.9646899999999997E-4</v>
      </c>
      <c r="BL85" s="18">
        <v>6.0801503448275904E-4</v>
      </c>
      <c r="BM85" s="18">
        <v>1.8994070258945099E-4</v>
      </c>
      <c r="BN85" s="18">
        <v>0.78622832572592805</v>
      </c>
      <c r="BO85" s="18">
        <v>0.768310314066874</v>
      </c>
      <c r="BP85" s="18">
        <v>0.62371445856019403</v>
      </c>
      <c r="BQ85" s="19">
        <v>2.6223467841646197E-13</v>
      </c>
      <c r="BR85" s="18">
        <v>0</v>
      </c>
      <c r="BS85" s="19">
        <v>4.6478376702907602E-12</v>
      </c>
      <c r="BT85" s="19">
        <v>8.8433608539173308E-6</v>
      </c>
      <c r="BU85" s="18">
        <v>0.61815498017379999</v>
      </c>
      <c r="BV85" s="18">
        <v>0.61815498017379999</v>
      </c>
      <c r="BW85" s="18">
        <v>3.0395200000000002E-4</v>
      </c>
      <c r="BX85" s="19">
        <v>1.85333929975059E-5</v>
      </c>
      <c r="BY85" s="18">
        <v>3.6242760000000001E-4</v>
      </c>
      <c r="BZ85" s="19">
        <v>1.90764846158825E-5</v>
      </c>
      <c r="CA85" s="18">
        <v>4.090632E-4</v>
      </c>
      <c r="CB85" s="19">
        <v>4.0822173615573202E-5</v>
      </c>
      <c r="CC85" s="18">
        <v>5.1030100000000001E-4</v>
      </c>
      <c r="CD85" s="19">
        <v>2.0914581635786999E-5</v>
      </c>
      <c r="CE85" s="18">
        <v>6.0641920000000004E-4</v>
      </c>
      <c r="CF85" s="19">
        <v>4.4355314762720403E-5</v>
      </c>
      <c r="CG85" s="18">
        <v>6.2498060000000001E-4</v>
      </c>
      <c r="CH85" s="19">
        <v>8.9888519972241199E-5</v>
      </c>
      <c r="CI85" s="18">
        <v>7.8349919999999996E-4</v>
      </c>
      <c r="CJ85" s="19">
        <v>7.9267394890333105E-5</v>
      </c>
      <c r="CK85" s="18">
        <v>8.0422920000000001E-4</v>
      </c>
      <c r="CL85" s="19">
        <v>9.8064937718330301E-5</v>
      </c>
      <c r="CM85" s="18">
        <v>7.5376800000000004E-4</v>
      </c>
      <c r="CN85" s="19">
        <v>8.5984377005360695E-5</v>
      </c>
      <c r="CO85" s="18">
        <v>7.8900960000000001E-4</v>
      </c>
      <c r="CP85" s="19">
        <v>8.3649804559245695E-5</v>
      </c>
      <c r="CQ85" s="18">
        <v>6.7928080000000004E-4</v>
      </c>
      <c r="CR85" s="18">
        <v>2.09733434315323E-4</v>
      </c>
      <c r="CS85" s="18">
        <v>7.1007333333333303E-4</v>
      </c>
      <c r="CT85" s="18">
        <v>1.0908145307215801E-4</v>
      </c>
    </row>
    <row r="86" spans="1:98" x14ac:dyDescent="0.25">
      <c r="A86" s="18">
        <v>173</v>
      </c>
      <c r="B86" s="18" t="s">
        <v>1910</v>
      </c>
      <c r="C86" s="18" t="s">
        <v>610</v>
      </c>
      <c r="D86" s="18" t="s">
        <v>412</v>
      </c>
      <c r="E86" s="18" t="s">
        <v>611</v>
      </c>
      <c r="F86" s="19">
        <v>2.96882E-6</v>
      </c>
      <c r="G86" s="19">
        <v>2.92353E-6</v>
      </c>
      <c r="H86" s="19">
        <v>3.0019E-6</v>
      </c>
      <c r="I86" s="19">
        <v>2.92554E-6</v>
      </c>
      <c r="J86" s="19">
        <v>2.9214800000000002E-6</v>
      </c>
      <c r="K86" s="19">
        <v>3.5392700000000002E-6</v>
      </c>
      <c r="L86" s="19">
        <v>3.5392700000000002E-6</v>
      </c>
      <c r="M86" s="19">
        <v>3.5392700000000002E-6</v>
      </c>
      <c r="N86" s="19">
        <v>3.5392700000000002E-6</v>
      </c>
      <c r="O86" s="19">
        <v>3.5392700000000002E-6</v>
      </c>
      <c r="P86" s="19">
        <v>3.5392700000000002E-6</v>
      </c>
      <c r="Q86" s="19">
        <v>3.5392700000000002E-6</v>
      </c>
      <c r="R86" s="19">
        <v>3.5392700000000002E-6</v>
      </c>
      <c r="S86" s="19">
        <v>3.5392700000000002E-6</v>
      </c>
      <c r="T86" s="19">
        <v>3.5392700000000002E-6</v>
      </c>
      <c r="U86" s="19">
        <v>3.5392700000000002E-6</v>
      </c>
      <c r="V86" s="19">
        <v>3.5392700000000002E-6</v>
      </c>
      <c r="W86" s="19">
        <v>3.5392700000000002E-6</v>
      </c>
      <c r="X86" s="19">
        <v>3.5392700000000002E-6</v>
      </c>
      <c r="Y86" s="19">
        <v>3.5392700000000002E-6</v>
      </c>
      <c r="Z86" s="19">
        <v>3.5392700000000002E-6</v>
      </c>
      <c r="AA86" s="19">
        <v>3.5392700000000002E-6</v>
      </c>
      <c r="AB86" s="19">
        <v>3.5392700000000002E-6</v>
      </c>
      <c r="AC86" s="19">
        <v>3.5392700000000002E-6</v>
      </c>
      <c r="AD86" s="19">
        <v>3.5392700000000002E-6</v>
      </c>
      <c r="AE86" s="19">
        <v>3.5392700000000002E-6</v>
      </c>
      <c r="AF86" s="19">
        <v>3.5392700000000002E-6</v>
      </c>
      <c r="AG86" s="19">
        <v>3.5392700000000002E-6</v>
      </c>
      <c r="AH86" s="19">
        <v>3.5392700000000002E-6</v>
      </c>
      <c r="AI86" s="19">
        <v>3.5392700000000002E-6</v>
      </c>
      <c r="AJ86" s="19">
        <v>3.5392700000000002E-6</v>
      </c>
      <c r="AK86" s="19">
        <v>3.5392700000000002E-6</v>
      </c>
      <c r="AL86" s="19">
        <v>3.5392700000000002E-6</v>
      </c>
      <c r="AM86" s="19">
        <v>3.5392700000000002E-6</v>
      </c>
      <c r="AN86" s="19">
        <v>3.5392700000000002E-6</v>
      </c>
      <c r="AO86" s="19">
        <v>3.5392700000000002E-6</v>
      </c>
      <c r="AP86" s="19">
        <v>3.5392700000000002E-6</v>
      </c>
      <c r="AQ86" s="19">
        <v>3.6305499999999999E-6</v>
      </c>
      <c r="AR86" s="19">
        <v>3.62856E-6</v>
      </c>
      <c r="AS86" s="19">
        <v>3.6851199999999998E-6</v>
      </c>
      <c r="AT86" s="19">
        <v>3.7171400000000002E-6</v>
      </c>
      <c r="AU86" s="19">
        <v>3.7401599999999999E-6</v>
      </c>
      <c r="AV86" s="19">
        <v>3.6864399999999998E-6</v>
      </c>
      <c r="AW86" s="19">
        <v>3.4249E-6</v>
      </c>
      <c r="AX86" s="19">
        <v>3.2280599999999998E-6</v>
      </c>
      <c r="AY86" s="19">
        <v>3.29625E-6</v>
      </c>
      <c r="AZ86" s="19">
        <v>3.3991199999999999E-6</v>
      </c>
      <c r="BA86" s="19">
        <v>3.4740199999999998E-6</v>
      </c>
      <c r="BB86" s="19">
        <v>3.4740199999999998E-6</v>
      </c>
      <c r="BC86" s="19">
        <v>3.4740199999999998E-6</v>
      </c>
      <c r="BD86" s="19">
        <v>3.4740199999999998E-6</v>
      </c>
      <c r="BE86" s="19">
        <v>3.4740199999999998E-6</v>
      </c>
      <c r="BF86" s="19">
        <v>3.4740199999999998E-6</v>
      </c>
      <c r="BG86" s="19">
        <v>3.4740199999999998E-6</v>
      </c>
      <c r="BH86" s="19">
        <v>3.4843599999999998E-6</v>
      </c>
      <c r="BI86" s="19">
        <v>3.4740199999999998E-6</v>
      </c>
      <c r="BJ86" s="19">
        <v>3.4740199999999998E-6</v>
      </c>
      <c r="BK86" s="19">
        <v>3.4740199999999998E-6</v>
      </c>
      <c r="BL86" s="19">
        <v>3.4768753448275902E-6</v>
      </c>
      <c r="BM86" s="19">
        <v>1.8215566941218701E-7</v>
      </c>
      <c r="BN86" s="18">
        <v>0.33289492735135301</v>
      </c>
      <c r="BO86" s="18">
        <v>-0.115169123404519</v>
      </c>
      <c r="BP86" s="18">
        <v>-4.4255008650420397E-2</v>
      </c>
      <c r="BQ86" s="18">
        <v>1.06694161784813E-2</v>
      </c>
      <c r="BR86" s="18">
        <v>0.38930516804612603</v>
      </c>
      <c r="BS86" s="18">
        <v>0.65734536857893999</v>
      </c>
      <c r="BT86" s="19">
        <v>3.5908766803040001E-9</v>
      </c>
      <c r="BU86" s="18">
        <v>0.110819032656269</v>
      </c>
      <c r="BV86" s="18">
        <v>0.110819032656269</v>
      </c>
      <c r="BW86" s="19">
        <v>2.9482539999999998E-6</v>
      </c>
      <c r="BX86" s="19">
        <v>3.5863988623687603E-8</v>
      </c>
      <c r="BY86" s="19">
        <v>3.5392700000000002E-6</v>
      </c>
      <c r="BZ86" s="18">
        <v>0</v>
      </c>
      <c r="CA86" s="19">
        <v>3.5392700000000002E-6</v>
      </c>
      <c r="CB86" s="18">
        <v>0</v>
      </c>
      <c r="CC86" s="19">
        <v>3.5392700000000002E-6</v>
      </c>
      <c r="CD86" s="18">
        <v>0</v>
      </c>
      <c r="CE86" s="19">
        <v>3.5392700000000002E-6</v>
      </c>
      <c r="CF86" s="18">
        <v>0</v>
      </c>
      <c r="CG86" s="19">
        <v>3.5392700000000002E-6</v>
      </c>
      <c r="CH86" s="18">
        <v>0</v>
      </c>
      <c r="CI86" s="19">
        <v>3.5392700000000002E-6</v>
      </c>
      <c r="CJ86" s="18">
        <v>0</v>
      </c>
      <c r="CK86" s="19">
        <v>3.6045540000000002E-6</v>
      </c>
      <c r="CL86" s="19">
        <v>6.3770999913753804E-8</v>
      </c>
      <c r="CM86" s="19">
        <v>3.5593399999999998E-6</v>
      </c>
      <c r="CN86" s="19">
        <v>2.2448367112108599E-7</v>
      </c>
      <c r="CO86" s="19">
        <v>3.423486E-6</v>
      </c>
      <c r="CP86" s="19">
        <v>7.8172496953851894E-8</v>
      </c>
      <c r="CQ86" s="19">
        <v>3.4760880000000002E-6</v>
      </c>
      <c r="CR86" s="19">
        <v>4.6241885774695501E-9</v>
      </c>
      <c r="CS86" s="19">
        <v>3.4740199999999998E-6</v>
      </c>
      <c r="CT86" s="18">
        <v>0</v>
      </c>
    </row>
    <row r="87" spans="1:98" x14ac:dyDescent="0.25">
      <c r="A87" s="18">
        <v>174</v>
      </c>
      <c r="B87" s="18" t="s">
        <v>1910</v>
      </c>
      <c r="C87" s="18" t="s">
        <v>612</v>
      </c>
      <c r="D87" s="18" t="s">
        <v>418</v>
      </c>
      <c r="E87" s="18" t="s">
        <v>322</v>
      </c>
      <c r="F87" s="18">
        <v>0</v>
      </c>
      <c r="G87" s="18">
        <v>0</v>
      </c>
      <c r="H87" s="18">
        <v>0</v>
      </c>
      <c r="I87" s="18">
        <v>0</v>
      </c>
      <c r="J87" s="18">
        <v>0</v>
      </c>
      <c r="K87" s="18">
        <v>0</v>
      </c>
      <c r="L87" s="18">
        <v>0</v>
      </c>
      <c r="M87" s="18">
        <v>0</v>
      </c>
      <c r="N87" s="18">
        <v>0</v>
      </c>
      <c r="O87" s="18">
        <v>0</v>
      </c>
      <c r="P87" s="18">
        <v>0</v>
      </c>
      <c r="Q87" s="18">
        <v>0</v>
      </c>
      <c r="R87" s="18">
        <v>0</v>
      </c>
      <c r="S87" s="18">
        <v>0</v>
      </c>
      <c r="T87" s="18">
        <v>0</v>
      </c>
      <c r="U87" s="18">
        <v>0</v>
      </c>
      <c r="V87" s="18">
        <v>0</v>
      </c>
      <c r="W87" s="18">
        <v>0</v>
      </c>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v>0</v>
      </c>
      <c r="AN87" s="18">
        <v>0</v>
      </c>
      <c r="AO87" s="18">
        <v>0</v>
      </c>
      <c r="AP87" s="18">
        <v>0</v>
      </c>
      <c r="AQ87" s="18">
        <v>0</v>
      </c>
      <c r="AR87" s="18">
        <v>0</v>
      </c>
      <c r="AS87" s="18">
        <v>0</v>
      </c>
      <c r="AT87" s="18">
        <v>0</v>
      </c>
      <c r="AU87" s="18">
        <v>0</v>
      </c>
      <c r="AV87" s="18">
        <v>0</v>
      </c>
      <c r="AW87" s="18">
        <v>0</v>
      </c>
      <c r="AX87" s="18">
        <v>0</v>
      </c>
      <c r="AY87" s="18">
        <v>0</v>
      </c>
      <c r="AZ87" s="18">
        <v>0</v>
      </c>
      <c r="BA87" s="18">
        <v>0</v>
      </c>
      <c r="BB87" s="18">
        <v>0</v>
      </c>
      <c r="BC87" s="18">
        <v>0</v>
      </c>
      <c r="BD87" s="18">
        <v>0</v>
      </c>
      <c r="BE87" s="18">
        <v>0</v>
      </c>
      <c r="BF87" s="18">
        <v>0</v>
      </c>
      <c r="BG87" s="18">
        <v>0</v>
      </c>
      <c r="BH87" s="18">
        <v>0</v>
      </c>
      <c r="BI87" s="18">
        <v>0</v>
      </c>
      <c r="BJ87" s="18">
        <v>0</v>
      </c>
      <c r="BK87" s="18">
        <v>0</v>
      </c>
      <c r="BL87" s="18">
        <v>0</v>
      </c>
      <c r="BM87" s="18">
        <v>0</v>
      </c>
      <c r="BN87" s="18" t="s">
        <v>1903</v>
      </c>
      <c r="BO87" s="18" t="s">
        <v>1903</v>
      </c>
      <c r="BP87" s="18" t="s">
        <v>1903</v>
      </c>
      <c r="BQ87" s="18" t="s">
        <v>1903</v>
      </c>
      <c r="BR87" s="18" t="s">
        <v>1903</v>
      </c>
      <c r="BS87" s="18" t="s">
        <v>1903</v>
      </c>
      <c r="BT87" s="18">
        <v>0</v>
      </c>
      <c r="BU87" s="18" t="s">
        <v>1903</v>
      </c>
      <c r="BV87" s="18" t="s">
        <v>1903</v>
      </c>
      <c r="BW87" s="18">
        <v>0</v>
      </c>
      <c r="BX87" s="18">
        <v>0</v>
      </c>
      <c r="BY87" s="18">
        <v>0</v>
      </c>
      <c r="BZ87" s="18">
        <v>0</v>
      </c>
      <c r="CA87" s="18">
        <v>0</v>
      </c>
      <c r="CB87" s="18">
        <v>0</v>
      </c>
      <c r="CC87" s="18">
        <v>0</v>
      </c>
      <c r="CD87" s="18">
        <v>0</v>
      </c>
      <c r="CE87" s="18">
        <v>0</v>
      </c>
      <c r="CF87" s="18">
        <v>0</v>
      </c>
      <c r="CG87" s="18">
        <v>0</v>
      </c>
      <c r="CH87" s="18">
        <v>0</v>
      </c>
      <c r="CI87" s="18">
        <v>0</v>
      </c>
      <c r="CJ87" s="18">
        <v>0</v>
      </c>
      <c r="CK87" s="18">
        <v>0</v>
      </c>
      <c r="CL87" s="18">
        <v>0</v>
      </c>
      <c r="CM87" s="18">
        <v>0</v>
      </c>
      <c r="CN87" s="18">
        <v>0</v>
      </c>
      <c r="CO87" s="18">
        <v>0</v>
      </c>
      <c r="CP87" s="18">
        <v>0</v>
      </c>
      <c r="CQ87" s="18">
        <v>0</v>
      </c>
      <c r="CR87" s="18">
        <v>0</v>
      </c>
      <c r="CS87" s="18">
        <v>0</v>
      </c>
      <c r="CT87" s="18">
        <v>0</v>
      </c>
    </row>
    <row r="88" spans="1:98" x14ac:dyDescent="0.25">
      <c r="A88" s="18">
        <v>175</v>
      </c>
      <c r="B88" s="18" t="s">
        <v>1910</v>
      </c>
      <c r="C88" s="18" t="s">
        <v>613</v>
      </c>
      <c r="D88" s="18" t="s">
        <v>418</v>
      </c>
      <c r="E88" s="18" t="s">
        <v>306</v>
      </c>
      <c r="F88" s="18">
        <v>0</v>
      </c>
      <c r="G88" s="18">
        <v>0</v>
      </c>
      <c r="H88" s="18">
        <v>0</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v>0</v>
      </c>
      <c r="AQ88" s="18">
        <v>0</v>
      </c>
      <c r="AR88" s="18">
        <v>0</v>
      </c>
      <c r="AS88" s="18">
        <v>0</v>
      </c>
      <c r="AT88" s="18">
        <v>0</v>
      </c>
      <c r="AU88" s="18">
        <v>0</v>
      </c>
      <c r="AV88" s="18">
        <v>0</v>
      </c>
      <c r="AW88" s="18">
        <v>0</v>
      </c>
      <c r="AX88" s="18">
        <v>0</v>
      </c>
      <c r="AY88" s="18">
        <v>0</v>
      </c>
      <c r="AZ88" s="18">
        <v>0</v>
      </c>
      <c r="BA88" s="18">
        <v>0</v>
      </c>
      <c r="BB88" s="18">
        <v>0</v>
      </c>
      <c r="BC88" s="18">
        <v>0</v>
      </c>
      <c r="BD88" s="18">
        <v>0</v>
      </c>
      <c r="BE88" s="18">
        <v>0</v>
      </c>
      <c r="BF88" s="18">
        <v>0</v>
      </c>
      <c r="BG88" s="18">
        <v>0</v>
      </c>
      <c r="BH88" s="18">
        <v>0</v>
      </c>
      <c r="BI88" s="18">
        <v>0</v>
      </c>
      <c r="BJ88" s="18">
        <v>0</v>
      </c>
      <c r="BK88" s="18">
        <v>0</v>
      </c>
      <c r="BL88" s="18">
        <v>0</v>
      </c>
      <c r="BM88" s="18">
        <v>0</v>
      </c>
      <c r="BN88" s="18" t="s">
        <v>1903</v>
      </c>
      <c r="BO88" s="18" t="s">
        <v>1903</v>
      </c>
      <c r="BP88" s="18" t="s">
        <v>1903</v>
      </c>
      <c r="BQ88" s="18" t="s">
        <v>1903</v>
      </c>
      <c r="BR88" s="18" t="s">
        <v>1903</v>
      </c>
      <c r="BS88" s="18" t="s">
        <v>1903</v>
      </c>
      <c r="BT88" s="18">
        <v>0</v>
      </c>
      <c r="BU88" s="18" t="s">
        <v>1903</v>
      </c>
      <c r="BV88" s="18" t="s">
        <v>1903</v>
      </c>
      <c r="BW88" s="18">
        <v>0</v>
      </c>
      <c r="BX88" s="18">
        <v>0</v>
      </c>
      <c r="BY88" s="18">
        <v>0</v>
      </c>
      <c r="BZ88" s="18">
        <v>0</v>
      </c>
      <c r="CA88" s="18">
        <v>0</v>
      </c>
      <c r="CB88" s="18">
        <v>0</v>
      </c>
      <c r="CC88" s="18">
        <v>0</v>
      </c>
      <c r="CD88" s="18">
        <v>0</v>
      </c>
      <c r="CE88" s="18">
        <v>0</v>
      </c>
      <c r="CF88" s="18">
        <v>0</v>
      </c>
      <c r="CG88" s="18">
        <v>0</v>
      </c>
      <c r="CH88" s="18">
        <v>0</v>
      </c>
      <c r="CI88" s="18">
        <v>0</v>
      </c>
      <c r="CJ88" s="18">
        <v>0</v>
      </c>
      <c r="CK88" s="18">
        <v>0</v>
      </c>
      <c r="CL88" s="18">
        <v>0</v>
      </c>
      <c r="CM88" s="18">
        <v>0</v>
      </c>
      <c r="CN88" s="18">
        <v>0</v>
      </c>
      <c r="CO88" s="18">
        <v>0</v>
      </c>
      <c r="CP88" s="18">
        <v>0</v>
      </c>
      <c r="CQ88" s="18">
        <v>0</v>
      </c>
      <c r="CR88" s="18">
        <v>0</v>
      </c>
      <c r="CS88" s="18">
        <v>0</v>
      </c>
      <c r="CT88" s="18">
        <v>0</v>
      </c>
    </row>
    <row r="89" spans="1:98" x14ac:dyDescent="0.25">
      <c r="A89" s="18">
        <v>176</v>
      </c>
      <c r="B89" s="18" t="s">
        <v>1910</v>
      </c>
      <c r="C89" s="18" t="s">
        <v>614</v>
      </c>
      <c r="D89" s="18" t="s">
        <v>426</v>
      </c>
      <c r="E89" s="18" t="s">
        <v>328</v>
      </c>
      <c r="F89" s="18">
        <v>1.8641600000000001E-2</v>
      </c>
      <c r="G89" s="18">
        <v>1.8641600000000001E-2</v>
      </c>
      <c r="H89" s="18">
        <v>1.8695400000000001E-2</v>
      </c>
      <c r="I89" s="18">
        <v>1.88037E-2</v>
      </c>
      <c r="J89" s="18">
        <v>1.8936000000000001E-2</v>
      </c>
      <c r="K89" s="18">
        <v>1.9130899999999999E-2</v>
      </c>
      <c r="L89" s="18">
        <v>1.9520699999999998E-2</v>
      </c>
      <c r="M89" s="18">
        <v>2.0176800000000002E-2</v>
      </c>
      <c r="N89" s="18">
        <v>2.13052E-2</v>
      </c>
      <c r="O89" s="18">
        <v>2.2087300000000001E-2</v>
      </c>
      <c r="P89" s="18">
        <v>2.2624200000000001E-2</v>
      </c>
      <c r="Q89" s="18">
        <v>2.28668E-2</v>
      </c>
      <c r="R89" s="18">
        <v>2.3175000000000001E-2</v>
      </c>
      <c r="S89" s="18">
        <v>2.3792299999999999E-2</v>
      </c>
      <c r="T89" s="18">
        <v>2.46468E-2</v>
      </c>
      <c r="U89" s="18">
        <v>2.5147699999999999E-2</v>
      </c>
      <c r="V89" s="18">
        <v>2.6675899999999999E-2</v>
      </c>
      <c r="W89" s="18">
        <v>2.8652899999999999E-2</v>
      </c>
      <c r="X89" s="18">
        <v>2.94045E-2</v>
      </c>
      <c r="Y89" s="18">
        <v>3.1575899999999997E-2</v>
      </c>
      <c r="Z89" s="18">
        <v>3.2886100000000001E-2</v>
      </c>
      <c r="AA89" s="18">
        <v>3.3481799999999999E-2</v>
      </c>
      <c r="AB89" s="18">
        <v>3.3603300000000003E-2</v>
      </c>
      <c r="AC89" s="18">
        <v>3.4719399999999997E-2</v>
      </c>
      <c r="AD89" s="18">
        <v>3.4982300000000001E-2</v>
      </c>
      <c r="AE89" s="18">
        <v>3.4567000000000001E-2</v>
      </c>
      <c r="AF89" s="18">
        <v>3.42639E-2</v>
      </c>
      <c r="AG89" s="18">
        <v>3.4270099999999998E-2</v>
      </c>
      <c r="AH89" s="18">
        <v>3.4344399999999997E-2</v>
      </c>
      <c r="AI89" s="18">
        <v>3.5171000000000001E-2</v>
      </c>
      <c r="AJ89" s="18">
        <v>3.6818200000000002E-2</v>
      </c>
      <c r="AK89" s="18">
        <v>2.8318800000000002E-2</v>
      </c>
      <c r="AL89" s="18">
        <v>3.1243099999999999E-2</v>
      </c>
      <c r="AM89" s="18">
        <v>2.6186399999999999E-2</v>
      </c>
      <c r="AN89" s="18">
        <v>2.5460799999999999E-2</v>
      </c>
      <c r="AO89" s="18">
        <v>2.59204E-2</v>
      </c>
      <c r="AP89" s="18">
        <v>2.8495199999999998E-2</v>
      </c>
      <c r="AQ89" s="18">
        <v>2.95693E-2</v>
      </c>
      <c r="AR89" s="18">
        <v>3.1410100000000003E-2</v>
      </c>
      <c r="AS89" s="18">
        <v>3.2021000000000001E-2</v>
      </c>
      <c r="AT89" s="18">
        <v>3.2044999999999997E-2</v>
      </c>
      <c r="AU89" s="18">
        <v>3.1296200000000003E-2</v>
      </c>
      <c r="AV89" s="18">
        <v>2.79872E-2</v>
      </c>
      <c r="AW89" s="18">
        <v>2.9684700000000001E-2</v>
      </c>
      <c r="AX89" s="18">
        <v>3.2783399999999997E-2</v>
      </c>
      <c r="AY89" s="18">
        <v>3.42972E-2</v>
      </c>
      <c r="AZ89" s="18">
        <v>3.1233500000000001E-2</v>
      </c>
      <c r="BA89" s="18">
        <v>3.12325E-2</v>
      </c>
      <c r="BB89" s="18">
        <v>3.1231399999999999E-2</v>
      </c>
      <c r="BC89" s="18">
        <v>3.12313E-2</v>
      </c>
      <c r="BD89" s="18">
        <v>3.12302E-2</v>
      </c>
      <c r="BE89" s="18">
        <v>3.1229099999999999E-2</v>
      </c>
      <c r="BF89" s="18">
        <v>3.1229099999999999E-2</v>
      </c>
      <c r="BG89" s="18">
        <v>3.1229099999999999E-2</v>
      </c>
      <c r="BH89" s="18">
        <v>3.1322099999999999E-2</v>
      </c>
      <c r="BI89" s="18">
        <v>3.1229099999999999E-2</v>
      </c>
      <c r="BJ89" s="18">
        <v>3.1229099999999999E-2</v>
      </c>
      <c r="BK89" s="18">
        <v>3.1229099999999999E-2</v>
      </c>
      <c r="BL89" s="18">
        <v>2.8537639655172399E-2</v>
      </c>
      <c r="BM89" s="18">
        <v>5.2644722950398303E-3</v>
      </c>
      <c r="BN89" s="18">
        <v>0.68259436636677695</v>
      </c>
      <c r="BO89" s="18">
        <v>0.52753078176315404</v>
      </c>
      <c r="BP89" s="18">
        <v>0.39696518064721897</v>
      </c>
      <c r="BQ89" s="19">
        <v>3.59890117707096E-9</v>
      </c>
      <c r="BR89" s="19">
        <v>2.0900987545124401E-5</v>
      </c>
      <c r="BS89" s="19">
        <v>1.16944094759042E-5</v>
      </c>
      <c r="BT89" s="18">
        <v>2.12798305084745E-4</v>
      </c>
      <c r="BU89" s="18">
        <v>0.465935068995666</v>
      </c>
      <c r="BV89" s="18">
        <v>0.465935068995666</v>
      </c>
      <c r="BW89" s="18">
        <v>1.8743659999999999E-2</v>
      </c>
      <c r="BX89" s="18">
        <v>1.2625469496220699E-4</v>
      </c>
      <c r="BY89" s="18">
        <v>2.0444179999999999E-2</v>
      </c>
      <c r="BZ89" s="18">
        <v>1.2339175932776099E-3</v>
      </c>
      <c r="CA89" s="18">
        <v>2.3421020000000001E-2</v>
      </c>
      <c r="CB89" s="18">
        <v>8.1286425804066398E-4</v>
      </c>
      <c r="CC89" s="18">
        <v>2.8291380000000001E-2</v>
      </c>
      <c r="CD89" s="18">
        <v>2.48245362736145E-3</v>
      </c>
      <c r="CE89" s="18">
        <v>3.3934579999999999E-2</v>
      </c>
      <c r="CF89" s="18">
        <v>8.8426892233075703E-4</v>
      </c>
      <c r="CG89" s="18">
        <v>3.4523280000000003E-2</v>
      </c>
      <c r="CH89" s="18">
        <v>3.8237049703134901E-4</v>
      </c>
      <c r="CI89" s="18">
        <v>2.960546E-2</v>
      </c>
      <c r="CJ89" s="18">
        <v>4.6159818790805496E-3</v>
      </c>
      <c r="CK89" s="18">
        <v>2.9483200000000001E-2</v>
      </c>
      <c r="CL89" s="18">
        <v>2.4408232986023399E-3</v>
      </c>
      <c r="CM89" s="18">
        <v>3.07593E-2</v>
      </c>
      <c r="CN89" s="18">
        <v>1.9285726898408599E-3</v>
      </c>
      <c r="CO89" s="18">
        <v>3.1845180000000001E-2</v>
      </c>
      <c r="CP89" s="18">
        <v>1.37072114487229E-3</v>
      </c>
      <c r="CQ89" s="18">
        <v>3.1247919999999998E-2</v>
      </c>
      <c r="CR89" s="19">
        <v>4.1470616103452999E-5</v>
      </c>
      <c r="CS89" s="18">
        <v>3.1229099999999999E-2</v>
      </c>
      <c r="CT89" s="18">
        <v>0</v>
      </c>
    </row>
    <row r="90" spans="1:98" x14ac:dyDescent="0.25">
      <c r="A90" s="18">
        <v>177</v>
      </c>
      <c r="B90" s="18" t="s">
        <v>1910</v>
      </c>
      <c r="C90" s="18" t="s">
        <v>615</v>
      </c>
      <c r="D90" s="18" t="s">
        <v>420</v>
      </c>
      <c r="E90" s="18" t="s">
        <v>318</v>
      </c>
      <c r="F90" s="18">
        <v>0.440083</v>
      </c>
      <c r="G90" s="18">
        <v>0.440083</v>
      </c>
      <c r="H90" s="18">
        <v>0.44135099999999999</v>
      </c>
      <c r="I90" s="18">
        <v>0.44514500000000001</v>
      </c>
      <c r="J90" s="18">
        <v>0.45152799999999998</v>
      </c>
      <c r="K90" s="18">
        <v>0.45794499999999999</v>
      </c>
      <c r="L90" s="18">
        <v>0.46768700000000002</v>
      </c>
      <c r="M90" s="18">
        <v>0.47850799999999999</v>
      </c>
      <c r="N90" s="18">
        <v>0.48670400000000003</v>
      </c>
      <c r="O90" s="18">
        <v>0.49210900000000002</v>
      </c>
      <c r="P90" s="18">
        <v>0.49886799999999998</v>
      </c>
      <c r="Q90" s="18">
        <v>0.51089099999999998</v>
      </c>
      <c r="R90" s="18">
        <v>0.52112499999999995</v>
      </c>
      <c r="S90" s="18">
        <v>0.50509099999999996</v>
      </c>
      <c r="T90" s="18">
        <v>0.52474500000000002</v>
      </c>
      <c r="U90" s="18">
        <v>0.55531900000000001</v>
      </c>
      <c r="V90" s="18">
        <v>0.57754300000000003</v>
      </c>
      <c r="W90" s="18">
        <v>0.59487500000000004</v>
      </c>
      <c r="X90" s="18">
        <v>0.605576</v>
      </c>
      <c r="Y90" s="18">
        <v>0.62632600000000005</v>
      </c>
      <c r="Z90" s="18">
        <v>0.65647900000000003</v>
      </c>
      <c r="AA90" s="18">
        <v>0.684894</v>
      </c>
      <c r="AB90" s="18">
        <v>0.71228800000000003</v>
      </c>
      <c r="AC90" s="18">
        <v>0.70832600000000001</v>
      </c>
      <c r="AD90" s="18">
        <v>0.57008000000000003</v>
      </c>
      <c r="AE90" s="18">
        <v>0.56934499999999999</v>
      </c>
      <c r="AF90" s="18">
        <v>0.557064</v>
      </c>
      <c r="AG90" s="18">
        <v>0.56086999999999998</v>
      </c>
      <c r="AH90" s="18">
        <v>0.599024</v>
      </c>
      <c r="AI90" s="18">
        <v>0.63756500000000005</v>
      </c>
      <c r="AJ90" s="18">
        <v>0.63427500000000003</v>
      </c>
      <c r="AK90" s="18">
        <v>0.63381699999999996</v>
      </c>
      <c r="AL90" s="18">
        <v>0.66980899999999999</v>
      </c>
      <c r="AM90" s="18">
        <v>0.70942499999999997</v>
      </c>
      <c r="AN90" s="18">
        <v>0.73099199999999998</v>
      </c>
      <c r="AO90" s="18">
        <v>0.73641599999999996</v>
      </c>
      <c r="AP90" s="18">
        <v>0.79775499999999999</v>
      </c>
      <c r="AQ90" s="18">
        <v>0.86331599999999997</v>
      </c>
      <c r="AR90" s="18">
        <v>0.89116799999999996</v>
      </c>
      <c r="AS90" s="18">
        <v>0.89541899999999996</v>
      </c>
      <c r="AT90" s="18">
        <v>0.91466700000000001</v>
      </c>
      <c r="AU90" s="18">
        <v>0.92005499999999996</v>
      </c>
      <c r="AV90" s="18">
        <v>0.90761400000000003</v>
      </c>
      <c r="AW90" s="18">
        <v>0.92540199999999995</v>
      </c>
      <c r="AX90" s="18">
        <v>0.96487400000000001</v>
      </c>
      <c r="AY90" s="18">
        <v>1.0463199999999999</v>
      </c>
      <c r="AZ90" s="18">
        <v>1.1114599999999999</v>
      </c>
      <c r="BA90" s="18">
        <v>1.14385</v>
      </c>
      <c r="BB90" s="18">
        <v>1.1920999999999999</v>
      </c>
      <c r="BC90" s="18">
        <v>1.2657400000000001</v>
      </c>
      <c r="BD90" s="18">
        <v>1.32931</v>
      </c>
      <c r="BE90" s="18">
        <v>1.2927999999999999</v>
      </c>
      <c r="BF90" s="18">
        <v>1.2925500000000001</v>
      </c>
      <c r="BG90" s="18">
        <v>1.2925500000000001</v>
      </c>
      <c r="BH90" s="18">
        <v>1.2964</v>
      </c>
      <c r="BI90" s="18">
        <v>1.2925500000000001</v>
      </c>
      <c r="BJ90" s="18">
        <v>1.2925500000000001</v>
      </c>
      <c r="BK90" s="18">
        <v>1.2925500000000001</v>
      </c>
      <c r="BL90" s="18">
        <v>0.77091674137930999</v>
      </c>
      <c r="BM90" s="18">
        <v>0.29333104207713001</v>
      </c>
      <c r="BN90" s="18">
        <v>0.93927841497156095</v>
      </c>
      <c r="BO90" s="18">
        <v>0.97167566651345505</v>
      </c>
      <c r="BP90" s="18">
        <v>0.89712184286420305</v>
      </c>
      <c r="BQ90" s="18">
        <v>0</v>
      </c>
      <c r="BR90" s="19">
        <v>8.9910229087283896E-37</v>
      </c>
      <c r="BS90" s="18">
        <v>0</v>
      </c>
      <c r="BT90" s="18">
        <v>1.6315597680642099E-2</v>
      </c>
      <c r="BU90" s="18">
        <v>0.88224394083148305</v>
      </c>
      <c r="BV90" s="18">
        <v>0.88224394083148305</v>
      </c>
      <c r="BW90" s="18">
        <v>0.44363799999999998</v>
      </c>
      <c r="BX90" s="18">
        <v>4.8741555165997697E-3</v>
      </c>
      <c r="BY90" s="18">
        <v>0.47659059999999998</v>
      </c>
      <c r="BZ90" s="18">
        <v>1.3907826152925599E-2</v>
      </c>
      <c r="CA90" s="18">
        <v>0.51214400000000004</v>
      </c>
      <c r="CB90" s="18">
        <v>1.0805213510153301E-2</v>
      </c>
      <c r="CC90" s="18">
        <v>0.5919278</v>
      </c>
      <c r="CD90" s="18">
        <v>2.7043124000381301E-2</v>
      </c>
      <c r="CE90" s="18">
        <v>0.66641340000000004</v>
      </c>
      <c r="CF90" s="18">
        <v>5.8269833102558302E-2</v>
      </c>
      <c r="CG90" s="18">
        <v>0.5847736</v>
      </c>
      <c r="CH90" s="18">
        <v>3.3790721867104301E-2</v>
      </c>
      <c r="CI90" s="18">
        <v>0.67566360000000003</v>
      </c>
      <c r="CJ90" s="18">
        <v>4.3873381620294499E-2</v>
      </c>
      <c r="CK90" s="18">
        <v>0.83681479999999997</v>
      </c>
      <c r="CL90" s="18">
        <v>6.8367798024362297E-2</v>
      </c>
      <c r="CM90" s="18">
        <v>0.92652239999999997</v>
      </c>
      <c r="CN90" s="18">
        <v>2.24276942707002E-2</v>
      </c>
      <c r="CO90" s="18">
        <v>1.151894</v>
      </c>
      <c r="CP90" s="18">
        <v>8.2799332606005999E-2</v>
      </c>
      <c r="CQ90" s="18">
        <v>1.3007219999999999</v>
      </c>
      <c r="CR90" s="18">
        <v>1.6064515865720899E-2</v>
      </c>
      <c r="CS90" s="18">
        <v>1.2925500000000001</v>
      </c>
      <c r="CT90" s="18">
        <v>0</v>
      </c>
    </row>
    <row r="91" spans="1:98" x14ac:dyDescent="0.25">
      <c r="A91" s="18">
        <v>178</v>
      </c>
      <c r="B91" s="18" t="s">
        <v>1910</v>
      </c>
      <c r="C91" s="18" t="s">
        <v>616</v>
      </c>
      <c r="D91" s="18" t="s">
        <v>420</v>
      </c>
      <c r="E91" s="18" t="s">
        <v>316</v>
      </c>
      <c r="F91" s="18">
        <v>0.22789999999999999</v>
      </c>
      <c r="G91" s="18">
        <v>0.22789999999999999</v>
      </c>
      <c r="H91" s="18">
        <v>0.22855700000000001</v>
      </c>
      <c r="I91" s="18">
        <v>0.23378599999999999</v>
      </c>
      <c r="J91" s="18">
        <v>0.23081599999999999</v>
      </c>
      <c r="K91" s="18">
        <v>0.23538000000000001</v>
      </c>
      <c r="L91" s="18">
        <v>0.24138000000000001</v>
      </c>
      <c r="M91" s="18">
        <v>0.24538099999999999</v>
      </c>
      <c r="N91" s="18">
        <v>0.25034800000000001</v>
      </c>
      <c r="O91" s="18">
        <v>0.25356899999999999</v>
      </c>
      <c r="P91" s="18">
        <v>0.25833699999999998</v>
      </c>
      <c r="Q91" s="18">
        <v>0.26546199999999998</v>
      </c>
      <c r="R91" s="18">
        <v>0.27332299999999998</v>
      </c>
      <c r="S91" s="18">
        <v>0.28444900000000001</v>
      </c>
      <c r="T91" s="18">
        <v>0.29978300000000002</v>
      </c>
      <c r="U91" s="18">
        <v>0.324907</v>
      </c>
      <c r="V91" s="18">
        <v>0.37941399999999997</v>
      </c>
      <c r="W91" s="18">
        <v>0.38312099999999999</v>
      </c>
      <c r="X91" s="18">
        <v>0.40224500000000002</v>
      </c>
      <c r="Y91" s="18">
        <v>0.416715</v>
      </c>
      <c r="Z91" s="18">
        <v>0.42698900000000001</v>
      </c>
      <c r="AA91" s="18">
        <v>0.45930500000000002</v>
      </c>
      <c r="AB91" s="18">
        <v>0.49513200000000002</v>
      </c>
      <c r="AC91" s="18">
        <v>0.50361500000000003</v>
      </c>
      <c r="AD91" s="18">
        <v>0.489178</v>
      </c>
      <c r="AE91" s="18">
        <v>0.47685499999999997</v>
      </c>
      <c r="AF91" s="18">
        <v>0.47465099999999999</v>
      </c>
      <c r="AG91" s="18">
        <v>0.468304</v>
      </c>
      <c r="AH91" s="18">
        <v>0.467476</v>
      </c>
      <c r="AI91" s="18">
        <v>0.48481299999999999</v>
      </c>
      <c r="AJ91" s="18">
        <v>0.49893799999999999</v>
      </c>
      <c r="AK91" s="18">
        <v>0.51311300000000004</v>
      </c>
      <c r="AL91" s="18">
        <v>0.54044000000000003</v>
      </c>
      <c r="AM91" s="18">
        <v>0.49506299999999998</v>
      </c>
      <c r="AN91" s="18">
        <v>0.48445199999999999</v>
      </c>
      <c r="AO91" s="18">
        <v>0.48831200000000002</v>
      </c>
      <c r="AP91" s="18">
        <v>0.50882799999999995</v>
      </c>
      <c r="AQ91" s="18">
        <v>0.57164800000000004</v>
      </c>
      <c r="AR91" s="18">
        <v>0.57595200000000002</v>
      </c>
      <c r="AS91" s="18">
        <v>0.57071700000000003</v>
      </c>
      <c r="AT91" s="18">
        <v>0.58203700000000003</v>
      </c>
      <c r="AU91" s="18">
        <v>0.58349099999999998</v>
      </c>
      <c r="AV91" s="18">
        <v>0.56559999999999999</v>
      </c>
      <c r="AW91" s="18">
        <v>0.57000200000000001</v>
      </c>
      <c r="AX91" s="18">
        <v>0.592279</v>
      </c>
      <c r="AY91" s="18">
        <v>0.63365899999999997</v>
      </c>
      <c r="AZ91" s="18">
        <v>0.66460799999999998</v>
      </c>
      <c r="BA91" s="18">
        <v>0.67604299999999995</v>
      </c>
      <c r="BB91" s="18">
        <v>0.69416299999999997</v>
      </c>
      <c r="BC91" s="18">
        <v>0.73128400000000005</v>
      </c>
      <c r="BD91" s="18">
        <v>0.76091900000000001</v>
      </c>
      <c r="BE91" s="18">
        <v>0.73344600000000004</v>
      </c>
      <c r="BF91" s="18">
        <v>0.72329399999999999</v>
      </c>
      <c r="BG91" s="18">
        <v>0.71116500000000005</v>
      </c>
      <c r="BH91" s="18">
        <v>0.69070399999999998</v>
      </c>
      <c r="BI91" s="18">
        <v>0.72329399999999999</v>
      </c>
      <c r="BJ91" s="18">
        <v>0.72329399999999999</v>
      </c>
      <c r="BK91" s="18">
        <v>0.72329399999999999</v>
      </c>
      <c r="BL91" s="18">
        <v>0.47826086206896601</v>
      </c>
      <c r="BM91" s="18">
        <v>0.168559730066484</v>
      </c>
      <c r="BN91" s="18">
        <v>0.979449299260999</v>
      </c>
      <c r="BO91" s="18">
        <v>0.97841772286958395</v>
      </c>
      <c r="BP91" s="18">
        <v>0.89845609954087102</v>
      </c>
      <c r="BQ91" s="18">
        <v>0</v>
      </c>
      <c r="BR91" s="19">
        <v>4.8604547137667699E-40</v>
      </c>
      <c r="BS91" s="18">
        <v>0</v>
      </c>
      <c r="BT91" s="18">
        <v>9.7765675966654496E-3</v>
      </c>
      <c r="BU91" s="18">
        <v>0.95932092982285999</v>
      </c>
      <c r="BV91" s="18">
        <v>0.95932092982285999</v>
      </c>
      <c r="BW91" s="18">
        <v>0.22979179999999999</v>
      </c>
      <c r="BX91" s="18">
        <v>2.5340266770497899E-3</v>
      </c>
      <c r="BY91" s="18">
        <v>0.2452116</v>
      </c>
      <c r="BZ91" s="18">
        <v>7.2041472986051503E-3</v>
      </c>
      <c r="CA91" s="18">
        <v>0.27627079999999998</v>
      </c>
      <c r="CB91" s="18">
        <v>1.63313147725467E-2</v>
      </c>
      <c r="CC91" s="18">
        <v>0.38128040000000002</v>
      </c>
      <c r="CD91" s="18">
        <v>3.4928343845650599E-2</v>
      </c>
      <c r="CE91" s="18">
        <v>0.47484379999999998</v>
      </c>
      <c r="CF91" s="18">
        <v>3.1529345405510702E-2</v>
      </c>
      <c r="CG91" s="18">
        <v>0.4744198</v>
      </c>
      <c r="CH91" s="18">
        <v>7.0643758889232296E-3</v>
      </c>
      <c r="CI91" s="18">
        <v>0.5064012</v>
      </c>
      <c r="CJ91" s="18">
        <v>2.16200698356874E-2</v>
      </c>
      <c r="CK91" s="18">
        <v>0.5430914</v>
      </c>
      <c r="CL91" s="18">
        <v>4.1331693212352201E-2</v>
      </c>
      <c r="CM91" s="18">
        <v>0.57868180000000002</v>
      </c>
      <c r="CN91" s="18">
        <v>1.0790528703450999E-2</v>
      </c>
      <c r="CO91" s="18">
        <v>0.67995139999999998</v>
      </c>
      <c r="CP91" s="18">
        <v>3.6161745011821601E-2</v>
      </c>
      <c r="CQ91" s="18">
        <v>0.72390560000000004</v>
      </c>
      <c r="CR91" s="18">
        <v>2.6105814473024999E-2</v>
      </c>
      <c r="CS91" s="18">
        <v>0.72329399999999999</v>
      </c>
      <c r="CT91" s="18">
        <v>0</v>
      </c>
    </row>
    <row r="92" spans="1:98" x14ac:dyDescent="0.25">
      <c r="A92" s="18">
        <v>179</v>
      </c>
      <c r="B92" s="18" t="s">
        <v>1910</v>
      </c>
      <c r="C92" s="18" t="s">
        <v>617</v>
      </c>
      <c r="D92" s="18" t="s">
        <v>412</v>
      </c>
      <c r="E92" s="18" t="s">
        <v>334</v>
      </c>
      <c r="F92" s="18">
        <v>0.76518299999999995</v>
      </c>
      <c r="G92" s="18">
        <v>0.76518299999999995</v>
      </c>
      <c r="H92" s="18">
        <v>0.76738899999999999</v>
      </c>
      <c r="I92" s="18">
        <v>0.78808500000000004</v>
      </c>
      <c r="J92" s="18">
        <v>0.80885899999999999</v>
      </c>
      <c r="K92" s="18">
        <v>0.82833800000000002</v>
      </c>
      <c r="L92" s="18">
        <v>0.85704199999999997</v>
      </c>
      <c r="M92" s="18">
        <v>0.88188200000000005</v>
      </c>
      <c r="N92" s="18">
        <v>0.90332500000000004</v>
      </c>
      <c r="O92" s="18">
        <v>0.92479100000000003</v>
      </c>
      <c r="P92" s="18">
        <v>0.941917</v>
      </c>
      <c r="Q92" s="18">
        <v>0.96800699999999995</v>
      </c>
      <c r="R92" s="18">
        <v>1.0005999999999999</v>
      </c>
      <c r="S92" s="18">
        <v>1.02519</v>
      </c>
      <c r="T92" s="18">
        <v>1.07839</v>
      </c>
      <c r="U92" s="18">
        <v>1.14767</v>
      </c>
      <c r="V92" s="18">
        <v>1.18296</v>
      </c>
      <c r="W92" s="18">
        <v>1.26519</v>
      </c>
      <c r="X92" s="18">
        <v>1.29749</v>
      </c>
      <c r="Y92" s="18">
        <v>1.31938</v>
      </c>
      <c r="Z92" s="18">
        <v>1.3623799999999999</v>
      </c>
      <c r="AA92" s="18">
        <v>1.4331400000000001</v>
      </c>
      <c r="AB92" s="18">
        <v>1.4859800000000001</v>
      </c>
      <c r="AC92" s="18">
        <v>1.4443999999999999</v>
      </c>
      <c r="AD92" s="18">
        <v>1.3948499999999999</v>
      </c>
      <c r="AE92" s="18">
        <v>1.365</v>
      </c>
      <c r="AF92" s="18">
        <v>1.38114</v>
      </c>
      <c r="AG92" s="18">
        <v>1.4043699999999999</v>
      </c>
      <c r="AH92" s="18">
        <v>1.5310600000000001</v>
      </c>
      <c r="AI92" s="18">
        <v>1.62598</v>
      </c>
      <c r="AJ92" s="18">
        <v>1.68205</v>
      </c>
      <c r="AK92" s="18">
        <v>1.70017</v>
      </c>
      <c r="AL92" s="18">
        <v>1.7912300000000001</v>
      </c>
      <c r="AM92" s="18">
        <v>1.8144800000000001</v>
      </c>
      <c r="AN92" s="18">
        <v>1.83057</v>
      </c>
      <c r="AO92" s="18">
        <v>1.69113</v>
      </c>
      <c r="AP92" s="18">
        <v>1.72868</v>
      </c>
      <c r="AQ92" s="18">
        <v>1.80881</v>
      </c>
      <c r="AR92" s="18">
        <v>1.85175</v>
      </c>
      <c r="AS92" s="18">
        <v>1.8030600000000001</v>
      </c>
      <c r="AT92" s="18">
        <v>1.8083</v>
      </c>
      <c r="AU92" s="18">
        <v>1.8159000000000001</v>
      </c>
      <c r="AV92" s="18">
        <v>1.7879400000000001</v>
      </c>
      <c r="AW92" s="18">
        <v>1.74739</v>
      </c>
      <c r="AX92" s="18">
        <v>1.7960799999999999</v>
      </c>
      <c r="AY92" s="18">
        <v>1.9160999999999999</v>
      </c>
      <c r="AZ92" s="18">
        <v>1.99912</v>
      </c>
      <c r="BA92" s="18">
        <v>2.0140600000000002</v>
      </c>
      <c r="BB92" s="18">
        <v>2.0550099999999998</v>
      </c>
      <c r="BC92" s="18">
        <v>2.1431800000000001</v>
      </c>
      <c r="BD92" s="18">
        <v>2.1721300000000001</v>
      </c>
      <c r="BE92" s="18">
        <v>2.0508600000000001</v>
      </c>
      <c r="BF92" s="18">
        <v>2.11849</v>
      </c>
      <c r="BG92" s="18">
        <v>2.11849</v>
      </c>
      <c r="BH92" s="18">
        <v>2.12479</v>
      </c>
      <c r="BI92" s="18">
        <v>2.11849</v>
      </c>
      <c r="BJ92" s="18">
        <v>2.11849</v>
      </c>
      <c r="BK92" s="18">
        <v>2.11849</v>
      </c>
      <c r="BL92" s="18">
        <v>1.5115588103448301</v>
      </c>
      <c r="BM92" s="18">
        <v>0.45657904758389101</v>
      </c>
      <c r="BN92" s="18">
        <v>0.98308901186105602</v>
      </c>
      <c r="BO92" s="18">
        <v>0.97949141226348402</v>
      </c>
      <c r="BP92" s="18">
        <v>0.90440564673048796</v>
      </c>
      <c r="BQ92" s="18">
        <v>0</v>
      </c>
      <c r="BR92" s="19">
        <v>1.1811171298317101E-40</v>
      </c>
      <c r="BS92" s="18">
        <v>0</v>
      </c>
      <c r="BT92" s="18">
        <v>2.65802731858868E-2</v>
      </c>
      <c r="BU92" s="18">
        <v>0.96646400524194598</v>
      </c>
      <c r="BV92" s="18">
        <v>0.96646400524194598</v>
      </c>
      <c r="BW92" s="18">
        <v>0.77893979999999996</v>
      </c>
      <c r="BX92" s="18">
        <v>1.9304878171073798E-2</v>
      </c>
      <c r="BY92" s="18">
        <v>0.87907559999999996</v>
      </c>
      <c r="BZ92" s="18">
        <v>3.7899837272737699E-2</v>
      </c>
      <c r="CA92" s="18">
        <v>1.0028208000000001</v>
      </c>
      <c r="CB92" s="18">
        <v>5.2766681188985198E-2</v>
      </c>
      <c r="CC92" s="18">
        <v>1.2425379999999999</v>
      </c>
      <c r="CD92" s="18">
        <v>7.4140076679215794E-2</v>
      </c>
      <c r="CE92" s="18">
        <v>1.42415</v>
      </c>
      <c r="CF92" s="18">
        <v>4.7402147630671798E-2</v>
      </c>
      <c r="CG92" s="18">
        <v>1.4615100000000001</v>
      </c>
      <c r="CH92" s="18">
        <v>0.11283403741779301</v>
      </c>
      <c r="CI92" s="18">
        <v>1.7637</v>
      </c>
      <c r="CJ92" s="18">
        <v>6.8027365082002106E-2</v>
      </c>
      <c r="CK92" s="18">
        <v>1.776686</v>
      </c>
      <c r="CL92" s="18">
        <v>6.5166226912412195E-2</v>
      </c>
      <c r="CM92" s="18">
        <v>1.7911220000000001</v>
      </c>
      <c r="CN92" s="18">
        <v>2.67218434992798E-2</v>
      </c>
      <c r="CO92" s="18">
        <v>2.0254940000000001</v>
      </c>
      <c r="CP92" s="18">
        <v>8.2937567362444398E-2</v>
      </c>
      <c r="CQ92" s="18">
        <v>2.1169519999999999</v>
      </c>
      <c r="CR92" s="18">
        <v>4.3240401478247197E-2</v>
      </c>
      <c r="CS92" s="18">
        <v>2.11849</v>
      </c>
      <c r="CT92" s="18">
        <v>0</v>
      </c>
    </row>
    <row r="93" spans="1:98" x14ac:dyDescent="0.25">
      <c r="A93" s="18">
        <v>18</v>
      </c>
      <c r="B93" s="18" t="s">
        <v>1910</v>
      </c>
      <c r="C93" s="18" t="s">
        <v>438</v>
      </c>
      <c r="D93" s="18" t="s">
        <v>416</v>
      </c>
      <c r="E93" s="18" t="s">
        <v>34</v>
      </c>
      <c r="F93" s="18">
        <v>0.101063</v>
      </c>
      <c r="G93" s="18">
        <v>0.101107</v>
      </c>
      <c r="H93" s="18">
        <v>0.10134799999999999</v>
      </c>
      <c r="I93" s="18">
        <v>0.104209</v>
      </c>
      <c r="J93" s="18">
        <v>0.10474600000000001</v>
      </c>
      <c r="K93" s="18">
        <v>0.10573299999999999</v>
      </c>
      <c r="L93" s="18">
        <v>0.106188</v>
      </c>
      <c r="M93" s="18">
        <v>0.107917</v>
      </c>
      <c r="N93" s="18">
        <v>0.10820399999999999</v>
      </c>
      <c r="O93" s="18">
        <v>0.110929</v>
      </c>
      <c r="P93" s="18">
        <v>0.109495</v>
      </c>
      <c r="Q93" s="18">
        <v>0.11128</v>
      </c>
      <c r="R93" s="18">
        <v>0.114722</v>
      </c>
      <c r="S93" s="18">
        <v>0.12107999999999999</v>
      </c>
      <c r="T93" s="18">
        <v>0.110611</v>
      </c>
      <c r="U93" s="18">
        <v>0.118279</v>
      </c>
      <c r="V93" s="18">
        <v>0.132276</v>
      </c>
      <c r="W93" s="18">
        <v>0.147281</v>
      </c>
      <c r="X93" s="18">
        <v>0.122971</v>
      </c>
      <c r="Y93" s="18">
        <v>0.121906</v>
      </c>
      <c r="Z93" s="18">
        <v>0.13154399999999999</v>
      </c>
      <c r="AA93" s="18">
        <v>0.137596</v>
      </c>
      <c r="AB93" s="18">
        <v>0.14160600000000001</v>
      </c>
      <c r="AC93" s="18">
        <v>0.14402899999999999</v>
      </c>
      <c r="AD93" s="18">
        <v>0.13988800000000001</v>
      </c>
      <c r="AE93" s="18">
        <v>0.135772</v>
      </c>
      <c r="AF93" s="18">
        <v>0.14091000000000001</v>
      </c>
      <c r="AG93" s="18">
        <v>0.141874</v>
      </c>
      <c r="AH93" s="18">
        <v>0.14081099999999999</v>
      </c>
      <c r="AI93" s="18">
        <v>0.144952</v>
      </c>
      <c r="AJ93" s="18">
        <v>0.14557600000000001</v>
      </c>
      <c r="AK93" s="18">
        <v>0.14402799999999999</v>
      </c>
      <c r="AL93" s="18">
        <v>0.14749599999999999</v>
      </c>
      <c r="AM93" s="18">
        <v>0.14610300000000001</v>
      </c>
      <c r="AN93" s="18">
        <v>0.14350099999999999</v>
      </c>
      <c r="AO93" s="18">
        <v>0.14628099999999999</v>
      </c>
      <c r="AP93" s="18">
        <v>0.146064</v>
      </c>
      <c r="AQ93" s="18">
        <v>0.14835499999999999</v>
      </c>
      <c r="AR93" s="18">
        <v>0.14966099999999999</v>
      </c>
      <c r="AS93" s="18">
        <v>0.15054699999999999</v>
      </c>
      <c r="AT93" s="18">
        <v>0.15215999999999999</v>
      </c>
      <c r="AU93" s="18">
        <v>0.15379399999999999</v>
      </c>
      <c r="AV93" s="18">
        <v>0.15132599999999999</v>
      </c>
      <c r="AW93" s="18">
        <v>0.14938699999999999</v>
      </c>
      <c r="AX93" s="18">
        <v>0.14943500000000001</v>
      </c>
      <c r="AY93" s="18">
        <v>0.15204999999999999</v>
      </c>
      <c r="AZ93" s="18">
        <v>0.15559200000000001</v>
      </c>
      <c r="BA93" s="18">
        <v>0.15836800000000001</v>
      </c>
      <c r="BB93" s="18">
        <v>0.161301</v>
      </c>
      <c r="BC93" s="18">
        <v>0.16702700000000001</v>
      </c>
      <c r="BD93" s="18">
        <v>0.17161799999999999</v>
      </c>
      <c r="BE93" s="18">
        <v>0.17791899999999999</v>
      </c>
      <c r="BF93" s="18">
        <v>0.18589900000000001</v>
      </c>
      <c r="BG93" s="18">
        <v>0.18752199999999999</v>
      </c>
      <c r="BH93" s="18">
        <v>0.184866</v>
      </c>
      <c r="BI93" s="18">
        <v>0.18409200000000001</v>
      </c>
      <c r="BJ93" s="18">
        <v>0.18487300000000001</v>
      </c>
      <c r="BK93" s="18">
        <v>0.186803</v>
      </c>
      <c r="BL93" s="18">
        <v>0.14037881034482799</v>
      </c>
      <c r="BM93" s="18">
        <v>2.48586868747896E-2</v>
      </c>
      <c r="BN93" s="18">
        <v>0.962070190160496</v>
      </c>
      <c r="BO93" s="18">
        <v>0.97828293703282199</v>
      </c>
      <c r="BP93" s="18">
        <v>0.90683605565638203</v>
      </c>
      <c r="BQ93" s="18">
        <v>0</v>
      </c>
      <c r="BR93" s="18">
        <v>0</v>
      </c>
      <c r="BS93" s="18">
        <v>0</v>
      </c>
      <c r="BT93" s="18">
        <v>1.41623578086067E-3</v>
      </c>
      <c r="BU93" s="18">
        <v>0.925579050795453</v>
      </c>
      <c r="BV93" s="18">
        <v>0.925579050795453</v>
      </c>
      <c r="BW93" s="18">
        <v>0.10249460000000001</v>
      </c>
      <c r="BX93" s="18">
        <v>1.8232918855740001E-3</v>
      </c>
      <c r="BY93" s="18">
        <v>0.10779420000000001</v>
      </c>
      <c r="BZ93" s="18">
        <v>2.0517316344980398E-3</v>
      </c>
      <c r="CA93" s="18">
        <v>0.1134376</v>
      </c>
      <c r="CB93" s="18">
        <v>4.6969394609681697E-3</v>
      </c>
      <c r="CC93" s="18">
        <v>0.12854260000000001</v>
      </c>
      <c r="CD93" s="18">
        <v>1.16779127116108E-2</v>
      </c>
      <c r="CE93" s="18">
        <v>0.13893259999999999</v>
      </c>
      <c r="CF93" s="18">
        <v>4.7542365107344003E-3</v>
      </c>
      <c r="CG93" s="18">
        <v>0.14086380000000001</v>
      </c>
      <c r="CH93" s="18">
        <v>3.3039836864004E-3</v>
      </c>
      <c r="CI93" s="18">
        <v>0.14534079999999999</v>
      </c>
      <c r="CJ93" s="18">
        <v>1.6116344808919901E-3</v>
      </c>
      <c r="CK93" s="18">
        <v>0.1481816</v>
      </c>
      <c r="CL93" s="18">
        <v>1.9943870737647602E-3</v>
      </c>
      <c r="CM93" s="18">
        <v>0.1512204</v>
      </c>
      <c r="CN93" s="18">
        <v>1.87526166174216E-3</v>
      </c>
      <c r="CO93" s="18">
        <v>0.1588676</v>
      </c>
      <c r="CP93" s="18">
        <v>5.6999137975937897E-3</v>
      </c>
      <c r="CQ93" s="18">
        <v>0.1815648</v>
      </c>
      <c r="CR93" s="18">
        <v>6.6596195612061799E-3</v>
      </c>
      <c r="CS93" s="18">
        <v>0.185256</v>
      </c>
      <c r="CT93" s="18">
        <v>1.3954916696275899E-3</v>
      </c>
    </row>
    <row r="94" spans="1:98" x14ac:dyDescent="0.25">
      <c r="A94" s="18">
        <v>180</v>
      </c>
      <c r="B94" s="18" t="s">
        <v>1910</v>
      </c>
      <c r="C94" s="18" t="s">
        <v>618</v>
      </c>
      <c r="D94" s="18" t="s">
        <v>418</v>
      </c>
      <c r="E94" s="18" t="s">
        <v>332</v>
      </c>
      <c r="F94" s="18">
        <v>6.2843899999999999E-3</v>
      </c>
      <c r="G94" s="18">
        <v>6.2843899999999999E-3</v>
      </c>
      <c r="H94" s="18">
        <v>6.3024999999999999E-3</v>
      </c>
      <c r="I94" s="18">
        <v>6.6091199999999996E-3</v>
      </c>
      <c r="J94" s="18">
        <v>6.6922800000000001E-3</v>
      </c>
      <c r="K94" s="18">
        <v>6.9572599999999998E-3</v>
      </c>
      <c r="L94" s="18">
        <v>7.2765699999999996E-3</v>
      </c>
      <c r="M94" s="18">
        <v>7.3925400000000004E-3</v>
      </c>
      <c r="N94" s="18">
        <v>7.5390700000000001E-3</v>
      </c>
      <c r="O94" s="18">
        <v>7.46154E-3</v>
      </c>
      <c r="P94" s="18">
        <v>7.5571500000000003E-3</v>
      </c>
      <c r="Q94" s="18">
        <v>8.1018099999999992E-3</v>
      </c>
      <c r="R94" s="18">
        <v>8.1989200000000002E-3</v>
      </c>
      <c r="S94" s="18">
        <v>8.7038399999999991E-3</v>
      </c>
      <c r="T94" s="18">
        <v>8.8098499999999993E-3</v>
      </c>
      <c r="U94" s="18">
        <v>9.8513200000000002E-3</v>
      </c>
      <c r="V94" s="18">
        <v>1.0316199999999999E-2</v>
      </c>
      <c r="W94" s="18">
        <v>1.0477200000000001E-2</v>
      </c>
      <c r="X94" s="18">
        <v>1.02171E-2</v>
      </c>
      <c r="Y94" s="18">
        <v>1.04616E-2</v>
      </c>
      <c r="Z94" s="18">
        <v>1.07416E-2</v>
      </c>
      <c r="AA94" s="18">
        <v>1.1280999999999999E-2</v>
      </c>
      <c r="AB94" s="18">
        <v>1.10922E-2</v>
      </c>
      <c r="AC94" s="18">
        <v>1.1150500000000001E-2</v>
      </c>
      <c r="AD94" s="18">
        <v>1.0877E-2</v>
      </c>
      <c r="AE94" s="18">
        <v>1.0887300000000001E-2</v>
      </c>
      <c r="AF94" s="18">
        <v>1.04901E-2</v>
      </c>
      <c r="AG94" s="18">
        <v>9.4146100000000003E-3</v>
      </c>
      <c r="AH94" s="18">
        <v>9.7932200000000001E-3</v>
      </c>
      <c r="AI94" s="18">
        <v>1.0430399999999999E-2</v>
      </c>
      <c r="AJ94" s="18">
        <v>1.07236E-2</v>
      </c>
      <c r="AK94" s="18">
        <v>1.06765E-2</v>
      </c>
      <c r="AL94" s="18">
        <v>1.36734E-2</v>
      </c>
      <c r="AM94" s="18">
        <v>1.1991E-2</v>
      </c>
      <c r="AN94" s="18">
        <v>1.2251400000000001E-2</v>
      </c>
      <c r="AO94" s="18">
        <v>1.2400100000000001E-2</v>
      </c>
      <c r="AP94" s="18">
        <v>1.24101E-2</v>
      </c>
      <c r="AQ94" s="18">
        <v>1.30893E-2</v>
      </c>
      <c r="AR94" s="18">
        <v>1.28653E-2</v>
      </c>
      <c r="AS94" s="18">
        <v>1.2999200000000001E-2</v>
      </c>
      <c r="AT94" s="18">
        <v>1.2572099999999999E-2</v>
      </c>
      <c r="AU94" s="18">
        <v>1.24537E-2</v>
      </c>
      <c r="AV94" s="18">
        <v>1.2367100000000001E-2</v>
      </c>
      <c r="AW94" s="18">
        <v>1.18691E-2</v>
      </c>
      <c r="AX94" s="18">
        <v>1.15906E-2</v>
      </c>
      <c r="AY94" s="18">
        <v>1.3137899999999999E-2</v>
      </c>
      <c r="AZ94" s="18">
        <v>1.3853300000000001E-2</v>
      </c>
      <c r="BA94" s="18">
        <v>1.3922E-2</v>
      </c>
      <c r="BB94" s="18">
        <v>1.3952600000000001E-2</v>
      </c>
      <c r="BC94" s="18">
        <v>1.4009600000000001E-2</v>
      </c>
      <c r="BD94" s="18">
        <v>1.39826E-2</v>
      </c>
      <c r="BE94" s="18">
        <v>1.39872E-2</v>
      </c>
      <c r="BF94" s="18">
        <v>1.41415E-2</v>
      </c>
      <c r="BG94" s="18">
        <v>1.41415E-2</v>
      </c>
      <c r="BH94" s="18">
        <v>1.41835E-2</v>
      </c>
      <c r="BI94" s="18">
        <v>1.41415E-2</v>
      </c>
      <c r="BJ94" s="18">
        <v>1.41415E-2</v>
      </c>
      <c r="BK94" s="18">
        <v>1.41415E-2</v>
      </c>
      <c r="BL94" s="18">
        <v>1.0919332413793101E-2</v>
      </c>
      <c r="BM94" s="18">
        <v>2.5379855497931801E-3</v>
      </c>
      <c r="BN94" s="18">
        <v>0.95394008821032905</v>
      </c>
      <c r="BO94" s="18">
        <v>0.95998281854097101</v>
      </c>
      <c r="BP94" s="18">
        <v>0.85220505235543997</v>
      </c>
      <c r="BQ94" s="18">
        <v>0</v>
      </c>
      <c r="BR94" s="19">
        <v>1.2273661271804601E-32</v>
      </c>
      <c r="BS94" s="18">
        <v>0</v>
      </c>
      <c r="BT94" s="18">
        <v>1.4337085176412601E-4</v>
      </c>
      <c r="BU94" s="18">
        <v>0.91000169189473201</v>
      </c>
      <c r="BV94" s="18">
        <v>0.91000169189473201</v>
      </c>
      <c r="BW94" s="18">
        <v>6.4345360000000002E-3</v>
      </c>
      <c r="BX94" s="18">
        <v>1.9964511671964299E-4</v>
      </c>
      <c r="BY94" s="18">
        <v>7.3253959999999996E-3</v>
      </c>
      <c r="BZ94" s="18">
        <v>2.2727086071469899E-4</v>
      </c>
      <c r="CA94" s="18">
        <v>8.2743139999999996E-3</v>
      </c>
      <c r="CB94" s="18">
        <v>5.0523694444290198E-4</v>
      </c>
      <c r="CC94" s="18">
        <v>1.0264684E-2</v>
      </c>
      <c r="CD94" s="18">
        <v>2.5481703883374802E-4</v>
      </c>
      <c r="CE94" s="18">
        <v>1.102846E-2</v>
      </c>
      <c r="CF94" s="18">
        <v>2.1677280272211299E-4</v>
      </c>
      <c r="CG94" s="18">
        <v>1.0203126E-2</v>
      </c>
      <c r="CH94" s="18">
        <v>5.8989024850390596E-4</v>
      </c>
      <c r="CI94" s="18">
        <v>1.1863179999999999E-2</v>
      </c>
      <c r="CJ94" s="18">
        <v>1.24004043966316E-3</v>
      </c>
      <c r="CK94" s="18">
        <v>1.27528E-2</v>
      </c>
      <c r="CL94" s="18">
        <v>3.2727742054715602E-4</v>
      </c>
      <c r="CM94" s="18">
        <v>1.2170520000000001E-2</v>
      </c>
      <c r="CN94" s="18">
        <v>4.2049444942828901E-4</v>
      </c>
      <c r="CO94" s="18">
        <v>1.377508E-2</v>
      </c>
      <c r="CP94" s="18">
        <v>3.6062972284602398E-4</v>
      </c>
      <c r="CQ94" s="18">
        <v>1.4087260000000001E-2</v>
      </c>
      <c r="CR94" s="19">
        <v>9.5015540834118305E-5</v>
      </c>
      <c r="CS94" s="18">
        <v>1.41415E-2</v>
      </c>
      <c r="CT94" s="18">
        <v>0</v>
      </c>
    </row>
    <row r="95" spans="1:98" x14ac:dyDescent="0.25">
      <c r="A95" s="18">
        <v>181</v>
      </c>
      <c r="B95" s="18" t="s">
        <v>1910</v>
      </c>
      <c r="C95" s="18" t="s">
        <v>619</v>
      </c>
      <c r="D95" s="18" t="s">
        <v>418</v>
      </c>
      <c r="E95" s="18" t="s">
        <v>312</v>
      </c>
      <c r="F95" s="18">
        <v>0</v>
      </c>
      <c r="G95" s="18">
        <v>0</v>
      </c>
      <c r="H95" s="18">
        <v>0</v>
      </c>
      <c r="I95" s="18">
        <v>0</v>
      </c>
      <c r="J95" s="18">
        <v>0</v>
      </c>
      <c r="K95" s="18">
        <v>0</v>
      </c>
      <c r="L95" s="18">
        <v>0</v>
      </c>
      <c r="M95" s="18">
        <v>0</v>
      </c>
      <c r="N95" s="18">
        <v>0</v>
      </c>
      <c r="O95" s="18">
        <v>0</v>
      </c>
      <c r="P95" s="18">
        <v>0</v>
      </c>
      <c r="Q95" s="18">
        <v>0</v>
      </c>
      <c r="R95" s="18">
        <v>0</v>
      </c>
      <c r="S95" s="18">
        <v>0</v>
      </c>
      <c r="T95" s="18">
        <v>0</v>
      </c>
      <c r="U95" s="18">
        <v>0</v>
      </c>
      <c r="V95" s="18">
        <v>0</v>
      </c>
      <c r="W95" s="18">
        <v>0</v>
      </c>
      <c r="X95" s="18">
        <v>0</v>
      </c>
      <c r="Y95" s="18">
        <v>0</v>
      </c>
      <c r="Z95" s="18">
        <v>0</v>
      </c>
      <c r="AA95" s="18">
        <v>0</v>
      </c>
      <c r="AB95" s="18">
        <v>0</v>
      </c>
      <c r="AC95" s="18">
        <v>0</v>
      </c>
      <c r="AD95" s="18">
        <v>0</v>
      </c>
      <c r="AE95" s="18">
        <v>0</v>
      </c>
      <c r="AF95" s="18">
        <v>0</v>
      </c>
      <c r="AG95" s="18">
        <v>0</v>
      </c>
      <c r="AH95" s="18">
        <v>0</v>
      </c>
      <c r="AI95" s="18">
        <v>0</v>
      </c>
      <c r="AJ95" s="18">
        <v>0</v>
      </c>
      <c r="AK95" s="18">
        <v>0</v>
      </c>
      <c r="AL95" s="18">
        <v>0</v>
      </c>
      <c r="AM95" s="18">
        <v>0</v>
      </c>
      <c r="AN95" s="18">
        <v>0</v>
      </c>
      <c r="AO95" s="18">
        <v>0</v>
      </c>
      <c r="AP95" s="18">
        <v>0</v>
      </c>
      <c r="AQ95" s="18">
        <v>0</v>
      </c>
      <c r="AR95" s="18">
        <v>0</v>
      </c>
      <c r="AS95" s="18">
        <v>0</v>
      </c>
      <c r="AT95" s="18">
        <v>0</v>
      </c>
      <c r="AU95" s="18">
        <v>0</v>
      </c>
      <c r="AV95" s="18">
        <v>0</v>
      </c>
      <c r="AW95" s="18">
        <v>0</v>
      </c>
      <c r="AX95" s="18">
        <v>0</v>
      </c>
      <c r="AY95" s="18">
        <v>0</v>
      </c>
      <c r="AZ95" s="18">
        <v>0</v>
      </c>
      <c r="BA95" s="18">
        <v>0</v>
      </c>
      <c r="BB95" s="18">
        <v>0</v>
      </c>
      <c r="BC95" s="18">
        <v>0</v>
      </c>
      <c r="BD95" s="18">
        <v>0</v>
      </c>
      <c r="BE95" s="18">
        <v>0</v>
      </c>
      <c r="BF95" s="18">
        <v>0</v>
      </c>
      <c r="BG95" s="18">
        <v>0</v>
      </c>
      <c r="BH95" s="18">
        <v>0</v>
      </c>
      <c r="BI95" s="18">
        <v>0</v>
      </c>
      <c r="BJ95" s="18">
        <v>0</v>
      </c>
      <c r="BK95" s="18">
        <v>0</v>
      </c>
      <c r="BL95" s="18">
        <v>0</v>
      </c>
      <c r="BM95" s="18">
        <v>0</v>
      </c>
      <c r="BN95" s="18" t="s">
        <v>1903</v>
      </c>
      <c r="BO95" s="18" t="s">
        <v>1903</v>
      </c>
      <c r="BP95" s="18" t="s">
        <v>1903</v>
      </c>
      <c r="BQ95" s="18" t="s">
        <v>1903</v>
      </c>
      <c r="BR95" s="18" t="s">
        <v>1903</v>
      </c>
      <c r="BS95" s="18" t="s">
        <v>1903</v>
      </c>
      <c r="BT95" s="18">
        <v>0</v>
      </c>
      <c r="BU95" s="18" t="s">
        <v>1903</v>
      </c>
      <c r="BV95" s="18" t="s">
        <v>1903</v>
      </c>
      <c r="BW95" s="18">
        <v>0</v>
      </c>
      <c r="BX95" s="18">
        <v>0</v>
      </c>
      <c r="BY95" s="18">
        <v>0</v>
      </c>
      <c r="BZ95" s="18">
        <v>0</v>
      </c>
      <c r="CA95" s="18">
        <v>0</v>
      </c>
      <c r="CB95" s="18">
        <v>0</v>
      </c>
      <c r="CC95" s="18">
        <v>0</v>
      </c>
      <c r="CD95" s="18">
        <v>0</v>
      </c>
      <c r="CE95" s="18">
        <v>0</v>
      </c>
      <c r="CF95" s="18">
        <v>0</v>
      </c>
      <c r="CG95" s="18">
        <v>0</v>
      </c>
      <c r="CH95" s="18">
        <v>0</v>
      </c>
      <c r="CI95" s="18">
        <v>0</v>
      </c>
      <c r="CJ95" s="18">
        <v>0</v>
      </c>
      <c r="CK95" s="18">
        <v>0</v>
      </c>
      <c r="CL95" s="18">
        <v>0</v>
      </c>
      <c r="CM95" s="18">
        <v>0</v>
      </c>
      <c r="CN95" s="18">
        <v>0</v>
      </c>
      <c r="CO95" s="18">
        <v>0</v>
      </c>
      <c r="CP95" s="18">
        <v>0</v>
      </c>
      <c r="CQ95" s="18">
        <v>0</v>
      </c>
      <c r="CR95" s="18">
        <v>0</v>
      </c>
      <c r="CS95" s="18">
        <v>0</v>
      </c>
      <c r="CT95" s="18">
        <v>0</v>
      </c>
    </row>
    <row r="96" spans="1:98" x14ac:dyDescent="0.25">
      <c r="A96" s="18">
        <v>182</v>
      </c>
      <c r="B96" s="18" t="s">
        <v>1910</v>
      </c>
      <c r="C96" s="18" t="s">
        <v>620</v>
      </c>
      <c r="D96" s="18" t="s">
        <v>424</v>
      </c>
      <c r="E96" s="18" t="s">
        <v>338</v>
      </c>
      <c r="F96" s="18">
        <v>6.4852199999999999E-2</v>
      </c>
      <c r="G96" s="18">
        <v>6.5470899999999999E-2</v>
      </c>
      <c r="H96" s="18">
        <v>6.4956299999999995E-2</v>
      </c>
      <c r="I96" s="18">
        <v>6.5894999999999995E-2</v>
      </c>
      <c r="J96" s="18">
        <v>6.7395899999999995E-2</v>
      </c>
      <c r="K96" s="18">
        <v>6.8273600000000004E-2</v>
      </c>
      <c r="L96" s="18">
        <v>7.1857699999999997E-2</v>
      </c>
      <c r="M96" s="18">
        <v>7.2774800000000001E-2</v>
      </c>
      <c r="N96" s="18">
        <v>7.0672200000000004E-2</v>
      </c>
      <c r="O96" s="18">
        <v>7.2984400000000005E-2</v>
      </c>
      <c r="P96" s="18">
        <v>7.5282600000000005E-2</v>
      </c>
      <c r="Q96" s="18">
        <v>7.9054899999999997E-2</v>
      </c>
      <c r="R96" s="18">
        <v>7.8163399999999994E-2</v>
      </c>
      <c r="S96" s="18">
        <v>7.3333700000000002E-2</v>
      </c>
      <c r="T96" s="18">
        <v>7.4456599999999998E-2</v>
      </c>
      <c r="U96" s="18">
        <v>7.5261599999999998E-2</v>
      </c>
      <c r="V96" s="18">
        <v>8.6726399999999995E-2</v>
      </c>
      <c r="W96" s="18">
        <v>0.10004</v>
      </c>
      <c r="X96" s="18">
        <v>0.102245</v>
      </c>
      <c r="Y96" s="18">
        <v>0.10233399999999999</v>
      </c>
      <c r="Z96" s="18">
        <v>0.10753699999999999</v>
      </c>
      <c r="AA96" s="18">
        <v>0.109377</v>
      </c>
      <c r="AB96" s="18">
        <v>0.116088</v>
      </c>
      <c r="AC96" s="18">
        <v>0.12031699999999999</v>
      </c>
      <c r="AD96" s="18">
        <v>0.12113500000000001</v>
      </c>
      <c r="AE96" s="18">
        <v>0.12210500000000001</v>
      </c>
      <c r="AF96" s="18">
        <v>0.11982</v>
      </c>
      <c r="AG96" s="18">
        <v>0.11624</v>
      </c>
      <c r="AH96" s="18">
        <v>0.108388</v>
      </c>
      <c r="AI96" s="18">
        <v>0.10378900000000001</v>
      </c>
      <c r="AJ96" s="18">
        <v>0.101109</v>
      </c>
      <c r="AK96" s="18">
        <v>9.8166600000000007E-2</v>
      </c>
      <c r="AL96" s="18">
        <v>0.103368</v>
      </c>
      <c r="AM96" s="18">
        <v>0.10245700000000001</v>
      </c>
      <c r="AN96" s="18">
        <v>0.10044500000000001</v>
      </c>
      <c r="AO96" s="18">
        <v>9.8961999999999994E-2</v>
      </c>
      <c r="AP96" s="18">
        <v>8.8682800000000006E-2</v>
      </c>
      <c r="AQ96" s="18">
        <v>9.1704499999999994E-2</v>
      </c>
      <c r="AR96" s="18">
        <v>9.5758800000000005E-2</v>
      </c>
      <c r="AS96" s="18">
        <v>9.5645800000000003E-2</v>
      </c>
      <c r="AT96" s="18">
        <v>9.63889E-2</v>
      </c>
      <c r="AU96" s="18">
        <v>9.7051299999999993E-2</v>
      </c>
      <c r="AV96" s="18">
        <v>0.101087</v>
      </c>
      <c r="AW96" s="18">
        <v>0.100716</v>
      </c>
      <c r="AX96" s="18">
        <v>9.9558900000000006E-2</v>
      </c>
      <c r="AY96" s="18">
        <v>9.9054100000000006E-2</v>
      </c>
      <c r="AZ96" s="18">
        <v>0.101661</v>
      </c>
      <c r="BA96" s="18">
        <v>0.106125</v>
      </c>
      <c r="BB96" s="18">
        <v>0.11085</v>
      </c>
      <c r="BC96" s="18">
        <v>0.11712</v>
      </c>
      <c r="BD96" s="18">
        <v>0.12496500000000001</v>
      </c>
      <c r="BE96" s="18">
        <v>0.12837699999999999</v>
      </c>
      <c r="BF96" s="18">
        <v>0.13134999999999999</v>
      </c>
      <c r="BG96" s="18">
        <v>0.13182199999999999</v>
      </c>
      <c r="BH96" s="18">
        <v>0.13224900000000001</v>
      </c>
      <c r="BI96" s="18">
        <v>0.131856</v>
      </c>
      <c r="BJ96" s="18">
        <v>0.131244</v>
      </c>
      <c r="BK96" s="18">
        <v>0.131715</v>
      </c>
      <c r="BL96" s="18">
        <v>9.8729601724137903E-2</v>
      </c>
      <c r="BM96" s="18">
        <v>2.0644498718888901E-2</v>
      </c>
      <c r="BN96" s="18">
        <v>0.80453439810348604</v>
      </c>
      <c r="BO96" s="18">
        <v>0.74517825832846296</v>
      </c>
      <c r="BP96" s="18">
        <v>0.58741681790683598</v>
      </c>
      <c r="BQ96" s="19">
        <v>2.7755575615628901E-14</v>
      </c>
      <c r="BR96" s="18">
        <v>0</v>
      </c>
      <c r="BS96" s="19">
        <v>7.3441919212768906E-11</v>
      </c>
      <c r="BT96" s="18">
        <v>9.8355710418652608E-4</v>
      </c>
      <c r="BU96" s="18">
        <v>0.64727559773174004</v>
      </c>
      <c r="BV96" s="18">
        <v>0.64727559773174004</v>
      </c>
      <c r="BW96" s="18">
        <v>6.5714060000000005E-2</v>
      </c>
      <c r="BX96" s="18">
        <v>1.0292539448552001E-3</v>
      </c>
      <c r="BY96" s="18">
        <v>7.1312539999999994E-2</v>
      </c>
      <c r="BZ96" s="18">
        <v>1.92845217933969E-3</v>
      </c>
      <c r="CA96" s="18">
        <v>7.6058239999999999E-2</v>
      </c>
      <c r="CB96" s="18">
        <v>2.4495742534162901E-3</v>
      </c>
      <c r="CC96" s="18">
        <v>9.3321399999999999E-2</v>
      </c>
      <c r="CD96" s="18">
        <v>1.19963284249807E-2</v>
      </c>
      <c r="CE96" s="18">
        <v>0.1148908</v>
      </c>
      <c r="CF96" s="18">
        <v>6.2118301007030099E-3</v>
      </c>
      <c r="CG96" s="18">
        <v>0.1140684</v>
      </c>
      <c r="CH96" s="18">
        <v>7.7510756866385998E-3</v>
      </c>
      <c r="CI96" s="18">
        <v>0.10110912</v>
      </c>
      <c r="CJ96" s="18">
        <v>2.0011745730945099E-3</v>
      </c>
      <c r="CK96" s="18">
        <v>9.4150780000000003E-2</v>
      </c>
      <c r="CL96" s="18">
        <v>3.9953642552338102E-3</v>
      </c>
      <c r="CM96" s="18">
        <v>9.8960419999999993E-2</v>
      </c>
      <c r="CN96" s="18">
        <v>2.1342467188682798E-3</v>
      </c>
      <c r="CO96" s="18">
        <v>0.10696202</v>
      </c>
      <c r="CP96" s="18">
        <v>7.2394329958913196E-3</v>
      </c>
      <c r="CQ96" s="18">
        <v>0.1297526</v>
      </c>
      <c r="CR96" s="18">
        <v>3.07731641207075E-3</v>
      </c>
      <c r="CS96" s="18">
        <v>0.131605</v>
      </c>
      <c r="CT96" s="18">
        <v>3.2048556909789302E-4</v>
      </c>
    </row>
    <row r="97" spans="1:98" x14ac:dyDescent="0.25">
      <c r="A97" s="18">
        <v>183</v>
      </c>
      <c r="B97" s="18" t="s">
        <v>1910</v>
      </c>
      <c r="C97" s="18" t="s">
        <v>621</v>
      </c>
      <c r="D97" s="18" t="s">
        <v>418</v>
      </c>
      <c r="E97" s="18" t="s">
        <v>66</v>
      </c>
      <c r="F97" s="18">
        <v>4.9169599999999997E-3</v>
      </c>
      <c r="G97" s="18">
        <v>4.9169599999999997E-3</v>
      </c>
      <c r="H97" s="18">
        <v>4.9311299999999997E-3</v>
      </c>
      <c r="I97" s="18">
        <v>4.9938700000000001E-3</v>
      </c>
      <c r="J97" s="18">
        <v>5.0656900000000003E-3</v>
      </c>
      <c r="K97" s="18">
        <v>5.0892000000000003E-3</v>
      </c>
      <c r="L97" s="18">
        <v>5.1360199999999998E-3</v>
      </c>
      <c r="M97" s="18">
        <v>5.18507E-3</v>
      </c>
      <c r="N97" s="18">
        <v>5.2111900000000001E-3</v>
      </c>
      <c r="O97" s="18">
        <v>5.2435700000000003E-3</v>
      </c>
      <c r="P97" s="18">
        <v>5.2381099999999998E-3</v>
      </c>
      <c r="Q97" s="18">
        <v>5.2656600000000001E-3</v>
      </c>
      <c r="R97" s="18">
        <v>5.2257500000000004E-3</v>
      </c>
      <c r="S97" s="18">
        <v>5.3307399999999996E-3</v>
      </c>
      <c r="T97" s="18">
        <v>5.54113E-3</v>
      </c>
      <c r="U97" s="18">
        <v>5.6845300000000001E-3</v>
      </c>
      <c r="V97" s="18">
        <v>5.6887300000000003E-3</v>
      </c>
      <c r="W97" s="18">
        <v>6.1371300000000002E-3</v>
      </c>
      <c r="X97" s="18">
        <v>6.1293600000000004E-3</v>
      </c>
      <c r="Y97" s="18">
        <v>6.2536700000000002E-3</v>
      </c>
      <c r="Z97" s="18">
        <v>6.5376999999999996E-3</v>
      </c>
      <c r="AA97" s="18">
        <v>6.3220100000000003E-3</v>
      </c>
      <c r="AB97" s="18">
        <v>6.3185200000000002E-3</v>
      </c>
      <c r="AC97" s="18">
        <v>6.0300299999999996E-3</v>
      </c>
      <c r="AD97" s="18">
        <v>5.9019900000000002E-3</v>
      </c>
      <c r="AE97" s="18">
        <v>5.84199E-3</v>
      </c>
      <c r="AF97" s="18">
        <v>5.98074E-3</v>
      </c>
      <c r="AG97" s="18">
        <v>5.6663399999999997E-3</v>
      </c>
      <c r="AH97" s="18">
        <v>5.6794000000000002E-3</v>
      </c>
      <c r="AI97" s="18">
        <v>5.7651000000000004E-3</v>
      </c>
      <c r="AJ97" s="18">
        <v>6.0961699999999997E-3</v>
      </c>
      <c r="AK97" s="18">
        <v>5.96204E-3</v>
      </c>
      <c r="AL97" s="18">
        <v>6.1926500000000001E-3</v>
      </c>
      <c r="AM97" s="18">
        <v>6.2714700000000003E-3</v>
      </c>
      <c r="AN97" s="18">
        <v>6.16695E-3</v>
      </c>
      <c r="AO97" s="18">
        <v>5.6574700000000004E-3</v>
      </c>
      <c r="AP97" s="18">
        <v>5.3632699999999998E-3</v>
      </c>
      <c r="AQ97" s="18">
        <v>5.6140599999999997E-3</v>
      </c>
      <c r="AR97" s="18">
        <v>5.6464100000000001E-3</v>
      </c>
      <c r="AS97" s="18">
        <v>5.5801000000000002E-3</v>
      </c>
      <c r="AT97" s="18">
        <v>5.7262299999999997E-3</v>
      </c>
      <c r="AU97" s="18">
        <v>5.4783399999999999E-3</v>
      </c>
      <c r="AV97" s="18">
        <v>5.2614799999999998E-3</v>
      </c>
      <c r="AW97" s="18">
        <v>5.5441500000000003E-3</v>
      </c>
      <c r="AX97" s="18">
        <v>5.8601699999999996E-3</v>
      </c>
      <c r="AY97" s="18">
        <v>6.2218899999999999E-3</v>
      </c>
      <c r="AZ97" s="18">
        <v>7.1269899999999997E-3</v>
      </c>
      <c r="BA97" s="18">
        <v>7.3930699999999999E-3</v>
      </c>
      <c r="BB97" s="18">
        <v>7.6577800000000003E-3</v>
      </c>
      <c r="BC97" s="18">
        <v>7.9459999999999999E-3</v>
      </c>
      <c r="BD97" s="18">
        <v>8.3157400000000003E-3</v>
      </c>
      <c r="BE97" s="18">
        <v>7.8000300000000003E-3</v>
      </c>
      <c r="BF97" s="18">
        <v>7.9869899999999994E-3</v>
      </c>
      <c r="BG97" s="18">
        <v>7.9869899999999994E-3</v>
      </c>
      <c r="BH97" s="18">
        <v>8.0107700000000004E-3</v>
      </c>
      <c r="BI97" s="18">
        <v>7.9869899999999994E-3</v>
      </c>
      <c r="BJ97" s="18">
        <v>7.9869899999999994E-3</v>
      </c>
      <c r="BK97" s="18">
        <v>7.9869899999999994E-3</v>
      </c>
      <c r="BL97" s="18">
        <v>6.1044218965517196E-3</v>
      </c>
      <c r="BM97" s="18">
        <v>9.9183631310720494E-4</v>
      </c>
      <c r="BN97" s="18">
        <v>0.79330376381741896</v>
      </c>
      <c r="BO97" s="18">
        <v>0.76348143129811397</v>
      </c>
      <c r="BP97" s="18">
        <v>0.59363001510229396</v>
      </c>
      <c r="BQ97" s="19">
        <v>1.13242748511766E-13</v>
      </c>
      <c r="BR97" s="19">
        <v>3.1953100204827199E-12</v>
      </c>
      <c r="BS97" s="19">
        <v>5.2728932331547198E-11</v>
      </c>
      <c r="BT97" s="19">
        <v>4.6594015503398602E-5</v>
      </c>
      <c r="BU97" s="18">
        <v>0.62933086168688201</v>
      </c>
      <c r="BV97" s="18">
        <v>0.62933086168688201</v>
      </c>
      <c r="BW97" s="18">
        <v>4.9649220000000001E-3</v>
      </c>
      <c r="BX97" s="19">
        <v>6.4681494030364197E-5</v>
      </c>
      <c r="BY97" s="18">
        <v>5.1730099999999996E-3</v>
      </c>
      <c r="BZ97" s="19">
        <v>6.1184650444372099E-5</v>
      </c>
      <c r="CA97" s="18">
        <v>5.3202780000000003E-3</v>
      </c>
      <c r="CB97" s="18">
        <v>1.29957020087412E-4</v>
      </c>
      <c r="CC97" s="18">
        <v>5.9786839999999997E-3</v>
      </c>
      <c r="CD97" s="18">
        <v>2.7112063270802499E-4</v>
      </c>
      <c r="CE97" s="18">
        <v>6.2220499999999998E-3</v>
      </c>
      <c r="CF97" s="18">
        <v>2.5408830600797002E-4</v>
      </c>
      <c r="CG97" s="18">
        <v>5.7867140000000001E-3</v>
      </c>
      <c r="CH97" s="18">
        <v>1.2959059024481701E-4</v>
      </c>
      <c r="CI97" s="18">
        <v>6.1378559999999997E-3</v>
      </c>
      <c r="CJ97" s="18">
        <v>1.16566003534478E-4</v>
      </c>
      <c r="CK97" s="18">
        <v>5.5722619999999997E-3</v>
      </c>
      <c r="CL97" s="18">
        <v>1.20669478618249E-4</v>
      </c>
      <c r="CM97" s="18">
        <v>5.574074E-3</v>
      </c>
      <c r="CN97" s="18">
        <v>2.3063923285078801E-4</v>
      </c>
      <c r="CO97" s="18">
        <v>7.2691459999999998E-3</v>
      </c>
      <c r="CP97" s="18">
        <v>6.5982541988771504E-4</v>
      </c>
      <c r="CQ97" s="18">
        <v>8.0201040000000001E-3</v>
      </c>
      <c r="CR97" s="18">
        <v>1.8581806123194801E-4</v>
      </c>
      <c r="CS97" s="18">
        <v>7.9869899999999994E-3</v>
      </c>
      <c r="CT97" s="18">
        <v>0</v>
      </c>
    </row>
    <row r="98" spans="1:98" x14ac:dyDescent="0.25">
      <c r="A98" s="18">
        <v>184</v>
      </c>
      <c r="B98" s="18" t="s">
        <v>1910</v>
      </c>
      <c r="C98" s="18" t="s">
        <v>622</v>
      </c>
      <c r="D98" s="18" t="s">
        <v>418</v>
      </c>
      <c r="E98" s="18" t="s">
        <v>346</v>
      </c>
      <c r="F98" s="18">
        <v>1.2826199999999999E-2</v>
      </c>
      <c r="G98" s="18">
        <v>1.2826199999999999E-2</v>
      </c>
      <c r="H98" s="18">
        <v>1.28632E-2</v>
      </c>
      <c r="I98" s="18">
        <v>1.3046500000000001E-2</v>
      </c>
      <c r="J98" s="18">
        <v>1.3200399999999999E-2</v>
      </c>
      <c r="K98" s="18">
        <v>1.3497200000000001E-2</v>
      </c>
      <c r="L98" s="18">
        <v>1.3965399999999999E-2</v>
      </c>
      <c r="M98" s="18">
        <v>1.43363E-2</v>
      </c>
      <c r="N98" s="18">
        <v>1.48869E-2</v>
      </c>
      <c r="O98" s="18">
        <v>1.49695E-2</v>
      </c>
      <c r="P98" s="18">
        <v>1.49949E-2</v>
      </c>
      <c r="Q98" s="18">
        <v>1.5316700000000001E-2</v>
      </c>
      <c r="R98" s="18">
        <v>1.5125E-2</v>
      </c>
      <c r="S98" s="18">
        <v>1.65276E-2</v>
      </c>
      <c r="T98" s="18">
        <v>1.7263400000000002E-2</v>
      </c>
      <c r="U98" s="18">
        <v>1.8161900000000002E-2</v>
      </c>
      <c r="V98" s="18">
        <v>2.0002900000000001E-2</v>
      </c>
      <c r="W98" s="18">
        <v>2.04002E-2</v>
      </c>
      <c r="X98" s="18">
        <v>2.0510500000000001E-2</v>
      </c>
      <c r="Y98" s="18">
        <v>2.1843899999999999E-2</v>
      </c>
      <c r="Z98" s="18">
        <v>2.2095400000000001E-2</v>
      </c>
      <c r="AA98" s="18">
        <v>2.2420800000000001E-2</v>
      </c>
      <c r="AB98" s="18">
        <v>2.38803E-2</v>
      </c>
      <c r="AC98" s="18">
        <v>2.26021E-2</v>
      </c>
      <c r="AD98" s="18">
        <v>2.1410700000000001E-2</v>
      </c>
      <c r="AE98" s="18">
        <v>2.05288E-2</v>
      </c>
      <c r="AF98" s="18">
        <v>1.99341E-2</v>
      </c>
      <c r="AG98" s="18">
        <v>2.0121199999999999E-2</v>
      </c>
      <c r="AH98" s="18">
        <v>2.16908E-2</v>
      </c>
      <c r="AI98" s="18">
        <v>2.2545300000000001E-2</v>
      </c>
      <c r="AJ98" s="18">
        <v>2.3007199999999998E-2</v>
      </c>
      <c r="AK98" s="18">
        <v>2.27283E-2</v>
      </c>
      <c r="AL98" s="18">
        <v>2.3840299999999998E-2</v>
      </c>
      <c r="AM98" s="18">
        <v>2.3558099999999998E-2</v>
      </c>
      <c r="AN98" s="18">
        <v>2.38803E-2</v>
      </c>
      <c r="AO98" s="18">
        <v>2.14103E-2</v>
      </c>
      <c r="AP98" s="18">
        <v>2.0052299999999999E-2</v>
      </c>
      <c r="AQ98" s="18">
        <v>2.1758799999999998E-2</v>
      </c>
      <c r="AR98" s="18">
        <v>2.2462099999999999E-2</v>
      </c>
      <c r="AS98" s="18">
        <v>2.2396699999999999E-2</v>
      </c>
      <c r="AT98" s="18">
        <v>2.25011E-2</v>
      </c>
      <c r="AU98" s="18">
        <v>2.2326200000000001E-2</v>
      </c>
      <c r="AV98" s="18">
        <v>2.1121600000000001E-2</v>
      </c>
      <c r="AW98" s="18">
        <v>2.094E-2</v>
      </c>
      <c r="AX98" s="18">
        <v>2.1527000000000001E-2</v>
      </c>
      <c r="AY98" s="18">
        <v>2.2536500000000001E-2</v>
      </c>
      <c r="AZ98" s="18">
        <v>2.3539600000000001E-2</v>
      </c>
      <c r="BA98" s="18">
        <v>2.3685899999999999E-2</v>
      </c>
      <c r="BB98" s="18">
        <v>2.3959399999999999E-2</v>
      </c>
      <c r="BC98" s="18">
        <v>2.4804E-2</v>
      </c>
      <c r="BD98" s="18">
        <v>2.63901E-2</v>
      </c>
      <c r="BE98" s="18">
        <v>2.6085199999999999E-2</v>
      </c>
      <c r="BF98" s="18">
        <v>2.6004200000000002E-2</v>
      </c>
      <c r="BG98" s="18">
        <v>2.6004200000000002E-2</v>
      </c>
      <c r="BH98" s="18">
        <v>2.60816E-2</v>
      </c>
      <c r="BI98" s="18">
        <v>2.6004200000000002E-2</v>
      </c>
      <c r="BJ98" s="18">
        <v>2.6004200000000002E-2</v>
      </c>
      <c r="BK98" s="18">
        <v>2.6004200000000002E-2</v>
      </c>
      <c r="BL98" s="18">
        <v>2.0593239655172398E-2</v>
      </c>
      <c r="BM98" s="18">
        <v>4.1672330601819699E-3</v>
      </c>
      <c r="BN98" s="18">
        <v>0.90163505503383101</v>
      </c>
      <c r="BO98" s="18">
        <v>0.87593087669023995</v>
      </c>
      <c r="BP98" s="18">
        <v>0.73892415039500203</v>
      </c>
      <c r="BQ98" s="18">
        <v>0</v>
      </c>
      <c r="BR98" s="19">
        <v>2.2586513435535302E-19</v>
      </c>
      <c r="BS98" s="19">
        <v>2.2204460492503101E-16</v>
      </c>
      <c r="BT98" s="18">
        <v>2.2249958165431E-4</v>
      </c>
      <c r="BU98" s="18">
        <v>0.81294577246586197</v>
      </c>
      <c r="BV98" s="18">
        <v>0.81294577246586197</v>
      </c>
      <c r="BW98" s="18">
        <v>1.29525E-2</v>
      </c>
      <c r="BX98" s="18">
        <v>1.6595803686474499E-4</v>
      </c>
      <c r="BY98" s="18">
        <v>1.433106E-2</v>
      </c>
      <c r="BZ98" s="18">
        <v>6.2161501992792905E-4</v>
      </c>
      <c r="CA98" s="18">
        <v>1.5845519999999998E-2</v>
      </c>
      <c r="CB98" s="18">
        <v>9.9974632632483405E-4</v>
      </c>
      <c r="CC98" s="18">
        <v>2.0183880000000001E-2</v>
      </c>
      <c r="CD98" s="18">
        <v>1.3257354796489399E-3</v>
      </c>
      <c r="CE98" s="18">
        <v>2.2481859999999999E-2</v>
      </c>
      <c r="CF98" s="18">
        <v>9.04233859684539E-4</v>
      </c>
      <c r="CG98" s="18">
        <v>2.096404E-2</v>
      </c>
      <c r="CH98" s="18">
        <v>1.11682057780111E-3</v>
      </c>
      <c r="CI98" s="18">
        <v>2.3402840000000001E-2</v>
      </c>
      <c r="CJ98" s="18">
        <v>5.1356114338995697E-4</v>
      </c>
      <c r="CK98" s="18">
        <v>2.161604E-2</v>
      </c>
      <c r="CL98" s="18">
        <v>9.7893305593385691E-4</v>
      </c>
      <c r="CM98" s="18">
        <v>2.168318E-2</v>
      </c>
      <c r="CN98" s="18">
        <v>7.0259316962236395E-4</v>
      </c>
      <c r="CO98" s="18">
        <v>2.370508E-2</v>
      </c>
      <c r="CP98" s="18">
        <v>8.1633855538005705E-4</v>
      </c>
      <c r="CQ98" s="18">
        <v>2.611306E-2</v>
      </c>
      <c r="CR98" s="18">
        <v>1.5985780556481999E-4</v>
      </c>
      <c r="CS98" s="18">
        <v>2.6004200000000002E-2</v>
      </c>
      <c r="CT98" s="18">
        <v>0</v>
      </c>
    </row>
    <row r="99" spans="1:98" x14ac:dyDescent="0.25">
      <c r="A99" s="18">
        <v>185</v>
      </c>
      <c r="B99" s="18" t="s">
        <v>1910</v>
      </c>
      <c r="C99" s="18" t="s">
        <v>623</v>
      </c>
      <c r="D99" s="18" t="s">
        <v>458</v>
      </c>
      <c r="E99" s="18" t="s">
        <v>344</v>
      </c>
      <c r="F99" s="18">
        <v>0.47748499999999999</v>
      </c>
      <c r="G99" s="18">
        <v>0.47804999999999997</v>
      </c>
      <c r="H99" s="18">
        <v>0.478659</v>
      </c>
      <c r="I99" s="18">
        <v>0.49044399999999999</v>
      </c>
      <c r="J99" s="18">
        <v>0.49640000000000001</v>
      </c>
      <c r="K99" s="18">
        <v>0.501973</v>
      </c>
      <c r="L99" s="18">
        <v>0.51360099999999997</v>
      </c>
      <c r="M99" s="18">
        <v>0.52914000000000005</v>
      </c>
      <c r="N99" s="18">
        <v>0.55273000000000005</v>
      </c>
      <c r="O99" s="18">
        <v>0.55974500000000005</v>
      </c>
      <c r="P99" s="18">
        <v>0.56963299999999994</v>
      </c>
      <c r="Q99" s="18">
        <v>0.58057199999999998</v>
      </c>
      <c r="R99" s="18">
        <v>0.58730599999999999</v>
      </c>
      <c r="S99" s="18">
        <v>0.64248000000000005</v>
      </c>
      <c r="T99" s="18">
        <v>0.65550900000000001</v>
      </c>
      <c r="U99" s="18">
        <v>0.70943199999999995</v>
      </c>
      <c r="V99" s="18">
        <v>0.75646599999999997</v>
      </c>
      <c r="W99" s="18">
        <v>0.77256599999999997</v>
      </c>
      <c r="X99" s="18">
        <v>0.80013400000000001</v>
      </c>
      <c r="Y99" s="18">
        <v>0.83182</v>
      </c>
      <c r="Z99" s="18">
        <v>0.87839500000000004</v>
      </c>
      <c r="AA99" s="18">
        <v>0.900536</v>
      </c>
      <c r="AB99" s="18">
        <v>0.94058699999999995</v>
      </c>
      <c r="AC99" s="18">
        <v>0.96580299999999997</v>
      </c>
      <c r="AD99" s="18">
        <v>0.97197100000000003</v>
      </c>
      <c r="AE99" s="18">
        <v>0.98237399999999997</v>
      </c>
      <c r="AF99" s="18">
        <v>1.0052000000000001</v>
      </c>
      <c r="AG99" s="18">
        <v>0.97749200000000003</v>
      </c>
      <c r="AH99" s="18">
        <v>0.99908399999999997</v>
      </c>
      <c r="AI99" s="18">
        <v>1.0372699999999999</v>
      </c>
      <c r="AJ99" s="18">
        <v>1.10128</v>
      </c>
      <c r="AK99" s="18">
        <v>1.1549700000000001</v>
      </c>
      <c r="AL99" s="18">
        <v>1.2088300000000001</v>
      </c>
      <c r="AM99" s="18">
        <v>1.2559199999999999</v>
      </c>
      <c r="AN99" s="18">
        <v>1.2921199999999999</v>
      </c>
      <c r="AO99" s="18">
        <v>1.3459099999999999</v>
      </c>
      <c r="AP99" s="18">
        <v>1.4081399999999999</v>
      </c>
      <c r="AQ99" s="18">
        <v>1.4775100000000001</v>
      </c>
      <c r="AR99" s="18">
        <v>1.52769</v>
      </c>
      <c r="AS99" s="18">
        <v>1.4190199999999999</v>
      </c>
      <c r="AT99" s="18">
        <v>1.2888599999999999</v>
      </c>
      <c r="AU99" s="18">
        <v>1.3415900000000001</v>
      </c>
      <c r="AV99" s="18">
        <v>1.34494</v>
      </c>
      <c r="AW99" s="18">
        <v>1.31606</v>
      </c>
      <c r="AX99" s="18">
        <v>1.3382000000000001</v>
      </c>
      <c r="AY99" s="18">
        <v>1.37625</v>
      </c>
      <c r="AZ99" s="18">
        <v>1.4160600000000001</v>
      </c>
      <c r="BA99" s="18">
        <v>1.46112</v>
      </c>
      <c r="BB99" s="18">
        <v>1.54677</v>
      </c>
      <c r="BC99" s="18">
        <v>1.6202799999999999</v>
      </c>
      <c r="BD99" s="18">
        <v>1.6792899999999999</v>
      </c>
      <c r="BE99" s="18">
        <v>1.6519699999999999</v>
      </c>
      <c r="BF99" s="18">
        <v>1.7337899999999999</v>
      </c>
      <c r="BG99" s="18">
        <v>1.7634799999999999</v>
      </c>
      <c r="BH99" s="18">
        <v>1.74821</v>
      </c>
      <c r="BI99" s="18">
        <v>1.7255400000000001</v>
      </c>
      <c r="BJ99" s="18">
        <v>1.71929</v>
      </c>
      <c r="BK99" s="18">
        <v>1.6914</v>
      </c>
      <c r="BL99" s="18">
        <v>1.07926460344828</v>
      </c>
      <c r="BM99" s="18">
        <v>0.42242437927938897</v>
      </c>
      <c r="BN99" s="18">
        <v>0.98552919605322498</v>
      </c>
      <c r="BO99" s="18">
        <v>0.98443507951644205</v>
      </c>
      <c r="BP99" s="18">
        <v>0.929824561403509</v>
      </c>
      <c r="BQ99" s="18">
        <v>0</v>
      </c>
      <c r="BR99" s="18">
        <v>0</v>
      </c>
      <c r="BS99" s="18">
        <v>0</v>
      </c>
      <c r="BT99" s="18">
        <v>2.4652961056937799E-2</v>
      </c>
      <c r="BU99" s="18">
        <v>0.97126779627331405</v>
      </c>
      <c r="BV99" s="18">
        <v>0.97126779627331405</v>
      </c>
      <c r="BW99" s="18">
        <v>0.48420760000000002</v>
      </c>
      <c r="BX99" s="18">
        <v>8.6810663688282105E-3</v>
      </c>
      <c r="BY99" s="18">
        <v>0.53143779999999996</v>
      </c>
      <c r="BZ99" s="18">
        <v>2.4729845889127602E-2</v>
      </c>
      <c r="CA99" s="18">
        <v>0.60709999999999997</v>
      </c>
      <c r="CB99" s="18">
        <v>3.9033604080330603E-2</v>
      </c>
      <c r="CC99" s="18">
        <v>0.77408359999999998</v>
      </c>
      <c r="CD99" s="18">
        <v>4.6110268778223398E-2</v>
      </c>
      <c r="CE99" s="18">
        <v>0.93145840000000002</v>
      </c>
      <c r="CF99" s="18">
        <v>4.0853619445527699E-2</v>
      </c>
      <c r="CG99" s="18">
        <v>1.000284</v>
      </c>
      <c r="CH99" s="18">
        <v>2.36316240237525E-2</v>
      </c>
      <c r="CI99" s="18">
        <v>1.2026239999999999</v>
      </c>
      <c r="CJ99" s="18">
        <v>7.6534342160888794E-2</v>
      </c>
      <c r="CK99" s="18">
        <v>1.435654</v>
      </c>
      <c r="CL99" s="18">
        <v>6.9480655077510597E-2</v>
      </c>
      <c r="CM99" s="18">
        <v>1.3259300000000001</v>
      </c>
      <c r="CN99" s="18">
        <v>2.3604927451699599E-2</v>
      </c>
      <c r="CO99" s="18">
        <v>1.4840960000000001</v>
      </c>
      <c r="CP99" s="18">
        <v>9.9072783497790098E-2</v>
      </c>
      <c r="CQ99" s="18">
        <v>1.7153480000000001</v>
      </c>
      <c r="CR99" s="18">
        <v>4.75753562256764E-2</v>
      </c>
      <c r="CS99" s="18">
        <v>1.71207666666667</v>
      </c>
      <c r="CT99" s="18">
        <v>1.81771569100708E-2</v>
      </c>
    </row>
    <row r="100" spans="1:98" x14ac:dyDescent="0.25">
      <c r="A100" s="18">
        <v>186</v>
      </c>
      <c r="B100" s="18" t="s">
        <v>1910</v>
      </c>
      <c r="C100" s="18" t="s">
        <v>624</v>
      </c>
      <c r="D100" s="18" t="s">
        <v>420</v>
      </c>
      <c r="E100" s="18" t="s">
        <v>330</v>
      </c>
      <c r="F100" s="18">
        <v>0.464231</v>
      </c>
      <c r="G100" s="18">
        <v>0.45547500000000002</v>
      </c>
      <c r="H100" s="18">
        <v>0.462231</v>
      </c>
      <c r="I100" s="18">
        <v>0.427647</v>
      </c>
      <c r="J100" s="18">
        <v>0.42214000000000002</v>
      </c>
      <c r="K100" s="18">
        <v>0.42974099999999998</v>
      </c>
      <c r="L100" s="18">
        <v>0.455731</v>
      </c>
      <c r="M100" s="18">
        <v>0.468943</v>
      </c>
      <c r="N100" s="18">
        <v>0.48259400000000002</v>
      </c>
      <c r="O100" s="18">
        <v>0.47531400000000001</v>
      </c>
      <c r="P100" s="18">
        <v>0.47977799999999998</v>
      </c>
      <c r="Q100" s="18">
        <v>0.505471</v>
      </c>
      <c r="R100" s="18">
        <v>0.50251800000000002</v>
      </c>
      <c r="S100" s="18">
        <v>0.49303999999999998</v>
      </c>
      <c r="T100" s="18">
        <v>0.51853199999999999</v>
      </c>
      <c r="U100" s="18">
        <v>0.55000899999999997</v>
      </c>
      <c r="V100" s="18">
        <v>0.55474999999999997</v>
      </c>
      <c r="W100" s="18">
        <v>0.57186800000000004</v>
      </c>
      <c r="X100" s="18">
        <v>0.58289599999999997</v>
      </c>
      <c r="Y100" s="18">
        <v>0.60282199999999997</v>
      </c>
      <c r="Z100" s="18">
        <v>0.60620200000000002</v>
      </c>
      <c r="AA100" s="18">
        <v>0.63159299999999996</v>
      </c>
      <c r="AB100" s="18">
        <v>0.64844299999999999</v>
      </c>
      <c r="AC100" s="18">
        <v>0.66770799999999997</v>
      </c>
      <c r="AD100" s="18">
        <v>0.67497300000000005</v>
      </c>
      <c r="AE100" s="18">
        <v>0.67549599999999999</v>
      </c>
      <c r="AF100" s="18">
        <v>0.67943799999999999</v>
      </c>
      <c r="AG100" s="18">
        <v>0.698322</v>
      </c>
      <c r="AH100" s="18">
        <v>0.67619600000000002</v>
      </c>
      <c r="AI100" s="18">
        <v>0.70462899999999995</v>
      </c>
      <c r="AJ100" s="18">
        <v>0.72165500000000005</v>
      </c>
      <c r="AK100" s="18">
        <v>0.71873100000000001</v>
      </c>
      <c r="AL100" s="18">
        <v>0.80294299999999996</v>
      </c>
      <c r="AM100" s="18">
        <v>0.78902499999999998</v>
      </c>
      <c r="AN100" s="18">
        <v>0.72280500000000003</v>
      </c>
      <c r="AO100" s="18">
        <v>0.68252999999999997</v>
      </c>
      <c r="AP100" s="18">
        <v>0.63694399999999995</v>
      </c>
      <c r="AQ100" s="18">
        <v>0.60750499999999996</v>
      </c>
      <c r="AR100" s="18">
        <v>0.56552599999999997</v>
      </c>
      <c r="AS100" s="18">
        <v>0.54344099999999995</v>
      </c>
      <c r="AT100" s="18">
        <v>0.61713099999999999</v>
      </c>
      <c r="AU100" s="18">
        <v>0.57633000000000001</v>
      </c>
      <c r="AV100" s="18">
        <v>0.53847699999999998</v>
      </c>
      <c r="AW100" s="18">
        <v>0.56843500000000002</v>
      </c>
      <c r="AX100" s="18">
        <v>0.59900600000000004</v>
      </c>
      <c r="AY100" s="18">
        <v>0.64606200000000003</v>
      </c>
      <c r="AZ100" s="18">
        <v>0.69592900000000002</v>
      </c>
      <c r="BA100" s="18">
        <v>0.71121900000000005</v>
      </c>
      <c r="BB100" s="18">
        <v>0.74358299999999999</v>
      </c>
      <c r="BC100" s="18">
        <v>0.80085700000000004</v>
      </c>
      <c r="BD100" s="18">
        <v>0.857657</v>
      </c>
      <c r="BE100" s="18">
        <v>0.87762799999999996</v>
      </c>
      <c r="BF100" s="18">
        <v>0.91647500000000004</v>
      </c>
      <c r="BG100" s="18">
        <v>0.88863599999999998</v>
      </c>
      <c r="BH100" s="18">
        <v>0.903389</v>
      </c>
      <c r="BI100" s="18">
        <v>0.89746300000000001</v>
      </c>
      <c r="BJ100" s="18">
        <v>0.89729300000000001</v>
      </c>
      <c r="BK100" s="18">
        <v>0.906273</v>
      </c>
      <c r="BL100" s="18">
        <v>0.63795998275862098</v>
      </c>
      <c r="BM100" s="18">
        <v>0.142314876146201</v>
      </c>
      <c r="BN100" s="18">
        <v>0.83792899710496005</v>
      </c>
      <c r="BO100" s="18">
        <v>0.82663262481159105</v>
      </c>
      <c r="BP100" s="18">
        <v>0.69630973986690903</v>
      </c>
      <c r="BQ100" s="19">
        <v>2.2204460492503101E-16</v>
      </c>
      <c r="BR100" s="18">
        <v>0</v>
      </c>
      <c r="BS100" s="19">
        <v>1.15463194561016E-14</v>
      </c>
      <c r="BT100" s="18">
        <v>7.0616817189085397E-3</v>
      </c>
      <c r="BU100" s="18">
        <v>0.702125004189323</v>
      </c>
      <c r="BV100" s="18">
        <v>0.702125004189323</v>
      </c>
      <c r="BW100" s="18">
        <v>0.44634479999999999</v>
      </c>
      <c r="BX100" s="18">
        <v>1.9944473675682702E-2</v>
      </c>
      <c r="BY100" s="18">
        <v>0.4624646</v>
      </c>
      <c r="BZ100" s="18">
        <v>2.0787284918911401E-2</v>
      </c>
      <c r="CA100" s="18">
        <v>0.49986779999999997</v>
      </c>
      <c r="CB100" s="18">
        <v>1.4465395680727199E-2</v>
      </c>
      <c r="CC100" s="18">
        <v>0.57246900000000001</v>
      </c>
      <c r="CD100" s="18">
        <v>2.14988528763746E-2</v>
      </c>
      <c r="CE100" s="18">
        <v>0.64578380000000002</v>
      </c>
      <c r="CF100" s="18">
        <v>2.7874042507322099E-2</v>
      </c>
      <c r="CG100" s="18">
        <v>0.68681619999999999</v>
      </c>
      <c r="CH100" s="18">
        <v>1.3647826647492299E-2</v>
      </c>
      <c r="CI100" s="18">
        <v>0.75103180000000003</v>
      </c>
      <c r="CJ100" s="18">
        <v>4.1356215460315003E-2</v>
      </c>
      <c r="CK100" s="18">
        <v>0.60718919999999998</v>
      </c>
      <c r="CL100" s="18">
        <v>5.5590779889294603E-2</v>
      </c>
      <c r="CM100" s="18">
        <v>0.57987580000000005</v>
      </c>
      <c r="CN100" s="18">
        <v>3.00467956810706E-2</v>
      </c>
      <c r="CO100" s="18">
        <v>0.71953</v>
      </c>
      <c r="CP100" s="18">
        <v>5.7480985299488398E-2</v>
      </c>
      <c r="CQ100" s="18">
        <v>0.88875700000000002</v>
      </c>
      <c r="CR100" s="18">
        <v>2.2767642774340999E-2</v>
      </c>
      <c r="CS100" s="18">
        <v>0.900343</v>
      </c>
      <c r="CT100" s="18">
        <v>5.1362340289359803E-3</v>
      </c>
    </row>
    <row r="101" spans="1:98" x14ac:dyDescent="0.25">
      <c r="A101" s="18">
        <v>187</v>
      </c>
      <c r="B101" s="18" t="s">
        <v>1910</v>
      </c>
      <c r="C101" s="18" t="s">
        <v>625</v>
      </c>
      <c r="D101" s="18" t="s">
        <v>420</v>
      </c>
      <c r="E101" s="18" t="s">
        <v>340</v>
      </c>
      <c r="F101" s="18">
        <v>0.18997700000000001</v>
      </c>
      <c r="G101" s="18">
        <v>0.19351299999999999</v>
      </c>
      <c r="H101" s="18">
        <v>0.190996</v>
      </c>
      <c r="I101" s="18">
        <v>0.194939</v>
      </c>
      <c r="J101" s="18">
        <v>0.20437900000000001</v>
      </c>
      <c r="K101" s="18">
        <v>0.213086</v>
      </c>
      <c r="L101" s="18">
        <v>0.221835</v>
      </c>
      <c r="M101" s="18">
        <v>0.22508800000000001</v>
      </c>
      <c r="N101" s="18">
        <v>0.22575899999999999</v>
      </c>
      <c r="O101" s="18">
        <v>0.22713800000000001</v>
      </c>
      <c r="P101" s="18">
        <v>0.22874800000000001</v>
      </c>
      <c r="Q101" s="18">
        <v>0.23768700000000001</v>
      </c>
      <c r="R101" s="18">
        <v>0.23986099999999999</v>
      </c>
      <c r="S101" s="18">
        <v>0.24209900000000001</v>
      </c>
      <c r="T101" s="18">
        <v>0.252444</v>
      </c>
      <c r="U101" s="18">
        <v>0.26786199999999999</v>
      </c>
      <c r="V101" s="18">
        <v>0.28807899999999997</v>
      </c>
      <c r="W101" s="18">
        <v>0.29187999999999997</v>
      </c>
      <c r="X101" s="18">
        <v>0.29702699999999999</v>
      </c>
      <c r="Y101" s="18">
        <v>0.30484800000000001</v>
      </c>
      <c r="Z101" s="18">
        <v>0.313166</v>
      </c>
      <c r="AA101" s="18">
        <v>0.32683800000000002</v>
      </c>
      <c r="AB101" s="18">
        <v>0.343221</v>
      </c>
      <c r="AC101" s="18">
        <v>0.34697499999999998</v>
      </c>
      <c r="AD101" s="18">
        <v>0.345279</v>
      </c>
      <c r="AE101" s="18">
        <v>0.335947</v>
      </c>
      <c r="AF101" s="18">
        <v>0.33467400000000003</v>
      </c>
      <c r="AG101" s="18">
        <v>0.33516099999999999</v>
      </c>
      <c r="AH101" s="18">
        <v>0.33627699999999999</v>
      </c>
      <c r="AI101" s="18">
        <v>0.33511000000000002</v>
      </c>
      <c r="AJ101" s="18">
        <v>0.35584399999999999</v>
      </c>
      <c r="AK101" s="18">
        <v>0.34715400000000002</v>
      </c>
      <c r="AL101" s="18">
        <v>0.34953299999999998</v>
      </c>
      <c r="AM101" s="18">
        <v>0.34883799999999998</v>
      </c>
      <c r="AN101" s="18">
        <v>0.34160800000000002</v>
      </c>
      <c r="AO101" s="18">
        <v>0.33836699999999997</v>
      </c>
      <c r="AP101" s="18">
        <v>0.313224</v>
      </c>
      <c r="AQ101" s="18">
        <v>0.30444700000000002</v>
      </c>
      <c r="AR101" s="18">
        <v>0.29125299999999998</v>
      </c>
      <c r="AS101" s="18">
        <v>0.28459099999999998</v>
      </c>
      <c r="AT101" s="18">
        <v>0.296707</v>
      </c>
      <c r="AU101" s="18">
        <v>0.289941</v>
      </c>
      <c r="AV101" s="18">
        <v>0.31379200000000002</v>
      </c>
      <c r="AW101" s="18">
        <v>0.31651099999999999</v>
      </c>
      <c r="AX101" s="18">
        <v>0.35487400000000002</v>
      </c>
      <c r="AY101" s="18">
        <v>0.38809199999999999</v>
      </c>
      <c r="AZ101" s="18">
        <v>0.40183600000000003</v>
      </c>
      <c r="BA101" s="18">
        <v>0.42320000000000002</v>
      </c>
      <c r="BB101" s="18">
        <v>0.45122200000000001</v>
      </c>
      <c r="BC101" s="18">
        <v>0.48239300000000002</v>
      </c>
      <c r="BD101" s="18">
        <v>0.528698</v>
      </c>
      <c r="BE101" s="18">
        <v>0.53695999999999999</v>
      </c>
      <c r="BF101" s="18">
        <v>0.53991800000000001</v>
      </c>
      <c r="BG101" s="18">
        <v>0.52989399999999998</v>
      </c>
      <c r="BH101" s="18">
        <v>0.54789299999999996</v>
      </c>
      <c r="BI101" s="18">
        <v>0.53788400000000003</v>
      </c>
      <c r="BJ101" s="18">
        <v>0.52347100000000002</v>
      </c>
      <c r="BK101" s="18">
        <v>0.54427000000000003</v>
      </c>
      <c r="BL101" s="18">
        <v>0.334005310344828</v>
      </c>
      <c r="BM101" s="18">
        <v>0.103001545911445</v>
      </c>
      <c r="BN101" s="18">
        <v>0.88949174924191998</v>
      </c>
      <c r="BO101" s="18">
        <v>0.87701867175243797</v>
      </c>
      <c r="BP101" s="18">
        <v>0.75438596491228105</v>
      </c>
      <c r="BQ101" s="18">
        <v>0</v>
      </c>
      <c r="BR101" s="18">
        <v>0</v>
      </c>
      <c r="BS101" s="18">
        <v>0</v>
      </c>
      <c r="BT101" s="18">
        <v>5.4254565197329498E-3</v>
      </c>
      <c r="BU101" s="18">
        <v>0.79119557196945001</v>
      </c>
      <c r="BV101" s="18">
        <v>0.79119557196945001</v>
      </c>
      <c r="BW101" s="18">
        <v>0.19476080000000001</v>
      </c>
      <c r="BX101" s="18">
        <v>5.7261896755172199E-3</v>
      </c>
      <c r="BY101" s="18">
        <v>0.22258120000000001</v>
      </c>
      <c r="BZ101" s="18">
        <v>5.6538155877248102E-3</v>
      </c>
      <c r="CA101" s="18">
        <v>0.24016779999999999</v>
      </c>
      <c r="CB101" s="18">
        <v>8.5307524111299798E-3</v>
      </c>
      <c r="CC101" s="18">
        <v>0.28993920000000001</v>
      </c>
      <c r="CD101" s="18">
        <v>1.3848637431169901E-2</v>
      </c>
      <c r="CE101" s="18">
        <v>0.3350958</v>
      </c>
      <c r="CF101" s="18">
        <v>1.46623601340303E-2</v>
      </c>
      <c r="CG101" s="18">
        <v>0.3354338</v>
      </c>
      <c r="CH101" s="18">
        <v>6.5782269647678203E-4</v>
      </c>
      <c r="CI101" s="18">
        <v>0.3485954</v>
      </c>
      <c r="CJ101" s="18">
        <v>5.1083642978941796E-3</v>
      </c>
      <c r="CK101" s="18">
        <v>0.30637639999999999</v>
      </c>
      <c r="CL101" s="18">
        <v>2.1079205269649001E-2</v>
      </c>
      <c r="CM101" s="18">
        <v>0.31436500000000001</v>
      </c>
      <c r="CN101" s="18">
        <v>2.5269791580066502E-2</v>
      </c>
      <c r="CO101" s="18">
        <v>0.42934860000000002</v>
      </c>
      <c r="CP101" s="18">
        <v>3.8042770282932903E-2</v>
      </c>
      <c r="CQ101" s="18">
        <v>0.53667260000000006</v>
      </c>
      <c r="CR101" s="18">
        <v>7.8430902583101706E-3</v>
      </c>
      <c r="CS101" s="18">
        <v>0.53520833333333295</v>
      </c>
      <c r="CT101" s="18">
        <v>1.0654529287271799E-2</v>
      </c>
    </row>
    <row r="102" spans="1:98" x14ac:dyDescent="0.25">
      <c r="A102" s="18">
        <v>188</v>
      </c>
      <c r="B102" s="18" t="s">
        <v>1910</v>
      </c>
      <c r="C102" s="18" t="s">
        <v>626</v>
      </c>
      <c r="D102" s="18" t="s">
        <v>458</v>
      </c>
      <c r="E102" s="18" t="s">
        <v>350</v>
      </c>
      <c r="F102" s="18">
        <v>0</v>
      </c>
      <c r="G102" s="18">
        <v>0</v>
      </c>
      <c r="H102" s="18">
        <v>0</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8">
        <v>0</v>
      </c>
      <c r="AD102" s="18">
        <v>0</v>
      </c>
      <c r="AE102" s="18">
        <v>0</v>
      </c>
      <c r="AF102" s="18">
        <v>0</v>
      </c>
      <c r="AG102" s="18">
        <v>0</v>
      </c>
      <c r="AH102" s="18">
        <v>0</v>
      </c>
      <c r="AI102" s="18">
        <v>0</v>
      </c>
      <c r="AJ102" s="18">
        <v>0</v>
      </c>
      <c r="AK102" s="18">
        <v>0</v>
      </c>
      <c r="AL102" s="18">
        <v>0</v>
      </c>
      <c r="AM102" s="18">
        <v>0</v>
      </c>
      <c r="AN102" s="18">
        <v>0</v>
      </c>
      <c r="AO102" s="18">
        <v>0</v>
      </c>
      <c r="AP102" s="18">
        <v>0</v>
      </c>
      <c r="AQ102" s="18">
        <v>0</v>
      </c>
      <c r="AR102" s="18">
        <v>0</v>
      </c>
      <c r="AS102" s="18">
        <v>0</v>
      </c>
      <c r="AT102" s="18">
        <v>0</v>
      </c>
      <c r="AU102" s="18">
        <v>0</v>
      </c>
      <c r="AV102" s="18">
        <v>0</v>
      </c>
      <c r="AW102" s="18">
        <v>0</v>
      </c>
      <c r="AX102" s="18">
        <v>0</v>
      </c>
      <c r="AY102" s="18">
        <v>0</v>
      </c>
      <c r="AZ102" s="18">
        <v>0</v>
      </c>
      <c r="BA102" s="18">
        <v>0</v>
      </c>
      <c r="BB102" s="18">
        <v>0</v>
      </c>
      <c r="BC102" s="18">
        <v>0</v>
      </c>
      <c r="BD102" s="18">
        <v>0</v>
      </c>
      <c r="BE102" s="18">
        <v>0</v>
      </c>
      <c r="BF102" s="18">
        <v>0</v>
      </c>
      <c r="BG102" s="18">
        <v>0</v>
      </c>
      <c r="BH102" s="18">
        <v>0</v>
      </c>
      <c r="BI102" s="18">
        <v>0</v>
      </c>
      <c r="BJ102" s="18">
        <v>0</v>
      </c>
      <c r="BK102" s="18">
        <v>0</v>
      </c>
      <c r="BL102" s="18">
        <v>0</v>
      </c>
      <c r="BM102" s="18">
        <v>0</v>
      </c>
      <c r="BN102" s="18" t="s">
        <v>1903</v>
      </c>
      <c r="BO102" s="18" t="s">
        <v>1903</v>
      </c>
      <c r="BP102" s="18" t="s">
        <v>1903</v>
      </c>
      <c r="BQ102" s="18" t="s">
        <v>1903</v>
      </c>
      <c r="BR102" s="18" t="s">
        <v>1903</v>
      </c>
      <c r="BS102" s="18" t="s">
        <v>1903</v>
      </c>
      <c r="BT102" s="18">
        <v>0</v>
      </c>
      <c r="BU102" s="18" t="s">
        <v>1903</v>
      </c>
      <c r="BV102" s="18" t="s">
        <v>1903</v>
      </c>
      <c r="BW102" s="18">
        <v>0</v>
      </c>
      <c r="BX102" s="18">
        <v>0</v>
      </c>
      <c r="BY102" s="18">
        <v>0</v>
      </c>
      <c r="BZ102" s="18">
        <v>0</v>
      </c>
      <c r="CA102" s="18">
        <v>0</v>
      </c>
      <c r="CB102" s="18">
        <v>0</v>
      </c>
      <c r="CC102" s="18">
        <v>0</v>
      </c>
      <c r="CD102" s="18">
        <v>0</v>
      </c>
      <c r="CE102" s="18">
        <v>0</v>
      </c>
      <c r="CF102" s="18">
        <v>0</v>
      </c>
      <c r="CG102" s="18">
        <v>0</v>
      </c>
      <c r="CH102" s="18">
        <v>0</v>
      </c>
      <c r="CI102" s="18">
        <v>0</v>
      </c>
      <c r="CJ102" s="18">
        <v>0</v>
      </c>
      <c r="CK102" s="18">
        <v>0</v>
      </c>
      <c r="CL102" s="18">
        <v>0</v>
      </c>
      <c r="CM102" s="18">
        <v>0</v>
      </c>
      <c r="CN102" s="18">
        <v>0</v>
      </c>
      <c r="CO102" s="18">
        <v>0</v>
      </c>
      <c r="CP102" s="18">
        <v>0</v>
      </c>
      <c r="CQ102" s="18">
        <v>0</v>
      </c>
      <c r="CR102" s="18">
        <v>0</v>
      </c>
      <c r="CS102" s="18">
        <v>0</v>
      </c>
      <c r="CT102" s="18">
        <v>0</v>
      </c>
    </row>
    <row r="103" spans="1:98" x14ac:dyDescent="0.25">
      <c r="A103" s="18">
        <v>189</v>
      </c>
      <c r="B103" s="18" t="s">
        <v>1910</v>
      </c>
      <c r="C103" s="18" t="s">
        <v>627</v>
      </c>
      <c r="D103" s="18" t="s">
        <v>426</v>
      </c>
      <c r="E103" s="18" t="s">
        <v>352</v>
      </c>
      <c r="F103" s="18">
        <v>3.4610500000000002E-2</v>
      </c>
      <c r="G103" s="18">
        <v>3.4610500000000002E-2</v>
      </c>
      <c r="H103" s="18">
        <v>3.4710199999999997E-2</v>
      </c>
      <c r="I103" s="18">
        <v>3.5646799999999999E-2</v>
      </c>
      <c r="J103" s="18">
        <v>3.6102299999999997E-2</v>
      </c>
      <c r="K103" s="18">
        <v>3.7246799999999997E-2</v>
      </c>
      <c r="L103" s="18">
        <v>3.7790999999999998E-2</v>
      </c>
      <c r="M103" s="18">
        <v>3.7944199999999997E-2</v>
      </c>
      <c r="N103" s="18">
        <v>3.7586099999999997E-2</v>
      </c>
      <c r="O103" s="18">
        <v>3.8116200000000003E-2</v>
      </c>
      <c r="P103" s="18">
        <v>3.78649E-2</v>
      </c>
      <c r="Q103" s="18">
        <v>3.81762E-2</v>
      </c>
      <c r="R103" s="18">
        <v>3.8462099999999999E-2</v>
      </c>
      <c r="S103" s="18">
        <v>4.2494200000000003E-2</v>
      </c>
      <c r="T103" s="18">
        <v>4.5072000000000001E-2</v>
      </c>
      <c r="U103" s="18">
        <v>4.75492E-2</v>
      </c>
      <c r="V103" s="18">
        <v>5.42961E-2</v>
      </c>
      <c r="W103" s="18">
        <v>5.7045800000000001E-2</v>
      </c>
      <c r="X103" s="18">
        <v>5.7612299999999998E-2</v>
      </c>
      <c r="Y103" s="18">
        <v>6.1771899999999998E-2</v>
      </c>
      <c r="Z103" s="18">
        <v>6.42456E-2</v>
      </c>
      <c r="AA103" s="18">
        <v>6.9384799999999996E-2</v>
      </c>
      <c r="AB103" s="18">
        <v>7.5781399999999999E-2</v>
      </c>
      <c r="AC103" s="18">
        <v>7.7640399999999998E-2</v>
      </c>
      <c r="AD103" s="18">
        <v>8.1150399999999998E-2</v>
      </c>
      <c r="AE103" s="18">
        <v>7.9980300000000004E-2</v>
      </c>
      <c r="AF103" s="18">
        <v>7.9248700000000005E-2</v>
      </c>
      <c r="AG103" s="18">
        <v>7.7671299999999999E-2</v>
      </c>
      <c r="AH103" s="18">
        <v>6.8157099999999998E-2</v>
      </c>
      <c r="AI103" s="18">
        <v>6.7758200000000005E-2</v>
      </c>
      <c r="AJ103" s="18">
        <v>6.6302600000000003E-2</v>
      </c>
      <c r="AK103" s="18">
        <v>6.5198599999999995E-2</v>
      </c>
      <c r="AL103" s="18">
        <v>6.8376599999999996E-2</v>
      </c>
      <c r="AM103" s="18">
        <v>6.9490399999999994E-2</v>
      </c>
      <c r="AN103" s="18">
        <v>7.0129700000000003E-2</v>
      </c>
      <c r="AO103" s="18">
        <v>6.5969600000000003E-2</v>
      </c>
      <c r="AP103" s="18">
        <v>6.7147200000000004E-2</v>
      </c>
      <c r="AQ103" s="18">
        <v>6.8553699999999995E-2</v>
      </c>
      <c r="AR103" s="18">
        <v>7.0353600000000002E-2</v>
      </c>
      <c r="AS103" s="18">
        <v>7.0105700000000007E-2</v>
      </c>
      <c r="AT103" s="18">
        <v>7.13588E-2</v>
      </c>
      <c r="AU103" s="18">
        <v>7.4321899999999996E-2</v>
      </c>
      <c r="AV103" s="18">
        <v>7.87437E-2</v>
      </c>
      <c r="AW103" s="18">
        <v>8.0606700000000003E-2</v>
      </c>
      <c r="AX103" s="18">
        <v>8.1291100000000005E-2</v>
      </c>
      <c r="AY103" s="18">
        <v>8.7015999999999996E-2</v>
      </c>
      <c r="AZ103" s="18">
        <v>9.1067999999999996E-2</v>
      </c>
      <c r="BA103" s="18">
        <v>9.7650000000000001E-2</v>
      </c>
      <c r="BB103" s="18">
        <v>0.10192</v>
      </c>
      <c r="BC103" s="18">
        <v>0.10735</v>
      </c>
      <c r="BD103" s="18">
        <v>0.114493</v>
      </c>
      <c r="BE103" s="18">
        <v>0.10398</v>
      </c>
      <c r="BF103" s="18">
        <v>9.9720199999999995E-2</v>
      </c>
      <c r="BG103" s="18">
        <v>0.105254</v>
      </c>
      <c r="BH103" s="18">
        <v>0.105568</v>
      </c>
      <c r="BI103" s="18">
        <v>0.100199</v>
      </c>
      <c r="BJ103" s="18">
        <v>9.8716700000000004E-2</v>
      </c>
      <c r="BK103" s="18">
        <v>9.7488400000000003E-2</v>
      </c>
      <c r="BL103" s="18">
        <v>6.8346563793103401E-2</v>
      </c>
      <c r="BM103" s="18">
        <v>2.3138904448149599E-2</v>
      </c>
      <c r="BN103" s="18">
        <v>0.93445393220266904</v>
      </c>
      <c r="BO103" s="18">
        <v>0.92412753598454001</v>
      </c>
      <c r="BP103" s="18">
        <v>0.80484118661456905</v>
      </c>
      <c r="BQ103" s="18">
        <v>0</v>
      </c>
      <c r="BR103" s="19">
        <v>4.5688780366467599E-25</v>
      </c>
      <c r="BS103" s="18">
        <v>0</v>
      </c>
      <c r="BT103" s="18">
        <v>1.28041663846934E-3</v>
      </c>
      <c r="BU103" s="18">
        <v>0.87320415140902896</v>
      </c>
      <c r="BV103" s="18">
        <v>0.87320415140902896</v>
      </c>
      <c r="BW103" s="18">
        <v>3.5136059999999997E-2</v>
      </c>
      <c r="BX103" s="18">
        <v>6.9430873032102797E-4</v>
      </c>
      <c r="BY103" s="18">
        <v>3.7736859999999997E-2</v>
      </c>
      <c r="BZ103" s="18">
        <v>3.3641760952720799E-4</v>
      </c>
      <c r="CA103" s="18">
        <v>4.0413879999999999E-2</v>
      </c>
      <c r="CB103" s="18">
        <v>3.2148005081186599E-3</v>
      </c>
      <c r="CC103" s="18">
        <v>5.5655059999999999E-2</v>
      </c>
      <c r="CD103" s="18">
        <v>5.2614735666921299E-3</v>
      </c>
      <c r="CE103" s="18">
        <v>7.3640520000000001E-2</v>
      </c>
      <c r="CF103" s="18">
        <v>6.7704575053684499E-3</v>
      </c>
      <c r="CG103" s="18">
        <v>7.4563119999999997E-2</v>
      </c>
      <c r="CH103" s="18">
        <v>6.0890333889707E-3</v>
      </c>
      <c r="CI103" s="18">
        <v>6.7899580000000001E-2</v>
      </c>
      <c r="CJ103" s="18">
        <v>2.0962663027392298E-3</v>
      </c>
      <c r="CK103" s="18">
        <v>6.8425959999999994E-2</v>
      </c>
      <c r="CL103" s="18">
        <v>1.8856412392074999E-3</v>
      </c>
      <c r="CM103" s="18">
        <v>7.7264440000000004E-2</v>
      </c>
      <c r="CN103" s="18">
        <v>4.2751616423241804E-3</v>
      </c>
      <c r="CO103" s="18">
        <v>9.7000799999999998E-2</v>
      </c>
      <c r="CP103" s="18">
        <v>8.1642555814967002E-3</v>
      </c>
      <c r="CQ103" s="18">
        <v>0.10580304</v>
      </c>
      <c r="CR103" s="18">
        <v>5.3897242701273704E-3</v>
      </c>
      <c r="CS103" s="18">
        <v>9.8801366666666696E-2</v>
      </c>
      <c r="CT103" s="18">
        <v>1.3572819984562299E-3</v>
      </c>
    </row>
    <row r="104" spans="1:98" x14ac:dyDescent="0.25">
      <c r="A104" s="18">
        <v>19</v>
      </c>
      <c r="B104" s="18" t="s">
        <v>1910</v>
      </c>
      <c r="C104" s="18" t="s">
        <v>439</v>
      </c>
      <c r="D104" s="18" t="s">
        <v>420</v>
      </c>
      <c r="E104" s="18" t="s">
        <v>50</v>
      </c>
      <c r="F104" s="18">
        <v>7.0775600000000001</v>
      </c>
      <c r="G104" s="18">
        <v>7.0942699999999999</v>
      </c>
      <c r="H104" s="18">
        <v>7.18879</v>
      </c>
      <c r="I104" s="18">
        <v>7.1374000000000004</v>
      </c>
      <c r="J104" s="18">
        <v>7.18283</v>
      </c>
      <c r="K104" s="18">
        <v>7.21279</v>
      </c>
      <c r="L104" s="18">
        <v>7.3228499999999999</v>
      </c>
      <c r="M104" s="18">
        <v>7.4152899999999997</v>
      </c>
      <c r="N104" s="18">
        <v>7.5857999999999999</v>
      </c>
      <c r="O104" s="18">
        <v>7.6379000000000001</v>
      </c>
      <c r="P104" s="18">
        <v>7.7150299999999996</v>
      </c>
      <c r="Q104" s="18">
        <v>8.0088500000000007</v>
      </c>
      <c r="R104" s="18">
        <v>8.1729299999999991</v>
      </c>
      <c r="S104" s="18">
        <v>7.9897499999999999</v>
      </c>
      <c r="T104" s="18">
        <v>8.2346199999999996</v>
      </c>
      <c r="U104" s="18">
        <v>9.0079700000000003</v>
      </c>
      <c r="V104" s="18">
        <v>9.6506600000000002</v>
      </c>
      <c r="W104" s="18">
        <v>9.8041900000000002</v>
      </c>
      <c r="X104" s="18">
        <v>9.9712200000000006</v>
      </c>
      <c r="Y104" s="18">
        <v>10.2409</v>
      </c>
      <c r="Z104" s="18">
        <v>10.729900000000001</v>
      </c>
      <c r="AA104" s="18">
        <v>11.2949</v>
      </c>
      <c r="AB104" s="18">
        <v>12.289199999999999</v>
      </c>
      <c r="AC104" s="18">
        <v>12.225899999999999</v>
      </c>
      <c r="AD104" s="18">
        <v>12.1335</v>
      </c>
      <c r="AE104" s="18">
        <v>11.507300000000001</v>
      </c>
      <c r="AF104" s="18">
        <v>11.655200000000001</v>
      </c>
      <c r="AG104" s="18">
        <v>11.510999999999999</v>
      </c>
      <c r="AH104" s="18">
        <v>12.154299999999999</v>
      </c>
      <c r="AI104" s="18">
        <v>13.45</v>
      </c>
      <c r="AJ104" s="18">
        <v>12.6313</v>
      </c>
      <c r="AK104" s="18">
        <v>12.4062</v>
      </c>
      <c r="AL104" s="18">
        <v>12.1389</v>
      </c>
      <c r="AM104" s="18">
        <v>10.353199999999999</v>
      </c>
      <c r="AN104" s="18">
        <v>10.0464</v>
      </c>
      <c r="AO104" s="18">
        <v>10.0923</v>
      </c>
      <c r="AP104" s="18">
        <v>9.8299900000000004</v>
      </c>
      <c r="AQ104" s="18">
        <v>11.022</v>
      </c>
      <c r="AR104" s="18">
        <v>9.8972700000000007</v>
      </c>
      <c r="AS104" s="18">
        <v>10.1965</v>
      </c>
      <c r="AT104" s="18">
        <v>11.0885</v>
      </c>
      <c r="AU104" s="18">
        <v>11.080399999999999</v>
      </c>
      <c r="AV104" s="18">
        <v>10.9236</v>
      </c>
      <c r="AW104" s="18">
        <v>11.145</v>
      </c>
      <c r="AX104" s="18">
        <v>11.8156</v>
      </c>
      <c r="AY104" s="18">
        <v>12.9361</v>
      </c>
      <c r="AZ104" s="18">
        <v>13.654</v>
      </c>
      <c r="BA104" s="18">
        <v>14.4306</v>
      </c>
      <c r="BB104" s="18">
        <v>15.1092</v>
      </c>
      <c r="BC104" s="18">
        <v>16.125900000000001</v>
      </c>
      <c r="BD104" s="18">
        <v>17.012699999999999</v>
      </c>
      <c r="BE104" s="18">
        <v>16.6797</v>
      </c>
      <c r="BF104" s="18">
        <v>16.874300000000002</v>
      </c>
      <c r="BG104" s="18">
        <v>16.4815</v>
      </c>
      <c r="BH104" s="18">
        <v>16.378599999999999</v>
      </c>
      <c r="BI104" s="18">
        <v>16.4803</v>
      </c>
      <c r="BJ104" s="18">
        <v>16.770499999999998</v>
      </c>
      <c r="BK104" s="18">
        <v>16.958300000000001</v>
      </c>
      <c r="BL104" s="18">
        <v>11.2269251724138</v>
      </c>
      <c r="BM104" s="18">
        <v>3.0779477411824199</v>
      </c>
      <c r="BN104" s="18">
        <v>0.89325415601838698</v>
      </c>
      <c r="BO104" s="18">
        <v>0.87338890768710198</v>
      </c>
      <c r="BP104" s="18">
        <v>0.74228675136116196</v>
      </c>
      <c r="BQ104" s="18">
        <v>0</v>
      </c>
      <c r="BR104" s="18">
        <v>0</v>
      </c>
      <c r="BS104" s="19">
        <v>2.2204460492503101E-16</v>
      </c>
      <c r="BT104" s="18">
        <v>0.16281218616383</v>
      </c>
      <c r="BU104" s="18">
        <v>0.79790298724412001</v>
      </c>
      <c r="BV104" s="18">
        <v>0.79790298724412001</v>
      </c>
      <c r="BW104" s="18">
        <v>7.1361699999999999</v>
      </c>
      <c r="BX104" s="18">
        <v>5.0344500692727098E-2</v>
      </c>
      <c r="BY104" s="18">
        <v>7.4349259999999999</v>
      </c>
      <c r="BZ104" s="18">
        <v>0.17766007804231099</v>
      </c>
      <c r="CA104" s="18">
        <v>8.0242360000000001</v>
      </c>
      <c r="CB104" s="18">
        <v>0.202117352496019</v>
      </c>
      <c r="CC104" s="18">
        <v>9.7349879999999995</v>
      </c>
      <c r="CD104" s="18">
        <v>0.46157551123299401</v>
      </c>
      <c r="CE104" s="18">
        <v>11.734680000000001</v>
      </c>
      <c r="CF104" s="18">
        <v>0.69116499622014904</v>
      </c>
      <c r="CG104" s="18">
        <v>12.05556</v>
      </c>
      <c r="CH104" s="18">
        <v>0.82335218041856195</v>
      </c>
      <c r="CI104" s="18">
        <v>11.5152</v>
      </c>
      <c r="CJ104" s="18">
        <v>1.2182137887086999</v>
      </c>
      <c r="CK104" s="18">
        <v>10.207611999999999</v>
      </c>
      <c r="CL104" s="18">
        <v>0.47842415289155299</v>
      </c>
      <c r="CM104" s="18">
        <v>11.21062</v>
      </c>
      <c r="CN104" s="18">
        <v>0.34805093305434498</v>
      </c>
      <c r="CO104" s="18">
        <v>14.45116</v>
      </c>
      <c r="CP104" s="18">
        <v>1.2418800558024901</v>
      </c>
      <c r="CQ104" s="18">
        <v>16.685359999999999</v>
      </c>
      <c r="CR104" s="18">
        <v>0.26388559642390502</v>
      </c>
      <c r="CS104" s="18">
        <v>16.736366666666701</v>
      </c>
      <c r="CT104" s="18">
        <v>0.24082112310454301</v>
      </c>
    </row>
    <row r="105" spans="1:98" x14ac:dyDescent="0.25">
      <c r="A105" s="18">
        <v>190</v>
      </c>
      <c r="B105" s="18" t="s">
        <v>1910</v>
      </c>
      <c r="C105" s="18" t="s">
        <v>628</v>
      </c>
      <c r="D105" s="18" t="s">
        <v>424</v>
      </c>
      <c r="E105" s="18" t="s">
        <v>356</v>
      </c>
      <c r="F105" s="18">
        <v>3.6628000000000001E-2</v>
      </c>
      <c r="G105" s="18">
        <v>3.6628000000000001E-2</v>
      </c>
      <c r="H105" s="18">
        <v>3.6733500000000002E-2</v>
      </c>
      <c r="I105" s="18">
        <v>3.2938299999999997E-2</v>
      </c>
      <c r="J105" s="18">
        <v>3.2644300000000001E-2</v>
      </c>
      <c r="K105" s="18">
        <v>3.4248099999999997E-2</v>
      </c>
      <c r="L105" s="18">
        <v>3.4061899999999999E-2</v>
      </c>
      <c r="M105" s="18">
        <v>3.3653099999999998E-2</v>
      </c>
      <c r="N105" s="18">
        <v>3.3800900000000002E-2</v>
      </c>
      <c r="O105" s="18">
        <v>3.3989900000000003E-2</v>
      </c>
      <c r="P105" s="18">
        <v>3.49451E-2</v>
      </c>
      <c r="Q105" s="18">
        <v>3.5526700000000001E-2</v>
      </c>
      <c r="R105" s="18">
        <v>3.60469E-2</v>
      </c>
      <c r="S105" s="18">
        <v>4.1444099999999998E-2</v>
      </c>
      <c r="T105" s="18">
        <v>4.5119600000000003E-2</v>
      </c>
      <c r="U105" s="18">
        <v>4.7864400000000001E-2</v>
      </c>
      <c r="V105" s="18">
        <v>5.1775300000000003E-2</v>
      </c>
      <c r="W105" s="18">
        <v>5.4745700000000001E-2</v>
      </c>
      <c r="X105" s="18">
        <v>5.5261200000000003E-2</v>
      </c>
      <c r="Y105" s="18">
        <v>5.7207800000000003E-2</v>
      </c>
      <c r="Z105" s="18">
        <v>5.97291E-2</v>
      </c>
      <c r="AA105" s="18">
        <v>6.2944200000000006E-2</v>
      </c>
      <c r="AB105" s="18">
        <v>6.6022399999999995E-2</v>
      </c>
      <c r="AC105" s="18">
        <v>6.4878699999999997E-2</v>
      </c>
      <c r="AD105" s="18">
        <v>6.3602900000000004E-2</v>
      </c>
      <c r="AE105" s="18">
        <v>6.3456299999999993E-2</v>
      </c>
      <c r="AF105" s="18">
        <v>6.3074099999999994E-2</v>
      </c>
      <c r="AG105" s="18">
        <v>6.3024899999999995E-2</v>
      </c>
      <c r="AH105" s="18">
        <v>6.3781099999999993E-2</v>
      </c>
      <c r="AI105" s="18">
        <v>6.4646200000000001E-2</v>
      </c>
      <c r="AJ105" s="18">
        <v>6.4804500000000001E-2</v>
      </c>
      <c r="AK105" s="18">
        <v>6.4445100000000005E-2</v>
      </c>
      <c r="AL105" s="18">
        <v>6.7930099999999993E-2</v>
      </c>
      <c r="AM105" s="18">
        <v>6.7091300000000006E-2</v>
      </c>
      <c r="AN105" s="18">
        <v>7.0198499999999997E-2</v>
      </c>
      <c r="AO105" s="18">
        <v>6.8686399999999995E-2</v>
      </c>
      <c r="AP105" s="18">
        <v>7.0009799999999997E-2</v>
      </c>
      <c r="AQ105" s="18">
        <v>7.2400400000000004E-2</v>
      </c>
      <c r="AR105" s="18">
        <v>7.37453E-2</v>
      </c>
      <c r="AS105" s="18">
        <v>7.4788300000000002E-2</v>
      </c>
      <c r="AT105" s="18">
        <v>7.5603199999999995E-2</v>
      </c>
      <c r="AU105" s="18">
        <v>7.6602400000000001E-2</v>
      </c>
      <c r="AV105" s="18">
        <v>7.5156899999999999E-2</v>
      </c>
      <c r="AW105" s="18">
        <v>7.5588900000000001E-2</v>
      </c>
      <c r="AX105" s="18">
        <v>7.6400200000000001E-2</v>
      </c>
      <c r="AY105" s="18">
        <v>8.0348600000000006E-2</v>
      </c>
      <c r="AZ105" s="18">
        <v>8.3464300000000005E-2</v>
      </c>
      <c r="BA105" s="18">
        <v>8.4314299999999995E-2</v>
      </c>
      <c r="BB105" s="18">
        <v>8.5719699999999996E-2</v>
      </c>
      <c r="BC105" s="18">
        <v>8.8818999999999995E-2</v>
      </c>
      <c r="BD105" s="18">
        <v>9.2472100000000002E-2</v>
      </c>
      <c r="BE105" s="18">
        <v>9.1134099999999996E-2</v>
      </c>
      <c r="BF105" s="18">
        <v>9.15493E-2</v>
      </c>
      <c r="BG105" s="18">
        <v>9.15493E-2</v>
      </c>
      <c r="BH105" s="18">
        <v>9.1819100000000001E-2</v>
      </c>
      <c r="BI105" s="18">
        <v>9.1523400000000005E-2</v>
      </c>
      <c r="BJ105" s="18">
        <v>9.15493E-2</v>
      </c>
      <c r="BK105" s="18">
        <v>9.15493E-2</v>
      </c>
      <c r="BL105" s="18">
        <v>6.3270444827586203E-2</v>
      </c>
      <c r="BM105" s="18">
        <v>1.9642187482587399E-2</v>
      </c>
      <c r="BN105" s="18">
        <v>0.97832674123215002</v>
      </c>
      <c r="BO105" s="18">
        <v>0.97743321349495904</v>
      </c>
      <c r="BP105" s="18">
        <v>0.89724360817846804</v>
      </c>
      <c r="BQ105" s="18">
        <v>0</v>
      </c>
      <c r="BR105" s="19">
        <v>1.6729171019260299E-39</v>
      </c>
      <c r="BS105" s="18">
        <v>0</v>
      </c>
      <c r="BT105" s="18">
        <v>1.1379531883478301E-3</v>
      </c>
      <c r="BU105" s="18">
        <v>0.95712321260991495</v>
      </c>
      <c r="BV105" s="18">
        <v>0.95712321260991495</v>
      </c>
      <c r="BW105" s="18">
        <v>3.511442E-2</v>
      </c>
      <c r="BX105" s="18">
        <v>2.12369135869599E-3</v>
      </c>
      <c r="BY105" s="18">
        <v>3.395078E-2</v>
      </c>
      <c r="BZ105" s="18">
        <v>2.30951622639893E-4</v>
      </c>
      <c r="CA105" s="18">
        <v>3.8616480000000002E-2</v>
      </c>
      <c r="CB105" s="18">
        <v>4.4697460086676102E-3</v>
      </c>
      <c r="CC105" s="18">
        <v>5.3370880000000002E-2</v>
      </c>
      <c r="CD105" s="18">
        <v>3.6418605254732099E-3</v>
      </c>
      <c r="CE105" s="18">
        <v>6.3435459999999999E-2</v>
      </c>
      <c r="CF105" s="18">
        <v>2.3865077651245999E-3</v>
      </c>
      <c r="CG105" s="18">
        <v>6.3596520000000004E-2</v>
      </c>
      <c r="CH105" s="18">
        <v>6.62425770935886E-4</v>
      </c>
      <c r="CI105" s="18">
        <v>6.6893900000000006E-2</v>
      </c>
      <c r="CJ105" s="18">
        <v>2.36618216543021E-3</v>
      </c>
      <c r="CK105" s="18">
        <v>7.1926039999999997E-2</v>
      </c>
      <c r="CL105" s="18">
        <v>2.5443319227255001E-3</v>
      </c>
      <c r="CM105" s="18">
        <v>7.5870320000000005E-2</v>
      </c>
      <c r="CN105" s="18">
        <v>6.0750151193227596E-4</v>
      </c>
      <c r="CO105" s="18">
        <v>8.4533179999999999E-2</v>
      </c>
      <c r="CP105" s="18">
        <v>3.1014998576495202E-3</v>
      </c>
      <c r="CQ105" s="18">
        <v>9.170478E-2</v>
      </c>
      <c r="CR105" s="18">
        <v>4.9393136365288805E-4</v>
      </c>
      <c r="CS105" s="18">
        <v>9.1540666666666701E-2</v>
      </c>
      <c r="CT105" s="19">
        <v>1.49533719720086E-5</v>
      </c>
    </row>
    <row r="106" spans="1:98" x14ac:dyDescent="0.25">
      <c r="A106" s="18">
        <v>191</v>
      </c>
      <c r="B106" s="18" t="s">
        <v>1910</v>
      </c>
      <c r="C106" s="18" t="s">
        <v>629</v>
      </c>
      <c r="D106" s="18" t="s">
        <v>420</v>
      </c>
      <c r="E106" s="18" t="s">
        <v>358</v>
      </c>
      <c r="F106" s="18">
        <v>1.6751199999999999</v>
      </c>
      <c r="G106" s="18">
        <v>1.67177</v>
      </c>
      <c r="H106" s="18">
        <v>1.6768000000000001</v>
      </c>
      <c r="I106" s="18">
        <v>1.4109499999999999</v>
      </c>
      <c r="J106" s="18">
        <v>1.4613799999999999</v>
      </c>
      <c r="K106" s="18">
        <v>1.52268</v>
      </c>
      <c r="L106" s="18">
        <v>1.5465599999999999</v>
      </c>
      <c r="M106" s="18">
        <v>1.57392</v>
      </c>
      <c r="N106" s="18">
        <v>1.64497</v>
      </c>
      <c r="O106" s="18">
        <v>1.6851499999999999</v>
      </c>
      <c r="P106" s="18">
        <v>1.7417199999999999</v>
      </c>
      <c r="Q106" s="18">
        <v>1.7934000000000001</v>
      </c>
      <c r="R106" s="18">
        <v>1.71851</v>
      </c>
      <c r="S106" s="18">
        <v>1.6879200000000001</v>
      </c>
      <c r="T106" s="18">
        <v>1.7880499999999999</v>
      </c>
      <c r="U106" s="18">
        <v>1.9113</v>
      </c>
      <c r="V106" s="18">
        <v>2.0801599999999998</v>
      </c>
      <c r="W106" s="18">
        <v>2.2374900000000002</v>
      </c>
      <c r="X106" s="18">
        <v>2.3277399999999999</v>
      </c>
      <c r="Y106" s="18">
        <v>2.4088500000000002</v>
      </c>
      <c r="Z106" s="18">
        <v>2.4814099999999999</v>
      </c>
      <c r="AA106" s="18">
        <v>2.6886000000000001</v>
      </c>
      <c r="AB106" s="18">
        <v>2.5074399999999999</v>
      </c>
      <c r="AC106" s="18">
        <v>2.5129700000000001</v>
      </c>
      <c r="AD106" s="18">
        <v>2.4134600000000002</v>
      </c>
      <c r="AE106" s="18">
        <v>2.3303500000000001</v>
      </c>
      <c r="AF106" s="18">
        <v>2.3343099999999999</v>
      </c>
      <c r="AG106" s="18">
        <v>2.36686</v>
      </c>
      <c r="AH106" s="18">
        <v>2.4642400000000002</v>
      </c>
      <c r="AI106" s="18">
        <v>2.6597200000000001</v>
      </c>
      <c r="AJ106" s="18">
        <v>2.6821799999999998</v>
      </c>
      <c r="AK106" s="18">
        <v>2.7778200000000002</v>
      </c>
      <c r="AL106" s="18">
        <v>3.03973</v>
      </c>
      <c r="AM106" s="18">
        <v>3.11721</v>
      </c>
      <c r="AN106" s="18">
        <v>3.0828199999999999</v>
      </c>
      <c r="AO106" s="18">
        <v>3.161</v>
      </c>
      <c r="AP106" s="18">
        <v>2.8742299999999998</v>
      </c>
      <c r="AQ106" s="18">
        <v>3.17143</v>
      </c>
      <c r="AR106" s="18">
        <v>3.2177099999999998</v>
      </c>
      <c r="AS106" s="18">
        <v>3.2551199999999998</v>
      </c>
      <c r="AT106" s="18">
        <v>3.6024600000000002</v>
      </c>
      <c r="AU106" s="18">
        <v>3.4734600000000002</v>
      </c>
      <c r="AV106" s="18">
        <v>3.4947400000000002</v>
      </c>
      <c r="AW106" s="18">
        <v>3.1239400000000002</v>
      </c>
      <c r="AX106" s="18">
        <v>3.4054799999999998</v>
      </c>
      <c r="AY106" s="18">
        <v>3.6378599999999999</v>
      </c>
      <c r="AZ106" s="18">
        <v>3.8608699999999998</v>
      </c>
      <c r="BA106" s="18">
        <v>4.1615200000000003</v>
      </c>
      <c r="BB106" s="18">
        <v>4.27691</v>
      </c>
      <c r="BC106" s="18">
        <v>4.34605</v>
      </c>
      <c r="BD106" s="18">
        <v>4.5938400000000001</v>
      </c>
      <c r="BE106" s="18">
        <v>4.44834</v>
      </c>
      <c r="BF106" s="18">
        <v>4.6882099999999998</v>
      </c>
      <c r="BG106" s="18">
        <v>4.5823299999999998</v>
      </c>
      <c r="BH106" s="18">
        <v>4.5975099999999998</v>
      </c>
      <c r="BI106" s="18">
        <v>4.5671200000000001</v>
      </c>
      <c r="BJ106" s="18">
        <v>4.5665199999999997</v>
      </c>
      <c r="BK106" s="18">
        <v>4.6963699999999999</v>
      </c>
      <c r="BL106" s="18">
        <v>2.8418375862068999</v>
      </c>
      <c r="BM106" s="18">
        <v>1.0295214084876601</v>
      </c>
      <c r="BN106" s="18">
        <v>0.97181176343447695</v>
      </c>
      <c r="BO106" s="18">
        <v>0.98049770832692495</v>
      </c>
      <c r="BP106" s="18">
        <v>0.89715668481548705</v>
      </c>
      <c r="BQ106" s="18">
        <v>0</v>
      </c>
      <c r="BR106" s="18">
        <v>0</v>
      </c>
      <c r="BS106" s="18">
        <v>0</v>
      </c>
      <c r="BT106" s="18">
        <v>5.9247244147773798E-2</v>
      </c>
      <c r="BU106" s="18">
        <v>0.94441810354962397</v>
      </c>
      <c r="BV106" s="18">
        <v>0.94441810354962397</v>
      </c>
      <c r="BW106" s="18">
        <v>1.5792040000000001</v>
      </c>
      <c r="BX106" s="18">
        <v>0.13180025238974299</v>
      </c>
      <c r="BY106" s="18">
        <v>1.5946560000000001</v>
      </c>
      <c r="BZ106" s="18">
        <v>6.8272274973081096E-2</v>
      </c>
      <c r="CA106" s="18">
        <v>1.7459199999999999</v>
      </c>
      <c r="CB106" s="18">
        <v>4.5172545312390802E-2</v>
      </c>
      <c r="CC106" s="18">
        <v>2.1931080000000001</v>
      </c>
      <c r="CD106" s="18">
        <v>0.199256836444826</v>
      </c>
      <c r="CE106" s="18">
        <v>2.5207760000000001</v>
      </c>
      <c r="CF106" s="18">
        <v>0.10182102351675699</v>
      </c>
      <c r="CG106" s="18">
        <v>2.4310960000000001</v>
      </c>
      <c r="CH106" s="18">
        <v>0.13875428652838101</v>
      </c>
      <c r="CI106" s="18">
        <v>2.9399519999999999</v>
      </c>
      <c r="CJ106" s="18">
        <v>0.196545479902235</v>
      </c>
      <c r="CK106" s="18">
        <v>3.1358980000000001</v>
      </c>
      <c r="CL106" s="18">
        <v>0.15105451357043301</v>
      </c>
      <c r="CM106" s="18">
        <v>3.4200159999999999</v>
      </c>
      <c r="CN106" s="18">
        <v>0.179998641328206</v>
      </c>
      <c r="CO106" s="18">
        <v>4.0566420000000001</v>
      </c>
      <c r="CP106" s="18">
        <v>0.29873877245848102</v>
      </c>
      <c r="CQ106" s="18">
        <v>4.5820460000000001</v>
      </c>
      <c r="CR106" s="18">
        <v>8.5916243691167002E-2</v>
      </c>
      <c r="CS106" s="18">
        <v>4.6100033333333297</v>
      </c>
      <c r="CT106" s="18">
        <v>7.4796329009740398E-2</v>
      </c>
    </row>
    <row r="107" spans="1:98" x14ac:dyDescent="0.25">
      <c r="A107" s="18">
        <v>192</v>
      </c>
      <c r="B107" s="18" t="s">
        <v>1910</v>
      </c>
      <c r="C107" s="18" t="s">
        <v>630</v>
      </c>
      <c r="D107" s="18" t="s">
        <v>412</v>
      </c>
      <c r="E107" s="18" t="s">
        <v>364</v>
      </c>
      <c r="F107" s="18" t="s">
        <v>1903</v>
      </c>
      <c r="G107" s="18" t="s">
        <v>1903</v>
      </c>
      <c r="H107" s="18" t="s">
        <v>1903</v>
      </c>
      <c r="I107" s="18" t="s">
        <v>1903</v>
      </c>
      <c r="J107" s="18" t="s">
        <v>1903</v>
      </c>
      <c r="K107" s="18" t="s">
        <v>1903</v>
      </c>
      <c r="L107" s="18" t="s">
        <v>1903</v>
      </c>
      <c r="M107" s="18" t="s">
        <v>1903</v>
      </c>
      <c r="N107" s="18" t="s">
        <v>1903</v>
      </c>
      <c r="O107" s="18" t="s">
        <v>1903</v>
      </c>
      <c r="P107" s="18" t="s">
        <v>1903</v>
      </c>
      <c r="Q107" s="18" t="s">
        <v>1903</v>
      </c>
      <c r="R107" s="18" t="s">
        <v>1903</v>
      </c>
      <c r="S107" s="18" t="s">
        <v>1903</v>
      </c>
      <c r="T107" s="18" t="s">
        <v>1903</v>
      </c>
      <c r="U107" s="18" t="s">
        <v>1903</v>
      </c>
      <c r="V107" s="18" t="s">
        <v>1903</v>
      </c>
      <c r="W107" s="18" t="s">
        <v>1903</v>
      </c>
      <c r="X107" s="18" t="s">
        <v>1903</v>
      </c>
      <c r="Y107" s="18" t="s">
        <v>1903</v>
      </c>
      <c r="Z107" s="18" t="s">
        <v>1903</v>
      </c>
      <c r="AA107" s="18" t="s">
        <v>1903</v>
      </c>
      <c r="AB107" s="18" t="s">
        <v>1903</v>
      </c>
      <c r="AC107" s="18" t="s">
        <v>1903</v>
      </c>
      <c r="AD107" s="18" t="s">
        <v>1903</v>
      </c>
      <c r="AE107" s="18" t="s">
        <v>1903</v>
      </c>
      <c r="AF107" s="18" t="s">
        <v>1903</v>
      </c>
      <c r="AG107" s="18" t="s">
        <v>1903</v>
      </c>
      <c r="AH107" s="18" t="s">
        <v>1903</v>
      </c>
      <c r="AI107" s="18" t="s">
        <v>1903</v>
      </c>
      <c r="AJ107" s="18" t="s">
        <v>1903</v>
      </c>
      <c r="AK107" s="18" t="s">
        <v>1903</v>
      </c>
      <c r="AL107" s="18" t="s">
        <v>1903</v>
      </c>
      <c r="AM107" s="18" t="s">
        <v>1903</v>
      </c>
      <c r="AN107" s="18" t="s">
        <v>1903</v>
      </c>
      <c r="AO107" s="18" t="s">
        <v>1903</v>
      </c>
      <c r="AP107" s="18" t="s">
        <v>1903</v>
      </c>
      <c r="AQ107" s="18" t="s">
        <v>1903</v>
      </c>
      <c r="AR107" s="18" t="s">
        <v>1903</v>
      </c>
      <c r="AS107" s="18" t="s">
        <v>1903</v>
      </c>
      <c r="AT107" s="18" t="s">
        <v>1903</v>
      </c>
      <c r="AU107" s="18" t="s">
        <v>1903</v>
      </c>
      <c r="AV107" s="18" t="s">
        <v>1903</v>
      </c>
      <c r="AW107" s="18" t="s">
        <v>1903</v>
      </c>
      <c r="AX107" s="18" t="s">
        <v>1903</v>
      </c>
      <c r="AY107" s="18" t="s">
        <v>1903</v>
      </c>
      <c r="AZ107" s="18" t="s">
        <v>1903</v>
      </c>
      <c r="BA107" s="18" t="s">
        <v>1903</v>
      </c>
      <c r="BB107" s="18" t="s">
        <v>1903</v>
      </c>
      <c r="BC107" s="18" t="s">
        <v>1903</v>
      </c>
      <c r="BD107" s="18" t="s">
        <v>1903</v>
      </c>
      <c r="BE107" s="18" t="s">
        <v>1903</v>
      </c>
      <c r="BF107" s="18" t="s">
        <v>1903</v>
      </c>
      <c r="BG107" s="18" t="s">
        <v>1903</v>
      </c>
      <c r="BH107" s="18" t="s">
        <v>1903</v>
      </c>
      <c r="BI107" s="18" t="s">
        <v>1903</v>
      </c>
      <c r="BJ107" s="18" t="s">
        <v>1903</v>
      </c>
      <c r="BK107" s="18" t="s">
        <v>1903</v>
      </c>
      <c r="BL107" s="18" t="s">
        <v>1903</v>
      </c>
      <c r="BM107" s="18" t="s">
        <v>1903</v>
      </c>
      <c r="BN107" s="18" t="s">
        <v>1903</v>
      </c>
      <c r="BO107" s="18" t="s">
        <v>1903</v>
      </c>
      <c r="BP107" s="18" t="s">
        <v>1903</v>
      </c>
      <c r="BQ107" s="18" t="s">
        <v>1903</v>
      </c>
      <c r="BR107" s="18" t="s">
        <v>1903</v>
      </c>
      <c r="BS107" s="18" t="s">
        <v>1903</v>
      </c>
      <c r="BT107" s="18" t="s">
        <v>1903</v>
      </c>
      <c r="BU107" s="18" t="s">
        <v>1903</v>
      </c>
      <c r="BV107" s="18" t="s">
        <v>1903</v>
      </c>
      <c r="BW107" s="18" t="s">
        <v>1903</v>
      </c>
      <c r="BX107" s="18" t="s">
        <v>1903</v>
      </c>
      <c r="BY107" s="18" t="s">
        <v>1903</v>
      </c>
      <c r="BZ107" s="18" t="s">
        <v>1903</v>
      </c>
      <c r="CA107" s="18" t="s">
        <v>1903</v>
      </c>
      <c r="CB107" s="18" t="s">
        <v>1903</v>
      </c>
      <c r="CC107" s="18" t="s">
        <v>1903</v>
      </c>
      <c r="CD107" s="18" t="s">
        <v>1903</v>
      </c>
      <c r="CE107" s="18" t="s">
        <v>1903</v>
      </c>
      <c r="CF107" s="18" t="s">
        <v>1903</v>
      </c>
      <c r="CG107" s="18" t="s">
        <v>1903</v>
      </c>
      <c r="CH107" s="18" t="s">
        <v>1903</v>
      </c>
      <c r="CI107" s="18" t="s">
        <v>1903</v>
      </c>
      <c r="CJ107" s="18" t="s">
        <v>1903</v>
      </c>
      <c r="CK107" s="18" t="s">
        <v>1903</v>
      </c>
      <c r="CL107" s="18" t="s">
        <v>1903</v>
      </c>
      <c r="CM107" s="18" t="s">
        <v>1903</v>
      </c>
      <c r="CN107" s="18" t="s">
        <v>1903</v>
      </c>
      <c r="CO107" s="18" t="s">
        <v>1903</v>
      </c>
      <c r="CP107" s="18" t="s">
        <v>1903</v>
      </c>
      <c r="CQ107" s="18" t="s">
        <v>1903</v>
      </c>
      <c r="CR107" s="18" t="s">
        <v>1903</v>
      </c>
      <c r="CS107" s="18" t="s">
        <v>1903</v>
      </c>
      <c r="CT107" s="18" t="s">
        <v>1903</v>
      </c>
    </row>
    <row r="108" spans="1:98" x14ac:dyDescent="0.25">
      <c r="A108" s="18">
        <v>193</v>
      </c>
      <c r="B108" s="18" t="s">
        <v>1910</v>
      </c>
      <c r="C108" s="18" t="s">
        <v>631</v>
      </c>
      <c r="D108" s="18" t="s">
        <v>458</v>
      </c>
      <c r="E108" s="18" t="s">
        <v>632</v>
      </c>
      <c r="F108" s="18">
        <v>0.456563</v>
      </c>
      <c r="G108" s="18">
        <v>0.456563</v>
      </c>
      <c r="H108" s="18">
        <v>0.45787899999999998</v>
      </c>
      <c r="I108" s="18">
        <v>0.45485399999999998</v>
      </c>
      <c r="J108" s="18">
        <v>0.45488499999999998</v>
      </c>
      <c r="K108" s="18">
        <v>0.42338500000000001</v>
      </c>
      <c r="L108" s="18">
        <v>0.45047900000000002</v>
      </c>
      <c r="M108" s="18">
        <v>0.43914999999999998</v>
      </c>
      <c r="N108" s="18">
        <v>0.451571</v>
      </c>
      <c r="O108" s="18">
        <v>0.44548399999999999</v>
      </c>
      <c r="P108" s="18">
        <v>0.45411299999999999</v>
      </c>
      <c r="Q108" s="18">
        <v>0.45785700000000001</v>
      </c>
      <c r="R108" s="18">
        <v>0.45775500000000002</v>
      </c>
      <c r="S108" s="18">
        <v>0.453706</v>
      </c>
      <c r="T108" s="18">
        <v>0.45784999999999998</v>
      </c>
      <c r="U108" s="18">
        <v>0.457847</v>
      </c>
      <c r="V108" s="18">
        <v>0.45784399999999997</v>
      </c>
      <c r="W108" s="18">
        <v>0.457841</v>
      </c>
      <c r="X108" s="18">
        <v>0.45783699999999999</v>
      </c>
      <c r="Y108" s="18">
        <v>0.45783499999999999</v>
      </c>
      <c r="Z108" s="18">
        <v>0.45783200000000002</v>
      </c>
      <c r="AA108" s="18">
        <v>0.45782899999999999</v>
      </c>
      <c r="AB108" s="18">
        <v>0.45782600000000001</v>
      </c>
      <c r="AC108" s="18">
        <v>0.45782600000000001</v>
      </c>
      <c r="AD108" s="18">
        <v>0.45781899999999998</v>
      </c>
      <c r="AE108" s="18">
        <v>0.457818</v>
      </c>
      <c r="AF108" s="18">
        <v>0.45781899999999998</v>
      </c>
      <c r="AG108" s="18">
        <v>0.45781899999999998</v>
      </c>
      <c r="AH108" s="18">
        <v>0.45781899999999998</v>
      </c>
      <c r="AI108" s="18">
        <v>0.45781899999999998</v>
      </c>
      <c r="AJ108" s="18">
        <v>0.45781899999999998</v>
      </c>
      <c r="AK108" s="18">
        <v>0.45781899999999998</v>
      </c>
      <c r="AL108" s="18">
        <v>0.45781899999999998</v>
      </c>
      <c r="AM108" s="18">
        <v>0.45781899999999998</v>
      </c>
      <c r="AN108" s="18">
        <v>0.45781899999999998</v>
      </c>
      <c r="AO108" s="18">
        <v>0.45532099999999998</v>
      </c>
      <c r="AP108" s="18">
        <v>0.45378099999999999</v>
      </c>
      <c r="AQ108" s="18">
        <v>0.44985000000000003</v>
      </c>
      <c r="AR108" s="18">
        <v>0.43347200000000002</v>
      </c>
      <c r="AS108" s="18">
        <v>0.45781699999999997</v>
      </c>
      <c r="AT108" s="18">
        <v>0.45781899999999998</v>
      </c>
      <c r="AU108" s="18">
        <v>0.45732400000000001</v>
      </c>
      <c r="AV108" s="18">
        <v>0.45648300000000003</v>
      </c>
      <c r="AW108" s="18">
        <v>0.45782099999999998</v>
      </c>
      <c r="AX108" s="18">
        <v>0.45736399999999999</v>
      </c>
      <c r="AY108" s="18">
        <v>0.43845400000000001</v>
      </c>
      <c r="AZ108" s="18">
        <v>0.44183600000000001</v>
      </c>
      <c r="BA108" s="18">
        <v>0.45613199999999998</v>
      </c>
      <c r="BB108" s="18">
        <v>0.45782099999999998</v>
      </c>
      <c r="BC108" s="18">
        <v>0.45782099999999998</v>
      </c>
      <c r="BD108" s="18">
        <v>0.45782099999999998</v>
      </c>
      <c r="BE108" s="18">
        <v>0.45769500000000002</v>
      </c>
      <c r="BF108" s="18">
        <v>0.45782099999999998</v>
      </c>
      <c r="BG108" s="18">
        <v>0.44946599999999998</v>
      </c>
      <c r="BH108" s="18">
        <v>0.45901999999999998</v>
      </c>
      <c r="BI108" s="18">
        <v>0.45782099999999998</v>
      </c>
      <c r="BJ108" s="18">
        <v>0.45782</v>
      </c>
      <c r="BK108" s="18">
        <v>0.44356699999999999</v>
      </c>
      <c r="BL108" s="18">
        <v>0.45446148275862103</v>
      </c>
      <c r="BM108" s="18">
        <v>6.9653348863241904E-3</v>
      </c>
      <c r="BN108" s="18">
        <v>7.4768764643493205E-2</v>
      </c>
      <c r="BO108" s="18">
        <v>1.4267958738936401E-2</v>
      </c>
      <c r="BP108" s="18">
        <v>-4.7630853466173101E-2</v>
      </c>
      <c r="BQ108" s="18">
        <v>0.57697544027325698</v>
      </c>
      <c r="BR108" s="18">
        <v>0.91534316254231596</v>
      </c>
      <c r="BS108" s="18">
        <v>0.60390026962202004</v>
      </c>
      <c r="BT108" s="19">
        <v>3.0839890491864201E-5</v>
      </c>
      <c r="BU108" s="18">
        <v>5.5903681663137302E-3</v>
      </c>
      <c r="BV108" s="18">
        <v>5.5903681663137302E-3</v>
      </c>
      <c r="BW108" s="18">
        <v>0.45614880000000002</v>
      </c>
      <c r="BX108" s="18">
        <v>1.28553615273939E-3</v>
      </c>
      <c r="BY108" s="18">
        <v>0.44201380000000001</v>
      </c>
      <c r="BZ108" s="18">
        <v>1.15138559006095E-2</v>
      </c>
      <c r="CA108" s="18">
        <v>0.4562562</v>
      </c>
      <c r="CB108" s="18">
        <v>2.1474395684163098E-3</v>
      </c>
      <c r="CC108" s="18">
        <v>0.45784079999999999</v>
      </c>
      <c r="CD108" s="19">
        <v>4.91934955049994E-6</v>
      </c>
      <c r="CE108" s="18">
        <v>0.45782640000000002</v>
      </c>
      <c r="CF108" s="19">
        <v>4.8270073544706004E-6</v>
      </c>
      <c r="CG108" s="18">
        <v>0.45781880000000003</v>
      </c>
      <c r="CH108" s="19">
        <v>4.47213595487993E-7</v>
      </c>
      <c r="CI108" s="18">
        <v>0.45781899999999998</v>
      </c>
      <c r="CJ108" s="18">
        <v>0</v>
      </c>
      <c r="CK108" s="18">
        <v>0.45004820000000001</v>
      </c>
      <c r="CL108" s="18">
        <v>9.7069583134986002E-3</v>
      </c>
      <c r="CM108" s="18">
        <v>0.4573622</v>
      </c>
      <c r="CN108" s="18">
        <v>5.4626431331359802E-4</v>
      </c>
      <c r="CO108" s="18">
        <v>0.4504128</v>
      </c>
      <c r="CP108" s="18">
        <v>9.4742611690833006E-3</v>
      </c>
      <c r="CQ108" s="18">
        <v>0.45636460000000001</v>
      </c>
      <c r="CR108" s="18">
        <v>3.89403380827646E-3</v>
      </c>
      <c r="CS108" s="18">
        <v>0.45306933333333299</v>
      </c>
      <c r="CT108" s="18">
        <v>8.2292620770840295E-3</v>
      </c>
    </row>
    <row r="109" spans="1:98" x14ac:dyDescent="0.25">
      <c r="A109" s="18">
        <v>194</v>
      </c>
      <c r="B109" s="18" t="s">
        <v>1910</v>
      </c>
      <c r="C109" s="18" t="s">
        <v>633</v>
      </c>
      <c r="D109" s="18" t="s">
        <v>418</v>
      </c>
      <c r="E109" s="18" t="s">
        <v>342</v>
      </c>
      <c r="F109" s="18">
        <v>2.4500399999999999E-2</v>
      </c>
      <c r="G109" s="18">
        <v>2.4500399999999999E-2</v>
      </c>
      <c r="H109" s="18">
        <v>2.4570999999999999E-2</v>
      </c>
      <c r="I109" s="18">
        <v>2.4122000000000001E-2</v>
      </c>
      <c r="J109" s="18">
        <v>2.38937E-2</v>
      </c>
      <c r="K109" s="18">
        <v>2.44137E-2</v>
      </c>
      <c r="L109" s="18">
        <v>2.5262E-2</v>
      </c>
      <c r="M109" s="18">
        <v>2.6873899999999999E-2</v>
      </c>
      <c r="N109" s="18">
        <v>2.7446999999999999E-2</v>
      </c>
      <c r="O109" s="18">
        <v>2.7358199999999999E-2</v>
      </c>
      <c r="P109" s="18">
        <v>2.75246E-2</v>
      </c>
      <c r="Q109" s="18">
        <v>2.8205899999999999E-2</v>
      </c>
      <c r="R109" s="18">
        <v>2.8285299999999999E-2</v>
      </c>
      <c r="S109" s="18">
        <v>2.7212E-2</v>
      </c>
      <c r="T109" s="18">
        <v>2.67961E-2</v>
      </c>
      <c r="U109" s="18">
        <v>2.8265800000000001E-2</v>
      </c>
      <c r="V109" s="18">
        <v>3.0059599999999999E-2</v>
      </c>
      <c r="W109" s="18">
        <v>3.1848599999999998E-2</v>
      </c>
      <c r="X109" s="18">
        <v>3.0280600000000001E-2</v>
      </c>
      <c r="Y109" s="18">
        <v>3.1025899999999999E-2</v>
      </c>
      <c r="Z109" s="18">
        <v>3.2386400000000003E-2</v>
      </c>
      <c r="AA109" s="18">
        <v>3.3129699999999998E-2</v>
      </c>
      <c r="AB109" s="18">
        <v>3.3385699999999997E-2</v>
      </c>
      <c r="AC109" s="18">
        <v>3.3166399999999999E-2</v>
      </c>
      <c r="AD109" s="18">
        <v>3.3043400000000001E-2</v>
      </c>
      <c r="AE109" s="18">
        <v>3.2403700000000001E-2</v>
      </c>
      <c r="AF109" s="18">
        <v>3.2466000000000002E-2</v>
      </c>
      <c r="AG109" s="18">
        <v>3.3238700000000003E-2</v>
      </c>
      <c r="AH109" s="18">
        <v>3.2606299999999998E-2</v>
      </c>
      <c r="AI109" s="18">
        <v>3.3190799999999999E-2</v>
      </c>
      <c r="AJ109" s="18">
        <v>3.01955E-2</v>
      </c>
      <c r="AK109" s="18">
        <v>2.8709700000000001E-2</v>
      </c>
      <c r="AL109" s="18">
        <v>2.93151E-2</v>
      </c>
      <c r="AM109" s="18">
        <v>3.0388200000000001E-2</v>
      </c>
      <c r="AN109" s="18">
        <v>2.9358200000000001E-2</v>
      </c>
      <c r="AO109" s="18">
        <v>2.8383100000000001E-2</v>
      </c>
      <c r="AP109" s="18">
        <v>2.8561900000000001E-2</v>
      </c>
      <c r="AQ109" s="18">
        <v>2.9707399999999998E-2</v>
      </c>
      <c r="AR109" s="18">
        <v>3.1459899999999999E-2</v>
      </c>
      <c r="AS109" s="18">
        <v>3.2799599999999998E-2</v>
      </c>
      <c r="AT109" s="18">
        <v>3.4631000000000002E-2</v>
      </c>
      <c r="AU109" s="18">
        <v>3.4751200000000003E-2</v>
      </c>
      <c r="AV109" s="18">
        <v>3.5020099999999998E-2</v>
      </c>
      <c r="AW109" s="18">
        <v>3.4992299999999997E-2</v>
      </c>
      <c r="AX109" s="18">
        <v>3.5187000000000003E-2</v>
      </c>
      <c r="AY109" s="18">
        <v>3.56437E-2</v>
      </c>
      <c r="AZ109" s="18">
        <v>3.6510500000000001E-2</v>
      </c>
      <c r="BA109" s="18">
        <v>3.7403100000000002E-2</v>
      </c>
      <c r="BB109" s="18">
        <v>3.7295000000000002E-2</v>
      </c>
      <c r="BC109" s="18">
        <v>3.8928299999999999E-2</v>
      </c>
      <c r="BD109" s="18">
        <v>4.1113700000000003E-2</v>
      </c>
      <c r="BE109" s="18">
        <v>4.1131099999999997E-2</v>
      </c>
      <c r="BF109" s="18">
        <v>4.1725400000000003E-2</v>
      </c>
      <c r="BG109" s="18">
        <v>4.1723700000000002E-2</v>
      </c>
      <c r="BH109" s="18">
        <v>4.1816600000000002E-2</v>
      </c>
      <c r="BI109" s="18">
        <v>4.1724999999999998E-2</v>
      </c>
      <c r="BJ109" s="18">
        <v>4.1724499999999998E-2</v>
      </c>
      <c r="BK109" s="18">
        <v>4.1724700000000003E-2</v>
      </c>
      <c r="BL109" s="18">
        <v>3.2127401724137902E-2</v>
      </c>
      <c r="BM109" s="18">
        <v>5.2558397569130496E-3</v>
      </c>
      <c r="BN109" s="18">
        <v>0.90210986049876796</v>
      </c>
      <c r="BO109" s="18">
        <v>0.89822661776008805</v>
      </c>
      <c r="BP109" s="18">
        <v>0.758850261665165</v>
      </c>
      <c r="BQ109" s="18">
        <v>0</v>
      </c>
      <c r="BR109" s="19">
        <v>1.19742790669568E-21</v>
      </c>
      <c r="BS109" s="18">
        <v>0</v>
      </c>
      <c r="BT109" s="18">
        <v>2.80770946507119E-4</v>
      </c>
      <c r="BU109" s="18">
        <v>0.813802200409106</v>
      </c>
      <c r="BV109" s="18">
        <v>0.813802200409106</v>
      </c>
      <c r="BW109" s="18">
        <v>2.4317499999999999E-2</v>
      </c>
      <c r="BX109" s="18">
        <v>2.95378469086695E-4</v>
      </c>
      <c r="BY109" s="18">
        <v>2.6270959999999999E-2</v>
      </c>
      <c r="BZ109" s="18">
        <v>1.3597897385257799E-3</v>
      </c>
      <c r="CA109" s="18">
        <v>2.7604779999999999E-2</v>
      </c>
      <c r="CB109" s="18">
        <v>6.4014081029098598E-4</v>
      </c>
      <c r="CC109" s="18">
        <v>3.0296099999999999E-2</v>
      </c>
      <c r="CD109" s="18">
        <v>1.33427460441994E-3</v>
      </c>
      <c r="CE109" s="18">
        <v>3.3022320000000001E-2</v>
      </c>
      <c r="CF109" s="18">
        <v>3.7721782434025898E-4</v>
      </c>
      <c r="CG109" s="18">
        <v>3.2781100000000001E-2</v>
      </c>
      <c r="CH109" s="18">
        <v>4.0296577398086798E-4</v>
      </c>
      <c r="CI109" s="18">
        <v>2.9593339999999999E-2</v>
      </c>
      <c r="CJ109" s="18">
        <v>6.9063866312276496E-4</v>
      </c>
      <c r="CK109" s="18">
        <v>3.0182380000000002E-2</v>
      </c>
      <c r="CL109" s="18">
        <v>1.9085903062208E-3</v>
      </c>
      <c r="CM109" s="18">
        <v>3.4916320000000001E-2</v>
      </c>
      <c r="CN109" s="18">
        <v>2.2275717047942501E-4</v>
      </c>
      <c r="CO109" s="18">
        <v>3.7156120000000001E-2</v>
      </c>
      <c r="CP109" s="18">
        <v>1.21708136211183E-3</v>
      </c>
      <c r="CQ109" s="18">
        <v>4.15021E-2</v>
      </c>
      <c r="CR109" s="18">
        <v>3.4870304701852098E-4</v>
      </c>
      <c r="CS109" s="18">
        <v>4.1724733333333298E-2</v>
      </c>
      <c r="CT109" s="19">
        <v>2.5166114784224202E-7</v>
      </c>
    </row>
    <row r="110" spans="1:98" x14ac:dyDescent="0.25">
      <c r="A110" s="18">
        <v>195</v>
      </c>
      <c r="B110" s="18" t="s">
        <v>1910</v>
      </c>
      <c r="C110" s="18" t="s">
        <v>634</v>
      </c>
      <c r="D110" s="18" t="s">
        <v>418</v>
      </c>
      <c r="E110" s="18" t="s">
        <v>362</v>
      </c>
      <c r="F110" s="18">
        <v>4.0256E-2</v>
      </c>
      <c r="G110" s="18">
        <v>4.0256E-2</v>
      </c>
      <c r="H110" s="18">
        <v>4.0371999999999998E-2</v>
      </c>
      <c r="I110" s="18">
        <v>4.0505199999999998E-2</v>
      </c>
      <c r="J110" s="18">
        <v>4.0314900000000001E-2</v>
      </c>
      <c r="K110" s="18">
        <v>4.1610300000000003E-2</v>
      </c>
      <c r="L110" s="18">
        <v>4.2851199999999999E-2</v>
      </c>
      <c r="M110" s="18">
        <v>4.7892799999999999E-2</v>
      </c>
      <c r="N110" s="18">
        <v>4.8060699999999998E-2</v>
      </c>
      <c r="O110" s="18">
        <v>4.8211799999999999E-2</v>
      </c>
      <c r="P110" s="18">
        <v>4.8745499999999997E-2</v>
      </c>
      <c r="Q110" s="18">
        <v>5.0028799999999998E-2</v>
      </c>
      <c r="R110" s="18">
        <v>5.0693000000000002E-2</v>
      </c>
      <c r="S110" s="18">
        <v>5.2076499999999998E-2</v>
      </c>
      <c r="T110" s="18">
        <v>5.2431899999999997E-2</v>
      </c>
      <c r="U110" s="18">
        <v>5.4099800000000003E-2</v>
      </c>
      <c r="V110" s="18">
        <v>5.7126900000000001E-2</v>
      </c>
      <c r="W110" s="18">
        <v>5.8660200000000003E-2</v>
      </c>
      <c r="X110" s="18">
        <v>5.87885E-2</v>
      </c>
      <c r="Y110" s="18">
        <v>6.1542899999999998E-2</v>
      </c>
      <c r="Z110" s="18">
        <v>5.7576700000000001E-2</v>
      </c>
      <c r="AA110" s="18">
        <v>5.5001800000000003E-2</v>
      </c>
      <c r="AB110" s="18">
        <v>4.6385299999999997E-2</v>
      </c>
      <c r="AC110" s="18">
        <v>4.6957499999999999E-2</v>
      </c>
      <c r="AD110" s="18">
        <v>4.76742E-2</v>
      </c>
      <c r="AE110" s="18">
        <v>4.7747400000000002E-2</v>
      </c>
      <c r="AF110" s="18">
        <v>5.4389899999999998E-2</v>
      </c>
      <c r="AG110" s="18">
        <v>5.3236499999999999E-2</v>
      </c>
      <c r="AH110" s="18">
        <v>5.4348100000000003E-2</v>
      </c>
      <c r="AI110" s="18">
        <v>6.1817900000000002E-2</v>
      </c>
      <c r="AJ110" s="18">
        <v>6.1974899999999999E-2</v>
      </c>
      <c r="AK110" s="18">
        <v>5.76623E-2</v>
      </c>
      <c r="AL110" s="18">
        <v>5.3741299999999999E-2</v>
      </c>
      <c r="AM110" s="18">
        <v>4.9260400000000003E-2</v>
      </c>
      <c r="AN110" s="18">
        <v>4.6609400000000002E-2</v>
      </c>
      <c r="AO110" s="18">
        <v>4.7889800000000003E-2</v>
      </c>
      <c r="AP110" s="18">
        <v>5.0628699999999999E-2</v>
      </c>
      <c r="AQ110" s="18">
        <v>5.62835E-2</v>
      </c>
      <c r="AR110" s="18">
        <v>5.6720899999999998E-2</v>
      </c>
      <c r="AS110" s="18">
        <v>5.6826399999999999E-2</v>
      </c>
      <c r="AT110" s="18">
        <v>5.7265200000000002E-2</v>
      </c>
      <c r="AU110" s="18">
        <v>5.53185E-2</v>
      </c>
      <c r="AV110" s="18">
        <v>5.5304199999999998E-2</v>
      </c>
      <c r="AW110" s="18">
        <v>5.3815000000000002E-2</v>
      </c>
      <c r="AX110" s="18">
        <v>5.4335399999999999E-2</v>
      </c>
      <c r="AY110" s="18">
        <v>5.4238399999999999E-2</v>
      </c>
      <c r="AZ110" s="18">
        <v>5.7437099999999998E-2</v>
      </c>
      <c r="BA110" s="18">
        <v>5.9582999999999997E-2</v>
      </c>
      <c r="BB110" s="18">
        <v>5.4082499999999999E-2</v>
      </c>
      <c r="BC110" s="18">
        <v>6.3529699999999995E-2</v>
      </c>
      <c r="BD110" s="18">
        <v>6.6568500000000003E-2</v>
      </c>
      <c r="BE110" s="18">
        <v>6.7997600000000005E-2</v>
      </c>
      <c r="BF110" s="18">
        <v>6.8802799999999997E-2</v>
      </c>
      <c r="BG110" s="18">
        <v>6.8802799999999997E-2</v>
      </c>
      <c r="BH110" s="18">
        <v>6.9007600000000002E-2</v>
      </c>
      <c r="BI110" s="18">
        <v>6.8802799999999997E-2</v>
      </c>
      <c r="BJ110" s="18">
        <v>6.8802799999999997E-2</v>
      </c>
      <c r="BK110" s="18">
        <v>6.8802799999999997E-2</v>
      </c>
      <c r="BL110" s="18">
        <v>5.4306112068965497E-2</v>
      </c>
      <c r="BM110" s="18">
        <v>8.1563038037228402E-3</v>
      </c>
      <c r="BN110" s="18">
        <v>0.78804815080809998</v>
      </c>
      <c r="BO110" s="18">
        <v>0.73424931136690297</v>
      </c>
      <c r="BP110" s="18">
        <v>0.58877414585810295</v>
      </c>
      <c r="BQ110" s="19">
        <v>2.1183055309847999E-13</v>
      </c>
      <c r="BR110" s="19">
        <v>5.4235186820802803E-11</v>
      </c>
      <c r="BS110" s="19">
        <v>7.5484729578079194E-11</v>
      </c>
      <c r="BT110" s="18">
        <v>3.80624525516009E-4</v>
      </c>
      <c r="BU110" s="18">
        <v>0.62101988799206898</v>
      </c>
      <c r="BV110" s="18">
        <v>0.62101988799206898</v>
      </c>
      <c r="BW110" s="18">
        <v>4.0340819999999999E-2</v>
      </c>
      <c r="BX110" s="18">
        <v>1.03746913207092E-4</v>
      </c>
      <c r="BY110" s="18">
        <v>4.572536E-2</v>
      </c>
      <c r="BZ110" s="18">
        <v>3.22213079545198E-3</v>
      </c>
      <c r="CA110" s="18">
        <v>5.0795140000000003E-2</v>
      </c>
      <c r="CB110" s="18">
        <v>1.5099338108009899E-3</v>
      </c>
      <c r="CC110" s="18">
        <v>5.8043659999999997E-2</v>
      </c>
      <c r="CD110" s="18">
        <v>2.71910230462187E-3</v>
      </c>
      <c r="CE110" s="18">
        <v>5.0719100000000003E-2</v>
      </c>
      <c r="CF110" s="18">
        <v>5.1858237065098896E-3</v>
      </c>
      <c r="CG110" s="18">
        <v>5.4307960000000002E-2</v>
      </c>
      <c r="CH110" s="18">
        <v>5.0148902837449999E-3</v>
      </c>
      <c r="CI110" s="18">
        <v>5.3849660000000001E-2</v>
      </c>
      <c r="CJ110" s="18">
        <v>6.2058473017791802E-3</v>
      </c>
      <c r="CK110" s="18">
        <v>5.366986E-2</v>
      </c>
      <c r="CL110" s="18">
        <v>4.1461262538663697E-3</v>
      </c>
      <c r="CM110" s="18">
        <v>5.5207659999999999E-2</v>
      </c>
      <c r="CN110" s="18">
        <v>1.3186561067996499E-3</v>
      </c>
      <c r="CO110" s="18">
        <v>5.7774140000000002E-2</v>
      </c>
      <c r="CP110" s="18">
        <v>3.9573256314081604E-3</v>
      </c>
      <c r="CQ110" s="18">
        <v>6.8235859999999995E-2</v>
      </c>
      <c r="CR110" s="18">
        <v>1.0093663546998199E-3</v>
      </c>
      <c r="CS110" s="18">
        <v>6.8802799999999997E-2</v>
      </c>
      <c r="CT110" s="18">
        <v>0</v>
      </c>
    </row>
    <row r="111" spans="1:98" x14ac:dyDescent="0.25">
      <c r="A111" s="18">
        <v>196</v>
      </c>
      <c r="B111" s="18" t="s">
        <v>1910</v>
      </c>
      <c r="C111" s="18" t="s">
        <v>635</v>
      </c>
      <c r="D111" s="18" t="s">
        <v>420</v>
      </c>
      <c r="E111" s="18" t="s">
        <v>368</v>
      </c>
      <c r="F111" s="18">
        <v>12.2989</v>
      </c>
      <c r="G111" s="18">
        <v>12.2905</v>
      </c>
      <c r="H111" s="18">
        <v>12.3306</v>
      </c>
      <c r="I111" s="18">
        <v>12.3345</v>
      </c>
      <c r="J111" s="18">
        <v>12.3139</v>
      </c>
      <c r="K111" s="18">
        <v>12.331799999999999</v>
      </c>
      <c r="L111" s="18">
        <v>12.301399999999999</v>
      </c>
      <c r="M111" s="18">
        <v>12.2974</v>
      </c>
      <c r="N111" s="18">
        <v>12.368499999999999</v>
      </c>
      <c r="O111" s="18">
        <v>12.5303</v>
      </c>
      <c r="P111" s="18">
        <v>12.819900000000001</v>
      </c>
      <c r="Q111" s="18">
        <v>13.133100000000001</v>
      </c>
      <c r="R111" s="18">
        <v>13.4156</v>
      </c>
      <c r="S111" s="18">
        <v>13.8339</v>
      </c>
      <c r="T111" s="18">
        <v>14.524900000000001</v>
      </c>
      <c r="U111" s="18">
        <v>15.663399999999999</v>
      </c>
      <c r="V111" s="18">
        <v>17.562000000000001</v>
      </c>
      <c r="W111" s="18">
        <v>18.096699999999998</v>
      </c>
      <c r="X111" s="18">
        <v>18.918500000000002</v>
      </c>
      <c r="Y111" s="18">
        <v>19.8797</v>
      </c>
      <c r="Z111" s="18">
        <v>20.172799999999999</v>
      </c>
      <c r="AA111" s="18">
        <v>21.269200000000001</v>
      </c>
      <c r="AB111" s="18">
        <v>22.053599999999999</v>
      </c>
      <c r="AC111" s="18">
        <v>21.7057</v>
      </c>
      <c r="AD111" s="18">
        <v>22.296900000000001</v>
      </c>
      <c r="AE111" s="18">
        <v>22.760400000000001</v>
      </c>
      <c r="AF111" s="18">
        <v>22.836300000000001</v>
      </c>
      <c r="AG111" s="18">
        <v>23.282</v>
      </c>
      <c r="AH111" s="18">
        <v>23.6463</v>
      </c>
      <c r="AI111" s="18">
        <v>22.147400000000001</v>
      </c>
      <c r="AJ111" s="18">
        <v>23.323699999999999</v>
      </c>
      <c r="AK111" s="18">
        <v>23.9999</v>
      </c>
      <c r="AL111" s="18">
        <v>24.554099999999998</v>
      </c>
      <c r="AM111" s="18">
        <v>24.122499999999999</v>
      </c>
      <c r="AN111" s="18">
        <v>23.6983</v>
      </c>
      <c r="AO111" s="18">
        <v>22.683399999999999</v>
      </c>
      <c r="AP111" s="18">
        <v>21.066199999999998</v>
      </c>
      <c r="AQ111" s="18">
        <v>20.650300000000001</v>
      </c>
      <c r="AR111" s="18">
        <v>20.1265</v>
      </c>
      <c r="AS111" s="18">
        <v>20.907499999999999</v>
      </c>
      <c r="AT111" s="18">
        <v>19.808599999999998</v>
      </c>
      <c r="AU111" s="18">
        <v>18.2379</v>
      </c>
      <c r="AV111" s="18">
        <v>18.2925</v>
      </c>
      <c r="AW111" s="18">
        <v>19.454699999999999</v>
      </c>
      <c r="AX111" s="18">
        <v>20.209499999999998</v>
      </c>
      <c r="AY111" s="18">
        <v>21.389299999999999</v>
      </c>
      <c r="AZ111" s="18">
        <v>23.2468</v>
      </c>
      <c r="BA111" s="18">
        <v>25.375</v>
      </c>
      <c r="BB111" s="18">
        <v>27.2088</v>
      </c>
      <c r="BC111" s="18">
        <v>29.677399999999999</v>
      </c>
      <c r="BD111" s="18">
        <v>31.846900000000002</v>
      </c>
      <c r="BE111" s="18">
        <v>27.9758</v>
      </c>
      <c r="BF111" s="18">
        <v>29.5442</v>
      </c>
      <c r="BG111" s="18">
        <v>29.391300000000001</v>
      </c>
      <c r="BH111" s="18">
        <v>29.246200000000002</v>
      </c>
      <c r="BI111" s="18">
        <v>29.4391</v>
      </c>
      <c r="BJ111" s="18">
        <v>29.234300000000001</v>
      </c>
      <c r="BK111" s="18">
        <v>29.0091</v>
      </c>
      <c r="BL111" s="18">
        <v>20.467860344827599</v>
      </c>
      <c r="BM111" s="18">
        <v>5.7397590498036903</v>
      </c>
      <c r="BN111" s="18">
        <v>0.88619207785952803</v>
      </c>
      <c r="BO111" s="18">
        <v>0.84601187363499397</v>
      </c>
      <c r="BP111" s="18">
        <v>0.69267997580157303</v>
      </c>
      <c r="BQ111" s="18">
        <v>0</v>
      </c>
      <c r="BR111" s="18">
        <v>0</v>
      </c>
      <c r="BS111" s="19">
        <v>1.5765166949677201E-14</v>
      </c>
      <c r="BT111" s="18">
        <v>0.30121191362391703</v>
      </c>
      <c r="BU111" s="18">
        <v>0.78533639886098705</v>
      </c>
      <c r="BV111" s="18">
        <v>0.78533639886098705</v>
      </c>
      <c r="BW111" s="18">
        <v>12.31368</v>
      </c>
      <c r="BX111" s="18">
        <v>1.9206561378862501E-2</v>
      </c>
      <c r="BY111" s="18">
        <v>12.365880000000001</v>
      </c>
      <c r="BZ111" s="18">
        <v>9.6241139851936899E-2</v>
      </c>
      <c r="CA111" s="18">
        <v>13.54548</v>
      </c>
      <c r="CB111" s="18">
        <v>0.66254095118717005</v>
      </c>
      <c r="CC111" s="18">
        <v>18.024059999999999</v>
      </c>
      <c r="CD111" s="18">
        <v>1.5838966484591099</v>
      </c>
      <c r="CE111" s="18">
        <v>21.499639999999999</v>
      </c>
      <c r="CF111" s="18">
        <v>0.83644528990245404</v>
      </c>
      <c r="CG111" s="18">
        <v>22.934480000000001</v>
      </c>
      <c r="CH111" s="18">
        <v>0.56720718172463203</v>
      </c>
      <c r="CI111" s="18">
        <v>23.939699999999998</v>
      </c>
      <c r="CJ111" s="18">
        <v>0.46158888634801398</v>
      </c>
      <c r="CK111" s="18">
        <v>21.086780000000001</v>
      </c>
      <c r="CL111" s="18">
        <v>0.96104276023494295</v>
      </c>
      <c r="CM111" s="18">
        <v>19.20064</v>
      </c>
      <c r="CN111" s="18">
        <v>0.89492274973876895</v>
      </c>
      <c r="CO111" s="18">
        <v>25.379460000000002</v>
      </c>
      <c r="CP111" s="18">
        <v>3.2514769133426098</v>
      </c>
      <c r="CQ111" s="18">
        <v>29.60088</v>
      </c>
      <c r="CR111" s="18">
        <v>1.4016441370761701</v>
      </c>
      <c r="CS111" s="18">
        <v>29.227499999999999</v>
      </c>
      <c r="CT111" s="18">
        <v>0.21508063604146199</v>
      </c>
    </row>
    <row r="112" spans="1:98" x14ac:dyDescent="0.25">
      <c r="A112" s="18">
        <v>197</v>
      </c>
      <c r="B112" s="18" t="s">
        <v>1910</v>
      </c>
      <c r="C112" s="18" t="s">
        <v>636</v>
      </c>
      <c r="D112" s="18" t="s">
        <v>426</v>
      </c>
      <c r="E112" s="18" t="s">
        <v>374</v>
      </c>
      <c r="F112" s="18">
        <v>2.1959699999999999E-2</v>
      </c>
      <c r="G112" s="18">
        <v>2.1959699999999999E-2</v>
      </c>
      <c r="H112" s="18">
        <v>2.2023000000000001E-2</v>
      </c>
      <c r="I112" s="18">
        <v>2.3203000000000001E-2</v>
      </c>
      <c r="J112" s="18">
        <v>2.38785E-2</v>
      </c>
      <c r="K112" s="18">
        <v>2.2772199999999999E-2</v>
      </c>
      <c r="L112" s="18">
        <v>2.45849E-2</v>
      </c>
      <c r="M112" s="18">
        <v>2.4305799999999999E-2</v>
      </c>
      <c r="N112" s="18">
        <v>2.4060000000000002E-2</v>
      </c>
      <c r="O112" s="18">
        <v>2.3044700000000001E-2</v>
      </c>
      <c r="P112" s="18">
        <v>2.3077199999999999E-2</v>
      </c>
      <c r="Q112" s="18">
        <v>2.4611600000000001E-2</v>
      </c>
      <c r="R112" s="18">
        <v>2.50166E-2</v>
      </c>
      <c r="S112" s="18">
        <v>2.88688E-2</v>
      </c>
      <c r="T112" s="18">
        <v>2.7224000000000002E-2</v>
      </c>
      <c r="U112" s="18">
        <v>3.21515E-2</v>
      </c>
      <c r="V112" s="18">
        <v>3.2933900000000002E-2</v>
      </c>
      <c r="W112" s="18">
        <v>3.1301900000000001E-2</v>
      </c>
      <c r="X112" s="18">
        <v>3.1531700000000003E-2</v>
      </c>
      <c r="Y112" s="18">
        <v>3.2572200000000003E-2</v>
      </c>
      <c r="Z112" s="18">
        <v>3.4049000000000003E-2</v>
      </c>
      <c r="AA112" s="18">
        <v>3.7731899999999999E-2</v>
      </c>
      <c r="AB112" s="18">
        <v>4.13192E-2</v>
      </c>
      <c r="AC112" s="18">
        <v>4.2148600000000001E-2</v>
      </c>
      <c r="AD112" s="18">
        <v>4.0126599999999998E-2</v>
      </c>
      <c r="AE112" s="18">
        <v>3.4844399999999998E-2</v>
      </c>
      <c r="AF112" s="18">
        <v>3.3822199999999997E-2</v>
      </c>
      <c r="AG112" s="18">
        <v>3.37439E-2</v>
      </c>
      <c r="AH112" s="18">
        <v>3.6032300000000003E-2</v>
      </c>
      <c r="AI112" s="18">
        <v>3.8130799999999999E-2</v>
      </c>
      <c r="AJ112" s="18">
        <v>3.94165E-2</v>
      </c>
      <c r="AK112" s="18">
        <v>3.87068E-2</v>
      </c>
      <c r="AL112" s="18">
        <v>4.0653399999999999E-2</v>
      </c>
      <c r="AM112" s="18">
        <v>4.31601E-2</v>
      </c>
      <c r="AN112" s="18">
        <v>4.5112199999999998E-2</v>
      </c>
      <c r="AO112" s="18">
        <v>4.71846E-2</v>
      </c>
      <c r="AP112" s="18">
        <v>4.9164600000000003E-2</v>
      </c>
      <c r="AQ112" s="18">
        <v>5.0401000000000001E-2</v>
      </c>
      <c r="AR112" s="18">
        <v>5.1399899999999998E-2</v>
      </c>
      <c r="AS112" s="18">
        <v>5.3596600000000001E-2</v>
      </c>
      <c r="AT112" s="18">
        <v>5.4405799999999997E-2</v>
      </c>
      <c r="AU112" s="18">
        <v>5.3404199999999999E-2</v>
      </c>
      <c r="AV112" s="18">
        <v>5.2699500000000003E-2</v>
      </c>
      <c r="AW112" s="18">
        <v>5.1194499999999997E-2</v>
      </c>
      <c r="AX112" s="18">
        <v>4.3804799999999998E-2</v>
      </c>
      <c r="AY112" s="18">
        <v>4.2953499999999999E-2</v>
      </c>
      <c r="AZ112" s="18">
        <v>4.4894000000000003E-2</v>
      </c>
      <c r="BA112" s="18">
        <v>4.8139899999999999E-2</v>
      </c>
      <c r="BB112" s="18">
        <v>5.02873E-2</v>
      </c>
      <c r="BC112" s="18">
        <v>5.3291699999999997E-2</v>
      </c>
      <c r="BD112" s="18">
        <v>5.7876200000000003E-2</v>
      </c>
      <c r="BE112" s="18">
        <v>5.7707099999999997E-2</v>
      </c>
      <c r="BF112" s="18">
        <v>6.19701E-2</v>
      </c>
      <c r="BG112" s="18">
        <v>6.1969499999999997E-2</v>
      </c>
      <c r="BH112" s="18">
        <v>6.2153699999999999E-2</v>
      </c>
      <c r="BI112" s="18">
        <v>6.19696E-2</v>
      </c>
      <c r="BJ112" s="18">
        <v>6.1969799999999998E-2</v>
      </c>
      <c r="BK112" s="18">
        <v>6.1969999999999997E-2</v>
      </c>
      <c r="BL112" s="18">
        <v>4.0249770689655198E-2</v>
      </c>
      <c r="BM112" s="18">
        <v>1.29491975029547E-2</v>
      </c>
      <c r="BN112" s="18">
        <v>0.96133487744608404</v>
      </c>
      <c r="BO112" s="18">
        <v>0.96184074945624798</v>
      </c>
      <c r="BP112" s="18">
        <v>0.84962182406530395</v>
      </c>
      <c r="BQ112" s="18">
        <v>0</v>
      </c>
      <c r="BR112" s="19">
        <v>3.3233854377179497E-33</v>
      </c>
      <c r="BS112" s="18">
        <v>0</v>
      </c>
      <c r="BT112" s="18">
        <v>7.37170884985689E-4</v>
      </c>
      <c r="BU112" s="18">
        <v>0.92416474659427605</v>
      </c>
      <c r="BV112" s="18">
        <v>0.92416474659427605</v>
      </c>
      <c r="BW112" s="18">
        <v>2.2604780000000001E-2</v>
      </c>
      <c r="BX112" s="18">
        <v>8.8754636329602598E-4</v>
      </c>
      <c r="BY112" s="18">
        <v>2.375352E-2</v>
      </c>
      <c r="BZ112" s="18">
        <v>7.9930448328531197E-4</v>
      </c>
      <c r="CA112" s="18">
        <v>2.575964E-2</v>
      </c>
      <c r="CB112" s="18">
        <v>2.28455765696557E-3</v>
      </c>
      <c r="CC112" s="18">
        <v>3.209824E-2</v>
      </c>
      <c r="CD112" s="18">
        <v>6.8573451714202096E-4</v>
      </c>
      <c r="CE112" s="18">
        <v>3.9075060000000002E-2</v>
      </c>
      <c r="CF112" s="18">
        <v>3.2654979234413798E-3</v>
      </c>
      <c r="CG112" s="18">
        <v>3.5314720000000001E-2</v>
      </c>
      <c r="CH112" s="18">
        <v>1.8276706451108801E-3</v>
      </c>
      <c r="CI112" s="18">
        <v>4.1409799999999997E-2</v>
      </c>
      <c r="CJ112" s="18">
        <v>2.6750191915199399E-3</v>
      </c>
      <c r="CK112" s="18">
        <v>5.0349339999999999E-2</v>
      </c>
      <c r="CL112" s="18">
        <v>2.4015740001090999E-3</v>
      </c>
      <c r="CM112" s="18">
        <v>5.1101760000000003E-2</v>
      </c>
      <c r="CN112" s="18">
        <v>4.2433745218870304E-3</v>
      </c>
      <c r="CO112" s="18">
        <v>4.7913280000000003E-2</v>
      </c>
      <c r="CP112" s="18">
        <v>4.1331041194240404E-3</v>
      </c>
      <c r="CQ112" s="18">
        <v>6.0335319999999998E-2</v>
      </c>
      <c r="CR112" s="18">
        <v>2.32402491854111E-3</v>
      </c>
      <c r="CS112" s="18">
        <v>6.1969799999999998E-2</v>
      </c>
      <c r="CT112" s="19">
        <v>1.99999999998812E-7</v>
      </c>
    </row>
    <row r="113" spans="1:98" x14ac:dyDescent="0.25">
      <c r="A113" s="18">
        <v>198</v>
      </c>
      <c r="B113" s="18" t="s">
        <v>1910</v>
      </c>
      <c r="C113" s="18" t="s">
        <v>637</v>
      </c>
      <c r="D113" s="18" t="s">
        <v>412</v>
      </c>
      <c r="E113" s="18" t="s">
        <v>370</v>
      </c>
      <c r="F113" s="18">
        <v>82.662599999999998</v>
      </c>
      <c r="G113" s="18">
        <v>81.366200000000006</v>
      </c>
      <c r="H113" s="18">
        <v>81.484899999999996</v>
      </c>
      <c r="I113" s="18">
        <v>81.452799999999996</v>
      </c>
      <c r="J113" s="18">
        <v>84.136300000000006</v>
      </c>
      <c r="K113" s="18">
        <v>84.994600000000005</v>
      </c>
      <c r="L113" s="18">
        <v>86.004499999999993</v>
      </c>
      <c r="M113" s="18">
        <v>89.085099999999997</v>
      </c>
      <c r="N113" s="18">
        <v>91.657399999999996</v>
      </c>
      <c r="O113" s="18">
        <v>93.324700000000007</v>
      </c>
      <c r="P113" s="18">
        <v>94.623400000000004</v>
      </c>
      <c r="Q113" s="18">
        <v>98.626999999999995</v>
      </c>
      <c r="R113" s="18">
        <v>102.02800000000001</v>
      </c>
      <c r="S113" s="18">
        <v>103.798</v>
      </c>
      <c r="T113" s="18">
        <v>106.29300000000001</v>
      </c>
      <c r="U113" s="18">
        <v>111.337</v>
      </c>
      <c r="V113" s="18">
        <v>113.2</v>
      </c>
      <c r="W113" s="18">
        <v>115.387</v>
      </c>
      <c r="X113" s="18">
        <v>118.351</v>
      </c>
      <c r="Y113" s="18">
        <v>120.905</v>
      </c>
      <c r="Z113" s="18">
        <v>129.31299999999999</v>
      </c>
      <c r="AA113" s="18">
        <v>132.21799999999999</v>
      </c>
      <c r="AB113" s="18">
        <v>135.41499999999999</v>
      </c>
      <c r="AC113" s="18">
        <v>136.98699999999999</v>
      </c>
      <c r="AD113" s="18">
        <v>139.58699999999999</v>
      </c>
      <c r="AE113" s="18">
        <v>144.648</v>
      </c>
      <c r="AF113" s="18">
        <v>146.73699999999999</v>
      </c>
      <c r="AG113" s="18">
        <v>149.393</v>
      </c>
      <c r="AH113" s="18">
        <v>151.875</v>
      </c>
      <c r="AI113" s="18">
        <v>153.452</v>
      </c>
      <c r="AJ113" s="18">
        <v>156.10599999999999</v>
      </c>
      <c r="AK113" s="18">
        <v>158.446</v>
      </c>
      <c r="AL113" s="18">
        <v>159.75299999999999</v>
      </c>
      <c r="AM113" s="18">
        <v>161.94300000000001</v>
      </c>
      <c r="AN113" s="18">
        <v>165.70400000000001</v>
      </c>
      <c r="AO113" s="18">
        <v>169.755</v>
      </c>
      <c r="AP113" s="18">
        <v>168.87100000000001</v>
      </c>
      <c r="AQ113" s="18">
        <v>173.619</v>
      </c>
      <c r="AR113" s="18">
        <v>173.84899999999999</v>
      </c>
      <c r="AS113" s="18">
        <v>176.833</v>
      </c>
      <c r="AT113" s="18">
        <v>181.49299999999999</v>
      </c>
      <c r="AU113" s="18">
        <v>181.53299999999999</v>
      </c>
      <c r="AV113" s="18">
        <v>183.91499999999999</v>
      </c>
      <c r="AW113" s="18">
        <v>184.851</v>
      </c>
      <c r="AX113" s="18">
        <v>184.56100000000001</v>
      </c>
      <c r="AY113" s="18">
        <v>188.76900000000001</v>
      </c>
      <c r="AZ113" s="18">
        <v>191.268</v>
      </c>
      <c r="BA113" s="18">
        <v>198.42599999999999</v>
      </c>
      <c r="BB113" s="18">
        <v>198.649</v>
      </c>
      <c r="BC113" s="18">
        <v>197.75200000000001</v>
      </c>
      <c r="BD113" s="18">
        <v>199.066</v>
      </c>
      <c r="BE113" s="18">
        <v>196.751</v>
      </c>
      <c r="BF113" s="18">
        <v>200.93700000000001</v>
      </c>
      <c r="BG113" s="18">
        <v>200.18700000000001</v>
      </c>
      <c r="BH113" s="18">
        <v>197.958</v>
      </c>
      <c r="BI113" s="18">
        <v>196.99199999999999</v>
      </c>
      <c r="BJ113" s="18">
        <v>195.864</v>
      </c>
      <c r="BK113" s="18">
        <v>196.62200000000001</v>
      </c>
      <c r="BL113" s="18">
        <v>146.565801724138</v>
      </c>
      <c r="BM113" s="18">
        <v>41.379295632267898</v>
      </c>
      <c r="BN113" s="18">
        <v>0.98877317471395199</v>
      </c>
      <c r="BO113" s="18">
        <v>0.98929527207850099</v>
      </c>
      <c r="BP113" s="18">
        <v>0.94797338173018797</v>
      </c>
      <c r="BQ113" s="18">
        <v>0</v>
      </c>
      <c r="BR113" s="18">
        <v>0</v>
      </c>
      <c r="BS113" s="18">
        <v>0</v>
      </c>
      <c r="BT113" s="18">
        <v>2.42287154634099</v>
      </c>
      <c r="BU113" s="18">
        <v>0.97767239103390602</v>
      </c>
      <c r="BV113" s="18">
        <v>0.97767239103390602</v>
      </c>
      <c r="BW113" s="18">
        <v>82.220560000000006</v>
      </c>
      <c r="BX113" s="18">
        <v>1.1964573928895299</v>
      </c>
      <c r="BY113" s="18">
        <v>89.013260000000002</v>
      </c>
      <c r="BZ113" s="18">
        <v>3.5632645541693901</v>
      </c>
      <c r="CA113" s="18">
        <v>101.07388</v>
      </c>
      <c r="CB113" s="18">
        <v>4.5597780178425404</v>
      </c>
      <c r="CC113" s="18">
        <v>115.836</v>
      </c>
      <c r="CD113" s="18">
        <v>3.85392929359115</v>
      </c>
      <c r="CE113" s="18">
        <v>134.70400000000001</v>
      </c>
      <c r="CF113" s="18">
        <v>4.0250582604479197</v>
      </c>
      <c r="CG113" s="18">
        <v>149.221</v>
      </c>
      <c r="CH113" s="18">
        <v>3.6075353775119101</v>
      </c>
      <c r="CI113" s="18">
        <v>160.3904</v>
      </c>
      <c r="CJ113" s="18">
        <v>3.6465039832694601</v>
      </c>
      <c r="CK113" s="18">
        <v>172.58539999999999</v>
      </c>
      <c r="CL113" s="18">
        <v>3.2601783386802601</v>
      </c>
      <c r="CM113" s="18">
        <v>183.2706</v>
      </c>
      <c r="CN113" s="18">
        <v>1.63990572899786</v>
      </c>
      <c r="CO113" s="18">
        <v>194.97280000000001</v>
      </c>
      <c r="CP113" s="18">
        <v>4.6199476945090998</v>
      </c>
      <c r="CQ113" s="18">
        <v>198.97980000000001</v>
      </c>
      <c r="CR113" s="18">
        <v>1.6812955421341</v>
      </c>
      <c r="CS113" s="18">
        <v>196.49266666666699</v>
      </c>
      <c r="CT113" s="18">
        <v>0.57501420272313897</v>
      </c>
    </row>
    <row r="114" spans="1:98" x14ac:dyDescent="0.25">
      <c r="A114" s="18">
        <v>199</v>
      </c>
      <c r="B114" s="18" t="s">
        <v>1910</v>
      </c>
      <c r="C114" s="18" t="s">
        <v>638</v>
      </c>
      <c r="D114" s="18" t="s">
        <v>420</v>
      </c>
      <c r="E114" s="18" t="s">
        <v>376</v>
      </c>
      <c r="F114" s="18">
        <v>2.13279</v>
      </c>
      <c r="G114" s="18">
        <v>2.1199599999999998</v>
      </c>
      <c r="H114" s="18">
        <v>2.1396999999999999</v>
      </c>
      <c r="I114" s="18">
        <v>2.07748</v>
      </c>
      <c r="J114" s="18">
        <v>2.1022699999999999</v>
      </c>
      <c r="K114" s="18">
        <v>2.1377199999999998</v>
      </c>
      <c r="L114" s="18">
        <v>2.1912099999999999</v>
      </c>
      <c r="M114" s="18">
        <v>2.2457799999999999</v>
      </c>
      <c r="N114" s="18">
        <v>2.2743099999999998</v>
      </c>
      <c r="O114" s="18">
        <v>2.28091</v>
      </c>
      <c r="P114" s="18">
        <v>2.2979799999999999</v>
      </c>
      <c r="Q114" s="18">
        <v>2.3713899999999999</v>
      </c>
      <c r="R114" s="18">
        <v>2.4151199999999999</v>
      </c>
      <c r="S114" s="18">
        <v>2.44346</v>
      </c>
      <c r="T114" s="18">
        <v>2.5326399999999998</v>
      </c>
      <c r="U114" s="18">
        <v>2.6906500000000002</v>
      </c>
      <c r="V114" s="18">
        <v>2.85799</v>
      </c>
      <c r="W114" s="18">
        <v>2.8885999999999998</v>
      </c>
      <c r="X114" s="18">
        <v>2.9655900000000002</v>
      </c>
      <c r="Y114" s="18">
        <v>3.05247</v>
      </c>
      <c r="Z114" s="18">
        <v>3.1286399999999999</v>
      </c>
      <c r="AA114" s="18">
        <v>3.2685</v>
      </c>
      <c r="AB114" s="18">
        <v>3.4032200000000001</v>
      </c>
      <c r="AC114" s="18">
        <v>3.46414</v>
      </c>
      <c r="AD114" s="18">
        <v>3.4316</v>
      </c>
      <c r="AE114" s="18">
        <v>3.38279</v>
      </c>
      <c r="AF114" s="18">
        <v>3.3778999999999999</v>
      </c>
      <c r="AG114" s="18">
        <v>3.4026900000000002</v>
      </c>
      <c r="AH114" s="18">
        <v>3.39493</v>
      </c>
      <c r="AI114" s="18">
        <v>3.4355199999999999</v>
      </c>
      <c r="AJ114" s="18">
        <v>3.4843099999999998</v>
      </c>
      <c r="AK114" s="18">
        <v>3.53844</v>
      </c>
      <c r="AL114" s="18">
        <v>3.1326399999999999</v>
      </c>
      <c r="AM114" s="18">
        <v>3.14514</v>
      </c>
      <c r="AN114" s="18">
        <v>3.0562399999999998</v>
      </c>
      <c r="AO114" s="18">
        <v>3.0426700000000002</v>
      </c>
      <c r="AP114" s="18">
        <v>2.9965799999999998</v>
      </c>
      <c r="AQ114" s="18">
        <v>2.9889199999999998</v>
      </c>
      <c r="AR114" s="18">
        <v>3.0031500000000002</v>
      </c>
      <c r="AS114" s="18">
        <v>3.0423100000000001</v>
      </c>
      <c r="AT114" s="18">
        <v>3.0571000000000002</v>
      </c>
      <c r="AU114" s="18">
        <v>3.1528499999999999</v>
      </c>
      <c r="AV114" s="18">
        <v>3.06731</v>
      </c>
      <c r="AW114" s="18">
        <v>2.77719</v>
      </c>
      <c r="AX114" s="18">
        <v>2.6551300000000002</v>
      </c>
      <c r="AY114" s="18">
        <v>2.6915399999999998</v>
      </c>
      <c r="AZ114" s="18">
        <v>2.8193800000000002</v>
      </c>
      <c r="BA114" s="18">
        <v>2.9533100000000001</v>
      </c>
      <c r="BB114" s="18">
        <v>3.10676</v>
      </c>
      <c r="BC114" s="18">
        <v>3.3405200000000002</v>
      </c>
      <c r="BD114" s="18">
        <v>3.5621700000000001</v>
      </c>
      <c r="BE114" s="18">
        <v>3.7102499999999998</v>
      </c>
      <c r="BF114" s="18">
        <v>3.8780399999999999</v>
      </c>
      <c r="BG114" s="18">
        <v>3.8570000000000002</v>
      </c>
      <c r="BH114" s="18">
        <v>3.8995899999999999</v>
      </c>
      <c r="BI114" s="18">
        <v>3.8855</v>
      </c>
      <c r="BJ114" s="18">
        <v>3.8898199999999998</v>
      </c>
      <c r="BK114" s="18">
        <v>3.8967000000000001</v>
      </c>
      <c r="BL114" s="18">
        <v>2.9920432758620699</v>
      </c>
      <c r="BM114" s="18">
        <v>0.54310480750467904</v>
      </c>
      <c r="BN114" s="18">
        <v>0.78230456552386296</v>
      </c>
      <c r="BO114" s="18">
        <v>0.72856747362268903</v>
      </c>
      <c r="BP114" s="18">
        <v>0.57652752571082899</v>
      </c>
      <c r="BQ114" s="19">
        <v>4.1233683134578299E-13</v>
      </c>
      <c r="BR114" s="18">
        <v>0</v>
      </c>
      <c r="BS114" s="19">
        <v>1.6297052596314599E-10</v>
      </c>
      <c r="BT114" s="18">
        <v>2.5159970777323001E-2</v>
      </c>
      <c r="BU114" s="18">
        <v>0.61200043323948194</v>
      </c>
      <c r="BV114" s="18">
        <v>0.61200043323948194</v>
      </c>
      <c r="BW114" s="18">
        <v>2.1144400000000001</v>
      </c>
      <c r="BX114" s="18">
        <v>2.50968673343905E-2</v>
      </c>
      <c r="BY114" s="18">
        <v>2.2259859999999998</v>
      </c>
      <c r="BZ114" s="18">
        <v>6.0712260129235897E-2</v>
      </c>
      <c r="CA114" s="18">
        <v>2.412118</v>
      </c>
      <c r="CB114" s="18">
        <v>8.6895250848363401E-2</v>
      </c>
      <c r="CC114" s="18">
        <v>2.89106</v>
      </c>
      <c r="CD114" s="18">
        <v>0.13497384339196999</v>
      </c>
      <c r="CE114" s="18">
        <v>3.3392200000000001</v>
      </c>
      <c r="CF114" s="18">
        <v>0.139266224907549</v>
      </c>
      <c r="CG114" s="18">
        <v>3.3987660000000002</v>
      </c>
      <c r="CH114" s="18">
        <v>2.2757370893844501E-2</v>
      </c>
      <c r="CI114" s="18">
        <v>3.2713540000000001</v>
      </c>
      <c r="CJ114" s="18">
        <v>0.22255941337090199</v>
      </c>
      <c r="CK114" s="18">
        <v>3.014726</v>
      </c>
      <c r="CL114" s="18">
        <v>2.5840737799064602E-2</v>
      </c>
      <c r="CM114" s="18">
        <v>2.941916</v>
      </c>
      <c r="CN114" s="18">
        <v>0.21381360242042599</v>
      </c>
      <c r="CO114" s="18">
        <v>2.9823019999999998</v>
      </c>
      <c r="CP114" s="18">
        <v>0.25285202395867801</v>
      </c>
      <c r="CQ114" s="18">
        <v>3.7814100000000002</v>
      </c>
      <c r="CR114" s="18">
        <v>0.14330704850076301</v>
      </c>
      <c r="CS114" s="18">
        <v>3.8906733333333299</v>
      </c>
      <c r="CT114" s="18">
        <v>5.6485514367255298E-3</v>
      </c>
    </row>
    <row r="115" spans="1:98" x14ac:dyDescent="0.25">
      <c r="A115" s="18">
        <v>2</v>
      </c>
      <c r="B115" s="18" t="s">
        <v>1910</v>
      </c>
      <c r="C115" s="18" t="s">
        <v>415</v>
      </c>
      <c r="D115" s="18" t="s">
        <v>416</v>
      </c>
      <c r="E115" s="18" t="s">
        <v>10</v>
      </c>
      <c r="F115" s="18">
        <v>1.9625699999999999E-2</v>
      </c>
      <c r="G115" s="18">
        <v>1.9784699999999999E-2</v>
      </c>
      <c r="H115" s="18">
        <v>1.98435E-2</v>
      </c>
      <c r="I115" s="18">
        <v>1.9144100000000001E-2</v>
      </c>
      <c r="J115" s="18">
        <v>1.8646099999999999E-2</v>
      </c>
      <c r="K115" s="18">
        <v>1.9078899999999999E-2</v>
      </c>
      <c r="L115" s="18">
        <v>1.9691299999999998E-2</v>
      </c>
      <c r="M115" s="18">
        <v>2.0509800000000002E-2</v>
      </c>
      <c r="N115" s="18">
        <v>2.10242E-2</v>
      </c>
      <c r="O115" s="18">
        <v>2.0876599999999999E-2</v>
      </c>
      <c r="P115" s="18">
        <v>2.0687000000000001E-2</v>
      </c>
      <c r="Q115" s="18">
        <v>2.1177399999999999E-2</v>
      </c>
      <c r="R115" s="18">
        <v>2.1774100000000001E-2</v>
      </c>
      <c r="S115" s="18">
        <v>2.1987099999999999E-2</v>
      </c>
      <c r="T115" s="18">
        <v>2.2418899999999999E-2</v>
      </c>
      <c r="U115" s="18">
        <v>2.3683300000000001E-2</v>
      </c>
      <c r="V115" s="18">
        <v>2.4596E-2</v>
      </c>
      <c r="W115" s="18">
        <v>2.5312600000000001E-2</v>
      </c>
      <c r="X115" s="18">
        <v>2.5388299999999999E-2</v>
      </c>
      <c r="Y115" s="18">
        <v>2.6349899999999999E-2</v>
      </c>
      <c r="Z115" s="18">
        <v>2.6229800000000001E-2</v>
      </c>
      <c r="AA115" s="18">
        <v>2.7404399999999999E-2</v>
      </c>
      <c r="AB115" s="18">
        <v>2.83862E-2</v>
      </c>
      <c r="AC115" s="18">
        <v>2.8770199999999999E-2</v>
      </c>
      <c r="AD115" s="18">
        <v>2.9114600000000001E-2</v>
      </c>
      <c r="AE115" s="18">
        <v>2.9259799999999999E-2</v>
      </c>
      <c r="AF115" s="18">
        <v>2.9764800000000001E-2</v>
      </c>
      <c r="AG115" s="18">
        <v>3.0238299999999999E-2</v>
      </c>
      <c r="AH115" s="18">
        <v>3.0185300000000002E-2</v>
      </c>
      <c r="AI115" s="18">
        <v>2.9940100000000001E-2</v>
      </c>
      <c r="AJ115" s="18">
        <v>3.0816199999999998E-2</v>
      </c>
      <c r="AK115" s="18">
        <v>3.1293000000000001E-2</v>
      </c>
      <c r="AL115" s="18">
        <v>3.4268199999999999E-2</v>
      </c>
      <c r="AM115" s="18">
        <v>3.35477E-2</v>
      </c>
      <c r="AN115" s="18">
        <v>3.0773399999999999E-2</v>
      </c>
      <c r="AO115" s="18">
        <v>2.9172699999999999E-2</v>
      </c>
      <c r="AP115" s="18">
        <v>2.7352499999999998E-2</v>
      </c>
      <c r="AQ115" s="18">
        <v>2.6725200000000001E-2</v>
      </c>
      <c r="AR115" s="18">
        <v>2.5499500000000001E-2</v>
      </c>
      <c r="AS115" s="18">
        <v>2.47058E-2</v>
      </c>
      <c r="AT115" s="18">
        <v>2.68106E-2</v>
      </c>
      <c r="AU115" s="18">
        <v>2.5507800000000001E-2</v>
      </c>
      <c r="AV115" s="18">
        <v>2.445E-2</v>
      </c>
      <c r="AW115" s="18">
        <v>2.4956699999999998E-2</v>
      </c>
      <c r="AX115" s="18">
        <v>2.6002000000000001E-2</v>
      </c>
      <c r="AY115" s="18">
        <v>2.7803700000000001E-2</v>
      </c>
      <c r="AZ115" s="18">
        <v>2.9777000000000001E-2</v>
      </c>
      <c r="BA115" s="18">
        <v>3.09345E-2</v>
      </c>
      <c r="BB115" s="18">
        <v>3.2585700000000002E-2</v>
      </c>
      <c r="BC115" s="18">
        <v>3.5337800000000003E-2</v>
      </c>
      <c r="BD115" s="18">
        <v>3.8345999999999998E-2</v>
      </c>
      <c r="BE115" s="18">
        <v>3.8255200000000003E-2</v>
      </c>
      <c r="BF115" s="18">
        <v>3.9132100000000003E-2</v>
      </c>
      <c r="BG115" s="18">
        <v>3.9202000000000001E-2</v>
      </c>
      <c r="BH115" s="18">
        <v>3.9425799999999997E-2</v>
      </c>
      <c r="BI115" s="18">
        <v>3.9373499999999999E-2</v>
      </c>
      <c r="BJ115" s="18">
        <v>3.9414100000000001E-2</v>
      </c>
      <c r="BK115" s="18">
        <v>3.9876799999999997E-2</v>
      </c>
      <c r="BL115" s="18">
        <v>2.7797215517241399E-2</v>
      </c>
      <c r="BM115" s="18">
        <v>6.1824604394929497E-3</v>
      </c>
      <c r="BN115" s="18">
        <v>0.85260460292915097</v>
      </c>
      <c r="BO115" s="18">
        <v>0.834814974314805</v>
      </c>
      <c r="BP115" s="18">
        <v>0.70598911070780401</v>
      </c>
      <c r="BQ115" s="18">
        <v>0</v>
      </c>
      <c r="BR115" s="18">
        <v>0</v>
      </c>
      <c r="BS115" s="19">
        <v>4.8849813083506904E-15</v>
      </c>
      <c r="BT115" s="18">
        <v>3.1214734073640901E-4</v>
      </c>
      <c r="BU115" s="18">
        <v>0.72693460893597295</v>
      </c>
      <c r="BV115" s="18">
        <v>0.72693460893597295</v>
      </c>
      <c r="BW115" s="18">
        <v>1.940882E-2</v>
      </c>
      <c r="BX115" s="18">
        <v>5.0721984582624503E-4</v>
      </c>
      <c r="BY115" s="18">
        <v>2.023616E-2</v>
      </c>
      <c r="BZ115" s="18">
        <v>8.2797530337565099E-4</v>
      </c>
      <c r="CA115" s="18">
        <v>2.16089E-2</v>
      </c>
      <c r="CB115" s="18">
        <v>6.8237052618060805E-4</v>
      </c>
      <c r="CC115" s="18">
        <v>2.5066020000000001E-2</v>
      </c>
      <c r="CD115" s="18">
        <v>9.9320785186183397E-4</v>
      </c>
      <c r="CE115" s="18">
        <v>2.7981039999999999E-2</v>
      </c>
      <c r="CF115" s="18">
        <v>1.1695342696988399E-3</v>
      </c>
      <c r="CG115" s="18">
        <v>2.987766E-2</v>
      </c>
      <c r="CH115" s="18">
        <v>3.9468046949399501E-4</v>
      </c>
      <c r="CI115" s="18">
        <v>3.21397E-2</v>
      </c>
      <c r="CJ115" s="18">
        <v>1.6468382646756801E-3</v>
      </c>
      <c r="CK115" s="18">
        <v>2.6691139999999999E-2</v>
      </c>
      <c r="CL115" s="18">
        <v>1.7290371577846401E-3</v>
      </c>
      <c r="CM115" s="18">
        <v>2.5545419999999999E-2</v>
      </c>
      <c r="CN115" s="18">
        <v>9.1611915273069199E-4</v>
      </c>
      <c r="CO115" s="18">
        <v>3.1287740000000001E-2</v>
      </c>
      <c r="CP115" s="18">
        <v>2.8562796927121799E-3</v>
      </c>
      <c r="CQ115" s="18">
        <v>3.8872219999999999E-2</v>
      </c>
      <c r="CR115" s="18">
        <v>5.3393923998896998E-4</v>
      </c>
      <c r="CS115" s="18">
        <v>3.9554800000000001E-2</v>
      </c>
      <c r="CT115" s="18">
        <v>2.79598086545669E-4</v>
      </c>
    </row>
    <row r="116" spans="1:98" x14ac:dyDescent="0.25">
      <c r="A116" s="18">
        <v>20</v>
      </c>
      <c r="B116" s="18" t="s">
        <v>1910</v>
      </c>
      <c r="C116" s="18" t="s">
        <v>440</v>
      </c>
      <c r="D116" s="18" t="s">
        <v>424</v>
      </c>
      <c r="E116" s="18" t="s">
        <v>30</v>
      </c>
      <c r="F116" s="18">
        <v>0</v>
      </c>
      <c r="G116" s="18">
        <v>0</v>
      </c>
      <c r="H116" s="18">
        <v>0</v>
      </c>
      <c r="I116" s="18">
        <v>0</v>
      </c>
      <c r="J116" s="18">
        <v>0</v>
      </c>
      <c r="K116" s="18">
        <v>0</v>
      </c>
      <c r="L116" s="18">
        <v>0</v>
      </c>
      <c r="M116" s="18">
        <v>0</v>
      </c>
      <c r="N116" s="18">
        <v>0</v>
      </c>
      <c r="O116" s="18">
        <v>0</v>
      </c>
      <c r="P116" s="18">
        <v>0</v>
      </c>
      <c r="Q116" s="18">
        <v>0</v>
      </c>
      <c r="R116" s="18">
        <v>0</v>
      </c>
      <c r="S116" s="18">
        <v>0</v>
      </c>
      <c r="T116" s="18">
        <v>0</v>
      </c>
      <c r="U116" s="18">
        <v>0</v>
      </c>
      <c r="V116" s="18">
        <v>0</v>
      </c>
      <c r="W116" s="18">
        <v>0</v>
      </c>
      <c r="X116" s="18">
        <v>0</v>
      </c>
      <c r="Y116" s="18">
        <v>0</v>
      </c>
      <c r="Z116" s="18">
        <v>0</v>
      </c>
      <c r="AA116" s="18">
        <v>0</v>
      </c>
      <c r="AB116" s="18">
        <v>0</v>
      </c>
      <c r="AC116" s="18">
        <v>0</v>
      </c>
      <c r="AD116" s="18">
        <v>0</v>
      </c>
      <c r="AE116" s="18">
        <v>0</v>
      </c>
      <c r="AF116" s="18">
        <v>0</v>
      </c>
      <c r="AG116" s="18">
        <v>0</v>
      </c>
      <c r="AH116" s="18">
        <v>0</v>
      </c>
      <c r="AI116" s="18">
        <v>0</v>
      </c>
      <c r="AJ116" s="18">
        <v>0</v>
      </c>
      <c r="AK116" s="18">
        <v>0</v>
      </c>
      <c r="AL116" s="18">
        <v>0</v>
      </c>
      <c r="AM116" s="18">
        <v>0</v>
      </c>
      <c r="AN116" s="18">
        <v>0</v>
      </c>
      <c r="AO116" s="18">
        <v>0</v>
      </c>
      <c r="AP116" s="18">
        <v>0</v>
      </c>
      <c r="AQ116" s="18">
        <v>0</v>
      </c>
      <c r="AR116" s="18">
        <v>0</v>
      </c>
      <c r="AS116" s="18">
        <v>0</v>
      </c>
      <c r="AT116" s="18">
        <v>0</v>
      </c>
      <c r="AU116" s="18">
        <v>0</v>
      </c>
      <c r="AV116" s="18">
        <v>0</v>
      </c>
      <c r="AW116" s="18">
        <v>0</v>
      </c>
      <c r="AX116" s="18">
        <v>0</v>
      </c>
      <c r="AY116" s="18">
        <v>0</v>
      </c>
      <c r="AZ116" s="18">
        <v>0</v>
      </c>
      <c r="BA116" s="18">
        <v>0</v>
      </c>
      <c r="BB116" s="18">
        <v>0</v>
      </c>
      <c r="BC116" s="18">
        <v>0</v>
      </c>
      <c r="BD116" s="18">
        <v>0</v>
      </c>
      <c r="BE116" s="18">
        <v>0</v>
      </c>
      <c r="BF116" s="18">
        <v>0</v>
      </c>
      <c r="BG116" s="18">
        <v>0</v>
      </c>
      <c r="BH116" s="18">
        <v>0</v>
      </c>
      <c r="BI116" s="18">
        <v>0</v>
      </c>
      <c r="BJ116" s="18">
        <v>0</v>
      </c>
      <c r="BK116" s="18">
        <v>0</v>
      </c>
      <c r="BL116" s="18">
        <v>0</v>
      </c>
      <c r="BM116" s="18">
        <v>0</v>
      </c>
      <c r="BN116" s="18" t="s">
        <v>1903</v>
      </c>
      <c r="BO116" s="18" t="s">
        <v>1903</v>
      </c>
      <c r="BP116" s="18" t="s">
        <v>1903</v>
      </c>
      <c r="BQ116" s="18" t="s">
        <v>1903</v>
      </c>
      <c r="BR116" s="18" t="s">
        <v>1903</v>
      </c>
      <c r="BS116" s="18" t="s">
        <v>1903</v>
      </c>
      <c r="BT116" s="18">
        <v>0</v>
      </c>
      <c r="BU116" s="18" t="s">
        <v>1903</v>
      </c>
      <c r="BV116" s="18" t="s">
        <v>1903</v>
      </c>
      <c r="BW116" s="18">
        <v>0</v>
      </c>
      <c r="BX116" s="18">
        <v>0</v>
      </c>
      <c r="BY116" s="18">
        <v>0</v>
      </c>
      <c r="BZ116" s="18">
        <v>0</v>
      </c>
      <c r="CA116" s="18">
        <v>0</v>
      </c>
      <c r="CB116" s="18">
        <v>0</v>
      </c>
      <c r="CC116" s="18">
        <v>0</v>
      </c>
      <c r="CD116" s="18">
        <v>0</v>
      </c>
      <c r="CE116" s="18">
        <v>0</v>
      </c>
      <c r="CF116" s="18">
        <v>0</v>
      </c>
      <c r="CG116" s="18">
        <v>0</v>
      </c>
      <c r="CH116" s="18">
        <v>0</v>
      </c>
      <c r="CI116" s="18">
        <v>0</v>
      </c>
      <c r="CJ116" s="18">
        <v>0</v>
      </c>
      <c r="CK116" s="18">
        <v>0</v>
      </c>
      <c r="CL116" s="18">
        <v>0</v>
      </c>
      <c r="CM116" s="18">
        <v>0</v>
      </c>
      <c r="CN116" s="18">
        <v>0</v>
      </c>
      <c r="CO116" s="18">
        <v>0</v>
      </c>
      <c r="CP116" s="18">
        <v>0</v>
      </c>
      <c r="CQ116" s="18">
        <v>0</v>
      </c>
      <c r="CR116" s="18">
        <v>0</v>
      </c>
      <c r="CS116" s="18">
        <v>0</v>
      </c>
      <c r="CT116" s="18">
        <v>0</v>
      </c>
    </row>
    <row r="117" spans="1:98" x14ac:dyDescent="0.25">
      <c r="A117" s="18">
        <v>200</v>
      </c>
      <c r="B117" s="18" t="s">
        <v>1910</v>
      </c>
      <c r="C117" s="18" t="s">
        <v>639</v>
      </c>
      <c r="D117" s="18" t="s">
        <v>426</v>
      </c>
      <c r="E117" s="18" t="s">
        <v>302</v>
      </c>
      <c r="F117" s="18">
        <v>0</v>
      </c>
      <c r="G117" s="18">
        <v>0</v>
      </c>
      <c r="H117" s="18">
        <v>0</v>
      </c>
      <c r="I117" s="18">
        <v>0</v>
      </c>
      <c r="J117" s="18">
        <v>0</v>
      </c>
      <c r="K117" s="18">
        <v>0</v>
      </c>
      <c r="L117" s="18">
        <v>0</v>
      </c>
      <c r="M117" s="18">
        <v>0</v>
      </c>
      <c r="N117" s="18">
        <v>0</v>
      </c>
      <c r="O117" s="18">
        <v>0</v>
      </c>
      <c r="P117" s="18">
        <v>0</v>
      </c>
      <c r="Q117" s="18">
        <v>0</v>
      </c>
      <c r="R117" s="18">
        <v>0</v>
      </c>
      <c r="S117" s="18">
        <v>0</v>
      </c>
      <c r="T117" s="18">
        <v>0</v>
      </c>
      <c r="U117" s="18">
        <v>0</v>
      </c>
      <c r="V117" s="18">
        <v>0</v>
      </c>
      <c r="W117" s="18">
        <v>0</v>
      </c>
      <c r="X117" s="18">
        <v>0</v>
      </c>
      <c r="Y117" s="18">
        <v>0</v>
      </c>
      <c r="Z117" s="18">
        <v>0</v>
      </c>
      <c r="AA117" s="18">
        <v>0</v>
      </c>
      <c r="AB117" s="18">
        <v>0</v>
      </c>
      <c r="AC117" s="18">
        <v>0</v>
      </c>
      <c r="AD117" s="18">
        <v>0</v>
      </c>
      <c r="AE117" s="18">
        <v>0</v>
      </c>
      <c r="AF117" s="18">
        <v>0</v>
      </c>
      <c r="AG117" s="18">
        <v>0</v>
      </c>
      <c r="AH117" s="18">
        <v>0</v>
      </c>
      <c r="AI117" s="18">
        <v>0</v>
      </c>
      <c r="AJ117" s="18">
        <v>0</v>
      </c>
      <c r="AK117" s="18">
        <v>0</v>
      </c>
      <c r="AL117" s="18">
        <v>0</v>
      </c>
      <c r="AM117" s="18">
        <v>0</v>
      </c>
      <c r="AN117" s="18">
        <v>0</v>
      </c>
      <c r="AO117" s="18">
        <v>0</v>
      </c>
      <c r="AP117" s="18">
        <v>0</v>
      </c>
      <c r="AQ117" s="18">
        <v>0</v>
      </c>
      <c r="AR117" s="18">
        <v>0</v>
      </c>
      <c r="AS117" s="18">
        <v>0</v>
      </c>
      <c r="AT117" s="18">
        <v>0</v>
      </c>
      <c r="AU117" s="18">
        <v>0</v>
      </c>
      <c r="AV117" s="18">
        <v>0</v>
      </c>
      <c r="AW117" s="18">
        <v>0</v>
      </c>
      <c r="AX117" s="18">
        <v>0</v>
      </c>
      <c r="AY117" s="18">
        <v>0</v>
      </c>
      <c r="AZ117" s="18">
        <v>0</v>
      </c>
      <c r="BA117" s="18">
        <v>0</v>
      </c>
      <c r="BB117" s="18">
        <v>0</v>
      </c>
      <c r="BC117" s="18">
        <v>0</v>
      </c>
      <c r="BD117" s="18">
        <v>0</v>
      </c>
      <c r="BE117" s="18">
        <v>0</v>
      </c>
      <c r="BF117" s="18">
        <v>0</v>
      </c>
      <c r="BG117" s="18">
        <v>0</v>
      </c>
      <c r="BH117" s="18">
        <v>0</v>
      </c>
      <c r="BI117" s="18">
        <v>0</v>
      </c>
      <c r="BJ117" s="18">
        <v>0</v>
      </c>
      <c r="BK117" s="18">
        <v>0</v>
      </c>
      <c r="BL117" s="18">
        <v>0</v>
      </c>
      <c r="BM117" s="18">
        <v>0</v>
      </c>
      <c r="BN117" s="18" t="s">
        <v>1903</v>
      </c>
      <c r="BO117" s="18" t="s">
        <v>1903</v>
      </c>
      <c r="BP117" s="18" t="s">
        <v>1903</v>
      </c>
      <c r="BQ117" s="18" t="s">
        <v>1903</v>
      </c>
      <c r="BR117" s="18" t="s">
        <v>1903</v>
      </c>
      <c r="BS117" s="18" t="s">
        <v>1903</v>
      </c>
      <c r="BT117" s="18">
        <v>0</v>
      </c>
      <c r="BU117" s="18" t="s">
        <v>1903</v>
      </c>
      <c r="BV117" s="18" t="s">
        <v>1903</v>
      </c>
      <c r="BW117" s="18">
        <v>0</v>
      </c>
      <c r="BX117" s="18">
        <v>0</v>
      </c>
      <c r="BY117" s="18">
        <v>0</v>
      </c>
      <c r="BZ117" s="18">
        <v>0</v>
      </c>
      <c r="CA117" s="18">
        <v>0</v>
      </c>
      <c r="CB117" s="18">
        <v>0</v>
      </c>
      <c r="CC117" s="18">
        <v>0</v>
      </c>
      <c r="CD117" s="18">
        <v>0</v>
      </c>
      <c r="CE117" s="18">
        <v>0</v>
      </c>
      <c r="CF117" s="18">
        <v>0</v>
      </c>
      <c r="CG117" s="18">
        <v>0</v>
      </c>
      <c r="CH117" s="18">
        <v>0</v>
      </c>
      <c r="CI117" s="18">
        <v>0</v>
      </c>
      <c r="CJ117" s="18">
        <v>0</v>
      </c>
      <c r="CK117" s="18">
        <v>0</v>
      </c>
      <c r="CL117" s="18">
        <v>0</v>
      </c>
      <c r="CM117" s="18">
        <v>0</v>
      </c>
      <c r="CN117" s="18">
        <v>0</v>
      </c>
      <c r="CO117" s="18">
        <v>0</v>
      </c>
      <c r="CP117" s="18">
        <v>0</v>
      </c>
      <c r="CQ117" s="18">
        <v>0</v>
      </c>
      <c r="CR117" s="18">
        <v>0</v>
      </c>
      <c r="CS117" s="18">
        <v>0</v>
      </c>
      <c r="CT117" s="18">
        <v>0</v>
      </c>
    </row>
    <row r="118" spans="1:98" x14ac:dyDescent="0.25">
      <c r="A118" s="18">
        <v>201</v>
      </c>
      <c r="B118" s="18" t="s">
        <v>1910</v>
      </c>
      <c r="C118" s="18" t="s">
        <v>640</v>
      </c>
      <c r="D118" s="18" t="s">
        <v>426</v>
      </c>
      <c r="E118" s="18" t="s">
        <v>378</v>
      </c>
      <c r="F118" s="18">
        <v>0.70279000000000003</v>
      </c>
      <c r="G118" s="18">
        <v>0.702735</v>
      </c>
      <c r="H118" s="18">
        <v>0.70490299999999995</v>
      </c>
      <c r="I118" s="18">
        <v>0.70463799999999999</v>
      </c>
      <c r="J118" s="18">
        <v>0.71811199999999997</v>
      </c>
      <c r="K118" s="18">
        <v>0.726603</v>
      </c>
      <c r="L118" s="18">
        <v>0.686029</v>
      </c>
      <c r="M118" s="18">
        <v>0.689446</v>
      </c>
      <c r="N118" s="18">
        <v>0.69264800000000004</v>
      </c>
      <c r="O118" s="18">
        <v>0.69331900000000002</v>
      </c>
      <c r="P118" s="18">
        <v>0.70552099999999995</v>
      </c>
      <c r="Q118" s="18">
        <v>0.70687699999999998</v>
      </c>
      <c r="R118" s="18">
        <v>0.71805799999999997</v>
      </c>
      <c r="S118" s="18">
        <v>0.68664899999999995</v>
      </c>
      <c r="T118" s="18">
        <v>0.69889400000000002</v>
      </c>
      <c r="U118" s="18">
        <v>0.73654600000000003</v>
      </c>
      <c r="V118" s="18">
        <v>0.86096799999999996</v>
      </c>
      <c r="W118" s="18">
        <v>0.87555899999999998</v>
      </c>
      <c r="X118" s="18">
        <v>0.90698999999999996</v>
      </c>
      <c r="Y118" s="18">
        <v>0.94284000000000001</v>
      </c>
      <c r="Z118" s="18">
        <v>0.96226900000000004</v>
      </c>
      <c r="AA118" s="18">
        <v>1.00789</v>
      </c>
      <c r="AB118" s="18">
        <v>1.05888</v>
      </c>
      <c r="AC118" s="18">
        <v>1.0872200000000001</v>
      </c>
      <c r="AD118" s="18">
        <v>1.08029</v>
      </c>
      <c r="AE118" s="18">
        <v>1.07935</v>
      </c>
      <c r="AF118" s="18">
        <v>0.966001</v>
      </c>
      <c r="AG118" s="18">
        <v>0.96690200000000004</v>
      </c>
      <c r="AH118" s="18">
        <v>0.96446299999999996</v>
      </c>
      <c r="AI118" s="18">
        <v>0.88581299999999996</v>
      </c>
      <c r="AJ118" s="18">
        <v>0.94904200000000005</v>
      </c>
      <c r="AK118" s="18">
        <v>0.85283399999999998</v>
      </c>
      <c r="AL118" s="18">
        <v>0.87506899999999999</v>
      </c>
      <c r="AM118" s="18">
        <v>0.89571100000000003</v>
      </c>
      <c r="AN118" s="18">
        <v>0.92570799999999998</v>
      </c>
      <c r="AO118" s="18">
        <v>0.91620100000000004</v>
      </c>
      <c r="AP118" s="18">
        <v>0.90375700000000003</v>
      </c>
      <c r="AQ118" s="18">
        <v>0.97522399999999998</v>
      </c>
      <c r="AR118" s="18">
        <v>0.94260699999999997</v>
      </c>
      <c r="AS118" s="18">
        <v>1.0029300000000001</v>
      </c>
      <c r="AT118" s="18">
        <v>1.0155700000000001</v>
      </c>
      <c r="AU118" s="18">
        <v>1.0282800000000001</v>
      </c>
      <c r="AV118" s="18">
        <v>1.08002</v>
      </c>
      <c r="AW118" s="18">
        <v>1.09076</v>
      </c>
      <c r="AX118" s="18">
        <v>0.99619999999999997</v>
      </c>
      <c r="AY118" s="18">
        <v>0.95711599999999997</v>
      </c>
      <c r="AZ118" s="18">
        <v>1.04417</v>
      </c>
      <c r="BA118" s="18">
        <v>1.12801</v>
      </c>
      <c r="BB118" s="18">
        <v>1.20764</v>
      </c>
      <c r="BC118" s="18">
        <v>1.2814399999999999</v>
      </c>
      <c r="BD118" s="18">
        <v>1.40438</v>
      </c>
      <c r="BE118" s="18">
        <v>1.4159600000000001</v>
      </c>
      <c r="BF118" s="18">
        <v>1.4891700000000001</v>
      </c>
      <c r="BG118" s="18">
        <v>1.4891700000000001</v>
      </c>
      <c r="BH118" s="18">
        <v>1.4936</v>
      </c>
      <c r="BI118" s="18">
        <v>1.4891700000000001</v>
      </c>
      <c r="BJ118" s="18">
        <v>1.48847</v>
      </c>
      <c r="BK118" s="18">
        <v>1.48875</v>
      </c>
      <c r="BL118" s="18">
        <v>0.97838210344827603</v>
      </c>
      <c r="BM118" s="18">
        <v>0.246762482987161</v>
      </c>
      <c r="BN118" s="18">
        <v>0.87874073187671797</v>
      </c>
      <c r="BO118" s="18">
        <v>0.86569046830718899</v>
      </c>
      <c r="BP118" s="18">
        <v>0.70360307556388002</v>
      </c>
      <c r="BQ118" s="18">
        <v>0</v>
      </c>
      <c r="BR118" s="19">
        <v>1.8054054875652499E-18</v>
      </c>
      <c r="BS118" s="19">
        <v>6.4392935428259103E-15</v>
      </c>
      <c r="BT118" s="18">
        <v>1.28407535144113E-2</v>
      </c>
      <c r="BU118" s="18">
        <v>0.77218527385922797</v>
      </c>
      <c r="BV118" s="18">
        <v>0.77218527385922797</v>
      </c>
      <c r="BW118" s="18">
        <v>0.70663560000000003</v>
      </c>
      <c r="BX118" s="18">
        <v>6.4942933641774997E-3</v>
      </c>
      <c r="BY118" s="18">
        <v>0.69760900000000003</v>
      </c>
      <c r="BZ118" s="18">
        <v>1.64651042055615E-2</v>
      </c>
      <c r="CA118" s="18">
        <v>0.70319980000000004</v>
      </c>
      <c r="CB118" s="18">
        <v>1.15341316404834E-2</v>
      </c>
      <c r="CC118" s="18">
        <v>0.86458060000000003</v>
      </c>
      <c r="CD118" s="18">
        <v>7.8181720752360004E-2</v>
      </c>
      <c r="CE118" s="18">
        <v>1.0393098000000001</v>
      </c>
      <c r="CF118" s="18">
        <v>5.3104250020125497E-2</v>
      </c>
      <c r="CG118" s="18">
        <v>0.97250579999999998</v>
      </c>
      <c r="CH118" s="18">
        <v>6.9046589841207998E-2</v>
      </c>
      <c r="CI118" s="18">
        <v>0.89967280000000005</v>
      </c>
      <c r="CJ118" s="18">
        <v>3.8503459477039197E-2</v>
      </c>
      <c r="CK118" s="18">
        <v>0.94814379999999998</v>
      </c>
      <c r="CL118" s="18">
        <v>4.1097602067517301E-2</v>
      </c>
      <c r="CM118" s="18">
        <v>1.0421659999999999</v>
      </c>
      <c r="CN118" s="18">
        <v>4.1253313563882302E-2</v>
      </c>
      <c r="CO118" s="18">
        <v>1.1236752000000001</v>
      </c>
      <c r="CP118" s="18">
        <v>0.128473396254633</v>
      </c>
      <c r="CQ118" s="18">
        <v>1.458456</v>
      </c>
      <c r="CR118" s="18">
        <v>4.4305541752697297E-2</v>
      </c>
      <c r="CS118" s="18">
        <v>1.4887966666666701</v>
      </c>
      <c r="CT118" s="18">
        <v>3.5232560697937498E-4</v>
      </c>
    </row>
    <row r="119" spans="1:98" x14ac:dyDescent="0.25">
      <c r="A119" s="18">
        <v>202</v>
      </c>
      <c r="B119" s="18" t="s">
        <v>1910</v>
      </c>
      <c r="C119" s="18" t="s">
        <v>641</v>
      </c>
      <c r="D119" s="18" t="s">
        <v>412</v>
      </c>
      <c r="E119" s="18" t="s">
        <v>642</v>
      </c>
      <c r="F119" s="18">
        <v>0</v>
      </c>
      <c r="G119" s="18">
        <v>0</v>
      </c>
      <c r="H119" s="18">
        <v>0</v>
      </c>
      <c r="I119" s="18">
        <v>0</v>
      </c>
      <c r="J119" s="18">
        <v>0</v>
      </c>
      <c r="K119" s="18">
        <v>0</v>
      </c>
      <c r="L119" s="18">
        <v>0</v>
      </c>
      <c r="M119" s="18">
        <v>0</v>
      </c>
      <c r="N119" s="18">
        <v>0</v>
      </c>
      <c r="O119" s="18">
        <v>0</v>
      </c>
      <c r="P119" s="18">
        <v>0</v>
      </c>
      <c r="Q119" s="18">
        <v>0</v>
      </c>
      <c r="R119" s="18">
        <v>0</v>
      </c>
      <c r="S119" s="18">
        <v>0</v>
      </c>
      <c r="T119" s="18">
        <v>0</v>
      </c>
      <c r="U119" s="18">
        <v>0</v>
      </c>
      <c r="V119" s="18">
        <v>0</v>
      </c>
      <c r="W119" s="18">
        <v>0</v>
      </c>
      <c r="X119" s="18">
        <v>0</v>
      </c>
      <c r="Y119" s="18">
        <v>0</v>
      </c>
      <c r="Z119" s="18">
        <v>0</v>
      </c>
      <c r="AA119" s="18">
        <v>0</v>
      </c>
      <c r="AB119" s="18">
        <v>0</v>
      </c>
      <c r="AC119" s="18">
        <v>0</v>
      </c>
      <c r="AD119" s="18">
        <v>0</v>
      </c>
      <c r="AE119" s="18">
        <v>0</v>
      </c>
      <c r="AF119" s="18">
        <v>0</v>
      </c>
      <c r="AG119" s="18">
        <v>0</v>
      </c>
      <c r="AH119" s="18">
        <v>0</v>
      </c>
      <c r="AI119" s="18">
        <v>0</v>
      </c>
      <c r="AJ119" s="18">
        <v>0</v>
      </c>
      <c r="AK119" s="18">
        <v>0</v>
      </c>
      <c r="AL119" s="18">
        <v>0</v>
      </c>
      <c r="AM119" s="18">
        <v>0</v>
      </c>
      <c r="AN119" s="18">
        <v>0</v>
      </c>
      <c r="AO119" s="18">
        <v>0</v>
      </c>
      <c r="AP119" s="18">
        <v>0</v>
      </c>
      <c r="AQ119" s="18">
        <v>0</v>
      </c>
      <c r="AR119" s="18">
        <v>0</v>
      </c>
      <c r="AS119" s="18">
        <v>0</v>
      </c>
      <c r="AT119" s="18">
        <v>0</v>
      </c>
      <c r="AU119" s="18">
        <v>0</v>
      </c>
      <c r="AV119" s="18">
        <v>0</v>
      </c>
      <c r="AW119" s="18">
        <v>0</v>
      </c>
      <c r="AX119" s="18">
        <v>0</v>
      </c>
      <c r="AY119" s="18">
        <v>0</v>
      </c>
      <c r="AZ119" s="18">
        <v>0</v>
      </c>
      <c r="BA119" s="18">
        <v>0</v>
      </c>
      <c r="BB119" s="18">
        <v>0</v>
      </c>
      <c r="BC119" s="18">
        <v>0</v>
      </c>
      <c r="BD119" s="18">
        <v>0</v>
      </c>
      <c r="BE119" s="18">
        <v>0</v>
      </c>
      <c r="BF119" s="18">
        <v>0</v>
      </c>
      <c r="BG119" s="18">
        <v>0</v>
      </c>
      <c r="BH119" s="18">
        <v>0</v>
      </c>
      <c r="BI119" s="18">
        <v>0</v>
      </c>
      <c r="BJ119" s="18">
        <v>0</v>
      </c>
      <c r="BK119" s="18">
        <v>0</v>
      </c>
      <c r="BL119" s="18">
        <v>0</v>
      </c>
      <c r="BM119" s="18">
        <v>0</v>
      </c>
      <c r="BN119" s="18" t="s">
        <v>1903</v>
      </c>
      <c r="BO119" s="18" t="s">
        <v>1903</v>
      </c>
      <c r="BP119" s="18" t="s">
        <v>1903</v>
      </c>
      <c r="BQ119" s="18" t="s">
        <v>1903</v>
      </c>
      <c r="BR119" s="18" t="s">
        <v>1903</v>
      </c>
      <c r="BS119" s="18" t="s">
        <v>1903</v>
      </c>
      <c r="BT119" s="18">
        <v>0</v>
      </c>
      <c r="BU119" s="18" t="s">
        <v>1903</v>
      </c>
      <c r="BV119" s="18" t="s">
        <v>1903</v>
      </c>
      <c r="BW119" s="18">
        <v>0</v>
      </c>
      <c r="BX119" s="18">
        <v>0</v>
      </c>
      <c r="BY119" s="18">
        <v>0</v>
      </c>
      <c r="BZ119" s="18">
        <v>0</v>
      </c>
      <c r="CA119" s="18">
        <v>0</v>
      </c>
      <c r="CB119" s="18">
        <v>0</v>
      </c>
      <c r="CC119" s="18">
        <v>0</v>
      </c>
      <c r="CD119" s="18">
        <v>0</v>
      </c>
      <c r="CE119" s="18">
        <v>0</v>
      </c>
      <c r="CF119" s="18">
        <v>0</v>
      </c>
      <c r="CG119" s="18">
        <v>0</v>
      </c>
      <c r="CH119" s="18">
        <v>0</v>
      </c>
      <c r="CI119" s="18">
        <v>0</v>
      </c>
      <c r="CJ119" s="18">
        <v>0</v>
      </c>
      <c r="CK119" s="18">
        <v>0</v>
      </c>
      <c r="CL119" s="18">
        <v>0</v>
      </c>
      <c r="CM119" s="18">
        <v>0</v>
      </c>
      <c r="CN119" s="18">
        <v>0</v>
      </c>
      <c r="CO119" s="18">
        <v>0</v>
      </c>
      <c r="CP119" s="18">
        <v>0</v>
      </c>
      <c r="CQ119" s="18">
        <v>0</v>
      </c>
      <c r="CR119" s="18">
        <v>0</v>
      </c>
      <c r="CS119" s="18">
        <v>0</v>
      </c>
      <c r="CT119" s="18">
        <v>0</v>
      </c>
    </row>
    <row r="120" spans="1:98" x14ac:dyDescent="0.25">
      <c r="A120" s="18">
        <v>203</v>
      </c>
      <c r="B120" s="18" t="s">
        <v>1910</v>
      </c>
      <c r="C120" s="18" t="s">
        <v>643</v>
      </c>
      <c r="D120" s="18" t="s">
        <v>458</v>
      </c>
      <c r="E120" s="18" t="s">
        <v>380</v>
      </c>
      <c r="F120" s="18">
        <v>0.92513400000000001</v>
      </c>
      <c r="G120" s="18">
        <v>0.92520199999999997</v>
      </c>
      <c r="H120" s="18">
        <v>0.92803899999999995</v>
      </c>
      <c r="I120" s="18">
        <v>0.93813299999999999</v>
      </c>
      <c r="J120" s="18">
        <v>0.95034399999999997</v>
      </c>
      <c r="K120" s="18">
        <v>0.97827799999999998</v>
      </c>
      <c r="L120" s="18">
        <v>1.0144299999999999</v>
      </c>
      <c r="M120" s="18">
        <v>1.02589</v>
      </c>
      <c r="N120" s="18">
        <v>0.96720300000000003</v>
      </c>
      <c r="O120" s="18">
        <v>0.98778999999999995</v>
      </c>
      <c r="P120" s="18">
        <v>0.99511799999999995</v>
      </c>
      <c r="Q120" s="18">
        <v>1.0159400000000001</v>
      </c>
      <c r="R120" s="18">
        <v>1.0317000000000001</v>
      </c>
      <c r="S120" s="18">
        <v>0.95999500000000004</v>
      </c>
      <c r="T120" s="18">
        <v>0.95589599999999997</v>
      </c>
      <c r="U120" s="18">
        <v>0.98919199999999996</v>
      </c>
      <c r="V120" s="18">
        <v>1.0343899999999999</v>
      </c>
      <c r="W120" s="18">
        <v>1.0500499999999999</v>
      </c>
      <c r="X120" s="18">
        <v>1.03352</v>
      </c>
      <c r="Y120" s="18">
        <v>1.07487</v>
      </c>
      <c r="Z120" s="18">
        <v>1.1103799999999999</v>
      </c>
      <c r="AA120" s="18">
        <v>1.1401600000000001</v>
      </c>
      <c r="AB120" s="18">
        <v>1.1981999999999999</v>
      </c>
      <c r="AC120" s="18">
        <v>1.2096199999999999</v>
      </c>
      <c r="AD120" s="18">
        <v>1.2147300000000001</v>
      </c>
      <c r="AE120" s="18">
        <v>1.2275</v>
      </c>
      <c r="AF120" s="18">
        <v>1.22342</v>
      </c>
      <c r="AG120" s="18">
        <v>1.17452</v>
      </c>
      <c r="AH120" s="18">
        <v>1.40831</v>
      </c>
      <c r="AI120" s="18">
        <v>1.5444599999999999</v>
      </c>
      <c r="AJ120" s="18">
        <v>1.3758699999999999</v>
      </c>
      <c r="AK120" s="18">
        <v>0.90103800000000001</v>
      </c>
      <c r="AL120" s="18">
        <v>0.90412199999999998</v>
      </c>
      <c r="AM120" s="18">
        <v>1.01264</v>
      </c>
      <c r="AN120" s="18">
        <v>1.01657</v>
      </c>
      <c r="AO120" s="18">
        <v>1.10554</v>
      </c>
      <c r="AP120" s="18">
        <v>1.2314799999999999</v>
      </c>
      <c r="AQ120" s="18">
        <v>1.3220400000000001</v>
      </c>
      <c r="AR120" s="18">
        <v>1.3930499999999999</v>
      </c>
      <c r="AS120" s="18">
        <v>1.4261299999999999</v>
      </c>
      <c r="AT120" s="18">
        <v>1.4293</v>
      </c>
      <c r="AU120" s="18">
        <v>1.4495199999999999</v>
      </c>
      <c r="AV120" s="18">
        <v>1.48342</v>
      </c>
      <c r="AW120" s="18">
        <v>1.50068</v>
      </c>
      <c r="AX120" s="18">
        <v>1.53477</v>
      </c>
      <c r="AY120" s="18">
        <v>1.59057</v>
      </c>
      <c r="AZ120" s="18">
        <v>1.6587400000000001</v>
      </c>
      <c r="BA120" s="18">
        <v>1.7339100000000001</v>
      </c>
      <c r="BB120" s="18">
        <v>1.81094</v>
      </c>
      <c r="BC120" s="18">
        <v>1.8996999999999999</v>
      </c>
      <c r="BD120" s="18">
        <v>2.0501399999999999</v>
      </c>
      <c r="BE120" s="18">
        <v>2.0893899999999999</v>
      </c>
      <c r="BF120" s="18">
        <v>2.1391100000000001</v>
      </c>
      <c r="BG120" s="18">
        <v>2.14161</v>
      </c>
      <c r="BH120" s="18">
        <v>2.1486100000000001</v>
      </c>
      <c r="BI120" s="18">
        <v>2.1409899999999999</v>
      </c>
      <c r="BJ120" s="18">
        <v>2.1392500000000001</v>
      </c>
      <c r="BK120" s="18">
        <v>2.1375899999999999</v>
      </c>
      <c r="BL120" s="18">
        <v>1.3275712758620699</v>
      </c>
      <c r="BM120" s="18">
        <v>0.40365440920228901</v>
      </c>
      <c r="BN120" s="18">
        <v>0.87880577566838702</v>
      </c>
      <c r="BO120" s="18">
        <v>0.88249407856286</v>
      </c>
      <c r="BP120" s="18">
        <v>0.79068360556563799</v>
      </c>
      <c r="BQ120" s="18">
        <v>0</v>
      </c>
      <c r="BR120" s="18">
        <v>0</v>
      </c>
      <c r="BS120" s="18">
        <v>0</v>
      </c>
      <c r="BT120" s="18">
        <v>2.1006477037127901E-2</v>
      </c>
      <c r="BU120" s="18">
        <v>0.77229959134811099</v>
      </c>
      <c r="BV120" s="18">
        <v>0.77229959134811099</v>
      </c>
      <c r="BW120" s="18">
        <v>0.93337040000000004</v>
      </c>
      <c r="BX120" s="18">
        <v>1.0883132880747199E-2</v>
      </c>
      <c r="BY120" s="18">
        <v>0.9947182</v>
      </c>
      <c r="BZ120" s="18">
        <v>2.4675912023672E-2</v>
      </c>
      <c r="CA120" s="18">
        <v>0.99172979999999999</v>
      </c>
      <c r="CB120" s="18">
        <v>3.3490257257895201E-2</v>
      </c>
      <c r="CC120" s="18">
        <v>1.0364043999999999</v>
      </c>
      <c r="CD120" s="18">
        <v>3.12537720411473E-2</v>
      </c>
      <c r="CE120" s="18">
        <v>1.1746179999999999</v>
      </c>
      <c r="CF120" s="18">
        <v>4.66478769077436E-2</v>
      </c>
      <c r="CG120" s="18">
        <v>1.315642</v>
      </c>
      <c r="CH120" s="18">
        <v>0.15583193164431999</v>
      </c>
      <c r="CI120" s="18">
        <v>1.0420480000000001</v>
      </c>
      <c r="CJ120" s="18">
        <v>0.19484512324407799</v>
      </c>
      <c r="CK120" s="18">
        <v>1.2956479999999999</v>
      </c>
      <c r="CL120" s="18">
        <v>0.12987284500618301</v>
      </c>
      <c r="CM120" s="18">
        <v>1.479538</v>
      </c>
      <c r="CN120" s="18">
        <v>4.1646022859331999E-2</v>
      </c>
      <c r="CO120" s="18">
        <v>1.738772</v>
      </c>
      <c r="CP120" s="18">
        <v>0.121961709441939</v>
      </c>
      <c r="CQ120" s="18">
        <v>2.113772</v>
      </c>
      <c r="CR120" s="18">
        <v>4.2644366802662301E-2</v>
      </c>
      <c r="CS120" s="18">
        <v>2.13927666666667</v>
      </c>
      <c r="CT120" s="18">
        <v>1.7001568555087599E-3</v>
      </c>
    </row>
    <row r="121" spans="1:98" x14ac:dyDescent="0.25">
      <c r="A121" s="18">
        <v>204</v>
      </c>
      <c r="B121" s="18" t="s">
        <v>1910</v>
      </c>
      <c r="C121" s="18" t="s">
        <v>644</v>
      </c>
      <c r="D121" s="18" t="s">
        <v>458</v>
      </c>
      <c r="E121" s="18" t="s">
        <v>246</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0</v>
      </c>
      <c r="X121" s="18">
        <v>0</v>
      </c>
      <c r="Y121" s="18">
        <v>0</v>
      </c>
      <c r="Z121" s="18">
        <v>0</v>
      </c>
      <c r="AA121" s="18">
        <v>0</v>
      </c>
      <c r="AB121" s="18">
        <v>0</v>
      </c>
      <c r="AC121" s="18">
        <v>0</v>
      </c>
      <c r="AD121" s="18">
        <v>0</v>
      </c>
      <c r="AE121" s="18">
        <v>0</v>
      </c>
      <c r="AF121" s="18">
        <v>0</v>
      </c>
      <c r="AG121" s="18">
        <v>0</v>
      </c>
      <c r="AH121" s="18">
        <v>0</v>
      </c>
      <c r="AI121" s="18">
        <v>0</v>
      </c>
      <c r="AJ121" s="18">
        <v>0</v>
      </c>
      <c r="AK121" s="18">
        <v>0</v>
      </c>
      <c r="AL121" s="18">
        <v>0</v>
      </c>
      <c r="AM121" s="18">
        <v>0</v>
      </c>
      <c r="AN121" s="18">
        <v>0</v>
      </c>
      <c r="AO121" s="18">
        <v>0</v>
      </c>
      <c r="AP121" s="18">
        <v>0</v>
      </c>
      <c r="AQ121" s="18">
        <v>0</v>
      </c>
      <c r="AR121" s="18">
        <v>0</v>
      </c>
      <c r="AS121" s="18">
        <v>0</v>
      </c>
      <c r="AT121" s="18">
        <v>0</v>
      </c>
      <c r="AU121" s="18">
        <v>0</v>
      </c>
      <c r="AV121" s="18">
        <v>0</v>
      </c>
      <c r="AW121" s="18">
        <v>0</v>
      </c>
      <c r="AX121" s="18">
        <v>0</v>
      </c>
      <c r="AY121" s="18">
        <v>0</v>
      </c>
      <c r="AZ121" s="18">
        <v>0</v>
      </c>
      <c r="BA121" s="18">
        <v>0</v>
      </c>
      <c r="BB121" s="18">
        <v>0</v>
      </c>
      <c r="BC121" s="18">
        <v>0</v>
      </c>
      <c r="BD121" s="18">
        <v>0</v>
      </c>
      <c r="BE121" s="18">
        <v>0</v>
      </c>
      <c r="BF121" s="18">
        <v>0</v>
      </c>
      <c r="BG121" s="18">
        <v>0</v>
      </c>
      <c r="BH121" s="18">
        <v>0</v>
      </c>
      <c r="BI121" s="18">
        <v>0</v>
      </c>
      <c r="BJ121" s="18">
        <v>0</v>
      </c>
      <c r="BK121" s="18">
        <v>0</v>
      </c>
      <c r="BL121" s="18">
        <v>0</v>
      </c>
      <c r="BM121" s="18">
        <v>0</v>
      </c>
      <c r="BN121" s="18" t="s">
        <v>1903</v>
      </c>
      <c r="BO121" s="18" t="s">
        <v>1903</v>
      </c>
      <c r="BP121" s="18" t="s">
        <v>1903</v>
      </c>
      <c r="BQ121" s="18" t="s">
        <v>1903</v>
      </c>
      <c r="BR121" s="18" t="s">
        <v>1903</v>
      </c>
      <c r="BS121" s="18" t="s">
        <v>1903</v>
      </c>
      <c r="BT121" s="18">
        <v>0</v>
      </c>
      <c r="BU121" s="18" t="s">
        <v>1903</v>
      </c>
      <c r="BV121" s="18" t="s">
        <v>1903</v>
      </c>
      <c r="BW121" s="18">
        <v>0</v>
      </c>
      <c r="BX121" s="18">
        <v>0</v>
      </c>
      <c r="BY121" s="18">
        <v>0</v>
      </c>
      <c r="BZ121" s="18">
        <v>0</v>
      </c>
      <c r="CA121" s="18">
        <v>0</v>
      </c>
      <c r="CB121" s="18">
        <v>0</v>
      </c>
      <c r="CC121" s="18">
        <v>0</v>
      </c>
      <c r="CD121" s="18">
        <v>0</v>
      </c>
      <c r="CE121" s="18">
        <v>0</v>
      </c>
      <c r="CF121" s="18">
        <v>0</v>
      </c>
      <c r="CG121" s="18">
        <v>0</v>
      </c>
      <c r="CH121" s="18">
        <v>0</v>
      </c>
      <c r="CI121" s="18">
        <v>0</v>
      </c>
      <c r="CJ121" s="18">
        <v>0</v>
      </c>
      <c r="CK121" s="18">
        <v>0</v>
      </c>
      <c r="CL121" s="18">
        <v>0</v>
      </c>
      <c r="CM121" s="18">
        <v>0</v>
      </c>
      <c r="CN121" s="18">
        <v>0</v>
      </c>
      <c r="CO121" s="18">
        <v>0</v>
      </c>
      <c r="CP121" s="18">
        <v>0</v>
      </c>
      <c r="CQ121" s="18">
        <v>0</v>
      </c>
      <c r="CR121" s="18">
        <v>0</v>
      </c>
      <c r="CS121" s="18">
        <v>0</v>
      </c>
      <c r="CT121" s="18">
        <v>0</v>
      </c>
    </row>
    <row r="122" spans="1:98" x14ac:dyDescent="0.25">
      <c r="A122" s="18">
        <v>205</v>
      </c>
      <c r="B122" s="18" t="s">
        <v>1910</v>
      </c>
      <c r="C122" s="18" t="s">
        <v>645</v>
      </c>
      <c r="D122" s="18" t="s">
        <v>424</v>
      </c>
      <c r="E122" s="18" t="s">
        <v>404</v>
      </c>
      <c r="F122" s="18">
        <v>7.3650800000000004E-3</v>
      </c>
      <c r="G122" s="18">
        <v>7.8541700000000006E-3</v>
      </c>
      <c r="H122" s="18">
        <v>7.9344499999999991E-3</v>
      </c>
      <c r="I122" s="18">
        <v>8.2870700000000005E-3</v>
      </c>
      <c r="J122" s="18">
        <v>7.6410999999999996E-3</v>
      </c>
      <c r="K122" s="18">
        <v>7.6779200000000004E-3</v>
      </c>
      <c r="L122" s="18">
        <v>8.5065599999999998E-3</v>
      </c>
      <c r="M122" s="18">
        <v>9.3760600000000003E-3</v>
      </c>
      <c r="N122" s="18">
        <v>8.6898600000000006E-3</v>
      </c>
      <c r="O122" s="18">
        <v>8.6509800000000008E-3</v>
      </c>
      <c r="P122" s="18">
        <v>8.4258700000000002E-3</v>
      </c>
      <c r="Q122" s="18">
        <v>8.5643100000000003E-3</v>
      </c>
      <c r="R122" s="18">
        <v>8.63243E-3</v>
      </c>
      <c r="S122" s="18">
        <v>8.9095400000000005E-3</v>
      </c>
      <c r="T122" s="18">
        <v>9.47952E-3</v>
      </c>
      <c r="U122" s="18">
        <v>9.5093499999999997E-3</v>
      </c>
      <c r="V122" s="18">
        <v>1.09239E-2</v>
      </c>
      <c r="W122" s="18">
        <v>1.0650400000000001E-2</v>
      </c>
      <c r="X122" s="18">
        <v>1.02109E-2</v>
      </c>
      <c r="Y122" s="18">
        <v>1.06701E-2</v>
      </c>
      <c r="Z122" s="18">
        <v>1.07802E-2</v>
      </c>
      <c r="AA122" s="18">
        <v>1.14019E-2</v>
      </c>
      <c r="AB122" s="18">
        <v>1.22007E-2</v>
      </c>
      <c r="AC122" s="18">
        <v>1.2025900000000001E-2</v>
      </c>
      <c r="AD122" s="18">
        <v>1.2455300000000001E-2</v>
      </c>
      <c r="AE122" s="18">
        <v>1.2285900000000001E-2</v>
      </c>
      <c r="AF122" s="18">
        <v>1.18975E-2</v>
      </c>
      <c r="AG122" s="18">
        <v>1.18198E-2</v>
      </c>
      <c r="AH122" s="18">
        <v>1.2850200000000001E-2</v>
      </c>
      <c r="AI122" s="18">
        <v>1.2955400000000001E-2</v>
      </c>
      <c r="AJ122" s="18">
        <v>1.3567299999999999E-2</v>
      </c>
      <c r="AK122" s="18">
        <v>1.38654E-2</v>
      </c>
      <c r="AL122" s="18">
        <v>1.41111E-2</v>
      </c>
      <c r="AM122" s="18">
        <v>1.46359E-2</v>
      </c>
      <c r="AN122" s="18">
        <v>1.5318099999999999E-2</v>
      </c>
      <c r="AO122" s="18">
        <v>1.4927599999999999E-2</v>
      </c>
      <c r="AP122" s="18">
        <v>1.46996E-2</v>
      </c>
      <c r="AQ122" s="18">
        <v>1.5563E-2</v>
      </c>
      <c r="AR122" s="18">
        <v>1.54728E-2</v>
      </c>
      <c r="AS122" s="18">
        <v>1.57945E-2</v>
      </c>
      <c r="AT122" s="18">
        <v>1.5619600000000001E-2</v>
      </c>
      <c r="AU122" s="18">
        <v>1.5384200000000001E-2</v>
      </c>
      <c r="AV122" s="18">
        <v>1.5983799999999999E-2</v>
      </c>
      <c r="AW122" s="18">
        <v>1.52538E-2</v>
      </c>
      <c r="AX122" s="18">
        <v>1.45034E-2</v>
      </c>
      <c r="AY122" s="18">
        <v>1.5038599999999999E-2</v>
      </c>
      <c r="AZ122" s="18">
        <v>1.4994800000000001E-2</v>
      </c>
      <c r="BA122" s="18">
        <v>1.53668E-2</v>
      </c>
      <c r="BB122" s="18">
        <v>1.47162E-2</v>
      </c>
      <c r="BC122" s="18">
        <v>1.55625E-2</v>
      </c>
      <c r="BD122" s="18">
        <v>1.5745599999999998E-2</v>
      </c>
      <c r="BE122" s="18">
        <v>1.5241299999999999E-2</v>
      </c>
      <c r="BF122" s="18">
        <v>1.56419E-2</v>
      </c>
      <c r="BG122" s="18">
        <v>1.5663300000000002E-2</v>
      </c>
      <c r="BH122" s="18">
        <v>1.5847900000000002E-2</v>
      </c>
      <c r="BI122" s="18">
        <v>1.57647E-2</v>
      </c>
      <c r="BJ122" s="18">
        <v>1.5842999999999999E-2</v>
      </c>
      <c r="BK122" s="18">
        <v>1.5896899999999999E-2</v>
      </c>
      <c r="BL122" s="18">
        <v>1.24940684482759E-2</v>
      </c>
      <c r="BM122" s="18">
        <v>2.9735666276492702E-3</v>
      </c>
      <c r="BN122" s="18">
        <v>0.95769720547439496</v>
      </c>
      <c r="BO122" s="18">
        <v>0.95539696699375598</v>
      </c>
      <c r="BP122" s="18">
        <v>0.84513006654567502</v>
      </c>
      <c r="BQ122" s="18">
        <v>0</v>
      </c>
      <c r="BR122" s="18">
        <v>0</v>
      </c>
      <c r="BS122" s="18">
        <v>0</v>
      </c>
      <c r="BT122" s="18">
        <v>1.68638416130916E-4</v>
      </c>
      <c r="BU122" s="18">
        <v>0.91718393737346604</v>
      </c>
      <c r="BV122" s="18">
        <v>0.91718393737346604</v>
      </c>
      <c r="BW122" s="18">
        <v>7.8163739999999992E-3</v>
      </c>
      <c r="BX122" s="18">
        <v>3.43260998847816E-4</v>
      </c>
      <c r="BY122" s="18">
        <v>8.5802759999999995E-3</v>
      </c>
      <c r="BZ122" s="18">
        <v>6.0620959302868196E-4</v>
      </c>
      <c r="CA122" s="18">
        <v>8.8023340000000002E-3</v>
      </c>
      <c r="CB122" s="18">
        <v>4.17529023578002E-4</v>
      </c>
      <c r="CC122" s="18">
        <v>1.039293E-2</v>
      </c>
      <c r="CD122" s="18">
        <v>5.5652755726918004E-4</v>
      </c>
      <c r="CE122" s="18">
        <v>1.17728E-2</v>
      </c>
      <c r="CF122" s="18">
        <v>6.7745587310170995E-4</v>
      </c>
      <c r="CG122" s="18">
        <v>1.2361759999999999E-2</v>
      </c>
      <c r="CH122" s="18">
        <v>5.2583143972189403E-4</v>
      </c>
      <c r="CI122" s="18">
        <v>1.4299559999999999E-2</v>
      </c>
      <c r="CJ122" s="18">
        <v>6.9115213809985403E-4</v>
      </c>
      <c r="CK122" s="18">
        <v>1.52915E-2</v>
      </c>
      <c r="CL122" s="18">
        <v>4.5890079537956802E-4</v>
      </c>
      <c r="CM122" s="18">
        <v>1.534896E-2</v>
      </c>
      <c r="CN122" s="18">
        <v>5.4807317759583902E-4</v>
      </c>
      <c r="CO122" s="18">
        <v>1.513578E-2</v>
      </c>
      <c r="CP122" s="18">
        <v>3.3197397789585799E-4</v>
      </c>
      <c r="CQ122" s="18">
        <v>1.5628E-2</v>
      </c>
      <c r="CR122" s="18">
        <v>2.3084733050221799E-4</v>
      </c>
      <c r="CS122" s="18">
        <v>1.5834866666666701E-2</v>
      </c>
      <c r="CT122" s="19">
        <v>6.6474230596023194E-5</v>
      </c>
    </row>
    <row r="123" spans="1:98" x14ac:dyDescent="0.25">
      <c r="A123" s="18">
        <v>206</v>
      </c>
      <c r="B123" s="18" t="s">
        <v>1910</v>
      </c>
      <c r="C123" s="18" t="s">
        <v>646</v>
      </c>
      <c r="D123" s="18" t="s">
        <v>458</v>
      </c>
      <c r="E123" s="18" t="s">
        <v>384</v>
      </c>
      <c r="F123" s="18">
        <v>0</v>
      </c>
      <c r="G123" s="18">
        <v>0</v>
      </c>
      <c r="H123" s="18">
        <v>0</v>
      </c>
      <c r="I123" s="18">
        <v>0</v>
      </c>
      <c r="J123" s="18">
        <v>0</v>
      </c>
      <c r="K123" s="18">
        <v>0</v>
      </c>
      <c r="L123" s="18">
        <v>0</v>
      </c>
      <c r="M123" s="18">
        <v>0</v>
      </c>
      <c r="N123" s="18">
        <v>0</v>
      </c>
      <c r="O123" s="18">
        <v>0</v>
      </c>
      <c r="P123" s="18">
        <v>0</v>
      </c>
      <c r="Q123" s="18">
        <v>0</v>
      </c>
      <c r="R123" s="18">
        <v>0</v>
      </c>
      <c r="S123" s="18">
        <v>0</v>
      </c>
      <c r="T123" s="18">
        <v>0</v>
      </c>
      <c r="U123" s="18">
        <v>0</v>
      </c>
      <c r="V123" s="18">
        <v>0</v>
      </c>
      <c r="W123" s="18">
        <v>0</v>
      </c>
      <c r="X123" s="18">
        <v>0</v>
      </c>
      <c r="Y123" s="18">
        <v>0</v>
      </c>
      <c r="Z123" s="18">
        <v>0</v>
      </c>
      <c r="AA123" s="18">
        <v>0</v>
      </c>
      <c r="AB123" s="18">
        <v>0</v>
      </c>
      <c r="AC123" s="18">
        <v>0</v>
      </c>
      <c r="AD123" s="18">
        <v>0</v>
      </c>
      <c r="AE123" s="18">
        <v>0</v>
      </c>
      <c r="AF123" s="18">
        <v>0</v>
      </c>
      <c r="AG123" s="18">
        <v>0</v>
      </c>
      <c r="AH123" s="18">
        <v>0</v>
      </c>
      <c r="AI123" s="18">
        <v>0</v>
      </c>
      <c r="AJ123" s="18">
        <v>0</v>
      </c>
      <c r="AK123" s="18">
        <v>0</v>
      </c>
      <c r="AL123" s="18">
        <v>0</v>
      </c>
      <c r="AM123" s="18">
        <v>0</v>
      </c>
      <c r="AN123" s="18">
        <v>0</v>
      </c>
      <c r="AO123" s="18">
        <v>0</v>
      </c>
      <c r="AP123" s="18">
        <v>0</v>
      </c>
      <c r="AQ123" s="18">
        <v>0</v>
      </c>
      <c r="AR123" s="18">
        <v>0</v>
      </c>
      <c r="AS123" s="18">
        <v>0</v>
      </c>
      <c r="AT123" s="18">
        <v>0</v>
      </c>
      <c r="AU123" s="18">
        <v>0</v>
      </c>
      <c r="AV123" s="18">
        <v>0</v>
      </c>
      <c r="AW123" s="18">
        <v>0</v>
      </c>
      <c r="AX123" s="18">
        <v>0</v>
      </c>
      <c r="AY123" s="18">
        <v>0</v>
      </c>
      <c r="AZ123" s="18">
        <v>0</v>
      </c>
      <c r="BA123" s="18">
        <v>0</v>
      </c>
      <c r="BB123" s="18">
        <v>0</v>
      </c>
      <c r="BC123" s="18">
        <v>0</v>
      </c>
      <c r="BD123" s="18">
        <v>0</v>
      </c>
      <c r="BE123" s="18">
        <v>0</v>
      </c>
      <c r="BF123" s="18">
        <v>0</v>
      </c>
      <c r="BG123" s="18">
        <v>0</v>
      </c>
      <c r="BH123" s="18">
        <v>0</v>
      </c>
      <c r="BI123" s="18">
        <v>0</v>
      </c>
      <c r="BJ123" s="18">
        <v>0</v>
      </c>
      <c r="BK123" s="18">
        <v>0</v>
      </c>
      <c r="BL123" s="18">
        <v>0</v>
      </c>
      <c r="BM123" s="18">
        <v>0</v>
      </c>
      <c r="BN123" s="18" t="s">
        <v>1903</v>
      </c>
      <c r="BO123" s="18" t="s">
        <v>1903</v>
      </c>
      <c r="BP123" s="18" t="s">
        <v>1903</v>
      </c>
      <c r="BQ123" s="18" t="s">
        <v>1903</v>
      </c>
      <c r="BR123" s="18" t="s">
        <v>1903</v>
      </c>
      <c r="BS123" s="18" t="s">
        <v>1903</v>
      </c>
      <c r="BT123" s="18">
        <v>0</v>
      </c>
      <c r="BU123" s="18" t="s">
        <v>1903</v>
      </c>
      <c r="BV123" s="18" t="s">
        <v>1903</v>
      </c>
      <c r="BW123" s="18">
        <v>0</v>
      </c>
      <c r="BX123" s="18">
        <v>0</v>
      </c>
      <c r="BY123" s="18">
        <v>0</v>
      </c>
      <c r="BZ123" s="18">
        <v>0</v>
      </c>
      <c r="CA123" s="18">
        <v>0</v>
      </c>
      <c r="CB123" s="18">
        <v>0</v>
      </c>
      <c r="CC123" s="18">
        <v>0</v>
      </c>
      <c r="CD123" s="18">
        <v>0</v>
      </c>
      <c r="CE123" s="18">
        <v>0</v>
      </c>
      <c r="CF123" s="18">
        <v>0</v>
      </c>
      <c r="CG123" s="18">
        <v>0</v>
      </c>
      <c r="CH123" s="18">
        <v>0</v>
      </c>
      <c r="CI123" s="18">
        <v>0</v>
      </c>
      <c r="CJ123" s="18">
        <v>0</v>
      </c>
      <c r="CK123" s="18">
        <v>0</v>
      </c>
      <c r="CL123" s="18">
        <v>0</v>
      </c>
      <c r="CM123" s="18">
        <v>0</v>
      </c>
      <c r="CN123" s="18">
        <v>0</v>
      </c>
      <c r="CO123" s="18">
        <v>0</v>
      </c>
      <c r="CP123" s="18">
        <v>0</v>
      </c>
      <c r="CQ123" s="18">
        <v>0</v>
      </c>
      <c r="CR123" s="18">
        <v>0</v>
      </c>
      <c r="CS123" s="18">
        <v>0</v>
      </c>
      <c r="CT123" s="18">
        <v>0</v>
      </c>
    </row>
    <row r="124" spans="1:98" x14ac:dyDescent="0.25">
      <c r="A124" s="18">
        <v>207</v>
      </c>
      <c r="B124" s="18" t="s">
        <v>1910</v>
      </c>
      <c r="C124" s="18" t="s">
        <v>647</v>
      </c>
      <c r="D124" s="18" t="s">
        <v>424</v>
      </c>
      <c r="E124" s="18" t="s">
        <v>386</v>
      </c>
      <c r="F124" s="18">
        <v>8.2640299999999997E-4</v>
      </c>
      <c r="G124" s="18">
        <v>8.2622200000000005E-4</v>
      </c>
      <c r="H124" s="18">
        <v>8.2881999999999997E-4</v>
      </c>
      <c r="I124" s="18">
        <v>8.2867800000000001E-4</v>
      </c>
      <c r="J124" s="18">
        <v>8.4095800000000005E-4</v>
      </c>
      <c r="K124" s="18">
        <v>8.7506200000000002E-4</v>
      </c>
      <c r="L124" s="18">
        <v>8.3767599999999998E-4</v>
      </c>
      <c r="M124" s="18">
        <v>8.7039300000000001E-4</v>
      </c>
      <c r="N124" s="18">
        <v>8.8579200000000005E-4</v>
      </c>
      <c r="O124" s="18">
        <v>8.7312800000000003E-4</v>
      </c>
      <c r="P124" s="18">
        <v>8.7819000000000005E-4</v>
      </c>
      <c r="Q124" s="18">
        <v>8.9960300000000001E-4</v>
      </c>
      <c r="R124" s="18">
        <v>9.0427400000000005E-4</v>
      </c>
      <c r="S124" s="18">
        <v>8.3338499999999996E-4</v>
      </c>
      <c r="T124" s="18">
        <v>8.4106800000000005E-4</v>
      </c>
      <c r="U124" s="18">
        <v>8.9534399999999996E-4</v>
      </c>
      <c r="V124" s="18">
        <v>9.3888100000000003E-4</v>
      </c>
      <c r="W124" s="18">
        <v>9.6342200000000002E-4</v>
      </c>
      <c r="X124" s="18">
        <v>9.8168699999999997E-4</v>
      </c>
      <c r="Y124" s="18">
        <v>1.0236500000000001E-3</v>
      </c>
      <c r="Z124" s="18">
        <v>1.06415E-3</v>
      </c>
      <c r="AA124" s="18">
        <v>1.0885300000000001E-3</v>
      </c>
      <c r="AB124" s="18">
        <v>1.11107E-3</v>
      </c>
      <c r="AC124" s="18">
        <v>1.09932E-3</v>
      </c>
      <c r="AD124" s="18">
        <v>1.10378E-3</v>
      </c>
      <c r="AE124" s="18">
        <v>1.08764E-3</v>
      </c>
      <c r="AF124" s="18">
        <v>1.0888199999999999E-3</v>
      </c>
      <c r="AG124" s="18">
        <v>1.1027599999999999E-3</v>
      </c>
      <c r="AH124" s="18">
        <v>1.09899E-3</v>
      </c>
      <c r="AI124" s="18">
        <v>1.12593E-3</v>
      </c>
      <c r="AJ124" s="18">
        <v>1.11765E-3</v>
      </c>
      <c r="AK124" s="18">
        <v>1.0958999999999999E-3</v>
      </c>
      <c r="AL124" s="18">
        <v>1.1818099999999999E-3</v>
      </c>
      <c r="AM124" s="18">
        <v>1.18541E-3</v>
      </c>
      <c r="AN124" s="18">
        <v>1.21104E-3</v>
      </c>
      <c r="AO124" s="18">
        <v>1.1316399999999999E-3</v>
      </c>
      <c r="AP124" s="18">
        <v>1.02658E-3</v>
      </c>
      <c r="AQ124" s="18">
        <v>1.0522800000000001E-3</v>
      </c>
      <c r="AR124" s="18">
        <v>1.1397200000000001E-3</v>
      </c>
      <c r="AS124" s="18">
        <v>1.1935699999999999E-3</v>
      </c>
      <c r="AT124" s="18">
        <v>1.1520499999999999E-3</v>
      </c>
      <c r="AU124" s="18">
        <v>1.1995199999999999E-3</v>
      </c>
      <c r="AV124" s="18">
        <v>1.27596E-3</v>
      </c>
      <c r="AW124" s="18">
        <v>1.26902E-3</v>
      </c>
      <c r="AX124" s="18">
        <v>1.27439E-3</v>
      </c>
      <c r="AY124" s="18">
        <v>1.2953999999999999E-3</v>
      </c>
      <c r="AZ124" s="18">
        <v>1.36995E-3</v>
      </c>
      <c r="BA124" s="18">
        <v>1.43896E-3</v>
      </c>
      <c r="BB124" s="18">
        <v>1.4854899999999999E-3</v>
      </c>
      <c r="BC124" s="18">
        <v>1.53206E-3</v>
      </c>
      <c r="BD124" s="18">
        <v>1.6235399999999999E-3</v>
      </c>
      <c r="BE124" s="18">
        <v>1.5986900000000001E-3</v>
      </c>
      <c r="BF124" s="18">
        <v>1.5986900000000001E-3</v>
      </c>
      <c r="BG124" s="18">
        <v>1.5986900000000001E-3</v>
      </c>
      <c r="BH124" s="18">
        <v>1.60345E-3</v>
      </c>
      <c r="BI124" s="18">
        <v>1.5986900000000001E-3</v>
      </c>
      <c r="BJ124" s="18">
        <v>1.5986900000000001E-3</v>
      </c>
      <c r="BK124" s="18">
        <v>1.5986900000000001E-3</v>
      </c>
      <c r="BL124" s="18">
        <v>1.13915786206897E-3</v>
      </c>
      <c r="BM124" s="18">
        <v>2.5299568857559699E-4</v>
      </c>
      <c r="BN124" s="18">
        <v>0.94616617826086702</v>
      </c>
      <c r="BO124" s="18">
        <v>0.96452932445735595</v>
      </c>
      <c r="BP124" s="18">
        <v>0.86783034524060798</v>
      </c>
      <c r="BQ124" s="18">
        <v>0</v>
      </c>
      <c r="BR124" s="19">
        <v>4.45262466180105E-34</v>
      </c>
      <c r="BS124" s="18">
        <v>0</v>
      </c>
      <c r="BT124" s="19">
        <v>1.4175264142237401E-5</v>
      </c>
      <c r="BU124" s="18">
        <v>0.895230436884771</v>
      </c>
      <c r="BV124" s="18">
        <v>0.895230436884771</v>
      </c>
      <c r="BW124" s="18">
        <v>8.3021620000000001E-4</v>
      </c>
      <c r="BX124" s="19">
        <v>6.1277203917933698E-6</v>
      </c>
      <c r="BY124" s="18">
        <v>8.6841019999999998E-4</v>
      </c>
      <c r="BZ124" s="19">
        <v>1.8146305387047798E-5</v>
      </c>
      <c r="CA124" s="18">
        <v>8.7130400000000005E-4</v>
      </c>
      <c r="CB124" s="19">
        <v>3.27388819066871E-5</v>
      </c>
      <c r="CC124" s="18">
        <v>9.6059680000000003E-4</v>
      </c>
      <c r="CD124" s="19">
        <v>4.7848689111615203E-5</v>
      </c>
      <c r="CE124" s="18">
        <v>1.09337E-3</v>
      </c>
      <c r="CF124" s="19">
        <v>1.8263998740692001E-5</v>
      </c>
      <c r="CG124" s="18">
        <v>1.1008280000000001E-3</v>
      </c>
      <c r="CH124" s="19">
        <v>1.54542605775883E-5</v>
      </c>
      <c r="CI124" s="18">
        <v>1.158362E-3</v>
      </c>
      <c r="CJ124" s="19">
        <v>4.9028927889563401E-5</v>
      </c>
      <c r="CK124" s="18">
        <v>1.1087580000000001E-3</v>
      </c>
      <c r="CL124" s="19">
        <v>6.8224436384626801E-5</v>
      </c>
      <c r="CM124" s="18">
        <v>1.234188E-3</v>
      </c>
      <c r="CN124" s="19">
        <v>5.5952860248605703E-5</v>
      </c>
      <c r="CO124" s="18">
        <v>1.4243719999999999E-3</v>
      </c>
      <c r="CP124" s="19">
        <v>9.3728938807606302E-5</v>
      </c>
      <c r="CQ124" s="18">
        <v>1.6046120000000001E-3</v>
      </c>
      <c r="CR124" s="19">
        <v>1.07799545453587E-5</v>
      </c>
      <c r="CS124" s="18">
        <v>1.5986900000000001E-3</v>
      </c>
      <c r="CT124" s="18">
        <v>0</v>
      </c>
    </row>
    <row r="125" spans="1:98" x14ac:dyDescent="0.25">
      <c r="A125" s="18">
        <v>208</v>
      </c>
      <c r="B125" s="18" t="s">
        <v>1910</v>
      </c>
      <c r="C125" s="18" t="s">
        <v>648</v>
      </c>
      <c r="D125" s="18" t="s">
        <v>418</v>
      </c>
      <c r="E125" s="18" t="s">
        <v>324</v>
      </c>
      <c r="F125" s="18">
        <v>0.47295100000000001</v>
      </c>
      <c r="G125" s="18">
        <v>0.47467999999999999</v>
      </c>
      <c r="H125" s="18">
        <v>0.481796</v>
      </c>
      <c r="I125" s="18">
        <v>0.486682</v>
      </c>
      <c r="J125" s="18">
        <v>0.47621799999999997</v>
      </c>
      <c r="K125" s="18">
        <v>0.499475</v>
      </c>
      <c r="L125" s="18">
        <v>0.51001600000000002</v>
      </c>
      <c r="M125" s="18">
        <v>0.51724999999999999</v>
      </c>
      <c r="N125" s="18">
        <v>0.49468099999999998</v>
      </c>
      <c r="O125" s="18">
        <v>0.55359700000000001</v>
      </c>
      <c r="P125" s="18">
        <v>0.546898</v>
      </c>
      <c r="Q125" s="18">
        <v>0.57311999999999996</v>
      </c>
      <c r="R125" s="18">
        <v>0.588001</v>
      </c>
      <c r="S125" s="18">
        <v>0.67328399999999999</v>
      </c>
      <c r="T125" s="18">
        <v>0.64873599999999998</v>
      </c>
      <c r="U125" s="18">
        <v>0.706565</v>
      </c>
      <c r="V125" s="18">
        <v>0.77378000000000002</v>
      </c>
      <c r="W125" s="18">
        <v>0.79061499999999996</v>
      </c>
      <c r="X125" s="18">
        <v>0.76986100000000002</v>
      </c>
      <c r="Y125" s="18">
        <v>0.74742299999999995</v>
      </c>
      <c r="Z125" s="18">
        <v>0.83148200000000005</v>
      </c>
      <c r="AA125" s="18">
        <v>0.85045099999999996</v>
      </c>
      <c r="AB125" s="18">
        <v>0.92391299999999998</v>
      </c>
      <c r="AC125" s="18">
        <v>0.97914000000000001</v>
      </c>
      <c r="AD125" s="18">
        <v>0.91906500000000002</v>
      </c>
      <c r="AE125" s="18">
        <v>0.96049700000000005</v>
      </c>
      <c r="AF125" s="18">
        <v>0.96592500000000003</v>
      </c>
      <c r="AG125" s="18">
        <v>0.86785900000000005</v>
      </c>
      <c r="AH125" s="18">
        <v>0.92848600000000003</v>
      </c>
      <c r="AI125" s="18">
        <v>1.00417</v>
      </c>
      <c r="AJ125" s="18">
        <v>1.02759</v>
      </c>
      <c r="AK125" s="18">
        <v>1.0451999999999999</v>
      </c>
      <c r="AL125" s="18">
        <v>1.00451</v>
      </c>
      <c r="AM125" s="18">
        <v>1.01718</v>
      </c>
      <c r="AN125" s="18">
        <v>1.01857</v>
      </c>
      <c r="AO125" s="18">
        <v>1.0205</v>
      </c>
      <c r="AP125" s="18">
        <v>1.0279400000000001</v>
      </c>
      <c r="AQ125" s="18">
        <v>1.05735</v>
      </c>
      <c r="AR125" s="18">
        <v>1.0401499999999999</v>
      </c>
      <c r="AS125" s="18">
        <v>1.0415399999999999</v>
      </c>
      <c r="AT125" s="18">
        <v>0.99603900000000001</v>
      </c>
      <c r="AU125" s="18">
        <v>0.98255199999999998</v>
      </c>
      <c r="AV125" s="18">
        <v>0.98388200000000003</v>
      </c>
      <c r="AW125" s="18">
        <v>0.94338200000000005</v>
      </c>
      <c r="AX125" s="18">
        <v>0.92319700000000005</v>
      </c>
      <c r="AY125" s="18">
        <v>1.03427</v>
      </c>
      <c r="AZ125" s="18">
        <v>1.11992</v>
      </c>
      <c r="BA125" s="18">
        <v>1.15303</v>
      </c>
      <c r="BB125" s="18">
        <v>1.17936</v>
      </c>
      <c r="BC125" s="18">
        <v>1.1973199999999999</v>
      </c>
      <c r="BD125" s="18">
        <v>1.18346</v>
      </c>
      <c r="BE125" s="18">
        <v>1.19859</v>
      </c>
      <c r="BF125" s="18">
        <v>1.27485</v>
      </c>
      <c r="BG125" s="18">
        <v>1.2750300000000001</v>
      </c>
      <c r="BH125" s="18">
        <v>1.2593700000000001</v>
      </c>
      <c r="BI125" s="18">
        <v>1.2424599999999999</v>
      </c>
      <c r="BJ125" s="18">
        <v>1.2626299999999999</v>
      </c>
      <c r="BK125" s="18">
        <v>1.2638400000000001</v>
      </c>
      <c r="BL125" s="18">
        <v>0.89293670689655202</v>
      </c>
      <c r="BM125" s="18">
        <v>0.25366391455279202</v>
      </c>
      <c r="BN125" s="18">
        <v>0.95875179726168303</v>
      </c>
      <c r="BO125" s="18">
        <v>0.95256698145129104</v>
      </c>
      <c r="BP125" s="18">
        <v>0.85117967332123401</v>
      </c>
      <c r="BQ125" s="18">
        <v>0</v>
      </c>
      <c r="BR125" s="18">
        <v>0</v>
      </c>
      <c r="BS125" s="18">
        <v>0</v>
      </c>
      <c r="BT125" s="18">
        <v>1.4401757759389599E-2</v>
      </c>
      <c r="BU125" s="18">
        <v>0.91920500875250799</v>
      </c>
      <c r="BV125" s="18">
        <v>0.91920500875250799</v>
      </c>
      <c r="BW125" s="18">
        <v>0.47846539999999999</v>
      </c>
      <c r="BX125" s="18">
        <v>5.6655555596958002E-3</v>
      </c>
      <c r="BY125" s="18">
        <v>0.51500380000000001</v>
      </c>
      <c r="BZ125" s="18">
        <v>2.3310504492610198E-2</v>
      </c>
      <c r="CA125" s="18">
        <v>0.60600779999999999</v>
      </c>
      <c r="CB125" s="18">
        <v>5.3036795842132098E-2</v>
      </c>
      <c r="CC125" s="18">
        <v>0.75764880000000001</v>
      </c>
      <c r="CD125" s="18">
        <v>3.2443201879592598E-2</v>
      </c>
      <c r="CE125" s="18">
        <v>0.90081020000000001</v>
      </c>
      <c r="CF125" s="18">
        <v>5.9885271559040297E-2</v>
      </c>
      <c r="CG125" s="18">
        <v>0.94538739999999999</v>
      </c>
      <c r="CH125" s="18">
        <v>5.0994600736744701E-2</v>
      </c>
      <c r="CI125" s="18">
        <v>1.02261</v>
      </c>
      <c r="CJ125" s="18">
        <v>1.50708742281262E-2</v>
      </c>
      <c r="CK125" s="18">
        <v>1.037496</v>
      </c>
      <c r="CL125" s="18">
        <v>1.4122323817275999E-2</v>
      </c>
      <c r="CM125" s="18">
        <v>0.96581039999999996</v>
      </c>
      <c r="CN125" s="18">
        <v>3.0982120413231898E-2</v>
      </c>
      <c r="CO125" s="18">
        <v>1.1367799999999999</v>
      </c>
      <c r="CP125" s="18">
        <v>6.4293798690075801E-2</v>
      </c>
      <c r="CQ125" s="18">
        <v>1.2382599999999999</v>
      </c>
      <c r="CR125" s="18">
        <v>4.3912532379720502E-2</v>
      </c>
      <c r="CS125" s="18">
        <v>1.25631</v>
      </c>
      <c r="CT125" s="18">
        <v>1.20097002460512E-2</v>
      </c>
    </row>
    <row r="126" spans="1:98" x14ac:dyDescent="0.25">
      <c r="A126" s="18">
        <v>209</v>
      </c>
      <c r="B126" s="18" t="s">
        <v>1910</v>
      </c>
      <c r="C126" s="18" t="s">
        <v>649</v>
      </c>
      <c r="D126" s="18" t="s">
        <v>418</v>
      </c>
      <c r="E126" s="18" t="s">
        <v>388</v>
      </c>
      <c r="F126" s="18">
        <v>8.8216500000000003E-2</v>
      </c>
      <c r="G126" s="18">
        <v>8.8216500000000003E-2</v>
      </c>
      <c r="H126" s="18">
        <v>8.8470699999999999E-2</v>
      </c>
      <c r="I126" s="18">
        <v>8.59095E-2</v>
      </c>
      <c r="J126" s="18">
        <v>8.9475600000000002E-2</v>
      </c>
      <c r="K126" s="18">
        <v>0.101877</v>
      </c>
      <c r="L126" s="18">
        <v>8.2521499999999998E-2</v>
      </c>
      <c r="M126" s="18">
        <v>8.9897900000000003E-2</v>
      </c>
      <c r="N126" s="18">
        <v>9.2106499999999994E-2</v>
      </c>
      <c r="O126" s="18">
        <v>8.4690100000000004E-2</v>
      </c>
      <c r="P126" s="18">
        <v>8.74635E-2</v>
      </c>
      <c r="Q126" s="18">
        <v>9.3000700000000006E-2</v>
      </c>
      <c r="R126" s="18">
        <v>9.1574699999999995E-2</v>
      </c>
      <c r="S126" s="18">
        <v>9.2135099999999998E-2</v>
      </c>
      <c r="T126" s="18">
        <v>9.4298800000000002E-2</v>
      </c>
      <c r="U126" s="18">
        <v>0.100739</v>
      </c>
      <c r="V126" s="18">
        <v>0.10571</v>
      </c>
      <c r="W126" s="18">
        <v>0.10748000000000001</v>
      </c>
      <c r="X126" s="18">
        <v>0.104879</v>
      </c>
      <c r="Y126" s="18">
        <v>0.111111</v>
      </c>
      <c r="Z126" s="18">
        <v>0.116961</v>
      </c>
      <c r="AA126" s="18">
        <v>0.11612699999999999</v>
      </c>
      <c r="AB126" s="18">
        <v>0.114762</v>
      </c>
      <c r="AC126" s="18">
        <v>0.11000500000000001</v>
      </c>
      <c r="AD126" s="18">
        <v>0.111751</v>
      </c>
      <c r="AE126" s="18">
        <v>0.10494299999999999</v>
      </c>
      <c r="AF126" s="18">
        <v>9.57924E-2</v>
      </c>
      <c r="AG126" s="18">
        <v>9.2816800000000005E-2</v>
      </c>
      <c r="AH126" s="18">
        <v>9.4519599999999995E-2</v>
      </c>
      <c r="AI126" s="18">
        <v>9.3198400000000001E-2</v>
      </c>
      <c r="AJ126" s="18">
        <v>9.5932199999999995E-2</v>
      </c>
      <c r="AK126" s="18">
        <v>9.5937499999999995E-2</v>
      </c>
      <c r="AL126" s="18">
        <v>9.5630199999999999E-2</v>
      </c>
      <c r="AM126" s="18">
        <v>9.34638E-2</v>
      </c>
      <c r="AN126" s="18">
        <v>9.0049400000000002E-2</v>
      </c>
      <c r="AO126" s="18">
        <v>9.7516400000000003E-2</v>
      </c>
      <c r="AP126" s="18">
        <v>8.1775700000000007E-2</v>
      </c>
      <c r="AQ126" s="18">
        <v>8.1397499999999998E-2</v>
      </c>
      <c r="AR126" s="18">
        <v>8.1540799999999997E-2</v>
      </c>
      <c r="AS126" s="18">
        <v>8.1798899999999994E-2</v>
      </c>
      <c r="AT126" s="18">
        <v>8.1171999999999994E-2</v>
      </c>
      <c r="AU126" s="18">
        <v>7.5375899999999996E-2</v>
      </c>
      <c r="AV126" s="18">
        <v>7.4173699999999995E-2</v>
      </c>
      <c r="AW126" s="18">
        <v>7.4682399999999996E-2</v>
      </c>
      <c r="AX126" s="18">
        <v>7.74836E-2</v>
      </c>
      <c r="AY126" s="18">
        <v>7.5106900000000004E-2</v>
      </c>
      <c r="AZ126" s="18">
        <v>7.8204099999999999E-2</v>
      </c>
      <c r="BA126" s="18">
        <v>8.0273399999999995E-2</v>
      </c>
      <c r="BB126" s="18">
        <v>8.4485699999999997E-2</v>
      </c>
      <c r="BC126" s="18">
        <v>8.7684799999999993E-2</v>
      </c>
      <c r="BD126" s="18">
        <v>9.1938099999999995E-2</v>
      </c>
      <c r="BE126" s="18">
        <v>8.9776800000000004E-2</v>
      </c>
      <c r="BF126" s="18">
        <v>9.3569399999999997E-2</v>
      </c>
      <c r="BG126" s="18">
        <v>9.3569399999999997E-2</v>
      </c>
      <c r="BH126" s="18">
        <v>9.3847899999999998E-2</v>
      </c>
      <c r="BI126" s="18">
        <v>9.3569399999999997E-2</v>
      </c>
      <c r="BJ126" s="18">
        <v>9.3569399999999997E-2</v>
      </c>
      <c r="BK126" s="18">
        <v>9.3569399999999997E-2</v>
      </c>
      <c r="BL126" s="18">
        <v>9.2374905172413799E-2</v>
      </c>
      <c r="BM126" s="18">
        <v>1.06405519496962E-2</v>
      </c>
      <c r="BN126" s="18">
        <v>-0.29059062106933597</v>
      </c>
      <c r="BO126" s="18">
        <v>-0.21527148530394999</v>
      </c>
      <c r="BP126" s="18">
        <v>-0.117754829171621</v>
      </c>
      <c r="BQ126" s="18">
        <v>2.6905345666934699E-2</v>
      </c>
      <c r="BR126" s="18">
        <v>0.104619391631745</v>
      </c>
      <c r="BS126" s="18">
        <v>0.19296191289543299</v>
      </c>
      <c r="BT126" s="18">
        <v>-1.83103383678361E-4</v>
      </c>
      <c r="BU126" s="18">
        <v>8.4442909053459594E-2</v>
      </c>
      <c r="BV126" s="18">
        <v>8.4442909053459594E-2</v>
      </c>
      <c r="BW126" s="18">
        <v>8.8057759999999999E-2</v>
      </c>
      <c r="BX126" s="18">
        <v>1.3082629238803699E-3</v>
      </c>
      <c r="BY126" s="18">
        <v>9.0218599999999996E-2</v>
      </c>
      <c r="BZ126" s="18">
        <v>7.5728951881034196E-3</v>
      </c>
      <c r="CA126" s="18">
        <v>9.1694559999999994E-2</v>
      </c>
      <c r="CB126" s="18">
        <v>2.5786807824932502E-3</v>
      </c>
      <c r="CC126" s="18">
        <v>0.1059838</v>
      </c>
      <c r="CD126" s="18">
        <v>3.7858377804655102E-3</v>
      </c>
      <c r="CE126" s="18">
        <v>0.1139212</v>
      </c>
      <c r="CF126" s="18">
        <v>2.9520870922112E-3</v>
      </c>
      <c r="CG126" s="18">
        <v>9.6254039999999999E-2</v>
      </c>
      <c r="CH126" s="18">
        <v>4.9967733116482197E-3</v>
      </c>
      <c r="CI126" s="18">
        <v>9.4202620000000001E-2</v>
      </c>
      <c r="CJ126" s="18">
        <v>2.5413742152622801E-3</v>
      </c>
      <c r="CK126" s="18">
        <v>8.4805859999999997E-2</v>
      </c>
      <c r="CL126" s="18">
        <v>7.1073736332769198E-3</v>
      </c>
      <c r="CM126" s="18">
        <v>7.6577519999999996E-2</v>
      </c>
      <c r="CN126" s="18">
        <v>2.8611164109487099E-3</v>
      </c>
      <c r="CO126" s="18">
        <v>8.1150979999999998E-2</v>
      </c>
      <c r="CP126" s="18">
        <v>4.9949052220237301E-3</v>
      </c>
      <c r="CQ126" s="18">
        <v>9.2540319999999995E-2</v>
      </c>
      <c r="CR126" s="18">
        <v>1.7195557906040701E-3</v>
      </c>
      <c r="CS126" s="18">
        <v>9.3569399999999997E-2</v>
      </c>
      <c r="CT126" s="18">
        <v>0</v>
      </c>
    </row>
    <row r="127" spans="1:98" x14ac:dyDescent="0.25">
      <c r="A127" s="18">
        <v>21</v>
      </c>
      <c r="B127" s="18" t="s">
        <v>1910</v>
      </c>
      <c r="C127" s="18" t="s">
        <v>441</v>
      </c>
      <c r="D127" s="18" t="s">
        <v>426</v>
      </c>
      <c r="E127" s="18" t="s">
        <v>28</v>
      </c>
      <c r="F127" s="18">
        <v>0</v>
      </c>
      <c r="G127" s="18">
        <v>0</v>
      </c>
      <c r="H127" s="18">
        <v>0</v>
      </c>
      <c r="I127" s="18">
        <v>0</v>
      </c>
      <c r="J127" s="18">
        <v>0</v>
      </c>
      <c r="K127" s="18">
        <v>0</v>
      </c>
      <c r="L127" s="18">
        <v>0</v>
      </c>
      <c r="M127" s="18">
        <v>0</v>
      </c>
      <c r="N127" s="18">
        <v>0</v>
      </c>
      <c r="O127" s="18">
        <v>0</v>
      </c>
      <c r="P127" s="18">
        <v>0</v>
      </c>
      <c r="Q127" s="18">
        <v>0</v>
      </c>
      <c r="R127" s="18">
        <v>0</v>
      </c>
      <c r="S127" s="18">
        <v>0</v>
      </c>
      <c r="T127" s="18">
        <v>0</v>
      </c>
      <c r="U127" s="18">
        <v>0</v>
      </c>
      <c r="V127" s="18">
        <v>0</v>
      </c>
      <c r="W127" s="18">
        <v>0</v>
      </c>
      <c r="X127" s="18">
        <v>0</v>
      </c>
      <c r="Y127" s="18">
        <v>0</v>
      </c>
      <c r="Z127" s="18">
        <v>0</v>
      </c>
      <c r="AA127" s="18">
        <v>0</v>
      </c>
      <c r="AB127" s="18">
        <v>0</v>
      </c>
      <c r="AC127" s="18">
        <v>0</v>
      </c>
      <c r="AD127" s="18">
        <v>0</v>
      </c>
      <c r="AE127" s="18">
        <v>0</v>
      </c>
      <c r="AF127" s="18">
        <v>0</v>
      </c>
      <c r="AG127" s="18">
        <v>0</v>
      </c>
      <c r="AH127" s="18">
        <v>0</v>
      </c>
      <c r="AI127" s="18">
        <v>0</v>
      </c>
      <c r="AJ127" s="18">
        <v>0</v>
      </c>
      <c r="AK127" s="18">
        <v>0</v>
      </c>
      <c r="AL127" s="18">
        <v>0</v>
      </c>
      <c r="AM127" s="18">
        <v>0</v>
      </c>
      <c r="AN127" s="18">
        <v>0</v>
      </c>
      <c r="AO127" s="18">
        <v>0</v>
      </c>
      <c r="AP127" s="18">
        <v>0</v>
      </c>
      <c r="AQ127" s="18">
        <v>0</v>
      </c>
      <c r="AR127" s="18">
        <v>0</v>
      </c>
      <c r="AS127" s="18">
        <v>0</v>
      </c>
      <c r="AT127" s="18">
        <v>0</v>
      </c>
      <c r="AU127" s="18">
        <v>0</v>
      </c>
      <c r="AV127" s="18">
        <v>0</v>
      </c>
      <c r="AW127" s="18">
        <v>0</v>
      </c>
      <c r="AX127" s="18">
        <v>0</v>
      </c>
      <c r="AY127" s="18">
        <v>0</v>
      </c>
      <c r="AZ127" s="18">
        <v>0</v>
      </c>
      <c r="BA127" s="18">
        <v>0</v>
      </c>
      <c r="BB127" s="18">
        <v>0</v>
      </c>
      <c r="BC127" s="18">
        <v>0</v>
      </c>
      <c r="BD127" s="18">
        <v>0</v>
      </c>
      <c r="BE127" s="18">
        <v>0</v>
      </c>
      <c r="BF127" s="18">
        <v>0</v>
      </c>
      <c r="BG127" s="18">
        <v>0</v>
      </c>
      <c r="BH127" s="18">
        <v>0</v>
      </c>
      <c r="BI127" s="18">
        <v>0</v>
      </c>
      <c r="BJ127" s="18">
        <v>0</v>
      </c>
      <c r="BK127" s="18">
        <v>0</v>
      </c>
      <c r="BL127" s="18">
        <v>0</v>
      </c>
      <c r="BM127" s="18">
        <v>0</v>
      </c>
      <c r="BN127" s="18" t="s">
        <v>1903</v>
      </c>
      <c r="BO127" s="18" t="s">
        <v>1903</v>
      </c>
      <c r="BP127" s="18" t="s">
        <v>1903</v>
      </c>
      <c r="BQ127" s="18" t="s">
        <v>1903</v>
      </c>
      <c r="BR127" s="18" t="s">
        <v>1903</v>
      </c>
      <c r="BS127" s="18" t="s">
        <v>1903</v>
      </c>
      <c r="BT127" s="18">
        <v>0</v>
      </c>
      <c r="BU127" s="18" t="s">
        <v>1903</v>
      </c>
      <c r="BV127" s="18" t="s">
        <v>1903</v>
      </c>
      <c r="BW127" s="18">
        <v>0</v>
      </c>
      <c r="BX127" s="18">
        <v>0</v>
      </c>
      <c r="BY127" s="18">
        <v>0</v>
      </c>
      <c r="BZ127" s="18">
        <v>0</v>
      </c>
      <c r="CA127" s="18">
        <v>0</v>
      </c>
      <c r="CB127" s="18">
        <v>0</v>
      </c>
      <c r="CC127" s="18">
        <v>0</v>
      </c>
      <c r="CD127" s="18">
        <v>0</v>
      </c>
      <c r="CE127" s="18">
        <v>0</v>
      </c>
      <c r="CF127" s="18">
        <v>0</v>
      </c>
      <c r="CG127" s="18">
        <v>0</v>
      </c>
      <c r="CH127" s="18">
        <v>0</v>
      </c>
      <c r="CI127" s="18">
        <v>0</v>
      </c>
      <c r="CJ127" s="18">
        <v>0</v>
      </c>
      <c r="CK127" s="18">
        <v>0</v>
      </c>
      <c r="CL127" s="18">
        <v>0</v>
      </c>
      <c r="CM127" s="18">
        <v>0</v>
      </c>
      <c r="CN127" s="18">
        <v>0</v>
      </c>
      <c r="CO127" s="18">
        <v>0</v>
      </c>
      <c r="CP127" s="18">
        <v>0</v>
      </c>
      <c r="CQ127" s="18">
        <v>0</v>
      </c>
      <c r="CR127" s="18">
        <v>0</v>
      </c>
      <c r="CS127" s="18">
        <v>0</v>
      </c>
      <c r="CT127" s="18">
        <v>0</v>
      </c>
    </row>
    <row r="128" spans="1:98" x14ac:dyDescent="0.25">
      <c r="A128" s="18">
        <v>210</v>
      </c>
      <c r="B128" s="18" t="s">
        <v>1910</v>
      </c>
      <c r="C128" s="18" t="s">
        <v>650</v>
      </c>
      <c r="D128" s="18" t="s">
        <v>418</v>
      </c>
      <c r="E128" s="18" t="s">
        <v>390</v>
      </c>
      <c r="F128" s="18">
        <v>9.6998399999999999E-2</v>
      </c>
      <c r="G128" s="18">
        <v>9.6998399999999999E-2</v>
      </c>
      <c r="H128" s="18">
        <v>9.7278000000000003E-2</v>
      </c>
      <c r="I128" s="18">
        <v>9.5546400000000004E-2</v>
      </c>
      <c r="J128" s="18">
        <v>9.49686E-2</v>
      </c>
      <c r="K128" s="18">
        <v>9.6480800000000005E-2</v>
      </c>
      <c r="L128" s="18">
        <v>9.7527699999999995E-2</v>
      </c>
      <c r="M128" s="18">
        <v>0.105098</v>
      </c>
      <c r="N128" s="18">
        <v>0.11017299999999999</v>
      </c>
      <c r="O128" s="18">
        <v>0.111069</v>
      </c>
      <c r="P128" s="18">
        <v>0.11525199999999999</v>
      </c>
      <c r="Q128" s="18">
        <v>0.120717</v>
      </c>
      <c r="R128" s="18">
        <v>0.116423</v>
      </c>
      <c r="S128" s="18">
        <v>0.124246</v>
      </c>
      <c r="T128" s="18">
        <v>0.127696</v>
      </c>
      <c r="U128" s="18">
        <v>0.135243</v>
      </c>
      <c r="V128" s="18">
        <v>0.14318900000000001</v>
      </c>
      <c r="W128" s="18">
        <v>0.13522500000000001</v>
      </c>
      <c r="X128" s="18">
        <v>0.13692199999999999</v>
      </c>
      <c r="Y128" s="18">
        <v>0.13381599999999999</v>
      </c>
      <c r="Z128" s="18">
        <v>0.13718900000000001</v>
      </c>
      <c r="AA128" s="18">
        <v>0.14255499999999999</v>
      </c>
      <c r="AB128" s="18">
        <v>0.14668</v>
      </c>
      <c r="AC128" s="18">
        <v>0.146477</v>
      </c>
      <c r="AD128" s="18">
        <v>0.14366499999999999</v>
      </c>
      <c r="AE128" s="18">
        <v>0.13141600000000001</v>
      </c>
      <c r="AF128" s="18">
        <v>0.12549199999999999</v>
      </c>
      <c r="AG128" s="18">
        <v>0.11815100000000001</v>
      </c>
      <c r="AH128" s="18">
        <v>0.107881</v>
      </c>
      <c r="AI128" s="18">
        <v>0.11447499999999999</v>
      </c>
      <c r="AJ128" s="18">
        <v>0.13156200000000001</v>
      </c>
      <c r="AK128" s="18">
        <v>0.13352800000000001</v>
      </c>
      <c r="AL128" s="18">
        <v>0.12520300000000001</v>
      </c>
      <c r="AM128" s="18">
        <v>0.124551</v>
      </c>
      <c r="AN128" s="18">
        <v>0.115563</v>
      </c>
      <c r="AO128" s="18">
        <v>0.12224400000000001</v>
      </c>
      <c r="AP128" s="18">
        <v>0.116241</v>
      </c>
      <c r="AQ128" s="18">
        <v>0.115038</v>
      </c>
      <c r="AR128" s="18">
        <v>0.11579100000000001</v>
      </c>
      <c r="AS128" s="18">
        <v>0.122487</v>
      </c>
      <c r="AT128" s="18">
        <v>0.11483699999999999</v>
      </c>
      <c r="AU128" s="18">
        <v>0.112659</v>
      </c>
      <c r="AV128" s="18">
        <v>0.112849</v>
      </c>
      <c r="AW128" s="18">
        <v>0.116102</v>
      </c>
      <c r="AX128" s="18">
        <v>0.11391</v>
      </c>
      <c r="AY128" s="18">
        <v>0.12066300000000001</v>
      </c>
      <c r="AZ128" s="18">
        <v>0.12778600000000001</v>
      </c>
      <c r="BA128" s="18">
        <v>0.13450999999999999</v>
      </c>
      <c r="BB128" s="18">
        <v>0.15323899999999999</v>
      </c>
      <c r="BC128" s="18">
        <v>0.155447</v>
      </c>
      <c r="BD128" s="18">
        <v>0.16498599999999999</v>
      </c>
      <c r="BE128" s="18">
        <v>0.15786800000000001</v>
      </c>
      <c r="BF128" s="18">
        <v>0.168349</v>
      </c>
      <c r="BG128" s="18">
        <v>0.16500799999999999</v>
      </c>
      <c r="BH128" s="18">
        <v>0.16885</v>
      </c>
      <c r="BI128" s="18">
        <v>0.16597000000000001</v>
      </c>
      <c r="BJ128" s="18">
        <v>0.16516</v>
      </c>
      <c r="BK128" s="18">
        <v>0.16326399999999999</v>
      </c>
      <c r="BL128" s="18">
        <v>0.12773298793103399</v>
      </c>
      <c r="BM128" s="18">
        <v>2.0942011359340901E-2</v>
      </c>
      <c r="BN128" s="18">
        <v>0.66747421951283203</v>
      </c>
      <c r="BO128" s="18">
        <v>0.59202977689762504</v>
      </c>
      <c r="BP128" s="18">
        <v>0.42481091203265198</v>
      </c>
      <c r="BQ128" s="19">
        <v>1.05040478537433E-8</v>
      </c>
      <c r="BR128" s="19">
        <v>9.8367679252445897E-7</v>
      </c>
      <c r="BS128" s="19">
        <v>2.48798253354998E-6</v>
      </c>
      <c r="BT128" s="18">
        <v>8.2775823002860299E-4</v>
      </c>
      <c r="BU128" s="18">
        <v>0.44552183371426601</v>
      </c>
      <c r="BV128" s="18">
        <v>0.44552183371426601</v>
      </c>
      <c r="BW128" s="18">
        <v>9.6357960000000006E-2</v>
      </c>
      <c r="BX128" s="18">
        <v>1.03147360993871E-3</v>
      </c>
      <c r="BY128" s="18">
        <v>0.1040697</v>
      </c>
      <c r="BZ128" s="18">
        <v>6.8499459756993699E-3</v>
      </c>
      <c r="CA128" s="18">
        <v>0.1208668</v>
      </c>
      <c r="CB128" s="18">
        <v>5.2285930899239096E-3</v>
      </c>
      <c r="CC128" s="18">
        <v>0.136879</v>
      </c>
      <c r="CD128" s="18">
        <v>3.6950010148848501E-3</v>
      </c>
      <c r="CE128" s="18">
        <v>0.1433132</v>
      </c>
      <c r="CF128" s="18">
        <v>3.8584138191749199E-3</v>
      </c>
      <c r="CG128" s="18">
        <v>0.11948300000000001</v>
      </c>
      <c r="CH128" s="18">
        <v>9.2190734621218802E-3</v>
      </c>
      <c r="CI128" s="18">
        <v>0.12608140000000001</v>
      </c>
      <c r="CJ128" s="18">
        <v>7.0576071936599098E-3</v>
      </c>
      <c r="CK128" s="18">
        <v>0.1183602</v>
      </c>
      <c r="CL128" s="18">
        <v>3.6824988391036899E-3</v>
      </c>
      <c r="CM128" s="18">
        <v>0.1140714</v>
      </c>
      <c r="CN128" s="18">
        <v>1.43393385482037E-3</v>
      </c>
      <c r="CO128" s="18">
        <v>0.13832900000000001</v>
      </c>
      <c r="CP128" s="18">
        <v>1.54366543493077E-2</v>
      </c>
      <c r="CQ128" s="18">
        <v>0.1650122</v>
      </c>
      <c r="CR128" s="18">
        <v>4.38472464357797E-3</v>
      </c>
      <c r="CS128" s="18">
        <v>0.164798</v>
      </c>
      <c r="CT128" s="18">
        <v>1.38884556376871E-3</v>
      </c>
    </row>
    <row r="129" spans="1:98" x14ac:dyDescent="0.25">
      <c r="A129" s="18">
        <v>211</v>
      </c>
      <c r="B129" s="18" t="s">
        <v>1910</v>
      </c>
      <c r="C129" s="18" t="s">
        <v>651</v>
      </c>
      <c r="D129" s="18" t="s">
        <v>418</v>
      </c>
      <c r="E129" s="18" t="s">
        <v>290</v>
      </c>
      <c r="F129" s="18">
        <v>7.4467900000000004E-2</v>
      </c>
      <c r="G129" s="18">
        <v>7.4398300000000001E-2</v>
      </c>
      <c r="H129" s="18">
        <v>7.4326799999999998E-2</v>
      </c>
      <c r="I129" s="18">
        <v>7.4851399999999998E-2</v>
      </c>
      <c r="J129" s="18">
        <v>7.4278300000000005E-2</v>
      </c>
      <c r="K129" s="18">
        <v>7.4617900000000001E-2</v>
      </c>
      <c r="L129" s="18">
        <v>7.4622999999999995E-2</v>
      </c>
      <c r="M129" s="18">
        <v>7.5174400000000002E-2</v>
      </c>
      <c r="N129" s="18">
        <v>7.4488200000000004E-2</v>
      </c>
      <c r="O129" s="18">
        <v>7.5890600000000003E-2</v>
      </c>
      <c r="P129" s="18">
        <v>7.6114500000000002E-2</v>
      </c>
      <c r="Q129" s="18">
        <v>7.9477099999999995E-2</v>
      </c>
      <c r="R129" s="18">
        <v>8.0150299999999994E-2</v>
      </c>
      <c r="S129" s="18">
        <v>8.0019000000000007E-2</v>
      </c>
      <c r="T129" s="18">
        <v>8.4765099999999996E-2</v>
      </c>
      <c r="U129" s="18">
        <v>8.9266300000000007E-2</v>
      </c>
      <c r="V129" s="18">
        <v>9.3657699999999997E-2</v>
      </c>
      <c r="W129" s="18">
        <v>9.5301200000000003E-2</v>
      </c>
      <c r="X129" s="18">
        <v>9.4194E-2</v>
      </c>
      <c r="Y129" s="18">
        <v>9.3215999999999993E-2</v>
      </c>
      <c r="Z129" s="18">
        <v>9.2051800000000003E-2</v>
      </c>
      <c r="AA129" s="18">
        <v>9.6067700000000006E-2</v>
      </c>
      <c r="AB129" s="18">
        <v>0.10272100000000001</v>
      </c>
      <c r="AC129" s="18">
        <v>0.10717</v>
      </c>
      <c r="AD129" s="18">
        <v>0.10752399999999999</v>
      </c>
      <c r="AE129" s="18">
        <v>0.101205</v>
      </c>
      <c r="AF129" s="18">
        <v>9.4763399999999998E-2</v>
      </c>
      <c r="AG129" s="18">
        <v>9.1274900000000006E-2</v>
      </c>
      <c r="AH129" s="18">
        <v>9.2764299999999994E-2</v>
      </c>
      <c r="AI129" s="18">
        <v>9.3436400000000003E-2</v>
      </c>
      <c r="AJ129" s="18">
        <v>9.8039200000000007E-2</v>
      </c>
      <c r="AK129" s="18">
        <v>9.8324499999999995E-2</v>
      </c>
      <c r="AL129" s="18">
        <v>9.8962700000000001E-2</v>
      </c>
      <c r="AM129" s="18">
        <v>9.7823900000000005E-2</v>
      </c>
      <c r="AN129" s="18">
        <v>8.7116200000000005E-2</v>
      </c>
      <c r="AO129" s="18">
        <v>8.8555099999999998E-2</v>
      </c>
      <c r="AP129" s="18">
        <v>8.89519E-2</v>
      </c>
      <c r="AQ129" s="18">
        <v>8.8511000000000006E-2</v>
      </c>
      <c r="AR129" s="18">
        <v>9.4614500000000004E-2</v>
      </c>
      <c r="AS129" s="18">
        <v>9.4103900000000004E-2</v>
      </c>
      <c r="AT129" s="18">
        <v>8.5625099999999996E-2</v>
      </c>
      <c r="AU129" s="18">
        <v>8.6842100000000005E-2</v>
      </c>
      <c r="AV129" s="18">
        <v>8.9714299999999997E-2</v>
      </c>
      <c r="AW129" s="18">
        <v>8.6579900000000001E-2</v>
      </c>
      <c r="AX129" s="18">
        <v>8.4545400000000007E-2</v>
      </c>
      <c r="AY129" s="18">
        <v>8.1542400000000001E-2</v>
      </c>
      <c r="AZ129" s="18">
        <v>8.1852999999999995E-2</v>
      </c>
      <c r="BA129" s="18">
        <v>8.0389500000000003E-2</v>
      </c>
      <c r="BB129" s="18">
        <v>8.0856800000000006E-2</v>
      </c>
      <c r="BC129" s="18">
        <v>7.9746999999999998E-2</v>
      </c>
      <c r="BD129" s="18">
        <v>7.7292799999999995E-2</v>
      </c>
      <c r="BE129" s="18">
        <v>8.3617700000000003E-2</v>
      </c>
      <c r="BF129" s="18">
        <v>8.9739299999999994E-2</v>
      </c>
      <c r="BG129" s="18">
        <v>8.97984E-2</v>
      </c>
      <c r="BH129" s="18">
        <v>8.9911000000000005E-2</v>
      </c>
      <c r="BI129" s="18">
        <v>8.9795E-2</v>
      </c>
      <c r="BJ129" s="18">
        <v>8.8672500000000001E-2</v>
      </c>
      <c r="BK129" s="18">
        <v>8.8041800000000003E-2</v>
      </c>
      <c r="BL129" s="18">
        <v>8.7272817241379294E-2</v>
      </c>
      <c r="BM129" s="18">
        <v>8.8898252741327708E-3</v>
      </c>
      <c r="BN129" s="18">
        <v>0.29281163843571001</v>
      </c>
      <c r="BO129" s="18">
        <v>0.295149035651666</v>
      </c>
      <c r="BP129" s="18">
        <v>0.17362371445856001</v>
      </c>
      <c r="BQ129" s="18">
        <v>2.5708909816173998E-2</v>
      </c>
      <c r="BR129" s="18">
        <v>2.4857285280276802E-2</v>
      </c>
      <c r="BS129" s="18">
        <v>5.4205347457982701E-2</v>
      </c>
      <c r="BT129" s="18">
        <v>1.5414597188471001E-4</v>
      </c>
      <c r="BU129" s="18">
        <v>8.5738655603407501E-2</v>
      </c>
      <c r="BV129" s="18">
        <v>8.5738655603407501E-2</v>
      </c>
      <c r="BW129" s="18">
        <v>7.4464539999999996E-2</v>
      </c>
      <c r="BX129" s="18">
        <v>2.2788008469368099E-4</v>
      </c>
      <c r="BY129" s="18">
        <v>7.4958819999999995E-2</v>
      </c>
      <c r="BZ129" s="18">
        <v>5.8420317698554204E-4</v>
      </c>
      <c r="CA129" s="18">
        <v>8.0105200000000001E-2</v>
      </c>
      <c r="CB129" s="18">
        <v>3.0840042379996799E-3</v>
      </c>
      <c r="CC129" s="18">
        <v>9.3127039999999994E-2</v>
      </c>
      <c r="CD129" s="18">
        <v>2.2945698187242002E-3</v>
      </c>
      <c r="CE129" s="18">
        <v>0.1011069</v>
      </c>
      <c r="CF129" s="18">
        <v>6.8544519379743199E-3</v>
      </c>
      <c r="CG129" s="18">
        <v>9.4688800000000004E-2</v>
      </c>
      <c r="CH129" s="18">
        <v>3.8533539553225601E-3</v>
      </c>
      <c r="CI129" s="18">
        <v>9.6053299999999994E-2</v>
      </c>
      <c r="CJ129" s="18">
        <v>5.0143179341760897E-3</v>
      </c>
      <c r="CK129" s="18">
        <v>9.0947280000000005E-2</v>
      </c>
      <c r="CL129" s="18">
        <v>3.1245911367729401E-3</v>
      </c>
      <c r="CM129" s="18">
        <v>8.6661360000000007E-2</v>
      </c>
      <c r="CN129" s="18">
        <v>1.9307295792005601E-3</v>
      </c>
      <c r="CO129" s="18">
        <v>8.0877740000000004E-2</v>
      </c>
      <c r="CP129" s="18">
        <v>8.52979295176617E-4</v>
      </c>
      <c r="CQ129" s="18">
        <v>8.6071839999999997E-2</v>
      </c>
      <c r="CR129" s="18">
        <v>5.5939924975816702E-3</v>
      </c>
      <c r="CS129" s="18">
        <v>8.8836433333333298E-2</v>
      </c>
      <c r="CT129" s="18">
        <v>8.8802205115263305E-4</v>
      </c>
    </row>
    <row r="130" spans="1:98" x14ac:dyDescent="0.25">
      <c r="A130" s="18">
        <v>212</v>
      </c>
      <c r="B130" s="18" t="s">
        <v>1910</v>
      </c>
      <c r="C130" s="18" t="s">
        <v>652</v>
      </c>
      <c r="D130" s="18" t="s">
        <v>420</v>
      </c>
      <c r="E130" s="18" t="s">
        <v>396</v>
      </c>
      <c r="F130" s="18">
        <v>2.6020099999999999</v>
      </c>
      <c r="G130" s="18">
        <v>2.6052200000000001</v>
      </c>
      <c r="H130" s="18">
        <v>2.6130800000000001</v>
      </c>
      <c r="I130" s="18">
        <v>2.5863</v>
      </c>
      <c r="J130" s="18">
        <v>2.6012599999999999</v>
      </c>
      <c r="K130" s="18">
        <v>2.64093</v>
      </c>
      <c r="L130" s="18">
        <v>2.70757</v>
      </c>
      <c r="M130" s="18">
        <v>2.7819500000000001</v>
      </c>
      <c r="N130" s="18">
        <v>2.7937699999999999</v>
      </c>
      <c r="O130" s="18">
        <v>2.794</v>
      </c>
      <c r="P130" s="18">
        <v>2.8281200000000002</v>
      </c>
      <c r="Q130" s="18">
        <v>2.88103</v>
      </c>
      <c r="R130" s="18">
        <v>2.9633400000000001</v>
      </c>
      <c r="S130" s="18">
        <v>3.00712</v>
      </c>
      <c r="T130" s="18">
        <v>3.1267999999999998</v>
      </c>
      <c r="U130" s="18">
        <v>3.3009400000000002</v>
      </c>
      <c r="V130" s="18">
        <v>3.5453000000000001</v>
      </c>
      <c r="W130" s="18">
        <v>3.5785999999999998</v>
      </c>
      <c r="X130" s="18">
        <v>3.6387200000000002</v>
      </c>
      <c r="Y130" s="18">
        <v>3.7365300000000001</v>
      </c>
      <c r="Z130" s="18">
        <v>3.8409399999999998</v>
      </c>
      <c r="AA130" s="18">
        <v>4.0384900000000004</v>
      </c>
      <c r="AB130" s="18">
        <v>4.1999599999999999</v>
      </c>
      <c r="AC130" s="18">
        <v>4.2587900000000003</v>
      </c>
      <c r="AD130" s="18">
        <v>4.2295600000000002</v>
      </c>
      <c r="AE130" s="18">
        <v>4.1579600000000001</v>
      </c>
      <c r="AF130" s="18">
        <v>4.1847000000000003</v>
      </c>
      <c r="AG130" s="18">
        <v>4.2428100000000004</v>
      </c>
      <c r="AH130" s="18">
        <v>4.2525399999999998</v>
      </c>
      <c r="AI130" s="18">
        <v>4.28986</v>
      </c>
      <c r="AJ130" s="18">
        <v>4.3462399999999999</v>
      </c>
      <c r="AK130" s="18">
        <v>4.4501600000000003</v>
      </c>
      <c r="AL130" s="18">
        <v>4.2870999999999997</v>
      </c>
      <c r="AM130" s="18">
        <v>4.3653599999999999</v>
      </c>
      <c r="AN130" s="18">
        <v>4.3731999999999998</v>
      </c>
      <c r="AO130" s="18">
        <v>4.33507</v>
      </c>
      <c r="AP130" s="18">
        <v>4.4573900000000002</v>
      </c>
      <c r="AQ130" s="18">
        <v>4.6281299999999996</v>
      </c>
      <c r="AR130" s="18">
        <v>4.7368199999999998</v>
      </c>
      <c r="AS130" s="18">
        <v>5.8025000000000002</v>
      </c>
      <c r="AT130" s="18">
        <v>5.40557</v>
      </c>
      <c r="AU130" s="18">
        <v>5.7046299999999999</v>
      </c>
      <c r="AV130" s="18">
        <v>4.3200200000000004</v>
      </c>
      <c r="AW130" s="18">
        <v>5.12636</v>
      </c>
      <c r="AX130" s="18">
        <v>5.53315</v>
      </c>
      <c r="AY130" s="18">
        <v>5.8951700000000002</v>
      </c>
      <c r="AZ130" s="18">
        <v>6.3053100000000004</v>
      </c>
      <c r="BA130" s="18">
        <v>6.3912500000000003</v>
      </c>
      <c r="BB130" s="18">
        <v>6.63565</v>
      </c>
      <c r="BC130" s="18">
        <v>7.1646000000000001</v>
      </c>
      <c r="BD130" s="18">
        <v>7.6129199999999999</v>
      </c>
      <c r="BE130" s="18">
        <v>7.27454</v>
      </c>
      <c r="BF130" s="18">
        <v>7.1982999999999997</v>
      </c>
      <c r="BG130" s="18">
        <v>7.0894300000000001</v>
      </c>
      <c r="BH130" s="18">
        <v>7.0203699999999998</v>
      </c>
      <c r="BI130" s="18">
        <v>7.1548600000000002</v>
      </c>
      <c r="BJ130" s="18">
        <v>7.2078699999999998</v>
      </c>
      <c r="BK130" s="18">
        <v>7.1723800000000004</v>
      </c>
      <c r="BL130" s="18">
        <v>4.53487155172414</v>
      </c>
      <c r="BM130" s="18">
        <v>1.54705886411422</v>
      </c>
      <c r="BN130" s="18">
        <v>0.95897768250495796</v>
      </c>
      <c r="BO130" s="18">
        <v>0.98597311513734698</v>
      </c>
      <c r="BP130" s="18">
        <v>0.92256503327283701</v>
      </c>
      <c r="BQ130" s="18">
        <v>0</v>
      </c>
      <c r="BR130" s="18">
        <v>0</v>
      </c>
      <c r="BS130" s="18">
        <v>0</v>
      </c>
      <c r="BT130" s="18">
        <v>8.7854894029344793E-2</v>
      </c>
      <c r="BU130" s="18">
        <v>0.91963819554257697</v>
      </c>
      <c r="BV130" s="18">
        <v>0.91963819554257697</v>
      </c>
      <c r="BW130" s="18">
        <v>2.6015739999999998</v>
      </c>
      <c r="BX130" s="18">
        <v>9.7373651466913895E-3</v>
      </c>
      <c r="BY130" s="18">
        <v>2.7436440000000002</v>
      </c>
      <c r="BZ130" s="18">
        <v>6.7762806022183E-2</v>
      </c>
      <c r="CA130" s="18">
        <v>2.9612820000000002</v>
      </c>
      <c r="CB130" s="18">
        <v>0.11583832232901201</v>
      </c>
      <c r="CC130" s="18">
        <v>3.5600179999999999</v>
      </c>
      <c r="CD130" s="18">
        <v>0.162044601329387</v>
      </c>
      <c r="CE130" s="18">
        <v>4.1135479999999998</v>
      </c>
      <c r="CF130" s="18">
        <v>0.17462093336710799</v>
      </c>
      <c r="CG130" s="18">
        <v>4.2255739999999999</v>
      </c>
      <c r="CH130" s="18">
        <v>5.3383685522826102E-2</v>
      </c>
      <c r="CI130" s="18">
        <v>4.3644119999999997</v>
      </c>
      <c r="CJ130" s="18">
        <v>5.8605063945021199E-2</v>
      </c>
      <c r="CK130" s="18">
        <v>4.791982</v>
      </c>
      <c r="CL130" s="18">
        <v>0.58561022333118495</v>
      </c>
      <c r="CM130" s="18">
        <v>5.2179460000000004</v>
      </c>
      <c r="CN130" s="18">
        <v>0.54453575174638402</v>
      </c>
      <c r="CO130" s="18">
        <v>6.478396</v>
      </c>
      <c r="CP130" s="18">
        <v>0.46725541888778499</v>
      </c>
      <c r="CQ130" s="18">
        <v>7.2391120000000004</v>
      </c>
      <c r="CR130" s="18">
        <v>0.230708662104395</v>
      </c>
      <c r="CS130" s="18">
        <v>7.1783700000000001</v>
      </c>
      <c r="CT130" s="18">
        <v>2.7007871074929E-2</v>
      </c>
    </row>
    <row r="131" spans="1:98" x14ac:dyDescent="0.25">
      <c r="A131" s="18">
        <v>213</v>
      </c>
      <c r="B131" s="18" t="s">
        <v>1910</v>
      </c>
      <c r="C131" s="18" t="s">
        <v>653</v>
      </c>
      <c r="D131" s="18" t="s">
        <v>420</v>
      </c>
      <c r="E131" s="18" t="s">
        <v>654</v>
      </c>
      <c r="F131" s="18">
        <v>0.30631000000000003</v>
      </c>
      <c r="G131" s="18">
        <v>0.30632700000000002</v>
      </c>
      <c r="H131" s="18">
        <v>0.30696400000000001</v>
      </c>
      <c r="I131" s="18">
        <v>0.29850900000000002</v>
      </c>
      <c r="J131" s="18">
        <v>0.30360599999999999</v>
      </c>
      <c r="K131" s="18">
        <v>0.30907899999999999</v>
      </c>
      <c r="L131" s="18">
        <v>0.31370199999999998</v>
      </c>
      <c r="M131" s="18">
        <v>0.30881700000000001</v>
      </c>
      <c r="N131" s="18">
        <v>0.31608999999999998</v>
      </c>
      <c r="O131" s="18">
        <v>0.32530700000000001</v>
      </c>
      <c r="P131" s="18">
        <v>0.32837</v>
      </c>
      <c r="Q131" s="18">
        <v>0.327542</v>
      </c>
      <c r="R131" s="18">
        <v>0.34500199999999998</v>
      </c>
      <c r="S131" s="18">
        <v>0.33974399999999999</v>
      </c>
      <c r="T131" s="18">
        <v>0.36002000000000001</v>
      </c>
      <c r="U131" s="18">
        <v>0.38516600000000001</v>
      </c>
      <c r="V131" s="18">
        <v>0.41322799999999998</v>
      </c>
      <c r="W131" s="18">
        <v>0.40671299999999999</v>
      </c>
      <c r="X131" s="18">
        <v>0.42613499999999999</v>
      </c>
      <c r="Y131" s="18">
        <v>0.41978700000000002</v>
      </c>
      <c r="Z131" s="18">
        <v>0.444554</v>
      </c>
      <c r="AA131" s="18">
        <v>0.469333</v>
      </c>
      <c r="AB131" s="18">
        <v>0.49174499999999999</v>
      </c>
      <c r="AC131" s="18">
        <v>0.50072499999999998</v>
      </c>
      <c r="AD131" s="18">
        <v>0.49545400000000001</v>
      </c>
      <c r="AE131" s="18">
        <v>0.48956</v>
      </c>
      <c r="AF131" s="18">
        <v>0.488732</v>
      </c>
      <c r="AG131" s="18">
        <v>0.49325000000000002</v>
      </c>
      <c r="AH131" s="18">
        <v>0.49686999999999998</v>
      </c>
      <c r="AI131" s="18">
        <v>0.49558999999999997</v>
      </c>
      <c r="AJ131" s="18">
        <v>0.50451800000000002</v>
      </c>
      <c r="AK131" s="18">
        <v>0.51495000000000002</v>
      </c>
      <c r="AL131" s="18">
        <v>0.50890500000000005</v>
      </c>
      <c r="AM131" s="18">
        <v>0.50558800000000004</v>
      </c>
      <c r="AN131" s="18">
        <v>0.50533700000000004</v>
      </c>
      <c r="AO131" s="18">
        <v>0.50716799999999995</v>
      </c>
      <c r="AP131" s="18">
        <v>0.51855300000000004</v>
      </c>
      <c r="AQ131" s="18">
        <v>0.54064800000000002</v>
      </c>
      <c r="AR131" s="18">
        <v>0.55635800000000002</v>
      </c>
      <c r="AS131" s="18">
        <v>0.69684999999999997</v>
      </c>
      <c r="AT131" s="18">
        <v>0.64433600000000002</v>
      </c>
      <c r="AU131" s="18">
        <v>0.68872999999999995</v>
      </c>
      <c r="AV131" s="18">
        <v>0.50538099999999997</v>
      </c>
      <c r="AW131" s="18">
        <v>0.60971200000000003</v>
      </c>
      <c r="AX131" s="18">
        <v>0.664435</v>
      </c>
      <c r="AY131" s="18">
        <v>0.71789999999999998</v>
      </c>
      <c r="AZ131" s="18">
        <v>0.76229000000000002</v>
      </c>
      <c r="BA131" s="18">
        <v>0.77611799999999997</v>
      </c>
      <c r="BB131" s="18">
        <v>0.79732999999999998</v>
      </c>
      <c r="BC131" s="18">
        <v>0.87743499999999996</v>
      </c>
      <c r="BD131" s="18">
        <v>0.93452000000000002</v>
      </c>
      <c r="BE131" s="18">
        <v>0.88564299999999996</v>
      </c>
      <c r="BF131" s="18">
        <v>0.87514800000000004</v>
      </c>
      <c r="BG131" s="18">
        <v>0.87514800000000004</v>
      </c>
      <c r="BH131" s="18">
        <v>0.87775300000000001</v>
      </c>
      <c r="BI131" s="18">
        <v>0.87514800000000004</v>
      </c>
      <c r="BJ131" s="18">
        <v>0.87514800000000004</v>
      </c>
      <c r="BK131" s="18">
        <v>0.87514800000000004</v>
      </c>
      <c r="BL131" s="18">
        <v>0.53773153448275901</v>
      </c>
      <c r="BM131" s="18">
        <v>0.19656504527056201</v>
      </c>
      <c r="BN131" s="18">
        <v>0.95222154089855404</v>
      </c>
      <c r="BO131" s="18">
        <v>0.98498419998790698</v>
      </c>
      <c r="BP131" s="18">
        <v>0.91080516288158098</v>
      </c>
      <c r="BQ131" s="18">
        <v>0</v>
      </c>
      <c r="BR131" s="19">
        <v>2.0549589768395701E-44</v>
      </c>
      <c r="BS131" s="18">
        <v>0</v>
      </c>
      <c r="BT131" s="18">
        <v>1.10839590574917E-2</v>
      </c>
      <c r="BU131" s="18">
        <v>0.90672586295121205</v>
      </c>
      <c r="BV131" s="18">
        <v>0.90672586295121205</v>
      </c>
      <c r="BW131" s="18">
        <v>0.30434319999999998</v>
      </c>
      <c r="BX131" s="18">
        <v>3.5090494011911499E-3</v>
      </c>
      <c r="BY131" s="18">
        <v>0.31459900000000002</v>
      </c>
      <c r="BZ131" s="18">
        <v>6.7377829810702601E-3</v>
      </c>
      <c r="CA131" s="18">
        <v>0.34013559999999998</v>
      </c>
      <c r="CB131" s="18">
        <v>1.33814486061861E-2</v>
      </c>
      <c r="CC131" s="18">
        <v>0.41020580000000001</v>
      </c>
      <c r="CD131" s="18">
        <v>1.5762802215976701E-2</v>
      </c>
      <c r="CE131" s="18">
        <v>0.48036220000000002</v>
      </c>
      <c r="CF131" s="18">
        <v>2.3322974868142301E-2</v>
      </c>
      <c r="CG131" s="18">
        <v>0.49280040000000003</v>
      </c>
      <c r="CH131" s="18">
        <v>3.5915777591470801E-3</v>
      </c>
      <c r="CI131" s="18">
        <v>0.50785959999999997</v>
      </c>
      <c r="CJ131" s="18">
        <v>4.3028072580583903E-3</v>
      </c>
      <c r="CK131" s="18">
        <v>0.56391539999999996</v>
      </c>
      <c r="CL131" s="18">
        <v>7.6726965297736094E-2</v>
      </c>
      <c r="CM131" s="18">
        <v>0.62251880000000004</v>
      </c>
      <c r="CN131" s="18">
        <v>7.1592875621111898E-2</v>
      </c>
      <c r="CO131" s="18">
        <v>0.78621459999999999</v>
      </c>
      <c r="CP131" s="18">
        <v>5.87067412721912E-2</v>
      </c>
      <c r="CQ131" s="18">
        <v>0.88964240000000006</v>
      </c>
      <c r="CR131" s="18">
        <v>2.54535227286912E-2</v>
      </c>
      <c r="CS131" s="18">
        <v>0.87514800000000004</v>
      </c>
      <c r="CT131" s="18">
        <v>0</v>
      </c>
    </row>
    <row r="132" spans="1:98" x14ac:dyDescent="0.25">
      <c r="A132" s="18">
        <v>214</v>
      </c>
      <c r="B132" s="18" t="s">
        <v>1910</v>
      </c>
      <c r="C132" s="18" t="s">
        <v>655</v>
      </c>
      <c r="D132" s="18" t="s">
        <v>412</v>
      </c>
      <c r="E132" s="18" t="s">
        <v>656</v>
      </c>
      <c r="F132" s="18">
        <v>5.3588200000000002E-3</v>
      </c>
      <c r="G132" s="18">
        <v>5.3531799999999999E-3</v>
      </c>
      <c r="H132" s="18">
        <v>5.4110800000000004E-3</v>
      </c>
      <c r="I132" s="18">
        <v>5.05551E-3</v>
      </c>
      <c r="J132" s="18">
        <v>5.30657E-3</v>
      </c>
      <c r="K132" s="18">
        <v>5.40093E-3</v>
      </c>
      <c r="L132" s="18">
        <v>6.6644499999999997E-3</v>
      </c>
      <c r="M132" s="18">
        <v>5.8313799999999997E-3</v>
      </c>
      <c r="N132" s="18">
        <v>5.1371799999999999E-3</v>
      </c>
      <c r="O132" s="18">
        <v>7.7404700000000002E-3</v>
      </c>
      <c r="P132" s="18">
        <v>7.8199700000000007E-3</v>
      </c>
      <c r="Q132" s="18">
        <v>7.9954199999999996E-3</v>
      </c>
      <c r="R132" s="18">
        <v>8.0780899999999996E-3</v>
      </c>
      <c r="S132" s="18">
        <v>8.5838400000000006E-3</v>
      </c>
      <c r="T132" s="18">
        <v>9.1275100000000001E-3</v>
      </c>
      <c r="U132" s="18">
        <v>9.5752700000000003E-3</v>
      </c>
      <c r="V132" s="18">
        <v>9.9498799999999995E-3</v>
      </c>
      <c r="W132" s="18">
        <v>9.8692299999999997E-3</v>
      </c>
      <c r="X132" s="18">
        <v>9.9154199999999994E-3</v>
      </c>
      <c r="Y132" s="18">
        <v>1.0365900000000001E-2</v>
      </c>
      <c r="Z132" s="18">
        <v>1.06949E-2</v>
      </c>
      <c r="AA132" s="18">
        <v>1.09617E-2</v>
      </c>
      <c r="AB132" s="18">
        <v>1.15529E-2</v>
      </c>
      <c r="AC132" s="18">
        <v>1.1613800000000001E-2</v>
      </c>
      <c r="AD132" s="18">
        <v>1.1664600000000001E-2</v>
      </c>
      <c r="AE132" s="18">
        <v>1.1896800000000001E-2</v>
      </c>
      <c r="AF132" s="18">
        <v>1.17532E-2</v>
      </c>
      <c r="AG132" s="18">
        <v>1.20295E-2</v>
      </c>
      <c r="AH132" s="18">
        <v>1.22068E-2</v>
      </c>
      <c r="AI132" s="18">
        <v>1.2560699999999999E-2</v>
      </c>
      <c r="AJ132" s="18">
        <v>1.27358E-2</v>
      </c>
      <c r="AK132" s="18">
        <v>1.2665600000000001E-2</v>
      </c>
      <c r="AL132" s="18">
        <v>1.29114E-2</v>
      </c>
      <c r="AM132" s="18">
        <v>1.22264E-2</v>
      </c>
      <c r="AN132" s="18">
        <v>1.18513E-2</v>
      </c>
      <c r="AO132" s="18">
        <v>1.2208999999999999E-2</v>
      </c>
      <c r="AP132" s="18">
        <v>1.2724600000000001E-2</v>
      </c>
      <c r="AQ132" s="18">
        <v>1.30522E-2</v>
      </c>
      <c r="AR132" s="18">
        <v>1.33335E-2</v>
      </c>
      <c r="AS132" s="18">
        <v>1.3499199999999999E-2</v>
      </c>
      <c r="AT132" s="18">
        <v>1.34985E-2</v>
      </c>
      <c r="AU132" s="18">
        <v>1.3757800000000001E-2</v>
      </c>
      <c r="AV132" s="18">
        <v>1.37836E-2</v>
      </c>
      <c r="AW132" s="18">
        <v>1.3853499999999999E-2</v>
      </c>
      <c r="AX132" s="18">
        <v>1.40497E-2</v>
      </c>
      <c r="AY132" s="18">
        <v>1.4720499999999999E-2</v>
      </c>
      <c r="AZ132" s="18">
        <v>1.55225E-2</v>
      </c>
      <c r="BA132" s="18">
        <v>1.6176900000000001E-2</v>
      </c>
      <c r="BB132" s="18">
        <v>1.68097E-2</v>
      </c>
      <c r="BC132" s="18">
        <v>1.8181599999999999E-2</v>
      </c>
      <c r="BD132" s="18">
        <v>1.806E-2</v>
      </c>
      <c r="BE132" s="18">
        <v>1.8697600000000002E-2</v>
      </c>
      <c r="BF132" s="18">
        <v>1.9897100000000001E-2</v>
      </c>
      <c r="BG132" s="18">
        <v>1.98961E-2</v>
      </c>
      <c r="BH132" s="18">
        <v>1.9956000000000002E-2</v>
      </c>
      <c r="BI132" s="18">
        <v>1.9895099999999999E-2</v>
      </c>
      <c r="BJ132" s="18">
        <v>1.98943E-2</v>
      </c>
      <c r="BK132" s="18">
        <v>1.98967E-2</v>
      </c>
      <c r="BL132" s="18">
        <v>1.2055710344827599E-2</v>
      </c>
      <c r="BM132" s="18">
        <v>4.3385794869935596E-3</v>
      </c>
      <c r="BN132" s="18">
        <v>0.97305788413111804</v>
      </c>
      <c r="BO132" s="18">
        <v>0.99015657202620799</v>
      </c>
      <c r="BP132" s="18">
        <v>0.93829401088929199</v>
      </c>
      <c r="BQ132" s="18">
        <v>0</v>
      </c>
      <c r="BR132" s="18">
        <v>0</v>
      </c>
      <c r="BS132" s="18">
        <v>0</v>
      </c>
      <c r="BT132" s="18">
        <v>2.49998184502751E-4</v>
      </c>
      <c r="BU132" s="18">
        <v>0.94684164586972797</v>
      </c>
      <c r="BV132" s="18">
        <v>0.94684164586972797</v>
      </c>
      <c r="BW132" s="18">
        <v>5.2970320000000001E-3</v>
      </c>
      <c r="BX132" s="18">
        <v>1.4000102774622801E-4</v>
      </c>
      <c r="BY132" s="18">
        <v>6.1548820000000004E-3</v>
      </c>
      <c r="BZ132" s="18">
        <v>1.0586032513977999E-3</v>
      </c>
      <c r="CA132" s="18">
        <v>8.3209660000000008E-3</v>
      </c>
      <c r="CB132" s="18">
        <v>5.32818427168205E-4</v>
      </c>
      <c r="CC132" s="18">
        <v>9.9351400000000003E-3</v>
      </c>
      <c r="CD132" s="18">
        <v>2.8284751572181098E-4</v>
      </c>
      <c r="CE132" s="18">
        <v>1.129758E-2</v>
      </c>
      <c r="CF132" s="18">
        <v>4.40433203789179E-4</v>
      </c>
      <c r="CG132" s="18">
        <v>1.20894E-2</v>
      </c>
      <c r="CH132" s="18">
        <v>3.12097604925126E-4</v>
      </c>
      <c r="CI132" s="18">
        <v>1.2478100000000001E-2</v>
      </c>
      <c r="CJ132" s="18">
        <v>4.3172490083385302E-4</v>
      </c>
      <c r="CK132" s="18">
        <v>1.29637E-2</v>
      </c>
      <c r="CL132" s="18">
        <v>5.1431640067180402E-4</v>
      </c>
      <c r="CM132" s="18">
        <v>1.378862E-2</v>
      </c>
      <c r="CN132" s="18">
        <v>1.98441973886575E-4</v>
      </c>
      <c r="CO132" s="18">
        <v>1.628224E-2</v>
      </c>
      <c r="CP132" s="18">
        <v>1.31464022378748E-3</v>
      </c>
      <c r="CQ132" s="18">
        <v>1.930136E-2</v>
      </c>
      <c r="CR132" s="18">
        <v>8.7216342103988798E-4</v>
      </c>
      <c r="CS132" s="18">
        <v>1.9895366666666699E-2</v>
      </c>
      <c r="CT132" s="19">
        <v>1.22202018532149E-6</v>
      </c>
    </row>
    <row r="133" spans="1:98" x14ac:dyDescent="0.25">
      <c r="A133" s="18">
        <v>215</v>
      </c>
      <c r="B133" s="18" t="s">
        <v>1910</v>
      </c>
      <c r="C133" s="18" t="s">
        <v>655</v>
      </c>
      <c r="D133" s="18" t="s">
        <v>412</v>
      </c>
      <c r="E133" s="18" t="s">
        <v>656</v>
      </c>
      <c r="F133" s="18">
        <v>0</v>
      </c>
      <c r="G133" s="18">
        <v>0</v>
      </c>
      <c r="H133" s="18">
        <v>0</v>
      </c>
      <c r="I133" s="18">
        <v>0</v>
      </c>
      <c r="J133" s="18">
        <v>0</v>
      </c>
      <c r="K133" s="18">
        <v>0</v>
      </c>
      <c r="L133" s="18">
        <v>0</v>
      </c>
      <c r="M133" s="18">
        <v>0</v>
      </c>
      <c r="N133" s="18">
        <v>0</v>
      </c>
      <c r="O133" s="18">
        <v>0</v>
      </c>
      <c r="P133" s="18">
        <v>0</v>
      </c>
      <c r="Q133" s="18">
        <v>0</v>
      </c>
      <c r="R133" s="18">
        <v>0</v>
      </c>
      <c r="S133" s="18">
        <v>0</v>
      </c>
      <c r="T133" s="18">
        <v>0</v>
      </c>
      <c r="U133" s="18">
        <v>0</v>
      </c>
      <c r="V133" s="18">
        <v>0</v>
      </c>
      <c r="W133" s="18">
        <v>0</v>
      </c>
      <c r="X133" s="18">
        <v>0</v>
      </c>
      <c r="Y133" s="18">
        <v>0</v>
      </c>
      <c r="Z133" s="18">
        <v>0</v>
      </c>
      <c r="AA133" s="18">
        <v>0</v>
      </c>
      <c r="AB133" s="18">
        <v>0</v>
      </c>
      <c r="AC133" s="18">
        <v>0</v>
      </c>
      <c r="AD133" s="18">
        <v>0</v>
      </c>
      <c r="AE133" s="18">
        <v>0</v>
      </c>
      <c r="AF133" s="18">
        <v>0</v>
      </c>
      <c r="AG133" s="18">
        <v>0</v>
      </c>
      <c r="AH133" s="18">
        <v>0</v>
      </c>
      <c r="AI133" s="18">
        <v>0</v>
      </c>
      <c r="AJ133" s="18">
        <v>0</v>
      </c>
      <c r="AK133" s="18">
        <v>0</v>
      </c>
      <c r="AL133" s="18">
        <v>0</v>
      </c>
      <c r="AM133" s="18">
        <v>0</v>
      </c>
      <c r="AN133" s="18">
        <v>0</v>
      </c>
      <c r="AO133" s="18">
        <v>0</v>
      </c>
      <c r="AP133" s="18">
        <v>0</v>
      </c>
      <c r="AQ133" s="18">
        <v>0</v>
      </c>
      <c r="AR133" s="18">
        <v>0</v>
      </c>
      <c r="AS133" s="18">
        <v>0</v>
      </c>
      <c r="AT133" s="18">
        <v>0</v>
      </c>
      <c r="AU133" s="18">
        <v>0</v>
      </c>
      <c r="AV133" s="18">
        <v>0</v>
      </c>
      <c r="AW133" s="18">
        <v>0</v>
      </c>
      <c r="AX133" s="18">
        <v>0</v>
      </c>
      <c r="AY133" s="18">
        <v>0</v>
      </c>
      <c r="AZ133" s="18">
        <v>0</v>
      </c>
      <c r="BA133" s="18">
        <v>0</v>
      </c>
      <c r="BB133" s="18">
        <v>0</v>
      </c>
      <c r="BC133" s="18">
        <v>0</v>
      </c>
      <c r="BD133" s="18">
        <v>0</v>
      </c>
      <c r="BE133" s="18">
        <v>0</v>
      </c>
      <c r="BF133" s="18">
        <v>0</v>
      </c>
      <c r="BG133" s="18">
        <v>0</v>
      </c>
      <c r="BH133" s="18">
        <v>0</v>
      </c>
      <c r="BI133" s="18">
        <v>0</v>
      </c>
      <c r="BJ133" s="18">
        <v>0</v>
      </c>
      <c r="BK133" s="18">
        <v>0</v>
      </c>
      <c r="BL133" s="18">
        <v>0</v>
      </c>
      <c r="BM133" s="18">
        <v>0</v>
      </c>
      <c r="BN133" s="18" t="s">
        <v>1903</v>
      </c>
      <c r="BO133" s="18" t="s">
        <v>1903</v>
      </c>
      <c r="BP133" s="18" t="s">
        <v>1903</v>
      </c>
      <c r="BQ133" s="18" t="s">
        <v>1903</v>
      </c>
      <c r="BR133" s="18" t="s">
        <v>1903</v>
      </c>
      <c r="BS133" s="18" t="s">
        <v>1903</v>
      </c>
      <c r="BT133" s="18">
        <v>0</v>
      </c>
      <c r="BU133" s="18" t="s">
        <v>1903</v>
      </c>
      <c r="BV133" s="18" t="s">
        <v>1903</v>
      </c>
      <c r="BW133" s="18">
        <v>0</v>
      </c>
      <c r="BX133" s="18">
        <v>0</v>
      </c>
      <c r="BY133" s="18">
        <v>0</v>
      </c>
      <c r="BZ133" s="18">
        <v>0</v>
      </c>
      <c r="CA133" s="18">
        <v>0</v>
      </c>
      <c r="CB133" s="18">
        <v>0</v>
      </c>
      <c r="CC133" s="18">
        <v>0</v>
      </c>
      <c r="CD133" s="18">
        <v>0</v>
      </c>
      <c r="CE133" s="18">
        <v>0</v>
      </c>
      <c r="CF133" s="18">
        <v>0</v>
      </c>
      <c r="CG133" s="18">
        <v>0</v>
      </c>
      <c r="CH133" s="18">
        <v>0</v>
      </c>
      <c r="CI133" s="18">
        <v>0</v>
      </c>
      <c r="CJ133" s="18">
        <v>0</v>
      </c>
      <c r="CK133" s="18">
        <v>0</v>
      </c>
      <c r="CL133" s="18">
        <v>0</v>
      </c>
      <c r="CM133" s="18">
        <v>0</v>
      </c>
      <c r="CN133" s="18">
        <v>0</v>
      </c>
      <c r="CO133" s="18">
        <v>0</v>
      </c>
      <c r="CP133" s="18">
        <v>0</v>
      </c>
      <c r="CQ133" s="18">
        <v>0</v>
      </c>
      <c r="CR133" s="18">
        <v>0</v>
      </c>
      <c r="CS133" s="18">
        <v>0</v>
      </c>
      <c r="CT133" s="18">
        <v>0</v>
      </c>
    </row>
    <row r="134" spans="1:98" x14ac:dyDescent="0.25">
      <c r="A134" s="18">
        <v>216</v>
      </c>
      <c r="B134" s="18" t="s">
        <v>1910</v>
      </c>
      <c r="C134" s="18" t="s">
        <v>655</v>
      </c>
      <c r="D134" s="18" t="s">
        <v>412</v>
      </c>
      <c r="E134" s="18" t="s">
        <v>656</v>
      </c>
      <c r="F134" s="18">
        <v>0</v>
      </c>
      <c r="G134" s="18">
        <v>0</v>
      </c>
      <c r="H134" s="18">
        <v>0</v>
      </c>
      <c r="I134" s="18">
        <v>0</v>
      </c>
      <c r="J134" s="18">
        <v>0</v>
      </c>
      <c r="K134" s="18">
        <v>0</v>
      </c>
      <c r="L134" s="18">
        <v>0</v>
      </c>
      <c r="M134" s="18">
        <v>0</v>
      </c>
      <c r="N134" s="18">
        <v>0</v>
      </c>
      <c r="O134" s="18">
        <v>0</v>
      </c>
      <c r="P134" s="18">
        <v>0</v>
      </c>
      <c r="Q134" s="18">
        <v>0</v>
      </c>
      <c r="R134" s="18">
        <v>0</v>
      </c>
      <c r="S134" s="18">
        <v>0</v>
      </c>
      <c r="T134" s="18">
        <v>0</v>
      </c>
      <c r="U134" s="18">
        <v>0</v>
      </c>
      <c r="V134" s="18">
        <v>0</v>
      </c>
      <c r="W134" s="18">
        <v>0</v>
      </c>
      <c r="X134" s="18">
        <v>0</v>
      </c>
      <c r="Y134" s="18">
        <v>0</v>
      </c>
      <c r="Z134" s="18">
        <v>0</v>
      </c>
      <c r="AA134" s="18">
        <v>0</v>
      </c>
      <c r="AB134" s="18">
        <v>0</v>
      </c>
      <c r="AC134" s="18">
        <v>0</v>
      </c>
      <c r="AD134" s="18">
        <v>0</v>
      </c>
      <c r="AE134" s="18">
        <v>0</v>
      </c>
      <c r="AF134" s="18">
        <v>0</v>
      </c>
      <c r="AG134" s="18">
        <v>0</v>
      </c>
      <c r="AH134" s="18">
        <v>0</v>
      </c>
      <c r="AI134" s="18">
        <v>0</v>
      </c>
      <c r="AJ134" s="18">
        <v>0</v>
      </c>
      <c r="AK134" s="18">
        <v>0</v>
      </c>
      <c r="AL134" s="18">
        <v>0</v>
      </c>
      <c r="AM134" s="18">
        <v>0</v>
      </c>
      <c r="AN134" s="18">
        <v>0</v>
      </c>
      <c r="AO134" s="18">
        <v>0</v>
      </c>
      <c r="AP134" s="18">
        <v>0</v>
      </c>
      <c r="AQ134" s="18">
        <v>0</v>
      </c>
      <c r="AR134" s="18">
        <v>0</v>
      </c>
      <c r="AS134" s="18">
        <v>0</v>
      </c>
      <c r="AT134" s="18">
        <v>0</v>
      </c>
      <c r="AU134" s="18">
        <v>0</v>
      </c>
      <c r="AV134" s="18">
        <v>0</v>
      </c>
      <c r="AW134" s="18">
        <v>0</v>
      </c>
      <c r="AX134" s="18">
        <v>0</v>
      </c>
      <c r="AY134" s="18">
        <v>0</v>
      </c>
      <c r="AZ134" s="18">
        <v>0</v>
      </c>
      <c r="BA134" s="18">
        <v>0</v>
      </c>
      <c r="BB134" s="18">
        <v>0</v>
      </c>
      <c r="BC134" s="18">
        <v>0</v>
      </c>
      <c r="BD134" s="18">
        <v>0</v>
      </c>
      <c r="BE134" s="18">
        <v>0</v>
      </c>
      <c r="BF134" s="18">
        <v>0</v>
      </c>
      <c r="BG134" s="18">
        <v>0</v>
      </c>
      <c r="BH134" s="18">
        <v>0</v>
      </c>
      <c r="BI134" s="18">
        <v>0</v>
      </c>
      <c r="BJ134" s="18">
        <v>0</v>
      </c>
      <c r="BK134" s="18">
        <v>0</v>
      </c>
      <c r="BL134" s="18">
        <v>0</v>
      </c>
      <c r="BM134" s="18">
        <v>0</v>
      </c>
      <c r="BN134" s="18" t="s">
        <v>1903</v>
      </c>
      <c r="BO134" s="18" t="s">
        <v>1903</v>
      </c>
      <c r="BP134" s="18" t="s">
        <v>1903</v>
      </c>
      <c r="BQ134" s="18" t="s">
        <v>1903</v>
      </c>
      <c r="BR134" s="18" t="s">
        <v>1903</v>
      </c>
      <c r="BS134" s="18" t="s">
        <v>1903</v>
      </c>
      <c r="BT134" s="18">
        <v>0</v>
      </c>
      <c r="BU134" s="18" t="s">
        <v>1903</v>
      </c>
      <c r="BV134" s="18" t="s">
        <v>1903</v>
      </c>
      <c r="BW134" s="18">
        <v>0</v>
      </c>
      <c r="BX134" s="18">
        <v>0</v>
      </c>
      <c r="BY134" s="18">
        <v>0</v>
      </c>
      <c r="BZ134" s="18">
        <v>0</v>
      </c>
      <c r="CA134" s="18">
        <v>0</v>
      </c>
      <c r="CB134" s="18">
        <v>0</v>
      </c>
      <c r="CC134" s="18">
        <v>0</v>
      </c>
      <c r="CD134" s="18">
        <v>0</v>
      </c>
      <c r="CE134" s="18">
        <v>0</v>
      </c>
      <c r="CF134" s="18">
        <v>0</v>
      </c>
      <c r="CG134" s="18">
        <v>0</v>
      </c>
      <c r="CH134" s="18">
        <v>0</v>
      </c>
      <c r="CI134" s="18">
        <v>0</v>
      </c>
      <c r="CJ134" s="18">
        <v>0</v>
      </c>
      <c r="CK134" s="18">
        <v>0</v>
      </c>
      <c r="CL134" s="18">
        <v>0</v>
      </c>
      <c r="CM134" s="18">
        <v>0</v>
      </c>
      <c r="CN134" s="18">
        <v>0</v>
      </c>
      <c r="CO134" s="18">
        <v>0</v>
      </c>
      <c r="CP134" s="18">
        <v>0</v>
      </c>
      <c r="CQ134" s="18">
        <v>0</v>
      </c>
      <c r="CR134" s="18">
        <v>0</v>
      </c>
      <c r="CS134" s="18">
        <v>0</v>
      </c>
      <c r="CT134" s="18">
        <v>0</v>
      </c>
    </row>
    <row r="135" spans="1:98" x14ac:dyDescent="0.25">
      <c r="A135" s="18">
        <v>217</v>
      </c>
      <c r="B135" s="18" t="s">
        <v>1910</v>
      </c>
      <c r="C135" s="18" t="s">
        <v>657</v>
      </c>
      <c r="D135" s="18" t="s">
        <v>412</v>
      </c>
      <c r="E135" s="18" t="s">
        <v>658</v>
      </c>
      <c r="F135" s="18">
        <v>0</v>
      </c>
      <c r="G135" s="18">
        <v>0</v>
      </c>
      <c r="H135" s="18">
        <v>0</v>
      </c>
      <c r="I135" s="18">
        <v>0</v>
      </c>
      <c r="J135" s="18">
        <v>0</v>
      </c>
      <c r="K135" s="18">
        <v>0</v>
      </c>
      <c r="L135" s="18">
        <v>0</v>
      </c>
      <c r="M135" s="18">
        <v>0</v>
      </c>
      <c r="N135" s="18">
        <v>0</v>
      </c>
      <c r="O135" s="18">
        <v>0</v>
      </c>
      <c r="P135" s="18">
        <v>0</v>
      </c>
      <c r="Q135" s="18">
        <v>0</v>
      </c>
      <c r="R135" s="18">
        <v>0</v>
      </c>
      <c r="S135" s="18">
        <v>0</v>
      </c>
      <c r="T135" s="18">
        <v>0</v>
      </c>
      <c r="U135" s="18">
        <v>0</v>
      </c>
      <c r="V135" s="18">
        <v>0</v>
      </c>
      <c r="W135" s="18">
        <v>0</v>
      </c>
      <c r="X135" s="18">
        <v>0</v>
      </c>
      <c r="Y135" s="18">
        <v>0</v>
      </c>
      <c r="Z135" s="18">
        <v>0</v>
      </c>
      <c r="AA135" s="18">
        <v>0</v>
      </c>
      <c r="AB135" s="18">
        <v>0</v>
      </c>
      <c r="AC135" s="18">
        <v>0</v>
      </c>
      <c r="AD135" s="18">
        <v>0</v>
      </c>
      <c r="AE135" s="18">
        <v>0</v>
      </c>
      <c r="AF135" s="18">
        <v>0</v>
      </c>
      <c r="AG135" s="18">
        <v>0</v>
      </c>
      <c r="AH135" s="18">
        <v>0</v>
      </c>
      <c r="AI135" s="18">
        <v>0</v>
      </c>
      <c r="AJ135" s="18">
        <v>0</v>
      </c>
      <c r="AK135" s="18">
        <v>0</v>
      </c>
      <c r="AL135" s="18">
        <v>0</v>
      </c>
      <c r="AM135" s="18">
        <v>0</v>
      </c>
      <c r="AN135" s="18">
        <v>0</v>
      </c>
      <c r="AO135" s="18">
        <v>0</v>
      </c>
      <c r="AP135" s="18">
        <v>0</v>
      </c>
      <c r="AQ135" s="18">
        <v>0</v>
      </c>
      <c r="AR135" s="18">
        <v>0</v>
      </c>
      <c r="AS135" s="18">
        <v>0</v>
      </c>
      <c r="AT135" s="18">
        <v>0</v>
      </c>
      <c r="AU135" s="18">
        <v>0</v>
      </c>
      <c r="AV135" s="18">
        <v>0</v>
      </c>
      <c r="AW135" s="18">
        <v>0</v>
      </c>
      <c r="AX135" s="18">
        <v>0</v>
      </c>
      <c r="AY135" s="18">
        <v>0</v>
      </c>
      <c r="AZ135" s="18">
        <v>0</v>
      </c>
      <c r="BA135" s="18">
        <v>0</v>
      </c>
      <c r="BB135" s="18">
        <v>0</v>
      </c>
      <c r="BC135" s="18">
        <v>0</v>
      </c>
      <c r="BD135" s="18">
        <v>0</v>
      </c>
      <c r="BE135" s="18">
        <v>0</v>
      </c>
      <c r="BF135" s="18">
        <v>0</v>
      </c>
      <c r="BG135" s="18">
        <v>0</v>
      </c>
      <c r="BH135" s="18">
        <v>0</v>
      </c>
      <c r="BI135" s="18">
        <v>0</v>
      </c>
      <c r="BJ135" s="18">
        <v>0</v>
      </c>
      <c r="BK135" s="18">
        <v>0</v>
      </c>
      <c r="BL135" s="18">
        <v>0</v>
      </c>
      <c r="BM135" s="18">
        <v>0</v>
      </c>
      <c r="BN135" s="18" t="s">
        <v>1903</v>
      </c>
      <c r="BO135" s="18" t="s">
        <v>1903</v>
      </c>
      <c r="BP135" s="18" t="s">
        <v>1903</v>
      </c>
      <c r="BQ135" s="18" t="s">
        <v>1903</v>
      </c>
      <c r="BR135" s="18" t="s">
        <v>1903</v>
      </c>
      <c r="BS135" s="18" t="s">
        <v>1903</v>
      </c>
      <c r="BT135" s="18">
        <v>0</v>
      </c>
      <c r="BU135" s="18" t="s">
        <v>1903</v>
      </c>
      <c r="BV135" s="18" t="s">
        <v>1903</v>
      </c>
      <c r="BW135" s="18">
        <v>0</v>
      </c>
      <c r="BX135" s="18">
        <v>0</v>
      </c>
      <c r="BY135" s="18">
        <v>0</v>
      </c>
      <c r="BZ135" s="18">
        <v>0</v>
      </c>
      <c r="CA135" s="18">
        <v>0</v>
      </c>
      <c r="CB135" s="18">
        <v>0</v>
      </c>
      <c r="CC135" s="18">
        <v>0</v>
      </c>
      <c r="CD135" s="18">
        <v>0</v>
      </c>
      <c r="CE135" s="18">
        <v>0</v>
      </c>
      <c r="CF135" s="18">
        <v>0</v>
      </c>
      <c r="CG135" s="18">
        <v>0</v>
      </c>
      <c r="CH135" s="18">
        <v>0</v>
      </c>
      <c r="CI135" s="18">
        <v>0</v>
      </c>
      <c r="CJ135" s="18">
        <v>0</v>
      </c>
      <c r="CK135" s="18">
        <v>0</v>
      </c>
      <c r="CL135" s="18">
        <v>0</v>
      </c>
      <c r="CM135" s="18">
        <v>0</v>
      </c>
      <c r="CN135" s="18">
        <v>0</v>
      </c>
      <c r="CO135" s="18">
        <v>0</v>
      </c>
      <c r="CP135" s="18">
        <v>0</v>
      </c>
      <c r="CQ135" s="18">
        <v>0</v>
      </c>
      <c r="CR135" s="18">
        <v>0</v>
      </c>
      <c r="CS135" s="18">
        <v>0</v>
      </c>
      <c r="CT135" s="18">
        <v>0</v>
      </c>
    </row>
    <row r="136" spans="1:98" x14ac:dyDescent="0.25">
      <c r="A136" s="18">
        <v>218</v>
      </c>
      <c r="B136" s="18" t="s">
        <v>1910</v>
      </c>
      <c r="C136" s="18" t="s">
        <v>659</v>
      </c>
      <c r="D136" s="18" t="s">
        <v>412</v>
      </c>
      <c r="E136" s="18" t="s">
        <v>660</v>
      </c>
      <c r="F136" s="18" t="s">
        <v>1903</v>
      </c>
      <c r="G136" s="18" t="s">
        <v>1903</v>
      </c>
      <c r="H136" s="18" t="s">
        <v>1903</v>
      </c>
      <c r="I136" s="18" t="s">
        <v>1903</v>
      </c>
      <c r="J136" s="18" t="s">
        <v>1903</v>
      </c>
      <c r="K136" s="18" t="s">
        <v>1903</v>
      </c>
      <c r="L136" s="18" t="s">
        <v>1903</v>
      </c>
      <c r="M136" s="18" t="s">
        <v>1903</v>
      </c>
      <c r="N136" s="18" t="s">
        <v>1903</v>
      </c>
      <c r="O136" s="18" t="s">
        <v>1903</v>
      </c>
      <c r="P136" s="18" t="s">
        <v>1903</v>
      </c>
      <c r="Q136" s="18" t="s">
        <v>1903</v>
      </c>
      <c r="R136" s="18" t="s">
        <v>1903</v>
      </c>
      <c r="S136" s="18" t="s">
        <v>1903</v>
      </c>
      <c r="T136" s="18" t="s">
        <v>1903</v>
      </c>
      <c r="U136" s="18" t="s">
        <v>1903</v>
      </c>
      <c r="V136" s="18" t="s">
        <v>1903</v>
      </c>
      <c r="W136" s="18" t="s">
        <v>1903</v>
      </c>
      <c r="X136" s="18" t="s">
        <v>1903</v>
      </c>
      <c r="Y136" s="18" t="s">
        <v>1903</v>
      </c>
      <c r="Z136" s="18" t="s">
        <v>1903</v>
      </c>
      <c r="AA136" s="18" t="s">
        <v>1903</v>
      </c>
      <c r="AB136" s="18" t="s">
        <v>1903</v>
      </c>
      <c r="AC136" s="18" t="s">
        <v>1903</v>
      </c>
      <c r="AD136" s="18" t="s">
        <v>1903</v>
      </c>
      <c r="AE136" s="18" t="s">
        <v>1903</v>
      </c>
      <c r="AF136" s="18" t="s">
        <v>1903</v>
      </c>
      <c r="AG136" s="18" t="s">
        <v>1903</v>
      </c>
      <c r="AH136" s="18" t="s">
        <v>1903</v>
      </c>
      <c r="AI136" s="18" t="s">
        <v>1903</v>
      </c>
      <c r="AJ136" s="18" t="s">
        <v>1903</v>
      </c>
      <c r="AK136" s="18" t="s">
        <v>1903</v>
      </c>
      <c r="AL136" s="18" t="s">
        <v>1903</v>
      </c>
      <c r="AM136" s="18" t="s">
        <v>1903</v>
      </c>
      <c r="AN136" s="18" t="s">
        <v>1903</v>
      </c>
      <c r="AO136" s="18" t="s">
        <v>1903</v>
      </c>
      <c r="AP136" s="18" t="s">
        <v>1903</v>
      </c>
      <c r="AQ136" s="18" t="s">
        <v>1903</v>
      </c>
      <c r="AR136" s="18" t="s">
        <v>1903</v>
      </c>
      <c r="AS136" s="18" t="s">
        <v>1903</v>
      </c>
      <c r="AT136" s="18" t="s">
        <v>1903</v>
      </c>
      <c r="AU136" s="18" t="s">
        <v>1903</v>
      </c>
      <c r="AV136" s="18" t="s">
        <v>1903</v>
      </c>
      <c r="AW136" s="18" t="s">
        <v>1903</v>
      </c>
      <c r="AX136" s="18" t="s">
        <v>1903</v>
      </c>
      <c r="AY136" s="18" t="s">
        <v>1903</v>
      </c>
      <c r="AZ136" s="18" t="s">
        <v>1903</v>
      </c>
      <c r="BA136" s="18" t="s">
        <v>1903</v>
      </c>
      <c r="BB136" s="18" t="s">
        <v>1903</v>
      </c>
      <c r="BC136" s="18" t="s">
        <v>1903</v>
      </c>
      <c r="BD136" s="18" t="s">
        <v>1903</v>
      </c>
      <c r="BE136" s="18" t="s">
        <v>1903</v>
      </c>
      <c r="BF136" s="18" t="s">
        <v>1903</v>
      </c>
      <c r="BG136" s="18" t="s">
        <v>1903</v>
      </c>
      <c r="BH136" s="18" t="s">
        <v>1903</v>
      </c>
      <c r="BI136" s="18" t="s">
        <v>1903</v>
      </c>
      <c r="BJ136" s="18" t="s">
        <v>1903</v>
      </c>
      <c r="BK136" s="18" t="s">
        <v>1903</v>
      </c>
      <c r="BL136" s="18" t="s">
        <v>1903</v>
      </c>
      <c r="BM136" s="18" t="s">
        <v>1903</v>
      </c>
      <c r="BN136" s="18" t="s">
        <v>1903</v>
      </c>
      <c r="BO136" s="18" t="s">
        <v>1903</v>
      </c>
      <c r="BP136" s="18" t="s">
        <v>1903</v>
      </c>
      <c r="BQ136" s="18" t="s">
        <v>1903</v>
      </c>
      <c r="BR136" s="18" t="s">
        <v>1903</v>
      </c>
      <c r="BS136" s="18" t="s">
        <v>1903</v>
      </c>
      <c r="BT136" s="18" t="s">
        <v>1903</v>
      </c>
      <c r="BU136" s="18" t="s">
        <v>1903</v>
      </c>
      <c r="BV136" s="18" t="s">
        <v>1903</v>
      </c>
      <c r="BW136" s="18" t="s">
        <v>1903</v>
      </c>
      <c r="BX136" s="18" t="s">
        <v>1903</v>
      </c>
      <c r="BY136" s="18" t="s">
        <v>1903</v>
      </c>
      <c r="BZ136" s="18" t="s">
        <v>1903</v>
      </c>
      <c r="CA136" s="18" t="s">
        <v>1903</v>
      </c>
      <c r="CB136" s="18" t="s">
        <v>1903</v>
      </c>
      <c r="CC136" s="18" t="s">
        <v>1903</v>
      </c>
      <c r="CD136" s="18" t="s">
        <v>1903</v>
      </c>
      <c r="CE136" s="18" t="s">
        <v>1903</v>
      </c>
      <c r="CF136" s="18" t="s">
        <v>1903</v>
      </c>
      <c r="CG136" s="18" t="s">
        <v>1903</v>
      </c>
      <c r="CH136" s="18" t="s">
        <v>1903</v>
      </c>
      <c r="CI136" s="18" t="s">
        <v>1903</v>
      </c>
      <c r="CJ136" s="18" t="s">
        <v>1903</v>
      </c>
      <c r="CK136" s="18" t="s">
        <v>1903</v>
      </c>
      <c r="CL136" s="18" t="s">
        <v>1903</v>
      </c>
      <c r="CM136" s="18" t="s">
        <v>1903</v>
      </c>
      <c r="CN136" s="18" t="s">
        <v>1903</v>
      </c>
      <c r="CO136" s="18" t="s">
        <v>1903</v>
      </c>
      <c r="CP136" s="18" t="s">
        <v>1903</v>
      </c>
      <c r="CQ136" s="18" t="s">
        <v>1903</v>
      </c>
      <c r="CR136" s="18" t="s">
        <v>1903</v>
      </c>
      <c r="CS136" s="18" t="s">
        <v>1903</v>
      </c>
      <c r="CT136" s="18" t="s">
        <v>1903</v>
      </c>
    </row>
    <row r="137" spans="1:98" x14ac:dyDescent="0.25">
      <c r="A137" s="18">
        <v>219</v>
      </c>
      <c r="B137" s="18" t="s">
        <v>1910</v>
      </c>
      <c r="C137" s="18" t="s">
        <v>661</v>
      </c>
      <c r="D137" s="18" t="s">
        <v>412</v>
      </c>
      <c r="E137" s="18" t="s">
        <v>662</v>
      </c>
      <c r="F137" s="18">
        <v>0</v>
      </c>
      <c r="G137" s="18">
        <v>0</v>
      </c>
      <c r="H137" s="18">
        <v>0</v>
      </c>
      <c r="I137" s="18">
        <v>0</v>
      </c>
      <c r="J137" s="18">
        <v>0</v>
      </c>
      <c r="K137" s="18">
        <v>0</v>
      </c>
      <c r="L137" s="18">
        <v>0</v>
      </c>
      <c r="M137" s="18">
        <v>0</v>
      </c>
      <c r="N137" s="18">
        <v>0</v>
      </c>
      <c r="O137" s="18">
        <v>0</v>
      </c>
      <c r="P137" s="18">
        <v>0</v>
      </c>
      <c r="Q137" s="18">
        <v>0</v>
      </c>
      <c r="R137" s="18">
        <v>0</v>
      </c>
      <c r="S137" s="18">
        <v>0</v>
      </c>
      <c r="T137" s="18">
        <v>0</v>
      </c>
      <c r="U137" s="18">
        <v>0</v>
      </c>
      <c r="V137" s="18">
        <v>0</v>
      </c>
      <c r="W137" s="18">
        <v>0</v>
      </c>
      <c r="X137" s="18">
        <v>0</v>
      </c>
      <c r="Y137" s="18">
        <v>0</v>
      </c>
      <c r="Z137" s="18">
        <v>0</v>
      </c>
      <c r="AA137" s="18">
        <v>0</v>
      </c>
      <c r="AB137" s="18">
        <v>0</v>
      </c>
      <c r="AC137" s="18">
        <v>0</v>
      </c>
      <c r="AD137" s="18">
        <v>0</v>
      </c>
      <c r="AE137" s="18">
        <v>0</v>
      </c>
      <c r="AF137" s="18">
        <v>0</v>
      </c>
      <c r="AG137" s="18">
        <v>0</v>
      </c>
      <c r="AH137" s="18">
        <v>0</v>
      </c>
      <c r="AI137" s="18">
        <v>0</v>
      </c>
      <c r="AJ137" s="18">
        <v>0</v>
      </c>
      <c r="AK137" s="18">
        <v>0</v>
      </c>
      <c r="AL137" s="18">
        <v>0</v>
      </c>
      <c r="AM137" s="18">
        <v>0</v>
      </c>
      <c r="AN137" s="18">
        <v>0</v>
      </c>
      <c r="AO137" s="18">
        <v>0</v>
      </c>
      <c r="AP137" s="18">
        <v>0</v>
      </c>
      <c r="AQ137" s="18">
        <v>0</v>
      </c>
      <c r="AR137" s="18">
        <v>0</v>
      </c>
      <c r="AS137" s="18">
        <v>0</v>
      </c>
      <c r="AT137" s="18">
        <v>0</v>
      </c>
      <c r="AU137" s="18">
        <v>0</v>
      </c>
      <c r="AV137" s="18">
        <v>0</v>
      </c>
      <c r="AW137" s="18">
        <v>0</v>
      </c>
      <c r="AX137" s="18">
        <v>0</v>
      </c>
      <c r="AY137" s="18">
        <v>0</v>
      </c>
      <c r="AZ137" s="18">
        <v>0</v>
      </c>
      <c r="BA137" s="18">
        <v>0</v>
      </c>
      <c r="BB137" s="18">
        <v>0</v>
      </c>
      <c r="BC137" s="18">
        <v>0</v>
      </c>
      <c r="BD137" s="18">
        <v>0</v>
      </c>
      <c r="BE137" s="18">
        <v>0</v>
      </c>
      <c r="BF137" s="18">
        <v>0</v>
      </c>
      <c r="BG137" s="18">
        <v>0</v>
      </c>
      <c r="BH137" s="18">
        <v>0</v>
      </c>
      <c r="BI137" s="18">
        <v>0</v>
      </c>
      <c r="BJ137" s="18">
        <v>0</v>
      </c>
      <c r="BK137" s="18">
        <v>0</v>
      </c>
      <c r="BL137" s="18">
        <v>0</v>
      </c>
      <c r="BM137" s="18">
        <v>0</v>
      </c>
      <c r="BN137" s="18" t="s">
        <v>1903</v>
      </c>
      <c r="BO137" s="18" t="s">
        <v>1903</v>
      </c>
      <c r="BP137" s="18" t="s">
        <v>1903</v>
      </c>
      <c r="BQ137" s="18" t="s">
        <v>1903</v>
      </c>
      <c r="BR137" s="18" t="s">
        <v>1903</v>
      </c>
      <c r="BS137" s="18" t="s">
        <v>1903</v>
      </c>
      <c r="BT137" s="18">
        <v>0</v>
      </c>
      <c r="BU137" s="18" t="s">
        <v>1903</v>
      </c>
      <c r="BV137" s="18" t="s">
        <v>1903</v>
      </c>
      <c r="BW137" s="18">
        <v>0</v>
      </c>
      <c r="BX137" s="18">
        <v>0</v>
      </c>
      <c r="BY137" s="18">
        <v>0</v>
      </c>
      <c r="BZ137" s="18">
        <v>0</v>
      </c>
      <c r="CA137" s="18">
        <v>0</v>
      </c>
      <c r="CB137" s="18">
        <v>0</v>
      </c>
      <c r="CC137" s="18">
        <v>0</v>
      </c>
      <c r="CD137" s="18">
        <v>0</v>
      </c>
      <c r="CE137" s="18">
        <v>0</v>
      </c>
      <c r="CF137" s="18">
        <v>0</v>
      </c>
      <c r="CG137" s="18">
        <v>0</v>
      </c>
      <c r="CH137" s="18">
        <v>0</v>
      </c>
      <c r="CI137" s="18">
        <v>0</v>
      </c>
      <c r="CJ137" s="18">
        <v>0</v>
      </c>
      <c r="CK137" s="18">
        <v>0</v>
      </c>
      <c r="CL137" s="18">
        <v>0</v>
      </c>
      <c r="CM137" s="18">
        <v>0</v>
      </c>
      <c r="CN137" s="18">
        <v>0</v>
      </c>
      <c r="CO137" s="18">
        <v>0</v>
      </c>
      <c r="CP137" s="18">
        <v>0</v>
      </c>
      <c r="CQ137" s="18">
        <v>0</v>
      </c>
      <c r="CR137" s="18">
        <v>0</v>
      </c>
      <c r="CS137" s="18">
        <v>0</v>
      </c>
      <c r="CT137" s="18">
        <v>0</v>
      </c>
    </row>
    <row r="138" spans="1:98" x14ac:dyDescent="0.25">
      <c r="A138" s="18">
        <v>22</v>
      </c>
      <c r="B138" s="18" t="s">
        <v>1910</v>
      </c>
      <c r="C138" s="18" t="s">
        <v>442</v>
      </c>
      <c r="D138" s="18" t="s">
        <v>420</v>
      </c>
      <c r="E138" s="18" t="s">
        <v>124</v>
      </c>
      <c r="F138" s="18">
        <v>1.1695899999999999</v>
      </c>
      <c r="G138" s="18">
        <v>1.1696</v>
      </c>
      <c r="H138" s="18">
        <v>1.1729799999999999</v>
      </c>
      <c r="I138" s="18">
        <v>1.1834199999999999</v>
      </c>
      <c r="J138" s="18">
        <v>1.2000900000000001</v>
      </c>
      <c r="K138" s="18">
        <v>1.23322</v>
      </c>
      <c r="L138" s="18">
        <v>1.27718</v>
      </c>
      <c r="M138" s="18">
        <v>1.28911</v>
      </c>
      <c r="N138" s="18">
        <v>1.2250300000000001</v>
      </c>
      <c r="O138" s="18">
        <v>1.2496700000000001</v>
      </c>
      <c r="P138" s="18">
        <v>1.25939</v>
      </c>
      <c r="Q138" s="18">
        <v>1.2861800000000001</v>
      </c>
      <c r="R138" s="18">
        <v>1.3067899999999999</v>
      </c>
      <c r="S138" s="18">
        <v>1.3232699999999999</v>
      </c>
      <c r="T138" s="18">
        <v>1.3226199999999999</v>
      </c>
      <c r="U138" s="18">
        <v>1.3715299999999999</v>
      </c>
      <c r="V138" s="18">
        <v>1.44299</v>
      </c>
      <c r="W138" s="18">
        <v>1.45278</v>
      </c>
      <c r="X138" s="18">
        <v>1.44418</v>
      </c>
      <c r="Y138" s="18">
        <v>1.49698</v>
      </c>
      <c r="Z138" s="18">
        <v>1.5446299999999999</v>
      </c>
      <c r="AA138" s="18">
        <v>1.58972</v>
      </c>
      <c r="AB138" s="18">
        <v>1.66899</v>
      </c>
      <c r="AC138" s="18">
        <v>1.6873100000000001</v>
      </c>
      <c r="AD138" s="18">
        <v>1.6901900000000001</v>
      </c>
      <c r="AE138" s="18">
        <v>1.6711100000000001</v>
      </c>
      <c r="AF138" s="18">
        <v>1.69445</v>
      </c>
      <c r="AG138" s="18">
        <v>1.7181599999999999</v>
      </c>
      <c r="AH138" s="18">
        <v>1.74071</v>
      </c>
      <c r="AI138" s="18">
        <v>1.78149</v>
      </c>
      <c r="AJ138" s="18">
        <v>1.8089999999999999</v>
      </c>
      <c r="AK138" s="18">
        <v>1.80555</v>
      </c>
      <c r="AL138" s="18">
        <v>1.8046899999999999</v>
      </c>
      <c r="AM138" s="18">
        <v>1.72072</v>
      </c>
      <c r="AN138" s="18">
        <v>1.64632</v>
      </c>
      <c r="AO138" s="18">
        <v>1.66455</v>
      </c>
      <c r="AP138" s="18">
        <v>1.70736</v>
      </c>
      <c r="AQ138" s="18">
        <v>1.9432700000000001</v>
      </c>
      <c r="AR138" s="18">
        <v>2.1944699999999999</v>
      </c>
      <c r="AS138" s="18">
        <v>2.41784</v>
      </c>
      <c r="AT138" s="18">
        <v>2.4850400000000001</v>
      </c>
      <c r="AU138" s="18">
        <v>2.55457</v>
      </c>
      <c r="AV138" s="18">
        <v>2.63246</v>
      </c>
      <c r="AW138" s="18">
        <v>2.6742599999999999</v>
      </c>
      <c r="AX138" s="18">
        <v>2.7967399999999998</v>
      </c>
      <c r="AY138" s="18">
        <v>2.9215399999999998</v>
      </c>
      <c r="AZ138" s="18">
        <v>3.17807</v>
      </c>
      <c r="BA138" s="18">
        <v>3.2509899999999998</v>
      </c>
      <c r="BB138" s="18">
        <v>3.3844500000000002</v>
      </c>
      <c r="BC138" s="18">
        <v>3.47539</v>
      </c>
      <c r="BD138" s="18">
        <v>3.7715299999999998</v>
      </c>
      <c r="BE138" s="18">
        <v>3.7473100000000001</v>
      </c>
      <c r="BF138" s="18">
        <v>3.7333699999999999</v>
      </c>
      <c r="BG138" s="18">
        <v>3.4732799999999999</v>
      </c>
      <c r="BH138" s="18">
        <v>3.4639099999999998</v>
      </c>
      <c r="BI138" s="18">
        <v>3.7333500000000002</v>
      </c>
      <c r="BJ138" s="18">
        <v>3.7334800000000001</v>
      </c>
      <c r="BK138" s="18">
        <v>3.6197300000000001</v>
      </c>
      <c r="BL138" s="18">
        <v>2.0690793103448302</v>
      </c>
      <c r="BM138" s="18">
        <v>0.87628592578526598</v>
      </c>
      <c r="BN138" s="18">
        <v>0.92619972769936898</v>
      </c>
      <c r="BO138" s="18">
        <v>0.97975945122889097</v>
      </c>
      <c r="BP138" s="18">
        <v>0.91167574107683003</v>
      </c>
      <c r="BQ138" s="18">
        <v>0</v>
      </c>
      <c r="BR138" s="18">
        <v>0</v>
      </c>
      <c r="BS138" s="18">
        <v>0</v>
      </c>
      <c r="BT138" s="18">
        <v>4.8061918853240099E-2</v>
      </c>
      <c r="BU138" s="18">
        <v>0.85784593559038103</v>
      </c>
      <c r="BV138" s="18">
        <v>0.85784593559038103</v>
      </c>
      <c r="BW138" s="18">
        <v>1.179136</v>
      </c>
      <c r="BX138" s="18">
        <v>1.30132674605574E-2</v>
      </c>
      <c r="BY138" s="18">
        <v>1.254842</v>
      </c>
      <c r="BZ138" s="18">
        <v>2.7641897004366402E-2</v>
      </c>
      <c r="CA138" s="18">
        <v>1.29965</v>
      </c>
      <c r="CB138" s="18">
        <v>2.7105411821258099E-2</v>
      </c>
      <c r="CC138" s="18">
        <v>1.441692</v>
      </c>
      <c r="CD138" s="18">
        <v>4.5028568376087701E-2</v>
      </c>
      <c r="CE138" s="18">
        <v>1.6361680000000001</v>
      </c>
      <c r="CF138" s="18">
        <v>6.5474778502870895E-2</v>
      </c>
      <c r="CG138" s="18">
        <v>1.721184</v>
      </c>
      <c r="CH138" s="18">
        <v>4.2571513715159298E-2</v>
      </c>
      <c r="CI138" s="18">
        <v>1.7572559999999999</v>
      </c>
      <c r="CJ138" s="18">
        <v>7.2286602700638802E-2</v>
      </c>
      <c r="CK138" s="18">
        <v>1.985498</v>
      </c>
      <c r="CL138" s="18">
        <v>0.32122440422545701</v>
      </c>
      <c r="CM138" s="18">
        <v>2.6286139999999998</v>
      </c>
      <c r="CN138" s="18">
        <v>0.118807310717817</v>
      </c>
      <c r="CO138" s="18">
        <v>3.2420879999999999</v>
      </c>
      <c r="CP138" s="18">
        <v>0.21308761841083099</v>
      </c>
      <c r="CQ138" s="18">
        <v>3.63788</v>
      </c>
      <c r="CR138" s="18">
        <v>0.15517273310733401</v>
      </c>
      <c r="CS138" s="18">
        <v>3.6955200000000001</v>
      </c>
      <c r="CT138" s="18">
        <v>6.5636097537863994E-2</v>
      </c>
    </row>
    <row r="139" spans="1:98" x14ac:dyDescent="0.25">
      <c r="A139" s="18">
        <v>220</v>
      </c>
      <c r="B139" s="18" t="s">
        <v>1910</v>
      </c>
      <c r="C139" s="18" t="s">
        <v>663</v>
      </c>
      <c r="D139" s="18" t="s">
        <v>412</v>
      </c>
      <c r="E139" s="18" t="s">
        <v>664</v>
      </c>
      <c r="F139" s="18">
        <v>0</v>
      </c>
      <c r="G139" s="18">
        <v>0</v>
      </c>
      <c r="H139" s="18">
        <v>0</v>
      </c>
      <c r="I139" s="18">
        <v>0</v>
      </c>
      <c r="J139" s="18">
        <v>0</v>
      </c>
      <c r="K139" s="18">
        <v>0</v>
      </c>
      <c r="L139" s="18">
        <v>0</v>
      </c>
      <c r="M139" s="18">
        <v>0</v>
      </c>
      <c r="N139" s="18">
        <v>0</v>
      </c>
      <c r="O139" s="18">
        <v>0</v>
      </c>
      <c r="P139" s="18">
        <v>0</v>
      </c>
      <c r="Q139" s="18">
        <v>0</v>
      </c>
      <c r="R139" s="18">
        <v>0</v>
      </c>
      <c r="S139" s="18">
        <v>0</v>
      </c>
      <c r="T139" s="18">
        <v>0</v>
      </c>
      <c r="U139" s="18">
        <v>0</v>
      </c>
      <c r="V139" s="18">
        <v>0</v>
      </c>
      <c r="W139" s="18">
        <v>0</v>
      </c>
      <c r="X139" s="18">
        <v>0</v>
      </c>
      <c r="Y139" s="18">
        <v>0</v>
      </c>
      <c r="Z139" s="18">
        <v>0</v>
      </c>
      <c r="AA139" s="18">
        <v>0</v>
      </c>
      <c r="AB139" s="18">
        <v>0</v>
      </c>
      <c r="AC139" s="18">
        <v>0</v>
      </c>
      <c r="AD139" s="18">
        <v>0</v>
      </c>
      <c r="AE139" s="18">
        <v>0</v>
      </c>
      <c r="AF139" s="18">
        <v>0</v>
      </c>
      <c r="AG139" s="18">
        <v>0</v>
      </c>
      <c r="AH139" s="18">
        <v>0</v>
      </c>
      <c r="AI139" s="18">
        <v>0</v>
      </c>
      <c r="AJ139" s="18">
        <v>0</v>
      </c>
      <c r="AK139" s="18">
        <v>0</v>
      </c>
      <c r="AL139" s="18">
        <v>0</v>
      </c>
      <c r="AM139" s="18">
        <v>0</v>
      </c>
      <c r="AN139" s="18">
        <v>0</v>
      </c>
      <c r="AO139" s="18">
        <v>0</v>
      </c>
      <c r="AP139" s="18">
        <v>0</v>
      </c>
      <c r="AQ139" s="18">
        <v>0</v>
      </c>
      <c r="AR139" s="18">
        <v>0</v>
      </c>
      <c r="AS139" s="18">
        <v>0</v>
      </c>
      <c r="AT139" s="18">
        <v>0</v>
      </c>
      <c r="AU139" s="18">
        <v>0</v>
      </c>
      <c r="AV139" s="18">
        <v>0</v>
      </c>
      <c r="AW139" s="18">
        <v>0</v>
      </c>
      <c r="AX139" s="18">
        <v>0</v>
      </c>
      <c r="AY139" s="18">
        <v>0</v>
      </c>
      <c r="AZ139" s="18">
        <v>0</v>
      </c>
      <c r="BA139" s="18">
        <v>0</v>
      </c>
      <c r="BB139" s="18">
        <v>0</v>
      </c>
      <c r="BC139" s="18">
        <v>0</v>
      </c>
      <c r="BD139" s="18">
        <v>0</v>
      </c>
      <c r="BE139" s="18">
        <v>0</v>
      </c>
      <c r="BF139" s="18">
        <v>0</v>
      </c>
      <c r="BG139" s="18">
        <v>0</v>
      </c>
      <c r="BH139" s="18">
        <v>0</v>
      </c>
      <c r="BI139" s="18">
        <v>0</v>
      </c>
      <c r="BJ139" s="18">
        <v>0</v>
      </c>
      <c r="BK139" s="18">
        <v>0</v>
      </c>
      <c r="BL139" s="18">
        <v>0</v>
      </c>
      <c r="BM139" s="18">
        <v>0</v>
      </c>
      <c r="BN139" s="18" t="s">
        <v>1903</v>
      </c>
      <c r="BO139" s="18" t="s">
        <v>1903</v>
      </c>
      <c r="BP139" s="18" t="s">
        <v>1903</v>
      </c>
      <c r="BQ139" s="18" t="s">
        <v>1903</v>
      </c>
      <c r="BR139" s="18" t="s">
        <v>1903</v>
      </c>
      <c r="BS139" s="18" t="s">
        <v>1903</v>
      </c>
      <c r="BT139" s="18">
        <v>0</v>
      </c>
      <c r="BU139" s="18" t="s">
        <v>1903</v>
      </c>
      <c r="BV139" s="18" t="s">
        <v>1903</v>
      </c>
      <c r="BW139" s="18">
        <v>0</v>
      </c>
      <c r="BX139" s="18">
        <v>0</v>
      </c>
      <c r="BY139" s="18">
        <v>0</v>
      </c>
      <c r="BZ139" s="18">
        <v>0</v>
      </c>
      <c r="CA139" s="18">
        <v>0</v>
      </c>
      <c r="CB139" s="18">
        <v>0</v>
      </c>
      <c r="CC139" s="18">
        <v>0</v>
      </c>
      <c r="CD139" s="18">
        <v>0</v>
      </c>
      <c r="CE139" s="18">
        <v>0</v>
      </c>
      <c r="CF139" s="18">
        <v>0</v>
      </c>
      <c r="CG139" s="18">
        <v>0</v>
      </c>
      <c r="CH139" s="18">
        <v>0</v>
      </c>
      <c r="CI139" s="18">
        <v>0</v>
      </c>
      <c r="CJ139" s="18">
        <v>0</v>
      </c>
      <c r="CK139" s="18">
        <v>0</v>
      </c>
      <c r="CL139" s="18">
        <v>0</v>
      </c>
      <c r="CM139" s="18">
        <v>0</v>
      </c>
      <c r="CN139" s="18">
        <v>0</v>
      </c>
      <c r="CO139" s="18">
        <v>0</v>
      </c>
      <c r="CP139" s="18">
        <v>0</v>
      </c>
      <c r="CQ139" s="18">
        <v>0</v>
      </c>
      <c r="CR139" s="18">
        <v>0</v>
      </c>
      <c r="CS139" s="18">
        <v>0</v>
      </c>
      <c r="CT139" s="18">
        <v>0</v>
      </c>
    </row>
    <row r="140" spans="1:98" x14ac:dyDescent="0.25">
      <c r="A140" s="18">
        <v>221</v>
      </c>
      <c r="B140" s="18" t="s">
        <v>1910</v>
      </c>
      <c r="C140" s="18" t="s">
        <v>665</v>
      </c>
      <c r="D140" s="18" t="s">
        <v>412</v>
      </c>
      <c r="E140" s="18" t="s">
        <v>666</v>
      </c>
      <c r="F140" s="18">
        <v>0</v>
      </c>
      <c r="G140" s="18">
        <v>0</v>
      </c>
      <c r="H140" s="18">
        <v>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8">
        <v>0</v>
      </c>
      <c r="AD140" s="18">
        <v>0</v>
      </c>
      <c r="AE140" s="18">
        <v>0</v>
      </c>
      <c r="AF140" s="18">
        <v>0</v>
      </c>
      <c r="AG140" s="18">
        <v>0</v>
      </c>
      <c r="AH140" s="18">
        <v>0</v>
      </c>
      <c r="AI140" s="18">
        <v>0</v>
      </c>
      <c r="AJ140" s="18">
        <v>0</v>
      </c>
      <c r="AK140" s="18">
        <v>0</v>
      </c>
      <c r="AL140" s="18">
        <v>0</v>
      </c>
      <c r="AM140" s="18">
        <v>0</v>
      </c>
      <c r="AN140" s="18">
        <v>0</v>
      </c>
      <c r="AO140" s="18">
        <v>0</v>
      </c>
      <c r="AP140" s="18">
        <v>0</v>
      </c>
      <c r="AQ140" s="18">
        <v>0</v>
      </c>
      <c r="AR140" s="18">
        <v>0</v>
      </c>
      <c r="AS140" s="18">
        <v>0</v>
      </c>
      <c r="AT140" s="18">
        <v>0</v>
      </c>
      <c r="AU140" s="18">
        <v>0</v>
      </c>
      <c r="AV140" s="18">
        <v>0</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t="s">
        <v>1903</v>
      </c>
      <c r="BO140" s="18" t="s">
        <v>1903</v>
      </c>
      <c r="BP140" s="18" t="s">
        <v>1903</v>
      </c>
      <c r="BQ140" s="18" t="s">
        <v>1903</v>
      </c>
      <c r="BR140" s="18" t="s">
        <v>1903</v>
      </c>
      <c r="BS140" s="18" t="s">
        <v>1903</v>
      </c>
      <c r="BT140" s="18">
        <v>0</v>
      </c>
      <c r="BU140" s="18" t="s">
        <v>1903</v>
      </c>
      <c r="BV140" s="18" t="s">
        <v>1903</v>
      </c>
      <c r="BW140" s="18">
        <v>0</v>
      </c>
      <c r="BX140" s="18">
        <v>0</v>
      </c>
      <c r="BY140" s="18">
        <v>0</v>
      </c>
      <c r="BZ140" s="18">
        <v>0</v>
      </c>
      <c r="CA140" s="18">
        <v>0</v>
      </c>
      <c r="CB140" s="18">
        <v>0</v>
      </c>
      <c r="CC140" s="18">
        <v>0</v>
      </c>
      <c r="CD140" s="18">
        <v>0</v>
      </c>
      <c r="CE140" s="18">
        <v>0</v>
      </c>
      <c r="CF140" s="18">
        <v>0</v>
      </c>
      <c r="CG140" s="18">
        <v>0</v>
      </c>
      <c r="CH140" s="18">
        <v>0</v>
      </c>
      <c r="CI140" s="18">
        <v>0</v>
      </c>
      <c r="CJ140" s="18">
        <v>0</v>
      </c>
      <c r="CK140" s="18">
        <v>0</v>
      </c>
      <c r="CL140" s="18">
        <v>0</v>
      </c>
      <c r="CM140" s="18">
        <v>0</v>
      </c>
      <c r="CN140" s="18">
        <v>0</v>
      </c>
      <c r="CO140" s="18">
        <v>0</v>
      </c>
      <c r="CP140" s="18">
        <v>0</v>
      </c>
      <c r="CQ140" s="18">
        <v>0</v>
      </c>
      <c r="CR140" s="18">
        <v>0</v>
      </c>
      <c r="CS140" s="18">
        <v>0</v>
      </c>
      <c r="CT140" s="18">
        <v>0</v>
      </c>
    </row>
    <row r="141" spans="1:98" x14ac:dyDescent="0.25">
      <c r="A141" s="18">
        <v>222</v>
      </c>
      <c r="B141" s="18" t="s">
        <v>1910</v>
      </c>
      <c r="C141" s="18" t="s">
        <v>667</v>
      </c>
      <c r="D141" s="18" t="s">
        <v>412</v>
      </c>
      <c r="E141" s="18" t="s">
        <v>668</v>
      </c>
      <c r="F141" s="18">
        <v>0</v>
      </c>
      <c r="G141" s="18">
        <v>0</v>
      </c>
      <c r="H141" s="18">
        <v>0</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8">
        <v>0</v>
      </c>
      <c r="AD141" s="18">
        <v>0</v>
      </c>
      <c r="AE141" s="18">
        <v>0</v>
      </c>
      <c r="AF141" s="18">
        <v>0</v>
      </c>
      <c r="AG141" s="18">
        <v>0</v>
      </c>
      <c r="AH141" s="18">
        <v>0</v>
      </c>
      <c r="AI141" s="18">
        <v>0</v>
      </c>
      <c r="AJ141" s="18">
        <v>0</v>
      </c>
      <c r="AK141" s="18">
        <v>0</v>
      </c>
      <c r="AL141" s="18">
        <v>0</v>
      </c>
      <c r="AM141" s="18">
        <v>0</v>
      </c>
      <c r="AN141" s="18">
        <v>0</v>
      </c>
      <c r="AO141" s="18">
        <v>0</v>
      </c>
      <c r="AP141" s="18">
        <v>0</v>
      </c>
      <c r="AQ141" s="18">
        <v>0</v>
      </c>
      <c r="AR141" s="18">
        <v>0</v>
      </c>
      <c r="AS141" s="18">
        <v>0</v>
      </c>
      <c r="AT141" s="18">
        <v>0</v>
      </c>
      <c r="AU141" s="18">
        <v>0</v>
      </c>
      <c r="AV141" s="18">
        <v>0</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t="s">
        <v>1903</v>
      </c>
      <c r="BO141" s="18" t="s">
        <v>1903</v>
      </c>
      <c r="BP141" s="18" t="s">
        <v>1903</v>
      </c>
      <c r="BQ141" s="18" t="s">
        <v>1903</v>
      </c>
      <c r="BR141" s="18" t="s">
        <v>1903</v>
      </c>
      <c r="BS141" s="18" t="s">
        <v>1903</v>
      </c>
      <c r="BT141" s="18">
        <v>0</v>
      </c>
      <c r="BU141" s="18" t="s">
        <v>1903</v>
      </c>
      <c r="BV141" s="18" t="s">
        <v>1903</v>
      </c>
      <c r="BW141" s="18">
        <v>0</v>
      </c>
      <c r="BX141" s="18">
        <v>0</v>
      </c>
      <c r="BY141" s="18">
        <v>0</v>
      </c>
      <c r="BZ141" s="18">
        <v>0</v>
      </c>
      <c r="CA141" s="18">
        <v>0</v>
      </c>
      <c r="CB141" s="18">
        <v>0</v>
      </c>
      <c r="CC141" s="18">
        <v>0</v>
      </c>
      <c r="CD141" s="18">
        <v>0</v>
      </c>
      <c r="CE141" s="18">
        <v>0</v>
      </c>
      <c r="CF141" s="18">
        <v>0</v>
      </c>
      <c r="CG141" s="18">
        <v>0</v>
      </c>
      <c r="CH141" s="18">
        <v>0</v>
      </c>
      <c r="CI141" s="18">
        <v>0</v>
      </c>
      <c r="CJ141" s="18">
        <v>0</v>
      </c>
      <c r="CK141" s="18">
        <v>0</v>
      </c>
      <c r="CL141" s="18">
        <v>0</v>
      </c>
      <c r="CM141" s="18">
        <v>0</v>
      </c>
      <c r="CN141" s="18">
        <v>0</v>
      </c>
      <c r="CO141" s="18">
        <v>0</v>
      </c>
      <c r="CP141" s="18">
        <v>0</v>
      </c>
      <c r="CQ141" s="18">
        <v>0</v>
      </c>
      <c r="CR141" s="18">
        <v>0</v>
      </c>
      <c r="CS141" s="18">
        <v>0</v>
      </c>
      <c r="CT141" s="18">
        <v>0</v>
      </c>
    </row>
    <row r="142" spans="1:98" x14ac:dyDescent="0.25">
      <c r="A142" s="18">
        <v>223</v>
      </c>
      <c r="B142" s="18" t="s">
        <v>1910</v>
      </c>
      <c r="C142" s="18" t="s">
        <v>669</v>
      </c>
      <c r="D142" s="18" t="s">
        <v>412</v>
      </c>
      <c r="E142" s="18" t="s">
        <v>670</v>
      </c>
      <c r="F142" s="18" t="s">
        <v>1903</v>
      </c>
      <c r="G142" s="18" t="s">
        <v>1903</v>
      </c>
      <c r="H142" s="18" t="s">
        <v>1903</v>
      </c>
      <c r="I142" s="18" t="s">
        <v>1903</v>
      </c>
      <c r="J142" s="18" t="s">
        <v>1903</v>
      </c>
      <c r="K142" s="18" t="s">
        <v>1903</v>
      </c>
      <c r="L142" s="18" t="s">
        <v>1903</v>
      </c>
      <c r="M142" s="18" t="s">
        <v>1903</v>
      </c>
      <c r="N142" s="18" t="s">
        <v>1903</v>
      </c>
      <c r="O142" s="18" t="s">
        <v>1903</v>
      </c>
      <c r="P142" s="18" t="s">
        <v>1903</v>
      </c>
      <c r="Q142" s="18" t="s">
        <v>1903</v>
      </c>
      <c r="R142" s="18" t="s">
        <v>1903</v>
      </c>
      <c r="S142" s="18" t="s">
        <v>1903</v>
      </c>
      <c r="T142" s="18" t="s">
        <v>1903</v>
      </c>
      <c r="U142" s="18" t="s">
        <v>1903</v>
      </c>
      <c r="V142" s="18" t="s">
        <v>1903</v>
      </c>
      <c r="W142" s="18" t="s">
        <v>1903</v>
      </c>
      <c r="X142" s="18" t="s">
        <v>1903</v>
      </c>
      <c r="Y142" s="18" t="s">
        <v>1903</v>
      </c>
      <c r="Z142" s="18" t="s">
        <v>1903</v>
      </c>
      <c r="AA142" s="18" t="s">
        <v>1903</v>
      </c>
      <c r="AB142" s="18" t="s">
        <v>1903</v>
      </c>
      <c r="AC142" s="18" t="s">
        <v>1903</v>
      </c>
      <c r="AD142" s="18" t="s">
        <v>1903</v>
      </c>
      <c r="AE142" s="18" t="s">
        <v>1903</v>
      </c>
      <c r="AF142" s="18" t="s">
        <v>1903</v>
      </c>
      <c r="AG142" s="18" t="s">
        <v>1903</v>
      </c>
      <c r="AH142" s="18" t="s">
        <v>1903</v>
      </c>
      <c r="AI142" s="18" t="s">
        <v>1903</v>
      </c>
      <c r="AJ142" s="18" t="s">
        <v>1903</v>
      </c>
      <c r="AK142" s="18" t="s">
        <v>1903</v>
      </c>
      <c r="AL142" s="18" t="s">
        <v>1903</v>
      </c>
      <c r="AM142" s="18" t="s">
        <v>1903</v>
      </c>
      <c r="AN142" s="18" t="s">
        <v>1903</v>
      </c>
      <c r="AO142" s="18" t="s">
        <v>1903</v>
      </c>
      <c r="AP142" s="18" t="s">
        <v>1903</v>
      </c>
      <c r="AQ142" s="18" t="s">
        <v>1903</v>
      </c>
      <c r="AR142" s="18" t="s">
        <v>1903</v>
      </c>
      <c r="AS142" s="18" t="s">
        <v>1903</v>
      </c>
      <c r="AT142" s="18" t="s">
        <v>1903</v>
      </c>
      <c r="AU142" s="18" t="s">
        <v>1903</v>
      </c>
      <c r="AV142" s="18" t="s">
        <v>1903</v>
      </c>
      <c r="AW142" s="18" t="s">
        <v>1903</v>
      </c>
      <c r="AX142" s="18" t="s">
        <v>1903</v>
      </c>
      <c r="AY142" s="18" t="s">
        <v>1903</v>
      </c>
      <c r="AZ142" s="18" t="s">
        <v>1903</v>
      </c>
      <c r="BA142" s="18" t="s">
        <v>1903</v>
      </c>
      <c r="BB142" s="18" t="s">
        <v>1903</v>
      </c>
      <c r="BC142" s="18" t="s">
        <v>1903</v>
      </c>
      <c r="BD142" s="18" t="s">
        <v>1903</v>
      </c>
      <c r="BE142" s="18" t="s">
        <v>1903</v>
      </c>
      <c r="BF142" s="18" t="s">
        <v>1903</v>
      </c>
      <c r="BG142" s="18" t="s">
        <v>1903</v>
      </c>
      <c r="BH142" s="18" t="s">
        <v>1903</v>
      </c>
      <c r="BI142" s="18" t="s">
        <v>1903</v>
      </c>
      <c r="BJ142" s="18" t="s">
        <v>1903</v>
      </c>
      <c r="BK142" s="18" t="s">
        <v>1903</v>
      </c>
      <c r="BL142" s="18" t="s">
        <v>1903</v>
      </c>
      <c r="BM142" s="18" t="s">
        <v>1903</v>
      </c>
      <c r="BN142" s="18" t="s">
        <v>1903</v>
      </c>
      <c r="BO142" s="18" t="s">
        <v>1903</v>
      </c>
      <c r="BP142" s="18" t="s">
        <v>1903</v>
      </c>
      <c r="BQ142" s="18" t="s">
        <v>1903</v>
      </c>
      <c r="BR142" s="18" t="s">
        <v>1903</v>
      </c>
      <c r="BS142" s="18" t="s">
        <v>1903</v>
      </c>
      <c r="BT142" s="18" t="s">
        <v>1903</v>
      </c>
      <c r="BU142" s="18" t="s">
        <v>1903</v>
      </c>
      <c r="BV142" s="18" t="s">
        <v>1903</v>
      </c>
      <c r="BW142" s="18" t="s">
        <v>1903</v>
      </c>
      <c r="BX142" s="18" t="s">
        <v>1903</v>
      </c>
      <c r="BY142" s="18" t="s">
        <v>1903</v>
      </c>
      <c r="BZ142" s="18" t="s">
        <v>1903</v>
      </c>
      <c r="CA142" s="18" t="s">
        <v>1903</v>
      </c>
      <c r="CB142" s="18" t="s">
        <v>1903</v>
      </c>
      <c r="CC142" s="18" t="s">
        <v>1903</v>
      </c>
      <c r="CD142" s="18" t="s">
        <v>1903</v>
      </c>
      <c r="CE142" s="18" t="s">
        <v>1903</v>
      </c>
      <c r="CF142" s="18" t="s">
        <v>1903</v>
      </c>
      <c r="CG142" s="18" t="s">
        <v>1903</v>
      </c>
      <c r="CH142" s="18" t="s">
        <v>1903</v>
      </c>
      <c r="CI142" s="18" t="s">
        <v>1903</v>
      </c>
      <c r="CJ142" s="18" t="s">
        <v>1903</v>
      </c>
      <c r="CK142" s="18" t="s">
        <v>1903</v>
      </c>
      <c r="CL142" s="18" t="s">
        <v>1903</v>
      </c>
      <c r="CM142" s="18" t="s">
        <v>1903</v>
      </c>
      <c r="CN142" s="18" t="s">
        <v>1903</v>
      </c>
      <c r="CO142" s="18" t="s">
        <v>1903</v>
      </c>
      <c r="CP142" s="18" t="s">
        <v>1903</v>
      </c>
      <c r="CQ142" s="18" t="s">
        <v>1903</v>
      </c>
      <c r="CR142" s="18" t="s">
        <v>1903</v>
      </c>
      <c r="CS142" s="18" t="s">
        <v>1903</v>
      </c>
      <c r="CT142" s="18" t="s">
        <v>1903</v>
      </c>
    </row>
    <row r="143" spans="1:98" x14ac:dyDescent="0.25">
      <c r="A143" s="18">
        <v>224</v>
      </c>
      <c r="B143" s="18" t="s">
        <v>1910</v>
      </c>
      <c r="C143" s="18" t="s">
        <v>671</v>
      </c>
      <c r="D143" s="18" t="s">
        <v>412</v>
      </c>
      <c r="E143" s="18" t="s">
        <v>672</v>
      </c>
      <c r="F143" s="18">
        <v>0</v>
      </c>
      <c r="G143" s="18">
        <v>0</v>
      </c>
      <c r="H143" s="18">
        <v>0</v>
      </c>
      <c r="I143" s="18">
        <v>0</v>
      </c>
      <c r="J143" s="18">
        <v>0</v>
      </c>
      <c r="K143" s="18">
        <v>0</v>
      </c>
      <c r="L143" s="18">
        <v>0</v>
      </c>
      <c r="M143" s="18">
        <v>0</v>
      </c>
      <c r="N143" s="18">
        <v>0</v>
      </c>
      <c r="O143" s="18">
        <v>0</v>
      </c>
      <c r="P143" s="18">
        <v>0</v>
      </c>
      <c r="Q143" s="18">
        <v>0</v>
      </c>
      <c r="R143" s="18">
        <v>0</v>
      </c>
      <c r="S143" s="18">
        <v>0</v>
      </c>
      <c r="T143" s="18">
        <v>0</v>
      </c>
      <c r="U143" s="18">
        <v>0</v>
      </c>
      <c r="V143" s="18">
        <v>0</v>
      </c>
      <c r="W143" s="18">
        <v>0</v>
      </c>
      <c r="X143" s="18">
        <v>0</v>
      </c>
      <c r="Y143" s="18">
        <v>0</v>
      </c>
      <c r="Z143" s="18">
        <v>0</v>
      </c>
      <c r="AA143" s="18">
        <v>0</v>
      </c>
      <c r="AB143" s="18">
        <v>0</v>
      </c>
      <c r="AC143" s="18">
        <v>0</v>
      </c>
      <c r="AD143" s="18">
        <v>0</v>
      </c>
      <c r="AE143" s="18">
        <v>0</v>
      </c>
      <c r="AF143" s="18">
        <v>0</v>
      </c>
      <c r="AG143" s="18">
        <v>0</v>
      </c>
      <c r="AH143" s="18">
        <v>0</v>
      </c>
      <c r="AI143" s="18">
        <v>0</v>
      </c>
      <c r="AJ143" s="18">
        <v>0</v>
      </c>
      <c r="AK143" s="18">
        <v>0</v>
      </c>
      <c r="AL143" s="18">
        <v>0</v>
      </c>
      <c r="AM143" s="18">
        <v>0</v>
      </c>
      <c r="AN143" s="18">
        <v>0</v>
      </c>
      <c r="AO143" s="18">
        <v>0</v>
      </c>
      <c r="AP143" s="18">
        <v>0</v>
      </c>
      <c r="AQ143" s="18">
        <v>0</v>
      </c>
      <c r="AR143" s="18">
        <v>0</v>
      </c>
      <c r="AS143" s="18">
        <v>0</v>
      </c>
      <c r="AT143" s="18">
        <v>0</v>
      </c>
      <c r="AU143" s="18">
        <v>0</v>
      </c>
      <c r="AV143" s="18">
        <v>0</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t="s">
        <v>1903</v>
      </c>
      <c r="BO143" s="18" t="s">
        <v>1903</v>
      </c>
      <c r="BP143" s="18" t="s">
        <v>1903</v>
      </c>
      <c r="BQ143" s="18" t="s">
        <v>1903</v>
      </c>
      <c r="BR143" s="18" t="s">
        <v>1903</v>
      </c>
      <c r="BS143" s="18" t="s">
        <v>1903</v>
      </c>
      <c r="BT143" s="18">
        <v>0</v>
      </c>
      <c r="BU143" s="18" t="s">
        <v>1903</v>
      </c>
      <c r="BV143" s="18" t="s">
        <v>1903</v>
      </c>
      <c r="BW143" s="18">
        <v>0</v>
      </c>
      <c r="BX143" s="18">
        <v>0</v>
      </c>
      <c r="BY143" s="18">
        <v>0</v>
      </c>
      <c r="BZ143" s="18">
        <v>0</v>
      </c>
      <c r="CA143" s="18">
        <v>0</v>
      </c>
      <c r="CB143" s="18">
        <v>0</v>
      </c>
      <c r="CC143" s="18">
        <v>0</v>
      </c>
      <c r="CD143" s="18">
        <v>0</v>
      </c>
      <c r="CE143" s="18">
        <v>0</v>
      </c>
      <c r="CF143" s="18">
        <v>0</v>
      </c>
      <c r="CG143" s="18">
        <v>0</v>
      </c>
      <c r="CH143" s="18">
        <v>0</v>
      </c>
      <c r="CI143" s="18">
        <v>0</v>
      </c>
      <c r="CJ143" s="18">
        <v>0</v>
      </c>
      <c r="CK143" s="18">
        <v>0</v>
      </c>
      <c r="CL143" s="18">
        <v>0</v>
      </c>
      <c r="CM143" s="18">
        <v>0</v>
      </c>
      <c r="CN143" s="18">
        <v>0</v>
      </c>
      <c r="CO143" s="18">
        <v>0</v>
      </c>
      <c r="CP143" s="18">
        <v>0</v>
      </c>
      <c r="CQ143" s="18">
        <v>0</v>
      </c>
      <c r="CR143" s="18">
        <v>0</v>
      </c>
      <c r="CS143" s="18">
        <v>0</v>
      </c>
      <c r="CT143" s="18">
        <v>0</v>
      </c>
    </row>
    <row r="144" spans="1:98" x14ac:dyDescent="0.25">
      <c r="A144" s="18">
        <v>225</v>
      </c>
      <c r="B144" s="18" t="s">
        <v>1910</v>
      </c>
      <c r="C144" s="18" t="s">
        <v>673</v>
      </c>
      <c r="D144" s="18" t="s">
        <v>412</v>
      </c>
      <c r="E144" s="18" t="s">
        <v>76</v>
      </c>
      <c r="F144" s="18">
        <v>0</v>
      </c>
      <c r="G144" s="18">
        <v>0</v>
      </c>
      <c r="H144" s="18">
        <v>0</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8">
        <v>0</v>
      </c>
      <c r="AI144" s="18">
        <v>0</v>
      </c>
      <c r="AJ144" s="18">
        <v>0</v>
      </c>
      <c r="AK144" s="18">
        <v>0</v>
      </c>
      <c r="AL144" s="18">
        <v>0</v>
      </c>
      <c r="AM144" s="18">
        <v>0</v>
      </c>
      <c r="AN144" s="18">
        <v>0</v>
      </c>
      <c r="AO144" s="18">
        <v>0</v>
      </c>
      <c r="AP144" s="18">
        <v>0</v>
      </c>
      <c r="AQ144" s="18">
        <v>0</v>
      </c>
      <c r="AR144" s="18">
        <v>0</v>
      </c>
      <c r="AS144" s="18">
        <v>0</v>
      </c>
      <c r="AT144" s="18">
        <v>0</v>
      </c>
      <c r="AU144" s="18">
        <v>0</v>
      </c>
      <c r="AV144" s="18">
        <v>0</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t="s">
        <v>1903</v>
      </c>
      <c r="BO144" s="18" t="s">
        <v>1903</v>
      </c>
      <c r="BP144" s="18" t="s">
        <v>1903</v>
      </c>
      <c r="BQ144" s="18" t="s">
        <v>1903</v>
      </c>
      <c r="BR144" s="18" t="s">
        <v>1903</v>
      </c>
      <c r="BS144" s="18" t="s">
        <v>1903</v>
      </c>
      <c r="BT144" s="18">
        <v>0</v>
      </c>
      <c r="BU144" s="18" t="s">
        <v>1903</v>
      </c>
      <c r="BV144" s="18" t="s">
        <v>1903</v>
      </c>
      <c r="BW144" s="18">
        <v>0</v>
      </c>
      <c r="BX144" s="18">
        <v>0</v>
      </c>
      <c r="BY144" s="18">
        <v>0</v>
      </c>
      <c r="BZ144" s="18">
        <v>0</v>
      </c>
      <c r="CA144" s="18">
        <v>0</v>
      </c>
      <c r="CB144" s="18">
        <v>0</v>
      </c>
      <c r="CC144" s="18">
        <v>0</v>
      </c>
      <c r="CD144" s="18">
        <v>0</v>
      </c>
      <c r="CE144" s="18">
        <v>0</v>
      </c>
      <c r="CF144" s="18">
        <v>0</v>
      </c>
      <c r="CG144" s="18">
        <v>0</v>
      </c>
      <c r="CH144" s="18">
        <v>0</v>
      </c>
      <c r="CI144" s="18">
        <v>0</v>
      </c>
      <c r="CJ144" s="18">
        <v>0</v>
      </c>
      <c r="CK144" s="18">
        <v>0</v>
      </c>
      <c r="CL144" s="18">
        <v>0</v>
      </c>
      <c r="CM144" s="18">
        <v>0</v>
      </c>
      <c r="CN144" s="18">
        <v>0</v>
      </c>
      <c r="CO144" s="18">
        <v>0</v>
      </c>
      <c r="CP144" s="18">
        <v>0</v>
      </c>
      <c r="CQ144" s="18">
        <v>0</v>
      </c>
      <c r="CR144" s="18">
        <v>0</v>
      </c>
      <c r="CS144" s="18">
        <v>0</v>
      </c>
      <c r="CT144" s="18">
        <v>0</v>
      </c>
    </row>
    <row r="145" spans="1:98" x14ac:dyDescent="0.25">
      <c r="A145" s="18">
        <v>226</v>
      </c>
      <c r="B145" s="18" t="s">
        <v>1910</v>
      </c>
      <c r="C145" s="18" t="s">
        <v>674</v>
      </c>
      <c r="D145" s="18" t="s">
        <v>412</v>
      </c>
      <c r="E145" s="18" t="s">
        <v>675</v>
      </c>
      <c r="F145" s="18" t="s">
        <v>1903</v>
      </c>
      <c r="G145" s="18" t="s">
        <v>1903</v>
      </c>
      <c r="H145" s="18" t="s">
        <v>1903</v>
      </c>
      <c r="I145" s="18" t="s">
        <v>1903</v>
      </c>
      <c r="J145" s="18" t="s">
        <v>1903</v>
      </c>
      <c r="K145" s="18" t="s">
        <v>1903</v>
      </c>
      <c r="L145" s="18" t="s">
        <v>1903</v>
      </c>
      <c r="M145" s="18" t="s">
        <v>1903</v>
      </c>
      <c r="N145" s="18" t="s">
        <v>1903</v>
      </c>
      <c r="O145" s="18" t="s">
        <v>1903</v>
      </c>
      <c r="P145" s="18" t="s">
        <v>1903</v>
      </c>
      <c r="Q145" s="18" t="s">
        <v>1903</v>
      </c>
      <c r="R145" s="18" t="s">
        <v>1903</v>
      </c>
      <c r="S145" s="18" t="s">
        <v>1903</v>
      </c>
      <c r="T145" s="18" t="s">
        <v>1903</v>
      </c>
      <c r="U145" s="18" t="s">
        <v>1903</v>
      </c>
      <c r="V145" s="18" t="s">
        <v>1903</v>
      </c>
      <c r="W145" s="18" t="s">
        <v>1903</v>
      </c>
      <c r="X145" s="18" t="s">
        <v>1903</v>
      </c>
      <c r="Y145" s="18" t="s">
        <v>1903</v>
      </c>
      <c r="Z145" s="18" t="s">
        <v>1903</v>
      </c>
      <c r="AA145" s="18" t="s">
        <v>1903</v>
      </c>
      <c r="AB145" s="18" t="s">
        <v>1903</v>
      </c>
      <c r="AC145" s="18" t="s">
        <v>1903</v>
      </c>
      <c r="AD145" s="18" t="s">
        <v>1903</v>
      </c>
      <c r="AE145" s="18" t="s">
        <v>1903</v>
      </c>
      <c r="AF145" s="18" t="s">
        <v>1903</v>
      </c>
      <c r="AG145" s="18" t="s">
        <v>1903</v>
      </c>
      <c r="AH145" s="18" t="s">
        <v>1903</v>
      </c>
      <c r="AI145" s="18" t="s">
        <v>1903</v>
      </c>
      <c r="AJ145" s="18" t="s">
        <v>1903</v>
      </c>
      <c r="AK145" s="18" t="s">
        <v>1903</v>
      </c>
      <c r="AL145" s="18" t="s">
        <v>1903</v>
      </c>
      <c r="AM145" s="18" t="s">
        <v>1903</v>
      </c>
      <c r="AN145" s="18" t="s">
        <v>1903</v>
      </c>
      <c r="AO145" s="18" t="s">
        <v>1903</v>
      </c>
      <c r="AP145" s="18" t="s">
        <v>1903</v>
      </c>
      <c r="AQ145" s="18" t="s">
        <v>1903</v>
      </c>
      <c r="AR145" s="18" t="s">
        <v>1903</v>
      </c>
      <c r="AS145" s="18" t="s">
        <v>1903</v>
      </c>
      <c r="AT145" s="18" t="s">
        <v>1903</v>
      </c>
      <c r="AU145" s="18" t="s">
        <v>1903</v>
      </c>
      <c r="AV145" s="18" t="s">
        <v>1903</v>
      </c>
      <c r="AW145" s="18" t="s">
        <v>1903</v>
      </c>
      <c r="AX145" s="18" t="s">
        <v>1903</v>
      </c>
      <c r="AY145" s="18" t="s">
        <v>1903</v>
      </c>
      <c r="AZ145" s="18" t="s">
        <v>1903</v>
      </c>
      <c r="BA145" s="18" t="s">
        <v>1903</v>
      </c>
      <c r="BB145" s="18" t="s">
        <v>1903</v>
      </c>
      <c r="BC145" s="18" t="s">
        <v>1903</v>
      </c>
      <c r="BD145" s="18" t="s">
        <v>1903</v>
      </c>
      <c r="BE145" s="18" t="s">
        <v>1903</v>
      </c>
      <c r="BF145" s="18" t="s">
        <v>1903</v>
      </c>
      <c r="BG145" s="18" t="s">
        <v>1903</v>
      </c>
      <c r="BH145" s="18" t="s">
        <v>1903</v>
      </c>
      <c r="BI145" s="18" t="s">
        <v>1903</v>
      </c>
      <c r="BJ145" s="18" t="s">
        <v>1903</v>
      </c>
      <c r="BK145" s="18" t="s">
        <v>1903</v>
      </c>
      <c r="BL145" s="18" t="s">
        <v>1903</v>
      </c>
      <c r="BM145" s="18" t="s">
        <v>1903</v>
      </c>
      <c r="BN145" s="18" t="s">
        <v>1903</v>
      </c>
      <c r="BO145" s="18" t="s">
        <v>1903</v>
      </c>
      <c r="BP145" s="18" t="s">
        <v>1903</v>
      </c>
      <c r="BQ145" s="18" t="s">
        <v>1903</v>
      </c>
      <c r="BR145" s="18" t="s">
        <v>1903</v>
      </c>
      <c r="BS145" s="18" t="s">
        <v>1903</v>
      </c>
      <c r="BT145" s="18" t="s">
        <v>1903</v>
      </c>
      <c r="BU145" s="18" t="s">
        <v>1903</v>
      </c>
      <c r="BV145" s="18" t="s">
        <v>1903</v>
      </c>
      <c r="BW145" s="18" t="s">
        <v>1903</v>
      </c>
      <c r="BX145" s="18" t="s">
        <v>1903</v>
      </c>
      <c r="BY145" s="18" t="s">
        <v>1903</v>
      </c>
      <c r="BZ145" s="18" t="s">
        <v>1903</v>
      </c>
      <c r="CA145" s="18" t="s">
        <v>1903</v>
      </c>
      <c r="CB145" s="18" t="s">
        <v>1903</v>
      </c>
      <c r="CC145" s="18" t="s">
        <v>1903</v>
      </c>
      <c r="CD145" s="18" t="s">
        <v>1903</v>
      </c>
      <c r="CE145" s="18" t="s">
        <v>1903</v>
      </c>
      <c r="CF145" s="18" t="s">
        <v>1903</v>
      </c>
      <c r="CG145" s="18" t="s">
        <v>1903</v>
      </c>
      <c r="CH145" s="18" t="s">
        <v>1903</v>
      </c>
      <c r="CI145" s="18" t="s">
        <v>1903</v>
      </c>
      <c r="CJ145" s="18" t="s">
        <v>1903</v>
      </c>
      <c r="CK145" s="18" t="s">
        <v>1903</v>
      </c>
      <c r="CL145" s="18" t="s">
        <v>1903</v>
      </c>
      <c r="CM145" s="18" t="s">
        <v>1903</v>
      </c>
      <c r="CN145" s="18" t="s">
        <v>1903</v>
      </c>
      <c r="CO145" s="18" t="s">
        <v>1903</v>
      </c>
      <c r="CP145" s="18" t="s">
        <v>1903</v>
      </c>
      <c r="CQ145" s="18" t="s">
        <v>1903</v>
      </c>
      <c r="CR145" s="18" t="s">
        <v>1903</v>
      </c>
      <c r="CS145" s="18" t="s">
        <v>1903</v>
      </c>
      <c r="CT145" s="18" t="s">
        <v>1903</v>
      </c>
    </row>
    <row r="146" spans="1:98" x14ac:dyDescent="0.25">
      <c r="A146" s="18">
        <v>227</v>
      </c>
      <c r="B146" s="18" t="s">
        <v>1910</v>
      </c>
      <c r="C146" s="18" t="s">
        <v>676</v>
      </c>
      <c r="D146" s="18" t="s">
        <v>412</v>
      </c>
      <c r="E146" s="18" t="s">
        <v>675</v>
      </c>
      <c r="F146" s="18" t="s">
        <v>1903</v>
      </c>
      <c r="G146" s="18" t="s">
        <v>1903</v>
      </c>
      <c r="H146" s="18" t="s">
        <v>1903</v>
      </c>
      <c r="I146" s="18" t="s">
        <v>1903</v>
      </c>
      <c r="J146" s="18" t="s">
        <v>1903</v>
      </c>
      <c r="K146" s="18" t="s">
        <v>1903</v>
      </c>
      <c r="L146" s="18" t="s">
        <v>1903</v>
      </c>
      <c r="M146" s="18" t="s">
        <v>1903</v>
      </c>
      <c r="N146" s="18" t="s">
        <v>1903</v>
      </c>
      <c r="O146" s="18" t="s">
        <v>1903</v>
      </c>
      <c r="P146" s="18" t="s">
        <v>1903</v>
      </c>
      <c r="Q146" s="18" t="s">
        <v>1903</v>
      </c>
      <c r="R146" s="18" t="s">
        <v>1903</v>
      </c>
      <c r="S146" s="18" t="s">
        <v>1903</v>
      </c>
      <c r="T146" s="18" t="s">
        <v>1903</v>
      </c>
      <c r="U146" s="18" t="s">
        <v>1903</v>
      </c>
      <c r="V146" s="18" t="s">
        <v>1903</v>
      </c>
      <c r="W146" s="18" t="s">
        <v>1903</v>
      </c>
      <c r="X146" s="18" t="s">
        <v>1903</v>
      </c>
      <c r="Y146" s="18" t="s">
        <v>1903</v>
      </c>
      <c r="Z146" s="18" t="s">
        <v>1903</v>
      </c>
      <c r="AA146" s="18" t="s">
        <v>1903</v>
      </c>
      <c r="AB146" s="18" t="s">
        <v>1903</v>
      </c>
      <c r="AC146" s="18" t="s">
        <v>1903</v>
      </c>
      <c r="AD146" s="18" t="s">
        <v>1903</v>
      </c>
      <c r="AE146" s="18" t="s">
        <v>1903</v>
      </c>
      <c r="AF146" s="18" t="s">
        <v>1903</v>
      </c>
      <c r="AG146" s="18" t="s">
        <v>1903</v>
      </c>
      <c r="AH146" s="18" t="s">
        <v>1903</v>
      </c>
      <c r="AI146" s="18" t="s">
        <v>1903</v>
      </c>
      <c r="AJ146" s="18" t="s">
        <v>1903</v>
      </c>
      <c r="AK146" s="18" t="s">
        <v>1903</v>
      </c>
      <c r="AL146" s="18" t="s">
        <v>1903</v>
      </c>
      <c r="AM146" s="18" t="s">
        <v>1903</v>
      </c>
      <c r="AN146" s="18" t="s">
        <v>1903</v>
      </c>
      <c r="AO146" s="18" t="s">
        <v>1903</v>
      </c>
      <c r="AP146" s="18" t="s">
        <v>1903</v>
      </c>
      <c r="AQ146" s="18" t="s">
        <v>1903</v>
      </c>
      <c r="AR146" s="18" t="s">
        <v>1903</v>
      </c>
      <c r="AS146" s="18" t="s">
        <v>1903</v>
      </c>
      <c r="AT146" s="18" t="s">
        <v>1903</v>
      </c>
      <c r="AU146" s="18" t="s">
        <v>1903</v>
      </c>
      <c r="AV146" s="18" t="s">
        <v>1903</v>
      </c>
      <c r="AW146" s="18" t="s">
        <v>1903</v>
      </c>
      <c r="AX146" s="18" t="s">
        <v>1903</v>
      </c>
      <c r="AY146" s="18" t="s">
        <v>1903</v>
      </c>
      <c r="AZ146" s="18" t="s">
        <v>1903</v>
      </c>
      <c r="BA146" s="18" t="s">
        <v>1903</v>
      </c>
      <c r="BB146" s="18" t="s">
        <v>1903</v>
      </c>
      <c r="BC146" s="18" t="s">
        <v>1903</v>
      </c>
      <c r="BD146" s="18" t="s">
        <v>1903</v>
      </c>
      <c r="BE146" s="18" t="s">
        <v>1903</v>
      </c>
      <c r="BF146" s="18" t="s">
        <v>1903</v>
      </c>
      <c r="BG146" s="18" t="s">
        <v>1903</v>
      </c>
      <c r="BH146" s="18" t="s">
        <v>1903</v>
      </c>
      <c r="BI146" s="18" t="s">
        <v>1903</v>
      </c>
      <c r="BJ146" s="18" t="s">
        <v>1903</v>
      </c>
      <c r="BK146" s="18" t="s">
        <v>1903</v>
      </c>
      <c r="BL146" s="18" t="s">
        <v>1903</v>
      </c>
      <c r="BM146" s="18" t="s">
        <v>1903</v>
      </c>
      <c r="BN146" s="18" t="s">
        <v>1903</v>
      </c>
      <c r="BO146" s="18" t="s">
        <v>1903</v>
      </c>
      <c r="BP146" s="18" t="s">
        <v>1903</v>
      </c>
      <c r="BQ146" s="18" t="s">
        <v>1903</v>
      </c>
      <c r="BR146" s="18" t="s">
        <v>1903</v>
      </c>
      <c r="BS146" s="18" t="s">
        <v>1903</v>
      </c>
      <c r="BT146" s="18" t="s">
        <v>1903</v>
      </c>
      <c r="BU146" s="18" t="s">
        <v>1903</v>
      </c>
      <c r="BV146" s="18" t="s">
        <v>1903</v>
      </c>
      <c r="BW146" s="18" t="s">
        <v>1903</v>
      </c>
      <c r="BX146" s="18" t="s">
        <v>1903</v>
      </c>
      <c r="BY146" s="18" t="s">
        <v>1903</v>
      </c>
      <c r="BZ146" s="18" t="s">
        <v>1903</v>
      </c>
      <c r="CA146" s="18" t="s">
        <v>1903</v>
      </c>
      <c r="CB146" s="18" t="s">
        <v>1903</v>
      </c>
      <c r="CC146" s="18" t="s">
        <v>1903</v>
      </c>
      <c r="CD146" s="18" t="s">
        <v>1903</v>
      </c>
      <c r="CE146" s="18" t="s">
        <v>1903</v>
      </c>
      <c r="CF146" s="18" t="s">
        <v>1903</v>
      </c>
      <c r="CG146" s="18" t="s">
        <v>1903</v>
      </c>
      <c r="CH146" s="18" t="s">
        <v>1903</v>
      </c>
      <c r="CI146" s="18" t="s">
        <v>1903</v>
      </c>
      <c r="CJ146" s="18" t="s">
        <v>1903</v>
      </c>
      <c r="CK146" s="18" t="s">
        <v>1903</v>
      </c>
      <c r="CL146" s="18" t="s">
        <v>1903</v>
      </c>
      <c r="CM146" s="18" t="s">
        <v>1903</v>
      </c>
      <c r="CN146" s="18" t="s">
        <v>1903</v>
      </c>
      <c r="CO146" s="18" t="s">
        <v>1903</v>
      </c>
      <c r="CP146" s="18" t="s">
        <v>1903</v>
      </c>
      <c r="CQ146" s="18" t="s">
        <v>1903</v>
      </c>
      <c r="CR146" s="18" t="s">
        <v>1903</v>
      </c>
      <c r="CS146" s="18" t="s">
        <v>1903</v>
      </c>
      <c r="CT146" s="18" t="s">
        <v>1903</v>
      </c>
    </row>
    <row r="147" spans="1:98" x14ac:dyDescent="0.25">
      <c r="A147" s="18">
        <v>228</v>
      </c>
      <c r="B147" s="18" t="s">
        <v>1910</v>
      </c>
      <c r="C147" s="18" t="s">
        <v>677</v>
      </c>
      <c r="D147" s="18" t="s">
        <v>412</v>
      </c>
      <c r="E147" s="18" t="s">
        <v>678</v>
      </c>
      <c r="F147" s="18">
        <v>0</v>
      </c>
      <c r="G147" s="18">
        <v>0</v>
      </c>
      <c r="H147" s="18">
        <v>0</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8">
        <v>0</v>
      </c>
      <c r="AD147" s="18">
        <v>0</v>
      </c>
      <c r="AE147" s="18">
        <v>0</v>
      </c>
      <c r="AF147" s="18">
        <v>0</v>
      </c>
      <c r="AG147" s="18">
        <v>0</v>
      </c>
      <c r="AH147" s="18">
        <v>0</v>
      </c>
      <c r="AI147" s="18">
        <v>0</v>
      </c>
      <c r="AJ147" s="18">
        <v>0</v>
      </c>
      <c r="AK147" s="18">
        <v>0</v>
      </c>
      <c r="AL147" s="18">
        <v>0</v>
      </c>
      <c r="AM147" s="18">
        <v>0</v>
      </c>
      <c r="AN147" s="18">
        <v>0</v>
      </c>
      <c r="AO147" s="18">
        <v>0</v>
      </c>
      <c r="AP147" s="18">
        <v>0</v>
      </c>
      <c r="AQ147" s="18">
        <v>0</v>
      </c>
      <c r="AR147" s="18">
        <v>0</v>
      </c>
      <c r="AS147" s="18">
        <v>0</v>
      </c>
      <c r="AT147" s="18">
        <v>0</v>
      </c>
      <c r="AU147" s="18">
        <v>0</v>
      </c>
      <c r="AV147" s="18">
        <v>0</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t="s">
        <v>1903</v>
      </c>
      <c r="BO147" s="18" t="s">
        <v>1903</v>
      </c>
      <c r="BP147" s="18" t="s">
        <v>1903</v>
      </c>
      <c r="BQ147" s="18" t="s">
        <v>1903</v>
      </c>
      <c r="BR147" s="18" t="s">
        <v>1903</v>
      </c>
      <c r="BS147" s="18" t="s">
        <v>1903</v>
      </c>
      <c r="BT147" s="18">
        <v>0</v>
      </c>
      <c r="BU147" s="18" t="s">
        <v>1903</v>
      </c>
      <c r="BV147" s="18" t="s">
        <v>1903</v>
      </c>
      <c r="BW147" s="18">
        <v>0</v>
      </c>
      <c r="BX147" s="18">
        <v>0</v>
      </c>
      <c r="BY147" s="18">
        <v>0</v>
      </c>
      <c r="BZ147" s="18">
        <v>0</v>
      </c>
      <c r="CA147" s="18">
        <v>0</v>
      </c>
      <c r="CB147" s="18">
        <v>0</v>
      </c>
      <c r="CC147" s="18">
        <v>0</v>
      </c>
      <c r="CD147" s="18">
        <v>0</v>
      </c>
      <c r="CE147" s="18">
        <v>0</v>
      </c>
      <c r="CF147" s="18">
        <v>0</v>
      </c>
      <c r="CG147" s="18">
        <v>0</v>
      </c>
      <c r="CH147" s="18">
        <v>0</v>
      </c>
      <c r="CI147" s="18">
        <v>0</v>
      </c>
      <c r="CJ147" s="18">
        <v>0</v>
      </c>
      <c r="CK147" s="18">
        <v>0</v>
      </c>
      <c r="CL147" s="18">
        <v>0</v>
      </c>
      <c r="CM147" s="18">
        <v>0</v>
      </c>
      <c r="CN147" s="18">
        <v>0</v>
      </c>
      <c r="CO147" s="18">
        <v>0</v>
      </c>
      <c r="CP147" s="18">
        <v>0</v>
      </c>
      <c r="CQ147" s="18">
        <v>0</v>
      </c>
      <c r="CR147" s="18">
        <v>0</v>
      </c>
      <c r="CS147" s="18">
        <v>0</v>
      </c>
      <c r="CT147" s="18">
        <v>0</v>
      </c>
    </row>
    <row r="148" spans="1:98" x14ac:dyDescent="0.25">
      <c r="A148" s="18">
        <v>229</v>
      </c>
      <c r="B148" s="18" t="s">
        <v>1910</v>
      </c>
      <c r="C148" s="18" t="s">
        <v>679</v>
      </c>
      <c r="D148" s="18" t="s">
        <v>412</v>
      </c>
      <c r="E148" s="18" t="s">
        <v>675</v>
      </c>
      <c r="F148" s="18" t="s">
        <v>1903</v>
      </c>
      <c r="G148" s="18" t="s">
        <v>1903</v>
      </c>
      <c r="H148" s="18" t="s">
        <v>1903</v>
      </c>
      <c r="I148" s="18" t="s">
        <v>1903</v>
      </c>
      <c r="J148" s="18" t="s">
        <v>1903</v>
      </c>
      <c r="K148" s="18" t="s">
        <v>1903</v>
      </c>
      <c r="L148" s="18" t="s">
        <v>1903</v>
      </c>
      <c r="M148" s="18" t="s">
        <v>1903</v>
      </c>
      <c r="N148" s="18" t="s">
        <v>1903</v>
      </c>
      <c r="O148" s="18" t="s">
        <v>1903</v>
      </c>
      <c r="P148" s="18" t="s">
        <v>1903</v>
      </c>
      <c r="Q148" s="18" t="s">
        <v>1903</v>
      </c>
      <c r="R148" s="18" t="s">
        <v>1903</v>
      </c>
      <c r="S148" s="18" t="s">
        <v>1903</v>
      </c>
      <c r="T148" s="18" t="s">
        <v>1903</v>
      </c>
      <c r="U148" s="18" t="s">
        <v>1903</v>
      </c>
      <c r="V148" s="18" t="s">
        <v>1903</v>
      </c>
      <c r="W148" s="18" t="s">
        <v>1903</v>
      </c>
      <c r="X148" s="18" t="s">
        <v>1903</v>
      </c>
      <c r="Y148" s="18" t="s">
        <v>1903</v>
      </c>
      <c r="Z148" s="18" t="s">
        <v>1903</v>
      </c>
      <c r="AA148" s="18" t="s">
        <v>1903</v>
      </c>
      <c r="AB148" s="18" t="s">
        <v>1903</v>
      </c>
      <c r="AC148" s="18" t="s">
        <v>1903</v>
      </c>
      <c r="AD148" s="18" t="s">
        <v>1903</v>
      </c>
      <c r="AE148" s="18" t="s">
        <v>1903</v>
      </c>
      <c r="AF148" s="18" t="s">
        <v>1903</v>
      </c>
      <c r="AG148" s="18" t="s">
        <v>1903</v>
      </c>
      <c r="AH148" s="18" t="s">
        <v>1903</v>
      </c>
      <c r="AI148" s="18" t="s">
        <v>1903</v>
      </c>
      <c r="AJ148" s="18" t="s">
        <v>1903</v>
      </c>
      <c r="AK148" s="18" t="s">
        <v>1903</v>
      </c>
      <c r="AL148" s="18" t="s">
        <v>1903</v>
      </c>
      <c r="AM148" s="18" t="s">
        <v>1903</v>
      </c>
      <c r="AN148" s="18" t="s">
        <v>1903</v>
      </c>
      <c r="AO148" s="18" t="s">
        <v>1903</v>
      </c>
      <c r="AP148" s="18" t="s">
        <v>1903</v>
      </c>
      <c r="AQ148" s="18" t="s">
        <v>1903</v>
      </c>
      <c r="AR148" s="18" t="s">
        <v>1903</v>
      </c>
      <c r="AS148" s="18" t="s">
        <v>1903</v>
      </c>
      <c r="AT148" s="18" t="s">
        <v>1903</v>
      </c>
      <c r="AU148" s="18" t="s">
        <v>1903</v>
      </c>
      <c r="AV148" s="18" t="s">
        <v>1903</v>
      </c>
      <c r="AW148" s="18" t="s">
        <v>1903</v>
      </c>
      <c r="AX148" s="18" t="s">
        <v>1903</v>
      </c>
      <c r="AY148" s="18" t="s">
        <v>1903</v>
      </c>
      <c r="AZ148" s="18" t="s">
        <v>1903</v>
      </c>
      <c r="BA148" s="18" t="s">
        <v>1903</v>
      </c>
      <c r="BB148" s="18" t="s">
        <v>1903</v>
      </c>
      <c r="BC148" s="18" t="s">
        <v>1903</v>
      </c>
      <c r="BD148" s="18" t="s">
        <v>1903</v>
      </c>
      <c r="BE148" s="18" t="s">
        <v>1903</v>
      </c>
      <c r="BF148" s="18" t="s">
        <v>1903</v>
      </c>
      <c r="BG148" s="18" t="s">
        <v>1903</v>
      </c>
      <c r="BH148" s="18" t="s">
        <v>1903</v>
      </c>
      <c r="BI148" s="18" t="s">
        <v>1903</v>
      </c>
      <c r="BJ148" s="18" t="s">
        <v>1903</v>
      </c>
      <c r="BK148" s="18" t="s">
        <v>1903</v>
      </c>
      <c r="BL148" s="18" t="s">
        <v>1903</v>
      </c>
      <c r="BM148" s="18" t="s">
        <v>1903</v>
      </c>
      <c r="BN148" s="18" t="s">
        <v>1903</v>
      </c>
      <c r="BO148" s="18" t="s">
        <v>1903</v>
      </c>
      <c r="BP148" s="18" t="s">
        <v>1903</v>
      </c>
      <c r="BQ148" s="18" t="s">
        <v>1903</v>
      </c>
      <c r="BR148" s="18" t="s">
        <v>1903</v>
      </c>
      <c r="BS148" s="18" t="s">
        <v>1903</v>
      </c>
      <c r="BT148" s="18" t="s">
        <v>1903</v>
      </c>
      <c r="BU148" s="18" t="s">
        <v>1903</v>
      </c>
      <c r="BV148" s="18" t="s">
        <v>1903</v>
      </c>
      <c r="BW148" s="18" t="s">
        <v>1903</v>
      </c>
      <c r="BX148" s="18" t="s">
        <v>1903</v>
      </c>
      <c r="BY148" s="18" t="s">
        <v>1903</v>
      </c>
      <c r="BZ148" s="18" t="s">
        <v>1903</v>
      </c>
      <c r="CA148" s="18" t="s">
        <v>1903</v>
      </c>
      <c r="CB148" s="18" t="s">
        <v>1903</v>
      </c>
      <c r="CC148" s="18" t="s">
        <v>1903</v>
      </c>
      <c r="CD148" s="18" t="s">
        <v>1903</v>
      </c>
      <c r="CE148" s="18" t="s">
        <v>1903</v>
      </c>
      <c r="CF148" s="18" t="s">
        <v>1903</v>
      </c>
      <c r="CG148" s="18" t="s">
        <v>1903</v>
      </c>
      <c r="CH148" s="18" t="s">
        <v>1903</v>
      </c>
      <c r="CI148" s="18" t="s">
        <v>1903</v>
      </c>
      <c r="CJ148" s="18" t="s">
        <v>1903</v>
      </c>
      <c r="CK148" s="18" t="s">
        <v>1903</v>
      </c>
      <c r="CL148" s="18" t="s">
        <v>1903</v>
      </c>
      <c r="CM148" s="18" t="s">
        <v>1903</v>
      </c>
      <c r="CN148" s="18" t="s">
        <v>1903</v>
      </c>
      <c r="CO148" s="18" t="s">
        <v>1903</v>
      </c>
      <c r="CP148" s="18" t="s">
        <v>1903</v>
      </c>
      <c r="CQ148" s="18" t="s">
        <v>1903</v>
      </c>
      <c r="CR148" s="18" t="s">
        <v>1903</v>
      </c>
      <c r="CS148" s="18" t="s">
        <v>1903</v>
      </c>
      <c r="CT148" s="18" t="s">
        <v>1903</v>
      </c>
    </row>
    <row r="149" spans="1:98" x14ac:dyDescent="0.25">
      <c r="A149" s="18">
        <v>23</v>
      </c>
      <c r="B149" s="18" t="s">
        <v>1910</v>
      </c>
      <c r="C149" s="18" t="s">
        <v>443</v>
      </c>
      <c r="D149" s="18" t="s">
        <v>420</v>
      </c>
      <c r="E149" s="18" t="s">
        <v>94</v>
      </c>
      <c r="F149" s="18">
        <v>0.81146600000000002</v>
      </c>
      <c r="G149" s="18">
        <v>0.81146600000000002</v>
      </c>
      <c r="H149" s="18">
        <v>0.813805</v>
      </c>
      <c r="I149" s="18">
        <v>0.81390399999999996</v>
      </c>
      <c r="J149" s="18">
        <v>0.81424099999999999</v>
      </c>
      <c r="K149" s="18">
        <v>0.81424099999999999</v>
      </c>
      <c r="L149" s="18">
        <v>0.81489800000000001</v>
      </c>
      <c r="M149" s="18">
        <v>0.81526500000000002</v>
      </c>
      <c r="N149" s="18">
        <v>0.817635</v>
      </c>
      <c r="O149" s="18">
        <v>0.82812200000000002</v>
      </c>
      <c r="P149" s="18">
        <v>0.84776200000000002</v>
      </c>
      <c r="Q149" s="18">
        <v>0.86989000000000005</v>
      </c>
      <c r="R149" s="18">
        <v>0.88717000000000001</v>
      </c>
      <c r="S149" s="18">
        <v>0.91639400000000004</v>
      </c>
      <c r="T149" s="18">
        <v>0.96172299999999999</v>
      </c>
      <c r="U149" s="18">
        <v>1.0359700000000001</v>
      </c>
      <c r="V149" s="18">
        <v>1.1635</v>
      </c>
      <c r="W149" s="18">
        <v>1.2079599999999999</v>
      </c>
      <c r="X149" s="18">
        <v>1.26692</v>
      </c>
      <c r="Y149" s="18">
        <v>1.31328</v>
      </c>
      <c r="Z149" s="18">
        <v>1.3345199999999999</v>
      </c>
      <c r="AA149" s="18">
        <v>1.4084399999999999</v>
      </c>
      <c r="AB149" s="18">
        <v>1.45791</v>
      </c>
      <c r="AC149" s="18">
        <v>1.4349499999999999</v>
      </c>
      <c r="AD149" s="18">
        <v>1.4744999999999999</v>
      </c>
      <c r="AE149" s="18">
        <v>1.5087299999999999</v>
      </c>
      <c r="AF149" s="18">
        <v>1.51868</v>
      </c>
      <c r="AG149" s="18">
        <v>1.5401899999999999</v>
      </c>
      <c r="AH149" s="18">
        <v>1.5684800000000001</v>
      </c>
      <c r="AI149" s="18">
        <v>1.4824999999999999</v>
      </c>
      <c r="AJ149" s="18">
        <v>1.4437800000000001</v>
      </c>
      <c r="AK149" s="18">
        <v>1.43645</v>
      </c>
      <c r="AL149" s="18">
        <v>1.64571</v>
      </c>
      <c r="AM149" s="18">
        <v>1.65496</v>
      </c>
      <c r="AN149" s="18">
        <v>1.6192</v>
      </c>
      <c r="AO149" s="18">
        <v>1.5866800000000001</v>
      </c>
      <c r="AP149" s="18">
        <v>1.5368599999999999</v>
      </c>
      <c r="AQ149" s="18">
        <v>1.50362</v>
      </c>
      <c r="AR149" s="18">
        <v>1.5316099999999999</v>
      </c>
      <c r="AS149" s="18">
        <v>1.5199800000000001</v>
      </c>
      <c r="AT149" s="18">
        <v>1.55718</v>
      </c>
      <c r="AU149" s="18">
        <v>1.46025</v>
      </c>
      <c r="AV149" s="18">
        <v>1.48566</v>
      </c>
      <c r="AW149" s="18">
        <v>1.4809600000000001</v>
      </c>
      <c r="AX149" s="18">
        <v>1.5612999999999999</v>
      </c>
      <c r="AY149" s="18">
        <v>1.66384</v>
      </c>
      <c r="AZ149" s="18">
        <v>1.8064</v>
      </c>
      <c r="BA149" s="18">
        <v>1.9632799999999999</v>
      </c>
      <c r="BB149" s="18">
        <v>2.0967799999999999</v>
      </c>
      <c r="BC149" s="18">
        <v>2.2387199999999998</v>
      </c>
      <c r="BD149" s="18">
        <v>2.4591799999999999</v>
      </c>
      <c r="BE149" s="18">
        <v>2.3106599999999999</v>
      </c>
      <c r="BF149" s="18">
        <v>2.38381</v>
      </c>
      <c r="BG149" s="18">
        <v>2.38381</v>
      </c>
      <c r="BH149" s="18">
        <v>2.3909099999999999</v>
      </c>
      <c r="BI149" s="18">
        <v>2.38381</v>
      </c>
      <c r="BJ149" s="18">
        <v>2.38381</v>
      </c>
      <c r="BK149" s="18">
        <v>2.3747500000000001</v>
      </c>
      <c r="BL149" s="18">
        <v>1.469284</v>
      </c>
      <c r="BM149" s="18">
        <v>0.50602634653540002</v>
      </c>
      <c r="BN149" s="18">
        <v>0.94207700755864299</v>
      </c>
      <c r="BO149" s="18">
        <v>0.95083532371066903</v>
      </c>
      <c r="BP149" s="18">
        <v>0.84960832129606001</v>
      </c>
      <c r="BQ149" s="18">
        <v>0</v>
      </c>
      <c r="BR149" s="19">
        <v>3.46319843586227E-30</v>
      </c>
      <c r="BS149" s="18">
        <v>0</v>
      </c>
      <c r="BT149" s="18">
        <v>2.8229952936109699E-2</v>
      </c>
      <c r="BU149" s="18">
        <v>0.887509088170644</v>
      </c>
      <c r="BV149" s="18">
        <v>0.887509088170644</v>
      </c>
      <c r="BW149" s="18">
        <v>0.81297640000000004</v>
      </c>
      <c r="BX149" s="18">
        <v>1.38824072120074E-3</v>
      </c>
      <c r="BY149" s="18">
        <v>0.81803219999999999</v>
      </c>
      <c r="BZ149" s="18">
        <v>5.78393539901684E-3</v>
      </c>
      <c r="CA149" s="18">
        <v>0.89658780000000005</v>
      </c>
      <c r="CB149" s="18">
        <v>4.4216247197155903E-2</v>
      </c>
      <c r="CC149" s="18">
        <v>1.1975260000000001</v>
      </c>
      <c r="CD149" s="18">
        <v>0.10674911465674999</v>
      </c>
      <c r="CE149" s="18">
        <v>1.422064</v>
      </c>
      <c r="CF149" s="18">
        <v>5.48864375779664E-2</v>
      </c>
      <c r="CG149" s="18">
        <v>1.5237160000000001</v>
      </c>
      <c r="CH149" s="18">
        <v>3.24958017288388E-2</v>
      </c>
      <c r="CI149" s="18">
        <v>1.56002</v>
      </c>
      <c r="CJ149" s="18">
        <v>0.11027231588209301</v>
      </c>
      <c r="CK149" s="18">
        <v>1.5357499999999999</v>
      </c>
      <c r="CL149" s="18">
        <v>3.1198022373221099E-2</v>
      </c>
      <c r="CM149" s="18">
        <v>1.5090699999999999</v>
      </c>
      <c r="CN149" s="18">
        <v>4.6808486410051697E-2</v>
      </c>
      <c r="CO149" s="18">
        <v>1.9538040000000001</v>
      </c>
      <c r="CP149" s="18">
        <v>0.22776968560368199</v>
      </c>
      <c r="CQ149" s="18">
        <v>2.3856739999999999</v>
      </c>
      <c r="CR149" s="18">
        <v>5.2594193881074003E-2</v>
      </c>
      <c r="CS149" s="18">
        <v>2.3807900000000002</v>
      </c>
      <c r="CT149" s="18">
        <v>5.2307934388579197E-3</v>
      </c>
    </row>
    <row r="150" spans="1:98" x14ac:dyDescent="0.25">
      <c r="A150" s="18">
        <v>230</v>
      </c>
      <c r="B150" s="18" t="s">
        <v>1910</v>
      </c>
      <c r="C150" s="18" t="s">
        <v>680</v>
      </c>
      <c r="D150" s="18" t="s">
        <v>412</v>
      </c>
      <c r="E150" s="18" t="s">
        <v>348</v>
      </c>
      <c r="F150" s="18" t="s">
        <v>1903</v>
      </c>
      <c r="G150" s="18" t="s">
        <v>1903</v>
      </c>
      <c r="H150" s="18" t="s">
        <v>1903</v>
      </c>
      <c r="I150" s="18" t="s">
        <v>1903</v>
      </c>
      <c r="J150" s="18" t="s">
        <v>1903</v>
      </c>
      <c r="K150" s="18" t="s">
        <v>1903</v>
      </c>
      <c r="L150" s="18" t="s">
        <v>1903</v>
      </c>
      <c r="M150" s="18" t="s">
        <v>1903</v>
      </c>
      <c r="N150" s="18" t="s">
        <v>1903</v>
      </c>
      <c r="O150" s="18" t="s">
        <v>1903</v>
      </c>
      <c r="P150" s="18" t="s">
        <v>1903</v>
      </c>
      <c r="Q150" s="18" t="s">
        <v>1903</v>
      </c>
      <c r="R150" s="18" t="s">
        <v>1903</v>
      </c>
      <c r="S150" s="18" t="s">
        <v>1903</v>
      </c>
      <c r="T150" s="18" t="s">
        <v>1903</v>
      </c>
      <c r="U150" s="18" t="s">
        <v>1903</v>
      </c>
      <c r="V150" s="18" t="s">
        <v>1903</v>
      </c>
      <c r="W150" s="18" t="s">
        <v>1903</v>
      </c>
      <c r="X150" s="18" t="s">
        <v>1903</v>
      </c>
      <c r="Y150" s="18" t="s">
        <v>1903</v>
      </c>
      <c r="Z150" s="18" t="s">
        <v>1903</v>
      </c>
      <c r="AA150" s="18" t="s">
        <v>1903</v>
      </c>
      <c r="AB150" s="18" t="s">
        <v>1903</v>
      </c>
      <c r="AC150" s="18" t="s">
        <v>1903</v>
      </c>
      <c r="AD150" s="18" t="s">
        <v>1903</v>
      </c>
      <c r="AE150" s="18" t="s">
        <v>1903</v>
      </c>
      <c r="AF150" s="18" t="s">
        <v>1903</v>
      </c>
      <c r="AG150" s="18" t="s">
        <v>1903</v>
      </c>
      <c r="AH150" s="18" t="s">
        <v>1903</v>
      </c>
      <c r="AI150" s="18" t="s">
        <v>1903</v>
      </c>
      <c r="AJ150" s="18" t="s">
        <v>1903</v>
      </c>
      <c r="AK150" s="18" t="s">
        <v>1903</v>
      </c>
      <c r="AL150" s="18" t="s">
        <v>1903</v>
      </c>
      <c r="AM150" s="18" t="s">
        <v>1903</v>
      </c>
      <c r="AN150" s="18" t="s">
        <v>1903</v>
      </c>
      <c r="AO150" s="18" t="s">
        <v>1903</v>
      </c>
      <c r="AP150" s="18" t="s">
        <v>1903</v>
      </c>
      <c r="AQ150" s="18" t="s">
        <v>1903</v>
      </c>
      <c r="AR150" s="18" t="s">
        <v>1903</v>
      </c>
      <c r="AS150" s="18" t="s">
        <v>1903</v>
      </c>
      <c r="AT150" s="18" t="s">
        <v>1903</v>
      </c>
      <c r="AU150" s="18" t="s">
        <v>1903</v>
      </c>
      <c r="AV150" s="18" t="s">
        <v>1903</v>
      </c>
      <c r="AW150" s="18" t="s">
        <v>1903</v>
      </c>
      <c r="AX150" s="18" t="s">
        <v>1903</v>
      </c>
      <c r="AY150" s="18" t="s">
        <v>1903</v>
      </c>
      <c r="AZ150" s="18" t="s">
        <v>1903</v>
      </c>
      <c r="BA150" s="18" t="s">
        <v>1903</v>
      </c>
      <c r="BB150" s="18" t="s">
        <v>1903</v>
      </c>
      <c r="BC150" s="18" t="s">
        <v>1903</v>
      </c>
      <c r="BD150" s="18" t="s">
        <v>1903</v>
      </c>
      <c r="BE150" s="18" t="s">
        <v>1903</v>
      </c>
      <c r="BF150" s="18" t="s">
        <v>1903</v>
      </c>
      <c r="BG150" s="18" t="s">
        <v>1903</v>
      </c>
      <c r="BH150" s="18" t="s">
        <v>1903</v>
      </c>
      <c r="BI150" s="18" t="s">
        <v>1903</v>
      </c>
      <c r="BJ150" s="18" t="s">
        <v>1903</v>
      </c>
      <c r="BK150" s="18" t="s">
        <v>1903</v>
      </c>
      <c r="BL150" s="18" t="s">
        <v>1903</v>
      </c>
      <c r="BM150" s="18" t="s">
        <v>1903</v>
      </c>
      <c r="BN150" s="18" t="s">
        <v>1903</v>
      </c>
      <c r="BO150" s="18" t="s">
        <v>1903</v>
      </c>
      <c r="BP150" s="18" t="s">
        <v>1903</v>
      </c>
      <c r="BQ150" s="18" t="s">
        <v>1903</v>
      </c>
      <c r="BR150" s="18" t="s">
        <v>1903</v>
      </c>
      <c r="BS150" s="18" t="s">
        <v>1903</v>
      </c>
      <c r="BT150" s="18" t="s">
        <v>1903</v>
      </c>
      <c r="BU150" s="18" t="s">
        <v>1903</v>
      </c>
      <c r="BV150" s="18" t="s">
        <v>1903</v>
      </c>
      <c r="BW150" s="18" t="s">
        <v>1903</v>
      </c>
      <c r="BX150" s="18" t="s">
        <v>1903</v>
      </c>
      <c r="BY150" s="18" t="s">
        <v>1903</v>
      </c>
      <c r="BZ150" s="18" t="s">
        <v>1903</v>
      </c>
      <c r="CA150" s="18" t="s">
        <v>1903</v>
      </c>
      <c r="CB150" s="18" t="s">
        <v>1903</v>
      </c>
      <c r="CC150" s="18" t="s">
        <v>1903</v>
      </c>
      <c r="CD150" s="18" t="s">
        <v>1903</v>
      </c>
      <c r="CE150" s="18" t="s">
        <v>1903</v>
      </c>
      <c r="CF150" s="18" t="s">
        <v>1903</v>
      </c>
      <c r="CG150" s="18" t="s">
        <v>1903</v>
      </c>
      <c r="CH150" s="18" t="s">
        <v>1903</v>
      </c>
      <c r="CI150" s="18" t="s">
        <v>1903</v>
      </c>
      <c r="CJ150" s="18" t="s">
        <v>1903</v>
      </c>
      <c r="CK150" s="18" t="s">
        <v>1903</v>
      </c>
      <c r="CL150" s="18" t="s">
        <v>1903</v>
      </c>
      <c r="CM150" s="18" t="s">
        <v>1903</v>
      </c>
      <c r="CN150" s="18" t="s">
        <v>1903</v>
      </c>
      <c r="CO150" s="18" t="s">
        <v>1903</v>
      </c>
      <c r="CP150" s="18" t="s">
        <v>1903</v>
      </c>
      <c r="CQ150" s="18" t="s">
        <v>1903</v>
      </c>
      <c r="CR150" s="18" t="s">
        <v>1903</v>
      </c>
      <c r="CS150" s="18" t="s">
        <v>1903</v>
      </c>
      <c r="CT150" s="18" t="s">
        <v>1903</v>
      </c>
    </row>
    <row r="151" spans="1:98" x14ac:dyDescent="0.25">
      <c r="A151" s="18">
        <v>231</v>
      </c>
      <c r="B151" s="18" t="s">
        <v>1910</v>
      </c>
      <c r="C151" s="18" t="s">
        <v>681</v>
      </c>
      <c r="D151" s="18" t="s">
        <v>412</v>
      </c>
      <c r="E151" s="18" t="s">
        <v>256</v>
      </c>
      <c r="F151" s="18">
        <v>0</v>
      </c>
      <c r="G151" s="18">
        <v>0</v>
      </c>
      <c r="H151" s="18">
        <v>0</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8">
        <v>0</v>
      </c>
      <c r="AI151" s="18">
        <v>0</v>
      </c>
      <c r="AJ151" s="18">
        <v>0</v>
      </c>
      <c r="AK151" s="18">
        <v>0</v>
      </c>
      <c r="AL151" s="18">
        <v>0</v>
      </c>
      <c r="AM151" s="18">
        <v>0</v>
      </c>
      <c r="AN151" s="18">
        <v>0</v>
      </c>
      <c r="AO151" s="18">
        <v>0</v>
      </c>
      <c r="AP151" s="18">
        <v>0</v>
      </c>
      <c r="AQ151" s="18">
        <v>0</v>
      </c>
      <c r="AR151" s="18">
        <v>0</v>
      </c>
      <c r="AS151" s="18">
        <v>0</v>
      </c>
      <c r="AT151" s="18">
        <v>0</v>
      </c>
      <c r="AU151" s="18">
        <v>0</v>
      </c>
      <c r="AV151" s="18">
        <v>0</v>
      </c>
      <c r="AW151" s="18">
        <v>0</v>
      </c>
      <c r="AX151" s="18">
        <v>0</v>
      </c>
      <c r="AY151" s="18">
        <v>0</v>
      </c>
      <c r="AZ151" s="18">
        <v>0</v>
      </c>
      <c r="BA151" s="18">
        <v>0</v>
      </c>
      <c r="BB151" s="18">
        <v>0</v>
      </c>
      <c r="BC151" s="18">
        <v>0</v>
      </c>
      <c r="BD151" s="18">
        <v>0</v>
      </c>
      <c r="BE151" s="18">
        <v>0</v>
      </c>
      <c r="BF151" s="18">
        <v>0</v>
      </c>
      <c r="BG151" s="18">
        <v>0</v>
      </c>
      <c r="BH151" s="18">
        <v>0</v>
      </c>
      <c r="BI151" s="18">
        <v>0</v>
      </c>
      <c r="BJ151" s="18">
        <v>0</v>
      </c>
      <c r="BK151" s="18">
        <v>0</v>
      </c>
      <c r="BL151" s="18">
        <v>0</v>
      </c>
      <c r="BM151" s="18">
        <v>0</v>
      </c>
      <c r="BN151" s="18" t="s">
        <v>1903</v>
      </c>
      <c r="BO151" s="18" t="s">
        <v>1903</v>
      </c>
      <c r="BP151" s="18" t="s">
        <v>1903</v>
      </c>
      <c r="BQ151" s="18" t="s">
        <v>1903</v>
      </c>
      <c r="BR151" s="18" t="s">
        <v>1903</v>
      </c>
      <c r="BS151" s="18" t="s">
        <v>1903</v>
      </c>
      <c r="BT151" s="18">
        <v>0</v>
      </c>
      <c r="BU151" s="18" t="s">
        <v>1903</v>
      </c>
      <c r="BV151" s="18" t="s">
        <v>1903</v>
      </c>
      <c r="BW151" s="18">
        <v>0</v>
      </c>
      <c r="BX151" s="18">
        <v>0</v>
      </c>
      <c r="BY151" s="18">
        <v>0</v>
      </c>
      <c r="BZ151" s="18">
        <v>0</v>
      </c>
      <c r="CA151" s="18">
        <v>0</v>
      </c>
      <c r="CB151" s="18">
        <v>0</v>
      </c>
      <c r="CC151" s="18">
        <v>0</v>
      </c>
      <c r="CD151" s="18">
        <v>0</v>
      </c>
      <c r="CE151" s="18">
        <v>0</v>
      </c>
      <c r="CF151" s="18">
        <v>0</v>
      </c>
      <c r="CG151" s="18">
        <v>0</v>
      </c>
      <c r="CH151" s="18">
        <v>0</v>
      </c>
      <c r="CI151" s="18">
        <v>0</v>
      </c>
      <c r="CJ151" s="18">
        <v>0</v>
      </c>
      <c r="CK151" s="18">
        <v>0</v>
      </c>
      <c r="CL151" s="18">
        <v>0</v>
      </c>
      <c r="CM151" s="18">
        <v>0</v>
      </c>
      <c r="CN151" s="18">
        <v>0</v>
      </c>
      <c r="CO151" s="18">
        <v>0</v>
      </c>
      <c r="CP151" s="18">
        <v>0</v>
      </c>
      <c r="CQ151" s="18">
        <v>0</v>
      </c>
      <c r="CR151" s="18">
        <v>0</v>
      </c>
      <c r="CS151" s="18">
        <v>0</v>
      </c>
      <c r="CT151" s="18">
        <v>0</v>
      </c>
    </row>
    <row r="152" spans="1:98" x14ac:dyDescent="0.25">
      <c r="A152" s="18">
        <v>232</v>
      </c>
      <c r="B152" s="18" t="s">
        <v>1910</v>
      </c>
      <c r="C152" s="18" t="s">
        <v>682</v>
      </c>
      <c r="D152" s="18" t="s">
        <v>412</v>
      </c>
      <c r="E152" s="18" t="s">
        <v>683</v>
      </c>
      <c r="F152" s="18">
        <v>0</v>
      </c>
      <c r="G152" s="18">
        <v>0</v>
      </c>
      <c r="H152" s="18">
        <v>0</v>
      </c>
      <c r="I152" s="18">
        <v>0</v>
      </c>
      <c r="J152" s="18">
        <v>0</v>
      </c>
      <c r="K152" s="18">
        <v>0</v>
      </c>
      <c r="L152" s="18">
        <v>0</v>
      </c>
      <c r="M152" s="18">
        <v>0</v>
      </c>
      <c r="N152" s="18">
        <v>0</v>
      </c>
      <c r="O152" s="18">
        <v>0</v>
      </c>
      <c r="P152" s="18">
        <v>0</v>
      </c>
      <c r="Q152" s="18">
        <v>0</v>
      </c>
      <c r="R152" s="18">
        <v>0</v>
      </c>
      <c r="S152" s="18">
        <v>0</v>
      </c>
      <c r="T152" s="18">
        <v>0</v>
      </c>
      <c r="U152" s="18">
        <v>0</v>
      </c>
      <c r="V152" s="18">
        <v>0</v>
      </c>
      <c r="W152" s="18">
        <v>0</v>
      </c>
      <c r="X152" s="18">
        <v>0</v>
      </c>
      <c r="Y152" s="18">
        <v>0</v>
      </c>
      <c r="Z152" s="18">
        <v>0</v>
      </c>
      <c r="AA152" s="18">
        <v>0</v>
      </c>
      <c r="AB152" s="18">
        <v>0</v>
      </c>
      <c r="AC152" s="18">
        <v>0</v>
      </c>
      <c r="AD152" s="18">
        <v>0</v>
      </c>
      <c r="AE152" s="18">
        <v>0</v>
      </c>
      <c r="AF152" s="18">
        <v>0</v>
      </c>
      <c r="AG152" s="18">
        <v>0</v>
      </c>
      <c r="AH152" s="18">
        <v>0</v>
      </c>
      <c r="AI152" s="18">
        <v>0</v>
      </c>
      <c r="AJ152" s="18">
        <v>0</v>
      </c>
      <c r="AK152" s="18">
        <v>0</v>
      </c>
      <c r="AL152" s="18">
        <v>0</v>
      </c>
      <c r="AM152" s="18">
        <v>0</v>
      </c>
      <c r="AN152" s="18">
        <v>0</v>
      </c>
      <c r="AO152" s="18">
        <v>0</v>
      </c>
      <c r="AP152" s="18">
        <v>0</v>
      </c>
      <c r="AQ152" s="18">
        <v>0</v>
      </c>
      <c r="AR152" s="18">
        <v>0</v>
      </c>
      <c r="AS152" s="18">
        <v>0</v>
      </c>
      <c r="AT152" s="18">
        <v>0</v>
      </c>
      <c r="AU152" s="18">
        <v>0</v>
      </c>
      <c r="AV152" s="18">
        <v>0</v>
      </c>
      <c r="AW152" s="18">
        <v>0</v>
      </c>
      <c r="AX152" s="18">
        <v>0</v>
      </c>
      <c r="AY152" s="18">
        <v>0</v>
      </c>
      <c r="AZ152" s="18">
        <v>0</v>
      </c>
      <c r="BA152" s="18">
        <v>0</v>
      </c>
      <c r="BB152" s="18">
        <v>0</v>
      </c>
      <c r="BC152" s="18">
        <v>0</v>
      </c>
      <c r="BD152" s="18">
        <v>0</v>
      </c>
      <c r="BE152" s="18">
        <v>0</v>
      </c>
      <c r="BF152" s="18">
        <v>0</v>
      </c>
      <c r="BG152" s="18">
        <v>0</v>
      </c>
      <c r="BH152" s="18">
        <v>0</v>
      </c>
      <c r="BI152" s="18">
        <v>0</v>
      </c>
      <c r="BJ152" s="18">
        <v>0</v>
      </c>
      <c r="BK152" s="18">
        <v>0</v>
      </c>
      <c r="BL152" s="18">
        <v>0</v>
      </c>
      <c r="BM152" s="18">
        <v>0</v>
      </c>
      <c r="BN152" s="18" t="s">
        <v>1903</v>
      </c>
      <c r="BO152" s="18" t="s">
        <v>1903</v>
      </c>
      <c r="BP152" s="18" t="s">
        <v>1903</v>
      </c>
      <c r="BQ152" s="18" t="s">
        <v>1903</v>
      </c>
      <c r="BR152" s="18" t="s">
        <v>1903</v>
      </c>
      <c r="BS152" s="18" t="s">
        <v>1903</v>
      </c>
      <c r="BT152" s="18">
        <v>0</v>
      </c>
      <c r="BU152" s="18" t="s">
        <v>1903</v>
      </c>
      <c r="BV152" s="18" t="s">
        <v>1903</v>
      </c>
      <c r="BW152" s="18">
        <v>0</v>
      </c>
      <c r="BX152" s="18">
        <v>0</v>
      </c>
      <c r="BY152" s="18">
        <v>0</v>
      </c>
      <c r="BZ152" s="18">
        <v>0</v>
      </c>
      <c r="CA152" s="18">
        <v>0</v>
      </c>
      <c r="CB152" s="18">
        <v>0</v>
      </c>
      <c r="CC152" s="18">
        <v>0</v>
      </c>
      <c r="CD152" s="18">
        <v>0</v>
      </c>
      <c r="CE152" s="18">
        <v>0</v>
      </c>
      <c r="CF152" s="18">
        <v>0</v>
      </c>
      <c r="CG152" s="18">
        <v>0</v>
      </c>
      <c r="CH152" s="18">
        <v>0</v>
      </c>
      <c r="CI152" s="18">
        <v>0</v>
      </c>
      <c r="CJ152" s="18">
        <v>0</v>
      </c>
      <c r="CK152" s="18">
        <v>0</v>
      </c>
      <c r="CL152" s="18">
        <v>0</v>
      </c>
      <c r="CM152" s="18">
        <v>0</v>
      </c>
      <c r="CN152" s="18">
        <v>0</v>
      </c>
      <c r="CO152" s="18">
        <v>0</v>
      </c>
      <c r="CP152" s="18">
        <v>0</v>
      </c>
      <c r="CQ152" s="18">
        <v>0</v>
      </c>
      <c r="CR152" s="18">
        <v>0</v>
      </c>
      <c r="CS152" s="18">
        <v>0</v>
      </c>
      <c r="CT152" s="18">
        <v>0</v>
      </c>
    </row>
    <row r="153" spans="1:98" x14ac:dyDescent="0.25">
      <c r="A153" s="18">
        <v>233</v>
      </c>
      <c r="B153" s="18" t="s">
        <v>1910</v>
      </c>
      <c r="C153" s="18" t="s">
        <v>684</v>
      </c>
      <c r="D153" s="18" t="s">
        <v>412</v>
      </c>
      <c r="E153" s="18" t="s">
        <v>675</v>
      </c>
      <c r="F153" s="18" t="s">
        <v>1903</v>
      </c>
      <c r="G153" s="18" t="s">
        <v>1903</v>
      </c>
      <c r="H153" s="18" t="s">
        <v>1903</v>
      </c>
      <c r="I153" s="18" t="s">
        <v>1903</v>
      </c>
      <c r="J153" s="18" t="s">
        <v>1903</v>
      </c>
      <c r="K153" s="18" t="s">
        <v>1903</v>
      </c>
      <c r="L153" s="18" t="s">
        <v>1903</v>
      </c>
      <c r="M153" s="18" t="s">
        <v>1903</v>
      </c>
      <c r="N153" s="18" t="s">
        <v>1903</v>
      </c>
      <c r="O153" s="18" t="s">
        <v>1903</v>
      </c>
      <c r="P153" s="18" t="s">
        <v>1903</v>
      </c>
      <c r="Q153" s="18" t="s">
        <v>1903</v>
      </c>
      <c r="R153" s="18" t="s">
        <v>1903</v>
      </c>
      <c r="S153" s="18" t="s">
        <v>1903</v>
      </c>
      <c r="T153" s="18" t="s">
        <v>1903</v>
      </c>
      <c r="U153" s="18" t="s">
        <v>1903</v>
      </c>
      <c r="V153" s="18" t="s">
        <v>1903</v>
      </c>
      <c r="W153" s="18" t="s">
        <v>1903</v>
      </c>
      <c r="X153" s="18" t="s">
        <v>1903</v>
      </c>
      <c r="Y153" s="18" t="s">
        <v>1903</v>
      </c>
      <c r="Z153" s="18" t="s">
        <v>1903</v>
      </c>
      <c r="AA153" s="18" t="s">
        <v>1903</v>
      </c>
      <c r="AB153" s="18" t="s">
        <v>1903</v>
      </c>
      <c r="AC153" s="18" t="s">
        <v>1903</v>
      </c>
      <c r="AD153" s="18" t="s">
        <v>1903</v>
      </c>
      <c r="AE153" s="18" t="s">
        <v>1903</v>
      </c>
      <c r="AF153" s="18" t="s">
        <v>1903</v>
      </c>
      <c r="AG153" s="18" t="s">
        <v>1903</v>
      </c>
      <c r="AH153" s="18" t="s">
        <v>1903</v>
      </c>
      <c r="AI153" s="18" t="s">
        <v>1903</v>
      </c>
      <c r="AJ153" s="18" t="s">
        <v>1903</v>
      </c>
      <c r="AK153" s="18" t="s">
        <v>1903</v>
      </c>
      <c r="AL153" s="18" t="s">
        <v>1903</v>
      </c>
      <c r="AM153" s="18" t="s">
        <v>1903</v>
      </c>
      <c r="AN153" s="18" t="s">
        <v>1903</v>
      </c>
      <c r="AO153" s="18" t="s">
        <v>1903</v>
      </c>
      <c r="AP153" s="18" t="s">
        <v>1903</v>
      </c>
      <c r="AQ153" s="18" t="s">
        <v>1903</v>
      </c>
      <c r="AR153" s="18" t="s">
        <v>1903</v>
      </c>
      <c r="AS153" s="18" t="s">
        <v>1903</v>
      </c>
      <c r="AT153" s="18" t="s">
        <v>1903</v>
      </c>
      <c r="AU153" s="18" t="s">
        <v>1903</v>
      </c>
      <c r="AV153" s="18" t="s">
        <v>1903</v>
      </c>
      <c r="AW153" s="18" t="s">
        <v>1903</v>
      </c>
      <c r="AX153" s="18" t="s">
        <v>1903</v>
      </c>
      <c r="AY153" s="18" t="s">
        <v>1903</v>
      </c>
      <c r="AZ153" s="18" t="s">
        <v>1903</v>
      </c>
      <c r="BA153" s="18" t="s">
        <v>1903</v>
      </c>
      <c r="BB153" s="18" t="s">
        <v>1903</v>
      </c>
      <c r="BC153" s="18" t="s">
        <v>1903</v>
      </c>
      <c r="BD153" s="18" t="s">
        <v>1903</v>
      </c>
      <c r="BE153" s="18" t="s">
        <v>1903</v>
      </c>
      <c r="BF153" s="18" t="s">
        <v>1903</v>
      </c>
      <c r="BG153" s="18" t="s">
        <v>1903</v>
      </c>
      <c r="BH153" s="18" t="s">
        <v>1903</v>
      </c>
      <c r="BI153" s="18" t="s">
        <v>1903</v>
      </c>
      <c r="BJ153" s="18" t="s">
        <v>1903</v>
      </c>
      <c r="BK153" s="18" t="s">
        <v>1903</v>
      </c>
      <c r="BL153" s="18" t="s">
        <v>1903</v>
      </c>
      <c r="BM153" s="18" t="s">
        <v>1903</v>
      </c>
      <c r="BN153" s="18" t="s">
        <v>1903</v>
      </c>
      <c r="BO153" s="18" t="s">
        <v>1903</v>
      </c>
      <c r="BP153" s="18" t="s">
        <v>1903</v>
      </c>
      <c r="BQ153" s="18" t="s">
        <v>1903</v>
      </c>
      <c r="BR153" s="18" t="s">
        <v>1903</v>
      </c>
      <c r="BS153" s="18" t="s">
        <v>1903</v>
      </c>
      <c r="BT153" s="18" t="s">
        <v>1903</v>
      </c>
      <c r="BU153" s="18" t="s">
        <v>1903</v>
      </c>
      <c r="BV153" s="18" t="s">
        <v>1903</v>
      </c>
      <c r="BW153" s="18" t="s">
        <v>1903</v>
      </c>
      <c r="BX153" s="18" t="s">
        <v>1903</v>
      </c>
      <c r="BY153" s="18" t="s">
        <v>1903</v>
      </c>
      <c r="BZ153" s="18" t="s">
        <v>1903</v>
      </c>
      <c r="CA153" s="18" t="s">
        <v>1903</v>
      </c>
      <c r="CB153" s="18" t="s">
        <v>1903</v>
      </c>
      <c r="CC153" s="18" t="s">
        <v>1903</v>
      </c>
      <c r="CD153" s="18" t="s">
        <v>1903</v>
      </c>
      <c r="CE153" s="18" t="s">
        <v>1903</v>
      </c>
      <c r="CF153" s="18" t="s">
        <v>1903</v>
      </c>
      <c r="CG153" s="18" t="s">
        <v>1903</v>
      </c>
      <c r="CH153" s="18" t="s">
        <v>1903</v>
      </c>
      <c r="CI153" s="18" t="s">
        <v>1903</v>
      </c>
      <c r="CJ153" s="18" t="s">
        <v>1903</v>
      </c>
      <c r="CK153" s="18" t="s">
        <v>1903</v>
      </c>
      <c r="CL153" s="18" t="s">
        <v>1903</v>
      </c>
      <c r="CM153" s="18" t="s">
        <v>1903</v>
      </c>
      <c r="CN153" s="18" t="s">
        <v>1903</v>
      </c>
      <c r="CO153" s="18" t="s">
        <v>1903</v>
      </c>
      <c r="CP153" s="18" t="s">
        <v>1903</v>
      </c>
      <c r="CQ153" s="18" t="s">
        <v>1903</v>
      </c>
      <c r="CR153" s="18" t="s">
        <v>1903</v>
      </c>
      <c r="CS153" s="18" t="s">
        <v>1903</v>
      </c>
      <c r="CT153" s="18" t="s">
        <v>1903</v>
      </c>
    </row>
    <row r="154" spans="1:98" x14ac:dyDescent="0.25">
      <c r="A154" s="18">
        <v>234</v>
      </c>
      <c r="B154" s="18" t="s">
        <v>1910</v>
      </c>
      <c r="C154" s="18" t="s">
        <v>685</v>
      </c>
      <c r="D154" s="18" t="s">
        <v>412</v>
      </c>
      <c r="E154" s="18" t="s">
        <v>675</v>
      </c>
      <c r="F154" s="18">
        <v>0</v>
      </c>
      <c r="G154" s="18">
        <v>0</v>
      </c>
      <c r="H154" s="18">
        <v>0</v>
      </c>
      <c r="I154" s="18">
        <v>0</v>
      </c>
      <c r="J154" s="18">
        <v>0</v>
      </c>
      <c r="K154" s="18">
        <v>0</v>
      </c>
      <c r="L154" s="18">
        <v>0</v>
      </c>
      <c r="M154" s="18">
        <v>0</v>
      </c>
      <c r="N154" s="18">
        <v>0</v>
      </c>
      <c r="O154" s="18">
        <v>0</v>
      </c>
      <c r="P154" s="18">
        <v>0</v>
      </c>
      <c r="Q154" s="18">
        <v>0</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8">
        <v>0</v>
      </c>
      <c r="AI154" s="18">
        <v>0</v>
      </c>
      <c r="AJ154" s="18">
        <v>0</v>
      </c>
      <c r="AK154" s="18">
        <v>0</v>
      </c>
      <c r="AL154" s="18">
        <v>0</v>
      </c>
      <c r="AM154" s="18">
        <v>0</v>
      </c>
      <c r="AN154" s="18">
        <v>0</v>
      </c>
      <c r="AO154" s="18">
        <v>0</v>
      </c>
      <c r="AP154" s="18">
        <v>0</v>
      </c>
      <c r="AQ154" s="18">
        <v>0</v>
      </c>
      <c r="AR154" s="18">
        <v>0</v>
      </c>
      <c r="AS154" s="18">
        <v>0</v>
      </c>
      <c r="AT154" s="18">
        <v>0</v>
      </c>
      <c r="AU154" s="18">
        <v>0</v>
      </c>
      <c r="AV154" s="18">
        <v>0</v>
      </c>
      <c r="AW154" s="18">
        <v>0</v>
      </c>
      <c r="AX154" s="18">
        <v>0</v>
      </c>
      <c r="AY154" s="18">
        <v>0</v>
      </c>
      <c r="AZ154" s="18">
        <v>0</v>
      </c>
      <c r="BA154" s="18">
        <v>0</v>
      </c>
      <c r="BB154" s="18">
        <v>0</v>
      </c>
      <c r="BC154" s="18">
        <v>0</v>
      </c>
      <c r="BD154" s="18">
        <v>0</v>
      </c>
      <c r="BE154" s="18">
        <v>0</v>
      </c>
      <c r="BF154" s="18">
        <v>0</v>
      </c>
      <c r="BG154" s="18">
        <v>0</v>
      </c>
      <c r="BH154" s="18">
        <v>0</v>
      </c>
      <c r="BI154" s="18">
        <v>0</v>
      </c>
      <c r="BJ154" s="18">
        <v>0</v>
      </c>
      <c r="BK154" s="18">
        <v>0</v>
      </c>
      <c r="BL154" s="18">
        <v>0</v>
      </c>
      <c r="BM154" s="18">
        <v>0</v>
      </c>
      <c r="BN154" s="18" t="s">
        <v>1903</v>
      </c>
      <c r="BO154" s="18" t="s">
        <v>1903</v>
      </c>
      <c r="BP154" s="18" t="s">
        <v>1903</v>
      </c>
      <c r="BQ154" s="18" t="s">
        <v>1903</v>
      </c>
      <c r="BR154" s="18" t="s">
        <v>1903</v>
      </c>
      <c r="BS154" s="18" t="s">
        <v>1903</v>
      </c>
      <c r="BT154" s="18">
        <v>0</v>
      </c>
      <c r="BU154" s="18" t="s">
        <v>1903</v>
      </c>
      <c r="BV154" s="18" t="s">
        <v>1903</v>
      </c>
      <c r="BW154" s="18">
        <v>0</v>
      </c>
      <c r="BX154" s="18">
        <v>0</v>
      </c>
      <c r="BY154" s="18">
        <v>0</v>
      </c>
      <c r="BZ154" s="18">
        <v>0</v>
      </c>
      <c r="CA154" s="18">
        <v>0</v>
      </c>
      <c r="CB154" s="18">
        <v>0</v>
      </c>
      <c r="CC154" s="18">
        <v>0</v>
      </c>
      <c r="CD154" s="18">
        <v>0</v>
      </c>
      <c r="CE154" s="18">
        <v>0</v>
      </c>
      <c r="CF154" s="18">
        <v>0</v>
      </c>
      <c r="CG154" s="18">
        <v>0</v>
      </c>
      <c r="CH154" s="18">
        <v>0</v>
      </c>
      <c r="CI154" s="18">
        <v>0</v>
      </c>
      <c r="CJ154" s="18">
        <v>0</v>
      </c>
      <c r="CK154" s="18">
        <v>0</v>
      </c>
      <c r="CL154" s="18">
        <v>0</v>
      </c>
      <c r="CM154" s="18">
        <v>0</v>
      </c>
      <c r="CN154" s="18">
        <v>0</v>
      </c>
      <c r="CO154" s="18">
        <v>0</v>
      </c>
      <c r="CP154" s="18">
        <v>0</v>
      </c>
      <c r="CQ154" s="18">
        <v>0</v>
      </c>
      <c r="CR154" s="18">
        <v>0</v>
      </c>
      <c r="CS154" s="18">
        <v>0</v>
      </c>
      <c r="CT154" s="18">
        <v>0</v>
      </c>
    </row>
    <row r="155" spans="1:98" x14ac:dyDescent="0.25">
      <c r="A155" s="18">
        <v>235</v>
      </c>
      <c r="B155" s="18" t="s">
        <v>1910</v>
      </c>
      <c r="C155" s="18" t="s">
        <v>686</v>
      </c>
      <c r="D155" s="18" t="s">
        <v>412</v>
      </c>
      <c r="E155" s="18" t="s">
        <v>687</v>
      </c>
      <c r="F155" s="18">
        <v>0</v>
      </c>
      <c r="G155" s="18">
        <v>0</v>
      </c>
      <c r="H155" s="18">
        <v>0</v>
      </c>
      <c r="I155" s="18">
        <v>0</v>
      </c>
      <c r="J155" s="18">
        <v>0</v>
      </c>
      <c r="K155" s="18">
        <v>0</v>
      </c>
      <c r="L155" s="18">
        <v>0</v>
      </c>
      <c r="M155" s="18">
        <v>0</v>
      </c>
      <c r="N155" s="18">
        <v>0</v>
      </c>
      <c r="O155" s="18">
        <v>0</v>
      </c>
      <c r="P155" s="18">
        <v>0</v>
      </c>
      <c r="Q155" s="18">
        <v>0</v>
      </c>
      <c r="R155" s="18">
        <v>0</v>
      </c>
      <c r="S155" s="18">
        <v>0</v>
      </c>
      <c r="T155" s="18">
        <v>0</v>
      </c>
      <c r="U155" s="18">
        <v>0</v>
      </c>
      <c r="V155" s="18">
        <v>0</v>
      </c>
      <c r="W155" s="18">
        <v>0</v>
      </c>
      <c r="X155" s="18">
        <v>0</v>
      </c>
      <c r="Y155" s="18">
        <v>0</v>
      </c>
      <c r="Z155" s="18">
        <v>0</v>
      </c>
      <c r="AA155" s="18">
        <v>0</v>
      </c>
      <c r="AB155" s="18">
        <v>0</v>
      </c>
      <c r="AC155" s="18">
        <v>0</v>
      </c>
      <c r="AD155" s="18">
        <v>0</v>
      </c>
      <c r="AE155" s="18">
        <v>0</v>
      </c>
      <c r="AF155" s="18">
        <v>0</v>
      </c>
      <c r="AG155" s="18">
        <v>0</v>
      </c>
      <c r="AH155" s="18">
        <v>0</v>
      </c>
      <c r="AI155" s="18">
        <v>0</v>
      </c>
      <c r="AJ155" s="18">
        <v>0</v>
      </c>
      <c r="AK155" s="18">
        <v>0</v>
      </c>
      <c r="AL155" s="18">
        <v>0</v>
      </c>
      <c r="AM155" s="18">
        <v>0</v>
      </c>
      <c r="AN155" s="18">
        <v>0</v>
      </c>
      <c r="AO155" s="18">
        <v>0</v>
      </c>
      <c r="AP155" s="18">
        <v>0</v>
      </c>
      <c r="AQ155" s="18">
        <v>0</v>
      </c>
      <c r="AR155" s="18">
        <v>0</v>
      </c>
      <c r="AS155" s="18">
        <v>0</v>
      </c>
      <c r="AT155" s="18">
        <v>0</v>
      </c>
      <c r="AU155" s="18">
        <v>0</v>
      </c>
      <c r="AV155" s="18">
        <v>0</v>
      </c>
      <c r="AW155" s="18">
        <v>0</v>
      </c>
      <c r="AX155" s="18">
        <v>0</v>
      </c>
      <c r="AY155" s="18">
        <v>0</v>
      </c>
      <c r="AZ155" s="18">
        <v>0</v>
      </c>
      <c r="BA155" s="18">
        <v>0</v>
      </c>
      <c r="BB155" s="18">
        <v>0</v>
      </c>
      <c r="BC155" s="18">
        <v>0</v>
      </c>
      <c r="BD155" s="18">
        <v>0</v>
      </c>
      <c r="BE155" s="18">
        <v>0</v>
      </c>
      <c r="BF155" s="18">
        <v>0</v>
      </c>
      <c r="BG155" s="18">
        <v>0</v>
      </c>
      <c r="BH155" s="18">
        <v>0</v>
      </c>
      <c r="BI155" s="18">
        <v>0</v>
      </c>
      <c r="BJ155" s="18">
        <v>0</v>
      </c>
      <c r="BK155" s="18">
        <v>0</v>
      </c>
      <c r="BL155" s="18">
        <v>0</v>
      </c>
      <c r="BM155" s="18">
        <v>0</v>
      </c>
      <c r="BN155" s="18" t="s">
        <v>1903</v>
      </c>
      <c r="BO155" s="18" t="s">
        <v>1903</v>
      </c>
      <c r="BP155" s="18" t="s">
        <v>1903</v>
      </c>
      <c r="BQ155" s="18" t="s">
        <v>1903</v>
      </c>
      <c r="BR155" s="18" t="s">
        <v>1903</v>
      </c>
      <c r="BS155" s="18" t="s">
        <v>1903</v>
      </c>
      <c r="BT155" s="18">
        <v>0</v>
      </c>
      <c r="BU155" s="18" t="s">
        <v>1903</v>
      </c>
      <c r="BV155" s="18" t="s">
        <v>1903</v>
      </c>
      <c r="BW155" s="18">
        <v>0</v>
      </c>
      <c r="BX155" s="18">
        <v>0</v>
      </c>
      <c r="BY155" s="18">
        <v>0</v>
      </c>
      <c r="BZ155" s="18">
        <v>0</v>
      </c>
      <c r="CA155" s="18">
        <v>0</v>
      </c>
      <c r="CB155" s="18">
        <v>0</v>
      </c>
      <c r="CC155" s="18">
        <v>0</v>
      </c>
      <c r="CD155" s="18">
        <v>0</v>
      </c>
      <c r="CE155" s="18">
        <v>0</v>
      </c>
      <c r="CF155" s="18">
        <v>0</v>
      </c>
      <c r="CG155" s="18">
        <v>0</v>
      </c>
      <c r="CH155" s="18">
        <v>0</v>
      </c>
      <c r="CI155" s="18">
        <v>0</v>
      </c>
      <c r="CJ155" s="18">
        <v>0</v>
      </c>
      <c r="CK155" s="18">
        <v>0</v>
      </c>
      <c r="CL155" s="18">
        <v>0</v>
      </c>
      <c r="CM155" s="18">
        <v>0</v>
      </c>
      <c r="CN155" s="18">
        <v>0</v>
      </c>
      <c r="CO155" s="18">
        <v>0</v>
      </c>
      <c r="CP155" s="18">
        <v>0</v>
      </c>
      <c r="CQ155" s="18">
        <v>0</v>
      </c>
      <c r="CR155" s="18">
        <v>0</v>
      </c>
      <c r="CS155" s="18">
        <v>0</v>
      </c>
      <c r="CT155" s="18">
        <v>0</v>
      </c>
    </row>
    <row r="156" spans="1:98" x14ac:dyDescent="0.25">
      <c r="A156" s="18">
        <v>236</v>
      </c>
      <c r="B156" s="18" t="s">
        <v>1910</v>
      </c>
      <c r="C156" s="18" t="s">
        <v>688</v>
      </c>
      <c r="D156" s="18" t="s">
        <v>412</v>
      </c>
      <c r="E156" s="18" t="s">
        <v>675</v>
      </c>
      <c r="F156" s="18">
        <v>0</v>
      </c>
      <c r="G156" s="18">
        <v>0</v>
      </c>
      <c r="H156" s="18">
        <v>0</v>
      </c>
      <c r="I156" s="18">
        <v>0</v>
      </c>
      <c r="J156" s="18">
        <v>0</v>
      </c>
      <c r="K156" s="18">
        <v>0</v>
      </c>
      <c r="L156" s="18">
        <v>0</v>
      </c>
      <c r="M156" s="18">
        <v>0</v>
      </c>
      <c r="N156" s="18">
        <v>0</v>
      </c>
      <c r="O156" s="18">
        <v>0</v>
      </c>
      <c r="P156" s="18">
        <v>0</v>
      </c>
      <c r="Q156" s="18">
        <v>0</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8">
        <v>0</v>
      </c>
      <c r="AI156" s="18">
        <v>0</v>
      </c>
      <c r="AJ156" s="18">
        <v>0</v>
      </c>
      <c r="AK156" s="18">
        <v>0</v>
      </c>
      <c r="AL156" s="18">
        <v>0</v>
      </c>
      <c r="AM156" s="18">
        <v>0</v>
      </c>
      <c r="AN156" s="18">
        <v>0</v>
      </c>
      <c r="AO156" s="18">
        <v>0</v>
      </c>
      <c r="AP156" s="18">
        <v>0</v>
      </c>
      <c r="AQ156" s="18">
        <v>0</v>
      </c>
      <c r="AR156" s="18">
        <v>0</v>
      </c>
      <c r="AS156" s="18">
        <v>0</v>
      </c>
      <c r="AT156" s="18">
        <v>0</v>
      </c>
      <c r="AU156" s="18">
        <v>0</v>
      </c>
      <c r="AV156" s="18">
        <v>0</v>
      </c>
      <c r="AW156" s="18">
        <v>0</v>
      </c>
      <c r="AX156" s="18">
        <v>0</v>
      </c>
      <c r="AY156" s="18">
        <v>0</v>
      </c>
      <c r="AZ156" s="18">
        <v>0</v>
      </c>
      <c r="BA156" s="18">
        <v>0</v>
      </c>
      <c r="BB156" s="18">
        <v>0</v>
      </c>
      <c r="BC156" s="18">
        <v>0</v>
      </c>
      <c r="BD156" s="18">
        <v>0</v>
      </c>
      <c r="BE156" s="18">
        <v>0</v>
      </c>
      <c r="BF156" s="18">
        <v>0</v>
      </c>
      <c r="BG156" s="18">
        <v>0</v>
      </c>
      <c r="BH156" s="18">
        <v>0</v>
      </c>
      <c r="BI156" s="18">
        <v>0</v>
      </c>
      <c r="BJ156" s="18">
        <v>0</v>
      </c>
      <c r="BK156" s="18">
        <v>0</v>
      </c>
      <c r="BL156" s="18">
        <v>0</v>
      </c>
      <c r="BM156" s="18">
        <v>0</v>
      </c>
      <c r="BN156" s="18" t="s">
        <v>1903</v>
      </c>
      <c r="BO156" s="18" t="s">
        <v>1903</v>
      </c>
      <c r="BP156" s="18" t="s">
        <v>1903</v>
      </c>
      <c r="BQ156" s="18" t="s">
        <v>1903</v>
      </c>
      <c r="BR156" s="18" t="s">
        <v>1903</v>
      </c>
      <c r="BS156" s="18" t="s">
        <v>1903</v>
      </c>
      <c r="BT156" s="18">
        <v>0</v>
      </c>
      <c r="BU156" s="18" t="s">
        <v>1903</v>
      </c>
      <c r="BV156" s="18" t="s">
        <v>1903</v>
      </c>
      <c r="BW156" s="18">
        <v>0</v>
      </c>
      <c r="BX156" s="18">
        <v>0</v>
      </c>
      <c r="BY156" s="18">
        <v>0</v>
      </c>
      <c r="BZ156" s="18">
        <v>0</v>
      </c>
      <c r="CA156" s="18">
        <v>0</v>
      </c>
      <c r="CB156" s="18">
        <v>0</v>
      </c>
      <c r="CC156" s="18">
        <v>0</v>
      </c>
      <c r="CD156" s="18">
        <v>0</v>
      </c>
      <c r="CE156" s="18">
        <v>0</v>
      </c>
      <c r="CF156" s="18">
        <v>0</v>
      </c>
      <c r="CG156" s="18">
        <v>0</v>
      </c>
      <c r="CH156" s="18">
        <v>0</v>
      </c>
      <c r="CI156" s="18">
        <v>0</v>
      </c>
      <c r="CJ156" s="18">
        <v>0</v>
      </c>
      <c r="CK156" s="18">
        <v>0</v>
      </c>
      <c r="CL156" s="18">
        <v>0</v>
      </c>
      <c r="CM156" s="18">
        <v>0</v>
      </c>
      <c r="CN156" s="18">
        <v>0</v>
      </c>
      <c r="CO156" s="18">
        <v>0</v>
      </c>
      <c r="CP156" s="18">
        <v>0</v>
      </c>
      <c r="CQ156" s="18">
        <v>0</v>
      </c>
      <c r="CR156" s="18">
        <v>0</v>
      </c>
      <c r="CS156" s="18">
        <v>0</v>
      </c>
      <c r="CT156" s="18">
        <v>0</v>
      </c>
    </row>
    <row r="157" spans="1:98" x14ac:dyDescent="0.25">
      <c r="A157" s="18">
        <v>237</v>
      </c>
      <c r="B157" s="18" t="s">
        <v>1910</v>
      </c>
      <c r="C157" s="18" t="s">
        <v>689</v>
      </c>
      <c r="D157" s="18" t="s">
        <v>412</v>
      </c>
      <c r="E157" s="18" t="s">
        <v>690</v>
      </c>
      <c r="F157" s="18" t="s">
        <v>1903</v>
      </c>
      <c r="G157" s="18" t="s">
        <v>1903</v>
      </c>
      <c r="H157" s="18" t="s">
        <v>1903</v>
      </c>
      <c r="I157" s="18" t="s">
        <v>1903</v>
      </c>
      <c r="J157" s="18" t="s">
        <v>1903</v>
      </c>
      <c r="K157" s="18" t="s">
        <v>1903</v>
      </c>
      <c r="L157" s="18" t="s">
        <v>1903</v>
      </c>
      <c r="M157" s="18" t="s">
        <v>1903</v>
      </c>
      <c r="N157" s="18" t="s">
        <v>1903</v>
      </c>
      <c r="O157" s="18" t="s">
        <v>1903</v>
      </c>
      <c r="P157" s="18" t="s">
        <v>1903</v>
      </c>
      <c r="Q157" s="18" t="s">
        <v>1903</v>
      </c>
      <c r="R157" s="18" t="s">
        <v>1903</v>
      </c>
      <c r="S157" s="18" t="s">
        <v>1903</v>
      </c>
      <c r="T157" s="18" t="s">
        <v>1903</v>
      </c>
      <c r="U157" s="18" t="s">
        <v>1903</v>
      </c>
      <c r="V157" s="18" t="s">
        <v>1903</v>
      </c>
      <c r="W157" s="18" t="s">
        <v>1903</v>
      </c>
      <c r="X157" s="18" t="s">
        <v>1903</v>
      </c>
      <c r="Y157" s="18" t="s">
        <v>1903</v>
      </c>
      <c r="Z157" s="18" t="s">
        <v>1903</v>
      </c>
      <c r="AA157" s="18" t="s">
        <v>1903</v>
      </c>
      <c r="AB157" s="18" t="s">
        <v>1903</v>
      </c>
      <c r="AC157" s="18" t="s">
        <v>1903</v>
      </c>
      <c r="AD157" s="18" t="s">
        <v>1903</v>
      </c>
      <c r="AE157" s="18" t="s">
        <v>1903</v>
      </c>
      <c r="AF157" s="18" t="s">
        <v>1903</v>
      </c>
      <c r="AG157" s="18" t="s">
        <v>1903</v>
      </c>
      <c r="AH157" s="18" t="s">
        <v>1903</v>
      </c>
      <c r="AI157" s="18" t="s">
        <v>1903</v>
      </c>
      <c r="AJ157" s="18" t="s">
        <v>1903</v>
      </c>
      <c r="AK157" s="18" t="s">
        <v>1903</v>
      </c>
      <c r="AL157" s="18" t="s">
        <v>1903</v>
      </c>
      <c r="AM157" s="18" t="s">
        <v>1903</v>
      </c>
      <c r="AN157" s="18" t="s">
        <v>1903</v>
      </c>
      <c r="AO157" s="18" t="s">
        <v>1903</v>
      </c>
      <c r="AP157" s="18" t="s">
        <v>1903</v>
      </c>
      <c r="AQ157" s="18" t="s">
        <v>1903</v>
      </c>
      <c r="AR157" s="18" t="s">
        <v>1903</v>
      </c>
      <c r="AS157" s="18" t="s">
        <v>1903</v>
      </c>
      <c r="AT157" s="18" t="s">
        <v>1903</v>
      </c>
      <c r="AU157" s="18" t="s">
        <v>1903</v>
      </c>
      <c r="AV157" s="18" t="s">
        <v>1903</v>
      </c>
      <c r="AW157" s="18" t="s">
        <v>1903</v>
      </c>
      <c r="AX157" s="18" t="s">
        <v>1903</v>
      </c>
      <c r="AY157" s="18" t="s">
        <v>1903</v>
      </c>
      <c r="AZ157" s="18" t="s">
        <v>1903</v>
      </c>
      <c r="BA157" s="18" t="s">
        <v>1903</v>
      </c>
      <c r="BB157" s="18" t="s">
        <v>1903</v>
      </c>
      <c r="BC157" s="18" t="s">
        <v>1903</v>
      </c>
      <c r="BD157" s="18" t="s">
        <v>1903</v>
      </c>
      <c r="BE157" s="18" t="s">
        <v>1903</v>
      </c>
      <c r="BF157" s="18" t="s">
        <v>1903</v>
      </c>
      <c r="BG157" s="18" t="s">
        <v>1903</v>
      </c>
      <c r="BH157" s="18" t="s">
        <v>1903</v>
      </c>
      <c r="BI157" s="18" t="s">
        <v>1903</v>
      </c>
      <c r="BJ157" s="18" t="s">
        <v>1903</v>
      </c>
      <c r="BK157" s="18" t="s">
        <v>1903</v>
      </c>
      <c r="BL157" s="18" t="s">
        <v>1903</v>
      </c>
      <c r="BM157" s="18" t="s">
        <v>1903</v>
      </c>
      <c r="BN157" s="18" t="s">
        <v>1903</v>
      </c>
      <c r="BO157" s="18" t="s">
        <v>1903</v>
      </c>
      <c r="BP157" s="18" t="s">
        <v>1903</v>
      </c>
      <c r="BQ157" s="18" t="s">
        <v>1903</v>
      </c>
      <c r="BR157" s="18" t="s">
        <v>1903</v>
      </c>
      <c r="BS157" s="18" t="s">
        <v>1903</v>
      </c>
      <c r="BT157" s="18" t="s">
        <v>1903</v>
      </c>
      <c r="BU157" s="18" t="s">
        <v>1903</v>
      </c>
      <c r="BV157" s="18" t="s">
        <v>1903</v>
      </c>
      <c r="BW157" s="18" t="s">
        <v>1903</v>
      </c>
      <c r="BX157" s="18" t="s">
        <v>1903</v>
      </c>
      <c r="BY157" s="18" t="s">
        <v>1903</v>
      </c>
      <c r="BZ157" s="18" t="s">
        <v>1903</v>
      </c>
      <c r="CA157" s="18" t="s">
        <v>1903</v>
      </c>
      <c r="CB157" s="18" t="s">
        <v>1903</v>
      </c>
      <c r="CC157" s="18" t="s">
        <v>1903</v>
      </c>
      <c r="CD157" s="18" t="s">
        <v>1903</v>
      </c>
      <c r="CE157" s="18" t="s">
        <v>1903</v>
      </c>
      <c r="CF157" s="18" t="s">
        <v>1903</v>
      </c>
      <c r="CG157" s="18" t="s">
        <v>1903</v>
      </c>
      <c r="CH157" s="18" t="s">
        <v>1903</v>
      </c>
      <c r="CI157" s="18" t="s">
        <v>1903</v>
      </c>
      <c r="CJ157" s="18" t="s">
        <v>1903</v>
      </c>
      <c r="CK157" s="18" t="s">
        <v>1903</v>
      </c>
      <c r="CL157" s="18" t="s">
        <v>1903</v>
      </c>
      <c r="CM157" s="18" t="s">
        <v>1903</v>
      </c>
      <c r="CN157" s="18" t="s">
        <v>1903</v>
      </c>
      <c r="CO157" s="18" t="s">
        <v>1903</v>
      </c>
      <c r="CP157" s="18" t="s">
        <v>1903</v>
      </c>
      <c r="CQ157" s="18" t="s">
        <v>1903</v>
      </c>
      <c r="CR157" s="18" t="s">
        <v>1903</v>
      </c>
      <c r="CS157" s="18" t="s">
        <v>1903</v>
      </c>
      <c r="CT157" s="18" t="s">
        <v>1903</v>
      </c>
    </row>
    <row r="158" spans="1:98" x14ac:dyDescent="0.25">
      <c r="A158" s="18">
        <v>238</v>
      </c>
      <c r="B158" s="18" t="s">
        <v>1910</v>
      </c>
      <c r="C158" s="18" t="s">
        <v>691</v>
      </c>
      <c r="D158" s="18" t="s">
        <v>412</v>
      </c>
      <c r="E158" s="18" t="s">
        <v>692</v>
      </c>
      <c r="F158" s="18">
        <v>0</v>
      </c>
      <c r="G158" s="18">
        <v>0</v>
      </c>
      <c r="H158" s="18">
        <v>0</v>
      </c>
      <c r="I158" s="18">
        <v>0</v>
      </c>
      <c r="J158" s="18">
        <v>0</v>
      </c>
      <c r="K158" s="18">
        <v>0</v>
      </c>
      <c r="L158" s="18">
        <v>0</v>
      </c>
      <c r="M158" s="18">
        <v>0</v>
      </c>
      <c r="N158" s="18">
        <v>0</v>
      </c>
      <c r="O158" s="18">
        <v>0</v>
      </c>
      <c r="P158" s="18">
        <v>0</v>
      </c>
      <c r="Q158" s="18">
        <v>0</v>
      </c>
      <c r="R158" s="18">
        <v>0</v>
      </c>
      <c r="S158" s="18">
        <v>0</v>
      </c>
      <c r="T158" s="18">
        <v>0</v>
      </c>
      <c r="U158" s="18">
        <v>0</v>
      </c>
      <c r="V158" s="18">
        <v>0</v>
      </c>
      <c r="W158" s="18">
        <v>0</v>
      </c>
      <c r="X158" s="18">
        <v>0</v>
      </c>
      <c r="Y158" s="18">
        <v>0</v>
      </c>
      <c r="Z158" s="18">
        <v>0</v>
      </c>
      <c r="AA158" s="18">
        <v>0</v>
      </c>
      <c r="AB158" s="18">
        <v>0</v>
      </c>
      <c r="AC158" s="18">
        <v>0</v>
      </c>
      <c r="AD158" s="18">
        <v>0</v>
      </c>
      <c r="AE158" s="18">
        <v>0</v>
      </c>
      <c r="AF158" s="18">
        <v>0</v>
      </c>
      <c r="AG158" s="18">
        <v>0</v>
      </c>
      <c r="AH158" s="18">
        <v>0</v>
      </c>
      <c r="AI158" s="18">
        <v>0</v>
      </c>
      <c r="AJ158" s="18">
        <v>0</v>
      </c>
      <c r="AK158" s="18">
        <v>0</v>
      </c>
      <c r="AL158" s="18">
        <v>0</v>
      </c>
      <c r="AM158" s="18">
        <v>0</v>
      </c>
      <c r="AN158" s="18">
        <v>0</v>
      </c>
      <c r="AO158" s="18">
        <v>0</v>
      </c>
      <c r="AP158" s="18">
        <v>0</v>
      </c>
      <c r="AQ158" s="18">
        <v>0</v>
      </c>
      <c r="AR158" s="18">
        <v>0</v>
      </c>
      <c r="AS158" s="18">
        <v>0</v>
      </c>
      <c r="AT158" s="18">
        <v>0</v>
      </c>
      <c r="AU158" s="18">
        <v>0</v>
      </c>
      <c r="AV158" s="18">
        <v>0</v>
      </c>
      <c r="AW158" s="18">
        <v>0</v>
      </c>
      <c r="AX158" s="18">
        <v>0</v>
      </c>
      <c r="AY158" s="18">
        <v>0</v>
      </c>
      <c r="AZ158" s="18">
        <v>0</v>
      </c>
      <c r="BA158" s="18">
        <v>0</v>
      </c>
      <c r="BB158" s="18">
        <v>0</v>
      </c>
      <c r="BC158" s="18">
        <v>0</v>
      </c>
      <c r="BD158" s="18">
        <v>0</v>
      </c>
      <c r="BE158" s="18">
        <v>0</v>
      </c>
      <c r="BF158" s="18">
        <v>0</v>
      </c>
      <c r="BG158" s="18">
        <v>0</v>
      </c>
      <c r="BH158" s="18">
        <v>0</v>
      </c>
      <c r="BI158" s="18">
        <v>0</v>
      </c>
      <c r="BJ158" s="18">
        <v>0</v>
      </c>
      <c r="BK158" s="18">
        <v>0</v>
      </c>
      <c r="BL158" s="18">
        <v>0</v>
      </c>
      <c r="BM158" s="18">
        <v>0</v>
      </c>
      <c r="BN158" s="18" t="s">
        <v>1903</v>
      </c>
      <c r="BO158" s="18" t="s">
        <v>1903</v>
      </c>
      <c r="BP158" s="18" t="s">
        <v>1903</v>
      </c>
      <c r="BQ158" s="18" t="s">
        <v>1903</v>
      </c>
      <c r="BR158" s="18" t="s">
        <v>1903</v>
      </c>
      <c r="BS158" s="18" t="s">
        <v>1903</v>
      </c>
      <c r="BT158" s="18">
        <v>0</v>
      </c>
      <c r="BU158" s="18" t="s">
        <v>1903</v>
      </c>
      <c r="BV158" s="18" t="s">
        <v>1903</v>
      </c>
      <c r="BW158" s="18">
        <v>0</v>
      </c>
      <c r="BX158" s="18">
        <v>0</v>
      </c>
      <c r="BY158" s="18">
        <v>0</v>
      </c>
      <c r="BZ158" s="18">
        <v>0</v>
      </c>
      <c r="CA158" s="18">
        <v>0</v>
      </c>
      <c r="CB158" s="18">
        <v>0</v>
      </c>
      <c r="CC158" s="18">
        <v>0</v>
      </c>
      <c r="CD158" s="18">
        <v>0</v>
      </c>
      <c r="CE158" s="18">
        <v>0</v>
      </c>
      <c r="CF158" s="18">
        <v>0</v>
      </c>
      <c r="CG158" s="18">
        <v>0</v>
      </c>
      <c r="CH158" s="18">
        <v>0</v>
      </c>
      <c r="CI158" s="18">
        <v>0</v>
      </c>
      <c r="CJ158" s="18">
        <v>0</v>
      </c>
      <c r="CK158" s="18">
        <v>0</v>
      </c>
      <c r="CL158" s="18">
        <v>0</v>
      </c>
      <c r="CM158" s="18">
        <v>0</v>
      </c>
      <c r="CN158" s="18">
        <v>0</v>
      </c>
      <c r="CO158" s="18">
        <v>0</v>
      </c>
      <c r="CP158" s="18">
        <v>0</v>
      </c>
      <c r="CQ158" s="18">
        <v>0</v>
      </c>
      <c r="CR158" s="18">
        <v>0</v>
      </c>
      <c r="CS158" s="18">
        <v>0</v>
      </c>
      <c r="CT158" s="18">
        <v>0</v>
      </c>
    </row>
    <row r="159" spans="1:98" x14ac:dyDescent="0.25">
      <c r="A159" s="18">
        <v>239</v>
      </c>
      <c r="B159" s="18" t="s">
        <v>1910</v>
      </c>
      <c r="C159" s="18" t="s">
        <v>693</v>
      </c>
      <c r="D159" s="18" t="s">
        <v>412</v>
      </c>
      <c r="E159" s="18" t="s">
        <v>694</v>
      </c>
      <c r="F159" s="18">
        <v>0</v>
      </c>
      <c r="G159" s="18">
        <v>0</v>
      </c>
      <c r="H159" s="18">
        <v>0</v>
      </c>
      <c r="I159" s="18">
        <v>0</v>
      </c>
      <c r="J159" s="18">
        <v>0</v>
      </c>
      <c r="K159" s="18">
        <v>0</v>
      </c>
      <c r="L159" s="18">
        <v>0</v>
      </c>
      <c r="M159" s="18">
        <v>0</v>
      </c>
      <c r="N159" s="18">
        <v>0</v>
      </c>
      <c r="O159" s="18">
        <v>0</v>
      </c>
      <c r="P159" s="18">
        <v>0</v>
      </c>
      <c r="Q159" s="18">
        <v>0</v>
      </c>
      <c r="R159" s="18">
        <v>0</v>
      </c>
      <c r="S159" s="18">
        <v>0</v>
      </c>
      <c r="T159" s="18">
        <v>0</v>
      </c>
      <c r="U159" s="18">
        <v>0</v>
      </c>
      <c r="V159" s="18">
        <v>0</v>
      </c>
      <c r="W159" s="18">
        <v>0</v>
      </c>
      <c r="X159" s="18">
        <v>0</v>
      </c>
      <c r="Y159" s="18">
        <v>0</v>
      </c>
      <c r="Z159" s="18">
        <v>0</v>
      </c>
      <c r="AA159" s="18">
        <v>0</v>
      </c>
      <c r="AB159" s="18">
        <v>0</v>
      </c>
      <c r="AC159" s="18">
        <v>0</v>
      </c>
      <c r="AD159" s="18">
        <v>0</v>
      </c>
      <c r="AE159" s="18">
        <v>0</v>
      </c>
      <c r="AF159" s="18">
        <v>0</v>
      </c>
      <c r="AG159" s="18">
        <v>0</v>
      </c>
      <c r="AH159" s="18">
        <v>0</v>
      </c>
      <c r="AI159" s="18">
        <v>0</v>
      </c>
      <c r="AJ159" s="18">
        <v>0</v>
      </c>
      <c r="AK159" s="18">
        <v>0</v>
      </c>
      <c r="AL159" s="18">
        <v>0</v>
      </c>
      <c r="AM159" s="18">
        <v>0</v>
      </c>
      <c r="AN159" s="18">
        <v>0</v>
      </c>
      <c r="AO159" s="18">
        <v>0</v>
      </c>
      <c r="AP159" s="18">
        <v>0</v>
      </c>
      <c r="AQ159" s="18">
        <v>0</v>
      </c>
      <c r="AR159" s="18">
        <v>0</v>
      </c>
      <c r="AS159" s="18">
        <v>0</v>
      </c>
      <c r="AT159" s="18">
        <v>0</v>
      </c>
      <c r="AU159" s="18">
        <v>0</v>
      </c>
      <c r="AV159" s="18">
        <v>0</v>
      </c>
      <c r="AW159" s="18">
        <v>0</v>
      </c>
      <c r="AX159" s="18">
        <v>0</v>
      </c>
      <c r="AY159" s="18">
        <v>0</v>
      </c>
      <c r="AZ159" s="18">
        <v>0</v>
      </c>
      <c r="BA159" s="18">
        <v>0</v>
      </c>
      <c r="BB159" s="18">
        <v>0</v>
      </c>
      <c r="BC159" s="18">
        <v>0</v>
      </c>
      <c r="BD159" s="18">
        <v>0</v>
      </c>
      <c r="BE159" s="18">
        <v>0</v>
      </c>
      <c r="BF159" s="18">
        <v>0</v>
      </c>
      <c r="BG159" s="18">
        <v>0</v>
      </c>
      <c r="BH159" s="18">
        <v>0</v>
      </c>
      <c r="BI159" s="18">
        <v>0</v>
      </c>
      <c r="BJ159" s="18">
        <v>0</v>
      </c>
      <c r="BK159" s="18">
        <v>0</v>
      </c>
      <c r="BL159" s="18">
        <v>0</v>
      </c>
      <c r="BM159" s="18">
        <v>0</v>
      </c>
      <c r="BN159" s="18" t="s">
        <v>1903</v>
      </c>
      <c r="BO159" s="18" t="s">
        <v>1903</v>
      </c>
      <c r="BP159" s="18" t="s">
        <v>1903</v>
      </c>
      <c r="BQ159" s="18" t="s">
        <v>1903</v>
      </c>
      <c r="BR159" s="18" t="s">
        <v>1903</v>
      </c>
      <c r="BS159" s="18" t="s">
        <v>1903</v>
      </c>
      <c r="BT159" s="18">
        <v>0</v>
      </c>
      <c r="BU159" s="18" t="s">
        <v>1903</v>
      </c>
      <c r="BV159" s="18" t="s">
        <v>1903</v>
      </c>
      <c r="BW159" s="18">
        <v>0</v>
      </c>
      <c r="BX159" s="18">
        <v>0</v>
      </c>
      <c r="BY159" s="18">
        <v>0</v>
      </c>
      <c r="BZ159" s="18">
        <v>0</v>
      </c>
      <c r="CA159" s="18">
        <v>0</v>
      </c>
      <c r="CB159" s="18">
        <v>0</v>
      </c>
      <c r="CC159" s="18">
        <v>0</v>
      </c>
      <c r="CD159" s="18">
        <v>0</v>
      </c>
      <c r="CE159" s="18">
        <v>0</v>
      </c>
      <c r="CF159" s="18">
        <v>0</v>
      </c>
      <c r="CG159" s="18">
        <v>0</v>
      </c>
      <c r="CH159" s="18">
        <v>0</v>
      </c>
      <c r="CI159" s="18">
        <v>0</v>
      </c>
      <c r="CJ159" s="18">
        <v>0</v>
      </c>
      <c r="CK159" s="18">
        <v>0</v>
      </c>
      <c r="CL159" s="18">
        <v>0</v>
      </c>
      <c r="CM159" s="18">
        <v>0</v>
      </c>
      <c r="CN159" s="18">
        <v>0</v>
      </c>
      <c r="CO159" s="18">
        <v>0</v>
      </c>
      <c r="CP159" s="18">
        <v>0</v>
      </c>
      <c r="CQ159" s="18">
        <v>0</v>
      </c>
      <c r="CR159" s="18">
        <v>0</v>
      </c>
      <c r="CS159" s="18">
        <v>0</v>
      </c>
      <c r="CT159" s="18">
        <v>0</v>
      </c>
    </row>
    <row r="160" spans="1:98" x14ac:dyDescent="0.25">
      <c r="A160" s="18">
        <v>24</v>
      </c>
      <c r="B160" s="18" t="s">
        <v>1910</v>
      </c>
      <c r="C160" s="18" t="s">
        <v>444</v>
      </c>
      <c r="D160" s="18" t="s">
        <v>426</v>
      </c>
      <c r="E160" s="18" t="s">
        <v>44</v>
      </c>
      <c r="F160" s="18">
        <v>1.9826700000000002E-3</v>
      </c>
      <c r="G160" s="18">
        <v>1.9826800000000001E-3</v>
      </c>
      <c r="H160" s="18">
        <v>1.9883800000000001E-3</v>
      </c>
      <c r="I160" s="18">
        <v>2.0048100000000001E-3</v>
      </c>
      <c r="J160" s="18">
        <v>2.0261900000000002E-3</v>
      </c>
      <c r="K160" s="18">
        <v>2.0636600000000001E-3</v>
      </c>
      <c r="L160" s="18">
        <v>2.1016199999999998E-3</v>
      </c>
      <c r="M160" s="18">
        <v>2.1269399999999999E-3</v>
      </c>
      <c r="N160" s="18">
        <v>2.1636300000000002E-3</v>
      </c>
      <c r="O160" s="18">
        <v>2.19045E-3</v>
      </c>
      <c r="P160" s="18">
        <v>2.2103600000000002E-3</v>
      </c>
      <c r="Q160" s="18">
        <v>2.24427E-3</v>
      </c>
      <c r="R160" s="18">
        <v>2.3005299999999998E-3</v>
      </c>
      <c r="S160" s="18">
        <v>2.50818E-3</v>
      </c>
      <c r="T160" s="18">
        <v>2.5717800000000001E-3</v>
      </c>
      <c r="U160" s="18">
        <v>2.7096799999999999E-3</v>
      </c>
      <c r="V160" s="18">
        <v>2.89952E-3</v>
      </c>
      <c r="W160" s="18">
        <v>3.0236E-3</v>
      </c>
      <c r="X160" s="18">
        <v>3.0185400000000001E-3</v>
      </c>
      <c r="Y160" s="18">
        <v>3.1047599999999998E-3</v>
      </c>
      <c r="Z160" s="18">
        <v>3.23383E-3</v>
      </c>
      <c r="AA160" s="18">
        <v>3.38515E-3</v>
      </c>
      <c r="AB160" s="18">
        <v>3.5218099999999998E-3</v>
      </c>
      <c r="AC160" s="18">
        <v>3.61721E-3</v>
      </c>
      <c r="AD160" s="18">
        <v>3.43422E-3</v>
      </c>
      <c r="AE160" s="18">
        <v>3.3732599999999999E-3</v>
      </c>
      <c r="AF160" s="18">
        <v>3.4497099999999999E-3</v>
      </c>
      <c r="AG160" s="18">
        <v>3.45086E-3</v>
      </c>
      <c r="AH160" s="18">
        <v>3.2017399999999998E-3</v>
      </c>
      <c r="AI160" s="18">
        <v>3.2622300000000001E-3</v>
      </c>
      <c r="AJ160" s="18">
        <v>3.41705E-3</v>
      </c>
      <c r="AK160" s="18">
        <v>3.54427E-3</v>
      </c>
      <c r="AL160" s="18">
        <v>3.87083E-3</v>
      </c>
      <c r="AM160" s="18">
        <v>3.7494799999999999E-3</v>
      </c>
      <c r="AN160" s="18">
        <v>3.8820700000000001E-3</v>
      </c>
      <c r="AO160" s="18">
        <v>3.9628199999999997E-3</v>
      </c>
      <c r="AP160" s="18">
        <v>4.0213799999999997E-3</v>
      </c>
      <c r="AQ160" s="18">
        <v>3.90136E-3</v>
      </c>
      <c r="AR160" s="18">
        <v>3.9835499999999998E-3</v>
      </c>
      <c r="AS160" s="18">
        <v>4.1001099999999997E-3</v>
      </c>
      <c r="AT160" s="18">
        <v>4.15907E-3</v>
      </c>
      <c r="AU160" s="18">
        <v>4.2015100000000003E-3</v>
      </c>
      <c r="AV160" s="18">
        <v>4.3360999999999999E-3</v>
      </c>
      <c r="AW160" s="18">
        <v>4.3496400000000001E-3</v>
      </c>
      <c r="AX160" s="18">
        <v>4.4175500000000001E-3</v>
      </c>
      <c r="AY160" s="18">
        <v>4.4786299999999999E-3</v>
      </c>
      <c r="AZ160" s="18">
        <v>4.6515999999999997E-3</v>
      </c>
      <c r="BA160" s="18">
        <v>4.7585400000000003E-3</v>
      </c>
      <c r="BB160" s="18">
        <v>4.8613099999999998E-3</v>
      </c>
      <c r="BC160" s="18">
        <v>4.9548500000000002E-3</v>
      </c>
      <c r="BD160" s="18">
        <v>5.0372699999999999E-3</v>
      </c>
      <c r="BE160" s="18">
        <v>4.8735699999999998E-3</v>
      </c>
      <c r="BF160" s="18">
        <v>4.9906000000000004E-3</v>
      </c>
      <c r="BG160" s="18">
        <v>4.98994E-3</v>
      </c>
      <c r="BH160" s="18">
        <v>5.00572E-3</v>
      </c>
      <c r="BI160" s="18">
        <v>4.9904399999999996E-3</v>
      </c>
      <c r="BJ160" s="18">
        <v>4.9907800000000002E-3</v>
      </c>
      <c r="BK160" s="18">
        <v>4.9901700000000004E-3</v>
      </c>
      <c r="BL160" s="18">
        <v>3.5279737931034499E-3</v>
      </c>
      <c r="BM160" s="18">
        <v>1.0199390010532799E-3</v>
      </c>
      <c r="BN160" s="18">
        <v>0.98790889630760503</v>
      </c>
      <c r="BO160" s="18">
        <v>0.98824940785628601</v>
      </c>
      <c r="BP160" s="18">
        <v>0.93708408953417999</v>
      </c>
      <c r="BQ160" s="18">
        <v>0</v>
      </c>
      <c r="BR160" s="18">
        <v>0</v>
      </c>
      <c r="BS160" s="18">
        <v>0</v>
      </c>
      <c r="BT160" s="19">
        <v>5.9668032237226098E-5</v>
      </c>
      <c r="BU160" s="18">
        <v>0.97596398740370904</v>
      </c>
      <c r="BV160" s="18">
        <v>0.97596398740370904</v>
      </c>
      <c r="BW160" s="18">
        <v>1.9969459999999999E-3</v>
      </c>
      <c r="BX160" s="19">
        <v>1.8693269644446899E-5</v>
      </c>
      <c r="BY160" s="18">
        <v>2.12926E-3</v>
      </c>
      <c r="BZ160" s="19">
        <v>4.9995562303068499E-5</v>
      </c>
      <c r="CA160" s="18">
        <v>2.3670240000000001E-3</v>
      </c>
      <c r="CB160" s="18">
        <v>1.6269883321646801E-4</v>
      </c>
      <c r="CC160" s="18">
        <v>2.9512200000000001E-3</v>
      </c>
      <c r="CD160" s="18">
        <v>1.5359023406453899E-4</v>
      </c>
      <c r="CE160" s="18">
        <v>3.4384440000000001E-3</v>
      </c>
      <c r="CF160" s="18">
        <v>1.4459612228548901E-4</v>
      </c>
      <c r="CG160" s="18">
        <v>3.3475599999999999E-3</v>
      </c>
      <c r="CH160" s="18">
        <v>1.12150216005142E-4</v>
      </c>
      <c r="CI160" s="18">
        <v>3.6927399999999999E-3</v>
      </c>
      <c r="CJ160" s="18">
        <v>2.0544442168138799E-4</v>
      </c>
      <c r="CK160" s="18">
        <v>3.9938439999999999E-3</v>
      </c>
      <c r="CL160" s="19">
        <v>7.3607810930634195E-5</v>
      </c>
      <c r="CM160" s="18">
        <v>4.2927740000000001E-3</v>
      </c>
      <c r="CN160" s="18">
        <v>1.08265659052167E-4</v>
      </c>
      <c r="CO160" s="18">
        <v>4.740986E-3</v>
      </c>
      <c r="CP160" s="18">
        <v>1.85299990636805E-4</v>
      </c>
      <c r="CQ160" s="18">
        <v>4.97942E-3</v>
      </c>
      <c r="CR160" s="19">
        <v>6.2205702712854301E-5</v>
      </c>
      <c r="CS160" s="18">
        <v>4.9904633333333302E-3</v>
      </c>
      <c r="CT160" s="19">
        <v>3.0566866593306898E-7</v>
      </c>
    </row>
    <row r="161" spans="1:98" x14ac:dyDescent="0.25">
      <c r="A161" s="18">
        <v>240</v>
      </c>
      <c r="B161" s="18" t="s">
        <v>1910</v>
      </c>
      <c r="C161" s="18" t="s">
        <v>695</v>
      </c>
      <c r="D161" s="18" t="s">
        <v>412</v>
      </c>
      <c r="E161" s="18" t="s">
        <v>696</v>
      </c>
      <c r="F161" s="18">
        <v>0</v>
      </c>
      <c r="G161" s="18">
        <v>0</v>
      </c>
      <c r="H161" s="18">
        <v>0</v>
      </c>
      <c r="I161" s="18">
        <v>0</v>
      </c>
      <c r="J161" s="18">
        <v>0</v>
      </c>
      <c r="K161" s="18">
        <v>0</v>
      </c>
      <c r="L161" s="18">
        <v>0</v>
      </c>
      <c r="M161" s="18">
        <v>0</v>
      </c>
      <c r="N161" s="18">
        <v>0</v>
      </c>
      <c r="O161" s="18">
        <v>0</v>
      </c>
      <c r="P161" s="18">
        <v>0</v>
      </c>
      <c r="Q161" s="18">
        <v>0</v>
      </c>
      <c r="R161" s="18">
        <v>0</v>
      </c>
      <c r="S161" s="18">
        <v>0</v>
      </c>
      <c r="T161" s="18">
        <v>0</v>
      </c>
      <c r="U161" s="18">
        <v>0</v>
      </c>
      <c r="V161" s="18">
        <v>0</v>
      </c>
      <c r="W161" s="18">
        <v>0</v>
      </c>
      <c r="X161" s="18">
        <v>0</v>
      </c>
      <c r="Y161" s="18">
        <v>0</v>
      </c>
      <c r="Z161" s="18">
        <v>0</v>
      </c>
      <c r="AA161" s="18">
        <v>0</v>
      </c>
      <c r="AB161" s="18">
        <v>0</v>
      </c>
      <c r="AC161" s="18">
        <v>0</v>
      </c>
      <c r="AD161" s="18">
        <v>0</v>
      </c>
      <c r="AE161" s="18">
        <v>0</v>
      </c>
      <c r="AF161" s="18">
        <v>0</v>
      </c>
      <c r="AG161" s="18">
        <v>0</v>
      </c>
      <c r="AH161" s="18">
        <v>0</v>
      </c>
      <c r="AI161" s="18">
        <v>0</v>
      </c>
      <c r="AJ161" s="18">
        <v>0</v>
      </c>
      <c r="AK161" s="18">
        <v>0</v>
      </c>
      <c r="AL161" s="18">
        <v>0</v>
      </c>
      <c r="AM161" s="18">
        <v>0</v>
      </c>
      <c r="AN161" s="18">
        <v>0</v>
      </c>
      <c r="AO161" s="18">
        <v>0</v>
      </c>
      <c r="AP161" s="18">
        <v>0</v>
      </c>
      <c r="AQ161" s="18">
        <v>0</v>
      </c>
      <c r="AR161" s="18">
        <v>0</v>
      </c>
      <c r="AS161" s="18">
        <v>0</v>
      </c>
      <c r="AT161" s="18">
        <v>0</v>
      </c>
      <c r="AU161" s="18">
        <v>0</v>
      </c>
      <c r="AV161" s="18">
        <v>0</v>
      </c>
      <c r="AW161" s="18">
        <v>0</v>
      </c>
      <c r="AX161" s="18">
        <v>0</v>
      </c>
      <c r="AY161" s="18">
        <v>0</v>
      </c>
      <c r="AZ161" s="18">
        <v>0</v>
      </c>
      <c r="BA161" s="18">
        <v>0</v>
      </c>
      <c r="BB161" s="18">
        <v>0</v>
      </c>
      <c r="BC161" s="18">
        <v>0</v>
      </c>
      <c r="BD161" s="18">
        <v>0</v>
      </c>
      <c r="BE161" s="18">
        <v>0</v>
      </c>
      <c r="BF161" s="18">
        <v>0</v>
      </c>
      <c r="BG161" s="18">
        <v>0</v>
      </c>
      <c r="BH161" s="18">
        <v>0</v>
      </c>
      <c r="BI161" s="18">
        <v>0</v>
      </c>
      <c r="BJ161" s="18">
        <v>0</v>
      </c>
      <c r="BK161" s="18">
        <v>0</v>
      </c>
      <c r="BL161" s="18">
        <v>0</v>
      </c>
      <c r="BM161" s="18">
        <v>0</v>
      </c>
      <c r="BN161" s="18" t="s">
        <v>1903</v>
      </c>
      <c r="BO161" s="18" t="s">
        <v>1903</v>
      </c>
      <c r="BP161" s="18" t="s">
        <v>1903</v>
      </c>
      <c r="BQ161" s="18" t="s">
        <v>1903</v>
      </c>
      <c r="BR161" s="18" t="s">
        <v>1903</v>
      </c>
      <c r="BS161" s="18" t="s">
        <v>1903</v>
      </c>
      <c r="BT161" s="18">
        <v>0</v>
      </c>
      <c r="BU161" s="18" t="s">
        <v>1903</v>
      </c>
      <c r="BV161" s="18" t="s">
        <v>1903</v>
      </c>
      <c r="BW161" s="18">
        <v>0</v>
      </c>
      <c r="BX161" s="18">
        <v>0</v>
      </c>
      <c r="BY161" s="18">
        <v>0</v>
      </c>
      <c r="BZ161" s="18">
        <v>0</v>
      </c>
      <c r="CA161" s="18">
        <v>0</v>
      </c>
      <c r="CB161" s="18">
        <v>0</v>
      </c>
      <c r="CC161" s="18">
        <v>0</v>
      </c>
      <c r="CD161" s="18">
        <v>0</v>
      </c>
      <c r="CE161" s="18">
        <v>0</v>
      </c>
      <c r="CF161" s="18">
        <v>0</v>
      </c>
      <c r="CG161" s="18">
        <v>0</v>
      </c>
      <c r="CH161" s="18">
        <v>0</v>
      </c>
      <c r="CI161" s="18">
        <v>0</v>
      </c>
      <c r="CJ161" s="18">
        <v>0</v>
      </c>
      <c r="CK161" s="18">
        <v>0</v>
      </c>
      <c r="CL161" s="18">
        <v>0</v>
      </c>
      <c r="CM161" s="18">
        <v>0</v>
      </c>
      <c r="CN161" s="18">
        <v>0</v>
      </c>
      <c r="CO161" s="18">
        <v>0</v>
      </c>
      <c r="CP161" s="18">
        <v>0</v>
      </c>
      <c r="CQ161" s="18">
        <v>0</v>
      </c>
      <c r="CR161" s="18">
        <v>0</v>
      </c>
      <c r="CS161" s="18">
        <v>0</v>
      </c>
      <c r="CT161" s="18">
        <v>0</v>
      </c>
    </row>
    <row r="162" spans="1:98" x14ac:dyDescent="0.25">
      <c r="A162" s="18">
        <v>241</v>
      </c>
      <c r="B162" s="18" t="s">
        <v>1910</v>
      </c>
      <c r="C162" s="18" t="s">
        <v>697</v>
      </c>
      <c r="D162" s="18" t="s">
        <v>412</v>
      </c>
      <c r="E162" s="18" t="s">
        <v>698</v>
      </c>
      <c r="F162" s="18">
        <v>0</v>
      </c>
      <c r="G162" s="18">
        <v>0</v>
      </c>
      <c r="H162" s="18">
        <v>0</v>
      </c>
      <c r="I162" s="18">
        <v>0</v>
      </c>
      <c r="J162" s="18">
        <v>0</v>
      </c>
      <c r="K162" s="18">
        <v>0</v>
      </c>
      <c r="L162" s="18">
        <v>0</v>
      </c>
      <c r="M162" s="18">
        <v>0</v>
      </c>
      <c r="N162" s="18">
        <v>0</v>
      </c>
      <c r="O162" s="18">
        <v>0</v>
      </c>
      <c r="P162" s="18">
        <v>0</v>
      </c>
      <c r="Q162" s="18">
        <v>0</v>
      </c>
      <c r="R162" s="18">
        <v>0</v>
      </c>
      <c r="S162" s="18">
        <v>0</v>
      </c>
      <c r="T162" s="18">
        <v>0</v>
      </c>
      <c r="U162" s="18">
        <v>0</v>
      </c>
      <c r="V162" s="18">
        <v>0</v>
      </c>
      <c r="W162" s="18">
        <v>0</v>
      </c>
      <c r="X162" s="18">
        <v>0</v>
      </c>
      <c r="Y162" s="18">
        <v>0</v>
      </c>
      <c r="Z162" s="18">
        <v>0</v>
      </c>
      <c r="AA162" s="18">
        <v>0</v>
      </c>
      <c r="AB162" s="18">
        <v>0</v>
      </c>
      <c r="AC162" s="18">
        <v>0</v>
      </c>
      <c r="AD162" s="18">
        <v>0</v>
      </c>
      <c r="AE162" s="18">
        <v>0</v>
      </c>
      <c r="AF162" s="18">
        <v>0</v>
      </c>
      <c r="AG162" s="18">
        <v>0</v>
      </c>
      <c r="AH162" s="18">
        <v>0</v>
      </c>
      <c r="AI162" s="18">
        <v>0</v>
      </c>
      <c r="AJ162" s="18">
        <v>0</v>
      </c>
      <c r="AK162" s="18">
        <v>0</v>
      </c>
      <c r="AL162" s="18">
        <v>0</v>
      </c>
      <c r="AM162" s="18">
        <v>0</v>
      </c>
      <c r="AN162" s="18">
        <v>0</v>
      </c>
      <c r="AO162" s="18">
        <v>0</v>
      </c>
      <c r="AP162" s="18">
        <v>0</v>
      </c>
      <c r="AQ162" s="18">
        <v>0</v>
      </c>
      <c r="AR162" s="18">
        <v>0</v>
      </c>
      <c r="AS162" s="18">
        <v>0</v>
      </c>
      <c r="AT162" s="18">
        <v>0</v>
      </c>
      <c r="AU162" s="18">
        <v>0</v>
      </c>
      <c r="AV162" s="18">
        <v>0</v>
      </c>
      <c r="AW162" s="18">
        <v>0</v>
      </c>
      <c r="AX162" s="18">
        <v>0</v>
      </c>
      <c r="AY162" s="18">
        <v>0</v>
      </c>
      <c r="AZ162" s="18">
        <v>0</v>
      </c>
      <c r="BA162" s="18">
        <v>0</v>
      </c>
      <c r="BB162" s="18">
        <v>0</v>
      </c>
      <c r="BC162" s="18">
        <v>0</v>
      </c>
      <c r="BD162" s="18">
        <v>0</v>
      </c>
      <c r="BE162" s="18">
        <v>0</v>
      </c>
      <c r="BF162" s="18">
        <v>0</v>
      </c>
      <c r="BG162" s="18">
        <v>0</v>
      </c>
      <c r="BH162" s="18">
        <v>0</v>
      </c>
      <c r="BI162" s="18">
        <v>0</v>
      </c>
      <c r="BJ162" s="18">
        <v>0</v>
      </c>
      <c r="BK162" s="18">
        <v>0</v>
      </c>
      <c r="BL162" s="18">
        <v>0</v>
      </c>
      <c r="BM162" s="18">
        <v>0</v>
      </c>
      <c r="BN162" s="18" t="s">
        <v>1903</v>
      </c>
      <c r="BO162" s="18" t="s">
        <v>1903</v>
      </c>
      <c r="BP162" s="18" t="s">
        <v>1903</v>
      </c>
      <c r="BQ162" s="18" t="s">
        <v>1903</v>
      </c>
      <c r="BR162" s="18" t="s">
        <v>1903</v>
      </c>
      <c r="BS162" s="18" t="s">
        <v>1903</v>
      </c>
      <c r="BT162" s="18">
        <v>0</v>
      </c>
      <c r="BU162" s="18" t="s">
        <v>1903</v>
      </c>
      <c r="BV162" s="18" t="s">
        <v>1903</v>
      </c>
      <c r="BW162" s="18">
        <v>0</v>
      </c>
      <c r="BX162" s="18">
        <v>0</v>
      </c>
      <c r="BY162" s="18">
        <v>0</v>
      </c>
      <c r="BZ162" s="18">
        <v>0</v>
      </c>
      <c r="CA162" s="18">
        <v>0</v>
      </c>
      <c r="CB162" s="18">
        <v>0</v>
      </c>
      <c r="CC162" s="18">
        <v>0</v>
      </c>
      <c r="CD162" s="18">
        <v>0</v>
      </c>
      <c r="CE162" s="18">
        <v>0</v>
      </c>
      <c r="CF162" s="18">
        <v>0</v>
      </c>
      <c r="CG162" s="18">
        <v>0</v>
      </c>
      <c r="CH162" s="18">
        <v>0</v>
      </c>
      <c r="CI162" s="18">
        <v>0</v>
      </c>
      <c r="CJ162" s="18">
        <v>0</v>
      </c>
      <c r="CK162" s="18">
        <v>0</v>
      </c>
      <c r="CL162" s="18">
        <v>0</v>
      </c>
      <c r="CM162" s="18">
        <v>0</v>
      </c>
      <c r="CN162" s="18">
        <v>0</v>
      </c>
      <c r="CO162" s="18">
        <v>0</v>
      </c>
      <c r="CP162" s="18">
        <v>0</v>
      </c>
      <c r="CQ162" s="18">
        <v>0</v>
      </c>
      <c r="CR162" s="18">
        <v>0</v>
      </c>
      <c r="CS162" s="18">
        <v>0</v>
      </c>
      <c r="CT162" s="18">
        <v>0</v>
      </c>
    </row>
    <row r="163" spans="1:98" x14ac:dyDescent="0.25">
      <c r="A163" s="18">
        <v>242</v>
      </c>
      <c r="B163" s="18" t="s">
        <v>1910</v>
      </c>
      <c r="C163" s="18" t="s">
        <v>699</v>
      </c>
      <c r="D163" s="18" t="s">
        <v>424</v>
      </c>
      <c r="E163" s="18" t="s">
        <v>216</v>
      </c>
      <c r="F163" s="18">
        <v>0</v>
      </c>
      <c r="G163" s="18">
        <v>0</v>
      </c>
      <c r="H163" s="18">
        <v>0</v>
      </c>
      <c r="I163" s="18">
        <v>0</v>
      </c>
      <c r="J163" s="18">
        <v>0</v>
      </c>
      <c r="K163" s="18">
        <v>0</v>
      </c>
      <c r="L163" s="18">
        <v>0</v>
      </c>
      <c r="M163" s="18">
        <v>0</v>
      </c>
      <c r="N163" s="18">
        <v>0</v>
      </c>
      <c r="O163" s="18">
        <v>0</v>
      </c>
      <c r="P163" s="18">
        <v>0</v>
      </c>
      <c r="Q163" s="18">
        <v>0</v>
      </c>
      <c r="R163" s="18">
        <v>0</v>
      </c>
      <c r="S163" s="18">
        <v>0</v>
      </c>
      <c r="T163" s="18">
        <v>0</v>
      </c>
      <c r="U163" s="18">
        <v>0</v>
      </c>
      <c r="V163" s="18">
        <v>0</v>
      </c>
      <c r="W163" s="18">
        <v>0</v>
      </c>
      <c r="X163" s="18">
        <v>0</v>
      </c>
      <c r="Y163" s="18">
        <v>0</v>
      </c>
      <c r="Z163" s="18">
        <v>0</v>
      </c>
      <c r="AA163" s="18">
        <v>0</v>
      </c>
      <c r="AB163" s="18">
        <v>0</v>
      </c>
      <c r="AC163" s="18">
        <v>0</v>
      </c>
      <c r="AD163" s="18">
        <v>0</v>
      </c>
      <c r="AE163" s="18">
        <v>0</v>
      </c>
      <c r="AF163" s="18">
        <v>0</v>
      </c>
      <c r="AG163" s="18">
        <v>0</v>
      </c>
      <c r="AH163" s="18">
        <v>0</v>
      </c>
      <c r="AI163" s="18">
        <v>0</v>
      </c>
      <c r="AJ163" s="18">
        <v>0</v>
      </c>
      <c r="AK163" s="18">
        <v>0</v>
      </c>
      <c r="AL163" s="18">
        <v>0</v>
      </c>
      <c r="AM163" s="18">
        <v>0</v>
      </c>
      <c r="AN163" s="18">
        <v>0</v>
      </c>
      <c r="AO163" s="18">
        <v>0</v>
      </c>
      <c r="AP163" s="18">
        <v>0</v>
      </c>
      <c r="AQ163" s="18">
        <v>0</v>
      </c>
      <c r="AR163" s="18">
        <v>0</v>
      </c>
      <c r="AS163" s="18">
        <v>0</v>
      </c>
      <c r="AT163" s="18">
        <v>0</v>
      </c>
      <c r="AU163" s="18">
        <v>0</v>
      </c>
      <c r="AV163" s="18">
        <v>0</v>
      </c>
      <c r="AW163" s="18">
        <v>0</v>
      </c>
      <c r="AX163" s="18">
        <v>0</v>
      </c>
      <c r="AY163" s="18">
        <v>0</v>
      </c>
      <c r="AZ163" s="18">
        <v>0</v>
      </c>
      <c r="BA163" s="18">
        <v>0</v>
      </c>
      <c r="BB163" s="18">
        <v>0</v>
      </c>
      <c r="BC163" s="18">
        <v>0</v>
      </c>
      <c r="BD163" s="18">
        <v>0</v>
      </c>
      <c r="BE163" s="18">
        <v>0</v>
      </c>
      <c r="BF163" s="18">
        <v>0</v>
      </c>
      <c r="BG163" s="18">
        <v>0</v>
      </c>
      <c r="BH163" s="18">
        <v>0</v>
      </c>
      <c r="BI163" s="18">
        <v>0</v>
      </c>
      <c r="BJ163" s="18">
        <v>0</v>
      </c>
      <c r="BK163" s="18">
        <v>0</v>
      </c>
      <c r="BL163" s="18">
        <v>0</v>
      </c>
      <c r="BM163" s="18">
        <v>0</v>
      </c>
      <c r="BN163" s="18" t="s">
        <v>1903</v>
      </c>
      <c r="BO163" s="18" t="s">
        <v>1903</v>
      </c>
      <c r="BP163" s="18" t="s">
        <v>1903</v>
      </c>
      <c r="BQ163" s="18" t="s">
        <v>1903</v>
      </c>
      <c r="BR163" s="18" t="s">
        <v>1903</v>
      </c>
      <c r="BS163" s="18" t="s">
        <v>1903</v>
      </c>
      <c r="BT163" s="18">
        <v>0</v>
      </c>
      <c r="BU163" s="18" t="s">
        <v>1903</v>
      </c>
      <c r="BV163" s="18" t="s">
        <v>1903</v>
      </c>
      <c r="BW163" s="18">
        <v>0</v>
      </c>
      <c r="BX163" s="18">
        <v>0</v>
      </c>
      <c r="BY163" s="18">
        <v>0</v>
      </c>
      <c r="BZ163" s="18">
        <v>0</v>
      </c>
      <c r="CA163" s="18">
        <v>0</v>
      </c>
      <c r="CB163" s="18">
        <v>0</v>
      </c>
      <c r="CC163" s="18">
        <v>0</v>
      </c>
      <c r="CD163" s="18">
        <v>0</v>
      </c>
      <c r="CE163" s="18">
        <v>0</v>
      </c>
      <c r="CF163" s="18">
        <v>0</v>
      </c>
      <c r="CG163" s="18">
        <v>0</v>
      </c>
      <c r="CH163" s="18">
        <v>0</v>
      </c>
      <c r="CI163" s="18">
        <v>0</v>
      </c>
      <c r="CJ163" s="18">
        <v>0</v>
      </c>
      <c r="CK163" s="18">
        <v>0</v>
      </c>
      <c r="CL163" s="18">
        <v>0</v>
      </c>
      <c r="CM163" s="18">
        <v>0</v>
      </c>
      <c r="CN163" s="18">
        <v>0</v>
      </c>
      <c r="CO163" s="18">
        <v>0</v>
      </c>
      <c r="CP163" s="18">
        <v>0</v>
      </c>
      <c r="CQ163" s="18">
        <v>0</v>
      </c>
      <c r="CR163" s="18">
        <v>0</v>
      </c>
      <c r="CS163" s="18">
        <v>0</v>
      </c>
      <c r="CT163" s="18">
        <v>0</v>
      </c>
    </row>
    <row r="164" spans="1:98" x14ac:dyDescent="0.25">
      <c r="A164" s="18">
        <v>243</v>
      </c>
      <c r="B164" s="18" t="s">
        <v>1910</v>
      </c>
      <c r="C164" s="18" t="s">
        <v>700</v>
      </c>
      <c r="D164" s="18" t="s">
        <v>458</v>
      </c>
      <c r="E164" s="18" t="s">
        <v>280</v>
      </c>
      <c r="F164" s="18">
        <v>3.70704E-3</v>
      </c>
      <c r="G164" s="18">
        <v>3.70704E-3</v>
      </c>
      <c r="H164" s="18">
        <v>3.7177199999999999E-3</v>
      </c>
      <c r="I164" s="18">
        <v>3.6497700000000001E-3</v>
      </c>
      <c r="J164" s="18">
        <v>3.6152699999999999E-3</v>
      </c>
      <c r="K164" s="18">
        <v>3.6939500000000001E-3</v>
      </c>
      <c r="L164" s="18">
        <v>3.8223100000000002E-3</v>
      </c>
      <c r="M164" s="18">
        <v>4.0662299999999997E-3</v>
      </c>
      <c r="N164" s="18">
        <v>4.1529399999999999E-3</v>
      </c>
      <c r="O164" s="18">
        <v>4.1395299999999998E-3</v>
      </c>
      <c r="P164" s="18">
        <v>4.1647400000000001E-3</v>
      </c>
      <c r="Q164" s="18">
        <v>4.2678300000000002E-3</v>
      </c>
      <c r="R164" s="18">
        <v>4.2798100000000002E-3</v>
      </c>
      <c r="S164" s="18">
        <v>4.3116099999999996E-3</v>
      </c>
      <c r="T164" s="18">
        <v>4.2441199999999997E-3</v>
      </c>
      <c r="U164" s="18">
        <v>4.4761200000000001E-3</v>
      </c>
      <c r="V164" s="18">
        <v>4.7645300000000003E-3</v>
      </c>
      <c r="W164" s="18">
        <v>5.0517000000000001E-3</v>
      </c>
      <c r="X164" s="18">
        <v>4.8042800000000002E-3</v>
      </c>
      <c r="Y164" s="18">
        <v>4.9270399999999997E-3</v>
      </c>
      <c r="Z164" s="18">
        <v>5.1482699999999999E-3</v>
      </c>
      <c r="AA164" s="18">
        <v>5.2627000000000004E-3</v>
      </c>
      <c r="AB164" s="18">
        <v>5.30468E-3</v>
      </c>
      <c r="AC164" s="18">
        <v>5.26962E-3</v>
      </c>
      <c r="AD164" s="18">
        <v>5.2585599999999998E-3</v>
      </c>
      <c r="AE164" s="18">
        <v>5.1656899999999997E-3</v>
      </c>
      <c r="AF164" s="18">
        <v>5.1810700000000003E-3</v>
      </c>
      <c r="AG164" s="18">
        <v>5.2465100000000002E-3</v>
      </c>
      <c r="AH164" s="18">
        <v>5.2890899999999998E-3</v>
      </c>
      <c r="AI164" s="18">
        <v>5.43087E-3</v>
      </c>
      <c r="AJ164" s="18">
        <v>5.3588799999999999E-3</v>
      </c>
      <c r="AK164" s="18">
        <v>5.1147199999999997E-3</v>
      </c>
      <c r="AL164" s="18">
        <v>5.1740299999999996E-3</v>
      </c>
      <c r="AM164" s="18">
        <v>5.1904500000000001E-3</v>
      </c>
      <c r="AN164" s="18">
        <v>5.0992900000000002E-3</v>
      </c>
      <c r="AO164" s="18">
        <v>5.0300500000000003E-3</v>
      </c>
      <c r="AP164" s="18">
        <v>4.9132500000000001E-3</v>
      </c>
      <c r="AQ164" s="18">
        <v>5.0840499999999997E-3</v>
      </c>
      <c r="AR164" s="18">
        <v>5.2204199999999999E-3</v>
      </c>
      <c r="AS164" s="18">
        <v>5.2616800000000003E-3</v>
      </c>
      <c r="AT164" s="18">
        <v>5.2388799999999996E-3</v>
      </c>
      <c r="AU164" s="18">
        <v>4.6268500000000001E-3</v>
      </c>
      <c r="AV164" s="18">
        <v>5.0689899999999998E-3</v>
      </c>
      <c r="AW164" s="18">
        <v>5.3957299999999996E-3</v>
      </c>
      <c r="AX164" s="18">
        <v>5.3688299999999998E-3</v>
      </c>
      <c r="AY164" s="18">
        <v>5.3681199999999997E-3</v>
      </c>
      <c r="AZ164" s="18">
        <v>5.65754E-3</v>
      </c>
      <c r="BA164" s="18">
        <v>5.65754E-3</v>
      </c>
      <c r="BB164" s="18">
        <v>5.65754E-3</v>
      </c>
      <c r="BC164" s="18">
        <v>5.65754E-3</v>
      </c>
      <c r="BD164" s="18">
        <v>5.65754E-3</v>
      </c>
      <c r="BE164" s="18">
        <v>5.65754E-3</v>
      </c>
      <c r="BF164" s="18">
        <v>5.65754E-3</v>
      </c>
      <c r="BG164" s="18">
        <v>5.65754E-3</v>
      </c>
      <c r="BH164" s="18">
        <v>5.6743799999999997E-3</v>
      </c>
      <c r="BI164" s="18">
        <v>5.65754E-3</v>
      </c>
      <c r="BJ164" s="18">
        <v>5.65754E-3</v>
      </c>
      <c r="BK164" s="18">
        <v>5.65754E-3</v>
      </c>
      <c r="BL164" s="18">
        <v>4.9403824137930997E-3</v>
      </c>
      <c r="BM164" s="18">
        <v>6.4919746174366903E-4</v>
      </c>
      <c r="BN164" s="18">
        <v>0.89184844050369005</v>
      </c>
      <c r="BO164" s="18">
        <v>0.88720672822502</v>
      </c>
      <c r="BP164" s="18">
        <v>0.73549380732806902</v>
      </c>
      <c r="BQ164" s="18">
        <v>0</v>
      </c>
      <c r="BR164" s="19">
        <v>1.8312791369974301E-20</v>
      </c>
      <c r="BS164" s="19">
        <v>8.8817841970012504E-16</v>
      </c>
      <c r="BT164" s="19">
        <v>3.4286131840413197E-5</v>
      </c>
      <c r="BU164" s="18">
        <v>0.79539364082886599</v>
      </c>
      <c r="BV164" s="18">
        <v>0.79539364082886599</v>
      </c>
      <c r="BW164" s="18">
        <v>3.6793680000000001E-3</v>
      </c>
      <c r="BX164" s="19">
        <v>4.4684869586919502E-5</v>
      </c>
      <c r="BY164" s="18">
        <v>3.9749920000000001E-3</v>
      </c>
      <c r="BZ164" s="18">
        <v>2.05766260402428E-4</v>
      </c>
      <c r="CA164" s="18">
        <v>4.2536220000000003E-3</v>
      </c>
      <c r="CB164" s="19">
        <v>5.5318587924855699E-5</v>
      </c>
      <c r="CC164" s="18">
        <v>4.8047339999999997E-3</v>
      </c>
      <c r="CD164" s="18">
        <v>2.15380298263328E-4</v>
      </c>
      <c r="CE164" s="18">
        <v>5.2487660000000002E-3</v>
      </c>
      <c r="CF164" s="19">
        <v>5.9056730183781798E-5</v>
      </c>
      <c r="CG164" s="18">
        <v>5.2626460000000002E-3</v>
      </c>
      <c r="CH164" s="18">
        <v>1.06435519823036E-4</v>
      </c>
      <c r="CI164" s="18">
        <v>5.1874740000000001E-3</v>
      </c>
      <c r="CJ164" s="18">
        <v>1.03246279497132E-4</v>
      </c>
      <c r="CK164" s="18">
        <v>5.1018900000000004E-3</v>
      </c>
      <c r="CL164" s="18">
        <v>1.4199164218361599E-4</v>
      </c>
      <c r="CM164" s="18">
        <v>5.1398559999999999E-3</v>
      </c>
      <c r="CN164" s="18">
        <v>3.1460431303464298E-4</v>
      </c>
      <c r="CO164" s="18">
        <v>5.5996559999999997E-3</v>
      </c>
      <c r="CP164" s="18">
        <v>1.29432558809598E-4</v>
      </c>
      <c r="CQ164" s="18">
        <v>5.6609080000000001E-3</v>
      </c>
      <c r="CR164" s="19">
        <v>7.5310769482191702E-6</v>
      </c>
      <c r="CS164" s="18">
        <v>5.65754E-3</v>
      </c>
      <c r="CT164" s="18">
        <v>0</v>
      </c>
    </row>
    <row r="165" spans="1:98" x14ac:dyDescent="0.25">
      <c r="A165" s="18">
        <v>244</v>
      </c>
      <c r="B165" s="18" t="s">
        <v>1910</v>
      </c>
      <c r="C165" s="18" t="s">
        <v>701</v>
      </c>
      <c r="D165" s="18" t="s">
        <v>458</v>
      </c>
      <c r="E165" s="18" t="s">
        <v>154</v>
      </c>
      <c r="F165" s="18">
        <v>0.86420799999999998</v>
      </c>
      <c r="G165" s="18">
        <v>0.86420799999999998</v>
      </c>
      <c r="H165" s="18">
        <v>0.866699</v>
      </c>
      <c r="I165" s="18">
        <v>0.85298700000000005</v>
      </c>
      <c r="J165" s="18">
        <v>0.84853699999999999</v>
      </c>
      <c r="K165" s="18">
        <v>0.864815</v>
      </c>
      <c r="L165" s="18">
        <v>0.89290999999999998</v>
      </c>
      <c r="M165" s="18">
        <v>0.95083799999999996</v>
      </c>
      <c r="N165" s="18">
        <v>0.969665</v>
      </c>
      <c r="O165" s="18">
        <v>0.74175800000000003</v>
      </c>
      <c r="P165" s="18">
        <v>0.789489</v>
      </c>
      <c r="Q165" s="18">
        <v>0.82368600000000003</v>
      </c>
      <c r="R165" s="18">
        <v>0.83953800000000001</v>
      </c>
      <c r="S165" s="18">
        <v>0.92366400000000004</v>
      </c>
      <c r="T165" s="18">
        <v>0.96332300000000004</v>
      </c>
      <c r="U165" s="18">
        <v>1.0765400000000001</v>
      </c>
      <c r="V165" s="18">
        <v>1.2318100000000001</v>
      </c>
      <c r="W165" s="18">
        <v>1.2880199999999999</v>
      </c>
      <c r="X165" s="18">
        <v>1.3573900000000001</v>
      </c>
      <c r="Y165" s="18">
        <v>1.4386099999999999</v>
      </c>
      <c r="Z165" s="18">
        <v>1.48848</v>
      </c>
      <c r="AA165" s="18">
        <v>1.49028</v>
      </c>
      <c r="AB165" s="18">
        <v>1.6452</v>
      </c>
      <c r="AC165" s="18">
        <v>1.73228</v>
      </c>
      <c r="AD165" s="18">
        <v>1.73641</v>
      </c>
      <c r="AE165" s="18">
        <v>1.6765000000000001</v>
      </c>
      <c r="AF165" s="18">
        <v>1.68272</v>
      </c>
      <c r="AG165" s="18">
        <v>1.6743699999999999</v>
      </c>
      <c r="AH165" s="18">
        <v>1.6263399999999999</v>
      </c>
      <c r="AI165" s="18">
        <v>1.5947899999999999</v>
      </c>
      <c r="AJ165" s="18">
        <v>1.6614899999999999</v>
      </c>
      <c r="AK165" s="18">
        <v>1.7257199999999999</v>
      </c>
      <c r="AL165" s="18">
        <v>1.7949900000000001</v>
      </c>
      <c r="AM165" s="18">
        <v>1.85311</v>
      </c>
      <c r="AN165" s="18">
        <v>1.89428</v>
      </c>
      <c r="AO165" s="18">
        <v>1.9673099999999999</v>
      </c>
      <c r="AP165" s="18">
        <v>2.0311300000000001</v>
      </c>
      <c r="AQ165" s="18">
        <v>2.11496</v>
      </c>
      <c r="AR165" s="18">
        <v>2.1894100000000001</v>
      </c>
      <c r="AS165" s="18">
        <v>2.1530900000000002</v>
      </c>
      <c r="AT165" s="18">
        <v>1.6781299999999999</v>
      </c>
      <c r="AU165" s="18">
        <v>1.8786499999999999</v>
      </c>
      <c r="AV165" s="18">
        <v>1.96871</v>
      </c>
      <c r="AW165" s="18">
        <v>1.94154</v>
      </c>
      <c r="AX165" s="18">
        <v>2.0527799999999998</v>
      </c>
      <c r="AY165" s="18">
        <v>2.1595599999999999</v>
      </c>
      <c r="AZ165" s="18">
        <v>2.2162000000000002</v>
      </c>
      <c r="BA165" s="18">
        <v>2.2820999999999998</v>
      </c>
      <c r="BB165" s="18">
        <v>2.4488799999999999</v>
      </c>
      <c r="BC165" s="18">
        <v>2.57281</v>
      </c>
      <c r="BD165" s="18">
        <v>2.69983</v>
      </c>
      <c r="BE165" s="18">
        <v>2.7399900000000001</v>
      </c>
      <c r="BF165" s="18">
        <v>2.9611900000000002</v>
      </c>
      <c r="BG165" s="18">
        <v>2.9611900000000002</v>
      </c>
      <c r="BH165" s="18">
        <v>2.9698199999999999</v>
      </c>
      <c r="BI165" s="18">
        <v>2.9611800000000001</v>
      </c>
      <c r="BJ165" s="18">
        <v>2.9610699999999999</v>
      </c>
      <c r="BK165" s="18">
        <v>2.9609200000000002</v>
      </c>
      <c r="BL165" s="18">
        <v>1.71717422413793</v>
      </c>
      <c r="BM165" s="18">
        <v>0.68029163478299604</v>
      </c>
      <c r="BN165" s="18">
        <v>0.96542190501044001</v>
      </c>
      <c r="BO165" s="18">
        <v>0.96293220175989602</v>
      </c>
      <c r="BP165" s="18">
        <v>0.85411637924323502</v>
      </c>
      <c r="BQ165" s="18">
        <v>0</v>
      </c>
      <c r="BR165" s="19">
        <v>1.4961821394040299E-33</v>
      </c>
      <c r="BS165" s="18">
        <v>0</v>
      </c>
      <c r="BT165" s="18">
        <v>3.8892234858038902E-2</v>
      </c>
      <c r="BU165" s="18">
        <v>0.93203945467398297</v>
      </c>
      <c r="BV165" s="18">
        <v>0.93203945467398297</v>
      </c>
      <c r="BW165" s="18">
        <v>0.85932779999999998</v>
      </c>
      <c r="BX165" s="18">
        <v>8.0407462775540801E-3</v>
      </c>
      <c r="BY165" s="18">
        <v>0.88399720000000004</v>
      </c>
      <c r="BZ165" s="18">
        <v>9.0119433696067994E-2</v>
      </c>
      <c r="CA165" s="18">
        <v>0.86794000000000004</v>
      </c>
      <c r="CB165" s="18">
        <v>7.2668305309123604E-2</v>
      </c>
      <c r="CC165" s="18">
        <v>1.2784740000000001</v>
      </c>
      <c r="CD165" s="18">
        <v>0.136855095739983</v>
      </c>
      <c r="CE165" s="18">
        <v>1.61853</v>
      </c>
      <c r="CF165" s="18">
        <v>0.12339683018619201</v>
      </c>
      <c r="CG165" s="18">
        <v>1.650944</v>
      </c>
      <c r="CH165" s="18">
        <v>3.8633629521441601E-2</v>
      </c>
      <c r="CI165" s="18">
        <v>1.7859179999999999</v>
      </c>
      <c r="CJ165" s="18">
        <v>9.4134897195461004E-2</v>
      </c>
      <c r="CK165" s="18">
        <v>2.09118</v>
      </c>
      <c r="CL165" s="18">
        <v>9.0825724329619398E-2</v>
      </c>
      <c r="CM165" s="18">
        <v>1.9039619999999999</v>
      </c>
      <c r="CN165" s="18">
        <v>0.14088292682223799</v>
      </c>
      <c r="CO165" s="18">
        <v>2.3359100000000002</v>
      </c>
      <c r="CP165" s="18">
        <v>0.17117911204349701</v>
      </c>
      <c r="CQ165" s="18">
        <v>2.8664040000000002</v>
      </c>
      <c r="CR165" s="18">
        <v>0.13452791301436301</v>
      </c>
      <c r="CS165" s="18">
        <v>2.96105666666667</v>
      </c>
      <c r="CT165" s="18">
        <v>1.3051181300296E-4</v>
      </c>
    </row>
    <row r="166" spans="1:98" x14ac:dyDescent="0.25">
      <c r="A166" s="18">
        <v>245</v>
      </c>
      <c r="B166" s="18" t="s">
        <v>1910</v>
      </c>
      <c r="C166" s="18" t="s">
        <v>702</v>
      </c>
      <c r="D166" s="18" t="s">
        <v>418</v>
      </c>
      <c r="E166" s="18" t="s">
        <v>400</v>
      </c>
      <c r="F166" s="18">
        <v>6.9961800000000005E-2</v>
      </c>
      <c r="G166" s="18">
        <v>6.99597E-2</v>
      </c>
      <c r="H166" s="18">
        <v>7.0263099999999995E-2</v>
      </c>
      <c r="I166" s="18">
        <v>7.1191099999999993E-2</v>
      </c>
      <c r="J166" s="18">
        <v>7.2483900000000004E-2</v>
      </c>
      <c r="K166" s="18">
        <v>7.2201299999999996E-2</v>
      </c>
      <c r="L166" s="18">
        <v>7.2065199999999996E-2</v>
      </c>
      <c r="M166" s="18">
        <v>7.2594400000000003E-2</v>
      </c>
      <c r="N166" s="18">
        <v>7.2053199999999998E-2</v>
      </c>
      <c r="O166" s="18">
        <v>7.2915800000000003E-2</v>
      </c>
      <c r="P166" s="18">
        <v>7.31599E-2</v>
      </c>
      <c r="Q166" s="18">
        <v>7.4409600000000006E-2</v>
      </c>
      <c r="R166" s="18">
        <v>7.6780899999999999E-2</v>
      </c>
      <c r="S166" s="18">
        <v>8.6989499999999997E-2</v>
      </c>
      <c r="T166" s="18">
        <v>8.8297E-2</v>
      </c>
      <c r="U166" s="18">
        <v>9.3297199999999997E-2</v>
      </c>
      <c r="V166" s="18">
        <v>9.9982100000000004E-2</v>
      </c>
      <c r="W166" s="18">
        <v>0.10531500000000001</v>
      </c>
      <c r="X166" s="18">
        <v>0.11164</v>
      </c>
      <c r="Y166" s="18">
        <v>0.118501</v>
      </c>
      <c r="Z166" s="18">
        <v>0.12027</v>
      </c>
      <c r="AA166" s="18">
        <v>0.120239</v>
      </c>
      <c r="AB166" s="18">
        <v>0.115319</v>
      </c>
      <c r="AC166" s="18">
        <v>0.12217</v>
      </c>
      <c r="AD166" s="18">
        <v>0.120007</v>
      </c>
      <c r="AE166" s="18">
        <v>0.11545900000000001</v>
      </c>
      <c r="AF166" s="18">
        <v>0.120338</v>
      </c>
      <c r="AG166" s="18">
        <v>0.126996</v>
      </c>
      <c r="AH166" s="18">
        <v>0.13531799999999999</v>
      </c>
      <c r="AI166" s="18">
        <v>0.14499100000000001</v>
      </c>
      <c r="AJ166" s="18">
        <v>0.13211600000000001</v>
      </c>
      <c r="AK166" s="18">
        <v>0.13055</v>
      </c>
      <c r="AL166" s="18">
        <v>0.121813</v>
      </c>
      <c r="AM166" s="18">
        <v>0.11760900000000001</v>
      </c>
      <c r="AN166" s="18">
        <v>0.101559</v>
      </c>
      <c r="AO166" s="18">
        <v>0.107949</v>
      </c>
      <c r="AP166" s="18">
        <v>0.119655</v>
      </c>
      <c r="AQ166" s="18">
        <v>0.12131400000000001</v>
      </c>
      <c r="AR166" s="18">
        <v>0.105862</v>
      </c>
      <c r="AS166" s="18">
        <v>0.113507</v>
      </c>
      <c r="AT166" s="18">
        <v>0.11122700000000001</v>
      </c>
      <c r="AU166" s="18">
        <v>0.10995000000000001</v>
      </c>
      <c r="AV166" s="18">
        <v>0.113972</v>
      </c>
      <c r="AW166" s="18">
        <v>0.115508</v>
      </c>
      <c r="AX166" s="18">
        <v>0.11892999999999999</v>
      </c>
      <c r="AY166" s="18">
        <v>0.12442400000000001</v>
      </c>
      <c r="AZ166" s="18">
        <v>0.13112499999999999</v>
      </c>
      <c r="BA166" s="18">
        <v>0.139765</v>
      </c>
      <c r="BB166" s="18">
        <v>0.152003</v>
      </c>
      <c r="BC166" s="18">
        <v>0.16272900000000001</v>
      </c>
      <c r="BD166" s="18">
        <v>0.17308999999999999</v>
      </c>
      <c r="BE166" s="18">
        <v>0.16855600000000001</v>
      </c>
      <c r="BF166" s="18">
        <v>0.17349999999999999</v>
      </c>
      <c r="BG166" s="18">
        <v>0.17341500000000001</v>
      </c>
      <c r="BH166" s="18">
        <v>0.17371</v>
      </c>
      <c r="BI166" s="18">
        <v>0.17294399999999999</v>
      </c>
      <c r="BJ166" s="18">
        <v>0.17311299999999999</v>
      </c>
      <c r="BK166" s="18">
        <v>0.173073</v>
      </c>
      <c r="BL166" s="18">
        <v>0.115829943103448</v>
      </c>
      <c r="BM166" s="18">
        <v>3.24129256030872E-2</v>
      </c>
      <c r="BN166" s="18">
        <v>0.89301082053630698</v>
      </c>
      <c r="BO166" s="18">
        <v>0.85087206619705302</v>
      </c>
      <c r="BP166" s="18">
        <v>0.712038717483364</v>
      </c>
      <c r="BQ166" s="18">
        <v>0</v>
      </c>
      <c r="BR166" s="18">
        <v>0</v>
      </c>
      <c r="BS166" s="19">
        <v>2.8865798640254102E-15</v>
      </c>
      <c r="BT166" s="18">
        <v>1.71405823925681E-3</v>
      </c>
      <c r="BU166" s="18">
        <v>0.79746832559492697</v>
      </c>
      <c r="BV166" s="18">
        <v>0.79746832559492697</v>
      </c>
      <c r="BW166" s="18">
        <v>7.0771920000000002E-2</v>
      </c>
      <c r="BX166" s="18">
        <v>1.08183650890511E-3</v>
      </c>
      <c r="BY166" s="18">
        <v>7.2365979999999996E-2</v>
      </c>
      <c r="BZ166" s="18">
        <v>3.7745766914980299E-4</v>
      </c>
      <c r="CA166" s="18">
        <v>7.9927380000000006E-2</v>
      </c>
      <c r="CB166" s="18">
        <v>7.1775534813054501E-3</v>
      </c>
      <c r="CC166" s="18">
        <v>0.10574706</v>
      </c>
      <c r="CD166" s="18">
        <v>9.8210256724030592E-3</v>
      </c>
      <c r="CE166" s="18">
        <v>0.119601</v>
      </c>
      <c r="CF166" s="18">
        <v>2.5472890491657998E-3</v>
      </c>
      <c r="CG166" s="18">
        <v>0.1286204</v>
      </c>
      <c r="CH166" s="18">
        <v>1.1803745858836499E-2</v>
      </c>
      <c r="CI166" s="18">
        <v>0.1207294</v>
      </c>
      <c r="CJ166" s="18">
        <v>1.2293434886149601E-2</v>
      </c>
      <c r="CK166" s="18">
        <v>0.11365740000000001</v>
      </c>
      <c r="CL166" s="18">
        <v>6.8551338644843402E-3</v>
      </c>
      <c r="CM166" s="18">
        <v>0.1139174</v>
      </c>
      <c r="CN166" s="18">
        <v>3.55800727936298E-3</v>
      </c>
      <c r="CO166" s="18">
        <v>0.1420092</v>
      </c>
      <c r="CP166" s="18">
        <v>1.5507479266470101E-2</v>
      </c>
      <c r="CQ166" s="18">
        <v>0.1724542</v>
      </c>
      <c r="CR166" s="18">
        <v>2.1905520308817101E-3</v>
      </c>
      <c r="CS166" s="18">
        <v>0.17304333333333299</v>
      </c>
      <c r="CT166" s="19">
        <v>8.8319495771511496E-5</v>
      </c>
    </row>
    <row r="167" spans="1:98" x14ac:dyDescent="0.25">
      <c r="A167" s="18">
        <v>246</v>
      </c>
      <c r="B167" s="18" t="s">
        <v>1910</v>
      </c>
      <c r="C167" s="18" t="s">
        <v>703</v>
      </c>
      <c r="D167" s="18" t="s">
        <v>418</v>
      </c>
      <c r="E167" s="18" t="s">
        <v>1903</v>
      </c>
      <c r="F167" s="18">
        <v>1.6818E-3</v>
      </c>
      <c r="G167" s="18">
        <v>1.6818E-3</v>
      </c>
      <c r="H167" s="18">
        <v>1.68665E-3</v>
      </c>
      <c r="I167" s="18">
        <v>1.71076E-3</v>
      </c>
      <c r="J167" s="18">
        <v>1.7422200000000001E-3</v>
      </c>
      <c r="K167" s="18">
        <v>1.73555E-3</v>
      </c>
      <c r="L167" s="18">
        <v>1.73573E-3</v>
      </c>
      <c r="M167" s="18">
        <v>1.748E-3</v>
      </c>
      <c r="N167" s="18">
        <v>1.7362600000000001E-3</v>
      </c>
      <c r="O167" s="18">
        <v>1.75874E-3</v>
      </c>
      <c r="P167" s="18">
        <v>1.7665000000000001E-3</v>
      </c>
      <c r="Q167" s="18">
        <v>1.79765E-3</v>
      </c>
      <c r="R167" s="18">
        <v>1.85608E-3</v>
      </c>
      <c r="S167" s="18">
        <v>2.1044800000000002E-3</v>
      </c>
      <c r="T167" s="18">
        <v>2.1357300000000002E-3</v>
      </c>
      <c r="U167" s="18">
        <v>2.25983E-3</v>
      </c>
      <c r="V167" s="18">
        <v>2.4248300000000002E-3</v>
      </c>
      <c r="W167" s="18">
        <v>2.5531799999999999E-3</v>
      </c>
      <c r="X167" s="18">
        <v>2.7065700000000002E-3</v>
      </c>
      <c r="Y167" s="18">
        <v>2.8720799999999999E-3</v>
      </c>
      <c r="Z167" s="18">
        <v>2.9118400000000002E-3</v>
      </c>
      <c r="AA167" s="18">
        <v>2.9126099999999999E-3</v>
      </c>
      <c r="AB167" s="18">
        <v>2.8007599999999998E-3</v>
      </c>
      <c r="AC167" s="18">
        <v>2.96241E-3</v>
      </c>
      <c r="AD167" s="18">
        <v>2.91173E-3</v>
      </c>
      <c r="AE167" s="18">
        <v>2.8055100000000002E-3</v>
      </c>
      <c r="AF167" s="18">
        <v>2.9313099999999999E-3</v>
      </c>
      <c r="AG167" s="18">
        <v>3.0955000000000002E-3</v>
      </c>
      <c r="AH167" s="18">
        <v>3.3044599999999999E-3</v>
      </c>
      <c r="AI167" s="18">
        <v>3.53792E-3</v>
      </c>
      <c r="AJ167" s="18">
        <v>3.22654E-3</v>
      </c>
      <c r="AK167" s="18">
        <v>3.1878800000000001E-3</v>
      </c>
      <c r="AL167" s="18">
        <v>2.9853700000000002E-3</v>
      </c>
      <c r="AM167" s="18">
        <v>2.8861899999999998E-3</v>
      </c>
      <c r="AN167" s="18">
        <v>2.48365E-3</v>
      </c>
      <c r="AO167" s="18">
        <v>2.6344900000000002E-3</v>
      </c>
      <c r="AP167" s="18">
        <v>2.9225900000000001E-3</v>
      </c>
      <c r="AQ167" s="18">
        <v>2.9671200000000002E-3</v>
      </c>
      <c r="AR167" s="18">
        <v>2.5975500000000001E-3</v>
      </c>
      <c r="AS167" s="18">
        <v>2.78225E-3</v>
      </c>
      <c r="AT167" s="18">
        <v>2.7304500000000002E-3</v>
      </c>
      <c r="AU167" s="18">
        <v>2.6879400000000002E-3</v>
      </c>
      <c r="AV167" s="18">
        <v>2.7819300000000002E-3</v>
      </c>
      <c r="AW167" s="18">
        <v>2.8230099999999999E-3</v>
      </c>
      <c r="AX167" s="18">
        <v>2.9100100000000002E-3</v>
      </c>
      <c r="AY167" s="18">
        <v>3.0434899999999998E-3</v>
      </c>
      <c r="AZ167" s="18">
        <v>3.2120199999999999E-3</v>
      </c>
      <c r="BA167" s="18">
        <v>3.4285600000000002E-3</v>
      </c>
      <c r="BB167" s="18">
        <v>3.7182299999999999E-3</v>
      </c>
      <c r="BC167" s="18">
        <v>3.9741799999999999E-3</v>
      </c>
      <c r="BD167" s="18">
        <v>4.2137299999999997E-3</v>
      </c>
      <c r="BE167" s="18">
        <v>4.1193699999999998E-3</v>
      </c>
      <c r="BF167" s="18">
        <v>4.2469200000000004E-3</v>
      </c>
      <c r="BG167" s="18">
        <v>4.2469200000000004E-3</v>
      </c>
      <c r="BH167" s="18">
        <v>4.2595599999999999E-3</v>
      </c>
      <c r="BI167" s="18">
        <v>4.2469200000000004E-3</v>
      </c>
      <c r="BJ167" s="18">
        <v>4.2469200000000004E-3</v>
      </c>
      <c r="BK167" s="18">
        <v>4.2469200000000004E-3</v>
      </c>
      <c r="BL167" s="18">
        <v>2.8220551724137898E-3</v>
      </c>
      <c r="BM167" s="18">
        <v>8.0316558387430004E-4</v>
      </c>
      <c r="BN167" s="18">
        <v>0.89770912382145096</v>
      </c>
      <c r="BO167" s="18">
        <v>0.85905507814689497</v>
      </c>
      <c r="BP167" s="18">
        <v>0.73323625587277197</v>
      </c>
      <c r="BQ167" s="18">
        <v>0</v>
      </c>
      <c r="BR167" s="19">
        <v>6.3508672263679699E-18</v>
      </c>
      <c r="BS167" s="19">
        <v>4.4408920985006301E-16</v>
      </c>
      <c r="BT167" s="19">
        <v>4.2696408994431902E-5</v>
      </c>
      <c r="BU167" s="18">
        <v>0.80588167099227703</v>
      </c>
      <c r="BV167" s="18">
        <v>0.80588167099227703</v>
      </c>
      <c r="BW167" s="18">
        <v>1.7006460000000001E-3</v>
      </c>
      <c r="BX167" s="19">
        <v>2.6157799601648501E-5</v>
      </c>
      <c r="BY167" s="18">
        <v>1.7428560000000001E-3</v>
      </c>
      <c r="BZ167" s="19">
        <v>1.03250535107572E-5</v>
      </c>
      <c r="CA167" s="18">
        <v>1.932088E-3</v>
      </c>
      <c r="CB167" s="18">
        <v>1.74970885778177E-4</v>
      </c>
      <c r="CC167" s="18">
        <v>2.5632979999999999E-3</v>
      </c>
      <c r="CD167" s="18">
        <v>2.3834941655057599E-4</v>
      </c>
      <c r="CE167" s="18">
        <v>2.8998700000000001E-3</v>
      </c>
      <c r="CF167" s="19">
        <v>5.9540515197636698E-5</v>
      </c>
      <c r="CG167" s="18">
        <v>3.1349400000000001E-3</v>
      </c>
      <c r="CH167" s="18">
        <v>2.926921275846E-4</v>
      </c>
      <c r="CI167" s="18">
        <v>2.9539259999999999E-3</v>
      </c>
      <c r="CJ167" s="18">
        <v>2.9824037038938899E-4</v>
      </c>
      <c r="CK167" s="18">
        <v>2.7807999999999999E-3</v>
      </c>
      <c r="CL167" s="18">
        <v>1.6568707523521601E-4</v>
      </c>
      <c r="CM167" s="18">
        <v>2.786668E-3</v>
      </c>
      <c r="CN167" s="19">
        <v>8.5825579054265596E-5</v>
      </c>
      <c r="CO167" s="18">
        <v>3.4752960000000001E-3</v>
      </c>
      <c r="CP167" s="18">
        <v>3.7611736908842701E-4</v>
      </c>
      <c r="CQ167" s="18">
        <v>4.2173000000000002E-3</v>
      </c>
      <c r="CR167" s="19">
        <v>5.7322827477367298E-5</v>
      </c>
      <c r="CS167" s="18">
        <v>4.2469200000000004E-3</v>
      </c>
      <c r="CT167" s="18">
        <v>0</v>
      </c>
    </row>
    <row r="168" spans="1:98" x14ac:dyDescent="0.25">
      <c r="A168" s="18">
        <v>25</v>
      </c>
      <c r="B168" s="18" t="s">
        <v>1910</v>
      </c>
      <c r="C168" s="18" t="s">
        <v>445</v>
      </c>
      <c r="D168" s="18" t="s">
        <v>412</v>
      </c>
      <c r="E168" s="18" t="s">
        <v>446</v>
      </c>
      <c r="F168" s="18" t="s">
        <v>1903</v>
      </c>
      <c r="G168" s="18" t="s">
        <v>1903</v>
      </c>
      <c r="H168" s="18" t="s">
        <v>1903</v>
      </c>
      <c r="I168" s="18" t="s">
        <v>1903</v>
      </c>
      <c r="J168" s="18" t="s">
        <v>1903</v>
      </c>
      <c r="K168" s="18" t="s">
        <v>1903</v>
      </c>
      <c r="L168" s="18" t="s">
        <v>1903</v>
      </c>
      <c r="M168" s="18" t="s">
        <v>1903</v>
      </c>
      <c r="N168" s="18" t="s">
        <v>1903</v>
      </c>
      <c r="O168" s="18" t="s">
        <v>1903</v>
      </c>
      <c r="P168" s="18" t="s">
        <v>1903</v>
      </c>
      <c r="Q168" s="18" t="s">
        <v>1903</v>
      </c>
      <c r="R168" s="18" t="s">
        <v>1903</v>
      </c>
      <c r="S168" s="18" t="s">
        <v>1903</v>
      </c>
      <c r="T168" s="18" t="s">
        <v>1903</v>
      </c>
      <c r="U168" s="18" t="s">
        <v>1903</v>
      </c>
      <c r="V168" s="18" t="s">
        <v>1903</v>
      </c>
      <c r="W168" s="18" t="s">
        <v>1903</v>
      </c>
      <c r="X168" s="18" t="s">
        <v>1903</v>
      </c>
      <c r="Y168" s="18" t="s">
        <v>1903</v>
      </c>
      <c r="Z168" s="18" t="s">
        <v>1903</v>
      </c>
      <c r="AA168" s="18" t="s">
        <v>1903</v>
      </c>
      <c r="AB168" s="18" t="s">
        <v>1903</v>
      </c>
      <c r="AC168" s="18" t="s">
        <v>1903</v>
      </c>
      <c r="AD168" s="18" t="s">
        <v>1903</v>
      </c>
      <c r="AE168" s="18" t="s">
        <v>1903</v>
      </c>
      <c r="AF168" s="18" t="s">
        <v>1903</v>
      </c>
      <c r="AG168" s="18" t="s">
        <v>1903</v>
      </c>
      <c r="AH168" s="18" t="s">
        <v>1903</v>
      </c>
      <c r="AI168" s="18" t="s">
        <v>1903</v>
      </c>
      <c r="AJ168" s="18" t="s">
        <v>1903</v>
      </c>
      <c r="AK168" s="18" t="s">
        <v>1903</v>
      </c>
      <c r="AL168" s="18" t="s">
        <v>1903</v>
      </c>
      <c r="AM168" s="18" t="s">
        <v>1903</v>
      </c>
      <c r="AN168" s="18" t="s">
        <v>1903</v>
      </c>
      <c r="AO168" s="18" t="s">
        <v>1903</v>
      </c>
      <c r="AP168" s="18" t="s">
        <v>1903</v>
      </c>
      <c r="AQ168" s="18" t="s">
        <v>1903</v>
      </c>
      <c r="AR168" s="18" t="s">
        <v>1903</v>
      </c>
      <c r="AS168" s="18" t="s">
        <v>1903</v>
      </c>
      <c r="AT168" s="18" t="s">
        <v>1903</v>
      </c>
      <c r="AU168" s="18" t="s">
        <v>1903</v>
      </c>
      <c r="AV168" s="18" t="s">
        <v>1903</v>
      </c>
      <c r="AW168" s="18" t="s">
        <v>1903</v>
      </c>
      <c r="AX168" s="18" t="s">
        <v>1903</v>
      </c>
      <c r="AY168" s="18" t="s">
        <v>1903</v>
      </c>
      <c r="AZ168" s="18" t="s">
        <v>1903</v>
      </c>
      <c r="BA168" s="18" t="s">
        <v>1903</v>
      </c>
      <c r="BB168" s="18" t="s">
        <v>1903</v>
      </c>
      <c r="BC168" s="18" t="s">
        <v>1903</v>
      </c>
      <c r="BD168" s="18" t="s">
        <v>1903</v>
      </c>
      <c r="BE168" s="18" t="s">
        <v>1903</v>
      </c>
      <c r="BF168" s="18" t="s">
        <v>1903</v>
      </c>
      <c r="BG168" s="18" t="s">
        <v>1903</v>
      </c>
      <c r="BH168" s="18" t="s">
        <v>1903</v>
      </c>
      <c r="BI168" s="18" t="s">
        <v>1903</v>
      </c>
      <c r="BJ168" s="18" t="s">
        <v>1903</v>
      </c>
      <c r="BK168" s="18" t="s">
        <v>1903</v>
      </c>
      <c r="BL168" s="18" t="s">
        <v>1903</v>
      </c>
      <c r="BM168" s="18" t="s">
        <v>1903</v>
      </c>
      <c r="BN168" s="18" t="s">
        <v>1903</v>
      </c>
      <c r="BO168" s="18" t="s">
        <v>1903</v>
      </c>
      <c r="BP168" s="18" t="s">
        <v>1903</v>
      </c>
      <c r="BQ168" s="18" t="s">
        <v>1903</v>
      </c>
      <c r="BR168" s="18" t="s">
        <v>1903</v>
      </c>
      <c r="BS168" s="18" t="s">
        <v>1903</v>
      </c>
      <c r="BT168" s="18" t="s">
        <v>1903</v>
      </c>
      <c r="BU168" s="18" t="s">
        <v>1903</v>
      </c>
      <c r="BV168" s="18" t="s">
        <v>1903</v>
      </c>
      <c r="BW168" s="18" t="s">
        <v>1903</v>
      </c>
      <c r="BX168" s="18" t="s">
        <v>1903</v>
      </c>
      <c r="BY168" s="18" t="s">
        <v>1903</v>
      </c>
      <c r="BZ168" s="18" t="s">
        <v>1903</v>
      </c>
      <c r="CA168" s="18" t="s">
        <v>1903</v>
      </c>
      <c r="CB168" s="18" t="s">
        <v>1903</v>
      </c>
      <c r="CC168" s="18" t="s">
        <v>1903</v>
      </c>
      <c r="CD168" s="18" t="s">
        <v>1903</v>
      </c>
      <c r="CE168" s="18" t="s">
        <v>1903</v>
      </c>
      <c r="CF168" s="18" t="s">
        <v>1903</v>
      </c>
      <c r="CG168" s="18" t="s">
        <v>1903</v>
      </c>
      <c r="CH168" s="18" t="s">
        <v>1903</v>
      </c>
      <c r="CI168" s="18" t="s">
        <v>1903</v>
      </c>
      <c r="CJ168" s="18" t="s">
        <v>1903</v>
      </c>
      <c r="CK168" s="18" t="s">
        <v>1903</v>
      </c>
      <c r="CL168" s="18" t="s">
        <v>1903</v>
      </c>
      <c r="CM168" s="18" t="s">
        <v>1903</v>
      </c>
      <c r="CN168" s="18" t="s">
        <v>1903</v>
      </c>
      <c r="CO168" s="18" t="s">
        <v>1903</v>
      </c>
      <c r="CP168" s="18" t="s">
        <v>1903</v>
      </c>
      <c r="CQ168" s="18" t="s">
        <v>1903</v>
      </c>
      <c r="CR168" s="18" t="s">
        <v>1903</v>
      </c>
      <c r="CS168" s="18" t="s">
        <v>1903</v>
      </c>
      <c r="CT168" s="18" t="s">
        <v>1903</v>
      </c>
    </row>
    <row r="169" spans="1:98" x14ac:dyDescent="0.25">
      <c r="A169" s="18">
        <v>26</v>
      </c>
      <c r="B169" s="18" t="s">
        <v>1910</v>
      </c>
      <c r="C169" s="18" t="s">
        <v>447</v>
      </c>
      <c r="D169" s="18" t="s">
        <v>426</v>
      </c>
      <c r="E169" s="18" t="s">
        <v>38</v>
      </c>
      <c r="F169" s="18">
        <v>3.7331200000000002E-2</v>
      </c>
      <c r="G169" s="18">
        <v>3.7331200000000002E-2</v>
      </c>
      <c r="H169" s="18">
        <v>3.7438699999999998E-2</v>
      </c>
      <c r="I169" s="18">
        <v>3.8122299999999998E-2</v>
      </c>
      <c r="J169" s="18">
        <v>3.89573E-2</v>
      </c>
      <c r="K169" s="18">
        <v>3.9531200000000002E-2</v>
      </c>
      <c r="L169" s="18">
        <v>4.06597E-2</v>
      </c>
      <c r="M169" s="18">
        <v>4.1732999999999999E-2</v>
      </c>
      <c r="N169" s="18">
        <v>4.2610200000000001E-2</v>
      </c>
      <c r="O169" s="18">
        <v>4.3404600000000002E-2</v>
      </c>
      <c r="P169" s="18">
        <v>4.1027099999999997E-2</v>
      </c>
      <c r="Q169" s="18">
        <v>4.1499099999999997E-2</v>
      </c>
      <c r="R169" s="18">
        <v>3.7601099999999998E-2</v>
      </c>
      <c r="S169" s="18">
        <v>4.16908E-2</v>
      </c>
      <c r="T169" s="18">
        <v>4.3202999999999998E-2</v>
      </c>
      <c r="U169" s="18">
        <v>4.3221900000000001E-2</v>
      </c>
      <c r="V169" s="18">
        <v>4.9880000000000001E-2</v>
      </c>
      <c r="W169" s="18">
        <v>5.1640499999999999E-2</v>
      </c>
      <c r="X169" s="18">
        <v>5.3445800000000002E-2</v>
      </c>
      <c r="Y169" s="18">
        <v>5.5885499999999998E-2</v>
      </c>
      <c r="Z169" s="18">
        <v>5.8076900000000001E-2</v>
      </c>
      <c r="AA169" s="18">
        <v>6.0628799999999997E-2</v>
      </c>
      <c r="AB169" s="18">
        <v>6.0927599999999998E-2</v>
      </c>
      <c r="AC169" s="18">
        <v>6.5356800000000007E-2</v>
      </c>
      <c r="AD169" s="18">
        <v>6.4000199999999993E-2</v>
      </c>
      <c r="AE169" s="18">
        <v>6.2655199999999994E-2</v>
      </c>
      <c r="AF169" s="18">
        <v>6.4524799999999993E-2</v>
      </c>
      <c r="AG169" s="18">
        <v>6.1652499999999999E-2</v>
      </c>
      <c r="AH169" s="18">
        <v>5.6220399999999997E-2</v>
      </c>
      <c r="AI169" s="18">
        <v>5.7258799999999999E-2</v>
      </c>
      <c r="AJ169" s="18">
        <v>5.8021099999999999E-2</v>
      </c>
      <c r="AK169" s="18">
        <v>5.8235200000000001E-2</v>
      </c>
      <c r="AL169" s="18">
        <v>5.8615899999999999E-2</v>
      </c>
      <c r="AM169" s="18">
        <v>5.9815800000000002E-2</v>
      </c>
      <c r="AN169" s="18">
        <v>6.0425300000000001E-2</v>
      </c>
      <c r="AO169" s="18">
        <v>6.0520400000000002E-2</v>
      </c>
      <c r="AP169" s="18">
        <v>6.1178099999999999E-2</v>
      </c>
      <c r="AQ169" s="18">
        <v>6.32572E-2</v>
      </c>
      <c r="AR169" s="18">
        <v>6.4827999999999997E-2</v>
      </c>
      <c r="AS169" s="18">
        <v>6.5902799999999997E-2</v>
      </c>
      <c r="AT169" s="18">
        <v>6.6858699999999993E-2</v>
      </c>
      <c r="AU169" s="18">
        <v>6.5604800000000005E-2</v>
      </c>
      <c r="AV169" s="18">
        <v>6.5337300000000001E-2</v>
      </c>
      <c r="AW169" s="18">
        <v>6.3966999999999996E-2</v>
      </c>
      <c r="AX169" s="18">
        <v>6.2982099999999999E-2</v>
      </c>
      <c r="AY169" s="18">
        <v>6.3194299999999995E-2</v>
      </c>
      <c r="AZ169" s="18">
        <v>6.4508999999999997E-2</v>
      </c>
      <c r="BA169" s="18">
        <v>6.6507700000000003E-2</v>
      </c>
      <c r="BB169" s="18">
        <v>7.0215600000000003E-2</v>
      </c>
      <c r="BC169" s="18">
        <v>7.26908E-2</v>
      </c>
      <c r="BD169" s="18">
        <v>7.78248E-2</v>
      </c>
      <c r="BE169" s="18">
        <v>7.8354599999999996E-2</v>
      </c>
      <c r="BF169" s="18">
        <v>8.1159899999999993E-2</v>
      </c>
      <c r="BG169" s="18">
        <v>8.1159899999999993E-2</v>
      </c>
      <c r="BH169" s="18">
        <v>8.1398499999999999E-2</v>
      </c>
      <c r="BI169" s="18">
        <v>8.1154699999999996E-2</v>
      </c>
      <c r="BJ169" s="18">
        <v>8.1151299999999996E-2</v>
      </c>
      <c r="BK169" s="18">
        <v>8.11558E-2</v>
      </c>
      <c r="BL169" s="18">
        <v>5.8336944827586203E-2</v>
      </c>
      <c r="BM169" s="18">
        <v>1.346791402119E-2</v>
      </c>
      <c r="BN169" s="18">
        <v>0.94649652202999901</v>
      </c>
      <c r="BO169" s="18">
        <v>0.93543127889712396</v>
      </c>
      <c r="BP169" s="18">
        <v>0.82021806794796803</v>
      </c>
      <c r="BQ169" s="18">
        <v>0</v>
      </c>
      <c r="BR169" s="19">
        <v>5.8107292156121997E-27</v>
      </c>
      <c r="BS169" s="18">
        <v>0</v>
      </c>
      <c r="BT169" s="18">
        <v>7.5486619705311697E-4</v>
      </c>
      <c r="BU169" s="18">
        <v>0.89585566621488399</v>
      </c>
      <c r="BV169" s="18">
        <v>0.89585566621488399</v>
      </c>
      <c r="BW169" s="18">
        <v>3.7836139999999997E-2</v>
      </c>
      <c r="BX169" s="18">
        <v>7.0830336932701295E-4</v>
      </c>
      <c r="BY169" s="18">
        <v>4.1587739999999998E-2</v>
      </c>
      <c r="BZ169" s="18">
        <v>1.537702847757E-3</v>
      </c>
      <c r="CA169" s="18">
        <v>4.1004220000000001E-2</v>
      </c>
      <c r="CB169" s="18">
        <v>2.06958214550667E-3</v>
      </c>
      <c r="CC169" s="18">
        <v>5.0814739999999997E-2</v>
      </c>
      <c r="CD169" s="18">
        <v>4.7917095438893198E-3</v>
      </c>
      <c r="CE169" s="18">
        <v>6.1798060000000002E-2</v>
      </c>
      <c r="CF169" s="18">
        <v>2.8933523926407598E-3</v>
      </c>
      <c r="CG169" s="18">
        <v>6.0462340000000003E-2</v>
      </c>
      <c r="CH169" s="18">
        <v>3.5702037950234699E-3</v>
      </c>
      <c r="CI169" s="18">
        <v>5.9022659999999998E-2</v>
      </c>
      <c r="CJ169" s="18">
        <v>1.0470362233466399E-3</v>
      </c>
      <c r="CK169" s="18">
        <v>6.3137299999999993E-2</v>
      </c>
      <c r="CL169" s="18">
        <v>2.3025780659947201E-3</v>
      </c>
      <c r="CM169" s="18">
        <v>6.4949980000000004E-2</v>
      </c>
      <c r="CN169" s="18">
        <v>1.5050597519699999E-3</v>
      </c>
      <c r="CO169" s="18">
        <v>6.7423479999999994E-2</v>
      </c>
      <c r="CP169" s="18">
        <v>3.96104166312348E-3</v>
      </c>
      <c r="CQ169" s="18">
        <v>7.9979540000000002E-2</v>
      </c>
      <c r="CR169" s="18">
        <v>1.7380507337244201E-3</v>
      </c>
      <c r="CS169" s="18">
        <v>8.1153933333333303E-2</v>
      </c>
      <c r="CT169" s="19">
        <v>2.3459184413236099E-6</v>
      </c>
    </row>
    <row r="170" spans="1:98" x14ac:dyDescent="0.25">
      <c r="A170" s="18">
        <v>27</v>
      </c>
      <c r="B170" s="18" t="s">
        <v>1910</v>
      </c>
      <c r="C170" s="18" t="s">
        <v>448</v>
      </c>
      <c r="D170" s="18" t="s">
        <v>426</v>
      </c>
      <c r="E170" s="18" t="s">
        <v>42</v>
      </c>
      <c r="F170" s="18">
        <v>3.02651</v>
      </c>
      <c r="G170" s="18">
        <v>3.0265900000000001</v>
      </c>
      <c r="H170" s="18">
        <v>3.0353300000000001</v>
      </c>
      <c r="I170" s="18">
        <v>3.0215399999999999</v>
      </c>
      <c r="J170" s="18">
        <v>3.2493699999999999</v>
      </c>
      <c r="K170" s="18">
        <v>3.3549500000000001</v>
      </c>
      <c r="L170" s="18">
        <v>3.24675</v>
      </c>
      <c r="M170" s="18">
        <v>3.2423199999999999</v>
      </c>
      <c r="N170" s="18">
        <v>3.43302</v>
      </c>
      <c r="O170" s="18">
        <v>3.5421800000000001</v>
      </c>
      <c r="P170" s="18">
        <v>3.6390400000000001</v>
      </c>
      <c r="Q170" s="18">
        <v>3.7094999999999998</v>
      </c>
      <c r="R170" s="18">
        <v>3.8460000000000001</v>
      </c>
      <c r="S170" s="18">
        <v>4.4409200000000002</v>
      </c>
      <c r="T170" s="18">
        <v>4.6597999999999997</v>
      </c>
      <c r="U170" s="18">
        <v>5.0864200000000004</v>
      </c>
      <c r="V170" s="18">
        <v>5.5154300000000003</v>
      </c>
      <c r="W170" s="18">
        <v>5.7466299999999997</v>
      </c>
      <c r="X170" s="18">
        <v>6.1011899999999999</v>
      </c>
      <c r="Y170" s="18">
        <v>6.3408699999999998</v>
      </c>
      <c r="Z170" s="18">
        <v>6.5581199999999997</v>
      </c>
      <c r="AA170" s="18">
        <v>6.7592100000000004</v>
      </c>
      <c r="AB170" s="18">
        <v>6.8139099999999999</v>
      </c>
      <c r="AC170" s="18">
        <v>6.98759</v>
      </c>
      <c r="AD170" s="18">
        <v>7.0802800000000001</v>
      </c>
      <c r="AE170" s="18">
        <v>6.3859300000000001</v>
      </c>
      <c r="AF170" s="18">
        <v>6.4138299999999999</v>
      </c>
      <c r="AG170" s="18">
        <v>6.5021300000000002</v>
      </c>
      <c r="AH170" s="18">
        <v>6.8358499999999998</v>
      </c>
      <c r="AI170" s="18">
        <v>6.9811800000000002</v>
      </c>
      <c r="AJ170" s="18">
        <v>7.1890700000000001</v>
      </c>
      <c r="AK170" s="18">
        <v>7.7046900000000003</v>
      </c>
      <c r="AL170" s="18">
        <v>7.85053</v>
      </c>
      <c r="AM170" s="18">
        <v>7.5325499999999996</v>
      </c>
      <c r="AN170" s="18">
        <v>7.4015399999999998</v>
      </c>
      <c r="AO170" s="18">
        <v>7.6354800000000003</v>
      </c>
      <c r="AP170" s="18">
        <v>8.1345500000000008</v>
      </c>
      <c r="AQ170" s="18">
        <v>8.9891000000000005</v>
      </c>
      <c r="AR170" s="18">
        <v>9.2001500000000007</v>
      </c>
      <c r="AS170" s="18">
        <v>9.2722200000000008</v>
      </c>
      <c r="AT170" s="18">
        <v>9.1416400000000007</v>
      </c>
      <c r="AU170" s="18">
        <v>8.1652799999999992</v>
      </c>
      <c r="AV170" s="18">
        <v>8.3686199999999999</v>
      </c>
      <c r="AW170" s="18">
        <v>7.9455099999999996</v>
      </c>
      <c r="AX170" s="18">
        <v>7.6924900000000003</v>
      </c>
      <c r="AY170" s="18">
        <v>7.8793899999999999</v>
      </c>
      <c r="AZ170" s="18">
        <v>8.2992699999999999</v>
      </c>
      <c r="BA170" s="18">
        <v>9.0129699999999993</v>
      </c>
      <c r="BB170" s="18">
        <v>9.5805900000000008</v>
      </c>
      <c r="BC170" s="18">
        <v>10.2479</v>
      </c>
      <c r="BD170" s="18">
        <v>10.8451</v>
      </c>
      <c r="BE170" s="18">
        <v>10.695399999999999</v>
      </c>
      <c r="BF170" s="18">
        <v>11.567399999999999</v>
      </c>
      <c r="BG170" s="18">
        <v>11.565899999999999</v>
      </c>
      <c r="BH170" s="18">
        <v>11.5983</v>
      </c>
      <c r="BI170" s="18">
        <v>11.5641</v>
      </c>
      <c r="BJ170" s="18">
        <v>11.565799999999999</v>
      </c>
      <c r="BK170" s="18">
        <v>11.563800000000001</v>
      </c>
      <c r="BL170" s="18">
        <v>7.0136505172413797</v>
      </c>
      <c r="BM170" s="18">
        <v>2.6539715645698498</v>
      </c>
      <c r="BN170" s="18">
        <v>0.97059561894790602</v>
      </c>
      <c r="BO170" s="18">
        <v>0.97779076563413203</v>
      </c>
      <c r="BP170" s="18">
        <v>0.89110707803992795</v>
      </c>
      <c r="BQ170" s="18">
        <v>0</v>
      </c>
      <c r="BR170" s="18">
        <v>0</v>
      </c>
      <c r="BS170" s="18">
        <v>0</v>
      </c>
      <c r="BT170" s="18">
        <v>0.15254051647236</v>
      </c>
      <c r="BU170" s="18">
        <v>0.94205585552086801</v>
      </c>
      <c r="BV170" s="18">
        <v>0.94205585552086801</v>
      </c>
      <c r="BW170" s="18">
        <v>3.0718679999999998</v>
      </c>
      <c r="BX170" s="18">
        <v>9.9350815900021594E-2</v>
      </c>
      <c r="BY170" s="18">
        <v>3.3638439999999998</v>
      </c>
      <c r="BZ170" s="18">
        <v>0.12761978541746599</v>
      </c>
      <c r="CA170" s="18">
        <v>4.0590520000000003</v>
      </c>
      <c r="CB170" s="18">
        <v>0.46116948199116597</v>
      </c>
      <c r="CC170" s="18">
        <v>5.758108</v>
      </c>
      <c r="CD170" s="18">
        <v>0.491809397246535</v>
      </c>
      <c r="CE170" s="18">
        <v>6.8398219999999998</v>
      </c>
      <c r="CF170" s="18">
        <v>0.203826626499091</v>
      </c>
      <c r="CG170" s="18">
        <v>6.6237839999999997</v>
      </c>
      <c r="CH170" s="18">
        <v>0.26840212011085202</v>
      </c>
      <c r="CI170" s="18">
        <v>7.5356759999999996</v>
      </c>
      <c r="CJ170" s="18">
        <v>0.25779678582170101</v>
      </c>
      <c r="CK170" s="18">
        <v>8.6463000000000001</v>
      </c>
      <c r="CL170" s="18">
        <v>0.72451408609495005</v>
      </c>
      <c r="CM170" s="18">
        <v>8.2627079999999999</v>
      </c>
      <c r="CN170" s="18">
        <v>0.55204034415067904</v>
      </c>
      <c r="CO170" s="18">
        <v>9.0040239999999994</v>
      </c>
      <c r="CP170" s="18">
        <v>0.95409849086978404</v>
      </c>
      <c r="CQ170" s="18">
        <v>11.25442</v>
      </c>
      <c r="CR170" s="18">
        <v>0.44533019996402701</v>
      </c>
      <c r="CS170" s="18">
        <v>11.5645666666667</v>
      </c>
      <c r="CT170" s="18">
        <v>1.0785793124904099E-3</v>
      </c>
    </row>
    <row r="171" spans="1:98" x14ac:dyDescent="0.25">
      <c r="A171" s="18">
        <v>28</v>
      </c>
      <c r="B171" s="18" t="s">
        <v>1910</v>
      </c>
      <c r="C171" s="18" t="s">
        <v>449</v>
      </c>
      <c r="D171" s="18" t="s">
        <v>426</v>
      </c>
      <c r="E171" s="18" t="s">
        <v>32</v>
      </c>
      <c r="F171" s="18">
        <v>0</v>
      </c>
      <c r="G171" s="18">
        <v>0</v>
      </c>
      <c r="H171" s="18">
        <v>0</v>
      </c>
      <c r="I171" s="18">
        <v>0</v>
      </c>
      <c r="J171" s="18">
        <v>0</v>
      </c>
      <c r="K171" s="18">
        <v>0</v>
      </c>
      <c r="L171" s="18">
        <v>0</v>
      </c>
      <c r="M171" s="18">
        <v>0</v>
      </c>
      <c r="N171" s="18">
        <v>0</v>
      </c>
      <c r="O171" s="18">
        <v>0</v>
      </c>
      <c r="P171" s="18">
        <v>0</v>
      </c>
      <c r="Q171" s="18">
        <v>0</v>
      </c>
      <c r="R171" s="18">
        <v>0</v>
      </c>
      <c r="S171" s="18">
        <v>0</v>
      </c>
      <c r="T171" s="18">
        <v>0</v>
      </c>
      <c r="U171" s="18">
        <v>0</v>
      </c>
      <c r="V171" s="18">
        <v>0</v>
      </c>
      <c r="W171" s="18">
        <v>0</v>
      </c>
      <c r="X171" s="18">
        <v>0</v>
      </c>
      <c r="Y171" s="18">
        <v>0</v>
      </c>
      <c r="Z171" s="18">
        <v>0</v>
      </c>
      <c r="AA171" s="18">
        <v>0</v>
      </c>
      <c r="AB171" s="18">
        <v>0</v>
      </c>
      <c r="AC171" s="18">
        <v>0</v>
      </c>
      <c r="AD171" s="18">
        <v>0</v>
      </c>
      <c r="AE171" s="18">
        <v>0</v>
      </c>
      <c r="AF171" s="18">
        <v>0</v>
      </c>
      <c r="AG171" s="18">
        <v>0</v>
      </c>
      <c r="AH171" s="18">
        <v>0</v>
      </c>
      <c r="AI171" s="18">
        <v>0</v>
      </c>
      <c r="AJ171" s="18">
        <v>0</v>
      </c>
      <c r="AK171" s="18">
        <v>0</v>
      </c>
      <c r="AL171" s="18">
        <v>0</v>
      </c>
      <c r="AM171" s="18">
        <v>0</v>
      </c>
      <c r="AN171" s="18">
        <v>0</v>
      </c>
      <c r="AO171" s="18">
        <v>0</v>
      </c>
      <c r="AP171" s="18">
        <v>0</v>
      </c>
      <c r="AQ171" s="18">
        <v>0</v>
      </c>
      <c r="AR171" s="18">
        <v>0</v>
      </c>
      <c r="AS171" s="18">
        <v>0</v>
      </c>
      <c r="AT171" s="18">
        <v>0</v>
      </c>
      <c r="AU171" s="18">
        <v>0</v>
      </c>
      <c r="AV171" s="18">
        <v>0</v>
      </c>
      <c r="AW171" s="18">
        <v>0</v>
      </c>
      <c r="AX171" s="18">
        <v>0</v>
      </c>
      <c r="AY171" s="18">
        <v>0</v>
      </c>
      <c r="AZ171" s="18">
        <v>0</v>
      </c>
      <c r="BA171" s="18">
        <v>0</v>
      </c>
      <c r="BB171" s="18">
        <v>0</v>
      </c>
      <c r="BC171" s="18">
        <v>0</v>
      </c>
      <c r="BD171" s="18">
        <v>0</v>
      </c>
      <c r="BE171" s="18">
        <v>0</v>
      </c>
      <c r="BF171" s="18">
        <v>0</v>
      </c>
      <c r="BG171" s="18">
        <v>0</v>
      </c>
      <c r="BH171" s="18">
        <v>0</v>
      </c>
      <c r="BI171" s="18">
        <v>0</v>
      </c>
      <c r="BJ171" s="18">
        <v>0</v>
      </c>
      <c r="BK171" s="18">
        <v>0</v>
      </c>
      <c r="BL171" s="18">
        <v>0</v>
      </c>
      <c r="BM171" s="18">
        <v>0</v>
      </c>
      <c r="BN171" s="18" t="s">
        <v>1903</v>
      </c>
      <c r="BO171" s="18" t="s">
        <v>1903</v>
      </c>
      <c r="BP171" s="18" t="s">
        <v>1903</v>
      </c>
      <c r="BQ171" s="18" t="s">
        <v>1903</v>
      </c>
      <c r="BR171" s="18" t="s">
        <v>1903</v>
      </c>
      <c r="BS171" s="18" t="s">
        <v>1903</v>
      </c>
      <c r="BT171" s="18">
        <v>0</v>
      </c>
      <c r="BU171" s="18" t="s">
        <v>1903</v>
      </c>
      <c r="BV171" s="18" t="s">
        <v>1903</v>
      </c>
      <c r="BW171" s="18">
        <v>0</v>
      </c>
      <c r="BX171" s="18">
        <v>0</v>
      </c>
      <c r="BY171" s="18">
        <v>0</v>
      </c>
      <c r="BZ171" s="18">
        <v>0</v>
      </c>
      <c r="CA171" s="18">
        <v>0</v>
      </c>
      <c r="CB171" s="18">
        <v>0</v>
      </c>
      <c r="CC171" s="18">
        <v>0</v>
      </c>
      <c r="CD171" s="18">
        <v>0</v>
      </c>
      <c r="CE171" s="18">
        <v>0</v>
      </c>
      <c r="CF171" s="18">
        <v>0</v>
      </c>
      <c r="CG171" s="18">
        <v>0</v>
      </c>
      <c r="CH171" s="18">
        <v>0</v>
      </c>
      <c r="CI171" s="18">
        <v>0</v>
      </c>
      <c r="CJ171" s="18">
        <v>0</v>
      </c>
      <c r="CK171" s="18">
        <v>0</v>
      </c>
      <c r="CL171" s="18">
        <v>0</v>
      </c>
      <c r="CM171" s="18">
        <v>0</v>
      </c>
      <c r="CN171" s="18">
        <v>0</v>
      </c>
      <c r="CO171" s="18">
        <v>0</v>
      </c>
      <c r="CP171" s="18">
        <v>0</v>
      </c>
      <c r="CQ171" s="18">
        <v>0</v>
      </c>
      <c r="CR171" s="18">
        <v>0</v>
      </c>
      <c r="CS171" s="18">
        <v>0</v>
      </c>
      <c r="CT171" s="18">
        <v>0</v>
      </c>
    </row>
    <row r="172" spans="1:98" x14ac:dyDescent="0.25">
      <c r="A172" s="18">
        <v>29</v>
      </c>
      <c r="B172" s="18" t="s">
        <v>1910</v>
      </c>
      <c r="C172" s="18" t="s">
        <v>450</v>
      </c>
      <c r="D172" s="18" t="s">
        <v>412</v>
      </c>
      <c r="E172" s="18" t="s">
        <v>48</v>
      </c>
      <c r="F172" s="18">
        <v>9.2111199999999997E-3</v>
      </c>
      <c r="G172" s="18">
        <v>9.2111499999999995E-3</v>
      </c>
      <c r="H172" s="18">
        <v>9.2376999999999997E-3</v>
      </c>
      <c r="I172" s="18">
        <v>9.1413899999999992E-3</v>
      </c>
      <c r="J172" s="18">
        <v>9.1925600000000007E-3</v>
      </c>
      <c r="K172" s="18">
        <v>9.2762699999999997E-3</v>
      </c>
      <c r="L172" s="18">
        <v>9.3887299999999996E-3</v>
      </c>
      <c r="M172" s="18">
        <v>9.5838E-3</v>
      </c>
      <c r="N172" s="18">
        <v>9.68632E-3</v>
      </c>
      <c r="O172" s="18">
        <v>9.7034100000000009E-3</v>
      </c>
      <c r="P172" s="18">
        <v>9.7470100000000004E-3</v>
      </c>
      <c r="Q172" s="18">
        <v>9.9841200000000008E-3</v>
      </c>
      <c r="R172" s="18">
        <v>1.00769E-2</v>
      </c>
      <c r="S172" s="18">
        <v>1.1093499999999999E-2</v>
      </c>
      <c r="T172" s="18">
        <v>1.16153E-2</v>
      </c>
      <c r="U172" s="18">
        <v>1.3095000000000001E-2</v>
      </c>
      <c r="V172" s="18">
        <v>1.3920099999999999E-2</v>
      </c>
      <c r="W172" s="18">
        <v>1.3746700000000001E-2</v>
      </c>
      <c r="X172" s="18">
        <v>1.4416399999999999E-2</v>
      </c>
      <c r="Y172" s="18">
        <v>1.51266E-2</v>
      </c>
      <c r="Z172" s="18">
        <v>1.5937400000000001E-2</v>
      </c>
      <c r="AA172" s="18">
        <v>1.7196599999999999E-2</v>
      </c>
      <c r="AB172" s="18">
        <v>1.7865099999999998E-2</v>
      </c>
      <c r="AC172" s="18">
        <v>1.7876900000000001E-2</v>
      </c>
      <c r="AD172" s="18">
        <v>1.8126400000000001E-2</v>
      </c>
      <c r="AE172" s="18">
        <v>1.86827E-2</v>
      </c>
      <c r="AF172" s="18">
        <v>1.9234500000000002E-2</v>
      </c>
      <c r="AG172" s="18">
        <v>1.8596399999999999E-2</v>
      </c>
      <c r="AH172" s="18">
        <v>1.7786699999999999E-2</v>
      </c>
      <c r="AI172" s="18">
        <v>1.8339399999999999E-2</v>
      </c>
      <c r="AJ172" s="18">
        <v>1.8741399999999998E-2</v>
      </c>
      <c r="AK172" s="18">
        <v>1.9193000000000002E-2</v>
      </c>
      <c r="AL172" s="18">
        <v>1.9835499999999999E-2</v>
      </c>
      <c r="AM172" s="18">
        <v>2.0428700000000001E-2</v>
      </c>
      <c r="AN172" s="18">
        <v>2.1506299999999999E-2</v>
      </c>
      <c r="AO172" s="18">
        <v>2.22112E-2</v>
      </c>
      <c r="AP172" s="18">
        <v>2.28265E-2</v>
      </c>
      <c r="AQ172" s="18">
        <v>2.40171E-2</v>
      </c>
      <c r="AR172" s="18">
        <v>2.4810499999999999E-2</v>
      </c>
      <c r="AS172" s="18">
        <v>2.4684999999999999E-2</v>
      </c>
      <c r="AT172" s="18">
        <v>2.2151799999999999E-2</v>
      </c>
      <c r="AU172" s="18">
        <v>2.2590300000000001E-2</v>
      </c>
      <c r="AV172" s="18">
        <v>2.3708400000000001E-2</v>
      </c>
      <c r="AW172" s="18">
        <v>2.3506300000000001E-2</v>
      </c>
      <c r="AX172" s="18">
        <v>2.3944900000000002E-2</v>
      </c>
      <c r="AY172" s="18">
        <v>2.4489299999999999E-2</v>
      </c>
      <c r="AZ172" s="18">
        <v>2.5287799999999999E-2</v>
      </c>
      <c r="BA172" s="18">
        <v>2.59975E-2</v>
      </c>
      <c r="BB172" s="18">
        <v>2.68972E-2</v>
      </c>
      <c r="BC172" s="18">
        <v>2.8310700000000001E-2</v>
      </c>
      <c r="BD172" s="18">
        <v>2.9744099999999999E-2</v>
      </c>
      <c r="BE172" s="18">
        <v>2.83225E-2</v>
      </c>
      <c r="BF172" s="18">
        <v>3.0018E-2</v>
      </c>
      <c r="BG172" s="18">
        <v>3.00179E-2</v>
      </c>
      <c r="BH172" s="18">
        <v>3.0107200000000001E-2</v>
      </c>
      <c r="BI172" s="18">
        <v>3.0018E-2</v>
      </c>
      <c r="BJ172" s="18">
        <v>3.0018E-2</v>
      </c>
      <c r="BK172" s="18">
        <v>3.0018E-2</v>
      </c>
      <c r="BL172" s="18">
        <v>1.8956884137931E-2</v>
      </c>
      <c r="BM172" s="18">
        <v>7.0716552893319799E-3</v>
      </c>
      <c r="BN172" s="18">
        <v>0.98791545774070599</v>
      </c>
      <c r="BO172" s="18">
        <v>0.99012430410934604</v>
      </c>
      <c r="BP172" s="18">
        <v>0.941213676938493</v>
      </c>
      <c r="BQ172" s="18">
        <v>0</v>
      </c>
      <c r="BR172" s="19">
        <v>1.7644491391817E-49</v>
      </c>
      <c r="BS172" s="18">
        <v>0</v>
      </c>
      <c r="BT172" s="18">
        <v>4.1370568027315101E-4</v>
      </c>
      <c r="BU172" s="18">
        <v>0.975976951643027</v>
      </c>
      <c r="BV172" s="18">
        <v>0.975976951643027</v>
      </c>
      <c r="BW172" s="18">
        <v>9.1987839999999998E-3</v>
      </c>
      <c r="BX172" s="19">
        <v>3.5889968375578301E-5</v>
      </c>
      <c r="BY172" s="18">
        <v>9.5277060000000004E-3</v>
      </c>
      <c r="BZ172" s="18">
        <v>1.8822275640846401E-4</v>
      </c>
      <c r="CA172" s="18">
        <v>1.0503366E-2</v>
      </c>
      <c r="CB172" s="18">
        <v>8.0749913540511002E-4</v>
      </c>
      <c r="CC172" s="18">
        <v>1.4060960000000001E-2</v>
      </c>
      <c r="CD172" s="18">
        <v>7.6052708893240603E-4</v>
      </c>
      <c r="CE172" s="18">
        <v>1.7400479999999999E-2</v>
      </c>
      <c r="CF172" s="18">
        <v>8.8769050744051496E-4</v>
      </c>
      <c r="CG172" s="18">
        <v>1.852794E-2</v>
      </c>
      <c r="CH172" s="18">
        <v>5.2745818128075404E-4</v>
      </c>
      <c r="CI172" s="18">
        <v>1.9940980000000001E-2</v>
      </c>
      <c r="CJ172" s="18">
        <v>1.08370773135565E-3</v>
      </c>
      <c r="CK172" s="18">
        <v>2.3710060000000002E-2</v>
      </c>
      <c r="CL172" s="18">
        <v>1.1492398935818401E-3</v>
      </c>
      <c r="CM172" s="18">
        <v>2.3180340000000001E-2</v>
      </c>
      <c r="CN172" s="18">
        <v>7.7066383916724805E-4</v>
      </c>
      <c r="CO172" s="18">
        <v>2.6196500000000001E-2</v>
      </c>
      <c r="CP172" s="18">
        <v>1.47823295356314E-3</v>
      </c>
      <c r="CQ172" s="18">
        <v>2.9641939999999999E-2</v>
      </c>
      <c r="CR172" s="18">
        <v>7.5009874216665597E-4</v>
      </c>
      <c r="CS172" s="18">
        <v>3.0018E-2</v>
      </c>
      <c r="CT172" s="18">
        <v>0</v>
      </c>
    </row>
    <row r="173" spans="1:98" x14ac:dyDescent="0.25">
      <c r="A173" s="18">
        <v>3</v>
      </c>
      <c r="B173" s="18" t="s">
        <v>1910</v>
      </c>
      <c r="C173" s="18" t="s">
        <v>417</v>
      </c>
      <c r="D173" s="18" t="s">
        <v>418</v>
      </c>
      <c r="E173" s="18" t="s">
        <v>18</v>
      </c>
      <c r="F173" s="18">
        <v>2.8948399999999999E-2</v>
      </c>
      <c r="G173" s="18">
        <v>2.9375499999999999E-2</v>
      </c>
      <c r="H173" s="18">
        <v>2.9467699999999999E-2</v>
      </c>
      <c r="I173" s="18">
        <v>2.91785E-2</v>
      </c>
      <c r="J173" s="18">
        <v>2.9427600000000002E-2</v>
      </c>
      <c r="K173" s="18">
        <v>3.0136099999999999E-2</v>
      </c>
      <c r="L173" s="18">
        <v>3.0249499999999999E-2</v>
      </c>
      <c r="M173" s="18">
        <v>3.1050000000000001E-2</v>
      </c>
      <c r="N173" s="18">
        <v>3.1198199999999999E-2</v>
      </c>
      <c r="O173" s="18">
        <v>3.09748E-2</v>
      </c>
      <c r="P173" s="18">
        <v>3.1303600000000001E-2</v>
      </c>
      <c r="Q173" s="18">
        <v>3.2249800000000002E-2</v>
      </c>
      <c r="R173" s="18">
        <v>3.2874599999999997E-2</v>
      </c>
      <c r="S173" s="18">
        <v>3.2384400000000001E-2</v>
      </c>
      <c r="T173" s="18">
        <v>3.3310899999999997E-2</v>
      </c>
      <c r="U173" s="18">
        <v>3.5738199999999998E-2</v>
      </c>
      <c r="V173" s="18">
        <v>3.82312E-2</v>
      </c>
      <c r="W173" s="18">
        <v>3.9009000000000002E-2</v>
      </c>
      <c r="X173" s="18">
        <v>3.8579700000000001E-2</v>
      </c>
      <c r="Y173" s="18">
        <v>3.9856500000000003E-2</v>
      </c>
      <c r="Z173" s="18">
        <v>4.0953400000000001E-2</v>
      </c>
      <c r="AA173" s="18">
        <v>4.2647600000000001E-2</v>
      </c>
      <c r="AB173" s="18">
        <v>4.4219599999999998E-2</v>
      </c>
      <c r="AC173" s="18">
        <v>4.4716100000000002E-2</v>
      </c>
      <c r="AD173" s="18">
        <v>4.4346900000000002E-2</v>
      </c>
      <c r="AE173" s="18">
        <v>4.36654E-2</v>
      </c>
      <c r="AF173" s="18">
        <v>4.2831000000000001E-2</v>
      </c>
      <c r="AG173" s="18">
        <v>4.2847299999999998E-2</v>
      </c>
      <c r="AH173" s="18">
        <v>4.2707299999999997E-2</v>
      </c>
      <c r="AI173" s="18">
        <v>4.31367E-2</v>
      </c>
      <c r="AJ173" s="18">
        <v>4.3894000000000002E-2</v>
      </c>
      <c r="AK173" s="18">
        <v>4.6349300000000003E-2</v>
      </c>
      <c r="AL173" s="18">
        <v>4.7933400000000001E-2</v>
      </c>
      <c r="AM173" s="18">
        <v>4.9893699999999999E-2</v>
      </c>
      <c r="AN173" s="18">
        <v>3.9829299999999998E-2</v>
      </c>
      <c r="AO173" s="18">
        <v>3.8695800000000002E-2</v>
      </c>
      <c r="AP173" s="18">
        <v>3.5135399999999997E-2</v>
      </c>
      <c r="AQ173" s="18">
        <v>3.6975899999999999E-2</v>
      </c>
      <c r="AR173" s="18">
        <v>4.0891700000000003E-2</v>
      </c>
      <c r="AS173" s="18">
        <v>4.1366199999999999E-2</v>
      </c>
      <c r="AT173" s="18">
        <v>3.8975000000000003E-2</v>
      </c>
      <c r="AU173" s="18">
        <v>3.8113099999999997E-2</v>
      </c>
      <c r="AV173" s="18">
        <v>4.2301699999999998E-2</v>
      </c>
      <c r="AW173" s="18">
        <v>4.1789300000000001E-2</v>
      </c>
      <c r="AX173" s="18">
        <v>4.4550199999999998E-2</v>
      </c>
      <c r="AY173" s="18">
        <v>4.67927E-2</v>
      </c>
      <c r="AZ173" s="18">
        <v>5.0645999999999997E-2</v>
      </c>
      <c r="BA173" s="18">
        <v>5.7527700000000001E-2</v>
      </c>
      <c r="BB173" s="18">
        <v>6.4796900000000004E-2</v>
      </c>
      <c r="BC173" s="18">
        <v>6.9617200000000004E-2</v>
      </c>
      <c r="BD173" s="18">
        <v>7.6701500000000006E-2</v>
      </c>
      <c r="BE173" s="18">
        <v>7.2538500000000006E-2</v>
      </c>
      <c r="BF173" s="18">
        <v>7.5437799999999999E-2</v>
      </c>
      <c r="BG173" s="18">
        <v>7.4327699999999997E-2</v>
      </c>
      <c r="BH173" s="18">
        <v>7.3459499999999997E-2</v>
      </c>
      <c r="BI173" s="18">
        <v>7.3532100000000003E-2</v>
      </c>
      <c r="BJ173" s="18">
        <v>7.3739700000000005E-2</v>
      </c>
      <c r="BK173" s="18">
        <v>7.3956400000000005E-2</v>
      </c>
      <c r="BL173" s="18">
        <v>4.4747986206896601E-2</v>
      </c>
      <c r="BM173" s="18">
        <v>1.43558899144793E-2</v>
      </c>
      <c r="BN173" s="18">
        <v>0.84786184855370095</v>
      </c>
      <c r="BO173" s="18">
        <v>0.861330708419207</v>
      </c>
      <c r="BP173" s="18">
        <v>0.73018753781004198</v>
      </c>
      <c r="BQ173" s="18">
        <v>0</v>
      </c>
      <c r="BR173" s="18">
        <v>0</v>
      </c>
      <c r="BS173" s="19">
        <v>6.6613381477509402E-16</v>
      </c>
      <c r="BT173" s="18">
        <v>7.2078515488018002E-4</v>
      </c>
      <c r="BU173" s="18">
        <v>0.71886971423289703</v>
      </c>
      <c r="BV173" s="18">
        <v>0.71886971423289703</v>
      </c>
      <c r="BW173" s="18">
        <v>2.927954E-2</v>
      </c>
      <c r="BX173" s="18">
        <v>2.15868624399194E-4</v>
      </c>
      <c r="BY173" s="18">
        <v>3.0721720000000001E-2</v>
      </c>
      <c r="BZ173" s="18">
        <v>4.9111937143631404E-4</v>
      </c>
      <c r="CA173" s="18">
        <v>3.2424660000000001E-2</v>
      </c>
      <c r="CB173" s="18">
        <v>7.5446003075046802E-4</v>
      </c>
      <c r="CC173" s="18">
        <v>3.8282919999999998E-2</v>
      </c>
      <c r="CD173" s="18">
        <v>1.5467465361202501E-3</v>
      </c>
      <c r="CE173" s="18">
        <v>4.3376720000000001E-2</v>
      </c>
      <c r="CF173" s="18">
        <v>1.5692140156779099E-3</v>
      </c>
      <c r="CG173" s="18">
        <v>4.3037539999999999E-2</v>
      </c>
      <c r="CH173" s="18">
        <v>3.8469123072926999E-4</v>
      </c>
      <c r="CI173" s="18">
        <v>4.5579939999999999E-2</v>
      </c>
      <c r="CJ173" s="18">
        <v>3.8939526259316498E-3</v>
      </c>
      <c r="CK173" s="18">
        <v>3.8613000000000001E-2</v>
      </c>
      <c r="CL173" s="18">
        <v>2.6245589124650999E-3</v>
      </c>
      <c r="CM173" s="18">
        <v>4.1145859999999999E-2</v>
      </c>
      <c r="CN173" s="18">
        <v>2.6100660112342001E-3</v>
      </c>
      <c r="CO173" s="18">
        <v>5.78761E-2</v>
      </c>
      <c r="CP173" s="18">
        <v>9.4998471827182594E-3</v>
      </c>
      <c r="CQ173" s="18">
        <v>7.4493000000000004E-2</v>
      </c>
      <c r="CR173" s="18">
        <v>1.6344445447919E-3</v>
      </c>
      <c r="CS173" s="18">
        <v>7.3742733333333296E-2</v>
      </c>
      <c r="CT173" s="18">
        <v>2.1216626341936099E-4</v>
      </c>
    </row>
    <row r="174" spans="1:98" x14ac:dyDescent="0.25">
      <c r="A174" s="18">
        <v>30</v>
      </c>
      <c r="B174" s="18" t="s">
        <v>1910</v>
      </c>
      <c r="C174" s="18" t="s">
        <v>451</v>
      </c>
      <c r="D174" s="18" t="s">
        <v>416</v>
      </c>
      <c r="E174" s="18" t="s">
        <v>36</v>
      </c>
      <c r="F174" s="18">
        <v>7.4377499999999999E-3</v>
      </c>
      <c r="G174" s="18">
        <v>7.4343999999999999E-3</v>
      </c>
      <c r="H174" s="18">
        <v>7.4811699999999997E-3</v>
      </c>
      <c r="I174" s="18">
        <v>7.2483499999999998E-3</v>
      </c>
      <c r="J174" s="18">
        <v>7.4027399999999997E-3</v>
      </c>
      <c r="K174" s="18">
        <v>7.5795400000000001E-3</v>
      </c>
      <c r="L174" s="18">
        <v>8.4902599999999995E-3</v>
      </c>
      <c r="M174" s="18">
        <v>8.1646700000000006E-3</v>
      </c>
      <c r="N174" s="18">
        <v>7.6220899999999998E-3</v>
      </c>
      <c r="O174" s="18">
        <v>9.2290199999999992E-3</v>
      </c>
      <c r="P174" s="18">
        <v>9.3143800000000006E-3</v>
      </c>
      <c r="Q174" s="18">
        <v>9.5296800000000004E-3</v>
      </c>
      <c r="R174" s="18">
        <v>9.6006100000000007E-3</v>
      </c>
      <c r="S174" s="18">
        <v>1.01624E-2</v>
      </c>
      <c r="T174" s="18">
        <v>1.04706E-2</v>
      </c>
      <c r="U174" s="18">
        <v>1.10019E-2</v>
      </c>
      <c r="V174" s="18">
        <v>1.1505700000000001E-2</v>
      </c>
      <c r="W174" s="18">
        <v>1.1624799999999999E-2</v>
      </c>
      <c r="X174" s="18">
        <v>1.14974E-2</v>
      </c>
      <c r="Y174" s="18">
        <v>1.19525E-2</v>
      </c>
      <c r="Z174" s="18">
        <v>1.2371399999999999E-2</v>
      </c>
      <c r="AA174" s="18">
        <v>1.26686E-2</v>
      </c>
      <c r="AB174" s="18">
        <v>1.3192600000000001E-2</v>
      </c>
      <c r="AC174" s="18">
        <v>1.32503E-2</v>
      </c>
      <c r="AD174" s="18">
        <v>1.33165E-2</v>
      </c>
      <c r="AE174" s="18">
        <v>1.35815E-2</v>
      </c>
      <c r="AF174" s="18">
        <v>1.3477299999999999E-2</v>
      </c>
      <c r="AG174" s="18">
        <v>1.37021E-2</v>
      </c>
      <c r="AH174" s="18">
        <v>1.3965999999999999E-2</v>
      </c>
      <c r="AI174" s="18">
        <v>1.4450899999999999E-2</v>
      </c>
      <c r="AJ174" s="18">
        <v>1.4735099999999999E-2</v>
      </c>
      <c r="AK174" s="18">
        <v>1.4630300000000001E-2</v>
      </c>
      <c r="AL174" s="18">
        <v>1.5478799999999999E-2</v>
      </c>
      <c r="AM174" s="18">
        <v>1.41656E-2</v>
      </c>
      <c r="AN174" s="18">
        <v>1.38522E-2</v>
      </c>
      <c r="AO174" s="18">
        <v>1.4125199999999999E-2</v>
      </c>
      <c r="AP174" s="18">
        <v>1.47212E-2</v>
      </c>
      <c r="AQ174" s="18">
        <v>1.5166000000000001E-2</v>
      </c>
      <c r="AR174" s="18">
        <v>1.5455200000000001E-2</v>
      </c>
      <c r="AS174" s="18">
        <v>1.5747299999999999E-2</v>
      </c>
      <c r="AT174" s="18">
        <v>1.57745E-2</v>
      </c>
      <c r="AU174" s="18">
        <v>1.6118400000000001E-2</v>
      </c>
      <c r="AV174" s="18">
        <v>1.62069E-2</v>
      </c>
      <c r="AW174" s="18">
        <v>1.63074E-2</v>
      </c>
      <c r="AX174" s="18">
        <v>1.6585599999999999E-2</v>
      </c>
      <c r="AY174" s="18">
        <v>1.73863E-2</v>
      </c>
      <c r="AZ174" s="18">
        <v>1.76224E-2</v>
      </c>
      <c r="BA174" s="18">
        <v>1.8144400000000001E-2</v>
      </c>
      <c r="BB174" s="18">
        <v>1.8658500000000001E-2</v>
      </c>
      <c r="BC174" s="18">
        <v>1.9794099999999999E-2</v>
      </c>
      <c r="BD174" s="18">
        <v>1.9687099999999999E-2</v>
      </c>
      <c r="BE174" s="18">
        <v>2.0220599999999998E-2</v>
      </c>
      <c r="BF174" s="18">
        <v>2.1237200000000001E-2</v>
      </c>
      <c r="BG174" s="18">
        <v>2.12239E-2</v>
      </c>
      <c r="BH174" s="18">
        <v>2.1288700000000001E-2</v>
      </c>
      <c r="BI174" s="18">
        <v>2.1224300000000001E-2</v>
      </c>
      <c r="BJ174" s="18">
        <v>2.1216200000000001E-2</v>
      </c>
      <c r="BK174" s="18">
        <v>2.12275E-2</v>
      </c>
      <c r="BL174" s="18">
        <v>1.3909104482758601E-2</v>
      </c>
      <c r="BM174" s="18">
        <v>4.25094041212479E-3</v>
      </c>
      <c r="BN174" s="18">
        <v>0.98581450253529201</v>
      </c>
      <c r="BO174" s="18">
        <v>0.99255590759482004</v>
      </c>
      <c r="BP174" s="18">
        <v>0.94797338173018797</v>
      </c>
      <c r="BQ174" s="18">
        <v>0</v>
      </c>
      <c r="BR174" s="18">
        <v>0</v>
      </c>
      <c r="BS174" s="18">
        <v>0</v>
      </c>
      <c r="BT174" s="18">
        <v>2.4815946291795898E-4</v>
      </c>
      <c r="BU174" s="18">
        <v>0.97183023340890395</v>
      </c>
      <c r="BV174" s="18">
        <v>0.97183023340890395</v>
      </c>
      <c r="BW174" s="18">
        <v>7.4008820000000001E-3</v>
      </c>
      <c r="BX174" s="19">
        <v>8.9719468177202206E-5</v>
      </c>
      <c r="BY174" s="18">
        <v>8.217116E-3</v>
      </c>
      <c r="BZ174" s="18">
        <v>6.8225124208754601E-4</v>
      </c>
      <c r="CA174" s="18">
        <v>9.8155340000000008E-3</v>
      </c>
      <c r="CB174" s="18">
        <v>4.8179032086583001E-4</v>
      </c>
      <c r="CC174" s="18">
        <v>1.1516459999999999E-2</v>
      </c>
      <c r="CD174" s="18">
        <v>3.4173070245443202E-4</v>
      </c>
      <c r="CE174" s="18">
        <v>1.295988E-2</v>
      </c>
      <c r="CF174" s="18">
        <v>4.17382602656124E-4</v>
      </c>
      <c r="CG174" s="18">
        <v>1.383556E-2</v>
      </c>
      <c r="CH174" s="18">
        <v>3.8934759277540099E-4</v>
      </c>
      <c r="CI174" s="18">
        <v>1.4572399999999999E-2</v>
      </c>
      <c r="CJ174" s="18">
        <v>6.1958835931608602E-4</v>
      </c>
      <c r="CK174" s="18">
        <v>1.5042979999999999E-2</v>
      </c>
      <c r="CL174" s="18">
        <v>6.3776727887215998E-4</v>
      </c>
      <c r="CM174" s="18">
        <v>1.6198560000000001E-2</v>
      </c>
      <c r="CN174" s="18">
        <v>2.9494413538838101E-4</v>
      </c>
      <c r="CO174" s="18">
        <v>1.832114E-2</v>
      </c>
      <c r="CP174" s="18">
        <v>9.5875223233116895E-4</v>
      </c>
      <c r="CQ174" s="18">
        <v>2.07315E-2</v>
      </c>
      <c r="CR174" s="18">
        <v>7.34923849796699E-4</v>
      </c>
      <c r="CS174" s="18">
        <v>2.1222666666666699E-2</v>
      </c>
      <c r="CT174" s="19">
        <v>5.8243740722354299E-6</v>
      </c>
    </row>
    <row r="175" spans="1:98" x14ac:dyDescent="0.25">
      <c r="A175" s="18">
        <v>31</v>
      </c>
      <c r="B175" s="18" t="s">
        <v>1910</v>
      </c>
      <c r="C175" s="18" t="s">
        <v>452</v>
      </c>
      <c r="D175" s="18" t="s">
        <v>418</v>
      </c>
      <c r="E175" s="18" t="s">
        <v>40</v>
      </c>
      <c r="F175" s="18">
        <v>2.3964300000000002E-3</v>
      </c>
      <c r="G175" s="18">
        <v>2.39631E-3</v>
      </c>
      <c r="H175" s="18">
        <v>2.40288E-3</v>
      </c>
      <c r="I175" s="18">
        <v>2.44247E-3</v>
      </c>
      <c r="J175" s="18">
        <v>2.4795500000000001E-3</v>
      </c>
      <c r="K175" s="18">
        <v>2.51235E-3</v>
      </c>
      <c r="L175" s="18">
        <v>2.5622800000000001E-3</v>
      </c>
      <c r="M175" s="18">
        <v>2.61583E-3</v>
      </c>
      <c r="N175" s="18">
        <v>2.68951E-3</v>
      </c>
      <c r="O175" s="18">
        <v>2.7719200000000002E-3</v>
      </c>
      <c r="P175" s="18">
        <v>2.8490899999999999E-3</v>
      </c>
      <c r="Q175" s="18">
        <v>2.9583700000000001E-3</v>
      </c>
      <c r="R175" s="18">
        <v>3.1148500000000002E-3</v>
      </c>
      <c r="S175" s="18">
        <v>3.3554600000000002E-3</v>
      </c>
      <c r="T175" s="18">
        <v>3.5869299999999999E-3</v>
      </c>
      <c r="U175" s="18">
        <v>3.9865999999999999E-3</v>
      </c>
      <c r="V175" s="18">
        <v>4.22187E-3</v>
      </c>
      <c r="W175" s="18">
        <v>3.7700199999999998E-3</v>
      </c>
      <c r="X175" s="18">
        <v>3.7901300000000001E-3</v>
      </c>
      <c r="Y175" s="18">
        <v>3.9705900000000004E-3</v>
      </c>
      <c r="Z175" s="18">
        <v>4.2615700000000001E-3</v>
      </c>
      <c r="AA175" s="18">
        <v>4.6585100000000003E-3</v>
      </c>
      <c r="AB175" s="18">
        <v>4.9749599999999996E-3</v>
      </c>
      <c r="AC175" s="18">
        <v>5.5101600000000001E-3</v>
      </c>
      <c r="AD175" s="18">
        <v>5.3613300000000001E-3</v>
      </c>
      <c r="AE175" s="18">
        <v>5.5189599999999998E-3</v>
      </c>
      <c r="AF175" s="18">
        <v>5.5546500000000004E-3</v>
      </c>
      <c r="AG175" s="18">
        <v>5.3318300000000001E-3</v>
      </c>
      <c r="AH175" s="18">
        <v>5.65651E-3</v>
      </c>
      <c r="AI175" s="18">
        <v>6.2139500000000002E-3</v>
      </c>
      <c r="AJ175" s="18">
        <v>6.7304699999999997E-3</v>
      </c>
      <c r="AK175" s="18">
        <v>7.0053499999999996E-3</v>
      </c>
      <c r="AL175" s="18">
        <v>7.3914599999999999E-3</v>
      </c>
      <c r="AM175" s="18">
        <v>7.4279799999999998E-3</v>
      </c>
      <c r="AN175" s="18">
        <v>7.4987300000000003E-3</v>
      </c>
      <c r="AO175" s="18">
        <v>7.4349400000000001E-3</v>
      </c>
      <c r="AP175" s="18">
        <v>7.4670800000000001E-3</v>
      </c>
      <c r="AQ175" s="18">
        <v>7.6160500000000001E-3</v>
      </c>
      <c r="AR175" s="18">
        <v>7.5735999999999998E-3</v>
      </c>
      <c r="AS175" s="18">
        <v>7.71844E-3</v>
      </c>
      <c r="AT175" s="18">
        <v>7.6906500000000003E-3</v>
      </c>
      <c r="AU175" s="18">
        <v>7.9323099999999997E-3</v>
      </c>
      <c r="AV175" s="18">
        <v>7.7980799999999998E-3</v>
      </c>
      <c r="AW175" s="18">
        <v>7.9528700000000008E-3</v>
      </c>
      <c r="AX175" s="18">
        <v>7.9631300000000006E-3</v>
      </c>
      <c r="AY175" s="18">
        <v>8.6364700000000003E-3</v>
      </c>
      <c r="AZ175" s="18">
        <v>9.2141399999999991E-3</v>
      </c>
      <c r="BA175" s="18">
        <v>9.2420699999999998E-3</v>
      </c>
      <c r="BB175" s="18">
        <v>9.5070099999999998E-3</v>
      </c>
      <c r="BC175" s="18">
        <v>9.7514400000000001E-3</v>
      </c>
      <c r="BD175" s="18">
        <v>9.9867299999999992E-3</v>
      </c>
      <c r="BE175" s="18">
        <v>9.4679099999999995E-3</v>
      </c>
      <c r="BF175" s="18">
        <v>1.0189399999999999E-2</v>
      </c>
      <c r="BG175" s="18">
        <v>1.0175500000000001E-2</v>
      </c>
      <c r="BH175" s="18">
        <v>1.0174300000000001E-2</v>
      </c>
      <c r="BI175" s="18">
        <v>1.00979E-2</v>
      </c>
      <c r="BJ175" s="18">
        <v>1.01554E-2</v>
      </c>
      <c r="BK175" s="18">
        <v>1.0085500000000001E-2</v>
      </c>
      <c r="BL175" s="18">
        <v>6.1000134482758596E-3</v>
      </c>
      <c r="BM175" s="18">
        <v>2.68858687307125E-3</v>
      </c>
      <c r="BN175" s="18">
        <v>0.99031744644932296</v>
      </c>
      <c r="BO175" s="18">
        <v>0.995508935986958</v>
      </c>
      <c r="BP175" s="18">
        <v>0.95886267392619495</v>
      </c>
      <c r="BQ175" s="18">
        <v>0</v>
      </c>
      <c r="BR175" s="18">
        <v>0</v>
      </c>
      <c r="BS175" s="18">
        <v>0</v>
      </c>
      <c r="BT175" s="18">
        <v>1.5767002060967599E-4</v>
      </c>
      <c r="BU175" s="18">
        <v>0.98072864474190502</v>
      </c>
      <c r="BV175" s="18">
        <v>0.98072864474190502</v>
      </c>
      <c r="BW175" s="18">
        <v>2.4235279999999999E-3</v>
      </c>
      <c r="BX175" s="19">
        <v>3.6738007839293599E-5</v>
      </c>
      <c r="BY175" s="18">
        <v>2.6303780000000001E-3</v>
      </c>
      <c r="BZ175" s="18">
        <v>1.02847364915199E-4</v>
      </c>
      <c r="CA175" s="18">
        <v>3.17294E-3</v>
      </c>
      <c r="CB175" s="18">
        <v>2.9958088473732802E-4</v>
      </c>
      <c r="CC175" s="18">
        <v>3.947842E-3</v>
      </c>
      <c r="CD175" s="18">
        <v>1.8275990908839899E-4</v>
      </c>
      <c r="CE175" s="18">
        <v>4.9533060000000002E-3</v>
      </c>
      <c r="CF175" s="18">
        <v>5.1050030189021399E-4</v>
      </c>
      <c r="CG175" s="18">
        <v>5.6551800000000001E-3</v>
      </c>
      <c r="CH175" s="18">
        <v>3.3370760914309402E-4</v>
      </c>
      <c r="CI175" s="18">
        <v>7.210798E-3</v>
      </c>
      <c r="CJ175" s="18">
        <v>3.30013440741434E-4</v>
      </c>
      <c r="CK175" s="18">
        <v>7.5620219999999998E-3</v>
      </c>
      <c r="CL175" s="18">
        <v>1.14764414868024E-4</v>
      </c>
      <c r="CM175" s="18">
        <v>7.8674079999999993E-3</v>
      </c>
      <c r="CN175" s="18">
        <v>1.1908871323513399E-4</v>
      </c>
      <c r="CO175" s="18">
        <v>9.2702259999999995E-3</v>
      </c>
      <c r="CP175" s="18">
        <v>4.1629876402650998E-4</v>
      </c>
      <c r="CQ175" s="18">
        <v>9.9987679999999999E-3</v>
      </c>
      <c r="CR175" s="18">
        <v>3.0835911364835702E-4</v>
      </c>
      <c r="CS175" s="18">
        <v>1.0112933333333299E-2</v>
      </c>
      <c r="CT175" s="19">
        <v>3.7296157085326101E-5</v>
      </c>
    </row>
    <row r="176" spans="1:98" x14ac:dyDescent="0.25">
      <c r="A176" s="18">
        <v>32</v>
      </c>
      <c r="B176" s="18" t="s">
        <v>1910</v>
      </c>
      <c r="C176" s="18" t="s">
        <v>453</v>
      </c>
      <c r="D176" s="18" t="s">
        <v>418</v>
      </c>
      <c r="E176" s="18" t="s">
        <v>62</v>
      </c>
      <c r="F176" s="18">
        <v>4.5354200000000001E-3</v>
      </c>
      <c r="G176" s="18">
        <v>4.5354200000000001E-3</v>
      </c>
      <c r="H176" s="18">
        <v>4.5484899999999997E-3</v>
      </c>
      <c r="I176" s="18">
        <v>4.4464200000000004E-3</v>
      </c>
      <c r="J176" s="18">
        <v>4.6016700000000004E-3</v>
      </c>
      <c r="K176" s="18">
        <v>5.1667700000000002E-3</v>
      </c>
      <c r="L176" s="18">
        <v>4.3055400000000001E-3</v>
      </c>
      <c r="M176" s="18">
        <v>4.6403499999999997E-3</v>
      </c>
      <c r="N176" s="18">
        <v>4.7443800000000003E-3</v>
      </c>
      <c r="O176" s="18">
        <v>4.4049600000000003E-3</v>
      </c>
      <c r="P176" s="18">
        <v>4.56829E-3</v>
      </c>
      <c r="Q176" s="18">
        <v>4.7998499999999996E-3</v>
      </c>
      <c r="R176" s="18">
        <v>4.7264899999999999E-3</v>
      </c>
      <c r="S176" s="18">
        <v>4.7631399999999999E-3</v>
      </c>
      <c r="T176" s="18">
        <v>4.87821E-3</v>
      </c>
      <c r="U176" s="18">
        <v>5.1865399999999999E-3</v>
      </c>
      <c r="V176" s="18">
        <v>5.4073599999999999E-3</v>
      </c>
      <c r="W176" s="18">
        <v>5.5490399999999999E-3</v>
      </c>
      <c r="X176" s="18">
        <v>5.4878899999999996E-3</v>
      </c>
      <c r="Y176" s="18">
        <v>5.80403E-3</v>
      </c>
      <c r="Z176" s="18">
        <v>6.1229700000000001E-3</v>
      </c>
      <c r="AA176" s="18">
        <v>6.09787E-3</v>
      </c>
      <c r="AB176" s="18">
        <v>6.0443900000000002E-3</v>
      </c>
      <c r="AC176" s="18">
        <v>5.7409799999999997E-3</v>
      </c>
      <c r="AD176" s="18">
        <v>5.8272300000000001E-3</v>
      </c>
      <c r="AE176" s="18">
        <v>5.4624900000000004E-3</v>
      </c>
      <c r="AF176" s="18">
        <v>5.0172200000000002E-3</v>
      </c>
      <c r="AG176" s="18">
        <v>5.0077999999999998E-3</v>
      </c>
      <c r="AH176" s="18">
        <v>5.21048E-3</v>
      </c>
      <c r="AI176" s="18">
        <v>5.1432800000000001E-3</v>
      </c>
      <c r="AJ176" s="18">
        <v>5.2846200000000003E-3</v>
      </c>
      <c r="AK176" s="18">
        <v>5.2660800000000002E-3</v>
      </c>
      <c r="AL176" s="18">
        <v>5.3053500000000003E-3</v>
      </c>
      <c r="AM176" s="18">
        <v>5.1870700000000002E-3</v>
      </c>
      <c r="AN176" s="18">
        <v>5.0242300000000002E-3</v>
      </c>
      <c r="AO176" s="18">
        <v>5.3598500000000002E-3</v>
      </c>
      <c r="AP176" s="18">
        <v>4.4918700000000002E-3</v>
      </c>
      <c r="AQ176" s="18">
        <v>4.53996E-3</v>
      </c>
      <c r="AR176" s="18">
        <v>4.49979E-3</v>
      </c>
      <c r="AS176" s="18">
        <v>4.4816500000000002E-3</v>
      </c>
      <c r="AT176" s="18">
        <v>4.4906900000000003E-3</v>
      </c>
      <c r="AU176" s="18">
        <v>4.2161100000000003E-3</v>
      </c>
      <c r="AV176" s="18">
        <v>3.94131E-3</v>
      </c>
      <c r="AW176" s="18">
        <v>3.9858100000000002E-3</v>
      </c>
      <c r="AX176" s="18">
        <v>4.1254000000000004E-3</v>
      </c>
      <c r="AY176" s="18">
        <v>4.0233600000000001E-3</v>
      </c>
      <c r="AZ176" s="18">
        <v>4.15454E-3</v>
      </c>
      <c r="BA176" s="18">
        <v>4.2138100000000001E-3</v>
      </c>
      <c r="BB176" s="18">
        <v>4.3935500000000004E-3</v>
      </c>
      <c r="BC176" s="18">
        <v>4.5647999999999999E-3</v>
      </c>
      <c r="BD176" s="18">
        <v>4.7464300000000003E-3</v>
      </c>
      <c r="BE176" s="18">
        <v>4.67578E-3</v>
      </c>
      <c r="BF176" s="18">
        <v>4.80636E-3</v>
      </c>
      <c r="BG176" s="18">
        <v>4.80636E-3</v>
      </c>
      <c r="BH176" s="18">
        <v>4.82066E-3</v>
      </c>
      <c r="BI176" s="18">
        <v>4.80636E-3</v>
      </c>
      <c r="BJ176" s="18">
        <v>4.80636E-3</v>
      </c>
      <c r="BK176" s="18">
        <v>4.80636E-3</v>
      </c>
      <c r="BL176" s="18">
        <v>4.8724049999999998E-3</v>
      </c>
      <c r="BM176" s="18">
        <v>5.3743533173197604E-4</v>
      </c>
      <c r="BN176" s="18">
        <v>-0.23317299657312299</v>
      </c>
      <c r="BO176" s="18">
        <v>-0.17834670223294699</v>
      </c>
      <c r="BP176" s="18">
        <v>-9.3475482950667904E-2</v>
      </c>
      <c r="BQ176" s="18">
        <v>7.8152857731056694E-2</v>
      </c>
      <c r="BR176" s="18">
        <v>0.180424953936525</v>
      </c>
      <c r="BS176" s="18">
        <v>0.30139771728706399</v>
      </c>
      <c r="BT176" s="19">
        <v>-7.42087452705379E-6</v>
      </c>
      <c r="BU176" s="18">
        <v>5.43696463308872E-2</v>
      </c>
      <c r="BV176" s="18">
        <v>5.43696463308872E-2</v>
      </c>
      <c r="BW176" s="18">
        <v>4.533484E-3</v>
      </c>
      <c r="BX176" s="19">
        <v>5.5816993200995598E-5</v>
      </c>
      <c r="BY176" s="18">
        <v>4.6524000000000001E-3</v>
      </c>
      <c r="BZ176" s="18">
        <v>3.3716480873602502E-4</v>
      </c>
      <c r="CA176" s="18">
        <v>4.7471960000000004E-3</v>
      </c>
      <c r="CB176" s="18">
        <v>1.14703332907113E-4</v>
      </c>
      <c r="CC176" s="18">
        <v>5.4869719999999997E-3</v>
      </c>
      <c r="CD176" s="18">
        <v>2.2415201977675801E-4</v>
      </c>
      <c r="CE176" s="18">
        <v>5.9666880000000004E-3</v>
      </c>
      <c r="CF176" s="18">
        <v>1.7180149626822201E-4</v>
      </c>
      <c r="CG176" s="18">
        <v>5.1682539999999997E-3</v>
      </c>
      <c r="CH176" s="18">
        <v>1.85430792157074E-4</v>
      </c>
      <c r="CI176" s="18">
        <v>5.2134700000000004E-3</v>
      </c>
      <c r="CJ176" s="18">
        <v>1.14870368894681E-4</v>
      </c>
      <c r="CK176" s="18">
        <v>4.6746239999999996E-3</v>
      </c>
      <c r="CL176" s="18">
        <v>3.8369062430557301E-4</v>
      </c>
      <c r="CM176" s="18">
        <v>4.1518639999999999E-3</v>
      </c>
      <c r="CN176" s="18">
        <v>2.1882519731511701E-4</v>
      </c>
      <c r="CO176" s="18">
        <v>4.2700120000000001E-3</v>
      </c>
      <c r="CP176" s="18">
        <v>2.1183204377525099E-4</v>
      </c>
      <c r="CQ176" s="18">
        <v>4.7711180000000004E-3</v>
      </c>
      <c r="CR176" s="19">
        <v>6.0492227765226103E-5</v>
      </c>
      <c r="CS176" s="18">
        <v>4.80636E-3</v>
      </c>
      <c r="CT176" s="18">
        <v>0</v>
      </c>
    </row>
    <row r="177" spans="1:98" x14ac:dyDescent="0.25">
      <c r="A177" s="18">
        <v>33</v>
      </c>
      <c r="B177" s="18" t="s">
        <v>1910</v>
      </c>
      <c r="C177" s="18" t="s">
        <v>454</v>
      </c>
      <c r="D177" s="18" t="s">
        <v>412</v>
      </c>
      <c r="E177" s="18" t="s">
        <v>58</v>
      </c>
      <c r="F177" s="18">
        <v>14.779299999999999</v>
      </c>
      <c r="G177" s="18">
        <v>14.7797</v>
      </c>
      <c r="H177" s="18">
        <v>14.823700000000001</v>
      </c>
      <c r="I177" s="18">
        <v>14.7051</v>
      </c>
      <c r="J177" s="18">
        <v>14.780099999999999</v>
      </c>
      <c r="K177" s="18">
        <v>15.0002</v>
      </c>
      <c r="L177" s="18">
        <v>15.3628</v>
      </c>
      <c r="M177" s="18">
        <v>15.7723</v>
      </c>
      <c r="N177" s="18">
        <v>16.2514</v>
      </c>
      <c r="O177" s="18">
        <v>16.536000000000001</v>
      </c>
      <c r="P177" s="18">
        <v>16.935500000000001</v>
      </c>
      <c r="Q177" s="18">
        <v>17.391999999999999</v>
      </c>
      <c r="R177" s="18">
        <v>17.8995</v>
      </c>
      <c r="S177" s="18">
        <v>18.494700000000002</v>
      </c>
      <c r="T177" s="18">
        <v>19.195</v>
      </c>
      <c r="U177" s="18">
        <v>20.0061</v>
      </c>
      <c r="V177" s="18">
        <v>21.136700000000001</v>
      </c>
      <c r="W177" s="18">
        <v>21.528099999999998</v>
      </c>
      <c r="X177" s="18">
        <v>22.6112</v>
      </c>
      <c r="Y177" s="18">
        <v>22.739599999999999</v>
      </c>
      <c r="Z177" s="18">
        <v>22.932500000000001</v>
      </c>
      <c r="AA177" s="18">
        <v>23.6252</v>
      </c>
      <c r="AB177" s="18">
        <v>24.383099999999999</v>
      </c>
      <c r="AC177" s="18">
        <v>25.114799999999999</v>
      </c>
      <c r="AD177" s="18">
        <v>25.148299999999999</v>
      </c>
      <c r="AE177" s="18">
        <v>25.700700000000001</v>
      </c>
      <c r="AF177" s="18">
        <v>25.993200000000002</v>
      </c>
      <c r="AG177" s="18">
        <v>26.148299999999999</v>
      </c>
      <c r="AH177" s="18">
        <v>26.388200000000001</v>
      </c>
      <c r="AI177" s="18">
        <v>27.3796</v>
      </c>
      <c r="AJ177" s="18">
        <v>28.702000000000002</v>
      </c>
      <c r="AK177" s="18">
        <v>29.508500000000002</v>
      </c>
      <c r="AL177" s="18">
        <v>29.771100000000001</v>
      </c>
      <c r="AM177" s="18">
        <v>29.8628</v>
      </c>
      <c r="AN177" s="18">
        <v>29.498200000000001</v>
      </c>
      <c r="AO177" s="18">
        <v>29.191400000000002</v>
      </c>
      <c r="AP177" s="18">
        <v>29.157900000000001</v>
      </c>
      <c r="AQ177" s="18">
        <v>29.490300000000001</v>
      </c>
      <c r="AR177" s="18">
        <v>29.756799999999998</v>
      </c>
      <c r="AS177" s="18">
        <v>30.0307</v>
      </c>
      <c r="AT177" s="18">
        <v>29.671800000000001</v>
      </c>
      <c r="AU177" s="18">
        <v>30.241700000000002</v>
      </c>
      <c r="AV177" s="18">
        <v>31.0227</v>
      </c>
      <c r="AW177" s="18">
        <v>30.803899999999999</v>
      </c>
      <c r="AX177" s="18">
        <v>30.945499999999999</v>
      </c>
      <c r="AY177" s="18">
        <v>32.451099999999997</v>
      </c>
      <c r="AZ177" s="18">
        <v>33.695799999999998</v>
      </c>
      <c r="BA177" s="18">
        <v>34.9739</v>
      </c>
      <c r="BB177" s="18">
        <v>36.11</v>
      </c>
      <c r="BC177" s="18">
        <v>37.186500000000002</v>
      </c>
      <c r="BD177" s="18">
        <v>37.6571</v>
      </c>
      <c r="BE177" s="18">
        <v>36.170900000000003</v>
      </c>
      <c r="BF177" s="18">
        <v>37.832500000000003</v>
      </c>
      <c r="BG177" s="18">
        <v>37.803699999999999</v>
      </c>
      <c r="BH177" s="18">
        <v>37.947499999999998</v>
      </c>
      <c r="BI177" s="18">
        <v>37.793100000000003</v>
      </c>
      <c r="BJ177" s="18">
        <v>37.818199999999997</v>
      </c>
      <c r="BK177" s="18">
        <v>37.853000000000002</v>
      </c>
      <c r="BL177" s="18">
        <v>26.318818965517199</v>
      </c>
      <c r="BM177" s="18">
        <v>7.6232324237705704</v>
      </c>
      <c r="BN177" s="18">
        <v>0.990099694311117</v>
      </c>
      <c r="BO177" s="18">
        <v>0.99335568611769098</v>
      </c>
      <c r="BP177" s="18">
        <v>0.95523290986085896</v>
      </c>
      <c r="BQ177" s="18">
        <v>0</v>
      </c>
      <c r="BR177" s="18">
        <v>0</v>
      </c>
      <c r="BS177" s="18">
        <v>0</v>
      </c>
      <c r="BT177" s="18">
        <v>0.44696005106277797</v>
      </c>
      <c r="BU177" s="18">
        <v>0.98029740467496496</v>
      </c>
      <c r="BV177" s="18">
        <v>0.98029740467496496</v>
      </c>
      <c r="BW177" s="18">
        <v>14.773580000000001</v>
      </c>
      <c r="BX177" s="18">
        <v>4.2761571533328997E-2</v>
      </c>
      <c r="BY177" s="18">
        <v>15.78454</v>
      </c>
      <c r="BZ177" s="18">
        <v>0.627665132056896</v>
      </c>
      <c r="CA177" s="18">
        <v>17.983339999999998</v>
      </c>
      <c r="CB177" s="18">
        <v>0.89222892409963905</v>
      </c>
      <c r="CC177" s="18">
        <v>21.604340000000001</v>
      </c>
      <c r="CD177" s="18">
        <v>1.12710393620109</v>
      </c>
      <c r="CE177" s="18">
        <v>24.240780000000001</v>
      </c>
      <c r="CF177" s="18">
        <v>0.961547423167468</v>
      </c>
      <c r="CG177" s="18">
        <v>26.321999999999999</v>
      </c>
      <c r="CH177" s="18">
        <v>0.64171547823003305</v>
      </c>
      <c r="CI177" s="18">
        <v>29.468520000000002</v>
      </c>
      <c r="CJ177" s="18">
        <v>0.45745043119446199</v>
      </c>
      <c r="CK177" s="18">
        <v>29.52542</v>
      </c>
      <c r="CL177" s="18">
        <v>0.37306779142670499</v>
      </c>
      <c r="CM177" s="18">
        <v>30.537120000000002</v>
      </c>
      <c r="CN177" s="18">
        <v>0.57222928271803697</v>
      </c>
      <c r="CO177" s="18">
        <v>34.883459999999999</v>
      </c>
      <c r="CP177" s="18">
        <v>1.88039121275335</v>
      </c>
      <c r="CQ177" s="18">
        <v>37.482340000000001</v>
      </c>
      <c r="CR177" s="18">
        <v>0.740384027380384</v>
      </c>
      <c r="CS177" s="18">
        <v>37.821433333333303</v>
      </c>
      <c r="CT177" s="18">
        <v>3.0080613912174699E-2</v>
      </c>
    </row>
    <row r="178" spans="1:98" x14ac:dyDescent="0.25">
      <c r="A178" s="18">
        <v>34</v>
      </c>
      <c r="B178" s="18" t="s">
        <v>1910</v>
      </c>
      <c r="C178" s="18" t="s">
        <v>455</v>
      </c>
      <c r="D178" s="18" t="s">
        <v>412</v>
      </c>
      <c r="E178" s="18" t="s">
        <v>336</v>
      </c>
      <c r="F178" s="18">
        <v>0.37490000000000001</v>
      </c>
      <c r="G178" s="18">
        <v>0.37487999999999999</v>
      </c>
      <c r="H178" s="18">
        <v>0.37595699999999999</v>
      </c>
      <c r="I178" s="18">
        <v>0.38768200000000003</v>
      </c>
      <c r="J178" s="18">
        <v>0.39793299999999998</v>
      </c>
      <c r="K178" s="18">
        <v>0.40869499999999997</v>
      </c>
      <c r="L178" s="18">
        <v>0.41960900000000001</v>
      </c>
      <c r="M178" s="18">
        <v>0.42685699999999999</v>
      </c>
      <c r="N178" s="18">
        <v>0.435614</v>
      </c>
      <c r="O178" s="18">
        <v>0.44446400000000003</v>
      </c>
      <c r="P178" s="18">
        <v>0.45320300000000002</v>
      </c>
      <c r="Q178" s="18">
        <v>0.46453499999999998</v>
      </c>
      <c r="R178" s="18">
        <v>0.47911500000000001</v>
      </c>
      <c r="S178" s="18">
        <v>0.50377499999999997</v>
      </c>
      <c r="T178" s="18">
        <v>0.534497</v>
      </c>
      <c r="U178" s="18">
        <v>0.58305099999999999</v>
      </c>
      <c r="V178" s="18">
        <v>0.60580999999999996</v>
      </c>
      <c r="W178" s="18">
        <v>0.63173599999999996</v>
      </c>
      <c r="X178" s="18">
        <v>0.64256400000000002</v>
      </c>
      <c r="Y178" s="18">
        <v>0.65965200000000002</v>
      </c>
      <c r="Z178" s="18">
        <v>0.72368299999999997</v>
      </c>
      <c r="AA178" s="18">
        <v>0.75394799999999995</v>
      </c>
      <c r="AB178" s="18">
        <v>0.76988299999999998</v>
      </c>
      <c r="AC178" s="18">
        <v>0.74565300000000001</v>
      </c>
      <c r="AD178" s="18">
        <v>0.74673699999999998</v>
      </c>
      <c r="AE178" s="18">
        <v>0.74576600000000004</v>
      </c>
      <c r="AF178" s="18">
        <v>0.73569099999999998</v>
      </c>
      <c r="AG178" s="18">
        <v>0.73983600000000005</v>
      </c>
      <c r="AH178" s="18">
        <v>0.82337899999999997</v>
      </c>
      <c r="AI178" s="18">
        <v>0.87891699999999995</v>
      </c>
      <c r="AJ178" s="18">
        <v>0.89972700000000005</v>
      </c>
      <c r="AK178" s="18">
        <v>0.89058499999999996</v>
      </c>
      <c r="AL178" s="18">
        <v>0.95605099999999998</v>
      </c>
      <c r="AM178" s="18">
        <v>0.958314</v>
      </c>
      <c r="AN178" s="18">
        <v>0.971553</v>
      </c>
      <c r="AO178" s="18">
        <v>0.956897</v>
      </c>
      <c r="AP178" s="18">
        <v>0.98125700000000005</v>
      </c>
      <c r="AQ178" s="18">
        <v>1.0253399999999999</v>
      </c>
      <c r="AR178" s="18">
        <v>1.0165500000000001</v>
      </c>
      <c r="AS178" s="18">
        <v>0.97678399999999999</v>
      </c>
      <c r="AT178" s="18">
        <v>0.984842</v>
      </c>
      <c r="AU178" s="18">
        <v>0.97985</v>
      </c>
      <c r="AV178" s="18">
        <v>0.95562100000000005</v>
      </c>
      <c r="AW178" s="18">
        <v>0.96011299999999999</v>
      </c>
      <c r="AX178" s="18">
        <v>0.98247899999999999</v>
      </c>
      <c r="AY178" s="18">
        <v>1.03085</v>
      </c>
      <c r="AZ178" s="18">
        <v>1.0651299999999999</v>
      </c>
      <c r="BA178" s="18">
        <v>1.0717099999999999</v>
      </c>
      <c r="BB178" s="18">
        <v>1.0867100000000001</v>
      </c>
      <c r="BC178" s="18">
        <v>1.1201399999999999</v>
      </c>
      <c r="BD178" s="18">
        <v>1.1628700000000001</v>
      </c>
      <c r="BE178" s="18">
        <v>1.14544</v>
      </c>
      <c r="BF178" s="18">
        <v>1.1588700000000001</v>
      </c>
      <c r="BG178" s="18">
        <v>1.1588700000000001</v>
      </c>
      <c r="BH178" s="18">
        <v>1.16231</v>
      </c>
      <c r="BI178" s="18">
        <v>1.15886</v>
      </c>
      <c r="BJ178" s="18">
        <v>1.1588799999999999</v>
      </c>
      <c r="BK178" s="18">
        <v>1.1588799999999999</v>
      </c>
      <c r="BL178" s="18">
        <v>0.80006043103448299</v>
      </c>
      <c r="BM178" s="18">
        <v>0.26800851293104999</v>
      </c>
      <c r="BN178" s="18">
        <v>0.98371430739903498</v>
      </c>
      <c r="BO178" s="18">
        <v>0.98594192245492196</v>
      </c>
      <c r="BP178" s="18">
        <v>0.92312365580859901</v>
      </c>
      <c r="BQ178" s="18">
        <v>0</v>
      </c>
      <c r="BR178" s="19">
        <v>3.2872338191307402E-45</v>
      </c>
      <c r="BS178" s="18">
        <v>0</v>
      </c>
      <c r="BT178" s="18">
        <v>1.56123470731181E-2</v>
      </c>
      <c r="BU178" s="18">
        <v>0.96769383858156299</v>
      </c>
      <c r="BV178" s="18">
        <v>0.96769383858156299</v>
      </c>
      <c r="BW178" s="18">
        <v>0.38227040000000001</v>
      </c>
      <c r="BX178" s="18">
        <v>1.0288370633875899E-2</v>
      </c>
      <c r="BY178" s="18">
        <v>0.42704779999999998</v>
      </c>
      <c r="BZ178" s="18">
        <v>1.3864534096030799E-2</v>
      </c>
      <c r="CA178" s="18">
        <v>0.48702499999999999</v>
      </c>
      <c r="CB178" s="18">
        <v>3.2582392361519399E-2</v>
      </c>
      <c r="CC178" s="18">
        <v>0.62456259999999997</v>
      </c>
      <c r="CD178" s="18">
        <v>3.0338288527865302E-2</v>
      </c>
      <c r="CE178" s="18">
        <v>0.7479808</v>
      </c>
      <c r="CF178" s="18">
        <v>1.6678298900067699E-2</v>
      </c>
      <c r="CG178" s="18">
        <v>0.78471780000000002</v>
      </c>
      <c r="CH178" s="18">
        <v>6.3842430010926099E-2</v>
      </c>
      <c r="CI178" s="18">
        <v>0.93524600000000002</v>
      </c>
      <c r="CJ178" s="18">
        <v>3.7213516294486298E-2</v>
      </c>
      <c r="CK178" s="18">
        <v>0.99136559999999996</v>
      </c>
      <c r="CL178" s="18">
        <v>2.8685384332443602E-2</v>
      </c>
      <c r="CM178" s="18">
        <v>0.97258100000000003</v>
      </c>
      <c r="CN178" s="18">
        <v>1.36403217520702E-2</v>
      </c>
      <c r="CO178" s="18">
        <v>1.074908</v>
      </c>
      <c r="CP178" s="18">
        <v>3.2527545557573201E-2</v>
      </c>
      <c r="CQ178" s="18">
        <v>1.157672</v>
      </c>
      <c r="CR178" s="18">
        <v>7.0891198325321097E-3</v>
      </c>
      <c r="CS178" s="18">
        <v>1.1588733333333301</v>
      </c>
      <c r="CT178" s="19">
        <v>1.154700538374E-5</v>
      </c>
    </row>
    <row r="179" spans="1:98" x14ac:dyDescent="0.25">
      <c r="A179" s="18">
        <v>35</v>
      </c>
      <c r="B179" s="18" t="s">
        <v>1910</v>
      </c>
      <c r="C179" s="18" t="s">
        <v>456</v>
      </c>
      <c r="D179" s="18" t="s">
        <v>426</v>
      </c>
      <c r="E179" s="18" t="s">
        <v>68</v>
      </c>
      <c r="F179" s="18">
        <v>0.33195000000000002</v>
      </c>
      <c r="G179" s="18">
        <v>0.33460699999999999</v>
      </c>
      <c r="H179" s="18">
        <v>0.33057900000000001</v>
      </c>
      <c r="I179" s="18">
        <v>0.34156999999999998</v>
      </c>
      <c r="J179" s="18">
        <v>0.35189999999999999</v>
      </c>
      <c r="K179" s="18">
        <v>0.347528</v>
      </c>
      <c r="L179" s="18">
        <v>0.359433</v>
      </c>
      <c r="M179" s="18">
        <v>0.358178</v>
      </c>
      <c r="N179" s="18">
        <v>0.38212800000000002</v>
      </c>
      <c r="O179" s="18">
        <v>0.37356299999999998</v>
      </c>
      <c r="P179" s="18">
        <v>0.36356500000000003</v>
      </c>
      <c r="Q179" s="18">
        <v>0.38181700000000002</v>
      </c>
      <c r="R179" s="18">
        <v>0.39135799999999998</v>
      </c>
      <c r="S179" s="18">
        <v>0.46129700000000001</v>
      </c>
      <c r="T179" s="18">
        <v>0.46817199999999998</v>
      </c>
      <c r="U179" s="18">
        <v>0.52344000000000002</v>
      </c>
      <c r="V179" s="18">
        <v>0.50752900000000001</v>
      </c>
      <c r="W179" s="18">
        <v>0.40231299999999998</v>
      </c>
      <c r="X179" s="18">
        <v>0.43793599999999999</v>
      </c>
      <c r="Y179" s="18">
        <v>0.477103</v>
      </c>
      <c r="Z179" s="18">
        <v>0.50046400000000002</v>
      </c>
      <c r="AA179" s="18">
        <v>0.54614499999999999</v>
      </c>
      <c r="AB179" s="18">
        <v>0.59184099999999995</v>
      </c>
      <c r="AC179" s="18">
        <v>0.62400999999999995</v>
      </c>
      <c r="AD179" s="18">
        <v>0.56498199999999998</v>
      </c>
      <c r="AE179" s="18">
        <v>0.53096900000000002</v>
      </c>
      <c r="AF179" s="18">
        <v>0.52474600000000005</v>
      </c>
      <c r="AG179" s="18">
        <v>0.49845099999999998</v>
      </c>
      <c r="AH179" s="18">
        <v>0.50351900000000005</v>
      </c>
      <c r="AI179" s="18">
        <v>0.52998699999999999</v>
      </c>
      <c r="AJ179" s="18">
        <v>0.55552100000000004</v>
      </c>
      <c r="AK179" s="18">
        <v>0.57053500000000001</v>
      </c>
      <c r="AL179" s="18">
        <v>0.58537600000000001</v>
      </c>
      <c r="AM179" s="18">
        <v>0.60563900000000004</v>
      </c>
      <c r="AN179" s="18">
        <v>0.65644800000000003</v>
      </c>
      <c r="AO179" s="18">
        <v>0.66754400000000003</v>
      </c>
      <c r="AP179" s="18">
        <v>0.68771700000000002</v>
      </c>
      <c r="AQ179" s="18">
        <v>0.73306000000000004</v>
      </c>
      <c r="AR179" s="18">
        <v>0.74748899999999996</v>
      </c>
      <c r="AS179" s="18">
        <v>0.76164600000000005</v>
      </c>
      <c r="AT179" s="18">
        <v>0.76597800000000005</v>
      </c>
      <c r="AU179" s="18">
        <v>0.73283100000000001</v>
      </c>
      <c r="AV179" s="18">
        <v>0.750162</v>
      </c>
      <c r="AW179" s="18">
        <v>0.73233000000000004</v>
      </c>
      <c r="AX179" s="18">
        <v>0.72266799999999998</v>
      </c>
      <c r="AY179" s="18">
        <v>0.74261500000000003</v>
      </c>
      <c r="AZ179" s="18">
        <v>0.79214700000000005</v>
      </c>
      <c r="BA179" s="18">
        <v>0.84868500000000002</v>
      </c>
      <c r="BB179" s="18">
        <v>0.90017800000000003</v>
      </c>
      <c r="BC179" s="18">
        <v>0.92020100000000005</v>
      </c>
      <c r="BD179" s="18">
        <v>0.92701599999999995</v>
      </c>
      <c r="BE179" s="18">
        <v>0.910883</v>
      </c>
      <c r="BF179" s="18">
        <v>0.986792</v>
      </c>
      <c r="BG179" s="18">
        <v>0.98040099999999997</v>
      </c>
      <c r="BH179" s="18">
        <v>0.98155300000000001</v>
      </c>
      <c r="BI179" s="18">
        <v>0.98449500000000001</v>
      </c>
      <c r="BJ179" s="18">
        <v>0.98000299999999996</v>
      </c>
      <c r="BK179" s="18">
        <v>0.96750999999999998</v>
      </c>
      <c r="BL179" s="18">
        <v>0.61273281034482796</v>
      </c>
      <c r="BM179" s="18">
        <v>0.20975061129998601</v>
      </c>
      <c r="BN179" s="18">
        <v>0.97091574741921804</v>
      </c>
      <c r="BO179" s="18">
        <v>0.97539143006551998</v>
      </c>
      <c r="BP179" s="18">
        <v>0.88021778584391996</v>
      </c>
      <c r="BQ179" s="18">
        <v>0</v>
      </c>
      <c r="BR179" s="18">
        <v>0</v>
      </c>
      <c r="BS179" s="18">
        <v>0</v>
      </c>
      <c r="BT179" s="18">
        <v>1.20596693531021E-2</v>
      </c>
      <c r="BU179" s="18">
        <v>0.94267738858661598</v>
      </c>
      <c r="BV179" s="18">
        <v>0.94267738858661598</v>
      </c>
      <c r="BW179" s="18">
        <v>0.33812120000000001</v>
      </c>
      <c r="BX179" s="18">
        <v>8.7901598790920601E-3</v>
      </c>
      <c r="BY179" s="18">
        <v>0.36416599999999999</v>
      </c>
      <c r="BZ179" s="18">
        <v>1.3656660737530199E-2</v>
      </c>
      <c r="CA179" s="18">
        <v>0.41324179999999999</v>
      </c>
      <c r="CB179" s="18">
        <v>4.8116609229038598E-2</v>
      </c>
      <c r="CC179" s="18">
        <v>0.46966419999999998</v>
      </c>
      <c r="CD179" s="18">
        <v>4.9809081267375301E-2</v>
      </c>
      <c r="CE179" s="18">
        <v>0.5654884</v>
      </c>
      <c r="CF179" s="18">
        <v>4.6695378125677499E-2</v>
      </c>
      <c r="CG179" s="18">
        <v>0.51753439999999995</v>
      </c>
      <c r="CH179" s="18">
        <v>1.53961885802948E-2</v>
      </c>
      <c r="CI179" s="18">
        <v>0.5947038</v>
      </c>
      <c r="CJ179" s="18">
        <v>3.9173828619372901E-2</v>
      </c>
      <c r="CK179" s="18">
        <v>0.7194912</v>
      </c>
      <c r="CL179" s="18">
        <v>4.0165680856920599E-2</v>
      </c>
      <c r="CM179" s="18">
        <v>0.74079379999999995</v>
      </c>
      <c r="CN179" s="18">
        <v>1.7216226508733001E-2</v>
      </c>
      <c r="CO179" s="18">
        <v>0.84076519999999999</v>
      </c>
      <c r="CP179" s="18">
        <v>7.3992975154402299E-2</v>
      </c>
      <c r="CQ179" s="18">
        <v>0.95732899999999999</v>
      </c>
      <c r="CR179" s="18">
        <v>3.5578422583077002E-2</v>
      </c>
      <c r="CS179" s="18">
        <v>0.97733599999999998</v>
      </c>
      <c r="CT179" s="18">
        <v>8.8009785251414001E-3</v>
      </c>
    </row>
    <row r="180" spans="1:98" x14ac:dyDescent="0.25">
      <c r="A180" s="18">
        <v>36</v>
      </c>
      <c r="B180" s="18" t="s">
        <v>1910</v>
      </c>
      <c r="C180" s="18" t="s">
        <v>457</v>
      </c>
      <c r="D180" s="18" t="s">
        <v>458</v>
      </c>
      <c r="E180" s="18" t="s">
        <v>406</v>
      </c>
      <c r="F180" s="18">
        <v>8.6314299999999999</v>
      </c>
      <c r="G180" s="18">
        <v>8.6257199999999994</v>
      </c>
      <c r="H180" s="18">
        <v>8.6590100000000003</v>
      </c>
      <c r="I180" s="18">
        <v>8.10548</v>
      </c>
      <c r="J180" s="18">
        <v>7.9045399999999999</v>
      </c>
      <c r="K180" s="18">
        <v>8.0380000000000003</v>
      </c>
      <c r="L180" s="18">
        <v>8.4024999999999999</v>
      </c>
      <c r="M180" s="18">
        <v>8.8446700000000007</v>
      </c>
      <c r="N180" s="18">
        <v>8.9855699999999992</v>
      </c>
      <c r="O180" s="18">
        <v>8.8090299999999999</v>
      </c>
      <c r="P180" s="18">
        <v>8.6560400000000008</v>
      </c>
      <c r="Q180" s="18">
        <v>8.9058899999999994</v>
      </c>
      <c r="R180" s="18">
        <v>9.2561699999999991</v>
      </c>
      <c r="S180" s="18">
        <v>10.6808</v>
      </c>
      <c r="T180" s="18">
        <v>11.037000000000001</v>
      </c>
      <c r="U180" s="18">
        <v>11.6602</v>
      </c>
      <c r="V180" s="18">
        <v>11.7402</v>
      </c>
      <c r="W180" s="18">
        <v>12.168200000000001</v>
      </c>
      <c r="X180" s="18">
        <v>11.895200000000001</v>
      </c>
      <c r="Y180" s="18">
        <v>12.3445</v>
      </c>
      <c r="Z180" s="18">
        <v>11.799200000000001</v>
      </c>
      <c r="AA180" s="18">
        <v>12.4133</v>
      </c>
      <c r="AB180" s="18">
        <v>12.651300000000001</v>
      </c>
      <c r="AC180" s="18">
        <v>12.678699999999999</v>
      </c>
      <c r="AD180" s="18">
        <v>12.8081</v>
      </c>
      <c r="AE180" s="18">
        <v>13.2691</v>
      </c>
      <c r="AF180" s="18">
        <v>13.7416</v>
      </c>
      <c r="AG180" s="18">
        <v>14.466200000000001</v>
      </c>
      <c r="AH180" s="18">
        <v>14.326000000000001</v>
      </c>
      <c r="AI180" s="18">
        <v>13.885999999999999</v>
      </c>
      <c r="AJ180" s="18">
        <v>14.4472</v>
      </c>
      <c r="AK180" s="18">
        <v>14.848699999999999</v>
      </c>
      <c r="AL180" s="18">
        <v>14.9916</v>
      </c>
      <c r="AM180" s="18">
        <v>15.2273</v>
      </c>
      <c r="AN180" s="18">
        <v>15.6851</v>
      </c>
      <c r="AO180" s="18">
        <v>15.898400000000001</v>
      </c>
      <c r="AP180" s="18">
        <v>17.042100000000001</v>
      </c>
      <c r="AQ180" s="18">
        <v>18.457799999999999</v>
      </c>
      <c r="AR180" s="18">
        <v>19.352399999999999</v>
      </c>
      <c r="AS180" s="18">
        <v>19.9313</v>
      </c>
      <c r="AT180" s="18">
        <v>20.244299999999999</v>
      </c>
      <c r="AU180" s="18">
        <v>20.5945</v>
      </c>
      <c r="AV180" s="18">
        <v>21.1737</v>
      </c>
      <c r="AW180" s="18">
        <v>21.842300000000002</v>
      </c>
      <c r="AX180" s="18">
        <v>22.435300000000002</v>
      </c>
      <c r="AY180" s="18">
        <v>23.4023</v>
      </c>
      <c r="AZ180" s="18">
        <v>24.7986</v>
      </c>
      <c r="BA180" s="18">
        <v>25.828900000000001</v>
      </c>
      <c r="BB180" s="18">
        <v>27.167999999999999</v>
      </c>
      <c r="BC180" s="18">
        <v>29.4406</v>
      </c>
      <c r="BD180" s="18">
        <v>31.974900000000002</v>
      </c>
      <c r="BE180" s="18">
        <v>32.910600000000002</v>
      </c>
      <c r="BF180" s="18">
        <v>34.717799999999997</v>
      </c>
      <c r="BG180" s="18">
        <v>34.732799999999997</v>
      </c>
      <c r="BH180" s="18">
        <v>34.693399999999997</v>
      </c>
      <c r="BI180" s="18">
        <v>34.731999999999999</v>
      </c>
      <c r="BJ180" s="18">
        <v>34.3217</v>
      </c>
      <c r="BK180" s="18">
        <v>34.236800000000002</v>
      </c>
      <c r="BL180" s="18">
        <v>17.250345689655202</v>
      </c>
      <c r="BM180" s="18">
        <v>8.5517888305391203</v>
      </c>
      <c r="BN180" s="18">
        <v>0.93725813150575699</v>
      </c>
      <c r="BO180" s="18">
        <v>0.99323264326801797</v>
      </c>
      <c r="BP180" s="18">
        <v>0.94918330308529997</v>
      </c>
      <c r="BQ180" s="18">
        <v>0</v>
      </c>
      <c r="BR180" s="18">
        <v>0</v>
      </c>
      <c r="BS180" s="18">
        <v>0</v>
      </c>
      <c r="BT180" s="18">
        <v>0.47464269986772301</v>
      </c>
      <c r="BU180" s="18">
        <v>0.87845280507365697</v>
      </c>
      <c r="BV180" s="18">
        <v>0.87845280507365697</v>
      </c>
      <c r="BW180" s="18">
        <v>8.3852360000000008</v>
      </c>
      <c r="BX180" s="18">
        <v>0.354516680467929</v>
      </c>
      <c r="BY180" s="18">
        <v>8.6159540000000003</v>
      </c>
      <c r="BZ180" s="18">
        <v>0.38916538069309298</v>
      </c>
      <c r="CA180" s="18">
        <v>9.7071799999999993</v>
      </c>
      <c r="CB180" s="18">
        <v>1.08013056162207</v>
      </c>
      <c r="CC180" s="18">
        <v>11.96166</v>
      </c>
      <c r="CD180" s="18">
        <v>0.288775359059599</v>
      </c>
      <c r="CE180" s="18">
        <v>12.47012</v>
      </c>
      <c r="CF180" s="18">
        <v>0.40122451570161999</v>
      </c>
      <c r="CG180" s="18">
        <v>13.93778</v>
      </c>
      <c r="CH180" s="18">
        <v>0.479125027524132</v>
      </c>
      <c r="CI180" s="18">
        <v>15.03998</v>
      </c>
      <c r="CJ180" s="18">
        <v>0.45868981567067701</v>
      </c>
      <c r="CK180" s="18">
        <v>18.136399999999998</v>
      </c>
      <c r="CL180" s="18">
        <v>1.6590476530226601</v>
      </c>
      <c r="CM180" s="18">
        <v>21.258019999999998</v>
      </c>
      <c r="CN180" s="18">
        <v>0.89475809691782204</v>
      </c>
      <c r="CO180" s="18">
        <v>26.127680000000002</v>
      </c>
      <c r="CP180" s="18">
        <v>2.3098227154913902</v>
      </c>
      <c r="CQ180" s="18">
        <v>33.805900000000001</v>
      </c>
      <c r="CR180" s="18">
        <v>1.28768052714949</v>
      </c>
      <c r="CS180" s="18">
        <v>34.4301666666667</v>
      </c>
      <c r="CT180" s="18">
        <v>0.26481979407388101</v>
      </c>
    </row>
    <row r="181" spans="1:98" x14ac:dyDescent="0.25">
      <c r="A181" s="18">
        <v>37</v>
      </c>
      <c r="B181" s="18" t="s">
        <v>1910</v>
      </c>
      <c r="C181" s="18" t="s">
        <v>459</v>
      </c>
      <c r="D181" s="18" t="s">
        <v>418</v>
      </c>
      <c r="E181" s="18" t="s">
        <v>166</v>
      </c>
      <c r="F181" s="18">
        <v>6.0648399999999998E-2</v>
      </c>
      <c r="G181" s="18">
        <v>6.0648399999999998E-2</v>
      </c>
      <c r="H181" s="18">
        <v>6.0823200000000001E-2</v>
      </c>
      <c r="I181" s="18">
        <v>6.2396899999999998E-2</v>
      </c>
      <c r="J181" s="18">
        <v>6.2519699999999997E-2</v>
      </c>
      <c r="K181" s="18">
        <v>6.5132399999999993E-2</v>
      </c>
      <c r="L181" s="18">
        <v>6.8469000000000002E-2</v>
      </c>
      <c r="M181" s="18">
        <v>6.7153699999999997E-2</v>
      </c>
      <c r="N181" s="18">
        <v>6.8804400000000002E-2</v>
      </c>
      <c r="O181" s="18">
        <v>6.9245200000000007E-2</v>
      </c>
      <c r="P181" s="18">
        <v>7.2185100000000002E-2</v>
      </c>
      <c r="Q181" s="18">
        <v>7.2957599999999997E-2</v>
      </c>
      <c r="R181" s="18">
        <v>7.36599E-2</v>
      </c>
      <c r="S181" s="18">
        <v>8.1285700000000002E-2</v>
      </c>
      <c r="T181" s="18">
        <v>8.4233000000000002E-2</v>
      </c>
      <c r="U181" s="18">
        <v>9.1228500000000004E-2</v>
      </c>
      <c r="V181" s="18">
        <v>9.5579899999999995E-2</v>
      </c>
      <c r="W181" s="18">
        <v>0.101394</v>
      </c>
      <c r="X181" s="18">
        <v>0.105889</v>
      </c>
      <c r="Y181" s="18">
        <v>0.11425</v>
      </c>
      <c r="Z181" s="18">
        <v>0.12109300000000001</v>
      </c>
      <c r="AA181" s="18">
        <v>0.12503900000000001</v>
      </c>
      <c r="AB181" s="18">
        <v>0.12657599999999999</v>
      </c>
      <c r="AC181" s="18">
        <v>0.11797299999999999</v>
      </c>
      <c r="AD181" s="18">
        <v>0.11244999999999999</v>
      </c>
      <c r="AE181" s="18">
        <v>0.10739700000000001</v>
      </c>
      <c r="AF181" s="18">
        <v>0.105557</v>
      </c>
      <c r="AG181" s="18">
        <v>0.105172</v>
      </c>
      <c r="AH181" s="18">
        <v>0.11297500000000001</v>
      </c>
      <c r="AI181" s="18">
        <v>0.115163</v>
      </c>
      <c r="AJ181" s="18">
        <v>0.114477</v>
      </c>
      <c r="AK181" s="18">
        <v>0.111403</v>
      </c>
      <c r="AL181" s="18">
        <v>0.11342099999999999</v>
      </c>
      <c r="AM181" s="18">
        <v>0.111231</v>
      </c>
      <c r="AN181" s="18">
        <v>0.112237</v>
      </c>
      <c r="AO181" s="18">
        <v>0.11063000000000001</v>
      </c>
      <c r="AP181" s="18">
        <v>0.100743</v>
      </c>
      <c r="AQ181" s="18">
        <v>0.108877</v>
      </c>
      <c r="AR181" s="18">
        <v>0.111315</v>
      </c>
      <c r="AS181" s="18">
        <v>0.109462</v>
      </c>
      <c r="AT181" s="18">
        <v>0.111758</v>
      </c>
      <c r="AU181" s="18">
        <v>0.110524</v>
      </c>
      <c r="AV181" s="18">
        <v>0.10363799999999999</v>
      </c>
      <c r="AW181" s="18">
        <v>9.9326399999999995E-2</v>
      </c>
      <c r="AX181" s="18">
        <v>0.10145999999999999</v>
      </c>
      <c r="AY181" s="18">
        <v>0.10634200000000001</v>
      </c>
      <c r="AZ181" s="18">
        <v>0.110635</v>
      </c>
      <c r="BA181" s="18">
        <v>0.112001</v>
      </c>
      <c r="BB181" s="18">
        <v>0.11360099999999999</v>
      </c>
      <c r="BC181" s="18">
        <v>0.117799</v>
      </c>
      <c r="BD181" s="18">
        <v>0.12331</v>
      </c>
      <c r="BE181" s="18">
        <v>0.12199699999999999</v>
      </c>
      <c r="BF181" s="18">
        <v>0.12088400000000001</v>
      </c>
      <c r="BG181" s="18">
        <v>0.12088400000000001</v>
      </c>
      <c r="BH181" s="18">
        <v>0.121244</v>
      </c>
      <c r="BI181" s="18">
        <v>0.12088400000000001</v>
      </c>
      <c r="BJ181" s="18">
        <v>0.12088400000000001</v>
      </c>
      <c r="BK181" s="18">
        <v>0.12088400000000001</v>
      </c>
      <c r="BL181" s="18">
        <v>0.100857765517241</v>
      </c>
      <c r="BM181" s="18">
        <v>2.0708983871236701E-2</v>
      </c>
      <c r="BN181" s="18">
        <v>0.80570407595109605</v>
      </c>
      <c r="BO181" s="18">
        <v>0.72674127214246598</v>
      </c>
      <c r="BP181" s="18">
        <v>0.57177860350343601</v>
      </c>
      <c r="BQ181" s="19">
        <v>2.39808173319034E-14</v>
      </c>
      <c r="BR181" s="19">
        <v>1.05804968319303E-10</v>
      </c>
      <c r="BS181" s="19">
        <v>2.5914403956051E-10</v>
      </c>
      <c r="BT181" s="18">
        <v>9.880637608046959E-4</v>
      </c>
      <c r="BU181" s="18">
        <v>0.64915905800421303</v>
      </c>
      <c r="BV181" s="18">
        <v>0.64915905800421303</v>
      </c>
      <c r="BW181" s="18">
        <v>6.1407320000000001E-2</v>
      </c>
      <c r="BX181" s="18">
        <v>9.6303856984027299E-4</v>
      </c>
      <c r="BY181" s="18">
        <v>6.7760940000000006E-2</v>
      </c>
      <c r="BZ181" s="18">
        <v>1.6636667659119799E-3</v>
      </c>
      <c r="CA181" s="18">
        <v>7.6864260000000004E-2</v>
      </c>
      <c r="CB181" s="18">
        <v>5.5061764077261504E-3</v>
      </c>
      <c r="CC181" s="18">
        <v>0.10166828</v>
      </c>
      <c r="CD181" s="18">
        <v>8.9756164477432995E-3</v>
      </c>
      <c r="CE181" s="18">
        <v>0.1206262</v>
      </c>
      <c r="CF181" s="18">
        <v>5.6784800519152998E-3</v>
      </c>
      <c r="CG181" s="18">
        <v>0.1092528</v>
      </c>
      <c r="CH181" s="18">
        <v>4.5426065425039899E-3</v>
      </c>
      <c r="CI181" s="18">
        <v>0.1125538</v>
      </c>
      <c r="CJ181" s="18">
        <v>1.3806915658466201E-3</v>
      </c>
      <c r="CK181" s="18">
        <v>0.10820539999999999</v>
      </c>
      <c r="CL181" s="18">
        <v>4.2797722252475101E-3</v>
      </c>
      <c r="CM181" s="18">
        <v>0.10534128</v>
      </c>
      <c r="CN181" s="18">
        <v>5.5267341343690499E-3</v>
      </c>
      <c r="CO181" s="18">
        <v>0.1120756</v>
      </c>
      <c r="CP181" s="18">
        <v>4.1844717468277901E-3</v>
      </c>
      <c r="CQ181" s="18">
        <v>0.1216638</v>
      </c>
      <c r="CR181" s="18">
        <v>1.0263289920878201E-3</v>
      </c>
      <c r="CS181" s="18">
        <v>0.12088400000000001</v>
      </c>
      <c r="CT181" s="18">
        <v>0</v>
      </c>
    </row>
    <row r="182" spans="1:98" x14ac:dyDescent="0.25">
      <c r="A182" s="18">
        <v>38</v>
      </c>
      <c r="B182" s="18" t="s">
        <v>1910</v>
      </c>
      <c r="C182" s="18" t="s">
        <v>460</v>
      </c>
      <c r="D182" s="18" t="s">
        <v>418</v>
      </c>
      <c r="E182" s="18" t="s">
        <v>56</v>
      </c>
      <c r="F182" s="18">
        <v>5.46513E-2</v>
      </c>
      <c r="G182" s="18">
        <v>5.46513E-2</v>
      </c>
      <c r="H182" s="18">
        <v>5.4808799999999998E-2</v>
      </c>
      <c r="I182" s="18">
        <v>5.5443399999999997E-2</v>
      </c>
      <c r="J182" s="18">
        <v>5.6139700000000001E-2</v>
      </c>
      <c r="K182" s="18">
        <v>5.6354000000000001E-2</v>
      </c>
      <c r="L182" s="18">
        <v>5.7306700000000002E-2</v>
      </c>
      <c r="M182" s="18">
        <v>5.7512099999999997E-2</v>
      </c>
      <c r="N182" s="18">
        <v>5.7931000000000003E-2</v>
      </c>
      <c r="O182" s="18">
        <v>5.85392E-2</v>
      </c>
      <c r="P182" s="18">
        <v>6.0444499999999998E-2</v>
      </c>
      <c r="Q182" s="18">
        <v>6.1643499999999997E-2</v>
      </c>
      <c r="R182" s="18">
        <v>6.1405399999999999E-2</v>
      </c>
      <c r="S182" s="18">
        <v>6.9304299999999999E-2</v>
      </c>
      <c r="T182" s="18">
        <v>7.1887099999999995E-2</v>
      </c>
      <c r="U182" s="18">
        <v>7.5791999999999998E-2</v>
      </c>
      <c r="V182" s="18">
        <v>8.1266900000000003E-2</v>
      </c>
      <c r="W182" s="18">
        <v>8.5764199999999999E-2</v>
      </c>
      <c r="X182" s="18">
        <v>8.7695999999999996E-2</v>
      </c>
      <c r="Y182" s="18">
        <v>8.9429900000000007E-2</v>
      </c>
      <c r="Z182" s="18">
        <v>9.6133200000000002E-2</v>
      </c>
      <c r="AA182" s="18">
        <v>0.103543</v>
      </c>
      <c r="AB182" s="18">
        <v>0.10703600000000001</v>
      </c>
      <c r="AC182" s="18">
        <v>0.110779</v>
      </c>
      <c r="AD182" s="18">
        <v>0.10883900000000001</v>
      </c>
      <c r="AE182" s="18">
        <v>0.10793700000000001</v>
      </c>
      <c r="AF182" s="18">
        <v>0.108609</v>
      </c>
      <c r="AG182" s="18">
        <v>0.10929700000000001</v>
      </c>
      <c r="AH182" s="18">
        <v>0.11734</v>
      </c>
      <c r="AI182" s="18">
        <v>0.121548</v>
      </c>
      <c r="AJ182" s="18">
        <v>0.12072099999999999</v>
      </c>
      <c r="AK182" s="18">
        <v>0.115355</v>
      </c>
      <c r="AL182" s="18">
        <v>0.11422</v>
      </c>
      <c r="AM182" s="18">
        <v>0.116768</v>
      </c>
      <c r="AN182" s="18">
        <v>0.112593</v>
      </c>
      <c r="AO182" s="18">
        <v>0.117508</v>
      </c>
      <c r="AP182" s="18">
        <v>0.10381700000000001</v>
      </c>
      <c r="AQ182" s="18">
        <v>0.101385</v>
      </c>
      <c r="AR182" s="18">
        <v>0.104063</v>
      </c>
      <c r="AS182" s="18">
        <v>0.103877</v>
      </c>
      <c r="AT182" s="18">
        <v>0.102424</v>
      </c>
      <c r="AU182" s="18">
        <v>0.104366</v>
      </c>
      <c r="AV182" s="18">
        <v>0.102687</v>
      </c>
      <c r="AW182" s="18">
        <v>0.10045999999999999</v>
      </c>
      <c r="AX182" s="18">
        <v>0.10357</v>
      </c>
      <c r="AY182" s="18">
        <v>0.110245</v>
      </c>
      <c r="AZ182" s="18">
        <v>0.11479200000000001</v>
      </c>
      <c r="BA182" s="18">
        <v>0.115762</v>
      </c>
      <c r="BB182" s="18">
        <v>0.118326</v>
      </c>
      <c r="BC182" s="18">
        <v>0.122693</v>
      </c>
      <c r="BD182" s="18">
        <v>0.12709400000000001</v>
      </c>
      <c r="BE182" s="18">
        <v>0.123778</v>
      </c>
      <c r="BF182" s="18">
        <v>0.123394</v>
      </c>
      <c r="BG182" s="18">
        <v>0.123457</v>
      </c>
      <c r="BH182" s="18">
        <v>0.123876</v>
      </c>
      <c r="BI182" s="18">
        <v>0.12350899999999999</v>
      </c>
      <c r="BJ182" s="18">
        <v>0.12350899999999999</v>
      </c>
      <c r="BK182" s="18">
        <v>0.12350899999999999</v>
      </c>
      <c r="BL182" s="18">
        <v>9.6496387931034502E-2</v>
      </c>
      <c r="BM182" s="18">
        <v>2.4797220888689998E-2</v>
      </c>
      <c r="BN182" s="18">
        <v>0.88848894476847595</v>
      </c>
      <c r="BO182" s="18">
        <v>0.87293310826816495</v>
      </c>
      <c r="BP182" s="18">
        <v>0.74076371735426705</v>
      </c>
      <c r="BQ182" s="18">
        <v>0</v>
      </c>
      <c r="BR182" s="19">
        <v>4.2281283483238099E-19</v>
      </c>
      <c r="BS182" s="19">
        <v>2.2204460492503101E-16</v>
      </c>
      <c r="BT182" s="18">
        <v>1.3046849703159001E-3</v>
      </c>
      <c r="BU182" s="18">
        <v>0.78941260497580201</v>
      </c>
      <c r="BV182" s="18">
        <v>0.78941260497580201</v>
      </c>
      <c r="BW182" s="18">
        <v>5.5138899999999998E-2</v>
      </c>
      <c r="BX182" s="18">
        <v>6.4784149681847397E-4</v>
      </c>
      <c r="BY182" s="18">
        <v>5.7528599999999999E-2</v>
      </c>
      <c r="BZ182" s="18">
        <v>8.0815146167039702E-4</v>
      </c>
      <c r="CA182" s="18">
        <v>6.4936960000000002E-2</v>
      </c>
      <c r="CB182" s="18">
        <v>5.2649571781734402E-3</v>
      </c>
      <c r="CC182" s="18">
        <v>8.3989800000000003E-2</v>
      </c>
      <c r="CD182" s="18">
        <v>5.5022088987060503E-3</v>
      </c>
      <c r="CE182" s="18">
        <v>0.10526604000000001</v>
      </c>
      <c r="CF182" s="18">
        <v>5.7591050266512797E-3</v>
      </c>
      <c r="CG182" s="18">
        <v>0.1129462</v>
      </c>
      <c r="CH182" s="18">
        <v>6.1342581214031099E-3</v>
      </c>
      <c r="CI182" s="18">
        <v>0.1159314</v>
      </c>
      <c r="CJ182" s="18">
        <v>3.0840804626338799E-3</v>
      </c>
      <c r="CK182" s="18">
        <v>0.10613</v>
      </c>
      <c r="CL182" s="18">
        <v>6.4550828034967899E-3</v>
      </c>
      <c r="CM182" s="18">
        <v>0.1027014</v>
      </c>
      <c r="CN182" s="18">
        <v>1.4685359375922701E-3</v>
      </c>
      <c r="CO182" s="18">
        <v>0.1163636</v>
      </c>
      <c r="CP182" s="18">
        <v>4.58752202174551E-3</v>
      </c>
      <c r="CQ182" s="18">
        <v>0.12431979999999999</v>
      </c>
      <c r="CR182" s="18">
        <v>1.56430661956025E-3</v>
      </c>
      <c r="CS182" s="18">
        <v>0.12350899999999999</v>
      </c>
      <c r="CT182" s="18">
        <v>0</v>
      </c>
    </row>
    <row r="183" spans="1:98" x14ac:dyDescent="0.25">
      <c r="A183" s="18">
        <v>39</v>
      </c>
      <c r="B183" s="18" t="s">
        <v>1910</v>
      </c>
      <c r="C183" s="18" t="s">
        <v>461</v>
      </c>
      <c r="D183" s="18" t="s">
        <v>418</v>
      </c>
      <c r="E183" s="18" t="s">
        <v>74</v>
      </c>
      <c r="F183" s="18">
        <v>1.54091E-2</v>
      </c>
      <c r="G183" s="18">
        <v>1.54091E-2</v>
      </c>
      <c r="H183" s="18">
        <v>1.54535E-2</v>
      </c>
      <c r="I183" s="18">
        <v>1.5883499999999998E-2</v>
      </c>
      <c r="J183" s="18">
        <v>1.6245699999999998E-2</v>
      </c>
      <c r="K183" s="18">
        <v>1.653E-2</v>
      </c>
      <c r="L183" s="18">
        <v>1.63429E-2</v>
      </c>
      <c r="M183" s="18">
        <v>1.6628500000000001E-2</v>
      </c>
      <c r="N183" s="18">
        <v>1.70417E-2</v>
      </c>
      <c r="O183" s="18">
        <v>1.71019E-2</v>
      </c>
      <c r="P183" s="18">
        <v>1.7319000000000001E-2</v>
      </c>
      <c r="Q183" s="18">
        <v>1.7536800000000002E-2</v>
      </c>
      <c r="R183" s="18">
        <v>1.75138E-2</v>
      </c>
      <c r="S183" s="18">
        <v>1.7430399999999999E-2</v>
      </c>
      <c r="T183" s="18">
        <v>1.8532199999999999E-2</v>
      </c>
      <c r="U183" s="18">
        <v>1.9988200000000001E-2</v>
      </c>
      <c r="V183" s="18">
        <v>2.0330899999999999E-2</v>
      </c>
      <c r="W183" s="18">
        <v>2.1735299999999999E-2</v>
      </c>
      <c r="X183" s="18">
        <v>2.1457899999999999E-2</v>
      </c>
      <c r="Y183" s="18">
        <v>2.14675E-2</v>
      </c>
      <c r="Z183" s="18">
        <v>2.2255199999999999E-2</v>
      </c>
      <c r="AA183" s="18">
        <v>2.4011600000000001E-2</v>
      </c>
      <c r="AB183" s="18">
        <v>2.62533E-2</v>
      </c>
      <c r="AC183" s="18">
        <v>2.6978700000000001E-2</v>
      </c>
      <c r="AD183" s="18">
        <v>2.7649799999999999E-2</v>
      </c>
      <c r="AE183" s="18">
        <v>2.7083300000000001E-2</v>
      </c>
      <c r="AF183" s="18">
        <v>2.7216400000000002E-2</v>
      </c>
      <c r="AG183" s="18">
        <v>2.66646E-2</v>
      </c>
      <c r="AH183" s="18">
        <v>2.55997E-2</v>
      </c>
      <c r="AI183" s="18">
        <v>2.6964100000000001E-2</v>
      </c>
      <c r="AJ183" s="18">
        <v>2.6450000000000001E-2</v>
      </c>
      <c r="AK183" s="18">
        <v>2.6838000000000001E-2</v>
      </c>
      <c r="AL183" s="18">
        <v>2.7836400000000001E-2</v>
      </c>
      <c r="AM183" s="18">
        <v>2.7425600000000001E-2</v>
      </c>
      <c r="AN183" s="18">
        <v>2.7669200000000001E-2</v>
      </c>
      <c r="AO183" s="18">
        <v>2.4467099999999999E-2</v>
      </c>
      <c r="AP183" s="18">
        <v>2.3312300000000001E-2</v>
      </c>
      <c r="AQ183" s="18">
        <v>2.43459E-2</v>
      </c>
      <c r="AR183" s="18">
        <v>2.5430100000000001E-2</v>
      </c>
      <c r="AS183" s="18">
        <v>2.4443599999999999E-2</v>
      </c>
      <c r="AT183" s="18">
        <v>2.2986599999999999E-2</v>
      </c>
      <c r="AU183" s="18">
        <v>2.3632799999999999E-2</v>
      </c>
      <c r="AV183" s="18">
        <v>2.6904299999999999E-2</v>
      </c>
      <c r="AW183" s="18">
        <v>2.4802500000000002E-2</v>
      </c>
      <c r="AX183" s="18">
        <v>2.5279900000000001E-2</v>
      </c>
      <c r="AY183" s="18">
        <v>2.6191099999999998E-2</v>
      </c>
      <c r="AZ183" s="18">
        <v>2.8221699999999999E-2</v>
      </c>
      <c r="BA183" s="18">
        <v>3.0445E-2</v>
      </c>
      <c r="BB183" s="18">
        <v>3.2457800000000002E-2</v>
      </c>
      <c r="BC183" s="18">
        <v>3.2986300000000003E-2</v>
      </c>
      <c r="BD183" s="18">
        <v>3.6282099999999998E-2</v>
      </c>
      <c r="BE183" s="18">
        <v>3.3957599999999998E-2</v>
      </c>
      <c r="BF183" s="18">
        <v>3.5936099999999999E-2</v>
      </c>
      <c r="BG183" s="18">
        <v>3.5936099999999999E-2</v>
      </c>
      <c r="BH183" s="18">
        <v>3.6043100000000002E-2</v>
      </c>
      <c r="BI183" s="18">
        <v>3.5936099999999999E-2</v>
      </c>
      <c r="BJ183" s="18">
        <v>3.5936099999999999E-2</v>
      </c>
      <c r="BK183" s="18">
        <v>3.5936099999999999E-2</v>
      </c>
      <c r="BL183" s="18">
        <v>2.47262775862069E-2</v>
      </c>
      <c r="BM183" s="18">
        <v>6.3401973179777497E-3</v>
      </c>
      <c r="BN183" s="18">
        <v>0.917513778796195</v>
      </c>
      <c r="BO183" s="18">
        <v>0.88281002192257396</v>
      </c>
      <c r="BP183" s="18">
        <v>0.74901783091639096</v>
      </c>
      <c r="BQ183" s="18">
        <v>0</v>
      </c>
      <c r="BR183" s="19">
        <v>5.0287464945799901E-20</v>
      </c>
      <c r="BS183" s="19">
        <v>2.2204460492503101E-16</v>
      </c>
      <c r="BT183" s="18">
        <v>3.4448156818111598E-4</v>
      </c>
      <c r="BU183" s="18">
        <v>0.84183153428087198</v>
      </c>
      <c r="BV183" s="18">
        <v>0.84183153428087198</v>
      </c>
      <c r="BW183" s="18">
        <v>1.5680179999999998E-2</v>
      </c>
      <c r="BX183" s="18">
        <v>3.74000149732589E-4</v>
      </c>
      <c r="BY183" s="18">
        <v>1.6729000000000001E-2</v>
      </c>
      <c r="BZ183" s="18">
        <v>3.3000384846240802E-4</v>
      </c>
      <c r="CA183" s="18">
        <v>1.7666439999999999E-2</v>
      </c>
      <c r="CB183" s="18">
        <v>4.9144565111515601E-4</v>
      </c>
      <c r="CC183" s="18">
        <v>2.0995960000000001E-2</v>
      </c>
      <c r="CD183" s="18">
        <v>7.8106452870425403E-4</v>
      </c>
      <c r="CE183" s="18">
        <v>2.5429719999999999E-2</v>
      </c>
      <c r="CF183" s="18">
        <v>2.24137345326476E-3</v>
      </c>
      <c r="CG183" s="18">
        <v>2.6705619999999999E-2</v>
      </c>
      <c r="CH183" s="18">
        <v>6.5097849196421305E-4</v>
      </c>
      <c r="CI183" s="18">
        <v>2.7243839999999998E-2</v>
      </c>
      <c r="CJ183" s="18">
        <v>5.8309159486310495E-4</v>
      </c>
      <c r="CK183" s="18">
        <v>2.4399799999999999E-2</v>
      </c>
      <c r="CL183" s="18">
        <v>7.5058764977849201E-4</v>
      </c>
      <c r="CM183" s="18">
        <v>2.4721219999999999E-2</v>
      </c>
      <c r="CN183" s="18">
        <v>1.52300137130601E-3</v>
      </c>
      <c r="CO183" s="18">
        <v>3.0060380000000001E-2</v>
      </c>
      <c r="CP183" s="18">
        <v>2.8639411179352198E-3</v>
      </c>
      <c r="CQ183" s="18">
        <v>3.5631000000000003E-2</v>
      </c>
      <c r="CR183" s="18">
        <v>9.4607045192205504E-4</v>
      </c>
      <c r="CS183" s="18">
        <v>3.5936099999999999E-2</v>
      </c>
      <c r="CT183" s="18">
        <v>0</v>
      </c>
    </row>
    <row r="184" spans="1:98" x14ac:dyDescent="0.25">
      <c r="A184" s="18">
        <v>4</v>
      </c>
      <c r="B184" s="18" t="s">
        <v>1910</v>
      </c>
      <c r="C184" s="18" t="s">
        <v>419</v>
      </c>
      <c r="D184" s="18" t="s">
        <v>420</v>
      </c>
      <c r="E184" s="18" t="s">
        <v>12</v>
      </c>
      <c r="F184" s="18">
        <v>8.1232899999999997E-2</v>
      </c>
      <c r="G184" s="18">
        <v>8.1232899999999997E-2</v>
      </c>
      <c r="H184" s="18">
        <v>8.1466999999999998E-2</v>
      </c>
      <c r="I184" s="18">
        <v>8.0768900000000005E-2</v>
      </c>
      <c r="J184" s="18">
        <v>8.0789700000000006E-2</v>
      </c>
      <c r="K184" s="18">
        <v>8.1362000000000004E-2</v>
      </c>
      <c r="L184" s="18">
        <v>8.3004599999999998E-2</v>
      </c>
      <c r="M184" s="18">
        <v>8.4248000000000003E-2</v>
      </c>
      <c r="N184" s="18">
        <v>8.39588E-2</v>
      </c>
      <c r="O184" s="18">
        <v>8.3505200000000002E-2</v>
      </c>
      <c r="P184" s="18">
        <v>8.3525500000000003E-2</v>
      </c>
      <c r="Q184" s="18">
        <v>8.5103999999999999E-2</v>
      </c>
      <c r="R184" s="18">
        <v>8.6028300000000002E-2</v>
      </c>
      <c r="S184" s="18">
        <v>8.3715899999999996E-2</v>
      </c>
      <c r="T184" s="18">
        <v>8.5840899999999998E-2</v>
      </c>
      <c r="U184" s="18">
        <v>9.0973899999999996E-2</v>
      </c>
      <c r="V184" s="18">
        <v>9.6596100000000004E-2</v>
      </c>
      <c r="W184" s="18">
        <v>9.8664699999999994E-2</v>
      </c>
      <c r="X184" s="18">
        <v>9.9721599999999994E-2</v>
      </c>
      <c r="Y184" s="18">
        <v>0.102802</v>
      </c>
      <c r="Z184" s="18">
        <v>0.105182</v>
      </c>
      <c r="AA184" s="18">
        <v>0.108935</v>
      </c>
      <c r="AB184" s="18">
        <v>0.114052</v>
      </c>
      <c r="AC184" s="18">
        <v>0.115148</v>
      </c>
      <c r="AD184" s="18">
        <v>0.113709</v>
      </c>
      <c r="AE184" s="18">
        <v>0.11193500000000001</v>
      </c>
      <c r="AF184" s="18">
        <v>0.11029799999999999</v>
      </c>
      <c r="AG184" s="18">
        <v>0.109273</v>
      </c>
      <c r="AH184" s="18">
        <v>0.112509</v>
      </c>
      <c r="AI184" s="18">
        <v>0.110634</v>
      </c>
      <c r="AJ184" s="18">
        <v>0.109067</v>
      </c>
      <c r="AK184" s="18">
        <v>0.11111699999999999</v>
      </c>
      <c r="AL184" s="18">
        <v>0.109543</v>
      </c>
      <c r="AM184" s="18">
        <v>9.3735799999999994E-2</v>
      </c>
      <c r="AN184" s="18">
        <v>8.5436399999999996E-2</v>
      </c>
      <c r="AO184" s="18">
        <v>9.8977800000000005E-2</v>
      </c>
      <c r="AP184" s="18">
        <v>0.113068</v>
      </c>
      <c r="AQ184" s="18">
        <v>0.120327</v>
      </c>
      <c r="AR184" s="18">
        <v>0.12897600000000001</v>
      </c>
      <c r="AS184" s="18">
        <v>0.121896</v>
      </c>
      <c r="AT184" s="18">
        <v>0.127641</v>
      </c>
      <c r="AU184" s="18">
        <v>0.13783200000000001</v>
      </c>
      <c r="AV184" s="18">
        <v>0.13597000000000001</v>
      </c>
      <c r="AW184" s="18">
        <v>0.142259</v>
      </c>
      <c r="AX184" s="18">
        <v>0.147284</v>
      </c>
      <c r="AY184" s="18">
        <v>0.15751100000000001</v>
      </c>
      <c r="AZ184" s="18">
        <v>0.16941600000000001</v>
      </c>
      <c r="BA184" s="18">
        <v>0.17180200000000001</v>
      </c>
      <c r="BB184" s="18">
        <v>0.17502599999999999</v>
      </c>
      <c r="BC184" s="18">
        <v>0.184447</v>
      </c>
      <c r="BD184" s="18">
        <v>0.19539100000000001</v>
      </c>
      <c r="BE184" s="18">
        <v>0.190855</v>
      </c>
      <c r="BF184" s="18">
        <v>0.18948400000000001</v>
      </c>
      <c r="BG184" s="18">
        <v>0.18948400000000001</v>
      </c>
      <c r="BH184" s="18">
        <v>0.19004799999999999</v>
      </c>
      <c r="BI184" s="18">
        <v>0.18948400000000001</v>
      </c>
      <c r="BJ184" s="18">
        <v>0.18948400000000001</v>
      </c>
      <c r="BK184" s="18">
        <v>0.18948400000000001</v>
      </c>
      <c r="BL184" s="18">
        <v>0.120883860344828</v>
      </c>
      <c r="BM184" s="18">
        <v>3.7926888707483002E-2</v>
      </c>
      <c r="BN184" s="18">
        <v>0.91506118714097495</v>
      </c>
      <c r="BO184" s="18">
        <v>0.94625910749958098</v>
      </c>
      <c r="BP184" s="18">
        <v>0.83278157537867803</v>
      </c>
      <c r="BQ184" s="18">
        <v>0</v>
      </c>
      <c r="BR184" s="19">
        <v>3.93714762831609E-29</v>
      </c>
      <c r="BS184" s="18">
        <v>0</v>
      </c>
      <c r="BT184" s="18">
        <v>2.0551710449413802E-3</v>
      </c>
      <c r="BU184" s="18">
        <v>0.837336976211846</v>
      </c>
      <c r="BV184" s="18">
        <v>0.837336976211846</v>
      </c>
      <c r="BW184" s="18">
        <v>8.1098279999999995E-2</v>
      </c>
      <c r="BX184" s="18">
        <v>3.0655844793448E-4</v>
      </c>
      <c r="BY184" s="18">
        <v>8.3215720000000007E-2</v>
      </c>
      <c r="BZ184" s="18">
        <v>1.13824624400874E-3</v>
      </c>
      <c r="CA184" s="18">
        <v>8.4842920000000002E-2</v>
      </c>
      <c r="CB184" s="18">
        <v>1.16993825990947E-3</v>
      </c>
      <c r="CC184" s="18">
        <v>9.7751660000000004E-2</v>
      </c>
      <c r="CD184" s="18">
        <v>4.4015221597760897E-3</v>
      </c>
      <c r="CE184" s="18">
        <v>0.1114052</v>
      </c>
      <c r="CF184" s="18">
        <v>4.2175734374163597E-3</v>
      </c>
      <c r="CG184" s="18">
        <v>0.1109298</v>
      </c>
      <c r="CH184" s="18">
        <v>1.29768590190385E-3</v>
      </c>
      <c r="CI184" s="18">
        <v>0.10177984</v>
      </c>
      <c r="CJ184" s="18">
        <v>1.1536534590941901E-2</v>
      </c>
      <c r="CK184" s="18">
        <v>0.11664896</v>
      </c>
      <c r="CL184" s="18">
        <v>1.13809983352955E-2</v>
      </c>
      <c r="CM184" s="18">
        <v>0.13819719999999999</v>
      </c>
      <c r="CN184" s="18">
        <v>7.3415819616755602E-3</v>
      </c>
      <c r="CO184" s="18">
        <v>0.1716404</v>
      </c>
      <c r="CP184" s="18">
        <v>9.74788829952415E-3</v>
      </c>
      <c r="CQ184" s="18">
        <v>0.19105240000000001</v>
      </c>
      <c r="CR184" s="18">
        <v>2.4895277262966999E-3</v>
      </c>
      <c r="CS184" s="18">
        <v>0.18948400000000001</v>
      </c>
      <c r="CT184" s="18">
        <v>0</v>
      </c>
    </row>
    <row r="185" spans="1:98" x14ac:dyDescent="0.25">
      <c r="A185" s="18">
        <v>40</v>
      </c>
      <c r="B185" s="18" t="s">
        <v>1910</v>
      </c>
      <c r="C185" s="18" t="s">
        <v>462</v>
      </c>
      <c r="D185" s="18" t="s">
        <v>426</v>
      </c>
      <c r="E185" s="18" t="s">
        <v>70</v>
      </c>
      <c r="F185" s="18">
        <v>0.48312699999999997</v>
      </c>
      <c r="G185" s="18">
        <v>0.48310900000000001</v>
      </c>
      <c r="H185" s="18">
        <v>0.48452800000000001</v>
      </c>
      <c r="I185" s="18">
        <v>0.49839800000000001</v>
      </c>
      <c r="J185" s="18">
        <v>0.50809000000000004</v>
      </c>
      <c r="K185" s="18">
        <v>0.50022599999999995</v>
      </c>
      <c r="L185" s="18">
        <v>0.52993400000000002</v>
      </c>
      <c r="M185" s="18">
        <v>0.51878199999999997</v>
      </c>
      <c r="N185" s="18">
        <v>0.50702800000000003</v>
      </c>
      <c r="O185" s="18">
        <v>0.50946599999999997</v>
      </c>
      <c r="P185" s="18">
        <v>0.51116399999999995</v>
      </c>
      <c r="Q185" s="18">
        <v>0.520428</v>
      </c>
      <c r="R185" s="18">
        <v>0.53588899999999995</v>
      </c>
      <c r="S185" s="18">
        <v>0.609043</v>
      </c>
      <c r="T185" s="18">
        <v>0.62375899999999995</v>
      </c>
      <c r="U185" s="18">
        <v>0.65355600000000003</v>
      </c>
      <c r="V185" s="18">
        <v>0.68752800000000003</v>
      </c>
      <c r="W185" s="18">
        <v>0.69486000000000003</v>
      </c>
      <c r="X185" s="18">
        <v>0.724576</v>
      </c>
      <c r="Y185" s="18">
        <v>0.77385099999999996</v>
      </c>
      <c r="Z185" s="18">
        <v>0.81258900000000001</v>
      </c>
      <c r="AA185" s="18">
        <v>0.85295399999999999</v>
      </c>
      <c r="AB185" s="18">
        <v>0.89577600000000002</v>
      </c>
      <c r="AC185" s="18">
        <v>0.91280899999999998</v>
      </c>
      <c r="AD185" s="18">
        <v>0.92559599999999997</v>
      </c>
      <c r="AE185" s="18">
        <v>0.91738399999999998</v>
      </c>
      <c r="AF185" s="18">
        <v>0.90894900000000001</v>
      </c>
      <c r="AG185" s="18">
        <v>0.87946100000000005</v>
      </c>
      <c r="AH185" s="18">
        <v>0.87540799999999996</v>
      </c>
      <c r="AI185" s="18">
        <v>0.87973199999999996</v>
      </c>
      <c r="AJ185" s="18">
        <v>0.89455799999999996</v>
      </c>
      <c r="AK185" s="18">
        <v>0.89155099999999998</v>
      </c>
      <c r="AL185" s="18">
        <v>0.89166199999999995</v>
      </c>
      <c r="AM185" s="18">
        <v>0.89258999999999999</v>
      </c>
      <c r="AN185" s="18">
        <v>0.93403499999999995</v>
      </c>
      <c r="AO185" s="18">
        <v>0.96767999999999998</v>
      </c>
      <c r="AP185" s="18">
        <v>1.07836</v>
      </c>
      <c r="AQ185" s="18">
        <v>1.1135699999999999</v>
      </c>
      <c r="AR185" s="18">
        <v>1.1237299999999999</v>
      </c>
      <c r="AS185" s="18">
        <v>1.1489400000000001</v>
      </c>
      <c r="AT185" s="18">
        <v>1.11564</v>
      </c>
      <c r="AU185" s="18">
        <v>1.06142</v>
      </c>
      <c r="AV185" s="18">
        <v>1.10592</v>
      </c>
      <c r="AW185" s="18">
        <v>1.0956999999999999</v>
      </c>
      <c r="AX185" s="18">
        <v>1.0884400000000001</v>
      </c>
      <c r="AY185" s="18">
        <v>1.0729</v>
      </c>
      <c r="AZ185" s="18">
        <v>1.1387700000000001</v>
      </c>
      <c r="BA185" s="18">
        <v>1.2128099999999999</v>
      </c>
      <c r="BB185" s="18">
        <v>1.24919</v>
      </c>
      <c r="BC185" s="18">
        <v>1.3381799999999999</v>
      </c>
      <c r="BD185" s="18">
        <v>1.4012199999999999</v>
      </c>
      <c r="BE185" s="18">
        <v>1.38212</v>
      </c>
      <c r="BF185" s="18">
        <v>1.4617100000000001</v>
      </c>
      <c r="BG185" s="18">
        <v>1.4617800000000001</v>
      </c>
      <c r="BH185" s="18">
        <v>1.4661299999999999</v>
      </c>
      <c r="BI185" s="18">
        <v>1.46174</v>
      </c>
      <c r="BJ185" s="18">
        <v>1.4614400000000001</v>
      </c>
      <c r="BK185" s="18">
        <v>1.46102</v>
      </c>
      <c r="BL185" s="18">
        <v>0.91708286206896505</v>
      </c>
      <c r="BM185" s="18">
        <v>0.31419131122465599</v>
      </c>
      <c r="BN185" s="18">
        <v>0.97818582076371796</v>
      </c>
      <c r="BO185" s="18">
        <v>0.97514534436617595</v>
      </c>
      <c r="BP185" s="18">
        <v>0.88263762855414396</v>
      </c>
      <c r="BQ185" s="18">
        <v>0</v>
      </c>
      <c r="BR185" s="18">
        <v>0</v>
      </c>
      <c r="BS185" s="18">
        <v>0</v>
      </c>
      <c r="BT185" s="18">
        <v>1.8199780676120301E-2</v>
      </c>
      <c r="BU185" s="18">
        <v>0.95684749994318696</v>
      </c>
      <c r="BV185" s="18">
        <v>0.95684749994318696</v>
      </c>
      <c r="BW185" s="18">
        <v>0.49145040000000001</v>
      </c>
      <c r="BX185" s="18">
        <v>1.13128576982123E-2</v>
      </c>
      <c r="BY185" s="18">
        <v>0.51308719999999997</v>
      </c>
      <c r="BZ185" s="18">
        <v>1.1526956198407301E-2</v>
      </c>
      <c r="CA185" s="18">
        <v>0.56005660000000002</v>
      </c>
      <c r="CB185" s="18">
        <v>5.2446754697502498E-2</v>
      </c>
      <c r="CC185" s="18">
        <v>0.70687420000000001</v>
      </c>
      <c r="CD185" s="18">
        <v>4.51682752847615E-2</v>
      </c>
      <c r="CE185" s="18">
        <v>0.87994479999999997</v>
      </c>
      <c r="CF185" s="18">
        <v>4.65833169568248E-2</v>
      </c>
      <c r="CG185" s="18">
        <v>0.89218679999999995</v>
      </c>
      <c r="CH185" s="18">
        <v>1.9458072841368398E-2</v>
      </c>
      <c r="CI185" s="18">
        <v>0.90087919999999999</v>
      </c>
      <c r="CJ185" s="18">
        <v>1.8573822781000102E-2</v>
      </c>
      <c r="CK185" s="18">
        <v>1.0864560000000001</v>
      </c>
      <c r="CL185" s="18">
        <v>7.1066964406818506E-2</v>
      </c>
      <c r="CM185" s="18">
        <v>1.093424</v>
      </c>
      <c r="CN185" s="18">
        <v>2.06396288726323E-2</v>
      </c>
      <c r="CO185" s="18">
        <v>1.2023699999999999</v>
      </c>
      <c r="CP185" s="18">
        <v>0.101922645913457</v>
      </c>
      <c r="CQ185" s="18">
        <v>1.4345920000000001</v>
      </c>
      <c r="CR185" s="18">
        <v>3.9800188064882301E-2</v>
      </c>
      <c r="CS185" s="18">
        <v>1.4614</v>
      </c>
      <c r="CT185" s="18">
        <v>3.6166282640053297E-4</v>
      </c>
    </row>
    <row r="186" spans="1:98" x14ac:dyDescent="0.25">
      <c r="A186" s="18">
        <v>41</v>
      </c>
      <c r="B186" s="18" t="s">
        <v>1910</v>
      </c>
      <c r="C186" s="18" t="s">
        <v>463</v>
      </c>
      <c r="D186" s="18" t="s">
        <v>418</v>
      </c>
      <c r="E186" s="18" t="s">
        <v>72</v>
      </c>
      <c r="F186" s="18">
        <v>0</v>
      </c>
      <c r="G186" s="18">
        <v>0</v>
      </c>
      <c r="H186" s="18">
        <v>0</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8">
        <v>0</v>
      </c>
      <c r="AI186" s="18">
        <v>0</v>
      </c>
      <c r="AJ186" s="18">
        <v>0</v>
      </c>
      <c r="AK186" s="18">
        <v>0</v>
      </c>
      <c r="AL186" s="18">
        <v>0</v>
      </c>
      <c r="AM186" s="18">
        <v>0</v>
      </c>
      <c r="AN186" s="18">
        <v>0</v>
      </c>
      <c r="AO186" s="18">
        <v>0</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8">
        <v>0</v>
      </c>
      <c r="BI186" s="18">
        <v>0</v>
      </c>
      <c r="BJ186" s="18">
        <v>0</v>
      </c>
      <c r="BK186" s="18">
        <v>0</v>
      </c>
      <c r="BL186" s="18">
        <v>0</v>
      </c>
      <c r="BM186" s="18">
        <v>0</v>
      </c>
      <c r="BN186" s="18" t="s">
        <v>1903</v>
      </c>
      <c r="BO186" s="18" t="s">
        <v>1903</v>
      </c>
      <c r="BP186" s="18" t="s">
        <v>1903</v>
      </c>
      <c r="BQ186" s="18" t="s">
        <v>1903</v>
      </c>
      <c r="BR186" s="18" t="s">
        <v>1903</v>
      </c>
      <c r="BS186" s="18" t="s">
        <v>1903</v>
      </c>
      <c r="BT186" s="18">
        <v>0</v>
      </c>
      <c r="BU186" s="18" t="s">
        <v>1903</v>
      </c>
      <c r="BV186" s="18" t="s">
        <v>1903</v>
      </c>
      <c r="BW186" s="18">
        <v>0</v>
      </c>
      <c r="BX186" s="18">
        <v>0</v>
      </c>
      <c r="BY186" s="18">
        <v>0</v>
      </c>
      <c r="BZ186" s="18">
        <v>0</v>
      </c>
      <c r="CA186" s="18">
        <v>0</v>
      </c>
      <c r="CB186" s="18">
        <v>0</v>
      </c>
      <c r="CC186" s="18">
        <v>0</v>
      </c>
      <c r="CD186" s="18">
        <v>0</v>
      </c>
      <c r="CE186" s="18">
        <v>0</v>
      </c>
      <c r="CF186" s="18">
        <v>0</v>
      </c>
      <c r="CG186" s="18">
        <v>0</v>
      </c>
      <c r="CH186" s="18">
        <v>0</v>
      </c>
      <c r="CI186" s="18">
        <v>0</v>
      </c>
      <c r="CJ186" s="18">
        <v>0</v>
      </c>
      <c r="CK186" s="18">
        <v>0</v>
      </c>
      <c r="CL186" s="18">
        <v>0</v>
      </c>
      <c r="CM186" s="18">
        <v>0</v>
      </c>
      <c r="CN186" s="18">
        <v>0</v>
      </c>
      <c r="CO186" s="18">
        <v>0</v>
      </c>
      <c r="CP186" s="18">
        <v>0</v>
      </c>
      <c r="CQ186" s="18">
        <v>0</v>
      </c>
      <c r="CR186" s="18">
        <v>0</v>
      </c>
      <c r="CS186" s="18">
        <v>0</v>
      </c>
      <c r="CT186" s="18">
        <v>0</v>
      </c>
    </row>
    <row r="187" spans="1:98" x14ac:dyDescent="0.25">
      <c r="A187" s="18">
        <v>42</v>
      </c>
      <c r="B187" s="18" t="s">
        <v>1910</v>
      </c>
      <c r="C187" s="18" t="s">
        <v>464</v>
      </c>
      <c r="D187" s="18" t="s">
        <v>418</v>
      </c>
      <c r="E187" s="18" t="s">
        <v>60</v>
      </c>
      <c r="F187" s="18">
        <v>0</v>
      </c>
      <c r="G187" s="18">
        <v>0</v>
      </c>
      <c r="H187" s="18">
        <v>0</v>
      </c>
      <c r="I187" s="18">
        <v>0</v>
      </c>
      <c r="J187" s="18">
        <v>0</v>
      </c>
      <c r="K187" s="18">
        <v>0</v>
      </c>
      <c r="L187" s="18">
        <v>0</v>
      </c>
      <c r="M187" s="18">
        <v>0</v>
      </c>
      <c r="N187" s="18">
        <v>0</v>
      </c>
      <c r="O187" s="18">
        <v>0</v>
      </c>
      <c r="P187" s="18">
        <v>0</v>
      </c>
      <c r="Q187" s="18">
        <v>0</v>
      </c>
      <c r="R187" s="18">
        <v>0</v>
      </c>
      <c r="S187" s="18">
        <v>0</v>
      </c>
      <c r="T187" s="18">
        <v>0</v>
      </c>
      <c r="U187" s="18">
        <v>0</v>
      </c>
      <c r="V187" s="18">
        <v>0</v>
      </c>
      <c r="W187" s="18">
        <v>0</v>
      </c>
      <c r="X187" s="18">
        <v>0</v>
      </c>
      <c r="Y187" s="18">
        <v>0</v>
      </c>
      <c r="Z187" s="18">
        <v>0</v>
      </c>
      <c r="AA187" s="18">
        <v>0</v>
      </c>
      <c r="AB187" s="18">
        <v>0</v>
      </c>
      <c r="AC187" s="18">
        <v>0</v>
      </c>
      <c r="AD187" s="18">
        <v>0</v>
      </c>
      <c r="AE187" s="18">
        <v>0</v>
      </c>
      <c r="AF187" s="18">
        <v>0</v>
      </c>
      <c r="AG187" s="18">
        <v>0</v>
      </c>
      <c r="AH187" s="18">
        <v>0</v>
      </c>
      <c r="AI187" s="18">
        <v>0</v>
      </c>
      <c r="AJ187" s="18">
        <v>0</v>
      </c>
      <c r="AK187" s="18">
        <v>0</v>
      </c>
      <c r="AL187" s="18">
        <v>0</v>
      </c>
      <c r="AM187" s="18">
        <v>0</v>
      </c>
      <c r="AN187" s="18">
        <v>0</v>
      </c>
      <c r="AO187" s="18">
        <v>0</v>
      </c>
      <c r="AP187" s="18">
        <v>0</v>
      </c>
      <c r="AQ187" s="18">
        <v>0</v>
      </c>
      <c r="AR187" s="18">
        <v>0</v>
      </c>
      <c r="AS187" s="18">
        <v>0</v>
      </c>
      <c r="AT187" s="18">
        <v>0</v>
      </c>
      <c r="AU187" s="18">
        <v>0</v>
      </c>
      <c r="AV187" s="18">
        <v>0</v>
      </c>
      <c r="AW187" s="18">
        <v>0</v>
      </c>
      <c r="AX187" s="18">
        <v>0</v>
      </c>
      <c r="AY187" s="18">
        <v>0</v>
      </c>
      <c r="AZ187" s="18">
        <v>0</v>
      </c>
      <c r="BA187" s="18">
        <v>0</v>
      </c>
      <c r="BB187" s="18">
        <v>0</v>
      </c>
      <c r="BC187" s="18">
        <v>0</v>
      </c>
      <c r="BD187" s="18">
        <v>0</v>
      </c>
      <c r="BE187" s="18">
        <v>0</v>
      </c>
      <c r="BF187" s="18">
        <v>0</v>
      </c>
      <c r="BG187" s="18">
        <v>0</v>
      </c>
      <c r="BH187" s="18">
        <v>0</v>
      </c>
      <c r="BI187" s="18">
        <v>0</v>
      </c>
      <c r="BJ187" s="18">
        <v>0</v>
      </c>
      <c r="BK187" s="18">
        <v>0</v>
      </c>
      <c r="BL187" s="18">
        <v>0</v>
      </c>
      <c r="BM187" s="18">
        <v>0</v>
      </c>
      <c r="BN187" s="18" t="s">
        <v>1903</v>
      </c>
      <c r="BO187" s="18" t="s">
        <v>1903</v>
      </c>
      <c r="BP187" s="18" t="s">
        <v>1903</v>
      </c>
      <c r="BQ187" s="18" t="s">
        <v>1903</v>
      </c>
      <c r="BR187" s="18" t="s">
        <v>1903</v>
      </c>
      <c r="BS187" s="18" t="s">
        <v>1903</v>
      </c>
      <c r="BT187" s="18">
        <v>0</v>
      </c>
      <c r="BU187" s="18" t="s">
        <v>1903</v>
      </c>
      <c r="BV187" s="18" t="s">
        <v>1903</v>
      </c>
      <c r="BW187" s="18">
        <v>0</v>
      </c>
      <c r="BX187" s="18">
        <v>0</v>
      </c>
      <c r="BY187" s="18">
        <v>0</v>
      </c>
      <c r="BZ187" s="18">
        <v>0</v>
      </c>
      <c r="CA187" s="18">
        <v>0</v>
      </c>
      <c r="CB187" s="18">
        <v>0</v>
      </c>
      <c r="CC187" s="18">
        <v>0</v>
      </c>
      <c r="CD187" s="18">
        <v>0</v>
      </c>
      <c r="CE187" s="18">
        <v>0</v>
      </c>
      <c r="CF187" s="18">
        <v>0</v>
      </c>
      <c r="CG187" s="18">
        <v>0</v>
      </c>
      <c r="CH187" s="18">
        <v>0</v>
      </c>
      <c r="CI187" s="18">
        <v>0</v>
      </c>
      <c r="CJ187" s="18">
        <v>0</v>
      </c>
      <c r="CK187" s="18">
        <v>0</v>
      </c>
      <c r="CL187" s="18">
        <v>0</v>
      </c>
      <c r="CM187" s="18">
        <v>0</v>
      </c>
      <c r="CN187" s="18">
        <v>0</v>
      </c>
      <c r="CO187" s="18">
        <v>0</v>
      </c>
      <c r="CP187" s="18">
        <v>0</v>
      </c>
      <c r="CQ187" s="18">
        <v>0</v>
      </c>
      <c r="CR187" s="18">
        <v>0</v>
      </c>
      <c r="CS187" s="18">
        <v>0</v>
      </c>
      <c r="CT187" s="18">
        <v>0</v>
      </c>
    </row>
    <row r="188" spans="1:98" x14ac:dyDescent="0.25">
      <c r="A188" s="18">
        <v>43</v>
      </c>
      <c r="B188" s="18" t="s">
        <v>1910</v>
      </c>
      <c r="C188" s="18" t="s">
        <v>465</v>
      </c>
      <c r="D188" s="18" t="s">
        <v>426</v>
      </c>
      <c r="E188" s="18" t="s">
        <v>78</v>
      </c>
      <c r="F188" s="18">
        <v>7.2807499999999997E-2</v>
      </c>
      <c r="G188" s="18">
        <v>7.2807499999999997E-2</v>
      </c>
      <c r="H188" s="18">
        <v>7.3017299999999993E-2</v>
      </c>
      <c r="I188" s="18">
        <v>7.1412600000000007E-2</v>
      </c>
      <c r="J188" s="18">
        <v>7.0402000000000006E-2</v>
      </c>
      <c r="K188" s="18">
        <v>7.1258299999999997E-2</v>
      </c>
      <c r="L188" s="18">
        <v>7.1953600000000006E-2</v>
      </c>
      <c r="M188" s="18">
        <v>7.3703099999999994E-2</v>
      </c>
      <c r="N188" s="18">
        <v>7.5081200000000001E-2</v>
      </c>
      <c r="O188" s="18">
        <v>7.6243500000000006E-2</v>
      </c>
      <c r="P188" s="18">
        <v>7.8003400000000001E-2</v>
      </c>
      <c r="Q188" s="18">
        <v>7.9825900000000005E-2</v>
      </c>
      <c r="R188" s="18">
        <v>8.27185E-2</v>
      </c>
      <c r="S188" s="18">
        <v>9.3250700000000006E-2</v>
      </c>
      <c r="T188" s="18">
        <v>9.6560499999999994E-2</v>
      </c>
      <c r="U188" s="18">
        <v>0.102328</v>
      </c>
      <c r="V188" s="18">
        <v>0.10452699999999999</v>
      </c>
      <c r="W188" s="18">
        <v>0.10875</v>
      </c>
      <c r="X188" s="18">
        <v>0.114686</v>
      </c>
      <c r="Y188" s="18">
        <v>0.122568</v>
      </c>
      <c r="Z188" s="18">
        <v>0.12670400000000001</v>
      </c>
      <c r="AA188" s="18">
        <v>0.13044700000000001</v>
      </c>
      <c r="AB188" s="18">
        <v>0.13709199999999999</v>
      </c>
      <c r="AC188" s="18">
        <v>0.114242</v>
      </c>
      <c r="AD188" s="18">
        <v>0.112867</v>
      </c>
      <c r="AE188" s="18">
        <v>0.126281</v>
      </c>
      <c r="AF188" s="18">
        <v>0.131077</v>
      </c>
      <c r="AG188" s="18">
        <v>0.13166800000000001</v>
      </c>
      <c r="AH188" s="18">
        <v>0.13591500000000001</v>
      </c>
      <c r="AI188" s="18">
        <v>0.137768</v>
      </c>
      <c r="AJ188" s="18">
        <v>0.137576</v>
      </c>
      <c r="AK188" s="18">
        <v>0.140823</v>
      </c>
      <c r="AL188" s="18">
        <v>0.14294599999999999</v>
      </c>
      <c r="AM188" s="18">
        <v>0.141074</v>
      </c>
      <c r="AN188" s="18">
        <v>0.148478</v>
      </c>
      <c r="AO188" s="18">
        <v>0.15245800000000001</v>
      </c>
      <c r="AP188" s="18">
        <v>0.155946</v>
      </c>
      <c r="AQ188" s="18">
        <v>0.15956899999999999</v>
      </c>
      <c r="AR188" s="18">
        <v>0.159023</v>
      </c>
      <c r="AS188" s="18">
        <v>0.16187299999999999</v>
      </c>
      <c r="AT188" s="18">
        <v>0.165212</v>
      </c>
      <c r="AU188" s="18">
        <v>0.16994400000000001</v>
      </c>
      <c r="AV188" s="18">
        <v>0.16964899999999999</v>
      </c>
      <c r="AW188" s="18">
        <v>0.169847</v>
      </c>
      <c r="AX188" s="18">
        <v>0.17045299999999999</v>
      </c>
      <c r="AY188" s="18">
        <v>0.171933</v>
      </c>
      <c r="AZ188" s="18">
        <v>0.174652</v>
      </c>
      <c r="BA188" s="18">
        <v>0.177646</v>
      </c>
      <c r="BB188" s="18">
        <v>0.183729</v>
      </c>
      <c r="BC188" s="18">
        <v>0.19203200000000001</v>
      </c>
      <c r="BD188" s="18">
        <v>0.19849800000000001</v>
      </c>
      <c r="BE188" s="18">
        <v>0.19655800000000001</v>
      </c>
      <c r="BF188" s="18">
        <v>0.207569</v>
      </c>
      <c r="BG188" s="18">
        <v>0.207569</v>
      </c>
      <c r="BH188" s="18">
        <v>0.20818600000000001</v>
      </c>
      <c r="BI188" s="18">
        <v>0.207569</v>
      </c>
      <c r="BJ188" s="18">
        <v>0.207569</v>
      </c>
      <c r="BK188" s="18">
        <v>0.207569</v>
      </c>
      <c r="BL188" s="18">
        <v>0.13589509655172399</v>
      </c>
      <c r="BM188" s="18">
        <v>4.4696898735095997E-2</v>
      </c>
      <c r="BN188" s="18">
        <v>0.98956229171172605</v>
      </c>
      <c r="BO188" s="18">
        <v>0.99204583850762595</v>
      </c>
      <c r="BP188" s="18">
        <v>0.94810846992820297</v>
      </c>
      <c r="BQ188" s="18">
        <v>0</v>
      </c>
      <c r="BR188" s="19">
        <v>4.2294082928575403E-52</v>
      </c>
      <c r="BS188" s="18">
        <v>0</v>
      </c>
      <c r="BT188" s="18">
        <v>2.6192149989233502E-3</v>
      </c>
      <c r="BU188" s="18">
        <v>0.97923352917775996</v>
      </c>
      <c r="BV188" s="18">
        <v>0.97923352917775996</v>
      </c>
      <c r="BW188" s="18">
        <v>7.2089379999999995E-2</v>
      </c>
      <c r="BX188" s="18">
        <v>1.13992440845873E-3</v>
      </c>
      <c r="BY188" s="18">
        <v>7.3647939999999995E-2</v>
      </c>
      <c r="BZ188" s="18">
        <v>2.0841890468477199E-3</v>
      </c>
      <c r="CA188" s="18">
        <v>8.6071800000000004E-2</v>
      </c>
      <c r="CB188" s="18">
        <v>8.3202223401781707E-3</v>
      </c>
      <c r="CC188" s="18">
        <v>0.1105718</v>
      </c>
      <c r="CD188" s="18">
        <v>8.1953379552035504E-3</v>
      </c>
      <c r="CE188" s="18">
        <v>0.1242704</v>
      </c>
      <c r="CF188" s="18">
        <v>1.0477029173386899E-2</v>
      </c>
      <c r="CG188" s="18">
        <v>0.13254179999999999</v>
      </c>
      <c r="CH188" s="18">
        <v>4.4943972565851401E-3</v>
      </c>
      <c r="CI188" s="18">
        <v>0.14217940000000001</v>
      </c>
      <c r="CJ188" s="18">
        <v>4.0160010956173803E-3</v>
      </c>
      <c r="CK188" s="18">
        <v>0.15777379999999999</v>
      </c>
      <c r="CL188" s="18">
        <v>3.64641148254005E-3</v>
      </c>
      <c r="CM188" s="18">
        <v>0.169021</v>
      </c>
      <c r="CN188" s="18">
        <v>2.1498659260521299E-3</v>
      </c>
      <c r="CO188" s="18">
        <v>0.1799984</v>
      </c>
      <c r="CP188" s="18">
        <v>8.0295292701378206E-3</v>
      </c>
      <c r="CQ188" s="18">
        <v>0.203676</v>
      </c>
      <c r="CR188" s="18">
        <v>5.6596953539921196E-3</v>
      </c>
      <c r="CS188" s="18">
        <v>0.207569</v>
      </c>
      <c r="CT188" s="18">
        <v>0</v>
      </c>
    </row>
    <row r="189" spans="1:98" x14ac:dyDescent="0.25">
      <c r="A189" s="18">
        <v>44</v>
      </c>
      <c r="B189" s="18" t="s">
        <v>1910</v>
      </c>
      <c r="C189" s="18" t="s">
        <v>466</v>
      </c>
      <c r="D189" s="18" t="s">
        <v>412</v>
      </c>
      <c r="E189" s="18" t="s">
        <v>80</v>
      </c>
      <c r="F189" s="18">
        <v>8.37503E-2</v>
      </c>
      <c r="G189" s="18">
        <v>8.3749000000000004E-2</v>
      </c>
      <c r="H189" s="18">
        <v>8.3991700000000002E-2</v>
      </c>
      <c r="I189" s="18">
        <v>8.3825700000000003E-2</v>
      </c>
      <c r="J189" s="18">
        <v>8.3818000000000004E-2</v>
      </c>
      <c r="K189" s="18">
        <v>8.3477899999999994E-2</v>
      </c>
      <c r="L189" s="18">
        <v>8.5489399999999993E-2</v>
      </c>
      <c r="M189" s="18">
        <v>8.6490600000000001E-2</v>
      </c>
      <c r="N189" s="18">
        <v>8.8198100000000001E-2</v>
      </c>
      <c r="O189" s="18">
        <v>8.8304999999999995E-2</v>
      </c>
      <c r="P189" s="18">
        <v>8.97337E-2</v>
      </c>
      <c r="Q189" s="18">
        <v>9.2081800000000005E-2</v>
      </c>
      <c r="R189" s="18">
        <v>8.3961300000000003E-2</v>
      </c>
      <c r="S189" s="18">
        <v>0.10009999999999999</v>
      </c>
      <c r="T189" s="18">
        <v>0.104342</v>
      </c>
      <c r="U189" s="18">
        <v>0.110371</v>
      </c>
      <c r="V189" s="18">
        <v>0.114304</v>
      </c>
      <c r="W189" s="18">
        <v>0.118214</v>
      </c>
      <c r="X189" s="18">
        <v>0.11967899999999999</v>
      </c>
      <c r="Y189" s="18">
        <v>0.120244</v>
      </c>
      <c r="Z189" s="18">
        <v>0.12873999999999999</v>
      </c>
      <c r="AA189" s="18">
        <v>0.132157</v>
      </c>
      <c r="AB189" s="18">
        <v>0.132158</v>
      </c>
      <c r="AC189" s="18">
        <v>0.132657</v>
      </c>
      <c r="AD189" s="18">
        <v>0.134019</v>
      </c>
      <c r="AE189" s="18">
        <v>0.13635700000000001</v>
      </c>
      <c r="AF189" s="18">
        <v>0.13977500000000001</v>
      </c>
      <c r="AG189" s="18">
        <v>0.13675999999999999</v>
      </c>
      <c r="AH189" s="18">
        <v>0.138874</v>
      </c>
      <c r="AI189" s="18">
        <v>0.14014399999999999</v>
      </c>
      <c r="AJ189" s="18">
        <v>0.14349700000000001</v>
      </c>
      <c r="AK189" s="18">
        <v>0.14230499999999999</v>
      </c>
      <c r="AL189" s="18">
        <v>0.14424200000000001</v>
      </c>
      <c r="AM189" s="18">
        <v>0.13598299999999999</v>
      </c>
      <c r="AN189" s="18">
        <v>0.13081100000000001</v>
      </c>
      <c r="AO189" s="18">
        <v>0.13031100000000001</v>
      </c>
      <c r="AP189" s="18">
        <v>0.140151</v>
      </c>
      <c r="AQ189" s="18">
        <v>0.14297499999999999</v>
      </c>
      <c r="AR189" s="18">
        <v>0.13572400000000001</v>
      </c>
      <c r="AS189" s="18">
        <v>0.13636999999999999</v>
      </c>
      <c r="AT189" s="18">
        <v>0.13670099999999999</v>
      </c>
      <c r="AU189" s="18">
        <v>0.140821</v>
      </c>
      <c r="AV189" s="18">
        <v>0.144233</v>
      </c>
      <c r="AW189" s="18">
        <v>0.14572299999999999</v>
      </c>
      <c r="AX189" s="18">
        <v>0.148091</v>
      </c>
      <c r="AY189" s="18">
        <v>0.151092</v>
      </c>
      <c r="AZ189" s="18">
        <v>0.15368299999999999</v>
      </c>
      <c r="BA189" s="18">
        <v>0.15757399999999999</v>
      </c>
      <c r="BB189" s="18">
        <v>0.16969999999999999</v>
      </c>
      <c r="BC189" s="18">
        <v>0.175176</v>
      </c>
      <c r="BD189" s="18">
        <v>0.17908499999999999</v>
      </c>
      <c r="BE189" s="18">
        <v>0.17915</v>
      </c>
      <c r="BF189" s="18">
        <v>0.179034</v>
      </c>
      <c r="BG189" s="18">
        <v>0.17954999999999999</v>
      </c>
      <c r="BH189" s="18">
        <v>0.18007300000000001</v>
      </c>
      <c r="BI189" s="18">
        <v>0.178565</v>
      </c>
      <c r="BJ189" s="18">
        <v>0.17826600000000001</v>
      </c>
      <c r="BK189" s="18">
        <v>0.17913999999999999</v>
      </c>
      <c r="BL189" s="18">
        <v>0.13092747413793099</v>
      </c>
      <c r="BM189" s="18">
        <v>3.0997942596637101E-2</v>
      </c>
      <c r="BN189" s="18">
        <v>0.96048554919927698</v>
      </c>
      <c r="BO189" s="18">
        <v>0.95982650958196203</v>
      </c>
      <c r="BP189" s="18">
        <v>0.86811857229280098</v>
      </c>
      <c r="BQ189" s="18">
        <v>0</v>
      </c>
      <c r="BR189" s="18">
        <v>0</v>
      </c>
      <c r="BS189" s="18">
        <v>0</v>
      </c>
      <c r="BT189" s="18">
        <v>1.7630893629456299E-3</v>
      </c>
      <c r="BU189" s="18">
        <v>0.92253249022063699</v>
      </c>
      <c r="BV189" s="18">
        <v>0.92253249022063699</v>
      </c>
      <c r="BW189" s="18">
        <v>8.3826940000000003E-2</v>
      </c>
      <c r="BX189" s="19">
        <v>9.8964200597994199E-5</v>
      </c>
      <c r="BY189" s="18">
        <v>8.6392200000000002E-2</v>
      </c>
      <c r="BZ189" s="18">
        <v>2.0148172088306198E-3</v>
      </c>
      <c r="CA189" s="18">
        <v>9.4043760000000004E-2</v>
      </c>
      <c r="CB189" s="18">
        <v>8.1672163852196302E-3</v>
      </c>
      <c r="CC189" s="18">
        <v>0.1165624</v>
      </c>
      <c r="CD189" s="18">
        <v>4.1662021434395102E-3</v>
      </c>
      <c r="CE189" s="18">
        <v>0.13194620000000001</v>
      </c>
      <c r="CF189" s="18">
        <v>1.94748240043396E-3</v>
      </c>
      <c r="CG189" s="18">
        <v>0.13838200000000001</v>
      </c>
      <c r="CH189" s="18">
        <v>1.733397386637E-3</v>
      </c>
      <c r="CI189" s="18">
        <v>0.13936760000000001</v>
      </c>
      <c r="CJ189" s="18">
        <v>5.7903143092581802E-3</v>
      </c>
      <c r="CK189" s="18">
        <v>0.13710620000000001</v>
      </c>
      <c r="CL189" s="18">
        <v>4.8047068276847E-3</v>
      </c>
      <c r="CM189" s="18">
        <v>0.14311380000000001</v>
      </c>
      <c r="CN189" s="18">
        <v>4.4501120435332898E-3</v>
      </c>
      <c r="CO189" s="18">
        <v>0.16144500000000001</v>
      </c>
      <c r="CP189" s="18">
        <v>1.0477395668771899E-2</v>
      </c>
      <c r="CQ189" s="18">
        <v>0.17937839999999999</v>
      </c>
      <c r="CR189" s="18">
        <v>4.3839970346705697E-4</v>
      </c>
      <c r="CS189" s="18">
        <v>0.17865700000000001</v>
      </c>
      <c r="CT189" s="18">
        <v>4.4420378206403598E-4</v>
      </c>
    </row>
    <row r="190" spans="1:98" x14ac:dyDescent="0.25">
      <c r="A190" s="18">
        <v>45</v>
      </c>
      <c r="B190" s="18" t="s">
        <v>1910</v>
      </c>
      <c r="C190" s="18" t="s">
        <v>467</v>
      </c>
      <c r="D190" s="18" t="s">
        <v>412</v>
      </c>
      <c r="E190" s="18" t="s">
        <v>468</v>
      </c>
      <c r="F190" s="18">
        <v>0</v>
      </c>
      <c r="G190" s="18">
        <v>0</v>
      </c>
      <c r="H190" s="18">
        <v>0</v>
      </c>
      <c r="I190" s="18">
        <v>0</v>
      </c>
      <c r="J190" s="18">
        <v>0</v>
      </c>
      <c r="K190" s="18">
        <v>0</v>
      </c>
      <c r="L190" s="18">
        <v>0</v>
      </c>
      <c r="M190" s="18">
        <v>0</v>
      </c>
      <c r="N190" s="18">
        <v>0</v>
      </c>
      <c r="O190" s="18">
        <v>0</v>
      </c>
      <c r="P190" s="18">
        <v>0</v>
      </c>
      <c r="Q190" s="18">
        <v>0</v>
      </c>
      <c r="R190" s="18">
        <v>0</v>
      </c>
      <c r="S190" s="18">
        <v>0</v>
      </c>
      <c r="T190" s="18">
        <v>0</v>
      </c>
      <c r="U190" s="18">
        <v>0</v>
      </c>
      <c r="V190" s="18">
        <v>0</v>
      </c>
      <c r="W190" s="18">
        <v>0</v>
      </c>
      <c r="X190" s="18">
        <v>0</v>
      </c>
      <c r="Y190" s="18">
        <v>0</v>
      </c>
      <c r="Z190" s="18">
        <v>0</v>
      </c>
      <c r="AA190" s="18">
        <v>0</v>
      </c>
      <c r="AB190" s="18">
        <v>0</v>
      </c>
      <c r="AC190" s="18">
        <v>0</v>
      </c>
      <c r="AD190" s="18">
        <v>0</v>
      </c>
      <c r="AE190" s="18">
        <v>0</v>
      </c>
      <c r="AF190" s="18">
        <v>0</v>
      </c>
      <c r="AG190" s="18">
        <v>0</v>
      </c>
      <c r="AH190" s="18">
        <v>0</v>
      </c>
      <c r="AI190" s="18">
        <v>0</v>
      </c>
      <c r="AJ190" s="18">
        <v>0</v>
      </c>
      <c r="AK190" s="18">
        <v>0</v>
      </c>
      <c r="AL190" s="18">
        <v>0</v>
      </c>
      <c r="AM190" s="18">
        <v>0</v>
      </c>
      <c r="AN190" s="18">
        <v>0</v>
      </c>
      <c r="AO190" s="18">
        <v>0</v>
      </c>
      <c r="AP190" s="18">
        <v>0</v>
      </c>
      <c r="AQ190" s="18">
        <v>0</v>
      </c>
      <c r="AR190" s="18">
        <v>0</v>
      </c>
      <c r="AS190" s="18">
        <v>0</v>
      </c>
      <c r="AT190" s="18">
        <v>0</v>
      </c>
      <c r="AU190" s="18">
        <v>0</v>
      </c>
      <c r="AV190" s="18">
        <v>0</v>
      </c>
      <c r="AW190" s="18">
        <v>0</v>
      </c>
      <c r="AX190" s="18">
        <v>0</v>
      </c>
      <c r="AY190" s="18">
        <v>0</v>
      </c>
      <c r="AZ190" s="18">
        <v>0</v>
      </c>
      <c r="BA190" s="18">
        <v>0</v>
      </c>
      <c r="BB190" s="18">
        <v>0</v>
      </c>
      <c r="BC190" s="18">
        <v>0</v>
      </c>
      <c r="BD190" s="18">
        <v>0</v>
      </c>
      <c r="BE190" s="18">
        <v>0</v>
      </c>
      <c r="BF190" s="18">
        <v>0</v>
      </c>
      <c r="BG190" s="18">
        <v>0</v>
      </c>
      <c r="BH190" s="18">
        <v>0</v>
      </c>
      <c r="BI190" s="18">
        <v>0</v>
      </c>
      <c r="BJ190" s="18">
        <v>0</v>
      </c>
      <c r="BK190" s="18">
        <v>0</v>
      </c>
      <c r="BL190" s="18">
        <v>0</v>
      </c>
      <c r="BM190" s="18">
        <v>0</v>
      </c>
      <c r="BN190" s="18" t="s">
        <v>1903</v>
      </c>
      <c r="BO190" s="18" t="s">
        <v>1903</v>
      </c>
      <c r="BP190" s="18" t="s">
        <v>1903</v>
      </c>
      <c r="BQ190" s="18" t="s">
        <v>1903</v>
      </c>
      <c r="BR190" s="18" t="s">
        <v>1903</v>
      </c>
      <c r="BS190" s="18" t="s">
        <v>1903</v>
      </c>
      <c r="BT190" s="18">
        <v>0</v>
      </c>
      <c r="BU190" s="18" t="s">
        <v>1903</v>
      </c>
      <c r="BV190" s="18" t="s">
        <v>1903</v>
      </c>
      <c r="BW190" s="18">
        <v>0</v>
      </c>
      <c r="BX190" s="18">
        <v>0</v>
      </c>
      <c r="BY190" s="18">
        <v>0</v>
      </c>
      <c r="BZ190" s="18">
        <v>0</v>
      </c>
      <c r="CA190" s="18">
        <v>0</v>
      </c>
      <c r="CB190" s="18">
        <v>0</v>
      </c>
      <c r="CC190" s="18">
        <v>0</v>
      </c>
      <c r="CD190" s="18">
        <v>0</v>
      </c>
      <c r="CE190" s="18">
        <v>0</v>
      </c>
      <c r="CF190" s="18">
        <v>0</v>
      </c>
      <c r="CG190" s="18">
        <v>0</v>
      </c>
      <c r="CH190" s="18">
        <v>0</v>
      </c>
      <c r="CI190" s="18">
        <v>0</v>
      </c>
      <c r="CJ190" s="18">
        <v>0</v>
      </c>
      <c r="CK190" s="18">
        <v>0</v>
      </c>
      <c r="CL190" s="18">
        <v>0</v>
      </c>
      <c r="CM190" s="18">
        <v>0</v>
      </c>
      <c r="CN190" s="18">
        <v>0</v>
      </c>
      <c r="CO190" s="18">
        <v>0</v>
      </c>
      <c r="CP190" s="18">
        <v>0</v>
      </c>
      <c r="CQ190" s="18">
        <v>0</v>
      </c>
      <c r="CR190" s="18">
        <v>0</v>
      </c>
      <c r="CS190" s="18">
        <v>0</v>
      </c>
      <c r="CT190" s="18">
        <v>0</v>
      </c>
    </row>
    <row r="191" spans="1:98" x14ac:dyDescent="0.25">
      <c r="A191" s="18">
        <v>46</v>
      </c>
      <c r="B191" s="18" t="s">
        <v>1910</v>
      </c>
      <c r="C191" s="18" t="s">
        <v>469</v>
      </c>
      <c r="D191" s="18" t="s">
        <v>420</v>
      </c>
      <c r="E191" s="18" t="s">
        <v>82</v>
      </c>
      <c r="F191" s="18">
        <v>2.3469300000000001E-3</v>
      </c>
      <c r="G191" s="18">
        <v>2.34629E-3</v>
      </c>
      <c r="H191" s="18">
        <v>2.35148E-3</v>
      </c>
      <c r="I191" s="18">
        <v>2.3747999999999998E-3</v>
      </c>
      <c r="J191" s="18">
        <v>2.4570500000000001E-3</v>
      </c>
      <c r="K191" s="18">
        <v>2.4365599999999999E-3</v>
      </c>
      <c r="L191" s="18">
        <v>2.4946299999999999E-3</v>
      </c>
      <c r="M191" s="18">
        <v>2.5247199999999998E-3</v>
      </c>
      <c r="N191" s="18">
        <v>2.5759899999999998E-3</v>
      </c>
      <c r="O191" s="18">
        <v>2.5718E-3</v>
      </c>
      <c r="P191" s="18">
        <v>2.6094899999999999E-3</v>
      </c>
      <c r="Q191" s="18">
        <v>2.6775900000000001E-3</v>
      </c>
      <c r="R191" s="18">
        <v>2.7263600000000002E-3</v>
      </c>
      <c r="S191" s="18">
        <v>2.5480899999999998E-3</v>
      </c>
      <c r="T191" s="18">
        <v>2.5533800000000001E-3</v>
      </c>
      <c r="U191" s="18">
        <v>2.4669100000000001E-3</v>
      </c>
      <c r="V191" s="18">
        <v>2.8512500000000001E-3</v>
      </c>
      <c r="W191" s="18">
        <v>2.99987E-3</v>
      </c>
      <c r="X191" s="18">
        <v>3.1721900000000001E-3</v>
      </c>
      <c r="Y191" s="18">
        <v>3.4294600000000001E-3</v>
      </c>
      <c r="Z191" s="18">
        <v>3.7285999999999999E-3</v>
      </c>
      <c r="AA191" s="18">
        <v>4.0709700000000001E-3</v>
      </c>
      <c r="AB191" s="18">
        <v>4.74457E-3</v>
      </c>
      <c r="AC191" s="18">
        <v>4.6763100000000004E-3</v>
      </c>
      <c r="AD191" s="18">
        <v>4.71799E-3</v>
      </c>
      <c r="AE191" s="18">
        <v>4.7108599999999999E-3</v>
      </c>
      <c r="AF191" s="18">
        <v>4.7271700000000002E-3</v>
      </c>
      <c r="AG191" s="18">
        <v>4.86506E-3</v>
      </c>
      <c r="AH191" s="18">
        <v>4.8122199999999999E-3</v>
      </c>
      <c r="AI191" s="18">
        <v>5.5072400000000001E-3</v>
      </c>
      <c r="AJ191" s="18">
        <v>5.7528900000000001E-3</v>
      </c>
      <c r="AK191" s="18">
        <v>5.85017E-3</v>
      </c>
      <c r="AL191" s="18">
        <v>6.1857600000000002E-3</v>
      </c>
      <c r="AM191" s="18">
        <v>5.3197100000000001E-3</v>
      </c>
      <c r="AN191" s="18">
        <v>6.52799E-3</v>
      </c>
      <c r="AO191" s="18">
        <v>6.3879899999999996E-3</v>
      </c>
      <c r="AP191" s="18">
        <v>6.5934499999999998E-3</v>
      </c>
      <c r="AQ191" s="18">
        <v>7.0066800000000004E-3</v>
      </c>
      <c r="AR191" s="18">
        <v>6.9655999999999997E-3</v>
      </c>
      <c r="AS191" s="18">
        <v>6.0326399999999997E-3</v>
      </c>
      <c r="AT191" s="18">
        <v>6.9362099999999999E-3</v>
      </c>
      <c r="AU191" s="18">
        <v>7.0414099999999997E-3</v>
      </c>
      <c r="AV191" s="18">
        <v>6.9283599999999997E-3</v>
      </c>
      <c r="AW191" s="18">
        <v>6.98863E-3</v>
      </c>
      <c r="AX191" s="18">
        <v>7.1494000000000002E-3</v>
      </c>
      <c r="AY191" s="18">
        <v>7.6340799999999997E-3</v>
      </c>
      <c r="AZ191" s="18">
        <v>7.9788600000000008E-3</v>
      </c>
      <c r="BA191" s="18">
        <v>8.1037899999999996E-3</v>
      </c>
      <c r="BB191" s="18">
        <v>8.2616400000000006E-3</v>
      </c>
      <c r="BC191" s="18">
        <v>8.6757199999999996E-3</v>
      </c>
      <c r="BD191" s="18">
        <v>8.3407299999999993E-3</v>
      </c>
      <c r="BE191" s="18">
        <v>8.83192E-3</v>
      </c>
      <c r="BF191" s="18">
        <v>8.7732299999999999E-3</v>
      </c>
      <c r="BG191" s="18">
        <v>8.7706999999999993E-3</v>
      </c>
      <c r="BH191" s="18">
        <v>8.7993499999999992E-3</v>
      </c>
      <c r="BI191" s="18">
        <v>8.7732299999999999E-3</v>
      </c>
      <c r="BJ191" s="18">
        <v>8.7666199999999993E-3</v>
      </c>
      <c r="BK191" s="18">
        <v>8.7732299999999999E-3</v>
      </c>
      <c r="BL191" s="18">
        <v>5.29699689655172E-3</v>
      </c>
      <c r="BM191" s="18">
        <v>2.34017357687694E-3</v>
      </c>
      <c r="BN191" s="18">
        <v>0.98265573340241696</v>
      </c>
      <c r="BO191" s="18">
        <v>0.98800258592878698</v>
      </c>
      <c r="BP191" s="18">
        <v>0.92400885827063695</v>
      </c>
      <c r="BQ191" s="18">
        <v>0</v>
      </c>
      <c r="BR191" s="19">
        <v>3.9911227960707802E-47</v>
      </c>
      <c r="BS191" s="18">
        <v>0</v>
      </c>
      <c r="BT191" s="18">
        <v>1.3617584668860799E-4</v>
      </c>
      <c r="BU191" s="18">
        <v>0.96561229038863805</v>
      </c>
      <c r="BV191" s="18">
        <v>0.96561229038863805</v>
      </c>
      <c r="BW191" s="18">
        <v>2.3753099999999998E-3</v>
      </c>
      <c r="BX191" s="19">
        <v>4.7162329777058302E-5</v>
      </c>
      <c r="BY191" s="18">
        <v>2.52074E-3</v>
      </c>
      <c r="BZ191" s="19">
        <v>5.7973120926857099E-5</v>
      </c>
      <c r="CA191" s="18">
        <v>2.6229819999999998E-3</v>
      </c>
      <c r="CB191" s="19">
        <v>7.7949228155255101E-5</v>
      </c>
      <c r="CC191" s="18">
        <v>2.983936E-3</v>
      </c>
      <c r="CD191" s="18">
        <v>3.6024524796310603E-4</v>
      </c>
      <c r="CE191" s="18">
        <v>4.3876879999999998E-3</v>
      </c>
      <c r="CF191" s="18">
        <v>4.62188845408454E-4</v>
      </c>
      <c r="CG191" s="18">
        <v>4.92451E-3</v>
      </c>
      <c r="CH191" s="18">
        <v>3.3177816293421101E-4</v>
      </c>
      <c r="CI191" s="18">
        <v>5.9273040000000004E-3</v>
      </c>
      <c r="CJ191" s="18">
        <v>4.5638896259659901E-4</v>
      </c>
      <c r="CK191" s="18">
        <v>6.5972720000000004E-3</v>
      </c>
      <c r="CL191" s="18">
        <v>4.0801448647076298E-4</v>
      </c>
      <c r="CM191" s="18">
        <v>7.0088019999999997E-3</v>
      </c>
      <c r="CN191" s="19">
        <v>9.0799921090274199E-5</v>
      </c>
      <c r="CO191" s="18">
        <v>8.1308179999999997E-3</v>
      </c>
      <c r="CP191" s="18">
        <v>3.8229666898888898E-4</v>
      </c>
      <c r="CQ191" s="18">
        <v>8.7031859999999999E-3</v>
      </c>
      <c r="CR191" s="18">
        <v>2.04119212545022E-4</v>
      </c>
      <c r="CS191" s="18">
        <v>8.7710266666666693E-3</v>
      </c>
      <c r="CT191" s="19">
        <v>3.8162852793438004E-6</v>
      </c>
    </row>
    <row r="192" spans="1:98" x14ac:dyDescent="0.25">
      <c r="A192" s="18">
        <v>47</v>
      </c>
      <c r="B192" s="18" t="s">
        <v>1910</v>
      </c>
      <c r="C192" s="18" t="s">
        <v>470</v>
      </c>
      <c r="D192" s="18" t="s">
        <v>420</v>
      </c>
      <c r="E192" s="18" t="s">
        <v>264</v>
      </c>
      <c r="F192" s="18">
        <v>0.78461899999999996</v>
      </c>
      <c r="G192" s="18">
        <v>0.78461899999999996</v>
      </c>
      <c r="H192" s="18">
        <v>0.78688000000000002</v>
      </c>
      <c r="I192" s="18">
        <v>0.78632400000000002</v>
      </c>
      <c r="J192" s="18">
        <v>0.78907300000000002</v>
      </c>
      <c r="K192" s="18">
        <v>0.78886500000000004</v>
      </c>
      <c r="L192" s="18">
        <v>0.80919099999999999</v>
      </c>
      <c r="M192" s="18">
        <v>0.82128299999999999</v>
      </c>
      <c r="N192" s="18">
        <v>0.83954300000000004</v>
      </c>
      <c r="O192" s="18">
        <v>0.84335599999999999</v>
      </c>
      <c r="P192" s="18">
        <v>0.85893399999999998</v>
      </c>
      <c r="Q192" s="18">
        <v>0.88367300000000004</v>
      </c>
      <c r="R192" s="18">
        <v>0.90560499999999999</v>
      </c>
      <c r="S192" s="18">
        <v>0.89518500000000001</v>
      </c>
      <c r="T192" s="18">
        <v>0.92629799999999995</v>
      </c>
      <c r="U192" s="18">
        <v>1.00387</v>
      </c>
      <c r="V192" s="18">
        <v>1.07803</v>
      </c>
      <c r="W192" s="18">
        <v>1.0985400000000001</v>
      </c>
      <c r="X192" s="18">
        <v>1.10853</v>
      </c>
      <c r="Y192" s="18">
        <v>1.14367</v>
      </c>
      <c r="Z192" s="18">
        <v>1.1952700000000001</v>
      </c>
      <c r="AA192" s="18">
        <v>1.2583599999999999</v>
      </c>
      <c r="AB192" s="18">
        <v>1.3074699999999999</v>
      </c>
      <c r="AC192" s="18">
        <v>1.34006</v>
      </c>
      <c r="AD192" s="18">
        <v>1.30555</v>
      </c>
      <c r="AE192" s="18">
        <v>1.26793</v>
      </c>
      <c r="AF192" s="18">
        <v>1.2584599999999999</v>
      </c>
      <c r="AG192" s="18">
        <v>1.2583500000000001</v>
      </c>
      <c r="AH192" s="18">
        <v>1.2801100000000001</v>
      </c>
      <c r="AI192" s="18">
        <v>1.3076099999999999</v>
      </c>
      <c r="AJ192" s="18">
        <v>1.33704</v>
      </c>
      <c r="AK192" s="18">
        <v>1.3682700000000001</v>
      </c>
      <c r="AL192" s="18">
        <v>1.5277799999999999</v>
      </c>
      <c r="AM192" s="18">
        <v>1.41266</v>
      </c>
      <c r="AN192" s="18">
        <v>1.47953</v>
      </c>
      <c r="AO192" s="18">
        <v>1.53102</v>
      </c>
      <c r="AP192" s="18">
        <v>1.61067</v>
      </c>
      <c r="AQ192" s="18">
        <v>1.7567900000000001</v>
      </c>
      <c r="AR192" s="18">
        <v>1.8172600000000001</v>
      </c>
      <c r="AS192" s="18">
        <v>1.7740800000000001</v>
      </c>
      <c r="AT192" s="18">
        <v>1.8129200000000001</v>
      </c>
      <c r="AU192" s="18">
        <v>1.7974000000000001</v>
      </c>
      <c r="AV192" s="18">
        <v>1.7691699999999999</v>
      </c>
      <c r="AW192" s="18">
        <v>1.81534</v>
      </c>
      <c r="AX192" s="18">
        <v>1.9176899999999999</v>
      </c>
      <c r="AY192" s="18">
        <v>2.0333299999999999</v>
      </c>
      <c r="AZ192" s="18">
        <v>2.1450499999999999</v>
      </c>
      <c r="BA192" s="18">
        <v>2.22479</v>
      </c>
      <c r="BB192" s="18">
        <v>2.3142</v>
      </c>
      <c r="BC192" s="18">
        <v>2.4523700000000002</v>
      </c>
      <c r="BD192" s="18">
        <v>2.6110099999999998</v>
      </c>
      <c r="BE192" s="18">
        <v>2.5068199999999998</v>
      </c>
      <c r="BF192" s="18">
        <v>2.5133299999999998</v>
      </c>
      <c r="BG192" s="18">
        <v>2.5133299999999998</v>
      </c>
      <c r="BH192" s="18">
        <v>2.52081</v>
      </c>
      <c r="BI192" s="18">
        <v>2.5133299999999998</v>
      </c>
      <c r="BJ192" s="18">
        <v>2.5133299999999998</v>
      </c>
      <c r="BK192" s="18">
        <v>2.5133299999999998</v>
      </c>
      <c r="BL192" s="18">
        <v>1.49686048275862</v>
      </c>
      <c r="BM192" s="18">
        <v>0.59427067198244299</v>
      </c>
      <c r="BN192" s="18">
        <v>0.97029897697245604</v>
      </c>
      <c r="BO192" s="18">
        <v>0.99149196676156104</v>
      </c>
      <c r="BP192" s="18">
        <v>0.94325260068401295</v>
      </c>
      <c r="BQ192" s="18">
        <v>0</v>
      </c>
      <c r="BR192" s="19">
        <v>2.76506790067996E-51</v>
      </c>
      <c r="BS192" s="18">
        <v>0</v>
      </c>
      <c r="BT192" s="18">
        <v>3.4146051554953601E-2</v>
      </c>
      <c r="BU192" s="18">
        <v>0.94148010471378996</v>
      </c>
      <c r="BV192" s="18">
        <v>0.94148010471378996</v>
      </c>
      <c r="BW192" s="18">
        <v>0.78630299999999997</v>
      </c>
      <c r="BX192" s="18">
        <v>1.84918779468179E-3</v>
      </c>
      <c r="BY192" s="18">
        <v>0.82044760000000005</v>
      </c>
      <c r="BZ192" s="18">
        <v>2.2440469308817899E-2</v>
      </c>
      <c r="CA192" s="18">
        <v>0.89393900000000004</v>
      </c>
      <c r="CB192" s="18">
        <v>2.5077349012604999E-2</v>
      </c>
      <c r="CC192" s="18">
        <v>1.0865279999999999</v>
      </c>
      <c r="CD192" s="18">
        <v>5.1957062272611203E-2</v>
      </c>
      <c r="CE192" s="18">
        <v>1.281342</v>
      </c>
      <c r="CF192" s="18">
        <v>5.6242921065677201E-2</v>
      </c>
      <c r="CG192" s="18">
        <v>1.274492</v>
      </c>
      <c r="CH192" s="18">
        <v>2.05488009382543E-2</v>
      </c>
      <c r="CI192" s="18">
        <v>1.4250560000000001</v>
      </c>
      <c r="CJ192" s="18">
        <v>7.8493254041350505E-2</v>
      </c>
      <c r="CK192" s="18">
        <v>1.697964</v>
      </c>
      <c r="CL192" s="18">
        <v>0.121425101317644</v>
      </c>
      <c r="CM192" s="18">
        <v>1.8225039999999999</v>
      </c>
      <c r="CN192" s="18">
        <v>5.6298927432056799E-2</v>
      </c>
      <c r="CO192" s="18">
        <v>2.2339479999999998</v>
      </c>
      <c r="CP192" s="18">
        <v>0.15998660793954</v>
      </c>
      <c r="CQ192" s="18">
        <v>2.5330599999999999</v>
      </c>
      <c r="CR192" s="18">
        <v>4.3855867338361901E-2</v>
      </c>
      <c r="CS192" s="18">
        <v>2.5133299999999998</v>
      </c>
      <c r="CT192" s="18">
        <v>0</v>
      </c>
    </row>
    <row r="193" spans="1:98" x14ac:dyDescent="0.25">
      <c r="A193" s="18">
        <v>48</v>
      </c>
      <c r="B193" s="18" t="s">
        <v>1910</v>
      </c>
      <c r="C193" s="18" t="s">
        <v>471</v>
      </c>
      <c r="D193" s="18" t="s">
        <v>412</v>
      </c>
      <c r="E193" s="18" t="s">
        <v>122</v>
      </c>
      <c r="F193" s="18">
        <v>11.2181</v>
      </c>
      <c r="G193" s="18">
        <v>11.2181</v>
      </c>
      <c r="H193" s="18">
        <v>11.250400000000001</v>
      </c>
      <c r="I193" s="18">
        <v>11.4199</v>
      </c>
      <c r="J193" s="18">
        <v>11.6777</v>
      </c>
      <c r="K193" s="18">
        <v>11.9323</v>
      </c>
      <c r="L193" s="18">
        <v>12.235099999999999</v>
      </c>
      <c r="M193" s="18">
        <v>12.515499999999999</v>
      </c>
      <c r="N193" s="18">
        <v>12.8392</v>
      </c>
      <c r="O193" s="18">
        <v>13.082000000000001</v>
      </c>
      <c r="P193" s="18">
        <v>13.413600000000001</v>
      </c>
      <c r="Q193" s="18">
        <v>13.800800000000001</v>
      </c>
      <c r="R193" s="18">
        <v>14.5867</v>
      </c>
      <c r="S193" s="18">
        <v>15.225300000000001</v>
      </c>
      <c r="T193" s="18">
        <v>16.091699999999999</v>
      </c>
      <c r="U193" s="18">
        <v>17.550899999999999</v>
      </c>
      <c r="V193" s="18">
        <v>18.1478</v>
      </c>
      <c r="W193" s="18">
        <v>18.694700000000001</v>
      </c>
      <c r="X193" s="18">
        <v>19.112500000000001</v>
      </c>
      <c r="Y193" s="18">
        <v>19.988700000000001</v>
      </c>
      <c r="Z193" s="18">
        <v>21.331700000000001</v>
      </c>
      <c r="AA193" s="18">
        <v>22.515799999999999</v>
      </c>
      <c r="AB193" s="18">
        <v>23.006900000000002</v>
      </c>
      <c r="AC193" s="18">
        <v>21.835799999999999</v>
      </c>
      <c r="AD193" s="18">
        <v>21.6249</v>
      </c>
      <c r="AE193" s="18">
        <v>21.6051</v>
      </c>
      <c r="AF193" s="18">
        <v>21.275400000000001</v>
      </c>
      <c r="AG193" s="18">
        <v>21.384599999999999</v>
      </c>
      <c r="AH193" s="18">
        <v>23.8048</v>
      </c>
      <c r="AI193" s="18">
        <v>25.403099999999998</v>
      </c>
      <c r="AJ193" s="18">
        <v>25.9771</v>
      </c>
      <c r="AK193" s="18">
        <v>25.906400000000001</v>
      </c>
      <c r="AL193" s="18">
        <v>27.726400000000002</v>
      </c>
      <c r="AM193" s="18">
        <v>28.104199999999999</v>
      </c>
      <c r="AN193" s="18">
        <v>29.163</v>
      </c>
      <c r="AO193" s="18">
        <v>28.843399999999999</v>
      </c>
      <c r="AP193" s="18">
        <v>29.3977</v>
      </c>
      <c r="AQ193" s="18">
        <v>30.860199999999999</v>
      </c>
      <c r="AR193" s="18">
        <v>30.544699999999999</v>
      </c>
      <c r="AS193" s="18">
        <v>29.433499999999999</v>
      </c>
      <c r="AT193" s="18">
        <v>29.532</v>
      </c>
      <c r="AU193" s="18">
        <v>29.3414</v>
      </c>
      <c r="AV193" s="18">
        <v>28.301400000000001</v>
      </c>
      <c r="AW193" s="18">
        <v>28.297899999999998</v>
      </c>
      <c r="AX193" s="18">
        <v>28.831499999999998</v>
      </c>
      <c r="AY193" s="18">
        <v>30.520600000000002</v>
      </c>
      <c r="AZ193" s="18">
        <v>31.6327</v>
      </c>
      <c r="BA193" s="18">
        <v>31.780100000000001</v>
      </c>
      <c r="BB193" s="18">
        <v>32.273499999999999</v>
      </c>
      <c r="BC193" s="18">
        <v>33.612400000000001</v>
      </c>
      <c r="BD193" s="18">
        <v>34.528199999999998</v>
      </c>
      <c r="BE193" s="18">
        <v>33.534399999999998</v>
      </c>
      <c r="BF193" s="18">
        <v>33.524900000000002</v>
      </c>
      <c r="BG193" s="18">
        <v>33.524500000000003</v>
      </c>
      <c r="BH193" s="18">
        <v>33.624400000000001</v>
      </c>
      <c r="BI193" s="18">
        <v>33.5246</v>
      </c>
      <c r="BJ193" s="18">
        <v>33.524700000000003</v>
      </c>
      <c r="BK193" s="18">
        <v>33.524000000000001</v>
      </c>
      <c r="BL193" s="18">
        <v>23.606532758620698</v>
      </c>
      <c r="BM193" s="18">
        <v>7.8444109765653502</v>
      </c>
      <c r="BN193" s="18">
        <v>0.98038562976732402</v>
      </c>
      <c r="BO193" s="18">
        <v>0.97931310284281303</v>
      </c>
      <c r="BP193" s="18">
        <v>0.89440246151603997</v>
      </c>
      <c r="BQ193" s="18">
        <v>0</v>
      </c>
      <c r="BR193" s="19">
        <v>1.5015596521906301E-40</v>
      </c>
      <c r="BS193" s="18">
        <v>0</v>
      </c>
      <c r="BT193" s="18">
        <v>0.45541559260512099</v>
      </c>
      <c r="BU193" s="18">
        <v>0.96115598305427097</v>
      </c>
      <c r="BV193" s="18">
        <v>0.96115598305427097</v>
      </c>
      <c r="BW193" s="18">
        <v>11.35684</v>
      </c>
      <c r="BX193" s="18">
        <v>0.197961329557063</v>
      </c>
      <c r="BY193" s="18">
        <v>12.520820000000001</v>
      </c>
      <c r="BZ193" s="18">
        <v>0.45943139531381699</v>
      </c>
      <c r="CA193" s="18">
        <v>14.623620000000001</v>
      </c>
      <c r="CB193" s="18">
        <v>1.0793310368001101</v>
      </c>
      <c r="CC193" s="18">
        <v>18.698920000000001</v>
      </c>
      <c r="CD193" s="18">
        <v>0.92955390483822997</v>
      </c>
      <c r="CE193" s="18">
        <v>22.063020000000002</v>
      </c>
      <c r="CF193" s="18">
        <v>0.68453016514979104</v>
      </c>
      <c r="CG193" s="18">
        <v>22.694600000000001</v>
      </c>
      <c r="CH193" s="18">
        <v>1.83614781403895</v>
      </c>
      <c r="CI193" s="18">
        <v>27.375419999999998</v>
      </c>
      <c r="CJ193" s="18">
        <v>1.4109454355147799</v>
      </c>
      <c r="CK193" s="18">
        <v>29.815899999999999</v>
      </c>
      <c r="CL193" s="18">
        <v>0.84979250114366101</v>
      </c>
      <c r="CM193" s="18">
        <v>28.86084</v>
      </c>
      <c r="CN193" s="18">
        <v>0.57274100865923705</v>
      </c>
      <c r="CO193" s="18">
        <v>31.96386</v>
      </c>
      <c r="CP193" s="18">
        <v>1.12249667839152</v>
      </c>
      <c r="CQ193" s="18">
        <v>33.747280000000003</v>
      </c>
      <c r="CR193" s="18">
        <v>0.43855935402177798</v>
      </c>
      <c r="CS193" s="18">
        <v>33.524433333333299</v>
      </c>
      <c r="CT193" s="18">
        <v>3.7859388972038698E-4</v>
      </c>
    </row>
    <row r="194" spans="1:98" x14ac:dyDescent="0.25">
      <c r="A194" s="18">
        <v>49</v>
      </c>
      <c r="B194" s="18" t="s">
        <v>1910</v>
      </c>
      <c r="C194" s="18" t="s">
        <v>472</v>
      </c>
      <c r="D194" s="18" t="s">
        <v>424</v>
      </c>
      <c r="E194" s="18" t="s">
        <v>114</v>
      </c>
      <c r="F194" s="18">
        <v>4.5498499999999998E-4</v>
      </c>
      <c r="G194" s="18">
        <v>4.5498499999999998E-4</v>
      </c>
      <c r="H194" s="18">
        <v>4.5629600000000002E-4</v>
      </c>
      <c r="I194" s="18">
        <v>4.5225499999999999E-4</v>
      </c>
      <c r="J194" s="18">
        <v>4.5471800000000001E-4</v>
      </c>
      <c r="K194" s="18">
        <v>4.5977000000000002E-4</v>
      </c>
      <c r="L194" s="18">
        <v>4.7391799999999998E-4</v>
      </c>
      <c r="M194" s="18">
        <v>4.8359299999999999E-4</v>
      </c>
      <c r="N194" s="18">
        <v>4.8405699999999998E-4</v>
      </c>
      <c r="O194" s="18">
        <v>4.8402599999999998E-4</v>
      </c>
      <c r="P194" s="18">
        <v>4.8861200000000003E-4</v>
      </c>
      <c r="Q194" s="18">
        <v>5.0168900000000004E-4</v>
      </c>
      <c r="R194" s="18">
        <v>5.1400700000000003E-4</v>
      </c>
      <c r="S194" s="18">
        <v>5.2419999999999995E-4</v>
      </c>
      <c r="T194" s="18">
        <v>5.3954600000000001E-4</v>
      </c>
      <c r="U194" s="18">
        <v>5.7638100000000005E-4</v>
      </c>
      <c r="V194" s="18">
        <v>6.1541099999999995E-4</v>
      </c>
      <c r="W194" s="18">
        <v>6.2788700000000004E-4</v>
      </c>
      <c r="X194" s="18">
        <v>6.3599900000000005E-4</v>
      </c>
      <c r="Y194" s="18">
        <v>6.5705799999999997E-4</v>
      </c>
      <c r="Z194" s="18">
        <v>6.7228199999999996E-4</v>
      </c>
      <c r="AA194" s="18">
        <v>7.03423E-4</v>
      </c>
      <c r="AB194" s="18">
        <v>7.3293900000000005E-4</v>
      </c>
      <c r="AC194" s="18">
        <v>7.4677299999999995E-4</v>
      </c>
      <c r="AD194" s="18">
        <v>7.3968700000000005E-4</v>
      </c>
      <c r="AE194" s="18">
        <v>7.3067100000000001E-4</v>
      </c>
      <c r="AF194" s="18">
        <v>7.2999100000000004E-4</v>
      </c>
      <c r="AG194" s="18">
        <v>7.5305999999999995E-4</v>
      </c>
      <c r="AH194" s="18">
        <v>7.4098100000000004E-4</v>
      </c>
      <c r="AI194" s="18">
        <v>7.4182100000000004E-4</v>
      </c>
      <c r="AJ194" s="18">
        <v>7.3788900000000004E-4</v>
      </c>
      <c r="AK194" s="18">
        <v>7.3077299999999999E-4</v>
      </c>
      <c r="AL194" s="18">
        <v>7.2732799999999996E-4</v>
      </c>
      <c r="AM194" s="18">
        <v>7.3923800000000003E-4</v>
      </c>
      <c r="AN194" s="18">
        <v>7.4179400000000005E-4</v>
      </c>
      <c r="AO194" s="18">
        <v>7.3280800000000005E-4</v>
      </c>
      <c r="AP194" s="18">
        <v>7.4112600000000005E-4</v>
      </c>
      <c r="AQ194" s="18">
        <v>7.3906299999999998E-4</v>
      </c>
      <c r="AR194" s="18">
        <v>7.3119999999999999E-4</v>
      </c>
      <c r="AS194" s="18">
        <v>7.2788499999999995E-4</v>
      </c>
      <c r="AT194" s="18">
        <v>7.2539299999999996E-4</v>
      </c>
      <c r="AU194" s="18">
        <v>7.2740000000000001E-4</v>
      </c>
      <c r="AV194" s="18">
        <v>6.5165500000000001E-4</v>
      </c>
      <c r="AW194" s="18">
        <v>7.3035500000000002E-4</v>
      </c>
      <c r="AX194" s="18">
        <v>7.3286800000000002E-4</v>
      </c>
      <c r="AY194" s="18">
        <v>7.4002699999999998E-4</v>
      </c>
      <c r="AZ194" s="18">
        <v>7.2732799999999996E-4</v>
      </c>
      <c r="BA194" s="18">
        <v>7.2732799999999996E-4</v>
      </c>
      <c r="BB194" s="18">
        <v>7.2732799999999996E-4</v>
      </c>
      <c r="BC194" s="18">
        <v>7.2732799999999996E-4</v>
      </c>
      <c r="BD194" s="18">
        <v>7.2732799999999996E-4</v>
      </c>
      <c r="BE194" s="18">
        <v>7.2732799999999996E-4</v>
      </c>
      <c r="BF194" s="18">
        <v>7.2732799999999996E-4</v>
      </c>
      <c r="BG194" s="18">
        <v>7.2732799999999996E-4</v>
      </c>
      <c r="BH194" s="18">
        <v>7.29493E-4</v>
      </c>
      <c r="BI194" s="18">
        <v>7.2732799999999996E-4</v>
      </c>
      <c r="BJ194" s="18">
        <v>7.2732799999999996E-4</v>
      </c>
      <c r="BK194" s="18">
        <v>7.2732799999999996E-4</v>
      </c>
      <c r="BL194" s="18">
        <v>6.5548144827586204E-4</v>
      </c>
      <c r="BM194" s="18">
        <v>1.0973702681317499E-4</v>
      </c>
      <c r="BN194" s="18">
        <v>0.825855178931861</v>
      </c>
      <c r="BO194" s="18">
        <v>0.59706137517795399</v>
      </c>
      <c r="BP194" s="18">
        <v>0.434795099781705</v>
      </c>
      <c r="BQ194" s="19">
        <v>1.5543122344752199E-15</v>
      </c>
      <c r="BR194" s="19">
        <v>7.5327666410515597E-7</v>
      </c>
      <c r="BS194" s="19">
        <v>2.0820918045227899E-6</v>
      </c>
      <c r="BT194" s="19">
        <v>5.3667047894429001E-6</v>
      </c>
      <c r="BU194" s="18">
        <v>0.68203677656857897</v>
      </c>
      <c r="BV194" s="18">
        <v>0.68203677656857897</v>
      </c>
      <c r="BW194" s="18">
        <v>4.5464779999999997E-4</v>
      </c>
      <c r="BX194" s="19">
        <v>1.4726159377108599E-6</v>
      </c>
      <c r="BY194" s="18">
        <v>4.7707279999999999E-4</v>
      </c>
      <c r="BZ194" s="19">
        <v>1.05945587307825E-5</v>
      </c>
      <c r="CA194" s="18">
        <v>5.1361080000000001E-4</v>
      </c>
      <c r="CB194" s="19">
        <v>1.9697665133208E-5</v>
      </c>
      <c r="CC194" s="18">
        <v>6.2254719999999995E-4</v>
      </c>
      <c r="CD194" s="19">
        <v>2.99278427087553E-5</v>
      </c>
      <c r="CE194" s="18">
        <v>7.1902079999999996E-4</v>
      </c>
      <c r="CF194" s="19">
        <v>3.0898218026287502E-5</v>
      </c>
      <c r="CG194" s="18">
        <v>7.3930480000000004E-4</v>
      </c>
      <c r="CH194" s="19">
        <v>9.4820331258649102E-6</v>
      </c>
      <c r="CI194" s="18">
        <v>7.3540439999999997E-4</v>
      </c>
      <c r="CJ194" s="19">
        <v>6.0904601057720104E-6</v>
      </c>
      <c r="CK194" s="18">
        <v>7.3441640000000002E-4</v>
      </c>
      <c r="CL194" s="19">
        <v>5.5272278132894297E-6</v>
      </c>
      <c r="CM194" s="18">
        <v>7.135342E-4</v>
      </c>
      <c r="CN194" s="19">
        <v>3.4708291785969498E-5</v>
      </c>
      <c r="CO194" s="18">
        <v>7.2986779999999998E-4</v>
      </c>
      <c r="CP194" s="19">
        <v>5.6791654492539804E-6</v>
      </c>
      <c r="CQ194" s="18">
        <v>7.2776099999999995E-4</v>
      </c>
      <c r="CR194" s="19">
        <v>9.6821743425742902E-7</v>
      </c>
      <c r="CS194" s="18">
        <v>7.2732799999999996E-4</v>
      </c>
      <c r="CT194" s="18">
        <v>0</v>
      </c>
    </row>
    <row r="195" spans="1:98" x14ac:dyDescent="0.25">
      <c r="A195" s="18">
        <v>5</v>
      </c>
      <c r="B195" s="18" t="s">
        <v>1910</v>
      </c>
      <c r="C195" s="18" t="s">
        <v>421</v>
      </c>
      <c r="D195" s="18" t="s">
        <v>412</v>
      </c>
      <c r="E195" s="18" t="s">
        <v>422</v>
      </c>
      <c r="F195" s="18">
        <v>0</v>
      </c>
      <c r="G195" s="18">
        <v>0</v>
      </c>
      <c r="H195" s="18">
        <v>0</v>
      </c>
      <c r="I195" s="18">
        <v>0</v>
      </c>
      <c r="J195" s="18">
        <v>0</v>
      </c>
      <c r="K195" s="18">
        <v>0</v>
      </c>
      <c r="L195" s="18">
        <v>0</v>
      </c>
      <c r="M195" s="18">
        <v>0</v>
      </c>
      <c r="N195" s="18">
        <v>0</v>
      </c>
      <c r="O195" s="18">
        <v>0</v>
      </c>
      <c r="P195" s="18">
        <v>0</v>
      </c>
      <c r="Q195" s="18">
        <v>0</v>
      </c>
      <c r="R195" s="18">
        <v>0</v>
      </c>
      <c r="S195" s="18">
        <v>0</v>
      </c>
      <c r="T195" s="18">
        <v>0</v>
      </c>
      <c r="U195" s="18">
        <v>0</v>
      </c>
      <c r="V195" s="18">
        <v>0</v>
      </c>
      <c r="W195" s="18">
        <v>0</v>
      </c>
      <c r="X195" s="18">
        <v>0</v>
      </c>
      <c r="Y195" s="18">
        <v>0</v>
      </c>
      <c r="Z195" s="18">
        <v>0</v>
      </c>
      <c r="AA195" s="18">
        <v>0</v>
      </c>
      <c r="AB195" s="18">
        <v>0</v>
      </c>
      <c r="AC195" s="18">
        <v>0</v>
      </c>
      <c r="AD195" s="18">
        <v>0</v>
      </c>
      <c r="AE195" s="18">
        <v>0</v>
      </c>
      <c r="AF195" s="18">
        <v>0</v>
      </c>
      <c r="AG195" s="18">
        <v>0</v>
      </c>
      <c r="AH195" s="18">
        <v>0</v>
      </c>
      <c r="AI195" s="18">
        <v>0</v>
      </c>
      <c r="AJ195" s="18">
        <v>0</v>
      </c>
      <c r="AK195" s="18">
        <v>0</v>
      </c>
      <c r="AL195" s="18">
        <v>0</v>
      </c>
      <c r="AM195" s="18">
        <v>0</v>
      </c>
      <c r="AN195" s="18">
        <v>0</v>
      </c>
      <c r="AO195" s="18">
        <v>0</v>
      </c>
      <c r="AP195" s="18">
        <v>0</v>
      </c>
      <c r="AQ195" s="18">
        <v>0</v>
      </c>
      <c r="AR195" s="18">
        <v>0</v>
      </c>
      <c r="AS195" s="18">
        <v>0</v>
      </c>
      <c r="AT195" s="18">
        <v>0</v>
      </c>
      <c r="AU195" s="18">
        <v>0</v>
      </c>
      <c r="AV195" s="18">
        <v>0</v>
      </c>
      <c r="AW195" s="18">
        <v>0</v>
      </c>
      <c r="AX195" s="18">
        <v>0</v>
      </c>
      <c r="AY195" s="18">
        <v>0</v>
      </c>
      <c r="AZ195" s="18">
        <v>0</v>
      </c>
      <c r="BA195" s="18">
        <v>0</v>
      </c>
      <c r="BB195" s="18">
        <v>0</v>
      </c>
      <c r="BC195" s="18">
        <v>0</v>
      </c>
      <c r="BD195" s="18">
        <v>0</v>
      </c>
      <c r="BE195" s="18">
        <v>0</v>
      </c>
      <c r="BF195" s="18">
        <v>0</v>
      </c>
      <c r="BG195" s="18">
        <v>0</v>
      </c>
      <c r="BH195" s="18">
        <v>0</v>
      </c>
      <c r="BI195" s="18">
        <v>0</v>
      </c>
      <c r="BJ195" s="18">
        <v>0</v>
      </c>
      <c r="BK195" s="18">
        <v>0</v>
      </c>
      <c r="BL195" s="18">
        <v>0</v>
      </c>
      <c r="BM195" s="18">
        <v>0</v>
      </c>
      <c r="BN195" s="18" t="s">
        <v>1903</v>
      </c>
      <c r="BO195" s="18" t="s">
        <v>1903</v>
      </c>
      <c r="BP195" s="18" t="s">
        <v>1903</v>
      </c>
      <c r="BQ195" s="18" t="s">
        <v>1903</v>
      </c>
      <c r="BR195" s="18" t="s">
        <v>1903</v>
      </c>
      <c r="BS195" s="18" t="s">
        <v>1903</v>
      </c>
      <c r="BT195" s="18">
        <v>0</v>
      </c>
      <c r="BU195" s="18" t="s">
        <v>1903</v>
      </c>
      <c r="BV195" s="18" t="s">
        <v>1903</v>
      </c>
      <c r="BW195" s="18">
        <v>0</v>
      </c>
      <c r="BX195" s="18">
        <v>0</v>
      </c>
      <c r="BY195" s="18">
        <v>0</v>
      </c>
      <c r="BZ195" s="18">
        <v>0</v>
      </c>
      <c r="CA195" s="18">
        <v>0</v>
      </c>
      <c r="CB195" s="18">
        <v>0</v>
      </c>
      <c r="CC195" s="18">
        <v>0</v>
      </c>
      <c r="CD195" s="18">
        <v>0</v>
      </c>
      <c r="CE195" s="18">
        <v>0</v>
      </c>
      <c r="CF195" s="18">
        <v>0</v>
      </c>
      <c r="CG195" s="18">
        <v>0</v>
      </c>
      <c r="CH195" s="18">
        <v>0</v>
      </c>
      <c r="CI195" s="18">
        <v>0</v>
      </c>
      <c r="CJ195" s="18">
        <v>0</v>
      </c>
      <c r="CK195" s="18">
        <v>0</v>
      </c>
      <c r="CL195" s="18">
        <v>0</v>
      </c>
      <c r="CM195" s="18">
        <v>0</v>
      </c>
      <c r="CN195" s="18">
        <v>0</v>
      </c>
      <c r="CO195" s="18">
        <v>0</v>
      </c>
      <c r="CP195" s="18">
        <v>0</v>
      </c>
      <c r="CQ195" s="18">
        <v>0</v>
      </c>
      <c r="CR195" s="18">
        <v>0</v>
      </c>
      <c r="CS195" s="18">
        <v>0</v>
      </c>
      <c r="CT195" s="18">
        <v>0</v>
      </c>
    </row>
    <row r="196" spans="1:98" x14ac:dyDescent="0.25">
      <c r="A196" s="18">
        <v>50</v>
      </c>
      <c r="B196" s="18" t="s">
        <v>1910</v>
      </c>
      <c r="C196" s="18" t="s">
        <v>473</v>
      </c>
      <c r="D196" s="18" t="s">
        <v>426</v>
      </c>
      <c r="E196" s="18" t="s">
        <v>90</v>
      </c>
      <c r="F196" s="18">
        <v>0</v>
      </c>
      <c r="G196" s="18">
        <v>0</v>
      </c>
      <c r="H196" s="18">
        <v>0</v>
      </c>
      <c r="I196" s="18">
        <v>0</v>
      </c>
      <c r="J196" s="18">
        <v>0</v>
      </c>
      <c r="K196" s="18">
        <v>0</v>
      </c>
      <c r="L196" s="18">
        <v>0</v>
      </c>
      <c r="M196" s="18">
        <v>0</v>
      </c>
      <c r="N196" s="18">
        <v>0</v>
      </c>
      <c r="O196" s="18">
        <v>0</v>
      </c>
      <c r="P196" s="18">
        <v>0</v>
      </c>
      <c r="Q196" s="18">
        <v>0</v>
      </c>
      <c r="R196" s="18">
        <v>0</v>
      </c>
      <c r="S196" s="18">
        <v>0</v>
      </c>
      <c r="T196" s="18">
        <v>0</v>
      </c>
      <c r="U196" s="18">
        <v>0</v>
      </c>
      <c r="V196" s="18">
        <v>0</v>
      </c>
      <c r="W196" s="18">
        <v>0</v>
      </c>
      <c r="X196" s="18">
        <v>0</v>
      </c>
      <c r="Y196" s="18">
        <v>0</v>
      </c>
      <c r="Z196" s="18">
        <v>0</v>
      </c>
      <c r="AA196" s="18">
        <v>0</v>
      </c>
      <c r="AB196" s="18">
        <v>0</v>
      </c>
      <c r="AC196" s="18">
        <v>0</v>
      </c>
      <c r="AD196" s="18">
        <v>0</v>
      </c>
      <c r="AE196" s="18">
        <v>0</v>
      </c>
      <c r="AF196" s="18">
        <v>0</v>
      </c>
      <c r="AG196" s="18">
        <v>0</v>
      </c>
      <c r="AH196" s="18">
        <v>0</v>
      </c>
      <c r="AI196" s="18">
        <v>0</v>
      </c>
      <c r="AJ196" s="18">
        <v>0</v>
      </c>
      <c r="AK196" s="18">
        <v>0</v>
      </c>
      <c r="AL196" s="18">
        <v>0</v>
      </c>
      <c r="AM196" s="18">
        <v>0</v>
      </c>
      <c r="AN196" s="18">
        <v>0</v>
      </c>
      <c r="AO196" s="18">
        <v>0</v>
      </c>
      <c r="AP196" s="18">
        <v>0</v>
      </c>
      <c r="AQ196" s="18">
        <v>0</v>
      </c>
      <c r="AR196" s="18">
        <v>0</v>
      </c>
      <c r="AS196" s="18">
        <v>0</v>
      </c>
      <c r="AT196" s="18">
        <v>0</v>
      </c>
      <c r="AU196" s="18">
        <v>0</v>
      </c>
      <c r="AV196" s="18">
        <v>0</v>
      </c>
      <c r="AW196" s="18">
        <v>0</v>
      </c>
      <c r="AX196" s="18">
        <v>0</v>
      </c>
      <c r="AY196" s="18">
        <v>0</v>
      </c>
      <c r="AZ196" s="18">
        <v>0</v>
      </c>
      <c r="BA196" s="18">
        <v>0</v>
      </c>
      <c r="BB196" s="18">
        <v>0</v>
      </c>
      <c r="BC196" s="18">
        <v>0</v>
      </c>
      <c r="BD196" s="18">
        <v>0</v>
      </c>
      <c r="BE196" s="18">
        <v>0</v>
      </c>
      <c r="BF196" s="18">
        <v>0</v>
      </c>
      <c r="BG196" s="18">
        <v>0</v>
      </c>
      <c r="BH196" s="18">
        <v>0</v>
      </c>
      <c r="BI196" s="18">
        <v>0</v>
      </c>
      <c r="BJ196" s="18">
        <v>0</v>
      </c>
      <c r="BK196" s="18">
        <v>0</v>
      </c>
      <c r="BL196" s="18">
        <v>0</v>
      </c>
      <c r="BM196" s="18">
        <v>0</v>
      </c>
      <c r="BN196" s="18" t="s">
        <v>1903</v>
      </c>
      <c r="BO196" s="18" t="s">
        <v>1903</v>
      </c>
      <c r="BP196" s="18" t="s">
        <v>1903</v>
      </c>
      <c r="BQ196" s="18" t="s">
        <v>1903</v>
      </c>
      <c r="BR196" s="18" t="s">
        <v>1903</v>
      </c>
      <c r="BS196" s="18" t="s">
        <v>1903</v>
      </c>
      <c r="BT196" s="18">
        <v>0</v>
      </c>
      <c r="BU196" s="18" t="s">
        <v>1903</v>
      </c>
      <c r="BV196" s="18" t="s">
        <v>1903</v>
      </c>
      <c r="BW196" s="18">
        <v>0</v>
      </c>
      <c r="BX196" s="18">
        <v>0</v>
      </c>
      <c r="BY196" s="18">
        <v>0</v>
      </c>
      <c r="BZ196" s="18">
        <v>0</v>
      </c>
      <c r="CA196" s="18">
        <v>0</v>
      </c>
      <c r="CB196" s="18">
        <v>0</v>
      </c>
      <c r="CC196" s="18">
        <v>0</v>
      </c>
      <c r="CD196" s="18">
        <v>0</v>
      </c>
      <c r="CE196" s="18">
        <v>0</v>
      </c>
      <c r="CF196" s="18">
        <v>0</v>
      </c>
      <c r="CG196" s="18">
        <v>0</v>
      </c>
      <c r="CH196" s="18">
        <v>0</v>
      </c>
      <c r="CI196" s="18">
        <v>0</v>
      </c>
      <c r="CJ196" s="18">
        <v>0</v>
      </c>
      <c r="CK196" s="18">
        <v>0</v>
      </c>
      <c r="CL196" s="18">
        <v>0</v>
      </c>
      <c r="CM196" s="18">
        <v>0</v>
      </c>
      <c r="CN196" s="18">
        <v>0</v>
      </c>
      <c r="CO196" s="18">
        <v>0</v>
      </c>
      <c r="CP196" s="18">
        <v>0</v>
      </c>
      <c r="CQ196" s="18">
        <v>0</v>
      </c>
      <c r="CR196" s="18">
        <v>0</v>
      </c>
      <c r="CS196" s="18">
        <v>0</v>
      </c>
      <c r="CT196" s="18">
        <v>0</v>
      </c>
    </row>
    <row r="197" spans="1:98" x14ac:dyDescent="0.25">
      <c r="A197" s="18">
        <v>51</v>
      </c>
      <c r="B197" s="18" t="s">
        <v>1910</v>
      </c>
      <c r="C197" s="18" t="s">
        <v>474</v>
      </c>
      <c r="D197" s="18" t="s">
        <v>412</v>
      </c>
      <c r="E197" s="18" t="s">
        <v>88</v>
      </c>
      <c r="F197" s="18">
        <v>9.2884400000000006E-2</v>
      </c>
      <c r="G197" s="18">
        <v>9.2875200000000005E-2</v>
      </c>
      <c r="H197" s="18">
        <v>9.3152100000000002E-2</v>
      </c>
      <c r="I197" s="18">
        <v>9.5979599999999998E-2</v>
      </c>
      <c r="J197" s="18">
        <v>9.9374000000000004E-2</v>
      </c>
      <c r="K197" s="18">
        <v>0.10119599999999999</v>
      </c>
      <c r="L197" s="18">
        <v>0.10498300000000001</v>
      </c>
      <c r="M197" s="18">
        <v>0.108448</v>
      </c>
      <c r="N197" s="18">
        <v>0.111247</v>
      </c>
      <c r="O197" s="18">
        <v>0.113897</v>
      </c>
      <c r="P197" s="18">
        <v>0.115229</v>
      </c>
      <c r="Q197" s="18">
        <v>0.119944</v>
      </c>
      <c r="R197" s="18">
        <v>0.12408</v>
      </c>
      <c r="S197" s="18">
        <v>0.12790699999999999</v>
      </c>
      <c r="T197" s="18">
        <v>0.13522400000000001</v>
      </c>
      <c r="U197" s="18">
        <v>0.14663399999999999</v>
      </c>
      <c r="V197" s="18">
        <v>0.15040100000000001</v>
      </c>
      <c r="W197" s="18">
        <v>0.157304</v>
      </c>
      <c r="X197" s="18">
        <v>0.161465</v>
      </c>
      <c r="Y197" s="18">
        <v>0.165163</v>
      </c>
      <c r="Z197" s="18">
        <v>0.17397099999999999</v>
      </c>
      <c r="AA197" s="18">
        <v>0.18163000000000001</v>
      </c>
      <c r="AB197" s="18">
        <v>0.181758</v>
      </c>
      <c r="AC197" s="18">
        <v>0.17363000000000001</v>
      </c>
      <c r="AD197" s="18">
        <v>0.17232900000000001</v>
      </c>
      <c r="AE197" s="18">
        <v>0.17213800000000001</v>
      </c>
      <c r="AF197" s="18">
        <v>0.17082700000000001</v>
      </c>
      <c r="AG197" s="18">
        <v>0.17396700000000001</v>
      </c>
      <c r="AH197" s="18">
        <v>0.19311300000000001</v>
      </c>
      <c r="AI197" s="18">
        <v>0.205929</v>
      </c>
      <c r="AJ197" s="18">
        <v>0.20905299999999999</v>
      </c>
      <c r="AK197" s="18">
        <v>0.207062</v>
      </c>
      <c r="AL197" s="18">
        <v>0.220638</v>
      </c>
      <c r="AM197" s="18">
        <v>0.221638</v>
      </c>
      <c r="AN197" s="18">
        <v>0.22797300000000001</v>
      </c>
      <c r="AO197" s="18">
        <v>0.22286700000000001</v>
      </c>
      <c r="AP197" s="18">
        <v>0.22841800000000001</v>
      </c>
      <c r="AQ197" s="18">
        <v>0.23925299999999999</v>
      </c>
      <c r="AR197" s="18">
        <v>0.239621</v>
      </c>
      <c r="AS197" s="18">
        <v>0.233569</v>
      </c>
      <c r="AT197" s="18">
        <v>0.23455200000000001</v>
      </c>
      <c r="AU197" s="18">
        <v>0.23516599999999999</v>
      </c>
      <c r="AV197" s="18">
        <v>0.22869100000000001</v>
      </c>
      <c r="AW197" s="18">
        <v>0.22866800000000001</v>
      </c>
      <c r="AX197" s="18">
        <v>0.23385300000000001</v>
      </c>
      <c r="AY197" s="18">
        <v>0.24829000000000001</v>
      </c>
      <c r="AZ197" s="18">
        <v>0.25861600000000001</v>
      </c>
      <c r="BA197" s="18">
        <v>0.262073</v>
      </c>
      <c r="BB197" s="18">
        <v>0.26711299999999999</v>
      </c>
      <c r="BC197" s="18">
        <v>0.27779599999999999</v>
      </c>
      <c r="BD197" s="18">
        <v>0.28483599999999998</v>
      </c>
      <c r="BE197" s="18">
        <v>0.27550400000000003</v>
      </c>
      <c r="BF197" s="18">
        <v>0.27576600000000001</v>
      </c>
      <c r="BG197" s="18">
        <v>0.27576600000000001</v>
      </c>
      <c r="BH197" s="18">
        <v>0.27658500000000003</v>
      </c>
      <c r="BI197" s="18">
        <v>0.275648</v>
      </c>
      <c r="BJ197" s="18">
        <v>0.27575</v>
      </c>
      <c r="BK197" s="18">
        <v>0.27576299999999998</v>
      </c>
      <c r="BL197" s="18">
        <v>0.192365643103448</v>
      </c>
      <c r="BM197" s="18">
        <v>6.1898718453981802E-2</v>
      </c>
      <c r="BN197" s="18">
        <v>0.987918917562706</v>
      </c>
      <c r="BO197" s="18">
        <v>0.98558838469291798</v>
      </c>
      <c r="BP197" s="18">
        <v>0.91739792399074205</v>
      </c>
      <c r="BQ197" s="18">
        <v>0</v>
      </c>
      <c r="BR197" s="19">
        <v>6.5590994135890898E-45</v>
      </c>
      <c r="BS197" s="18">
        <v>0</v>
      </c>
      <c r="BT197" s="18">
        <v>3.6212089052262099E-3</v>
      </c>
      <c r="BU197" s="18">
        <v>0.97598378767826799</v>
      </c>
      <c r="BV197" s="18">
        <v>0.97598378767826799</v>
      </c>
      <c r="BW197" s="18">
        <v>9.4853060000000003E-2</v>
      </c>
      <c r="BX197" s="18">
        <v>2.8455582998772001E-3</v>
      </c>
      <c r="BY197" s="18">
        <v>0.1079542</v>
      </c>
      <c r="BZ197" s="18">
        <v>5.0225625630747504E-3</v>
      </c>
      <c r="CA197" s="18">
        <v>0.1244768</v>
      </c>
      <c r="CB197" s="18">
        <v>7.6402570441052604E-3</v>
      </c>
      <c r="CC197" s="18">
        <v>0.15619340000000001</v>
      </c>
      <c r="CD197" s="18">
        <v>7.6552424716660704E-3</v>
      </c>
      <c r="CE197" s="18">
        <v>0.1766636</v>
      </c>
      <c r="CF197" s="18">
        <v>4.6330233433471996E-3</v>
      </c>
      <c r="CG197" s="18">
        <v>0.18319479999999999</v>
      </c>
      <c r="CH197" s="18">
        <v>1.5617155125054001E-2</v>
      </c>
      <c r="CI197" s="18">
        <v>0.21727279999999999</v>
      </c>
      <c r="CJ197" s="18">
        <v>8.8980246515729597E-3</v>
      </c>
      <c r="CK197" s="18">
        <v>0.2327456</v>
      </c>
      <c r="CL197" s="18">
        <v>7.18697132316527E-3</v>
      </c>
      <c r="CM197" s="18">
        <v>0.232186</v>
      </c>
      <c r="CN197" s="18">
        <v>3.23452446273018E-3</v>
      </c>
      <c r="CO197" s="18">
        <v>0.2627776</v>
      </c>
      <c r="CP197" s="18">
        <v>1.08634014148424E-2</v>
      </c>
      <c r="CQ197" s="18">
        <v>0.27769139999999998</v>
      </c>
      <c r="CR197" s="18">
        <v>4.0146132815004603E-3</v>
      </c>
      <c r="CS197" s="18">
        <v>0.27572033333333301</v>
      </c>
      <c r="CT197" s="19">
        <v>6.2978832422743805E-5</v>
      </c>
    </row>
    <row r="198" spans="1:98" x14ac:dyDescent="0.25">
      <c r="A198" s="18">
        <v>52</v>
      </c>
      <c r="B198" s="18" t="s">
        <v>1910</v>
      </c>
      <c r="C198" s="18" t="s">
        <v>475</v>
      </c>
      <c r="D198" s="18" t="s">
        <v>426</v>
      </c>
      <c r="E198" s="18" t="s">
        <v>92</v>
      </c>
      <c r="F198" s="18">
        <v>5.5079299999999998E-2</v>
      </c>
      <c r="G198" s="18">
        <v>5.4932399999999999E-2</v>
      </c>
      <c r="H198" s="18">
        <v>5.5251099999999997E-2</v>
      </c>
      <c r="I198" s="18">
        <v>5.4619500000000001E-2</v>
      </c>
      <c r="J198" s="18">
        <v>5.5363700000000002E-2</v>
      </c>
      <c r="K198" s="18">
        <v>5.6263500000000001E-2</v>
      </c>
      <c r="L198" s="18">
        <v>5.78199E-2</v>
      </c>
      <c r="M198" s="18">
        <v>5.8290399999999999E-2</v>
      </c>
      <c r="N198" s="18">
        <v>5.9092499999999999E-2</v>
      </c>
      <c r="O198" s="18">
        <v>5.8952900000000003E-2</v>
      </c>
      <c r="P198" s="18">
        <v>5.9298099999999999E-2</v>
      </c>
      <c r="Q198" s="18">
        <v>6.12592E-2</v>
      </c>
      <c r="R198" s="18">
        <v>6.3088199999999997E-2</v>
      </c>
      <c r="S198" s="18">
        <v>7.16334E-2</v>
      </c>
      <c r="T198" s="18">
        <v>7.4221499999999996E-2</v>
      </c>
      <c r="U198" s="18">
        <v>7.9312099999999996E-2</v>
      </c>
      <c r="V198" s="18">
        <v>8.4626800000000002E-2</v>
      </c>
      <c r="W198" s="18">
        <v>8.6361099999999996E-2</v>
      </c>
      <c r="X198" s="18">
        <v>8.7451799999999996E-2</v>
      </c>
      <c r="Y198" s="18">
        <v>8.9723600000000001E-2</v>
      </c>
      <c r="Z198" s="18">
        <v>9.6291500000000002E-2</v>
      </c>
      <c r="AA198" s="18">
        <v>9.5916600000000005E-2</v>
      </c>
      <c r="AB198" s="18">
        <v>0.104646</v>
      </c>
      <c r="AC198" s="18">
        <v>0.108206</v>
      </c>
      <c r="AD198" s="18">
        <v>0.110488</v>
      </c>
      <c r="AE198" s="18">
        <v>0.114411</v>
      </c>
      <c r="AF198" s="18">
        <v>0.11911099999999999</v>
      </c>
      <c r="AG198" s="18">
        <v>0.12248199999999999</v>
      </c>
      <c r="AH198" s="18">
        <v>0.127692</v>
      </c>
      <c r="AI198" s="18">
        <v>0.13320199999999999</v>
      </c>
      <c r="AJ198" s="18">
        <v>0.13848099999999999</v>
      </c>
      <c r="AK198" s="18">
        <v>0.14105899999999999</v>
      </c>
      <c r="AL198" s="18">
        <v>0.14263899999999999</v>
      </c>
      <c r="AM198" s="18">
        <v>0.14774399999999999</v>
      </c>
      <c r="AN198" s="18">
        <v>0.15182200000000001</v>
      </c>
      <c r="AO198" s="18">
        <v>0.15354999999999999</v>
      </c>
      <c r="AP198" s="18">
        <v>0.156526</v>
      </c>
      <c r="AQ198" s="18">
        <v>0.15495300000000001</v>
      </c>
      <c r="AR198" s="18">
        <v>0.15993299999999999</v>
      </c>
      <c r="AS198" s="18">
        <v>0.15462999999999999</v>
      </c>
      <c r="AT198" s="18">
        <v>0.16777300000000001</v>
      </c>
      <c r="AU198" s="18">
        <v>0.169511</v>
      </c>
      <c r="AV198" s="18">
        <v>0.178759</v>
      </c>
      <c r="AW198" s="18">
        <v>0.163131</v>
      </c>
      <c r="AX198" s="18">
        <v>0.17585700000000001</v>
      </c>
      <c r="AY198" s="18">
        <v>0.183555</v>
      </c>
      <c r="AZ198" s="18">
        <v>0.18643299999999999</v>
      </c>
      <c r="BA198" s="18">
        <v>0.185086</v>
      </c>
      <c r="BB198" s="18">
        <v>0.189632</v>
      </c>
      <c r="BC198" s="18">
        <v>0.18528</v>
      </c>
      <c r="BD198" s="18">
        <v>0.19451199999999999</v>
      </c>
      <c r="BE198" s="18">
        <v>0.188197</v>
      </c>
      <c r="BF198" s="18">
        <v>0.188969</v>
      </c>
      <c r="BG198" s="18">
        <v>0.19258400000000001</v>
      </c>
      <c r="BH198" s="18">
        <v>0.20481099999999999</v>
      </c>
      <c r="BI198" s="18">
        <v>0.18985199999999999</v>
      </c>
      <c r="BJ198" s="18">
        <v>0.17580999999999999</v>
      </c>
      <c r="BK198" s="18">
        <v>0.172705</v>
      </c>
      <c r="BL198" s="18">
        <v>0.12498070862069</v>
      </c>
      <c r="BM198" s="18">
        <v>5.0305008932445598E-2</v>
      </c>
      <c r="BN198" s="18">
        <v>0.98164195795002196</v>
      </c>
      <c r="BO198" s="18">
        <v>0.98474268664062303</v>
      </c>
      <c r="BP198" s="18">
        <v>0.93708408953417999</v>
      </c>
      <c r="BQ198" s="18">
        <v>0</v>
      </c>
      <c r="BR198" s="18">
        <v>0</v>
      </c>
      <c r="BS198" s="18">
        <v>0</v>
      </c>
      <c r="BT198" s="18">
        <v>2.92425313297853E-3</v>
      </c>
      <c r="BU198" s="18">
        <v>0.96362093360794898</v>
      </c>
      <c r="BV198" s="18">
        <v>0.96362093360794898</v>
      </c>
      <c r="BW198" s="18">
        <v>5.50492E-2</v>
      </c>
      <c r="BX198" s="18">
        <v>2.9106021713727902E-4</v>
      </c>
      <c r="BY198" s="18">
        <v>5.8083839999999998E-2</v>
      </c>
      <c r="BZ198" s="18">
        <v>1.1400251479682399E-3</v>
      </c>
      <c r="CA198" s="18">
        <v>6.590008E-2</v>
      </c>
      <c r="CB198" s="18">
        <v>6.6171664114634404E-3</v>
      </c>
      <c r="CC198" s="18">
        <v>8.5495080000000001E-2</v>
      </c>
      <c r="CD198" s="18">
        <v>3.9192562122168E-3</v>
      </c>
      <c r="CE198" s="18">
        <v>0.10310962</v>
      </c>
      <c r="CF198" s="18">
        <v>6.72681836175171E-3</v>
      </c>
      <c r="CG198" s="18">
        <v>0.12337960000000001</v>
      </c>
      <c r="CH198" s="18">
        <v>7.3235707342798302E-3</v>
      </c>
      <c r="CI198" s="18">
        <v>0.14434900000000001</v>
      </c>
      <c r="CJ198" s="18">
        <v>5.3747878562786199E-3</v>
      </c>
      <c r="CK198" s="18">
        <v>0.15591840000000001</v>
      </c>
      <c r="CL198" s="18">
        <v>2.4843249183631299E-3</v>
      </c>
      <c r="CM198" s="18">
        <v>0.1710062</v>
      </c>
      <c r="CN198" s="18">
        <v>6.2917435739229003E-3</v>
      </c>
      <c r="CO198" s="18">
        <v>0.1859972</v>
      </c>
      <c r="CP198" s="18">
        <v>2.2754502191874E-3</v>
      </c>
      <c r="CQ198" s="18">
        <v>0.1938146</v>
      </c>
      <c r="CR198" s="18">
        <v>6.6700604420049997E-3</v>
      </c>
      <c r="CS198" s="18">
        <v>0.17945566666666701</v>
      </c>
      <c r="CT198" s="18">
        <v>9.1363595777165692E-3</v>
      </c>
    </row>
    <row r="199" spans="1:98" x14ac:dyDescent="0.25">
      <c r="A199" s="18">
        <v>53</v>
      </c>
      <c r="B199" s="18" t="s">
        <v>1910</v>
      </c>
      <c r="C199" s="18" t="s">
        <v>476</v>
      </c>
      <c r="D199" s="18" t="s">
        <v>424</v>
      </c>
      <c r="E199" s="18" t="s">
        <v>14</v>
      </c>
      <c r="F199" s="18">
        <v>0.27161800000000003</v>
      </c>
      <c r="G199" s="18">
        <v>0.271567</v>
      </c>
      <c r="H199" s="18">
        <v>0.27229100000000001</v>
      </c>
      <c r="I199" s="18">
        <v>0.25911800000000001</v>
      </c>
      <c r="J199" s="18">
        <v>0.24299999999999999</v>
      </c>
      <c r="K199" s="18">
        <v>0.26938899999999999</v>
      </c>
      <c r="L199" s="18">
        <v>0.27418100000000001</v>
      </c>
      <c r="M199" s="18">
        <v>0.27867399999999998</v>
      </c>
      <c r="N199" s="18">
        <v>0.27096999999999999</v>
      </c>
      <c r="O199" s="18">
        <v>0.27661400000000003</v>
      </c>
      <c r="P199" s="18">
        <v>0.28562599999999999</v>
      </c>
      <c r="Q199" s="18">
        <v>0.29233399999999998</v>
      </c>
      <c r="R199" s="18">
        <v>0.302008</v>
      </c>
      <c r="S199" s="18">
        <v>0.32822299999999999</v>
      </c>
      <c r="T199" s="18">
        <v>0.35492600000000002</v>
      </c>
      <c r="U199" s="18">
        <v>0.380162</v>
      </c>
      <c r="V199" s="18">
        <v>0.42674600000000001</v>
      </c>
      <c r="W199" s="18">
        <v>0.445525</v>
      </c>
      <c r="X199" s="18">
        <v>0.45986900000000003</v>
      </c>
      <c r="Y199" s="18">
        <v>0.48030600000000001</v>
      </c>
      <c r="Z199" s="18">
        <v>0.51082099999999997</v>
      </c>
      <c r="AA199" s="18">
        <v>0.54467600000000005</v>
      </c>
      <c r="AB199" s="18">
        <v>0.57997200000000004</v>
      </c>
      <c r="AC199" s="18">
        <v>0.57933699999999999</v>
      </c>
      <c r="AD199" s="18">
        <v>0.57890399999999997</v>
      </c>
      <c r="AE199" s="18">
        <v>0.58451600000000004</v>
      </c>
      <c r="AF199" s="18">
        <v>0.59336</v>
      </c>
      <c r="AG199" s="18">
        <v>0.59886600000000001</v>
      </c>
      <c r="AH199" s="18">
        <v>0.61421499999999996</v>
      </c>
      <c r="AI199" s="18">
        <v>0.61641299999999999</v>
      </c>
      <c r="AJ199" s="18">
        <v>0.59306599999999998</v>
      </c>
      <c r="AK199" s="18">
        <v>0.57759099999999997</v>
      </c>
      <c r="AL199" s="18">
        <v>0.58760999999999997</v>
      </c>
      <c r="AM199" s="18">
        <v>0.53442500000000004</v>
      </c>
      <c r="AN199" s="18">
        <v>0.53530800000000001</v>
      </c>
      <c r="AO199" s="18">
        <v>0.53585000000000005</v>
      </c>
      <c r="AP199" s="18">
        <v>0.51111399999999996</v>
      </c>
      <c r="AQ199" s="18">
        <v>0.50701200000000002</v>
      </c>
      <c r="AR199" s="18">
        <v>0.52162399999999998</v>
      </c>
      <c r="AS199" s="18">
        <v>0.52104600000000001</v>
      </c>
      <c r="AT199" s="18">
        <v>0.52248499999999998</v>
      </c>
      <c r="AU199" s="18">
        <v>0.52213100000000001</v>
      </c>
      <c r="AV199" s="18">
        <v>0.53612400000000004</v>
      </c>
      <c r="AW199" s="18">
        <v>0.53547800000000001</v>
      </c>
      <c r="AX199" s="18">
        <v>0.540547</v>
      </c>
      <c r="AY199" s="18">
        <v>0.56909100000000001</v>
      </c>
      <c r="AZ199" s="18">
        <v>0.60510299999999995</v>
      </c>
      <c r="BA199" s="18">
        <v>0.63596299999999995</v>
      </c>
      <c r="BB199" s="18">
        <v>0.65887099999999998</v>
      </c>
      <c r="BC199" s="18">
        <v>0.68662400000000001</v>
      </c>
      <c r="BD199" s="18">
        <v>0.73221199999999997</v>
      </c>
      <c r="BE199" s="18">
        <v>0.69044700000000003</v>
      </c>
      <c r="BF199" s="18">
        <v>0.71145499999999995</v>
      </c>
      <c r="BG199" s="18">
        <v>0.71143999999999996</v>
      </c>
      <c r="BH199" s="18">
        <v>0.71355000000000002</v>
      </c>
      <c r="BI199" s="18">
        <v>0.71142899999999998</v>
      </c>
      <c r="BJ199" s="18">
        <v>0.71127099999999999</v>
      </c>
      <c r="BK199" s="18">
        <v>0.71105700000000005</v>
      </c>
      <c r="BL199" s="18">
        <v>0.50300260344827596</v>
      </c>
      <c r="BM199" s="18">
        <v>0.150896789384414</v>
      </c>
      <c r="BN199" s="18">
        <v>0.90355150758832203</v>
      </c>
      <c r="BO199" s="18">
        <v>0.86065397274600897</v>
      </c>
      <c r="BP199" s="18">
        <v>0.71082879612825201</v>
      </c>
      <c r="BQ199" s="18">
        <v>0</v>
      </c>
      <c r="BR199" s="18">
        <v>0</v>
      </c>
      <c r="BS199" s="19">
        <v>3.33066907387547E-15</v>
      </c>
      <c r="BT199" s="18">
        <v>8.0739031345165302E-3</v>
      </c>
      <c r="BU199" s="18">
        <v>0.81640532686513001</v>
      </c>
      <c r="BV199" s="18">
        <v>0.81640532686513001</v>
      </c>
      <c r="BW199" s="18">
        <v>0.2635188</v>
      </c>
      <c r="BX199" s="18">
        <v>1.2725076137296801E-2</v>
      </c>
      <c r="BY199" s="18">
        <v>0.27396559999999998</v>
      </c>
      <c r="BZ199" s="18">
        <v>3.8453978077697001E-3</v>
      </c>
      <c r="CA199" s="18">
        <v>0.3126234</v>
      </c>
      <c r="CB199" s="18">
        <v>2.8662098506564399E-2</v>
      </c>
      <c r="CC199" s="18">
        <v>0.43852160000000001</v>
      </c>
      <c r="CD199" s="18">
        <v>3.8063114852833597E-2</v>
      </c>
      <c r="CE199" s="18">
        <v>0.55874199999999996</v>
      </c>
      <c r="CF199" s="18">
        <v>3.0723149928026602E-2</v>
      </c>
      <c r="CG199" s="18">
        <v>0.60147399999999995</v>
      </c>
      <c r="CH199" s="18">
        <v>1.36539300752567E-2</v>
      </c>
      <c r="CI199" s="18">
        <v>0.56559999999999999</v>
      </c>
      <c r="CJ199" s="18">
        <v>2.8601097994657501E-2</v>
      </c>
      <c r="CK199" s="18">
        <v>0.51932920000000005</v>
      </c>
      <c r="CL199" s="18">
        <v>1.1184288855354199E-2</v>
      </c>
      <c r="CM199" s="18">
        <v>0.53135299999999996</v>
      </c>
      <c r="CN199" s="18">
        <v>8.4851990253617601E-3</v>
      </c>
      <c r="CO199" s="18">
        <v>0.63113039999999998</v>
      </c>
      <c r="CP199" s="18">
        <v>4.5822339680553201E-2</v>
      </c>
      <c r="CQ199" s="18">
        <v>0.71182080000000003</v>
      </c>
      <c r="CR199" s="18">
        <v>1.47978825748821E-2</v>
      </c>
      <c r="CS199" s="18">
        <v>0.71125233333333304</v>
      </c>
      <c r="CT199" s="18">
        <v>1.86701187284172E-4</v>
      </c>
    </row>
    <row r="200" spans="1:98" x14ac:dyDescent="0.25">
      <c r="A200" s="18">
        <v>54</v>
      </c>
      <c r="B200" s="18" t="s">
        <v>1910</v>
      </c>
      <c r="C200" s="18" t="s">
        <v>477</v>
      </c>
      <c r="D200" s="18" t="s">
        <v>426</v>
      </c>
      <c r="E200" s="18" t="s">
        <v>96</v>
      </c>
      <c r="F200" s="18">
        <v>9.5495399999999994E-2</v>
      </c>
      <c r="G200" s="18">
        <v>9.5953399999999994E-2</v>
      </c>
      <c r="H200" s="18">
        <v>9.5841700000000002E-2</v>
      </c>
      <c r="I200" s="18">
        <v>9.4210199999999994E-2</v>
      </c>
      <c r="J200" s="18">
        <v>9.2817300000000005E-2</v>
      </c>
      <c r="K200" s="18">
        <v>9.3892400000000001E-2</v>
      </c>
      <c r="L200" s="18">
        <v>9.7000799999999998E-2</v>
      </c>
      <c r="M200" s="18">
        <v>9.8516000000000006E-2</v>
      </c>
      <c r="N200" s="18">
        <v>9.9667099999999995E-2</v>
      </c>
      <c r="O200" s="18">
        <v>0.101456</v>
      </c>
      <c r="P200" s="18">
        <v>0.102339</v>
      </c>
      <c r="Q200" s="18">
        <v>0.105575</v>
      </c>
      <c r="R200" s="18">
        <v>0.103342</v>
      </c>
      <c r="S200" s="18">
        <v>0.110916</v>
      </c>
      <c r="T200" s="18">
        <v>0.11687599999999999</v>
      </c>
      <c r="U200" s="18">
        <v>0.12667999999999999</v>
      </c>
      <c r="V200" s="18">
        <v>0.14175699999999999</v>
      </c>
      <c r="W200" s="18">
        <v>0.14846999999999999</v>
      </c>
      <c r="X200" s="18">
        <v>0.15374299999999999</v>
      </c>
      <c r="Y200" s="18">
        <v>0.15822600000000001</v>
      </c>
      <c r="Z200" s="18">
        <v>0.162274</v>
      </c>
      <c r="AA200" s="18">
        <v>0.170238</v>
      </c>
      <c r="AB200" s="18">
        <v>0.183249</v>
      </c>
      <c r="AC200" s="18">
        <v>0.18795200000000001</v>
      </c>
      <c r="AD200" s="18">
        <v>0.182617</v>
      </c>
      <c r="AE200" s="18">
        <v>0.179401</v>
      </c>
      <c r="AF200" s="18">
        <v>0.17416599999999999</v>
      </c>
      <c r="AG200" s="18">
        <v>0.17111199999999999</v>
      </c>
      <c r="AH200" s="18">
        <v>0.16561600000000001</v>
      </c>
      <c r="AI200" s="18">
        <v>0.164797</v>
      </c>
      <c r="AJ200" s="18">
        <v>0.16037799999999999</v>
      </c>
      <c r="AK200" s="18">
        <v>0.16296099999999999</v>
      </c>
      <c r="AL200" s="18">
        <v>0.163659</v>
      </c>
      <c r="AM200" s="18">
        <v>0.167545</v>
      </c>
      <c r="AN200" s="18">
        <v>0.173374</v>
      </c>
      <c r="AO200" s="18">
        <v>0.18026</v>
      </c>
      <c r="AP200" s="18">
        <v>0.19036</v>
      </c>
      <c r="AQ200" s="18">
        <v>0.18904599999999999</v>
      </c>
      <c r="AR200" s="18">
        <v>0.187749</v>
      </c>
      <c r="AS200" s="18">
        <v>0.19673599999999999</v>
      </c>
      <c r="AT200" s="18">
        <v>0.19630600000000001</v>
      </c>
      <c r="AU200" s="18">
        <v>0.178679</v>
      </c>
      <c r="AV200" s="18">
        <v>0.17640600000000001</v>
      </c>
      <c r="AW200" s="18">
        <v>0.189133</v>
      </c>
      <c r="AX200" s="18">
        <v>0.19669400000000001</v>
      </c>
      <c r="AY200" s="18">
        <v>0.20380100000000001</v>
      </c>
      <c r="AZ200" s="18">
        <v>0.20963999999999999</v>
      </c>
      <c r="BA200" s="18">
        <v>0.21527099999999999</v>
      </c>
      <c r="BB200" s="18">
        <v>0.222304</v>
      </c>
      <c r="BC200" s="18">
        <v>0.226518</v>
      </c>
      <c r="BD200" s="18">
        <v>0.238569</v>
      </c>
      <c r="BE200" s="18">
        <v>0.23283799999999999</v>
      </c>
      <c r="BF200" s="18">
        <v>0.240421</v>
      </c>
      <c r="BG200" s="18">
        <v>0.24069699999999999</v>
      </c>
      <c r="BH200" s="18">
        <v>0.24205399999999999</v>
      </c>
      <c r="BI200" s="18">
        <v>0.240338</v>
      </c>
      <c r="BJ200" s="18">
        <v>0.239894</v>
      </c>
      <c r="BK200" s="18">
        <v>0.24165200000000001</v>
      </c>
      <c r="BL200" s="18">
        <v>0.16685309137931001</v>
      </c>
      <c r="BM200" s="18">
        <v>4.7919969267934098E-2</v>
      </c>
      <c r="BN200" s="18">
        <v>0.96010798507094297</v>
      </c>
      <c r="BO200" s="18">
        <v>0.95675043834015205</v>
      </c>
      <c r="BP200" s="18">
        <v>0.84996975196612201</v>
      </c>
      <c r="BQ200" s="18">
        <v>0</v>
      </c>
      <c r="BR200" s="18">
        <v>0</v>
      </c>
      <c r="BS200" s="18">
        <v>0</v>
      </c>
      <c r="BT200" s="18">
        <v>2.7245026392691001E-3</v>
      </c>
      <c r="BU200" s="18">
        <v>0.92180734299698497</v>
      </c>
      <c r="BV200" s="18">
        <v>0.92180734299698497</v>
      </c>
      <c r="BW200" s="18">
        <v>9.4863600000000006E-2</v>
      </c>
      <c r="BX200" s="18">
        <v>1.3377023342283599E-3</v>
      </c>
      <c r="BY200" s="18">
        <v>9.8106460000000006E-2</v>
      </c>
      <c r="BZ200" s="18">
        <v>2.8637180444310499E-3</v>
      </c>
      <c r="CA200" s="18">
        <v>0.10780960000000001</v>
      </c>
      <c r="CB200" s="18">
        <v>6.0566013819633203E-3</v>
      </c>
      <c r="CC200" s="18">
        <v>0.14577519999999999</v>
      </c>
      <c r="CD200" s="18">
        <v>1.23140448147633E-2</v>
      </c>
      <c r="CE200" s="18">
        <v>0.17726600000000001</v>
      </c>
      <c r="CF200" s="18">
        <v>1.06392308697575E-2</v>
      </c>
      <c r="CG200" s="18">
        <v>0.17101839999999999</v>
      </c>
      <c r="CH200" s="18">
        <v>6.0843215151732402E-3</v>
      </c>
      <c r="CI200" s="18">
        <v>0.16558339999999999</v>
      </c>
      <c r="CJ200" s="18">
        <v>5.0551411750810703E-3</v>
      </c>
      <c r="CK200" s="18">
        <v>0.1888302</v>
      </c>
      <c r="CL200" s="18">
        <v>5.9056297886000203E-3</v>
      </c>
      <c r="CM200" s="18">
        <v>0.18744359999999999</v>
      </c>
      <c r="CN200" s="18">
        <v>9.5605038204061195E-3</v>
      </c>
      <c r="CO200" s="18">
        <v>0.2155068</v>
      </c>
      <c r="CP200" s="18">
        <v>9.2052858565065693E-3</v>
      </c>
      <c r="CQ200" s="18">
        <v>0.23891580000000001</v>
      </c>
      <c r="CR200" s="18">
        <v>3.6175448442279201E-3</v>
      </c>
      <c r="CS200" s="18">
        <v>0.24062800000000001</v>
      </c>
      <c r="CT200" s="18">
        <v>9.1417503794405202E-4</v>
      </c>
    </row>
    <row r="201" spans="1:98" x14ac:dyDescent="0.25">
      <c r="A201" s="18">
        <v>55</v>
      </c>
      <c r="B201" s="18" t="s">
        <v>1910</v>
      </c>
      <c r="C201" s="18" t="s">
        <v>478</v>
      </c>
      <c r="D201" s="18" t="s">
        <v>424</v>
      </c>
      <c r="E201" s="18" t="s">
        <v>98</v>
      </c>
      <c r="F201" s="18">
        <v>0.91111399999999998</v>
      </c>
      <c r="G201" s="18">
        <v>0.91203000000000001</v>
      </c>
      <c r="H201" s="18">
        <v>0.91490300000000002</v>
      </c>
      <c r="I201" s="18">
        <v>0.920848</v>
      </c>
      <c r="J201" s="18">
        <v>0.90156800000000004</v>
      </c>
      <c r="K201" s="18">
        <v>0.89867300000000006</v>
      </c>
      <c r="L201" s="18">
        <v>0.92885899999999999</v>
      </c>
      <c r="M201" s="18">
        <v>0.93548299999999995</v>
      </c>
      <c r="N201" s="18">
        <v>0.939249</v>
      </c>
      <c r="O201" s="18">
        <v>0.94070399999999998</v>
      </c>
      <c r="P201" s="18">
        <v>0.95955800000000002</v>
      </c>
      <c r="Q201" s="18">
        <v>0.98498399999999997</v>
      </c>
      <c r="R201" s="18">
        <v>1.01078</v>
      </c>
      <c r="S201" s="18">
        <v>0.73731599999999997</v>
      </c>
      <c r="T201" s="18">
        <v>0.93250900000000003</v>
      </c>
      <c r="U201" s="18">
        <v>0.94951200000000002</v>
      </c>
      <c r="V201" s="18">
        <v>0.98232699999999995</v>
      </c>
      <c r="W201" s="18">
        <v>1.04969</v>
      </c>
      <c r="X201" s="18">
        <v>1.1020000000000001</v>
      </c>
      <c r="Y201" s="18">
        <v>1.1355599999999999</v>
      </c>
      <c r="Z201" s="18">
        <v>1.1395200000000001</v>
      </c>
      <c r="AA201" s="18">
        <v>1.2142200000000001</v>
      </c>
      <c r="AB201" s="18">
        <v>1.2989599999999999</v>
      </c>
      <c r="AC201" s="18">
        <v>1.30132</v>
      </c>
      <c r="AD201" s="18">
        <v>1.3320799999999999</v>
      </c>
      <c r="AE201" s="18">
        <v>1.36317</v>
      </c>
      <c r="AF201" s="18">
        <v>1.3916599999999999</v>
      </c>
      <c r="AG201" s="18">
        <v>1.4333800000000001</v>
      </c>
      <c r="AH201" s="18">
        <v>1.4379500000000001</v>
      </c>
      <c r="AI201" s="18">
        <v>1.4867999999999999</v>
      </c>
      <c r="AJ201" s="18">
        <v>1.41639</v>
      </c>
      <c r="AK201" s="18">
        <v>1.46254</v>
      </c>
      <c r="AL201" s="18">
        <v>1.48448</v>
      </c>
      <c r="AM201" s="18">
        <v>1.4111199999999999</v>
      </c>
      <c r="AN201" s="18">
        <v>1.4423600000000001</v>
      </c>
      <c r="AO201" s="18">
        <v>1.4618</v>
      </c>
      <c r="AP201" s="18">
        <v>1.50102</v>
      </c>
      <c r="AQ201" s="18">
        <v>1.5581400000000001</v>
      </c>
      <c r="AR201" s="18">
        <v>1.60703</v>
      </c>
      <c r="AS201" s="18">
        <v>1.6760699999999999</v>
      </c>
      <c r="AT201" s="18">
        <v>1.7095800000000001</v>
      </c>
      <c r="AU201" s="18">
        <v>1.7438100000000001</v>
      </c>
      <c r="AV201" s="18">
        <v>1.78809</v>
      </c>
      <c r="AW201" s="18">
        <v>1.7705599999999999</v>
      </c>
      <c r="AX201" s="18">
        <v>1.6994400000000001</v>
      </c>
      <c r="AY201" s="18">
        <v>1.6639299999999999</v>
      </c>
      <c r="AZ201" s="18">
        <v>1.63096</v>
      </c>
      <c r="BA201" s="18">
        <v>1.6896500000000001</v>
      </c>
      <c r="BB201" s="18">
        <v>1.7679199999999999</v>
      </c>
      <c r="BC201" s="18">
        <v>1.87158</v>
      </c>
      <c r="BD201" s="18">
        <v>1.98315</v>
      </c>
      <c r="BE201" s="18">
        <v>2.0595599999999998</v>
      </c>
      <c r="BF201" s="18">
        <v>2.1398600000000001</v>
      </c>
      <c r="BG201" s="18">
        <v>2.1338400000000002</v>
      </c>
      <c r="BH201" s="18">
        <v>2.1350099999999999</v>
      </c>
      <c r="BI201" s="18">
        <v>2.1316199999999998</v>
      </c>
      <c r="BJ201" s="18">
        <v>2.12527</v>
      </c>
      <c r="BK201" s="18">
        <v>2.0664500000000001</v>
      </c>
      <c r="BL201" s="18">
        <v>1.4065164999999999</v>
      </c>
      <c r="BM201" s="18">
        <v>0.408405763980419</v>
      </c>
      <c r="BN201" s="18">
        <v>0.97211660848592096</v>
      </c>
      <c r="BO201" s="18">
        <v>0.97852902273216702</v>
      </c>
      <c r="BP201" s="18">
        <v>0.89231699939503895</v>
      </c>
      <c r="BQ201" s="18">
        <v>0</v>
      </c>
      <c r="BR201" s="18">
        <v>0</v>
      </c>
      <c r="BS201" s="18">
        <v>0</v>
      </c>
      <c r="BT201" s="18">
        <v>2.3510444830661999E-2</v>
      </c>
      <c r="BU201" s="18">
        <v>0.94501070049416502</v>
      </c>
      <c r="BV201" s="18">
        <v>0.94501070049416502</v>
      </c>
      <c r="BW201" s="18">
        <v>0.91209260000000003</v>
      </c>
      <c r="BX201" s="18">
        <v>7.0050724336012298E-3</v>
      </c>
      <c r="BY201" s="18">
        <v>0.92859360000000002</v>
      </c>
      <c r="BZ201" s="18">
        <v>1.73419715661167E-2</v>
      </c>
      <c r="CA201" s="18">
        <v>0.9250294</v>
      </c>
      <c r="CB201" s="18">
        <v>0.10889468379493999</v>
      </c>
      <c r="CC201" s="18">
        <v>1.0438178</v>
      </c>
      <c r="CD201" s="18">
        <v>7.8279922056680606E-2</v>
      </c>
      <c r="CE201" s="18">
        <v>1.25722</v>
      </c>
      <c r="CF201" s="18">
        <v>7.9046421803899397E-2</v>
      </c>
      <c r="CG201" s="18">
        <v>1.4225920000000001</v>
      </c>
      <c r="CH201" s="18">
        <v>4.7335713473021603E-2</v>
      </c>
      <c r="CI201" s="18">
        <v>1.443378</v>
      </c>
      <c r="CJ201" s="18">
        <v>3.0929450690240199E-2</v>
      </c>
      <c r="CK201" s="18">
        <v>1.5608120000000001</v>
      </c>
      <c r="CL201" s="18">
        <v>8.48618127899705E-2</v>
      </c>
      <c r="CM201" s="18">
        <v>1.7422960000000001</v>
      </c>
      <c r="CN201" s="18">
        <v>3.8095963434463698E-2</v>
      </c>
      <c r="CO201" s="18">
        <v>1.7248079999999999</v>
      </c>
      <c r="CP201" s="18">
        <v>9.6372101097776205E-2</v>
      </c>
      <c r="CQ201" s="18">
        <v>2.090284</v>
      </c>
      <c r="CR201" s="18">
        <v>6.8514557066363696E-2</v>
      </c>
      <c r="CS201" s="18">
        <v>2.10778</v>
      </c>
      <c r="CT201" s="18">
        <v>3.5933373067386698E-2</v>
      </c>
    </row>
    <row r="202" spans="1:98" x14ac:dyDescent="0.25">
      <c r="A202" s="18">
        <v>56</v>
      </c>
      <c r="B202" s="18" t="s">
        <v>1910</v>
      </c>
      <c r="C202" s="18" t="s">
        <v>479</v>
      </c>
      <c r="D202" s="18" t="s">
        <v>418</v>
      </c>
      <c r="E202" s="18" t="s">
        <v>284</v>
      </c>
      <c r="F202" s="18">
        <v>4.3544300000000003E-3</v>
      </c>
      <c r="G202" s="18">
        <v>4.3544300000000003E-3</v>
      </c>
      <c r="H202" s="18">
        <v>4.3669800000000003E-3</v>
      </c>
      <c r="I202" s="18">
        <v>4.29241E-3</v>
      </c>
      <c r="J202" s="18">
        <v>4.2561300000000003E-3</v>
      </c>
      <c r="K202" s="18">
        <v>4.3444299999999998E-3</v>
      </c>
      <c r="L202" s="18">
        <v>4.4894799999999997E-3</v>
      </c>
      <c r="M202" s="18">
        <v>4.7663999999999996E-3</v>
      </c>
      <c r="N202" s="18">
        <v>4.8628899999999999E-3</v>
      </c>
      <c r="O202" s="18">
        <v>4.8498300000000003E-3</v>
      </c>
      <c r="P202" s="18">
        <v>4.8787199999999996E-3</v>
      </c>
      <c r="Q202" s="18">
        <v>4.9975999999999996E-3</v>
      </c>
      <c r="R202" s="18">
        <v>5.0156599999999999E-3</v>
      </c>
      <c r="S202" s="18">
        <v>5.0631299999999999E-3</v>
      </c>
      <c r="T202" s="18">
        <v>4.9890400000000001E-3</v>
      </c>
      <c r="U202" s="18">
        <v>5.2605500000000001E-3</v>
      </c>
      <c r="V202" s="18">
        <v>5.5990600000000003E-3</v>
      </c>
      <c r="W202" s="18">
        <v>5.9328999999999996E-3</v>
      </c>
      <c r="X202" s="18">
        <v>5.66718E-3</v>
      </c>
      <c r="Y202" s="18">
        <v>5.8191199999999997E-3</v>
      </c>
      <c r="Z202" s="18">
        <v>6.0710699999999996E-3</v>
      </c>
      <c r="AA202" s="18">
        <v>6.1996799999999999E-3</v>
      </c>
      <c r="AB202" s="18">
        <v>6.2360999999999996E-3</v>
      </c>
      <c r="AC202" s="18">
        <v>6.18959E-3</v>
      </c>
      <c r="AD202" s="18">
        <v>6.1735899999999996E-3</v>
      </c>
      <c r="AE202" s="18">
        <v>6.0692000000000003E-3</v>
      </c>
      <c r="AF202" s="18">
        <v>6.0828899999999997E-3</v>
      </c>
      <c r="AG202" s="18">
        <v>6.2325200000000001E-3</v>
      </c>
      <c r="AH202" s="18">
        <v>6.1252800000000003E-3</v>
      </c>
      <c r="AI202" s="18">
        <v>6.2658000000000002E-3</v>
      </c>
      <c r="AJ202" s="18">
        <v>6.2300300000000001E-3</v>
      </c>
      <c r="AK202" s="18">
        <v>6.2079199999999996E-3</v>
      </c>
      <c r="AL202" s="18">
        <v>6.2148200000000002E-3</v>
      </c>
      <c r="AM202" s="18">
        <v>6.2076199999999996E-3</v>
      </c>
      <c r="AN202" s="18">
        <v>5.1748599999999999E-3</v>
      </c>
      <c r="AO202" s="18">
        <v>5.1160299999999997E-3</v>
      </c>
      <c r="AP202" s="18">
        <v>5.3301299999999998E-3</v>
      </c>
      <c r="AQ202" s="18">
        <v>5.44371E-3</v>
      </c>
      <c r="AR202" s="18">
        <v>5.6857799999999997E-3</v>
      </c>
      <c r="AS202" s="18">
        <v>5.6733399999999998E-3</v>
      </c>
      <c r="AT202" s="18">
        <v>5.6638599999999997E-3</v>
      </c>
      <c r="AU202" s="18">
        <v>5.4574899999999997E-3</v>
      </c>
      <c r="AV202" s="18">
        <v>5.2640500000000002E-3</v>
      </c>
      <c r="AW202" s="18">
        <v>5.3560600000000002E-3</v>
      </c>
      <c r="AX202" s="18">
        <v>5.2858599999999999E-3</v>
      </c>
      <c r="AY202" s="18">
        <v>5.61226E-3</v>
      </c>
      <c r="AZ202" s="18">
        <v>5.9088300000000003E-3</v>
      </c>
      <c r="BA202" s="18">
        <v>5.8757999999999996E-3</v>
      </c>
      <c r="BB202" s="18">
        <v>6.0016000000000002E-3</v>
      </c>
      <c r="BC202" s="18">
        <v>6.1477099999999998E-3</v>
      </c>
      <c r="BD202" s="18">
        <v>6.2150599999999997E-3</v>
      </c>
      <c r="BE202" s="18">
        <v>6.6933899999999996E-3</v>
      </c>
      <c r="BF202" s="18">
        <v>6.8809700000000001E-3</v>
      </c>
      <c r="BG202" s="18">
        <v>6.8802999999999998E-3</v>
      </c>
      <c r="BH202" s="18">
        <v>6.8879600000000003E-3</v>
      </c>
      <c r="BI202" s="18">
        <v>6.8611899999999997E-3</v>
      </c>
      <c r="BJ202" s="18">
        <v>6.8696699999999996E-3</v>
      </c>
      <c r="BK202" s="18">
        <v>6.8742899999999999E-3</v>
      </c>
      <c r="BL202" s="18">
        <v>5.6521841379310296E-3</v>
      </c>
      <c r="BM202" s="18">
        <v>7.5274870236047796E-4</v>
      </c>
      <c r="BN202" s="18">
        <v>0.75910904779129196</v>
      </c>
      <c r="BO202" s="18">
        <v>0.71193687813148898</v>
      </c>
      <c r="BP202" s="18">
        <v>0.56157339938219597</v>
      </c>
      <c r="BQ202" s="19">
        <v>5.0053294842200598E-12</v>
      </c>
      <c r="BR202" s="19">
        <v>3.7133418634536799E-10</v>
      </c>
      <c r="BS202" s="19">
        <v>4.8109249917160903E-10</v>
      </c>
      <c r="BT202" s="19">
        <v>3.3838009166692101E-5</v>
      </c>
      <c r="BU202" s="18">
        <v>0.57624654643860396</v>
      </c>
      <c r="BV202" s="18">
        <v>0.57624654643860396</v>
      </c>
      <c r="BW202" s="18">
        <v>4.3248760000000001E-3</v>
      </c>
      <c r="BX202" s="19">
        <v>4.82174198812007E-5</v>
      </c>
      <c r="BY202" s="18">
        <v>4.6626059999999997E-3</v>
      </c>
      <c r="BZ202" s="18">
        <v>2.3299585839666801E-4</v>
      </c>
      <c r="CA202" s="18">
        <v>4.9888299999999997E-3</v>
      </c>
      <c r="CB202" s="19">
        <v>6.7899756995146995E-5</v>
      </c>
      <c r="CC202" s="18">
        <v>5.6557619999999999E-3</v>
      </c>
      <c r="CD202" s="18">
        <v>2.56431920633918E-4</v>
      </c>
      <c r="CE202" s="18">
        <v>6.1740060000000001E-3</v>
      </c>
      <c r="CF202" s="19">
        <v>6.1954970179962202E-5</v>
      </c>
      <c r="CG202" s="18">
        <v>6.1551380000000001E-3</v>
      </c>
      <c r="CH202" s="19">
        <v>8.9065517569932796E-5</v>
      </c>
      <c r="CI202" s="18">
        <v>6.0070499999999999E-3</v>
      </c>
      <c r="CJ202" s="18">
        <v>4.6529714462910702E-4</v>
      </c>
      <c r="CK202" s="18">
        <v>5.4497979999999996E-3</v>
      </c>
      <c r="CL202" s="18">
        <v>2.4052915721384E-4</v>
      </c>
      <c r="CM202" s="18">
        <v>5.4054639999999996E-3</v>
      </c>
      <c r="CN202" s="18">
        <v>1.6295627398170301E-4</v>
      </c>
      <c r="CO202" s="18">
        <v>5.9092399999999996E-3</v>
      </c>
      <c r="CP202" s="18">
        <v>1.9666839641894701E-4</v>
      </c>
      <c r="CQ202" s="18">
        <v>6.7115359999999997E-3</v>
      </c>
      <c r="CR202" s="18">
        <v>2.8945305824952002E-4</v>
      </c>
      <c r="CS202" s="18">
        <v>6.8683833333333302E-3</v>
      </c>
      <c r="CT202" s="19">
        <v>6.6441051567035601E-6</v>
      </c>
    </row>
    <row r="203" spans="1:98" x14ac:dyDescent="0.25">
      <c r="A203" s="18">
        <v>57</v>
      </c>
      <c r="B203" s="18" t="s">
        <v>1910</v>
      </c>
      <c r="C203" s="18" t="s">
        <v>480</v>
      </c>
      <c r="D203" s="18" t="s">
        <v>412</v>
      </c>
      <c r="E203" s="18" t="s">
        <v>326</v>
      </c>
      <c r="F203" s="18">
        <v>2.4157600000000001</v>
      </c>
      <c r="G203" s="18">
        <v>2.5205700000000002</v>
      </c>
      <c r="H203" s="18">
        <v>2.5249899999999998</v>
      </c>
      <c r="I203" s="18">
        <v>2.5458500000000002</v>
      </c>
      <c r="J203" s="18">
        <v>2.7435999999999998</v>
      </c>
      <c r="K203" s="18">
        <v>2.9229599999999998</v>
      </c>
      <c r="L203" s="18">
        <v>2.9418000000000002</v>
      </c>
      <c r="M203" s="18">
        <v>3.0434000000000001</v>
      </c>
      <c r="N203" s="18">
        <v>3.18852</v>
      </c>
      <c r="O203" s="18">
        <v>3.21583</v>
      </c>
      <c r="P203" s="18">
        <v>3.2012</v>
      </c>
      <c r="Q203" s="18">
        <v>3.5198999999999998</v>
      </c>
      <c r="R203" s="18">
        <v>3.5612200000000001</v>
      </c>
      <c r="S203" s="18">
        <v>3.7333400000000001</v>
      </c>
      <c r="T203" s="18">
        <v>4.0260100000000003</v>
      </c>
      <c r="U203" s="18">
        <v>4.1958099999999998</v>
      </c>
      <c r="V203" s="18">
        <v>4.3651600000000004</v>
      </c>
      <c r="W203" s="18">
        <v>4.4472800000000001</v>
      </c>
      <c r="X203" s="18">
        <v>4.7019200000000003</v>
      </c>
      <c r="Y203" s="18">
        <v>4.9972899999999996</v>
      </c>
      <c r="Z203" s="18">
        <v>5.1043099999999999</v>
      </c>
      <c r="AA203" s="18">
        <v>5.6887699999999999</v>
      </c>
      <c r="AB203" s="18">
        <v>5.5970399999999998</v>
      </c>
      <c r="AC203" s="18">
        <v>4.8279199999999998</v>
      </c>
      <c r="AD203" s="18">
        <v>5.11998</v>
      </c>
      <c r="AE203" s="18">
        <v>4.7651000000000003</v>
      </c>
      <c r="AF203" s="18">
        <v>5.2360600000000002</v>
      </c>
      <c r="AG203" s="18">
        <v>5.11951</v>
      </c>
      <c r="AH203" s="18">
        <v>5.7847999999999997</v>
      </c>
      <c r="AI203" s="18">
        <v>6.2743900000000004</v>
      </c>
      <c r="AJ203" s="18">
        <v>6.68445</v>
      </c>
      <c r="AK203" s="18">
        <v>6.7272499999999997</v>
      </c>
      <c r="AL203" s="18">
        <v>7.4537800000000001</v>
      </c>
      <c r="AM203" s="18">
        <v>7.3672000000000004</v>
      </c>
      <c r="AN203" s="18">
        <v>7.32897</v>
      </c>
      <c r="AO203" s="18">
        <v>6.99186</v>
      </c>
      <c r="AP203" s="18">
        <v>6.9269600000000002</v>
      </c>
      <c r="AQ203" s="18">
        <v>6.5255999999999998</v>
      </c>
      <c r="AR203" s="18">
        <v>7.85426</v>
      </c>
      <c r="AS203" s="18">
        <v>7.86442</v>
      </c>
      <c r="AT203" s="18">
        <v>7.6954900000000004</v>
      </c>
      <c r="AU203" s="18">
        <v>7.4184299999999999</v>
      </c>
      <c r="AV203" s="18">
        <v>7.1899100000000002</v>
      </c>
      <c r="AW203" s="18">
        <v>7.6542899999999996</v>
      </c>
      <c r="AX203" s="18">
        <v>7.7357100000000001</v>
      </c>
      <c r="AY203" s="18">
        <v>8.4506899999999998</v>
      </c>
      <c r="AZ203" s="18">
        <v>8.7816500000000008</v>
      </c>
      <c r="BA203" s="18">
        <v>8.1471400000000003</v>
      </c>
      <c r="BB203" s="18">
        <v>8.8352699999999995</v>
      </c>
      <c r="BC203" s="18">
        <v>9.4475599999999993</v>
      </c>
      <c r="BD203" s="18">
        <v>9.5647900000000003</v>
      </c>
      <c r="BE203" s="18">
        <v>9.20824</v>
      </c>
      <c r="BF203" s="18">
        <v>9.9030299999999993</v>
      </c>
      <c r="BG203" s="18">
        <v>9.3961900000000007</v>
      </c>
      <c r="BH203" s="18">
        <v>8.6307799999999997</v>
      </c>
      <c r="BI203" s="18">
        <v>9.3811199999999992</v>
      </c>
      <c r="BJ203" s="18">
        <v>8.82</v>
      </c>
      <c r="BK203" s="18">
        <v>8.8016699999999997</v>
      </c>
      <c r="BL203" s="18">
        <v>6.0192586206896603</v>
      </c>
      <c r="BM203" s="18">
        <v>2.2903472576303598</v>
      </c>
      <c r="BN203" s="18">
        <v>0.98133244581452705</v>
      </c>
      <c r="BO203" s="18">
        <v>0.98012857977790802</v>
      </c>
      <c r="BP203" s="18">
        <v>0.89352692075015105</v>
      </c>
      <c r="BQ203" s="18">
        <v>0</v>
      </c>
      <c r="BR203" s="18">
        <v>0</v>
      </c>
      <c r="BS203" s="18">
        <v>0</v>
      </c>
      <c r="BT203" s="18">
        <v>0.133096952843827</v>
      </c>
      <c r="BU203" s="18">
        <v>0.96301336920832104</v>
      </c>
      <c r="BV203" s="18">
        <v>0.96301336920832104</v>
      </c>
      <c r="BW203" s="18">
        <v>2.550154</v>
      </c>
      <c r="BX203" s="18">
        <v>0.119383904400886</v>
      </c>
      <c r="BY203" s="18">
        <v>3.0625019999999998</v>
      </c>
      <c r="BZ203" s="18">
        <v>0.135826949535061</v>
      </c>
      <c r="CA203" s="18">
        <v>3.6083340000000002</v>
      </c>
      <c r="CB203" s="18">
        <v>0.30243930644015199</v>
      </c>
      <c r="CC203" s="18">
        <v>4.5414919999999999</v>
      </c>
      <c r="CD203" s="18">
        <v>0.31343016777266303</v>
      </c>
      <c r="CE203" s="18">
        <v>5.2676040000000004</v>
      </c>
      <c r="CF203" s="18">
        <v>0.36321091438721897</v>
      </c>
      <c r="CG203" s="18">
        <v>5.4359719999999996</v>
      </c>
      <c r="CH203" s="18">
        <v>0.59472850147777501</v>
      </c>
      <c r="CI203" s="18">
        <v>7.11233</v>
      </c>
      <c r="CJ203" s="18">
        <v>0.37411482522081402</v>
      </c>
      <c r="CK203" s="18">
        <v>7.2326199999999998</v>
      </c>
      <c r="CL203" s="18">
        <v>0.59934927696627804</v>
      </c>
      <c r="CM203" s="18">
        <v>7.5387659999999999</v>
      </c>
      <c r="CN203" s="18">
        <v>0.23069265675352599</v>
      </c>
      <c r="CO203" s="18">
        <v>8.7324619999999999</v>
      </c>
      <c r="CP203" s="18">
        <v>0.486402970149237</v>
      </c>
      <c r="CQ203" s="18">
        <v>9.3406059999999993</v>
      </c>
      <c r="CR203" s="18">
        <v>0.471975240590012</v>
      </c>
      <c r="CS203" s="18">
        <v>9.0009300000000003</v>
      </c>
      <c r="CT203" s="18">
        <v>0.32938173036766899</v>
      </c>
    </row>
    <row r="204" spans="1:98" x14ac:dyDescent="0.25">
      <c r="A204" s="18">
        <v>58</v>
      </c>
      <c r="B204" s="18" t="s">
        <v>1910</v>
      </c>
      <c r="C204" s="18" t="s">
        <v>481</v>
      </c>
      <c r="D204" s="18" t="s">
        <v>420</v>
      </c>
      <c r="E204" s="18" t="s">
        <v>104</v>
      </c>
      <c r="F204" s="18">
        <v>1.29156</v>
      </c>
      <c r="G204" s="18">
        <v>1.31362</v>
      </c>
      <c r="H204" s="18">
        <v>1.2811999999999999</v>
      </c>
      <c r="I204" s="18">
        <v>1.35267</v>
      </c>
      <c r="J204" s="18">
        <v>1.3570599999999999</v>
      </c>
      <c r="K204" s="18">
        <v>1.3339099999999999</v>
      </c>
      <c r="L204" s="18">
        <v>1.34013</v>
      </c>
      <c r="M204" s="18">
        <v>1.3720399999999999</v>
      </c>
      <c r="N204" s="18">
        <v>1.36145</v>
      </c>
      <c r="O204" s="18">
        <v>1.4199299999999999</v>
      </c>
      <c r="P204" s="18">
        <v>1.43964</v>
      </c>
      <c r="Q204" s="18">
        <v>1.4082699999999999</v>
      </c>
      <c r="R204" s="18">
        <v>1.43781</v>
      </c>
      <c r="S204" s="18">
        <v>1.53671</v>
      </c>
      <c r="T204" s="18">
        <v>1.6021799999999999</v>
      </c>
      <c r="U204" s="18">
        <v>1.73045</v>
      </c>
      <c r="V204" s="18">
        <v>1.81786</v>
      </c>
      <c r="W204" s="18">
        <v>1.85267</v>
      </c>
      <c r="X204" s="18">
        <v>1.7118599999999999</v>
      </c>
      <c r="Y204" s="18">
        <v>1.8280000000000001</v>
      </c>
      <c r="Z204" s="18">
        <v>2.0093299999999998</v>
      </c>
      <c r="AA204" s="18">
        <v>2.1337999999999999</v>
      </c>
      <c r="AB204" s="18">
        <v>2.15293</v>
      </c>
      <c r="AC204" s="18">
        <v>2.3676900000000001</v>
      </c>
      <c r="AD204" s="18">
        <v>2.23353</v>
      </c>
      <c r="AE204" s="18">
        <v>2.1184500000000002</v>
      </c>
      <c r="AF204" s="18">
        <v>2.1480600000000001</v>
      </c>
      <c r="AG204" s="18">
        <v>2.14507</v>
      </c>
      <c r="AH204" s="18">
        <v>2.1881599999999999</v>
      </c>
      <c r="AI204" s="18">
        <v>2.3603800000000001</v>
      </c>
      <c r="AJ204" s="18">
        <v>2.1991700000000001</v>
      </c>
      <c r="AK204" s="18">
        <v>2.2376800000000001</v>
      </c>
      <c r="AL204" s="18">
        <v>2.5062600000000002</v>
      </c>
      <c r="AM204" s="18">
        <v>2.4805000000000001</v>
      </c>
      <c r="AN204" s="18">
        <v>2.2957399999999999</v>
      </c>
      <c r="AO204" s="18">
        <v>2.2397900000000002</v>
      </c>
      <c r="AP204" s="18">
        <v>2.2724700000000002</v>
      </c>
      <c r="AQ204" s="18">
        <v>2.4258500000000001</v>
      </c>
      <c r="AR204" s="18">
        <v>2.2202899999999999</v>
      </c>
      <c r="AS204" s="18">
        <v>2.4712000000000001</v>
      </c>
      <c r="AT204" s="18">
        <v>2.7050000000000001</v>
      </c>
      <c r="AU204" s="18">
        <v>2.5633699999999999</v>
      </c>
      <c r="AV204" s="18">
        <v>2.5413899999999998</v>
      </c>
      <c r="AW204" s="18">
        <v>2.7685599999999999</v>
      </c>
      <c r="AX204" s="18">
        <v>2.54671</v>
      </c>
      <c r="AY204" s="18">
        <v>2.5452499999999998</v>
      </c>
      <c r="AZ204" s="18">
        <v>3.1056900000000001</v>
      </c>
      <c r="BA204" s="18">
        <v>3.1339100000000002</v>
      </c>
      <c r="BB204" s="18">
        <v>2.8523100000000001</v>
      </c>
      <c r="BC204" s="18">
        <v>3.6184500000000002</v>
      </c>
      <c r="BD204" s="18">
        <v>3.9192999999999998</v>
      </c>
      <c r="BE204" s="18">
        <v>3.50786</v>
      </c>
      <c r="BF204" s="18">
        <v>3.36591</v>
      </c>
      <c r="BG204" s="18">
        <v>3.2718099999999999</v>
      </c>
      <c r="BH204" s="18">
        <v>3.7858900000000002</v>
      </c>
      <c r="BI204" s="18">
        <v>3.2055699999999998</v>
      </c>
      <c r="BJ204" s="18">
        <v>3.0088400000000002</v>
      </c>
      <c r="BK204" s="18">
        <v>3.1429200000000002</v>
      </c>
      <c r="BL204" s="18">
        <v>2.2514501724137901</v>
      </c>
      <c r="BM204" s="18">
        <v>0.70747327332691501</v>
      </c>
      <c r="BN204" s="18">
        <v>0.94877275387802595</v>
      </c>
      <c r="BO204" s="18">
        <v>0.97471469439232195</v>
      </c>
      <c r="BP204" s="18">
        <v>0.87053841500302498</v>
      </c>
      <c r="BQ204" s="18">
        <v>0</v>
      </c>
      <c r="BR204" s="18">
        <v>0</v>
      </c>
      <c r="BS204" s="18">
        <v>0</v>
      </c>
      <c r="BT204" s="18">
        <v>3.97486939001504E-2</v>
      </c>
      <c r="BU204" s="18">
        <v>0.90016973850129101</v>
      </c>
      <c r="BV204" s="18">
        <v>0.90016973850129101</v>
      </c>
      <c r="BW204" s="18">
        <v>1.3192219999999999</v>
      </c>
      <c r="BX204" s="18">
        <v>3.4614751479679899E-2</v>
      </c>
      <c r="BY204" s="18">
        <v>1.3654919999999999</v>
      </c>
      <c r="BZ204" s="18">
        <v>3.4144412720092297E-2</v>
      </c>
      <c r="CA204" s="18">
        <v>1.4849220000000001</v>
      </c>
      <c r="CB204" s="18">
        <v>8.15122148515178E-2</v>
      </c>
      <c r="CC204" s="18">
        <v>1.788168</v>
      </c>
      <c r="CD204" s="18">
        <v>6.2815184231203205E-2</v>
      </c>
      <c r="CE204" s="18">
        <v>2.1794560000000001</v>
      </c>
      <c r="CF204" s="18">
        <v>0.13236973891339399</v>
      </c>
      <c r="CG204" s="18">
        <v>2.192024</v>
      </c>
      <c r="CH204" s="18">
        <v>9.7351576926108394E-2</v>
      </c>
      <c r="CI204" s="18">
        <v>2.3438699999999999</v>
      </c>
      <c r="CJ204" s="18">
        <v>0.14104004041406101</v>
      </c>
      <c r="CK204" s="18">
        <v>2.32592</v>
      </c>
      <c r="CL204" s="18">
        <v>0.114591949542714</v>
      </c>
      <c r="CM204" s="18">
        <v>2.625006</v>
      </c>
      <c r="CN204" s="18">
        <v>0.10479466412943</v>
      </c>
      <c r="CO204" s="18">
        <v>3.0511219999999999</v>
      </c>
      <c r="CP204" s="18">
        <v>0.39595620682090599</v>
      </c>
      <c r="CQ204" s="18">
        <v>3.570154</v>
      </c>
      <c r="CR204" s="18">
        <v>0.275249998782925</v>
      </c>
      <c r="CS204" s="18">
        <v>3.11911</v>
      </c>
      <c r="CT204" s="18">
        <v>0.10050303627254201</v>
      </c>
    </row>
    <row r="205" spans="1:98" x14ac:dyDescent="0.25">
      <c r="A205" s="18">
        <v>59</v>
      </c>
      <c r="B205" s="18" t="s">
        <v>1910</v>
      </c>
      <c r="C205" s="18" t="s">
        <v>482</v>
      </c>
      <c r="D205" s="18" t="s">
        <v>418</v>
      </c>
      <c r="E205" s="18" t="s">
        <v>382</v>
      </c>
      <c r="F205" s="18">
        <v>8.6906300000000006E-2</v>
      </c>
      <c r="G205" s="18">
        <v>8.6906200000000003E-2</v>
      </c>
      <c r="H205" s="18">
        <v>8.7156800000000006E-2</v>
      </c>
      <c r="I205" s="18">
        <v>8.5563799999999995E-2</v>
      </c>
      <c r="J205" s="18">
        <v>8.4754999999999997E-2</v>
      </c>
      <c r="K205" s="18">
        <v>8.6599599999999999E-2</v>
      </c>
      <c r="L205" s="18">
        <v>8.9608699999999999E-2</v>
      </c>
      <c r="M205" s="18">
        <v>9.5327400000000007E-2</v>
      </c>
      <c r="N205" s="18">
        <v>9.7348599999999993E-2</v>
      </c>
      <c r="O205" s="18">
        <v>9.7034200000000001E-2</v>
      </c>
      <c r="P205" s="18">
        <v>9.76244E-2</v>
      </c>
      <c r="Q205" s="18">
        <v>0.100041</v>
      </c>
      <c r="R205" s="18">
        <v>0.100314</v>
      </c>
      <c r="S205" s="18">
        <v>9.6579799999999993E-2</v>
      </c>
      <c r="T205" s="18">
        <v>9.5030900000000001E-2</v>
      </c>
      <c r="U205" s="18">
        <v>0.100094</v>
      </c>
      <c r="V205" s="18">
        <v>0.10644099999999999</v>
      </c>
      <c r="W205" s="18">
        <v>0.112775</v>
      </c>
      <c r="X205" s="18">
        <v>0.10721700000000001</v>
      </c>
      <c r="Y205" s="18">
        <v>0.10983800000000001</v>
      </c>
      <c r="Z205" s="18">
        <v>0.11494</v>
      </c>
      <c r="AA205" s="18">
        <v>0.11779299999999999</v>
      </c>
      <c r="AB205" s="18">
        <v>0.118883</v>
      </c>
      <c r="AC205" s="18">
        <v>0.109693</v>
      </c>
      <c r="AD205" s="18">
        <v>0.11039</v>
      </c>
      <c r="AE205" s="18">
        <v>0.113034</v>
      </c>
      <c r="AF205" s="18">
        <v>0.10986</v>
      </c>
      <c r="AG205" s="18">
        <v>0.114024</v>
      </c>
      <c r="AH205" s="18">
        <v>0.113985</v>
      </c>
      <c r="AI205" s="18">
        <v>0.115524</v>
      </c>
      <c r="AJ205" s="18">
        <v>0.11526</v>
      </c>
      <c r="AK205" s="18">
        <v>0.115885</v>
      </c>
      <c r="AL205" s="18">
        <v>0.117091</v>
      </c>
      <c r="AM205" s="18">
        <v>0.119299</v>
      </c>
      <c r="AN205" s="18">
        <v>0.119675</v>
      </c>
      <c r="AO205" s="18">
        <v>0.10267999999999999</v>
      </c>
      <c r="AP205" s="18">
        <v>9.4533599999999995E-2</v>
      </c>
      <c r="AQ205" s="18">
        <v>9.6557599999999993E-2</v>
      </c>
      <c r="AR205" s="18">
        <v>9.9092299999999994E-2</v>
      </c>
      <c r="AS205" s="18">
        <v>9.97807E-2</v>
      </c>
      <c r="AT205" s="18">
        <v>9.5873799999999995E-2</v>
      </c>
      <c r="AU205" s="18">
        <v>9.4116599999999995E-2</v>
      </c>
      <c r="AV205" s="18">
        <v>9.4594800000000007E-2</v>
      </c>
      <c r="AW205" s="18">
        <v>9.4214400000000004E-2</v>
      </c>
      <c r="AX205" s="18">
        <v>9.2274099999999998E-2</v>
      </c>
      <c r="AY205" s="18">
        <v>9.4314099999999998E-2</v>
      </c>
      <c r="AZ205" s="18">
        <v>9.8488300000000001E-2</v>
      </c>
      <c r="BA205" s="18">
        <v>0.104337</v>
      </c>
      <c r="BB205" s="18">
        <v>0.11068699999999999</v>
      </c>
      <c r="BC205" s="18">
        <v>0.119505</v>
      </c>
      <c r="BD205" s="18">
        <v>0.13070200000000001</v>
      </c>
      <c r="BE205" s="18">
        <v>0.137462</v>
      </c>
      <c r="BF205" s="18">
        <v>0.13361799999999999</v>
      </c>
      <c r="BG205" s="18">
        <v>0.133603</v>
      </c>
      <c r="BH205" s="18">
        <v>0.13400699999999999</v>
      </c>
      <c r="BI205" s="18">
        <v>0.13361500000000001</v>
      </c>
      <c r="BJ205" s="18">
        <v>0.13361700000000001</v>
      </c>
      <c r="BK205" s="18">
        <v>0.13361799999999999</v>
      </c>
      <c r="BL205" s="18">
        <v>0.107065327586207</v>
      </c>
      <c r="BM205" s="18">
        <v>1.46501301990597E-2</v>
      </c>
      <c r="BN205" s="18">
        <v>0.63462301846369296</v>
      </c>
      <c r="BO205" s="18">
        <v>0.56557515733345798</v>
      </c>
      <c r="BP205" s="18">
        <v>0.447806374507354</v>
      </c>
      <c r="BQ205" s="19">
        <v>8.8175140522395194E-8</v>
      </c>
      <c r="BR205" s="19">
        <v>3.72550394129423E-6</v>
      </c>
      <c r="BS205" s="19">
        <v>6.9048376527547404E-7</v>
      </c>
      <c r="BT205" s="18">
        <v>5.5056414531360199E-4</v>
      </c>
      <c r="BU205" s="18">
        <v>0.40274637556397103</v>
      </c>
      <c r="BV205" s="18">
        <v>0.40274637556397103</v>
      </c>
      <c r="BW205" s="18">
        <v>8.6257619999999993E-2</v>
      </c>
      <c r="BX205" s="18">
        <v>1.04752320833479E-3</v>
      </c>
      <c r="BY205" s="18">
        <v>9.3183699999999994E-2</v>
      </c>
      <c r="BZ205" s="18">
        <v>4.8192112881673896E-3</v>
      </c>
      <c r="CA205" s="18">
        <v>9.7918019999999995E-2</v>
      </c>
      <c r="CB205" s="18">
        <v>2.2616515872255802E-3</v>
      </c>
      <c r="CC205" s="18">
        <v>0.10727299999999999</v>
      </c>
      <c r="CD205" s="18">
        <v>4.7192327236532904E-3</v>
      </c>
      <c r="CE205" s="18">
        <v>0.11433980000000001</v>
      </c>
      <c r="CF205" s="18">
        <v>4.1868594077183897E-3</v>
      </c>
      <c r="CG205" s="18">
        <v>0.11328539999999999</v>
      </c>
      <c r="CH205" s="18">
        <v>2.1120409086947201E-3</v>
      </c>
      <c r="CI205" s="18">
        <v>0.117442</v>
      </c>
      <c r="CJ205" s="18">
        <v>1.9838921341645598E-3</v>
      </c>
      <c r="CK205" s="18">
        <v>9.8528840000000006E-2</v>
      </c>
      <c r="CL205" s="18">
        <v>3.1210775291555999E-3</v>
      </c>
      <c r="CM205" s="18">
        <v>9.4214740000000005E-2</v>
      </c>
      <c r="CN205" s="18">
        <v>1.29157276914621E-3</v>
      </c>
      <c r="CO205" s="18">
        <v>0.10546628</v>
      </c>
      <c r="CP205" s="18">
        <v>9.9834885374301893E-3</v>
      </c>
      <c r="CQ205" s="18">
        <v>0.13387840000000001</v>
      </c>
      <c r="CR205" s="18">
        <v>2.4027014587751001E-3</v>
      </c>
      <c r="CS205" s="18">
        <v>0.13361666666666699</v>
      </c>
      <c r="CT205" s="19">
        <v>1.5275252316413599E-6</v>
      </c>
    </row>
    <row r="206" spans="1:98" x14ac:dyDescent="0.25">
      <c r="A206" s="18">
        <v>6</v>
      </c>
      <c r="B206" s="18" t="s">
        <v>1910</v>
      </c>
      <c r="C206" s="18" t="s">
        <v>423</v>
      </c>
      <c r="D206" s="18" t="s">
        <v>424</v>
      </c>
      <c r="E206" s="18" t="s">
        <v>360</v>
      </c>
      <c r="F206" s="18">
        <v>1.03145E-4</v>
      </c>
      <c r="G206" s="18">
        <v>1.03145E-4</v>
      </c>
      <c r="H206" s="18">
        <v>1.03442E-4</v>
      </c>
      <c r="I206" s="18">
        <v>1.04801E-4</v>
      </c>
      <c r="J206" s="18">
        <v>1.06926E-4</v>
      </c>
      <c r="K206" s="18">
        <v>1.08935E-4</v>
      </c>
      <c r="L206" s="18">
        <v>1.10555E-4</v>
      </c>
      <c r="M206" s="18">
        <v>1.1295599999999999E-4</v>
      </c>
      <c r="N206" s="18">
        <v>1.1579200000000001E-4</v>
      </c>
      <c r="O206" s="18">
        <v>1.17024E-4</v>
      </c>
      <c r="P206" s="18">
        <v>1.1956900000000001E-4</v>
      </c>
      <c r="Q206" s="18">
        <v>1.2154099999999999E-4</v>
      </c>
      <c r="R206" s="18">
        <v>1.24122E-4</v>
      </c>
      <c r="S206" s="18">
        <v>1.1141600000000001E-4</v>
      </c>
      <c r="T206" s="18">
        <v>1.17008E-4</v>
      </c>
      <c r="U206" s="18">
        <v>1.4509500000000001E-4</v>
      </c>
      <c r="V206" s="18">
        <v>1.8632499999999999E-4</v>
      </c>
      <c r="W206" s="18">
        <v>2.1595699999999999E-4</v>
      </c>
      <c r="X206" s="18">
        <v>2.2460399999999999E-4</v>
      </c>
      <c r="Y206" s="18">
        <v>2.3585500000000001E-4</v>
      </c>
      <c r="Z206" s="18">
        <v>2.2417199999999999E-4</v>
      </c>
      <c r="AA206" s="18">
        <v>2.3518899999999999E-4</v>
      </c>
      <c r="AB206" s="18">
        <v>2.5492199999999998E-4</v>
      </c>
      <c r="AC206" s="18">
        <v>2.5934100000000001E-4</v>
      </c>
      <c r="AD206" s="18">
        <v>2.5165700000000002E-4</v>
      </c>
      <c r="AE206" s="18">
        <v>2.4150199999999999E-4</v>
      </c>
      <c r="AF206" s="18">
        <v>2.3657999999999999E-4</v>
      </c>
      <c r="AG206" s="18">
        <v>2.31439E-4</v>
      </c>
      <c r="AH206" s="18">
        <v>2.1531999999999999E-4</v>
      </c>
      <c r="AI206" s="18">
        <v>2.1623200000000001E-4</v>
      </c>
      <c r="AJ206" s="18">
        <v>2.1206400000000001E-4</v>
      </c>
      <c r="AK206" s="18">
        <v>2.1605499999999999E-4</v>
      </c>
      <c r="AL206" s="18">
        <v>2.2542499999999999E-4</v>
      </c>
      <c r="AM206" s="18">
        <v>2.2260499999999999E-4</v>
      </c>
      <c r="AN206" s="18">
        <v>2.2117600000000001E-4</v>
      </c>
      <c r="AO206" s="18">
        <v>2.2923400000000001E-4</v>
      </c>
      <c r="AP206" s="18">
        <v>2.3043099999999999E-4</v>
      </c>
      <c r="AQ206" s="18">
        <v>2.3395800000000001E-4</v>
      </c>
      <c r="AR206" s="18">
        <v>2.36918E-4</v>
      </c>
      <c r="AS206" s="18">
        <v>2.3789500000000001E-4</v>
      </c>
      <c r="AT206" s="18">
        <v>2.30802E-4</v>
      </c>
      <c r="AU206" s="18">
        <v>2.3449300000000001E-4</v>
      </c>
      <c r="AV206" s="18">
        <v>2.3867199999999999E-4</v>
      </c>
      <c r="AW206" s="18">
        <v>1.8481899999999999E-4</v>
      </c>
      <c r="AX206" s="18">
        <v>1.8696899999999999E-4</v>
      </c>
      <c r="AY206" s="18">
        <v>1.88223E-4</v>
      </c>
      <c r="AZ206" s="18">
        <v>1.9392899999999999E-4</v>
      </c>
      <c r="BA206" s="18">
        <v>1.9947199999999999E-4</v>
      </c>
      <c r="BB206" s="18">
        <v>2.0210599999999999E-4</v>
      </c>
      <c r="BC206" s="18">
        <v>2.0240899999999999E-4</v>
      </c>
      <c r="BD206" s="18">
        <v>2.06102E-4</v>
      </c>
      <c r="BE206" s="18">
        <v>1.9022200000000001E-4</v>
      </c>
      <c r="BF206" s="18">
        <v>1.9118999999999999E-4</v>
      </c>
      <c r="BG206" s="18">
        <v>1.9118999999999999E-4</v>
      </c>
      <c r="BH206" s="18">
        <v>1.91759E-4</v>
      </c>
      <c r="BI206" s="18">
        <v>1.9118999999999999E-4</v>
      </c>
      <c r="BJ206" s="18">
        <v>1.9118999999999999E-4</v>
      </c>
      <c r="BK206" s="18">
        <v>1.9118999999999999E-4</v>
      </c>
      <c r="BL206" s="18">
        <v>1.8838370689655201E-4</v>
      </c>
      <c r="BM206" s="19">
        <v>4.99862674562807E-5</v>
      </c>
      <c r="BN206" s="18">
        <v>0.58708166351134505</v>
      </c>
      <c r="BO206" s="18">
        <v>0.40340325505071301</v>
      </c>
      <c r="BP206" s="18">
        <v>0.28164041616305102</v>
      </c>
      <c r="BQ206" s="19">
        <v>1.27329282140209E-6</v>
      </c>
      <c r="BR206" s="18">
        <v>1.6897788070760701E-3</v>
      </c>
      <c r="BS206" s="18">
        <v>1.8473010312170001E-3</v>
      </c>
      <c r="BT206" s="19">
        <v>1.73780020917284E-6</v>
      </c>
      <c r="BU206" s="18">
        <v>0.34466487963125197</v>
      </c>
      <c r="BV206" s="18">
        <v>0.34466487963125197</v>
      </c>
      <c r="BW206" s="18">
        <v>1.042918E-4</v>
      </c>
      <c r="BX206" s="19">
        <v>1.62409627177701E-6</v>
      </c>
      <c r="BY206" s="18">
        <v>1.130524E-4</v>
      </c>
      <c r="BZ206" s="19">
        <v>3.40874966813346E-6</v>
      </c>
      <c r="CA206" s="18">
        <v>1.187312E-4</v>
      </c>
      <c r="CB206" s="19">
        <v>4.8512673292656202E-6</v>
      </c>
      <c r="CC206" s="18">
        <v>2.015672E-4</v>
      </c>
      <c r="CD206" s="19">
        <v>3.6520021087069498E-5</v>
      </c>
      <c r="CE206" s="18">
        <v>2.4505620000000002E-4</v>
      </c>
      <c r="CF206" s="19">
        <v>1.48195101707175E-5</v>
      </c>
      <c r="CG206" s="18">
        <v>2.2821460000000001E-4</v>
      </c>
      <c r="CH206" s="19">
        <v>1.1903624271624199E-5</v>
      </c>
      <c r="CI206" s="18">
        <v>2.1946499999999999E-4</v>
      </c>
      <c r="CJ206" s="19">
        <v>5.3551755806882701E-6</v>
      </c>
      <c r="CK206" s="18">
        <v>2.3368719999999999E-4</v>
      </c>
      <c r="CL206" s="19">
        <v>3.8291908675332501E-6</v>
      </c>
      <c r="CM206" s="18">
        <v>2.1515099999999999E-4</v>
      </c>
      <c r="CN206" s="19">
        <v>2.68633558681711E-5</v>
      </c>
      <c r="CO206" s="18">
        <v>1.9722779999999999E-4</v>
      </c>
      <c r="CP206" s="19">
        <v>6.0754960044427602E-6</v>
      </c>
      <c r="CQ206" s="18">
        <v>1.940926E-4</v>
      </c>
      <c r="CR206" s="19">
        <v>6.7361542292319903E-6</v>
      </c>
      <c r="CS206" s="18">
        <v>1.9118999999999999E-4</v>
      </c>
      <c r="CT206" s="18">
        <v>0</v>
      </c>
    </row>
    <row r="207" spans="1:98" x14ac:dyDescent="0.25">
      <c r="A207" s="18">
        <v>60</v>
      </c>
      <c r="B207" s="18" t="s">
        <v>1910</v>
      </c>
      <c r="C207" s="18" t="s">
        <v>483</v>
      </c>
      <c r="D207" s="18" t="s">
        <v>412</v>
      </c>
      <c r="E207" s="18" t="s">
        <v>110</v>
      </c>
      <c r="F207" s="18">
        <v>0.77543899999999999</v>
      </c>
      <c r="G207" s="18">
        <v>0.77543899999999999</v>
      </c>
      <c r="H207" s="18">
        <v>0.77767399999999998</v>
      </c>
      <c r="I207" s="18">
        <v>0.80840199999999995</v>
      </c>
      <c r="J207" s="18">
        <v>0.82583499999999999</v>
      </c>
      <c r="K207" s="18">
        <v>0.84636400000000001</v>
      </c>
      <c r="L207" s="18">
        <v>0.87888200000000005</v>
      </c>
      <c r="M207" s="18">
        <v>0.90781900000000004</v>
      </c>
      <c r="N207" s="18">
        <v>0.92832700000000001</v>
      </c>
      <c r="O207" s="18">
        <v>0.93288000000000004</v>
      </c>
      <c r="P207" s="18">
        <v>0.917404</v>
      </c>
      <c r="Q207" s="18">
        <v>0.95933500000000005</v>
      </c>
      <c r="R207" s="18">
        <v>0.99566100000000002</v>
      </c>
      <c r="S207" s="18">
        <v>1.0260400000000001</v>
      </c>
      <c r="T207" s="18">
        <v>1.0799099999999999</v>
      </c>
      <c r="U207" s="18">
        <v>1.1757299999999999</v>
      </c>
      <c r="V207" s="18">
        <v>1.26244</v>
      </c>
      <c r="W207" s="18">
        <v>1.32542</v>
      </c>
      <c r="X207" s="18">
        <v>1.3587899999999999</v>
      </c>
      <c r="Y207" s="18">
        <v>1.3791</v>
      </c>
      <c r="Z207" s="18">
        <v>1.4141900000000001</v>
      </c>
      <c r="AA207" s="18">
        <v>1.5069300000000001</v>
      </c>
      <c r="AB207" s="18">
        <v>1.5950599999999999</v>
      </c>
      <c r="AC207" s="18">
        <v>1.5817600000000001</v>
      </c>
      <c r="AD207" s="18">
        <v>1.58277</v>
      </c>
      <c r="AE207" s="18">
        <v>1.5648200000000001</v>
      </c>
      <c r="AF207" s="18">
        <v>1.5820000000000001</v>
      </c>
      <c r="AG207" s="18">
        <v>1.60988</v>
      </c>
      <c r="AH207" s="18">
        <v>1.7478800000000001</v>
      </c>
      <c r="AI207" s="18">
        <v>1.8706499999999999</v>
      </c>
      <c r="AJ207" s="18">
        <v>1.9685999999999999</v>
      </c>
      <c r="AK207" s="18">
        <v>2.0216699999999999</v>
      </c>
      <c r="AL207" s="18">
        <v>2.1266500000000002</v>
      </c>
      <c r="AM207" s="18">
        <v>2.0576599999999998</v>
      </c>
      <c r="AN207" s="18">
        <v>1.97298</v>
      </c>
      <c r="AO207" s="18">
        <v>1.83954</v>
      </c>
      <c r="AP207" s="18">
        <v>1.91988</v>
      </c>
      <c r="AQ207" s="18">
        <v>2.0731199999999999</v>
      </c>
      <c r="AR207" s="18">
        <v>2.06324</v>
      </c>
      <c r="AS207" s="18">
        <v>2.0395300000000001</v>
      </c>
      <c r="AT207" s="18">
        <v>2.0726900000000001</v>
      </c>
      <c r="AU207" s="18">
        <v>2.07443</v>
      </c>
      <c r="AV207" s="18">
        <v>2.03301</v>
      </c>
      <c r="AW207" s="18">
        <v>2.04834</v>
      </c>
      <c r="AX207" s="18">
        <v>2.1006900000000002</v>
      </c>
      <c r="AY207" s="18">
        <v>2.2298499999999999</v>
      </c>
      <c r="AZ207" s="18">
        <v>2.3274499999999998</v>
      </c>
      <c r="BA207" s="18">
        <v>2.3475799999999998</v>
      </c>
      <c r="BB207" s="18">
        <v>2.39595</v>
      </c>
      <c r="BC207" s="18">
        <v>2.51817</v>
      </c>
      <c r="BD207" s="18">
        <v>2.5881400000000001</v>
      </c>
      <c r="BE207" s="18">
        <v>2.4842</v>
      </c>
      <c r="BF207" s="18">
        <v>2.4771999999999998</v>
      </c>
      <c r="BG207" s="18">
        <v>2.4771999999999998</v>
      </c>
      <c r="BH207" s="18">
        <v>2.4845700000000002</v>
      </c>
      <c r="BI207" s="18">
        <v>2.4771999999999998</v>
      </c>
      <c r="BJ207" s="18">
        <v>2.4771999999999998</v>
      </c>
      <c r="BK207" s="18">
        <v>2.4771999999999998</v>
      </c>
      <c r="BL207" s="18">
        <v>1.6925305344827599</v>
      </c>
      <c r="BM207" s="18">
        <v>0.59020120741347504</v>
      </c>
      <c r="BN207" s="18">
        <v>0.98380336206513497</v>
      </c>
      <c r="BO207" s="18">
        <v>0.98201460577333699</v>
      </c>
      <c r="BP207" s="18">
        <v>0.91168945059677398</v>
      </c>
      <c r="BQ207" s="18">
        <v>0</v>
      </c>
      <c r="BR207" s="19">
        <v>3.09217286989791E-42</v>
      </c>
      <c r="BS207" s="18">
        <v>0</v>
      </c>
      <c r="BT207" s="18">
        <v>3.4384207296440698E-2</v>
      </c>
      <c r="BU207" s="18">
        <v>0.96786905521066102</v>
      </c>
      <c r="BV207" s="18">
        <v>0.96786905521066102</v>
      </c>
      <c r="BW207" s="18">
        <v>0.79255779999999998</v>
      </c>
      <c r="BX207" s="18">
        <v>2.32703934367256E-2</v>
      </c>
      <c r="BY207" s="18">
        <v>0.89885440000000005</v>
      </c>
      <c r="BZ207" s="18">
        <v>3.6265956878317698E-2</v>
      </c>
      <c r="CA207" s="18">
        <v>0.99567000000000005</v>
      </c>
      <c r="CB207" s="18">
        <v>6.2178198675259103E-2</v>
      </c>
      <c r="CC207" s="18">
        <v>1.3002959999999999</v>
      </c>
      <c r="CD207" s="18">
        <v>8.2481208344689E-2</v>
      </c>
      <c r="CE207" s="18">
        <v>1.5361419999999999</v>
      </c>
      <c r="CF207" s="18">
        <v>7.6570448411903594E-2</v>
      </c>
      <c r="CG207" s="18">
        <v>1.675046</v>
      </c>
      <c r="CH207" s="18">
        <v>0.13097676618393</v>
      </c>
      <c r="CI207" s="18">
        <v>2.029512</v>
      </c>
      <c r="CJ207" s="18">
        <v>6.5566257861799704E-2</v>
      </c>
      <c r="CK207" s="18">
        <v>1.9870620000000001</v>
      </c>
      <c r="CL207" s="18">
        <v>0.102759573373968</v>
      </c>
      <c r="CM207" s="18">
        <v>2.0658319999999999</v>
      </c>
      <c r="CN207" s="18">
        <v>2.6073414045728702E-2</v>
      </c>
      <c r="CO207" s="18">
        <v>2.3637999999999999</v>
      </c>
      <c r="CP207" s="18">
        <v>0.105345541908521</v>
      </c>
      <c r="CQ207" s="18">
        <v>2.502262</v>
      </c>
      <c r="CR207" s="18">
        <v>4.8141669268940097E-2</v>
      </c>
      <c r="CS207" s="18">
        <v>2.4771999999999998</v>
      </c>
      <c r="CT207" s="18">
        <v>0</v>
      </c>
    </row>
    <row r="208" spans="1:98" x14ac:dyDescent="0.25">
      <c r="A208" s="18">
        <v>61</v>
      </c>
      <c r="B208" s="18" t="s">
        <v>1910</v>
      </c>
      <c r="C208" s="18" t="s">
        <v>484</v>
      </c>
      <c r="D208" s="18" t="s">
        <v>458</v>
      </c>
      <c r="E208" s="18" t="s">
        <v>108</v>
      </c>
      <c r="F208" s="18">
        <v>4.0817099999999997E-3</v>
      </c>
      <c r="G208" s="18">
        <v>4.0957399999999996E-3</v>
      </c>
      <c r="H208" s="18">
        <v>4.1082000000000002E-3</v>
      </c>
      <c r="I208" s="18">
        <v>4.1155799999999998E-3</v>
      </c>
      <c r="J208" s="18">
        <v>4.0574799999999996E-3</v>
      </c>
      <c r="K208" s="18">
        <v>4.15658E-3</v>
      </c>
      <c r="L208" s="18">
        <v>4.1420600000000004E-3</v>
      </c>
      <c r="M208" s="18">
        <v>4.0962899999999998E-3</v>
      </c>
      <c r="N208" s="18">
        <v>3.87426E-3</v>
      </c>
      <c r="O208" s="18">
        <v>4.1043399999999997E-3</v>
      </c>
      <c r="P208" s="18">
        <v>4.1942999999999998E-3</v>
      </c>
      <c r="Q208" s="18">
        <v>3.9784699999999996E-3</v>
      </c>
      <c r="R208" s="18">
        <v>4.5113999999999996E-3</v>
      </c>
      <c r="S208" s="18">
        <v>4.7531500000000003E-3</v>
      </c>
      <c r="T208" s="18">
        <v>5.0093100000000003E-3</v>
      </c>
      <c r="U208" s="18">
        <v>5.5218100000000003E-3</v>
      </c>
      <c r="V208" s="18">
        <v>5.9513400000000003E-3</v>
      </c>
      <c r="W208" s="18">
        <v>6.1733500000000002E-3</v>
      </c>
      <c r="X208" s="18">
        <v>6.2322799999999998E-3</v>
      </c>
      <c r="Y208" s="18">
        <v>5.8267600000000003E-3</v>
      </c>
      <c r="Z208" s="18">
        <v>6.1640599999999999E-3</v>
      </c>
      <c r="AA208" s="18">
        <v>6.7556099999999996E-3</v>
      </c>
      <c r="AB208" s="18">
        <v>7.1543199999999996E-3</v>
      </c>
      <c r="AC208" s="18">
        <v>7.2323200000000004E-3</v>
      </c>
      <c r="AD208" s="18">
        <v>6.9131100000000001E-3</v>
      </c>
      <c r="AE208" s="18">
        <v>6.1470800000000001E-3</v>
      </c>
      <c r="AF208" s="18">
        <v>6.5836100000000002E-3</v>
      </c>
      <c r="AG208" s="18">
        <v>6.7565899999999998E-3</v>
      </c>
      <c r="AH208" s="18">
        <v>6.8425600000000001E-3</v>
      </c>
      <c r="AI208" s="18">
        <v>5.7777699999999998E-3</v>
      </c>
      <c r="AJ208" s="18">
        <v>6.6290999999999997E-3</v>
      </c>
      <c r="AK208" s="18">
        <v>6.9088300000000004E-3</v>
      </c>
      <c r="AL208" s="18">
        <v>7.4192299999999997E-3</v>
      </c>
      <c r="AM208" s="18">
        <v>6.7018499999999996E-3</v>
      </c>
      <c r="AN208" s="18">
        <v>6.1135299999999998E-3</v>
      </c>
      <c r="AO208" s="18">
        <v>7.2835E-3</v>
      </c>
      <c r="AP208" s="18">
        <v>7.1423900000000002E-3</v>
      </c>
      <c r="AQ208" s="18">
        <v>7.2352500000000004E-3</v>
      </c>
      <c r="AR208" s="18">
        <v>7.7543600000000001E-3</v>
      </c>
      <c r="AS208" s="18">
        <v>7.7447899999999997E-3</v>
      </c>
      <c r="AT208" s="18">
        <v>5.8016099999999996E-3</v>
      </c>
      <c r="AU208" s="18">
        <v>7.6865199999999996E-3</v>
      </c>
      <c r="AV208" s="18">
        <v>6.6076399999999997E-3</v>
      </c>
      <c r="AW208" s="18">
        <v>7.33024E-3</v>
      </c>
      <c r="AX208" s="18">
        <v>7.5575499999999997E-3</v>
      </c>
      <c r="AY208" s="18">
        <v>7.4473899999999999E-3</v>
      </c>
      <c r="AZ208" s="18">
        <v>7.3068500000000002E-3</v>
      </c>
      <c r="BA208" s="18">
        <v>6.9021500000000001E-3</v>
      </c>
      <c r="BB208" s="18">
        <v>7.3685799999999996E-3</v>
      </c>
      <c r="BC208" s="18">
        <v>7.1212899999999997E-3</v>
      </c>
      <c r="BD208" s="18">
        <v>7.0807700000000001E-3</v>
      </c>
      <c r="BE208" s="18">
        <v>7.3419499999999999E-3</v>
      </c>
      <c r="BF208" s="18">
        <v>6.7925099999999999E-3</v>
      </c>
      <c r="BG208" s="18">
        <v>7.3589900000000001E-3</v>
      </c>
      <c r="BH208" s="18">
        <v>7.3895499999999999E-3</v>
      </c>
      <c r="BI208" s="18">
        <v>7.3635300000000001E-3</v>
      </c>
      <c r="BJ208" s="18">
        <v>6.72267E-3</v>
      </c>
      <c r="BK208" s="18">
        <v>6.1850200000000003E-3</v>
      </c>
      <c r="BL208" s="18">
        <v>6.1656737931034501E-3</v>
      </c>
      <c r="BM208" s="18">
        <v>1.2770056061298699E-3</v>
      </c>
      <c r="BN208" s="18">
        <v>0.83112618557953899</v>
      </c>
      <c r="BO208" s="18">
        <v>0.79168845550462996</v>
      </c>
      <c r="BP208" s="18">
        <v>0.60556563823351495</v>
      </c>
      <c r="BQ208" s="19">
        <v>6.6613381477509402E-16</v>
      </c>
      <c r="BR208" s="18">
        <v>0</v>
      </c>
      <c r="BS208" s="19">
        <v>1.8846035843012E-11</v>
      </c>
      <c r="BT208" s="19">
        <v>6.2850739179918998E-5</v>
      </c>
      <c r="BU208" s="18">
        <v>0.69077073635599595</v>
      </c>
      <c r="BV208" s="18">
        <v>0.69077073635599595</v>
      </c>
      <c r="BW208" s="18">
        <v>4.0917419999999998E-3</v>
      </c>
      <c r="BX208" s="19">
        <v>2.30739337781837E-5</v>
      </c>
      <c r="BY208" s="18">
        <v>4.074706E-3</v>
      </c>
      <c r="BZ208" s="18">
        <v>1.1485050622439601E-4</v>
      </c>
      <c r="CA208" s="18">
        <v>4.4893260000000001E-3</v>
      </c>
      <c r="CB208" s="18">
        <v>4.14875860384767E-4</v>
      </c>
      <c r="CC208" s="18">
        <v>5.9411079999999996E-3</v>
      </c>
      <c r="CD208" s="18">
        <v>2.8622912669747601E-4</v>
      </c>
      <c r="CE208" s="18">
        <v>6.8438839999999997E-3</v>
      </c>
      <c r="CF208" s="18">
        <v>4.24852399463626E-4</v>
      </c>
      <c r="CG208" s="18">
        <v>6.4215219999999998E-3</v>
      </c>
      <c r="CH208" s="18">
        <v>4.4876250140803901E-4</v>
      </c>
      <c r="CI208" s="18">
        <v>6.7545080000000002E-3</v>
      </c>
      <c r="CJ208" s="18">
        <v>4.7302839367209201E-4</v>
      </c>
      <c r="CK208" s="18">
        <v>7.4320580000000001E-3</v>
      </c>
      <c r="CL208" s="18">
        <v>2.9427465974833801E-4</v>
      </c>
      <c r="CM208" s="18">
        <v>6.9967120000000004E-3</v>
      </c>
      <c r="CN208" s="18">
        <v>7.8760095820789905E-4</v>
      </c>
      <c r="CO208" s="18">
        <v>7.2292520000000002E-3</v>
      </c>
      <c r="CP208" s="18">
        <v>2.18900342667617E-4</v>
      </c>
      <c r="CQ208" s="18">
        <v>7.192754E-3</v>
      </c>
      <c r="CR208" s="18">
        <v>2.5561601843389998E-4</v>
      </c>
      <c r="CS208" s="18">
        <v>6.7570733333333303E-3</v>
      </c>
      <c r="CT208" s="18">
        <v>5.9000775167224098E-4</v>
      </c>
    </row>
    <row r="209" spans="1:98" x14ac:dyDescent="0.25">
      <c r="A209" s="18">
        <v>62</v>
      </c>
      <c r="B209" s="18" t="s">
        <v>1910</v>
      </c>
      <c r="C209" s="18" t="s">
        <v>485</v>
      </c>
      <c r="D209" s="18" t="s">
        <v>412</v>
      </c>
      <c r="E209" s="18" t="s">
        <v>112</v>
      </c>
      <c r="F209" s="18">
        <v>9.8896200000000007</v>
      </c>
      <c r="G209" s="18">
        <v>9.7503499999999992</v>
      </c>
      <c r="H209" s="18">
        <v>9.9161099999999998</v>
      </c>
      <c r="I209" s="18">
        <v>10.0412</v>
      </c>
      <c r="J209" s="18">
        <v>10.3561</v>
      </c>
      <c r="K209" s="18">
        <v>10.7774</v>
      </c>
      <c r="L209" s="18">
        <v>10.964</v>
      </c>
      <c r="M209" s="18">
        <v>11.3643</v>
      </c>
      <c r="N209" s="18">
        <v>11.598800000000001</v>
      </c>
      <c r="O209" s="18">
        <v>11.7293</v>
      </c>
      <c r="P209" s="18">
        <v>12.1379</v>
      </c>
      <c r="Q209" s="18">
        <v>12.346500000000001</v>
      </c>
      <c r="R209" s="18">
        <v>12.625</v>
      </c>
      <c r="S209" s="18">
        <v>12.8485</v>
      </c>
      <c r="T209" s="18">
        <v>13.840199999999999</v>
      </c>
      <c r="U209" s="18">
        <v>14.821099999999999</v>
      </c>
      <c r="V209" s="18">
        <v>15.2524</v>
      </c>
      <c r="W209" s="18">
        <v>16.144600000000001</v>
      </c>
      <c r="X209" s="18">
        <v>15.7723</v>
      </c>
      <c r="Y209" s="18">
        <v>16.829599999999999</v>
      </c>
      <c r="Z209" s="18">
        <v>17.721499999999999</v>
      </c>
      <c r="AA209" s="18">
        <v>18.9497</v>
      </c>
      <c r="AB209" s="18">
        <v>19.646000000000001</v>
      </c>
      <c r="AC209" s="18">
        <v>18.865100000000002</v>
      </c>
      <c r="AD209" s="18">
        <v>18.443000000000001</v>
      </c>
      <c r="AE209" s="18">
        <v>18.2622</v>
      </c>
      <c r="AF209" s="18">
        <v>18.041</v>
      </c>
      <c r="AG209" s="18">
        <v>17.9666</v>
      </c>
      <c r="AH209" s="18">
        <v>20.0656</v>
      </c>
      <c r="AI209" s="18">
        <v>21.306799999999999</v>
      </c>
      <c r="AJ209" s="18">
        <v>21.7455</v>
      </c>
      <c r="AK209" s="18">
        <v>21.113399999999999</v>
      </c>
      <c r="AL209" s="18">
        <v>22.161899999999999</v>
      </c>
      <c r="AM209" s="18">
        <v>22.634</v>
      </c>
      <c r="AN209" s="18">
        <v>23.546500000000002</v>
      </c>
      <c r="AO209" s="18">
        <v>23.009699999999999</v>
      </c>
      <c r="AP209" s="18">
        <v>23.546900000000001</v>
      </c>
      <c r="AQ209" s="18">
        <v>24.311599999999999</v>
      </c>
      <c r="AR209" s="18">
        <v>23.931000000000001</v>
      </c>
      <c r="AS209" s="18">
        <v>23.224699999999999</v>
      </c>
      <c r="AT209" s="18">
        <v>23.655100000000001</v>
      </c>
      <c r="AU209" s="18">
        <v>23.649100000000001</v>
      </c>
      <c r="AV209" s="18">
        <v>23.149899999999999</v>
      </c>
      <c r="AW209" s="18">
        <v>23.105499999999999</v>
      </c>
      <c r="AX209" s="18">
        <v>23.4693</v>
      </c>
      <c r="AY209" s="18">
        <v>24.1525</v>
      </c>
      <c r="AZ209" s="18">
        <v>25.600999999999999</v>
      </c>
      <c r="BA209" s="18">
        <v>25.587199999999999</v>
      </c>
      <c r="BB209" s="18">
        <v>26.4497</v>
      </c>
      <c r="BC209" s="18">
        <v>27.086600000000001</v>
      </c>
      <c r="BD209" s="18">
        <v>28.319700000000001</v>
      </c>
      <c r="BE209" s="18">
        <v>27.106999999999999</v>
      </c>
      <c r="BF209" s="18">
        <v>27.360399999999998</v>
      </c>
      <c r="BG209" s="18">
        <v>26.7333</v>
      </c>
      <c r="BH209" s="18">
        <v>26.871600000000001</v>
      </c>
      <c r="BI209" s="18">
        <v>27.428999999999998</v>
      </c>
      <c r="BJ209" s="18">
        <v>27.2529</v>
      </c>
      <c r="BK209" s="18">
        <v>26.555700000000002</v>
      </c>
      <c r="BL209" s="18">
        <v>19.5005772413793</v>
      </c>
      <c r="BM209" s="18">
        <v>5.9049609246192301</v>
      </c>
      <c r="BN209" s="18">
        <v>0.98117319403591696</v>
      </c>
      <c r="BO209" s="18">
        <v>0.982897043895537</v>
      </c>
      <c r="BP209" s="18">
        <v>0.90320629159104704</v>
      </c>
      <c r="BQ209" s="18">
        <v>0</v>
      </c>
      <c r="BR209" s="18">
        <v>0</v>
      </c>
      <c r="BS209" s="18">
        <v>0</v>
      </c>
      <c r="BT209" s="18">
        <v>0.34309415792549502</v>
      </c>
      <c r="BU209" s="18">
        <v>0.96270083669464301</v>
      </c>
      <c r="BV209" s="18">
        <v>0.96270083669464301</v>
      </c>
      <c r="BW209" s="18">
        <v>9.9906760000000006</v>
      </c>
      <c r="BX209" s="18">
        <v>0.22891939854455301</v>
      </c>
      <c r="BY209" s="18">
        <v>11.286759999999999</v>
      </c>
      <c r="BZ209" s="18">
        <v>0.40707637244133899</v>
      </c>
      <c r="CA209" s="18">
        <v>12.75962</v>
      </c>
      <c r="CB209" s="18">
        <v>0.66160396537505695</v>
      </c>
      <c r="CC209" s="18">
        <v>15.763999999999999</v>
      </c>
      <c r="CD209" s="18">
        <v>0.77961907044402101</v>
      </c>
      <c r="CE209" s="18">
        <v>18.725059999999999</v>
      </c>
      <c r="CF209" s="18">
        <v>0.70797163290629195</v>
      </c>
      <c r="CG209" s="18">
        <v>19.128440000000001</v>
      </c>
      <c r="CH209" s="18">
        <v>1.4921704688138</v>
      </c>
      <c r="CI209" s="18">
        <v>22.240259999999999</v>
      </c>
      <c r="CJ209" s="18">
        <v>0.91951554255488399</v>
      </c>
      <c r="CK209" s="18">
        <v>23.604780000000002</v>
      </c>
      <c r="CL209" s="18">
        <v>0.52629485747060101</v>
      </c>
      <c r="CM209" s="18">
        <v>23.40578</v>
      </c>
      <c r="CN209" s="18">
        <v>0.265067221662733</v>
      </c>
      <c r="CO209" s="18">
        <v>25.775400000000001</v>
      </c>
      <c r="CP209" s="18">
        <v>1.10380760778317</v>
      </c>
      <c r="CQ209" s="18">
        <v>27.278400000000001</v>
      </c>
      <c r="CR209" s="18">
        <v>0.62909218322913596</v>
      </c>
      <c r="CS209" s="18">
        <v>27.0792</v>
      </c>
      <c r="CT209" s="18">
        <v>0.46183545771194201</v>
      </c>
    </row>
    <row r="210" spans="1:98" x14ac:dyDescent="0.25">
      <c r="A210" s="18">
        <v>63</v>
      </c>
      <c r="B210" s="18" t="s">
        <v>1910</v>
      </c>
      <c r="C210" s="18" t="s">
        <v>486</v>
      </c>
      <c r="D210" s="18" t="s">
        <v>412</v>
      </c>
      <c r="E210" s="18" t="s">
        <v>106</v>
      </c>
      <c r="F210" s="18">
        <v>0</v>
      </c>
      <c r="G210" s="18">
        <v>0</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8">
        <v>0</v>
      </c>
      <c r="AI210" s="18">
        <v>0</v>
      </c>
      <c r="AJ210" s="18">
        <v>0</v>
      </c>
      <c r="AK210" s="18">
        <v>0</v>
      </c>
      <c r="AL210" s="18">
        <v>0</v>
      </c>
      <c r="AM210" s="18">
        <v>0</v>
      </c>
      <c r="AN210" s="18">
        <v>0</v>
      </c>
      <c r="AO210" s="18">
        <v>0</v>
      </c>
      <c r="AP210" s="18">
        <v>0</v>
      </c>
      <c r="AQ210" s="18">
        <v>0</v>
      </c>
      <c r="AR210" s="18">
        <v>0</v>
      </c>
      <c r="AS210" s="18">
        <v>0</v>
      </c>
      <c r="AT210" s="18">
        <v>0</v>
      </c>
      <c r="AU210" s="18">
        <v>0</v>
      </c>
      <c r="AV210" s="18">
        <v>0</v>
      </c>
      <c r="AW210" s="18">
        <v>0</v>
      </c>
      <c r="AX210" s="18">
        <v>0</v>
      </c>
      <c r="AY210" s="18">
        <v>0</v>
      </c>
      <c r="AZ210" s="18">
        <v>0</v>
      </c>
      <c r="BA210" s="18">
        <v>0</v>
      </c>
      <c r="BB210" s="18">
        <v>0</v>
      </c>
      <c r="BC210" s="18">
        <v>0</v>
      </c>
      <c r="BD210" s="18">
        <v>0</v>
      </c>
      <c r="BE210" s="18">
        <v>0</v>
      </c>
      <c r="BF210" s="18">
        <v>0</v>
      </c>
      <c r="BG210" s="18">
        <v>0</v>
      </c>
      <c r="BH210" s="18">
        <v>0</v>
      </c>
      <c r="BI210" s="18">
        <v>0</v>
      </c>
      <c r="BJ210" s="18">
        <v>0</v>
      </c>
      <c r="BK210" s="18">
        <v>0</v>
      </c>
      <c r="BL210" s="18">
        <v>0</v>
      </c>
      <c r="BM210" s="18">
        <v>0</v>
      </c>
      <c r="BN210" s="18" t="s">
        <v>1903</v>
      </c>
      <c r="BO210" s="18" t="s">
        <v>1903</v>
      </c>
      <c r="BP210" s="18" t="s">
        <v>1903</v>
      </c>
      <c r="BQ210" s="18" t="s">
        <v>1903</v>
      </c>
      <c r="BR210" s="18" t="s">
        <v>1903</v>
      </c>
      <c r="BS210" s="18" t="s">
        <v>1903</v>
      </c>
      <c r="BT210" s="18">
        <v>0</v>
      </c>
      <c r="BU210" s="18" t="s">
        <v>1903</v>
      </c>
      <c r="BV210" s="18" t="s">
        <v>1903</v>
      </c>
      <c r="BW210" s="18">
        <v>0</v>
      </c>
      <c r="BX210" s="18">
        <v>0</v>
      </c>
      <c r="BY210" s="18">
        <v>0</v>
      </c>
      <c r="BZ210" s="18">
        <v>0</v>
      </c>
      <c r="CA210" s="18">
        <v>0</v>
      </c>
      <c r="CB210" s="18">
        <v>0</v>
      </c>
      <c r="CC210" s="18">
        <v>0</v>
      </c>
      <c r="CD210" s="18">
        <v>0</v>
      </c>
      <c r="CE210" s="18">
        <v>0</v>
      </c>
      <c r="CF210" s="18">
        <v>0</v>
      </c>
      <c r="CG210" s="18">
        <v>0</v>
      </c>
      <c r="CH210" s="18">
        <v>0</v>
      </c>
      <c r="CI210" s="18">
        <v>0</v>
      </c>
      <c r="CJ210" s="18">
        <v>0</v>
      </c>
      <c r="CK210" s="18">
        <v>0</v>
      </c>
      <c r="CL210" s="18">
        <v>0</v>
      </c>
      <c r="CM210" s="18">
        <v>0</v>
      </c>
      <c r="CN210" s="18">
        <v>0</v>
      </c>
      <c r="CO210" s="18">
        <v>0</v>
      </c>
      <c r="CP210" s="18">
        <v>0</v>
      </c>
      <c r="CQ210" s="18">
        <v>0</v>
      </c>
      <c r="CR210" s="18">
        <v>0</v>
      </c>
      <c r="CS210" s="18">
        <v>0</v>
      </c>
      <c r="CT210" s="18">
        <v>0</v>
      </c>
    </row>
    <row r="211" spans="1:98" x14ac:dyDescent="0.25">
      <c r="A211" s="18">
        <v>64</v>
      </c>
      <c r="B211" s="18" t="s">
        <v>1910</v>
      </c>
      <c r="C211" s="18" t="s">
        <v>487</v>
      </c>
      <c r="D211" s="18" t="s">
        <v>458</v>
      </c>
      <c r="E211" s="18" t="s">
        <v>232</v>
      </c>
      <c r="F211" s="18">
        <v>0</v>
      </c>
      <c r="G211" s="18">
        <v>0</v>
      </c>
      <c r="H211" s="18">
        <v>0</v>
      </c>
      <c r="I211" s="18">
        <v>0</v>
      </c>
      <c r="J211" s="18">
        <v>0</v>
      </c>
      <c r="K211" s="18">
        <v>0</v>
      </c>
      <c r="L211" s="18">
        <v>0</v>
      </c>
      <c r="M211" s="18">
        <v>0</v>
      </c>
      <c r="N211" s="18">
        <v>0</v>
      </c>
      <c r="O211" s="18">
        <v>0</v>
      </c>
      <c r="P211" s="18">
        <v>0</v>
      </c>
      <c r="Q211" s="18">
        <v>0</v>
      </c>
      <c r="R211" s="18">
        <v>0</v>
      </c>
      <c r="S211" s="18">
        <v>0</v>
      </c>
      <c r="T211" s="18">
        <v>0</v>
      </c>
      <c r="U211" s="18">
        <v>0</v>
      </c>
      <c r="V211" s="18">
        <v>0</v>
      </c>
      <c r="W211" s="18">
        <v>0</v>
      </c>
      <c r="X211" s="18">
        <v>0</v>
      </c>
      <c r="Y211" s="18">
        <v>0</v>
      </c>
      <c r="Z211" s="18">
        <v>0</v>
      </c>
      <c r="AA211" s="18">
        <v>0</v>
      </c>
      <c r="AB211" s="18">
        <v>0</v>
      </c>
      <c r="AC211" s="18">
        <v>0</v>
      </c>
      <c r="AD211" s="18">
        <v>0</v>
      </c>
      <c r="AE211" s="18">
        <v>0</v>
      </c>
      <c r="AF211" s="18">
        <v>0</v>
      </c>
      <c r="AG211" s="18">
        <v>0</v>
      </c>
      <c r="AH211" s="18">
        <v>0</v>
      </c>
      <c r="AI211" s="18">
        <v>0</v>
      </c>
      <c r="AJ211" s="18">
        <v>0</v>
      </c>
      <c r="AK211" s="18">
        <v>0</v>
      </c>
      <c r="AL211" s="18">
        <v>0</v>
      </c>
      <c r="AM211" s="18">
        <v>0</v>
      </c>
      <c r="AN211" s="18">
        <v>0</v>
      </c>
      <c r="AO211" s="18">
        <v>0</v>
      </c>
      <c r="AP211" s="18">
        <v>0</v>
      </c>
      <c r="AQ211" s="18">
        <v>0</v>
      </c>
      <c r="AR211" s="18">
        <v>0</v>
      </c>
      <c r="AS211" s="18">
        <v>0</v>
      </c>
      <c r="AT211" s="18">
        <v>0</v>
      </c>
      <c r="AU211" s="18">
        <v>0</v>
      </c>
      <c r="AV211" s="18">
        <v>0</v>
      </c>
      <c r="AW211" s="18">
        <v>0</v>
      </c>
      <c r="AX211" s="18">
        <v>0</v>
      </c>
      <c r="AY211" s="18">
        <v>0</v>
      </c>
      <c r="AZ211" s="18">
        <v>0</v>
      </c>
      <c r="BA211" s="18">
        <v>0</v>
      </c>
      <c r="BB211" s="18">
        <v>0</v>
      </c>
      <c r="BC211" s="18">
        <v>0</v>
      </c>
      <c r="BD211" s="18">
        <v>0</v>
      </c>
      <c r="BE211" s="18">
        <v>0</v>
      </c>
      <c r="BF211" s="18">
        <v>0</v>
      </c>
      <c r="BG211" s="18">
        <v>0</v>
      </c>
      <c r="BH211" s="18">
        <v>0</v>
      </c>
      <c r="BI211" s="18">
        <v>0</v>
      </c>
      <c r="BJ211" s="18">
        <v>0</v>
      </c>
      <c r="BK211" s="18">
        <v>0</v>
      </c>
      <c r="BL211" s="18">
        <v>0</v>
      </c>
      <c r="BM211" s="18">
        <v>0</v>
      </c>
      <c r="BN211" s="18" t="s">
        <v>1903</v>
      </c>
      <c r="BO211" s="18" t="s">
        <v>1903</v>
      </c>
      <c r="BP211" s="18" t="s">
        <v>1903</v>
      </c>
      <c r="BQ211" s="18" t="s">
        <v>1903</v>
      </c>
      <c r="BR211" s="18" t="s">
        <v>1903</v>
      </c>
      <c r="BS211" s="18" t="s">
        <v>1903</v>
      </c>
      <c r="BT211" s="18">
        <v>0</v>
      </c>
      <c r="BU211" s="18" t="s">
        <v>1903</v>
      </c>
      <c r="BV211" s="18" t="s">
        <v>1903</v>
      </c>
      <c r="BW211" s="18">
        <v>0</v>
      </c>
      <c r="BX211" s="18">
        <v>0</v>
      </c>
      <c r="BY211" s="18">
        <v>0</v>
      </c>
      <c r="BZ211" s="18">
        <v>0</v>
      </c>
      <c r="CA211" s="18">
        <v>0</v>
      </c>
      <c r="CB211" s="18">
        <v>0</v>
      </c>
      <c r="CC211" s="18">
        <v>0</v>
      </c>
      <c r="CD211" s="18">
        <v>0</v>
      </c>
      <c r="CE211" s="18">
        <v>0</v>
      </c>
      <c r="CF211" s="18">
        <v>0</v>
      </c>
      <c r="CG211" s="18">
        <v>0</v>
      </c>
      <c r="CH211" s="18">
        <v>0</v>
      </c>
      <c r="CI211" s="18">
        <v>0</v>
      </c>
      <c r="CJ211" s="18">
        <v>0</v>
      </c>
      <c r="CK211" s="18">
        <v>0</v>
      </c>
      <c r="CL211" s="18">
        <v>0</v>
      </c>
      <c r="CM211" s="18">
        <v>0</v>
      </c>
      <c r="CN211" s="18">
        <v>0</v>
      </c>
      <c r="CO211" s="18">
        <v>0</v>
      </c>
      <c r="CP211" s="18">
        <v>0</v>
      </c>
      <c r="CQ211" s="18">
        <v>0</v>
      </c>
      <c r="CR211" s="18">
        <v>0</v>
      </c>
      <c r="CS211" s="18">
        <v>0</v>
      </c>
      <c r="CT211" s="18">
        <v>0</v>
      </c>
    </row>
    <row r="212" spans="1:98" x14ac:dyDescent="0.25">
      <c r="A212" s="18">
        <v>65</v>
      </c>
      <c r="B212" s="18" t="s">
        <v>1910</v>
      </c>
      <c r="C212" s="18" t="s">
        <v>488</v>
      </c>
      <c r="D212" s="18" t="s">
        <v>418</v>
      </c>
      <c r="E212" s="18" t="s">
        <v>118</v>
      </c>
      <c r="F212" s="18">
        <v>6.8382699999999996E-3</v>
      </c>
      <c r="G212" s="18">
        <v>6.8382699999999996E-3</v>
      </c>
      <c r="H212" s="18">
        <v>6.8579699999999997E-3</v>
      </c>
      <c r="I212" s="18">
        <v>7.2308399999999997E-3</v>
      </c>
      <c r="J212" s="18">
        <v>7.4452600000000004E-3</v>
      </c>
      <c r="K212" s="18">
        <v>7.1574400000000002E-3</v>
      </c>
      <c r="L212" s="18">
        <v>7.9137200000000008E-3</v>
      </c>
      <c r="M212" s="18">
        <v>8.0503399999999996E-3</v>
      </c>
      <c r="N212" s="18">
        <v>8.18785E-3</v>
      </c>
      <c r="O212" s="18">
        <v>8.5131400000000006E-3</v>
      </c>
      <c r="P212" s="18">
        <v>8.7163399999999995E-3</v>
      </c>
      <c r="Q212" s="18">
        <v>8.8955500000000003E-3</v>
      </c>
      <c r="R212" s="18">
        <v>8.9019600000000004E-3</v>
      </c>
      <c r="S212" s="18">
        <v>1.03324E-2</v>
      </c>
      <c r="T212" s="18">
        <v>1.06722E-2</v>
      </c>
      <c r="U212" s="18">
        <v>1.2515500000000001E-2</v>
      </c>
      <c r="V212" s="18">
        <v>1.5587200000000001E-2</v>
      </c>
      <c r="W212" s="18">
        <v>1.70557E-2</v>
      </c>
      <c r="X212" s="18">
        <v>1.8760300000000001E-2</v>
      </c>
      <c r="Y212" s="18">
        <v>1.8343000000000002E-2</v>
      </c>
      <c r="Z212" s="18">
        <v>1.74447E-2</v>
      </c>
      <c r="AA212" s="18">
        <v>1.8517499999999999E-2</v>
      </c>
      <c r="AB212" s="18">
        <v>2.0344999999999999E-2</v>
      </c>
      <c r="AC212" s="18">
        <v>1.9634499999999999E-2</v>
      </c>
      <c r="AD212" s="18">
        <v>1.9059E-2</v>
      </c>
      <c r="AE212" s="18">
        <v>1.8592899999999999E-2</v>
      </c>
      <c r="AF212" s="18">
        <v>1.8638100000000001E-2</v>
      </c>
      <c r="AG212" s="18">
        <v>1.8055100000000001E-2</v>
      </c>
      <c r="AH212" s="18">
        <v>1.80419E-2</v>
      </c>
      <c r="AI212" s="18">
        <v>1.7591200000000001E-2</v>
      </c>
      <c r="AJ212" s="18">
        <v>1.8222499999999999E-2</v>
      </c>
      <c r="AK212" s="18">
        <v>1.8511300000000001E-2</v>
      </c>
      <c r="AL212" s="18">
        <v>2.0345700000000001E-2</v>
      </c>
      <c r="AM212" s="18">
        <v>1.95485E-2</v>
      </c>
      <c r="AN212" s="18">
        <v>1.9543000000000001E-2</v>
      </c>
      <c r="AO212" s="18">
        <v>1.7974199999999999E-2</v>
      </c>
      <c r="AP212" s="18">
        <v>1.7458399999999999E-2</v>
      </c>
      <c r="AQ212" s="18">
        <v>1.8210400000000002E-2</v>
      </c>
      <c r="AR212" s="18">
        <v>1.88217E-2</v>
      </c>
      <c r="AS212" s="18">
        <v>1.8282300000000001E-2</v>
      </c>
      <c r="AT212" s="18">
        <v>1.73087E-2</v>
      </c>
      <c r="AU212" s="18">
        <v>1.73758E-2</v>
      </c>
      <c r="AV212" s="18">
        <v>1.7679500000000001E-2</v>
      </c>
      <c r="AW212" s="18">
        <v>1.7209800000000001E-2</v>
      </c>
      <c r="AX212" s="18">
        <v>1.7393700000000002E-2</v>
      </c>
      <c r="AY212" s="18">
        <v>1.8377299999999999E-2</v>
      </c>
      <c r="AZ212" s="18">
        <v>1.91769E-2</v>
      </c>
      <c r="BA212" s="18">
        <v>2.02227E-2</v>
      </c>
      <c r="BB212" s="18">
        <v>2.0741800000000001E-2</v>
      </c>
      <c r="BC212" s="18">
        <v>2.1897199999999999E-2</v>
      </c>
      <c r="BD212" s="18">
        <v>2.33311E-2</v>
      </c>
      <c r="BE212" s="18">
        <v>2.1196300000000001E-2</v>
      </c>
      <c r="BF212" s="18">
        <v>2.2187499999999999E-2</v>
      </c>
      <c r="BG212" s="18">
        <v>2.2187499999999999E-2</v>
      </c>
      <c r="BH212" s="18">
        <v>2.2253499999999999E-2</v>
      </c>
      <c r="BI212" s="18">
        <v>2.2187499999999999E-2</v>
      </c>
      <c r="BJ212" s="18">
        <v>2.2187499999999999E-2</v>
      </c>
      <c r="BK212" s="18">
        <v>2.2187499999999999E-2</v>
      </c>
      <c r="BL212" s="18">
        <v>1.6254361206896599E-2</v>
      </c>
      <c r="BM212" s="18">
        <v>5.1781802684598499E-3</v>
      </c>
      <c r="BN212" s="18">
        <v>0.87249336847572201</v>
      </c>
      <c r="BO212" s="18">
        <v>0.82520736033180897</v>
      </c>
      <c r="BP212" s="18">
        <v>0.66768202107619901</v>
      </c>
      <c r="BQ212" s="18">
        <v>0</v>
      </c>
      <c r="BR212" s="19">
        <v>1.63414909492665E-15</v>
      </c>
      <c r="BS212" s="19">
        <v>1.5631940186722199E-13</v>
      </c>
      <c r="BT212" s="18">
        <v>2.6754073794948898E-4</v>
      </c>
      <c r="BU212" s="18">
        <v>0.761244678034114</v>
      </c>
      <c r="BV212" s="18">
        <v>0.761244678034114</v>
      </c>
      <c r="BW212" s="18">
        <v>7.0421219999999996E-3</v>
      </c>
      <c r="BX212" s="18">
        <v>2.80694658606109E-4</v>
      </c>
      <c r="BY212" s="18">
        <v>7.9644980000000004E-3</v>
      </c>
      <c r="BZ212" s="18">
        <v>5.0303678535470998E-4</v>
      </c>
      <c r="CA212" s="18">
        <v>9.5036900000000004E-3</v>
      </c>
      <c r="CB212" s="18">
        <v>9.2249785354763805E-4</v>
      </c>
      <c r="CC212" s="18">
        <v>1.6452339999999999E-2</v>
      </c>
      <c r="CD212" s="18">
        <v>2.5254947184660701E-3</v>
      </c>
      <c r="CE212" s="18">
        <v>1.9000139999999999E-2</v>
      </c>
      <c r="CF212" s="18">
        <v>1.1030481054786301E-3</v>
      </c>
      <c r="CG212" s="18">
        <v>1.818384E-2</v>
      </c>
      <c r="CH212" s="18">
        <v>4.3635574706883299E-4</v>
      </c>
      <c r="CI212" s="18">
        <v>1.92342E-2</v>
      </c>
      <c r="CJ212" s="18">
        <v>8.6251021443227004E-4</v>
      </c>
      <c r="CK212" s="18">
        <v>1.81494E-2</v>
      </c>
      <c r="CL212" s="18">
        <v>4.9536520366291401E-4</v>
      </c>
      <c r="CM212" s="18">
        <v>1.7393499999999999E-2</v>
      </c>
      <c r="CN212" s="18">
        <v>1.75389609156301E-4</v>
      </c>
      <c r="CO212" s="18">
        <v>2.0083179999999999E-2</v>
      </c>
      <c r="CP212" s="18">
        <v>1.3670483447925301E-3</v>
      </c>
      <c r="CQ212" s="18">
        <v>2.223118E-2</v>
      </c>
      <c r="CR212" s="18">
        <v>7.5582979036288296E-4</v>
      </c>
      <c r="CS212" s="18">
        <v>2.2187499999999999E-2</v>
      </c>
      <c r="CT212" s="18">
        <v>0</v>
      </c>
    </row>
    <row r="213" spans="1:98" x14ac:dyDescent="0.25">
      <c r="A213" s="18">
        <v>66</v>
      </c>
      <c r="B213" s="18" t="s">
        <v>1910</v>
      </c>
      <c r="C213" s="18" t="s">
        <v>489</v>
      </c>
      <c r="D213" s="18" t="s">
        <v>412</v>
      </c>
      <c r="E213" s="18" t="s">
        <v>366</v>
      </c>
      <c r="F213" s="18">
        <v>2.6764700000000001</v>
      </c>
      <c r="G213" s="18">
        <v>2.6746599999999998</v>
      </c>
      <c r="H213" s="18">
        <v>2.68418</v>
      </c>
      <c r="I213" s="18">
        <v>2.7273999999999998</v>
      </c>
      <c r="J213" s="18">
        <v>2.7665500000000001</v>
      </c>
      <c r="K213" s="18">
        <v>2.8170099999999998</v>
      </c>
      <c r="L213" s="18">
        <v>2.8902299999999999</v>
      </c>
      <c r="M213" s="18">
        <v>2.9549799999999999</v>
      </c>
      <c r="N213" s="18">
        <v>3.0076100000000001</v>
      </c>
      <c r="O213" s="18">
        <v>3.0393300000000001</v>
      </c>
      <c r="P213" s="18">
        <v>2.9867499999999998</v>
      </c>
      <c r="Q213" s="18">
        <v>3.0553300000000001</v>
      </c>
      <c r="R213" s="18">
        <v>3.1526800000000001</v>
      </c>
      <c r="S213" s="18">
        <v>3.2694800000000002</v>
      </c>
      <c r="T213" s="18">
        <v>3.4093300000000002</v>
      </c>
      <c r="U213" s="18">
        <v>3.54278</v>
      </c>
      <c r="V213" s="18">
        <v>3.6203599999999998</v>
      </c>
      <c r="W213" s="18">
        <v>3.81413</v>
      </c>
      <c r="X213" s="18">
        <v>3.7629100000000002</v>
      </c>
      <c r="Y213" s="18">
        <v>3.9115700000000002</v>
      </c>
      <c r="Z213" s="18">
        <v>4.2012</v>
      </c>
      <c r="AA213" s="18">
        <v>4.5542199999999999</v>
      </c>
      <c r="AB213" s="18">
        <v>4.8922100000000004</v>
      </c>
      <c r="AC213" s="18">
        <v>4.8124399999999996</v>
      </c>
      <c r="AD213" s="18">
        <v>4.7421899999999999</v>
      </c>
      <c r="AE213" s="18">
        <v>4.6707900000000002</v>
      </c>
      <c r="AF213" s="18">
        <v>4.5876400000000004</v>
      </c>
      <c r="AG213" s="18">
        <v>4.6742999999999997</v>
      </c>
      <c r="AH213" s="18">
        <v>4.9764200000000001</v>
      </c>
      <c r="AI213" s="18">
        <v>5.2964900000000004</v>
      </c>
      <c r="AJ213" s="18">
        <v>5.6210599999999999</v>
      </c>
      <c r="AK213" s="18">
        <v>5.6279300000000001</v>
      </c>
      <c r="AL213" s="18">
        <v>5.9018600000000001</v>
      </c>
      <c r="AM213" s="18">
        <v>5.9857699999999996</v>
      </c>
      <c r="AN213" s="18">
        <v>6.0422000000000002</v>
      </c>
      <c r="AO213" s="18">
        <v>5.8474500000000003</v>
      </c>
      <c r="AP213" s="18">
        <v>5.9789300000000001</v>
      </c>
      <c r="AQ213" s="18">
        <v>6.1244399999999999</v>
      </c>
      <c r="AR213" s="18">
        <v>6.2259099999999998</v>
      </c>
      <c r="AS213" s="18">
        <v>6.43065</v>
      </c>
      <c r="AT213" s="18">
        <v>6.5694600000000003</v>
      </c>
      <c r="AU213" s="18">
        <v>6.6335499999999996</v>
      </c>
      <c r="AV213" s="18">
        <v>6.6018299999999996</v>
      </c>
      <c r="AW213" s="18">
        <v>6.5906900000000004</v>
      </c>
      <c r="AX213" s="18">
        <v>6.7685199999999996</v>
      </c>
      <c r="AY213" s="18">
        <v>7.0434400000000004</v>
      </c>
      <c r="AZ213" s="18">
        <v>7.42082</v>
      </c>
      <c r="BA213" s="18">
        <v>7.4849699999999997</v>
      </c>
      <c r="BB213" s="18">
        <v>7.6373600000000001</v>
      </c>
      <c r="BC213" s="18">
        <v>7.9539299999999997</v>
      </c>
      <c r="BD213" s="18">
        <v>7.7918799999999999</v>
      </c>
      <c r="BE213" s="18">
        <v>7.2946999999999997</v>
      </c>
      <c r="BF213" s="18">
        <v>7.35602</v>
      </c>
      <c r="BG213" s="18">
        <v>7.3542199999999998</v>
      </c>
      <c r="BH213" s="18">
        <v>7.3803000000000001</v>
      </c>
      <c r="BI213" s="18">
        <v>7.3539500000000002</v>
      </c>
      <c r="BJ213" s="18">
        <v>7.3578299999999999</v>
      </c>
      <c r="BK213" s="18">
        <v>7.3545299999999996</v>
      </c>
      <c r="BL213" s="18">
        <v>5.1707903448275898</v>
      </c>
      <c r="BM213" s="18">
        <v>1.7473773565817501</v>
      </c>
      <c r="BN213" s="18">
        <v>0.98495815105574402</v>
      </c>
      <c r="BO213" s="18">
        <v>0.98271247962102803</v>
      </c>
      <c r="BP213" s="18">
        <v>0.91651542649727802</v>
      </c>
      <c r="BQ213" s="18">
        <v>0</v>
      </c>
      <c r="BR213" s="18">
        <v>0</v>
      </c>
      <c r="BS213" s="18">
        <v>0</v>
      </c>
      <c r="BT213" s="18">
        <v>0.10191898797255999</v>
      </c>
      <c r="BU213" s="18">
        <v>0.97014255933114701</v>
      </c>
      <c r="BV213" s="18">
        <v>0.97014255933114701</v>
      </c>
      <c r="BW213" s="18">
        <v>2.7058520000000001</v>
      </c>
      <c r="BX213" s="18">
        <v>4.0169895070811402E-2</v>
      </c>
      <c r="BY213" s="18">
        <v>2.9418319999999998</v>
      </c>
      <c r="BZ213" s="18">
        <v>8.9789717228644997E-2</v>
      </c>
      <c r="CA213" s="18">
        <v>3.1747139999999998</v>
      </c>
      <c r="CB213" s="18">
        <v>0.168888842230622</v>
      </c>
      <c r="CC213" s="18">
        <v>3.7303500000000001</v>
      </c>
      <c r="CD213" s="18">
        <v>0.1484926222073</v>
      </c>
      <c r="CE213" s="18">
        <v>4.6404519999999998</v>
      </c>
      <c r="CF213" s="18">
        <v>0.27554076861691401</v>
      </c>
      <c r="CG213" s="18">
        <v>4.8411280000000003</v>
      </c>
      <c r="CH213" s="18">
        <v>0.29443219010495397</v>
      </c>
      <c r="CI213" s="18">
        <v>5.8357640000000002</v>
      </c>
      <c r="CJ213" s="18">
        <v>0.199235465291699</v>
      </c>
      <c r="CK213" s="18">
        <v>6.1214760000000004</v>
      </c>
      <c r="CL213" s="18">
        <v>0.22467388517582501</v>
      </c>
      <c r="CM213" s="18">
        <v>6.6328100000000001</v>
      </c>
      <c r="CN213" s="18">
        <v>7.9317130873475E-2</v>
      </c>
      <c r="CO213" s="18">
        <v>7.5081040000000003</v>
      </c>
      <c r="CP213" s="18">
        <v>0.33148689541217102</v>
      </c>
      <c r="CQ213" s="18">
        <v>7.4354240000000003</v>
      </c>
      <c r="CR213" s="18">
        <v>0.20174356515140701</v>
      </c>
      <c r="CS213" s="18">
        <v>7.3554366666666704</v>
      </c>
      <c r="CT213" s="18">
        <v>2.0928768079686599E-3</v>
      </c>
    </row>
    <row r="214" spans="1:98" x14ac:dyDescent="0.25">
      <c r="A214" s="18">
        <v>67</v>
      </c>
      <c r="B214" s="18" t="s">
        <v>1910</v>
      </c>
      <c r="C214" s="18" t="s">
        <v>490</v>
      </c>
      <c r="D214" s="18" t="s">
        <v>420</v>
      </c>
      <c r="E214" s="18" t="s">
        <v>116</v>
      </c>
      <c r="F214" s="18">
        <v>0.80359700000000001</v>
      </c>
      <c r="G214" s="18">
        <v>0.80347999999999997</v>
      </c>
      <c r="H214" s="18">
        <v>0.80574699999999999</v>
      </c>
      <c r="I214" s="18">
        <v>0.80579599999999996</v>
      </c>
      <c r="J214" s="18">
        <v>0.804871</v>
      </c>
      <c r="K214" s="18">
        <v>0.80463899999999999</v>
      </c>
      <c r="L214" s="18">
        <v>0.80427199999999999</v>
      </c>
      <c r="M214" s="18">
        <v>0.80327000000000004</v>
      </c>
      <c r="N214" s="18">
        <v>0.80501199999999995</v>
      </c>
      <c r="O214" s="18">
        <v>0.81540400000000002</v>
      </c>
      <c r="P214" s="18">
        <v>0.83330099999999996</v>
      </c>
      <c r="Q214" s="18">
        <v>0.85298600000000002</v>
      </c>
      <c r="R214" s="18">
        <v>0.86618700000000004</v>
      </c>
      <c r="S214" s="18">
        <v>0.89220699999999997</v>
      </c>
      <c r="T214" s="18">
        <v>0.93305700000000003</v>
      </c>
      <c r="U214" s="18">
        <v>0.99943899999999997</v>
      </c>
      <c r="V214" s="18">
        <v>1.1160699999999999</v>
      </c>
      <c r="W214" s="18">
        <v>1.15184</v>
      </c>
      <c r="X214" s="18">
        <v>1.2010700000000001</v>
      </c>
      <c r="Y214" s="18">
        <v>1.2393799999999999</v>
      </c>
      <c r="Z214" s="18">
        <v>1.2532300000000001</v>
      </c>
      <c r="AA214" s="18">
        <v>1.3183199999999999</v>
      </c>
      <c r="AB214" s="18">
        <v>1.36433</v>
      </c>
      <c r="AC214" s="18">
        <v>1.3332200000000001</v>
      </c>
      <c r="AD214" s="18">
        <v>1.3658300000000001</v>
      </c>
      <c r="AE214" s="18">
        <v>1.39385</v>
      </c>
      <c r="AF214" s="18">
        <v>1.3998900000000001</v>
      </c>
      <c r="AG214" s="18">
        <v>1.41825</v>
      </c>
      <c r="AH214" s="18">
        <v>1.4361999999999999</v>
      </c>
      <c r="AI214" s="18">
        <v>1.35606</v>
      </c>
      <c r="AJ214" s="18">
        <v>1.31802</v>
      </c>
      <c r="AK214" s="18">
        <v>1.30802</v>
      </c>
      <c r="AL214" s="18">
        <v>1.4715800000000001</v>
      </c>
      <c r="AM214" s="18">
        <v>1.3715299999999999</v>
      </c>
      <c r="AN214" s="18">
        <v>1.1525700000000001</v>
      </c>
      <c r="AO214" s="18">
        <v>1.0394300000000001</v>
      </c>
      <c r="AP214" s="18">
        <v>1.0048999999999999</v>
      </c>
      <c r="AQ214" s="18">
        <v>1.0203800000000001</v>
      </c>
      <c r="AR214" s="18">
        <v>1.0651299999999999</v>
      </c>
      <c r="AS214" s="18">
        <v>1.1122000000000001</v>
      </c>
      <c r="AT214" s="18">
        <v>1.12524</v>
      </c>
      <c r="AU214" s="18">
        <v>1.0436399999999999</v>
      </c>
      <c r="AV214" s="18">
        <v>1.1230800000000001</v>
      </c>
      <c r="AW214" s="18">
        <v>1.1011500000000001</v>
      </c>
      <c r="AX214" s="18">
        <v>1.12327</v>
      </c>
      <c r="AY214" s="18">
        <v>1.18797</v>
      </c>
      <c r="AZ214" s="18">
        <v>1.28376</v>
      </c>
      <c r="BA214" s="18">
        <v>1.3716600000000001</v>
      </c>
      <c r="BB214" s="18">
        <v>1.44811</v>
      </c>
      <c r="BC214" s="18">
        <v>1.57789</v>
      </c>
      <c r="BD214" s="18">
        <v>1.68804</v>
      </c>
      <c r="BE214" s="18">
        <v>1.59944</v>
      </c>
      <c r="BF214" s="18">
        <v>1.6345799999999999</v>
      </c>
      <c r="BG214" s="18">
        <v>1.6344700000000001</v>
      </c>
      <c r="BH214" s="18">
        <v>1.6387</v>
      </c>
      <c r="BI214" s="18">
        <v>1.63445</v>
      </c>
      <c r="BJ214" s="18">
        <v>1.6333200000000001</v>
      </c>
      <c r="BK214" s="18">
        <v>1.63242</v>
      </c>
      <c r="BL214" s="18">
        <v>1.19182336206897</v>
      </c>
      <c r="BM214" s="18">
        <v>0.28117800345917499</v>
      </c>
      <c r="BN214" s="18">
        <v>0.78960077118428795</v>
      </c>
      <c r="BO214" s="18">
        <v>0.76763357839367596</v>
      </c>
      <c r="BP214" s="18">
        <v>0.61524500907441004</v>
      </c>
      <c r="BQ214" s="19">
        <v>1.7630341631047501E-13</v>
      </c>
      <c r="BR214" s="18">
        <v>0</v>
      </c>
      <c r="BS214" s="19">
        <v>8.9768192879091706E-12</v>
      </c>
      <c r="BT214" s="18">
        <v>1.31473894306191E-2</v>
      </c>
      <c r="BU214" s="18">
        <v>0.62346937785482204</v>
      </c>
      <c r="BV214" s="18">
        <v>0.62346937785482204</v>
      </c>
      <c r="BW214" s="18">
        <v>0.80469820000000003</v>
      </c>
      <c r="BX214" s="18">
        <v>1.1215679649490601E-3</v>
      </c>
      <c r="BY214" s="18">
        <v>0.8065194</v>
      </c>
      <c r="BZ214" s="18">
        <v>5.0088342755575397E-3</v>
      </c>
      <c r="CA214" s="18">
        <v>0.87554759999999998</v>
      </c>
      <c r="CB214" s="18">
        <v>3.8620876916507202E-2</v>
      </c>
      <c r="CC214" s="18">
        <v>1.1415598</v>
      </c>
      <c r="CD214" s="18">
        <v>9.2282161928511394E-2</v>
      </c>
      <c r="CE214" s="18">
        <v>1.326986</v>
      </c>
      <c r="CF214" s="18">
        <v>4.5981900025988502E-2</v>
      </c>
      <c r="CG214" s="18">
        <v>1.4008499999999999</v>
      </c>
      <c r="CH214" s="18">
        <v>3.0035180205885199E-2</v>
      </c>
      <c r="CI214" s="18">
        <v>1.324344</v>
      </c>
      <c r="CJ214" s="18">
        <v>0.11588542975715301</v>
      </c>
      <c r="CK214" s="18">
        <v>1.048408</v>
      </c>
      <c r="CL214" s="18">
        <v>4.21549637646624E-2</v>
      </c>
      <c r="CM214" s="18">
        <v>1.1032759999999999</v>
      </c>
      <c r="CN214" s="18">
        <v>3.4768333724813499E-2</v>
      </c>
      <c r="CO214" s="18">
        <v>1.3738779999999999</v>
      </c>
      <c r="CP214" s="18">
        <v>0.14984929419253201</v>
      </c>
      <c r="CQ214" s="18">
        <v>1.639046</v>
      </c>
      <c r="CR214" s="18">
        <v>3.1662485373072001E-2</v>
      </c>
      <c r="CS214" s="18">
        <v>1.6333966666666699</v>
      </c>
      <c r="CT214" s="18">
        <v>1.0171692746703E-3</v>
      </c>
    </row>
    <row r="215" spans="1:98" x14ac:dyDescent="0.25">
      <c r="A215" s="18">
        <v>68</v>
      </c>
      <c r="B215" s="18" t="s">
        <v>1910</v>
      </c>
      <c r="C215" s="18" t="s">
        <v>491</v>
      </c>
      <c r="D215" s="18" t="s">
        <v>418</v>
      </c>
      <c r="E215" s="18" t="s">
        <v>126</v>
      </c>
      <c r="F215" s="18">
        <v>0.123308</v>
      </c>
      <c r="G215" s="18">
        <v>0.12331</v>
      </c>
      <c r="H215" s="18">
        <v>0.123668</v>
      </c>
      <c r="I215" s="18">
        <v>0.12501100000000001</v>
      </c>
      <c r="J215" s="18">
        <v>0.126082</v>
      </c>
      <c r="K215" s="18">
        <v>0.12909200000000001</v>
      </c>
      <c r="L215" s="18">
        <v>0.13259299999999999</v>
      </c>
      <c r="M215" s="18">
        <v>0.13839199999999999</v>
      </c>
      <c r="N215" s="18">
        <v>0.13898099999999999</v>
      </c>
      <c r="O215" s="18">
        <v>0.130162</v>
      </c>
      <c r="P215" s="18">
        <v>0.127943</v>
      </c>
      <c r="Q215" s="18">
        <v>0.133438</v>
      </c>
      <c r="R215" s="18">
        <v>0.13730100000000001</v>
      </c>
      <c r="S215" s="18">
        <v>0.13405900000000001</v>
      </c>
      <c r="T215" s="18">
        <v>0.128387</v>
      </c>
      <c r="U215" s="18">
        <v>0.13367799999999999</v>
      </c>
      <c r="V215" s="18">
        <v>0.13939499999999999</v>
      </c>
      <c r="W215" s="18">
        <v>0.13720599999999999</v>
      </c>
      <c r="X215" s="18">
        <v>0.13589599999999999</v>
      </c>
      <c r="Y215" s="18">
        <v>0.14149100000000001</v>
      </c>
      <c r="Z215" s="18">
        <v>0.14594799999999999</v>
      </c>
      <c r="AA215" s="18">
        <v>0.14988000000000001</v>
      </c>
      <c r="AB215" s="18">
        <v>0.15373700000000001</v>
      </c>
      <c r="AC215" s="18">
        <v>0.149891</v>
      </c>
      <c r="AD215" s="18">
        <v>0.14588100000000001</v>
      </c>
      <c r="AE215" s="18">
        <v>0.14097299999999999</v>
      </c>
      <c r="AF215" s="18">
        <v>0.141429</v>
      </c>
      <c r="AG215" s="18">
        <v>0.14280499999999999</v>
      </c>
      <c r="AH215" s="18">
        <v>0.15380099999999999</v>
      </c>
      <c r="AI215" s="18">
        <v>0.14796699999999999</v>
      </c>
      <c r="AJ215" s="18">
        <v>0.14790500000000001</v>
      </c>
      <c r="AK215" s="18">
        <v>0.147338</v>
      </c>
      <c r="AL215" s="18">
        <v>0.151449</v>
      </c>
      <c r="AM215" s="18">
        <v>0.155415</v>
      </c>
      <c r="AN215" s="18">
        <v>0.153059</v>
      </c>
      <c r="AO215" s="18">
        <v>0.148205</v>
      </c>
      <c r="AP215" s="18">
        <v>0.14285300000000001</v>
      </c>
      <c r="AQ215" s="18">
        <v>0.14957500000000001</v>
      </c>
      <c r="AR215" s="18">
        <v>0.151835</v>
      </c>
      <c r="AS215" s="18">
        <v>0.15082100000000001</v>
      </c>
      <c r="AT215" s="18">
        <v>0.15229200000000001</v>
      </c>
      <c r="AU215" s="18">
        <v>0.15341399999999999</v>
      </c>
      <c r="AV215" s="18">
        <v>0.13910400000000001</v>
      </c>
      <c r="AW215" s="18">
        <v>0.135408</v>
      </c>
      <c r="AX215" s="18">
        <v>0.14025299999999999</v>
      </c>
      <c r="AY215" s="18">
        <v>0.14718200000000001</v>
      </c>
      <c r="AZ215" s="18">
        <v>0.152804</v>
      </c>
      <c r="BA215" s="18">
        <v>0.160686</v>
      </c>
      <c r="BB215" s="18">
        <v>0.193828</v>
      </c>
      <c r="BC215" s="18">
        <v>0.20266300000000001</v>
      </c>
      <c r="BD215" s="18">
        <v>0.21055399999999999</v>
      </c>
      <c r="BE215" s="18">
        <v>0.20356299999999999</v>
      </c>
      <c r="BF215" s="18">
        <v>0.213032</v>
      </c>
      <c r="BG215" s="18">
        <v>0.213032</v>
      </c>
      <c r="BH215" s="18">
        <v>0.21366499999999999</v>
      </c>
      <c r="BI215" s="18">
        <v>0.213028</v>
      </c>
      <c r="BJ215" s="18">
        <v>0.21302699999999999</v>
      </c>
      <c r="BK215" s="18">
        <v>0.213031</v>
      </c>
      <c r="BL215" s="18">
        <v>0.15311596551724099</v>
      </c>
      <c r="BM215" s="18">
        <v>2.7371020399009599E-2</v>
      </c>
      <c r="BN215" s="18">
        <v>0.81577007781267696</v>
      </c>
      <c r="BO215" s="18">
        <v>0.86678868613848503</v>
      </c>
      <c r="BP215" s="18">
        <v>0.72012106170777201</v>
      </c>
      <c r="BQ215" s="19">
        <v>6.2172489379008798E-15</v>
      </c>
      <c r="BR215" s="19">
        <v>1.4566809238902101E-18</v>
      </c>
      <c r="BS215" s="19">
        <v>1.33226762955019E-15</v>
      </c>
      <c r="BT215" s="18">
        <v>1.3222372266141599E-3</v>
      </c>
      <c r="BU215" s="18">
        <v>0.66548081985449903</v>
      </c>
      <c r="BV215" s="18">
        <v>0.66548081985449903</v>
      </c>
      <c r="BW215" s="18">
        <v>0.12427580000000001</v>
      </c>
      <c r="BX215" s="18">
        <v>1.2289939788298399E-3</v>
      </c>
      <c r="BY215" s="18">
        <v>0.13384399999999999</v>
      </c>
      <c r="BZ215" s="18">
        <v>4.6037132295571898E-3</v>
      </c>
      <c r="CA215" s="18">
        <v>0.1322256</v>
      </c>
      <c r="CB215" s="18">
        <v>3.9895634848940596E-3</v>
      </c>
      <c r="CC215" s="18">
        <v>0.13753319999999999</v>
      </c>
      <c r="CD215" s="18">
        <v>3.0323477208262302E-3</v>
      </c>
      <c r="CE215" s="18">
        <v>0.14906739999999999</v>
      </c>
      <c r="CF215" s="18">
        <v>3.2797713792275299E-3</v>
      </c>
      <c r="CG215" s="18">
        <v>0.145395</v>
      </c>
      <c r="CH215" s="18">
        <v>5.46047983239568E-3</v>
      </c>
      <c r="CI215" s="18">
        <v>0.15103320000000001</v>
      </c>
      <c r="CJ215" s="18">
        <v>3.4248016292918299E-3</v>
      </c>
      <c r="CK215" s="18">
        <v>0.14865780000000001</v>
      </c>
      <c r="CL215" s="18">
        <v>3.5183810481526898E-3</v>
      </c>
      <c r="CM215" s="18">
        <v>0.14409420000000001</v>
      </c>
      <c r="CN215" s="18">
        <v>8.2031942071366295E-3</v>
      </c>
      <c r="CO215" s="18">
        <v>0.17143259999999999</v>
      </c>
      <c r="CP215" s="18">
        <v>2.51371118826328E-2</v>
      </c>
      <c r="CQ215" s="18">
        <v>0.21076919999999999</v>
      </c>
      <c r="CR215" s="18">
        <v>4.2012443037747803E-3</v>
      </c>
      <c r="CS215" s="18">
        <v>0.213028666666667</v>
      </c>
      <c r="CT215" s="19">
        <v>2.0816659994682101E-6</v>
      </c>
    </row>
    <row r="216" spans="1:98" x14ac:dyDescent="0.25">
      <c r="A216" s="18">
        <v>69</v>
      </c>
      <c r="B216" s="18" t="s">
        <v>1910</v>
      </c>
      <c r="C216" s="18" t="s">
        <v>492</v>
      </c>
      <c r="D216" s="18" t="s">
        <v>412</v>
      </c>
      <c r="E216" s="18" t="s">
        <v>493</v>
      </c>
      <c r="F216" s="18" t="s">
        <v>1903</v>
      </c>
      <c r="G216" s="18" t="s">
        <v>1903</v>
      </c>
      <c r="H216" s="18" t="s">
        <v>1903</v>
      </c>
      <c r="I216" s="18" t="s">
        <v>1903</v>
      </c>
      <c r="J216" s="18" t="s">
        <v>1903</v>
      </c>
      <c r="K216" s="18" t="s">
        <v>1903</v>
      </c>
      <c r="L216" s="18" t="s">
        <v>1903</v>
      </c>
      <c r="M216" s="18" t="s">
        <v>1903</v>
      </c>
      <c r="N216" s="18" t="s">
        <v>1903</v>
      </c>
      <c r="O216" s="18" t="s">
        <v>1903</v>
      </c>
      <c r="P216" s="18" t="s">
        <v>1903</v>
      </c>
      <c r="Q216" s="18" t="s">
        <v>1903</v>
      </c>
      <c r="R216" s="18" t="s">
        <v>1903</v>
      </c>
      <c r="S216" s="18" t="s">
        <v>1903</v>
      </c>
      <c r="T216" s="18" t="s">
        <v>1903</v>
      </c>
      <c r="U216" s="18" t="s">
        <v>1903</v>
      </c>
      <c r="V216" s="18" t="s">
        <v>1903</v>
      </c>
      <c r="W216" s="18" t="s">
        <v>1903</v>
      </c>
      <c r="X216" s="18" t="s">
        <v>1903</v>
      </c>
      <c r="Y216" s="18" t="s">
        <v>1903</v>
      </c>
      <c r="Z216" s="18" t="s">
        <v>1903</v>
      </c>
      <c r="AA216" s="18" t="s">
        <v>1903</v>
      </c>
      <c r="AB216" s="18" t="s">
        <v>1903</v>
      </c>
      <c r="AC216" s="18" t="s">
        <v>1903</v>
      </c>
      <c r="AD216" s="18" t="s">
        <v>1903</v>
      </c>
      <c r="AE216" s="18" t="s">
        <v>1903</v>
      </c>
      <c r="AF216" s="18" t="s">
        <v>1903</v>
      </c>
      <c r="AG216" s="18" t="s">
        <v>1903</v>
      </c>
      <c r="AH216" s="18" t="s">
        <v>1903</v>
      </c>
      <c r="AI216" s="18" t="s">
        <v>1903</v>
      </c>
      <c r="AJ216" s="18" t="s">
        <v>1903</v>
      </c>
      <c r="AK216" s="18" t="s">
        <v>1903</v>
      </c>
      <c r="AL216" s="18" t="s">
        <v>1903</v>
      </c>
      <c r="AM216" s="18" t="s">
        <v>1903</v>
      </c>
      <c r="AN216" s="18" t="s">
        <v>1903</v>
      </c>
      <c r="AO216" s="18" t="s">
        <v>1903</v>
      </c>
      <c r="AP216" s="18" t="s">
        <v>1903</v>
      </c>
      <c r="AQ216" s="18" t="s">
        <v>1903</v>
      </c>
      <c r="AR216" s="18" t="s">
        <v>1903</v>
      </c>
      <c r="AS216" s="18" t="s">
        <v>1903</v>
      </c>
      <c r="AT216" s="18" t="s">
        <v>1903</v>
      </c>
      <c r="AU216" s="18" t="s">
        <v>1903</v>
      </c>
      <c r="AV216" s="18" t="s">
        <v>1903</v>
      </c>
      <c r="AW216" s="18" t="s">
        <v>1903</v>
      </c>
      <c r="AX216" s="18" t="s">
        <v>1903</v>
      </c>
      <c r="AY216" s="18" t="s">
        <v>1903</v>
      </c>
      <c r="AZ216" s="18" t="s">
        <v>1903</v>
      </c>
      <c r="BA216" s="18" t="s">
        <v>1903</v>
      </c>
      <c r="BB216" s="18" t="s">
        <v>1903</v>
      </c>
      <c r="BC216" s="18" t="s">
        <v>1903</v>
      </c>
      <c r="BD216" s="18" t="s">
        <v>1903</v>
      </c>
      <c r="BE216" s="18" t="s">
        <v>1903</v>
      </c>
      <c r="BF216" s="18" t="s">
        <v>1903</v>
      </c>
      <c r="BG216" s="18" t="s">
        <v>1903</v>
      </c>
      <c r="BH216" s="18" t="s">
        <v>1903</v>
      </c>
      <c r="BI216" s="18" t="s">
        <v>1903</v>
      </c>
      <c r="BJ216" s="18" t="s">
        <v>1903</v>
      </c>
      <c r="BK216" s="18" t="s">
        <v>1903</v>
      </c>
      <c r="BL216" s="18" t="s">
        <v>1903</v>
      </c>
      <c r="BM216" s="18" t="s">
        <v>1903</v>
      </c>
      <c r="BN216" s="18" t="s">
        <v>1903</v>
      </c>
      <c r="BO216" s="18" t="s">
        <v>1903</v>
      </c>
      <c r="BP216" s="18" t="s">
        <v>1903</v>
      </c>
      <c r="BQ216" s="18" t="s">
        <v>1903</v>
      </c>
      <c r="BR216" s="18" t="s">
        <v>1903</v>
      </c>
      <c r="BS216" s="18" t="s">
        <v>1903</v>
      </c>
      <c r="BT216" s="18" t="s">
        <v>1903</v>
      </c>
      <c r="BU216" s="18" t="s">
        <v>1903</v>
      </c>
      <c r="BV216" s="18" t="s">
        <v>1903</v>
      </c>
      <c r="BW216" s="18" t="s">
        <v>1903</v>
      </c>
      <c r="BX216" s="18" t="s">
        <v>1903</v>
      </c>
      <c r="BY216" s="18" t="s">
        <v>1903</v>
      </c>
      <c r="BZ216" s="18" t="s">
        <v>1903</v>
      </c>
      <c r="CA216" s="18" t="s">
        <v>1903</v>
      </c>
      <c r="CB216" s="18" t="s">
        <v>1903</v>
      </c>
      <c r="CC216" s="18" t="s">
        <v>1903</v>
      </c>
      <c r="CD216" s="18" t="s">
        <v>1903</v>
      </c>
      <c r="CE216" s="18" t="s">
        <v>1903</v>
      </c>
      <c r="CF216" s="18" t="s">
        <v>1903</v>
      </c>
      <c r="CG216" s="18" t="s">
        <v>1903</v>
      </c>
      <c r="CH216" s="18" t="s">
        <v>1903</v>
      </c>
      <c r="CI216" s="18" t="s">
        <v>1903</v>
      </c>
      <c r="CJ216" s="18" t="s">
        <v>1903</v>
      </c>
      <c r="CK216" s="18" t="s">
        <v>1903</v>
      </c>
      <c r="CL216" s="18" t="s">
        <v>1903</v>
      </c>
      <c r="CM216" s="18" t="s">
        <v>1903</v>
      </c>
      <c r="CN216" s="18" t="s">
        <v>1903</v>
      </c>
      <c r="CO216" s="18" t="s">
        <v>1903</v>
      </c>
      <c r="CP216" s="18" t="s">
        <v>1903</v>
      </c>
      <c r="CQ216" s="18" t="s">
        <v>1903</v>
      </c>
      <c r="CR216" s="18" t="s">
        <v>1903</v>
      </c>
      <c r="CS216" s="18" t="s">
        <v>1903</v>
      </c>
      <c r="CT216" s="18" t="s">
        <v>1903</v>
      </c>
    </row>
    <row r="217" spans="1:98" x14ac:dyDescent="0.25">
      <c r="A217" s="18">
        <v>7</v>
      </c>
      <c r="B217" s="18" t="s">
        <v>1910</v>
      </c>
      <c r="C217" s="18" t="s">
        <v>425</v>
      </c>
      <c r="D217" s="18" t="s">
        <v>426</v>
      </c>
      <c r="E217" s="18" t="s">
        <v>22</v>
      </c>
      <c r="F217" s="18">
        <v>2.90577</v>
      </c>
      <c r="G217" s="18">
        <v>2.9058700000000002</v>
      </c>
      <c r="H217" s="18">
        <v>2.9137900000000001</v>
      </c>
      <c r="I217" s="18">
        <v>2.9889000000000001</v>
      </c>
      <c r="J217" s="18">
        <v>3.0691099999999998</v>
      </c>
      <c r="K217" s="18">
        <v>2.80829</v>
      </c>
      <c r="L217" s="18">
        <v>3.0927500000000001</v>
      </c>
      <c r="M217" s="18">
        <v>3.1532399999999998</v>
      </c>
      <c r="N217" s="18">
        <v>3.1602800000000002</v>
      </c>
      <c r="O217" s="18">
        <v>2.9861300000000002</v>
      </c>
      <c r="P217" s="18">
        <v>3.0446300000000002</v>
      </c>
      <c r="Q217" s="18">
        <v>3.1723499999999998</v>
      </c>
      <c r="R217" s="18">
        <v>3.1754699999999998</v>
      </c>
      <c r="S217" s="18">
        <v>3.0229300000000001</v>
      </c>
      <c r="T217" s="18">
        <v>3.0482</v>
      </c>
      <c r="U217" s="18">
        <v>3.4493299999999998</v>
      </c>
      <c r="V217" s="18">
        <v>3.7623500000000001</v>
      </c>
      <c r="W217" s="18">
        <v>3.4040499999999998</v>
      </c>
      <c r="X217" s="18">
        <v>3.36599</v>
      </c>
      <c r="Y217" s="18">
        <v>3.4697300000000002</v>
      </c>
      <c r="Z217" s="18">
        <v>3.4784799999999998</v>
      </c>
      <c r="AA217" s="18">
        <v>3.6492300000000002</v>
      </c>
      <c r="AB217" s="18">
        <v>3.7645</v>
      </c>
      <c r="AC217" s="18">
        <v>3.7711899999999998</v>
      </c>
      <c r="AD217" s="18">
        <v>3.8269199999999999</v>
      </c>
      <c r="AE217" s="18">
        <v>4.04061</v>
      </c>
      <c r="AF217" s="18">
        <v>3.7295799999999999</v>
      </c>
      <c r="AG217" s="18">
        <v>3.8261400000000001</v>
      </c>
      <c r="AH217" s="18">
        <v>4.08636</v>
      </c>
      <c r="AI217" s="18">
        <v>4.0759800000000004</v>
      </c>
      <c r="AJ217" s="18">
        <v>4.2116300000000004</v>
      </c>
      <c r="AK217" s="18">
        <v>3.6043799999999999</v>
      </c>
      <c r="AL217" s="18">
        <v>4.3156299999999996</v>
      </c>
      <c r="AM217" s="18">
        <v>4.69902</v>
      </c>
      <c r="AN217" s="18">
        <v>4.9544300000000003</v>
      </c>
      <c r="AO217" s="18">
        <v>5.2048199999999998</v>
      </c>
      <c r="AP217" s="18">
        <v>5.3277900000000002</v>
      </c>
      <c r="AQ217" s="18">
        <v>5.28355</v>
      </c>
      <c r="AR217" s="18">
        <v>5.3021399999999996</v>
      </c>
      <c r="AS217" s="18">
        <v>5.45472</v>
      </c>
      <c r="AT217" s="18">
        <v>5.5011900000000002</v>
      </c>
      <c r="AU217" s="18">
        <v>5.4148399999999999</v>
      </c>
      <c r="AV217" s="18">
        <v>5.3865999999999996</v>
      </c>
      <c r="AW217" s="18">
        <v>5.3046899999999999</v>
      </c>
      <c r="AX217" s="18">
        <v>3.9473199999999999</v>
      </c>
      <c r="AY217" s="18">
        <v>4.2396099999999999</v>
      </c>
      <c r="AZ217" s="18">
        <v>4.4516900000000001</v>
      </c>
      <c r="BA217" s="18">
        <v>4.6870200000000004</v>
      </c>
      <c r="BB217" s="18">
        <v>4.9161599999999996</v>
      </c>
      <c r="BC217" s="18">
        <v>5.2278200000000004</v>
      </c>
      <c r="BD217" s="18">
        <v>5.5128399999999997</v>
      </c>
      <c r="BE217" s="18">
        <v>5.3585399999999996</v>
      </c>
      <c r="BF217" s="18">
        <v>5.7430099999999999</v>
      </c>
      <c r="BG217" s="18">
        <v>5.6652399999999998</v>
      </c>
      <c r="BH217" s="18">
        <v>5.6914999999999996</v>
      </c>
      <c r="BI217" s="18">
        <v>5.6710000000000003</v>
      </c>
      <c r="BJ217" s="18">
        <v>5.7354500000000002</v>
      </c>
      <c r="BK217" s="18">
        <v>5.6872100000000003</v>
      </c>
      <c r="BL217" s="18">
        <v>4.2008274137930997</v>
      </c>
      <c r="BM217" s="18">
        <v>0.99823996440675899</v>
      </c>
      <c r="BN217" s="18">
        <v>0.92621715254152404</v>
      </c>
      <c r="BO217" s="18">
        <v>0.94370789627487806</v>
      </c>
      <c r="BP217" s="18">
        <v>0.82214156079854805</v>
      </c>
      <c r="BQ217" s="18">
        <v>0</v>
      </c>
      <c r="BR217" s="18">
        <v>0</v>
      </c>
      <c r="BS217" s="18">
        <v>0</v>
      </c>
      <c r="BT217" s="18">
        <v>5.47517988864617E-2</v>
      </c>
      <c r="BU217" s="18">
        <v>0.85787821366212702</v>
      </c>
      <c r="BV217" s="18">
        <v>0.85787821366212702</v>
      </c>
      <c r="BW217" s="18">
        <v>2.9566880000000002</v>
      </c>
      <c r="BX217" s="18">
        <v>7.1922995766305398E-2</v>
      </c>
      <c r="BY217" s="18">
        <v>3.0401379999999998</v>
      </c>
      <c r="BZ217" s="18">
        <v>0.14719421208050301</v>
      </c>
      <c r="CA217" s="18">
        <v>3.0927159999999998</v>
      </c>
      <c r="CB217" s="18">
        <v>7.4755972871737603E-2</v>
      </c>
      <c r="CC217" s="18">
        <v>3.4902899999999999</v>
      </c>
      <c r="CD217" s="18">
        <v>0.15732522556792999</v>
      </c>
      <c r="CE217" s="18">
        <v>3.698064</v>
      </c>
      <c r="CF217" s="18">
        <v>0.13871455882494799</v>
      </c>
      <c r="CG217" s="18">
        <v>3.9517340000000001</v>
      </c>
      <c r="CH217" s="18">
        <v>0.16323788187795099</v>
      </c>
      <c r="CI217" s="18">
        <v>4.3570180000000001</v>
      </c>
      <c r="CJ217" s="18">
        <v>0.51555335850908801</v>
      </c>
      <c r="CK217" s="18">
        <v>5.3146040000000001</v>
      </c>
      <c r="CL217" s="18">
        <v>9.0800045319372094E-2</v>
      </c>
      <c r="CM217" s="18">
        <v>5.1109280000000004</v>
      </c>
      <c r="CN217" s="18">
        <v>0.65425325262470002</v>
      </c>
      <c r="CO217" s="18">
        <v>4.7044600000000001</v>
      </c>
      <c r="CP217" s="18">
        <v>0.38697704344056399</v>
      </c>
      <c r="CQ217" s="18">
        <v>5.5942259999999999</v>
      </c>
      <c r="CR217" s="18">
        <v>0.157173049152837</v>
      </c>
      <c r="CS217" s="18">
        <v>5.6978866666666699</v>
      </c>
      <c r="CT217" s="18">
        <v>3.3525274545234199E-2</v>
      </c>
    </row>
    <row r="218" spans="1:98" x14ac:dyDescent="0.25">
      <c r="A218" s="18">
        <v>70</v>
      </c>
      <c r="B218" s="18" t="s">
        <v>1910</v>
      </c>
      <c r="C218" s="18" t="s">
        <v>494</v>
      </c>
      <c r="D218" s="18" t="s">
        <v>418</v>
      </c>
      <c r="E218" s="18" t="s">
        <v>136</v>
      </c>
      <c r="F218" s="18">
        <v>2.32377E-2</v>
      </c>
      <c r="G218" s="18">
        <v>2.32377E-2</v>
      </c>
      <c r="H218" s="18">
        <v>2.3304700000000001E-2</v>
      </c>
      <c r="I218" s="18">
        <v>2.3304700000000001E-2</v>
      </c>
      <c r="J218" s="18">
        <v>2.3304700000000001E-2</v>
      </c>
      <c r="K218" s="18">
        <v>2.3304700000000001E-2</v>
      </c>
      <c r="L218" s="18">
        <v>2.3304700000000001E-2</v>
      </c>
      <c r="M218" s="18">
        <v>2.3304700000000001E-2</v>
      </c>
      <c r="N218" s="18">
        <v>2.3357300000000001E-2</v>
      </c>
      <c r="O218" s="18">
        <v>2.3663699999999999E-2</v>
      </c>
      <c r="P218" s="18">
        <v>2.4232699999999999E-2</v>
      </c>
      <c r="Q218" s="18">
        <v>2.48665E-2</v>
      </c>
      <c r="R218" s="18">
        <v>2.5303800000000001E-2</v>
      </c>
      <c r="S218" s="18">
        <v>2.6145100000000001E-2</v>
      </c>
      <c r="T218" s="18">
        <v>2.74586E-2</v>
      </c>
      <c r="U218" s="18">
        <v>2.9588300000000001E-2</v>
      </c>
      <c r="V218" s="18">
        <v>3.3298700000000001E-2</v>
      </c>
      <c r="W218" s="18">
        <v>3.4606699999999997E-2</v>
      </c>
      <c r="X218" s="18">
        <v>3.6344599999999998E-2</v>
      </c>
      <c r="Y218" s="18">
        <v>3.7692700000000003E-2</v>
      </c>
      <c r="Z218" s="18">
        <v>3.8159899999999997E-2</v>
      </c>
      <c r="AA218" s="18">
        <v>4.0288400000000002E-2</v>
      </c>
      <c r="AB218" s="18">
        <v>4.41714E-2</v>
      </c>
      <c r="AC218" s="18">
        <v>4.3686599999999999E-2</v>
      </c>
      <c r="AD218" s="18">
        <v>4.6203300000000003E-2</v>
      </c>
      <c r="AE218" s="18">
        <v>4.9251000000000003E-2</v>
      </c>
      <c r="AF218" s="18">
        <v>5.1847799999999999E-2</v>
      </c>
      <c r="AG218" s="18">
        <v>5.4844299999999999E-2</v>
      </c>
      <c r="AH218" s="18">
        <v>2.63573E-2</v>
      </c>
      <c r="AI218" s="18">
        <v>2.66517E-2</v>
      </c>
      <c r="AJ218" s="18">
        <v>2.78301E-2</v>
      </c>
      <c r="AK218" s="18">
        <v>2.7593699999999999E-2</v>
      </c>
      <c r="AL218" s="18">
        <v>2.7935700000000001E-2</v>
      </c>
      <c r="AM218" s="18">
        <v>2.85131E-2</v>
      </c>
      <c r="AN218" s="18">
        <v>2.86462E-2</v>
      </c>
      <c r="AO218" s="18">
        <v>2.8133999999999999E-2</v>
      </c>
      <c r="AP218" s="18">
        <v>2.7974200000000001E-2</v>
      </c>
      <c r="AQ218" s="18">
        <v>2.8341000000000002E-2</v>
      </c>
      <c r="AR218" s="18">
        <v>2.8555799999999999E-2</v>
      </c>
      <c r="AS218" s="18">
        <v>2.8207200000000002E-2</v>
      </c>
      <c r="AT218" s="18">
        <v>2.7762499999999999E-2</v>
      </c>
      <c r="AU218" s="18">
        <v>2.73358E-2</v>
      </c>
      <c r="AV218" s="18">
        <v>2.63556E-2</v>
      </c>
      <c r="AW218" s="18">
        <v>2.5732499999999998E-2</v>
      </c>
      <c r="AX218" s="18">
        <v>2.6096000000000001E-2</v>
      </c>
      <c r="AY218" s="18">
        <v>2.69439E-2</v>
      </c>
      <c r="AZ218" s="18">
        <v>2.7323199999999999E-2</v>
      </c>
      <c r="BA218" s="18">
        <v>2.5431599999999999E-2</v>
      </c>
      <c r="BB218" s="18">
        <v>2.5031100000000001E-2</v>
      </c>
      <c r="BC218" s="18">
        <v>2.8093099999999999E-2</v>
      </c>
      <c r="BD218" s="18">
        <v>2.7059E-2</v>
      </c>
      <c r="BE218" s="18">
        <v>2.7759200000000001E-2</v>
      </c>
      <c r="BF218" s="18">
        <v>2.8227599999999999E-2</v>
      </c>
      <c r="BG218" s="18">
        <v>2.8227599999999999E-2</v>
      </c>
      <c r="BH218" s="18">
        <v>2.8311699999999999E-2</v>
      </c>
      <c r="BI218" s="18">
        <v>2.8227599999999999E-2</v>
      </c>
      <c r="BJ218" s="18">
        <v>2.8227599999999999E-2</v>
      </c>
      <c r="BK218" s="18">
        <v>2.8227599999999999E-2</v>
      </c>
      <c r="BL218" s="18">
        <v>2.9766003448275902E-2</v>
      </c>
      <c r="BM218" s="18">
        <v>7.4694709095128103E-3</v>
      </c>
      <c r="BN218" s="18">
        <v>2.1958245563577099E-2</v>
      </c>
      <c r="BO218" s="18">
        <v>0.328715371051786</v>
      </c>
      <c r="BP218" s="18">
        <v>0.25427628148546899</v>
      </c>
      <c r="BQ218" s="18">
        <v>0.87003949640545397</v>
      </c>
      <c r="BR218" s="18">
        <v>1.1756691529476899E-2</v>
      </c>
      <c r="BS218" s="18">
        <v>5.1082096923691402E-3</v>
      </c>
      <c r="BT218" s="19">
        <v>9.7126580331617595E-6</v>
      </c>
      <c r="BU218" s="18">
        <v>4.8216454823053301E-4</v>
      </c>
      <c r="BV218" s="18">
        <v>4.8216454823053301E-4</v>
      </c>
      <c r="BW218" s="18">
        <v>2.3277900000000001E-2</v>
      </c>
      <c r="BX218" s="19">
        <v>3.6697411352846701E-5</v>
      </c>
      <c r="BY218" s="18">
        <v>2.3387020000000001E-2</v>
      </c>
      <c r="BZ218" s="18">
        <v>1.56336854260279E-4</v>
      </c>
      <c r="CA218" s="18">
        <v>2.560134E-2</v>
      </c>
      <c r="CB218" s="18">
        <v>1.2496784558437401E-3</v>
      </c>
      <c r="CC218" s="18">
        <v>3.4306200000000002E-2</v>
      </c>
      <c r="CD218" s="18">
        <v>3.1219943033260001E-3</v>
      </c>
      <c r="CE218" s="18">
        <v>4.2501919999999999E-2</v>
      </c>
      <c r="CF218" s="18">
        <v>3.22659466574282E-3</v>
      </c>
      <c r="CG218" s="18">
        <v>4.1790420000000002E-2</v>
      </c>
      <c r="CH218" s="18">
        <v>1.40941208100044E-2</v>
      </c>
      <c r="CI218" s="18">
        <v>2.8103759999999998E-2</v>
      </c>
      <c r="CJ218" s="18">
        <v>4.5417385217557402E-4</v>
      </c>
      <c r="CK218" s="18">
        <v>2.8242440000000001E-2</v>
      </c>
      <c r="CL218" s="18">
        <v>2.1958048182841699E-4</v>
      </c>
      <c r="CM218" s="18">
        <v>2.665648E-2</v>
      </c>
      <c r="CN218" s="18">
        <v>8.5778224917516202E-4</v>
      </c>
      <c r="CO218" s="18">
        <v>2.6564580000000001E-2</v>
      </c>
      <c r="CP218" s="18">
        <v>1.2933450765360299E-3</v>
      </c>
      <c r="CQ218" s="18">
        <v>2.7917020000000001E-2</v>
      </c>
      <c r="CR218" s="18">
        <v>5.26734669449429E-4</v>
      </c>
      <c r="CS218" s="18">
        <v>2.8227599999999999E-2</v>
      </c>
      <c r="CT218" s="18">
        <v>0</v>
      </c>
    </row>
    <row r="219" spans="1:98" x14ac:dyDescent="0.25">
      <c r="A219" s="18">
        <v>71</v>
      </c>
      <c r="B219" s="18" t="s">
        <v>1910</v>
      </c>
      <c r="C219" s="18" t="s">
        <v>495</v>
      </c>
      <c r="D219" s="18" t="s">
        <v>412</v>
      </c>
      <c r="E219" s="18" t="s">
        <v>496</v>
      </c>
      <c r="F219" s="18">
        <v>0</v>
      </c>
      <c r="G219" s="18">
        <v>0</v>
      </c>
      <c r="H219" s="18">
        <v>0</v>
      </c>
      <c r="I219" s="18">
        <v>0</v>
      </c>
      <c r="J219" s="18">
        <v>0</v>
      </c>
      <c r="K219" s="18">
        <v>0</v>
      </c>
      <c r="L219" s="18">
        <v>0</v>
      </c>
      <c r="M219" s="18">
        <v>0</v>
      </c>
      <c r="N219" s="18">
        <v>0</v>
      </c>
      <c r="O219" s="18">
        <v>0</v>
      </c>
      <c r="P219" s="18">
        <v>0</v>
      </c>
      <c r="Q219" s="18">
        <v>0</v>
      </c>
      <c r="R219" s="18">
        <v>0</v>
      </c>
      <c r="S219" s="18">
        <v>0</v>
      </c>
      <c r="T219" s="18">
        <v>0</v>
      </c>
      <c r="U219" s="18">
        <v>0</v>
      </c>
      <c r="V219" s="18">
        <v>0</v>
      </c>
      <c r="W219" s="18">
        <v>0</v>
      </c>
      <c r="X219" s="18">
        <v>0</v>
      </c>
      <c r="Y219" s="18">
        <v>0</v>
      </c>
      <c r="Z219" s="18">
        <v>0</v>
      </c>
      <c r="AA219" s="18">
        <v>0</v>
      </c>
      <c r="AB219" s="18">
        <v>0</v>
      </c>
      <c r="AC219" s="18">
        <v>0</v>
      </c>
      <c r="AD219" s="18">
        <v>0</v>
      </c>
      <c r="AE219" s="18">
        <v>0</v>
      </c>
      <c r="AF219" s="18">
        <v>0</v>
      </c>
      <c r="AG219" s="18">
        <v>0</v>
      </c>
      <c r="AH219" s="18">
        <v>0</v>
      </c>
      <c r="AI219" s="18">
        <v>0</v>
      </c>
      <c r="AJ219" s="18">
        <v>0</v>
      </c>
      <c r="AK219" s="18">
        <v>0</v>
      </c>
      <c r="AL219" s="18">
        <v>0</v>
      </c>
      <c r="AM219" s="18">
        <v>0</v>
      </c>
      <c r="AN219" s="18">
        <v>0</v>
      </c>
      <c r="AO219" s="18">
        <v>0</v>
      </c>
      <c r="AP219" s="18">
        <v>0</v>
      </c>
      <c r="AQ219" s="18">
        <v>0</v>
      </c>
      <c r="AR219" s="18">
        <v>0</v>
      </c>
      <c r="AS219" s="18">
        <v>0</v>
      </c>
      <c r="AT219" s="18">
        <v>0</v>
      </c>
      <c r="AU219" s="18">
        <v>0</v>
      </c>
      <c r="AV219" s="18">
        <v>0</v>
      </c>
      <c r="AW219" s="18">
        <v>0</v>
      </c>
      <c r="AX219" s="18">
        <v>0</v>
      </c>
      <c r="AY219" s="18">
        <v>0</v>
      </c>
      <c r="AZ219" s="18">
        <v>0</v>
      </c>
      <c r="BA219" s="18">
        <v>0</v>
      </c>
      <c r="BB219" s="18">
        <v>0</v>
      </c>
      <c r="BC219" s="18">
        <v>0</v>
      </c>
      <c r="BD219" s="18">
        <v>0</v>
      </c>
      <c r="BE219" s="18">
        <v>0</v>
      </c>
      <c r="BF219" s="18">
        <v>0</v>
      </c>
      <c r="BG219" s="18">
        <v>0</v>
      </c>
      <c r="BH219" s="18">
        <v>0</v>
      </c>
      <c r="BI219" s="18">
        <v>0</v>
      </c>
      <c r="BJ219" s="18">
        <v>0</v>
      </c>
      <c r="BK219" s="18">
        <v>0</v>
      </c>
      <c r="BL219" s="18">
        <v>0</v>
      </c>
      <c r="BM219" s="18">
        <v>0</v>
      </c>
      <c r="BN219" s="18" t="s">
        <v>1903</v>
      </c>
      <c r="BO219" s="18" t="s">
        <v>1903</v>
      </c>
      <c r="BP219" s="18" t="s">
        <v>1903</v>
      </c>
      <c r="BQ219" s="18" t="s">
        <v>1903</v>
      </c>
      <c r="BR219" s="18" t="s">
        <v>1903</v>
      </c>
      <c r="BS219" s="18" t="s">
        <v>1903</v>
      </c>
      <c r="BT219" s="18">
        <v>0</v>
      </c>
      <c r="BU219" s="18" t="s">
        <v>1903</v>
      </c>
      <c r="BV219" s="18" t="s">
        <v>1903</v>
      </c>
      <c r="BW219" s="18">
        <v>0</v>
      </c>
      <c r="BX219" s="18">
        <v>0</v>
      </c>
      <c r="BY219" s="18">
        <v>0</v>
      </c>
      <c r="BZ219" s="18">
        <v>0</v>
      </c>
      <c r="CA219" s="18">
        <v>0</v>
      </c>
      <c r="CB219" s="18">
        <v>0</v>
      </c>
      <c r="CC219" s="18">
        <v>0</v>
      </c>
      <c r="CD219" s="18">
        <v>0</v>
      </c>
      <c r="CE219" s="18">
        <v>0</v>
      </c>
      <c r="CF219" s="18">
        <v>0</v>
      </c>
      <c r="CG219" s="18">
        <v>0</v>
      </c>
      <c r="CH219" s="18">
        <v>0</v>
      </c>
      <c r="CI219" s="18">
        <v>0</v>
      </c>
      <c r="CJ219" s="18">
        <v>0</v>
      </c>
      <c r="CK219" s="18">
        <v>0</v>
      </c>
      <c r="CL219" s="18">
        <v>0</v>
      </c>
      <c r="CM219" s="18">
        <v>0</v>
      </c>
      <c r="CN219" s="18">
        <v>0</v>
      </c>
      <c r="CO219" s="18">
        <v>0</v>
      </c>
      <c r="CP219" s="18">
        <v>0</v>
      </c>
      <c r="CQ219" s="18">
        <v>0</v>
      </c>
      <c r="CR219" s="18">
        <v>0</v>
      </c>
      <c r="CS219" s="18">
        <v>0</v>
      </c>
      <c r="CT219" s="18">
        <v>0</v>
      </c>
    </row>
    <row r="220" spans="1:98" x14ac:dyDescent="0.25">
      <c r="A220" s="18">
        <v>72</v>
      </c>
      <c r="B220" s="18" t="s">
        <v>1910</v>
      </c>
      <c r="C220" s="18" t="s">
        <v>497</v>
      </c>
      <c r="D220" s="18" t="s">
        <v>418</v>
      </c>
      <c r="E220" s="18" t="s">
        <v>120</v>
      </c>
      <c r="F220" s="19">
        <v>5.3371800000000003E-5</v>
      </c>
      <c r="G220" s="19">
        <v>5.3371800000000003E-5</v>
      </c>
      <c r="H220" s="19">
        <v>5.3525600000000001E-5</v>
      </c>
      <c r="I220" s="19">
        <v>5.3474899999999999E-5</v>
      </c>
      <c r="J220" s="19">
        <v>5.3252799999999999E-5</v>
      </c>
      <c r="K220" s="19">
        <v>5.3752100000000003E-5</v>
      </c>
      <c r="L220" s="19">
        <v>5.4694200000000002E-5</v>
      </c>
      <c r="M220" s="19">
        <v>5.5525800000000003E-5</v>
      </c>
      <c r="N220" s="19">
        <v>5.2961999999999999E-5</v>
      </c>
      <c r="O220" s="19">
        <v>5.2747999999999997E-5</v>
      </c>
      <c r="P220" s="19">
        <v>5.2314900000000003E-5</v>
      </c>
      <c r="Q220" s="19">
        <v>5.1506399999999999E-5</v>
      </c>
      <c r="R220" s="19">
        <v>5.2216399999999997E-5</v>
      </c>
      <c r="S220" s="19">
        <v>5.6263E-5</v>
      </c>
      <c r="T220" s="19">
        <v>5.83275E-5</v>
      </c>
      <c r="U220" s="19">
        <v>6.09049E-5</v>
      </c>
      <c r="V220" s="19">
        <v>6.3217899999999997E-5</v>
      </c>
      <c r="W220" s="19">
        <v>6.7866200000000004E-5</v>
      </c>
      <c r="X220" s="19">
        <v>6.7324599999999996E-5</v>
      </c>
      <c r="Y220" s="19">
        <v>6.8554999999999997E-5</v>
      </c>
      <c r="Z220" s="19">
        <v>7.1236399999999994E-5</v>
      </c>
      <c r="AA220" s="19">
        <v>7.5489599999999996E-5</v>
      </c>
      <c r="AB220" s="19">
        <v>7.7199000000000004E-5</v>
      </c>
      <c r="AC220" s="19">
        <v>7.4062799999999998E-5</v>
      </c>
      <c r="AD220" s="19">
        <v>7.2682700000000001E-5</v>
      </c>
      <c r="AE220" s="19">
        <v>6.9983599999999999E-5</v>
      </c>
      <c r="AF220" s="19">
        <v>6.7576600000000006E-5</v>
      </c>
      <c r="AG220" s="19">
        <v>6.9585000000000005E-5</v>
      </c>
      <c r="AH220" s="19">
        <v>7.2958800000000004E-5</v>
      </c>
      <c r="AI220" s="19">
        <v>7.6225599999999997E-5</v>
      </c>
      <c r="AJ220" s="19">
        <v>7.6441100000000002E-5</v>
      </c>
      <c r="AK220" s="19">
        <v>7.5864600000000005E-5</v>
      </c>
      <c r="AL220" s="19">
        <v>7.8310299999999995E-5</v>
      </c>
      <c r="AM220" s="19">
        <v>7.7229200000000003E-5</v>
      </c>
      <c r="AN220" s="19">
        <v>7.83929E-5</v>
      </c>
      <c r="AO220" s="19">
        <v>7.7202500000000005E-5</v>
      </c>
      <c r="AP220" s="19">
        <v>7.0631799999999997E-5</v>
      </c>
      <c r="AQ220" s="19">
        <v>7.3817400000000002E-5</v>
      </c>
      <c r="AR220" s="19">
        <v>7.3830600000000004E-5</v>
      </c>
      <c r="AS220" s="19">
        <v>7.2458499999999998E-5</v>
      </c>
      <c r="AT220" s="19">
        <v>7.3300700000000001E-5</v>
      </c>
      <c r="AU220" s="19">
        <v>7.3221700000000004E-5</v>
      </c>
      <c r="AV220" s="19">
        <v>7.1087999999999994E-5</v>
      </c>
      <c r="AW220" s="19">
        <v>7.1320000000000002E-5</v>
      </c>
      <c r="AX220" s="19">
        <v>7.1385199999999995E-5</v>
      </c>
      <c r="AY220" s="19">
        <v>7.4256400000000003E-5</v>
      </c>
      <c r="AZ220" s="19">
        <v>7.6948999999999998E-5</v>
      </c>
      <c r="BA220" s="19">
        <v>7.8743000000000001E-5</v>
      </c>
      <c r="BB220" s="19">
        <v>8.0090600000000002E-5</v>
      </c>
      <c r="BC220" s="19">
        <v>8.4756800000000001E-5</v>
      </c>
      <c r="BD220" s="19">
        <v>8.85944E-5</v>
      </c>
      <c r="BE220" s="19">
        <v>8.6576900000000001E-5</v>
      </c>
      <c r="BF220" s="19">
        <v>8.6850999999999999E-5</v>
      </c>
      <c r="BG220" s="19">
        <v>8.6850999999999999E-5</v>
      </c>
      <c r="BH220" s="19">
        <v>8.7109500000000003E-5</v>
      </c>
      <c r="BI220" s="19">
        <v>8.6850999999999999E-5</v>
      </c>
      <c r="BJ220" s="19">
        <v>8.6850999999999999E-5</v>
      </c>
      <c r="BK220" s="19">
        <v>8.6850999999999999E-5</v>
      </c>
      <c r="BL220" s="19">
        <v>7.0137965517241404E-5</v>
      </c>
      <c r="BM220" s="19">
        <v>1.1431415993126699E-5</v>
      </c>
      <c r="BN220" s="18">
        <v>0.91528309789532702</v>
      </c>
      <c r="BO220" s="18">
        <v>0.88077915885366898</v>
      </c>
      <c r="BP220" s="18">
        <v>0.706528975029724</v>
      </c>
      <c r="BQ220" s="18">
        <v>0</v>
      </c>
      <c r="BR220" s="19">
        <v>7.9108096170995399E-20</v>
      </c>
      <c r="BS220" s="19">
        <v>5.7731597280508101E-15</v>
      </c>
      <c r="BT220" s="19">
        <v>6.1959241440831199E-7</v>
      </c>
      <c r="BU220" s="18">
        <v>0.83774314929286697</v>
      </c>
      <c r="BV220" s="18">
        <v>0.83774314929286697</v>
      </c>
      <c r="BW220" s="19">
        <v>5.3399380000000001E-5</v>
      </c>
      <c r="BX220" s="19">
        <v>1.05642993141997E-7</v>
      </c>
      <c r="BY220" s="19">
        <v>5.3936420000000002E-5</v>
      </c>
      <c r="BZ220" s="19">
        <v>1.1721955476796499E-6</v>
      </c>
      <c r="CA220" s="19">
        <v>5.4125639999999998E-5</v>
      </c>
      <c r="CB220" s="19">
        <v>3.0003470687572101E-6</v>
      </c>
      <c r="CC220" s="19">
        <v>6.557372E-5</v>
      </c>
      <c r="CD220" s="19">
        <v>3.3375456486765801E-6</v>
      </c>
      <c r="CE220" s="19">
        <v>7.4134099999999999E-5</v>
      </c>
      <c r="CF220" s="19">
        <v>2.3312712840851501E-6</v>
      </c>
      <c r="CG220" s="19">
        <v>7.126592E-5</v>
      </c>
      <c r="CH220" s="19">
        <v>3.3743587201126101E-6</v>
      </c>
      <c r="CI220" s="19">
        <v>7.7247620000000004E-5</v>
      </c>
      <c r="CJ220" s="19">
        <v>1.1185384646939899E-6</v>
      </c>
      <c r="CK220" s="19">
        <v>7.3588159999999998E-5</v>
      </c>
      <c r="CL220" s="19">
        <v>2.4078505939945701E-6</v>
      </c>
      <c r="CM220" s="19">
        <v>7.2063119999999999E-5</v>
      </c>
      <c r="CN220" s="19">
        <v>1.09961058425245E-6</v>
      </c>
      <c r="CO220" s="19">
        <v>7.8959159999999998E-5</v>
      </c>
      <c r="CP220" s="19">
        <v>3.9082031047528704E-6</v>
      </c>
      <c r="CQ220" s="19">
        <v>8.7196559999999995E-5</v>
      </c>
      <c r="CR220" s="19">
        <v>8.0379382493273699E-7</v>
      </c>
      <c r="CS220" s="19">
        <v>8.6850999999999999E-5</v>
      </c>
      <c r="CT220" s="18">
        <v>0</v>
      </c>
    </row>
    <row r="221" spans="1:98" x14ac:dyDescent="0.25">
      <c r="A221" s="18">
        <v>73</v>
      </c>
      <c r="B221" s="18" t="s">
        <v>1910</v>
      </c>
      <c r="C221" s="18" t="s">
        <v>498</v>
      </c>
      <c r="D221" s="18" t="s">
        <v>418</v>
      </c>
      <c r="E221" s="18" t="s">
        <v>278</v>
      </c>
      <c r="F221" s="18">
        <v>0</v>
      </c>
      <c r="G221" s="18">
        <v>0</v>
      </c>
      <c r="H221" s="18">
        <v>0</v>
      </c>
      <c r="I221" s="18">
        <v>0</v>
      </c>
      <c r="J221" s="18">
        <v>0</v>
      </c>
      <c r="K221" s="18">
        <v>0</v>
      </c>
      <c r="L221" s="18">
        <v>0</v>
      </c>
      <c r="M221" s="18">
        <v>0</v>
      </c>
      <c r="N221" s="18">
        <v>0</v>
      </c>
      <c r="O221" s="18">
        <v>0</v>
      </c>
      <c r="P221" s="18">
        <v>0</v>
      </c>
      <c r="Q221" s="18">
        <v>0</v>
      </c>
      <c r="R221" s="18">
        <v>0</v>
      </c>
      <c r="S221" s="18">
        <v>0</v>
      </c>
      <c r="T221" s="18">
        <v>0</v>
      </c>
      <c r="U221" s="18">
        <v>0</v>
      </c>
      <c r="V221" s="18">
        <v>0</v>
      </c>
      <c r="W221" s="18">
        <v>0</v>
      </c>
      <c r="X221" s="18">
        <v>0</v>
      </c>
      <c r="Y221" s="18">
        <v>0</v>
      </c>
      <c r="Z221" s="18">
        <v>0</v>
      </c>
      <c r="AA221" s="18">
        <v>0</v>
      </c>
      <c r="AB221" s="18">
        <v>0</v>
      </c>
      <c r="AC221" s="18">
        <v>0</v>
      </c>
      <c r="AD221" s="18">
        <v>0</v>
      </c>
      <c r="AE221" s="18">
        <v>0</v>
      </c>
      <c r="AF221" s="18">
        <v>0</v>
      </c>
      <c r="AG221" s="18">
        <v>0</v>
      </c>
      <c r="AH221" s="18">
        <v>0</v>
      </c>
      <c r="AI221" s="18">
        <v>0</v>
      </c>
      <c r="AJ221" s="18">
        <v>0</v>
      </c>
      <c r="AK221" s="18">
        <v>0</v>
      </c>
      <c r="AL221" s="18">
        <v>0</v>
      </c>
      <c r="AM221" s="18">
        <v>0</v>
      </c>
      <c r="AN221" s="18">
        <v>0</v>
      </c>
      <c r="AO221" s="18">
        <v>0</v>
      </c>
      <c r="AP221" s="18">
        <v>0</v>
      </c>
      <c r="AQ221" s="18">
        <v>0</v>
      </c>
      <c r="AR221" s="18">
        <v>0</v>
      </c>
      <c r="AS221" s="18">
        <v>0</v>
      </c>
      <c r="AT221" s="18">
        <v>0</v>
      </c>
      <c r="AU221" s="18">
        <v>0</v>
      </c>
      <c r="AV221" s="18">
        <v>0</v>
      </c>
      <c r="AW221" s="18">
        <v>0</v>
      </c>
      <c r="AX221" s="18">
        <v>0</v>
      </c>
      <c r="AY221" s="18">
        <v>0</v>
      </c>
      <c r="AZ221" s="18">
        <v>0</v>
      </c>
      <c r="BA221" s="18">
        <v>0</v>
      </c>
      <c r="BB221" s="18">
        <v>0</v>
      </c>
      <c r="BC221" s="18">
        <v>0</v>
      </c>
      <c r="BD221" s="18">
        <v>0</v>
      </c>
      <c r="BE221" s="18">
        <v>0</v>
      </c>
      <c r="BF221" s="18">
        <v>0</v>
      </c>
      <c r="BG221" s="18">
        <v>0</v>
      </c>
      <c r="BH221" s="18">
        <v>0</v>
      </c>
      <c r="BI221" s="18">
        <v>0</v>
      </c>
      <c r="BJ221" s="18">
        <v>0</v>
      </c>
      <c r="BK221" s="18">
        <v>0</v>
      </c>
      <c r="BL221" s="18">
        <v>0</v>
      </c>
      <c r="BM221" s="18">
        <v>0</v>
      </c>
      <c r="BN221" s="18" t="s">
        <v>1903</v>
      </c>
      <c r="BO221" s="18" t="s">
        <v>1903</v>
      </c>
      <c r="BP221" s="18" t="s">
        <v>1903</v>
      </c>
      <c r="BQ221" s="18" t="s">
        <v>1903</v>
      </c>
      <c r="BR221" s="18" t="s">
        <v>1903</v>
      </c>
      <c r="BS221" s="18" t="s">
        <v>1903</v>
      </c>
      <c r="BT221" s="18">
        <v>0</v>
      </c>
      <c r="BU221" s="18" t="s">
        <v>1903</v>
      </c>
      <c r="BV221" s="18" t="s">
        <v>1903</v>
      </c>
      <c r="BW221" s="18">
        <v>0</v>
      </c>
      <c r="BX221" s="18">
        <v>0</v>
      </c>
      <c r="BY221" s="18">
        <v>0</v>
      </c>
      <c r="BZ221" s="18">
        <v>0</v>
      </c>
      <c r="CA221" s="18">
        <v>0</v>
      </c>
      <c r="CB221" s="18">
        <v>0</v>
      </c>
      <c r="CC221" s="18">
        <v>0</v>
      </c>
      <c r="CD221" s="18">
        <v>0</v>
      </c>
      <c r="CE221" s="18">
        <v>0</v>
      </c>
      <c r="CF221" s="18">
        <v>0</v>
      </c>
      <c r="CG221" s="18">
        <v>0</v>
      </c>
      <c r="CH221" s="18">
        <v>0</v>
      </c>
      <c r="CI221" s="18">
        <v>0</v>
      </c>
      <c r="CJ221" s="18">
        <v>0</v>
      </c>
      <c r="CK221" s="18">
        <v>0</v>
      </c>
      <c r="CL221" s="18">
        <v>0</v>
      </c>
      <c r="CM221" s="18">
        <v>0</v>
      </c>
      <c r="CN221" s="18">
        <v>0</v>
      </c>
      <c r="CO221" s="18">
        <v>0</v>
      </c>
      <c r="CP221" s="18">
        <v>0</v>
      </c>
      <c r="CQ221" s="18">
        <v>0</v>
      </c>
      <c r="CR221" s="18">
        <v>0</v>
      </c>
      <c r="CS221" s="18">
        <v>0</v>
      </c>
      <c r="CT221" s="18">
        <v>0</v>
      </c>
    </row>
    <row r="222" spans="1:98" x14ac:dyDescent="0.25">
      <c r="A222" s="18">
        <v>74</v>
      </c>
      <c r="B222" s="18" t="s">
        <v>1910</v>
      </c>
      <c r="C222" s="18" t="s">
        <v>499</v>
      </c>
      <c r="D222" s="18" t="s">
        <v>418</v>
      </c>
      <c r="E222" s="18" t="s">
        <v>102</v>
      </c>
      <c r="F222" s="18">
        <v>5.0294800000000002E-4</v>
      </c>
      <c r="G222" s="18">
        <v>5.0294800000000002E-4</v>
      </c>
      <c r="H222" s="18">
        <v>5.0439799999999998E-4</v>
      </c>
      <c r="I222" s="18">
        <v>5.0041500000000004E-4</v>
      </c>
      <c r="J222" s="18">
        <v>4.2506999999999999E-4</v>
      </c>
      <c r="K222" s="18">
        <v>4.3786900000000002E-4</v>
      </c>
      <c r="L222" s="18">
        <v>4.52373E-4</v>
      </c>
      <c r="M222" s="18">
        <v>6.2002300000000004E-4</v>
      </c>
      <c r="N222" s="18">
        <v>6.2700199999999998E-4</v>
      </c>
      <c r="O222" s="18">
        <v>6.3184299999999999E-4</v>
      </c>
      <c r="P222" s="18">
        <v>6.2613100000000004E-4</v>
      </c>
      <c r="Q222" s="18">
        <v>6.2783800000000003E-4</v>
      </c>
      <c r="R222" s="18">
        <v>6.2535300000000004E-4</v>
      </c>
      <c r="S222" s="18">
        <v>6.5141999999999999E-4</v>
      </c>
      <c r="T222" s="18">
        <v>6.6518100000000004E-4</v>
      </c>
      <c r="U222" s="18">
        <v>7.1332500000000001E-4</v>
      </c>
      <c r="V222" s="18">
        <v>7.5947700000000005E-4</v>
      </c>
      <c r="W222" s="18">
        <v>7.9672599999999999E-4</v>
      </c>
      <c r="X222" s="18">
        <v>8.0831299999999996E-4</v>
      </c>
      <c r="Y222" s="18">
        <v>8.2022900000000001E-4</v>
      </c>
      <c r="Z222" s="18">
        <v>7.6380399999999998E-4</v>
      </c>
      <c r="AA222" s="18">
        <v>7.9776999999999995E-4</v>
      </c>
      <c r="AB222" s="18">
        <v>8.1247800000000005E-4</v>
      </c>
      <c r="AC222" s="18">
        <v>8.2172099999999997E-4</v>
      </c>
      <c r="AD222" s="18">
        <v>8.1464799999999996E-4</v>
      </c>
      <c r="AE222" s="18">
        <v>8.0392799999999998E-4</v>
      </c>
      <c r="AF222" s="18">
        <v>8.0721500000000002E-4</v>
      </c>
      <c r="AG222" s="18">
        <v>7.9516999999999999E-4</v>
      </c>
      <c r="AH222" s="18">
        <v>8.4460500000000001E-4</v>
      </c>
      <c r="AI222" s="18">
        <v>8.8016199999999998E-4</v>
      </c>
      <c r="AJ222" s="18">
        <v>8.8181100000000003E-4</v>
      </c>
      <c r="AK222" s="18">
        <v>8.4168100000000005E-4</v>
      </c>
      <c r="AL222" s="18">
        <v>8.5711000000000001E-4</v>
      </c>
      <c r="AM222" s="18">
        <v>8.5889600000000005E-4</v>
      </c>
      <c r="AN222" s="18">
        <v>8.6471499999999995E-4</v>
      </c>
      <c r="AO222" s="18">
        <v>8.7400100000000001E-4</v>
      </c>
      <c r="AP222" s="18">
        <v>7.9722799999999998E-4</v>
      </c>
      <c r="AQ222" s="18">
        <v>8.2256799999999998E-4</v>
      </c>
      <c r="AR222" s="18">
        <v>8.9849400000000001E-4</v>
      </c>
      <c r="AS222" s="18">
        <v>1.0132299999999999E-3</v>
      </c>
      <c r="AT222" s="18">
        <v>9.8454399999999996E-4</v>
      </c>
      <c r="AU222" s="18">
        <v>1.1239100000000001E-3</v>
      </c>
      <c r="AV222" s="18">
        <v>1.11005E-3</v>
      </c>
      <c r="AW222" s="18">
        <v>1.2734199999999999E-3</v>
      </c>
      <c r="AX222" s="18">
        <v>1.33625E-3</v>
      </c>
      <c r="AY222" s="18">
        <v>1.44819E-3</v>
      </c>
      <c r="AZ222" s="18">
        <v>1.2392099999999999E-3</v>
      </c>
      <c r="BA222" s="18">
        <v>1.24208E-3</v>
      </c>
      <c r="BB222" s="18">
        <v>1.2501000000000001E-3</v>
      </c>
      <c r="BC222" s="18">
        <v>1.2641099999999999E-3</v>
      </c>
      <c r="BD222" s="18">
        <v>1.2785299999999999E-3</v>
      </c>
      <c r="BE222" s="18">
        <v>1.26819E-3</v>
      </c>
      <c r="BF222" s="18">
        <v>1.26669E-3</v>
      </c>
      <c r="BG222" s="18">
        <v>1.26669E-3</v>
      </c>
      <c r="BH222" s="18">
        <v>1.2704599999999999E-3</v>
      </c>
      <c r="BI222" s="18">
        <v>1.26669E-3</v>
      </c>
      <c r="BJ222" s="18">
        <v>1.26669E-3</v>
      </c>
      <c r="BK222" s="18">
        <v>1.26669E-3</v>
      </c>
      <c r="BL222" s="18">
        <v>8.8918294827586199E-4</v>
      </c>
      <c r="BM222" s="18">
        <v>2.7589389358467699E-4</v>
      </c>
      <c r="BN222" s="18">
        <v>0.94951881465219901</v>
      </c>
      <c r="BO222" s="18">
        <v>0.95524413804685904</v>
      </c>
      <c r="BP222" s="18">
        <v>0.83156760806762997</v>
      </c>
      <c r="BQ222" s="18">
        <v>0</v>
      </c>
      <c r="BR222" s="19">
        <v>2.6454734170109298E-31</v>
      </c>
      <c r="BS222" s="18">
        <v>0</v>
      </c>
      <c r="BT222" s="19">
        <v>1.55130175336059E-5</v>
      </c>
      <c r="BU222" s="18">
        <v>0.90158597937851503</v>
      </c>
      <c r="BV222" s="18">
        <v>0.90158597937851503</v>
      </c>
      <c r="BW222" s="18">
        <v>4.8715580000000002E-4</v>
      </c>
      <c r="BX222" s="19">
        <v>3.4736628970008001E-5</v>
      </c>
      <c r="BY222" s="18">
        <v>5.5382200000000004E-4</v>
      </c>
      <c r="BZ222" s="19">
        <v>9.9451192868662996E-5</v>
      </c>
      <c r="CA222" s="18">
        <v>6.3918459999999999E-4</v>
      </c>
      <c r="CB222" s="19">
        <v>1.8138169623752E-5</v>
      </c>
      <c r="CC222" s="18">
        <v>7.7961399999999998E-4</v>
      </c>
      <c r="CD222" s="19">
        <v>4.34906934297442E-5</v>
      </c>
      <c r="CE222" s="18">
        <v>8.0208419999999996E-4</v>
      </c>
      <c r="CF222" s="19">
        <v>2.3105573444517701E-5</v>
      </c>
      <c r="CG222" s="18">
        <v>8.2621599999999995E-4</v>
      </c>
      <c r="CH222" s="19">
        <v>3.5601872485867903E-5</v>
      </c>
      <c r="CI222" s="18">
        <v>8.608426E-4</v>
      </c>
      <c r="CJ222" s="19">
        <v>1.44875614683769E-5</v>
      </c>
      <c r="CK222" s="18">
        <v>8.8110420000000003E-4</v>
      </c>
      <c r="CL222" s="19">
        <v>8.4071087861404501E-5</v>
      </c>
      <c r="CM222" s="18">
        <v>1.1656348000000001E-3</v>
      </c>
      <c r="CN222" s="18">
        <v>1.3995687066092899E-4</v>
      </c>
      <c r="CO222" s="18">
        <v>1.288738E-3</v>
      </c>
      <c r="CP222" s="19">
        <v>8.9658191873358701E-5</v>
      </c>
      <c r="CQ222" s="18">
        <v>1.2701120000000001E-3</v>
      </c>
      <c r="CR222" s="19">
        <v>4.9522237429259804E-6</v>
      </c>
      <c r="CS222" s="18">
        <v>1.26669E-3</v>
      </c>
      <c r="CT222" s="18">
        <v>0</v>
      </c>
    </row>
    <row r="223" spans="1:98" x14ac:dyDescent="0.25">
      <c r="A223" s="18">
        <v>75</v>
      </c>
      <c r="B223" s="18" t="s">
        <v>1910</v>
      </c>
      <c r="C223" s="18" t="s">
        <v>500</v>
      </c>
      <c r="D223" s="18" t="s">
        <v>412</v>
      </c>
      <c r="E223" s="18" t="s">
        <v>130</v>
      </c>
      <c r="F223" s="18">
        <v>0.43780799999999997</v>
      </c>
      <c r="G223" s="18">
        <v>0.43798199999999998</v>
      </c>
      <c r="H223" s="18">
        <v>0.43911699999999998</v>
      </c>
      <c r="I223" s="18">
        <v>0.45625500000000002</v>
      </c>
      <c r="J223" s="18">
        <v>0.46138899999999999</v>
      </c>
      <c r="K223" s="18">
        <v>0.47905900000000001</v>
      </c>
      <c r="L223" s="18">
        <v>0.49851299999999998</v>
      </c>
      <c r="M223" s="18">
        <v>0.52032299999999998</v>
      </c>
      <c r="N223" s="18">
        <v>0.53999200000000003</v>
      </c>
      <c r="O223" s="18">
        <v>0.55239700000000003</v>
      </c>
      <c r="P223" s="18">
        <v>0.56632499999999997</v>
      </c>
      <c r="Q223" s="18">
        <v>0.59055899999999995</v>
      </c>
      <c r="R223" s="18">
        <v>0.61414000000000002</v>
      </c>
      <c r="S223" s="18">
        <v>0.63313699999999995</v>
      </c>
      <c r="T223" s="18">
        <v>0.663053</v>
      </c>
      <c r="U223" s="18">
        <v>0.72199800000000003</v>
      </c>
      <c r="V223" s="18">
        <v>0.749614</v>
      </c>
      <c r="W223" s="18">
        <v>0.77551499999999995</v>
      </c>
      <c r="X223" s="18">
        <v>0.79401100000000002</v>
      </c>
      <c r="Y223" s="18">
        <v>0.78339599999999998</v>
      </c>
      <c r="Z223" s="18">
        <v>0.87785400000000002</v>
      </c>
      <c r="AA223" s="18">
        <v>0.93393800000000005</v>
      </c>
      <c r="AB223" s="18">
        <v>0.94510099999999997</v>
      </c>
      <c r="AC223" s="18">
        <v>0.91997899999999999</v>
      </c>
      <c r="AD223" s="18">
        <v>0.93006299999999997</v>
      </c>
      <c r="AE223" s="18">
        <v>0.84582900000000005</v>
      </c>
      <c r="AF223" s="18">
        <v>0.88229999999999997</v>
      </c>
      <c r="AG223" s="18">
        <v>0.864228</v>
      </c>
      <c r="AH223" s="18">
        <v>0.839198</v>
      </c>
      <c r="AI223" s="18">
        <v>0.90826499999999999</v>
      </c>
      <c r="AJ223" s="18">
        <v>1.0200400000000001</v>
      </c>
      <c r="AK223" s="18">
        <v>0.97039600000000004</v>
      </c>
      <c r="AL223" s="18">
        <v>0.91819099999999998</v>
      </c>
      <c r="AM223" s="18">
        <v>1.1112</v>
      </c>
      <c r="AN223" s="18">
        <v>1.0099400000000001</v>
      </c>
      <c r="AO223" s="18">
        <v>0.95199699999999998</v>
      </c>
      <c r="AP223" s="18">
        <v>1.1288899999999999</v>
      </c>
      <c r="AQ223" s="18">
        <v>1.15021</v>
      </c>
      <c r="AR223" s="18">
        <v>1.19842</v>
      </c>
      <c r="AS223" s="18">
        <v>1.0898300000000001</v>
      </c>
      <c r="AT223" s="18">
        <v>1.09642</v>
      </c>
      <c r="AU223" s="18">
        <v>1.1906399999999999</v>
      </c>
      <c r="AV223" s="18">
        <v>1.0134099999999999</v>
      </c>
      <c r="AW223" s="18">
        <v>1.05311</v>
      </c>
      <c r="AX223" s="18">
        <v>1.2000999999999999</v>
      </c>
      <c r="AY223" s="18">
        <v>1.3354299999999999</v>
      </c>
      <c r="AZ223" s="18">
        <v>1.4029499999999999</v>
      </c>
      <c r="BA223" s="18">
        <v>1.4255599999999999</v>
      </c>
      <c r="BB223" s="18">
        <v>1.46628</v>
      </c>
      <c r="BC223" s="18">
        <v>1.3928499999999999</v>
      </c>
      <c r="BD223" s="18">
        <v>1.38323</v>
      </c>
      <c r="BE223" s="18">
        <v>1.5368999999999999</v>
      </c>
      <c r="BF223" s="18">
        <v>1.46966</v>
      </c>
      <c r="BG223" s="18">
        <v>1.4011899999999999</v>
      </c>
      <c r="BH223" s="18">
        <v>1.35633</v>
      </c>
      <c r="BI223" s="18">
        <v>1.5176700000000001</v>
      </c>
      <c r="BJ223" s="18">
        <v>1.4798199999999999</v>
      </c>
      <c r="BK223" s="18">
        <v>1.5274799999999999</v>
      </c>
      <c r="BL223" s="18">
        <v>0.95619796551724101</v>
      </c>
      <c r="BM223" s="18">
        <v>0.33738207059891701</v>
      </c>
      <c r="BN223" s="18">
        <v>0.97701051602844002</v>
      </c>
      <c r="BO223" s="18">
        <v>0.97631425143806305</v>
      </c>
      <c r="BP223" s="18">
        <v>0.88626739261947995</v>
      </c>
      <c r="BQ223" s="18">
        <v>0</v>
      </c>
      <c r="BR223" s="18">
        <v>0</v>
      </c>
      <c r="BS223" s="18">
        <v>0</v>
      </c>
      <c r="BT223" s="18">
        <v>1.9519642437478699E-2</v>
      </c>
      <c r="BU223" s="18">
        <v>0.95454954843015805</v>
      </c>
      <c r="BV223" s="18">
        <v>0.95454954843015805</v>
      </c>
      <c r="BW223" s="18">
        <v>0.44651020000000002</v>
      </c>
      <c r="BX223" s="18">
        <v>1.13958073737669E-2</v>
      </c>
      <c r="BY223" s="18">
        <v>0.51805679999999998</v>
      </c>
      <c r="BZ223" s="18">
        <v>2.9867735605499102E-2</v>
      </c>
      <c r="CA223" s="18">
        <v>0.61344279999999995</v>
      </c>
      <c r="CB223" s="18">
        <v>3.7394100219152203E-2</v>
      </c>
      <c r="CC223" s="18">
        <v>0.7649068</v>
      </c>
      <c r="CD223" s="18">
        <v>2.9053716331994401E-2</v>
      </c>
      <c r="CE223" s="18">
        <v>0.92138699999999996</v>
      </c>
      <c r="CF223" s="18">
        <v>2.5943491120124899E-2</v>
      </c>
      <c r="CG223" s="18">
        <v>0.86796399999999996</v>
      </c>
      <c r="CH223" s="18">
        <v>2.8111786558310401E-2</v>
      </c>
      <c r="CI223" s="18">
        <v>1.0059534000000001</v>
      </c>
      <c r="CJ223" s="18">
        <v>7.1164843214890902E-2</v>
      </c>
      <c r="CK223" s="18">
        <v>1.1038694</v>
      </c>
      <c r="CL223" s="18">
        <v>9.3508860846445996E-2</v>
      </c>
      <c r="CM223" s="18">
        <v>1.1107359999999999</v>
      </c>
      <c r="CN223" s="18">
        <v>8.2717331497093094E-2</v>
      </c>
      <c r="CO223" s="18">
        <v>1.404614</v>
      </c>
      <c r="CP223" s="18">
        <v>4.7877491893373099E-2</v>
      </c>
      <c r="CQ223" s="18">
        <v>1.429462</v>
      </c>
      <c r="CR223" s="18">
        <v>7.3218502238163799E-2</v>
      </c>
      <c r="CS223" s="18">
        <v>1.5083233333333299</v>
      </c>
      <c r="CT223" s="18">
        <v>2.5167221406689599E-2</v>
      </c>
    </row>
    <row r="224" spans="1:98" x14ac:dyDescent="0.25">
      <c r="A224" s="18">
        <v>76</v>
      </c>
      <c r="B224" s="18" t="s">
        <v>1910</v>
      </c>
      <c r="C224" s="18" t="s">
        <v>501</v>
      </c>
      <c r="D224" s="18" t="s">
        <v>426</v>
      </c>
      <c r="E224" s="18" t="s">
        <v>132</v>
      </c>
      <c r="F224" s="18">
        <v>0</v>
      </c>
      <c r="G224" s="18">
        <v>0</v>
      </c>
      <c r="H224" s="18">
        <v>0</v>
      </c>
      <c r="I224" s="18">
        <v>0</v>
      </c>
      <c r="J224" s="18">
        <v>0</v>
      </c>
      <c r="K224" s="18">
        <v>0</v>
      </c>
      <c r="L224" s="18">
        <v>0</v>
      </c>
      <c r="M224" s="18">
        <v>0</v>
      </c>
      <c r="N224" s="18">
        <v>0</v>
      </c>
      <c r="O224" s="18">
        <v>0</v>
      </c>
      <c r="P224" s="18">
        <v>0</v>
      </c>
      <c r="Q224" s="18">
        <v>0</v>
      </c>
      <c r="R224" s="18">
        <v>0</v>
      </c>
      <c r="S224" s="18">
        <v>0</v>
      </c>
      <c r="T224" s="18">
        <v>0</v>
      </c>
      <c r="U224" s="18">
        <v>0</v>
      </c>
      <c r="V224" s="18">
        <v>0</v>
      </c>
      <c r="W224" s="18">
        <v>0</v>
      </c>
      <c r="X224" s="18">
        <v>0</v>
      </c>
      <c r="Y224" s="18">
        <v>0</v>
      </c>
      <c r="Z224" s="18">
        <v>0</v>
      </c>
      <c r="AA224" s="18">
        <v>0</v>
      </c>
      <c r="AB224" s="18">
        <v>0</v>
      </c>
      <c r="AC224" s="18">
        <v>0</v>
      </c>
      <c r="AD224" s="18">
        <v>0</v>
      </c>
      <c r="AE224" s="18">
        <v>0</v>
      </c>
      <c r="AF224" s="18">
        <v>0</v>
      </c>
      <c r="AG224" s="18">
        <v>0</v>
      </c>
      <c r="AH224" s="18">
        <v>0</v>
      </c>
      <c r="AI224" s="18">
        <v>0</v>
      </c>
      <c r="AJ224" s="18">
        <v>0</v>
      </c>
      <c r="AK224" s="18">
        <v>0</v>
      </c>
      <c r="AL224" s="18">
        <v>0</v>
      </c>
      <c r="AM224" s="18">
        <v>0</v>
      </c>
      <c r="AN224" s="18">
        <v>0</v>
      </c>
      <c r="AO224" s="18">
        <v>0</v>
      </c>
      <c r="AP224" s="18">
        <v>0</v>
      </c>
      <c r="AQ224" s="18">
        <v>0</v>
      </c>
      <c r="AR224" s="18">
        <v>0</v>
      </c>
      <c r="AS224" s="18">
        <v>0</v>
      </c>
      <c r="AT224" s="18">
        <v>0</v>
      </c>
      <c r="AU224" s="18">
        <v>0</v>
      </c>
      <c r="AV224" s="18">
        <v>0</v>
      </c>
      <c r="AW224" s="18">
        <v>0</v>
      </c>
      <c r="AX224" s="18">
        <v>0</v>
      </c>
      <c r="AY224" s="18">
        <v>0</v>
      </c>
      <c r="AZ224" s="18">
        <v>0</v>
      </c>
      <c r="BA224" s="18">
        <v>0</v>
      </c>
      <c r="BB224" s="18">
        <v>0</v>
      </c>
      <c r="BC224" s="18">
        <v>0</v>
      </c>
      <c r="BD224" s="18">
        <v>0</v>
      </c>
      <c r="BE224" s="18">
        <v>0</v>
      </c>
      <c r="BF224" s="18">
        <v>0</v>
      </c>
      <c r="BG224" s="18">
        <v>0</v>
      </c>
      <c r="BH224" s="18">
        <v>0</v>
      </c>
      <c r="BI224" s="18">
        <v>0</v>
      </c>
      <c r="BJ224" s="18">
        <v>0</v>
      </c>
      <c r="BK224" s="18">
        <v>0</v>
      </c>
      <c r="BL224" s="18">
        <v>0</v>
      </c>
      <c r="BM224" s="18">
        <v>0</v>
      </c>
      <c r="BN224" s="18" t="s">
        <v>1903</v>
      </c>
      <c r="BO224" s="18" t="s">
        <v>1903</v>
      </c>
      <c r="BP224" s="18" t="s">
        <v>1903</v>
      </c>
      <c r="BQ224" s="18" t="s">
        <v>1903</v>
      </c>
      <c r="BR224" s="18" t="s">
        <v>1903</v>
      </c>
      <c r="BS224" s="18" t="s">
        <v>1903</v>
      </c>
      <c r="BT224" s="18">
        <v>0</v>
      </c>
      <c r="BU224" s="18" t="s">
        <v>1903</v>
      </c>
      <c r="BV224" s="18" t="s">
        <v>1903</v>
      </c>
      <c r="BW224" s="18">
        <v>0</v>
      </c>
      <c r="BX224" s="18">
        <v>0</v>
      </c>
      <c r="BY224" s="18">
        <v>0</v>
      </c>
      <c r="BZ224" s="18">
        <v>0</v>
      </c>
      <c r="CA224" s="18">
        <v>0</v>
      </c>
      <c r="CB224" s="18">
        <v>0</v>
      </c>
      <c r="CC224" s="18">
        <v>0</v>
      </c>
      <c r="CD224" s="18">
        <v>0</v>
      </c>
      <c r="CE224" s="18">
        <v>0</v>
      </c>
      <c r="CF224" s="18">
        <v>0</v>
      </c>
      <c r="CG224" s="18">
        <v>0</v>
      </c>
      <c r="CH224" s="18">
        <v>0</v>
      </c>
      <c r="CI224" s="18">
        <v>0</v>
      </c>
      <c r="CJ224" s="18">
        <v>0</v>
      </c>
      <c r="CK224" s="18">
        <v>0</v>
      </c>
      <c r="CL224" s="18">
        <v>0</v>
      </c>
      <c r="CM224" s="18">
        <v>0</v>
      </c>
      <c r="CN224" s="18">
        <v>0</v>
      </c>
      <c r="CO224" s="18">
        <v>0</v>
      </c>
      <c r="CP224" s="18">
        <v>0</v>
      </c>
      <c r="CQ224" s="18">
        <v>0</v>
      </c>
      <c r="CR224" s="18">
        <v>0</v>
      </c>
      <c r="CS224" s="18">
        <v>0</v>
      </c>
      <c r="CT224" s="18">
        <v>0</v>
      </c>
    </row>
    <row r="225" spans="1:98" x14ac:dyDescent="0.25">
      <c r="A225" s="18">
        <v>77</v>
      </c>
      <c r="B225" s="18" t="s">
        <v>1910</v>
      </c>
      <c r="C225" s="18" t="s">
        <v>502</v>
      </c>
      <c r="D225" s="18" t="s">
        <v>412</v>
      </c>
      <c r="E225" s="18" t="s">
        <v>503</v>
      </c>
      <c r="F225" s="18">
        <v>0</v>
      </c>
      <c r="G225" s="18">
        <v>0</v>
      </c>
      <c r="H225" s="18">
        <v>0</v>
      </c>
      <c r="I225" s="18">
        <v>0</v>
      </c>
      <c r="J225" s="18">
        <v>0</v>
      </c>
      <c r="K225" s="18">
        <v>0</v>
      </c>
      <c r="L225" s="18">
        <v>0</v>
      </c>
      <c r="M225" s="18">
        <v>0</v>
      </c>
      <c r="N225" s="18">
        <v>0</v>
      </c>
      <c r="O225" s="18">
        <v>0</v>
      </c>
      <c r="P225" s="18">
        <v>0</v>
      </c>
      <c r="Q225" s="18">
        <v>0</v>
      </c>
      <c r="R225" s="18">
        <v>0</v>
      </c>
      <c r="S225" s="18">
        <v>0</v>
      </c>
      <c r="T225" s="18">
        <v>0</v>
      </c>
      <c r="U225" s="18">
        <v>0</v>
      </c>
      <c r="V225" s="18">
        <v>0</v>
      </c>
      <c r="W225" s="18">
        <v>0</v>
      </c>
      <c r="X225" s="18">
        <v>0</v>
      </c>
      <c r="Y225" s="18">
        <v>0</v>
      </c>
      <c r="Z225" s="18">
        <v>0</v>
      </c>
      <c r="AA225" s="18">
        <v>0</v>
      </c>
      <c r="AB225" s="18">
        <v>0</v>
      </c>
      <c r="AC225" s="18">
        <v>0</v>
      </c>
      <c r="AD225" s="18">
        <v>0</v>
      </c>
      <c r="AE225" s="18">
        <v>0</v>
      </c>
      <c r="AF225" s="18">
        <v>0</v>
      </c>
      <c r="AG225" s="18">
        <v>0</v>
      </c>
      <c r="AH225" s="18">
        <v>0</v>
      </c>
      <c r="AI225" s="18">
        <v>0</v>
      </c>
      <c r="AJ225" s="18">
        <v>0</v>
      </c>
      <c r="AK225" s="18">
        <v>0</v>
      </c>
      <c r="AL225" s="18">
        <v>0</v>
      </c>
      <c r="AM225" s="18">
        <v>0</v>
      </c>
      <c r="AN225" s="18">
        <v>0</v>
      </c>
      <c r="AO225" s="18">
        <v>0</v>
      </c>
      <c r="AP225" s="18">
        <v>0</v>
      </c>
      <c r="AQ225" s="18">
        <v>0</v>
      </c>
      <c r="AR225" s="18">
        <v>0</v>
      </c>
      <c r="AS225" s="18">
        <v>0</v>
      </c>
      <c r="AT225" s="18">
        <v>0</v>
      </c>
      <c r="AU225" s="18">
        <v>0</v>
      </c>
      <c r="AV225" s="18">
        <v>0</v>
      </c>
      <c r="AW225" s="18">
        <v>0</v>
      </c>
      <c r="AX225" s="18">
        <v>0</v>
      </c>
      <c r="AY225" s="18">
        <v>0</v>
      </c>
      <c r="AZ225" s="18">
        <v>0</v>
      </c>
      <c r="BA225" s="18">
        <v>0</v>
      </c>
      <c r="BB225" s="18">
        <v>0</v>
      </c>
      <c r="BC225" s="18">
        <v>0</v>
      </c>
      <c r="BD225" s="18">
        <v>0</v>
      </c>
      <c r="BE225" s="18">
        <v>0</v>
      </c>
      <c r="BF225" s="18">
        <v>0</v>
      </c>
      <c r="BG225" s="18">
        <v>0</v>
      </c>
      <c r="BH225" s="18">
        <v>0</v>
      </c>
      <c r="BI225" s="18">
        <v>0</v>
      </c>
      <c r="BJ225" s="18">
        <v>0</v>
      </c>
      <c r="BK225" s="18">
        <v>0</v>
      </c>
      <c r="BL225" s="18">
        <v>0</v>
      </c>
      <c r="BM225" s="18">
        <v>0</v>
      </c>
      <c r="BN225" s="18" t="s">
        <v>1903</v>
      </c>
      <c r="BO225" s="18" t="s">
        <v>1903</v>
      </c>
      <c r="BP225" s="18" t="s">
        <v>1903</v>
      </c>
      <c r="BQ225" s="18" t="s">
        <v>1903</v>
      </c>
      <c r="BR225" s="18" t="s">
        <v>1903</v>
      </c>
      <c r="BS225" s="18" t="s">
        <v>1903</v>
      </c>
      <c r="BT225" s="18">
        <v>0</v>
      </c>
      <c r="BU225" s="18" t="s">
        <v>1903</v>
      </c>
      <c r="BV225" s="18" t="s">
        <v>1903</v>
      </c>
      <c r="BW225" s="18">
        <v>0</v>
      </c>
      <c r="BX225" s="18">
        <v>0</v>
      </c>
      <c r="BY225" s="18">
        <v>0</v>
      </c>
      <c r="BZ225" s="18">
        <v>0</v>
      </c>
      <c r="CA225" s="18">
        <v>0</v>
      </c>
      <c r="CB225" s="18">
        <v>0</v>
      </c>
      <c r="CC225" s="18">
        <v>0</v>
      </c>
      <c r="CD225" s="18">
        <v>0</v>
      </c>
      <c r="CE225" s="18">
        <v>0</v>
      </c>
      <c r="CF225" s="18">
        <v>0</v>
      </c>
      <c r="CG225" s="18">
        <v>0</v>
      </c>
      <c r="CH225" s="18">
        <v>0</v>
      </c>
      <c r="CI225" s="18">
        <v>0</v>
      </c>
      <c r="CJ225" s="18">
        <v>0</v>
      </c>
      <c r="CK225" s="18">
        <v>0</v>
      </c>
      <c r="CL225" s="18">
        <v>0</v>
      </c>
      <c r="CM225" s="18">
        <v>0</v>
      </c>
      <c r="CN225" s="18">
        <v>0</v>
      </c>
      <c r="CO225" s="18">
        <v>0</v>
      </c>
      <c r="CP225" s="18">
        <v>0</v>
      </c>
      <c r="CQ225" s="18">
        <v>0</v>
      </c>
      <c r="CR225" s="18">
        <v>0</v>
      </c>
      <c r="CS225" s="18">
        <v>0</v>
      </c>
      <c r="CT225" s="18">
        <v>0</v>
      </c>
    </row>
    <row r="226" spans="1:98" x14ac:dyDescent="0.25">
      <c r="A226" s="18">
        <v>78</v>
      </c>
      <c r="B226" s="18" t="s">
        <v>1910</v>
      </c>
      <c r="C226" s="18" t="s">
        <v>504</v>
      </c>
      <c r="D226" s="18" t="s">
        <v>426</v>
      </c>
      <c r="E226" s="18" t="s">
        <v>134</v>
      </c>
      <c r="F226" s="18">
        <v>0.11838899999999999</v>
      </c>
      <c r="G226" s="18">
        <v>0.118391</v>
      </c>
      <c r="H226" s="18">
        <v>0.118732</v>
      </c>
      <c r="I226" s="18">
        <v>0.119104</v>
      </c>
      <c r="J226" s="18">
        <v>0.12049700000000001</v>
      </c>
      <c r="K226" s="18">
        <v>0.12333</v>
      </c>
      <c r="L226" s="18">
        <v>0.123976</v>
      </c>
      <c r="M226" s="18">
        <v>0.124095</v>
      </c>
      <c r="N226" s="18">
        <v>0.12496699999999999</v>
      </c>
      <c r="O226" s="18">
        <v>0.125888</v>
      </c>
      <c r="P226" s="18">
        <v>0.12889999999999999</v>
      </c>
      <c r="Q226" s="18">
        <v>0.13062499999999999</v>
      </c>
      <c r="R226" s="18">
        <v>0.13379199999999999</v>
      </c>
      <c r="S226" s="18">
        <v>0.148754</v>
      </c>
      <c r="T226" s="18">
        <v>0.15076000000000001</v>
      </c>
      <c r="U226" s="18">
        <v>0.15912899999999999</v>
      </c>
      <c r="V226" s="18">
        <v>0.168406</v>
      </c>
      <c r="W226" s="18">
        <v>0.174875</v>
      </c>
      <c r="X226" s="18">
        <v>0.18269199999999999</v>
      </c>
      <c r="Y226" s="18">
        <v>0.193296</v>
      </c>
      <c r="Z226" s="18">
        <v>0.19886300000000001</v>
      </c>
      <c r="AA226" s="18">
        <v>0.20639399999999999</v>
      </c>
      <c r="AB226" s="18">
        <v>0.21437899999999999</v>
      </c>
      <c r="AC226" s="18">
        <v>0.21882599999999999</v>
      </c>
      <c r="AD226" s="18">
        <v>0.21521199999999999</v>
      </c>
      <c r="AE226" s="18">
        <v>0.210232</v>
      </c>
      <c r="AF226" s="18">
        <v>0.216615</v>
      </c>
      <c r="AG226" s="18">
        <v>0.216004</v>
      </c>
      <c r="AH226" s="18">
        <v>0.19656100000000001</v>
      </c>
      <c r="AI226" s="18">
        <v>0.194933</v>
      </c>
      <c r="AJ226" s="18">
        <v>0.20066600000000001</v>
      </c>
      <c r="AK226" s="18">
        <v>0.20470099999999999</v>
      </c>
      <c r="AL226" s="18">
        <v>0.19947000000000001</v>
      </c>
      <c r="AM226" s="18">
        <v>0.210899</v>
      </c>
      <c r="AN226" s="18">
        <v>0.216834</v>
      </c>
      <c r="AO226" s="18">
        <v>0.22137699999999999</v>
      </c>
      <c r="AP226" s="18">
        <v>0.22834299999999999</v>
      </c>
      <c r="AQ226" s="18">
        <v>0.231854</v>
      </c>
      <c r="AR226" s="18">
        <v>0.236016</v>
      </c>
      <c r="AS226" s="18">
        <v>0.24384</v>
      </c>
      <c r="AT226" s="18">
        <v>0.24714800000000001</v>
      </c>
      <c r="AU226" s="18">
        <v>0.245173</v>
      </c>
      <c r="AV226" s="18">
        <v>0.248338</v>
      </c>
      <c r="AW226" s="18">
        <v>0.245111</v>
      </c>
      <c r="AX226" s="18">
        <v>0.25077199999999999</v>
      </c>
      <c r="AY226" s="18">
        <v>0.25064799999999998</v>
      </c>
      <c r="AZ226" s="18">
        <v>0.25896599999999997</v>
      </c>
      <c r="BA226" s="18">
        <v>0.26380300000000001</v>
      </c>
      <c r="BB226" s="18">
        <v>0.269737</v>
      </c>
      <c r="BC226" s="18">
        <v>0.28298000000000001</v>
      </c>
      <c r="BD226" s="18">
        <v>0.28758</v>
      </c>
      <c r="BE226" s="18">
        <v>0.28038800000000003</v>
      </c>
      <c r="BF226" s="18">
        <v>0.29188399999999998</v>
      </c>
      <c r="BG226" s="18">
        <v>0.291684</v>
      </c>
      <c r="BH226" s="18">
        <v>0.28957100000000002</v>
      </c>
      <c r="BI226" s="18">
        <v>0.28776400000000002</v>
      </c>
      <c r="BJ226" s="18">
        <v>0.29165000000000002</v>
      </c>
      <c r="BK226" s="18">
        <v>0.29158200000000001</v>
      </c>
      <c r="BL226" s="18">
        <v>0.205955103448276</v>
      </c>
      <c r="BM226" s="18">
        <v>5.7157570817991103E-2</v>
      </c>
      <c r="BN226" s="18">
        <v>0.97772256949037295</v>
      </c>
      <c r="BO226" s="18">
        <v>0.97920575840536495</v>
      </c>
      <c r="BP226" s="18">
        <v>0.91409558378705402</v>
      </c>
      <c r="BQ226" s="18">
        <v>0</v>
      </c>
      <c r="BR226" s="18">
        <v>0</v>
      </c>
      <c r="BS226" s="18">
        <v>0</v>
      </c>
      <c r="BT226" s="18">
        <v>3.30932960103353E-3</v>
      </c>
      <c r="BU226" s="18">
        <v>0.95594142289085504</v>
      </c>
      <c r="BV226" s="18">
        <v>0.95594142289085504</v>
      </c>
      <c r="BW226" s="18">
        <v>0.11902260000000001</v>
      </c>
      <c r="BX226" s="18">
        <v>8.7539950879584596E-4</v>
      </c>
      <c r="BY226" s="18">
        <v>0.1244512</v>
      </c>
      <c r="BZ226" s="18">
        <v>9.9250022670022706E-4</v>
      </c>
      <c r="CA226" s="18">
        <v>0.1385662</v>
      </c>
      <c r="CB226" s="18">
        <v>1.03895511548863E-2</v>
      </c>
      <c r="CC226" s="18">
        <v>0.17567959999999999</v>
      </c>
      <c r="CD226" s="18">
        <v>1.3105211760975099E-2</v>
      </c>
      <c r="CE226" s="18">
        <v>0.2107348</v>
      </c>
      <c r="CF226" s="18">
        <v>8.0401369826639101E-3</v>
      </c>
      <c r="CG226" s="18">
        <v>0.206869</v>
      </c>
      <c r="CH226" s="18">
        <v>1.0469783545995599E-2</v>
      </c>
      <c r="CI226" s="18">
        <v>0.206514</v>
      </c>
      <c r="CJ226" s="18">
        <v>7.2944265367470796E-3</v>
      </c>
      <c r="CK226" s="18">
        <v>0.23228599999999999</v>
      </c>
      <c r="CL226" s="18">
        <v>8.3986303942964503E-3</v>
      </c>
      <c r="CM226" s="18">
        <v>0.24730840000000001</v>
      </c>
      <c r="CN226" s="18">
        <v>2.3701703103363699E-3</v>
      </c>
      <c r="CO226" s="18">
        <v>0.26522679999999998</v>
      </c>
      <c r="CP226" s="18">
        <v>1.2137588792672099E-2</v>
      </c>
      <c r="CQ226" s="18">
        <v>0.28822140000000002</v>
      </c>
      <c r="CR226" s="18">
        <v>4.7169695568235201E-3</v>
      </c>
      <c r="CS226" s="18">
        <v>0.29033199999999998</v>
      </c>
      <c r="CT226" s="18">
        <v>2.2242131192851101E-3</v>
      </c>
    </row>
    <row r="227" spans="1:98" x14ac:dyDescent="0.25">
      <c r="A227" s="18">
        <v>79</v>
      </c>
      <c r="B227" s="18" t="s">
        <v>1910</v>
      </c>
      <c r="C227" s="18" t="s">
        <v>505</v>
      </c>
      <c r="D227" s="18" t="s">
        <v>412</v>
      </c>
      <c r="E227" s="18" t="s">
        <v>506</v>
      </c>
      <c r="F227" s="18">
        <v>3.1243400000000002E-3</v>
      </c>
      <c r="G227" s="18">
        <v>3.1243400000000002E-3</v>
      </c>
      <c r="H227" s="18">
        <v>3.1333400000000001E-3</v>
      </c>
      <c r="I227" s="18">
        <v>3.1814999999999999E-3</v>
      </c>
      <c r="J227" s="18">
        <v>3.2552599999999998E-3</v>
      </c>
      <c r="K227" s="18">
        <v>3.3246500000000002E-3</v>
      </c>
      <c r="L227" s="18">
        <v>3.4111200000000001E-3</v>
      </c>
      <c r="M227" s="18">
        <v>3.4610800000000001E-3</v>
      </c>
      <c r="N227" s="18">
        <v>3.6470700000000001E-3</v>
      </c>
      <c r="O227" s="18">
        <v>3.6496499999999999E-3</v>
      </c>
      <c r="P227" s="18">
        <v>3.7926100000000001E-3</v>
      </c>
      <c r="Q227" s="18">
        <v>3.7029099999999998E-3</v>
      </c>
      <c r="R227" s="18">
        <v>3.7288500000000001E-3</v>
      </c>
      <c r="S227" s="18">
        <v>3.8821300000000001E-3</v>
      </c>
      <c r="T227" s="18">
        <v>3.9719000000000004E-3</v>
      </c>
      <c r="U227" s="18">
        <v>4.2868400000000001E-3</v>
      </c>
      <c r="V227" s="18">
        <v>4.5889099999999999E-3</v>
      </c>
      <c r="W227" s="18">
        <v>4.8542699999999999E-3</v>
      </c>
      <c r="X227" s="18">
        <v>4.92714E-3</v>
      </c>
      <c r="Y227" s="18">
        <v>5.0213300000000001E-3</v>
      </c>
      <c r="Z227" s="18">
        <v>5.3506400000000003E-3</v>
      </c>
      <c r="AA227" s="18">
        <v>5.6206399999999997E-3</v>
      </c>
      <c r="AB227" s="18">
        <v>5.7714200000000002E-3</v>
      </c>
      <c r="AC227" s="18">
        <v>5.6440800000000001E-3</v>
      </c>
      <c r="AD227" s="18">
        <v>5.6089099999999999E-3</v>
      </c>
      <c r="AE227" s="18">
        <v>5.6139700000000002E-3</v>
      </c>
      <c r="AF227" s="18">
        <v>5.6317900000000002E-3</v>
      </c>
      <c r="AG227" s="18">
        <v>5.7501599999999998E-3</v>
      </c>
      <c r="AH227" s="18">
        <v>6.4559400000000003E-3</v>
      </c>
      <c r="AI227" s="18">
        <v>6.61255E-3</v>
      </c>
      <c r="AJ227" s="18">
        <v>6.6929700000000003E-3</v>
      </c>
      <c r="AK227" s="18">
        <v>6.57123E-3</v>
      </c>
      <c r="AL227" s="18">
        <v>6.9197E-3</v>
      </c>
      <c r="AM227" s="18">
        <v>6.9122100000000002E-3</v>
      </c>
      <c r="AN227" s="18">
        <v>7.0419300000000001E-3</v>
      </c>
      <c r="AO227" s="18">
        <v>7.0845999999999999E-3</v>
      </c>
      <c r="AP227" s="18">
        <v>6.9794000000000002E-3</v>
      </c>
      <c r="AQ227" s="18">
        <v>7.2143199999999998E-3</v>
      </c>
      <c r="AR227" s="18">
        <v>7.1895800000000001E-3</v>
      </c>
      <c r="AS227" s="18">
        <v>6.9438399999999997E-3</v>
      </c>
      <c r="AT227" s="18">
        <v>7.0234099999999999E-3</v>
      </c>
      <c r="AU227" s="18">
        <v>6.9826599999999999E-3</v>
      </c>
      <c r="AV227" s="18">
        <v>6.7441799999999998E-3</v>
      </c>
      <c r="AW227" s="18">
        <v>6.62249E-3</v>
      </c>
      <c r="AX227" s="18">
        <v>6.6543599999999998E-3</v>
      </c>
      <c r="AY227" s="18">
        <v>6.8067099999999997E-3</v>
      </c>
      <c r="AZ227" s="18">
        <v>7.0102799999999998E-3</v>
      </c>
      <c r="BA227" s="18">
        <v>7.2762299999999999E-3</v>
      </c>
      <c r="BB227" s="18">
        <v>7.47966E-3</v>
      </c>
      <c r="BC227" s="18">
        <v>7.6763300000000003E-3</v>
      </c>
      <c r="BD227" s="18">
        <v>7.9129100000000004E-3</v>
      </c>
      <c r="BE227" s="18">
        <v>7.9007499999999998E-3</v>
      </c>
      <c r="BF227" s="18">
        <v>7.9154499999999992E-3</v>
      </c>
      <c r="BG227" s="18">
        <v>7.9154499999999992E-3</v>
      </c>
      <c r="BH227" s="18">
        <v>7.9389999999999999E-3</v>
      </c>
      <c r="BI227" s="18">
        <v>7.9154499999999992E-3</v>
      </c>
      <c r="BJ227" s="18">
        <v>7.9154499999999992E-3</v>
      </c>
      <c r="BK227" s="18">
        <v>7.9154499999999992E-3</v>
      </c>
      <c r="BL227" s="18">
        <v>5.8152644827586201E-3</v>
      </c>
      <c r="BM227" s="18">
        <v>1.64501928083104E-3</v>
      </c>
      <c r="BN227" s="18">
        <v>0.96833588158620798</v>
      </c>
      <c r="BO227" s="18">
        <v>0.97155258390321897</v>
      </c>
      <c r="BP227" s="18">
        <v>0.89347994093105998</v>
      </c>
      <c r="BQ227" s="18">
        <v>0</v>
      </c>
      <c r="BR227" s="19">
        <v>1.01351579161933E-36</v>
      </c>
      <c r="BS227" s="18">
        <v>0</v>
      </c>
      <c r="BT227" s="19">
        <v>9.4329522901349605E-5</v>
      </c>
      <c r="BU227" s="18">
        <v>0.93767437956733801</v>
      </c>
      <c r="BV227" s="18">
        <v>0.93767437956733801</v>
      </c>
      <c r="BW227" s="18">
        <v>3.1637560000000002E-3</v>
      </c>
      <c r="BX227" s="19">
        <v>5.63919469428037E-5</v>
      </c>
      <c r="BY227" s="18">
        <v>3.498714E-3</v>
      </c>
      <c r="BZ227" s="18">
        <v>1.4506764087831599E-4</v>
      </c>
      <c r="CA227" s="18">
        <v>3.8156800000000001E-3</v>
      </c>
      <c r="CB227" s="18">
        <v>1.1136543179999799E-4</v>
      </c>
      <c r="CC227" s="18">
        <v>4.735698E-3</v>
      </c>
      <c r="CD227" s="18">
        <v>2.9804161583577601E-4</v>
      </c>
      <c r="CE227" s="18">
        <v>5.599138E-3</v>
      </c>
      <c r="CF227" s="18">
        <v>1.5330521426226801E-4</v>
      </c>
      <c r="CG227" s="18">
        <v>6.0128819999999998E-3</v>
      </c>
      <c r="CH227" s="18">
        <v>4.8199762631158301E-4</v>
      </c>
      <c r="CI227" s="18">
        <v>6.8276079999999998E-3</v>
      </c>
      <c r="CJ227" s="18">
        <v>1.9067605020033299E-4</v>
      </c>
      <c r="CK227" s="18">
        <v>7.0823479999999996E-3</v>
      </c>
      <c r="CL227" s="18">
        <v>1.21143653238624E-4</v>
      </c>
      <c r="CM227" s="18">
        <v>6.8054200000000004E-3</v>
      </c>
      <c r="CN227" s="18">
        <v>1.8639105651827801E-4</v>
      </c>
      <c r="CO227" s="18">
        <v>7.2498420000000003E-3</v>
      </c>
      <c r="CP227" s="18">
        <v>3.4970007688017501E-4</v>
      </c>
      <c r="CQ227" s="18">
        <v>7.9167119999999994E-3</v>
      </c>
      <c r="CR227" s="19">
        <v>1.38670552028901E-5</v>
      </c>
      <c r="CS227" s="18">
        <v>7.9154499999999992E-3</v>
      </c>
      <c r="CT227" s="18">
        <v>0</v>
      </c>
    </row>
    <row r="228" spans="1:98" x14ac:dyDescent="0.25">
      <c r="A228" s="18">
        <v>8</v>
      </c>
      <c r="B228" s="18" t="s">
        <v>1910</v>
      </c>
      <c r="C228" s="18" t="s">
        <v>427</v>
      </c>
      <c r="D228" s="18" t="s">
        <v>420</v>
      </c>
      <c r="E228" s="18" t="s">
        <v>8</v>
      </c>
      <c r="F228" s="18">
        <v>0.27007799999999998</v>
      </c>
      <c r="G228" s="18">
        <v>0.28282800000000002</v>
      </c>
      <c r="H228" s="18">
        <v>0.29612899999999998</v>
      </c>
      <c r="I228" s="18">
        <v>0.22814100000000001</v>
      </c>
      <c r="J228" s="18">
        <v>0.25656499999999999</v>
      </c>
      <c r="K228" s="18">
        <v>0.33062900000000001</v>
      </c>
      <c r="L228" s="18">
        <v>0.29218499999999997</v>
      </c>
      <c r="M228" s="18">
        <v>0.29096100000000003</v>
      </c>
      <c r="N228" s="18">
        <v>0.323714</v>
      </c>
      <c r="O228" s="18">
        <v>0.30069000000000001</v>
      </c>
      <c r="P228" s="18">
        <v>0.33306200000000002</v>
      </c>
      <c r="Q228" s="18">
        <v>0.30645499999999998</v>
      </c>
      <c r="R228" s="18">
        <v>0.29274800000000001</v>
      </c>
      <c r="S228" s="18">
        <v>0.29631400000000002</v>
      </c>
      <c r="T228" s="18">
        <v>0.32685799999999998</v>
      </c>
      <c r="U228" s="18">
        <v>0.31157299999999999</v>
      </c>
      <c r="V228" s="18">
        <v>0.35254600000000003</v>
      </c>
      <c r="W228" s="18">
        <v>0.33690399999999998</v>
      </c>
      <c r="X228" s="18">
        <v>0.34495500000000001</v>
      </c>
      <c r="Y228" s="18">
        <v>0.35740699999999997</v>
      </c>
      <c r="Z228" s="18">
        <v>0.329322</v>
      </c>
      <c r="AA228" s="18">
        <v>0.40048499999999998</v>
      </c>
      <c r="AB228" s="18">
        <v>0.38792399999999999</v>
      </c>
      <c r="AC228" s="18">
        <v>0.44167400000000001</v>
      </c>
      <c r="AD228" s="18">
        <v>0.43720500000000001</v>
      </c>
      <c r="AE228" s="18">
        <v>0.44793899999999998</v>
      </c>
      <c r="AF228" s="18">
        <v>0.45533800000000002</v>
      </c>
      <c r="AG228" s="18">
        <v>0.38219700000000001</v>
      </c>
      <c r="AH228" s="18">
        <v>0.41259099999999999</v>
      </c>
      <c r="AI228" s="18">
        <v>0.45369900000000002</v>
      </c>
      <c r="AJ228" s="18">
        <v>0.486099</v>
      </c>
      <c r="AK228" s="18">
        <v>0.46638099999999999</v>
      </c>
      <c r="AL228" s="18">
        <v>0.494815</v>
      </c>
      <c r="AM228" s="18">
        <v>0.44351499999999999</v>
      </c>
      <c r="AN228" s="18">
        <v>0.40170699999999998</v>
      </c>
      <c r="AO228" s="18">
        <v>0.39263999999999999</v>
      </c>
      <c r="AP228" s="18">
        <v>0.398399</v>
      </c>
      <c r="AQ228" s="18">
        <v>0.41089199999999998</v>
      </c>
      <c r="AR228" s="18">
        <v>0.39911799999999997</v>
      </c>
      <c r="AS228" s="18">
        <v>0.392849</v>
      </c>
      <c r="AT228" s="18">
        <v>0.398982</v>
      </c>
      <c r="AU228" s="18">
        <v>0.42232199999999998</v>
      </c>
      <c r="AV228" s="18">
        <v>0.373108</v>
      </c>
      <c r="AW228" s="18">
        <v>0.43888500000000003</v>
      </c>
      <c r="AX228" s="18">
        <v>0.496417</v>
      </c>
      <c r="AY228" s="18">
        <v>0.56994299999999998</v>
      </c>
      <c r="AZ228" s="18">
        <v>0.61618300000000004</v>
      </c>
      <c r="BA228" s="18">
        <v>0.66051800000000005</v>
      </c>
      <c r="BB228" s="18">
        <v>0.63111799999999996</v>
      </c>
      <c r="BC228" s="18">
        <v>0.71050100000000005</v>
      </c>
      <c r="BD228" s="18">
        <v>0.71028899999999995</v>
      </c>
      <c r="BE228" s="18">
        <v>0.70915899999999998</v>
      </c>
      <c r="BF228" s="18">
        <v>0.79311500000000001</v>
      </c>
      <c r="BG228" s="18">
        <v>0.57797299999999996</v>
      </c>
      <c r="BH228" s="18">
        <v>0.47411900000000001</v>
      </c>
      <c r="BI228" s="18">
        <v>0.56516100000000002</v>
      </c>
      <c r="BJ228" s="18">
        <v>0.59673799999999999</v>
      </c>
      <c r="BK228" s="18">
        <v>0.64619499999999996</v>
      </c>
      <c r="BL228" s="18">
        <v>0.43028029310344801</v>
      </c>
      <c r="BM228" s="18">
        <v>0.13228664051934699</v>
      </c>
      <c r="BN228" s="18">
        <v>0.85795160561151695</v>
      </c>
      <c r="BO228" s="18">
        <v>0.89504444922944404</v>
      </c>
      <c r="BP228" s="18">
        <v>0.72171808832425899</v>
      </c>
      <c r="BQ228" s="18">
        <v>0</v>
      </c>
      <c r="BR228" s="18">
        <v>0</v>
      </c>
      <c r="BS228" s="19">
        <v>1.1102230246251601E-15</v>
      </c>
      <c r="BT228" s="18">
        <v>6.7209304192684498E-3</v>
      </c>
      <c r="BU228" s="18">
        <v>0.73608095757137904</v>
      </c>
      <c r="BV228" s="18">
        <v>0.73608095757137904</v>
      </c>
      <c r="BW228" s="18">
        <v>0.26674819999999999</v>
      </c>
      <c r="BX228" s="18">
        <v>2.6110785122244001E-2</v>
      </c>
      <c r="BY228" s="18">
        <v>0.30763580000000001</v>
      </c>
      <c r="BZ228" s="18">
        <v>1.8386245367121599E-2</v>
      </c>
      <c r="CA228" s="18">
        <v>0.31108740000000001</v>
      </c>
      <c r="CB228" s="18">
        <v>1.8080659136215101E-2</v>
      </c>
      <c r="CC228" s="18">
        <v>0.34067700000000001</v>
      </c>
      <c r="CD228" s="18">
        <v>1.80301531468815E-2</v>
      </c>
      <c r="CE228" s="18">
        <v>0.39932200000000001</v>
      </c>
      <c r="CF228" s="18">
        <v>4.54424926858112E-2</v>
      </c>
      <c r="CG228" s="18">
        <v>0.43035279999999998</v>
      </c>
      <c r="CH228" s="18">
        <v>3.2066502447257901E-2</v>
      </c>
      <c r="CI228" s="18">
        <v>0.45850340000000001</v>
      </c>
      <c r="CJ228" s="18">
        <v>3.7391807937033499E-2</v>
      </c>
      <c r="CK228" s="18">
        <v>0.39877960000000001</v>
      </c>
      <c r="CL228" s="18">
        <v>7.4134389658241503E-3</v>
      </c>
      <c r="CM228" s="18">
        <v>0.42594280000000001</v>
      </c>
      <c r="CN228" s="18">
        <v>4.6544667865395697E-2</v>
      </c>
      <c r="CO228" s="18">
        <v>0.63765260000000001</v>
      </c>
      <c r="CP228" s="18">
        <v>5.2244498641483797E-2</v>
      </c>
      <c r="CQ228" s="18">
        <v>0.65293100000000004</v>
      </c>
      <c r="CR228" s="18">
        <v>0.12618985211973299</v>
      </c>
      <c r="CS228" s="18">
        <v>0.60269799999999996</v>
      </c>
      <c r="CT228" s="18">
        <v>4.0844442571786897E-2</v>
      </c>
    </row>
    <row r="229" spans="1:98" x14ac:dyDescent="0.25">
      <c r="A229" s="18">
        <v>80</v>
      </c>
      <c r="B229" s="18" t="s">
        <v>1910</v>
      </c>
      <c r="C229" s="18" t="s">
        <v>507</v>
      </c>
      <c r="D229" s="18" t="s">
        <v>412</v>
      </c>
      <c r="E229" s="18" t="s">
        <v>508</v>
      </c>
      <c r="F229" s="18">
        <v>0</v>
      </c>
      <c r="G229" s="18">
        <v>0</v>
      </c>
      <c r="H229" s="18">
        <v>0</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0</v>
      </c>
      <c r="AE229" s="18">
        <v>0</v>
      </c>
      <c r="AF229" s="18">
        <v>0</v>
      </c>
      <c r="AG229" s="18">
        <v>0</v>
      </c>
      <c r="AH229" s="18">
        <v>0</v>
      </c>
      <c r="AI229" s="18">
        <v>0</v>
      </c>
      <c r="AJ229" s="18">
        <v>0</v>
      </c>
      <c r="AK229" s="18">
        <v>0</v>
      </c>
      <c r="AL229" s="18">
        <v>0</v>
      </c>
      <c r="AM229" s="18">
        <v>0</v>
      </c>
      <c r="AN229" s="18">
        <v>0</v>
      </c>
      <c r="AO229" s="18">
        <v>0</v>
      </c>
      <c r="AP229" s="18">
        <v>0</v>
      </c>
      <c r="AQ229" s="18">
        <v>0</v>
      </c>
      <c r="AR229" s="18">
        <v>0</v>
      </c>
      <c r="AS229" s="18">
        <v>0</v>
      </c>
      <c r="AT229" s="18">
        <v>0</v>
      </c>
      <c r="AU229" s="18">
        <v>0</v>
      </c>
      <c r="AV229" s="18">
        <v>0</v>
      </c>
      <c r="AW229" s="18">
        <v>0</v>
      </c>
      <c r="AX229" s="18">
        <v>0</v>
      </c>
      <c r="AY229" s="18">
        <v>0</v>
      </c>
      <c r="AZ229" s="18">
        <v>0</v>
      </c>
      <c r="BA229" s="18">
        <v>0</v>
      </c>
      <c r="BB229" s="18">
        <v>0</v>
      </c>
      <c r="BC229" s="18">
        <v>0</v>
      </c>
      <c r="BD229" s="18">
        <v>0</v>
      </c>
      <c r="BE229" s="18">
        <v>0</v>
      </c>
      <c r="BF229" s="18">
        <v>0</v>
      </c>
      <c r="BG229" s="18">
        <v>0</v>
      </c>
      <c r="BH229" s="18">
        <v>0</v>
      </c>
      <c r="BI229" s="18">
        <v>0</v>
      </c>
      <c r="BJ229" s="18">
        <v>0</v>
      </c>
      <c r="BK229" s="18">
        <v>0</v>
      </c>
      <c r="BL229" s="18">
        <v>0</v>
      </c>
      <c r="BM229" s="18">
        <v>0</v>
      </c>
      <c r="BN229" s="18" t="s">
        <v>1903</v>
      </c>
      <c r="BO229" s="18" t="s">
        <v>1903</v>
      </c>
      <c r="BP229" s="18" t="s">
        <v>1903</v>
      </c>
      <c r="BQ229" s="18" t="s">
        <v>1903</v>
      </c>
      <c r="BR229" s="18" t="s">
        <v>1903</v>
      </c>
      <c r="BS229" s="18" t="s">
        <v>1903</v>
      </c>
      <c r="BT229" s="18">
        <v>0</v>
      </c>
      <c r="BU229" s="18" t="s">
        <v>1903</v>
      </c>
      <c r="BV229" s="18" t="s">
        <v>1903</v>
      </c>
      <c r="BW229" s="18">
        <v>0</v>
      </c>
      <c r="BX229" s="18">
        <v>0</v>
      </c>
      <c r="BY229" s="18">
        <v>0</v>
      </c>
      <c r="BZ229" s="18">
        <v>0</v>
      </c>
      <c r="CA229" s="18">
        <v>0</v>
      </c>
      <c r="CB229" s="18">
        <v>0</v>
      </c>
      <c r="CC229" s="18">
        <v>0</v>
      </c>
      <c r="CD229" s="18">
        <v>0</v>
      </c>
      <c r="CE229" s="18">
        <v>0</v>
      </c>
      <c r="CF229" s="18">
        <v>0</v>
      </c>
      <c r="CG229" s="18">
        <v>0</v>
      </c>
      <c r="CH229" s="18">
        <v>0</v>
      </c>
      <c r="CI229" s="18">
        <v>0</v>
      </c>
      <c r="CJ229" s="18">
        <v>0</v>
      </c>
      <c r="CK229" s="18">
        <v>0</v>
      </c>
      <c r="CL229" s="18">
        <v>0</v>
      </c>
      <c r="CM229" s="18">
        <v>0</v>
      </c>
      <c r="CN229" s="18">
        <v>0</v>
      </c>
      <c r="CO229" s="18">
        <v>0</v>
      </c>
      <c r="CP229" s="18">
        <v>0</v>
      </c>
      <c r="CQ229" s="18">
        <v>0</v>
      </c>
      <c r="CR229" s="18">
        <v>0</v>
      </c>
      <c r="CS229" s="18">
        <v>0</v>
      </c>
      <c r="CT229" s="18">
        <v>0</v>
      </c>
    </row>
    <row r="230" spans="1:98" x14ac:dyDescent="0.25">
      <c r="A230" s="18">
        <v>81</v>
      </c>
      <c r="B230" s="18" t="s">
        <v>1910</v>
      </c>
      <c r="C230" s="18" t="s">
        <v>509</v>
      </c>
      <c r="D230" s="18" t="s">
        <v>426</v>
      </c>
      <c r="E230" s="18" t="s">
        <v>138</v>
      </c>
      <c r="F230" s="18">
        <v>2.6971500000000002E-4</v>
      </c>
      <c r="G230" s="18">
        <v>2.6971500000000002E-4</v>
      </c>
      <c r="H230" s="18">
        <v>2.70492E-4</v>
      </c>
      <c r="I230" s="18">
        <v>2.7112700000000002E-4</v>
      </c>
      <c r="J230" s="18">
        <v>2.75767E-4</v>
      </c>
      <c r="K230" s="18">
        <v>2.7701100000000002E-4</v>
      </c>
      <c r="L230" s="18">
        <v>2.6466199999999998E-4</v>
      </c>
      <c r="M230" s="18">
        <v>2.6660399999999998E-4</v>
      </c>
      <c r="N230" s="18">
        <v>2.6828099999999999E-4</v>
      </c>
      <c r="O230" s="18">
        <v>2.6936499999999998E-4</v>
      </c>
      <c r="P230" s="18">
        <v>2.71931E-4</v>
      </c>
      <c r="Q230" s="18">
        <v>2.7314599999999999E-4</v>
      </c>
      <c r="R230" s="18">
        <v>2.7750300000000002E-4</v>
      </c>
      <c r="S230" s="18">
        <v>2.6757799999999998E-4</v>
      </c>
      <c r="T230" s="18">
        <v>2.7160200000000002E-4</v>
      </c>
      <c r="U230" s="18">
        <v>2.8481099999999999E-4</v>
      </c>
      <c r="V230" s="18">
        <v>3.3035600000000002E-4</v>
      </c>
      <c r="W230" s="18">
        <v>3.3705200000000001E-4</v>
      </c>
      <c r="X230" s="18">
        <v>3.4585699999999998E-4</v>
      </c>
      <c r="Y230" s="18">
        <v>3.57296E-4</v>
      </c>
      <c r="Z230" s="18">
        <v>3.65332E-4</v>
      </c>
      <c r="AA230" s="18">
        <v>3.8088E-4</v>
      </c>
      <c r="AB230" s="18">
        <v>3.9975200000000002E-4</v>
      </c>
      <c r="AC230" s="18">
        <v>4.08334E-4</v>
      </c>
      <c r="AD230" s="18">
        <v>4.0365799999999999E-4</v>
      </c>
      <c r="AE230" s="18">
        <v>4.03769E-4</v>
      </c>
      <c r="AF230" s="18">
        <v>3.6514099999999998E-4</v>
      </c>
      <c r="AG230" s="18">
        <v>3.6616699999999998E-4</v>
      </c>
      <c r="AH230" s="18">
        <v>3.6706999999999999E-4</v>
      </c>
      <c r="AI230" s="18">
        <v>3.3611600000000002E-4</v>
      </c>
      <c r="AJ230" s="18">
        <v>3.59203E-4</v>
      </c>
      <c r="AK230" s="18">
        <v>3.2642400000000002E-4</v>
      </c>
      <c r="AL230" s="18">
        <v>3.4377799999999999E-4</v>
      </c>
      <c r="AM230" s="18">
        <v>3.3909599999999999E-4</v>
      </c>
      <c r="AN230" s="18">
        <v>3.5022699999999999E-4</v>
      </c>
      <c r="AO230" s="18">
        <v>3.4979400000000001E-4</v>
      </c>
      <c r="AP230" s="18">
        <v>3.4866399999999999E-4</v>
      </c>
      <c r="AQ230" s="18">
        <v>3.7439199999999998E-4</v>
      </c>
      <c r="AR230" s="18">
        <v>3.6580299999999999E-4</v>
      </c>
      <c r="AS230" s="18">
        <v>3.8674599999999999E-4</v>
      </c>
      <c r="AT230" s="18">
        <v>3.9028199999999999E-4</v>
      </c>
      <c r="AU230" s="18">
        <v>3.94046E-4</v>
      </c>
      <c r="AV230" s="18">
        <v>4.05411E-4</v>
      </c>
      <c r="AW230" s="18">
        <v>4.1452299999999997E-4</v>
      </c>
      <c r="AX230" s="18">
        <v>3.8393599999999998E-4</v>
      </c>
      <c r="AY230" s="18">
        <v>3.7147699999999999E-4</v>
      </c>
      <c r="AZ230" s="18">
        <v>3.9955600000000002E-4</v>
      </c>
      <c r="BA230" s="18">
        <v>4.2704199999999998E-4</v>
      </c>
      <c r="BB230" s="18">
        <v>4.5322199999999998E-4</v>
      </c>
      <c r="BC230" s="18">
        <v>4.7736499999999999E-4</v>
      </c>
      <c r="BD230" s="18">
        <v>5.1777099999999999E-4</v>
      </c>
      <c r="BE230" s="18">
        <v>5.21628E-4</v>
      </c>
      <c r="BF230" s="18">
        <v>5.4559699999999999E-4</v>
      </c>
      <c r="BG230" s="18">
        <v>5.4559699999999999E-4</v>
      </c>
      <c r="BH230" s="18">
        <v>5.4722099999999997E-4</v>
      </c>
      <c r="BI230" s="18">
        <v>5.4559699999999999E-4</v>
      </c>
      <c r="BJ230" s="18">
        <v>5.4559699999999999E-4</v>
      </c>
      <c r="BK230" s="18">
        <v>5.4559699999999999E-4</v>
      </c>
      <c r="BL230" s="18">
        <v>3.7054624137931001E-4</v>
      </c>
      <c r="BM230" s="19">
        <v>8.6506177589428204E-5</v>
      </c>
      <c r="BN230" s="18">
        <v>0.89325650257461697</v>
      </c>
      <c r="BO230" s="18">
        <v>0.88422547194029599</v>
      </c>
      <c r="BP230" s="18">
        <v>0.73566419049486698</v>
      </c>
      <c r="BQ230" s="18">
        <v>0</v>
      </c>
      <c r="BR230" s="19">
        <v>3.6489142134695703E-20</v>
      </c>
      <c r="BS230" s="19">
        <v>4.4408920985006301E-16</v>
      </c>
      <c r="BT230" s="19">
        <v>4.5758726506505401E-6</v>
      </c>
      <c r="BU230" s="18">
        <v>0.79790717939183298</v>
      </c>
      <c r="BV230" s="18">
        <v>0.79790717939183298</v>
      </c>
      <c r="BW230" s="18">
        <v>2.7136320000000001E-4</v>
      </c>
      <c r="BX230" s="19">
        <v>2.53186496480361E-6</v>
      </c>
      <c r="BY230" s="18">
        <v>2.6918459999999999E-4</v>
      </c>
      <c r="BZ230" s="19">
        <v>4.7226841202858496E-6</v>
      </c>
      <c r="CA230" s="18">
        <v>2.7235200000000001E-4</v>
      </c>
      <c r="CB230" s="19">
        <v>3.5599878511028801E-6</v>
      </c>
      <c r="CC230" s="18">
        <v>3.3107440000000002E-4</v>
      </c>
      <c r="CD230" s="19">
        <v>2.7760797670456101E-5</v>
      </c>
      <c r="CE230" s="18">
        <v>3.9159120000000001E-4</v>
      </c>
      <c r="CF230" s="19">
        <v>1.8005575947466902E-5</v>
      </c>
      <c r="CG230" s="18">
        <v>3.6765259999999998E-4</v>
      </c>
      <c r="CH230" s="19">
        <v>2.40198150138589E-5</v>
      </c>
      <c r="CI230" s="18">
        <v>3.437456E-4</v>
      </c>
      <c r="CJ230" s="19">
        <v>1.22739298637396E-5</v>
      </c>
      <c r="CK230" s="18">
        <v>3.6507979999999998E-4</v>
      </c>
      <c r="CL230" s="19">
        <v>1.6277273119291201E-5</v>
      </c>
      <c r="CM230" s="18">
        <v>3.9763960000000002E-4</v>
      </c>
      <c r="CN230" s="19">
        <v>1.2250313722513399E-5</v>
      </c>
      <c r="CO230" s="18">
        <v>4.2573239999999998E-4</v>
      </c>
      <c r="CP230" s="19">
        <v>4.19886022903835E-5</v>
      </c>
      <c r="CQ230" s="18">
        <v>5.3556280000000001E-4</v>
      </c>
      <c r="CR230" s="19">
        <v>1.45603121944552E-5</v>
      </c>
      <c r="CS230" s="18">
        <v>5.4559699999999999E-4</v>
      </c>
      <c r="CT230" s="18">
        <v>0</v>
      </c>
    </row>
    <row r="231" spans="1:98" x14ac:dyDescent="0.25">
      <c r="A231" s="18">
        <v>82</v>
      </c>
      <c r="B231" s="18" t="s">
        <v>1910</v>
      </c>
      <c r="C231" s="18" t="s">
        <v>510</v>
      </c>
      <c r="D231" s="18" t="s">
        <v>458</v>
      </c>
      <c r="E231" s="18" t="s">
        <v>511</v>
      </c>
      <c r="F231" s="18">
        <v>1.23669E-2</v>
      </c>
      <c r="G231" s="18">
        <v>1.23669E-2</v>
      </c>
      <c r="H231" s="18">
        <v>1.24025E-2</v>
      </c>
      <c r="I231" s="18">
        <v>1.16004E-2</v>
      </c>
      <c r="J231" s="18">
        <v>1.13046E-2</v>
      </c>
      <c r="K231" s="18">
        <v>1.1501300000000001E-2</v>
      </c>
      <c r="L231" s="18">
        <v>1.20134E-2</v>
      </c>
      <c r="M231" s="18">
        <v>1.2655100000000001E-2</v>
      </c>
      <c r="N231" s="18">
        <v>1.28954E-2</v>
      </c>
      <c r="O231" s="18">
        <v>1.2616199999999999E-2</v>
      </c>
      <c r="P231" s="18">
        <v>1.23883E-2</v>
      </c>
      <c r="Q231" s="18">
        <v>1.27464E-2</v>
      </c>
      <c r="R231" s="18">
        <v>1.32531E-2</v>
      </c>
      <c r="S231" s="18">
        <v>1.5325699999999999E-2</v>
      </c>
      <c r="T231" s="18">
        <v>1.5844899999999999E-2</v>
      </c>
      <c r="U231" s="18">
        <v>1.6732E-2</v>
      </c>
      <c r="V231" s="18">
        <v>1.6825900000000001E-2</v>
      </c>
      <c r="W231" s="18">
        <v>1.74436E-2</v>
      </c>
      <c r="X231" s="18">
        <v>1.7064200000000002E-2</v>
      </c>
      <c r="Y231" s="18">
        <v>1.77123E-2</v>
      </c>
      <c r="Z231" s="18">
        <v>1.6923799999999999E-2</v>
      </c>
      <c r="AA231" s="18">
        <v>1.7803200000000002E-2</v>
      </c>
      <c r="AB231" s="18">
        <v>1.8138100000000001E-2</v>
      </c>
      <c r="AC231" s="18">
        <v>1.82141E-2</v>
      </c>
      <c r="AD231" s="18">
        <v>1.8419399999999999E-2</v>
      </c>
      <c r="AE231" s="18">
        <v>1.9048099999999998E-2</v>
      </c>
      <c r="AF231" s="18">
        <v>1.9732800000000002E-2</v>
      </c>
      <c r="AG231" s="18">
        <v>2.0778399999999999E-2</v>
      </c>
      <c r="AH231" s="18">
        <v>2.0547300000000001E-2</v>
      </c>
      <c r="AI231" s="18">
        <v>1.9924899999999999E-2</v>
      </c>
      <c r="AJ231" s="18">
        <v>2.07151E-2</v>
      </c>
      <c r="AK231" s="18">
        <v>2.1299999999999999E-2</v>
      </c>
      <c r="AL231" s="18">
        <v>2.1490499999999999E-2</v>
      </c>
      <c r="AM231" s="18">
        <v>2.1829899999999999E-2</v>
      </c>
      <c r="AN231" s="18">
        <v>2.2551700000000001E-2</v>
      </c>
      <c r="AO231" s="18">
        <v>2.2842299999999999E-2</v>
      </c>
      <c r="AP231" s="18">
        <v>2.4524799999999999E-2</v>
      </c>
      <c r="AQ231" s="18">
        <v>2.6550600000000001E-2</v>
      </c>
      <c r="AR231" s="18">
        <v>2.78646E-2</v>
      </c>
      <c r="AS231" s="18">
        <v>2.87146E-2</v>
      </c>
      <c r="AT231" s="18">
        <v>2.9248E-2</v>
      </c>
      <c r="AU231" s="18">
        <v>2.9763600000000001E-2</v>
      </c>
      <c r="AV231" s="18">
        <v>3.0682999999999998E-2</v>
      </c>
      <c r="AW231" s="18">
        <v>3.1610399999999997E-2</v>
      </c>
      <c r="AX231" s="18">
        <v>3.2564599999999999E-2</v>
      </c>
      <c r="AY231" s="18">
        <v>3.3894199999999999E-2</v>
      </c>
      <c r="AZ231" s="18">
        <v>3.5741099999999998E-2</v>
      </c>
      <c r="BA231" s="18">
        <v>3.7538099999999998E-2</v>
      </c>
      <c r="BB231" s="18">
        <v>3.9802200000000003E-2</v>
      </c>
      <c r="BC231" s="18">
        <v>4.3076999999999997E-2</v>
      </c>
      <c r="BD231" s="18">
        <v>4.6621000000000003E-2</v>
      </c>
      <c r="BE231" s="18">
        <v>4.8118899999999999E-2</v>
      </c>
      <c r="BF231" s="18">
        <v>5.0581500000000001E-2</v>
      </c>
      <c r="BG231" s="18">
        <v>5.0581500000000001E-2</v>
      </c>
      <c r="BH231" s="18">
        <v>5.0732100000000002E-2</v>
      </c>
      <c r="BI231" s="18">
        <v>5.0581500000000001E-2</v>
      </c>
      <c r="BJ231" s="18">
        <v>5.0581500000000001E-2</v>
      </c>
      <c r="BK231" s="18">
        <v>5.0581500000000001E-2</v>
      </c>
      <c r="BL231" s="18">
        <v>2.4953017241379299E-2</v>
      </c>
      <c r="BM231" s="18">
        <v>1.2606313098674099E-2</v>
      </c>
      <c r="BN231" s="18">
        <v>0.93491743070635902</v>
      </c>
      <c r="BO231" s="18">
        <v>0.99426132549188595</v>
      </c>
      <c r="BP231" s="18">
        <v>0.957820208416584</v>
      </c>
      <c r="BQ231" s="18">
        <v>0</v>
      </c>
      <c r="BR231" s="19">
        <v>4.6659772787373101E-56</v>
      </c>
      <c r="BS231" s="18">
        <v>0</v>
      </c>
      <c r="BT231" s="18">
        <v>6.9793016087851801E-4</v>
      </c>
      <c r="BU231" s="18">
        <v>0.87407060223857402</v>
      </c>
      <c r="BV231" s="18">
        <v>0.87407060223857402</v>
      </c>
      <c r="BW231" s="18">
        <v>1.200826E-2</v>
      </c>
      <c r="BX231" s="18">
        <v>5.1820788589136701E-4</v>
      </c>
      <c r="BY231" s="18">
        <v>1.233628E-2</v>
      </c>
      <c r="BZ231" s="18">
        <v>5.6878371724232695E-4</v>
      </c>
      <c r="CA231" s="18">
        <v>1.3911679999999999E-2</v>
      </c>
      <c r="CB231" s="18">
        <v>1.5691625033756101E-3</v>
      </c>
      <c r="CC231" s="18">
        <v>1.71556E-2</v>
      </c>
      <c r="CD231" s="18">
        <v>4.1513609214328701E-4</v>
      </c>
      <c r="CE231" s="18">
        <v>1.7899720000000001E-2</v>
      </c>
      <c r="CF231" s="18">
        <v>5.8895311103686397E-4</v>
      </c>
      <c r="CG231" s="18">
        <v>2.0006300000000001E-2</v>
      </c>
      <c r="CH231" s="18">
        <v>6.8709440035558502E-4</v>
      </c>
      <c r="CI231" s="18">
        <v>2.157744E-2</v>
      </c>
      <c r="CJ231" s="18">
        <v>6.7843208797933505E-4</v>
      </c>
      <c r="CK231" s="18">
        <v>2.6099379999999998E-2</v>
      </c>
      <c r="CL231" s="18">
        <v>2.41074931753594E-3</v>
      </c>
      <c r="CM231" s="18">
        <v>3.077392E-2</v>
      </c>
      <c r="CN231" s="18">
        <v>1.34756061533424E-3</v>
      </c>
      <c r="CO231" s="18">
        <v>3.8010519999999999E-2</v>
      </c>
      <c r="CP231" s="18">
        <v>3.5775995775100401E-3</v>
      </c>
      <c r="CQ231" s="18">
        <v>4.9327000000000003E-2</v>
      </c>
      <c r="CR231" s="18">
        <v>1.8643891841565699E-3</v>
      </c>
      <c r="CS231" s="18">
        <v>5.0581500000000001E-2</v>
      </c>
      <c r="CT231" s="18">
        <v>0</v>
      </c>
    </row>
    <row r="232" spans="1:98" x14ac:dyDescent="0.25">
      <c r="A232" s="18">
        <v>83</v>
      </c>
      <c r="B232" s="18" t="s">
        <v>1910</v>
      </c>
      <c r="C232" s="18" t="s">
        <v>512</v>
      </c>
      <c r="D232" s="18" t="s">
        <v>426</v>
      </c>
      <c r="E232" s="18" t="s">
        <v>144</v>
      </c>
      <c r="F232" s="18">
        <v>4.5543199999999999E-2</v>
      </c>
      <c r="G232" s="18">
        <v>4.5550199999999999E-2</v>
      </c>
      <c r="H232" s="18">
        <v>4.5681699999999999E-2</v>
      </c>
      <c r="I232" s="18">
        <v>4.6037399999999999E-2</v>
      </c>
      <c r="J232" s="18">
        <v>4.6763600000000002E-2</v>
      </c>
      <c r="K232" s="18">
        <v>4.7237099999999997E-2</v>
      </c>
      <c r="L232" s="18">
        <v>4.8293500000000003E-2</v>
      </c>
      <c r="M232" s="18">
        <v>4.9416799999999997E-2</v>
      </c>
      <c r="N232" s="18">
        <v>5.0137800000000003E-2</v>
      </c>
      <c r="O232" s="18">
        <v>5.0929599999999998E-2</v>
      </c>
      <c r="P232" s="18">
        <v>5.1859500000000003E-2</v>
      </c>
      <c r="Q232" s="18">
        <v>5.1963700000000002E-2</v>
      </c>
      <c r="R232" s="18">
        <v>5.2840400000000003E-2</v>
      </c>
      <c r="S232" s="18">
        <v>5.8081399999999998E-2</v>
      </c>
      <c r="T232" s="18">
        <v>5.9207999999999997E-2</v>
      </c>
      <c r="U232" s="18">
        <v>6.1306300000000001E-2</v>
      </c>
      <c r="V232" s="18">
        <v>6.3262299999999994E-2</v>
      </c>
      <c r="W232" s="18">
        <v>6.4435400000000004E-2</v>
      </c>
      <c r="X232" s="18">
        <v>6.7618700000000004E-2</v>
      </c>
      <c r="Y232" s="18">
        <v>7.1715000000000001E-2</v>
      </c>
      <c r="Z232" s="18">
        <v>7.4025499999999994E-2</v>
      </c>
      <c r="AA232" s="18">
        <v>7.66931E-2</v>
      </c>
      <c r="AB232" s="18">
        <v>7.9132300000000003E-2</v>
      </c>
      <c r="AC232" s="18">
        <v>8.0561900000000006E-2</v>
      </c>
      <c r="AD232" s="18">
        <v>8.0501900000000001E-2</v>
      </c>
      <c r="AE232" s="18">
        <v>8.1046400000000005E-2</v>
      </c>
      <c r="AF232" s="18">
        <v>8.21939E-2</v>
      </c>
      <c r="AG232" s="18">
        <v>8.3595000000000003E-2</v>
      </c>
      <c r="AH232" s="18">
        <v>8.3294400000000005E-2</v>
      </c>
      <c r="AI232" s="18">
        <v>8.4781999999999996E-2</v>
      </c>
      <c r="AJ232" s="18">
        <v>8.3177200000000007E-2</v>
      </c>
      <c r="AK232" s="18">
        <v>8.0124200000000007E-2</v>
      </c>
      <c r="AL232" s="18">
        <v>7.6126600000000003E-2</v>
      </c>
      <c r="AM232" s="18">
        <v>7.6147599999999996E-2</v>
      </c>
      <c r="AN232" s="18">
        <v>7.8012300000000007E-2</v>
      </c>
      <c r="AO232" s="18">
        <v>7.8113100000000005E-2</v>
      </c>
      <c r="AP232" s="18">
        <v>7.7620099999999997E-2</v>
      </c>
      <c r="AQ232" s="18">
        <v>8.0327399999999993E-2</v>
      </c>
      <c r="AR232" s="18">
        <v>8.0799200000000002E-2</v>
      </c>
      <c r="AS232" s="18">
        <v>8.3858799999999997E-2</v>
      </c>
      <c r="AT232" s="18">
        <v>8.6196700000000001E-2</v>
      </c>
      <c r="AU232" s="18">
        <v>8.6094500000000004E-2</v>
      </c>
      <c r="AV232" s="18">
        <v>9.2473799999999995E-2</v>
      </c>
      <c r="AW232" s="18">
        <v>9.3543699999999994E-2</v>
      </c>
      <c r="AX232" s="18">
        <v>9.4063900000000006E-2</v>
      </c>
      <c r="AY232" s="18">
        <v>9.5297000000000007E-2</v>
      </c>
      <c r="AZ232" s="18">
        <v>9.7085400000000002E-2</v>
      </c>
      <c r="BA232" s="18">
        <v>9.9494299999999994E-2</v>
      </c>
      <c r="BB232" s="18">
        <v>0.10236000000000001</v>
      </c>
      <c r="BC232" s="18">
        <v>0.10598100000000001</v>
      </c>
      <c r="BD232" s="18">
        <v>0.10914</v>
      </c>
      <c r="BE232" s="18">
        <v>0.108725</v>
      </c>
      <c r="BF232" s="18">
        <v>0.110763</v>
      </c>
      <c r="BG232" s="18">
        <v>0.110763</v>
      </c>
      <c r="BH232" s="18">
        <v>0.111093</v>
      </c>
      <c r="BI232" s="18">
        <v>0.110763</v>
      </c>
      <c r="BJ232" s="18">
        <v>0.110763</v>
      </c>
      <c r="BK232" s="18">
        <v>0.110763</v>
      </c>
      <c r="BL232" s="18">
        <v>7.7816858620689697E-2</v>
      </c>
      <c r="BM232" s="18">
        <v>2.0876356176936801E-2</v>
      </c>
      <c r="BN232" s="18">
        <v>0.97171536859807495</v>
      </c>
      <c r="BO232" s="18">
        <v>0.96196810609546501</v>
      </c>
      <c r="BP232" s="18">
        <v>0.89138759778350596</v>
      </c>
      <c r="BQ232" s="18">
        <v>0</v>
      </c>
      <c r="BR232" s="19">
        <v>3.03153075966231E-33</v>
      </c>
      <c r="BS232" s="18">
        <v>0</v>
      </c>
      <c r="BT232" s="18">
        <v>1.2012803961979699E-3</v>
      </c>
      <c r="BU232" s="18">
        <v>0.94423075756969099</v>
      </c>
      <c r="BV232" s="18">
        <v>0.94423075756969099</v>
      </c>
      <c r="BW232" s="18">
        <v>4.591522E-2</v>
      </c>
      <c r="BX232" s="18">
        <v>5.1498705032262905E-4</v>
      </c>
      <c r="BY232" s="18">
        <v>4.9202959999999997E-2</v>
      </c>
      <c r="BZ232" s="18">
        <v>1.4656621449024301E-3</v>
      </c>
      <c r="CA232" s="18">
        <v>5.4790600000000002E-2</v>
      </c>
      <c r="CB232" s="18">
        <v>3.56120689724705E-3</v>
      </c>
      <c r="CC232" s="18">
        <v>6.5667539999999996E-2</v>
      </c>
      <c r="CD232" s="18">
        <v>4.0835817786595103E-3</v>
      </c>
      <c r="CE232" s="18">
        <v>7.8182940000000006E-2</v>
      </c>
      <c r="CF232" s="18">
        <v>2.80366907605017E-3</v>
      </c>
      <c r="CG232" s="18">
        <v>8.2982340000000002E-2</v>
      </c>
      <c r="CH232" s="18">
        <v>1.4213559680811799E-3</v>
      </c>
      <c r="CI232" s="18">
        <v>7.8717579999999995E-2</v>
      </c>
      <c r="CJ232" s="18">
        <v>2.9867283441920201E-3</v>
      </c>
      <c r="CK232" s="18">
        <v>8.0143720000000002E-2</v>
      </c>
      <c r="CL232" s="18">
        <v>2.4878347648105599E-3</v>
      </c>
      <c r="CM232" s="18">
        <v>9.0474520000000003E-2</v>
      </c>
      <c r="CN232" s="18">
        <v>3.9932741681482399E-3</v>
      </c>
      <c r="CO232" s="18">
        <v>0.10004354</v>
      </c>
      <c r="CP232" s="18">
        <v>4.2485679055418203E-3</v>
      </c>
      <c r="CQ232" s="18">
        <v>0.11009679999999999</v>
      </c>
      <c r="CR232" s="18">
        <v>1.08136034697042E-3</v>
      </c>
      <c r="CS232" s="18">
        <v>0.110763</v>
      </c>
      <c r="CT232" s="18">
        <v>0</v>
      </c>
    </row>
    <row r="233" spans="1:98" x14ac:dyDescent="0.25">
      <c r="A233" s="18">
        <v>84</v>
      </c>
      <c r="B233" s="18" t="s">
        <v>1910</v>
      </c>
      <c r="C233" s="18" t="s">
        <v>513</v>
      </c>
      <c r="D233" s="18" t="s">
        <v>420</v>
      </c>
      <c r="E233" s="18" t="s">
        <v>148</v>
      </c>
      <c r="F233" s="18">
        <v>0.752112</v>
      </c>
      <c r="G233" s="18">
        <v>0.75217599999999996</v>
      </c>
      <c r="H233" s="18">
        <v>0.75439400000000001</v>
      </c>
      <c r="I233" s="18">
        <v>0.760907</v>
      </c>
      <c r="J233" s="18">
        <v>0.78417499999999996</v>
      </c>
      <c r="K233" s="18">
        <v>0.78198900000000005</v>
      </c>
      <c r="L233" s="18">
        <v>0.80161400000000005</v>
      </c>
      <c r="M233" s="18">
        <v>0.81347899999999995</v>
      </c>
      <c r="N233" s="18">
        <v>0.82264400000000004</v>
      </c>
      <c r="O233" s="18">
        <v>0.82366899999999998</v>
      </c>
      <c r="P233" s="18">
        <v>0.83506999999999998</v>
      </c>
      <c r="Q233" s="18">
        <v>0.855514</v>
      </c>
      <c r="R233" s="18">
        <v>0.87153899999999995</v>
      </c>
      <c r="S233" s="18">
        <v>0.89185800000000004</v>
      </c>
      <c r="T233" s="18">
        <v>0.91528600000000004</v>
      </c>
      <c r="U233" s="18">
        <v>0.98158400000000001</v>
      </c>
      <c r="V233" s="18">
        <v>1.05382</v>
      </c>
      <c r="W233" s="18">
        <v>1.0603899999999999</v>
      </c>
      <c r="X233" s="18">
        <v>1.0845400000000001</v>
      </c>
      <c r="Y233" s="18">
        <v>1.1100300000000001</v>
      </c>
      <c r="Z233" s="18">
        <v>1.1449</v>
      </c>
      <c r="AA233" s="18">
        <v>1.1976800000000001</v>
      </c>
      <c r="AB233" s="18">
        <v>1.25536</v>
      </c>
      <c r="AC233" s="18">
        <v>1.29688</v>
      </c>
      <c r="AD233" s="18">
        <v>1.26603</v>
      </c>
      <c r="AE233" s="18">
        <v>1.21736</v>
      </c>
      <c r="AF233" s="18">
        <v>1.2051400000000001</v>
      </c>
      <c r="AG233" s="18">
        <v>1.2113799999999999</v>
      </c>
      <c r="AH233" s="18">
        <v>1.21326</v>
      </c>
      <c r="AI233" s="18">
        <v>1.2286600000000001</v>
      </c>
      <c r="AJ233" s="18">
        <v>1.2663500000000001</v>
      </c>
      <c r="AK233" s="18">
        <v>1.2925899999999999</v>
      </c>
      <c r="AL233" s="18">
        <v>1.5620400000000001</v>
      </c>
      <c r="AM233" s="18">
        <v>1.4487000000000001</v>
      </c>
      <c r="AN233" s="18">
        <v>1.24359</v>
      </c>
      <c r="AO233" s="18">
        <v>1.25037</v>
      </c>
      <c r="AP233" s="18">
        <v>1.3514900000000001</v>
      </c>
      <c r="AQ233" s="18">
        <v>1.5803499999999999</v>
      </c>
      <c r="AR233" s="18">
        <v>1.6435500000000001</v>
      </c>
      <c r="AS233" s="18">
        <v>1.6628499999999999</v>
      </c>
      <c r="AT233" s="18">
        <v>1.70486</v>
      </c>
      <c r="AU233" s="18">
        <v>1.6691</v>
      </c>
      <c r="AV233" s="18">
        <v>1.66025</v>
      </c>
      <c r="AW233" s="18">
        <v>1.6935500000000001</v>
      </c>
      <c r="AX233" s="18">
        <v>1.7712000000000001</v>
      </c>
      <c r="AY233" s="18">
        <v>1.9083699999999999</v>
      </c>
      <c r="AZ233" s="18">
        <v>2.02</v>
      </c>
      <c r="BA233" s="18">
        <v>2.0744600000000002</v>
      </c>
      <c r="BB233" s="18">
        <v>2.1451799999999999</v>
      </c>
      <c r="BC233" s="18">
        <v>2.26695</v>
      </c>
      <c r="BD233" s="18">
        <v>2.3805399999999999</v>
      </c>
      <c r="BE233" s="18">
        <v>2.3088199999999999</v>
      </c>
      <c r="BF233" s="18">
        <v>2.2833899999999998</v>
      </c>
      <c r="BG233" s="18">
        <v>2.2805800000000001</v>
      </c>
      <c r="BH233" s="18">
        <v>2.2867099999999998</v>
      </c>
      <c r="BI233" s="18">
        <v>2.2831800000000002</v>
      </c>
      <c r="BJ233" s="18">
        <v>2.2839299999999998</v>
      </c>
      <c r="BK233" s="18">
        <v>2.2821899999999999</v>
      </c>
      <c r="BL233" s="18">
        <v>1.40256172413793</v>
      </c>
      <c r="BM233" s="18">
        <v>0.52483059332705395</v>
      </c>
      <c r="BN233" s="18">
        <v>0.965363040807521</v>
      </c>
      <c r="BO233" s="18">
        <v>0.98394290811775198</v>
      </c>
      <c r="BP233" s="18">
        <v>0.92135511191772501</v>
      </c>
      <c r="BQ233" s="18">
        <v>0</v>
      </c>
      <c r="BR233" s="18">
        <v>0</v>
      </c>
      <c r="BS233" s="18">
        <v>0</v>
      </c>
      <c r="BT233" s="18">
        <v>3.0002706327478201E-2</v>
      </c>
      <c r="BU233" s="18">
        <v>0.93192580055714003</v>
      </c>
      <c r="BV233" s="18">
        <v>0.93192580055714003</v>
      </c>
      <c r="BW233" s="18">
        <v>0.76075280000000001</v>
      </c>
      <c r="BX233" s="18">
        <v>1.35764731318557E-2</v>
      </c>
      <c r="BY233" s="18">
        <v>0.80867900000000004</v>
      </c>
      <c r="BZ233" s="18">
        <v>1.7356782896032302E-2</v>
      </c>
      <c r="CA233" s="18">
        <v>0.8738534</v>
      </c>
      <c r="CB233" s="18">
        <v>3.1171574066768001E-2</v>
      </c>
      <c r="CC233" s="18">
        <v>1.0580727999999999</v>
      </c>
      <c r="CD233" s="18">
        <v>4.8150948995840201E-2</v>
      </c>
      <c r="CE233" s="18">
        <v>1.23217</v>
      </c>
      <c r="CF233" s="18">
        <v>6.0574897441101803E-2</v>
      </c>
      <c r="CG233" s="18">
        <v>1.21516</v>
      </c>
      <c r="CH233" s="18">
        <v>8.7376884815150192E-3</v>
      </c>
      <c r="CI233" s="18">
        <v>1.362654</v>
      </c>
      <c r="CJ233" s="18">
        <v>0.137403012812675</v>
      </c>
      <c r="CK233" s="18">
        <v>1.497722</v>
      </c>
      <c r="CL233" s="18">
        <v>0.18569279609074801</v>
      </c>
      <c r="CM233" s="18">
        <v>1.699792</v>
      </c>
      <c r="CN233" s="18">
        <v>4.3787322023617799E-2</v>
      </c>
      <c r="CO233" s="18">
        <v>2.082992</v>
      </c>
      <c r="CP233" s="18">
        <v>0.13438891609801801</v>
      </c>
      <c r="CQ233" s="18">
        <v>2.3080080000000001</v>
      </c>
      <c r="CR233" s="18">
        <v>4.2052040021858597E-2</v>
      </c>
      <c r="CS233" s="18">
        <v>2.2831000000000001</v>
      </c>
      <c r="CT233" s="18">
        <v>8.7275426094628704E-4</v>
      </c>
    </row>
    <row r="234" spans="1:98" x14ac:dyDescent="0.25">
      <c r="A234" s="18">
        <v>85</v>
      </c>
      <c r="B234" s="18" t="s">
        <v>1910</v>
      </c>
      <c r="C234" s="18" t="s">
        <v>514</v>
      </c>
      <c r="D234" s="18" t="s">
        <v>426</v>
      </c>
      <c r="E234" s="18" t="s">
        <v>140</v>
      </c>
      <c r="F234" s="18">
        <v>1.9023099999999999E-3</v>
      </c>
      <c r="G234" s="18">
        <v>1.9018800000000001E-3</v>
      </c>
      <c r="H234" s="18">
        <v>1.9078700000000001E-3</v>
      </c>
      <c r="I234" s="18">
        <v>1.8887800000000001E-3</v>
      </c>
      <c r="J234" s="18">
        <v>1.89828E-3</v>
      </c>
      <c r="K234" s="18">
        <v>1.9173599999999999E-3</v>
      </c>
      <c r="L234" s="18">
        <v>1.9693100000000002E-3</v>
      </c>
      <c r="M234" s="18">
        <v>2.0013100000000001E-3</v>
      </c>
      <c r="N234" s="18">
        <v>2.0131400000000001E-3</v>
      </c>
      <c r="O234" s="18">
        <v>1.9933500000000001E-3</v>
      </c>
      <c r="P234" s="18">
        <v>1.9947599999999999E-3</v>
      </c>
      <c r="Q234" s="18">
        <v>2.02797E-3</v>
      </c>
      <c r="R234" s="18">
        <v>2.0542300000000002E-3</v>
      </c>
      <c r="S234" s="18">
        <v>2.0923000000000001E-3</v>
      </c>
      <c r="T234" s="18">
        <v>2.14511E-3</v>
      </c>
      <c r="U234" s="18">
        <v>2.26976E-3</v>
      </c>
      <c r="V234" s="18">
        <v>2.4128600000000002E-3</v>
      </c>
      <c r="W234" s="18">
        <v>2.44685E-3</v>
      </c>
      <c r="X234" s="18">
        <v>2.5469899999999998E-3</v>
      </c>
      <c r="Y234" s="18">
        <v>2.6322099999999998E-3</v>
      </c>
      <c r="Z234" s="18">
        <v>2.6831300000000002E-3</v>
      </c>
      <c r="AA234" s="18">
        <v>2.7326899999999999E-3</v>
      </c>
      <c r="AB234" s="18">
        <v>2.9588599999999998E-3</v>
      </c>
      <c r="AC234" s="18">
        <v>2.9746500000000001E-3</v>
      </c>
      <c r="AD234" s="18">
        <v>2.9878399999999999E-3</v>
      </c>
      <c r="AE234" s="18">
        <v>3.0663399999999999E-3</v>
      </c>
      <c r="AF234" s="18">
        <v>3.1602000000000002E-3</v>
      </c>
      <c r="AG234" s="18">
        <v>3.2401800000000001E-3</v>
      </c>
      <c r="AH234" s="18">
        <v>3.33052E-3</v>
      </c>
      <c r="AI234" s="18">
        <v>3.3374400000000001E-3</v>
      </c>
      <c r="AJ234" s="18">
        <v>3.39077E-3</v>
      </c>
      <c r="AK234" s="18">
        <v>3.48154E-3</v>
      </c>
      <c r="AL234" s="18">
        <v>3.5878899999999998E-3</v>
      </c>
      <c r="AM234" s="18">
        <v>3.7239500000000002E-3</v>
      </c>
      <c r="AN234" s="18">
        <v>3.3969899999999999E-3</v>
      </c>
      <c r="AO234" s="18">
        <v>3.28364E-3</v>
      </c>
      <c r="AP234" s="18">
        <v>3.3726899999999998E-3</v>
      </c>
      <c r="AQ234" s="18">
        <v>3.5593899999999999E-3</v>
      </c>
      <c r="AR234" s="18">
        <v>3.65549E-3</v>
      </c>
      <c r="AS234" s="18">
        <v>3.7364999999999998E-3</v>
      </c>
      <c r="AT234" s="18">
        <v>3.8504300000000002E-3</v>
      </c>
      <c r="AU234" s="18">
        <v>3.9208799999999999E-3</v>
      </c>
      <c r="AV234" s="18">
        <v>4.0134300000000001E-3</v>
      </c>
      <c r="AW234" s="18">
        <v>3.85455E-3</v>
      </c>
      <c r="AX234" s="18">
        <v>3.8092500000000001E-3</v>
      </c>
      <c r="AY234" s="18">
        <v>3.7403200000000001E-3</v>
      </c>
      <c r="AZ234" s="18">
        <v>3.9336500000000003E-3</v>
      </c>
      <c r="BA234" s="18">
        <v>4.0402900000000002E-3</v>
      </c>
      <c r="BB234" s="18">
        <v>4.1893900000000003E-3</v>
      </c>
      <c r="BC234" s="18">
        <v>4.3533000000000001E-3</v>
      </c>
      <c r="BD234" s="18">
        <v>4.4466999999999996E-3</v>
      </c>
      <c r="BE234" s="18">
        <v>4.4599000000000001E-3</v>
      </c>
      <c r="BF234" s="18">
        <v>4.4919199999999999E-3</v>
      </c>
      <c r="BG234" s="18">
        <v>4.4899299999999996E-3</v>
      </c>
      <c r="BH234" s="18">
        <v>4.5044999999999998E-3</v>
      </c>
      <c r="BI234" s="18">
        <v>4.4867500000000003E-3</v>
      </c>
      <c r="BJ234" s="18">
        <v>4.4743200000000004E-3</v>
      </c>
      <c r="BK234" s="18">
        <v>4.4794199999999996E-3</v>
      </c>
      <c r="BL234" s="18">
        <v>3.1589010344827599E-3</v>
      </c>
      <c r="BM234" s="18">
        <v>9.0199499775072604E-4</v>
      </c>
      <c r="BN234" s="18">
        <v>0.986671654687172</v>
      </c>
      <c r="BO234" s="18">
        <v>0.99046417915038898</v>
      </c>
      <c r="BP234" s="18">
        <v>0.93587416817906899</v>
      </c>
      <c r="BQ234" s="18">
        <v>0</v>
      </c>
      <c r="BR234" s="18">
        <v>0</v>
      </c>
      <c r="BS234" s="18">
        <v>0</v>
      </c>
      <c r="BT234" s="19">
        <v>5.2702036974375802E-5</v>
      </c>
      <c r="BU234" s="18">
        <v>0.97352095416311901</v>
      </c>
      <c r="BV234" s="18">
        <v>0.97352095416311901</v>
      </c>
      <c r="BW234" s="18">
        <v>1.899824E-3</v>
      </c>
      <c r="BX234" s="19">
        <v>7.0622114100329797E-6</v>
      </c>
      <c r="BY234" s="18">
        <v>1.9788940000000001E-3</v>
      </c>
      <c r="BZ234" s="19">
        <v>3.7955657417570901E-5</v>
      </c>
      <c r="CA234" s="18">
        <v>2.0628740000000001E-3</v>
      </c>
      <c r="CB234" s="19">
        <v>5.8226227166114798E-5</v>
      </c>
      <c r="CC234" s="18">
        <v>2.4617340000000001E-3</v>
      </c>
      <c r="CD234" s="18">
        <v>1.3765434075974501E-4</v>
      </c>
      <c r="CE234" s="18">
        <v>2.8674339999999999E-3</v>
      </c>
      <c r="CF234" s="18">
        <v>1.4703358368073599E-4</v>
      </c>
      <c r="CG234" s="18">
        <v>3.2269360000000001E-3</v>
      </c>
      <c r="CH234" s="18">
        <v>1.1549994753245599E-4</v>
      </c>
      <c r="CI234" s="18">
        <v>3.5162280000000001E-3</v>
      </c>
      <c r="CJ234" s="18">
        <v>1.40929538493532E-4</v>
      </c>
      <c r="CK234" s="18">
        <v>3.5215419999999999E-3</v>
      </c>
      <c r="CL234" s="18">
        <v>1.89957731535202E-4</v>
      </c>
      <c r="CM234" s="18">
        <v>3.889708E-3</v>
      </c>
      <c r="CN234" s="19">
        <v>7.9892369598103696E-5</v>
      </c>
      <c r="CO234" s="18">
        <v>4.0513900000000002E-3</v>
      </c>
      <c r="CP234" s="18">
        <v>2.3502346191391199E-4</v>
      </c>
      <c r="CQ234" s="18">
        <v>4.4785900000000002E-3</v>
      </c>
      <c r="CR234" s="19">
        <v>2.42069246291221E-5</v>
      </c>
      <c r="CS234" s="18">
        <v>4.4801633333333302E-3</v>
      </c>
      <c r="CT234" s="19">
        <v>6.2482504217847502E-6</v>
      </c>
    </row>
    <row r="235" spans="1:98" x14ac:dyDescent="0.25">
      <c r="A235" s="18">
        <v>86</v>
      </c>
      <c r="B235" s="18" t="s">
        <v>1910</v>
      </c>
      <c r="C235" s="18" t="s">
        <v>515</v>
      </c>
      <c r="D235" s="18" t="s">
        <v>420</v>
      </c>
      <c r="E235" s="18" t="s">
        <v>146</v>
      </c>
      <c r="F235" s="18">
        <v>1.6282399999999999</v>
      </c>
      <c r="G235" s="18">
        <v>1.6282399999999999</v>
      </c>
      <c r="H235" s="18">
        <v>1.63293</v>
      </c>
      <c r="I235" s="18">
        <v>1.63175</v>
      </c>
      <c r="J235" s="18">
        <v>1.63083</v>
      </c>
      <c r="K235" s="18">
        <v>1.6277600000000001</v>
      </c>
      <c r="L235" s="18">
        <v>1.67248</v>
      </c>
      <c r="M235" s="18">
        <v>1.8962399999999999</v>
      </c>
      <c r="N235" s="18">
        <v>1.9332800000000001</v>
      </c>
      <c r="O235" s="18">
        <v>1.93937</v>
      </c>
      <c r="P235" s="18">
        <v>1.91534</v>
      </c>
      <c r="Q235" s="18">
        <v>1.9959800000000001</v>
      </c>
      <c r="R235" s="18">
        <v>2.0535899999999998</v>
      </c>
      <c r="S235" s="18">
        <v>2.0922399999999999</v>
      </c>
      <c r="T235" s="18">
        <v>2.1865999999999999</v>
      </c>
      <c r="U235" s="18">
        <v>2.3296700000000001</v>
      </c>
      <c r="V235" s="18">
        <v>2.4030100000000001</v>
      </c>
      <c r="W235" s="18">
        <v>2.5206499999999998</v>
      </c>
      <c r="X235" s="18">
        <v>2.6058500000000002</v>
      </c>
      <c r="Y235" s="18">
        <v>2.6997599999999999</v>
      </c>
      <c r="Z235" s="18">
        <v>2.8554499999999998</v>
      </c>
      <c r="AA235" s="18">
        <v>2.9668700000000001</v>
      </c>
      <c r="AB235" s="18">
        <v>3.1243699999999999</v>
      </c>
      <c r="AC235" s="18">
        <v>3.1415600000000001</v>
      </c>
      <c r="AD235" s="18">
        <v>3.1443500000000002</v>
      </c>
      <c r="AE235" s="18">
        <v>3.0554999999999999</v>
      </c>
      <c r="AF235" s="18">
        <v>3.02284</v>
      </c>
      <c r="AG235" s="18">
        <v>3.0604499999999999</v>
      </c>
      <c r="AH235" s="18">
        <v>3.1944699999999999</v>
      </c>
      <c r="AI235" s="18">
        <v>3.3016200000000002</v>
      </c>
      <c r="AJ235" s="18">
        <v>3.3871500000000001</v>
      </c>
      <c r="AK235" s="18">
        <v>3.4083700000000001</v>
      </c>
      <c r="AL235" s="18">
        <v>3.53918</v>
      </c>
      <c r="AM235" s="18">
        <v>3.5556999999999999</v>
      </c>
      <c r="AN235" s="18">
        <v>3.6520999999999999</v>
      </c>
      <c r="AO235" s="18">
        <v>3.7040000000000002</v>
      </c>
      <c r="AP235" s="18">
        <v>3.7916400000000001</v>
      </c>
      <c r="AQ235" s="18">
        <v>3.8880699999999999</v>
      </c>
      <c r="AR235" s="18">
        <v>3.9028</v>
      </c>
      <c r="AS235" s="18">
        <v>3.9197700000000002</v>
      </c>
      <c r="AT235" s="18">
        <v>3.9644900000000001</v>
      </c>
      <c r="AU235" s="18">
        <v>3.9750899999999998</v>
      </c>
      <c r="AV235" s="18">
        <v>3.93329</v>
      </c>
      <c r="AW235" s="18">
        <v>4.0949</v>
      </c>
      <c r="AX235" s="18">
        <v>4.3956200000000001</v>
      </c>
      <c r="AY235" s="18">
        <v>4.7203799999999996</v>
      </c>
      <c r="AZ235" s="18">
        <v>5.0448700000000004</v>
      </c>
      <c r="BA235" s="18">
        <v>5.1851500000000001</v>
      </c>
      <c r="BB235" s="18">
        <v>5.23515</v>
      </c>
      <c r="BC235" s="18">
        <v>5.5499599999999996</v>
      </c>
      <c r="BD235" s="18">
        <v>5.7677699999999996</v>
      </c>
      <c r="BE235" s="18">
        <v>5.4359700000000002</v>
      </c>
      <c r="BF235" s="18">
        <v>5.4634499999999999</v>
      </c>
      <c r="BG235" s="18">
        <v>5.4634499999999999</v>
      </c>
      <c r="BH235" s="18">
        <v>5.4797099999999999</v>
      </c>
      <c r="BI235" s="18">
        <v>5.4634499999999999</v>
      </c>
      <c r="BJ235" s="18">
        <v>5.4634499999999999</v>
      </c>
      <c r="BK235" s="18">
        <v>5.4634499999999999</v>
      </c>
      <c r="BL235" s="18">
        <v>3.4093046551724102</v>
      </c>
      <c r="BM235" s="18">
        <v>1.3056070746500199</v>
      </c>
      <c r="BN235" s="18">
        <v>0.98328468336557195</v>
      </c>
      <c r="BO235" s="18">
        <v>0.99198429720250703</v>
      </c>
      <c r="BP235" s="18">
        <v>0.94932243723925103</v>
      </c>
      <c r="BQ235" s="18">
        <v>0</v>
      </c>
      <c r="BR235" s="19">
        <v>5.2438660766150196E-52</v>
      </c>
      <c r="BS235" s="18">
        <v>0</v>
      </c>
      <c r="BT235" s="18">
        <v>7.60225423728806E-2</v>
      </c>
      <c r="BU235" s="18">
        <v>0.96684876854132995</v>
      </c>
      <c r="BV235" s="18">
        <v>0.96684876854132995</v>
      </c>
      <c r="BW235" s="18">
        <v>1.630398</v>
      </c>
      <c r="BX235" s="18">
        <v>2.10591310362042E-3</v>
      </c>
      <c r="BY235" s="18">
        <v>1.8138259999999999</v>
      </c>
      <c r="BZ235" s="18">
        <v>0.15118024798233401</v>
      </c>
      <c r="CA235" s="18">
        <v>2.0487500000000001</v>
      </c>
      <c r="CB235" s="18">
        <v>0.101858147931326</v>
      </c>
      <c r="CC235" s="18">
        <v>2.5117880000000001</v>
      </c>
      <c r="CD235" s="18">
        <v>0.14938146377646699</v>
      </c>
      <c r="CE235" s="18">
        <v>3.0465200000000001</v>
      </c>
      <c r="CF235" s="18">
        <v>0.129919013620024</v>
      </c>
      <c r="CG235" s="18">
        <v>3.126976</v>
      </c>
      <c r="CH235" s="18">
        <v>0.117722980466857</v>
      </c>
      <c r="CI235" s="18">
        <v>3.5085000000000002</v>
      </c>
      <c r="CJ235" s="18">
        <v>0.11016113402647899</v>
      </c>
      <c r="CK235" s="18">
        <v>3.841256</v>
      </c>
      <c r="CL235" s="18">
        <v>9.1439351102246894E-2</v>
      </c>
      <c r="CM235" s="18">
        <v>4.0726779999999998</v>
      </c>
      <c r="CN235" s="18">
        <v>0.19068457480876599</v>
      </c>
      <c r="CO235" s="18">
        <v>5.1471020000000003</v>
      </c>
      <c r="CP235" s="18">
        <v>0.301677690540749</v>
      </c>
      <c r="CQ235" s="18">
        <v>5.5220700000000003</v>
      </c>
      <c r="CR235" s="18">
        <v>0.138246770667528</v>
      </c>
      <c r="CS235" s="18">
        <v>5.4634499999999999</v>
      </c>
      <c r="CT235" s="18">
        <v>0</v>
      </c>
    </row>
    <row r="236" spans="1:98" x14ac:dyDescent="0.25">
      <c r="A236" s="18">
        <v>87</v>
      </c>
      <c r="B236" s="18" t="s">
        <v>1910</v>
      </c>
      <c r="C236" s="18" t="s">
        <v>516</v>
      </c>
      <c r="D236" s="18" t="s">
        <v>412</v>
      </c>
      <c r="E236" s="18" t="s">
        <v>517</v>
      </c>
      <c r="F236" s="18">
        <v>0</v>
      </c>
      <c r="G236" s="18">
        <v>0</v>
      </c>
      <c r="H236" s="18">
        <v>0</v>
      </c>
      <c r="I236" s="18">
        <v>0</v>
      </c>
      <c r="J236" s="18">
        <v>0</v>
      </c>
      <c r="K236" s="18">
        <v>0</v>
      </c>
      <c r="L236" s="18">
        <v>0</v>
      </c>
      <c r="M236" s="18">
        <v>0</v>
      </c>
      <c r="N236" s="18">
        <v>0</v>
      </c>
      <c r="O236" s="18">
        <v>0</v>
      </c>
      <c r="P236" s="18">
        <v>0</v>
      </c>
      <c r="Q236" s="18">
        <v>0</v>
      </c>
      <c r="R236" s="18">
        <v>0</v>
      </c>
      <c r="S236" s="18">
        <v>0</v>
      </c>
      <c r="T236" s="18">
        <v>0</v>
      </c>
      <c r="U236" s="18">
        <v>0</v>
      </c>
      <c r="V236" s="18">
        <v>0</v>
      </c>
      <c r="W236" s="18">
        <v>0</v>
      </c>
      <c r="X236" s="18">
        <v>0</v>
      </c>
      <c r="Y236" s="18">
        <v>0</v>
      </c>
      <c r="Z236" s="18">
        <v>0</v>
      </c>
      <c r="AA236" s="18">
        <v>0</v>
      </c>
      <c r="AB236" s="18">
        <v>0</v>
      </c>
      <c r="AC236" s="18">
        <v>0</v>
      </c>
      <c r="AD236" s="18">
        <v>0</v>
      </c>
      <c r="AE236" s="18">
        <v>0</v>
      </c>
      <c r="AF236" s="18">
        <v>0</v>
      </c>
      <c r="AG236" s="18">
        <v>0</v>
      </c>
      <c r="AH236" s="18">
        <v>0</v>
      </c>
      <c r="AI236" s="18">
        <v>0</v>
      </c>
      <c r="AJ236" s="18">
        <v>0</v>
      </c>
      <c r="AK236" s="18">
        <v>0</v>
      </c>
      <c r="AL236" s="18">
        <v>0</v>
      </c>
      <c r="AM236" s="18">
        <v>0</v>
      </c>
      <c r="AN236" s="18">
        <v>0</v>
      </c>
      <c r="AO236" s="18">
        <v>0</v>
      </c>
      <c r="AP236" s="18">
        <v>0</v>
      </c>
      <c r="AQ236" s="18">
        <v>0</v>
      </c>
      <c r="AR236" s="18">
        <v>0</v>
      </c>
      <c r="AS236" s="18">
        <v>0</v>
      </c>
      <c r="AT236" s="18">
        <v>0</v>
      </c>
      <c r="AU236" s="18">
        <v>0</v>
      </c>
      <c r="AV236" s="18">
        <v>0</v>
      </c>
      <c r="AW236" s="18">
        <v>0</v>
      </c>
      <c r="AX236" s="18">
        <v>0</v>
      </c>
      <c r="AY236" s="18">
        <v>0</v>
      </c>
      <c r="AZ236" s="18">
        <v>0</v>
      </c>
      <c r="BA236" s="18">
        <v>0</v>
      </c>
      <c r="BB236" s="18">
        <v>0</v>
      </c>
      <c r="BC236" s="18">
        <v>0</v>
      </c>
      <c r="BD236" s="18">
        <v>0</v>
      </c>
      <c r="BE236" s="18">
        <v>0</v>
      </c>
      <c r="BF236" s="18">
        <v>0</v>
      </c>
      <c r="BG236" s="18">
        <v>0</v>
      </c>
      <c r="BH236" s="18">
        <v>0</v>
      </c>
      <c r="BI236" s="18">
        <v>0</v>
      </c>
      <c r="BJ236" s="18">
        <v>0</v>
      </c>
      <c r="BK236" s="18">
        <v>0</v>
      </c>
      <c r="BL236" s="18">
        <v>0</v>
      </c>
      <c r="BM236" s="18">
        <v>0</v>
      </c>
      <c r="BN236" s="18" t="s">
        <v>1903</v>
      </c>
      <c r="BO236" s="18" t="s">
        <v>1903</v>
      </c>
      <c r="BP236" s="18" t="s">
        <v>1903</v>
      </c>
      <c r="BQ236" s="18" t="s">
        <v>1903</v>
      </c>
      <c r="BR236" s="18" t="s">
        <v>1903</v>
      </c>
      <c r="BS236" s="18" t="s">
        <v>1903</v>
      </c>
      <c r="BT236" s="18">
        <v>0</v>
      </c>
      <c r="BU236" s="18" t="s">
        <v>1903</v>
      </c>
      <c r="BV236" s="18" t="s">
        <v>1903</v>
      </c>
      <c r="BW236" s="18">
        <v>0</v>
      </c>
      <c r="BX236" s="18">
        <v>0</v>
      </c>
      <c r="BY236" s="18">
        <v>0</v>
      </c>
      <c r="BZ236" s="18">
        <v>0</v>
      </c>
      <c r="CA236" s="18">
        <v>0</v>
      </c>
      <c r="CB236" s="18">
        <v>0</v>
      </c>
      <c r="CC236" s="18">
        <v>0</v>
      </c>
      <c r="CD236" s="18">
        <v>0</v>
      </c>
      <c r="CE236" s="18">
        <v>0</v>
      </c>
      <c r="CF236" s="18">
        <v>0</v>
      </c>
      <c r="CG236" s="18">
        <v>0</v>
      </c>
      <c r="CH236" s="18">
        <v>0</v>
      </c>
      <c r="CI236" s="18">
        <v>0</v>
      </c>
      <c r="CJ236" s="18">
        <v>0</v>
      </c>
      <c r="CK236" s="18">
        <v>0</v>
      </c>
      <c r="CL236" s="18">
        <v>0</v>
      </c>
      <c r="CM236" s="18">
        <v>0</v>
      </c>
      <c r="CN236" s="18">
        <v>0</v>
      </c>
      <c r="CO236" s="18">
        <v>0</v>
      </c>
      <c r="CP236" s="18">
        <v>0</v>
      </c>
      <c r="CQ236" s="18">
        <v>0</v>
      </c>
      <c r="CR236" s="18">
        <v>0</v>
      </c>
      <c r="CS236" s="18">
        <v>0</v>
      </c>
      <c r="CT236" s="18">
        <v>0</v>
      </c>
    </row>
    <row r="237" spans="1:98" x14ac:dyDescent="0.25">
      <c r="A237" s="18">
        <v>88</v>
      </c>
      <c r="B237" s="18" t="s">
        <v>1910</v>
      </c>
      <c r="C237" s="18" t="s">
        <v>518</v>
      </c>
      <c r="D237" s="18" t="s">
        <v>416</v>
      </c>
      <c r="E237" s="18" t="s">
        <v>152</v>
      </c>
      <c r="F237" s="18">
        <v>7.5706199999999999</v>
      </c>
      <c r="G237" s="18">
        <v>7.5766200000000001</v>
      </c>
      <c r="H237" s="18">
        <v>7.6150000000000002</v>
      </c>
      <c r="I237" s="18">
        <v>7.6522300000000003</v>
      </c>
      <c r="J237" s="18">
        <v>7.7951100000000002</v>
      </c>
      <c r="K237" s="18">
        <v>8.0438600000000005</v>
      </c>
      <c r="L237" s="18">
        <v>8.3920600000000007</v>
      </c>
      <c r="M237" s="18">
        <v>8.4217399999999998</v>
      </c>
      <c r="N237" s="18">
        <v>7.7053599999999998</v>
      </c>
      <c r="O237" s="18">
        <v>7.8960600000000003</v>
      </c>
      <c r="P237" s="18">
        <v>8.01</v>
      </c>
      <c r="Q237" s="18">
        <v>8.1304700000000008</v>
      </c>
      <c r="R237" s="18">
        <v>8.2625399999999996</v>
      </c>
      <c r="S237" s="18">
        <v>9.2941800000000008</v>
      </c>
      <c r="T237" s="18">
        <v>9.3632799999999996</v>
      </c>
      <c r="U237" s="18">
        <v>9.7576099999999997</v>
      </c>
      <c r="V237" s="18">
        <v>10.2342</v>
      </c>
      <c r="W237" s="18">
        <v>10.100099999999999</v>
      </c>
      <c r="X237" s="18">
        <v>10.2501</v>
      </c>
      <c r="Y237" s="18">
        <v>10.6912</v>
      </c>
      <c r="Z237" s="18">
        <v>11.048400000000001</v>
      </c>
      <c r="AA237" s="18">
        <v>11.2851</v>
      </c>
      <c r="AB237" s="18">
        <v>11.8423</v>
      </c>
      <c r="AC237" s="18">
        <v>11.9018</v>
      </c>
      <c r="AD237" s="18">
        <v>12.0145</v>
      </c>
      <c r="AE237" s="18">
        <v>12.2318</v>
      </c>
      <c r="AF237" s="18">
        <v>12.1168</v>
      </c>
      <c r="AG237" s="18">
        <v>12.311999999999999</v>
      </c>
      <c r="AH237" s="18">
        <v>12.4024</v>
      </c>
      <c r="AI237" s="18">
        <v>12.6449</v>
      </c>
      <c r="AJ237" s="18">
        <v>12.8405</v>
      </c>
      <c r="AK237" s="18">
        <v>13.063000000000001</v>
      </c>
      <c r="AL237" s="18">
        <v>13.2555</v>
      </c>
      <c r="AM237" s="18">
        <v>12.5809</v>
      </c>
      <c r="AN237" s="18">
        <v>12.1089</v>
      </c>
      <c r="AO237" s="18">
        <v>12.5212</v>
      </c>
      <c r="AP237" s="18">
        <v>13.122</v>
      </c>
      <c r="AQ237" s="18">
        <v>13.505100000000001</v>
      </c>
      <c r="AR237" s="18">
        <v>13.737</v>
      </c>
      <c r="AS237" s="18">
        <v>13.975</v>
      </c>
      <c r="AT237" s="18">
        <v>13.9771</v>
      </c>
      <c r="AU237" s="18">
        <v>14.1671</v>
      </c>
      <c r="AV237" s="18">
        <v>14.155099999999999</v>
      </c>
      <c r="AW237" s="18">
        <v>14.203799999999999</v>
      </c>
      <c r="AX237" s="18">
        <v>14.250500000000001</v>
      </c>
      <c r="AY237" s="18">
        <v>14.8758</v>
      </c>
      <c r="AZ237" s="18">
        <v>15.9404</v>
      </c>
      <c r="BA237" s="18">
        <v>16.564</v>
      </c>
      <c r="BB237" s="18">
        <v>17.3691</v>
      </c>
      <c r="BC237" s="18">
        <v>18.847000000000001</v>
      </c>
      <c r="BD237" s="18">
        <v>18.627500000000001</v>
      </c>
      <c r="BE237" s="18">
        <v>19.091699999999999</v>
      </c>
      <c r="BF237" s="18">
        <v>20.389199999999999</v>
      </c>
      <c r="BG237" s="18">
        <v>20.6234</v>
      </c>
      <c r="BH237" s="18">
        <v>20.514500000000002</v>
      </c>
      <c r="BI237" s="18">
        <v>20.454899999999999</v>
      </c>
      <c r="BJ237" s="18">
        <v>20.537700000000001</v>
      </c>
      <c r="BK237" s="18">
        <v>20.385899999999999</v>
      </c>
      <c r="BL237" s="18">
        <v>12.7283817241379</v>
      </c>
      <c r="BM237" s="18">
        <v>3.9801787237087298</v>
      </c>
      <c r="BN237" s="18">
        <v>0.96301787163124897</v>
      </c>
      <c r="BO237" s="18">
        <v>0.99040265772555303</v>
      </c>
      <c r="BP237" s="18">
        <v>0.94434361766485198</v>
      </c>
      <c r="BQ237" s="18">
        <v>0</v>
      </c>
      <c r="BR237" s="18">
        <v>0</v>
      </c>
      <c r="BS237" s="18">
        <v>0</v>
      </c>
      <c r="BT237" s="18">
        <v>0.226979973545785</v>
      </c>
      <c r="BU237" s="18">
        <v>0.92740342108117801</v>
      </c>
      <c r="BV237" s="18">
        <v>0.92740342108117801</v>
      </c>
      <c r="BW237" s="18">
        <v>7.6419160000000002</v>
      </c>
      <c r="BX237" s="18">
        <v>9.1714146291616394E-2</v>
      </c>
      <c r="BY237" s="18">
        <v>8.0918159999999997</v>
      </c>
      <c r="BZ237" s="18">
        <v>0.31183518672529598</v>
      </c>
      <c r="CA237" s="18">
        <v>8.6120940000000008</v>
      </c>
      <c r="CB237" s="18">
        <v>0.66071714430609396</v>
      </c>
      <c r="CC237" s="18">
        <v>10.206642</v>
      </c>
      <c r="CD237" s="18">
        <v>0.33556870804650402</v>
      </c>
      <c r="CE237" s="18">
        <v>11.61842</v>
      </c>
      <c r="CF237" s="18">
        <v>0.42524430272491598</v>
      </c>
      <c r="CG237" s="18">
        <v>12.34158</v>
      </c>
      <c r="CH237" s="18">
        <v>0.19947103047811199</v>
      </c>
      <c r="CI237" s="18">
        <v>12.76976</v>
      </c>
      <c r="CJ237" s="18">
        <v>0.447029426324487</v>
      </c>
      <c r="CK237" s="18">
        <v>13.372059999999999</v>
      </c>
      <c r="CL237" s="18">
        <v>0.570287259194873</v>
      </c>
      <c r="CM237" s="18">
        <v>14.15072</v>
      </c>
      <c r="CN237" s="18">
        <v>0.103928975747864</v>
      </c>
      <c r="CO237" s="18">
        <v>16.719259999999998</v>
      </c>
      <c r="CP237" s="18">
        <v>1.49821918222936</v>
      </c>
      <c r="CQ237" s="18">
        <v>19.849260000000001</v>
      </c>
      <c r="CR237" s="18">
        <v>0.92194995146157499</v>
      </c>
      <c r="CS237" s="18">
        <v>20.459499999999998</v>
      </c>
      <c r="CT237" s="18">
        <v>7.6004473552548996E-2</v>
      </c>
    </row>
    <row r="238" spans="1:98" x14ac:dyDescent="0.25">
      <c r="A238" s="18">
        <v>89</v>
      </c>
      <c r="B238" s="18" t="s">
        <v>1910</v>
      </c>
      <c r="C238" s="18" t="s">
        <v>519</v>
      </c>
      <c r="D238" s="18" t="s">
        <v>412</v>
      </c>
      <c r="E238" s="18" t="s">
        <v>160</v>
      </c>
      <c r="F238" s="18">
        <v>0.232769</v>
      </c>
      <c r="G238" s="18">
        <v>0.232769</v>
      </c>
      <c r="H238" s="18">
        <v>0.23344000000000001</v>
      </c>
      <c r="I238" s="18">
        <v>0.23955899999999999</v>
      </c>
      <c r="J238" s="18">
        <v>0.24534900000000001</v>
      </c>
      <c r="K238" s="18">
        <v>0.250643</v>
      </c>
      <c r="L238" s="18">
        <v>0.26083600000000001</v>
      </c>
      <c r="M238" s="18">
        <v>0.265791</v>
      </c>
      <c r="N238" s="18">
        <v>0.27053199999999999</v>
      </c>
      <c r="O238" s="18">
        <v>0.27681</v>
      </c>
      <c r="P238" s="18">
        <v>0.27567399999999997</v>
      </c>
      <c r="Q238" s="18">
        <v>0.28784900000000002</v>
      </c>
      <c r="R238" s="18">
        <v>0.29751499999999997</v>
      </c>
      <c r="S238" s="18">
        <v>0.31106499999999998</v>
      </c>
      <c r="T238" s="18">
        <v>0.33019900000000002</v>
      </c>
      <c r="U238" s="18">
        <v>0.34621499999999999</v>
      </c>
      <c r="V238" s="18">
        <v>0.35042899999999999</v>
      </c>
      <c r="W238" s="18">
        <v>0.36765199999999998</v>
      </c>
      <c r="X238" s="18">
        <v>0.366031</v>
      </c>
      <c r="Y238" s="18">
        <v>0.38448900000000003</v>
      </c>
      <c r="Z238" s="18">
        <v>0.414966</v>
      </c>
      <c r="AA238" s="18">
        <v>0.44398100000000001</v>
      </c>
      <c r="AB238" s="18">
        <v>0.465835</v>
      </c>
      <c r="AC238" s="18">
        <v>0.45737499999999998</v>
      </c>
      <c r="AD238" s="18">
        <v>0.459698</v>
      </c>
      <c r="AE238" s="18">
        <v>0.45414300000000002</v>
      </c>
      <c r="AF238" s="18">
        <v>0.44900600000000002</v>
      </c>
      <c r="AG238" s="18">
        <v>0.4572</v>
      </c>
      <c r="AH238" s="18">
        <v>0.50013399999999997</v>
      </c>
      <c r="AI238" s="18">
        <v>0.52686299999999997</v>
      </c>
      <c r="AJ238" s="18">
        <v>0.54613900000000004</v>
      </c>
      <c r="AK238" s="18">
        <v>0.55425899999999995</v>
      </c>
      <c r="AL238" s="18">
        <v>0.59426699999999999</v>
      </c>
      <c r="AM238" s="18">
        <v>0.59581300000000004</v>
      </c>
      <c r="AN238" s="18">
        <v>0.61490900000000004</v>
      </c>
      <c r="AO238" s="18">
        <v>0.60251100000000002</v>
      </c>
      <c r="AP238" s="18">
        <v>0.61889400000000006</v>
      </c>
      <c r="AQ238" s="18">
        <v>0.65286699999999998</v>
      </c>
      <c r="AR238" s="18">
        <v>0.67187200000000002</v>
      </c>
      <c r="AS238" s="18">
        <v>0.69048500000000002</v>
      </c>
      <c r="AT238" s="18">
        <v>0.70727499999999999</v>
      </c>
      <c r="AU238" s="18">
        <v>0.72482100000000005</v>
      </c>
      <c r="AV238" s="18">
        <v>0.72445700000000002</v>
      </c>
      <c r="AW238" s="18">
        <v>0.73868</v>
      </c>
      <c r="AX238" s="18">
        <v>0.77038700000000004</v>
      </c>
      <c r="AY238" s="18">
        <v>0.82554400000000006</v>
      </c>
      <c r="AZ238" s="18">
        <v>0.86202500000000004</v>
      </c>
      <c r="BA238" s="18">
        <v>0.879023</v>
      </c>
      <c r="BB238" s="18">
        <v>0.89931700000000003</v>
      </c>
      <c r="BC238" s="18">
        <v>0.93562299999999998</v>
      </c>
      <c r="BD238" s="18">
        <v>0.93840100000000004</v>
      </c>
      <c r="BE238" s="18">
        <v>0.88563199999999997</v>
      </c>
      <c r="BF238" s="18">
        <v>0.87276299999999996</v>
      </c>
      <c r="BG238" s="18">
        <v>0.87276299999999996</v>
      </c>
      <c r="BH238" s="18">
        <v>0.87536000000000003</v>
      </c>
      <c r="BI238" s="18">
        <v>0.87276299999999996</v>
      </c>
      <c r="BJ238" s="18">
        <v>0.87276299999999996</v>
      </c>
      <c r="BK238" s="18">
        <v>0.87276299999999996</v>
      </c>
      <c r="BL238" s="18">
        <v>0.54702056896551698</v>
      </c>
      <c r="BM238" s="18">
        <v>0.23484130177984699</v>
      </c>
      <c r="BN238" s="18">
        <v>0.985077517340472</v>
      </c>
      <c r="BO238" s="18">
        <v>0.98644557974185698</v>
      </c>
      <c r="BP238" s="18">
        <v>0.93354086219563204</v>
      </c>
      <c r="BQ238" s="18">
        <v>0</v>
      </c>
      <c r="BR238" s="19">
        <v>1.19135330560365E-45</v>
      </c>
      <c r="BS238" s="18">
        <v>0</v>
      </c>
      <c r="BT238" s="18">
        <v>1.36992094804514E-2</v>
      </c>
      <c r="BU238" s="18">
        <v>0.97037771516966498</v>
      </c>
      <c r="BV238" s="18">
        <v>0.97037771516966498</v>
      </c>
      <c r="BW238" s="18">
        <v>0.23677719999999999</v>
      </c>
      <c r="BX238" s="18">
        <v>5.5785841572929601E-3</v>
      </c>
      <c r="BY238" s="18">
        <v>0.2649224</v>
      </c>
      <c r="BZ238" s="18">
        <v>9.9264424795593303E-3</v>
      </c>
      <c r="CA238" s="18">
        <v>0.30046040000000002</v>
      </c>
      <c r="CB238" s="18">
        <v>2.1088683500873201E-2</v>
      </c>
      <c r="CC238" s="18">
        <v>0.36296319999999999</v>
      </c>
      <c r="CD238" s="18">
        <v>1.52673236095918E-2</v>
      </c>
      <c r="CE238" s="18">
        <v>0.44837100000000002</v>
      </c>
      <c r="CF238" s="18">
        <v>2.0307205408425798E-2</v>
      </c>
      <c r="CG238" s="18">
        <v>0.47746919999999998</v>
      </c>
      <c r="CH238" s="18">
        <v>3.4345838418940899E-2</v>
      </c>
      <c r="CI238" s="18">
        <v>0.58107739999999997</v>
      </c>
      <c r="CJ238" s="18">
        <v>2.9477105468481798E-2</v>
      </c>
      <c r="CK238" s="18">
        <v>0.64732579999999995</v>
      </c>
      <c r="CL238" s="18">
        <v>3.6444035612154702E-2</v>
      </c>
      <c r="CM238" s="18">
        <v>0.733124</v>
      </c>
      <c r="CN238" s="18">
        <v>2.3620054000784999E-2</v>
      </c>
      <c r="CO238" s="18">
        <v>0.88030640000000004</v>
      </c>
      <c r="CP238" s="18">
        <v>4.1097768501464897E-2</v>
      </c>
      <c r="CQ238" s="18">
        <v>0.88898379999999999</v>
      </c>
      <c r="CR238" s="18">
        <v>2.8129747825033899E-2</v>
      </c>
      <c r="CS238" s="18">
        <v>0.87276299999999996</v>
      </c>
      <c r="CT238" s="18">
        <v>0</v>
      </c>
    </row>
    <row r="239" spans="1:98" x14ac:dyDescent="0.25">
      <c r="A239" s="18">
        <v>9</v>
      </c>
      <c r="B239" s="18" t="s">
        <v>1910</v>
      </c>
      <c r="C239" s="18" t="s">
        <v>428</v>
      </c>
      <c r="D239" s="18" t="s">
        <v>412</v>
      </c>
      <c r="E239" s="18" t="s">
        <v>429</v>
      </c>
      <c r="F239" s="18">
        <v>0</v>
      </c>
      <c r="G239" s="18">
        <v>0</v>
      </c>
      <c r="H239" s="18">
        <v>0</v>
      </c>
      <c r="I239" s="18">
        <v>0</v>
      </c>
      <c r="J239" s="18">
        <v>0</v>
      </c>
      <c r="K239" s="18">
        <v>0</v>
      </c>
      <c r="L239" s="18">
        <v>0</v>
      </c>
      <c r="M239" s="18">
        <v>0</v>
      </c>
      <c r="N239" s="18">
        <v>0</v>
      </c>
      <c r="O239" s="18">
        <v>0</v>
      </c>
      <c r="P239" s="18">
        <v>0</v>
      </c>
      <c r="Q239" s="18">
        <v>0</v>
      </c>
      <c r="R239" s="18">
        <v>0</v>
      </c>
      <c r="S239" s="18">
        <v>0</v>
      </c>
      <c r="T239" s="18">
        <v>0</v>
      </c>
      <c r="U239" s="18">
        <v>0</v>
      </c>
      <c r="V239" s="18">
        <v>0</v>
      </c>
      <c r="W239" s="18">
        <v>0</v>
      </c>
      <c r="X239" s="18">
        <v>0</v>
      </c>
      <c r="Y239" s="18">
        <v>0</v>
      </c>
      <c r="Z239" s="18">
        <v>0</v>
      </c>
      <c r="AA239" s="18">
        <v>0</v>
      </c>
      <c r="AB239" s="18">
        <v>0</v>
      </c>
      <c r="AC239" s="18">
        <v>0</v>
      </c>
      <c r="AD239" s="18">
        <v>0</v>
      </c>
      <c r="AE239" s="18">
        <v>0</v>
      </c>
      <c r="AF239" s="18">
        <v>0</v>
      </c>
      <c r="AG239" s="18">
        <v>0</v>
      </c>
      <c r="AH239" s="18">
        <v>0</v>
      </c>
      <c r="AI239" s="18">
        <v>0</v>
      </c>
      <c r="AJ239" s="18">
        <v>0</v>
      </c>
      <c r="AK239" s="18">
        <v>0</v>
      </c>
      <c r="AL239" s="18">
        <v>0</v>
      </c>
      <c r="AM239" s="18">
        <v>0</v>
      </c>
      <c r="AN239" s="18">
        <v>0</v>
      </c>
      <c r="AO239" s="18">
        <v>0</v>
      </c>
      <c r="AP239" s="18">
        <v>0</v>
      </c>
      <c r="AQ239" s="18">
        <v>0</v>
      </c>
      <c r="AR239" s="18">
        <v>0</v>
      </c>
      <c r="AS239" s="18">
        <v>0</v>
      </c>
      <c r="AT239" s="18">
        <v>0</v>
      </c>
      <c r="AU239" s="18">
        <v>0</v>
      </c>
      <c r="AV239" s="18">
        <v>0</v>
      </c>
      <c r="AW239" s="18">
        <v>0</v>
      </c>
      <c r="AX239" s="18">
        <v>0</v>
      </c>
      <c r="AY239" s="18">
        <v>0</v>
      </c>
      <c r="AZ239" s="18">
        <v>0</v>
      </c>
      <c r="BA239" s="18">
        <v>0</v>
      </c>
      <c r="BB239" s="18">
        <v>0</v>
      </c>
      <c r="BC239" s="18">
        <v>0</v>
      </c>
      <c r="BD239" s="18">
        <v>0</v>
      </c>
      <c r="BE239" s="18">
        <v>0</v>
      </c>
      <c r="BF239" s="18">
        <v>0</v>
      </c>
      <c r="BG239" s="18">
        <v>0</v>
      </c>
      <c r="BH239" s="18">
        <v>0</v>
      </c>
      <c r="BI239" s="18">
        <v>0</v>
      </c>
      <c r="BJ239" s="18">
        <v>0</v>
      </c>
      <c r="BK239" s="18">
        <v>0</v>
      </c>
      <c r="BL239" s="18">
        <v>0</v>
      </c>
      <c r="BM239" s="18">
        <v>0</v>
      </c>
      <c r="BN239" s="18" t="s">
        <v>1903</v>
      </c>
      <c r="BO239" s="18" t="s">
        <v>1903</v>
      </c>
      <c r="BP239" s="18" t="s">
        <v>1903</v>
      </c>
      <c r="BQ239" s="18" t="s">
        <v>1903</v>
      </c>
      <c r="BR239" s="18" t="s">
        <v>1903</v>
      </c>
      <c r="BS239" s="18" t="s">
        <v>1903</v>
      </c>
      <c r="BT239" s="18">
        <v>0</v>
      </c>
      <c r="BU239" s="18" t="s">
        <v>1903</v>
      </c>
      <c r="BV239" s="18" t="s">
        <v>1903</v>
      </c>
      <c r="BW239" s="18">
        <v>0</v>
      </c>
      <c r="BX239" s="18">
        <v>0</v>
      </c>
      <c r="BY239" s="18">
        <v>0</v>
      </c>
      <c r="BZ239" s="18">
        <v>0</v>
      </c>
      <c r="CA239" s="18">
        <v>0</v>
      </c>
      <c r="CB239" s="18">
        <v>0</v>
      </c>
      <c r="CC239" s="18">
        <v>0</v>
      </c>
      <c r="CD239" s="18">
        <v>0</v>
      </c>
      <c r="CE239" s="18">
        <v>0</v>
      </c>
      <c r="CF239" s="18">
        <v>0</v>
      </c>
      <c r="CG239" s="18">
        <v>0</v>
      </c>
      <c r="CH239" s="18">
        <v>0</v>
      </c>
      <c r="CI239" s="18">
        <v>0</v>
      </c>
      <c r="CJ239" s="18">
        <v>0</v>
      </c>
      <c r="CK239" s="18">
        <v>0</v>
      </c>
      <c r="CL239" s="18">
        <v>0</v>
      </c>
      <c r="CM239" s="18">
        <v>0</v>
      </c>
      <c r="CN239" s="18">
        <v>0</v>
      </c>
      <c r="CO239" s="18">
        <v>0</v>
      </c>
      <c r="CP239" s="18">
        <v>0</v>
      </c>
      <c r="CQ239" s="18">
        <v>0</v>
      </c>
      <c r="CR239" s="18">
        <v>0</v>
      </c>
      <c r="CS239" s="18">
        <v>0</v>
      </c>
      <c r="CT239" s="18">
        <v>0</v>
      </c>
    </row>
    <row r="240" spans="1:98" x14ac:dyDescent="0.25">
      <c r="A240" s="18">
        <v>90</v>
      </c>
      <c r="B240" s="18" t="s">
        <v>1910</v>
      </c>
      <c r="C240" s="18" t="s">
        <v>520</v>
      </c>
      <c r="D240" s="18" t="s">
        <v>424</v>
      </c>
      <c r="E240" s="18" t="s">
        <v>156</v>
      </c>
      <c r="F240" s="18">
        <v>0.30569400000000002</v>
      </c>
      <c r="G240" s="18">
        <v>0.31073899999999999</v>
      </c>
      <c r="H240" s="18">
        <v>0.30738900000000002</v>
      </c>
      <c r="I240" s="18">
        <v>0.307369</v>
      </c>
      <c r="J240" s="18">
        <v>0.32031599999999999</v>
      </c>
      <c r="K240" s="18">
        <v>0.32696700000000001</v>
      </c>
      <c r="L240" s="18">
        <v>0.32383099999999998</v>
      </c>
      <c r="M240" s="18">
        <v>0.32224700000000001</v>
      </c>
      <c r="N240" s="18">
        <v>0.32335999999999998</v>
      </c>
      <c r="O240" s="18">
        <v>0.32872400000000002</v>
      </c>
      <c r="P240" s="18">
        <v>0.34349200000000002</v>
      </c>
      <c r="Q240" s="18">
        <v>0.36583500000000002</v>
      </c>
      <c r="R240" s="18">
        <v>0.35540100000000002</v>
      </c>
      <c r="S240" s="18">
        <v>0.407441</v>
      </c>
      <c r="T240" s="18">
        <v>0.44962999999999997</v>
      </c>
      <c r="U240" s="18">
        <v>0.47865400000000002</v>
      </c>
      <c r="V240" s="18">
        <v>0.57648999999999995</v>
      </c>
      <c r="W240" s="18">
        <v>0.59649799999999997</v>
      </c>
      <c r="X240" s="18">
        <v>0.65056599999999998</v>
      </c>
      <c r="Y240" s="18">
        <v>0.679481</v>
      </c>
      <c r="Z240" s="18">
        <v>0.65234300000000001</v>
      </c>
      <c r="AA240" s="18">
        <v>0.69079299999999999</v>
      </c>
      <c r="AB240" s="18">
        <v>0.70180100000000001</v>
      </c>
      <c r="AC240" s="18">
        <v>0.70664000000000005</v>
      </c>
      <c r="AD240" s="18">
        <v>0.75361900000000004</v>
      </c>
      <c r="AE240" s="18">
        <v>0.77090800000000004</v>
      </c>
      <c r="AF240" s="18">
        <v>0.77371400000000001</v>
      </c>
      <c r="AG240" s="18">
        <v>0.78670200000000001</v>
      </c>
      <c r="AH240" s="18">
        <v>0.82263299999999995</v>
      </c>
      <c r="AI240" s="18">
        <v>0.73170500000000005</v>
      </c>
      <c r="AJ240" s="18">
        <v>0.70205899999999999</v>
      </c>
      <c r="AK240" s="18">
        <v>0.66526600000000002</v>
      </c>
      <c r="AL240" s="18">
        <v>0.657389</v>
      </c>
      <c r="AM240" s="18">
        <v>0.54266000000000003</v>
      </c>
      <c r="AN240" s="18">
        <v>0.55428200000000005</v>
      </c>
      <c r="AO240" s="18">
        <v>0.56291500000000005</v>
      </c>
      <c r="AP240" s="18">
        <v>0.57574000000000003</v>
      </c>
      <c r="AQ240" s="18">
        <v>0.61104400000000003</v>
      </c>
      <c r="AR240" s="18">
        <v>0.65764699999999998</v>
      </c>
      <c r="AS240" s="18">
        <v>0.63093900000000003</v>
      </c>
      <c r="AT240" s="18">
        <v>0.63202100000000005</v>
      </c>
      <c r="AU240" s="18">
        <v>0.62599899999999997</v>
      </c>
      <c r="AV240" s="18">
        <v>0.62297400000000003</v>
      </c>
      <c r="AW240" s="18">
        <v>0.64066500000000004</v>
      </c>
      <c r="AX240" s="18">
        <v>0.647536</v>
      </c>
      <c r="AY240" s="18">
        <v>0.68695499999999998</v>
      </c>
      <c r="AZ240" s="18">
        <v>0.72189199999999998</v>
      </c>
      <c r="BA240" s="18">
        <v>0.77415299999999998</v>
      </c>
      <c r="BB240" s="18">
        <v>0.80770200000000003</v>
      </c>
      <c r="BC240" s="18">
        <v>0.85796899999999998</v>
      </c>
      <c r="BD240" s="18">
        <v>0.84867400000000004</v>
      </c>
      <c r="BE240" s="18">
        <v>0.85370000000000001</v>
      </c>
      <c r="BF240" s="18">
        <v>0.84114299999999997</v>
      </c>
      <c r="BG240" s="18">
        <v>0.845634</v>
      </c>
      <c r="BH240" s="18">
        <v>0.85740499999999997</v>
      </c>
      <c r="BI240" s="18">
        <v>0.84001599999999998</v>
      </c>
      <c r="BJ240" s="18">
        <v>0.84373799999999999</v>
      </c>
      <c r="BK240" s="18">
        <v>0.84590900000000002</v>
      </c>
      <c r="BL240" s="18">
        <v>0.61077599999999999</v>
      </c>
      <c r="BM240" s="18">
        <v>0.185416730122441</v>
      </c>
      <c r="BN240" s="18">
        <v>0.84418831247972004</v>
      </c>
      <c r="BO240" s="18">
        <v>0.80153188347842197</v>
      </c>
      <c r="BP240" s="18">
        <v>0.65638233514821498</v>
      </c>
      <c r="BQ240" s="18">
        <v>0</v>
      </c>
      <c r="BR240" s="18">
        <v>0</v>
      </c>
      <c r="BS240" s="19">
        <v>3.3839597790574802E-13</v>
      </c>
      <c r="BT240" s="18">
        <v>9.2691278722814505E-3</v>
      </c>
      <c r="BU240" s="18">
        <v>0.71265390692735897</v>
      </c>
      <c r="BV240" s="18">
        <v>0.71265390692735897</v>
      </c>
      <c r="BW240" s="18">
        <v>0.3103014</v>
      </c>
      <c r="BX240" s="18">
        <v>5.8905196120546E-3</v>
      </c>
      <c r="BY240" s="18">
        <v>0.32502579999999998</v>
      </c>
      <c r="BZ240" s="18">
        <v>2.7096635769039801E-3</v>
      </c>
      <c r="CA240" s="18">
        <v>0.38435979999999997</v>
      </c>
      <c r="CB240" s="18">
        <v>4.3717554228250202E-2</v>
      </c>
      <c r="CC240" s="18">
        <v>0.59633780000000003</v>
      </c>
      <c r="CD240" s="18">
        <v>7.7615924578658499E-2</v>
      </c>
      <c r="CE240" s="18">
        <v>0.70103919999999997</v>
      </c>
      <c r="CF240" s="18">
        <v>3.6307331135736198E-2</v>
      </c>
      <c r="CG240" s="18">
        <v>0.77713239999999995</v>
      </c>
      <c r="CH240" s="18">
        <v>3.2695409193034999E-2</v>
      </c>
      <c r="CI240" s="18">
        <v>0.62433119999999998</v>
      </c>
      <c r="CJ240" s="18">
        <v>7.1391810130434399E-2</v>
      </c>
      <c r="CK240" s="18">
        <v>0.607657</v>
      </c>
      <c r="CL240" s="18">
        <v>3.8964935666570798E-2</v>
      </c>
      <c r="CM240" s="18">
        <v>0.63383900000000004</v>
      </c>
      <c r="CN240" s="18">
        <v>1.0210546434936799E-2</v>
      </c>
      <c r="CO240" s="18">
        <v>0.76973420000000004</v>
      </c>
      <c r="CP240" s="18">
        <v>6.7800685127069299E-2</v>
      </c>
      <c r="CQ240" s="18">
        <v>0.84931120000000004</v>
      </c>
      <c r="CR240" s="18">
        <v>6.4307557642939604E-3</v>
      </c>
      <c r="CS240" s="18">
        <v>0.843221</v>
      </c>
      <c r="CT240" s="18">
        <v>2.9803236401438199E-3</v>
      </c>
    </row>
    <row r="241" spans="1:98" x14ac:dyDescent="0.25">
      <c r="A241" s="18">
        <v>91</v>
      </c>
      <c r="B241" s="18" t="s">
        <v>1910</v>
      </c>
      <c r="C241" s="18" t="s">
        <v>521</v>
      </c>
      <c r="D241" s="18" t="s">
        <v>424</v>
      </c>
      <c r="E241" s="18" t="s">
        <v>158</v>
      </c>
      <c r="F241" s="18">
        <v>0.58884499999999995</v>
      </c>
      <c r="G241" s="18">
        <v>0.62871200000000005</v>
      </c>
      <c r="H241" s="18">
        <v>0.62462300000000004</v>
      </c>
      <c r="I241" s="18">
        <v>0.62183699999999997</v>
      </c>
      <c r="J241" s="18">
        <v>0.64650200000000002</v>
      </c>
      <c r="K241" s="18">
        <v>0.70311800000000002</v>
      </c>
      <c r="L241" s="18">
        <v>0.71363799999999999</v>
      </c>
      <c r="M241" s="18">
        <v>0.732958</v>
      </c>
      <c r="N241" s="18">
        <v>0.74738599999999999</v>
      </c>
      <c r="O241" s="18">
        <v>0.75208399999999997</v>
      </c>
      <c r="P241" s="18">
        <v>0.77134100000000005</v>
      </c>
      <c r="Q241" s="18">
        <v>0.77934099999999995</v>
      </c>
      <c r="R241" s="18">
        <v>0.74804499999999996</v>
      </c>
      <c r="S241" s="18">
        <v>0.71955800000000003</v>
      </c>
      <c r="T241" s="18">
        <v>0.79063000000000005</v>
      </c>
      <c r="U241" s="18">
        <v>0.74867799999999995</v>
      </c>
      <c r="V241" s="18">
        <v>1.0061100000000001</v>
      </c>
      <c r="W241" s="18">
        <v>1.0273300000000001</v>
      </c>
      <c r="X241" s="18">
        <v>1.1376999999999999</v>
      </c>
      <c r="Y241" s="18">
        <v>1.11843</v>
      </c>
      <c r="Z241" s="18">
        <v>1.2457800000000001</v>
      </c>
      <c r="AA241" s="18">
        <v>1.3196600000000001</v>
      </c>
      <c r="AB241" s="18">
        <v>1.45824</v>
      </c>
      <c r="AC241" s="18">
        <v>1.2998000000000001</v>
      </c>
      <c r="AD241" s="18">
        <v>1.3536300000000001</v>
      </c>
      <c r="AE241" s="18">
        <v>1.30932</v>
      </c>
      <c r="AF241" s="18">
        <v>1.3516699999999999</v>
      </c>
      <c r="AG241" s="18">
        <v>1.3601799999999999</v>
      </c>
      <c r="AH241" s="18">
        <v>1.33876</v>
      </c>
      <c r="AI241" s="18">
        <v>1.38802</v>
      </c>
      <c r="AJ241" s="18">
        <v>1.4020300000000001</v>
      </c>
      <c r="AK241" s="18">
        <v>1.25682</v>
      </c>
      <c r="AL241" s="18">
        <v>0.97453900000000004</v>
      </c>
      <c r="AM241" s="18">
        <v>0.97451299999999996</v>
      </c>
      <c r="AN241" s="18">
        <v>1.01508</v>
      </c>
      <c r="AO241" s="18">
        <v>1.01301</v>
      </c>
      <c r="AP241" s="18">
        <v>0.98843000000000003</v>
      </c>
      <c r="AQ241" s="18">
        <v>1.0588900000000001</v>
      </c>
      <c r="AR241" s="18">
        <v>1.1055999999999999</v>
      </c>
      <c r="AS241" s="18">
        <v>0.80505899999999997</v>
      </c>
      <c r="AT241" s="18">
        <v>0.81085200000000002</v>
      </c>
      <c r="AU241" s="18">
        <v>0.91655500000000001</v>
      </c>
      <c r="AV241" s="18">
        <v>0.93093999999999999</v>
      </c>
      <c r="AW241" s="18">
        <v>0.89045799999999997</v>
      </c>
      <c r="AX241" s="18">
        <v>0.93286400000000003</v>
      </c>
      <c r="AY241" s="18">
        <v>0.82887999999999995</v>
      </c>
      <c r="AZ241" s="18">
        <v>1.02356</v>
      </c>
      <c r="BA241" s="18">
        <v>1.05288</v>
      </c>
      <c r="BB241" s="18">
        <v>1.1689000000000001</v>
      </c>
      <c r="BC241" s="18">
        <v>1.14391</v>
      </c>
      <c r="BD241" s="18">
        <v>1.23506</v>
      </c>
      <c r="BE241" s="18">
        <v>1.23858</v>
      </c>
      <c r="BF241" s="18">
        <v>1.34964</v>
      </c>
      <c r="BG241" s="18">
        <v>1.3470299999999999</v>
      </c>
      <c r="BH241" s="18">
        <v>1.28599</v>
      </c>
      <c r="BI241" s="18">
        <v>1.3237099999999999</v>
      </c>
      <c r="BJ241" s="18">
        <v>1.26874</v>
      </c>
      <c r="BK241" s="18">
        <v>1.3318000000000001</v>
      </c>
      <c r="BL241" s="18">
        <v>1.0294180344827599</v>
      </c>
      <c r="BM241" s="18">
        <v>0.25716943687559601</v>
      </c>
      <c r="BN241" s="18">
        <v>0.58456463964595096</v>
      </c>
      <c r="BO241" s="18">
        <v>0.57347196161063096</v>
      </c>
      <c r="BP241" s="18">
        <v>0.44585601935874197</v>
      </c>
      <c r="BQ241" s="19">
        <v>1.4495410634030001E-6</v>
      </c>
      <c r="BR241" s="19">
        <v>3.9223906216381001E-6</v>
      </c>
      <c r="BS241" s="19">
        <v>7.6619954914036704E-7</v>
      </c>
      <c r="BT241" s="18">
        <v>8.9023059460456907E-3</v>
      </c>
      <c r="BU241" s="18">
        <v>0.34171581792440497</v>
      </c>
      <c r="BV241" s="18">
        <v>0.34171581792440497</v>
      </c>
      <c r="BW241" s="18">
        <v>0.62210379999999998</v>
      </c>
      <c r="BX241" s="18">
        <v>2.0925497597428899E-2</v>
      </c>
      <c r="BY241" s="18">
        <v>0.72983679999999995</v>
      </c>
      <c r="BZ241" s="18">
        <v>2.11479881596335E-2</v>
      </c>
      <c r="CA241" s="18">
        <v>0.76178299999999999</v>
      </c>
      <c r="CB241" s="18">
        <v>2.82996086810401E-2</v>
      </c>
      <c r="CC241" s="18">
        <v>1.0076495999999999</v>
      </c>
      <c r="CD241" s="18">
        <v>0.15543598496101199</v>
      </c>
      <c r="CE241" s="18">
        <v>1.3354220000000001</v>
      </c>
      <c r="CF241" s="18">
        <v>7.9007670640261193E-2</v>
      </c>
      <c r="CG241" s="18">
        <v>1.3495900000000001</v>
      </c>
      <c r="CH241" s="18">
        <v>2.8863043845027799E-2</v>
      </c>
      <c r="CI241" s="18">
        <v>1.1245963999999999</v>
      </c>
      <c r="CJ241" s="18">
        <v>0.19460766616785699</v>
      </c>
      <c r="CK241" s="18">
        <v>0.99419780000000002</v>
      </c>
      <c r="CL241" s="18">
        <v>0.114843570735153</v>
      </c>
      <c r="CM241" s="18">
        <v>0.89633379999999996</v>
      </c>
      <c r="CN241" s="18">
        <v>5.0701589414928597E-2</v>
      </c>
      <c r="CO241" s="18">
        <v>1.0436259999999999</v>
      </c>
      <c r="CP241" s="18">
        <v>0.13449403436584101</v>
      </c>
      <c r="CQ241" s="18">
        <v>1.2912600000000001</v>
      </c>
      <c r="CR241" s="18">
        <v>5.5856764585858303E-2</v>
      </c>
      <c r="CS241" s="18">
        <v>1.3080833333333299</v>
      </c>
      <c r="CT241" s="18">
        <v>3.4311593278851603E-2</v>
      </c>
    </row>
    <row r="242" spans="1:98" x14ac:dyDescent="0.25">
      <c r="A242" s="18">
        <v>92</v>
      </c>
      <c r="B242" s="18" t="s">
        <v>1910</v>
      </c>
      <c r="C242" s="18" t="s">
        <v>522</v>
      </c>
      <c r="D242" s="18" t="s">
        <v>412</v>
      </c>
      <c r="E242" s="18" t="s">
        <v>150</v>
      </c>
      <c r="F242" s="18">
        <v>3.8049800000000002E-2</v>
      </c>
      <c r="G242" s="18">
        <v>3.8049800000000002E-2</v>
      </c>
      <c r="H242" s="18">
        <v>3.8159400000000003E-2</v>
      </c>
      <c r="I242" s="18">
        <v>3.82225E-2</v>
      </c>
      <c r="J242" s="18">
        <v>3.9426299999999997E-2</v>
      </c>
      <c r="K242" s="18">
        <v>4.1499500000000002E-2</v>
      </c>
      <c r="L242" s="18">
        <v>4.4320900000000003E-2</v>
      </c>
      <c r="M242" s="18">
        <v>4.6611399999999997E-2</v>
      </c>
      <c r="N242" s="18">
        <v>4.9086600000000001E-2</v>
      </c>
      <c r="O242" s="18">
        <v>4.8754800000000001E-2</v>
      </c>
      <c r="P242" s="18">
        <v>4.4985600000000001E-2</v>
      </c>
      <c r="Q242" s="18">
        <v>4.3140600000000001E-2</v>
      </c>
      <c r="R242" s="18">
        <v>4.90166E-2</v>
      </c>
      <c r="S242" s="18">
        <v>5.2770299999999999E-2</v>
      </c>
      <c r="T242" s="18">
        <v>5.6349999999999997E-2</v>
      </c>
      <c r="U242" s="18">
        <v>6.2198700000000003E-2</v>
      </c>
      <c r="V242" s="18">
        <v>6.72817E-2</v>
      </c>
      <c r="W242" s="18">
        <v>6.5329600000000002E-2</v>
      </c>
      <c r="X242" s="18">
        <v>6.8685099999999999E-2</v>
      </c>
      <c r="Y242" s="18">
        <v>7.4842599999999995E-2</v>
      </c>
      <c r="Z242" s="18">
        <v>7.7751600000000004E-2</v>
      </c>
      <c r="AA242" s="18">
        <v>8.0866099999999996E-2</v>
      </c>
      <c r="AB242" s="18">
        <v>8.5006700000000004E-2</v>
      </c>
      <c r="AC242" s="18">
        <v>8.5729E-2</v>
      </c>
      <c r="AD242" s="18">
        <v>8.3375199999999997E-2</v>
      </c>
      <c r="AE242" s="18">
        <v>7.9442200000000004E-2</v>
      </c>
      <c r="AF242" s="18">
        <v>8.0219799999999994E-2</v>
      </c>
      <c r="AG242" s="18">
        <v>8.09729E-2</v>
      </c>
      <c r="AH242" s="18">
        <v>8.8315699999999997E-2</v>
      </c>
      <c r="AI242" s="18">
        <v>9.7280000000000005E-2</v>
      </c>
      <c r="AJ242" s="18">
        <v>9.9817500000000003E-2</v>
      </c>
      <c r="AK242" s="18">
        <v>9.7246600000000002E-2</v>
      </c>
      <c r="AL242" s="18">
        <v>0.100977</v>
      </c>
      <c r="AM242" s="18">
        <v>0.102562</v>
      </c>
      <c r="AN242" s="18">
        <v>0.102842</v>
      </c>
      <c r="AO242" s="18">
        <v>9.8652699999999996E-2</v>
      </c>
      <c r="AP242" s="18">
        <v>9.9252400000000005E-2</v>
      </c>
      <c r="AQ242" s="18">
        <v>0.102396</v>
      </c>
      <c r="AR242" s="18">
        <v>0.103673</v>
      </c>
      <c r="AS242" s="18">
        <v>0.10408000000000001</v>
      </c>
      <c r="AT242" s="18">
        <v>0.10782600000000001</v>
      </c>
      <c r="AU242" s="18">
        <v>0.109738</v>
      </c>
      <c r="AV242" s="18">
        <v>0.10939699999999999</v>
      </c>
      <c r="AW242" s="18">
        <v>0.105965</v>
      </c>
      <c r="AX242" s="18">
        <v>0.10943700000000001</v>
      </c>
      <c r="AY242" s="18">
        <v>0.11637400000000001</v>
      </c>
      <c r="AZ242" s="18">
        <v>0.123031</v>
      </c>
      <c r="BA242" s="18">
        <v>0.13050800000000001</v>
      </c>
      <c r="BB242" s="18">
        <v>0.131074</v>
      </c>
      <c r="BC242" s="18">
        <v>0.13908599999999999</v>
      </c>
      <c r="BD242" s="18">
        <v>0.131186</v>
      </c>
      <c r="BE242" s="18">
        <v>0.118419</v>
      </c>
      <c r="BF242" s="18">
        <v>0.11992999999999999</v>
      </c>
      <c r="BG242" s="18">
        <v>0.11992999999999999</v>
      </c>
      <c r="BH242" s="18">
        <v>0.120286</v>
      </c>
      <c r="BI242" s="18">
        <v>0.11992999999999999</v>
      </c>
      <c r="BJ242" s="18">
        <v>0.11992999999999999</v>
      </c>
      <c r="BK242" s="18">
        <v>0.11992999999999999</v>
      </c>
      <c r="BL242" s="18">
        <v>8.6365813793103402E-2</v>
      </c>
      <c r="BM242" s="18">
        <v>3.0306319447770801E-2</v>
      </c>
      <c r="BN242" s="18">
        <v>0.97200664637447998</v>
      </c>
      <c r="BO242" s="18">
        <v>0.97924524704301097</v>
      </c>
      <c r="BP242" s="18">
        <v>0.89954977748629805</v>
      </c>
      <c r="BQ242" s="18">
        <v>0</v>
      </c>
      <c r="BR242" s="19">
        <v>1.6442834160319199E-40</v>
      </c>
      <c r="BS242" s="18">
        <v>0</v>
      </c>
      <c r="BT242" s="18">
        <v>1.74442801070471E-3</v>
      </c>
      <c r="BU242" s="18">
        <v>0.94479692059616405</v>
      </c>
      <c r="BV242" s="18">
        <v>0.94479692059616405</v>
      </c>
      <c r="BW242" s="18">
        <v>3.8381560000000002E-2</v>
      </c>
      <c r="BX242" s="18">
        <v>5.8869903431209899E-4</v>
      </c>
      <c r="BY242" s="18">
        <v>4.6054640000000001E-2</v>
      </c>
      <c r="BZ242" s="18">
        <v>3.1838962754775798E-3</v>
      </c>
      <c r="CA242" s="18">
        <v>4.9252619999999997E-2</v>
      </c>
      <c r="CB242" s="18">
        <v>5.4398260323286103E-3</v>
      </c>
      <c r="CC242" s="18">
        <v>6.7667539999999998E-2</v>
      </c>
      <c r="CD242" s="18">
        <v>4.69148060989278E-3</v>
      </c>
      <c r="CE242" s="18">
        <v>8.2545720000000003E-2</v>
      </c>
      <c r="CF242" s="18">
        <v>3.2665900074848701E-3</v>
      </c>
      <c r="CG242" s="18">
        <v>8.5246119999999995E-2</v>
      </c>
      <c r="CH242" s="18">
        <v>7.6066809205460996E-3</v>
      </c>
      <c r="CI242" s="18">
        <v>0.10068902</v>
      </c>
      <c r="CJ242" s="18">
        <v>2.2823295121432402E-3</v>
      </c>
      <c r="CK242" s="18">
        <v>0.10161082</v>
      </c>
      <c r="CL242" s="18">
        <v>2.51388955047751E-3</v>
      </c>
      <c r="CM242" s="18">
        <v>0.1084726</v>
      </c>
      <c r="CN242" s="18">
        <v>1.58839299293342E-3</v>
      </c>
      <c r="CO242" s="18">
        <v>0.12801460000000001</v>
      </c>
      <c r="CP242" s="18">
        <v>8.6384707442926402E-3</v>
      </c>
      <c r="CQ242" s="18">
        <v>0.12195019999999999</v>
      </c>
      <c r="CR242" s="18">
        <v>5.21299704584608E-3</v>
      </c>
      <c r="CS242" s="18">
        <v>0.11992999999999999</v>
      </c>
      <c r="CT242" s="18">
        <v>0</v>
      </c>
    </row>
    <row r="243" spans="1:98" x14ac:dyDescent="0.25">
      <c r="A243" s="18">
        <v>93</v>
      </c>
      <c r="B243" s="18" t="s">
        <v>1910</v>
      </c>
      <c r="C243" s="18" t="s">
        <v>523</v>
      </c>
      <c r="D243" s="18" t="s">
        <v>412</v>
      </c>
      <c r="E243" s="18" t="s">
        <v>162</v>
      </c>
      <c r="F243" s="18">
        <v>1.4293800000000001E-2</v>
      </c>
      <c r="G243" s="18">
        <v>1.6560800000000001E-2</v>
      </c>
      <c r="H243" s="18">
        <v>1.5956399999999999E-2</v>
      </c>
      <c r="I243" s="18">
        <v>1.76399E-2</v>
      </c>
      <c r="J243" s="18">
        <v>1.5674199999999999E-2</v>
      </c>
      <c r="K243" s="18">
        <v>1.5740899999999999E-2</v>
      </c>
      <c r="L243" s="18">
        <v>1.7816599999999998E-2</v>
      </c>
      <c r="M243" s="18">
        <v>1.79074E-2</v>
      </c>
      <c r="N243" s="18">
        <v>1.8069200000000001E-2</v>
      </c>
      <c r="O243" s="18">
        <v>1.77007E-2</v>
      </c>
      <c r="P243" s="18">
        <v>1.69628E-2</v>
      </c>
      <c r="Q243" s="18">
        <v>1.6992E-2</v>
      </c>
      <c r="R243" s="18">
        <v>1.7094999999999999E-2</v>
      </c>
      <c r="S243" s="18">
        <v>1.61911E-2</v>
      </c>
      <c r="T243" s="18">
        <v>1.8405100000000001E-2</v>
      </c>
      <c r="U243" s="18">
        <v>1.7941599999999999E-2</v>
      </c>
      <c r="V243" s="18">
        <v>2.12864E-2</v>
      </c>
      <c r="W243" s="18">
        <v>2.1235899999999999E-2</v>
      </c>
      <c r="X243" s="18">
        <v>1.92306E-2</v>
      </c>
      <c r="Y243" s="18">
        <v>1.9173300000000001E-2</v>
      </c>
      <c r="Z243" s="18">
        <v>1.8942500000000001E-2</v>
      </c>
      <c r="AA243" s="18">
        <v>1.9858000000000001E-2</v>
      </c>
      <c r="AB243" s="18">
        <v>2.2489800000000001E-2</v>
      </c>
      <c r="AC243" s="18">
        <v>2.2004699999999999E-2</v>
      </c>
      <c r="AD243" s="18">
        <v>2.1899600000000002E-2</v>
      </c>
      <c r="AE243" s="18">
        <v>2.29502E-2</v>
      </c>
      <c r="AF243" s="18">
        <v>2.15523E-2</v>
      </c>
      <c r="AG243" s="18">
        <v>2.0808799999999999E-2</v>
      </c>
      <c r="AH243" s="18">
        <v>2.0435499999999999E-2</v>
      </c>
      <c r="AI243" s="18">
        <v>2.43746E-2</v>
      </c>
      <c r="AJ243" s="18">
        <v>2.57574E-2</v>
      </c>
      <c r="AK243" s="18">
        <v>2.54313E-2</v>
      </c>
      <c r="AL243" s="18">
        <v>2.6195E-2</v>
      </c>
      <c r="AM243" s="18">
        <v>2.69381E-2</v>
      </c>
      <c r="AN243" s="18">
        <v>3.05823E-2</v>
      </c>
      <c r="AO243" s="18">
        <v>2.9198700000000001E-2</v>
      </c>
      <c r="AP243" s="18">
        <v>2.92702E-2</v>
      </c>
      <c r="AQ243" s="18">
        <v>3.3321000000000003E-2</v>
      </c>
      <c r="AR243" s="18">
        <v>3.1910500000000001E-2</v>
      </c>
      <c r="AS243" s="18">
        <v>3.2952599999999999E-2</v>
      </c>
      <c r="AT243" s="18">
        <v>3.0414299999999998E-2</v>
      </c>
      <c r="AU243" s="18">
        <v>2.35491E-2</v>
      </c>
      <c r="AV243" s="18">
        <v>3.0601300000000001E-2</v>
      </c>
      <c r="AW243" s="18">
        <v>2.87251E-2</v>
      </c>
      <c r="AX243" s="18">
        <v>3.0999100000000002E-2</v>
      </c>
      <c r="AY243" s="18">
        <v>3.3204200000000003E-2</v>
      </c>
      <c r="AZ243" s="18">
        <v>3.1722899999999998E-2</v>
      </c>
      <c r="BA243" s="18">
        <v>3.01097E-2</v>
      </c>
      <c r="BB243" s="18">
        <v>3.0834199999999999E-2</v>
      </c>
      <c r="BC243" s="18">
        <v>3.1092100000000001E-2</v>
      </c>
      <c r="BD243" s="18">
        <v>3.0062999999999999E-2</v>
      </c>
      <c r="BE243" s="18">
        <v>2.9685400000000001E-2</v>
      </c>
      <c r="BF243" s="18">
        <v>3.1112899999999999E-2</v>
      </c>
      <c r="BG243" s="18">
        <v>3.1622600000000001E-2</v>
      </c>
      <c r="BH243" s="18">
        <v>3.3119700000000002E-2</v>
      </c>
      <c r="BI243" s="18">
        <v>3.3562000000000002E-2</v>
      </c>
      <c r="BJ243" s="18">
        <v>2.9492600000000001E-2</v>
      </c>
      <c r="BK243" s="18">
        <v>3.3056799999999997E-2</v>
      </c>
      <c r="BL243" s="18">
        <v>2.43398931034483E-2</v>
      </c>
      <c r="BM243" s="18">
        <v>6.2146551867724702E-3</v>
      </c>
      <c r="BN243" s="18">
        <v>0.93742507828242805</v>
      </c>
      <c r="BO243" s="18">
        <v>0.92826601864099201</v>
      </c>
      <c r="BP243" s="18">
        <v>0.77132486388384802</v>
      </c>
      <c r="BQ243" s="18">
        <v>0</v>
      </c>
      <c r="BR243" s="18">
        <v>0</v>
      </c>
      <c r="BS243" s="18">
        <v>0</v>
      </c>
      <c r="BT243" s="18">
        <v>3.4498818788642897E-4</v>
      </c>
      <c r="BU243" s="18">
        <v>0.87876577739281703</v>
      </c>
      <c r="BV243" s="18">
        <v>0.87876577739281703</v>
      </c>
      <c r="BW243" s="18">
        <v>1.6025020000000001E-2</v>
      </c>
      <c r="BX243" s="18">
        <v>1.2267644117759499E-3</v>
      </c>
      <c r="BY243" s="18">
        <v>1.7446960000000001E-2</v>
      </c>
      <c r="BZ243" s="18">
        <v>9.6317782003117205E-4</v>
      </c>
      <c r="CA243" s="18">
        <v>1.7129200000000001E-2</v>
      </c>
      <c r="CB243" s="18">
        <v>7.9931765587906299E-4</v>
      </c>
      <c r="CC243" s="18">
        <v>1.9773559999999999E-2</v>
      </c>
      <c r="CD243" s="18">
        <v>1.4524391735973E-3</v>
      </c>
      <c r="CE243" s="18">
        <v>2.1038919999999999E-2</v>
      </c>
      <c r="CF243" s="18">
        <v>1.5466174953749901E-3</v>
      </c>
      <c r="CG243" s="18">
        <v>2.202428E-2</v>
      </c>
      <c r="CH243" s="18">
        <v>1.62832049885764E-3</v>
      </c>
      <c r="CI243" s="18">
        <v>2.6980819999999999E-2</v>
      </c>
      <c r="CJ243" s="18">
        <v>2.09091875667133E-3</v>
      </c>
      <c r="CK243" s="18">
        <v>3.13306E-2</v>
      </c>
      <c r="CL243" s="18">
        <v>1.9823663851568901E-3</v>
      </c>
      <c r="CM243" s="18">
        <v>2.885778E-2</v>
      </c>
      <c r="CN243" s="18">
        <v>3.0922303911578102E-3</v>
      </c>
      <c r="CO243" s="18">
        <v>3.1392620000000003E-2</v>
      </c>
      <c r="CP243" s="18">
        <v>1.16607631268284E-3</v>
      </c>
      <c r="CQ243" s="18">
        <v>3.1120720000000001E-2</v>
      </c>
      <c r="CR243" s="18">
        <v>1.3626060351400199E-3</v>
      </c>
      <c r="CS243" s="18">
        <v>3.2037133333333301E-2</v>
      </c>
      <c r="CT243" s="18">
        <v>2.2180609038827898E-3</v>
      </c>
    </row>
    <row r="244" spans="1:98" x14ac:dyDescent="0.25">
      <c r="A244" s="18">
        <v>94</v>
      </c>
      <c r="B244" s="18" t="s">
        <v>1910</v>
      </c>
      <c r="C244" s="18" t="s">
        <v>524</v>
      </c>
      <c r="D244" s="18" t="s">
        <v>412</v>
      </c>
      <c r="E244" s="18" t="s">
        <v>164</v>
      </c>
      <c r="F244" s="18">
        <v>5.4369899999999998</v>
      </c>
      <c r="G244" s="18">
        <v>5.4986600000000001</v>
      </c>
      <c r="H244" s="18">
        <v>5.5292500000000002</v>
      </c>
      <c r="I244" s="18">
        <v>5.5596300000000003</v>
      </c>
      <c r="J244" s="18">
        <v>5.7356100000000003</v>
      </c>
      <c r="K244" s="18">
        <v>6.1879499999999998</v>
      </c>
      <c r="L244" s="18">
        <v>6.27346</v>
      </c>
      <c r="M244" s="18">
        <v>6.5086500000000003</v>
      </c>
      <c r="N244" s="18">
        <v>6.6003600000000002</v>
      </c>
      <c r="O244" s="18">
        <v>6.6954500000000001</v>
      </c>
      <c r="P244" s="18">
        <v>6.8718500000000002</v>
      </c>
      <c r="Q244" s="18">
        <v>7.3051700000000004</v>
      </c>
      <c r="R244" s="18">
        <v>7.3463700000000003</v>
      </c>
      <c r="S244" s="18">
        <v>7.5209700000000002</v>
      </c>
      <c r="T244" s="18">
        <v>8.1102900000000009</v>
      </c>
      <c r="U244" s="18">
        <v>8.5553799999999995</v>
      </c>
      <c r="V244" s="18">
        <v>8.7445599999999999</v>
      </c>
      <c r="W244" s="18">
        <v>8.9017999999999997</v>
      </c>
      <c r="X244" s="18">
        <v>9.2630499999999998</v>
      </c>
      <c r="Y244" s="18">
        <v>9.3765599999999996</v>
      </c>
      <c r="Z244" s="18">
        <v>10.0684</v>
      </c>
      <c r="AA244" s="18">
        <v>10.8207</v>
      </c>
      <c r="AB244" s="18">
        <v>11.404999999999999</v>
      </c>
      <c r="AC244" s="18">
        <v>10.7326</v>
      </c>
      <c r="AD244" s="18">
        <v>10.7553</v>
      </c>
      <c r="AE244" s="18">
        <v>10.894</v>
      </c>
      <c r="AF244" s="18">
        <v>11.275399999999999</v>
      </c>
      <c r="AG244" s="18">
        <v>11.110900000000001</v>
      </c>
      <c r="AH244" s="18">
        <v>12.3338</v>
      </c>
      <c r="AI244" s="18">
        <v>12.881399999999999</v>
      </c>
      <c r="AJ244" s="18">
        <v>13.204599999999999</v>
      </c>
      <c r="AK244" s="18">
        <v>13.016999999999999</v>
      </c>
      <c r="AL244" s="18">
        <v>13.7964</v>
      </c>
      <c r="AM244" s="18">
        <v>15.1431</v>
      </c>
      <c r="AN244" s="18">
        <v>14.6698</v>
      </c>
      <c r="AO244" s="18">
        <v>13.7256</v>
      </c>
      <c r="AP244" s="18">
        <v>14.1212</v>
      </c>
      <c r="AQ244" s="18">
        <v>14.1295</v>
      </c>
      <c r="AR244" s="18">
        <v>15.554600000000001</v>
      </c>
      <c r="AS244" s="18">
        <v>14.479699999999999</v>
      </c>
      <c r="AT244" s="18">
        <v>14.984299999999999</v>
      </c>
      <c r="AU244" s="18">
        <v>14.363899999999999</v>
      </c>
      <c r="AV244" s="18">
        <v>13.478300000000001</v>
      </c>
      <c r="AW244" s="18">
        <v>14.0596</v>
      </c>
      <c r="AX244" s="18">
        <v>13.982100000000001</v>
      </c>
      <c r="AY244" s="18">
        <v>15.6364</v>
      </c>
      <c r="AZ244" s="18">
        <v>16.3645</v>
      </c>
      <c r="BA244" s="18">
        <v>16.748999999999999</v>
      </c>
      <c r="BB244" s="18">
        <v>16.3126</v>
      </c>
      <c r="BC244" s="18">
        <v>15.8447</v>
      </c>
      <c r="BD244" s="18">
        <v>16.6967</v>
      </c>
      <c r="BE244" s="18">
        <v>17.347100000000001</v>
      </c>
      <c r="BF244" s="18">
        <v>17.351299999999998</v>
      </c>
      <c r="BG244" s="18">
        <v>16.145199999999999</v>
      </c>
      <c r="BH244" s="18">
        <v>14.785299999999999</v>
      </c>
      <c r="BI244" s="18">
        <v>16.122199999999999</v>
      </c>
      <c r="BJ244" s="18">
        <v>16.377199999999998</v>
      </c>
      <c r="BK244" s="18">
        <v>15.4026</v>
      </c>
      <c r="BL244" s="18">
        <v>11.692138103448301</v>
      </c>
      <c r="BM244" s="18">
        <v>3.8358124492163301</v>
      </c>
      <c r="BN244" s="18">
        <v>0.96962718773799605</v>
      </c>
      <c r="BO244" s="18">
        <v>0.96757820911132297</v>
      </c>
      <c r="BP244" s="18">
        <v>0.87779794313369597</v>
      </c>
      <c r="BQ244" s="18">
        <v>0</v>
      </c>
      <c r="BR244" s="18">
        <v>0</v>
      </c>
      <c r="BS244" s="18">
        <v>0</v>
      </c>
      <c r="BT244" s="18">
        <v>0.220248403519024</v>
      </c>
      <c r="BU244" s="18">
        <v>0.94017688320069603</v>
      </c>
      <c r="BV244" s="18">
        <v>0.94017688320069603</v>
      </c>
      <c r="BW244" s="18">
        <v>5.552028</v>
      </c>
      <c r="BX244" s="18">
        <v>0.112206130937663</v>
      </c>
      <c r="BY244" s="18">
        <v>6.4531739999999997</v>
      </c>
      <c r="BZ244" s="18">
        <v>0.21568487274261999</v>
      </c>
      <c r="CA244" s="18">
        <v>7.43093</v>
      </c>
      <c r="CB244" s="18">
        <v>0.44865733828836502</v>
      </c>
      <c r="CC244" s="18">
        <v>8.9682700000000004</v>
      </c>
      <c r="CD244" s="18">
        <v>0.34588240400459802</v>
      </c>
      <c r="CE244" s="18">
        <v>10.756399999999999</v>
      </c>
      <c r="CF244" s="18">
        <v>0.47400635544262398</v>
      </c>
      <c r="CG244" s="18">
        <v>11.6991</v>
      </c>
      <c r="CH244" s="18">
        <v>0.86231727339767394</v>
      </c>
      <c r="CI244" s="18">
        <v>13.96618</v>
      </c>
      <c r="CJ244" s="18">
        <v>0.92059679121752402</v>
      </c>
      <c r="CK244" s="18">
        <v>14.40212</v>
      </c>
      <c r="CL244" s="18">
        <v>0.69734242449459505</v>
      </c>
      <c r="CM244" s="18">
        <v>14.173640000000001</v>
      </c>
      <c r="CN244" s="18">
        <v>0.55375060090260797</v>
      </c>
      <c r="CO244" s="18">
        <v>16.181439999999998</v>
      </c>
      <c r="CP244" s="18">
        <v>0.442521381404334</v>
      </c>
      <c r="CQ244" s="18">
        <v>16.465119999999999</v>
      </c>
      <c r="CR244" s="18">
        <v>1.0654784193028</v>
      </c>
      <c r="CS244" s="18">
        <v>15.967333333333301</v>
      </c>
      <c r="CT244" s="18">
        <v>0.50541968039771901</v>
      </c>
    </row>
    <row r="245" spans="1:98" x14ac:dyDescent="0.25">
      <c r="A245" s="18">
        <v>95</v>
      </c>
      <c r="B245" s="18" t="s">
        <v>1910</v>
      </c>
      <c r="C245" s="18" t="s">
        <v>525</v>
      </c>
      <c r="D245" s="18" t="s">
        <v>426</v>
      </c>
      <c r="E245" s="18" t="s">
        <v>170</v>
      </c>
      <c r="F245" s="18">
        <v>9.3285099999999999E-3</v>
      </c>
      <c r="G245" s="18">
        <v>9.3285099999999999E-3</v>
      </c>
      <c r="H245" s="18">
        <v>9.3553899999999999E-3</v>
      </c>
      <c r="I245" s="18">
        <v>9.5074800000000004E-3</v>
      </c>
      <c r="J245" s="18">
        <v>9.5732000000000005E-3</v>
      </c>
      <c r="K245" s="18">
        <v>9.7003300000000001E-3</v>
      </c>
      <c r="L245" s="18">
        <v>9.8949399999999996E-3</v>
      </c>
      <c r="M245" s="18">
        <v>1.00897E-2</v>
      </c>
      <c r="N245" s="18">
        <v>1.0420499999999999E-2</v>
      </c>
      <c r="O245" s="18">
        <v>1.0527699999999999E-2</v>
      </c>
      <c r="P245" s="18">
        <v>1.03137E-2</v>
      </c>
      <c r="Q245" s="18">
        <v>1.05734E-2</v>
      </c>
      <c r="R245" s="18">
        <v>1.1066400000000001E-2</v>
      </c>
      <c r="S245" s="18">
        <v>1.05246E-2</v>
      </c>
      <c r="T245" s="18">
        <v>1.1228E-2</v>
      </c>
      <c r="U245" s="18">
        <v>1.12751E-2</v>
      </c>
      <c r="V245" s="18">
        <v>1.1972099999999999E-2</v>
      </c>
      <c r="W245" s="18">
        <v>1.2496200000000001E-2</v>
      </c>
      <c r="X245" s="18">
        <v>1.2557199999999999E-2</v>
      </c>
      <c r="Y245" s="18">
        <v>1.2859000000000001E-2</v>
      </c>
      <c r="Z245" s="18">
        <v>1.20623E-2</v>
      </c>
      <c r="AA245" s="18">
        <v>1.16991E-2</v>
      </c>
      <c r="AB245" s="18">
        <v>1.19498E-2</v>
      </c>
      <c r="AC245" s="18">
        <v>1.22817E-2</v>
      </c>
      <c r="AD245" s="18">
        <v>1.26228E-2</v>
      </c>
      <c r="AE245" s="18">
        <v>1.28462E-2</v>
      </c>
      <c r="AF245" s="18">
        <v>1.1203899999999999E-2</v>
      </c>
      <c r="AG245" s="18">
        <v>1.0698600000000001E-2</v>
      </c>
      <c r="AH245" s="18">
        <v>1.15808E-2</v>
      </c>
      <c r="AI245" s="18">
        <v>1.22103E-2</v>
      </c>
      <c r="AJ245" s="18">
        <v>1.2767199999999999E-2</v>
      </c>
      <c r="AK245" s="18">
        <v>1.33569E-2</v>
      </c>
      <c r="AL245" s="18">
        <v>1.36837E-2</v>
      </c>
      <c r="AM245" s="18">
        <v>1.31533E-2</v>
      </c>
      <c r="AN245" s="18">
        <v>1.27568E-2</v>
      </c>
      <c r="AO245" s="18">
        <v>1.40474E-2</v>
      </c>
      <c r="AP245" s="18">
        <v>1.40958E-2</v>
      </c>
      <c r="AQ245" s="18">
        <v>1.48576E-2</v>
      </c>
      <c r="AR245" s="18">
        <v>1.53522E-2</v>
      </c>
      <c r="AS245" s="18">
        <v>1.5948500000000001E-2</v>
      </c>
      <c r="AT245" s="18">
        <v>1.6700199999999998E-2</v>
      </c>
      <c r="AU245" s="18">
        <v>1.6731300000000001E-2</v>
      </c>
      <c r="AV245" s="18">
        <v>1.75236E-2</v>
      </c>
      <c r="AW245" s="18">
        <v>1.68506E-2</v>
      </c>
      <c r="AX245" s="18">
        <v>1.7120799999999999E-2</v>
      </c>
      <c r="AY245" s="18">
        <v>1.6983700000000001E-2</v>
      </c>
      <c r="AZ245" s="18">
        <v>1.7345300000000001E-2</v>
      </c>
      <c r="BA245" s="18">
        <v>1.7824300000000001E-2</v>
      </c>
      <c r="BB245" s="18">
        <v>1.8233300000000001E-2</v>
      </c>
      <c r="BC245" s="18">
        <v>1.8675799999999999E-2</v>
      </c>
      <c r="BD245" s="18">
        <v>1.9054700000000001E-2</v>
      </c>
      <c r="BE245" s="18">
        <v>1.81884E-2</v>
      </c>
      <c r="BF245" s="18">
        <v>1.8870499999999998E-2</v>
      </c>
      <c r="BG245" s="18">
        <v>1.8870499999999998E-2</v>
      </c>
      <c r="BH245" s="18">
        <v>1.8926599999999998E-2</v>
      </c>
      <c r="BI245" s="18">
        <v>1.8870499999999998E-2</v>
      </c>
      <c r="BJ245" s="18">
        <v>1.8870499999999998E-2</v>
      </c>
      <c r="BK245" s="18">
        <v>1.8870499999999998E-2</v>
      </c>
      <c r="BL245" s="18">
        <v>1.3728930344827601E-2</v>
      </c>
      <c r="BM245" s="18">
        <v>3.2726855891078602E-3</v>
      </c>
      <c r="BN245" s="18">
        <v>0.96226503735110303</v>
      </c>
      <c r="BO245" s="18">
        <v>0.96952172083431398</v>
      </c>
      <c r="BP245" s="18">
        <v>0.88498216975372601</v>
      </c>
      <c r="BQ245" s="18">
        <v>0</v>
      </c>
      <c r="BR245" s="19">
        <v>6.8031016071396194E-36</v>
      </c>
      <c r="BS245" s="18">
        <v>0</v>
      </c>
      <c r="BT245" s="18">
        <v>1.8648745024454601E-4</v>
      </c>
      <c r="BU245" s="18">
        <v>0.92595400210831802</v>
      </c>
      <c r="BV245" s="18">
        <v>0.92595400210831802</v>
      </c>
      <c r="BW245" s="18">
        <v>9.4186180000000001E-3</v>
      </c>
      <c r="BX245" s="18">
        <v>1.14049038882404E-4</v>
      </c>
      <c r="BY245" s="18">
        <v>1.0126634000000001E-2</v>
      </c>
      <c r="BZ245" s="18">
        <v>3.4784784486898801E-4</v>
      </c>
      <c r="CA245" s="18">
        <v>1.0741219999999999E-2</v>
      </c>
      <c r="CB245" s="18">
        <v>3.87478363266906E-4</v>
      </c>
      <c r="CC245" s="18">
        <v>1.223192E-2</v>
      </c>
      <c r="CD245" s="18">
        <v>6.2287463987547296E-4</v>
      </c>
      <c r="CE245" s="18">
        <v>1.2123139999999999E-2</v>
      </c>
      <c r="CF245" s="18">
        <v>3.4941364169133399E-4</v>
      </c>
      <c r="CG245" s="18">
        <v>1.170796E-2</v>
      </c>
      <c r="CH245" s="18">
        <v>8.4216826287862405E-4</v>
      </c>
      <c r="CI245" s="18">
        <v>1.314358E-2</v>
      </c>
      <c r="CJ245" s="18">
        <v>3.9641839891710399E-4</v>
      </c>
      <c r="CK245" s="18">
        <v>1.48603E-2</v>
      </c>
      <c r="CL245" s="18">
        <v>8.1722377596347496E-4</v>
      </c>
      <c r="CM245" s="18">
        <v>1.6985299999999998E-2</v>
      </c>
      <c r="CN245" s="18">
        <v>3.4353647550151102E-4</v>
      </c>
      <c r="CO245" s="18">
        <v>1.7812479999999999E-2</v>
      </c>
      <c r="CP245" s="18">
        <v>6.7595932717878803E-4</v>
      </c>
      <c r="CQ245" s="18">
        <v>1.8782139999999999E-2</v>
      </c>
      <c r="CR245" s="18">
        <v>3.4033065245434399E-4</v>
      </c>
      <c r="CS245" s="18">
        <v>1.8870499999999998E-2</v>
      </c>
      <c r="CT245" s="18">
        <v>0</v>
      </c>
    </row>
    <row r="246" spans="1:98" x14ac:dyDescent="0.25">
      <c r="A246" s="18">
        <v>96</v>
      </c>
      <c r="B246" s="18" t="s">
        <v>1910</v>
      </c>
      <c r="C246" s="18" t="s">
        <v>526</v>
      </c>
      <c r="D246" s="18" t="s">
        <v>424</v>
      </c>
      <c r="E246" s="18" t="s">
        <v>174</v>
      </c>
      <c r="F246" s="18">
        <v>4.0799900000000004E-3</v>
      </c>
      <c r="G246" s="18">
        <v>4.1398199999999998E-3</v>
      </c>
      <c r="H246" s="18">
        <v>4.0863499999999999E-3</v>
      </c>
      <c r="I246" s="18">
        <v>4.15892E-3</v>
      </c>
      <c r="J246" s="18">
        <v>4.1904999999999998E-3</v>
      </c>
      <c r="K246" s="18">
        <v>4.1922599999999997E-3</v>
      </c>
      <c r="L246" s="18">
        <v>4.3055999999999997E-3</v>
      </c>
      <c r="M246" s="18">
        <v>4.6071599999999999E-3</v>
      </c>
      <c r="N246" s="18">
        <v>4.6116999999999998E-3</v>
      </c>
      <c r="O246" s="18">
        <v>4.5229399999999996E-3</v>
      </c>
      <c r="P246" s="18">
        <v>4.34717E-3</v>
      </c>
      <c r="Q246" s="18">
        <v>4.5748899999999999E-3</v>
      </c>
      <c r="R246" s="18">
        <v>4.4081199999999997E-3</v>
      </c>
      <c r="S246" s="18">
        <v>3.9605700000000001E-3</v>
      </c>
      <c r="T246" s="18">
        <v>4.1086600000000001E-3</v>
      </c>
      <c r="U246" s="18">
        <v>4.2563999999999996E-3</v>
      </c>
      <c r="V246" s="18">
        <v>4.6298299999999997E-3</v>
      </c>
      <c r="W246" s="18">
        <v>4.9022600000000003E-3</v>
      </c>
      <c r="X246" s="18">
        <v>5.3751299999999997E-3</v>
      </c>
      <c r="Y246" s="18">
        <v>5.6156599999999997E-3</v>
      </c>
      <c r="Z246" s="18">
        <v>5.9576899999999999E-3</v>
      </c>
      <c r="AA246" s="18">
        <v>6.1080300000000004E-3</v>
      </c>
      <c r="AB246" s="18">
        <v>6.6734000000000003E-3</v>
      </c>
      <c r="AC246" s="18">
        <v>6.8823699999999996E-3</v>
      </c>
      <c r="AD246" s="18">
        <v>6.9893200000000003E-3</v>
      </c>
      <c r="AE246" s="18">
        <v>7.0199499999999996E-3</v>
      </c>
      <c r="AF246" s="18">
        <v>6.98498E-3</v>
      </c>
      <c r="AG246" s="18">
        <v>6.8793600000000002E-3</v>
      </c>
      <c r="AH246" s="18">
        <v>7.0193199999999999E-3</v>
      </c>
      <c r="AI246" s="18">
        <v>6.99287E-3</v>
      </c>
      <c r="AJ246" s="18">
        <v>6.7590699999999998E-3</v>
      </c>
      <c r="AK246" s="18">
        <v>6.0497600000000004E-3</v>
      </c>
      <c r="AL246" s="18">
        <v>6.01915E-3</v>
      </c>
      <c r="AM246" s="18">
        <v>5.8907100000000004E-3</v>
      </c>
      <c r="AN246" s="18">
        <v>6.1740400000000004E-3</v>
      </c>
      <c r="AO246" s="18">
        <v>6.16768E-3</v>
      </c>
      <c r="AP246" s="18">
        <v>6.1587999999999999E-3</v>
      </c>
      <c r="AQ246" s="18">
        <v>6.2619399999999997E-3</v>
      </c>
      <c r="AR246" s="18">
        <v>6.2401499999999999E-3</v>
      </c>
      <c r="AS246" s="18">
        <v>6.3522800000000001E-3</v>
      </c>
      <c r="AT246" s="18">
        <v>6.4593999999999997E-3</v>
      </c>
      <c r="AU246" s="18">
        <v>6.2061499999999997E-3</v>
      </c>
      <c r="AV246" s="18">
        <v>6.2346600000000004E-3</v>
      </c>
      <c r="AW246" s="18">
        <v>6.3829000000000004E-3</v>
      </c>
      <c r="AX246" s="18">
        <v>6.7163300000000004E-3</v>
      </c>
      <c r="AY246" s="18">
        <v>6.7697199999999999E-3</v>
      </c>
      <c r="AZ246" s="18">
        <v>6.9822699999999996E-3</v>
      </c>
      <c r="BA246" s="18">
        <v>6.9056300000000003E-3</v>
      </c>
      <c r="BB246" s="18">
        <v>7.2405600000000001E-3</v>
      </c>
      <c r="BC246" s="18">
        <v>7.391E-3</v>
      </c>
      <c r="BD246" s="18">
        <v>7.86391E-3</v>
      </c>
      <c r="BE246" s="18">
        <v>7.8268299999999999E-3</v>
      </c>
      <c r="BF246" s="18">
        <v>8.2463999999999992E-3</v>
      </c>
      <c r="BG246" s="18">
        <v>8.0904299999999991E-3</v>
      </c>
      <c r="BH246" s="18">
        <v>8.4875999999999997E-3</v>
      </c>
      <c r="BI246" s="18">
        <v>8.6166200000000002E-3</v>
      </c>
      <c r="BJ246" s="18">
        <v>8.1653999999999997E-3</v>
      </c>
      <c r="BK246" s="18">
        <v>8.7965200000000004E-3</v>
      </c>
      <c r="BL246" s="18">
        <v>6.0696056896551703E-3</v>
      </c>
      <c r="BM246" s="18">
        <v>1.37409098530707E-3</v>
      </c>
      <c r="BN246" s="18">
        <v>0.90352233984220098</v>
      </c>
      <c r="BO246" s="18">
        <v>0.86815958657602499</v>
      </c>
      <c r="BP246" s="18">
        <v>0.72534785238959498</v>
      </c>
      <c r="BQ246" s="18">
        <v>0</v>
      </c>
      <c r="BR246" s="18">
        <v>0</v>
      </c>
      <c r="BS246" s="19">
        <v>8.8817841970012504E-16</v>
      </c>
      <c r="BT246" s="19">
        <v>7.35199166384687E-5</v>
      </c>
      <c r="BU246" s="18">
        <v>0.81635261859392505</v>
      </c>
      <c r="BV246" s="18">
        <v>0.81635261859392505</v>
      </c>
      <c r="BW246" s="18">
        <v>4.1311159999999998E-3</v>
      </c>
      <c r="BX246" s="19">
        <v>4.7416094630409901E-5</v>
      </c>
      <c r="BY246" s="18">
        <v>4.4479319999999999E-3</v>
      </c>
      <c r="BZ246" s="18">
        <v>1.8935831357508399E-4</v>
      </c>
      <c r="CA246" s="18">
        <v>4.2798819999999996E-3</v>
      </c>
      <c r="CB246" s="18">
        <v>2.4458102250583499E-4</v>
      </c>
      <c r="CC246" s="18">
        <v>4.9558559999999998E-3</v>
      </c>
      <c r="CD246" s="18">
        <v>5.4989457746917295E-4</v>
      </c>
      <c r="CE246" s="18">
        <v>6.5221619999999998E-3</v>
      </c>
      <c r="CF246" s="18">
        <v>4.63948619213378E-4</v>
      </c>
      <c r="CG246" s="18">
        <v>6.9792960000000003E-3</v>
      </c>
      <c r="CH246" s="19">
        <v>5.8005244849064998E-5</v>
      </c>
      <c r="CI246" s="18">
        <v>6.178546E-3</v>
      </c>
      <c r="CJ246" s="18">
        <v>3.3980542230812E-4</v>
      </c>
      <c r="CK246" s="18">
        <v>6.2361700000000001E-3</v>
      </c>
      <c r="CL246" s="19">
        <v>7.8801114205320798E-5</v>
      </c>
      <c r="CM246" s="18">
        <v>6.3998880000000003E-3</v>
      </c>
      <c r="CN246" s="18">
        <v>2.0542669877598701E-4</v>
      </c>
      <c r="CO246" s="18">
        <v>7.0578359999999996E-3</v>
      </c>
      <c r="CP246" s="18">
        <v>2.5311757511085599E-4</v>
      </c>
      <c r="CQ246" s="18">
        <v>8.1030340000000003E-3</v>
      </c>
      <c r="CR246" s="18">
        <v>2.74805665935038E-4</v>
      </c>
      <c r="CS246" s="18">
        <v>8.5261799999999995E-3</v>
      </c>
      <c r="CT246" s="18">
        <v>3.2513483172370199E-4</v>
      </c>
    </row>
    <row r="247" spans="1:98" x14ac:dyDescent="0.25">
      <c r="A247" s="18">
        <v>97</v>
      </c>
      <c r="B247" s="18" t="s">
        <v>1910</v>
      </c>
      <c r="C247" s="18" t="s">
        <v>527</v>
      </c>
      <c r="D247" s="18" t="s">
        <v>412</v>
      </c>
      <c r="E247" s="18" t="s">
        <v>172</v>
      </c>
      <c r="F247" s="18">
        <v>7.1561899999999996</v>
      </c>
      <c r="G247" s="18">
        <v>7.1599700000000004</v>
      </c>
      <c r="H247" s="18">
        <v>7.1754699999999998</v>
      </c>
      <c r="I247" s="18">
        <v>7.6207599999999998</v>
      </c>
      <c r="J247" s="18">
        <v>7.9158799999999996</v>
      </c>
      <c r="K247" s="18">
        <v>8.2645999999999997</v>
      </c>
      <c r="L247" s="18">
        <v>8.7045399999999997</v>
      </c>
      <c r="M247" s="18">
        <v>8.9855599999999995</v>
      </c>
      <c r="N247" s="18">
        <v>9.4035600000000006</v>
      </c>
      <c r="O247" s="18">
        <v>9.8942099999999993</v>
      </c>
      <c r="P247" s="18">
        <v>10.4504</v>
      </c>
      <c r="Q247" s="18">
        <v>10.9618</v>
      </c>
      <c r="R247" s="18">
        <v>11.581799999999999</v>
      </c>
      <c r="S247" s="18">
        <v>11.9932</v>
      </c>
      <c r="T247" s="18">
        <v>13.040100000000001</v>
      </c>
      <c r="U247" s="18">
        <v>14.3255</v>
      </c>
      <c r="V247" s="18">
        <v>14.685700000000001</v>
      </c>
      <c r="W247" s="18">
        <v>14.9831</v>
      </c>
      <c r="X247" s="18">
        <v>15.52</v>
      </c>
      <c r="Y247" s="18">
        <v>16.488499999999998</v>
      </c>
      <c r="Z247" s="18">
        <v>18.237500000000001</v>
      </c>
      <c r="AA247" s="18">
        <v>18.456800000000001</v>
      </c>
      <c r="AB247" s="18">
        <v>18.6554</v>
      </c>
      <c r="AC247" s="18">
        <v>19.1783</v>
      </c>
      <c r="AD247" s="18">
        <v>18.730799999999999</v>
      </c>
      <c r="AE247" s="18">
        <v>19.2102</v>
      </c>
      <c r="AF247" s="18">
        <v>19.571300000000001</v>
      </c>
      <c r="AG247" s="18">
        <v>19.952100000000002</v>
      </c>
      <c r="AH247" s="18">
        <v>22.422699999999999</v>
      </c>
      <c r="AI247" s="18">
        <v>23.759</v>
      </c>
      <c r="AJ247" s="18">
        <v>25.212299999999999</v>
      </c>
      <c r="AK247" s="18">
        <v>25.241800000000001</v>
      </c>
      <c r="AL247" s="18">
        <v>25.494199999999999</v>
      </c>
      <c r="AM247" s="18">
        <v>26.514399999999998</v>
      </c>
      <c r="AN247" s="18">
        <v>27.204000000000001</v>
      </c>
      <c r="AO247" s="18">
        <v>28.328800000000001</v>
      </c>
      <c r="AP247" s="18">
        <v>29.134899999999998</v>
      </c>
      <c r="AQ247" s="18">
        <v>30.022200000000002</v>
      </c>
      <c r="AR247" s="18">
        <v>28.921399999999998</v>
      </c>
      <c r="AS247" s="18">
        <v>28.1876</v>
      </c>
      <c r="AT247" s="18">
        <v>27.324300000000001</v>
      </c>
      <c r="AU247" s="18">
        <v>28.3689</v>
      </c>
      <c r="AV247" s="18">
        <v>28.940999999999999</v>
      </c>
      <c r="AW247" s="18">
        <v>27.8004</v>
      </c>
      <c r="AX247" s="18">
        <v>27.423999999999999</v>
      </c>
      <c r="AY247" s="18">
        <v>28.0382</v>
      </c>
      <c r="AZ247" s="18">
        <v>28.799900000000001</v>
      </c>
      <c r="BA247" s="18">
        <v>28.712700000000002</v>
      </c>
      <c r="BB247" s="18">
        <v>28.359500000000001</v>
      </c>
      <c r="BC247" s="18">
        <v>28.406199999999998</v>
      </c>
      <c r="BD247" s="18">
        <v>29.307200000000002</v>
      </c>
      <c r="BE247" s="18">
        <v>29.5472</v>
      </c>
      <c r="BF247" s="18">
        <v>30.301500000000001</v>
      </c>
      <c r="BG247" s="18">
        <v>30.301500000000001</v>
      </c>
      <c r="BH247" s="18">
        <v>30.3917</v>
      </c>
      <c r="BI247" s="18">
        <v>30.301500000000001</v>
      </c>
      <c r="BJ247" s="18">
        <v>30.301500000000001</v>
      </c>
      <c r="BK247" s="18">
        <v>30.301500000000001</v>
      </c>
      <c r="BL247" s="18">
        <v>20.890952413793102</v>
      </c>
      <c r="BM247" s="18">
        <v>8.3000551296113105</v>
      </c>
      <c r="BN247" s="18">
        <v>0.96561500696121705</v>
      </c>
      <c r="BO247" s="18">
        <v>0.97673779201574795</v>
      </c>
      <c r="BP247" s="18">
        <v>0.91687315197472896</v>
      </c>
      <c r="BQ247" s="18">
        <v>0</v>
      </c>
      <c r="BR247" s="19">
        <v>3.87765478677446E-39</v>
      </c>
      <c r="BS247" s="18">
        <v>0</v>
      </c>
      <c r="BT247" s="18">
        <v>0.47460860069518801</v>
      </c>
      <c r="BU247" s="18">
        <v>0.93241234166871201</v>
      </c>
      <c r="BV247" s="18">
        <v>0.93241234166871201</v>
      </c>
      <c r="BW247" s="18">
        <v>7.4056540000000002</v>
      </c>
      <c r="BX247" s="18">
        <v>0.347195460555002</v>
      </c>
      <c r="BY247" s="18">
        <v>9.0504940000000005</v>
      </c>
      <c r="BZ247" s="18">
        <v>0.62810076077011701</v>
      </c>
      <c r="CA247" s="18">
        <v>11.605460000000001</v>
      </c>
      <c r="CB247" s="18">
        <v>0.99468032955316898</v>
      </c>
      <c r="CC247" s="18">
        <v>15.200559999999999</v>
      </c>
      <c r="CD247" s="18">
        <v>0.84245638344070894</v>
      </c>
      <c r="CE247" s="18">
        <v>18.651759999999999</v>
      </c>
      <c r="CF247" s="18">
        <v>0.35111454398814002</v>
      </c>
      <c r="CG247" s="18">
        <v>20.983059999999998</v>
      </c>
      <c r="CH247" s="18">
        <v>1.9985859758839499</v>
      </c>
      <c r="CI247" s="18">
        <v>25.933340000000001</v>
      </c>
      <c r="CJ247" s="18">
        <v>0.886450471261649</v>
      </c>
      <c r="CK247" s="18">
        <v>28.918980000000001</v>
      </c>
      <c r="CL247" s="18">
        <v>0.73262384755070598</v>
      </c>
      <c r="CM247" s="18">
        <v>27.971720000000001</v>
      </c>
      <c r="CN247" s="18">
        <v>0.67929302734534203</v>
      </c>
      <c r="CO247" s="18">
        <v>28.4633</v>
      </c>
      <c r="CP247" s="18">
        <v>0.30423871384161599</v>
      </c>
      <c r="CQ247" s="18">
        <v>29.969819999999999</v>
      </c>
      <c r="CR247" s="18">
        <v>0.50390448202015403</v>
      </c>
      <c r="CS247" s="18">
        <v>30.301500000000001</v>
      </c>
      <c r="CT247" s="18">
        <v>0</v>
      </c>
    </row>
    <row r="248" spans="1:98" x14ac:dyDescent="0.25">
      <c r="A248" s="18">
        <v>98</v>
      </c>
      <c r="B248" s="18" t="s">
        <v>1910</v>
      </c>
      <c r="C248" s="18" t="s">
        <v>528</v>
      </c>
      <c r="D248" s="18" t="s">
        <v>420</v>
      </c>
      <c r="E248" s="18" t="s">
        <v>168</v>
      </c>
      <c r="F248" s="18">
        <v>2.1335000000000002</v>
      </c>
      <c r="G248" s="18">
        <v>2.1041400000000001</v>
      </c>
      <c r="H248" s="18">
        <v>2.10867</v>
      </c>
      <c r="I248" s="18">
        <v>2.0956299999999999</v>
      </c>
      <c r="J248" s="18">
        <v>2.0987399999999998</v>
      </c>
      <c r="K248" s="18">
        <v>2.12521</v>
      </c>
      <c r="L248" s="18">
        <v>2.1385200000000002</v>
      </c>
      <c r="M248" s="18">
        <v>2.1227299999999998</v>
      </c>
      <c r="N248" s="18">
        <v>2.15978</v>
      </c>
      <c r="O248" s="18">
        <v>2.1712099999999999</v>
      </c>
      <c r="P248" s="18">
        <v>2.2014900000000002</v>
      </c>
      <c r="Q248" s="18">
        <v>2.2974299999999999</v>
      </c>
      <c r="R248" s="18">
        <v>2.3150200000000001</v>
      </c>
      <c r="S248" s="18">
        <v>2.3886099999999999</v>
      </c>
      <c r="T248" s="18">
        <v>2.5153599999999998</v>
      </c>
      <c r="U248" s="18">
        <v>2.6986300000000001</v>
      </c>
      <c r="V248" s="18">
        <v>2.9647700000000001</v>
      </c>
      <c r="W248" s="18">
        <v>2.9239899999999999</v>
      </c>
      <c r="X248" s="18">
        <v>2.9636100000000001</v>
      </c>
      <c r="Y248" s="18">
        <v>3.15706</v>
      </c>
      <c r="Z248" s="18">
        <v>3.3675600000000001</v>
      </c>
      <c r="AA248" s="18">
        <v>3.5168499999999998</v>
      </c>
      <c r="AB248" s="18">
        <v>3.6943600000000001</v>
      </c>
      <c r="AC248" s="18">
        <v>3.6366800000000001</v>
      </c>
      <c r="AD248" s="18">
        <v>3.6440199999999998</v>
      </c>
      <c r="AE248" s="18">
        <v>3.79237</v>
      </c>
      <c r="AF248" s="18">
        <v>3.80661</v>
      </c>
      <c r="AG248" s="18">
        <v>3.9357000000000002</v>
      </c>
      <c r="AH248" s="18">
        <v>3.9463499999999998</v>
      </c>
      <c r="AI248" s="18">
        <v>3.8144300000000002</v>
      </c>
      <c r="AJ248" s="18">
        <v>3.7222599999999999</v>
      </c>
      <c r="AK248" s="18">
        <v>3.6809599999999998</v>
      </c>
      <c r="AL248" s="18">
        <v>4.1335800000000003</v>
      </c>
      <c r="AM248" s="18">
        <v>4.0106999999999999</v>
      </c>
      <c r="AN248" s="18">
        <v>3.8755099999999998</v>
      </c>
      <c r="AO248" s="18">
        <v>3.95201</v>
      </c>
      <c r="AP248" s="18">
        <v>3.8471600000000001</v>
      </c>
      <c r="AQ248" s="18">
        <v>3.7857599999999998</v>
      </c>
      <c r="AR248" s="18">
        <v>3.8314599999999999</v>
      </c>
      <c r="AS248" s="18">
        <v>3.82483</v>
      </c>
      <c r="AT248" s="18">
        <v>3.76003</v>
      </c>
      <c r="AU248" s="18">
        <v>3.5173000000000001</v>
      </c>
      <c r="AV248" s="18">
        <v>3.67767</v>
      </c>
      <c r="AW248" s="18">
        <v>3.8649800000000001</v>
      </c>
      <c r="AX248" s="18">
        <v>4.0749199999999997</v>
      </c>
      <c r="AY248" s="18">
        <v>4.2862400000000003</v>
      </c>
      <c r="AZ248" s="18">
        <v>4.6828000000000003</v>
      </c>
      <c r="BA248" s="18">
        <v>5.0044700000000004</v>
      </c>
      <c r="BB248" s="18">
        <v>5.4531999999999998</v>
      </c>
      <c r="BC248" s="18">
        <v>5.9254699999999998</v>
      </c>
      <c r="BD248" s="18">
        <v>6.1738600000000003</v>
      </c>
      <c r="BE248" s="18">
        <v>5.8944599999999996</v>
      </c>
      <c r="BF248" s="18">
        <v>6.1875900000000001</v>
      </c>
      <c r="BG248" s="18">
        <v>6.0240999999999998</v>
      </c>
      <c r="BH248" s="18">
        <v>6.0580299999999996</v>
      </c>
      <c r="BI248" s="18">
        <v>6.0913700000000004</v>
      </c>
      <c r="BJ248" s="18">
        <v>6.4207299999999998</v>
      </c>
      <c r="BK248" s="18">
        <v>6.2641</v>
      </c>
      <c r="BL248" s="18">
        <v>3.73904448275862</v>
      </c>
      <c r="BM248" s="18">
        <v>1.3024990804538299</v>
      </c>
      <c r="BN248" s="18">
        <v>0.93771524297623299</v>
      </c>
      <c r="BO248" s="18">
        <v>0.94727613891537699</v>
      </c>
      <c r="BP248" s="18">
        <v>0.83908045977011503</v>
      </c>
      <c r="BQ248" s="18">
        <v>0</v>
      </c>
      <c r="BR248" s="18">
        <v>0</v>
      </c>
      <c r="BS248" s="18">
        <v>0</v>
      </c>
      <c r="BT248" s="18">
        <v>7.2326761819803007E-2</v>
      </c>
      <c r="BU248" s="18">
        <v>0.87930987690997198</v>
      </c>
      <c r="BV248" s="18">
        <v>0.87930987690997198</v>
      </c>
      <c r="BW248" s="18">
        <v>2.108136</v>
      </c>
      <c r="BX248" s="18">
        <v>1.50355455504615E-2</v>
      </c>
      <c r="BY248" s="18">
        <v>2.1434899999999999</v>
      </c>
      <c r="BZ248" s="18">
        <v>2.1351811398567601E-2</v>
      </c>
      <c r="CA248" s="18">
        <v>2.3435820000000001</v>
      </c>
      <c r="CB248" s="18">
        <v>0.11690929548158301</v>
      </c>
      <c r="CC248" s="18">
        <v>2.9416120000000001</v>
      </c>
      <c r="CD248" s="18">
        <v>0.16339280345229401</v>
      </c>
      <c r="CE248" s="18">
        <v>3.5718939999999999</v>
      </c>
      <c r="CF248" s="18">
        <v>0.13151001132993601</v>
      </c>
      <c r="CG248" s="18">
        <v>3.859092</v>
      </c>
      <c r="CH248" s="18">
        <v>7.5305418264557805E-2</v>
      </c>
      <c r="CI248" s="18">
        <v>3.8846020000000001</v>
      </c>
      <c r="CJ248" s="18">
        <v>0.190917785761306</v>
      </c>
      <c r="CK248" s="18">
        <v>3.8482440000000002</v>
      </c>
      <c r="CL248" s="18">
        <v>6.2254971929959199E-2</v>
      </c>
      <c r="CM248" s="18">
        <v>3.7789799999999998</v>
      </c>
      <c r="CN248" s="18">
        <v>0.20861191516785399</v>
      </c>
      <c r="CO248" s="18">
        <v>5.0704359999999999</v>
      </c>
      <c r="CP248" s="18">
        <v>0.64171020891832498</v>
      </c>
      <c r="CQ248" s="18">
        <v>6.0676079999999999</v>
      </c>
      <c r="CR248" s="18">
        <v>0.120052157290072</v>
      </c>
      <c r="CS248" s="18">
        <v>6.2587333333333302</v>
      </c>
      <c r="CT248" s="18">
        <v>0.16474557121007299</v>
      </c>
    </row>
    <row r="249" spans="1:98" x14ac:dyDescent="0.25">
      <c r="A249" s="18">
        <v>99</v>
      </c>
      <c r="B249" s="18" t="s">
        <v>1910</v>
      </c>
      <c r="C249" s="18" t="s">
        <v>529</v>
      </c>
      <c r="D249" s="18" t="s">
        <v>418</v>
      </c>
      <c r="E249" s="18" t="s">
        <v>178</v>
      </c>
      <c r="F249" s="18">
        <v>5.2345299999999997E-2</v>
      </c>
      <c r="G249" s="18">
        <v>5.23454E-2</v>
      </c>
      <c r="H249" s="18">
        <v>5.24962E-2</v>
      </c>
      <c r="I249" s="18">
        <v>5.1995899999999998E-2</v>
      </c>
      <c r="J249" s="18">
        <v>5.30389E-2</v>
      </c>
      <c r="K249" s="18">
        <v>5.3495399999999999E-2</v>
      </c>
      <c r="L249" s="18">
        <v>5.4284399999999997E-2</v>
      </c>
      <c r="M249" s="18">
        <v>5.3892700000000002E-2</v>
      </c>
      <c r="N249" s="18">
        <v>5.5990100000000001E-2</v>
      </c>
      <c r="O249" s="18">
        <v>5.6419900000000002E-2</v>
      </c>
      <c r="P249" s="18">
        <v>5.7038800000000001E-2</v>
      </c>
      <c r="Q249" s="18">
        <v>5.7711100000000001E-2</v>
      </c>
      <c r="R249" s="18">
        <v>5.8348799999999999E-2</v>
      </c>
      <c r="S249" s="18">
        <v>6.7345799999999997E-2</v>
      </c>
      <c r="T249" s="18">
        <v>7.0245699999999994E-2</v>
      </c>
      <c r="U249" s="18">
        <v>7.3028399999999993E-2</v>
      </c>
      <c r="V249" s="18">
        <v>7.6194399999999995E-2</v>
      </c>
      <c r="W249" s="18">
        <v>7.7440499999999995E-2</v>
      </c>
      <c r="X249" s="18">
        <v>7.8026300000000007E-2</v>
      </c>
      <c r="Y249" s="18">
        <v>8.3455299999999996E-2</v>
      </c>
      <c r="Z249" s="18">
        <v>8.6862999999999996E-2</v>
      </c>
      <c r="AA249" s="18">
        <v>9.0177099999999996E-2</v>
      </c>
      <c r="AB249" s="18">
        <v>9.3267500000000003E-2</v>
      </c>
      <c r="AC249" s="18">
        <v>9.0546199999999993E-2</v>
      </c>
      <c r="AD249" s="18">
        <v>8.7775900000000004E-2</v>
      </c>
      <c r="AE249" s="18">
        <v>8.4778599999999996E-2</v>
      </c>
      <c r="AF249" s="18">
        <v>8.4842500000000001E-2</v>
      </c>
      <c r="AG249" s="18">
        <v>8.3590999999999999E-2</v>
      </c>
      <c r="AH249" s="18">
        <v>8.7153300000000003E-2</v>
      </c>
      <c r="AI249" s="18">
        <v>8.8949100000000003E-2</v>
      </c>
      <c r="AJ249" s="18">
        <v>8.9202100000000006E-2</v>
      </c>
      <c r="AK249" s="18">
        <v>8.8038400000000003E-2</v>
      </c>
      <c r="AL249" s="18">
        <v>8.8075200000000006E-2</v>
      </c>
      <c r="AM249" s="18">
        <v>8.5757299999999995E-2</v>
      </c>
      <c r="AN249" s="18">
        <v>8.4993299999999994E-2</v>
      </c>
      <c r="AO249" s="18">
        <v>7.5621099999999997E-2</v>
      </c>
      <c r="AP249" s="18">
        <v>7.9966999999999996E-2</v>
      </c>
      <c r="AQ249" s="18">
        <v>8.5248699999999997E-2</v>
      </c>
      <c r="AR249" s="18">
        <v>9.2105599999999996E-2</v>
      </c>
      <c r="AS249" s="18">
        <v>9.3680899999999998E-2</v>
      </c>
      <c r="AT249" s="18">
        <v>9.5002199999999995E-2</v>
      </c>
      <c r="AU249" s="18">
        <v>9.1666899999999996E-2</v>
      </c>
      <c r="AV249" s="18">
        <v>9.0300500000000006E-2</v>
      </c>
      <c r="AW249" s="18">
        <v>9.03249E-2</v>
      </c>
      <c r="AX249" s="18">
        <v>8.9935899999999999E-2</v>
      </c>
      <c r="AY249" s="18">
        <v>9.25922E-2</v>
      </c>
      <c r="AZ249" s="18">
        <v>9.4150700000000004E-2</v>
      </c>
      <c r="BA249" s="18">
        <v>9.7872299999999995E-2</v>
      </c>
      <c r="BB249" s="18">
        <v>0.10277799999999999</v>
      </c>
      <c r="BC249" s="18">
        <v>0.108081</v>
      </c>
      <c r="BD249" s="18">
        <v>0.110458</v>
      </c>
      <c r="BE249" s="18">
        <v>0.10893799999999999</v>
      </c>
      <c r="BF249" s="18">
        <v>0.110294</v>
      </c>
      <c r="BG249" s="18">
        <v>0.110293</v>
      </c>
      <c r="BH249" s="18">
        <v>0.110609</v>
      </c>
      <c r="BI249" s="18">
        <v>0.110294</v>
      </c>
      <c r="BJ249" s="18">
        <v>0.11029</v>
      </c>
      <c r="BK249" s="18">
        <v>0.110273</v>
      </c>
      <c r="BL249" s="18">
        <v>8.2929770689655194E-2</v>
      </c>
      <c r="BM249" s="18">
        <v>1.8543373539514501E-2</v>
      </c>
      <c r="BN249" s="18">
        <v>0.93476712483532098</v>
      </c>
      <c r="BO249" s="18">
        <v>0.92984911649492896</v>
      </c>
      <c r="BP249" s="18">
        <v>0.80726176161190599</v>
      </c>
      <c r="BQ249" s="18">
        <v>0</v>
      </c>
      <c r="BR249" s="19">
        <v>5.4942945487863699E-26</v>
      </c>
      <c r="BS249" s="18">
        <v>0</v>
      </c>
      <c r="BT249" s="18">
        <v>1.0264618136516001E-3</v>
      </c>
      <c r="BU249" s="18">
        <v>0.873789577672894</v>
      </c>
      <c r="BV249" s="18">
        <v>0.873789577672894</v>
      </c>
      <c r="BW249" s="18">
        <v>5.2444339999999999E-2</v>
      </c>
      <c r="BX249" s="18">
        <v>3.7976556320972599E-4</v>
      </c>
      <c r="BY249" s="18">
        <v>5.4816499999999997E-2</v>
      </c>
      <c r="BZ249" s="18">
        <v>1.30672018619137E-3</v>
      </c>
      <c r="CA249" s="18">
        <v>6.2138039999999999E-2</v>
      </c>
      <c r="CB249" s="18">
        <v>6.1808838569415003E-3</v>
      </c>
      <c r="CC249" s="18">
        <v>7.762898E-2</v>
      </c>
      <c r="CD249" s="18">
        <v>3.7869099787293599E-3</v>
      </c>
      <c r="CE249" s="18">
        <v>8.9725940000000004E-2</v>
      </c>
      <c r="CF249" s="18">
        <v>2.5208183439113601E-3</v>
      </c>
      <c r="CG249" s="18">
        <v>8.5862900000000006E-2</v>
      </c>
      <c r="CH249" s="18">
        <v>2.1545425767433798E-3</v>
      </c>
      <c r="CI249" s="18">
        <v>8.7213260000000001E-2</v>
      </c>
      <c r="CJ249" s="18">
        <v>1.76262042510576E-3</v>
      </c>
      <c r="CK249" s="18">
        <v>8.5324659999999997E-2</v>
      </c>
      <c r="CL249" s="18">
        <v>7.7245915991073603E-3</v>
      </c>
      <c r="CM249" s="18">
        <v>9.1446079999999999E-2</v>
      </c>
      <c r="CN249" s="18">
        <v>2.0943252307127399E-3</v>
      </c>
      <c r="CO249" s="18">
        <v>9.9094840000000003E-2</v>
      </c>
      <c r="CP249" s="18">
        <v>6.3745625436574102E-3</v>
      </c>
      <c r="CQ249" s="18">
        <v>0.11011840000000001</v>
      </c>
      <c r="CR249" s="18">
        <v>6.7280777343904402E-4</v>
      </c>
      <c r="CS249" s="18">
        <v>0.110285666666667</v>
      </c>
      <c r="CT249" s="19">
        <v>1.1150485789121799E-5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zoomScale="90" zoomScaleNormal="90" workbookViewId="0">
      <pane xSplit="6" ySplit="5" topLeftCell="G6" activePane="bottomRight" state="frozen"/>
      <selection pane="topRight" activeCell="G1" sqref="G1"/>
      <selection pane="bottomLeft" activeCell="A6" sqref="A6"/>
      <selection pane="bottomRight" activeCell="F8" sqref="F8:F64"/>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1909</v>
      </c>
    </row>
    <row r="4" spans="2:70" s="14" customFormat="1" x14ac:dyDescent="0.25">
      <c r="F4" s="15" t="s">
        <v>1905</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aquastat_more_extensive_table!AL1012</f>
        <v>35</v>
      </c>
      <c r="BK4" s="43"/>
      <c r="BL4" s="43">
        <f>industry_water_withdrawal_km3!CS1</f>
        <v>97</v>
      </c>
      <c r="BM4" s="43"/>
    </row>
    <row r="5" spans="2:70" x14ac:dyDescent="0.25">
      <c r="F5" s="11" t="s">
        <v>1081</v>
      </c>
      <c r="G5" s="41" t="str">
        <f>HLOOKUP(G4,aquastat_more_extensive_table!$D$1012:$AL$1013,2,FALSE)</f>
        <v>1958-1962</v>
      </c>
      <c r="H5" s="40"/>
      <c r="I5" s="41" t="str">
        <f>HLOOKUP(I4,industry_water_withdrawal_km3!$A$1:$CT$2,2,FALSE)</f>
        <v>avg_1958_1962_1960</v>
      </c>
      <c r="J5" s="40"/>
      <c r="L5" s="41" t="str">
        <f>HLOOKUP(L4,aquastat_more_extensive_table!$D$1012:$AL$1013,2,FALSE)</f>
        <v>1963-1967</v>
      </c>
      <c r="M5" s="40"/>
      <c r="N5" s="41" t="str">
        <f>HLOOKUP(N4,industry_water_withdrawal_km3!$A$1:$CT$2,2,FALSE)</f>
        <v>avg_1963_1967_1965</v>
      </c>
      <c r="O5" s="40"/>
      <c r="Q5" s="41" t="str">
        <f>HLOOKUP(Q4,aquastat_more_extensive_table!$D$1012:$AL$1013,2,FALSE)</f>
        <v>1968-1972</v>
      </c>
      <c r="R5" s="40"/>
      <c r="S5" s="41" t="str">
        <f>HLOOKUP(S4,industry_water_withdrawal_km3!$A$1:$CT$2,2,FALSE)</f>
        <v>avg_1968_1972_1970</v>
      </c>
      <c r="T5" s="40"/>
      <c r="V5" s="41" t="str">
        <f>HLOOKUP(V4,aquastat_more_extensive_table!$D$1012:$AL$1013,2,FALSE)</f>
        <v>1973-1977</v>
      </c>
      <c r="W5" s="40"/>
      <c r="X5" s="41" t="str">
        <f>HLOOKUP(X4,industry_water_withdrawal_km3!$A$1:$CT$2,2,FALSE)</f>
        <v>avg_1973_1977_1975</v>
      </c>
      <c r="Y5" s="40"/>
      <c r="AA5" s="41" t="str">
        <f>HLOOKUP(AA4,aquastat_more_extensive_table!$D$1012:$AL$1013,2,FALSE)</f>
        <v>1978-1982</v>
      </c>
      <c r="AB5" s="40"/>
      <c r="AC5" s="41" t="str">
        <f>HLOOKUP(AC4,industry_water_withdrawal_km3!$A$1:$CT$2,2,FALSE)</f>
        <v>avg_1978_1982_1980</v>
      </c>
      <c r="AD5" s="40"/>
      <c r="AF5" s="41" t="str">
        <f>HLOOKUP(AF4,aquastat_more_extensive_table!$D$1012:$AL$1013,2,FALSE)</f>
        <v>1983-1987</v>
      </c>
      <c r="AG5" s="40"/>
      <c r="AH5" s="41" t="str">
        <f>HLOOKUP(AH4,industry_water_withdrawal_km3!$A$1:$CT$2,2,FALSE)</f>
        <v>avg_1983_1987_1985</v>
      </c>
      <c r="AI5" s="40"/>
      <c r="AK5" s="41" t="str">
        <f>HLOOKUP(AK4,aquastat_more_extensive_table!$D$1012:$AL$1013,2,FALSE)</f>
        <v>1988-1992</v>
      </c>
      <c r="AL5" s="40"/>
      <c r="AM5" s="41" t="str">
        <f>HLOOKUP(AM4,industry_water_withdrawal_km3!$A$1:$CT$2,2,FALSE)</f>
        <v>avg_1988_1992_1990</v>
      </c>
      <c r="AN5" s="40"/>
      <c r="AP5" s="41" t="str">
        <f>HLOOKUP(AP4,aquastat_more_extensive_table!$D$1012:$AL$1013,2,FALSE)</f>
        <v>1993-1997</v>
      </c>
      <c r="AQ5" s="40"/>
      <c r="AR5" s="41" t="str">
        <f>HLOOKUP(AR4,industry_water_withdrawal_km3!$A$1:$CT$2,2,FALSE)</f>
        <v>avg_1993_1997_1995</v>
      </c>
      <c r="AS5" s="40"/>
      <c r="AU5" s="41" t="str">
        <f>HLOOKUP(AU4,aquastat_more_extensive_table!$D$1012:$AL$1013,2,FALSE)</f>
        <v>1998-2002</v>
      </c>
      <c r="AV5" s="40"/>
      <c r="AW5" s="41" t="str">
        <f>HLOOKUP(AW4,industry_water_withdrawal_km3!$A$1:$CT$2,2,FALSE)</f>
        <v>avg_1998_2002_2000</v>
      </c>
      <c r="AX5" s="40"/>
      <c r="AZ5" s="41" t="str">
        <f>HLOOKUP(AZ4,aquastat_more_extensive_table!$D$1012:$AL$1013,2,FALSE)</f>
        <v>2003-2007</v>
      </c>
      <c r="BA5" s="40"/>
      <c r="BB5" s="41" t="str">
        <f>HLOOKUP(BB4,industry_water_withdrawal_km3!$A$1:$CT$2,2,FALSE)</f>
        <v>avg_2003_2007_2005</v>
      </c>
      <c r="BC5" s="40"/>
      <c r="BE5" s="41" t="str">
        <f>HLOOKUP(BE4,aquastat_more_extensive_table!$D$1012:$AL$1013,2,FALSE)</f>
        <v>2008-2012</v>
      </c>
      <c r="BF5" s="40"/>
      <c r="BG5" s="41" t="str">
        <f>HLOOKUP(BG4,industry_water_withdrawal_km3!$A$1:$CT$2,2,FALSE)</f>
        <v>avg_2008_2012_2010</v>
      </c>
      <c r="BH5" s="40"/>
      <c r="BJ5" s="42" t="s">
        <v>1906</v>
      </c>
      <c r="BK5" s="40"/>
      <c r="BL5" s="41" t="str">
        <f>HLOOKUP(BL4,industry_water_withdrawal_km3!$A$1:$CT$2,2,FALSE)</f>
        <v>avg_2013_2015_2015</v>
      </c>
      <c r="BM5" s="40"/>
      <c r="BQ5" s="41" t="s">
        <v>1908</v>
      </c>
      <c r="BR5" s="40"/>
    </row>
    <row r="6" spans="2:70" x14ac:dyDescent="0.25">
      <c r="B6" s="8" t="s">
        <v>1079</v>
      </c>
      <c r="C6" s="8" t="s">
        <v>1904</v>
      </c>
      <c r="D6" s="8" t="s">
        <v>1866</v>
      </c>
      <c r="E6" s="7" t="s">
        <v>1080</v>
      </c>
      <c r="G6" s="39" t="s">
        <v>1865</v>
      </c>
      <c r="H6" s="40"/>
      <c r="I6" s="39" t="s">
        <v>1864</v>
      </c>
      <c r="J6" s="40"/>
      <c r="L6" s="39" t="s">
        <v>1865</v>
      </c>
      <c r="M6" s="40"/>
      <c r="N6" s="39" t="s">
        <v>1864</v>
      </c>
      <c r="O6" s="40"/>
      <c r="Q6" s="39" t="s">
        <v>1865</v>
      </c>
      <c r="R6" s="40"/>
      <c r="S6" s="39" t="s">
        <v>1864</v>
      </c>
      <c r="T6" s="40"/>
      <c r="V6" s="39" t="s">
        <v>1865</v>
      </c>
      <c r="W6" s="40"/>
      <c r="X6" s="39" t="s">
        <v>1864</v>
      </c>
      <c r="Y6" s="40"/>
      <c r="AA6" s="39" t="s">
        <v>1865</v>
      </c>
      <c r="AB6" s="40"/>
      <c r="AC6" s="39" t="s">
        <v>1864</v>
      </c>
      <c r="AD6" s="40"/>
      <c r="AF6" s="39" t="s">
        <v>1865</v>
      </c>
      <c r="AG6" s="40"/>
      <c r="AH6" s="39" t="s">
        <v>1864</v>
      </c>
      <c r="AI6" s="40"/>
      <c r="AK6" s="39" t="s">
        <v>1865</v>
      </c>
      <c r="AL6" s="40"/>
      <c r="AM6" s="39" t="s">
        <v>1864</v>
      </c>
      <c r="AN6" s="40"/>
      <c r="AP6" s="39" t="s">
        <v>1865</v>
      </c>
      <c r="AQ6" s="40"/>
      <c r="AR6" s="39" t="s">
        <v>1864</v>
      </c>
      <c r="AS6" s="40"/>
      <c r="AU6" s="39" t="s">
        <v>1865</v>
      </c>
      <c r="AV6" s="40"/>
      <c r="AW6" s="39" t="s">
        <v>1864</v>
      </c>
      <c r="AX6" s="40"/>
      <c r="AZ6" s="39" t="s">
        <v>1865</v>
      </c>
      <c r="BA6" s="40"/>
      <c r="BB6" s="39" t="s">
        <v>1864</v>
      </c>
      <c r="BC6" s="40"/>
      <c r="BE6" s="39" t="s">
        <v>1865</v>
      </c>
      <c r="BF6" s="40"/>
      <c r="BG6" s="39" t="s">
        <v>1864</v>
      </c>
      <c r="BH6" s="40"/>
      <c r="BJ6" s="39" t="s">
        <v>1865</v>
      </c>
      <c r="BK6" s="40"/>
      <c r="BL6" s="39" t="s">
        <v>1864</v>
      </c>
      <c r="BM6" s="40"/>
    </row>
    <row r="7" spans="2:70" x14ac:dyDescent="0.25">
      <c r="B7" s="12">
        <f>fao_ids_unique!B2</f>
        <v>1</v>
      </c>
      <c r="C7" s="12">
        <f>fao_ids_unique!F2</f>
        <v>8</v>
      </c>
      <c r="D7" s="8" t="str">
        <f>fao_ids_unique!C2</f>
        <v>ARM</v>
      </c>
      <c r="E7" s="7" t="str">
        <f>fao_ids_unique!G2</f>
        <v>Armenia</v>
      </c>
      <c r="G7" s="9">
        <f>VLOOKUP($B7,aquastat_more_extensive_table!$D$1013:$AO$1213,G$4,FALSE)</f>
        <v>0</v>
      </c>
      <c r="H7" s="13" t="e">
        <f t="shared" ref="H7:H38" si="0">IF(G7&gt;0,G7,NA())</f>
        <v>#N/A</v>
      </c>
      <c r="I7" s="9">
        <f>VLOOKUP($C7,industry_water_withdrawal_km3!$A$2:$CT$249,I$4,FALSE)</f>
        <v>0.26674819999999999</v>
      </c>
      <c r="J7" s="13">
        <f>IF(I7&gt;=0,I7,NA())</f>
        <v>0.26674819999999999</v>
      </c>
      <c r="L7" s="9">
        <f>VLOOKUP($B7,aquastat_more_extensive_table!$D$1013:$AO$1213,L$4,FALSE)</f>
        <v>0</v>
      </c>
      <c r="M7" s="13" t="e">
        <f t="shared" ref="M7:M38" si="1">IF(L7&gt;0,L7,NA())</f>
        <v>#N/A</v>
      </c>
      <c r="N7" s="9">
        <f>VLOOKUP($C7,industry_water_withdrawal_km3!$A$2:$CT$249,N$4,FALSE)</f>
        <v>0.30763580000000001</v>
      </c>
      <c r="O7" s="13">
        <f>IF(N7&gt;=0,N7,NA())</f>
        <v>0.30763580000000001</v>
      </c>
      <c r="Q7" s="9">
        <f>VLOOKUP($B7,aquastat_more_extensive_table!$D$1013:$AO$1213,Q$4,FALSE)</f>
        <v>0</v>
      </c>
      <c r="R7" s="13" t="e">
        <f t="shared" ref="R7:R38" si="2">IF(Q7&gt;0,Q7,NA())</f>
        <v>#N/A</v>
      </c>
      <c r="S7" s="9">
        <f>VLOOKUP($C7,industry_water_withdrawal_km3!$A$2:$CT$249,S$4,FALSE)</f>
        <v>0.31108740000000001</v>
      </c>
      <c r="T7" s="13">
        <f>IF(S7&gt;=0,S7,NA())</f>
        <v>0.31108740000000001</v>
      </c>
      <c r="V7" s="9">
        <f>VLOOKUP($B7,aquastat_more_extensive_table!$D$1013:$AO$1213,V$4,FALSE)</f>
        <v>0</v>
      </c>
      <c r="W7" s="13" t="e">
        <f t="shared" ref="W7:W38" si="3">IF(V7&gt;0,V7,NA())</f>
        <v>#N/A</v>
      </c>
      <c r="X7" s="9">
        <f>VLOOKUP($C7,industry_water_withdrawal_km3!$A$2:$CT$249,X$4,FALSE)</f>
        <v>0.34067700000000001</v>
      </c>
      <c r="Y7" s="13">
        <f>IF(X7&gt;=0,X7,NA())</f>
        <v>0.34067700000000001</v>
      </c>
      <c r="AA7" s="9">
        <f>VLOOKUP($B7,aquastat_more_extensive_table!$D$1013:$AO$1213,AA$4,FALSE)</f>
        <v>0</v>
      </c>
      <c r="AB7" s="13" t="e">
        <f t="shared" ref="AB7:AB38" si="4">IF(AA7&gt;0,AA7,NA())</f>
        <v>#N/A</v>
      </c>
      <c r="AC7" s="9">
        <f>VLOOKUP($C7,industry_water_withdrawal_km3!$A$2:$CT$249,AC$4,FALSE)</f>
        <v>0.39932200000000001</v>
      </c>
      <c r="AD7" s="13">
        <f>IF(AC7&gt;=0,AC7,NA())</f>
        <v>0.39932200000000001</v>
      </c>
      <c r="AF7" s="9">
        <f>VLOOKUP($B7,aquastat_more_extensive_table!$D$1013:$AO$1213,AF$4,FALSE)</f>
        <v>0</v>
      </c>
      <c r="AG7" s="13" t="e">
        <f t="shared" ref="AG7:AG38" si="5">IF(AF7&gt;0,AF7,NA())</f>
        <v>#N/A</v>
      </c>
      <c r="AH7" s="9">
        <f>VLOOKUP($C7,industry_water_withdrawal_km3!$A$2:$CT$249,AH$4,FALSE)</f>
        <v>0.43035279999999998</v>
      </c>
      <c r="AI7" s="13">
        <f>IF(AH7&gt;=0,AH7,NA())</f>
        <v>0.43035279999999998</v>
      </c>
      <c r="AK7" s="9">
        <f>VLOOKUP($B7,aquastat_more_extensive_table!$D$1013:$AO$1213,AK$4,FALSE)</f>
        <v>0</v>
      </c>
      <c r="AL7" s="13" t="e">
        <f t="shared" ref="AL7:AL38" si="6">IF(AK7&gt;0,AK7,NA())</f>
        <v>#N/A</v>
      </c>
      <c r="AM7" s="9">
        <f>VLOOKUP($C7,industry_water_withdrawal_km3!$A$2:$CT$249,AM$4,FALSE)</f>
        <v>0.45850340000000001</v>
      </c>
      <c r="AN7" s="13">
        <f>IF(AM7&gt;=0,AM7,NA())</f>
        <v>0.45850340000000001</v>
      </c>
      <c r="AP7" s="9">
        <f>VLOOKUP($B7,aquastat_more_extensive_table!$D$1013:$AO$1213,AP$4,FALSE)</f>
        <v>0.12</v>
      </c>
      <c r="AQ7" s="13">
        <f t="shared" ref="AQ7:AQ38" si="7">IF(AP7&gt;0,AP7,NA())</f>
        <v>0.12</v>
      </c>
      <c r="AR7" s="9">
        <f>VLOOKUP($C7,industry_water_withdrawal_km3!$A$2:$CT$249,AR$4,FALSE)</f>
        <v>0.39877960000000001</v>
      </c>
      <c r="AS7" s="13">
        <f>IF(AR7&gt;=0,AR7,NA())</f>
        <v>0.39877960000000001</v>
      </c>
      <c r="AU7" s="9">
        <f>VLOOKUP($B7,aquastat_more_extensive_table!$D$1013:$AO$1213,AU$4,FALSE)</f>
        <v>7.6600000000000001E-2</v>
      </c>
      <c r="AV7" s="13">
        <f t="shared" ref="AV7:AV38" si="8">IF(AU7&gt;0,AU7,NA())</f>
        <v>7.6600000000000001E-2</v>
      </c>
      <c r="AW7" s="9">
        <f>VLOOKUP($C7,industry_water_withdrawal_km3!$A$2:$CT$249,AW$4,FALSE)</f>
        <v>0.42594280000000001</v>
      </c>
      <c r="AX7" s="13">
        <f>IF(AW7&gt;=0,AW7,NA())</f>
        <v>0.42594280000000001</v>
      </c>
      <c r="AZ7" s="9">
        <f>VLOOKUP($B7,aquastat_more_extensive_table!$D$1013:$AO$1213,AZ$4,FALSE)</f>
        <v>0.125</v>
      </c>
      <c r="BA7" s="13">
        <f t="shared" ref="BA7:BA38" si="9">IF(AZ7&gt;0,AZ7,NA())</f>
        <v>0.125</v>
      </c>
      <c r="BB7" s="9">
        <f>VLOOKUP($C7,industry_water_withdrawal_km3!$A$2:$CT$249,BB$4,FALSE)</f>
        <v>0.63765260000000001</v>
      </c>
      <c r="BC7" s="13">
        <f>IF(BB7&gt;=0,BB7,NA())</f>
        <v>0.63765260000000001</v>
      </c>
      <c r="BE7" s="9">
        <f>VLOOKUP($B7,aquastat_more_extensive_table!$D$1013:$AO$1213,BE$4,FALSE)</f>
        <v>0</v>
      </c>
      <c r="BF7" s="13" t="e">
        <f t="shared" ref="BF7:BF38" si="10">IF(BE7&gt;0,BE7,NA())</f>
        <v>#N/A</v>
      </c>
      <c r="BG7" s="9">
        <f>VLOOKUP($C7,industry_water_withdrawal_km3!$A$2:$CT$249,BG$4,FALSE)</f>
        <v>0.65293100000000004</v>
      </c>
      <c r="BH7" s="13">
        <f>IF(BG7&gt;=0,BG7,NA())</f>
        <v>0.65293100000000004</v>
      </c>
      <c r="BJ7" s="9">
        <f>VLOOKUP($B7,aquastat_more_extensive_table!$D$1013:$AO$1213,BJ$4,FALSE)</f>
        <v>0</v>
      </c>
      <c r="BK7" s="13" t="e">
        <f>IF(BJ7&gt;0,BJ7,NA())</f>
        <v>#N/A</v>
      </c>
      <c r="BL7" s="9">
        <f>VLOOKUP($C7,industry_water_withdrawal_km3!$A$2:$CT$249,BL$4,FALSE)</f>
        <v>0.60269799999999996</v>
      </c>
      <c r="BM7" s="13">
        <f>IF(BL7&gt;=0,BL7,NA())</f>
        <v>0.60269799999999996</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VLOOKUP($B8,aquastat_more_extensive_table!$D$1013:$AO$1213,G$4,FALSE)</f>
        <v>0</v>
      </c>
      <c r="H8" s="13" t="e">
        <f t="shared" si="0"/>
        <v>#N/A</v>
      </c>
      <c r="I8" s="9">
        <f>VLOOKUP($C8,industry_water_withdrawal_km3!$A$2:$CT$249,I$4,FALSE)</f>
        <v>1.940882E-2</v>
      </c>
      <c r="J8" s="13">
        <f t="shared" ref="J8:J71" si="11">IF(I8&gt;=0,I8,NA())</f>
        <v>1.940882E-2</v>
      </c>
      <c r="L8" s="9">
        <f>VLOOKUP($B8,aquastat_more_extensive_table!$D$1013:$AO$1213,L$4,FALSE)</f>
        <v>0</v>
      </c>
      <c r="M8" s="13" t="e">
        <f t="shared" si="1"/>
        <v>#N/A</v>
      </c>
      <c r="N8" s="9">
        <f>VLOOKUP($C8,industry_water_withdrawal_km3!$A$2:$CT$249,N$4,FALSE)</f>
        <v>2.023616E-2</v>
      </c>
      <c r="O8" s="13">
        <f t="shared" ref="O8:O71" si="12">IF(N8&gt;=0,N8,NA())</f>
        <v>2.023616E-2</v>
      </c>
      <c r="Q8" s="9">
        <f>VLOOKUP($B8,aquastat_more_extensive_table!$D$1013:$AO$1213,Q$4,FALSE)</f>
        <v>0</v>
      </c>
      <c r="R8" s="13" t="e">
        <f t="shared" si="2"/>
        <v>#N/A</v>
      </c>
      <c r="S8" s="9">
        <f>VLOOKUP($C8,industry_water_withdrawal_km3!$A$2:$CT$249,S$4,FALSE)</f>
        <v>2.16089E-2</v>
      </c>
      <c r="T8" s="13">
        <f t="shared" ref="T8:T71" si="13">IF(S8&gt;=0,S8,NA())</f>
        <v>2.16089E-2</v>
      </c>
      <c r="V8" s="9">
        <f>VLOOKUP($B8,aquastat_more_extensive_table!$D$1013:$AO$1213,V$4,FALSE)</f>
        <v>0</v>
      </c>
      <c r="W8" s="13" t="e">
        <f t="shared" si="3"/>
        <v>#N/A</v>
      </c>
      <c r="X8" s="9">
        <f>VLOOKUP($C8,industry_water_withdrawal_km3!$A$2:$CT$249,X$4,FALSE)</f>
        <v>2.5066020000000001E-2</v>
      </c>
      <c r="Y8" s="13">
        <f t="shared" ref="Y8:Y71" si="14">IF(X8&gt;=0,X8,NA())</f>
        <v>2.5066020000000001E-2</v>
      </c>
      <c r="AA8" s="9">
        <f>VLOOKUP($B8,aquastat_more_extensive_table!$D$1013:$AO$1213,AA$4,FALSE)</f>
        <v>0</v>
      </c>
      <c r="AB8" s="13" t="e">
        <f t="shared" si="4"/>
        <v>#N/A</v>
      </c>
      <c r="AC8" s="9">
        <f>VLOOKUP($C8,industry_water_withdrawal_km3!$A$2:$CT$249,AC$4,FALSE)</f>
        <v>2.7981039999999999E-2</v>
      </c>
      <c r="AD8" s="13">
        <f t="shared" ref="AD8:AD71" si="15">IF(AC8&gt;=0,AC8,NA())</f>
        <v>2.7981039999999999E-2</v>
      </c>
      <c r="AF8" s="9">
        <f>VLOOKUP($B8,aquastat_more_extensive_table!$D$1013:$AO$1213,AF$4,FALSE)</f>
        <v>0</v>
      </c>
      <c r="AG8" s="13" t="e">
        <f t="shared" si="5"/>
        <v>#N/A</v>
      </c>
      <c r="AH8" s="9">
        <f>VLOOKUP($C8,industry_water_withdrawal_km3!$A$2:$CT$249,AH$4,FALSE)</f>
        <v>2.987766E-2</v>
      </c>
      <c r="AI8" s="13">
        <f t="shared" ref="AI8:AI71" si="16">IF(AH8&gt;=0,AH8,NA())</f>
        <v>2.987766E-2</v>
      </c>
      <c r="AK8" s="9">
        <f>VLOOKUP($B8,aquastat_more_extensive_table!$D$1013:$AO$1213,AK$4,FALSE)</f>
        <v>0</v>
      </c>
      <c r="AL8" s="13" t="e">
        <f t="shared" si="6"/>
        <v>#N/A</v>
      </c>
      <c r="AM8" s="9">
        <f>VLOOKUP($C8,industry_water_withdrawal_km3!$A$2:$CT$249,AM$4,FALSE)</f>
        <v>3.21397E-2</v>
      </c>
      <c r="AN8" s="13">
        <f t="shared" ref="AN8:AN71" si="17">IF(AM8&gt;=0,AM8,NA())</f>
        <v>3.21397E-2</v>
      </c>
      <c r="AP8" s="9">
        <f>VLOOKUP($B8,aquastat_more_extensive_table!$D$1013:$AO$1213,AP$4,FALSE)</f>
        <v>0</v>
      </c>
      <c r="AQ8" s="13" t="e">
        <f t="shared" si="7"/>
        <v>#N/A</v>
      </c>
      <c r="AR8" s="9">
        <f>VLOOKUP($C8,industry_water_withdrawal_km3!$A$2:$CT$249,AR$4,FALSE)</f>
        <v>2.6691139999999999E-2</v>
      </c>
      <c r="AS8" s="13">
        <f t="shared" ref="AS8:AS71" si="18">IF(AR8&gt;=0,AR8,NA())</f>
        <v>2.6691139999999999E-2</v>
      </c>
      <c r="AU8" s="9">
        <f>VLOOKUP($B8,aquastat_more_extensive_table!$D$1013:$AO$1213,AU$4,FALSE)</f>
        <v>0.1285</v>
      </c>
      <c r="AV8" s="13">
        <f t="shared" si="8"/>
        <v>0.1285</v>
      </c>
      <c r="AW8" s="9">
        <f>VLOOKUP($C8,industry_water_withdrawal_km3!$A$2:$CT$249,AW$4,FALSE)</f>
        <v>2.5545419999999999E-2</v>
      </c>
      <c r="AX8" s="13">
        <f t="shared" ref="AX8:AX71" si="19">IF(AW8&gt;=0,AW8,NA())</f>
        <v>2.5545419999999999E-2</v>
      </c>
      <c r="AZ8" s="9">
        <f>VLOOKUP($B8,aquastat_more_extensive_table!$D$1013:$AO$1213,AZ$4,FALSE)</f>
        <v>0.16950000000000001</v>
      </c>
      <c r="BA8" s="13">
        <f t="shared" si="9"/>
        <v>0.16950000000000001</v>
      </c>
      <c r="BB8" s="9">
        <f>VLOOKUP($C8,industry_water_withdrawal_km3!$A$2:$CT$249,BB$4,FALSE)</f>
        <v>3.1287740000000001E-2</v>
      </c>
      <c r="BC8" s="13">
        <f t="shared" ref="BC8:BC71" si="20">IF(BB8&gt;=0,BB8,NA())</f>
        <v>3.1287740000000001E-2</v>
      </c>
      <c r="BE8" s="9">
        <f>VLOOKUP($B8,aquastat_more_extensive_table!$D$1013:$AO$1213,BE$4,FALSE)</f>
        <v>0</v>
      </c>
      <c r="BF8" s="13" t="e">
        <f t="shared" si="10"/>
        <v>#N/A</v>
      </c>
      <c r="BG8" s="9">
        <f>VLOOKUP($C8,industry_water_withdrawal_km3!$A$2:$CT$249,BG$4,FALSE)</f>
        <v>3.8872219999999999E-2</v>
      </c>
      <c r="BH8" s="13">
        <f t="shared" ref="BH8:BH71" si="21">IF(BG8&gt;=0,BG8,NA())</f>
        <v>3.8872219999999999E-2</v>
      </c>
      <c r="BJ8" s="9">
        <f>VLOOKUP($B8,aquastat_more_extensive_table!$D$1013:$AO$1213,BJ$4,FALSE)</f>
        <v>0</v>
      </c>
      <c r="BK8" s="13" t="e">
        <f t="shared" ref="BK8:BK71" si="22">IF(BJ8&gt;0,BJ8,NA())</f>
        <v>#N/A</v>
      </c>
      <c r="BL8" s="9">
        <f>VLOOKUP($C8,industry_water_withdrawal_km3!$A$2:$CT$249,BL$4,FALSE)</f>
        <v>3.9554800000000001E-2</v>
      </c>
      <c r="BM8" s="13">
        <f t="shared" ref="BM8:BM71" si="23">IF(BL8&gt;=0,BL8,NA())</f>
        <v>3.9554800000000001E-2</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VLOOKUP($B9,aquastat_more_extensive_table!$D$1013:$AO$1213,G$4,FALSE)</f>
        <v>0</v>
      </c>
      <c r="H9" s="13" t="e">
        <f t="shared" si="0"/>
        <v>#N/A</v>
      </c>
      <c r="I9" s="9">
        <f>VLOOKUP($C9,industry_water_withdrawal_km3!$A$2:$CT$249,I$4,FALSE)</f>
        <v>8.1098279999999995E-2</v>
      </c>
      <c r="J9" s="13">
        <f t="shared" si="11"/>
        <v>8.1098279999999995E-2</v>
      </c>
      <c r="L9" s="9">
        <f>VLOOKUP($B9,aquastat_more_extensive_table!$D$1013:$AO$1213,L$4,FALSE)</f>
        <v>0</v>
      </c>
      <c r="M9" s="13" t="e">
        <f t="shared" si="1"/>
        <v>#N/A</v>
      </c>
      <c r="N9" s="9">
        <f>VLOOKUP($C9,industry_water_withdrawal_km3!$A$2:$CT$249,N$4,FALSE)</f>
        <v>8.3215720000000007E-2</v>
      </c>
      <c r="O9" s="13">
        <f t="shared" si="12"/>
        <v>8.3215720000000007E-2</v>
      </c>
      <c r="Q9" s="9">
        <f>VLOOKUP($B9,aquastat_more_extensive_table!$D$1013:$AO$1213,Q$4,FALSE)</f>
        <v>0</v>
      </c>
      <c r="R9" s="13" t="e">
        <f t="shared" si="2"/>
        <v>#N/A</v>
      </c>
      <c r="S9" s="9">
        <f>VLOOKUP($C9,industry_water_withdrawal_km3!$A$2:$CT$249,S$4,FALSE)</f>
        <v>8.4842920000000002E-2</v>
      </c>
      <c r="T9" s="13">
        <f t="shared" si="13"/>
        <v>8.4842920000000002E-2</v>
      </c>
      <c r="V9" s="9">
        <f>VLOOKUP($B9,aquastat_more_extensive_table!$D$1013:$AO$1213,V$4,FALSE)</f>
        <v>0</v>
      </c>
      <c r="W9" s="13" t="e">
        <f t="shared" si="3"/>
        <v>#N/A</v>
      </c>
      <c r="X9" s="9">
        <f>VLOOKUP($C9,industry_water_withdrawal_km3!$A$2:$CT$249,X$4,FALSE)</f>
        <v>9.7751660000000004E-2</v>
      </c>
      <c r="Y9" s="13">
        <f t="shared" si="14"/>
        <v>9.7751660000000004E-2</v>
      </c>
      <c r="AA9" s="9">
        <f>VLOOKUP($B9,aquastat_more_extensive_table!$D$1013:$AO$1213,AA$4,FALSE)</f>
        <v>0</v>
      </c>
      <c r="AB9" s="13" t="e">
        <f t="shared" si="4"/>
        <v>#N/A</v>
      </c>
      <c r="AC9" s="9">
        <f>VLOOKUP($C9,industry_water_withdrawal_km3!$A$2:$CT$249,AC$4,FALSE)</f>
        <v>0.1114052</v>
      </c>
      <c r="AD9" s="13">
        <f t="shared" si="15"/>
        <v>0.1114052</v>
      </c>
      <c r="AF9" s="9">
        <f>VLOOKUP($B9,aquastat_more_extensive_table!$D$1013:$AO$1213,AF$4,FALSE)</f>
        <v>0</v>
      </c>
      <c r="AG9" s="13" t="e">
        <f t="shared" si="5"/>
        <v>#N/A</v>
      </c>
      <c r="AH9" s="9">
        <f>VLOOKUP($C9,industry_water_withdrawal_km3!$A$2:$CT$249,AH$4,FALSE)</f>
        <v>0.1109298</v>
      </c>
      <c r="AI9" s="13">
        <f t="shared" si="16"/>
        <v>0.1109298</v>
      </c>
      <c r="AK9" s="9">
        <f>VLOOKUP($B9,aquastat_more_extensive_table!$D$1013:$AO$1213,AK$4,FALSE)</f>
        <v>0.1</v>
      </c>
      <c r="AL9" s="13">
        <f t="shared" si="6"/>
        <v>0.1</v>
      </c>
      <c r="AM9" s="9">
        <f>VLOOKUP($C9,industry_water_withdrawal_km3!$A$2:$CT$249,AM$4,FALSE)</f>
        <v>0.10177984</v>
      </c>
      <c r="AN9" s="13">
        <f t="shared" si="17"/>
        <v>0.10177984</v>
      </c>
      <c r="AP9" s="9">
        <f>VLOOKUP($B9,aquastat_more_extensive_table!$D$1013:$AO$1213,AP$4,FALSE)</f>
        <v>0</v>
      </c>
      <c r="AQ9" s="13" t="e">
        <f t="shared" si="7"/>
        <v>#N/A</v>
      </c>
      <c r="AR9" s="9">
        <f>VLOOKUP($C9,industry_water_withdrawal_km3!$A$2:$CT$249,AR$4,FALSE)</f>
        <v>0.11664896</v>
      </c>
      <c r="AS9" s="13">
        <f t="shared" si="18"/>
        <v>0.11664896</v>
      </c>
      <c r="AU9" s="9">
        <f>VLOOKUP($B9,aquastat_more_extensive_table!$D$1013:$AO$1213,AU$4,FALSE)</f>
        <v>0.22739999999999999</v>
      </c>
      <c r="AV9" s="13">
        <f t="shared" si="8"/>
        <v>0.22739999999999999</v>
      </c>
      <c r="AW9" s="9">
        <f>VLOOKUP($C9,industry_water_withdrawal_km3!$A$2:$CT$249,AW$4,FALSE)</f>
        <v>0.13819719999999999</v>
      </c>
      <c r="AX9" s="13">
        <f t="shared" si="19"/>
        <v>0.13819719999999999</v>
      </c>
      <c r="AZ9" s="9">
        <f>VLOOKUP($B9,aquastat_more_extensive_table!$D$1013:$AO$1213,AZ$4,FALSE)</f>
        <v>0.23180000000000001</v>
      </c>
      <c r="BA9" s="13">
        <f t="shared" si="9"/>
        <v>0.23180000000000001</v>
      </c>
      <c r="BB9" s="9">
        <f>VLOOKUP($C9,industry_water_withdrawal_km3!$A$2:$CT$249,BB$4,FALSE)</f>
        <v>0.1716404</v>
      </c>
      <c r="BC9" s="13">
        <f t="shared" si="20"/>
        <v>0.1716404</v>
      </c>
      <c r="BE9" s="9">
        <f>VLOOKUP($B9,aquastat_more_extensive_table!$D$1013:$AO$1213,BE$4,FALSE)</f>
        <v>0</v>
      </c>
      <c r="BF9" s="13" t="e">
        <f t="shared" si="10"/>
        <v>#N/A</v>
      </c>
      <c r="BG9" s="9">
        <f>VLOOKUP($C9,industry_water_withdrawal_km3!$A$2:$CT$249,BG$4,FALSE)</f>
        <v>0.19105240000000001</v>
      </c>
      <c r="BH9" s="13">
        <f t="shared" si="21"/>
        <v>0.19105240000000001</v>
      </c>
      <c r="BJ9" s="9">
        <f>VLOOKUP($B9,aquastat_more_extensive_table!$D$1013:$AO$1213,BJ$4,FALSE)</f>
        <v>0</v>
      </c>
      <c r="BK9" s="13" t="e">
        <f t="shared" si="22"/>
        <v>#N/A</v>
      </c>
      <c r="BL9" s="9">
        <f>VLOOKUP($C9,industry_water_withdrawal_km3!$A$2:$CT$249,BL$4,FALSE)</f>
        <v>0.18948400000000001</v>
      </c>
      <c r="BM9" s="13">
        <f t="shared" si="23"/>
        <v>0.18948400000000001</v>
      </c>
    </row>
    <row r="10" spans="2:70" x14ac:dyDescent="0.25">
      <c r="B10" s="12">
        <f>fao_ids_unique!B5</f>
        <v>4</v>
      </c>
      <c r="C10" s="12">
        <f>fao_ids_unique!F5</f>
        <v>53</v>
      </c>
      <c r="D10" s="8" t="str">
        <f>fao_ids_unique!C5</f>
        <v>DZA</v>
      </c>
      <c r="E10" s="7" t="str">
        <f>fao_ids_unique!G5</f>
        <v>Algeria</v>
      </c>
      <c r="G10" s="9">
        <f>VLOOKUP($B10,aquastat_more_extensive_table!$D$1013:$AO$1213,G$4,FALSE)</f>
        <v>0</v>
      </c>
      <c r="H10" s="13" t="e">
        <f t="shared" si="0"/>
        <v>#N/A</v>
      </c>
      <c r="I10" s="9">
        <f>VLOOKUP($C10,industry_water_withdrawal_km3!$A$2:$CT$249,I$4,FALSE)</f>
        <v>0.2635188</v>
      </c>
      <c r="J10" s="13">
        <f t="shared" si="11"/>
        <v>0.2635188</v>
      </c>
      <c r="L10" s="9">
        <f>VLOOKUP($B10,aquastat_more_extensive_table!$D$1013:$AO$1213,L$4,FALSE)</f>
        <v>0</v>
      </c>
      <c r="M10" s="13" t="e">
        <f t="shared" si="1"/>
        <v>#N/A</v>
      </c>
      <c r="N10" s="9">
        <f>VLOOKUP($C10,industry_water_withdrawal_km3!$A$2:$CT$249,N$4,FALSE)</f>
        <v>0.27396559999999998</v>
      </c>
      <c r="O10" s="13">
        <f t="shared" si="12"/>
        <v>0.27396559999999998</v>
      </c>
      <c r="Q10" s="9">
        <f>VLOOKUP($B10,aquastat_more_extensive_table!$D$1013:$AO$1213,Q$4,FALSE)</f>
        <v>0</v>
      </c>
      <c r="R10" s="13" t="e">
        <f t="shared" si="2"/>
        <v>#N/A</v>
      </c>
      <c r="S10" s="9">
        <f>VLOOKUP($C10,industry_water_withdrawal_km3!$A$2:$CT$249,S$4,FALSE)</f>
        <v>0.3126234</v>
      </c>
      <c r="T10" s="13">
        <f t="shared" si="13"/>
        <v>0.3126234</v>
      </c>
      <c r="V10" s="9">
        <f>VLOOKUP($B10,aquastat_more_extensive_table!$D$1013:$AO$1213,V$4,FALSE)</f>
        <v>0</v>
      </c>
      <c r="W10" s="13" t="e">
        <f t="shared" si="3"/>
        <v>#N/A</v>
      </c>
      <c r="X10" s="9">
        <f>VLOOKUP($C10,industry_water_withdrawal_km3!$A$2:$CT$249,X$4,FALSE)</f>
        <v>0.43852160000000001</v>
      </c>
      <c r="Y10" s="13">
        <f t="shared" si="14"/>
        <v>0.43852160000000001</v>
      </c>
      <c r="AA10" s="9">
        <f>VLOOKUP($B10,aquastat_more_extensive_table!$D$1013:$AO$1213,AA$4,FALSE)</f>
        <v>0.12</v>
      </c>
      <c r="AB10" s="13">
        <f t="shared" si="4"/>
        <v>0.12</v>
      </c>
      <c r="AC10" s="9">
        <f>VLOOKUP($C10,industry_water_withdrawal_km3!$A$2:$CT$249,AC$4,FALSE)</f>
        <v>0.55874199999999996</v>
      </c>
      <c r="AD10" s="13">
        <f t="shared" si="15"/>
        <v>0.55874199999999996</v>
      </c>
      <c r="AF10" s="9">
        <f>VLOOKUP($B10,aquastat_more_extensive_table!$D$1013:$AO$1213,AF$4,FALSE)</f>
        <v>0</v>
      </c>
      <c r="AG10" s="13" t="e">
        <f t="shared" si="5"/>
        <v>#N/A</v>
      </c>
      <c r="AH10" s="9">
        <f>VLOOKUP($C10,industry_water_withdrawal_km3!$A$2:$CT$249,AH$4,FALSE)</f>
        <v>0.60147399999999995</v>
      </c>
      <c r="AI10" s="13">
        <f t="shared" si="16"/>
        <v>0.60147399999999995</v>
      </c>
      <c r="AK10" s="9">
        <f>VLOOKUP($B10,aquastat_more_extensive_table!$D$1013:$AO$1213,AK$4,FALSE)</f>
        <v>0.68</v>
      </c>
      <c r="AL10" s="13">
        <f t="shared" si="6"/>
        <v>0.68</v>
      </c>
      <c r="AM10" s="9">
        <f>VLOOKUP($C10,industry_water_withdrawal_km3!$A$2:$CT$249,AM$4,FALSE)</f>
        <v>0.56559999999999999</v>
      </c>
      <c r="AN10" s="13">
        <f t="shared" si="17"/>
        <v>0.56559999999999999</v>
      </c>
      <c r="AP10" s="9">
        <f>VLOOKUP($B10,aquastat_more_extensive_table!$D$1013:$AO$1213,AP$4,FALSE)</f>
        <v>0</v>
      </c>
      <c r="AQ10" s="13" t="e">
        <f t="shared" si="7"/>
        <v>#N/A</v>
      </c>
      <c r="AR10" s="9">
        <f>VLOOKUP($C10,industry_water_withdrawal_km3!$A$2:$CT$249,AR$4,FALSE)</f>
        <v>0.51932920000000005</v>
      </c>
      <c r="AS10" s="13">
        <f t="shared" si="18"/>
        <v>0.51932920000000005</v>
      </c>
      <c r="AU10" s="9">
        <f>VLOOKUP($B10,aquastat_more_extensive_table!$D$1013:$AO$1213,AU$4,FALSE)</f>
        <v>0.5</v>
      </c>
      <c r="AV10" s="13">
        <f t="shared" si="8"/>
        <v>0.5</v>
      </c>
      <c r="AW10" s="9">
        <f>VLOOKUP($C10,industry_water_withdrawal_km3!$A$2:$CT$249,AW$4,FALSE)</f>
        <v>0.53135299999999996</v>
      </c>
      <c r="AX10" s="13">
        <f t="shared" si="19"/>
        <v>0.53135299999999996</v>
      </c>
      <c r="AZ10" s="9">
        <f>VLOOKUP($B10,aquastat_more_extensive_table!$D$1013:$AO$1213,AZ$4,FALSE)</f>
        <v>0</v>
      </c>
      <c r="BA10" s="13" t="e">
        <f t="shared" si="9"/>
        <v>#N/A</v>
      </c>
      <c r="BB10" s="9">
        <f>VLOOKUP($C10,industry_water_withdrawal_km3!$A$2:$CT$249,BB$4,FALSE)</f>
        <v>0.63113039999999998</v>
      </c>
      <c r="BC10" s="13">
        <f t="shared" si="20"/>
        <v>0.63113039999999998</v>
      </c>
      <c r="BE10" s="9">
        <f>VLOOKUP($B10,aquastat_more_extensive_table!$D$1013:$AO$1213,BE$4,FALSE)</f>
        <v>0.41499999999999998</v>
      </c>
      <c r="BF10" s="13">
        <f t="shared" si="10"/>
        <v>0.41499999999999998</v>
      </c>
      <c r="BG10" s="9">
        <f>VLOOKUP($C10,industry_water_withdrawal_km3!$A$2:$CT$249,BG$4,FALSE)</f>
        <v>0.71182080000000003</v>
      </c>
      <c r="BH10" s="13">
        <f t="shared" si="21"/>
        <v>0.71182080000000003</v>
      </c>
      <c r="BJ10" s="9">
        <f>VLOOKUP($B10,aquastat_more_extensive_table!$D$1013:$AO$1213,BJ$4,FALSE)</f>
        <v>0</v>
      </c>
      <c r="BK10" s="13" t="e">
        <f t="shared" si="22"/>
        <v>#N/A</v>
      </c>
      <c r="BL10" s="9">
        <f>VLOOKUP($C10,industry_water_withdrawal_km3!$A$2:$CT$249,BL$4,FALSE)</f>
        <v>0.71125233333333304</v>
      </c>
      <c r="BM10" s="13">
        <f t="shared" si="23"/>
        <v>0.71125233333333304</v>
      </c>
    </row>
    <row r="11" spans="2:70" x14ac:dyDescent="0.25">
      <c r="B11" s="12">
        <f>fao_ids_unique!B6</f>
        <v>6</v>
      </c>
      <c r="C11" s="12">
        <f>fao_ids_unique!F6</f>
        <v>1</v>
      </c>
      <c r="D11" s="8" t="str">
        <f>fao_ids_unique!C6</f>
        <v>AND</v>
      </c>
      <c r="E11" s="7" t="str">
        <f>fao_ids_unique!G6</f>
        <v>Andorra</v>
      </c>
      <c r="G11" s="9">
        <f>VLOOKUP($B11,aquastat_more_extensive_table!$D$1013:$AO$1213,G$4,FALSE)</f>
        <v>0</v>
      </c>
      <c r="H11" s="13" t="e">
        <f t="shared" si="0"/>
        <v>#N/A</v>
      </c>
      <c r="I11" s="9">
        <f>VLOOKUP($C11,industry_water_withdrawal_km3!$A$2:$CT$249,I$4,FALSE)</f>
        <v>3.186754E-3</v>
      </c>
      <c r="J11" s="13">
        <f t="shared" si="11"/>
        <v>3.186754E-3</v>
      </c>
      <c r="L11" s="9">
        <f>VLOOKUP($B11,aquastat_more_extensive_table!$D$1013:$AO$1213,L$4,FALSE)</f>
        <v>0</v>
      </c>
      <c r="M11" s="13" t="e">
        <f t="shared" si="1"/>
        <v>#N/A</v>
      </c>
      <c r="N11" s="9">
        <f>VLOOKUP($C11,industry_water_withdrawal_km3!$A$2:$CT$249,N$4,FALSE)</f>
        <v>3.5783099999999999E-3</v>
      </c>
      <c r="O11" s="13">
        <f t="shared" si="12"/>
        <v>3.5783099999999999E-3</v>
      </c>
      <c r="Q11" s="9">
        <f>VLOOKUP($B11,aquastat_more_extensive_table!$D$1013:$AO$1213,Q$4,FALSE)</f>
        <v>0</v>
      </c>
      <c r="R11" s="13" t="e">
        <f t="shared" si="2"/>
        <v>#N/A</v>
      </c>
      <c r="S11" s="9">
        <f>VLOOKUP($C11,industry_water_withdrawal_km3!$A$2:$CT$249,S$4,FALSE)</f>
        <v>4.1048159999999998E-3</v>
      </c>
      <c r="T11" s="13">
        <f t="shared" si="13"/>
        <v>4.1048159999999998E-3</v>
      </c>
      <c r="V11" s="9">
        <f>VLOOKUP($B11,aquastat_more_extensive_table!$D$1013:$AO$1213,V$4,FALSE)</f>
        <v>0</v>
      </c>
      <c r="W11" s="13" t="e">
        <f t="shared" si="3"/>
        <v>#N/A</v>
      </c>
      <c r="X11" s="9">
        <f>VLOOKUP($C11,industry_water_withdrawal_km3!$A$2:$CT$249,X$4,FALSE)</f>
        <v>4.7005520000000002E-3</v>
      </c>
      <c r="Y11" s="13">
        <f t="shared" si="14"/>
        <v>4.7005520000000002E-3</v>
      </c>
      <c r="AA11" s="9">
        <f>VLOOKUP($B11,aquastat_more_extensive_table!$D$1013:$AO$1213,AA$4,FALSE)</f>
        <v>0</v>
      </c>
      <c r="AB11" s="13" t="e">
        <f t="shared" si="4"/>
        <v>#N/A</v>
      </c>
      <c r="AC11" s="9">
        <f>VLOOKUP($C11,industry_water_withdrawal_km3!$A$2:$CT$249,AC$4,FALSE)</f>
        <v>5.7921800000000001E-3</v>
      </c>
      <c r="AD11" s="13">
        <f t="shared" si="15"/>
        <v>5.7921800000000001E-3</v>
      </c>
      <c r="AF11" s="9">
        <f>VLOOKUP($B11,aquastat_more_extensive_table!$D$1013:$AO$1213,AF$4,FALSE)</f>
        <v>0</v>
      </c>
      <c r="AG11" s="13" t="e">
        <f t="shared" si="5"/>
        <v>#N/A</v>
      </c>
      <c r="AH11" s="9">
        <f>VLOOKUP($C11,industry_water_withdrawal_km3!$A$2:$CT$249,AH$4,FALSE)</f>
        <v>5.5797679999999997E-3</v>
      </c>
      <c r="AI11" s="13">
        <f t="shared" si="16"/>
        <v>5.5797679999999997E-3</v>
      </c>
      <c r="AK11" s="9">
        <f>VLOOKUP($B11,aquastat_more_extensive_table!$D$1013:$AO$1213,AK$4,FALSE)</f>
        <v>0</v>
      </c>
      <c r="AL11" s="13" t="e">
        <f t="shared" si="6"/>
        <v>#N/A</v>
      </c>
      <c r="AM11" s="9">
        <f>VLOOKUP($C11,industry_water_withdrawal_km3!$A$2:$CT$249,AM$4,FALSE)</f>
        <v>5.9315879999999998E-3</v>
      </c>
      <c r="AN11" s="13">
        <f t="shared" si="17"/>
        <v>5.9315879999999998E-3</v>
      </c>
      <c r="AP11" s="9">
        <f>VLOOKUP($B11,aquastat_more_extensive_table!$D$1013:$AO$1213,AP$4,FALSE)</f>
        <v>0</v>
      </c>
      <c r="AQ11" s="13" t="e">
        <f t="shared" si="7"/>
        <v>#N/A</v>
      </c>
      <c r="AR11" s="9">
        <f>VLOOKUP($C11,industry_water_withdrawal_km3!$A$2:$CT$249,AR$4,FALSE)</f>
        <v>6.7163520000000001E-3</v>
      </c>
      <c r="AS11" s="13">
        <f t="shared" si="18"/>
        <v>6.7163520000000001E-3</v>
      </c>
      <c r="AU11" s="9">
        <f>VLOOKUP($B11,aquastat_more_extensive_table!$D$1013:$AO$1213,AU$4,FALSE)</f>
        <v>0</v>
      </c>
      <c r="AV11" s="13" t="e">
        <f t="shared" si="8"/>
        <v>#N/A</v>
      </c>
      <c r="AW11" s="9">
        <f>VLOOKUP($C11,industry_water_withdrawal_km3!$A$2:$CT$249,AW$4,FALSE)</f>
        <v>6.5344660000000001E-3</v>
      </c>
      <c r="AX11" s="13">
        <f t="shared" si="19"/>
        <v>6.5344660000000001E-3</v>
      </c>
      <c r="AZ11" s="9">
        <f>VLOOKUP($B11,aquastat_more_extensive_table!$D$1013:$AO$1213,AZ$4,FALSE)</f>
        <v>0</v>
      </c>
      <c r="BA11" s="13" t="e">
        <f t="shared" si="9"/>
        <v>#N/A</v>
      </c>
      <c r="BB11" s="9">
        <f>VLOOKUP($C11,industry_water_withdrawal_km3!$A$2:$CT$249,BB$4,FALSE)</f>
        <v>6.1801340000000003E-3</v>
      </c>
      <c r="BC11" s="13">
        <f t="shared" si="20"/>
        <v>6.1801340000000003E-3</v>
      </c>
      <c r="BE11" s="9">
        <f>VLOOKUP($B11,aquastat_more_extensive_table!$D$1013:$AO$1213,BE$4,FALSE)</f>
        <v>0</v>
      </c>
      <c r="BF11" s="13" t="e">
        <f t="shared" si="10"/>
        <v>#N/A</v>
      </c>
      <c r="BG11" s="9">
        <f>VLOOKUP($C11,industry_water_withdrawal_km3!$A$2:$CT$249,BG$4,FALSE)</f>
        <v>6.5255560000000001E-3</v>
      </c>
      <c r="BH11" s="13">
        <f t="shared" si="21"/>
        <v>6.5255560000000001E-3</v>
      </c>
      <c r="BJ11" s="9">
        <f>VLOOKUP($B11,aquastat_more_extensive_table!$D$1013:$AO$1213,BJ$4,FALSE)</f>
        <v>0</v>
      </c>
      <c r="BK11" s="13" t="e">
        <f t="shared" si="22"/>
        <v>#N/A</v>
      </c>
      <c r="BL11" s="9">
        <f>VLOOKUP($C11,industry_water_withdrawal_km3!$A$2:$CT$249,BL$4,FALSE)</f>
        <v>6.79582333333333E-3</v>
      </c>
      <c r="BM11" s="13">
        <f t="shared" si="23"/>
        <v>6.79582333333333E-3</v>
      </c>
    </row>
    <row r="12" spans="2:70" x14ac:dyDescent="0.25">
      <c r="B12" s="12">
        <f>fao_ids_unique!B7</f>
        <v>7</v>
      </c>
      <c r="C12" s="12">
        <f>fao_ids_unique!F7</f>
        <v>3</v>
      </c>
      <c r="D12" s="8" t="str">
        <f>fao_ids_unique!C7</f>
        <v>AGO</v>
      </c>
      <c r="E12" s="7" t="str">
        <f>fao_ids_unique!G7</f>
        <v>Angola</v>
      </c>
      <c r="G12" s="9">
        <f>VLOOKUP($B12,aquastat_more_extensive_table!$D$1013:$AO$1213,G$4,FALSE)</f>
        <v>0</v>
      </c>
      <c r="H12" s="13" t="e">
        <f t="shared" si="0"/>
        <v>#N/A</v>
      </c>
      <c r="I12" s="9">
        <f>VLOOKUP($C12,industry_water_withdrawal_km3!$A$2:$CT$249,I$4,FALSE)</f>
        <v>2.927954E-2</v>
      </c>
      <c r="J12" s="13">
        <f t="shared" si="11"/>
        <v>2.927954E-2</v>
      </c>
      <c r="L12" s="9">
        <f>VLOOKUP($B12,aquastat_more_extensive_table!$D$1013:$AO$1213,L$4,FALSE)</f>
        <v>0</v>
      </c>
      <c r="M12" s="13" t="e">
        <f t="shared" si="1"/>
        <v>#N/A</v>
      </c>
      <c r="N12" s="9">
        <f>VLOOKUP($C12,industry_water_withdrawal_km3!$A$2:$CT$249,N$4,FALSE)</f>
        <v>3.0721720000000001E-2</v>
      </c>
      <c r="O12" s="13">
        <f t="shared" si="12"/>
        <v>3.0721720000000001E-2</v>
      </c>
      <c r="Q12" s="9">
        <f>VLOOKUP($B12,aquastat_more_extensive_table!$D$1013:$AO$1213,Q$4,FALSE)</f>
        <v>0</v>
      </c>
      <c r="R12" s="13" t="e">
        <f t="shared" si="2"/>
        <v>#N/A</v>
      </c>
      <c r="S12" s="9">
        <f>VLOOKUP($C12,industry_water_withdrawal_km3!$A$2:$CT$249,S$4,FALSE)</f>
        <v>3.2424660000000001E-2</v>
      </c>
      <c r="T12" s="13">
        <f t="shared" si="13"/>
        <v>3.2424660000000001E-2</v>
      </c>
      <c r="V12" s="9">
        <f>VLOOKUP($B12,aquastat_more_extensive_table!$D$1013:$AO$1213,V$4,FALSE)</f>
        <v>0</v>
      </c>
      <c r="W12" s="13" t="e">
        <f t="shared" si="3"/>
        <v>#N/A</v>
      </c>
      <c r="X12" s="9">
        <f>VLOOKUP($C12,industry_water_withdrawal_km3!$A$2:$CT$249,X$4,FALSE)</f>
        <v>3.8282919999999998E-2</v>
      </c>
      <c r="Y12" s="13">
        <f t="shared" si="14"/>
        <v>3.8282919999999998E-2</v>
      </c>
      <c r="AA12" s="9">
        <f>VLOOKUP($B12,aquastat_more_extensive_table!$D$1013:$AO$1213,AA$4,FALSE)</f>
        <v>0</v>
      </c>
      <c r="AB12" s="13" t="e">
        <f t="shared" si="4"/>
        <v>#N/A</v>
      </c>
      <c r="AC12" s="9">
        <f>VLOOKUP($C12,industry_water_withdrawal_km3!$A$2:$CT$249,AC$4,FALSE)</f>
        <v>4.3376720000000001E-2</v>
      </c>
      <c r="AD12" s="13">
        <f t="shared" si="15"/>
        <v>4.3376720000000001E-2</v>
      </c>
      <c r="AF12" s="9">
        <f>VLOOKUP($B12,aquastat_more_extensive_table!$D$1013:$AO$1213,AF$4,FALSE)</f>
        <v>4.8000000000000001E-2</v>
      </c>
      <c r="AG12" s="13">
        <f t="shared" si="5"/>
        <v>4.8000000000000001E-2</v>
      </c>
      <c r="AH12" s="9">
        <f>VLOOKUP($C12,industry_water_withdrawal_km3!$A$2:$CT$249,AH$4,FALSE)</f>
        <v>4.3037539999999999E-2</v>
      </c>
      <c r="AI12" s="13">
        <f t="shared" si="16"/>
        <v>4.3037539999999999E-2</v>
      </c>
      <c r="AK12" s="9">
        <f>VLOOKUP($B12,aquastat_more_extensive_table!$D$1013:$AO$1213,AK$4,FALSE)</f>
        <v>0</v>
      </c>
      <c r="AL12" s="13" t="e">
        <f t="shared" si="6"/>
        <v>#N/A</v>
      </c>
      <c r="AM12" s="9">
        <f>VLOOKUP($C12,industry_water_withdrawal_km3!$A$2:$CT$249,AM$4,FALSE)</f>
        <v>4.5579939999999999E-2</v>
      </c>
      <c r="AN12" s="13">
        <f t="shared" si="17"/>
        <v>4.5579939999999999E-2</v>
      </c>
      <c r="AP12" s="9">
        <f>VLOOKUP($B12,aquastat_more_extensive_table!$D$1013:$AO$1213,AP$4,FALSE)</f>
        <v>0</v>
      </c>
      <c r="AQ12" s="13" t="e">
        <f t="shared" si="7"/>
        <v>#N/A</v>
      </c>
      <c r="AR12" s="9">
        <f>VLOOKUP($C12,industry_water_withdrawal_km3!$A$2:$CT$249,AR$4,FALSE)</f>
        <v>3.8613000000000001E-2</v>
      </c>
      <c r="AS12" s="13">
        <f t="shared" si="18"/>
        <v>3.8613000000000001E-2</v>
      </c>
      <c r="AU12" s="9">
        <f>VLOOKUP($B12,aquastat_more_extensive_table!$D$1013:$AO$1213,AU$4,FALSE)</f>
        <v>0.1845</v>
      </c>
      <c r="AV12" s="13">
        <f t="shared" si="8"/>
        <v>0.1845</v>
      </c>
      <c r="AW12" s="9">
        <f>VLOOKUP($C12,industry_water_withdrawal_km3!$A$2:$CT$249,AW$4,FALSE)</f>
        <v>4.1145859999999999E-2</v>
      </c>
      <c r="AX12" s="13">
        <f t="shared" si="19"/>
        <v>4.1145859999999999E-2</v>
      </c>
      <c r="AZ12" s="9">
        <f>VLOOKUP($B12,aquastat_more_extensive_table!$D$1013:$AO$1213,AZ$4,FALSE)</f>
        <v>0.23960000000000001</v>
      </c>
      <c r="BA12" s="13">
        <f t="shared" si="9"/>
        <v>0.23960000000000001</v>
      </c>
      <c r="BB12" s="9">
        <f>VLOOKUP($C12,industry_water_withdrawal_km3!$A$2:$CT$249,BB$4,FALSE)</f>
        <v>5.78761E-2</v>
      </c>
      <c r="BC12" s="13">
        <f t="shared" si="20"/>
        <v>5.78761E-2</v>
      </c>
      <c r="BE12" s="9">
        <f>VLOOKUP($B12,aquastat_more_extensive_table!$D$1013:$AO$1213,BE$4,FALSE)</f>
        <v>0</v>
      </c>
      <c r="BF12" s="13" t="e">
        <f t="shared" si="10"/>
        <v>#N/A</v>
      </c>
      <c r="BG12" s="9">
        <f>VLOOKUP($C12,industry_water_withdrawal_km3!$A$2:$CT$249,BG$4,FALSE)</f>
        <v>7.4493000000000004E-2</v>
      </c>
      <c r="BH12" s="13">
        <f t="shared" si="21"/>
        <v>7.4493000000000004E-2</v>
      </c>
      <c r="BJ12" s="9">
        <f>VLOOKUP($B12,aquastat_more_extensive_table!$D$1013:$AO$1213,BJ$4,FALSE)</f>
        <v>0</v>
      </c>
      <c r="BK12" s="13" t="e">
        <f t="shared" si="22"/>
        <v>#N/A</v>
      </c>
      <c r="BL12" s="9">
        <f>VLOOKUP($C12,industry_water_withdrawal_km3!$A$2:$CT$249,BL$4,FALSE)</f>
        <v>7.3742733333333296E-2</v>
      </c>
      <c r="BM12" s="13">
        <f t="shared" si="23"/>
        <v>7.3742733333333296E-2</v>
      </c>
    </row>
    <row r="13" spans="2:70" x14ac:dyDescent="0.25">
      <c r="B13" s="12">
        <f>fao_ids_unique!B8</f>
        <v>8</v>
      </c>
      <c r="C13" s="12">
        <f>fao_ids_unique!F8</f>
        <v>10</v>
      </c>
      <c r="D13" s="8" t="str">
        <f>fao_ids_unique!C8</f>
        <v>ATG</v>
      </c>
      <c r="E13" s="7" t="str">
        <f>fao_ids_unique!G8</f>
        <v>Antigua and Barbuda</v>
      </c>
      <c r="G13" s="9">
        <f>VLOOKUP($B13,aquastat_more_extensive_table!$D$1013:$AO$1213,G$4,FALSE)</f>
        <v>0</v>
      </c>
      <c r="H13" s="13" t="e">
        <f t="shared" si="0"/>
        <v>#N/A</v>
      </c>
      <c r="I13" s="9">
        <f>VLOOKUP($C13,industry_water_withdrawal_km3!$A$2:$CT$249,I$4,FALSE)</f>
        <v>0</v>
      </c>
      <c r="J13" s="13">
        <f t="shared" si="11"/>
        <v>0</v>
      </c>
      <c r="L13" s="9">
        <f>VLOOKUP($B13,aquastat_more_extensive_table!$D$1013:$AO$1213,L$4,FALSE)</f>
        <v>0</v>
      </c>
      <c r="M13" s="13" t="e">
        <f t="shared" si="1"/>
        <v>#N/A</v>
      </c>
      <c r="N13" s="9">
        <f>VLOOKUP($C13,industry_water_withdrawal_km3!$A$2:$CT$249,N$4,FALSE)</f>
        <v>0</v>
      </c>
      <c r="O13" s="13">
        <f t="shared" si="12"/>
        <v>0</v>
      </c>
      <c r="Q13" s="9">
        <f>VLOOKUP($B13,aquastat_more_extensive_table!$D$1013:$AO$1213,Q$4,FALSE)</f>
        <v>0</v>
      </c>
      <c r="R13" s="13" t="e">
        <f t="shared" si="2"/>
        <v>#N/A</v>
      </c>
      <c r="S13" s="9">
        <f>VLOOKUP($C13,industry_water_withdrawal_km3!$A$2:$CT$249,S$4,FALSE)</f>
        <v>0</v>
      </c>
      <c r="T13" s="13">
        <f t="shared" si="13"/>
        <v>0</v>
      </c>
      <c r="V13" s="9">
        <f>VLOOKUP($B13,aquastat_more_extensive_table!$D$1013:$AO$1213,V$4,FALSE)</f>
        <v>0</v>
      </c>
      <c r="W13" s="13" t="e">
        <f t="shared" si="3"/>
        <v>#N/A</v>
      </c>
      <c r="X13" s="9">
        <f>VLOOKUP($C13,industry_water_withdrawal_km3!$A$2:$CT$249,X$4,FALSE)</f>
        <v>0</v>
      </c>
      <c r="Y13" s="13">
        <f t="shared" si="14"/>
        <v>0</v>
      </c>
      <c r="AA13" s="9">
        <f>VLOOKUP($B13,aquastat_more_extensive_table!$D$1013:$AO$1213,AA$4,FALSE)</f>
        <v>0</v>
      </c>
      <c r="AB13" s="13" t="e">
        <f t="shared" si="4"/>
        <v>#N/A</v>
      </c>
      <c r="AC13" s="9">
        <f>VLOOKUP($C13,industry_water_withdrawal_km3!$A$2:$CT$249,AC$4,FALSE)</f>
        <v>0</v>
      </c>
      <c r="AD13" s="13">
        <f t="shared" si="15"/>
        <v>0</v>
      </c>
      <c r="AF13" s="9">
        <f>VLOOKUP($B13,aquastat_more_extensive_table!$D$1013:$AO$1213,AF$4,FALSE)</f>
        <v>0</v>
      </c>
      <c r="AG13" s="13" t="e">
        <f t="shared" si="5"/>
        <v>#N/A</v>
      </c>
      <c r="AH13" s="9">
        <f>VLOOKUP($C13,industry_water_withdrawal_km3!$A$2:$CT$249,AH$4,FALSE)</f>
        <v>0</v>
      </c>
      <c r="AI13" s="13">
        <f t="shared" si="16"/>
        <v>0</v>
      </c>
      <c r="AK13" s="9">
        <f>VLOOKUP($B13,aquastat_more_extensive_table!$D$1013:$AO$1213,AK$4,FALSE)</f>
        <v>1E-3</v>
      </c>
      <c r="AL13" s="13">
        <f t="shared" si="6"/>
        <v>1E-3</v>
      </c>
      <c r="AM13" s="9">
        <f>VLOOKUP($C13,industry_water_withdrawal_km3!$A$2:$CT$249,AM$4,FALSE)</f>
        <v>0</v>
      </c>
      <c r="AN13" s="13">
        <f t="shared" si="17"/>
        <v>0</v>
      </c>
      <c r="AP13" s="9">
        <f>VLOOKUP($B13,aquastat_more_extensive_table!$D$1013:$AO$1213,AP$4,FALSE)</f>
        <v>0</v>
      </c>
      <c r="AQ13" s="13" t="e">
        <f t="shared" si="7"/>
        <v>#N/A</v>
      </c>
      <c r="AR13" s="9">
        <f>VLOOKUP($C13,industry_water_withdrawal_km3!$A$2:$CT$249,AR$4,FALSE)</f>
        <v>0</v>
      </c>
      <c r="AS13" s="13">
        <f t="shared" si="18"/>
        <v>0</v>
      </c>
      <c r="AU13" s="9">
        <f>VLOOKUP($B13,aquastat_more_extensive_table!$D$1013:$AO$1213,AU$4,FALSE)</f>
        <v>0</v>
      </c>
      <c r="AV13" s="13" t="e">
        <f t="shared" si="8"/>
        <v>#N/A</v>
      </c>
      <c r="AW13" s="9">
        <f>VLOOKUP($C13,industry_water_withdrawal_km3!$A$2:$CT$249,AW$4,FALSE)</f>
        <v>0</v>
      </c>
      <c r="AX13" s="13">
        <f t="shared" si="19"/>
        <v>0</v>
      </c>
      <c r="AZ13" s="9">
        <f>VLOOKUP($B13,aquastat_more_extensive_table!$D$1013:$AO$1213,AZ$4,FALSE)</f>
        <v>1.8E-3</v>
      </c>
      <c r="BA13" s="13">
        <f t="shared" si="9"/>
        <v>1.8E-3</v>
      </c>
      <c r="BB13" s="9">
        <f>VLOOKUP($C13,industry_water_withdrawal_km3!$A$2:$CT$249,BB$4,FALSE)</f>
        <v>0</v>
      </c>
      <c r="BC13" s="13">
        <f t="shared" si="20"/>
        <v>0</v>
      </c>
      <c r="BE13" s="9">
        <f>VLOOKUP($B13,aquastat_more_extensive_table!$D$1013:$AO$1213,BE$4,FALSE)</f>
        <v>2.5000000000000001E-3</v>
      </c>
      <c r="BF13" s="13">
        <f t="shared" si="10"/>
        <v>2.5000000000000001E-3</v>
      </c>
      <c r="BG13" s="9">
        <f>VLOOKUP($C13,industry_water_withdrawal_km3!$A$2:$CT$249,BG$4,FALSE)</f>
        <v>0</v>
      </c>
      <c r="BH13" s="13">
        <f t="shared" si="21"/>
        <v>0</v>
      </c>
      <c r="BJ13" s="9">
        <f>VLOOKUP($B13,aquastat_more_extensive_table!$D$1013:$AO$1213,BJ$4,FALSE)</f>
        <v>0</v>
      </c>
      <c r="BK13" s="13" t="e">
        <f t="shared" si="22"/>
        <v>#N/A</v>
      </c>
      <c r="BL13" s="9">
        <f>VLOOKUP($C13,industry_water_withdrawal_km3!$A$2:$CT$249,BL$4,FALSE)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VLOOKUP($B14,aquastat_more_extensive_table!$D$1013:$AO$1213,G$4,FALSE)</f>
        <v>0</v>
      </c>
      <c r="H14" s="13" t="e">
        <f t="shared" si="0"/>
        <v>#N/A</v>
      </c>
      <c r="I14" s="9">
        <f>VLOOKUP($C14,industry_water_withdrawal_km3!$A$2:$CT$249,I$4,FALSE)</f>
        <v>2.9566880000000002</v>
      </c>
      <c r="J14" s="13">
        <f t="shared" si="11"/>
        <v>2.9566880000000002</v>
      </c>
      <c r="L14" s="9">
        <f>VLOOKUP($B14,aquastat_more_extensive_table!$D$1013:$AO$1213,L$4,FALSE)</f>
        <v>0</v>
      </c>
      <c r="M14" s="13" t="e">
        <f t="shared" si="1"/>
        <v>#N/A</v>
      </c>
      <c r="N14" s="9">
        <f>VLOOKUP($C14,industry_water_withdrawal_km3!$A$2:$CT$249,N$4,FALSE)</f>
        <v>3.0401379999999998</v>
      </c>
      <c r="O14" s="13">
        <f t="shared" si="12"/>
        <v>3.0401379999999998</v>
      </c>
      <c r="Q14" s="9">
        <f>VLOOKUP($B14,aquastat_more_extensive_table!$D$1013:$AO$1213,Q$4,FALSE)</f>
        <v>0</v>
      </c>
      <c r="R14" s="13" t="e">
        <f t="shared" si="2"/>
        <v>#N/A</v>
      </c>
      <c r="S14" s="9">
        <f>VLOOKUP($C14,industry_water_withdrawal_km3!$A$2:$CT$249,S$4,FALSE)</f>
        <v>3.0927159999999998</v>
      </c>
      <c r="T14" s="13">
        <f t="shared" si="13"/>
        <v>3.0927159999999998</v>
      </c>
      <c r="V14" s="9">
        <f>VLOOKUP($B14,aquastat_more_extensive_table!$D$1013:$AO$1213,V$4,FALSE)</f>
        <v>0</v>
      </c>
      <c r="W14" s="13" t="e">
        <f t="shared" si="3"/>
        <v>#N/A</v>
      </c>
      <c r="X14" s="9">
        <f>VLOOKUP($C14,industry_water_withdrawal_km3!$A$2:$CT$249,X$4,FALSE)</f>
        <v>3.4902899999999999</v>
      </c>
      <c r="Y14" s="13">
        <f t="shared" si="14"/>
        <v>3.4902899999999999</v>
      </c>
      <c r="AA14" s="9">
        <f>VLOOKUP($B14,aquastat_more_extensive_table!$D$1013:$AO$1213,AA$4,FALSE)</f>
        <v>0</v>
      </c>
      <c r="AB14" s="13" t="e">
        <f t="shared" si="4"/>
        <v>#N/A</v>
      </c>
      <c r="AC14" s="9">
        <f>VLOOKUP($C14,industry_water_withdrawal_km3!$A$2:$CT$249,AC$4,FALSE)</f>
        <v>3.698064</v>
      </c>
      <c r="AD14" s="13">
        <f t="shared" si="15"/>
        <v>3.698064</v>
      </c>
      <c r="AF14" s="9">
        <f>VLOOKUP($B14,aquastat_more_extensive_table!$D$1013:$AO$1213,AF$4,FALSE)</f>
        <v>0</v>
      </c>
      <c r="AG14" s="13" t="e">
        <f t="shared" si="5"/>
        <v>#N/A</v>
      </c>
      <c r="AH14" s="9">
        <f>VLOOKUP($C14,industry_water_withdrawal_km3!$A$2:$CT$249,AH$4,FALSE)</f>
        <v>3.9517340000000001</v>
      </c>
      <c r="AI14" s="13">
        <f t="shared" si="16"/>
        <v>3.9517340000000001</v>
      </c>
      <c r="AK14" s="9">
        <f>VLOOKUP($B14,aquastat_more_extensive_table!$D$1013:$AO$1213,AK$4,FALSE)</f>
        <v>0</v>
      </c>
      <c r="AL14" s="13" t="e">
        <f t="shared" si="6"/>
        <v>#N/A</v>
      </c>
      <c r="AM14" s="9">
        <f>VLOOKUP($C14,industry_water_withdrawal_km3!$A$2:$CT$249,AM$4,FALSE)</f>
        <v>4.3570180000000001</v>
      </c>
      <c r="AN14" s="13">
        <f t="shared" si="17"/>
        <v>4.3570180000000001</v>
      </c>
      <c r="AP14" s="9">
        <f>VLOOKUP($B14,aquastat_more_extensive_table!$D$1013:$AO$1213,AP$4,FALSE)</f>
        <v>2.5</v>
      </c>
      <c r="AQ14" s="13">
        <f t="shared" si="7"/>
        <v>2.5</v>
      </c>
      <c r="AR14" s="9">
        <f>VLOOKUP($C14,industry_water_withdrawal_km3!$A$2:$CT$249,AR$4,FALSE)</f>
        <v>5.3146040000000001</v>
      </c>
      <c r="AS14" s="13">
        <f t="shared" si="18"/>
        <v>5.3146040000000001</v>
      </c>
      <c r="AU14" s="9">
        <f>VLOOKUP($B14,aquastat_more_extensive_table!$D$1013:$AO$1213,AU$4,FALSE)</f>
        <v>3.9750000000000001</v>
      </c>
      <c r="AV14" s="13">
        <f t="shared" si="8"/>
        <v>3.9750000000000001</v>
      </c>
      <c r="AW14" s="9">
        <f>VLOOKUP($C14,industry_water_withdrawal_km3!$A$2:$CT$249,AW$4,FALSE)</f>
        <v>5.1109280000000004</v>
      </c>
      <c r="AX14" s="13">
        <f t="shared" si="19"/>
        <v>5.1109280000000004</v>
      </c>
      <c r="AZ14" s="9">
        <f>VLOOKUP($B14,aquastat_more_extensive_table!$D$1013:$AO$1213,AZ$4,FALSE)</f>
        <v>0</v>
      </c>
      <c r="BA14" s="13" t="e">
        <f t="shared" si="9"/>
        <v>#N/A</v>
      </c>
      <c r="BB14" s="9">
        <f>VLOOKUP($C14,industry_water_withdrawal_km3!$A$2:$CT$249,BB$4,FALSE)</f>
        <v>4.7044600000000001</v>
      </c>
      <c r="BC14" s="13">
        <f t="shared" si="20"/>
        <v>4.7044600000000001</v>
      </c>
      <c r="BE14" s="9">
        <f>VLOOKUP($B14,aquastat_more_extensive_table!$D$1013:$AO$1213,BE$4,FALSE)</f>
        <v>4</v>
      </c>
      <c r="BF14" s="13">
        <f t="shared" si="10"/>
        <v>4</v>
      </c>
      <c r="BG14" s="9">
        <f>VLOOKUP($C14,industry_water_withdrawal_km3!$A$2:$CT$249,BG$4,FALSE)</f>
        <v>5.5942259999999999</v>
      </c>
      <c r="BH14" s="13">
        <f t="shared" si="21"/>
        <v>5.5942259999999999</v>
      </c>
      <c r="BJ14" s="9">
        <f>VLOOKUP($B14,aquastat_more_extensive_table!$D$1013:$AO$1213,BJ$4,FALSE)</f>
        <v>0</v>
      </c>
      <c r="BK14" s="13" t="e">
        <f t="shared" si="22"/>
        <v>#N/A</v>
      </c>
      <c r="BL14" s="9">
        <f>VLOOKUP($C14,industry_water_withdrawal_km3!$A$2:$CT$249,BL$4,FALSE)</f>
        <v>5.6978866666666699</v>
      </c>
      <c r="BM14" s="13">
        <f t="shared" si="23"/>
        <v>5.6978866666666699</v>
      </c>
    </row>
    <row r="15" spans="2:70" x14ac:dyDescent="0.25">
      <c r="B15" s="12">
        <f>fao_ids_unique!B10</f>
        <v>10</v>
      </c>
      <c r="C15" s="12">
        <f>fao_ids_unique!F10</f>
        <v>11</v>
      </c>
      <c r="D15" s="8" t="str">
        <f>fao_ids_unique!C10</f>
        <v>AUS</v>
      </c>
      <c r="E15" s="7" t="str">
        <f>fao_ids_unique!G10</f>
        <v>Australia</v>
      </c>
      <c r="G15" s="9">
        <f>VLOOKUP($B15,aquastat_more_extensive_table!$D$1013:$AO$1213,G$4,FALSE)</f>
        <v>0</v>
      </c>
      <c r="H15" s="13" t="e">
        <f t="shared" si="0"/>
        <v>#N/A</v>
      </c>
      <c r="I15" s="9">
        <f>VLOOKUP($C15,industry_water_withdrawal_km3!$A$2:$CT$249,I$4,FALSE)</f>
        <v>0.1144622</v>
      </c>
      <c r="J15" s="13">
        <f t="shared" si="11"/>
        <v>0.1144622</v>
      </c>
      <c r="L15" s="9">
        <f>VLOOKUP($B15,aquastat_more_extensive_table!$D$1013:$AO$1213,L$4,FALSE)</f>
        <v>0</v>
      </c>
      <c r="M15" s="13" t="e">
        <f t="shared" si="1"/>
        <v>#N/A</v>
      </c>
      <c r="N15" s="9">
        <f>VLOOKUP($C15,industry_water_withdrawal_km3!$A$2:$CT$249,N$4,FALSE)</f>
        <v>0.1318386</v>
      </c>
      <c r="O15" s="13">
        <f t="shared" si="12"/>
        <v>0.1318386</v>
      </c>
      <c r="Q15" s="9">
        <f>VLOOKUP($B15,aquastat_more_extensive_table!$D$1013:$AO$1213,Q$4,FALSE)</f>
        <v>0</v>
      </c>
      <c r="R15" s="13" t="e">
        <f t="shared" si="2"/>
        <v>#N/A</v>
      </c>
      <c r="S15" s="9">
        <f>VLOOKUP($C15,industry_water_withdrawal_km3!$A$2:$CT$249,S$4,FALSE)</f>
        <v>0.15307200000000001</v>
      </c>
      <c r="T15" s="13">
        <f t="shared" si="13"/>
        <v>0.15307200000000001</v>
      </c>
      <c r="V15" s="9">
        <f>VLOOKUP($B15,aquastat_more_extensive_table!$D$1013:$AO$1213,V$4,FALSE)</f>
        <v>0</v>
      </c>
      <c r="W15" s="13" t="e">
        <f t="shared" si="3"/>
        <v>#N/A</v>
      </c>
      <c r="X15" s="9">
        <f>VLOOKUP($C15,industry_water_withdrawal_km3!$A$2:$CT$249,X$4,FALSE)</f>
        <v>0.19098280000000001</v>
      </c>
      <c r="Y15" s="13">
        <f t="shared" si="14"/>
        <v>0.19098280000000001</v>
      </c>
      <c r="AA15" s="9">
        <f>VLOOKUP($B15,aquastat_more_extensive_table!$D$1013:$AO$1213,AA$4,FALSE)</f>
        <v>0</v>
      </c>
      <c r="AB15" s="13" t="e">
        <f t="shared" si="4"/>
        <v>#N/A</v>
      </c>
      <c r="AC15" s="9">
        <f>VLOOKUP($C15,industry_water_withdrawal_km3!$A$2:$CT$249,AC$4,FALSE)</f>
        <v>0.21917120000000001</v>
      </c>
      <c r="AD15" s="13">
        <f t="shared" si="15"/>
        <v>0.21917120000000001</v>
      </c>
      <c r="AF15" s="9">
        <f>VLOOKUP($B15,aquastat_more_extensive_table!$D$1013:$AO$1213,AF$4,FALSE)</f>
        <v>0</v>
      </c>
      <c r="AG15" s="13" t="e">
        <f t="shared" si="5"/>
        <v>#N/A</v>
      </c>
      <c r="AH15" s="9">
        <f>VLOOKUP($C15,industry_water_withdrawal_km3!$A$2:$CT$249,AH$4,FALSE)</f>
        <v>0.22736239999999999</v>
      </c>
      <c r="AI15" s="13">
        <f t="shared" si="16"/>
        <v>0.22736239999999999</v>
      </c>
      <c r="AK15" s="9">
        <f>VLOOKUP($B15,aquastat_more_extensive_table!$D$1013:$AO$1213,AK$4,FALSE)</f>
        <v>0</v>
      </c>
      <c r="AL15" s="13" t="e">
        <f t="shared" si="6"/>
        <v>#N/A</v>
      </c>
      <c r="AM15" s="9">
        <f>VLOOKUP($C15,industry_water_withdrawal_km3!$A$2:$CT$249,AM$4,FALSE)</f>
        <v>0.25835320000000001</v>
      </c>
      <c r="AN15" s="13">
        <f t="shared" si="17"/>
        <v>0.25835320000000001</v>
      </c>
      <c r="AP15" s="9">
        <f>VLOOKUP($B15,aquastat_more_extensive_table!$D$1013:$AO$1213,AP$4,FALSE)</f>
        <v>0</v>
      </c>
      <c r="AQ15" s="13" t="e">
        <f t="shared" si="7"/>
        <v>#N/A</v>
      </c>
      <c r="AR15" s="9">
        <f>VLOOKUP($C15,industry_water_withdrawal_km3!$A$2:$CT$249,AR$4,FALSE)</f>
        <v>0.26919759999999998</v>
      </c>
      <c r="AS15" s="13">
        <f t="shared" si="18"/>
        <v>0.26919759999999998</v>
      </c>
      <c r="AU15" s="9">
        <f>VLOOKUP($B15,aquastat_more_extensive_table!$D$1013:$AO$1213,AU$4,FALSE)</f>
        <v>2.2269999999999999</v>
      </c>
      <c r="AV15" s="13">
        <f t="shared" si="8"/>
        <v>2.2269999999999999</v>
      </c>
      <c r="AW15" s="9">
        <f>VLOOKUP($C15,industry_water_withdrawal_km3!$A$2:$CT$249,AW$4,FALSE)</f>
        <v>0.26895000000000002</v>
      </c>
      <c r="AX15" s="13">
        <f t="shared" si="19"/>
        <v>0.26895000000000002</v>
      </c>
      <c r="AZ15" s="9">
        <f>VLOOKUP($B15,aquastat_more_extensive_table!$D$1013:$AO$1213,AZ$4,FALSE)</f>
        <v>2.3319999999999999</v>
      </c>
      <c r="BA15" s="13">
        <f t="shared" si="9"/>
        <v>2.3319999999999999</v>
      </c>
      <c r="BB15" s="9">
        <f>VLOOKUP($C15,industry_water_withdrawal_km3!$A$2:$CT$249,BB$4,FALSE)</f>
        <v>0.30368600000000001</v>
      </c>
      <c r="BC15" s="13">
        <f t="shared" si="20"/>
        <v>0.30368600000000001</v>
      </c>
      <c r="BE15" s="9">
        <f>VLOOKUP($B15,aquastat_more_extensive_table!$D$1013:$AO$1213,BE$4,FALSE)</f>
        <v>2.6880000000000002</v>
      </c>
      <c r="BF15" s="13">
        <f t="shared" si="10"/>
        <v>2.6880000000000002</v>
      </c>
      <c r="BG15" s="9">
        <f>VLOOKUP($C15,industry_water_withdrawal_km3!$A$2:$CT$249,BG$4,FALSE)</f>
        <v>0.32946140000000002</v>
      </c>
      <c r="BH15" s="13">
        <f t="shared" si="21"/>
        <v>0.32946140000000002</v>
      </c>
      <c r="BJ15" s="9">
        <f>VLOOKUP($B15,aquastat_more_extensive_table!$D$1013:$AO$1213,BJ$4,FALSE)</f>
        <v>2.5190000000000001</v>
      </c>
      <c r="BK15" s="13">
        <f t="shared" si="22"/>
        <v>2.5190000000000001</v>
      </c>
      <c r="BL15" s="9">
        <f>VLOOKUP($C15,industry_water_withdrawal_km3!$A$2:$CT$249,BL$4,FALSE)</f>
        <v>0.321822</v>
      </c>
      <c r="BM15" s="13">
        <f t="shared" si="23"/>
        <v>0.321822</v>
      </c>
    </row>
    <row r="16" spans="2:70" x14ac:dyDescent="0.25">
      <c r="B16" s="12">
        <f>fao_ids_unique!B11</f>
        <v>11</v>
      </c>
      <c r="C16" s="12">
        <f>fao_ids_unique!F11</f>
        <v>12</v>
      </c>
      <c r="D16" s="8" t="str">
        <f>fao_ids_unique!C11</f>
        <v>AUT</v>
      </c>
      <c r="E16" s="7" t="str">
        <f>fao_ids_unique!G11</f>
        <v>Austria</v>
      </c>
      <c r="G16" s="9">
        <f>VLOOKUP($B16,aquastat_more_extensive_table!$D$1013:$AO$1213,G$4,FALSE)</f>
        <v>0</v>
      </c>
      <c r="H16" s="13" t="e">
        <f t="shared" si="0"/>
        <v>#N/A</v>
      </c>
      <c r="I16" s="9">
        <f>VLOOKUP($C16,industry_water_withdrawal_km3!$A$2:$CT$249,I$4,FALSE)</f>
        <v>0.62873000000000001</v>
      </c>
      <c r="J16" s="13">
        <f t="shared" si="11"/>
        <v>0.62873000000000001</v>
      </c>
      <c r="L16" s="9">
        <f>VLOOKUP($B16,aquastat_more_extensive_table!$D$1013:$AO$1213,L$4,FALSE)</f>
        <v>0</v>
      </c>
      <c r="M16" s="13" t="e">
        <f t="shared" si="1"/>
        <v>#N/A</v>
      </c>
      <c r="N16" s="9">
        <f>VLOOKUP($C16,industry_water_withdrawal_km3!$A$2:$CT$249,N$4,FALSE)</f>
        <v>0.70007220000000003</v>
      </c>
      <c r="O16" s="13">
        <f t="shared" si="12"/>
        <v>0.70007220000000003</v>
      </c>
      <c r="Q16" s="9">
        <f>VLOOKUP($B16,aquastat_more_extensive_table!$D$1013:$AO$1213,Q$4,FALSE)</f>
        <v>0</v>
      </c>
      <c r="R16" s="13" t="e">
        <f t="shared" si="2"/>
        <v>#N/A</v>
      </c>
      <c r="S16" s="9">
        <f>VLOOKUP($C16,industry_water_withdrawal_km3!$A$2:$CT$249,S$4,FALSE)</f>
        <v>0.8088902</v>
      </c>
      <c r="T16" s="13">
        <f t="shared" si="13"/>
        <v>0.8088902</v>
      </c>
      <c r="V16" s="9">
        <f>VLOOKUP($B16,aquastat_more_extensive_table!$D$1013:$AO$1213,V$4,FALSE)</f>
        <v>0</v>
      </c>
      <c r="W16" s="13" t="e">
        <f t="shared" si="3"/>
        <v>#N/A</v>
      </c>
      <c r="X16" s="9">
        <f>VLOOKUP($C16,industry_water_withdrawal_km3!$A$2:$CT$249,X$4,FALSE)</f>
        <v>1.0588565999999999</v>
      </c>
      <c r="Y16" s="13">
        <f t="shared" si="14"/>
        <v>1.0588565999999999</v>
      </c>
      <c r="AA16" s="9">
        <f>VLOOKUP($B16,aquastat_more_extensive_table!$D$1013:$AO$1213,AA$4,FALSE)</f>
        <v>2.694</v>
      </c>
      <c r="AB16" s="13">
        <f t="shared" si="4"/>
        <v>2.694</v>
      </c>
      <c r="AC16" s="9">
        <f>VLOOKUP($C16,industry_water_withdrawal_km3!$A$2:$CT$249,AC$4,FALSE)</f>
        <v>1.2735780000000001</v>
      </c>
      <c r="AD16" s="13">
        <f t="shared" si="15"/>
        <v>1.2735780000000001</v>
      </c>
      <c r="AF16" s="9">
        <f>VLOOKUP($B16,aquastat_more_extensive_table!$D$1013:$AO$1213,AF$4,FALSE)</f>
        <v>2.6709999999999998</v>
      </c>
      <c r="AG16" s="13">
        <f t="shared" si="5"/>
        <v>2.6709999999999998</v>
      </c>
      <c r="AH16" s="9">
        <f>VLOOKUP($C16,industry_water_withdrawal_km3!$A$2:$CT$249,AH$4,FALSE)</f>
        <v>1.3376619999999999</v>
      </c>
      <c r="AI16" s="13">
        <f t="shared" si="16"/>
        <v>1.3376619999999999</v>
      </c>
      <c r="AK16" s="9">
        <f>VLOOKUP($B16,aquastat_more_extensive_table!$D$1013:$AO$1213,AK$4,FALSE)</f>
        <v>3.0219999999999998</v>
      </c>
      <c r="AL16" s="13">
        <f t="shared" si="6"/>
        <v>3.0219999999999998</v>
      </c>
      <c r="AM16" s="9">
        <f>VLOOKUP($C16,industry_water_withdrawal_km3!$A$2:$CT$249,AM$4,FALSE)</f>
        <v>1.6104959999999999</v>
      </c>
      <c r="AN16" s="13">
        <f t="shared" si="17"/>
        <v>1.6104959999999999</v>
      </c>
      <c r="AP16" s="9">
        <f>VLOOKUP($B16,aquastat_more_extensive_table!$D$1013:$AO$1213,AP$4,FALSE)</f>
        <v>2.8570000000000002</v>
      </c>
      <c r="AQ16" s="13">
        <f t="shared" si="7"/>
        <v>2.8570000000000002</v>
      </c>
      <c r="AR16" s="9">
        <f>VLOOKUP($C16,industry_water_withdrawal_km3!$A$2:$CT$249,AR$4,FALSE)</f>
        <v>1.7488919999999999</v>
      </c>
      <c r="AS16" s="13">
        <f t="shared" si="18"/>
        <v>1.7488919999999999</v>
      </c>
      <c r="AU16" s="9">
        <f>VLOOKUP($B16,aquastat_more_extensive_table!$D$1013:$AO$1213,AU$4,FALSE)</f>
        <v>2.899</v>
      </c>
      <c r="AV16" s="13">
        <f t="shared" si="8"/>
        <v>2.899</v>
      </c>
      <c r="AW16" s="9">
        <f>VLOOKUP($C16,industry_water_withdrawal_km3!$A$2:$CT$249,AW$4,FALSE)</f>
        <v>1.7181360000000001</v>
      </c>
      <c r="AX16" s="13">
        <f t="shared" si="19"/>
        <v>1.7181360000000001</v>
      </c>
      <c r="AZ16" s="9">
        <f>VLOOKUP($B16,aquastat_more_extensive_table!$D$1013:$AO$1213,AZ$4,FALSE)</f>
        <v>0</v>
      </c>
      <c r="BA16" s="13" t="e">
        <f t="shared" si="9"/>
        <v>#N/A</v>
      </c>
      <c r="BB16" s="9">
        <f>VLOOKUP($C16,industry_water_withdrawal_km3!$A$2:$CT$249,BB$4,FALSE)</f>
        <v>1.9263159999999999</v>
      </c>
      <c r="BC16" s="13">
        <f t="shared" si="20"/>
        <v>1.9263159999999999</v>
      </c>
      <c r="BE16" s="9">
        <f>VLOOKUP($B16,aquastat_more_extensive_table!$D$1013:$AO$1213,BE$4,FALSE)</f>
        <v>2.6949999999999998</v>
      </c>
      <c r="BF16" s="13">
        <f t="shared" si="10"/>
        <v>2.6949999999999998</v>
      </c>
      <c r="BG16" s="9">
        <f>VLOOKUP($C16,industry_water_withdrawal_km3!$A$2:$CT$249,BG$4,FALSE)</f>
        <v>2.0518519999999998</v>
      </c>
      <c r="BH16" s="13">
        <f t="shared" si="21"/>
        <v>2.0518519999999998</v>
      </c>
      <c r="BJ16" s="9">
        <f>VLOOKUP($B16,aquastat_more_extensive_table!$D$1013:$AO$1213,BJ$4,FALSE)</f>
        <v>0</v>
      </c>
      <c r="BK16" s="13" t="e">
        <f t="shared" si="22"/>
        <v>#N/A</v>
      </c>
      <c r="BL16" s="9">
        <f>VLOOKUP($C16,industry_water_withdrawal_km3!$A$2:$CT$249,BL$4,FALSE)</f>
        <v>2.0375200000000002</v>
      </c>
      <c r="BM16" s="13">
        <f t="shared" si="23"/>
        <v>2.0375200000000002</v>
      </c>
    </row>
    <row r="17" spans="2:65" x14ac:dyDescent="0.25">
      <c r="B17" s="12">
        <f>fao_ids_unique!B12</f>
        <v>12</v>
      </c>
      <c r="C17" s="12">
        <f>fao_ids_unique!F12</f>
        <v>21</v>
      </c>
      <c r="D17" s="8" t="str">
        <f>fao_ids_unique!C12</f>
        <v>BHS</v>
      </c>
      <c r="E17" s="7" t="str">
        <f>fao_ids_unique!G12</f>
        <v>Bahamas, The</v>
      </c>
      <c r="G17" s="9">
        <f>VLOOKUP($B17,aquastat_more_extensive_table!$D$1013:$AO$1213,G$4,FALSE)</f>
        <v>0</v>
      </c>
      <c r="H17" s="13" t="e">
        <f t="shared" si="0"/>
        <v>#N/A</v>
      </c>
      <c r="I17" s="9">
        <f>VLOOKUP($C17,industry_water_withdrawal_km3!$A$2:$CT$249,I$4,FALSE)</f>
        <v>0</v>
      </c>
      <c r="J17" s="13">
        <f t="shared" si="11"/>
        <v>0</v>
      </c>
      <c r="L17" s="9">
        <f>VLOOKUP($B17,aquastat_more_extensive_table!$D$1013:$AO$1213,L$4,FALSE)</f>
        <v>0</v>
      </c>
      <c r="M17" s="13" t="e">
        <f t="shared" si="1"/>
        <v>#N/A</v>
      </c>
      <c r="N17" s="9">
        <f>VLOOKUP($C17,industry_water_withdrawal_km3!$A$2:$CT$249,N$4,FALSE)</f>
        <v>0</v>
      </c>
      <c r="O17" s="13">
        <f t="shared" si="12"/>
        <v>0</v>
      </c>
      <c r="Q17" s="9">
        <f>VLOOKUP($B17,aquastat_more_extensive_table!$D$1013:$AO$1213,Q$4,FALSE)</f>
        <v>0</v>
      </c>
      <c r="R17" s="13" t="e">
        <f t="shared" si="2"/>
        <v>#N/A</v>
      </c>
      <c r="S17" s="9">
        <f>VLOOKUP($C17,industry_water_withdrawal_km3!$A$2:$CT$249,S$4,FALSE)</f>
        <v>0</v>
      </c>
      <c r="T17" s="13">
        <f t="shared" si="13"/>
        <v>0</v>
      </c>
      <c r="V17" s="9">
        <f>VLOOKUP($B17,aquastat_more_extensive_table!$D$1013:$AO$1213,V$4,FALSE)</f>
        <v>0</v>
      </c>
      <c r="W17" s="13" t="e">
        <f t="shared" si="3"/>
        <v>#N/A</v>
      </c>
      <c r="X17" s="9">
        <f>VLOOKUP($C17,industry_water_withdrawal_km3!$A$2:$CT$249,X$4,FALSE)</f>
        <v>0</v>
      </c>
      <c r="Y17" s="13">
        <f t="shared" si="14"/>
        <v>0</v>
      </c>
      <c r="AA17" s="9">
        <f>VLOOKUP($B17,aquastat_more_extensive_table!$D$1013:$AO$1213,AA$4,FALSE)</f>
        <v>0</v>
      </c>
      <c r="AB17" s="13" t="e">
        <f t="shared" si="4"/>
        <v>#N/A</v>
      </c>
      <c r="AC17" s="9">
        <f>VLOOKUP($C17,industry_water_withdrawal_km3!$A$2:$CT$249,AC$4,FALSE)</f>
        <v>0</v>
      </c>
      <c r="AD17" s="13">
        <f t="shared" si="15"/>
        <v>0</v>
      </c>
      <c r="AF17" s="9">
        <f>VLOOKUP($B17,aquastat_more_extensive_table!$D$1013:$AO$1213,AF$4,FALSE)</f>
        <v>0</v>
      </c>
      <c r="AG17" s="13" t="e">
        <f t="shared" si="5"/>
        <v>#N/A</v>
      </c>
      <c r="AH17" s="9">
        <f>VLOOKUP($C17,industry_water_withdrawal_km3!$A$2:$CT$249,AH$4,FALSE)</f>
        <v>0</v>
      </c>
      <c r="AI17" s="13">
        <f t="shared" si="16"/>
        <v>0</v>
      </c>
      <c r="AK17" s="9">
        <f>VLOOKUP($B17,aquastat_more_extensive_table!$D$1013:$AO$1213,AK$4,FALSE)</f>
        <v>0</v>
      </c>
      <c r="AL17" s="13" t="e">
        <f t="shared" si="6"/>
        <v>#N/A</v>
      </c>
      <c r="AM17" s="9">
        <f>VLOOKUP($C17,industry_water_withdrawal_km3!$A$2:$CT$249,AM$4,FALSE)</f>
        <v>0</v>
      </c>
      <c r="AN17" s="13">
        <f t="shared" si="17"/>
        <v>0</v>
      </c>
      <c r="AP17" s="9">
        <f>VLOOKUP($B17,aquastat_more_extensive_table!$D$1013:$AO$1213,AP$4,FALSE)</f>
        <v>0</v>
      </c>
      <c r="AQ17" s="13" t="e">
        <f t="shared" si="7"/>
        <v>#N/A</v>
      </c>
      <c r="AR17" s="9">
        <f>VLOOKUP($C17,industry_water_withdrawal_km3!$A$2:$CT$249,AR$4,FALSE)</f>
        <v>0</v>
      </c>
      <c r="AS17" s="13">
        <f t="shared" si="18"/>
        <v>0</v>
      </c>
      <c r="AU17" s="9">
        <f>VLOOKUP($B17,aquastat_more_extensive_table!$D$1013:$AO$1213,AU$4,FALSE)</f>
        <v>0</v>
      </c>
      <c r="AV17" s="13" t="e">
        <f t="shared" si="8"/>
        <v>#N/A</v>
      </c>
      <c r="AW17" s="9">
        <f>VLOOKUP($C17,industry_water_withdrawal_km3!$A$2:$CT$249,AW$4,FALSE)</f>
        <v>0</v>
      </c>
      <c r="AX17" s="13">
        <f t="shared" si="19"/>
        <v>0</v>
      </c>
      <c r="AZ17" s="9">
        <f>VLOOKUP($B17,aquastat_more_extensive_table!$D$1013:$AO$1213,AZ$4,FALSE)</f>
        <v>0</v>
      </c>
      <c r="BA17" s="13" t="e">
        <f t="shared" si="9"/>
        <v>#N/A</v>
      </c>
      <c r="BB17" s="9">
        <f>VLOOKUP($C17,industry_water_withdrawal_km3!$A$2:$CT$249,BB$4,FALSE)</f>
        <v>0</v>
      </c>
      <c r="BC17" s="13">
        <f t="shared" si="20"/>
        <v>0</v>
      </c>
      <c r="BE17" s="9">
        <f>VLOOKUP($B17,aquastat_more_extensive_table!$D$1013:$AO$1213,BE$4,FALSE)</f>
        <v>0</v>
      </c>
      <c r="BF17" s="13" t="e">
        <f t="shared" si="10"/>
        <v>#N/A</v>
      </c>
      <c r="BG17" s="9">
        <f>VLOOKUP($C17,industry_water_withdrawal_km3!$A$2:$CT$249,BG$4,FALSE)</f>
        <v>0</v>
      </c>
      <c r="BH17" s="13">
        <f t="shared" si="21"/>
        <v>0</v>
      </c>
      <c r="BJ17" s="9">
        <f>VLOOKUP($B17,aquastat_more_extensive_table!$D$1013:$AO$1213,BJ$4,FALSE)</f>
        <v>0</v>
      </c>
      <c r="BK17" s="13" t="e">
        <f t="shared" si="22"/>
        <v>#N/A</v>
      </c>
      <c r="BL17" s="9">
        <f>VLOOKUP($C17,industry_water_withdrawal_km3!$A$2:$CT$249,BL$4,FALSE)</f>
        <v>0</v>
      </c>
      <c r="BM17" s="13">
        <f t="shared" si="23"/>
        <v>0</v>
      </c>
    </row>
    <row r="18" spans="2:65" x14ac:dyDescent="0.25">
      <c r="B18" s="12">
        <f>fao_ids_unique!B13</f>
        <v>13</v>
      </c>
      <c r="C18" s="12">
        <f>fao_ids_unique!F13</f>
        <v>20</v>
      </c>
      <c r="D18" s="8" t="str">
        <f>fao_ids_unique!C13</f>
        <v>BHR</v>
      </c>
      <c r="E18" s="7" t="str">
        <f>fao_ids_unique!G13</f>
        <v>Bahrain</v>
      </c>
      <c r="G18" s="9">
        <f>VLOOKUP($B18,aquastat_more_extensive_table!$D$1013:$AO$1213,G$4,FALSE)</f>
        <v>0</v>
      </c>
      <c r="H18" s="13" t="e">
        <f t="shared" si="0"/>
        <v>#N/A</v>
      </c>
      <c r="I18" s="9">
        <f>VLOOKUP($C18,industry_water_withdrawal_km3!$A$2:$CT$249,I$4,FALSE)</f>
        <v>0</v>
      </c>
      <c r="J18" s="13">
        <f t="shared" si="11"/>
        <v>0</v>
      </c>
      <c r="L18" s="9">
        <f>VLOOKUP($B18,aquastat_more_extensive_table!$D$1013:$AO$1213,L$4,FALSE)</f>
        <v>0</v>
      </c>
      <c r="M18" s="13" t="e">
        <f t="shared" si="1"/>
        <v>#N/A</v>
      </c>
      <c r="N18" s="9">
        <f>VLOOKUP($C18,industry_water_withdrawal_km3!$A$2:$CT$249,N$4,FALSE)</f>
        <v>0</v>
      </c>
      <c r="O18" s="13">
        <f t="shared" si="12"/>
        <v>0</v>
      </c>
      <c r="Q18" s="9">
        <f>VLOOKUP($B18,aquastat_more_extensive_table!$D$1013:$AO$1213,Q$4,FALSE)</f>
        <v>0</v>
      </c>
      <c r="R18" s="13" t="e">
        <f t="shared" si="2"/>
        <v>#N/A</v>
      </c>
      <c r="S18" s="9">
        <f>VLOOKUP($C18,industry_water_withdrawal_km3!$A$2:$CT$249,S$4,FALSE)</f>
        <v>0</v>
      </c>
      <c r="T18" s="13">
        <f t="shared" si="13"/>
        <v>0</v>
      </c>
      <c r="V18" s="9">
        <f>VLOOKUP($B18,aquastat_more_extensive_table!$D$1013:$AO$1213,V$4,FALSE)</f>
        <v>0</v>
      </c>
      <c r="W18" s="13" t="e">
        <f t="shared" si="3"/>
        <v>#N/A</v>
      </c>
      <c r="X18" s="9">
        <f>VLOOKUP($C18,industry_water_withdrawal_km3!$A$2:$CT$249,X$4,FALSE)</f>
        <v>0</v>
      </c>
      <c r="Y18" s="13">
        <f t="shared" si="14"/>
        <v>0</v>
      </c>
      <c r="AA18" s="9">
        <f>VLOOKUP($B18,aquastat_more_extensive_table!$D$1013:$AO$1213,AA$4,FALSE)</f>
        <v>0</v>
      </c>
      <c r="AB18" s="13" t="e">
        <f t="shared" si="4"/>
        <v>#N/A</v>
      </c>
      <c r="AC18" s="9">
        <f>VLOOKUP($C18,industry_water_withdrawal_km3!$A$2:$CT$249,AC$4,FALSE)</f>
        <v>0</v>
      </c>
      <c r="AD18" s="13">
        <f t="shared" si="15"/>
        <v>0</v>
      </c>
      <c r="AF18" s="9">
        <f>VLOOKUP($B18,aquastat_more_extensive_table!$D$1013:$AO$1213,AF$4,FALSE)</f>
        <v>0</v>
      </c>
      <c r="AG18" s="13" t="e">
        <f t="shared" si="5"/>
        <v>#N/A</v>
      </c>
      <c r="AH18" s="9">
        <f>VLOOKUP($C18,industry_water_withdrawal_km3!$A$2:$CT$249,AH$4,FALSE)</f>
        <v>0</v>
      </c>
      <c r="AI18" s="13">
        <f t="shared" si="16"/>
        <v>0</v>
      </c>
      <c r="AK18" s="9">
        <f>VLOOKUP($B18,aquastat_more_extensive_table!$D$1013:$AO$1213,AK$4,FALSE)</f>
        <v>0.01</v>
      </c>
      <c r="AL18" s="13">
        <f t="shared" si="6"/>
        <v>0.01</v>
      </c>
      <c r="AM18" s="9">
        <f>VLOOKUP($C18,industry_water_withdrawal_km3!$A$2:$CT$249,AM$4,FALSE)</f>
        <v>0</v>
      </c>
      <c r="AN18" s="13">
        <f t="shared" si="17"/>
        <v>0</v>
      </c>
      <c r="AP18" s="9">
        <f>VLOOKUP($B18,aquastat_more_extensive_table!$D$1013:$AO$1213,AP$4,FALSE)</f>
        <v>0</v>
      </c>
      <c r="AQ18" s="13" t="e">
        <f t="shared" si="7"/>
        <v>#N/A</v>
      </c>
      <c r="AR18" s="9">
        <f>VLOOKUP($C18,industry_water_withdrawal_km3!$A$2:$CT$249,AR$4,FALSE)</f>
        <v>0</v>
      </c>
      <c r="AS18" s="13">
        <f t="shared" si="18"/>
        <v>0</v>
      </c>
      <c r="AU18" s="9">
        <f>VLOOKUP($B18,aquastat_more_extensive_table!$D$1013:$AO$1213,AU$4,FALSE)</f>
        <v>0</v>
      </c>
      <c r="AV18" s="13" t="e">
        <f t="shared" si="8"/>
        <v>#N/A</v>
      </c>
      <c r="AW18" s="9">
        <f>VLOOKUP($C18,industry_water_withdrawal_km3!$A$2:$CT$249,AW$4,FALSE)</f>
        <v>0</v>
      </c>
      <c r="AX18" s="13">
        <f t="shared" si="19"/>
        <v>0</v>
      </c>
      <c r="AZ18" s="9">
        <f>VLOOKUP($B18,aquastat_more_extensive_table!$D$1013:$AO$1213,AZ$4,FALSE)</f>
        <v>2.0299999999999999E-2</v>
      </c>
      <c r="BA18" s="13">
        <f t="shared" si="9"/>
        <v>2.0299999999999999E-2</v>
      </c>
      <c r="BB18" s="9">
        <f>VLOOKUP($C18,industry_water_withdrawal_km3!$A$2:$CT$249,BB$4,FALSE)</f>
        <v>0</v>
      </c>
      <c r="BC18" s="13">
        <f t="shared" si="20"/>
        <v>0</v>
      </c>
      <c r="BE18" s="9">
        <f>VLOOKUP($B18,aquastat_more_extensive_table!$D$1013:$AO$1213,BE$4,FALSE)</f>
        <v>0</v>
      </c>
      <c r="BF18" s="13" t="e">
        <f t="shared" si="10"/>
        <v>#N/A</v>
      </c>
      <c r="BG18" s="9">
        <f>VLOOKUP($C18,industry_water_withdrawal_km3!$A$2:$CT$249,BG$4,FALSE)</f>
        <v>0</v>
      </c>
      <c r="BH18" s="13">
        <f t="shared" si="21"/>
        <v>0</v>
      </c>
      <c r="BJ18" s="9">
        <f>VLOOKUP($B18,aquastat_more_extensive_table!$D$1013:$AO$1213,BJ$4,FALSE)</f>
        <v>0</v>
      </c>
      <c r="BK18" s="13" t="e">
        <f t="shared" si="22"/>
        <v>#N/A</v>
      </c>
      <c r="BL18" s="9">
        <f>VLOOKUP($C18,industry_water_withdrawal_km3!$A$2:$CT$249,BL$4,FALSE)</f>
        <v>0</v>
      </c>
      <c r="BM18" s="13">
        <f t="shared" si="23"/>
        <v>0</v>
      </c>
    </row>
    <row r="19" spans="2:65" x14ac:dyDescent="0.25">
      <c r="B19" s="12">
        <f>fao_ids_unique!B14</f>
        <v>14</v>
      </c>
      <c r="C19" s="12">
        <f>fao_ids_unique!F14</f>
        <v>28</v>
      </c>
      <c r="D19" s="8" t="str">
        <f>fao_ids_unique!C14</f>
        <v>BRB</v>
      </c>
      <c r="E19" s="7" t="str">
        <f>fao_ids_unique!G14</f>
        <v>Barbados</v>
      </c>
      <c r="G19" s="9">
        <f>VLOOKUP($B19,aquastat_more_extensive_table!$D$1013:$AO$1213,G$4,FALSE)</f>
        <v>0</v>
      </c>
      <c r="H19" s="13" t="e">
        <f t="shared" si="0"/>
        <v>#N/A</v>
      </c>
      <c r="I19" s="9">
        <f>VLOOKUP($C19,industry_water_withdrawal_km3!$A$2:$CT$249,I$4,FALSE)</f>
        <v>0</v>
      </c>
      <c r="J19" s="13">
        <f t="shared" si="11"/>
        <v>0</v>
      </c>
      <c r="L19" s="9">
        <f>VLOOKUP($B19,aquastat_more_extensive_table!$D$1013:$AO$1213,L$4,FALSE)</f>
        <v>0</v>
      </c>
      <c r="M19" s="13" t="e">
        <f t="shared" si="1"/>
        <v>#N/A</v>
      </c>
      <c r="N19" s="9">
        <f>VLOOKUP($C19,industry_water_withdrawal_km3!$A$2:$CT$249,N$4,FALSE)</f>
        <v>0</v>
      </c>
      <c r="O19" s="13">
        <f t="shared" si="12"/>
        <v>0</v>
      </c>
      <c r="Q19" s="9">
        <f>VLOOKUP($B19,aquastat_more_extensive_table!$D$1013:$AO$1213,Q$4,FALSE)</f>
        <v>0</v>
      </c>
      <c r="R19" s="13" t="e">
        <f t="shared" si="2"/>
        <v>#N/A</v>
      </c>
      <c r="S19" s="9">
        <f>VLOOKUP($C19,industry_water_withdrawal_km3!$A$2:$CT$249,S$4,FALSE)</f>
        <v>0</v>
      </c>
      <c r="T19" s="13">
        <f t="shared" si="13"/>
        <v>0</v>
      </c>
      <c r="V19" s="9">
        <f>VLOOKUP($B19,aquastat_more_extensive_table!$D$1013:$AO$1213,V$4,FALSE)</f>
        <v>0</v>
      </c>
      <c r="W19" s="13" t="e">
        <f t="shared" si="3"/>
        <v>#N/A</v>
      </c>
      <c r="X19" s="9">
        <f>VLOOKUP($C19,industry_water_withdrawal_km3!$A$2:$CT$249,X$4,FALSE)</f>
        <v>0</v>
      </c>
      <c r="Y19" s="13">
        <f t="shared" si="14"/>
        <v>0</v>
      </c>
      <c r="AA19" s="9">
        <f>VLOOKUP($B19,aquastat_more_extensive_table!$D$1013:$AO$1213,AA$4,FALSE)</f>
        <v>0</v>
      </c>
      <c r="AB19" s="13" t="e">
        <f t="shared" si="4"/>
        <v>#N/A</v>
      </c>
      <c r="AC19" s="9">
        <f>VLOOKUP($C19,industry_water_withdrawal_km3!$A$2:$CT$249,AC$4,FALSE)</f>
        <v>0</v>
      </c>
      <c r="AD19" s="13">
        <f t="shared" si="15"/>
        <v>0</v>
      </c>
      <c r="AF19" s="9">
        <f>VLOOKUP($B19,aquastat_more_extensive_table!$D$1013:$AO$1213,AF$4,FALSE)</f>
        <v>0</v>
      </c>
      <c r="AG19" s="13" t="e">
        <f t="shared" si="5"/>
        <v>#N/A</v>
      </c>
      <c r="AH19" s="9">
        <f>VLOOKUP($C19,industry_water_withdrawal_km3!$A$2:$CT$249,AH$4,FALSE)</f>
        <v>0</v>
      </c>
      <c r="AI19" s="13">
        <f t="shared" si="16"/>
        <v>0</v>
      </c>
      <c r="AK19" s="9">
        <f>VLOOKUP($B19,aquastat_more_extensive_table!$D$1013:$AO$1213,AK$4,FALSE)</f>
        <v>0</v>
      </c>
      <c r="AL19" s="13" t="e">
        <f t="shared" si="6"/>
        <v>#N/A</v>
      </c>
      <c r="AM19" s="9">
        <f>VLOOKUP($C19,industry_water_withdrawal_km3!$A$2:$CT$249,AM$4,FALSE)</f>
        <v>0</v>
      </c>
      <c r="AN19" s="13">
        <f t="shared" si="17"/>
        <v>0</v>
      </c>
      <c r="AP19" s="9">
        <f>VLOOKUP($B19,aquastat_more_extensive_table!$D$1013:$AO$1213,AP$4,FALSE)</f>
        <v>6.1999999999999998E-3</v>
      </c>
      <c r="AQ19" s="13">
        <f t="shared" si="7"/>
        <v>6.1999999999999998E-3</v>
      </c>
      <c r="AR19" s="9">
        <f>VLOOKUP($C19,industry_water_withdrawal_km3!$A$2:$CT$249,AR$4,FALSE)</f>
        <v>0</v>
      </c>
      <c r="AS19" s="13">
        <f t="shared" si="18"/>
        <v>0</v>
      </c>
      <c r="AU19" s="9">
        <f>VLOOKUP($B19,aquastat_more_extensive_table!$D$1013:$AO$1213,AU$4,FALSE)</f>
        <v>0</v>
      </c>
      <c r="AV19" s="13" t="e">
        <f t="shared" si="8"/>
        <v>#N/A</v>
      </c>
      <c r="AW19" s="9">
        <f>VLOOKUP($C19,industry_water_withdrawal_km3!$A$2:$CT$249,AW$4,FALSE)</f>
        <v>0</v>
      </c>
      <c r="AX19" s="13">
        <f t="shared" si="19"/>
        <v>0</v>
      </c>
      <c r="AZ19" s="9">
        <f>VLOOKUP($B19,aquastat_more_extensive_table!$D$1013:$AO$1213,AZ$4,FALSE)</f>
        <v>6.1999999999999998E-3</v>
      </c>
      <c r="BA19" s="13">
        <f t="shared" si="9"/>
        <v>6.1999999999999998E-3</v>
      </c>
      <c r="BB19" s="9">
        <f>VLOOKUP($C19,industry_water_withdrawal_km3!$A$2:$CT$249,BB$4,FALSE)</f>
        <v>0</v>
      </c>
      <c r="BC19" s="13">
        <f t="shared" si="20"/>
        <v>0</v>
      </c>
      <c r="BE19" s="9">
        <f>VLOOKUP($B19,aquastat_more_extensive_table!$D$1013:$AO$1213,BE$4,FALSE)</f>
        <v>0</v>
      </c>
      <c r="BF19" s="13" t="e">
        <f t="shared" si="10"/>
        <v>#N/A</v>
      </c>
      <c r="BG19" s="9">
        <f>VLOOKUP($C19,industry_water_withdrawal_km3!$A$2:$CT$249,BG$4,FALSE)</f>
        <v>0</v>
      </c>
      <c r="BH19" s="13">
        <f t="shared" si="21"/>
        <v>0</v>
      </c>
      <c r="BJ19" s="9">
        <f>VLOOKUP($B19,aquastat_more_extensive_table!$D$1013:$AO$1213,BJ$4,FALSE)</f>
        <v>0</v>
      </c>
      <c r="BK19" s="13" t="e">
        <f t="shared" si="22"/>
        <v>#N/A</v>
      </c>
      <c r="BL19" s="9">
        <f>VLOOKUP($C19,industry_water_withdrawal_km3!$A$2:$CT$249,BL$4,FALSE)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VLOOKUP($B20,aquastat_more_extensive_table!$D$1013:$AO$1213,G$4,FALSE)</f>
        <v>0</v>
      </c>
      <c r="H20" s="13" t="e">
        <f t="shared" si="0"/>
        <v>#N/A</v>
      </c>
      <c r="I20" s="9">
        <f>VLOOKUP($C20,industry_water_withdrawal_km3!$A$2:$CT$249,I$4,FALSE)</f>
        <v>0.10249460000000001</v>
      </c>
      <c r="J20" s="13">
        <f t="shared" si="11"/>
        <v>0.10249460000000001</v>
      </c>
      <c r="L20" s="9">
        <f>VLOOKUP($B20,aquastat_more_extensive_table!$D$1013:$AO$1213,L$4,FALSE)</f>
        <v>0</v>
      </c>
      <c r="M20" s="13" t="e">
        <f t="shared" si="1"/>
        <v>#N/A</v>
      </c>
      <c r="N20" s="9">
        <f>VLOOKUP($C20,industry_water_withdrawal_km3!$A$2:$CT$249,N$4,FALSE)</f>
        <v>0.10779420000000001</v>
      </c>
      <c r="O20" s="13">
        <f t="shared" si="12"/>
        <v>0.10779420000000001</v>
      </c>
      <c r="Q20" s="9">
        <f>VLOOKUP($B20,aquastat_more_extensive_table!$D$1013:$AO$1213,Q$4,FALSE)</f>
        <v>0</v>
      </c>
      <c r="R20" s="13" t="e">
        <f t="shared" si="2"/>
        <v>#N/A</v>
      </c>
      <c r="S20" s="9">
        <f>VLOOKUP($C20,industry_water_withdrawal_km3!$A$2:$CT$249,S$4,FALSE)</f>
        <v>0.1134376</v>
      </c>
      <c r="T20" s="13">
        <f t="shared" si="13"/>
        <v>0.1134376</v>
      </c>
      <c r="V20" s="9">
        <f>VLOOKUP($B20,aquastat_more_extensive_table!$D$1013:$AO$1213,V$4,FALSE)</f>
        <v>0</v>
      </c>
      <c r="W20" s="13" t="e">
        <f t="shared" si="3"/>
        <v>#N/A</v>
      </c>
      <c r="X20" s="9">
        <f>VLOOKUP($C20,industry_water_withdrawal_km3!$A$2:$CT$249,X$4,FALSE)</f>
        <v>0.12854260000000001</v>
      </c>
      <c r="Y20" s="13">
        <f t="shared" si="14"/>
        <v>0.12854260000000001</v>
      </c>
      <c r="AA20" s="9">
        <f>VLOOKUP($B20,aquastat_more_extensive_table!$D$1013:$AO$1213,AA$4,FALSE)</f>
        <v>0</v>
      </c>
      <c r="AB20" s="13" t="e">
        <f t="shared" si="4"/>
        <v>#N/A</v>
      </c>
      <c r="AC20" s="9">
        <f>VLOOKUP($C20,industry_water_withdrawal_km3!$A$2:$CT$249,AC$4,FALSE)</f>
        <v>0.13893259999999999</v>
      </c>
      <c r="AD20" s="13">
        <f t="shared" si="15"/>
        <v>0.13893259999999999</v>
      </c>
      <c r="AF20" s="9">
        <f>VLOOKUP($B20,aquastat_more_extensive_table!$D$1013:$AO$1213,AF$4,FALSE)</f>
        <v>0.22500000000000001</v>
      </c>
      <c r="AG20" s="13">
        <f t="shared" si="5"/>
        <v>0.22500000000000001</v>
      </c>
      <c r="AH20" s="9">
        <f>VLOOKUP($C20,industry_water_withdrawal_km3!$A$2:$CT$249,AH$4,FALSE)</f>
        <v>0.14086380000000001</v>
      </c>
      <c r="AI20" s="13">
        <f t="shared" si="16"/>
        <v>0.14086380000000001</v>
      </c>
      <c r="AK20" s="9">
        <f>VLOOKUP($B20,aquastat_more_extensive_table!$D$1013:$AO$1213,AK$4,FALSE)</f>
        <v>0.33</v>
      </c>
      <c r="AL20" s="13">
        <f t="shared" si="6"/>
        <v>0.33</v>
      </c>
      <c r="AM20" s="9">
        <f>VLOOKUP($C20,industry_water_withdrawal_km3!$A$2:$CT$249,AM$4,FALSE)</f>
        <v>0.14534079999999999</v>
      </c>
      <c r="AN20" s="13">
        <f t="shared" si="17"/>
        <v>0.14534079999999999</v>
      </c>
      <c r="AP20" s="9">
        <f>VLOOKUP($B20,aquastat_more_extensive_table!$D$1013:$AO$1213,AP$4,FALSE)</f>
        <v>0</v>
      </c>
      <c r="AQ20" s="13" t="e">
        <f t="shared" si="7"/>
        <v>#N/A</v>
      </c>
      <c r="AR20" s="9">
        <f>VLOOKUP($C20,industry_water_withdrawal_km3!$A$2:$CT$249,AR$4,FALSE)</f>
        <v>0.1481816</v>
      </c>
      <c r="AS20" s="13">
        <f t="shared" si="18"/>
        <v>0.1481816</v>
      </c>
      <c r="AU20" s="9">
        <f>VLOOKUP($B20,aquastat_more_extensive_table!$D$1013:$AO$1213,AU$4,FALSE)</f>
        <v>0</v>
      </c>
      <c r="AV20" s="13" t="e">
        <f t="shared" si="8"/>
        <v>#N/A</v>
      </c>
      <c r="AW20" s="9">
        <f>VLOOKUP($C20,industry_water_withdrawal_km3!$A$2:$CT$249,AW$4,FALSE)</f>
        <v>0.1512204</v>
      </c>
      <c r="AX20" s="13">
        <f t="shared" si="19"/>
        <v>0.1512204</v>
      </c>
      <c r="AZ20" s="9">
        <f>VLOOKUP($B20,aquastat_more_extensive_table!$D$1013:$AO$1213,AZ$4,FALSE)</f>
        <v>0</v>
      </c>
      <c r="BA20" s="13" t="e">
        <f t="shared" si="9"/>
        <v>#N/A</v>
      </c>
      <c r="BB20" s="9">
        <f>VLOOKUP($C20,industry_water_withdrawal_km3!$A$2:$CT$249,BB$4,FALSE)</f>
        <v>0.1588676</v>
      </c>
      <c r="BC20" s="13">
        <f t="shared" si="20"/>
        <v>0.1588676</v>
      </c>
      <c r="BE20" s="9">
        <f>VLOOKUP($B20,aquastat_more_extensive_table!$D$1013:$AO$1213,BE$4,FALSE)</f>
        <v>0.77</v>
      </c>
      <c r="BF20" s="13">
        <f t="shared" si="10"/>
        <v>0.77</v>
      </c>
      <c r="BG20" s="9">
        <f>VLOOKUP($C20,industry_water_withdrawal_km3!$A$2:$CT$249,BG$4,FALSE)</f>
        <v>0.1815648</v>
      </c>
      <c r="BH20" s="13">
        <f t="shared" si="21"/>
        <v>0.1815648</v>
      </c>
      <c r="BJ20" s="9">
        <f>VLOOKUP($B20,aquastat_more_extensive_table!$D$1013:$AO$1213,BJ$4,FALSE)</f>
        <v>0</v>
      </c>
      <c r="BK20" s="13" t="e">
        <f t="shared" si="22"/>
        <v>#N/A</v>
      </c>
      <c r="BL20" s="9">
        <f>VLOOKUP($C20,industry_water_withdrawal_km3!$A$2:$CT$249,BL$4,FALSE)</f>
        <v>0.185256</v>
      </c>
      <c r="BM20" s="13">
        <f t="shared" si="23"/>
        <v>0.185256</v>
      </c>
    </row>
    <row r="21" spans="2:65" x14ac:dyDescent="0.25">
      <c r="B21" s="12">
        <f>fao_ids_unique!B16</f>
        <v>18</v>
      </c>
      <c r="C21" s="12">
        <f>fao_ids_unique!F16</f>
        <v>30</v>
      </c>
      <c r="D21" s="8" t="str">
        <f>fao_ids_unique!C16</f>
        <v>BTN</v>
      </c>
      <c r="E21" s="7" t="str">
        <f>fao_ids_unique!G16</f>
        <v>Bhutan</v>
      </c>
      <c r="G21" s="9">
        <f>VLOOKUP($B21,aquastat_more_extensive_table!$D$1013:$AO$1213,G$4,FALSE)</f>
        <v>0</v>
      </c>
      <c r="H21" s="13" t="e">
        <f t="shared" si="0"/>
        <v>#N/A</v>
      </c>
      <c r="I21" s="9">
        <f>VLOOKUP($C21,industry_water_withdrawal_km3!$A$2:$CT$249,I$4,FALSE)</f>
        <v>7.4008820000000001E-3</v>
      </c>
      <c r="J21" s="13">
        <f t="shared" si="11"/>
        <v>7.4008820000000001E-3</v>
      </c>
      <c r="L21" s="9">
        <f>VLOOKUP($B21,aquastat_more_extensive_table!$D$1013:$AO$1213,L$4,FALSE)</f>
        <v>0</v>
      </c>
      <c r="M21" s="13" t="e">
        <f t="shared" si="1"/>
        <v>#N/A</v>
      </c>
      <c r="N21" s="9">
        <f>VLOOKUP($C21,industry_water_withdrawal_km3!$A$2:$CT$249,N$4,FALSE)</f>
        <v>8.217116E-3</v>
      </c>
      <c r="O21" s="13">
        <f t="shared" si="12"/>
        <v>8.217116E-3</v>
      </c>
      <c r="Q21" s="9">
        <f>VLOOKUP($B21,aquastat_more_extensive_table!$D$1013:$AO$1213,Q$4,FALSE)</f>
        <v>0</v>
      </c>
      <c r="R21" s="13" t="e">
        <f t="shared" si="2"/>
        <v>#N/A</v>
      </c>
      <c r="S21" s="9">
        <f>VLOOKUP($C21,industry_water_withdrawal_km3!$A$2:$CT$249,S$4,FALSE)</f>
        <v>9.8155340000000008E-3</v>
      </c>
      <c r="T21" s="13">
        <f t="shared" si="13"/>
        <v>9.8155340000000008E-3</v>
      </c>
      <c r="V21" s="9">
        <f>VLOOKUP($B21,aquastat_more_extensive_table!$D$1013:$AO$1213,V$4,FALSE)</f>
        <v>0</v>
      </c>
      <c r="W21" s="13" t="e">
        <f t="shared" si="3"/>
        <v>#N/A</v>
      </c>
      <c r="X21" s="9">
        <f>VLOOKUP($C21,industry_water_withdrawal_km3!$A$2:$CT$249,X$4,FALSE)</f>
        <v>1.1516459999999999E-2</v>
      </c>
      <c r="Y21" s="13">
        <f t="shared" si="14"/>
        <v>1.1516459999999999E-2</v>
      </c>
      <c r="AA21" s="9">
        <f>VLOOKUP($B21,aquastat_more_extensive_table!$D$1013:$AO$1213,AA$4,FALSE)</f>
        <v>0</v>
      </c>
      <c r="AB21" s="13" t="e">
        <f t="shared" si="4"/>
        <v>#N/A</v>
      </c>
      <c r="AC21" s="9">
        <f>VLOOKUP($C21,industry_water_withdrawal_km3!$A$2:$CT$249,AC$4,FALSE)</f>
        <v>1.295988E-2</v>
      </c>
      <c r="AD21" s="13">
        <f t="shared" si="15"/>
        <v>1.295988E-2</v>
      </c>
      <c r="AF21" s="9">
        <f>VLOOKUP($B21,aquastat_more_extensive_table!$D$1013:$AO$1213,AF$4,FALSE)</f>
        <v>2E-3</v>
      </c>
      <c r="AG21" s="13">
        <f t="shared" si="5"/>
        <v>2E-3</v>
      </c>
      <c r="AH21" s="9">
        <f>VLOOKUP($C21,industry_water_withdrawal_km3!$A$2:$CT$249,AH$4,FALSE)</f>
        <v>1.383556E-2</v>
      </c>
      <c r="AI21" s="13">
        <f t="shared" si="16"/>
        <v>1.383556E-2</v>
      </c>
      <c r="AK21" s="9">
        <f>VLOOKUP($B21,aquastat_more_extensive_table!$D$1013:$AO$1213,AK$4,FALSE)</f>
        <v>0</v>
      </c>
      <c r="AL21" s="13" t="e">
        <f t="shared" si="6"/>
        <v>#N/A</v>
      </c>
      <c r="AM21" s="9">
        <f>VLOOKUP($C21,industry_water_withdrawal_km3!$A$2:$CT$249,AM$4,FALSE)</f>
        <v>1.4572399999999999E-2</v>
      </c>
      <c r="AN21" s="13">
        <f t="shared" si="17"/>
        <v>1.4572399999999999E-2</v>
      </c>
      <c r="AP21" s="9">
        <f>VLOOKUP($B21,aquastat_more_extensive_table!$D$1013:$AO$1213,AP$4,FALSE)</f>
        <v>0</v>
      </c>
      <c r="AQ21" s="13" t="e">
        <f t="shared" si="7"/>
        <v>#N/A</v>
      </c>
      <c r="AR21" s="9">
        <f>VLOOKUP($C21,industry_water_withdrawal_km3!$A$2:$CT$249,AR$4,FALSE)</f>
        <v>1.5042979999999999E-2</v>
      </c>
      <c r="AS21" s="13">
        <f t="shared" si="18"/>
        <v>1.5042979999999999E-2</v>
      </c>
      <c r="AU21" s="9">
        <f>VLOOKUP($B21,aquastat_more_extensive_table!$D$1013:$AO$1213,AU$4,FALSE)</f>
        <v>0</v>
      </c>
      <c r="AV21" s="13" t="e">
        <f t="shared" si="8"/>
        <v>#N/A</v>
      </c>
      <c r="AW21" s="9">
        <f>VLOOKUP($C21,industry_water_withdrawal_km3!$A$2:$CT$249,AW$4,FALSE)</f>
        <v>1.6198560000000001E-2</v>
      </c>
      <c r="AX21" s="13">
        <f t="shared" si="19"/>
        <v>1.6198560000000001E-2</v>
      </c>
      <c r="AZ21" s="9">
        <f>VLOOKUP($B21,aquastat_more_extensive_table!$D$1013:$AO$1213,AZ$4,FALSE)</f>
        <v>0</v>
      </c>
      <c r="BA21" s="13" t="e">
        <f t="shared" si="9"/>
        <v>#N/A</v>
      </c>
      <c r="BB21" s="9">
        <f>VLOOKUP($C21,industry_water_withdrawal_km3!$A$2:$CT$249,BB$4,FALSE)</f>
        <v>1.832114E-2</v>
      </c>
      <c r="BC21" s="13">
        <f t="shared" si="20"/>
        <v>1.832114E-2</v>
      </c>
      <c r="BE21" s="9">
        <f>VLOOKUP($B21,aquastat_more_extensive_table!$D$1013:$AO$1213,BE$4,FALSE)</f>
        <v>3.0000000000000001E-3</v>
      </c>
      <c r="BF21" s="13">
        <f t="shared" si="10"/>
        <v>3.0000000000000001E-3</v>
      </c>
      <c r="BG21" s="9">
        <f>VLOOKUP($C21,industry_water_withdrawal_km3!$A$2:$CT$249,BG$4,FALSE)</f>
        <v>2.07315E-2</v>
      </c>
      <c r="BH21" s="13">
        <f t="shared" si="21"/>
        <v>2.07315E-2</v>
      </c>
      <c r="BJ21" s="9">
        <f>VLOOKUP($B21,aquastat_more_extensive_table!$D$1013:$AO$1213,BJ$4,FALSE)</f>
        <v>0</v>
      </c>
      <c r="BK21" s="13" t="e">
        <f t="shared" si="22"/>
        <v>#N/A</v>
      </c>
      <c r="BL21" s="9">
        <f>VLOOKUP($C21,industry_water_withdrawal_km3!$A$2:$CT$249,BL$4,FALSE)</f>
        <v>2.1222666666666699E-2</v>
      </c>
      <c r="BM21" s="13">
        <f t="shared" si="23"/>
        <v>2.1222666666666699E-2</v>
      </c>
    </row>
    <row r="22" spans="2:65" x14ac:dyDescent="0.25">
      <c r="B22" s="12">
        <f>fao_ids_unique!B17</f>
        <v>19</v>
      </c>
      <c r="C22" s="12">
        <f>fao_ids_unique!F17</f>
        <v>26</v>
      </c>
      <c r="D22" s="8" t="str">
        <f>fao_ids_unique!C17</f>
        <v>BOL</v>
      </c>
      <c r="E22" s="7" t="str">
        <f>fao_ids_unique!G17</f>
        <v>Bolivia</v>
      </c>
      <c r="G22" s="9">
        <f>VLOOKUP($B22,aquastat_more_extensive_table!$D$1013:$AO$1213,G$4,FALSE)</f>
        <v>0</v>
      </c>
      <c r="H22" s="13" t="e">
        <f t="shared" si="0"/>
        <v>#N/A</v>
      </c>
      <c r="I22" s="9">
        <f>VLOOKUP($C22,industry_water_withdrawal_km3!$A$2:$CT$249,I$4,FALSE)</f>
        <v>3.7836139999999997E-2</v>
      </c>
      <c r="J22" s="13">
        <f t="shared" si="11"/>
        <v>3.7836139999999997E-2</v>
      </c>
      <c r="L22" s="9">
        <f>VLOOKUP($B22,aquastat_more_extensive_table!$D$1013:$AO$1213,L$4,FALSE)</f>
        <v>0</v>
      </c>
      <c r="M22" s="13" t="e">
        <f t="shared" si="1"/>
        <v>#N/A</v>
      </c>
      <c r="N22" s="9">
        <f>VLOOKUP($C22,industry_water_withdrawal_km3!$A$2:$CT$249,N$4,FALSE)</f>
        <v>4.1587739999999998E-2</v>
      </c>
      <c r="O22" s="13">
        <f t="shared" si="12"/>
        <v>4.1587739999999998E-2</v>
      </c>
      <c r="Q22" s="9">
        <f>VLOOKUP($B22,aquastat_more_extensive_table!$D$1013:$AO$1213,Q$4,FALSE)</f>
        <v>0</v>
      </c>
      <c r="R22" s="13" t="e">
        <f t="shared" si="2"/>
        <v>#N/A</v>
      </c>
      <c r="S22" s="9">
        <f>VLOOKUP($C22,industry_water_withdrawal_km3!$A$2:$CT$249,S$4,FALSE)</f>
        <v>4.1004220000000001E-2</v>
      </c>
      <c r="T22" s="13">
        <f t="shared" si="13"/>
        <v>4.1004220000000001E-2</v>
      </c>
      <c r="V22" s="9">
        <f>VLOOKUP($B22,aquastat_more_extensive_table!$D$1013:$AO$1213,V$4,FALSE)</f>
        <v>0</v>
      </c>
      <c r="W22" s="13" t="e">
        <f t="shared" si="3"/>
        <v>#N/A</v>
      </c>
      <c r="X22" s="9">
        <f>VLOOKUP($C22,industry_water_withdrawal_km3!$A$2:$CT$249,X$4,FALSE)</f>
        <v>5.0814739999999997E-2</v>
      </c>
      <c r="Y22" s="13">
        <f t="shared" si="14"/>
        <v>5.0814739999999997E-2</v>
      </c>
      <c r="AA22" s="9">
        <f>VLOOKUP($B22,aquastat_more_extensive_table!$D$1013:$AO$1213,AA$4,FALSE)</f>
        <v>0</v>
      </c>
      <c r="AB22" s="13" t="e">
        <f t="shared" si="4"/>
        <v>#N/A</v>
      </c>
      <c r="AC22" s="9">
        <f>VLOOKUP($C22,industry_water_withdrawal_km3!$A$2:$CT$249,AC$4,FALSE)</f>
        <v>6.1798060000000002E-2</v>
      </c>
      <c r="AD22" s="13">
        <f t="shared" si="15"/>
        <v>6.1798060000000002E-2</v>
      </c>
      <c r="AF22" s="9">
        <f>VLOOKUP($B22,aquastat_more_extensive_table!$D$1013:$AO$1213,AF$4,FALSE)</f>
        <v>6.2E-2</v>
      </c>
      <c r="AG22" s="13">
        <f t="shared" si="5"/>
        <v>6.2E-2</v>
      </c>
      <c r="AH22" s="9">
        <f>VLOOKUP($C22,industry_water_withdrawal_km3!$A$2:$CT$249,AH$4,FALSE)</f>
        <v>6.0462340000000003E-2</v>
      </c>
      <c r="AI22" s="13">
        <f t="shared" si="16"/>
        <v>6.0462340000000003E-2</v>
      </c>
      <c r="AK22" s="9">
        <f>VLOOKUP($B22,aquastat_more_extensive_table!$D$1013:$AO$1213,AK$4,FALSE)</f>
        <v>0</v>
      </c>
      <c r="AL22" s="13" t="e">
        <f t="shared" si="6"/>
        <v>#N/A</v>
      </c>
      <c r="AM22" s="9">
        <f>VLOOKUP($C22,industry_water_withdrawal_km3!$A$2:$CT$249,AM$4,FALSE)</f>
        <v>5.9022659999999998E-2</v>
      </c>
      <c r="AN22" s="13">
        <f t="shared" si="17"/>
        <v>5.9022659999999998E-2</v>
      </c>
      <c r="AP22" s="9">
        <f>VLOOKUP($B22,aquastat_more_extensive_table!$D$1013:$AO$1213,AP$4,FALSE)</f>
        <v>0</v>
      </c>
      <c r="AQ22" s="13" t="e">
        <f t="shared" si="7"/>
        <v>#N/A</v>
      </c>
      <c r="AR22" s="9">
        <f>VLOOKUP($C22,industry_water_withdrawal_km3!$A$2:$CT$249,AR$4,FALSE)</f>
        <v>6.3137299999999993E-2</v>
      </c>
      <c r="AS22" s="13">
        <f t="shared" si="18"/>
        <v>6.3137299999999993E-2</v>
      </c>
      <c r="AU22" s="9">
        <f>VLOOKUP($B22,aquastat_more_extensive_table!$D$1013:$AO$1213,AU$4,FALSE)</f>
        <v>0</v>
      </c>
      <c r="AV22" s="13" t="e">
        <f t="shared" si="8"/>
        <v>#N/A</v>
      </c>
      <c r="AW22" s="9">
        <f>VLOOKUP($C22,industry_water_withdrawal_km3!$A$2:$CT$249,AW$4,FALSE)</f>
        <v>6.4949980000000004E-2</v>
      </c>
      <c r="AX22" s="13">
        <f t="shared" si="19"/>
        <v>6.4949980000000004E-2</v>
      </c>
      <c r="AZ22" s="9">
        <f>VLOOKUP($B22,aquastat_more_extensive_table!$D$1013:$AO$1213,AZ$4,FALSE)</f>
        <v>0</v>
      </c>
      <c r="BA22" s="13" t="e">
        <f t="shared" si="9"/>
        <v>#N/A</v>
      </c>
      <c r="BB22" s="9">
        <f>VLOOKUP($C22,industry_water_withdrawal_km3!$A$2:$CT$249,BB$4,FALSE)</f>
        <v>6.7423479999999994E-2</v>
      </c>
      <c r="BC22" s="13">
        <f t="shared" si="20"/>
        <v>6.7423479999999994E-2</v>
      </c>
      <c r="BE22" s="9">
        <f>VLOOKUP($B22,aquastat_more_extensive_table!$D$1013:$AO$1213,BE$4,FALSE)</f>
        <v>3.2000000000000001E-2</v>
      </c>
      <c r="BF22" s="13">
        <f t="shared" si="10"/>
        <v>3.2000000000000001E-2</v>
      </c>
      <c r="BG22" s="9">
        <f>VLOOKUP($C22,industry_water_withdrawal_km3!$A$2:$CT$249,BG$4,FALSE)</f>
        <v>7.9979540000000002E-2</v>
      </c>
      <c r="BH22" s="13">
        <f t="shared" si="21"/>
        <v>7.9979540000000002E-2</v>
      </c>
      <c r="BJ22" s="9">
        <f>VLOOKUP($B22,aquastat_more_extensive_table!$D$1013:$AO$1213,BJ$4,FALSE)</f>
        <v>0</v>
      </c>
      <c r="BK22" s="13" t="e">
        <f t="shared" si="22"/>
        <v>#N/A</v>
      </c>
      <c r="BL22" s="9">
        <f>VLOOKUP($C22,industry_water_withdrawal_km3!$A$2:$CT$249,BL$4,FALSE)</f>
        <v>8.1153933333333303E-2</v>
      </c>
      <c r="BM22" s="13">
        <f t="shared" si="23"/>
        <v>8.1153933333333303E-2</v>
      </c>
    </row>
    <row r="23" spans="2:65" x14ac:dyDescent="0.25">
      <c r="B23" s="12">
        <f>fao_ids_unique!B18</f>
        <v>20</v>
      </c>
      <c r="C23" s="12">
        <f>fao_ids_unique!F18</f>
        <v>31</v>
      </c>
      <c r="D23" s="8" t="str">
        <f>fao_ids_unique!C18</f>
        <v>BWA</v>
      </c>
      <c r="E23" s="7" t="str">
        <f>fao_ids_unique!G18</f>
        <v>Botswana</v>
      </c>
      <c r="G23" s="9">
        <f>VLOOKUP($B23,aquastat_more_extensive_table!$D$1013:$AO$1213,G$4,FALSE)</f>
        <v>0</v>
      </c>
      <c r="H23" s="13" t="e">
        <f t="shared" si="0"/>
        <v>#N/A</v>
      </c>
      <c r="I23" s="9">
        <f>VLOOKUP($C23,industry_water_withdrawal_km3!$A$2:$CT$249,I$4,FALSE)</f>
        <v>2.4235279999999999E-3</v>
      </c>
      <c r="J23" s="13">
        <f t="shared" si="11"/>
        <v>2.4235279999999999E-3</v>
      </c>
      <c r="L23" s="9">
        <f>VLOOKUP($B23,aquastat_more_extensive_table!$D$1013:$AO$1213,L$4,FALSE)</f>
        <v>0</v>
      </c>
      <c r="M23" s="13" t="e">
        <f t="shared" si="1"/>
        <v>#N/A</v>
      </c>
      <c r="N23" s="9">
        <f>VLOOKUP($C23,industry_water_withdrawal_km3!$A$2:$CT$249,N$4,FALSE)</f>
        <v>2.6303780000000001E-3</v>
      </c>
      <c r="O23" s="13">
        <f t="shared" si="12"/>
        <v>2.6303780000000001E-3</v>
      </c>
      <c r="Q23" s="9">
        <f>VLOOKUP($B23,aquastat_more_extensive_table!$D$1013:$AO$1213,Q$4,FALSE)</f>
        <v>0</v>
      </c>
      <c r="R23" s="13" t="e">
        <f t="shared" si="2"/>
        <v>#N/A</v>
      </c>
      <c r="S23" s="9">
        <f>VLOOKUP($C23,industry_water_withdrawal_km3!$A$2:$CT$249,S$4,FALSE)</f>
        <v>3.17294E-3</v>
      </c>
      <c r="T23" s="13">
        <f t="shared" si="13"/>
        <v>3.17294E-3</v>
      </c>
      <c r="V23" s="9">
        <f>VLOOKUP($B23,aquastat_more_extensive_table!$D$1013:$AO$1213,V$4,FALSE)</f>
        <v>0</v>
      </c>
      <c r="W23" s="13" t="e">
        <f t="shared" si="3"/>
        <v>#N/A</v>
      </c>
      <c r="X23" s="9">
        <f>VLOOKUP($C23,industry_water_withdrawal_km3!$A$2:$CT$249,X$4,FALSE)</f>
        <v>3.947842E-3</v>
      </c>
      <c r="Y23" s="13">
        <f t="shared" si="14"/>
        <v>3.947842E-3</v>
      </c>
      <c r="AA23" s="9">
        <f>VLOOKUP($B23,aquastat_more_extensive_table!$D$1013:$AO$1213,AA$4,FALSE)</f>
        <v>0</v>
      </c>
      <c r="AB23" s="13" t="e">
        <f t="shared" si="4"/>
        <v>#N/A</v>
      </c>
      <c r="AC23" s="9">
        <f>VLOOKUP($C23,industry_water_withdrawal_km3!$A$2:$CT$249,AC$4,FALSE)</f>
        <v>4.9533060000000002E-3</v>
      </c>
      <c r="AD23" s="13">
        <f t="shared" si="15"/>
        <v>4.9533060000000002E-3</v>
      </c>
      <c r="AF23" s="9">
        <f>VLOOKUP($B23,aquastat_more_extensive_table!$D$1013:$AO$1213,AF$4,FALSE)</f>
        <v>0</v>
      </c>
      <c r="AG23" s="13" t="e">
        <f t="shared" si="5"/>
        <v>#N/A</v>
      </c>
      <c r="AH23" s="9">
        <f>VLOOKUP($C23,industry_water_withdrawal_km3!$A$2:$CT$249,AH$4,FALSE)</f>
        <v>5.6551800000000001E-3</v>
      </c>
      <c r="AI23" s="13">
        <f t="shared" si="16"/>
        <v>5.6551800000000001E-3</v>
      </c>
      <c r="AK23" s="9">
        <f>VLOOKUP($B23,aquastat_more_extensive_table!$D$1013:$AO$1213,AK$4,FALSE)</f>
        <v>2.3E-2</v>
      </c>
      <c r="AL23" s="13">
        <f t="shared" si="6"/>
        <v>2.3E-2</v>
      </c>
      <c r="AM23" s="9">
        <f>VLOOKUP($C23,industry_water_withdrawal_km3!$A$2:$CT$249,AM$4,FALSE)</f>
        <v>7.210798E-3</v>
      </c>
      <c r="AN23" s="13">
        <f t="shared" si="17"/>
        <v>7.210798E-3</v>
      </c>
      <c r="AP23" s="9">
        <f>VLOOKUP($B23,aquastat_more_extensive_table!$D$1013:$AO$1213,AP$4,FALSE)</f>
        <v>2.75E-2</v>
      </c>
      <c r="AQ23" s="13">
        <f t="shared" si="7"/>
        <v>2.75E-2</v>
      </c>
      <c r="AR23" s="9">
        <f>VLOOKUP($C23,industry_water_withdrawal_km3!$A$2:$CT$249,AR$4,FALSE)</f>
        <v>7.5620219999999998E-3</v>
      </c>
      <c r="AS23" s="13">
        <f t="shared" si="18"/>
        <v>7.5620219999999998E-3</v>
      </c>
      <c r="AU23" s="9">
        <f>VLOOKUP($B23,aquastat_more_extensive_table!$D$1013:$AO$1213,AU$4,FALSE)</f>
        <v>3.5000000000000003E-2</v>
      </c>
      <c r="AV23" s="13">
        <f t="shared" si="8"/>
        <v>3.5000000000000003E-2</v>
      </c>
      <c r="AW23" s="9">
        <f>VLOOKUP($C23,industry_water_withdrawal_km3!$A$2:$CT$249,AW$4,FALSE)</f>
        <v>7.8674079999999993E-3</v>
      </c>
      <c r="AX23" s="13">
        <f t="shared" si="19"/>
        <v>7.8674079999999993E-3</v>
      </c>
      <c r="AZ23" s="9">
        <f>VLOOKUP($B23,aquastat_more_extensive_table!$D$1013:$AO$1213,AZ$4,FALSE)</f>
        <v>3.8899999999999997E-2</v>
      </c>
      <c r="BA23" s="13">
        <f t="shared" si="9"/>
        <v>3.8899999999999997E-2</v>
      </c>
      <c r="BB23" s="9">
        <f>VLOOKUP($C23,industry_water_withdrawal_km3!$A$2:$CT$249,BB$4,FALSE)</f>
        <v>9.2702259999999995E-3</v>
      </c>
      <c r="BC23" s="13">
        <f t="shared" si="20"/>
        <v>9.2702259999999995E-3</v>
      </c>
      <c r="BE23" s="9">
        <f>VLOOKUP($B23,aquastat_more_extensive_table!$D$1013:$AO$1213,BE$4,FALSE)</f>
        <v>0</v>
      </c>
      <c r="BF23" s="13" t="e">
        <f t="shared" si="10"/>
        <v>#N/A</v>
      </c>
      <c r="BG23" s="9">
        <f>VLOOKUP($C23,industry_water_withdrawal_km3!$A$2:$CT$249,BG$4,FALSE)</f>
        <v>9.9987679999999999E-3</v>
      </c>
      <c r="BH23" s="13">
        <f t="shared" si="21"/>
        <v>9.9987679999999999E-3</v>
      </c>
      <c r="BJ23" s="9">
        <f>VLOOKUP($B23,aquastat_more_extensive_table!$D$1013:$AO$1213,BJ$4,FALSE)</f>
        <v>0</v>
      </c>
      <c r="BK23" s="13" t="e">
        <f t="shared" si="22"/>
        <v>#N/A</v>
      </c>
      <c r="BL23" s="9">
        <f>VLOOKUP($C23,industry_water_withdrawal_km3!$A$2:$CT$249,BL$4,FALSE)</f>
        <v>1.0112933333333299E-2</v>
      </c>
      <c r="BM23" s="13">
        <f t="shared" si="23"/>
        <v>1.0112933333333299E-2</v>
      </c>
    </row>
    <row r="24" spans="2:65" x14ac:dyDescent="0.25">
      <c r="B24" s="12">
        <f>fao_ids_unique!B19</f>
        <v>21</v>
      </c>
      <c r="C24" s="12">
        <f>fao_ids_unique!F19</f>
        <v>27</v>
      </c>
      <c r="D24" s="8" t="str">
        <f>fao_ids_unique!C19</f>
        <v>BRA</v>
      </c>
      <c r="E24" s="7" t="str">
        <f>fao_ids_unique!G19</f>
        <v>Brazil</v>
      </c>
      <c r="G24" s="9">
        <f>VLOOKUP($B24,aquastat_more_extensive_table!$D$1013:$AO$1213,G$4,FALSE)</f>
        <v>0</v>
      </c>
      <c r="H24" s="13" t="e">
        <f t="shared" si="0"/>
        <v>#N/A</v>
      </c>
      <c r="I24" s="9">
        <f>VLOOKUP($C24,industry_water_withdrawal_km3!$A$2:$CT$249,I$4,FALSE)</f>
        <v>3.0718679999999998</v>
      </c>
      <c r="J24" s="13">
        <f t="shared" si="11"/>
        <v>3.0718679999999998</v>
      </c>
      <c r="L24" s="9">
        <f>VLOOKUP($B24,aquastat_more_extensive_table!$D$1013:$AO$1213,L$4,FALSE)</f>
        <v>0</v>
      </c>
      <c r="M24" s="13" t="e">
        <f t="shared" si="1"/>
        <v>#N/A</v>
      </c>
      <c r="N24" s="9">
        <f>VLOOKUP($C24,industry_water_withdrawal_km3!$A$2:$CT$249,N$4,FALSE)</f>
        <v>3.3638439999999998</v>
      </c>
      <c r="O24" s="13">
        <f t="shared" si="12"/>
        <v>3.3638439999999998</v>
      </c>
      <c r="Q24" s="9">
        <f>VLOOKUP($B24,aquastat_more_extensive_table!$D$1013:$AO$1213,Q$4,FALSE)</f>
        <v>0</v>
      </c>
      <c r="R24" s="13" t="e">
        <f t="shared" si="2"/>
        <v>#N/A</v>
      </c>
      <c r="S24" s="9">
        <f>VLOOKUP($C24,industry_water_withdrawal_km3!$A$2:$CT$249,S$4,FALSE)</f>
        <v>4.0590520000000003</v>
      </c>
      <c r="T24" s="13">
        <f t="shared" si="13"/>
        <v>4.0590520000000003</v>
      </c>
      <c r="V24" s="9">
        <f>VLOOKUP($B24,aquastat_more_extensive_table!$D$1013:$AO$1213,V$4,FALSE)</f>
        <v>0</v>
      </c>
      <c r="W24" s="13" t="e">
        <f t="shared" si="3"/>
        <v>#N/A</v>
      </c>
      <c r="X24" s="9">
        <f>VLOOKUP($C24,industry_water_withdrawal_km3!$A$2:$CT$249,X$4,FALSE)</f>
        <v>5.758108</v>
      </c>
      <c r="Y24" s="13">
        <f t="shared" si="14"/>
        <v>5.758108</v>
      </c>
      <c r="AA24" s="9">
        <f>VLOOKUP($B24,aquastat_more_extensive_table!$D$1013:$AO$1213,AA$4,FALSE)</f>
        <v>0</v>
      </c>
      <c r="AB24" s="13" t="e">
        <f t="shared" si="4"/>
        <v>#N/A</v>
      </c>
      <c r="AC24" s="9">
        <f>VLOOKUP($C24,industry_water_withdrawal_km3!$A$2:$CT$249,AC$4,FALSE)</f>
        <v>6.8398219999999998</v>
      </c>
      <c r="AD24" s="13">
        <f t="shared" si="15"/>
        <v>6.8398219999999998</v>
      </c>
      <c r="AF24" s="9">
        <f>VLOOKUP($B24,aquastat_more_extensive_table!$D$1013:$AO$1213,AF$4,FALSE)</f>
        <v>0</v>
      </c>
      <c r="AG24" s="13" t="e">
        <f t="shared" si="5"/>
        <v>#N/A</v>
      </c>
      <c r="AH24" s="9">
        <f>VLOOKUP($C24,industry_water_withdrawal_km3!$A$2:$CT$249,AH$4,FALSE)</f>
        <v>6.6237839999999997</v>
      </c>
      <c r="AI24" s="13">
        <f t="shared" si="16"/>
        <v>6.6237839999999997</v>
      </c>
      <c r="AK24" s="9">
        <f>VLOOKUP($B24,aquastat_more_extensive_table!$D$1013:$AO$1213,AK$4,FALSE)</f>
        <v>0</v>
      </c>
      <c r="AL24" s="13" t="e">
        <f t="shared" si="6"/>
        <v>#N/A</v>
      </c>
      <c r="AM24" s="9">
        <f>VLOOKUP($C24,industry_water_withdrawal_km3!$A$2:$CT$249,AM$4,FALSE)</f>
        <v>7.5356759999999996</v>
      </c>
      <c r="AN24" s="13">
        <f t="shared" si="17"/>
        <v>7.5356759999999996</v>
      </c>
      <c r="AP24" s="9">
        <f>VLOOKUP($B24,aquastat_more_extensive_table!$D$1013:$AO$1213,AP$4,FALSE)</f>
        <v>9.94</v>
      </c>
      <c r="AQ24" s="13">
        <f t="shared" si="7"/>
        <v>9.94</v>
      </c>
      <c r="AR24" s="9">
        <f>VLOOKUP($C24,industry_water_withdrawal_km3!$A$2:$CT$249,AR$4,FALSE)</f>
        <v>8.6463000000000001</v>
      </c>
      <c r="AS24" s="13">
        <f t="shared" si="18"/>
        <v>8.6463000000000001</v>
      </c>
      <c r="AU24" s="9">
        <f>VLOOKUP($B24,aquastat_more_extensive_table!$D$1013:$AO$1213,AU$4,FALSE)</f>
        <v>0</v>
      </c>
      <c r="AV24" s="13" t="e">
        <f t="shared" si="8"/>
        <v>#N/A</v>
      </c>
      <c r="AW24" s="9">
        <f>VLOOKUP($C24,industry_water_withdrawal_km3!$A$2:$CT$249,AW$4,FALSE)</f>
        <v>8.2627079999999999</v>
      </c>
      <c r="AX24" s="13">
        <f t="shared" si="19"/>
        <v>8.2627079999999999</v>
      </c>
      <c r="AZ24" s="9">
        <f>VLOOKUP($B24,aquastat_more_extensive_table!$D$1013:$AO$1213,AZ$4,FALSE)</f>
        <v>10.14</v>
      </c>
      <c r="BA24" s="13">
        <f t="shared" si="9"/>
        <v>10.14</v>
      </c>
      <c r="BB24" s="9">
        <f>VLOOKUP($C24,industry_water_withdrawal_km3!$A$2:$CT$249,BB$4,FALSE)</f>
        <v>9.0040239999999994</v>
      </c>
      <c r="BC24" s="13">
        <f t="shared" si="20"/>
        <v>9.0040239999999994</v>
      </c>
      <c r="BE24" s="9">
        <f>VLOOKUP($B24,aquastat_more_extensive_table!$D$1013:$AO$1213,BE$4,FALSE)</f>
        <v>12.72</v>
      </c>
      <c r="BF24" s="13">
        <f t="shared" si="10"/>
        <v>12.72</v>
      </c>
      <c r="BG24" s="9">
        <f>VLOOKUP($C24,industry_water_withdrawal_km3!$A$2:$CT$249,BG$4,FALSE)</f>
        <v>11.25442</v>
      </c>
      <c r="BH24" s="13">
        <f t="shared" si="21"/>
        <v>11.25442</v>
      </c>
      <c r="BJ24" s="9">
        <f>VLOOKUP($B24,aquastat_more_extensive_table!$D$1013:$AO$1213,BJ$4,FALSE)</f>
        <v>0</v>
      </c>
      <c r="BK24" s="13" t="e">
        <f t="shared" si="22"/>
        <v>#N/A</v>
      </c>
      <c r="BL24" s="9">
        <f>VLOOKUP($C24,industry_water_withdrawal_km3!$A$2:$CT$249,BL$4,FALSE)</f>
        <v>11.5645666666667</v>
      </c>
      <c r="BM24" s="13">
        <f t="shared" si="23"/>
        <v>11.5645666666667</v>
      </c>
    </row>
    <row r="25" spans="2:65" x14ac:dyDescent="0.25">
      <c r="B25" s="12">
        <f>fao_ids_unique!B20</f>
        <v>23</v>
      </c>
      <c r="C25" s="12">
        <f>fao_ids_unique!F20</f>
        <v>24</v>
      </c>
      <c r="D25" s="8" t="str">
        <f>fao_ids_unique!C20</f>
        <v>BLZ</v>
      </c>
      <c r="E25" s="7" t="str">
        <f>fao_ids_unique!G20</f>
        <v>Belize</v>
      </c>
      <c r="G25" s="9">
        <f>VLOOKUP($B25,aquastat_more_extensive_table!$D$1013:$AO$1213,G$4,FALSE)</f>
        <v>0</v>
      </c>
      <c r="H25" s="13" t="e">
        <f t="shared" si="0"/>
        <v>#N/A</v>
      </c>
      <c r="I25" s="9">
        <f>VLOOKUP($C25,industry_water_withdrawal_km3!$A$2:$CT$249,I$4,FALSE)</f>
        <v>1.9969459999999999E-3</v>
      </c>
      <c r="J25" s="13">
        <f t="shared" si="11"/>
        <v>1.9969459999999999E-3</v>
      </c>
      <c r="L25" s="9">
        <f>VLOOKUP($B25,aquastat_more_extensive_table!$D$1013:$AO$1213,L$4,FALSE)</f>
        <v>0</v>
      </c>
      <c r="M25" s="13" t="e">
        <f t="shared" si="1"/>
        <v>#N/A</v>
      </c>
      <c r="N25" s="9">
        <f>VLOOKUP($C25,industry_water_withdrawal_km3!$A$2:$CT$249,N$4,FALSE)</f>
        <v>2.12926E-3</v>
      </c>
      <c r="O25" s="13">
        <f t="shared" si="12"/>
        <v>2.12926E-3</v>
      </c>
      <c r="Q25" s="9">
        <f>VLOOKUP($B25,aquastat_more_extensive_table!$D$1013:$AO$1213,Q$4,FALSE)</f>
        <v>0</v>
      </c>
      <c r="R25" s="13" t="e">
        <f t="shared" si="2"/>
        <v>#N/A</v>
      </c>
      <c r="S25" s="9">
        <f>VLOOKUP($C25,industry_water_withdrawal_km3!$A$2:$CT$249,S$4,FALSE)</f>
        <v>2.3670240000000001E-3</v>
      </c>
      <c r="T25" s="13">
        <f t="shared" si="13"/>
        <v>2.3670240000000001E-3</v>
      </c>
      <c r="V25" s="9">
        <f>VLOOKUP($B25,aquastat_more_extensive_table!$D$1013:$AO$1213,V$4,FALSE)</f>
        <v>0</v>
      </c>
      <c r="W25" s="13" t="e">
        <f t="shared" si="3"/>
        <v>#N/A</v>
      </c>
      <c r="X25" s="9">
        <f>VLOOKUP($C25,industry_water_withdrawal_km3!$A$2:$CT$249,X$4,FALSE)</f>
        <v>2.9512200000000001E-3</v>
      </c>
      <c r="Y25" s="13">
        <f t="shared" si="14"/>
        <v>2.9512200000000001E-3</v>
      </c>
      <c r="AA25" s="9">
        <f>VLOOKUP($B25,aquastat_more_extensive_table!$D$1013:$AO$1213,AA$4,FALSE)</f>
        <v>0</v>
      </c>
      <c r="AB25" s="13" t="e">
        <f t="shared" si="4"/>
        <v>#N/A</v>
      </c>
      <c r="AC25" s="9">
        <f>VLOOKUP($C25,industry_water_withdrawal_km3!$A$2:$CT$249,AC$4,FALSE)</f>
        <v>3.4384440000000001E-3</v>
      </c>
      <c r="AD25" s="13">
        <f t="shared" si="15"/>
        <v>3.4384440000000001E-3</v>
      </c>
      <c r="AF25" s="9">
        <f>VLOOKUP($B25,aquastat_more_extensive_table!$D$1013:$AO$1213,AF$4,FALSE)</f>
        <v>0</v>
      </c>
      <c r="AG25" s="13" t="e">
        <f t="shared" si="5"/>
        <v>#N/A</v>
      </c>
      <c r="AH25" s="9">
        <f>VLOOKUP($C25,industry_water_withdrawal_km3!$A$2:$CT$249,AH$4,FALSE)</f>
        <v>3.3475599999999999E-3</v>
      </c>
      <c r="AI25" s="13">
        <f t="shared" si="16"/>
        <v>3.3475599999999999E-3</v>
      </c>
      <c r="AK25" s="9">
        <f>VLOOKUP($B25,aquastat_more_extensive_table!$D$1013:$AO$1213,AK$4,FALSE)</f>
        <v>0</v>
      </c>
      <c r="AL25" s="13" t="e">
        <f t="shared" si="6"/>
        <v>#N/A</v>
      </c>
      <c r="AM25" s="9">
        <f>VLOOKUP($C25,industry_water_withdrawal_km3!$A$2:$CT$249,AM$4,FALSE)</f>
        <v>3.6927399999999999E-3</v>
      </c>
      <c r="AN25" s="13">
        <f t="shared" si="17"/>
        <v>3.6927399999999999E-3</v>
      </c>
      <c r="AP25" s="9">
        <f>VLOOKUP($B25,aquastat_more_extensive_table!$D$1013:$AO$1213,AP$4,FALSE)</f>
        <v>0</v>
      </c>
      <c r="AQ25" s="13" t="e">
        <f t="shared" si="7"/>
        <v>#N/A</v>
      </c>
      <c r="AR25" s="9">
        <f>VLOOKUP($C25,industry_water_withdrawal_km3!$A$2:$CT$249,AR$4,FALSE)</f>
        <v>3.9938439999999999E-3</v>
      </c>
      <c r="AS25" s="13">
        <f t="shared" si="18"/>
        <v>3.9938439999999999E-3</v>
      </c>
      <c r="AU25" s="9">
        <f>VLOOKUP($B25,aquastat_more_extensive_table!$D$1013:$AO$1213,AU$4,FALSE)</f>
        <v>2.12E-2</v>
      </c>
      <c r="AV25" s="13">
        <f t="shared" si="8"/>
        <v>2.12E-2</v>
      </c>
      <c r="AW25" s="9">
        <f>VLOOKUP($C25,industry_water_withdrawal_km3!$A$2:$CT$249,AW$4,FALSE)</f>
        <v>4.2927740000000001E-3</v>
      </c>
      <c r="AX25" s="13">
        <f t="shared" si="19"/>
        <v>4.2927740000000001E-3</v>
      </c>
      <c r="AZ25" s="9">
        <f>VLOOKUP($B25,aquastat_more_extensive_table!$D$1013:$AO$1213,AZ$4,FALSE)</f>
        <v>0</v>
      </c>
      <c r="BA25" s="13" t="e">
        <f t="shared" si="9"/>
        <v>#N/A</v>
      </c>
      <c r="BB25" s="9">
        <f>VLOOKUP($C25,industry_water_withdrawal_km3!$A$2:$CT$249,BB$4,FALSE)</f>
        <v>4.740986E-3</v>
      </c>
      <c r="BC25" s="13">
        <f t="shared" si="20"/>
        <v>4.740986E-3</v>
      </c>
      <c r="BE25" s="9">
        <f>VLOOKUP($B25,aquastat_more_extensive_table!$D$1013:$AO$1213,BE$4,FALSE)</f>
        <v>0</v>
      </c>
      <c r="BF25" s="13" t="e">
        <f t="shared" si="10"/>
        <v>#N/A</v>
      </c>
      <c r="BG25" s="9">
        <f>VLOOKUP($C25,industry_water_withdrawal_km3!$A$2:$CT$249,BG$4,FALSE)</f>
        <v>4.97942E-3</v>
      </c>
      <c r="BH25" s="13">
        <f t="shared" si="21"/>
        <v>4.97942E-3</v>
      </c>
      <c r="BJ25" s="9">
        <f>VLOOKUP($B25,aquastat_more_extensive_table!$D$1013:$AO$1213,BJ$4,FALSE)</f>
        <v>0</v>
      </c>
      <c r="BK25" s="13" t="e">
        <f t="shared" si="22"/>
        <v>#N/A</v>
      </c>
      <c r="BL25" s="9">
        <f>VLOOKUP($C25,industry_water_withdrawal_km3!$A$2:$CT$249,BL$4,FALSE)</f>
        <v>4.9904633333333302E-3</v>
      </c>
      <c r="BM25" s="13">
        <f t="shared" si="23"/>
        <v>4.9904633333333302E-3</v>
      </c>
    </row>
    <row r="26" spans="2:65" x14ac:dyDescent="0.25">
      <c r="B26" s="12">
        <f>fao_ids_unique!B21</f>
        <v>25</v>
      </c>
      <c r="C26" s="12">
        <f>fao_ids_unique!F21</f>
        <v>169</v>
      </c>
      <c r="D26" s="8" t="str">
        <f>fao_ids_unique!C21</f>
        <v>SLB</v>
      </c>
      <c r="E26" s="7" t="str">
        <f>fao_ids_unique!G21</f>
        <v>Solomon Islands</v>
      </c>
      <c r="G26" s="9">
        <f>VLOOKUP($B26,aquastat_more_extensive_table!$D$1013:$AO$1213,G$4,FALSE)</f>
        <v>0</v>
      </c>
      <c r="H26" s="13" t="e">
        <f t="shared" si="0"/>
        <v>#N/A</v>
      </c>
      <c r="I26" s="9">
        <f>VLOOKUP($C26,industry_water_withdrawal_km3!$A$2:$CT$249,I$4,FALSE)</f>
        <v>2.0812040000000001E-3</v>
      </c>
      <c r="J26" s="13">
        <f t="shared" si="11"/>
        <v>2.0812040000000001E-3</v>
      </c>
      <c r="L26" s="9">
        <f>VLOOKUP($B26,aquastat_more_extensive_table!$D$1013:$AO$1213,L$4,FALSE)</f>
        <v>0</v>
      </c>
      <c r="M26" s="13" t="e">
        <f t="shared" si="1"/>
        <v>#N/A</v>
      </c>
      <c r="N26" s="9">
        <f>VLOOKUP($C26,industry_water_withdrawal_km3!$A$2:$CT$249,N$4,FALSE)</f>
        <v>2.175026E-3</v>
      </c>
      <c r="O26" s="13">
        <f t="shared" si="12"/>
        <v>2.175026E-3</v>
      </c>
      <c r="Q26" s="9">
        <f>VLOOKUP($B26,aquastat_more_extensive_table!$D$1013:$AO$1213,Q$4,FALSE)</f>
        <v>0</v>
      </c>
      <c r="R26" s="13" t="e">
        <f t="shared" si="2"/>
        <v>#N/A</v>
      </c>
      <c r="S26" s="9">
        <f>VLOOKUP($C26,industry_water_withdrawal_km3!$A$2:$CT$249,S$4,FALSE)</f>
        <v>2.3487500000000001E-3</v>
      </c>
      <c r="T26" s="13">
        <f t="shared" si="13"/>
        <v>2.3487500000000001E-3</v>
      </c>
      <c r="V26" s="9">
        <f>VLOOKUP($B26,aquastat_more_extensive_table!$D$1013:$AO$1213,V$4,FALSE)</f>
        <v>0</v>
      </c>
      <c r="W26" s="13" t="e">
        <f t="shared" si="3"/>
        <v>#N/A</v>
      </c>
      <c r="X26" s="9">
        <f>VLOOKUP($C26,industry_water_withdrawal_km3!$A$2:$CT$249,X$4,FALSE)</f>
        <v>2.7974139999999998E-3</v>
      </c>
      <c r="Y26" s="13">
        <f t="shared" si="14"/>
        <v>2.7974139999999998E-3</v>
      </c>
      <c r="AA26" s="9">
        <f>VLOOKUP($B26,aquastat_more_extensive_table!$D$1013:$AO$1213,AA$4,FALSE)</f>
        <v>0</v>
      </c>
      <c r="AB26" s="13" t="e">
        <f t="shared" si="4"/>
        <v>#N/A</v>
      </c>
      <c r="AC26" s="9">
        <f>VLOOKUP($C26,industry_water_withdrawal_km3!$A$2:$CT$249,AC$4,FALSE)</f>
        <v>3.2983719999999999E-3</v>
      </c>
      <c r="AD26" s="13">
        <f t="shared" si="15"/>
        <v>3.2983719999999999E-3</v>
      </c>
      <c r="AF26" s="9">
        <f>VLOOKUP($B26,aquastat_more_extensive_table!$D$1013:$AO$1213,AF$4,FALSE)</f>
        <v>0</v>
      </c>
      <c r="AG26" s="13" t="e">
        <f t="shared" si="5"/>
        <v>#N/A</v>
      </c>
      <c r="AH26" s="9">
        <f>VLOOKUP($C26,industry_water_withdrawal_km3!$A$2:$CT$249,AH$4,FALSE)</f>
        <v>3.4748079999999998E-3</v>
      </c>
      <c r="AI26" s="13">
        <f t="shared" si="16"/>
        <v>3.4748079999999998E-3</v>
      </c>
      <c r="AK26" s="9">
        <f>VLOOKUP($B26,aquastat_more_extensive_table!$D$1013:$AO$1213,AK$4,FALSE)</f>
        <v>0</v>
      </c>
      <c r="AL26" s="13" t="e">
        <f t="shared" si="6"/>
        <v>#N/A</v>
      </c>
      <c r="AM26" s="9">
        <f>VLOOKUP($C26,industry_water_withdrawal_km3!$A$2:$CT$249,AM$4,FALSE)</f>
        <v>3.7637360000000002E-3</v>
      </c>
      <c r="AN26" s="13">
        <f t="shared" si="17"/>
        <v>3.7637360000000002E-3</v>
      </c>
      <c r="AP26" s="9">
        <f>VLOOKUP($B26,aquastat_more_extensive_table!$D$1013:$AO$1213,AP$4,FALSE)</f>
        <v>0</v>
      </c>
      <c r="AQ26" s="13" t="e">
        <f t="shared" si="7"/>
        <v>#N/A</v>
      </c>
      <c r="AR26" s="9">
        <f>VLOOKUP($C26,industry_water_withdrawal_km3!$A$2:$CT$249,AR$4,FALSE)</f>
        <v>4.0799399999999998E-3</v>
      </c>
      <c r="AS26" s="13">
        <f t="shared" si="18"/>
        <v>4.0799399999999998E-3</v>
      </c>
      <c r="AU26" s="9">
        <f>VLOOKUP($B26,aquastat_more_extensive_table!$D$1013:$AO$1213,AU$4,FALSE)</f>
        <v>0</v>
      </c>
      <c r="AV26" s="13" t="e">
        <f t="shared" si="8"/>
        <v>#N/A</v>
      </c>
      <c r="AW26" s="9">
        <f>VLOOKUP($C26,industry_water_withdrawal_km3!$A$2:$CT$249,AW$4,FALSE)</f>
        <v>3.6441820000000002E-3</v>
      </c>
      <c r="AX26" s="13">
        <f t="shared" si="19"/>
        <v>3.6441820000000002E-3</v>
      </c>
      <c r="AZ26" s="9">
        <f>VLOOKUP($B26,aquastat_more_extensive_table!$D$1013:$AO$1213,AZ$4,FALSE)</f>
        <v>0</v>
      </c>
      <c r="BA26" s="13" t="e">
        <f t="shared" si="9"/>
        <v>#N/A</v>
      </c>
      <c r="BB26" s="9">
        <f>VLOOKUP($C26,industry_water_withdrawal_km3!$A$2:$CT$249,BB$4,FALSE)</f>
        <v>3.6748079999999999E-3</v>
      </c>
      <c r="BC26" s="13">
        <f t="shared" si="20"/>
        <v>3.6748079999999999E-3</v>
      </c>
      <c r="BE26" s="9">
        <f>VLOOKUP($B26,aquastat_more_extensive_table!$D$1013:$AO$1213,BE$4,FALSE)</f>
        <v>0</v>
      </c>
      <c r="BF26" s="13" t="e">
        <f t="shared" si="10"/>
        <v>#N/A</v>
      </c>
      <c r="BG26" s="9">
        <f>VLOOKUP($C26,industry_water_withdrawal_km3!$A$2:$CT$249,BG$4,FALSE)</f>
        <v>3.7521519999999999E-3</v>
      </c>
      <c r="BH26" s="13">
        <f t="shared" si="21"/>
        <v>3.7521519999999999E-3</v>
      </c>
      <c r="BJ26" s="9">
        <f>VLOOKUP($B26,aquastat_more_extensive_table!$D$1013:$AO$1213,BJ$4,FALSE)</f>
        <v>0</v>
      </c>
      <c r="BK26" s="13" t="e">
        <f t="shared" si="22"/>
        <v>#N/A</v>
      </c>
      <c r="BL26" s="9">
        <f>VLOOKUP($C26,industry_water_withdrawal_km3!$A$2:$CT$249,BL$4,FALSE)</f>
        <v>3.7499199999999999E-3</v>
      </c>
      <c r="BM26" s="13">
        <f t="shared" si="23"/>
        <v>3.7499199999999999E-3</v>
      </c>
    </row>
    <row r="27" spans="2:65" x14ac:dyDescent="0.25">
      <c r="B27" s="12">
        <f>fao_ids_unique!B22</f>
        <v>26</v>
      </c>
      <c r="C27" s="12">
        <f>fao_ids_unique!F22</f>
        <v>29</v>
      </c>
      <c r="D27" s="8" t="str">
        <f>fao_ids_unique!C22</f>
        <v>BRN</v>
      </c>
      <c r="E27" s="7" t="str">
        <f>fao_ids_unique!G22</f>
        <v>Brunei</v>
      </c>
      <c r="G27" s="9">
        <f>VLOOKUP($B27,aquastat_more_extensive_table!$D$1013:$AO$1213,G$4,FALSE)</f>
        <v>0</v>
      </c>
      <c r="H27" s="13" t="e">
        <f t="shared" si="0"/>
        <v>#N/A</v>
      </c>
      <c r="I27" s="9">
        <f>VLOOKUP($C27,industry_water_withdrawal_km3!$A$2:$CT$249,I$4,FALSE)</f>
        <v>9.1987839999999998E-3</v>
      </c>
      <c r="J27" s="13">
        <f t="shared" si="11"/>
        <v>9.1987839999999998E-3</v>
      </c>
      <c r="L27" s="9">
        <f>VLOOKUP($B27,aquastat_more_extensive_table!$D$1013:$AO$1213,L$4,FALSE)</f>
        <v>0</v>
      </c>
      <c r="M27" s="13" t="e">
        <f t="shared" si="1"/>
        <v>#N/A</v>
      </c>
      <c r="N27" s="9">
        <f>VLOOKUP($C27,industry_water_withdrawal_km3!$A$2:$CT$249,N$4,FALSE)</f>
        <v>9.5277060000000004E-3</v>
      </c>
      <c r="O27" s="13">
        <f t="shared" si="12"/>
        <v>9.5277060000000004E-3</v>
      </c>
      <c r="Q27" s="9">
        <f>VLOOKUP($B27,aquastat_more_extensive_table!$D$1013:$AO$1213,Q$4,FALSE)</f>
        <v>0</v>
      </c>
      <c r="R27" s="13" t="e">
        <f t="shared" si="2"/>
        <v>#N/A</v>
      </c>
      <c r="S27" s="9">
        <f>VLOOKUP($C27,industry_water_withdrawal_km3!$A$2:$CT$249,S$4,FALSE)</f>
        <v>1.0503366E-2</v>
      </c>
      <c r="T27" s="13">
        <f t="shared" si="13"/>
        <v>1.0503366E-2</v>
      </c>
      <c r="V27" s="9">
        <f>VLOOKUP($B27,aquastat_more_extensive_table!$D$1013:$AO$1213,V$4,FALSE)</f>
        <v>0</v>
      </c>
      <c r="W27" s="13" t="e">
        <f t="shared" si="3"/>
        <v>#N/A</v>
      </c>
      <c r="X27" s="9">
        <f>VLOOKUP($C27,industry_water_withdrawal_km3!$A$2:$CT$249,X$4,FALSE)</f>
        <v>1.4060960000000001E-2</v>
      </c>
      <c r="Y27" s="13">
        <f t="shared" si="14"/>
        <v>1.4060960000000001E-2</v>
      </c>
      <c r="AA27" s="9">
        <f>VLOOKUP($B27,aquastat_more_extensive_table!$D$1013:$AO$1213,AA$4,FALSE)</f>
        <v>0</v>
      </c>
      <c r="AB27" s="13" t="e">
        <f t="shared" si="4"/>
        <v>#N/A</v>
      </c>
      <c r="AC27" s="9">
        <f>VLOOKUP($C27,industry_water_withdrawal_km3!$A$2:$CT$249,AC$4,FALSE)</f>
        <v>1.7400479999999999E-2</v>
      </c>
      <c r="AD27" s="13">
        <f t="shared" si="15"/>
        <v>1.7400479999999999E-2</v>
      </c>
      <c r="AF27" s="9">
        <f>VLOOKUP($B27,aquastat_more_extensive_table!$D$1013:$AO$1213,AF$4,FALSE)</f>
        <v>0</v>
      </c>
      <c r="AG27" s="13" t="e">
        <f t="shared" si="5"/>
        <v>#N/A</v>
      </c>
      <c r="AH27" s="9">
        <f>VLOOKUP($C27,industry_water_withdrawal_km3!$A$2:$CT$249,AH$4,FALSE)</f>
        <v>1.852794E-2</v>
      </c>
      <c r="AI27" s="13">
        <f t="shared" si="16"/>
        <v>1.852794E-2</v>
      </c>
      <c r="AK27" s="9">
        <f>VLOOKUP($B27,aquastat_more_extensive_table!$D$1013:$AO$1213,AK$4,FALSE)</f>
        <v>0</v>
      </c>
      <c r="AL27" s="13" t="e">
        <f t="shared" si="6"/>
        <v>#N/A</v>
      </c>
      <c r="AM27" s="9">
        <f>VLOOKUP($C27,industry_water_withdrawal_km3!$A$2:$CT$249,AM$4,FALSE)</f>
        <v>1.9940980000000001E-2</v>
      </c>
      <c r="AN27" s="13">
        <f t="shared" si="17"/>
        <v>1.9940980000000001E-2</v>
      </c>
      <c r="AP27" s="9">
        <f>VLOOKUP($B27,aquastat_more_extensive_table!$D$1013:$AO$1213,AP$4,FALSE)</f>
        <v>0</v>
      </c>
      <c r="AQ27" s="13" t="e">
        <f t="shared" si="7"/>
        <v>#N/A</v>
      </c>
      <c r="AR27" s="9">
        <f>VLOOKUP($C27,industry_water_withdrawal_km3!$A$2:$CT$249,AR$4,FALSE)</f>
        <v>2.3710060000000002E-2</v>
      </c>
      <c r="AS27" s="13">
        <f t="shared" si="18"/>
        <v>2.3710060000000002E-2</v>
      </c>
      <c r="AU27" s="9">
        <f>VLOOKUP($B27,aquastat_more_extensive_table!$D$1013:$AO$1213,AU$4,FALSE)</f>
        <v>0</v>
      </c>
      <c r="AV27" s="13" t="e">
        <f t="shared" si="8"/>
        <v>#N/A</v>
      </c>
      <c r="AW27" s="9">
        <f>VLOOKUP($C27,industry_water_withdrawal_km3!$A$2:$CT$249,AW$4,FALSE)</f>
        <v>2.3180340000000001E-2</v>
      </c>
      <c r="AX27" s="13">
        <f t="shared" si="19"/>
        <v>2.3180340000000001E-2</v>
      </c>
      <c r="AZ27" s="9">
        <f>VLOOKUP($B27,aquastat_more_extensive_table!$D$1013:$AO$1213,AZ$4,FALSE)</f>
        <v>0</v>
      </c>
      <c r="BA27" s="13" t="e">
        <f t="shared" si="9"/>
        <v>#N/A</v>
      </c>
      <c r="BB27" s="9">
        <f>VLOOKUP($C27,industry_water_withdrawal_km3!$A$2:$CT$249,BB$4,FALSE)</f>
        <v>2.6196500000000001E-2</v>
      </c>
      <c r="BC27" s="13">
        <f t="shared" si="20"/>
        <v>2.6196500000000001E-2</v>
      </c>
      <c r="BE27" s="9">
        <f>VLOOKUP($B27,aquastat_more_extensive_table!$D$1013:$AO$1213,BE$4,FALSE)</f>
        <v>0</v>
      </c>
      <c r="BF27" s="13" t="e">
        <f t="shared" si="10"/>
        <v>#N/A</v>
      </c>
      <c r="BG27" s="9">
        <f>VLOOKUP($C27,industry_water_withdrawal_km3!$A$2:$CT$249,BG$4,FALSE)</f>
        <v>2.9641939999999999E-2</v>
      </c>
      <c r="BH27" s="13">
        <f t="shared" si="21"/>
        <v>2.9641939999999999E-2</v>
      </c>
      <c r="BJ27" s="9">
        <f>VLOOKUP($B27,aquastat_more_extensive_table!$D$1013:$AO$1213,BJ$4,FALSE)</f>
        <v>0</v>
      </c>
      <c r="BK27" s="13" t="e">
        <f t="shared" si="22"/>
        <v>#N/A</v>
      </c>
      <c r="BL27" s="9">
        <f>VLOOKUP($C27,industry_water_withdrawal_km3!$A$2:$CT$249,BL$4,FALSE)</f>
        <v>3.0018E-2</v>
      </c>
      <c r="BM27" s="13">
        <f t="shared" si="23"/>
        <v>3.0018E-2</v>
      </c>
    </row>
    <row r="28" spans="2:65" x14ac:dyDescent="0.25">
      <c r="B28" s="12">
        <f>fao_ids_unique!B23</f>
        <v>27</v>
      </c>
      <c r="C28" s="12">
        <f>fao_ids_unique!F23</f>
        <v>19</v>
      </c>
      <c r="D28" s="8" t="str">
        <f>fao_ids_unique!C23</f>
        <v>BGR</v>
      </c>
      <c r="E28" s="7" t="s">
        <v>1907</v>
      </c>
      <c r="G28" s="9">
        <f>VLOOKUP($B28,aquastat_more_extensive_table!$D$1013:$AO$1213,G$4,FALSE)</f>
        <v>0</v>
      </c>
      <c r="H28" s="13" t="e">
        <f t="shared" si="0"/>
        <v>#N/A</v>
      </c>
      <c r="I28" s="9">
        <f>VLOOKUP($C28,industry_water_withdrawal_km3!$A$2:$CT$249,I$4,FALSE)</f>
        <v>7.1361699999999999</v>
      </c>
      <c r="J28" s="13">
        <f t="shared" si="11"/>
        <v>7.1361699999999999</v>
      </c>
      <c r="L28" s="9">
        <f>VLOOKUP($B28,aquastat_more_extensive_table!$D$1013:$AO$1213,L$4,FALSE)</f>
        <v>0</v>
      </c>
      <c r="M28" s="13" t="e">
        <f t="shared" si="1"/>
        <v>#N/A</v>
      </c>
      <c r="N28" s="9">
        <f>VLOOKUP($C28,industry_water_withdrawal_km3!$A$2:$CT$249,N$4,FALSE)</f>
        <v>7.4349259999999999</v>
      </c>
      <c r="O28" s="13">
        <f t="shared" si="12"/>
        <v>7.4349259999999999</v>
      </c>
      <c r="Q28" s="9">
        <f>VLOOKUP($B28,aquastat_more_extensive_table!$D$1013:$AO$1213,Q$4,FALSE)</f>
        <v>0</v>
      </c>
      <c r="R28" s="13" t="e">
        <f t="shared" si="2"/>
        <v>#N/A</v>
      </c>
      <c r="S28" s="9">
        <f>VLOOKUP($C28,industry_water_withdrawal_km3!$A$2:$CT$249,S$4,FALSE)</f>
        <v>8.0242360000000001</v>
      </c>
      <c r="T28" s="13">
        <f t="shared" si="13"/>
        <v>8.0242360000000001</v>
      </c>
      <c r="V28" s="9">
        <f>VLOOKUP($B28,aquastat_more_extensive_table!$D$1013:$AO$1213,V$4,FALSE)</f>
        <v>0</v>
      </c>
      <c r="W28" s="13" t="e">
        <f t="shared" si="3"/>
        <v>#N/A</v>
      </c>
      <c r="X28" s="9">
        <f>VLOOKUP($C28,industry_water_withdrawal_km3!$A$2:$CT$249,X$4,FALSE)</f>
        <v>9.7349879999999995</v>
      </c>
      <c r="Y28" s="13">
        <f t="shared" si="14"/>
        <v>9.7349879999999995</v>
      </c>
      <c r="AA28" s="9">
        <f>VLOOKUP($B28,aquastat_more_extensive_table!$D$1013:$AO$1213,AA$4,FALSE)</f>
        <v>0</v>
      </c>
      <c r="AB28" s="13" t="e">
        <f t="shared" si="4"/>
        <v>#N/A</v>
      </c>
      <c r="AC28" s="9">
        <f>VLOOKUP($C28,industry_water_withdrawal_km3!$A$2:$CT$249,AC$4,FALSE)</f>
        <v>11.734680000000001</v>
      </c>
      <c r="AD28" s="13">
        <f t="shared" si="15"/>
        <v>11.734680000000001</v>
      </c>
      <c r="AF28" s="9">
        <f>VLOOKUP($B28,aquastat_more_extensive_table!$D$1013:$AO$1213,AF$4,FALSE)</f>
        <v>0</v>
      </c>
      <c r="AG28" s="13" t="e">
        <f t="shared" si="5"/>
        <v>#N/A</v>
      </c>
      <c r="AH28" s="9">
        <f>VLOOKUP($C28,industry_water_withdrawal_km3!$A$2:$CT$249,AH$4,FALSE)</f>
        <v>12.05556</v>
      </c>
      <c r="AI28" s="13">
        <f t="shared" si="16"/>
        <v>12.05556</v>
      </c>
      <c r="AK28" s="9">
        <f>VLOOKUP($B28,aquastat_more_extensive_table!$D$1013:$AO$1213,AK$4,FALSE)</f>
        <v>4.8520000000000003</v>
      </c>
      <c r="AL28" s="13">
        <f t="shared" si="6"/>
        <v>4.8520000000000003</v>
      </c>
      <c r="AM28" s="9">
        <f>VLOOKUP($C28,industry_water_withdrawal_km3!$A$2:$CT$249,AM$4,FALSE)</f>
        <v>11.5152</v>
      </c>
      <c r="AN28" s="13">
        <f t="shared" si="17"/>
        <v>11.5152</v>
      </c>
      <c r="AP28" s="9">
        <f>VLOOKUP($B28,aquastat_more_extensive_table!$D$1013:$AO$1213,AP$4,FALSE)</f>
        <v>0</v>
      </c>
      <c r="AQ28" s="13" t="e">
        <f t="shared" si="7"/>
        <v>#N/A</v>
      </c>
      <c r="AR28" s="9">
        <f>VLOOKUP($C28,industry_water_withdrawal_km3!$A$2:$CT$249,AR$4,FALSE)</f>
        <v>10.207611999999999</v>
      </c>
      <c r="AS28" s="13">
        <f t="shared" si="18"/>
        <v>10.207611999999999</v>
      </c>
      <c r="AU28" s="9">
        <f>VLOOKUP($B28,aquastat_more_extensive_table!$D$1013:$AO$1213,AU$4,FALSE)</f>
        <v>4.7759999999999998</v>
      </c>
      <c r="AV28" s="13">
        <f t="shared" si="8"/>
        <v>4.7759999999999998</v>
      </c>
      <c r="AW28" s="9">
        <f>VLOOKUP($C28,industry_water_withdrawal_km3!$A$2:$CT$249,AW$4,FALSE)</f>
        <v>11.21062</v>
      </c>
      <c r="AX28" s="13">
        <f t="shared" si="19"/>
        <v>11.21062</v>
      </c>
      <c r="AZ28" s="9">
        <f>VLOOKUP($B28,aquastat_more_extensive_table!$D$1013:$AO$1213,AZ$4,FALSE)</f>
        <v>0</v>
      </c>
      <c r="BA28" s="13" t="e">
        <f t="shared" si="9"/>
        <v>#N/A</v>
      </c>
      <c r="BB28" s="9">
        <f>VLOOKUP($C28,industry_water_withdrawal_km3!$A$2:$CT$249,BB$4,FALSE)</f>
        <v>14.45116</v>
      </c>
      <c r="BC28" s="13">
        <f t="shared" si="20"/>
        <v>14.45116</v>
      </c>
      <c r="BE28" s="9">
        <f>VLOOKUP($B28,aquastat_more_extensive_table!$D$1013:$AO$1213,BE$4,FALSE)</f>
        <v>0</v>
      </c>
      <c r="BF28" s="13" t="e">
        <f t="shared" si="10"/>
        <v>#N/A</v>
      </c>
      <c r="BG28" s="9">
        <f>VLOOKUP($C28,industry_water_withdrawal_km3!$A$2:$CT$249,BG$4,FALSE)</f>
        <v>16.685359999999999</v>
      </c>
      <c r="BH28" s="13">
        <f t="shared" si="21"/>
        <v>16.685359999999999</v>
      </c>
      <c r="BJ28" s="9">
        <f>VLOOKUP($B28,aquastat_more_extensive_table!$D$1013:$AO$1213,BJ$4,FALSE)</f>
        <v>0</v>
      </c>
      <c r="BK28" s="13" t="e">
        <f t="shared" si="22"/>
        <v>#N/A</v>
      </c>
      <c r="BL28" s="9">
        <f>VLOOKUP($C28,industry_water_withdrawal_km3!$A$2:$CT$249,BL$4,FALSE)</f>
        <v>16.736366666666701</v>
      </c>
      <c r="BM28" s="13">
        <f t="shared" si="23"/>
        <v>16.736366666666701</v>
      </c>
    </row>
    <row r="29" spans="2:65" x14ac:dyDescent="0.25">
      <c r="B29" s="12">
        <f>fao_ids_unique!B24</f>
        <v>28</v>
      </c>
      <c r="C29" s="12">
        <f>fao_ids_unique!F24</f>
        <v>127</v>
      </c>
      <c r="D29" s="8" t="str">
        <f>fao_ids_unique!C24</f>
        <v>MMR</v>
      </c>
      <c r="E29" s="7" t="str">
        <f>fao_ids_unique!G24</f>
        <v>Myanmar</v>
      </c>
      <c r="G29" s="9">
        <f>VLOOKUP($B29,aquastat_more_extensive_table!$D$1013:$AO$1213,G$4,FALSE)</f>
        <v>0</v>
      </c>
      <c r="H29" s="13" t="e">
        <f t="shared" si="0"/>
        <v>#N/A</v>
      </c>
      <c r="I29" s="9">
        <f>VLOOKUP($C29,industry_water_withdrawal_km3!$A$2:$CT$249,I$4,FALSE)</f>
        <v>6.7165539999999996E-2</v>
      </c>
      <c r="J29" s="13">
        <f t="shared" si="11"/>
        <v>6.7165539999999996E-2</v>
      </c>
      <c r="L29" s="9">
        <f>VLOOKUP($B29,aquastat_more_extensive_table!$D$1013:$AO$1213,L$4,FALSE)</f>
        <v>0</v>
      </c>
      <c r="M29" s="13" t="e">
        <f t="shared" si="1"/>
        <v>#N/A</v>
      </c>
      <c r="N29" s="9">
        <f>VLOOKUP($C29,industry_water_withdrawal_km3!$A$2:$CT$249,N$4,FALSE)</f>
        <v>7.2349860000000002E-2</v>
      </c>
      <c r="O29" s="13">
        <f t="shared" si="12"/>
        <v>7.2349860000000002E-2</v>
      </c>
      <c r="Q29" s="9">
        <f>VLOOKUP($B29,aquastat_more_extensive_table!$D$1013:$AO$1213,Q$4,FALSE)</f>
        <v>0</v>
      </c>
      <c r="R29" s="13" t="e">
        <f t="shared" si="2"/>
        <v>#N/A</v>
      </c>
      <c r="S29" s="9">
        <f>VLOOKUP($C29,industry_water_withdrawal_km3!$A$2:$CT$249,S$4,FALSE)</f>
        <v>7.6359360000000001E-2</v>
      </c>
      <c r="T29" s="13">
        <f t="shared" si="13"/>
        <v>7.6359360000000001E-2</v>
      </c>
      <c r="V29" s="9">
        <f>VLOOKUP($B29,aquastat_more_extensive_table!$D$1013:$AO$1213,V$4,FALSE)</f>
        <v>0</v>
      </c>
      <c r="W29" s="13" t="e">
        <f t="shared" si="3"/>
        <v>#N/A</v>
      </c>
      <c r="X29" s="9">
        <f>VLOOKUP($C29,industry_water_withdrawal_km3!$A$2:$CT$249,X$4,FALSE)</f>
        <v>8.5065699999999994E-2</v>
      </c>
      <c r="Y29" s="13">
        <f t="shared" si="14"/>
        <v>8.5065699999999994E-2</v>
      </c>
      <c r="AA29" s="9">
        <f>VLOOKUP($B29,aquastat_more_extensive_table!$D$1013:$AO$1213,AA$4,FALSE)</f>
        <v>0</v>
      </c>
      <c r="AB29" s="13" t="e">
        <f t="shared" si="4"/>
        <v>#N/A</v>
      </c>
      <c r="AC29" s="9">
        <f>VLOOKUP($C29,industry_water_withdrawal_km3!$A$2:$CT$249,AC$4,FALSE)</f>
        <v>9.3847260000000002E-2</v>
      </c>
      <c r="AD29" s="13">
        <f t="shared" si="15"/>
        <v>9.3847260000000002E-2</v>
      </c>
      <c r="AF29" s="9">
        <f>VLOOKUP($B29,aquastat_more_extensive_table!$D$1013:$AO$1213,AF$4,FALSE)</f>
        <v>0.1188</v>
      </c>
      <c r="AG29" s="13">
        <f t="shared" si="5"/>
        <v>0.1188</v>
      </c>
      <c r="AH29" s="9">
        <f>VLOOKUP($C29,industry_water_withdrawal_km3!$A$2:$CT$249,AH$4,FALSE)</f>
        <v>9.5325779999999999E-2</v>
      </c>
      <c r="AI29" s="13">
        <f t="shared" si="16"/>
        <v>9.5325779999999999E-2</v>
      </c>
      <c r="AK29" s="9">
        <f>VLOOKUP($B29,aquastat_more_extensive_table!$D$1013:$AO$1213,AK$4,FALSE)</f>
        <v>0</v>
      </c>
      <c r="AL29" s="13" t="e">
        <f t="shared" si="6"/>
        <v>#N/A</v>
      </c>
      <c r="AM29" s="9">
        <f>VLOOKUP($C29,industry_water_withdrawal_km3!$A$2:$CT$249,AM$4,FALSE)</f>
        <v>9.8339759999999998E-2</v>
      </c>
      <c r="AN29" s="13">
        <f t="shared" si="17"/>
        <v>9.8339759999999998E-2</v>
      </c>
      <c r="AP29" s="9">
        <f>VLOOKUP($B29,aquastat_more_extensive_table!$D$1013:$AO$1213,AP$4,FALSE)</f>
        <v>0</v>
      </c>
      <c r="AQ29" s="13" t="e">
        <f t="shared" si="7"/>
        <v>#N/A</v>
      </c>
      <c r="AR29" s="9">
        <f>VLOOKUP($C29,industry_water_withdrawal_km3!$A$2:$CT$249,AR$4,FALSE)</f>
        <v>0.10022676</v>
      </c>
      <c r="AS29" s="13">
        <f t="shared" si="18"/>
        <v>0.10022676</v>
      </c>
      <c r="AU29" s="9">
        <f>VLOOKUP($B29,aquastat_more_extensive_table!$D$1013:$AO$1213,AU$4,FALSE)</f>
        <v>0.33229999999999998</v>
      </c>
      <c r="AV29" s="13">
        <f t="shared" si="8"/>
        <v>0.33229999999999998</v>
      </c>
      <c r="AW29" s="9">
        <f>VLOOKUP($C29,industry_water_withdrawal_km3!$A$2:$CT$249,AW$4,FALSE)</f>
        <v>0.10238120000000001</v>
      </c>
      <c r="AX29" s="13">
        <f t="shared" si="19"/>
        <v>0.10238120000000001</v>
      </c>
      <c r="AZ29" s="9">
        <f>VLOOKUP($B29,aquastat_more_extensive_table!$D$1013:$AO$1213,AZ$4,FALSE)</f>
        <v>0.49840000000000001</v>
      </c>
      <c r="BA29" s="13">
        <f t="shared" si="9"/>
        <v>0.49840000000000001</v>
      </c>
      <c r="BB29" s="9">
        <f>VLOOKUP($C29,industry_water_withdrawal_km3!$A$2:$CT$249,BB$4,FALSE)</f>
        <v>0.117886</v>
      </c>
      <c r="BC29" s="13">
        <f t="shared" si="20"/>
        <v>0.117886</v>
      </c>
      <c r="BE29" s="9">
        <f>VLOOKUP($B29,aquastat_more_extensive_table!$D$1013:$AO$1213,BE$4,FALSE)</f>
        <v>0</v>
      </c>
      <c r="BF29" s="13" t="e">
        <f t="shared" si="10"/>
        <v>#N/A</v>
      </c>
      <c r="BG29" s="9">
        <f>VLOOKUP($C29,industry_water_withdrawal_km3!$A$2:$CT$249,BG$4,FALSE)</f>
        <v>0.13839480000000001</v>
      </c>
      <c r="BH29" s="13">
        <f t="shared" si="21"/>
        <v>0.13839480000000001</v>
      </c>
      <c r="BJ29" s="9">
        <f>VLOOKUP($B29,aquastat_more_extensive_table!$D$1013:$AO$1213,BJ$4,FALSE)</f>
        <v>0</v>
      </c>
      <c r="BK29" s="13" t="e">
        <f t="shared" si="22"/>
        <v>#N/A</v>
      </c>
      <c r="BL29" s="9">
        <f>VLOOKUP($C29,industry_water_withdrawal_km3!$A$2:$CT$249,BL$4,FALSE)</f>
        <v>0.13910766666666699</v>
      </c>
      <c r="BM29" s="13">
        <f t="shared" si="23"/>
        <v>0.13910766666666699</v>
      </c>
    </row>
    <row r="30" spans="2:65" x14ac:dyDescent="0.25">
      <c r="B30" s="12">
        <f>fao_ids_unique!B25</f>
        <v>29</v>
      </c>
      <c r="C30" s="12">
        <f>fao_ids_unique!F25</f>
        <v>14</v>
      </c>
      <c r="D30" s="8" t="str">
        <f>fao_ids_unique!C25</f>
        <v>BDI</v>
      </c>
      <c r="E30" s="7" t="str">
        <f>fao_ids_unique!G25</f>
        <v>Burundi</v>
      </c>
      <c r="G30" s="9">
        <f>VLOOKUP($B30,aquastat_more_extensive_table!$D$1013:$AO$1213,G$4,FALSE)</f>
        <v>0</v>
      </c>
      <c r="H30" s="13" t="e">
        <f t="shared" si="0"/>
        <v>#N/A</v>
      </c>
      <c r="I30" s="9">
        <f>VLOOKUP($C30,industry_water_withdrawal_km3!$A$2:$CT$249,I$4,FALSE)</f>
        <v>4.6919760000000002E-4</v>
      </c>
      <c r="J30" s="13">
        <f t="shared" si="11"/>
        <v>4.6919760000000002E-4</v>
      </c>
      <c r="L30" s="9">
        <f>VLOOKUP($B30,aquastat_more_extensive_table!$D$1013:$AO$1213,L$4,FALSE)</f>
        <v>0</v>
      </c>
      <c r="M30" s="13" t="e">
        <f t="shared" si="1"/>
        <v>#N/A</v>
      </c>
      <c r="N30" s="9">
        <f>VLOOKUP($C30,industry_water_withdrawal_km3!$A$2:$CT$249,N$4,FALSE)</f>
        <v>4.5595999999999999E-4</v>
      </c>
      <c r="O30" s="13">
        <f t="shared" si="12"/>
        <v>4.5595999999999999E-4</v>
      </c>
      <c r="Q30" s="9">
        <f>VLOOKUP($B30,aquastat_more_extensive_table!$D$1013:$AO$1213,Q$4,FALSE)</f>
        <v>0</v>
      </c>
      <c r="R30" s="13" t="e">
        <f t="shared" si="2"/>
        <v>#N/A</v>
      </c>
      <c r="S30" s="9">
        <f>VLOOKUP($C30,industry_water_withdrawal_km3!$A$2:$CT$249,S$4,FALSE)</f>
        <v>4.6055039999999997E-4</v>
      </c>
      <c r="T30" s="13">
        <f t="shared" si="13"/>
        <v>4.6055039999999997E-4</v>
      </c>
      <c r="V30" s="9">
        <f>VLOOKUP($B30,aquastat_more_extensive_table!$D$1013:$AO$1213,V$4,FALSE)</f>
        <v>0</v>
      </c>
      <c r="W30" s="13" t="e">
        <f t="shared" si="3"/>
        <v>#N/A</v>
      </c>
      <c r="X30" s="9">
        <f>VLOOKUP($C30,industry_water_withdrawal_km3!$A$2:$CT$249,X$4,FALSE)</f>
        <v>5.4382880000000005E-4</v>
      </c>
      <c r="Y30" s="13">
        <f t="shared" si="14"/>
        <v>5.4382880000000005E-4</v>
      </c>
      <c r="AA30" s="9">
        <f>VLOOKUP($B30,aquastat_more_extensive_table!$D$1013:$AO$1213,AA$4,FALSE)</f>
        <v>0</v>
      </c>
      <c r="AB30" s="13" t="e">
        <f t="shared" si="4"/>
        <v>#N/A</v>
      </c>
      <c r="AC30" s="9">
        <f>VLOOKUP($C30,industry_water_withdrawal_km3!$A$2:$CT$249,AC$4,FALSE)</f>
        <v>6.5522720000000005E-4</v>
      </c>
      <c r="AD30" s="13">
        <f t="shared" si="15"/>
        <v>6.5522720000000005E-4</v>
      </c>
      <c r="AF30" s="9">
        <f>VLOOKUP($B30,aquastat_more_extensive_table!$D$1013:$AO$1213,AF$4,FALSE)</f>
        <v>0</v>
      </c>
      <c r="AG30" s="13" t="e">
        <f t="shared" si="5"/>
        <v>#N/A</v>
      </c>
      <c r="AH30" s="9">
        <f>VLOOKUP($C30,industry_water_withdrawal_km3!$A$2:$CT$249,AH$4,FALSE)</f>
        <v>6.7696520000000004E-4</v>
      </c>
      <c r="AI30" s="13">
        <f t="shared" si="16"/>
        <v>6.7696520000000004E-4</v>
      </c>
      <c r="AK30" s="9">
        <f>VLOOKUP($B30,aquastat_more_extensive_table!$D$1013:$AO$1213,AK$4,FALSE)</f>
        <v>0</v>
      </c>
      <c r="AL30" s="13" t="e">
        <f t="shared" si="6"/>
        <v>#N/A</v>
      </c>
      <c r="AM30" s="9">
        <f>VLOOKUP($C30,industry_water_withdrawal_km3!$A$2:$CT$249,AM$4,FALSE)</f>
        <v>6.4928839999999995E-4</v>
      </c>
      <c r="AN30" s="13">
        <f t="shared" si="17"/>
        <v>6.4928839999999995E-4</v>
      </c>
      <c r="AP30" s="9">
        <f>VLOOKUP($B30,aquastat_more_extensive_table!$D$1013:$AO$1213,AP$4,FALSE)</f>
        <v>0</v>
      </c>
      <c r="AQ30" s="13" t="e">
        <f t="shared" si="7"/>
        <v>#N/A</v>
      </c>
      <c r="AR30" s="9">
        <f>VLOOKUP($C30,industry_water_withdrawal_km3!$A$2:$CT$249,AR$4,FALSE)</f>
        <v>6.0045759999999998E-4</v>
      </c>
      <c r="AS30" s="13">
        <f t="shared" si="18"/>
        <v>6.0045759999999998E-4</v>
      </c>
      <c r="AU30" s="9">
        <f>VLOOKUP($B30,aquastat_more_extensive_table!$D$1013:$AO$1213,AU$4,FALSE)</f>
        <v>1.7000000000000001E-2</v>
      </c>
      <c r="AV30" s="13">
        <f t="shared" si="8"/>
        <v>1.7000000000000001E-2</v>
      </c>
      <c r="AW30" s="9">
        <f>VLOOKUP($C30,industry_water_withdrawal_km3!$A$2:$CT$249,AW$4,FALSE)</f>
        <v>5.3640000000000003E-4</v>
      </c>
      <c r="AX30" s="13">
        <f t="shared" si="19"/>
        <v>5.3640000000000003E-4</v>
      </c>
      <c r="AZ30" s="9">
        <f>VLOOKUP($B30,aquastat_more_extensive_table!$D$1013:$AO$1213,AZ$4,FALSE)</f>
        <v>1.4999999999999999E-2</v>
      </c>
      <c r="BA30" s="13">
        <f t="shared" si="9"/>
        <v>1.4999999999999999E-2</v>
      </c>
      <c r="BB30" s="9">
        <f>VLOOKUP($C30,industry_water_withdrawal_km3!$A$2:$CT$249,BB$4,FALSE)</f>
        <v>5.3663280000000005E-4</v>
      </c>
      <c r="BC30" s="13">
        <f t="shared" si="20"/>
        <v>5.3663280000000005E-4</v>
      </c>
      <c r="BE30" s="9">
        <f>VLOOKUP($B30,aquastat_more_extensive_table!$D$1013:$AO$1213,BE$4,FALSE)</f>
        <v>0</v>
      </c>
      <c r="BF30" s="13" t="e">
        <f t="shared" si="10"/>
        <v>#N/A</v>
      </c>
      <c r="BG30" s="9">
        <f>VLOOKUP($C30,industry_water_withdrawal_km3!$A$2:$CT$249,BG$4,FALSE)</f>
        <v>6.2218080000000001E-4</v>
      </c>
      <c r="BH30" s="13">
        <f t="shared" si="21"/>
        <v>6.2218080000000001E-4</v>
      </c>
      <c r="BJ30" s="9">
        <f>VLOOKUP($B30,aquastat_more_extensive_table!$D$1013:$AO$1213,BJ$4,FALSE)</f>
        <v>0</v>
      </c>
      <c r="BK30" s="13" t="e">
        <f t="shared" si="22"/>
        <v>#N/A</v>
      </c>
      <c r="BL30" s="9">
        <f>VLOOKUP($C30,industry_water_withdrawal_km3!$A$2:$CT$249,BL$4,FALSE)</f>
        <v>6.3777500000000004E-4</v>
      </c>
      <c r="BM30" s="13">
        <f t="shared" si="23"/>
        <v>6.3777500000000004E-4</v>
      </c>
    </row>
    <row r="31" spans="2:65" x14ac:dyDescent="0.25">
      <c r="B31" s="12">
        <f>fao_ids_unique!B26</f>
        <v>32</v>
      </c>
      <c r="C31" s="12">
        <f>fao_ids_unique!F26</f>
        <v>38</v>
      </c>
      <c r="D31" s="8" t="str">
        <f>fao_ids_unique!C26</f>
        <v>CMR</v>
      </c>
      <c r="E31" s="7" t="str">
        <f>fao_ids_unique!G26</f>
        <v>Cameroon</v>
      </c>
      <c r="G31" s="9">
        <f>VLOOKUP($B31,aquastat_more_extensive_table!$D$1013:$AO$1213,G$4,FALSE)</f>
        <v>0</v>
      </c>
      <c r="H31" s="13" t="e">
        <f t="shared" si="0"/>
        <v>#N/A</v>
      </c>
      <c r="I31" s="9">
        <f>VLOOKUP($C31,industry_water_withdrawal_km3!$A$2:$CT$249,I$4,FALSE)</f>
        <v>5.5138899999999998E-2</v>
      </c>
      <c r="J31" s="13">
        <f t="shared" si="11"/>
        <v>5.5138899999999998E-2</v>
      </c>
      <c r="L31" s="9">
        <f>VLOOKUP($B31,aquastat_more_extensive_table!$D$1013:$AO$1213,L$4,FALSE)</f>
        <v>0</v>
      </c>
      <c r="M31" s="13" t="e">
        <f t="shared" si="1"/>
        <v>#N/A</v>
      </c>
      <c r="N31" s="9">
        <f>VLOOKUP($C31,industry_water_withdrawal_km3!$A$2:$CT$249,N$4,FALSE)</f>
        <v>5.7528599999999999E-2</v>
      </c>
      <c r="O31" s="13">
        <f t="shared" si="12"/>
        <v>5.7528599999999999E-2</v>
      </c>
      <c r="Q31" s="9">
        <f>VLOOKUP($B31,aquastat_more_extensive_table!$D$1013:$AO$1213,Q$4,FALSE)</f>
        <v>0</v>
      </c>
      <c r="R31" s="13" t="e">
        <f t="shared" si="2"/>
        <v>#N/A</v>
      </c>
      <c r="S31" s="9">
        <f>VLOOKUP($C31,industry_water_withdrawal_km3!$A$2:$CT$249,S$4,FALSE)</f>
        <v>6.4936960000000002E-2</v>
      </c>
      <c r="T31" s="13">
        <f t="shared" si="13"/>
        <v>6.4936960000000002E-2</v>
      </c>
      <c r="V31" s="9">
        <f>VLOOKUP($B31,aquastat_more_extensive_table!$D$1013:$AO$1213,V$4,FALSE)</f>
        <v>0</v>
      </c>
      <c r="W31" s="13" t="e">
        <f t="shared" si="3"/>
        <v>#N/A</v>
      </c>
      <c r="X31" s="9">
        <f>VLOOKUP($C31,industry_water_withdrawal_km3!$A$2:$CT$249,X$4,FALSE)</f>
        <v>8.3989800000000003E-2</v>
      </c>
      <c r="Y31" s="13">
        <f t="shared" si="14"/>
        <v>8.3989800000000003E-2</v>
      </c>
      <c r="AA31" s="9">
        <f>VLOOKUP($B31,aquastat_more_extensive_table!$D$1013:$AO$1213,AA$4,FALSE)</f>
        <v>0</v>
      </c>
      <c r="AB31" s="13" t="e">
        <f t="shared" si="4"/>
        <v>#N/A</v>
      </c>
      <c r="AC31" s="9">
        <f>VLOOKUP($C31,industry_water_withdrawal_km3!$A$2:$CT$249,AC$4,FALSE)</f>
        <v>0.10526604000000001</v>
      </c>
      <c r="AD31" s="13">
        <f t="shared" si="15"/>
        <v>0.10526604000000001</v>
      </c>
      <c r="AF31" s="9">
        <f>VLOOKUP($B31,aquastat_more_extensive_table!$D$1013:$AO$1213,AF$4,FALSE)</f>
        <v>7.5999999999999998E-2</v>
      </c>
      <c r="AG31" s="13">
        <f t="shared" si="5"/>
        <v>7.5999999999999998E-2</v>
      </c>
      <c r="AH31" s="9">
        <f>VLOOKUP($C31,industry_water_withdrawal_km3!$A$2:$CT$249,AH$4,FALSE)</f>
        <v>0.1129462</v>
      </c>
      <c r="AI31" s="13">
        <f t="shared" si="16"/>
        <v>0.1129462</v>
      </c>
      <c r="AK31" s="9">
        <f>VLOOKUP($B31,aquastat_more_extensive_table!$D$1013:$AO$1213,AK$4,FALSE)</f>
        <v>7.5999999999999998E-2</v>
      </c>
      <c r="AL31" s="13">
        <f t="shared" si="6"/>
        <v>7.5999999999999998E-2</v>
      </c>
      <c r="AM31" s="9">
        <f>VLOOKUP($C31,industry_water_withdrawal_km3!$A$2:$CT$249,AM$4,FALSE)</f>
        <v>0.1159314</v>
      </c>
      <c r="AN31" s="13">
        <f t="shared" si="17"/>
        <v>0.1159314</v>
      </c>
      <c r="AP31" s="9">
        <f>VLOOKUP($B31,aquastat_more_extensive_table!$D$1013:$AO$1213,AP$4,FALSE)</f>
        <v>0</v>
      </c>
      <c r="AQ31" s="13" t="e">
        <f t="shared" si="7"/>
        <v>#N/A</v>
      </c>
      <c r="AR31" s="9">
        <f>VLOOKUP($C31,industry_water_withdrawal_km3!$A$2:$CT$249,AR$4,FALSE)</f>
        <v>0.10613</v>
      </c>
      <c r="AS31" s="13">
        <f t="shared" si="18"/>
        <v>0.10613</v>
      </c>
      <c r="AU31" s="9">
        <f>VLOOKUP($B31,aquastat_more_extensive_table!$D$1013:$AO$1213,AU$4,FALSE)</f>
        <v>6.83E-2</v>
      </c>
      <c r="AV31" s="13">
        <f t="shared" si="8"/>
        <v>6.83E-2</v>
      </c>
      <c r="AW31" s="9">
        <f>VLOOKUP($C31,industry_water_withdrawal_km3!$A$2:$CT$249,AW$4,FALSE)</f>
        <v>0.1027014</v>
      </c>
      <c r="AX31" s="13">
        <f t="shared" si="19"/>
        <v>0.1027014</v>
      </c>
      <c r="AZ31" s="9">
        <f>VLOOKUP($B31,aquastat_more_extensive_table!$D$1013:$AO$1213,AZ$4,FALSE)</f>
        <v>0.1046</v>
      </c>
      <c r="BA31" s="13">
        <f t="shared" si="9"/>
        <v>0.1046</v>
      </c>
      <c r="BB31" s="9">
        <f>VLOOKUP($C31,industry_water_withdrawal_km3!$A$2:$CT$249,BB$4,FALSE)</f>
        <v>0.1163636</v>
      </c>
      <c r="BC31" s="13">
        <f t="shared" si="20"/>
        <v>0.1163636</v>
      </c>
      <c r="BE31" s="9">
        <f>VLOOKUP($B31,aquastat_more_extensive_table!$D$1013:$AO$1213,BE$4,FALSE)</f>
        <v>0</v>
      </c>
      <c r="BF31" s="13" t="e">
        <f t="shared" si="10"/>
        <v>#N/A</v>
      </c>
      <c r="BG31" s="9">
        <f>VLOOKUP($C31,industry_water_withdrawal_km3!$A$2:$CT$249,BG$4,FALSE)</f>
        <v>0.12431979999999999</v>
      </c>
      <c r="BH31" s="13">
        <f t="shared" si="21"/>
        <v>0.12431979999999999</v>
      </c>
      <c r="BJ31" s="9">
        <f>VLOOKUP($B31,aquastat_more_extensive_table!$D$1013:$AO$1213,BJ$4,FALSE)</f>
        <v>0</v>
      </c>
      <c r="BK31" s="13" t="e">
        <f t="shared" si="22"/>
        <v>#N/A</v>
      </c>
      <c r="BL31" s="9">
        <f>VLOOKUP($C31,industry_water_withdrawal_km3!$A$2:$CT$249,BL$4,FALSE)</f>
        <v>0.12350899999999999</v>
      </c>
      <c r="BM31" s="13">
        <f t="shared" si="23"/>
        <v>0.12350899999999999</v>
      </c>
    </row>
    <row r="32" spans="2:65" x14ac:dyDescent="0.25">
      <c r="B32" s="12">
        <f>fao_ids_unique!B27</f>
        <v>33</v>
      </c>
      <c r="C32" s="12">
        <f>fao_ids_unique!F27</f>
        <v>33</v>
      </c>
      <c r="D32" s="8" t="str">
        <f>fao_ids_unique!C27</f>
        <v>CAN</v>
      </c>
      <c r="E32" s="7" t="str">
        <f>fao_ids_unique!G27</f>
        <v>Canada</v>
      </c>
      <c r="G32" s="9">
        <f>VLOOKUP($B32,aquastat_more_extensive_table!$D$1013:$AO$1213,G$4,FALSE)</f>
        <v>0</v>
      </c>
      <c r="H32" s="13" t="e">
        <f t="shared" si="0"/>
        <v>#N/A</v>
      </c>
      <c r="I32" s="9">
        <f>VLOOKUP($C32,industry_water_withdrawal_km3!$A$2:$CT$249,I$4,FALSE)</f>
        <v>14.773580000000001</v>
      </c>
      <c r="J32" s="13">
        <f t="shared" si="11"/>
        <v>14.773580000000001</v>
      </c>
      <c r="L32" s="9">
        <f>VLOOKUP($B32,aquastat_more_extensive_table!$D$1013:$AO$1213,L$4,FALSE)</f>
        <v>0</v>
      </c>
      <c r="M32" s="13" t="e">
        <f t="shared" si="1"/>
        <v>#N/A</v>
      </c>
      <c r="N32" s="9">
        <f>VLOOKUP($C32,industry_water_withdrawal_km3!$A$2:$CT$249,N$4,FALSE)</f>
        <v>15.78454</v>
      </c>
      <c r="O32" s="13">
        <f t="shared" si="12"/>
        <v>15.78454</v>
      </c>
      <c r="Q32" s="9">
        <f>VLOOKUP($B32,aquastat_more_extensive_table!$D$1013:$AO$1213,Q$4,FALSE)</f>
        <v>0</v>
      </c>
      <c r="R32" s="13" t="e">
        <f t="shared" si="2"/>
        <v>#N/A</v>
      </c>
      <c r="S32" s="9">
        <f>VLOOKUP($C32,industry_water_withdrawal_km3!$A$2:$CT$249,S$4,FALSE)</f>
        <v>17.983339999999998</v>
      </c>
      <c r="T32" s="13">
        <f t="shared" si="13"/>
        <v>17.983339999999998</v>
      </c>
      <c r="V32" s="9">
        <f>VLOOKUP($B32,aquastat_more_extensive_table!$D$1013:$AO$1213,V$4,FALSE)</f>
        <v>0</v>
      </c>
      <c r="W32" s="13" t="e">
        <f t="shared" si="3"/>
        <v>#N/A</v>
      </c>
      <c r="X32" s="9">
        <f>VLOOKUP($C32,industry_water_withdrawal_km3!$A$2:$CT$249,X$4,FALSE)</f>
        <v>21.604340000000001</v>
      </c>
      <c r="Y32" s="13">
        <f t="shared" si="14"/>
        <v>21.604340000000001</v>
      </c>
      <c r="AA32" s="9">
        <f>VLOOKUP($B32,aquastat_more_extensive_table!$D$1013:$AO$1213,AA$4,FALSE)</f>
        <v>0</v>
      </c>
      <c r="AB32" s="13" t="e">
        <f t="shared" si="4"/>
        <v>#N/A</v>
      </c>
      <c r="AC32" s="9">
        <f>VLOOKUP($C32,industry_water_withdrawal_km3!$A$2:$CT$249,AC$4,FALSE)</f>
        <v>24.240780000000001</v>
      </c>
      <c r="AD32" s="13">
        <f t="shared" si="15"/>
        <v>24.240780000000001</v>
      </c>
      <c r="AF32" s="9">
        <f>VLOOKUP($B32,aquastat_more_extensive_table!$D$1013:$AO$1213,AF$4,FALSE)</f>
        <v>0</v>
      </c>
      <c r="AG32" s="13" t="e">
        <f t="shared" si="5"/>
        <v>#N/A</v>
      </c>
      <c r="AH32" s="9">
        <f>VLOOKUP($C32,industry_water_withdrawal_km3!$A$2:$CT$249,AH$4,FALSE)</f>
        <v>26.321999999999999</v>
      </c>
      <c r="AI32" s="13">
        <f t="shared" si="16"/>
        <v>26.321999999999999</v>
      </c>
      <c r="AK32" s="9">
        <f>VLOOKUP($B32,aquastat_more_extensive_table!$D$1013:$AO$1213,AK$4,FALSE)</f>
        <v>36</v>
      </c>
      <c r="AL32" s="13">
        <f t="shared" si="6"/>
        <v>36</v>
      </c>
      <c r="AM32" s="9">
        <f>VLOOKUP($C32,industry_water_withdrawal_km3!$A$2:$CT$249,AM$4,FALSE)</f>
        <v>29.468520000000002</v>
      </c>
      <c r="AN32" s="13">
        <f t="shared" si="17"/>
        <v>29.468520000000002</v>
      </c>
      <c r="AP32" s="9">
        <f>VLOOKUP($B32,aquastat_more_extensive_table!$D$1013:$AO$1213,AP$4,FALSE)</f>
        <v>32.909999999999997</v>
      </c>
      <c r="AQ32" s="13">
        <f t="shared" si="7"/>
        <v>32.909999999999997</v>
      </c>
      <c r="AR32" s="9">
        <f>VLOOKUP($C32,industry_water_withdrawal_km3!$A$2:$CT$249,AR$4,FALSE)</f>
        <v>29.52542</v>
      </c>
      <c r="AS32" s="13">
        <f t="shared" si="18"/>
        <v>29.52542</v>
      </c>
      <c r="AU32" s="9">
        <f>VLOOKUP($B32,aquastat_more_extensive_table!$D$1013:$AO$1213,AU$4,FALSE)</f>
        <v>31.57</v>
      </c>
      <c r="AV32" s="13">
        <f t="shared" si="8"/>
        <v>31.57</v>
      </c>
      <c r="AW32" s="9">
        <f>VLOOKUP($C32,industry_water_withdrawal_km3!$A$2:$CT$249,AW$4,FALSE)</f>
        <v>30.537120000000002</v>
      </c>
      <c r="AX32" s="13">
        <f t="shared" si="19"/>
        <v>30.537120000000002</v>
      </c>
      <c r="AZ32" s="9">
        <f>VLOOKUP($B32,aquastat_more_extensive_table!$D$1013:$AO$1213,AZ$4,FALSE)</f>
        <v>33.119999999999997</v>
      </c>
      <c r="BA32" s="13">
        <f t="shared" si="9"/>
        <v>33.119999999999997</v>
      </c>
      <c r="BB32" s="9">
        <f>VLOOKUP($C32,industry_water_withdrawal_km3!$A$2:$CT$249,BB$4,FALSE)</f>
        <v>34.883459999999999</v>
      </c>
      <c r="BC32" s="13">
        <f t="shared" si="20"/>
        <v>34.883459999999999</v>
      </c>
      <c r="BE32" s="9">
        <f>VLOOKUP($B32,aquastat_more_extensive_table!$D$1013:$AO$1213,BE$4,FALSE)</f>
        <v>0</v>
      </c>
      <c r="BF32" s="13" t="e">
        <f t="shared" si="10"/>
        <v>#N/A</v>
      </c>
      <c r="BG32" s="9">
        <f>VLOOKUP($C32,industry_water_withdrawal_km3!$A$2:$CT$249,BG$4,FALSE)</f>
        <v>37.482340000000001</v>
      </c>
      <c r="BH32" s="13">
        <f t="shared" si="21"/>
        <v>37.482340000000001</v>
      </c>
      <c r="BJ32" s="9">
        <f>VLOOKUP($B32,aquastat_more_extensive_table!$D$1013:$AO$1213,BJ$4,FALSE)</f>
        <v>0</v>
      </c>
      <c r="BK32" s="13" t="e">
        <f t="shared" si="22"/>
        <v>#N/A</v>
      </c>
      <c r="BL32" s="9">
        <f>VLOOKUP($C32,industry_water_withdrawal_km3!$A$2:$CT$249,BL$4,FALSE)</f>
        <v>37.821433333333303</v>
      </c>
      <c r="BM32" s="13">
        <f t="shared" si="23"/>
        <v>37.821433333333303</v>
      </c>
    </row>
    <row r="33" spans="2:65" x14ac:dyDescent="0.25">
      <c r="B33" s="12">
        <f>fao_ids_unique!B28</f>
        <v>35</v>
      </c>
      <c r="C33" s="12">
        <f>fao_ids_unique!F28</f>
        <v>42</v>
      </c>
      <c r="D33" s="8" t="str">
        <f>fao_ids_unique!C28</f>
        <v>CPV</v>
      </c>
      <c r="E33" s="7" t="str">
        <f>fao_ids_unique!G28</f>
        <v>Cape Verde</v>
      </c>
      <c r="G33" s="9">
        <f>VLOOKUP($B33,aquastat_more_extensive_table!$D$1013:$AO$1213,G$4,FALSE)</f>
        <v>0</v>
      </c>
      <c r="H33" s="13" t="e">
        <f t="shared" si="0"/>
        <v>#N/A</v>
      </c>
      <c r="I33" s="9">
        <f>VLOOKUP($C33,industry_water_withdrawal_km3!$A$2:$CT$249,I$4,FALSE)</f>
        <v>0</v>
      </c>
      <c r="J33" s="13">
        <f t="shared" si="11"/>
        <v>0</v>
      </c>
      <c r="L33" s="9">
        <f>VLOOKUP($B33,aquastat_more_extensive_table!$D$1013:$AO$1213,L$4,FALSE)</f>
        <v>0</v>
      </c>
      <c r="M33" s="13" t="e">
        <f t="shared" si="1"/>
        <v>#N/A</v>
      </c>
      <c r="N33" s="9">
        <f>VLOOKUP($C33,industry_water_withdrawal_km3!$A$2:$CT$249,N$4,FALSE)</f>
        <v>0</v>
      </c>
      <c r="O33" s="13">
        <f t="shared" si="12"/>
        <v>0</v>
      </c>
      <c r="Q33" s="9">
        <f>VLOOKUP($B33,aquastat_more_extensive_table!$D$1013:$AO$1213,Q$4,FALSE)</f>
        <v>0</v>
      </c>
      <c r="R33" s="13" t="e">
        <f t="shared" si="2"/>
        <v>#N/A</v>
      </c>
      <c r="S33" s="9">
        <f>VLOOKUP($C33,industry_water_withdrawal_km3!$A$2:$CT$249,S$4,FALSE)</f>
        <v>0</v>
      </c>
      <c r="T33" s="13">
        <f t="shared" si="13"/>
        <v>0</v>
      </c>
      <c r="V33" s="9">
        <f>VLOOKUP($B33,aquastat_more_extensive_table!$D$1013:$AO$1213,V$4,FALSE)</f>
        <v>0</v>
      </c>
      <c r="W33" s="13" t="e">
        <f t="shared" si="3"/>
        <v>#N/A</v>
      </c>
      <c r="X33" s="9">
        <f>VLOOKUP($C33,industry_water_withdrawal_km3!$A$2:$CT$249,X$4,FALSE)</f>
        <v>0</v>
      </c>
      <c r="Y33" s="13">
        <f t="shared" si="14"/>
        <v>0</v>
      </c>
      <c r="AA33" s="9">
        <f>VLOOKUP($B33,aquastat_more_extensive_table!$D$1013:$AO$1213,AA$4,FALSE)</f>
        <v>0</v>
      </c>
      <c r="AB33" s="13" t="e">
        <f t="shared" si="4"/>
        <v>#N/A</v>
      </c>
      <c r="AC33" s="9">
        <f>VLOOKUP($C33,industry_water_withdrawal_km3!$A$2:$CT$249,AC$4,FALSE)</f>
        <v>0</v>
      </c>
      <c r="AD33" s="13">
        <f t="shared" si="15"/>
        <v>0</v>
      </c>
      <c r="AF33" s="9">
        <f>VLOOKUP($B33,aquastat_more_extensive_table!$D$1013:$AO$1213,AF$4,FALSE)</f>
        <v>0</v>
      </c>
      <c r="AG33" s="13" t="e">
        <f t="shared" si="5"/>
        <v>#N/A</v>
      </c>
      <c r="AH33" s="9">
        <f>VLOOKUP($C33,industry_water_withdrawal_km3!$A$2:$CT$249,AH$4,FALSE)</f>
        <v>0</v>
      </c>
      <c r="AI33" s="13">
        <f t="shared" si="16"/>
        <v>0</v>
      </c>
      <c r="AK33" s="9">
        <f>VLOOKUP($B33,aquastat_more_extensive_table!$D$1013:$AO$1213,AK$4,FALSE)</f>
        <v>0</v>
      </c>
      <c r="AL33" s="13" t="e">
        <f t="shared" si="6"/>
        <v>#N/A</v>
      </c>
      <c r="AM33" s="9">
        <f>VLOOKUP($C33,industry_water_withdrawal_km3!$A$2:$CT$249,AM$4,FALSE)</f>
        <v>0</v>
      </c>
      <c r="AN33" s="13">
        <f t="shared" si="17"/>
        <v>0</v>
      </c>
      <c r="AP33" s="9">
        <f>VLOOKUP($B33,aquastat_more_extensive_table!$D$1013:$AO$1213,AP$4,FALSE)</f>
        <v>0</v>
      </c>
      <c r="AQ33" s="13" t="e">
        <f t="shared" si="7"/>
        <v>#N/A</v>
      </c>
      <c r="AR33" s="9">
        <f>VLOOKUP($C33,industry_water_withdrawal_km3!$A$2:$CT$249,AR$4,FALSE)</f>
        <v>0</v>
      </c>
      <c r="AS33" s="13">
        <f t="shared" si="18"/>
        <v>0</v>
      </c>
      <c r="AU33" s="9">
        <f>VLOOKUP($B33,aquastat_more_extensive_table!$D$1013:$AO$1213,AU$4,FALSE)</f>
        <v>4.0000000000000002E-4</v>
      </c>
      <c r="AV33" s="13">
        <f t="shared" si="8"/>
        <v>4.0000000000000002E-4</v>
      </c>
      <c r="AW33" s="9">
        <f>VLOOKUP($C33,industry_water_withdrawal_km3!$A$2:$CT$249,AW$4,FALSE)</f>
        <v>0</v>
      </c>
      <c r="AX33" s="13">
        <f t="shared" si="19"/>
        <v>0</v>
      </c>
      <c r="AZ33" s="9">
        <f>VLOOKUP($B33,aquastat_more_extensive_table!$D$1013:$AO$1213,AZ$4,FALSE)</f>
        <v>0</v>
      </c>
      <c r="BA33" s="13" t="e">
        <f t="shared" si="9"/>
        <v>#N/A</v>
      </c>
      <c r="BB33" s="9">
        <f>VLOOKUP($C33,industry_water_withdrawal_km3!$A$2:$CT$249,BB$4,FALSE)</f>
        <v>0</v>
      </c>
      <c r="BC33" s="13">
        <f t="shared" si="20"/>
        <v>0</v>
      </c>
      <c r="BE33" s="9">
        <f>VLOOKUP($B33,aquastat_more_extensive_table!$D$1013:$AO$1213,BE$4,FALSE)</f>
        <v>0</v>
      </c>
      <c r="BF33" s="13" t="e">
        <f t="shared" si="10"/>
        <v>#N/A</v>
      </c>
      <c r="BG33" s="9">
        <f>VLOOKUP($C33,industry_water_withdrawal_km3!$A$2:$CT$249,BG$4,FALSE)</f>
        <v>0</v>
      </c>
      <c r="BH33" s="13">
        <f t="shared" si="21"/>
        <v>0</v>
      </c>
      <c r="BJ33" s="9">
        <f>VLOOKUP($B33,aquastat_more_extensive_table!$D$1013:$AO$1213,BJ$4,FALSE)</f>
        <v>0</v>
      </c>
      <c r="BK33" s="13" t="e">
        <f t="shared" si="22"/>
        <v>#N/A</v>
      </c>
      <c r="BL33" s="9">
        <f>VLOOKUP($C33,industry_water_withdrawal_km3!$A$2:$CT$249,BL$4,FALSE)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VLOOKUP($B34,aquastat_more_extensive_table!$D$1013:$AO$1213,G$4,FALSE)</f>
        <v>0</v>
      </c>
      <c r="H34" s="13" t="e">
        <f t="shared" si="0"/>
        <v>#N/A</v>
      </c>
      <c r="I34" s="9">
        <f>VLOOKUP($C34,industry_water_withdrawal_km3!$A$2:$CT$249,I$4,FALSE)</f>
        <v>4.533484E-3</v>
      </c>
      <c r="J34" s="13">
        <f t="shared" si="11"/>
        <v>4.533484E-3</v>
      </c>
      <c r="L34" s="9">
        <f>VLOOKUP($B34,aquastat_more_extensive_table!$D$1013:$AO$1213,L$4,FALSE)</f>
        <v>0</v>
      </c>
      <c r="M34" s="13" t="e">
        <f t="shared" si="1"/>
        <v>#N/A</v>
      </c>
      <c r="N34" s="9">
        <f>VLOOKUP($C34,industry_water_withdrawal_km3!$A$2:$CT$249,N$4,FALSE)</f>
        <v>4.6524000000000001E-3</v>
      </c>
      <c r="O34" s="13">
        <f t="shared" si="12"/>
        <v>4.6524000000000001E-3</v>
      </c>
      <c r="Q34" s="9">
        <f>VLOOKUP($B34,aquastat_more_extensive_table!$D$1013:$AO$1213,Q$4,FALSE)</f>
        <v>0</v>
      </c>
      <c r="R34" s="13" t="e">
        <f t="shared" si="2"/>
        <v>#N/A</v>
      </c>
      <c r="S34" s="9">
        <f>VLOOKUP($C34,industry_water_withdrawal_km3!$A$2:$CT$249,S$4,FALSE)</f>
        <v>4.7471960000000004E-3</v>
      </c>
      <c r="T34" s="13">
        <f t="shared" si="13"/>
        <v>4.7471960000000004E-3</v>
      </c>
      <c r="V34" s="9">
        <f>VLOOKUP($B34,aquastat_more_extensive_table!$D$1013:$AO$1213,V$4,FALSE)</f>
        <v>0</v>
      </c>
      <c r="W34" s="13" t="e">
        <f t="shared" si="3"/>
        <v>#N/A</v>
      </c>
      <c r="X34" s="9">
        <f>VLOOKUP($C34,industry_water_withdrawal_km3!$A$2:$CT$249,X$4,FALSE)</f>
        <v>5.4869719999999997E-3</v>
      </c>
      <c r="Y34" s="13">
        <f t="shared" si="14"/>
        <v>5.4869719999999997E-3</v>
      </c>
      <c r="AA34" s="9">
        <f>VLOOKUP($B34,aquastat_more_extensive_table!$D$1013:$AO$1213,AA$4,FALSE)</f>
        <v>0</v>
      </c>
      <c r="AB34" s="13" t="e">
        <f t="shared" si="4"/>
        <v>#N/A</v>
      </c>
      <c r="AC34" s="9">
        <f>VLOOKUP($C34,industry_water_withdrawal_km3!$A$2:$CT$249,AC$4,FALSE)</f>
        <v>5.9666880000000004E-3</v>
      </c>
      <c r="AD34" s="13">
        <f t="shared" si="15"/>
        <v>5.9666880000000004E-3</v>
      </c>
      <c r="AF34" s="9">
        <f>VLOOKUP($B34,aquastat_more_extensive_table!$D$1013:$AO$1213,AF$4,FALSE)</f>
        <v>4.0000000000000001E-3</v>
      </c>
      <c r="AG34" s="13">
        <f t="shared" si="5"/>
        <v>4.0000000000000001E-3</v>
      </c>
      <c r="AH34" s="9">
        <f>VLOOKUP($C34,industry_water_withdrawal_km3!$A$2:$CT$249,AH$4,FALSE)</f>
        <v>5.1682539999999997E-3</v>
      </c>
      <c r="AI34" s="13">
        <f t="shared" si="16"/>
        <v>5.1682539999999997E-3</v>
      </c>
      <c r="AK34" s="9">
        <f>VLOOKUP($B34,aquastat_more_extensive_table!$D$1013:$AO$1213,AK$4,FALSE)</f>
        <v>0</v>
      </c>
      <c r="AL34" s="13" t="e">
        <f t="shared" si="6"/>
        <v>#N/A</v>
      </c>
      <c r="AM34" s="9">
        <f>VLOOKUP($C34,industry_water_withdrawal_km3!$A$2:$CT$249,AM$4,FALSE)</f>
        <v>5.2134700000000004E-3</v>
      </c>
      <c r="AN34" s="13">
        <f t="shared" si="17"/>
        <v>5.2134700000000004E-3</v>
      </c>
      <c r="AP34" s="9">
        <f>VLOOKUP($B34,aquastat_more_extensive_table!$D$1013:$AO$1213,AP$4,FALSE)</f>
        <v>0</v>
      </c>
      <c r="AQ34" s="13" t="e">
        <f t="shared" si="7"/>
        <v>#N/A</v>
      </c>
      <c r="AR34" s="9">
        <f>VLOOKUP($C34,industry_water_withdrawal_km3!$A$2:$CT$249,AR$4,FALSE)</f>
        <v>4.6746239999999996E-3</v>
      </c>
      <c r="AS34" s="13">
        <f t="shared" si="18"/>
        <v>4.6746239999999996E-3</v>
      </c>
      <c r="AU34" s="9">
        <f>VLOOKUP($B34,aquastat_more_extensive_table!$D$1013:$AO$1213,AU$4,FALSE)</f>
        <v>1.0999999999999999E-2</v>
      </c>
      <c r="AV34" s="13">
        <f t="shared" si="8"/>
        <v>1.0999999999999999E-2</v>
      </c>
      <c r="AW34" s="9">
        <f>VLOOKUP($C34,industry_water_withdrawal_km3!$A$2:$CT$249,AW$4,FALSE)</f>
        <v>4.1518639999999999E-3</v>
      </c>
      <c r="AX34" s="13">
        <f t="shared" si="19"/>
        <v>4.1518639999999999E-3</v>
      </c>
      <c r="AZ34" s="9">
        <f>VLOOKUP($B34,aquastat_more_extensive_table!$D$1013:$AO$1213,AZ$4,FALSE)</f>
        <v>1.2E-2</v>
      </c>
      <c r="BA34" s="13">
        <f t="shared" si="9"/>
        <v>1.2E-2</v>
      </c>
      <c r="BB34" s="9">
        <f>VLOOKUP($C34,industry_water_withdrawal_km3!$A$2:$CT$249,BB$4,FALSE)</f>
        <v>4.2700120000000001E-3</v>
      </c>
      <c r="BC34" s="13">
        <f t="shared" si="20"/>
        <v>4.2700120000000001E-3</v>
      </c>
      <c r="BE34" s="9">
        <f>VLOOKUP($B34,aquastat_more_extensive_table!$D$1013:$AO$1213,BE$4,FALSE)</f>
        <v>0</v>
      </c>
      <c r="BF34" s="13" t="e">
        <f t="shared" si="10"/>
        <v>#N/A</v>
      </c>
      <c r="BG34" s="9">
        <f>VLOOKUP($C34,industry_water_withdrawal_km3!$A$2:$CT$249,BG$4,FALSE)</f>
        <v>4.7711180000000004E-3</v>
      </c>
      <c r="BH34" s="13">
        <f t="shared" si="21"/>
        <v>4.7711180000000004E-3</v>
      </c>
      <c r="BJ34" s="9">
        <f>VLOOKUP($B34,aquastat_more_extensive_table!$D$1013:$AO$1213,BJ$4,FALSE)</f>
        <v>0</v>
      </c>
      <c r="BK34" s="13" t="e">
        <f t="shared" si="22"/>
        <v>#N/A</v>
      </c>
      <c r="BL34" s="9">
        <f>VLOOKUP($C34,industry_water_withdrawal_km3!$A$2:$CT$249,BL$4,FALSE)</f>
        <v>4.80636E-3</v>
      </c>
      <c r="BM34" s="13">
        <f t="shared" si="23"/>
        <v>4.80636E-3</v>
      </c>
    </row>
    <row r="35" spans="2:65" x14ac:dyDescent="0.25">
      <c r="B35" s="12">
        <f>fao_ids_unique!B30</f>
        <v>38</v>
      </c>
      <c r="C35" s="12">
        <f>fao_ids_unique!F30</f>
        <v>112</v>
      </c>
      <c r="D35" s="8" t="str">
        <f>fao_ids_unique!C30</f>
        <v>LKA</v>
      </c>
      <c r="E35" s="7" t="str">
        <f>fao_ids_unique!G30</f>
        <v>Sri Lanka</v>
      </c>
      <c r="G35" s="9">
        <f>VLOOKUP($B35,aquastat_more_extensive_table!$D$1013:$AO$1213,G$4,FALSE)</f>
        <v>0</v>
      </c>
      <c r="H35" s="13" t="e">
        <f t="shared" si="0"/>
        <v>#N/A</v>
      </c>
      <c r="I35" s="9">
        <f>VLOOKUP($C35,industry_water_withdrawal_km3!$A$2:$CT$249,I$4,FALSE)</f>
        <v>9.3957780000000005E-2</v>
      </c>
      <c r="J35" s="13">
        <f t="shared" si="11"/>
        <v>9.3957780000000005E-2</v>
      </c>
      <c r="L35" s="9">
        <f>VLOOKUP($B35,aquastat_more_extensive_table!$D$1013:$AO$1213,L$4,FALSE)</f>
        <v>0</v>
      </c>
      <c r="M35" s="13" t="e">
        <f t="shared" si="1"/>
        <v>#N/A</v>
      </c>
      <c r="N35" s="9">
        <f>VLOOKUP($C35,industry_water_withdrawal_km3!$A$2:$CT$249,N$4,FALSE)</f>
        <v>9.3514459999999994E-2</v>
      </c>
      <c r="O35" s="13">
        <f t="shared" si="12"/>
        <v>9.3514459999999994E-2</v>
      </c>
      <c r="Q35" s="9">
        <f>VLOOKUP($B35,aquastat_more_extensive_table!$D$1013:$AO$1213,Q$4,FALSE)</f>
        <v>0</v>
      </c>
      <c r="R35" s="13" t="e">
        <f t="shared" si="2"/>
        <v>#N/A</v>
      </c>
      <c r="S35" s="9">
        <f>VLOOKUP($C35,industry_water_withdrawal_km3!$A$2:$CT$249,S$4,FALSE)</f>
        <v>9.6384919999999999E-2</v>
      </c>
      <c r="T35" s="13">
        <f t="shared" si="13"/>
        <v>9.6384919999999999E-2</v>
      </c>
      <c r="V35" s="9">
        <f>VLOOKUP($B35,aquastat_more_extensive_table!$D$1013:$AO$1213,V$4,FALSE)</f>
        <v>0</v>
      </c>
      <c r="W35" s="13" t="e">
        <f t="shared" si="3"/>
        <v>#N/A</v>
      </c>
      <c r="X35" s="9">
        <f>VLOOKUP($C35,industry_water_withdrawal_km3!$A$2:$CT$249,X$4,FALSE)</f>
        <v>0.10336252</v>
      </c>
      <c r="Y35" s="13">
        <f t="shared" si="14"/>
        <v>0.10336252</v>
      </c>
      <c r="AA35" s="9">
        <f>VLOOKUP($B35,aquastat_more_extensive_table!$D$1013:$AO$1213,AA$4,FALSE)</f>
        <v>0</v>
      </c>
      <c r="AB35" s="13" t="e">
        <f t="shared" si="4"/>
        <v>#N/A</v>
      </c>
      <c r="AC35" s="9">
        <f>VLOOKUP($C35,industry_water_withdrawal_km3!$A$2:$CT$249,AC$4,FALSE)</f>
        <v>0.10327636</v>
      </c>
      <c r="AD35" s="13">
        <f t="shared" si="15"/>
        <v>0.10327636</v>
      </c>
      <c r="AF35" s="9">
        <f>VLOOKUP($B35,aquastat_more_extensive_table!$D$1013:$AO$1213,AF$4,FALSE)</f>
        <v>0</v>
      </c>
      <c r="AG35" s="13" t="e">
        <f t="shared" si="5"/>
        <v>#N/A</v>
      </c>
      <c r="AH35" s="9">
        <f>VLOOKUP($C35,industry_water_withdrawal_km3!$A$2:$CT$249,AH$4,FALSE)</f>
        <v>0.1177882</v>
      </c>
      <c r="AI35" s="13">
        <f t="shared" si="16"/>
        <v>0.1177882</v>
      </c>
      <c r="AK35" s="9">
        <f>VLOOKUP($B35,aquastat_more_extensive_table!$D$1013:$AO$1213,AK$4,FALSE)</f>
        <v>0.19500000000000001</v>
      </c>
      <c r="AL35" s="13">
        <f t="shared" si="6"/>
        <v>0.19500000000000001</v>
      </c>
      <c r="AM35" s="9">
        <f>VLOOKUP($C35,industry_water_withdrawal_km3!$A$2:$CT$249,AM$4,FALSE)</f>
        <v>0.12691160000000001</v>
      </c>
      <c r="AN35" s="13">
        <f t="shared" si="17"/>
        <v>0.12691160000000001</v>
      </c>
      <c r="AP35" s="9">
        <f>VLOOKUP($B35,aquastat_more_extensive_table!$D$1013:$AO$1213,AP$4,FALSE)</f>
        <v>0</v>
      </c>
      <c r="AQ35" s="13" t="e">
        <f t="shared" si="7"/>
        <v>#N/A</v>
      </c>
      <c r="AR35" s="9">
        <f>VLOOKUP($C35,industry_water_withdrawal_km3!$A$2:$CT$249,AR$4,FALSE)</f>
        <v>0.14460339999999999</v>
      </c>
      <c r="AS35" s="13">
        <f t="shared" si="18"/>
        <v>0.14460339999999999</v>
      </c>
      <c r="AU35" s="9">
        <f>VLOOKUP($B35,aquastat_more_extensive_table!$D$1013:$AO$1213,AU$4,FALSE)</f>
        <v>0.51359999999999995</v>
      </c>
      <c r="AV35" s="13">
        <f t="shared" si="8"/>
        <v>0.51359999999999995</v>
      </c>
      <c r="AW35" s="9">
        <f>VLOOKUP($C35,industry_water_withdrawal_km3!$A$2:$CT$249,AW$4,FALSE)</f>
        <v>0.15554519999999999</v>
      </c>
      <c r="AX35" s="13">
        <f t="shared" si="19"/>
        <v>0.15554519999999999</v>
      </c>
      <c r="AZ35" s="9">
        <f>VLOOKUP($B35,aquastat_more_extensive_table!$D$1013:$AO$1213,AZ$4,FALSE)</f>
        <v>0.83099999999999996</v>
      </c>
      <c r="BA35" s="13">
        <f t="shared" si="9"/>
        <v>0.83099999999999996</v>
      </c>
      <c r="BB35" s="9">
        <f>VLOOKUP($C35,industry_water_withdrawal_km3!$A$2:$CT$249,BB$4,FALSE)</f>
        <v>0.17540120000000001</v>
      </c>
      <c r="BC35" s="13">
        <f t="shared" si="20"/>
        <v>0.17540120000000001</v>
      </c>
      <c r="BE35" s="9">
        <f>VLOOKUP($B35,aquastat_more_extensive_table!$D$1013:$AO$1213,BE$4,FALSE)</f>
        <v>0</v>
      </c>
      <c r="BF35" s="13" t="e">
        <f t="shared" si="10"/>
        <v>#N/A</v>
      </c>
      <c r="BG35" s="9">
        <f>VLOOKUP($C35,industry_water_withdrawal_km3!$A$2:$CT$249,BG$4,FALSE)</f>
        <v>0.20958019999999999</v>
      </c>
      <c r="BH35" s="13">
        <f t="shared" si="21"/>
        <v>0.20958019999999999</v>
      </c>
      <c r="BJ35" s="9">
        <f>VLOOKUP($B35,aquastat_more_extensive_table!$D$1013:$AO$1213,BJ$4,FALSE)</f>
        <v>0</v>
      </c>
      <c r="BK35" s="13" t="e">
        <f t="shared" si="22"/>
        <v>#N/A</v>
      </c>
      <c r="BL35" s="9">
        <f>VLOOKUP($C35,industry_water_withdrawal_km3!$A$2:$CT$249,BL$4,FALSE)</f>
        <v>0.21362466666666699</v>
      </c>
      <c r="BM35" s="13">
        <f t="shared" si="23"/>
        <v>0.21362466666666699</v>
      </c>
    </row>
    <row r="36" spans="2:65" x14ac:dyDescent="0.25">
      <c r="B36" s="12">
        <f>fao_ids_unique!B31</f>
        <v>39</v>
      </c>
      <c r="C36" s="12">
        <f>fao_ids_unique!F31</f>
        <v>183</v>
      </c>
      <c r="D36" s="8" t="str">
        <f>fao_ids_unique!C31</f>
        <v>TCD</v>
      </c>
      <c r="E36" s="7" t="str">
        <f>fao_ids_unique!G31</f>
        <v>Chad</v>
      </c>
      <c r="G36" s="9">
        <f>VLOOKUP($B36,aquastat_more_extensive_table!$D$1013:$AO$1213,G$4,FALSE)</f>
        <v>0</v>
      </c>
      <c r="H36" s="13" t="e">
        <f t="shared" si="0"/>
        <v>#N/A</v>
      </c>
      <c r="I36" s="9">
        <f>VLOOKUP($C36,industry_water_withdrawal_km3!$A$2:$CT$249,I$4,FALSE)</f>
        <v>4.9649220000000001E-3</v>
      </c>
      <c r="J36" s="13">
        <f t="shared" si="11"/>
        <v>4.9649220000000001E-3</v>
      </c>
      <c r="L36" s="9">
        <f>VLOOKUP($B36,aquastat_more_extensive_table!$D$1013:$AO$1213,L$4,FALSE)</f>
        <v>0</v>
      </c>
      <c r="M36" s="13" t="e">
        <f t="shared" si="1"/>
        <v>#N/A</v>
      </c>
      <c r="N36" s="9">
        <f>VLOOKUP($C36,industry_water_withdrawal_km3!$A$2:$CT$249,N$4,FALSE)</f>
        <v>5.1730099999999996E-3</v>
      </c>
      <c r="O36" s="13">
        <f t="shared" si="12"/>
        <v>5.1730099999999996E-3</v>
      </c>
      <c r="Q36" s="9">
        <f>VLOOKUP($B36,aquastat_more_extensive_table!$D$1013:$AO$1213,Q$4,FALSE)</f>
        <v>0</v>
      </c>
      <c r="R36" s="13" t="e">
        <f t="shared" si="2"/>
        <v>#N/A</v>
      </c>
      <c r="S36" s="9">
        <f>VLOOKUP($C36,industry_water_withdrawal_km3!$A$2:$CT$249,S$4,FALSE)</f>
        <v>5.3202780000000003E-3</v>
      </c>
      <c r="T36" s="13">
        <f t="shared" si="13"/>
        <v>5.3202780000000003E-3</v>
      </c>
      <c r="V36" s="9">
        <f>VLOOKUP($B36,aquastat_more_extensive_table!$D$1013:$AO$1213,V$4,FALSE)</f>
        <v>0</v>
      </c>
      <c r="W36" s="13" t="e">
        <f t="shared" si="3"/>
        <v>#N/A</v>
      </c>
      <c r="X36" s="9">
        <f>VLOOKUP($C36,industry_water_withdrawal_km3!$A$2:$CT$249,X$4,FALSE)</f>
        <v>5.9786839999999997E-3</v>
      </c>
      <c r="Y36" s="13">
        <f t="shared" si="14"/>
        <v>5.9786839999999997E-3</v>
      </c>
      <c r="AA36" s="9">
        <f>VLOOKUP($B36,aquastat_more_extensive_table!$D$1013:$AO$1213,AA$4,FALSE)</f>
        <v>0</v>
      </c>
      <c r="AB36" s="13" t="e">
        <f t="shared" si="4"/>
        <v>#N/A</v>
      </c>
      <c r="AC36" s="9">
        <f>VLOOKUP($C36,industry_water_withdrawal_km3!$A$2:$CT$249,AC$4,FALSE)</f>
        <v>6.2220499999999998E-3</v>
      </c>
      <c r="AD36" s="13">
        <f t="shared" si="15"/>
        <v>6.2220499999999998E-3</v>
      </c>
      <c r="AF36" s="9">
        <f>VLOOKUP($B36,aquastat_more_extensive_table!$D$1013:$AO$1213,AF$4,FALSE)</f>
        <v>4.0000000000000001E-3</v>
      </c>
      <c r="AG36" s="13">
        <f t="shared" si="5"/>
        <v>4.0000000000000001E-3</v>
      </c>
      <c r="AH36" s="9">
        <f>VLOOKUP($C36,industry_water_withdrawal_km3!$A$2:$CT$249,AH$4,FALSE)</f>
        <v>5.7867140000000001E-3</v>
      </c>
      <c r="AI36" s="13">
        <f t="shared" si="16"/>
        <v>5.7867140000000001E-3</v>
      </c>
      <c r="AK36" s="9">
        <f>VLOOKUP($B36,aquastat_more_extensive_table!$D$1013:$AO$1213,AK$4,FALSE)</f>
        <v>0</v>
      </c>
      <c r="AL36" s="13" t="e">
        <f t="shared" si="6"/>
        <v>#N/A</v>
      </c>
      <c r="AM36" s="9">
        <f>VLOOKUP($C36,industry_water_withdrawal_km3!$A$2:$CT$249,AM$4,FALSE)</f>
        <v>6.1378559999999997E-3</v>
      </c>
      <c r="AN36" s="13">
        <f t="shared" si="17"/>
        <v>6.1378559999999997E-3</v>
      </c>
      <c r="AP36" s="9">
        <f>VLOOKUP($B36,aquastat_more_extensive_table!$D$1013:$AO$1213,AP$4,FALSE)</f>
        <v>0</v>
      </c>
      <c r="AQ36" s="13" t="e">
        <f t="shared" si="7"/>
        <v>#N/A</v>
      </c>
      <c r="AR36" s="9">
        <f>VLOOKUP($C36,industry_water_withdrawal_km3!$A$2:$CT$249,AR$4,FALSE)</f>
        <v>5.5722619999999997E-3</v>
      </c>
      <c r="AS36" s="13">
        <f t="shared" si="18"/>
        <v>5.5722619999999997E-3</v>
      </c>
      <c r="AU36" s="9">
        <f>VLOOKUP($B36,aquastat_more_extensive_table!$D$1013:$AO$1213,AU$4,FALSE)</f>
        <v>8.8499999999999995E-2</v>
      </c>
      <c r="AV36" s="13">
        <f t="shared" si="8"/>
        <v>8.8499999999999995E-2</v>
      </c>
      <c r="AW36" s="9">
        <f>VLOOKUP($C36,industry_water_withdrawal_km3!$A$2:$CT$249,AW$4,FALSE)</f>
        <v>5.574074E-3</v>
      </c>
      <c r="AX36" s="13">
        <f t="shared" si="19"/>
        <v>5.574074E-3</v>
      </c>
      <c r="AZ36" s="9">
        <f>VLOOKUP($B36,aquastat_more_extensive_table!$D$1013:$AO$1213,AZ$4,FALSE)</f>
        <v>0.1037</v>
      </c>
      <c r="BA36" s="13">
        <f t="shared" si="9"/>
        <v>0.1037</v>
      </c>
      <c r="BB36" s="9">
        <f>VLOOKUP($C36,industry_water_withdrawal_km3!$A$2:$CT$249,BB$4,FALSE)</f>
        <v>7.2691459999999998E-3</v>
      </c>
      <c r="BC36" s="13">
        <f t="shared" si="20"/>
        <v>7.2691459999999998E-3</v>
      </c>
      <c r="BE36" s="9">
        <f>VLOOKUP($B36,aquastat_more_extensive_table!$D$1013:$AO$1213,BE$4,FALSE)</f>
        <v>0</v>
      </c>
      <c r="BF36" s="13" t="e">
        <f t="shared" si="10"/>
        <v>#N/A</v>
      </c>
      <c r="BG36" s="9">
        <f>VLOOKUP($C36,industry_water_withdrawal_km3!$A$2:$CT$249,BG$4,FALSE)</f>
        <v>8.0201040000000001E-3</v>
      </c>
      <c r="BH36" s="13">
        <f t="shared" si="21"/>
        <v>8.0201040000000001E-3</v>
      </c>
      <c r="BJ36" s="9">
        <f>VLOOKUP($B36,aquastat_more_extensive_table!$D$1013:$AO$1213,BJ$4,FALSE)</f>
        <v>0</v>
      </c>
      <c r="BK36" s="13" t="e">
        <f t="shared" si="22"/>
        <v>#N/A</v>
      </c>
      <c r="BL36" s="9">
        <f>VLOOKUP($C36,industry_water_withdrawal_km3!$A$2:$CT$249,BL$4,FALSE)</f>
        <v>7.9869899999999994E-3</v>
      </c>
      <c r="BM36" s="13">
        <f t="shared" si="23"/>
        <v>7.9869899999999994E-3</v>
      </c>
    </row>
    <row r="37" spans="2:65" x14ac:dyDescent="0.25">
      <c r="B37" s="12">
        <f>fao_ids_unique!B32</f>
        <v>40</v>
      </c>
      <c r="C37" s="12">
        <f>fao_ids_unique!F32</f>
        <v>35</v>
      </c>
      <c r="D37" s="8" t="str">
        <f>fao_ids_unique!C32</f>
        <v>CHL</v>
      </c>
      <c r="E37" s="7" t="str">
        <f>fao_ids_unique!G32</f>
        <v>Chile</v>
      </c>
      <c r="G37" s="9">
        <f>VLOOKUP($B37,aquastat_more_extensive_table!$D$1013:$AO$1213,G$4,FALSE)</f>
        <v>0</v>
      </c>
      <c r="H37" s="13" t="e">
        <f t="shared" si="0"/>
        <v>#N/A</v>
      </c>
      <c r="I37" s="9">
        <f>VLOOKUP($C37,industry_water_withdrawal_km3!$A$2:$CT$249,I$4,FALSE)</f>
        <v>0.33812120000000001</v>
      </c>
      <c r="J37" s="13">
        <f t="shared" si="11"/>
        <v>0.33812120000000001</v>
      </c>
      <c r="L37" s="9">
        <f>VLOOKUP($B37,aquastat_more_extensive_table!$D$1013:$AO$1213,L$4,FALSE)</f>
        <v>0</v>
      </c>
      <c r="M37" s="13" t="e">
        <f t="shared" si="1"/>
        <v>#N/A</v>
      </c>
      <c r="N37" s="9">
        <f>VLOOKUP($C37,industry_water_withdrawal_km3!$A$2:$CT$249,N$4,FALSE)</f>
        <v>0.36416599999999999</v>
      </c>
      <c r="O37" s="13">
        <f t="shared" si="12"/>
        <v>0.36416599999999999</v>
      </c>
      <c r="Q37" s="9">
        <f>VLOOKUP($B37,aquastat_more_extensive_table!$D$1013:$AO$1213,Q$4,FALSE)</f>
        <v>0</v>
      </c>
      <c r="R37" s="13" t="e">
        <f t="shared" si="2"/>
        <v>#N/A</v>
      </c>
      <c r="S37" s="9">
        <f>VLOOKUP($C37,industry_water_withdrawal_km3!$A$2:$CT$249,S$4,FALSE)</f>
        <v>0.41324179999999999</v>
      </c>
      <c r="T37" s="13">
        <f t="shared" si="13"/>
        <v>0.41324179999999999</v>
      </c>
      <c r="V37" s="9">
        <f>VLOOKUP($B37,aquastat_more_extensive_table!$D$1013:$AO$1213,V$4,FALSE)</f>
        <v>0.84</v>
      </c>
      <c r="W37" s="13">
        <f t="shared" si="3"/>
        <v>0.84</v>
      </c>
      <c r="X37" s="9">
        <f>VLOOKUP($C37,industry_water_withdrawal_km3!$A$2:$CT$249,X$4,FALSE)</f>
        <v>0.46966419999999998</v>
      </c>
      <c r="Y37" s="13">
        <f t="shared" si="14"/>
        <v>0.46966419999999998</v>
      </c>
      <c r="AA37" s="9">
        <f>VLOOKUP($B37,aquastat_more_extensive_table!$D$1013:$AO$1213,AA$4,FALSE)</f>
        <v>0</v>
      </c>
      <c r="AB37" s="13" t="e">
        <f t="shared" si="4"/>
        <v>#N/A</v>
      </c>
      <c r="AC37" s="9">
        <f>VLOOKUP($C37,industry_water_withdrawal_km3!$A$2:$CT$249,AC$4,FALSE)</f>
        <v>0.5654884</v>
      </c>
      <c r="AD37" s="13">
        <f t="shared" si="15"/>
        <v>0.5654884</v>
      </c>
      <c r="AF37" s="9">
        <f>VLOOKUP($B37,aquastat_more_extensive_table!$D$1013:$AO$1213,AF$4,FALSE)</f>
        <v>0</v>
      </c>
      <c r="AG37" s="13" t="e">
        <f t="shared" si="5"/>
        <v>#N/A</v>
      </c>
      <c r="AH37" s="9">
        <f>VLOOKUP($C37,industry_water_withdrawal_km3!$A$2:$CT$249,AH$4,FALSE)</f>
        <v>0.51753439999999995</v>
      </c>
      <c r="AI37" s="13">
        <f t="shared" si="16"/>
        <v>0.51753439999999995</v>
      </c>
      <c r="AK37" s="9">
        <f>VLOOKUP($B37,aquastat_more_extensive_table!$D$1013:$AO$1213,AK$4,FALSE)</f>
        <v>2.2109999999999999</v>
      </c>
      <c r="AL37" s="13">
        <f t="shared" si="6"/>
        <v>2.2109999999999999</v>
      </c>
      <c r="AM37" s="9">
        <f>VLOOKUP($C37,industry_water_withdrawal_km3!$A$2:$CT$249,AM$4,FALSE)</f>
        <v>0.5947038</v>
      </c>
      <c r="AN37" s="13">
        <f t="shared" si="17"/>
        <v>0.5947038</v>
      </c>
      <c r="AP37" s="9">
        <f>VLOOKUP($B37,aquastat_more_extensive_table!$D$1013:$AO$1213,AP$4,FALSE)</f>
        <v>0</v>
      </c>
      <c r="AQ37" s="13" t="e">
        <f t="shared" si="7"/>
        <v>#N/A</v>
      </c>
      <c r="AR37" s="9">
        <f>VLOOKUP($C37,industry_water_withdrawal_km3!$A$2:$CT$249,AR$4,FALSE)</f>
        <v>0.7194912</v>
      </c>
      <c r="AS37" s="13">
        <f t="shared" si="18"/>
        <v>0.7194912</v>
      </c>
      <c r="AU37" s="9">
        <f>VLOOKUP($B37,aquastat_more_extensive_table!$D$1013:$AO$1213,AU$4,FALSE)</f>
        <v>2.3239999999999998</v>
      </c>
      <c r="AV37" s="13">
        <f t="shared" si="8"/>
        <v>2.3239999999999998</v>
      </c>
      <c r="AW37" s="9">
        <f>VLOOKUP($C37,industry_water_withdrawal_km3!$A$2:$CT$249,AW$4,FALSE)</f>
        <v>0.74079379999999995</v>
      </c>
      <c r="AX37" s="13">
        <f t="shared" si="19"/>
        <v>0.74079379999999995</v>
      </c>
      <c r="AZ37" s="9">
        <f>VLOOKUP($B37,aquastat_more_extensive_table!$D$1013:$AO$1213,AZ$4,FALSE)</f>
        <v>4.7439999999999998</v>
      </c>
      <c r="BA37" s="13">
        <f t="shared" si="9"/>
        <v>4.7439999999999998</v>
      </c>
      <c r="BB37" s="9">
        <f>VLOOKUP($C37,industry_water_withdrawal_km3!$A$2:$CT$249,BB$4,FALSE)</f>
        <v>0.84076519999999999</v>
      </c>
      <c r="BC37" s="13">
        <f t="shared" si="20"/>
        <v>0.84076519999999999</v>
      </c>
      <c r="BE37" s="9">
        <f>VLOOKUP($B37,aquastat_more_extensive_table!$D$1013:$AO$1213,BE$4,FALSE)</f>
        <v>0</v>
      </c>
      <c r="BF37" s="13" t="e">
        <f t="shared" si="10"/>
        <v>#N/A</v>
      </c>
      <c r="BG37" s="9">
        <f>VLOOKUP($C37,industry_water_withdrawal_km3!$A$2:$CT$249,BG$4,FALSE)</f>
        <v>0.95732899999999999</v>
      </c>
      <c r="BH37" s="13">
        <f t="shared" si="21"/>
        <v>0.95732899999999999</v>
      </c>
      <c r="BJ37" s="9">
        <f>VLOOKUP($B37,aquastat_more_extensive_table!$D$1013:$AO$1213,BJ$4,FALSE)</f>
        <v>0</v>
      </c>
      <c r="BK37" s="13" t="e">
        <f t="shared" si="22"/>
        <v>#N/A</v>
      </c>
      <c r="BL37" s="9">
        <f>VLOOKUP($C37,industry_water_withdrawal_km3!$A$2:$CT$249,BL$4,FALSE)</f>
        <v>0.97733599999999998</v>
      </c>
      <c r="BM37" s="13">
        <f t="shared" si="23"/>
        <v>0.97733599999999998</v>
      </c>
    </row>
    <row r="38" spans="2:65" x14ac:dyDescent="0.25">
      <c r="B38" s="12">
        <f>fao_ids_unique!B33</f>
        <v>44</v>
      </c>
      <c r="C38" s="12">
        <f>fao_ids_unique!F33</f>
        <v>40</v>
      </c>
      <c r="D38" s="8" t="str">
        <f>fao_ids_unique!C33</f>
        <v>COL</v>
      </c>
      <c r="E38" s="7" t="str">
        <f>fao_ids_unique!G33</f>
        <v>Colombia</v>
      </c>
      <c r="G38" s="9">
        <f>VLOOKUP($B38,aquastat_more_extensive_table!$D$1013:$AO$1213,G$4,FALSE)</f>
        <v>0</v>
      </c>
      <c r="H38" s="13" t="e">
        <f t="shared" si="0"/>
        <v>#N/A</v>
      </c>
      <c r="I38" s="9">
        <f>VLOOKUP($C38,industry_water_withdrawal_km3!$A$2:$CT$249,I$4,FALSE)</f>
        <v>0.49145040000000001</v>
      </c>
      <c r="J38" s="13">
        <f t="shared" si="11"/>
        <v>0.49145040000000001</v>
      </c>
      <c r="L38" s="9">
        <f>VLOOKUP($B38,aquastat_more_extensive_table!$D$1013:$AO$1213,L$4,FALSE)</f>
        <v>0</v>
      </c>
      <c r="M38" s="13" t="e">
        <f t="shared" si="1"/>
        <v>#N/A</v>
      </c>
      <c r="N38" s="9">
        <f>VLOOKUP($C38,industry_water_withdrawal_km3!$A$2:$CT$249,N$4,FALSE)</f>
        <v>0.51308719999999997</v>
      </c>
      <c r="O38" s="13">
        <f t="shared" si="12"/>
        <v>0.51308719999999997</v>
      </c>
      <c r="Q38" s="9">
        <f>VLOOKUP($B38,aquastat_more_extensive_table!$D$1013:$AO$1213,Q$4,FALSE)</f>
        <v>0</v>
      </c>
      <c r="R38" s="13" t="e">
        <f t="shared" si="2"/>
        <v>#N/A</v>
      </c>
      <c r="S38" s="9">
        <f>VLOOKUP($C38,industry_water_withdrawal_km3!$A$2:$CT$249,S$4,FALSE)</f>
        <v>0.56005660000000002</v>
      </c>
      <c r="T38" s="13">
        <f t="shared" si="13"/>
        <v>0.56005660000000002</v>
      </c>
      <c r="V38" s="9">
        <f>VLOOKUP($B38,aquastat_more_extensive_table!$D$1013:$AO$1213,V$4,FALSE)</f>
        <v>0</v>
      </c>
      <c r="W38" s="13" t="e">
        <f t="shared" si="3"/>
        <v>#N/A</v>
      </c>
      <c r="X38" s="9">
        <f>VLOOKUP($C38,industry_water_withdrawal_km3!$A$2:$CT$249,X$4,FALSE)</f>
        <v>0.70687420000000001</v>
      </c>
      <c r="Y38" s="13">
        <f t="shared" si="14"/>
        <v>0.70687420000000001</v>
      </c>
      <c r="AA38" s="9">
        <f>VLOOKUP($B38,aquastat_more_extensive_table!$D$1013:$AO$1213,AA$4,FALSE)</f>
        <v>0</v>
      </c>
      <c r="AB38" s="13" t="e">
        <f t="shared" si="4"/>
        <v>#N/A</v>
      </c>
      <c r="AC38" s="9">
        <f>VLOOKUP($C38,industry_water_withdrawal_km3!$A$2:$CT$249,AC$4,FALSE)</f>
        <v>0.87994479999999997</v>
      </c>
      <c r="AD38" s="13">
        <f t="shared" si="15"/>
        <v>0.87994479999999997</v>
      </c>
      <c r="AF38" s="9">
        <f>VLOOKUP($B38,aquastat_more_extensive_table!$D$1013:$AO$1213,AF$4,FALSE)</f>
        <v>0</v>
      </c>
      <c r="AG38" s="13" t="e">
        <f t="shared" si="5"/>
        <v>#N/A</v>
      </c>
      <c r="AH38" s="9">
        <f>VLOOKUP($C38,industry_water_withdrawal_km3!$A$2:$CT$249,AH$4,FALSE)</f>
        <v>0.89218679999999995</v>
      </c>
      <c r="AI38" s="13">
        <f t="shared" si="16"/>
        <v>0.89218679999999995</v>
      </c>
      <c r="AK38" s="9">
        <f>VLOOKUP($B38,aquastat_more_extensive_table!$D$1013:$AO$1213,AK$4,FALSE)</f>
        <v>0</v>
      </c>
      <c r="AL38" s="13" t="e">
        <f t="shared" si="6"/>
        <v>#N/A</v>
      </c>
      <c r="AM38" s="9">
        <f>VLOOKUP($C38,industry_water_withdrawal_km3!$A$2:$CT$249,AM$4,FALSE)</f>
        <v>0.90087919999999999</v>
      </c>
      <c r="AN38" s="13">
        <f t="shared" si="17"/>
        <v>0.90087919999999999</v>
      </c>
      <c r="AP38" s="9">
        <f>VLOOKUP($B38,aquastat_more_extensive_table!$D$1013:$AO$1213,AP$4,FALSE)</f>
        <v>0</v>
      </c>
      <c r="AQ38" s="13" t="e">
        <f t="shared" si="7"/>
        <v>#N/A</v>
      </c>
      <c r="AR38" s="9">
        <f>VLOOKUP($C38,industry_water_withdrawal_km3!$A$2:$CT$249,AR$4,FALSE)</f>
        <v>1.0864560000000001</v>
      </c>
      <c r="AS38" s="13">
        <f t="shared" si="18"/>
        <v>1.0864560000000001</v>
      </c>
      <c r="AU38" s="9">
        <f>VLOOKUP($B38,aquastat_more_extensive_table!$D$1013:$AO$1213,AU$4,FALSE)</f>
        <v>0.35899999999999999</v>
      </c>
      <c r="AV38" s="13">
        <f t="shared" si="8"/>
        <v>0.35899999999999999</v>
      </c>
      <c r="AW38" s="9">
        <f>VLOOKUP($C38,industry_water_withdrawal_km3!$A$2:$CT$249,AW$4,FALSE)</f>
        <v>1.093424</v>
      </c>
      <c r="AX38" s="13">
        <f t="shared" si="19"/>
        <v>1.093424</v>
      </c>
      <c r="AZ38" s="9">
        <f>VLOOKUP($B38,aquastat_more_extensive_table!$D$1013:$AO$1213,AZ$4,FALSE)</f>
        <v>0</v>
      </c>
      <c r="BA38" s="13" t="e">
        <f t="shared" si="9"/>
        <v>#N/A</v>
      </c>
      <c r="BB38" s="9">
        <f>VLOOKUP($C38,industry_water_withdrawal_km3!$A$2:$CT$249,BB$4,FALSE)</f>
        <v>1.2023699999999999</v>
      </c>
      <c r="BC38" s="13">
        <f t="shared" si="20"/>
        <v>1.2023699999999999</v>
      </c>
      <c r="BE38" s="9">
        <f>VLOOKUP($B38,aquastat_more_extensive_table!$D$1013:$AO$1213,BE$4,FALSE)</f>
        <v>2.242</v>
      </c>
      <c r="BF38" s="13">
        <f t="shared" si="10"/>
        <v>2.242</v>
      </c>
      <c r="BG38" s="9">
        <f>VLOOKUP($C38,industry_water_withdrawal_km3!$A$2:$CT$249,BG$4,FALSE)</f>
        <v>1.4345920000000001</v>
      </c>
      <c r="BH38" s="13">
        <f t="shared" si="21"/>
        <v>1.4345920000000001</v>
      </c>
      <c r="BJ38" s="9">
        <f>VLOOKUP($B38,aquastat_more_extensive_table!$D$1013:$AO$1213,BJ$4,FALSE)</f>
        <v>0</v>
      </c>
      <c r="BK38" s="13" t="e">
        <f t="shared" si="22"/>
        <v>#N/A</v>
      </c>
      <c r="BL38" s="9">
        <f>VLOOKUP($C38,industry_water_withdrawal_km3!$A$2:$CT$249,BL$4,FALSE)</f>
        <v>1.4614</v>
      </c>
      <c r="BM38" s="13">
        <f t="shared" si="23"/>
        <v>1.4614</v>
      </c>
    </row>
    <row r="39" spans="2:65" x14ac:dyDescent="0.25">
      <c r="B39" s="12">
        <f>fao_ids_unique!B34</f>
        <v>45</v>
      </c>
      <c r="C39" s="12">
        <f>fao_ids_unique!F34</f>
        <v>41</v>
      </c>
      <c r="D39" s="8" t="str">
        <f>fao_ids_unique!C34</f>
        <v>COM</v>
      </c>
      <c r="E39" s="7" t="str">
        <f>fao_ids_unique!G34</f>
        <v>Comoros</v>
      </c>
      <c r="G39" s="9">
        <f>VLOOKUP($B39,aquastat_more_extensive_table!$D$1013:$AO$1213,G$4,FALSE)</f>
        <v>0</v>
      </c>
      <c r="H39" s="13" t="e">
        <f t="shared" ref="H39:H70" si="24">IF(G39&gt;0,G39,NA())</f>
        <v>#N/A</v>
      </c>
      <c r="I39" s="9">
        <f>VLOOKUP($C39,industry_water_withdrawal_km3!$A$2:$CT$249,I$4,FALSE)</f>
        <v>0</v>
      </c>
      <c r="J39" s="13">
        <f t="shared" si="11"/>
        <v>0</v>
      </c>
      <c r="L39" s="9">
        <f>VLOOKUP($B39,aquastat_more_extensive_table!$D$1013:$AO$1213,L$4,FALSE)</f>
        <v>0</v>
      </c>
      <c r="M39" s="13" t="e">
        <f t="shared" ref="M39:M70" si="25">IF(L39&gt;0,L39,NA())</f>
        <v>#N/A</v>
      </c>
      <c r="N39" s="9">
        <f>VLOOKUP($C39,industry_water_withdrawal_km3!$A$2:$CT$249,N$4,FALSE)</f>
        <v>0</v>
      </c>
      <c r="O39" s="13">
        <f t="shared" si="12"/>
        <v>0</v>
      </c>
      <c r="Q39" s="9">
        <f>VLOOKUP($B39,aquastat_more_extensive_table!$D$1013:$AO$1213,Q$4,FALSE)</f>
        <v>0</v>
      </c>
      <c r="R39" s="13" t="e">
        <f t="shared" ref="R39:R70" si="26">IF(Q39&gt;0,Q39,NA())</f>
        <v>#N/A</v>
      </c>
      <c r="S39" s="9">
        <f>VLOOKUP($C39,industry_water_withdrawal_km3!$A$2:$CT$249,S$4,FALSE)</f>
        <v>0</v>
      </c>
      <c r="T39" s="13">
        <f t="shared" si="13"/>
        <v>0</v>
      </c>
      <c r="V39" s="9">
        <f>VLOOKUP($B39,aquastat_more_extensive_table!$D$1013:$AO$1213,V$4,FALSE)</f>
        <v>0</v>
      </c>
      <c r="W39" s="13" t="e">
        <f t="shared" ref="W39:W70" si="27">IF(V39&gt;0,V39,NA())</f>
        <v>#N/A</v>
      </c>
      <c r="X39" s="9">
        <f>VLOOKUP($C39,industry_water_withdrawal_km3!$A$2:$CT$249,X$4,FALSE)</f>
        <v>0</v>
      </c>
      <c r="Y39" s="13">
        <f t="shared" si="14"/>
        <v>0</v>
      </c>
      <c r="AA39" s="9">
        <f>VLOOKUP($B39,aquastat_more_extensive_table!$D$1013:$AO$1213,AA$4,FALSE)</f>
        <v>0</v>
      </c>
      <c r="AB39" s="13" t="e">
        <f t="shared" ref="AB39:AB70" si="28">IF(AA39&gt;0,AA39,NA())</f>
        <v>#N/A</v>
      </c>
      <c r="AC39" s="9">
        <f>VLOOKUP($C39,industry_water_withdrawal_km3!$A$2:$CT$249,AC$4,FALSE)</f>
        <v>0</v>
      </c>
      <c r="AD39" s="13">
        <f t="shared" si="15"/>
        <v>0</v>
      </c>
      <c r="AF39" s="9">
        <f>VLOOKUP($B39,aquastat_more_extensive_table!$D$1013:$AO$1213,AF$4,FALSE)</f>
        <v>0</v>
      </c>
      <c r="AG39" s="13" t="e">
        <f t="shared" ref="AG39:AG70" si="29">IF(AF39&gt;0,AF39,NA())</f>
        <v>#N/A</v>
      </c>
      <c r="AH39" s="9">
        <f>VLOOKUP($C39,industry_water_withdrawal_km3!$A$2:$CT$249,AH$4,FALSE)</f>
        <v>0</v>
      </c>
      <c r="AI39" s="13">
        <f t="shared" si="16"/>
        <v>0</v>
      </c>
      <c r="AK39" s="9">
        <f>VLOOKUP($B39,aquastat_more_extensive_table!$D$1013:$AO$1213,AK$4,FALSE)</f>
        <v>0</v>
      </c>
      <c r="AL39" s="13" t="e">
        <f t="shared" ref="AL39:AL70" si="30">IF(AK39&gt;0,AK39,NA())</f>
        <v>#N/A</v>
      </c>
      <c r="AM39" s="9">
        <f>VLOOKUP($C39,industry_water_withdrawal_km3!$A$2:$CT$249,AM$4,FALSE)</f>
        <v>0</v>
      </c>
      <c r="AN39" s="13">
        <f t="shared" si="17"/>
        <v>0</v>
      </c>
      <c r="AP39" s="9">
        <f>VLOOKUP($B39,aquastat_more_extensive_table!$D$1013:$AO$1213,AP$4,FALSE)</f>
        <v>0</v>
      </c>
      <c r="AQ39" s="13" t="e">
        <f t="shared" ref="AQ39:AQ70" si="31">IF(AP39&gt;0,AP39,NA())</f>
        <v>#N/A</v>
      </c>
      <c r="AR39" s="9">
        <f>VLOOKUP($C39,industry_water_withdrawal_km3!$A$2:$CT$249,AR$4,FALSE)</f>
        <v>0</v>
      </c>
      <c r="AS39" s="13">
        <f t="shared" si="18"/>
        <v>0</v>
      </c>
      <c r="AU39" s="9">
        <f>VLOOKUP($B39,aquastat_more_extensive_table!$D$1013:$AO$1213,AU$4,FALSE)</f>
        <v>5.0000000000000001E-4</v>
      </c>
      <c r="AV39" s="13">
        <f t="shared" ref="AV39:AV70" si="32">IF(AU39&gt;0,AU39,NA())</f>
        <v>5.0000000000000001E-4</v>
      </c>
      <c r="AW39" s="9">
        <f>VLOOKUP($C39,industry_water_withdrawal_km3!$A$2:$CT$249,AW$4,FALSE)</f>
        <v>0</v>
      </c>
      <c r="AX39" s="13">
        <f t="shared" si="19"/>
        <v>0</v>
      </c>
      <c r="AZ39" s="9">
        <f>VLOOKUP($B39,aquastat_more_extensive_table!$D$1013:$AO$1213,AZ$4,FALSE)</f>
        <v>0</v>
      </c>
      <c r="BA39" s="13" t="e">
        <f t="shared" ref="BA39:BA70" si="33">IF(AZ39&gt;0,AZ39,NA())</f>
        <v>#N/A</v>
      </c>
      <c r="BB39" s="9">
        <f>VLOOKUP($C39,industry_water_withdrawal_km3!$A$2:$CT$249,BB$4,FALSE)</f>
        <v>0</v>
      </c>
      <c r="BC39" s="13">
        <f t="shared" si="20"/>
        <v>0</v>
      </c>
      <c r="BE39" s="9">
        <f>VLOOKUP($B39,aquastat_more_extensive_table!$D$1013:$AO$1213,BE$4,FALSE)</f>
        <v>0</v>
      </c>
      <c r="BF39" s="13" t="e">
        <f t="shared" ref="BF39:BF70" si="34">IF(BE39&gt;0,BE39,NA())</f>
        <v>#N/A</v>
      </c>
      <c r="BG39" s="9">
        <f>VLOOKUP($C39,industry_water_withdrawal_km3!$A$2:$CT$249,BG$4,FALSE)</f>
        <v>0</v>
      </c>
      <c r="BH39" s="13">
        <f t="shared" si="21"/>
        <v>0</v>
      </c>
      <c r="BJ39" s="9">
        <f>VLOOKUP($B39,aquastat_more_extensive_table!$D$1013:$AO$1213,BJ$4,FALSE)</f>
        <v>0</v>
      </c>
      <c r="BK39" s="13" t="e">
        <f t="shared" si="22"/>
        <v>#N/A</v>
      </c>
      <c r="BL39" s="9">
        <f>VLOOKUP($C39,industry_water_withdrawal_km3!$A$2:$CT$249,BL$4,FALSE)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VLOOKUP($B40,aquastat_more_extensive_table!$D$1013:$AO$1213,G$4,FALSE)</f>
        <v>0</v>
      </c>
      <c r="H40" s="13" t="e">
        <f t="shared" si="24"/>
        <v>#N/A</v>
      </c>
      <c r="I40" s="9">
        <f>VLOOKUP($C40,industry_water_withdrawal_km3!$A$2:$CT$249,I$4,FALSE)</f>
        <v>1.5680179999999998E-2</v>
      </c>
      <c r="J40" s="13">
        <f t="shared" si="11"/>
        <v>1.5680179999999998E-2</v>
      </c>
      <c r="L40" s="9">
        <f>VLOOKUP($B40,aquastat_more_extensive_table!$D$1013:$AO$1213,L$4,FALSE)</f>
        <v>0</v>
      </c>
      <c r="M40" s="13" t="e">
        <f t="shared" si="25"/>
        <v>#N/A</v>
      </c>
      <c r="N40" s="9">
        <f>VLOOKUP($C40,industry_water_withdrawal_km3!$A$2:$CT$249,N$4,FALSE)</f>
        <v>1.6729000000000001E-2</v>
      </c>
      <c r="O40" s="13">
        <f t="shared" si="12"/>
        <v>1.6729000000000001E-2</v>
      </c>
      <c r="Q40" s="9">
        <f>VLOOKUP($B40,aquastat_more_extensive_table!$D$1013:$AO$1213,Q$4,FALSE)</f>
        <v>0</v>
      </c>
      <c r="R40" s="13" t="e">
        <f t="shared" si="26"/>
        <v>#N/A</v>
      </c>
      <c r="S40" s="9">
        <f>VLOOKUP($C40,industry_water_withdrawal_km3!$A$2:$CT$249,S$4,FALSE)</f>
        <v>1.7666439999999999E-2</v>
      </c>
      <c r="T40" s="13">
        <f t="shared" si="13"/>
        <v>1.7666439999999999E-2</v>
      </c>
      <c r="V40" s="9">
        <f>VLOOKUP($B40,aquastat_more_extensive_table!$D$1013:$AO$1213,V$4,FALSE)</f>
        <v>0</v>
      </c>
      <c r="W40" s="13" t="e">
        <f t="shared" si="27"/>
        <v>#N/A</v>
      </c>
      <c r="X40" s="9">
        <f>VLOOKUP($C40,industry_water_withdrawal_km3!$A$2:$CT$249,X$4,FALSE)</f>
        <v>2.0995960000000001E-2</v>
      </c>
      <c r="Y40" s="13">
        <f t="shared" si="14"/>
        <v>2.0995960000000001E-2</v>
      </c>
      <c r="AA40" s="9">
        <f>VLOOKUP($B40,aquastat_more_extensive_table!$D$1013:$AO$1213,AA$4,FALSE)</f>
        <v>0</v>
      </c>
      <c r="AB40" s="13" t="e">
        <f t="shared" si="28"/>
        <v>#N/A</v>
      </c>
      <c r="AC40" s="9">
        <f>VLOOKUP($C40,industry_water_withdrawal_km3!$A$2:$CT$249,AC$4,FALSE)</f>
        <v>2.5429719999999999E-2</v>
      </c>
      <c r="AD40" s="13">
        <f t="shared" si="15"/>
        <v>2.5429719999999999E-2</v>
      </c>
      <c r="AF40" s="9">
        <f>VLOOKUP($B40,aquastat_more_extensive_table!$D$1013:$AO$1213,AF$4,FALSE)</f>
        <v>1.0800000000000001E-2</v>
      </c>
      <c r="AG40" s="13">
        <f t="shared" si="29"/>
        <v>1.0800000000000001E-2</v>
      </c>
      <c r="AH40" s="9">
        <f>VLOOKUP($C40,industry_water_withdrawal_km3!$A$2:$CT$249,AH$4,FALSE)</f>
        <v>2.6705619999999999E-2</v>
      </c>
      <c r="AI40" s="13">
        <f t="shared" si="16"/>
        <v>2.6705619999999999E-2</v>
      </c>
      <c r="AK40" s="9">
        <f>VLOOKUP($B40,aquastat_more_extensive_table!$D$1013:$AO$1213,AK$4,FALSE)</f>
        <v>0</v>
      </c>
      <c r="AL40" s="13" t="e">
        <f t="shared" si="30"/>
        <v>#N/A</v>
      </c>
      <c r="AM40" s="9">
        <f>VLOOKUP($C40,industry_water_withdrawal_km3!$A$2:$CT$249,AM$4,FALSE)</f>
        <v>2.7243839999999998E-2</v>
      </c>
      <c r="AN40" s="13">
        <f t="shared" si="17"/>
        <v>2.7243839999999998E-2</v>
      </c>
      <c r="AP40" s="9">
        <f>VLOOKUP($B40,aquastat_more_extensive_table!$D$1013:$AO$1213,AP$4,FALSE)</f>
        <v>0</v>
      </c>
      <c r="AQ40" s="13" t="e">
        <f t="shared" si="31"/>
        <v>#N/A</v>
      </c>
      <c r="AR40" s="9">
        <f>VLOOKUP($C40,industry_water_withdrawal_km3!$A$2:$CT$249,AR$4,FALSE)</f>
        <v>2.4399799999999999E-2</v>
      </c>
      <c r="AS40" s="13">
        <f t="shared" si="18"/>
        <v>2.4399799999999999E-2</v>
      </c>
      <c r="AU40" s="9">
        <f>VLOOKUP($B40,aquastat_more_extensive_table!$D$1013:$AO$1213,AU$4,FALSE)</f>
        <v>0.01</v>
      </c>
      <c r="AV40" s="13">
        <f t="shared" si="32"/>
        <v>0.01</v>
      </c>
      <c r="AW40" s="9">
        <f>VLOOKUP($C40,industry_water_withdrawal_km3!$A$2:$CT$249,AW$4,FALSE)</f>
        <v>2.4721219999999999E-2</v>
      </c>
      <c r="AX40" s="13">
        <f t="shared" si="19"/>
        <v>2.4721219999999999E-2</v>
      </c>
      <c r="AZ40" s="9">
        <f>VLOOKUP($B40,aquastat_more_extensive_table!$D$1013:$AO$1213,AZ$4,FALSE)</f>
        <v>2.4E-2</v>
      </c>
      <c r="BA40" s="13">
        <f t="shared" si="33"/>
        <v>2.4E-2</v>
      </c>
      <c r="BB40" s="9">
        <f>VLOOKUP($C40,industry_water_withdrawal_km3!$A$2:$CT$249,BB$4,FALSE)</f>
        <v>3.0060380000000001E-2</v>
      </c>
      <c r="BC40" s="13">
        <f t="shared" si="20"/>
        <v>3.0060380000000001E-2</v>
      </c>
      <c r="BE40" s="9">
        <f>VLOOKUP($B40,aquastat_more_extensive_table!$D$1013:$AO$1213,BE$4,FALSE)</f>
        <v>0</v>
      </c>
      <c r="BF40" s="13" t="e">
        <f t="shared" si="34"/>
        <v>#N/A</v>
      </c>
      <c r="BG40" s="9">
        <f>VLOOKUP($C40,industry_water_withdrawal_km3!$A$2:$CT$249,BG$4,FALSE)</f>
        <v>3.5631000000000003E-2</v>
      </c>
      <c r="BH40" s="13">
        <f t="shared" si="21"/>
        <v>3.5631000000000003E-2</v>
      </c>
      <c r="BJ40" s="9">
        <f>VLOOKUP($B40,aquastat_more_extensive_table!$D$1013:$AO$1213,BJ$4,FALSE)</f>
        <v>0</v>
      </c>
      <c r="BK40" s="13" t="e">
        <f t="shared" si="22"/>
        <v>#N/A</v>
      </c>
      <c r="BL40" s="9">
        <f>VLOOKUP($C40,industry_water_withdrawal_km3!$A$2:$CT$249,BL$4,FALSE)</f>
        <v>3.5936099999999999E-2</v>
      </c>
      <c r="BM40" s="13">
        <f t="shared" si="23"/>
        <v>3.5936099999999999E-2</v>
      </c>
    </row>
    <row r="41" spans="2:65" x14ac:dyDescent="0.25">
      <c r="B41" s="12">
        <f>fao_ids_unique!B36</f>
        <v>47</v>
      </c>
      <c r="C41" s="12">
        <f>fao_ids_unique!F36</f>
        <v>225</v>
      </c>
      <c r="D41" s="8" t="str">
        <f>fao_ids_unique!C36</f>
        <v>COK</v>
      </c>
      <c r="E41" s="7" t="str">
        <f>fao_ids_unique!G36</f>
        <v>Cook Islands (N.Z.)</v>
      </c>
      <c r="G41" s="9">
        <f>VLOOKUP($B41,aquastat_more_extensive_table!$D$1013:$AO$1213,G$4,FALSE)</f>
        <v>0</v>
      </c>
      <c r="H41" s="13" t="e">
        <f t="shared" si="24"/>
        <v>#N/A</v>
      </c>
      <c r="I41" s="9">
        <f>VLOOKUP($C41,industry_water_withdrawal_km3!$A$2:$CT$249,I$4,FALSE)</f>
        <v>0</v>
      </c>
      <c r="J41" s="13">
        <f t="shared" si="11"/>
        <v>0</v>
      </c>
      <c r="L41" s="9">
        <f>VLOOKUP($B41,aquastat_more_extensive_table!$D$1013:$AO$1213,L$4,FALSE)</f>
        <v>0</v>
      </c>
      <c r="M41" s="13" t="e">
        <f t="shared" si="25"/>
        <v>#N/A</v>
      </c>
      <c r="N41" s="9">
        <f>VLOOKUP($C41,industry_water_withdrawal_km3!$A$2:$CT$249,N$4,FALSE)</f>
        <v>0</v>
      </c>
      <c r="O41" s="13">
        <f t="shared" si="12"/>
        <v>0</v>
      </c>
      <c r="Q41" s="9">
        <f>VLOOKUP($B41,aquastat_more_extensive_table!$D$1013:$AO$1213,Q$4,FALSE)</f>
        <v>0</v>
      </c>
      <c r="R41" s="13" t="e">
        <f t="shared" si="26"/>
        <v>#N/A</v>
      </c>
      <c r="S41" s="9">
        <f>VLOOKUP($C41,industry_water_withdrawal_km3!$A$2:$CT$249,S$4,FALSE)</f>
        <v>0</v>
      </c>
      <c r="T41" s="13">
        <f t="shared" si="13"/>
        <v>0</v>
      </c>
      <c r="V41" s="9">
        <f>VLOOKUP($B41,aquastat_more_extensive_table!$D$1013:$AO$1213,V$4,FALSE)</f>
        <v>0</v>
      </c>
      <c r="W41" s="13" t="e">
        <f t="shared" si="27"/>
        <v>#N/A</v>
      </c>
      <c r="X41" s="9">
        <f>VLOOKUP($C41,industry_water_withdrawal_km3!$A$2:$CT$249,X$4,FALSE)</f>
        <v>0</v>
      </c>
      <c r="Y41" s="13">
        <f t="shared" si="14"/>
        <v>0</v>
      </c>
      <c r="AA41" s="9">
        <f>VLOOKUP($B41,aquastat_more_extensive_table!$D$1013:$AO$1213,AA$4,FALSE)</f>
        <v>0</v>
      </c>
      <c r="AB41" s="13" t="e">
        <f t="shared" si="28"/>
        <v>#N/A</v>
      </c>
      <c r="AC41" s="9">
        <f>VLOOKUP($C41,industry_water_withdrawal_km3!$A$2:$CT$249,AC$4,FALSE)</f>
        <v>0</v>
      </c>
      <c r="AD41" s="13">
        <f t="shared" si="15"/>
        <v>0</v>
      </c>
      <c r="AF41" s="9">
        <f>VLOOKUP($B41,aquastat_more_extensive_table!$D$1013:$AO$1213,AF$4,FALSE)</f>
        <v>0</v>
      </c>
      <c r="AG41" s="13" t="e">
        <f t="shared" si="29"/>
        <v>#N/A</v>
      </c>
      <c r="AH41" s="9">
        <f>VLOOKUP($C41,industry_water_withdrawal_km3!$A$2:$CT$249,AH$4,FALSE)</f>
        <v>0</v>
      </c>
      <c r="AI41" s="13">
        <f t="shared" si="16"/>
        <v>0</v>
      </c>
      <c r="AK41" s="9">
        <f>VLOOKUP($B41,aquastat_more_extensive_table!$D$1013:$AO$1213,AK$4,FALSE)</f>
        <v>0</v>
      </c>
      <c r="AL41" s="13" t="e">
        <f t="shared" si="30"/>
        <v>#N/A</v>
      </c>
      <c r="AM41" s="9">
        <f>VLOOKUP($C41,industry_water_withdrawal_km3!$A$2:$CT$249,AM$4,FALSE)</f>
        <v>0</v>
      </c>
      <c r="AN41" s="13">
        <f t="shared" si="17"/>
        <v>0</v>
      </c>
      <c r="AP41" s="9">
        <f>VLOOKUP($B41,aquastat_more_extensive_table!$D$1013:$AO$1213,AP$4,FALSE)</f>
        <v>0</v>
      </c>
      <c r="AQ41" s="13" t="e">
        <f t="shared" si="31"/>
        <v>#N/A</v>
      </c>
      <c r="AR41" s="9">
        <f>VLOOKUP($C41,industry_water_withdrawal_km3!$A$2:$CT$249,AR$4,FALSE)</f>
        <v>0</v>
      </c>
      <c r="AS41" s="13">
        <f t="shared" si="18"/>
        <v>0</v>
      </c>
      <c r="AU41" s="9">
        <f>VLOOKUP($B41,aquastat_more_extensive_table!$D$1013:$AO$1213,AU$4,FALSE)</f>
        <v>0</v>
      </c>
      <c r="AV41" s="13" t="e">
        <f t="shared" si="32"/>
        <v>#N/A</v>
      </c>
      <c r="AW41" s="9">
        <f>VLOOKUP($C41,industry_water_withdrawal_km3!$A$2:$CT$249,AW$4,FALSE)</f>
        <v>0</v>
      </c>
      <c r="AX41" s="13">
        <f t="shared" si="19"/>
        <v>0</v>
      </c>
      <c r="AZ41" s="9">
        <f>VLOOKUP($B41,aquastat_more_extensive_table!$D$1013:$AO$1213,AZ$4,FALSE)</f>
        <v>0</v>
      </c>
      <c r="BA41" s="13" t="e">
        <f t="shared" si="33"/>
        <v>#N/A</v>
      </c>
      <c r="BB41" s="9">
        <f>VLOOKUP($C41,industry_water_withdrawal_km3!$A$2:$CT$249,BB$4,FALSE)</f>
        <v>0</v>
      </c>
      <c r="BC41" s="13">
        <f t="shared" si="20"/>
        <v>0</v>
      </c>
      <c r="BE41" s="9">
        <f>VLOOKUP($B41,aquastat_more_extensive_table!$D$1013:$AO$1213,BE$4,FALSE)</f>
        <v>0</v>
      </c>
      <c r="BF41" s="13" t="e">
        <f t="shared" si="34"/>
        <v>#N/A</v>
      </c>
      <c r="BG41" s="9">
        <f>VLOOKUP($C41,industry_water_withdrawal_km3!$A$2:$CT$249,BG$4,FALSE)</f>
        <v>0</v>
      </c>
      <c r="BH41" s="13">
        <f t="shared" si="21"/>
        <v>0</v>
      </c>
      <c r="BJ41" s="9">
        <f>VLOOKUP($B41,aquastat_more_extensive_table!$D$1013:$AO$1213,BJ$4,FALSE)</f>
        <v>0</v>
      </c>
      <c r="BK41" s="13" t="e">
        <f t="shared" si="22"/>
        <v>#N/A</v>
      </c>
      <c r="BL41" s="9">
        <f>VLOOKUP($C41,industry_water_withdrawal_km3!$A$2:$CT$249,BL$4,FALSE)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VLOOKUP($B42,aquastat_more_extensive_table!$D$1013:$AO$1213,G$4,FALSE)</f>
        <v>0</v>
      </c>
      <c r="H42" s="13" t="e">
        <f t="shared" si="24"/>
        <v>#N/A</v>
      </c>
      <c r="I42" s="9">
        <f>VLOOKUP($C42,industry_water_withdrawal_km3!$A$2:$CT$249,I$4,FALSE)</f>
        <v>7.2089379999999995E-2</v>
      </c>
      <c r="J42" s="13">
        <f t="shared" si="11"/>
        <v>7.2089379999999995E-2</v>
      </c>
      <c r="L42" s="9">
        <f>VLOOKUP($B42,aquastat_more_extensive_table!$D$1013:$AO$1213,L$4,FALSE)</f>
        <v>0</v>
      </c>
      <c r="M42" s="13" t="e">
        <f t="shared" si="25"/>
        <v>#N/A</v>
      </c>
      <c r="N42" s="9">
        <f>VLOOKUP($C42,industry_water_withdrawal_km3!$A$2:$CT$249,N$4,FALSE)</f>
        <v>7.3647939999999995E-2</v>
      </c>
      <c r="O42" s="13">
        <f t="shared" si="12"/>
        <v>7.3647939999999995E-2</v>
      </c>
      <c r="Q42" s="9">
        <f>VLOOKUP($B42,aquastat_more_extensive_table!$D$1013:$AO$1213,Q$4,FALSE)</f>
        <v>0</v>
      </c>
      <c r="R42" s="13" t="e">
        <f t="shared" si="26"/>
        <v>#N/A</v>
      </c>
      <c r="S42" s="9">
        <f>VLOOKUP($C42,industry_water_withdrawal_km3!$A$2:$CT$249,S$4,FALSE)</f>
        <v>8.6071800000000004E-2</v>
      </c>
      <c r="T42" s="13">
        <f t="shared" si="13"/>
        <v>8.6071800000000004E-2</v>
      </c>
      <c r="V42" s="9">
        <f>VLOOKUP($B42,aquastat_more_extensive_table!$D$1013:$AO$1213,V$4,FALSE)</f>
        <v>0</v>
      </c>
      <c r="W42" s="13" t="e">
        <f t="shared" si="27"/>
        <v>#N/A</v>
      </c>
      <c r="X42" s="9">
        <f>VLOOKUP($C42,industry_water_withdrawal_km3!$A$2:$CT$249,X$4,FALSE)</f>
        <v>0.1105718</v>
      </c>
      <c r="Y42" s="13">
        <f t="shared" si="14"/>
        <v>0.1105718</v>
      </c>
      <c r="AA42" s="9">
        <f>VLOOKUP($B42,aquastat_more_extensive_table!$D$1013:$AO$1213,AA$4,FALSE)</f>
        <v>0</v>
      </c>
      <c r="AB42" s="13" t="e">
        <f t="shared" si="28"/>
        <v>#N/A</v>
      </c>
      <c r="AC42" s="9">
        <f>VLOOKUP($C42,industry_water_withdrawal_km3!$A$2:$CT$249,AC$4,FALSE)</f>
        <v>0.1242704</v>
      </c>
      <c r="AD42" s="13">
        <f t="shared" si="15"/>
        <v>0.1242704</v>
      </c>
      <c r="AF42" s="9">
        <f>VLOOKUP($B42,aquastat_more_extensive_table!$D$1013:$AO$1213,AF$4,FALSE)</f>
        <v>0</v>
      </c>
      <c r="AG42" s="13" t="e">
        <f t="shared" si="29"/>
        <v>#N/A</v>
      </c>
      <c r="AH42" s="9">
        <f>VLOOKUP($C42,industry_water_withdrawal_km3!$A$2:$CT$249,AH$4,FALSE)</f>
        <v>0.13254179999999999</v>
      </c>
      <c r="AI42" s="13">
        <f t="shared" si="16"/>
        <v>0.13254179999999999</v>
      </c>
      <c r="AK42" s="9">
        <f>VLOOKUP($B42,aquastat_more_extensive_table!$D$1013:$AO$1213,AK$4,FALSE)</f>
        <v>0</v>
      </c>
      <c r="AL42" s="13" t="e">
        <f t="shared" si="30"/>
        <v>#N/A</v>
      </c>
      <c r="AM42" s="9">
        <f>VLOOKUP($C42,industry_water_withdrawal_km3!$A$2:$CT$249,AM$4,FALSE)</f>
        <v>0.14217940000000001</v>
      </c>
      <c r="AN42" s="13">
        <f t="shared" si="17"/>
        <v>0.14217940000000001</v>
      </c>
      <c r="AP42" s="9">
        <f>VLOOKUP($B42,aquastat_more_extensive_table!$D$1013:$AO$1213,AP$4,FALSE)</f>
        <v>0</v>
      </c>
      <c r="AQ42" s="13" t="e">
        <f t="shared" si="31"/>
        <v>#N/A</v>
      </c>
      <c r="AR42" s="9">
        <f>VLOOKUP($C42,industry_water_withdrawal_km3!$A$2:$CT$249,AR$4,FALSE)</f>
        <v>0.15777379999999999</v>
      </c>
      <c r="AS42" s="13">
        <f t="shared" si="18"/>
        <v>0.15777379999999999</v>
      </c>
      <c r="AU42" s="9">
        <f>VLOOKUP($B42,aquastat_more_extensive_table!$D$1013:$AO$1213,AU$4,FALSE)</f>
        <v>0</v>
      </c>
      <c r="AV42" s="13" t="e">
        <f t="shared" si="32"/>
        <v>#N/A</v>
      </c>
      <c r="AW42" s="9">
        <f>VLOOKUP($C42,industry_water_withdrawal_km3!$A$2:$CT$249,AW$4,FALSE)</f>
        <v>0.169021</v>
      </c>
      <c r="AX42" s="13">
        <f t="shared" si="19"/>
        <v>0.169021</v>
      </c>
      <c r="AZ42" s="9">
        <f>VLOOKUP($B42,aquastat_more_extensive_table!$D$1013:$AO$1213,AZ$4,FALSE)</f>
        <v>0</v>
      </c>
      <c r="BA42" s="13" t="e">
        <f t="shared" si="33"/>
        <v>#N/A</v>
      </c>
      <c r="BB42" s="9">
        <f>VLOOKUP($C42,industry_water_withdrawal_km3!$A$2:$CT$249,BB$4,FALSE)</f>
        <v>0.1799984</v>
      </c>
      <c r="BC42" s="13">
        <f t="shared" si="20"/>
        <v>0.1799984</v>
      </c>
      <c r="BE42" s="9">
        <f>VLOOKUP($B42,aquastat_more_extensive_table!$D$1013:$AO$1213,BE$4,FALSE)</f>
        <v>0</v>
      </c>
      <c r="BF42" s="13" t="e">
        <f t="shared" si="34"/>
        <v>#N/A</v>
      </c>
      <c r="BG42" s="9">
        <f>VLOOKUP($C42,industry_water_withdrawal_km3!$A$2:$CT$249,BG$4,FALSE)</f>
        <v>0.203676</v>
      </c>
      <c r="BH42" s="13">
        <f t="shared" si="21"/>
        <v>0.203676</v>
      </c>
      <c r="BJ42" s="9">
        <f>VLOOKUP($B42,aquastat_more_extensive_table!$D$1013:$AO$1213,BJ$4,FALSE)</f>
        <v>0.26</v>
      </c>
      <c r="BK42" s="13">
        <f t="shared" si="22"/>
        <v>0.26</v>
      </c>
      <c r="BL42" s="9">
        <f>VLOOKUP($C42,industry_water_withdrawal_km3!$A$2:$CT$249,BL$4,FALSE)</f>
        <v>0.207569</v>
      </c>
      <c r="BM42" s="13">
        <f t="shared" si="23"/>
        <v>0.207569</v>
      </c>
    </row>
    <row r="43" spans="2:65" x14ac:dyDescent="0.25">
      <c r="B43" s="12">
        <f>fao_ids_unique!B38</f>
        <v>49</v>
      </c>
      <c r="C43" s="12">
        <f>fao_ids_unique!F38</f>
        <v>44</v>
      </c>
      <c r="D43" s="8" t="str">
        <f>fao_ids_unique!C38</f>
        <v>CUB</v>
      </c>
      <c r="E43" s="7" t="str">
        <f>fao_ids_unique!G38</f>
        <v>Cuba</v>
      </c>
      <c r="G43" s="9">
        <f>VLOOKUP($B43,aquastat_more_extensive_table!$D$1013:$AO$1213,G$4,FALSE)</f>
        <v>0</v>
      </c>
      <c r="H43" s="13" t="e">
        <f t="shared" si="24"/>
        <v>#N/A</v>
      </c>
      <c r="I43" s="9">
        <f>VLOOKUP($C43,industry_water_withdrawal_km3!$A$2:$CT$249,I$4,FALSE)</f>
        <v>8.3826940000000003E-2</v>
      </c>
      <c r="J43" s="13">
        <f t="shared" si="11"/>
        <v>8.3826940000000003E-2</v>
      </c>
      <c r="L43" s="9">
        <f>VLOOKUP($B43,aquastat_more_extensive_table!$D$1013:$AO$1213,L$4,FALSE)</f>
        <v>0</v>
      </c>
      <c r="M43" s="13" t="e">
        <f t="shared" si="25"/>
        <v>#N/A</v>
      </c>
      <c r="N43" s="9">
        <f>VLOOKUP($C43,industry_water_withdrawal_km3!$A$2:$CT$249,N$4,FALSE)</f>
        <v>8.6392200000000002E-2</v>
      </c>
      <c r="O43" s="13">
        <f t="shared" si="12"/>
        <v>8.6392200000000002E-2</v>
      </c>
      <c r="Q43" s="9">
        <f>VLOOKUP($B43,aquastat_more_extensive_table!$D$1013:$AO$1213,Q$4,FALSE)</f>
        <v>0</v>
      </c>
      <c r="R43" s="13" t="e">
        <f t="shared" si="26"/>
        <v>#N/A</v>
      </c>
      <c r="S43" s="9">
        <f>VLOOKUP($C43,industry_water_withdrawal_km3!$A$2:$CT$249,S$4,FALSE)</f>
        <v>9.4043760000000004E-2</v>
      </c>
      <c r="T43" s="13">
        <f t="shared" si="13"/>
        <v>9.4043760000000004E-2</v>
      </c>
      <c r="V43" s="9">
        <f>VLOOKUP($B43,aquastat_more_extensive_table!$D$1013:$AO$1213,V$4,FALSE)</f>
        <v>0.16200000000000001</v>
      </c>
      <c r="W43" s="13">
        <f t="shared" si="27"/>
        <v>0.16200000000000001</v>
      </c>
      <c r="X43" s="9">
        <f>VLOOKUP($C43,industry_water_withdrawal_km3!$A$2:$CT$249,X$4,FALSE)</f>
        <v>0.1165624</v>
      </c>
      <c r="Y43" s="13">
        <f t="shared" si="14"/>
        <v>0.1165624</v>
      </c>
      <c r="AA43" s="9">
        <f>VLOOKUP($B43,aquastat_more_extensive_table!$D$1013:$AO$1213,AA$4,FALSE)</f>
        <v>0</v>
      </c>
      <c r="AB43" s="13" t="e">
        <f t="shared" si="28"/>
        <v>#N/A</v>
      </c>
      <c r="AC43" s="9">
        <f>VLOOKUP($C43,industry_water_withdrawal_km3!$A$2:$CT$249,AC$4,FALSE)</f>
        <v>0.13194620000000001</v>
      </c>
      <c r="AD43" s="13">
        <f t="shared" si="15"/>
        <v>0.13194620000000001</v>
      </c>
      <c r="AF43" s="9">
        <f>VLOOKUP($B43,aquastat_more_extensive_table!$D$1013:$AO$1213,AF$4,FALSE)</f>
        <v>0</v>
      </c>
      <c r="AG43" s="13" t="e">
        <f t="shared" si="29"/>
        <v>#N/A</v>
      </c>
      <c r="AH43" s="9">
        <f>VLOOKUP($C43,industry_water_withdrawal_km3!$A$2:$CT$249,AH$4,FALSE)</f>
        <v>0.13838200000000001</v>
      </c>
      <c r="AI43" s="13">
        <f t="shared" si="16"/>
        <v>0.13838200000000001</v>
      </c>
      <c r="AK43" s="9">
        <f>VLOOKUP($B43,aquastat_more_extensive_table!$D$1013:$AO$1213,AK$4,FALSE)</f>
        <v>0</v>
      </c>
      <c r="AL43" s="13" t="e">
        <f t="shared" si="30"/>
        <v>#N/A</v>
      </c>
      <c r="AM43" s="9">
        <f>VLOOKUP($C43,industry_water_withdrawal_km3!$A$2:$CT$249,AM$4,FALSE)</f>
        <v>0.13936760000000001</v>
      </c>
      <c r="AN43" s="13">
        <f t="shared" si="17"/>
        <v>0.13936760000000001</v>
      </c>
      <c r="AP43" s="9">
        <f>VLOOKUP($B43,aquastat_more_extensive_table!$D$1013:$AO$1213,AP$4,FALSE)</f>
        <v>0.76500000000000001</v>
      </c>
      <c r="AQ43" s="13">
        <f t="shared" si="31"/>
        <v>0.76500000000000001</v>
      </c>
      <c r="AR43" s="9">
        <f>VLOOKUP($C43,industry_water_withdrawal_km3!$A$2:$CT$249,AR$4,FALSE)</f>
        <v>0.13710620000000001</v>
      </c>
      <c r="AS43" s="13">
        <f t="shared" si="18"/>
        <v>0.13710620000000001</v>
      </c>
      <c r="AU43" s="9">
        <f>VLOOKUP($B43,aquastat_more_extensive_table!$D$1013:$AO$1213,AU$4,FALSE)</f>
        <v>0</v>
      </c>
      <c r="AV43" s="13" t="e">
        <f t="shared" si="32"/>
        <v>#N/A</v>
      </c>
      <c r="AW43" s="9">
        <f>VLOOKUP($C43,industry_water_withdrawal_km3!$A$2:$CT$249,AW$4,FALSE)</f>
        <v>0.14311380000000001</v>
      </c>
      <c r="AX43" s="13">
        <f t="shared" si="19"/>
        <v>0.14311380000000001</v>
      </c>
      <c r="AZ43" s="9">
        <f>VLOOKUP($B43,aquastat_more_extensive_table!$D$1013:$AO$1213,AZ$4,FALSE)</f>
        <v>0.76070000000000004</v>
      </c>
      <c r="BA43" s="13">
        <f t="shared" si="33"/>
        <v>0.76070000000000004</v>
      </c>
      <c r="BB43" s="9">
        <f>VLOOKUP($C43,industry_water_withdrawal_km3!$A$2:$CT$249,BB$4,FALSE)</f>
        <v>0.16144500000000001</v>
      </c>
      <c r="BC43" s="13">
        <f t="shared" si="20"/>
        <v>0.16144500000000001</v>
      </c>
      <c r="BE43" s="9">
        <f>VLOOKUP($B43,aquastat_more_extensive_table!$D$1013:$AO$1213,BE$4,FALSE)</f>
        <v>0</v>
      </c>
      <c r="BF43" s="13" t="e">
        <f t="shared" si="34"/>
        <v>#N/A</v>
      </c>
      <c r="BG43" s="9">
        <f>VLOOKUP($C43,industry_water_withdrawal_km3!$A$2:$CT$249,BG$4,FALSE)</f>
        <v>0.17937839999999999</v>
      </c>
      <c r="BH43" s="13">
        <f t="shared" si="21"/>
        <v>0.17937839999999999</v>
      </c>
      <c r="BJ43" s="9">
        <f>VLOOKUP($B43,aquastat_more_extensive_table!$D$1013:$AO$1213,BJ$4,FALSE)</f>
        <v>0.74</v>
      </c>
      <c r="BK43" s="13">
        <f t="shared" si="22"/>
        <v>0.74</v>
      </c>
      <c r="BL43" s="9">
        <f>VLOOKUP($C43,industry_water_withdrawal_km3!$A$2:$CT$249,BL$4,FALSE)</f>
        <v>0.17865700000000001</v>
      </c>
      <c r="BM43" s="13">
        <f t="shared" si="23"/>
        <v>0.17865700000000001</v>
      </c>
    </row>
    <row r="44" spans="2:65" x14ac:dyDescent="0.25">
      <c r="B44" s="12">
        <f>fao_ids_unique!B39</f>
        <v>50</v>
      </c>
      <c r="C44" s="12">
        <f>fao_ids_unique!F39</f>
        <v>46</v>
      </c>
      <c r="D44" s="8" t="str">
        <f>fao_ids_unique!C39</f>
        <v>CYP</v>
      </c>
      <c r="E44" s="7" t="str">
        <f>fao_ids_unique!G39</f>
        <v>Cyprus</v>
      </c>
      <c r="G44" s="9">
        <f>VLOOKUP($B44,aquastat_more_extensive_table!$D$1013:$AO$1213,G$4,FALSE)</f>
        <v>0</v>
      </c>
      <c r="H44" s="13" t="e">
        <f t="shared" si="24"/>
        <v>#N/A</v>
      </c>
      <c r="I44" s="9">
        <f>VLOOKUP($C44,industry_water_withdrawal_km3!$A$2:$CT$249,I$4,FALSE)</f>
        <v>2.3753099999999998E-3</v>
      </c>
      <c r="J44" s="13">
        <f t="shared" si="11"/>
        <v>2.3753099999999998E-3</v>
      </c>
      <c r="L44" s="9">
        <f>VLOOKUP($B44,aquastat_more_extensive_table!$D$1013:$AO$1213,L$4,FALSE)</f>
        <v>0</v>
      </c>
      <c r="M44" s="13" t="e">
        <f t="shared" si="25"/>
        <v>#N/A</v>
      </c>
      <c r="N44" s="9">
        <f>VLOOKUP($C44,industry_water_withdrawal_km3!$A$2:$CT$249,N$4,FALSE)</f>
        <v>2.52074E-3</v>
      </c>
      <c r="O44" s="13">
        <f t="shared" si="12"/>
        <v>2.52074E-3</v>
      </c>
      <c r="Q44" s="9">
        <f>VLOOKUP($B44,aquastat_more_extensive_table!$D$1013:$AO$1213,Q$4,FALSE)</f>
        <v>0</v>
      </c>
      <c r="R44" s="13" t="e">
        <f t="shared" si="26"/>
        <v>#N/A</v>
      </c>
      <c r="S44" s="9">
        <f>VLOOKUP($C44,industry_water_withdrawal_km3!$A$2:$CT$249,S$4,FALSE)</f>
        <v>2.6229819999999998E-3</v>
      </c>
      <c r="T44" s="13">
        <f t="shared" si="13"/>
        <v>2.6229819999999998E-3</v>
      </c>
      <c r="V44" s="9">
        <f>VLOOKUP($B44,aquastat_more_extensive_table!$D$1013:$AO$1213,V$4,FALSE)</f>
        <v>0</v>
      </c>
      <c r="W44" s="13" t="e">
        <f t="shared" si="27"/>
        <v>#N/A</v>
      </c>
      <c r="X44" s="9">
        <f>VLOOKUP($C44,industry_water_withdrawal_km3!$A$2:$CT$249,X$4,FALSE)</f>
        <v>2.983936E-3</v>
      </c>
      <c r="Y44" s="13">
        <f t="shared" si="14"/>
        <v>2.983936E-3</v>
      </c>
      <c r="AA44" s="9">
        <f>VLOOKUP($B44,aquastat_more_extensive_table!$D$1013:$AO$1213,AA$4,FALSE)</f>
        <v>0</v>
      </c>
      <c r="AB44" s="13" t="e">
        <f t="shared" si="28"/>
        <v>#N/A</v>
      </c>
      <c r="AC44" s="9">
        <f>VLOOKUP($C44,industry_water_withdrawal_km3!$A$2:$CT$249,AC$4,FALSE)</f>
        <v>4.3876879999999998E-3</v>
      </c>
      <c r="AD44" s="13">
        <f t="shared" si="15"/>
        <v>4.3876879999999998E-3</v>
      </c>
      <c r="AF44" s="9">
        <f>VLOOKUP($B44,aquastat_more_extensive_table!$D$1013:$AO$1213,AF$4,FALSE)</f>
        <v>0</v>
      </c>
      <c r="AG44" s="13" t="e">
        <f t="shared" si="29"/>
        <v>#N/A</v>
      </c>
      <c r="AH44" s="9">
        <f>VLOOKUP($C44,industry_water_withdrawal_km3!$A$2:$CT$249,AH$4,FALSE)</f>
        <v>4.92451E-3</v>
      </c>
      <c r="AI44" s="13">
        <f t="shared" si="16"/>
        <v>4.92451E-3</v>
      </c>
      <c r="AK44" s="9">
        <f>VLOOKUP($B44,aquastat_more_extensive_table!$D$1013:$AO$1213,AK$4,FALSE)</f>
        <v>5.0000000000000001E-3</v>
      </c>
      <c r="AL44" s="13">
        <f t="shared" si="30"/>
        <v>5.0000000000000001E-3</v>
      </c>
      <c r="AM44" s="9">
        <f>VLOOKUP($C44,industry_water_withdrawal_km3!$A$2:$CT$249,AM$4,FALSE)</f>
        <v>5.9273040000000004E-3</v>
      </c>
      <c r="AN44" s="13">
        <f t="shared" si="17"/>
        <v>5.9273040000000004E-3</v>
      </c>
      <c r="AP44" s="9">
        <f>VLOOKUP($B44,aquastat_more_extensive_table!$D$1013:$AO$1213,AP$4,FALSE)</f>
        <v>5.0000000000000001E-3</v>
      </c>
      <c r="AQ44" s="13">
        <f t="shared" si="31"/>
        <v>5.0000000000000001E-3</v>
      </c>
      <c r="AR44" s="9">
        <f>VLOOKUP($C44,industry_water_withdrawal_km3!$A$2:$CT$249,AR$4,FALSE)</f>
        <v>6.5972720000000004E-3</v>
      </c>
      <c r="AS44" s="13">
        <f t="shared" si="18"/>
        <v>6.5972720000000004E-3</v>
      </c>
      <c r="AU44" s="9">
        <f>VLOOKUP($B44,aquastat_more_extensive_table!$D$1013:$AO$1213,AU$4,FALSE)</f>
        <v>3.5000000000000001E-3</v>
      </c>
      <c r="AV44" s="13">
        <f t="shared" si="32"/>
        <v>3.5000000000000001E-3</v>
      </c>
      <c r="AW44" s="9">
        <f>VLOOKUP($C44,industry_water_withdrawal_km3!$A$2:$CT$249,AW$4,FALSE)</f>
        <v>7.0088019999999997E-3</v>
      </c>
      <c r="AX44" s="13">
        <f t="shared" si="19"/>
        <v>7.0088019999999997E-3</v>
      </c>
      <c r="AZ44" s="9">
        <f>VLOOKUP($B44,aquastat_more_extensive_table!$D$1013:$AO$1213,AZ$4,FALSE)</f>
        <v>8.0000000000000002E-3</v>
      </c>
      <c r="BA44" s="13">
        <f t="shared" si="33"/>
        <v>8.0000000000000002E-3</v>
      </c>
      <c r="BB44" s="9">
        <f>VLOOKUP($C44,industry_water_withdrawal_km3!$A$2:$CT$249,BB$4,FALSE)</f>
        <v>8.1308179999999997E-3</v>
      </c>
      <c r="BC44" s="13">
        <f t="shared" si="20"/>
        <v>8.1308179999999997E-3</v>
      </c>
      <c r="BE44" s="9">
        <f>VLOOKUP($B44,aquastat_more_extensive_table!$D$1013:$AO$1213,BE$4,FALSE)</f>
        <v>6.0000000000000001E-3</v>
      </c>
      <c r="BF44" s="13">
        <f t="shared" si="34"/>
        <v>6.0000000000000001E-3</v>
      </c>
      <c r="BG44" s="9">
        <f>VLOOKUP($C44,industry_water_withdrawal_km3!$A$2:$CT$249,BG$4,FALSE)</f>
        <v>8.7031859999999999E-3</v>
      </c>
      <c r="BH44" s="13">
        <f t="shared" si="21"/>
        <v>8.7031859999999999E-3</v>
      </c>
      <c r="BJ44" s="9">
        <f>VLOOKUP($B44,aquastat_more_extensive_table!$D$1013:$AO$1213,BJ$4,FALSE)</f>
        <v>0</v>
      </c>
      <c r="BK44" s="13" t="e">
        <f t="shared" si="22"/>
        <v>#N/A</v>
      </c>
      <c r="BL44" s="9">
        <f>VLOOKUP($C44,industry_water_withdrawal_km3!$A$2:$CT$249,BL$4,FALSE)</f>
        <v>8.7710266666666693E-3</v>
      </c>
      <c r="BM44" s="13">
        <f t="shared" si="23"/>
        <v>8.7710266666666693E-3</v>
      </c>
    </row>
    <row r="45" spans="2:65" x14ac:dyDescent="0.25">
      <c r="B45" s="12">
        <f>fao_ids_unique!B40</f>
        <v>52</v>
      </c>
      <c r="C45" s="12">
        <f>fao_ids_unique!F40</f>
        <v>13</v>
      </c>
      <c r="D45" s="8" t="str">
        <f>fao_ids_unique!C40</f>
        <v>AZE</v>
      </c>
      <c r="E45" s="7" t="str">
        <f>fao_ids_unique!G40</f>
        <v>Azerbaijan</v>
      </c>
      <c r="G45" s="9">
        <f>VLOOKUP($B45,aquastat_more_extensive_table!$D$1013:$AO$1213,G$4,FALSE)</f>
        <v>0</v>
      </c>
      <c r="H45" s="13" t="e">
        <f t="shared" si="24"/>
        <v>#N/A</v>
      </c>
      <c r="I45" s="9">
        <f>VLOOKUP($C45,industry_water_withdrawal_km3!$A$2:$CT$249,I$4,FALSE)</f>
        <v>1.0843640000000001</v>
      </c>
      <c r="J45" s="13">
        <f t="shared" si="11"/>
        <v>1.0843640000000001</v>
      </c>
      <c r="L45" s="9">
        <f>VLOOKUP($B45,aquastat_more_extensive_table!$D$1013:$AO$1213,L$4,FALSE)</f>
        <v>0</v>
      </c>
      <c r="M45" s="13" t="e">
        <f t="shared" si="25"/>
        <v>#N/A</v>
      </c>
      <c r="N45" s="9">
        <f>VLOOKUP($C45,industry_water_withdrawal_km3!$A$2:$CT$249,N$4,FALSE)</f>
        <v>1.103866</v>
      </c>
      <c r="O45" s="13">
        <f t="shared" si="12"/>
        <v>1.103866</v>
      </c>
      <c r="Q45" s="9">
        <f>VLOOKUP($B45,aquastat_more_extensive_table!$D$1013:$AO$1213,Q$4,FALSE)</f>
        <v>0</v>
      </c>
      <c r="R45" s="13" t="e">
        <f t="shared" si="26"/>
        <v>#N/A</v>
      </c>
      <c r="S45" s="9">
        <f>VLOOKUP($C45,industry_water_withdrawal_km3!$A$2:$CT$249,S$4,FALSE)</f>
        <v>1.19333</v>
      </c>
      <c r="T45" s="13">
        <f t="shared" si="13"/>
        <v>1.19333</v>
      </c>
      <c r="V45" s="9">
        <f>VLOOKUP($B45,aquastat_more_extensive_table!$D$1013:$AO$1213,V$4,FALSE)</f>
        <v>0</v>
      </c>
      <c r="W45" s="13" t="e">
        <f t="shared" si="27"/>
        <v>#N/A</v>
      </c>
      <c r="X45" s="9">
        <f>VLOOKUP($C45,industry_water_withdrawal_km3!$A$2:$CT$249,X$4,FALSE)</f>
        <v>1.596222</v>
      </c>
      <c r="Y45" s="13">
        <f t="shared" si="14"/>
        <v>1.596222</v>
      </c>
      <c r="AA45" s="9">
        <f>VLOOKUP($B45,aquastat_more_extensive_table!$D$1013:$AO$1213,AA$4,FALSE)</f>
        <v>0</v>
      </c>
      <c r="AB45" s="13" t="e">
        <f t="shared" si="28"/>
        <v>#N/A</v>
      </c>
      <c r="AC45" s="9">
        <f>VLOOKUP($C45,industry_water_withdrawal_km3!$A$2:$CT$249,AC$4,FALSE)</f>
        <v>1.893802</v>
      </c>
      <c r="AD45" s="13">
        <f t="shared" si="15"/>
        <v>1.893802</v>
      </c>
      <c r="AF45" s="9">
        <f>VLOOKUP($B45,aquastat_more_extensive_table!$D$1013:$AO$1213,AF$4,FALSE)</f>
        <v>0</v>
      </c>
      <c r="AG45" s="13" t="e">
        <f t="shared" si="29"/>
        <v>#N/A</v>
      </c>
      <c r="AH45" s="9">
        <f>VLOOKUP($C45,industry_water_withdrawal_km3!$A$2:$CT$249,AH$4,FALSE)</f>
        <v>2.005004</v>
      </c>
      <c r="AI45" s="13">
        <f t="shared" si="16"/>
        <v>2.005004</v>
      </c>
      <c r="AK45" s="9">
        <f>VLOOKUP($B45,aquastat_more_extensive_table!$D$1013:$AO$1213,AK$4,FALSE)</f>
        <v>0</v>
      </c>
      <c r="AL45" s="13" t="e">
        <f t="shared" si="30"/>
        <v>#N/A</v>
      </c>
      <c r="AM45" s="9">
        <f>VLOOKUP($C45,industry_water_withdrawal_km3!$A$2:$CT$249,AM$4,FALSE)</f>
        <v>1.8720680000000001</v>
      </c>
      <c r="AN45" s="13">
        <f t="shared" si="17"/>
        <v>1.8720680000000001</v>
      </c>
      <c r="AP45" s="9">
        <f>VLOOKUP($B45,aquastat_more_extensive_table!$D$1013:$AO$1213,AP$4,FALSE)</f>
        <v>2.1320000000000001</v>
      </c>
      <c r="AQ45" s="13">
        <f t="shared" si="31"/>
        <v>2.1320000000000001</v>
      </c>
      <c r="AR45" s="9">
        <f>VLOOKUP($C45,industry_water_withdrawal_km3!$A$2:$CT$249,AR$4,FALSE)</f>
        <v>1.463246</v>
      </c>
      <c r="AS45" s="13">
        <f t="shared" si="18"/>
        <v>1.463246</v>
      </c>
      <c r="AU45" s="9">
        <f>VLOOKUP($B45,aquastat_more_extensive_table!$D$1013:$AO$1213,AU$4,FALSE)</f>
        <v>1.9770000000000001</v>
      </c>
      <c r="AV45" s="13">
        <f t="shared" si="32"/>
        <v>1.9770000000000001</v>
      </c>
      <c r="AW45" s="9">
        <f>VLOOKUP($C45,industry_water_withdrawal_km3!$A$2:$CT$249,AW$4,FALSE)</f>
        <v>1.61571</v>
      </c>
      <c r="AX45" s="13">
        <f t="shared" si="19"/>
        <v>1.61571</v>
      </c>
      <c r="AZ45" s="9">
        <f>VLOOKUP($B45,aquastat_more_extensive_table!$D$1013:$AO$1213,AZ$4,FALSE)</f>
        <v>2.36</v>
      </c>
      <c r="BA45" s="13">
        <f t="shared" si="33"/>
        <v>2.36</v>
      </c>
      <c r="BB45" s="9">
        <f>VLOOKUP($C45,industry_water_withdrawal_km3!$A$2:$CT$249,BB$4,FALSE)</f>
        <v>2.1877779999999998</v>
      </c>
      <c r="BC45" s="13">
        <f t="shared" si="20"/>
        <v>2.1877779999999998</v>
      </c>
      <c r="BE45" s="9">
        <f>VLOOKUP($B45,aquastat_more_extensive_table!$D$1013:$AO$1213,BE$4,FALSE)</f>
        <v>0</v>
      </c>
      <c r="BF45" s="13" t="e">
        <f t="shared" si="34"/>
        <v>#N/A</v>
      </c>
      <c r="BG45" s="9">
        <f>VLOOKUP($C45,industry_water_withdrawal_km3!$A$2:$CT$249,BG$4,FALSE)</f>
        <v>2.9675419999999999</v>
      </c>
      <c r="BH45" s="13">
        <f t="shared" si="21"/>
        <v>2.9675419999999999</v>
      </c>
      <c r="BJ45" s="9">
        <f>VLOOKUP($B45,aquastat_more_extensive_table!$D$1013:$AO$1213,BJ$4,FALSE)</f>
        <v>0</v>
      </c>
      <c r="BK45" s="13" t="e">
        <f t="shared" si="22"/>
        <v>#N/A</v>
      </c>
      <c r="BL45" s="9">
        <f>VLOOKUP($C45,industry_water_withdrawal_km3!$A$2:$CT$249,BL$4,FALSE)</f>
        <v>2.8936799999999998</v>
      </c>
      <c r="BM45" s="13">
        <f t="shared" si="23"/>
        <v>2.8936799999999998</v>
      </c>
    </row>
    <row r="46" spans="2:65" x14ac:dyDescent="0.25">
      <c r="B46" s="12">
        <f>fao_ids_unique!B41</f>
        <v>53</v>
      </c>
      <c r="C46" s="12">
        <f>fao_ids_unique!F41</f>
        <v>16</v>
      </c>
      <c r="D46" s="8" t="str">
        <f>fao_ids_unique!C41</f>
        <v>BEN</v>
      </c>
      <c r="E46" s="7" t="str">
        <f>fao_ids_unique!G41</f>
        <v>Benin</v>
      </c>
      <c r="G46" s="9">
        <f>VLOOKUP($B46,aquastat_more_extensive_table!$D$1013:$AO$1213,G$4,FALSE)</f>
        <v>0</v>
      </c>
      <c r="H46" s="13" t="e">
        <f t="shared" si="24"/>
        <v>#N/A</v>
      </c>
      <c r="I46" s="9">
        <f>VLOOKUP($C46,industry_water_withdrawal_km3!$A$2:$CT$249,I$4,FALSE)</f>
        <v>5.5006739999999997E-3</v>
      </c>
      <c r="J46" s="13">
        <f t="shared" si="11"/>
        <v>5.5006739999999997E-3</v>
      </c>
      <c r="L46" s="9">
        <f>VLOOKUP($B46,aquastat_more_extensive_table!$D$1013:$AO$1213,L$4,FALSE)</f>
        <v>0</v>
      </c>
      <c r="M46" s="13" t="e">
        <f t="shared" si="25"/>
        <v>#N/A</v>
      </c>
      <c r="N46" s="9">
        <f>VLOOKUP($C46,industry_water_withdrawal_km3!$A$2:$CT$249,N$4,FALSE)</f>
        <v>5.7980640000000003E-3</v>
      </c>
      <c r="O46" s="13">
        <f t="shared" si="12"/>
        <v>5.7980640000000003E-3</v>
      </c>
      <c r="Q46" s="9">
        <f>VLOOKUP($B46,aquastat_more_extensive_table!$D$1013:$AO$1213,Q$4,FALSE)</f>
        <v>0</v>
      </c>
      <c r="R46" s="13" t="e">
        <f t="shared" si="26"/>
        <v>#N/A</v>
      </c>
      <c r="S46" s="9">
        <f>VLOOKUP($C46,industry_water_withdrawal_km3!$A$2:$CT$249,S$4,FALSE)</f>
        <v>6.2471879999999999E-3</v>
      </c>
      <c r="T46" s="13">
        <f t="shared" si="13"/>
        <v>6.2471879999999999E-3</v>
      </c>
      <c r="V46" s="9">
        <f>VLOOKUP($B46,aquastat_more_extensive_table!$D$1013:$AO$1213,V$4,FALSE)</f>
        <v>0</v>
      </c>
      <c r="W46" s="13" t="e">
        <f t="shared" si="27"/>
        <v>#N/A</v>
      </c>
      <c r="X46" s="9">
        <f>VLOOKUP($C46,industry_water_withdrawal_km3!$A$2:$CT$249,X$4,FALSE)</f>
        <v>7.8115759999999998E-3</v>
      </c>
      <c r="Y46" s="13">
        <f t="shared" si="14"/>
        <v>7.8115759999999998E-3</v>
      </c>
      <c r="AA46" s="9">
        <f>VLOOKUP($B46,aquastat_more_extensive_table!$D$1013:$AO$1213,AA$4,FALSE)</f>
        <v>0</v>
      </c>
      <c r="AB46" s="13" t="e">
        <f t="shared" si="28"/>
        <v>#N/A</v>
      </c>
      <c r="AC46" s="9">
        <f>VLOOKUP($C46,industry_water_withdrawal_km3!$A$2:$CT$249,AC$4,FALSE)</f>
        <v>9.1374339999999998E-3</v>
      </c>
      <c r="AD46" s="13">
        <f t="shared" si="15"/>
        <v>9.1374339999999998E-3</v>
      </c>
      <c r="AF46" s="9">
        <f>VLOOKUP($B46,aquastat_more_extensive_table!$D$1013:$AO$1213,AF$4,FALSE)</f>
        <v>1.4999999999999999E-2</v>
      </c>
      <c r="AG46" s="13">
        <f t="shared" si="29"/>
        <v>1.4999999999999999E-2</v>
      </c>
      <c r="AH46" s="9">
        <f>VLOOKUP($C46,industry_water_withdrawal_km3!$A$2:$CT$249,AH$4,FALSE)</f>
        <v>8.3516839999999998E-3</v>
      </c>
      <c r="AI46" s="13">
        <f t="shared" si="16"/>
        <v>8.3516839999999998E-3</v>
      </c>
      <c r="AK46" s="9">
        <f>VLOOKUP($B46,aquastat_more_extensive_table!$D$1013:$AO$1213,AK$4,FALSE)</f>
        <v>0</v>
      </c>
      <c r="AL46" s="13" t="e">
        <f t="shared" si="30"/>
        <v>#N/A</v>
      </c>
      <c r="AM46" s="9">
        <f>VLOOKUP($C46,industry_water_withdrawal_km3!$A$2:$CT$249,AM$4,FALSE)</f>
        <v>8.6878860000000006E-3</v>
      </c>
      <c r="AN46" s="13">
        <f t="shared" si="17"/>
        <v>8.6878860000000006E-3</v>
      </c>
      <c r="AP46" s="9">
        <f>VLOOKUP($B46,aquastat_more_extensive_table!$D$1013:$AO$1213,AP$4,FALSE)</f>
        <v>0</v>
      </c>
      <c r="AQ46" s="13" t="e">
        <f t="shared" si="31"/>
        <v>#N/A</v>
      </c>
      <c r="AR46" s="9">
        <f>VLOOKUP($C46,industry_water_withdrawal_km3!$A$2:$CT$249,AR$4,FALSE)</f>
        <v>8.6171939999999999E-3</v>
      </c>
      <c r="AS46" s="13">
        <f t="shared" si="18"/>
        <v>8.6171939999999999E-3</v>
      </c>
      <c r="AU46" s="9">
        <f>VLOOKUP($B46,aquastat_more_extensive_table!$D$1013:$AO$1213,AU$4,FALSE)</f>
        <v>0.03</v>
      </c>
      <c r="AV46" s="13">
        <f t="shared" si="32"/>
        <v>0.03</v>
      </c>
      <c r="AW46" s="9">
        <f>VLOOKUP($C46,industry_water_withdrawal_km3!$A$2:$CT$249,AW$4,FALSE)</f>
        <v>8.9106480000000002E-3</v>
      </c>
      <c r="AX46" s="13">
        <f t="shared" si="19"/>
        <v>8.9106480000000002E-3</v>
      </c>
      <c r="AZ46" s="9">
        <f>VLOOKUP($B46,aquastat_more_extensive_table!$D$1013:$AO$1213,AZ$4,FALSE)</f>
        <v>0</v>
      </c>
      <c r="BA46" s="13" t="e">
        <f t="shared" si="33"/>
        <v>#N/A</v>
      </c>
      <c r="BB46" s="9">
        <f>VLOOKUP($C46,industry_water_withdrawal_km3!$A$2:$CT$249,BB$4,FALSE)</f>
        <v>1.0389224000000001E-2</v>
      </c>
      <c r="BC46" s="13">
        <f t="shared" si="20"/>
        <v>1.0389224000000001E-2</v>
      </c>
      <c r="BE46" s="9">
        <f>VLOOKUP($B46,aquastat_more_extensive_table!$D$1013:$AO$1213,BE$4,FALSE)</f>
        <v>0</v>
      </c>
      <c r="BF46" s="13" t="e">
        <f t="shared" si="34"/>
        <v>#N/A</v>
      </c>
      <c r="BG46" s="9">
        <f>VLOOKUP($C46,industry_water_withdrawal_km3!$A$2:$CT$249,BG$4,FALSE)</f>
        <v>1.133546E-2</v>
      </c>
      <c r="BH46" s="13">
        <f t="shared" si="21"/>
        <v>1.133546E-2</v>
      </c>
      <c r="BJ46" s="9">
        <f>VLOOKUP($B46,aquastat_more_extensive_table!$D$1013:$AO$1213,BJ$4,FALSE)</f>
        <v>0</v>
      </c>
      <c r="BK46" s="13" t="e">
        <f t="shared" si="22"/>
        <v>#N/A</v>
      </c>
      <c r="BL46" s="9">
        <f>VLOOKUP($C46,industry_water_withdrawal_km3!$A$2:$CT$249,BL$4,FALSE)</f>
        <v>1.1281899999999999E-2</v>
      </c>
      <c r="BM46" s="13">
        <f t="shared" si="23"/>
        <v>1.1281899999999999E-2</v>
      </c>
    </row>
    <row r="47" spans="2:65" x14ac:dyDescent="0.25">
      <c r="B47" s="12">
        <f>fao_ids_unique!B42</f>
        <v>54</v>
      </c>
      <c r="C47" s="12">
        <f>fao_ids_unique!F42</f>
        <v>51</v>
      </c>
      <c r="D47" s="8" t="str">
        <f>fao_ids_unique!C42</f>
        <v>DNK</v>
      </c>
      <c r="E47" s="7" t="str">
        <f>fao_ids_unique!G42</f>
        <v>Denmark</v>
      </c>
      <c r="G47" s="9">
        <f>VLOOKUP($B47,aquastat_more_extensive_table!$D$1013:$AO$1213,G$4,FALSE)</f>
        <v>0</v>
      </c>
      <c r="H47" s="13" t="e">
        <f t="shared" si="24"/>
        <v>#N/A</v>
      </c>
      <c r="I47" s="9">
        <f>VLOOKUP($C47,industry_water_withdrawal_km3!$A$2:$CT$249,I$4,FALSE)</f>
        <v>9.4853060000000003E-2</v>
      </c>
      <c r="J47" s="13">
        <f t="shared" si="11"/>
        <v>9.4853060000000003E-2</v>
      </c>
      <c r="L47" s="9">
        <f>VLOOKUP($B47,aquastat_more_extensive_table!$D$1013:$AO$1213,L$4,FALSE)</f>
        <v>0</v>
      </c>
      <c r="M47" s="13" t="e">
        <f t="shared" si="25"/>
        <v>#N/A</v>
      </c>
      <c r="N47" s="9">
        <f>VLOOKUP($C47,industry_water_withdrawal_km3!$A$2:$CT$249,N$4,FALSE)</f>
        <v>0.1079542</v>
      </c>
      <c r="O47" s="13">
        <f t="shared" si="12"/>
        <v>0.1079542</v>
      </c>
      <c r="Q47" s="9">
        <f>VLOOKUP($B47,aquastat_more_extensive_table!$D$1013:$AO$1213,Q$4,FALSE)</f>
        <v>0.08</v>
      </c>
      <c r="R47" s="13">
        <f t="shared" si="26"/>
        <v>0.08</v>
      </c>
      <c r="S47" s="9">
        <f>VLOOKUP($C47,industry_water_withdrawal_km3!$A$2:$CT$249,S$4,FALSE)</f>
        <v>0.1244768</v>
      </c>
      <c r="T47" s="13">
        <f t="shared" si="13"/>
        <v>0.1244768</v>
      </c>
      <c r="V47" s="9">
        <f>VLOOKUP($B47,aquastat_more_extensive_table!$D$1013:$AO$1213,V$4,FALSE)</f>
        <v>4.4999999999999998E-2</v>
      </c>
      <c r="W47" s="13">
        <f t="shared" si="27"/>
        <v>4.4999999999999998E-2</v>
      </c>
      <c r="X47" s="9">
        <f>VLOOKUP($C47,industry_water_withdrawal_km3!$A$2:$CT$249,X$4,FALSE)</f>
        <v>0.15619340000000001</v>
      </c>
      <c r="Y47" s="13">
        <f t="shared" si="14"/>
        <v>0.15619340000000001</v>
      </c>
      <c r="AA47" s="9">
        <f>VLOOKUP($B47,aquastat_more_extensive_table!$D$1013:$AO$1213,AA$4,FALSE)</f>
        <v>4.4999999999999998E-2</v>
      </c>
      <c r="AB47" s="13">
        <f t="shared" si="28"/>
        <v>4.4999999999999998E-2</v>
      </c>
      <c r="AC47" s="9">
        <f>VLOOKUP($C47,industry_water_withdrawal_km3!$A$2:$CT$249,AC$4,FALSE)</f>
        <v>0.1766636</v>
      </c>
      <c r="AD47" s="13">
        <f t="shared" si="15"/>
        <v>0.1766636</v>
      </c>
      <c r="AF47" s="9">
        <f>VLOOKUP($B47,aquastat_more_extensive_table!$D$1013:$AO$1213,AF$4,FALSE)</f>
        <v>0.33</v>
      </c>
      <c r="AG47" s="13">
        <f t="shared" si="29"/>
        <v>0.33</v>
      </c>
      <c r="AH47" s="9">
        <f>VLOOKUP($C47,industry_water_withdrawal_km3!$A$2:$CT$249,AH$4,FALSE)</f>
        <v>0.18319479999999999</v>
      </c>
      <c r="AI47" s="13">
        <f t="shared" si="16"/>
        <v>0.18319479999999999</v>
      </c>
      <c r="AK47" s="9">
        <f>VLOOKUP($B47,aquastat_more_extensive_table!$D$1013:$AO$1213,AK$4,FALSE)</f>
        <v>0.22500000000000001</v>
      </c>
      <c r="AL47" s="13">
        <f t="shared" si="30"/>
        <v>0.22500000000000001</v>
      </c>
      <c r="AM47" s="9">
        <f>VLOOKUP($C47,industry_water_withdrawal_km3!$A$2:$CT$249,AM$4,FALSE)</f>
        <v>0.21727279999999999</v>
      </c>
      <c r="AN47" s="13">
        <f t="shared" si="17"/>
        <v>0.21727279999999999</v>
      </c>
      <c r="AP47" s="9">
        <f>VLOOKUP($B47,aquastat_more_extensive_table!$D$1013:$AO$1213,AP$4,FALSE)</f>
        <v>0</v>
      </c>
      <c r="AQ47" s="13" t="e">
        <f t="shared" si="31"/>
        <v>#N/A</v>
      </c>
      <c r="AR47" s="9">
        <f>VLOOKUP($C47,industry_water_withdrawal_km3!$A$2:$CT$249,AR$4,FALSE)</f>
        <v>0.2327456</v>
      </c>
      <c r="AS47" s="13">
        <f t="shared" si="18"/>
        <v>0.2327456</v>
      </c>
      <c r="AU47" s="9">
        <f>VLOOKUP($B47,aquastat_more_extensive_table!$D$1013:$AO$1213,AU$4,FALSE)</f>
        <v>6.1899999999999997E-2</v>
      </c>
      <c r="AV47" s="13">
        <f t="shared" si="32"/>
        <v>6.1899999999999997E-2</v>
      </c>
      <c r="AW47" s="9">
        <f>VLOOKUP($C47,industry_water_withdrawal_km3!$A$2:$CT$249,AW$4,FALSE)</f>
        <v>0.232186</v>
      </c>
      <c r="AX47" s="13">
        <f t="shared" si="19"/>
        <v>0.232186</v>
      </c>
      <c r="AZ47" s="9">
        <f>VLOOKUP($B47,aquastat_more_extensive_table!$D$1013:$AO$1213,AZ$4,FALSE)</f>
        <v>4.2299999999999997E-2</v>
      </c>
      <c r="BA47" s="13">
        <f t="shared" si="33"/>
        <v>4.2299999999999997E-2</v>
      </c>
      <c r="BB47" s="9">
        <f>VLOOKUP($C47,industry_water_withdrawal_km3!$A$2:$CT$249,BB$4,FALSE)</f>
        <v>0.2627776</v>
      </c>
      <c r="BC47" s="13">
        <f t="shared" si="20"/>
        <v>0.2627776</v>
      </c>
      <c r="BE47" s="9">
        <f>VLOOKUP($B47,aquastat_more_extensive_table!$D$1013:$AO$1213,BE$4,FALSE)</f>
        <v>0.128</v>
      </c>
      <c r="BF47" s="13">
        <f t="shared" si="34"/>
        <v>0.128</v>
      </c>
      <c r="BG47" s="9">
        <f>VLOOKUP($C47,industry_water_withdrawal_km3!$A$2:$CT$249,BG$4,FALSE)</f>
        <v>0.27769139999999998</v>
      </c>
      <c r="BH47" s="13">
        <f t="shared" si="21"/>
        <v>0.27769139999999998</v>
      </c>
      <c r="BJ47" s="9">
        <f>VLOOKUP($B47,aquastat_more_extensive_table!$D$1013:$AO$1213,BJ$4,FALSE)</f>
        <v>0</v>
      </c>
      <c r="BK47" s="13" t="e">
        <f t="shared" si="22"/>
        <v>#N/A</v>
      </c>
      <c r="BL47" s="9">
        <f>VLOOKUP($C47,industry_water_withdrawal_km3!$A$2:$CT$249,BL$4,FALSE)</f>
        <v>0.27572033333333301</v>
      </c>
      <c r="BM47" s="13">
        <f t="shared" si="23"/>
        <v>0.27572033333333301</v>
      </c>
    </row>
    <row r="48" spans="2:65" x14ac:dyDescent="0.25">
      <c r="B48" s="12">
        <f>fao_ids_unique!B43</f>
        <v>55</v>
      </c>
      <c r="C48" s="12">
        <f>fao_ids_unique!F43</f>
        <v>50</v>
      </c>
      <c r="D48" s="8" t="str">
        <f>fao_ids_unique!C43</f>
        <v>DMA</v>
      </c>
      <c r="E48" s="7" t="str">
        <f>fao_ids_unique!G43</f>
        <v>Dominica</v>
      </c>
      <c r="G48" s="9">
        <f>VLOOKUP($B48,aquastat_more_extensive_table!$D$1013:$AO$1213,G$4,FALSE)</f>
        <v>0</v>
      </c>
      <c r="H48" s="13" t="e">
        <f t="shared" si="24"/>
        <v>#N/A</v>
      </c>
      <c r="I48" s="9">
        <f>VLOOKUP($C48,industry_water_withdrawal_km3!$A$2:$CT$249,I$4,FALSE)</f>
        <v>0</v>
      </c>
      <c r="J48" s="13">
        <f t="shared" si="11"/>
        <v>0</v>
      </c>
      <c r="L48" s="9">
        <f>VLOOKUP($B48,aquastat_more_extensive_table!$D$1013:$AO$1213,L$4,FALSE)</f>
        <v>0</v>
      </c>
      <c r="M48" s="13" t="e">
        <f t="shared" si="25"/>
        <v>#N/A</v>
      </c>
      <c r="N48" s="9">
        <f>VLOOKUP($C48,industry_water_withdrawal_km3!$A$2:$CT$249,N$4,FALSE)</f>
        <v>0</v>
      </c>
      <c r="O48" s="13">
        <f t="shared" si="12"/>
        <v>0</v>
      </c>
      <c r="Q48" s="9">
        <f>VLOOKUP($B48,aquastat_more_extensive_table!$D$1013:$AO$1213,Q$4,FALSE)</f>
        <v>0</v>
      </c>
      <c r="R48" s="13" t="e">
        <f t="shared" si="26"/>
        <v>#N/A</v>
      </c>
      <c r="S48" s="9">
        <f>VLOOKUP($C48,industry_water_withdrawal_km3!$A$2:$CT$249,S$4,FALSE)</f>
        <v>0</v>
      </c>
      <c r="T48" s="13">
        <f t="shared" si="13"/>
        <v>0</v>
      </c>
      <c r="V48" s="9">
        <f>VLOOKUP($B48,aquastat_more_extensive_table!$D$1013:$AO$1213,V$4,FALSE)</f>
        <v>0</v>
      </c>
      <c r="W48" s="13" t="e">
        <f t="shared" si="27"/>
        <v>#N/A</v>
      </c>
      <c r="X48" s="9">
        <f>VLOOKUP($C48,industry_water_withdrawal_km3!$A$2:$CT$249,X$4,FALSE)</f>
        <v>0</v>
      </c>
      <c r="Y48" s="13">
        <f t="shared" si="14"/>
        <v>0</v>
      </c>
      <c r="AA48" s="9">
        <f>VLOOKUP($B48,aquastat_more_extensive_table!$D$1013:$AO$1213,AA$4,FALSE)</f>
        <v>0</v>
      </c>
      <c r="AB48" s="13" t="e">
        <f t="shared" si="28"/>
        <v>#N/A</v>
      </c>
      <c r="AC48" s="9">
        <f>VLOOKUP($C48,industry_water_withdrawal_km3!$A$2:$CT$249,AC$4,FALSE)</f>
        <v>0</v>
      </c>
      <c r="AD48" s="13">
        <f t="shared" si="15"/>
        <v>0</v>
      </c>
      <c r="AF48" s="9">
        <f>VLOOKUP($B48,aquastat_more_extensive_table!$D$1013:$AO$1213,AF$4,FALSE)</f>
        <v>0</v>
      </c>
      <c r="AG48" s="13" t="e">
        <f t="shared" si="29"/>
        <v>#N/A</v>
      </c>
      <c r="AH48" s="9">
        <f>VLOOKUP($C48,industry_water_withdrawal_km3!$A$2:$CT$249,AH$4,FALSE)</f>
        <v>0</v>
      </c>
      <c r="AI48" s="13">
        <f t="shared" si="16"/>
        <v>0</v>
      </c>
      <c r="AK48" s="9">
        <f>VLOOKUP($B48,aquastat_more_extensive_table!$D$1013:$AO$1213,AK$4,FALSE)</f>
        <v>0</v>
      </c>
      <c r="AL48" s="13" t="e">
        <f t="shared" si="30"/>
        <v>#N/A</v>
      </c>
      <c r="AM48" s="9">
        <f>VLOOKUP($C48,industry_water_withdrawal_km3!$A$2:$CT$249,AM$4,FALSE)</f>
        <v>0</v>
      </c>
      <c r="AN48" s="13">
        <f t="shared" si="17"/>
        <v>0</v>
      </c>
      <c r="AP48" s="9">
        <f>VLOOKUP($B48,aquastat_more_extensive_table!$D$1013:$AO$1213,AP$4,FALSE)</f>
        <v>0</v>
      </c>
      <c r="AQ48" s="13" t="e">
        <f t="shared" si="31"/>
        <v>#N/A</v>
      </c>
      <c r="AR48" s="9">
        <f>VLOOKUP($C48,industry_water_withdrawal_km3!$A$2:$CT$249,AR$4,FALSE)</f>
        <v>0</v>
      </c>
      <c r="AS48" s="13">
        <f t="shared" si="18"/>
        <v>0</v>
      </c>
      <c r="AU48" s="9">
        <f>VLOOKUP($B48,aquastat_more_extensive_table!$D$1013:$AO$1213,AU$4,FALSE)</f>
        <v>0</v>
      </c>
      <c r="AV48" s="13" t="e">
        <f t="shared" si="32"/>
        <v>#N/A</v>
      </c>
      <c r="AW48" s="9">
        <f>VLOOKUP($C48,industry_water_withdrawal_km3!$A$2:$CT$249,AW$4,FALSE)</f>
        <v>0</v>
      </c>
      <c r="AX48" s="13">
        <f t="shared" si="19"/>
        <v>0</v>
      </c>
      <c r="AZ48" s="9">
        <f>VLOOKUP($B48,aquastat_more_extensive_table!$D$1013:$AO$1213,AZ$4,FALSE)</f>
        <v>0</v>
      </c>
      <c r="BA48" s="13" t="e">
        <f t="shared" si="33"/>
        <v>#N/A</v>
      </c>
      <c r="BB48" s="9">
        <f>VLOOKUP($C48,industry_water_withdrawal_km3!$A$2:$CT$249,BB$4,FALSE)</f>
        <v>0</v>
      </c>
      <c r="BC48" s="13">
        <f t="shared" si="20"/>
        <v>0</v>
      </c>
      <c r="BE48" s="9">
        <f>VLOOKUP($B48,aquastat_more_extensive_table!$D$1013:$AO$1213,BE$4,FALSE)</f>
        <v>0</v>
      </c>
      <c r="BF48" s="13" t="e">
        <f t="shared" si="34"/>
        <v>#N/A</v>
      </c>
      <c r="BG48" s="9">
        <f>VLOOKUP($C48,industry_water_withdrawal_km3!$A$2:$CT$249,BG$4,FALSE)</f>
        <v>0</v>
      </c>
      <c r="BH48" s="13">
        <f t="shared" si="21"/>
        <v>0</v>
      </c>
      <c r="BJ48" s="9">
        <f>VLOOKUP($B48,aquastat_more_extensive_table!$D$1013:$AO$1213,BJ$4,FALSE)</f>
        <v>0</v>
      </c>
      <c r="BK48" s="13" t="e">
        <f t="shared" si="22"/>
        <v>#N/A</v>
      </c>
      <c r="BL48" s="9">
        <f>VLOOKUP($C48,industry_water_withdrawal_km3!$A$2:$CT$249,BL$4,FALSE)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VLOOKUP($B49,aquastat_more_extensive_table!$D$1013:$AO$1213,G$4,FALSE)</f>
        <v>0</v>
      </c>
      <c r="H49" s="13" t="e">
        <f t="shared" si="24"/>
        <v>#N/A</v>
      </c>
      <c r="I49" s="9">
        <f>VLOOKUP($C49,industry_water_withdrawal_km3!$A$2:$CT$249,I$4,FALSE)</f>
        <v>5.50492E-2</v>
      </c>
      <c r="J49" s="13">
        <f t="shared" si="11"/>
        <v>5.50492E-2</v>
      </c>
      <c r="L49" s="9">
        <f>VLOOKUP($B49,aquastat_more_extensive_table!$D$1013:$AO$1213,L$4,FALSE)</f>
        <v>0</v>
      </c>
      <c r="M49" s="13" t="e">
        <f t="shared" si="25"/>
        <v>#N/A</v>
      </c>
      <c r="N49" s="9">
        <f>VLOOKUP($C49,industry_water_withdrawal_km3!$A$2:$CT$249,N$4,FALSE)</f>
        <v>5.8083839999999998E-2</v>
      </c>
      <c r="O49" s="13">
        <f t="shared" si="12"/>
        <v>5.8083839999999998E-2</v>
      </c>
      <c r="Q49" s="9">
        <f>VLOOKUP($B49,aquastat_more_extensive_table!$D$1013:$AO$1213,Q$4,FALSE)</f>
        <v>0</v>
      </c>
      <c r="R49" s="13" t="e">
        <f t="shared" si="26"/>
        <v>#N/A</v>
      </c>
      <c r="S49" s="9">
        <f>VLOOKUP($C49,industry_water_withdrawal_km3!$A$2:$CT$249,S$4,FALSE)</f>
        <v>6.590008E-2</v>
      </c>
      <c r="T49" s="13">
        <f t="shared" si="13"/>
        <v>6.590008E-2</v>
      </c>
      <c r="V49" s="9">
        <f>VLOOKUP($B49,aquastat_more_extensive_table!$D$1013:$AO$1213,V$4,FALSE)</f>
        <v>0</v>
      </c>
      <c r="W49" s="13" t="e">
        <f t="shared" si="27"/>
        <v>#N/A</v>
      </c>
      <c r="X49" s="9">
        <f>VLOOKUP($C49,industry_water_withdrawal_km3!$A$2:$CT$249,X$4,FALSE)</f>
        <v>8.5495080000000001E-2</v>
      </c>
      <c r="Y49" s="13">
        <f t="shared" si="14"/>
        <v>8.5495080000000001E-2</v>
      </c>
      <c r="AA49" s="9">
        <f>VLOOKUP($B49,aquastat_more_extensive_table!$D$1013:$AO$1213,AA$4,FALSE)</f>
        <v>0</v>
      </c>
      <c r="AB49" s="13" t="e">
        <f t="shared" si="28"/>
        <v>#N/A</v>
      </c>
      <c r="AC49" s="9">
        <f>VLOOKUP($C49,industry_water_withdrawal_km3!$A$2:$CT$249,AC$4,FALSE)</f>
        <v>0.10310962</v>
      </c>
      <c r="AD49" s="13">
        <f t="shared" si="15"/>
        <v>0.10310962</v>
      </c>
      <c r="AF49" s="9">
        <f>VLOOKUP($B49,aquastat_more_extensive_table!$D$1013:$AO$1213,AF$4,FALSE)</f>
        <v>0</v>
      </c>
      <c r="AG49" s="13" t="e">
        <f t="shared" si="29"/>
        <v>#N/A</v>
      </c>
      <c r="AH49" s="9">
        <f>VLOOKUP($C49,industry_water_withdrawal_km3!$A$2:$CT$249,AH$4,FALSE)</f>
        <v>0.12337960000000001</v>
      </c>
      <c r="AI49" s="13">
        <f t="shared" si="16"/>
        <v>0.12337960000000001</v>
      </c>
      <c r="AK49" s="9">
        <f>VLOOKUP($B49,aquastat_more_extensive_table!$D$1013:$AO$1213,AK$4,FALSE)</f>
        <v>0</v>
      </c>
      <c r="AL49" s="13" t="e">
        <f t="shared" si="30"/>
        <v>#N/A</v>
      </c>
      <c r="AM49" s="9">
        <f>VLOOKUP($C49,industry_water_withdrawal_km3!$A$2:$CT$249,AM$4,FALSE)</f>
        <v>0.14434900000000001</v>
      </c>
      <c r="AN49" s="13">
        <f t="shared" si="17"/>
        <v>0.14434900000000001</v>
      </c>
      <c r="AP49" s="9">
        <f>VLOOKUP($B49,aquastat_more_extensive_table!$D$1013:$AO$1213,AP$4,FALSE)</f>
        <v>0</v>
      </c>
      <c r="AQ49" s="13" t="e">
        <f t="shared" si="31"/>
        <v>#N/A</v>
      </c>
      <c r="AR49" s="9">
        <f>VLOOKUP($C49,industry_water_withdrawal_km3!$A$2:$CT$249,AR$4,FALSE)</f>
        <v>0.15591840000000001</v>
      </c>
      <c r="AS49" s="13">
        <f t="shared" si="18"/>
        <v>0.15591840000000001</v>
      </c>
      <c r="AU49" s="9">
        <f>VLOOKUP($B49,aquastat_more_extensive_table!$D$1013:$AO$1213,AU$4,FALSE)</f>
        <v>6.5000000000000002E-2</v>
      </c>
      <c r="AV49" s="13">
        <f t="shared" si="32"/>
        <v>6.5000000000000002E-2</v>
      </c>
      <c r="AW49" s="9">
        <f>VLOOKUP($C49,industry_water_withdrawal_km3!$A$2:$CT$249,AW$4,FALSE)</f>
        <v>0.1710062</v>
      </c>
      <c r="AX49" s="13">
        <f t="shared" si="19"/>
        <v>0.1710062</v>
      </c>
      <c r="AZ49" s="9">
        <f>VLOOKUP($B49,aquastat_more_extensive_table!$D$1013:$AO$1213,AZ$4,FALSE)</f>
        <v>0.25900000000000001</v>
      </c>
      <c r="BA49" s="13">
        <f t="shared" si="33"/>
        <v>0.25900000000000001</v>
      </c>
      <c r="BB49" s="9">
        <f>VLOOKUP($C49,industry_water_withdrawal_km3!$A$2:$CT$249,BB$4,FALSE)</f>
        <v>0.1859972</v>
      </c>
      <c r="BC49" s="13">
        <f t="shared" si="20"/>
        <v>0.1859972</v>
      </c>
      <c r="BE49" s="9">
        <f>VLOOKUP($B49,aquastat_more_extensive_table!$D$1013:$AO$1213,BE$4,FALSE)</f>
        <v>0.58599999999999997</v>
      </c>
      <c r="BF49" s="13">
        <f t="shared" si="34"/>
        <v>0.58599999999999997</v>
      </c>
      <c r="BG49" s="9">
        <f>VLOOKUP($C49,industry_water_withdrawal_km3!$A$2:$CT$249,BG$4,FALSE)</f>
        <v>0.1938146</v>
      </c>
      <c r="BH49" s="13">
        <f t="shared" si="21"/>
        <v>0.1938146</v>
      </c>
      <c r="BJ49" s="9">
        <f>VLOOKUP($B49,aquastat_more_extensive_table!$D$1013:$AO$1213,BJ$4,FALSE)</f>
        <v>0</v>
      </c>
      <c r="BK49" s="13" t="e">
        <f t="shared" si="22"/>
        <v>#N/A</v>
      </c>
      <c r="BL49" s="9">
        <f>VLOOKUP($C49,industry_water_withdrawal_km3!$A$2:$CT$249,BL$4,FALSE)</f>
        <v>0.17945566666666701</v>
      </c>
      <c r="BM49" s="13">
        <f t="shared" si="23"/>
        <v>0.17945566666666701</v>
      </c>
    </row>
    <row r="50" spans="2:65" x14ac:dyDescent="0.25">
      <c r="B50" s="12">
        <f>fao_ids_unique!B45</f>
        <v>57</v>
      </c>
      <c r="C50" s="12">
        <f>fao_ids_unique!F45</f>
        <v>23</v>
      </c>
      <c r="D50" s="8" t="str">
        <f>fao_ids_unique!C45</f>
        <v>BLR</v>
      </c>
      <c r="E50" s="7" t="str">
        <f>fao_ids_unique!G45</f>
        <v>Belarus</v>
      </c>
      <c r="G50" s="9">
        <f>VLOOKUP($B50,aquastat_more_extensive_table!$D$1013:$AO$1213,G$4,FALSE)</f>
        <v>0</v>
      </c>
      <c r="H50" s="13" t="e">
        <f t="shared" si="24"/>
        <v>#N/A</v>
      </c>
      <c r="I50" s="9">
        <f>VLOOKUP($C50,industry_water_withdrawal_km3!$A$2:$CT$249,I$4,FALSE)</f>
        <v>0.81297640000000004</v>
      </c>
      <c r="J50" s="13">
        <f t="shared" si="11"/>
        <v>0.81297640000000004</v>
      </c>
      <c r="L50" s="9">
        <f>VLOOKUP($B50,aquastat_more_extensive_table!$D$1013:$AO$1213,L$4,FALSE)</f>
        <v>0</v>
      </c>
      <c r="M50" s="13" t="e">
        <f t="shared" si="25"/>
        <v>#N/A</v>
      </c>
      <c r="N50" s="9">
        <f>VLOOKUP($C50,industry_water_withdrawal_km3!$A$2:$CT$249,N$4,FALSE)</f>
        <v>0.81803219999999999</v>
      </c>
      <c r="O50" s="13">
        <f t="shared" si="12"/>
        <v>0.81803219999999999</v>
      </c>
      <c r="Q50" s="9">
        <f>VLOOKUP($B50,aquastat_more_extensive_table!$D$1013:$AO$1213,Q$4,FALSE)</f>
        <v>0</v>
      </c>
      <c r="R50" s="13" t="e">
        <f t="shared" si="26"/>
        <v>#N/A</v>
      </c>
      <c r="S50" s="9">
        <f>VLOOKUP($C50,industry_water_withdrawal_km3!$A$2:$CT$249,S$4,FALSE)</f>
        <v>0.89658780000000005</v>
      </c>
      <c r="T50" s="13">
        <f t="shared" si="13"/>
        <v>0.89658780000000005</v>
      </c>
      <c r="V50" s="9">
        <f>VLOOKUP($B50,aquastat_more_extensive_table!$D$1013:$AO$1213,V$4,FALSE)</f>
        <v>0</v>
      </c>
      <c r="W50" s="13" t="e">
        <f t="shared" si="27"/>
        <v>#N/A</v>
      </c>
      <c r="X50" s="9">
        <f>VLOOKUP($C50,industry_water_withdrawal_km3!$A$2:$CT$249,X$4,FALSE)</f>
        <v>1.1975260000000001</v>
      </c>
      <c r="Y50" s="13">
        <f t="shared" si="14"/>
        <v>1.1975260000000001</v>
      </c>
      <c r="AA50" s="9">
        <f>VLOOKUP($B50,aquastat_more_extensive_table!$D$1013:$AO$1213,AA$4,FALSE)</f>
        <v>0</v>
      </c>
      <c r="AB50" s="13" t="e">
        <f t="shared" si="28"/>
        <v>#N/A</v>
      </c>
      <c r="AC50" s="9">
        <f>VLOOKUP($C50,industry_water_withdrawal_km3!$A$2:$CT$249,AC$4,FALSE)</f>
        <v>1.422064</v>
      </c>
      <c r="AD50" s="13">
        <f t="shared" si="15"/>
        <v>1.422064</v>
      </c>
      <c r="AF50" s="9">
        <f>VLOOKUP($B50,aquastat_more_extensive_table!$D$1013:$AO$1213,AF$4,FALSE)</f>
        <v>0</v>
      </c>
      <c r="AG50" s="13" t="e">
        <f t="shared" si="29"/>
        <v>#N/A</v>
      </c>
      <c r="AH50" s="9">
        <f>VLOOKUP($C50,industry_water_withdrawal_km3!$A$2:$CT$249,AH$4,FALSE)</f>
        <v>1.5237160000000001</v>
      </c>
      <c r="AI50" s="13">
        <f t="shared" si="16"/>
        <v>1.5237160000000001</v>
      </c>
      <c r="AK50" s="9">
        <f>VLOOKUP($B50,aquastat_more_extensive_table!$D$1013:$AO$1213,AK$4,FALSE)</f>
        <v>0</v>
      </c>
      <c r="AL50" s="13" t="e">
        <f t="shared" si="30"/>
        <v>#N/A</v>
      </c>
      <c r="AM50" s="9">
        <f>VLOOKUP($C50,industry_water_withdrawal_km3!$A$2:$CT$249,AM$4,FALSE)</f>
        <v>1.56002</v>
      </c>
      <c r="AN50" s="13">
        <f t="shared" si="17"/>
        <v>1.56002</v>
      </c>
      <c r="AP50" s="9">
        <f>VLOOKUP($B50,aquastat_more_extensive_table!$D$1013:$AO$1213,AP$4,FALSE)</f>
        <v>0.66</v>
      </c>
      <c r="AQ50" s="13">
        <f t="shared" si="31"/>
        <v>0.66</v>
      </c>
      <c r="AR50" s="9">
        <f>VLOOKUP($C50,industry_water_withdrawal_km3!$A$2:$CT$249,AR$4,FALSE)</f>
        <v>1.5357499999999999</v>
      </c>
      <c r="AS50" s="13">
        <f t="shared" si="18"/>
        <v>1.5357499999999999</v>
      </c>
      <c r="AU50" s="9">
        <f>VLOOKUP($B50,aquastat_more_extensive_table!$D$1013:$AO$1213,AU$4,FALSE)</f>
        <v>0.54449999999999998</v>
      </c>
      <c r="AV50" s="13">
        <f t="shared" si="32"/>
        <v>0.54449999999999998</v>
      </c>
      <c r="AW50" s="9">
        <f>VLOOKUP($C50,industry_water_withdrawal_km3!$A$2:$CT$249,AW$4,FALSE)</f>
        <v>1.5090699999999999</v>
      </c>
      <c r="AX50" s="13">
        <f t="shared" si="19"/>
        <v>1.5090699999999999</v>
      </c>
      <c r="AZ50" s="9">
        <f>VLOOKUP($B50,aquastat_more_extensive_table!$D$1013:$AO$1213,AZ$4,FALSE)</f>
        <v>0.49399999999999999</v>
      </c>
      <c r="BA50" s="13">
        <f t="shared" si="33"/>
        <v>0.49399999999999999</v>
      </c>
      <c r="BB50" s="9">
        <f>VLOOKUP($C50,industry_water_withdrawal_km3!$A$2:$CT$249,BB$4,FALSE)</f>
        <v>1.9538040000000001</v>
      </c>
      <c r="BC50" s="13">
        <f t="shared" si="20"/>
        <v>1.9538040000000001</v>
      </c>
      <c r="BE50" s="9">
        <f>VLOOKUP($B50,aquastat_more_extensive_table!$D$1013:$AO$1213,BE$4,FALSE)</f>
        <v>0.48749999999999999</v>
      </c>
      <c r="BF50" s="13">
        <f t="shared" si="34"/>
        <v>0.48749999999999999</v>
      </c>
      <c r="BG50" s="9">
        <f>VLOOKUP($C50,industry_water_withdrawal_km3!$A$2:$CT$249,BG$4,FALSE)</f>
        <v>2.3856739999999999</v>
      </c>
      <c r="BH50" s="13">
        <f t="shared" si="21"/>
        <v>2.3856739999999999</v>
      </c>
      <c r="BJ50" s="9">
        <f>VLOOKUP($B50,aquastat_more_extensive_table!$D$1013:$AO$1213,BJ$4,FALSE)</f>
        <v>0.47799999999999998</v>
      </c>
      <c r="BK50" s="13">
        <f t="shared" si="22"/>
        <v>0.47799999999999998</v>
      </c>
      <c r="BL50" s="9">
        <f>VLOOKUP($C50,industry_water_withdrawal_km3!$A$2:$CT$249,BL$4,FALSE)</f>
        <v>2.3807900000000002</v>
      </c>
      <c r="BM50" s="13">
        <f t="shared" si="23"/>
        <v>2.3807900000000002</v>
      </c>
    </row>
    <row r="51" spans="2:65" x14ac:dyDescent="0.25">
      <c r="B51" s="12">
        <f>fao_ids_unique!B46</f>
        <v>58</v>
      </c>
      <c r="C51" s="12">
        <f>fao_ids_unique!F46</f>
        <v>54</v>
      </c>
      <c r="D51" s="8" t="str">
        <f>fao_ids_unique!C46</f>
        <v>ECU</v>
      </c>
      <c r="E51" s="7" t="str">
        <f>fao_ids_unique!G46</f>
        <v>Ecuador</v>
      </c>
      <c r="G51" s="9">
        <f>VLOOKUP($B51,aquastat_more_extensive_table!$D$1013:$AO$1213,G$4,FALSE)</f>
        <v>0</v>
      </c>
      <c r="H51" s="13" t="e">
        <f t="shared" si="24"/>
        <v>#N/A</v>
      </c>
      <c r="I51" s="9">
        <f>VLOOKUP($C51,industry_water_withdrawal_km3!$A$2:$CT$249,I$4,FALSE)</f>
        <v>9.4863600000000006E-2</v>
      </c>
      <c r="J51" s="13">
        <f t="shared" si="11"/>
        <v>9.4863600000000006E-2</v>
      </c>
      <c r="L51" s="9">
        <f>VLOOKUP($B51,aquastat_more_extensive_table!$D$1013:$AO$1213,L$4,FALSE)</f>
        <v>0</v>
      </c>
      <c r="M51" s="13" t="e">
        <f t="shared" si="25"/>
        <v>#N/A</v>
      </c>
      <c r="N51" s="9">
        <f>VLOOKUP($C51,industry_water_withdrawal_km3!$A$2:$CT$249,N$4,FALSE)</f>
        <v>9.8106460000000006E-2</v>
      </c>
      <c r="O51" s="13">
        <f t="shared" si="12"/>
        <v>9.8106460000000006E-2</v>
      </c>
      <c r="Q51" s="9">
        <f>VLOOKUP($B51,aquastat_more_extensive_table!$D$1013:$AO$1213,Q$4,FALSE)</f>
        <v>0</v>
      </c>
      <c r="R51" s="13" t="e">
        <f t="shared" si="26"/>
        <v>#N/A</v>
      </c>
      <c r="S51" s="9">
        <f>VLOOKUP($C51,industry_water_withdrawal_km3!$A$2:$CT$249,S$4,FALSE)</f>
        <v>0.10780960000000001</v>
      </c>
      <c r="T51" s="13">
        <f t="shared" si="13"/>
        <v>0.10780960000000001</v>
      </c>
      <c r="V51" s="9">
        <f>VLOOKUP($B51,aquastat_more_extensive_table!$D$1013:$AO$1213,V$4,FALSE)</f>
        <v>0</v>
      </c>
      <c r="W51" s="13" t="e">
        <f t="shared" si="27"/>
        <v>#N/A</v>
      </c>
      <c r="X51" s="9">
        <f>VLOOKUP($C51,industry_water_withdrawal_km3!$A$2:$CT$249,X$4,FALSE)</f>
        <v>0.14577519999999999</v>
      </c>
      <c r="Y51" s="13">
        <f t="shared" si="14"/>
        <v>0.14577519999999999</v>
      </c>
      <c r="AA51" s="9">
        <f>VLOOKUP($B51,aquastat_more_extensive_table!$D$1013:$AO$1213,AA$4,FALSE)</f>
        <v>0</v>
      </c>
      <c r="AB51" s="13" t="e">
        <f t="shared" si="28"/>
        <v>#N/A</v>
      </c>
      <c r="AC51" s="9">
        <f>VLOOKUP($C51,industry_water_withdrawal_km3!$A$2:$CT$249,AC$4,FALSE)</f>
        <v>0.17726600000000001</v>
      </c>
      <c r="AD51" s="13">
        <f t="shared" si="15"/>
        <v>0.17726600000000001</v>
      </c>
      <c r="AF51" s="9">
        <f>VLOOKUP($B51,aquastat_more_extensive_table!$D$1013:$AO$1213,AF$4,FALSE)</f>
        <v>0</v>
      </c>
      <c r="AG51" s="13" t="e">
        <f t="shared" si="29"/>
        <v>#N/A</v>
      </c>
      <c r="AH51" s="9">
        <f>VLOOKUP($C51,industry_water_withdrawal_km3!$A$2:$CT$249,AH$4,FALSE)</f>
        <v>0.17101839999999999</v>
      </c>
      <c r="AI51" s="13">
        <f t="shared" si="16"/>
        <v>0.17101839999999999</v>
      </c>
      <c r="AK51" s="9">
        <f>VLOOKUP($B51,aquastat_more_extensive_table!$D$1013:$AO$1213,AK$4,FALSE)</f>
        <v>0</v>
      </c>
      <c r="AL51" s="13" t="e">
        <f t="shared" si="30"/>
        <v>#N/A</v>
      </c>
      <c r="AM51" s="9">
        <f>VLOOKUP($C51,industry_water_withdrawal_km3!$A$2:$CT$249,AM$4,FALSE)</f>
        <v>0.16558339999999999</v>
      </c>
      <c r="AN51" s="13">
        <f t="shared" si="17"/>
        <v>0.16558339999999999</v>
      </c>
      <c r="AP51" s="9">
        <f>VLOOKUP($B51,aquastat_more_extensive_table!$D$1013:$AO$1213,AP$4,FALSE)</f>
        <v>0</v>
      </c>
      <c r="AQ51" s="13" t="e">
        <f t="shared" si="31"/>
        <v>#N/A</v>
      </c>
      <c r="AR51" s="9">
        <f>VLOOKUP($C51,industry_water_withdrawal_km3!$A$2:$CT$249,AR$4,FALSE)</f>
        <v>0.1888302</v>
      </c>
      <c r="AS51" s="13">
        <f t="shared" si="18"/>
        <v>0.1888302</v>
      </c>
      <c r="AU51" s="9">
        <f>VLOOKUP($B51,aquastat_more_extensive_table!$D$1013:$AO$1213,AU$4,FALSE)</f>
        <v>0.38519999999999999</v>
      </c>
      <c r="AV51" s="13">
        <f t="shared" si="32"/>
        <v>0.38519999999999999</v>
      </c>
      <c r="AW51" s="9">
        <f>VLOOKUP($C51,industry_water_withdrawal_km3!$A$2:$CT$249,AW$4,FALSE)</f>
        <v>0.18744359999999999</v>
      </c>
      <c r="AX51" s="13">
        <f t="shared" si="19"/>
        <v>0.18744359999999999</v>
      </c>
      <c r="AZ51" s="9">
        <f>VLOOKUP($B51,aquastat_more_extensive_table!$D$1013:$AO$1213,AZ$4,FALSE)</f>
        <v>0.54900000000000004</v>
      </c>
      <c r="BA51" s="13">
        <f t="shared" si="33"/>
        <v>0.54900000000000004</v>
      </c>
      <c r="BB51" s="9">
        <f>VLOOKUP($C51,industry_water_withdrawal_km3!$A$2:$CT$249,BB$4,FALSE)</f>
        <v>0.2155068</v>
      </c>
      <c r="BC51" s="13">
        <f t="shared" si="20"/>
        <v>0.2155068</v>
      </c>
      <c r="BE51" s="9">
        <f>VLOOKUP($B51,aquastat_more_extensive_table!$D$1013:$AO$1213,BE$4,FALSE)</f>
        <v>0</v>
      </c>
      <c r="BF51" s="13" t="e">
        <f t="shared" si="34"/>
        <v>#N/A</v>
      </c>
      <c r="BG51" s="9">
        <f>VLOOKUP($C51,industry_water_withdrawal_km3!$A$2:$CT$249,BG$4,FALSE)</f>
        <v>0.23891580000000001</v>
      </c>
      <c r="BH51" s="13">
        <f t="shared" si="21"/>
        <v>0.23891580000000001</v>
      </c>
      <c r="BJ51" s="9">
        <f>VLOOKUP($B51,aquastat_more_extensive_table!$D$1013:$AO$1213,BJ$4,FALSE)</f>
        <v>0</v>
      </c>
      <c r="BK51" s="13" t="e">
        <f t="shared" si="22"/>
        <v>#N/A</v>
      </c>
      <c r="BL51" s="9">
        <f>VLOOKUP($C51,industry_water_withdrawal_km3!$A$2:$CT$249,BL$4,FALSE)</f>
        <v>0.24062800000000001</v>
      </c>
      <c r="BM51" s="13">
        <f t="shared" si="23"/>
        <v>0.24062800000000001</v>
      </c>
    </row>
    <row r="52" spans="2:65" x14ac:dyDescent="0.25">
      <c r="B52" s="12">
        <f>fao_ids_unique!B47</f>
        <v>59</v>
      </c>
      <c r="C52" s="12">
        <f>fao_ids_unique!F47</f>
        <v>55</v>
      </c>
      <c r="D52" s="8" t="str">
        <f>fao_ids_unique!C47</f>
        <v>EGY</v>
      </c>
      <c r="E52" s="7" t="str">
        <f>fao_ids_unique!G47</f>
        <v>Egypt, Arab Rep.</v>
      </c>
      <c r="G52" s="9">
        <f>VLOOKUP($B52,aquastat_more_extensive_table!$D$1013:$AO$1213,G$4,FALSE)</f>
        <v>0</v>
      </c>
      <c r="H52" s="13" t="e">
        <f t="shared" si="24"/>
        <v>#N/A</v>
      </c>
      <c r="I52" s="9">
        <f>VLOOKUP($C52,industry_water_withdrawal_km3!$A$2:$CT$249,I$4,FALSE)</f>
        <v>0.91209260000000003</v>
      </c>
      <c r="J52" s="13">
        <f t="shared" si="11"/>
        <v>0.91209260000000003</v>
      </c>
      <c r="L52" s="9">
        <f>VLOOKUP($B52,aquastat_more_extensive_table!$D$1013:$AO$1213,L$4,FALSE)</f>
        <v>0</v>
      </c>
      <c r="M52" s="13" t="e">
        <f t="shared" si="25"/>
        <v>#N/A</v>
      </c>
      <c r="N52" s="9">
        <f>VLOOKUP($C52,industry_water_withdrawal_km3!$A$2:$CT$249,N$4,FALSE)</f>
        <v>0.92859360000000002</v>
      </c>
      <c r="O52" s="13">
        <f t="shared" si="12"/>
        <v>0.92859360000000002</v>
      </c>
      <c r="Q52" s="9">
        <f>VLOOKUP($B52,aquastat_more_extensive_table!$D$1013:$AO$1213,Q$4,FALSE)</f>
        <v>0</v>
      </c>
      <c r="R52" s="13" t="e">
        <f t="shared" si="26"/>
        <v>#N/A</v>
      </c>
      <c r="S52" s="9">
        <f>VLOOKUP($C52,industry_water_withdrawal_km3!$A$2:$CT$249,S$4,FALSE)</f>
        <v>0.9250294</v>
      </c>
      <c r="T52" s="13">
        <f t="shared" si="13"/>
        <v>0.9250294</v>
      </c>
      <c r="V52" s="9">
        <f>VLOOKUP($B52,aquastat_more_extensive_table!$D$1013:$AO$1213,V$4,FALSE)</f>
        <v>0</v>
      </c>
      <c r="W52" s="13" t="e">
        <f t="shared" si="27"/>
        <v>#N/A</v>
      </c>
      <c r="X52" s="9">
        <f>VLOOKUP($C52,industry_water_withdrawal_km3!$A$2:$CT$249,X$4,FALSE)</f>
        <v>1.0438178</v>
      </c>
      <c r="Y52" s="13">
        <f t="shared" si="14"/>
        <v>1.0438178</v>
      </c>
      <c r="AA52" s="9">
        <f>VLOOKUP($B52,aquastat_more_extensive_table!$D$1013:$AO$1213,AA$4,FALSE)</f>
        <v>0</v>
      </c>
      <c r="AB52" s="13" t="e">
        <f t="shared" si="28"/>
        <v>#N/A</v>
      </c>
      <c r="AC52" s="9">
        <f>VLOOKUP($C52,industry_water_withdrawal_km3!$A$2:$CT$249,AC$4,FALSE)</f>
        <v>1.25722</v>
      </c>
      <c r="AD52" s="13">
        <f t="shared" si="15"/>
        <v>1.25722</v>
      </c>
      <c r="AF52" s="9">
        <f>VLOOKUP($B52,aquastat_more_extensive_table!$D$1013:$AO$1213,AF$4,FALSE)</f>
        <v>0</v>
      </c>
      <c r="AG52" s="13" t="e">
        <f t="shared" si="29"/>
        <v>#N/A</v>
      </c>
      <c r="AH52" s="9">
        <f>VLOOKUP($C52,industry_water_withdrawal_km3!$A$2:$CT$249,AH$4,FALSE)</f>
        <v>1.4225920000000001</v>
      </c>
      <c r="AI52" s="13">
        <f t="shared" si="16"/>
        <v>1.4225920000000001</v>
      </c>
      <c r="AK52" s="9">
        <f>VLOOKUP($B52,aquastat_more_extensive_table!$D$1013:$AO$1213,AK$4,FALSE)</f>
        <v>0</v>
      </c>
      <c r="AL52" s="13" t="e">
        <f t="shared" si="30"/>
        <v>#N/A</v>
      </c>
      <c r="AM52" s="9">
        <f>VLOOKUP($C52,industry_water_withdrawal_km3!$A$2:$CT$249,AM$4,FALSE)</f>
        <v>1.443378</v>
      </c>
      <c r="AN52" s="13">
        <f t="shared" si="17"/>
        <v>1.443378</v>
      </c>
      <c r="AP52" s="9">
        <f>VLOOKUP($B52,aquastat_more_extensive_table!$D$1013:$AO$1213,AP$4,FALSE)</f>
        <v>4.4290000000000003</v>
      </c>
      <c r="AQ52" s="13">
        <f t="shared" si="31"/>
        <v>4.4290000000000003</v>
      </c>
      <c r="AR52" s="9">
        <f>VLOOKUP($C52,industry_water_withdrawal_km3!$A$2:$CT$249,AR$4,FALSE)</f>
        <v>1.5608120000000001</v>
      </c>
      <c r="AS52" s="13">
        <f t="shared" si="18"/>
        <v>1.5608120000000001</v>
      </c>
      <c r="AU52" s="9">
        <f>VLOOKUP($B52,aquastat_more_extensive_table!$D$1013:$AO$1213,AU$4,FALSE)</f>
        <v>4</v>
      </c>
      <c r="AV52" s="13">
        <f t="shared" si="32"/>
        <v>4</v>
      </c>
      <c r="AW52" s="9">
        <f>VLOOKUP($C52,industry_water_withdrawal_km3!$A$2:$CT$249,AW$4,FALSE)</f>
        <v>1.7422960000000001</v>
      </c>
      <c r="AX52" s="13">
        <f t="shared" si="19"/>
        <v>1.7422960000000001</v>
      </c>
      <c r="AZ52" s="9">
        <f>VLOOKUP($B52,aquastat_more_extensive_table!$D$1013:$AO$1213,AZ$4,FALSE)</f>
        <v>0</v>
      </c>
      <c r="BA52" s="13" t="e">
        <f t="shared" si="33"/>
        <v>#N/A</v>
      </c>
      <c r="BB52" s="9">
        <f>VLOOKUP($C52,industry_water_withdrawal_km3!$A$2:$CT$249,BB$4,FALSE)</f>
        <v>1.7248079999999999</v>
      </c>
      <c r="BC52" s="13">
        <f t="shared" si="20"/>
        <v>1.7248079999999999</v>
      </c>
      <c r="BE52" s="9">
        <f>VLOOKUP($B52,aquastat_more_extensive_table!$D$1013:$AO$1213,BE$4,FALSE)</f>
        <v>2</v>
      </c>
      <c r="BF52" s="13">
        <f t="shared" si="34"/>
        <v>2</v>
      </c>
      <c r="BG52" s="9">
        <f>VLOOKUP($C52,industry_water_withdrawal_km3!$A$2:$CT$249,BG$4,FALSE)</f>
        <v>2.090284</v>
      </c>
      <c r="BH52" s="13">
        <f t="shared" si="21"/>
        <v>2.090284</v>
      </c>
      <c r="BJ52" s="9">
        <f>VLOOKUP($B52,aquastat_more_extensive_table!$D$1013:$AO$1213,BJ$4,FALSE)</f>
        <v>0</v>
      </c>
      <c r="BK52" s="13" t="e">
        <f t="shared" si="22"/>
        <v>#N/A</v>
      </c>
      <c r="BL52" s="9">
        <f>VLOOKUP($C52,industry_water_withdrawal_km3!$A$2:$CT$249,BL$4,FALSE)</f>
        <v>2.10778</v>
      </c>
      <c r="BM52" s="13">
        <f t="shared" si="23"/>
        <v>2.10778</v>
      </c>
    </row>
    <row r="53" spans="2:65" x14ac:dyDescent="0.25">
      <c r="B53" s="12">
        <f>fao_ids_unique!B48</f>
        <v>60</v>
      </c>
      <c r="C53" s="12">
        <f>fao_ids_unique!F48</f>
        <v>171</v>
      </c>
      <c r="D53" s="8" t="str">
        <f>fao_ids_unique!C48</f>
        <v>SLV</v>
      </c>
      <c r="E53" s="7" t="str">
        <f>fao_ids_unique!G48</f>
        <v>El Salvador</v>
      </c>
      <c r="G53" s="9">
        <f>VLOOKUP($B53,aquastat_more_extensive_table!$D$1013:$AO$1213,G$4,FALSE)</f>
        <v>0</v>
      </c>
      <c r="H53" s="13" t="e">
        <f t="shared" si="24"/>
        <v>#N/A</v>
      </c>
      <c r="I53" s="9">
        <f>VLOOKUP($C53,industry_water_withdrawal_km3!$A$2:$CT$249,I$4,FALSE)</f>
        <v>1.546732E-2</v>
      </c>
      <c r="J53" s="13">
        <f t="shared" si="11"/>
        <v>1.546732E-2</v>
      </c>
      <c r="L53" s="9">
        <f>VLOOKUP($B53,aquastat_more_extensive_table!$D$1013:$AO$1213,L$4,FALSE)</f>
        <v>0</v>
      </c>
      <c r="M53" s="13" t="e">
        <f t="shared" si="25"/>
        <v>#N/A</v>
      </c>
      <c r="N53" s="9">
        <f>VLOOKUP($C53,industry_water_withdrawal_km3!$A$2:$CT$249,N$4,FALSE)</f>
        <v>1.6404800000000001E-2</v>
      </c>
      <c r="O53" s="13">
        <f t="shared" si="12"/>
        <v>1.6404800000000001E-2</v>
      </c>
      <c r="Q53" s="9">
        <f>VLOOKUP($B53,aquastat_more_extensive_table!$D$1013:$AO$1213,Q$4,FALSE)</f>
        <v>0</v>
      </c>
      <c r="R53" s="13" t="e">
        <f t="shared" si="26"/>
        <v>#N/A</v>
      </c>
      <c r="S53" s="9">
        <f>VLOOKUP($C53,industry_water_withdrawal_km3!$A$2:$CT$249,S$4,FALSE)</f>
        <v>1.7811199999999999E-2</v>
      </c>
      <c r="T53" s="13">
        <f t="shared" si="13"/>
        <v>1.7811199999999999E-2</v>
      </c>
      <c r="V53" s="9">
        <f>VLOOKUP($B53,aquastat_more_extensive_table!$D$1013:$AO$1213,V$4,FALSE)</f>
        <v>0</v>
      </c>
      <c r="W53" s="13" t="e">
        <f t="shared" si="27"/>
        <v>#N/A</v>
      </c>
      <c r="X53" s="9">
        <f>VLOOKUP($C53,industry_water_withdrawal_km3!$A$2:$CT$249,X$4,FALSE)</f>
        <v>2.1797380000000002E-2</v>
      </c>
      <c r="Y53" s="13">
        <f t="shared" si="14"/>
        <v>2.1797380000000002E-2</v>
      </c>
      <c r="AA53" s="9">
        <f>VLOOKUP($B53,aquastat_more_extensive_table!$D$1013:$AO$1213,AA$4,FALSE)</f>
        <v>0</v>
      </c>
      <c r="AB53" s="13" t="e">
        <f t="shared" si="28"/>
        <v>#N/A</v>
      </c>
      <c r="AC53" s="9">
        <f>VLOOKUP($C53,industry_water_withdrawal_km3!$A$2:$CT$249,AC$4,FALSE)</f>
        <v>2.4872539999999999E-2</v>
      </c>
      <c r="AD53" s="13">
        <f t="shared" si="15"/>
        <v>2.4872539999999999E-2</v>
      </c>
      <c r="AF53" s="9">
        <f>VLOOKUP($B53,aquastat_more_extensive_table!$D$1013:$AO$1213,AF$4,FALSE)</f>
        <v>0</v>
      </c>
      <c r="AG53" s="13" t="e">
        <f t="shared" si="29"/>
        <v>#N/A</v>
      </c>
      <c r="AH53" s="9">
        <f>VLOOKUP($C53,industry_water_withdrawal_km3!$A$2:$CT$249,AH$4,FALSE)</f>
        <v>2.4935880000000001E-2</v>
      </c>
      <c r="AI53" s="13">
        <f t="shared" si="16"/>
        <v>2.4935880000000001E-2</v>
      </c>
      <c r="AK53" s="9">
        <f>VLOOKUP($B53,aquastat_more_extensive_table!$D$1013:$AO$1213,AK$4,FALSE)</f>
        <v>0.14699999999999999</v>
      </c>
      <c r="AL53" s="13">
        <f t="shared" si="30"/>
        <v>0.14699999999999999</v>
      </c>
      <c r="AM53" s="9">
        <f>VLOOKUP($C53,industry_water_withdrawal_km3!$A$2:$CT$249,AM$4,FALSE)</f>
        <v>2.614292E-2</v>
      </c>
      <c r="AN53" s="13">
        <f t="shared" si="17"/>
        <v>2.614292E-2</v>
      </c>
      <c r="AP53" s="9">
        <f>VLOOKUP($B53,aquastat_more_extensive_table!$D$1013:$AO$1213,AP$4,FALSE)</f>
        <v>0</v>
      </c>
      <c r="AQ53" s="13" t="e">
        <f t="shared" si="31"/>
        <v>#N/A</v>
      </c>
      <c r="AR53" s="9">
        <f>VLOOKUP($C53,industry_water_withdrawal_km3!$A$2:$CT$249,AR$4,FALSE)</f>
        <v>3.1117720000000001E-2</v>
      </c>
      <c r="AS53" s="13">
        <f t="shared" si="18"/>
        <v>3.1117720000000001E-2</v>
      </c>
      <c r="AU53" s="9">
        <f>VLOOKUP($B53,aquastat_more_extensive_table!$D$1013:$AO$1213,AU$4,FALSE)</f>
        <v>0.2369</v>
      </c>
      <c r="AV53" s="13">
        <f t="shared" si="32"/>
        <v>0.2369</v>
      </c>
      <c r="AW53" s="9">
        <f>VLOOKUP($C53,industry_water_withdrawal_km3!$A$2:$CT$249,AW$4,FALSE)</f>
        <v>3.4508320000000002E-2</v>
      </c>
      <c r="AX53" s="13">
        <f t="shared" si="19"/>
        <v>3.4508320000000002E-2</v>
      </c>
      <c r="AZ53" s="9">
        <f>VLOOKUP($B53,aquastat_more_extensive_table!$D$1013:$AO$1213,AZ$4,FALSE)</f>
        <v>0.21299999999999999</v>
      </c>
      <c r="BA53" s="13">
        <f t="shared" si="33"/>
        <v>0.21299999999999999</v>
      </c>
      <c r="BB53" s="9">
        <f>VLOOKUP($C53,industry_water_withdrawal_km3!$A$2:$CT$249,BB$4,FALSE)</f>
        <v>3.7498419999999998E-2</v>
      </c>
      <c r="BC53" s="13">
        <f t="shared" si="20"/>
        <v>3.7498419999999998E-2</v>
      </c>
      <c r="BE53" s="9">
        <f>VLOOKUP($B53,aquastat_more_extensive_table!$D$1013:$AO$1213,BE$4,FALSE)</f>
        <v>0</v>
      </c>
      <c r="BF53" s="13" t="e">
        <f t="shared" si="34"/>
        <v>#N/A</v>
      </c>
      <c r="BG53" s="9">
        <f>VLOOKUP($C53,industry_water_withdrawal_km3!$A$2:$CT$249,BG$4,FALSE)</f>
        <v>3.9919400000000001E-2</v>
      </c>
      <c r="BH53" s="13">
        <f t="shared" si="21"/>
        <v>3.9919400000000001E-2</v>
      </c>
      <c r="BJ53" s="9">
        <f>VLOOKUP($B53,aquastat_more_extensive_table!$D$1013:$AO$1213,BJ$4,FALSE)</f>
        <v>0</v>
      </c>
      <c r="BK53" s="13" t="e">
        <f t="shared" si="22"/>
        <v>#N/A</v>
      </c>
      <c r="BL53" s="9">
        <f>VLOOKUP($C53,industry_water_withdrawal_km3!$A$2:$CT$249,BL$4,FALSE)</f>
        <v>3.9898900000000001E-2</v>
      </c>
      <c r="BM53" s="13">
        <f t="shared" si="23"/>
        <v>3.9898900000000001E-2</v>
      </c>
    </row>
    <row r="54" spans="2:65" x14ac:dyDescent="0.25">
      <c r="B54" s="12">
        <f>fao_ids_unique!B49</f>
        <v>61</v>
      </c>
      <c r="C54" s="12">
        <f>fao_ids_unique!F49</f>
        <v>74</v>
      </c>
      <c r="D54" s="8" t="str">
        <f>fao_ids_unique!C49</f>
        <v>GNQ</v>
      </c>
      <c r="E54" s="7" t="str">
        <f>fao_ids_unique!G49</f>
        <v>Equatorial Guinea</v>
      </c>
      <c r="G54" s="9">
        <f>VLOOKUP($B54,aquastat_more_extensive_table!$D$1013:$AO$1213,G$4,FALSE)</f>
        <v>0</v>
      </c>
      <c r="H54" s="13" t="e">
        <f t="shared" si="24"/>
        <v>#N/A</v>
      </c>
      <c r="I54" s="9">
        <f>VLOOKUP($C54,industry_water_withdrawal_km3!$A$2:$CT$249,I$4,FALSE)</f>
        <v>4.8715580000000002E-4</v>
      </c>
      <c r="J54" s="13">
        <f t="shared" si="11"/>
        <v>4.8715580000000002E-4</v>
      </c>
      <c r="L54" s="9">
        <f>VLOOKUP($B54,aquastat_more_extensive_table!$D$1013:$AO$1213,L$4,FALSE)</f>
        <v>0</v>
      </c>
      <c r="M54" s="13" t="e">
        <f t="shared" si="25"/>
        <v>#N/A</v>
      </c>
      <c r="N54" s="9">
        <f>VLOOKUP($C54,industry_water_withdrawal_km3!$A$2:$CT$249,N$4,FALSE)</f>
        <v>5.5382200000000004E-4</v>
      </c>
      <c r="O54" s="13">
        <f t="shared" si="12"/>
        <v>5.5382200000000004E-4</v>
      </c>
      <c r="Q54" s="9">
        <f>VLOOKUP($B54,aquastat_more_extensive_table!$D$1013:$AO$1213,Q$4,FALSE)</f>
        <v>0</v>
      </c>
      <c r="R54" s="13" t="e">
        <f t="shared" si="26"/>
        <v>#N/A</v>
      </c>
      <c r="S54" s="9">
        <f>VLOOKUP($C54,industry_water_withdrawal_km3!$A$2:$CT$249,S$4,FALSE)</f>
        <v>6.3918459999999999E-4</v>
      </c>
      <c r="T54" s="13">
        <f t="shared" si="13"/>
        <v>6.3918459999999999E-4</v>
      </c>
      <c r="V54" s="9">
        <f>VLOOKUP($B54,aquastat_more_extensive_table!$D$1013:$AO$1213,V$4,FALSE)</f>
        <v>0</v>
      </c>
      <c r="W54" s="13" t="e">
        <f t="shared" si="27"/>
        <v>#N/A</v>
      </c>
      <c r="X54" s="9">
        <f>VLOOKUP($C54,industry_water_withdrawal_km3!$A$2:$CT$249,X$4,FALSE)</f>
        <v>7.7961399999999998E-4</v>
      </c>
      <c r="Y54" s="13">
        <f t="shared" si="14"/>
        <v>7.7961399999999998E-4</v>
      </c>
      <c r="AA54" s="9">
        <f>VLOOKUP($B54,aquastat_more_extensive_table!$D$1013:$AO$1213,AA$4,FALSE)</f>
        <v>0</v>
      </c>
      <c r="AB54" s="13" t="e">
        <f t="shared" si="28"/>
        <v>#N/A</v>
      </c>
      <c r="AC54" s="9">
        <f>VLOOKUP($C54,industry_water_withdrawal_km3!$A$2:$CT$249,AC$4,FALSE)</f>
        <v>8.0208419999999996E-4</v>
      </c>
      <c r="AD54" s="13">
        <f t="shared" si="15"/>
        <v>8.0208419999999996E-4</v>
      </c>
      <c r="AF54" s="9">
        <f>VLOOKUP($B54,aquastat_more_extensive_table!$D$1013:$AO$1213,AF$4,FALSE)</f>
        <v>1.2999999999999999E-3</v>
      </c>
      <c r="AG54" s="13">
        <f t="shared" si="29"/>
        <v>1.2999999999999999E-3</v>
      </c>
      <c r="AH54" s="9">
        <f>VLOOKUP($C54,industry_water_withdrawal_km3!$A$2:$CT$249,AH$4,FALSE)</f>
        <v>8.2621599999999995E-4</v>
      </c>
      <c r="AI54" s="13">
        <f t="shared" si="16"/>
        <v>8.2621599999999995E-4</v>
      </c>
      <c r="AK54" s="9">
        <f>VLOOKUP($B54,aquastat_more_extensive_table!$D$1013:$AO$1213,AK$4,FALSE)</f>
        <v>0</v>
      </c>
      <c r="AL54" s="13" t="e">
        <f t="shared" si="30"/>
        <v>#N/A</v>
      </c>
      <c r="AM54" s="9">
        <f>VLOOKUP($C54,industry_water_withdrawal_km3!$A$2:$CT$249,AM$4,FALSE)</f>
        <v>8.608426E-4</v>
      </c>
      <c r="AN54" s="13">
        <f t="shared" si="17"/>
        <v>8.608426E-4</v>
      </c>
      <c r="AP54" s="9">
        <f>VLOOKUP($B54,aquastat_more_extensive_table!$D$1013:$AO$1213,AP$4,FALSE)</f>
        <v>0</v>
      </c>
      <c r="AQ54" s="13" t="e">
        <f t="shared" si="31"/>
        <v>#N/A</v>
      </c>
      <c r="AR54" s="9">
        <f>VLOOKUP($C54,industry_water_withdrawal_km3!$A$2:$CT$249,AR$4,FALSE)</f>
        <v>8.8110420000000003E-4</v>
      </c>
      <c r="AS54" s="13">
        <f t="shared" si="18"/>
        <v>8.8110420000000003E-4</v>
      </c>
      <c r="AU54" s="9">
        <f>VLOOKUP($B54,aquastat_more_extensive_table!$D$1013:$AO$1213,AU$4,FALSE)</f>
        <v>2.5999999999999999E-3</v>
      </c>
      <c r="AV54" s="13">
        <f t="shared" si="32"/>
        <v>2.5999999999999999E-3</v>
      </c>
      <c r="AW54" s="9">
        <f>VLOOKUP($C54,industry_water_withdrawal_km3!$A$2:$CT$249,AW$4,FALSE)</f>
        <v>1.1656348000000001E-3</v>
      </c>
      <c r="AX54" s="13">
        <f t="shared" si="19"/>
        <v>1.1656348000000001E-3</v>
      </c>
      <c r="AZ54" s="9">
        <f>VLOOKUP($B54,aquastat_more_extensive_table!$D$1013:$AO$1213,AZ$4,FALSE)</f>
        <v>3.0000000000000001E-3</v>
      </c>
      <c r="BA54" s="13">
        <f t="shared" si="33"/>
        <v>3.0000000000000001E-3</v>
      </c>
      <c r="BB54" s="9">
        <f>VLOOKUP($C54,industry_water_withdrawal_km3!$A$2:$CT$249,BB$4,FALSE)</f>
        <v>1.288738E-3</v>
      </c>
      <c r="BC54" s="13">
        <f t="shared" si="20"/>
        <v>1.288738E-3</v>
      </c>
      <c r="BE54" s="9">
        <f>VLOOKUP($B54,aquastat_more_extensive_table!$D$1013:$AO$1213,BE$4,FALSE)</f>
        <v>0</v>
      </c>
      <c r="BF54" s="13" t="e">
        <f t="shared" si="34"/>
        <v>#N/A</v>
      </c>
      <c r="BG54" s="9">
        <f>VLOOKUP($C54,industry_water_withdrawal_km3!$A$2:$CT$249,BG$4,FALSE)</f>
        <v>1.2701120000000001E-3</v>
      </c>
      <c r="BH54" s="13">
        <f t="shared" si="21"/>
        <v>1.2701120000000001E-3</v>
      </c>
      <c r="BJ54" s="9">
        <f>VLOOKUP($B54,aquastat_more_extensive_table!$D$1013:$AO$1213,BJ$4,FALSE)</f>
        <v>0</v>
      </c>
      <c r="BK54" s="13" t="e">
        <f t="shared" si="22"/>
        <v>#N/A</v>
      </c>
      <c r="BL54" s="9">
        <f>VLOOKUP($C54,industry_water_withdrawal_km3!$A$2:$CT$249,BL$4,FALSE)</f>
        <v>1.26669E-3</v>
      </c>
      <c r="BM54" s="13">
        <f t="shared" si="23"/>
        <v>1.26669E-3</v>
      </c>
    </row>
    <row r="55" spans="2:65" x14ac:dyDescent="0.25">
      <c r="B55" s="12">
        <f>fao_ids_unique!B50</f>
        <v>63</v>
      </c>
      <c r="C55" s="12">
        <f>fao_ids_unique!F50</f>
        <v>58</v>
      </c>
      <c r="D55" s="8" t="str">
        <f>fao_ids_unique!C50</f>
        <v>EST</v>
      </c>
      <c r="E55" s="7" t="str">
        <f>fao_ids_unique!G50</f>
        <v>Estonia</v>
      </c>
      <c r="G55" s="9">
        <f>VLOOKUP($B55,aquastat_more_extensive_table!$D$1013:$AO$1213,G$4,FALSE)</f>
        <v>0</v>
      </c>
      <c r="H55" s="13" t="e">
        <f t="shared" si="24"/>
        <v>#N/A</v>
      </c>
      <c r="I55" s="9">
        <f>VLOOKUP($C55,industry_water_withdrawal_km3!$A$2:$CT$249,I$4,FALSE)</f>
        <v>1.3192219999999999</v>
      </c>
      <c r="J55" s="13">
        <f t="shared" si="11"/>
        <v>1.3192219999999999</v>
      </c>
      <c r="L55" s="9">
        <f>VLOOKUP($B55,aquastat_more_extensive_table!$D$1013:$AO$1213,L$4,FALSE)</f>
        <v>0</v>
      </c>
      <c r="M55" s="13" t="e">
        <f t="shared" si="25"/>
        <v>#N/A</v>
      </c>
      <c r="N55" s="9">
        <f>VLOOKUP($C55,industry_water_withdrawal_km3!$A$2:$CT$249,N$4,FALSE)</f>
        <v>1.3654919999999999</v>
      </c>
      <c r="O55" s="13">
        <f t="shared" si="12"/>
        <v>1.3654919999999999</v>
      </c>
      <c r="Q55" s="9">
        <f>VLOOKUP($B55,aquastat_more_extensive_table!$D$1013:$AO$1213,Q$4,FALSE)</f>
        <v>0</v>
      </c>
      <c r="R55" s="13" t="e">
        <f t="shared" si="26"/>
        <v>#N/A</v>
      </c>
      <c r="S55" s="9">
        <f>VLOOKUP($C55,industry_water_withdrawal_km3!$A$2:$CT$249,S$4,FALSE)</f>
        <v>1.4849220000000001</v>
      </c>
      <c r="T55" s="13">
        <f t="shared" si="13"/>
        <v>1.4849220000000001</v>
      </c>
      <c r="V55" s="9">
        <f>VLOOKUP($B55,aquastat_more_extensive_table!$D$1013:$AO$1213,V$4,FALSE)</f>
        <v>0</v>
      </c>
      <c r="W55" s="13" t="e">
        <f t="shared" si="27"/>
        <v>#N/A</v>
      </c>
      <c r="X55" s="9">
        <f>VLOOKUP($C55,industry_water_withdrawal_km3!$A$2:$CT$249,X$4,FALSE)</f>
        <v>1.788168</v>
      </c>
      <c r="Y55" s="13">
        <f t="shared" si="14"/>
        <v>1.788168</v>
      </c>
      <c r="AA55" s="9">
        <f>VLOOKUP($B55,aquastat_more_extensive_table!$D$1013:$AO$1213,AA$4,FALSE)</f>
        <v>0</v>
      </c>
      <c r="AB55" s="13" t="e">
        <f t="shared" si="28"/>
        <v>#N/A</v>
      </c>
      <c r="AC55" s="9">
        <f>VLOOKUP($C55,industry_water_withdrawal_km3!$A$2:$CT$249,AC$4,FALSE)</f>
        <v>2.1794560000000001</v>
      </c>
      <c r="AD55" s="13">
        <f t="shared" si="15"/>
        <v>2.1794560000000001</v>
      </c>
      <c r="AF55" s="9">
        <f>VLOOKUP($B55,aquastat_more_extensive_table!$D$1013:$AO$1213,AF$4,FALSE)</f>
        <v>0</v>
      </c>
      <c r="AG55" s="13" t="e">
        <f t="shared" si="29"/>
        <v>#N/A</v>
      </c>
      <c r="AH55" s="9">
        <f>VLOOKUP($C55,industry_water_withdrawal_km3!$A$2:$CT$249,AH$4,FALSE)</f>
        <v>2.192024</v>
      </c>
      <c r="AI55" s="13">
        <f t="shared" si="16"/>
        <v>2.192024</v>
      </c>
      <c r="AK55" s="9">
        <f>VLOOKUP($B55,aquastat_more_extensive_table!$D$1013:$AO$1213,AK$4,FALSE)</f>
        <v>2.2530000000000001</v>
      </c>
      <c r="AL55" s="13">
        <f t="shared" si="30"/>
        <v>2.2530000000000001</v>
      </c>
      <c r="AM55" s="9">
        <f>VLOOKUP($C55,industry_water_withdrawal_km3!$A$2:$CT$249,AM$4,FALSE)</f>
        <v>2.3438699999999999</v>
      </c>
      <c r="AN55" s="13">
        <f t="shared" si="17"/>
        <v>2.3438699999999999</v>
      </c>
      <c r="AP55" s="9">
        <f>VLOOKUP($B55,aquastat_more_extensive_table!$D$1013:$AO$1213,AP$4,FALSE)</f>
        <v>1.262</v>
      </c>
      <c r="AQ55" s="13">
        <f t="shared" si="31"/>
        <v>1.262</v>
      </c>
      <c r="AR55" s="9">
        <f>VLOOKUP($C55,industry_water_withdrawal_km3!$A$2:$CT$249,AR$4,FALSE)</f>
        <v>2.32592</v>
      </c>
      <c r="AS55" s="13">
        <f t="shared" si="18"/>
        <v>2.32592</v>
      </c>
      <c r="AU55" s="9">
        <f>VLOOKUP($B55,aquastat_more_extensive_table!$D$1013:$AO$1213,AU$4,FALSE)</f>
        <v>0</v>
      </c>
      <c r="AV55" s="13" t="e">
        <f t="shared" si="32"/>
        <v>#N/A</v>
      </c>
      <c r="AW55" s="9">
        <f>VLOOKUP($C55,industry_water_withdrawal_km3!$A$2:$CT$249,AW$4,FALSE)</f>
        <v>2.625006</v>
      </c>
      <c r="AX55" s="13">
        <f t="shared" si="19"/>
        <v>2.625006</v>
      </c>
      <c r="AZ55" s="9">
        <f>VLOOKUP($B55,aquastat_more_extensive_table!$D$1013:$AO$1213,AZ$4,FALSE)</f>
        <v>0</v>
      </c>
      <c r="BA55" s="13" t="e">
        <f t="shared" si="33"/>
        <v>#N/A</v>
      </c>
      <c r="BB55" s="9">
        <f>VLOOKUP($C55,industry_water_withdrawal_km3!$A$2:$CT$249,BB$4,FALSE)</f>
        <v>3.0511219999999999</v>
      </c>
      <c r="BC55" s="13">
        <f t="shared" si="20"/>
        <v>3.0511219999999999</v>
      </c>
      <c r="BE55" s="9">
        <f>VLOOKUP($B55,aquastat_more_extensive_table!$D$1013:$AO$1213,BE$4,FALSE)</f>
        <v>0</v>
      </c>
      <c r="BF55" s="13" t="e">
        <f t="shared" si="34"/>
        <v>#N/A</v>
      </c>
      <c r="BG55" s="9">
        <f>VLOOKUP($C55,industry_water_withdrawal_km3!$A$2:$CT$249,BG$4,FALSE)</f>
        <v>3.570154</v>
      </c>
      <c r="BH55" s="13">
        <f t="shared" si="21"/>
        <v>3.570154</v>
      </c>
      <c r="BJ55" s="9">
        <f>VLOOKUP($B55,aquastat_more_extensive_table!$D$1013:$AO$1213,BJ$4,FALSE)</f>
        <v>1.655</v>
      </c>
      <c r="BK55" s="13">
        <f t="shared" si="22"/>
        <v>1.655</v>
      </c>
      <c r="BL55" s="9">
        <f>VLOOKUP($C55,industry_water_withdrawal_km3!$A$2:$CT$249,BL$4,FALSE)</f>
        <v>3.11911</v>
      </c>
      <c r="BM55" s="13">
        <f t="shared" si="23"/>
        <v>3.11911</v>
      </c>
    </row>
    <row r="56" spans="2:65" x14ac:dyDescent="0.25">
      <c r="B56" s="12">
        <f>fao_ids_unique!B51</f>
        <v>64</v>
      </c>
      <c r="C56" s="12">
        <f>fao_ids_unique!F51</f>
        <v>63</v>
      </c>
      <c r="D56" s="8" t="str">
        <f>fao_ids_unique!C51</f>
        <v>FRO</v>
      </c>
      <c r="E56" s="7" t="str">
        <f>fao_ids_unique!G51</f>
        <v>Faroe Islands (Den.)</v>
      </c>
      <c r="G56" s="9">
        <f>VLOOKUP($B56,aquastat_more_extensive_table!$D$1013:$AO$1213,G$4,FALSE)</f>
        <v>0</v>
      </c>
      <c r="H56" s="13" t="e">
        <f t="shared" si="24"/>
        <v>#N/A</v>
      </c>
      <c r="I56" s="9">
        <f>VLOOKUP($C56,industry_water_withdrawal_km3!$A$2:$CT$249,I$4,FALSE)</f>
        <v>0</v>
      </c>
      <c r="J56" s="13">
        <f t="shared" si="11"/>
        <v>0</v>
      </c>
      <c r="L56" s="9">
        <f>VLOOKUP($B56,aquastat_more_extensive_table!$D$1013:$AO$1213,L$4,FALSE)</f>
        <v>0</v>
      </c>
      <c r="M56" s="13" t="e">
        <f t="shared" si="25"/>
        <v>#N/A</v>
      </c>
      <c r="N56" s="9">
        <f>VLOOKUP($C56,industry_water_withdrawal_km3!$A$2:$CT$249,N$4,FALSE)</f>
        <v>0</v>
      </c>
      <c r="O56" s="13">
        <f t="shared" si="12"/>
        <v>0</v>
      </c>
      <c r="Q56" s="9">
        <f>VLOOKUP($B56,aquastat_more_extensive_table!$D$1013:$AO$1213,Q$4,FALSE)</f>
        <v>0</v>
      </c>
      <c r="R56" s="13" t="e">
        <f t="shared" si="26"/>
        <v>#N/A</v>
      </c>
      <c r="S56" s="9">
        <f>VLOOKUP($C56,industry_water_withdrawal_km3!$A$2:$CT$249,S$4,FALSE)</f>
        <v>0</v>
      </c>
      <c r="T56" s="13">
        <f t="shared" si="13"/>
        <v>0</v>
      </c>
      <c r="V56" s="9">
        <f>VLOOKUP($B56,aquastat_more_extensive_table!$D$1013:$AO$1213,V$4,FALSE)</f>
        <v>0</v>
      </c>
      <c r="W56" s="13" t="e">
        <f t="shared" si="27"/>
        <v>#N/A</v>
      </c>
      <c r="X56" s="9">
        <f>VLOOKUP($C56,industry_water_withdrawal_km3!$A$2:$CT$249,X$4,FALSE)</f>
        <v>0</v>
      </c>
      <c r="Y56" s="13">
        <f t="shared" si="14"/>
        <v>0</v>
      </c>
      <c r="AA56" s="9">
        <f>VLOOKUP($B56,aquastat_more_extensive_table!$D$1013:$AO$1213,AA$4,FALSE)</f>
        <v>0</v>
      </c>
      <c r="AB56" s="13" t="e">
        <f t="shared" si="28"/>
        <v>#N/A</v>
      </c>
      <c r="AC56" s="9">
        <f>VLOOKUP($C56,industry_water_withdrawal_km3!$A$2:$CT$249,AC$4,FALSE)</f>
        <v>0</v>
      </c>
      <c r="AD56" s="13">
        <f t="shared" si="15"/>
        <v>0</v>
      </c>
      <c r="AF56" s="9">
        <f>VLOOKUP($B56,aquastat_more_extensive_table!$D$1013:$AO$1213,AF$4,FALSE)</f>
        <v>0</v>
      </c>
      <c r="AG56" s="13" t="e">
        <f t="shared" si="29"/>
        <v>#N/A</v>
      </c>
      <c r="AH56" s="9">
        <f>VLOOKUP($C56,industry_water_withdrawal_km3!$A$2:$CT$249,AH$4,FALSE)</f>
        <v>0</v>
      </c>
      <c r="AI56" s="13">
        <f t="shared" si="16"/>
        <v>0</v>
      </c>
      <c r="AK56" s="9">
        <f>VLOOKUP($B56,aquastat_more_extensive_table!$D$1013:$AO$1213,AK$4,FALSE)</f>
        <v>0</v>
      </c>
      <c r="AL56" s="13" t="e">
        <f t="shared" si="30"/>
        <v>#N/A</v>
      </c>
      <c r="AM56" s="9">
        <f>VLOOKUP($C56,industry_water_withdrawal_km3!$A$2:$CT$249,AM$4,FALSE)</f>
        <v>0</v>
      </c>
      <c r="AN56" s="13">
        <f t="shared" si="17"/>
        <v>0</v>
      </c>
      <c r="AP56" s="9">
        <f>VLOOKUP($B56,aquastat_more_extensive_table!$D$1013:$AO$1213,AP$4,FALSE)</f>
        <v>0</v>
      </c>
      <c r="AQ56" s="13" t="e">
        <f t="shared" si="31"/>
        <v>#N/A</v>
      </c>
      <c r="AR56" s="9">
        <f>VLOOKUP($C56,industry_water_withdrawal_km3!$A$2:$CT$249,AR$4,FALSE)</f>
        <v>0</v>
      </c>
      <c r="AS56" s="13">
        <f t="shared" si="18"/>
        <v>0</v>
      </c>
      <c r="AU56" s="9">
        <f>VLOOKUP($B56,aquastat_more_extensive_table!$D$1013:$AO$1213,AU$4,FALSE)</f>
        <v>0</v>
      </c>
      <c r="AV56" s="13" t="e">
        <f t="shared" si="32"/>
        <v>#N/A</v>
      </c>
      <c r="AW56" s="9">
        <f>VLOOKUP($C56,industry_water_withdrawal_km3!$A$2:$CT$249,AW$4,FALSE)</f>
        <v>0</v>
      </c>
      <c r="AX56" s="13">
        <f t="shared" si="19"/>
        <v>0</v>
      </c>
      <c r="AZ56" s="9">
        <f>VLOOKUP($B56,aquastat_more_extensive_table!$D$1013:$AO$1213,AZ$4,FALSE)</f>
        <v>0</v>
      </c>
      <c r="BA56" s="13" t="e">
        <f t="shared" si="33"/>
        <v>#N/A</v>
      </c>
      <c r="BB56" s="9">
        <f>VLOOKUP($C56,industry_water_withdrawal_km3!$A$2:$CT$249,BB$4,FALSE)</f>
        <v>0</v>
      </c>
      <c r="BC56" s="13">
        <f t="shared" si="20"/>
        <v>0</v>
      </c>
      <c r="BE56" s="9">
        <f>VLOOKUP($B56,aquastat_more_extensive_table!$D$1013:$AO$1213,BE$4,FALSE)</f>
        <v>0</v>
      </c>
      <c r="BF56" s="13" t="e">
        <f t="shared" si="34"/>
        <v>#N/A</v>
      </c>
      <c r="BG56" s="9">
        <f>VLOOKUP($C56,industry_water_withdrawal_km3!$A$2:$CT$249,BG$4,FALSE)</f>
        <v>0</v>
      </c>
      <c r="BH56" s="13">
        <f t="shared" si="21"/>
        <v>0</v>
      </c>
      <c r="BJ56" s="9">
        <f>VLOOKUP($B56,aquastat_more_extensive_table!$D$1013:$AO$1213,BJ$4,FALSE)</f>
        <v>0</v>
      </c>
      <c r="BK56" s="13" t="e">
        <f t="shared" si="22"/>
        <v>#N/A</v>
      </c>
      <c r="BL56" s="9">
        <f>VLOOKUP($C56,industry_water_withdrawal_km3!$A$2:$CT$249,BL$4,FALSE)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VLOOKUP($B57,aquastat_more_extensive_table!$D$1013:$AO$1213,G$4,FALSE)</f>
        <v>0</v>
      </c>
      <c r="H57" s="13" t="e">
        <f t="shared" si="24"/>
        <v>#N/A</v>
      </c>
      <c r="I57" s="9">
        <f>VLOOKUP($C57,industry_water_withdrawal_km3!$A$2:$CT$249,I$4,FALSE)</f>
        <v>4.0917419999999998E-3</v>
      </c>
      <c r="J57" s="13">
        <f t="shared" si="11"/>
        <v>4.0917419999999998E-3</v>
      </c>
      <c r="L57" s="9">
        <f>VLOOKUP($B57,aquastat_more_extensive_table!$D$1013:$AO$1213,L$4,FALSE)</f>
        <v>0</v>
      </c>
      <c r="M57" s="13" t="e">
        <f t="shared" si="25"/>
        <v>#N/A</v>
      </c>
      <c r="N57" s="9">
        <f>VLOOKUP($C57,industry_water_withdrawal_km3!$A$2:$CT$249,N$4,FALSE)</f>
        <v>4.074706E-3</v>
      </c>
      <c r="O57" s="13">
        <f t="shared" si="12"/>
        <v>4.074706E-3</v>
      </c>
      <c r="Q57" s="9">
        <f>VLOOKUP($B57,aquastat_more_extensive_table!$D$1013:$AO$1213,Q$4,FALSE)</f>
        <v>0</v>
      </c>
      <c r="R57" s="13" t="e">
        <f t="shared" si="26"/>
        <v>#N/A</v>
      </c>
      <c r="S57" s="9">
        <f>VLOOKUP($C57,industry_water_withdrawal_km3!$A$2:$CT$249,S$4,FALSE)</f>
        <v>4.4893260000000001E-3</v>
      </c>
      <c r="T57" s="13">
        <f t="shared" si="13"/>
        <v>4.4893260000000001E-3</v>
      </c>
      <c r="V57" s="9">
        <f>VLOOKUP($B57,aquastat_more_extensive_table!$D$1013:$AO$1213,V$4,FALSE)</f>
        <v>0</v>
      </c>
      <c r="W57" s="13" t="e">
        <f t="shared" si="27"/>
        <v>#N/A</v>
      </c>
      <c r="X57" s="9">
        <f>VLOOKUP($C57,industry_water_withdrawal_km3!$A$2:$CT$249,X$4,FALSE)</f>
        <v>5.9411079999999996E-3</v>
      </c>
      <c r="Y57" s="13">
        <f t="shared" si="14"/>
        <v>5.9411079999999996E-3</v>
      </c>
      <c r="AA57" s="9">
        <f>VLOOKUP($B57,aquastat_more_extensive_table!$D$1013:$AO$1213,AA$4,FALSE)</f>
        <v>0</v>
      </c>
      <c r="AB57" s="13" t="e">
        <f t="shared" si="28"/>
        <v>#N/A</v>
      </c>
      <c r="AC57" s="9">
        <f>VLOOKUP($C57,industry_water_withdrawal_km3!$A$2:$CT$249,AC$4,FALSE)</f>
        <v>6.8438839999999997E-3</v>
      </c>
      <c r="AD57" s="13">
        <f t="shared" si="15"/>
        <v>6.8438839999999997E-3</v>
      </c>
      <c r="AF57" s="9">
        <f>VLOOKUP($B57,aquastat_more_extensive_table!$D$1013:$AO$1213,AF$4,FALSE)</f>
        <v>6.0000000000000001E-3</v>
      </c>
      <c r="AG57" s="13">
        <f t="shared" si="29"/>
        <v>6.0000000000000001E-3</v>
      </c>
      <c r="AH57" s="9">
        <f>VLOOKUP($C57,industry_water_withdrawal_km3!$A$2:$CT$249,AH$4,FALSE)</f>
        <v>6.4215219999999998E-3</v>
      </c>
      <c r="AI57" s="13">
        <f t="shared" si="16"/>
        <v>6.4215219999999998E-3</v>
      </c>
      <c r="AK57" s="9">
        <f>VLOOKUP($B57,aquastat_more_extensive_table!$D$1013:$AO$1213,AK$4,FALSE)</f>
        <v>0</v>
      </c>
      <c r="AL57" s="13" t="e">
        <f t="shared" si="30"/>
        <v>#N/A</v>
      </c>
      <c r="AM57" s="9">
        <f>VLOOKUP($C57,industry_water_withdrawal_km3!$A$2:$CT$249,AM$4,FALSE)</f>
        <v>6.7545080000000002E-3</v>
      </c>
      <c r="AN57" s="13">
        <f t="shared" si="17"/>
        <v>6.7545080000000002E-3</v>
      </c>
      <c r="AP57" s="9">
        <f>VLOOKUP($B57,aquastat_more_extensive_table!$D$1013:$AO$1213,AP$4,FALSE)</f>
        <v>0</v>
      </c>
      <c r="AQ57" s="13" t="e">
        <f t="shared" si="31"/>
        <v>#N/A</v>
      </c>
      <c r="AR57" s="9">
        <f>VLOOKUP($C57,industry_water_withdrawal_km3!$A$2:$CT$249,AR$4,FALSE)</f>
        <v>7.4320580000000001E-3</v>
      </c>
      <c r="AS57" s="13">
        <f t="shared" si="18"/>
        <v>7.4320580000000001E-3</v>
      </c>
      <c r="AU57" s="9">
        <f>VLOOKUP($B57,aquastat_more_extensive_table!$D$1013:$AO$1213,AU$4,FALSE)</f>
        <v>8.8000000000000005E-3</v>
      </c>
      <c r="AV57" s="13">
        <f t="shared" si="32"/>
        <v>8.8000000000000005E-3</v>
      </c>
      <c r="AW57" s="9">
        <f>VLOOKUP($C57,industry_water_withdrawal_km3!$A$2:$CT$249,AW$4,FALSE)</f>
        <v>6.9967120000000004E-3</v>
      </c>
      <c r="AX57" s="13">
        <f t="shared" si="19"/>
        <v>6.9967120000000004E-3</v>
      </c>
      <c r="AZ57" s="9">
        <f>VLOOKUP($B57,aquastat_more_extensive_table!$D$1013:$AO$1213,AZ$4,FALSE)</f>
        <v>9.5999999999999992E-3</v>
      </c>
      <c r="BA57" s="13">
        <f t="shared" si="33"/>
        <v>9.5999999999999992E-3</v>
      </c>
      <c r="BB57" s="9">
        <f>VLOOKUP($C57,industry_water_withdrawal_km3!$A$2:$CT$249,BB$4,FALSE)</f>
        <v>7.2292520000000002E-3</v>
      </c>
      <c r="BC57" s="13">
        <f t="shared" si="20"/>
        <v>7.2292520000000002E-3</v>
      </c>
      <c r="BE57" s="9">
        <f>VLOOKUP($B57,aquastat_more_extensive_table!$D$1013:$AO$1213,BE$4,FALSE)</f>
        <v>0</v>
      </c>
      <c r="BF57" s="13" t="e">
        <f t="shared" si="34"/>
        <v>#N/A</v>
      </c>
      <c r="BG57" s="9">
        <f>VLOOKUP($C57,industry_water_withdrawal_km3!$A$2:$CT$249,BG$4,FALSE)</f>
        <v>7.192754E-3</v>
      </c>
      <c r="BH57" s="13">
        <f t="shared" si="21"/>
        <v>7.192754E-3</v>
      </c>
      <c r="BJ57" s="9">
        <f>VLOOKUP($B57,aquastat_more_extensive_table!$D$1013:$AO$1213,BJ$4,FALSE)</f>
        <v>0</v>
      </c>
      <c r="BK57" s="13" t="e">
        <f t="shared" si="22"/>
        <v>#N/A</v>
      </c>
      <c r="BL57" s="9">
        <f>VLOOKUP($C57,industry_water_withdrawal_km3!$A$2:$CT$249,BL$4,FALSE)</f>
        <v>6.7570733333333303E-3</v>
      </c>
      <c r="BM57" s="13">
        <f t="shared" si="23"/>
        <v>6.7570733333333303E-3</v>
      </c>
    </row>
    <row r="58" spans="2:65" x14ac:dyDescent="0.25">
      <c r="B58" s="12">
        <f>fao_ids_unique!B53</f>
        <v>67</v>
      </c>
      <c r="C58" s="12">
        <f>fao_ids_unique!F53</f>
        <v>60</v>
      </c>
      <c r="D58" s="8" t="str">
        <f>fao_ids_unique!C53</f>
        <v>FIN</v>
      </c>
      <c r="E58" s="7" t="str">
        <f>fao_ids_unique!G53</f>
        <v>Finland</v>
      </c>
      <c r="G58" s="9">
        <f>VLOOKUP($B58,aquastat_more_extensive_table!$D$1013:$AO$1213,G$4,FALSE)</f>
        <v>0</v>
      </c>
      <c r="H58" s="13" t="e">
        <f t="shared" si="24"/>
        <v>#N/A</v>
      </c>
      <c r="I58" s="9">
        <f>VLOOKUP($C58,industry_water_withdrawal_km3!$A$2:$CT$249,I$4,FALSE)</f>
        <v>0.79255779999999998</v>
      </c>
      <c r="J58" s="13">
        <f t="shared" si="11"/>
        <v>0.79255779999999998</v>
      </c>
      <c r="L58" s="9">
        <f>VLOOKUP($B58,aquastat_more_extensive_table!$D$1013:$AO$1213,L$4,FALSE)</f>
        <v>0</v>
      </c>
      <c r="M58" s="13" t="e">
        <f t="shared" si="25"/>
        <v>#N/A</v>
      </c>
      <c r="N58" s="9">
        <f>VLOOKUP($C58,industry_water_withdrawal_km3!$A$2:$CT$249,N$4,FALSE)</f>
        <v>0.89885440000000005</v>
      </c>
      <c r="O58" s="13">
        <f t="shared" si="12"/>
        <v>0.89885440000000005</v>
      </c>
      <c r="Q58" s="9">
        <f>VLOOKUP($B58,aquastat_more_extensive_table!$D$1013:$AO$1213,Q$4,FALSE)</f>
        <v>0</v>
      </c>
      <c r="R58" s="13" t="e">
        <f t="shared" si="26"/>
        <v>#N/A</v>
      </c>
      <c r="S58" s="9">
        <f>VLOOKUP($C58,industry_water_withdrawal_km3!$A$2:$CT$249,S$4,FALSE)</f>
        <v>0.99567000000000005</v>
      </c>
      <c r="T58" s="13">
        <f t="shared" si="13"/>
        <v>0.99567000000000005</v>
      </c>
      <c r="V58" s="9">
        <f>VLOOKUP($B58,aquastat_more_extensive_table!$D$1013:$AO$1213,V$4,FALSE)</f>
        <v>0</v>
      </c>
      <c r="W58" s="13" t="e">
        <f t="shared" si="27"/>
        <v>#N/A</v>
      </c>
      <c r="X58" s="9">
        <f>VLOOKUP($C58,industry_water_withdrawal_km3!$A$2:$CT$249,X$4,FALSE)</f>
        <v>1.3002959999999999</v>
      </c>
      <c r="Y58" s="13">
        <f t="shared" si="14"/>
        <v>1.3002959999999999</v>
      </c>
      <c r="AA58" s="9">
        <f>VLOOKUP($B58,aquastat_more_extensive_table!$D$1013:$AO$1213,AA$4,FALSE)</f>
        <v>0</v>
      </c>
      <c r="AB58" s="13" t="e">
        <f t="shared" si="28"/>
        <v>#N/A</v>
      </c>
      <c r="AC58" s="9">
        <f>VLOOKUP($C58,industry_water_withdrawal_km3!$A$2:$CT$249,AC$4,FALSE)</f>
        <v>1.5361419999999999</v>
      </c>
      <c r="AD58" s="13">
        <f t="shared" si="15"/>
        <v>1.5361419999999999</v>
      </c>
      <c r="AF58" s="9">
        <f>VLOOKUP($B58,aquastat_more_extensive_table!$D$1013:$AO$1213,AF$4,FALSE)</f>
        <v>0</v>
      </c>
      <c r="AG58" s="13" t="e">
        <f t="shared" si="29"/>
        <v>#N/A</v>
      </c>
      <c r="AH58" s="9">
        <f>VLOOKUP($C58,industry_water_withdrawal_km3!$A$2:$CT$249,AH$4,FALSE)</f>
        <v>1.675046</v>
      </c>
      <c r="AI58" s="13">
        <f t="shared" si="16"/>
        <v>1.675046</v>
      </c>
      <c r="AK58" s="9">
        <f>VLOOKUP($B58,aquastat_more_extensive_table!$D$1013:$AO$1213,AK$4,FALSE)</f>
        <v>1.903</v>
      </c>
      <c r="AL58" s="13">
        <f t="shared" si="30"/>
        <v>1.903</v>
      </c>
      <c r="AM58" s="9">
        <f>VLOOKUP($C58,industry_water_withdrawal_km3!$A$2:$CT$249,AM$4,FALSE)</f>
        <v>2.029512</v>
      </c>
      <c r="AN58" s="13">
        <f t="shared" si="17"/>
        <v>2.029512</v>
      </c>
      <c r="AP58" s="9">
        <f>VLOOKUP($B58,aquastat_more_extensive_table!$D$1013:$AO$1213,AP$4,FALSE)</f>
        <v>2.1240000000000001</v>
      </c>
      <c r="AQ58" s="13">
        <f t="shared" si="31"/>
        <v>2.1240000000000001</v>
      </c>
      <c r="AR58" s="9">
        <f>VLOOKUP($C58,industry_water_withdrawal_km3!$A$2:$CT$249,AR$4,FALSE)</f>
        <v>1.9870620000000001</v>
      </c>
      <c r="AS58" s="13">
        <f t="shared" si="18"/>
        <v>1.9870620000000001</v>
      </c>
      <c r="AU58" s="9">
        <f>VLOOKUP($B58,aquastat_more_extensive_table!$D$1013:$AO$1213,AU$4,FALSE)</f>
        <v>0</v>
      </c>
      <c r="AV58" s="13" t="e">
        <f t="shared" si="32"/>
        <v>#N/A</v>
      </c>
      <c r="AW58" s="9">
        <f>VLOOKUP($C58,industry_water_withdrawal_km3!$A$2:$CT$249,AW$4,FALSE)</f>
        <v>2.0658319999999999</v>
      </c>
      <c r="AX58" s="13">
        <f t="shared" si="19"/>
        <v>2.0658319999999999</v>
      </c>
      <c r="AZ58" s="9">
        <f>VLOOKUP($B58,aquastat_more_extensive_table!$D$1013:$AO$1213,AZ$4,FALSE)</f>
        <v>0</v>
      </c>
      <c r="BA58" s="13" t="e">
        <f t="shared" si="33"/>
        <v>#N/A</v>
      </c>
      <c r="BB58" s="9">
        <f>VLOOKUP($C58,industry_water_withdrawal_km3!$A$2:$CT$249,BB$4,FALSE)</f>
        <v>2.3637999999999999</v>
      </c>
      <c r="BC58" s="13">
        <f t="shared" si="20"/>
        <v>2.3637999999999999</v>
      </c>
      <c r="BE58" s="9">
        <f>VLOOKUP($B58,aquastat_more_extensive_table!$D$1013:$AO$1213,BE$4,FALSE)</f>
        <v>0</v>
      </c>
      <c r="BF58" s="13" t="e">
        <f t="shared" si="34"/>
        <v>#N/A</v>
      </c>
      <c r="BG58" s="9">
        <f>VLOOKUP($C58,industry_water_withdrawal_km3!$A$2:$CT$249,BG$4,FALSE)</f>
        <v>2.502262</v>
      </c>
      <c r="BH58" s="13">
        <f t="shared" si="21"/>
        <v>2.502262</v>
      </c>
      <c r="BJ58" s="9">
        <f>VLOOKUP($B58,aquastat_more_extensive_table!$D$1013:$AO$1213,BJ$4,FALSE)</f>
        <v>0</v>
      </c>
      <c r="BK58" s="13" t="e">
        <f t="shared" si="22"/>
        <v>#N/A</v>
      </c>
      <c r="BL58" s="9">
        <f>VLOOKUP($C58,industry_water_withdrawal_km3!$A$2:$CT$249,BL$4,FALSE)</f>
        <v>2.4771999999999998</v>
      </c>
      <c r="BM58" s="13">
        <f t="shared" si="23"/>
        <v>2.4771999999999998</v>
      </c>
    </row>
    <row r="59" spans="2:65" x14ac:dyDescent="0.25">
      <c r="B59" s="12">
        <f>fao_ids_unique!B54</f>
        <v>68</v>
      </c>
      <c r="C59" s="12">
        <f>fao_ids_unique!F54</f>
        <v>62</v>
      </c>
      <c r="D59" s="8" t="str">
        <f>fao_ids_unique!C54</f>
        <v>FRA</v>
      </c>
      <c r="E59" s="7" t="str">
        <f>fao_ids_unique!G54</f>
        <v>France</v>
      </c>
      <c r="G59" s="9">
        <f>VLOOKUP($B59,aquastat_more_extensive_table!$D$1013:$AO$1213,G$4,FALSE)</f>
        <v>0</v>
      </c>
      <c r="H59" s="13" t="e">
        <f t="shared" si="24"/>
        <v>#N/A</v>
      </c>
      <c r="I59" s="9">
        <f>VLOOKUP($C59,industry_water_withdrawal_km3!$A$2:$CT$249,I$4,FALSE)</f>
        <v>9.9906760000000006</v>
      </c>
      <c r="J59" s="13">
        <f t="shared" si="11"/>
        <v>9.9906760000000006</v>
      </c>
      <c r="L59" s="9">
        <f>VLOOKUP($B59,aquastat_more_extensive_table!$D$1013:$AO$1213,L$4,FALSE)</f>
        <v>0</v>
      </c>
      <c r="M59" s="13" t="e">
        <f t="shared" si="25"/>
        <v>#N/A</v>
      </c>
      <c r="N59" s="9">
        <f>VLOOKUP($C59,industry_water_withdrawal_km3!$A$2:$CT$249,N$4,FALSE)</f>
        <v>11.286759999999999</v>
      </c>
      <c r="O59" s="13">
        <f t="shared" si="12"/>
        <v>11.286759999999999</v>
      </c>
      <c r="Q59" s="9">
        <f>VLOOKUP($B59,aquastat_more_extensive_table!$D$1013:$AO$1213,Q$4,FALSE)</f>
        <v>0</v>
      </c>
      <c r="R59" s="13" t="e">
        <f t="shared" si="26"/>
        <v>#N/A</v>
      </c>
      <c r="S59" s="9">
        <f>VLOOKUP($C59,industry_water_withdrawal_km3!$A$2:$CT$249,S$4,FALSE)</f>
        <v>12.75962</v>
      </c>
      <c r="T59" s="13">
        <f t="shared" si="13"/>
        <v>12.75962</v>
      </c>
      <c r="V59" s="9">
        <f>VLOOKUP($B59,aquastat_more_extensive_table!$D$1013:$AO$1213,V$4,FALSE)</f>
        <v>0</v>
      </c>
      <c r="W59" s="13" t="e">
        <f t="shared" si="27"/>
        <v>#N/A</v>
      </c>
      <c r="X59" s="9">
        <f>VLOOKUP($C59,industry_water_withdrawal_km3!$A$2:$CT$249,X$4,FALSE)</f>
        <v>15.763999999999999</v>
      </c>
      <c r="Y59" s="13">
        <f t="shared" si="14"/>
        <v>15.763999999999999</v>
      </c>
      <c r="AA59" s="9">
        <f>VLOOKUP($B59,aquastat_more_extensive_table!$D$1013:$AO$1213,AA$4,FALSE)</f>
        <v>0</v>
      </c>
      <c r="AB59" s="13" t="e">
        <f t="shared" si="28"/>
        <v>#N/A</v>
      </c>
      <c r="AC59" s="9">
        <f>VLOOKUP($C59,industry_water_withdrawal_km3!$A$2:$CT$249,AC$4,FALSE)</f>
        <v>18.725059999999999</v>
      </c>
      <c r="AD59" s="13">
        <f t="shared" si="15"/>
        <v>18.725059999999999</v>
      </c>
      <c r="AF59" s="9">
        <f>VLOOKUP($B59,aquastat_more_extensive_table!$D$1013:$AO$1213,AF$4,FALSE)</f>
        <v>24.51</v>
      </c>
      <c r="AG59" s="13">
        <f t="shared" si="29"/>
        <v>24.51</v>
      </c>
      <c r="AH59" s="9">
        <f>VLOOKUP($C59,industry_water_withdrawal_km3!$A$2:$CT$249,AH$4,FALSE)</f>
        <v>19.128440000000001</v>
      </c>
      <c r="AI59" s="13">
        <f t="shared" si="16"/>
        <v>19.128440000000001</v>
      </c>
      <c r="AK59" s="9">
        <f>VLOOKUP($B59,aquastat_more_extensive_table!$D$1013:$AO$1213,AK$4,FALSE)</f>
        <v>28.32</v>
      </c>
      <c r="AL59" s="13">
        <f t="shared" si="30"/>
        <v>28.32</v>
      </c>
      <c r="AM59" s="9">
        <f>VLOOKUP($C59,industry_water_withdrawal_km3!$A$2:$CT$249,AM$4,FALSE)</f>
        <v>22.240259999999999</v>
      </c>
      <c r="AN59" s="13">
        <f t="shared" si="17"/>
        <v>22.240259999999999</v>
      </c>
      <c r="AP59" s="9">
        <f>VLOOKUP($B59,aquastat_more_extensive_table!$D$1013:$AO$1213,AP$4,FALSE)</f>
        <v>21.1</v>
      </c>
      <c r="AQ59" s="13">
        <f t="shared" si="31"/>
        <v>21.1</v>
      </c>
      <c r="AR59" s="9">
        <f>VLOOKUP($C59,industry_water_withdrawal_km3!$A$2:$CT$249,AR$4,FALSE)</f>
        <v>23.604780000000002</v>
      </c>
      <c r="AS59" s="13">
        <f t="shared" si="18"/>
        <v>23.604780000000002</v>
      </c>
      <c r="AU59" s="9">
        <f>VLOOKUP($B59,aquastat_more_extensive_table!$D$1013:$AO$1213,AU$4,FALSE)</f>
        <v>22.11</v>
      </c>
      <c r="AV59" s="13">
        <f t="shared" si="32"/>
        <v>22.11</v>
      </c>
      <c r="AW59" s="9">
        <f>VLOOKUP($C59,industry_water_withdrawal_km3!$A$2:$CT$249,AW$4,FALSE)</f>
        <v>23.40578</v>
      </c>
      <c r="AX59" s="13">
        <f t="shared" si="19"/>
        <v>23.40578</v>
      </c>
      <c r="AZ59" s="9">
        <f>VLOOKUP($B59,aquastat_more_extensive_table!$D$1013:$AO$1213,AZ$4,FALSE)</f>
        <v>21.79</v>
      </c>
      <c r="BA59" s="13">
        <f t="shared" si="33"/>
        <v>21.79</v>
      </c>
      <c r="BB59" s="9">
        <f>VLOOKUP($C59,industry_water_withdrawal_km3!$A$2:$CT$249,BB$4,FALSE)</f>
        <v>25.775400000000001</v>
      </c>
      <c r="BC59" s="13">
        <f t="shared" si="20"/>
        <v>25.775400000000001</v>
      </c>
      <c r="BE59" s="9">
        <f>VLOOKUP($B59,aquastat_more_extensive_table!$D$1013:$AO$1213,BE$4,FALSE)</f>
        <v>21.61</v>
      </c>
      <c r="BF59" s="13">
        <f t="shared" si="34"/>
        <v>21.61</v>
      </c>
      <c r="BG59" s="9">
        <f>VLOOKUP($C59,industry_water_withdrawal_km3!$A$2:$CT$249,BG$4,FALSE)</f>
        <v>27.278400000000001</v>
      </c>
      <c r="BH59" s="13">
        <f t="shared" si="21"/>
        <v>27.278400000000001</v>
      </c>
      <c r="BJ59" s="9">
        <f>VLOOKUP($B59,aquastat_more_extensive_table!$D$1013:$AO$1213,BJ$4,FALSE)</f>
        <v>0</v>
      </c>
      <c r="BK59" s="13" t="e">
        <f t="shared" si="22"/>
        <v>#N/A</v>
      </c>
      <c r="BL59" s="9">
        <f>VLOOKUP($C59,industry_water_withdrawal_km3!$A$2:$CT$249,BL$4,FALSE)</f>
        <v>27.0792</v>
      </c>
      <c r="BM59" s="13">
        <f t="shared" si="23"/>
        <v>27.0792</v>
      </c>
    </row>
    <row r="60" spans="2:65" x14ac:dyDescent="0.25">
      <c r="B60" s="12">
        <f>fao_ids_unique!B55</f>
        <v>72</v>
      </c>
      <c r="C60" s="12">
        <f>fao_ids_unique!F55</f>
        <v>49</v>
      </c>
      <c r="D60" s="8" t="str">
        <f>fao_ids_unique!C55</f>
        <v>DJI</v>
      </c>
      <c r="E60" s="7" t="str">
        <f>fao_ids_unique!G55</f>
        <v>Djibouti</v>
      </c>
      <c r="G60" s="9">
        <f>VLOOKUP($B60,aquastat_more_extensive_table!$D$1013:$AO$1213,G$4,FALSE)</f>
        <v>0</v>
      </c>
      <c r="H60" s="13" t="e">
        <f t="shared" si="24"/>
        <v>#N/A</v>
      </c>
      <c r="I60" s="9">
        <f>VLOOKUP($C60,industry_water_withdrawal_km3!$A$2:$CT$249,I$4,FALSE)</f>
        <v>4.5464779999999997E-4</v>
      </c>
      <c r="J60" s="13">
        <f t="shared" si="11"/>
        <v>4.5464779999999997E-4</v>
      </c>
      <c r="L60" s="9">
        <f>VLOOKUP($B60,aquastat_more_extensive_table!$D$1013:$AO$1213,L$4,FALSE)</f>
        <v>0</v>
      </c>
      <c r="M60" s="13" t="e">
        <f t="shared" si="25"/>
        <v>#N/A</v>
      </c>
      <c r="N60" s="9">
        <f>VLOOKUP($C60,industry_water_withdrawal_km3!$A$2:$CT$249,N$4,FALSE)</f>
        <v>4.7707279999999999E-4</v>
      </c>
      <c r="O60" s="13">
        <f t="shared" si="12"/>
        <v>4.7707279999999999E-4</v>
      </c>
      <c r="Q60" s="9">
        <f>VLOOKUP($B60,aquastat_more_extensive_table!$D$1013:$AO$1213,Q$4,FALSE)</f>
        <v>0</v>
      </c>
      <c r="R60" s="13" t="e">
        <f t="shared" si="26"/>
        <v>#N/A</v>
      </c>
      <c r="S60" s="9">
        <f>VLOOKUP($C60,industry_water_withdrawal_km3!$A$2:$CT$249,S$4,FALSE)</f>
        <v>5.1361080000000001E-4</v>
      </c>
      <c r="T60" s="13">
        <f t="shared" si="13"/>
        <v>5.1361080000000001E-4</v>
      </c>
      <c r="V60" s="9">
        <f>VLOOKUP($B60,aquastat_more_extensive_table!$D$1013:$AO$1213,V$4,FALSE)</f>
        <v>0</v>
      </c>
      <c r="W60" s="13" t="e">
        <f t="shared" si="27"/>
        <v>#N/A</v>
      </c>
      <c r="X60" s="9">
        <f>VLOOKUP($C60,industry_water_withdrawal_km3!$A$2:$CT$249,X$4,FALSE)</f>
        <v>6.2254719999999995E-4</v>
      </c>
      <c r="Y60" s="13">
        <f t="shared" si="14"/>
        <v>6.2254719999999995E-4</v>
      </c>
      <c r="AA60" s="9">
        <f>VLOOKUP($B60,aquastat_more_extensive_table!$D$1013:$AO$1213,AA$4,FALSE)</f>
        <v>0</v>
      </c>
      <c r="AB60" s="13" t="e">
        <f t="shared" si="28"/>
        <v>#N/A</v>
      </c>
      <c r="AC60" s="9">
        <f>VLOOKUP($C60,industry_water_withdrawal_km3!$A$2:$CT$249,AC$4,FALSE)</f>
        <v>7.1902079999999996E-4</v>
      </c>
      <c r="AD60" s="13">
        <f t="shared" si="15"/>
        <v>7.1902079999999996E-4</v>
      </c>
      <c r="AF60" s="9">
        <f>VLOOKUP($B60,aquastat_more_extensive_table!$D$1013:$AO$1213,AF$4,FALSE)</f>
        <v>0</v>
      </c>
      <c r="AG60" s="13" t="e">
        <f t="shared" si="29"/>
        <v>#N/A</v>
      </c>
      <c r="AH60" s="9">
        <f>VLOOKUP($C60,industry_water_withdrawal_km3!$A$2:$CT$249,AH$4,FALSE)</f>
        <v>7.3930480000000004E-4</v>
      </c>
      <c r="AI60" s="13">
        <f t="shared" si="16"/>
        <v>7.3930480000000004E-4</v>
      </c>
      <c r="AK60" s="9">
        <f>VLOOKUP($B60,aquastat_more_extensive_table!$D$1013:$AO$1213,AK$4,FALSE)</f>
        <v>0</v>
      </c>
      <c r="AL60" s="13" t="e">
        <f t="shared" si="30"/>
        <v>#N/A</v>
      </c>
      <c r="AM60" s="9">
        <f>VLOOKUP($C60,industry_water_withdrawal_km3!$A$2:$CT$249,AM$4,FALSE)</f>
        <v>7.3540439999999997E-4</v>
      </c>
      <c r="AN60" s="13">
        <f t="shared" si="17"/>
        <v>7.3540439999999997E-4</v>
      </c>
      <c r="AP60" s="9">
        <f>VLOOKUP($B60,aquastat_more_extensive_table!$D$1013:$AO$1213,AP$4,FALSE)</f>
        <v>0</v>
      </c>
      <c r="AQ60" s="13" t="e">
        <f t="shared" si="31"/>
        <v>#N/A</v>
      </c>
      <c r="AR60" s="9">
        <f>VLOOKUP($C60,industry_water_withdrawal_km3!$A$2:$CT$249,AR$4,FALSE)</f>
        <v>7.3441640000000002E-4</v>
      </c>
      <c r="AS60" s="13">
        <f t="shared" si="18"/>
        <v>7.3441640000000002E-4</v>
      </c>
      <c r="AU60" s="9">
        <f>VLOOKUP($B60,aquastat_more_extensive_table!$D$1013:$AO$1213,AU$4,FALSE)</f>
        <v>0</v>
      </c>
      <c r="AV60" s="13" t="e">
        <f t="shared" si="32"/>
        <v>#N/A</v>
      </c>
      <c r="AW60" s="9">
        <f>VLOOKUP($C60,industry_water_withdrawal_km3!$A$2:$CT$249,AW$4,FALSE)</f>
        <v>7.135342E-4</v>
      </c>
      <c r="AX60" s="13">
        <f t="shared" si="19"/>
        <v>7.135342E-4</v>
      </c>
      <c r="AZ60" s="9">
        <f>VLOOKUP($B60,aquastat_more_extensive_table!$D$1013:$AO$1213,AZ$4,FALSE)</f>
        <v>0</v>
      </c>
      <c r="BA60" s="13" t="e">
        <f t="shared" si="33"/>
        <v>#N/A</v>
      </c>
      <c r="BB60" s="9">
        <f>VLOOKUP($C60,industry_water_withdrawal_km3!$A$2:$CT$249,BB$4,FALSE)</f>
        <v>7.2986779999999998E-4</v>
      </c>
      <c r="BC60" s="13">
        <f t="shared" si="20"/>
        <v>7.2986779999999998E-4</v>
      </c>
      <c r="BE60" s="9">
        <f>VLOOKUP($B60,aquastat_more_extensive_table!$D$1013:$AO$1213,BE$4,FALSE)</f>
        <v>0</v>
      </c>
      <c r="BF60" s="13" t="e">
        <f t="shared" si="34"/>
        <v>#N/A</v>
      </c>
      <c r="BG60" s="9">
        <f>VLOOKUP($C60,industry_water_withdrawal_km3!$A$2:$CT$249,BG$4,FALSE)</f>
        <v>7.2776099999999995E-4</v>
      </c>
      <c r="BH60" s="13">
        <f t="shared" si="21"/>
        <v>7.2776099999999995E-4</v>
      </c>
      <c r="BJ60" s="9">
        <f>VLOOKUP($B60,aquastat_more_extensive_table!$D$1013:$AO$1213,BJ$4,FALSE)</f>
        <v>0</v>
      </c>
      <c r="BK60" s="13" t="e">
        <f t="shared" si="22"/>
        <v>#N/A</v>
      </c>
      <c r="BL60" s="9">
        <f>VLOOKUP($C60,industry_water_withdrawal_km3!$A$2:$CT$249,BL$4,FALSE)</f>
        <v>7.2732799999999996E-4</v>
      </c>
      <c r="BM60" s="13">
        <f t="shared" si="23"/>
        <v>7.2732799999999996E-4</v>
      </c>
    </row>
    <row r="61" spans="2:65" x14ac:dyDescent="0.25">
      <c r="B61" s="12">
        <f>fao_ids_unique!B56</f>
        <v>73</v>
      </c>
      <c r="C61" s="12">
        <f>fao_ids_unique!F56</f>
        <v>67</v>
      </c>
      <c r="D61" s="8" t="str">
        <f>fao_ids_unique!C56</f>
        <v>GEO</v>
      </c>
      <c r="E61" s="7" t="str">
        <f>fao_ids_unique!G56</f>
        <v>Georgia</v>
      </c>
      <c r="G61" s="9">
        <f>VLOOKUP($B61,aquastat_more_extensive_table!$D$1013:$AO$1213,G$4,FALSE)</f>
        <v>0</v>
      </c>
      <c r="H61" s="13" t="e">
        <f t="shared" si="24"/>
        <v>#N/A</v>
      </c>
      <c r="I61" s="9">
        <f>VLOOKUP($C61,industry_water_withdrawal_km3!$A$2:$CT$249,I$4,FALSE)</f>
        <v>0.80469820000000003</v>
      </c>
      <c r="J61" s="13">
        <f t="shared" si="11"/>
        <v>0.80469820000000003</v>
      </c>
      <c r="L61" s="9">
        <f>VLOOKUP($B61,aquastat_more_extensive_table!$D$1013:$AO$1213,L$4,FALSE)</f>
        <v>0</v>
      </c>
      <c r="M61" s="13" t="e">
        <f t="shared" si="25"/>
        <v>#N/A</v>
      </c>
      <c r="N61" s="9">
        <f>VLOOKUP($C61,industry_water_withdrawal_km3!$A$2:$CT$249,N$4,FALSE)</f>
        <v>0.8065194</v>
      </c>
      <c r="O61" s="13">
        <f t="shared" si="12"/>
        <v>0.8065194</v>
      </c>
      <c r="Q61" s="9">
        <f>VLOOKUP($B61,aquastat_more_extensive_table!$D$1013:$AO$1213,Q$4,FALSE)</f>
        <v>0</v>
      </c>
      <c r="R61" s="13" t="e">
        <f t="shared" si="26"/>
        <v>#N/A</v>
      </c>
      <c r="S61" s="9">
        <f>VLOOKUP($C61,industry_water_withdrawal_km3!$A$2:$CT$249,S$4,FALSE)</f>
        <v>0.87554759999999998</v>
      </c>
      <c r="T61" s="13">
        <f t="shared" si="13"/>
        <v>0.87554759999999998</v>
      </c>
      <c r="V61" s="9">
        <f>VLOOKUP($B61,aquastat_more_extensive_table!$D$1013:$AO$1213,V$4,FALSE)</f>
        <v>0</v>
      </c>
      <c r="W61" s="13" t="e">
        <f t="shared" si="27"/>
        <v>#N/A</v>
      </c>
      <c r="X61" s="9">
        <f>VLOOKUP($C61,industry_water_withdrawal_km3!$A$2:$CT$249,X$4,FALSE)</f>
        <v>1.1415598</v>
      </c>
      <c r="Y61" s="13">
        <f t="shared" si="14"/>
        <v>1.1415598</v>
      </c>
      <c r="AA61" s="9">
        <f>VLOOKUP($B61,aquastat_more_extensive_table!$D$1013:$AO$1213,AA$4,FALSE)</f>
        <v>0</v>
      </c>
      <c r="AB61" s="13" t="e">
        <f t="shared" si="28"/>
        <v>#N/A</v>
      </c>
      <c r="AC61" s="9">
        <f>VLOOKUP($C61,industry_water_withdrawal_km3!$A$2:$CT$249,AC$4,FALSE)</f>
        <v>1.326986</v>
      </c>
      <c r="AD61" s="13">
        <f t="shared" si="15"/>
        <v>1.326986</v>
      </c>
      <c r="AF61" s="9">
        <f>VLOOKUP($B61,aquastat_more_extensive_table!$D$1013:$AO$1213,AF$4,FALSE)</f>
        <v>0</v>
      </c>
      <c r="AG61" s="13" t="e">
        <f t="shared" si="29"/>
        <v>#N/A</v>
      </c>
      <c r="AH61" s="9">
        <f>VLOOKUP($C61,industry_water_withdrawal_km3!$A$2:$CT$249,AH$4,FALSE)</f>
        <v>1.4008499999999999</v>
      </c>
      <c r="AI61" s="13">
        <f t="shared" si="16"/>
        <v>1.4008499999999999</v>
      </c>
      <c r="AK61" s="9">
        <f>VLOOKUP($B61,aquastat_more_extensive_table!$D$1013:$AO$1213,AK$4,FALSE)</f>
        <v>0</v>
      </c>
      <c r="AL61" s="13" t="e">
        <f t="shared" si="30"/>
        <v>#N/A</v>
      </c>
      <c r="AM61" s="9">
        <f>VLOOKUP($C61,industry_water_withdrawal_km3!$A$2:$CT$249,AM$4,FALSE)</f>
        <v>1.324344</v>
      </c>
      <c r="AN61" s="13">
        <f t="shared" si="17"/>
        <v>1.324344</v>
      </c>
      <c r="AP61" s="9">
        <f>VLOOKUP($B61,aquastat_more_extensive_table!$D$1013:$AO$1213,AP$4,FALSE)</f>
        <v>0</v>
      </c>
      <c r="AQ61" s="13" t="e">
        <f t="shared" si="31"/>
        <v>#N/A</v>
      </c>
      <c r="AR61" s="9">
        <f>VLOOKUP($C61,industry_water_withdrawal_km3!$A$2:$CT$249,AR$4,FALSE)</f>
        <v>1.048408</v>
      </c>
      <c r="AS61" s="13">
        <f t="shared" si="18"/>
        <v>1.048408</v>
      </c>
      <c r="AU61" s="9">
        <f>VLOOKUP($B61,aquastat_more_extensive_table!$D$1013:$AO$1213,AU$4,FALSE)</f>
        <v>0.19520000000000001</v>
      </c>
      <c r="AV61" s="13">
        <f t="shared" si="32"/>
        <v>0.19520000000000001</v>
      </c>
      <c r="AW61" s="9">
        <f>VLOOKUP($C61,industry_water_withdrawal_km3!$A$2:$CT$249,AW$4,FALSE)</f>
        <v>1.1032759999999999</v>
      </c>
      <c r="AX61" s="13">
        <f t="shared" si="19"/>
        <v>1.1032759999999999</v>
      </c>
      <c r="AZ61" s="9">
        <f>VLOOKUP($B61,aquastat_more_extensive_table!$D$1013:$AO$1213,AZ$4,FALSE)</f>
        <v>0.4</v>
      </c>
      <c r="BA61" s="13">
        <f t="shared" si="33"/>
        <v>0.4</v>
      </c>
      <c r="BB61" s="9">
        <f>VLOOKUP($C61,industry_water_withdrawal_km3!$A$2:$CT$249,BB$4,FALSE)</f>
        <v>1.3738779999999999</v>
      </c>
      <c r="BC61" s="13">
        <f t="shared" si="20"/>
        <v>1.3738779999999999</v>
      </c>
      <c r="BE61" s="9">
        <f>VLOOKUP($B61,aquastat_more_extensive_table!$D$1013:$AO$1213,BE$4,FALSE)</f>
        <v>0</v>
      </c>
      <c r="BF61" s="13" t="e">
        <f t="shared" si="34"/>
        <v>#N/A</v>
      </c>
      <c r="BG61" s="9">
        <f>VLOOKUP($C61,industry_water_withdrawal_km3!$A$2:$CT$249,BG$4,FALSE)</f>
        <v>1.639046</v>
      </c>
      <c r="BH61" s="13">
        <f t="shared" si="21"/>
        <v>1.639046</v>
      </c>
      <c r="BJ61" s="9">
        <f>VLOOKUP($B61,aquastat_more_extensive_table!$D$1013:$AO$1213,BJ$4,FALSE)</f>
        <v>0</v>
      </c>
      <c r="BK61" s="13" t="e">
        <f t="shared" si="22"/>
        <v>#N/A</v>
      </c>
      <c r="BL61" s="9">
        <f>VLOOKUP($C61,industry_water_withdrawal_km3!$A$2:$CT$249,BL$4,FALSE)</f>
        <v>1.6333966666666699</v>
      </c>
      <c r="BM61" s="13">
        <f t="shared" si="23"/>
        <v>1.6333966666666699</v>
      </c>
    </row>
    <row r="62" spans="2:65" x14ac:dyDescent="0.25">
      <c r="B62" s="12">
        <f>fao_ids_unique!B57</f>
        <v>74</v>
      </c>
      <c r="C62" s="12">
        <f>fao_ids_unique!F57</f>
        <v>65</v>
      </c>
      <c r="D62" s="8" t="str">
        <f>fao_ids_unique!C57</f>
        <v>GAB</v>
      </c>
      <c r="E62" s="7" t="str">
        <f>fao_ids_unique!G57</f>
        <v>Gabon</v>
      </c>
      <c r="G62" s="9">
        <f>VLOOKUP($B62,aquastat_more_extensive_table!$D$1013:$AO$1213,G$4,FALSE)</f>
        <v>0</v>
      </c>
      <c r="H62" s="13" t="e">
        <f t="shared" si="24"/>
        <v>#N/A</v>
      </c>
      <c r="I62" s="9">
        <f>VLOOKUP($C62,industry_water_withdrawal_km3!$A$2:$CT$249,I$4,FALSE)</f>
        <v>7.0421219999999996E-3</v>
      </c>
      <c r="J62" s="13">
        <f t="shared" si="11"/>
        <v>7.0421219999999996E-3</v>
      </c>
      <c r="L62" s="9">
        <f>VLOOKUP($B62,aquastat_more_extensive_table!$D$1013:$AO$1213,L$4,FALSE)</f>
        <v>0</v>
      </c>
      <c r="M62" s="13" t="e">
        <f t="shared" si="25"/>
        <v>#N/A</v>
      </c>
      <c r="N62" s="9">
        <f>VLOOKUP($C62,industry_water_withdrawal_km3!$A$2:$CT$249,N$4,FALSE)</f>
        <v>7.9644980000000004E-3</v>
      </c>
      <c r="O62" s="13">
        <f t="shared" si="12"/>
        <v>7.9644980000000004E-3</v>
      </c>
      <c r="Q62" s="9">
        <f>VLOOKUP($B62,aquastat_more_extensive_table!$D$1013:$AO$1213,Q$4,FALSE)</f>
        <v>0</v>
      </c>
      <c r="R62" s="13" t="e">
        <f t="shared" si="26"/>
        <v>#N/A</v>
      </c>
      <c r="S62" s="9">
        <f>VLOOKUP($C62,industry_water_withdrawal_km3!$A$2:$CT$249,S$4,FALSE)</f>
        <v>9.5036900000000004E-3</v>
      </c>
      <c r="T62" s="13">
        <f t="shared" si="13"/>
        <v>9.5036900000000004E-3</v>
      </c>
      <c r="V62" s="9">
        <f>VLOOKUP($B62,aquastat_more_extensive_table!$D$1013:$AO$1213,V$4,FALSE)</f>
        <v>0</v>
      </c>
      <c r="W62" s="13" t="e">
        <f t="shared" si="27"/>
        <v>#N/A</v>
      </c>
      <c r="X62" s="9">
        <f>VLOOKUP($C62,industry_water_withdrawal_km3!$A$2:$CT$249,X$4,FALSE)</f>
        <v>1.6452339999999999E-2</v>
      </c>
      <c r="Y62" s="13">
        <f t="shared" si="14"/>
        <v>1.6452339999999999E-2</v>
      </c>
      <c r="AA62" s="9">
        <f>VLOOKUP($B62,aquastat_more_extensive_table!$D$1013:$AO$1213,AA$4,FALSE)</f>
        <v>0</v>
      </c>
      <c r="AB62" s="13" t="e">
        <f t="shared" si="28"/>
        <v>#N/A</v>
      </c>
      <c r="AC62" s="9">
        <f>VLOOKUP($C62,industry_water_withdrawal_km3!$A$2:$CT$249,AC$4,FALSE)</f>
        <v>1.9000139999999999E-2</v>
      </c>
      <c r="AD62" s="13">
        <f t="shared" si="15"/>
        <v>1.9000139999999999E-2</v>
      </c>
      <c r="AF62" s="9">
        <f>VLOOKUP($B62,aquastat_more_extensive_table!$D$1013:$AO$1213,AF$4,FALSE)</f>
        <v>1.32E-2</v>
      </c>
      <c r="AG62" s="13">
        <f t="shared" si="29"/>
        <v>1.32E-2</v>
      </c>
      <c r="AH62" s="9">
        <f>VLOOKUP($C62,industry_water_withdrawal_km3!$A$2:$CT$249,AH$4,FALSE)</f>
        <v>1.818384E-2</v>
      </c>
      <c r="AI62" s="13">
        <f t="shared" si="16"/>
        <v>1.818384E-2</v>
      </c>
      <c r="AK62" s="9">
        <f>VLOOKUP($B62,aquastat_more_extensive_table!$D$1013:$AO$1213,AK$4,FALSE)</f>
        <v>0</v>
      </c>
      <c r="AL62" s="13" t="e">
        <f t="shared" si="30"/>
        <v>#N/A</v>
      </c>
      <c r="AM62" s="9">
        <f>VLOOKUP($C62,industry_water_withdrawal_km3!$A$2:$CT$249,AM$4,FALSE)</f>
        <v>1.92342E-2</v>
      </c>
      <c r="AN62" s="13">
        <f t="shared" si="17"/>
        <v>1.92342E-2</v>
      </c>
      <c r="AP62" s="9">
        <f>VLOOKUP($B62,aquastat_more_extensive_table!$D$1013:$AO$1213,AP$4,FALSE)</f>
        <v>0</v>
      </c>
      <c r="AQ62" s="13" t="e">
        <f t="shared" si="31"/>
        <v>#N/A</v>
      </c>
      <c r="AR62" s="9">
        <f>VLOOKUP($C62,industry_water_withdrawal_km3!$A$2:$CT$249,AR$4,FALSE)</f>
        <v>1.81494E-2</v>
      </c>
      <c r="AS62" s="13">
        <f t="shared" si="18"/>
        <v>1.81494E-2</v>
      </c>
      <c r="AU62" s="9">
        <f>VLOOKUP($B62,aquastat_more_extensive_table!$D$1013:$AO$1213,AU$4,FALSE)</f>
        <v>1.14E-2</v>
      </c>
      <c r="AV62" s="13">
        <f t="shared" si="32"/>
        <v>1.14E-2</v>
      </c>
      <c r="AW62" s="9">
        <f>VLOOKUP($C62,industry_water_withdrawal_km3!$A$2:$CT$249,AW$4,FALSE)</f>
        <v>1.7393499999999999E-2</v>
      </c>
      <c r="AX62" s="13">
        <f t="shared" si="19"/>
        <v>1.7393499999999999E-2</v>
      </c>
      <c r="AZ62" s="9">
        <f>VLOOKUP($B62,aquastat_more_extensive_table!$D$1013:$AO$1213,AZ$4,FALSE)</f>
        <v>1.41E-2</v>
      </c>
      <c r="BA62" s="13">
        <f t="shared" si="33"/>
        <v>1.41E-2</v>
      </c>
      <c r="BB62" s="9">
        <f>VLOOKUP($C62,industry_water_withdrawal_km3!$A$2:$CT$249,BB$4,FALSE)</f>
        <v>2.0083179999999999E-2</v>
      </c>
      <c r="BC62" s="13">
        <f t="shared" si="20"/>
        <v>2.0083179999999999E-2</v>
      </c>
      <c r="BE62" s="9">
        <f>VLOOKUP($B62,aquastat_more_extensive_table!$D$1013:$AO$1213,BE$4,FALSE)</f>
        <v>0</v>
      </c>
      <c r="BF62" s="13" t="e">
        <f t="shared" si="34"/>
        <v>#N/A</v>
      </c>
      <c r="BG62" s="9">
        <f>VLOOKUP($C62,industry_water_withdrawal_km3!$A$2:$CT$249,BG$4,FALSE)</f>
        <v>2.223118E-2</v>
      </c>
      <c r="BH62" s="13">
        <f t="shared" si="21"/>
        <v>2.223118E-2</v>
      </c>
      <c r="BJ62" s="9">
        <f>VLOOKUP($B62,aquastat_more_extensive_table!$D$1013:$AO$1213,BJ$4,FALSE)</f>
        <v>0</v>
      </c>
      <c r="BK62" s="13" t="e">
        <f t="shared" si="22"/>
        <v>#N/A</v>
      </c>
      <c r="BL62" s="9">
        <f>VLOOKUP($C62,industry_water_withdrawal_km3!$A$2:$CT$249,BL$4,FALSE)</f>
        <v>2.2187499999999999E-2</v>
      </c>
      <c r="BM62" s="13">
        <f t="shared" si="23"/>
        <v>2.2187499999999999E-2</v>
      </c>
    </row>
    <row r="63" spans="2:65" x14ac:dyDescent="0.25">
      <c r="B63" s="12">
        <f>fao_ids_unique!B58</f>
        <v>75</v>
      </c>
      <c r="C63" s="12">
        <f>fao_ids_unique!F58</f>
        <v>72</v>
      </c>
      <c r="D63" s="8" t="str">
        <f>fao_ids_unique!C58</f>
        <v>GMB</v>
      </c>
      <c r="E63" s="7" t="str">
        <f>fao_ids_unique!G58</f>
        <v>Gambia, The</v>
      </c>
      <c r="G63" s="9">
        <f>VLOOKUP($B63,aquastat_more_extensive_table!$D$1013:$AO$1213,G$4,FALSE)</f>
        <v>0</v>
      </c>
      <c r="H63" s="13" t="e">
        <f t="shared" si="24"/>
        <v>#N/A</v>
      </c>
      <c r="I63" s="9">
        <f>VLOOKUP($C63,industry_water_withdrawal_km3!$A$2:$CT$249,I$4,FALSE)</f>
        <v>5.3399380000000001E-5</v>
      </c>
      <c r="J63" s="13">
        <f t="shared" si="11"/>
        <v>5.3399380000000001E-5</v>
      </c>
      <c r="L63" s="9">
        <f>VLOOKUP($B63,aquastat_more_extensive_table!$D$1013:$AO$1213,L$4,FALSE)</f>
        <v>0</v>
      </c>
      <c r="M63" s="13" t="e">
        <f t="shared" si="25"/>
        <v>#N/A</v>
      </c>
      <c r="N63" s="9">
        <f>VLOOKUP($C63,industry_water_withdrawal_km3!$A$2:$CT$249,N$4,FALSE)</f>
        <v>5.3936420000000002E-5</v>
      </c>
      <c r="O63" s="13">
        <f t="shared" si="12"/>
        <v>5.3936420000000002E-5</v>
      </c>
      <c r="Q63" s="9">
        <f>VLOOKUP($B63,aquastat_more_extensive_table!$D$1013:$AO$1213,Q$4,FALSE)</f>
        <v>0</v>
      </c>
      <c r="R63" s="13" t="e">
        <f t="shared" si="26"/>
        <v>#N/A</v>
      </c>
      <c r="S63" s="9">
        <f>VLOOKUP($C63,industry_water_withdrawal_km3!$A$2:$CT$249,S$4,FALSE)</f>
        <v>5.4125639999999998E-5</v>
      </c>
      <c r="T63" s="13">
        <f t="shared" si="13"/>
        <v>5.4125639999999998E-5</v>
      </c>
      <c r="V63" s="9">
        <f>VLOOKUP($B63,aquastat_more_extensive_table!$D$1013:$AO$1213,V$4,FALSE)</f>
        <v>0</v>
      </c>
      <c r="W63" s="13" t="e">
        <f t="shared" si="27"/>
        <v>#N/A</v>
      </c>
      <c r="X63" s="9">
        <f>VLOOKUP($C63,industry_water_withdrawal_km3!$A$2:$CT$249,X$4,FALSE)</f>
        <v>6.557372E-5</v>
      </c>
      <c r="Y63" s="13">
        <f t="shared" si="14"/>
        <v>6.557372E-5</v>
      </c>
      <c r="AA63" s="9">
        <f>VLOOKUP($B63,aquastat_more_extensive_table!$D$1013:$AO$1213,AA$4,FALSE)</f>
        <v>4.0000000000000002E-4</v>
      </c>
      <c r="AB63" s="13">
        <f t="shared" si="28"/>
        <v>4.0000000000000002E-4</v>
      </c>
      <c r="AC63" s="9">
        <f>VLOOKUP($C63,industry_water_withdrawal_km3!$A$2:$CT$249,AC$4,FALSE)</f>
        <v>7.4134099999999999E-5</v>
      </c>
      <c r="AD63" s="13">
        <f t="shared" si="15"/>
        <v>7.4134099999999999E-5</v>
      </c>
      <c r="AF63" s="9">
        <f>VLOOKUP($B63,aquastat_more_extensive_table!$D$1013:$AO$1213,AF$4,FALSE)</f>
        <v>0</v>
      </c>
      <c r="AG63" s="13" t="e">
        <f t="shared" si="29"/>
        <v>#N/A</v>
      </c>
      <c r="AH63" s="9">
        <f>VLOOKUP($C63,industry_water_withdrawal_km3!$A$2:$CT$249,AH$4,FALSE)</f>
        <v>7.126592E-5</v>
      </c>
      <c r="AI63" s="13">
        <f t="shared" si="16"/>
        <v>7.126592E-5</v>
      </c>
      <c r="AK63" s="9">
        <f>VLOOKUP($B63,aquastat_more_extensive_table!$D$1013:$AO$1213,AK$4,FALSE)</f>
        <v>0</v>
      </c>
      <c r="AL63" s="13" t="e">
        <f t="shared" si="30"/>
        <v>#N/A</v>
      </c>
      <c r="AM63" s="9">
        <f>VLOOKUP($C63,industry_water_withdrawal_km3!$A$2:$CT$249,AM$4,FALSE)</f>
        <v>7.7247620000000004E-5</v>
      </c>
      <c r="AN63" s="13">
        <f t="shared" si="17"/>
        <v>7.7247620000000004E-5</v>
      </c>
      <c r="AP63" s="9">
        <f>VLOOKUP($B63,aquastat_more_extensive_table!$D$1013:$AO$1213,AP$4,FALSE)</f>
        <v>0</v>
      </c>
      <c r="AQ63" s="13" t="e">
        <f t="shared" si="31"/>
        <v>#N/A</v>
      </c>
      <c r="AR63" s="9">
        <f>VLOOKUP($C63,industry_water_withdrawal_km3!$A$2:$CT$249,AR$4,FALSE)</f>
        <v>7.3588159999999998E-5</v>
      </c>
      <c r="AS63" s="13">
        <f t="shared" si="18"/>
        <v>7.3588159999999998E-5</v>
      </c>
      <c r="AU63" s="9">
        <f>VLOOKUP($B63,aquastat_more_extensive_table!$D$1013:$AO$1213,AU$4,FALSE)</f>
        <v>1.7399999999999999E-2</v>
      </c>
      <c r="AV63" s="13">
        <f t="shared" si="32"/>
        <v>1.7399999999999999E-2</v>
      </c>
      <c r="AW63" s="9">
        <f>VLOOKUP($C63,industry_water_withdrawal_km3!$A$2:$CT$249,AW$4,FALSE)</f>
        <v>7.2063119999999999E-5</v>
      </c>
      <c r="AX63" s="13">
        <f t="shared" si="19"/>
        <v>7.2063119999999999E-5</v>
      </c>
      <c r="AZ63" s="9">
        <f>VLOOKUP($B63,aquastat_more_extensive_table!$D$1013:$AO$1213,AZ$4,FALSE)</f>
        <v>2.12E-2</v>
      </c>
      <c r="BA63" s="13">
        <f t="shared" si="33"/>
        <v>2.12E-2</v>
      </c>
      <c r="BB63" s="9">
        <f>VLOOKUP($C63,industry_water_withdrawal_km3!$A$2:$CT$249,BB$4,FALSE)</f>
        <v>7.8959159999999998E-5</v>
      </c>
      <c r="BC63" s="13">
        <f t="shared" si="20"/>
        <v>7.8959159999999998E-5</v>
      </c>
      <c r="BE63" s="9">
        <f>VLOOKUP($B63,aquastat_more_extensive_table!$D$1013:$AO$1213,BE$4,FALSE)</f>
        <v>0</v>
      </c>
      <c r="BF63" s="13" t="e">
        <f t="shared" si="34"/>
        <v>#N/A</v>
      </c>
      <c r="BG63" s="9">
        <f>VLOOKUP($C63,industry_water_withdrawal_km3!$A$2:$CT$249,BG$4,FALSE)</f>
        <v>8.7196559999999995E-5</v>
      </c>
      <c r="BH63" s="13">
        <f t="shared" si="21"/>
        <v>8.7196559999999995E-5</v>
      </c>
      <c r="BJ63" s="9">
        <f>VLOOKUP($B63,aquastat_more_extensive_table!$D$1013:$AO$1213,BJ$4,FALSE)</f>
        <v>0</v>
      </c>
      <c r="BK63" s="13" t="e">
        <f t="shared" si="22"/>
        <v>#N/A</v>
      </c>
      <c r="BL63" s="9">
        <f>VLOOKUP($C63,industry_water_withdrawal_km3!$A$2:$CT$249,BL$4,FALSE)</f>
        <v>8.6850999999999999E-5</v>
      </c>
      <c r="BM63" s="13">
        <f t="shared" si="23"/>
        <v>8.6850999999999999E-5</v>
      </c>
    </row>
    <row r="64" spans="2:65" x14ac:dyDescent="0.25">
      <c r="B64" s="12">
        <f>fao_ids_unique!B59</f>
        <v>79</v>
      </c>
      <c r="C64" s="12">
        <f>fao_ids_unique!F59</f>
        <v>48</v>
      </c>
      <c r="D64" s="8" t="str">
        <f>fao_ids_unique!C59</f>
        <v>DEU</v>
      </c>
      <c r="E64" s="7" t="str">
        <f>fao_ids_unique!G59</f>
        <v>Germany</v>
      </c>
      <c r="G64" s="9">
        <f>VLOOKUP($B64,aquastat_more_extensive_table!$D$1013:$AO$1213,G$4,FALSE)</f>
        <v>0</v>
      </c>
      <c r="H64" s="13" t="e">
        <f t="shared" si="24"/>
        <v>#N/A</v>
      </c>
      <c r="I64" s="9">
        <f>VLOOKUP($C64,industry_water_withdrawal_km3!$A$2:$CT$249,I$4,FALSE)</f>
        <v>11.35684</v>
      </c>
      <c r="J64" s="13">
        <f t="shared" si="11"/>
        <v>11.35684</v>
      </c>
      <c r="L64" s="9">
        <f>VLOOKUP($B64,aquastat_more_extensive_table!$D$1013:$AO$1213,L$4,FALSE)</f>
        <v>0</v>
      </c>
      <c r="M64" s="13" t="e">
        <f t="shared" si="25"/>
        <v>#N/A</v>
      </c>
      <c r="N64" s="9">
        <f>VLOOKUP($C64,industry_water_withdrawal_km3!$A$2:$CT$249,N$4,FALSE)</f>
        <v>12.520820000000001</v>
      </c>
      <c r="O64" s="13">
        <f t="shared" si="12"/>
        <v>12.520820000000001</v>
      </c>
      <c r="Q64" s="9">
        <f>VLOOKUP($B64,aquastat_more_extensive_table!$D$1013:$AO$1213,Q$4,FALSE)</f>
        <v>0</v>
      </c>
      <c r="R64" s="13" t="e">
        <f t="shared" si="26"/>
        <v>#N/A</v>
      </c>
      <c r="S64" s="9">
        <f>VLOOKUP($C64,industry_water_withdrawal_km3!$A$2:$CT$249,S$4,FALSE)</f>
        <v>14.623620000000001</v>
      </c>
      <c r="T64" s="13">
        <f t="shared" si="13"/>
        <v>14.623620000000001</v>
      </c>
      <c r="V64" s="9">
        <f>VLOOKUP($B64,aquastat_more_extensive_table!$D$1013:$AO$1213,V$4,FALSE)</f>
        <v>0</v>
      </c>
      <c r="W64" s="13" t="e">
        <f t="shared" si="27"/>
        <v>#N/A</v>
      </c>
      <c r="X64" s="9">
        <f>VLOOKUP($C64,industry_water_withdrawal_km3!$A$2:$CT$249,X$4,FALSE)</f>
        <v>18.698920000000001</v>
      </c>
      <c r="Y64" s="13">
        <f t="shared" si="14"/>
        <v>18.698920000000001</v>
      </c>
      <c r="AA64" s="9">
        <f>VLOOKUP($B64,aquastat_more_extensive_table!$D$1013:$AO$1213,AA$4,FALSE)</f>
        <v>0</v>
      </c>
      <c r="AB64" s="13" t="e">
        <f t="shared" si="28"/>
        <v>#N/A</v>
      </c>
      <c r="AC64" s="9">
        <f>VLOOKUP($C64,industry_water_withdrawal_km3!$A$2:$CT$249,AC$4,FALSE)</f>
        <v>22.063020000000002</v>
      </c>
      <c r="AD64" s="13">
        <f t="shared" si="15"/>
        <v>22.063020000000002</v>
      </c>
      <c r="AF64" s="9">
        <f>VLOOKUP($B64,aquastat_more_extensive_table!$D$1013:$AO$1213,AF$4,FALSE)</f>
        <v>0</v>
      </c>
      <c r="AG64" s="13" t="e">
        <f t="shared" si="29"/>
        <v>#N/A</v>
      </c>
      <c r="AH64" s="9">
        <f>VLOOKUP($C64,industry_water_withdrawal_km3!$A$2:$CT$249,AH$4,FALSE)</f>
        <v>22.694600000000001</v>
      </c>
      <c r="AI64" s="13">
        <f t="shared" si="16"/>
        <v>22.694600000000001</v>
      </c>
      <c r="AK64" s="9">
        <f>VLOOKUP($B64,aquastat_more_extensive_table!$D$1013:$AO$1213,AK$4,FALSE)</f>
        <v>0</v>
      </c>
      <c r="AL64" s="13" t="e">
        <f t="shared" si="30"/>
        <v>#N/A</v>
      </c>
      <c r="AM64" s="9">
        <f>VLOOKUP($C64,industry_water_withdrawal_km3!$A$2:$CT$249,AM$4,FALSE)</f>
        <v>27.375419999999998</v>
      </c>
      <c r="AN64" s="13">
        <f t="shared" si="17"/>
        <v>27.375419999999998</v>
      </c>
      <c r="AP64" s="9">
        <f>VLOOKUP($B64,aquastat_more_extensive_table!$D$1013:$AO$1213,AP$4,FALSE)</f>
        <v>37.799999999999997</v>
      </c>
      <c r="AQ64" s="13">
        <f t="shared" si="31"/>
        <v>37.799999999999997</v>
      </c>
      <c r="AR64" s="9">
        <f>VLOOKUP($C64,industry_water_withdrawal_km3!$A$2:$CT$249,AR$4,FALSE)</f>
        <v>29.815899999999999</v>
      </c>
      <c r="AS64" s="13">
        <f t="shared" si="18"/>
        <v>29.815899999999999</v>
      </c>
      <c r="AU64" s="9">
        <f>VLOOKUP($B64,aquastat_more_extensive_table!$D$1013:$AO$1213,AU$4,FALSE)</f>
        <v>32.6</v>
      </c>
      <c r="AV64" s="13">
        <f t="shared" si="32"/>
        <v>32.6</v>
      </c>
      <c r="AW64" s="9">
        <f>VLOOKUP($C64,industry_water_withdrawal_km3!$A$2:$CT$249,AW$4,FALSE)</f>
        <v>28.86084</v>
      </c>
      <c r="AX64" s="13">
        <f t="shared" si="19"/>
        <v>28.86084</v>
      </c>
      <c r="AZ64" s="9">
        <f>VLOOKUP($B64,aquastat_more_extensive_table!$D$1013:$AO$1213,AZ$4,FALSE)</f>
        <v>0</v>
      </c>
      <c r="BA64" s="13" t="e">
        <f t="shared" si="33"/>
        <v>#N/A</v>
      </c>
      <c r="BB64" s="9">
        <f>VLOOKUP($C64,industry_water_withdrawal_km3!$A$2:$CT$249,BB$4,FALSE)</f>
        <v>31.96386</v>
      </c>
      <c r="BC64" s="13">
        <f t="shared" si="20"/>
        <v>31.96386</v>
      </c>
      <c r="BE64" s="9">
        <f>VLOOKUP($B64,aquastat_more_extensive_table!$D$1013:$AO$1213,BE$4,FALSE)</f>
        <v>0</v>
      </c>
      <c r="BF64" s="13" t="e">
        <f t="shared" si="34"/>
        <v>#N/A</v>
      </c>
      <c r="BG64" s="9">
        <f>VLOOKUP($C64,industry_water_withdrawal_km3!$A$2:$CT$249,BG$4,FALSE)</f>
        <v>33.747280000000003</v>
      </c>
      <c r="BH64" s="13">
        <f t="shared" si="21"/>
        <v>33.747280000000003</v>
      </c>
      <c r="BJ64" s="9">
        <f>VLOOKUP($B64,aquastat_more_extensive_table!$D$1013:$AO$1213,BJ$4,FALSE)</f>
        <v>0</v>
      </c>
      <c r="BK64" s="13" t="e">
        <f t="shared" si="22"/>
        <v>#N/A</v>
      </c>
      <c r="BL64" s="9">
        <f>VLOOKUP($C64,industry_water_withdrawal_km3!$A$2:$CT$249,BL$4,FALSE)</f>
        <v>33.524433333333299</v>
      </c>
      <c r="BM64" s="13">
        <f t="shared" si="23"/>
        <v>33.524433333333299</v>
      </c>
    </row>
    <row r="65" spans="2:65" x14ac:dyDescent="0.25">
      <c r="B65" s="12">
        <f>fao_ids_unique!B60</f>
        <v>80</v>
      </c>
      <c r="C65" s="12">
        <f>fao_ids_unique!F60</f>
        <v>22</v>
      </c>
      <c r="D65" s="8" t="str">
        <f>fao_ids_unique!C60</f>
        <v>BIH</v>
      </c>
      <c r="E65" s="7" t="str">
        <f>fao_ids_unique!G60</f>
        <v>Bosnia and Herzegovina</v>
      </c>
      <c r="G65" s="9">
        <f>VLOOKUP($B65,aquastat_more_extensive_table!$D$1013:$AO$1213,G$4,FALSE)</f>
        <v>0</v>
      </c>
      <c r="H65" s="13" t="e">
        <f t="shared" si="24"/>
        <v>#N/A</v>
      </c>
      <c r="I65" s="9">
        <f>VLOOKUP($C65,industry_water_withdrawal_km3!$A$2:$CT$249,I$4,FALSE)</f>
        <v>1.179136</v>
      </c>
      <c r="J65" s="13">
        <f t="shared" si="11"/>
        <v>1.179136</v>
      </c>
      <c r="L65" s="9">
        <f>VLOOKUP($B65,aquastat_more_extensive_table!$D$1013:$AO$1213,L$4,FALSE)</f>
        <v>0</v>
      </c>
      <c r="M65" s="13" t="e">
        <f t="shared" si="25"/>
        <v>#N/A</v>
      </c>
      <c r="N65" s="9">
        <f>VLOOKUP($C65,industry_water_withdrawal_km3!$A$2:$CT$249,N$4,FALSE)</f>
        <v>1.254842</v>
      </c>
      <c r="O65" s="13">
        <f t="shared" si="12"/>
        <v>1.254842</v>
      </c>
      <c r="Q65" s="9">
        <f>VLOOKUP($B65,aquastat_more_extensive_table!$D$1013:$AO$1213,Q$4,FALSE)</f>
        <v>0</v>
      </c>
      <c r="R65" s="13" t="e">
        <f t="shared" si="26"/>
        <v>#N/A</v>
      </c>
      <c r="S65" s="9">
        <f>VLOOKUP($C65,industry_water_withdrawal_km3!$A$2:$CT$249,S$4,FALSE)</f>
        <v>1.29965</v>
      </c>
      <c r="T65" s="13">
        <f t="shared" si="13"/>
        <v>1.29965</v>
      </c>
      <c r="V65" s="9">
        <f>VLOOKUP($B65,aquastat_more_extensive_table!$D$1013:$AO$1213,V$4,FALSE)</f>
        <v>0</v>
      </c>
      <c r="W65" s="13" t="e">
        <f t="shared" si="27"/>
        <v>#N/A</v>
      </c>
      <c r="X65" s="9">
        <f>VLOOKUP($C65,industry_water_withdrawal_km3!$A$2:$CT$249,X$4,FALSE)</f>
        <v>1.441692</v>
      </c>
      <c r="Y65" s="13">
        <f t="shared" si="14"/>
        <v>1.441692</v>
      </c>
      <c r="AA65" s="9">
        <f>VLOOKUP($B65,aquastat_more_extensive_table!$D$1013:$AO$1213,AA$4,FALSE)</f>
        <v>0</v>
      </c>
      <c r="AB65" s="13" t="e">
        <f t="shared" si="28"/>
        <v>#N/A</v>
      </c>
      <c r="AC65" s="9">
        <f>VLOOKUP($C65,industry_water_withdrawal_km3!$A$2:$CT$249,AC$4,FALSE)</f>
        <v>1.6361680000000001</v>
      </c>
      <c r="AD65" s="13">
        <f t="shared" si="15"/>
        <v>1.6361680000000001</v>
      </c>
      <c r="AF65" s="9">
        <f>VLOOKUP($B65,aquastat_more_extensive_table!$D$1013:$AO$1213,AF$4,FALSE)</f>
        <v>0</v>
      </c>
      <c r="AG65" s="13" t="e">
        <f t="shared" si="29"/>
        <v>#N/A</v>
      </c>
      <c r="AH65" s="9">
        <f>VLOOKUP($C65,industry_water_withdrawal_km3!$A$2:$CT$249,AH$4,FALSE)</f>
        <v>1.721184</v>
      </c>
      <c r="AI65" s="13">
        <f t="shared" si="16"/>
        <v>1.721184</v>
      </c>
      <c r="AK65" s="9">
        <f>VLOOKUP($B65,aquastat_more_extensive_table!$D$1013:$AO$1213,AK$4,FALSE)</f>
        <v>0</v>
      </c>
      <c r="AL65" s="13" t="e">
        <f t="shared" si="30"/>
        <v>#N/A</v>
      </c>
      <c r="AM65" s="9">
        <f>VLOOKUP($C65,industry_water_withdrawal_km3!$A$2:$CT$249,AM$4,FALSE)</f>
        <v>1.7572559999999999</v>
      </c>
      <c r="AN65" s="13">
        <f t="shared" si="17"/>
        <v>1.7572559999999999</v>
      </c>
      <c r="AP65" s="9">
        <f>VLOOKUP($B65,aquastat_more_extensive_table!$D$1013:$AO$1213,AP$4,FALSE)</f>
        <v>0</v>
      </c>
      <c r="AQ65" s="13" t="e">
        <f t="shared" si="31"/>
        <v>#N/A</v>
      </c>
      <c r="AR65" s="9">
        <f>VLOOKUP($C65,industry_water_withdrawal_km3!$A$2:$CT$249,AR$4,FALSE)</f>
        <v>1.985498</v>
      </c>
      <c r="AS65" s="13">
        <f t="shared" si="18"/>
        <v>1.985498</v>
      </c>
      <c r="AU65" s="9">
        <f>VLOOKUP($B65,aquastat_more_extensive_table!$D$1013:$AO$1213,AU$4,FALSE)</f>
        <v>0</v>
      </c>
      <c r="AV65" s="13" t="e">
        <f t="shared" si="32"/>
        <v>#N/A</v>
      </c>
      <c r="AW65" s="9">
        <f>VLOOKUP($C65,industry_water_withdrawal_km3!$A$2:$CT$249,AW$4,FALSE)</f>
        <v>2.6286139999999998</v>
      </c>
      <c r="AX65" s="13">
        <f t="shared" si="19"/>
        <v>2.6286139999999998</v>
      </c>
      <c r="AZ65" s="9">
        <f>VLOOKUP($B65,aquastat_more_extensive_table!$D$1013:$AO$1213,AZ$4,FALSE)</f>
        <v>0</v>
      </c>
      <c r="BA65" s="13" t="e">
        <f t="shared" si="33"/>
        <v>#N/A</v>
      </c>
      <c r="BB65" s="9">
        <f>VLOOKUP($C65,industry_water_withdrawal_km3!$A$2:$CT$249,BB$4,FALSE)</f>
        <v>3.2420879999999999</v>
      </c>
      <c r="BC65" s="13">
        <f t="shared" si="20"/>
        <v>3.2420879999999999</v>
      </c>
      <c r="BE65" s="9">
        <f>VLOOKUP($B65,aquastat_more_extensive_table!$D$1013:$AO$1213,BE$4,FALSE)</f>
        <v>4.8800000000000003E-2</v>
      </c>
      <c r="BF65" s="13">
        <f t="shared" si="34"/>
        <v>4.8800000000000003E-2</v>
      </c>
      <c r="BG65" s="9">
        <f>VLOOKUP($C65,industry_water_withdrawal_km3!$A$2:$CT$249,BG$4,FALSE)</f>
        <v>3.63788</v>
      </c>
      <c r="BH65" s="13">
        <f t="shared" si="21"/>
        <v>3.63788</v>
      </c>
      <c r="BJ65" s="9">
        <f>VLOOKUP($B65,aquastat_more_extensive_table!$D$1013:$AO$1213,BJ$4,FALSE)</f>
        <v>0</v>
      </c>
      <c r="BK65" s="13" t="e">
        <f t="shared" si="22"/>
        <v>#N/A</v>
      </c>
      <c r="BL65" s="9">
        <f>VLOOKUP($C65,industry_water_withdrawal_km3!$A$2:$CT$249,BL$4,FALSE)</f>
        <v>3.6955200000000001</v>
      </c>
      <c r="BM65" s="13">
        <f t="shared" si="23"/>
        <v>3.6955200000000001</v>
      </c>
    </row>
    <row r="66" spans="2:65" x14ac:dyDescent="0.25">
      <c r="B66" s="12">
        <f>fao_ids_unique!B61</f>
        <v>81</v>
      </c>
      <c r="C66" s="12">
        <f>fao_ids_unique!F61</f>
        <v>68</v>
      </c>
      <c r="D66" s="8" t="str">
        <f>fao_ids_unique!C61</f>
        <v>GHA</v>
      </c>
      <c r="E66" s="7" t="str">
        <f>fao_ids_unique!G61</f>
        <v>Ghana</v>
      </c>
      <c r="G66" s="9">
        <f>VLOOKUP($B66,aquastat_more_extensive_table!$D$1013:$AO$1213,G$4,FALSE)</f>
        <v>0</v>
      </c>
      <c r="H66" s="13" t="e">
        <f t="shared" si="24"/>
        <v>#N/A</v>
      </c>
      <c r="I66" s="9">
        <f>VLOOKUP($C66,industry_water_withdrawal_km3!$A$2:$CT$249,I$4,FALSE)</f>
        <v>0.12427580000000001</v>
      </c>
      <c r="J66" s="13">
        <f t="shared" si="11"/>
        <v>0.12427580000000001</v>
      </c>
      <c r="L66" s="9">
        <f>VLOOKUP($B66,aquastat_more_extensive_table!$D$1013:$AO$1213,L$4,FALSE)</f>
        <v>0</v>
      </c>
      <c r="M66" s="13" t="e">
        <f t="shared" si="25"/>
        <v>#N/A</v>
      </c>
      <c r="N66" s="9">
        <f>VLOOKUP($C66,industry_water_withdrawal_km3!$A$2:$CT$249,N$4,FALSE)</f>
        <v>0.13384399999999999</v>
      </c>
      <c r="O66" s="13">
        <f t="shared" si="12"/>
        <v>0.13384399999999999</v>
      </c>
      <c r="Q66" s="9">
        <f>VLOOKUP($B66,aquastat_more_extensive_table!$D$1013:$AO$1213,Q$4,FALSE)</f>
        <v>3.9E-2</v>
      </c>
      <c r="R66" s="13">
        <f t="shared" si="26"/>
        <v>3.9E-2</v>
      </c>
      <c r="S66" s="9">
        <f>VLOOKUP($C66,industry_water_withdrawal_km3!$A$2:$CT$249,S$4,FALSE)</f>
        <v>0.1322256</v>
      </c>
      <c r="T66" s="13">
        <f t="shared" si="13"/>
        <v>0.1322256</v>
      </c>
      <c r="V66" s="9">
        <f>VLOOKUP($B66,aquastat_more_extensive_table!$D$1013:$AO$1213,V$4,FALSE)</f>
        <v>0</v>
      </c>
      <c r="W66" s="13" t="e">
        <f t="shared" si="27"/>
        <v>#N/A</v>
      </c>
      <c r="X66" s="9">
        <f>VLOOKUP($C66,industry_water_withdrawal_km3!$A$2:$CT$249,X$4,FALSE)</f>
        <v>0.13753319999999999</v>
      </c>
      <c r="Y66" s="13">
        <f t="shared" si="14"/>
        <v>0.13753319999999999</v>
      </c>
      <c r="AA66" s="9">
        <f>VLOOKUP($B66,aquastat_more_extensive_table!$D$1013:$AO$1213,AA$4,FALSE)</f>
        <v>0</v>
      </c>
      <c r="AB66" s="13" t="e">
        <f t="shared" si="28"/>
        <v>#N/A</v>
      </c>
      <c r="AC66" s="9">
        <f>VLOOKUP($C66,industry_water_withdrawal_km3!$A$2:$CT$249,AC$4,FALSE)</f>
        <v>0.14906739999999999</v>
      </c>
      <c r="AD66" s="13">
        <f t="shared" si="15"/>
        <v>0.14906739999999999</v>
      </c>
      <c r="AF66" s="9">
        <f>VLOOKUP($B66,aquastat_more_extensive_table!$D$1013:$AO$1213,AF$4,FALSE)</f>
        <v>0</v>
      </c>
      <c r="AG66" s="13" t="e">
        <f t="shared" si="29"/>
        <v>#N/A</v>
      </c>
      <c r="AH66" s="9">
        <f>VLOOKUP($C66,industry_water_withdrawal_km3!$A$2:$CT$249,AH$4,FALSE)</f>
        <v>0.145395</v>
      </c>
      <c r="AI66" s="13">
        <f t="shared" si="16"/>
        <v>0.145395</v>
      </c>
      <c r="AK66" s="9">
        <f>VLOOKUP($B66,aquastat_more_extensive_table!$D$1013:$AO$1213,AK$4,FALSE)</f>
        <v>0</v>
      </c>
      <c r="AL66" s="13" t="e">
        <f t="shared" si="30"/>
        <v>#N/A</v>
      </c>
      <c r="AM66" s="9">
        <f>VLOOKUP($C66,industry_water_withdrawal_km3!$A$2:$CT$249,AM$4,FALSE)</f>
        <v>0.15103320000000001</v>
      </c>
      <c r="AN66" s="13">
        <f t="shared" si="17"/>
        <v>0.15103320000000001</v>
      </c>
      <c r="AP66" s="9">
        <f>VLOOKUP($B66,aquastat_more_extensive_table!$D$1013:$AO$1213,AP$4,FALSE)</f>
        <v>0</v>
      </c>
      <c r="AQ66" s="13" t="e">
        <f t="shared" si="31"/>
        <v>#N/A</v>
      </c>
      <c r="AR66" s="9">
        <f>VLOOKUP($C66,industry_water_withdrawal_km3!$A$2:$CT$249,AR$4,FALSE)</f>
        <v>0.14865780000000001</v>
      </c>
      <c r="AS66" s="13">
        <f t="shared" si="18"/>
        <v>0.14865780000000001</v>
      </c>
      <c r="AU66" s="9">
        <f>VLOOKUP($B66,aquastat_more_extensive_table!$D$1013:$AO$1213,AU$4,FALSE)</f>
        <v>9.5000000000000001E-2</v>
      </c>
      <c r="AV66" s="13">
        <f t="shared" si="32"/>
        <v>9.5000000000000001E-2</v>
      </c>
      <c r="AW66" s="9">
        <f>VLOOKUP($C66,industry_water_withdrawal_km3!$A$2:$CT$249,AW$4,FALSE)</f>
        <v>0.14409420000000001</v>
      </c>
      <c r="AX66" s="13">
        <f t="shared" si="19"/>
        <v>0.14409420000000001</v>
      </c>
      <c r="AZ66" s="9">
        <f>VLOOKUP($B66,aquastat_more_extensive_table!$D$1013:$AO$1213,AZ$4,FALSE)</f>
        <v>0</v>
      </c>
      <c r="BA66" s="13" t="e">
        <f t="shared" si="33"/>
        <v>#N/A</v>
      </c>
      <c r="BB66" s="9">
        <f>VLOOKUP($C66,industry_water_withdrawal_km3!$A$2:$CT$249,BB$4,FALSE)</f>
        <v>0.17143259999999999</v>
      </c>
      <c r="BC66" s="13">
        <f t="shared" si="20"/>
        <v>0.17143259999999999</v>
      </c>
      <c r="BE66" s="9">
        <f>VLOOKUP($B66,aquastat_more_extensive_table!$D$1013:$AO$1213,BE$4,FALSE)</f>
        <v>0</v>
      </c>
      <c r="BF66" s="13" t="e">
        <f t="shared" si="34"/>
        <v>#N/A</v>
      </c>
      <c r="BG66" s="9">
        <f>VLOOKUP($C66,industry_water_withdrawal_km3!$A$2:$CT$249,BG$4,FALSE)</f>
        <v>0.21076919999999999</v>
      </c>
      <c r="BH66" s="13">
        <f t="shared" si="21"/>
        <v>0.21076919999999999</v>
      </c>
      <c r="BJ66" s="9">
        <f>VLOOKUP($B66,aquastat_more_extensive_table!$D$1013:$AO$1213,BJ$4,FALSE)</f>
        <v>0</v>
      </c>
      <c r="BK66" s="13" t="e">
        <f t="shared" si="22"/>
        <v>#N/A</v>
      </c>
      <c r="BL66" s="9">
        <f>VLOOKUP($C66,industry_water_withdrawal_km3!$A$2:$CT$249,BL$4,FALSE)</f>
        <v>0.213028666666667</v>
      </c>
      <c r="BM66" s="13">
        <f t="shared" si="23"/>
        <v>0.213028666666667</v>
      </c>
    </row>
    <row r="67" spans="2:65" x14ac:dyDescent="0.25">
      <c r="B67" s="12">
        <f>fao_ids_unique!B62</f>
        <v>83</v>
      </c>
      <c r="C67" s="12">
        <f>fao_ids_unique!F62</f>
        <v>102</v>
      </c>
      <c r="D67" s="8" t="str">
        <f>fao_ids_unique!C62</f>
        <v>KIR</v>
      </c>
      <c r="E67" s="7" t="str">
        <f>fao_ids_unique!G62</f>
        <v>Kiribati</v>
      </c>
      <c r="G67" s="9">
        <f>VLOOKUP($B67,aquastat_more_extensive_table!$D$1013:$AO$1213,G$4,FALSE)</f>
        <v>0</v>
      </c>
      <c r="H67" s="13" t="e">
        <f t="shared" si="24"/>
        <v>#N/A</v>
      </c>
      <c r="I67" s="9">
        <f>VLOOKUP($C67,industry_water_withdrawal_km3!$A$2:$CT$249,I$4,FALSE)</f>
        <v>0</v>
      </c>
      <c r="J67" s="13">
        <f t="shared" si="11"/>
        <v>0</v>
      </c>
      <c r="L67" s="9">
        <f>VLOOKUP($B67,aquastat_more_extensive_table!$D$1013:$AO$1213,L$4,FALSE)</f>
        <v>0</v>
      </c>
      <c r="M67" s="13" t="e">
        <f t="shared" si="25"/>
        <v>#N/A</v>
      </c>
      <c r="N67" s="9">
        <f>VLOOKUP($C67,industry_water_withdrawal_km3!$A$2:$CT$249,N$4,FALSE)</f>
        <v>0</v>
      </c>
      <c r="O67" s="13">
        <f t="shared" si="12"/>
        <v>0</v>
      </c>
      <c r="Q67" s="9">
        <f>VLOOKUP($B67,aquastat_more_extensive_table!$D$1013:$AO$1213,Q$4,FALSE)</f>
        <v>0</v>
      </c>
      <c r="R67" s="13" t="e">
        <f t="shared" si="26"/>
        <v>#N/A</v>
      </c>
      <c r="S67" s="9">
        <f>VLOOKUP($C67,industry_water_withdrawal_km3!$A$2:$CT$249,S$4,FALSE)</f>
        <v>0</v>
      </c>
      <c r="T67" s="13">
        <f t="shared" si="13"/>
        <v>0</v>
      </c>
      <c r="V67" s="9">
        <f>VLOOKUP($B67,aquastat_more_extensive_table!$D$1013:$AO$1213,V$4,FALSE)</f>
        <v>0</v>
      </c>
      <c r="W67" s="13" t="e">
        <f t="shared" si="27"/>
        <v>#N/A</v>
      </c>
      <c r="X67" s="9">
        <f>VLOOKUP($C67,industry_water_withdrawal_km3!$A$2:$CT$249,X$4,FALSE)</f>
        <v>0</v>
      </c>
      <c r="Y67" s="13">
        <f t="shared" si="14"/>
        <v>0</v>
      </c>
      <c r="AA67" s="9">
        <f>VLOOKUP($B67,aquastat_more_extensive_table!$D$1013:$AO$1213,AA$4,FALSE)</f>
        <v>0</v>
      </c>
      <c r="AB67" s="13" t="e">
        <f t="shared" si="28"/>
        <v>#N/A</v>
      </c>
      <c r="AC67" s="9">
        <f>VLOOKUP($C67,industry_water_withdrawal_km3!$A$2:$CT$249,AC$4,FALSE)</f>
        <v>0</v>
      </c>
      <c r="AD67" s="13">
        <f t="shared" si="15"/>
        <v>0</v>
      </c>
      <c r="AF67" s="9">
        <f>VLOOKUP($B67,aquastat_more_extensive_table!$D$1013:$AO$1213,AF$4,FALSE)</f>
        <v>0</v>
      </c>
      <c r="AG67" s="13" t="e">
        <f t="shared" si="29"/>
        <v>#N/A</v>
      </c>
      <c r="AH67" s="9">
        <f>VLOOKUP($C67,industry_water_withdrawal_km3!$A$2:$CT$249,AH$4,FALSE)</f>
        <v>0</v>
      </c>
      <c r="AI67" s="13">
        <f t="shared" si="16"/>
        <v>0</v>
      </c>
      <c r="AK67" s="9">
        <f>VLOOKUP($B67,aquastat_more_extensive_table!$D$1013:$AO$1213,AK$4,FALSE)</f>
        <v>0</v>
      </c>
      <c r="AL67" s="13" t="e">
        <f t="shared" si="30"/>
        <v>#N/A</v>
      </c>
      <c r="AM67" s="9">
        <f>VLOOKUP($C67,industry_water_withdrawal_km3!$A$2:$CT$249,AM$4,FALSE)</f>
        <v>0</v>
      </c>
      <c r="AN67" s="13">
        <f t="shared" si="17"/>
        <v>0</v>
      </c>
      <c r="AP67" s="9">
        <f>VLOOKUP($B67,aquastat_more_extensive_table!$D$1013:$AO$1213,AP$4,FALSE)</f>
        <v>0</v>
      </c>
      <c r="AQ67" s="13" t="e">
        <f t="shared" si="31"/>
        <v>#N/A</v>
      </c>
      <c r="AR67" s="9">
        <f>VLOOKUP($C67,industry_water_withdrawal_km3!$A$2:$CT$249,AR$4,FALSE)</f>
        <v>0</v>
      </c>
      <c r="AS67" s="13">
        <f t="shared" si="18"/>
        <v>0</v>
      </c>
      <c r="AU67" s="9">
        <f>VLOOKUP($B67,aquastat_more_extensive_table!$D$1013:$AO$1213,AU$4,FALSE)</f>
        <v>0</v>
      </c>
      <c r="AV67" s="13" t="e">
        <f t="shared" si="32"/>
        <v>#N/A</v>
      </c>
      <c r="AW67" s="9">
        <f>VLOOKUP($C67,industry_water_withdrawal_km3!$A$2:$CT$249,AW$4,FALSE)</f>
        <v>0</v>
      </c>
      <c r="AX67" s="13">
        <f t="shared" si="19"/>
        <v>0</v>
      </c>
      <c r="AZ67" s="9">
        <f>VLOOKUP($B67,aquastat_more_extensive_table!$D$1013:$AO$1213,AZ$4,FALSE)</f>
        <v>0</v>
      </c>
      <c r="BA67" s="13" t="e">
        <f t="shared" si="33"/>
        <v>#N/A</v>
      </c>
      <c r="BB67" s="9">
        <f>VLOOKUP($C67,industry_water_withdrawal_km3!$A$2:$CT$249,BB$4,FALSE)</f>
        <v>0</v>
      </c>
      <c r="BC67" s="13">
        <f t="shared" si="20"/>
        <v>0</v>
      </c>
      <c r="BE67" s="9">
        <f>VLOOKUP($B67,aquastat_more_extensive_table!$D$1013:$AO$1213,BE$4,FALSE)</f>
        <v>0</v>
      </c>
      <c r="BF67" s="13" t="e">
        <f t="shared" si="34"/>
        <v>#N/A</v>
      </c>
      <c r="BG67" s="9">
        <f>VLOOKUP($C67,industry_water_withdrawal_km3!$A$2:$CT$249,BG$4,FALSE)</f>
        <v>0</v>
      </c>
      <c r="BH67" s="13">
        <f t="shared" si="21"/>
        <v>0</v>
      </c>
      <c r="BJ67" s="9">
        <f>VLOOKUP($B67,aquastat_more_extensive_table!$D$1013:$AO$1213,BJ$4,FALSE)</f>
        <v>0</v>
      </c>
      <c r="BK67" s="13" t="e">
        <f t="shared" si="22"/>
        <v>#N/A</v>
      </c>
      <c r="BL67" s="9">
        <f>VLOOKUP($C67,industry_water_withdrawal_km3!$A$2:$CT$249,BL$4,FALSE)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VLOOKUP($B68,aquastat_more_extensive_table!$D$1013:$AO$1213,G$4,FALSE)</f>
        <v>0</v>
      </c>
      <c r="H68" s="13" t="e">
        <f t="shared" si="24"/>
        <v>#N/A</v>
      </c>
      <c r="I68" s="9">
        <f>VLOOKUP($C68,industry_water_withdrawal_km3!$A$2:$CT$249,I$4,FALSE)</f>
        <v>0.44651020000000002</v>
      </c>
      <c r="J68" s="13">
        <f t="shared" si="11"/>
        <v>0.44651020000000002</v>
      </c>
      <c r="L68" s="9">
        <f>VLOOKUP($B68,aquastat_more_extensive_table!$D$1013:$AO$1213,L$4,FALSE)</f>
        <v>0</v>
      </c>
      <c r="M68" s="13" t="e">
        <f t="shared" si="25"/>
        <v>#N/A</v>
      </c>
      <c r="N68" s="9">
        <f>VLOOKUP($C68,industry_water_withdrawal_km3!$A$2:$CT$249,N$4,FALSE)</f>
        <v>0.51805679999999998</v>
      </c>
      <c r="O68" s="13">
        <f t="shared" si="12"/>
        <v>0.51805679999999998</v>
      </c>
      <c r="Q68" s="9">
        <f>VLOOKUP($B68,aquastat_more_extensive_table!$D$1013:$AO$1213,Q$4,FALSE)</f>
        <v>0</v>
      </c>
      <c r="R68" s="13" t="e">
        <f t="shared" si="26"/>
        <v>#N/A</v>
      </c>
      <c r="S68" s="9">
        <f>VLOOKUP($C68,industry_water_withdrawal_km3!$A$2:$CT$249,S$4,FALSE)</f>
        <v>0.61344279999999995</v>
      </c>
      <c r="T68" s="13">
        <f t="shared" si="13"/>
        <v>0.61344279999999995</v>
      </c>
      <c r="V68" s="9">
        <f>VLOOKUP($B68,aquastat_more_extensive_table!$D$1013:$AO$1213,V$4,FALSE)</f>
        <v>0.1148</v>
      </c>
      <c r="W68" s="13">
        <f t="shared" si="27"/>
        <v>0.1148</v>
      </c>
      <c r="X68" s="9">
        <f>VLOOKUP($C68,industry_water_withdrawal_km3!$A$2:$CT$249,X$4,FALSE)</f>
        <v>0.7649068</v>
      </c>
      <c r="Y68" s="13">
        <f t="shared" si="14"/>
        <v>0.7649068</v>
      </c>
      <c r="AA68" s="9">
        <f>VLOOKUP($B68,aquastat_more_extensive_table!$D$1013:$AO$1213,AA$4,FALSE)</f>
        <v>0</v>
      </c>
      <c r="AB68" s="13" t="e">
        <f t="shared" si="28"/>
        <v>#N/A</v>
      </c>
      <c r="AC68" s="9">
        <f>VLOOKUP($C68,industry_water_withdrawal_km3!$A$2:$CT$249,AC$4,FALSE)</f>
        <v>0.92138699999999996</v>
      </c>
      <c r="AD68" s="13">
        <f t="shared" si="15"/>
        <v>0.92138699999999996</v>
      </c>
      <c r="AF68" s="9">
        <f>VLOOKUP($B68,aquastat_more_extensive_table!$D$1013:$AO$1213,AF$4,FALSE)</f>
        <v>0.24</v>
      </c>
      <c r="AG68" s="13">
        <f t="shared" si="29"/>
        <v>0.24</v>
      </c>
      <c r="AH68" s="9">
        <f>VLOOKUP($C68,industry_water_withdrawal_km3!$A$2:$CT$249,AH$4,FALSE)</f>
        <v>0.86796399999999996</v>
      </c>
      <c r="AI68" s="13">
        <f t="shared" si="16"/>
        <v>0.86796399999999996</v>
      </c>
      <c r="AK68" s="9">
        <f>VLOOKUP($B68,aquastat_more_extensive_table!$D$1013:$AO$1213,AK$4,FALSE)</f>
        <v>0</v>
      </c>
      <c r="AL68" s="13" t="e">
        <f t="shared" si="30"/>
        <v>#N/A</v>
      </c>
      <c r="AM68" s="9">
        <f>VLOOKUP($C68,industry_water_withdrawal_km3!$A$2:$CT$249,AM$4,FALSE)</f>
        <v>1.0059534000000001</v>
      </c>
      <c r="AN68" s="13">
        <f t="shared" si="17"/>
        <v>1.0059534000000001</v>
      </c>
      <c r="AP68" s="9">
        <f>VLOOKUP($B68,aquastat_more_extensive_table!$D$1013:$AO$1213,AP$4,FALSE)</f>
        <v>0.2339</v>
      </c>
      <c r="AQ68" s="13">
        <f t="shared" si="31"/>
        <v>0.2339</v>
      </c>
      <c r="AR68" s="9">
        <f>VLOOKUP($C68,industry_water_withdrawal_km3!$A$2:$CT$249,AR$4,FALSE)</f>
        <v>1.1038694</v>
      </c>
      <c r="AS68" s="13">
        <f t="shared" si="18"/>
        <v>1.1038694</v>
      </c>
      <c r="AU68" s="9">
        <f>VLOOKUP($B68,aquastat_more_extensive_table!$D$1013:$AO$1213,AU$4,FALSE)</f>
        <v>0</v>
      </c>
      <c r="AV68" s="13" t="e">
        <f t="shared" si="32"/>
        <v>#N/A</v>
      </c>
      <c r="AW68" s="9">
        <f>VLOOKUP($C68,industry_water_withdrawal_km3!$A$2:$CT$249,AW$4,FALSE)</f>
        <v>1.1107359999999999</v>
      </c>
      <c r="AX68" s="13">
        <f t="shared" si="19"/>
        <v>1.1107359999999999</v>
      </c>
      <c r="AZ68" s="9">
        <f>VLOOKUP($B68,aquastat_more_extensive_table!$D$1013:$AO$1213,AZ$4,FALSE)</f>
        <v>0.32550000000000001</v>
      </c>
      <c r="BA68" s="13">
        <f t="shared" si="33"/>
        <v>0.32550000000000001</v>
      </c>
      <c r="BB68" s="9">
        <f>VLOOKUP($C68,industry_water_withdrawal_km3!$A$2:$CT$249,BB$4,FALSE)</f>
        <v>1.404614</v>
      </c>
      <c r="BC68" s="13">
        <f t="shared" si="20"/>
        <v>1.404614</v>
      </c>
      <c r="BE68" s="9">
        <f>VLOOKUP($B68,aquastat_more_extensive_table!$D$1013:$AO$1213,BE$4,FALSE)</f>
        <v>0</v>
      </c>
      <c r="BF68" s="13" t="e">
        <f t="shared" si="34"/>
        <v>#N/A</v>
      </c>
      <c r="BG68" s="9">
        <f>VLOOKUP($C68,industry_water_withdrawal_km3!$A$2:$CT$249,BG$4,FALSE)</f>
        <v>1.429462</v>
      </c>
      <c r="BH68" s="13">
        <f t="shared" si="21"/>
        <v>1.429462</v>
      </c>
      <c r="BJ68" s="9">
        <f>VLOOKUP($B68,aquastat_more_extensive_table!$D$1013:$AO$1213,BJ$4,FALSE)</f>
        <v>0</v>
      </c>
      <c r="BK68" s="13" t="e">
        <f t="shared" si="22"/>
        <v>#N/A</v>
      </c>
      <c r="BL68" s="9">
        <f>VLOOKUP($C68,industry_water_withdrawal_km3!$A$2:$CT$249,BL$4,FALSE)</f>
        <v>1.5083233333333299</v>
      </c>
      <c r="BM68" s="13">
        <f t="shared" si="23"/>
        <v>1.5083233333333299</v>
      </c>
    </row>
    <row r="69" spans="2:65" x14ac:dyDescent="0.25">
      <c r="B69" s="12">
        <f>fao_ids_unique!B64</f>
        <v>86</v>
      </c>
      <c r="C69" s="12">
        <f>fao_ids_unique!F64</f>
        <v>76</v>
      </c>
      <c r="D69" s="8" t="str">
        <f>fao_ids_unique!C64</f>
        <v>GRD</v>
      </c>
      <c r="E69" s="7" t="str">
        <f>fao_ids_unique!G64</f>
        <v>Grenada</v>
      </c>
      <c r="G69" s="9">
        <f>VLOOKUP($B69,aquastat_more_extensive_table!$D$1013:$AO$1213,G$4,FALSE)</f>
        <v>0</v>
      </c>
      <c r="H69" s="13" t="e">
        <f t="shared" si="24"/>
        <v>#N/A</v>
      </c>
      <c r="I69" s="9">
        <f>VLOOKUP($C69,industry_water_withdrawal_km3!$A$2:$CT$249,I$4,FALSE)</f>
        <v>0</v>
      </c>
      <c r="J69" s="13">
        <f t="shared" si="11"/>
        <v>0</v>
      </c>
      <c r="L69" s="9">
        <f>VLOOKUP($B69,aquastat_more_extensive_table!$D$1013:$AO$1213,L$4,FALSE)</f>
        <v>0</v>
      </c>
      <c r="M69" s="13" t="e">
        <f t="shared" si="25"/>
        <v>#N/A</v>
      </c>
      <c r="N69" s="9">
        <f>VLOOKUP($C69,industry_water_withdrawal_km3!$A$2:$CT$249,N$4,FALSE)</f>
        <v>0</v>
      </c>
      <c r="O69" s="13">
        <f t="shared" si="12"/>
        <v>0</v>
      </c>
      <c r="Q69" s="9">
        <f>VLOOKUP($B69,aquastat_more_extensive_table!$D$1013:$AO$1213,Q$4,FALSE)</f>
        <v>0</v>
      </c>
      <c r="R69" s="13" t="e">
        <f t="shared" si="26"/>
        <v>#N/A</v>
      </c>
      <c r="S69" s="9">
        <f>VLOOKUP($C69,industry_water_withdrawal_km3!$A$2:$CT$249,S$4,FALSE)</f>
        <v>0</v>
      </c>
      <c r="T69" s="13">
        <f t="shared" si="13"/>
        <v>0</v>
      </c>
      <c r="V69" s="9">
        <f>VLOOKUP($B69,aquastat_more_extensive_table!$D$1013:$AO$1213,V$4,FALSE)</f>
        <v>0</v>
      </c>
      <c r="W69" s="13" t="e">
        <f t="shared" si="27"/>
        <v>#N/A</v>
      </c>
      <c r="X69" s="9">
        <f>VLOOKUP($C69,industry_water_withdrawal_km3!$A$2:$CT$249,X$4,FALSE)</f>
        <v>0</v>
      </c>
      <c r="Y69" s="13">
        <f t="shared" si="14"/>
        <v>0</v>
      </c>
      <c r="AA69" s="9">
        <f>VLOOKUP($B69,aquastat_more_extensive_table!$D$1013:$AO$1213,AA$4,FALSE)</f>
        <v>0</v>
      </c>
      <c r="AB69" s="13" t="e">
        <f t="shared" si="28"/>
        <v>#N/A</v>
      </c>
      <c r="AC69" s="9">
        <f>VLOOKUP($C69,industry_water_withdrawal_km3!$A$2:$CT$249,AC$4,FALSE)</f>
        <v>0</v>
      </c>
      <c r="AD69" s="13">
        <f t="shared" si="15"/>
        <v>0</v>
      </c>
      <c r="AF69" s="9">
        <f>VLOOKUP($B69,aquastat_more_extensive_table!$D$1013:$AO$1213,AF$4,FALSE)</f>
        <v>0</v>
      </c>
      <c r="AG69" s="13" t="e">
        <f t="shared" si="29"/>
        <v>#N/A</v>
      </c>
      <c r="AH69" s="9">
        <f>VLOOKUP($C69,industry_water_withdrawal_km3!$A$2:$CT$249,AH$4,FALSE)</f>
        <v>0</v>
      </c>
      <c r="AI69" s="13">
        <f t="shared" si="16"/>
        <v>0</v>
      </c>
      <c r="AK69" s="9">
        <f>VLOOKUP($B69,aquastat_more_extensive_table!$D$1013:$AO$1213,AK$4,FALSE)</f>
        <v>0</v>
      </c>
      <c r="AL69" s="13" t="e">
        <f t="shared" si="30"/>
        <v>#N/A</v>
      </c>
      <c r="AM69" s="9">
        <f>VLOOKUP($C69,industry_water_withdrawal_km3!$A$2:$CT$249,AM$4,FALSE)</f>
        <v>0</v>
      </c>
      <c r="AN69" s="13">
        <f t="shared" si="17"/>
        <v>0</v>
      </c>
      <c r="AP69" s="9">
        <f>VLOOKUP($B69,aquastat_more_extensive_table!$D$1013:$AO$1213,AP$4,FALSE)</f>
        <v>0</v>
      </c>
      <c r="AQ69" s="13" t="e">
        <f t="shared" si="31"/>
        <v>#N/A</v>
      </c>
      <c r="AR69" s="9">
        <f>VLOOKUP($C69,industry_water_withdrawal_km3!$A$2:$CT$249,AR$4,FALSE)</f>
        <v>0</v>
      </c>
      <c r="AS69" s="13">
        <f t="shared" si="18"/>
        <v>0</v>
      </c>
      <c r="AU69" s="9">
        <f>VLOOKUP($B69,aquastat_more_extensive_table!$D$1013:$AO$1213,AU$4,FALSE)</f>
        <v>0</v>
      </c>
      <c r="AV69" s="13" t="e">
        <f t="shared" si="32"/>
        <v>#N/A</v>
      </c>
      <c r="AW69" s="9">
        <f>VLOOKUP($C69,industry_water_withdrawal_km3!$A$2:$CT$249,AW$4,FALSE)</f>
        <v>0</v>
      </c>
      <c r="AX69" s="13">
        <f t="shared" si="19"/>
        <v>0</v>
      </c>
      <c r="AZ69" s="9">
        <f>VLOOKUP($B69,aquastat_more_extensive_table!$D$1013:$AO$1213,AZ$4,FALSE)</f>
        <v>0</v>
      </c>
      <c r="BA69" s="13" t="e">
        <f t="shared" si="33"/>
        <v>#N/A</v>
      </c>
      <c r="BB69" s="9">
        <f>VLOOKUP($C69,industry_water_withdrawal_km3!$A$2:$CT$249,BB$4,FALSE)</f>
        <v>0</v>
      </c>
      <c r="BC69" s="13">
        <f t="shared" si="20"/>
        <v>0</v>
      </c>
      <c r="BE69" s="9">
        <f>VLOOKUP($B69,aquastat_more_extensive_table!$D$1013:$AO$1213,BE$4,FALSE)</f>
        <v>0</v>
      </c>
      <c r="BF69" s="13" t="e">
        <f t="shared" si="34"/>
        <v>#N/A</v>
      </c>
      <c r="BG69" s="9">
        <f>VLOOKUP($C69,industry_water_withdrawal_km3!$A$2:$CT$249,BG$4,FALSE)</f>
        <v>0</v>
      </c>
      <c r="BH69" s="13">
        <f t="shared" si="21"/>
        <v>0</v>
      </c>
      <c r="BJ69" s="9">
        <f>VLOOKUP($B69,aquastat_more_extensive_table!$D$1013:$AO$1213,BJ$4,FALSE)</f>
        <v>0</v>
      </c>
      <c r="BK69" s="13" t="e">
        <f t="shared" si="22"/>
        <v>#N/A</v>
      </c>
      <c r="BL69" s="9">
        <f>VLOOKUP($C69,industry_water_withdrawal_km3!$A$2:$CT$249,BL$4,FALSE)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VLOOKUP($B70,aquastat_more_extensive_table!$D$1013:$AO$1213,G$4,FALSE)</f>
        <v>0</v>
      </c>
      <c r="H70" s="13" t="e">
        <f t="shared" si="24"/>
        <v>#N/A</v>
      </c>
      <c r="I70" s="9">
        <f>VLOOKUP($C70,industry_water_withdrawal_km3!$A$2:$CT$249,I$4,FALSE)</f>
        <v>0.11902260000000001</v>
      </c>
      <c r="J70" s="13">
        <f t="shared" si="11"/>
        <v>0.11902260000000001</v>
      </c>
      <c r="L70" s="9">
        <f>VLOOKUP($B70,aquastat_more_extensive_table!$D$1013:$AO$1213,L$4,FALSE)</f>
        <v>0</v>
      </c>
      <c r="M70" s="13" t="e">
        <f t="shared" si="25"/>
        <v>#N/A</v>
      </c>
      <c r="N70" s="9">
        <f>VLOOKUP($C70,industry_water_withdrawal_km3!$A$2:$CT$249,N$4,FALSE)</f>
        <v>0.1244512</v>
      </c>
      <c r="O70" s="13">
        <f t="shared" si="12"/>
        <v>0.1244512</v>
      </c>
      <c r="Q70" s="9">
        <f>VLOOKUP($B70,aquastat_more_extensive_table!$D$1013:$AO$1213,Q$4,FALSE)</f>
        <v>0</v>
      </c>
      <c r="R70" s="13" t="e">
        <f t="shared" si="26"/>
        <v>#N/A</v>
      </c>
      <c r="S70" s="9">
        <f>VLOOKUP($C70,industry_water_withdrawal_km3!$A$2:$CT$249,S$4,FALSE)</f>
        <v>0.1385662</v>
      </c>
      <c r="T70" s="13">
        <f t="shared" si="13"/>
        <v>0.1385662</v>
      </c>
      <c r="V70" s="9">
        <f>VLOOKUP($B70,aquastat_more_extensive_table!$D$1013:$AO$1213,V$4,FALSE)</f>
        <v>0</v>
      </c>
      <c r="W70" s="13" t="e">
        <f t="shared" si="27"/>
        <v>#N/A</v>
      </c>
      <c r="X70" s="9">
        <f>VLOOKUP($C70,industry_water_withdrawal_km3!$A$2:$CT$249,X$4,FALSE)</f>
        <v>0.17567959999999999</v>
      </c>
      <c r="Y70" s="13">
        <f t="shared" si="14"/>
        <v>0.17567959999999999</v>
      </c>
      <c r="AA70" s="9">
        <f>VLOOKUP($B70,aquastat_more_extensive_table!$D$1013:$AO$1213,AA$4,FALSE)</f>
        <v>0</v>
      </c>
      <c r="AB70" s="13" t="e">
        <f t="shared" si="28"/>
        <v>#N/A</v>
      </c>
      <c r="AC70" s="9">
        <f>VLOOKUP($C70,industry_water_withdrawal_km3!$A$2:$CT$249,AC$4,FALSE)</f>
        <v>0.2107348</v>
      </c>
      <c r="AD70" s="13">
        <f t="shared" si="15"/>
        <v>0.2107348</v>
      </c>
      <c r="AF70" s="9">
        <f>VLOOKUP($B70,aquastat_more_extensive_table!$D$1013:$AO$1213,AF$4,FALSE)</f>
        <v>0</v>
      </c>
      <c r="AG70" s="13" t="e">
        <f t="shared" si="29"/>
        <v>#N/A</v>
      </c>
      <c r="AH70" s="9">
        <f>VLOOKUP($C70,industry_water_withdrawal_km3!$A$2:$CT$249,AH$4,FALSE)</f>
        <v>0.206869</v>
      </c>
      <c r="AI70" s="13">
        <f t="shared" si="16"/>
        <v>0.206869</v>
      </c>
      <c r="AK70" s="9">
        <f>VLOOKUP($B70,aquastat_more_extensive_table!$D$1013:$AO$1213,AK$4,FALSE)</f>
        <v>0.19700000000000001</v>
      </c>
      <c r="AL70" s="13">
        <f t="shared" si="30"/>
        <v>0.19700000000000001</v>
      </c>
      <c r="AM70" s="9">
        <f>VLOOKUP($C70,industry_water_withdrawal_km3!$A$2:$CT$249,AM$4,FALSE)</f>
        <v>0.206514</v>
      </c>
      <c r="AN70" s="13">
        <f t="shared" si="17"/>
        <v>0.206514</v>
      </c>
      <c r="AP70" s="9">
        <f>VLOOKUP($B70,aquastat_more_extensive_table!$D$1013:$AO$1213,AP$4,FALSE)</f>
        <v>0</v>
      </c>
      <c r="AQ70" s="13" t="e">
        <f t="shared" si="31"/>
        <v>#N/A</v>
      </c>
      <c r="AR70" s="9">
        <f>VLOOKUP($C70,industry_water_withdrawal_km3!$A$2:$CT$249,AR$4,FALSE)</f>
        <v>0.23228599999999999</v>
      </c>
      <c r="AS70" s="13">
        <f t="shared" si="18"/>
        <v>0.23228599999999999</v>
      </c>
      <c r="AU70" s="9">
        <f>VLOOKUP($B70,aquastat_more_extensive_table!$D$1013:$AO$1213,AU$4,FALSE)</f>
        <v>0</v>
      </c>
      <c r="AV70" s="13" t="e">
        <f t="shared" si="32"/>
        <v>#N/A</v>
      </c>
      <c r="AW70" s="9">
        <f>VLOOKUP($C70,industry_water_withdrawal_km3!$A$2:$CT$249,AW$4,FALSE)</f>
        <v>0.24730840000000001</v>
      </c>
      <c r="AX70" s="13">
        <f t="shared" si="19"/>
        <v>0.24730840000000001</v>
      </c>
      <c r="AZ70" s="9">
        <f>VLOOKUP($B70,aquastat_more_extensive_table!$D$1013:$AO$1213,AZ$4,FALSE)</f>
        <v>0.60309999999999997</v>
      </c>
      <c r="BA70" s="13">
        <f t="shared" si="33"/>
        <v>0.60309999999999997</v>
      </c>
      <c r="BB70" s="9">
        <f>VLOOKUP($C70,industry_water_withdrawal_km3!$A$2:$CT$249,BB$4,FALSE)</f>
        <v>0.26522679999999998</v>
      </c>
      <c r="BC70" s="13">
        <f t="shared" si="20"/>
        <v>0.26522679999999998</v>
      </c>
      <c r="BE70" s="9">
        <f>VLOOKUP($B70,aquastat_more_extensive_table!$D$1013:$AO$1213,BE$4,FALSE)</f>
        <v>0</v>
      </c>
      <c r="BF70" s="13" t="e">
        <f t="shared" si="34"/>
        <v>#N/A</v>
      </c>
      <c r="BG70" s="9">
        <f>VLOOKUP($C70,industry_water_withdrawal_km3!$A$2:$CT$249,BG$4,FALSE)</f>
        <v>0.28822140000000002</v>
      </c>
      <c r="BH70" s="13">
        <f t="shared" si="21"/>
        <v>0.28822140000000002</v>
      </c>
      <c r="BJ70" s="9">
        <f>VLOOKUP($B70,aquastat_more_extensive_table!$D$1013:$AO$1213,BJ$4,FALSE)</f>
        <v>0</v>
      </c>
      <c r="BK70" s="13" t="e">
        <f t="shared" si="22"/>
        <v>#N/A</v>
      </c>
      <c r="BL70" s="9">
        <f>VLOOKUP($C70,industry_water_withdrawal_km3!$A$2:$CT$249,BL$4,FALSE)</f>
        <v>0.29033199999999998</v>
      </c>
      <c r="BM70" s="13">
        <f t="shared" si="23"/>
        <v>0.29033199999999998</v>
      </c>
    </row>
    <row r="71" spans="2:65" x14ac:dyDescent="0.25">
      <c r="B71" s="12">
        <f>fao_ids_unique!B66</f>
        <v>90</v>
      </c>
      <c r="C71" s="12">
        <f>fao_ids_unique!F66</f>
        <v>70</v>
      </c>
      <c r="D71" s="8" t="str">
        <f>fao_ids_unique!C66</f>
        <v>GIN</v>
      </c>
      <c r="E71" s="7" t="str">
        <f>fao_ids_unique!G66</f>
        <v>Guinea</v>
      </c>
      <c r="G71" s="9">
        <f>VLOOKUP($B71,aquastat_more_extensive_table!$D$1013:$AO$1213,G$4,FALSE)</f>
        <v>0</v>
      </c>
      <c r="H71" s="13" t="e">
        <f t="shared" ref="H71:H102" si="35">IF(G71&gt;0,G71,NA())</f>
        <v>#N/A</v>
      </c>
      <c r="I71" s="9">
        <f>VLOOKUP($C71,industry_water_withdrawal_km3!$A$2:$CT$249,I$4,FALSE)</f>
        <v>2.3277900000000001E-2</v>
      </c>
      <c r="J71" s="13">
        <f t="shared" si="11"/>
        <v>2.3277900000000001E-2</v>
      </c>
      <c r="L71" s="9">
        <f>VLOOKUP($B71,aquastat_more_extensive_table!$D$1013:$AO$1213,L$4,FALSE)</f>
        <v>0</v>
      </c>
      <c r="M71" s="13" t="e">
        <f t="shared" ref="M71:M102" si="36">IF(L71&gt;0,L71,NA())</f>
        <v>#N/A</v>
      </c>
      <c r="N71" s="9">
        <f>VLOOKUP($C71,industry_water_withdrawal_km3!$A$2:$CT$249,N$4,FALSE)</f>
        <v>2.3387020000000001E-2</v>
      </c>
      <c r="O71" s="13">
        <f t="shared" si="12"/>
        <v>2.3387020000000001E-2</v>
      </c>
      <c r="Q71" s="9">
        <f>VLOOKUP($B71,aquastat_more_extensive_table!$D$1013:$AO$1213,Q$4,FALSE)</f>
        <v>0</v>
      </c>
      <c r="R71" s="13" t="e">
        <f t="shared" ref="R71:R102" si="37">IF(Q71&gt;0,Q71,NA())</f>
        <v>#N/A</v>
      </c>
      <c r="S71" s="9">
        <f>VLOOKUP($C71,industry_water_withdrawal_km3!$A$2:$CT$249,S$4,FALSE)</f>
        <v>2.560134E-2</v>
      </c>
      <c r="T71" s="13">
        <f t="shared" si="13"/>
        <v>2.560134E-2</v>
      </c>
      <c r="V71" s="9">
        <f>VLOOKUP($B71,aquastat_more_extensive_table!$D$1013:$AO$1213,V$4,FALSE)</f>
        <v>0</v>
      </c>
      <c r="W71" s="13" t="e">
        <f t="shared" ref="W71:W102" si="38">IF(V71&gt;0,V71,NA())</f>
        <v>#N/A</v>
      </c>
      <c r="X71" s="9">
        <f>VLOOKUP($C71,industry_water_withdrawal_km3!$A$2:$CT$249,X$4,FALSE)</f>
        <v>3.4306200000000002E-2</v>
      </c>
      <c r="Y71" s="13">
        <f t="shared" si="14"/>
        <v>3.4306200000000002E-2</v>
      </c>
      <c r="AA71" s="9">
        <f>VLOOKUP($B71,aquastat_more_extensive_table!$D$1013:$AO$1213,AA$4,FALSE)</f>
        <v>0</v>
      </c>
      <c r="AB71" s="13" t="e">
        <f t="shared" ref="AB71:AB102" si="39">IF(AA71&gt;0,AA71,NA())</f>
        <v>#N/A</v>
      </c>
      <c r="AC71" s="9">
        <f>VLOOKUP($C71,industry_water_withdrawal_km3!$A$2:$CT$249,AC$4,FALSE)</f>
        <v>4.2501919999999999E-2</v>
      </c>
      <c r="AD71" s="13">
        <f t="shared" si="15"/>
        <v>4.2501919999999999E-2</v>
      </c>
      <c r="AF71" s="9">
        <f>VLOOKUP($B71,aquastat_more_extensive_table!$D$1013:$AO$1213,AF$4,FALSE)</f>
        <v>2.1999999999999999E-2</v>
      </c>
      <c r="AG71" s="13">
        <f t="shared" ref="AG71:AG102" si="40">IF(AF71&gt;0,AF71,NA())</f>
        <v>2.1999999999999999E-2</v>
      </c>
      <c r="AH71" s="9">
        <f>VLOOKUP($C71,industry_water_withdrawal_km3!$A$2:$CT$249,AH$4,FALSE)</f>
        <v>4.1790420000000002E-2</v>
      </c>
      <c r="AI71" s="13">
        <f t="shared" si="16"/>
        <v>4.1790420000000002E-2</v>
      </c>
      <c r="AK71" s="9">
        <f>VLOOKUP($B71,aquastat_more_extensive_table!$D$1013:$AO$1213,AK$4,FALSE)</f>
        <v>0</v>
      </c>
      <c r="AL71" s="13" t="e">
        <f t="shared" ref="AL71:AL102" si="41">IF(AK71&gt;0,AK71,NA())</f>
        <v>#N/A</v>
      </c>
      <c r="AM71" s="9">
        <f>VLOOKUP($C71,industry_water_withdrawal_km3!$A$2:$CT$249,AM$4,FALSE)</f>
        <v>2.8103759999999998E-2</v>
      </c>
      <c r="AN71" s="13">
        <f t="shared" si="17"/>
        <v>2.8103759999999998E-2</v>
      </c>
      <c r="AP71" s="9">
        <f>VLOOKUP($B71,aquastat_more_extensive_table!$D$1013:$AO$1213,AP$4,FALSE)</f>
        <v>0</v>
      </c>
      <c r="AQ71" s="13" t="e">
        <f t="shared" ref="AQ71:AQ102" si="42">IF(AP71&gt;0,AP71,NA())</f>
        <v>#N/A</v>
      </c>
      <c r="AR71" s="9">
        <f>VLOOKUP($C71,industry_water_withdrawal_km3!$A$2:$CT$249,AR$4,FALSE)</f>
        <v>2.8242440000000001E-2</v>
      </c>
      <c r="AS71" s="13">
        <f t="shared" si="18"/>
        <v>2.8242440000000001E-2</v>
      </c>
      <c r="AU71" s="9">
        <f>VLOOKUP($B71,aquastat_more_extensive_table!$D$1013:$AO$1213,AU$4,FALSE)</f>
        <v>5.21E-2</v>
      </c>
      <c r="AV71" s="13">
        <f t="shared" ref="AV71:AV102" si="43">IF(AU71&gt;0,AU71,NA())</f>
        <v>5.21E-2</v>
      </c>
      <c r="AW71" s="9">
        <f>VLOOKUP($C71,industry_water_withdrawal_km3!$A$2:$CT$249,AW$4,FALSE)</f>
        <v>2.665648E-2</v>
      </c>
      <c r="AX71" s="13">
        <f t="shared" si="19"/>
        <v>2.665648E-2</v>
      </c>
      <c r="AZ71" s="9">
        <f>VLOOKUP($B71,aquastat_more_extensive_table!$D$1013:$AO$1213,AZ$4,FALSE)</f>
        <v>5.62E-2</v>
      </c>
      <c r="BA71" s="13">
        <f t="shared" ref="BA71:BA102" si="44">IF(AZ71&gt;0,AZ71,NA())</f>
        <v>5.62E-2</v>
      </c>
      <c r="BB71" s="9">
        <f>VLOOKUP($C71,industry_water_withdrawal_km3!$A$2:$CT$249,BB$4,FALSE)</f>
        <v>2.6564580000000001E-2</v>
      </c>
      <c r="BC71" s="13">
        <f t="shared" si="20"/>
        <v>2.6564580000000001E-2</v>
      </c>
      <c r="BE71" s="9">
        <f>VLOOKUP($B71,aquastat_more_extensive_table!$D$1013:$AO$1213,BE$4,FALSE)</f>
        <v>0</v>
      </c>
      <c r="BF71" s="13" t="e">
        <f t="shared" ref="BF71:BF102" si="45">IF(BE71&gt;0,BE71,NA())</f>
        <v>#N/A</v>
      </c>
      <c r="BG71" s="9">
        <f>VLOOKUP($C71,industry_water_withdrawal_km3!$A$2:$CT$249,BG$4,FALSE)</f>
        <v>2.7917020000000001E-2</v>
      </c>
      <c r="BH71" s="13">
        <f t="shared" si="21"/>
        <v>2.7917020000000001E-2</v>
      </c>
      <c r="BJ71" s="9">
        <f>VLOOKUP($B71,aquastat_more_extensive_table!$D$1013:$AO$1213,BJ$4,FALSE)</f>
        <v>0</v>
      </c>
      <c r="BK71" s="13" t="e">
        <f t="shared" si="22"/>
        <v>#N/A</v>
      </c>
      <c r="BL71" s="9">
        <f>VLOOKUP($C71,industry_water_withdrawal_km3!$A$2:$CT$249,BL$4,FALSE)</f>
        <v>2.8227599999999999E-2</v>
      </c>
      <c r="BM71" s="13">
        <f t="shared" si="23"/>
        <v>2.8227599999999999E-2</v>
      </c>
    </row>
    <row r="72" spans="2:65" x14ac:dyDescent="0.25">
      <c r="B72" s="12">
        <f>fao_ids_unique!B67</f>
        <v>91</v>
      </c>
      <c r="C72" s="12">
        <f>fao_ids_unique!F67</f>
        <v>81</v>
      </c>
      <c r="D72" s="8" t="str">
        <f>fao_ids_unique!C67</f>
        <v>GUY</v>
      </c>
      <c r="E72" s="7" t="str">
        <f>fao_ids_unique!G67</f>
        <v>Guyana</v>
      </c>
      <c r="G72" s="9">
        <f>VLOOKUP($B72,aquastat_more_extensive_table!$D$1013:$AO$1213,G$4,FALSE)</f>
        <v>0</v>
      </c>
      <c r="H72" s="13" t="e">
        <f t="shared" si="35"/>
        <v>#N/A</v>
      </c>
      <c r="I72" s="9">
        <f>VLOOKUP($C72,industry_water_withdrawal_km3!$A$2:$CT$249,I$4,FALSE)</f>
        <v>2.7136320000000001E-4</v>
      </c>
      <c r="J72" s="13">
        <f t="shared" ref="J72:J135" si="46">IF(I72&gt;=0,I72,NA())</f>
        <v>2.7136320000000001E-4</v>
      </c>
      <c r="L72" s="9">
        <f>VLOOKUP($B72,aquastat_more_extensive_table!$D$1013:$AO$1213,L$4,FALSE)</f>
        <v>0</v>
      </c>
      <c r="M72" s="13" t="e">
        <f t="shared" si="36"/>
        <v>#N/A</v>
      </c>
      <c r="N72" s="9">
        <f>VLOOKUP($C72,industry_water_withdrawal_km3!$A$2:$CT$249,N$4,FALSE)</f>
        <v>2.6918459999999999E-4</v>
      </c>
      <c r="O72" s="13">
        <f t="shared" ref="O72:O135" si="47">IF(N72&gt;=0,N72,NA())</f>
        <v>2.6918459999999999E-4</v>
      </c>
      <c r="Q72" s="9">
        <f>VLOOKUP($B72,aquastat_more_extensive_table!$D$1013:$AO$1213,Q$4,FALSE)</f>
        <v>0</v>
      </c>
      <c r="R72" s="13" t="e">
        <f t="shared" si="37"/>
        <v>#N/A</v>
      </c>
      <c r="S72" s="9">
        <f>VLOOKUP($C72,industry_water_withdrawal_km3!$A$2:$CT$249,S$4,FALSE)</f>
        <v>2.7235200000000001E-4</v>
      </c>
      <c r="T72" s="13">
        <f t="shared" ref="T72:T135" si="48">IF(S72&gt;=0,S72,NA())</f>
        <v>2.7235200000000001E-4</v>
      </c>
      <c r="V72" s="9">
        <f>VLOOKUP($B72,aquastat_more_extensive_table!$D$1013:$AO$1213,V$4,FALSE)</f>
        <v>0</v>
      </c>
      <c r="W72" s="13" t="e">
        <f t="shared" si="38"/>
        <v>#N/A</v>
      </c>
      <c r="X72" s="9">
        <f>VLOOKUP($C72,industry_water_withdrawal_km3!$A$2:$CT$249,X$4,FALSE)</f>
        <v>3.3107440000000002E-4</v>
      </c>
      <c r="Y72" s="13">
        <f t="shared" ref="Y72:Y135" si="49">IF(X72&gt;=0,X72,NA())</f>
        <v>3.3107440000000002E-4</v>
      </c>
      <c r="AA72" s="9">
        <f>VLOOKUP($B72,aquastat_more_extensive_table!$D$1013:$AO$1213,AA$4,FALSE)</f>
        <v>0</v>
      </c>
      <c r="AB72" s="13" t="e">
        <f t="shared" si="39"/>
        <v>#N/A</v>
      </c>
      <c r="AC72" s="9">
        <f>VLOOKUP($C72,industry_water_withdrawal_km3!$A$2:$CT$249,AC$4,FALSE)</f>
        <v>3.9159120000000001E-4</v>
      </c>
      <c r="AD72" s="13">
        <f t="shared" ref="AD72:AD135" si="50">IF(AC72&gt;=0,AC72,NA())</f>
        <v>3.9159120000000001E-4</v>
      </c>
      <c r="AF72" s="9">
        <f>VLOOKUP($B72,aquastat_more_extensive_table!$D$1013:$AO$1213,AF$4,FALSE)</f>
        <v>0</v>
      </c>
      <c r="AG72" s="13" t="e">
        <f t="shared" si="40"/>
        <v>#N/A</v>
      </c>
      <c r="AH72" s="9">
        <f>VLOOKUP($C72,industry_water_withdrawal_km3!$A$2:$CT$249,AH$4,FALSE)</f>
        <v>3.6765259999999998E-4</v>
      </c>
      <c r="AI72" s="13">
        <f t="shared" ref="AI72:AI135" si="51">IF(AH72&gt;=0,AH72,NA())</f>
        <v>3.6765259999999998E-4</v>
      </c>
      <c r="AK72" s="9">
        <f>VLOOKUP($B72,aquastat_more_extensive_table!$D$1013:$AO$1213,AK$4,FALSE)</f>
        <v>7.0000000000000001E-3</v>
      </c>
      <c r="AL72" s="13">
        <f t="shared" si="41"/>
        <v>7.0000000000000001E-3</v>
      </c>
      <c r="AM72" s="9">
        <f>VLOOKUP($C72,industry_water_withdrawal_km3!$A$2:$CT$249,AM$4,FALSE)</f>
        <v>3.437456E-4</v>
      </c>
      <c r="AN72" s="13">
        <f t="shared" ref="AN72:AN135" si="52">IF(AM72&gt;=0,AM72,NA())</f>
        <v>3.437456E-4</v>
      </c>
      <c r="AP72" s="9">
        <f>VLOOKUP($B72,aquastat_more_extensive_table!$D$1013:$AO$1213,AP$4,FALSE)</f>
        <v>0</v>
      </c>
      <c r="AQ72" s="13" t="e">
        <f t="shared" si="42"/>
        <v>#N/A</v>
      </c>
      <c r="AR72" s="9">
        <f>VLOOKUP($C72,industry_water_withdrawal_km3!$A$2:$CT$249,AR$4,FALSE)</f>
        <v>3.6507979999999998E-4</v>
      </c>
      <c r="AS72" s="13">
        <f t="shared" ref="AS72:AS135" si="53">IF(AR72&gt;=0,AR72,NA())</f>
        <v>3.6507979999999998E-4</v>
      </c>
      <c r="AU72" s="9">
        <f>VLOOKUP($B72,aquastat_more_extensive_table!$D$1013:$AO$1213,AU$4,FALSE)</f>
        <v>0.01</v>
      </c>
      <c r="AV72" s="13">
        <f t="shared" si="43"/>
        <v>0.01</v>
      </c>
      <c r="AW72" s="9">
        <f>VLOOKUP($C72,industry_water_withdrawal_km3!$A$2:$CT$249,AW$4,FALSE)</f>
        <v>3.9763960000000002E-4</v>
      </c>
      <c r="AX72" s="13">
        <f t="shared" ref="AX72:AX135" si="54">IF(AW72&gt;=0,AW72,NA())</f>
        <v>3.9763960000000002E-4</v>
      </c>
      <c r="AZ72" s="9">
        <f>VLOOKUP($B72,aquastat_more_extensive_table!$D$1013:$AO$1213,AZ$4,FALSE)</f>
        <v>2.0400000000000001E-2</v>
      </c>
      <c r="BA72" s="13">
        <f t="shared" si="44"/>
        <v>2.0400000000000001E-2</v>
      </c>
      <c r="BB72" s="9">
        <f>VLOOKUP($C72,industry_water_withdrawal_km3!$A$2:$CT$249,BB$4,FALSE)</f>
        <v>4.2573239999999998E-4</v>
      </c>
      <c r="BC72" s="13">
        <f t="shared" ref="BC72:BC135" si="55">IF(BB72&gt;=0,BB72,NA())</f>
        <v>4.2573239999999998E-4</v>
      </c>
      <c r="BE72" s="9">
        <f>VLOOKUP($B72,aquastat_more_extensive_table!$D$1013:$AO$1213,BE$4,FALSE)</f>
        <v>2.0400000000000001E-2</v>
      </c>
      <c r="BF72" s="13">
        <f t="shared" si="45"/>
        <v>2.0400000000000001E-2</v>
      </c>
      <c r="BG72" s="9">
        <f>VLOOKUP($C72,industry_water_withdrawal_km3!$A$2:$CT$249,BG$4,FALSE)</f>
        <v>5.3556280000000001E-4</v>
      </c>
      <c r="BH72" s="13">
        <f t="shared" ref="BH72:BH135" si="56">IF(BG72&gt;=0,BG72,NA())</f>
        <v>5.3556280000000001E-4</v>
      </c>
      <c r="BJ72" s="9">
        <f>VLOOKUP($B72,aquastat_more_extensive_table!$D$1013:$AO$1213,BJ$4,FALSE)</f>
        <v>0</v>
      </c>
      <c r="BK72" s="13" t="e">
        <f t="shared" ref="BK72:BK135" si="57">IF(BJ72&gt;0,BJ72,NA())</f>
        <v>#N/A</v>
      </c>
      <c r="BL72" s="9">
        <f>VLOOKUP($C72,industry_water_withdrawal_km3!$A$2:$CT$249,BL$4,FALSE)</f>
        <v>5.4559699999999999E-4</v>
      </c>
      <c r="BM72" s="13">
        <f t="shared" ref="BM72:BM135" si="58">IF(BL72&gt;=0,BL72,NA())</f>
        <v>5.4559699999999999E-4</v>
      </c>
    </row>
    <row r="73" spans="2:65" x14ac:dyDescent="0.25">
      <c r="B73" s="12">
        <f>fao_ids_unique!B68</f>
        <v>93</v>
      </c>
      <c r="C73" s="12">
        <f>fao_ids_unique!F68</f>
        <v>85</v>
      </c>
      <c r="D73" s="8" t="str">
        <f>fao_ids_unique!C68</f>
        <v>HTI</v>
      </c>
      <c r="E73" s="7" t="str">
        <f>fao_ids_unique!G68</f>
        <v>Haiti</v>
      </c>
      <c r="G73" s="9">
        <f>VLOOKUP($B73,aquastat_more_extensive_table!$D$1013:$AO$1213,G$4,FALSE)</f>
        <v>0</v>
      </c>
      <c r="H73" s="13" t="e">
        <f t="shared" si="35"/>
        <v>#N/A</v>
      </c>
      <c r="I73" s="9">
        <f>VLOOKUP($C73,industry_water_withdrawal_km3!$A$2:$CT$249,I$4,FALSE)</f>
        <v>1.899824E-3</v>
      </c>
      <c r="J73" s="13">
        <f t="shared" si="46"/>
        <v>1.899824E-3</v>
      </c>
      <c r="L73" s="9">
        <f>VLOOKUP($B73,aquastat_more_extensive_table!$D$1013:$AO$1213,L$4,FALSE)</f>
        <v>0</v>
      </c>
      <c r="M73" s="13" t="e">
        <f t="shared" si="36"/>
        <v>#N/A</v>
      </c>
      <c r="N73" s="9">
        <f>VLOOKUP($C73,industry_water_withdrawal_km3!$A$2:$CT$249,N$4,FALSE)</f>
        <v>1.9788940000000001E-3</v>
      </c>
      <c r="O73" s="13">
        <f t="shared" si="47"/>
        <v>1.9788940000000001E-3</v>
      </c>
      <c r="Q73" s="9">
        <f>VLOOKUP($B73,aquastat_more_extensive_table!$D$1013:$AO$1213,Q$4,FALSE)</f>
        <v>0</v>
      </c>
      <c r="R73" s="13" t="e">
        <f t="shared" si="37"/>
        <v>#N/A</v>
      </c>
      <c r="S73" s="9">
        <f>VLOOKUP($C73,industry_water_withdrawal_km3!$A$2:$CT$249,S$4,FALSE)</f>
        <v>2.0628740000000001E-3</v>
      </c>
      <c r="T73" s="13">
        <f t="shared" si="48"/>
        <v>2.0628740000000001E-3</v>
      </c>
      <c r="V73" s="9">
        <f>VLOOKUP($B73,aquastat_more_extensive_table!$D$1013:$AO$1213,V$4,FALSE)</f>
        <v>0</v>
      </c>
      <c r="W73" s="13" t="e">
        <f t="shared" si="38"/>
        <v>#N/A</v>
      </c>
      <c r="X73" s="9">
        <f>VLOOKUP($C73,industry_water_withdrawal_km3!$A$2:$CT$249,X$4,FALSE)</f>
        <v>2.4617340000000001E-3</v>
      </c>
      <c r="Y73" s="13">
        <f t="shared" si="49"/>
        <v>2.4617340000000001E-3</v>
      </c>
      <c r="AA73" s="9">
        <f>VLOOKUP($B73,aquastat_more_extensive_table!$D$1013:$AO$1213,AA$4,FALSE)</f>
        <v>0</v>
      </c>
      <c r="AB73" s="13" t="e">
        <f t="shared" si="39"/>
        <v>#N/A</v>
      </c>
      <c r="AC73" s="9">
        <f>VLOOKUP($C73,industry_water_withdrawal_km3!$A$2:$CT$249,AC$4,FALSE)</f>
        <v>2.8674339999999999E-3</v>
      </c>
      <c r="AD73" s="13">
        <f t="shared" si="50"/>
        <v>2.8674339999999999E-3</v>
      </c>
      <c r="AF73" s="9">
        <f>VLOOKUP($B73,aquastat_more_extensive_table!$D$1013:$AO$1213,AF$4,FALSE)</f>
        <v>0</v>
      </c>
      <c r="AG73" s="13" t="e">
        <f t="shared" si="40"/>
        <v>#N/A</v>
      </c>
      <c r="AH73" s="9">
        <f>VLOOKUP($C73,industry_water_withdrawal_km3!$A$2:$CT$249,AH$4,FALSE)</f>
        <v>3.2269360000000001E-3</v>
      </c>
      <c r="AI73" s="13">
        <f t="shared" si="51"/>
        <v>3.2269360000000001E-3</v>
      </c>
      <c r="AK73" s="9">
        <f>VLOOKUP($B73,aquastat_more_extensive_table!$D$1013:$AO$1213,AK$4,FALSE)</f>
        <v>5.4000000000000003E-3</v>
      </c>
      <c r="AL73" s="13">
        <f t="shared" si="41"/>
        <v>5.4000000000000003E-3</v>
      </c>
      <c r="AM73" s="9">
        <f>VLOOKUP($C73,industry_water_withdrawal_km3!$A$2:$CT$249,AM$4,FALSE)</f>
        <v>3.5162280000000001E-3</v>
      </c>
      <c r="AN73" s="13">
        <f t="shared" si="52"/>
        <v>3.5162280000000001E-3</v>
      </c>
      <c r="AP73" s="9">
        <f>VLOOKUP($B73,aquastat_more_extensive_table!$D$1013:$AO$1213,AP$4,FALSE)</f>
        <v>4.5999999999999999E-3</v>
      </c>
      <c r="AQ73" s="13">
        <f t="shared" si="42"/>
        <v>4.5999999999999999E-3</v>
      </c>
      <c r="AR73" s="9">
        <f>VLOOKUP($C73,industry_water_withdrawal_km3!$A$2:$CT$249,AR$4,FALSE)</f>
        <v>3.5215419999999999E-3</v>
      </c>
      <c r="AS73" s="13">
        <f t="shared" si="53"/>
        <v>3.5215419999999999E-3</v>
      </c>
      <c r="AU73" s="9">
        <f>VLOOKUP($B73,aquastat_more_extensive_table!$D$1013:$AO$1213,AU$4,FALSE)</f>
        <v>0</v>
      </c>
      <c r="AV73" s="13" t="e">
        <f t="shared" si="43"/>
        <v>#N/A</v>
      </c>
      <c r="AW73" s="9">
        <f>VLOOKUP($C73,industry_water_withdrawal_km3!$A$2:$CT$249,AW$4,FALSE)</f>
        <v>3.889708E-3</v>
      </c>
      <c r="AX73" s="13">
        <f t="shared" si="54"/>
        <v>3.889708E-3</v>
      </c>
      <c r="AZ73" s="9">
        <f>VLOOKUP($B73,aquastat_more_extensive_table!$D$1013:$AO$1213,AZ$4,FALSE)</f>
        <v>0</v>
      </c>
      <c r="BA73" s="13" t="e">
        <f t="shared" si="44"/>
        <v>#N/A</v>
      </c>
      <c r="BB73" s="9">
        <f>VLOOKUP($C73,industry_water_withdrawal_km3!$A$2:$CT$249,BB$4,FALSE)</f>
        <v>4.0513900000000002E-3</v>
      </c>
      <c r="BC73" s="13">
        <f t="shared" si="55"/>
        <v>4.0513900000000002E-3</v>
      </c>
      <c r="BE73" s="9">
        <f>VLOOKUP($B73,aquastat_more_extensive_table!$D$1013:$AO$1213,BE$4,FALSE)</f>
        <v>5.0999999999999997E-2</v>
      </c>
      <c r="BF73" s="13">
        <f t="shared" si="45"/>
        <v>5.0999999999999997E-2</v>
      </c>
      <c r="BG73" s="9">
        <f>VLOOKUP($C73,industry_water_withdrawal_km3!$A$2:$CT$249,BG$4,FALSE)</f>
        <v>4.4785900000000002E-3</v>
      </c>
      <c r="BH73" s="13">
        <f t="shared" si="56"/>
        <v>4.4785900000000002E-3</v>
      </c>
      <c r="BJ73" s="9">
        <f>VLOOKUP($B73,aquastat_more_extensive_table!$D$1013:$AO$1213,BJ$4,FALSE)</f>
        <v>0</v>
      </c>
      <c r="BK73" s="13" t="e">
        <f t="shared" si="57"/>
        <v>#N/A</v>
      </c>
      <c r="BL73" s="9">
        <f>VLOOKUP($C73,industry_water_withdrawal_km3!$A$2:$CT$249,BL$4,FALSE)</f>
        <v>4.4801633333333302E-3</v>
      </c>
      <c r="BM73" s="13">
        <f t="shared" si="58"/>
        <v>4.4801633333333302E-3</v>
      </c>
    </row>
    <row r="74" spans="2:65" x14ac:dyDescent="0.25">
      <c r="B74" s="12">
        <f>fao_ids_unique!B69</f>
        <v>94</v>
      </c>
      <c r="C74" s="12" t="e">
        <f>fao_ids_unique!F69</f>
        <v>#N/A</v>
      </c>
      <c r="D74" s="8" t="str">
        <f>fao_ids_unique!C69</f>
        <v>VAT</v>
      </c>
      <c r="E74" s="7" t="e">
        <f>fao_ids_unique!G69</f>
        <v>#N/A</v>
      </c>
      <c r="G74" s="9">
        <f>VLOOKUP($B74,aquastat_more_extensive_table!$D$1013:$AO$1213,G$4,FALSE)</f>
        <v>0</v>
      </c>
      <c r="H74" s="13" t="e">
        <f t="shared" si="35"/>
        <v>#N/A</v>
      </c>
      <c r="I74" s="9" t="e">
        <f>VLOOKUP($C74,industry_water_withdrawal_km3!$A$2:$CT$249,I$4,FALSE)</f>
        <v>#N/A</v>
      </c>
      <c r="J74" s="13" t="e">
        <f t="shared" si="46"/>
        <v>#N/A</v>
      </c>
      <c r="L74" s="9">
        <f>VLOOKUP($B74,aquastat_more_extensive_table!$D$1013:$AO$1213,L$4,FALSE)</f>
        <v>0</v>
      </c>
      <c r="M74" s="13" t="e">
        <f t="shared" si="36"/>
        <v>#N/A</v>
      </c>
      <c r="N74" s="9" t="e">
        <f>VLOOKUP($C74,industry_water_withdrawal_km3!$A$2:$CT$249,N$4,FALSE)</f>
        <v>#N/A</v>
      </c>
      <c r="O74" s="13" t="e">
        <f t="shared" si="47"/>
        <v>#N/A</v>
      </c>
      <c r="Q74" s="9">
        <f>VLOOKUP($B74,aquastat_more_extensive_table!$D$1013:$AO$1213,Q$4,FALSE)</f>
        <v>0</v>
      </c>
      <c r="R74" s="13" t="e">
        <f t="shared" si="37"/>
        <v>#N/A</v>
      </c>
      <c r="S74" s="9" t="e">
        <f>VLOOKUP($C74,industry_water_withdrawal_km3!$A$2:$CT$249,S$4,FALSE)</f>
        <v>#N/A</v>
      </c>
      <c r="T74" s="13" t="e">
        <f t="shared" si="48"/>
        <v>#N/A</v>
      </c>
      <c r="V74" s="9">
        <f>VLOOKUP($B74,aquastat_more_extensive_table!$D$1013:$AO$1213,V$4,FALSE)</f>
        <v>0</v>
      </c>
      <c r="W74" s="13" t="e">
        <f t="shared" si="38"/>
        <v>#N/A</v>
      </c>
      <c r="X74" s="9" t="e">
        <f>VLOOKUP($C74,industry_water_withdrawal_km3!$A$2:$CT$249,X$4,FALSE)</f>
        <v>#N/A</v>
      </c>
      <c r="Y74" s="13" t="e">
        <f t="shared" si="49"/>
        <v>#N/A</v>
      </c>
      <c r="AA74" s="9">
        <f>VLOOKUP($B74,aquastat_more_extensive_table!$D$1013:$AO$1213,AA$4,FALSE)</f>
        <v>0</v>
      </c>
      <c r="AB74" s="13" t="e">
        <f t="shared" si="39"/>
        <v>#N/A</v>
      </c>
      <c r="AC74" s="9" t="e">
        <f>VLOOKUP($C74,industry_water_withdrawal_km3!$A$2:$CT$249,AC$4,FALSE)</f>
        <v>#N/A</v>
      </c>
      <c r="AD74" s="13" t="e">
        <f t="shared" si="50"/>
        <v>#N/A</v>
      </c>
      <c r="AF74" s="9">
        <f>VLOOKUP($B74,aquastat_more_extensive_table!$D$1013:$AO$1213,AF$4,FALSE)</f>
        <v>0</v>
      </c>
      <c r="AG74" s="13" t="e">
        <f t="shared" si="40"/>
        <v>#N/A</v>
      </c>
      <c r="AH74" s="9" t="e">
        <f>VLOOKUP($C74,industry_water_withdrawal_km3!$A$2:$CT$249,AH$4,FALSE)</f>
        <v>#N/A</v>
      </c>
      <c r="AI74" s="13" t="e">
        <f t="shared" si="51"/>
        <v>#N/A</v>
      </c>
      <c r="AK74" s="9">
        <f>VLOOKUP($B74,aquastat_more_extensive_table!$D$1013:$AO$1213,AK$4,FALSE)</f>
        <v>0</v>
      </c>
      <c r="AL74" s="13" t="e">
        <f t="shared" si="41"/>
        <v>#N/A</v>
      </c>
      <c r="AM74" s="9" t="e">
        <f>VLOOKUP($C74,industry_water_withdrawal_km3!$A$2:$CT$249,AM$4,FALSE)</f>
        <v>#N/A</v>
      </c>
      <c r="AN74" s="13" t="e">
        <f t="shared" si="52"/>
        <v>#N/A</v>
      </c>
      <c r="AP74" s="9">
        <f>VLOOKUP($B74,aquastat_more_extensive_table!$D$1013:$AO$1213,AP$4,FALSE)</f>
        <v>0</v>
      </c>
      <c r="AQ74" s="13" t="e">
        <f t="shared" si="42"/>
        <v>#N/A</v>
      </c>
      <c r="AR74" s="9" t="e">
        <f>VLOOKUP($C74,industry_water_withdrawal_km3!$A$2:$CT$249,AR$4,FALSE)</f>
        <v>#N/A</v>
      </c>
      <c r="AS74" s="13" t="e">
        <f t="shared" si="53"/>
        <v>#N/A</v>
      </c>
      <c r="AU74" s="9">
        <f>VLOOKUP($B74,aquastat_more_extensive_table!$D$1013:$AO$1213,AU$4,FALSE)</f>
        <v>0</v>
      </c>
      <c r="AV74" s="13" t="e">
        <f t="shared" si="43"/>
        <v>#N/A</v>
      </c>
      <c r="AW74" s="9" t="e">
        <f>VLOOKUP($C74,industry_water_withdrawal_km3!$A$2:$CT$249,AW$4,FALSE)</f>
        <v>#N/A</v>
      </c>
      <c r="AX74" s="13" t="e">
        <f t="shared" si="54"/>
        <v>#N/A</v>
      </c>
      <c r="AZ74" s="9">
        <f>VLOOKUP($B74,aquastat_more_extensive_table!$D$1013:$AO$1213,AZ$4,FALSE)</f>
        <v>0</v>
      </c>
      <c r="BA74" s="13" t="e">
        <f t="shared" si="44"/>
        <v>#N/A</v>
      </c>
      <c r="BB74" s="9" t="e">
        <f>VLOOKUP($C74,industry_water_withdrawal_km3!$A$2:$CT$249,BB$4,FALSE)</f>
        <v>#N/A</v>
      </c>
      <c r="BC74" s="13" t="e">
        <f t="shared" si="55"/>
        <v>#N/A</v>
      </c>
      <c r="BE74" s="9">
        <f>VLOOKUP($B74,aquastat_more_extensive_table!$D$1013:$AO$1213,BE$4,FALSE)</f>
        <v>0</v>
      </c>
      <c r="BF74" s="13" t="e">
        <f t="shared" si="45"/>
        <v>#N/A</v>
      </c>
      <c r="BG74" s="9" t="e">
        <f>VLOOKUP($C74,industry_water_withdrawal_km3!$A$2:$CT$249,BG$4,FALSE)</f>
        <v>#N/A</v>
      </c>
      <c r="BH74" s="13" t="e">
        <f t="shared" si="56"/>
        <v>#N/A</v>
      </c>
      <c r="BJ74" s="9">
        <f>VLOOKUP($B74,aquastat_more_extensive_table!$D$1013:$AO$1213,BJ$4,FALSE)</f>
        <v>0</v>
      </c>
      <c r="BK74" s="13" t="e">
        <f t="shared" si="57"/>
        <v>#N/A</v>
      </c>
      <c r="BL74" s="9" t="e">
        <f>VLOOKUP($C74,industry_water_withdrawal_km3!$A$2:$CT$249,BL$4,FALSE)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VLOOKUP($B75,aquastat_more_extensive_table!$D$1013:$AO$1213,G$4,FALSE)</f>
        <v>0</v>
      </c>
      <c r="H75" s="13" t="e">
        <f t="shared" si="35"/>
        <v>#N/A</v>
      </c>
      <c r="I75" s="9">
        <f>VLOOKUP($C75,industry_water_withdrawal_km3!$A$2:$CT$249,I$4,FALSE)</f>
        <v>4.591522E-2</v>
      </c>
      <c r="J75" s="13">
        <f t="shared" si="46"/>
        <v>4.591522E-2</v>
      </c>
      <c r="L75" s="9">
        <f>VLOOKUP($B75,aquastat_more_extensive_table!$D$1013:$AO$1213,L$4,FALSE)</f>
        <v>0</v>
      </c>
      <c r="M75" s="13" t="e">
        <f t="shared" si="36"/>
        <v>#N/A</v>
      </c>
      <c r="N75" s="9">
        <f>VLOOKUP($C75,industry_water_withdrawal_km3!$A$2:$CT$249,N$4,FALSE)</f>
        <v>4.9202959999999997E-2</v>
      </c>
      <c r="O75" s="13">
        <f t="shared" si="47"/>
        <v>4.9202959999999997E-2</v>
      </c>
      <c r="Q75" s="9">
        <f>VLOOKUP($B75,aquastat_more_extensive_table!$D$1013:$AO$1213,Q$4,FALSE)</f>
        <v>0</v>
      </c>
      <c r="R75" s="13" t="e">
        <f t="shared" si="37"/>
        <v>#N/A</v>
      </c>
      <c r="S75" s="9">
        <f>VLOOKUP($C75,industry_water_withdrawal_km3!$A$2:$CT$249,S$4,FALSE)</f>
        <v>5.4790600000000002E-2</v>
      </c>
      <c r="T75" s="13">
        <f t="shared" si="48"/>
        <v>5.4790600000000002E-2</v>
      </c>
      <c r="V75" s="9">
        <f>VLOOKUP($B75,aquastat_more_extensive_table!$D$1013:$AO$1213,V$4,FALSE)</f>
        <v>0</v>
      </c>
      <c r="W75" s="13" t="e">
        <f t="shared" si="38"/>
        <v>#N/A</v>
      </c>
      <c r="X75" s="9">
        <f>VLOOKUP($C75,industry_water_withdrawal_km3!$A$2:$CT$249,X$4,FALSE)</f>
        <v>6.5667539999999996E-2</v>
      </c>
      <c r="Y75" s="13">
        <f t="shared" si="49"/>
        <v>6.5667539999999996E-2</v>
      </c>
      <c r="AA75" s="9">
        <f>VLOOKUP($B75,aquastat_more_extensive_table!$D$1013:$AO$1213,AA$4,FALSE)</f>
        <v>0</v>
      </c>
      <c r="AB75" s="13" t="e">
        <f t="shared" si="39"/>
        <v>#N/A</v>
      </c>
      <c r="AC75" s="9">
        <f>VLOOKUP($C75,industry_water_withdrawal_km3!$A$2:$CT$249,AC$4,FALSE)</f>
        <v>7.8182940000000006E-2</v>
      </c>
      <c r="AD75" s="13">
        <f t="shared" si="50"/>
        <v>7.8182940000000006E-2</v>
      </c>
      <c r="AF75" s="9">
        <f>VLOOKUP($B75,aquastat_more_extensive_table!$D$1013:$AO$1213,AF$4,FALSE)</f>
        <v>0</v>
      </c>
      <c r="AG75" s="13" t="e">
        <f t="shared" si="40"/>
        <v>#N/A</v>
      </c>
      <c r="AH75" s="9">
        <f>VLOOKUP($C75,industry_water_withdrawal_km3!$A$2:$CT$249,AH$4,FALSE)</f>
        <v>8.2982340000000002E-2</v>
      </c>
      <c r="AI75" s="13">
        <f t="shared" si="51"/>
        <v>8.2982340000000002E-2</v>
      </c>
      <c r="AK75" s="9">
        <f>VLOOKUP($B75,aquastat_more_extensive_table!$D$1013:$AO$1213,AK$4,FALSE)</f>
        <v>7.5999999999999998E-2</v>
      </c>
      <c r="AL75" s="13">
        <f t="shared" si="41"/>
        <v>7.5999999999999998E-2</v>
      </c>
      <c r="AM75" s="9">
        <f>VLOOKUP($C75,industry_water_withdrawal_km3!$A$2:$CT$249,AM$4,FALSE)</f>
        <v>7.8717579999999995E-2</v>
      </c>
      <c r="AN75" s="13">
        <f t="shared" si="52"/>
        <v>7.8717579999999995E-2</v>
      </c>
      <c r="AP75" s="9">
        <f>VLOOKUP($B75,aquastat_more_extensive_table!$D$1013:$AO$1213,AP$4,FALSE)</f>
        <v>0</v>
      </c>
      <c r="AQ75" s="13" t="e">
        <f t="shared" si="42"/>
        <v>#N/A</v>
      </c>
      <c r="AR75" s="9">
        <f>VLOOKUP($C75,industry_water_withdrawal_km3!$A$2:$CT$249,AR$4,FALSE)</f>
        <v>8.0143720000000002E-2</v>
      </c>
      <c r="AS75" s="13">
        <f t="shared" si="53"/>
        <v>8.0143720000000002E-2</v>
      </c>
      <c r="AU75" s="9">
        <f>VLOOKUP($B75,aquastat_more_extensive_table!$D$1013:$AO$1213,AU$4,FALSE)</f>
        <v>0</v>
      </c>
      <c r="AV75" s="13" t="e">
        <f t="shared" si="43"/>
        <v>#N/A</v>
      </c>
      <c r="AW75" s="9">
        <f>VLOOKUP($C75,industry_water_withdrawal_km3!$A$2:$CT$249,AW$4,FALSE)</f>
        <v>9.0474520000000003E-2</v>
      </c>
      <c r="AX75" s="13">
        <f t="shared" si="54"/>
        <v>9.0474520000000003E-2</v>
      </c>
      <c r="AZ75" s="9">
        <f>VLOOKUP($B75,aquastat_more_extensive_table!$D$1013:$AO$1213,AZ$4,FALSE)</f>
        <v>0.114</v>
      </c>
      <c r="BA75" s="13">
        <f t="shared" si="44"/>
        <v>0.114</v>
      </c>
      <c r="BB75" s="9">
        <f>VLOOKUP($C75,industry_water_withdrawal_km3!$A$2:$CT$249,BB$4,FALSE)</f>
        <v>0.10004354</v>
      </c>
      <c r="BC75" s="13">
        <f t="shared" si="55"/>
        <v>0.10004354</v>
      </c>
      <c r="BE75" s="9">
        <f>VLOOKUP($B75,aquastat_more_extensive_table!$D$1013:$AO$1213,BE$4,FALSE)</f>
        <v>0</v>
      </c>
      <c r="BF75" s="13" t="e">
        <f t="shared" si="45"/>
        <v>#N/A</v>
      </c>
      <c r="BG75" s="9">
        <f>VLOOKUP($C75,industry_water_withdrawal_km3!$A$2:$CT$249,BG$4,FALSE)</f>
        <v>0.11009679999999999</v>
      </c>
      <c r="BH75" s="13">
        <f t="shared" si="56"/>
        <v>0.11009679999999999</v>
      </c>
      <c r="BJ75" s="9">
        <f>VLOOKUP($B75,aquastat_more_extensive_table!$D$1013:$AO$1213,BJ$4,FALSE)</f>
        <v>0</v>
      </c>
      <c r="BK75" s="13" t="e">
        <f t="shared" si="57"/>
        <v>#N/A</v>
      </c>
      <c r="BL75" s="9">
        <f>VLOOKUP($C75,industry_water_withdrawal_km3!$A$2:$CT$249,BL$4,FALSE)</f>
        <v>0.110763</v>
      </c>
      <c r="BM75" s="13">
        <f t="shared" si="58"/>
        <v>0.110763</v>
      </c>
    </row>
    <row r="76" spans="2:65" x14ac:dyDescent="0.25">
      <c r="B76" s="12">
        <f>fao_ids_unique!B71</f>
        <v>97</v>
      </c>
      <c r="C76" s="12">
        <f>fao_ids_unique!F71</f>
        <v>86</v>
      </c>
      <c r="D76" s="8" t="str">
        <f>fao_ids_unique!C71</f>
        <v>HUN</v>
      </c>
      <c r="E76" s="7" t="str">
        <f>fao_ids_unique!G71</f>
        <v>Hungary</v>
      </c>
      <c r="G76" s="9">
        <f>VLOOKUP($B76,aquastat_more_extensive_table!$D$1013:$AO$1213,G$4,FALSE)</f>
        <v>0</v>
      </c>
      <c r="H76" s="13" t="e">
        <f t="shared" si="35"/>
        <v>#N/A</v>
      </c>
      <c r="I76" s="9">
        <f>VLOOKUP($C76,industry_water_withdrawal_km3!$A$2:$CT$249,I$4,FALSE)</f>
        <v>1.630398</v>
      </c>
      <c r="J76" s="13">
        <f t="shared" si="46"/>
        <v>1.630398</v>
      </c>
      <c r="L76" s="9">
        <f>VLOOKUP($B76,aquastat_more_extensive_table!$D$1013:$AO$1213,L$4,FALSE)</f>
        <v>0</v>
      </c>
      <c r="M76" s="13" t="e">
        <f t="shared" si="36"/>
        <v>#N/A</v>
      </c>
      <c r="N76" s="9">
        <f>VLOOKUP($C76,industry_water_withdrawal_km3!$A$2:$CT$249,N$4,FALSE)</f>
        <v>1.8138259999999999</v>
      </c>
      <c r="O76" s="13">
        <f t="shared" si="47"/>
        <v>1.8138259999999999</v>
      </c>
      <c r="Q76" s="9">
        <f>VLOOKUP($B76,aquastat_more_extensive_table!$D$1013:$AO$1213,Q$4,FALSE)</f>
        <v>1.667</v>
      </c>
      <c r="R76" s="13">
        <f t="shared" si="37"/>
        <v>1.667</v>
      </c>
      <c r="S76" s="9">
        <f>VLOOKUP($C76,industry_water_withdrawal_km3!$A$2:$CT$249,S$4,FALSE)</f>
        <v>2.0487500000000001</v>
      </c>
      <c r="T76" s="13">
        <f t="shared" si="48"/>
        <v>2.0487500000000001</v>
      </c>
      <c r="V76" s="9">
        <f>VLOOKUP($B76,aquastat_more_extensive_table!$D$1013:$AO$1213,V$4,FALSE)</f>
        <v>2.3119999999999998</v>
      </c>
      <c r="W76" s="13">
        <f t="shared" si="38"/>
        <v>2.3119999999999998</v>
      </c>
      <c r="X76" s="9">
        <f>VLOOKUP($C76,industry_water_withdrawal_km3!$A$2:$CT$249,X$4,FALSE)</f>
        <v>2.5117880000000001</v>
      </c>
      <c r="Y76" s="13">
        <f t="shared" si="49"/>
        <v>2.5117880000000001</v>
      </c>
      <c r="AA76" s="9">
        <f>VLOOKUP($B76,aquastat_more_extensive_table!$D$1013:$AO$1213,AA$4,FALSE)</f>
        <v>0</v>
      </c>
      <c r="AB76" s="13" t="e">
        <f t="shared" si="39"/>
        <v>#N/A</v>
      </c>
      <c r="AC76" s="9">
        <f>VLOOKUP($C76,industry_water_withdrawal_km3!$A$2:$CT$249,AC$4,FALSE)</f>
        <v>3.0465200000000001</v>
      </c>
      <c r="AD76" s="13">
        <f t="shared" si="50"/>
        <v>3.0465200000000001</v>
      </c>
      <c r="AF76" s="9">
        <f>VLOOKUP($B76,aquastat_more_extensive_table!$D$1013:$AO$1213,AF$4,FALSE)</f>
        <v>3.4929999999999999</v>
      </c>
      <c r="AG76" s="13">
        <f t="shared" si="40"/>
        <v>3.4929999999999999</v>
      </c>
      <c r="AH76" s="9">
        <f>VLOOKUP($C76,industry_water_withdrawal_km3!$A$2:$CT$249,AH$4,FALSE)</f>
        <v>3.126976</v>
      </c>
      <c r="AI76" s="13">
        <f t="shared" si="51"/>
        <v>3.126976</v>
      </c>
      <c r="AK76" s="9">
        <f>VLOOKUP($B76,aquastat_more_extensive_table!$D$1013:$AO$1213,AK$4,FALSE)</f>
        <v>5.2039999999999997</v>
      </c>
      <c r="AL76" s="13">
        <f t="shared" si="41"/>
        <v>5.2039999999999997</v>
      </c>
      <c r="AM76" s="9">
        <f>VLOOKUP($C76,industry_water_withdrawal_km3!$A$2:$CT$249,AM$4,FALSE)</f>
        <v>3.5085000000000002</v>
      </c>
      <c r="AN76" s="13">
        <f t="shared" si="52"/>
        <v>3.5085000000000002</v>
      </c>
      <c r="AP76" s="9">
        <f>VLOOKUP($B76,aquastat_more_extensive_table!$D$1013:$AO$1213,AP$4,FALSE)</f>
        <v>4.726</v>
      </c>
      <c r="AQ76" s="13">
        <f t="shared" si="42"/>
        <v>4.726</v>
      </c>
      <c r="AR76" s="9">
        <f>VLOOKUP($C76,industry_water_withdrawal_km3!$A$2:$CT$249,AR$4,FALSE)</f>
        <v>3.841256</v>
      </c>
      <c r="AS76" s="13">
        <f t="shared" si="53"/>
        <v>3.841256</v>
      </c>
      <c r="AU76" s="9">
        <f>VLOOKUP($B76,aquastat_more_extensive_table!$D$1013:$AO$1213,AU$4,FALSE)</f>
        <v>4.2089999999999996</v>
      </c>
      <c r="AV76" s="13">
        <f t="shared" si="43"/>
        <v>4.2089999999999996</v>
      </c>
      <c r="AW76" s="9">
        <f>VLOOKUP($C76,industry_water_withdrawal_km3!$A$2:$CT$249,AW$4,FALSE)</f>
        <v>4.0726779999999998</v>
      </c>
      <c r="AX76" s="13">
        <f t="shared" si="54"/>
        <v>4.0726779999999998</v>
      </c>
      <c r="AZ76" s="9">
        <f>VLOOKUP($B76,aquastat_more_extensive_table!$D$1013:$AO$1213,AZ$4,FALSE)</f>
        <v>4.4859999999999998</v>
      </c>
      <c r="BA76" s="13">
        <f t="shared" si="44"/>
        <v>4.4859999999999998</v>
      </c>
      <c r="BB76" s="9">
        <f>VLOOKUP($C76,industry_water_withdrawal_km3!$A$2:$CT$249,BB$4,FALSE)</f>
        <v>5.1471020000000003</v>
      </c>
      <c r="BC76" s="13">
        <f t="shared" si="55"/>
        <v>5.1471020000000003</v>
      </c>
      <c r="BE76" s="9">
        <f>VLOOKUP($B76,aquastat_more_extensive_table!$D$1013:$AO$1213,BE$4,FALSE)</f>
        <v>4.0129999999999999</v>
      </c>
      <c r="BF76" s="13">
        <f t="shared" si="45"/>
        <v>4.0129999999999999</v>
      </c>
      <c r="BG76" s="9">
        <f>VLOOKUP($C76,industry_water_withdrawal_km3!$A$2:$CT$249,BG$4,FALSE)</f>
        <v>5.5220700000000003</v>
      </c>
      <c r="BH76" s="13">
        <f t="shared" si="56"/>
        <v>5.5220700000000003</v>
      </c>
      <c r="BJ76" s="9">
        <f>VLOOKUP($B76,aquastat_more_extensive_table!$D$1013:$AO$1213,BJ$4,FALSE)</f>
        <v>0</v>
      </c>
      <c r="BK76" s="13" t="e">
        <f t="shared" si="57"/>
        <v>#N/A</v>
      </c>
      <c r="BL76" s="9">
        <f>VLOOKUP($C76,industry_water_withdrawal_km3!$A$2:$CT$249,BL$4,FALSE)</f>
        <v>5.4634499999999999</v>
      </c>
      <c r="BM76" s="13">
        <f t="shared" si="58"/>
        <v>5.4634499999999999</v>
      </c>
    </row>
    <row r="77" spans="2:65" x14ac:dyDescent="0.25">
      <c r="B77" s="12">
        <f>fao_ids_unique!B72</f>
        <v>98</v>
      </c>
      <c r="C77" s="12">
        <f>fao_ids_unique!F72</f>
        <v>84</v>
      </c>
      <c r="D77" s="8" t="str">
        <f>fao_ids_unique!C72</f>
        <v>HRV</v>
      </c>
      <c r="E77" s="7" t="str">
        <f>fao_ids_unique!G72</f>
        <v>Croatia</v>
      </c>
      <c r="G77" s="9">
        <f>VLOOKUP($B77,aquastat_more_extensive_table!$D$1013:$AO$1213,G$4,FALSE)</f>
        <v>0</v>
      </c>
      <c r="H77" s="13" t="e">
        <f t="shared" si="35"/>
        <v>#N/A</v>
      </c>
      <c r="I77" s="9">
        <f>VLOOKUP($C77,industry_water_withdrawal_km3!$A$2:$CT$249,I$4,FALSE)</f>
        <v>0.76075280000000001</v>
      </c>
      <c r="J77" s="13">
        <f t="shared" si="46"/>
        <v>0.76075280000000001</v>
      </c>
      <c r="L77" s="9">
        <f>VLOOKUP($B77,aquastat_more_extensive_table!$D$1013:$AO$1213,L$4,FALSE)</f>
        <v>0</v>
      </c>
      <c r="M77" s="13" t="e">
        <f t="shared" si="36"/>
        <v>#N/A</v>
      </c>
      <c r="N77" s="9">
        <f>VLOOKUP($C77,industry_water_withdrawal_km3!$A$2:$CT$249,N$4,FALSE)</f>
        <v>0.80867900000000004</v>
      </c>
      <c r="O77" s="13">
        <f t="shared" si="47"/>
        <v>0.80867900000000004</v>
      </c>
      <c r="Q77" s="9">
        <f>VLOOKUP($B77,aquastat_more_extensive_table!$D$1013:$AO$1213,Q$4,FALSE)</f>
        <v>0</v>
      </c>
      <c r="R77" s="13" t="e">
        <f t="shared" si="37"/>
        <v>#N/A</v>
      </c>
      <c r="S77" s="9">
        <f>VLOOKUP($C77,industry_water_withdrawal_km3!$A$2:$CT$249,S$4,FALSE)</f>
        <v>0.8738534</v>
      </c>
      <c r="T77" s="13">
        <f t="shared" si="48"/>
        <v>0.8738534</v>
      </c>
      <c r="V77" s="9">
        <f>VLOOKUP($B77,aquastat_more_extensive_table!$D$1013:$AO$1213,V$4,FALSE)</f>
        <v>0</v>
      </c>
      <c r="W77" s="13" t="e">
        <f t="shared" si="38"/>
        <v>#N/A</v>
      </c>
      <c r="X77" s="9">
        <f>VLOOKUP($C77,industry_water_withdrawal_km3!$A$2:$CT$249,X$4,FALSE)</f>
        <v>1.0580727999999999</v>
      </c>
      <c r="Y77" s="13">
        <f t="shared" si="49"/>
        <v>1.0580727999999999</v>
      </c>
      <c r="AA77" s="9">
        <f>VLOOKUP($B77,aquastat_more_extensive_table!$D$1013:$AO$1213,AA$4,FALSE)</f>
        <v>0</v>
      </c>
      <c r="AB77" s="13" t="e">
        <f t="shared" si="39"/>
        <v>#N/A</v>
      </c>
      <c r="AC77" s="9">
        <f>VLOOKUP($C77,industry_water_withdrawal_km3!$A$2:$CT$249,AC$4,FALSE)</f>
        <v>1.23217</v>
      </c>
      <c r="AD77" s="13">
        <f t="shared" si="50"/>
        <v>1.23217</v>
      </c>
      <c r="AF77" s="9">
        <f>VLOOKUP($B77,aquastat_more_extensive_table!$D$1013:$AO$1213,AF$4,FALSE)</f>
        <v>0</v>
      </c>
      <c r="AG77" s="13" t="e">
        <f t="shared" si="40"/>
        <v>#N/A</v>
      </c>
      <c r="AH77" s="9">
        <f>VLOOKUP($C77,industry_water_withdrawal_km3!$A$2:$CT$249,AH$4,FALSE)</f>
        <v>1.21516</v>
      </c>
      <c r="AI77" s="13">
        <f t="shared" si="51"/>
        <v>1.21516</v>
      </c>
      <c r="AK77" s="9">
        <f>VLOOKUP($B77,aquastat_more_extensive_table!$D$1013:$AO$1213,AK$4,FALSE)</f>
        <v>0</v>
      </c>
      <c r="AL77" s="13" t="e">
        <f t="shared" si="41"/>
        <v>#N/A</v>
      </c>
      <c r="AM77" s="9">
        <f>VLOOKUP($C77,industry_water_withdrawal_km3!$A$2:$CT$249,AM$4,FALSE)</f>
        <v>1.362654</v>
      </c>
      <c r="AN77" s="13">
        <f t="shared" si="52"/>
        <v>1.362654</v>
      </c>
      <c r="AP77" s="9">
        <f>VLOOKUP($B77,aquastat_more_extensive_table!$D$1013:$AO$1213,AP$4,FALSE)</f>
        <v>0</v>
      </c>
      <c r="AQ77" s="13" t="e">
        <f t="shared" si="42"/>
        <v>#N/A</v>
      </c>
      <c r="AR77" s="9">
        <f>VLOOKUP($C77,industry_water_withdrawal_km3!$A$2:$CT$249,AR$4,FALSE)</f>
        <v>1.497722</v>
      </c>
      <c r="AS77" s="13">
        <f t="shared" si="53"/>
        <v>1.497722</v>
      </c>
      <c r="AU77" s="9">
        <f>VLOOKUP($B77,aquastat_more_extensive_table!$D$1013:$AO$1213,AU$4,FALSE)</f>
        <v>6.2799999999999995E-2</v>
      </c>
      <c r="AV77" s="13">
        <f t="shared" si="43"/>
        <v>6.2799999999999995E-2</v>
      </c>
      <c r="AW77" s="9">
        <f>VLOOKUP($C77,industry_water_withdrawal_km3!$A$2:$CT$249,AW$4,FALSE)</f>
        <v>1.699792</v>
      </c>
      <c r="AX77" s="13">
        <f t="shared" si="54"/>
        <v>1.699792</v>
      </c>
      <c r="AZ77" s="9">
        <f>VLOOKUP($B77,aquastat_more_extensive_table!$D$1013:$AO$1213,AZ$4,FALSE)</f>
        <v>0</v>
      </c>
      <c r="BA77" s="13" t="e">
        <f t="shared" si="44"/>
        <v>#N/A</v>
      </c>
      <c r="BB77" s="9">
        <f>VLOOKUP($C77,industry_water_withdrawal_km3!$A$2:$CT$249,BB$4,FALSE)</f>
        <v>2.082992</v>
      </c>
      <c r="BC77" s="13">
        <f t="shared" si="55"/>
        <v>2.082992</v>
      </c>
      <c r="BE77" s="9">
        <f>VLOOKUP($B77,aquastat_more_extensive_table!$D$1013:$AO$1213,BE$4,FALSE)</f>
        <v>0.1477</v>
      </c>
      <c r="BF77" s="13">
        <f t="shared" si="45"/>
        <v>0.1477</v>
      </c>
      <c r="BG77" s="9">
        <f>VLOOKUP($C77,industry_water_withdrawal_km3!$A$2:$CT$249,BG$4,FALSE)</f>
        <v>2.3080080000000001</v>
      </c>
      <c r="BH77" s="13">
        <f t="shared" si="56"/>
        <v>2.3080080000000001</v>
      </c>
      <c r="BJ77" s="9">
        <f>VLOOKUP($B77,aquastat_more_extensive_table!$D$1013:$AO$1213,BJ$4,FALSE)</f>
        <v>0.126</v>
      </c>
      <c r="BK77" s="13">
        <f t="shared" si="57"/>
        <v>0.126</v>
      </c>
      <c r="BL77" s="9">
        <f>VLOOKUP($C77,industry_water_withdrawal_km3!$A$2:$CT$249,BL$4,FALSE)</f>
        <v>2.2831000000000001</v>
      </c>
      <c r="BM77" s="13">
        <f t="shared" si="58"/>
        <v>2.2831000000000001</v>
      </c>
    </row>
    <row r="78" spans="2:65" x14ac:dyDescent="0.25">
      <c r="B78" s="12">
        <f>fao_ids_unique!B73</f>
        <v>99</v>
      </c>
      <c r="C78" s="12">
        <f>fao_ids_unique!F73</f>
        <v>92</v>
      </c>
      <c r="D78" s="8" t="str">
        <f>fao_ids_unique!C73</f>
        <v>ISL</v>
      </c>
      <c r="E78" s="7" t="str">
        <f>fao_ids_unique!G73</f>
        <v>Iceland</v>
      </c>
      <c r="G78" s="9">
        <f>VLOOKUP($B78,aquastat_more_extensive_table!$D$1013:$AO$1213,G$4,FALSE)</f>
        <v>0</v>
      </c>
      <c r="H78" s="13" t="e">
        <f t="shared" si="35"/>
        <v>#N/A</v>
      </c>
      <c r="I78" s="9">
        <f>VLOOKUP($C78,industry_water_withdrawal_km3!$A$2:$CT$249,I$4,FALSE)</f>
        <v>3.8381560000000002E-2</v>
      </c>
      <c r="J78" s="13">
        <f t="shared" si="46"/>
        <v>3.8381560000000002E-2</v>
      </c>
      <c r="L78" s="9">
        <f>VLOOKUP($B78,aquastat_more_extensive_table!$D$1013:$AO$1213,L$4,FALSE)</f>
        <v>0</v>
      </c>
      <c r="M78" s="13" t="e">
        <f t="shared" si="36"/>
        <v>#N/A</v>
      </c>
      <c r="N78" s="9">
        <f>VLOOKUP($C78,industry_water_withdrawal_km3!$A$2:$CT$249,N$4,FALSE)</f>
        <v>4.6054640000000001E-2</v>
      </c>
      <c r="O78" s="13">
        <f t="shared" si="47"/>
        <v>4.6054640000000001E-2</v>
      </c>
      <c r="Q78" s="9">
        <f>VLOOKUP($B78,aquastat_more_extensive_table!$D$1013:$AO$1213,Q$4,FALSE)</f>
        <v>0</v>
      </c>
      <c r="R78" s="13" t="e">
        <f t="shared" si="37"/>
        <v>#N/A</v>
      </c>
      <c r="S78" s="9">
        <f>VLOOKUP($C78,industry_water_withdrawal_km3!$A$2:$CT$249,S$4,FALSE)</f>
        <v>4.9252619999999997E-2</v>
      </c>
      <c r="T78" s="13">
        <f t="shared" si="48"/>
        <v>4.9252619999999997E-2</v>
      </c>
      <c r="V78" s="9">
        <f>VLOOKUP($B78,aquastat_more_extensive_table!$D$1013:$AO$1213,V$4,FALSE)</f>
        <v>0</v>
      </c>
      <c r="W78" s="13" t="e">
        <f t="shared" si="38"/>
        <v>#N/A</v>
      </c>
      <c r="X78" s="9">
        <f>VLOOKUP($C78,industry_water_withdrawal_km3!$A$2:$CT$249,X$4,FALSE)</f>
        <v>6.7667539999999998E-2</v>
      </c>
      <c r="Y78" s="13">
        <f t="shared" si="49"/>
        <v>6.7667539999999998E-2</v>
      </c>
      <c r="AA78" s="9">
        <f>VLOOKUP($B78,aquastat_more_extensive_table!$D$1013:$AO$1213,AA$4,FALSE)</f>
        <v>0.01</v>
      </c>
      <c r="AB78" s="13">
        <f t="shared" si="39"/>
        <v>0.01</v>
      </c>
      <c r="AC78" s="9">
        <f>VLOOKUP($C78,industry_water_withdrawal_km3!$A$2:$CT$249,AC$4,FALSE)</f>
        <v>8.2545720000000003E-2</v>
      </c>
      <c r="AD78" s="13">
        <f t="shared" si="50"/>
        <v>8.2545720000000003E-2</v>
      </c>
      <c r="AF78" s="9">
        <f>VLOOKUP($B78,aquastat_more_extensive_table!$D$1013:$AO$1213,AF$4,FALSE)</f>
        <v>0.01</v>
      </c>
      <c r="AG78" s="13">
        <f t="shared" si="40"/>
        <v>0.01</v>
      </c>
      <c r="AH78" s="9">
        <f>VLOOKUP($C78,industry_water_withdrawal_km3!$A$2:$CT$249,AH$4,FALSE)</f>
        <v>8.5246119999999995E-2</v>
      </c>
      <c r="AI78" s="13">
        <f t="shared" si="51"/>
        <v>8.5246119999999995E-2</v>
      </c>
      <c r="AK78" s="9">
        <f>VLOOKUP($B78,aquastat_more_extensive_table!$D$1013:$AO$1213,AK$4,FALSE)</f>
        <v>0.01</v>
      </c>
      <c r="AL78" s="13">
        <f t="shared" si="41"/>
        <v>0.01</v>
      </c>
      <c r="AM78" s="9">
        <f>VLOOKUP($C78,industry_water_withdrawal_km3!$A$2:$CT$249,AM$4,FALSE)</f>
        <v>0.10068902</v>
      </c>
      <c r="AN78" s="13">
        <f t="shared" si="52"/>
        <v>0.10068902</v>
      </c>
      <c r="AP78" s="9">
        <f>VLOOKUP($B78,aquastat_more_extensive_table!$D$1013:$AO$1213,AP$4,FALSE)</f>
        <v>0</v>
      </c>
      <c r="AQ78" s="13" t="e">
        <f t="shared" si="42"/>
        <v>#N/A</v>
      </c>
      <c r="AR78" s="9">
        <f>VLOOKUP($C78,industry_water_withdrawal_km3!$A$2:$CT$249,AR$4,FALSE)</f>
        <v>0.10161082</v>
      </c>
      <c r="AS78" s="13">
        <f t="shared" si="53"/>
        <v>0.10161082</v>
      </c>
      <c r="AU78" s="9">
        <f>VLOOKUP($B78,aquastat_more_extensive_table!$D$1013:$AO$1213,AU$4,FALSE)</f>
        <v>1.4E-2</v>
      </c>
      <c r="AV78" s="13">
        <f t="shared" si="43"/>
        <v>1.4E-2</v>
      </c>
      <c r="AW78" s="9">
        <f>VLOOKUP($C78,industry_water_withdrawal_km3!$A$2:$CT$249,AW$4,FALSE)</f>
        <v>0.1084726</v>
      </c>
      <c r="AX78" s="13">
        <f t="shared" si="54"/>
        <v>0.1084726</v>
      </c>
      <c r="AZ78" s="9">
        <f>VLOOKUP($B78,aquastat_more_extensive_table!$D$1013:$AO$1213,AZ$4,FALSE)</f>
        <v>1.4E-2</v>
      </c>
      <c r="BA78" s="13">
        <f t="shared" si="44"/>
        <v>1.4E-2</v>
      </c>
      <c r="BB78" s="9">
        <f>VLOOKUP($C78,industry_water_withdrawal_km3!$A$2:$CT$249,BB$4,FALSE)</f>
        <v>0.12801460000000001</v>
      </c>
      <c r="BC78" s="13">
        <f t="shared" si="55"/>
        <v>0.12801460000000001</v>
      </c>
      <c r="BE78" s="9">
        <f>VLOOKUP($B78,aquastat_more_extensive_table!$D$1013:$AO$1213,BE$4,FALSE)</f>
        <v>0</v>
      </c>
      <c r="BF78" s="13" t="e">
        <f t="shared" si="45"/>
        <v>#N/A</v>
      </c>
      <c r="BG78" s="9">
        <f>VLOOKUP($C78,industry_water_withdrawal_km3!$A$2:$CT$249,BG$4,FALSE)</f>
        <v>0.12195019999999999</v>
      </c>
      <c r="BH78" s="13">
        <f t="shared" si="56"/>
        <v>0.12195019999999999</v>
      </c>
      <c r="BJ78" s="9">
        <f>VLOOKUP($B78,aquastat_more_extensive_table!$D$1013:$AO$1213,BJ$4,FALSE)</f>
        <v>0</v>
      </c>
      <c r="BK78" s="13" t="e">
        <f t="shared" si="57"/>
        <v>#N/A</v>
      </c>
      <c r="BL78" s="9">
        <f>VLOOKUP($C78,industry_water_withdrawal_km3!$A$2:$CT$249,BL$4,FALSE)</f>
        <v>0.11992999999999999</v>
      </c>
      <c r="BM78" s="13">
        <f t="shared" si="58"/>
        <v>0.11992999999999999</v>
      </c>
    </row>
    <row r="79" spans="2:65" x14ac:dyDescent="0.25">
      <c r="B79" s="12">
        <f>fao_ids_unique!B74</f>
        <v>100</v>
      </c>
      <c r="C79" s="12">
        <f>fao_ids_unique!F74</f>
        <v>88</v>
      </c>
      <c r="D79" s="8" t="str">
        <f>fao_ids_unique!C74</f>
        <v>IND</v>
      </c>
      <c r="E79" s="7" t="str">
        <f>fao_ids_unique!G74</f>
        <v>India</v>
      </c>
      <c r="G79" s="9">
        <f>VLOOKUP($B79,aquastat_more_extensive_table!$D$1013:$AO$1213,G$4,FALSE)</f>
        <v>0</v>
      </c>
      <c r="H79" s="13" t="e">
        <f t="shared" si="35"/>
        <v>#N/A</v>
      </c>
      <c r="I79" s="9">
        <f>VLOOKUP($C79,industry_water_withdrawal_km3!$A$2:$CT$249,I$4,FALSE)</f>
        <v>7.6419160000000002</v>
      </c>
      <c r="J79" s="13">
        <f t="shared" si="46"/>
        <v>7.6419160000000002</v>
      </c>
      <c r="L79" s="9">
        <f>VLOOKUP($B79,aquastat_more_extensive_table!$D$1013:$AO$1213,L$4,FALSE)</f>
        <v>0</v>
      </c>
      <c r="M79" s="13" t="e">
        <f t="shared" si="36"/>
        <v>#N/A</v>
      </c>
      <c r="N79" s="9">
        <f>VLOOKUP($C79,industry_water_withdrawal_km3!$A$2:$CT$249,N$4,FALSE)</f>
        <v>8.0918159999999997</v>
      </c>
      <c r="O79" s="13">
        <f t="shared" si="47"/>
        <v>8.0918159999999997</v>
      </c>
      <c r="Q79" s="9">
        <f>VLOOKUP($B79,aquastat_more_extensive_table!$D$1013:$AO$1213,Q$4,FALSE)</f>
        <v>0</v>
      </c>
      <c r="R79" s="13" t="e">
        <f t="shared" si="37"/>
        <v>#N/A</v>
      </c>
      <c r="S79" s="9">
        <f>VLOOKUP($C79,industry_water_withdrawal_km3!$A$2:$CT$249,S$4,FALSE)</f>
        <v>8.6120940000000008</v>
      </c>
      <c r="T79" s="13">
        <f t="shared" si="48"/>
        <v>8.6120940000000008</v>
      </c>
      <c r="V79" s="9">
        <f>VLOOKUP($B79,aquastat_more_extensive_table!$D$1013:$AO$1213,V$4,FALSE)</f>
        <v>15.2</v>
      </c>
      <c r="W79" s="13">
        <f t="shared" si="38"/>
        <v>15.2</v>
      </c>
      <c r="X79" s="9">
        <f>VLOOKUP($C79,industry_water_withdrawal_km3!$A$2:$CT$249,X$4,FALSE)</f>
        <v>10.206642</v>
      </c>
      <c r="Y79" s="13">
        <f t="shared" si="49"/>
        <v>10.206642</v>
      </c>
      <c r="AA79" s="9">
        <f>VLOOKUP($B79,aquastat_more_extensive_table!$D$1013:$AO$1213,AA$4,FALSE)</f>
        <v>12.6</v>
      </c>
      <c r="AB79" s="13">
        <f t="shared" si="39"/>
        <v>12.6</v>
      </c>
      <c r="AC79" s="9">
        <f>VLOOKUP($C79,industry_water_withdrawal_km3!$A$2:$CT$249,AC$4,FALSE)</f>
        <v>11.61842</v>
      </c>
      <c r="AD79" s="13">
        <f t="shared" si="50"/>
        <v>11.61842</v>
      </c>
      <c r="AF79" s="9">
        <f>VLOOKUP($B79,aquastat_more_extensive_table!$D$1013:$AO$1213,AF$4,FALSE)</f>
        <v>11</v>
      </c>
      <c r="AG79" s="13">
        <f t="shared" si="40"/>
        <v>11</v>
      </c>
      <c r="AH79" s="9">
        <f>VLOOKUP($C79,industry_water_withdrawal_km3!$A$2:$CT$249,AH$4,FALSE)</f>
        <v>12.34158</v>
      </c>
      <c r="AI79" s="13">
        <f t="shared" si="51"/>
        <v>12.34158</v>
      </c>
      <c r="AK79" s="9">
        <f>VLOOKUP($B79,aquastat_more_extensive_table!$D$1013:$AO$1213,AK$4,FALSE)</f>
        <v>15</v>
      </c>
      <c r="AL79" s="13">
        <f t="shared" si="41"/>
        <v>15</v>
      </c>
      <c r="AM79" s="9">
        <f>VLOOKUP($C79,industry_water_withdrawal_km3!$A$2:$CT$249,AM$4,FALSE)</f>
        <v>12.76976</v>
      </c>
      <c r="AN79" s="13">
        <f t="shared" si="52"/>
        <v>12.76976</v>
      </c>
      <c r="AP79" s="9">
        <f>VLOOKUP($B79,aquastat_more_extensive_table!$D$1013:$AO$1213,AP$4,FALSE)</f>
        <v>0</v>
      </c>
      <c r="AQ79" s="13" t="e">
        <f t="shared" si="42"/>
        <v>#N/A</v>
      </c>
      <c r="AR79" s="9">
        <f>VLOOKUP($C79,industry_water_withdrawal_km3!$A$2:$CT$249,AR$4,FALSE)</f>
        <v>13.372059999999999</v>
      </c>
      <c r="AS79" s="13">
        <f t="shared" si="53"/>
        <v>13.372059999999999</v>
      </c>
      <c r="AU79" s="9">
        <f>VLOOKUP($B79,aquastat_more_extensive_table!$D$1013:$AO$1213,AU$4,FALSE)</f>
        <v>10</v>
      </c>
      <c r="AV79" s="13">
        <f t="shared" si="43"/>
        <v>10</v>
      </c>
      <c r="AW79" s="9">
        <f>VLOOKUP($C79,industry_water_withdrawal_km3!$A$2:$CT$249,AW$4,FALSE)</f>
        <v>14.15072</v>
      </c>
      <c r="AX79" s="13">
        <f t="shared" si="54"/>
        <v>14.15072</v>
      </c>
      <c r="AZ79" s="9">
        <f>VLOOKUP($B79,aquastat_more_extensive_table!$D$1013:$AO$1213,AZ$4,FALSE)</f>
        <v>0</v>
      </c>
      <c r="BA79" s="13" t="e">
        <f t="shared" si="44"/>
        <v>#N/A</v>
      </c>
      <c r="BB79" s="9">
        <f>VLOOKUP($C79,industry_water_withdrawal_km3!$A$2:$CT$249,BB$4,FALSE)</f>
        <v>16.719259999999998</v>
      </c>
      <c r="BC79" s="13">
        <f t="shared" si="55"/>
        <v>16.719259999999998</v>
      </c>
      <c r="BE79" s="9">
        <f>VLOOKUP($B79,aquastat_more_extensive_table!$D$1013:$AO$1213,BE$4,FALSE)</f>
        <v>17</v>
      </c>
      <c r="BF79" s="13">
        <f t="shared" si="45"/>
        <v>17</v>
      </c>
      <c r="BG79" s="9">
        <f>VLOOKUP($C79,industry_water_withdrawal_km3!$A$2:$CT$249,BG$4,FALSE)</f>
        <v>19.849260000000001</v>
      </c>
      <c r="BH79" s="13">
        <f t="shared" si="56"/>
        <v>19.849260000000001</v>
      </c>
      <c r="BJ79" s="9">
        <f>VLOOKUP($B79,aquastat_more_extensive_table!$D$1013:$AO$1213,BJ$4,FALSE)</f>
        <v>0</v>
      </c>
      <c r="BK79" s="13" t="e">
        <f t="shared" si="57"/>
        <v>#N/A</v>
      </c>
      <c r="BL79" s="9">
        <f>VLOOKUP($C79,industry_water_withdrawal_km3!$A$2:$CT$249,BL$4,FALSE)</f>
        <v>20.459499999999998</v>
      </c>
      <c r="BM79" s="13">
        <f t="shared" si="58"/>
        <v>20.459499999999998</v>
      </c>
    </row>
    <row r="80" spans="2:65" x14ac:dyDescent="0.25">
      <c r="B80" s="12">
        <f>fao_ids_unique!B75</f>
        <v>101</v>
      </c>
      <c r="C80" s="12">
        <f>fao_ids_unique!F75</f>
        <v>244</v>
      </c>
      <c r="D80" s="8" t="str">
        <f>fao_ids_unique!C75</f>
        <v>IDN</v>
      </c>
      <c r="E80" s="7" t="str">
        <f>fao_ids_unique!G75</f>
        <v>Indonesia</v>
      </c>
      <c r="G80" s="9">
        <f>VLOOKUP($B80,aquastat_more_extensive_table!$D$1013:$AO$1213,G$4,FALSE)</f>
        <v>0</v>
      </c>
      <c r="H80" s="13" t="e">
        <f t="shared" si="35"/>
        <v>#N/A</v>
      </c>
      <c r="I80" s="9">
        <f>VLOOKUP($C80,industry_water_withdrawal_km3!$A$2:$CT$249,I$4,FALSE)</f>
        <v>0.85932779999999998</v>
      </c>
      <c r="J80" s="13">
        <f t="shared" si="46"/>
        <v>0.85932779999999998</v>
      </c>
      <c r="L80" s="9">
        <f>VLOOKUP($B80,aquastat_more_extensive_table!$D$1013:$AO$1213,L$4,FALSE)</f>
        <v>0</v>
      </c>
      <c r="M80" s="13" t="e">
        <f t="shared" si="36"/>
        <v>#N/A</v>
      </c>
      <c r="N80" s="9">
        <f>VLOOKUP($C80,industry_water_withdrawal_km3!$A$2:$CT$249,N$4,FALSE)</f>
        <v>0.88399720000000004</v>
      </c>
      <c r="O80" s="13">
        <f t="shared" si="47"/>
        <v>0.88399720000000004</v>
      </c>
      <c r="Q80" s="9">
        <f>VLOOKUP($B80,aquastat_more_extensive_table!$D$1013:$AO$1213,Q$4,FALSE)</f>
        <v>0</v>
      </c>
      <c r="R80" s="13" t="e">
        <f t="shared" si="37"/>
        <v>#N/A</v>
      </c>
      <c r="S80" s="9">
        <f>VLOOKUP($C80,industry_water_withdrawal_km3!$A$2:$CT$249,S$4,FALSE)</f>
        <v>0.86794000000000004</v>
      </c>
      <c r="T80" s="13">
        <f t="shared" si="48"/>
        <v>0.86794000000000004</v>
      </c>
      <c r="V80" s="9">
        <f>VLOOKUP($B80,aquastat_more_extensive_table!$D$1013:$AO$1213,V$4,FALSE)</f>
        <v>0</v>
      </c>
      <c r="W80" s="13" t="e">
        <f t="shared" si="38"/>
        <v>#N/A</v>
      </c>
      <c r="X80" s="9">
        <f>VLOOKUP($C80,industry_water_withdrawal_km3!$A$2:$CT$249,X$4,FALSE)</f>
        <v>1.2784740000000001</v>
      </c>
      <c r="Y80" s="13">
        <f t="shared" si="49"/>
        <v>1.2784740000000001</v>
      </c>
      <c r="AA80" s="9">
        <f>VLOOKUP($B80,aquastat_more_extensive_table!$D$1013:$AO$1213,AA$4,FALSE)</f>
        <v>0</v>
      </c>
      <c r="AB80" s="13" t="e">
        <f t="shared" si="39"/>
        <v>#N/A</v>
      </c>
      <c r="AC80" s="9">
        <f>VLOOKUP($C80,industry_water_withdrawal_km3!$A$2:$CT$249,AC$4,FALSE)</f>
        <v>1.61853</v>
      </c>
      <c r="AD80" s="13">
        <f t="shared" si="50"/>
        <v>1.61853</v>
      </c>
      <c r="AF80" s="9">
        <f>VLOOKUP($B80,aquastat_more_extensive_table!$D$1013:$AO$1213,AF$4,FALSE)</f>
        <v>0</v>
      </c>
      <c r="AG80" s="13" t="e">
        <f t="shared" si="40"/>
        <v>#N/A</v>
      </c>
      <c r="AH80" s="9">
        <f>VLOOKUP($C80,industry_water_withdrawal_km3!$A$2:$CT$249,AH$4,FALSE)</f>
        <v>1.650944</v>
      </c>
      <c r="AI80" s="13">
        <f t="shared" si="51"/>
        <v>1.650944</v>
      </c>
      <c r="AK80" s="9">
        <f>VLOOKUP($B80,aquastat_more_extensive_table!$D$1013:$AO$1213,AK$4,FALSE)</f>
        <v>0.376</v>
      </c>
      <c r="AL80" s="13">
        <f t="shared" si="41"/>
        <v>0.376</v>
      </c>
      <c r="AM80" s="9">
        <f>VLOOKUP($C80,industry_water_withdrawal_km3!$A$2:$CT$249,AM$4,FALSE)</f>
        <v>1.7859179999999999</v>
      </c>
      <c r="AN80" s="13">
        <f t="shared" si="52"/>
        <v>1.7859179999999999</v>
      </c>
      <c r="AP80" s="9">
        <f>VLOOKUP($B80,aquastat_more_extensive_table!$D$1013:$AO$1213,AP$4,FALSE)</f>
        <v>0</v>
      </c>
      <c r="AQ80" s="13" t="e">
        <f t="shared" si="42"/>
        <v>#N/A</v>
      </c>
      <c r="AR80" s="9">
        <f>VLOOKUP($C80,industry_water_withdrawal_km3!$A$2:$CT$249,AR$4,FALSE)</f>
        <v>2.09118</v>
      </c>
      <c r="AS80" s="13">
        <f t="shared" si="53"/>
        <v>2.09118</v>
      </c>
      <c r="AU80" s="9">
        <f>VLOOKUP($B80,aquastat_more_extensive_table!$D$1013:$AO$1213,AU$4,FALSE)</f>
        <v>7.3979999999999997</v>
      </c>
      <c r="AV80" s="13">
        <f t="shared" si="43"/>
        <v>7.3979999999999997</v>
      </c>
      <c r="AW80" s="9">
        <f>VLOOKUP($C80,industry_water_withdrawal_km3!$A$2:$CT$249,AW$4,FALSE)</f>
        <v>1.9039619999999999</v>
      </c>
      <c r="AX80" s="13">
        <f t="shared" si="54"/>
        <v>1.9039619999999999</v>
      </c>
      <c r="AZ80" s="9">
        <f>VLOOKUP($B80,aquastat_more_extensive_table!$D$1013:$AO$1213,AZ$4,FALSE)</f>
        <v>24.65</v>
      </c>
      <c r="BA80" s="13">
        <f t="shared" si="44"/>
        <v>24.65</v>
      </c>
      <c r="BB80" s="9">
        <f>VLOOKUP($C80,industry_water_withdrawal_km3!$A$2:$CT$249,BB$4,FALSE)</f>
        <v>2.3359100000000002</v>
      </c>
      <c r="BC80" s="13">
        <f t="shared" si="55"/>
        <v>2.3359100000000002</v>
      </c>
      <c r="BE80" s="9">
        <f>VLOOKUP($B80,aquastat_more_extensive_table!$D$1013:$AO$1213,BE$4,FALSE)</f>
        <v>0</v>
      </c>
      <c r="BF80" s="13" t="e">
        <f t="shared" si="45"/>
        <v>#N/A</v>
      </c>
      <c r="BG80" s="9">
        <f>VLOOKUP($C80,industry_water_withdrawal_km3!$A$2:$CT$249,BG$4,FALSE)</f>
        <v>2.8664040000000002</v>
      </c>
      <c r="BH80" s="13">
        <f t="shared" si="56"/>
        <v>2.8664040000000002</v>
      </c>
      <c r="BJ80" s="9">
        <f>VLOOKUP($B80,aquastat_more_extensive_table!$D$1013:$AO$1213,BJ$4,FALSE)</f>
        <v>0</v>
      </c>
      <c r="BK80" s="13" t="e">
        <f t="shared" si="57"/>
        <v>#N/A</v>
      </c>
      <c r="BL80" s="9">
        <f>VLOOKUP($C80,industry_water_withdrawal_km3!$A$2:$CT$249,BL$4,FALSE)</f>
        <v>2.96105666666667</v>
      </c>
      <c r="BM80" s="13">
        <f t="shared" si="58"/>
        <v>2.96105666666667</v>
      </c>
    </row>
    <row r="81" spans="2:65" x14ac:dyDescent="0.25">
      <c r="B81" s="12">
        <f>fao_ids_unique!B76</f>
        <v>102</v>
      </c>
      <c r="C81" s="12">
        <f>fao_ids_unique!F76</f>
        <v>90</v>
      </c>
      <c r="D81" s="8" t="str">
        <f>fao_ids_unique!C76</f>
        <v>IRN</v>
      </c>
      <c r="E81" s="7" t="str">
        <f>fao_ids_unique!G76</f>
        <v>Iran, Islamic Republic of</v>
      </c>
      <c r="G81" s="9">
        <f>VLOOKUP($B81,aquastat_more_extensive_table!$D$1013:$AO$1213,G$4,FALSE)</f>
        <v>0</v>
      </c>
      <c r="H81" s="13" t="e">
        <f t="shared" si="35"/>
        <v>#N/A</v>
      </c>
      <c r="I81" s="9">
        <f>VLOOKUP($C81,industry_water_withdrawal_km3!$A$2:$CT$249,I$4,FALSE)</f>
        <v>0.3103014</v>
      </c>
      <c r="J81" s="13">
        <f t="shared" si="46"/>
        <v>0.3103014</v>
      </c>
      <c r="L81" s="9">
        <f>VLOOKUP($B81,aquastat_more_extensive_table!$D$1013:$AO$1213,L$4,FALSE)</f>
        <v>0</v>
      </c>
      <c r="M81" s="13" t="e">
        <f t="shared" si="36"/>
        <v>#N/A</v>
      </c>
      <c r="N81" s="9">
        <f>VLOOKUP($C81,industry_water_withdrawal_km3!$A$2:$CT$249,N$4,FALSE)</f>
        <v>0.32502579999999998</v>
      </c>
      <c r="O81" s="13">
        <f t="shared" si="47"/>
        <v>0.32502579999999998</v>
      </c>
      <c r="Q81" s="9">
        <f>VLOOKUP($B81,aquastat_more_extensive_table!$D$1013:$AO$1213,Q$4,FALSE)</f>
        <v>0</v>
      </c>
      <c r="R81" s="13" t="e">
        <f t="shared" si="37"/>
        <v>#N/A</v>
      </c>
      <c r="S81" s="9">
        <f>VLOOKUP($C81,industry_water_withdrawal_km3!$A$2:$CT$249,S$4,FALSE)</f>
        <v>0.38435979999999997</v>
      </c>
      <c r="T81" s="13">
        <f t="shared" si="48"/>
        <v>0.38435979999999997</v>
      </c>
      <c r="V81" s="9">
        <f>VLOOKUP($B81,aquastat_more_extensive_table!$D$1013:$AO$1213,V$4,FALSE)</f>
        <v>0</v>
      </c>
      <c r="W81" s="13" t="e">
        <f t="shared" si="38"/>
        <v>#N/A</v>
      </c>
      <c r="X81" s="9">
        <f>VLOOKUP($C81,industry_water_withdrawal_km3!$A$2:$CT$249,X$4,FALSE)</f>
        <v>0.59633780000000003</v>
      </c>
      <c r="Y81" s="13">
        <f t="shared" si="49"/>
        <v>0.59633780000000003</v>
      </c>
      <c r="AA81" s="9">
        <f>VLOOKUP($B81,aquastat_more_extensive_table!$D$1013:$AO$1213,AA$4,FALSE)</f>
        <v>0</v>
      </c>
      <c r="AB81" s="13" t="e">
        <f t="shared" si="39"/>
        <v>#N/A</v>
      </c>
      <c r="AC81" s="9">
        <f>VLOOKUP($C81,industry_water_withdrawal_km3!$A$2:$CT$249,AC$4,FALSE)</f>
        <v>0.70103919999999997</v>
      </c>
      <c r="AD81" s="13">
        <f t="shared" si="50"/>
        <v>0.70103919999999997</v>
      </c>
      <c r="AF81" s="9">
        <f>VLOOKUP($B81,aquastat_more_extensive_table!$D$1013:$AO$1213,AF$4,FALSE)</f>
        <v>0</v>
      </c>
      <c r="AG81" s="13" t="e">
        <f t="shared" si="40"/>
        <v>#N/A</v>
      </c>
      <c r="AH81" s="9">
        <f>VLOOKUP($C81,industry_water_withdrawal_km3!$A$2:$CT$249,AH$4,FALSE)</f>
        <v>0.77713239999999995</v>
      </c>
      <c r="AI81" s="13">
        <f t="shared" si="51"/>
        <v>0.77713239999999995</v>
      </c>
      <c r="AK81" s="9">
        <f>VLOOKUP($B81,aquastat_more_extensive_table!$D$1013:$AO$1213,AK$4,FALSE)</f>
        <v>0</v>
      </c>
      <c r="AL81" s="13" t="e">
        <f t="shared" si="41"/>
        <v>#N/A</v>
      </c>
      <c r="AM81" s="9">
        <f>VLOOKUP($C81,industry_water_withdrawal_km3!$A$2:$CT$249,AM$4,FALSE)</f>
        <v>0.62433119999999998</v>
      </c>
      <c r="AN81" s="13">
        <f t="shared" si="52"/>
        <v>0.62433119999999998</v>
      </c>
      <c r="AP81" s="9">
        <f>VLOOKUP($B81,aquastat_more_extensive_table!$D$1013:$AO$1213,AP$4,FALSE)</f>
        <v>1</v>
      </c>
      <c r="AQ81" s="13">
        <f t="shared" si="42"/>
        <v>1</v>
      </c>
      <c r="AR81" s="9">
        <f>VLOOKUP($C81,industry_water_withdrawal_km3!$A$2:$CT$249,AR$4,FALSE)</f>
        <v>0.607657</v>
      </c>
      <c r="AS81" s="13">
        <f t="shared" si="53"/>
        <v>0.607657</v>
      </c>
      <c r="AU81" s="9">
        <f>VLOOKUP($B81,aquastat_more_extensive_table!$D$1013:$AO$1213,AU$4,FALSE)</f>
        <v>1.0249999999999999</v>
      </c>
      <c r="AV81" s="13">
        <f t="shared" si="43"/>
        <v>1.0249999999999999</v>
      </c>
      <c r="AW81" s="9">
        <f>VLOOKUP($C81,industry_water_withdrawal_km3!$A$2:$CT$249,AW$4,FALSE)</f>
        <v>0.63383900000000004</v>
      </c>
      <c r="AX81" s="13">
        <f t="shared" si="54"/>
        <v>0.63383900000000004</v>
      </c>
      <c r="AZ81" s="9">
        <f>VLOOKUP($B81,aquastat_more_extensive_table!$D$1013:$AO$1213,AZ$4,FALSE)</f>
        <v>1.1000000000000001</v>
      </c>
      <c r="BA81" s="13">
        <f t="shared" si="44"/>
        <v>1.1000000000000001</v>
      </c>
      <c r="BB81" s="9">
        <f>VLOOKUP($C81,industry_water_withdrawal_km3!$A$2:$CT$249,BB$4,FALSE)</f>
        <v>0.76973420000000004</v>
      </c>
      <c r="BC81" s="13">
        <f t="shared" si="55"/>
        <v>0.76973420000000004</v>
      </c>
      <c r="BE81" s="9">
        <f>VLOOKUP($B81,aquastat_more_extensive_table!$D$1013:$AO$1213,BE$4,FALSE)</f>
        <v>0</v>
      </c>
      <c r="BF81" s="13" t="e">
        <f t="shared" si="45"/>
        <v>#N/A</v>
      </c>
      <c r="BG81" s="9">
        <f>VLOOKUP($C81,industry_water_withdrawal_km3!$A$2:$CT$249,BG$4,FALSE)</f>
        <v>0.84931120000000004</v>
      </c>
      <c r="BH81" s="13">
        <f t="shared" si="56"/>
        <v>0.84931120000000004</v>
      </c>
      <c r="BJ81" s="9">
        <f>VLOOKUP($B81,aquastat_more_extensive_table!$D$1013:$AO$1213,BJ$4,FALSE)</f>
        <v>0</v>
      </c>
      <c r="BK81" s="13" t="e">
        <f t="shared" si="57"/>
        <v>#N/A</v>
      </c>
      <c r="BL81" s="9">
        <f>VLOOKUP($C81,industry_water_withdrawal_km3!$A$2:$CT$249,BL$4,FALSE)</f>
        <v>0.843221</v>
      </c>
      <c r="BM81" s="13">
        <f t="shared" si="58"/>
        <v>0.843221</v>
      </c>
    </row>
    <row r="82" spans="2:65" x14ac:dyDescent="0.25">
      <c r="B82" s="12">
        <f>fao_ids_unique!B77</f>
        <v>103</v>
      </c>
      <c r="C82" s="12">
        <f>fao_ids_unique!F77</f>
        <v>91</v>
      </c>
      <c r="D82" s="8" t="str">
        <f>fao_ids_unique!C77</f>
        <v>IRQ</v>
      </c>
      <c r="E82" s="7" t="str">
        <f>fao_ids_unique!G77</f>
        <v>Iraq</v>
      </c>
      <c r="G82" s="9">
        <f>VLOOKUP($B82,aquastat_more_extensive_table!$D$1013:$AO$1213,G$4,FALSE)</f>
        <v>0</v>
      </c>
      <c r="H82" s="13" t="e">
        <f t="shared" si="35"/>
        <v>#N/A</v>
      </c>
      <c r="I82" s="9">
        <f>VLOOKUP($C82,industry_water_withdrawal_km3!$A$2:$CT$249,I$4,FALSE)</f>
        <v>0.62210379999999998</v>
      </c>
      <c r="J82" s="13">
        <f t="shared" si="46"/>
        <v>0.62210379999999998</v>
      </c>
      <c r="L82" s="9">
        <f>VLOOKUP($B82,aquastat_more_extensive_table!$D$1013:$AO$1213,L$4,FALSE)</f>
        <v>0</v>
      </c>
      <c r="M82" s="13" t="e">
        <f t="shared" si="36"/>
        <v>#N/A</v>
      </c>
      <c r="N82" s="9">
        <f>VLOOKUP($C82,industry_water_withdrawal_km3!$A$2:$CT$249,N$4,FALSE)</f>
        <v>0.72983679999999995</v>
      </c>
      <c r="O82" s="13">
        <f t="shared" si="47"/>
        <v>0.72983679999999995</v>
      </c>
      <c r="Q82" s="9">
        <f>VLOOKUP($B82,aquastat_more_extensive_table!$D$1013:$AO$1213,Q$4,FALSE)</f>
        <v>0</v>
      </c>
      <c r="R82" s="13" t="e">
        <f t="shared" si="37"/>
        <v>#N/A</v>
      </c>
      <c r="S82" s="9">
        <f>VLOOKUP($C82,industry_water_withdrawal_km3!$A$2:$CT$249,S$4,FALSE)</f>
        <v>0.76178299999999999</v>
      </c>
      <c r="T82" s="13">
        <f t="shared" si="48"/>
        <v>0.76178299999999999</v>
      </c>
      <c r="V82" s="9">
        <f>VLOOKUP($B82,aquastat_more_extensive_table!$D$1013:$AO$1213,V$4,FALSE)</f>
        <v>0.45</v>
      </c>
      <c r="W82" s="13">
        <f t="shared" si="38"/>
        <v>0.45</v>
      </c>
      <c r="X82" s="9">
        <f>VLOOKUP($C82,industry_water_withdrawal_km3!$A$2:$CT$249,X$4,FALSE)</f>
        <v>1.0076495999999999</v>
      </c>
      <c r="Y82" s="13">
        <f t="shared" si="49"/>
        <v>1.0076495999999999</v>
      </c>
      <c r="AA82" s="9">
        <f>VLOOKUP($B82,aquastat_more_extensive_table!$D$1013:$AO$1213,AA$4,FALSE)</f>
        <v>0.31</v>
      </c>
      <c r="AB82" s="13">
        <f t="shared" si="39"/>
        <v>0.31</v>
      </c>
      <c r="AC82" s="9">
        <f>VLOOKUP($C82,industry_water_withdrawal_km3!$A$2:$CT$249,AC$4,FALSE)</f>
        <v>1.3354220000000001</v>
      </c>
      <c r="AD82" s="13">
        <f t="shared" si="50"/>
        <v>1.3354220000000001</v>
      </c>
      <c r="AF82" s="9">
        <f>VLOOKUP($B82,aquastat_more_extensive_table!$D$1013:$AO$1213,AF$4,FALSE)</f>
        <v>0.17</v>
      </c>
      <c r="AG82" s="13">
        <f t="shared" si="40"/>
        <v>0.17</v>
      </c>
      <c r="AH82" s="9">
        <f>VLOOKUP($C82,industry_water_withdrawal_km3!$A$2:$CT$249,AH$4,FALSE)</f>
        <v>1.3495900000000001</v>
      </c>
      <c r="AI82" s="13">
        <f t="shared" si="51"/>
        <v>1.3495900000000001</v>
      </c>
      <c r="AK82" s="9">
        <f>VLOOKUP($B82,aquastat_more_extensive_table!$D$1013:$AO$1213,AK$4,FALSE)</f>
        <v>2.14</v>
      </c>
      <c r="AL82" s="13">
        <f t="shared" si="41"/>
        <v>2.14</v>
      </c>
      <c r="AM82" s="9">
        <f>VLOOKUP($C82,industry_water_withdrawal_km3!$A$2:$CT$249,AM$4,FALSE)</f>
        <v>1.1245963999999999</v>
      </c>
      <c r="AN82" s="13">
        <f t="shared" si="52"/>
        <v>1.1245963999999999</v>
      </c>
      <c r="AP82" s="9">
        <f>VLOOKUP($B82,aquastat_more_extensive_table!$D$1013:$AO$1213,AP$4,FALSE)</f>
        <v>5.92</v>
      </c>
      <c r="AQ82" s="13">
        <f t="shared" si="42"/>
        <v>5.92</v>
      </c>
      <c r="AR82" s="9">
        <f>VLOOKUP($C82,industry_water_withdrawal_km3!$A$2:$CT$249,AR$4,FALSE)</f>
        <v>0.99419780000000002</v>
      </c>
      <c r="AS82" s="13">
        <f t="shared" si="53"/>
        <v>0.99419780000000002</v>
      </c>
      <c r="AU82" s="9">
        <f>VLOOKUP($B82,aquastat_more_extensive_table!$D$1013:$AO$1213,AU$4,FALSE)</f>
        <v>9.6999999999999993</v>
      </c>
      <c r="AV82" s="13">
        <f t="shared" si="43"/>
        <v>9.6999999999999993</v>
      </c>
      <c r="AW82" s="9">
        <f>VLOOKUP($C82,industry_water_withdrawal_km3!$A$2:$CT$249,AW$4,FALSE)</f>
        <v>0.89633379999999996</v>
      </c>
      <c r="AX82" s="13">
        <f t="shared" si="54"/>
        <v>0.89633379999999996</v>
      </c>
      <c r="AZ82" s="9">
        <f>VLOOKUP($B82,aquastat_more_extensive_table!$D$1013:$AO$1213,AZ$4,FALSE)</f>
        <v>0</v>
      </c>
      <c r="BA82" s="13" t="e">
        <f t="shared" si="44"/>
        <v>#N/A</v>
      </c>
      <c r="BB82" s="9">
        <f>VLOOKUP($C82,industry_water_withdrawal_km3!$A$2:$CT$249,BB$4,FALSE)</f>
        <v>1.0436259999999999</v>
      </c>
      <c r="BC82" s="13">
        <f t="shared" si="55"/>
        <v>1.0436259999999999</v>
      </c>
      <c r="BE82" s="9">
        <f>VLOOKUP($B82,aquastat_more_extensive_table!$D$1013:$AO$1213,BE$4,FALSE)</f>
        <v>0</v>
      </c>
      <c r="BF82" s="13" t="e">
        <f t="shared" si="45"/>
        <v>#N/A</v>
      </c>
      <c r="BG82" s="9">
        <f>VLOOKUP($C82,industry_water_withdrawal_km3!$A$2:$CT$249,BG$4,FALSE)</f>
        <v>1.2912600000000001</v>
      </c>
      <c r="BH82" s="13">
        <f t="shared" si="56"/>
        <v>1.2912600000000001</v>
      </c>
      <c r="BJ82" s="9">
        <f>VLOOKUP($B82,aquastat_more_extensive_table!$D$1013:$AO$1213,BJ$4,FALSE)</f>
        <v>0</v>
      </c>
      <c r="BK82" s="13" t="e">
        <f t="shared" si="57"/>
        <v>#N/A</v>
      </c>
      <c r="BL82" s="9">
        <f>VLOOKUP($C82,industry_water_withdrawal_km3!$A$2:$CT$249,BL$4,FALSE)</f>
        <v>1.3080833333333299</v>
      </c>
      <c r="BM82" s="13">
        <f t="shared" si="58"/>
        <v>1.3080833333333299</v>
      </c>
    </row>
    <row r="83" spans="2:65" x14ac:dyDescent="0.25">
      <c r="B83" s="12">
        <f>fao_ids_unique!B78</f>
        <v>104</v>
      </c>
      <c r="C83" s="12">
        <f>fao_ids_unique!F78</f>
        <v>89</v>
      </c>
      <c r="D83" s="8" t="str">
        <f>fao_ids_unique!C78</f>
        <v>IRL</v>
      </c>
      <c r="E83" s="7" t="str">
        <f>fao_ids_unique!G78</f>
        <v>Ireland</v>
      </c>
      <c r="G83" s="9">
        <f>VLOOKUP($B83,aquastat_more_extensive_table!$D$1013:$AO$1213,G$4,FALSE)</f>
        <v>0</v>
      </c>
      <c r="H83" s="13" t="e">
        <f t="shared" si="35"/>
        <v>#N/A</v>
      </c>
      <c r="I83" s="9">
        <f>VLOOKUP($C83,industry_water_withdrawal_km3!$A$2:$CT$249,I$4,FALSE)</f>
        <v>0.23677719999999999</v>
      </c>
      <c r="J83" s="13">
        <f t="shared" si="46"/>
        <v>0.23677719999999999</v>
      </c>
      <c r="L83" s="9">
        <f>VLOOKUP($B83,aquastat_more_extensive_table!$D$1013:$AO$1213,L$4,FALSE)</f>
        <v>0</v>
      </c>
      <c r="M83" s="13" t="e">
        <f t="shared" si="36"/>
        <v>#N/A</v>
      </c>
      <c r="N83" s="9">
        <f>VLOOKUP($C83,industry_water_withdrawal_km3!$A$2:$CT$249,N$4,FALSE)</f>
        <v>0.2649224</v>
      </c>
      <c r="O83" s="13">
        <f t="shared" si="47"/>
        <v>0.2649224</v>
      </c>
      <c r="Q83" s="9">
        <f>VLOOKUP($B83,aquastat_more_extensive_table!$D$1013:$AO$1213,Q$4,FALSE)</f>
        <v>0</v>
      </c>
      <c r="R83" s="13" t="e">
        <f t="shared" si="37"/>
        <v>#N/A</v>
      </c>
      <c r="S83" s="9">
        <f>VLOOKUP($C83,industry_water_withdrawal_km3!$A$2:$CT$249,S$4,FALSE)</f>
        <v>0.30046040000000002</v>
      </c>
      <c r="T83" s="13">
        <f t="shared" si="48"/>
        <v>0.30046040000000002</v>
      </c>
      <c r="V83" s="9">
        <f>VLOOKUP($B83,aquastat_more_extensive_table!$D$1013:$AO$1213,V$4,FALSE)</f>
        <v>0</v>
      </c>
      <c r="W83" s="13" t="e">
        <f t="shared" si="38"/>
        <v>#N/A</v>
      </c>
      <c r="X83" s="9">
        <f>VLOOKUP($C83,industry_water_withdrawal_km3!$A$2:$CT$249,X$4,FALSE)</f>
        <v>0.36296319999999999</v>
      </c>
      <c r="Y83" s="13">
        <f t="shared" si="49"/>
        <v>0.36296319999999999</v>
      </c>
      <c r="AA83" s="9">
        <f>VLOOKUP($B83,aquastat_more_extensive_table!$D$1013:$AO$1213,AA$4,FALSE)</f>
        <v>0.52700000000000002</v>
      </c>
      <c r="AB83" s="13">
        <f t="shared" si="39"/>
        <v>0.52700000000000002</v>
      </c>
      <c r="AC83" s="9">
        <f>VLOOKUP($C83,industry_water_withdrawal_km3!$A$2:$CT$249,AC$4,FALSE)</f>
        <v>0.44837100000000002</v>
      </c>
      <c r="AD83" s="13">
        <f t="shared" si="50"/>
        <v>0.44837100000000002</v>
      </c>
      <c r="AF83" s="9">
        <f>VLOOKUP($B83,aquastat_more_extensive_table!$D$1013:$AO$1213,AF$4,FALSE)</f>
        <v>0</v>
      </c>
      <c r="AG83" s="13" t="e">
        <f t="shared" si="40"/>
        <v>#N/A</v>
      </c>
      <c r="AH83" s="9">
        <f>VLOOKUP($C83,industry_water_withdrawal_km3!$A$2:$CT$249,AH$4,FALSE)</f>
        <v>0.47746919999999998</v>
      </c>
      <c r="AI83" s="13">
        <f t="shared" si="51"/>
        <v>0.47746919999999998</v>
      </c>
      <c r="AK83" s="9">
        <f>VLOOKUP($B83,aquastat_more_extensive_table!$D$1013:$AO$1213,AK$4,FALSE)</f>
        <v>0</v>
      </c>
      <c r="AL83" s="13" t="e">
        <f t="shared" si="41"/>
        <v>#N/A</v>
      </c>
      <c r="AM83" s="9">
        <f>VLOOKUP($C83,industry_water_withdrawal_km3!$A$2:$CT$249,AM$4,FALSE)</f>
        <v>0.58107739999999997</v>
      </c>
      <c r="AN83" s="13">
        <f t="shared" si="52"/>
        <v>0.58107739999999997</v>
      </c>
      <c r="AP83" s="9">
        <f>VLOOKUP($B83,aquastat_more_extensive_table!$D$1013:$AO$1213,AP$4,FALSE)</f>
        <v>0.52700000000000002</v>
      </c>
      <c r="AQ83" s="13">
        <f t="shared" si="42"/>
        <v>0.52700000000000002</v>
      </c>
      <c r="AR83" s="9">
        <f>VLOOKUP($C83,industry_water_withdrawal_km3!$A$2:$CT$249,AR$4,FALSE)</f>
        <v>0.64732579999999995</v>
      </c>
      <c r="AS83" s="13">
        <f t="shared" si="53"/>
        <v>0.64732579999999995</v>
      </c>
      <c r="AU83" s="9">
        <f>VLOOKUP($B83,aquastat_more_extensive_table!$D$1013:$AO$1213,AU$4,FALSE)</f>
        <v>0</v>
      </c>
      <c r="AV83" s="13" t="e">
        <f t="shared" si="43"/>
        <v>#N/A</v>
      </c>
      <c r="AW83" s="9">
        <f>VLOOKUP($C83,industry_water_withdrawal_km3!$A$2:$CT$249,AW$4,FALSE)</f>
        <v>0.733124</v>
      </c>
      <c r="AX83" s="13">
        <f t="shared" si="54"/>
        <v>0.733124</v>
      </c>
      <c r="AZ83" s="9">
        <f>VLOOKUP($B83,aquastat_more_extensive_table!$D$1013:$AO$1213,AZ$4,FALSE)</f>
        <v>5.0999999999999997E-2</v>
      </c>
      <c r="BA83" s="13">
        <f t="shared" si="44"/>
        <v>5.0999999999999997E-2</v>
      </c>
      <c r="BB83" s="9">
        <f>VLOOKUP($C83,industry_water_withdrawal_km3!$A$2:$CT$249,BB$4,FALSE)</f>
        <v>0.88030640000000004</v>
      </c>
      <c r="BC83" s="13">
        <f t="shared" si="55"/>
        <v>0.88030640000000004</v>
      </c>
      <c r="BE83" s="9">
        <f>VLOOKUP($B83,aquastat_more_extensive_table!$D$1013:$AO$1213,BE$4,FALSE)</f>
        <v>0</v>
      </c>
      <c r="BF83" s="13" t="e">
        <f t="shared" si="45"/>
        <v>#N/A</v>
      </c>
      <c r="BG83" s="9">
        <f>VLOOKUP($C83,industry_water_withdrawal_km3!$A$2:$CT$249,BG$4,FALSE)</f>
        <v>0.88898379999999999</v>
      </c>
      <c r="BH83" s="13">
        <f t="shared" si="56"/>
        <v>0.88898379999999999</v>
      </c>
      <c r="BJ83" s="9">
        <f>VLOOKUP($B83,aquastat_more_extensive_table!$D$1013:$AO$1213,BJ$4,FALSE)</f>
        <v>0</v>
      </c>
      <c r="BK83" s="13" t="e">
        <f t="shared" si="57"/>
        <v>#N/A</v>
      </c>
      <c r="BL83" s="9">
        <f>VLOOKUP($C83,industry_water_withdrawal_km3!$A$2:$CT$249,BL$4,FALSE)</f>
        <v>0.87276299999999996</v>
      </c>
      <c r="BM83" s="13">
        <f t="shared" si="58"/>
        <v>0.87276299999999996</v>
      </c>
    </row>
    <row r="84" spans="2:65" x14ac:dyDescent="0.25">
      <c r="B84" s="12">
        <f>fao_ids_unique!B79</f>
        <v>105</v>
      </c>
      <c r="C84" s="12">
        <f>fao_ids_unique!F79</f>
        <v>93</v>
      </c>
      <c r="D84" s="8" t="str">
        <f>fao_ids_unique!C79</f>
        <v>ISR</v>
      </c>
      <c r="E84" s="7" t="str">
        <f>fao_ids_unique!G79</f>
        <v>Israel</v>
      </c>
      <c r="G84" s="9">
        <f>VLOOKUP($B84,aquastat_more_extensive_table!$D$1013:$AO$1213,G$4,FALSE)</f>
        <v>0</v>
      </c>
      <c r="H84" s="13" t="e">
        <f t="shared" si="35"/>
        <v>#N/A</v>
      </c>
      <c r="I84" s="9">
        <f>VLOOKUP($C84,industry_water_withdrawal_km3!$A$2:$CT$249,I$4,FALSE)</f>
        <v>1.6025020000000001E-2</v>
      </c>
      <c r="J84" s="13">
        <f t="shared" si="46"/>
        <v>1.6025020000000001E-2</v>
      </c>
      <c r="L84" s="9">
        <f>VLOOKUP($B84,aquastat_more_extensive_table!$D$1013:$AO$1213,L$4,FALSE)</f>
        <v>0</v>
      </c>
      <c r="M84" s="13" t="e">
        <f t="shared" si="36"/>
        <v>#N/A</v>
      </c>
      <c r="N84" s="9">
        <f>VLOOKUP($C84,industry_water_withdrawal_km3!$A$2:$CT$249,N$4,FALSE)</f>
        <v>1.7446960000000001E-2</v>
      </c>
      <c r="O84" s="13">
        <f t="shared" si="47"/>
        <v>1.7446960000000001E-2</v>
      </c>
      <c r="Q84" s="9">
        <f>VLOOKUP($B84,aquastat_more_extensive_table!$D$1013:$AO$1213,Q$4,FALSE)</f>
        <v>7.4999999999999997E-2</v>
      </c>
      <c r="R84" s="13">
        <f t="shared" si="37"/>
        <v>7.4999999999999997E-2</v>
      </c>
      <c r="S84" s="9">
        <f>VLOOKUP($C84,industry_water_withdrawal_km3!$A$2:$CT$249,S$4,FALSE)</f>
        <v>1.7129200000000001E-2</v>
      </c>
      <c r="T84" s="13">
        <f t="shared" si="48"/>
        <v>1.7129200000000001E-2</v>
      </c>
      <c r="V84" s="9">
        <f>VLOOKUP($B84,aquastat_more_extensive_table!$D$1013:$AO$1213,V$4,FALSE)</f>
        <v>8.2500000000000004E-2</v>
      </c>
      <c r="W84" s="13">
        <f t="shared" si="38"/>
        <v>8.2500000000000004E-2</v>
      </c>
      <c r="X84" s="9">
        <f>VLOOKUP($C84,industry_water_withdrawal_km3!$A$2:$CT$249,X$4,FALSE)</f>
        <v>1.9773559999999999E-2</v>
      </c>
      <c r="Y84" s="13">
        <f t="shared" si="49"/>
        <v>1.9773559999999999E-2</v>
      </c>
      <c r="AA84" s="9">
        <f>VLOOKUP($B84,aquastat_more_extensive_table!$D$1013:$AO$1213,AA$4,FALSE)</f>
        <v>0.09</v>
      </c>
      <c r="AB84" s="13">
        <f t="shared" si="39"/>
        <v>0.09</v>
      </c>
      <c r="AC84" s="9">
        <f>VLOOKUP($C84,industry_water_withdrawal_km3!$A$2:$CT$249,AC$4,FALSE)</f>
        <v>2.1038919999999999E-2</v>
      </c>
      <c r="AD84" s="13">
        <f t="shared" si="50"/>
        <v>2.1038919999999999E-2</v>
      </c>
      <c r="AF84" s="9">
        <f>VLOOKUP($B84,aquastat_more_extensive_table!$D$1013:$AO$1213,AF$4,FALSE)</f>
        <v>0</v>
      </c>
      <c r="AG84" s="13" t="e">
        <f t="shared" si="40"/>
        <v>#N/A</v>
      </c>
      <c r="AH84" s="9">
        <f>VLOOKUP($C84,industry_water_withdrawal_km3!$A$2:$CT$249,AH$4,FALSE)</f>
        <v>2.202428E-2</v>
      </c>
      <c r="AI84" s="13">
        <f t="shared" si="51"/>
        <v>2.202428E-2</v>
      </c>
      <c r="AK84" s="9">
        <f>VLOOKUP($B84,aquastat_more_extensive_table!$D$1013:$AO$1213,AK$4,FALSE)</f>
        <v>0.106</v>
      </c>
      <c r="AL84" s="13">
        <f t="shared" si="41"/>
        <v>0.106</v>
      </c>
      <c r="AM84" s="9">
        <f>VLOOKUP($C84,industry_water_withdrawal_km3!$A$2:$CT$249,AM$4,FALSE)</f>
        <v>2.6980819999999999E-2</v>
      </c>
      <c r="AN84" s="13">
        <f t="shared" si="52"/>
        <v>2.6980819999999999E-2</v>
      </c>
      <c r="AP84" s="9">
        <f>VLOOKUP($B84,aquastat_more_extensive_table!$D$1013:$AO$1213,AP$4,FALSE)</f>
        <v>0</v>
      </c>
      <c r="AQ84" s="13" t="e">
        <f t="shared" si="42"/>
        <v>#N/A</v>
      </c>
      <c r="AR84" s="9">
        <f>VLOOKUP($C84,industry_water_withdrawal_km3!$A$2:$CT$249,AR$4,FALSE)</f>
        <v>3.13306E-2</v>
      </c>
      <c r="AS84" s="13">
        <f t="shared" si="53"/>
        <v>3.13306E-2</v>
      </c>
      <c r="AU84" s="9">
        <f>VLOOKUP($B84,aquastat_more_extensive_table!$D$1013:$AO$1213,AU$4,FALSE)</f>
        <v>0.122</v>
      </c>
      <c r="AV84" s="13">
        <f t="shared" si="43"/>
        <v>0.122</v>
      </c>
      <c r="AW84" s="9">
        <f>VLOOKUP($C84,industry_water_withdrawal_km3!$A$2:$CT$249,AW$4,FALSE)</f>
        <v>2.885778E-2</v>
      </c>
      <c r="AX84" s="13">
        <f t="shared" si="54"/>
        <v>2.885778E-2</v>
      </c>
      <c r="AZ84" s="9">
        <f>VLOOKUP($B84,aquastat_more_extensive_table!$D$1013:$AO$1213,AZ$4,FALSE)</f>
        <v>0.113</v>
      </c>
      <c r="BA84" s="13">
        <f t="shared" si="44"/>
        <v>0.113</v>
      </c>
      <c r="BB84" s="9">
        <f>VLOOKUP($C84,industry_water_withdrawal_km3!$A$2:$CT$249,BB$4,FALSE)</f>
        <v>3.1392620000000003E-2</v>
      </c>
      <c r="BC84" s="13">
        <f t="shared" si="55"/>
        <v>3.1392620000000003E-2</v>
      </c>
      <c r="BE84" s="9">
        <f>VLOOKUP($B84,aquastat_more_extensive_table!$D$1013:$AO$1213,BE$4,FALSE)</f>
        <v>0</v>
      </c>
      <c r="BF84" s="13" t="e">
        <f t="shared" si="45"/>
        <v>#N/A</v>
      </c>
      <c r="BG84" s="9">
        <f>VLOOKUP($C84,industry_water_withdrawal_km3!$A$2:$CT$249,BG$4,FALSE)</f>
        <v>3.1120720000000001E-2</v>
      </c>
      <c r="BH84" s="13">
        <f t="shared" si="56"/>
        <v>3.1120720000000001E-2</v>
      </c>
      <c r="BJ84" s="9">
        <f>VLOOKUP($B84,aquastat_more_extensive_table!$D$1013:$AO$1213,BJ$4,FALSE)</f>
        <v>0</v>
      </c>
      <c r="BK84" s="13" t="e">
        <f t="shared" si="57"/>
        <v>#N/A</v>
      </c>
      <c r="BL84" s="9">
        <f>VLOOKUP($C84,industry_water_withdrawal_km3!$A$2:$CT$249,BL$4,FALSE)</f>
        <v>3.2037133333333301E-2</v>
      </c>
      <c r="BM84" s="13">
        <f t="shared" si="58"/>
        <v>3.2037133333333301E-2</v>
      </c>
    </row>
    <row r="85" spans="2:65" x14ac:dyDescent="0.25">
      <c r="B85" s="12">
        <f>fao_ids_unique!B80</f>
        <v>106</v>
      </c>
      <c r="C85" s="12">
        <f>fao_ids_unique!F80</f>
        <v>94</v>
      </c>
      <c r="D85" s="8" t="str">
        <f>fao_ids_unique!C80</f>
        <v>ITA</v>
      </c>
      <c r="E85" s="7" t="str">
        <f>fao_ids_unique!G80</f>
        <v>Italy</v>
      </c>
      <c r="G85" s="9">
        <f>VLOOKUP($B85,aquastat_more_extensive_table!$D$1013:$AO$1213,G$4,FALSE)</f>
        <v>0</v>
      </c>
      <c r="H85" s="13" t="e">
        <f t="shared" si="35"/>
        <v>#N/A</v>
      </c>
      <c r="I85" s="9">
        <f>VLOOKUP($C85,industry_water_withdrawal_km3!$A$2:$CT$249,I$4,FALSE)</f>
        <v>5.552028</v>
      </c>
      <c r="J85" s="13">
        <f t="shared" si="46"/>
        <v>5.552028</v>
      </c>
      <c r="L85" s="9">
        <f>VLOOKUP($B85,aquastat_more_extensive_table!$D$1013:$AO$1213,L$4,FALSE)</f>
        <v>0</v>
      </c>
      <c r="M85" s="13" t="e">
        <f t="shared" si="36"/>
        <v>#N/A</v>
      </c>
      <c r="N85" s="9">
        <f>VLOOKUP($C85,industry_water_withdrawal_km3!$A$2:$CT$249,N$4,FALSE)</f>
        <v>6.4531739999999997</v>
      </c>
      <c r="O85" s="13">
        <f t="shared" si="47"/>
        <v>6.4531739999999997</v>
      </c>
      <c r="Q85" s="9">
        <f>VLOOKUP($B85,aquastat_more_extensive_table!$D$1013:$AO$1213,Q$4,FALSE)</f>
        <v>9</v>
      </c>
      <c r="R85" s="13">
        <f t="shared" si="37"/>
        <v>9</v>
      </c>
      <c r="S85" s="9">
        <f>VLOOKUP($C85,industry_water_withdrawal_km3!$A$2:$CT$249,S$4,FALSE)</f>
        <v>7.43093</v>
      </c>
      <c r="T85" s="13">
        <f t="shared" si="48"/>
        <v>7.43093</v>
      </c>
      <c r="V85" s="9">
        <f>VLOOKUP($B85,aquastat_more_extensive_table!$D$1013:$AO$1213,V$4,FALSE)</f>
        <v>12.09</v>
      </c>
      <c r="W85" s="13">
        <f t="shared" si="38"/>
        <v>12.09</v>
      </c>
      <c r="X85" s="9">
        <f>VLOOKUP($C85,industry_water_withdrawal_km3!$A$2:$CT$249,X$4,FALSE)</f>
        <v>8.9682700000000004</v>
      </c>
      <c r="Y85" s="13">
        <f t="shared" si="49"/>
        <v>8.9682700000000004</v>
      </c>
      <c r="AA85" s="9">
        <f>VLOOKUP($B85,aquastat_more_extensive_table!$D$1013:$AO$1213,AA$4,FALSE)</f>
        <v>15.17</v>
      </c>
      <c r="AB85" s="13">
        <f t="shared" si="39"/>
        <v>15.17</v>
      </c>
      <c r="AC85" s="9">
        <f>VLOOKUP($C85,industry_water_withdrawal_km3!$A$2:$CT$249,AC$4,FALSE)</f>
        <v>10.756399999999999</v>
      </c>
      <c r="AD85" s="13">
        <f t="shared" si="50"/>
        <v>10.756399999999999</v>
      </c>
      <c r="AF85" s="9">
        <f>VLOOKUP($B85,aquastat_more_extensive_table!$D$1013:$AO$1213,AF$4,FALSE)</f>
        <v>13.84</v>
      </c>
      <c r="AG85" s="13">
        <f t="shared" si="40"/>
        <v>13.84</v>
      </c>
      <c r="AH85" s="9">
        <f>VLOOKUP($C85,industry_water_withdrawal_km3!$A$2:$CT$249,AH$4,FALSE)</f>
        <v>11.6991</v>
      </c>
      <c r="AI85" s="13">
        <f t="shared" si="51"/>
        <v>11.6991</v>
      </c>
      <c r="AK85" s="9">
        <f>VLOOKUP($B85,aquastat_more_extensive_table!$D$1013:$AO$1213,AK$4,FALSE)</f>
        <v>12.5</v>
      </c>
      <c r="AL85" s="13">
        <f t="shared" si="41"/>
        <v>12.5</v>
      </c>
      <c r="AM85" s="9">
        <f>VLOOKUP($C85,industry_water_withdrawal_km3!$A$2:$CT$249,AM$4,FALSE)</f>
        <v>13.96618</v>
      </c>
      <c r="AN85" s="13">
        <f t="shared" si="52"/>
        <v>13.96618</v>
      </c>
      <c r="AP85" s="9">
        <f>VLOOKUP($B85,aquastat_more_extensive_table!$D$1013:$AO$1213,AP$4,FALSE)</f>
        <v>0</v>
      </c>
      <c r="AQ85" s="13" t="e">
        <f t="shared" si="42"/>
        <v>#N/A</v>
      </c>
      <c r="AR85" s="9">
        <f>VLOOKUP($C85,industry_water_withdrawal_km3!$A$2:$CT$249,AR$4,FALSE)</f>
        <v>14.40212</v>
      </c>
      <c r="AS85" s="13">
        <f t="shared" si="53"/>
        <v>14.40212</v>
      </c>
      <c r="AU85" s="9">
        <f>VLOOKUP($B85,aquastat_more_extensive_table!$D$1013:$AO$1213,AU$4,FALSE)</f>
        <v>16.29</v>
      </c>
      <c r="AV85" s="13">
        <f t="shared" si="43"/>
        <v>16.29</v>
      </c>
      <c r="AW85" s="9">
        <f>VLOOKUP($C85,industry_water_withdrawal_km3!$A$2:$CT$249,AW$4,FALSE)</f>
        <v>14.173640000000001</v>
      </c>
      <c r="AX85" s="13">
        <f t="shared" si="54"/>
        <v>14.173640000000001</v>
      </c>
      <c r="AZ85" s="9">
        <f>VLOOKUP($B85,aquastat_more_extensive_table!$D$1013:$AO$1213,AZ$4,FALSE)</f>
        <v>0</v>
      </c>
      <c r="BA85" s="13" t="e">
        <f t="shared" si="44"/>
        <v>#N/A</v>
      </c>
      <c r="BB85" s="9">
        <f>VLOOKUP($C85,industry_water_withdrawal_km3!$A$2:$CT$249,BB$4,FALSE)</f>
        <v>16.181439999999998</v>
      </c>
      <c r="BC85" s="13">
        <f t="shared" si="55"/>
        <v>16.181439999999998</v>
      </c>
      <c r="BE85" s="9">
        <f>VLOOKUP($B85,aquastat_more_extensive_table!$D$1013:$AO$1213,BE$4,FALSE)</f>
        <v>0</v>
      </c>
      <c r="BF85" s="13" t="e">
        <f t="shared" si="45"/>
        <v>#N/A</v>
      </c>
      <c r="BG85" s="9">
        <f>VLOOKUP($C85,industry_water_withdrawal_km3!$A$2:$CT$249,BG$4,FALSE)</f>
        <v>16.465119999999999</v>
      </c>
      <c r="BH85" s="13">
        <f t="shared" si="56"/>
        <v>16.465119999999999</v>
      </c>
      <c r="BJ85" s="9">
        <f>VLOOKUP($B85,aquastat_more_extensive_table!$D$1013:$AO$1213,BJ$4,FALSE)</f>
        <v>0</v>
      </c>
      <c r="BK85" s="13" t="e">
        <f t="shared" si="57"/>
        <v>#N/A</v>
      </c>
      <c r="BL85" s="9">
        <f>VLOOKUP($C85,industry_water_withdrawal_km3!$A$2:$CT$249,BL$4,FALSE)</f>
        <v>15.967333333333301</v>
      </c>
      <c r="BM85" s="13">
        <f t="shared" si="58"/>
        <v>15.967333333333301</v>
      </c>
    </row>
    <row r="86" spans="2:65" x14ac:dyDescent="0.25">
      <c r="B86" s="12">
        <f>fao_ids_unique!B81</f>
        <v>107</v>
      </c>
      <c r="C86" s="12">
        <f>fao_ids_unique!F81</f>
        <v>37</v>
      </c>
      <c r="D86" s="8" t="str">
        <f>fao_ids_unique!C81</f>
        <v>CIV</v>
      </c>
      <c r="E86" s="7" t="str">
        <f>fao_ids_unique!G81</f>
        <v>Cote d'Ivoire</v>
      </c>
      <c r="G86" s="9">
        <f>VLOOKUP($B86,aquastat_more_extensive_table!$D$1013:$AO$1213,G$4,FALSE)</f>
        <v>0</v>
      </c>
      <c r="H86" s="13" t="e">
        <f t="shared" si="35"/>
        <v>#N/A</v>
      </c>
      <c r="I86" s="9">
        <f>VLOOKUP($C86,industry_water_withdrawal_km3!$A$2:$CT$249,I$4,FALSE)</f>
        <v>6.1407320000000001E-2</v>
      </c>
      <c r="J86" s="13">
        <f t="shared" si="46"/>
        <v>6.1407320000000001E-2</v>
      </c>
      <c r="L86" s="9">
        <f>VLOOKUP($B86,aquastat_more_extensive_table!$D$1013:$AO$1213,L$4,FALSE)</f>
        <v>0</v>
      </c>
      <c r="M86" s="13" t="e">
        <f t="shared" si="36"/>
        <v>#N/A</v>
      </c>
      <c r="N86" s="9">
        <f>VLOOKUP($C86,industry_water_withdrawal_km3!$A$2:$CT$249,N$4,FALSE)</f>
        <v>6.7760940000000006E-2</v>
      </c>
      <c r="O86" s="13">
        <f t="shared" si="47"/>
        <v>6.7760940000000006E-2</v>
      </c>
      <c r="Q86" s="9">
        <f>VLOOKUP($B86,aquastat_more_extensive_table!$D$1013:$AO$1213,Q$4,FALSE)</f>
        <v>0</v>
      </c>
      <c r="R86" s="13" t="e">
        <f t="shared" si="37"/>
        <v>#N/A</v>
      </c>
      <c r="S86" s="9">
        <f>VLOOKUP($C86,industry_water_withdrawal_km3!$A$2:$CT$249,S$4,FALSE)</f>
        <v>7.6864260000000004E-2</v>
      </c>
      <c r="T86" s="13">
        <f t="shared" si="48"/>
        <v>7.6864260000000004E-2</v>
      </c>
      <c r="V86" s="9">
        <f>VLOOKUP($B86,aquastat_more_extensive_table!$D$1013:$AO$1213,V$4,FALSE)</f>
        <v>0</v>
      </c>
      <c r="W86" s="13" t="e">
        <f t="shared" si="38"/>
        <v>#N/A</v>
      </c>
      <c r="X86" s="9">
        <f>VLOOKUP($C86,industry_water_withdrawal_km3!$A$2:$CT$249,X$4,FALSE)</f>
        <v>0.10166828</v>
      </c>
      <c r="Y86" s="13">
        <f t="shared" si="49"/>
        <v>0.10166828</v>
      </c>
      <c r="AA86" s="9">
        <f>VLOOKUP($B86,aquastat_more_extensive_table!$D$1013:$AO$1213,AA$4,FALSE)</f>
        <v>0</v>
      </c>
      <c r="AB86" s="13" t="e">
        <f t="shared" si="39"/>
        <v>#N/A</v>
      </c>
      <c r="AC86" s="9">
        <f>VLOOKUP($C86,industry_water_withdrawal_km3!$A$2:$CT$249,AC$4,FALSE)</f>
        <v>0.1206262</v>
      </c>
      <c r="AD86" s="13">
        <f t="shared" si="50"/>
        <v>0.1206262</v>
      </c>
      <c r="AF86" s="9">
        <f>VLOOKUP($B86,aquastat_more_extensive_table!$D$1013:$AO$1213,AF$4,FALSE)</f>
        <v>7.8E-2</v>
      </c>
      <c r="AG86" s="13">
        <f t="shared" si="40"/>
        <v>7.8E-2</v>
      </c>
      <c r="AH86" s="9">
        <f>VLOOKUP($C86,industry_water_withdrawal_km3!$A$2:$CT$249,AH$4,FALSE)</f>
        <v>0.1092528</v>
      </c>
      <c r="AI86" s="13">
        <f t="shared" si="51"/>
        <v>0.1092528</v>
      </c>
      <c r="AK86" s="9">
        <f>VLOOKUP($B86,aquastat_more_extensive_table!$D$1013:$AO$1213,AK$4,FALSE)</f>
        <v>0</v>
      </c>
      <c r="AL86" s="13" t="e">
        <f t="shared" si="41"/>
        <v>#N/A</v>
      </c>
      <c r="AM86" s="9">
        <f>VLOOKUP($C86,industry_water_withdrawal_km3!$A$2:$CT$249,AM$4,FALSE)</f>
        <v>0.1125538</v>
      </c>
      <c r="AN86" s="13">
        <f t="shared" si="52"/>
        <v>0.1125538</v>
      </c>
      <c r="AP86" s="9">
        <f>VLOOKUP($B86,aquastat_more_extensive_table!$D$1013:$AO$1213,AP$4,FALSE)</f>
        <v>0.27</v>
      </c>
      <c r="AQ86" s="13">
        <f t="shared" si="42"/>
        <v>0.27</v>
      </c>
      <c r="AR86" s="9">
        <f>VLOOKUP($C86,industry_water_withdrawal_km3!$A$2:$CT$249,AR$4,FALSE)</f>
        <v>0.10820539999999999</v>
      </c>
      <c r="AS86" s="13">
        <f t="shared" si="53"/>
        <v>0.10820539999999999</v>
      </c>
      <c r="AU86" s="9">
        <f>VLOOKUP($B86,aquastat_more_extensive_table!$D$1013:$AO$1213,AU$4,FALSE)</f>
        <v>0.26960000000000001</v>
      </c>
      <c r="AV86" s="13">
        <f t="shared" si="43"/>
        <v>0.26960000000000001</v>
      </c>
      <c r="AW86" s="9">
        <f>VLOOKUP($C86,industry_water_withdrawal_km3!$A$2:$CT$249,AW$4,FALSE)</f>
        <v>0.10534128</v>
      </c>
      <c r="AX86" s="13">
        <f t="shared" si="54"/>
        <v>0.10534128</v>
      </c>
      <c r="AZ86" s="9">
        <f>VLOOKUP($B86,aquastat_more_extensive_table!$D$1013:$AO$1213,AZ$4,FALSE)</f>
        <v>0.318</v>
      </c>
      <c r="BA86" s="13">
        <f t="shared" si="44"/>
        <v>0.318</v>
      </c>
      <c r="BB86" s="9">
        <f>VLOOKUP($C86,industry_water_withdrawal_km3!$A$2:$CT$249,BB$4,FALSE)</f>
        <v>0.1120756</v>
      </c>
      <c r="BC86" s="13">
        <f t="shared" si="55"/>
        <v>0.1120756</v>
      </c>
      <c r="BE86" s="9">
        <f>VLOOKUP($B86,aquastat_more_extensive_table!$D$1013:$AO$1213,BE$4,FALSE)</f>
        <v>0</v>
      </c>
      <c r="BF86" s="13" t="e">
        <f t="shared" si="45"/>
        <v>#N/A</v>
      </c>
      <c r="BG86" s="9">
        <f>VLOOKUP($C86,industry_water_withdrawal_km3!$A$2:$CT$249,BG$4,FALSE)</f>
        <v>0.1216638</v>
      </c>
      <c r="BH86" s="13">
        <f t="shared" si="56"/>
        <v>0.1216638</v>
      </c>
      <c r="BJ86" s="9">
        <f>VLOOKUP($B86,aquastat_more_extensive_table!$D$1013:$AO$1213,BJ$4,FALSE)</f>
        <v>0</v>
      </c>
      <c r="BK86" s="13" t="e">
        <f t="shared" si="57"/>
        <v>#N/A</v>
      </c>
      <c r="BL86" s="9">
        <f>VLOOKUP($C86,industry_water_withdrawal_km3!$A$2:$CT$249,BL$4,FALSE)</f>
        <v>0.12088400000000001</v>
      </c>
      <c r="BM86" s="13">
        <f t="shared" si="58"/>
        <v>0.12088400000000001</v>
      </c>
    </row>
    <row r="87" spans="2:65" x14ac:dyDescent="0.25">
      <c r="B87" s="12">
        <f>fao_ids_unique!B82</f>
        <v>108</v>
      </c>
      <c r="C87" s="12">
        <f>fao_ids_unique!F82</f>
        <v>98</v>
      </c>
      <c r="D87" s="8" t="str">
        <f>fao_ids_unique!C82</f>
        <v>KAZ</v>
      </c>
      <c r="E87" s="7" t="str">
        <f>fao_ids_unique!G82</f>
        <v>Kazakhstan</v>
      </c>
      <c r="G87" s="9">
        <f>VLOOKUP($B87,aquastat_more_extensive_table!$D$1013:$AO$1213,G$4,FALSE)</f>
        <v>0</v>
      </c>
      <c r="H87" s="13" t="e">
        <f t="shared" si="35"/>
        <v>#N/A</v>
      </c>
      <c r="I87" s="9">
        <f>VLOOKUP($C87,industry_water_withdrawal_km3!$A$2:$CT$249,I$4,FALSE)</f>
        <v>2.108136</v>
      </c>
      <c r="J87" s="13">
        <f t="shared" si="46"/>
        <v>2.108136</v>
      </c>
      <c r="L87" s="9">
        <f>VLOOKUP($B87,aquastat_more_extensive_table!$D$1013:$AO$1213,L$4,FALSE)</f>
        <v>0</v>
      </c>
      <c r="M87" s="13" t="e">
        <f t="shared" si="36"/>
        <v>#N/A</v>
      </c>
      <c r="N87" s="9">
        <f>VLOOKUP($C87,industry_water_withdrawal_km3!$A$2:$CT$249,N$4,FALSE)</f>
        <v>2.1434899999999999</v>
      </c>
      <c r="O87" s="13">
        <f t="shared" si="47"/>
        <v>2.1434899999999999</v>
      </c>
      <c r="Q87" s="9">
        <f>VLOOKUP($B87,aquastat_more_extensive_table!$D$1013:$AO$1213,Q$4,FALSE)</f>
        <v>0</v>
      </c>
      <c r="R87" s="13" t="e">
        <f t="shared" si="37"/>
        <v>#N/A</v>
      </c>
      <c r="S87" s="9">
        <f>VLOOKUP($C87,industry_water_withdrawal_km3!$A$2:$CT$249,S$4,FALSE)</f>
        <v>2.3435820000000001</v>
      </c>
      <c r="T87" s="13">
        <f t="shared" si="48"/>
        <v>2.3435820000000001</v>
      </c>
      <c r="V87" s="9">
        <f>VLOOKUP($B87,aquastat_more_extensive_table!$D$1013:$AO$1213,V$4,FALSE)</f>
        <v>0</v>
      </c>
      <c r="W87" s="13" t="e">
        <f t="shared" si="38"/>
        <v>#N/A</v>
      </c>
      <c r="X87" s="9">
        <f>VLOOKUP($C87,industry_water_withdrawal_km3!$A$2:$CT$249,X$4,FALSE)</f>
        <v>2.9416120000000001</v>
      </c>
      <c r="Y87" s="13">
        <f t="shared" si="49"/>
        <v>2.9416120000000001</v>
      </c>
      <c r="AA87" s="9">
        <f>VLOOKUP($B87,aquastat_more_extensive_table!$D$1013:$AO$1213,AA$4,FALSE)</f>
        <v>0</v>
      </c>
      <c r="AB87" s="13" t="e">
        <f t="shared" si="39"/>
        <v>#N/A</v>
      </c>
      <c r="AC87" s="9">
        <f>VLOOKUP($C87,industry_water_withdrawal_km3!$A$2:$CT$249,AC$4,FALSE)</f>
        <v>3.5718939999999999</v>
      </c>
      <c r="AD87" s="13">
        <f t="shared" si="50"/>
        <v>3.5718939999999999</v>
      </c>
      <c r="AF87" s="9">
        <f>VLOOKUP($B87,aquastat_more_extensive_table!$D$1013:$AO$1213,AF$4,FALSE)</f>
        <v>0</v>
      </c>
      <c r="AG87" s="13" t="e">
        <f t="shared" si="40"/>
        <v>#N/A</v>
      </c>
      <c r="AH87" s="9">
        <f>VLOOKUP($C87,industry_water_withdrawal_km3!$A$2:$CT$249,AH$4,FALSE)</f>
        <v>3.859092</v>
      </c>
      <c r="AI87" s="13">
        <f t="shared" si="51"/>
        <v>3.859092</v>
      </c>
      <c r="AK87" s="9">
        <f>VLOOKUP($B87,aquastat_more_extensive_table!$D$1013:$AO$1213,AK$4,FALSE)</f>
        <v>0</v>
      </c>
      <c r="AL87" s="13" t="e">
        <f t="shared" si="41"/>
        <v>#N/A</v>
      </c>
      <c r="AM87" s="9">
        <f>VLOOKUP($C87,industry_water_withdrawal_km3!$A$2:$CT$249,AM$4,FALSE)</f>
        <v>3.8846020000000001</v>
      </c>
      <c r="AN87" s="13">
        <f t="shared" si="52"/>
        <v>3.8846020000000001</v>
      </c>
      <c r="AP87" s="9">
        <f>VLOOKUP($B87,aquastat_more_extensive_table!$D$1013:$AO$1213,AP$4,FALSE)</f>
        <v>5.6779999999999999</v>
      </c>
      <c r="AQ87" s="13">
        <f t="shared" si="42"/>
        <v>5.6779999999999999</v>
      </c>
      <c r="AR87" s="9">
        <f>VLOOKUP($C87,industry_water_withdrawal_km3!$A$2:$CT$249,AR$4,FALSE)</f>
        <v>3.8482440000000002</v>
      </c>
      <c r="AS87" s="13">
        <f t="shared" si="53"/>
        <v>3.8482440000000002</v>
      </c>
      <c r="AU87" s="9">
        <f>VLOOKUP($B87,aquastat_more_extensive_table!$D$1013:$AO$1213,AU$4,FALSE)</f>
        <v>4.07</v>
      </c>
      <c r="AV87" s="13">
        <f t="shared" si="43"/>
        <v>4.07</v>
      </c>
      <c r="AW87" s="9">
        <f>VLOOKUP($C87,industry_water_withdrawal_km3!$A$2:$CT$249,AW$4,FALSE)</f>
        <v>3.7789799999999998</v>
      </c>
      <c r="AX87" s="13">
        <f t="shared" si="54"/>
        <v>3.7789799999999998</v>
      </c>
      <c r="AZ87" s="9">
        <f>VLOOKUP($B87,aquastat_more_extensive_table!$D$1013:$AO$1213,AZ$4,FALSE)</f>
        <v>5.8390000000000004</v>
      </c>
      <c r="BA87" s="13">
        <f t="shared" si="44"/>
        <v>5.8390000000000004</v>
      </c>
      <c r="BB87" s="9">
        <f>VLOOKUP($C87,industry_water_withdrawal_km3!$A$2:$CT$249,BB$4,FALSE)</f>
        <v>5.0704359999999999</v>
      </c>
      <c r="BC87" s="13">
        <f t="shared" si="55"/>
        <v>5.0704359999999999</v>
      </c>
      <c r="BE87" s="9">
        <f>VLOOKUP($B87,aquastat_more_extensive_table!$D$1013:$AO$1213,BE$4,FALSE)</f>
        <v>6.2629999999999999</v>
      </c>
      <c r="BF87" s="13">
        <f t="shared" si="45"/>
        <v>6.2629999999999999</v>
      </c>
      <c r="BG87" s="9">
        <f>VLOOKUP($C87,industry_water_withdrawal_km3!$A$2:$CT$249,BG$4,FALSE)</f>
        <v>6.0676079999999999</v>
      </c>
      <c r="BH87" s="13">
        <f t="shared" si="56"/>
        <v>6.0676079999999999</v>
      </c>
      <c r="BJ87" s="9">
        <f>VLOOKUP($B87,aquastat_more_extensive_table!$D$1013:$AO$1213,BJ$4,FALSE)</f>
        <v>0</v>
      </c>
      <c r="BK87" s="13" t="e">
        <f t="shared" si="57"/>
        <v>#N/A</v>
      </c>
      <c r="BL87" s="9">
        <f>VLOOKUP($C87,industry_water_withdrawal_km3!$A$2:$CT$249,BL$4,FALSE)</f>
        <v>6.2587333333333302</v>
      </c>
      <c r="BM87" s="13">
        <f t="shared" si="58"/>
        <v>6.2587333333333302</v>
      </c>
    </row>
    <row r="88" spans="2:65" x14ac:dyDescent="0.25">
      <c r="B88" s="12">
        <f>fao_ids_unique!B83</f>
        <v>109</v>
      </c>
      <c r="C88" s="12">
        <f>fao_ids_unique!F83</f>
        <v>95</v>
      </c>
      <c r="D88" s="8" t="str">
        <f>fao_ids_unique!C83</f>
        <v>JAM</v>
      </c>
      <c r="E88" s="7" t="str">
        <f>fao_ids_unique!G83</f>
        <v>Jamaica</v>
      </c>
      <c r="G88" s="9">
        <f>VLOOKUP($B88,aquastat_more_extensive_table!$D$1013:$AO$1213,G$4,FALSE)</f>
        <v>0</v>
      </c>
      <c r="H88" s="13" t="e">
        <f t="shared" si="35"/>
        <v>#N/A</v>
      </c>
      <c r="I88" s="9">
        <f>VLOOKUP($C88,industry_water_withdrawal_km3!$A$2:$CT$249,I$4,FALSE)</f>
        <v>9.4186180000000001E-3</v>
      </c>
      <c r="J88" s="13">
        <f t="shared" si="46"/>
        <v>9.4186180000000001E-3</v>
      </c>
      <c r="L88" s="9">
        <f>VLOOKUP($B88,aquastat_more_extensive_table!$D$1013:$AO$1213,L$4,FALSE)</f>
        <v>0</v>
      </c>
      <c r="M88" s="13" t="e">
        <f t="shared" si="36"/>
        <v>#N/A</v>
      </c>
      <c r="N88" s="9">
        <f>VLOOKUP($C88,industry_water_withdrawal_km3!$A$2:$CT$249,N$4,FALSE)</f>
        <v>1.0126634000000001E-2</v>
      </c>
      <c r="O88" s="13">
        <f t="shared" si="47"/>
        <v>1.0126634000000001E-2</v>
      </c>
      <c r="Q88" s="9">
        <f>VLOOKUP($B88,aquastat_more_extensive_table!$D$1013:$AO$1213,Q$4,FALSE)</f>
        <v>0</v>
      </c>
      <c r="R88" s="13" t="e">
        <f t="shared" si="37"/>
        <v>#N/A</v>
      </c>
      <c r="S88" s="9">
        <f>VLOOKUP($C88,industry_water_withdrawal_km3!$A$2:$CT$249,S$4,FALSE)</f>
        <v>1.0741219999999999E-2</v>
      </c>
      <c r="T88" s="13">
        <f t="shared" si="48"/>
        <v>1.0741219999999999E-2</v>
      </c>
      <c r="V88" s="9">
        <f>VLOOKUP($B88,aquastat_more_extensive_table!$D$1013:$AO$1213,V$4,FALSE)</f>
        <v>0</v>
      </c>
      <c r="W88" s="13" t="e">
        <f t="shared" si="38"/>
        <v>#N/A</v>
      </c>
      <c r="X88" s="9">
        <f>VLOOKUP($C88,industry_water_withdrawal_km3!$A$2:$CT$249,X$4,FALSE)</f>
        <v>1.223192E-2</v>
      </c>
      <c r="Y88" s="13">
        <f t="shared" si="49"/>
        <v>1.223192E-2</v>
      </c>
      <c r="AA88" s="9">
        <f>VLOOKUP($B88,aquastat_more_extensive_table!$D$1013:$AO$1213,AA$4,FALSE)</f>
        <v>0</v>
      </c>
      <c r="AB88" s="13" t="e">
        <f t="shared" si="39"/>
        <v>#N/A</v>
      </c>
      <c r="AC88" s="9">
        <f>VLOOKUP($C88,industry_water_withdrawal_km3!$A$2:$CT$249,AC$4,FALSE)</f>
        <v>1.2123139999999999E-2</v>
      </c>
      <c r="AD88" s="13">
        <f t="shared" si="50"/>
        <v>1.2123139999999999E-2</v>
      </c>
      <c r="AF88" s="9">
        <f>VLOOKUP($B88,aquastat_more_extensive_table!$D$1013:$AO$1213,AF$4,FALSE)</f>
        <v>0</v>
      </c>
      <c r="AG88" s="13" t="e">
        <f t="shared" si="40"/>
        <v>#N/A</v>
      </c>
      <c r="AH88" s="9">
        <f>VLOOKUP($C88,industry_water_withdrawal_km3!$A$2:$CT$249,AH$4,FALSE)</f>
        <v>1.170796E-2</v>
      </c>
      <c r="AI88" s="13">
        <f t="shared" si="51"/>
        <v>1.170796E-2</v>
      </c>
      <c r="AK88" s="9">
        <f>VLOOKUP($B88,aquastat_more_extensive_table!$D$1013:$AO$1213,AK$4,FALSE)</f>
        <v>0</v>
      </c>
      <c r="AL88" s="13" t="e">
        <f t="shared" si="41"/>
        <v>#N/A</v>
      </c>
      <c r="AM88" s="9">
        <f>VLOOKUP($C88,industry_water_withdrawal_km3!$A$2:$CT$249,AM$4,FALSE)</f>
        <v>1.314358E-2</v>
      </c>
      <c r="AN88" s="13">
        <f t="shared" si="52"/>
        <v>1.314358E-2</v>
      </c>
      <c r="AP88" s="9">
        <f>VLOOKUP($B88,aquastat_more_extensive_table!$D$1013:$AO$1213,AP$4,FALSE)</f>
        <v>6.5000000000000002E-2</v>
      </c>
      <c r="AQ88" s="13">
        <f t="shared" si="42"/>
        <v>6.5000000000000002E-2</v>
      </c>
      <c r="AR88" s="9">
        <f>VLOOKUP($C88,industry_water_withdrawal_km3!$A$2:$CT$249,AR$4,FALSE)</f>
        <v>1.48603E-2</v>
      </c>
      <c r="AS88" s="13">
        <f t="shared" si="53"/>
        <v>1.48603E-2</v>
      </c>
      <c r="AU88" s="9">
        <f>VLOOKUP($B88,aquastat_more_extensive_table!$D$1013:$AO$1213,AU$4,FALSE)</f>
        <v>0</v>
      </c>
      <c r="AV88" s="13" t="e">
        <f t="shared" si="43"/>
        <v>#N/A</v>
      </c>
      <c r="AW88" s="9">
        <f>VLOOKUP($C88,industry_water_withdrawal_km3!$A$2:$CT$249,AW$4,FALSE)</f>
        <v>1.6985299999999998E-2</v>
      </c>
      <c r="AX88" s="13">
        <f t="shared" si="54"/>
        <v>1.6985299999999998E-2</v>
      </c>
      <c r="AZ88" s="9">
        <f>VLOOKUP($B88,aquastat_more_extensive_table!$D$1013:$AO$1213,AZ$4,FALSE)</f>
        <v>7.5999999999999998E-2</v>
      </c>
      <c r="BA88" s="13">
        <f t="shared" si="44"/>
        <v>7.5999999999999998E-2</v>
      </c>
      <c r="BB88" s="9">
        <f>VLOOKUP($C88,industry_water_withdrawal_km3!$A$2:$CT$249,BB$4,FALSE)</f>
        <v>1.7812479999999999E-2</v>
      </c>
      <c r="BC88" s="13">
        <f t="shared" si="55"/>
        <v>1.7812479999999999E-2</v>
      </c>
      <c r="BE88" s="9">
        <f>VLOOKUP($B88,aquastat_more_extensive_table!$D$1013:$AO$1213,BE$4,FALSE)</f>
        <v>0</v>
      </c>
      <c r="BF88" s="13" t="e">
        <f t="shared" si="45"/>
        <v>#N/A</v>
      </c>
      <c r="BG88" s="9">
        <f>VLOOKUP($C88,industry_water_withdrawal_km3!$A$2:$CT$249,BG$4,FALSE)</f>
        <v>1.8782139999999999E-2</v>
      </c>
      <c r="BH88" s="13">
        <f t="shared" si="56"/>
        <v>1.8782139999999999E-2</v>
      </c>
      <c r="BJ88" s="9">
        <f>VLOOKUP($B88,aquastat_more_extensive_table!$D$1013:$AO$1213,BJ$4,FALSE)</f>
        <v>0</v>
      </c>
      <c r="BK88" s="13" t="e">
        <f t="shared" si="57"/>
        <v>#N/A</v>
      </c>
      <c r="BL88" s="9">
        <f>VLOOKUP($C88,industry_water_withdrawal_km3!$A$2:$CT$249,BL$4,FALSE)</f>
        <v>1.8870499999999998E-2</v>
      </c>
      <c r="BM88" s="13">
        <f t="shared" si="58"/>
        <v>1.8870499999999998E-2</v>
      </c>
    </row>
    <row r="89" spans="2:65" x14ac:dyDescent="0.25">
      <c r="B89" s="12">
        <f>fao_ids_unique!B84</f>
        <v>110</v>
      </c>
      <c r="C89" s="12">
        <f>fao_ids_unique!F84</f>
        <v>97</v>
      </c>
      <c r="D89" s="8" t="str">
        <f>fao_ids_unique!C84</f>
        <v>JPN</v>
      </c>
      <c r="E89" s="7" t="str">
        <f>fao_ids_unique!G84</f>
        <v>Japan</v>
      </c>
      <c r="G89" s="9">
        <f>VLOOKUP($B89,aquastat_more_extensive_table!$D$1013:$AO$1213,G$4,FALSE)</f>
        <v>0</v>
      </c>
      <c r="H89" s="13" t="e">
        <f t="shared" si="35"/>
        <v>#N/A</v>
      </c>
      <c r="I89" s="9">
        <f>VLOOKUP($C89,industry_water_withdrawal_km3!$A$2:$CT$249,I$4,FALSE)</f>
        <v>7.4056540000000002</v>
      </c>
      <c r="J89" s="13">
        <f t="shared" si="46"/>
        <v>7.4056540000000002</v>
      </c>
      <c r="L89" s="9">
        <f>VLOOKUP($B89,aquastat_more_extensive_table!$D$1013:$AO$1213,L$4,FALSE)</f>
        <v>0</v>
      </c>
      <c r="M89" s="13" t="e">
        <f t="shared" si="36"/>
        <v>#N/A</v>
      </c>
      <c r="N89" s="9">
        <f>VLOOKUP($C89,industry_water_withdrawal_km3!$A$2:$CT$249,N$4,FALSE)</f>
        <v>9.0504940000000005</v>
      </c>
      <c r="O89" s="13">
        <f t="shared" si="47"/>
        <v>9.0504940000000005</v>
      </c>
      <c r="Q89" s="9">
        <f>VLOOKUP($B89,aquastat_more_extensive_table!$D$1013:$AO$1213,Q$4,FALSE)</f>
        <v>0</v>
      </c>
      <c r="R89" s="13" t="e">
        <f t="shared" si="37"/>
        <v>#N/A</v>
      </c>
      <c r="S89" s="9">
        <f>VLOOKUP($C89,industry_water_withdrawal_km3!$A$2:$CT$249,S$4,FALSE)</f>
        <v>11.605460000000001</v>
      </c>
      <c r="T89" s="13">
        <f t="shared" si="48"/>
        <v>11.605460000000001</v>
      </c>
      <c r="V89" s="9">
        <f>VLOOKUP($B89,aquastat_more_extensive_table!$D$1013:$AO$1213,V$4,FALSE)</f>
        <v>0</v>
      </c>
      <c r="W89" s="13" t="e">
        <f t="shared" si="38"/>
        <v>#N/A</v>
      </c>
      <c r="X89" s="9">
        <f>VLOOKUP($C89,industry_water_withdrawal_km3!$A$2:$CT$249,X$4,FALSE)</f>
        <v>15.200559999999999</v>
      </c>
      <c r="Y89" s="13">
        <f t="shared" si="49"/>
        <v>15.200559999999999</v>
      </c>
      <c r="AA89" s="9">
        <f>VLOOKUP($B89,aquastat_more_extensive_table!$D$1013:$AO$1213,AA$4,FALSE)</f>
        <v>16.5</v>
      </c>
      <c r="AB89" s="13">
        <f t="shared" si="39"/>
        <v>16.5</v>
      </c>
      <c r="AC89" s="9">
        <f>VLOOKUP($C89,industry_water_withdrawal_km3!$A$2:$CT$249,AC$4,FALSE)</f>
        <v>18.651759999999999</v>
      </c>
      <c r="AD89" s="13">
        <f t="shared" si="50"/>
        <v>18.651759999999999</v>
      </c>
      <c r="AF89" s="9">
        <f>VLOOKUP($B89,aquastat_more_extensive_table!$D$1013:$AO$1213,AF$4,FALSE)</f>
        <v>0</v>
      </c>
      <c r="AG89" s="13" t="e">
        <f t="shared" si="40"/>
        <v>#N/A</v>
      </c>
      <c r="AH89" s="9">
        <f>VLOOKUP($C89,industry_water_withdrawal_km3!$A$2:$CT$249,AH$4,FALSE)</f>
        <v>20.983059999999998</v>
      </c>
      <c r="AI89" s="13">
        <f t="shared" si="51"/>
        <v>20.983059999999998</v>
      </c>
      <c r="AK89" s="9">
        <f>VLOOKUP($B89,aquastat_more_extensive_table!$D$1013:$AO$1213,AK$4,FALSE)</f>
        <v>15.8</v>
      </c>
      <c r="AL89" s="13">
        <f t="shared" si="41"/>
        <v>15.8</v>
      </c>
      <c r="AM89" s="9">
        <f>VLOOKUP($C89,industry_water_withdrawal_km3!$A$2:$CT$249,AM$4,FALSE)</f>
        <v>25.933340000000001</v>
      </c>
      <c r="AN89" s="13">
        <f t="shared" si="52"/>
        <v>25.933340000000001</v>
      </c>
      <c r="AP89" s="9">
        <f>VLOOKUP($B89,aquastat_more_extensive_table!$D$1013:$AO$1213,AP$4,FALSE)</f>
        <v>14.01</v>
      </c>
      <c r="AQ89" s="13">
        <f t="shared" si="42"/>
        <v>14.01</v>
      </c>
      <c r="AR89" s="9">
        <f>VLOOKUP($C89,industry_water_withdrawal_km3!$A$2:$CT$249,AR$4,FALSE)</f>
        <v>28.918980000000001</v>
      </c>
      <c r="AS89" s="13">
        <f t="shared" si="53"/>
        <v>28.918980000000001</v>
      </c>
      <c r="AU89" s="9">
        <f>VLOOKUP($B89,aquastat_more_extensive_table!$D$1013:$AO$1213,AU$4,FALSE)</f>
        <v>12.32</v>
      </c>
      <c r="AV89" s="13">
        <f t="shared" si="43"/>
        <v>12.32</v>
      </c>
      <c r="AW89" s="9">
        <f>VLOOKUP($C89,industry_water_withdrawal_km3!$A$2:$CT$249,AW$4,FALSE)</f>
        <v>27.971720000000001</v>
      </c>
      <c r="AX89" s="13">
        <f t="shared" si="54"/>
        <v>27.971720000000001</v>
      </c>
      <c r="AZ89" s="9">
        <f>VLOOKUP($B89,aquastat_more_extensive_table!$D$1013:$AO$1213,AZ$4,FALSE)</f>
        <v>12.78</v>
      </c>
      <c r="BA89" s="13">
        <f t="shared" si="44"/>
        <v>12.78</v>
      </c>
      <c r="BB89" s="9">
        <f>VLOOKUP($C89,industry_water_withdrawal_km3!$A$2:$CT$249,BB$4,FALSE)</f>
        <v>28.4633</v>
      </c>
      <c r="BC89" s="13">
        <f t="shared" si="55"/>
        <v>28.4633</v>
      </c>
      <c r="BE89" s="9">
        <f>VLOOKUP($B89,aquastat_more_extensive_table!$D$1013:$AO$1213,BE$4,FALSE)</f>
        <v>11.61</v>
      </c>
      <c r="BF89" s="13">
        <f t="shared" si="45"/>
        <v>11.61</v>
      </c>
      <c r="BG89" s="9">
        <f>VLOOKUP($C89,industry_water_withdrawal_km3!$A$2:$CT$249,BG$4,FALSE)</f>
        <v>29.969819999999999</v>
      </c>
      <c r="BH89" s="13">
        <f t="shared" si="56"/>
        <v>29.969819999999999</v>
      </c>
      <c r="BJ89" s="9">
        <f>VLOOKUP($B89,aquastat_more_extensive_table!$D$1013:$AO$1213,BJ$4,FALSE)</f>
        <v>0</v>
      </c>
      <c r="BK89" s="13" t="e">
        <f t="shared" si="57"/>
        <v>#N/A</v>
      </c>
      <c r="BL89" s="9">
        <f>VLOOKUP($C89,industry_water_withdrawal_km3!$A$2:$CT$249,BL$4,FALSE)</f>
        <v>30.301500000000001</v>
      </c>
      <c r="BM89" s="13">
        <f t="shared" si="58"/>
        <v>30.301500000000001</v>
      </c>
    </row>
    <row r="90" spans="2:65" x14ac:dyDescent="0.25">
      <c r="B90" s="12">
        <f>fao_ids_unique!B85</f>
        <v>112</v>
      </c>
      <c r="C90" s="12">
        <f>fao_ids_unique!F85</f>
        <v>96</v>
      </c>
      <c r="D90" s="8" t="str">
        <f>fao_ids_unique!C85</f>
        <v>JOR</v>
      </c>
      <c r="E90" s="7" t="str">
        <f>fao_ids_unique!G85</f>
        <v>Jordan</v>
      </c>
      <c r="G90" s="9">
        <f>VLOOKUP($B90,aquastat_more_extensive_table!$D$1013:$AO$1213,G$4,FALSE)</f>
        <v>0</v>
      </c>
      <c r="H90" s="13" t="e">
        <f t="shared" si="35"/>
        <v>#N/A</v>
      </c>
      <c r="I90" s="9">
        <f>VLOOKUP($C90,industry_water_withdrawal_km3!$A$2:$CT$249,I$4,FALSE)</f>
        <v>4.1311159999999998E-3</v>
      </c>
      <c r="J90" s="13">
        <f t="shared" si="46"/>
        <v>4.1311159999999998E-3</v>
      </c>
      <c r="L90" s="9">
        <f>VLOOKUP($B90,aquastat_more_extensive_table!$D$1013:$AO$1213,L$4,FALSE)</f>
        <v>0</v>
      </c>
      <c r="M90" s="13" t="e">
        <f t="shared" si="36"/>
        <v>#N/A</v>
      </c>
      <c r="N90" s="9">
        <f>VLOOKUP($C90,industry_water_withdrawal_km3!$A$2:$CT$249,N$4,FALSE)</f>
        <v>4.4479319999999999E-3</v>
      </c>
      <c r="O90" s="13">
        <f t="shared" si="47"/>
        <v>4.4479319999999999E-3</v>
      </c>
      <c r="Q90" s="9">
        <f>VLOOKUP($B90,aquastat_more_extensive_table!$D$1013:$AO$1213,Q$4,FALSE)</f>
        <v>0</v>
      </c>
      <c r="R90" s="13" t="e">
        <f t="shared" si="37"/>
        <v>#N/A</v>
      </c>
      <c r="S90" s="9">
        <f>VLOOKUP($C90,industry_water_withdrawal_km3!$A$2:$CT$249,S$4,FALSE)</f>
        <v>4.2798819999999996E-3</v>
      </c>
      <c r="T90" s="13">
        <f t="shared" si="48"/>
        <v>4.2798819999999996E-3</v>
      </c>
      <c r="V90" s="9">
        <f>VLOOKUP($B90,aquastat_more_extensive_table!$D$1013:$AO$1213,V$4,FALSE)</f>
        <v>2.7E-2</v>
      </c>
      <c r="W90" s="13">
        <f t="shared" si="38"/>
        <v>2.7E-2</v>
      </c>
      <c r="X90" s="9">
        <f>VLOOKUP($C90,industry_water_withdrawal_km3!$A$2:$CT$249,X$4,FALSE)</f>
        <v>4.9558559999999998E-3</v>
      </c>
      <c r="Y90" s="13">
        <f t="shared" si="49"/>
        <v>4.9558559999999998E-3</v>
      </c>
      <c r="AA90" s="9">
        <f>VLOOKUP($B90,aquastat_more_extensive_table!$D$1013:$AO$1213,AA$4,FALSE)</f>
        <v>2.5000000000000001E-2</v>
      </c>
      <c r="AB90" s="13">
        <f t="shared" si="39"/>
        <v>2.5000000000000001E-2</v>
      </c>
      <c r="AC90" s="9">
        <f>VLOOKUP($C90,industry_water_withdrawal_km3!$A$2:$CT$249,AC$4,FALSE)</f>
        <v>6.5221619999999998E-3</v>
      </c>
      <c r="AD90" s="13">
        <f t="shared" si="50"/>
        <v>6.5221619999999998E-3</v>
      </c>
      <c r="AF90" s="9">
        <f>VLOOKUP($B90,aquastat_more_extensive_table!$D$1013:$AO$1213,AF$4,FALSE)</f>
        <v>2.3E-2</v>
      </c>
      <c r="AG90" s="13">
        <f t="shared" si="40"/>
        <v>2.3E-2</v>
      </c>
      <c r="AH90" s="9">
        <f>VLOOKUP($C90,industry_water_withdrawal_km3!$A$2:$CT$249,AH$4,FALSE)</f>
        <v>6.9792960000000003E-3</v>
      </c>
      <c r="AI90" s="13">
        <f t="shared" si="51"/>
        <v>6.9792960000000003E-3</v>
      </c>
      <c r="AK90" s="9">
        <f>VLOOKUP($B90,aquastat_more_extensive_table!$D$1013:$AO$1213,AK$4,FALSE)</f>
        <v>3.3000000000000002E-2</v>
      </c>
      <c r="AL90" s="13">
        <f t="shared" si="41"/>
        <v>3.3000000000000002E-2</v>
      </c>
      <c r="AM90" s="9">
        <f>VLOOKUP($C90,industry_water_withdrawal_km3!$A$2:$CT$249,AM$4,FALSE)</f>
        <v>6.178546E-3</v>
      </c>
      <c r="AN90" s="13">
        <f t="shared" si="52"/>
        <v>6.178546E-3</v>
      </c>
      <c r="AP90" s="9">
        <f>VLOOKUP($B90,aquastat_more_extensive_table!$D$1013:$AO$1213,AP$4,FALSE)</f>
        <v>0</v>
      </c>
      <c r="AQ90" s="13" t="e">
        <f t="shared" si="42"/>
        <v>#N/A</v>
      </c>
      <c r="AR90" s="9">
        <f>VLOOKUP($C90,industry_water_withdrawal_km3!$A$2:$CT$249,AR$4,FALSE)</f>
        <v>6.2361700000000001E-3</v>
      </c>
      <c r="AS90" s="13">
        <f t="shared" si="53"/>
        <v>6.2361700000000001E-3</v>
      </c>
      <c r="AU90" s="9">
        <f>VLOOKUP($B90,aquastat_more_extensive_table!$D$1013:$AO$1213,AU$4,FALSE)</f>
        <v>0</v>
      </c>
      <c r="AV90" s="13" t="e">
        <f t="shared" si="43"/>
        <v>#N/A</v>
      </c>
      <c r="AW90" s="9">
        <f>VLOOKUP($C90,industry_water_withdrawal_km3!$A$2:$CT$249,AW$4,FALSE)</f>
        <v>6.3998880000000003E-3</v>
      </c>
      <c r="AX90" s="13">
        <f t="shared" si="54"/>
        <v>6.3998880000000003E-3</v>
      </c>
      <c r="AZ90" s="9">
        <f>VLOOKUP($B90,aquastat_more_extensive_table!$D$1013:$AO$1213,AZ$4,FALSE)</f>
        <v>3.8399999999999997E-2</v>
      </c>
      <c r="BA90" s="13">
        <f t="shared" si="44"/>
        <v>3.8399999999999997E-2</v>
      </c>
      <c r="BB90" s="9">
        <f>VLOOKUP($C90,industry_water_withdrawal_km3!$A$2:$CT$249,BB$4,FALSE)</f>
        <v>7.0578359999999996E-3</v>
      </c>
      <c r="BC90" s="13">
        <f t="shared" si="55"/>
        <v>7.0578359999999996E-3</v>
      </c>
      <c r="BE90" s="9">
        <f>VLOOKUP($B90,aquastat_more_extensive_table!$D$1013:$AO$1213,BE$4,FALSE)</f>
        <v>0</v>
      </c>
      <c r="BF90" s="13" t="e">
        <f t="shared" si="45"/>
        <v>#N/A</v>
      </c>
      <c r="BG90" s="9">
        <f>VLOOKUP($C90,industry_water_withdrawal_km3!$A$2:$CT$249,BG$4,FALSE)</f>
        <v>8.1030340000000003E-3</v>
      </c>
      <c r="BH90" s="13">
        <f t="shared" si="56"/>
        <v>8.1030340000000003E-3</v>
      </c>
      <c r="BJ90" s="9">
        <f>VLOOKUP($B90,aquastat_more_extensive_table!$D$1013:$AO$1213,BJ$4,FALSE)</f>
        <v>0</v>
      </c>
      <c r="BK90" s="13" t="e">
        <f t="shared" si="57"/>
        <v>#N/A</v>
      </c>
      <c r="BL90" s="9">
        <f>VLOOKUP($C90,industry_water_withdrawal_km3!$A$2:$CT$249,BL$4,FALSE)</f>
        <v>8.5261799999999995E-3</v>
      </c>
      <c r="BM90" s="13">
        <f t="shared" si="58"/>
        <v>8.5261799999999995E-3</v>
      </c>
    </row>
    <row r="91" spans="2:65" x14ac:dyDescent="0.25">
      <c r="B91" s="12">
        <f>fao_ids_unique!B86</f>
        <v>113</v>
      </c>
      <c r="C91" s="12">
        <f>fao_ids_unique!F86</f>
        <v>100</v>
      </c>
      <c r="D91" s="8" t="str">
        <f>fao_ids_unique!C86</f>
        <v>KGZ</v>
      </c>
      <c r="E91" s="7" t="str">
        <f>fao_ids_unique!G86</f>
        <v>Kyrgyz Republic</v>
      </c>
      <c r="G91" s="9">
        <f>VLOOKUP($B91,aquastat_more_extensive_table!$D$1013:$AO$1213,G$4,FALSE)</f>
        <v>0</v>
      </c>
      <c r="H91" s="13" t="e">
        <f t="shared" si="35"/>
        <v>#N/A</v>
      </c>
      <c r="I91" s="9">
        <f>VLOOKUP($C91,industry_water_withdrawal_km3!$A$2:$CT$249,I$4,FALSE)</f>
        <v>0.34130660000000002</v>
      </c>
      <c r="J91" s="13">
        <f t="shared" si="46"/>
        <v>0.34130660000000002</v>
      </c>
      <c r="L91" s="9">
        <f>VLOOKUP($B91,aquastat_more_extensive_table!$D$1013:$AO$1213,L$4,FALSE)</f>
        <v>0</v>
      </c>
      <c r="M91" s="13" t="e">
        <f t="shared" si="36"/>
        <v>#N/A</v>
      </c>
      <c r="N91" s="9">
        <f>VLOOKUP($C91,industry_water_withdrawal_km3!$A$2:$CT$249,N$4,FALSE)</f>
        <v>0.35759459999999998</v>
      </c>
      <c r="O91" s="13">
        <f t="shared" si="47"/>
        <v>0.35759459999999998</v>
      </c>
      <c r="Q91" s="9">
        <f>VLOOKUP($B91,aquastat_more_extensive_table!$D$1013:$AO$1213,Q$4,FALSE)</f>
        <v>0</v>
      </c>
      <c r="R91" s="13" t="e">
        <f t="shared" si="37"/>
        <v>#N/A</v>
      </c>
      <c r="S91" s="9">
        <f>VLOOKUP($C91,industry_water_withdrawal_km3!$A$2:$CT$249,S$4,FALSE)</f>
        <v>0.38414759999999998</v>
      </c>
      <c r="T91" s="13">
        <f t="shared" si="48"/>
        <v>0.38414759999999998</v>
      </c>
      <c r="V91" s="9">
        <f>VLOOKUP($B91,aquastat_more_extensive_table!$D$1013:$AO$1213,V$4,FALSE)</f>
        <v>0</v>
      </c>
      <c r="W91" s="13" t="e">
        <f t="shared" si="38"/>
        <v>#N/A</v>
      </c>
      <c r="X91" s="9">
        <f>VLOOKUP($C91,industry_water_withdrawal_km3!$A$2:$CT$249,X$4,FALSE)</f>
        <v>0.45977659999999998</v>
      </c>
      <c r="Y91" s="13">
        <f t="shared" si="49"/>
        <v>0.45977659999999998</v>
      </c>
      <c r="AA91" s="9">
        <f>VLOOKUP($B91,aquastat_more_extensive_table!$D$1013:$AO$1213,AA$4,FALSE)</f>
        <v>0</v>
      </c>
      <c r="AB91" s="13" t="e">
        <f t="shared" si="39"/>
        <v>#N/A</v>
      </c>
      <c r="AC91" s="9">
        <f>VLOOKUP($C91,industry_water_withdrawal_km3!$A$2:$CT$249,AC$4,FALSE)</f>
        <v>0.53644099999999995</v>
      </c>
      <c r="AD91" s="13">
        <f t="shared" si="50"/>
        <v>0.53644099999999995</v>
      </c>
      <c r="AF91" s="9">
        <f>VLOOKUP($B91,aquastat_more_extensive_table!$D$1013:$AO$1213,AF$4,FALSE)</f>
        <v>0</v>
      </c>
      <c r="AG91" s="13" t="e">
        <f t="shared" si="40"/>
        <v>#N/A</v>
      </c>
      <c r="AH91" s="9">
        <f>VLOOKUP($C91,industry_water_withdrawal_km3!$A$2:$CT$249,AH$4,FALSE)</f>
        <v>0.56945020000000002</v>
      </c>
      <c r="AI91" s="13">
        <f t="shared" si="51"/>
        <v>0.56945020000000002</v>
      </c>
      <c r="AK91" s="9">
        <f>VLOOKUP($B91,aquastat_more_extensive_table!$D$1013:$AO$1213,AK$4,FALSE)</f>
        <v>0</v>
      </c>
      <c r="AL91" s="13" t="e">
        <f t="shared" si="41"/>
        <v>#N/A</v>
      </c>
      <c r="AM91" s="9">
        <f>VLOOKUP($C91,industry_water_withdrawal_km3!$A$2:$CT$249,AM$4,FALSE)</f>
        <v>0.59610439999999998</v>
      </c>
      <c r="AN91" s="13">
        <f t="shared" si="52"/>
        <v>0.59610439999999998</v>
      </c>
      <c r="AP91" s="9">
        <f>VLOOKUP($B91,aquastat_more_extensive_table!$D$1013:$AO$1213,AP$4,FALSE)</f>
        <v>0.28899999999999998</v>
      </c>
      <c r="AQ91" s="13">
        <f t="shared" si="42"/>
        <v>0.28899999999999998</v>
      </c>
      <c r="AR91" s="9">
        <f>VLOOKUP($C91,industry_water_withdrawal_km3!$A$2:$CT$249,AR$4,FALSE)</f>
        <v>0.54382180000000002</v>
      </c>
      <c r="AS91" s="13">
        <f t="shared" si="53"/>
        <v>0.54382180000000002</v>
      </c>
      <c r="AU91" s="9">
        <f>VLOOKUP($B91,aquastat_more_extensive_table!$D$1013:$AO$1213,AU$4,FALSE)</f>
        <v>0.31</v>
      </c>
      <c r="AV91" s="13">
        <f t="shared" si="43"/>
        <v>0.31</v>
      </c>
      <c r="AW91" s="9">
        <f>VLOOKUP($C91,industry_water_withdrawal_km3!$A$2:$CT$249,AW$4,FALSE)</f>
        <v>0.51543300000000003</v>
      </c>
      <c r="AX91" s="13">
        <f t="shared" si="54"/>
        <v>0.51543300000000003</v>
      </c>
      <c r="AZ91" s="9">
        <f>VLOOKUP($B91,aquastat_more_extensive_table!$D$1013:$AO$1213,AZ$4,FALSE)</f>
        <v>0.33600000000000002</v>
      </c>
      <c r="BA91" s="13">
        <f t="shared" si="44"/>
        <v>0.33600000000000002</v>
      </c>
      <c r="BB91" s="9">
        <f>VLOOKUP($C91,industry_water_withdrawal_km3!$A$2:$CT$249,BB$4,FALSE)</f>
        <v>0.60625359999999995</v>
      </c>
      <c r="BC91" s="13">
        <f t="shared" si="55"/>
        <v>0.60625359999999995</v>
      </c>
      <c r="BE91" s="9">
        <f>VLOOKUP($B91,aquastat_more_extensive_table!$D$1013:$AO$1213,BE$4,FALSE)</f>
        <v>0</v>
      </c>
      <c r="BF91" s="13" t="e">
        <f t="shared" si="45"/>
        <v>#N/A</v>
      </c>
      <c r="BG91" s="9">
        <f>VLOOKUP($C91,industry_water_withdrawal_km3!$A$2:$CT$249,BG$4,FALSE)</f>
        <v>0.73693900000000001</v>
      </c>
      <c r="BH91" s="13">
        <f t="shared" si="56"/>
        <v>0.73693900000000001</v>
      </c>
      <c r="BJ91" s="9">
        <f>VLOOKUP($B91,aquastat_more_extensive_table!$D$1013:$AO$1213,BJ$4,FALSE)</f>
        <v>0</v>
      </c>
      <c r="BK91" s="13" t="e">
        <f t="shared" si="57"/>
        <v>#N/A</v>
      </c>
      <c r="BL91" s="9">
        <f>VLOOKUP($C91,industry_water_withdrawal_km3!$A$2:$CT$249,BL$4,FALSE)</f>
        <v>0.73634366666666695</v>
      </c>
      <c r="BM91" s="13">
        <f t="shared" si="58"/>
        <v>0.73634366666666695</v>
      </c>
    </row>
    <row r="92" spans="2:65" x14ac:dyDescent="0.25">
      <c r="B92" s="12">
        <f>fao_ids_unique!B87</f>
        <v>114</v>
      </c>
      <c r="C92" s="12">
        <f>fao_ids_unique!F87</f>
        <v>99</v>
      </c>
      <c r="D92" s="8" t="str">
        <f>fao_ids_unique!C87</f>
        <v>KEN</v>
      </c>
      <c r="E92" s="7" t="str">
        <f>fao_ids_unique!G87</f>
        <v>Kenya</v>
      </c>
      <c r="G92" s="9">
        <f>VLOOKUP($B92,aquastat_more_extensive_table!$D$1013:$AO$1213,G$4,FALSE)</f>
        <v>0</v>
      </c>
      <c r="H92" s="13" t="e">
        <f t="shared" si="35"/>
        <v>#N/A</v>
      </c>
      <c r="I92" s="9">
        <f>VLOOKUP($C92,industry_water_withdrawal_km3!$A$2:$CT$249,I$4,FALSE)</f>
        <v>5.2444339999999999E-2</v>
      </c>
      <c r="J92" s="13">
        <f t="shared" si="46"/>
        <v>5.2444339999999999E-2</v>
      </c>
      <c r="L92" s="9">
        <f>VLOOKUP($B92,aquastat_more_extensive_table!$D$1013:$AO$1213,L$4,FALSE)</f>
        <v>0</v>
      </c>
      <c r="M92" s="13" t="e">
        <f t="shared" si="36"/>
        <v>#N/A</v>
      </c>
      <c r="N92" s="9">
        <f>VLOOKUP($C92,industry_water_withdrawal_km3!$A$2:$CT$249,N$4,FALSE)</f>
        <v>5.4816499999999997E-2</v>
      </c>
      <c r="O92" s="13">
        <f t="shared" si="47"/>
        <v>5.4816499999999997E-2</v>
      </c>
      <c r="Q92" s="9">
        <f>VLOOKUP($B92,aquastat_more_extensive_table!$D$1013:$AO$1213,Q$4,FALSE)</f>
        <v>0</v>
      </c>
      <c r="R92" s="13" t="e">
        <f t="shared" si="37"/>
        <v>#N/A</v>
      </c>
      <c r="S92" s="9">
        <f>VLOOKUP($C92,industry_water_withdrawal_km3!$A$2:$CT$249,S$4,FALSE)</f>
        <v>6.2138039999999999E-2</v>
      </c>
      <c r="T92" s="13">
        <f t="shared" si="48"/>
        <v>6.2138039999999999E-2</v>
      </c>
      <c r="V92" s="9">
        <f>VLOOKUP($B92,aquastat_more_extensive_table!$D$1013:$AO$1213,V$4,FALSE)</f>
        <v>0</v>
      </c>
      <c r="W92" s="13" t="e">
        <f t="shared" si="38"/>
        <v>#N/A</v>
      </c>
      <c r="X92" s="9">
        <f>VLOOKUP($C92,industry_water_withdrawal_km3!$A$2:$CT$249,X$4,FALSE)</f>
        <v>7.762898E-2</v>
      </c>
      <c r="Y92" s="13">
        <f t="shared" si="49"/>
        <v>7.762898E-2</v>
      </c>
      <c r="AA92" s="9">
        <f>VLOOKUP($B92,aquastat_more_extensive_table!$D$1013:$AO$1213,AA$4,FALSE)</f>
        <v>0</v>
      </c>
      <c r="AB92" s="13" t="e">
        <f t="shared" si="39"/>
        <v>#N/A</v>
      </c>
      <c r="AC92" s="9">
        <f>VLOOKUP($C92,industry_water_withdrawal_km3!$A$2:$CT$249,AC$4,FALSE)</f>
        <v>8.9725940000000004E-2</v>
      </c>
      <c r="AD92" s="13">
        <f t="shared" si="50"/>
        <v>8.9725940000000004E-2</v>
      </c>
      <c r="AF92" s="9">
        <f>VLOOKUP($B92,aquastat_more_extensive_table!$D$1013:$AO$1213,AF$4,FALSE)</f>
        <v>0</v>
      </c>
      <c r="AG92" s="13" t="e">
        <f t="shared" si="40"/>
        <v>#N/A</v>
      </c>
      <c r="AH92" s="9">
        <f>VLOOKUP($C92,industry_water_withdrawal_km3!$A$2:$CT$249,AH$4,FALSE)</f>
        <v>8.5862900000000006E-2</v>
      </c>
      <c r="AI92" s="13">
        <f t="shared" si="51"/>
        <v>8.5862900000000006E-2</v>
      </c>
      <c r="AK92" s="9">
        <f>VLOOKUP($B92,aquastat_more_extensive_table!$D$1013:$AO$1213,AK$4,FALSE)</f>
        <v>0.08</v>
      </c>
      <c r="AL92" s="13">
        <f t="shared" si="41"/>
        <v>0.08</v>
      </c>
      <c r="AM92" s="9">
        <f>VLOOKUP($C92,industry_water_withdrawal_km3!$A$2:$CT$249,AM$4,FALSE)</f>
        <v>8.7213260000000001E-2</v>
      </c>
      <c r="AN92" s="13">
        <f t="shared" si="52"/>
        <v>8.7213260000000001E-2</v>
      </c>
      <c r="AP92" s="9">
        <f>VLOOKUP($B92,aquastat_more_extensive_table!$D$1013:$AO$1213,AP$4,FALSE)</f>
        <v>0</v>
      </c>
      <c r="AQ92" s="13" t="e">
        <f t="shared" si="42"/>
        <v>#N/A</v>
      </c>
      <c r="AR92" s="9">
        <f>VLOOKUP($C92,industry_water_withdrawal_km3!$A$2:$CT$249,AR$4,FALSE)</f>
        <v>8.5324659999999997E-2</v>
      </c>
      <c r="AS92" s="13">
        <f t="shared" si="53"/>
        <v>8.5324659999999997E-2</v>
      </c>
      <c r="AU92" s="9">
        <f>VLOOKUP($B92,aquastat_more_extensive_table!$D$1013:$AO$1213,AU$4,FALSE)</f>
        <v>0</v>
      </c>
      <c r="AV92" s="13" t="e">
        <f t="shared" si="43"/>
        <v>#N/A</v>
      </c>
      <c r="AW92" s="9">
        <f>VLOOKUP($C92,industry_water_withdrawal_km3!$A$2:$CT$249,AW$4,FALSE)</f>
        <v>9.1446079999999999E-2</v>
      </c>
      <c r="AX92" s="13">
        <f t="shared" si="54"/>
        <v>9.1446079999999999E-2</v>
      </c>
      <c r="AZ92" s="9">
        <f>VLOOKUP($B92,aquastat_more_extensive_table!$D$1013:$AO$1213,AZ$4,FALSE)</f>
        <v>0.1</v>
      </c>
      <c r="BA92" s="13">
        <f t="shared" si="44"/>
        <v>0.1</v>
      </c>
      <c r="BB92" s="9">
        <f>VLOOKUP($C92,industry_water_withdrawal_km3!$A$2:$CT$249,BB$4,FALSE)</f>
        <v>9.9094840000000003E-2</v>
      </c>
      <c r="BC92" s="13">
        <f t="shared" si="55"/>
        <v>9.9094840000000003E-2</v>
      </c>
      <c r="BE92" s="9">
        <f>VLOOKUP($B92,aquastat_more_extensive_table!$D$1013:$AO$1213,BE$4,FALSE)</f>
        <v>0.125</v>
      </c>
      <c r="BF92" s="13">
        <f t="shared" si="45"/>
        <v>0.125</v>
      </c>
      <c r="BG92" s="9">
        <f>VLOOKUP($C92,industry_water_withdrawal_km3!$A$2:$CT$249,BG$4,FALSE)</f>
        <v>0.11011840000000001</v>
      </c>
      <c r="BH92" s="13">
        <f t="shared" si="56"/>
        <v>0.11011840000000001</v>
      </c>
      <c r="BJ92" s="9">
        <f>VLOOKUP($B92,aquastat_more_extensive_table!$D$1013:$AO$1213,BJ$4,FALSE)</f>
        <v>0</v>
      </c>
      <c r="BK92" s="13" t="e">
        <f t="shared" si="57"/>
        <v>#N/A</v>
      </c>
      <c r="BL92" s="9">
        <f>VLOOKUP($C92,industry_water_withdrawal_km3!$A$2:$CT$249,BL$4,FALSE)</f>
        <v>0.110285666666667</v>
      </c>
      <c r="BM92" s="13">
        <f t="shared" si="58"/>
        <v>0.110285666666667</v>
      </c>
    </row>
    <row r="93" spans="2:65" x14ac:dyDescent="0.25">
      <c r="B93" s="12">
        <f>fao_ids_unique!B88</f>
        <v>115</v>
      </c>
      <c r="C93" s="12">
        <f>fao_ids_unique!F88</f>
        <v>101</v>
      </c>
      <c r="D93" s="8" t="str">
        <f>fao_ids_unique!C88</f>
        <v>KHM</v>
      </c>
      <c r="E93" s="7" t="str">
        <f>fao_ids_unique!G88</f>
        <v>Cambodia</v>
      </c>
      <c r="G93" s="9">
        <f>VLOOKUP($B93,aquastat_more_extensive_table!$D$1013:$AO$1213,G$4,FALSE)</f>
        <v>0</v>
      </c>
      <c r="H93" s="13" t="e">
        <f t="shared" si="35"/>
        <v>#N/A</v>
      </c>
      <c r="I93" s="9">
        <f>VLOOKUP($C93,industry_water_withdrawal_km3!$A$2:$CT$249,I$4,FALSE)</f>
        <v>2.526598E-2</v>
      </c>
      <c r="J93" s="13">
        <f t="shared" si="46"/>
        <v>2.526598E-2</v>
      </c>
      <c r="L93" s="9">
        <f>VLOOKUP($B93,aquastat_more_extensive_table!$D$1013:$AO$1213,L$4,FALSE)</f>
        <v>0</v>
      </c>
      <c r="M93" s="13" t="e">
        <f t="shared" si="36"/>
        <v>#N/A</v>
      </c>
      <c r="N93" s="9">
        <f>VLOOKUP($C93,industry_water_withdrawal_km3!$A$2:$CT$249,N$4,FALSE)</f>
        <v>2.684402E-2</v>
      </c>
      <c r="O93" s="13">
        <f t="shared" si="47"/>
        <v>2.684402E-2</v>
      </c>
      <c r="Q93" s="9">
        <f>VLOOKUP($B93,aquastat_more_extensive_table!$D$1013:$AO$1213,Q$4,FALSE)</f>
        <v>0</v>
      </c>
      <c r="R93" s="13" t="e">
        <f t="shared" si="37"/>
        <v>#N/A</v>
      </c>
      <c r="S93" s="9">
        <f>VLOOKUP($C93,industry_water_withdrawal_km3!$A$2:$CT$249,S$4,FALSE)</f>
        <v>2.654784E-2</v>
      </c>
      <c r="T93" s="13">
        <f t="shared" si="48"/>
        <v>2.654784E-2</v>
      </c>
      <c r="V93" s="9">
        <f>VLOOKUP($B93,aquastat_more_extensive_table!$D$1013:$AO$1213,V$4,FALSE)</f>
        <v>0</v>
      </c>
      <c r="W93" s="13" t="e">
        <f t="shared" si="38"/>
        <v>#N/A</v>
      </c>
      <c r="X93" s="9">
        <f>VLOOKUP($C93,industry_water_withdrawal_km3!$A$2:$CT$249,X$4,FALSE)</f>
        <v>2.8428479999999999E-2</v>
      </c>
      <c r="Y93" s="13">
        <f t="shared" si="49"/>
        <v>2.8428479999999999E-2</v>
      </c>
      <c r="AA93" s="9">
        <f>VLOOKUP($B93,aquastat_more_extensive_table!$D$1013:$AO$1213,AA$4,FALSE)</f>
        <v>0</v>
      </c>
      <c r="AB93" s="13" t="e">
        <f t="shared" si="39"/>
        <v>#N/A</v>
      </c>
      <c r="AC93" s="9">
        <f>VLOOKUP($C93,industry_water_withdrawal_km3!$A$2:$CT$249,AC$4,FALSE)</f>
        <v>3.2798019999999997E-2</v>
      </c>
      <c r="AD93" s="13">
        <f t="shared" si="50"/>
        <v>3.2798019999999997E-2</v>
      </c>
      <c r="AF93" s="9">
        <f>VLOOKUP($B93,aquastat_more_extensive_table!$D$1013:$AO$1213,AF$4,FALSE)</f>
        <v>5.1999999999999998E-3</v>
      </c>
      <c r="AG93" s="13">
        <f t="shared" si="40"/>
        <v>5.1999999999999998E-3</v>
      </c>
      <c r="AH93" s="9">
        <f>VLOOKUP($C93,industry_water_withdrawal_km3!$A$2:$CT$249,AH$4,FALSE)</f>
        <v>3.5403560000000001E-2</v>
      </c>
      <c r="AI93" s="13">
        <f t="shared" si="51"/>
        <v>3.5403560000000001E-2</v>
      </c>
      <c r="AK93" s="9">
        <f>VLOOKUP($B93,aquastat_more_extensive_table!$D$1013:$AO$1213,AK$4,FALSE)</f>
        <v>0</v>
      </c>
      <c r="AL93" s="13" t="e">
        <f t="shared" si="41"/>
        <v>#N/A</v>
      </c>
      <c r="AM93" s="9">
        <f>VLOOKUP($C93,industry_water_withdrawal_km3!$A$2:$CT$249,AM$4,FALSE)</f>
        <v>3.0858839999999998E-2</v>
      </c>
      <c r="AN93" s="13">
        <f t="shared" si="52"/>
        <v>3.0858839999999998E-2</v>
      </c>
      <c r="AP93" s="9">
        <f>VLOOKUP($B93,aquastat_more_extensive_table!$D$1013:$AO$1213,AP$4,FALSE)</f>
        <v>0</v>
      </c>
      <c r="AQ93" s="13" t="e">
        <f t="shared" si="42"/>
        <v>#N/A</v>
      </c>
      <c r="AR93" s="9">
        <f>VLOOKUP($C93,industry_water_withdrawal_km3!$A$2:$CT$249,AR$4,FALSE)</f>
        <v>3.5026380000000003E-2</v>
      </c>
      <c r="AS93" s="13">
        <f t="shared" si="53"/>
        <v>3.5026380000000003E-2</v>
      </c>
      <c r="AU93" s="9">
        <f>VLOOKUP($B93,aquastat_more_extensive_table!$D$1013:$AO$1213,AU$4,FALSE)</f>
        <v>0</v>
      </c>
      <c r="AV93" s="13" t="e">
        <f t="shared" si="43"/>
        <v>#N/A</v>
      </c>
      <c r="AW93" s="9">
        <f>VLOOKUP($C93,industry_water_withdrawal_km3!$A$2:$CT$249,AW$4,FALSE)</f>
        <v>3.8885040000000003E-2</v>
      </c>
      <c r="AX93" s="13">
        <f t="shared" si="54"/>
        <v>3.8885040000000003E-2</v>
      </c>
      <c r="AZ93" s="9">
        <f>VLOOKUP($B93,aquastat_more_extensive_table!$D$1013:$AO$1213,AZ$4,FALSE)</f>
        <v>3.3000000000000002E-2</v>
      </c>
      <c r="BA93" s="13">
        <f t="shared" si="44"/>
        <v>3.3000000000000002E-2</v>
      </c>
      <c r="BB93" s="9">
        <f>VLOOKUP($C93,industry_water_withdrawal_km3!$A$2:$CT$249,BB$4,FALSE)</f>
        <v>4.5708640000000002E-2</v>
      </c>
      <c r="BC93" s="13">
        <f t="shared" si="55"/>
        <v>4.5708640000000002E-2</v>
      </c>
      <c r="BE93" s="9">
        <f>VLOOKUP($B93,aquastat_more_extensive_table!$D$1013:$AO$1213,BE$4,FALSE)</f>
        <v>0</v>
      </c>
      <c r="BF93" s="13" t="e">
        <f t="shared" si="45"/>
        <v>#N/A</v>
      </c>
      <c r="BG93" s="9">
        <f>VLOOKUP($C93,industry_water_withdrawal_km3!$A$2:$CT$249,BG$4,FALSE)</f>
        <v>5.4989940000000001E-2</v>
      </c>
      <c r="BH93" s="13">
        <f t="shared" si="56"/>
        <v>5.4989940000000001E-2</v>
      </c>
      <c r="BJ93" s="9">
        <f>VLOOKUP($B93,aquastat_more_extensive_table!$D$1013:$AO$1213,BJ$4,FALSE)</f>
        <v>0</v>
      </c>
      <c r="BK93" s="13" t="e">
        <f t="shared" si="57"/>
        <v>#N/A</v>
      </c>
      <c r="BL93" s="9">
        <f>VLOOKUP($C93,industry_water_withdrawal_km3!$A$2:$CT$249,BL$4,FALSE)</f>
        <v>5.5635499999999997E-2</v>
      </c>
      <c r="BM93" s="13">
        <f t="shared" si="58"/>
        <v>5.5635499999999997E-2</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VLOOKUP($B94,aquastat_more_extensive_table!$D$1013:$AO$1213,G$4,FALSE)</f>
        <v>0</v>
      </c>
      <c r="H94" s="13" t="e">
        <f t="shared" si="35"/>
        <v>#N/A</v>
      </c>
      <c r="I94" s="9">
        <f>VLOOKUP($C94,industry_water_withdrawal_km3!$A$2:$CT$249,I$4,FALSE)</f>
        <v>0.96377199999999996</v>
      </c>
      <c r="J94" s="13">
        <f t="shared" si="46"/>
        <v>0.96377199999999996</v>
      </c>
      <c r="L94" s="9">
        <f>VLOOKUP($B94,aquastat_more_extensive_table!$D$1013:$AO$1213,L$4,FALSE)</f>
        <v>0</v>
      </c>
      <c r="M94" s="13" t="e">
        <f t="shared" si="36"/>
        <v>#N/A</v>
      </c>
      <c r="N94" s="9">
        <f>VLOOKUP($C94,industry_water_withdrawal_km3!$A$2:$CT$249,N$4,FALSE)</f>
        <v>1.0021998000000001</v>
      </c>
      <c r="O94" s="13">
        <f t="shared" si="47"/>
        <v>1.0021998000000001</v>
      </c>
      <c r="Q94" s="9">
        <f>VLOOKUP($B94,aquastat_more_extensive_table!$D$1013:$AO$1213,Q$4,FALSE)</f>
        <v>0</v>
      </c>
      <c r="R94" s="13" t="e">
        <f t="shared" si="37"/>
        <v>#N/A</v>
      </c>
      <c r="S94" s="9">
        <f>VLOOKUP($C94,industry_water_withdrawal_km3!$A$2:$CT$249,S$4,FALSE)</f>
        <v>1.0771360000000001</v>
      </c>
      <c r="T94" s="13">
        <f t="shared" si="48"/>
        <v>1.0771360000000001</v>
      </c>
      <c r="V94" s="9">
        <f>VLOOKUP($B94,aquastat_more_extensive_table!$D$1013:$AO$1213,V$4,FALSE)</f>
        <v>0</v>
      </c>
      <c r="W94" s="13" t="e">
        <f t="shared" si="38"/>
        <v>#N/A</v>
      </c>
      <c r="X94" s="9">
        <f>VLOOKUP($C94,industry_water_withdrawal_km3!$A$2:$CT$249,X$4,FALSE)</f>
        <v>1.2932600000000001</v>
      </c>
      <c r="Y94" s="13">
        <f t="shared" si="49"/>
        <v>1.2932600000000001</v>
      </c>
      <c r="AA94" s="9">
        <f>VLOOKUP($B94,aquastat_more_extensive_table!$D$1013:$AO$1213,AA$4,FALSE)</f>
        <v>0</v>
      </c>
      <c r="AB94" s="13" t="e">
        <f t="shared" si="39"/>
        <v>#N/A</v>
      </c>
      <c r="AC94" s="9">
        <f>VLOOKUP($C94,industry_water_withdrawal_km3!$A$2:$CT$249,AC$4,FALSE)</f>
        <v>1.504786</v>
      </c>
      <c r="AD94" s="13">
        <f t="shared" si="50"/>
        <v>1.504786</v>
      </c>
      <c r="AF94" s="9">
        <f>VLOOKUP($B94,aquastat_more_extensive_table!$D$1013:$AO$1213,AF$4,FALSE)</f>
        <v>2.27</v>
      </c>
      <c r="AG94" s="13">
        <f t="shared" si="40"/>
        <v>2.27</v>
      </c>
      <c r="AH94" s="9">
        <f>VLOOKUP($C94,industry_water_withdrawal_km3!$A$2:$CT$249,AH$4,FALSE)</f>
        <v>1.622128</v>
      </c>
      <c r="AI94" s="13">
        <f t="shared" si="51"/>
        <v>1.622128</v>
      </c>
      <c r="AK94" s="9">
        <f>VLOOKUP($B94,aquastat_more_extensive_table!$D$1013:$AO$1213,AK$4,FALSE)</f>
        <v>0</v>
      </c>
      <c r="AL94" s="13" t="e">
        <f t="shared" si="41"/>
        <v>#N/A</v>
      </c>
      <c r="AM94" s="9">
        <f>VLOOKUP($C94,industry_water_withdrawal_km3!$A$2:$CT$249,AM$4,FALSE)</f>
        <v>1.744966</v>
      </c>
      <c r="AN94" s="13">
        <f t="shared" si="52"/>
        <v>1.744966</v>
      </c>
      <c r="AP94" s="9">
        <f>VLOOKUP($B94,aquastat_more_extensive_table!$D$1013:$AO$1213,AP$4,FALSE)</f>
        <v>0</v>
      </c>
      <c r="AQ94" s="13" t="e">
        <f t="shared" si="42"/>
        <v>#N/A</v>
      </c>
      <c r="AR94" s="9">
        <f>VLOOKUP($C94,industry_water_withdrawal_km3!$A$2:$CT$249,AR$4,FALSE)</f>
        <v>1.9286460000000001</v>
      </c>
      <c r="AS94" s="13">
        <f t="shared" si="53"/>
        <v>1.9286460000000001</v>
      </c>
      <c r="AU94" s="9">
        <f>VLOOKUP($B94,aquastat_more_extensive_table!$D$1013:$AO$1213,AU$4,FALSE)</f>
        <v>1.0880000000000001</v>
      </c>
      <c r="AV94" s="13">
        <f t="shared" si="43"/>
        <v>1.0880000000000001</v>
      </c>
      <c r="AW94" s="9">
        <f>VLOOKUP($C94,industry_water_withdrawal_km3!$A$2:$CT$249,AW$4,FALSE)</f>
        <v>2.0083920000000002</v>
      </c>
      <c r="AX94" s="13">
        <f t="shared" si="54"/>
        <v>2.0083920000000002</v>
      </c>
      <c r="AZ94" s="9">
        <f>VLOOKUP($B94,aquastat_more_extensive_table!$D$1013:$AO$1213,AZ$4,FALSE)</f>
        <v>1.145</v>
      </c>
      <c r="BA94" s="13">
        <f t="shared" si="44"/>
        <v>1.145</v>
      </c>
      <c r="BB94" s="9">
        <f>VLOOKUP($C94,industry_water_withdrawal_km3!$A$2:$CT$249,BB$4,FALSE)</f>
        <v>2.3697300000000001</v>
      </c>
      <c r="BC94" s="13">
        <f t="shared" si="55"/>
        <v>2.3697300000000001</v>
      </c>
      <c r="BE94" s="9">
        <f>VLOOKUP($B94,aquastat_more_extensive_table!$D$1013:$AO$1213,BE$4,FALSE)</f>
        <v>0</v>
      </c>
      <c r="BF94" s="13" t="e">
        <f t="shared" si="45"/>
        <v>#N/A</v>
      </c>
      <c r="BG94" s="9">
        <f>VLOOKUP($C94,industry_water_withdrawal_km3!$A$2:$CT$249,BG$4,FALSE)</f>
        <v>2.6519539999999999</v>
      </c>
      <c r="BH94" s="13">
        <f t="shared" si="56"/>
        <v>2.6519539999999999</v>
      </c>
      <c r="BJ94" s="9">
        <f>VLOOKUP($B94,aquastat_more_extensive_table!$D$1013:$AO$1213,BJ$4,FALSE)</f>
        <v>0</v>
      </c>
      <c r="BK94" s="13" t="e">
        <f t="shared" si="57"/>
        <v>#N/A</v>
      </c>
      <c r="BL94" s="9">
        <f>VLOOKUP($C94,industry_water_withdrawal_km3!$A$2:$CT$249,BL$4,FALSE)</f>
        <v>2.66957666666667</v>
      </c>
      <c r="BM94" s="13">
        <f t="shared" si="58"/>
        <v>2.66957666666667</v>
      </c>
    </row>
    <row r="95" spans="2:65" x14ac:dyDescent="0.25">
      <c r="B95" s="12">
        <f>fao_ids_unique!B90</f>
        <v>117</v>
      </c>
      <c r="C95" s="12">
        <f>fao_ids_unique!F90</f>
        <v>104</v>
      </c>
      <c r="D95" s="8" t="str">
        <f>fao_ids_unique!C90</f>
        <v>KOR</v>
      </c>
      <c r="E95" s="7" t="str">
        <f>fao_ids_unique!G90</f>
        <v>Korea, Republic of</v>
      </c>
      <c r="G95" s="9">
        <f>VLOOKUP($B95,aquastat_more_extensive_table!$D$1013:$AO$1213,G$4,FALSE)</f>
        <v>0</v>
      </c>
      <c r="H95" s="13" t="e">
        <f t="shared" si="35"/>
        <v>#N/A</v>
      </c>
      <c r="I95" s="9">
        <f>VLOOKUP($C95,industry_water_withdrawal_km3!$A$2:$CT$249,I$4,FALSE)</f>
        <v>2.408782</v>
      </c>
      <c r="J95" s="13">
        <f t="shared" si="46"/>
        <v>2.408782</v>
      </c>
      <c r="L95" s="9">
        <f>VLOOKUP($B95,aquastat_more_extensive_table!$D$1013:$AO$1213,L$4,FALSE)</f>
        <v>0</v>
      </c>
      <c r="M95" s="13" t="e">
        <f t="shared" si="36"/>
        <v>#N/A</v>
      </c>
      <c r="N95" s="9">
        <f>VLOOKUP($C95,industry_water_withdrawal_km3!$A$2:$CT$249,N$4,FALSE)</f>
        <v>2.5096379999999998</v>
      </c>
      <c r="O95" s="13">
        <f t="shared" si="47"/>
        <v>2.5096379999999998</v>
      </c>
      <c r="Q95" s="9">
        <f>VLOOKUP($B95,aquastat_more_extensive_table!$D$1013:$AO$1213,Q$4,FALSE)</f>
        <v>0</v>
      </c>
      <c r="R95" s="13" t="e">
        <f t="shared" si="37"/>
        <v>#N/A</v>
      </c>
      <c r="S95" s="9">
        <f>VLOOKUP($C95,industry_water_withdrawal_km3!$A$2:$CT$249,S$4,FALSE)</f>
        <v>3.2597179999999999</v>
      </c>
      <c r="T95" s="13">
        <f t="shared" si="48"/>
        <v>3.2597179999999999</v>
      </c>
      <c r="V95" s="9">
        <f>VLOOKUP($B95,aquastat_more_extensive_table!$D$1013:$AO$1213,V$4,FALSE)</f>
        <v>0</v>
      </c>
      <c r="W95" s="13" t="e">
        <f t="shared" si="38"/>
        <v>#N/A</v>
      </c>
      <c r="X95" s="9">
        <f>VLOOKUP($C95,industry_water_withdrawal_km3!$A$2:$CT$249,X$4,FALSE)</f>
        <v>4.5225799999999996</v>
      </c>
      <c r="Y95" s="13">
        <f t="shared" si="49"/>
        <v>4.5225799999999996</v>
      </c>
      <c r="AA95" s="9">
        <f>VLOOKUP($B95,aquastat_more_extensive_table!$D$1013:$AO$1213,AA$4,FALSE)</f>
        <v>0</v>
      </c>
      <c r="AB95" s="13" t="e">
        <f t="shared" si="39"/>
        <v>#N/A</v>
      </c>
      <c r="AC95" s="9">
        <f>VLOOKUP($C95,industry_water_withdrawal_km3!$A$2:$CT$249,AC$4,FALSE)</f>
        <v>6.0330700000000004</v>
      </c>
      <c r="AD95" s="13">
        <f t="shared" si="50"/>
        <v>6.0330700000000004</v>
      </c>
      <c r="AF95" s="9">
        <f>VLOOKUP($B95,aquastat_more_extensive_table!$D$1013:$AO$1213,AF$4,FALSE)</f>
        <v>0</v>
      </c>
      <c r="AG95" s="13" t="e">
        <f t="shared" si="40"/>
        <v>#N/A</v>
      </c>
      <c r="AH95" s="9">
        <f>VLOOKUP($C95,industry_water_withdrawal_km3!$A$2:$CT$249,AH$4,FALSE)</f>
        <v>6.8879919999999997</v>
      </c>
      <c r="AI95" s="13">
        <f t="shared" si="51"/>
        <v>6.8879919999999997</v>
      </c>
      <c r="AK95" s="9">
        <f>VLOOKUP($B95,aquastat_more_extensive_table!$D$1013:$AO$1213,AK$4,FALSE)</f>
        <v>2</v>
      </c>
      <c r="AL95" s="13">
        <f t="shared" si="41"/>
        <v>2</v>
      </c>
      <c r="AM95" s="9">
        <f>VLOOKUP($C95,industry_water_withdrawal_km3!$A$2:$CT$249,AM$4,FALSE)</f>
        <v>9.0369259999999993</v>
      </c>
      <c r="AN95" s="13">
        <f t="shared" si="52"/>
        <v>9.0369259999999993</v>
      </c>
      <c r="AP95" s="9">
        <f>VLOOKUP($B95,aquastat_more_extensive_table!$D$1013:$AO$1213,AP$4,FALSE)</f>
        <v>3.28</v>
      </c>
      <c r="AQ95" s="13">
        <f t="shared" si="42"/>
        <v>3.28</v>
      </c>
      <c r="AR95" s="9">
        <f>VLOOKUP($C95,industry_water_withdrawal_km3!$A$2:$CT$249,AR$4,FALSE)</f>
        <v>10.74671</v>
      </c>
      <c r="AS95" s="13">
        <f t="shared" si="53"/>
        <v>10.74671</v>
      </c>
      <c r="AU95" s="9">
        <f>VLOOKUP($B95,aquastat_more_extensive_table!$D$1013:$AO$1213,AU$4,FALSE)</f>
        <v>4.45</v>
      </c>
      <c r="AV95" s="13">
        <f t="shared" si="43"/>
        <v>4.45</v>
      </c>
      <c r="AW95" s="9">
        <f>VLOOKUP($C95,industry_water_withdrawal_km3!$A$2:$CT$249,AW$4,FALSE)</f>
        <v>10.710626</v>
      </c>
      <c r="AX95" s="13">
        <f t="shared" si="54"/>
        <v>10.710626</v>
      </c>
      <c r="AZ95" s="9">
        <f>VLOOKUP($B95,aquastat_more_extensive_table!$D$1013:$AO$1213,AZ$4,FALSE)</f>
        <v>0</v>
      </c>
      <c r="BA95" s="13" t="e">
        <f t="shared" si="44"/>
        <v>#N/A</v>
      </c>
      <c r="BB95" s="9">
        <f>VLOOKUP($C95,industry_water_withdrawal_km3!$A$2:$CT$249,BB$4,FALSE)</f>
        <v>12.4796</v>
      </c>
      <c r="BC95" s="13">
        <f t="shared" si="55"/>
        <v>12.4796</v>
      </c>
      <c r="BE95" s="9">
        <f>VLOOKUP($B95,aquastat_more_extensive_table!$D$1013:$AO$1213,BE$4,FALSE)</f>
        <v>0</v>
      </c>
      <c r="BF95" s="13" t="e">
        <f t="shared" si="45"/>
        <v>#N/A</v>
      </c>
      <c r="BG95" s="9">
        <f>VLOOKUP($C95,industry_water_withdrawal_km3!$A$2:$CT$249,BG$4,FALSE)</f>
        <v>13.059519999999999</v>
      </c>
      <c r="BH95" s="13">
        <f t="shared" si="56"/>
        <v>13.059519999999999</v>
      </c>
      <c r="BJ95" s="9">
        <f>VLOOKUP($B95,aquastat_more_extensive_table!$D$1013:$AO$1213,BJ$4,FALSE)</f>
        <v>0</v>
      </c>
      <c r="BK95" s="13" t="e">
        <f t="shared" si="57"/>
        <v>#N/A</v>
      </c>
      <c r="BL95" s="9">
        <f>VLOOKUP($C95,industry_water_withdrawal_km3!$A$2:$CT$249,BL$4,FALSE)</f>
        <v>13.262499999999999</v>
      </c>
      <c r="BM95" s="13">
        <f t="shared" si="58"/>
        <v>13.262499999999999</v>
      </c>
    </row>
    <row r="96" spans="2:65" x14ac:dyDescent="0.25">
      <c r="B96" s="12">
        <f>fao_ids_unique!B91</f>
        <v>118</v>
      </c>
      <c r="C96" s="12">
        <f>fao_ids_unique!F91</f>
        <v>105</v>
      </c>
      <c r="D96" s="8" t="str">
        <f>fao_ids_unique!C91</f>
        <v>KWT</v>
      </c>
      <c r="E96" s="7" t="str">
        <f>fao_ids_unique!G91</f>
        <v>Kuwait</v>
      </c>
      <c r="G96" s="9">
        <f>VLOOKUP($B96,aquastat_more_extensive_table!$D$1013:$AO$1213,G$4,FALSE)</f>
        <v>0</v>
      </c>
      <c r="H96" s="13" t="e">
        <f t="shared" si="35"/>
        <v>#N/A</v>
      </c>
      <c r="I96" s="9">
        <f>VLOOKUP($C96,industry_water_withdrawal_km3!$A$2:$CT$249,I$4,FALSE)</f>
        <v>0</v>
      </c>
      <c r="J96" s="13">
        <f t="shared" si="46"/>
        <v>0</v>
      </c>
      <c r="L96" s="9">
        <f>VLOOKUP($B96,aquastat_more_extensive_table!$D$1013:$AO$1213,L$4,FALSE)</f>
        <v>0</v>
      </c>
      <c r="M96" s="13" t="e">
        <f t="shared" si="36"/>
        <v>#N/A</v>
      </c>
      <c r="N96" s="9">
        <f>VLOOKUP($C96,industry_water_withdrawal_km3!$A$2:$CT$249,N$4,FALSE)</f>
        <v>0</v>
      </c>
      <c r="O96" s="13">
        <f t="shared" si="47"/>
        <v>0</v>
      </c>
      <c r="Q96" s="9">
        <f>VLOOKUP($B96,aquastat_more_extensive_table!$D$1013:$AO$1213,Q$4,FALSE)</f>
        <v>0</v>
      </c>
      <c r="R96" s="13" t="e">
        <f t="shared" si="37"/>
        <v>#N/A</v>
      </c>
      <c r="S96" s="9">
        <f>VLOOKUP($C96,industry_water_withdrawal_km3!$A$2:$CT$249,S$4,FALSE)</f>
        <v>0</v>
      </c>
      <c r="T96" s="13">
        <f t="shared" si="48"/>
        <v>0</v>
      </c>
      <c r="V96" s="9">
        <f>VLOOKUP($B96,aquastat_more_extensive_table!$D$1013:$AO$1213,V$4,FALSE)</f>
        <v>0</v>
      </c>
      <c r="W96" s="13" t="e">
        <f t="shared" si="38"/>
        <v>#N/A</v>
      </c>
      <c r="X96" s="9">
        <f>VLOOKUP($C96,industry_water_withdrawal_km3!$A$2:$CT$249,X$4,FALSE)</f>
        <v>0</v>
      </c>
      <c r="Y96" s="13">
        <f t="shared" si="49"/>
        <v>0</v>
      </c>
      <c r="AA96" s="9">
        <f>VLOOKUP($B96,aquastat_more_extensive_table!$D$1013:$AO$1213,AA$4,FALSE)</f>
        <v>0</v>
      </c>
      <c r="AB96" s="13" t="e">
        <f t="shared" si="39"/>
        <v>#N/A</v>
      </c>
      <c r="AC96" s="9">
        <f>VLOOKUP($C96,industry_water_withdrawal_km3!$A$2:$CT$249,AC$4,FALSE)</f>
        <v>0</v>
      </c>
      <c r="AD96" s="13">
        <f t="shared" si="50"/>
        <v>0</v>
      </c>
      <c r="AF96" s="9">
        <f>VLOOKUP($B96,aquastat_more_extensive_table!$D$1013:$AO$1213,AF$4,FALSE)</f>
        <v>0</v>
      </c>
      <c r="AG96" s="13" t="e">
        <f t="shared" si="40"/>
        <v>#N/A</v>
      </c>
      <c r="AH96" s="9">
        <f>VLOOKUP($C96,industry_water_withdrawal_km3!$A$2:$CT$249,AH$4,FALSE)</f>
        <v>0</v>
      </c>
      <c r="AI96" s="13">
        <f t="shared" si="51"/>
        <v>0</v>
      </c>
      <c r="AK96" s="9">
        <f>VLOOKUP($B96,aquastat_more_extensive_table!$D$1013:$AO$1213,AK$4,FALSE)</f>
        <v>0</v>
      </c>
      <c r="AL96" s="13" t="e">
        <f t="shared" si="41"/>
        <v>#N/A</v>
      </c>
      <c r="AM96" s="9">
        <f>VLOOKUP($C96,industry_water_withdrawal_km3!$A$2:$CT$249,AM$4,FALSE)</f>
        <v>0</v>
      </c>
      <c r="AN96" s="13">
        <f t="shared" si="52"/>
        <v>0</v>
      </c>
      <c r="AP96" s="9">
        <f>VLOOKUP($B96,aquastat_more_extensive_table!$D$1013:$AO$1213,AP$4,FALSE)</f>
        <v>1.2999999999999999E-2</v>
      </c>
      <c r="AQ96" s="13">
        <f t="shared" si="42"/>
        <v>1.2999999999999999E-2</v>
      </c>
      <c r="AR96" s="9">
        <f>VLOOKUP($C96,industry_water_withdrawal_km3!$A$2:$CT$249,AR$4,FALSE)</f>
        <v>0</v>
      </c>
      <c r="AS96" s="13">
        <f t="shared" si="53"/>
        <v>0</v>
      </c>
      <c r="AU96" s="9">
        <f>VLOOKUP($B96,aquastat_more_extensive_table!$D$1013:$AO$1213,AU$4,FALSE)</f>
        <v>2.0799999999999999E-2</v>
      </c>
      <c r="AV96" s="13">
        <f t="shared" si="43"/>
        <v>2.0799999999999999E-2</v>
      </c>
      <c r="AW96" s="9">
        <f>VLOOKUP($C96,industry_water_withdrawal_km3!$A$2:$CT$249,AW$4,FALSE)</f>
        <v>0</v>
      </c>
      <c r="AX96" s="13">
        <f t="shared" si="54"/>
        <v>0</v>
      </c>
      <c r="AZ96" s="9">
        <f>VLOOKUP($B96,aquastat_more_extensive_table!$D$1013:$AO$1213,AZ$4,FALSE)</f>
        <v>2.3300000000000001E-2</v>
      </c>
      <c r="BA96" s="13">
        <f t="shared" si="44"/>
        <v>2.3300000000000001E-2</v>
      </c>
      <c r="BB96" s="9">
        <f>VLOOKUP($C96,industry_water_withdrawal_km3!$A$2:$CT$249,BB$4,FALSE)</f>
        <v>0</v>
      </c>
      <c r="BC96" s="13">
        <f t="shared" si="55"/>
        <v>0</v>
      </c>
      <c r="BE96" s="9">
        <f>VLOOKUP($B96,aquastat_more_extensive_table!$D$1013:$AO$1213,BE$4,FALSE)</f>
        <v>0</v>
      </c>
      <c r="BF96" s="13" t="e">
        <f t="shared" si="45"/>
        <v>#N/A</v>
      </c>
      <c r="BG96" s="9">
        <f>VLOOKUP($C96,industry_water_withdrawal_km3!$A$2:$CT$249,BG$4,FALSE)</f>
        <v>0</v>
      </c>
      <c r="BH96" s="13">
        <f t="shared" si="56"/>
        <v>0</v>
      </c>
      <c r="BJ96" s="9">
        <f>VLOOKUP($B96,aquastat_more_extensive_table!$D$1013:$AO$1213,BJ$4,FALSE)</f>
        <v>0</v>
      </c>
      <c r="BK96" s="13" t="e">
        <f t="shared" si="57"/>
        <v>#N/A</v>
      </c>
      <c r="BL96" s="9">
        <f>VLOOKUP($C96,industry_water_withdrawal_km3!$A$2:$CT$249,BL$4,FALSE)</f>
        <v>0</v>
      </c>
      <c r="BM96" s="13">
        <f t="shared" si="58"/>
        <v>0</v>
      </c>
    </row>
    <row r="97" spans="2:65" x14ac:dyDescent="0.25">
      <c r="B97" s="12">
        <f>fao_ids_unique!B92</f>
        <v>119</v>
      </c>
      <c r="C97" s="12">
        <f>fao_ids_unique!F92</f>
        <v>116</v>
      </c>
      <c r="D97" s="8" t="str">
        <f>fao_ids_unique!C92</f>
        <v>LVA</v>
      </c>
      <c r="E97" s="7" t="str">
        <f>fao_ids_unique!G92</f>
        <v>Latvia</v>
      </c>
      <c r="G97" s="9">
        <f>VLOOKUP($B97,aquastat_more_extensive_table!$D$1013:$AO$1213,G$4,FALSE)</f>
        <v>0</v>
      </c>
      <c r="H97" s="13" t="e">
        <f t="shared" si="35"/>
        <v>#N/A</v>
      </c>
      <c r="I97" s="9">
        <f>VLOOKUP($C97,industry_water_withdrawal_km3!$A$2:$CT$249,I$4,FALSE)</f>
        <v>0.19552159999999999</v>
      </c>
      <c r="J97" s="13">
        <f t="shared" si="46"/>
        <v>0.19552159999999999</v>
      </c>
      <c r="L97" s="9">
        <f>VLOOKUP($B97,aquastat_more_extensive_table!$D$1013:$AO$1213,L$4,FALSE)</f>
        <v>0</v>
      </c>
      <c r="M97" s="13" t="e">
        <f t="shared" si="36"/>
        <v>#N/A</v>
      </c>
      <c r="N97" s="9">
        <f>VLOOKUP($C97,industry_water_withdrawal_km3!$A$2:$CT$249,N$4,FALSE)</f>
        <v>0.20382339999999999</v>
      </c>
      <c r="O97" s="13">
        <f t="shared" si="47"/>
        <v>0.20382339999999999</v>
      </c>
      <c r="Q97" s="9">
        <f>VLOOKUP($B97,aquastat_more_extensive_table!$D$1013:$AO$1213,Q$4,FALSE)</f>
        <v>0</v>
      </c>
      <c r="R97" s="13" t="e">
        <f t="shared" si="37"/>
        <v>#N/A</v>
      </c>
      <c r="S97" s="9">
        <f>VLOOKUP($C97,industry_water_withdrawal_km3!$A$2:$CT$249,S$4,FALSE)</f>
        <v>0.2244168</v>
      </c>
      <c r="T97" s="13">
        <f t="shared" si="48"/>
        <v>0.2244168</v>
      </c>
      <c r="V97" s="9">
        <f>VLOOKUP($B97,aquastat_more_extensive_table!$D$1013:$AO$1213,V$4,FALSE)</f>
        <v>0</v>
      </c>
      <c r="W97" s="13" t="e">
        <f t="shared" si="38"/>
        <v>#N/A</v>
      </c>
      <c r="X97" s="9">
        <f>VLOOKUP($C97,industry_water_withdrawal_km3!$A$2:$CT$249,X$4,FALSE)</f>
        <v>0.27795239999999999</v>
      </c>
      <c r="Y97" s="13">
        <f t="shared" si="49"/>
        <v>0.27795239999999999</v>
      </c>
      <c r="AA97" s="9">
        <f>VLOOKUP($B97,aquastat_more_extensive_table!$D$1013:$AO$1213,AA$4,FALSE)</f>
        <v>0</v>
      </c>
      <c r="AB97" s="13" t="e">
        <f t="shared" si="39"/>
        <v>#N/A</v>
      </c>
      <c r="AC97" s="9">
        <f>VLOOKUP($C97,industry_water_withdrawal_km3!$A$2:$CT$249,AC$4,FALSE)</f>
        <v>0.31254419999999999</v>
      </c>
      <c r="AD97" s="13">
        <f t="shared" si="50"/>
        <v>0.31254419999999999</v>
      </c>
      <c r="AF97" s="9">
        <f>VLOOKUP($B97,aquastat_more_extensive_table!$D$1013:$AO$1213,AF$4,FALSE)</f>
        <v>0</v>
      </c>
      <c r="AG97" s="13" t="e">
        <f t="shared" si="40"/>
        <v>#N/A</v>
      </c>
      <c r="AH97" s="9">
        <f>VLOOKUP($C97,industry_water_withdrawal_km3!$A$2:$CT$249,AH$4,FALSE)</f>
        <v>0.30186420000000003</v>
      </c>
      <c r="AI97" s="13">
        <f t="shared" si="51"/>
        <v>0.30186420000000003</v>
      </c>
      <c r="AK97" s="9">
        <f>VLOOKUP($B97,aquastat_more_extensive_table!$D$1013:$AO$1213,AK$4,FALSE)</f>
        <v>0</v>
      </c>
      <c r="AL97" s="13" t="e">
        <f t="shared" si="41"/>
        <v>#N/A</v>
      </c>
      <c r="AM97" s="9">
        <f>VLOOKUP($C97,industry_water_withdrawal_km3!$A$2:$CT$249,AM$4,FALSE)</f>
        <v>0.33914260000000002</v>
      </c>
      <c r="AN97" s="13">
        <f t="shared" si="52"/>
        <v>0.33914260000000002</v>
      </c>
      <c r="AP97" s="9">
        <f>VLOOKUP($B97,aquastat_more_extensive_table!$D$1013:$AO$1213,AP$4,FALSE)</f>
        <v>0</v>
      </c>
      <c r="AQ97" s="13" t="e">
        <f t="shared" si="42"/>
        <v>#N/A</v>
      </c>
      <c r="AR97" s="9">
        <f>VLOOKUP($C97,industry_water_withdrawal_km3!$A$2:$CT$249,AR$4,FALSE)</f>
        <v>0.32937899999999998</v>
      </c>
      <c r="AS97" s="13">
        <f t="shared" si="53"/>
        <v>0.32937899999999998</v>
      </c>
      <c r="AU97" s="9">
        <f>VLOOKUP($B97,aquastat_more_extensive_table!$D$1013:$AO$1213,AU$4,FALSE)</f>
        <v>0</v>
      </c>
      <c r="AV97" s="13" t="e">
        <f t="shared" si="43"/>
        <v>#N/A</v>
      </c>
      <c r="AW97" s="9">
        <f>VLOOKUP($C97,industry_water_withdrawal_km3!$A$2:$CT$249,AW$4,FALSE)</f>
        <v>0.37711280000000003</v>
      </c>
      <c r="AX97" s="13">
        <f t="shared" si="54"/>
        <v>0.37711280000000003</v>
      </c>
      <c r="AZ97" s="9">
        <f>VLOOKUP($B97,aquastat_more_extensive_table!$D$1013:$AO$1213,AZ$4,FALSE)</f>
        <v>4.2599999999999999E-2</v>
      </c>
      <c r="BA97" s="13">
        <f t="shared" si="44"/>
        <v>4.2599999999999999E-2</v>
      </c>
      <c r="BB97" s="9">
        <f>VLOOKUP($C97,industry_water_withdrawal_km3!$A$2:$CT$249,BB$4,FALSE)</f>
        <v>0.49048900000000001</v>
      </c>
      <c r="BC97" s="13">
        <f t="shared" si="55"/>
        <v>0.49048900000000001</v>
      </c>
      <c r="BE97" s="9">
        <f>VLOOKUP($B97,aquastat_more_extensive_table!$D$1013:$AO$1213,BE$4,FALSE)</f>
        <v>5.6300000000000003E-2</v>
      </c>
      <c r="BF97" s="13">
        <f t="shared" si="45"/>
        <v>5.6300000000000003E-2</v>
      </c>
      <c r="BG97" s="9">
        <f>VLOOKUP($C97,industry_water_withdrawal_km3!$A$2:$CT$249,BG$4,FALSE)</f>
        <v>0.55934379999999995</v>
      </c>
      <c r="BH97" s="13">
        <f t="shared" si="56"/>
        <v>0.55934379999999995</v>
      </c>
      <c r="BJ97" s="9">
        <f>VLOOKUP($B97,aquastat_more_extensive_table!$D$1013:$AO$1213,BJ$4,FALSE)</f>
        <v>5.2200000000000003E-2</v>
      </c>
      <c r="BK97" s="13">
        <f t="shared" si="57"/>
        <v>5.2200000000000003E-2</v>
      </c>
      <c r="BL97" s="9">
        <f>VLOOKUP($C97,industry_water_withdrawal_km3!$A$2:$CT$249,BL$4,FALSE)</f>
        <v>0.54605599999999999</v>
      </c>
      <c r="BM97" s="13">
        <f t="shared" si="58"/>
        <v>0.54605599999999999</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VLOOKUP($B98,aquastat_more_extensive_table!$D$1013:$AO$1213,G$4,FALSE)</f>
        <v>0</v>
      </c>
      <c r="H98" s="13" t="e">
        <f t="shared" si="35"/>
        <v>#N/A</v>
      </c>
      <c r="I98" s="9">
        <f>VLOOKUP($C98,industry_water_withdrawal_km3!$A$2:$CT$249,I$4,FALSE)</f>
        <v>4.8836900000000003E-2</v>
      </c>
      <c r="J98" s="13">
        <f t="shared" si="46"/>
        <v>4.8836900000000003E-2</v>
      </c>
      <c r="L98" s="9">
        <f>VLOOKUP($B98,aquastat_more_extensive_table!$D$1013:$AO$1213,L$4,FALSE)</f>
        <v>0</v>
      </c>
      <c r="M98" s="13" t="e">
        <f t="shared" si="36"/>
        <v>#N/A</v>
      </c>
      <c r="N98" s="9">
        <f>VLOOKUP($C98,industry_water_withdrawal_km3!$A$2:$CT$249,N$4,FALSE)</f>
        <v>5.135414E-2</v>
      </c>
      <c r="O98" s="13">
        <f t="shared" si="47"/>
        <v>5.135414E-2</v>
      </c>
      <c r="Q98" s="9">
        <f>VLOOKUP($B98,aquastat_more_extensive_table!$D$1013:$AO$1213,Q$4,FALSE)</f>
        <v>0</v>
      </c>
      <c r="R98" s="13" t="e">
        <f t="shared" si="37"/>
        <v>#N/A</v>
      </c>
      <c r="S98" s="9">
        <f>VLOOKUP($C98,industry_water_withdrawal_km3!$A$2:$CT$249,S$4,FALSE)</f>
        <v>5.3987720000000003E-2</v>
      </c>
      <c r="T98" s="13">
        <f t="shared" si="48"/>
        <v>5.3987720000000003E-2</v>
      </c>
      <c r="V98" s="9">
        <f>VLOOKUP($B98,aquastat_more_extensive_table!$D$1013:$AO$1213,V$4,FALSE)</f>
        <v>0</v>
      </c>
      <c r="W98" s="13" t="e">
        <f t="shared" si="38"/>
        <v>#N/A</v>
      </c>
      <c r="X98" s="9">
        <f>VLOOKUP($C98,industry_water_withdrawal_km3!$A$2:$CT$249,X$4,FALSE)</f>
        <v>6.3052259999999999E-2</v>
      </c>
      <c r="Y98" s="13">
        <f t="shared" si="49"/>
        <v>6.3052259999999999E-2</v>
      </c>
      <c r="AA98" s="9">
        <f>VLOOKUP($B98,aquastat_more_extensive_table!$D$1013:$AO$1213,AA$4,FALSE)</f>
        <v>0</v>
      </c>
      <c r="AB98" s="13" t="e">
        <f t="shared" si="39"/>
        <v>#N/A</v>
      </c>
      <c r="AC98" s="9">
        <f>VLOOKUP($C98,industry_water_withdrawal_km3!$A$2:$CT$249,AC$4,FALSE)</f>
        <v>7.1166839999999995E-2</v>
      </c>
      <c r="AD98" s="13">
        <f t="shared" si="50"/>
        <v>7.1166839999999995E-2</v>
      </c>
      <c r="AF98" s="9">
        <f>VLOOKUP($B98,aquastat_more_extensive_table!$D$1013:$AO$1213,AF$4,FALSE)</f>
        <v>9.9000000000000005E-2</v>
      </c>
      <c r="AG98" s="13">
        <f t="shared" si="40"/>
        <v>9.9000000000000005E-2</v>
      </c>
      <c r="AH98" s="9">
        <f>VLOOKUP($C98,industry_water_withdrawal_km3!$A$2:$CT$249,AH$4,FALSE)</f>
        <v>7.4246220000000002E-2</v>
      </c>
      <c r="AI98" s="13">
        <f t="shared" si="51"/>
        <v>7.4246220000000002E-2</v>
      </c>
      <c r="AK98" s="9">
        <f>VLOOKUP($B98,aquastat_more_extensive_table!$D$1013:$AO$1213,AK$4,FALSE)</f>
        <v>0</v>
      </c>
      <c r="AL98" s="13" t="e">
        <f t="shared" si="41"/>
        <v>#N/A</v>
      </c>
      <c r="AM98" s="9">
        <f>VLOOKUP($C98,industry_water_withdrawal_km3!$A$2:$CT$249,AM$4,FALSE)</f>
        <v>6.1674899999999998E-2</v>
      </c>
      <c r="AN98" s="13">
        <f t="shared" si="52"/>
        <v>6.1674899999999998E-2</v>
      </c>
      <c r="AP98" s="9">
        <f>VLOOKUP($B98,aquastat_more_extensive_table!$D$1013:$AO$1213,AP$4,FALSE)</f>
        <v>0</v>
      </c>
      <c r="AQ98" s="13" t="e">
        <f t="shared" si="42"/>
        <v>#N/A</v>
      </c>
      <c r="AR98" s="9">
        <f>VLOOKUP($C98,industry_water_withdrawal_km3!$A$2:$CT$249,AR$4,FALSE)</f>
        <v>7.2534979999999999E-2</v>
      </c>
      <c r="AS98" s="13">
        <f t="shared" si="53"/>
        <v>7.2534979999999999E-2</v>
      </c>
      <c r="AU98" s="9">
        <f>VLOOKUP($B98,aquastat_more_extensive_table!$D$1013:$AO$1213,AU$4,FALSE)</f>
        <v>0</v>
      </c>
      <c r="AV98" s="13" t="e">
        <f t="shared" si="43"/>
        <v>#N/A</v>
      </c>
      <c r="AW98" s="9">
        <f>VLOOKUP($C98,industry_water_withdrawal_km3!$A$2:$CT$249,AW$4,FALSE)</f>
        <v>6.4552440000000003E-2</v>
      </c>
      <c r="AX98" s="13">
        <f t="shared" si="54"/>
        <v>6.4552440000000003E-2</v>
      </c>
      <c r="AZ98" s="9">
        <f>VLOOKUP($B98,aquastat_more_extensive_table!$D$1013:$AO$1213,AZ$4,FALSE)</f>
        <v>0.17</v>
      </c>
      <c r="BA98" s="13">
        <f t="shared" si="44"/>
        <v>0.17</v>
      </c>
      <c r="BB98" s="9">
        <f>VLOOKUP($C98,industry_water_withdrawal_km3!$A$2:$CT$249,BB$4,FALSE)</f>
        <v>7.0835780000000001E-2</v>
      </c>
      <c r="BC98" s="13">
        <f t="shared" si="55"/>
        <v>7.0835780000000001E-2</v>
      </c>
      <c r="BE98" s="9">
        <f>VLOOKUP($B98,aquastat_more_extensive_table!$D$1013:$AO$1213,BE$4,FALSE)</f>
        <v>0</v>
      </c>
      <c r="BF98" s="13" t="e">
        <f t="shared" si="45"/>
        <v>#N/A</v>
      </c>
      <c r="BG98" s="9">
        <f>VLOOKUP($C98,industry_water_withdrawal_km3!$A$2:$CT$249,BG$4,FALSE)</f>
        <v>8.7427660000000004E-2</v>
      </c>
      <c r="BH98" s="13">
        <f t="shared" si="56"/>
        <v>8.7427660000000004E-2</v>
      </c>
      <c r="BJ98" s="9">
        <f>VLOOKUP($B98,aquastat_more_extensive_table!$D$1013:$AO$1213,BJ$4,FALSE)</f>
        <v>0</v>
      </c>
      <c r="BK98" s="13" t="e">
        <f t="shared" si="57"/>
        <v>#N/A</v>
      </c>
      <c r="BL98" s="9">
        <f>VLOOKUP($C98,industry_water_withdrawal_km3!$A$2:$CT$249,BL$4,FALSE)</f>
        <v>8.9623300000000003E-2</v>
      </c>
      <c r="BM98" s="13">
        <f t="shared" si="58"/>
        <v>8.9623300000000003E-2</v>
      </c>
    </row>
    <row r="99" spans="2:65" x14ac:dyDescent="0.25">
      <c r="B99" s="12">
        <f>fao_ids_unique!B94</f>
        <v>121</v>
      </c>
      <c r="C99" s="12">
        <f>fao_ids_unique!F94</f>
        <v>107</v>
      </c>
      <c r="D99" s="8" t="str">
        <f>fao_ids_unique!C94</f>
        <v>LBN</v>
      </c>
      <c r="E99" s="7" t="str">
        <f>fao_ids_unique!G94</f>
        <v>Lebanon</v>
      </c>
      <c r="G99" s="9">
        <f>VLOOKUP($B99,aquastat_more_extensive_table!$D$1013:$AO$1213,G$4,FALSE)</f>
        <v>0</v>
      </c>
      <c r="H99" s="13" t="e">
        <f t="shared" si="35"/>
        <v>#N/A</v>
      </c>
      <c r="I99" s="9">
        <f>VLOOKUP($C99,industry_water_withdrawal_km3!$A$2:$CT$249,I$4,FALSE)</f>
        <v>2.70052E-2</v>
      </c>
      <c r="J99" s="13">
        <f t="shared" si="46"/>
        <v>2.70052E-2</v>
      </c>
      <c r="L99" s="9">
        <f>VLOOKUP($B99,aquastat_more_extensive_table!$D$1013:$AO$1213,L$4,FALSE)</f>
        <v>0</v>
      </c>
      <c r="M99" s="13" t="e">
        <f t="shared" si="36"/>
        <v>#N/A</v>
      </c>
      <c r="N99" s="9">
        <f>VLOOKUP($C99,industry_water_withdrawal_km3!$A$2:$CT$249,N$4,FALSE)</f>
        <v>2.8699519999999999E-2</v>
      </c>
      <c r="O99" s="13">
        <f t="shared" si="47"/>
        <v>2.8699519999999999E-2</v>
      </c>
      <c r="Q99" s="9">
        <f>VLOOKUP($B99,aquastat_more_extensive_table!$D$1013:$AO$1213,Q$4,FALSE)</f>
        <v>0</v>
      </c>
      <c r="R99" s="13" t="e">
        <f t="shared" si="37"/>
        <v>#N/A</v>
      </c>
      <c r="S99" s="9">
        <f>VLOOKUP($C99,industry_water_withdrawal_km3!$A$2:$CT$249,S$4,FALSE)</f>
        <v>2.944724E-2</v>
      </c>
      <c r="T99" s="13">
        <f t="shared" si="48"/>
        <v>2.944724E-2</v>
      </c>
      <c r="V99" s="9">
        <f>VLOOKUP($B99,aquastat_more_extensive_table!$D$1013:$AO$1213,V$4,FALSE)</f>
        <v>0.03</v>
      </c>
      <c r="W99" s="13">
        <f t="shared" si="38"/>
        <v>0.03</v>
      </c>
      <c r="X99" s="9">
        <f>VLOOKUP($C99,industry_water_withdrawal_km3!$A$2:$CT$249,X$4,FALSE)</f>
        <v>3.3767900000000003E-2</v>
      </c>
      <c r="Y99" s="13">
        <f t="shared" si="49"/>
        <v>3.3767900000000003E-2</v>
      </c>
      <c r="AA99" s="9">
        <f>VLOOKUP($B99,aquastat_more_extensive_table!$D$1013:$AO$1213,AA$4,FALSE)</f>
        <v>0</v>
      </c>
      <c r="AB99" s="13" t="e">
        <f t="shared" si="39"/>
        <v>#N/A</v>
      </c>
      <c r="AC99" s="9">
        <f>VLOOKUP($C99,industry_water_withdrawal_km3!$A$2:$CT$249,AC$4,FALSE)</f>
        <v>3.9690799999999998E-2</v>
      </c>
      <c r="AD99" s="13">
        <f t="shared" si="50"/>
        <v>3.9690799999999998E-2</v>
      </c>
      <c r="AF99" s="9">
        <f>VLOOKUP($B99,aquastat_more_extensive_table!$D$1013:$AO$1213,AF$4,FALSE)</f>
        <v>0</v>
      </c>
      <c r="AG99" s="13" t="e">
        <f t="shared" si="40"/>
        <v>#N/A</v>
      </c>
      <c r="AH99" s="9">
        <f>VLOOKUP($C99,industry_water_withdrawal_km3!$A$2:$CT$249,AH$4,FALSE)</f>
        <v>4.070522E-2</v>
      </c>
      <c r="AI99" s="13">
        <f t="shared" si="51"/>
        <v>4.070522E-2</v>
      </c>
      <c r="AK99" s="9">
        <f>VLOOKUP($B99,aquastat_more_extensive_table!$D$1013:$AO$1213,AK$4,FALSE)</f>
        <v>0</v>
      </c>
      <c r="AL99" s="13" t="e">
        <f t="shared" si="41"/>
        <v>#N/A</v>
      </c>
      <c r="AM99" s="9">
        <f>VLOOKUP($C99,industry_water_withdrawal_km3!$A$2:$CT$249,AM$4,FALSE)</f>
        <v>4.409192E-2</v>
      </c>
      <c r="AN99" s="13">
        <f t="shared" si="52"/>
        <v>4.409192E-2</v>
      </c>
      <c r="AP99" s="9">
        <f>VLOOKUP($B99,aquastat_more_extensive_table!$D$1013:$AO$1213,AP$4,FALSE)</f>
        <v>0.05</v>
      </c>
      <c r="AQ99" s="13">
        <f t="shared" si="42"/>
        <v>0.05</v>
      </c>
      <c r="AR99" s="9">
        <f>VLOOKUP($C99,industry_water_withdrawal_km3!$A$2:$CT$249,AR$4,FALSE)</f>
        <v>5.7634919999999999E-2</v>
      </c>
      <c r="AS99" s="13">
        <f t="shared" si="53"/>
        <v>5.7634919999999999E-2</v>
      </c>
      <c r="AU99" s="9">
        <f>VLOOKUP($B99,aquastat_more_extensive_table!$D$1013:$AO$1213,AU$4,FALSE)</f>
        <v>7.8899999999999998E-2</v>
      </c>
      <c r="AV99" s="13">
        <f t="shared" si="43"/>
        <v>7.8899999999999998E-2</v>
      </c>
      <c r="AW99" s="9">
        <f>VLOOKUP($C99,industry_water_withdrawal_km3!$A$2:$CT$249,AW$4,FALSE)</f>
        <v>5.8106119999999997E-2</v>
      </c>
      <c r="AX99" s="13">
        <f t="shared" si="54"/>
        <v>5.8106119999999997E-2</v>
      </c>
      <c r="AZ99" s="9">
        <f>VLOOKUP($B99,aquastat_more_extensive_table!$D$1013:$AO$1213,AZ$4,FALSE)</f>
        <v>0.15</v>
      </c>
      <c r="BA99" s="13">
        <f t="shared" si="44"/>
        <v>0.15</v>
      </c>
      <c r="BB99" s="9">
        <f>VLOOKUP($C99,industry_water_withdrawal_km3!$A$2:$CT$249,BB$4,FALSE)</f>
        <v>6.8547540000000004E-2</v>
      </c>
      <c r="BC99" s="13">
        <f t="shared" si="55"/>
        <v>6.8547540000000004E-2</v>
      </c>
      <c r="BE99" s="9">
        <f>VLOOKUP($B99,aquastat_more_extensive_table!$D$1013:$AO$1213,BE$4,FALSE)</f>
        <v>0</v>
      </c>
      <c r="BF99" s="13" t="e">
        <f t="shared" si="45"/>
        <v>#N/A</v>
      </c>
      <c r="BG99" s="9">
        <f>VLOOKUP($C99,industry_water_withdrawal_km3!$A$2:$CT$249,BG$4,FALSE)</f>
        <v>7.3439820000000003E-2</v>
      </c>
      <c r="BH99" s="13">
        <f t="shared" si="56"/>
        <v>7.3439820000000003E-2</v>
      </c>
      <c r="BJ99" s="9">
        <f>VLOOKUP($B99,aquastat_more_extensive_table!$D$1013:$AO$1213,BJ$4,FALSE)</f>
        <v>0</v>
      </c>
      <c r="BK99" s="13" t="e">
        <f t="shared" si="57"/>
        <v>#N/A</v>
      </c>
      <c r="BL99" s="9">
        <f>VLOOKUP($C99,industry_water_withdrawal_km3!$A$2:$CT$249,BL$4,FALSE)</f>
        <v>6.6345500000000002E-2</v>
      </c>
      <c r="BM99" s="13">
        <f t="shared" si="58"/>
        <v>6.6345500000000002E-2</v>
      </c>
    </row>
    <row r="100" spans="2:65" x14ac:dyDescent="0.25">
      <c r="B100" s="12">
        <f>fao_ids_unique!B95</f>
        <v>122</v>
      </c>
      <c r="C100" s="12">
        <f>fao_ids_unique!F95</f>
        <v>113</v>
      </c>
      <c r="D100" s="8" t="str">
        <f>fao_ids_unique!C95</f>
        <v>LSO</v>
      </c>
      <c r="E100" s="7" t="str">
        <f>fao_ids_unique!G95</f>
        <v>Lesotho</v>
      </c>
      <c r="G100" s="9">
        <f>VLOOKUP($B100,aquastat_more_extensive_table!$D$1013:$AO$1213,G$4,FALSE)</f>
        <v>0</v>
      </c>
      <c r="H100" s="13" t="e">
        <f t="shared" si="35"/>
        <v>#N/A</v>
      </c>
      <c r="I100" s="9">
        <f>VLOOKUP($C100,industry_water_withdrawal_km3!$A$2:$CT$249,I$4,FALSE)</f>
        <v>3.9043599999999999E-3</v>
      </c>
      <c r="J100" s="13">
        <f t="shared" si="46"/>
        <v>3.9043599999999999E-3</v>
      </c>
      <c r="L100" s="9">
        <f>VLOOKUP($B100,aquastat_more_extensive_table!$D$1013:$AO$1213,L$4,FALSE)</f>
        <v>0</v>
      </c>
      <c r="M100" s="13" t="e">
        <f t="shared" si="36"/>
        <v>#N/A</v>
      </c>
      <c r="N100" s="9">
        <f>VLOOKUP($C100,industry_water_withdrawal_km3!$A$2:$CT$249,N$4,FALSE)</f>
        <v>4.3526520000000003E-3</v>
      </c>
      <c r="O100" s="13">
        <f t="shared" si="47"/>
        <v>4.3526520000000003E-3</v>
      </c>
      <c r="Q100" s="9">
        <f>VLOOKUP($B100,aquastat_more_extensive_table!$D$1013:$AO$1213,Q$4,FALSE)</f>
        <v>0</v>
      </c>
      <c r="R100" s="13" t="e">
        <f t="shared" si="37"/>
        <v>#N/A</v>
      </c>
      <c r="S100" s="9">
        <f>VLOOKUP($C100,industry_water_withdrawal_km3!$A$2:$CT$249,S$4,FALSE)</f>
        <v>4.6252159999999997E-3</v>
      </c>
      <c r="T100" s="13">
        <f t="shared" si="48"/>
        <v>4.6252159999999997E-3</v>
      </c>
      <c r="V100" s="9">
        <f>VLOOKUP($B100,aquastat_more_extensive_table!$D$1013:$AO$1213,V$4,FALSE)</f>
        <v>0</v>
      </c>
      <c r="W100" s="13" t="e">
        <f t="shared" si="38"/>
        <v>#N/A</v>
      </c>
      <c r="X100" s="9">
        <f>VLOOKUP($C100,industry_water_withdrawal_km3!$A$2:$CT$249,X$4,FALSE)</f>
        <v>5.7598379999999998E-3</v>
      </c>
      <c r="Y100" s="13">
        <f t="shared" si="49"/>
        <v>5.7598379999999998E-3</v>
      </c>
      <c r="AA100" s="9">
        <f>VLOOKUP($B100,aquastat_more_extensive_table!$D$1013:$AO$1213,AA$4,FALSE)</f>
        <v>0</v>
      </c>
      <c r="AB100" s="13" t="e">
        <f t="shared" si="39"/>
        <v>#N/A</v>
      </c>
      <c r="AC100" s="9">
        <f>VLOOKUP($C100,industry_water_withdrawal_km3!$A$2:$CT$249,AC$4,FALSE)</f>
        <v>7.2075079999999996E-3</v>
      </c>
      <c r="AD100" s="13">
        <f t="shared" si="50"/>
        <v>7.2075079999999996E-3</v>
      </c>
      <c r="AF100" s="9">
        <f>VLOOKUP($B100,aquastat_more_extensive_table!$D$1013:$AO$1213,AF$4,FALSE)</f>
        <v>1.0999999999999999E-2</v>
      </c>
      <c r="AG100" s="13">
        <f t="shared" si="40"/>
        <v>1.0999999999999999E-2</v>
      </c>
      <c r="AH100" s="9">
        <f>VLOOKUP($C100,industry_water_withdrawal_km3!$A$2:$CT$249,AH$4,FALSE)</f>
        <v>6.9184320000000004E-3</v>
      </c>
      <c r="AI100" s="13">
        <f t="shared" si="51"/>
        <v>6.9184320000000004E-3</v>
      </c>
      <c r="AK100" s="9">
        <f>VLOOKUP($B100,aquastat_more_extensive_table!$D$1013:$AO$1213,AK$4,FALSE)</f>
        <v>0</v>
      </c>
      <c r="AL100" s="13" t="e">
        <f t="shared" si="41"/>
        <v>#N/A</v>
      </c>
      <c r="AM100" s="9">
        <f>VLOOKUP($C100,industry_water_withdrawal_km3!$A$2:$CT$249,AM$4,FALSE)</f>
        <v>7.5759820000000002E-3</v>
      </c>
      <c r="AN100" s="13">
        <f t="shared" si="52"/>
        <v>7.5759820000000002E-3</v>
      </c>
      <c r="AP100" s="9">
        <f>VLOOKUP($B100,aquastat_more_extensive_table!$D$1013:$AO$1213,AP$4,FALSE)</f>
        <v>0</v>
      </c>
      <c r="AQ100" s="13" t="e">
        <f t="shared" si="42"/>
        <v>#N/A</v>
      </c>
      <c r="AR100" s="9">
        <f>VLOOKUP($C100,industry_water_withdrawal_km3!$A$2:$CT$249,AR$4,FALSE)</f>
        <v>8.2027239999999998E-3</v>
      </c>
      <c r="AS100" s="13">
        <f t="shared" si="53"/>
        <v>8.2027239999999998E-3</v>
      </c>
      <c r="AU100" s="9">
        <f>VLOOKUP($B100,aquastat_more_extensive_table!$D$1013:$AO$1213,AU$4,FALSE)</f>
        <v>0.02</v>
      </c>
      <c r="AV100" s="13">
        <f t="shared" si="43"/>
        <v>0.02</v>
      </c>
      <c r="AW100" s="9">
        <f>VLOOKUP($C100,industry_water_withdrawal_km3!$A$2:$CT$249,AW$4,FALSE)</f>
        <v>7.8681559999999994E-3</v>
      </c>
      <c r="AX100" s="13">
        <f t="shared" si="54"/>
        <v>7.8681559999999994E-3</v>
      </c>
      <c r="AZ100" s="9">
        <f>VLOOKUP($B100,aquastat_more_extensive_table!$D$1013:$AO$1213,AZ$4,FALSE)</f>
        <v>0</v>
      </c>
      <c r="BA100" s="13" t="e">
        <f t="shared" si="44"/>
        <v>#N/A</v>
      </c>
      <c r="BB100" s="9">
        <f>VLOOKUP($C100,industry_water_withdrawal_km3!$A$2:$CT$249,BB$4,FALSE)</f>
        <v>8.7740160000000008E-3</v>
      </c>
      <c r="BC100" s="13">
        <f t="shared" si="55"/>
        <v>8.7740160000000008E-3</v>
      </c>
      <c r="BE100" s="9">
        <f>VLOOKUP($B100,aquastat_more_extensive_table!$D$1013:$AO$1213,BE$4,FALSE)</f>
        <v>0</v>
      </c>
      <c r="BF100" s="13" t="e">
        <f t="shared" si="45"/>
        <v>#N/A</v>
      </c>
      <c r="BG100" s="9">
        <f>VLOOKUP($C100,industry_water_withdrawal_km3!$A$2:$CT$249,BG$4,FALSE)</f>
        <v>8.8586399999999992E-3</v>
      </c>
      <c r="BH100" s="13">
        <f t="shared" si="56"/>
        <v>8.8586399999999992E-3</v>
      </c>
      <c r="BJ100" s="9">
        <f>VLOOKUP($B100,aquastat_more_extensive_table!$D$1013:$AO$1213,BJ$4,FALSE)</f>
        <v>0</v>
      </c>
      <c r="BK100" s="13" t="e">
        <f t="shared" si="57"/>
        <v>#N/A</v>
      </c>
      <c r="BL100" s="9">
        <f>VLOOKUP($C100,industry_water_withdrawal_km3!$A$2:$CT$249,BL$4,FALSE)</f>
        <v>8.8551733333333306E-3</v>
      </c>
      <c r="BM100" s="13">
        <f t="shared" si="58"/>
        <v>8.8551733333333306E-3</v>
      </c>
    </row>
    <row r="101" spans="2:65" x14ac:dyDescent="0.25">
      <c r="B101" s="12">
        <f>fao_ids_unique!B96</f>
        <v>123</v>
      </c>
      <c r="C101" s="12">
        <f>fao_ids_unique!F96</f>
        <v>108</v>
      </c>
      <c r="D101" s="8" t="str">
        <f>fao_ids_unique!C96</f>
        <v>LBR</v>
      </c>
      <c r="E101" s="7" t="str">
        <f>fao_ids_unique!G96</f>
        <v>Liberia</v>
      </c>
      <c r="G101" s="9">
        <f>VLOOKUP($B101,aquastat_more_extensive_table!$D$1013:$AO$1213,G$4,FALSE)</f>
        <v>0</v>
      </c>
      <c r="H101" s="13" t="e">
        <f t="shared" si="35"/>
        <v>#N/A</v>
      </c>
      <c r="I101" s="9">
        <f>VLOOKUP($C101,industry_water_withdrawal_km3!$A$2:$CT$249,I$4,FALSE)</f>
        <v>2.878596E-4</v>
      </c>
      <c r="J101" s="13">
        <f t="shared" si="46"/>
        <v>2.878596E-4</v>
      </c>
      <c r="L101" s="9">
        <f>VLOOKUP($B101,aquastat_more_extensive_table!$D$1013:$AO$1213,L$4,FALSE)</f>
        <v>0</v>
      </c>
      <c r="M101" s="13" t="e">
        <f t="shared" si="36"/>
        <v>#N/A</v>
      </c>
      <c r="N101" s="9">
        <f>VLOOKUP($C101,industry_water_withdrawal_km3!$A$2:$CT$249,N$4,FALSE)</f>
        <v>3.0834660000000002E-4</v>
      </c>
      <c r="O101" s="13">
        <f t="shared" si="47"/>
        <v>3.0834660000000002E-4</v>
      </c>
      <c r="Q101" s="9">
        <f>VLOOKUP($B101,aquastat_more_extensive_table!$D$1013:$AO$1213,Q$4,FALSE)</f>
        <v>0</v>
      </c>
      <c r="R101" s="13" t="e">
        <f t="shared" si="37"/>
        <v>#N/A</v>
      </c>
      <c r="S101" s="9">
        <f>VLOOKUP($C101,industry_water_withdrawal_km3!$A$2:$CT$249,S$4,FALSE)</f>
        <v>3.46409E-4</v>
      </c>
      <c r="T101" s="13">
        <f t="shared" si="48"/>
        <v>3.46409E-4</v>
      </c>
      <c r="V101" s="9">
        <f>VLOOKUP($B101,aquastat_more_extensive_table!$D$1013:$AO$1213,V$4,FALSE)</f>
        <v>0</v>
      </c>
      <c r="W101" s="13" t="e">
        <f t="shared" si="38"/>
        <v>#N/A</v>
      </c>
      <c r="X101" s="9">
        <f>VLOOKUP($C101,industry_water_withdrawal_km3!$A$2:$CT$249,X$4,FALSE)</f>
        <v>4.6059300000000003E-4</v>
      </c>
      <c r="Y101" s="13">
        <f t="shared" si="49"/>
        <v>4.6059300000000003E-4</v>
      </c>
      <c r="AA101" s="9">
        <f>VLOOKUP($B101,aquastat_more_extensive_table!$D$1013:$AO$1213,AA$4,FALSE)</f>
        <v>0</v>
      </c>
      <c r="AB101" s="13" t="e">
        <f t="shared" si="39"/>
        <v>#N/A</v>
      </c>
      <c r="AC101" s="9">
        <f>VLOOKUP($C101,industry_water_withdrawal_km3!$A$2:$CT$249,AC$4,FALSE)</f>
        <v>5.5459940000000005E-4</v>
      </c>
      <c r="AD101" s="13">
        <f t="shared" si="50"/>
        <v>5.5459940000000005E-4</v>
      </c>
      <c r="AF101" s="9">
        <f>VLOOKUP($B101,aquastat_more_extensive_table!$D$1013:$AO$1213,AF$4,FALSE)</f>
        <v>1.6899999999999998E-2</v>
      </c>
      <c r="AG101" s="13">
        <f t="shared" si="40"/>
        <v>1.6899999999999998E-2</v>
      </c>
      <c r="AH101" s="9">
        <f>VLOOKUP($C101,industry_water_withdrawal_km3!$A$2:$CT$249,AH$4,FALSE)</f>
        <v>5.158564E-4</v>
      </c>
      <c r="AI101" s="13">
        <f t="shared" si="51"/>
        <v>5.158564E-4</v>
      </c>
      <c r="AK101" s="9">
        <f>VLOOKUP($B101,aquastat_more_extensive_table!$D$1013:$AO$1213,AK$4,FALSE)</f>
        <v>0</v>
      </c>
      <c r="AL101" s="13" t="e">
        <f t="shared" si="41"/>
        <v>#N/A</v>
      </c>
      <c r="AM101" s="9">
        <f>VLOOKUP($C101,industry_water_withdrawal_km3!$A$2:$CT$249,AM$4,FALSE)</f>
        <v>4.7043840000000003E-4</v>
      </c>
      <c r="AN101" s="13">
        <f t="shared" si="52"/>
        <v>4.7043840000000003E-4</v>
      </c>
      <c r="AP101" s="9">
        <f>VLOOKUP($B101,aquastat_more_extensive_table!$D$1013:$AO$1213,AP$4,FALSE)</f>
        <v>0</v>
      </c>
      <c r="AQ101" s="13" t="e">
        <f t="shared" si="42"/>
        <v>#N/A</v>
      </c>
      <c r="AR101" s="9">
        <f>VLOOKUP($C101,industry_water_withdrawal_km3!$A$2:$CT$249,AR$4,FALSE)</f>
        <v>4.5738080000000002E-4</v>
      </c>
      <c r="AS101" s="13">
        <f t="shared" si="53"/>
        <v>4.5738080000000002E-4</v>
      </c>
      <c r="AU101" s="9">
        <f>VLOOKUP($B101,aquastat_more_extensive_table!$D$1013:$AO$1213,AU$4,FALSE)</f>
        <v>4.7399999999999998E-2</v>
      </c>
      <c r="AV101" s="13">
        <f t="shared" si="43"/>
        <v>4.7399999999999998E-2</v>
      </c>
      <c r="AW101" s="9">
        <f>VLOOKUP($C101,industry_water_withdrawal_km3!$A$2:$CT$249,AW$4,FALSE)</f>
        <v>4.4186140000000002E-4</v>
      </c>
      <c r="AX101" s="13">
        <f t="shared" si="54"/>
        <v>4.4186140000000002E-4</v>
      </c>
      <c r="AZ101" s="9">
        <f>VLOOKUP($B101,aquastat_more_extensive_table!$D$1013:$AO$1213,AZ$4,FALSE)</f>
        <v>5.3400000000000003E-2</v>
      </c>
      <c r="BA101" s="13">
        <f t="shared" si="44"/>
        <v>5.3400000000000003E-2</v>
      </c>
      <c r="BB101" s="9">
        <f>VLOOKUP($C101,industry_water_withdrawal_km3!$A$2:$CT$249,BB$4,FALSE)</f>
        <v>4.6263020000000002E-4</v>
      </c>
      <c r="BC101" s="13">
        <f t="shared" si="55"/>
        <v>4.6263020000000002E-4</v>
      </c>
      <c r="BE101" s="9">
        <f>VLOOKUP($B101,aquastat_more_extensive_table!$D$1013:$AO$1213,BE$4,FALSE)</f>
        <v>0</v>
      </c>
      <c r="BF101" s="13" t="e">
        <f t="shared" si="45"/>
        <v>#N/A</v>
      </c>
      <c r="BG101" s="9">
        <f>VLOOKUP($C101,industry_water_withdrawal_km3!$A$2:$CT$249,BG$4,FALSE)</f>
        <v>4.98264E-4</v>
      </c>
      <c r="BH101" s="13">
        <f t="shared" si="56"/>
        <v>4.98264E-4</v>
      </c>
      <c r="BJ101" s="9">
        <f>VLOOKUP($B101,aquastat_more_extensive_table!$D$1013:$AO$1213,BJ$4,FALSE)</f>
        <v>0</v>
      </c>
      <c r="BK101" s="13" t="e">
        <f t="shared" si="57"/>
        <v>#N/A</v>
      </c>
      <c r="BL101" s="9">
        <f>VLOOKUP($C101,industry_water_withdrawal_km3!$A$2:$CT$249,BL$4,FALSE)</f>
        <v>4.9704700000000003E-4</v>
      </c>
      <c r="BM101" s="13">
        <f t="shared" si="58"/>
        <v>4.9704700000000003E-4</v>
      </c>
    </row>
    <row r="102" spans="2:65" x14ac:dyDescent="0.25">
      <c r="B102" s="12">
        <f>fao_ids_unique!B97</f>
        <v>124</v>
      </c>
      <c r="C102" s="12">
        <f>fao_ids_unique!F97</f>
        <v>109</v>
      </c>
      <c r="D102" s="8" t="str">
        <f>fao_ids_unique!C97</f>
        <v>LBY</v>
      </c>
      <c r="E102" s="7" t="str">
        <f>fao_ids_unique!G97</f>
        <v>Libya</v>
      </c>
      <c r="G102" s="9">
        <f>VLOOKUP($B102,aquastat_more_extensive_table!$D$1013:$AO$1213,G$4,FALSE)</f>
        <v>0</v>
      </c>
      <c r="H102" s="13" t="e">
        <f t="shared" si="35"/>
        <v>#N/A</v>
      </c>
      <c r="I102" s="9">
        <f>VLOOKUP($C102,industry_water_withdrawal_km3!$A$2:$CT$249,I$4,FALSE)</f>
        <v>2.3222260000000002E-2</v>
      </c>
      <c r="J102" s="13">
        <f t="shared" si="46"/>
        <v>2.3222260000000002E-2</v>
      </c>
      <c r="L102" s="9">
        <f>VLOOKUP($B102,aquastat_more_extensive_table!$D$1013:$AO$1213,L$4,FALSE)</f>
        <v>0</v>
      </c>
      <c r="M102" s="13" t="e">
        <f t="shared" si="36"/>
        <v>#N/A</v>
      </c>
      <c r="N102" s="9">
        <f>VLOOKUP($C102,industry_water_withdrawal_km3!$A$2:$CT$249,N$4,FALSE)</f>
        <v>2.47654E-2</v>
      </c>
      <c r="O102" s="13">
        <f t="shared" si="47"/>
        <v>2.47654E-2</v>
      </c>
      <c r="Q102" s="9">
        <f>VLOOKUP($B102,aquastat_more_extensive_table!$D$1013:$AO$1213,Q$4,FALSE)</f>
        <v>0</v>
      </c>
      <c r="R102" s="13" t="e">
        <f t="shared" si="37"/>
        <v>#N/A</v>
      </c>
      <c r="S102" s="9">
        <f>VLOOKUP($C102,industry_water_withdrawal_km3!$A$2:$CT$249,S$4,FALSE)</f>
        <v>2.5298620000000001E-2</v>
      </c>
      <c r="T102" s="13">
        <f t="shared" si="48"/>
        <v>2.5298620000000001E-2</v>
      </c>
      <c r="V102" s="9">
        <f>VLOOKUP($B102,aquastat_more_extensive_table!$D$1013:$AO$1213,V$4,FALSE)</f>
        <v>0</v>
      </c>
      <c r="W102" s="13" t="e">
        <f t="shared" si="38"/>
        <v>#N/A</v>
      </c>
      <c r="X102" s="9">
        <f>VLOOKUP($C102,industry_water_withdrawal_km3!$A$2:$CT$249,X$4,FALSE)</f>
        <v>2.834304E-2</v>
      </c>
      <c r="Y102" s="13">
        <f t="shared" si="49"/>
        <v>2.834304E-2</v>
      </c>
      <c r="AA102" s="9">
        <f>VLOOKUP($B102,aquastat_more_extensive_table!$D$1013:$AO$1213,AA$4,FALSE)</f>
        <v>0</v>
      </c>
      <c r="AB102" s="13" t="e">
        <f t="shared" si="39"/>
        <v>#N/A</v>
      </c>
      <c r="AC102" s="9">
        <f>VLOOKUP($C102,industry_water_withdrawal_km3!$A$2:$CT$249,AC$4,FALSE)</f>
        <v>3.3265879999999998E-2</v>
      </c>
      <c r="AD102" s="13">
        <f t="shared" si="50"/>
        <v>3.3265879999999998E-2</v>
      </c>
      <c r="AF102" s="9">
        <f>VLOOKUP($B102,aquastat_more_extensive_table!$D$1013:$AO$1213,AF$4,FALSE)</f>
        <v>0</v>
      </c>
      <c r="AG102" s="13" t="e">
        <f t="shared" si="40"/>
        <v>#N/A</v>
      </c>
      <c r="AH102" s="9">
        <f>VLOOKUP($C102,industry_water_withdrawal_km3!$A$2:$CT$249,AH$4,FALSE)</f>
        <v>3.3339479999999998E-2</v>
      </c>
      <c r="AI102" s="13">
        <f t="shared" si="51"/>
        <v>3.3339479999999998E-2</v>
      </c>
      <c r="AK102" s="9">
        <f>VLOOKUP($B102,aquastat_more_extensive_table!$D$1013:$AO$1213,AK$4,FALSE)</f>
        <v>7.0000000000000007E-2</v>
      </c>
      <c r="AL102" s="13">
        <f t="shared" si="41"/>
        <v>7.0000000000000007E-2</v>
      </c>
      <c r="AM102" s="9">
        <f>VLOOKUP($C102,industry_water_withdrawal_km3!$A$2:$CT$249,AM$4,FALSE)</f>
        <v>3.9128280000000001E-2</v>
      </c>
      <c r="AN102" s="13">
        <f t="shared" si="52"/>
        <v>3.9128280000000001E-2</v>
      </c>
      <c r="AP102" s="9">
        <f>VLOOKUP($B102,aquastat_more_extensive_table!$D$1013:$AO$1213,AP$4,FALSE)</f>
        <v>0.1</v>
      </c>
      <c r="AQ102" s="13">
        <f t="shared" si="42"/>
        <v>0.1</v>
      </c>
      <c r="AR102" s="9">
        <f>VLOOKUP($C102,industry_water_withdrawal_km3!$A$2:$CT$249,AR$4,FALSE)</f>
        <v>3.9476039999999997E-2</v>
      </c>
      <c r="AS102" s="13">
        <f t="shared" si="53"/>
        <v>3.9476039999999997E-2</v>
      </c>
      <c r="AU102" s="9">
        <f>VLOOKUP($B102,aquastat_more_extensive_table!$D$1013:$AO$1213,AU$4,FALSE)</f>
        <v>0.13200000000000001</v>
      </c>
      <c r="AV102" s="13">
        <f t="shared" si="43"/>
        <v>0.13200000000000001</v>
      </c>
      <c r="AW102" s="9">
        <f>VLOOKUP($C102,industry_water_withdrawal_km3!$A$2:$CT$249,AW$4,FALSE)</f>
        <v>3.85309E-2</v>
      </c>
      <c r="AX102" s="13">
        <f t="shared" si="54"/>
        <v>3.85309E-2</v>
      </c>
      <c r="AZ102" s="9">
        <f>VLOOKUP($B102,aquastat_more_extensive_table!$D$1013:$AO$1213,AZ$4,FALSE)</f>
        <v>0</v>
      </c>
      <c r="BA102" s="13" t="e">
        <f t="shared" si="44"/>
        <v>#N/A</v>
      </c>
      <c r="BB102" s="9">
        <f>VLOOKUP($C102,industry_water_withdrawal_km3!$A$2:$CT$249,BB$4,FALSE)</f>
        <v>4.2850579999999999E-2</v>
      </c>
      <c r="BC102" s="13">
        <f t="shared" si="55"/>
        <v>4.2850579999999999E-2</v>
      </c>
      <c r="BE102" s="9">
        <f>VLOOKUP($B102,aquastat_more_extensive_table!$D$1013:$AO$1213,BE$4,FALSE)</f>
        <v>0.28000000000000003</v>
      </c>
      <c r="BF102" s="13">
        <f t="shared" si="45"/>
        <v>0.28000000000000003</v>
      </c>
      <c r="BG102" s="9">
        <f>VLOOKUP($C102,industry_water_withdrawal_km3!$A$2:$CT$249,BG$4,FALSE)</f>
        <v>4.8207859999999998E-2</v>
      </c>
      <c r="BH102" s="13">
        <f t="shared" si="56"/>
        <v>4.8207859999999998E-2</v>
      </c>
      <c r="BJ102" s="9">
        <f>VLOOKUP($B102,aquastat_more_extensive_table!$D$1013:$AO$1213,BJ$4,FALSE)</f>
        <v>0</v>
      </c>
      <c r="BK102" s="13" t="e">
        <f t="shared" si="57"/>
        <v>#N/A</v>
      </c>
      <c r="BL102" s="9">
        <f>VLOOKUP($C102,industry_water_withdrawal_km3!$A$2:$CT$249,BL$4,FALSE)</f>
        <v>4.6944899999999998E-2</v>
      </c>
      <c r="BM102" s="13">
        <f t="shared" si="58"/>
        <v>4.6944899999999998E-2</v>
      </c>
    </row>
    <row r="103" spans="2:65" x14ac:dyDescent="0.25">
      <c r="B103" s="12">
        <f>fao_ids_unique!B98</f>
        <v>125</v>
      </c>
      <c r="C103" s="12">
        <f>fao_ids_unique!F98</f>
        <v>111</v>
      </c>
      <c r="D103" s="8" t="str">
        <f>fao_ids_unique!C98</f>
        <v>LIE</v>
      </c>
      <c r="E103" s="7" t="str">
        <f>fao_ids_unique!G98</f>
        <v>Liechtenstein</v>
      </c>
      <c r="G103" s="9">
        <f>VLOOKUP($B103,aquastat_more_extensive_table!$D$1013:$AO$1213,G$4,FALSE)</f>
        <v>0</v>
      </c>
      <c r="H103" s="13" t="e">
        <f t="shared" ref="H103:H134" si="59">IF(G103&gt;0,G103,NA())</f>
        <v>#N/A</v>
      </c>
      <c r="I103" s="9">
        <f>VLOOKUP($C103,industry_water_withdrawal_km3!$A$2:$CT$249,I$4,FALSE)</f>
        <v>1.2067040000000001E-3</v>
      </c>
      <c r="J103" s="13">
        <f t="shared" si="46"/>
        <v>1.2067040000000001E-3</v>
      </c>
      <c r="L103" s="9">
        <f>VLOOKUP($B103,aquastat_more_extensive_table!$D$1013:$AO$1213,L$4,FALSE)</f>
        <v>0</v>
      </c>
      <c r="M103" s="13" t="e">
        <f t="shared" ref="M103:M134" si="60">IF(L103&gt;0,L103,NA())</f>
        <v>#N/A</v>
      </c>
      <c r="N103" s="9">
        <f>VLOOKUP($C103,industry_water_withdrawal_km3!$A$2:$CT$249,N$4,FALSE)</f>
        <v>1.354112E-3</v>
      </c>
      <c r="O103" s="13">
        <f t="shared" si="47"/>
        <v>1.354112E-3</v>
      </c>
      <c r="Q103" s="9">
        <f>VLOOKUP($B103,aquastat_more_extensive_table!$D$1013:$AO$1213,Q$4,FALSE)</f>
        <v>0</v>
      </c>
      <c r="R103" s="13" t="e">
        <f t="shared" ref="R103:R134" si="61">IF(Q103&gt;0,Q103,NA())</f>
        <v>#N/A</v>
      </c>
      <c r="S103" s="9">
        <f>VLOOKUP($C103,industry_water_withdrawal_km3!$A$2:$CT$249,S$4,FALSE)</f>
        <v>1.5658099999999999E-3</v>
      </c>
      <c r="T103" s="13">
        <f t="shared" si="48"/>
        <v>1.5658099999999999E-3</v>
      </c>
      <c r="V103" s="9">
        <f>VLOOKUP($B103,aquastat_more_extensive_table!$D$1013:$AO$1213,V$4,FALSE)</f>
        <v>0</v>
      </c>
      <c r="W103" s="13" t="e">
        <f t="shared" ref="W103:W134" si="62">IF(V103&gt;0,V103,NA())</f>
        <v>#N/A</v>
      </c>
      <c r="X103" s="9">
        <f>VLOOKUP($C103,industry_water_withdrawal_km3!$A$2:$CT$249,X$4,FALSE)</f>
        <v>2.0331260000000001E-3</v>
      </c>
      <c r="Y103" s="13">
        <f t="shared" si="49"/>
        <v>2.0331260000000001E-3</v>
      </c>
      <c r="AA103" s="9">
        <f>VLOOKUP($B103,aquastat_more_extensive_table!$D$1013:$AO$1213,AA$4,FALSE)</f>
        <v>0</v>
      </c>
      <c r="AB103" s="13" t="e">
        <f t="shared" ref="AB103:AB134" si="63">IF(AA103&gt;0,AA103,NA())</f>
        <v>#N/A</v>
      </c>
      <c r="AC103" s="9">
        <f>VLOOKUP($C103,industry_water_withdrawal_km3!$A$2:$CT$249,AC$4,FALSE)</f>
        <v>2.4833839999999999E-3</v>
      </c>
      <c r="AD103" s="13">
        <f t="shared" si="50"/>
        <v>2.4833839999999999E-3</v>
      </c>
      <c r="AF103" s="9">
        <f>VLOOKUP($B103,aquastat_more_extensive_table!$D$1013:$AO$1213,AF$4,FALSE)</f>
        <v>0</v>
      </c>
      <c r="AG103" s="13" t="e">
        <f t="shared" ref="AG103:AG134" si="64">IF(AF103&gt;0,AF103,NA())</f>
        <v>#N/A</v>
      </c>
      <c r="AH103" s="9">
        <f>VLOOKUP($C103,industry_water_withdrawal_km3!$A$2:$CT$249,AH$4,FALSE)</f>
        <v>2.573016E-3</v>
      </c>
      <c r="AI103" s="13">
        <f t="shared" si="51"/>
        <v>2.573016E-3</v>
      </c>
      <c r="AK103" s="9">
        <f>VLOOKUP($B103,aquastat_more_extensive_table!$D$1013:$AO$1213,AK$4,FALSE)</f>
        <v>0</v>
      </c>
      <c r="AL103" s="13" t="e">
        <f t="shared" ref="AL103:AL134" si="65">IF(AK103&gt;0,AK103,NA())</f>
        <v>#N/A</v>
      </c>
      <c r="AM103" s="9">
        <f>VLOOKUP($C103,industry_water_withdrawal_km3!$A$2:$CT$249,AM$4,FALSE)</f>
        <v>2.8825600000000002E-3</v>
      </c>
      <c r="AN103" s="13">
        <f t="shared" si="52"/>
        <v>2.8825600000000002E-3</v>
      </c>
      <c r="AP103" s="9">
        <f>VLOOKUP($B103,aquastat_more_extensive_table!$D$1013:$AO$1213,AP$4,FALSE)</f>
        <v>0</v>
      </c>
      <c r="AQ103" s="13" t="e">
        <f t="shared" ref="AQ103:AQ134" si="66">IF(AP103&gt;0,AP103,NA())</f>
        <v>#N/A</v>
      </c>
      <c r="AR103" s="9">
        <f>VLOOKUP($C103,industry_water_withdrawal_km3!$A$2:$CT$249,AR$4,FALSE)</f>
        <v>3.1213719999999999E-3</v>
      </c>
      <c r="AS103" s="13">
        <f t="shared" si="53"/>
        <v>3.1213719999999999E-3</v>
      </c>
      <c r="AU103" s="9">
        <f>VLOOKUP($B103,aquastat_more_extensive_table!$D$1013:$AO$1213,AU$4,FALSE)</f>
        <v>0</v>
      </c>
      <c r="AV103" s="13" t="e">
        <f t="shared" ref="AV103:AV134" si="67">IF(AU103&gt;0,AU103,NA())</f>
        <v>#N/A</v>
      </c>
      <c r="AW103" s="9">
        <f>VLOOKUP($C103,industry_water_withdrawal_km3!$A$2:$CT$249,AW$4,FALSE)</f>
        <v>3.2376380000000001E-3</v>
      </c>
      <c r="AX103" s="13">
        <f t="shared" si="54"/>
        <v>3.2376380000000001E-3</v>
      </c>
      <c r="AZ103" s="9">
        <f>VLOOKUP($B103,aquastat_more_extensive_table!$D$1013:$AO$1213,AZ$4,FALSE)</f>
        <v>0</v>
      </c>
      <c r="BA103" s="13" t="e">
        <f t="shared" ref="BA103:BA134" si="68">IF(AZ103&gt;0,AZ103,NA())</f>
        <v>#N/A</v>
      </c>
      <c r="BB103" s="9">
        <f>VLOOKUP($C103,industry_water_withdrawal_km3!$A$2:$CT$249,BB$4,FALSE)</f>
        <v>2.8508000000000001E-3</v>
      </c>
      <c r="BC103" s="13">
        <f t="shared" si="55"/>
        <v>2.8508000000000001E-3</v>
      </c>
      <c r="BE103" s="9">
        <f>VLOOKUP($B103,aquastat_more_extensive_table!$D$1013:$AO$1213,BE$4,FALSE)</f>
        <v>0</v>
      </c>
      <c r="BF103" s="13" t="e">
        <f t="shared" ref="BF103:BF134" si="69">IF(BE103&gt;0,BE103,NA())</f>
        <v>#N/A</v>
      </c>
      <c r="BG103" s="9">
        <f>VLOOKUP($C103,industry_water_withdrawal_km3!$A$2:$CT$249,BG$4,FALSE)</f>
        <v>3.180408E-3</v>
      </c>
      <c r="BH103" s="13">
        <f t="shared" si="56"/>
        <v>3.180408E-3</v>
      </c>
      <c r="BJ103" s="9">
        <f>VLOOKUP($B103,aquastat_more_extensive_table!$D$1013:$AO$1213,BJ$4,FALSE)</f>
        <v>0</v>
      </c>
      <c r="BK103" s="13" t="e">
        <f t="shared" si="57"/>
        <v>#N/A</v>
      </c>
      <c r="BL103" s="9">
        <f>VLOOKUP($C103,industry_water_withdrawal_km3!$A$2:$CT$249,BL$4,FALSE)</f>
        <v>3.0009500000000001E-3</v>
      </c>
      <c r="BM103" s="13">
        <f t="shared" si="58"/>
        <v>3.0009500000000001E-3</v>
      </c>
    </row>
    <row r="104" spans="2:65" x14ac:dyDescent="0.25">
      <c r="B104" s="12">
        <f>fao_ids_unique!B99</f>
        <v>126</v>
      </c>
      <c r="C104" s="12">
        <f>fao_ids_unique!F99</f>
        <v>114</v>
      </c>
      <c r="D104" s="8" t="str">
        <f>fao_ids_unique!C99</f>
        <v>LTU</v>
      </c>
      <c r="E104" s="7" t="str">
        <f>fao_ids_unique!G99</f>
        <v>Lithuania</v>
      </c>
      <c r="G104" s="9">
        <f>VLOOKUP($B104,aquastat_more_extensive_table!$D$1013:$AO$1213,G$4,FALSE)</f>
        <v>0</v>
      </c>
      <c r="H104" s="13" t="e">
        <f t="shared" si="59"/>
        <v>#N/A</v>
      </c>
      <c r="I104" s="9">
        <f>VLOOKUP($C104,industry_water_withdrawal_km3!$A$2:$CT$249,I$4,FALSE)</f>
        <v>1.8347800000000001</v>
      </c>
      <c r="J104" s="13">
        <f t="shared" si="46"/>
        <v>1.8347800000000001</v>
      </c>
      <c r="L104" s="9">
        <f>VLOOKUP($B104,aquastat_more_extensive_table!$D$1013:$AO$1213,L$4,FALSE)</f>
        <v>0</v>
      </c>
      <c r="M104" s="13" t="e">
        <f t="shared" si="60"/>
        <v>#N/A</v>
      </c>
      <c r="N104" s="9">
        <f>VLOOKUP($C104,industry_water_withdrawal_km3!$A$2:$CT$249,N$4,FALSE)</f>
        <v>1.9457199999999999</v>
      </c>
      <c r="O104" s="13">
        <f t="shared" si="47"/>
        <v>1.9457199999999999</v>
      </c>
      <c r="Q104" s="9">
        <f>VLOOKUP($B104,aquastat_more_extensive_table!$D$1013:$AO$1213,Q$4,FALSE)</f>
        <v>0</v>
      </c>
      <c r="R104" s="13" t="e">
        <f t="shared" si="61"/>
        <v>#N/A</v>
      </c>
      <c r="S104" s="9">
        <f>VLOOKUP($C104,industry_water_withdrawal_km3!$A$2:$CT$249,S$4,FALSE)</f>
        <v>2.1126420000000001</v>
      </c>
      <c r="T104" s="13">
        <f t="shared" si="48"/>
        <v>2.1126420000000001</v>
      </c>
      <c r="V104" s="9">
        <f>VLOOKUP($B104,aquastat_more_extensive_table!$D$1013:$AO$1213,V$4,FALSE)</f>
        <v>0</v>
      </c>
      <c r="W104" s="13" t="e">
        <f t="shared" si="62"/>
        <v>#N/A</v>
      </c>
      <c r="X104" s="9">
        <f>VLOOKUP($C104,industry_water_withdrawal_km3!$A$2:$CT$249,X$4,FALSE)</f>
        <v>2.5813799999999998</v>
      </c>
      <c r="Y104" s="13">
        <f t="shared" si="49"/>
        <v>2.5813799999999998</v>
      </c>
      <c r="AA104" s="9">
        <f>VLOOKUP($B104,aquastat_more_extensive_table!$D$1013:$AO$1213,AA$4,FALSE)</f>
        <v>0</v>
      </c>
      <c r="AB104" s="13" t="e">
        <f t="shared" si="63"/>
        <v>#N/A</v>
      </c>
      <c r="AC104" s="9">
        <f>VLOOKUP($C104,industry_water_withdrawal_km3!$A$2:$CT$249,AC$4,FALSE)</f>
        <v>3.0171139999999999</v>
      </c>
      <c r="AD104" s="13">
        <f t="shared" si="50"/>
        <v>3.0171139999999999</v>
      </c>
      <c r="AF104" s="9">
        <f>VLOOKUP($B104,aquastat_more_extensive_table!$D$1013:$AO$1213,AF$4,FALSE)</f>
        <v>0</v>
      </c>
      <c r="AG104" s="13" t="e">
        <f t="shared" si="64"/>
        <v>#N/A</v>
      </c>
      <c r="AH104" s="9">
        <f>VLOOKUP($C104,industry_water_withdrawal_km3!$A$2:$CT$249,AH$4,FALSE)</f>
        <v>2.9414899999999999</v>
      </c>
      <c r="AI104" s="13">
        <f t="shared" si="51"/>
        <v>2.9414899999999999</v>
      </c>
      <c r="AK104" s="9">
        <f>VLOOKUP($B104,aquastat_more_extensive_table!$D$1013:$AO$1213,AK$4,FALSE)</f>
        <v>0</v>
      </c>
      <c r="AL104" s="13" t="e">
        <f t="shared" si="65"/>
        <v>#N/A</v>
      </c>
      <c r="AM104" s="9">
        <f>VLOOKUP($C104,industry_water_withdrawal_km3!$A$2:$CT$249,AM$4,FALSE)</f>
        <v>3.1976260000000001</v>
      </c>
      <c r="AN104" s="13">
        <f t="shared" si="52"/>
        <v>3.1976260000000001</v>
      </c>
      <c r="AP104" s="9">
        <f>VLOOKUP($B104,aquastat_more_extensive_table!$D$1013:$AO$1213,AP$4,FALSE)</f>
        <v>4.1390000000000002</v>
      </c>
      <c r="AQ104" s="13">
        <f t="shared" si="66"/>
        <v>4.1390000000000002</v>
      </c>
      <c r="AR104" s="9">
        <f>VLOOKUP($C104,industry_water_withdrawal_km3!$A$2:$CT$249,AR$4,FALSE)</f>
        <v>3.1097239999999999</v>
      </c>
      <c r="AS104" s="13">
        <f t="shared" si="53"/>
        <v>3.1097239999999999</v>
      </c>
      <c r="AU104" s="9">
        <f>VLOOKUP($B104,aquastat_more_extensive_table!$D$1013:$AO$1213,AU$4,FALSE)</f>
        <v>2.5430000000000001</v>
      </c>
      <c r="AV104" s="13">
        <f t="shared" si="67"/>
        <v>2.5430000000000001</v>
      </c>
      <c r="AW104" s="9">
        <f>VLOOKUP($C104,industry_water_withdrawal_km3!$A$2:$CT$249,AW$4,FALSE)</f>
        <v>3.590106</v>
      </c>
      <c r="AX104" s="13">
        <f t="shared" si="54"/>
        <v>3.590106</v>
      </c>
      <c r="AZ104" s="9">
        <f>VLOOKUP($B104,aquastat_more_extensive_table!$D$1013:$AO$1213,AZ$4,FALSE)</f>
        <v>0</v>
      </c>
      <c r="BA104" s="13" t="e">
        <f t="shared" si="68"/>
        <v>#N/A</v>
      </c>
      <c r="BB104" s="9">
        <f>VLOOKUP($C104,industry_water_withdrawal_km3!$A$2:$CT$249,BB$4,FALSE)</f>
        <v>4.6569039999999999</v>
      </c>
      <c r="BC104" s="13">
        <f t="shared" si="55"/>
        <v>4.6569039999999999</v>
      </c>
      <c r="BE104" s="9">
        <f>VLOOKUP($B104,aquastat_more_extensive_table!$D$1013:$AO$1213,BE$4,FALSE)</f>
        <v>0.41589999999999999</v>
      </c>
      <c r="BF104" s="13">
        <f t="shared" si="69"/>
        <v>0.41589999999999999</v>
      </c>
      <c r="BG104" s="9">
        <f>VLOOKUP($C104,industry_water_withdrawal_km3!$A$2:$CT$249,BG$4,FALSE)</f>
        <v>5.2786600000000004</v>
      </c>
      <c r="BH104" s="13">
        <f t="shared" si="56"/>
        <v>5.2786600000000004</v>
      </c>
      <c r="BJ104" s="9">
        <f>VLOOKUP($B104,aquastat_more_extensive_table!$D$1013:$AO$1213,BJ$4,FALSE)</f>
        <v>0</v>
      </c>
      <c r="BK104" s="13" t="e">
        <f t="shared" si="57"/>
        <v>#N/A</v>
      </c>
      <c r="BL104" s="9">
        <f>VLOOKUP($C104,industry_water_withdrawal_km3!$A$2:$CT$249,BL$4,FALSE)</f>
        <v>5.1195933333333299</v>
      </c>
      <c r="BM104" s="13">
        <f t="shared" si="58"/>
        <v>5.1195933333333299</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VLOOKUP($B105,aquastat_more_extensive_table!$D$1013:$AO$1213,G$4,FALSE)</f>
        <v>0</v>
      </c>
      <c r="H105" s="13" t="e">
        <f t="shared" si="59"/>
        <v>#N/A</v>
      </c>
      <c r="I105" s="9">
        <f>VLOOKUP($C105,industry_water_withdrawal_km3!$A$2:$CT$249,I$4,FALSE)</f>
        <v>0</v>
      </c>
      <c r="J105" s="13">
        <f t="shared" si="46"/>
        <v>0</v>
      </c>
      <c r="L105" s="9">
        <f>VLOOKUP($B105,aquastat_more_extensive_table!$D$1013:$AO$1213,L$4,FALSE)</f>
        <v>0</v>
      </c>
      <c r="M105" s="13" t="e">
        <f t="shared" si="60"/>
        <v>#N/A</v>
      </c>
      <c r="N105" s="9">
        <f>VLOOKUP($C105,industry_water_withdrawal_km3!$A$2:$CT$249,N$4,FALSE)</f>
        <v>0</v>
      </c>
      <c r="O105" s="13">
        <f t="shared" si="47"/>
        <v>0</v>
      </c>
      <c r="Q105" s="9">
        <f>VLOOKUP($B105,aquastat_more_extensive_table!$D$1013:$AO$1213,Q$4,FALSE)</f>
        <v>0</v>
      </c>
      <c r="R105" s="13" t="e">
        <f t="shared" si="61"/>
        <v>#N/A</v>
      </c>
      <c r="S105" s="9">
        <f>VLOOKUP($C105,industry_water_withdrawal_km3!$A$2:$CT$249,S$4,FALSE)</f>
        <v>0</v>
      </c>
      <c r="T105" s="13">
        <f t="shared" si="48"/>
        <v>0</v>
      </c>
      <c r="V105" s="9">
        <f>VLOOKUP($B105,aquastat_more_extensive_table!$D$1013:$AO$1213,V$4,FALSE)</f>
        <v>0</v>
      </c>
      <c r="W105" s="13" t="e">
        <f t="shared" si="62"/>
        <v>#N/A</v>
      </c>
      <c r="X105" s="9">
        <f>VLOOKUP($C105,industry_water_withdrawal_km3!$A$2:$CT$249,X$4,FALSE)</f>
        <v>0</v>
      </c>
      <c r="Y105" s="13">
        <f t="shared" si="49"/>
        <v>0</v>
      </c>
      <c r="AA105" s="9">
        <f>VLOOKUP($B105,aquastat_more_extensive_table!$D$1013:$AO$1213,AA$4,FALSE)</f>
        <v>0</v>
      </c>
      <c r="AB105" s="13" t="e">
        <f t="shared" si="63"/>
        <v>#N/A</v>
      </c>
      <c r="AC105" s="9">
        <f>VLOOKUP($C105,industry_water_withdrawal_km3!$A$2:$CT$249,AC$4,FALSE)</f>
        <v>0</v>
      </c>
      <c r="AD105" s="13">
        <f t="shared" si="50"/>
        <v>0</v>
      </c>
      <c r="AF105" s="9">
        <f>VLOOKUP($B105,aquastat_more_extensive_table!$D$1013:$AO$1213,AF$4,FALSE)</f>
        <v>0</v>
      </c>
      <c r="AG105" s="13" t="e">
        <f t="shared" si="64"/>
        <v>#N/A</v>
      </c>
      <c r="AH105" s="9">
        <f>VLOOKUP($C105,industry_water_withdrawal_km3!$A$2:$CT$249,AH$4,FALSE)</f>
        <v>0</v>
      </c>
      <c r="AI105" s="13">
        <f t="shared" si="51"/>
        <v>0</v>
      </c>
      <c r="AK105" s="9">
        <f>VLOOKUP($B105,aquastat_more_extensive_table!$D$1013:$AO$1213,AK$4,FALSE)</f>
        <v>0</v>
      </c>
      <c r="AL105" s="13" t="e">
        <f t="shared" si="65"/>
        <v>#N/A</v>
      </c>
      <c r="AM105" s="9">
        <f>VLOOKUP($C105,industry_water_withdrawal_km3!$A$2:$CT$249,AM$4,FALSE)</f>
        <v>0</v>
      </c>
      <c r="AN105" s="13">
        <f t="shared" si="52"/>
        <v>0</v>
      </c>
      <c r="AP105" s="9">
        <f>VLOOKUP($B105,aquastat_more_extensive_table!$D$1013:$AO$1213,AP$4,FALSE)</f>
        <v>0</v>
      </c>
      <c r="AQ105" s="13" t="e">
        <f t="shared" si="66"/>
        <v>#N/A</v>
      </c>
      <c r="AR105" s="9">
        <f>VLOOKUP($C105,industry_water_withdrawal_km3!$A$2:$CT$249,AR$4,FALSE)</f>
        <v>0</v>
      </c>
      <c r="AS105" s="13">
        <f t="shared" si="53"/>
        <v>0</v>
      </c>
      <c r="AU105" s="9">
        <f>VLOOKUP($B105,aquastat_more_extensive_table!$D$1013:$AO$1213,AU$4,FALSE)</f>
        <v>0</v>
      </c>
      <c r="AV105" s="13" t="e">
        <f t="shared" si="67"/>
        <v>#N/A</v>
      </c>
      <c r="AW105" s="9">
        <f>VLOOKUP($C105,industry_water_withdrawal_km3!$A$2:$CT$249,AW$4,FALSE)</f>
        <v>0</v>
      </c>
      <c r="AX105" s="13">
        <f t="shared" si="54"/>
        <v>0</v>
      </c>
      <c r="AZ105" s="9">
        <f>VLOOKUP($B105,aquastat_more_extensive_table!$D$1013:$AO$1213,AZ$4,FALSE)</f>
        <v>0</v>
      </c>
      <c r="BA105" s="13" t="e">
        <f t="shared" si="68"/>
        <v>#N/A</v>
      </c>
      <c r="BB105" s="9">
        <f>VLOOKUP($C105,industry_water_withdrawal_km3!$A$2:$CT$249,BB$4,FALSE)</f>
        <v>0</v>
      </c>
      <c r="BC105" s="13">
        <f t="shared" si="55"/>
        <v>0</v>
      </c>
      <c r="BE105" s="9">
        <f>VLOOKUP($B105,aquastat_more_extensive_table!$D$1013:$AO$1213,BE$4,FALSE)</f>
        <v>0</v>
      </c>
      <c r="BF105" s="13" t="e">
        <f t="shared" si="69"/>
        <v>#N/A</v>
      </c>
      <c r="BG105" s="9">
        <f>VLOOKUP($C105,industry_water_withdrawal_km3!$A$2:$CT$249,BG$4,FALSE)</f>
        <v>0</v>
      </c>
      <c r="BH105" s="13">
        <f t="shared" si="56"/>
        <v>0</v>
      </c>
      <c r="BJ105" s="9">
        <f>VLOOKUP($B105,aquastat_more_extensive_table!$D$1013:$AO$1213,BJ$4,FALSE)</f>
        <v>0</v>
      </c>
      <c r="BK105" s="13" t="e">
        <f t="shared" si="57"/>
        <v>#N/A</v>
      </c>
      <c r="BL105" s="9">
        <f>VLOOKUP($C105,industry_water_withdrawal_km3!$A$2:$CT$249,BL$4,FALSE)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VLOOKUP($B106,aquastat_more_extensive_table!$D$1013:$AO$1213,G$4,FALSE)</f>
        <v>0</v>
      </c>
      <c r="H106" s="13" t="e">
        <f t="shared" si="59"/>
        <v>#N/A</v>
      </c>
      <c r="I106" s="9">
        <f>VLOOKUP($C106,industry_water_withdrawal_km3!$A$2:$CT$249,I$4,FALSE)</f>
        <v>0</v>
      </c>
      <c r="J106" s="13">
        <f t="shared" si="46"/>
        <v>0</v>
      </c>
      <c r="L106" s="9">
        <f>VLOOKUP($B106,aquastat_more_extensive_table!$D$1013:$AO$1213,L$4,FALSE)</f>
        <v>0</v>
      </c>
      <c r="M106" s="13" t="e">
        <f t="shared" si="60"/>
        <v>#N/A</v>
      </c>
      <c r="N106" s="9">
        <f>VLOOKUP($C106,industry_water_withdrawal_km3!$A$2:$CT$249,N$4,FALSE)</f>
        <v>0</v>
      </c>
      <c r="O106" s="13">
        <f t="shared" si="47"/>
        <v>0</v>
      </c>
      <c r="Q106" s="9">
        <f>VLOOKUP($B106,aquastat_more_extensive_table!$D$1013:$AO$1213,Q$4,FALSE)</f>
        <v>0</v>
      </c>
      <c r="R106" s="13" t="e">
        <f t="shared" si="61"/>
        <v>#N/A</v>
      </c>
      <c r="S106" s="9">
        <f>VLOOKUP($C106,industry_water_withdrawal_km3!$A$2:$CT$249,S$4,FALSE)</f>
        <v>0</v>
      </c>
      <c r="T106" s="13">
        <f t="shared" si="48"/>
        <v>0</v>
      </c>
      <c r="V106" s="9">
        <f>VLOOKUP($B106,aquastat_more_extensive_table!$D$1013:$AO$1213,V$4,FALSE)</f>
        <v>0</v>
      </c>
      <c r="W106" s="13" t="e">
        <f t="shared" si="62"/>
        <v>#N/A</v>
      </c>
      <c r="X106" s="9">
        <f>VLOOKUP($C106,industry_water_withdrawal_km3!$A$2:$CT$249,X$4,FALSE)</f>
        <v>0</v>
      </c>
      <c r="Y106" s="13">
        <f t="shared" si="49"/>
        <v>0</v>
      </c>
      <c r="AA106" s="9">
        <f>VLOOKUP($B106,aquastat_more_extensive_table!$D$1013:$AO$1213,AA$4,FALSE)</f>
        <v>0</v>
      </c>
      <c r="AB106" s="13" t="e">
        <f t="shared" si="63"/>
        <v>#N/A</v>
      </c>
      <c r="AC106" s="9">
        <f>VLOOKUP($C106,industry_water_withdrawal_km3!$A$2:$CT$249,AC$4,FALSE)</f>
        <v>0</v>
      </c>
      <c r="AD106" s="13">
        <f t="shared" si="50"/>
        <v>0</v>
      </c>
      <c r="AF106" s="9">
        <f>VLOOKUP($B106,aquastat_more_extensive_table!$D$1013:$AO$1213,AF$4,FALSE)</f>
        <v>0</v>
      </c>
      <c r="AG106" s="13" t="e">
        <f t="shared" si="64"/>
        <v>#N/A</v>
      </c>
      <c r="AH106" s="9">
        <f>VLOOKUP($C106,industry_water_withdrawal_km3!$A$2:$CT$249,AH$4,FALSE)</f>
        <v>0</v>
      </c>
      <c r="AI106" s="13">
        <f t="shared" si="51"/>
        <v>0</v>
      </c>
      <c r="AK106" s="9">
        <f>VLOOKUP($B106,aquastat_more_extensive_table!$D$1013:$AO$1213,AK$4,FALSE)</f>
        <v>0</v>
      </c>
      <c r="AL106" s="13" t="e">
        <f t="shared" si="65"/>
        <v>#N/A</v>
      </c>
      <c r="AM106" s="9">
        <f>VLOOKUP($C106,industry_water_withdrawal_km3!$A$2:$CT$249,AM$4,FALSE)</f>
        <v>0</v>
      </c>
      <c r="AN106" s="13">
        <f t="shared" si="52"/>
        <v>0</v>
      </c>
      <c r="AP106" s="9">
        <f>VLOOKUP($B106,aquastat_more_extensive_table!$D$1013:$AO$1213,AP$4,FALSE)</f>
        <v>0</v>
      </c>
      <c r="AQ106" s="13" t="e">
        <f t="shared" si="66"/>
        <v>#N/A</v>
      </c>
      <c r="AR106" s="9">
        <f>VLOOKUP($C106,industry_water_withdrawal_km3!$A$2:$CT$249,AR$4,FALSE)</f>
        <v>0</v>
      </c>
      <c r="AS106" s="13">
        <f t="shared" si="53"/>
        <v>0</v>
      </c>
      <c r="AU106" s="9">
        <f>VLOOKUP($B106,aquastat_more_extensive_table!$D$1013:$AO$1213,AU$4,FALSE)</f>
        <v>0.1308</v>
      </c>
      <c r="AV106" s="13">
        <f t="shared" si="67"/>
        <v>0.1308</v>
      </c>
      <c r="AW106" s="9">
        <f>VLOOKUP($C106,industry_water_withdrawal_km3!$A$2:$CT$249,AW$4,FALSE)</f>
        <v>0</v>
      </c>
      <c r="AX106" s="13">
        <f t="shared" si="54"/>
        <v>0</v>
      </c>
      <c r="AZ106" s="9">
        <f>VLOOKUP($B106,aquastat_more_extensive_table!$D$1013:$AO$1213,AZ$4,FALSE)</f>
        <v>0.16189999999999999</v>
      </c>
      <c r="BA106" s="13">
        <f t="shared" si="68"/>
        <v>0.16189999999999999</v>
      </c>
      <c r="BB106" s="9">
        <f>VLOOKUP($C106,industry_water_withdrawal_km3!$A$2:$CT$249,BB$4,FALSE)</f>
        <v>0</v>
      </c>
      <c r="BC106" s="13">
        <f t="shared" si="55"/>
        <v>0</v>
      </c>
      <c r="BE106" s="9">
        <f>VLOOKUP($B106,aquastat_more_extensive_table!$D$1013:$AO$1213,BE$4,FALSE)</f>
        <v>0</v>
      </c>
      <c r="BF106" s="13" t="e">
        <f t="shared" si="69"/>
        <v>#N/A</v>
      </c>
      <c r="BG106" s="9">
        <f>VLOOKUP($C106,industry_water_withdrawal_km3!$A$2:$CT$249,BG$4,FALSE)</f>
        <v>0</v>
      </c>
      <c r="BH106" s="13">
        <f t="shared" si="56"/>
        <v>0</v>
      </c>
      <c r="BJ106" s="9">
        <f>VLOOKUP($B106,aquastat_more_extensive_table!$D$1013:$AO$1213,BJ$4,FALSE)</f>
        <v>0</v>
      </c>
      <c r="BK106" s="13" t="e">
        <f t="shared" si="57"/>
        <v>#N/A</v>
      </c>
      <c r="BL106" s="9">
        <f>VLOOKUP($C106,industry_water_withdrawal_km3!$A$2:$CT$249,BL$4,FALSE)</f>
        <v>0</v>
      </c>
      <c r="BM106" s="13">
        <f t="shared" si="58"/>
        <v>0</v>
      </c>
    </row>
    <row r="107" spans="2:65" x14ac:dyDescent="0.25">
      <c r="B107" s="12">
        <f>fao_ids_unique!B102</f>
        <v>130</v>
      </c>
      <c r="C107" s="12">
        <f>fao_ids_unique!F102</f>
        <v>135</v>
      </c>
      <c r="D107" s="8" t="str">
        <f>fao_ids_unique!C102</f>
        <v>MWI</v>
      </c>
      <c r="E107" s="7" t="str">
        <f>fao_ids_unique!G102</f>
        <v>Malawi</v>
      </c>
      <c r="G107" s="9">
        <f>VLOOKUP($B107,aquastat_more_extensive_table!$D$1013:$AO$1213,G$4,FALSE)</f>
        <v>0</v>
      </c>
      <c r="H107" s="13" t="e">
        <f t="shared" si="59"/>
        <v>#N/A</v>
      </c>
      <c r="I107" s="9">
        <f>VLOOKUP($C107,industry_water_withdrawal_km3!$A$2:$CT$249,I$4,FALSE)</f>
        <v>2.0745759999999999E-2</v>
      </c>
      <c r="J107" s="13">
        <f t="shared" si="46"/>
        <v>2.0745759999999999E-2</v>
      </c>
      <c r="L107" s="9">
        <f>VLOOKUP($B107,aquastat_more_extensive_table!$D$1013:$AO$1213,L$4,FALSE)</f>
        <v>0</v>
      </c>
      <c r="M107" s="13" t="e">
        <f t="shared" si="60"/>
        <v>#N/A</v>
      </c>
      <c r="N107" s="9">
        <f>VLOOKUP($C107,industry_water_withdrawal_km3!$A$2:$CT$249,N$4,FALSE)</f>
        <v>2.2043119999999999E-2</v>
      </c>
      <c r="O107" s="13">
        <f t="shared" si="47"/>
        <v>2.2043119999999999E-2</v>
      </c>
      <c r="Q107" s="9">
        <f>VLOOKUP($B107,aquastat_more_extensive_table!$D$1013:$AO$1213,Q$4,FALSE)</f>
        <v>0</v>
      </c>
      <c r="R107" s="13" t="e">
        <f t="shared" si="61"/>
        <v>#N/A</v>
      </c>
      <c r="S107" s="9">
        <f>VLOOKUP($C107,industry_water_withdrawal_km3!$A$2:$CT$249,S$4,FALSE)</f>
        <v>2.3405720000000001E-2</v>
      </c>
      <c r="T107" s="13">
        <f t="shared" si="48"/>
        <v>2.3405720000000001E-2</v>
      </c>
      <c r="V107" s="9">
        <f>VLOOKUP($B107,aquastat_more_extensive_table!$D$1013:$AO$1213,V$4,FALSE)</f>
        <v>0</v>
      </c>
      <c r="W107" s="13" t="e">
        <f t="shared" si="62"/>
        <v>#N/A</v>
      </c>
      <c r="X107" s="9">
        <f>VLOOKUP($C107,industry_water_withdrawal_km3!$A$2:$CT$249,X$4,FALSE)</f>
        <v>2.7353679999999998E-2</v>
      </c>
      <c r="Y107" s="13">
        <f t="shared" si="49"/>
        <v>2.7353679999999998E-2</v>
      </c>
      <c r="AA107" s="9">
        <f>VLOOKUP($B107,aquastat_more_extensive_table!$D$1013:$AO$1213,AA$4,FALSE)</f>
        <v>0</v>
      </c>
      <c r="AB107" s="13" t="e">
        <f t="shared" si="63"/>
        <v>#N/A</v>
      </c>
      <c r="AC107" s="9">
        <f>VLOOKUP($C107,industry_water_withdrawal_km3!$A$2:$CT$249,AC$4,FALSE)</f>
        <v>3.1294879999999997E-2</v>
      </c>
      <c r="AD107" s="13">
        <f t="shared" si="50"/>
        <v>3.1294879999999997E-2</v>
      </c>
      <c r="AF107" s="9">
        <f>VLOOKUP($B107,aquastat_more_extensive_table!$D$1013:$AO$1213,AF$4,FALSE)</f>
        <v>2.7E-2</v>
      </c>
      <c r="AG107" s="13">
        <f t="shared" si="64"/>
        <v>2.7E-2</v>
      </c>
      <c r="AH107" s="9">
        <f>VLOOKUP($C107,industry_water_withdrawal_km3!$A$2:$CT$249,AH$4,FALSE)</f>
        <v>2.9985879999999999E-2</v>
      </c>
      <c r="AI107" s="13">
        <f t="shared" si="51"/>
        <v>2.9985879999999999E-2</v>
      </c>
      <c r="AK107" s="9">
        <f>VLOOKUP($B107,aquastat_more_extensive_table!$D$1013:$AO$1213,AK$4,FALSE)</f>
        <v>2.98E-2</v>
      </c>
      <c r="AL107" s="13">
        <f t="shared" si="65"/>
        <v>2.98E-2</v>
      </c>
      <c r="AM107" s="9">
        <f>VLOOKUP($C107,industry_water_withdrawal_km3!$A$2:$CT$249,AM$4,FALSE)</f>
        <v>3.1288280000000002E-2</v>
      </c>
      <c r="AN107" s="13">
        <f t="shared" si="52"/>
        <v>3.1288280000000002E-2</v>
      </c>
      <c r="AP107" s="9">
        <f>VLOOKUP($B107,aquastat_more_extensive_table!$D$1013:$AO$1213,AP$4,FALSE)</f>
        <v>3.2000000000000001E-2</v>
      </c>
      <c r="AQ107" s="13">
        <f t="shared" si="66"/>
        <v>3.2000000000000001E-2</v>
      </c>
      <c r="AR107" s="9">
        <f>VLOOKUP($C107,industry_water_withdrawal_km3!$A$2:$CT$249,AR$4,FALSE)</f>
        <v>3.1400459999999998E-2</v>
      </c>
      <c r="AS107" s="13">
        <f t="shared" si="53"/>
        <v>3.1400459999999998E-2</v>
      </c>
      <c r="AU107" s="9">
        <f>VLOOKUP($B107,aquastat_more_extensive_table!$D$1013:$AO$1213,AU$4,FALSE)</f>
        <v>3.9899999999999998E-2</v>
      </c>
      <c r="AV107" s="13">
        <f t="shared" si="67"/>
        <v>3.9899999999999998E-2</v>
      </c>
      <c r="AW107" s="9">
        <f>VLOOKUP($C107,industry_water_withdrawal_km3!$A$2:$CT$249,AW$4,FALSE)</f>
        <v>3.0540660000000001E-2</v>
      </c>
      <c r="AX107" s="13">
        <f t="shared" si="54"/>
        <v>3.0540660000000001E-2</v>
      </c>
      <c r="AZ107" s="9">
        <f>VLOOKUP($B107,aquastat_more_extensive_table!$D$1013:$AO$1213,AZ$4,FALSE)</f>
        <v>4.7699999999999999E-2</v>
      </c>
      <c r="BA107" s="13">
        <f t="shared" si="68"/>
        <v>4.7699999999999999E-2</v>
      </c>
      <c r="BB107" s="9">
        <f>VLOOKUP($C107,industry_water_withdrawal_km3!$A$2:$CT$249,BB$4,FALSE)</f>
        <v>3.3528280000000001E-2</v>
      </c>
      <c r="BC107" s="13">
        <f t="shared" si="55"/>
        <v>3.3528280000000001E-2</v>
      </c>
      <c r="BE107" s="9">
        <f>VLOOKUP($B107,aquastat_more_extensive_table!$D$1013:$AO$1213,BE$4,FALSE)</f>
        <v>0</v>
      </c>
      <c r="BF107" s="13" t="e">
        <f t="shared" si="69"/>
        <v>#N/A</v>
      </c>
      <c r="BG107" s="9">
        <f>VLOOKUP($C107,industry_water_withdrawal_km3!$A$2:$CT$249,BG$4,FALSE)</f>
        <v>3.8173980000000003E-2</v>
      </c>
      <c r="BH107" s="13">
        <f t="shared" si="56"/>
        <v>3.8173980000000003E-2</v>
      </c>
      <c r="BJ107" s="9">
        <f>VLOOKUP($B107,aquastat_more_extensive_table!$D$1013:$AO$1213,BJ$4,FALSE)</f>
        <v>0</v>
      </c>
      <c r="BK107" s="13" t="e">
        <f t="shared" si="57"/>
        <v>#N/A</v>
      </c>
      <c r="BL107" s="9">
        <f>VLOOKUP($C107,industry_water_withdrawal_km3!$A$2:$CT$249,BL$4,FALSE)</f>
        <v>3.8649299999999998E-2</v>
      </c>
      <c r="BM107" s="13">
        <f t="shared" si="58"/>
        <v>3.8649299999999998E-2</v>
      </c>
    </row>
    <row r="108" spans="2:65" x14ac:dyDescent="0.25">
      <c r="B108" s="12">
        <f>fao_ids_unique!B103</f>
        <v>131</v>
      </c>
      <c r="C108" s="12">
        <f>fao_ids_unique!F103</f>
        <v>136</v>
      </c>
      <c r="D108" s="8" t="str">
        <f>fao_ids_unique!C103</f>
        <v>MYS</v>
      </c>
      <c r="E108" s="7" t="str">
        <f>fao_ids_unique!G103</f>
        <v>Malaysia</v>
      </c>
      <c r="G108" s="9">
        <f>VLOOKUP($B108,aquastat_more_extensive_table!$D$1013:$AO$1213,G$4,FALSE)</f>
        <v>0</v>
      </c>
      <c r="H108" s="13" t="e">
        <f t="shared" si="59"/>
        <v>#N/A</v>
      </c>
      <c r="I108" s="9">
        <f>VLOOKUP($C108,industry_water_withdrawal_km3!$A$2:$CT$249,I$4,FALSE)</f>
        <v>1.12341</v>
      </c>
      <c r="J108" s="13">
        <f t="shared" si="46"/>
        <v>1.12341</v>
      </c>
      <c r="L108" s="9">
        <f>VLOOKUP($B108,aquastat_more_extensive_table!$D$1013:$AO$1213,L$4,FALSE)</f>
        <v>0</v>
      </c>
      <c r="M108" s="13" t="e">
        <f t="shared" si="60"/>
        <v>#N/A</v>
      </c>
      <c r="N108" s="9">
        <f>VLOOKUP($C108,industry_water_withdrawal_km3!$A$2:$CT$249,N$4,FALSE)</f>
        <v>1.162568</v>
      </c>
      <c r="O108" s="13">
        <f t="shared" si="47"/>
        <v>1.162568</v>
      </c>
      <c r="Q108" s="9">
        <f>VLOOKUP($B108,aquastat_more_extensive_table!$D$1013:$AO$1213,Q$4,FALSE)</f>
        <v>0</v>
      </c>
      <c r="R108" s="13" t="e">
        <f t="shared" si="61"/>
        <v>#N/A</v>
      </c>
      <c r="S108" s="9">
        <f>VLOOKUP($C108,industry_water_withdrawal_km3!$A$2:$CT$249,S$4,FALSE)</f>
        <v>1.266702</v>
      </c>
      <c r="T108" s="13">
        <f t="shared" si="48"/>
        <v>1.266702</v>
      </c>
      <c r="V108" s="9">
        <f>VLOOKUP($B108,aquastat_more_extensive_table!$D$1013:$AO$1213,V$4,FALSE)</f>
        <v>0</v>
      </c>
      <c r="W108" s="13" t="e">
        <f t="shared" si="62"/>
        <v>#N/A</v>
      </c>
      <c r="X108" s="9">
        <f>VLOOKUP($C108,industry_water_withdrawal_km3!$A$2:$CT$249,X$4,FALSE)</f>
        <v>1.7082139999999999</v>
      </c>
      <c r="Y108" s="13">
        <f t="shared" si="49"/>
        <v>1.7082139999999999</v>
      </c>
      <c r="AA108" s="9">
        <f>VLOOKUP($B108,aquastat_more_extensive_table!$D$1013:$AO$1213,AA$4,FALSE)</f>
        <v>0</v>
      </c>
      <c r="AB108" s="13" t="e">
        <f t="shared" si="63"/>
        <v>#N/A</v>
      </c>
      <c r="AC108" s="9">
        <f>VLOOKUP($C108,industry_water_withdrawal_km3!$A$2:$CT$249,AC$4,FALSE)</f>
        <v>2.1314359999999999</v>
      </c>
      <c r="AD108" s="13">
        <f t="shared" si="50"/>
        <v>2.1314359999999999</v>
      </c>
      <c r="AF108" s="9">
        <f>VLOOKUP($B108,aquastat_more_extensive_table!$D$1013:$AO$1213,AF$4,FALSE)</f>
        <v>0</v>
      </c>
      <c r="AG108" s="13" t="e">
        <f t="shared" si="64"/>
        <v>#N/A</v>
      </c>
      <c r="AH108" s="9">
        <f>VLOOKUP($C108,industry_water_withdrawal_km3!$A$2:$CT$249,AH$4,FALSE)</f>
        <v>2.2645219999999999</v>
      </c>
      <c r="AI108" s="13">
        <f t="shared" si="51"/>
        <v>2.2645219999999999</v>
      </c>
      <c r="AK108" s="9">
        <f>VLOOKUP($B108,aquastat_more_extensive_table!$D$1013:$AO$1213,AK$4,FALSE)</f>
        <v>0.999</v>
      </c>
      <c r="AL108" s="13">
        <f t="shared" si="65"/>
        <v>0.999</v>
      </c>
      <c r="AM108" s="9">
        <f>VLOOKUP($C108,industry_water_withdrawal_km3!$A$2:$CT$249,AM$4,FALSE)</f>
        <v>2.4400200000000001</v>
      </c>
      <c r="AN108" s="13">
        <f t="shared" si="52"/>
        <v>2.4400200000000001</v>
      </c>
      <c r="AP108" s="9">
        <f>VLOOKUP($B108,aquastat_more_extensive_table!$D$1013:$AO$1213,AP$4,FALSE)</f>
        <v>1.641</v>
      </c>
      <c r="AQ108" s="13">
        <f t="shared" si="66"/>
        <v>1.641</v>
      </c>
      <c r="AR108" s="9">
        <f>VLOOKUP($C108,industry_water_withdrawal_km3!$A$2:$CT$249,AR$4,FALSE)</f>
        <v>2.8968500000000001</v>
      </c>
      <c r="AS108" s="13">
        <f t="shared" si="53"/>
        <v>2.8968500000000001</v>
      </c>
      <c r="AU108" s="9">
        <f>VLOOKUP($B108,aquastat_more_extensive_table!$D$1013:$AO$1213,AU$4,FALSE)</f>
        <v>3.7469999999999999</v>
      </c>
      <c r="AV108" s="13">
        <f t="shared" si="67"/>
        <v>3.7469999999999999</v>
      </c>
      <c r="AW108" s="9">
        <f>VLOOKUP($C108,industry_water_withdrawal_km3!$A$2:$CT$249,AW$4,FALSE)</f>
        <v>2.8137099999999999</v>
      </c>
      <c r="AX108" s="13">
        <f t="shared" si="54"/>
        <v>2.8137099999999999</v>
      </c>
      <c r="AZ108" s="9">
        <f>VLOOKUP($B108,aquastat_more_extensive_table!$D$1013:$AO$1213,AZ$4,FALSE)</f>
        <v>4.7880000000000003</v>
      </c>
      <c r="BA108" s="13">
        <f t="shared" si="68"/>
        <v>4.7880000000000003</v>
      </c>
      <c r="BB108" s="9">
        <f>VLOOKUP($C108,industry_water_withdrawal_km3!$A$2:$CT$249,BB$4,FALSE)</f>
        <v>3.2052619999999998</v>
      </c>
      <c r="BC108" s="13">
        <f t="shared" si="55"/>
        <v>3.2052619999999998</v>
      </c>
      <c r="BE108" s="9">
        <f>VLOOKUP($B108,aquastat_more_extensive_table!$D$1013:$AO$1213,BE$4,FALSE)</f>
        <v>0</v>
      </c>
      <c r="BF108" s="13" t="e">
        <f t="shared" si="69"/>
        <v>#N/A</v>
      </c>
      <c r="BG108" s="9">
        <f>VLOOKUP($C108,industry_water_withdrawal_km3!$A$2:$CT$249,BG$4,FALSE)</f>
        <v>3.656822</v>
      </c>
      <c r="BH108" s="13">
        <f t="shared" si="56"/>
        <v>3.656822</v>
      </c>
      <c r="BJ108" s="9">
        <f>VLOOKUP($B108,aquastat_more_extensive_table!$D$1013:$AO$1213,BJ$4,FALSE)</f>
        <v>0</v>
      </c>
      <c r="BK108" s="13" t="e">
        <f t="shared" si="57"/>
        <v>#N/A</v>
      </c>
      <c r="BL108" s="9">
        <f>VLOOKUP($C108,industry_water_withdrawal_km3!$A$2:$CT$249,BL$4,FALSE)</f>
        <v>3.71105666666667</v>
      </c>
      <c r="BM108" s="13">
        <f t="shared" si="58"/>
        <v>3.71105666666667</v>
      </c>
    </row>
    <row r="109" spans="2:65" x14ac:dyDescent="0.25">
      <c r="B109" s="12">
        <f>fao_ids_unique!B104</f>
        <v>132</v>
      </c>
      <c r="C109" s="12">
        <f>fao_ids_unique!F104</f>
        <v>122</v>
      </c>
      <c r="D109" s="8" t="str">
        <f>fao_ids_unique!C104</f>
        <v>MDV</v>
      </c>
      <c r="E109" s="7" t="str">
        <f>fao_ids_unique!G104</f>
        <v>Maldives</v>
      </c>
      <c r="G109" s="9">
        <f>VLOOKUP($B109,aquastat_more_extensive_table!$D$1013:$AO$1213,G$4,FALSE)</f>
        <v>0</v>
      </c>
      <c r="H109" s="13" t="e">
        <f t="shared" si="59"/>
        <v>#N/A</v>
      </c>
      <c r="I109" s="9" t="str">
        <f>VLOOKUP($C109,industry_water_withdrawal_km3!$A$2:$CT$249,I$4,FALSE)</f>
        <v>NA</v>
      </c>
      <c r="J109" s="13" t="str">
        <f t="shared" si="46"/>
        <v>NA</v>
      </c>
      <c r="L109" s="9">
        <f>VLOOKUP($B109,aquastat_more_extensive_table!$D$1013:$AO$1213,L$4,FALSE)</f>
        <v>0</v>
      </c>
      <c r="M109" s="13" t="e">
        <f t="shared" si="60"/>
        <v>#N/A</v>
      </c>
      <c r="N109" s="9" t="str">
        <f>VLOOKUP($C109,industry_water_withdrawal_km3!$A$2:$CT$249,N$4,FALSE)</f>
        <v>NA</v>
      </c>
      <c r="O109" s="13" t="str">
        <f t="shared" si="47"/>
        <v>NA</v>
      </c>
      <c r="Q109" s="9">
        <f>VLOOKUP($B109,aquastat_more_extensive_table!$D$1013:$AO$1213,Q$4,FALSE)</f>
        <v>0</v>
      </c>
      <c r="R109" s="13" t="e">
        <f t="shared" si="61"/>
        <v>#N/A</v>
      </c>
      <c r="S109" s="9" t="str">
        <f>VLOOKUP($C109,industry_water_withdrawal_km3!$A$2:$CT$249,S$4,FALSE)</f>
        <v>NA</v>
      </c>
      <c r="T109" s="13" t="str">
        <f t="shared" si="48"/>
        <v>NA</v>
      </c>
      <c r="V109" s="9">
        <f>VLOOKUP($B109,aquastat_more_extensive_table!$D$1013:$AO$1213,V$4,FALSE)</f>
        <v>0</v>
      </c>
      <c r="W109" s="13" t="e">
        <f t="shared" si="62"/>
        <v>#N/A</v>
      </c>
      <c r="X109" s="9" t="str">
        <f>VLOOKUP($C109,industry_water_withdrawal_km3!$A$2:$CT$249,X$4,FALSE)</f>
        <v>NA</v>
      </c>
      <c r="Y109" s="13" t="str">
        <f t="shared" si="49"/>
        <v>NA</v>
      </c>
      <c r="AA109" s="9">
        <f>VLOOKUP($B109,aquastat_more_extensive_table!$D$1013:$AO$1213,AA$4,FALSE)</f>
        <v>0</v>
      </c>
      <c r="AB109" s="13" t="e">
        <f t="shared" si="63"/>
        <v>#N/A</v>
      </c>
      <c r="AC109" s="9" t="str">
        <f>VLOOKUP($C109,industry_water_withdrawal_km3!$A$2:$CT$249,AC$4,FALSE)</f>
        <v>NA</v>
      </c>
      <c r="AD109" s="13" t="str">
        <f t="shared" si="50"/>
        <v>NA</v>
      </c>
      <c r="AF109" s="9">
        <f>VLOOKUP($B109,aquastat_more_extensive_table!$D$1013:$AO$1213,AF$4,FALSE)</f>
        <v>1E-4</v>
      </c>
      <c r="AG109" s="13">
        <f t="shared" si="64"/>
        <v>1E-4</v>
      </c>
      <c r="AH109" s="9" t="str">
        <f>VLOOKUP($C109,industry_water_withdrawal_km3!$A$2:$CT$249,AH$4,FALSE)</f>
        <v>NA</v>
      </c>
      <c r="AI109" s="13" t="str">
        <f t="shared" si="51"/>
        <v>NA</v>
      </c>
      <c r="AK109" s="9">
        <f>VLOOKUP($B109,aquastat_more_extensive_table!$D$1013:$AO$1213,AK$4,FALSE)</f>
        <v>0</v>
      </c>
      <c r="AL109" s="13" t="e">
        <f t="shared" si="65"/>
        <v>#N/A</v>
      </c>
      <c r="AM109" s="9" t="str">
        <f>VLOOKUP($C109,industry_water_withdrawal_km3!$A$2:$CT$249,AM$4,FALSE)</f>
        <v>NA</v>
      </c>
      <c r="AN109" s="13" t="str">
        <f t="shared" si="52"/>
        <v>NA</v>
      </c>
      <c r="AP109" s="9">
        <f>VLOOKUP($B109,aquastat_more_extensive_table!$D$1013:$AO$1213,AP$4,FALSE)</f>
        <v>0</v>
      </c>
      <c r="AQ109" s="13" t="e">
        <f t="shared" si="66"/>
        <v>#N/A</v>
      </c>
      <c r="AR109" s="9" t="str">
        <f>VLOOKUP($C109,industry_water_withdrawal_km3!$A$2:$CT$249,AR$4,FALSE)</f>
        <v>NA</v>
      </c>
      <c r="AS109" s="13" t="str">
        <f t="shared" si="53"/>
        <v>NA</v>
      </c>
      <c r="AU109" s="9">
        <f>VLOOKUP($B109,aquastat_more_extensive_table!$D$1013:$AO$1213,AU$4,FALSE)</f>
        <v>2.0000000000000001E-4</v>
      </c>
      <c r="AV109" s="13">
        <f t="shared" si="67"/>
        <v>2.0000000000000001E-4</v>
      </c>
      <c r="AW109" s="9" t="str">
        <f>VLOOKUP($C109,industry_water_withdrawal_km3!$A$2:$CT$249,AW$4,FALSE)</f>
        <v>NA</v>
      </c>
      <c r="AX109" s="13" t="str">
        <f t="shared" si="54"/>
        <v>NA</v>
      </c>
      <c r="AZ109" s="9">
        <f>VLOOKUP($B109,aquastat_more_extensive_table!$D$1013:$AO$1213,AZ$4,FALSE)</f>
        <v>0</v>
      </c>
      <c r="BA109" s="13" t="e">
        <f t="shared" si="68"/>
        <v>#N/A</v>
      </c>
      <c r="BB109" s="9" t="str">
        <f>VLOOKUP($C109,industry_water_withdrawal_km3!$A$2:$CT$249,BB$4,FALSE)</f>
        <v>NA</v>
      </c>
      <c r="BC109" s="13" t="str">
        <f t="shared" si="55"/>
        <v>NA</v>
      </c>
      <c r="BE109" s="9">
        <f>VLOOKUP($B109,aquastat_more_extensive_table!$D$1013:$AO$1213,BE$4,FALSE)</f>
        <v>2.9999999999999997E-4</v>
      </c>
      <c r="BF109" s="13">
        <f t="shared" si="69"/>
        <v>2.9999999999999997E-4</v>
      </c>
      <c r="BG109" s="9" t="str">
        <f>VLOOKUP($C109,industry_water_withdrawal_km3!$A$2:$CT$249,BG$4,FALSE)</f>
        <v>NA</v>
      </c>
      <c r="BH109" s="13" t="str">
        <f t="shared" si="56"/>
        <v>NA</v>
      </c>
      <c r="BJ109" s="9">
        <f>VLOOKUP($B109,aquastat_more_extensive_table!$D$1013:$AO$1213,BJ$4,FALSE)</f>
        <v>0</v>
      </c>
      <c r="BK109" s="13" t="e">
        <f t="shared" si="57"/>
        <v>#N/A</v>
      </c>
      <c r="BL109" s="9" t="str">
        <f>VLOOKUP($C109,industry_water_withdrawal_km3!$A$2:$CT$249,BL$4,FALSE)</f>
        <v>NA</v>
      </c>
      <c r="BM109" s="13" t="str">
        <f t="shared" si="58"/>
        <v>NA</v>
      </c>
    </row>
    <row r="110" spans="2:65" x14ac:dyDescent="0.25">
      <c r="B110" s="12">
        <f>fao_ids_unique!B105</f>
        <v>133</v>
      </c>
      <c r="C110" s="12">
        <f>fao_ids_unique!F105</f>
        <v>126</v>
      </c>
      <c r="D110" s="8" t="str">
        <f>fao_ids_unique!C105</f>
        <v>MLI</v>
      </c>
      <c r="E110" s="7" t="str">
        <f>fao_ids_unique!G105</f>
        <v>Mali</v>
      </c>
      <c r="G110" s="9">
        <f>VLOOKUP($B110,aquastat_more_extensive_table!$D$1013:$AO$1213,G$4,FALSE)</f>
        <v>0</v>
      </c>
      <c r="H110" s="13" t="e">
        <f t="shared" si="59"/>
        <v>#N/A</v>
      </c>
      <c r="I110" s="9">
        <f>VLOOKUP($C110,industry_water_withdrawal_km3!$A$2:$CT$249,I$4,FALSE)</f>
        <v>1.286166E-2</v>
      </c>
      <c r="J110" s="13">
        <f t="shared" si="46"/>
        <v>1.286166E-2</v>
      </c>
      <c r="L110" s="9">
        <f>VLOOKUP($B110,aquastat_more_extensive_table!$D$1013:$AO$1213,L$4,FALSE)</f>
        <v>0</v>
      </c>
      <c r="M110" s="13" t="e">
        <f t="shared" si="60"/>
        <v>#N/A</v>
      </c>
      <c r="N110" s="9">
        <f>VLOOKUP($C110,industry_water_withdrawal_km3!$A$2:$CT$249,N$4,FALSE)</f>
        <v>1.2884166000000001E-2</v>
      </c>
      <c r="O110" s="13">
        <f t="shared" si="47"/>
        <v>1.2884166000000001E-2</v>
      </c>
      <c r="Q110" s="9">
        <f>VLOOKUP($B110,aquastat_more_extensive_table!$D$1013:$AO$1213,Q$4,FALSE)</f>
        <v>0</v>
      </c>
      <c r="R110" s="13" t="e">
        <f t="shared" si="61"/>
        <v>#N/A</v>
      </c>
      <c r="S110" s="9">
        <f>VLOOKUP($C110,industry_water_withdrawal_km3!$A$2:$CT$249,S$4,FALSE)</f>
        <v>1.0317094000000001E-2</v>
      </c>
      <c r="T110" s="13">
        <f t="shared" si="48"/>
        <v>1.0317094000000001E-2</v>
      </c>
      <c r="V110" s="9">
        <f>VLOOKUP($B110,aquastat_more_extensive_table!$D$1013:$AO$1213,V$4,FALSE)</f>
        <v>0</v>
      </c>
      <c r="W110" s="13" t="e">
        <f t="shared" si="62"/>
        <v>#N/A</v>
      </c>
      <c r="X110" s="9">
        <f>VLOOKUP($C110,industry_water_withdrawal_km3!$A$2:$CT$249,X$4,FALSE)</f>
        <v>1.2377920000000001E-2</v>
      </c>
      <c r="Y110" s="13">
        <f t="shared" si="49"/>
        <v>1.2377920000000001E-2</v>
      </c>
      <c r="AA110" s="9">
        <f>VLOOKUP($B110,aquastat_more_extensive_table!$D$1013:$AO$1213,AA$4,FALSE)</f>
        <v>0</v>
      </c>
      <c r="AB110" s="13" t="e">
        <f t="shared" si="63"/>
        <v>#N/A</v>
      </c>
      <c r="AC110" s="9">
        <f>VLOOKUP($C110,industry_water_withdrawal_km3!$A$2:$CT$249,AC$4,FALSE)</f>
        <v>1.47026E-2</v>
      </c>
      <c r="AD110" s="13">
        <f t="shared" si="50"/>
        <v>1.47026E-2</v>
      </c>
      <c r="AF110" s="9">
        <f>VLOOKUP($B110,aquastat_more_extensive_table!$D$1013:$AO$1213,AF$4,FALSE)</f>
        <v>1.4E-2</v>
      </c>
      <c r="AG110" s="13">
        <f t="shared" si="64"/>
        <v>1.4E-2</v>
      </c>
      <c r="AH110" s="9">
        <f>VLOOKUP($C110,industry_water_withdrawal_km3!$A$2:$CT$249,AH$4,FALSE)</f>
        <v>1.424274E-2</v>
      </c>
      <c r="AI110" s="13">
        <f t="shared" si="51"/>
        <v>1.424274E-2</v>
      </c>
      <c r="AK110" s="9">
        <f>VLOOKUP($B110,aquastat_more_extensive_table!$D$1013:$AO$1213,AK$4,FALSE)</f>
        <v>0</v>
      </c>
      <c r="AL110" s="13" t="e">
        <f t="shared" si="65"/>
        <v>#N/A</v>
      </c>
      <c r="AM110" s="9">
        <f>VLOOKUP($C110,industry_water_withdrawal_km3!$A$2:$CT$249,AM$4,FALSE)</f>
        <v>1.5825539999999999E-2</v>
      </c>
      <c r="AN110" s="13">
        <f t="shared" si="52"/>
        <v>1.5825539999999999E-2</v>
      </c>
      <c r="AP110" s="9">
        <f>VLOOKUP($B110,aquastat_more_extensive_table!$D$1013:$AO$1213,AP$4,FALSE)</f>
        <v>0</v>
      </c>
      <c r="AQ110" s="13" t="e">
        <f t="shared" si="66"/>
        <v>#N/A</v>
      </c>
      <c r="AR110" s="9">
        <f>VLOOKUP($C110,industry_water_withdrawal_km3!$A$2:$CT$249,AR$4,FALSE)</f>
        <v>1.5387100000000001E-2</v>
      </c>
      <c r="AS110" s="13">
        <f t="shared" si="53"/>
        <v>1.5387100000000001E-2</v>
      </c>
      <c r="AU110" s="9">
        <f>VLOOKUP($B110,aquastat_more_extensive_table!$D$1013:$AO$1213,AU$4,FALSE)</f>
        <v>0</v>
      </c>
      <c r="AV110" s="13" t="e">
        <f t="shared" si="67"/>
        <v>#N/A</v>
      </c>
      <c r="AW110" s="9">
        <f>VLOOKUP($C110,industry_water_withdrawal_km3!$A$2:$CT$249,AW$4,FALSE)</f>
        <v>1.529894E-2</v>
      </c>
      <c r="AX110" s="13">
        <f t="shared" si="54"/>
        <v>1.529894E-2</v>
      </c>
      <c r="AZ110" s="9">
        <f>VLOOKUP($B110,aquastat_more_extensive_table!$D$1013:$AO$1213,AZ$4,FALSE)</f>
        <v>4.0000000000000001E-3</v>
      </c>
      <c r="BA110" s="13">
        <f t="shared" si="68"/>
        <v>4.0000000000000001E-3</v>
      </c>
      <c r="BB110" s="9">
        <f>VLOOKUP($C110,industry_water_withdrawal_km3!$A$2:$CT$249,BB$4,FALSE)</f>
        <v>1.7983499999999999E-2</v>
      </c>
      <c r="BC110" s="13">
        <f t="shared" si="55"/>
        <v>1.7983499999999999E-2</v>
      </c>
      <c r="BE110" s="9">
        <f>VLOOKUP($B110,aquastat_more_extensive_table!$D$1013:$AO$1213,BE$4,FALSE)</f>
        <v>0</v>
      </c>
      <c r="BF110" s="13" t="e">
        <f t="shared" si="69"/>
        <v>#N/A</v>
      </c>
      <c r="BG110" s="9">
        <f>VLOOKUP($C110,industry_water_withdrawal_km3!$A$2:$CT$249,BG$4,FALSE)</f>
        <v>2.0223419999999999E-2</v>
      </c>
      <c r="BH110" s="13">
        <f t="shared" si="56"/>
        <v>2.0223419999999999E-2</v>
      </c>
      <c r="BJ110" s="9">
        <f>VLOOKUP($B110,aquastat_more_extensive_table!$D$1013:$AO$1213,BJ$4,FALSE)</f>
        <v>0</v>
      </c>
      <c r="BK110" s="13" t="e">
        <f t="shared" si="57"/>
        <v>#N/A</v>
      </c>
      <c r="BL110" s="9">
        <f>VLOOKUP($C110,industry_water_withdrawal_km3!$A$2:$CT$249,BL$4,FALSE)</f>
        <v>2.0218900000000001E-2</v>
      </c>
      <c r="BM110" s="13">
        <f t="shared" si="58"/>
        <v>2.0218900000000001E-2</v>
      </c>
    </row>
    <row r="111" spans="2:65" x14ac:dyDescent="0.25">
      <c r="B111" s="12">
        <f>fao_ids_unique!B106</f>
        <v>134</v>
      </c>
      <c r="C111" s="12">
        <f>fao_ids_unique!F106</f>
        <v>242</v>
      </c>
      <c r="D111" s="8" t="str">
        <f>fao_ids_unique!C106</f>
        <v>MLT</v>
      </c>
      <c r="E111" s="7" t="str">
        <f>fao_ids_unique!G106</f>
        <v>Malta</v>
      </c>
      <c r="G111" s="9">
        <f>VLOOKUP($B111,aquastat_more_extensive_table!$D$1013:$AO$1213,G$4,FALSE)</f>
        <v>0</v>
      </c>
      <c r="H111" s="13" t="e">
        <f t="shared" si="59"/>
        <v>#N/A</v>
      </c>
      <c r="I111" s="9">
        <f>VLOOKUP($C111,industry_water_withdrawal_km3!$A$2:$CT$249,I$4,FALSE)</f>
        <v>0</v>
      </c>
      <c r="J111" s="13">
        <f t="shared" si="46"/>
        <v>0</v>
      </c>
      <c r="L111" s="9">
        <f>VLOOKUP($B111,aquastat_more_extensive_table!$D$1013:$AO$1213,L$4,FALSE)</f>
        <v>0</v>
      </c>
      <c r="M111" s="13" t="e">
        <f t="shared" si="60"/>
        <v>#N/A</v>
      </c>
      <c r="N111" s="9">
        <f>VLOOKUP($C111,industry_water_withdrawal_km3!$A$2:$CT$249,N$4,FALSE)</f>
        <v>0</v>
      </c>
      <c r="O111" s="13">
        <f t="shared" si="47"/>
        <v>0</v>
      </c>
      <c r="Q111" s="9">
        <f>VLOOKUP($B111,aquastat_more_extensive_table!$D$1013:$AO$1213,Q$4,FALSE)</f>
        <v>0</v>
      </c>
      <c r="R111" s="13" t="e">
        <f t="shared" si="61"/>
        <v>#N/A</v>
      </c>
      <c r="S111" s="9">
        <f>VLOOKUP($C111,industry_water_withdrawal_km3!$A$2:$CT$249,S$4,FALSE)</f>
        <v>0</v>
      </c>
      <c r="T111" s="13">
        <f t="shared" si="48"/>
        <v>0</v>
      </c>
      <c r="V111" s="9">
        <f>VLOOKUP($B111,aquastat_more_extensive_table!$D$1013:$AO$1213,V$4,FALSE)</f>
        <v>0</v>
      </c>
      <c r="W111" s="13" t="e">
        <f t="shared" si="62"/>
        <v>#N/A</v>
      </c>
      <c r="X111" s="9">
        <f>VLOOKUP($C111,industry_water_withdrawal_km3!$A$2:$CT$249,X$4,FALSE)</f>
        <v>0</v>
      </c>
      <c r="Y111" s="13">
        <f t="shared" si="49"/>
        <v>0</v>
      </c>
      <c r="AA111" s="9">
        <f>VLOOKUP($B111,aquastat_more_extensive_table!$D$1013:$AO$1213,AA$4,FALSE)</f>
        <v>0</v>
      </c>
      <c r="AB111" s="13" t="e">
        <f t="shared" si="63"/>
        <v>#N/A</v>
      </c>
      <c r="AC111" s="9">
        <f>VLOOKUP($C111,industry_water_withdrawal_km3!$A$2:$CT$249,AC$4,FALSE)</f>
        <v>0</v>
      </c>
      <c r="AD111" s="13">
        <f t="shared" si="50"/>
        <v>0</v>
      </c>
      <c r="AF111" s="9">
        <f>VLOOKUP($B111,aquastat_more_extensive_table!$D$1013:$AO$1213,AF$4,FALSE)</f>
        <v>0</v>
      </c>
      <c r="AG111" s="13" t="e">
        <f t="shared" si="64"/>
        <v>#N/A</v>
      </c>
      <c r="AH111" s="9">
        <f>VLOOKUP($C111,industry_water_withdrawal_km3!$A$2:$CT$249,AH$4,FALSE)</f>
        <v>0</v>
      </c>
      <c r="AI111" s="13">
        <f t="shared" si="51"/>
        <v>0</v>
      </c>
      <c r="AK111" s="9">
        <f>VLOOKUP($B111,aquastat_more_extensive_table!$D$1013:$AO$1213,AK$4,FALSE)</f>
        <v>0</v>
      </c>
      <c r="AL111" s="13" t="e">
        <f t="shared" si="65"/>
        <v>#N/A</v>
      </c>
      <c r="AM111" s="9">
        <f>VLOOKUP($C111,industry_water_withdrawal_km3!$A$2:$CT$249,AM$4,FALSE)</f>
        <v>0</v>
      </c>
      <c r="AN111" s="13">
        <f t="shared" si="52"/>
        <v>0</v>
      </c>
      <c r="AP111" s="9">
        <f>VLOOKUP($B111,aquastat_more_extensive_table!$D$1013:$AO$1213,AP$4,FALSE)</f>
        <v>0</v>
      </c>
      <c r="AQ111" s="13" t="e">
        <f t="shared" si="66"/>
        <v>#N/A</v>
      </c>
      <c r="AR111" s="9">
        <f>VLOOKUP($C111,industry_water_withdrawal_km3!$A$2:$CT$249,AR$4,FALSE)</f>
        <v>0</v>
      </c>
      <c r="AS111" s="13">
        <f t="shared" si="53"/>
        <v>0</v>
      </c>
      <c r="AU111" s="9">
        <f>VLOOKUP($B111,aquastat_more_extensive_table!$D$1013:$AO$1213,AU$4,FALSE)</f>
        <v>5.0000000000000001E-4</v>
      </c>
      <c r="AV111" s="13">
        <f t="shared" si="67"/>
        <v>5.0000000000000001E-4</v>
      </c>
      <c r="AW111" s="9">
        <f>VLOOKUP($C111,industry_water_withdrawal_km3!$A$2:$CT$249,AW$4,FALSE)</f>
        <v>0</v>
      </c>
      <c r="AX111" s="13">
        <f t="shared" si="54"/>
        <v>0</v>
      </c>
      <c r="AZ111" s="9">
        <f>VLOOKUP($B111,aquastat_more_extensive_table!$D$1013:$AO$1213,AZ$4,FALSE)</f>
        <v>1E-3</v>
      </c>
      <c r="BA111" s="13">
        <f t="shared" si="68"/>
        <v>1E-3</v>
      </c>
      <c r="BB111" s="9">
        <f>VLOOKUP($C111,industry_water_withdrawal_km3!$A$2:$CT$249,BB$4,FALSE)</f>
        <v>0</v>
      </c>
      <c r="BC111" s="13">
        <f t="shared" si="55"/>
        <v>0</v>
      </c>
      <c r="BE111" s="9">
        <f>VLOOKUP($B111,aquastat_more_extensive_table!$D$1013:$AO$1213,BE$4,FALSE)</f>
        <v>1E-3</v>
      </c>
      <c r="BF111" s="13">
        <f t="shared" si="69"/>
        <v>1E-3</v>
      </c>
      <c r="BG111" s="9">
        <f>VLOOKUP($C111,industry_water_withdrawal_km3!$A$2:$CT$249,BG$4,FALSE)</f>
        <v>0</v>
      </c>
      <c r="BH111" s="13">
        <f t="shared" si="56"/>
        <v>0</v>
      </c>
      <c r="BJ111" s="9">
        <f>VLOOKUP($B111,aquastat_more_extensive_table!$D$1013:$AO$1213,BJ$4,FALSE)</f>
        <v>1E-3</v>
      </c>
      <c r="BK111" s="13">
        <f t="shared" si="57"/>
        <v>1E-3</v>
      </c>
      <c r="BL111" s="9">
        <f>VLOOKUP($C111,industry_water_withdrawal_km3!$A$2:$CT$249,BL$4,FALSE)</f>
        <v>0</v>
      </c>
      <c r="BM111" s="13">
        <f t="shared" si="58"/>
        <v>0</v>
      </c>
    </row>
    <row r="112" spans="2:65" x14ac:dyDescent="0.25">
      <c r="B112" s="12">
        <f>fao_ids_unique!B107</f>
        <v>136</v>
      </c>
      <c r="C112" s="12">
        <f>fao_ids_unique!F107</f>
        <v>132</v>
      </c>
      <c r="D112" s="8" t="str">
        <f>fao_ids_unique!C107</f>
        <v>MRT</v>
      </c>
      <c r="E112" s="7" t="str">
        <f>fao_ids_unique!G107</f>
        <v>Mauritania</v>
      </c>
      <c r="G112" s="9">
        <f>VLOOKUP($B112,aquastat_more_extensive_table!$D$1013:$AO$1213,G$4,FALSE)</f>
        <v>0</v>
      </c>
      <c r="H112" s="13" t="e">
        <f t="shared" si="59"/>
        <v>#N/A</v>
      </c>
      <c r="I112" s="9">
        <f>VLOOKUP($C112,industry_water_withdrawal_km3!$A$2:$CT$249,I$4,FALSE)</f>
        <v>7.1848280000000005E-4</v>
      </c>
      <c r="J112" s="13">
        <f t="shared" si="46"/>
        <v>7.1848280000000005E-4</v>
      </c>
      <c r="L112" s="9">
        <f>VLOOKUP($B112,aquastat_more_extensive_table!$D$1013:$AO$1213,L$4,FALSE)</f>
        <v>0</v>
      </c>
      <c r="M112" s="13" t="e">
        <f t="shared" si="60"/>
        <v>#N/A</v>
      </c>
      <c r="N112" s="9">
        <f>VLOOKUP($C112,industry_water_withdrawal_km3!$A$2:$CT$249,N$4,FALSE)</f>
        <v>7.4724480000000005E-4</v>
      </c>
      <c r="O112" s="13">
        <f t="shared" si="47"/>
        <v>7.4724480000000005E-4</v>
      </c>
      <c r="Q112" s="9">
        <f>VLOOKUP($B112,aquastat_more_extensive_table!$D$1013:$AO$1213,Q$4,FALSE)</f>
        <v>0</v>
      </c>
      <c r="R112" s="13" t="e">
        <f t="shared" si="61"/>
        <v>#N/A</v>
      </c>
      <c r="S112" s="9">
        <f>VLOOKUP($C112,industry_water_withdrawal_km3!$A$2:$CT$249,S$4,FALSE)</f>
        <v>7.7559459999999999E-4</v>
      </c>
      <c r="T112" s="13">
        <f t="shared" si="48"/>
        <v>7.7559459999999999E-4</v>
      </c>
      <c r="V112" s="9">
        <f>VLOOKUP($B112,aquastat_more_extensive_table!$D$1013:$AO$1213,V$4,FALSE)</f>
        <v>0</v>
      </c>
      <c r="W112" s="13" t="e">
        <f t="shared" si="62"/>
        <v>#N/A</v>
      </c>
      <c r="X112" s="9">
        <f>VLOOKUP($C112,industry_water_withdrawal_km3!$A$2:$CT$249,X$4,FALSE)</f>
        <v>9.3850400000000005E-4</v>
      </c>
      <c r="Y112" s="13">
        <f t="shared" si="49"/>
        <v>9.3850400000000005E-4</v>
      </c>
      <c r="AA112" s="9">
        <f>VLOOKUP($B112,aquastat_more_extensive_table!$D$1013:$AO$1213,AA$4,FALSE)</f>
        <v>2.9000000000000001E-2</v>
      </c>
      <c r="AB112" s="13">
        <f t="shared" si="63"/>
        <v>2.9000000000000001E-2</v>
      </c>
      <c r="AC112" s="9">
        <f>VLOOKUP($C112,industry_water_withdrawal_km3!$A$2:$CT$249,AC$4,FALSE)</f>
        <v>1.0315672E-3</v>
      </c>
      <c r="AD112" s="13">
        <f t="shared" si="50"/>
        <v>1.0315672E-3</v>
      </c>
      <c r="AF112" s="9">
        <f>VLOOKUP($B112,aquastat_more_extensive_table!$D$1013:$AO$1213,AF$4,FALSE)</f>
        <v>0</v>
      </c>
      <c r="AG112" s="13" t="e">
        <f t="shared" si="64"/>
        <v>#N/A</v>
      </c>
      <c r="AH112" s="9">
        <f>VLOOKUP($C112,industry_water_withdrawal_km3!$A$2:$CT$249,AH$4,FALSE)</f>
        <v>1.0235572000000001E-3</v>
      </c>
      <c r="AI112" s="13">
        <f t="shared" si="51"/>
        <v>1.0235572000000001E-3</v>
      </c>
      <c r="AK112" s="9">
        <f>VLOOKUP($B112,aquastat_more_extensive_table!$D$1013:$AO$1213,AK$4,FALSE)</f>
        <v>0</v>
      </c>
      <c r="AL112" s="13" t="e">
        <f t="shared" si="65"/>
        <v>#N/A</v>
      </c>
      <c r="AM112" s="9">
        <f>VLOOKUP($C112,industry_water_withdrawal_km3!$A$2:$CT$249,AM$4,FALSE)</f>
        <v>1.1110320000000001E-3</v>
      </c>
      <c r="AN112" s="13">
        <f t="shared" si="52"/>
        <v>1.1110320000000001E-3</v>
      </c>
      <c r="AP112" s="9">
        <f>VLOOKUP($B112,aquastat_more_extensive_table!$D$1013:$AO$1213,AP$4,FALSE)</f>
        <v>0</v>
      </c>
      <c r="AQ112" s="13" t="e">
        <f t="shared" si="66"/>
        <v>#N/A</v>
      </c>
      <c r="AR112" s="9">
        <f>VLOOKUP($C112,industry_water_withdrawal_km3!$A$2:$CT$249,AR$4,FALSE)</f>
        <v>1.05962E-3</v>
      </c>
      <c r="AS112" s="13">
        <f t="shared" si="53"/>
        <v>1.05962E-3</v>
      </c>
      <c r="AU112" s="9">
        <f>VLOOKUP($B112,aquastat_more_extensive_table!$D$1013:$AO$1213,AU$4,FALSE)</f>
        <v>2.53E-2</v>
      </c>
      <c r="AV112" s="13">
        <f t="shared" si="67"/>
        <v>2.53E-2</v>
      </c>
      <c r="AW112" s="9">
        <f>VLOOKUP($C112,industry_water_withdrawal_km3!$A$2:$CT$249,AW$4,FALSE)</f>
        <v>9.8707799999999996E-4</v>
      </c>
      <c r="AX112" s="13">
        <f t="shared" si="54"/>
        <v>9.8707799999999996E-4</v>
      </c>
      <c r="AZ112" s="9">
        <f>VLOOKUP($B112,aquastat_more_extensive_table!$D$1013:$AO$1213,AZ$4,FALSE)</f>
        <v>3.1800000000000002E-2</v>
      </c>
      <c r="BA112" s="13">
        <f t="shared" si="68"/>
        <v>3.1800000000000002E-2</v>
      </c>
      <c r="BB112" s="9">
        <f>VLOOKUP($C112,industry_water_withdrawal_km3!$A$2:$CT$249,BB$4,FALSE)</f>
        <v>1.117678E-3</v>
      </c>
      <c r="BC112" s="13">
        <f t="shared" si="55"/>
        <v>1.117678E-3</v>
      </c>
      <c r="BE112" s="9">
        <f>VLOOKUP($B112,aquastat_more_extensive_table!$D$1013:$AO$1213,BE$4,FALSE)</f>
        <v>0</v>
      </c>
      <c r="BF112" s="13" t="e">
        <f t="shared" si="69"/>
        <v>#N/A</v>
      </c>
      <c r="BG112" s="9">
        <f>VLOOKUP($C112,industry_water_withdrawal_km3!$A$2:$CT$249,BG$4,FALSE)</f>
        <v>1.241228E-3</v>
      </c>
      <c r="BH112" s="13">
        <f t="shared" si="56"/>
        <v>1.241228E-3</v>
      </c>
      <c r="BJ112" s="9">
        <f>VLOOKUP($B112,aquastat_more_extensive_table!$D$1013:$AO$1213,BJ$4,FALSE)</f>
        <v>0</v>
      </c>
      <c r="BK112" s="13" t="e">
        <f t="shared" si="57"/>
        <v>#N/A</v>
      </c>
      <c r="BL112" s="9">
        <f>VLOOKUP($C112,industry_water_withdrawal_km3!$A$2:$CT$249,BL$4,FALSE)</f>
        <v>1.2391500000000001E-3</v>
      </c>
      <c r="BM112" s="13">
        <f t="shared" si="58"/>
        <v>1.2391500000000001E-3</v>
      </c>
    </row>
    <row r="113" spans="2:65" x14ac:dyDescent="0.25">
      <c r="B113" s="12">
        <f>fao_ids_unique!B108</f>
        <v>137</v>
      </c>
      <c r="C113" s="12">
        <f>fao_ids_unique!F108</f>
        <v>134</v>
      </c>
      <c r="D113" s="8" t="str">
        <f>fao_ids_unique!C108</f>
        <v>MUS</v>
      </c>
      <c r="E113" s="7" t="str">
        <f>fao_ids_unique!G108</f>
        <v>Mauritius</v>
      </c>
      <c r="G113" s="9">
        <f>VLOOKUP($B113,aquastat_more_extensive_table!$D$1013:$AO$1213,G$4,FALSE)</f>
        <v>0</v>
      </c>
      <c r="H113" s="13" t="e">
        <f t="shared" si="59"/>
        <v>#N/A</v>
      </c>
      <c r="I113" s="9">
        <f>VLOOKUP($C113,industry_water_withdrawal_km3!$A$2:$CT$249,I$4,FALSE)</f>
        <v>0</v>
      </c>
      <c r="J113" s="13">
        <f t="shared" si="46"/>
        <v>0</v>
      </c>
      <c r="L113" s="9">
        <f>VLOOKUP($B113,aquastat_more_extensive_table!$D$1013:$AO$1213,L$4,FALSE)</f>
        <v>0</v>
      </c>
      <c r="M113" s="13" t="e">
        <f t="shared" si="60"/>
        <v>#N/A</v>
      </c>
      <c r="N113" s="9">
        <f>VLOOKUP($C113,industry_water_withdrawal_km3!$A$2:$CT$249,N$4,FALSE)</f>
        <v>0</v>
      </c>
      <c r="O113" s="13">
        <f t="shared" si="47"/>
        <v>0</v>
      </c>
      <c r="Q113" s="9">
        <f>VLOOKUP($B113,aquastat_more_extensive_table!$D$1013:$AO$1213,Q$4,FALSE)</f>
        <v>0</v>
      </c>
      <c r="R113" s="13" t="e">
        <f t="shared" si="61"/>
        <v>#N/A</v>
      </c>
      <c r="S113" s="9">
        <f>VLOOKUP($C113,industry_water_withdrawal_km3!$A$2:$CT$249,S$4,FALSE)</f>
        <v>0</v>
      </c>
      <c r="T113" s="13">
        <f t="shared" si="48"/>
        <v>0</v>
      </c>
      <c r="V113" s="9">
        <f>VLOOKUP($B113,aquastat_more_extensive_table!$D$1013:$AO$1213,V$4,FALSE)</f>
        <v>2.4799999999999999E-2</v>
      </c>
      <c r="W113" s="13">
        <f t="shared" si="62"/>
        <v>2.4799999999999999E-2</v>
      </c>
      <c r="X113" s="9">
        <f>VLOOKUP($C113,industry_water_withdrawal_km3!$A$2:$CT$249,X$4,FALSE)</f>
        <v>0</v>
      </c>
      <c r="Y113" s="13">
        <f t="shared" si="49"/>
        <v>0</v>
      </c>
      <c r="AA113" s="9">
        <f>VLOOKUP($B113,aquastat_more_extensive_table!$D$1013:$AO$1213,AA$4,FALSE)</f>
        <v>0</v>
      </c>
      <c r="AB113" s="13" t="e">
        <f t="shared" si="63"/>
        <v>#N/A</v>
      </c>
      <c r="AC113" s="9">
        <f>VLOOKUP($C113,industry_water_withdrawal_km3!$A$2:$CT$249,AC$4,FALSE)</f>
        <v>0</v>
      </c>
      <c r="AD113" s="13">
        <f t="shared" si="50"/>
        <v>0</v>
      </c>
      <c r="AF113" s="9">
        <f>VLOOKUP($B113,aquastat_more_extensive_table!$D$1013:$AO$1213,AF$4,FALSE)</f>
        <v>0</v>
      </c>
      <c r="AG113" s="13" t="e">
        <f t="shared" si="64"/>
        <v>#N/A</v>
      </c>
      <c r="AH113" s="9">
        <f>VLOOKUP($C113,industry_water_withdrawal_km3!$A$2:$CT$249,AH$4,FALSE)</f>
        <v>0</v>
      </c>
      <c r="AI113" s="13">
        <f t="shared" si="51"/>
        <v>0</v>
      </c>
      <c r="AK113" s="9">
        <f>VLOOKUP($B113,aquastat_more_extensive_table!$D$1013:$AO$1213,AK$4,FALSE)</f>
        <v>0</v>
      </c>
      <c r="AL113" s="13" t="e">
        <f t="shared" si="65"/>
        <v>#N/A</v>
      </c>
      <c r="AM113" s="9">
        <f>VLOOKUP($C113,industry_water_withdrawal_km3!$A$2:$CT$249,AM$4,FALSE)</f>
        <v>0</v>
      </c>
      <c r="AN113" s="13">
        <f t="shared" si="52"/>
        <v>0</v>
      </c>
      <c r="AP113" s="9">
        <f>VLOOKUP($B113,aquastat_more_extensive_table!$D$1013:$AO$1213,AP$4,FALSE)</f>
        <v>4.7E-2</v>
      </c>
      <c r="AQ113" s="13">
        <f t="shared" si="66"/>
        <v>4.7E-2</v>
      </c>
      <c r="AR113" s="9">
        <f>VLOOKUP($C113,industry_water_withdrawal_km3!$A$2:$CT$249,AR$4,FALSE)</f>
        <v>0</v>
      </c>
      <c r="AS113" s="13">
        <f t="shared" si="53"/>
        <v>0</v>
      </c>
      <c r="AU113" s="9">
        <f>VLOOKUP($B113,aquastat_more_extensive_table!$D$1013:$AO$1213,AU$4,FALSE)</f>
        <v>0</v>
      </c>
      <c r="AV113" s="13" t="e">
        <f t="shared" si="67"/>
        <v>#N/A</v>
      </c>
      <c r="AW113" s="9">
        <f>VLOOKUP($C113,industry_water_withdrawal_km3!$A$2:$CT$249,AW$4,FALSE)</f>
        <v>0</v>
      </c>
      <c r="AX113" s="13">
        <f t="shared" si="54"/>
        <v>0</v>
      </c>
      <c r="AZ113" s="9">
        <f>VLOOKUP($B113,aquastat_more_extensive_table!$D$1013:$AO$1213,AZ$4,FALSE)</f>
        <v>0.02</v>
      </c>
      <c r="BA113" s="13">
        <f t="shared" si="68"/>
        <v>0.02</v>
      </c>
      <c r="BB113" s="9">
        <f>VLOOKUP($C113,industry_water_withdrawal_km3!$A$2:$CT$249,BB$4,FALSE)</f>
        <v>0</v>
      </c>
      <c r="BC113" s="13">
        <f t="shared" si="55"/>
        <v>0</v>
      </c>
      <c r="BE113" s="9">
        <f>VLOOKUP($B113,aquastat_more_extensive_table!$D$1013:$AO$1213,BE$4,FALSE)</f>
        <v>0</v>
      </c>
      <c r="BF113" s="13" t="e">
        <f t="shared" si="69"/>
        <v>#N/A</v>
      </c>
      <c r="BG113" s="9">
        <f>VLOOKUP($C113,industry_water_withdrawal_km3!$A$2:$CT$249,BG$4,FALSE)</f>
        <v>0</v>
      </c>
      <c r="BH113" s="13">
        <f t="shared" si="56"/>
        <v>0</v>
      </c>
      <c r="BJ113" s="9">
        <f>VLOOKUP($B113,aquastat_more_extensive_table!$D$1013:$AO$1213,BJ$4,FALSE)</f>
        <v>0</v>
      </c>
      <c r="BK113" s="13" t="e">
        <f t="shared" si="57"/>
        <v>#N/A</v>
      </c>
      <c r="BL113" s="9">
        <f>VLOOKUP($C113,industry_water_withdrawal_km3!$A$2:$CT$249,BL$4,FALSE)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VLOOKUP($B114,aquastat_more_extensive_table!$D$1013:$AO$1213,G$4,FALSE)</f>
        <v>0</v>
      </c>
      <c r="H114" s="13" t="e">
        <f t="shared" si="59"/>
        <v>#N/A</v>
      </c>
      <c r="I114" s="9">
        <f>VLOOKUP($C114,industry_water_withdrawal_km3!$A$2:$CT$249,I$4,FALSE)</f>
        <v>2.5468139999999999</v>
      </c>
      <c r="J114" s="13">
        <f t="shared" si="46"/>
        <v>2.5468139999999999</v>
      </c>
      <c r="L114" s="9">
        <f>VLOOKUP($B114,aquastat_more_extensive_table!$D$1013:$AO$1213,L$4,FALSE)</f>
        <v>0</v>
      </c>
      <c r="M114" s="13" t="e">
        <f t="shared" si="60"/>
        <v>#N/A</v>
      </c>
      <c r="N114" s="9">
        <f>VLOOKUP($C114,industry_water_withdrawal_km3!$A$2:$CT$249,N$4,FALSE)</f>
        <v>2.8105120000000001</v>
      </c>
      <c r="O114" s="13">
        <f t="shared" si="47"/>
        <v>2.8105120000000001</v>
      </c>
      <c r="Q114" s="9">
        <f>VLOOKUP($B114,aquastat_more_extensive_table!$D$1013:$AO$1213,Q$4,FALSE)</f>
        <v>0</v>
      </c>
      <c r="R114" s="13" t="e">
        <f t="shared" si="61"/>
        <v>#N/A</v>
      </c>
      <c r="S114" s="9">
        <f>VLOOKUP($C114,industry_water_withdrawal_km3!$A$2:$CT$249,S$4,FALSE)</f>
        <v>3.2787579999999998</v>
      </c>
      <c r="T114" s="13">
        <f t="shared" si="48"/>
        <v>3.2787579999999998</v>
      </c>
      <c r="V114" s="9">
        <f>VLOOKUP($B114,aquastat_more_extensive_table!$D$1013:$AO$1213,V$4,FALSE)</f>
        <v>0</v>
      </c>
      <c r="W114" s="13" t="e">
        <f t="shared" si="62"/>
        <v>#N/A</v>
      </c>
      <c r="X114" s="9">
        <f>VLOOKUP($C114,industry_water_withdrawal_km3!$A$2:$CT$249,X$4,FALSE)</f>
        <v>4.1350660000000001</v>
      </c>
      <c r="Y114" s="13">
        <f t="shared" si="49"/>
        <v>4.1350660000000001</v>
      </c>
      <c r="AA114" s="9">
        <f>VLOOKUP($B114,aquastat_more_extensive_table!$D$1013:$AO$1213,AA$4,FALSE)</f>
        <v>0</v>
      </c>
      <c r="AB114" s="13" t="e">
        <f t="shared" si="63"/>
        <v>#N/A</v>
      </c>
      <c r="AC114" s="9">
        <f>VLOOKUP($C114,industry_water_withdrawal_km3!$A$2:$CT$249,AC$4,FALSE)</f>
        <v>5.0072599999999996</v>
      </c>
      <c r="AD114" s="13">
        <f t="shared" si="50"/>
        <v>5.0072599999999996</v>
      </c>
      <c r="AF114" s="9">
        <f>VLOOKUP($B114,aquastat_more_extensive_table!$D$1013:$AO$1213,AF$4,FALSE)</f>
        <v>0</v>
      </c>
      <c r="AG114" s="13" t="e">
        <f t="shared" si="64"/>
        <v>#N/A</v>
      </c>
      <c r="AH114" s="9">
        <f>VLOOKUP($C114,industry_water_withdrawal_km3!$A$2:$CT$249,AH$4,FALSE)</f>
        <v>4.7907820000000001</v>
      </c>
      <c r="AI114" s="13">
        <f t="shared" si="51"/>
        <v>4.7907820000000001</v>
      </c>
      <c r="AK114" s="9">
        <f>VLOOKUP($B114,aquastat_more_extensive_table!$D$1013:$AO$1213,AK$4,FALSE)</f>
        <v>0</v>
      </c>
      <c r="AL114" s="13" t="e">
        <f t="shared" si="65"/>
        <v>#N/A</v>
      </c>
      <c r="AM114" s="9">
        <f>VLOOKUP($C114,industry_water_withdrawal_km3!$A$2:$CT$249,AM$4,FALSE)</f>
        <v>5.4029639999999999</v>
      </c>
      <c r="AN114" s="13">
        <f t="shared" si="52"/>
        <v>5.4029639999999999</v>
      </c>
      <c r="AP114" s="9">
        <f>VLOOKUP($B114,aquastat_more_extensive_table!$D$1013:$AO$1213,AP$4,FALSE)</f>
        <v>0</v>
      </c>
      <c r="AQ114" s="13" t="e">
        <f t="shared" si="66"/>
        <v>#N/A</v>
      </c>
      <c r="AR114" s="9">
        <f>VLOOKUP($C114,industry_water_withdrawal_km3!$A$2:$CT$249,AR$4,FALSE)</f>
        <v>5.6751180000000003</v>
      </c>
      <c r="AS114" s="13">
        <f t="shared" si="53"/>
        <v>5.6751180000000003</v>
      </c>
      <c r="AU114" s="9">
        <f>VLOOKUP($B114,aquastat_more_extensive_table!$D$1013:$AO$1213,AU$4,FALSE)</f>
        <v>6.9</v>
      </c>
      <c r="AV114" s="13">
        <f t="shared" si="67"/>
        <v>6.9</v>
      </c>
      <c r="AW114" s="9">
        <f>VLOOKUP($C114,industry_water_withdrawal_km3!$A$2:$CT$249,AW$4,FALSE)</f>
        <v>6.243188</v>
      </c>
      <c r="AX114" s="13">
        <f t="shared" si="54"/>
        <v>6.243188</v>
      </c>
      <c r="AZ114" s="9">
        <f>VLOOKUP($B114,aquastat_more_extensive_table!$D$1013:$AO$1213,AZ$4,FALSE)</f>
        <v>7.22</v>
      </c>
      <c r="BA114" s="13">
        <f t="shared" si="68"/>
        <v>7.22</v>
      </c>
      <c r="BB114" s="9">
        <f>VLOOKUP($C114,industry_water_withdrawal_km3!$A$2:$CT$249,BB$4,FALSE)</f>
        <v>7.1161919999999999</v>
      </c>
      <c r="BC114" s="13">
        <f t="shared" si="55"/>
        <v>7.1161919999999999</v>
      </c>
      <c r="BE114" s="9">
        <f>VLOOKUP($B114,aquastat_more_extensive_table!$D$1013:$AO$1213,BE$4,FALSE)</f>
        <v>7.28</v>
      </c>
      <c r="BF114" s="13">
        <f t="shared" si="69"/>
        <v>7.28</v>
      </c>
      <c r="BG114" s="9">
        <f>VLOOKUP($C114,industry_water_withdrawal_km3!$A$2:$CT$249,BG$4,FALSE)</f>
        <v>7.2204259999999998</v>
      </c>
      <c r="BH114" s="13">
        <f t="shared" si="56"/>
        <v>7.2204259999999998</v>
      </c>
      <c r="BJ114" s="9">
        <f>VLOOKUP($B114,aquastat_more_extensive_table!$D$1013:$AO$1213,BJ$4,FALSE)</f>
        <v>0</v>
      </c>
      <c r="BK114" s="13" t="e">
        <f t="shared" si="57"/>
        <v>#N/A</v>
      </c>
      <c r="BL114" s="9">
        <f>VLOOKUP($C114,industry_water_withdrawal_km3!$A$2:$CT$249,BL$4,FALSE)</f>
        <v>7.2845666666666702</v>
      </c>
      <c r="BM114" s="13">
        <f t="shared" si="58"/>
        <v>7.2845666666666702</v>
      </c>
    </row>
    <row r="115" spans="2:65" x14ac:dyDescent="0.25">
      <c r="B115" s="12">
        <f>fao_ids_unique!B110</f>
        <v>140</v>
      </c>
      <c r="C115" s="12">
        <f>fao_ids_unique!F110</f>
        <v>119</v>
      </c>
      <c r="D115" s="8" t="str">
        <f>fao_ids_unique!C110</f>
        <v>MCO</v>
      </c>
      <c r="E115" s="7" t="str">
        <f>fao_ids_unique!G110</f>
        <v>Monaco</v>
      </c>
      <c r="G115" s="9">
        <f>VLOOKUP($B115,aquastat_more_extensive_table!$D$1013:$AO$1213,G$4,FALSE)</f>
        <v>0</v>
      </c>
      <c r="H115" s="13" t="e">
        <f t="shared" si="59"/>
        <v>#N/A</v>
      </c>
      <c r="I115" s="9" t="str">
        <f>VLOOKUP($C115,industry_water_withdrawal_km3!$A$2:$CT$249,I$4,FALSE)</f>
        <v>NA</v>
      </c>
      <c r="J115" s="13" t="str">
        <f t="shared" si="46"/>
        <v>NA</v>
      </c>
      <c r="L115" s="9">
        <f>VLOOKUP($B115,aquastat_more_extensive_table!$D$1013:$AO$1213,L$4,FALSE)</f>
        <v>0</v>
      </c>
      <c r="M115" s="13" t="e">
        <f t="shared" si="60"/>
        <v>#N/A</v>
      </c>
      <c r="N115" s="9" t="str">
        <f>VLOOKUP($C115,industry_water_withdrawal_km3!$A$2:$CT$249,N$4,FALSE)</f>
        <v>NA</v>
      </c>
      <c r="O115" s="13" t="str">
        <f t="shared" si="47"/>
        <v>NA</v>
      </c>
      <c r="Q115" s="9">
        <f>VLOOKUP($B115,aquastat_more_extensive_table!$D$1013:$AO$1213,Q$4,FALSE)</f>
        <v>0</v>
      </c>
      <c r="R115" s="13" t="e">
        <f t="shared" si="61"/>
        <v>#N/A</v>
      </c>
      <c r="S115" s="9" t="str">
        <f>VLOOKUP($C115,industry_water_withdrawal_km3!$A$2:$CT$249,S$4,FALSE)</f>
        <v>NA</v>
      </c>
      <c r="T115" s="13" t="str">
        <f t="shared" si="48"/>
        <v>NA</v>
      </c>
      <c r="V115" s="9">
        <f>VLOOKUP($B115,aquastat_more_extensive_table!$D$1013:$AO$1213,V$4,FALSE)</f>
        <v>0</v>
      </c>
      <c r="W115" s="13" t="e">
        <f t="shared" si="62"/>
        <v>#N/A</v>
      </c>
      <c r="X115" s="9" t="str">
        <f>VLOOKUP($C115,industry_water_withdrawal_km3!$A$2:$CT$249,X$4,FALSE)</f>
        <v>NA</v>
      </c>
      <c r="Y115" s="13" t="str">
        <f t="shared" si="49"/>
        <v>NA</v>
      </c>
      <c r="AA115" s="9">
        <f>VLOOKUP($B115,aquastat_more_extensive_table!$D$1013:$AO$1213,AA$4,FALSE)</f>
        <v>0</v>
      </c>
      <c r="AB115" s="13" t="e">
        <f t="shared" si="63"/>
        <v>#N/A</v>
      </c>
      <c r="AC115" s="9" t="str">
        <f>VLOOKUP($C115,industry_water_withdrawal_km3!$A$2:$CT$249,AC$4,FALSE)</f>
        <v>NA</v>
      </c>
      <c r="AD115" s="13" t="str">
        <f t="shared" si="50"/>
        <v>NA</v>
      </c>
      <c r="AF115" s="9">
        <f>VLOOKUP($B115,aquastat_more_extensive_table!$D$1013:$AO$1213,AF$4,FALSE)</f>
        <v>0</v>
      </c>
      <c r="AG115" s="13" t="e">
        <f t="shared" si="64"/>
        <v>#N/A</v>
      </c>
      <c r="AH115" s="9" t="str">
        <f>VLOOKUP($C115,industry_water_withdrawal_km3!$A$2:$CT$249,AH$4,FALSE)</f>
        <v>NA</v>
      </c>
      <c r="AI115" s="13" t="str">
        <f t="shared" si="51"/>
        <v>NA</v>
      </c>
      <c r="AK115" s="9">
        <f>VLOOKUP($B115,aquastat_more_extensive_table!$D$1013:$AO$1213,AK$4,FALSE)</f>
        <v>0</v>
      </c>
      <c r="AL115" s="13" t="e">
        <f t="shared" si="65"/>
        <v>#N/A</v>
      </c>
      <c r="AM115" s="9" t="str">
        <f>VLOOKUP($C115,industry_water_withdrawal_km3!$A$2:$CT$249,AM$4,FALSE)</f>
        <v>NA</v>
      </c>
      <c r="AN115" s="13" t="str">
        <f t="shared" si="52"/>
        <v>NA</v>
      </c>
      <c r="AP115" s="9">
        <f>VLOOKUP($B115,aquastat_more_extensive_table!$D$1013:$AO$1213,AP$4,FALSE)</f>
        <v>0</v>
      </c>
      <c r="AQ115" s="13" t="e">
        <f t="shared" si="66"/>
        <v>#N/A</v>
      </c>
      <c r="AR115" s="9" t="str">
        <f>VLOOKUP($C115,industry_water_withdrawal_km3!$A$2:$CT$249,AR$4,FALSE)</f>
        <v>NA</v>
      </c>
      <c r="AS115" s="13" t="str">
        <f t="shared" si="53"/>
        <v>NA</v>
      </c>
      <c r="AU115" s="9">
        <f>VLOOKUP($B115,aquastat_more_extensive_table!$D$1013:$AO$1213,AU$4,FALSE)</f>
        <v>0</v>
      </c>
      <c r="AV115" s="13" t="e">
        <f t="shared" si="67"/>
        <v>#N/A</v>
      </c>
      <c r="AW115" s="9" t="str">
        <f>VLOOKUP($C115,industry_water_withdrawal_km3!$A$2:$CT$249,AW$4,FALSE)</f>
        <v>NA</v>
      </c>
      <c r="AX115" s="13" t="str">
        <f t="shared" si="54"/>
        <v>NA</v>
      </c>
      <c r="AZ115" s="9">
        <f>VLOOKUP($B115,aquastat_more_extensive_table!$D$1013:$AO$1213,AZ$4,FALSE)</f>
        <v>0</v>
      </c>
      <c r="BA115" s="13" t="e">
        <f t="shared" si="68"/>
        <v>#N/A</v>
      </c>
      <c r="BB115" s="9" t="str">
        <f>VLOOKUP($C115,industry_water_withdrawal_km3!$A$2:$CT$249,BB$4,FALSE)</f>
        <v>NA</v>
      </c>
      <c r="BC115" s="13" t="str">
        <f t="shared" si="55"/>
        <v>NA</v>
      </c>
      <c r="BE115" s="9">
        <f>VLOOKUP($B115,aquastat_more_extensive_table!$D$1013:$AO$1213,BE$4,FALSE)</f>
        <v>0</v>
      </c>
      <c r="BF115" s="13" t="e">
        <f t="shared" si="69"/>
        <v>#N/A</v>
      </c>
      <c r="BG115" s="9" t="str">
        <f>VLOOKUP($C115,industry_water_withdrawal_km3!$A$2:$CT$249,BG$4,FALSE)</f>
        <v>NA</v>
      </c>
      <c r="BH115" s="13" t="str">
        <f t="shared" si="56"/>
        <v>NA</v>
      </c>
      <c r="BJ115" s="9">
        <f>VLOOKUP($B115,aquastat_more_extensive_table!$D$1013:$AO$1213,BJ$4,FALSE)</f>
        <v>0</v>
      </c>
      <c r="BK115" s="13" t="e">
        <f t="shared" si="57"/>
        <v>#N/A</v>
      </c>
      <c r="BL115" s="9" t="str">
        <f>VLOOKUP($C115,industry_water_withdrawal_km3!$A$2:$CT$249,BL$4,FALSE)</f>
        <v>NA</v>
      </c>
      <c r="BM115" s="13" t="str">
        <f t="shared" si="58"/>
        <v>NA</v>
      </c>
    </row>
    <row r="116" spans="2:65" x14ac:dyDescent="0.25">
      <c r="B116" s="12">
        <f>fao_ids_unique!B111</f>
        <v>141</v>
      </c>
      <c r="C116" s="12">
        <f>fao_ids_unique!F111</f>
        <v>128</v>
      </c>
      <c r="D116" s="8" t="str">
        <f>fao_ids_unique!C111</f>
        <v>MNG</v>
      </c>
      <c r="E116" s="7" t="str">
        <f>fao_ids_unique!G111</f>
        <v>Mongolia</v>
      </c>
      <c r="G116" s="9">
        <f>VLOOKUP($B116,aquastat_more_extensive_table!$D$1013:$AO$1213,G$4,FALSE)</f>
        <v>0</v>
      </c>
      <c r="H116" s="13" t="e">
        <f t="shared" si="59"/>
        <v>#N/A</v>
      </c>
      <c r="I116" s="9">
        <f>VLOOKUP($C116,industry_water_withdrawal_km3!$A$2:$CT$249,I$4,FALSE)</f>
        <v>4.6526720000000001E-2</v>
      </c>
      <c r="J116" s="13">
        <f t="shared" si="46"/>
        <v>4.6526720000000001E-2</v>
      </c>
      <c r="L116" s="9">
        <f>VLOOKUP($B116,aquastat_more_extensive_table!$D$1013:$AO$1213,L$4,FALSE)</f>
        <v>0</v>
      </c>
      <c r="M116" s="13" t="e">
        <f t="shared" si="60"/>
        <v>#N/A</v>
      </c>
      <c r="N116" s="9">
        <f>VLOOKUP($C116,industry_water_withdrawal_km3!$A$2:$CT$249,N$4,FALSE)</f>
        <v>4.6865820000000002E-2</v>
      </c>
      <c r="O116" s="13">
        <f t="shared" si="47"/>
        <v>4.6865820000000002E-2</v>
      </c>
      <c r="Q116" s="9">
        <f>VLOOKUP($B116,aquastat_more_extensive_table!$D$1013:$AO$1213,Q$4,FALSE)</f>
        <v>0</v>
      </c>
      <c r="R116" s="13" t="e">
        <f t="shared" si="61"/>
        <v>#N/A</v>
      </c>
      <c r="S116" s="9">
        <f>VLOOKUP($C116,industry_water_withdrawal_km3!$A$2:$CT$249,S$4,FALSE)</f>
        <v>5.1413840000000002E-2</v>
      </c>
      <c r="T116" s="13">
        <f t="shared" si="48"/>
        <v>5.1413840000000002E-2</v>
      </c>
      <c r="V116" s="9">
        <f>VLOOKUP($B116,aquastat_more_extensive_table!$D$1013:$AO$1213,V$4,FALSE)</f>
        <v>0</v>
      </c>
      <c r="W116" s="13" t="e">
        <f t="shared" si="62"/>
        <v>#N/A</v>
      </c>
      <c r="X116" s="9">
        <f>VLOOKUP($C116,industry_water_withdrawal_km3!$A$2:$CT$249,X$4,FALSE)</f>
        <v>6.8504560000000006E-2</v>
      </c>
      <c r="Y116" s="13">
        <f t="shared" si="49"/>
        <v>6.8504560000000006E-2</v>
      </c>
      <c r="AA116" s="9">
        <f>VLOOKUP($B116,aquastat_more_extensive_table!$D$1013:$AO$1213,AA$4,FALSE)</f>
        <v>0</v>
      </c>
      <c r="AB116" s="13" t="e">
        <f t="shared" si="63"/>
        <v>#N/A</v>
      </c>
      <c r="AC116" s="9">
        <f>VLOOKUP($C116,industry_water_withdrawal_km3!$A$2:$CT$249,AC$4,FALSE)</f>
        <v>8.2465319999999995E-2</v>
      </c>
      <c r="AD116" s="13">
        <f t="shared" si="50"/>
        <v>8.2465319999999995E-2</v>
      </c>
      <c r="AF116" s="9">
        <f>VLOOKUP($B116,aquastat_more_extensive_table!$D$1013:$AO$1213,AF$4,FALSE)</f>
        <v>0</v>
      </c>
      <c r="AG116" s="13" t="e">
        <f t="shared" si="64"/>
        <v>#N/A</v>
      </c>
      <c r="AH116" s="9">
        <f>VLOOKUP($C116,industry_water_withdrawal_km3!$A$2:$CT$249,AH$4,FALSE)</f>
        <v>8.5053939999999995E-2</v>
      </c>
      <c r="AI116" s="13">
        <f t="shared" si="51"/>
        <v>8.5053939999999995E-2</v>
      </c>
      <c r="AK116" s="9">
        <f>VLOOKUP($B116,aquastat_more_extensive_table!$D$1013:$AO$1213,AK$4,FALSE)</f>
        <v>0</v>
      </c>
      <c r="AL116" s="13" t="e">
        <f t="shared" si="65"/>
        <v>#N/A</v>
      </c>
      <c r="AM116" s="9">
        <f>VLOOKUP($C116,industry_water_withdrawal_km3!$A$2:$CT$249,AM$4,FALSE)</f>
        <v>8.1515459999999998E-2</v>
      </c>
      <c r="AN116" s="13">
        <f t="shared" si="52"/>
        <v>8.1515459999999998E-2</v>
      </c>
      <c r="AP116" s="9">
        <f>VLOOKUP($B116,aquastat_more_extensive_table!$D$1013:$AO$1213,AP$4,FALSE)</f>
        <v>0.11600000000000001</v>
      </c>
      <c r="AQ116" s="13">
        <f t="shared" si="66"/>
        <v>0.11600000000000001</v>
      </c>
      <c r="AR116" s="9">
        <f>VLOOKUP($C116,industry_water_withdrawal_km3!$A$2:$CT$249,AR$4,FALSE)</f>
        <v>6.2443579999999999E-2</v>
      </c>
      <c r="AS116" s="13">
        <f t="shared" si="53"/>
        <v>6.2443579999999999E-2</v>
      </c>
      <c r="AU116" s="9">
        <f>VLOOKUP($B116,aquastat_more_extensive_table!$D$1013:$AO$1213,AU$4,FALSE)</f>
        <v>0</v>
      </c>
      <c r="AV116" s="13" t="e">
        <f t="shared" si="67"/>
        <v>#N/A</v>
      </c>
      <c r="AW116" s="9">
        <f>VLOOKUP($C116,industry_water_withdrawal_km3!$A$2:$CT$249,AW$4,FALSE)</f>
        <v>6.2880480000000002E-2</v>
      </c>
      <c r="AX116" s="13">
        <f t="shared" si="54"/>
        <v>6.2880480000000002E-2</v>
      </c>
      <c r="AZ116" s="9">
        <f>VLOOKUP($B116,aquastat_more_extensive_table!$D$1013:$AO$1213,AZ$4,FALSE)</f>
        <v>0.218</v>
      </c>
      <c r="BA116" s="13">
        <f t="shared" si="68"/>
        <v>0.218</v>
      </c>
      <c r="BB116" s="9">
        <f>VLOOKUP($C116,industry_water_withdrawal_km3!$A$2:$CT$249,BB$4,FALSE)</f>
        <v>7.8501760000000004E-2</v>
      </c>
      <c r="BC116" s="13">
        <f t="shared" si="55"/>
        <v>7.8501760000000004E-2</v>
      </c>
      <c r="BE116" s="9">
        <f>VLOOKUP($B116,aquastat_more_extensive_table!$D$1013:$AO$1213,BE$4,FALSE)</f>
        <v>0.23799999999999999</v>
      </c>
      <c r="BF116" s="13">
        <f t="shared" si="69"/>
        <v>0.23799999999999999</v>
      </c>
      <c r="BG116" s="9">
        <f>VLOOKUP($C116,industry_water_withdrawal_km3!$A$2:$CT$249,BG$4,FALSE)</f>
        <v>9.7715120000000003E-2</v>
      </c>
      <c r="BH116" s="13">
        <f t="shared" si="56"/>
        <v>9.7715120000000003E-2</v>
      </c>
      <c r="BJ116" s="9">
        <f>VLOOKUP($B116,aquastat_more_extensive_table!$D$1013:$AO$1213,BJ$4,FALSE)</f>
        <v>0</v>
      </c>
      <c r="BK116" s="13" t="e">
        <f t="shared" si="57"/>
        <v>#N/A</v>
      </c>
      <c r="BL116" s="9">
        <f>VLOOKUP($C116,industry_water_withdrawal_km3!$A$2:$CT$249,BL$4,FALSE)</f>
        <v>9.9213566666666697E-2</v>
      </c>
      <c r="BM116" s="13">
        <f t="shared" si="58"/>
        <v>9.9213566666666697E-2</v>
      </c>
    </row>
    <row r="117" spans="2:65" x14ac:dyDescent="0.25">
      <c r="B117" s="12">
        <f>fao_ids_unique!B112</f>
        <v>143</v>
      </c>
      <c r="C117" s="12">
        <f>fao_ids_unique!F112</f>
        <v>118</v>
      </c>
      <c r="D117" s="8" t="str">
        <f>fao_ids_unique!C112</f>
        <v>MAR</v>
      </c>
      <c r="E117" s="7" t="str">
        <f>fao_ids_unique!G112</f>
        <v>Morocco</v>
      </c>
      <c r="G117" s="9">
        <f>VLOOKUP($B117,aquastat_more_extensive_table!$D$1013:$AO$1213,G$4,FALSE)</f>
        <v>0</v>
      </c>
      <c r="H117" s="13" t="e">
        <f t="shared" si="59"/>
        <v>#N/A</v>
      </c>
      <c r="I117" s="9">
        <f>VLOOKUP($C117,industry_water_withdrawal_km3!$A$2:$CT$249,I$4,FALSE)</f>
        <v>0.1030412</v>
      </c>
      <c r="J117" s="13">
        <f t="shared" si="46"/>
        <v>0.1030412</v>
      </c>
      <c r="L117" s="9">
        <f>VLOOKUP($B117,aquastat_more_extensive_table!$D$1013:$AO$1213,L$4,FALSE)</f>
        <v>0</v>
      </c>
      <c r="M117" s="13" t="e">
        <f t="shared" si="60"/>
        <v>#N/A</v>
      </c>
      <c r="N117" s="9">
        <f>VLOOKUP($C117,industry_water_withdrawal_km3!$A$2:$CT$249,N$4,FALSE)</f>
        <v>0.109166</v>
      </c>
      <c r="O117" s="13">
        <f t="shared" si="47"/>
        <v>0.109166</v>
      </c>
      <c r="Q117" s="9">
        <f>VLOOKUP($B117,aquastat_more_extensive_table!$D$1013:$AO$1213,Q$4,FALSE)</f>
        <v>0</v>
      </c>
      <c r="R117" s="13" t="e">
        <f t="shared" si="61"/>
        <v>#N/A</v>
      </c>
      <c r="S117" s="9">
        <f>VLOOKUP($C117,industry_water_withdrawal_km3!$A$2:$CT$249,S$4,FALSE)</f>
        <v>0.12125519999999999</v>
      </c>
      <c r="T117" s="13">
        <f t="shared" si="48"/>
        <v>0.12125519999999999</v>
      </c>
      <c r="V117" s="9">
        <f>VLOOKUP($B117,aquastat_more_extensive_table!$D$1013:$AO$1213,V$4,FALSE)</f>
        <v>0</v>
      </c>
      <c r="W117" s="13" t="e">
        <f t="shared" si="62"/>
        <v>#N/A</v>
      </c>
      <c r="X117" s="9">
        <f>VLOOKUP($C117,industry_water_withdrawal_km3!$A$2:$CT$249,X$4,FALSE)</f>
        <v>0.15624759999999999</v>
      </c>
      <c r="Y117" s="13">
        <f t="shared" si="49"/>
        <v>0.15624759999999999</v>
      </c>
      <c r="AA117" s="9">
        <f>VLOOKUP($B117,aquastat_more_extensive_table!$D$1013:$AO$1213,AA$4,FALSE)</f>
        <v>0</v>
      </c>
      <c r="AB117" s="13" t="e">
        <f t="shared" si="63"/>
        <v>#N/A</v>
      </c>
      <c r="AC117" s="9">
        <f>VLOOKUP($C117,industry_water_withdrawal_km3!$A$2:$CT$249,AC$4,FALSE)</f>
        <v>0.18233740000000001</v>
      </c>
      <c r="AD117" s="13">
        <f t="shared" si="50"/>
        <v>0.18233740000000001</v>
      </c>
      <c r="AF117" s="9">
        <f>VLOOKUP($B117,aquastat_more_extensive_table!$D$1013:$AO$1213,AF$4,FALSE)</f>
        <v>0</v>
      </c>
      <c r="AG117" s="13" t="e">
        <f t="shared" si="64"/>
        <v>#N/A</v>
      </c>
      <c r="AH117" s="9">
        <f>VLOOKUP($C117,industry_water_withdrawal_km3!$A$2:$CT$249,AH$4,FALSE)</f>
        <v>0.17426520000000001</v>
      </c>
      <c r="AI117" s="13">
        <f t="shared" si="51"/>
        <v>0.17426520000000001</v>
      </c>
      <c r="AK117" s="9">
        <f>VLOOKUP($B117,aquastat_more_extensive_table!$D$1013:$AO$1213,AK$4,FALSE)</f>
        <v>0.32200000000000001</v>
      </c>
      <c r="AL117" s="13">
        <f t="shared" si="65"/>
        <v>0.32200000000000001</v>
      </c>
      <c r="AM117" s="9">
        <f>VLOOKUP($C117,industry_water_withdrawal_km3!$A$2:$CT$249,AM$4,FALSE)</f>
        <v>0.19769719999999999</v>
      </c>
      <c r="AN117" s="13">
        <f t="shared" si="52"/>
        <v>0.19769719999999999</v>
      </c>
      <c r="AP117" s="9">
        <f>VLOOKUP($B117,aquastat_more_extensive_table!$D$1013:$AO$1213,AP$4,FALSE)</f>
        <v>0</v>
      </c>
      <c r="AQ117" s="13" t="e">
        <f t="shared" si="66"/>
        <v>#N/A</v>
      </c>
      <c r="AR117" s="9">
        <f>VLOOKUP($C117,industry_water_withdrawal_km3!$A$2:$CT$249,AR$4,FALSE)</f>
        <v>0.20665439999999999</v>
      </c>
      <c r="AS117" s="13">
        <f t="shared" si="53"/>
        <v>0.20665439999999999</v>
      </c>
      <c r="AU117" s="9">
        <f>VLOOKUP($B117,aquastat_more_extensive_table!$D$1013:$AO$1213,AU$4,FALSE)</f>
        <v>0.76600000000000001</v>
      </c>
      <c r="AV117" s="13">
        <f t="shared" si="67"/>
        <v>0.76600000000000001</v>
      </c>
      <c r="AW117" s="9">
        <f>VLOOKUP($C117,industry_water_withdrawal_km3!$A$2:$CT$249,AW$4,FALSE)</f>
        <v>0.2155098</v>
      </c>
      <c r="AX117" s="13">
        <f t="shared" si="54"/>
        <v>0.2155098</v>
      </c>
      <c r="AZ117" s="9">
        <f>VLOOKUP($B117,aquastat_more_extensive_table!$D$1013:$AO$1213,AZ$4,FALSE)</f>
        <v>0</v>
      </c>
      <c r="BA117" s="13" t="e">
        <f t="shared" si="68"/>
        <v>#N/A</v>
      </c>
      <c r="BB117" s="9">
        <f>VLOOKUP($C117,industry_water_withdrawal_km3!$A$2:$CT$249,BB$4,FALSE)</f>
        <v>0.24465139999999999</v>
      </c>
      <c r="BC117" s="13">
        <f t="shared" si="55"/>
        <v>0.24465139999999999</v>
      </c>
      <c r="BE117" s="9">
        <f>VLOOKUP($B117,aquastat_more_extensive_table!$D$1013:$AO$1213,BE$4,FALSE)</f>
        <v>0.21199999999999999</v>
      </c>
      <c r="BF117" s="13">
        <f t="shared" si="69"/>
        <v>0.21199999999999999</v>
      </c>
      <c r="BG117" s="9">
        <f>VLOOKUP($C117,industry_water_withdrawal_km3!$A$2:$CT$249,BG$4,FALSE)</f>
        <v>0.27379740000000002</v>
      </c>
      <c r="BH117" s="13">
        <f t="shared" si="56"/>
        <v>0.27379740000000002</v>
      </c>
      <c r="BJ117" s="9">
        <f>VLOOKUP($B117,aquastat_more_extensive_table!$D$1013:$AO$1213,BJ$4,FALSE)</f>
        <v>0</v>
      </c>
      <c r="BK117" s="13" t="e">
        <f t="shared" si="57"/>
        <v>#N/A</v>
      </c>
      <c r="BL117" s="9">
        <f>VLOOKUP($C117,industry_water_withdrawal_km3!$A$2:$CT$249,BL$4,FALSE)</f>
        <v>0.27341100000000002</v>
      </c>
      <c r="BM117" s="13">
        <f t="shared" si="58"/>
        <v>0.27341100000000002</v>
      </c>
    </row>
    <row r="118" spans="2:65" x14ac:dyDescent="0.25">
      <c r="B118" s="12">
        <f>fao_ids_unique!B113</f>
        <v>144</v>
      </c>
      <c r="C118" s="12">
        <f>fao_ids_unique!F113</f>
        <v>131</v>
      </c>
      <c r="D118" s="8" t="str">
        <f>fao_ids_unique!C113</f>
        <v>MOZ</v>
      </c>
      <c r="E118" s="7" t="str">
        <f>fao_ids_unique!G113</f>
        <v>Mozambique</v>
      </c>
      <c r="G118" s="9">
        <f>VLOOKUP($B118,aquastat_more_extensive_table!$D$1013:$AO$1213,G$4,FALSE)</f>
        <v>0</v>
      </c>
      <c r="H118" s="13" t="e">
        <f t="shared" si="59"/>
        <v>#N/A</v>
      </c>
      <c r="I118" s="9">
        <f>VLOOKUP($C118,industry_water_withdrawal_km3!$A$2:$CT$249,I$4,FALSE)</f>
        <v>1.099312E-2</v>
      </c>
      <c r="J118" s="13">
        <f t="shared" si="46"/>
        <v>1.099312E-2</v>
      </c>
      <c r="L118" s="9">
        <f>VLOOKUP($B118,aquastat_more_extensive_table!$D$1013:$AO$1213,L$4,FALSE)</f>
        <v>0</v>
      </c>
      <c r="M118" s="13" t="e">
        <f t="shared" si="60"/>
        <v>#N/A</v>
      </c>
      <c r="N118" s="9">
        <f>VLOOKUP($C118,industry_water_withdrawal_km3!$A$2:$CT$249,N$4,FALSE)</f>
        <v>1.177958E-2</v>
      </c>
      <c r="O118" s="13">
        <f t="shared" si="47"/>
        <v>1.177958E-2</v>
      </c>
      <c r="Q118" s="9">
        <f>VLOOKUP($B118,aquastat_more_extensive_table!$D$1013:$AO$1213,Q$4,FALSE)</f>
        <v>0</v>
      </c>
      <c r="R118" s="13" t="e">
        <f t="shared" si="61"/>
        <v>#N/A</v>
      </c>
      <c r="S118" s="9">
        <f>VLOOKUP($C118,industry_water_withdrawal_km3!$A$2:$CT$249,S$4,FALSE)</f>
        <v>1.241662E-2</v>
      </c>
      <c r="T118" s="13">
        <f t="shared" si="48"/>
        <v>1.241662E-2</v>
      </c>
      <c r="V118" s="9">
        <f>VLOOKUP($B118,aquastat_more_extensive_table!$D$1013:$AO$1213,V$4,FALSE)</f>
        <v>0</v>
      </c>
      <c r="W118" s="13" t="e">
        <f t="shared" si="62"/>
        <v>#N/A</v>
      </c>
      <c r="X118" s="9">
        <f>VLOOKUP($C118,industry_water_withdrawal_km3!$A$2:$CT$249,X$4,FALSE)</f>
        <v>1.3774679999999999E-2</v>
      </c>
      <c r="Y118" s="13">
        <f t="shared" si="49"/>
        <v>1.3774679999999999E-2</v>
      </c>
      <c r="AA118" s="9">
        <f>VLOOKUP($B118,aquastat_more_extensive_table!$D$1013:$AO$1213,AA$4,FALSE)</f>
        <v>0</v>
      </c>
      <c r="AB118" s="13" t="e">
        <f t="shared" si="63"/>
        <v>#N/A</v>
      </c>
      <c r="AC118" s="9">
        <f>VLOOKUP($C118,industry_water_withdrawal_km3!$A$2:$CT$249,AC$4,FALSE)</f>
        <v>1.517336E-2</v>
      </c>
      <c r="AD118" s="13">
        <f t="shared" si="50"/>
        <v>1.517336E-2</v>
      </c>
      <c r="AF118" s="9">
        <f>VLOOKUP($B118,aquastat_more_extensive_table!$D$1013:$AO$1213,AF$4,FALSE)</f>
        <v>0</v>
      </c>
      <c r="AG118" s="13" t="e">
        <f t="shared" si="64"/>
        <v>#N/A</v>
      </c>
      <c r="AH118" s="9">
        <f>VLOOKUP($C118,industry_water_withdrawal_km3!$A$2:$CT$249,AH$4,FALSE)</f>
        <v>1.4992E-2</v>
      </c>
      <c r="AI118" s="13">
        <f t="shared" si="51"/>
        <v>1.4992E-2</v>
      </c>
      <c r="AK118" s="9">
        <f>VLOOKUP($B118,aquastat_more_extensive_table!$D$1013:$AO$1213,AK$4,FALSE)</f>
        <v>1.2E-2</v>
      </c>
      <c r="AL118" s="13">
        <f t="shared" si="65"/>
        <v>1.2E-2</v>
      </c>
      <c r="AM118" s="9">
        <f>VLOOKUP($C118,industry_water_withdrawal_km3!$A$2:$CT$249,AM$4,FALSE)</f>
        <v>1.32912E-2</v>
      </c>
      <c r="AN118" s="13">
        <f t="shared" si="52"/>
        <v>1.32912E-2</v>
      </c>
      <c r="AP118" s="9">
        <f>VLOOKUP($B118,aquastat_more_extensive_table!$D$1013:$AO$1213,AP$4,FALSE)</f>
        <v>0</v>
      </c>
      <c r="AQ118" s="13" t="e">
        <f t="shared" si="66"/>
        <v>#N/A</v>
      </c>
      <c r="AR118" s="9">
        <f>VLOOKUP($C118,industry_water_withdrawal_km3!$A$2:$CT$249,AR$4,FALSE)</f>
        <v>1.31226E-2</v>
      </c>
      <c r="AS118" s="13">
        <f t="shared" si="53"/>
        <v>1.31226E-2</v>
      </c>
      <c r="AU118" s="9">
        <f>VLOOKUP($B118,aquastat_more_extensive_table!$D$1013:$AO$1213,AU$4,FALSE)</f>
        <v>2.4299999999999999E-2</v>
      </c>
      <c r="AV118" s="13">
        <f t="shared" si="67"/>
        <v>2.4299999999999999E-2</v>
      </c>
      <c r="AW118" s="9">
        <f>VLOOKUP($C118,industry_water_withdrawal_km3!$A$2:$CT$249,AW$4,FALSE)</f>
        <v>1.447932E-2</v>
      </c>
      <c r="AX118" s="13">
        <f t="shared" si="54"/>
        <v>1.447932E-2</v>
      </c>
      <c r="AZ118" s="9">
        <f>VLOOKUP($B118,aquastat_more_extensive_table!$D$1013:$AO$1213,AZ$4,FALSE)</f>
        <v>3.6200000000000003E-2</v>
      </c>
      <c r="BA118" s="13">
        <f t="shared" si="68"/>
        <v>3.6200000000000003E-2</v>
      </c>
      <c r="BB118" s="9">
        <f>VLOOKUP($C118,industry_water_withdrawal_km3!$A$2:$CT$249,BB$4,FALSE)</f>
        <v>1.5863100000000002E-2</v>
      </c>
      <c r="BC118" s="13">
        <f t="shared" si="55"/>
        <v>1.5863100000000002E-2</v>
      </c>
      <c r="BE118" s="9">
        <f>VLOOKUP($B118,aquastat_more_extensive_table!$D$1013:$AO$1213,BE$4,FALSE)</f>
        <v>0</v>
      </c>
      <c r="BF118" s="13" t="e">
        <f t="shared" si="69"/>
        <v>#N/A</v>
      </c>
      <c r="BG118" s="9">
        <f>VLOOKUP($C118,industry_water_withdrawal_km3!$A$2:$CT$249,BG$4,FALSE)</f>
        <v>1.74728E-2</v>
      </c>
      <c r="BH118" s="13">
        <f t="shared" si="56"/>
        <v>1.74728E-2</v>
      </c>
      <c r="BJ118" s="9">
        <f>VLOOKUP($B118,aquastat_more_extensive_table!$D$1013:$AO$1213,BJ$4,FALSE)</f>
        <v>2.5000000000000001E-2</v>
      </c>
      <c r="BK118" s="13">
        <f t="shared" si="57"/>
        <v>2.5000000000000001E-2</v>
      </c>
      <c r="BL118" s="9">
        <f>VLOOKUP($C118,industry_water_withdrawal_km3!$A$2:$CT$249,BL$4,FALSE)</f>
        <v>1.7420999999999999E-2</v>
      </c>
      <c r="BM118" s="13">
        <f t="shared" si="58"/>
        <v>1.7420999999999999E-2</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VLOOKUP($B119,aquastat_more_extensive_table!$D$1013:$AO$1213,G$4,FALSE)</f>
        <v>0</v>
      </c>
      <c r="H119" s="13" t="e">
        <f t="shared" si="59"/>
        <v>#N/A</v>
      </c>
      <c r="I119" s="9">
        <f>VLOOKUP($C119,industry_water_withdrawal_km3!$A$2:$CT$249,I$4,FALSE)</f>
        <v>0</v>
      </c>
      <c r="J119" s="13">
        <f t="shared" si="46"/>
        <v>0</v>
      </c>
      <c r="L119" s="9">
        <f>VLOOKUP($B119,aquastat_more_extensive_table!$D$1013:$AO$1213,L$4,FALSE)</f>
        <v>0</v>
      </c>
      <c r="M119" s="13" t="e">
        <f t="shared" si="60"/>
        <v>#N/A</v>
      </c>
      <c r="N119" s="9">
        <f>VLOOKUP($C119,industry_water_withdrawal_km3!$A$2:$CT$249,N$4,FALSE)</f>
        <v>0</v>
      </c>
      <c r="O119" s="13">
        <f t="shared" si="47"/>
        <v>0</v>
      </c>
      <c r="Q119" s="9">
        <f>VLOOKUP($B119,aquastat_more_extensive_table!$D$1013:$AO$1213,Q$4,FALSE)</f>
        <v>0</v>
      </c>
      <c r="R119" s="13" t="e">
        <f t="shared" si="61"/>
        <v>#N/A</v>
      </c>
      <c r="S119" s="9">
        <f>VLOOKUP($C119,industry_water_withdrawal_km3!$A$2:$CT$249,S$4,FALSE)</f>
        <v>0</v>
      </c>
      <c r="T119" s="13">
        <f t="shared" si="48"/>
        <v>0</v>
      </c>
      <c r="V119" s="9">
        <f>VLOOKUP($B119,aquastat_more_extensive_table!$D$1013:$AO$1213,V$4,FALSE)</f>
        <v>0</v>
      </c>
      <c r="W119" s="13" t="e">
        <f t="shared" si="62"/>
        <v>#N/A</v>
      </c>
      <c r="X119" s="9">
        <f>VLOOKUP($C119,industry_water_withdrawal_km3!$A$2:$CT$249,X$4,FALSE)</f>
        <v>0</v>
      </c>
      <c r="Y119" s="13">
        <f t="shared" si="49"/>
        <v>0</v>
      </c>
      <c r="AA119" s="9">
        <f>VLOOKUP($B119,aquastat_more_extensive_table!$D$1013:$AO$1213,AA$4,FALSE)</f>
        <v>0</v>
      </c>
      <c r="AB119" s="13" t="e">
        <f t="shared" si="63"/>
        <v>#N/A</v>
      </c>
      <c r="AC119" s="9">
        <f>VLOOKUP($C119,industry_water_withdrawal_km3!$A$2:$CT$249,AC$4,FALSE)</f>
        <v>0</v>
      </c>
      <c r="AD119" s="13">
        <f t="shared" si="50"/>
        <v>0</v>
      </c>
      <c r="AF119" s="9">
        <f>VLOOKUP($B119,aquastat_more_extensive_table!$D$1013:$AO$1213,AF$4,FALSE)</f>
        <v>0</v>
      </c>
      <c r="AG119" s="13" t="e">
        <f t="shared" si="64"/>
        <v>#N/A</v>
      </c>
      <c r="AH119" s="9">
        <f>VLOOKUP($C119,industry_water_withdrawal_km3!$A$2:$CT$249,AH$4,FALSE)</f>
        <v>0</v>
      </c>
      <c r="AI119" s="13">
        <f t="shared" si="51"/>
        <v>0</v>
      </c>
      <c r="AK119" s="9">
        <f>VLOOKUP($B119,aquastat_more_extensive_table!$D$1013:$AO$1213,AK$4,FALSE)</f>
        <v>0</v>
      </c>
      <c r="AL119" s="13" t="e">
        <f t="shared" si="65"/>
        <v>#N/A</v>
      </c>
      <c r="AM119" s="9">
        <f>VLOOKUP($C119,industry_water_withdrawal_km3!$A$2:$CT$249,AM$4,FALSE)</f>
        <v>0</v>
      </c>
      <c r="AN119" s="13">
        <f t="shared" si="52"/>
        <v>0</v>
      </c>
      <c r="AP119" s="9">
        <f>VLOOKUP($B119,aquastat_more_extensive_table!$D$1013:$AO$1213,AP$4,FALSE)</f>
        <v>0</v>
      </c>
      <c r="AQ119" s="13" t="e">
        <f t="shared" si="66"/>
        <v>#N/A</v>
      </c>
      <c r="AR119" s="9">
        <f>VLOOKUP($C119,industry_water_withdrawal_km3!$A$2:$CT$249,AR$4,FALSE)</f>
        <v>0</v>
      </c>
      <c r="AS119" s="13">
        <f t="shared" si="53"/>
        <v>0</v>
      </c>
      <c r="AU119" s="9">
        <f>VLOOKUP($B119,aquastat_more_extensive_table!$D$1013:$AO$1213,AU$4,FALSE)</f>
        <v>0</v>
      </c>
      <c r="AV119" s="13" t="e">
        <f t="shared" si="67"/>
        <v>#N/A</v>
      </c>
      <c r="AW119" s="9">
        <f>VLOOKUP($C119,industry_water_withdrawal_km3!$A$2:$CT$249,AW$4,FALSE)</f>
        <v>0</v>
      </c>
      <c r="AX119" s="13">
        <f t="shared" si="54"/>
        <v>0</v>
      </c>
      <c r="AZ119" s="9">
        <f>VLOOKUP($B119,aquastat_more_extensive_table!$D$1013:$AO$1213,AZ$4,FALSE)</f>
        <v>0</v>
      </c>
      <c r="BA119" s="13" t="e">
        <f t="shared" si="68"/>
        <v>#N/A</v>
      </c>
      <c r="BB119" s="9">
        <f>VLOOKUP($C119,industry_water_withdrawal_km3!$A$2:$CT$249,BB$4,FALSE)</f>
        <v>0</v>
      </c>
      <c r="BC119" s="13">
        <f t="shared" si="55"/>
        <v>0</v>
      </c>
      <c r="BE119" s="9">
        <f>VLOOKUP($B119,aquastat_more_extensive_table!$D$1013:$AO$1213,BE$4,FALSE)</f>
        <v>0</v>
      </c>
      <c r="BF119" s="13" t="e">
        <f t="shared" si="69"/>
        <v>#N/A</v>
      </c>
      <c r="BG119" s="9">
        <f>VLOOKUP($C119,industry_water_withdrawal_km3!$A$2:$CT$249,BG$4,FALSE)</f>
        <v>0</v>
      </c>
      <c r="BH119" s="13">
        <f t="shared" si="56"/>
        <v>0</v>
      </c>
      <c r="BJ119" s="9">
        <f>VLOOKUP($B119,aquastat_more_extensive_table!$D$1013:$AO$1213,BJ$4,FALSE)</f>
        <v>0</v>
      </c>
      <c r="BK119" s="13" t="e">
        <f t="shared" si="57"/>
        <v>#N/A</v>
      </c>
      <c r="BL119" s="9">
        <f>VLOOKUP($C119,industry_water_withdrawal_km3!$A$2:$CT$249,BL$4,FALSE)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VLOOKUP($B120,aquastat_more_extensive_table!$D$1013:$AO$1213,G$4,FALSE)</f>
        <v>0</v>
      </c>
      <c r="H120" s="13" t="e">
        <f t="shared" si="59"/>
        <v>#N/A</v>
      </c>
      <c r="I120" s="9">
        <f>VLOOKUP($C120,industry_water_withdrawal_km3!$A$2:$CT$249,I$4,FALSE)</f>
        <v>2.447686</v>
      </c>
      <c r="J120" s="13">
        <f t="shared" si="46"/>
        <v>2.447686</v>
      </c>
      <c r="L120" s="9">
        <f>VLOOKUP($B120,aquastat_more_extensive_table!$D$1013:$AO$1213,L$4,FALSE)</f>
        <v>0</v>
      </c>
      <c r="M120" s="13" t="e">
        <f t="shared" si="60"/>
        <v>#N/A</v>
      </c>
      <c r="N120" s="9">
        <f>VLOOKUP($C120,industry_water_withdrawal_km3!$A$2:$CT$249,N$4,FALSE)</f>
        <v>2.4439039999999999</v>
      </c>
      <c r="O120" s="13">
        <f t="shared" si="47"/>
        <v>2.4439039999999999</v>
      </c>
      <c r="Q120" s="9">
        <f>VLOOKUP($B120,aquastat_more_extensive_table!$D$1013:$AO$1213,Q$4,FALSE)</f>
        <v>0</v>
      </c>
      <c r="R120" s="13" t="e">
        <f t="shared" si="61"/>
        <v>#N/A</v>
      </c>
      <c r="S120" s="9">
        <f>VLOOKUP($C120,industry_water_withdrawal_km3!$A$2:$CT$249,S$4,FALSE)</f>
        <v>2.4337680000000002</v>
      </c>
      <c r="T120" s="13">
        <f t="shared" si="48"/>
        <v>2.4337680000000002</v>
      </c>
      <c r="V120" s="9">
        <f>VLOOKUP($B120,aquastat_more_extensive_table!$D$1013:$AO$1213,V$4,FALSE)</f>
        <v>0</v>
      </c>
      <c r="W120" s="13" t="e">
        <f t="shared" si="62"/>
        <v>#N/A</v>
      </c>
      <c r="X120" s="9">
        <f>VLOOKUP($C120,industry_water_withdrawal_km3!$A$2:$CT$249,X$4,FALSE)</f>
        <v>2.40448</v>
      </c>
      <c r="Y120" s="13">
        <f t="shared" si="49"/>
        <v>2.40448</v>
      </c>
      <c r="AA120" s="9">
        <f>VLOOKUP($B120,aquastat_more_extensive_table!$D$1013:$AO$1213,AA$4,FALSE)</f>
        <v>0</v>
      </c>
      <c r="AB120" s="13" t="e">
        <f t="shared" si="63"/>
        <v>#N/A</v>
      </c>
      <c r="AC120" s="9">
        <f>VLOOKUP($C120,industry_water_withdrawal_km3!$A$2:$CT$249,AC$4,FALSE)</f>
        <v>2.375454</v>
      </c>
      <c r="AD120" s="13">
        <f t="shared" si="50"/>
        <v>2.375454</v>
      </c>
      <c r="AF120" s="9">
        <f>VLOOKUP($B120,aquastat_more_extensive_table!$D$1013:$AO$1213,AF$4,FALSE)</f>
        <v>0</v>
      </c>
      <c r="AG120" s="13" t="e">
        <f t="shared" si="64"/>
        <v>#N/A</v>
      </c>
      <c r="AH120" s="9">
        <f>VLOOKUP($C120,industry_water_withdrawal_km3!$A$2:$CT$249,AH$4,FALSE)</f>
        <v>2.3490319999999998</v>
      </c>
      <c r="AI120" s="13">
        <f t="shared" si="51"/>
        <v>2.3490319999999998</v>
      </c>
      <c r="AK120" s="9">
        <f>VLOOKUP($B120,aquastat_more_extensive_table!$D$1013:$AO$1213,AK$4,FALSE)</f>
        <v>0.91900000000000004</v>
      </c>
      <c r="AL120" s="13">
        <f t="shared" si="65"/>
        <v>0.91900000000000004</v>
      </c>
      <c r="AM120" s="9">
        <f>VLOOKUP($C120,industry_water_withdrawal_km3!$A$2:$CT$249,AM$4,FALSE)</f>
        <v>2.3338299999999998</v>
      </c>
      <c r="AN120" s="13">
        <f t="shared" si="52"/>
        <v>2.3338299999999998</v>
      </c>
      <c r="AP120" s="9">
        <f>VLOOKUP($B120,aquastat_more_extensive_table!$D$1013:$AO$1213,AP$4,FALSE)</f>
        <v>0</v>
      </c>
      <c r="AQ120" s="13" t="e">
        <f t="shared" si="66"/>
        <v>#N/A</v>
      </c>
      <c r="AR120" s="9">
        <f>VLOOKUP($C120,industry_water_withdrawal_km3!$A$2:$CT$249,AR$4,FALSE)</f>
        <v>2.3037519999999998</v>
      </c>
      <c r="AS120" s="13">
        <f t="shared" si="53"/>
        <v>2.3037519999999998</v>
      </c>
      <c r="AU120" s="9">
        <f>VLOOKUP($B120,aquastat_more_extensive_table!$D$1013:$AO$1213,AU$4,FALSE)</f>
        <v>0.99119999999999997</v>
      </c>
      <c r="AV120" s="13">
        <f t="shared" si="67"/>
        <v>0.99119999999999997</v>
      </c>
      <c r="AW120" s="9">
        <f>VLOOKUP($C120,industry_water_withdrawal_km3!$A$2:$CT$249,AW$4,FALSE)</f>
        <v>2.3105920000000002</v>
      </c>
      <c r="AX120" s="13">
        <f t="shared" si="54"/>
        <v>2.3105920000000002</v>
      </c>
      <c r="AZ120" s="9">
        <f>VLOOKUP($B120,aquastat_more_extensive_table!$D$1013:$AO$1213,AZ$4,FALSE)</f>
        <v>0.88249999999999995</v>
      </c>
      <c r="BA120" s="13">
        <f t="shared" si="68"/>
        <v>0.88249999999999995</v>
      </c>
      <c r="BB120" s="9">
        <f>VLOOKUP($C120,industry_water_withdrawal_km3!$A$2:$CT$249,BB$4,FALSE)</f>
        <v>2.3922859999999999</v>
      </c>
      <c r="BC120" s="13">
        <f t="shared" si="55"/>
        <v>2.3922859999999999</v>
      </c>
      <c r="BE120" s="9">
        <f>VLOOKUP($B120,aquastat_more_extensive_table!$D$1013:$AO$1213,BE$4,FALSE)</f>
        <v>0</v>
      </c>
      <c r="BF120" s="13" t="e">
        <f t="shared" si="69"/>
        <v>#N/A</v>
      </c>
      <c r="BG120" s="9">
        <f>VLOOKUP($C120,industry_water_withdrawal_km3!$A$2:$CT$249,BG$4,FALSE)</f>
        <v>2.4065340000000002</v>
      </c>
      <c r="BH120" s="13">
        <f t="shared" si="56"/>
        <v>2.4065340000000002</v>
      </c>
      <c r="BJ120" s="9">
        <f>VLOOKUP($B120,aquastat_more_extensive_table!$D$1013:$AO$1213,BJ$4,FALSE)</f>
        <v>0</v>
      </c>
      <c r="BK120" s="13" t="e">
        <f t="shared" si="57"/>
        <v>#N/A</v>
      </c>
      <c r="BL120" s="9">
        <f>VLOOKUP($C120,industry_water_withdrawal_km3!$A$2:$CT$249,BL$4,FALSE)</f>
        <v>2.4044300000000001</v>
      </c>
      <c r="BM120" s="13">
        <f t="shared" si="58"/>
        <v>2.4044300000000001</v>
      </c>
    </row>
    <row r="121" spans="2:65" x14ac:dyDescent="0.25">
      <c r="B121" s="12">
        <f>fao_ids_unique!B116</f>
        <v>147</v>
      </c>
      <c r="C121" s="12">
        <f>fao_ids_unique!F116</f>
        <v>138</v>
      </c>
      <c r="D121" s="8" t="str">
        <f>fao_ids_unique!C116</f>
        <v>NAM</v>
      </c>
      <c r="E121" s="7" t="str">
        <f>fao_ids_unique!G116</f>
        <v>Namibia</v>
      </c>
      <c r="G121" s="9">
        <f>VLOOKUP($B121,aquastat_more_extensive_table!$D$1013:$AO$1213,G$4,FALSE)</f>
        <v>0</v>
      </c>
      <c r="H121" s="13" t="e">
        <f t="shared" si="59"/>
        <v>#N/A</v>
      </c>
      <c r="I121" s="9">
        <f>VLOOKUP($C121,industry_water_withdrawal_km3!$A$2:$CT$249,I$4,FALSE)</f>
        <v>1.0224380000000001E-3</v>
      </c>
      <c r="J121" s="13">
        <f t="shared" si="46"/>
        <v>1.0224380000000001E-3</v>
      </c>
      <c r="L121" s="9">
        <f>VLOOKUP($B121,aquastat_more_extensive_table!$D$1013:$AO$1213,L$4,FALSE)</f>
        <v>0</v>
      </c>
      <c r="M121" s="13" t="e">
        <f t="shared" si="60"/>
        <v>#N/A</v>
      </c>
      <c r="N121" s="9">
        <f>VLOOKUP($C121,industry_water_withdrawal_km3!$A$2:$CT$249,N$4,FALSE)</f>
        <v>1.0661119999999999E-3</v>
      </c>
      <c r="O121" s="13">
        <f t="shared" si="47"/>
        <v>1.0661119999999999E-3</v>
      </c>
      <c r="Q121" s="9">
        <f>VLOOKUP($B121,aquastat_more_extensive_table!$D$1013:$AO$1213,Q$4,FALSE)</f>
        <v>0</v>
      </c>
      <c r="R121" s="13" t="e">
        <f t="shared" si="61"/>
        <v>#N/A</v>
      </c>
      <c r="S121" s="9">
        <f>VLOOKUP($C121,industry_water_withdrawal_km3!$A$2:$CT$249,S$4,FALSE)</f>
        <v>1.170932E-3</v>
      </c>
      <c r="T121" s="13">
        <f t="shared" si="48"/>
        <v>1.170932E-3</v>
      </c>
      <c r="V121" s="9">
        <f>VLOOKUP($B121,aquastat_more_extensive_table!$D$1013:$AO$1213,V$4,FALSE)</f>
        <v>0</v>
      </c>
      <c r="W121" s="13" t="e">
        <f t="shared" si="62"/>
        <v>#N/A</v>
      </c>
      <c r="X121" s="9">
        <f>VLOOKUP($C121,industry_water_withdrawal_km3!$A$2:$CT$249,X$4,FALSE)</f>
        <v>1.434636E-3</v>
      </c>
      <c r="Y121" s="13">
        <f t="shared" si="49"/>
        <v>1.434636E-3</v>
      </c>
      <c r="AA121" s="9">
        <f>VLOOKUP($B121,aquastat_more_extensive_table!$D$1013:$AO$1213,AA$4,FALSE)</f>
        <v>0</v>
      </c>
      <c r="AB121" s="13" t="e">
        <f t="shared" si="63"/>
        <v>#N/A</v>
      </c>
      <c r="AC121" s="9">
        <f>VLOOKUP($C121,industry_water_withdrawal_km3!$A$2:$CT$249,AC$4,FALSE)</f>
        <v>1.547014E-3</v>
      </c>
      <c r="AD121" s="13">
        <f t="shared" si="50"/>
        <v>1.547014E-3</v>
      </c>
      <c r="AF121" s="9">
        <f>VLOOKUP($B121,aquastat_more_extensive_table!$D$1013:$AO$1213,AF$4,FALSE)</f>
        <v>0</v>
      </c>
      <c r="AG121" s="13" t="e">
        <f t="shared" si="64"/>
        <v>#N/A</v>
      </c>
      <c r="AH121" s="9">
        <f>VLOOKUP($C121,industry_water_withdrawal_km3!$A$2:$CT$249,AH$4,FALSE)</f>
        <v>1.4087119999999999E-3</v>
      </c>
      <c r="AI121" s="13">
        <f t="shared" si="51"/>
        <v>1.4087119999999999E-3</v>
      </c>
      <c r="AK121" s="9">
        <f>VLOOKUP($B121,aquastat_more_extensive_table!$D$1013:$AO$1213,AK$4,FALSE)</f>
        <v>8.0000000000000002E-3</v>
      </c>
      <c r="AL121" s="13">
        <f t="shared" si="65"/>
        <v>8.0000000000000002E-3</v>
      </c>
      <c r="AM121" s="9">
        <f>VLOOKUP($C121,industry_water_withdrawal_km3!$A$2:$CT$249,AM$4,FALSE)</f>
        <v>1.5226980000000001E-3</v>
      </c>
      <c r="AN121" s="13">
        <f t="shared" si="52"/>
        <v>1.5226980000000001E-3</v>
      </c>
      <c r="AP121" s="9">
        <f>VLOOKUP($B121,aquastat_more_extensive_table!$D$1013:$AO$1213,AP$4,FALSE)</f>
        <v>1.0500000000000001E-2</v>
      </c>
      <c r="AQ121" s="13">
        <f t="shared" si="66"/>
        <v>1.0500000000000001E-2</v>
      </c>
      <c r="AR121" s="9">
        <f>VLOOKUP($C121,industry_water_withdrawal_km3!$A$2:$CT$249,AR$4,FALSE)</f>
        <v>1.6090379999999999E-3</v>
      </c>
      <c r="AS121" s="13">
        <f t="shared" si="53"/>
        <v>1.6090379999999999E-3</v>
      </c>
      <c r="AU121" s="9">
        <f>VLOOKUP($B121,aquastat_more_extensive_table!$D$1013:$AO$1213,AU$4,FALSE)</f>
        <v>1.4E-2</v>
      </c>
      <c r="AV121" s="13">
        <f t="shared" si="67"/>
        <v>1.4E-2</v>
      </c>
      <c r="AW121" s="9">
        <f>VLOOKUP($C121,industry_water_withdrawal_km3!$A$2:$CT$249,AW$4,FALSE)</f>
        <v>1.6027420000000001E-3</v>
      </c>
      <c r="AX121" s="13">
        <f t="shared" si="54"/>
        <v>1.6027420000000001E-3</v>
      </c>
      <c r="AZ121" s="9">
        <f>VLOOKUP($B121,aquastat_more_extensive_table!$D$1013:$AO$1213,AZ$4,FALSE)</f>
        <v>0</v>
      </c>
      <c r="BA121" s="13" t="e">
        <f t="shared" si="68"/>
        <v>#N/A</v>
      </c>
      <c r="BB121" s="9">
        <f>VLOOKUP($C121,industry_water_withdrawal_km3!$A$2:$CT$249,BB$4,FALSE)</f>
        <v>1.9972200000000001E-3</v>
      </c>
      <c r="BC121" s="13">
        <f t="shared" si="55"/>
        <v>1.9972200000000001E-3</v>
      </c>
      <c r="BE121" s="9">
        <f>VLOOKUP($B121,aquastat_more_extensive_table!$D$1013:$AO$1213,BE$4,FALSE)</f>
        <v>0</v>
      </c>
      <c r="BF121" s="13" t="e">
        <f t="shared" si="69"/>
        <v>#N/A</v>
      </c>
      <c r="BG121" s="9">
        <f>VLOOKUP($C121,industry_water_withdrawal_km3!$A$2:$CT$249,BG$4,FALSE)</f>
        <v>2.3243199999999999E-3</v>
      </c>
      <c r="BH121" s="13">
        <f t="shared" si="56"/>
        <v>2.3243199999999999E-3</v>
      </c>
      <c r="BJ121" s="9">
        <f>VLOOKUP($B121,aquastat_more_extensive_table!$D$1013:$AO$1213,BJ$4,FALSE)</f>
        <v>0</v>
      </c>
      <c r="BK121" s="13" t="e">
        <f t="shared" si="57"/>
        <v>#N/A</v>
      </c>
      <c r="BL121" s="9">
        <f>VLOOKUP($C121,industry_water_withdrawal_km3!$A$2:$CT$249,BL$4,FALSE)</f>
        <v>2.3785E-3</v>
      </c>
      <c r="BM121" s="13">
        <f t="shared" si="58"/>
        <v>2.3785E-3</v>
      </c>
    </row>
    <row r="122" spans="2:65" x14ac:dyDescent="0.25">
      <c r="B122" s="12">
        <f>fao_ids_unique!B117</f>
        <v>148</v>
      </c>
      <c r="C122" s="12">
        <f>fao_ids_unique!F117</f>
        <v>146</v>
      </c>
      <c r="D122" s="8" t="str">
        <f>fao_ids_unique!C117</f>
        <v>NRU</v>
      </c>
      <c r="E122" s="7" t="str">
        <f>fao_ids_unique!G117</f>
        <v>Nauru</v>
      </c>
      <c r="G122" s="9">
        <f>VLOOKUP($B122,aquastat_more_extensive_table!$D$1013:$AO$1213,G$4,FALSE)</f>
        <v>0</v>
      </c>
      <c r="H122" s="13" t="e">
        <f t="shared" si="59"/>
        <v>#N/A</v>
      </c>
      <c r="I122" s="9" t="str">
        <f>VLOOKUP($C122,industry_water_withdrawal_km3!$A$2:$CT$249,I$4,FALSE)</f>
        <v>NA</v>
      </c>
      <c r="J122" s="13" t="str">
        <f t="shared" si="46"/>
        <v>NA</v>
      </c>
      <c r="L122" s="9">
        <f>VLOOKUP($B122,aquastat_more_extensive_table!$D$1013:$AO$1213,L$4,FALSE)</f>
        <v>0</v>
      </c>
      <c r="M122" s="13" t="e">
        <f t="shared" si="60"/>
        <v>#N/A</v>
      </c>
      <c r="N122" s="9" t="str">
        <f>VLOOKUP($C122,industry_water_withdrawal_km3!$A$2:$CT$249,N$4,FALSE)</f>
        <v>NA</v>
      </c>
      <c r="O122" s="13" t="str">
        <f t="shared" si="47"/>
        <v>NA</v>
      </c>
      <c r="Q122" s="9">
        <f>VLOOKUP($B122,aquastat_more_extensive_table!$D$1013:$AO$1213,Q$4,FALSE)</f>
        <v>0</v>
      </c>
      <c r="R122" s="13" t="e">
        <f t="shared" si="61"/>
        <v>#N/A</v>
      </c>
      <c r="S122" s="9" t="str">
        <f>VLOOKUP($C122,industry_water_withdrawal_km3!$A$2:$CT$249,S$4,FALSE)</f>
        <v>NA</v>
      </c>
      <c r="T122" s="13" t="str">
        <f t="shared" si="48"/>
        <v>NA</v>
      </c>
      <c r="V122" s="9">
        <f>VLOOKUP($B122,aquastat_more_extensive_table!$D$1013:$AO$1213,V$4,FALSE)</f>
        <v>0</v>
      </c>
      <c r="W122" s="13" t="e">
        <f t="shared" si="62"/>
        <v>#N/A</v>
      </c>
      <c r="X122" s="9" t="str">
        <f>VLOOKUP($C122,industry_water_withdrawal_km3!$A$2:$CT$249,X$4,FALSE)</f>
        <v>NA</v>
      </c>
      <c r="Y122" s="13" t="str">
        <f t="shared" si="49"/>
        <v>NA</v>
      </c>
      <c r="AA122" s="9">
        <f>VLOOKUP($B122,aquastat_more_extensive_table!$D$1013:$AO$1213,AA$4,FALSE)</f>
        <v>0</v>
      </c>
      <c r="AB122" s="13" t="e">
        <f t="shared" si="63"/>
        <v>#N/A</v>
      </c>
      <c r="AC122" s="9" t="str">
        <f>VLOOKUP($C122,industry_water_withdrawal_km3!$A$2:$CT$249,AC$4,FALSE)</f>
        <v>NA</v>
      </c>
      <c r="AD122" s="13" t="str">
        <f t="shared" si="50"/>
        <v>NA</v>
      </c>
      <c r="AF122" s="9">
        <f>VLOOKUP($B122,aquastat_more_extensive_table!$D$1013:$AO$1213,AF$4,FALSE)</f>
        <v>0</v>
      </c>
      <c r="AG122" s="13" t="e">
        <f t="shared" si="64"/>
        <v>#N/A</v>
      </c>
      <c r="AH122" s="9" t="str">
        <f>VLOOKUP($C122,industry_water_withdrawal_km3!$A$2:$CT$249,AH$4,FALSE)</f>
        <v>NA</v>
      </c>
      <c r="AI122" s="13" t="str">
        <f t="shared" si="51"/>
        <v>NA</v>
      </c>
      <c r="AK122" s="9">
        <f>VLOOKUP($B122,aquastat_more_extensive_table!$D$1013:$AO$1213,AK$4,FALSE)</f>
        <v>0</v>
      </c>
      <c r="AL122" s="13" t="e">
        <f t="shared" si="65"/>
        <v>#N/A</v>
      </c>
      <c r="AM122" s="9" t="str">
        <f>VLOOKUP($C122,industry_water_withdrawal_km3!$A$2:$CT$249,AM$4,FALSE)</f>
        <v>NA</v>
      </c>
      <c r="AN122" s="13" t="str">
        <f t="shared" si="52"/>
        <v>NA</v>
      </c>
      <c r="AP122" s="9">
        <f>VLOOKUP($B122,aquastat_more_extensive_table!$D$1013:$AO$1213,AP$4,FALSE)</f>
        <v>0</v>
      </c>
      <c r="AQ122" s="13" t="e">
        <f t="shared" si="66"/>
        <v>#N/A</v>
      </c>
      <c r="AR122" s="9" t="str">
        <f>VLOOKUP($C122,industry_water_withdrawal_km3!$A$2:$CT$249,AR$4,FALSE)</f>
        <v>NA</v>
      </c>
      <c r="AS122" s="13" t="str">
        <f t="shared" si="53"/>
        <v>NA</v>
      </c>
      <c r="AU122" s="9">
        <f>VLOOKUP($B122,aquastat_more_extensive_table!$D$1013:$AO$1213,AU$4,FALSE)</f>
        <v>0</v>
      </c>
      <c r="AV122" s="13" t="e">
        <f t="shared" si="67"/>
        <v>#N/A</v>
      </c>
      <c r="AW122" s="9" t="str">
        <f>VLOOKUP($C122,industry_water_withdrawal_km3!$A$2:$CT$249,AW$4,FALSE)</f>
        <v>NA</v>
      </c>
      <c r="AX122" s="13" t="str">
        <f t="shared" si="54"/>
        <v>NA</v>
      </c>
      <c r="AZ122" s="9">
        <f>VLOOKUP($B122,aquastat_more_extensive_table!$D$1013:$AO$1213,AZ$4,FALSE)</f>
        <v>0</v>
      </c>
      <c r="BA122" s="13" t="e">
        <f t="shared" si="68"/>
        <v>#N/A</v>
      </c>
      <c r="BB122" s="9" t="str">
        <f>VLOOKUP($C122,industry_water_withdrawal_km3!$A$2:$CT$249,BB$4,FALSE)</f>
        <v>NA</v>
      </c>
      <c r="BC122" s="13" t="str">
        <f t="shared" si="55"/>
        <v>NA</v>
      </c>
      <c r="BE122" s="9">
        <f>VLOOKUP($B122,aquastat_more_extensive_table!$D$1013:$AO$1213,BE$4,FALSE)</f>
        <v>0</v>
      </c>
      <c r="BF122" s="13" t="e">
        <f t="shared" si="69"/>
        <v>#N/A</v>
      </c>
      <c r="BG122" s="9" t="str">
        <f>VLOOKUP($C122,industry_water_withdrawal_km3!$A$2:$CT$249,BG$4,FALSE)</f>
        <v>NA</v>
      </c>
      <c r="BH122" s="13" t="str">
        <f t="shared" si="56"/>
        <v>NA</v>
      </c>
      <c r="BJ122" s="9">
        <f>VLOOKUP($B122,aquastat_more_extensive_table!$D$1013:$AO$1213,BJ$4,FALSE)</f>
        <v>0</v>
      </c>
      <c r="BK122" s="13" t="e">
        <f t="shared" si="57"/>
        <v>#N/A</v>
      </c>
      <c r="BL122" s="9" t="str">
        <f>VLOOKUP($C122,industry_water_withdrawal_km3!$A$2:$CT$249,BL$4,FALSE)</f>
        <v>NA</v>
      </c>
      <c r="BM122" s="13" t="str">
        <f t="shared" si="58"/>
        <v>NA</v>
      </c>
    </row>
    <row r="123" spans="2:65" x14ac:dyDescent="0.25">
      <c r="B123" s="12">
        <f>fao_ids_unique!B118</f>
        <v>149</v>
      </c>
      <c r="C123" s="12">
        <f>fao_ids_unique!F118</f>
        <v>145</v>
      </c>
      <c r="D123" s="8" t="str">
        <f>fao_ids_unique!C118</f>
        <v>NPL</v>
      </c>
      <c r="E123" s="7" t="str">
        <f>fao_ids_unique!G118</f>
        <v>Nepal</v>
      </c>
      <c r="G123" s="9">
        <f>VLOOKUP($B123,aquastat_more_extensive_table!$D$1013:$AO$1213,G$4,FALSE)</f>
        <v>0</v>
      </c>
      <c r="H123" s="13" t="e">
        <f t="shared" si="59"/>
        <v>#N/A</v>
      </c>
      <c r="I123" s="9">
        <f>VLOOKUP($C123,industry_water_withdrawal_km3!$A$2:$CT$249,I$4,FALSE)</f>
        <v>3.6255900000000001E-2</v>
      </c>
      <c r="J123" s="13">
        <f t="shared" si="46"/>
        <v>3.6255900000000001E-2</v>
      </c>
      <c r="L123" s="9">
        <f>VLOOKUP($B123,aquastat_more_extensive_table!$D$1013:$AO$1213,L$4,FALSE)</f>
        <v>0</v>
      </c>
      <c r="M123" s="13" t="e">
        <f t="shared" si="60"/>
        <v>#N/A</v>
      </c>
      <c r="N123" s="9">
        <f>VLOOKUP($C123,industry_water_withdrawal_km3!$A$2:$CT$249,N$4,FALSE)</f>
        <v>3.8931380000000002E-2</v>
      </c>
      <c r="O123" s="13">
        <f t="shared" si="47"/>
        <v>3.8931380000000002E-2</v>
      </c>
      <c r="Q123" s="9">
        <f>VLOOKUP($B123,aquastat_more_extensive_table!$D$1013:$AO$1213,Q$4,FALSE)</f>
        <v>0</v>
      </c>
      <c r="R123" s="13" t="e">
        <f t="shared" si="61"/>
        <v>#N/A</v>
      </c>
      <c r="S123" s="9">
        <f>VLOOKUP($C123,industry_water_withdrawal_km3!$A$2:$CT$249,S$4,FALSE)</f>
        <v>3.9036340000000003E-2</v>
      </c>
      <c r="T123" s="13">
        <f t="shared" si="48"/>
        <v>3.9036340000000003E-2</v>
      </c>
      <c r="V123" s="9">
        <f>VLOOKUP($B123,aquastat_more_extensive_table!$D$1013:$AO$1213,V$4,FALSE)</f>
        <v>0</v>
      </c>
      <c r="W123" s="13" t="e">
        <f t="shared" si="62"/>
        <v>#N/A</v>
      </c>
      <c r="X123" s="9">
        <f>VLOOKUP($C123,industry_water_withdrawal_km3!$A$2:$CT$249,X$4,FALSE)</f>
        <v>4.2070339999999998E-2</v>
      </c>
      <c r="Y123" s="13">
        <f t="shared" si="49"/>
        <v>4.2070339999999998E-2</v>
      </c>
      <c r="AA123" s="9">
        <f>VLOOKUP($B123,aquastat_more_extensive_table!$D$1013:$AO$1213,AA$4,FALSE)</f>
        <v>0</v>
      </c>
      <c r="AB123" s="13" t="e">
        <f t="shared" si="63"/>
        <v>#N/A</v>
      </c>
      <c r="AC123" s="9">
        <f>VLOOKUP($C123,industry_water_withdrawal_km3!$A$2:$CT$249,AC$4,FALSE)</f>
        <v>4.632344E-2</v>
      </c>
      <c r="AD123" s="13">
        <f t="shared" si="50"/>
        <v>4.632344E-2</v>
      </c>
      <c r="AF123" s="9">
        <f>VLOOKUP($B123,aquastat_more_extensive_table!$D$1013:$AO$1213,AF$4,FALSE)</f>
        <v>0</v>
      </c>
      <c r="AG123" s="13" t="e">
        <f t="shared" si="64"/>
        <v>#N/A</v>
      </c>
      <c r="AH123" s="9">
        <f>VLOOKUP($C123,industry_water_withdrawal_km3!$A$2:$CT$249,AH$4,FALSE)</f>
        <v>4.9013380000000002E-2</v>
      </c>
      <c r="AI123" s="13">
        <f t="shared" si="51"/>
        <v>4.9013380000000002E-2</v>
      </c>
      <c r="AK123" s="9">
        <f>VLOOKUP($B123,aquastat_more_extensive_table!$D$1013:$AO$1213,AK$4,FALSE)</f>
        <v>0</v>
      </c>
      <c r="AL123" s="13" t="e">
        <f t="shared" si="65"/>
        <v>#N/A</v>
      </c>
      <c r="AM123" s="9">
        <f>VLOOKUP($C123,industry_water_withdrawal_km3!$A$2:$CT$249,AM$4,FALSE)</f>
        <v>5.08732E-2</v>
      </c>
      <c r="AN123" s="13">
        <f t="shared" si="52"/>
        <v>5.08732E-2</v>
      </c>
      <c r="AP123" s="9">
        <f>VLOOKUP($B123,aquastat_more_extensive_table!$D$1013:$AO$1213,AP$4,FALSE)</f>
        <v>5.0000000000000001E-3</v>
      </c>
      <c r="AQ123" s="13">
        <f t="shared" si="66"/>
        <v>5.0000000000000001E-3</v>
      </c>
      <c r="AR123" s="9">
        <f>VLOOKUP($C123,industry_water_withdrawal_km3!$A$2:$CT$249,AR$4,FALSE)</f>
        <v>5.1864159999999999E-2</v>
      </c>
      <c r="AS123" s="13">
        <f t="shared" si="53"/>
        <v>5.1864159999999999E-2</v>
      </c>
      <c r="AU123" s="9">
        <f>VLOOKUP($B123,aquastat_more_extensive_table!$D$1013:$AO$1213,AU$4,FALSE)</f>
        <v>4.0399999999999998E-2</v>
      </c>
      <c r="AV123" s="13">
        <f t="shared" si="67"/>
        <v>4.0399999999999998E-2</v>
      </c>
      <c r="AW123" s="9">
        <f>VLOOKUP($C123,industry_water_withdrawal_km3!$A$2:$CT$249,AW$4,FALSE)</f>
        <v>5.5001620000000001E-2</v>
      </c>
      <c r="AX123" s="13">
        <f t="shared" si="54"/>
        <v>5.5001620000000001E-2</v>
      </c>
      <c r="AZ123" s="9">
        <f>VLOOKUP($B123,aquastat_more_extensive_table!$D$1013:$AO$1213,AZ$4,FALSE)</f>
        <v>2.9499999999999998E-2</v>
      </c>
      <c r="BA123" s="13">
        <f t="shared" si="68"/>
        <v>2.9499999999999998E-2</v>
      </c>
      <c r="BB123" s="9">
        <f>VLOOKUP($C123,industry_water_withdrawal_km3!$A$2:$CT$249,BB$4,FALSE)</f>
        <v>6.126976E-2</v>
      </c>
      <c r="BC123" s="13">
        <f t="shared" si="55"/>
        <v>6.126976E-2</v>
      </c>
      <c r="BE123" s="9">
        <f>VLOOKUP($B123,aquastat_more_extensive_table!$D$1013:$AO$1213,BE$4,FALSE)</f>
        <v>0</v>
      </c>
      <c r="BF123" s="13" t="e">
        <f t="shared" si="69"/>
        <v>#N/A</v>
      </c>
      <c r="BG123" s="9">
        <f>VLOOKUP($C123,industry_water_withdrawal_km3!$A$2:$CT$249,BG$4,FALSE)</f>
        <v>6.9885020000000006E-2</v>
      </c>
      <c r="BH123" s="13">
        <f t="shared" si="56"/>
        <v>6.9885020000000006E-2</v>
      </c>
      <c r="BJ123" s="9">
        <f>VLOOKUP($B123,aquastat_more_extensive_table!$D$1013:$AO$1213,BJ$4,FALSE)</f>
        <v>0</v>
      </c>
      <c r="BK123" s="13" t="e">
        <f t="shared" si="57"/>
        <v>#N/A</v>
      </c>
      <c r="BL123" s="9">
        <f>VLOOKUP($C123,industry_water_withdrawal_km3!$A$2:$CT$249,BL$4,FALSE)</f>
        <v>6.6763799999999998E-2</v>
      </c>
      <c r="BM123" s="13">
        <f t="shared" si="58"/>
        <v>6.6763799999999998E-2</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VLOOKUP($B124,aquastat_more_extensive_table!$D$1013:$AO$1213,G$4,FALSE)</f>
        <v>0</v>
      </c>
      <c r="H124" s="13" t="e">
        <f t="shared" si="59"/>
        <v>#N/A</v>
      </c>
      <c r="I124" s="9">
        <f>VLOOKUP($C124,industry_water_withdrawal_km3!$A$2:$CT$249,I$4,FALSE)</f>
        <v>1.525026</v>
      </c>
      <c r="J124" s="13">
        <f t="shared" si="46"/>
        <v>1.525026</v>
      </c>
      <c r="L124" s="9">
        <f>VLOOKUP($B124,aquastat_more_extensive_table!$D$1013:$AO$1213,L$4,FALSE)</f>
        <v>0</v>
      </c>
      <c r="M124" s="13" t="e">
        <f t="shared" si="60"/>
        <v>#N/A</v>
      </c>
      <c r="N124" s="9">
        <f>VLOOKUP($C124,industry_water_withdrawal_km3!$A$2:$CT$249,N$4,FALSE)</f>
        <v>1.712958</v>
      </c>
      <c r="O124" s="13">
        <f t="shared" si="47"/>
        <v>1.712958</v>
      </c>
      <c r="Q124" s="9">
        <f>VLOOKUP($B124,aquastat_more_extensive_table!$D$1013:$AO$1213,Q$4,FALSE)</f>
        <v>0</v>
      </c>
      <c r="R124" s="13" t="e">
        <f t="shared" si="61"/>
        <v>#N/A</v>
      </c>
      <c r="S124" s="9">
        <f>VLOOKUP($C124,industry_water_withdrawal_km3!$A$2:$CT$249,S$4,FALSE)</f>
        <v>1.990874</v>
      </c>
      <c r="T124" s="13">
        <f t="shared" si="48"/>
        <v>1.990874</v>
      </c>
      <c r="V124" s="9">
        <f>VLOOKUP($B124,aquastat_more_extensive_table!$D$1013:$AO$1213,V$4,FALSE)</f>
        <v>0</v>
      </c>
      <c r="W124" s="13" t="e">
        <f t="shared" si="62"/>
        <v>#N/A</v>
      </c>
      <c r="X124" s="9">
        <f>VLOOKUP($C124,industry_water_withdrawal_km3!$A$2:$CT$249,X$4,FALSE)</f>
        <v>2.5024419999999998</v>
      </c>
      <c r="Y124" s="13">
        <f t="shared" si="49"/>
        <v>2.5024419999999998</v>
      </c>
      <c r="AA124" s="9">
        <f>VLOOKUP($B124,aquastat_more_extensive_table!$D$1013:$AO$1213,AA$4,FALSE)</f>
        <v>0</v>
      </c>
      <c r="AB124" s="13" t="e">
        <f t="shared" si="63"/>
        <v>#N/A</v>
      </c>
      <c r="AC124" s="9">
        <f>VLOOKUP($C124,industry_water_withdrawal_km3!$A$2:$CT$249,AC$4,FALSE)</f>
        <v>2.88835</v>
      </c>
      <c r="AD124" s="13">
        <f t="shared" si="50"/>
        <v>2.88835</v>
      </c>
      <c r="AF124" s="9">
        <f>VLOOKUP($B124,aquastat_more_extensive_table!$D$1013:$AO$1213,AF$4,FALSE)</f>
        <v>0</v>
      </c>
      <c r="AG124" s="13" t="e">
        <f t="shared" si="64"/>
        <v>#N/A</v>
      </c>
      <c r="AH124" s="9">
        <f>VLOOKUP($C124,industry_water_withdrawal_km3!$A$2:$CT$249,AH$4,FALSE)</f>
        <v>2.91113</v>
      </c>
      <c r="AI124" s="13">
        <f t="shared" si="51"/>
        <v>2.91113</v>
      </c>
      <c r="AK124" s="9">
        <f>VLOOKUP($B124,aquastat_more_extensive_table!$D$1013:$AO$1213,AK$4,FALSE)</f>
        <v>6.5190000000000001</v>
      </c>
      <c r="AL124" s="13">
        <f t="shared" si="65"/>
        <v>6.5190000000000001</v>
      </c>
      <c r="AM124" s="9">
        <f>VLOOKUP($C124,industry_water_withdrawal_km3!$A$2:$CT$249,AM$4,FALSE)</f>
        <v>3.3991419999999999</v>
      </c>
      <c r="AN124" s="13">
        <f t="shared" si="52"/>
        <v>3.3991419999999999</v>
      </c>
      <c r="AP124" s="9">
        <f>VLOOKUP($B124,aquastat_more_extensive_table!$D$1013:$AO$1213,AP$4,FALSE)</f>
        <v>5.01</v>
      </c>
      <c r="AQ124" s="13">
        <f t="shared" si="66"/>
        <v>5.01</v>
      </c>
      <c r="AR124" s="9">
        <f>VLOOKUP($C124,industry_water_withdrawal_km3!$A$2:$CT$249,AR$4,FALSE)</f>
        <v>3.6258720000000002</v>
      </c>
      <c r="AS124" s="13">
        <f t="shared" si="53"/>
        <v>3.6258720000000002</v>
      </c>
      <c r="AU124" s="9">
        <f>VLOOKUP($B124,aquastat_more_extensive_table!$D$1013:$AO$1213,AU$4,FALSE)</f>
        <v>7.5579999999999998</v>
      </c>
      <c r="AV124" s="13">
        <f t="shared" si="67"/>
        <v>7.5579999999999998</v>
      </c>
      <c r="AW124" s="9">
        <f>VLOOKUP($C124,industry_water_withdrawal_km3!$A$2:$CT$249,AW$4,FALSE)</f>
        <v>3.691614</v>
      </c>
      <c r="AX124" s="13">
        <f t="shared" si="54"/>
        <v>3.691614</v>
      </c>
      <c r="AZ124" s="9">
        <f>VLOOKUP($B124,aquastat_more_extensive_table!$D$1013:$AO$1213,AZ$4,FALSE)</f>
        <v>9.6289999999999996</v>
      </c>
      <c r="BA124" s="13">
        <f t="shared" si="68"/>
        <v>9.6289999999999996</v>
      </c>
      <c r="BB124" s="9">
        <f>VLOOKUP($C124,industry_water_withdrawal_km3!$A$2:$CT$249,BB$4,FALSE)</f>
        <v>4.1654540000000004</v>
      </c>
      <c r="BC124" s="13">
        <f t="shared" si="55"/>
        <v>4.1654540000000004</v>
      </c>
      <c r="BE124" s="9">
        <f>VLOOKUP($B124,aquastat_more_extensive_table!$D$1013:$AO$1213,BE$4,FALSE)</f>
        <v>9.4459999999999997</v>
      </c>
      <c r="BF124" s="13">
        <f t="shared" si="69"/>
        <v>9.4459999999999997</v>
      </c>
      <c r="BG124" s="9">
        <f>VLOOKUP($C124,industry_water_withdrawal_km3!$A$2:$CT$249,BG$4,FALSE)</f>
        <v>4.3235679999999999</v>
      </c>
      <c r="BH124" s="13">
        <f t="shared" si="56"/>
        <v>4.3235679999999999</v>
      </c>
      <c r="BJ124" s="9">
        <f>VLOOKUP($B124,aquastat_more_extensive_table!$D$1013:$AO$1213,BJ$4,FALSE)</f>
        <v>0</v>
      </c>
      <c r="BK124" s="13" t="e">
        <f t="shared" si="57"/>
        <v>#N/A</v>
      </c>
      <c r="BL124" s="9">
        <f>VLOOKUP($C124,industry_water_withdrawal_km3!$A$2:$CT$249,BL$4,FALSE)</f>
        <v>4.2904900000000001</v>
      </c>
      <c r="BM124" s="13">
        <f t="shared" si="58"/>
        <v>4.2904900000000001</v>
      </c>
    </row>
    <row r="125" spans="2:65" x14ac:dyDescent="0.25">
      <c r="B125" s="12">
        <f>fao_ids_unique!B120</f>
        <v>154</v>
      </c>
      <c r="C125" s="12">
        <f>fao_ids_unique!F120</f>
        <v>125</v>
      </c>
      <c r="D125" s="8" t="str">
        <f>fao_ids_unique!C120</f>
        <v>MKD</v>
      </c>
      <c r="E125" s="7" t="str">
        <f>fao_ids_unique!G120</f>
        <v>Macedonia, FYR</v>
      </c>
      <c r="G125" s="9">
        <f>VLOOKUP($B125,aquastat_more_extensive_table!$D$1013:$AO$1213,G$4,FALSE)</f>
        <v>0</v>
      </c>
      <c r="H125" s="13" t="e">
        <f t="shared" si="59"/>
        <v>#N/A</v>
      </c>
      <c r="I125" s="9">
        <f>VLOOKUP($C125,industry_water_withdrawal_km3!$A$2:$CT$249,I$4,FALSE)</f>
        <v>7.6268680000000005E-2</v>
      </c>
      <c r="J125" s="13">
        <f t="shared" si="46"/>
        <v>7.6268680000000005E-2</v>
      </c>
      <c r="L125" s="9">
        <f>VLOOKUP($B125,aquastat_more_extensive_table!$D$1013:$AO$1213,L$4,FALSE)</f>
        <v>0</v>
      </c>
      <c r="M125" s="13" t="e">
        <f t="shared" si="60"/>
        <v>#N/A</v>
      </c>
      <c r="N125" s="9">
        <f>VLOOKUP($C125,industry_water_withdrawal_km3!$A$2:$CT$249,N$4,FALSE)</f>
        <v>8.0326640000000005E-2</v>
      </c>
      <c r="O125" s="13">
        <f t="shared" si="47"/>
        <v>8.0326640000000005E-2</v>
      </c>
      <c r="Q125" s="9">
        <f>VLOOKUP($B125,aquastat_more_extensive_table!$D$1013:$AO$1213,Q$4,FALSE)</f>
        <v>0</v>
      </c>
      <c r="R125" s="13" t="e">
        <f t="shared" si="61"/>
        <v>#N/A</v>
      </c>
      <c r="S125" s="9">
        <f>VLOOKUP($C125,industry_water_withdrawal_km3!$A$2:$CT$249,S$4,FALSE)</f>
        <v>8.6938080000000001E-2</v>
      </c>
      <c r="T125" s="13">
        <f t="shared" si="48"/>
        <v>8.6938080000000001E-2</v>
      </c>
      <c r="V125" s="9">
        <f>VLOOKUP($B125,aquastat_more_extensive_table!$D$1013:$AO$1213,V$4,FALSE)</f>
        <v>0</v>
      </c>
      <c r="W125" s="13" t="e">
        <f t="shared" si="62"/>
        <v>#N/A</v>
      </c>
      <c r="X125" s="9">
        <f>VLOOKUP($C125,industry_water_withdrawal_km3!$A$2:$CT$249,X$4,FALSE)</f>
        <v>0.10583466</v>
      </c>
      <c r="Y125" s="13">
        <f t="shared" si="49"/>
        <v>0.10583466</v>
      </c>
      <c r="AA125" s="9">
        <f>VLOOKUP($B125,aquastat_more_extensive_table!$D$1013:$AO$1213,AA$4,FALSE)</f>
        <v>0</v>
      </c>
      <c r="AB125" s="13" t="e">
        <f t="shared" si="63"/>
        <v>#N/A</v>
      </c>
      <c r="AC125" s="9">
        <f>VLOOKUP($C125,industry_water_withdrawal_km3!$A$2:$CT$249,AC$4,FALSE)</f>
        <v>0.123182</v>
      </c>
      <c r="AD125" s="13">
        <f t="shared" si="50"/>
        <v>0.123182</v>
      </c>
      <c r="AF125" s="9">
        <f>VLOOKUP($B125,aquastat_more_extensive_table!$D$1013:$AO$1213,AF$4,FALSE)</f>
        <v>0</v>
      </c>
      <c r="AG125" s="13" t="e">
        <f t="shared" si="64"/>
        <v>#N/A</v>
      </c>
      <c r="AH125" s="9">
        <f>VLOOKUP($C125,industry_water_withdrawal_km3!$A$2:$CT$249,AH$4,FALSE)</f>
        <v>0.12442400000000001</v>
      </c>
      <c r="AI125" s="13">
        <f t="shared" si="51"/>
        <v>0.12442400000000001</v>
      </c>
      <c r="AK125" s="9">
        <f>VLOOKUP($B125,aquastat_more_extensive_table!$D$1013:$AO$1213,AK$4,FALSE)</f>
        <v>0</v>
      </c>
      <c r="AL125" s="13" t="e">
        <f t="shared" si="65"/>
        <v>#N/A</v>
      </c>
      <c r="AM125" s="9">
        <f>VLOOKUP($C125,industry_water_withdrawal_km3!$A$2:$CT$249,AM$4,FALSE)</f>
        <v>0.12787299999999999</v>
      </c>
      <c r="AN125" s="13">
        <f t="shared" si="52"/>
        <v>0.12787299999999999</v>
      </c>
      <c r="AP125" s="9">
        <f>VLOOKUP($B125,aquastat_more_extensive_table!$D$1013:$AO$1213,AP$4,FALSE)</f>
        <v>0.27400000000000002</v>
      </c>
      <c r="AQ125" s="13">
        <f t="shared" si="66"/>
        <v>0.27400000000000002</v>
      </c>
      <c r="AR125" s="9">
        <f>VLOOKUP($C125,industry_water_withdrawal_km3!$A$2:$CT$249,AR$4,FALSE)</f>
        <v>0.1341048</v>
      </c>
      <c r="AS125" s="13">
        <f t="shared" si="53"/>
        <v>0.1341048</v>
      </c>
      <c r="AU125" s="9">
        <f>VLOOKUP($B125,aquastat_more_extensive_table!$D$1013:$AO$1213,AU$4,FALSE)</f>
        <v>0.13969999999999999</v>
      </c>
      <c r="AV125" s="13">
        <f t="shared" si="67"/>
        <v>0.13969999999999999</v>
      </c>
      <c r="AW125" s="9">
        <f>VLOOKUP($C125,industry_water_withdrawal_km3!$A$2:$CT$249,AW$4,FALSE)</f>
        <v>0.14254320000000001</v>
      </c>
      <c r="AX125" s="13">
        <f t="shared" si="54"/>
        <v>0.14254320000000001</v>
      </c>
      <c r="AZ125" s="9">
        <f>VLOOKUP($B125,aquastat_more_extensive_table!$D$1013:$AO$1213,AZ$4,FALSE)</f>
        <v>0.1993</v>
      </c>
      <c r="BA125" s="13">
        <f t="shared" si="68"/>
        <v>0.1993</v>
      </c>
      <c r="BB125" s="9">
        <f>VLOOKUP($C125,industry_water_withdrawal_km3!$A$2:$CT$249,BB$4,FALSE)</f>
        <v>0.1778998</v>
      </c>
      <c r="BC125" s="13">
        <f t="shared" si="55"/>
        <v>0.1778998</v>
      </c>
      <c r="BE125" s="9">
        <f>VLOOKUP($B125,aquastat_more_extensive_table!$D$1013:$AO$1213,BE$4,FALSE)</f>
        <v>0</v>
      </c>
      <c r="BF125" s="13" t="e">
        <f t="shared" si="69"/>
        <v>#N/A</v>
      </c>
      <c r="BG125" s="9">
        <f>VLOOKUP($C125,industry_water_withdrawal_km3!$A$2:$CT$249,BG$4,FALSE)</f>
        <v>0.20300019999999999</v>
      </c>
      <c r="BH125" s="13">
        <f t="shared" si="56"/>
        <v>0.20300019999999999</v>
      </c>
      <c r="BJ125" s="9">
        <f>VLOOKUP($B125,aquastat_more_extensive_table!$D$1013:$AO$1213,BJ$4,FALSE)</f>
        <v>0.107</v>
      </c>
      <c r="BK125" s="13">
        <f t="shared" si="57"/>
        <v>0.107</v>
      </c>
      <c r="BL125" s="9">
        <f>VLOOKUP($C125,industry_water_withdrawal_km3!$A$2:$CT$249,BL$4,FALSE)</f>
        <v>0.200317</v>
      </c>
      <c r="BM125" s="13">
        <f t="shared" si="58"/>
        <v>0.200317</v>
      </c>
    </row>
    <row r="126" spans="2:65" x14ac:dyDescent="0.25">
      <c r="B126" s="12">
        <f>fao_ids_unique!B121</f>
        <v>155</v>
      </c>
      <c r="C126" s="12">
        <f>fao_ids_unique!F121</f>
        <v>204</v>
      </c>
      <c r="D126" s="8" t="str">
        <f>fao_ids_unique!C121</f>
        <v>VUT</v>
      </c>
      <c r="E126" s="7" t="str">
        <f>fao_ids_unique!G121</f>
        <v>Vanuatu</v>
      </c>
      <c r="G126" s="9">
        <f>VLOOKUP($B126,aquastat_more_extensive_table!$D$1013:$AO$1213,G$4,FALSE)</f>
        <v>0</v>
      </c>
      <c r="H126" s="13" t="e">
        <f t="shared" si="59"/>
        <v>#N/A</v>
      </c>
      <c r="I126" s="9">
        <f>VLOOKUP($C126,industry_water_withdrawal_km3!$A$2:$CT$249,I$4,FALSE)</f>
        <v>0</v>
      </c>
      <c r="J126" s="13">
        <f t="shared" si="46"/>
        <v>0</v>
      </c>
      <c r="L126" s="9">
        <f>VLOOKUP($B126,aquastat_more_extensive_table!$D$1013:$AO$1213,L$4,FALSE)</f>
        <v>0</v>
      </c>
      <c r="M126" s="13" t="e">
        <f t="shared" si="60"/>
        <v>#N/A</v>
      </c>
      <c r="N126" s="9">
        <f>VLOOKUP($C126,industry_water_withdrawal_km3!$A$2:$CT$249,N$4,FALSE)</f>
        <v>0</v>
      </c>
      <c r="O126" s="13">
        <f t="shared" si="47"/>
        <v>0</v>
      </c>
      <c r="Q126" s="9">
        <f>VLOOKUP($B126,aquastat_more_extensive_table!$D$1013:$AO$1213,Q$4,FALSE)</f>
        <v>0</v>
      </c>
      <c r="R126" s="13" t="e">
        <f t="shared" si="61"/>
        <v>#N/A</v>
      </c>
      <c r="S126" s="9">
        <f>VLOOKUP($C126,industry_water_withdrawal_km3!$A$2:$CT$249,S$4,FALSE)</f>
        <v>0</v>
      </c>
      <c r="T126" s="13">
        <f t="shared" si="48"/>
        <v>0</v>
      </c>
      <c r="V126" s="9">
        <f>VLOOKUP($B126,aquastat_more_extensive_table!$D$1013:$AO$1213,V$4,FALSE)</f>
        <v>0</v>
      </c>
      <c r="W126" s="13" t="e">
        <f t="shared" si="62"/>
        <v>#N/A</v>
      </c>
      <c r="X126" s="9">
        <f>VLOOKUP($C126,industry_water_withdrawal_km3!$A$2:$CT$249,X$4,FALSE)</f>
        <v>0</v>
      </c>
      <c r="Y126" s="13">
        <f t="shared" si="49"/>
        <v>0</v>
      </c>
      <c r="AA126" s="9">
        <f>VLOOKUP($B126,aquastat_more_extensive_table!$D$1013:$AO$1213,AA$4,FALSE)</f>
        <v>0</v>
      </c>
      <c r="AB126" s="13" t="e">
        <f t="shared" si="63"/>
        <v>#N/A</v>
      </c>
      <c r="AC126" s="9">
        <f>VLOOKUP($C126,industry_water_withdrawal_km3!$A$2:$CT$249,AC$4,FALSE)</f>
        <v>0</v>
      </c>
      <c r="AD126" s="13">
        <f t="shared" si="50"/>
        <v>0</v>
      </c>
      <c r="AF126" s="9">
        <f>VLOOKUP($B126,aquastat_more_extensive_table!$D$1013:$AO$1213,AF$4,FALSE)</f>
        <v>0</v>
      </c>
      <c r="AG126" s="13" t="e">
        <f t="shared" si="64"/>
        <v>#N/A</v>
      </c>
      <c r="AH126" s="9">
        <f>VLOOKUP($C126,industry_water_withdrawal_km3!$A$2:$CT$249,AH$4,FALSE)</f>
        <v>0</v>
      </c>
      <c r="AI126" s="13">
        <f t="shared" si="51"/>
        <v>0</v>
      </c>
      <c r="AK126" s="9">
        <f>VLOOKUP($B126,aquastat_more_extensive_table!$D$1013:$AO$1213,AK$4,FALSE)</f>
        <v>0</v>
      </c>
      <c r="AL126" s="13" t="e">
        <f t="shared" si="65"/>
        <v>#N/A</v>
      </c>
      <c r="AM126" s="9">
        <f>VLOOKUP($C126,industry_water_withdrawal_km3!$A$2:$CT$249,AM$4,FALSE)</f>
        <v>0</v>
      </c>
      <c r="AN126" s="13">
        <f t="shared" si="52"/>
        <v>0</v>
      </c>
      <c r="AP126" s="9">
        <f>VLOOKUP($B126,aquastat_more_extensive_table!$D$1013:$AO$1213,AP$4,FALSE)</f>
        <v>0</v>
      </c>
      <c r="AQ126" s="13" t="e">
        <f t="shared" si="66"/>
        <v>#N/A</v>
      </c>
      <c r="AR126" s="9">
        <f>VLOOKUP($C126,industry_water_withdrawal_km3!$A$2:$CT$249,AR$4,FALSE)</f>
        <v>0</v>
      </c>
      <c r="AS126" s="13">
        <f t="shared" si="53"/>
        <v>0</v>
      </c>
      <c r="AU126" s="9">
        <f>VLOOKUP($B126,aquastat_more_extensive_table!$D$1013:$AO$1213,AU$4,FALSE)</f>
        <v>0</v>
      </c>
      <c r="AV126" s="13" t="e">
        <f t="shared" si="67"/>
        <v>#N/A</v>
      </c>
      <c r="AW126" s="9">
        <f>VLOOKUP($C126,industry_water_withdrawal_km3!$A$2:$CT$249,AW$4,FALSE)</f>
        <v>0</v>
      </c>
      <c r="AX126" s="13">
        <f t="shared" si="54"/>
        <v>0</v>
      </c>
      <c r="AZ126" s="9">
        <f>VLOOKUP($B126,aquastat_more_extensive_table!$D$1013:$AO$1213,AZ$4,FALSE)</f>
        <v>0</v>
      </c>
      <c r="BA126" s="13" t="e">
        <f t="shared" si="68"/>
        <v>#N/A</v>
      </c>
      <c r="BB126" s="9">
        <f>VLOOKUP($C126,industry_water_withdrawal_km3!$A$2:$CT$249,BB$4,FALSE)</f>
        <v>0</v>
      </c>
      <c r="BC126" s="13">
        <f t="shared" si="55"/>
        <v>0</v>
      </c>
      <c r="BE126" s="9">
        <f>VLOOKUP($B126,aquastat_more_extensive_table!$D$1013:$AO$1213,BE$4,FALSE)</f>
        <v>0</v>
      </c>
      <c r="BF126" s="13" t="e">
        <f t="shared" si="69"/>
        <v>#N/A</v>
      </c>
      <c r="BG126" s="9">
        <f>VLOOKUP($C126,industry_water_withdrawal_km3!$A$2:$CT$249,BG$4,FALSE)</f>
        <v>0</v>
      </c>
      <c r="BH126" s="13">
        <f t="shared" si="56"/>
        <v>0</v>
      </c>
      <c r="BJ126" s="9">
        <f>VLOOKUP($B126,aquastat_more_extensive_table!$D$1013:$AO$1213,BJ$4,FALSE)</f>
        <v>0</v>
      </c>
      <c r="BK126" s="13" t="e">
        <f t="shared" si="57"/>
        <v>#N/A</v>
      </c>
      <c r="BL126" s="9">
        <f>VLOOKUP($C126,industry_water_withdrawal_km3!$A$2:$CT$249,BL$4,FALSE)</f>
        <v>0</v>
      </c>
      <c r="BM126" s="13">
        <f t="shared" si="58"/>
        <v>0</v>
      </c>
    </row>
    <row r="127" spans="2:65" x14ac:dyDescent="0.25">
      <c r="B127" s="12">
        <f>fao_ids_unique!B122</f>
        <v>156</v>
      </c>
      <c r="C127" s="12">
        <f>fao_ids_unique!F122</f>
        <v>147</v>
      </c>
      <c r="D127" s="8" t="str">
        <f>fao_ids_unique!C122</f>
        <v>NZL</v>
      </c>
      <c r="E127" s="7" t="str">
        <f>fao_ids_unique!G122</f>
        <v>New Zealand</v>
      </c>
      <c r="G127" s="9">
        <f>VLOOKUP($B127,aquastat_more_extensive_table!$D$1013:$AO$1213,G$4,FALSE)</f>
        <v>0</v>
      </c>
      <c r="H127" s="13" t="e">
        <f t="shared" si="59"/>
        <v>#N/A</v>
      </c>
      <c r="I127" s="9">
        <f>VLOOKUP($C127,industry_water_withdrawal_km3!$A$2:$CT$249,I$4,FALSE)</f>
        <v>9.6221360000000006E-2</v>
      </c>
      <c r="J127" s="13">
        <f t="shared" si="46"/>
        <v>9.6221360000000006E-2</v>
      </c>
      <c r="L127" s="9">
        <f>VLOOKUP($B127,aquastat_more_extensive_table!$D$1013:$AO$1213,L$4,FALSE)</f>
        <v>0</v>
      </c>
      <c r="M127" s="13" t="e">
        <f t="shared" si="60"/>
        <v>#N/A</v>
      </c>
      <c r="N127" s="9">
        <f>VLOOKUP($C127,industry_water_withdrawal_km3!$A$2:$CT$249,N$4,FALSE)</f>
        <v>9.7680799999999998E-2</v>
      </c>
      <c r="O127" s="13">
        <f t="shared" si="47"/>
        <v>9.7680799999999998E-2</v>
      </c>
      <c r="Q127" s="9">
        <f>VLOOKUP($B127,aquastat_more_extensive_table!$D$1013:$AO$1213,Q$4,FALSE)</f>
        <v>0</v>
      </c>
      <c r="R127" s="13" t="e">
        <f t="shared" si="61"/>
        <v>#N/A</v>
      </c>
      <c r="S127" s="9">
        <f>VLOOKUP($C127,industry_water_withdrawal_km3!$A$2:$CT$249,S$4,FALSE)</f>
        <v>9.8636180000000004E-2</v>
      </c>
      <c r="T127" s="13">
        <f t="shared" si="48"/>
        <v>9.8636180000000004E-2</v>
      </c>
      <c r="V127" s="9">
        <f>VLOOKUP($B127,aquastat_more_extensive_table!$D$1013:$AO$1213,V$4,FALSE)</f>
        <v>0</v>
      </c>
      <c r="W127" s="13" t="e">
        <f t="shared" si="62"/>
        <v>#N/A</v>
      </c>
      <c r="X127" s="9">
        <f>VLOOKUP($C127,industry_water_withdrawal_km3!$A$2:$CT$249,X$4,FALSE)</f>
        <v>0.1191802</v>
      </c>
      <c r="Y127" s="13">
        <f t="shared" si="49"/>
        <v>0.1191802</v>
      </c>
      <c r="AA127" s="9">
        <f>VLOOKUP($B127,aquastat_more_extensive_table!$D$1013:$AO$1213,AA$4,FALSE)</f>
        <v>0</v>
      </c>
      <c r="AB127" s="13" t="e">
        <f t="shared" si="63"/>
        <v>#N/A</v>
      </c>
      <c r="AC127" s="9">
        <f>VLOOKUP($C127,industry_water_withdrawal_km3!$A$2:$CT$249,AC$4,FALSE)</f>
        <v>0.13631199999999999</v>
      </c>
      <c r="AD127" s="13">
        <f t="shared" si="50"/>
        <v>0.13631199999999999</v>
      </c>
      <c r="AF127" s="9">
        <f>VLOOKUP($B127,aquastat_more_extensive_table!$D$1013:$AO$1213,AF$4,FALSE)</f>
        <v>0.19</v>
      </c>
      <c r="AG127" s="13">
        <f t="shared" si="64"/>
        <v>0.19</v>
      </c>
      <c r="AH127" s="9">
        <f>VLOOKUP($C127,industry_water_withdrawal_km3!$A$2:$CT$249,AH$4,FALSE)</f>
        <v>0.14454120000000001</v>
      </c>
      <c r="AI127" s="13">
        <f t="shared" si="51"/>
        <v>0.14454120000000001</v>
      </c>
      <c r="AK127" s="9">
        <f>VLOOKUP($B127,aquastat_more_extensive_table!$D$1013:$AO$1213,AK$4,FALSE)</f>
        <v>0</v>
      </c>
      <c r="AL127" s="13" t="e">
        <f t="shared" si="65"/>
        <v>#N/A</v>
      </c>
      <c r="AM127" s="9">
        <f>VLOOKUP($C127,industry_water_withdrawal_km3!$A$2:$CT$249,AM$4,FALSE)</f>
        <v>0.1635258</v>
      </c>
      <c r="AN127" s="13">
        <f t="shared" si="52"/>
        <v>0.1635258</v>
      </c>
      <c r="AP127" s="9">
        <f>VLOOKUP($B127,aquastat_more_extensive_table!$D$1013:$AO$1213,AP$4,FALSE)</f>
        <v>0</v>
      </c>
      <c r="AQ127" s="13" t="e">
        <f t="shared" si="66"/>
        <v>#N/A</v>
      </c>
      <c r="AR127" s="9">
        <f>VLOOKUP($C127,industry_water_withdrawal_km3!$A$2:$CT$249,AR$4,FALSE)</f>
        <v>0.17700299999999999</v>
      </c>
      <c r="AS127" s="13">
        <f t="shared" si="53"/>
        <v>0.17700299999999999</v>
      </c>
      <c r="AU127" s="9">
        <f>VLOOKUP($B127,aquastat_more_extensive_table!$D$1013:$AO$1213,AU$4,FALSE)</f>
        <v>0.2</v>
      </c>
      <c r="AV127" s="13">
        <f t="shared" si="67"/>
        <v>0.2</v>
      </c>
      <c r="AW127" s="9">
        <f>VLOOKUP($C127,industry_water_withdrawal_km3!$A$2:$CT$249,AW$4,FALSE)</f>
        <v>0.17211099999999999</v>
      </c>
      <c r="AX127" s="13">
        <f t="shared" si="54"/>
        <v>0.17211099999999999</v>
      </c>
      <c r="AZ127" s="9">
        <f>VLOOKUP($B127,aquastat_more_extensive_table!$D$1013:$AO$1213,AZ$4,FALSE)</f>
        <v>0.93899999999999995</v>
      </c>
      <c r="BA127" s="13">
        <f t="shared" si="68"/>
        <v>0.93899999999999995</v>
      </c>
      <c r="BB127" s="9">
        <f>VLOOKUP($C127,industry_water_withdrawal_km3!$A$2:$CT$249,BB$4,FALSE)</f>
        <v>0.20469000000000001</v>
      </c>
      <c r="BC127" s="13">
        <f t="shared" si="55"/>
        <v>0.20469000000000001</v>
      </c>
      <c r="BE127" s="9">
        <f>VLOOKUP($B127,aquastat_more_extensive_table!$D$1013:$AO$1213,BE$4,FALSE)</f>
        <v>1.1839999999999999</v>
      </c>
      <c r="BF127" s="13">
        <f t="shared" si="69"/>
        <v>1.1839999999999999</v>
      </c>
      <c r="BG127" s="9">
        <f>VLOOKUP($C127,industry_water_withdrawal_km3!$A$2:$CT$249,BG$4,FALSE)</f>
        <v>0.2101066</v>
      </c>
      <c r="BH127" s="13">
        <f t="shared" si="56"/>
        <v>0.2101066</v>
      </c>
      <c r="BJ127" s="9">
        <f>VLOOKUP($B127,aquastat_more_extensive_table!$D$1013:$AO$1213,BJ$4,FALSE)</f>
        <v>0</v>
      </c>
      <c r="BK127" s="13" t="e">
        <f t="shared" si="57"/>
        <v>#N/A</v>
      </c>
      <c r="BL127" s="9">
        <f>VLOOKUP($C127,industry_water_withdrawal_km3!$A$2:$CT$249,BL$4,FALSE)</f>
        <v>0.210786</v>
      </c>
      <c r="BM127" s="13">
        <f t="shared" si="58"/>
        <v>0.210786</v>
      </c>
    </row>
    <row r="128" spans="2:65" x14ac:dyDescent="0.25">
      <c r="B128" s="12">
        <f>fao_ids_unique!B123</f>
        <v>157</v>
      </c>
      <c r="C128" s="12">
        <f>fao_ids_unique!F123</f>
        <v>142</v>
      </c>
      <c r="D128" s="8" t="str">
        <f>fao_ids_unique!C123</f>
        <v>NIC</v>
      </c>
      <c r="E128" s="7" t="str">
        <f>fao_ids_unique!G123</f>
        <v>Nicaragua</v>
      </c>
      <c r="G128" s="9">
        <f>VLOOKUP($B128,aquastat_more_extensive_table!$D$1013:$AO$1213,G$4,FALSE)</f>
        <v>0</v>
      </c>
      <c r="H128" s="13" t="e">
        <f t="shared" si="59"/>
        <v>#N/A</v>
      </c>
      <c r="I128" s="9">
        <f>VLOOKUP($C128,industry_water_withdrawal_km3!$A$2:$CT$249,I$4,FALSE)</f>
        <v>0.15064620000000001</v>
      </c>
      <c r="J128" s="13">
        <f t="shared" si="46"/>
        <v>0.15064620000000001</v>
      </c>
      <c r="L128" s="9">
        <f>VLOOKUP($B128,aquastat_more_extensive_table!$D$1013:$AO$1213,L$4,FALSE)</f>
        <v>0</v>
      </c>
      <c r="M128" s="13" t="e">
        <f t="shared" si="60"/>
        <v>#N/A</v>
      </c>
      <c r="N128" s="9">
        <f>VLOOKUP($C128,industry_water_withdrawal_km3!$A$2:$CT$249,N$4,FALSE)</f>
        <v>0.1805882</v>
      </c>
      <c r="O128" s="13">
        <f t="shared" si="47"/>
        <v>0.1805882</v>
      </c>
      <c r="Q128" s="9">
        <f>VLOOKUP($B128,aquastat_more_extensive_table!$D$1013:$AO$1213,Q$4,FALSE)</f>
        <v>0</v>
      </c>
      <c r="R128" s="13" t="e">
        <f t="shared" si="61"/>
        <v>#N/A</v>
      </c>
      <c r="S128" s="9">
        <f>VLOOKUP($C128,industry_water_withdrawal_km3!$A$2:$CT$249,S$4,FALSE)</f>
        <v>0.2079212</v>
      </c>
      <c r="T128" s="13">
        <f t="shared" si="48"/>
        <v>0.2079212</v>
      </c>
      <c r="V128" s="9">
        <f>VLOOKUP($B128,aquastat_more_extensive_table!$D$1013:$AO$1213,V$4,FALSE)</f>
        <v>0</v>
      </c>
      <c r="W128" s="13" t="e">
        <f t="shared" si="62"/>
        <v>#N/A</v>
      </c>
      <c r="X128" s="9">
        <f>VLOOKUP($C128,industry_water_withdrawal_km3!$A$2:$CT$249,X$4,FALSE)</f>
        <v>0.25838119999999998</v>
      </c>
      <c r="Y128" s="13">
        <f t="shared" si="49"/>
        <v>0.25838119999999998</v>
      </c>
      <c r="AA128" s="9">
        <f>VLOOKUP($B128,aquastat_more_extensive_table!$D$1013:$AO$1213,AA$4,FALSE)</f>
        <v>0</v>
      </c>
      <c r="AB128" s="13" t="e">
        <f t="shared" si="63"/>
        <v>#N/A</v>
      </c>
      <c r="AC128" s="9">
        <f>VLOOKUP($C128,industry_water_withdrawal_km3!$A$2:$CT$249,AC$4,FALSE)</f>
        <v>0.26414860000000001</v>
      </c>
      <c r="AD128" s="13">
        <f t="shared" si="50"/>
        <v>0.26414860000000001</v>
      </c>
      <c r="AF128" s="9">
        <f>VLOOKUP($B128,aquastat_more_extensive_table!$D$1013:$AO$1213,AF$4,FALSE)</f>
        <v>0</v>
      </c>
      <c r="AG128" s="13" t="e">
        <f t="shared" si="64"/>
        <v>#N/A</v>
      </c>
      <c r="AH128" s="9">
        <f>VLOOKUP($C128,industry_water_withdrawal_km3!$A$2:$CT$249,AH$4,FALSE)</f>
        <v>0.28505540000000001</v>
      </c>
      <c r="AI128" s="13">
        <f t="shared" si="51"/>
        <v>0.28505540000000001</v>
      </c>
      <c r="AK128" s="9">
        <f>VLOOKUP($B128,aquastat_more_extensive_table!$D$1013:$AO$1213,AK$4,FALSE)</f>
        <v>0</v>
      </c>
      <c r="AL128" s="13" t="e">
        <f t="shared" si="65"/>
        <v>#N/A</v>
      </c>
      <c r="AM128" s="9">
        <f>VLOOKUP($C128,industry_water_withdrawal_km3!$A$2:$CT$249,AM$4,FALSE)</f>
        <v>0.21815619999999999</v>
      </c>
      <c r="AN128" s="13">
        <f t="shared" si="52"/>
        <v>0.21815619999999999</v>
      </c>
      <c r="AP128" s="9">
        <f>VLOOKUP($B128,aquastat_more_extensive_table!$D$1013:$AO$1213,AP$4,FALSE)</f>
        <v>0</v>
      </c>
      <c r="AQ128" s="13" t="e">
        <f t="shared" si="66"/>
        <v>#N/A</v>
      </c>
      <c r="AR128" s="9">
        <f>VLOOKUP($C128,industry_water_withdrawal_km3!$A$2:$CT$249,AR$4,FALSE)</f>
        <v>0.26276959999999999</v>
      </c>
      <c r="AS128" s="13">
        <f t="shared" si="53"/>
        <v>0.26276959999999999</v>
      </c>
      <c r="AU128" s="9">
        <f>VLOOKUP($B128,aquastat_more_extensive_table!$D$1013:$AO$1213,AU$4,FALSE)</f>
        <v>2.7E-2</v>
      </c>
      <c r="AV128" s="13">
        <f t="shared" si="67"/>
        <v>2.7E-2</v>
      </c>
      <c r="AW128" s="9">
        <f>VLOOKUP($C128,industry_water_withdrawal_km3!$A$2:$CT$249,AW$4,FALSE)</f>
        <v>0.272976</v>
      </c>
      <c r="AX128" s="13">
        <f t="shared" si="54"/>
        <v>0.272976</v>
      </c>
      <c r="AZ128" s="9">
        <f>VLOOKUP($B128,aquastat_more_extensive_table!$D$1013:$AO$1213,AZ$4,FALSE)</f>
        <v>7.3599999999999999E-2</v>
      </c>
      <c r="BA128" s="13">
        <f t="shared" si="68"/>
        <v>7.3599999999999999E-2</v>
      </c>
      <c r="BB128" s="9">
        <f>VLOOKUP($C128,industry_water_withdrawal_km3!$A$2:$CT$249,BB$4,FALSE)</f>
        <v>0.29056979999999999</v>
      </c>
      <c r="BC128" s="13">
        <f t="shared" si="55"/>
        <v>0.29056979999999999</v>
      </c>
      <c r="BE128" s="9">
        <f>VLOOKUP($B128,aquastat_more_extensive_table!$D$1013:$AO$1213,BE$4,FALSE)</f>
        <v>7.3599999999999999E-2</v>
      </c>
      <c r="BF128" s="13">
        <f t="shared" si="69"/>
        <v>7.3599999999999999E-2</v>
      </c>
      <c r="BG128" s="9">
        <f>VLOOKUP($C128,industry_water_withdrawal_km3!$A$2:$CT$249,BG$4,FALSE)</f>
        <v>0.3196446</v>
      </c>
      <c r="BH128" s="13">
        <f t="shared" si="56"/>
        <v>0.3196446</v>
      </c>
      <c r="BJ128" s="9">
        <f>VLOOKUP($B128,aquastat_more_extensive_table!$D$1013:$AO$1213,BJ$4,FALSE)</f>
        <v>0</v>
      </c>
      <c r="BK128" s="13" t="e">
        <f t="shared" si="57"/>
        <v>#N/A</v>
      </c>
      <c r="BL128" s="9">
        <f>VLOOKUP($C128,industry_water_withdrawal_km3!$A$2:$CT$249,BL$4,FALSE)</f>
        <v>0.31980066666666701</v>
      </c>
      <c r="BM128" s="13">
        <f t="shared" si="58"/>
        <v>0.31980066666666701</v>
      </c>
    </row>
    <row r="129" spans="2:65" x14ac:dyDescent="0.25">
      <c r="B129" s="12">
        <f>fao_ids_unique!B124</f>
        <v>158</v>
      </c>
      <c r="C129" s="12">
        <f>fao_ids_unique!F124</f>
        <v>140</v>
      </c>
      <c r="D129" s="8" t="str">
        <f>fao_ids_unique!C124</f>
        <v>NER</v>
      </c>
      <c r="E129" s="7" t="str">
        <f>fao_ids_unique!G124</f>
        <v>Niger</v>
      </c>
      <c r="G129" s="9">
        <f>VLOOKUP($B129,aquastat_more_extensive_table!$D$1013:$AO$1213,G$4,FALSE)</f>
        <v>0</v>
      </c>
      <c r="H129" s="13" t="e">
        <f t="shared" si="59"/>
        <v>#N/A</v>
      </c>
      <c r="I129" s="9">
        <f>VLOOKUP($C129,industry_water_withdrawal_km3!$A$2:$CT$249,I$4,FALSE)</f>
        <v>7.2941459999999996E-3</v>
      </c>
      <c r="J129" s="13">
        <f t="shared" si="46"/>
        <v>7.2941459999999996E-3</v>
      </c>
      <c r="L129" s="9">
        <f>VLOOKUP($B129,aquastat_more_extensive_table!$D$1013:$AO$1213,L$4,FALSE)</f>
        <v>0</v>
      </c>
      <c r="M129" s="13" t="e">
        <f t="shared" si="60"/>
        <v>#N/A</v>
      </c>
      <c r="N129" s="9">
        <f>VLOOKUP($C129,industry_water_withdrawal_km3!$A$2:$CT$249,N$4,FALSE)</f>
        <v>7.6732839999999998E-3</v>
      </c>
      <c r="O129" s="13">
        <f t="shared" si="47"/>
        <v>7.6732839999999998E-3</v>
      </c>
      <c r="Q129" s="9">
        <f>VLOOKUP($B129,aquastat_more_extensive_table!$D$1013:$AO$1213,Q$4,FALSE)</f>
        <v>0</v>
      </c>
      <c r="R129" s="13" t="e">
        <f t="shared" si="61"/>
        <v>#N/A</v>
      </c>
      <c r="S129" s="9">
        <f>VLOOKUP($C129,industry_water_withdrawal_km3!$A$2:$CT$249,S$4,FALSE)</f>
        <v>7.7036400000000003E-3</v>
      </c>
      <c r="T129" s="13">
        <f t="shared" si="48"/>
        <v>7.7036400000000003E-3</v>
      </c>
      <c r="V129" s="9">
        <f>VLOOKUP($B129,aquastat_more_extensive_table!$D$1013:$AO$1213,V$4,FALSE)</f>
        <v>0</v>
      </c>
      <c r="W129" s="13" t="e">
        <f t="shared" si="62"/>
        <v>#N/A</v>
      </c>
      <c r="X129" s="9">
        <f>VLOOKUP($C129,industry_water_withdrawal_km3!$A$2:$CT$249,X$4,FALSE)</f>
        <v>9.040078E-3</v>
      </c>
      <c r="Y129" s="13">
        <f t="shared" si="49"/>
        <v>9.040078E-3</v>
      </c>
      <c r="AA129" s="9">
        <f>VLOOKUP($B129,aquastat_more_extensive_table!$D$1013:$AO$1213,AA$4,FALSE)</f>
        <v>0</v>
      </c>
      <c r="AB129" s="13" t="e">
        <f t="shared" si="63"/>
        <v>#N/A</v>
      </c>
      <c r="AC129" s="9">
        <f>VLOOKUP($C129,industry_water_withdrawal_km3!$A$2:$CT$249,AC$4,FALSE)</f>
        <v>1.0586379999999999E-2</v>
      </c>
      <c r="AD129" s="13">
        <f t="shared" si="50"/>
        <v>1.0586379999999999E-2</v>
      </c>
      <c r="AF129" s="9">
        <f>VLOOKUP($B129,aquastat_more_extensive_table!$D$1013:$AO$1213,AF$4,FALSE)</f>
        <v>0</v>
      </c>
      <c r="AG129" s="13" t="e">
        <f t="shared" si="64"/>
        <v>#N/A</v>
      </c>
      <c r="AH129" s="9">
        <f>VLOOKUP($C129,industry_water_withdrawal_km3!$A$2:$CT$249,AH$4,FALSE)</f>
        <v>9.1708899999999993E-3</v>
      </c>
      <c r="AI129" s="13">
        <f t="shared" si="51"/>
        <v>9.1708899999999993E-3</v>
      </c>
      <c r="AK129" s="9">
        <f>VLOOKUP($B129,aquastat_more_extensive_table!$D$1013:$AO$1213,AK$4,FALSE)</f>
        <v>0.01</v>
      </c>
      <c r="AL129" s="13">
        <f t="shared" si="65"/>
        <v>0.01</v>
      </c>
      <c r="AM129" s="9">
        <f>VLOOKUP($C129,industry_water_withdrawal_km3!$A$2:$CT$249,AM$4,FALSE)</f>
        <v>9.3173979999999993E-3</v>
      </c>
      <c r="AN129" s="13">
        <f t="shared" si="52"/>
        <v>9.3173979999999993E-3</v>
      </c>
      <c r="AP129" s="9">
        <f>VLOOKUP($B129,aquastat_more_extensive_table!$D$1013:$AO$1213,AP$4,FALSE)</f>
        <v>0</v>
      </c>
      <c r="AQ129" s="13" t="e">
        <f t="shared" si="66"/>
        <v>#N/A</v>
      </c>
      <c r="AR129" s="9">
        <f>VLOOKUP($C129,industry_water_withdrawal_km3!$A$2:$CT$249,AR$4,FALSE)</f>
        <v>8.4016899999999999E-3</v>
      </c>
      <c r="AS129" s="13">
        <f t="shared" si="53"/>
        <v>8.4016899999999999E-3</v>
      </c>
      <c r="AU129" s="9">
        <f>VLOOKUP($B129,aquastat_more_extensive_table!$D$1013:$AO$1213,AU$4,FALSE)</f>
        <v>2.8400000000000002E-2</v>
      </c>
      <c r="AV129" s="13">
        <f t="shared" si="67"/>
        <v>2.8400000000000002E-2</v>
      </c>
      <c r="AW129" s="9">
        <f>VLOOKUP($C129,industry_water_withdrawal_km3!$A$2:$CT$249,AW$4,FALSE)</f>
        <v>8.543452E-3</v>
      </c>
      <c r="AX129" s="13">
        <f t="shared" si="54"/>
        <v>8.543452E-3</v>
      </c>
      <c r="AZ129" s="9">
        <f>VLOOKUP($B129,aquastat_more_extensive_table!$D$1013:$AO$1213,AZ$4,FALSE)</f>
        <v>3.27E-2</v>
      </c>
      <c r="BA129" s="13">
        <f t="shared" si="68"/>
        <v>3.27E-2</v>
      </c>
      <c r="BB129" s="9">
        <f>VLOOKUP($C129,industry_water_withdrawal_km3!$A$2:$CT$249,BB$4,FALSE)</f>
        <v>1.0299829999999999E-2</v>
      </c>
      <c r="BC129" s="13">
        <f t="shared" si="55"/>
        <v>1.0299829999999999E-2</v>
      </c>
      <c r="BE129" s="9">
        <f>VLOOKUP($B129,aquastat_more_extensive_table!$D$1013:$AO$1213,BE$4,FALSE)</f>
        <v>1.37E-2</v>
      </c>
      <c r="BF129" s="13">
        <f t="shared" si="69"/>
        <v>1.37E-2</v>
      </c>
      <c r="BG129" s="9">
        <f>VLOOKUP($C129,industry_water_withdrawal_km3!$A$2:$CT$249,BG$4,FALSE)</f>
        <v>1.132244E-2</v>
      </c>
      <c r="BH129" s="13">
        <f t="shared" si="56"/>
        <v>1.132244E-2</v>
      </c>
      <c r="BJ129" s="9">
        <f>VLOOKUP($B129,aquastat_more_extensive_table!$D$1013:$AO$1213,BJ$4,FALSE)</f>
        <v>0</v>
      </c>
      <c r="BK129" s="13" t="e">
        <f t="shared" si="57"/>
        <v>#N/A</v>
      </c>
      <c r="BL129" s="9">
        <f>VLOOKUP($C129,industry_water_withdrawal_km3!$A$2:$CT$249,BL$4,FALSE)</f>
        <v>1.1232199999999999E-2</v>
      </c>
      <c r="BM129" s="13">
        <f t="shared" si="58"/>
        <v>1.1232199999999999E-2</v>
      </c>
    </row>
    <row r="130" spans="2:65" x14ac:dyDescent="0.25">
      <c r="B130" s="12">
        <f>fao_ids_unique!B125</f>
        <v>159</v>
      </c>
      <c r="C130" s="12">
        <f>fao_ids_unique!F125</f>
        <v>141</v>
      </c>
      <c r="D130" s="8" t="str">
        <f>fao_ids_unique!C125</f>
        <v>NGA</v>
      </c>
      <c r="E130" s="7" t="str">
        <f>fao_ids_unique!G125</f>
        <v>Nigeria</v>
      </c>
      <c r="G130" s="9">
        <f>VLOOKUP($B130,aquastat_more_extensive_table!$D$1013:$AO$1213,G$4,FALSE)</f>
        <v>0</v>
      </c>
      <c r="H130" s="13" t="e">
        <f t="shared" si="59"/>
        <v>#N/A</v>
      </c>
      <c r="I130" s="9">
        <f>VLOOKUP($C130,industry_water_withdrawal_km3!$A$2:$CT$249,I$4,FALSE)</f>
        <v>0.482043</v>
      </c>
      <c r="J130" s="13">
        <f t="shared" si="46"/>
        <v>0.482043</v>
      </c>
      <c r="L130" s="9">
        <f>VLOOKUP($B130,aquastat_more_extensive_table!$D$1013:$AO$1213,L$4,FALSE)</f>
        <v>0</v>
      </c>
      <c r="M130" s="13" t="e">
        <f t="shared" si="60"/>
        <v>#N/A</v>
      </c>
      <c r="N130" s="9">
        <f>VLOOKUP($C130,industry_water_withdrawal_km3!$A$2:$CT$249,N$4,FALSE)</f>
        <v>0.50490139999999994</v>
      </c>
      <c r="O130" s="13">
        <f t="shared" si="47"/>
        <v>0.50490139999999994</v>
      </c>
      <c r="Q130" s="9">
        <f>VLOOKUP($B130,aquastat_more_extensive_table!$D$1013:$AO$1213,Q$4,FALSE)</f>
        <v>0</v>
      </c>
      <c r="R130" s="13" t="e">
        <f t="shared" si="61"/>
        <v>#N/A</v>
      </c>
      <c r="S130" s="9">
        <f>VLOOKUP($C130,industry_water_withdrawal_km3!$A$2:$CT$249,S$4,FALSE)</f>
        <v>0.54264259999999997</v>
      </c>
      <c r="T130" s="13">
        <f t="shared" si="48"/>
        <v>0.54264259999999997</v>
      </c>
      <c r="V130" s="9">
        <f>VLOOKUP($B130,aquastat_more_extensive_table!$D$1013:$AO$1213,V$4,FALSE)</f>
        <v>0</v>
      </c>
      <c r="W130" s="13" t="e">
        <f t="shared" si="62"/>
        <v>#N/A</v>
      </c>
      <c r="X130" s="9">
        <f>VLOOKUP($C130,industry_water_withdrawal_km3!$A$2:$CT$249,X$4,FALSE)</f>
        <v>0.70748639999999996</v>
      </c>
      <c r="Y130" s="13">
        <f t="shared" si="49"/>
        <v>0.70748639999999996</v>
      </c>
      <c r="AA130" s="9">
        <f>VLOOKUP($B130,aquastat_more_extensive_table!$D$1013:$AO$1213,AA$4,FALSE)</f>
        <v>0</v>
      </c>
      <c r="AB130" s="13" t="e">
        <f t="shared" si="63"/>
        <v>#N/A</v>
      </c>
      <c r="AC130" s="9">
        <f>VLOOKUP($C130,industry_water_withdrawal_km3!$A$2:$CT$249,AC$4,FALSE)</f>
        <v>0.82857139999999996</v>
      </c>
      <c r="AD130" s="13">
        <f t="shared" si="50"/>
        <v>0.82857139999999996</v>
      </c>
      <c r="AF130" s="9">
        <f>VLOOKUP($B130,aquastat_more_extensive_table!$D$1013:$AO$1213,AF$4,FALSE)</f>
        <v>0.54500000000000004</v>
      </c>
      <c r="AG130" s="13">
        <f t="shared" si="64"/>
        <v>0.54500000000000004</v>
      </c>
      <c r="AH130" s="9">
        <f>VLOOKUP($C130,industry_water_withdrawal_km3!$A$2:$CT$249,AH$4,FALSE)</f>
        <v>0.65818019999999999</v>
      </c>
      <c r="AI130" s="13">
        <f t="shared" si="51"/>
        <v>0.65818019999999999</v>
      </c>
      <c r="AK130" s="9">
        <f>VLOOKUP($B130,aquastat_more_extensive_table!$D$1013:$AO$1213,AK$4,FALSE)</f>
        <v>0</v>
      </c>
      <c r="AL130" s="13" t="e">
        <f t="shared" si="65"/>
        <v>#N/A</v>
      </c>
      <c r="AM130" s="9">
        <f>VLOOKUP($C130,industry_water_withdrawal_km3!$A$2:$CT$249,AM$4,FALSE)</f>
        <v>0.64024919999999996</v>
      </c>
      <c r="AN130" s="13">
        <f t="shared" si="52"/>
        <v>0.64024919999999996</v>
      </c>
      <c r="AP130" s="9">
        <f>VLOOKUP($B130,aquastat_more_extensive_table!$D$1013:$AO$1213,AP$4,FALSE)</f>
        <v>0</v>
      </c>
      <c r="AQ130" s="13" t="e">
        <f t="shared" si="66"/>
        <v>#N/A</v>
      </c>
      <c r="AR130" s="9">
        <f>VLOOKUP($C130,industry_water_withdrawal_km3!$A$2:$CT$249,AR$4,FALSE)</f>
        <v>0.6290618</v>
      </c>
      <c r="AS130" s="13">
        <f t="shared" si="53"/>
        <v>0.6290618</v>
      </c>
      <c r="AU130" s="9">
        <f>VLOOKUP($B130,aquastat_more_extensive_table!$D$1013:$AO$1213,AU$4,FALSE)</f>
        <v>1.554</v>
      </c>
      <c r="AV130" s="13">
        <f t="shared" si="67"/>
        <v>1.554</v>
      </c>
      <c r="AW130" s="9">
        <f>VLOOKUP($C130,industry_water_withdrawal_km3!$A$2:$CT$249,AW$4,FALSE)</f>
        <v>0.68673039999999996</v>
      </c>
      <c r="AX130" s="13">
        <f t="shared" si="54"/>
        <v>0.68673039999999996</v>
      </c>
      <c r="AZ130" s="9">
        <f>VLOOKUP($B130,aquastat_more_extensive_table!$D$1013:$AO$1213,AZ$4,FALSE)</f>
        <v>1.9650000000000001</v>
      </c>
      <c r="BA130" s="13">
        <f t="shared" si="68"/>
        <v>1.9650000000000001</v>
      </c>
      <c r="BB130" s="9">
        <f>VLOOKUP($C130,industry_water_withdrawal_km3!$A$2:$CT$249,BB$4,FALSE)</f>
        <v>0.88813600000000004</v>
      </c>
      <c r="BC130" s="13">
        <f t="shared" si="55"/>
        <v>0.88813600000000004</v>
      </c>
      <c r="BE130" s="9">
        <f>VLOOKUP($B130,aquastat_more_extensive_table!$D$1013:$AO$1213,BE$4,FALSE)</f>
        <v>1.9650000000000001</v>
      </c>
      <c r="BF130" s="13">
        <f t="shared" si="69"/>
        <v>1.9650000000000001</v>
      </c>
      <c r="BG130" s="9">
        <f>VLOOKUP($C130,industry_water_withdrawal_km3!$A$2:$CT$249,BG$4,FALSE)</f>
        <v>1.0075605999999999</v>
      </c>
      <c r="BH130" s="13">
        <f t="shared" si="56"/>
        <v>1.0075605999999999</v>
      </c>
      <c r="BJ130" s="9">
        <f>VLOOKUP($B130,aquastat_more_extensive_table!$D$1013:$AO$1213,BJ$4,FALSE)</f>
        <v>0</v>
      </c>
      <c r="BK130" s="13" t="e">
        <f t="shared" si="57"/>
        <v>#N/A</v>
      </c>
      <c r="BL130" s="9">
        <f>VLOOKUP($C130,industry_water_withdrawal_km3!$A$2:$CT$249,BL$4,FALSE)</f>
        <v>1.0000960000000001</v>
      </c>
      <c r="BM130" s="13">
        <f t="shared" si="58"/>
        <v>1.0000960000000001</v>
      </c>
    </row>
    <row r="131" spans="2:65" x14ac:dyDescent="0.25">
      <c r="B131" s="12">
        <f>fao_ids_unique!B126</f>
        <v>160</v>
      </c>
      <c r="C131" s="12">
        <f>fao_ids_unique!F126</f>
        <v>231</v>
      </c>
      <c r="D131" s="8" t="str">
        <f>fao_ids_unique!C126</f>
        <v>NIU</v>
      </c>
      <c r="E131" s="7" t="str">
        <f>fao_ids_unique!G126</f>
        <v>Niue (N.Z.)</v>
      </c>
      <c r="G131" s="9">
        <f>VLOOKUP($B131,aquastat_more_extensive_table!$D$1013:$AO$1213,G$4,FALSE)</f>
        <v>0</v>
      </c>
      <c r="H131" s="13" t="e">
        <f t="shared" si="59"/>
        <v>#N/A</v>
      </c>
      <c r="I131" s="9">
        <f>VLOOKUP($C131,industry_water_withdrawal_km3!$A$2:$CT$249,I$4,FALSE)</f>
        <v>0</v>
      </c>
      <c r="J131" s="13">
        <f t="shared" si="46"/>
        <v>0</v>
      </c>
      <c r="L131" s="9">
        <f>VLOOKUP($B131,aquastat_more_extensive_table!$D$1013:$AO$1213,L$4,FALSE)</f>
        <v>0</v>
      </c>
      <c r="M131" s="13" t="e">
        <f t="shared" si="60"/>
        <v>#N/A</v>
      </c>
      <c r="N131" s="9">
        <f>VLOOKUP($C131,industry_water_withdrawal_km3!$A$2:$CT$249,N$4,FALSE)</f>
        <v>0</v>
      </c>
      <c r="O131" s="13">
        <f t="shared" si="47"/>
        <v>0</v>
      </c>
      <c r="Q131" s="9">
        <f>VLOOKUP($B131,aquastat_more_extensive_table!$D$1013:$AO$1213,Q$4,FALSE)</f>
        <v>0</v>
      </c>
      <c r="R131" s="13" t="e">
        <f t="shared" si="61"/>
        <v>#N/A</v>
      </c>
      <c r="S131" s="9">
        <f>VLOOKUP($C131,industry_water_withdrawal_km3!$A$2:$CT$249,S$4,FALSE)</f>
        <v>0</v>
      </c>
      <c r="T131" s="13">
        <f t="shared" si="48"/>
        <v>0</v>
      </c>
      <c r="V131" s="9">
        <f>VLOOKUP($B131,aquastat_more_extensive_table!$D$1013:$AO$1213,V$4,FALSE)</f>
        <v>0</v>
      </c>
      <c r="W131" s="13" t="e">
        <f t="shared" si="62"/>
        <v>#N/A</v>
      </c>
      <c r="X131" s="9">
        <f>VLOOKUP($C131,industry_water_withdrawal_km3!$A$2:$CT$249,X$4,FALSE)</f>
        <v>0</v>
      </c>
      <c r="Y131" s="13">
        <f t="shared" si="49"/>
        <v>0</v>
      </c>
      <c r="AA131" s="9">
        <f>VLOOKUP($B131,aquastat_more_extensive_table!$D$1013:$AO$1213,AA$4,FALSE)</f>
        <v>0</v>
      </c>
      <c r="AB131" s="13" t="e">
        <f t="shared" si="63"/>
        <v>#N/A</v>
      </c>
      <c r="AC131" s="9">
        <f>VLOOKUP($C131,industry_water_withdrawal_km3!$A$2:$CT$249,AC$4,FALSE)</f>
        <v>0</v>
      </c>
      <c r="AD131" s="13">
        <f t="shared" si="50"/>
        <v>0</v>
      </c>
      <c r="AF131" s="9">
        <f>VLOOKUP($B131,aquastat_more_extensive_table!$D$1013:$AO$1213,AF$4,FALSE)</f>
        <v>0</v>
      </c>
      <c r="AG131" s="13" t="e">
        <f t="shared" si="64"/>
        <v>#N/A</v>
      </c>
      <c r="AH131" s="9">
        <f>VLOOKUP($C131,industry_water_withdrawal_km3!$A$2:$CT$249,AH$4,FALSE)</f>
        <v>0</v>
      </c>
      <c r="AI131" s="13">
        <f t="shared" si="51"/>
        <v>0</v>
      </c>
      <c r="AK131" s="9">
        <f>VLOOKUP($B131,aquastat_more_extensive_table!$D$1013:$AO$1213,AK$4,FALSE)</f>
        <v>0</v>
      </c>
      <c r="AL131" s="13" t="e">
        <f t="shared" si="65"/>
        <v>#N/A</v>
      </c>
      <c r="AM131" s="9">
        <f>VLOOKUP($C131,industry_water_withdrawal_km3!$A$2:$CT$249,AM$4,FALSE)</f>
        <v>0</v>
      </c>
      <c r="AN131" s="13">
        <f t="shared" si="52"/>
        <v>0</v>
      </c>
      <c r="AP131" s="9">
        <f>VLOOKUP($B131,aquastat_more_extensive_table!$D$1013:$AO$1213,AP$4,FALSE)</f>
        <v>0</v>
      </c>
      <c r="AQ131" s="13" t="e">
        <f t="shared" si="66"/>
        <v>#N/A</v>
      </c>
      <c r="AR131" s="9">
        <f>VLOOKUP($C131,industry_water_withdrawal_km3!$A$2:$CT$249,AR$4,FALSE)</f>
        <v>0</v>
      </c>
      <c r="AS131" s="13">
        <f t="shared" si="53"/>
        <v>0</v>
      </c>
      <c r="AU131" s="9">
        <f>VLOOKUP($B131,aquastat_more_extensive_table!$D$1013:$AO$1213,AU$4,FALSE)</f>
        <v>0</v>
      </c>
      <c r="AV131" s="13" t="e">
        <f t="shared" si="67"/>
        <v>#N/A</v>
      </c>
      <c r="AW131" s="9">
        <f>VLOOKUP($C131,industry_water_withdrawal_km3!$A$2:$CT$249,AW$4,FALSE)</f>
        <v>0</v>
      </c>
      <c r="AX131" s="13">
        <f t="shared" si="54"/>
        <v>0</v>
      </c>
      <c r="AZ131" s="9">
        <f>VLOOKUP($B131,aquastat_more_extensive_table!$D$1013:$AO$1213,AZ$4,FALSE)</f>
        <v>0</v>
      </c>
      <c r="BA131" s="13" t="e">
        <f t="shared" si="68"/>
        <v>#N/A</v>
      </c>
      <c r="BB131" s="9">
        <f>VLOOKUP($C131,industry_water_withdrawal_km3!$A$2:$CT$249,BB$4,FALSE)</f>
        <v>0</v>
      </c>
      <c r="BC131" s="13">
        <f t="shared" si="55"/>
        <v>0</v>
      </c>
      <c r="BE131" s="9">
        <f>VLOOKUP($B131,aquastat_more_extensive_table!$D$1013:$AO$1213,BE$4,FALSE)</f>
        <v>0</v>
      </c>
      <c r="BF131" s="13" t="e">
        <f t="shared" si="69"/>
        <v>#N/A</v>
      </c>
      <c r="BG131" s="9">
        <f>VLOOKUP($C131,industry_water_withdrawal_km3!$A$2:$CT$249,BG$4,FALSE)</f>
        <v>0</v>
      </c>
      <c r="BH131" s="13">
        <f t="shared" si="56"/>
        <v>0</v>
      </c>
      <c r="BJ131" s="9">
        <f>VLOOKUP($B131,aquastat_more_extensive_table!$D$1013:$AO$1213,BJ$4,FALSE)</f>
        <v>0</v>
      </c>
      <c r="BK131" s="13" t="e">
        <f t="shared" si="57"/>
        <v>#N/A</v>
      </c>
      <c r="BL131" s="9">
        <f>VLOOKUP($C131,industry_water_withdrawal_km3!$A$2:$CT$249,BL$4,FALSE)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VLOOKUP($B132,aquastat_more_extensive_table!$D$1013:$AO$1213,G$4,FALSE)</f>
        <v>0</v>
      </c>
      <c r="H132" s="13" t="e">
        <f t="shared" si="59"/>
        <v>#N/A</v>
      </c>
      <c r="I132" s="9">
        <f>VLOOKUP($C132,industry_water_withdrawal_km3!$A$2:$CT$249,I$4,FALSE)</f>
        <v>0.62307840000000003</v>
      </c>
      <c r="J132" s="13">
        <f t="shared" si="46"/>
        <v>0.62307840000000003</v>
      </c>
      <c r="L132" s="9">
        <f>VLOOKUP($B132,aquastat_more_extensive_table!$D$1013:$AO$1213,L$4,FALSE)</f>
        <v>0</v>
      </c>
      <c r="M132" s="13" t="e">
        <f t="shared" si="60"/>
        <v>#N/A</v>
      </c>
      <c r="N132" s="9">
        <f>VLOOKUP($C132,industry_water_withdrawal_km3!$A$2:$CT$249,N$4,FALSE)</f>
        <v>0.69917640000000003</v>
      </c>
      <c r="O132" s="13">
        <f t="shared" si="47"/>
        <v>0.69917640000000003</v>
      </c>
      <c r="Q132" s="9">
        <f>VLOOKUP($B132,aquastat_more_extensive_table!$D$1013:$AO$1213,Q$4,FALSE)</f>
        <v>0</v>
      </c>
      <c r="R132" s="13" t="e">
        <f t="shared" si="61"/>
        <v>#N/A</v>
      </c>
      <c r="S132" s="9">
        <f>VLOOKUP($C132,industry_water_withdrawal_km3!$A$2:$CT$249,S$4,FALSE)</f>
        <v>0.80828100000000003</v>
      </c>
      <c r="T132" s="13">
        <f t="shared" si="48"/>
        <v>0.80828100000000003</v>
      </c>
      <c r="V132" s="9">
        <f>VLOOKUP($B132,aquastat_more_extensive_table!$D$1013:$AO$1213,V$4,FALSE)</f>
        <v>0</v>
      </c>
      <c r="W132" s="13" t="e">
        <f t="shared" si="62"/>
        <v>#N/A</v>
      </c>
      <c r="X132" s="9">
        <f>VLOOKUP($C132,industry_water_withdrawal_km3!$A$2:$CT$249,X$4,FALSE)</f>
        <v>1.0480436</v>
      </c>
      <c r="Y132" s="13">
        <f t="shared" si="49"/>
        <v>1.0480436</v>
      </c>
      <c r="AA132" s="9">
        <f>VLOOKUP($B132,aquastat_more_extensive_table!$D$1013:$AO$1213,AA$4,FALSE)</f>
        <v>0</v>
      </c>
      <c r="AB132" s="13" t="e">
        <f t="shared" si="63"/>
        <v>#N/A</v>
      </c>
      <c r="AC132" s="9">
        <f>VLOOKUP($C132,industry_water_withdrawal_km3!$A$2:$CT$249,AC$4,FALSE)</f>
        <v>1.253058</v>
      </c>
      <c r="AD132" s="13">
        <f t="shared" si="50"/>
        <v>1.253058</v>
      </c>
      <c r="AF132" s="9">
        <f>VLOOKUP($B132,aquastat_more_extensive_table!$D$1013:$AO$1213,AF$4,FALSE)</f>
        <v>0</v>
      </c>
      <c r="AG132" s="13" t="e">
        <f t="shared" si="64"/>
        <v>#N/A</v>
      </c>
      <c r="AH132" s="9">
        <f>VLOOKUP($C132,industry_water_withdrawal_km3!$A$2:$CT$249,AH$4,FALSE)</f>
        <v>1.334282</v>
      </c>
      <c r="AI132" s="13">
        <f t="shared" si="51"/>
        <v>1.334282</v>
      </c>
      <c r="AK132" s="9">
        <f>VLOOKUP($B132,aquastat_more_extensive_table!$D$1013:$AO$1213,AK$4,FALSE)</f>
        <v>0</v>
      </c>
      <c r="AL132" s="13" t="e">
        <f t="shared" si="65"/>
        <v>#N/A</v>
      </c>
      <c r="AM132" s="9">
        <f>VLOOKUP($C132,industry_water_withdrawal_km3!$A$2:$CT$249,AM$4,FALSE)</f>
        <v>1.5295160000000001</v>
      </c>
      <c r="AN132" s="13">
        <f t="shared" si="52"/>
        <v>1.5295160000000001</v>
      </c>
      <c r="AP132" s="9">
        <f>VLOOKUP($B132,aquastat_more_extensive_table!$D$1013:$AO$1213,AP$4,FALSE)</f>
        <v>0.90900000000000003</v>
      </c>
      <c r="AQ132" s="13">
        <f t="shared" si="66"/>
        <v>0.90900000000000003</v>
      </c>
      <c r="AR132" s="9">
        <f>VLOOKUP($C132,industry_water_withdrawal_km3!$A$2:$CT$249,AR$4,FALSE)</f>
        <v>1.6238539999999999</v>
      </c>
      <c r="AS132" s="13">
        <f t="shared" si="53"/>
        <v>1.6238539999999999</v>
      </c>
      <c r="AU132" s="9">
        <f>VLOOKUP($B132,aquastat_more_extensive_table!$D$1013:$AO$1213,AU$4,FALSE)</f>
        <v>0.78300000000000003</v>
      </c>
      <c r="AV132" s="13">
        <f t="shared" si="67"/>
        <v>0.78300000000000003</v>
      </c>
      <c r="AW132" s="9">
        <f>VLOOKUP($C132,industry_water_withdrawal_km3!$A$2:$CT$249,AW$4,FALSE)</f>
        <v>1.700502</v>
      </c>
      <c r="AX132" s="13">
        <f t="shared" si="54"/>
        <v>1.700502</v>
      </c>
      <c r="AZ132" s="9">
        <f>VLOOKUP($B132,aquastat_more_extensive_table!$D$1013:$AO$1213,AZ$4,FALSE)</f>
        <v>1.2330000000000001</v>
      </c>
      <c r="BA132" s="13">
        <f t="shared" si="68"/>
        <v>1.2330000000000001</v>
      </c>
      <c r="BB132" s="9">
        <f>VLOOKUP($C132,industry_water_withdrawal_km3!$A$2:$CT$249,BB$4,FALSE)</f>
        <v>2.0078659999999999</v>
      </c>
      <c r="BC132" s="13">
        <f t="shared" si="55"/>
        <v>2.0078659999999999</v>
      </c>
      <c r="BE132" s="9">
        <f>VLOOKUP($B132,aquastat_more_extensive_table!$D$1013:$AO$1213,BE$4,FALSE)</f>
        <v>1.071</v>
      </c>
      <c r="BF132" s="13">
        <f t="shared" si="69"/>
        <v>1.071</v>
      </c>
      <c r="BG132" s="9">
        <f>VLOOKUP($C132,industry_water_withdrawal_km3!$A$2:$CT$249,BG$4,FALSE)</f>
        <v>2.188882</v>
      </c>
      <c r="BH132" s="13">
        <f t="shared" si="56"/>
        <v>2.188882</v>
      </c>
      <c r="BJ132" s="9">
        <f>VLOOKUP($B132,aquastat_more_extensive_table!$D$1013:$AO$1213,BJ$4,FALSE)</f>
        <v>0</v>
      </c>
      <c r="BK132" s="13" t="e">
        <f t="shared" si="57"/>
        <v>#N/A</v>
      </c>
      <c r="BL132" s="9">
        <f>VLOOKUP($C132,industry_water_withdrawal_km3!$A$2:$CT$249,BL$4,FALSE)</f>
        <v>2.1871999999999998</v>
      </c>
      <c r="BM132" s="13">
        <f t="shared" si="58"/>
        <v>2.1871999999999998</v>
      </c>
    </row>
    <row r="133" spans="2:65" x14ac:dyDescent="0.25">
      <c r="B133" s="12">
        <f>fao_ids_unique!B128</f>
        <v>165</v>
      </c>
      <c r="C133" s="12">
        <f>fao_ids_unique!F128</f>
        <v>149</v>
      </c>
      <c r="D133" s="8" t="str">
        <f>fao_ids_unique!C128</f>
        <v>PAK</v>
      </c>
      <c r="E133" s="7" t="str">
        <f>fao_ids_unique!G128</f>
        <v>Pakistan</v>
      </c>
      <c r="G133" s="9">
        <f>VLOOKUP($B133,aquastat_more_extensive_table!$D$1013:$AO$1213,G$4,FALSE)</f>
        <v>0</v>
      </c>
      <c r="H133" s="13" t="e">
        <f t="shared" si="59"/>
        <v>#N/A</v>
      </c>
      <c r="I133" s="9">
        <f>VLOOKUP($C133,industry_water_withdrawal_km3!$A$2:$CT$249,I$4,FALSE)</f>
        <v>0.39160499999999998</v>
      </c>
      <c r="J133" s="13">
        <f t="shared" si="46"/>
        <v>0.39160499999999998</v>
      </c>
      <c r="L133" s="9">
        <f>VLOOKUP($B133,aquastat_more_extensive_table!$D$1013:$AO$1213,L$4,FALSE)</f>
        <v>0</v>
      </c>
      <c r="M133" s="13" t="e">
        <f t="shared" si="60"/>
        <v>#N/A</v>
      </c>
      <c r="N133" s="9">
        <f>VLOOKUP($C133,industry_water_withdrawal_km3!$A$2:$CT$249,N$4,FALSE)</f>
        <v>0.42462680000000003</v>
      </c>
      <c r="O133" s="13">
        <f t="shared" si="47"/>
        <v>0.42462680000000003</v>
      </c>
      <c r="Q133" s="9">
        <f>VLOOKUP($B133,aquastat_more_extensive_table!$D$1013:$AO$1213,Q$4,FALSE)</f>
        <v>0</v>
      </c>
      <c r="R133" s="13" t="e">
        <f t="shared" si="61"/>
        <v>#N/A</v>
      </c>
      <c r="S133" s="9">
        <f>VLOOKUP($C133,industry_water_withdrawal_km3!$A$2:$CT$249,S$4,FALSE)</f>
        <v>0.45169740000000003</v>
      </c>
      <c r="T133" s="13">
        <f t="shared" si="48"/>
        <v>0.45169740000000003</v>
      </c>
      <c r="V133" s="9">
        <f>VLOOKUP($B133,aquastat_more_extensive_table!$D$1013:$AO$1213,V$4,FALSE)</f>
        <v>1.534</v>
      </c>
      <c r="W133" s="13">
        <f t="shared" si="62"/>
        <v>1.534</v>
      </c>
      <c r="X133" s="9">
        <f>VLOOKUP($C133,industry_water_withdrawal_km3!$A$2:$CT$249,X$4,FALSE)</f>
        <v>0.43472240000000001</v>
      </c>
      <c r="Y133" s="13">
        <f t="shared" si="49"/>
        <v>0.43472240000000001</v>
      </c>
      <c r="AA133" s="9">
        <f>VLOOKUP($B133,aquastat_more_extensive_table!$D$1013:$AO$1213,AA$4,FALSE)</f>
        <v>0</v>
      </c>
      <c r="AB133" s="13" t="e">
        <f t="shared" si="63"/>
        <v>#N/A</v>
      </c>
      <c r="AC133" s="9">
        <f>VLOOKUP($C133,industry_water_withdrawal_km3!$A$2:$CT$249,AC$4,FALSE)</f>
        <v>0.53236879999999998</v>
      </c>
      <c r="AD133" s="13">
        <f t="shared" si="50"/>
        <v>0.53236879999999998</v>
      </c>
      <c r="AF133" s="9">
        <f>VLOOKUP($B133,aquastat_more_extensive_table!$D$1013:$AO$1213,AF$4,FALSE)</f>
        <v>0</v>
      </c>
      <c r="AG133" s="13" t="e">
        <f t="shared" si="64"/>
        <v>#N/A</v>
      </c>
      <c r="AH133" s="9">
        <f>VLOOKUP($C133,industry_water_withdrawal_km3!$A$2:$CT$249,AH$4,FALSE)</f>
        <v>0.56281099999999995</v>
      </c>
      <c r="AI133" s="13">
        <f t="shared" si="51"/>
        <v>0.56281099999999995</v>
      </c>
      <c r="AK133" s="9">
        <f>VLOOKUP($B133,aquastat_more_extensive_table!$D$1013:$AO$1213,AK$4,FALSE)</f>
        <v>2.5</v>
      </c>
      <c r="AL133" s="13">
        <f t="shared" si="65"/>
        <v>2.5</v>
      </c>
      <c r="AM133" s="9">
        <f>VLOOKUP($C133,industry_water_withdrawal_km3!$A$2:$CT$249,AM$4,FALSE)</f>
        <v>0.61072760000000004</v>
      </c>
      <c r="AN133" s="13">
        <f t="shared" si="52"/>
        <v>0.61072760000000004</v>
      </c>
      <c r="AP133" s="9">
        <f>VLOOKUP($B133,aquastat_more_extensive_table!$D$1013:$AO$1213,AP$4,FALSE)</f>
        <v>0</v>
      </c>
      <c r="AQ133" s="13" t="e">
        <f t="shared" si="66"/>
        <v>#N/A</v>
      </c>
      <c r="AR133" s="9">
        <f>VLOOKUP($C133,industry_water_withdrawal_km3!$A$2:$CT$249,AR$4,FALSE)</f>
        <v>0.64829800000000004</v>
      </c>
      <c r="AS133" s="13">
        <f t="shared" si="53"/>
        <v>0.64829800000000004</v>
      </c>
      <c r="AU133" s="9">
        <f>VLOOKUP($B133,aquastat_more_extensive_table!$D$1013:$AO$1213,AU$4,FALSE)</f>
        <v>3.47</v>
      </c>
      <c r="AV133" s="13">
        <f t="shared" si="67"/>
        <v>3.47</v>
      </c>
      <c r="AW133" s="9">
        <f>VLOOKUP($C133,industry_water_withdrawal_km3!$A$2:$CT$249,AW$4,FALSE)</f>
        <v>0.6523428</v>
      </c>
      <c r="AX133" s="13">
        <f t="shared" si="54"/>
        <v>0.6523428</v>
      </c>
      <c r="AZ133" s="9">
        <f>VLOOKUP($B133,aquastat_more_extensive_table!$D$1013:$AO$1213,AZ$4,FALSE)</f>
        <v>0</v>
      </c>
      <c r="BA133" s="13" t="e">
        <f t="shared" si="68"/>
        <v>#N/A</v>
      </c>
      <c r="BB133" s="9">
        <f>VLOOKUP($C133,industry_water_withdrawal_km3!$A$2:$CT$249,BB$4,FALSE)</f>
        <v>0.74423320000000004</v>
      </c>
      <c r="BC133" s="13">
        <f t="shared" si="55"/>
        <v>0.74423320000000004</v>
      </c>
      <c r="BE133" s="9">
        <f>VLOOKUP($B133,aquastat_more_extensive_table!$D$1013:$AO$1213,BE$4,FALSE)</f>
        <v>1.4</v>
      </c>
      <c r="BF133" s="13">
        <f t="shared" si="69"/>
        <v>1.4</v>
      </c>
      <c r="BG133" s="9">
        <f>VLOOKUP($C133,industry_water_withdrawal_km3!$A$2:$CT$249,BG$4,FALSE)</f>
        <v>0.82781139999999998</v>
      </c>
      <c r="BH133" s="13">
        <f t="shared" si="56"/>
        <v>0.82781139999999998</v>
      </c>
      <c r="BJ133" s="9">
        <f>VLOOKUP($B133,aquastat_more_extensive_table!$D$1013:$AO$1213,BJ$4,FALSE)</f>
        <v>0</v>
      </c>
      <c r="BK133" s="13" t="e">
        <f t="shared" si="57"/>
        <v>#N/A</v>
      </c>
      <c r="BL133" s="9">
        <f>VLOOKUP($C133,industry_water_withdrawal_km3!$A$2:$CT$249,BL$4,FALSE)</f>
        <v>0.83516999999999997</v>
      </c>
      <c r="BM133" s="13">
        <f t="shared" si="58"/>
        <v>0.83516999999999997</v>
      </c>
    </row>
    <row r="134" spans="2:65" x14ac:dyDescent="0.25">
      <c r="B134" s="12">
        <f>fao_ids_unique!B129</f>
        <v>166</v>
      </c>
      <c r="C134" s="12">
        <f>fao_ids_unique!F129</f>
        <v>150</v>
      </c>
      <c r="D134" s="8" t="str">
        <f>fao_ids_unique!C129</f>
        <v>PAN</v>
      </c>
      <c r="E134" s="7" t="str">
        <f>fao_ids_unique!G129</f>
        <v>Panama</v>
      </c>
      <c r="G134" s="9">
        <f>VLOOKUP($B134,aquastat_more_extensive_table!$D$1013:$AO$1213,G$4,FALSE)</f>
        <v>0</v>
      </c>
      <c r="H134" s="13" t="e">
        <f t="shared" si="59"/>
        <v>#N/A</v>
      </c>
      <c r="I134" s="9">
        <f>VLOOKUP($C134,industry_water_withdrawal_km3!$A$2:$CT$249,I$4,FALSE)</f>
        <v>0.1061546</v>
      </c>
      <c r="J134" s="13">
        <f t="shared" si="46"/>
        <v>0.1061546</v>
      </c>
      <c r="L134" s="9">
        <f>VLOOKUP($B134,aquastat_more_extensive_table!$D$1013:$AO$1213,L$4,FALSE)</f>
        <v>0</v>
      </c>
      <c r="M134" s="13" t="e">
        <f t="shared" si="60"/>
        <v>#N/A</v>
      </c>
      <c r="N134" s="9">
        <f>VLOOKUP($C134,industry_water_withdrawal_km3!$A$2:$CT$249,N$4,FALSE)</f>
        <v>0.11507920000000001</v>
      </c>
      <c r="O134" s="13">
        <f t="shared" si="47"/>
        <v>0.11507920000000001</v>
      </c>
      <c r="Q134" s="9">
        <f>VLOOKUP($B134,aquastat_more_extensive_table!$D$1013:$AO$1213,Q$4,FALSE)</f>
        <v>0</v>
      </c>
      <c r="R134" s="13" t="e">
        <f t="shared" si="61"/>
        <v>#N/A</v>
      </c>
      <c r="S134" s="9">
        <f>VLOOKUP($C134,industry_water_withdrawal_km3!$A$2:$CT$249,S$4,FALSE)</f>
        <v>0.12398240000000001</v>
      </c>
      <c r="T134" s="13">
        <f t="shared" si="48"/>
        <v>0.12398240000000001</v>
      </c>
      <c r="V134" s="9">
        <f>VLOOKUP($B134,aquastat_more_extensive_table!$D$1013:$AO$1213,V$4,FALSE)</f>
        <v>0</v>
      </c>
      <c r="W134" s="13" t="e">
        <f t="shared" si="62"/>
        <v>#N/A</v>
      </c>
      <c r="X134" s="9">
        <f>VLOOKUP($C134,industry_water_withdrawal_km3!$A$2:$CT$249,X$4,FALSE)</f>
        <v>0.13729160000000001</v>
      </c>
      <c r="Y134" s="13">
        <f t="shared" si="49"/>
        <v>0.13729160000000001</v>
      </c>
      <c r="AA134" s="9">
        <f>VLOOKUP($B134,aquastat_more_extensive_table!$D$1013:$AO$1213,AA$4,FALSE)</f>
        <v>0</v>
      </c>
      <c r="AB134" s="13" t="e">
        <f t="shared" si="63"/>
        <v>#N/A</v>
      </c>
      <c r="AC134" s="9">
        <f>VLOOKUP($C134,industry_water_withdrawal_km3!$A$2:$CT$249,AC$4,FALSE)</f>
        <v>0.16514860000000001</v>
      </c>
      <c r="AD134" s="13">
        <f t="shared" si="50"/>
        <v>0.16514860000000001</v>
      </c>
      <c r="AF134" s="9">
        <f>VLOOKUP($B134,aquastat_more_extensive_table!$D$1013:$AO$1213,AF$4,FALSE)</f>
        <v>0</v>
      </c>
      <c r="AG134" s="13" t="e">
        <f t="shared" si="64"/>
        <v>#N/A</v>
      </c>
      <c r="AH134" s="9">
        <f>VLOOKUP($C134,industry_water_withdrawal_km3!$A$2:$CT$249,AH$4,FALSE)</f>
        <v>0.1829972</v>
      </c>
      <c r="AI134" s="13">
        <f t="shared" si="51"/>
        <v>0.1829972</v>
      </c>
      <c r="AK134" s="9">
        <f>VLOOKUP($B134,aquastat_more_extensive_table!$D$1013:$AO$1213,AK$4,FALSE)</f>
        <v>0</v>
      </c>
      <c r="AL134" s="13" t="e">
        <f t="shared" si="65"/>
        <v>#N/A</v>
      </c>
      <c r="AM134" s="9">
        <f>VLOOKUP($C134,industry_water_withdrawal_km3!$A$2:$CT$249,AM$4,FALSE)</f>
        <v>0.17956639999999999</v>
      </c>
      <c r="AN134" s="13">
        <f t="shared" si="52"/>
        <v>0.17956639999999999</v>
      </c>
      <c r="AP134" s="9">
        <f>VLOOKUP($B134,aquastat_more_extensive_table!$D$1013:$AO$1213,AP$4,FALSE)</f>
        <v>0</v>
      </c>
      <c r="AQ134" s="13" t="e">
        <f t="shared" si="66"/>
        <v>#N/A</v>
      </c>
      <c r="AR134" s="9">
        <f>VLOOKUP($C134,industry_water_withdrawal_km3!$A$2:$CT$249,AR$4,FALSE)</f>
        <v>0.19963919999999999</v>
      </c>
      <c r="AS134" s="13">
        <f t="shared" si="53"/>
        <v>0.19963919999999999</v>
      </c>
      <c r="AU134" s="9">
        <f>VLOOKUP($B134,aquastat_more_extensive_table!$D$1013:$AO$1213,AU$4,FALSE)</f>
        <v>1.4999999999999999E-2</v>
      </c>
      <c r="AV134" s="13">
        <f t="shared" si="67"/>
        <v>1.4999999999999999E-2</v>
      </c>
      <c r="AW134" s="9">
        <f>VLOOKUP($C134,industry_water_withdrawal_km3!$A$2:$CT$249,AW$4,FALSE)</f>
        <v>0.21518680000000001</v>
      </c>
      <c r="AX134" s="13">
        <f t="shared" si="54"/>
        <v>0.21518680000000001</v>
      </c>
      <c r="AZ134" s="9">
        <f>VLOOKUP($B134,aquastat_more_extensive_table!$D$1013:$AO$1213,AZ$4,FALSE)</f>
        <v>1.9099999999999999E-2</v>
      </c>
      <c r="BA134" s="13">
        <f t="shared" si="68"/>
        <v>1.9099999999999999E-2</v>
      </c>
      <c r="BB134" s="9">
        <f>VLOOKUP($C134,industry_water_withdrawal_km3!$A$2:$CT$249,BB$4,FALSE)</f>
        <v>0.23048740000000001</v>
      </c>
      <c r="BC134" s="13">
        <f t="shared" si="55"/>
        <v>0.23048740000000001</v>
      </c>
      <c r="BE134" s="9">
        <f>VLOOKUP($B134,aquastat_more_extensive_table!$D$1013:$AO$1213,BE$4,FALSE)</f>
        <v>0.01</v>
      </c>
      <c r="BF134" s="13">
        <f t="shared" si="69"/>
        <v>0.01</v>
      </c>
      <c r="BG134" s="9">
        <f>VLOOKUP($C134,industry_water_withdrawal_km3!$A$2:$CT$249,BG$4,FALSE)</f>
        <v>0.2627564</v>
      </c>
      <c r="BH134" s="13">
        <f t="shared" si="56"/>
        <v>0.2627564</v>
      </c>
      <c r="BJ134" s="9">
        <f>VLOOKUP($B134,aquastat_more_extensive_table!$D$1013:$AO$1213,BJ$4,FALSE)</f>
        <v>0</v>
      </c>
      <c r="BK134" s="13" t="e">
        <f t="shared" si="57"/>
        <v>#N/A</v>
      </c>
      <c r="BL134" s="9">
        <f>VLOOKUP($C134,industry_water_withdrawal_km3!$A$2:$CT$249,BL$4,FALSE)</f>
        <v>0.26555800000000002</v>
      </c>
      <c r="BM134" s="13">
        <f t="shared" si="58"/>
        <v>0.26555800000000002</v>
      </c>
    </row>
    <row r="135" spans="2:65" x14ac:dyDescent="0.25">
      <c r="B135" s="12">
        <f>fao_ids_unique!B130</f>
        <v>167</v>
      </c>
      <c r="C135" s="12">
        <f>fao_ids_unique!F130</f>
        <v>47</v>
      </c>
      <c r="D135" s="8" t="str">
        <f>fao_ids_unique!C130</f>
        <v>CZE</v>
      </c>
      <c r="E135" s="7" t="str">
        <f>fao_ids_unique!G130</f>
        <v>Czech Republic</v>
      </c>
      <c r="G135" s="9">
        <f>VLOOKUP($B135,aquastat_more_extensive_table!$D$1013:$AO$1213,G$4,FALSE)</f>
        <v>0</v>
      </c>
      <c r="H135" s="13" t="e">
        <f t="shared" ref="H135:H166" si="70">IF(G135&gt;0,G135,NA())</f>
        <v>#N/A</v>
      </c>
      <c r="I135" s="9">
        <f>VLOOKUP($C135,industry_water_withdrawal_km3!$A$2:$CT$249,I$4,FALSE)</f>
        <v>0.78630299999999997</v>
      </c>
      <c r="J135" s="13">
        <f t="shared" si="46"/>
        <v>0.78630299999999997</v>
      </c>
      <c r="L135" s="9">
        <f>VLOOKUP($B135,aquastat_more_extensive_table!$D$1013:$AO$1213,L$4,FALSE)</f>
        <v>0</v>
      </c>
      <c r="M135" s="13" t="e">
        <f t="shared" ref="M135:M166" si="71">IF(L135&gt;0,L135,NA())</f>
        <v>#N/A</v>
      </c>
      <c r="N135" s="9">
        <f>VLOOKUP($C135,industry_water_withdrawal_km3!$A$2:$CT$249,N$4,FALSE)</f>
        <v>0.82044760000000005</v>
      </c>
      <c r="O135" s="13">
        <f t="shared" si="47"/>
        <v>0.82044760000000005</v>
      </c>
      <c r="Q135" s="9">
        <f>VLOOKUP($B135,aquastat_more_extensive_table!$D$1013:$AO$1213,Q$4,FALSE)</f>
        <v>0</v>
      </c>
      <c r="R135" s="13" t="e">
        <f t="shared" ref="R135:R166" si="72">IF(Q135&gt;0,Q135,NA())</f>
        <v>#N/A</v>
      </c>
      <c r="S135" s="9">
        <f>VLOOKUP($C135,industry_water_withdrawal_km3!$A$2:$CT$249,S$4,FALSE)</f>
        <v>0.89393900000000004</v>
      </c>
      <c r="T135" s="13">
        <f t="shared" si="48"/>
        <v>0.89393900000000004</v>
      </c>
      <c r="V135" s="9">
        <f>VLOOKUP($B135,aquastat_more_extensive_table!$D$1013:$AO$1213,V$4,FALSE)</f>
        <v>0</v>
      </c>
      <c r="W135" s="13" t="e">
        <f t="shared" ref="W135:W166" si="73">IF(V135&gt;0,V135,NA())</f>
        <v>#N/A</v>
      </c>
      <c r="X135" s="9">
        <f>VLOOKUP($C135,industry_water_withdrawal_km3!$A$2:$CT$249,X$4,FALSE)</f>
        <v>1.0865279999999999</v>
      </c>
      <c r="Y135" s="13">
        <f t="shared" si="49"/>
        <v>1.0865279999999999</v>
      </c>
      <c r="AA135" s="9">
        <f>VLOOKUP($B135,aquastat_more_extensive_table!$D$1013:$AO$1213,AA$4,FALSE)</f>
        <v>0</v>
      </c>
      <c r="AB135" s="13" t="e">
        <f t="shared" ref="AB135:AB166" si="74">IF(AA135&gt;0,AA135,NA())</f>
        <v>#N/A</v>
      </c>
      <c r="AC135" s="9">
        <f>VLOOKUP($C135,industry_water_withdrawal_km3!$A$2:$CT$249,AC$4,FALSE)</f>
        <v>1.281342</v>
      </c>
      <c r="AD135" s="13">
        <f t="shared" si="50"/>
        <v>1.281342</v>
      </c>
      <c r="AF135" s="9">
        <f>VLOOKUP($B135,aquastat_more_extensive_table!$D$1013:$AO$1213,AF$4,FALSE)</f>
        <v>0</v>
      </c>
      <c r="AG135" s="13" t="e">
        <f t="shared" ref="AG135:AG166" si="75">IF(AF135&gt;0,AF135,NA())</f>
        <v>#N/A</v>
      </c>
      <c r="AH135" s="9">
        <f>VLOOKUP($C135,industry_water_withdrawal_km3!$A$2:$CT$249,AH$4,FALSE)</f>
        <v>1.274492</v>
      </c>
      <c r="AI135" s="13">
        <f t="shared" si="51"/>
        <v>1.274492</v>
      </c>
      <c r="AK135" s="9">
        <f>VLOOKUP($B135,aquastat_more_extensive_table!$D$1013:$AO$1213,AK$4,FALSE)</f>
        <v>0</v>
      </c>
      <c r="AL135" s="13" t="e">
        <f t="shared" ref="AL135:AL166" si="76">IF(AK135&gt;0,AK135,NA())</f>
        <v>#N/A</v>
      </c>
      <c r="AM135" s="9">
        <f>VLOOKUP($C135,industry_water_withdrawal_km3!$A$2:$CT$249,AM$4,FALSE)</f>
        <v>1.4250560000000001</v>
      </c>
      <c r="AN135" s="13">
        <f t="shared" si="52"/>
        <v>1.4250560000000001</v>
      </c>
      <c r="AP135" s="9">
        <f>VLOOKUP($B135,aquastat_more_extensive_table!$D$1013:$AO$1213,AP$4,FALSE)</f>
        <v>1.514</v>
      </c>
      <c r="AQ135" s="13">
        <f t="shared" ref="AQ135:AQ166" si="77">IF(AP135&gt;0,AP135,NA())</f>
        <v>1.514</v>
      </c>
      <c r="AR135" s="9">
        <f>VLOOKUP($C135,industry_water_withdrawal_km3!$A$2:$CT$249,AR$4,FALSE)</f>
        <v>1.697964</v>
      </c>
      <c r="AS135" s="13">
        <f t="shared" si="53"/>
        <v>1.697964</v>
      </c>
      <c r="AU135" s="9">
        <f>VLOOKUP($B135,aquastat_more_extensive_table!$D$1013:$AO$1213,AU$4,FALSE)</f>
        <v>0</v>
      </c>
      <c r="AV135" s="13" t="e">
        <f t="shared" ref="AV135:AV166" si="78">IF(AU135&gt;0,AU135,NA())</f>
        <v>#N/A</v>
      </c>
      <c r="AW135" s="9">
        <f>VLOOKUP($C135,industry_water_withdrawal_km3!$A$2:$CT$249,AW$4,FALSE)</f>
        <v>1.8225039999999999</v>
      </c>
      <c r="AX135" s="13">
        <f t="shared" si="54"/>
        <v>1.8225039999999999</v>
      </c>
      <c r="AZ135" s="9">
        <f>VLOOKUP($B135,aquastat_more_extensive_table!$D$1013:$AO$1213,AZ$4,FALSE)</f>
        <v>0</v>
      </c>
      <c r="BA135" s="13" t="e">
        <f t="shared" ref="BA135:BA166" si="79">IF(AZ135&gt;0,AZ135,NA())</f>
        <v>#N/A</v>
      </c>
      <c r="BB135" s="9">
        <f>VLOOKUP($C135,industry_water_withdrawal_km3!$A$2:$CT$249,BB$4,FALSE)</f>
        <v>2.2339479999999998</v>
      </c>
      <c r="BC135" s="13">
        <f t="shared" si="55"/>
        <v>2.2339479999999998</v>
      </c>
      <c r="BE135" s="9">
        <f>VLOOKUP($B135,aquastat_more_extensive_table!$D$1013:$AO$1213,BE$4,FALSE)</f>
        <v>0</v>
      </c>
      <c r="BF135" s="13" t="e">
        <f t="shared" ref="BF135:BF166" si="80">IF(BE135&gt;0,BE135,NA())</f>
        <v>#N/A</v>
      </c>
      <c r="BG135" s="9">
        <f>VLOOKUP($C135,industry_water_withdrawal_km3!$A$2:$CT$249,BG$4,FALSE)</f>
        <v>2.5330599999999999</v>
      </c>
      <c r="BH135" s="13">
        <f t="shared" si="56"/>
        <v>2.5330599999999999</v>
      </c>
      <c r="BJ135" s="9">
        <f>VLOOKUP($B135,aquastat_more_extensive_table!$D$1013:$AO$1213,BJ$4,FALSE)</f>
        <v>0</v>
      </c>
      <c r="BK135" s="13" t="e">
        <f t="shared" si="57"/>
        <v>#N/A</v>
      </c>
      <c r="BL135" s="9">
        <f>VLOOKUP($C135,industry_water_withdrawal_km3!$A$2:$CT$249,BL$4,FALSE)</f>
        <v>2.5133299999999998</v>
      </c>
      <c r="BM135" s="13">
        <f t="shared" si="58"/>
        <v>2.5133299999999998</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VLOOKUP($B136,aquastat_more_extensive_table!$D$1013:$AO$1213,G$4,FALSE)</f>
        <v>0</v>
      </c>
      <c r="H136" s="13" t="e">
        <f t="shared" si="70"/>
        <v>#N/A</v>
      </c>
      <c r="I136" s="9">
        <f>VLOOKUP($C136,industry_water_withdrawal_km3!$A$2:$CT$249,I$4,FALSE)</f>
        <v>1.1753899999999999E-2</v>
      </c>
      <c r="J136" s="13">
        <f t="shared" ref="J136:J199" si="81">IF(I136&gt;=0,I136,NA())</f>
        <v>1.1753899999999999E-2</v>
      </c>
      <c r="L136" s="9">
        <f>VLOOKUP($B136,aquastat_more_extensive_table!$D$1013:$AO$1213,L$4,FALSE)</f>
        <v>0</v>
      </c>
      <c r="M136" s="13" t="e">
        <f t="shared" si="71"/>
        <v>#N/A</v>
      </c>
      <c r="N136" s="9">
        <f>VLOOKUP($C136,industry_water_withdrawal_km3!$A$2:$CT$249,N$4,FALSE)</f>
        <v>1.2068779999999999E-2</v>
      </c>
      <c r="O136" s="13">
        <f t="shared" ref="O136:O199" si="82">IF(N136&gt;=0,N136,NA())</f>
        <v>1.2068779999999999E-2</v>
      </c>
      <c r="Q136" s="9">
        <f>VLOOKUP($B136,aquastat_more_extensive_table!$D$1013:$AO$1213,Q$4,FALSE)</f>
        <v>0</v>
      </c>
      <c r="R136" s="13" t="e">
        <f t="shared" si="72"/>
        <v>#N/A</v>
      </c>
      <c r="S136" s="9">
        <f>VLOOKUP($C136,industry_water_withdrawal_km3!$A$2:$CT$249,S$4,FALSE)</f>
        <v>1.4133679999999999E-2</v>
      </c>
      <c r="T136" s="13">
        <f t="shared" ref="T136:T199" si="83">IF(S136&gt;=0,S136,NA())</f>
        <v>1.4133679999999999E-2</v>
      </c>
      <c r="V136" s="9">
        <f>VLOOKUP($B136,aquastat_more_extensive_table!$D$1013:$AO$1213,V$4,FALSE)</f>
        <v>0</v>
      </c>
      <c r="W136" s="13" t="e">
        <f t="shared" si="73"/>
        <v>#N/A</v>
      </c>
      <c r="X136" s="9">
        <f>VLOOKUP($C136,industry_water_withdrawal_km3!$A$2:$CT$249,X$4,FALSE)</f>
        <v>1.741208E-2</v>
      </c>
      <c r="Y136" s="13">
        <f t="shared" ref="Y136:Y199" si="84">IF(X136&gt;=0,X136,NA())</f>
        <v>1.741208E-2</v>
      </c>
      <c r="AA136" s="9">
        <f>VLOOKUP($B136,aquastat_more_extensive_table!$D$1013:$AO$1213,AA$4,FALSE)</f>
        <v>0</v>
      </c>
      <c r="AB136" s="13" t="e">
        <f t="shared" si="74"/>
        <v>#N/A</v>
      </c>
      <c r="AC136" s="9">
        <f>VLOOKUP($C136,industry_water_withdrawal_km3!$A$2:$CT$249,AC$4,FALSE)</f>
        <v>1.93329E-2</v>
      </c>
      <c r="AD136" s="13">
        <f t="shared" ref="AD136:AD199" si="85">IF(AC136&gt;=0,AC136,NA())</f>
        <v>1.93329E-2</v>
      </c>
      <c r="AF136" s="9">
        <f>VLOOKUP($B136,aquastat_more_extensive_table!$D$1013:$AO$1213,AF$4,FALSE)</f>
        <v>2.1999999999999999E-2</v>
      </c>
      <c r="AG136" s="13">
        <f t="shared" si="75"/>
        <v>2.1999999999999999E-2</v>
      </c>
      <c r="AH136" s="9">
        <f>VLOOKUP($C136,industry_water_withdrawal_km3!$A$2:$CT$249,AH$4,FALSE)</f>
        <v>1.92791E-2</v>
      </c>
      <c r="AI136" s="13">
        <f t="shared" ref="AI136:AI199" si="86">IF(AH136&gt;=0,AH136,NA())</f>
        <v>1.92791E-2</v>
      </c>
      <c r="AK136" s="9">
        <f>VLOOKUP($B136,aquastat_more_extensive_table!$D$1013:$AO$1213,AK$4,FALSE)</f>
        <v>0</v>
      </c>
      <c r="AL136" s="13" t="e">
        <f t="shared" si="76"/>
        <v>#N/A</v>
      </c>
      <c r="AM136" s="9">
        <f>VLOOKUP($C136,industry_water_withdrawal_km3!$A$2:$CT$249,AM$4,FALSE)</f>
        <v>2.0398699999999999E-2</v>
      </c>
      <c r="AN136" s="13">
        <f t="shared" ref="AN136:AN199" si="87">IF(AM136&gt;=0,AM136,NA())</f>
        <v>2.0398699999999999E-2</v>
      </c>
      <c r="AP136" s="9">
        <f>VLOOKUP($B136,aquastat_more_extensive_table!$D$1013:$AO$1213,AP$4,FALSE)</f>
        <v>0</v>
      </c>
      <c r="AQ136" s="13" t="e">
        <f t="shared" si="77"/>
        <v>#N/A</v>
      </c>
      <c r="AR136" s="9">
        <f>VLOOKUP($C136,industry_water_withdrawal_km3!$A$2:$CT$249,AR$4,FALSE)</f>
        <v>2.1591180000000001E-2</v>
      </c>
      <c r="AS136" s="13">
        <f t="shared" ref="AS136:AS199" si="88">IF(AR136&gt;=0,AR136,NA())</f>
        <v>2.1591180000000001E-2</v>
      </c>
      <c r="AU136" s="9">
        <f>VLOOKUP($B136,aquastat_more_extensive_table!$D$1013:$AO$1213,AU$4,FALSE)</f>
        <v>0.1159</v>
      </c>
      <c r="AV136" s="13">
        <f t="shared" si="78"/>
        <v>0.1159</v>
      </c>
      <c r="AW136" s="9">
        <f>VLOOKUP($C136,industry_water_withdrawal_km3!$A$2:$CT$249,AW$4,FALSE)</f>
        <v>1.8196560000000001E-2</v>
      </c>
      <c r="AX136" s="13">
        <f t="shared" ref="AX136:AX199" si="89">IF(AW136&gt;=0,AW136,NA())</f>
        <v>1.8196560000000001E-2</v>
      </c>
      <c r="AZ136" s="9">
        <f>VLOOKUP($B136,aquastat_more_extensive_table!$D$1013:$AO$1213,AZ$4,FALSE)</f>
        <v>0.1676</v>
      </c>
      <c r="BA136" s="13">
        <f t="shared" si="79"/>
        <v>0.1676</v>
      </c>
      <c r="BB136" s="9">
        <f>VLOOKUP($C136,industry_water_withdrawal_km3!$A$2:$CT$249,BB$4,FALSE)</f>
        <v>1.9265239999999999E-2</v>
      </c>
      <c r="BC136" s="13">
        <f t="shared" ref="BC136:BC199" si="90">IF(BB136&gt;=0,BB136,NA())</f>
        <v>1.9265239999999999E-2</v>
      </c>
      <c r="BE136" s="9">
        <f>VLOOKUP($B136,aquastat_more_extensive_table!$D$1013:$AO$1213,BE$4,FALSE)</f>
        <v>0</v>
      </c>
      <c r="BF136" s="13" t="e">
        <f t="shared" si="80"/>
        <v>#N/A</v>
      </c>
      <c r="BG136" s="9">
        <f>VLOOKUP($C136,industry_water_withdrawal_km3!$A$2:$CT$249,BG$4,FALSE)</f>
        <v>2.265054E-2</v>
      </c>
      <c r="BH136" s="13">
        <f t="shared" ref="BH136:BH199" si="91">IF(BG136&gt;=0,BG136,NA())</f>
        <v>2.265054E-2</v>
      </c>
      <c r="BJ136" s="9">
        <f>VLOOKUP($B136,aquastat_more_extensive_table!$D$1013:$AO$1213,BJ$4,FALSE)</f>
        <v>0</v>
      </c>
      <c r="BK136" s="13" t="e">
        <f t="shared" ref="BK136:BK199" si="92">IF(BJ136&gt;0,BJ136,NA())</f>
        <v>#N/A</v>
      </c>
      <c r="BL136" s="9">
        <f>VLOOKUP($C136,industry_water_withdrawal_km3!$A$2:$CT$249,BL$4,FALSE)</f>
        <v>2.3022500000000001E-2</v>
      </c>
      <c r="BM136" s="13">
        <f t="shared" ref="BM136:BM199" si="93">IF(BL136&gt;=0,BL136,NA())</f>
        <v>2.3022500000000001E-2</v>
      </c>
    </row>
    <row r="137" spans="2:65" x14ac:dyDescent="0.25">
      <c r="B137" s="12">
        <f>fao_ids_unique!B132</f>
        <v>169</v>
      </c>
      <c r="C137" s="12">
        <f>fao_ids_unique!F132</f>
        <v>159</v>
      </c>
      <c r="D137" s="8" t="str">
        <f>fao_ids_unique!C132</f>
        <v>PRY</v>
      </c>
      <c r="E137" s="7" t="str">
        <f>fao_ids_unique!G132</f>
        <v>Paraguay</v>
      </c>
      <c r="G137" s="9">
        <f>VLOOKUP($B137,aquastat_more_extensive_table!$D$1013:$AO$1213,G$4,FALSE)</f>
        <v>0</v>
      </c>
      <c r="H137" s="13" t="e">
        <f t="shared" si="70"/>
        <v>#N/A</v>
      </c>
      <c r="I137" s="9">
        <f>VLOOKUP($C137,industry_water_withdrawal_km3!$A$2:$CT$249,I$4,FALSE)</f>
        <v>6.11183E-2</v>
      </c>
      <c r="J137" s="13">
        <f t="shared" si="81"/>
        <v>6.11183E-2</v>
      </c>
      <c r="L137" s="9">
        <f>VLOOKUP($B137,aquastat_more_extensive_table!$D$1013:$AO$1213,L$4,FALSE)</f>
        <v>0</v>
      </c>
      <c r="M137" s="13" t="e">
        <f t="shared" si="71"/>
        <v>#N/A</v>
      </c>
      <c r="N137" s="9">
        <f>VLOOKUP($C137,industry_water_withdrawal_km3!$A$2:$CT$249,N$4,FALSE)</f>
        <v>6.4844479999999996E-2</v>
      </c>
      <c r="O137" s="13">
        <f t="shared" si="82"/>
        <v>6.4844479999999996E-2</v>
      </c>
      <c r="Q137" s="9">
        <f>VLOOKUP($B137,aquastat_more_extensive_table!$D$1013:$AO$1213,Q$4,FALSE)</f>
        <v>0</v>
      </c>
      <c r="R137" s="13" t="e">
        <f t="shared" si="72"/>
        <v>#N/A</v>
      </c>
      <c r="S137" s="9">
        <f>VLOOKUP($C137,industry_water_withdrawal_km3!$A$2:$CT$249,S$4,FALSE)</f>
        <v>7.1175039999999995E-2</v>
      </c>
      <c r="T137" s="13">
        <f t="shared" si="83"/>
        <v>7.1175039999999995E-2</v>
      </c>
      <c r="V137" s="9">
        <f>VLOOKUP($B137,aquastat_more_extensive_table!$D$1013:$AO$1213,V$4,FALSE)</f>
        <v>0</v>
      </c>
      <c r="W137" s="13" t="e">
        <f t="shared" si="73"/>
        <v>#N/A</v>
      </c>
      <c r="X137" s="9">
        <f>VLOOKUP($C137,industry_water_withdrawal_km3!$A$2:$CT$249,X$4,FALSE)</f>
        <v>9.1276019999999999E-2</v>
      </c>
      <c r="Y137" s="13">
        <f t="shared" si="84"/>
        <v>9.1276019999999999E-2</v>
      </c>
      <c r="AA137" s="9">
        <f>VLOOKUP($B137,aquastat_more_extensive_table!$D$1013:$AO$1213,AA$4,FALSE)</f>
        <v>0</v>
      </c>
      <c r="AB137" s="13" t="e">
        <f t="shared" si="74"/>
        <v>#N/A</v>
      </c>
      <c r="AC137" s="9">
        <f>VLOOKUP($C137,industry_water_withdrawal_km3!$A$2:$CT$249,AC$4,FALSE)</f>
        <v>0.11562500000000001</v>
      </c>
      <c r="AD137" s="13">
        <f t="shared" si="85"/>
        <v>0.11562500000000001</v>
      </c>
      <c r="AF137" s="9">
        <f>VLOOKUP($B137,aquastat_more_extensive_table!$D$1013:$AO$1213,AF$4,FALSE)</f>
        <v>3.0099999999999998E-2</v>
      </c>
      <c r="AG137" s="13">
        <f t="shared" si="75"/>
        <v>3.0099999999999998E-2</v>
      </c>
      <c r="AH137" s="9">
        <f>VLOOKUP($C137,industry_water_withdrawal_km3!$A$2:$CT$249,AH$4,FALSE)</f>
        <v>0.1123236</v>
      </c>
      <c r="AI137" s="13">
        <f t="shared" si="86"/>
        <v>0.1123236</v>
      </c>
      <c r="AK137" s="9">
        <f>VLOOKUP($B137,aquastat_more_extensive_table!$D$1013:$AO$1213,AK$4,FALSE)</f>
        <v>0</v>
      </c>
      <c r="AL137" s="13" t="e">
        <f t="shared" si="76"/>
        <v>#N/A</v>
      </c>
      <c r="AM137" s="9">
        <f>VLOOKUP($C137,industry_water_withdrawal_km3!$A$2:$CT$249,AM$4,FALSE)</f>
        <v>0.11877</v>
      </c>
      <c r="AN137" s="13">
        <f t="shared" si="87"/>
        <v>0.11877</v>
      </c>
      <c r="AP137" s="9">
        <f>VLOOKUP($B137,aquastat_more_extensive_table!$D$1013:$AO$1213,AP$4,FALSE)</f>
        <v>0</v>
      </c>
      <c r="AQ137" s="13" t="e">
        <f t="shared" si="77"/>
        <v>#N/A</v>
      </c>
      <c r="AR137" s="9">
        <f>VLOOKUP($C137,industry_water_withdrawal_km3!$A$2:$CT$249,AR$4,FALSE)</f>
        <v>0.13425960000000001</v>
      </c>
      <c r="AS137" s="13">
        <f t="shared" si="88"/>
        <v>0.13425960000000001</v>
      </c>
      <c r="AU137" s="9">
        <f>VLOOKUP($B137,aquastat_more_extensive_table!$D$1013:$AO$1213,AU$4,FALSE)</f>
        <v>0.04</v>
      </c>
      <c r="AV137" s="13">
        <f t="shared" si="78"/>
        <v>0.04</v>
      </c>
      <c r="AW137" s="9">
        <f>VLOOKUP($C137,industry_water_withdrawal_km3!$A$2:$CT$249,AW$4,FALSE)</f>
        <v>0.12509600000000001</v>
      </c>
      <c r="AX137" s="13">
        <f t="shared" si="89"/>
        <v>0.12509600000000001</v>
      </c>
      <c r="AZ137" s="9">
        <f>VLOOKUP($B137,aquastat_more_extensive_table!$D$1013:$AO$1213,AZ$4,FALSE)</f>
        <v>0</v>
      </c>
      <c r="BA137" s="13" t="e">
        <f t="shared" si="79"/>
        <v>#N/A</v>
      </c>
      <c r="BB137" s="9">
        <f>VLOOKUP($C137,industry_water_withdrawal_km3!$A$2:$CT$249,BB$4,FALSE)</f>
        <v>0.1251244</v>
      </c>
      <c r="BC137" s="13">
        <f t="shared" si="90"/>
        <v>0.1251244</v>
      </c>
      <c r="BE137" s="9">
        <f>VLOOKUP($B137,aquastat_more_extensive_table!$D$1013:$AO$1213,BE$4,FALSE)</f>
        <v>0.154</v>
      </c>
      <c r="BF137" s="13">
        <f t="shared" si="80"/>
        <v>0.154</v>
      </c>
      <c r="BG137" s="9">
        <f>VLOOKUP($C137,industry_water_withdrawal_km3!$A$2:$CT$249,BG$4,FALSE)</f>
        <v>0.1534112</v>
      </c>
      <c r="BH137" s="13">
        <f t="shared" si="91"/>
        <v>0.1534112</v>
      </c>
      <c r="BJ137" s="9">
        <f>VLOOKUP($B137,aquastat_more_extensive_table!$D$1013:$AO$1213,BJ$4,FALSE)</f>
        <v>0</v>
      </c>
      <c r="BK137" s="13" t="e">
        <f t="shared" si="92"/>
        <v>#N/A</v>
      </c>
      <c r="BL137" s="9">
        <f>VLOOKUP($C137,industry_water_withdrawal_km3!$A$2:$CT$249,BL$4,FALSE)</f>
        <v>0.15594133333333299</v>
      </c>
      <c r="BM137" s="13">
        <f t="shared" si="93"/>
        <v>0.15594133333333299</v>
      </c>
    </row>
    <row r="138" spans="2:65" x14ac:dyDescent="0.25">
      <c r="B138" s="12">
        <f>fao_ids_unique!B133</f>
        <v>170</v>
      </c>
      <c r="C138" s="12">
        <f>fao_ids_unique!F133</f>
        <v>151</v>
      </c>
      <c r="D138" s="8" t="str">
        <f>fao_ids_unique!C133</f>
        <v>PER</v>
      </c>
      <c r="E138" s="7" t="str">
        <f>fao_ids_unique!G133</f>
        <v>Peru</v>
      </c>
      <c r="G138" s="9">
        <f>VLOOKUP($B138,aquastat_more_extensive_table!$D$1013:$AO$1213,G$4,FALSE)</f>
        <v>0</v>
      </c>
      <c r="H138" s="13" t="e">
        <f t="shared" si="70"/>
        <v>#N/A</v>
      </c>
      <c r="I138" s="9">
        <f>VLOOKUP($C138,industry_water_withdrawal_km3!$A$2:$CT$249,I$4,FALSE)</f>
        <v>0.20143820000000001</v>
      </c>
      <c r="J138" s="13">
        <f t="shared" si="81"/>
        <v>0.20143820000000001</v>
      </c>
      <c r="L138" s="9">
        <f>VLOOKUP($B138,aquastat_more_extensive_table!$D$1013:$AO$1213,L$4,FALSE)</f>
        <v>0</v>
      </c>
      <c r="M138" s="13" t="e">
        <f t="shared" si="71"/>
        <v>#N/A</v>
      </c>
      <c r="N138" s="9">
        <f>VLOOKUP($C138,industry_water_withdrawal_km3!$A$2:$CT$249,N$4,FALSE)</f>
        <v>0.235571</v>
      </c>
      <c r="O138" s="13">
        <f t="shared" si="82"/>
        <v>0.235571</v>
      </c>
      <c r="Q138" s="9">
        <f>VLOOKUP($B138,aquastat_more_extensive_table!$D$1013:$AO$1213,Q$4,FALSE)</f>
        <v>0</v>
      </c>
      <c r="R138" s="13" t="e">
        <f t="shared" si="72"/>
        <v>#N/A</v>
      </c>
      <c r="S138" s="9">
        <f>VLOOKUP($C138,industry_water_withdrawal_km3!$A$2:$CT$249,S$4,FALSE)</f>
        <v>0.26740419999999998</v>
      </c>
      <c r="T138" s="13">
        <f t="shared" si="83"/>
        <v>0.26740419999999998</v>
      </c>
      <c r="V138" s="9">
        <f>VLOOKUP($B138,aquastat_more_extensive_table!$D$1013:$AO$1213,V$4,FALSE)</f>
        <v>0</v>
      </c>
      <c r="W138" s="13" t="e">
        <f t="shared" si="73"/>
        <v>#N/A</v>
      </c>
      <c r="X138" s="9">
        <f>VLOOKUP($C138,industry_water_withdrawal_km3!$A$2:$CT$249,X$4,FALSE)</f>
        <v>0.3357638</v>
      </c>
      <c r="Y138" s="13">
        <f t="shared" si="84"/>
        <v>0.3357638</v>
      </c>
      <c r="AA138" s="9">
        <f>VLOOKUP($B138,aquastat_more_extensive_table!$D$1013:$AO$1213,AA$4,FALSE)</f>
        <v>0</v>
      </c>
      <c r="AB138" s="13" t="e">
        <f t="shared" si="74"/>
        <v>#N/A</v>
      </c>
      <c r="AC138" s="9">
        <f>VLOOKUP($C138,industry_water_withdrawal_km3!$A$2:$CT$249,AC$4,FALSE)</f>
        <v>0.35440860000000002</v>
      </c>
      <c r="AD138" s="13">
        <f t="shared" si="85"/>
        <v>0.35440860000000002</v>
      </c>
      <c r="AF138" s="9">
        <f>VLOOKUP($B138,aquastat_more_extensive_table!$D$1013:$AO$1213,AF$4,FALSE)</f>
        <v>0</v>
      </c>
      <c r="AG138" s="13" t="e">
        <f t="shared" si="75"/>
        <v>#N/A</v>
      </c>
      <c r="AH138" s="9">
        <f>VLOOKUP($C138,industry_water_withdrawal_km3!$A$2:$CT$249,AH$4,FALSE)</f>
        <v>0.34607680000000002</v>
      </c>
      <c r="AI138" s="13">
        <f t="shared" si="86"/>
        <v>0.34607680000000002</v>
      </c>
      <c r="AK138" s="9">
        <f>VLOOKUP($B138,aquastat_more_extensive_table!$D$1013:$AO$1213,AK$4,FALSE)</f>
        <v>0</v>
      </c>
      <c r="AL138" s="13" t="e">
        <f t="shared" si="76"/>
        <v>#N/A</v>
      </c>
      <c r="AM138" s="9">
        <f>VLOOKUP($C138,industry_water_withdrawal_km3!$A$2:$CT$249,AM$4,FALSE)</f>
        <v>0.35383100000000001</v>
      </c>
      <c r="AN138" s="13">
        <f t="shared" si="87"/>
        <v>0.35383100000000001</v>
      </c>
      <c r="AP138" s="9">
        <f>VLOOKUP($B138,aquastat_more_extensive_table!$D$1013:$AO$1213,AP$4,FALSE)</f>
        <v>0</v>
      </c>
      <c r="AQ138" s="13" t="e">
        <f t="shared" si="77"/>
        <v>#N/A</v>
      </c>
      <c r="AR138" s="9">
        <f>VLOOKUP($C138,industry_water_withdrawal_km3!$A$2:$CT$249,AR$4,FALSE)</f>
        <v>0.42466340000000002</v>
      </c>
      <c r="AS138" s="13">
        <f t="shared" si="88"/>
        <v>0.42466340000000002</v>
      </c>
      <c r="AU138" s="9">
        <f>VLOOKUP($B138,aquastat_more_extensive_table!$D$1013:$AO$1213,AU$4,FALSE)</f>
        <v>0</v>
      </c>
      <c r="AV138" s="13" t="e">
        <f t="shared" si="78"/>
        <v>#N/A</v>
      </c>
      <c r="AW138" s="9">
        <f>VLOOKUP($C138,industry_water_withdrawal_km3!$A$2:$CT$249,AW$4,FALSE)</f>
        <v>0.43020180000000002</v>
      </c>
      <c r="AX138" s="13">
        <f t="shared" si="89"/>
        <v>0.43020180000000002</v>
      </c>
      <c r="AZ138" s="9">
        <f>VLOOKUP($B138,aquastat_more_extensive_table!$D$1013:$AO$1213,AZ$4,FALSE)</f>
        <v>0</v>
      </c>
      <c r="BA138" s="13" t="e">
        <f t="shared" si="79"/>
        <v>#N/A</v>
      </c>
      <c r="BB138" s="9">
        <f>VLOOKUP($C138,industry_water_withdrawal_km3!$A$2:$CT$249,BB$4,FALSE)</f>
        <v>0.47578199999999998</v>
      </c>
      <c r="BC138" s="13">
        <f t="shared" si="90"/>
        <v>0.47578199999999998</v>
      </c>
      <c r="BE138" s="9">
        <f>VLOOKUP($B138,aquastat_more_extensive_table!$D$1013:$AO$1213,BE$4,FALSE)</f>
        <v>0.28899999999999998</v>
      </c>
      <c r="BF138" s="13">
        <f t="shared" si="80"/>
        <v>0.28899999999999998</v>
      </c>
      <c r="BG138" s="9">
        <f>VLOOKUP($C138,industry_water_withdrawal_km3!$A$2:$CT$249,BG$4,FALSE)</f>
        <v>0.56399759999999999</v>
      </c>
      <c r="BH138" s="13">
        <f t="shared" si="91"/>
        <v>0.56399759999999999</v>
      </c>
      <c r="BJ138" s="9">
        <f>VLOOKUP($B138,aquastat_more_extensive_table!$D$1013:$AO$1213,BJ$4,FALSE)</f>
        <v>0</v>
      </c>
      <c r="BK138" s="13" t="e">
        <f t="shared" si="92"/>
        <v>#N/A</v>
      </c>
      <c r="BL138" s="9">
        <f>VLOOKUP($C138,industry_water_withdrawal_km3!$A$2:$CT$249,BL$4,FALSE)</f>
        <v>0.56928900000000004</v>
      </c>
      <c r="BM138" s="13">
        <f t="shared" si="93"/>
        <v>0.56928900000000004</v>
      </c>
    </row>
    <row r="139" spans="2:65" x14ac:dyDescent="0.25">
      <c r="B139" s="12">
        <f>fao_ids_unique!B134</f>
        <v>171</v>
      </c>
      <c r="C139" s="12">
        <f>fao_ids_unique!F134</f>
        <v>152</v>
      </c>
      <c r="D139" s="8" t="str">
        <f>fao_ids_unique!C134</f>
        <v>PHL</v>
      </c>
      <c r="E139" s="7" t="str">
        <f>fao_ids_unique!G134</f>
        <v>Philippines</v>
      </c>
      <c r="G139" s="9">
        <f>VLOOKUP($B139,aquastat_more_extensive_table!$D$1013:$AO$1213,G$4,FALSE)</f>
        <v>0</v>
      </c>
      <c r="H139" s="13" t="e">
        <f t="shared" si="70"/>
        <v>#N/A</v>
      </c>
      <c r="I139" s="9">
        <f>VLOOKUP($C139,industry_water_withdrawal_km3!$A$2:$CT$249,I$4,FALSE)</f>
        <v>3.4878979999999999</v>
      </c>
      <c r="J139" s="13">
        <f t="shared" si="81"/>
        <v>3.4878979999999999</v>
      </c>
      <c r="L139" s="9">
        <f>VLOOKUP($B139,aquastat_more_extensive_table!$D$1013:$AO$1213,L$4,FALSE)</f>
        <v>0</v>
      </c>
      <c r="M139" s="13" t="e">
        <f t="shared" si="71"/>
        <v>#N/A</v>
      </c>
      <c r="N139" s="9">
        <f>VLOOKUP($C139,industry_water_withdrawal_km3!$A$2:$CT$249,N$4,FALSE)</f>
        <v>3.2882880000000001</v>
      </c>
      <c r="O139" s="13">
        <f t="shared" si="82"/>
        <v>3.2882880000000001</v>
      </c>
      <c r="Q139" s="9">
        <f>VLOOKUP($B139,aquastat_more_extensive_table!$D$1013:$AO$1213,Q$4,FALSE)</f>
        <v>0</v>
      </c>
      <c r="R139" s="13" t="e">
        <f t="shared" si="72"/>
        <v>#N/A</v>
      </c>
      <c r="S139" s="9">
        <f>VLOOKUP($C139,industry_water_withdrawal_km3!$A$2:$CT$249,S$4,FALSE)</f>
        <v>3.5464259999999999</v>
      </c>
      <c r="T139" s="13">
        <f t="shared" si="83"/>
        <v>3.5464259999999999</v>
      </c>
      <c r="V139" s="9">
        <f>VLOOKUP($B139,aquastat_more_extensive_table!$D$1013:$AO$1213,V$4,FALSE)</f>
        <v>0</v>
      </c>
      <c r="W139" s="13" t="e">
        <f t="shared" si="73"/>
        <v>#N/A</v>
      </c>
      <c r="X139" s="9">
        <f>VLOOKUP($C139,industry_water_withdrawal_km3!$A$2:$CT$249,X$4,FALSE)</f>
        <v>4.4697040000000001</v>
      </c>
      <c r="Y139" s="13">
        <f t="shared" si="84"/>
        <v>4.4697040000000001</v>
      </c>
      <c r="AA139" s="9">
        <f>VLOOKUP($B139,aquastat_more_extensive_table!$D$1013:$AO$1213,AA$4,FALSE)</f>
        <v>0</v>
      </c>
      <c r="AB139" s="13" t="e">
        <f t="shared" si="74"/>
        <v>#N/A</v>
      </c>
      <c r="AC139" s="9">
        <f>VLOOKUP($C139,industry_water_withdrawal_km3!$A$2:$CT$249,AC$4,FALSE)</f>
        <v>5.2683200000000001</v>
      </c>
      <c r="AD139" s="13">
        <f t="shared" si="85"/>
        <v>5.2683200000000001</v>
      </c>
      <c r="AF139" s="9">
        <f>VLOOKUP($B139,aquastat_more_extensive_table!$D$1013:$AO$1213,AF$4,FALSE)</f>
        <v>0</v>
      </c>
      <c r="AG139" s="13" t="e">
        <f t="shared" si="75"/>
        <v>#N/A</v>
      </c>
      <c r="AH139" s="9">
        <f>VLOOKUP($C139,industry_water_withdrawal_km3!$A$2:$CT$249,AH$4,FALSE)</f>
        <v>5.1097520000000003</v>
      </c>
      <c r="AI139" s="13">
        <f t="shared" si="86"/>
        <v>5.1097520000000003</v>
      </c>
      <c r="AK139" s="9">
        <f>VLOOKUP($B139,aquastat_more_extensive_table!$D$1013:$AO$1213,AK$4,FALSE)</f>
        <v>0</v>
      </c>
      <c r="AL139" s="13" t="e">
        <f t="shared" si="76"/>
        <v>#N/A</v>
      </c>
      <c r="AM139" s="9">
        <f>VLOOKUP($C139,industry_water_withdrawal_km3!$A$2:$CT$249,AM$4,FALSE)</f>
        <v>5.4292259999999999</v>
      </c>
      <c r="AN139" s="13">
        <f t="shared" si="87"/>
        <v>5.4292259999999999</v>
      </c>
      <c r="AP139" s="9">
        <f>VLOOKUP($B139,aquastat_more_extensive_table!$D$1013:$AO$1213,AP$4,FALSE)</f>
        <v>2.2959999999999998</v>
      </c>
      <c r="AQ139" s="13">
        <f t="shared" si="77"/>
        <v>2.2959999999999998</v>
      </c>
      <c r="AR139" s="9">
        <f>VLOOKUP($C139,industry_water_withdrawal_km3!$A$2:$CT$249,AR$4,FALSE)</f>
        <v>6.0924120000000004</v>
      </c>
      <c r="AS139" s="13">
        <f t="shared" si="88"/>
        <v>6.0924120000000004</v>
      </c>
      <c r="AU139" s="9">
        <f>VLOOKUP($B139,aquastat_more_extensive_table!$D$1013:$AO$1213,AU$4,FALSE)</f>
        <v>2.907</v>
      </c>
      <c r="AV139" s="13">
        <f t="shared" si="78"/>
        <v>2.907</v>
      </c>
      <c r="AW139" s="9">
        <f>VLOOKUP($C139,industry_water_withdrawal_km3!$A$2:$CT$249,AW$4,FALSE)</f>
        <v>6.1092620000000002</v>
      </c>
      <c r="AX139" s="13">
        <f t="shared" si="89"/>
        <v>6.1092620000000002</v>
      </c>
      <c r="AZ139" s="9">
        <f>VLOOKUP($B139,aquastat_more_extensive_table!$D$1013:$AO$1213,AZ$4,FALSE)</f>
        <v>7.4580000000000002</v>
      </c>
      <c r="BA139" s="13">
        <f t="shared" si="79"/>
        <v>7.4580000000000002</v>
      </c>
      <c r="BB139" s="9">
        <f>VLOOKUP($C139,industry_water_withdrawal_km3!$A$2:$CT$249,BB$4,FALSE)</f>
        <v>6.5526499999999999</v>
      </c>
      <c r="BC139" s="13">
        <f t="shared" si="90"/>
        <v>6.5526499999999999</v>
      </c>
      <c r="BE139" s="9">
        <f>VLOOKUP($B139,aquastat_more_extensive_table!$D$1013:$AO$1213,BE$4,FALSE)</f>
        <v>8.2539999999999996</v>
      </c>
      <c r="BF139" s="13">
        <f t="shared" si="80"/>
        <v>8.2539999999999996</v>
      </c>
      <c r="BG139" s="9">
        <f>VLOOKUP($C139,industry_water_withdrawal_km3!$A$2:$CT$249,BG$4,FALSE)</f>
        <v>7.6020820000000002</v>
      </c>
      <c r="BH139" s="13">
        <f t="shared" si="91"/>
        <v>7.6020820000000002</v>
      </c>
      <c r="BJ139" s="9">
        <f>VLOOKUP($B139,aquastat_more_extensive_table!$D$1013:$AO$1213,BJ$4,FALSE)</f>
        <v>0</v>
      </c>
      <c r="BK139" s="13" t="e">
        <f t="shared" si="92"/>
        <v>#N/A</v>
      </c>
      <c r="BL139" s="9">
        <f>VLOOKUP($C139,industry_water_withdrawal_km3!$A$2:$CT$249,BL$4,FALSE)</f>
        <v>7.6409366666666703</v>
      </c>
      <c r="BM139" s="13">
        <f t="shared" si="93"/>
        <v>7.6409366666666703</v>
      </c>
    </row>
    <row r="140" spans="2:65" x14ac:dyDescent="0.25">
      <c r="B140" s="12">
        <f>fao_ids_unique!B135</f>
        <v>173</v>
      </c>
      <c r="C140" s="12">
        <f>fao_ids_unique!F135</f>
        <v>155</v>
      </c>
      <c r="D140" s="8" t="str">
        <f>fao_ids_unique!C135</f>
        <v>POL</v>
      </c>
      <c r="E140" s="7" t="str">
        <f>fao_ids_unique!G135</f>
        <v>Poland</v>
      </c>
      <c r="G140" s="9">
        <f>VLOOKUP($B140,aquastat_more_extensive_table!$D$1013:$AO$1213,G$4,FALSE)</f>
        <v>0</v>
      </c>
      <c r="H140" s="13" t="e">
        <f t="shared" si="70"/>
        <v>#N/A</v>
      </c>
      <c r="I140" s="9">
        <f>VLOOKUP($C140,industry_water_withdrawal_km3!$A$2:$CT$249,I$4,FALSE)</f>
        <v>3.8248259999999998</v>
      </c>
      <c r="J140" s="13">
        <f t="shared" si="81"/>
        <v>3.8248259999999998</v>
      </c>
      <c r="L140" s="9">
        <f>VLOOKUP($B140,aquastat_more_extensive_table!$D$1013:$AO$1213,L$4,FALSE)</f>
        <v>0</v>
      </c>
      <c r="M140" s="13" t="e">
        <f t="shared" si="71"/>
        <v>#N/A</v>
      </c>
      <c r="N140" s="9">
        <f>VLOOKUP($C140,industry_water_withdrawal_km3!$A$2:$CT$249,N$4,FALSE)</f>
        <v>4.0123420000000003</v>
      </c>
      <c r="O140" s="13">
        <f t="shared" si="82"/>
        <v>4.0123420000000003</v>
      </c>
      <c r="Q140" s="9">
        <f>VLOOKUP($B140,aquastat_more_extensive_table!$D$1013:$AO$1213,Q$4,FALSE)</f>
        <v>0</v>
      </c>
      <c r="R140" s="13" t="e">
        <f t="shared" si="72"/>
        <v>#N/A</v>
      </c>
      <c r="S140" s="9">
        <f>VLOOKUP($C140,industry_water_withdrawal_km3!$A$2:$CT$249,S$4,FALSE)</f>
        <v>4.4944540000000002</v>
      </c>
      <c r="T140" s="13">
        <f t="shared" si="83"/>
        <v>4.4944540000000002</v>
      </c>
      <c r="V140" s="9">
        <f>VLOOKUP($B140,aquastat_more_extensive_table!$D$1013:$AO$1213,V$4,FALSE)</f>
        <v>0</v>
      </c>
      <c r="W140" s="13" t="e">
        <f t="shared" si="73"/>
        <v>#N/A</v>
      </c>
      <c r="X140" s="9">
        <f>VLOOKUP($C140,industry_water_withdrawal_km3!$A$2:$CT$249,X$4,FALSE)</f>
        <v>5.6496519999999997</v>
      </c>
      <c r="Y140" s="13">
        <f t="shared" si="84"/>
        <v>5.6496519999999997</v>
      </c>
      <c r="AA140" s="9">
        <f>VLOOKUP($B140,aquastat_more_extensive_table!$D$1013:$AO$1213,AA$4,FALSE)</f>
        <v>0</v>
      </c>
      <c r="AB140" s="13" t="e">
        <f t="shared" si="74"/>
        <v>#N/A</v>
      </c>
      <c r="AC140" s="9">
        <f>VLOOKUP($C140,industry_water_withdrawal_km3!$A$2:$CT$249,AC$4,FALSE)</f>
        <v>6.7001379999999999</v>
      </c>
      <c r="AD140" s="13">
        <f t="shared" si="85"/>
        <v>6.7001379999999999</v>
      </c>
      <c r="AF140" s="9">
        <f>VLOOKUP($B140,aquastat_more_extensive_table!$D$1013:$AO$1213,AF$4,FALSE)</f>
        <v>0</v>
      </c>
      <c r="AG140" s="13" t="e">
        <f t="shared" si="75"/>
        <v>#N/A</v>
      </c>
      <c r="AH140" s="9">
        <f>VLOOKUP($C140,industry_water_withdrawal_km3!$A$2:$CT$249,AH$4,FALSE)</f>
        <v>6.5406820000000003</v>
      </c>
      <c r="AI140" s="13">
        <f t="shared" si="86"/>
        <v>6.5406820000000003</v>
      </c>
      <c r="AK140" s="9">
        <f>VLOOKUP($B140,aquastat_more_extensive_table!$D$1013:$AO$1213,AK$4,FALSE)</f>
        <v>9.18</v>
      </c>
      <c r="AL140" s="13">
        <f t="shared" si="76"/>
        <v>9.18</v>
      </c>
      <c r="AM140" s="9">
        <f>VLOOKUP($C140,industry_water_withdrawal_km3!$A$2:$CT$249,AM$4,FALSE)</f>
        <v>6.7924340000000001</v>
      </c>
      <c r="AN140" s="13">
        <f t="shared" si="87"/>
        <v>6.7924340000000001</v>
      </c>
      <c r="AP140" s="9">
        <f>VLOOKUP($B140,aquastat_more_extensive_table!$D$1013:$AO$1213,AP$4,FALSE)</f>
        <v>9.4250000000000007</v>
      </c>
      <c r="AQ140" s="13">
        <f t="shared" si="77"/>
        <v>9.4250000000000007</v>
      </c>
      <c r="AR140" s="9">
        <f>VLOOKUP($C140,industry_water_withdrawal_km3!$A$2:$CT$249,AR$4,FALSE)</f>
        <v>7.9558479999999996</v>
      </c>
      <c r="AS140" s="13">
        <f t="shared" si="88"/>
        <v>7.9558479999999996</v>
      </c>
      <c r="AU140" s="9">
        <f>VLOOKUP($B140,aquastat_more_extensive_table!$D$1013:$AO$1213,AU$4,FALSE)</f>
        <v>0</v>
      </c>
      <c r="AV140" s="13" t="e">
        <f t="shared" si="78"/>
        <v>#N/A</v>
      </c>
      <c r="AW140" s="9">
        <f>VLOOKUP($C140,industry_water_withdrawal_km3!$A$2:$CT$249,AW$4,FALSE)</f>
        <v>8.8053100000000004</v>
      </c>
      <c r="AX140" s="13">
        <f t="shared" si="89"/>
        <v>8.8053100000000004</v>
      </c>
      <c r="AZ140" s="9">
        <f>VLOOKUP($B140,aquastat_more_extensive_table!$D$1013:$AO$1213,AZ$4,FALSE)</f>
        <v>0</v>
      </c>
      <c r="BA140" s="13" t="e">
        <f t="shared" si="79"/>
        <v>#N/A</v>
      </c>
      <c r="BB140" s="9">
        <f>VLOOKUP($C140,industry_water_withdrawal_km3!$A$2:$CT$249,BB$4,FALSE)</f>
        <v>10.36219</v>
      </c>
      <c r="BC140" s="13">
        <f t="shared" si="90"/>
        <v>10.36219</v>
      </c>
      <c r="BE140" s="9">
        <f>VLOOKUP($B140,aquastat_more_extensive_table!$D$1013:$AO$1213,BE$4,FALSE)</f>
        <v>0</v>
      </c>
      <c r="BF140" s="13" t="e">
        <f t="shared" si="80"/>
        <v>#N/A</v>
      </c>
      <c r="BG140" s="9">
        <f>VLOOKUP($C140,industry_water_withdrawal_km3!$A$2:$CT$249,BG$4,FALSE)</f>
        <v>11.90326</v>
      </c>
      <c r="BH140" s="13">
        <f t="shared" si="91"/>
        <v>11.90326</v>
      </c>
      <c r="BJ140" s="9">
        <f>VLOOKUP($B140,aquastat_more_extensive_table!$D$1013:$AO$1213,BJ$4,FALSE)</f>
        <v>0</v>
      </c>
      <c r="BK140" s="13" t="e">
        <f t="shared" si="92"/>
        <v>#N/A</v>
      </c>
      <c r="BL140" s="9">
        <f>VLOOKUP($C140,industry_water_withdrawal_km3!$A$2:$CT$249,BL$4,FALSE)</f>
        <v>11.8570333333333</v>
      </c>
      <c r="BM140" s="13">
        <f t="shared" si="93"/>
        <v>11.8570333333333</v>
      </c>
    </row>
    <row r="141" spans="2:65" x14ac:dyDescent="0.25">
      <c r="B141" s="12">
        <f>fao_ids_unique!B136</f>
        <v>174</v>
      </c>
      <c r="C141" s="12">
        <f>fao_ids_unique!F136</f>
        <v>158</v>
      </c>
      <c r="D141" s="8" t="str">
        <f>fao_ids_unique!C136</f>
        <v>PRT</v>
      </c>
      <c r="E141" s="7" t="str">
        <f>fao_ids_unique!G136</f>
        <v>Portugal</v>
      </c>
      <c r="G141" s="9">
        <f>VLOOKUP($B141,aquastat_more_extensive_table!$D$1013:$AO$1213,G$4,FALSE)</f>
        <v>0</v>
      </c>
      <c r="H141" s="13" t="e">
        <f t="shared" si="70"/>
        <v>#N/A</v>
      </c>
      <c r="I141" s="9">
        <f>VLOOKUP($C141,industry_water_withdrawal_km3!$A$2:$CT$249,I$4,FALSE)</f>
        <v>0.8740116</v>
      </c>
      <c r="J141" s="13">
        <f t="shared" si="81"/>
        <v>0.8740116</v>
      </c>
      <c r="L141" s="9">
        <f>VLOOKUP($B141,aquastat_more_extensive_table!$D$1013:$AO$1213,L$4,FALSE)</f>
        <v>0</v>
      </c>
      <c r="M141" s="13" t="e">
        <f t="shared" si="71"/>
        <v>#N/A</v>
      </c>
      <c r="N141" s="9">
        <f>VLOOKUP($C141,industry_water_withdrawal_km3!$A$2:$CT$249,N$4,FALSE)</f>
        <v>0.97775380000000001</v>
      </c>
      <c r="O141" s="13">
        <f t="shared" si="82"/>
        <v>0.97775380000000001</v>
      </c>
      <c r="Q141" s="9">
        <f>VLOOKUP($B141,aquastat_more_extensive_table!$D$1013:$AO$1213,Q$4,FALSE)</f>
        <v>0</v>
      </c>
      <c r="R141" s="13" t="e">
        <f t="shared" si="72"/>
        <v>#N/A</v>
      </c>
      <c r="S141" s="9">
        <f>VLOOKUP($C141,industry_water_withdrawal_km3!$A$2:$CT$249,S$4,FALSE)</f>
        <v>1.185408</v>
      </c>
      <c r="T141" s="13">
        <f t="shared" si="83"/>
        <v>1.185408</v>
      </c>
      <c r="V141" s="9">
        <f>VLOOKUP($B141,aquastat_more_extensive_table!$D$1013:$AO$1213,V$4,FALSE)</f>
        <v>0</v>
      </c>
      <c r="W141" s="13" t="e">
        <f t="shared" si="73"/>
        <v>#N/A</v>
      </c>
      <c r="X141" s="9">
        <f>VLOOKUP($C141,industry_water_withdrawal_km3!$A$2:$CT$249,X$4,FALSE)</f>
        <v>1.5046759999999999</v>
      </c>
      <c r="Y141" s="13">
        <f t="shared" si="84"/>
        <v>1.5046759999999999</v>
      </c>
      <c r="AA141" s="9">
        <f>VLOOKUP($B141,aquastat_more_extensive_table!$D$1013:$AO$1213,AA$4,FALSE)</f>
        <v>0</v>
      </c>
      <c r="AB141" s="13" t="e">
        <f t="shared" si="74"/>
        <v>#N/A</v>
      </c>
      <c r="AC141" s="9">
        <f>VLOOKUP($C141,industry_water_withdrawal_km3!$A$2:$CT$249,AC$4,FALSE)</f>
        <v>1.6946380000000001</v>
      </c>
      <c r="AD141" s="13">
        <f t="shared" si="85"/>
        <v>1.6946380000000001</v>
      </c>
      <c r="AF141" s="9">
        <f>VLOOKUP($B141,aquastat_more_extensive_table!$D$1013:$AO$1213,AF$4,FALSE)</f>
        <v>0</v>
      </c>
      <c r="AG141" s="13" t="e">
        <f t="shared" si="75"/>
        <v>#N/A</v>
      </c>
      <c r="AH141" s="9">
        <f>VLOOKUP($C141,industry_water_withdrawal_km3!$A$2:$CT$249,AH$4,FALSE)</f>
        <v>1.7473540000000001</v>
      </c>
      <c r="AI141" s="13">
        <f t="shared" si="86"/>
        <v>1.7473540000000001</v>
      </c>
      <c r="AK141" s="9">
        <f>VLOOKUP($B141,aquastat_more_extensive_table!$D$1013:$AO$1213,AK$4,FALSE)</f>
        <v>3.1</v>
      </c>
      <c r="AL141" s="13">
        <f t="shared" si="76"/>
        <v>3.1</v>
      </c>
      <c r="AM141" s="9">
        <f>VLOOKUP($C141,industry_water_withdrawal_km3!$A$2:$CT$249,AM$4,FALSE)</f>
        <v>2.3134399999999999</v>
      </c>
      <c r="AN141" s="13">
        <f t="shared" si="87"/>
        <v>2.3134399999999999</v>
      </c>
      <c r="AP141" s="9">
        <f>VLOOKUP($B141,aquastat_more_extensive_table!$D$1013:$AO$1213,AP$4,FALSE)</f>
        <v>0</v>
      </c>
      <c r="AQ141" s="13" t="e">
        <f t="shared" si="77"/>
        <v>#N/A</v>
      </c>
      <c r="AR141" s="9">
        <f>VLOOKUP($C141,industry_water_withdrawal_km3!$A$2:$CT$249,AR$4,FALSE)</f>
        <v>2.5550419999999998</v>
      </c>
      <c r="AS141" s="13">
        <f t="shared" si="88"/>
        <v>2.5550419999999998</v>
      </c>
      <c r="AU141" s="9">
        <f>VLOOKUP($B141,aquastat_more_extensive_table!$D$1013:$AO$1213,AU$4,FALSE)</f>
        <v>1.4970000000000001</v>
      </c>
      <c r="AV141" s="13">
        <f t="shared" si="78"/>
        <v>1.4970000000000001</v>
      </c>
      <c r="AW141" s="9">
        <f>VLOOKUP($C141,industry_water_withdrawal_km3!$A$2:$CT$249,AW$4,FALSE)</f>
        <v>2.7229459999999999</v>
      </c>
      <c r="AX141" s="13">
        <f t="shared" si="89"/>
        <v>2.7229459999999999</v>
      </c>
      <c r="AZ141" s="9">
        <f>VLOOKUP($B141,aquastat_more_extensive_table!$D$1013:$AO$1213,AZ$4,FALSE)</f>
        <v>0</v>
      </c>
      <c r="BA141" s="13" t="e">
        <f t="shared" si="79"/>
        <v>#N/A</v>
      </c>
      <c r="BB141" s="9">
        <f>VLOOKUP($C141,industry_water_withdrawal_km3!$A$2:$CT$249,BB$4,FALSE)</f>
        <v>3.1250300000000002</v>
      </c>
      <c r="BC141" s="13">
        <f t="shared" si="90"/>
        <v>3.1250300000000002</v>
      </c>
      <c r="BE141" s="9">
        <f>VLOOKUP($B141,aquastat_more_extensive_table!$D$1013:$AO$1213,BE$4,FALSE)</f>
        <v>0</v>
      </c>
      <c r="BF141" s="13" t="e">
        <f t="shared" si="80"/>
        <v>#N/A</v>
      </c>
      <c r="BG141" s="9">
        <f>VLOOKUP($C141,industry_water_withdrawal_km3!$A$2:$CT$249,BG$4,FALSE)</f>
        <v>3.3280859999999999</v>
      </c>
      <c r="BH141" s="13">
        <f t="shared" si="91"/>
        <v>3.3280859999999999</v>
      </c>
      <c r="BJ141" s="9">
        <f>VLOOKUP($B141,aquastat_more_extensive_table!$D$1013:$AO$1213,BJ$4,FALSE)</f>
        <v>0</v>
      </c>
      <c r="BK141" s="13" t="e">
        <f t="shared" si="92"/>
        <v>#N/A</v>
      </c>
      <c r="BL141" s="9">
        <f>VLOOKUP($C141,industry_water_withdrawal_km3!$A$2:$CT$249,BL$4,FALSE)</f>
        <v>3.30871</v>
      </c>
      <c r="BM141" s="13">
        <f t="shared" si="93"/>
        <v>3.30871</v>
      </c>
    </row>
    <row r="142" spans="2:65" x14ac:dyDescent="0.25">
      <c r="B142" s="12">
        <f>fao_ids_unique!B137</f>
        <v>175</v>
      </c>
      <c r="C142" s="12">
        <f>fao_ids_unique!F137</f>
        <v>73</v>
      </c>
      <c r="D142" s="8" t="str">
        <f>fao_ids_unique!C137</f>
        <v>GNB</v>
      </c>
      <c r="E142" s="7" t="str">
        <f>fao_ids_unique!G137</f>
        <v>Guinea-Bissau</v>
      </c>
      <c r="G142" s="9">
        <f>VLOOKUP($B142,aquastat_more_extensive_table!$D$1013:$AO$1213,G$4,FALSE)</f>
        <v>0</v>
      </c>
      <c r="H142" s="13" t="e">
        <f t="shared" si="70"/>
        <v>#N/A</v>
      </c>
      <c r="I142" s="9">
        <f>VLOOKUP($C142,industry_water_withdrawal_km3!$A$2:$CT$249,I$4,FALSE)</f>
        <v>0</v>
      </c>
      <c r="J142" s="13">
        <f t="shared" si="81"/>
        <v>0</v>
      </c>
      <c r="L142" s="9">
        <f>VLOOKUP($B142,aquastat_more_extensive_table!$D$1013:$AO$1213,L$4,FALSE)</f>
        <v>0</v>
      </c>
      <c r="M142" s="13" t="e">
        <f t="shared" si="71"/>
        <v>#N/A</v>
      </c>
      <c r="N142" s="9">
        <f>VLOOKUP($C142,industry_water_withdrawal_km3!$A$2:$CT$249,N$4,FALSE)</f>
        <v>0</v>
      </c>
      <c r="O142" s="13">
        <f t="shared" si="82"/>
        <v>0</v>
      </c>
      <c r="Q142" s="9">
        <f>VLOOKUP($B142,aquastat_more_extensive_table!$D$1013:$AO$1213,Q$4,FALSE)</f>
        <v>0</v>
      </c>
      <c r="R142" s="13" t="e">
        <f t="shared" si="72"/>
        <v>#N/A</v>
      </c>
      <c r="S142" s="9">
        <f>VLOOKUP($C142,industry_water_withdrawal_km3!$A$2:$CT$249,S$4,FALSE)</f>
        <v>0</v>
      </c>
      <c r="T142" s="13">
        <f t="shared" si="83"/>
        <v>0</v>
      </c>
      <c r="V142" s="9">
        <f>VLOOKUP($B142,aquastat_more_extensive_table!$D$1013:$AO$1213,V$4,FALSE)</f>
        <v>0</v>
      </c>
      <c r="W142" s="13" t="e">
        <f t="shared" si="73"/>
        <v>#N/A</v>
      </c>
      <c r="X142" s="9">
        <f>VLOOKUP($C142,industry_water_withdrawal_km3!$A$2:$CT$249,X$4,FALSE)</f>
        <v>0</v>
      </c>
      <c r="Y142" s="13">
        <f t="shared" si="84"/>
        <v>0</v>
      </c>
      <c r="AA142" s="9">
        <f>VLOOKUP($B142,aquastat_more_extensive_table!$D$1013:$AO$1213,AA$4,FALSE)</f>
        <v>0</v>
      </c>
      <c r="AB142" s="13" t="e">
        <f t="shared" si="74"/>
        <v>#N/A</v>
      </c>
      <c r="AC142" s="9">
        <f>VLOOKUP($C142,industry_water_withdrawal_km3!$A$2:$CT$249,AC$4,FALSE)</f>
        <v>0</v>
      </c>
      <c r="AD142" s="13">
        <f t="shared" si="85"/>
        <v>0</v>
      </c>
      <c r="AF142" s="9">
        <f>VLOOKUP($B142,aquastat_more_extensive_table!$D$1013:$AO$1213,AF$4,FALSE)</f>
        <v>0</v>
      </c>
      <c r="AG142" s="13" t="e">
        <f t="shared" si="75"/>
        <v>#N/A</v>
      </c>
      <c r="AH142" s="9">
        <f>VLOOKUP($C142,industry_water_withdrawal_km3!$A$2:$CT$249,AH$4,FALSE)</f>
        <v>0</v>
      </c>
      <c r="AI142" s="13">
        <f t="shared" si="86"/>
        <v>0</v>
      </c>
      <c r="AK142" s="9">
        <f>VLOOKUP($B142,aquastat_more_extensive_table!$D$1013:$AO$1213,AK$4,FALSE)</f>
        <v>5.9999999999999995E-4</v>
      </c>
      <c r="AL142" s="13">
        <f t="shared" si="76"/>
        <v>5.9999999999999995E-4</v>
      </c>
      <c r="AM142" s="9">
        <f>VLOOKUP($C142,industry_water_withdrawal_km3!$A$2:$CT$249,AM$4,FALSE)</f>
        <v>0</v>
      </c>
      <c r="AN142" s="13">
        <f t="shared" si="87"/>
        <v>0</v>
      </c>
      <c r="AP142" s="9">
        <f>VLOOKUP($B142,aquastat_more_extensive_table!$D$1013:$AO$1213,AP$4,FALSE)</f>
        <v>8.0000000000000002E-3</v>
      </c>
      <c r="AQ142" s="13">
        <f t="shared" si="77"/>
        <v>8.0000000000000002E-3</v>
      </c>
      <c r="AR142" s="9">
        <f>VLOOKUP($C142,industry_water_withdrawal_km3!$A$2:$CT$249,AR$4,FALSE)</f>
        <v>0</v>
      </c>
      <c r="AS142" s="13">
        <f t="shared" si="88"/>
        <v>0</v>
      </c>
      <c r="AU142" s="9">
        <f>VLOOKUP($B142,aquastat_more_extensive_table!$D$1013:$AO$1213,AU$4,FALSE)</f>
        <v>8.0000000000000002E-3</v>
      </c>
      <c r="AV142" s="13">
        <f t="shared" si="78"/>
        <v>8.0000000000000002E-3</v>
      </c>
      <c r="AW142" s="9">
        <f>VLOOKUP($C142,industry_water_withdrawal_km3!$A$2:$CT$249,AW$4,FALSE)</f>
        <v>0</v>
      </c>
      <c r="AX142" s="13">
        <f t="shared" si="89"/>
        <v>0</v>
      </c>
      <c r="AZ142" s="9">
        <f>VLOOKUP($B142,aquastat_more_extensive_table!$D$1013:$AO$1213,AZ$4,FALSE)</f>
        <v>1.1900000000000001E-2</v>
      </c>
      <c r="BA142" s="13">
        <f t="shared" si="79"/>
        <v>1.1900000000000001E-2</v>
      </c>
      <c r="BB142" s="9">
        <f>VLOOKUP($C142,industry_water_withdrawal_km3!$A$2:$CT$249,BB$4,FALSE)</f>
        <v>0</v>
      </c>
      <c r="BC142" s="13">
        <f t="shared" si="90"/>
        <v>0</v>
      </c>
      <c r="BE142" s="9">
        <f>VLOOKUP($B142,aquastat_more_extensive_table!$D$1013:$AO$1213,BE$4,FALSE)</f>
        <v>0</v>
      </c>
      <c r="BF142" s="13" t="e">
        <f t="shared" si="80"/>
        <v>#N/A</v>
      </c>
      <c r="BG142" s="9">
        <f>VLOOKUP($C142,industry_water_withdrawal_km3!$A$2:$CT$249,BG$4,FALSE)</f>
        <v>0</v>
      </c>
      <c r="BH142" s="13">
        <f t="shared" si="91"/>
        <v>0</v>
      </c>
      <c r="BJ142" s="9">
        <f>VLOOKUP($B142,aquastat_more_extensive_table!$D$1013:$AO$1213,BJ$4,FALSE)</f>
        <v>0</v>
      </c>
      <c r="BK142" s="13" t="e">
        <f t="shared" si="92"/>
        <v>#N/A</v>
      </c>
      <c r="BL142" s="9">
        <f>VLOOKUP($C142,industry_water_withdrawal_km3!$A$2:$CT$249,BL$4,FALSE)</f>
        <v>0</v>
      </c>
      <c r="BM142" s="13">
        <f t="shared" si="93"/>
        <v>0</v>
      </c>
    </row>
    <row r="143" spans="2:65" x14ac:dyDescent="0.25">
      <c r="B143" s="12">
        <f>fao_ids_unique!B138</f>
        <v>176</v>
      </c>
      <c r="C143" s="12">
        <f>fao_ids_unique!F138</f>
        <v>243</v>
      </c>
      <c r="D143" s="8" t="str">
        <f>fao_ids_unique!C138</f>
        <v>TLS</v>
      </c>
      <c r="E143" s="7" t="str">
        <f>fao_ids_unique!G138</f>
        <v>Timor-Leste</v>
      </c>
      <c r="G143" s="9">
        <f>VLOOKUP($B143,aquastat_more_extensive_table!$D$1013:$AO$1213,G$4,FALSE)</f>
        <v>0</v>
      </c>
      <c r="H143" s="13" t="e">
        <f t="shared" si="70"/>
        <v>#N/A</v>
      </c>
      <c r="I143" s="9">
        <f>VLOOKUP($C143,industry_water_withdrawal_km3!$A$2:$CT$249,I$4,FALSE)</f>
        <v>3.6793680000000001E-3</v>
      </c>
      <c r="J143" s="13">
        <f t="shared" si="81"/>
        <v>3.6793680000000001E-3</v>
      </c>
      <c r="L143" s="9">
        <f>VLOOKUP($B143,aquastat_more_extensive_table!$D$1013:$AO$1213,L$4,FALSE)</f>
        <v>0</v>
      </c>
      <c r="M143" s="13" t="e">
        <f t="shared" si="71"/>
        <v>#N/A</v>
      </c>
      <c r="N143" s="9">
        <f>VLOOKUP($C143,industry_water_withdrawal_km3!$A$2:$CT$249,N$4,FALSE)</f>
        <v>3.9749920000000001E-3</v>
      </c>
      <c r="O143" s="13">
        <f t="shared" si="82"/>
        <v>3.9749920000000001E-3</v>
      </c>
      <c r="Q143" s="9">
        <f>VLOOKUP($B143,aquastat_more_extensive_table!$D$1013:$AO$1213,Q$4,FALSE)</f>
        <v>0</v>
      </c>
      <c r="R143" s="13" t="e">
        <f t="shared" si="72"/>
        <v>#N/A</v>
      </c>
      <c r="S143" s="9">
        <f>VLOOKUP($C143,industry_water_withdrawal_km3!$A$2:$CT$249,S$4,FALSE)</f>
        <v>4.2536220000000003E-3</v>
      </c>
      <c r="T143" s="13">
        <f t="shared" si="83"/>
        <v>4.2536220000000003E-3</v>
      </c>
      <c r="V143" s="9">
        <f>VLOOKUP($B143,aquastat_more_extensive_table!$D$1013:$AO$1213,V$4,FALSE)</f>
        <v>0</v>
      </c>
      <c r="W143" s="13" t="e">
        <f t="shared" si="73"/>
        <v>#N/A</v>
      </c>
      <c r="X143" s="9">
        <f>VLOOKUP($C143,industry_water_withdrawal_km3!$A$2:$CT$249,X$4,FALSE)</f>
        <v>4.8047339999999997E-3</v>
      </c>
      <c r="Y143" s="13">
        <f t="shared" si="84"/>
        <v>4.8047339999999997E-3</v>
      </c>
      <c r="AA143" s="9">
        <f>VLOOKUP($B143,aquastat_more_extensive_table!$D$1013:$AO$1213,AA$4,FALSE)</f>
        <v>0</v>
      </c>
      <c r="AB143" s="13" t="e">
        <f t="shared" si="74"/>
        <v>#N/A</v>
      </c>
      <c r="AC143" s="9">
        <f>VLOOKUP($C143,industry_water_withdrawal_km3!$A$2:$CT$249,AC$4,FALSE)</f>
        <v>5.2487660000000002E-3</v>
      </c>
      <c r="AD143" s="13">
        <f t="shared" si="85"/>
        <v>5.2487660000000002E-3</v>
      </c>
      <c r="AF143" s="9">
        <f>VLOOKUP($B143,aquastat_more_extensive_table!$D$1013:$AO$1213,AF$4,FALSE)</f>
        <v>0</v>
      </c>
      <c r="AG143" s="13" t="e">
        <f t="shared" si="75"/>
        <v>#N/A</v>
      </c>
      <c r="AH143" s="9">
        <f>VLOOKUP($C143,industry_water_withdrawal_km3!$A$2:$CT$249,AH$4,FALSE)</f>
        <v>5.2626460000000002E-3</v>
      </c>
      <c r="AI143" s="13">
        <f t="shared" si="86"/>
        <v>5.2626460000000002E-3</v>
      </c>
      <c r="AK143" s="9">
        <f>VLOOKUP($B143,aquastat_more_extensive_table!$D$1013:$AO$1213,AK$4,FALSE)</f>
        <v>0</v>
      </c>
      <c r="AL143" s="13" t="e">
        <f t="shared" si="76"/>
        <v>#N/A</v>
      </c>
      <c r="AM143" s="9">
        <f>VLOOKUP($C143,industry_water_withdrawal_km3!$A$2:$CT$249,AM$4,FALSE)</f>
        <v>5.1874740000000001E-3</v>
      </c>
      <c r="AN143" s="13">
        <f t="shared" si="87"/>
        <v>5.1874740000000001E-3</v>
      </c>
      <c r="AP143" s="9">
        <f>VLOOKUP($B143,aquastat_more_extensive_table!$D$1013:$AO$1213,AP$4,FALSE)</f>
        <v>0</v>
      </c>
      <c r="AQ143" s="13" t="e">
        <f t="shared" si="77"/>
        <v>#N/A</v>
      </c>
      <c r="AR143" s="9">
        <f>VLOOKUP($C143,industry_water_withdrawal_km3!$A$2:$CT$249,AR$4,FALSE)</f>
        <v>5.1018900000000004E-3</v>
      </c>
      <c r="AS143" s="13">
        <f t="shared" si="88"/>
        <v>5.1018900000000004E-3</v>
      </c>
      <c r="AU143" s="9">
        <f>VLOOKUP($B143,aquastat_more_extensive_table!$D$1013:$AO$1213,AU$4,FALSE)</f>
        <v>4.4000000000000003E-3</v>
      </c>
      <c r="AV143" s="13">
        <f t="shared" si="78"/>
        <v>4.4000000000000003E-3</v>
      </c>
      <c r="AW143" s="9">
        <f>VLOOKUP($C143,industry_water_withdrawal_km3!$A$2:$CT$249,AW$4,FALSE)</f>
        <v>5.1398559999999999E-3</v>
      </c>
      <c r="AX143" s="13">
        <f t="shared" si="89"/>
        <v>5.1398559999999999E-3</v>
      </c>
      <c r="AZ143" s="9">
        <f>VLOOKUP($B143,aquastat_more_extensive_table!$D$1013:$AO$1213,AZ$4,FALSE)</f>
        <v>2E-3</v>
      </c>
      <c r="BA143" s="13">
        <f t="shared" si="79"/>
        <v>2E-3</v>
      </c>
      <c r="BB143" s="9">
        <f>VLOOKUP($C143,industry_water_withdrawal_km3!$A$2:$CT$249,BB$4,FALSE)</f>
        <v>5.5996559999999997E-3</v>
      </c>
      <c r="BC143" s="13">
        <f t="shared" si="90"/>
        <v>5.5996559999999997E-3</v>
      </c>
      <c r="BE143" s="9">
        <f>VLOOKUP($B143,aquastat_more_extensive_table!$D$1013:$AO$1213,BE$4,FALSE)</f>
        <v>0</v>
      </c>
      <c r="BF143" s="13" t="e">
        <f t="shared" si="80"/>
        <v>#N/A</v>
      </c>
      <c r="BG143" s="9">
        <f>VLOOKUP($C143,industry_water_withdrawal_km3!$A$2:$CT$249,BG$4,FALSE)</f>
        <v>5.6609080000000001E-3</v>
      </c>
      <c r="BH143" s="13">
        <f t="shared" si="91"/>
        <v>5.6609080000000001E-3</v>
      </c>
      <c r="BJ143" s="9">
        <f>VLOOKUP($B143,aquastat_more_extensive_table!$D$1013:$AO$1213,BJ$4,FALSE)</f>
        <v>0</v>
      </c>
      <c r="BK143" s="13" t="e">
        <f t="shared" si="92"/>
        <v>#N/A</v>
      </c>
      <c r="BL143" s="9">
        <f>VLOOKUP($C143,industry_water_withdrawal_km3!$A$2:$CT$249,BL$4,FALSE)</f>
        <v>5.65754E-3</v>
      </c>
      <c r="BM143" s="13">
        <f t="shared" si="93"/>
        <v>5.65754E-3</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VLOOKUP($B144,aquastat_more_extensive_table!$D$1013:$AO$1213,G$4,FALSE)</f>
        <v>0</v>
      </c>
      <c r="H144" s="13" t="e">
        <f t="shared" si="70"/>
        <v>#N/A</v>
      </c>
      <c r="I144" s="9">
        <f>VLOOKUP($C144,industry_water_withdrawal_km3!$A$2:$CT$249,I$4,FALSE)</f>
        <v>7.9702620000000002E-2</v>
      </c>
      <c r="J144" s="13">
        <f t="shared" si="81"/>
        <v>7.9702620000000002E-2</v>
      </c>
      <c r="L144" s="9">
        <f>VLOOKUP($B144,aquastat_more_extensive_table!$D$1013:$AO$1213,L$4,FALSE)</f>
        <v>0</v>
      </c>
      <c r="M144" s="13" t="e">
        <f t="shared" si="71"/>
        <v>#N/A</v>
      </c>
      <c r="N144" s="9">
        <f>VLOOKUP($C144,industry_water_withdrawal_km3!$A$2:$CT$249,N$4,FALSE)</f>
        <v>8.9509340000000007E-2</v>
      </c>
      <c r="O144" s="13">
        <f t="shared" si="82"/>
        <v>8.9509340000000007E-2</v>
      </c>
      <c r="Q144" s="9">
        <f>VLOOKUP($B144,aquastat_more_extensive_table!$D$1013:$AO$1213,Q$4,FALSE)</f>
        <v>0</v>
      </c>
      <c r="R144" s="13" t="e">
        <f t="shared" si="72"/>
        <v>#N/A</v>
      </c>
      <c r="S144" s="9">
        <f>VLOOKUP($C144,industry_water_withdrawal_km3!$A$2:$CT$249,S$4,FALSE)</f>
        <v>0.10415254</v>
      </c>
      <c r="T144" s="13">
        <f t="shared" si="83"/>
        <v>0.10415254</v>
      </c>
      <c r="V144" s="9">
        <f>VLOOKUP($B144,aquastat_more_extensive_table!$D$1013:$AO$1213,V$4,FALSE)</f>
        <v>0</v>
      </c>
      <c r="W144" s="13" t="e">
        <f t="shared" si="73"/>
        <v>#N/A</v>
      </c>
      <c r="X144" s="9">
        <f>VLOOKUP($C144,industry_water_withdrawal_km3!$A$2:$CT$249,X$4,FALSE)</f>
        <v>0.1180466</v>
      </c>
      <c r="Y144" s="13">
        <f t="shared" si="84"/>
        <v>0.1180466</v>
      </c>
      <c r="AA144" s="9">
        <f>VLOOKUP($B144,aquastat_more_extensive_table!$D$1013:$AO$1213,AA$4,FALSE)</f>
        <v>0</v>
      </c>
      <c r="AB144" s="13" t="e">
        <f t="shared" si="74"/>
        <v>#N/A</v>
      </c>
      <c r="AC144" s="9">
        <f>VLOOKUP($C144,industry_water_withdrawal_km3!$A$2:$CT$249,AC$4,FALSE)</f>
        <v>0.13557859999999999</v>
      </c>
      <c r="AD144" s="13">
        <f t="shared" si="85"/>
        <v>0.13557859999999999</v>
      </c>
      <c r="AF144" s="9">
        <f>VLOOKUP($B144,aquastat_more_extensive_table!$D$1013:$AO$1213,AF$4,FALSE)</f>
        <v>0</v>
      </c>
      <c r="AG144" s="13" t="e">
        <f t="shared" si="75"/>
        <v>#N/A</v>
      </c>
      <c r="AH144" s="9">
        <f>VLOOKUP($C144,industry_water_withdrawal_km3!$A$2:$CT$249,AH$4,FALSE)</f>
        <v>0.14936840000000001</v>
      </c>
      <c r="AI144" s="13">
        <f t="shared" si="86"/>
        <v>0.14936840000000001</v>
      </c>
      <c r="AK144" s="9">
        <f>VLOOKUP($B144,aquastat_more_extensive_table!$D$1013:$AO$1213,AK$4,FALSE)</f>
        <v>3.4350000000000001</v>
      </c>
      <c r="AL144" s="13">
        <f t="shared" si="76"/>
        <v>3.4350000000000001</v>
      </c>
      <c r="AM144" s="9">
        <f>VLOOKUP($C144,industry_water_withdrawal_km3!$A$2:$CT$249,AM$4,FALSE)</f>
        <v>0.16602720000000001</v>
      </c>
      <c r="AN144" s="13">
        <f t="shared" si="87"/>
        <v>0.16602720000000001</v>
      </c>
      <c r="AP144" s="9">
        <f>VLOOKUP($B144,aquastat_more_extensive_table!$D$1013:$AO$1213,AP$4,FALSE)</f>
        <v>0</v>
      </c>
      <c r="AQ144" s="13" t="e">
        <f t="shared" si="77"/>
        <v>#N/A</v>
      </c>
      <c r="AR144" s="9">
        <f>VLOOKUP($C144,industry_water_withdrawal_km3!$A$2:$CT$249,AR$4,FALSE)</f>
        <v>0.18129480000000001</v>
      </c>
      <c r="AS144" s="13">
        <f t="shared" si="88"/>
        <v>0.18129480000000001</v>
      </c>
      <c r="AU144" s="9">
        <f>VLOOKUP($B144,aquastat_more_extensive_table!$D$1013:$AO$1213,AU$4,FALSE)</f>
        <v>3.0409999999999999</v>
      </c>
      <c r="AV144" s="13">
        <f t="shared" si="78"/>
        <v>3.0409999999999999</v>
      </c>
      <c r="AW144" s="9">
        <f>VLOOKUP($C144,industry_water_withdrawal_km3!$A$2:$CT$249,AW$4,FALSE)</f>
        <v>0.19834740000000001</v>
      </c>
      <c r="AX144" s="13">
        <f t="shared" si="89"/>
        <v>0.19834740000000001</v>
      </c>
      <c r="AZ144" s="9">
        <f>VLOOKUP($B144,aquastat_more_extensive_table!$D$1013:$AO$1213,AZ$4,FALSE)</f>
        <v>3.1840000000000002</v>
      </c>
      <c r="BA144" s="13">
        <f t="shared" si="79"/>
        <v>3.1840000000000002</v>
      </c>
      <c r="BB144" s="9">
        <f>VLOOKUP($C144,industry_water_withdrawal_km3!$A$2:$CT$249,BB$4,FALSE)</f>
        <v>0.210341</v>
      </c>
      <c r="BC144" s="13">
        <f t="shared" si="90"/>
        <v>0.210341</v>
      </c>
      <c r="BE144" s="9">
        <f>VLOOKUP($B144,aquastat_more_extensive_table!$D$1013:$AO$1213,BE$4,FALSE)</f>
        <v>3.15</v>
      </c>
      <c r="BF144" s="13">
        <f t="shared" si="80"/>
        <v>3.15</v>
      </c>
      <c r="BG144" s="9">
        <f>VLOOKUP($C144,industry_water_withdrawal_km3!$A$2:$CT$249,BG$4,FALSE)</f>
        <v>0.2297244</v>
      </c>
      <c r="BH144" s="13">
        <f t="shared" si="91"/>
        <v>0.2297244</v>
      </c>
      <c r="BJ144" s="9">
        <f>VLOOKUP($B144,aquastat_more_extensive_table!$D$1013:$AO$1213,BJ$4,FALSE)</f>
        <v>0</v>
      </c>
      <c r="BK144" s="13" t="e">
        <f t="shared" si="92"/>
        <v>#N/A</v>
      </c>
      <c r="BL144" s="9">
        <f>VLOOKUP($C144,industry_water_withdrawal_km3!$A$2:$CT$249,BL$4,FALSE)</f>
        <v>0.22959299999999999</v>
      </c>
      <c r="BM144" s="13">
        <f t="shared" si="93"/>
        <v>0.22959299999999999</v>
      </c>
    </row>
    <row r="145" spans="2:65" x14ac:dyDescent="0.25">
      <c r="B145" s="12">
        <f>fao_ids_unique!B140</f>
        <v>178</v>
      </c>
      <c r="C145" s="12">
        <f>fao_ids_unique!F140</f>
        <v>56</v>
      </c>
      <c r="D145" s="8" t="str">
        <f>fao_ids_unique!C140</f>
        <v>ERI</v>
      </c>
      <c r="E145" s="7" t="str">
        <f>fao_ids_unique!G140</f>
        <v>Eritrea</v>
      </c>
      <c r="G145" s="9">
        <f>VLOOKUP($B145,aquastat_more_extensive_table!$D$1013:$AO$1213,G$4,FALSE)</f>
        <v>0</v>
      </c>
      <c r="H145" s="13" t="e">
        <f t="shared" si="70"/>
        <v>#N/A</v>
      </c>
      <c r="I145" s="9">
        <f>VLOOKUP($C145,industry_water_withdrawal_km3!$A$2:$CT$249,I$4,FALSE)</f>
        <v>4.3248760000000001E-3</v>
      </c>
      <c r="J145" s="13">
        <f t="shared" si="81"/>
        <v>4.3248760000000001E-3</v>
      </c>
      <c r="L145" s="9">
        <f>VLOOKUP($B145,aquastat_more_extensive_table!$D$1013:$AO$1213,L$4,FALSE)</f>
        <v>0</v>
      </c>
      <c r="M145" s="13" t="e">
        <f t="shared" si="71"/>
        <v>#N/A</v>
      </c>
      <c r="N145" s="9">
        <f>VLOOKUP($C145,industry_water_withdrawal_km3!$A$2:$CT$249,N$4,FALSE)</f>
        <v>4.6626059999999997E-3</v>
      </c>
      <c r="O145" s="13">
        <f t="shared" si="82"/>
        <v>4.6626059999999997E-3</v>
      </c>
      <c r="Q145" s="9">
        <f>VLOOKUP($B145,aquastat_more_extensive_table!$D$1013:$AO$1213,Q$4,FALSE)</f>
        <v>0</v>
      </c>
      <c r="R145" s="13" t="e">
        <f t="shared" si="72"/>
        <v>#N/A</v>
      </c>
      <c r="S145" s="9">
        <f>VLOOKUP($C145,industry_water_withdrawal_km3!$A$2:$CT$249,S$4,FALSE)</f>
        <v>4.9888299999999997E-3</v>
      </c>
      <c r="T145" s="13">
        <f t="shared" si="83"/>
        <v>4.9888299999999997E-3</v>
      </c>
      <c r="V145" s="9">
        <f>VLOOKUP($B145,aquastat_more_extensive_table!$D$1013:$AO$1213,V$4,FALSE)</f>
        <v>0</v>
      </c>
      <c r="W145" s="13" t="e">
        <f t="shared" si="73"/>
        <v>#N/A</v>
      </c>
      <c r="X145" s="9">
        <f>VLOOKUP($C145,industry_water_withdrawal_km3!$A$2:$CT$249,X$4,FALSE)</f>
        <v>5.6557619999999999E-3</v>
      </c>
      <c r="Y145" s="13">
        <f t="shared" si="84"/>
        <v>5.6557619999999999E-3</v>
      </c>
      <c r="AA145" s="9">
        <f>VLOOKUP($B145,aquastat_more_extensive_table!$D$1013:$AO$1213,AA$4,FALSE)</f>
        <v>0</v>
      </c>
      <c r="AB145" s="13" t="e">
        <f t="shared" si="74"/>
        <v>#N/A</v>
      </c>
      <c r="AC145" s="9">
        <f>VLOOKUP($C145,industry_water_withdrawal_km3!$A$2:$CT$249,AC$4,FALSE)</f>
        <v>6.1740060000000001E-3</v>
      </c>
      <c r="AD145" s="13">
        <f t="shared" si="85"/>
        <v>6.1740060000000001E-3</v>
      </c>
      <c r="AF145" s="9">
        <f>VLOOKUP($B145,aquastat_more_extensive_table!$D$1013:$AO$1213,AF$4,FALSE)</f>
        <v>0</v>
      </c>
      <c r="AG145" s="13" t="e">
        <f t="shared" si="75"/>
        <v>#N/A</v>
      </c>
      <c r="AH145" s="9">
        <f>VLOOKUP($C145,industry_water_withdrawal_km3!$A$2:$CT$249,AH$4,FALSE)</f>
        <v>6.1551380000000001E-3</v>
      </c>
      <c r="AI145" s="13">
        <f t="shared" si="86"/>
        <v>6.1551380000000001E-3</v>
      </c>
      <c r="AK145" s="9">
        <f>VLOOKUP($B145,aquastat_more_extensive_table!$D$1013:$AO$1213,AK$4,FALSE)</f>
        <v>0</v>
      </c>
      <c r="AL145" s="13" t="e">
        <f t="shared" si="76"/>
        <v>#N/A</v>
      </c>
      <c r="AM145" s="9">
        <f>VLOOKUP($C145,industry_water_withdrawal_km3!$A$2:$CT$249,AM$4,FALSE)</f>
        <v>6.0070499999999999E-3</v>
      </c>
      <c r="AN145" s="13">
        <f t="shared" si="87"/>
        <v>6.0070499999999999E-3</v>
      </c>
      <c r="AP145" s="9">
        <f>VLOOKUP($B145,aquastat_more_extensive_table!$D$1013:$AO$1213,AP$4,FALSE)</f>
        <v>0</v>
      </c>
      <c r="AQ145" s="13" t="e">
        <f t="shared" si="77"/>
        <v>#N/A</v>
      </c>
      <c r="AR145" s="9">
        <f>VLOOKUP($C145,industry_water_withdrawal_km3!$A$2:$CT$249,AR$4,FALSE)</f>
        <v>5.4497979999999996E-3</v>
      </c>
      <c r="AS145" s="13">
        <f t="shared" si="88"/>
        <v>5.4497979999999996E-3</v>
      </c>
      <c r="AU145" s="9">
        <f>VLOOKUP($B145,aquastat_more_extensive_table!$D$1013:$AO$1213,AU$4,FALSE)</f>
        <v>6.1699999999999998E-2</v>
      </c>
      <c r="AV145" s="13">
        <f t="shared" si="78"/>
        <v>6.1699999999999998E-2</v>
      </c>
      <c r="AW145" s="9">
        <f>VLOOKUP($C145,industry_water_withdrawal_km3!$A$2:$CT$249,AW$4,FALSE)</f>
        <v>5.4054639999999996E-3</v>
      </c>
      <c r="AX145" s="13">
        <f t="shared" si="89"/>
        <v>5.4054639999999996E-3</v>
      </c>
      <c r="AZ145" s="9">
        <f>VLOOKUP($B145,aquastat_more_extensive_table!$D$1013:$AO$1213,AZ$4,FALSE)</f>
        <v>1E-3</v>
      </c>
      <c r="BA145" s="13">
        <f t="shared" si="79"/>
        <v>1E-3</v>
      </c>
      <c r="BB145" s="9">
        <f>VLOOKUP($C145,industry_water_withdrawal_km3!$A$2:$CT$249,BB$4,FALSE)</f>
        <v>5.9092399999999996E-3</v>
      </c>
      <c r="BC145" s="13">
        <f t="shared" si="90"/>
        <v>5.9092399999999996E-3</v>
      </c>
      <c r="BE145" s="9">
        <f>VLOOKUP($B145,aquastat_more_extensive_table!$D$1013:$AO$1213,BE$4,FALSE)</f>
        <v>0</v>
      </c>
      <c r="BF145" s="13" t="e">
        <f t="shared" si="80"/>
        <v>#N/A</v>
      </c>
      <c r="BG145" s="9">
        <f>VLOOKUP($C145,industry_water_withdrawal_km3!$A$2:$CT$249,BG$4,FALSE)</f>
        <v>6.7115359999999997E-3</v>
      </c>
      <c r="BH145" s="13">
        <f t="shared" si="91"/>
        <v>6.7115359999999997E-3</v>
      </c>
      <c r="BJ145" s="9">
        <f>VLOOKUP($B145,aquastat_more_extensive_table!$D$1013:$AO$1213,BJ$4,FALSE)</f>
        <v>0</v>
      </c>
      <c r="BK145" s="13" t="e">
        <f t="shared" si="92"/>
        <v>#N/A</v>
      </c>
      <c r="BL145" s="9">
        <f>VLOOKUP($C145,industry_water_withdrawal_km3!$A$2:$CT$249,BL$4,FALSE)</f>
        <v>6.8683833333333302E-3</v>
      </c>
      <c r="BM145" s="13">
        <f t="shared" si="93"/>
        <v>6.8683833333333302E-3</v>
      </c>
    </row>
    <row r="146" spans="2:65" x14ac:dyDescent="0.25">
      <c r="B146" s="12">
        <f>fao_ids_unique!B141</f>
        <v>179</v>
      </c>
      <c r="C146" s="12">
        <f>fao_ids_unique!F141</f>
        <v>161</v>
      </c>
      <c r="D146" s="8" t="str">
        <f>fao_ids_unique!C141</f>
        <v>QAT</v>
      </c>
      <c r="E146" s="7" t="str">
        <f>fao_ids_unique!G141</f>
        <v>Qatar</v>
      </c>
      <c r="G146" s="9">
        <f>VLOOKUP($B146,aquastat_more_extensive_table!$D$1013:$AO$1213,G$4,FALSE)</f>
        <v>0</v>
      </c>
      <c r="H146" s="13" t="e">
        <f t="shared" si="70"/>
        <v>#N/A</v>
      </c>
      <c r="I146" s="9">
        <f>VLOOKUP($C146,industry_water_withdrawal_km3!$A$2:$CT$249,I$4,FALSE)</f>
        <v>4.528368E-5</v>
      </c>
      <c r="J146" s="13">
        <f t="shared" si="81"/>
        <v>4.528368E-5</v>
      </c>
      <c r="L146" s="9">
        <f>VLOOKUP($B146,aquastat_more_extensive_table!$D$1013:$AO$1213,L$4,FALSE)</f>
        <v>0</v>
      </c>
      <c r="M146" s="13" t="e">
        <f t="shared" si="71"/>
        <v>#N/A</v>
      </c>
      <c r="N146" s="9">
        <f>VLOOKUP($C146,industry_water_withdrawal_km3!$A$2:$CT$249,N$4,FALSE)</f>
        <v>4.9451959999999997E-5</v>
      </c>
      <c r="O146" s="13">
        <f t="shared" si="82"/>
        <v>4.9451959999999997E-5</v>
      </c>
      <c r="Q146" s="9">
        <f>VLOOKUP($B146,aquastat_more_extensive_table!$D$1013:$AO$1213,Q$4,FALSE)</f>
        <v>0</v>
      </c>
      <c r="R146" s="13" t="e">
        <f t="shared" si="72"/>
        <v>#N/A</v>
      </c>
      <c r="S146" s="9">
        <f>VLOOKUP($C146,industry_water_withdrawal_km3!$A$2:$CT$249,S$4,FALSE)</f>
        <v>5.3767519999999998E-5</v>
      </c>
      <c r="T146" s="13">
        <f t="shared" si="83"/>
        <v>5.3767519999999998E-5</v>
      </c>
      <c r="V146" s="9">
        <f>VLOOKUP($B146,aquastat_more_extensive_table!$D$1013:$AO$1213,V$4,FALSE)</f>
        <v>0</v>
      </c>
      <c r="W146" s="13" t="e">
        <f t="shared" si="73"/>
        <v>#N/A</v>
      </c>
      <c r="X146" s="9">
        <f>VLOOKUP($C146,industry_water_withdrawal_km3!$A$2:$CT$249,X$4,FALSE)</f>
        <v>8.2187800000000006E-5</v>
      </c>
      <c r="Y146" s="13">
        <f t="shared" si="84"/>
        <v>8.2187800000000006E-5</v>
      </c>
      <c r="AA146" s="9">
        <f>VLOOKUP($B146,aquastat_more_extensive_table!$D$1013:$AO$1213,AA$4,FALSE)</f>
        <v>0</v>
      </c>
      <c r="AB146" s="13" t="e">
        <f t="shared" si="74"/>
        <v>#N/A</v>
      </c>
      <c r="AC146" s="9">
        <f>VLOOKUP($C146,industry_water_withdrawal_km3!$A$2:$CT$249,AC$4,FALSE)</f>
        <v>1.0372179999999999E-4</v>
      </c>
      <c r="AD146" s="13">
        <f t="shared" si="85"/>
        <v>1.0372179999999999E-4</v>
      </c>
      <c r="AF146" s="9">
        <f>VLOOKUP($B146,aquastat_more_extensive_table!$D$1013:$AO$1213,AF$4,FALSE)</f>
        <v>0</v>
      </c>
      <c r="AG146" s="13" t="e">
        <f t="shared" si="75"/>
        <v>#N/A</v>
      </c>
      <c r="AH146" s="9">
        <f>VLOOKUP($C146,industry_water_withdrawal_km3!$A$2:$CT$249,AH$4,FALSE)</f>
        <v>8.7148339999999996E-5</v>
      </c>
      <c r="AI146" s="13">
        <f t="shared" si="86"/>
        <v>8.7148339999999996E-5</v>
      </c>
      <c r="AK146" s="9">
        <f>VLOOKUP($B146,aquastat_more_extensive_table!$D$1013:$AO$1213,AK$4,FALSE)</f>
        <v>0</v>
      </c>
      <c r="AL146" s="13" t="e">
        <f t="shared" si="76"/>
        <v>#N/A</v>
      </c>
      <c r="AM146" s="9">
        <f>VLOOKUP($C146,industry_water_withdrawal_km3!$A$2:$CT$249,AM$4,FALSE)</f>
        <v>8.3598360000000006E-5</v>
      </c>
      <c r="AN146" s="13">
        <f t="shared" si="87"/>
        <v>8.3598360000000006E-5</v>
      </c>
      <c r="AP146" s="9">
        <f>VLOOKUP($B146,aquastat_more_extensive_table!$D$1013:$AO$1213,AP$4,FALSE)</f>
        <v>8.3999999999999995E-3</v>
      </c>
      <c r="AQ146" s="13">
        <f t="shared" si="77"/>
        <v>8.3999999999999995E-3</v>
      </c>
      <c r="AR146" s="9">
        <f>VLOOKUP($C146,industry_water_withdrawal_km3!$A$2:$CT$249,AR$4,FALSE)</f>
        <v>8.5776539999999997E-5</v>
      </c>
      <c r="AS146" s="13">
        <f t="shared" si="88"/>
        <v>8.5776539999999997E-5</v>
      </c>
      <c r="AU146" s="9">
        <f>VLOOKUP($B146,aquastat_more_extensive_table!$D$1013:$AO$1213,AU$4,FALSE)</f>
        <v>1.3899999999999999E-2</v>
      </c>
      <c r="AV146" s="13">
        <f t="shared" si="78"/>
        <v>1.3899999999999999E-2</v>
      </c>
      <c r="AW146" s="9">
        <f>VLOOKUP($C146,industry_water_withdrawal_km3!$A$2:$CT$249,AW$4,FALSE)</f>
        <v>9.9302639999999996E-5</v>
      </c>
      <c r="AX146" s="13">
        <f t="shared" si="89"/>
        <v>9.9302639999999996E-5</v>
      </c>
      <c r="AZ146" s="9">
        <f>VLOOKUP($B146,aquastat_more_extensive_table!$D$1013:$AO$1213,AZ$4,FALSE)</f>
        <v>8.0000000000000002E-3</v>
      </c>
      <c r="BA146" s="13">
        <f t="shared" si="79"/>
        <v>8.0000000000000002E-3</v>
      </c>
      <c r="BB146" s="9">
        <f>VLOOKUP($C146,industry_water_withdrawal_km3!$A$2:$CT$249,BB$4,FALSE)</f>
        <v>1.21908E-4</v>
      </c>
      <c r="BC146" s="13">
        <f t="shared" si="90"/>
        <v>1.21908E-4</v>
      </c>
      <c r="BE146" s="9">
        <f>VLOOKUP($B146,aquastat_more_extensive_table!$D$1013:$AO$1213,BE$4,FALSE)</f>
        <v>0</v>
      </c>
      <c r="BF146" s="13" t="e">
        <f t="shared" si="80"/>
        <v>#N/A</v>
      </c>
      <c r="BG146" s="9">
        <f>VLOOKUP($C146,industry_water_withdrawal_km3!$A$2:$CT$249,BG$4,FALSE)</f>
        <v>1.291892E-4</v>
      </c>
      <c r="BH146" s="13">
        <f t="shared" si="91"/>
        <v>1.291892E-4</v>
      </c>
      <c r="BJ146" s="9">
        <f>VLOOKUP($B146,aquastat_more_extensive_table!$D$1013:$AO$1213,BJ$4,FALSE)</f>
        <v>0</v>
      </c>
      <c r="BK146" s="13" t="e">
        <f t="shared" si="92"/>
        <v>#N/A</v>
      </c>
      <c r="BL146" s="9">
        <f>VLOOKUP($C146,industry_water_withdrawal_km3!$A$2:$CT$249,BL$4,FALSE)</f>
        <v>1.27038E-4</v>
      </c>
      <c r="BM146" s="13">
        <f t="shared" si="93"/>
        <v>1.27038E-4</v>
      </c>
    </row>
    <row r="147" spans="2:65" x14ac:dyDescent="0.25">
      <c r="B147" s="12">
        <f>fao_ids_unique!B142</f>
        <v>180</v>
      </c>
      <c r="C147" s="12">
        <f>fao_ids_unique!F142</f>
        <v>153</v>
      </c>
      <c r="D147" s="8" t="str">
        <f>fao_ids_unique!C142</f>
        <v>PLW</v>
      </c>
      <c r="E147" s="7" t="str">
        <f>fao_ids_unique!G142</f>
        <v>Palau</v>
      </c>
      <c r="G147" s="9">
        <f>VLOOKUP($B147,aquastat_more_extensive_table!$D$1013:$AO$1213,G$4,FALSE)</f>
        <v>0</v>
      </c>
      <c r="H147" s="13" t="e">
        <f t="shared" si="70"/>
        <v>#N/A</v>
      </c>
      <c r="I147" s="9">
        <f>VLOOKUP($C147,industry_water_withdrawal_km3!$A$2:$CT$249,I$4,FALSE)</f>
        <v>0</v>
      </c>
      <c r="J147" s="13">
        <f t="shared" si="81"/>
        <v>0</v>
      </c>
      <c r="L147" s="9">
        <f>VLOOKUP($B147,aquastat_more_extensive_table!$D$1013:$AO$1213,L$4,FALSE)</f>
        <v>0</v>
      </c>
      <c r="M147" s="13" t="e">
        <f t="shared" si="71"/>
        <v>#N/A</v>
      </c>
      <c r="N147" s="9">
        <f>VLOOKUP($C147,industry_water_withdrawal_km3!$A$2:$CT$249,N$4,FALSE)</f>
        <v>0</v>
      </c>
      <c r="O147" s="13">
        <f t="shared" si="82"/>
        <v>0</v>
      </c>
      <c r="Q147" s="9">
        <f>VLOOKUP($B147,aquastat_more_extensive_table!$D$1013:$AO$1213,Q$4,FALSE)</f>
        <v>0</v>
      </c>
      <c r="R147" s="13" t="e">
        <f t="shared" si="72"/>
        <v>#N/A</v>
      </c>
      <c r="S147" s="9">
        <f>VLOOKUP($C147,industry_water_withdrawal_km3!$A$2:$CT$249,S$4,FALSE)</f>
        <v>0</v>
      </c>
      <c r="T147" s="13">
        <f t="shared" si="83"/>
        <v>0</v>
      </c>
      <c r="V147" s="9">
        <f>VLOOKUP($B147,aquastat_more_extensive_table!$D$1013:$AO$1213,V$4,FALSE)</f>
        <v>0</v>
      </c>
      <c r="W147" s="13" t="e">
        <f t="shared" si="73"/>
        <v>#N/A</v>
      </c>
      <c r="X147" s="9">
        <f>VLOOKUP($C147,industry_water_withdrawal_km3!$A$2:$CT$249,X$4,FALSE)</f>
        <v>0</v>
      </c>
      <c r="Y147" s="13">
        <f t="shared" si="84"/>
        <v>0</v>
      </c>
      <c r="AA147" s="9">
        <f>VLOOKUP($B147,aquastat_more_extensive_table!$D$1013:$AO$1213,AA$4,FALSE)</f>
        <v>0</v>
      </c>
      <c r="AB147" s="13" t="e">
        <f t="shared" si="74"/>
        <v>#N/A</v>
      </c>
      <c r="AC147" s="9">
        <f>VLOOKUP($C147,industry_water_withdrawal_km3!$A$2:$CT$249,AC$4,FALSE)</f>
        <v>0</v>
      </c>
      <c r="AD147" s="13">
        <f t="shared" si="85"/>
        <v>0</v>
      </c>
      <c r="AF147" s="9">
        <f>VLOOKUP($B147,aquastat_more_extensive_table!$D$1013:$AO$1213,AF$4,FALSE)</f>
        <v>0</v>
      </c>
      <c r="AG147" s="13" t="e">
        <f t="shared" si="75"/>
        <v>#N/A</v>
      </c>
      <c r="AH147" s="9">
        <f>VLOOKUP($C147,industry_water_withdrawal_km3!$A$2:$CT$249,AH$4,FALSE)</f>
        <v>0</v>
      </c>
      <c r="AI147" s="13">
        <f t="shared" si="86"/>
        <v>0</v>
      </c>
      <c r="AK147" s="9">
        <f>VLOOKUP($B147,aquastat_more_extensive_table!$D$1013:$AO$1213,AK$4,FALSE)</f>
        <v>0</v>
      </c>
      <c r="AL147" s="13" t="e">
        <f t="shared" si="76"/>
        <v>#N/A</v>
      </c>
      <c r="AM147" s="9">
        <f>VLOOKUP($C147,industry_water_withdrawal_km3!$A$2:$CT$249,AM$4,FALSE)</f>
        <v>0</v>
      </c>
      <c r="AN147" s="13">
        <f t="shared" si="87"/>
        <v>0</v>
      </c>
      <c r="AP147" s="9">
        <f>VLOOKUP($B147,aquastat_more_extensive_table!$D$1013:$AO$1213,AP$4,FALSE)</f>
        <v>0</v>
      </c>
      <c r="AQ147" s="13" t="e">
        <f t="shared" si="77"/>
        <v>#N/A</v>
      </c>
      <c r="AR147" s="9">
        <f>VLOOKUP($C147,industry_water_withdrawal_km3!$A$2:$CT$249,AR$4,FALSE)</f>
        <v>0</v>
      </c>
      <c r="AS147" s="13">
        <f t="shared" si="88"/>
        <v>0</v>
      </c>
      <c r="AU147" s="9">
        <f>VLOOKUP($B147,aquastat_more_extensive_table!$D$1013:$AO$1213,AU$4,FALSE)</f>
        <v>0</v>
      </c>
      <c r="AV147" s="13" t="e">
        <f t="shared" si="78"/>
        <v>#N/A</v>
      </c>
      <c r="AW147" s="9">
        <f>VLOOKUP($C147,industry_water_withdrawal_km3!$A$2:$CT$249,AW$4,FALSE)</f>
        <v>0</v>
      </c>
      <c r="AX147" s="13">
        <f t="shared" si="89"/>
        <v>0</v>
      </c>
      <c r="AZ147" s="9">
        <f>VLOOKUP($B147,aquastat_more_extensive_table!$D$1013:$AO$1213,AZ$4,FALSE)</f>
        <v>0</v>
      </c>
      <c r="BA147" s="13" t="e">
        <f t="shared" si="79"/>
        <v>#N/A</v>
      </c>
      <c r="BB147" s="9">
        <f>VLOOKUP($C147,industry_water_withdrawal_km3!$A$2:$CT$249,BB$4,FALSE)</f>
        <v>0</v>
      </c>
      <c r="BC147" s="13">
        <f t="shared" si="90"/>
        <v>0</v>
      </c>
      <c r="BE147" s="9">
        <f>VLOOKUP($B147,aquastat_more_extensive_table!$D$1013:$AO$1213,BE$4,FALSE)</f>
        <v>0</v>
      </c>
      <c r="BF147" s="13" t="e">
        <f t="shared" si="80"/>
        <v>#N/A</v>
      </c>
      <c r="BG147" s="9">
        <f>VLOOKUP($C147,industry_water_withdrawal_km3!$A$2:$CT$249,BG$4,FALSE)</f>
        <v>0</v>
      </c>
      <c r="BH147" s="13">
        <f t="shared" si="91"/>
        <v>0</v>
      </c>
      <c r="BJ147" s="9">
        <f>VLOOKUP($B147,aquastat_more_extensive_table!$D$1013:$AO$1213,BJ$4,FALSE)</f>
        <v>0</v>
      </c>
      <c r="BK147" s="13" t="e">
        <f t="shared" si="92"/>
        <v>#N/A</v>
      </c>
      <c r="BL147" s="9">
        <f>VLOOKUP($C147,industry_water_withdrawal_km3!$A$2:$CT$249,BL$4,FALSE)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VLOOKUP($B148,aquastat_more_extensive_table!$D$1013:$AO$1213,G$4,FALSE)</f>
        <v>0</v>
      </c>
      <c r="H148" s="13" t="e">
        <f t="shared" si="70"/>
        <v>#N/A</v>
      </c>
      <c r="I148" s="9">
        <f>VLOOKUP($C148,industry_water_withdrawal_km3!$A$2:$CT$249,I$4,FALSE)</f>
        <v>7.4464539999999996E-2</v>
      </c>
      <c r="J148" s="13">
        <f t="shared" si="81"/>
        <v>7.4464539999999996E-2</v>
      </c>
      <c r="L148" s="9">
        <f>VLOOKUP($B148,aquastat_more_extensive_table!$D$1013:$AO$1213,L$4,FALSE)</f>
        <v>0</v>
      </c>
      <c r="M148" s="13" t="e">
        <f t="shared" si="71"/>
        <v>#N/A</v>
      </c>
      <c r="N148" s="9">
        <f>VLOOKUP($C148,industry_water_withdrawal_km3!$A$2:$CT$249,N$4,FALSE)</f>
        <v>7.4958819999999995E-2</v>
      </c>
      <c r="O148" s="13">
        <f t="shared" si="82"/>
        <v>7.4958819999999995E-2</v>
      </c>
      <c r="Q148" s="9">
        <f>VLOOKUP($B148,aquastat_more_extensive_table!$D$1013:$AO$1213,Q$4,FALSE)</f>
        <v>0</v>
      </c>
      <c r="R148" s="13" t="e">
        <f t="shared" si="72"/>
        <v>#N/A</v>
      </c>
      <c r="S148" s="9">
        <f>VLOOKUP($C148,industry_water_withdrawal_km3!$A$2:$CT$249,S$4,FALSE)</f>
        <v>8.0105200000000001E-2</v>
      </c>
      <c r="T148" s="13">
        <f t="shared" si="83"/>
        <v>8.0105200000000001E-2</v>
      </c>
      <c r="V148" s="9">
        <f>VLOOKUP($B148,aquastat_more_extensive_table!$D$1013:$AO$1213,V$4,FALSE)</f>
        <v>0</v>
      </c>
      <c r="W148" s="13" t="e">
        <f t="shared" si="73"/>
        <v>#N/A</v>
      </c>
      <c r="X148" s="9">
        <f>VLOOKUP($C148,industry_water_withdrawal_km3!$A$2:$CT$249,X$4,FALSE)</f>
        <v>9.3127039999999994E-2</v>
      </c>
      <c r="Y148" s="13">
        <f t="shared" si="84"/>
        <v>9.3127039999999994E-2</v>
      </c>
      <c r="AA148" s="9">
        <f>VLOOKUP($B148,aquastat_more_extensive_table!$D$1013:$AO$1213,AA$4,FALSE)</f>
        <v>0</v>
      </c>
      <c r="AB148" s="13" t="e">
        <f t="shared" si="74"/>
        <v>#N/A</v>
      </c>
      <c r="AC148" s="9">
        <f>VLOOKUP($C148,industry_water_withdrawal_km3!$A$2:$CT$249,AC$4,FALSE)</f>
        <v>0.1011069</v>
      </c>
      <c r="AD148" s="13">
        <f t="shared" si="85"/>
        <v>0.1011069</v>
      </c>
      <c r="AF148" s="9">
        <f>VLOOKUP($B148,aquastat_more_extensive_table!$D$1013:$AO$1213,AF$4,FALSE)</f>
        <v>8.5000000000000006E-2</v>
      </c>
      <c r="AG148" s="13">
        <f t="shared" si="75"/>
        <v>8.5000000000000006E-2</v>
      </c>
      <c r="AH148" s="9">
        <f>VLOOKUP($C148,industry_water_withdrawal_km3!$A$2:$CT$249,AH$4,FALSE)</f>
        <v>9.4688800000000004E-2</v>
      </c>
      <c r="AI148" s="13">
        <f t="shared" si="86"/>
        <v>9.4688800000000004E-2</v>
      </c>
      <c r="AK148" s="9">
        <f>VLOOKUP($B148,aquastat_more_extensive_table!$D$1013:$AO$1213,AK$4,FALSE)</f>
        <v>0</v>
      </c>
      <c r="AL148" s="13" t="e">
        <f t="shared" si="76"/>
        <v>#N/A</v>
      </c>
      <c r="AM148" s="9">
        <f>VLOOKUP($C148,industry_water_withdrawal_km3!$A$2:$CT$249,AM$4,FALSE)</f>
        <v>9.6053299999999994E-2</v>
      </c>
      <c r="AN148" s="13">
        <f t="shared" si="87"/>
        <v>9.6053299999999994E-2</v>
      </c>
      <c r="AP148" s="9">
        <f>VLOOKUP($B148,aquastat_more_extensive_table!$D$1013:$AO$1213,AP$4,FALSE)</f>
        <v>0</v>
      </c>
      <c r="AQ148" s="13" t="e">
        <f t="shared" si="77"/>
        <v>#N/A</v>
      </c>
      <c r="AR148" s="9">
        <f>VLOOKUP($C148,industry_water_withdrawal_km3!$A$2:$CT$249,AR$4,FALSE)</f>
        <v>9.0947280000000005E-2</v>
      </c>
      <c r="AS148" s="13">
        <f t="shared" si="88"/>
        <v>9.0947280000000005E-2</v>
      </c>
      <c r="AU148" s="9">
        <f>VLOOKUP($B148,aquastat_more_extensive_table!$D$1013:$AO$1213,AU$4,FALSE)</f>
        <v>0.29799999999999999</v>
      </c>
      <c r="AV148" s="13">
        <f t="shared" si="78"/>
        <v>0.29799999999999999</v>
      </c>
      <c r="AW148" s="9">
        <f>VLOOKUP($C148,industry_water_withdrawal_km3!$A$2:$CT$249,AW$4,FALSE)</f>
        <v>8.6661360000000007E-2</v>
      </c>
      <c r="AX148" s="13">
        <f t="shared" si="89"/>
        <v>8.6661360000000007E-2</v>
      </c>
      <c r="AZ148" s="9">
        <f>VLOOKUP($B148,aquastat_more_extensive_table!$D$1013:$AO$1213,AZ$4,FALSE)</f>
        <v>0.215</v>
      </c>
      <c r="BA148" s="13">
        <f t="shared" si="79"/>
        <v>0.215</v>
      </c>
      <c r="BB148" s="9">
        <f>VLOOKUP($C148,industry_water_withdrawal_km3!$A$2:$CT$249,BB$4,FALSE)</f>
        <v>8.0877740000000004E-2</v>
      </c>
      <c r="BC148" s="13">
        <f t="shared" si="90"/>
        <v>8.0877740000000004E-2</v>
      </c>
      <c r="BE148" s="9">
        <f>VLOOKUP($B148,aquastat_more_extensive_table!$D$1013:$AO$1213,BE$4,FALSE)</f>
        <v>0</v>
      </c>
      <c r="BF148" s="13" t="e">
        <f t="shared" si="80"/>
        <v>#N/A</v>
      </c>
      <c r="BG148" s="9">
        <f>VLOOKUP($C148,industry_water_withdrawal_km3!$A$2:$CT$249,BG$4,FALSE)</f>
        <v>8.6071839999999997E-2</v>
      </c>
      <c r="BH148" s="13">
        <f t="shared" si="91"/>
        <v>8.6071839999999997E-2</v>
      </c>
      <c r="BJ148" s="9">
        <f>VLOOKUP($B148,aquastat_more_extensive_table!$D$1013:$AO$1213,BJ$4,FALSE)</f>
        <v>0</v>
      </c>
      <c r="BK148" s="13" t="e">
        <f t="shared" si="92"/>
        <v>#N/A</v>
      </c>
      <c r="BL148" s="9">
        <f>VLOOKUP($C148,industry_water_withdrawal_km3!$A$2:$CT$249,BL$4,FALSE)</f>
        <v>8.8836433333333298E-2</v>
      </c>
      <c r="BM148" s="13">
        <f t="shared" si="93"/>
        <v>8.8836433333333298E-2</v>
      </c>
    </row>
    <row r="149" spans="2:65" x14ac:dyDescent="0.25">
      <c r="B149" s="12">
        <f>fao_ids_unique!B144</f>
        <v>183</v>
      </c>
      <c r="C149" s="12">
        <f>fao_ids_unique!F144</f>
        <v>163</v>
      </c>
      <c r="D149" s="8" t="str">
        <f>fao_ids_unique!C144</f>
        <v>ROU</v>
      </c>
      <c r="E149" s="7" t="str">
        <f>fao_ids_unique!G144</f>
        <v>Romania</v>
      </c>
      <c r="G149" s="9">
        <f>VLOOKUP($B149,aquastat_more_extensive_table!$D$1013:$AO$1213,G$4,FALSE)</f>
        <v>0</v>
      </c>
      <c r="H149" s="13" t="e">
        <f t="shared" si="70"/>
        <v>#N/A</v>
      </c>
      <c r="I149" s="9">
        <f>VLOOKUP($C149,industry_water_withdrawal_km3!$A$2:$CT$249,I$4,FALSE)</f>
        <v>5.620844</v>
      </c>
      <c r="J149" s="13">
        <f t="shared" si="81"/>
        <v>5.620844</v>
      </c>
      <c r="L149" s="9">
        <f>VLOOKUP($B149,aquastat_more_extensive_table!$D$1013:$AO$1213,L$4,FALSE)</f>
        <v>0</v>
      </c>
      <c r="M149" s="13" t="e">
        <f t="shared" si="71"/>
        <v>#N/A</v>
      </c>
      <c r="N149" s="9">
        <f>VLOOKUP($C149,industry_water_withdrawal_km3!$A$2:$CT$249,N$4,FALSE)</f>
        <v>5.9362579999999996</v>
      </c>
      <c r="O149" s="13">
        <f t="shared" si="82"/>
        <v>5.9362579999999996</v>
      </c>
      <c r="Q149" s="9">
        <f>VLOOKUP($B149,aquastat_more_extensive_table!$D$1013:$AO$1213,Q$4,FALSE)</f>
        <v>4.72</v>
      </c>
      <c r="R149" s="13">
        <f t="shared" si="72"/>
        <v>4.72</v>
      </c>
      <c r="S149" s="9">
        <f>VLOOKUP($C149,industry_water_withdrawal_km3!$A$2:$CT$249,S$4,FALSE)</f>
        <v>6.2165140000000001</v>
      </c>
      <c r="T149" s="13">
        <f t="shared" si="83"/>
        <v>6.2165140000000001</v>
      </c>
      <c r="V149" s="9">
        <f>VLOOKUP($B149,aquastat_more_extensive_table!$D$1013:$AO$1213,V$4,FALSE)</f>
        <v>6.65</v>
      </c>
      <c r="W149" s="13">
        <f t="shared" si="73"/>
        <v>6.65</v>
      </c>
      <c r="X149" s="9">
        <f>VLOOKUP($C149,industry_water_withdrawal_km3!$A$2:$CT$249,X$4,FALSE)</f>
        <v>7.259728</v>
      </c>
      <c r="Y149" s="13">
        <f t="shared" si="84"/>
        <v>7.259728</v>
      </c>
      <c r="AA149" s="9">
        <f>VLOOKUP($B149,aquastat_more_extensive_table!$D$1013:$AO$1213,AA$4,FALSE)</f>
        <v>9.81</v>
      </c>
      <c r="AB149" s="13">
        <f t="shared" si="74"/>
        <v>9.81</v>
      </c>
      <c r="AC149" s="9">
        <f>VLOOKUP($C149,industry_water_withdrawal_km3!$A$2:$CT$249,AC$4,FALSE)</f>
        <v>8.2610499999999991</v>
      </c>
      <c r="AD149" s="13">
        <f t="shared" si="85"/>
        <v>8.2610499999999991</v>
      </c>
      <c r="AF149" s="9">
        <f>VLOOKUP($B149,aquastat_more_extensive_table!$D$1013:$AO$1213,AF$4,FALSE)</f>
        <v>9.34</v>
      </c>
      <c r="AG149" s="13">
        <f t="shared" si="75"/>
        <v>9.34</v>
      </c>
      <c r="AH149" s="9">
        <f>VLOOKUP($C149,industry_water_withdrawal_km3!$A$2:$CT$249,AH$4,FALSE)</f>
        <v>7.8360859999999999</v>
      </c>
      <c r="AI149" s="13">
        <f t="shared" si="86"/>
        <v>7.8360859999999999</v>
      </c>
      <c r="AK149" s="9">
        <f>VLOOKUP($B149,aquastat_more_extensive_table!$D$1013:$AO$1213,AK$4,FALSE)</f>
        <v>9.06</v>
      </c>
      <c r="AL149" s="13">
        <f t="shared" si="76"/>
        <v>9.06</v>
      </c>
      <c r="AM149" s="9">
        <f>VLOOKUP($C149,industry_water_withdrawal_km3!$A$2:$CT$249,AM$4,FALSE)</f>
        <v>7.5281640000000003</v>
      </c>
      <c r="AN149" s="13">
        <f t="shared" si="87"/>
        <v>7.5281640000000003</v>
      </c>
      <c r="AP149" s="9">
        <f>VLOOKUP($B149,aquastat_more_extensive_table!$D$1013:$AO$1213,AP$4,FALSE)</f>
        <v>7.43</v>
      </c>
      <c r="AQ149" s="13">
        <f t="shared" si="77"/>
        <v>7.43</v>
      </c>
      <c r="AR149" s="9">
        <f>VLOOKUP($C149,industry_water_withdrawal_km3!$A$2:$CT$249,AR$4,FALSE)</f>
        <v>7.4882299999999997</v>
      </c>
      <c r="AS149" s="13">
        <f t="shared" si="88"/>
        <v>7.4882299999999997</v>
      </c>
      <c r="AU149" s="9">
        <f>VLOOKUP($B149,aquastat_more_extensive_table!$D$1013:$AO$1213,AU$4,FALSE)</f>
        <v>6.17</v>
      </c>
      <c r="AV149" s="13">
        <f t="shared" si="78"/>
        <v>6.17</v>
      </c>
      <c r="AW149" s="9">
        <f>VLOOKUP($C149,industry_water_withdrawal_km3!$A$2:$CT$249,AW$4,FALSE)</f>
        <v>7.9771260000000002</v>
      </c>
      <c r="AX149" s="13">
        <f t="shared" si="89"/>
        <v>7.9771260000000002</v>
      </c>
      <c r="AZ149" s="9">
        <f>VLOOKUP($B149,aquastat_more_extensive_table!$D$1013:$AO$1213,AZ$4,FALSE)</f>
        <v>0</v>
      </c>
      <c r="BA149" s="13" t="e">
        <f t="shared" si="79"/>
        <v>#N/A</v>
      </c>
      <c r="BB149" s="9">
        <f>VLOOKUP($C149,industry_water_withdrawal_km3!$A$2:$CT$249,BB$4,FALSE)</f>
        <v>10.631328</v>
      </c>
      <c r="BC149" s="13">
        <f t="shared" si="90"/>
        <v>10.631328</v>
      </c>
      <c r="BE149" s="9">
        <f>VLOOKUP($B149,aquastat_more_extensive_table!$D$1013:$AO$1213,BE$4,FALSE)</f>
        <v>4.3360000000000003</v>
      </c>
      <c r="BF149" s="13">
        <f t="shared" si="80"/>
        <v>4.3360000000000003</v>
      </c>
      <c r="BG149" s="9">
        <f>VLOOKUP($C149,industry_water_withdrawal_km3!$A$2:$CT$249,BG$4,FALSE)</f>
        <v>12.419219999999999</v>
      </c>
      <c r="BH149" s="13">
        <f t="shared" si="91"/>
        <v>12.419219999999999</v>
      </c>
      <c r="BJ149" s="9">
        <f>VLOOKUP($B149,aquastat_more_extensive_table!$D$1013:$AO$1213,BJ$4,FALSE)</f>
        <v>4.3029999999999999</v>
      </c>
      <c r="BK149" s="13">
        <f t="shared" si="92"/>
        <v>4.3029999999999999</v>
      </c>
      <c r="BL149" s="9">
        <f>VLOOKUP($C149,industry_water_withdrawal_km3!$A$2:$CT$249,BL$4,FALSE)</f>
        <v>12.262233333333301</v>
      </c>
      <c r="BM149" s="13">
        <f t="shared" si="93"/>
        <v>12.262233333333301</v>
      </c>
    </row>
    <row r="150" spans="2:65" x14ac:dyDescent="0.25">
      <c r="B150" s="12">
        <f>fao_ids_unique!B145</f>
        <v>184</v>
      </c>
      <c r="C150" s="12">
        <f>fao_ids_unique!F145</f>
        <v>165</v>
      </c>
      <c r="D150" s="8" t="str">
        <f>fao_ids_unique!C145</f>
        <v>RWA</v>
      </c>
      <c r="E150" s="7" t="str">
        <f>fao_ids_unique!G145</f>
        <v>Rwanda</v>
      </c>
      <c r="G150" s="9">
        <f>VLOOKUP($B150,aquastat_more_extensive_table!$D$1013:$AO$1213,G$4,FALSE)</f>
        <v>0</v>
      </c>
      <c r="H150" s="13" t="e">
        <f t="shared" si="70"/>
        <v>#N/A</v>
      </c>
      <c r="I150" s="9">
        <f>VLOOKUP($C150,industry_water_withdrawal_km3!$A$2:$CT$249,I$4,FALSE)</f>
        <v>8.2534300000000008E-3</v>
      </c>
      <c r="J150" s="13">
        <f t="shared" si="81"/>
        <v>8.2534300000000008E-3</v>
      </c>
      <c r="L150" s="9">
        <f>VLOOKUP($B150,aquastat_more_extensive_table!$D$1013:$AO$1213,L$4,FALSE)</f>
        <v>0</v>
      </c>
      <c r="M150" s="13" t="e">
        <f t="shared" si="71"/>
        <v>#N/A</v>
      </c>
      <c r="N150" s="9">
        <f>VLOOKUP($C150,industry_water_withdrawal_km3!$A$2:$CT$249,N$4,FALSE)</f>
        <v>8.2783939999999997E-3</v>
      </c>
      <c r="O150" s="13">
        <f t="shared" si="82"/>
        <v>8.2783939999999997E-3</v>
      </c>
      <c r="Q150" s="9">
        <f>VLOOKUP($B150,aquastat_more_extensive_table!$D$1013:$AO$1213,Q$4,FALSE)</f>
        <v>0</v>
      </c>
      <c r="R150" s="13" t="e">
        <f t="shared" si="72"/>
        <v>#N/A</v>
      </c>
      <c r="S150" s="9">
        <f>VLOOKUP($C150,industry_water_withdrawal_km3!$A$2:$CT$249,S$4,FALSE)</f>
        <v>8.9262040000000001E-3</v>
      </c>
      <c r="T150" s="13">
        <f t="shared" si="83"/>
        <v>8.9262040000000001E-3</v>
      </c>
      <c r="V150" s="9">
        <f>VLOOKUP($B150,aquastat_more_extensive_table!$D$1013:$AO$1213,V$4,FALSE)</f>
        <v>0</v>
      </c>
      <c r="W150" s="13" t="e">
        <f t="shared" si="73"/>
        <v>#N/A</v>
      </c>
      <c r="X150" s="9">
        <f>VLOOKUP($C150,industry_water_withdrawal_km3!$A$2:$CT$249,X$4,FALSE)</f>
        <v>1.0963764000000001E-2</v>
      </c>
      <c r="Y150" s="13">
        <f t="shared" si="84"/>
        <v>1.0963764000000001E-2</v>
      </c>
      <c r="AA150" s="9">
        <f>VLOOKUP($B150,aquastat_more_extensive_table!$D$1013:$AO$1213,AA$4,FALSE)</f>
        <v>0</v>
      </c>
      <c r="AB150" s="13" t="e">
        <f t="shared" si="74"/>
        <v>#N/A</v>
      </c>
      <c r="AC150" s="9">
        <f>VLOOKUP($C150,industry_water_withdrawal_km3!$A$2:$CT$249,AC$4,FALSE)</f>
        <v>1.332496E-2</v>
      </c>
      <c r="AD150" s="13">
        <f t="shared" si="85"/>
        <v>1.332496E-2</v>
      </c>
      <c r="AF150" s="9">
        <f>VLOOKUP($B150,aquastat_more_extensive_table!$D$1013:$AO$1213,AF$4,FALSE)</f>
        <v>1.2E-2</v>
      </c>
      <c r="AG150" s="13">
        <f t="shared" si="75"/>
        <v>1.2E-2</v>
      </c>
      <c r="AH150" s="9">
        <f>VLOOKUP($C150,industry_water_withdrawal_km3!$A$2:$CT$249,AH$4,FALSE)</f>
        <v>1.4263919999999999E-2</v>
      </c>
      <c r="AI150" s="13">
        <f t="shared" si="86"/>
        <v>1.4263919999999999E-2</v>
      </c>
      <c r="AK150" s="9">
        <f>VLOOKUP($B150,aquastat_more_extensive_table!$D$1013:$AO$1213,AK$4,FALSE)</f>
        <v>0</v>
      </c>
      <c r="AL150" s="13" t="e">
        <f t="shared" si="76"/>
        <v>#N/A</v>
      </c>
      <c r="AM150" s="9">
        <f>VLOOKUP($C150,industry_water_withdrawal_km3!$A$2:$CT$249,AM$4,FALSE)</f>
        <v>1.47671E-2</v>
      </c>
      <c r="AN150" s="13">
        <f t="shared" si="87"/>
        <v>1.47671E-2</v>
      </c>
      <c r="AP150" s="9">
        <f>VLOOKUP($B150,aquastat_more_extensive_table!$D$1013:$AO$1213,AP$4,FALSE)</f>
        <v>0</v>
      </c>
      <c r="AQ150" s="13" t="e">
        <f t="shared" si="77"/>
        <v>#N/A</v>
      </c>
      <c r="AR150" s="9">
        <f>VLOOKUP($C150,industry_water_withdrawal_km3!$A$2:$CT$249,AR$4,FALSE)</f>
        <v>1.3426840000000001E-2</v>
      </c>
      <c r="AS150" s="13">
        <f t="shared" si="88"/>
        <v>1.3426840000000001E-2</v>
      </c>
      <c r="AU150" s="9">
        <f>VLOOKUP($B150,aquastat_more_extensive_table!$D$1013:$AO$1213,AU$4,FALSE)</f>
        <v>1.2E-2</v>
      </c>
      <c r="AV150" s="13">
        <f t="shared" si="78"/>
        <v>1.2E-2</v>
      </c>
      <c r="AW150" s="9">
        <f>VLOOKUP($C150,industry_water_withdrawal_km3!$A$2:$CT$249,AW$4,FALSE)</f>
        <v>1.291786E-2</v>
      </c>
      <c r="AX150" s="13">
        <f t="shared" si="89"/>
        <v>1.291786E-2</v>
      </c>
      <c r="AZ150" s="9">
        <f>VLOOKUP($B150,aquastat_more_extensive_table!$D$1013:$AO$1213,AZ$4,FALSE)</f>
        <v>2.0500000000000001E-2</v>
      </c>
      <c r="BA150" s="13">
        <f t="shared" si="79"/>
        <v>2.0500000000000001E-2</v>
      </c>
      <c r="BB150" s="9">
        <f>VLOOKUP($C150,industry_water_withdrawal_km3!$A$2:$CT$249,BB$4,FALSE)</f>
        <v>1.40602E-2</v>
      </c>
      <c r="BC150" s="13">
        <f t="shared" si="90"/>
        <v>1.40602E-2</v>
      </c>
      <c r="BE150" s="9">
        <f>VLOOKUP($B150,aquastat_more_extensive_table!$D$1013:$AO$1213,BE$4,FALSE)</f>
        <v>0</v>
      </c>
      <c r="BF150" s="13" t="e">
        <f t="shared" si="80"/>
        <v>#N/A</v>
      </c>
      <c r="BG150" s="9">
        <f>VLOOKUP($C150,industry_water_withdrawal_km3!$A$2:$CT$249,BG$4,FALSE)</f>
        <v>1.6811240000000002E-2</v>
      </c>
      <c r="BH150" s="13">
        <f t="shared" si="91"/>
        <v>1.6811240000000002E-2</v>
      </c>
      <c r="BJ150" s="9">
        <f>VLOOKUP($B150,aquastat_more_extensive_table!$D$1013:$AO$1213,BJ$4,FALSE)</f>
        <v>0</v>
      </c>
      <c r="BK150" s="13" t="e">
        <f t="shared" si="92"/>
        <v>#N/A</v>
      </c>
      <c r="BL150" s="9">
        <f>VLOOKUP($C150,industry_water_withdrawal_km3!$A$2:$CT$249,BL$4,FALSE)</f>
        <v>1.69575E-2</v>
      </c>
      <c r="BM150" s="13">
        <f t="shared" si="93"/>
        <v>1.69575E-2</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VLOOKUP($B151,aquastat_more_extensive_table!$D$1013:$AO$1213,G$4,FALSE)</f>
        <v>0</v>
      </c>
      <c r="H151" s="13" t="e">
        <f t="shared" si="70"/>
        <v>#N/A</v>
      </c>
      <c r="I151" s="9">
        <f>VLOOKUP($C151,industry_water_withdrawal_km3!$A$2:$CT$249,I$4,FALSE)</f>
        <v>43.348739999999999</v>
      </c>
      <c r="J151" s="13">
        <f t="shared" si="81"/>
        <v>43.348739999999999</v>
      </c>
      <c r="L151" s="9">
        <f>VLOOKUP($B151,aquastat_more_extensive_table!$D$1013:$AO$1213,L$4,FALSE)</f>
        <v>0</v>
      </c>
      <c r="M151" s="13" t="e">
        <f t="shared" si="71"/>
        <v>#N/A</v>
      </c>
      <c r="N151" s="9">
        <f>VLOOKUP($C151,industry_water_withdrawal_km3!$A$2:$CT$249,N$4,FALSE)</f>
        <v>46.52008</v>
      </c>
      <c r="O151" s="13">
        <f t="shared" si="82"/>
        <v>46.52008</v>
      </c>
      <c r="Q151" s="9">
        <f>VLOOKUP($B151,aquastat_more_extensive_table!$D$1013:$AO$1213,Q$4,FALSE)</f>
        <v>0</v>
      </c>
      <c r="R151" s="13" t="e">
        <f t="shared" si="72"/>
        <v>#N/A</v>
      </c>
      <c r="S151" s="9">
        <f>VLOOKUP($C151,industry_water_withdrawal_km3!$A$2:$CT$249,S$4,FALSE)</f>
        <v>51.046999999999997</v>
      </c>
      <c r="T151" s="13">
        <f t="shared" si="83"/>
        <v>51.046999999999997</v>
      </c>
      <c r="V151" s="9">
        <f>VLOOKUP($B151,aquastat_more_extensive_table!$D$1013:$AO$1213,V$4,FALSE)</f>
        <v>0</v>
      </c>
      <c r="W151" s="13" t="e">
        <f t="shared" si="73"/>
        <v>#N/A</v>
      </c>
      <c r="X151" s="9">
        <f>VLOOKUP($C151,industry_water_withdrawal_km3!$A$2:$CT$249,X$4,FALSE)</f>
        <v>60.01014</v>
      </c>
      <c r="Y151" s="13">
        <f t="shared" si="84"/>
        <v>60.01014</v>
      </c>
      <c r="AA151" s="9">
        <f>VLOOKUP($B151,aquastat_more_extensive_table!$D$1013:$AO$1213,AA$4,FALSE)</f>
        <v>0</v>
      </c>
      <c r="AB151" s="13" t="e">
        <f t="shared" si="74"/>
        <v>#N/A</v>
      </c>
      <c r="AC151" s="9">
        <f>VLOOKUP($C151,industry_water_withdrawal_km3!$A$2:$CT$249,AC$4,FALSE)</f>
        <v>70.294200000000004</v>
      </c>
      <c r="AD151" s="13">
        <f t="shared" si="85"/>
        <v>70.294200000000004</v>
      </c>
      <c r="AF151" s="9">
        <f>VLOOKUP($B151,aquastat_more_extensive_table!$D$1013:$AO$1213,AF$4,FALSE)</f>
        <v>0</v>
      </c>
      <c r="AG151" s="13" t="e">
        <f t="shared" si="75"/>
        <v>#N/A</v>
      </c>
      <c r="AH151" s="9">
        <f>VLOOKUP($C151,industry_water_withdrawal_km3!$A$2:$CT$249,AH$4,FALSE)</f>
        <v>73.841319999999996</v>
      </c>
      <c r="AI151" s="13">
        <f t="shared" si="86"/>
        <v>73.841319999999996</v>
      </c>
      <c r="AK151" s="9">
        <f>VLOOKUP($B151,aquastat_more_extensive_table!$D$1013:$AO$1213,AK$4,FALSE)</f>
        <v>0</v>
      </c>
      <c r="AL151" s="13" t="e">
        <f t="shared" si="76"/>
        <v>#N/A</v>
      </c>
      <c r="AM151" s="9">
        <f>VLOOKUP($C151,industry_water_withdrawal_km3!$A$2:$CT$249,AM$4,FALSE)</f>
        <v>79.191460000000006</v>
      </c>
      <c r="AN151" s="13">
        <f t="shared" si="87"/>
        <v>79.191460000000006</v>
      </c>
      <c r="AP151" s="9">
        <f>VLOOKUP($B151,aquastat_more_extensive_table!$D$1013:$AO$1213,AP$4,FALSE)</f>
        <v>47.5</v>
      </c>
      <c r="AQ151" s="13">
        <f t="shared" si="77"/>
        <v>47.5</v>
      </c>
      <c r="AR151" s="9">
        <f>VLOOKUP($C151,industry_water_withdrawal_km3!$A$2:$CT$249,AR$4,FALSE)</f>
        <v>73.313320000000004</v>
      </c>
      <c r="AS151" s="13">
        <f t="shared" si="88"/>
        <v>73.313320000000004</v>
      </c>
      <c r="AU151" s="9">
        <f>VLOOKUP($B151,aquastat_more_extensive_table!$D$1013:$AO$1213,AU$4,FALSE)</f>
        <v>39.6</v>
      </c>
      <c r="AV151" s="13">
        <f t="shared" si="78"/>
        <v>39.6</v>
      </c>
      <c r="AW151" s="9">
        <f>VLOOKUP($C151,industry_water_withdrawal_km3!$A$2:$CT$249,AW$4,FALSE)</f>
        <v>66.011359999999996</v>
      </c>
      <c r="AX151" s="13">
        <f t="shared" si="89"/>
        <v>66.011359999999996</v>
      </c>
      <c r="AZ151" s="9">
        <f>VLOOKUP($B151,aquastat_more_extensive_table!$D$1013:$AO$1213,AZ$4,FALSE)</f>
        <v>0</v>
      </c>
      <c r="BA151" s="13" t="e">
        <f t="shared" si="79"/>
        <v>#N/A</v>
      </c>
      <c r="BB151" s="9">
        <f>VLOOKUP($C151,industry_water_withdrawal_km3!$A$2:$CT$249,BB$4,FALSE)</f>
        <v>91.434899999999999</v>
      </c>
      <c r="BC151" s="13">
        <f t="shared" si="90"/>
        <v>91.434899999999999</v>
      </c>
      <c r="BE151" s="9">
        <f>VLOOKUP($B151,aquastat_more_extensive_table!$D$1013:$AO$1213,BE$4,FALSE)</f>
        <v>0</v>
      </c>
      <c r="BF151" s="13" t="e">
        <f t="shared" si="80"/>
        <v>#N/A</v>
      </c>
      <c r="BG151" s="9">
        <f>VLOOKUP($C151,industry_water_withdrawal_km3!$A$2:$CT$249,BG$4,FALSE)</f>
        <v>109.5354</v>
      </c>
      <c r="BH151" s="13">
        <f t="shared" si="91"/>
        <v>109.5354</v>
      </c>
      <c r="BJ151" s="9">
        <f>VLOOKUP($B151,aquastat_more_extensive_table!$D$1013:$AO$1213,BJ$4,FALSE)</f>
        <v>0</v>
      </c>
      <c r="BK151" s="13" t="e">
        <f t="shared" si="92"/>
        <v>#N/A</v>
      </c>
      <c r="BL151" s="9">
        <f>VLOOKUP($C151,industry_water_withdrawal_km3!$A$2:$CT$249,BL$4,FALSE)</f>
        <v>109.904</v>
      </c>
      <c r="BM151" s="13">
        <f t="shared" si="93"/>
        <v>109.904</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VLOOKUP($B152,aquastat_more_extensive_table!$D$1013:$AO$1213,G$4,FALSE)</f>
        <v>0</v>
      </c>
      <c r="H152" s="13" t="e">
        <f t="shared" si="70"/>
        <v>#N/A</v>
      </c>
      <c r="I152" s="9">
        <f>VLOOKUP($C152,industry_water_withdrawal_km3!$A$2:$CT$249,I$4,FALSE)</f>
        <v>0</v>
      </c>
      <c r="J152" s="13">
        <f t="shared" si="81"/>
        <v>0</v>
      </c>
      <c r="L152" s="9">
        <f>VLOOKUP($B152,aquastat_more_extensive_table!$D$1013:$AO$1213,L$4,FALSE)</f>
        <v>0</v>
      </c>
      <c r="M152" s="13" t="e">
        <f t="shared" si="71"/>
        <v>#N/A</v>
      </c>
      <c r="N152" s="9">
        <f>VLOOKUP($C152,industry_water_withdrawal_km3!$A$2:$CT$249,N$4,FALSE)</f>
        <v>0</v>
      </c>
      <c r="O152" s="13">
        <f t="shared" si="82"/>
        <v>0</v>
      </c>
      <c r="Q152" s="9">
        <f>VLOOKUP($B152,aquastat_more_extensive_table!$D$1013:$AO$1213,Q$4,FALSE)</f>
        <v>0</v>
      </c>
      <c r="R152" s="13" t="e">
        <f t="shared" si="72"/>
        <v>#N/A</v>
      </c>
      <c r="S152" s="9">
        <f>VLOOKUP($C152,industry_water_withdrawal_km3!$A$2:$CT$249,S$4,FALSE)</f>
        <v>0</v>
      </c>
      <c r="T152" s="13">
        <f t="shared" si="83"/>
        <v>0</v>
      </c>
      <c r="V152" s="9">
        <f>VLOOKUP($B152,aquastat_more_extensive_table!$D$1013:$AO$1213,V$4,FALSE)</f>
        <v>0</v>
      </c>
      <c r="W152" s="13" t="e">
        <f t="shared" si="73"/>
        <v>#N/A</v>
      </c>
      <c r="X152" s="9">
        <f>VLOOKUP($C152,industry_water_withdrawal_km3!$A$2:$CT$249,X$4,FALSE)</f>
        <v>0</v>
      </c>
      <c r="Y152" s="13">
        <f t="shared" si="84"/>
        <v>0</v>
      </c>
      <c r="AA152" s="9">
        <f>VLOOKUP($B152,aquastat_more_extensive_table!$D$1013:$AO$1213,AA$4,FALSE)</f>
        <v>0</v>
      </c>
      <c r="AB152" s="13" t="e">
        <f t="shared" si="74"/>
        <v>#N/A</v>
      </c>
      <c r="AC152" s="9">
        <f>VLOOKUP($C152,industry_water_withdrawal_km3!$A$2:$CT$249,AC$4,FALSE)</f>
        <v>0</v>
      </c>
      <c r="AD152" s="13">
        <f t="shared" si="85"/>
        <v>0</v>
      </c>
      <c r="AF152" s="9">
        <f>VLOOKUP($B152,aquastat_more_extensive_table!$D$1013:$AO$1213,AF$4,FALSE)</f>
        <v>0</v>
      </c>
      <c r="AG152" s="13" t="e">
        <f t="shared" si="75"/>
        <v>#N/A</v>
      </c>
      <c r="AH152" s="9">
        <f>VLOOKUP($C152,industry_water_withdrawal_km3!$A$2:$CT$249,AH$4,FALSE)</f>
        <v>0</v>
      </c>
      <c r="AI152" s="13">
        <f t="shared" si="86"/>
        <v>0</v>
      </c>
      <c r="AK152" s="9">
        <f>VLOOKUP($B152,aquastat_more_extensive_table!$D$1013:$AO$1213,AK$4,FALSE)</f>
        <v>0</v>
      </c>
      <c r="AL152" s="13" t="e">
        <f t="shared" si="76"/>
        <v>#N/A</v>
      </c>
      <c r="AM152" s="9">
        <f>VLOOKUP($C152,industry_water_withdrawal_km3!$A$2:$CT$249,AM$4,FALSE)</f>
        <v>0</v>
      </c>
      <c r="AN152" s="13">
        <f t="shared" si="87"/>
        <v>0</v>
      </c>
      <c r="AP152" s="9">
        <f>VLOOKUP($B152,aquastat_more_extensive_table!$D$1013:$AO$1213,AP$4,FALSE)</f>
        <v>0</v>
      </c>
      <c r="AQ152" s="13" t="e">
        <f t="shared" si="77"/>
        <v>#N/A</v>
      </c>
      <c r="AR152" s="9">
        <f>VLOOKUP($C152,industry_water_withdrawal_km3!$A$2:$CT$249,AR$4,FALSE)</f>
        <v>0</v>
      </c>
      <c r="AS152" s="13">
        <f t="shared" si="88"/>
        <v>0</v>
      </c>
      <c r="AU152" s="9">
        <f>VLOOKUP($B152,aquastat_more_extensive_table!$D$1013:$AO$1213,AU$4,FALSE)</f>
        <v>0</v>
      </c>
      <c r="AV152" s="13" t="e">
        <f t="shared" si="78"/>
        <v>#N/A</v>
      </c>
      <c r="AW152" s="9">
        <f>VLOOKUP($C152,industry_water_withdrawal_km3!$A$2:$CT$249,AW$4,FALSE)</f>
        <v>0</v>
      </c>
      <c r="AX152" s="13">
        <f t="shared" si="89"/>
        <v>0</v>
      </c>
      <c r="AZ152" s="9">
        <f>VLOOKUP($B152,aquastat_more_extensive_table!$D$1013:$AO$1213,AZ$4,FALSE)</f>
        <v>0</v>
      </c>
      <c r="BA152" s="13" t="e">
        <f t="shared" si="79"/>
        <v>#N/A</v>
      </c>
      <c r="BB152" s="9">
        <f>VLOOKUP($C152,industry_water_withdrawal_km3!$A$2:$CT$249,BB$4,FALSE)</f>
        <v>0</v>
      </c>
      <c r="BC152" s="13">
        <f t="shared" si="90"/>
        <v>0</v>
      </c>
      <c r="BE152" s="9">
        <f>VLOOKUP($B152,aquastat_more_extensive_table!$D$1013:$AO$1213,BE$4,FALSE)</f>
        <v>0</v>
      </c>
      <c r="BF152" s="13" t="e">
        <f t="shared" si="80"/>
        <v>#N/A</v>
      </c>
      <c r="BG152" s="9">
        <f>VLOOKUP($C152,industry_water_withdrawal_km3!$A$2:$CT$249,BG$4,FALSE)</f>
        <v>0</v>
      </c>
      <c r="BH152" s="13">
        <f t="shared" si="91"/>
        <v>0</v>
      </c>
      <c r="BJ152" s="9">
        <f>VLOOKUP($B152,aquastat_more_extensive_table!$D$1013:$AO$1213,BJ$4,FALSE)</f>
        <v>0</v>
      </c>
      <c r="BK152" s="13" t="e">
        <f t="shared" si="92"/>
        <v>#N/A</v>
      </c>
      <c r="BL152" s="9">
        <f>VLOOKUP($C152,industry_water_withdrawal_km3!$A$2:$CT$249,BL$4,FALSE)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VLOOKUP($B153,aquastat_more_extensive_table!$D$1013:$AO$1213,G$4,FALSE)</f>
        <v>0</v>
      </c>
      <c r="H153" s="13" t="e">
        <f t="shared" si="70"/>
        <v>#N/A</v>
      </c>
      <c r="I153" s="9">
        <f>VLOOKUP($C153,industry_water_withdrawal_km3!$A$2:$CT$249,I$4,FALSE)</f>
        <v>0</v>
      </c>
      <c r="J153" s="13">
        <f t="shared" si="81"/>
        <v>0</v>
      </c>
      <c r="L153" s="9">
        <f>VLOOKUP($B153,aquastat_more_extensive_table!$D$1013:$AO$1213,L$4,FALSE)</f>
        <v>0</v>
      </c>
      <c r="M153" s="13" t="e">
        <f t="shared" si="71"/>
        <v>#N/A</v>
      </c>
      <c r="N153" s="9">
        <f>VLOOKUP($C153,industry_water_withdrawal_km3!$A$2:$CT$249,N$4,FALSE)</f>
        <v>0</v>
      </c>
      <c r="O153" s="13">
        <f t="shared" si="82"/>
        <v>0</v>
      </c>
      <c r="Q153" s="9">
        <f>VLOOKUP($B153,aquastat_more_extensive_table!$D$1013:$AO$1213,Q$4,FALSE)</f>
        <v>0</v>
      </c>
      <c r="R153" s="13" t="e">
        <f t="shared" si="72"/>
        <v>#N/A</v>
      </c>
      <c r="S153" s="9">
        <f>VLOOKUP($C153,industry_water_withdrawal_km3!$A$2:$CT$249,S$4,FALSE)</f>
        <v>0</v>
      </c>
      <c r="T153" s="13">
        <f t="shared" si="83"/>
        <v>0</v>
      </c>
      <c r="V153" s="9">
        <f>VLOOKUP($B153,aquastat_more_extensive_table!$D$1013:$AO$1213,V$4,FALSE)</f>
        <v>0</v>
      </c>
      <c r="W153" s="13" t="e">
        <f t="shared" si="73"/>
        <v>#N/A</v>
      </c>
      <c r="X153" s="9">
        <f>VLOOKUP($C153,industry_water_withdrawal_km3!$A$2:$CT$249,X$4,FALSE)</f>
        <v>0</v>
      </c>
      <c r="Y153" s="13">
        <f t="shared" si="84"/>
        <v>0</v>
      </c>
      <c r="AA153" s="9">
        <f>VLOOKUP($B153,aquastat_more_extensive_table!$D$1013:$AO$1213,AA$4,FALSE)</f>
        <v>0</v>
      </c>
      <c r="AB153" s="13" t="e">
        <f t="shared" si="74"/>
        <v>#N/A</v>
      </c>
      <c r="AC153" s="9">
        <f>VLOOKUP($C153,industry_water_withdrawal_km3!$A$2:$CT$249,AC$4,FALSE)</f>
        <v>0</v>
      </c>
      <c r="AD153" s="13">
        <f t="shared" si="85"/>
        <v>0</v>
      </c>
      <c r="AF153" s="9">
        <f>VLOOKUP($B153,aquastat_more_extensive_table!$D$1013:$AO$1213,AF$4,FALSE)</f>
        <v>0</v>
      </c>
      <c r="AG153" s="13" t="e">
        <f t="shared" si="75"/>
        <v>#N/A</v>
      </c>
      <c r="AH153" s="9">
        <f>VLOOKUP($C153,industry_water_withdrawal_km3!$A$2:$CT$249,AH$4,FALSE)</f>
        <v>0</v>
      </c>
      <c r="AI153" s="13">
        <f t="shared" si="86"/>
        <v>0</v>
      </c>
      <c r="AK153" s="9">
        <f>VLOOKUP($B153,aquastat_more_extensive_table!$D$1013:$AO$1213,AK$4,FALSE)</f>
        <v>0</v>
      </c>
      <c r="AL153" s="13" t="e">
        <f t="shared" si="76"/>
        <v>#N/A</v>
      </c>
      <c r="AM153" s="9">
        <f>VLOOKUP($C153,industry_water_withdrawal_km3!$A$2:$CT$249,AM$4,FALSE)</f>
        <v>0</v>
      </c>
      <c r="AN153" s="13">
        <f t="shared" si="87"/>
        <v>0</v>
      </c>
      <c r="AP153" s="9">
        <f>VLOOKUP($B153,aquastat_more_extensive_table!$D$1013:$AO$1213,AP$4,FALSE)</f>
        <v>0</v>
      </c>
      <c r="AQ153" s="13" t="e">
        <f t="shared" si="77"/>
        <v>#N/A</v>
      </c>
      <c r="AR153" s="9">
        <f>VLOOKUP($C153,industry_water_withdrawal_km3!$A$2:$CT$249,AR$4,FALSE)</f>
        <v>0</v>
      </c>
      <c r="AS153" s="13">
        <f t="shared" si="88"/>
        <v>0</v>
      </c>
      <c r="AU153" s="9">
        <f>VLOOKUP($B153,aquastat_more_extensive_table!$D$1013:$AO$1213,AU$4,FALSE)</f>
        <v>0</v>
      </c>
      <c r="AV153" s="13" t="e">
        <f t="shared" si="78"/>
        <v>#N/A</v>
      </c>
      <c r="AW153" s="9">
        <f>VLOOKUP($C153,industry_water_withdrawal_km3!$A$2:$CT$249,AW$4,FALSE)</f>
        <v>0</v>
      </c>
      <c r="AX153" s="13">
        <f t="shared" si="89"/>
        <v>0</v>
      </c>
      <c r="AZ153" s="9">
        <f>VLOOKUP($B153,aquastat_more_extensive_table!$D$1013:$AO$1213,AZ$4,FALSE)</f>
        <v>0</v>
      </c>
      <c r="BA153" s="13" t="e">
        <f t="shared" si="79"/>
        <v>#N/A</v>
      </c>
      <c r="BB153" s="9">
        <f>VLOOKUP($C153,industry_water_withdrawal_km3!$A$2:$CT$249,BB$4,FALSE)</f>
        <v>0</v>
      </c>
      <c r="BC153" s="13">
        <f t="shared" si="90"/>
        <v>0</v>
      </c>
      <c r="BE153" s="9">
        <f>VLOOKUP($B153,aquastat_more_extensive_table!$D$1013:$AO$1213,BE$4,FALSE)</f>
        <v>0</v>
      </c>
      <c r="BF153" s="13" t="e">
        <f t="shared" si="80"/>
        <v>#N/A</v>
      </c>
      <c r="BG153" s="9">
        <f>VLOOKUP($C153,industry_water_withdrawal_km3!$A$2:$CT$249,BG$4,FALSE)</f>
        <v>0</v>
      </c>
      <c r="BH153" s="13">
        <f t="shared" si="91"/>
        <v>0</v>
      </c>
      <c r="BJ153" s="9">
        <f>VLOOKUP($B153,aquastat_more_extensive_table!$D$1013:$AO$1213,BJ$4,FALSE)</f>
        <v>0</v>
      </c>
      <c r="BK153" s="13" t="e">
        <f t="shared" si="92"/>
        <v>#N/A</v>
      </c>
      <c r="BL153" s="9">
        <f>VLOOKUP($C153,industry_water_withdrawal_km3!$A$2:$CT$249,BL$4,FALSE)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VLOOKUP($B154,aquastat_more_extensive_table!$D$1013:$AO$1213,G$4,FALSE)</f>
        <v>0</v>
      </c>
      <c r="H154" s="13" t="e">
        <f t="shared" si="70"/>
        <v>#N/A</v>
      </c>
      <c r="I154" s="9">
        <f>VLOOKUP($C154,industry_water_withdrawal_km3!$A$2:$CT$249,I$4,FALSE)</f>
        <v>0</v>
      </c>
      <c r="J154" s="13">
        <f t="shared" si="81"/>
        <v>0</v>
      </c>
      <c r="L154" s="9">
        <f>VLOOKUP($B154,aquastat_more_extensive_table!$D$1013:$AO$1213,L$4,FALSE)</f>
        <v>0</v>
      </c>
      <c r="M154" s="13" t="e">
        <f t="shared" si="71"/>
        <v>#N/A</v>
      </c>
      <c r="N154" s="9">
        <f>VLOOKUP($C154,industry_water_withdrawal_km3!$A$2:$CT$249,N$4,FALSE)</f>
        <v>0</v>
      </c>
      <c r="O154" s="13">
        <f t="shared" si="82"/>
        <v>0</v>
      </c>
      <c r="Q154" s="9">
        <f>VLOOKUP($B154,aquastat_more_extensive_table!$D$1013:$AO$1213,Q$4,FALSE)</f>
        <v>0</v>
      </c>
      <c r="R154" s="13" t="e">
        <f t="shared" si="72"/>
        <v>#N/A</v>
      </c>
      <c r="S154" s="9">
        <f>VLOOKUP($C154,industry_water_withdrawal_km3!$A$2:$CT$249,S$4,FALSE)</f>
        <v>0</v>
      </c>
      <c r="T154" s="13">
        <f t="shared" si="83"/>
        <v>0</v>
      </c>
      <c r="V154" s="9">
        <f>VLOOKUP($B154,aquastat_more_extensive_table!$D$1013:$AO$1213,V$4,FALSE)</f>
        <v>0</v>
      </c>
      <c r="W154" s="13" t="e">
        <f t="shared" si="73"/>
        <v>#N/A</v>
      </c>
      <c r="X154" s="9">
        <f>VLOOKUP($C154,industry_water_withdrawal_km3!$A$2:$CT$249,X$4,FALSE)</f>
        <v>0</v>
      </c>
      <c r="Y154" s="13">
        <f t="shared" si="84"/>
        <v>0</v>
      </c>
      <c r="AA154" s="9">
        <f>VLOOKUP($B154,aquastat_more_extensive_table!$D$1013:$AO$1213,AA$4,FALSE)</f>
        <v>0</v>
      </c>
      <c r="AB154" s="13" t="e">
        <f t="shared" si="74"/>
        <v>#N/A</v>
      </c>
      <c r="AC154" s="9">
        <f>VLOOKUP($C154,industry_water_withdrawal_km3!$A$2:$CT$249,AC$4,FALSE)</f>
        <v>0</v>
      </c>
      <c r="AD154" s="13">
        <f t="shared" si="85"/>
        <v>0</v>
      </c>
      <c r="AF154" s="9">
        <f>VLOOKUP($B154,aquastat_more_extensive_table!$D$1013:$AO$1213,AF$4,FALSE)</f>
        <v>0</v>
      </c>
      <c r="AG154" s="13" t="e">
        <f t="shared" si="75"/>
        <v>#N/A</v>
      </c>
      <c r="AH154" s="9">
        <f>VLOOKUP($C154,industry_water_withdrawal_km3!$A$2:$CT$249,AH$4,FALSE)</f>
        <v>0</v>
      </c>
      <c r="AI154" s="13">
        <f t="shared" si="86"/>
        <v>0</v>
      </c>
      <c r="AK154" s="9">
        <f>VLOOKUP($B154,aquastat_more_extensive_table!$D$1013:$AO$1213,AK$4,FALSE)</f>
        <v>0</v>
      </c>
      <c r="AL154" s="13" t="e">
        <f t="shared" si="76"/>
        <v>#N/A</v>
      </c>
      <c r="AM154" s="9">
        <f>VLOOKUP($C154,industry_water_withdrawal_km3!$A$2:$CT$249,AM$4,FALSE)</f>
        <v>0</v>
      </c>
      <c r="AN154" s="13">
        <f t="shared" si="87"/>
        <v>0</v>
      </c>
      <c r="AP154" s="9">
        <f>VLOOKUP($B154,aquastat_more_extensive_table!$D$1013:$AO$1213,AP$4,FALSE)</f>
        <v>0</v>
      </c>
      <c r="AQ154" s="13" t="e">
        <f t="shared" si="77"/>
        <v>#N/A</v>
      </c>
      <c r="AR154" s="9">
        <f>VLOOKUP($C154,industry_water_withdrawal_km3!$A$2:$CT$249,AR$4,FALSE)</f>
        <v>0</v>
      </c>
      <c r="AS154" s="13">
        <f t="shared" si="88"/>
        <v>0</v>
      </c>
      <c r="AU154" s="9">
        <f>VLOOKUP($B154,aquastat_more_extensive_table!$D$1013:$AO$1213,AU$4,FALSE)</f>
        <v>0</v>
      </c>
      <c r="AV154" s="13" t="e">
        <f t="shared" si="78"/>
        <v>#N/A</v>
      </c>
      <c r="AW154" s="9">
        <f>VLOOKUP($C154,industry_water_withdrawal_km3!$A$2:$CT$249,AW$4,FALSE)</f>
        <v>0</v>
      </c>
      <c r="AX154" s="13">
        <f t="shared" si="89"/>
        <v>0</v>
      </c>
      <c r="AZ154" s="9">
        <f>VLOOKUP($B154,aquastat_more_extensive_table!$D$1013:$AO$1213,AZ$4,FALSE)</f>
        <v>0</v>
      </c>
      <c r="BA154" s="13" t="e">
        <f t="shared" si="79"/>
        <v>#N/A</v>
      </c>
      <c r="BB154" s="9">
        <f>VLOOKUP($C154,industry_water_withdrawal_km3!$A$2:$CT$249,BB$4,FALSE)</f>
        <v>0</v>
      </c>
      <c r="BC154" s="13">
        <f t="shared" si="90"/>
        <v>0</v>
      </c>
      <c r="BE154" s="9">
        <f>VLOOKUP($B154,aquastat_more_extensive_table!$D$1013:$AO$1213,BE$4,FALSE)</f>
        <v>0</v>
      </c>
      <c r="BF154" s="13" t="e">
        <f t="shared" si="80"/>
        <v>#N/A</v>
      </c>
      <c r="BG154" s="9">
        <f>VLOOKUP($C154,industry_water_withdrawal_km3!$A$2:$CT$249,BG$4,FALSE)</f>
        <v>0</v>
      </c>
      <c r="BH154" s="13">
        <f t="shared" si="91"/>
        <v>0</v>
      </c>
      <c r="BJ154" s="9">
        <f>VLOOKUP($B154,aquastat_more_extensive_table!$D$1013:$AO$1213,BJ$4,FALSE)</f>
        <v>1.9999999999999999E-6</v>
      </c>
      <c r="BK154" s="13">
        <f t="shared" si="92"/>
        <v>1.9999999999999999E-6</v>
      </c>
      <c r="BL154" s="9">
        <f>VLOOKUP($C154,industry_water_withdrawal_km3!$A$2:$CT$249,BL$4,FALSE)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VLOOKUP($B155,aquastat_more_extensive_table!$D$1013:$AO$1213,G$4,FALSE)</f>
        <v>0</v>
      </c>
      <c r="H155" s="13" t="e">
        <f t="shared" si="70"/>
        <v>#N/A</v>
      </c>
      <c r="I155" s="9">
        <f>VLOOKUP($C155,industry_water_withdrawal_km3!$A$2:$CT$249,I$4,FALSE)</f>
        <v>3.0395200000000002E-4</v>
      </c>
      <c r="J155" s="13">
        <f t="shared" si="81"/>
        <v>3.0395200000000002E-4</v>
      </c>
      <c r="L155" s="9">
        <f>VLOOKUP($B155,aquastat_more_extensive_table!$D$1013:$AO$1213,L$4,FALSE)</f>
        <v>0</v>
      </c>
      <c r="M155" s="13" t="e">
        <f t="shared" si="71"/>
        <v>#N/A</v>
      </c>
      <c r="N155" s="9">
        <f>VLOOKUP($C155,industry_water_withdrawal_km3!$A$2:$CT$249,N$4,FALSE)</f>
        <v>3.6242760000000001E-4</v>
      </c>
      <c r="O155" s="13">
        <f t="shared" si="82"/>
        <v>3.6242760000000001E-4</v>
      </c>
      <c r="Q155" s="9">
        <f>VLOOKUP($B155,aquastat_more_extensive_table!$D$1013:$AO$1213,Q$4,FALSE)</f>
        <v>0</v>
      </c>
      <c r="R155" s="13" t="e">
        <f t="shared" si="72"/>
        <v>#N/A</v>
      </c>
      <c r="S155" s="9">
        <f>VLOOKUP($C155,industry_water_withdrawal_km3!$A$2:$CT$249,S$4,FALSE)</f>
        <v>4.090632E-4</v>
      </c>
      <c r="T155" s="13">
        <f t="shared" si="83"/>
        <v>4.090632E-4</v>
      </c>
      <c r="V155" s="9">
        <f>VLOOKUP($B155,aquastat_more_extensive_table!$D$1013:$AO$1213,V$4,FALSE)</f>
        <v>0</v>
      </c>
      <c r="W155" s="13" t="e">
        <f t="shared" si="73"/>
        <v>#N/A</v>
      </c>
      <c r="X155" s="9">
        <f>VLOOKUP($C155,industry_water_withdrawal_km3!$A$2:$CT$249,X$4,FALSE)</f>
        <v>5.1030100000000001E-4</v>
      </c>
      <c r="Y155" s="13">
        <f t="shared" si="84"/>
        <v>5.1030100000000001E-4</v>
      </c>
      <c r="AA155" s="9">
        <f>VLOOKUP($B155,aquastat_more_extensive_table!$D$1013:$AO$1213,AA$4,FALSE)</f>
        <v>0</v>
      </c>
      <c r="AB155" s="13" t="e">
        <f t="shared" si="74"/>
        <v>#N/A</v>
      </c>
      <c r="AC155" s="9">
        <f>VLOOKUP($C155,industry_water_withdrawal_km3!$A$2:$CT$249,AC$4,FALSE)</f>
        <v>6.0641920000000004E-4</v>
      </c>
      <c r="AD155" s="13">
        <f t="shared" si="85"/>
        <v>6.0641920000000004E-4</v>
      </c>
      <c r="AF155" s="9">
        <f>VLOOKUP($B155,aquastat_more_extensive_table!$D$1013:$AO$1213,AF$4,FALSE)</f>
        <v>0</v>
      </c>
      <c r="AG155" s="13" t="e">
        <f t="shared" si="75"/>
        <v>#N/A</v>
      </c>
      <c r="AH155" s="9">
        <f>VLOOKUP($C155,industry_water_withdrawal_km3!$A$2:$CT$249,AH$4,FALSE)</f>
        <v>6.2498060000000001E-4</v>
      </c>
      <c r="AI155" s="13">
        <f t="shared" si="86"/>
        <v>6.2498060000000001E-4</v>
      </c>
      <c r="AK155" s="9">
        <f>VLOOKUP($B155,aquastat_more_extensive_table!$D$1013:$AO$1213,AK$4,FALSE)</f>
        <v>0</v>
      </c>
      <c r="AL155" s="13" t="e">
        <f t="shared" si="76"/>
        <v>#N/A</v>
      </c>
      <c r="AM155" s="9">
        <f>VLOOKUP($C155,industry_water_withdrawal_km3!$A$2:$CT$249,AM$4,FALSE)</f>
        <v>7.8349919999999996E-4</v>
      </c>
      <c r="AN155" s="13">
        <f t="shared" si="87"/>
        <v>7.8349919999999996E-4</v>
      </c>
      <c r="AP155" s="9">
        <f>VLOOKUP($B155,aquastat_more_extensive_table!$D$1013:$AO$1213,AP$4,FALSE)</f>
        <v>0</v>
      </c>
      <c r="AQ155" s="13" t="e">
        <f t="shared" si="77"/>
        <v>#N/A</v>
      </c>
      <c r="AR155" s="9">
        <f>VLOOKUP($C155,industry_water_withdrawal_km3!$A$2:$CT$249,AR$4,FALSE)</f>
        <v>8.0422920000000001E-4</v>
      </c>
      <c r="AS155" s="13">
        <f t="shared" si="88"/>
        <v>8.0422920000000001E-4</v>
      </c>
      <c r="AU155" s="9">
        <f>VLOOKUP($B155,aquastat_more_extensive_table!$D$1013:$AO$1213,AU$4,FALSE)</f>
        <v>0</v>
      </c>
      <c r="AV155" s="13" t="e">
        <f t="shared" si="78"/>
        <v>#N/A</v>
      </c>
      <c r="AW155" s="9">
        <f>VLOOKUP($C155,industry_water_withdrawal_km3!$A$2:$CT$249,AW$4,FALSE)</f>
        <v>7.5376800000000004E-4</v>
      </c>
      <c r="AX155" s="13">
        <f t="shared" si="89"/>
        <v>7.5376800000000004E-4</v>
      </c>
      <c r="AZ155" s="9">
        <f>VLOOKUP($B155,aquastat_more_extensive_table!$D$1013:$AO$1213,AZ$4,FALSE)</f>
        <v>0</v>
      </c>
      <c r="BA155" s="13" t="e">
        <f t="shared" si="79"/>
        <v>#N/A</v>
      </c>
      <c r="BB155" s="9">
        <f>VLOOKUP($C155,industry_water_withdrawal_km3!$A$2:$CT$249,BB$4,FALSE)</f>
        <v>7.8900960000000001E-4</v>
      </c>
      <c r="BC155" s="13">
        <f t="shared" si="90"/>
        <v>7.8900960000000001E-4</v>
      </c>
      <c r="BE155" s="9">
        <f>VLOOKUP($B155,aquastat_more_extensive_table!$D$1013:$AO$1213,BE$4,FALSE)</f>
        <v>0</v>
      </c>
      <c r="BF155" s="13" t="e">
        <f t="shared" si="80"/>
        <v>#N/A</v>
      </c>
      <c r="BG155" s="9">
        <f>VLOOKUP($C155,industry_water_withdrawal_km3!$A$2:$CT$249,BG$4,FALSE)</f>
        <v>6.7928080000000004E-4</v>
      </c>
      <c r="BH155" s="13">
        <f t="shared" si="91"/>
        <v>6.7928080000000004E-4</v>
      </c>
      <c r="BJ155" s="9">
        <f>VLOOKUP($B155,aquastat_more_extensive_table!$D$1013:$AO$1213,BJ$4,FALSE)</f>
        <v>0</v>
      </c>
      <c r="BK155" s="13" t="e">
        <f t="shared" si="92"/>
        <v>#N/A</v>
      </c>
      <c r="BL155" s="9">
        <f>VLOOKUP($C155,industry_water_withdrawal_km3!$A$2:$CT$249,BL$4,FALSE)</f>
        <v>7.1007333333333303E-4</v>
      </c>
      <c r="BM155" s="13">
        <f t="shared" si="93"/>
        <v>7.1007333333333303E-4</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VLOOKUP($B156,aquastat_more_extensive_table!$D$1013:$AO$1213,G$4,FALSE)</f>
        <v>0</v>
      </c>
      <c r="H156" s="13" t="e">
        <f t="shared" si="70"/>
        <v>#N/A</v>
      </c>
      <c r="I156" s="9">
        <f>VLOOKUP($C156,industry_water_withdrawal_km3!$A$2:$CT$249,I$4,FALSE)</f>
        <v>0</v>
      </c>
      <c r="J156" s="13">
        <f t="shared" si="81"/>
        <v>0</v>
      </c>
      <c r="L156" s="9">
        <f>VLOOKUP($B156,aquastat_more_extensive_table!$D$1013:$AO$1213,L$4,FALSE)</f>
        <v>0</v>
      </c>
      <c r="M156" s="13" t="e">
        <f t="shared" si="71"/>
        <v>#N/A</v>
      </c>
      <c r="N156" s="9">
        <f>VLOOKUP($C156,industry_water_withdrawal_km3!$A$2:$CT$249,N$4,FALSE)</f>
        <v>0</v>
      </c>
      <c r="O156" s="13">
        <f t="shared" si="82"/>
        <v>0</v>
      </c>
      <c r="Q156" s="9">
        <f>VLOOKUP($B156,aquastat_more_extensive_table!$D$1013:$AO$1213,Q$4,FALSE)</f>
        <v>0</v>
      </c>
      <c r="R156" s="13" t="e">
        <f t="shared" si="72"/>
        <v>#N/A</v>
      </c>
      <c r="S156" s="9">
        <f>VLOOKUP($C156,industry_water_withdrawal_km3!$A$2:$CT$249,S$4,FALSE)</f>
        <v>0</v>
      </c>
      <c r="T156" s="13">
        <f t="shared" si="83"/>
        <v>0</v>
      </c>
      <c r="V156" s="9">
        <f>VLOOKUP($B156,aquastat_more_extensive_table!$D$1013:$AO$1213,V$4,FALSE)</f>
        <v>0</v>
      </c>
      <c r="W156" s="13" t="e">
        <f t="shared" si="73"/>
        <v>#N/A</v>
      </c>
      <c r="X156" s="9">
        <f>VLOOKUP($C156,industry_water_withdrawal_km3!$A$2:$CT$249,X$4,FALSE)</f>
        <v>0</v>
      </c>
      <c r="Y156" s="13">
        <f t="shared" si="84"/>
        <v>0</v>
      </c>
      <c r="AA156" s="9">
        <f>VLOOKUP($B156,aquastat_more_extensive_table!$D$1013:$AO$1213,AA$4,FALSE)</f>
        <v>0</v>
      </c>
      <c r="AB156" s="13" t="e">
        <f t="shared" si="74"/>
        <v>#N/A</v>
      </c>
      <c r="AC156" s="9">
        <f>VLOOKUP($C156,industry_water_withdrawal_km3!$A$2:$CT$249,AC$4,FALSE)</f>
        <v>0</v>
      </c>
      <c r="AD156" s="13">
        <f t="shared" si="85"/>
        <v>0</v>
      </c>
      <c r="AF156" s="9">
        <f>VLOOKUP($B156,aquastat_more_extensive_table!$D$1013:$AO$1213,AF$4,FALSE)</f>
        <v>0</v>
      </c>
      <c r="AG156" s="13" t="e">
        <f t="shared" si="75"/>
        <v>#N/A</v>
      </c>
      <c r="AH156" s="9">
        <f>VLOOKUP($C156,industry_water_withdrawal_km3!$A$2:$CT$249,AH$4,FALSE)</f>
        <v>0</v>
      </c>
      <c r="AI156" s="13">
        <f t="shared" si="86"/>
        <v>0</v>
      </c>
      <c r="AK156" s="9">
        <f>VLOOKUP($B156,aquastat_more_extensive_table!$D$1013:$AO$1213,AK$4,FALSE)</f>
        <v>0</v>
      </c>
      <c r="AL156" s="13" t="e">
        <f t="shared" si="76"/>
        <v>#N/A</v>
      </c>
      <c r="AM156" s="9">
        <f>VLOOKUP($C156,industry_water_withdrawal_km3!$A$2:$CT$249,AM$4,FALSE)</f>
        <v>0</v>
      </c>
      <c r="AN156" s="13">
        <f t="shared" si="87"/>
        <v>0</v>
      </c>
      <c r="AP156" s="9">
        <f>VLOOKUP($B156,aquastat_more_extensive_table!$D$1013:$AO$1213,AP$4,FALSE)</f>
        <v>0</v>
      </c>
      <c r="AQ156" s="13" t="e">
        <f t="shared" si="77"/>
        <v>#N/A</v>
      </c>
      <c r="AR156" s="9">
        <f>VLOOKUP($C156,industry_water_withdrawal_km3!$A$2:$CT$249,AR$4,FALSE)</f>
        <v>0</v>
      </c>
      <c r="AS156" s="13">
        <f t="shared" si="88"/>
        <v>0</v>
      </c>
      <c r="AU156" s="9">
        <f>VLOOKUP($B156,aquastat_more_extensive_table!$D$1013:$AO$1213,AU$4,FALSE)</f>
        <v>0</v>
      </c>
      <c r="AV156" s="13" t="e">
        <f t="shared" si="78"/>
        <v>#N/A</v>
      </c>
      <c r="AW156" s="9">
        <f>VLOOKUP($C156,industry_water_withdrawal_km3!$A$2:$CT$249,AW$4,FALSE)</f>
        <v>0</v>
      </c>
      <c r="AX156" s="13">
        <f t="shared" si="89"/>
        <v>0</v>
      </c>
      <c r="AZ156" s="9">
        <f>VLOOKUP($B156,aquastat_more_extensive_table!$D$1013:$AO$1213,AZ$4,FALSE)</f>
        <v>0</v>
      </c>
      <c r="BA156" s="13" t="e">
        <f t="shared" si="79"/>
        <v>#N/A</v>
      </c>
      <c r="BB156" s="9">
        <f>VLOOKUP($C156,industry_water_withdrawal_km3!$A$2:$CT$249,BB$4,FALSE)</f>
        <v>0</v>
      </c>
      <c r="BC156" s="13">
        <f t="shared" si="90"/>
        <v>0</v>
      </c>
      <c r="BE156" s="9">
        <f>VLOOKUP($B156,aquastat_more_extensive_table!$D$1013:$AO$1213,BE$4,FALSE)</f>
        <v>0</v>
      </c>
      <c r="BF156" s="13" t="e">
        <f t="shared" si="80"/>
        <v>#N/A</v>
      </c>
      <c r="BG156" s="9">
        <f>VLOOKUP($C156,industry_water_withdrawal_km3!$A$2:$CT$249,BG$4,FALSE)</f>
        <v>0</v>
      </c>
      <c r="BH156" s="13">
        <f t="shared" si="91"/>
        <v>0</v>
      </c>
      <c r="BJ156" s="9">
        <f>VLOOKUP($B156,aquastat_more_extensive_table!$D$1013:$AO$1213,BJ$4,FALSE)</f>
        <v>0</v>
      </c>
      <c r="BK156" s="13" t="e">
        <f t="shared" si="92"/>
        <v>#N/A</v>
      </c>
      <c r="BL156" s="9">
        <f>VLOOKUP($C156,industry_water_withdrawal_km3!$A$2:$CT$249,BL$4,FALSE)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VLOOKUP($B157,aquastat_more_extensive_table!$D$1013:$AO$1213,G$4,FALSE)</f>
        <v>0</v>
      </c>
      <c r="H157" s="13" t="e">
        <f t="shared" si="70"/>
        <v>#N/A</v>
      </c>
      <c r="I157" s="9">
        <f>VLOOKUP($C157,industry_water_withdrawal_km3!$A$2:$CT$249,I$4,FALSE)</f>
        <v>1.96393E-3</v>
      </c>
      <c r="J157" s="13">
        <f t="shared" si="81"/>
        <v>1.96393E-3</v>
      </c>
      <c r="L157" s="9">
        <f>VLOOKUP($B157,aquastat_more_extensive_table!$D$1013:$AO$1213,L$4,FALSE)</f>
        <v>0</v>
      </c>
      <c r="M157" s="13" t="e">
        <f t="shared" si="71"/>
        <v>#N/A</v>
      </c>
      <c r="N157" s="9">
        <f>VLOOKUP($C157,industry_water_withdrawal_km3!$A$2:$CT$249,N$4,FALSE)</f>
        <v>2.16803E-3</v>
      </c>
      <c r="O157" s="13">
        <f t="shared" si="82"/>
        <v>2.16803E-3</v>
      </c>
      <c r="Q157" s="9">
        <f>VLOOKUP($B157,aquastat_more_extensive_table!$D$1013:$AO$1213,Q$4,FALSE)</f>
        <v>0</v>
      </c>
      <c r="R157" s="13" t="e">
        <f t="shared" si="72"/>
        <v>#N/A</v>
      </c>
      <c r="S157" s="9">
        <f>VLOOKUP($C157,industry_water_withdrawal_km3!$A$2:$CT$249,S$4,FALSE)</f>
        <v>2.5437319999999999E-3</v>
      </c>
      <c r="T157" s="13">
        <f t="shared" si="83"/>
        <v>2.5437319999999999E-3</v>
      </c>
      <c r="V157" s="9">
        <f>VLOOKUP($B157,aquastat_more_extensive_table!$D$1013:$AO$1213,V$4,FALSE)</f>
        <v>0</v>
      </c>
      <c r="W157" s="13" t="e">
        <f t="shared" si="73"/>
        <v>#N/A</v>
      </c>
      <c r="X157" s="9">
        <f>VLOOKUP($C157,industry_water_withdrawal_km3!$A$2:$CT$249,X$4,FALSE)</f>
        <v>4.2090139999999996E-3</v>
      </c>
      <c r="Y157" s="13">
        <f t="shared" si="84"/>
        <v>4.2090139999999996E-3</v>
      </c>
      <c r="AA157" s="9">
        <f>VLOOKUP($B157,aquastat_more_extensive_table!$D$1013:$AO$1213,AA$4,FALSE)</f>
        <v>0</v>
      </c>
      <c r="AB157" s="13" t="e">
        <f t="shared" si="74"/>
        <v>#N/A</v>
      </c>
      <c r="AC157" s="9">
        <f>VLOOKUP($C157,industry_water_withdrawal_km3!$A$2:$CT$249,AC$4,FALSE)</f>
        <v>5.4606159999999997E-3</v>
      </c>
      <c r="AD157" s="13">
        <f t="shared" si="85"/>
        <v>5.4606159999999997E-3</v>
      </c>
      <c r="AF157" s="9">
        <f>VLOOKUP($B157,aquastat_more_extensive_table!$D$1013:$AO$1213,AF$4,FALSE)</f>
        <v>0</v>
      </c>
      <c r="AG157" s="13" t="e">
        <f t="shared" si="75"/>
        <v>#N/A</v>
      </c>
      <c r="AH157" s="9">
        <f>VLOOKUP($C157,industry_water_withdrawal_km3!$A$2:$CT$249,AH$4,FALSE)</f>
        <v>4.0690819999999999E-3</v>
      </c>
      <c r="AI157" s="13">
        <f t="shared" si="86"/>
        <v>4.0690819999999999E-3</v>
      </c>
      <c r="AK157" s="9">
        <f>VLOOKUP($B157,aquastat_more_extensive_table!$D$1013:$AO$1213,AK$4,FALSE)</f>
        <v>0.193</v>
      </c>
      <c r="AL157" s="13">
        <f t="shared" si="76"/>
        <v>0.193</v>
      </c>
      <c r="AM157" s="9">
        <f>VLOOKUP($C157,industry_water_withdrawal_km3!$A$2:$CT$249,AM$4,FALSE)</f>
        <v>3.380124E-3</v>
      </c>
      <c r="AN157" s="13">
        <f t="shared" si="87"/>
        <v>3.380124E-3</v>
      </c>
      <c r="AP157" s="9">
        <f>VLOOKUP($B157,aquastat_more_extensive_table!$D$1013:$AO$1213,AP$4,FALSE)</f>
        <v>0</v>
      </c>
      <c r="AQ157" s="13" t="e">
        <f t="shared" si="77"/>
        <v>#N/A</v>
      </c>
      <c r="AR157" s="9">
        <f>VLOOKUP($C157,industry_water_withdrawal_km3!$A$2:$CT$249,AR$4,FALSE)</f>
        <v>3.524742E-3</v>
      </c>
      <c r="AS157" s="13">
        <f t="shared" si="88"/>
        <v>3.524742E-3</v>
      </c>
      <c r="AU157" s="9">
        <f>VLOOKUP($B157,aquastat_more_extensive_table!$D$1013:$AO$1213,AU$4,FALSE)</f>
        <v>0.28970000000000001</v>
      </c>
      <c r="AV157" s="13">
        <f t="shared" si="78"/>
        <v>0.28970000000000001</v>
      </c>
      <c r="AW157" s="9">
        <f>VLOOKUP($C157,industry_water_withdrawal_km3!$A$2:$CT$249,AW$4,FALSE)</f>
        <v>3.6098079999999999E-3</v>
      </c>
      <c r="AX157" s="13">
        <f t="shared" si="89"/>
        <v>3.6098079999999999E-3</v>
      </c>
      <c r="AZ157" s="9">
        <f>VLOOKUP($B157,aquastat_more_extensive_table!$D$1013:$AO$1213,AZ$4,FALSE)</f>
        <v>0.71</v>
      </c>
      <c r="BA157" s="13">
        <f t="shared" si="79"/>
        <v>0.71</v>
      </c>
      <c r="BB157" s="9">
        <f>VLOOKUP($C157,industry_water_withdrawal_km3!$A$2:$CT$249,BB$4,FALSE)</f>
        <v>4.043474E-3</v>
      </c>
      <c r="BC157" s="13">
        <f t="shared" si="90"/>
        <v>4.043474E-3</v>
      </c>
      <c r="BE157" s="9">
        <f>VLOOKUP($B157,aquastat_more_extensive_table!$D$1013:$AO$1213,BE$4,FALSE)</f>
        <v>0</v>
      </c>
      <c r="BF157" s="13" t="e">
        <f t="shared" si="80"/>
        <v>#N/A</v>
      </c>
      <c r="BG157" s="9">
        <f>VLOOKUP($C157,industry_water_withdrawal_km3!$A$2:$CT$249,BG$4,FALSE)</f>
        <v>4.1430659999999999E-3</v>
      </c>
      <c r="BH157" s="13">
        <f t="shared" si="91"/>
        <v>4.1430659999999999E-3</v>
      </c>
      <c r="BJ157" s="9">
        <f>VLOOKUP($B157,aquastat_more_extensive_table!$D$1013:$AO$1213,BJ$4,FALSE)</f>
        <v>0</v>
      </c>
      <c r="BK157" s="13" t="e">
        <f t="shared" si="92"/>
        <v>#N/A</v>
      </c>
      <c r="BL157" s="9">
        <f>VLOOKUP($C157,industry_water_withdrawal_km3!$A$2:$CT$249,BL$4,FALSE)</f>
        <v>4.1515866666666703E-3</v>
      </c>
      <c r="BM157" s="13">
        <f t="shared" si="93"/>
        <v>4.1515866666666703E-3</v>
      </c>
    </row>
    <row r="158" spans="2:65" x14ac:dyDescent="0.25">
      <c r="B158" s="12">
        <f>fao_ids_unique!B153</f>
        <v>195</v>
      </c>
      <c r="C158" s="12">
        <f>fao_ids_unique!F153</f>
        <v>167</v>
      </c>
      <c r="D158" s="8" t="str">
        <f>fao_ids_unique!C153</f>
        <v>SEN</v>
      </c>
      <c r="E158" s="7" t="str">
        <f>fao_ids_unique!G153</f>
        <v>Senegal</v>
      </c>
      <c r="G158" s="9">
        <f>VLOOKUP($B158,aquastat_more_extensive_table!$D$1013:$AO$1213,G$4,FALSE)</f>
        <v>0</v>
      </c>
      <c r="H158" s="13" t="e">
        <f t="shared" si="70"/>
        <v>#N/A</v>
      </c>
      <c r="I158" s="9">
        <f>VLOOKUP($C158,industry_water_withdrawal_km3!$A$2:$CT$249,I$4,FALSE)</f>
        <v>3.8347699999999998E-2</v>
      </c>
      <c r="J158" s="13">
        <f t="shared" si="81"/>
        <v>3.8347699999999998E-2</v>
      </c>
      <c r="L158" s="9">
        <f>VLOOKUP($B158,aquastat_more_extensive_table!$D$1013:$AO$1213,L$4,FALSE)</f>
        <v>0</v>
      </c>
      <c r="M158" s="13" t="e">
        <f t="shared" si="71"/>
        <v>#N/A</v>
      </c>
      <c r="N158" s="9">
        <f>VLOOKUP($C158,industry_water_withdrawal_km3!$A$2:$CT$249,N$4,FALSE)</f>
        <v>3.8570680000000003E-2</v>
      </c>
      <c r="O158" s="13">
        <f t="shared" si="82"/>
        <v>3.8570680000000003E-2</v>
      </c>
      <c r="Q158" s="9">
        <f>VLOOKUP($B158,aquastat_more_extensive_table!$D$1013:$AO$1213,Q$4,FALSE)</f>
        <v>0</v>
      </c>
      <c r="R158" s="13" t="e">
        <f t="shared" si="72"/>
        <v>#N/A</v>
      </c>
      <c r="S158" s="9">
        <f>VLOOKUP($C158,industry_water_withdrawal_km3!$A$2:$CT$249,S$4,FALSE)</f>
        <v>3.9719459999999998E-2</v>
      </c>
      <c r="T158" s="13">
        <f t="shared" si="83"/>
        <v>3.9719459999999998E-2</v>
      </c>
      <c r="V158" s="9">
        <f>VLOOKUP($B158,aquastat_more_extensive_table!$D$1013:$AO$1213,V$4,FALSE)</f>
        <v>0</v>
      </c>
      <c r="W158" s="13" t="e">
        <f t="shared" si="73"/>
        <v>#N/A</v>
      </c>
      <c r="X158" s="9">
        <f>VLOOKUP($C158,industry_water_withdrawal_km3!$A$2:$CT$249,X$4,FALSE)</f>
        <v>4.8537959999999998E-2</v>
      </c>
      <c r="Y158" s="13">
        <f t="shared" si="84"/>
        <v>4.8537959999999998E-2</v>
      </c>
      <c r="AA158" s="9">
        <f>VLOOKUP($B158,aquastat_more_extensive_table!$D$1013:$AO$1213,AA$4,FALSE)</f>
        <v>0</v>
      </c>
      <c r="AB158" s="13" t="e">
        <f t="shared" si="74"/>
        <v>#N/A</v>
      </c>
      <c r="AC158" s="9">
        <f>VLOOKUP($C158,industry_water_withdrawal_km3!$A$2:$CT$249,AC$4,FALSE)</f>
        <v>5.3900579999999997E-2</v>
      </c>
      <c r="AD158" s="13">
        <f t="shared" si="85"/>
        <v>5.3900579999999997E-2</v>
      </c>
      <c r="AF158" s="9">
        <f>VLOOKUP($B158,aquastat_more_extensive_table!$D$1013:$AO$1213,AF$4,FALSE)</f>
        <v>4.1000000000000002E-2</v>
      </c>
      <c r="AG158" s="13">
        <f t="shared" si="75"/>
        <v>4.1000000000000002E-2</v>
      </c>
      <c r="AH158" s="9">
        <f>VLOOKUP($C158,industry_water_withdrawal_km3!$A$2:$CT$249,AH$4,FALSE)</f>
        <v>5.3099519999999997E-2</v>
      </c>
      <c r="AI158" s="13">
        <f t="shared" si="86"/>
        <v>5.3099519999999997E-2</v>
      </c>
      <c r="AK158" s="9">
        <f>VLOOKUP($B158,aquastat_more_extensive_table!$D$1013:$AO$1213,AK$4,FALSE)</f>
        <v>0</v>
      </c>
      <c r="AL158" s="13" t="e">
        <f t="shared" si="76"/>
        <v>#N/A</v>
      </c>
      <c r="AM158" s="9">
        <f>VLOOKUP($C158,industry_water_withdrawal_km3!$A$2:$CT$249,AM$4,FALSE)</f>
        <v>5.812788E-2</v>
      </c>
      <c r="AN158" s="13">
        <f t="shared" si="87"/>
        <v>5.812788E-2</v>
      </c>
      <c r="AP158" s="9">
        <f>VLOOKUP($B158,aquastat_more_extensive_table!$D$1013:$AO$1213,AP$4,FALSE)</f>
        <v>0</v>
      </c>
      <c r="AQ158" s="13" t="e">
        <f t="shared" si="77"/>
        <v>#N/A</v>
      </c>
      <c r="AR158" s="9">
        <f>VLOOKUP($C158,industry_water_withdrawal_km3!$A$2:$CT$249,AR$4,FALSE)</f>
        <v>5.3695560000000003E-2</v>
      </c>
      <c r="AS158" s="13">
        <f t="shared" si="88"/>
        <v>5.3695560000000003E-2</v>
      </c>
      <c r="AU158" s="9">
        <f>VLOOKUP($B158,aquastat_more_extensive_table!$D$1013:$AO$1213,AU$4,FALSE)</f>
        <v>5.8000000000000003E-2</v>
      </c>
      <c r="AV158" s="13">
        <f t="shared" si="78"/>
        <v>5.8000000000000003E-2</v>
      </c>
      <c r="AW158" s="9">
        <f>VLOOKUP($C158,industry_water_withdrawal_km3!$A$2:$CT$249,AW$4,FALSE)</f>
        <v>5.2334499999999999E-2</v>
      </c>
      <c r="AX158" s="13">
        <f t="shared" si="89"/>
        <v>5.2334499999999999E-2</v>
      </c>
      <c r="AZ158" s="9">
        <f>VLOOKUP($B158,aquastat_more_extensive_table!$D$1013:$AO$1213,AZ$4,FALSE)</f>
        <v>0</v>
      </c>
      <c r="BA158" s="13" t="e">
        <f t="shared" si="79"/>
        <v>#N/A</v>
      </c>
      <c r="BB158" s="9">
        <f>VLOOKUP($C158,industry_water_withdrawal_km3!$A$2:$CT$249,BB$4,FALSE)</f>
        <v>5.9618259999999999E-2</v>
      </c>
      <c r="BC158" s="13">
        <f t="shared" si="90"/>
        <v>5.9618259999999999E-2</v>
      </c>
      <c r="BE158" s="9">
        <f>VLOOKUP($B158,aquastat_more_extensive_table!$D$1013:$AO$1213,BE$4,FALSE)</f>
        <v>0</v>
      </c>
      <c r="BF158" s="13" t="e">
        <f t="shared" si="80"/>
        <v>#N/A</v>
      </c>
      <c r="BG158" s="9">
        <f>VLOOKUP($C158,industry_water_withdrawal_km3!$A$2:$CT$249,BG$4,FALSE)</f>
        <v>6.5051700000000004E-2</v>
      </c>
      <c r="BH158" s="13">
        <f t="shared" si="91"/>
        <v>6.5051700000000004E-2</v>
      </c>
      <c r="BJ158" s="9">
        <f>VLOOKUP($B158,aquastat_more_extensive_table!$D$1013:$AO$1213,BJ$4,FALSE)</f>
        <v>0</v>
      </c>
      <c r="BK158" s="13" t="e">
        <f t="shared" si="92"/>
        <v>#N/A</v>
      </c>
      <c r="BL158" s="9">
        <f>VLOOKUP($C158,industry_water_withdrawal_km3!$A$2:$CT$249,BL$4,FALSE)</f>
        <v>6.4704399999999995E-2</v>
      </c>
      <c r="BM158" s="13">
        <f t="shared" si="93"/>
        <v>6.4704399999999995E-2</v>
      </c>
    </row>
    <row r="159" spans="2:65" x14ac:dyDescent="0.25">
      <c r="B159" s="12">
        <f>fao_ids_unique!B154</f>
        <v>196</v>
      </c>
      <c r="C159" s="12">
        <f>fao_ids_unique!F154</f>
        <v>181</v>
      </c>
      <c r="D159" s="8" t="str">
        <f>fao_ids_unique!C154</f>
        <v>SYC</v>
      </c>
      <c r="E159" s="7" t="str">
        <f>fao_ids_unique!G154</f>
        <v>Seychelles</v>
      </c>
      <c r="G159" s="9">
        <f>VLOOKUP($B159,aquastat_more_extensive_table!$D$1013:$AO$1213,G$4,FALSE)</f>
        <v>0</v>
      </c>
      <c r="H159" s="13" t="e">
        <f t="shared" si="70"/>
        <v>#N/A</v>
      </c>
      <c r="I159" s="9">
        <f>VLOOKUP($C159,industry_water_withdrawal_km3!$A$2:$CT$249,I$4,FALSE)</f>
        <v>0</v>
      </c>
      <c r="J159" s="13">
        <f t="shared" si="81"/>
        <v>0</v>
      </c>
      <c r="L159" s="9">
        <f>VLOOKUP($B159,aquastat_more_extensive_table!$D$1013:$AO$1213,L$4,FALSE)</f>
        <v>0</v>
      </c>
      <c r="M159" s="13" t="e">
        <f t="shared" si="71"/>
        <v>#N/A</v>
      </c>
      <c r="N159" s="9">
        <f>VLOOKUP($C159,industry_water_withdrawal_km3!$A$2:$CT$249,N$4,FALSE)</f>
        <v>0</v>
      </c>
      <c r="O159" s="13">
        <f t="shared" si="82"/>
        <v>0</v>
      </c>
      <c r="Q159" s="9">
        <f>VLOOKUP($B159,aquastat_more_extensive_table!$D$1013:$AO$1213,Q$4,FALSE)</f>
        <v>0</v>
      </c>
      <c r="R159" s="13" t="e">
        <f t="shared" si="72"/>
        <v>#N/A</v>
      </c>
      <c r="S159" s="9">
        <f>VLOOKUP($C159,industry_water_withdrawal_km3!$A$2:$CT$249,S$4,FALSE)</f>
        <v>0</v>
      </c>
      <c r="T159" s="13">
        <f t="shared" si="83"/>
        <v>0</v>
      </c>
      <c r="V159" s="9">
        <f>VLOOKUP($B159,aquastat_more_extensive_table!$D$1013:$AO$1213,V$4,FALSE)</f>
        <v>0</v>
      </c>
      <c r="W159" s="13" t="e">
        <f t="shared" si="73"/>
        <v>#N/A</v>
      </c>
      <c r="X159" s="9">
        <f>VLOOKUP($C159,industry_water_withdrawal_km3!$A$2:$CT$249,X$4,FALSE)</f>
        <v>0</v>
      </c>
      <c r="Y159" s="13">
        <f t="shared" si="84"/>
        <v>0</v>
      </c>
      <c r="AA159" s="9">
        <f>VLOOKUP($B159,aquastat_more_extensive_table!$D$1013:$AO$1213,AA$4,FALSE)</f>
        <v>0</v>
      </c>
      <c r="AB159" s="13" t="e">
        <f t="shared" si="74"/>
        <v>#N/A</v>
      </c>
      <c r="AC159" s="9">
        <f>VLOOKUP($C159,industry_water_withdrawal_km3!$A$2:$CT$249,AC$4,FALSE)</f>
        <v>0</v>
      </c>
      <c r="AD159" s="13">
        <f t="shared" si="85"/>
        <v>0</v>
      </c>
      <c r="AF159" s="9">
        <f>VLOOKUP($B159,aquastat_more_extensive_table!$D$1013:$AO$1213,AF$4,FALSE)</f>
        <v>0</v>
      </c>
      <c r="AG159" s="13" t="e">
        <f t="shared" si="75"/>
        <v>#N/A</v>
      </c>
      <c r="AH159" s="9">
        <f>VLOOKUP($C159,industry_water_withdrawal_km3!$A$2:$CT$249,AH$4,FALSE)</f>
        <v>0</v>
      </c>
      <c r="AI159" s="13">
        <f t="shared" si="86"/>
        <v>0</v>
      </c>
      <c r="AK159" s="9">
        <f>VLOOKUP($B159,aquastat_more_extensive_table!$D$1013:$AO$1213,AK$4,FALSE)</f>
        <v>1.1000000000000001E-3</v>
      </c>
      <c r="AL159" s="13">
        <f t="shared" si="76"/>
        <v>1.1000000000000001E-3</v>
      </c>
      <c r="AM159" s="9">
        <f>VLOOKUP($C159,industry_water_withdrawal_km3!$A$2:$CT$249,AM$4,FALSE)</f>
        <v>0</v>
      </c>
      <c r="AN159" s="13">
        <f t="shared" si="87"/>
        <v>0</v>
      </c>
      <c r="AP159" s="9">
        <f>VLOOKUP($B159,aquastat_more_extensive_table!$D$1013:$AO$1213,AP$4,FALSE)</f>
        <v>0</v>
      </c>
      <c r="AQ159" s="13" t="e">
        <f t="shared" si="77"/>
        <v>#N/A</v>
      </c>
      <c r="AR159" s="9">
        <f>VLOOKUP($C159,industry_water_withdrawal_km3!$A$2:$CT$249,AR$4,FALSE)</f>
        <v>0</v>
      </c>
      <c r="AS159" s="13">
        <f t="shared" si="88"/>
        <v>0</v>
      </c>
      <c r="AU159" s="9">
        <f>VLOOKUP($B159,aquastat_more_extensive_table!$D$1013:$AO$1213,AU$4,FALSE)</f>
        <v>1.1999999999999999E-3</v>
      </c>
      <c r="AV159" s="13">
        <f t="shared" si="78"/>
        <v>1.1999999999999999E-3</v>
      </c>
      <c r="AW159" s="9">
        <f>VLOOKUP($C159,industry_water_withdrawal_km3!$A$2:$CT$249,AW$4,FALSE)</f>
        <v>0</v>
      </c>
      <c r="AX159" s="13">
        <f t="shared" si="89"/>
        <v>0</v>
      </c>
      <c r="AZ159" s="9">
        <f>VLOOKUP($B159,aquastat_more_extensive_table!$D$1013:$AO$1213,AZ$4,FALSE)</f>
        <v>3.8E-3</v>
      </c>
      <c r="BA159" s="13">
        <f t="shared" si="79"/>
        <v>3.8E-3</v>
      </c>
      <c r="BB159" s="9">
        <f>VLOOKUP($C159,industry_water_withdrawal_km3!$A$2:$CT$249,BB$4,FALSE)</f>
        <v>0</v>
      </c>
      <c r="BC159" s="13">
        <f t="shared" si="90"/>
        <v>0</v>
      </c>
      <c r="BE159" s="9">
        <f>VLOOKUP($B159,aquastat_more_extensive_table!$D$1013:$AO$1213,BE$4,FALSE)</f>
        <v>0</v>
      </c>
      <c r="BF159" s="13" t="e">
        <f t="shared" si="80"/>
        <v>#N/A</v>
      </c>
      <c r="BG159" s="9">
        <f>VLOOKUP($C159,industry_water_withdrawal_km3!$A$2:$CT$249,BG$4,FALSE)</f>
        <v>0</v>
      </c>
      <c r="BH159" s="13">
        <f t="shared" si="91"/>
        <v>0</v>
      </c>
      <c r="BJ159" s="9">
        <f>VLOOKUP($B159,aquastat_more_extensive_table!$D$1013:$AO$1213,BJ$4,FALSE)</f>
        <v>0</v>
      </c>
      <c r="BK159" s="13" t="e">
        <f t="shared" si="92"/>
        <v>#N/A</v>
      </c>
      <c r="BL159" s="9">
        <f>VLOOKUP($C159,industry_water_withdrawal_km3!$A$2:$CT$249,BL$4,FALSE)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VLOOKUP($B160,aquastat_more_extensive_table!$D$1013:$AO$1213,G$4,FALSE)</f>
        <v>0</v>
      </c>
      <c r="H160" s="13" t="e">
        <f t="shared" si="70"/>
        <v>#N/A</v>
      </c>
      <c r="I160" s="9">
        <f>VLOOKUP($C160,industry_water_withdrawal_km3!$A$2:$CT$249,I$4,FALSE)</f>
        <v>1.977806E-2</v>
      </c>
      <c r="J160" s="13">
        <f t="shared" si="81"/>
        <v>1.977806E-2</v>
      </c>
      <c r="L160" s="9">
        <f>VLOOKUP($B160,aquastat_more_extensive_table!$D$1013:$AO$1213,L$4,FALSE)</f>
        <v>0</v>
      </c>
      <c r="M160" s="13" t="e">
        <f t="shared" si="71"/>
        <v>#N/A</v>
      </c>
      <c r="N160" s="9">
        <f>VLOOKUP($C160,industry_water_withdrawal_km3!$A$2:$CT$249,N$4,FALSE)</f>
        <v>1.9938020000000001E-2</v>
      </c>
      <c r="O160" s="13">
        <f t="shared" si="82"/>
        <v>1.9938020000000001E-2</v>
      </c>
      <c r="Q160" s="9">
        <f>VLOOKUP($B160,aquastat_more_extensive_table!$D$1013:$AO$1213,Q$4,FALSE)</f>
        <v>0</v>
      </c>
      <c r="R160" s="13" t="e">
        <f t="shared" si="72"/>
        <v>#N/A</v>
      </c>
      <c r="S160" s="9">
        <f>VLOOKUP($C160,industry_water_withdrawal_km3!$A$2:$CT$249,S$4,FALSE)</f>
        <v>2.0118359999999998E-2</v>
      </c>
      <c r="T160" s="13">
        <f t="shared" si="83"/>
        <v>2.0118359999999998E-2</v>
      </c>
      <c r="V160" s="9">
        <f>VLOOKUP($B160,aquastat_more_extensive_table!$D$1013:$AO$1213,V$4,FALSE)</f>
        <v>0</v>
      </c>
      <c r="W160" s="13" t="e">
        <f t="shared" si="73"/>
        <v>#N/A</v>
      </c>
      <c r="X160" s="9">
        <f>VLOOKUP($C160,industry_water_withdrawal_km3!$A$2:$CT$249,X$4,FALSE)</f>
        <v>2.224746E-2</v>
      </c>
      <c r="Y160" s="13">
        <f t="shared" si="84"/>
        <v>2.224746E-2</v>
      </c>
      <c r="AA160" s="9">
        <f>VLOOKUP($B160,aquastat_more_extensive_table!$D$1013:$AO$1213,AA$4,FALSE)</f>
        <v>0</v>
      </c>
      <c r="AB160" s="13" t="e">
        <f t="shared" si="74"/>
        <v>#N/A</v>
      </c>
      <c r="AC160" s="9">
        <f>VLOOKUP($C160,industry_water_withdrawal_km3!$A$2:$CT$249,AC$4,FALSE)</f>
        <v>2.5377920000000002E-2</v>
      </c>
      <c r="AD160" s="13">
        <f t="shared" si="85"/>
        <v>2.5377920000000002E-2</v>
      </c>
      <c r="AF160" s="9">
        <f>VLOOKUP($B160,aquastat_more_extensive_table!$D$1013:$AO$1213,AF$4,FALSE)</f>
        <v>1.4999999999999999E-2</v>
      </c>
      <c r="AG160" s="13">
        <f t="shared" si="75"/>
        <v>1.4999999999999999E-2</v>
      </c>
      <c r="AH160" s="9">
        <f>VLOOKUP($C160,industry_water_withdrawal_km3!$A$2:$CT$249,AH$4,FALSE)</f>
        <v>2.2182739999999999E-2</v>
      </c>
      <c r="AI160" s="13">
        <f t="shared" si="86"/>
        <v>2.2182739999999999E-2</v>
      </c>
      <c r="AK160" s="9">
        <f>VLOOKUP($B160,aquastat_more_extensive_table!$D$1013:$AO$1213,AK$4,FALSE)</f>
        <v>0</v>
      </c>
      <c r="AL160" s="13" t="e">
        <f t="shared" si="76"/>
        <v>#N/A</v>
      </c>
      <c r="AM160" s="9">
        <f>VLOOKUP($C160,industry_water_withdrawal_km3!$A$2:$CT$249,AM$4,FALSE)</f>
        <v>2.14933E-2</v>
      </c>
      <c r="AN160" s="13">
        <f t="shared" si="87"/>
        <v>2.14933E-2</v>
      </c>
      <c r="AP160" s="9">
        <f>VLOOKUP($B160,aquastat_more_extensive_table!$D$1013:$AO$1213,AP$4,FALSE)</f>
        <v>0</v>
      </c>
      <c r="AQ160" s="13" t="e">
        <f t="shared" si="77"/>
        <v>#N/A</v>
      </c>
      <c r="AR160" s="9">
        <f>VLOOKUP($C160,industry_water_withdrawal_km3!$A$2:$CT$249,AR$4,FALSE)</f>
        <v>2.1978500000000002E-2</v>
      </c>
      <c r="AS160" s="13">
        <f t="shared" si="88"/>
        <v>2.1978500000000002E-2</v>
      </c>
      <c r="AU160" s="9">
        <f>VLOOKUP($B160,aquastat_more_extensive_table!$D$1013:$AO$1213,AU$4,FALSE)</f>
        <v>4.7699999999999999E-2</v>
      </c>
      <c r="AV160" s="13">
        <f t="shared" si="78"/>
        <v>4.7699999999999999E-2</v>
      </c>
      <c r="AW160" s="9">
        <f>VLOOKUP($C160,industry_water_withdrawal_km3!$A$2:$CT$249,AW$4,FALSE)</f>
        <v>2.010412E-2</v>
      </c>
      <c r="AX160" s="13">
        <f t="shared" si="89"/>
        <v>2.010412E-2</v>
      </c>
      <c r="AZ160" s="9">
        <f>VLOOKUP($B160,aquastat_more_extensive_table!$D$1013:$AO$1213,AZ$4,FALSE)</f>
        <v>5.5500000000000001E-2</v>
      </c>
      <c r="BA160" s="13">
        <f t="shared" si="79"/>
        <v>5.5500000000000001E-2</v>
      </c>
      <c r="BB160" s="9">
        <f>VLOOKUP($C160,industry_water_withdrawal_km3!$A$2:$CT$249,BB$4,FALSE)</f>
        <v>2.2690399999999999E-2</v>
      </c>
      <c r="BC160" s="13">
        <f t="shared" si="90"/>
        <v>2.2690399999999999E-2</v>
      </c>
      <c r="BE160" s="9">
        <f>VLOOKUP($B160,aquastat_more_extensive_table!$D$1013:$AO$1213,BE$4,FALSE)</f>
        <v>0</v>
      </c>
      <c r="BF160" s="13" t="e">
        <f t="shared" si="80"/>
        <v>#N/A</v>
      </c>
      <c r="BG160" s="9">
        <f>VLOOKUP($C160,industry_water_withdrawal_km3!$A$2:$CT$249,BG$4,FALSE)</f>
        <v>2.4749239999999999E-2</v>
      </c>
      <c r="BH160" s="13">
        <f t="shared" si="91"/>
        <v>2.4749239999999999E-2</v>
      </c>
      <c r="BJ160" s="9">
        <f>VLOOKUP($B160,aquastat_more_extensive_table!$D$1013:$AO$1213,BJ$4,FALSE)</f>
        <v>0</v>
      </c>
      <c r="BK160" s="13" t="e">
        <f t="shared" si="92"/>
        <v>#N/A</v>
      </c>
      <c r="BL160" s="9">
        <f>VLOOKUP($C160,industry_water_withdrawal_km3!$A$2:$CT$249,BL$4,FALSE)</f>
        <v>2.46351E-2</v>
      </c>
      <c r="BM160" s="13">
        <f t="shared" si="93"/>
        <v>2.46351E-2</v>
      </c>
    </row>
    <row r="161" spans="2:65" x14ac:dyDescent="0.25">
      <c r="B161" s="12">
        <f>fao_ids_unique!B156</f>
        <v>198</v>
      </c>
      <c r="C161" s="12">
        <f>fao_ids_unique!F156</f>
        <v>178</v>
      </c>
      <c r="D161" s="8" t="str">
        <f>fao_ids_unique!C156</f>
        <v>SVN</v>
      </c>
      <c r="E161" s="7" t="str">
        <f>fao_ids_unique!G156</f>
        <v>Slovenia</v>
      </c>
      <c r="G161" s="9">
        <f>VLOOKUP($B161,aquastat_more_extensive_table!$D$1013:$AO$1213,G$4,FALSE)</f>
        <v>0</v>
      </c>
      <c r="H161" s="13" t="e">
        <f t="shared" si="70"/>
        <v>#N/A</v>
      </c>
      <c r="I161" s="9">
        <f>VLOOKUP($C161,industry_water_withdrawal_km3!$A$2:$CT$249,I$4,FALSE)</f>
        <v>0.22979179999999999</v>
      </c>
      <c r="J161" s="13">
        <f t="shared" si="81"/>
        <v>0.22979179999999999</v>
      </c>
      <c r="L161" s="9">
        <f>VLOOKUP($B161,aquastat_more_extensive_table!$D$1013:$AO$1213,L$4,FALSE)</f>
        <v>0</v>
      </c>
      <c r="M161" s="13" t="e">
        <f t="shared" si="71"/>
        <v>#N/A</v>
      </c>
      <c r="N161" s="9">
        <f>VLOOKUP($C161,industry_water_withdrawal_km3!$A$2:$CT$249,N$4,FALSE)</f>
        <v>0.2452116</v>
      </c>
      <c r="O161" s="13">
        <f t="shared" si="82"/>
        <v>0.2452116</v>
      </c>
      <c r="Q161" s="9">
        <f>VLOOKUP($B161,aquastat_more_extensive_table!$D$1013:$AO$1213,Q$4,FALSE)</f>
        <v>0</v>
      </c>
      <c r="R161" s="13" t="e">
        <f t="shared" si="72"/>
        <v>#N/A</v>
      </c>
      <c r="S161" s="9">
        <f>VLOOKUP($C161,industry_water_withdrawal_km3!$A$2:$CT$249,S$4,FALSE)</f>
        <v>0.27627079999999998</v>
      </c>
      <c r="T161" s="13">
        <f t="shared" si="83"/>
        <v>0.27627079999999998</v>
      </c>
      <c r="V161" s="9">
        <f>VLOOKUP($B161,aquastat_more_extensive_table!$D$1013:$AO$1213,V$4,FALSE)</f>
        <v>0</v>
      </c>
      <c r="W161" s="13" t="e">
        <f t="shared" si="73"/>
        <v>#N/A</v>
      </c>
      <c r="X161" s="9">
        <f>VLOOKUP($C161,industry_water_withdrawal_km3!$A$2:$CT$249,X$4,FALSE)</f>
        <v>0.38128040000000002</v>
      </c>
      <c r="Y161" s="13">
        <f t="shared" si="84"/>
        <v>0.38128040000000002</v>
      </c>
      <c r="AA161" s="9">
        <f>VLOOKUP($B161,aquastat_more_extensive_table!$D$1013:$AO$1213,AA$4,FALSE)</f>
        <v>0</v>
      </c>
      <c r="AB161" s="13" t="e">
        <f t="shared" si="74"/>
        <v>#N/A</v>
      </c>
      <c r="AC161" s="9">
        <f>VLOOKUP($C161,industry_water_withdrawal_km3!$A$2:$CT$249,AC$4,FALSE)</f>
        <v>0.47484379999999998</v>
      </c>
      <c r="AD161" s="13">
        <f t="shared" si="85"/>
        <v>0.47484379999999998</v>
      </c>
      <c r="AF161" s="9">
        <f>VLOOKUP($B161,aquastat_more_extensive_table!$D$1013:$AO$1213,AF$4,FALSE)</f>
        <v>0</v>
      </c>
      <c r="AG161" s="13" t="e">
        <f t="shared" si="75"/>
        <v>#N/A</v>
      </c>
      <c r="AH161" s="9">
        <f>VLOOKUP($C161,industry_water_withdrawal_km3!$A$2:$CT$249,AH$4,FALSE)</f>
        <v>0.4744198</v>
      </c>
      <c r="AI161" s="13">
        <f t="shared" si="86"/>
        <v>0.4744198</v>
      </c>
      <c r="AK161" s="9">
        <f>VLOOKUP($B161,aquastat_more_extensive_table!$D$1013:$AO$1213,AK$4,FALSE)</f>
        <v>0</v>
      </c>
      <c r="AL161" s="13" t="e">
        <f t="shared" si="76"/>
        <v>#N/A</v>
      </c>
      <c r="AM161" s="9">
        <f>VLOOKUP($C161,industry_water_withdrawal_km3!$A$2:$CT$249,AM$4,FALSE)</f>
        <v>0.5064012</v>
      </c>
      <c r="AN161" s="13">
        <f t="shared" si="87"/>
        <v>0.5064012</v>
      </c>
      <c r="AP161" s="9">
        <f>VLOOKUP($B161,aquastat_more_extensive_table!$D$1013:$AO$1213,AP$4,FALSE)</f>
        <v>0</v>
      </c>
      <c r="AQ161" s="13" t="e">
        <f t="shared" si="77"/>
        <v>#N/A</v>
      </c>
      <c r="AR161" s="9">
        <f>VLOOKUP($C161,industry_water_withdrawal_km3!$A$2:$CT$249,AR$4,FALSE)</f>
        <v>0.5430914</v>
      </c>
      <c r="AS161" s="13">
        <f t="shared" si="88"/>
        <v>0.5430914</v>
      </c>
      <c r="AU161" s="9">
        <f>VLOOKUP($B161,aquastat_more_extensive_table!$D$1013:$AO$1213,AU$4,FALSE)</f>
        <v>0.70550000000000002</v>
      </c>
      <c r="AV161" s="13">
        <f t="shared" si="78"/>
        <v>0.70550000000000002</v>
      </c>
      <c r="AW161" s="9">
        <f>VLOOKUP($C161,industry_water_withdrawal_km3!$A$2:$CT$249,AW$4,FALSE)</f>
        <v>0.57868180000000002</v>
      </c>
      <c r="AX161" s="13">
        <f t="shared" si="89"/>
        <v>0.57868180000000002</v>
      </c>
      <c r="AZ161" s="9">
        <f>VLOOKUP($B161,aquastat_more_extensive_table!$D$1013:$AO$1213,AZ$4,FALSE)</f>
        <v>0.76290000000000002</v>
      </c>
      <c r="BA161" s="13">
        <f t="shared" si="79"/>
        <v>0.76290000000000002</v>
      </c>
      <c r="BB161" s="9">
        <f>VLOOKUP($C161,industry_water_withdrawal_km3!$A$2:$CT$249,BB$4,FALSE)</f>
        <v>0.67995139999999998</v>
      </c>
      <c r="BC161" s="13">
        <f t="shared" si="90"/>
        <v>0.67995139999999998</v>
      </c>
      <c r="BE161" s="9">
        <f>VLOOKUP($B161,aquastat_more_extensive_table!$D$1013:$AO$1213,BE$4,FALSE)</f>
        <v>0.7641</v>
      </c>
      <c r="BF161" s="13">
        <f t="shared" si="80"/>
        <v>0.7641</v>
      </c>
      <c r="BG161" s="9">
        <f>VLOOKUP($C161,industry_water_withdrawal_km3!$A$2:$CT$249,BG$4,FALSE)</f>
        <v>0.72390560000000004</v>
      </c>
      <c r="BH161" s="13">
        <f t="shared" si="91"/>
        <v>0.72390560000000004</v>
      </c>
      <c r="BJ161" s="9">
        <f>VLOOKUP($B161,aquastat_more_extensive_table!$D$1013:$AO$1213,BJ$4,FALSE)</f>
        <v>0.98799999999999999</v>
      </c>
      <c r="BK161" s="13">
        <f t="shared" si="92"/>
        <v>0.98799999999999999</v>
      </c>
      <c r="BL161" s="9">
        <f>VLOOKUP($C161,industry_water_withdrawal_km3!$A$2:$CT$249,BL$4,FALSE)</f>
        <v>0.72329399999999999</v>
      </c>
      <c r="BM161" s="13">
        <f t="shared" si="93"/>
        <v>0.72329399999999999</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VLOOKUP($B162,aquastat_more_extensive_table!$D$1013:$AO$1213,G$4,FALSE)</f>
        <v>0</v>
      </c>
      <c r="H162" s="13" t="e">
        <f t="shared" si="70"/>
        <v>#N/A</v>
      </c>
      <c r="I162" s="9">
        <f>VLOOKUP($C162,industry_water_withdrawal_km3!$A$2:$CT$249,I$4,FALSE)</f>
        <v>0.44363799999999998</v>
      </c>
      <c r="J162" s="13">
        <f t="shared" si="81"/>
        <v>0.44363799999999998</v>
      </c>
      <c r="L162" s="9">
        <f>VLOOKUP($B162,aquastat_more_extensive_table!$D$1013:$AO$1213,L$4,FALSE)</f>
        <v>0</v>
      </c>
      <c r="M162" s="13" t="e">
        <f t="shared" si="71"/>
        <v>#N/A</v>
      </c>
      <c r="N162" s="9">
        <f>VLOOKUP($C162,industry_water_withdrawal_km3!$A$2:$CT$249,N$4,FALSE)</f>
        <v>0.47659059999999998</v>
      </c>
      <c r="O162" s="13">
        <f t="shared" si="82"/>
        <v>0.47659059999999998</v>
      </c>
      <c r="Q162" s="9">
        <f>VLOOKUP($B162,aquastat_more_extensive_table!$D$1013:$AO$1213,Q$4,FALSE)</f>
        <v>0</v>
      </c>
      <c r="R162" s="13" t="e">
        <f t="shared" si="72"/>
        <v>#N/A</v>
      </c>
      <c r="S162" s="9">
        <f>VLOOKUP($C162,industry_water_withdrawal_km3!$A$2:$CT$249,S$4,FALSE)</f>
        <v>0.51214400000000004</v>
      </c>
      <c r="T162" s="13">
        <f t="shared" si="83"/>
        <v>0.51214400000000004</v>
      </c>
      <c r="V162" s="9">
        <f>VLOOKUP($B162,aquastat_more_extensive_table!$D$1013:$AO$1213,V$4,FALSE)</f>
        <v>0</v>
      </c>
      <c r="W162" s="13" t="e">
        <f t="shared" si="73"/>
        <v>#N/A</v>
      </c>
      <c r="X162" s="9">
        <f>VLOOKUP($C162,industry_water_withdrawal_km3!$A$2:$CT$249,X$4,FALSE)</f>
        <v>0.5919278</v>
      </c>
      <c r="Y162" s="13">
        <f t="shared" si="84"/>
        <v>0.5919278</v>
      </c>
      <c r="AA162" s="9">
        <f>VLOOKUP($B162,aquastat_more_extensive_table!$D$1013:$AO$1213,AA$4,FALSE)</f>
        <v>0</v>
      </c>
      <c r="AB162" s="13" t="e">
        <f t="shared" si="74"/>
        <v>#N/A</v>
      </c>
      <c r="AC162" s="9">
        <f>VLOOKUP($C162,industry_water_withdrawal_km3!$A$2:$CT$249,AC$4,FALSE)</f>
        <v>0.66641340000000004</v>
      </c>
      <c r="AD162" s="13">
        <f t="shared" si="85"/>
        <v>0.66641340000000004</v>
      </c>
      <c r="AF162" s="9">
        <f>VLOOKUP($B162,aquastat_more_extensive_table!$D$1013:$AO$1213,AF$4,FALSE)</f>
        <v>0</v>
      </c>
      <c r="AG162" s="13" t="e">
        <f t="shared" si="75"/>
        <v>#N/A</v>
      </c>
      <c r="AH162" s="9">
        <f>VLOOKUP($C162,industry_water_withdrawal_km3!$A$2:$CT$249,AH$4,FALSE)</f>
        <v>0.5847736</v>
      </c>
      <c r="AI162" s="13">
        <f t="shared" si="86"/>
        <v>0.5847736</v>
      </c>
      <c r="AK162" s="9">
        <f>VLOOKUP($B162,aquastat_more_extensive_table!$D$1013:$AO$1213,AK$4,FALSE)</f>
        <v>0</v>
      </c>
      <c r="AL162" s="13" t="e">
        <f t="shared" si="76"/>
        <v>#N/A</v>
      </c>
      <c r="AM162" s="9">
        <f>VLOOKUP($C162,industry_water_withdrawal_km3!$A$2:$CT$249,AM$4,FALSE)</f>
        <v>0.67566360000000003</v>
      </c>
      <c r="AN162" s="13">
        <f t="shared" si="87"/>
        <v>0.67566360000000003</v>
      </c>
      <c r="AP162" s="9">
        <f>VLOOKUP($B162,aquastat_more_extensive_table!$D$1013:$AO$1213,AP$4,FALSE)</f>
        <v>0.76100000000000001</v>
      </c>
      <c r="AQ162" s="13">
        <f t="shared" si="77"/>
        <v>0.76100000000000001</v>
      </c>
      <c r="AR162" s="9">
        <f>VLOOKUP($C162,industry_water_withdrawal_km3!$A$2:$CT$249,AR$4,FALSE)</f>
        <v>0.83681479999999997</v>
      </c>
      <c r="AS162" s="13">
        <f t="shared" si="88"/>
        <v>0.83681479999999997</v>
      </c>
      <c r="AU162" s="9">
        <f>VLOOKUP($B162,aquastat_more_extensive_table!$D$1013:$AO$1213,AU$4,FALSE)</f>
        <v>0.62250000000000005</v>
      </c>
      <c r="AV162" s="13">
        <f t="shared" si="78"/>
        <v>0.62250000000000005</v>
      </c>
      <c r="AW162" s="9">
        <f>VLOOKUP($C162,industry_water_withdrawal_km3!$A$2:$CT$249,AW$4,FALSE)</f>
        <v>0.92652239999999997</v>
      </c>
      <c r="AX162" s="13">
        <f t="shared" si="89"/>
        <v>0.92652239999999997</v>
      </c>
      <c r="AZ162" s="9">
        <f>VLOOKUP($B162,aquastat_more_extensive_table!$D$1013:$AO$1213,AZ$4,FALSE)</f>
        <v>0.307</v>
      </c>
      <c r="BA162" s="13">
        <f t="shared" si="79"/>
        <v>0.307</v>
      </c>
      <c r="BB162" s="9">
        <f>VLOOKUP($C162,industry_water_withdrawal_km3!$A$2:$CT$249,BB$4,FALSE)</f>
        <v>1.151894</v>
      </c>
      <c r="BC162" s="13">
        <f t="shared" si="90"/>
        <v>1.151894</v>
      </c>
      <c r="BE162" s="9">
        <f>VLOOKUP($B162,aquastat_more_extensive_table!$D$1013:$AO$1213,BE$4,FALSE)</f>
        <v>0.32879999999999998</v>
      </c>
      <c r="BF162" s="13">
        <f t="shared" si="80"/>
        <v>0.32879999999999998</v>
      </c>
      <c r="BG162" s="9">
        <f>VLOOKUP($C162,industry_water_withdrawal_km3!$A$2:$CT$249,BG$4,FALSE)</f>
        <v>1.3007219999999999</v>
      </c>
      <c r="BH162" s="13">
        <f t="shared" si="91"/>
        <v>1.3007219999999999</v>
      </c>
      <c r="BJ162" s="9">
        <f>VLOOKUP($B162,aquastat_more_extensive_table!$D$1013:$AO$1213,BJ$4,FALSE)</f>
        <v>0</v>
      </c>
      <c r="BK162" s="13" t="e">
        <f t="shared" si="92"/>
        <v>#N/A</v>
      </c>
      <c r="BL162" s="9">
        <f>VLOOKUP($C162,industry_water_withdrawal_km3!$A$2:$CT$249,BL$4,FALSE)</f>
        <v>1.2925500000000001</v>
      </c>
      <c r="BM162" s="13">
        <f t="shared" si="93"/>
        <v>1.2925500000000001</v>
      </c>
    </row>
    <row r="163" spans="2:65" x14ac:dyDescent="0.25">
      <c r="B163" s="12">
        <f>fao_ids_unique!B158</f>
        <v>200</v>
      </c>
      <c r="C163" s="12">
        <f>fao_ids_unique!F158</f>
        <v>168</v>
      </c>
      <c r="D163" s="8" t="str">
        <f>fao_ids_unique!C158</f>
        <v>SGP</v>
      </c>
      <c r="E163" s="7" t="str">
        <f>fao_ids_unique!G158</f>
        <v>Singapore</v>
      </c>
      <c r="G163" s="9">
        <f>VLOOKUP($B163,aquastat_more_extensive_table!$D$1013:$AO$1213,G$4,FALSE)</f>
        <v>0</v>
      </c>
      <c r="H163" s="13" t="e">
        <f t="shared" si="70"/>
        <v>#N/A</v>
      </c>
      <c r="I163" s="9">
        <f>VLOOKUP($C163,industry_water_withdrawal_km3!$A$2:$CT$249,I$4,FALSE)</f>
        <v>7.2770719999999999E-3</v>
      </c>
      <c r="J163" s="13">
        <f t="shared" si="81"/>
        <v>7.2770719999999999E-3</v>
      </c>
      <c r="L163" s="9">
        <f>VLOOKUP($B163,aquastat_more_extensive_table!$D$1013:$AO$1213,L$4,FALSE)</f>
        <v>0</v>
      </c>
      <c r="M163" s="13" t="e">
        <f t="shared" si="71"/>
        <v>#N/A</v>
      </c>
      <c r="N163" s="9">
        <f>VLOOKUP($C163,industry_water_withdrawal_km3!$A$2:$CT$249,N$4,FALSE)</f>
        <v>7.4855340000000003E-3</v>
      </c>
      <c r="O163" s="13">
        <f t="shared" si="82"/>
        <v>7.4855340000000003E-3</v>
      </c>
      <c r="Q163" s="9">
        <f>VLOOKUP($B163,aquastat_more_extensive_table!$D$1013:$AO$1213,Q$4,FALSE)</f>
        <v>0</v>
      </c>
      <c r="R163" s="13" t="e">
        <f t="shared" si="72"/>
        <v>#N/A</v>
      </c>
      <c r="S163" s="9">
        <f>VLOOKUP($C163,industry_water_withdrawal_km3!$A$2:$CT$249,S$4,FALSE)</f>
        <v>7.3417020000000003E-3</v>
      </c>
      <c r="T163" s="13">
        <f t="shared" si="83"/>
        <v>7.3417020000000003E-3</v>
      </c>
      <c r="V163" s="9">
        <f>VLOOKUP($B163,aquastat_more_extensive_table!$D$1013:$AO$1213,V$4,FALSE)</f>
        <v>9.69E-2</v>
      </c>
      <c r="W163" s="13">
        <f t="shared" si="73"/>
        <v>9.69E-2</v>
      </c>
      <c r="X163" s="9">
        <f>VLOOKUP($C163,industry_water_withdrawal_km3!$A$2:$CT$249,X$4,FALSE)</f>
        <v>1.0824732E-2</v>
      </c>
      <c r="Y163" s="13">
        <f t="shared" si="84"/>
        <v>1.0824732E-2</v>
      </c>
      <c r="AA163" s="9">
        <f>VLOOKUP($B163,aquastat_more_extensive_table!$D$1013:$AO$1213,AA$4,FALSE)</f>
        <v>0</v>
      </c>
      <c r="AB163" s="13" t="e">
        <f t="shared" si="74"/>
        <v>#N/A</v>
      </c>
      <c r="AC163" s="9">
        <f>VLOOKUP($C163,industry_water_withdrawal_km3!$A$2:$CT$249,AC$4,FALSE)</f>
        <v>1.37117E-2</v>
      </c>
      <c r="AD163" s="13">
        <f t="shared" si="85"/>
        <v>1.37117E-2</v>
      </c>
      <c r="AF163" s="9">
        <f>VLOOKUP($B163,aquastat_more_extensive_table!$D$1013:$AO$1213,AF$4,FALSE)</f>
        <v>0</v>
      </c>
      <c r="AG163" s="13" t="e">
        <f t="shared" si="75"/>
        <v>#N/A</v>
      </c>
      <c r="AH163" s="9">
        <f>VLOOKUP($C163,industry_water_withdrawal_km3!$A$2:$CT$249,AH$4,FALSE)</f>
        <v>1.3982039999999999E-2</v>
      </c>
      <c r="AI163" s="13">
        <f t="shared" si="86"/>
        <v>1.3982039999999999E-2</v>
      </c>
      <c r="AK163" s="9">
        <f>VLOOKUP($B163,aquastat_more_extensive_table!$D$1013:$AO$1213,AK$4,FALSE)</f>
        <v>0</v>
      </c>
      <c r="AL163" s="13" t="e">
        <f t="shared" si="76"/>
        <v>#N/A</v>
      </c>
      <c r="AM163" s="9">
        <f>VLOOKUP($C163,industry_water_withdrawal_km3!$A$2:$CT$249,AM$4,FALSE)</f>
        <v>1.5136220000000001E-2</v>
      </c>
      <c r="AN163" s="13">
        <f t="shared" si="87"/>
        <v>1.5136220000000001E-2</v>
      </c>
      <c r="AP163" s="9">
        <f>VLOOKUP($B163,aquastat_more_extensive_table!$D$1013:$AO$1213,AP$4,FALSE)</f>
        <v>0</v>
      </c>
      <c r="AQ163" s="13" t="e">
        <f t="shared" si="77"/>
        <v>#N/A</v>
      </c>
      <c r="AR163" s="9">
        <f>VLOOKUP($C163,industry_water_withdrawal_km3!$A$2:$CT$249,AR$4,FALSE)</f>
        <v>1.7722660000000001E-2</v>
      </c>
      <c r="AS163" s="13">
        <f t="shared" si="88"/>
        <v>1.7722660000000001E-2</v>
      </c>
      <c r="AU163" s="9">
        <f>VLOOKUP($B163,aquastat_more_extensive_table!$D$1013:$AO$1213,AU$4,FALSE)</f>
        <v>0.99399999999999999</v>
      </c>
      <c r="AV163" s="13">
        <f t="shared" si="78"/>
        <v>0.99399999999999999</v>
      </c>
      <c r="AW163" s="9">
        <f>VLOOKUP($C163,industry_water_withdrawal_km3!$A$2:$CT$249,AW$4,FALSE)</f>
        <v>1.615018E-2</v>
      </c>
      <c r="AX163" s="13">
        <f t="shared" si="89"/>
        <v>1.615018E-2</v>
      </c>
      <c r="AZ163" s="9">
        <f>VLOOKUP($B163,aquastat_more_extensive_table!$D$1013:$AO$1213,AZ$4,FALSE)</f>
        <v>1.2210000000000001</v>
      </c>
      <c r="BA163" s="13">
        <f t="shared" si="79"/>
        <v>1.2210000000000001</v>
      </c>
      <c r="BB163" s="9">
        <f>VLOOKUP($C163,industry_water_withdrawal_km3!$A$2:$CT$249,BB$4,FALSE)</f>
        <v>1.990488E-2</v>
      </c>
      <c r="BC163" s="13">
        <f t="shared" si="90"/>
        <v>1.990488E-2</v>
      </c>
      <c r="BE163" s="9">
        <f>VLOOKUP($B163,aquastat_more_extensive_table!$D$1013:$AO$1213,BE$4,FALSE)</f>
        <v>0</v>
      </c>
      <c r="BF163" s="13" t="e">
        <f t="shared" si="80"/>
        <v>#N/A</v>
      </c>
      <c r="BG163" s="9">
        <f>VLOOKUP($C163,industry_water_withdrawal_km3!$A$2:$CT$249,BG$4,FALSE)</f>
        <v>2.445058E-2</v>
      </c>
      <c r="BH163" s="13">
        <f t="shared" si="91"/>
        <v>2.445058E-2</v>
      </c>
      <c r="BJ163" s="9">
        <f>VLOOKUP($B163,aquastat_more_extensive_table!$D$1013:$AO$1213,BJ$4,FALSE)</f>
        <v>0</v>
      </c>
      <c r="BK163" s="13" t="e">
        <f t="shared" si="92"/>
        <v>#N/A</v>
      </c>
      <c r="BL163" s="9">
        <f>VLOOKUP($C163,industry_water_withdrawal_km3!$A$2:$CT$249,BL$4,FALSE)</f>
        <v>2.5262900000000001E-2</v>
      </c>
      <c r="BM163" s="13">
        <f t="shared" si="93"/>
        <v>2.5262900000000001E-2</v>
      </c>
    </row>
    <row r="164" spans="2:65" x14ac:dyDescent="0.25">
      <c r="B164" s="12">
        <f>fao_ids_unique!B159</f>
        <v>201</v>
      </c>
      <c r="C164" s="12">
        <f>fao_ids_unique!F159</f>
        <v>174</v>
      </c>
      <c r="D164" s="8" t="str">
        <f>fao_ids_unique!C159</f>
        <v>SOM</v>
      </c>
      <c r="E164" s="7" t="str">
        <f>fao_ids_unique!G159</f>
        <v>Somalia</v>
      </c>
      <c r="G164" s="9">
        <f>VLOOKUP($B164,aquastat_more_extensive_table!$D$1013:$AO$1213,G$4,FALSE)</f>
        <v>0</v>
      </c>
      <c r="H164" s="13" t="e">
        <f t="shared" si="70"/>
        <v>#N/A</v>
      </c>
      <c r="I164" s="9">
        <f>VLOOKUP($C164,industry_water_withdrawal_km3!$A$2:$CT$249,I$4,FALSE)</f>
        <v>0</v>
      </c>
      <c r="J164" s="13">
        <f t="shared" si="81"/>
        <v>0</v>
      </c>
      <c r="L164" s="9">
        <f>VLOOKUP($B164,aquastat_more_extensive_table!$D$1013:$AO$1213,L$4,FALSE)</f>
        <v>0</v>
      </c>
      <c r="M164" s="13" t="e">
        <f t="shared" si="71"/>
        <v>#N/A</v>
      </c>
      <c r="N164" s="9">
        <f>VLOOKUP($C164,industry_water_withdrawal_km3!$A$2:$CT$249,N$4,FALSE)</f>
        <v>0</v>
      </c>
      <c r="O164" s="13">
        <f t="shared" si="82"/>
        <v>0</v>
      </c>
      <c r="Q164" s="9">
        <f>VLOOKUP($B164,aquastat_more_extensive_table!$D$1013:$AO$1213,Q$4,FALSE)</f>
        <v>0</v>
      </c>
      <c r="R164" s="13" t="e">
        <f t="shared" si="72"/>
        <v>#N/A</v>
      </c>
      <c r="S164" s="9">
        <f>VLOOKUP($C164,industry_water_withdrawal_km3!$A$2:$CT$249,S$4,FALSE)</f>
        <v>0</v>
      </c>
      <c r="T164" s="13">
        <f t="shared" si="83"/>
        <v>0</v>
      </c>
      <c r="V164" s="9">
        <f>VLOOKUP($B164,aquastat_more_extensive_table!$D$1013:$AO$1213,V$4,FALSE)</f>
        <v>0</v>
      </c>
      <c r="W164" s="13" t="e">
        <f t="shared" si="73"/>
        <v>#N/A</v>
      </c>
      <c r="X164" s="9">
        <f>VLOOKUP($C164,industry_water_withdrawal_km3!$A$2:$CT$249,X$4,FALSE)</f>
        <v>0</v>
      </c>
      <c r="Y164" s="13">
        <f t="shared" si="84"/>
        <v>0</v>
      </c>
      <c r="AA164" s="9">
        <f>VLOOKUP($B164,aquastat_more_extensive_table!$D$1013:$AO$1213,AA$4,FALSE)</f>
        <v>0</v>
      </c>
      <c r="AB164" s="13" t="e">
        <f t="shared" si="74"/>
        <v>#N/A</v>
      </c>
      <c r="AC164" s="9">
        <f>VLOOKUP($C164,industry_water_withdrawal_km3!$A$2:$CT$249,AC$4,FALSE)</f>
        <v>0</v>
      </c>
      <c r="AD164" s="13">
        <f t="shared" si="85"/>
        <v>0</v>
      </c>
      <c r="AF164" s="9">
        <f>VLOOKUP($B164,aquastat_more_extensive_table!$D$1013:$AO$1213,AF$4,FALSE)</f>
        <v>0</v>
      </c>
      <c r="AG164" s="13" t="e">
        <f t="shared" si="75"/>
        <v>#N/A</v>
      </c>
      <c r="AH164" s="9">
        <f>VLOOKUP($C164,industry_water_withdrawal_km3!$A$2:$CT$249,AH$4,FALSE)</f>
        <v>0</v>
      </c>
      <c r="AI164" s="13">
        <f t="shared" si="86"/>
        <v>0</v>
      </c>
      <c r="AK164" s="9">
        <f>VLOOKUP($B164,aquastat_more_extensive_table!$D$1013:$AO$1213,AK$4,FALSE)</f>
        <v>0</v>
      </c>
      <c r="AL164" s="13" t="e">
        <f t="shared" si="76"/>
        <v>#N/A</v>
      </c>
      <c r="AM164" s="9">
        <f>VLOOKUP($C164,industry_water_withdrawal_km3!$A$2:$CT$249,AM$4,FALSE)</f>
        <v>0</v>
      </c>
      <c r="AN164" s="13">
        <f t="shared" si="87"/>
        <v>0</v>
      </c>
      <c r="AP164" s="9">
        <f>VLOOKUP($B164,aquastat_more_extensive_table!$D$1013:$AO$1213,AP$4,FALSE)</f>
        <v>0</v>
      </c>
      <c r="AQ164" s="13" t="e">
        <f t="shared" si="77"/>
        <v>#N/A</v>
      </c>
      <c r="AR164" s="9">
        <f>VLOOKUP($C164,industry_water_withdrawal_km3!$A$2:$CT$249,AR$4,FALSE)</f>
        <v>0</v>
      </c>
      <c r="AS164" s="13">
        <f t="shared" si="88"/>
        <v>0</v>
      </c>
      <c r="AU164" s="9">
        <f>VLOOKUP($B164,aquastat_more_extensive_table!$D$1013:$AO$1213,AU$4,FALSE)</f>
        <v>0</v>
      </c>
      <c r="AV164" s="13" t="e">
        <f t="shared" si="78"/>
        <v>#N/A</v>
      </c>
      <c r="AW164" s="9">
        <f>VLOOKUP($C164,industry_water_withdrawal_km3!$A$2:$CT$249,AW$4,FALSE)</f>
        <v>0</v>
      </c>
      <c r="AX164" s="13">
        <f t="shared" si="89"/>
        <v>0</v>
      </c>
      <c r="AZ164" s="9">
        <f>VLOOKUP($B164,aquastat_more_extensive_table!$D$1013:$AO$1213,AZ$4,FALSE)</f>
        <v>2E-3</v>
      </c>
      <c r="BA164" s="13">
        <f t="shared" si="79"/>
        <v>2E-3</v>
      </c>
      <c r="BB164" s="9">
        <f>VLOOKUP($C164,industry_water_withdrawal_km3!$A$2:$CT$249,BB$4,FALSE)</f>
        <v>0</v>
      </c>
      <c r="BC164" s="13">
        <f t="shared" si="90"/>
        <v>0</v>
      </c>
      <c r="BE164" s="9">
        <f>VLOOKUP($B164,aquastat_more_extensive_table!$D$1013:$AO$1213,BE$4,FALSE)</f>
        <v>0</v>
      </c>
      <c r="BF164" s="13" t="e">
        <f t="shared" si="80"/>
        <v>#N/A</v>
      </c>
      <c r="BG164" s="9">
        <f>VLOOKUP($C164,industry_water_withdrawal_km3!$A$2:$CT$249,BG$4,FALSE)</f>
        <v>0</v>
      </c>
      <c r="BH164" s="13">
        <f t="shared" si="91"/>
        <v>0</v>
      </c>
      <c r="BJ164" s="9">
        <f>VLOOKUP($B164,aquastat_more_extensive_table!$D$1013:$AO$1213,BJ$4,FALSE)</f>
        <v>0</v>
      </c>
      <c r="BK164" s="13" t="e">
        <f t="shared" si="92"/>
        <v>#N/A</v>
      </c>
      <c r="BL164" s="9">
        <f>VLOOKUP($C164,industry_water_withdrawal_km3!$A$2:$CT$249,BL$4,FALSE)</f>
        <v>0</v>
      </c>
      <c r="BM164" s="13">
        <f t="shared" si="93"/>
        <v>0</v>
      </c>
    </row>
    <row r="165" spans="2:65" x14ac:dyDescent="0.25">
      <c r="B165" s="12">
        <f>fao_ids_unique!B160</f>
        <v>202</v>
      </c>
      <c r="C165" s="12">
        <f>fao_ids_unique!F160</f>
        <v>208</v>
      </c>
      <c r="D165" s="8" t="str">
        <f>fao_ids_unique!C160</f>
        <v>ZAF</v>
      </c>
      <c r="E165" s="7" t="str">
        <f>fao_ids_unique!G160</f>
        <v>South Africa</v>
      </c>
      <c r="G165" s="9">
        <f>VLOOKUP($B165,aquastat_more_extensive_table!$D$1013:$AO$1213,G$4,FALSE)</f>
        <v>0</v>
      </c>
      <c r="H165" s="13" t="e">
        <f t="shared" si="70"/>
        <v>#N/A</v>
      </c>
      <c r="I165" s="9">
        <f>VLOOKUP($C165,industry_water_withdrawal_km3!$A$2:$CT$249,I$4,FALSE)</f>
        <v>0.47846539999999999</v>
      </c>
      <c r="J165" s="13">
        <f t="shared" si="81"/>
        <v>0.47846539999999999</v>
      </c>
      <c r="L165" s="9">
        <f>VLOOKUP($B165,aquastat_more_extensive_table!$D$1013:$AO$1213,L$4,FALSE)</f>
        <v>0</v>
      </c>
      <c r="M165" s="13" t="e">
        <f t="shared" si="71"/>
        <v>#N/A</v>
      </c>
      <c r="N165" s="9">
        <f>VLOOKUP($C165,industry_water_withdrawal_km3!$A$2:$CT$249,N$4,FALSE)</f>
        <v>0.51500380000000001</v>
      </c>
      <c r="O165" s="13">
        <f t="shared" si="82"/>
        <v>0.51500380000000001</v>
      </c>
      <c r="Q165" s="9">
        <f>VLOOKUP($B165,aquastat_more_extensive_table!$D$1013:$AO$1213,Q$4,FALSE)</f>
        <v>0</v>
      </c>
      <c r="R165" s="13" t="e">
        <f t="shared" si="72"/>
        <v>#N/A</v>
      </c>
      <c r="S165" s="9">
        <f>VLOOKUP($C165,industry_water_withdrawal_km3!$A$2:$CT$249,S$4,FALSE)</f>
        <v>0.60600779999999999</v>
      </c>
      <c r="T165" s="13">
        <f t="shared" si="83"/>
        <v>0.60600779999999999</v>
      </c>
      <c r="V165" s="9">
        <f>VLOOKUP($B165,aquastat_more_extensive_table!$D$1013:$AO$1213,V$4,FALSE)</f>
        <v>0</v>
      </c>
      <c r="W165" s="13" t="e">
        <f t="shared" si="73"/>
        <v>#N/A</v>
      </c>
      <c r="X165" s="9">
        <f>VLOOKUP($C165,industry_water_withdrawal_km3!$A$2:$CT$249,X$4,FALSE)</f>
        <v>0.75764880000000001</v>
      </c>
      <c r="Y165" s="13">
        <f t="shared" si="84"/>
        <v>0.75764880000000001</v>
      </c>
      <c r="AA165" s="9">
        <f>VLOOKUP($B165,aquastat_more_extensive_table!$D$1013:$AO$1213,AA$4,FALSE)</f>
        <v>0</v>
      </c>
      <c r="AB165" s="13" t="e">
        <f t="shared" si="74"/>
        <v>#N/A</v>
      </c>
      <c r="AC165" s="9">
        <f>VLOOKUP($C165,industry_water_withdrawal_km3!$A$2:$CT$249,AC$4,FALSE)</f>
        <v>0.90081020000000001</v>
      </c>
      <c r="AD165" s="13">
        <f t="shared" si="85"/>
        <v>0.90081020000000001</v>
      </c>
      <c r="AF165" s="9">
        <f>VLOOKUP($B165,aquastat_more_extensive_table!$D$1013:$AO$1213,AF$4,FALSE)</f>
        <v>0</v>
      </c>
      <c r="AG165" s="13" t="e">
        <f t="shared" si="75"/>
        <v>#N/A</v>
      </c>
      <c r="AH165" s="9">
        <f>VLOOKUP($C165,industry_water_withdrawal_km3!$A$2:$CT$249,AH$4,FALSE)</f>
        <v>0.94538739999999999</v>
      </c>
      <c r="AI165" s="13">
        <f t="shared" si="86"/>
        <v>0.94538739999999999</v>
      </c>
      <c r="AK165" s="9">
        <f>VLOOKUP($B165,aquastat_more_extensive_table!$D$1013:$AO$1213,AK$4,FALSE)</f>
        <v>1.448</v>
      </c>
      <c r="AL165" s="13">
        <f t="shared" si="76"/>
        <v>1.448</v>
      </c>
      <c r="AM165" s="9">
        <f>VLOOKUP($C165,industry_water_withdrawal_km3!$A$2:$CT$249,AM$4,FALSE)</f>
        <v>1.02261</v>
      </c>
      <c r="AN165" s="13">
        <f t="shared" si="87"/>
        <v>1.02261</v>
      </c>
      <c r="AP165" s="9">
        <f>VLOOKUP($B165,aquastat_more_extensive_table!$D$1013:$AO$1213,AP$4,FALSE)</f>
        <v>1.1020000000000001</v>
      </c>
      <c r="AQ165" s="13">
        <f t="shared" si="77"/>
        <v>1.1020000000000001</v>
      </c>
      <c r="AR165" s="9">
        <f>VLOOKUP($C165,industry_water_withdrawal_km3!$A$2:$CT$249,AR$4,FALSE)</f>
        <v>1.037496</v>
      </c>
      <c r="AS165" s="13">
        <f t="shared" si="88"/>
        <v>1.037496</v>
      </c>
      <c r="AU165" s="9">
        <f>VLOOKUP($B165,aquastat_more_extensive_table!$D$1013:$AO$1213,AU$4,FALSE)</f>
        <v>1.052</v>
      </c>
      <c r="AV165" s="13">
        <f t="shared" si="78"/>
        <v>1.052</v>
      </c>
      <c r="AW165" s="9">
        <f>VLOOKUP($C165,industry_water_withdrawal_km3!$A$2:$CT$249,AW$4,FALSE)</f>
        <v>0.96581039999999996</v>
      </c>
      <c r="AX165" s="13">
        <f t="shared" si="89"/>
        <v>0.96581039999999996</v>
      </c>
      <c r="AZ165" s="9">
        <f>VLOOKUP($B165,aquastat_more_extensive_table!$D$1013:$AO$1213,AZ$4,FALSE)</f>
        <v>0.94750000000000001</v>
      </c>
      <c r="BA165" s="13">
        <f t="shared" si="79"/>
        <v>0.94750000000000001</v>
      </c>
      <c r="BB165" s="9">
        <f>VLOOKUP($C165,industry_water_withdrawal_km3!$A$2:$CT$249,BB$4,FALSE)</f>
        <v>1.1367799999999999</v>
      </c>
      <c r="BC165" s="13">
        <f t="shared" si="90"/>
        <v>1.1367799999999999</v>
      </c>
      <c r="BE165" s="9">
        <f>VLOOKUP($B165,aquastat_more_extensive_table!$D$1013:$AO$1213,BE$4,FALSE)</f>
        <v>0</v>
      </c>
      <c r="BF165" s="13" t="e">
        <f t="shared" si="80"/>
        <v>#N/A</v>
      </c>
      <c r="BG165" s="9">
        <f>VLOOKUP($C165,industry_water_withdrawal_km3!$A$2:$CT$249,BG$4,FALSE)</f>
        <v>1.2382599999999999</v>
      </c>
      <c r="BH165" s="13">
        <f t="shared" si="91"/>
        <v>1.2382599999999999</v>
      </c>
      <c r="BJ165" s="9">
        <f>VLOOKUP($B165,aquastat_more_extensive_table!$D$1013:$AO$1213,BJ$4,FALSE)</f>
        <v>1.625</v>
      </c>
      <c r="BK165" s="13">
        <f t="shared" si="92"/>
        <v>1.625</v>
      </c>
      <c r="BL165" s="9">
        <f>VLOOKUP($C165,industry_water_withdrawal_km3!$A$2:$CT$249,BL$4,FALSE)</f>
        <v>1.25631</v>
      </c>
      <c r="BM165" s="13">
        <f t="shared" si="93"/>
        <v>1.25631</v>
      </c>
    </row>
    <row r="166" spans="2:65" x14ac:dyDescent="0.25">
      <c r="B166" s="12">
        <f>fao_ids_unique!B161</f>
        <v>203</v>
      </c>
      <c r="C166" s="12">
        <f>fao_ids_unique!F161</f>
        <v>57</v>
      </c>
      <c r="D166" s="8" t="str">
        <f>fao_ids_unique!C161</f>
        <v>ESP</v>
      </c>
      <c r="E166" s="7" t="str">
        <f>fao_ids_unique!G161</f>
        <v>Spain</v>
      </c>
      <c r="G166" s="9">
        <f>VLOOKUP($B166,aquastat_more_extensive_table!$D$1013:$AO$1213,G$4,FALSE)</f>
        <v>0</v>
      </c>
      <c r="H166" s="13" t="e">
        <f t="shared" si="70"/>
        <v>#N/A</v>
      </c>
      <c r="I166" s="9">
        <f>VLOOKUP($C166,industry_water_withdrawal_km3!$A$2:$CT$249,I$4,FALSE)</f>
        <v>2.550154</v>
      </c>
      <c r="J166" s="13">
        <f t="shared" si="81"/>
        <v>2.550154</v>
      </c>
      <c r="L166" s="9">
        <f>VLOOKUP($B166,aquastat_more_extensive_table!$D$1013:$AO$1213,L$4,FALSE)</f>
        <v>0</v>
      </c>
      <c r="M166" s="13" t="e">
        <f t="shared" si="71"/>
        <v>#N/A</v>
      </c>
      <c r="N166" s="9">
        <f>VLOOKUP($C166,industry_water_withdrawal_km3!$A$2:$CT$249,N$4,FALSE)</f>
        <v>3.0625019999999998</v>
      </c>
      <c r="O166" s="13">
        <f t="shared" si="82"/>
        <v>3.0625019999999998</v>
      </c>
      <c r="Q166" s="9">
        <f>VLOOKUP($B166,aquastat_more_extensive_table!$D$1013:$AO$1213,Q$4,FALSE)</f>
        <v>0</v>
      </c>
      <c r="R166" s="13" t="e">
        <f t="shared" si="72"/>
        <v>#N/A</v>
      </c>
      <c r="S166" s="9">
        <f>VLOOKUP($C166,industry_water_withdrawal_km3!$A$2:$CT$249,S$4,FALSE)</f>
        <v>3.6083340000000002</v>
      </c>
      <c r="T166" s="13">
        <f t="shared" si="83"/>
        <v>3.6083340000000002</v>
      </c>
      <c r="V166" s="9">
        <f>VLOOKUP($B166,aquastat_more_extensive_table!$D$1013:$AO$1213,V$4,FALSE)</f>
        <v>0</v>
      </c>
      <c r="W166" s="13" t="e">
        <f t="shared" si="73"/>
        <v>#N/A</v>
      </c>
      <c r="X166" s="9">
        <f>VLOOKUP($C166,industry_water_withdrawal_km3!$A$2:$CT$249,X$4,FALSE)</f>
        <v>4.5414919999999999</v>
      </c>
      <c r="Y166" s="13">
        <f t="shared" si="84"/>
        <v>4.5414919999999999</v>
      </c>
      <c r="AA166" s="9">
        <f>VLOOKUP($B166,aquastat_more_extensive_table!$D$1013:$AO$1213,AA$4,FALSE)</f>
        <v>0</v>
      </c>
      <c r="AB166" s="13" t="e">
        <f t="shared" si="74"/>
        <v>#N/A</v>
      </c>
      <c r="AC166" s="9">
        <f>VLOOKUP($C166,industry_water_withdrawal_km3!$A$2:$CT$249,AC$4,FALSE)</f>
        <v>5.2676040000000004</v>
      </c>
      <c r="AD166" s="13">
        <f t="shared" si="85"/>
        <v>5.2676040000000004</v>
      </c>
      <c r="AF166" s="9">
        <f>VLOOKUP($B166,aquastat_more_extensive_table!$D$1013:$AO$1213,AF$4,FALSE)</f>
        <v>11.92</v>
      </c>
      <c r="AG166" s="13">
        <f t="shared" si="75"/>
        <v>11.92</v>
      </c>
      <c r="AH166" s="9">
        <f>VLOOKUP($C166,industry_water_withdrawal_km3!$A$2:$CT$249,AH$4,FALSE)</f>
        <v>5.4359719999999996</v>
      </c>
      <c r="AI166" s="13">
        <f t="shared" si="86"/>
        <v>5.4359719999999996</v>
      </c>
      <c r="AK166" s="9">
        <f>VLOOKUP($B166,aquastat_more_extensive_table!$D$1013:$AO$1213,AK$4,FALSE)</f>
        <v>6.4</v>
      </c>
      <c r="AL166" s="13">
        <f t="shared" si="76"/>
        <v>6.4</v>
      </c>
      <c r="AM166" s="9">
        <f>VLOOKUP($C166,industry_water_withdrawal_km3!$A$2:$CT$249,AM$4,FALSE)</f>
        <v>7.11233</v>
      </c>
      <c r="AN166" s="13">
        <f t="shared" si="87"/>
        <v>7.11233</v>
      </c>
      <c r="AP166" s="9">
        <f>VLOOKUP($B166,aquastat_more_extensive_table!$D$1013:$AO$1213,AP$4,FALSE)</f>
        <v>6.68</v>
      </c>
      <c r="AQ166" s="13">
        <f t="shared" si="77"/>
        <v>6.68</v>
      </c>
      <c r="AR166" s="9">
        <f>VLOOKUP($C166,industry_water_withdrawal_km3!$A$2:$CT$249,AR$4,FALSE)</f>
        <v>7.2326199999999998</v>
      </c>
      <c r="AS166" s="13">
        <f t="shared" si="88"/>
        <v>7.2326199999999998</v>
      </c>
      <c r="AU166" s="9">
        <f>VLOOKUP($B166,aquastat_more_extensive_table!$D$1013:$AO$1213,AU$4,FALSE)</f>
        <v>7.4470000000000001</v>
      </c>
      <c r="AV166" s="13">
        <f t="shared" si="78"/>
        <v>7.4470000000000001</v>
      </c>
      <c r="AW166" s="9">
        <f>VLOOKUP($C166,industry_water_withdrawal_km3!$A$2:$CT$249,AW$4,FALSE)</f>
        <v>7.5387659999999999</v>
      </c>
      <c r="AX166" s="13">
        <f t="shared" si="89"/>
        <v>7.5387659999999999</v>
      </c>
      <c r="AZ166" s="9">
        <f>VLOOKUP($B166,aquastat_more_extensive_table!$D$1013:$AO$1213,AZ$4,FALSE)</f>
        <v>6.4950000000000001</v>
      </c>
      <c r="BA166" s="13">
        <f t="shared" si="79"/>
        <v>6.4950000000000001</v>
      </c>
      <c r="BB166" s="9">
        <f>VLOOKUP($C166,industry_water_withdrawal_km3!$A$2:$CT$249,BB$4,FALSE)</f>
        <v>8.7324619999999999</v>
      </c>
      <c r="BC166" s="13">
        <f t="shared" si="90"/>
        <v>8.7324619999999999</v>
      </c>
      <c r="BE166" s="9">
        <f>VLOOKUP($B166,aquastat_more_extensive_table!$D$1013:$AO$1213,BE$4,FALSE)</f>
        <v>6.5720000000000001</v>
      </c>
      <c r="BF166" s="13">
        <f t="shared" si="80"/>
        <v>6.5720000000000001</v>
      </c>
      <c r="BG166" s="9">
        <f>VLOOKUP($C166,industry_water_withdrawal_km3!$A$2:$CT$249,BG$4,FALSE)</f>
        <v>9.3406059999999993</v>
      </c>
      <c r="BH166" s="13">
        <f t="shared" si="91"/>
        <v>9.3406059999999993</v>
      </c>
      <c r="BJ166" s="9">
        <f>VLOOKUP($B166,aquastat_more_extensive_table!$D$1013:$AO$1213,BJ$4,FALSE)</f>
        <v>0</v>
      </c>
      <c r="BK166" s="13" t="e">
        <f t="shared" si="92"/>
        <v>#N/A</v>
      </c>
      <c r="BL166" s="9">
        <f>VLOOKUP($C166,industry_water_withdrawal_km3!$A$2:$CT$249,BL$4,FALSE)</f>
        <v>9.0009300000000003</v>
      </c>
      <c r="BM166" s="13">
        <f t="shared" si="93"/>
        <v>9.0009300000000003</v>
      </c>
    </row>
    <row r="167" spans="2:65" x14ac:dyDescent="0.25">
      <c r="B167" s="12">
        <f>fao_ids_unique!B162</f>
        <v>207</v>
      </c>
      <c r="C167" s="12">
        <f>fao_ids_unique!F162</f>
        <v>176</v>
      </c>
      <c r="D167" s="8" t="str">
        <f>fao_ids_unique!C162</f>
        <v>SUR</v>
      </c>
      <c r="E167" s="7" t="str">
        <f>fao_ids_unique!G162</f>
        <v>Suriname</v>
      </c>
      <c r="G167" s="9">
        <f>VLOOKUP($B167,aquastat_more_extensive_table!$D$1013:$AO$1213,G$4,FALSE)</f>
        <v>0</v>
      </c>
      <c r="H167" s="13" t="e">
        <f t="shared" ref="H167:H198" si="94">IF(G167&gt;0,G167,NA())</f>
        <v>#N/A</v>
      </c>
      <c r="I167" s="9">
        <f>VLOOKUP($C167,industry_water_withdrawal_km3!$A$2:$CT$249,I$4,FALSE)</f>
        <v>1.8743659999999999E-2</v>
      </c>
      <c r="J167" s="13">
        <f t="shared" si="81"/>
        <v>1.8743659999999999E-2</v>
      </c>
      <c r="L167" s="9">
        <f>VLOOKUP($B167,aquastat_more_extensive_table!$D$1013:$AO$1213,L$4,FALSE)</f>
        <v>0</v>
      </c>
      <c r="M167" s="13" t="e">
        <f t="shared" ref="M167:M198" si="95">IF(L167&gt;0,L167,NA())</f>
        <v>#N/A</v>
      </c>
      <c r="N167" s="9">
        <f>VLOOKUP($C167,industry_water_withdrawal_km3!$A$2:$CT$249,N$4,FALSE)</f>
        <v>2.0444179999999999E-2</v>
      </c>
      <c r="O167" s="13">
        <f t="shared" si="82"/>
        <v>2.0444179999999999E-2</v>
      </c>
      <c r="Q167" s="9">
        <f>VLOOKUP($B167,aquastat_more_extensive_table!$D$1013:$AO$1213,Q$4,FALSE)</f>
        <v>0</v>
      </c>
      <c r="R167" s="13" t="e">
        <f t="shared" ref="R167:R198" si="96">IF(Q167&gt;0,Q167,NA())</f>
        <v>#N/A</v>
      </c>
      <c r="S167" s="9">
        <f>VLOOKUP($C167,industry_water_withdrawal_km3!$A$2:$CT$249,S$4,FALSE)</f>
        <v>2.3421020000000001E-2</v>
      </c>
      <c r="T167" s="13">
        <f t="shared" si="83"/>
        <v>2.3421020000000001E-2</v>
      </c>
      <c r="V167" s="9">
        <f>VLOOKUP($B167,aquastat_more_extensive_table!$D$1013:$AO$1213,V$4,FALSE)</f>
        <v>0</v>
      </c>
      <c r="W167" s="13" t="e">
        <f t="shared" ref="W167:W198" si="97">IF(V167&gt;0,V167,NA())</f>
        <v>#N/A</v>
      </c>
      <c r="X167" s="9">
        <f>VLOOKUP($C167,industry_water_withdrawal_km3!$A$2:$CT$249,X$4,FALSE)</f>
        <v>2.8291380000000001E-2</v>
      </c>
      <c r="Y167" s="13">
        <f t="shared" si="84"/>
        <v>2.8291380000000001E-2</v>
      </c>
      <c r="AA167" s="9">
        <f>VLOOKUP($B167,aquastat_more_extensive_table!$D$1013:$AO$1213,AA$4,FALSE)</f>
        <v>0</v>
      </c>
      <c r="AB167" s="13" t="e">
        <f t="shared" ref="AB167:AB198" si="98">IF(AA167&gt;0,AA167,NA())</f>
        <v>#N/A</v>
      </c>
      <c r="AC167" s="9">
        <f>VLOOKUP($C167,industry_water_withdrawal_km3!$A$2:$CT$249,AC$4,FALSE)</f>
        <v>3.3934579999999999E-2</v>
      </c>
      <c r="AD167" s="13">
        <f t="shared" si="85"/>
        <v>3.3934579999999999E-2</v>
      </c>
      <c r="AF167" s="9">
        <f>VLOOKUP($B167,aquastat_more_extensive_table!$D$1013:$AO$1213,AF$4,FALSE)</f>
        <v>2.1999999999999999E-2</v>
      </c>
      <c r="AG167" s="13">
        <f t="shared" ref="AG167:AG198" si="99">IF(AF167&gt;0,AF167,NA())</f>
        <v>2.1999999999999999E-2</v>
      </c>
      <c r="AH167" s="9">
        <f>VLOOKUP($C167,industry_water_withdrawal_km3!$A$2:$CT$249,AH$4,FALSE)</f>
        <v>3.4523280000000003E-2</v>
      </c>
      <c r="AI167" s="13">
        <f t="shared" si="86"/>
        <v>3.4523280000000003E-2</v>
      </c>
      <c r="AK167" s="9">
        <f>VLOOKUP($B167,aquastat_more_extensive_table!$D$1013:$AO$1213,AK$4,FALSE)</f>
        <v>0</v>
      </c>
      <c r="AL167" s="13" t="e">
        <f t="shared" ref="AL167:AL198" si="100">IF(AK167&gt;0,AK167,NA())</f>
        <v>#N/A</v>
      </c>
      <c r="AM167" s="9">
        <f>VLOOKUP($C167,industry_water_withdrawal_km3!$A$2:$CT$249,AM$4,FALSE)</f>
        <v>2.960546E-2</v>
      </c>
      <c r="AN167" s="13">
        <f t="shared" si="87"/>
        <v>2.960546E-2</v>
      </c>
      <c r="AP167" s="9">
        <f>VLOOKUP($B167,aquastat_more_extensive_table!$D$1013:$AO$1213,AP$4,FALSE)</f>
        <v>0</v>
      </c>
      <c r="AQ167" s="13" t="e">
        <f t="shared" ref="AQ167:AQ198" si="101">IF(AP167&gt;0,AP167,NA())</f>
        <v>#N/A</v>
      </c>
      <c r="AR167" s="9">
        <f>VLOOKUP($C167,industry_water_withdrawal_km3!$A$2:$CT$249,AR$4,FALSE)</f>
        <v>2.9483200000000001E-2</v>
      </c>
      <c r="AS167" s="13">
        <f t="shared" si="88"/>
        <v>2.9483200000000001E-2</v>
      </c>
      <c r="AU167" s="9">
        <f>VLOOKUP($B167,aquastat_more_extensive_table!$D$1013:$AO$1213,AU$4,FALSE)</f>
        <v>0.02</v>
      </c>
      <c r="AV167" s="13">
        <f t="shared" ref="AV167:AV198" si="102">IF(AU167&gt;0,AU167,NA())</f>
        <v>0.02</v>
      </c>
      <c r="AW167" s="9">
        <f>VLOOKUP($C167,industry_water_withdrawal_km3!$A$2:$CT$249,AW$4,FALSE)</f>
        <v>3.07593E-2</v>
      </c>
      <c r="AX167" s="13">
        <f t="shared" si="89"/>
        <v>3.07593E-2</v>
      </c>
      <c r="AZ167" s="9">
        <f>VLOOKUP($B167,aquastat_more_extensive_table!$D$1013:$AO$1213,AZ$4,FALSE)</f>
        <v>0.13550000000000001</v>
      </c>
      <c r="BA167" s="13">
        <f t="shared" ref="BA167:BA198" si="103">IF(AZ167&gt;0,AZ167,NA())</f>
        <v>0.13550000000000001</v>
      </c>
      <c r="BB167" s="9">
        <f>VLOOKUP($C167,industry_water_withdrawal_km3!$A$2:$CT$249,BB$4,FALSE)</f>
        <v>3.1845180000000001E-2</v>
      </c>
      <c r="BC167" s="13">
        <f t="shared" si="90"/>
        <v>3.1845180000000001E-2</v>
      </c>
      <c r="BE167" s="9">
        <f>VLOOKUP($B167,aquastat_more_extensive_table!$D$1013:$AO$1213,BE$4,FALSE)</f>
        <v>0</v>
      </c>
      <c r="BF167" s="13" t="e">
        <f t="shared" ref="BF167:BF198" si="104">IF(BE167&gt;0,BE167,NA())</f>
        <v>#N/A</v>
      </c>
      <c r="BG167" s="9">
        <f>VLOOKUP($C167,industry_water_withdrawal_km3!$A$2:$CT$249,BG$4,FALSE)</f>
        <v>3.1247919999999998E-2</v>
      </c>
      <c r="BH167" s="13">
        <f t="shared" si="91"/>
        <v>3.1247919999999998E-2</v>
      </c>
      <c r="BJ167" s="9">
        <f>VLOOKUP($B167,aquastat_more_extensive_table!$D$1013:$AO$1213,BJ$4,FALSE)</f>
        <v>0</v>
      </c>
      <c r="BK167" s="13" t="e">
        <f t="shared" si="92"/>
        <v>#N/A</v>
      </c>
      <c r="BL167" s="9">
        <f>VLOOKUP($C167,industry_water_withdrawal_km3!$A$2:$CT$249,BL$4,FALSE)</f>
        <v>3.1229099999999999E-2</v>
      </c>
      <c r="BM167" s="13">
        <f t="shared" si="93"/>
        <v>3.1229099999999999E-2</v>
      </c>
    </row>
    <row r="168" spans="2:65" x14ac:dyDescent="0.25">
      <c r="B168" s="12">
        <f>fao_ids_unique!B163</f>
        <v>208</v>
      </c>
      <c r="C168" s="12">
        <f>fao_ids_unique!F163</f>
        <v>186</v>
      </c>
      <c r="D168" s="8" t="str">
        <f>fao_ids_unique!C163</f>
        <v>TJK</v>
      </c>
      <c r="E168" s="7" t="str">
        <f>fao_ids_unique!G163</f>
        <v>Tajikistan</v>
      </c>
      <c r="G168" s="9">
        <f>VLOOKUP($B168,aquastat_more_extensive_table!$D$1013:$AO$1213,G$4,FALSE)</f>
        <v>0</v>
      </c>
      <c r="H168" s="13" t="e">
        <f t="shared" si="94"/>
        <v>#N/A</v>
      </c>
      <c r="I168" s="9">
        <f>VLOOKUP($C168,industry_water_withdrawal_km3!$A$2:$CT$249,I$4,FALSE)</f>
        <v>0.44634479999999999</v>
      </c>
      <c r="J168" s="13">
        <f t="shared" si="81"/>
        <v>0.44634479999999999</v>
      </c>
      <c r="L168" s="9">
        <f>VLOOKUP($B168,aquastat_more_extensive_table!$D$1013:$AO$1213,L$4,FALSE)</f>
        <v>0</v>
      </c>
      <c r="M168" s="13" t="e">
        <f t="shared" si="95"/>
        <v>#N/A</v>
      </c>
      <c r="N168" s="9">
        <f>VLOOKUP($C168,industry_water_withdrawal_km3!$A$2:$CT$249,N$4,FALSE)</f>
        <v>0.4624646</v>
      </c>
      <c r="O168" s="13">
        <f t="shared" si="82"/>
        <v>0.4624646</v>
      </c>
      <c r="Q168" s="9">
        <f>VLOOKUP($B168,aquastat_more_extensive_table!$D$1013:$AO$1213,Q$4,FALSE)</f>
        <v>0</v>
      </c>
      <c r="R168" s="13" t="e">
        <f t="shared" si="96"/>
        <v>#N/A</v>
      </c>
      <c r="S168" s="9">
        <f>VLOOKUP($C168,industry_water_withdrawal_km3!$A$2:$CT$249,S$4,FALSE)</f>
        <v>0.49986779999999997</v>
      </c>
      <c r="T168" s="13">
        <f t="shared" si="83"/>
        <v>0.49986779999999997</v>
      </c>
      <c r="V168" s="9">
        <f>VLOOKUP($B168,aquastat_more_extensive_table!$D$1013:$AO$1213,V$4,FALSE)</f>
        <v>0</v>
      </c>
      <c r="W168" s="13" t="e">
        <f t="shared" si="97"/>
        <v>#N/A</v>
      </c>
      <c r="X168" s="9">
        <f>VLOOKUP($C168,industry_water_withdrawal_km3!$A$2:$CT$249,X$4,FALSE)</f>
        <v>0.57246900000000001</v>
      </c>
      <c r="Y168" s="13">
        <f t="shared" si="84"/>
        <v>0.57246900000000001</v>
      </c>
      <c r="AA168" s="9">
        <f>VLOOKUP($B168,aquastat_more_extensive_table!$D$1013:$AO$1213,AA$4,FALSE)</f>
        <v>0</v>
      </c>
      <c r="AB168" s="13" t="e">
        <f t="shared" si="98"/>
        <v>#N/A</v>
      </c>
      <c r="AC168" s="9">
        <f>VLOOKUP($C168,industry_water_withdrawal_km3!$A$2:$CT$249,AC$4,FALSE)</f>
        <v>0.64578380000000002</v>
      </c>
      <c r="AD168" s="13">
        <f t="shared" si="85"/>
        <v>0.64578380000000002</v>
      </c>
      <c r="AF168" s="9">
        <f>VLOOKUP($B168,aquastat_more_extensive_table!$D$1013:$AO$1213,AF$4,FALSE)</f>
        <v>0</v>
      </c>
      <c r="AG168" s="13" t="e">
        <f t="shared" si="99"/>
        <v>#N/A</v>
      </c>
      <c r="AH168" s="9">
        <f>VLOOKUP($C168,industry_water_withdrawal_km3!$A$2:$CT$249,AH$4,FALSE)</f>
        <v>0.68681619999999999</v>
      </c>
      <c r="AI168" s="13">
        <f t="shared" si="86"/>
        <v>0.68681619999999999</v>
      </c>
      <c r="AK168" s="9">
        <f>VLOOKUP($B168,aquastat_more_extensive_table!$D$1013:$AO$1213,AK$4,FALSE)</f>
        <v>0</v>
      </c>
      <c r="AL168" s="13" t="e">
        <f t="shared" si="100"/>
        <v>#N/A</v>
      </c>
      <c r="AM168" s="9">
        <f>VLOOKUP($C168,industry_water_withdrawal_km3!$A$2:$CT$249,AM$4,FALSE)</f>
        <v>0.75103180000000003</v>
      </c>
      <c r="AN168" s="13">
        <f t="shared" si="87"/>
        <v>0.75103180000000003</v>
      </c>
      <c r="AP168" s="9">
        <f>VLOOKUP($B168,aquastat_more_extensive_table!$D$1013:$AO$1213,AP$4,FALSE)</f>
        <v>0.501</v>
      </c>
      <c r="AQ168" s="13">
        <f t="shared" si="101"/>
        <v>0.501</v>
      </c>
      <c r="AR168" s="9">
        <f>VLOOKUP($C168,industry_water_withdrawal_km3!$A$2:$CT$249,AR$4,FALSE)</f>
        <v>0.60718919999999998</v>
      </c>
      <c r="AS168" s="13">
        <f t="shared" si="88"/>
        <v>0.60718919999999998</v>
      </c>
      <c r="AU168" s="9">
        <f>VLOOKUP($B168,aquastat_more_extensive_table!$D$1013:$AO$1213,AU$4,FALSE)</f>
        <v>0.56000000000000005</v>
      </c>
      <c r="AV168" s="13">
        <f t="shared" si="102"/>
        <v>0.56000000000000005</v>
      </c>
      <c r="AW168" s="9">
        <f>VLOOKUP($C168,industry_water_withdrawal_km3!$A$2:$CT$249,AW$4,FALSE)</f>
        <v>0.57987580000000005</v>
      </c>
      <c r="AX168" s="13">
        <f t="shared" si="89"/>
        <v>0.57987580000000005</v>
      </c>
      <c r="AZ168" s="9">
        <f>VLOOKUP($B168,aquastat_more_extensive_table!$D$1013:$AO$1213,AZ$4,FALSE)</f>
        <v>0.4078</v>
      </c>
      <c r="BA168" s="13">
        <f t="shared" si="103"/>
        <v>0.4078</v>
      </c>
      <c r="BB168" s="9">
        <f>VLOOKUP($C168,industry_water_withdrawal_km3!$A$2:$CT$249,BB$4,FALSE)</f>
        <v>0.71953</v>
      </c>
      <c r="BC168" s="13">
        <f t="shared" si="90"/>
        <v>0.71953</v>
      </c>
      <c r="BE168" s="9">
        <f>VLOOKUP($B168,aquastat_more_extensive_table!$D$1013:$AO$1213,BE$4,FALSE)</f>
        <v>0</v>
      </c>
      <c r="BF168" s="13" t="e">
        <f t="shared" si="104"/>
        <v>#N/A</v>
      </c>
      <c r="BG168" s="9">
        <f>VLOOKUP($C168,industry_water_withdrawal_km3!$A$2:$CT$249,BG$4,FALSE)</f>
        <v>0.88875700000000002</v>
      </c>
      <c r="BH168" s="13">
        <f t="shared" si="91"/>
        <v>0.88875700000000002</v>
      </c>
      <c r="BJ168" s="9">
        <f>VLOOKUP($B168,aquastat_more_extensive_table!$D$1013:$AO$1213,BJ$4,FALSE)</f>
        <v>0</v>
      </c>
      <c r="BK168" s="13" t="e">
        <f t="shared" si="92"/>
        <v>#N/A</v>
      </c>
      <c r="BL168" s="9">
        <f>VLOOKUP($C168,industry_water_withdrawal_km3!$A$2:$CT$249,BL$4,FALSE)</f>
        <v>0.900343</v>
      </c>
      <c r="BM168" s="13">
        <f t="shared" si="93"/>
        <v>0.900343</v>
      </c>
    </row>
    <row r="169" spans="2:65" x14ac:dyDescent="0.25">
      <c r="B169" s="12">
        <f>fao_ids_unique!B164</f>
        <v>209</v>
      </c>
      <c r="C169" s="12">
        <f>fao_ids_unique!F164</f>
        <v>180</v>
      </c>
      <c r="D169" s="8" t="str">
        <f>fao_ids_unique!C164</f>
        <v>SWZ</v>
      </c>
      <c r="E169" s="7" t="str">
        <f>fao_ids_unique!G164</f>
        <v>Swaziland</v>
      </c>
      <c r="G169" s="9">
        <f>VLOOKUP($B169,aquastat_more_extensive_table!$D$1013:$AO$1213,G$4,FALSE)</f>
        <v>0</v>
      </c>
      <c r="H169" s="13" t="e">
        <f t="shared" si="94"/>
        <v>#N/A</v>
      </c>
      <c r="I169" s="9">
        <f>VLOOKUP($C169,industry_water_withdrawal_km3!$A$2:$CT$249,I$4,FALSE)</f>
        <v>6.4345360000000002E-3</v>
      </c>
      <c r="J169" s="13">
        <f t="shared" si="81"/>
        <v>6.4345360000000002E-3</v>
      </c>
      <c r="L169" s="9">
        <f>VLOOKUP($B169,aquastat_more_extensive_table!$D$1013:$AO$1213,L$4,FALSE)</f>
        <v>0</v>
      </c>
      <c r="M169" s="13" t="e">
        <f t="shared" si="95"/>
        <v>#N/A</v>
      </c>
      <c r="N169" s="9">
        <f>VLOOKUP($C169,industry_water_withdrawal_km3!$A$2:$CT$249,N$4,FALSE)</f>
        <v>7.3253959999999996E-3</v>
      </c>
      <c r="O169" s="13">
        <f t="shared" si="82"/>
        <v>7.3253959999999996E-3</v>
      </c>
      <c r="Q169" s="9">
        <f>VLOOKUP($B169,aquastat_more_extensive_table!$D$1013:$AO$1213,Q$4,FALSE)</f>
        <v>0</v>
      </c>
      <c r="R169" s="13" t="e">
        <f t="shared" si="96"/>
        <v>#N/A</v>
      </c>
      <c r="S169" s="9">
        <f>VLOOKUP($C169,industry_water_withdrawal_km3!$A$2:$CT$249,S$4,FALSE)</f>
        <v>8.2743139999999996E-3</v>
      </c>
      <c r="T169" s="13">
        <f t="shared" si="83"/>
        <v>8.2743139999999996E-3</v>
      </c>
      <c r="V169" s="9">
        <f>VLOOKUP($B169,aquastat_more_extensive_table!$D$1013:$AO$1213,V$4,FALSE)</f>
        <v>0</v>
      </c>
      <c r="W169" s="13" t="e">
        <f t="shared" si="97"/>
        <v>#N/A</v>
      </c>
      <c r="X169" s="9">
        <f>VLOOKUP($C169,industry_water_withdrawal_km3!$A$2:$CT$249,X$4,FALSE)</f>
        <v>1.0264684E-2</v>
      </c>
      <c r="Y169" s="13">
        <f t="shared" si="84"/>
        <v>1.0264684E-2</v>
      </c>
      <c r="AA169" s="9">
        <f>VLOOKUP($B169,aquastat_more_extensive_table!$D$1013:$AO$1213,AA$4,FALSE)</f>
        <v>1.6E-2</v>
      </c>
      <c r="AB169" s="13">
        <f t="shared" si="98"/>
        <v>1.6E-2</v>
      </c>
      <c r="AC169" s="9">
        <f>VLOOKUP($C169,industry_water_withdrawal_km3!$A$2:$CT$249,AC$4,FALSE)</f>
        <v>1.102846E-2</v>
      </c>
      <c r="AD169" s="13">
        <f t="shared" si="85"/>
        <v>1.102846E-2</v>
      </c>
      <c r="AF169" s="9">
        <f>VLOOKUP($B169,aquastat_more_extensive_table!$D$1013:$AO$1213,AF$4,FALSE)</f>
        <v>0</v>
      </c>
      <c r="AG169" s="13" t="e">
        <f t="shared" si="99"/>
        <v>#N/A</v>
      </c>
      <c r="AH169" s="9">
        <f>VLOOKUP($C169,industry_water_withdrawal_km3!$A$2:$CT$249,AH$4,FALSE)</f>
        <v>1.0203126E-2</v>
      </c>
      <c r="AI169" s="13">
        <f t="shared" si="86"/>
        <v>1.0203126E-2</v>
      </c>
      <c r="AK169" s="9">
        <f>VLOOKUP($B169,aquastat_more_extensive_table!$D$1013:$AO$1213,AK$4,FALSE)</f>
        <v>0</v>
      </c>
      <c r="AL169" s="13" t="e">
        <f t="shared" si="100"/>
        <v>#N/A</v>
      </c>
      <c r="AM169" s="9">
        <f>VLOOKUP($C169,industry_water_withdrawal_km3!$A$2:$CT$249,AM$4,FALSE)</f>
        <v>1.1863179999999999E-2</v>
      </c>
      <c r="AN169" s="13">
        <f t="shared" si="87"/>
        <v>1.1863179999999999E-2</v>
      </c>
      <c r="AP169" s="9">
        <f>VLOOKUP($B169,aquastat_more_extensive_table!$D$1013:$AO$1213,AP$4,FALSE)</f>
        <v>0</v>
      </c>
      <c r="AQ169" s="13" t="e">
        <f t="shared" si="101"/>
        <v>#N/A</v>
      </c>
      <c r="AR169" s="9">
        <f>VLOOKUP($C169,industry_water_withdrawal_km3!$A$2:$CT$249,AR$4,FALSE)</f>
        <v>1.27528E-2</v>
      </c>
      <c r="AS169" s="13">
        <f t="shared" si="88"/>
        <v>1.27528E-2</v>
      </c>
      <c r="AU169" s="9">
        <f>VLOOKUP($B169,aquastat_more_extensive_table!$D$1013:$AO$1213,AU$4,FALSE)</f>
        <v>1.2E-2</v>
      </c>
      <c r="AV169" s="13">
        <f t="shared" si="102"/>
        <v>1.2E-2</v>
      </c>
      <c r="AW169" s="9">
        <f>VLOOKUP($C169,industry_water_withdrawal_km3!$A$2:$CT$249,AW$4,FALSE)</f>
        <v>1.2170520000000001E-2</v>
      </c>
      <c r="AX169" s="13">
        <f t="shared" si="89"/>
        <v>1.2170520000000001E-2</v>
      </c>
      <c r="AZ169" s="9">
        <f>VLOOKUP($B169,aquastat_more_extensive_table!$D$1013:$AO$1213,AZ$4,FALSE)</f>
        <v>2.07E-2</v>
      </c>
      <c r="BA169" s="13">
        <f t="shared" si="103"/>
        <v>2.07E-2</v>
      </c>
      <c r="BB169" s="9">
        <f>VLOOKUP($C169,industry_water_withdrawal_km3!$A$2:$CT$249,BB$4,FALSE)</f>
        <v>1.377508E-2</v>
      </c>
      <c r="BC169" s="13">
        <f t="shared" si="90"/>
        <v>1.377508E-2</v>
      </c>
      <c r="BE169" s="9">
        <f>VLOOKUP($B169,aquastat_more_extensive_table!$D$1013:$AO$1213,BE$4,FALSE)</f>
        <v>0</v>
      </c>
      <c r="BF169" s="13" t="e">
        <f t="shared" si="104"/>
        <v>#N/A</v>
      </c>
      <c r="BG169" s="9">
        <f>VLOOKUP($C169,industry_water_withdrawal_km3!$A$2:$CT$249,BG$4,FALSE)</f>
        <v>1.4087260000000001E-2</v>
      </c>
      <c r="BH169" s="13">
        <f t="shared" si="91"/>
        <v>1.4087260000000001E-2</v>
      </c>
      <c r="BJ169" s="9">
        <f>VLOOKUP($B169,aquastat_more_extensive_table!$D$1013:$AO$1213,BJ$4,FALSE)</f>
        <v>0</v>
      </c>
      <c r="BK169" s="13" t="e">
        <f t="shared" si="92"/>
        <v>#N/A</v>
      </c>
      <c r="BL169" s="9">
        <f>VLOOKUP($C169,industry_water_withdrawal_km3!$A$2:$CT$249,BL$4,FALSE)</f>
        <v>1.41415E-2</v>
      </c>
      <c r="BM169" s="13">
        <f t="shared" si="93"/>
        <v>1.41415E-2</v>
      </c>
    </row>
    <row r="170" spans="2:65" x14ac:dyDescent="0.25">
      <c r="B170" s="12">
        <f>fao_ids_unique!B165</f>
        <v>210</v>
      </c>
      <c r="C170" s="12">
        <f>fao_ids_unique!F165</f>
        <v>179</v>
      </c>
      <c r="D170" s="8" t="str">
        <f>fao_ids_unique!C165</f>
        <v>SWE</v>
      </c>
      <c r="E170" s="7" t="str">
        <f>fao_ids_unique!G165</f>
        <v>Sweden</v>
      </c>
      <c r="G170" s="9">
        <f>VLOOKUP($B170,aquastat_more_extensive_table!$D$1013:$AO$1213,G$4,FALSE)</f>
        <v>0</v>
      </c>
      <c r="H170" s="13" t="e">
        <f t="shared" si="94"/>
        <v>#N/A</v>
      </c>
      <c r="I170" s="9">
        <f>VLOOKUP($C170,industry_water_withdrawal_km3!$A$2:$CT$249,I$4,FALSE)</f>
        <v>0.77893979999999996</v>
      </c>
      <c r="J170" s="13">
        <f t="shared" si="81"/>
        <v>0.77893979999999996</v>
      </c>
      <c r="L170" s="9">
        <f>VLOOKUP($B170,aquastat_more_extensive_table!$D$1013:$AO$1213,L$4,FALSE)</f>
        <v>0</v>
      </c>
      <c r="M170" s="13" t="e">
        <f t="shared" si="95"/>
        <v>#N/A</v>
      </c>
      <c r="N170" s="9">
        <f>VLOOKUP($C170,industry_water_withdrawal_km3!$A$2:$CT$249,N$4,FALSE)</f>
        <v>0.87907559999999996</v>
      </c>
      <c r="O170" s="13">
        <f t="shared" si="82"/>
        <v>0.87907559999999996</v>
      </c>
      <c r="Q170" s="9">
        <f>VLOOKUP($B170,aquastat_more_extensive_table!$D$1013:$AO$1213,Q$4,FALSE)</f>
        <v>2.96</v>
      </c>
      <c r="R170" s="13">
        <f t="shared" si="96"/>
        <v>2.96</v>
      </c>
      <c r="S170" s="9">
        <f>VLOOKUP($C170,industry_water_withdrawal_km3!$A$2:$CT$249,S$4,FALSE)</f>
        <v>1.0028208000000001</v>
      </c>
      <c r="T170" s="13">
        <f t="shared" si="83"/>
        <v>1.0028208000000001</v>
      </c>
      <c r="V170" s="9">
        <f>VLOOKUP($B170,aquastat_more_extensive_table!$D$1013:$AO$1213,V$4,FALSE)</f>
        <v>2.96</v>
      </c>
      <c r="W170" s="13">
        <f t="shared" si="97"/>
        <v>2.96</v>
      </c>
      <c r="X170" s="9">
        <f>VLOOKUP($C170,industry_water_withdrawal_km3!$A$2:$CT$249,X$4,FALSE)</f>
        <v>1.2425379999999999</v>
      </c>
      <c r="Y170" s="13">
        <f t="shared" si="84"/>
        <v>1.2425379999999999</v>
      </c>
      <c r="AA170" s="9">
        <f>VLOOKUP($B170,aquastat_more_extensive_table!$D$1013:$AO$1213,AA$4,FALSE)</f>
        <v>2.96</v>
      </c>
      <c r="AB170" s="13">
        <f t="shared" si="98"/>
        <v>2.96</v>
      </c>
      <c r="AC170" s="9">
        <f>VLOOKUP($C170,industry_water_withdrawal_km3!$A$2:$CT$249,AC$4,FALSE)</f>
        <v>1.42415</v>
      </c>
      <c r="AD170" s="13">
        <f t="shared" si="85"/>
        <v>1.42415</v>
      </c>
      <c r="AF170" s="9">
        <f>VLOOKUP($B170,aquastat_more_extensive_table!$D$1013:$AO$1213,AF$4,FALSE)</f>
        <v>0</v>
      </c>
      <c r="AG170" s="13" t="e">
        <f t="shared" si="99"/>
        <v>#N/A</v>
      </c>
      <c r="AH170" s="9">
        <f>VLOOKUP($C170,industry_water_withdrawal_km3!$A$2:$CT$249,AH$4,FALSE)</f>
        <v>1.4615100000000001</v>
      </c>
      <c r="AI170" s="13">
        <f t="shared" si="86"/>
        <v>1.4615100000000001</v>
      </c>
      <c r="AK170" s="9">
        <f>VLOOKUP($B170,aquastat_more_extensive_table!$D$1013:$AO$1213,AK$4,FALSE)</f>
        <v>1.7829999999999999</v>
      </c>
      <c r="AL170" s="13">
        <f t="shared" si="100"/>
        <v>1.7829999999999999</v>
      </c>
      <c r="AM170" s="9">
        <f>VLOOKUP($C170,industry_water_withdrawal_km3!$A$2:$CT$249,AM$4,FALSE)</f>
        <v>1.7637</v>
      </c>
      <c r="AN170" s="13">
        <f t="shared" si="87"/>
        <v>1.7637</v>
      </c>
      <c r="AP170" s="9">
        <f>VLOOKUP($B170,aquastat_more_extensive_table!$D$1013:$AO$1213,AP$4,FALSE)</f>
        <v>1.5089999999999999</v>
      </c>
      <c r="AQ170" s="13">
        <f t="shared" si="101"/>
        <v>1.5089999999999999</v>
      </c>
      <c r="AR170" s="9">
        <f>VLOOKUP($C170,industry_water_withdrawal_km3!$A$2:$CT$249,AR$4,FALSE)</f>
        <v>1.776686</v>
      </c>
      <c r="AS170" s="13">
        <f t="shared" si="88"/>
        <v>1.776686</v>
      </c>
      <c r="AU170" s="9">
        <f>VLOOKUP($B170,aquastat_more_extensive_table!$D$1013:$AO$1213,AU$4,FALSE)</f>
        <v>1.5029999999999999</v>
      </c>
      <c r="AV170" s="13">
        <f t="shared" si="102"/>
        <v>1.5029999999999999</v>
      </c>
      <c r="AW170" s="9">
        <f>VLOOKUP($C170,industry_water_withdrawal_km3!$A$2:$CT$249,AW$4,FALSE)</f>
        <v>1.7911220000000001</v>
      </c>
      <c r="AX170" s="13">
        <f t="shared" si="89"/>
        <v>1.7911220000000001</v>
      </c>
      <c r="AZ170" s="9">
        <f>VLOOKUP($B170,aquastat_more_extensive_table!$D$1013:$AO$1213,AZ$4,FALSE)</f>
        <v>1.5229999999999999</v>
      </c>
      <c r="BA170" s="13">
        <f t="shared" si="103"/>
        <v>1.5229999999999999</v>
      </c>
      <c r="BB170" s="9">
        <f>VLOOKUP($C170,industry_water_withdrawal_km3!$A$2:$CT$249,BB$4,FALSE)</f>
        <v>2.0254940000000001</v>
      </c>
      <c r="BC170" s="13">
        <f t="shared" si="90"/>
        <v>2.0254940000000001</v>
      </c>
      <c r="BE170" s="9">
        <f>VLOOKUP($B170,aquastat_more_extensive_table!$D$1013:$AO$1213,BE$4,FALSE)</f>
        <v>1.5720000000000001</v>
      </c>
      <c r="BF170" s="13">
        <f t="shared" si="104"/>
        <v>1.5720000000000001</v>
      </c>
      <c r="BG170" s="9">
        <f>VLOOKUP($C170,industry_water_withdrawal_km3!$A$2:$CT$249,BG$4,FALSE)</f>
        <v>2.1169519999999999</v>
      </c>
      <c r="BH170" s="13">
        <f t="shared" si="91"/>
        <v>2.1169519999999999</v>
      </c>
      <c r="BJ170" s="9">
        <f>VLOOKUP($B170,aquastat_more_extensive_table!$D$1013:$AO$1213,BJ$4,FALSE)</f>
        <v>0</v>
      </c>
      <c r="BK170" s="13" t="e">
        <f t="shared" si="92"/>
        <v>#N/A</v>
      </c>
      <c r="BL170" s="9">
        <f>VLOOKUP($C170,industry_water_withdrawal_km3!$A$2:$CT$249,BL$4,FALSE)</f>
        <v>2.11849</v>
      </c>
      <c r="BM170" s="13">
        <f t="shared" si="93"/>
        <v>2.11849</v>
      </c>
    </row>
    <row r="171" spans="2:65" x14ac:dyDescent="0.25">
      <c r="B171" s="12">
        <f>fao_ids_unique!B166</f>
        <v>211</v>
      </c>
      <c r="C171" s="12">
        <f>fao_ids_unique!F166</f>
        <v>34</v>
      </c>
      <c r="D171" s="8" t="str">
        <f>fao_ids_unique!C166</f>
        <v>CHE</v>
      </c>
      <c r="E171" s="7" t="str">
        <f>fao_ids_unique!G166</f>
        <v>Switzerland</v>
      </c>
      <c r="G171" s="9">
        <f>VLOOKUP($B171,aquastat_more_extensive_table!$D$1013:$AO$1213,G$4,FALSE)</f>
        <v>0</v>
      </c>
      <c r="H171" s="13" t="e">
        <f t="shared" si="94"/>
        <v>#N/A</v>
      </c>
      <c r="I171" s="9">
        <f>VLOOKUP($C171,industry_water_withdrawal_km3!$A$2:$CT$249,I$4,FALSE)</f>
        <v>0.38227040000000001</v>
      </c>
      <c r="J171" s="13">
        <f t="shared" si="81"/>
        <v>0.38227040000000001</v>
      </c>
      <c r="L171" s="9">
        <f>VLOOKUP($B171,aquastat_more_extensive_table!$D$1013:$AO$1213,L$4,FALSE)</f>
        <v>0</v>
      </c>
      <c r="M171" s="13" t="e">
        <f t="shared" si="95"/>
        <v>#N/A</v>
      </c>
      <c r="N171" s="9">
        <f>VLOOKUP($C171,industry_water_withdrawal_km3!$A$2:$CT$249,N$4,FALSE)</f>
        <v>0.42704779999999998</v>
      </c>
      <c r="O171" s="13">
        <f t="shared" si="82"/>
        <v>0.42704779999999998</v>
      </c>
      <c r="Q171" s="9">
        <f>VLOOKUP($B171,aquastat_more_extensive_table!$D$1013:$AO$1213,Q$4,FALSE)</f>
        <v>0</v>
      </c>
      <c r="R171" s="13" t="e">
        <f t="shared" si="96"/>
        <v>#N/A</v>
      </c>
      <c r="S171" s="9">
        <f>VLOOKUP($C171,industry_water_withdrawal_km3!$A$2:$CT$249,S$4,FALSE)</f>
        <v>0.48702499999999999</v>
      </c>
      <c r="T171" s="13">
        <f t="shared" si="83"/>
        <v>0.48702499999999999</v>
      </c>
      <c r="V171" s="9">
        <f>VLOOKUP($B171,aquastat_more_extensive_table!$D$1013:$AO$1213,V$4,FALSE)</f>
        <v>0</v>
      </c>
      <c r="W171" s="13" t="e">
        <f t="shared" si="97"/>
        <v>#N/A</v>
      </c>
      <c r="X171" s="9">
        <f>VLOOKUP($C171,industry_water_withdrawal_km3!$A$2:$CT$249,X$4,FALSE)</f>
        <v>0.62456259999999997</v>
      </c>
      <c r="Y171" s="13">
        <f t="shared" si="84"/>
        <v>0.62456259999999997</v>
      </c>
      <c r="AA171" s="9">
        <f>VLOOKUP($B171,aquastat_more_extensive_table!$D$1013:$AO$1213,AA$4,FALSE)</f>
        <v>0</v>
      </c>
      <c r="AB171" s="13" t="e">
        <f t="shared" si="98"/>
        <v>#N/A</v>
      </c>
      <c r="AC171" s="9">
        <f>VLOOKUP($C171,industry_water_withdrawal_km3!$A$2:$CT$249,AC$4,FALSE)</f>
        <v>0.7479808</v>
      </c>
      <c r="AD171" s="13">
        <f t="shared" si="85"/>
        <v>0.7479808</v>
      </c>
      <c r="AF171" s="9">
        <f>VLOOKUP($B171,aquastat_more_extensive_table!$D$1013:$AO$1213,AF$4,FALSE)</f>
        <v>0</v>
      </c>
      <c r="AG171" s="13" t="e">
        <f t="shared" si="99"/>
        <v>#N/A</v>
      </c>
      <c r="AH171" s="9">
        <f>VLOOKUP($C171,industry_water_withdrawal_km3!$A$2:$CT$249,AH$4,FALSE)</f>
        <v>0.78471780000000002</v>
      </c>
      <c r="AI171" s="13">
        <f t="shared" si="86"/>
        <v>0.78471780000000002</v>
      </c>
      <c r="AK171" s="9">
        <f>VLOOKUP($B171,aquastat_more_extensive_table!$D$1013:$AO$1213,AK$4,FALSE)</f>
        <v>0</v>
      </c>
      <c r="AL171" s="13" t="e">
        <f t="shared" si="100"/>
        <v>#N/A</v>
      </c>
      <c r="AM171" s="9">
        <f>VLOOKUP($C171,industry_water_withdrawal_km3!$A$2:$CT$249,AM$4,FALSE)</f>
        <v>0.93524600000000002</v>
      </c>
      <c r="AN171" s="13">
        <f t="shared" si="87"/>
        <v>0.93524600000000002</v>
      </c>
      <c r="AP171" s="9">
        <f>VLOOKUP($B171,aquastat_more_extensive_table!$D$1013:$AO$1213,AP$4,FALSE)</f>
        <v>0</v>
      </c>
      <c r="AQ171" s="13" t="e">
        <f t="shared" si="101"/>
        <v>#N/A</v>
      </c>
      <c r="AR171" s="9">
        <f>VLOOKUP($C171,industry_water_withdrawal_km3!$A$2:$CT$249,AR$4,FALSE)</f>
        <v>0.99136559999999996</v>
      </c>
      <c r="AS171" s="13">
        <f t="shared" si="88"/>
        <v>0.99136559999999996</v>
      </c>
      <c r="AU171" s="9">
        <f>VLOOKUP($B171,aquastat_more_extensive_table!$D$1013:$AO$1213,AU$4,FALSE)</f>
        <v>0</v>
      </c>
      <c r="AV171" s="13" t="e">
        <f t="shared" si="102"/>
        <v>#N/A</v>
      </c>
      <c r="AW171" s="9">
        <f>VLOOKUP($C171,industry_water_withdrawal_km3!$A$2:$CT$249,AW$4,FALSE)</f>
        <v>0.97258100000000003</v>
      </c>
      <c r="AX171" s="13">
        <f t="shared" si="89"/>
        <v>0.97258100000000003</v>
      </c>
      <c r="AZ171" s="9">
        <f>VLOOKUP($B171,aquastat_more_extensive_table!$D$1013:$AO$1213,AZ$4,FALSE)</f>
        <v>0</v>
      </c>
      <c r="BA171" s="13" t="e">
        <f t="shared" si="103"/>
        <v>#N/A</v>
      </c>
      <c r="BB171" s="9">
        <f>VLOOKUP($C171,industry_water_withdrawal_km3!$A$2:$CT$249,BB$4,FALSE)</f>
        <v>1.074908</v>
      </c>
      <c r="BC171" s="13">
        <f t="shared" si="90"/>
        <v>1.074908</v>
      </c>
      <c r="BE171" s="9">
        <f>VLOOKUP($B171,aquastat_more_extensive_table!$D$1013:$AO$1213,BE$4,FALSE)</f>
        <v>0.64270000000000005</v>
      </c>
      <c r="BF171" s="13">
        <f t="shared" si="104"/>
        <v>0.64270000000000005</v>
      </c>
      <c r="BG171" s="9">
        <f>VLOOKUP($C171,industry_water_withdrawal_km3!$A$2:$CT$249,BG$4,FALSE)</f>
        <v>1.157672</v>
      </c>
      <c r="BH171" s="13">
        <f t="shared" si="91"/>
        <v>1.157672</v>
      </c>
      <c r="BJ171" s="9">
        <f>VLOOKUP($B171,aquastat_more_extensive_table!$D$1013:$AO$1213,BJ$4,FALSE)</f>
        <v>0</v>
      </c>
      <c r="BK171" s="13" t="e">
        <f t="shared" si="92"/>
        <v>#N/A</v>
      </c>
      <c r="BL171" s="9">
        <f>VLOOKUP($C171,industry_water_withdrawal_km3!$A$2:$CT$249,BL$4,FALSE)</f>
        <v>1.1588733333333301</v>
      </c>
      <c r="BM171" s="13">
        <f t="shared" si="93"/>
        <v>1.1588733333333301</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VLOOKUP($B172,aquastat_more_extensive_table!$D$1013:$AO$1213,G$4,FALSE)</f>
        <v>0</v>
      </c>
      <c r="H172" s="13" t="e">
        <f t="shared" si="94"/>
        <v>#N/A</v>
      </c>
      <c r="I172" s="9">
        <f>VLOOKUP($C172,industry_water_withdrawal_km3!$A$2:$CT$249,I$4,FALSE)</f>
        <v>6.5714060000000005E-2</v>
      </c>
      <c r="J172" s="13">
        <f t="shared" si="81"/>
        <v>6.5714060000000005E-2</v>
      </c>
      <c r="L172" s="9">
        <f>VLOOKUP($B172,aquastat_more_extensive_table!$D$1013:$AO$1213,L$4,FALSE)</f>
        <v>0</v>
      </c>
      <c r="M172" s="13" t="e">
        <f t="shared" si="95"/>
        <v>#N/A</v>
      </c>
      <c r="N172" s="9">
        <f>VLOOKUP($C172,industry_water_withdrawal_km3!$A$2:$CT$249,N$4,FALSE)</f>
        <v>7.1312539999999994E-2</v>
      </c>
      <c r="O172" s="13">
        <f t="shared" si="82"/>
        <v>7.1312539999999994E-2</v>
      </c>
      <c r="Q172" s="9">
        <f>VLOOKUP($B172,aquastat_more_extensive_table!$D$1013:$AO$1213,Q$4,FALSE)</f>
        <v>0</v>
      </c>
      <c r="R172" s="13" t="e">
        <f t="shared" si="96"/>
        <v>#N/A</v>
      </c>
      <c r="S172" s="9">
        <f>VLOOKUP($C172,industry_water_withdrawal_km3!$A$2:$CT$249,S$4,FALSE)</f>
        <v>7.6058239999999999E-2</v>
      </c>
      <c r="T172" s="13">
        <f t="shared" si="83"/>
        <v>7.6058239999999999E-2</v>
      </c>
      <c r="V172" s="9">
        <f>VLOOKUP($B172,aquastat_more_extensive_table!$D$1013:$AO$1213,V$4,FALSE)</f>
        <v>0</v>
      </c>
      <c r="W172" s="13" t="e">
        <f t="shared" si="97"/>
        <v>#N/A</v>
      </c>
      <c r="X172" s="9">
        <f>VLOOKUP($C172,industry_water_withdrawal_km3!$A$2:$CT$249,X$4,FALSE)</f>
        <v>9.3321399999999999E-2</v>
      </c>
      <c r="Y172" s="13">
        <f t="shared" si="84"/>
        <v>9.3321399999999999E-2</v>
      </c>
      <c r="AA172" s="9">
        <f>VLOOKUP($B172,aquastat_more_extensive_table!$D$1013:$AO$1213,AA$4,FALSE)</f>
        <v>0</v>
      </c>
      <c r="AB172" s="13" t="e">
        <f t="shared" si="98"/>
        <v>#N/A</v>
      </c>
      <c r="AC172" s="9">
        <f>VLOOKUP($C172,industry_water_withdrawal_km3!$A$2:$CT$249,AC$4,FALSE)</f>
        <v>0.1148908</v>
      </c>
      <c r="AD172" s="13">
        <f t="shared" si="85"/>
        <v>0.1148908</v>
      </c>
      <c r="AF172" s="9">
        <f>VLOOKUP($B172,aquastat_more_extensive_table!$D$1013:$AO$1213,AF$4,FALSE)</f>
        <v>0</v>
      </c>
      <c r="AG172" s="13" t="e">
        <f t="shared" si="99"/>
        <v>#N/A</v>
      </c>
      <c r="AH172" s="9">
        <f>VLOOKUP($C172,industry_water_withdrawal_km3!$A$2:$CT$249,AH$4,FALSE)</f>
        <v>0.1140684</v>
      </c>
      <c r="AI172" s="13">
        <f t="shared" si="86"/>
        <v>0.1140684</v>
      </c>
      <c r="AK172" s="9">
        <f>VLOOKUP($B172,aquastat_more_extensive_table!$D$1013:$AO$1213,AK$4,FALSE)</f>
        <v>0</v>
      </c>
      <c r="AL172" s="13" t="e">
        <f t="shared" si="100"/>
        <v>#N/A</v>
      </c>
      <c r="AM172" s="9">
        <f>VLOOKUP($C172,industry_water_withdrawal_km3!$A$2:$CT$249,AM$4,FALSE)</f>
        <v>0.10110912</v>
      </c>
      <c r="AN172" s="13">
        <f t="shared" si="87"/>
        <v>0.10110912</v>
      </c>
      <c r="AP172" s="9">
        <f>VLOOKUP($B172,aquastat_more_extensive_table!$D$1013:$AO$1213,AP$4,FALSE)</f>
        <v>0.41799999999999998</v>
      </c>
      <c r="AQ172" s="13">
        <f t="shared" si="101"/>
        <v>0.41799999999999998</v>
      </c>
      <c r="AR172" s="9">
        <f>VLOOKUP($C172,industry_water_withdrawal_km3!$A$2:$CT$249,AR$4,FALSE)</f>
        <v>9.4150780000000003E-2</v>
      </c>
      <c r="AS172" s="13">
        <f t="shared" si="88"/>
        <v>9.4150780000000003E-2</v>
      </c>
      <c r="AU172" s="9">
        <f>VLOOKUP($B172,aquastat_more_extensive_table!$D$1013:$AO$1213,AU$4,FALSE)</f>
        <v>0.56899999999999995</v>
      </c>
      <c r="AV172" s="13">
        <f t="shared" si="102"/>
        <v>0.56899999999999995</v>
      </c>
      <c r="AW172" s="9">
        <f>VLOOKUP($C172,industry_water_withdrawal_km3!$A$2:$CT$249,AW$4,FALSE)</f>
        <v>9.8960419999999993E-2</v>
      </c>
      <c r="AX172" s="13">
        <f t="shared" si="89"/>
        <v>9.8960419999999993E-2</v>
      </c>
      <c r="AZ172" s="9">
        <f>VLOOKUP($B172,aquastat_more_extensive_table!$D$1013:$AO$1213,AZ$4,FALSE)</f>
        <v>0.61539999999999995</v>
      </c>
      <c r="BA172" s="13">
        <f t="shared" si="103"/>
        <v>0.61539999999999995</v>
      </c>
      <c r="BB172" s="9">
        <f>VLOOKUP($C172,industry_water_withdrawal_km3!$A$2:$CT$249,BB$4,FALSE)</f>
        <v>0.10696202</v>
      </c>
      <c r="BC172" s="13">
        <f t="shared" si="90"/>
        <v>0.10696202</v>
      </c>
      <c r="BE172" s="9">
        <f>VLOOKUP($B172,aquastat_more_extensive_table!$D$1013:$AO$1213,BE$4,FALSE)</f>
        <v>0</v>
      </c>
      <c r="BF172" s="13" t="e">
        <f t="shared" si="104"/>
        <v>#N/A</v>
      </c>
      <c r="BG172" s="9">
        <f>VLOOKUP($C172,industry_water_withdrawal_km3!$A$2:$CT$249,BG$4,FALSE)</f>
        <v>0.1297526</v>
      </c>
      <c r="BH172" s="13">
        <f t="shared" si="91"/>
        <v>0.1297526</v>
      </c>
      <c r="BJ172" s="9">
        <f>VLOOKUP($B172,aquastat_more_extensive_table!$D$1013:$AO$1213,BJ$4,FALSE)</f>
        <v>0</v>
      </c>
      <c r="BK172" s="13" t="e">
        <f t="shared" si="92"/>
        <v>#N/A</v>
      </c>
      <c r="BL172" s="9">
        <f>VLOOKUP($C172,industry_water_withdrawal_km3!$A$2:$CT$249,BL$4,FALSE)</f>
        <v>0.131605</v>
      </c>
      <c r="BM172" s="13">
        <f t="shared" si="93"/>
        <v>0.131605</v>
      </c>
    </row>
    <row r="173" spans="2:65" x14ac:dyDescent="0.25">
      <c r="B173" s="12">
        <f>fao_ids_unique!B168</f>
        <v>213</v>
      </c>
      <c r="C173" s="12">
        <f>fao_ids_unique!F168</f>
        <v>187</v>
      </c>
      <c r="D173" s="8" t="str">
        <f>fao_ids_unique!C168</f>
        <v>TKM</v>
      </c>
      <c r="E173" s="7" t="str">
        <f>fao_ids_unique!G168</f>
        <v>Turkmenistan</v>
      </c>
      <c r="G173" s="9">
        <f>VLOOKUP($B173,aquastat_more_extensive_table!$D$1013:$AO$1213,G$4,FALSE)</f>
        <v>0</v>
      </c>
      <c r="H173" s="13" t="e">
        <f t="shared" si="94"/>
        <v>#N/A</v>
      </c>
      <c r="I173" s="9">
        <f>VLOOKUP($C173,industry_water_withdrawal_km3!$A$2:$CT$249,I$4,FALSE)</f>
        <v>0.19476080000000001</v>
      </c>
      <c r="J173" s="13">
        <f t="shared" si="81"/>
        <v>0.19476080000000001</v>
      </c>
      <c r="L173" s="9">
        <f>VLOOKUP($B173,aquastat_more_extensive_table!$D$1013:$AO$1213,L$4,FALSE)</f>
        <v>0</v>
      </c>
      <c r="M173" s="13" t="e">
        <f t="shared" si="95"/>
        <v>#N/A</v>
      </c>
      <c r="N173" s="9">
        <f>VLOOKUP($C173,industry_water_withdrawal_km3!$A$2:$CT$249,N$4,FALSE)</f>
        <v>0.22258120000000001</v>
      </c>
      <c r="O173" s="13">
        <f t="shared" si="82"/>
        <v>0.22258120000000001</v>
      </c>
      <c r="Q173" s="9">
        <f>VLOOKUP($B173,aquastat_more_extensive_table!$D$1013:$AO$1213,Q$4,FALSE)</f>
        <v>0</v>
      </c>
      <c r="R173" s="13" t="e">
        <f t="shared" si="96"/>
        <v>#N/A</v>
      </c>
      <c r="S173" s="9">
        <f>VLOOKUP($C173,industry_water_withdrawal_km3!$A$2:$CT$249,S$4,FALSE)</f>
        <v>0.24016779999999999</v>
      </c>
      <c r="T173" s="13">
        <f t="shared" si="83"/>
        <v>0.24016779999999999</v>
      </c>
      <c r="V173" s="9">
        <f>VLOOKUP($B173,aquastat_more_extensive_table!$D$1013:$AO$1213,V$4,FALSE)</f>
        <v>0</v>
      </c>
      <c r="W173" s="13" t="e">
        <f t="shared" si="97"/>
        <v>#N/A</v>
      </c>
      <c r="X173" s="9">
        <f>VLOOKUP($C173,industry_water_withdrawal_km3!$A$2:$CT$249,X$4,FALSE)</f>
        <v>0.28993920000000001</v>
      </c>
      <c r="Y173" s="13">
        <f t="shared" si="84"/>
        <v>0.28993920000000001</v>
      </c>
      <c r="AA173" s="9">
        <f>VLOOKUP($B173,aquastat_more_extensive_table!$D$1013:$AO$1213,AA$4,FALSE)</f>
        <v>0</v>
      </c>
      <c r="AB173" s="13" t="e">
        <f t="shared" si="98"/>
        <v>#N/A</v>
      </c>
      <c r="AC173" s="9">
        <f>VLOOKUP($C173,industry_water_withdrawal_km3!$A$2:$CT$249,AC$4,FALSE)</f>
        <v>0.3350958</v>
      </c>
      <c r="AD173" s="13">
        <f t="shared" si="85"/>
        <v>0.3350958</v>
      </c>
      <c r="AF173" s="9">
        <f>VLOOKUP($B173,aquastat_more_extensive_table!$D$1013:$AO$1213,AF$4,FALSE)</f>
        <v>0</v>
      </c>
      <c r="AG173" s="13" t="e">
        <f t="shared" si="99"/>
        <v>#N/A</v>
      </c>
      <c r="AH173" s="9">
        <f>VLOOKUP($C173,industry_water_withdrawal_km3!$A$2:$CT$249,AH$4,FALSE)</f>
        <v>0.3354338</v>
      </c>
      <c r="AI173" s="13">
        <f t="shared" si="86"/>
        <v>0.3354338</v>
      </c>
      <c r="AK173" s="9">
        <f>VLOOKUP($B173,aquastat_more_extensive_table!$D$1013:$AO$1213,AK$4,FALSE)</f>
        <v>0</v>
      </c>
      <c r="AL173" s="13" t="e">
        <f t="shared" si="100"/>
        <v>#N/A</v>
      </c>
      <c r="AM173" s="9">
        <f>VLOOKUP($C173,industry_water_withdrawal_km3!$A$2:$CT$249,AM$4,FALSE)</f>
        <v>0.3485954</v>
      </c>
      <c r="AN173" s="13">
        <f t="shared" si="87"/>
        <v>0.3485954</v>
      </c>
      <c r="AP173" s="9">
        <f>VLOOKUP($B173,aquastat_more_extensive_table!$D$1013:$AO$1213,AP$4,FALSE)</f>
        <v>0.13900000000000001</v>
      </c>
      <c r="AQ173" s="13">
        <f t="shared" si="101"/>
        <v>0.13900000000000001</v>
      </c>
      <c r="AR173" s="9">
        <f>VLOOKUP($C173,industry_water_withdrawal_km3!$A$2:$CT$249,AR$4,FALSE)</f>
        <v>0.30637639999999999</v>
      </c>
      <c r="AS173" s="13">
        <f t="shared" si="88"/>
        <v>0.30637639999999999</v>
      </c>
      <c r="AU173" s="9">
        <f>VLOOKUP($B173,aquastat_more_extensive_table!$D$1013:$AO$1213,AU$4,FALSE)</f>
        <v>0.27010000000000001</v>
      </c>
      <c r="AV173" s="13">
        <f t="shared" si="102"/>
        <v>0.27010000000000001</v>
      </c>
      <c r="AW173" s="9">
        <f>VLOOKUP($C173,industry_water_withdrawal_km3!$A$2:$CT$249,AW$4,FALSE)</f>
        <v>0.31436500000000001</v>
      </c>
      <c r="AX173" s="13">
        <f t="shared" si="89"/>
        <v>0.31436500000000001</v>
      </c>
      <c r="AZ173" s="9">
        <f>VLOOKUP($B173,aquastat_more_extensive_table!$D$1013:$AO$1213,AZ$4,FALSE)</f>
        <v>0.83899999999999997</v>
      </c>
      <c r="BA173" s="13">
        <f t="shared" si="103"/>
        <v>0.83899999999999997</v>
      </c>
      <c r="BB173" s="9">
        <f>VLOOKUP($C173,industry_water_withdrawal_km3!$A$2:$CT$249,BB$4,FALSE)</f>
        <v>0.42934860000000002</v>
      </c>
      <c r="BC173" s="13">
        <f t="shared" si="90"/>
        <v>0.42934860000000002</v>
      </c>
      <c r="BE173" s="9">
        <f>VLOOKUP($B173,aquastat_more_extensive_table!$D$1013:$AO$1213,BE$4,FALSE)</f>
        <v>0</v>
      </c>
      <c r="BF173" s="13" t="e">
        <f t="shared" si="104"/>
        <v>#N/A</v>
      </c>
      <c r="BG173" s="9">
        <f>VLOOKUP($C173,industry_water_withdrawal_km3!$A$2:$CT$249,BG$4,FALSE)</f>
        <v>0.53667260000000006</v>
      </c>
      <c r="BH173" s="13">
        <f t="shared" si="91"/>
        <v>0.53667260000000006</v>
      </c>
      <c r="BJ173" s="9">
        <f>VLOOKUP($B173,aquastat_more_extensive_table!$D$1013:$AO$1213,BJ$4,FALSE)</f>
        <v>0</v>
      </c>
      <c r="BK173" s="13" t="e">
        <f t="shared" si="92"/>
        <v>#N/A</v>
      </c>
      <c r="BL173" s="9">
        <f>VLOOKUP($C173,industry_water_withdrawal_km3!$A$2:$CT$249,BL$4,FALSE)</f>
        <v>0.53520833333333295</v>
      </c>
      <c r="BM173" s="13">
        <f t="shared" si="93"/>
        <v>0.53520833333333295</v>
      </c>
    </row>
    <row r="174" spans="2:65" x14ac:dyDescent="0.25">
      <c r="B174" s="12">
        <f>fao_ids_unique!B169</f>
        <v>215</v>
      </c>
      <c r="C174" s="12">
        <f>fao_ids_unique!F169</f>
        <v>194</v>
      </c>
      <c r="D174" s="8" t="str">
        <f>fao_ids_unique!C169</f>
        <v>TZA</v>
      </c>
      <c r="E174" s="7" t="str">
        <f>fao_ids_unique!G169</f>
        <v>Tanzania</v>
      </c>
      <c r="G174" s="9">
        <f>VLOOKUP($B174,aquastat_more_extensive_table!$D$1013:$AO$1213,G$4,FALSE)</f>
        <v>0</v>
      </c>
      <c r="H174" s="13" t="e">
        <f t="shared" si="94"/>
        <v>#N/A</v>
      </c>
      <c r="I174" s="9">
        <f>VLOOKUP($C174,industry_water_withdrawal_km3!$A$2:$CT$249,I$4,FALSE)</f>
        <v>2.4317499999999999E-2</v>
      </c>
      <c r="J174" s="13">
        <f t="shared" si="81"/>
        <v>2.4317499999999999E-2</v>
      </c>
      <c r="L174" s="9">
        <f>VLOOKUP($B174,aquastat_more_extensive_table!$D$1013:$AO$1213,L$4,FALSE)</f>
        <v>0</v>
      </c>
      <c r="M174" s="13" t="e">
        <f t="shared" si="95"/>
        <v>#N/A</v>
      </c>
      <c r="N174" s="9">
        <f>VLOOKUP($C174,industry_water_withdrawal_km3!$A$2:$CT$249,N$4,FALSE)</f>
        <v>2.6270959999999999E-2</v>
      </c>
      <c r="O174" s="13">
        <f t="shared" si="82"/>
        <v>2.6270959999999999E-2</v>
      </c>
      <c r="Q174" s="9">
        <f>VLOOKUP($B174,aquastat_more_extensive_table!$D$1013:$AO$1213,Q$4,FALSE)</f>
        <v>2.4E-2</v>
      </c>
      <c r="R174" s="13">
        <f t="shared" si="96"/>
        <v>2.4E-2</v>
      </c>
      <c r="S174" s="9">
        <f>VLOOKUP($C174,industry_water_withdrawal_km3!$A$2:$CT$249,S$4,FALSE)</f>
        <v>2.7604779999999999E-2</v>
      </c>
      <c r="T174" s="13">
        <f t="shared" si="83"/>
        <v>2.7604779999999999E-2</v>
      </c>
      <c r="V174" s="9">
        <f>VLOOKUP($B174,aquastat_more_extensive_table!$D$1013:$AO$1213,V$4,FALSE)</f>
        <v>0</v>
      </c>
      <c r="W174" s="13" t="e">
        <f t="shared" si="97"/>
        <v>#N/A</v>
      </c>
      <c r="X174" s="9">
        <f>VLOOKUP($C174,industry_water_withdrawal_km3!$A$2:$CT$249,X$4,FALSE)</f>
        <v>3.0296099999999999E-2</v>
      </c>
      <c r="Y174" s="13">
        <f t="shared" si="84"/>
        <v>3.0296099999999999E-2</v>
      </c>
      <c r="AA174" s="9">
        <f>VLOOKUP($B174,aquastat_more_extensive_table!$D$1013:$AO$1213,AA$4,FALSE)</f>
        <v>0</v>
      </c>
      <c r="AB174" s="13" t="e">
        <f t="shared" si="98"/>
        <v>#N/A</v>
      </c>
      <c r="AC174" s="9">
        <f>VLOOKUP($C174,industry_water_withdrawal_km3!$A$2:$CT$249,AC$4,FALSE)</f>
        <v>3.3022320000000001E-2</v>
      </c>
      <c r="AD174" s="13">
        <f t="shared" si="85"/>
        <v>3.3022320000000001E-2</v>
      </c>
      <c r="AF174" s="9">
        <f>VLOOKUP($B174,aquastat_more_extensive_table!$D$1013:$AO$1213,AF$4,FALSE)</f>
        <v>0</v>
      </c>
      <c r="AG174" s="13" t="e">
        <f t="shared" si="99"/>
        <v>#N/A</v>
      </c>
      <c r="AH174" s="9">
        <f>VLOOKUP($C174,industry_water_withdrawal_km3!$A$2:$CT$249,AH$4,FALSE)</f>
        <v>3.2781100000000001E-2</v>
      </c>
      <c r="AI174" s="13">
        <f t="shared" si="86"/>
        <v>3.2781100000000001E-2</v>
      </c>
      <c r="AK174" s="9">
        <f>VLOOKUP($B174,aquastat_more_extensive_table!$D$1013:$AO$1213,AK$4,FALSE)</f>
        <v>0</v>
      </c>
      <c r="AL174" s="13" t="e">
        <f t="shared" si="100"/>
        <v>#N/A</v>
      </c>
      <c r="AM174" s="9">
        <f>VLOOKUP($C174,industry_water_withdrawal_km3!$A$2:$CT$249,AM$4,FALSE)</f>
        <v>2.9593339999999999E-2</v>
      </c>
      <c r="AN174" s="13">
        <f t="shared" si="87"/>
        <v>2.9593339999999999E-2</v>
      </c>
      <c r="AP174" s="9">
        <f>VLOOKUP($B174,aquastat_more_extensive_table!$D$1013:$AO$1213,AP$4,FALSE)</f>
        <v>0</v>
      </c>
      <c r="AQ174" s="13" t="e">
        <f t="shared" si="101"/>
        <v>#N/A</v>
      </c>
      <c r="AR174" s="9">
        <f>VLOOKUP($C174,industry_water_withdrawal_km3!$A$2:$CT$249,AR$4,FALSE)</f>
        <v>3.0182380000000002E-2</v>
      </c>
      <c r="AS174" s="13">
        <f t="shared" si="88"/>
        <v>3.0182380000000002E-2</v>
      </c>
      <c r="AU174" s="9">
        <f>VLOOKUP($B174,aquastat_more_extensive_table!$D$1013:$AO$1213,AU$4,FALSE)</f>
        <v>2.5000000000000001E-2</v>
      </c>
      <c r="AV174" s="13">
        <f t="shared" si="102"/>
        <v>2.5000000000000001E-2</v>
      </c>
      <c r="AW174" s="9">
        <f>VLOOKUP($C174,industry_water_withdrawal_km3!$A$2:$CT$249,AW$4,FALSE)</f>
        <v>3.4916320000000001E-2</v>
      </c>
      <c r="AX174" s="13">
        <f t="shared" si="89"/>
        <v>3.4916320000000001E-2</v>
      </c>
      <c r="AZ174" s="9">
        <f>VLOOKUP($B174,aquastat_more_extensive_table!$D$1013:$AO$1213,AZ$4,FALSE)</f>
        <v>0</v>
      </c>
      <c r="BA174" s="13" t="e">
        <f t="shared" si="103"/>
        <v>#N/A</v>
      </c>
      <c r="BB174" s="9">
        <f>VLOOKUP($C174,industry_water_withdrawal_km3!$A$2:$CT$249,BB$4,FALSE)</f>
        <v>3.7156120000000001E-2</v>
      </c>
      <c r="BC174" s="13">
        <f t="shared" si="90"/>
        <v>3.7156120000000001E-2</v>
      </c>
      <c r="BE174" s="9">
        <f>VLOOKUP($B174,aquastat_more_extensive_table!$D$1013:$AO$1213,BE$4,FALSE)</f>
        <v>0</v>
      </c>
      <c r="BF174" s="13" t="e">
        <f t="shared" si="104"/>
        <v>#N/A</v>
      </c>
      <c r="BG174" s="9">
        <f>VLOOKUP($C174,industry_water_withdrawal_km3!$A$2:$CT$249,BG$4,FALSE)</f>
        <v>4.15021E-2</v>
      </c>
      <c r="BH174" s="13">
        <f t="shared" si="91"/>
        <v>4.15021E-2</v>
      </c>
      <c r="BJ174" s="9">
        <f>VLOOKUP($B174,aquastat_more_extensive_table!$D$1013:$AO$1213,BJ$4,FALSE)</f>
        <v>0</v>
      </c>
      <c r="BK174" s="13" t="e">
        <f t="shared" si="92"/>
        <v>#N/A</v>
      </c>
      <c r="BL174" s="9">
        <f>VLOOKUP($C174,industry_water_withdrawal_km3!$A$2:$CT$249,BL$4,FALSE)</f>
        <v>4.1724733333333298E-2</v>
      </c>
      <c r="BM174" s="13">
        <f t="shared" si="93"/>
        <v>4.1724733333333298E-2</v>
      </c>
    </row>
    <row r="175" spans="2:65" x14ac:dyDescent="0.25">
      <c r="B175" s="12">
        <f>fao_ids_unique!B170</f>
        <v>216</v>
      </c>
      <c r="C175" s="12">
        <f>fao_ids_unique!F170</f>
        <v>185</v>
      </c>
      <c r="D175" s="8" t="str">
        <f>fao_ids_unique!C170</f>
        <v>THA</v>
      </c>
      <c r="E175" s="7" t="str">
        <f>fao_ids_unique!G170</f>
        <v>Thailand</v>
      </c>
      <c r="G175" s="9">
        <f>VLOOKUP($B175,aquastat_more_extensive_table!$D$1013:$AO$1213,G$4,FALSE)</f>
        <v>0</v>
      </c>
      <c r="H175" s="13" t="e">
        <f t="shared" si="94"/>
        <v>#N/A</v>
      </c>
      <c r="I175" s="9">
        <f>VLOOKUP($C175,industry_water_withdrawal_km3!$A$2:$CT$249,I$4,FALSE)</f>
        <v>0.48420760000000002</v>
      </c>
      <c r="J175" s="13">
        <f t="shared" si="81"/>
        <v>0.48420760000000002</v>
      </c>
      <c r="L175" s="9">
        <f>VLOOKUP($B175,aquastat_more_extensive_table!$D$1013:$AO$1213,L$4,FALSE)</f>
        <v>0</v>
      </c>
      <c r="M175" s="13" t="e">
        <f t="shared" si="95"/>
        <v>#N/A</v>
      </c>
      <c r="N175" s="9">
        <f>VLOOKUP($C175,industry_water_withdrawal_km3!$A$2:$CT$249,N$4,FALSE)</f>
        <v>0.53143779999999996</v>
      </c>
      <c r="O175" s="13">
        <f t="shared" si="82"/>
        <v>0.53143779999999996</v>
      </c>
      <c r="Q175" s="9">
        <f>VLOOKUP($B175,aquastat_more_extensive_table!$D$1013:$AO$1213,Q$4,FALSE)</f>
        <v>0</v>
      </c>
      <c r="R175" s="13" t="e">
        <f t="shared" si="96"/>
        <v>#N/A</v>
      </c>
      <c r="S175" s="9">
        <f>VLOOKUP($C175,industry_water_withdrawal_km3!$A$2:$CT$249,S$4,FALSE)</f>
        <v>0.60709999999999997</v>
      </c>
      <c r="T175" s="13">
        <f t="shared" si="83"/>
        <v>0.60709999999999997</v>
      </c>
      <c r="V175" s="9">
        <f>VLOOKUP($B175,aquastat_more_extensive_table!$D$1013:$AO$1213,V$4,FALSE)</f>
        <v>0</v>
      </c>
      <c r="W175" s="13" t="e">
        <f t="shared" si="97"/>
        <v>#N/A</v>
      </c>
      <c r="X175" s="9">
        <f>VLOOKUP($C175,industry_water_withdrawal_km3!$A$2:$CT$249,X$4,FALSE)</f>
        <v>0.77408359999999998</v>
      </c>
      <c r="Y175" s="13">
        <f t="shared" si="84"/>
        <v>0.77408359999999998</v>
      </c>
      <c r="AA175" s="9">
        <f>VLOOKUP($B175,aquastat_more_extensive_table!$D$1013:$AO$1213,AA$4,FALSE)</f>
        <v>1.123</v>
      </c>
      <c r="AB175" s="13">
        <f t="shared" si="98"/>
        <v>1.123</v>
      </c>
      <c r="AC175" s="9">
        <f>VLOOKUP($C175,industry_water_withdrawal_km3!$A$2:$CT$249,AC$4,FALSE)</f>
        <v>0.93145840000000002</v>
      </c>
      <c r="AD175" s="13">
        <f t="shared" si="85"/>
        <v>0.93145840000000002</v>
      </c>
      <c r="AF175" s="9">
        <f>VLOOKUP($B175,aquastat_more_extensive_table!$D$1013:$AO$1213,AF$4,FALSE)</f>
        <v>1.2969999999999999</v>
      </c>
      <c r="AG175" s="13">
        <f t="shared" si="99"/>
        <v>1.2969999999999999</v>
      </c>
      <c r="AH175" s="9">
        <f>VLOOKUP($C175,industry_water_withdrawal_km3!$A$2:$CT$249,AH$4,FALSE)</f>
        <v>1.000284</v>
      </c>
      <c r="AI175" s="13">
        <f t="shared" si="86"/>
        <v>1.000284</v>
      </c>
      <c r="AK175" s="9">
        <f>VLOOKUP($B175,aquastat_more_extensive_table!$D$1013:$AO$1213,AK$4,FALSE)</f>
        <v>1.4359999999999999</v>
      </c>
      <c r="AL175" s="13">
        <f t="shared" si="100"/>
        <v>1.4359999999999999</v>
      </c>
      <c r="AM175" s="9">
        <f>VLOOKUP($C175,industry_water_withdrawal_km3!$A$2:$CT$249,AM$4,FALSE)</f>
        <v>1.2026239999999999</v>
      </c>
      <c r="AN175" s="13">
        <f t="shared" si="87"/>
        <v>1.2026239999999999</v>
      </c>
      <c r="AP175" s="9">
        <f>VLOOKUP($B175,aquastat_more_extensive_table!$D$1013:$AO$1213,AP$4,FALSE)</f>
        <v>0</v>
      </c>
      <c r="AQ175" s="13" t="e">
        <f t="shared" si="101"/>
        <v>#N/A</v>
      </c>
      <c r="AR175" s="9">
        <f>VLOOKUP($C175,industry_water_withdrawal_km3!$A$2:$CT$249,AR$4,FALSE)</f>
        <v>1.435654</v>
      </c>
      <c r="AS175" s="13">
        <f t="shared" si="88"/>
        <v>1.435654</v>
      </c>
      <c r="AU175" s="9">
        <f>VLOOKUP($B175,aquastat_more_extensive_table!$D$1013:$AO$1213,AU$4,FALSE)</f>
        <v>0</v>
      </c>
      <c r="AV175" s="13" t="e">
        <f t="shared" si="102"/>
        <v>#N/A</v>
      </c>
      <c r="AW175" s="9">
        <f>VLOOKUP($C175,industry_water_withdrawal_km3!$A$2:$CT$249,AW$4,FALSE)</f>
        <v>1.3259300000000001</v>
      </c>
      <c r="AX175" s="13">
        <f t="shared" si="89"/>
        <v>1.3259300000000001</v>
      </c>
      <c r="AZ175" s="9">
        <f>VLOOKUP($B175,aquastat_more_extensive_table!$D$1013:$AO$1213,AZ$4,FALSE)</f>
        <v>2.7770000000000001</v>
      </c>
      <c r="BA175" s="13">
        <f t="shared" si="103"/>
        <v>2.7770000000000001</v>
      </c>
      <c r="BB175" s="9">
        <f>VLOOKUP($C175,industry_water_withdrawal_km3!$A$2:$CT$249,BB$4,FALSE)</f>
        <v>1.4840960000000001</v>
      </c>
      <c r="BC175" s="13">
        <f t="shared" si="90"/>
        <v>1.4840960000000001</v>
      </c>
      <c r="BE175" s="9">
        <f>VLOOKUP($B175,aquastat_more_extensive_table!$D$1013:$AO$1213,BE$4,FALSE)</f>
        <v>0</v>
      </c>
      <c r="BF175" s="13" t="e">
        <f t="shared" si="104"/>
        <v>#N/A</v>
      </c>
      <c r="BG175" s="9">
        <f>VLOOKUP($C175,industry_water_withdrawal_km3!$A$2:$CT$249,BG$4,FALSE)</f>
        <v>1.7153480000000001</v>
      </c>
      <c r="BH175" s="13">
        <f t="shared" si="91"/>
        <v>1.7153480000000001</v>
      </c>
      <c r="BJ175" s="9">
        <f>VLOOKUP($B175,aquastat_more_extensive_table!$D$1013:$AO$1213,BJ$4,FALSE)</f>
        <v>0</v>
      </c>
      <c r="BK175" s="13" t="e">
        <f t="shared" si="92"/>
        <v>#N/A</v>
      </c>
      <c r="BL175" s="9">
        <f>VLOOKUP($C175,industry_water_withdrawal_km3!$A$2:$CT$249,BL$4,FALSE)</f>
        <v>1.71207666666667</v>
      </c>
      <c r="BM175" s="13">
        <f t="shared" si="93"/>
        <v>1.71207666666667</v>
      </c>
    </row>
    <row r="176" spans="2:65" x14ac:dyDescent="0.25">
      <c r="B176" s="12">
        <f>fao_ids_unique!B171</f>
        <v>217</v>
      </c>
      <c r="C176" s="12">
        <f>fao_ids_unique!F171</f>
        <v>184</v>
      </c>
      <c r="D176" s="8" t="str">
        <f>fao_ids_unique!C171</f>
        <v>TGO</v>
      </c>
      <c r="E176" s="7" t="str">
        <f>fao_ids_unique!G171</f>
        <v>Togo</v>
      </c>
      <c r="G176" s="9">
        <f>VLOOKUP($B176,aquastat_more_extensive_table!$D$1013:$AO$1213,G$4,FALSE)</f>
        <v>0</v>
      </c>
      <c r="H176" s="13" t="e">
        <f t="shared" si="94"/>
        <v>#N/A</v>
      </c>
      <c r="I176" s="9">
        <f>VLOOKUP($C176,industry_water_withdrawal_km3!$A$2:$CT$249,I$4,FALSE)</f>
        <v>1.29525E-2</v>
      </c>
      <c r="J176" s="13">
        <f t="shared" si="81"/>
        <v>1.29525E-2</v>
      </c>
      <c r="L176" s="9">
        <f>VLOOKUP($B176,aquastat_more_extensive_table!$D$1013:$AO$1213,L$4,FALSE)</f>
        <v>0</v>
      </c>
      <c r="M176" s="13" t="e">
        <f t="shared" si="95"/>
        <v>#N/A</v>
      </c>
      <c r="N176" s="9">
        <f>VLOOKUP($C176,industry_water_withdrawal_km3!$A$2:$CT$249,N$4,FALSE)</f>
        <v>1.433106E-2</v>
      </c>
      <c r="O176" s="13">
        <f t="shared" si="82"/>
        <v>1.433106E-2</v>
      </c>
      <c r="Q176" s="9">
        <f>VLOOKUP($B176,aquastat_more_extensive_table!$D$1013:$AO$1213,Q$4,FALSE)</f>
        <v>0</v>
      </c>
      <c r="R176" s="13" t="e">
        <f t="shared" si="96"/>
        <v>#N/A</v>
      </c>
      <c r="S176" s="9">
        <f>VLOOKUP($C176,industry_water_withdrawal_km3!$A$2:$CT$249,S$4,FALSE)</f>
        <v>1.5845519999999998E-2</v>
      </c>
      <c r="T176" s="13">
        <f t="shared" si="83"/>
        <v>1.5845519999999998E-2</v>
      </c>
      <c r="V176" s="9">
        <f>VLOOKUP($B176,aquastat_more_extensive_table!$D$1013:$AO$1213,V$4,FALSE)</f>
        <v>0</v>
      </c>
      <c r="W176" s="13" t="e">
        <f t="shared" si="97"/>
        <v>#N/A</v>
      </c>
      <c r="X176" s="9">
        <f>VLOOKUP($C176,industry_water_withdrawal_km3!$A$2:$CT$249,X$4,FALSE)</f>
        <v>2.0183880000000001E-2</v>
      </c>
      <c r="Y176" s="13">
        <f t="shared" si="84"/>
        <v>2.0183880000000001E-2</v>
      </c>
      <c r="AA176" s="9">
        <f>VLOOKUP($B176,aquastat_more_extensive_table!$D$1013:$AO$1213,AA$4,FALSE)</f>
        <v>0</v>
      </c>
      <c r="AB176" s="13" t="e">
        <f t="shared" si="98"/>
        <v>#N/A</v>
      </c>
      <c r="AC176" s="9">
        <f>VLOOKUP($C176,industry_water_withdrawal_km3!$A$2:$CT$249,AC$4,FALSE)</f>
        <v>2.2481859999999999E-2</v>
      </c>
      <c r="AD176" s="13">
        <f t="shared" si="85"/>
        <v>2.2481859999999999E-2</v>
      </c>
      <c r="AF176" s="9">
        <f>VLOOKUP($B176,aquastat_more_extensive_table!$D$1013:$AO$1213,AF$4,FALSE)</f>
        <v>1.2E-2</v>
      </c>
      <c r="AG176" s="13">
        <f t="shared" si="99"/>
        <v>1.2E-2</v>
      </c>
      <c r="AH176" s="9">
        <f>VLOOKUP($C176,industry_water_withdrawal_km3!$A$2:$CT$249,AH$4,FALSE)</f>
        <v>2.096404E-2</v>
      </c>
      <c r="AI176" s="13">
        <f t="shared" si="86"/>
        <v>2.096404E-2</v>
      </c>
      <c r="AK176" s="9">
        <f>VLOOKUP($B176,aquastat_more_extensive_table!$D$1013:$AO$1213,AK$4,FALSE)</f>
        <v>0</v>
      </c>
      <c r="AL176" s="13" t="e">
        <f t="shared" si="100"/>
        <v>#N/A</v>
      </c>
      <c r="AM176" s="9">
        <f>VLOOKUP($C176,industry_water_withdrawal_km3!$A$2:$CT$249,AM$4,FALSE)</f>
        <v>2.3402840000000001E-2</v>
      </c>
      <c r="AN176" s="13">
        <f t="shared" si="87"/>
        <v>2.3402840000000001E-2</v>
      </c>
      <c r="AP176" s="9">
        <f>VLOOKUP($B176,aquastat_more_extensive_table!$D$1013:$AO$1213,AP$4,FALSE)</f>
        <v>0</v>
      </c>
      <c r="AQ176" s="13" t="e">
        <f t="shared" si="101"/>
        <v>#N/A</v>
      </c>
      <c r="AR176" s="9">
        <f>VLOOKUP($C176,industry_water_withdrawal_km3!$A$2:$CT$249,AR$4,FALSE)</f>
        <v>2.161604E-2</v>
      </c>
      <c r="AS176" s="13">
        <f t="shared" si="88"/>
        <v>2.161604E-2</v>
      </c>
      <c r="AU176" s="9">
        <f>VLOOKUP($B176,aquastat_more_extensive_table!$D$1013:$AO$1213,AU$4,FALSE)</f>
        <v>4.0000000000000001E-3</v>
      </c>
      <c r="AV176" s="13">
        <f t="shared" si="102"/>
        <v>4.0000000000000001E-3</v>
      </c>
      <c r="AW176" s="9">
        <f>VLOOKUP($C176,industry_water_withdrawal_km3!$A$2:$CT$249,AW$4,FALSE)</f>
        <v>2.168318E-2</v>
      </c>
      <c r="AX176" s="13">
        <f t="shared" si="89"/>
        <v>2.168318E-2</v>
      </c>
      <c r="AZ176" s="9">
        <f>VLOOKUP($B176,aquastat_more_extensive_table!$D$1013:$AO$1213,AZ$4,FALSE)</f>
        <v>6.3E-3</v>
      </c>
      <c r="BA176" s="13">
        <f t="shared" si="103"/>
        <v>6.3E-3</v>
      </c>
      <c r="BB176" s="9">
        <f>VLOOKUP($C176,industry_water_withdrawal_km3!$A$2:$CT$249,BB$4,FALSE)</f>
        <v>2.370508E-2</v>
      </c>
      <c r="BC176" s="13">
        <f t="shared" si="90"/>
        <v>2.370508E-2</v>
      </c>
      <c r="BE176" s="9">
        <f>VLOOKUP($B176,aquastat_more_extensive_table!$D$1013:$AO$1213,BE$4,FALSE)</f>
        <v>0</v>
      </c>
      <c r="BF176" s="13" t="e">
        <f t="shared" si="104"/>
        <v>#N/A</v>
      </c>
      <c r="BG176" s="9">
        <f>VLOOKUP($C176,industry_water_withdrawal_km3!$A$2:$CT$249,BG$4,FALSE)</f>
        <v>2.611306E-2</v>
      </c>
      <c r="BH176" s="13">
        <f t="shared" si="91"/>
        <v>2.611306E-2</v>
      </c>
      <c r="BJ176" s="9">
        <f>VLOOKUP($B176,aquastat_more_extensive_table!$D$1013:$AO$1213,BJ$4,FALSE)</f>
        <v>0</v>
      </c>
      <c r="BK176" s="13" t="e">
        <f t="shared" si="92"/>
        <v>#N/A</v>
      </c>
      <c r="BL176" s="9">
        <f>VLOOKUP($C176,industry_water_withdrawal_km3!$A$2:$CT$249,BL$4,FALSE)</f>
        <v>2.6004200000000002E-2</v>
      </c>
      <c r="BM176" s="13">
        <f t="shared" si="93"/>
        <v>2.6004200000000002E-2</v>
      </c>
    </row>
    <row r="177" spans="2:65" x14ac:dyDescent="0.25">
      <c r="B177" s="12">
        <f>fao_ids_unique!B172</f>
        <v>218</v>
      </c>
      <c r="C177" s="12">
        <f>fao_ids_unique!F172</f>
        <v>230</v>
      </c>
      <c r="D177" s="8" t="str">
        <f>fao_ids_unique!C172</f>
        <v>TKL</v>
      </c>
      <c r="E177" s="7" t="str">
        <f>fao_ids_unique!G172</f>
        <v>Tokelau (N.Z.)</v>
      </c>
      <c r="G177" s="9">
        <f>VLOOKUP($B177,aquastat_more_extensive_table!$D$1013:$AO$1213,G$4,FALSE)</f>
        <v>0</v>
      </c>
      <c r="H177" s="13" t="e">
        <f t="shared" si="94"/>
        <v>#N/A</v>
      </c>
      <c r="I177" s="9" t="str">
        <f>VLOOKUP($C177,industry_water_withdrawal_km3!$A$2:$CT$249,I$4,FALSE)</f>
        <v>NA</v>
      </c>
      <c r="J177" s="13" t="str">
        <f t="shared" si="81"/>
        <v>NA</v>
      </c>
      <c r="L177" s="9">
        <f>VLOOKUP($B177,aquastat_more_extensive_table!$D$1013:$AO$1213,L$4,FALSE)</f>
        <v>0</v>
      </c>
      <c r="M177" s="13" t="e">
        <f t="shared" si="95"/>
        <v>#N/A</v>
      </c>
      <c r="N177" s="9" t="str">
        <f>VLOOKUP($C177,industry_water_withdrawal_km3!$A$2:$CT$249,N$4,FALSE)</f>
        <v>NA</v>
      </c>
      <c r="O177" s="13" t="str">
        <f t="shared" si="82"/>
        <v>NA</v>
      </c>
      <c r="Q177" s="9">
        <f>VLOOKUP($B177,aquastat_more_extensive_table!$D$1013:$AO$1213,Q$4,FALSE)</f>
        <v>0</v>
      </c>
      <c r="R177" s="13" t="e">
        <f t="shared" si="96"/>
        <v>#N/A</v>
      </c>
      <c r="S177" s="9" t="str">
        <f>VLOOKUP($C177,industry_water_withdrawal_km3!$A$2:$CT$249,S$4,FALSE)</f>
        <v>NA</v>
      </c>
      <c r="T177" s="13" t="str">
        <f t="shared" si="83"/>
        <v>NA</v>
      </c>
      <c r="V177" s="9">
        <f>VLOOKUP($B177,aquastat_more_extensive_table!$D$1013:$AO$1213,V$4,FALSE)</f>
        <v>0</v>
      </c>
      <c r="W177" s="13" t="e">
        <f t="shared" si="97"/>
        <v>#N/A</v>
      </c>
      <c r="X177" s="9" t="str">
        <f>VLOOKUP($C177,industry_water_withdrawal_km3!$A$2:$CT$249,X$4,FALSE)</f>
        <v>NA</v>
      </c>
      <c r="Y177" s="13" t="str">
        <f t="shared" si="84"/>
        <v>NA</v>
      </c>
      <c r="AA177" s="9">
        <f>VLOOKUP($B177,aquastat_more_extensive_table!$D$1013:$AO$1213,AA$4,FALSE)</f>
        <v>0</v>
      </c>
      <c r="AB177" s="13" t="e">
        <f t="shared" si="98"/>
        <v>#N/A</v>
      </c>
      <c r="AC177" s="9" t="str">
        <f>VLOOKUP($C177,industry_water_withdrawal_km3!$A$2:$CT$249,AC$4,FALSE)</f>
        <v>NA</v>
      </c>
      <c r="AD177" s="13" t="str">
        <f t="shared" si="85"/>
        <v>NA</v>
      </c>
      <c r="AF177" s="9">
        <f>VLOOKUP($B177,aquastat_more_extensive_table!$D$1013:$AO$1213,AF$4,FALSE)</f>
        <v>0</v>
      </c>
      <c r="AG177" s="13" t="e">
        <f t="shared" si="99"/>
        <v>#N/A</v>
      </c>
      <c r="AH177" s="9" t="str">
        <f>VLOOKUP($C177,industry_water_withdrawal_km3!$A$2:$CT$249,AH$4,FALSE)</f>
        <v>NA</v>
      </c>
      <c r="AI177" s="13" t="str">
        <f t="shared" si="86"/>
        <v>NA</v>
      </c>
      <c r="AK177" s="9">
        <f>VLOOKUP($B177,aquastat_more_extensive_table!$D$1013:$AO$1213,AK$4,FALSE)</f>
        <v>0</v>
      </c>
      <c r="AL177" s="13" t="e">
        <f t="shared" si="100"/>
        <v>#N/A</v>
      </c>
      <c r="AM177" s="9" t="str">
        <f>VLOOKUP($C177,industry_water_withdrawal_km3!$A$2:$CT$249,AM$4,FALSE)</f>
        <v>NA</v>
      </c>
      <c r="AN177" s="13" t="str">
        <f t="shared" si="87"/>
        <v>NA</v>
      </c>
      <c r="AP177" s="9">
        <f>VLOOKUP($B177,aquastat_more_extensive_table!$D$1013:$AO$1213,AP$4,FALSE)</f>
        <v>0</v>
      </c>
      <c r="AQ177" s="13" t="e">
        <f t="shared" si="101"/>
        <v>#N/A</v>
      </c>
      <c r="AR177" s="9" t="str">
        <f>VLOOKUP($C177,industry_water_withdrawal_km3!$A$2:$CT$249,AR$4,FALSE)</f>
        <v>NA</v>
      </c>
      <c r="AS177" s="13" t="str">
        <f t="shared" si="88"/>
        <v>NA</v>
      </c>
      <c r="AU177" s="9">
        <f>VLOOKUP($B177,aquastat_more_extensive_table!$D$1013:$AO$1213,AU$4,FALSE)</f>
        <v>0</v>
      </c>
      <c r="AV177" s="13" t="e">
        <f t="shared" si="102"/>
        <v>#N/A</v>
      </c>
      <c r="AW177" s="9" t="str">
        <f>VLOOKUP($C177,industry_water_withdrawal_km3!$A$2:$CT$249,AW$4,FALSE)</f>
        <v>NA</v>
      </c>
      <c r="AX177" s="13" t="str">
        <f t="shared" si="89"/>
        <v>NA</v>
      </c>
      <c r="AZ177" s="9">
        <f>VLOOKUP($B177,aquastat_more_extensive_table!$D$1013:$AO$1213,AZ$4,FALSE)</f>
        <v>0</v>
      </c>
      <c r="BA177" s="13" t="e">
        <f t="shared" si="103"/>
        <v>#N/A</v>
      </c>
      <c r="BB177" s="9" t="str">
        <f>VLOOKUP($C177,industry_water_withdrawal_km3!$A$2:$CT$249,BB$4,FALSE)</f>
        <v>NA</v>
      </c>
      <c r="BC177" s="13" t="str">
        <f t="shared" si="90"/>
        <v>NA</v>
      </c>
      <c r="BE177" s="9">
        <f>VLOOKUP($B177,aquastat_more_extensive_table!$D$1013:$AO$1213,BE$4,FALSE)</f>
        <v>0</v>
      </c>
      <c r="BF177" s="13" t="e">
        <f t="shared" si="104"/>
        <v>#N/A</v>
      </c>
      <c r="BG177" s="9" t="str">
        <f>VLOOKUP($C177,industry_water_withdrawal_km3!$A$2:$CT$249,BG$4,FALSE)</f>
        <v>NA</v>
      </c>
      <c r="BH177" s="13" t="str">
        <f t="shared" si="91"/>
        <v>NA</v>
      </c>
      <c r="BJ177" s="9">
        <f>VLOOKUP($B177,aquastat_more_extensive_table!$D$1013:$AO$1213,BJ$4,FALSE)</f>
        <v>0</v>
      </c>
      <c r="BK177" s="13" t="e">
        <f t="shared" si="92"/>
        <v>#N/A</v>
      </c>
      <c r="BL177" s="9" t="str">
        <f>VLOOKUP($C177,industry_water_withdrawal_km3!$A$2:$CT$249,BL$4,FALSE)</f>
        <v>NA</v>
      </c>
      <c r="BM177" s="13" t="str">
        <f t="shared" si="93"/>
        <v>NA</v>
      </c>
    </row>
    <row r="178" spans="2:65" x14ac:dyDescent="0.25">
      <c r="B178" s="12">
        <f>fao_ids_unique!B173</f>
        <v>219</v>
      </c>
      <c r="C178" s="12">
        <f>fao_ids_unique!F173</f>
        <v>188</v>
      </c>
      <c r="D178" s="8" t="str">
        <f>fao_ids_unique!C173</f>
        <v>TON</v>
      </c>
      <c r="E178" s="7" t="str">
        <f>fao_ids_unique!G173</f>
        <v>Tonga</v>
      </c>
      <c r="G178" s="9">
        <f>VLOOKUP($B178,aquastat_more_extensive_table!$D$1013:$AO$1213,G$4,FALSE)</f>
        <v>0</v>
      </c>
      <c r="H178" s="13" t="e">
        <f t="shared" si="94"/>
        <v>#N/A</v>
      </c>
      <c r="I178" s="9">
        <f>VLOOKUP($C178,industry_water_withdrawal_km3!$A$2:$CT$249,I$4,FALSE)</f>
        <v>0</v>
      </c>
      <c r="J178" s="13">
        <f t="shared" si="81"/>
        <v>0</v>
      </c>
      <c r="L178" s="9">
        <f>VLOOKUP($B178,aquastat_more_extensive_table!$D$1013:$AO$1213,L$4,FALSE)</f>
        <v>0</v>
      </c>
      <c r="M178" s="13" t="e">
        <f t="shared" si="95"/>
        <v>#N/A</v>
      </c>
      <c r="N178" s="9">
        <f>VLOOKUP($C178,industry_water_withdrawal_km3!$A$2:$CT$249,N$4,FALSE)</f>
        <v>0</v>
      </c>
      <c r="O178" s="13">
        <f t="shared" si="82"/>
        <v>0</v>
      </c>
      <c r="Q178" s="9">
        <f>VLOOKUP($B178,aquastat_more_extensive_table!$D$1013:$AO$1213,Q$4,FALSE)</f>
        <v>0</v>
      </c>
      <c r="R178" s="13" t="e">
        <f t="shared" si="96"/>
        <v>#N/A</v>
      </c>
      <c r="S178" s="9">
        <f>VLOOKUP($C178,industry_water_withdrawal_km3!$A$2:$CT$249,S$4,FALSE)</f>
        <v>0</v>
      </c>
      <c r="T178" s="13">
        <f t="shared" si="83"/>
        <v>0</v>
      </c>
      <c r="V178" s="9">
        <f>VLOOKUP($B178,aquastat_more_extensive_table!$D$1013:$AO$1213,V$4,FALSE)</f>
        <v>0</v>
      </c>
      <c r="W178" s="13" t="e">
        <f t="shared" si="97"/>
        <v>#N/A</v>
      </c>
      <c r="X178" s="9">
        <f>VLOOKUP($C178,industry_water_withdrawal_km3!$A$2:$CT$249,X$4,FALSE)</f>
        <v>0</v>
      </c>
      <c r="Y178" s="13">
        <f t="shared" si="84"/>
        <v>0</v>
      </c>
      <c r="AA178" s="9">
        <f>VLOOKUP($B178,aquastat_more_extensive_table!$D$1013:$AO$1213,AA$4,FALSE)</f>
        <v>0</v>
      </c>
      <c r="AB178" s="13" t="e">
        <f t="shared" si="98"/>
        <v>#N/A</v>
      </c>
      <c r="AC178" s="9">
        <f>VLOOKUP($C178,industry_water_withdrawal_km3!$A$2:$CT$249,AC$4,FALSE)</f>
        <v>0</v>
      </c>
      <c r="AD178" s="13">
        <f t="shared" si="85"/>
        <v>0</v>
      </c>
      <c r="AF178" s="9">
        <f>VLOOKUP($B178,aquastat_more_extensive_table!$D$1013:$AO$1213,AF$4,FALSE)</f>
        <v>0</v>
      </c>
      <c r="AG178" s="13" t="e">
        <f t="shared" si="99"/>
        <v>#N/A</v>
      </c>
      <c r="AH178" s="9">
        <f>VLOOKUP($C178,industry_water_withdrawal_km3!$A$2:$CT$249,AH$4,FALSE)</f>
        <v>0</v>
      </c>
      <c r="AI178" s="13">
        <f t="shared" si="86"/>
        <v>0</v>
      </c>
      <c r="AK178" s="9">
        <f>VLOOKUP($B178,aquastat_more_extensive_table!$D$1013:$AO$1213,AK$4,FALSE)</f>
        <v>0</v>
      </c>
      <c r="AL178" s="13" t="e">
        <f t="shared" si="100"/>
        <v>#N/A</v>
      </c>
      <c r="AM178" s="9">
        <f>VLOOKUP($C178,industry_water_withdrawal_km3!$A$2:$CT$249,AM$4,FALSE)</f>
        <v>0</v>
      </c>
      <c r="AN178" s="13">
        <f t="shared" si="87"/>
        <v>0</v>
      </c>
      <c r="AP178" s="9">
        <f>VLOOKUP($B178,aquastat_more_extensive_table!$D$1013:$AO$1213,AP$4,FALSE)</f>
        <v>0</v>
      </c>
      <c r="AQ178" s="13" t="e">
        <f t="shared" si="101"/>
        <v>#N/A</v>
      </c>
      <c r="AR178" s="9">
        <f>VLOOKUP($C178,industry_water_withdrawal_km3!$A$2:$CT$249,AR$4,FALSE)</f>
        <v>0</v>
      </c>
      <c r="AS178" s="13">
        <f t="shared" si="88"/>
        <v>0</v>
      </c>
      <c r="AU178" s="9">
        <f>VLOOKUP($B178,aquastat_more_extensive_table!$D$1013:$AO$1213,AU$4,FALSE)</f>
        <v>0</v>
      </c>
      <c r="AV178" s="13" t="e">
        <f t="shared" si="102"/>
        <v>#N/A</v>
      </c>
      <c r="AW178" s="9">
        <f>VLOOKUP($C178,industry_water_withdrawal_km3!$A$2:$CT$249,AW$4,FALSE)</f>
        <v>0</v>
      </c>
      <c r="AX178" s="13">
        <f t="shared" si="89"/>
        <v>0</v>
      </c>
      <c r="AZ178" s="9">
        <f>VLOOKUP($B178,aquastat_more_extensive_table!$D$1013:$AO$1213,AZ$4,FALSE)</f>
        <v>0</v>
      </c>
      <c r="BA178" s="13" t="e">
        <f t="shared" si="103"/>
        <v>#N/A</v>
      </c>
      <c r="BB178" s="9">
        <f>VLOOKUP($C178,industry_water_withdrawal_km3!$A$2:$CT$249,BB$4,FALSE)</f>
        <v>0</v>
      </c>
      <c r="BC178" s="13">
        <f t="shared" si="90"/>
        <v>0</v>
      </c>
      <c r="BE178" s="9">
        <f>VLOOKUP($B178,aquastat_more_extensive_table!$D$1013:$AO$1213,BE$4,FALSE)</f>
        <v>0</v>
      </c>
      <c r="BF178" s="13" t="e">
        <f t="shared" si="104"/>
        <v>#N/A</v>
      </c>
      <c r="BG178" s="9">
        <f>VLOOKUP($C178,industry_water_withdrawal_km3!$A$2:$CT$249,BG$4,FALSE)</f>
        <v>0</v>
      </c>
      <c r="BH178" s="13">
        <f t="shared" si="91"/>
        <v>0</v>
      </c>
      <c r="BJ178" s="9">
        <f>VLOOKUP($B178,aquastat_more_extensive_table!$D$1013:$AO$1213,BJ$4,FALSE)</f>
        <v>0</v>
      </c>
      <c r="BK178" s="13" t="e">
        <f t="shared" si="92"/>
        <v>#N/A</v>
      </c>
      <c r="BL178" s="9">
        <f>VLOOKUP($C178,industry_water_withdrawal_km3!$A$2:$CT$249,BL$4,FALSE)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VLOOKUP($B179,aquastat_more_extensive_table!$D$1013:$AO$1213,G$4,FALSE)</f>
        <v>0</v>
      </c>
      <c r="H179" s="13" t="e">
        <f t="shared" si="94"/>
        <v>#N/A</v>
      </c>
      <c r="I179" s="9">
        <f>VLOOKUP($C179,industry_water_withdrawal_km3!$A$2:$CT$249,I$4,FALSE)</f>
        <v>3.5136059999999997E-2</v>
      </c>
      <c r="J179" s="13">
        <f t="shared" si="81"/>
        <v>3.5136059999999997E-2</v>
      </c>
      <c r="L179" s="9">
        <f>VLOOKUP($B179,aquastat_more_extensive_table!$D$1013:$AO$1213,L$4,FALSE)</f>
        <v>0</v>
      </c>
      <c r="M179" s="13" t="e">
        <f t="shared" si="95"/>
        <v>#N/A</v>
      </c>
      <c r="N179" s="9">
        <f>VLOOKUP($C179,industry_water_withdrawal_km3!$A$2:$CT$249,N$4,FALSE)</f>
        <v>3.7736859999999997E-2</v>
      </c>
      <c r="O179" s="13">
        <f t="shared" si="82"/>
        <v>3.7736859999999997E-2</v>
      </c>
      <c r="Q179" s="9">
        <f>VLOOKUP($B179,aquastat_more_extensive_table!$D$1013:$AO$1213,Q$4,FALSE)</f>
        <v>0</v>
      </c>
      <c r="R179" s="13" t="e">
        <f t="shared" si="96"/>
        <v>#N/A</v>
      </c>
      <c r="S179" s="9">
        <f>VLOOKUP($C179,industry_water_withdrawal_km3!$A$2:$CT$249,S$4,FALSE)</f>
        <v>4.0413879999999999E-2</v>
      </c>
      <c r="T179" s="13">
        <f t="shared" si="83"/>
        <v>4.0413879999999999E-2</v>
      </c>
      <c r="V179" s="9">
        <f>VLOOKUP($B179,aquastat_more_extensive_table!$D$1013:$AO$1213,V$4,FALSE)</f>
        <v>0</v>
      </c>
      <c r="W179" s="13" t="e">
        <f t="shared" si="97"/>
        <v>#N/A</v>
      </c>
      <c r="X179" s="9">
        <f>VLOOKUP($C179,industry_water_withdrawal_km3!$A$2:$CT$249,X$4,FALSE)</f>
        <v>5.5655059999999999E-2</v>
      </c>
      <c r="Y179" s="13">
        <f t="shared" si="84"/>
        <v>5.5655059999999999E-2</v>
      </c>
      <c r="AA179" s="9">
        <f>VLOOKUP($B179,aquastat_more_extensive_table!$D$1013:$AO$1213,AA$4,FALSE)</f>
        <v>0</v>
      </c>
      <c r="AB179" s="13" t="e">
        <f t="shared" si="98"/>
        <v>#N/A</v>
      </c>
      <c r="AC179" s="9">
        <f>VLOOKUP($C179,industry_water_withdrawal_km3!$A$2:$CT$249,AC$4,FALSE)</f>
        <v>7.3640520000000001E-2</v>
      </c>
      <c r="AD179" s="13">
        <f t="shared" si="85"/>
        <v>7.3640520000000001E-2</v>
      </c>
      <c r="AF179" s="9">
        <f>VLOOKUP($B179,aquastat_more_extensive_table!$D$1013:$AO$1213,AF$4,FALSE)</f>
        <v>0</v>
      </c>
      <c r="AG179" s="13" t="e">
        <f t="shared" si="99"/>
        <v>#N/A</v>
      </c>
      <c r="AH179" s="9">
        <f>VLOOKUP($C179,industry_water_withdrawal_km3!$A$2:$CT$249,AH$4,FALSE)</f>
        <v>7.4563119999999997E-2</v>
      </c>
      <c r="AI179" s="13">
        <f t="shared" si="86"/>
        <v>7.4563119999999997E-2</v>
      </c>
      <c r="AK179" s="9">
        <f>VLOOKUP($B179,aquastat_more_extensive_table!$D$1013:$AO$1213,AK$4,FALSE)</f>
        <v>0</v>
      </c>
      <c r="AL179" s="13" t="e">
        <f t="shared" si="100"/>
        <v>#N/A</v>
      </c>
      <c r="AM179" s="9">
        <f>VLOOKUP($C179,industry_water_withdrawal_km3!$A$2:$CT$249,AM$4,FALSE)</f>
        <v>6.7899580000000001E-2</v>
      </c>
      <c r="AN179" s="13">
        <f t="shared" si="87"/>
        <v>6.7899580000000001E-2</v>
      </c>
      <c r="AP179" s="9">
        <f>VLOOKUP($B179,aquastat_more_extensive_table!$D$1013:$AO$1213,AP$4,FALSE)</f>
        <v>9.3799999999999994E-2</v>
      </c>
      <c r="AQ179" s="13">
        <f t="shared" si="101"/>
        <v>9.3799999999999994E-2</v>
      </c>
      <c r="AR179" s="9">
        <f>VLOOKUP($C179,industry_water_withdrawal_km3!$A$2:$CT$249,AR$4,FALSE)</f>
        <v>6.8425959999999994E-2</v>
      </c>
      <c r="AS179" s="13">
        <f t="shared" si="88"/>
        <v>6.8425959999999994E-2</v>
      </c>
      <c r="AU179" s="9">
        <f>VLOOKUP($B179,aquastat_more_extensive_table!$D$1013:$AO$1213,AU$4,FALSE)</f>
        <v>9.9000000000000005E-2</v>
      </c>
      <c r="AV179" s="13">
        <f t="shared" si="102"/>
        <v>9.9000000000000005E-2</v>
      </c>
      <c r="AW179" s="9">
        <f>VLOOKUP($C179,industry_water_withdrawal_km3!$A$2:$CT$249,AW$4,FALSE)</f>
        <v>7.7264440000000004E-2</v>
      </c>
      <c r="AX179" s="13">
        <f t="shared" si="89"/>
        <v>7.7264440000000004E-2</v>
      </c>
      <c r="AZ179" s="9">
        <f>VLOOKUP($B179,aquastat_more_extensive_table!$D$1013:$AO$1213,AZ$4,FALSE)</f>
        <v>0.11600000000000001</v>
      </c>
      <c r="BA179" s="13">
        <f t="shared" si="103"/>
        <v>0.11600000000000001</v>
      </c>
      <c r="BB179" s="9">
        <f>VLOOKUP($C179,industry_water_withdrawal_km3!$A$2:$CT$249,BB$4,FALSE)</f>
        <v>9.7000799999999998E-2</v>
      </c>
      <c r="BC179" s="13">
        <f t="shared" si="90"/>
        <v>9.7000799999999998E-2</v>
      </c>
      <c r="BE179" s="9">
        <f>VLOOKUP($B179,aquastat_more_extensive_table!$D$1013:$AO$1213,BE$4,FALSE)</f>
        <v>0.12889999999999999</v>
      </c>
      <c r="BF179" s="13">
        <f t="shared" si="104"/>
        <v>0.12889999999999999</v>
      </c>
      <c r="BG179" s="9">
        <f>VLOOKUP($C179,industry_water_withdrawal_km3!$A$2:$CT$249,BG$4,FALSE)</f>
        <v>0.10580304</v>
      </c>
      <c r="BH179" s="13">
        <f t="shared" si="91"/>
        <v>0.10580304</v>
      </c>
      <c r="BJ179" s="9">
        <f>VLOOKUP($B179,aquastat_more_extensive_table!$D$1013:$AO$1213,BJ$4,FALSE)</f>
        <v>0</v>
      </c>
      <c r="BK179" s="13" t="e">
        <f t="shared" si="92"/>
        <v>#N/A</v>
      </c>
      <c r="BL179" s="9">
        <f>VLOOKUP($C179,industry_water_withdrawal_km3!$A$2:$CT$249,BL$4,FALSE)</f>
        <v>9.8801366666666696E-2</v>
      </c>
      <c r="BM179" s="13">
        <f t="shared" si="93"/>
        <v>9.8801366666666696E-2</v>
      </c>
    </row>
    <row r="180" spans="2:65" x14ac:dyDescent="0.25">
      <c r="B180" s="12">
        <f>fao_ids_unique!B175</f>
        <v>221</v>
      </c>
      <c r="C180" s="12">
        <f>fao_ids_unique!F175</f>
        <v>148</v>
      </c>
      <c r="D180" s="8" t="str">
        <f>fao_ids_unique!C175</f>
        <v>OMN</v>
      </c>
      <c r="E180" s="7" t="str">
        <f>fao_ids_unique!G175</f>
        <v>Oman</v>
      </c>
      <c r="G180" s="9">
        <f>VLOOKUP($B180,aquastat_more_extensive_table!$D$1013:$AO$1213,G$4,FALSE)</f>
        <v>0</v>
      </c>
      <c r="H180" s="13" t="e">
        <f t="shared" si="94"/>
        <v>#N/A</v>
      </c>
      <c r="I180" s="9">
        <f>VLOOKUP($C180,industry_water_withdrawal_km3!$A$2:$CT$249,I$4,FALSE)</f>
        <v>1.4887599999999999E-4</v>
      </c>
      <c r="J180" s="13">
        <f t="shared" si="81"/>
        <v>1.4887599999999999E-4</v>
      </c>
      <c r="L180" s="9">
        <f>VLOOKUP($B180,aquastat_more_extensive_table!$D$1013:$AO$1213,L$4,FALSE)</f>
        <v>0</v>
      </c>
      <c r="M180" s="13" t="e">
        <f t="shared" si="95"/>
        <v>#N/A</v>
      </c>
      <c r="N180" s="9">
        <f>VLOOKUP($C180,industry_water_withdrawal_km3!$A$2:$CT$249,N$4,FALSE)</f>
        <v>1.6277199999999999E-4</v>
      </c>
      <c r="O180" s="13">
        <f t="shared" si="82"/>
        <v>1.6277199999999999E-4</v>
      </c>
      <c r="Q180" s="9">
        <f>VLOOKUP($B180,aquastat_more_extensive_table!$D$1013:$AO$1213,Q$4,FALSE)</f>
        <v>0</v>
      </c>
      <c r="R180" s="13" t="e">
        <f t="shared" si="96"/>
        <v>#N/A</v>
      </c>
      <c r="S180" s="9">
        <f>VLOOKUP($C180,industry_water_withdrawal_km3!$A$2:$CT$249,S$4,FALSE)</f>
        <v>2.1060919999999999E-4</v>
      </c>
      <c r="T180" s="13">
        <f t="shared" si="83"/>
        <v>2.1060919999999999E-4</v>
      </c>
      <c r="V180" s="9">
        <f>VLOOKUP($B180,aquastat_more_extensive_table!$D$1013:$AO$1213,V$4,FALSE)</f>
        <v>0</v>
      </c>
      <c r="W180" s="13" t="e">
        <f t="shared" si="97"/>
        <v>#N/A</v>
      </c>
      <c r="X180" s="9">
        <f>VLOOKUP($C180,industry_water_withdrawal_km3!$A$2:$CT$249,X$4,FALSE)</f>
        <v>3.1592499999999999E-4</v>
      </c>
      <c r="Y180" s="13">
        <f t="shared" si="84"/>
        <v>3.1592499999999999E-4</v>
      </c>
      <c r="AA180" s="9">
        <f>VLOOKUP($B180,aquastat_more_extensive_table!$D$1013:$AO$1213,AA$4,FALSE)</f>
        <v>0</v>
      </c>
      <c r="AB180" s="13" t="e">
        <f t="shared" si="98"/>
        <v>#N/A</v>
      </c>
      <c r="AC180" s="9">
        <f>VLOOKUP($C180,industry_water_withdrawal_km3!$A$2:$CT$249,AC$4,FALSE)</f>
        <v>4.2803980000000001E-4</v>
      </c>
      <c r="AD180" s="13">
        <f t="shared" si="85"/>
        <v>4.2803980000000001E-4</v>
      </c>
      <c r="AF180" s="9">
        <f>VLOOKUP($B180,aquastat_more_extensive_table!$D$1013:$AO$1213,AF$4,FALSE)</f>
        <v>0</v>
      </c>
      <c r="AG180" s="13" t="e">
        <f t="shared" si="99"/>
        <v>#N/A</v>
      </c>
      <c r="AH180" s="9">
        <f>VLOOKUP($C180,industry_water_withdrawal_km3!$A$2:$CT$249,AH$4,FALSE)</f>
        <v>4.7060320000000001E-4</v>
      </c>
      <c r="AI180" s="13">
        <f t="shared" si="86"/>
        <v>4.7060320000000001E-4</v>
      </c>
      <c r="AK180" s="9">
        <f>VLOOKUP($B180,aquastat_more_extensive_table!$D$1013:$AO$1213,AK$4,FALSE)</f>
        <v>1.9E-2</v>
      </c>
      <c r="AL180" s="13">
        <f t="shared" si="100"/>
        <v>1.9E-2</v>
      </c>
      <c r="AM180" s="9">
        <f>VLOOKUP($C180,industry_water_withdrawal_km3!$A$2:$CT$249,AM$4,FALSE)</f>
        <v>4.9365219999999998E-4</v>
      </c>
      <c r="AN180" s="13">
        <f t="shared" si="87"/>
        <v>4.9365219999999998E-4</v>
      </c>
      <c r="AP180" s="9">
        <f>VLOOKUP($B180,aquastat_more_extensive_table!$D$1013:$AO$1213,AP$4,FALSE)</f>
        <v>0</v>
      </c>
      <c r="AQ180" s="13" t="e">
        <f t="shared" si="101"/>
        <v>#N/A</v>
      </c>
      <c r="AR180" s="9">
        <f>VLOOKUP($C180,industry_water_withdrawal_km3!$A$2:$CT$249,AR$4,FALSE)</f>
        <v>5.2408779999999996E-4</v>
      </c>
      <c r="AS180" s="13">
        <f t="shared" si="88"/>
        <v>5.2408779999999996E-4</v>
      </c>
      <c r="AU180" s="9">
        <f>VLOOKUP($B180,aquastat_more_extensive_table!$D$1013:$AO$1213,AU$4,FALSE)</f>
        <v>0.03</v>
      </c>
      <c r="AV180" s="13">
        <f t="shared" si="102"/>
        <v>0.03</v>
      </c>
      <c r="AW180" s="9">
        <f>VLOOKUP($C180,industry_water_withdrawal_km3!$A$2:$CT$249,AW$4,FALSE)</f>
        <v>5.6260740000000004E-4</v>
      </c>
      <c r="AX180" s="13">
        <f t="shared" si="89"/>
        <v>5.6260740000000004E-4</v>
      </c>
      <c r="AZ180" s="9">
        <f>VLOOKUP($B180,aquastat_more_extensive_table!$D$1013:$AO$1213,AZ$4,FALSE)</f>
        <v>1.9E-2</v>
      </c>
      <c r="BA180" s="13">
        <f t="shared" si="103"/>
        <v>1.9E-2</v>
      </c>
      <c r="BB180" s="9">
        <f>VLOOKUP($C180,industry_water_withdrawal_km3!$A$2:$CT$249,BB$4,FALSE)</f>
        <v>6.5665700000000005E-4</v>
      </c>
      <c r="BC180" s="13">
        <f t="shared" si="90"/>
        <v>6.5665700000000005E-4</v>
      </c>
      <c r="BE180" s="9">
        <f>VLOOKUP($B180,aquastat_more_extensive_table!$D$1013:$AO$1213,BE$4,FALSE)</f>
        <v>0</v>
      </c>
      <c r="BF180" s="13" t="e">
        <f t="shared" si="104"/>
        <v>#N/A</v>
      </c>
      <c r="BG180" s="9">
        <f>VLOOKUP($C180,industry_water_withdrawal_km3!$A$2:$CT$249,BG$4,FALSE)</f>
        <v>7.4260259999999996E-4</v>
      </c>
      <c r="BH180" s="13">
        <f t="shared" si="91"/>
        <v>7.4260259999999996E-4</v>
      </c>
      <c r="BJ180" s="9">
        <f>VLOOKUP($B180,aquastat_more_extensive_table!$D$1013:$AO$1213,BJ$4,FALSE)</f>
        <v>0</v>
      </c>
      <c r="BK180" s="13" t="e">
        <f t="shared" si="92"/>
        <v>#N/A</v>
      </c>
      <c r="BL180" s="9">
        <f>VLOOKUP($C180,industry_water_withdrawal_km3!$A$2:$CT$249,BL$4,FALSE)</f>
        <v>7.2913399999999999E-4</v>
      </c>
      <c r="BM180" s="13">
        <f t="shared" si="93"/>
        <v>7.2913399999999999E-4</v>
      </c>
    </row>
    <row r="181" spans="2:65" x14ac:dyDescent="0.25">
      <c r="B181" s="12">
        <f>fao_ids_unique!B176</f>
        <v>222</v>
      </c>
      <c r="C181" s="12">
        <f>fao_ids_unique!F176</f>
        <v>190</v>
      </c>
      <c r="D181" s="8" t="str">
        <f>fao_ids_unique!C176</f>
        <v>TUN</v>
      </c>
      <c r="E181" s="7" t="str">
        <f>fao_ids_unique!G176</f>
        <v>Tunisia</v>
      </c>
      <c r="G181" s="9">
        <f>VLOOKUP($B181,aquastat_more_extensive_table!$D$1013:$AO$1213,G$4,FALSE)</f>
        <v>0</v>
      </c>
      <c r="H181" s="13" t="e">
        <f t="shared" si="94"/>
        <v>#N/A</v>
      </c>
      <c r="I181" s="9">
        <f>VLOOKUP($C181,industry_water_withdrawal_km3!$A$2:$CT$249,I$4,FALSE)</f>
        <v>3.511442E-2</v>
      </c>
      <c r="J181" s="13">
        <f t="shared" si="81"/>
        <v>3.511442E-2</v>
      </c>
      <c r="L181" s="9">
        <f>VLOOKUP($B181,aquastat_more_extensive_table!$D$1013:$AO$1213,L$4,FALSE)</f>
        <v>0</v>
      </c>
      <c r="M181" s="13" t="e">
        <f t="shared" si="95"/>
        <v>#N/A</v>
      </c>
      <c r="N181" s="9">
        <f>VLOOKUP($C181,industry_water_withdrawal_km3!$A$2:$CT$249,N$4,FALSE)</f>
        <v>3.395078E-2</v>
      </c>
      <c r="O181" s="13">
        <f t="shared" si="82"/>
        <v>3.395078E-2</v>
      </c>
      <c r="Q181" s="9">
        <f>VLOOKUP($B181,aquastat_more_extensive_table!$D$1013:$AO$1213,Q$4,FALSE)</f>
        <v>0</v>
      </c>
      <c r="R181" s="13" t="e">
        <f t="shared" si="96"/>
        <v>#N/A</v>
      </c>
      <c r="S181" s="9">
        <f>VLOOKUP($C181,industry_water_withdrawal_km3!$A$2:$CT$249,S$4,FALSE)</f>
        <v>3.8616480000000002E-2</v>
      </c>
      <c r="T181" s="13">
        <f t="shared" si="83"/>
        <v>3.8616480000000002E-2</v>
      </c>
      <c r="V181" s="9">
        <f>VLOOKUP($B181,aquastat_more_extensive_table!$D$1013:$AO$1213,V$4,FALSE)</f>
        <v>0</v>
      </c>
      <c r="W181" s="13" t="e">
        <f t="shared" si="97"/>
        <v>#N/A</v>
      </c>
      <c r="X181" s="9">
        <f>VLOOKUP($C181,industry_water_withdrawal_km3!$A$2:$CT$249,X$4,FALSE)</f>
        <v>5.3370880000000002E-2</v>
      </c>
      <c r="Y181" s="13">
        <f t="shared" si="84"/>
        <v>5.3370880000000002E-2</v>
      </c>
      <c r="AA181" s="9">
        <f>VLOOKUP($B181,aquastat_more_extensive_table!$D$1013:$AO$1213,AA$4,FALSE)</f>
        <v>0</v>
      </c>
      <c r="AB181" s="13" t="e">
        <f t="shared" si="98"/>
        <v>#N/A</v>
      </c>
      <c r="AC181" s="9">
        <f>VLOOKUP($C181,industry_water_withdrawal_km3!$A$2:$CT$249,AC$4,FALSE)</f>
        <v>6.3435459999999999E-2</v>
      </c>
      <c r="AD181" s="13">
        <f t="shared" si="85"/>
        <v>6.3435459999999999E-2</v>
      </c>
      <c r="AF181" s="9">
        <f>VLOOKUP($B181,aquastat_more_extensive_table!$D$1013:$AO$1213,AF$4,FALSE)</f>
        <v>0</v>
      </c>
      <c r="AG181" s="13" t="e">
        <f t="shared" si="99"/>
        <v>#N/A</v>
      </c>
      <c r="AH181" s="9">
        <f>VLOOKUP($C181,industry_water_withdrawal_km3!$A$2:$CT$249,AH$4,FALSE)</f>
        <v>6.3596520000000004E-2</v>
      </c>
      <c r="AI181" s="13">
        <f t="shared" si="86"/>
        <v>6.3596520000000004E-2</v>
      </c>
      <c r="AK181" s="9">
        <f>VLOOKUP($B181,aquastat_more_extensive_table!$D$1013:$AO$1213,AK$4,FALSE)</f>
        <v>8.5999999999999993E-2</v>
      </c>
      <c r="AL181" s="13">
        <f t="shared" si="100"/>
        <v>8.5999999999999993E-2</v>
      </c>
      <c r="AM181" s="9">
        <f>VLOOKUP($C181,industry_water_withdrawal_km3!$A$2:$CT$249,AM$4,FALSE)</f>
        <v>6.6893900000000006E-2</v>
      </c>
      <c r="AN181" s="13">
        <f t="shared" si="87"/>
        <v>6.6893900000000006E-2</v>
      </c>
      <c r="AP181" s="9">
        <f>VLOOKUP($B181,aquastat_more_extensive_table!$D$1013:$AO$1213,AP$4,FALSE)</f>
        <v>9.8000000000000004E-2</v>
      </c>
      <c r="AQ181" s="13">
        <f t="shared" si="101"/>
        <v>9.8000000000000004E-2</v>
      </c>
      <c r="AR181" s="9">
        <f>VLOOKUP($C181,industry_water_withdrawal_km3!$A$2:$CT$249,AR$4,FALSE)</f>
        <v>7.1926039999999997E-2</v>
      </c>
      <c r="AS181" s="13">
        <f t="shared" si="88"/>
        <v>7.1926039999999997E-2</v>
      </c>
      <c r="AU181" s="9">
        <f>VLOOKUP($B181,aquastat_more_extensive_table!$D$1013:$AO$1213,AU$4,FALSE)</f>
        <v>0.11</v>
      </c>
      <c r="AV181" s="13">
        <f t="shared" si="102"/>
        <v>0.11</v>
      </c>
      <c r="AW181" s="9">
        <f>VLOOKUP($C181,industry_water_withdrawal_km3!$A$2:$CT$249,AW$4,FALSE)</f>
        <v>7.5870320000000005E-2</v>
      </c>
      <c r="AX181" s="13">
        <f t="shared" si="89"/>
        <v>7.5870320000000005E-2</v>
      </c>
      <c r="AZ181" s="9">
        <f>VLOOKUP($B181,aquastat_more_extensive_table!$D$1013:$AO$1213,AZ$4,FALSE)</f>
        <v>0</v>
      </c>
      <c r="BA181" s="13" t="e">
        <f t="shared" si="103"/>
        <v>#N/A</v>
      </c>
      <c r="BB181" s="9">
        <f>VLOOKUP($C181,industry_water_withdrawal_km3!$A$2:$CT$249,BB$4,FALSE)</f>
        <v>8.4533179999999999E-2</v>
      </c>
      <c r="BC181" s="13">
        <f t="shared" si="90"/>
        <v>8.4533179999999999E-2</v>
      </c>
      <c r="BE181" s="9">
        <f>VLOOKUP($B181,aquastat_more_extensive_table!$D$1013:$AO$1213,BE$4,FALSE)</f>
        <v>0.16500000000000001</v>
      </c>
      <c r="BF181" s="13">
        <f t="shared" si="104"/>
        <v>0.16500000000000001</v>
      </c>
      <c r="BG181" s="9">
        <f>VLOOKUP($C181,industry_water_withdrawal_km3!$A$2:$CT$249,BG$4,FALSE)</f>
        <v>9.170478E-2</v>
      </c>
      <c r="BH181" s="13">
        <f t="shared" si="91"/>
        <v>9.170478E-2</v>
      </c>
      <c r="BJ181" s="9">
        <f>VLOOKUP($B181,aquastat_more_extensive_table!$D$1013:$AO$1213,BJ$4,FALSE)</f>
        <v>0</v>
      </c>
      <c r="BK181" s="13" t="e">
        <f t="shared" si="92"/>
        <v>#N/A</v>
      </c>
      <c r="BL181" s="9">
        <f>VLOOKUP($C181,industry_water_withdrawal_km3!$A$2:$CT$249,BL$4,FALSE)</f>
        <v>9.1540666666666701E-2</v>
      </c>
      <c r="BM181" s="13">
        <f t="shared" si="93"/>
        <v>9.1540666666666701E-2</v>
      </c>
    </row>
    <row r="182" spans="2:65" x14ac:dyDescent="0.25">
      <c r="B182" s="12">
        <f>fao_ids_unique!B177</f>
        <v>223</v>
      </c>
      <c r="C182" s="12">
        <f>fao_ids_unique!F177</f>
        <v>191</v>
      </c>
      <c r="D182" s="8" t="str">
        <f>fao_ids_unique!C177</f>
        <v>TUR</v>
      </c>
      <c r="E182" s="7" t="str">
        <f>fao_ids_unique!G177</f>
        <v>Turkey</v>
      </c>
      <c r="G182" s="9">
        <f>VLOOKUP($B182,aquastat_more_extensive_table!$D$1013:$AO$1213,G$4,FALSE)</f>
        <v>0</v>
      </c>
      <c r="H182" s="13" t="e">
        <f t="shared" si="94"/>
        <v>#N/A</v>
      </c>
      <c r="I182" s="9">
        <f>VLOOKUP($C182,industry_water_withdrawal_km3!$A$2:$CT$249,I$4,FALSE)</f>
        <v>1.5792040000000001</v>
      </c>
      <c r="J182" s="13">
        <f t="shared" si="81"/>
        <v>1.5792040000000001</v>
      </c>
      <c r="L182" s="9">
        <f>VLOOKUP($B182,aquastat_more_extensive_table!$D$1013:$AO$1213,L$4,FALSE)</f>
        <v>0</v>
      </c>
      <c r="M182" s="13" t="e">
        <f t="shared" si="95"/>
        <v>#N/A</v>
      </c>
      <c r="N182" s="9">
        <f>VLOOKUP($C182,industry_water_withdrawal_km3!$A$2:$CT$249,N$4,FALSE)</f>
        <v>1.5946560000000001</v>
      </c>
      <c r="O182" s="13">
        <f t="shared" si="82"/>
        <v>1.5946560000000001</v>
      </c>
      <c r="Q182" s="9">
        <f>VLOOKUP($B182,aquastat_more_extensive_table!$D$1013:$AO$1213,Q$4,FALSE)</f>
        <v>0</v>
      </c>
      <c r="R182" s="13" t="e">
        <f t="shared" si="96"/>
        <v>#N/A</v>
      </c>
      <c r="S182" s="9">
        <f>VLOOKUP($C182,industry_water_withdrawal_km3!$A$2:$CT$249,S$4,FALSE)</f>
        <v>1.7459199999999999</v>
      </c>
      <c r="T182" s="13">
        <f t="shared" si="83"/>
        <v>1.7459199999999999</v>
      </c>
      <c r="V182" s="9">
        <f>VLOOKUP($B182,aquastat_more_extensive_table!$D$1013:$AO$1213,V$4,FALSE)</f>
        <v>0</v>
      </c>
      <c r="W182" s="13" t="e">
        <f t="shared" si="97"/>
        <v>#N/A</v>
      </c>
      <c r="X182" s="9">
        <f>VLOOKUP($C182,industry_water_withdrawal_km3!$A$2:$CT$249,X$4,FALSE)</f>
        <v>2.1931080000000001</v>
      </c>
      <c r="Y182" s="13">
        <f t="shared" si="84"/>
        <v>2.1931080000000001</v>
      </c>
      <c r="AA182" s="9">
        <f>VLOOKUP($B182,aquastat_more_extensive_table!$D$1013:$AO$1213,AA$4,FALSE)</f>
        <v>0</v>
      </c>
      <c r="AB182" s="13" t="e">
        <f t="shared" si="98"/>
        <v>#N/A</v>
      </c>
      <c r="AC182" s="9">
        <f>VLOOKUP($C182,industry_water_withdrawal_km3!$A$2:$CT$249,AC$4,FALSE)</f>
        <v>2.5207760000000001</v>
      </c>
      <c r="AD182" s="13">
        <f t="shared" si="85"/>
        <v>2.5207760000000001</v>
      </c>
      <c r="AF182" s="9">
        <f>VLOOKUP($B182,aquastat_more_extensive_table!$D$1013:$AO$1213,AF$4,FALSE)</f>
        <v>0</v>
      </c>
      <c r="AG182" s="13" t="e">
        <f t="shared" si="99"/>
        <v>#N/A</v>
      </c>
      <c r="AH182" s="9">
        <f>VLOOKUP($C182,industry_water_withdrawal_km3!$A$2:$CT$249,AH$4,FALSE)</f>
        <v>2.4310960000000001</v>
      </c>
      <c r="AI182" s="13">
        <f t="shared" si="86"/>
        <v>2.4310960000000001</v>
      </c>
      <c r="AK182" s="9">
        <f>VLOOKUP($B182,aquastat_more_extensive_table!$D$1013:$AO$1213,AK$4,FALSE)</f>
        <v>3.5</v>
      </c>
      <c r="AL182" s="13">
        <f t="shared" si="100"/>
        <v>3.5</v>
      </c>
      <c r="AM182" s="9">
        <f>VLOOKUP($C182,industry_water_withdrawal_km3!$A$2:$CT$249,AM$4,FALSE)</f>
        <v>2.9399519999999999</v>
      </c>
      <c r="AN182" s="13">
        <f t="shared" si="87"/>
        <v>2.9399519999999999</v>
      </c>
      <c r="AP182" s="9">
        <f>VLOOKUP($B182,aquastat_more_extensive_table!$D$1013:$AO$1213,AP$4,FALSE)</f>
        <v>0</v>
      </c>
      <c r="AQ182" s="13" t="e">
        <f t="shared" si="101"/>
        <v>#N/A</v>
      </c>
      <c r="AR182" s="9">
        <f>VLOOKUP($C182,industry_water_withdrawal_km3!$A$2:$CT$249,AR$4,FALSE)</f>
        <v>3.1358980000000001</v>
      </c>
      <c r="AS182" s="13">
        <f t="shared" si="88"/>
        <v>3.1358980000000001</v>
      </c>
      <c r="AU182" s="9">
        <f>VLOOKUP($B182,aquastat_more_extensive_table!$D$1013:$AO$1213,AU$4,FALSE)</f>
        <v>4.0999999999999996</v>
      </c>
      <c r="AV182" s="13">
        <f t="shared" si="102"/>
        <v>4.0999999999999996</v>
      </c>
      <c r="AW182" s="9">
        <f>VLOOKUP($C182,industry_water_withdrawal_km3!$A$2:$CT$249,AW$4,FALSE)</f>
        <v>3.4200159999999999</v>
      </c>
      <c r="AX182" s="13">
        <f t="shared" si="89"/>
        <v>3.4200159999999999</v>
      </c>
      <c r="AZ182" s="9">
        <f>VLOOKUP($B182,aquastat_more_extensive_table!$D$1013:$AO$1213,AZ$4,FALSE)</f>
        <v>4.3</v>
      </c>
      <c r="BA182" s="13">
        <f t="shared" si="103"/>
        <v>4.3</v>
      </c>
      <c r="BB182" s="9">
        <f>VLOOKUP($C182,industry_water_withdrawal_km3!$A$2:$CT$249,BB$4,FALSE)</f>
        <v>4.0566420000000001</v>
      </c>
      <c r="BC182" s="13">
        <f t="shared" si="90"/>
        <v>4.0566420000000001</v>
      </c>
      <c r="BE182" s="9">
        <f>VLOOKUP($B182,aquastat_more_extensive_table!$D$1013:$AO$1213,BE$4,FALSE)</f>
        <v>0</v>
      </c>
      <c r="BF182" s="13" t="e">
        <f t="shared" si="104"/>
        <v>#N/A</v>
      </c>
      <c r="BG182" s="9">
        <f>VLOOKUP($C182,industry_water_withdrawal_km3!$A$2:$CT$249,BG$4,FALSE)</f>
        <v>4.5820460000000001</v>
      </c>
      <c r="BH182" s="13">
        <f t="shared" si="91"/>
        <v>4.5820460000000001</v>
      </c>
      <c r="BJ182" s="9">
        <f>VLOOKUP($B182,aquastat_more_extensive_table!$D$1013:$AO$1213,BJ$4,FALSE)</f>
        <v>0</v>
      </c>
      <c r="BK182" s="13" t="e">
        <f t="shared" si="92"/>
        <v>#N/A</v>
      </c>
      <c r="BL182" s="9">
        <f>VLOOKUP($C182,industry_water_withdrawal_km3!$A$2:$CT$249,BL$4,FALSE)</f>
        <v>4.6100033333333297</v>
      </c>
      <c r="BM182" s="13">
        <f t="shared" si="93"/>
        <v>4.6100033333333297</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VLOOKUP($B183,aquastat_more_extensive_table!$D$1013:$AO$1213,G$4,FALSE)</f>
        <v>0</v>
      </c>
      <c r="H183" s="13" t="e">
        <f t="shared" si="94"/>
        <v>#N/A</v>
      </c>
      <c r="I183" s="9">
        <f>VLOOKUP($C183,industry_water_withdrawal_km3!$A$2:$CT$249,I$4,FALSE)</f>
        <v>1.042918E-4</v>
      </c>
      <c r="J183" s="13">
        <f t="shared" si="81"/>
        <v>1.042918E-4</v>
      </c>
      <c r="L183" s="9">
        <f>VLOOKUP($B183,aquastat_more_extensive_table!$D$1013:$AO$1213,L$4,FALSE)</f>
        <v>0</v>
      </c>
      <c r="M183" s="13" t="e">
        <f t="shared" si="95"/>
        <v>#N/A</v>
      </c>
      <c r="N183" s="9">
        <f>VLOOKUP($C183,industry_water_withdrawal_km3!$A$2:$CT$249,N$4,FALSE)</f>
        <v>1.130524E-4</v>
      </c>
      <c r="O183" s="13">
        <f t="shared" si="82"/>
        <v>1.130524E-4</v>
      </c>
      <c r="Q183" s="9">
        <f>VLOOKUP($B183,aquastat_more_extensive_table!$D$1013:$AO$1213,Q$4,FALSE)</f>
        <v>0</v>
      </c>
      <c r="R183" s="13" t="e">
        <f t="shared" si="96"/>
        <v>#N/A</v>
      </c>
      <c r="S183" s="9">
        <f>VLOOKUP($C183,industry_water_withdrawal_km3!$A$2:$CT$249,S$4,FALSE)</f>
        <v>1.187312E-4</v>
      </c>
      <c r="T183" s="13">
        <f t="shared" si="83"/>
        <v>1.187312E-4</v>
      </c>
      <c r="V183" s="9">
        <f>VLOOKUP($B183,aquastat_more_extensive_table!$D$1013:$AO$1213,V$4,FALSE)</f>
        <v>0</v>
      </c>
      <c r="W183" s="13" t="e">
        <f t="shared" si="97"/>
        <v>#N/A</v>
      </c>
      <c r="X183" s="9">
        <f>VLOOKUP($C183,industry_water_withdrawal_km3!$A$2:$CT$249,X$4,FALSE)</f>
        <v>2.015672E-4</v>
      </c>
      <c r="Y183" s="13">
        <f t="shared" si="84"/>
        <v>2.015672E-4</v>
      </c>
      <c r="AA183" s="9">
        <f>VLOOKUP($B183,aquastat_more_extensive_table!$D$1013:$AO$1213,AA$4,FALSE)</f>
        <v>8.1000000000000003E-2</v>
      </c>
      <c r="AB183" s="13">
        <f t="shared" si="98"/>
        <v>8.1000000000000003E-2</v>
      </c>
      <c r="AC183" s="9">
        <f>VLOOKUP($C183,industry_water_withdrawal_km3!$A$2:$CT$249,AC$4,FALSE)</f>
        <v>2.4505620000000002E-4</v>
      </c>
      <c r="AD183" s="13">
        <f t="shared" si="85"/>
        <v>2.4505620000000002E-4</v>
      </c>
      <c r="AF183" s="9">
        <f>VLOOKUP($B183,aquastat_more_extensive_table!$D$1013:$AO$1213,AF$4,FALSE)</f>
        <v>0</v>
      </c>
      <c r="AG183" s="13" t="e">
        <f t="shared" si="99"/>
        <v>#N/A</v>
      </c>
      <c r="AH183" s="9">
        <f>VLOOKUP($C183,industry_water_withdrawal_km3!$A$2:$CT$249,AH$4,FALSE)</f>
        <v>2.2821460000000001E-4</v>
      </c>
      <c r="AI183" s="13">
        <f t="shared" si="86"/>
        <v>2.2821460000000001E-4</v>
      </c>
      <c r="AK183" s="9">
        <f>VLOOKUP($B183,aquastat_more_extensive_table!$D$1013:$AO$1213,AK$4,FALSE)</f>
        <v>0</v>
      </c>
      <c r="AL183" s="13" t="e">
        <f t="shared" si="100"/>
        <v>#N/A</v>
      </c>
      <c r="AM183" s="9">
        <f>VLOOKUP($C183,industry_water_withdrawal_km3!$A$2:$CT$249,AM$4,FALSE)</f>
        <v>2.1946499999999999E-4</v>
      </c>
      <c r="AN183" s="13">
        <f t="shared" si="87"/>
        <v>2.1946499999999999E-4</v>
      </c>
      <c r="AP183" s="9">
        <f>VLOOKUP($B183,aquastat_more_extensive_table!$D$1013:$AO$1213,AP$4,FALSE)</f>
        <v>0.2</v>
      </c>
      <c r="AQ183" s="13">
        <f t="shared" si="101"/>
        <v>0.2</v>
      </c>
      <c r="AR183" s="9">
        <f>VLOOKUP($C183,industry_water_withdrawal_km3!$A$2:$CT$249,AR$4,FALSE)</f>
        <v>2.3368719999999999E-4</v>
      </c>
      <c r="AS183" s="13">
        <f t="shared" si="88"/>
        <v>2.3368719999999999E-4</v>
      </c>
      <c r="AU183" s="9">
        <f>VLOOKUP($B183,aquastat_more_extensive_table!$D$1013:$AO$1213,AU$4,FALSE)</f>
        <v>0.1113</v>
      </c>
      <c r="AV183" s="13">
        <f t="shared" si="102"/>
        <v>0.1113</v>
      </c>
      <c r="AW183" s="9">
        <f>VLOOKUP($C183,industry_water_withdrawal_km3!$A$2:$CT$249,AW$4,FALSE)</f>
        <v>2.1515099999999999E-4</v>
      </c>
      <c r="AX183" s="13">
        <f t="shared" si="89"/>
        <v>2.1515099999999999E-4</v>
      </c>
      <c r="AZ183" s="9">
        <f>VLOOKUP($B183,aquastat_more_extensive_table!$D$1013:$AO$1213,AZ$4,FALSE)</f>
        <v>6.9000000000000006E-2</v>
      </c>
      <c r="BA183" s="13">
        <f t="shared" si="103"/>
        <v>6.9000000000000006E-2</v>
      </c>
      <c r="BB183" s="9">
        <f>VLOOKUP($C183,industry_water_withdrawal_km3!$A$2:$CT$249,BB$4,FALSE)</f>
        <v>1.9722779999999999E-4</v>
      </c>
      <c r="BC183" s="13">
        <f t="shared" si="90"/>
        <v>1.9722779999999999E-4</v>
      </c>
      <c r="BE183" s="9">
        <f>VLOOKUP($B183,aquastat_more_extensive_table!$D$1013:$AO$1213,BE$4,FALSE)</f>
        <v>0</v>
      </c>
      <c r="BF183" s="13" t="e">
        <f t="shared" si="104"/>
        <v>#N/A</v>
      </c>
      <c r="BG183" s="9">
        <f>VLOOKUP($C183,industry_water_withdrawal_km3!$A$2:$CT$249,BG$4,FALSE)</f>
        <v>1.940926E-4</v>
      </c>
      <c r="BH183" s="13">
        <f t="shared" si="91"/>
        <v>1.940926E-4</v>
      </c>
      <c r="BJ183" s="9">
        <f>VLOOKUP($B183,aquastat_more_extensive_table!$D$1013:$AO$1213,BJ$4,FALSE)</f>
        <v>0</v>
      </c>
      <c r="BK183" s="13" t="e">
        <f t="shared" si="92"/>
        <v>#N/A</v>
      </c>
      <c r="BL183" s="9">
        <f>VLOOKUP($C183,industry_water_withdrawal_km3!$A$2:$CT$249,BL$4,FALSE)</f>
        <v>1.9118999999999999E-4</v>
      </c>
      <c r="BM183" s="13">
        <f t="shared" si="93"/>
        <v>1.9118999999999999E-4</v>
      </c>
    </row>
    <row r="184" spans="2:65" x14ac:dyDescent="0.25">
      <c r="B184" s="12">
        <f>fao_ids_unique!B179</f>
        <v>226</v>
      </c>
      <c r="C184" s="12">
        <f>fao_ids_unique!F179</f>
        <v>195</v>
      </c>
      <c r="D184" s="8" t="str">
        <f>fao_ids_unique!C179</f>
        <v>UGA</v>
      </c>
      <c r="E184" s="7" t="str">
        <f>fao_ids_unique!G179</f>
        <v>Uganda</v>
      </c>
      <c r="G184" s="9">
        <f>VLOOKUP($B184,aquastat_more_extensive_table!$D$1013:$AO$1213,G$4,FALSE)</f>
        <v>0</v>
      </c>
      <c r="H184" s="13" t="e">
        <f t="shared" si="94"/>
        <v>#N/A</v>
      </c>
      <c r="I184" s="9">
        <f>VLOOKUP($C184,industry_water_withdrawal_km3!$A$2:$CT$249,I$4,FALSE)</f>
        <v>4.0340819999999999E-2</v>
      </c>
      <c r="J184" s="13">
        <f t="shared" si="81"/>
        <v>4.0340819999999999E-2</v>
      </c>
      <c r="L184" s="9">
        <f>VLOOKUP($B184,aquastat_more_extensive_table!$D$1013:$AO$1213,L$4,FALSE)</f>
        <v>0</v>
      </c>
      <c r="M184" s="13" t="e">
        <f t="shared" si="95"/>
        <v>#N/A</v>
      </c>
      <c r="N184" s="9">
        <f>VLOOKUP($C184,industry_water_withdrawal_km3!$A$2:$CT$249,N$4,FALSE)</f>
        <v>4.572536E-2</v>
      </c>
      <c r="O184" s="13">
        <f t="shared" si="82"/>
        <v>4.572536E-2</v>
      </c>
      <c r="Q184" s="9">
        <f>VLOOKUP($B184,aquastat_more_extensive_table!$D$1013:$AO$1213,Q$4,FALSE)</f>
        <v>1.6E-2</v>
      </c>
      <c r="R184" s="13">
        <f t="shared" si="96"/>
        <v>1.6E-2</v>
      </c>
      <c r="S184" s="9">
        <f>VLOOKUP($C184,industry_water_withdrawal_km3!$A$2:$CT$249,S$4,FALSE)</f>
        <v>5.0795140000000003E-2</v>
      </c>
      <c r="T184" s="13">
        <f t="shared" si="83"/>
        <v>5.0795140000000003E-2</v>
      </c>
      <c r="V184" s="9">
        <f>VLOOKUP($B184,aquastat_more_extensive_table!$D$1013:$AO$1213,V$4,FALSE)</f>
        <v>0</v>
      </c>
      <c r="W184" s="13" t="e">
        <f t="shared" si="97"/>
        <v>#N/A</v>
      </c>
      <c r="X184" s="9">
        <f>VLOOKUP($C184,industry_water_withdrawal_km3!$A$2:$CT$249,X$4,FALSE)</f>
        <v>5.8043659999999997E-2</v>
      </c>
      <c r="Y184" s="13">
        <f t="shared" si="84"/>
        <v>5.8043659999999997E-2</v>
      </c>
      <c r="AA184" s="9">
        <f>VLOOKUP($B184,aquastat_more_extensive_table!$D$1013:$AO$1213,AA$4,FALSE)</f>
        <v>0</v>
      </c>
      <c r="AB184" s="13" t="e">
        <f t="shared" si="98"/>
        <v>#N/A</v>
      </c>
      <c r="AC184" s="9">
        <f>VLOOKUP($C184,industry_water_withdrawal_km3!$A$2:$CT$249,AC$4,FALSE)</f>
        <v>5.0719100000000003E-2</v>
      </c>
      <c r="AD184" s="13">
        <f t="shared" si="85"/>
        <v>5.0719100000000003E-2</v>
      </c>
      <c r="AF184" s="9">
        <f>VLOOKUP($B184,aquastat_more_extensive_table!$D$1013:$AO$1213,AF$4,FALSE)</f>
        <v>0</v>
      </c>
      <c r="AG184" s="13" t="e">
        <f t="shared" si="99"/>
        <v>#N/A</v>
      </c>
      <c r="AH184" s="9">
        <f>VLOOKUP($C184,industry_water_withdrawal_km3!$A$2:$CT$249,AH$4,FALSE)</f>
        <v>5.4307960000000002E-2</v>
      </c>
      <c r="AI184" s="13">
        <f t="shared" si="86"/>
        <v>5.4307960000000002E-2</v>
      </c>
      <c r="AK184" s="9">
        <f>VLOOKUP($B184,aquastat_more_extensive_table!$D$1013:$AO$1213,AK$4,FALSE)</f>
        <v>0</v>
      </c>
      <c r="AL184" s="13" t="e">
        <f t="shared" si="100"/>
        <v>#N/A</v>
      </c>
      <c r="AM184" s="9">
        <f>VLOOKUP($C184,industry_water_withdrawal_km3!$A$2:$CT$249,AM$4,FALSE)</f>
        <v>5.3849660000000001E-2</v>
      </c>
      <c r="AN184" s="13">
        <f t="shared" si="87"/>
        <v>5.3849660000000001E-2</v>
      </c>
      <c r="AP184" s="9">
        <f>VLOOKUP($B184,aquastat_more_extensive_table!$D$1013:$AO$1213,AP$4,FALSE)</f>
        <v>0</v>
      </c>
      <c r="AQ184" s="13" t="e">
        <f t="shared" si="101"/>
        <v>#N/A</v>
      </c>
      <c r="AR184" s="9">
        <f>VLOOKUP($C184,industry_water_withdrawal_km3!$A$2:$CT$249,AR$4,FALSE)</f>
        <v>5.366986E-2</v>
      </c>
      <c r="AS184" s="13">
        <f t="shared" si="88"/>
        <v>5.366986E-2</v>
      </c>
      <c r="AU184" s="9">
        <f>VLOOKUP($B184,aquastat_more_extensive_table!$D$1013:$AO$1213,AU$4,FALSE)</f>
        <v>4.5999999999999999E-2</v>
      </c>
      <c r="AV184" s="13">
        <f t="shared" si="102"/>
        <v>4.5999999999999999E-2</v>
      </c>
      <c r="AW184" s="9">
        <f>VLOOKUP($C184,industry_water_withdrawal_km3!$A$2:$CT$249,AW$4,FALSE)</f>
        <v>5.5207659999999999E-2</v>
      </c>
      <c r="AX184" s="13">
        <f t="shared" si="89"/>
        <v>5.5207659999999999E-2</v>
      </c>
      <c r="AZ184" s="9">
        <f>VLOOKUP($B184,aquastat_more_extensive_table!$D$1013:$AO$1213,AZ$4,FALSE)</f>
        <v>0</v>
      </c>
      <c r="BA184" s="13" t="e">
        <f t="shared" si="103"/>
        <v>#N/A</v>
      </c>
      <c r="BB184" s="9">
        <f>VLOOKUP($C184,industry_water_withdrawal_km3!$A$2:$CT$249,BB$4,FALSE)</f>
        <v>5.7774140000000002E-2</v>
      </c>
      <c r="BC184" s="13">
        <f t="shared" si="90"/>
        <v>5.7774140000000002E-2</v>
      </c>
      <c r="BE184" s="9">
        <f>VLOOKUP($B184,aquastat_more_extensive_table!$D$1013:$AO$1213,BE$4,FALSE)</f>
        <v>0.05</v>
      </c>
      <c r="BF184" s="13">
        <f t="shared" si="104"/>
        <v>0.05</v>
      </c>
      <c r="BG184" s="9">
        <f>VLOOKUP($C184,industry_water_withdrawal_km3!$A$2:$CT$249,BG$4,FALSE)</f>
        <v>6.8235859999999995E-2</v>
      </c>
      <c r="BH184" s="13">
        <f t="shared" si="91"/>
        <v>6.8235859999999995E-2</v>
      </c>
      <c r="BJ184" s="9">
        <f>VLOOKUP($B184,aquastat_more_extensive_table!$D$1013:$AO$1213,BJ$4,FALSE)</f>
        <v>0</v>
      </c>
      <c r="BK184" s="13" t="e">
        <f t="shared" si="92"/>
        <v>#N/A</v>
      </c>
      <c r="BL184" s="9">
        <f>VLOOKUP($C184,industry_water_withdrawal_km3!$A$2:$CT$249,BL$4,FALSE)</f>
        <v>6.8802799999999997E-2</v>
      </c>
      <c r="BM184" s="13">
        <f t="shared" si="93"/>
        <v>6.8802799999999997E-2</v>
      </c>
    </row>
    <row r="185" spans="2:65" x14ac:dyDescent="0.25">
      <c r="B185" s="12">
        <f>fao_ids_unique!B180</f>
        <v>227</v>
      </c>
      <c r="C185" s="12">
        <f>fao_ids_unique!F180</f>
        <v>192</v>
      </c>
      <c r="D185" s="8" t="str">
        <f>fao_ids_unique!C180</f>
        <v>TUV</v>
      </c>
      <c r="E185" s="7" t="str">
        <f>fao_ids_unique!G180</f>
        <v>Tuvalu</v>
      </c>
      <c r="G185" s="9">
        <f>VLOOKUP($B185,aquastat_more_extensive_table!$D$1013:$AO$1213,G$4,FALSE)</f>
        <v>0</v>
      </c>
      <c r="H185" s="13" t="e">
        <f t="shared" si="94"/>
        <v>#N/A</v>
      </c>
      <c r="I185" s="9" t="str">
        <f>VLOOKUP($C185,industry_water_withdrawal_km3!$A$2:$CT$249,I$4,FALSE)</f>
        <v>NA</v>
      </c>
      <c r="J185" s="13" t="str">
        <f t="shared" si="81"/>
        <v>NA</v>
      </c>
      <c r="L185" s="9">
        <f>VLOOKUP($B185,aquastat_more_extensive_table!$D$1013:$AO$1213,L$4,FALSE)</f>
        <v>0</v>
      </c>
      <c r="M185" s="13" t="e">
        <f t="shared" si="95"/>
        <v>#N/A</v>
      </c>
      <c r="N185" s="9" t="str">
        <f>VLOOKUP($C185,industry_water_withdrawal_km3!$A$2:$CT$249,N$4,FALSE)</f>
        <v>NA</v>
      </c>
      <c r="O185" s="13" t="str">
        <f t="shared" si="82"/>
        <v>NA</v>
      </c>
      <c r="Q185" s="9">
        <f>VLOOKUP($B185,aquastat_more_extensive_table!$D$1013:$AO$1213,Q$4,FALSE)</f>
        <v>0</v>
      </c>
      <c r="R185" s="13" t="e">
        <f t="shared" si="96"/>
        <v>#N/A</v>
      </c>
      <c r="S185" s="9" t="str">
        <f>VLOOKUP($C185,industry_water_withdrawal_km3!$A$2:$CT$249,S$4,FALSE)</f>
        <v>NA</v>
      </c>
      <c r="T185" s="13" t="str">
        <f t="shared" si="83"/>
        <v>NA</v>
      </c>
      <c r="V185" s="9">
        <f>VLOOKUP($B185,aquastat_more_extensive_table!$D$1013:$AO$1213,V$4,FALSE)</f>
        <v>0</v>
      </c>
      <c r="W185" s="13" t="e">
        <f t="shared" si="97"/>
        <v>#N/A</v>
      </c>
      <c r="X185" s="9" t="str">
        <f>VLOOKUP($C185,industry_water_withdrawal_km3!$A$2:$CT$249,X$4,FALSE)</f>
        <v>NA</v>
      </c>
      <c r="Y185" s="13" t="str">
        <f t="shared" si="84"/>
        <v>NA</v>
      </c>
      <c r="AA185" s="9">
        <f>VLOOKUP($B185,aquastat_more_extensive_table!$D$1013:$AO$1213,AA$4,FALSE)</f>
        <v>0</v>
      </c>
      <c r="AB185" s="13" t="e">
        <f t="shared" si="98"/>
        <v>#N/A</v>
      </c>
      <c r="AC185" s="9" t="str">
        <f>VLOOKUP($C185,industry_water_withdrawal_km3!$A$2:$CT$249,AC$4,FALSE)</f>
        <v>NA</v>
      </c>
      <c r="AD185" s="13" t="str">
        <f t="shared" si="85"/>
        <v>NA</v>
      </c>
      <c r="AF185" s="9">
        <f>VLOOKUP($B185,aquastat_more_extensive_table!$D$1013:$AO$1213,AF$4,FALSE)</f>
        <v>0</v>
      </c>
      <c r="AG185" s="13" t="e">
        <f t="shared" si="99"/>
        <v>#N/A</v>
      </c>
      <c r="AH185" s="9" t="str">
        <f>VLOOKUP($C185,industry_water_withdrawal_km3!$A$2:$CT$249,AH$4,FALSE)</f>
        <v>NA</v>
      </c>
      <c r="AI185" s="13" t="str">
        <f t="shared" si="86"/>
        <v>NA</v>
      </c>
      <c r="AK185" s="9">
        <f>VLOOKUP($B185,aquastat_more_extensive_table!$D$1013:$AO$1213,AK$4,FALSE)</f>
        <v>0</v>
      </c>
      <c r="AL185" s="13" t="e">
        <f t="shared" si="100"/>
        <v>#N/A</v>
      </c>
      <c r="AM185" s="9" t="str">
        <f>VLOOKUP($C185,industry_water_withdrawal_km3!$A$2:$CT$249,AM$4,FALSE)</f>
        <v>NA</v>
      </c>
      <c r="AN185" s="13" t="str">
        <f t="shared" si="87"/>
        <v>NA</v>
      </c>
      <c r="AP185" s="9">
        <f>VLOOKUP($B185,aquastat_more_extensive_table!$D$1013:$AO$1213,AP$4,FALSE)</f>
        <v>0</v>
      </c>
      <c r="AQ185" s="13" t="e">
        <f t="shared" si="101"/>
        <v>#N/A</v>
      </c>
      <c r="AR185" s="9" t="str">
        <f>VLOOKUP($C185,industry_water_withdrawal_km3!$A$2:$CT$249,AR$4,FALSE)</f>
        <v>NA</v>
      </c>
      <c r="AS185" s="13" t="str">
        <f t="shared" si="88"/>
        <v>NA</v>
      </c>
      <c r="AU185" s="9">
        <f>VLOOKUP($B185,aquastat_more_extensive_table!$D$1013:$AO$1213,AU$4,FALSE)</f>
        <v>0</v>
      </c>
      <c r="AV185" s="13" t="e">
        <f t="shared" si="102"/>
        <v>#N/A</v>
      </c>
      <c r="AW185" s="9" t="str">
        <f>VLOOKUP($C185,industry_water_withdrawal_km3!$A$2:$CT$249,AW$4,FALSE)</f>
        <v>NA</v>
      </c>
      <c r="AX185" s="13" t="str">
        <f t="shared" si="89"/>
        <v>NA</v>
      </c>
      <c r="AZ185" s="9">
        <f>VLOOKUP($B185,aquastat_more_extensive_table!$D$1013:$AO$1213,AZ$4,FALSE)</f>
        <v>0</v>
      </c>
      <c r="BA185" s="13" t="e">
        <f t="shared" si="103"/>
        <v>#N/A</v>
      </c>
      <c r="BB185" s="9" t="str">
        <f>VLOOKUP($C185,industry_water_withdrawal_km3!$A$2:$CT$249,BB$4,FALSE)</f>
        <v>NA</v>
      </c>
      <c r="BC185" s="13" t="str">
        <f t="shared" si="90"/>
        <v>NA</v>
      </c>
      <c r="BE185" s="9">
        <f>VLOOKUP($B185,aquastat_more_extensive_table!$D$1013:$AO$1213,BE$4,FALSE)</f>
        <v>0</v>
      </c>
      <c r="BF185" s="13" t="e">
        <f t="shared" si="104"/>
        <v>#N/A</v>
      </c>
      <c r="BG185" s="9" t="str">
        <f>VLOOKUP($C185,industry_water_withdrawal_km3!$A$2:$CT$249,BG$4,FALSE)</f>
        <v>NA</v>
      </c>
      <c r="BH185" s="13" t="str">
        <f t="shared" si="91"/>
        <v>NA</v>
      </c>
      <c r="BJ185" s="9">
        <f>VLOOKUP($B185,aquastat_more_extensive_table!$D$1013:$AO$1213,BJ$4,FALSE)</f>
        <v>0</v>
      </c>
      <c r="BK185" s="13" t="e">
        <f t="shared" si="92"/>
        <v>#N/A</v>
      </c>
      <c r="BL185" s="9" t="str">
        <f>VLOOKUP($C185,industry_water_withdrawal_km3!$A$2:$CT$249,BL$4,FALSE)</f>
        <v>NA</v>
      </c>
      <c r="BM185" s="13" t="str">
        <f t="shared" si="93"/>
        <v>NA</v>
      </c>
    </row>
    <row r="186" spans="2:65" x14ac:dyDescent="0.25">
      <c r="B186" s="12">
        <f>fao_ids_unique!B181</f>
        <v>229</v>
      </c>
      <c r="C186" s="12">
        <f>fao_ids_unique!F181</f>
        <v>66</v>
      </c>
      <c r="D186" s="8" t="str">
        <f>fao_ids_unique!C181</f>
        <v>GBR</v>
      </c>
      <c r="E186" s="7" t="str">
        <f>fao_ids_unique!G181</f>
        <v>United Kingdom</v>
      </c>
      <c r="G186" s="9">
        <f>VLOOKUP($B186,aquastat_more_extensive_table!$D$1013:$AO$1213,G$4,FALSE)</f>
        <v>0</v>
      </c>
      <c r="H186" s="13" t="e">
        <f t="shared" si="94"/>
        <v>#N/A</v>
      </c>
      <c r="I186" s="9">
        <f>VLOOKUP($C186,industry_water_withdrawal_km3!$A$2:$CT$249,I$4,FALSE)</f>
        <v>2.7058520000000001</v>
      </c>
      <c r="J186" s="13">
        <f t="shared" si="81"/>
        <v>2.7058520000000001</v>
      </c>
      <c r="L186" s="9">
        <f>VLOOKUP($B186,aquastat_more_extensive_table!$D$1013:$AO$1213,L$4,FALSE)</f>
        <v>0</v>
      </c>
      <c r="M186" s="13" t="e">
        <f t="shared" si="95"/>
        <v>#N/A</v>
      </c>
      <c r="N186" s="9">
        <f>VLOOKUP($C186,industry_water_withdrawal_km3!$A$2:$CT$249,N$4,FALSE)</f>
        <v>2.9418319999999998</v>
      </c>
      <c r="O186" s="13">
        <f t="shared" si="82"/>
        <v>2.9418319999999998</v>
      </c>
      <c r="Q186" s="9">
        <f>VLOOKUP($B186,aquastat_more_extensive_table!$D$1013:$AO$1213,Q$4,FALSE)</f>
        <v>0</v>
      </c>
      <c r="R186" s="13" t="e">
        <f t="shared" si="96"/>
        <v>#N/A</v>
      </c>
      <c r="S186" s="9">
        <f>VLOOKUP($C186,industry_water_withdrawal_km3!$A$2:$CT$249,S$4,FALSE)</f>
        <v>3.1747139999999998</v>
      </c>
      <c r="T186" s="13">
        <f t="shared" si="83"/>
        <v>3.1747139999999998</v>
      </c>
      <c r="V186" s="9">
        <f>VLOOKUP($B186,aquastat_more_extensive_table!$D$1013:$AO$1213,V$4,FALSE)</f>
        <v>0</v>
      </c>
      <c r="W186" s="13" t="e">
        <f t="shared" si="97"/>
        <v>#N/A</v>
      </c>
      <c r="X186" s="9">
        <f>VLOOKUP($C186,industry_water_withdrawal_km3!$A$2:$CT$249,X$4,FALSE)</f>
        <v>3.7303500000000001</v>
      </c>
      <c r="Y186" s="13">
        <f t="shared" si="84"/>
        <v>3.7303500000000001</v>
      </c>
      <c r="AA186" s="9">
        <f>VLOOKUP($B186,aquastat_more_extensive_table!$D$1013:$AO$1213,AA$4,FALSE)</f>
        <v>0</v>
      </c>
      <c r="AB186" s="13" t="e">
        <f t="shared" si="98"/>
        <v>#N/A</v>
      </c>
      <c r="AC186" s="9">
        <f>VLOOKUP($C186,industry_water_withdrawal_km3!$A$2:$CT$249,AC$4,FALSE)</f>
        <v>4.6404519999999998</v>
      </c>
      <c r="AD186" s="13">
        <f t="shared" si="85"/>
        <v>4.6404519999999998</v>
      </c>
      <c r="AF186" s="9">
        <f>VLOOKUP($B186,aquastat_more_extensive_table!$D$1013:$AO$1213,AF$4,FALSE)</f>
        <v>0</v>
      </c>
      <c r="AG186" s="13" t="e">
        <f t="shared" si="99"/>
        <v>#N/A</v>
      </c>
      <c r="AH186" s="9">
        <f>VLOOKUP($C186,industry_water_withdrawal_km3!$A$2:$CT$249,AH$4,FALSE)</f>
        <v>4.8411280000000003</v>
      </c>
      <c r="AI186" s="13">
        <f t="shared" si="86"/>
        <v>4.8411280000000003</v>
      </c>
      <c r="AK186" s="9">
        <f>VLOOKUP($B186,aquastat_more_extensive_table!$D$1013:$AO$1213,AK$4,FALSE)</f>
        <v>0</v>
      </c>
      <c r="AL186" s="13" t="e">
        <f t="shared" si="100"/>
        <v>#N/A</v>
      </c>
      <c r="AM186" s="9">
        <f>VLOOKUP($C186,industry_water_withdrawal_km3!$A$2:$CT$249,AM$4,FALSE)</f>
        <v>5.8357640000000002</v>
      </c>
      <c r="AN186" s="13">
        <f t="shared" si="87"/>
        <v>5.8357640000000002</v>
      </c>
      <c r="AP186" s="9">
        <f>VLOOKUP($B186,aquastat_more_extensive_table!$D$1013:$AO$1213,AP$4,FALSE)</f>
        <v>0</v>
      </c>
      <c r="AQ186" s="13" t="e">
        <f t="shared" si="101"/>
        <v>#N/A</v>
      </c>
      <c r="AR186" s="9">
        <f>VLOOKUP($C186,industry_water_withdrawal_km3!$A$2:$CT$249,AR$4,FALSE)</f>
        <v>6.1214760000000004</v>
      </c>
      <c r="AS186" s="13">
        <f t="shared" si="88"/>
        <v>6.1214760000000004</v>
      </c>
      <c r="AU186" s="9">
        <f>VLOOKUP($B186,aquastat_more_extensive_table!$D$1013:$AO$1213,AU$4,FALSE)</f>
        <v>7.19</v>
      </c>
      <c r="AV186" s="13">
        <f t="shared" si="102"/>
        <v>7.19</v>
      </c>
      <c r="AW186" s="9">
        <f>VLOOKUP($C186,industry_water_withdrawal_km3!$A$2:$CT$249,AW$4,FALSE)</f>
        <v>6.6328100000000001</v>
      </c>
      <c r="AX186" s="13">
        <f t="shared" si="89"/>
        <v>6.6328100000000001</v>
      </c>
      <c r="AZ186" s="9">
        <f>VLOOKUP($B186,aquastat_more_extensive_table!$D$1013:$AO$1213,AZ$4,FALSE)</f>
        <v>1.1930000000000001</v>
      </c>
      <c r="BA186" s="13">
        <f t="shared" si="103"/>
        <v>1.1930000000000001</v>
      </c>
      <c r="BB186" s="9">
        <f>VLOOKUP($C186,industry_water_withdrawal_km3!$A$2:$CT$249,BB$4,FALSE)</f>
        <v>7.5081040000000003</v>
      </c>
      <c r="BC186" s="13">
        <f t="shared" si="90"/>
        <v>7.5081040000000003</v>
      </c>
      <c r="BE186" s="9">
        <f>VLOOKUP($B186,aquastat_more_extensive_table!$D$1013:$AO$1213,BE$4,FALSE)</f>
        <v>0</v>
      </c>
      <c r="BF186" s="13" t="e">
        <f t="shared" si="104"/>
        <v>#N/A</v>
      </c>
      <c r="BG186" s="9">
        <f>VLOOKUP($C186,industry_water_withdrawal_km3!$A$2:$CT$249,BG$4,FALSE)</f>
        <v>7.4354240000000003</v>
      </c>
      <c r="BH186" s="13">
        <f t="shared" si="91"/>
        <v>7.4354240000000003</v>
      </c>
      <c r="BJ186" s="9">
        <f>VLOOKUP($B186,aquastat_more_extensive_table!$D$1013:$AO$1213,BJ$4,FALSE)</f>
        <v>0</v>
      </c>
      <c r="BK186" s="13" t="e">
        <f t="shared" si="92"/>
        <v>#N/A</v>
      </c>
      <c r="BL186" s="9">
        <f>VLOOKUP($C186,industry_water_withdrawal_km3!$A$2:$CT$249,BL$4,FALSE)</f>
        <v>7.3554366666666704</v>
      </c>
      <c r="BM186" s="13">
        <f t="shared" si="93"/>
        <v>7.3554366666666704</v>
      </c>
    </row>
    <row r="187" spans="2:65" x14ac:dyDescent="0.25">
      <c r="B187" s="12">
        <f>fao_ids_unique!B182</f>
        <v>230</v>
      </c>
      <c r="C187" s="12">
        <f>fao_ids_unique!F182</f>
        <v>196</v>
      </c>
      <c r="D187" s="8" t="str">
        <f>fao_ids_unique!C182</f>
        <v>UKR</v>
      </c>
      <c r="E187" s="7" t="str">
        <f>fao_ids_unique!G182</f>
        <v>Ukraine</v>
      </c>
      <c r="G187" s="9">
        <f>VLOOKUP($B187,aquastat_more_extensive_table!$D$1013:$AO$1213,G$4,FALSE)</f>
        <v>0</v>
      </c>
      <c r="H187" s="13" t="e">
        <f t="shared" si="94"/>
        <v>#N/A</v>
      </c>
      <c r="I187" s="9">
        <f>VLOOKUP($C187,industry_water_withdrawal_km3!$A$2:$CT$249,I$4,FALSE)</f>
        <v>12.31368</v>
      </c>
      <c r="J187" s="13">
        <f t="shared" si="81"/>
        <v>12.31368</v>
      </c>
      <c r="L187" s="9">
        <f>VLOOKUP($B187,aquastat_more_extensive_table!$D$1013:$AO$1213,L$4,FALSE)</f>
        <v>0</v>
      </c>
      <c r="M187" s="13" t="e">
        <f t="shared" si="95"/>
        <v>#N/A</v>
      </c>
      <c r="N187" s="9">
        <f>VLOOKUP($C187,industry_water_withdrawal_km3!$A$2:$CT$249,N$4,FALSE)</f>
        <v>12.365880000000001</v>
      </c>
      <c r="O187" s="13">
        <f t="shared" si="82"/>
        <v>12.365880000000001</v>
      </c>
      <c r="Q187" s="9">
        <f>VLOOKUP($B187,aquastat_more_extensive_table!$D$1013:$AO$1213,Q$4,FALSE)</f>
        <v>0</v>
      </c>
      <c r="R187" s="13" t="e">
        <f t="shared" si="96"/>
        <v>#N/A</v>
      </c>
      <c r="S187" s="9">
        <f>VLOOKUP($C187,industry_water_withdrawal_km3!$A$2:$CT$249,S$4,FALSE)</f>
        <v>13.54548</v>
      </c>
      <c r="T187" s="13">
        <f t="shared" si="83"/>
        <v>13.54548</v>
      </c>
      <c r="V187" s="9">
        <f>VLOOKUP($B187,aquastat_more_extensive_table!$D$1013:$AO$1213,V$4,FALSE)</f>
        <v>0</v>
      </c>
      <c r="W187" s="13" t="e">
        <f t="shared" si="97"/>
        <v>#N/A</v>
      </c>
      <c r="X187" s="9">
        <f>VLOOKUP($C187,industry_water_withdrawal_km3!$A$2:$CT$249,X$4,FALSE)</f>
        <v>18.024059999999999</v>
      </c>
      <c r="Y187" s="13">
        <f t="shared" si="84"/>
        <v>18.024059999999999</v>
      </c>
      <c r="AA187" s="9">
        <f>VLOOKUP($B187,aquastat_more_extensive_table!$D$1013:$AO$1213,AA$4,FALSE)</f>
        <v>0</v>
      </c>
      <c r="AB187" s="13" t="e">
        <f t="shared" si="98"/>
        <v>#N/A</v>
      </c>
      <c r="AC187" s="9">
        <f>VLOOKUP($C187,industry_water_withdrawal_km3!$A$2:$CT$249,AC$4,FALSE)</f>
        <v>21.499639999999999</v>
      </c>
      <c r="AD187" s="13">
        <f t="shared" si="85"/>
        <v>21.499639999999999</v>
      </c>
      <c r="AF187" s="9">
        <f>VLOOKUP($B187,aquastat_more_extensive_table!$D$1013:$AO$1213,AF$4,FALSE)</f>
        <v>0</v>
      </c>
      <c r="AG187" s="13" t="e">
        <f t="shared" si="99"/>
        <v>#N/A</v>
      </c>
      <c r="AH187" s="9">
        <f>VLOOKUP($C187,industry_water_withdrawal_km3!$A$2:$CT$249,AH$4,FALSE)</f>
        <v>22.934480000000001</v>
      </c>
      <c r="AI187" s="13">
        <f t="shared" si="86"/>
        <v>22.934480000000001</v>
      </c>
      <c r="AK187" s="9">
        <f>VLOOKUP($B187,aquastat_more_extensive_table!$D$1013:$AO$1213,AK$4,FALSE)</f>
        <v>13.5</v>
      </c>
      <c r="AL187" s="13">
        <f t="shared" si="100"/>
        <v>13.5</v>
      </c>
      <c r="AM187" s="9">
        <f>VLOOKUP($C187,industry_water_withdrawal_km3!$A$2:$CT$249,AM$4,FALSE)</f>
        <v>23.939699999999998</v>
      </c>
      <c r="AN187" s="13">
        <f t="shared" si="87"/>
        <v>23.939699999999998</v>
      </c>
      <c r="AP187" s="9">
        <f>VLOOKUP($B187,aquastat_more_extensive_table!$D$1013:$AO$1213,AP$4,FALSE)</f>
        <v>0</v>
      </c>
      <c r="AQ187" s="13" t="e">
        <f t="shared" si="101"/>
        <v>#N/A</v>
      </c>
      <c r="AR187" s="9">
        <f>VLOOKUP($C187,industry_water_withdrawal_km3!$A$2:$CT$249,AR$4,FALSE)</f>
        <v>21.086780000000001</v>
      </c>
      <c r="AS187" s="13">
        <f t="shared" si="88"/>
        <v>21.086780000000001</v>
      </c>
      <c r="AU187" s="9">
        <f>VLOOKUP($B187,aquastat_more_extensive_table!$D$1013:$AO$1213,AU$4,FALSE)</f>
        <v>9.4860000000000007</v>
      </c>
      <c r="AV187" s="13">
        <f t="shared" si="102"/>
        <v>9.4860000000000007</v>
      </c>
      <c r="AW187" s="9">
        <f>VLOOKUP($C187,industry_water_withdrawal_km3!$A$2:$CT$249,AW$4,FALSE)</f>
        <v>19.20064</v>
      </c>
      <c r="AX187" s="13">
        <f t="shared" si="89"/>
        <v>19.20064</v>
      </c>
      <c r="AZ187" s="9">
        <f>VLOOKUP($B187,aquastat_more_extensive_table!$D$1013:$AO$1213,AZ$4,FALSE)</f>
        <v>7.24</v>
      </c>
      <c r="BA187" s="13">
        <f t="shared" si="103"/>
        <v>7.24</v>
      </c>
      <c r="BB187" s="9">
        <f>VLOOKUP($C187,industry_water_withdrawal_km3!$A$2:$CT$249,BB$4,FALSE)</f>
        <v>25.379460000000002</v>
      </c>
      <c r="BC187" s="13">
        <f t="shared" si="90"/>
        <v>25.379460000000002</v>
      </c>
      <c r="BE187" s="9">
        <f>VLOOKUP($B187,aquastat_more_extensive_table!$D$1013:$AO$1213,BE$4,FALSE)</f>
        <v>7.1260000000000003</v>
      </c>
      <c r="BF187" s="13">
        <f t="shared" si="104"/>
        <v>7.1260000000000003</v>
      </c>
      <c r="BG187" s="9">
        <f>VLOOKUP($C187,industry_water_withdrawal_km3!$A$2:$CT$249,BG$4,FALSE)</f>
        <v>29.60088</v>
      </c>
      <c r="BH187" s="13">
        <f t="shared" si="91"/>
        <v>29.60088</v>
      </c>
      <c r="BJ187" s="9">
        <f>VLOOKUP($B187,aquastat_more_extensive_table!$D$1013:$AO$1213,BJ$4,FALSE)</f>
        <v>0</v>
      </c>
      <c r="BK187" s="13" t="e">
        <f t="shared" si="92"/>
        <v>#N/A</v>
      </c>
      <c r="BL187" s="9">
        <f>VLOOKUP($C187,industry_water_withdrawal_km3!$A$2:$CT$249,BL$4,FALSE)</f>
        <v>29.227499999999999</v>
      </c>
      <c r="BM187" s="13">
        <f t="shared" si="93"/>
        <v>29.227499999999999</v>
      </c>
    </row>
    <row r="188" spans="2:65" x14ac:dyDescent="0.25">
      <c r="B188" s="12">
        <f>fao_ids_unique!B183</f>
        <v>231</v>
      </c>
      <c r="C188" s="12">
        <f>fao_ids_unique!F183</f>
        <v>198</v>
      </c>
      <c r="D188" s="8" t="str">
        <f>fao_ids_unique!C183</f>
        <v>USA</v>
      </c>
      <c r="E188" s="7" t="str">
        <f>fao_ids_unique!G183</f>
        <v>United States</v>
      </c>
      <c r="G188" s="9">
        <f>VLOOKUP($B188,aquastat_more_extensive_table!$D$1013:$AO$1213,G$4,FALSE)</f>
        <v>0</v>
      </c>
      <c r="H188" s="13" t="e">
        <f t="shared" si="94"/>
        <v>#N/A</v>
      </c>
      <c r="I188" s="9">
        <f>VLOOKUP($C188,industry_water_withdrawal_km3!$A$2:$CT$249,I$4,FALSE)</f>
        <v>82.220560000000006</v>
      </c>
      <c r="J188" s="13">
        <f t="shared" si="81"/>
        <v>82.220560000000006</v>
      </c>
      <c r="L188" s="9">
        <f>VLOOKUP($B188,aquastat_more_extensive_table!$D$1013:$AO$1213,L$4,FALSE)</f>
        <v>0</v>
      </c>
      <c r="M188" s="13" t="e">
        <f t="shared" si="95"/>
        <v>#N/A</v>
      </c>
      <c r="N188" s="9">
        <f>VLOOKUP($C188,industry_water_withdrawal_km3!$A$2:$CT$249,N$4,FALSE)</f>
        <v>89.013260000000002</v>
      </c>
      <c r="O188" s="13">
        <f t="shared" si="82"/>
        <v>89.013260000000002</v>
      </c>
      <c r="Q188" s="9">
        <f>VLOOKUP($B188,aquastat_more_extensive_table!$D$1013:$AO$1213,Q$4,FALSE)</f>
        <v>0</v>
      </c>
      <c r="R188" s="13" t="e">
        <f t="shared" si="96"/>
        <v>#N/A</v>
      </c>
      <c r="S188" s="9">
        <f>VLOOKUP($C188,industry_water_withdrawal_km3!$A$2:$CT$249,S$4,FALSE)</f>
        <v>101.07388</v>
      </c>
      <c r="T188" s="13">
        <f t="shared" si="83"/>
        <v>101.07388</v>
      </c>
      <c r="V188" s="9">
        <f>VLOOKUP($B188,aquastat_more_extensive_table!$D$1013:$AO$1213,V$4,FALSE)</f>
        <v>0</v>
      </c>
      <c r="W188" s="13" t="e">
        <f t="shared" si="97"/>
        <v>#N/A</v>
      </c>
      <c r="X188" s="9">
        <f>VLOOKUP($C188,industry_water_withdrawal_km3!$A$2:$CT$249,X$4,FALSE)</f>
        <v>115.836</v>
      </c>
      <c r="Y188" s="13">
        <f t="shared" si="84"/>
        <v>115.836</v>
      </c>
      <c r="AA188" s="9">
        <f>VLOOKUP($B188,aquastat_more_extensive_table!$D$1013:$AO$1213,AA$4,FALSE)</f>
        <v>0</v>
      </c>
      <c r="AB188" s="13" t="e">
        <f t="shared" si="98"/>
        <v>#N/A</v>
      </c>
      <c r="AC188" s="9">
        <f>VLOOKUP($C188,industry_water_withdrawal_km3!$A$2:$CT$249,AC$4,FALSE)</f>
        <v>134.70400000000001</v>
      </c>
      <c r="AD188" s="13">
        <f t="shared" si="85"/>
        <v>134.70400000000001</v>
      </c>
      <c r="AF188" s="9">
        <f>VLOOKUP($B188,aquastat_more_extensive_table!$D$1013:$AO$1213,AF$4,FALSE)</f>
        <v>0</v>
      </c>
      <c r="AG188" s="13" t="e">
        <f t="shared" si="99"/>
        <v>#N/A</v>
      </c>
      <c r="AH188" s="9">
        <f>VLOOKUP($C188,industry_water_withdrawal_km3!$A$2:$CT$249,AH$4,FALSE)</f>
        <v>149.221</v>
      </c>
      <c r="AI188" s="13">
        <f t="shared" si="86"/>
        <v>149.221</v>
      </c>
      <c r="AK188" s="9">
        <f>VLOOKUP($B188,aquastat_more_extensive_table!$D$1013:$AO$1213,AK$4,FALSE)</f>
        <v>303.89999999999998</v>
      </c>
      <c r="AL188" s="13">
        <f t="shared" si="100"/>
        <v>303.89999999999998</v>
      </c>
      <c r="AM188" s="9">
        <f>VLOOKUP($C188,industry_water_withdrawal_km3!$A$2:$CT$249,AM$4,FALSE)</f>
        <v>160.3904</v>
      </c>
      <c r="AN188" s="13">
        <f t="shared" si="87"/>
        <v>160.3904</v>
      </c>
      <c r="AP188" s="9">
        <f>VLOOKUP($B188,aquastat_more_extensive_table!$D$1013:$AO$1213,AP$4,FALSE)</f>
        <v>0</v>
      </c>
      <c r="AQ188" s="13" t="e">
        <f t="shared" si="101"/>
        <v>#N/A</v>
      </c>
      <c r="AR188" s="9">
        <f>VLOOKUP($C188,industry_water_withdrawal_km3!$A$2:$CT$249,AR$4,FALSE)</f>
        <v>172.58539999999999</v>
      </c>
      <c r="AS188" s="13">
        <f t="shared" si="88"/>
        <v>172.58539999999999</v>
      </c>
      <c r="AU188" s="9">
        <f>VLOOKUP($B188,aquastat_more_extensive_table!$D$1013:$AO$1213,AU$4,FALSE)</f>
        <v>298.8</v>
      </c>
      <c r="AV188" s="13">
        <f t="shared" si="102"/>
        <v>298.8</v>
      </c>
      <c r="AW188" s="9">
        <f>VLOOKUP($C188,industry_water_withdrawal_km3!$A$2:$CT$249,AW$4,FALSE)</f>
        <v>183.2706</v>
      </c>
      <c r="AX188" s="13">
        <f t="shared" si="89"/>
        <v>183.2706</v>
      </c>
      <c r="AZ188" s="9">
        <f>VLOOKUP($B188,aquastat_more_extensive_table!$D$1013:$AO$1213,AZ$4,FALSE)</f>
        <v>305.10000000000002</v>
      </c>
      <c r="BA188" s="13">
        <f t="shared" si="103"/>
        <v>305.10000000000002</v>
      </c>
      <c r="BB188" s="9">
        <f>VLOOKUP($C188,industry_water_withdrawal_km3!$A$2:$CT$249,BB$4,FALSE)</f>
        <v>194.97280000000001</v>
      </c>
      <c r="BC188" s="13">
        <f t="shared" si="90"/>
        <v>194.97280000000001</v>
      </c>
      <c r="BE188" s="9">
        <f>VLOOKUP($B188,aquastat_more_extensive_table!$D$1013:$AO$1213,BE$4,FALSE)</f>
        <v>248.4</v>
      </c>
      <c r="BF188" s="13">
        <f t="shared" si="104"/>
        <v>248.4</v>
      </c>
      <c r="BG188" s="9">
        <f>VLOOKUP($C188,industry_water_withdrawal_km3!$A$2:$CT$249,BG$4,FALSE)</f>
        <v>198.97980000000001</v>
      </c>
      <c r="BH188" s="13">
        <f t="shared" si="91"/>
        <v>198.97980000000001</v>
      </c>
      <c r="BJ188" s="9">
        <f>VLOOKUP($B188,aquastat_more_extensive_table!$D$1013:$AO$1213,BJ$4,FALSE)</f>
        <v>0</v>
      </c>
      <c r="BK188" s="13" t="e">
        <f t="shared" si="92"/>
        <v>#N/A</v>
      </c>
      <c r="BL188" s="9">
        <f>VLOOKUP($C188,industry_water_withdrawal_km3!$A$2:$CT$249,BL$4,FALSE)</f>
        <v>196.49266666666699</v>
      </c>
      <c r="BM188" s="13">
        <f t="shared" si="93"/>
        <v>196.49266666666699</v>
      </c>
    </row>
    <row r="189" spans="2:65" x14ac:dyDescent="0.25">
      <c r="B189" s="12">
        <f>fao_ids_unique!B184</f>
        <v>233</v>
      </c>
      <c r="C189" s="12">
        <f>fao_ids_unique!F184</f>
        <v>17</v>
      </c>
      <c r="D189" s="8" t="str">
        <f>fao_ids_unique!C184</f>
        <v>BFA</v>
      </c>
      <c r="E189" s="7" t="str">
        <f>fao_ids_unique!G184</f>
        <v>Burkina Faso</v>
      </c>
      <c r="G189" s="9">
        <f>VLOOKUP($B189,aquastat_more_extensive_table!$D$1013:$AO$1213,G$4,FALSE)</f>
        <v>0</v>
      </c>
      <c r="H189" s="13" t="e">
        <f t="shared" si="94"/>
        <v>#N/A</v>
      </c>
      <c r="I189" s="9">
        <f>VLOOKUP($C189,industry_water_withdrawal_km3!$A$2:$CT$249,I$4,FALSE)</f>
        <v>1.016578E-3</v>
      </c>
      <c r="J189" s="13">
        <f t="shared" si="81"/>
        <v>1.016578E-3</v>
      </c>
      <c r="L189" s="9">
        <f>VLOOKUP($B189,aquastat_more_extensive_table!$D$1013:$AO$1213,L$4,FALSE)</f>
        <v>0</v>
      </c>
      <c r="M189" s="13" t="e">
        <f t="shared" si="95"/>
        <v>#N/A</v>
      </c>
      <c r="N189" s="9">
        <f>VLOOKUP($C189,industry_water_withdrawal_km3!$A$2:$CT$249,N$4,FALSE)</f>
        <v>1.0219902E-3</v>
      </c>
      <c r="O189" s="13">
        <f t="shared" si="82"/>
        <v>1.0219902E-3</v>
      </c>
      <c r="Q189" s="9">
        <f>VLOOKUP($B189,aquastat_more_extensive_table!$D$1013:$AO$1213,Q$4,FALSE)</f>
        <v>0</v>
      </c>
      <c r="R189" s="13" t="e">
        <f t="shared" si="96"/>
        <v>#N/A</v>
      </c>
      <c r="S189" s="9">
        <f>VLOOKUP($C189,industry_water_withdrawal_km3!$A$2:$CT$249,S$4,FALSE)</f>
        <v>9.980150000000001E-4</v>
      </c>
      <c r="T189" s="13">
        <f t="shared" si="83"/>
        <v>9.980150000000001E-4</v>
      </c>
      <c r="V189" s="9">
        <f>VLOOKUP($B189,aquastat_more_extensive_table!$D$1013:$AO$1213,V$4,FALSE)</f>
        <v>0</v>
      </c>
      <c r="W189" s="13" t="e">
        <f t="shared" si="97"/>
        <v>#N/A</v>
      </c>
      <c r="X189" s="9">
        <f>VLOOKUP($C189,industry_water_withdrawal_km3!$A$2:$CT$249,X$4,FALSE)</f>
        <v>1.1152480000000001E-3</v>
      </c>
      <c r="Y189" s="13">
        <f t="shared" si="84"/>
        <v>1.1152480000000001E-3</v>
      </c>
      <c r="AA189" s="9">
        <f>VLOOKUP($B189,aquastat_more_extensive_table!$D$1013:$AO$1213,AA$4,FALSE)</f>
        <v>0</v>
      </c>
      <c r="AB189" s="13" t="e">
        <f t="shared" si="98"/>
        <v>#N/A</v>
      </c>
      <c r="AC189" s="9">
        <f>VLOOKUP($C189,industry_water_withdrawal_km3!$A$2:$CT$249,AC$4,FALSE)</f>
        <v>1.2884140000000001E-3</v>
      </c>
      <c r="AD189" s="13">
        <f t="shared" si="85"/>
        <v>1.2884140000000001E-3</v>
      </c>
      <c r="AF189" s="9">
        <f>VLOOKUP($B189,aquastat_more_extensive_table!$D$1013:$AO$1213,AF$4,FALSE)</f>
        <v>0</v>
      </c>
      <c r="AG189" s="13" t="e">
        <f t="shared" si="99"/>
        <v>#N/A</v>
      </c>
      <c r="AH189" s="9">
        <f>VLOOKUP($C189,industry_water_withdrawal_km3!$A$2:$CT$249,AH$4,FALSE)</f>
        <v>1.250094E-3</v>
      </c>
      <c r="AI189" s="13">
        <f t="shared" si="86"/>
        <v>1.250094E-3</v>
      </c>
      <c r="AK189" s="9">
        <f>VLOOKUP($B189,aquastat_more_extensive_table!$D$1013:$AO$1213,AK$4,FALSE)</f>
        <v>0</v>
      </c>
      <c r="AL189" s="13" t="e">
        <f t="shared" si="100"/>
        <v>#N/A</v>
      </c>
      <c r="AM189" s="9">
        <f>VLOOKUP($C189,industry_water_withdrawal_km3!$A$2:$CT$249,AM$4,FALSE)</f>
        <v>1.3402519999999999E-3</v>
      </c>
      <c r="AN189" s="13">
        <f t="shared" si="87"/>
        <v>1.3402519999999999E-3</v>
      </c>
      <c r="AP189" s="9">
        <f>VLOOKUP($B189,aquastat_more_extensive_table!$D$1013:$AO$1213,AP$4,FALSE)</f>
        <v>3.0000000000000001E-3</v>
      </c>
      <c r="AQ189" s="13">
        <f t="shared" si="101"/>
        <v>3.0000000000000001E-3</v>
      </c>
      <c r="AR189" s="9">
        <f>VLOOKUP($C189,industry_water_withdrawal_km3!$A$2:$CT$249,AR$4,FALSE)</f>
        <v>1.251594E-3</v>
      </c>
      <c r="AS189" s="13">
        <f t="shared" si="88"/>
        <v>1.251594E-3</v>
      </c>
      <c r="AU189" s="9">
        <f>VLOOKUP($B189,aquastat_more_extensive_table!$D$1013:$AO$1213,AU$4,FALSE)</f>
        <v>1.61E-2</v>
      </c>
      <c r="AV189" s="13">
        <f t="shared" si="102"/>
        <v>1.61E-2</v>
      </c>
      <c r="AW189" s="9">
        <f>VLOOKUP($C189,industry_water_withdrawal_km3!$A$2:$CT$249,AW$4,FALSE)</f>
        <v>1.2707040000000001E-3</v>
      </c>
      <c r="AX189" s="13">
        <f t="shared" si="89"/>
        <v>1.2707040000000001E-3</v>
      </c>
      <c r="AZ189" s="9">
        <f>VLOOKUP($B189,aquastat_more_extensive_table!$D$1013:$AO$1213,AZ$4,FALSE)</f>
        <v>2.1700000000000001E-2</v>
      </c>
      <c r="BA189" s="13">
        <f t="shared" si="103"/>
        <v>2.1700000000000001E-2</v>
      </c>
      <c r="BB189" s="9">
        <f>VLOOKUP($C189,industry_water_withdrawal_km3!$A$2:$CT$249,BB$4,FALSE)</f>
        <v>1.506332E-3</v>
      </c>
      <c r="BC189" s="13">
        <f t="shared" si="90"/>
        <v>1.506332E-3</v>
      </c>
      <c r="BE189" s="9">
        <f>VLOOKUP($B189,aquastat_more_extensive_table!$D$1013:$AO$1213,BE$4,FALSE)</f>
        <v>0</v>
      </c>
      <c r="BF189" s="13" t="e">
        <f t="shared" si="104"/>
        <v>#N/A</v>
      </c>
      <c r="BG189" s="9">
        <f>VLOOKUP($C189,industry_water_withdrawal_km3!$A$2:$CT$249,BG$4,FALSE)</f>
        <v>1.818044E-3</v>
      </c>
      <c r="BH189" s="13">
        <f t="shared" si="91"/>
        <v>1.818044E-3</v>
      </c>
      <c r="BJ189" s="9">
        <f>VLOOKUP($B189,aquastat_more_extensive_table!$D$1013:$AO$1213,BJ$4,FALSE)</f>
        <v>0</v>
      </c>
      <c r="BK189" s="13" t="e">
        <f t="shared" si="92"/>
        <v>#N/A</v>
      </c>
      <c r="BL189" s="9">
        <f>VLOOKUP($C189,industry_water_withdrawal_km3!$A$2:$CT$249,BL$4,FALSE)</f>
        <v>1.8293300000000001E-3</v>
      </c>
      <c r="BM189" s="13">
        <f t="shared" si="93"/>
        <v>1.8293300000000001E-3</v>
      </c>
    </row>
    <row r="190" spans="2:65" x14ac:dyDescent="0.25">
      <c r="B190" s="12">
        <f>fao_ids_unique!B185</f>
        <v>234</v>
      </c>
      <c r="C190" s="12">
        <f>fao_ids_unique!F185</f>
        <v>197</v>
      </c>
      <c r="D190" s="8" t="str">
        <f>fao_ids_unique!C185</f>
        <v>URY</v>
      </c>
      <c r="E190" s="7" t="str">
        <f>fao_ids_unique!G185</f>
        <v>Uruguay</v>
      </c>
      <c r="G190" s="9">
        <f>VLOOKUP($B190,aquastat_more_extensive_table!$D$1013:$AO$1213,G$4,FALSE)</f>
        <v>0</v>
      </c>
      <c r="H190" s="13" t="e">
        <f t="shared" si="94"/>
        <v>#N/A</v>
      </c>
      <c r="I190" s="9">
        <f>VLOOKUP($C190,industry_water_withdrawal_km3!$A$2:$CT$249,I$4,FALSE)</f>
        <v>2.2604780000000001E-2</v>
      </c>
      <c r="J190" s="13">
        <f t="shared" si="81"/>
        <v>2.2604780000000001E-2</v>
      </c>
      <c r="L190" s="9">
        <f>VLOOKUP($B190,aquastat_more_extensive_table!$D$1013:$AO$1213,L$4,FALSE)</f>
        <v>1.95E-2</v>
      </c>
      <c r="M190" s="13">
        <f t="shared" si="95"/>
        <v>1.95E-2</v>
      </c>
      <c r="N190" s="9">
        <f>VLOOKUP($C190,industry_water_withdrawal_km3!$A$2:$CT$249,N$4,FALSE)</f>
        <v>2.375352E-2</v>
      </c>
      <c r="O190" s="13">
        <f t="shared" si="82"/>
        <v>2.375352E-2</v>
      </c>
      <c r="Q190" s="9">
        <f>VLOOKUP($B190,aquastat_more_extensive_table!$D$1013:$AO$1213,Q$4,FALSE)</f>
        <v>0</v>
      </c>
      <c r="R190" s="13" t="e">
        <f t="shared" si="96"/>
        <v>#N/A</v>
      </c>
      <c r="S190" s="9">
        <f>VLOOKUP($C190,industry_water_withdrawal_km3!$A$2:$CT$249,S$4,FALSE)</f>
        <v>2.575964E-2</v>
      </c>
      <c r="T190" s="13">
        <f t="shared" si="83"/>
        <v>2.575964E-2</v>
      </c>
      <c r="V190" s="9">
        <f>VLOOKUP($B190,aquastat_more_extensive_table!$D$1013:$AO$1213,V$4,FALSE)</f>
        <v>0</v>
      </c>
      <c r="W190" s="13" t="e">
        <f t="shared" si="97"/>
        <v>#N/A</v>
      </c>
      <c r="X190" s="9">
        <f>VLOOKUP($C190,industry_water_withdrawal_km3!$A$2:$CT$249,X$4,FALSE)</f>
        <v>3.209824E-2</v>
      </c>
      <c r="Y190" s="13">
        <f t="shared" si="84"/>
        <v>3.209824E-2</v>
      </c>
      <c r="AA190" s="9">
        <f>VLOOKUP($B190,aquastat_more_extensive_table!$D$1013:$AO$1213,AA$4,FALSE)</f>
        <v>0</v>
      </c>
      <c r="AB190" s="13" t="e">
        <f t="shared" si="98"/>
        <v>#N/A</v>
      </c>
      <c r="AC190" s="9">
        <f>VLOOKUP($C190,industry_water_withdrawal_km3!$A$2:$CT$249,AC$4,FALSE)</f>
        <v>3.9075060000000002E-2</v>
      </c>
      <c r="AD190" s="13">
        <f t="shared" si="85"/>
        <v>3.9075060000000002E-2</v>
      </c>
      <c r="AF190" s="9">
        <f>VLOOKUP($B190,aquastat_more_extensive_table!$D$1013:$AO$1213,AF$4,FALSE)</f>
        <v>0</v>
      </c>
      <c r="AG190" s="13" t="e">
        <f t="shared" si="99"/>
        <v>#N/A</v>
      </c>
      <c r="AH190" s="9">
        <f>VLOOKUP($C190,industry_water_withdrawal_km3!$A$2:$CT$249,AH$4,FALSE)</f>
        <v>3.5314720000000001E-2</v>
      </c>
      <c r="AI190" s="13">
        <f t="shared" si="86"/>
        <v>3.5314720000000001E-2</v>
      </c>
      <c r="AK190" s="9">
        <f>VLOOKUP($B190,aquastat_more_extensive_table!$D$1013:$AO$1213,AK$4,FALSE)</f>
        <v>0</v>
      </c>
      <c r="AL190" s="13" t="e">
        <f t="shared" si="100"/>
        <v>#N/A</v>
      </c>
      <c r="AM190" s="9">
        <f>VLOOKUP($C190,industry_water_withdrawal_km3!$A$2:$CT$249,AM$4,FALSE)</f>
        <v>4.1409799999999997E-2</v>
      </c>
      <c r="AN190" s="13">
        <f t="shared" si="87"/>
        <v>4.1409799999999997E-2</v>
      </c>
      <c r="AP190" s="9">
        <f>VLOOKUP($B190,aquastat_more_extensive_table!$D$1013:$AO$1213,AP$4,FALSE)</f>
        <v>0</v>
      </c>
      <c r="AQ190" s="13" t="e">
        <f t="shared" si="101"/>
        <v>#N/A</v>
      </c>
      <c r="AR190" s="9">
        <f>VLOOKUP($C190,industry_water_withdrawal_km3!$A$2:$CT$249,AR$4,FALSE)</f>
        <v>5.0349339999999999E-2</v>
      </c>
      <c r="AS190" s="13">
        <f t="shared" si="88"/>
        <v>5.0349339999999999E-2</v>
      </c>
      <c r="AU190" s="9">
        <f>VLOOKUP($B190,aquastat_more_extensive_table!$D$1013:$AO$1213,AU$4,FALSE)</f>
        <v>0.08</v>
      </c>
      <c r="AV190" s="13">
        <f t="shared" si="102"/>
        <v>0.08</v>
      </c>
      <c r="AW190" s="9">
        <f>VLOOKUP($C190,industry_water_withdrawal_km3!$A$2:$CT$249,AW$4,FALSE)</f>
        <v>5.1101760000000003E-2</v>
      </c>
      <c r="AX190" s="13">
        <f t="shared" si="89"/>
        <v>5.1101760000000003E-2</v>
      </c>
      <c r="AZ190" s="9">
        <f>VLOOKUP($B190,aquastat_more_extensive_table!$D$1013:$AO$1213,AZ$4,FALSE)</f>
        <v>0</v>
      </c>
      <c r="BA190" s="13" t="e">
        <f t="shared" si="103"/>
        <v>#N/A</v>
      </c>
      <c r="BB190" s="9">
        <f>VLOOKUP($C190,industry_water_withdrawal_km3!$A$2:$CT$249,BB$4,FALSE)</f>
        <v>4.7913280000000003E-2</v>
      </c>
      <c r="BC190" s="13">
        <f t="shared" si="90"/>
        <v>4.7913280000000003E-2</v>
      </c>
      <c r="BE190" s="9">
        <f>VLOOKUP($B190,aquastat_more_extensive_table!$D$1013:$AO$1213,BE$4,FALSE)</f>
        <v>0</v>
      </c>
      <c r="BF190" s="13" t="e">
        <f t="shared" si="104"/>
        <v>#N/A</v>
      </c>
      <c r="BG190" s="9">
        <f>VLOOKUP($C190,industry_water_withdrawal_km3!$A$2:$CT$249,BG$4,FALSE)</f>
        <v>6.0335319999999998E-2</v>
      </c>
      <c r="BH190" s="13">
        <f t="shared" si="91"/>
        <v>6.0335319999999998E-2</v>
      </c>
      <c r="BJ190" s="9">
        <f>VLOOKUP($B190,aquastat_more_extensive_table!$D$1013:$AO$1213,BJ$4,FALSE)</f>
        <v>0</v>
      </c>
      <c r="BK190" s="13" t="e">
        <f t="shared" si="92"/>
        <v>#N/A</v>
      </c>
      <c r="BL190" s="9">
        <f>VLOOKUP($C190,industry_water_withdrawal_km3!$A$2:$CT$249,BL$4,FALSE)</f>
        <v>6.1969799999999998E-2</v>
      </c>
      <c r="BM190" s="13">
        <f t="shared" si="93"/>
        <v>6.1969799999999998E-2</v>
      </c>
    </row>
    <row r="191" spans="2:65" x14ac:dyDescent="0.25">
      <c r="B191" s="12">
        <f>fao_ids_unique!B186</f>
        <v>235</v>
      </c>
      <c r="C191" s="12">
        <f>fao_ids_unique!F186</f>
        <v>199</v>
      </c>
      <c r="D191" s="8" t="str">
        <f>fao_ids_unique!C186</f>
        <v>UZB</v>
      </c>
      <c r="E191" s="7" t="str">
        <f>fao_ids_unique!G186</f>
        <v>Uzbekistan</v>
      </c>
      <c r="G191" s="9">
        <f>VLOOKUP($B191,aquastat_more_extensive_table!$D$1013:$AO$1213,G$4,FALSE)</f>
        <v>0</v>
      </c>
      <c r="H191" s="13" t="e">
        <f t="shared" si="94"/>
        <v>#N/A</v>
      </c>
      <c r="I191" s="9">
        <f>VLOOKUP($C191,industry_water_withdrawal_km3!$A$2:$CT$249,I$4,FALSE)</f>
        <v>2.1144400000000001</v>
      </c>
      <c r="J191" s="13">
        <f t="shared" si="81"/>
        <v>2.1144400000000001</v>
      </c>
      <c r="L191" s="9">
        <f>VLOOKUP($B191,aquastat_more_extensive_table!$D$1013:$AO$1213,L$4,FALSE)</f>
        <v>0</v>
      </c>
      <c r="M191" s="13" t="e">
        <f t="shared" si="95"/>
        <v>#N/A</v>
      </c>
      <c r="N191" s="9">
        <f>VLOOKUP($C191,industry_water_withdrawal_km3!$A$2:$CT$249,N$4,FALSE)</f>
        <v>2.2259859999999998</v>
      </c>
      <c r="O191" s="13">
        <f t="shared" si="82"/>
        <v>2.2259859999999998</v>
      </c>
      <c r="Q191" s="9">
        <f>VLOOKUP($B191,aquastat_more_extensive_table!$D$1013:$AO$1213,Q$4,FALSE)</f>
        <v>0</v>
      </c>
      <c r="R191" s="13" t="e">
        <f t="shared" si="96"/>
        <v>#N/A</v>
      </c>
      <c r="S191" s="9">
        <f>VLOOKUP($C191,industry_water_withdrawal_km3!$A$2:$CT$249,S$4,FALSE)</f>
        <v>2.412118</v>
      </c>
      <c r="T191" s="13">
        <f t="shared" si="83"/>
        <v>2.412118</v>
      </c>
      <c r="V191" s="9">
        <f>VLOOKUP($B191,aquastat_more_extensive_table!$D$1013:$AO$1213,V$4,FALSE)</f>
        <v>0</v>
      </c>
      <c r="W191" s="13" t="e">
        <f t="shared" si="97"/>
        <v>#N/A</v>
      </c>
      <c r="X191" s="9">
        <f>VLOOKUP($C191,industry_water_withdrawal_km3!$A$2:$CT$249,X$4,FALSE)</f>
        <v>2.89106</v>
      </c>
      <c r="Y191" s="13">
        <f t="shared" si="84"/>
        <v>2.89106</v>
      </c>
      <c r="AA191" s="9">
        <f>VLOOKUP($B191,aquastat_more_extensive_table!$D$1013:$AO$1213,AA$4,FALSE)</f>
        <v>0</v>
      </c>
      <c r="AB191" s="13" t="e">
        <f t="shared" si="98"/>
        <v>#N/A</v>
      </c>
      <c r="AC191" s="9">
        <f>VLOOKUP($C191,industry_water_withdrawal_km3!$A$2:$CT$249,AC$4,FALSE)</f>
        <v>3.3392200000000001</v>
      </c>
      <c r="AD191" s="13">
        <f t="shared" si="85"/>
        <v>3.3392200000000001</v>
      </c>
      <c r="AF191" s="9">
        <f>VLOOKUP($B191,aquastat_more_extensive_table!$D$1013:$AO$1213,AF$4,FALSE)</f>
        <v>0</v>
      </c>
      <c r="AG191" s="13" t="e">
        <f t="shared" si="99"/>
        <v>#N/A</v>
      </c>
      <c r="AH191" s="9">
        <f>VLOOKUP($C191,industry_water_withdrawal_km3!$A$2:$CT$249,AH$4,FALSE)</f>
        <v>3.3987660000000002</v>
      </c>
      <c r="AI191" s="13">
        <f t="shared" si="86"/>
        <v>3.3987660000000002</v>
      </c>
      <c r="AK191" s="9">
        <f>VLOOKUP($B191,aquastat_more_extensive_table!$D$1013:$AO$1213,AK$4,FALSE)</f>
        <v>0</v>
      </c>
      <c r="AL191" s="13" t="e">
        <f t="shared" si="100"/>
        <v>#N/A</v>
      </c>
      <c r="AM191" s="9">
        <f>VLOOKUP($C191,industry_water_withdrawal_km3!$A$2:$CT$249,AM$4,FALSE)</f>
        <v>3.2713540000000001</v>
      </c>
      <c r="AN191" s="13">
        <f t="shared" si="87"/>
        <v>3.2713540000000001</v>
      </c>
      <c r="AP191" s="9">
        <f>VLOOKUP($B191,aquastat_more_extensive_table!$D$1013:$AO$1213,AP$4,FALSE)</f>
        <v>1.103</v>
      </c>
      <c r="AQ191" s="13">
        <f t="shared" si="101"/>
        <v>1.103</v>
      </c>
      <c r="AR191" s="9">
        <f>VLOOKUP($C191,industry_water_withdrawal_km3!$A$2:$CT$249,AR$4,FALSE)</f>
        <v>3.014726</v>
      </c>
      <c r="AS191" s="13">
        <f t="shared" si="88"/>
        <v>3.014726</v>
      </c>
      <c r="AU191" s="9">
        <f>VLOOKUP($B191,aquastat_more_extensive_table!$D$1013:$AO$1213,AU$4,FALSE)</f>
        <v>2.35</v>
      </c>
      <c r="AV191" s="13">
        <f t="shared" si="102"/>
        <v>2.35</v>
      </c>
      <c r="AW191" s="9">
        <f>VLOOKUP($C191,industry_water_withdrawal_km3!$A$2:$CT$249,AW$4,FALSE)</f>
        <v>2.941916</v>
      </c>
      <c r="AX191" s="13">
        <f t="shared" si="89"/>
        <v>2.941916</v>
      </c>
      <c r="AZ191" s="9">
        <f>VLOOKUP($B191,aquastat_more_extensive_table!$D$1013:$AO$1213,AZ$4,FALSE)</f>
        <v>1.5</v>
      </c>
      <c r="BA191" s="13">
        <f t="shared" si="103"/>
        <v>1.5</v>
      </c>
      <c r="BB191" s="9">
        <f>VLOOKUP($C191,industry_water_withdrawal_km3!$A$2:$CT$249,BB$4,FALSE)</f>
        <v>2.9823019999999998</v>
      </c>
      <c r="BC191" s="13">
        <f t="shared" si="90"/>
        <v>2.9823019999999998</v>
      </c>
      <c r="BE191" s="9">
        <f>VLOOKUP($B191,aquastat_more_extensive_table!$D$1013:$AO$1213,BE$4,FALSE)</f>
        <v>0</v>
      </c>
      <c r="BF191" s="13" t="e">
        <f t="shared" si="104"/>
        <v>#N/A</v>
      </c>
      <c r="BG191" s="9">
        <f>VLOOKUP($C191,industry_water_withdrawal_km3!$A$2:$CT$249,BG$4,FALSE)</f>
        <v>3.7814100000000002</v>
      </c>
      <c r="BH191" s="13">
        <f t="shared" si="91"/>
        <v>3.7814100000000002</v>
      </c>
      <c r="BJ191" s="9">
        <f>VLOOKUP($B191,aquastat_more_extensive_table!$D$1013:$AO$1213,BJ$4,FALSE)</f>
        <v>0</v>
      </c>
      <c r="BK191" s="13" t="e">
        <f t="shared" si="92"/>
        <v>#N/A</v>
      </c>
      <c r="BL191" s="9">
        <f>VLOOKUP($C191,industry_water_withdrawal_km3!$A$2:$CT$249,BL$4,FALSE)</f>
        <v>3.8906733333333299</v>
      </c>
      <c r="BM191" s="13">
        <f t="shared" si="93"/>
        <v>3.8906733333333299</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VLOOKUP($B192,aquastat_more_extensive_table!$D$1013:$AO$1213,G$4,FALSE)</f>
        <v>0</v>
      </c>
      <c r="H192" s="13" t="e">
        <f t="shared" si="94"/>
        <v>#N/A</v>
      </c>
      <c r="I192" s="9">
        <f>VLOOKUP($C192,industry_water_withdrawal_km3!$A$2:$CT$249,I$4,FALSE)</f>
        <v>0.70663560000000003</v>
      </c>
      <c r="J192" s="13">
        <f t="shared" si="81"/>
        <v>0.70663560000000003</v>
      </c>
      <c r="L192" s="9">
        <f>VLOOKUP($B192,aquastat_more_extensive_table!$D$1013:$AO$1213,L$4,FALSE)</f>
        <v>0</v>
      </c>
      <c r="M192" s="13" t="e">
        <f t="shared" si="95"/>
        <v>#N/A</v>
      </c>
      <c r="N192" s="9">
        <f>VLOOKUP($C192,industry_water_withdrawal_km3!$A$2:$CT$249,N$4,FALSE)</f>
        <v>0.69760900000000003</v>
      </c>
      <c r="O192" s="13">
        <f t="shared" si="82"/>
        <v>0.69760900000000003</v>
      </c>
      <c r="Q192" s="9">
        <f>VLOOKUP($B192,aquastat_more_extensive_table!$D$1013:$AO$1213,Q$4,FALSE)</f>
        <v>0.45100000000000001</v>
      </c>
      <c r="R192" s="13">
        <f t="shared" si="96"/>
        <v>0.45100000000000001</v>
      </c>
      <c r="S192" s="9">
        <f>VLOOKUP($C192,industry_water_withdrawal_km3!$A$2:$CT$249,S$4,FALSE)</f>
        <v>0.70319980000000004</v>
      </c>
      <c r="T192" s="13">
        <f t="shared" si="83"/>
        <v>0.70319980000000004</v>
      </c>
      <c r="V192" s="9">
        <f>VLOOKUP($B192,aquastat_more_extensive_table!$D$1013:$AO$1213,V$4,FALSE)</f>
        <v>0</v>
      </c>
      <c r="W192" s="13" t="e">
        <f t="shared" si="97"/>
        <v>#N/A</v>
      </c>
      <c r="X192" s="9">
        <f>VLOOKUP($C192,industry_water_withdrawal_km3!$A$2:$CT$249,X$4,FALSE)</f>
        <v>0.86458060000000003</v>
      </c>
      <c r="Y192" s="13">
        <f t="shared" si="84"/>
        <v>0.86458060000000003</v>
      </c>
      <c r="AA192" s="9">
        <f>VLOOKUP($B192,aquastat_more_extensive_table!$D$1013:$AO$1213,AA$4,FALSE)</f>
        <v>0</v>
      </c>
      <c r="AB192" s="13" t="e">
        <f t="shared" si="98"/>
        <v>#N/A</v>
      </c>
      <c r="AC192" s="9">
        <f>VLOOKUP($C192,industry_water_withdrawal_km3!$A$2:$CT$249,AC$4,FALSE)</f>
        <v>1.0393098000000001</v>
      </c>
      <c r="AD192" s="13">
        <f t="shared" si="85"/>
        <v>1.0393098000000001</v>
      </c>
      <c r="AF192" s="9">
        <f>VLOOKUP($B192,aquastat_more_extensive_table!$D$1013:$AO$1213,AF$4,FALSE)</f>
        <v>0</v>
      </c>
      <c r="AG192" s="13" t="e">
        <f t="shared" si="99"/>
        <v>#N/A</v>
      </c>
      <c r="AH192" s="9">
        <f>VLOOKUP($C192,industry_water_withdrawal_km3!$A$2:$CT$249,AH$4,FALSE)</f>
        <v>0.97250579999999998</v>
      </c>
      <c r="AI192" s="13">
        <f t="shared" si="86"/>
        <v>0.97250579999999998</v>
      </c>
      <c r="AK192" s="9">
        <f>VLOOKUP($B192,aquastat_more_extensive_table!$D$1013:$AO$1213,AK$4,FALSE)</f>
        <v>0</v>
      </c>
      <c r="AL192" s="13" t="e">
        <f t="shared" si="100"/>
        <v>#N/A</v>
      </c>
      <c r="AM192" s="9">
        <f>VLOOKUP($C192,industry_water_withdrawal_km3!$A$2:$CT$249,AM$4,FALSE)</f>
        <v>0.89967280000000005</v>
      </c>
      <c r="AN192" s="13">
        <f t="shared" si="87"/>
        <v>0.89967280000000005</v>
      </c>
      <c r="AP192" s="9">
        <f>VLOOKUP($B192,aquastat_more_extensive_table!$D$1013:$AO$1213,AP$4,FALSE)</f>
        <v>0</v>
      </c>
      <c r="AQ192" s="13" t="e">
        <f t="shared" si="101"/>
        <v>#N/A</v>
      </c>
      <c r="AR192" s="9">
        <f>VLOOKUP($C192,industry_water_withdrawal_km3!$A$2:$CT$249,AR$4,FALSE)</f>
        <v>0.94814379999999998</v>
      </c>
      <c r="AS192" s="13">
        <f t="shared" si="88"/>
        <v>0.94814379999999998</v>
      </c>
      <c r="AU192" s="9">
        <f>VLOOKUP($B192,aquastat_more_extensive_table!$D$1013:$AO$1213,AU$4,FALSE)</f>
        <v>0.68310000000000004</v>
      </c>
      <c r="AV192" s="13">
        <f t="shared" si="102"/>
        <v>0.68310000000000004</v>
      </c>
      <c r="AW192" s="9">
        <f>VLOOKUP($C192,industry_water_withdrawal_km3!$A$2:$CT$249,AW$4,FALSE)</f>
        <v>1.0421659999999999</v>
      </c>
      <c r="AX192" s="13">
        <f t="shared" si="89"/>
        <v>1.0421659999999999</v>
      </c>
      <c r="AZ192" s="9">
        <f>VLOOKUP($B192,aquastat_more_extensive_table!$D$1013:$AO$1213,AZ$4,FALSE)</f>
        <v>0.79330000000000001</v>
      </c>
      <c r="BA192" s="13">
        <f t="shared" si="103"/>
        <v>0.79330000000000001</v>
      </c>
      <c r="BB192" s="9">
        <f>VLOOKUP($C192,industry_water_withdrawal_km3!$A$2:$CT$249,BB$4,FALSE)</f>
        <v>1.1236752000000001</v>
      </c>
      <c r="BC192" s="13">
        <f t="shared" si="90"/>
        <v>1.1236752000000001</v>
      </c>
      <c r="BE192" s="9">
        <f>VLOOKUP($B192,aquastat_more_extensive_table!$D$1013:$AO$1213,BE$4,FALSE)</f>
        <v>0</v>
      </c>
      <c r="BF192" s="13" t="e">
        <f t="shared" si="104"/>
        <v>#N/A</v>
      </c>
      <c r="BG192" s="9">
        <f>VLOOKUP($C192,industry_water_withdrawal_km3!$A$2:$CT$249,BG$4,FALSE)</f>
        <v>1.458456</v>
      </c>
      <c r="BH192" s="13">
        <f t="shared" si="91"/>
        <v>1.458456</v>
      </c>
      <c r="BJ192" s="9">
        <f>VLOOKUP($B192,aquastat_more_extensive_table!$D$1013:$AO$1213,BJ$4,FALSE)</f>
        <v>0</v>
      </c>
      <c r="BK192" s="13" t="e">
        <f t="shared" si="92"/>
        <v>#N/A</v>
      </c>
      <c r="BL192" s="9">
        <f>VLOOKUP($C192,industry_water_withdrawal_km3!$A$2:$CT$249,BL$4,FALSE)</f>
        <v>1.4887966666666701</v>
      </c>
      <c r="BM192" s="13">
        <f t="shared" si="93"/>
        <v>1.4887966666666701</v>
      </c>
    </row>
    <row r="193" spans="2:65" x14ac:dyDescent="0.25">
      <c r="B193" s="12">
        <f>fao_ids_unique!B188</f>
        <v>237</v>
      </c>
      <c r="C193" s="12">
        <f>fao_ids_unique!F188</f>
        <v>203</v>
      </c>
      <c r="D193" s="8" t="str">
        <f>fao_ids_unique!C188</f>
        <v>VNM</v>
      </c>
      <c r="E193" s="7" t="str">
        <f>fao_ids_unique!G188</f>
        <v>Vietnam</v>
      </c>
      <c r="G193" s="9">
        <f>VLOOKUP($B193,aquastat_more_extensive_table!$D$1013:$AO$1213,G$4,FALSE)</f>
        <v>0</v>
      </c>
      <c r="H193" s="13" t="e">
        <f t="shared" si="94"/>
        <v>#N/A</v>
      </c>
      <c r="I193" s="9">
        <f>VLOOKUP($C193,industry_water_withdrawal_km3!$A$2:$CT$249,I$4,FALSE)</f>
        <v>0.93337040000000004</v>
      </c>
      <c r="J193" s="13">
        <f t="shared" si="81"/>
        <v>0.93337040000000004</v>
      </c>
      <c r="L193" s="9">
        <f>VLOOKUP($B193,aquastat_more_extensive_table!$D$1013:$AO$1213,L$4,FALSE)</f>
        <v>0</v>
      </c>
      <c r="M193" s="13" t="e">
        <f t="shared" si="95"/>
        <v>#N/A</v>
      </c>
      <c r="N193" s="9">
        <f>VLOOKUP($C193,industry_water_withdrawal_km3!$A$2:$CT$249,N$4,FALSE)</f>
        <v>0.9947182</v>
      </c>
      <c r="O193" s="13">
        <f t="shared" si="82"/>
        <v>0.9947182</v>
      </c>
      <c r="Q193" s="9">
        <f>VLOOKUP($B193,aquastat_more_extensive_table!$D$1013:$AO$1213,Q$4,FALSE)</f>
        <v>0</v>
      </c>
      <c r="R193" s="13" t="e">
        <f t="shared" si="96"/>
        <v>#N/A</v>
      </c>
      <c r="S193" s="9">
        <f>VLOOKUP($C193,industry_water_withdrawal_km3!$A$2:$CT$249,S$4,FALSE)</f>
        <v>0.99172979999999999</v>
      </c>
      <c r="T193" s="13">
        <f t="shared" si="83"/>
        <v>0.99172979999999999</v>
      </c>
      <c r="V193" s="9">
        <f>VLOOKUP($B193,aquastat_more_extensive_table!$D$1013:$AO$1213,V$4,FALSE)</f>
        <v>0</v>
      </c>
      <c r="W193" s="13" t="e">
        <f t="shared" si="97"/>
        <v>#N/A</v>
      </c>
      <c r="X193" s="9">
        <f>VLOOKUP($C193,industry_water_withdrawal_km3!$A$2:$CT$249,X$4,FALSE)</f>
        <v>1.0364043999999999</v>
      </c>
      <c r="Y193" s="13">
        <f t="shared" si="84"/>
        <v>1.0364043999999999</v>
      </c>
      <c r="AA193" s="9">
        <f>VLOOKUP($B193,aquastat_more_extensive_table!$D$1013:$AO$1213,AA$4,FALSE)</f>
        <v>1.5</v>
      </c>
      <c r="AB193" s="13">
        <f t="shared" si="98"/>
        <v>1.5</v>
      </c>
      <c r="AC193" s="9">
        <f>VLOOKUP($C193,industry_water_withdrawal_km3!$A$2:$CT$249,AC$4,FALSE)</f>
        <v>1.1746179999999999</v>
      </c>
      <c r="AD193" s="13">
        <f t="shared" si="85"/>
        <v>1.1746179999999999</v>
      </c>
      <c r="AF193" s="9">
        <f>VLOOKUP($B193,aquastat_more_extensive_table!$D$1013:$AO$1213,AF$4,FALSE)</f>
        <v>2.87</v>
      </c>
      <c r="AG193" s="13">
        <f t="shared" si="99"/>
        <v>2.87</v>
      </c>
      <c r="AH193" s="9">
        <f>VLOOKUP($C193,industry_water_withdrawal_km3!$A$2:$CT$249,AH$4,FALSE)</f>
        <v>1.315642</v>
      </c>
      <c r="AI193" s="13">
        <f t="shared" si="86"/>
        <v>1.315642</v>
      </c>
      <c r="AK193" s="9">
        <f>VLOOKUP($B193,aquastat_more_extensive_table!$D$1013:$AO$1213,AK$4,FALSE)</f>
        <v>0</v>
      </c>
      <c r="AL193" s="13" t="e">
        <f t="shared" si="100"/>
        <v>#N/A</v>
      </c>
      <c r="AM193" s="9">
        <f>VLOOKUP($C193,industry_water_withdrawal_km3!$A$2:$CT$249,AM$4,FALSE)</f>
        <v>1.0420480000000001</v>
      </c>
      <c r="AN193" s="13">
        <f t="shared" si="87"/>
        <v>1.0420480000000001</v>
      </c>
      <c r="AP193" s="9">
        <f>VLOOKUP($B193,aquastat_more_extensive_table!$D$1013:$AO$1213,AP$4,FALSE)</f>
        <v>0</v>
      </c>
      <c r="AQ193" s="13" t="e">
        <f t="shared" si="101"/>
        <v>#N/A</v>
      </c>
      <c r="AR193" s="9">
        <f>VLOOKUP($C193,industry_water_withdrawal_km3!$A$2:$CT$249,AR$4,FALSE)</f>
        <v>1.2956479999999999</v>
      </c>
      <c r="AS193" s="13">
        <f t="shared" si="88"/>
        <v>1.2956479999999999</v>
      </c>
      <c r="AU193" s="9">
        <f>VLOOKUP($B193,aquastat_more_extensive_table!$D$1013:$AO$1213,AU$4,FALSE)</f>
        <v>3.2629999999999999</v>
      </c>
      <c r="AV193" s="13">
        <f t="shared" si="102"/>
        <v>3.2629999999999999</v>
      </c>
      <c r="AW193" s="9">
        <f>VLOOKUP($C193,industry_water_withdrawal_km3!$A$2:$CT$249,AW$4,FALSE)</f>
        <v>1.479538</v>
      </c>
      <c r="AX193" s="13">
        <f t="shared" si="89"/>
        <v>1.479538</v>
      </c>
      <c r="AZ193" s="9">
        <f>VLOOKUP($B193,aquastat_more_extensive_table!$D$1013:$AO$1213,AZ$4,FALSE)</f>
        <v>3.0739999999999998</v>
      </c>
      <c r="BA193" s="13">
        <f t="shared" si="103"/>
        <v>3.0739999999999998</v>
      </c>
      <c r="BB193" s="9">
        <f>VLOOKUP($C193,industry_water_withdrawal_km3!$A$2:$CT$249,BB$4,FALSE)</f>
        <v>1.738772</v>
      </c>
      <c r="BC193" s="13">
        <f t="shared" si="90"/>
        <v>1.738772</v>
      </c>
      <c r="BE193" s="9">
        <f>VLOOKUP($B193,aquastat_more_extensive_table!$D$1013:$AO$1213,BE$4,FALSE)</f>
        <v>0</v>
      </c>
      <c r="BF193" s="13" t="e">
        <f t="shared" si="104"/>
        <v>#N/A</v>
      </c>
      <c r="BG193" s="9">
        <f>VLOOKUP($C193,industry_water_withdrawal_km3!$A$2:$CT$249,BG$4,FALSE)</f>
        <v>2.113772</v>
      </c>
      <c r="BH193" s="13">
        <f t="shared" si="91"/>
        <v>2.113772</v>
      </c>
      <c r="BJ193" s="9">
        <f>VLOOKUP($B193,aquastat_more_extensive_table!$D$1013:$AO$1213,BJ$4,FALSE)</f>
        <v>0</v>
      </c>
      <c r="BK193" s="13" t="e">
        <f t="shared" si="92"/>
        <v>#N/A</v>
      </c>
      <c r="BL193" s="9">
        <f>VLOOKUP($C193,industry_water_withdrawal_km3!$A$2:$CT$249,BL$4,FALSE)</f>
        <v>2.13927666666667</v>
      </c>
      <c r="BM193" s="13">
        <f t="shared" si="93"/>
        <v>2.13927666666667</v>
      </c>
    </row>
    <row r="194" spans="2:65" x14ac:dyDescent="0.25">
      <c r="B194" s="12">
        <f>fao_ids_unique!B189</f>
        <v>238</v>
      </c>
      <c r="C194" s="12">
        <f>fao_ids_unique!F189</f>
        <v>59</v>
      </c>
      <c r="D194" s="8" t="str">
        <f>fao_ids_unique!C189</f>
        <v>ETH</v>
      </c>
      <c r="E194" s="7" t="str">
        <f>fao_ids_unique!G189</f>
        <v>Ethiopia</v>
      </c>
      <c r="G194" s="9">
        <f>VLOOKUP($B194,aquastat_more_extensive_table!$D$1013:$AO$1213,G$4,FALSE)</f>
        <v>0</v>
      </c>
      <c r="H194" s="13" t="e">
        <f t="shared" si="94"/>
        <v>#N/A</v>
      </c>
      <c r="I194" s="9">
        <f>VLOOKUP($C194,industry_water_withdrawal_km3!$A$2:$CT$249,I$4,FALSE)</f>
        <v>8.6257619999999993E-2</v>
      </c>
      <c r="J194" s="13">
        <f t="shared" si="81"/>
        <v>8.6257619999999993E-2</v>
      </c>
      <c r="L194" s="9">
        <f>VLOOKUP($B194,aquastat_more_extensive_table!$D$1013:$AO$1213,L$4,FALSE)</f>
        <v>0</v>
      </c>
      <c r="M194" s="13" t="e">
        <f t="shared" si="95"/>
        <v>#N/A</v>
      </c>
      <c r="N194" s="9">
        <f>VLOOKUP($C194,industry_water_withdrawal_km3!$A$2:$CT$249,N$4,FALSE)</f>
        <v>9.3183699999999994E-2</v>
      </c>
      <c r="O194" s="13">
        <f t="shared" si="82"/>
        <v>9.3183699999999994E-2</v>
      </c>
      <c r="Q194" s="9">
        <f>VLOOKUP($B194,aquastat_more_extensive_table!$D$1013:$AO$1213,Q$4,FALSE)</f>
        <v>0</v>
      </c>
      <c r="R194" s="13" t="e">
        <f t="shared" si="96"/>
        <v>#N/A</v>
      </c>
      <c r="S194" s="9">
        <f>VLOOKUP($C194,industry_water_withdrawal_km3!$A$2:$CT$249,S$4,FALSE)</f>
        <v>9.7918019999999995E-2</v>
      </c>
      <c r="T194" s="13">
        <f t="shared" si="83"/>
        <v>9.7918019999999995E-2</v>
      </c>
      <c r="V194" s="9">
        <f>VLOOKUP($B194,aquastat_more_extensive_table!$D$1013:$AO$1213,V$4,FALSE)</f>
        <v>0</v>
      </c>
      <c r="W194" s="13" t="e">
        <f t="shared" si="97"/>
        <v>#N/A</v>
      </c>
      <c r="X194" s="9">
        <f>VLOOKUP($C194,industry_water_withdrawal_km3!$A$2:$CT$249,X$4,FALSE)</f>
        <v>0.10727299999999999</v>
      </c>
      <c r="Y194" s="13">
        <f t="shared" si="84"/>
        <v>0.10727299999999999</v>
      </c>
      <c r="AA194" s="9">
        <f>VLOOKUP($B194,aquastat_more_extensive_table!$D$1013:$AO$1213,AA$4,FALSE)</f>
        <v>0</v>
      </c>
      <c r="AB194" s="13" t="e">
        <f t="shared" si="98"/>
        <v>#N/A</v>
      </c>
      <c r="AC194" s="9">
        <f>VLOOKUP($C194,industry_water_withdrawal_km3!$A$2:$CT$249,AC$4,FALSE)</f>
        <v>0.11433980000000001</v>
      </c>
      <c r="AD194" s="13">
        <f t="shared" si="85"/>
        <v>0.11433980000000001</v>
      </c>
      <c r="AF194" s="9">
        <f>VLOOKUP($B194,aquastat_more_extensive_table!$D$1013:$AO$1213,AF$4,FALSE)</f>
        <v>0</v>
      </c>
      <c r="AG194" s="13" t="e">
        <f t="shared" si="99"/>
        <v>#N/A</v>
      </c>
      <c r="AH194" s="9">
        <f>VLOOKUP($C194,industry_water_withdrawal_km3!$A$2:$CT$249,AH$4,FALSE)</f>
        <v>0.11328539999999999</v>
      </c>
      <c r="AI194" s="13">
        <f t="shared" si="86"/>
        <v>0.11328539999999999</v>
      </c>
      <c r="AK194" s="9">
        <f>VLOOKUP($B194,aquastat_more_extensive_table!$D$1013:$AO$1213,AK$4,FALSE)</f>
        <v>0</v>
      </c>
      <c r="AL194" s="13" t="e">
        <f t="shared" si="100"/>
        <v>#N/A</v>
      </c>
      <c r="AM194" s="9">
        <f>VLOOKUP($C194,industry_water_withdrawal_km3!$A$2:$CT$249,AM$4,FALSE)</f>
        <v>0.117442</v>
      </c>
      <c r="AN194" s="13">
        <f t="shared" si="87"/>
        <v>0.117442</v>
      </c>
      <c r="AP194" s="9">
        <f>VLOOKUP($B194,aquastat_more_extensive_table!$D$1013:$AO$1213,AP$4,FALSE)</f>
        <v>0</v>
      </c>
      <c r="AQ194" s="13" t="e">
        <f t="shared" si="101"/>
        <v>#N/A</v>
      </c>
      <c r="AR194" s="9">
        <f>VLOOKUP($C194,industry_water_withdrawal_km3!$A$2:$CT$249,AR$4,FALSE)</f>
        <v>9.8528840000000006E-2</v>
      </c>
      <c r="AS194" s="13">
        <f t="shared" si="88"/>
        <v>9.8528840000000006E-2</v>
      </c>
      <c r="AU194" s="9">
        <f>VLOOKUP($B194,aquastat_more_extensive_table!$D$1013:$AO$1213,AU$4,FALSE)</f>
        <v>2.1000000000000001E-2</v>
      </c>
      <c r="AV194" s="13">
        <f t="shared" si="102"/>
        <v>2.1000000000000001E-2</v>
      </c>
      <c r="AW194" s="9">
        <f>VLOOKUP($C194,industry_water_withdrawal_km3!$A$2:$CT$249,AW$4,FALSE)</f>
        <v>9.4214740000000005E-2</v>
      </c>
      <c r="AX194" s="13">
        <f t="shared" si="89"/>
        <v>9.4214740000000005E-2</v>
      </c>
      <c r="AZ194" s="9">
        <f>VLOOKUP($B194,aquastat_more_extensive_table!$D$1013:$AO$1213,AZ$4,FALSE)</f>
        <v>5.11E-2</v>
      </c>
      <c r="BA194" s="13">
        <f t="shared" si="103"/>
        <v>5.11E-2</v>
      </c>
      <c r="BB194" s="9">
        <f>VLOOKUP($C194,industry_water_withdrawal_km3!$A$2:$CT$249,BB$4,FALSE)</f>
        <v>0.10546628</v>
      </c>
      <c r="BC194" s="13">
        <f t="shared" si="90"/>
        <v>0.10546628</v>
      </c>
      <c r="BE194" s="9">
        <f>VLOOKUP($B194,aquastat_more_extensive_table!$D$1013:$AO$1213,BE$4,FALSE)</f>
        <v>0</v>
      </c>
      <c r="BF194" s="13" t="e">
        <f t="shared" si="104"/>
        <v>#N/A</v>
      </c>
      <c r="BG194" s="9">
        <f>VLOOKUP($C194,industry_water_withdrawal_km3!$A$2:$CT$249,BG$4,FALSE)</f>
        <v>0.13387840000000001</v>
      </c>
      <c r="BH194" s="13">
        <f t="shared" si="91"/>
        <v>0.13387840000000001</v>
      </c>
      <c r="BJ194" s="9">
        <f>VLOOKUP($B194,aquastat_more_extensive_table!$D$1013:$AO$1213,BJ$4,FALSE)</f>
        <v>0</v>
      </c>
      <c r="BK194" s="13" t="e">
        <f t="shared" si="92"/>
        <v>#N/A</v>
      </c>
      <c r="BL194" s="9">
        <f>VLOOKUP($C194,industry_water_withdrawal_km3!$A$2:$CT$249,BL$4,FALSE)</f>
        <v>0.13361666666666699</v>
      </c>
      <c r="BM194" s="13">
        <f t="shared" si="93"/>
        <v>0.13361666666666699</v>
      </c>
    </row>
    <row r="195" spans="2:65" x14ac:dyDescent="0.25">
      <c r="B195" s="12">
        <f>fao_ids_unique!B190</f>
        <v>244</v>
      </c>
      <c r="C195" s="12">
        <f>fao_ids_unique!F190</f>
        <v>206</v>
      </c>
      <c r="D195" s="8" t="str">
        <f>fao_ids_unique!C190</f>
        <v>WSM</v>
      </c>
      <c r="E195" s="7" t="str">
        <f>fao_ids_unique!G190</f>
        <v>Samoa</v>
      </c>
      <c r="G195" s="9">
        <f>VLOOKUP($B195,aquastat_more_extensive_table!$D$1013:$AO$1213,G$4,FALSE)</f>
        <v>0</v>
      </c>
      <c r="H195" s="13" t="e">
        <f t="shared" si="94"/>
        <v>#N/A</v>
      </c>
      <c r="I195" s="9">
        <f>VLOOKUP($C195,industry_water_withdrawal_km3!$A$2:$CT$249,I$4,FALSE)</f>
        <v>0</v>
      </c>
      <c r="J195" s="13">
        <f t="shared" si="81"/>
        <v>0</v>
      </c>
      <c r="L195" s="9">
        <f>VLOOKUP($B195,aquastat_more_extensive_table!$D$1013:$AO$1213,L$4,FALSE)</f>
        <v>0</v>
      </c>
      <c r="M195" s="13" t="e">
        <f t="shared" si="95"/>
        <v>#N/A</v>
      </c>
      <c r="N195" s="9">
        <f>VLOOKUP($C195,industry_water_withdrawal_km3!$A$2:$CT$249,N$4,FALSE)</f>
        <v>0</v>
      </c>
      <c r="O195" s="13">
        <f t="shared" si="82"/>
        <v>0</v>
      </c>
      <c r="Q195" s="9">
        <f>VLOOKUP($B195,aquastat_more_extensive_table!$D$1013:$AO$1213,Q$4,FALSE)</f>
        <v>0</v>
      </c>
      <c r="R195" s="13" t="e">
        <f t="shared" si="96"/>
        <v>#N/A</v>
      </c>
      <c r="S195" s="9">
        <f>VLOOKUP($C195,industry_water_withdrawal_km3!$A$2:$CT$249,S$4,FALSE)</f>
        <v>0</v>
      </c>
      <c r="T195" s="13">
        <f t="shared" si="83"/>
        <v>0</v>
      </c>
      <c r="V195" s="9">
        <f>VLOOKUP($B195,aquastat_more_extensive_table!$D$1013:$AO$1213,V$4,FALSE)</f>
        <v>0</v>
      </c>
      <c r="W195" s="13" t="e">
        <f t="shared" si="97"/>
        <v>#N/A</v>
      </c>
      <c r="X195" s="9">
        <f>VLOOKUP($C195,industry_water_withdrawal_km3!$A$2:$CT$249,X$4,FALSE)</f>
        <v>0</v>
      </c>
      <c r="Y195" s="13">
        <f t="shared" si="84"/>
        <v>0</v>
      </c>
      <c r="AA195" s="9">
        <f>VLOOKUP($B195,aquastat_more_extensive_table!$D$1013:$AO$1213,AA$4,FALSE)</f>
        <v>0</v>
      </c>
      <c r="AB195" s="13" t="e">
        <f t="shared" si="98"/>
        <v>#N/A</v>
      </c>
      <c r="AC195" s="9">
        <f>VLOOKUP($C195,industry_water_withdrawal_km3!$A$2:$CT$249,AC$4,FALSE)</f>
        <v>0</v>
      </c>
      <c r="AD195" s="13">
        <f t="shared" si="85"/>
        <v>0</v>
      </c>
      <c r="AF195" s="9">
        <f>VLOOKUP($B195,aquastat_more_extensive_table!$D$1013:$AO$1213,AF$4,FALSE)</f>
        <v>0</v>
      </c>
      <c r="AG195" s="13" t="e">
        <f t="shared" si="99"/>
        <v>#N/A</v>
      </c>
      <c r="AH195" s="9">
        <f>VLOOKUP($C195,industry_water_withdrawal_km3!$A$2:$CT$249,AH$4,FALSE)</f>
        <v>0</v>
      </c>
      <c r="AI195" s="13">
        <f t="shared" si="86"/>
        <v>0</v>
      </c>
      <c r="AK195" s="9">
        <f>VLOOKUP($B195,aquastat_more_extensive_table!$D$1013:$AO$1213,AK$4,FALSE)</f>
        <v>0</v>
      </c>
      <c r="AL195" s="13" t="e">
        <f t="shared" si="100"/>
        <v>#N/A</v>
      </c>
      <c r="AM195" s="9">
        <f>VLOOKUP($C195,industry_water_withdrawal_km3!$A$2:$CT$249,AM$4,FALSE)</f>
        <v>0</v>
      </c>
      <c r="AN195" s="13">
        <f t="shared" si="87"/>
        <v>0</v>
      </c>
      <c r="AP195" s="9">
        <f>VLOOKUP($B195,aquastat_more_extensive_table!$D$1013:$AO$1213,AP$4,FALSE)</f>
        <v>0</v>
      </c>
      <c r="AQ195" s="13" t="e">
        <f t="shared" si="101"/>
        <v>#N/A</v>
      </c>
      <c r="AR195" s="9">
        <f>VLOOKUP($C195,industry_water_withdrawal_km3!$A$2:$CT$249,AR$4,FALSE)</f>
        <v>0</v>
      </c>
      <c r="AS195" s="13">
        <f t="shared" si="88"/>
        <v>0</v>
      </c>
      <c r="AU195" s="9">
        <f>VLOOKUP($B195,aquastat_more_extensive_table!$D$1013:$AO$1213,AU$4,FALSE)</f>
        <v>0</v>
      </c>
      <c r="AV195" s="13" t="e">
        <f t="shared" si="102"/>
        <v>#N/A</v>
      </c>
      <c r="AW195" s="9">
        <f>VLOOKUP($C195,industry_water_withdrawal_km3!$A$2:$CT$249,AW$4,FALSE)</f>
        <v>0</v>
      </c>
      <c r="AX195" s="13">
        <f t="shared" si="89"/>
        <v>0</v>
      </c>
      <c r="AZ195" s="9">
        <f>VLOOKUP($B195,aquastat_more_extensive_table!$D$1013:$AO$1213,AZ$4,FALSE)</f>
        <v>0</v>
      </c>
      <c r="BA195" s="13" t="e">
        <f t="shared" si="103"/>
        <v>#N/A</v>
      </c>
      <c r="BB195" s="9">
        <f>VLOOKUP($C195,industry_water_withdrawal_km3!$A$2:$CT$249,BB$4,FALSE)</f>
        <v>0</v>
      </c>
      <c r="BC195" s="13">
        <f t="shared" si="90"/>
        <v>0</v>
      </c>
      <c r="BE195" s="9">
        <f>VLOOKUP($B195,aquastat_more_extensive_table!$D$1013:$AO$1213,BE$4,FALSE)</f>
        <v>0</v>
      </c>
      <c r="BF195" s="13" t="e">
        <f t="shared" si="104"/>
        <v>#N/A</v>
      </c>
      <c r="BG195" s="9">
        <f>VLOOKUP($C195,industry_water_withdrawal_km3!$A$2:$CT$249,BG$4,FALSE)</f>
        <v>0</v>
      </c>
      <c r="BH195" s="13">
        <f t="shared" si="91"/>
        <v>0</v>
      </c>
      <c r="BJ195" s="9">
        <f>VLOOKUP($B195,aquastat_more_extensive_table!$D$1013:$AO$1213,BJ$4,FALSE)</f>
        <v>0</v>
      </c>
      <c r="BK195" s="13" t="e">
        <f t="shared" si="92"/>
        <v>#N/A</v>
      </c>
      <c r="BL195" s="9">
        <f>VLOOKUP($C195,industry_water_withdrawal_km3!$A$2:$CT$249,BL$4,FALSE)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VLOOKUP($B196,aquastat_more_extensive_table!$D$1013:$AO$1213,G$4,FALSE)</f>
        <v>0</v>
      </c>
      <c r="H196" s="13" t="e">
        <f t="shared" si="94"/>
        <v>#N/A</v>
      </c>
      <c r="I196" s="9">
        <f>VLOOKUP($C196,industry_water_withdrawal_km3!$A$2:$CT$249,I$4,FALSE)</f>
        <v>8.3021620000000001E-4</v>
      </c>
      <c r="J196" s="13">
        <f t="shared" si="81"/>
        <v>8.3021620000000001E-4</v>
      </c>
      <c r="L196" s="9">
        <f>VLOOKUP($B196,aquastat_more_extensive_table!$D$1013:$AO$1213,L$4,FALSE)</f>
        <v>0</v>
      </c>
      <c r="M196" s="13" t="e">
        <f t="shared" si="95"/>
        <v>#N/A</v>
      </c>
      <c r="N196" s="9">
        <f>VLOOKUP($C196,industry_water_withdrawal_km3!$A$2:$CT$249,N$4,FALSE)</f>
        <v>8.6841019999999998E-4</v>
      </c>
      <c r="O196" s="13">
        <f t="shared" si="82"/>
        <v>8.6841019999999998E-4</v>
      </c>
      <c r="Q196" s="9">
        <f>VLOOKUP($B196,aquastat_more_extensive_table!$D$1013:$AO$1213,Q$4,FALSE)</f>
        <v>0</v>
      </c>
      <c r="R196" s="13" t="e">
        <f t="shared" si="96"/>
        <v>#N/A</v>
      </c>
      <c r="S196" s="9">
        <f>VLOOKUP($C196,industry_water_withdrawal_km3!$A$2:$CT$249,S$4,FALSE)</f>
        <v>8.7130400000000005E-4</v>
      </c>
      <c r="T196" s="13">
        <f t="shared" si="83"/>
        <v>8.7130400000000005E-4</v>
      </c>
      <c r="V196" s="9">
        <f>VLOOKUP($B196,aquastat_more_extensive_table!$D$1013:$AO$1213,V$4,FALSE)</f>
        <v>0</v>
      </c>
      <c r="W196" s="13" t="e">
        <f t="shared" si="97"/>
        <v>#N/A</v>
      </c>
      <c r="X196" s="9">
        <f>VLOOKUP($C196,industry_water_withdrawal_km3!$A$2:$CT$249,X$4,FALSE)</f>
        <v>9.6059680000000003E-4</v>
      </c>
      <c r="Y196" s="13">
        <f t="shared" si="84"/>
        <v>9.6059680000000003E-4</v>
      </c>
      <c r="AA196" s="9">
        <f>VLOOKUP($B196,aquastat_more_extensive_table!$D$1013:$AO$1213,AA$4,FALSE)</f>
        <v>0</v>
      </c>
      <c r="AB196" s="13" t="e">
        <f t="shared" si="98"/>
        <v>#N/A</v>
      </c>
      <c r="AC196" s="9">
        <f>VLOOKUP($C196,industry_water_withdrawal_km3!$A$2:$CT$249,AC$4,FALSE)</f>
        <v>1.09337E-3</v>
      </c>
      <c r="AD196" s="13">
        <f t="shared" si="85"/>
        <v>1.09337E-3</v>
      </c>
      <c r="AF196" s="9">
        <f>VLOOKUP($B196,aquastat_more_extensive_table!$D$1013:$AO$1213,AF$4,FALSE)</f>
        <v>0</v>
      </c>
      <c r="AG196" s="13" t="e">
        <f t="shared" si="99"/>
        <v>#N/A</v>
      </c>
      <c r="AH196" s="9">
        <f>VLOOKUP($C196,industry_water_withdrawal_km3!$A$2:$CT$249,AH$4,FALSE)</f>
        <v>1.1008280000000001E-3</v>
      </c>
      <c r="AI196" s="13">
        <f t="shared" si="86"/>
        <v>1.1008280000000001E-3</v>
      </c>
      <c r="AK196" s="9">
        <f>VLOOKUP($B196,aquastat_more_extensive_table!$D$1013:$AO$1213,AK$4,FALSE)</f>
        <v>3.1E-2</v>
      </c>
      <c r="AL196" s="13">
        <f t="shared" si="100"/>
        <v>3.1E-2</v>
      </c>
      <c r="AM196" s="9">
        <f>VLOOKUP($C196,industry_water_withdrawal_km3!$A$2:$CT$249,AM$4,FALSE)</f>
        <v>1.158362E-3</v>
      </c>
      <c r="AN196" s="13">
        <f t="shared" si="87"/>
        <v>1.158362E-3</v>
      </c>
      <c r="AP196" s="9">
        <f>VLOOKUP($B196,aquastat_more_extensive_table!$D$1013:$AO$1213,AP$4,FALSE)</f>
        <v>0</v>
      </c>
      <c r="AQ196" s="13" t="e">
        <f t="shared" si="101"/>
        <v>#N/A</v>
      </c>
      <c r="AR196" s="9">
        <f>VLOOKUP($C196,industry_water_withdrawal_km3!$A$2:$CT$249,AR$4,FALSE)</f>
        <v>1.1087580000000001E-3</v>
      </c>
      <c r="AS196" s="13">
        <f t="shared" si="88"/>
        <v>1.1087580000000001E-3</v>
      </c>
      <c r="AU196" s="9">
        <f>VLOOKUP($B196,aquastat_more_extensive_table!$D$1013:$AO$1213,AU$4,FALSE)</f>
        <v>6.8000000000000005E-2</v>
      </c>
      <c r="AV196" s="13">
        <f t="shared" si="102"/>
        <v>6.8000000000000005E-2</v>
      </c>
      <c r="AW196" s="9">
        <f>VLOOKUP($C196,industry_water_withdrawal_km3!$A$2:$CT$249,AW$4,FALSE)</f>
        <v>1.234188E-3</v>
      </c>
      <c r="AX196" s="13">
        <f t="shared" si="89"/>
        <v>1.234188E-3</v>
      </c>
      <c r="AZ196" s="9">
        <f>VLOOKUP($B196,aquastat_more_extensive_table!$D$1013:$AO$1213,AZ$4,FALSE)</f>
        <v>6.5000000000000002E-2</v>
      </c>
      <c r="BA196" s="13">
        <f t="shared" si="103"/>
        <v>6.5000000000000002E-2</v>
      </c>
      <c r="BB196" s="9">
        <f>VLOOKUP($C196,industry_water_withdrawal_km3!$A$2:$CT$249,BB$4,FALSE)</f>
        <v>1.4243719999999999E-3</v>
      </c>
      <c r="BC196" s="13">
        <f t="shared" si="90"/>
        <v>1.4243719999999999E-3</v>
      </c>
      <c r="BE196" s="9">
        <f>VLOOKUP($B196,aquastat_more_extensive_table!$D$1013:$AO$1213,BE$4,FALSE)</f>
        <v>0</v>
      </c>
      <c r="BF196" s="13" t="e">
        <f t="shared" si="104"/>
        <v>#N/A</v>
      </c>
      <c r="BG196" s="9">
        <f>VLOOKUP($C196,industry_water_withdrawal_km3!$A$2:$CT$249,BG$4,FALSE)</f>
        <v>1.6046120000000001E-3</v>
      </c>
      <c r="BH196" s="13">
        <f t="shared" si="91"/>
        <v>1.6046120000000001E-3</v>
      </c>
      <c r="BJ196" s="9">
        <f>VLOOKUP($B196,aquastat_more_extensive_table!$D$1013:$AO$1213,BJ$4,FALSE)</f>
        <v>0</v>
      </c>
      <c r="BK196" s="13" t="e">
        <f t="shared" si="92"/>
        <v>#N/A</v>
      </c>
      <c r="BL196" s="9">
        <f>VLOOKUP($C196,industry_water_withdrawal_km3!$A$2:$CT$249,BL$4,FALSE)</f>
        <v>1.5986900000000001E-3</v>
      </c>
      <c r="BM196" s="13">
        <f t="shared" si="93"/>
        <v>1.5986900000000001E-3</v>
      </c>
    </row>
    <row r="197" spans="2:65" x14ac:dyDescent="0.25">
      <c r="B197" s="12">
        <f>fao_ids_unique!B192</f>
        <v>250</v>
      </c>
      <c r="C197" s="12">
        <f>fao_ids_unique!F192</f>
        <v>209</v>
      </c>
      <c r="D197" s="8" t="str">
        <f>fao_ids_unique!C192</f>
        <v>COD</v>
      </c>
      <c r="E197" s="7" t="str">
        <f>fao_ids_unique!G192</f>
        <v>Congo, Dem. Rep.</v>
      </c>
      <c r="G197" s="9">
        <f>VLOOKUP($B197,aquastat_more_extensive_table!$D$1013:$AO$1213,G$4,FALSE)</f>
        <v>0</v>
      </c>
      <c r="H197" s="13" t="e">
        <f t="shared" si="94"/>
        <v>#N/A</v>
      </c>
      <c r="I197" s="9">
        <f>VLOOKUP($C197,industry_water_withdrawal_km3!$A$2:$CT$249,I$4,FALSE)</f>
        <v>8.8057759999999999E-2</v>
      </c>
      <c r="J197" s="13">
        <f t="shared" si="81"/>
        <v>8.8057759999999999E-2</v>
      </c>
      <c r="L197" s="9">
        <f>VLOOKUP($B197,aquastat_more_extensive_table!$D$1013:$AO$1213,L$4,FALSE)</f>
        <v>0</v>
      </c>
      <c r="M197" s="13" t="e">
        <f t="shared" si="95"/>
        <v>#N/A</v>
      </c>
      <c r="N197" s="9">
        <f>VLOOKUP($C197,industry_water_withdrawal_km3!$A$2:$CT$249,N$4,FALSE)</f>
        <v>9.0218599999999996E-2</v>
      </c>
      <c r="O197" s="13">
        <f t="shared" si="82"/>
        <v>9.0218599999999996E-2</v>
      </c>
      <c r="Q197" s="9">
        <f>VLOOKUP($B197,aquastat_more_extensive_table!$D$1013:$AO$1213,Q$4,FALSE)</f>
        <v>0</v>
      </c>
      <c r="R197" s="13" t="e">
        <f t="shared" si="96"/>
        <v>#N/A</v>
      </c>
      <c r="S197" s="9">
        <f>VLOOKUP($C197,industry_water_withdrawal_km3!$A$2:$CT$249,S$4,FALSE)</f>
        <v>9.1694559999999994E-2</v>
      </c>
      <c r="T197" s="13">
        <f t="shared" si="83"/>
        <v>9.1694559999999994E-2</v>
      </c>
      <c r="V197" s="9">
        <f>VLOOKUP($B197,aquastat_more_extensive_table!$D$1013:$AO$1213,V$4,FALSE)</f>
        <v>0</v>
      </c>
      <c r="W197" s="13" t="e">
        <f t="shared" si="97"/>
        <v>#N/A</v>
      </c>
      <c r="X197" s="9">
        <f>VLOOKUP($C197,industry_water_withdrawal_km3!$A$2:$CT$249,X$4,FALSE)</f>
        <v>0.1059838</v>
      </c>
      <c r="Y197" s="13">
        <f t="shared" si="84"/>
        <v>0.1059838</v>
      </c>
      <c r="AA197" s="9">
        <f>VLOOKUP($B197,aquastat_more_extensive_table!$D$1013:$AO$1213,AA$4,FALSE)</f>
        <v>0</v>
      </c>
      <c r="AB197" s="13" t="e">
        <f t="shared" si="98"/>
        <v>#N/A</v>
      </c>
      <c r="AC197" s="9">
        <f>VLOOKUP($C197,industry_water_withdrawal_km3!$A$2:$CT$249,AC$4,FALSE)</f>
        <v>0.1139212</v>
      </c>
      <c r="AD197" s="13">
        <f t="shared" si="85"/>
        <v>0.1139212</v>
      </c>
      <c r="AF197" s="9">
        <f>VLOOKUP($B197,aquastat_more_extensive_table!$D$1013:$AO$1213,AF$4,FALSE)</f>
        <v>0</v>
      </c>
      <c r="AG197" s="13" t="e">
        <f t="shared" si="99"/>
        <v>#N/A</v>
      </c>
      <c r="AH197" s="9">
        <f>VLOOKUP($C197,industry_water_withdrawal_km3!$A$2:$CT$249,AH$4,FALSE)</f>
        <v>9.6254039999999999E-2</v>
      </c>
      <c r="AI197" s="13">
        <f t="shared" si="86"/>
        <v>9.6254039999999999E-2</v>
      </c>
      <c r="AK197" s="9">
        <f>VLOOKUP($B197,aquastat_more_extensive_table!$D$1013:$AO$1213,AK$4,FALSE)</f>
        <v>5.8000000000000003E-2</v>
      </c>
      <c r="AL197" s="13">
        <f t="shared" si="100"/>
        <v>5.8000000000000003E-2</v>
      </c>
      <c r="AM197" s="9">
        <f>VLOOKUP($C197,industry_water_withdrawal_km3!$A$2:$CT$249,AM$4,FALSE)</f>
        <v>9.4202620000000001E-2</v>
      </c>
      <c r="AN197" s="13">
        <f t="shared" si="87"/>
        <v>9.4202620000000001E-2</v>
      </c>
      <c r="AP197" s="9">
        <f>VLOOKUP($B197,aquastat_more_extensive_table!$D$1013:$AO$1213,AP$4,FALSE)</f>
        <v>0</v>
      </c>
      <c r="AQ197" s="13" t="e">
        <f t="shared" si="101"/>
        <v>#N/A</v>
      </c>
      <c r="AR197" s="9">
        <f>VLOOKUP($C197,industry_water_withdrawal_km3!$A$2:$CT$249,AR$4,FALSE)</f>
        <v>8.4805859999999997E-2</v>
      </c>
      <c r="AS197" s="13">
        <f t="shared" si="88"/>
        <v>8.4805859999999997E-2</v>
      </c>
      <c r="AU197" s="9">
        <f>VLOOKUP($B197,aquastat_more_extensive_table!$D$1013:$AO$1213,AU$4,FALSE)</f>
        <v>0.1229</v>
      </c>
      <c r="AV197" s="13">
        <f t="shared" si="102"/>
        <v>0.1229</v>
      </c>
      <c r="AW197" s="9">
        <f>VLOOKUP($C197,industry_water_withdrawal_km3!$A$2:$CT$249,AW$4,FALSE)</f>
        <v>7.6577519999999996E-2</v>
      </c>
      <c r="AX197" s="13">
        <f t="shared" si="89"/>
        <v>7.6577519999999996E-2</v>
      </c>
      <c r="AZ197" s="9">
        <f>VLOOKUP($B197,aquastat_more_extensive_table!$D$1013:$AO$1213,AZ$4,FALSE)</f>
        <v>0.14680000000000001</v>
      </c>
      <c r="BA197" s="13">
        <f t="shared" si="103"/>
        <v>0.14680000000000001</v>
      </c>
      <c r="BB197" s="9">
        <f>VLOOKUP($C197,industry_water_withdrawal_km3!$A$2:$CT$249,BB$4,FALSE)</f>
        <v>8.1150979999999998E-2</v>
      </c>
      <c r="BC197" s="13">
        <f t="shared" si="90"/>
        <v>8.1150979999999998E-2</v>
      </c>
      <c r="BE197" s="9">
        <f>VLOOKUP($B197,aquastat_more_extensive_table!$D$1013:$AO$1213,BE$4,FALSE)</f>
        <v>0</v>
      </c>
      <c r="BF197" s="13" t="e">
        <f t="shared" si="104"/>
        <v>#N/A</v>
      </c>
      <c r="BG197" s="9">
        <f>VLOOKUP($C197,industry_water_withdrawal_km3!$A$2:$CT$249,BG$4,FALSE)</f>
        <v>9.2540319999999995E-2</v>
      </c>
      <c r="BH197" s="13">
        <f t="shared" si="91"/>
        <v>9.2540319999999995E-2</v>
      </c>
      <c r="BJ197" s="9">
        <f>VLOOKUP($B197,aquastat_more_extensive_table!$D$1013:$AO$1213,BJ$4,FALSE)</f>
        <v>0</v>
      </c>
      <c r="BK197" s="13" t="e">
        <f t="shared" si="92"/>
        <v>#N/A</v>
      </c>
      <c r="BL197" s="9">
        <f>VLOOKUP($C197,industry_water_withdrawal_km3!$A$2:$CT$249,BL$4,FALSE)</f>
        <v>9.3569399999999997E-2</v>
      </c>
      <c r="BM197" s="13">
        <f t="shared" si="93"/>
        <v>9.3569399999999997E-2</v>
      </c>
    </row>
    <row r="198" spans="2:65" x14ac:dyDescent="0.25">
      <c r="B198" s="12">
        <f>fao_ids_unique!B193</f>
        <v>251</v>
      </c>
      <c r="C198" s="12">
        <f>fao_ids_unique!F193</f>
        <v>210</v>
      </c>
      <c r="D198" s="8" t="str">
        <f>fao_ids_unique!C193</f>
        <v>ZMB</v>
      </c>
      <c r="E198" s="7" t="str">
        <f>fao_ids_unique!G193</f>
        <v>Zambia</v>
      </c>
      <c r="G198" s="9">
        <f>VLOOKUP($B198,aquastat_more_extensive_table!$D$1013:$AO$1213,G$4,FALSE)</f>
        <v>0</v>
      </c>
      <c r="H198" s="13" t="e">
        <f t="shared" si="94"/>
        <v>#N/A</v>
      </c>
      <c r="I198" s="9">
        <f>VLOOKUP($C198,industry_water_withdrawal_km3!$A$2:$CT$249,I$4,FALSE)</f>
        <v>9.6357960000000006E-2</v>
      </c>
      <c r="J198" s="13">
        <f t="shared" si="81"/>
        <v>9.6357960000000006E-2</v>
      </c>
      <c r="L198" s="9">
        <f>VLOOKUP($B198,aquastat_more_extensive_table!$D$1013:$AO$1213,L$4,FALSE)</f>
        <v>0</v>
      </c>
      <c r="M198" s="13" t="e">
        <f t="shared" si="95"/>
        <v>#N/A</v>
      </c>
      <c r="N198" s="9">
        <f>VLOOKUP($C198,industry_water_withdrawal_km3!$A$2:$CT$249,N$4,FALSE)</f>
        <v>0.1040697</v>
      </c>
      <c r="O198" s="13">
        <f t="shared" si="82"/>
        <v>0.1040697</v>
      </c>
      <c r="Q198" s="9">
        <f>VLOOKUP($B198,aquastat_more_extensive_table!$D$1013:$AO$1213,Q$4,FALSE)</f>
        <v>0</v>
      </c>
      <c r="R198" s="13" t="e">
        <f t="shared" si="96"/>
        <v>#N/A</v>
      </c>
      <c r="S198" s="9">
        <f>VLOOKUP($C198,industry_water_withdrawal_km3!$A$2:$CT$249,S$4,FALSE)</f>
        <v>0.1208668</v>
      </c>
      <c r="T198" s="13">
        <f t="shared" si="83"/>
        <v>0.1208668</v>
      </c>
      <c r="V198" s="9">
        <f>VLOOKUP($B198,aquastat_more_extensive_table!$D$1013:$AO$1213,V$4,FALSE)</f>
        <v>0</v>
      </c>
      <c r="W198" s="13" t="e">
        <f t="shared" si="97"/>
        <v>#N/A</v>
      </c>
      <c r="X198" s="9">
        <f>VLOOKUP($C198,industry_water_withdrawal_km3!$A$2:$CT$249,X$4,FALSE)</f>
        <v>0.136879</v>
      </c>
      <c r="Y198" s="13">
        <f t="shared" si="84"/>
        <v>0.136879</v>
      </c>
      <c r="AA198" s="9">
        <f>VLOOKUP($B198,aquastat_more_extensive_table!$D$1013:$AO$1213,AA$4,FALSE)</f>
        <v>0</v>
      </c>
      <c r="AB198" s="13" t="e">
        <f t="shared" si="98"/>
        <v>#N/A</v>
      </c>
      <c r="AC198" s="9">
        <f>VLOOKUP($C198,industry_water_withdrawal_km3!$A$2:$CT$249,AC$4,FALSE)</f>
        <v>0.1433132</v>
      </c>
      <c r="AD198" s="13">
        <f t="shared" si="85"/>
        <v>0.1433132</v>
      </c>
      <c r="AF198" s="9">
        <f>VLOOKUP($B198,aquastat_more_extensive_table!$D$1013:$AO$1213,AF$4,FALSE)</f>
        <v>0</v>
      </c>
      <c r="AG198" s="13" t="e">
        <f t="shared" si="99"/>
        <v>#N/A</v>
      </c>
      <c r="AH198" s="9">
        <f>VLOOKUP($C198,industry_water_withdrawal_km3!$A$2:$CT$249,AH$4,FALSE)</f>
        <v>0.11948300000000001</v>
      </c>
      <c r="AI198" s="13">
        <f t="shared" si="86"/>
        <v>0.11948300000000001</v>
      </c>
      <c r="AK198" s="9">
        <f>VLOOKUP($B198,aquastat_more_extensive_table!$D$1013:$AO$1213,AK$4,FALSE)</f>
        <v>0.107</v>
      </c>
      <c r="AL198" s="13">
        <f t="shared" si="100"/>
        <v>0.107</v>
      </c>
      <c r="AM198" s="9">
        <f>VLOOKUP($C198,industry_water_withdrawal_km3!$A$2:$CT$249,AM$4,FALSE)</f>
        <v>0.12608140000000001</v>
      </c>
      <c r="AN198" s="13">
        <f t="shared" si="87"/>
        <v>0.12608140000000001</v>
      </c>
      <c r="AP198" s="9">
        <f>VLOOKUP($B198,aquastat_more_extensive_table!$D$1013:$AO$1213,AP$4,FALSE)</f>
        <v>0.11799999999999999</v>
      </c>
      <c r="AQ198" s="13">
        <f t="shared" si="101"/>
        <v>0.11799999999999999</v>
      </c>
      <c r="AR198" s="9">
        <f>VLOOKUP($C198,industry_water_withdrawal_km3!$A$2:$CT$249,AR$4,FALSE)</f>
        <v>0.1183602</v>
      </c>
      <c r="AS198" s="13">
        <f t="shared" si="88"/>
        <v>0.1183602</v>
      </c>
      <c r="AU198" s="9">
        <f>VLOOKUP($B198,aquastat_more_extensive_table!$D$1013:$AO$1213,AU$4,FALSE)</f>
        <v>0.13</v>
      </c>
      <c r="AV198" s="13">
        <f t="shared" si="102"/>
        <v>0.13</v>
      </c>
      <c r="AW198" s="9">
        <f>VLOOKUP($C198,industry_water_withdrawal_km3!$A$2:$CT$249,AW$4,FALSE)</f>
        <v>0.1140714</v>
      </c>
      <c r="AX198" s="13">
        <f t="shared" si="89"/>
        <v>0.1140714</v>
      </c>
      <c r="AZ198" s="9">
        <f>VLOOKUP($B198,aquastat_more_extensive_table!$D$1013:$AO$1213,AZ$4,FALSE)</f>
        <v>0</v>
      </c>
      <c r="BA198" s="13" t="e">
        <f t="shared" si="103"/>
        <v>#N/A</v>
      </c>
      <c r="BB198" s="9">
        <f>VLOOKUP($C198,industry_water_withdrawal_km3!$A$2:$CT$249,BB$4,FALSE)</f>
        <v>0.13832900000000001</v>
      </c>
      <c r="BC198" s="13">
        <f t="shared" si="90"/>
        <v>0.13832900000000001</v>
      </c>
      <c r="BE198" s="9">
        <f>VLOOKUP($B198,aquastat_more_extensive_table!$D$1013:$AO$1213,BE$4,FALSE)</f>
        <v>0</v>
      </c>
      <c r="BF198" s="13" t="e">
        <f t="shared" si="104"/>
        <v>#N/A</v>
      </c>
      <c r="BG198" s="9">
        <f>VLOOKUP($C198,industry_water_withdrawal_km3!$A$2:$CT$249,BG$4,FALSE)</f>
        <v>0.1650122</v>
      </c>
      <c r="BH198" s="13">
        <f t="shared" si="91"/>
        <v>0.1650122</v>
      </c>
      <c r="BJ198" s="9">
        <f>VLOOKUP($B198,aquastat_more_extensive_table!$D$1013:$AO$1213,BJ$4,FALSE)</f>
        <v>0</v>
      </c>
      <c r="BK198" s="13" t="e">
        <f t="shared" si="92"/>
        <v>#N/A</v>
      </c>
      <c r="BL198" s="9">
        <f>VLOOKUP($C198,industry_water_withdrawal_km3!$A$2:$CT$249,BL$4,FALSE)</f>
        <v>0.164798</v>
      </c>
      <c r="BM198" s="13">
        <f t="shared" si="93"/>
        <v>0.164798</v>
      </c>
    </row>
    <row r="199" spans="2:65" x14ac:dyDescent="0.25">
      <c r="B199" s="12">
        <f>fao_ids_unique!B194</f>
        <v>255</v>
      </c>
      <c r="C199" s="12">
        <f>fao_ids_unique!F194</f>
        <v>15</v>
      </c>
      <c r="D199" s="8" t="str">
        <f>fao_ids_unique!C194</f>
        <v>BEL</v>
      </c>
      <c r="E199" s="7" t="str">
        <f>fao_ids_unique!G194</f>
        <v>Belgium</v>
      </c>
      <c r="G199" s="9">
        <f>VLOOKUP($B199,aquastat_more_extensive_table!$D$1013:$AO$1213,G$4,FALSE)</f>
        <v>0</v>
      </c>
      <c r="H199" s="13" t="e">
        <f t="shared" ref="H199:H206" si="105">IF(G199&gt;0,G199,NA())</f>
        <v>#N/A</v>
      </c>
      <c r="I199" s="9">
        <f>VLOOKUP($C199,industry_water_withdrawal_km3!$A$2:$CT$249,I$4,FALSE)</f>
        <v>2.0059100000000001</v>
      </c>
      <c r="J199" s="13">
        <f t="shared" si="81"/>
        <v>2.0059100000000001</v>
      </c>
      <c r="L199" s="9">
        <f>VLOOKUP($B199,aquastat_more_extensive_table!$D$1013:$AO$1213,L$4,FALSE)</f>
        <v>0</v>
      </c>
      <c r="M199" s="13" t="e">
        <f t="shared" ref="M199:M206" si="106">IF(L199&gt;0,L199,NA())</f>
        <v>#N/A</v>
      </c>
      <c r="N199" s="9">
        <f>VLOOKUP($C199,industry_water_withdrawal_km3!$A$2:$CT$249,N$4,FALSE)</f>
        <v>2.2593540000000001</v>
      </c>
      <c r="O199" s="13">
        <f t="shared" si="82"/>
        <v>2.2593540000000001</v>
      </c>
      <c r="Q199" s="9">
        <f>VLOOKUP($B199,aquastat_more_extensive_table!$D$1013:$AO$1213,Q$4,FALSE)</f>
        <v>0</v>
      </c>
      <c r="R199" s="13" t="e">
        <f t="shared" ref="R199:R206" si="107">IF(Q199&gt;0,Q199,NA())</f>
        <v>#N/A</v>
      </c>
      <c r="S199" s="9">
        <f>VLOOKUP($C199,industry_water_withdrawal_km3!$A$2:$CT$249,S$4,FALSE)</f>
        <v>2.567812</v>
      </c>
      <c r="T199" s="13">
        <f t="shared" si="83"/>
        <v>2.567812</v>
      </c>
      <c r="V199" s="9">
        <f>VLOOKUP($B199,aquastat_more_extensive_table!$D$1013:$AO$1213,V$4,FALSE)</f>
        <v>0</v>
      </c>
      <c r="W199" s="13" t="e">
        <f t="shared" ref="W199:W206" si="108">IF(V199&gt;0,V199,NA())</f>
        <v>#N/A</v>
      </c>
      <c r="X199" s="9">
        <f>VLOOKUP($C199,industry_water_withdrawal_km3!$A$2:$CT$249,X$4,FALSE)</f>
        <v>3.2051259999999999</v>
      </c>
      <c r="Y199" s="13">
        <f t="shared" si="84"/>
        <v>3.2051259999999999</v>
      </c>
      <c r="AA199" s="9">
        <f>VLOOKUP($B199,aquastat_more_extensive_table!$D$1013:$AO$1213,AA$4,FALSE)</f>
        <v>7.6760000000000002</v>
      </c>
      <c r="AB199" s="13">
        <f t="shared" ref="AB199:AB206" si="109">IF(AA199&gt;0,AA199,NA())</f>
        <v>7.6760000000000002</v>
      </c>
      <c r="AC199" s="9">
        <f>VLOOKUP($C199,industry_water_withdrawal_km3!$A$2:$CT$249,AC$4,FALSE)</f>
        <v>3.8216939999999999</v>
      </c>
      <c r="AD199" s="13">
        <f t="shared" si="85"/>
        <v>3.8216939999999999</v>
      </c>
      <c r="AF199" s="9">
        <f>VLOOKUP($B199,aquastat_more_extensive_table!$D$1013:$AO$1213,AF$4,FALSE)</f>
        <v>0</v>
      </c>
      <c r="AG199" s="13" t="e">
        <f t="shared" ref="AG199:AG206" si="110">IF(AF199&gt;0,AF199,NA())</f>
        <v>#N/A</v>
      </c>
      <c r="AH199" s="9">
        <f>VLOOKUP($C199,industry_water_withdrawal_km3!$A$2:$CT$249,AH$4,FALSE)</f>
        <v>3.8204400000000001</v>
      </c>
      <c r="AI199" s="13">
        <f t="shared" si="86"/>
        <v>3.8204400000000001</v>
      </c>
      <c r="AK199" s="9">
        <f>VLOOKUP($B199,aquastat_more_extensive_table!$D$1013:$AO$1213,AK$4,FALSE)</f>
        <v>0</v>
      </c>
      <c r="AL199" s="13" t="e">
        <f t="shared" ref="AL199:AL206" si="111">IF(AK199&gt;0,AK199,NA())</f>
        <v>#N/A</v>
      </c>
      <c r="AM199" s="9">
        <f>VLOOKUP($C199,industry_water_withdrawal_km3!$A$2:$CT$249,AM$4,FALSE)</f>
        <v>4.4877799999999999</v>
      </c>
      <c r="AN199" s="13">
        <f t="shared" si="87"/>
        <v>4.4877799999999999</v>
      </c>
      <c r="AP199" s="9">
        <f>VLOOKUP($B199,aquastat_more_extensive_table!$D$1013:$AO$1213,AP$4,FALSE)</f>
        <v>6.8</v>
      </c>
      <c r="AQ199" s="13">
        <f t="shared" ref="AQ199:AQ206" si="112">IF(AP199&gt;0,AP199,NA())</f>
        <v>6.8</v>
      </c>
      <c r="AR199" s="9">
        <f>VLOOKUP($C199,industry_water_withdrawal_km3!$A$2:$CT$249,AR$4,FALSE)</f>
        <v>4.830082</v>
      </c>
      <c r="AS199" s="13">
        <f t="shared" si="88"/>
        <v>4.830082</v>
      </c>
      <c r="AU199" s="9">
        <f>VLOOKUP($B199,aquastat_more_extensive_table!$D$1013:$AO$1213,AU$4,FALSE)</f>
        <v>5.9640000000000004</v>
      </c>
      <c r="AV199" s="13">
        <f t="shared" ref="AV199:AV206" si="113">IF(AU199&gt;0,AU199,NA())</f>
        <v>5.9640000000000004</v>
      </c>
      <c r="AW199" s="9">
        <f>VLOOKUP($C199,industry_water_withdrawal_km3!$A$2:$CT$249,AW$4,FALSE)</f>
        <v>4.85656</v>
      </c>
      <c r="AX199" s="13">
        <f t="shared" si="89"/>
        <v>4.85656</v>
      </c>
      <c r="AZ199" s="9">
        <f>VLOOKUP($B199,aquastat_more_extensive_table!$D$1013:$AO$1213,AZ$4,FALSE)</f>
        <v>5.45</v>
      </c>
      <c r="BA199" s="13">
        <f t="shared" ref="BA199:BA206" si="114">IF(AZ199&gt;0,AZ199,NA())</f>
        <v>5.45</v>
      </c>
      <c r="BB199" s="9">
        <f>VLOOKUP($C199,industry_water_withdrawal_km3!$A$2:$CT$249,BB$4,FALSE)</f>
        <v>5.3744100000000001</v>
      </c>
      <c r="BC199" s="13">
        <f t="shared" si="90"/>
        <v>5.3744100000000001</v>
      </c>
      <c r="BE199" s="9">
        <f>VLOOKUP($B199,aquastat_more_extensive_table!$D$1013:$AO$1213,BE$4,FALSE)</f>
        <v>5.2560000000000002</v>
      </c>
      <c r="BF199" s="13">
        <f t="shared" ref="BF199:BF206" si="115">IF(BE199&gt;0,BE199,NA())</f>
        <v>5.2560000000000002</v>
      </c>
      <c r="BG199" s="9">
        <f>VLOOKUP($C199,industry_water_withdrawal_km3!$A$2:$CT$249,BG$4,FALSE)</f>
        <v>5.6638739999999999</v>
      </c>
      <c r="BH199" s="13">
        <f t="shared" si="91"/>
        <v>5.6638739999999999</v>
      </c>
      <c r="BJ199" s="9">
        <f>VLOOKUP($B199,aquastat_more_extensive_table!$D$1013:$AO$1213,BJ$4,FALSE)</f>
        <v>0</v>
      </c>
      <c r="BK199" s="13" t="e">
        <f t="shared" si="92"/>
        <v>#N/A</v>
      </c>
      <c r="BL199" s="9">
        <f>VLOOKUP($C199,industry_water_withdrawal_km3!$A$2:$CT$249,BL$4,FALSE)</f>
        <v>5.6452799999999996</v>
      </c>
      <c r="BM199" s="13">
        <f t="shared" si="93"/>
        <v>5.6452799999999996</v>
      </c>
    </row>
    <row r="200" spans="2:65" x14ac:dyDescent="0.25">
      <c r="B200" s="12">
        <f>fao_ids_unique!B195</f>
        <v>256</v>
      </c>
      <c r="C200" s="12">
        <f>fao_ids_unique!F195</f>
        <v>115</v>
      </c>
      <c r="D200" s="8" t="str">
        <f>fao_ids_unique!C195</f>
        <v>LUX</v>
      </c>
      <c r="E200" s="7" t="str">
        <f>fao_ids_unique!G195</f>
        <v>Luxembourg</v>
      </c>
      <c r="G200" s="9">
        <f>VLOOKUP($B200,aquastat_more_extensive_table!$D$1013:$AO$1213,G$4,FALSE)</f>
        <v>0</v>
      </c>
      <c r="H200" s="13" t="e">
        <f t="shared" si="105"/>
        <v>#N/A</v>
      </c>
      <c r="I200" s="9">
        <f>VLOOKUP($C200,industry_water_withdrawal_km3!$A$2:$CT$249,I$4,FALSE)</f>
        <v>5.1969040000000001E-2</v>
      </c>
      <c r="J200" s="13">
        <f t="shared" ref="J200:J206" si="116">IF(I200&gt;=0,I200,NA())</f>
        <v>5.1969040000000001E-2</v>
      </c>
      <c r="L200" s="9">
        <f>VLOOKUP($B200,aquastat_more_extensive_table!$D$1013:$AO$1213,L$4,FALSE)</f>
        <v>0</v>
      </c>
      <c r="M200" s="13" t="e">
        <f t="shared" si="106"/>
        <v>#N/A</v>
      </c>
      <c r="N200" s="9">
        <f>VLOOKUP($C200,industry_water_withdrawal_km3!$A$2:$CT$249,N$4,FALSE)</f>
        <v>5.7328700000000003E-2</v>
      </c>
      <c r="O200" s="13">
        <f t="shared" ref="O200:O206" si="117">IF(N200&gt;=0,N200,NA())</f>
        <v>5.7328700000000003E-2</v>
      </c>
      <c r="Q200" s="9">
        <f>VLOOKUP($B200,aquastat_more_extensive_table!$D$1013:$AO$1213,Q$4,FALSE)</f>
        <v>0</v>
      </c>
      <c r="R200" s="13" t="e">
        <f t="shared" si="107"/>
        <v>#N/A</v>
      </c>
      <c r="S200" s="9">
        <f>VLOOKUP($C200,industry_water_withdrawal_km3!$A$2:$CT$249,S$4,FALSE)</f>
        <v>6.5945379999999998E-2</v>
      </c>
      <c r="T200" s="13">
        <f t="shared" ref="T200:T206" si="118">IF(S200&gt;=0,S200,NA())</f>
        <v>6.5945379999999998E-2</v>
      </c>
      <c r="V200" s="9">
        <f>VLOOKUP($B200,aquastat_more_extensive_table!$D$1013:$AO$1213,V$4,FALSE)</f>
        <v>0</v>
      </c>
      <c r="W200" s="13" t="e">
        <f t="shared" si="108"/>
        <v>#N/A</v>
      </c>
      <c r="X200" s="9">
        <f>VLOOKUP($C200,industry_water_withdrawal_km3!$A$2:$CT$249,X$4,FALSE)</f>
        <v>8.444024E-2</v>
      </c>
      <c r="Y200" s="13">
        <f t="shared" ref="Y200:Y206" si="119">IF(X200&gt;=0,X200,NA())</f>
        <v>8.444024E-2</v>
      </c>
      <c r="AA200" s="9">
        <f>VLOOKUP($B200,aquastat_more_extensive_table!$D$1013:$AO$1213,AA$4,FALSE)</f>
        <v>0</v>
      </c>
      <c r="AB200" s="13" t="e">
        <f t="shared" si="109"/>
        <v>#N/A</v>
      </c>
      <c r="AC200" s="9">
        <f>VLOOKUP($C200,industry_water_withdrawal_km3!$A$2:$CT$249,AC$4,FALSE)</f>
        <v>9.8154820000000004E-2</v>
      </c>
      <c r="AD200" s="13">
        <f t="shared" ref="AD200:AD206" si="120">IF(AC200&gt;=0,AC200,NA())</f>
        <v>9.8154820000000004E-2</v>
      </c>
      <c r="AF200" s="9">
        <f>VLOOKUP($B200,aquastat_more_extensive_table!$D$1013:$AO$1213,AF$4,FALSE)</f>
        <v>0</v>
      </c>
      <c r="AG200" s="13" t="e">
        <f t="shared" si="110"/>
        <v>#N/A</v>
      </c>
      <c r="AH200" s="9">
        <f>VLOOKUP($C200,industry_water_withdrawal_km3!$A$2:$CT$249,AH$4,FALSE)</f>
        <v>9.8148920000000001E-2</v>
      </c>
      <c r="AI200" s="13">
        <f t="shared" ref="AI200:AI206" si="121">IF(AH200&gt;=0,AH200,NA())</f>
        <v>9.8148920000000001E-2</v>
      </c>
      <c r="AK200" s="9">
        <f>VLOOKUP($B200,aquastat_more_extensive_table!$D$1013:$AO$1213,AK$4,FALSE)</f>
        <v>0</v>
      </c>
      <c r="AL200" s="13" t="e">
        <f t="shared" si="111"/>
        <v>#N/A</v>
      </c>
      <c r="AM200" s="9">
        <f>VLOOKUP($C200,industry_water_withdrawal_km3!$A$2:$CT$249,AM$4,FALSE)</f>
        <v>0.12051240000000001</v>
      </c>
      <c r="AN200" s="13">
        <f t="shared" ref="AN200:AN206" si="122">IF(AM200&gt;=0,AM200,NA())</f>
        <v>0.12051240000000001</v>
      </c>
      <c r="AP200" s="9">
        <f>VLOOKUP($B200,aquastat_more_extensive_table!$D$1013:$AO$1213,AP$4,FALSE)</f>
        <v>1.44E-2</v>
      </c>
      <c r="AQ200" s="13">
        <f t="shared" si="112"/>
        <v>1.44E-2</v>
      </c>
      <c r="AR200" s="9">
        <f>VLOOKUP($C200,industry_water_withdrawal_km3!$A$2:$CT$249,AR$4,FALSE)</f>
        <v>0.13300000000000001</v>
      </c>
      <c r="AS200" s="13">
        <f t="shared" ref="AS200:AS206" si="123">IF(AR200&gt;=0,AR200,NA())</f>
        <v>0.13300000000000001</v>
      </c>
      <c r="AU200" s="9">
        <f>VLOOKUP($B200,aquastat_more_extensive_table!$D$1013:$AO$1213,AU$4,FALSE)</f>
        <v>1.4200000000000001E-2</v>
      </c>
      <c r="AV200" s="13">
        <f t="shared" si="113"/>
        <v>1.4200000000000001E-2</v>
      </c>
      <c r="AW200" s="9">
        <f>VLOOKUP($C200,industry_water_withdrawal_km3!$A$2:$CT$249,AW$4,FALSE)</f>
        <v>0.1325576</v>
      </c>
      <c r="AX200" s="13">
        <f t="shared" ref="AX200:AX206" si="124">IF(AW200&gt;=0,AW200,NA())</f>
        <v>0.1325576</v>
      </c>
      <c r="AZ200" s="9">
        <f>VLOOKUP($B200,aquastat_more_extensive_table!$D$1013:$AO$1213,AZ$4,FALSE)</f>
        <v>0</v>
      </c>
      <c r="BA200" s="13" t="e">
        <f t="shared" si="114"/>
        <v>#N/A</v>
      </c>
      <c r="BB200" s="9">
        <f>VLOOKUP($C200,industry_water_withdrawal_km3!$A$2:$CT$249,BB$4,FALSE)</f>
        <v>0.1532992</v>
      </c>
      <c r="BC200" s="13">
        <f t="shared" ref="BC200:BC206" si="125">IF(BB200&gt;=0,BB200,NA())</f>
        <v>0.1532992</v>
      </c>
      <c r="BE200" s="9">
        <f>VLOOKUP($B200,aquastat_more_extensive_table!$D$1013:$AO$1213,BE$4,FALSE)</f>
        <v>3.7000000000000002E-3</v>
      </c>
      <c r="BF200" s="13">
        <f t="shared" si="115"/>
        <v>3.7000000000000002E-3</v>
      </c>
      <c r="BG200" s="9">
        <f>VLOOKUP($C200,industry_water_withdrawal_km3!$A$2:$CT$249,BG$4,FALSE)</f>
        <v>0.1644072</v>
      </c>
      <c r="BH200" s="13">
        <f t="shared" ref="BH200:BH206" si="126">IF(BG200&gt;=0,BG200,NA())</f>
        <v>0.1644072</v>
      </c>
      <c r="BJ200" s="9">
        <f>VLOOKUP($B200,aquastat_more_extensive_table!$D$1013:$AO$1213,BJ$4,FALSE)</f>
        <v>2E-3</v>
      </c>
      <c r="BK200" s="13">
        <f t="shared" ref="BK200:BK206" si="127">IF(BJ200&gt;0,BJ200,NA())</f>
        <v>2E-3</v>
      </c>
      <c r="BL200" s="9">
        <f>VLOOKUP($C200,industry_water_withdrawal_km3!$A$2:$CT$249,BL$4,FALSE)</f>
        <v>0.16320233333333301</v>
      </c>
      <c r="BM200" s="13">
        <f t="shared" ref="BM200:BM206" si="128">IF(BL200&gt;=0,BL200,NA())</f>
        <v>0.16320233333333301</v>
      </c>
    </row>
    <row r="201" spans="2:65" x14ac:dyDescent="0.25">
      <c r="B201" s="12">
        <f>fao_ids_unique!B196</f>
        <v>272</v>
      </c>
      <c r="C201" s="12">
        <f>fao_ids_unique!F196</f>
        <v>212</v>
      </c>
      <c r="D201" s="8" t="str">
        <f>fao_ids_unique!C196</f>
        <v>SRB</v>
      </c>
      <c r="E201" s="7" t="str">
        <f>fao_ids_unique!G196</f>
        <v>Serbia</v>
      </c>
      <c r="G201" s="9">
        <f>VLOOKUP($B201,aquastat_more_extensive_table!$D$1013:$AO$1213,G$4,FALSE)</f>
        <v>0</v>
      </c>
      <c r="H201" s="13" t="e">
        <f t="shared" si="105"/>
        <v>#N/A</v>
      </c>
      <c r="I201" s="9">
        <f>VLOOKUP($C201,industry_water_withdrawal_km3!$A$2:$CT$249,I$4,FALSE)</f>
        <v>2.6015739999999998</v>
      </c>
      <c r="J201" s="13">
        <f t="shared" si="116"/>
        <v>2.6015739999999998</v>
      </c>
      <c r="L201" s="9">
        <f>VLOOKUP($B201,aquastat_more_extensive_table!$D$1013:$AO$1213,L$4,FALSE)</f>
        <v>0</v>
      </c>
      <c r="M201" s="13" t="e">
        <f t="shared" si="106"/>
        <v>#N/A</v>
      </c>
      <c r="N201" s="9">
        <f>VLOOKUP($C201,industry_water_withdrawal_km3!$A$2:$CT$249,N$4,FALSE)</f>
        <v>2.7436440000000002</v>
      </c>
      <c r="O201" s="13">
        <f t="shared" si="117"/>
        <v>2.7436440000000002</v>
      </c>
      <c r="Q201" s="9">
        <f>VLOOKUP($B201,aquastat_more_extensive_table!$D$1013:$AO$1213,Q$4,FALSE)</f>
        <v>0</v>
      </c>
      <c r="R201" s="13" t="e">
        <f t="shared" si="107"/>
        <v>#N/A</v>
      </c>
      <c r="S201" s="9">
        <f>VLOOKUP($C201,industry_water_withdrawal_km3!$A$2:$CT$249,S$4,FALSE)</f>
        <v>2.9612820000000002</v>
      </c>
      <c r="T201" s="13">
        <f t="shared" si="118"/>
        <v>2.9612820000000002</v>
      </c>
      <c r="V201" s="9">
        <f>VLOOKUP($B201,aquastat_more_extensive_table!$D$1013:$AO$1213,V$4,FALSE)</f>
        <v>0</v>
      </c>
      <c r="W201" s="13" t="e">
        <f t="shared" si="108"/>
        <v>#N/A</v>
      </c>
      <c r="X201" s="9">
        <f>VLOOKUP($C201,industry_water_withdrawal_km3!$A$2:$CT$249,X$4,FALSE)</f>
        <v>3.5600179999999999</v>
      </c>
      <c r="Y201" s="13">
        <f t="shared" si="119"/>
        <v>3.5600179999999999</v>
      </c>
      <c r="AA201" s="9">
        <f>VLOOKUP($B201,aquastat_more_extensive_table!$D$1013:$AO$1213,AA$4,FALSE)</f>
        <v>0</v>
      </c>
      <c r="AB201" s="13" t="e">
        <f t="shared" si="109"/>
        <v>#N/A</v>
      </c>
      <c r="AC201" s="9">
        <f>VLOOKUP($C201,industry_water_withdrawal_km3!$A$2:$CT$249,AC$4,FALSE)</f>
        <v>4.1135479999999998</v>
      </c>
      <c r="AD201" s="13">
        <f t="shared" si="120"/>
        <v>4.1135479999999998</v>
      </c>
      <c r="AF201" s="9">
        <f>VLOOKUP($B201,aquastat_more_extensive_table!$D$1013:$AO$1213,AF$4,FALSE)</f>
        <v>0</v>
      </c>
      <c r="AG201" s="13" t="e">
        <f t="shared" si="110"/>
        <v>#N/A</v>
      </c>
      <c r="AH201" s="9">
        <f>VLOOKUP($C201,industry_water_withdrawal_km3!$A$2:$CT$249,AH$4,FALSE)</f>
        <v>4.2255739999999999</v>
      </c>
      <c r="AI201" s="13">
        <f t="shared" si="121"/>
        <v>4.2255739999999999</v>
      </c>
      <c r="AK201" s="9">
        <f>VLOOKUP($B201,aquastat_more_extensive_table!$D$1013:$AO$1213,AK$4,FALSE)</f>
        <v>0</v>
      </c>
      <c r="AL201" s="13" t="e">
        <f t="shared" si="111"/>
        <v>#N/A</v>
      </c>
      <c r="AM201" s="9">
        <f>VLOOKUP($C201,industry_water_withdrawal_km3!$A$2:$CT$249,AM$4,FALSE)</f>
        <v>4.3644119999999997</v>
      </c>
      <c r="AN201" s="13">
        <f t="shared" si="122"/>
        <v>4.3644119999999997</v>
      </c>
      <c r="AP201" s="9">
        <f>VLOOKUP($B201,aquastat_more_extensive_table!$D$1013:$AO$1213,AP$4,FALSE)</f>
        <v>0</v>
      </c>
      <c r="AQ201" s="13" t="e">
        <f t="shared" si="112"/>
        <v>#N/A</v>
      </c>
      <c r="AR201" s="9">
        <f>VLOOKUP($C201,industry_water_withdrawal_km3!$A$2:$CT$249,AR$4,FALSE)</f>
        <v>4.791982</v>
      </c>
      <c r="AS201" s="13">
        <f t="shared" si="123"/>
        <v>4.791982</v>
      </c>
      <c r="AU201" s="9">
        <f>VLOOKUP($B201,aquastat_more_extensive_table!$D$1013:$AO$1213,AU$4,FALSE)</f>
        <v>0</v>
      </c>
      <c r="AV201" s="13" t="e">
        <f t="shared" si="113"/>
        <v>#N/A</v>
      </c>
      <c r="AW201" s="9">
        <f>VLOOKUP($C201,industry_water_withdrawal_km3!$A$2:$CT$249,AW$4,FALSE)</f>
        <v>5.2179460000000004</v>
      </c>
      <c r="AX201" s="13">
        <f t="shared" si="124"/>
        <v>5.2179460000000004</v>
      </c>
      <c r="AZ201" s="9">
        <f>VLOOKUP($B201,aquastat_more_extensive_table!$D$1013:$AO$1213,AZ$4,FALSE)</f>
        <v>0</v>
      </c>
      <c r="BA201" s="13" t="e">
        <f t="shared" si="114"/>
        <v>#N/A</v>
      </c>
      <c r="BB201" s="9">
        <f>VLOOKUP($C201,industry_water_withdrawal_km3!$A$2:$CT$249,BB$4,FALSE)</f>
        <v>6.478396</v>
      </c>
      <c r="BC201" s="13">
        <f t="shared" si="125"/>
        <v>6.478396</v>
      </c>
      <c r="BE201" s="9">
        <f>VLOOKUP($B201,aquastat_more_extensive_table!$D$1013:$AO$1213,BE$4,FALSE)</f>
        <v>0</v>
      </c>
      <c r="BF201" s="13" t="e">
        <f t="shared" si="115"/>
        <v>#N/A</v>
      </c>
      <c r="BG201" s="9">
        <f>VLOOKUP($C201,industry_water_withdrawal_km3!$A$2:$CT$249,BG$4,FALSE)</f>
        <v>7.2391120000000004</v>
      </c>
      <c r="BH201" s="13">
        <f t="shared" si="126"/>
        <v>7.2391120000000004</v>
      </c>
      <c r="BJ201" s="9">
        <f>VLOOKUP($B201,aquastat_more_extensive_table!$D$1013:$AO$1213,BJ$4,FALSE)</f>
        <v>0</v>
      </c>
      <c r="BK201" s="13" t="e">
        <f t="shared" si="127"/>
        <v>#N/A</v>
      </c>
      <c r="BL201" s="9">
        <f>VLOOKUP($C201,industry_water_withdrawal_km3!$A$2:$CT$249,BL$4,FALSE)</f>
        <v>7.1783700000000001</v>
      </c>
      <c r="BM201" s="13">
        <f t="shared" si="128"/>
        <v>7.1783700000000001</v>
      </c>
    </row>
    <row r="202" spans="2:65" x14ac:dyDescent="0.25">
      <c r="B202" s="12">
        <f>fao_ids_unique!B197</f>
        <v>273</v>
      </c>
      <c r="C202" s="12">
        <f>fao_ids_unique!F197</f>
        <v>130</v>
      </c>
      <c r="D202" s="8" t="str">
        <f>fao_ids_unique!C197</f>
        <v>MNE</v>
      </c>
      <c r="E202" s="7" t="str">
        <f>fao_ids_unique!G197</f>
        <v>Montenegro</v>
      </c>
      <c r="G202" s="9">
        <f>VLOOKUP($B202,aquastat_more_extensive_table!$D$1013:$AO$1213,G$4,FALSE)</f>
        <v>0</v>
      </c>
      <c r="H202" s="13" t="e">
        <f t="shared" si="105"/>
        <v>#N/A</v>
      </c>
      <c r="I202" s="9">
        <f>VLOOKUP($C202,industry_water_withdrawal_km3!$A$2:$CT$249,I$4,FALSE)</f>
        <v>0.1669506</v>
      </c>
      <c r="J202" s="13">
        <f t="shared" si="116"/>
        <v>0.1669506</v>
      </c>
      <c r="L202" s="9">
        <f>VLOOKUP($B202,aquastat_more_extensive_table!$D$1013:$AO$1213,L$4,FALSE)</f>
        <v>0</v>
      </c>
      <c r="M202" s="13" t="e">
        <f t="shared" si="106"/>
        <v>#N/A</v>
      </c>
      <c r="N202" s="9">
        <f>VLOOKUP($C202,industry_water_withdrawal_km3!$A$2:$CT$249,N$4,FALSE)</f>
        <v>0.1752464</v>
      </c>
      <c r="O202" s="13">
        <f t="shared" si="117"/>
        <v>0.1752464</v>
      </c>
      <c r="Q202" s="9">
        <f>VLOOKUP($B202,aquastat_more_extensive_table!$D$1013:$AO$1213,Q$4,FALSE)</f>
        <v>0</v>
      </c>
      <c r="R202" s="13" t="e">
        <f t="shared" si="107"/>
        <v>#N/A</v>
      </c>
      <c r="S202" s="9">
        <f>VLOOKUP($C202,industry_water_withdrawal_km3!$A$2:$CT$249,S$4,FALSE)</f>
        <v>0.18850980000000001</v>
      </c>
      <c r="T202" s="13">
        <f t="shared" si="118"/>
        <v>0.18850980000000001</v>
      </c>
      <c r="V202" s="9">
        <f>VLOOKUP($B202,aquastat_more_extensive_table!$D$1013:$AO$1213,V$4,FALSE)</f>
        <v>0</v>
      </c>
      <c r="W202" s="13" t="e">
        <f t="shared" si="108"/>
        <v>#N/A</v>
      </c>
      <c r="X202" s="9">
        <f>VLOOKUP($C202,industry_water_withdrawal_km3!$A$2:$CT$249,X$4,FALSE)</f>
        <v>0.22810320000000001</v>
      </c>
      <c r="Y202" s="13">
        <f t="shared" si="119"/>
        <v>0.22810320000000001</v>
      </c>
      <c r="AA202" s="9">
        <f>VLOOKUP($B202,aquastat_more_extensive_table!$D$1013:$AO$1213,AA$4,FALSE)</f>
        <v>0</v>
      </c>
      <c r="AB202" s="13" t="e">
        <f t="shared" si="109"/>
        <v>#N/A</v>
      </c>
      <c r="AC202" s="9">
        <f>VLOOKUP($C202,industry_water_withdrawal_km3!$A$2:$CT$249,AC$4,FALSE)</f>
        <v>0.263322</v>
      </c>
      <c r="AD202" s="13">
        <f t="shared" si="120"/>
        <v>0.263322</v>
      </c>
      <c r="AF202" s="9">
        <f>VLOOKUP($B202,aquastat_more_extensive_table!$D$1013:$AO$1213,AF$4,FALSE)</f>
        <v>0</v>
      </c>
      <c r="AG202" s="13" t="e">
        <f t="shared" si="110"/>
        <v>#N/A</v>
      </c>
      <c r="AH202" s="9">
        <f>VLOOKUP($C202,industry_water_withdrawal_km3!$A$2:$CT$249,AH$4,FALSE)</f>
        <v>0.26957059999999999</v>
      </c>
      <c r="AI202" s="13">
        <f t="shared" si="121"/>
        <v>0.26957059999999999</v>
      </c>
      <c r="AK202" s="9">
        <f>VLOOKUP($B202,aquastat_more_extensive_table!$D$1013:$AO$1213,AK$4,FALSE)</f>
        <v>0</v>
      </c>
      <c r="AL202" s="13" t="e">
        <f t="shared" si="111"/>
        <v>#N/A</v>
      </c>
      <c r="AM202" s="9">
        <f>VLOOKUP($C202,industry_water_withdrawal_km3!$A$2:$CT$249,AM$4,FALSE)</f>
        <v>0.2657138</v>
      </c>
      <c r="AN202" s="13">
        <f t="shared" si="122"/>
        <v>0.2657138</v>
      </c>
      <c r="AP202" s="9">
        <f>VLOOKUP($B202,aquastat_more_extensive_table!$D$1013:$AO$1213,AP$4,FALSE)</f>
        <v>0</v>
      </c>
      <c r="AQ202" s="13" t="e">
        <f t="shared" si="112"/>
        <v>#N/A</v>
      </c>
      <c r="AR202" s="9">
        <f>VLOOKUP($C202,industry_water_withdrawal_km3!$A$2:$CT$249,AR$4,FALSE)</f>
        <v>0.28810780000000002</v>
      </c>
      <c r="AS202" s="13">
        <f t="shared" si="123"/>
        <v>0.28810780000000002</v>
      </c>
      <c r="AU202" s="9">
        <f>VLOOKUP($B202,aquastat_more_extensive_table!$D$1013:$AO$1213,AU$4,FALSE)</f>
        <v>0</v>
      </c>
      <c r="AV202" s="13" t="e">
        <f t="shared" si="113"/>
        <v>#N/A</v>
      </c>
      <c r="AW202" s="9">
        <f>VLOOKUP($C202,industry_water_withdrawal_km3!$A$2:$CT$249,AW$4,FALSE)</f>
        <v>0.31270219999999999</v>
      </c>
      <c r="AX202" s="13">
        <f t="shared" si="124"/>
        <v>0.31270219999999999</v>
      </c>
      <c r="AZ202" s="9">
        <f>VLOOKUP($B202,aquastat_more_extensive_table!$D$1013:$AO$1213,AZ$4,FALSE)</f>
        <v>6.7299999999999999E-2</v>
      </c>
      <c r="BA202" s="13">
        <f t="shared" si="114"/>
        <v>6.7299999999999999E-2</v>
      </c>
      <c r="BB202" s="9">
        <f>VLOOKUP($C202,industry_water_withdrawal_km3!$A$2:$CT$249,BB$4,FALSE)</f>
        <v>0.31733600000000001</v>
      </c>
      <c r="BC202" s="13">
        <f t="shared" si="125"/>
        <v>0.31733600000000001</v>
      </c>
      <c r="BE202" s="9">
        <f>VLOOKUP($B202,aquastat_more_extensive_table!$D$1013:$AO$1213,BE$4,FALSE)</f>
        <v>6.2799999999999995E-2</v>
      </c>
      <c r="BF202" s="13">
        <f t="shared" si="115"/>
        <v>6.2799999999999995E-2</v>
      </c>
      <c r="BG202" s="9">
        <f>VLOOKUP($C202,industry_water_withdrawal_km3!$A$2:$CT$249,BG$4,FALSE)</f>
        <v>0.296736</v>
      </c>
      <c r="BH202" s="13">
        <f t="shared" si="126"/>
        <v>0.296736</v>
      </c>
      <c r="BJ202" s="9">
        <f>VLOOKUP($B202,aquastat_more_extensive_table!$D$1013:$AO$1213,BJ$4,FALSE)</f>
        <v>0</v>
      </c>
      <c r="BK202" s="13" t="e">
        <f t="shared" si="127"/>
        <v>#N/A</v>
      </c>
      <c r="BL202" s="9">
        <f>VLOOKUP($C202,industry_water_withdrawal_km3!$A$2:$CT$249,BL$4,FALSE)</f>
        <v>0.29714200000000002</v>
      </c>
      <c r="BM202" s="13">
        <f t="shared" si="128"/>
        <v>0.29714200000000002</v>
      </c>
    </row>
    <row r="203" spans="2:65" x14ac:dyDescent="0.25">
      <c r="B203" s="12">
        <f>fao_ids_unique!B198</f>
        <v>276</v>
      </c>
      <c r="C203" s="12">
        <f>fao_ids_unique!F198</f>
        <v>245</v>
      </c>
      <c r="D203" s="8" t="str">
        <f>fao_ids_unique!C198</f>
        <v>SDN</v>
      </c>
      <c r="E203" s="7" t="str">
        <f>fao_ids_unique!G198</f>
        <v>Sudan</v>
      </c>
      <c r="G203" s="9">
        <f>VLOOKUP($B203,aquastat_more_extensive_table!$D$1013:$AO$1213,G$4,FALSE)</f>
        <v>0</v>
      </c>
      <c r="H203" s="13" t="e">
        <f t="shared" si="105"/>
        <v>#N/A</v>
      </c>
      <c r="I203" s="9">
        <f>VLOOKUP($C203,industry_water_withdrawal_km3!$A$2:$CT$249,I$4,FALSE)</f>
        <v>7.0771920000000002E-2</v>
      </c>
      <c r="J203" s="13">
        <f t="shared" si="116"/>
        <v>7.0771920000000002E-2</v>
      </c>
      <c r="L203" s="9">
        <f>VLOOKUP($B203,aquastat_more_extensive_table!$D$1013:$AO$1213,L$4,FALSE)</f>
        <v>0</v>
      </c>
      <c r="M203" s="13" t="e">
        <f t="shared" si="106"/>
        <v>#N/A</v>
      </c>
      <c r="N203" s="9">
        <f>VLOOKUP($C203,industry_water_withdrawal_km3!$A$2:$CT$249,N$4,FALSE)</f>
        <v>7.2365979999999996E-2</v>
      </c>
      <c r="O203" s="13">
        <f t="shared" si="117"/>
        <v>7.2365979999999996E-2</v>
      </c>
      <c r="Q203" s="9">
        <f>VLOOKUP($B203,aquastat_more_extensive_table!$D$1013:$AO$1213,Q$4,FALSE)</f>
        <v>0</v>
      </c>
      <c r="R203" s="13" t="e">
        <f t="shared" si="107"/>
        <v>#N/A</v>
      </c>
      <c r="S203" s="9">
        <f>VLOOKUP($C203,industry_water_withdrawal_km3!$A$2:$CT$249,S$4,FALSE)</f>
        <v>7.9927380000000006E-2</v>
      </c>
      <c r="T203" s="13">
        <f t="shared" si="118"/>
        <v>7.9927380000000006E-2</v>
      </c>
      <c r="V203" s="9">
        <f>VLOOKUP($B203,aquastat_more_extensive_table!$D$1013:$AO$1213,V$4,FALSE)</f>
        <v>0</v>
      </c>
      <c r="W203" s="13" t="e">
        <f t="shared" si="108"/>
        <v>#N/A</v>
      </c>
      <c r="X203" s="9">
        <f>VLOOKUP($C203,industry_water_withdrawal_km3!$A$2:$CT$249,X$4,FALSE)</f>
        <v>0.10574706</v>
      </c>
      <c r="Y203" s="13">
        <f t="shared" si="119"/>
        <v>0.10574706</v>
      </c>
      <c r="AA203" s="9">
        <f>VLOOKUP($B203,aquastat_more_extensive_table!$D$1013:$AO$1213,AA$4,FALSE)</f>
        <v>0</v>
      </c>
      <c r="AB203" s="13" t="e">
        <f t="shared" si="109"/>
        <v>#N/A</v>
      </c>
      <c r="AC203" s="9">
        <f>VLOOKUP($C203,industry_water_withdrawal_km3!$A$2:$CT$249,AC$4,FALSE)</f>
        <v>0.119601</v>
      </c>
      <c r="AD203" s="13">
        <f t="shared" si="120"/>
        <v>0.119601</v>
      </c>
      <c r="AF203" s="9">
        <f>VLOOKUP($B203,aquastat_more_extensive_table!$D$1013:$AO$1213,AF$4,FALSE)</f>
        <v>0</v>
      </c>
      <c r="AG203" s="13" t="e">
        <f t="shared" si="110"/>
        <v>#N/A</v>
      </c>
      <c r="AH203" s="9">
        <f>VLOOKUP($C203,industry_water_withdrawal_km3!$A$2:$CT$249,AH$4,FALSE)</f>
        <v>0.1286204</v>
      </c>
      <c r="AI203" s="13">
        <f t="shared" si="121"/>
        <v>0.1286204</v>
      </c>
      <c r="AK203" s="9">
        <f>VLOOKUP($B203,aquastat_more_extensive_table!$D$1013:$AO$1213,AK$4,FALSE)</f>
        <v>0</v>
      </c>
      <c r="AL203" s="13" t="e">
        <f t="shared" si="111"/>
        <v>#N/A</v>
      </c>
      <c r="AM203" s="9">
        <f>VLOOKUP($C203,industry_water_withdrawal_km3!$A$2:$CT$249,AM$4,FALSE)</f>
        <v>0.1207294</v>
      </c>
      <c r="AN203" s="13">
        <f t="shared" si="122"/>
        <v>0.1207294</v>
      </c>
      <c r="AP203" s="9">
        <f>VLOOKUP($B203,aquastat_more_extensive_table!$D$1013:$AO$1213,AP$4,FALSE)</f>
        <v>0</v>
      </c>
      <c r="AQ203" s="13" t="e">
        <f t="shared" si="112"/>
        <v>#N/A</v>
      </c>
      <c r="AR203" s="9">
        <f>VLOOKUP($C203,industry_water_withdrawal_km3!$A$2:$CT$249,AR$4,FALSE)</f>
        <v>0.11365740000000001</v>
      </c>
      <c r="AS203" s="13">
        <f t="shared" si="123"/>
        <v>0.11365740000000001</v>
      </c>
      <c r="AU203" s="9">
        <f>VLOOKUP($B203,aquastat_more_extensive_table!$D$1013:$AO$1213,AU$4,FALSE)</f>
        <v>0</v>
      </c>
      <c r="AV203" s="13" t="e">
        <f t="shared" si="113"/>
        <v>#N/A</v>
      </c>
      <c r="AW203" s="9">
        <f>VLOOKUP($C203,industry_water_withdrawal_km3!$A$2:$CT$249,AW$4,FALSE)</f>
        <v>0.1139174</v>
      </c>
      <c r="AX203" s="13">
        <f t="shared" si="124"/>
        <v>0.1139174</v>
      </c>
      <c r="AZ203" s="9">
        <f>VLOOKUP($B203,aquastat_more_extensive_table!$D$1013:$AO$1213,AZ$4,FALSE)</f>
        <v>0</v>
      </c>
      <c r="BA203" s="13" t="e">
        <f t="shared" si="114"/>
        <v>#N/A</v>
      </c>
      <c r="BB203" s="9">
        <f>VLOOKUP($C203,industry_water_withdrawal_km3!$A$2:$CT$249,BB$4,FALSE)</f>
        <v>0.1420092</v>
      </c>
      <c r="BC203" s="13">
        <f t="shared" si="125"/>
        <v>0.1420092</v>
      </c>
      <c r="BE203" s="9">
        <f>VLOOKUP($B203,aquastat_more_extensive_table!$D$1013:$AO$1213,BE$4,FALSE)</f>
        <v>7.4999999999999997E-2</v>
      </c>
      <c r="BF203" s="13">
        <f t="shared" si="115"/>
        <v>7.4999999999999997E-2</v>
      </c>
      <c r="BG203" s="9">
        <f>VLOOKUP($C203,industry_water_withdrawal_km3!$A$2:$CT$249,BG$4,FALSE)</f>
        <v>0.1724542</v>
      </c>
      <c r="BH203" s="13">
        <f t="shared" si="126"/>
        <v>0.1724542</v>
      </c>
      <c r="BJ203" s="9">
        <f>VLOOKUP($B203,aquastat_more_extensive_table!$D$1013:$AO$1213,BJ$4,FALSE)</f>
        <v>0</v>
      </c>
      <c r="BK203" s="13" t="e">
        <f t="shared" si="127"/>
        <v>#N/A</v>
      </c>
      <c r="BL203" s="9">
        <f>VLOOKUP($C203,industry_water_withdrawal_km3!$A$2:$CT$249,BL$4,FALSE)</f>
        <v>0.17304333333333299</v>
      </c>
      <c r="BM203" s="13">
        <f t="shared" si="128"/>
        <v>0.17304333333333299</v>
      </c>
    </row>
    <row r="204" spans="2:65" x14ac:dyDescent="0.25">
      <c r="B204" s="12">
        <f>fao_ids_unique!B199</f>
        <v>277</v>
      </c>
      <c r="C204" s="12">
        <f>fao_ids_unique!F199</f>
        <v>246</v>
      </c>
      <c r="D204" s="8" t="str">
        <f>fao_ids_unique!C199</f>
        <v>SSD</v>
      </c>
      <c r="E204" s="7" t="str">
        <f>fao_ids_unique!G199</f>
        <v>South Sudan</v>
      </c>
      <c r="G204" s="9">
        <f>VLOOKUP($B204,aquastat_more_extensive_table!$D$1013:$AO$1213,G$4,FALSE)</f>
        <v>0</v>
      </c>
      <c r="H204" s="13" t="e">
        <f t="shared" si="105"/>
        <v>#N/A</v>
      </c>
      <c r="I204" s="9">
        <f>VLOOKUP($C204,industry_water_withdrawal_km3!$A$2:$CT$249,I$4,FALSE)</f>
        <v>1.7006460000000001E-3</v>
      </c>
      <c r="J204" s="13">
        <f t="shared" si="116"/>
        <v>1.7006460000000001E-3</v>
      </c>
      <c r="L204" s="9">
        <f>VLOOKUP($B204,aquastat_more_extensive_table!$D$1013:$AO$1213,L$4,FALSE)</f>
        <v>0</v>
      </c>
      <c r="M204" s="13" t="e">
        <f t="shared" si="106"/>
        <v>#N/A</v>
      </c>
      <c r="N204" s="9">
        <f>VLOOKUP($C204,industry_water_withdrawal_km3!$A$2:$CT$249,N$4,FALSE)</f>
        <v>1.7428560000000001E-3</v>
      </c>
      <c r="O204" s="13">
        <f t="shared" si="117"/>
        <v>1.7428560000000001E-3</v>
      </c>
      <c r="Q204" s="9">
        <f>VLOOKUP($B204,aquastat_more_extensive_table!$D$1013:$AO$1213,Q$4,FALSE)</f>
        <v>0</v>
      </c>
      <c r="R204" s="13" t="e">
        <f t="shared" si="107"/>
        <v>#N/A</v>
      </c>
      <c r="S204" s="9">
        <f>VLOOKUP($C204,industry_water_withdrawal_km3!$A$2:$CT$249,S$4,FALSE)</f>
        <v>1.932088E-3</v>
      </c>
      <c r="T204" s="13">
        <f t="shared" si="118"/>
        <v>1.932088E-3</v>
      </c>
      <c r="V204" s="9">
        <f>VLOOKUP($B204,aquastat_more_extensive_table!$D$1013:$AO$1213,V$4,FALSE)</f>
        <v>0</v>
      </c>
      <c r="W204" s="13" t="e">
        <f t="shared" si="108"/>
        <v>#N/A</v>
      </c>
      <c r="X204" s="9">
        <f>VLOOKUP($C204,industry_water_withdrawal_km3!$A$2:$CT$249,X$4,FALSE)</f>
        <v>2.5632979999999999E-3</v>
      </c>
      <c r="Y204" s="13">
        <f t="shared" si="119"/>
        <v>2.5632979999999999E-3</v>
      </c>
      <c r="AA204" s="9">
        <f>VLOOKUP($B204,aquastat_more_extensive_table!$D$1013:$AO$1213,AA$4,FALSE)</f>
        <v>0</v>
      </c>
      <c r="AB204" s="13" t="e">
        <f t="shared" si="109"/>
        <v>#N/A</v>
      </c>
      <c r="AC204" s="9">
        <f>VLOOKUP($C204,industry_water_withdrawal_km3!$A$2:$CT$249,AC$4,FALSE)</f>
        <v>2.8998700000000001E-3</v>
      </c>
      <c r="AD204" s="13">
        <f t="shared" si="120"/>
        <v>2.8998700000000001E-3</v>
      </c>
      <c r="AF204" s="9">
        <f>VLOOKUP($B204,aquastat_more_extensive_table!$D$1013:$AO$1213,AF$4,FALSE)</f>
        <v>0</v>
      </c>
      <c r="AG204" s="13" t="e">
        <f t="shared" si="110"/>
        <v>#N/A</v>
      </c>
      <c r="AH204" s="9">
        <f>VLOOKUP($C204,industry_water_withdrawal_km3!$A$2:$CT$249,AH$4,FALSE)</f>
        <v>3.1349400000000001E-3</v>
      </c>
      <c r="AI204" s="13">
        <f t="shared" si="121"/>
        <v>3.1349400000000001E-3</v>
      </c>
      <c r="AK204" s="9">
        <f>VLOOKUP($B204,aquastat_more_extensive_table!$D$1013:$AO$1213,AK$4,FALSE)</f>
        <v>0</v>
      </c>
      <c r="AL204" s="13" t="e">
        <f t="shared" si="111"/>
        <v>#N/A</v>
      </c>
      <c r="AM204" s="9">
        <f>VLOOKUP($C204,industry_water_withdrawal_km3!$A$2:$CT$249,AM$4,FALSE)</f>
        <v>2.9539259999999999E-3</v>
      </c>
      <c r="AN204" s="13">
        <f t="shared" si="122"/>
        <v>2.9539259999999999E-3</v>
      </c>
      <c r="AP204" s="9">
        <f>VLOOKUP($B204,aquastat_more_extensive_table!$D$1013:$AO$1213,AP$4,FALSE)</f>
        <v>0</v>
      </c>
      <c r="AQ204" s="13" t="e">
        <f t="shared" si="112"/>
        <v>#N/A</v>
      </c>
      <c r="AR204" s="9">
        <f>VLOOKUP($C204,industry_water_withdrawal_km3!$A$2:$CT$249,AR$4,FALSE)</f>
        <v>2.7807999999999999E-3</v>
      </c>
      <c r="AS204" s="13">
        <f t="shared" si="123"/>
        <v>2.7807999999999999E-3</v>
      </c>
      <c r="AU204" s="9">
        <f>VLOOKUP($B204,aquastat_more_extensive_table!$D$1013:$AO$1213,AU$4,FALSE)</f>
        <v>0</v>
      </c>
      <c r="AV204" s="13" t="e">
        <f t="shared" si="113"/>
        <v>#N/A</v>
      </c>
      <c r="AW204" s="9">
        <f>VLOOKUP($C204,industry_water_withdrawal_km3!$A$2:$CT$249,AW$4,FALSE)</f>
        <v>2.786668E-3</v>
      </c>
      <c r="AX204" s="13">
        <f t="shared" si="124"/>
        <v>2.786668E-3</v>
      </c>
      <c r="AZ204" s="9">
        <f>VLOOKUP($B204,aquastat_more_extensive_table!$D$1013:$AO$1213,AZ$4,FALSE)</f>
        <v>0</v>
      </c>
      <c r="BA204" s="13" t="e">
        <f t="shared" si="114"/>
        <v>#N/A</v>
      </c>
      <c r="BB204" s="9">
        <f>VLOOKUP($C204,industry_water_withdrawal_km3!$A$2:$CT$249,BB$4,FALSE)</f>
        <v>3.4752960000000001E-3</v>
      </c>
      <c r="BC204" s="13">
        <f t="shared" si="125"/>
        <v>3.4752960000000001E-3</v>
      </c>
      <c r="BE204" s="9">
        <f>VLOOKUP($B204,aquastat_more_extensive_table!$D$1013:$AO$1213,BE$4,FALSE)</f>
        <v>0.22500000000000001</v>
      </c>
      <c r="BF204" s="13">
        <f t="shared" si="115"/>
        <v>0.22500000000000001</v>
      </c>
      <c r="BG204" s="9">
        <f>VLOOKUP($C204,industry_water_withdrawal_km3!$A$2:$CT$249,BG$4,FALSE)</f>
        <v>4.2173000000000002E-3</v>
      </c>
      <c r="BH204" s="13">
        <f t="shared" si="126"/>
        <v>4.2173000000000002E-3</v>
      </c>
      <c r="BJ204" s="9">
        <f>VLOOKUP($B204,aquastat_more_extensive_table!$D$1013:$AO$1213,BJ$4,FALSE)</f>
        <v>0</v>
      </c>
      <c r="BK204" s="13" t="e">
        <f t="shared" si="127"/>
        <v>#N/A</v>
      </c>
      <c r="BL204" s="9">
        <f>VLOOKUP($C204,industry_water_withdrawal_km3!$A$2:$CT$249,BL$4,FALSE)</f>
        <v>4.2469200000000004E-3</v>
      </c>
      <c r="BM204" s="13">
        <f t="shared" si="128"/>
        <v>4.2469200000000004E-3</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VLOOKUP($B205,aquastat_more_extensive_table!$D$1013:$AO$1213,G$4,FALSE)</f>
        <v>0</v>
      </c>
      <c r="H205" s="13" t="e">
        <f t="shared" si="105"/>
        <v>#N/A</v>
      </c>
      <c r="I205" s="9">
        <f>VLOOKUP($C205,industry_water_withdrawal_km3!$A$2:$CT$249,I$4,FALSE)</f>
        <v>7.8163739999999992E-3</v>
      </c>
      <c r="J205" s="13">
        <f t="shared" si="116"/>
        <v>7.8163739999999992E-3</v>
      </c>
      <c r="L205" s="9">
        <f>VLOOKUP($B205,aquastat_more_extensive_table!$D$1013:$AO$1213,L$4,FALSE)</f>
        <v>0</v>
      </c>
      <c r="M205" s="13" t="e">
        <f t="shared" si="106"/>
        <v>#N/A</v>
      </c>
      <c r="N205" s="9">
        <f>VLOOKUP($C205,industry_water_withdrawal_km3!$A$2:$CT$249,N$4,FALSE)</f>
        <v>8.5802759999999995E-3</v>
      </c>
      <c r="O205" s="13">
        <f t="shared" si="117"/>
        <v>8.5802759999999995E-3</v>
      </c>
      <c r="Q205" s="9">
        <f>VLOOKUP($B205,aquastat_more_extensive_table!$D$1013:$AO$1213,Q$4,FALSE)</f>
        <v>0</v>
      </c>
      <c r="R205" s="13" t="e">
        <f t="shared" si="107"/>
        <v>#N/A</v>
      </c>
      <c r="S205" s="9">
        <f>VLOOKUP($C205,industry_water_withdrawal_km3!$A$2:$CT$249,S$4,FALSE)</f>
        <v>8.8023340000000002E-3</v>
      </c>
      <c r="T205" s="13">
        <f t="shared" si="118"/>
        <v>8.8023340000000002E-3</v>
      </c>
      <c r="V205" s="9">
        <f>VLOOKUP($B205,aquastat_more_extensive_table!$D$1013:$AO$1213,V$4,FALSE)</f>
        <v>0</v>
      </c>
      <c r="W205" s="13" t="e">
        <f t="shared" si="108"/>
        <v>#N/A</v>
      </c>
      <c r="X205" s="9">
        <f>VLOOKUP($C205,industry_water_withdrawal_km3!$A$2:$CT$249,X$4,FALSE)</f>
        <v>1.039293E-2</v>
      </c>
      <c r="Y205" s="13">
        <f t="shared" si="119"/>
        <v>1.039293E-2</v>
      </c>
      <c r="AA205" s="9">
        <f>VLOOKUP($B205,aquastat_more_extensive_table!$D$1013:$AO$1213,AA$4,FALSE)</f>
        <v>0</v>
      </c>
      <c r="AB205" s="13" t="e">
        <f t="shared" si="109"/>
        <v>#N/A</v>
      </c>
      <c r="AC205" s="9">
        <f>VLOOKUP($C205,industry_water_withdrawal_km3!$A$2:$CT$249,AC$4,FALSE)</f>
        <v>1.17728E-2</v>
      </c>
      <c r="AD205" s="13">
        <f t="shared" si="120"/>
        <v>1.17728E-2</v>
      </c>
      <c r="AF205" s="9">
        <f>VLOOKUP($B205,aquastat_more_extensive_table!$D$1013:$AO$1213,AF$4,FALSE)</f>
        <v>0</v>
      </c>
      <c r="AG205" s="13" t="e">
        <f t="shared" si="110"/>
        <v>#N/A</v>
      </c>
      <c r="AH205" s="9">
        <f>VLOOKUP($C205,industry_water_withdrawal_km3!$A$2:$CT$249,AH$4,FALSE)</f>
        <v>1.2361759999999999E-2</v>
      </c>
      <c r="AI205" s="13">
        <f t="shared" si="121"/>
        <v>1.2361759999999999E-2</v>
      </c>
      <c r="AK205" s="9">
        <f>VLOOKUP($B205,aquastat_more_extensive_table!$D$1013:$AO$1213,AK$4,FALSE)</f>
        <v>0</v>
      </c>
      <c r="AL205" s="13" t="e">
        <f t="shared" si="111"/>
        <v>#N/A</v>
      </c>
      <c r="AM205" s="9">
        <f>VLOOKUP($C205,industry_water_withdrawal_km3!$A$2:$CT$249,AM$4,FALSE)</f>
        <v>1.4299559999999999E-2</v>
      </c>
      <c r="AN205" s="13">
        <f t="shared" si="122"/>
        <v>1.4299559999999999E-2</v>
      </c>
      <c r="AP205" s="9">
        <f>VLOOKUP($B205,aquastat_more_extensive_table!$D$1013:$AO$1213,AP$4,FALSE)</f>
        <v>0</v>
      </c>
      <c r="AQ205" s="13" t="e">
        <f t="shared" si="112"/>
        <v>#N/A</v>
      </c>
      <c r="AR205" s="9">
        <f>VLOOKUP($C205,industry_water_withdrawal_km3!$A$2:$CT$249,AR$4,FALSE)</f>
        <v>1.52915E-2</v>
      </c>
      <c r="AS205" s="13">
        <f t="shared" si="123"/>
        <v>1.52915E-2</v>
      </c>
      <c r="AU205" s="9">
        <f>VLOOKUP($B205,aquastat_more_extensive_table!$D$1013:$AO$1213,AU$4,FALSE)</f>
        <v>1.46E-2</v>
      </c>
      <c r="AV205" s="13">
        <f t="shared" si="113"/>
        <v>1.46E-2</v>
      </c>
      <c r="AW205" s="9">
        <f>VLOOKUP($C205,industry_water_withdrawal_km3!$A$2:$CT$249,AW$4,FALSE)</f>
        <v>1.534896E-2</v>
      </c>
      <c r="AX205" s="13">
        <f t="shared" si="124"/>
        <v>1.534896E-2</v>
      </c>
      <c r="AZ205" s="9">
        <f>VLOOKUP($B205,aquastat_more_extensive_table!$D$1013:$AO$1213,AZ$4,FALSE)</f>
        <v>2.9000000000000001E-2</v>
      </c>
      <c r="BA205" s="13">
        <f t="shared" si="114"/>
        <v>2.9000000000000001E-2</v>
      </c>
      <c r="BB205" s="9">
        <f>VLOOKUP($C205,industry_water_withdrawal_km3!$A$2:$CT$249,BB$4,FALSE)</f>
        <v>1.513578E-2</v>
      </c>
      <c r="BC205" s="13">
        <f t="shared" si="125"/>
        <v>1.513578E-2</v>
      </c>
      <c r="BE205" s="9">
        <f>VLOOKUP($B205,aquastat_more_extensive_table!$D$1013:$AO$1213,BE$4,FALSE)</f>
        <v>0</v>
      </c>
      <c r="BF205" s="13" t="e">
        <f t="shared" si="115"/>
        <v>#N/A</v>
      </c>
      <c r="BG205" s="9">
        <f>VLOOKUP($C205,industry_water_withdrawal_km3!$A$2:$CT$249,BG$4,FALSE)</f>
        <v>1.5628E-2</v>
      </c>
      <c r="BH205" s="13">
        <f t="shared" si="126"/>
        <v>1.5628E-2</v>
      </c>
      <c r="BJ205" s="9">
        <f>VLOOKUP($B205,aquastat_more_extensive_table!$D$1013:$AO$1213,BJ$4,FALSE)</f>
        <v>0</v>
      </c>
      <c r="BK205" s="13" t="e">
        <f t="shared" si="127"/>
        <v>#N/A</v>
      </c>
      <c r="BL205" s="9">
        <f>VLOOKUP($C205,industry_water_withdrawal_km3!$A$2:$CT$249,BL$4,FALSE)</f>
        <v>1.5834866666666701E-2</v>
      </c>
      <c r="BM205" s="13">
        <f t="shared" si="128"/>
        <v>1.5834866666666701E-2</v>
      </c>
    </row>
    <row r="206" spans="2:65" x14ac:dyDescent="0.25">
      <c r="B206" s="12">
        <f>fao_ids_unique!B201</f>
        <v>351</v>
      </c>
      <c r="C206" s="12">
        <f>fao_ids_unique!F201</f>
        <v>36</v>
      </c>
      <c r="D206" s="8" t="str">
        <f>fao_ids_unique!C201</f>
        <v>CHN</v>
      </c>
      <c r="E206" s="7" t="str">
        <f>fao_ids_unique!G201</f>
        <v>China</v>
      </c>
      <c r="G206" s="9">
        <f>VLOOKUP($B206,aquastat_more_extensive_table!$D$1013:$AO$1213,G$4,FALSE)</f>
        <v>0</v>
      </c>
      <c r="H206" s="13" t="e">
        <f t="shared" si="105"/>
        <v>#N/A</v>
      </c>
      <c r="I206" s="9">
        <f>VLOOKUP($C206,industry_water_withdrawal_km3!$A$2:$CT$249,I$4,FALSE)</f>
        <v>8.3852360000000008</v>
      </c>
      <c r="J206" s="13">
        <f t="shared" si="116"/>
        <v>8.3852360000000008</v>
      </c>
      <c r="L206" s="9">
        <f>VLOOKUP($B206,aquastat_more_extensive_table!$D$1013:$AO$1213,L$4,FALSE)</f>
        <v>0</v>
      </c>
      <c r="M206" s="13" t="e">
        <f t="shared" si="106"/>
        <v>#N/A</v>
      </c>
      <c r="N206" s="9">
        <f>VLOOKUP($C206,industry_water_withdrawal_km3!$A$2:$CT$249,N$4,FALSE)</f>
        <v>8.6159540000000003</v>
      </c>
      <c r="O206" s="13">
        <f t="shared" si="117"/>
        <v>8.6159540000000003</v>
      </c>
      <c r="Q206" s="9">
        <f>VLOOKUP($B206,aquastat_more_extensive_table!$D$1013:$AO$1213,Q$4,FALSE)</f>
        <v>0</v>
      </c>
      <c r="R206" s="13" t="e">
        <f t="shared" si="107"/>
        <v>#N/A</v>
      </c>
      <c r="S206" s="9">
        <f>VLOOKUP($C206,industry_water_withdrawal_km3!$A$2:$CT$249,S$4,FALSE)</f>
        <v>9.7071799999999993</v>
      </c>
      <c r="T206" s="13">
        <f t="shared" si="118"/>
        <v>9.7071799999999993</v>
      </c>
      <c r="V206" s="9">
        <f>VLOOKUP($B206,aquastat_more_extensive_table!$D$1013:$AO$1213,V$4,FALSE)</f>
        <v>0</v>
      </c>
      <c r="W206" s="13" t="e">
        <f t="shared" si="108"/>
        <v>#N/A</v>
      </c>
      <c r="X206" s="9">
        <f>VLOOKUP($C206,industry_water_withdrawal_km3!$A$2:$CT$249,X$4,FALSE)</f>
        <v>11.96166</v>
      </c>
      <c r="Y206" s="13">
        <f t="shared" si="119"/>
        <v>11.96166</v>
      </c>
      <c r="AA206" s="9">
        <f>VLOOKUP($B206,aquastat_more_extensive_table!$D$1013:$AO$1213,AA$4,FALSE)</f>
        <v>45.73</v>
      </c>
      <c r="AB206" s="13">
        <f t="shared" si="109"/>
        <v>45.73</v>
      </c>
      <c r="AC206" s="9">
        <f>VLOOKUP($C206,industry_water_withdrawal_km3!$A$2:$CT$249,AC$4,FALSE)</f>
        <v>12.47012</v>
      </c>
      <c r="AD206" s="13">
        <f t="shared" si="120"/>
        <v>12.47012</v>
      </c>
      <c r="AF206" s="9">
        <f>VLOOKUP($B206,aquastat_more_extensive_table!$D$1013:$AO$1213,AF$4,FALSE)</f>
        <v>36.17</v>
      </c>
      <c r="AG206" s="13">
        <f t="shared" si="110"/>
        <v>36.17</v>
      </c>
      <c r="AH206" s="9">
        <f>VLOOKUP($C206,industry_water_withdrawal_km3!$A$2:$CT$249,AH$4,FALSE)</f>
        <v>13.93778</v>
      </c>
      <c r="AI206" s="13">
        <f t="shared" si="121"/>
        <v>13.93778</v>
      </c>
      <c r="AK206" s="9">
        <f>VLOOKUP($B206,aquastat_more_extensive_table!$D$1013:$AO$1213,AK$4,FALSE)</f>
        <v>50</v>
      </c>
      <c r="AL206" s="13">
        <f t="shared" si="111"/>
        <v>50</v>
      </c>
      <c r="AM206" s="9">
        <f>VLOOKUP($C206,industry_water_withdrawal_km3!$A$2:$CT$249,AM$4,FALSE)</f>
        <v>15.03998</v>
      </c>
      <c r="AN206" s="13">
        <f t="shared" si="122"/>
        <v>15.03998</v>
      </c>
      <c r="AP206" s="9">
        <f>VLOOKUP($B206,aquastat_more_extensive_table!$D$1013:$AO$1213,AP$4,FALSE)</f>
        <v>92.55</v>
      </c>
      <c r="AQ206" s="13">
        <f t="shared" si="112"/>
        <v>92.55</v>
      </c>
      <c r="AR206" s="9">
        <f>VLOOKUP($C206,industry_water_withdrawal_km3!$A$2:$CT$249,AR$4,FALSE)</f>
        <v>18.136399999999998</v>
      </c>
      <c r="AS206" s="13">
        <f t="shared" si="123"/>
        <v>18.136399999999998</v>
      </c>
      <c r="AU206" s="9">
        <f>VLOOKUP($B206,aquastat_more_extensive_table!$D$1013:$AO$1213,AU$4,FALSE)</f>
        <v>127.7</v>
      </c>
      <c r="AV206" s="13">
        <f t="shared" si="113"/>
        <v>127.7</v>
      </c>
      <c r="AW206" s="9">
        <f>VLOOKUP($C206,industry_water_withdrawal_km3!$A$2:$CT$249,AW$4,FALSE)</f>
        <v>21.258019999999998</v>
      </c>
      <c r="AX206" s="13">
        <f t="shared" si="124"/>
        <v>21.258019999999998</v>
      </c>
      <c r="AZ206" s="9">
        <f>VLOOKUP($B206,aquastat_more_extensive_table!$D$1013:$AO$1213,AZ$4,FALSE)</f>
        <v>128.6</v>
      </c>
      <c r="BA206" s="13">
        <f t="shared" si="114"/>
        <v>128.6</v>
      </c>
      <c r="BB206" s="9">
        <f>VLOOKUP($C206,industry_water_withdrawal_km3!$A$2:$CT$249,BB$4,FALSE)</f>
        <v>26.127680000000002</v>
      </c>
      <c r="BC206" s="13">
        <f t="shared" si="125"/>
        <v>26.127680000000002</v>
      </c>
      <c r="BE206" s="9">
        <f>VLOOKUP($B206,aquastat_more_extensive_table!$D$1013:$AO$1213,BE$4,FALSE)</f>
        <v>144.69999999999999</v>
      </c>
      <c r="BF206" s="13">
        <f t="shared" si="115"/>
        <v>144.69999999999999</v>
      </c>
      <c r="BG206" s="9">
        <f>VLOOKUP($C206,industry_water_withdrawal_km3!$A$2:$CT$249,BG$4,FALSE)</f>
        <v>33.805900000000001</v>
      </c>
      <c r="BH206" s="13">
        <f t="shared" si="126"/>
        <v>33.805900000000001</v>
      </c>
      <c r="BJ206" s="9">
        <f>VLOOKUP($B206,aquastat_more_extensive_table!$D$1013:$AO$1213,BJ$4,FALSE)</f>
        <v>140.6</v>
      </c>
      <c r="BK206" s="13">
        <f t="shared" si="127"/>
        <v>140.6</v>
      </c>
      <c r="BL206" s="9">
        <f>VLOOKUP($C206,industry_water_withdrawal_km3!$A$2:$CT$249,BL$4,FALSE)</f>
        <v>34.4301666666667</v>
      </c>
      <c r="BM206" s="13">
        <f t="shared" si="128"/>
        <v>34.4301666666667</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AH4:AI4"/>
    <mergeCell ref="G4:H4"/>
    <mergeCell ref="I4:J4"/>
    <mergeCell ref="L4:M4"/>
    <mergeCell ref="N4:O4"/>
    <mergeCell ref="Q4:R4"/>
    <mergeCell ref="S4:T4"/>
    <mergeCell ref="V4:W4"/>
    <mergeCell ref="X4:Y4"/>
    <mergeCell ref="AA4:AB4"/>
    <mergeCell ref="AC4:AD4"/>
    <mergeCell ref="AF4:AG4"/>
    <mergeCell ref="BL4:BM4"/>
    <mergeCell ref="AK4:AL4"/>
    <mergeCell ref="AM4:AN4"/>
    <mergeCell ref="AP4:AQ4"/>
    <mergeCell ref="AR4:AS4"/>
    <mergeCell ref="AU4:AV4"/>
    <mergeCell ref="AW4:AX4"/>
    <mergeCell ref="AZ4:BA4"/>
    <mergeCell ref="BB4:BC4"/>
    <mergeCell ref="BE4:BF4"/>
    <mergeCell ref="BG4:BH4"/>
    <mergeCell ref="BJ4:BK4"/>
    <mergeCell ref="AH5:AI5"/>
    <mergeCell ref="G5:H5"/>
    <mergeCell ref="I5:J5"/>
    <mergeCell ref="L5:M5"/>
    <mergeCell ref="N5:O5"/>
    <mergeCell ref="Q5:R5"/>
    <mergeCell ref="S5:T5"/>
    <mergeCell ref="V5:W5"/>
    <mergeCell ref="X5:Y5"/>
    <mergeCell ref="AA5:AB5"/>
    <mergeCell ref="AC5:AD5"/>
    <mergeCell ref="AF5:AG5"/>
    <mergeCell ref="BL5:BM5"/>
    <mergeCell ref="AK5:AL5"/>
    <mergeCell ref="AM5:AN5"/>
    <mergeCell ref="AP5:AQ5"/>
    <mergeCell ref="AR5:AS5"/>
    <mergeCell ref="AU5:AV5"/>
    <mergeCell ref="AW5:AX5"/>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AC6:AD6"/>
    <mergeCell ref="AF6:AG6"/>
    <mergeCell ref="AH6:AI6"/>
    <mergeCell ref="AK6:AL6"/>
    <mergeCell ref="AM6:AN6"/>
    <mergeCell ref="BG6:BH6"/>
    <mergeCell ref="BJ6:BK6"/>
    <mergeCell ref="BL6:BM6"/>
    <mergeCell ref="AR6:AS6"/>
    <mergeCell ref="AU6:AV6"/>
    <mergeCell ref="AW6:AX6"/>
    <mergeCell ref="AZ6:BA6"/>
    <mergeCell ref="BB6:BC6"/>
    <mergeCell ref="BE6:BF6"/>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010"/>
  <sheetViews>
    <sheetView zoomScale="70" zoomScaleNormal="70" workbookViewId="0">
      <selection activeCell="N14" sqref="N14:O33"/>
    </sheetView>
  </sheetViews>
  <sheetFormatPr defaultRowHeight="15" x14ac:dyDescent="0.25"/>
  <cols>
    <col min="1" max="1" width="10" style="21" customWidth="1"/>
    <col min="2" max="2" width="10" style="29" customWidth="1"/>
    <col min="3" max="3" width="13.5703125" style="29" customWidth="1"/>
    <col min="4" max="4" width="8.5703125" style="21" customWidth="1"/>
    <col min="5" max="5" width="19.28515625" customWidth="1"/>
    <col min="6" max="6" width="7.140625" style="33" customWidth="1"/>
    <col min="7" max="7" width="10" style="21" customWidth="1"/>
    <col min="8" max="8" width="9.85546875" style="29" customWidth="1"/>
    <col min="9" max="9" width="13.5703125" style="29" customWidth="1"/>
    <col min="10" max="10" width="8.5703125" style="21" customWidth="1"/>
    <col min="11" max="11" width="19.28515625" customWidth="1"/>
    <col min="12" max="12" width="7.140625" style="33" customWidth="1"/>
    <col min="13" max="13" width="4.28515625" customWidth="1"/>
    <col min="14" max="15" width="64.28515625" customWidth="1"/>
  </cols>
  <sheetData>
    <row r="2" spans="1:15" x14ac:dyDescent="0.25">
      <c r="B2" s="28" t="str">
        <f>v_industry_withdrawal!E2</f>
        <v>Industrial withdrawal (km3/year)</v>
      </c>
      <c r="H2" s="28" t="str">
        <f>B2</f>
        <v>Industrial withdrawal (km3/year)</v>
      </c>
      <c r="N2" s="28" t="str">
        <f>H2</f>
        <v>Industrial withdrawal (km3/year)</v>
      </c>
      <c r="O2" s="28" t="str">
        <f>N2</f>
        <v>Industrial withdrawal (km3/year)</v>
      </c>
    </row>
    <row r="3" spans="1:15" x14ac:dyDescent="0.25">
      <c r="E3" s="1" t="s">
        <v>2175</v>
      </c>
      <c r="K3" s="1" t="s">
        <v>2175</v>
      </c>
    </row>
    <row r="4" spans="1:15" x14ac:dyDescent="0.25">
      <c r="B4" s="29" t="s">
        <v>2172</v>
      </c>
      <c r="C4" s="29" t="s">
        <v>2168</v>
      </c>
      <c r="D4" s="21" t="s">
        <v>2166</v>
      </c>
      <c r="E4" s="26">
        <v>0.53586900000000004</v>
      </c>
      <c r="F4" s="26"/>
      <c r="H4" s="29" t="s">
        <v>2173</v>
      </c>
      <c r="I4" s="29" t="s">
        <v>2174</v>
      </c>
      <c r="J4" s="21" t="s">
        <v>2166</v>
      </c>
      <c r="K4" s="26">
        <v>0.58321000000000001</v>
      </c>
      <c r="L4" s="26"/>
      <c r="N4" t="str">
        <f>B4</f>
        <v>1st period</v>
      </c>
      <c r="O4" t="str">
        <f>H4</f>
        <v>2nd period</v>
      </c>
    </row>
    <row r="5" spans="1:15" x14ac:dyDescent="0.25">
      <c r="D5" s="21" t="s">
        <v>2167</v>
      </c>
      <c r="E5" s="26">
        <v>0</v>
      </c>
      <c r="F5" s="26"/>
      <c r="J5" s="21" t="s">
        <v>2167</v>
      </c>
      <c r="K5" s="26">
        <v>0</v>
      </c>
      <c r="L5" s="26"/>
      <c r="N5" t="str">
        <f>C4</f>
        <v>1968-1992</v>
      </c>
      <c r="O5" t="str">
        <f>I4</f>
        <v>1993-2015</v>
      </c>
    </row>
    <row r="6" spans="1:15" x14ac:dyDescent="0.25">
      <c r="D6" s="21" t="s">
        <v>2170</v>
      </c>
      <c r="E6" s="26">
        <v>0.94879999999999998</v>
      </c>
      <c r="F6" s="26"/>
      <c r="J6" s="21" t="s">
        <v>2170</v>
      </c>
      <c r="K6" s="26">
        <v>0.82750000000000001</v>
      </c>
      <c r="L6" s="26"/>
    </row>
    <row r="7" spans="1:15" x14ac:dyDescent="0.25">
      <c r="D7" s="21" t="s">
        <v>2171</v>
      </c>
      <c r="E7" s="26">
        <v>0.94850000000000001</v>
      </c>
      <c r="F7" s="26"/>
      <c r="J7" s="21" t="s">
        <v>2171</v>
      </c>
      <c r="K7" s="26">
        <v>0.82709999999999995</v>
      </c>
      <c r="L7" s="26"/>
    </row>
    <row r="8" spans="1:15" x14ac:dyDescent="0.25">
      <c r="E8" s="26"/>
      <c r="K8" s="26"/>
    </row>
    <row r="9" spans="1:15" x14ac:dyDescent="0.25">
      <c r="B9" s="29" t="s">
        <v>1865</v>
      </c>
      <c r="C9" s="29" t="s">
        <v>1864</v>
      </c>
      <c r="D9" s="1" t="s">
        <v>2169</v>
      </c>
      <c r="E9" s="1" t="str">
        <f>CONCATENATE("y = ", TEXT(E4,"0.00"), "x", " ; R^2 = ", TEXT(E6,"0.00"))</f>
        <v>y = 0.54x ; R^2 = 0.95</v>
      </c>
      <c r="F9" s="34" t="s">
        <v>1908</v>
      </c>
      <c r="H9" s="29" t="s">
        <v>1865</v>
      </c>
      <c r="I9" s="29" t="s">
        <v>1864</v>
      </c>
      <c r="J9" s="1" t="s">
        <v>2169</v>
      </c>
      <c r="K9" s="1" t="str">
        <f>CONCATENATE("y = ", TEXT(K4,"0.00"), "x", " ; R^2 = ", TEXT(K6,"0.00"))</f>
        <v>y = 0.58x ; R^2 = 0.83</v>
      </c>
      <c r="L9" s="34" t="s">
        <v>1908</v>
      </c>
    </row>
    <row r="10" spans="1:15" x14ac:dyDescent="0.25">
      <c r="D10" s="1"/>
      <c r="E10" s="1"/>
      <c r="J10" s="1"/>
      <c r="K10" s="1"/>
    </row>
    <row r="11" spans="1:15" x14ac:dyDescent="0.25">
      <c r="A11" s="27" t="str">
        <f>v_industry_withdrawal!Q5</f>
        <v>1968-1972</v>
      </c>
      <c r="B11" s="27" t="e">
        <f>v_industry_withdrawal!R7</f>
        <v>#N/A</v>
      </c>
      <c r="C11" s="29">
        <f>v_industry_withdrawal!S7</f>
        <v>0.31108740000000001</v>
      </c>
      <c r="D11" s="31">
        <f>(E11-E5)/E4</f>
        <v>1.8661277289785377E-2</v>
      </c>
      <c r="E11" s="32">
        <v>0.01</v>
      </c>
      <c r="F11" s="35">
        <f>D11</f>
        <v>1.8661277289785377E-2</v>
      </c>
      <c r="G11" s="27" t="str">
        <f>v_industry_withdrawal!AP5</f>
        <v>1993-1997</v>
      </c>
      <c r="H11" s="27">
        <f>v_industry_withdrawal!AQ7</f>
        <v>0.12</v>
      </c>
      <c r="I11" s="27">
        <f>v_industry_withdrawal!AR7</f>
        <v>0.39877960000000001</v>
      </c>
      <c r="J11" s="31">
        <f>(K11-K5)/K4</f>
        <v>1.7146482399135816E-2</v>
      </c>
      <c r="K11" s="32">
        <v>0.01</v>
      </c>
      <c r="L11" s="35">
        <f>J11</f>
        <v>1.7146482399135816E-2</v>
      </c>
    </row>
    <row r="12" spans="1:15" x14ac:dyDescent="0.25">
      <c r="B12" s="27" t="e">
        <f>v_industry_withdrawal!R8</f>
        <v>#N/A</v>
      </c>
      <c r="C12" s="29">
        <f>v_industry_withdrawal!S8</f>
        <v>2.16089E-2</v>
      </c>
      <c r="D12" s="36">
        <v>10000</v>
      </c>
      <c r="E12" s="32">
        <f>E$5 + E$4*D12</f>
        <v>5358.6900000000005</v>
      </c>
      <c r="F12" s="36">
        <f>D12</f>
        <v>10000</v>
      </c>
      <c r="H12" s="27" t="e">
        <f>v_industry_withdrawal!AQ8</f>
        <v>#N/A</v>
      </c>
      <c r="I12" s="27">
        <f>v_industry_withdrawal!AR8</f>
        <v>2.6691139999999999E-2</v>
      </c>
      <c r="J12" s="36">
        <v>10000</v>
      </c>
      <c r="K12" s="32">
        <f>K$5 + K$4*J12</f>
        <v>5832.1</v>
      </c>
      <c r="L12" s="36">
        <f>J12</f>
        <v>10000</v>
      </c>
    </row>
    <row r="13" spans="1:15" x14ac:dyDescent="0.25">
      <c r="B13" s="27" t="e">
        <f>v_industry_withdrawal!R9</f>
        <v>#N/A</v>
      </c>
      <c r="C13" s="29">
        <f>v_industry_withdrawal!S9</f>
        <v>8.4842920000000002E-2</v>
      </c>
      <c r="E13" s="30"/>
      <c r="H13" s="27" t="e">
        <f>v_industry_withdrawal!AQ9</f>
        <v>#N/A</v>
      </c>
      <c r="I13" s="27">
        <f>v_industry_withdrawal!AR9</f>
        <v>0.11664896</v>
      </c>
      <c r="K13" s="30"/>
    </row>
    <row r="14" spans="1:15" x14ac:dyDescent="0.25">
      <c r="B14" s="27" t="e">
        <f>v_industry_withdrawal!R10</f>
        <v>#N/A</v>
      </c>
      <c r="C14" s="29">
        <f>v_industry_withdrawal!S10</f>
        <v>0.3126234</v>
      </c>
      <c r="E14" s="30"/>
      <c r="H14" s="27" t="e">
        <f>v_industry_withdrawal!AQ10</f>
        <v>#N/A</v>
      </c>
      <c r="I14" s="27">
        <f>v_industry_withdrawal!AR10</f>
        <v>0.51932920000000005</v>
      </c>
      <c r="K14" s="30"/>
      <c r="N14" s="7"/>
      <c r="O14" s="7"/>
    </row>
    <row r="15" spans="1:15" x14ac:dyDescent="0.25">
      <c r="B15" s="27" t="e">
        <f>v_industry_withdrawal!R11</f>
        <v>#N/A</v>
      </c>
      <c r="C15" s="29">
        <f>v_industry_withdrawal!S11</f>
        <v>4.1048159999999998E-3</v>
      </c>
      <c r="E15" s="30"/>
      <c r="H15" s="27" t="e">
        <f>v_industry_withdrawal!AQ11</f>
        <v>#N/A</v>
      </c>
      <c r="I15" s="27">
        <f>v_industry_withdrawal!AR11</f>
        <v>6.7163520000000001E-3</v>
      </c>
      <c r="K15" s="30"/>
      <c r="N15" s="7"/>
      <c r="O15" s="7"/>
    </row>
    <row r="16" spans="1:15" x14ac:dyDescent="0.25">
      <c r="B16" s="27" t="e">
        <f>v_industry_withdrawal!R12</f>
        <v>#N/A</v>
      </c>
      <c r="C16" s="29">
        <f>v_industry_withdrawal!S12</f>
        <v>3.2424660000000001E-2</v>
      </c>
      <c r="E16" s="30"/>
      <c r="H16" s="27" t="e">
        <f>v_industry_withdrawal!AQ12</f>
        <v>#N/A</v>
      </c>
      <c r="I16" s="27">
        <f>v_industry_withdrawal!AR12</f>
        <v>3.8613000000000001E-2</v>
      </c>
      <c r="K16" s="30"/>
      <c r="N16" s="7"/>
      <c r="O16" s="7"/>
    </row>
    <row r="17" spans="2:15" x14ac:dyDescent="0.25">
      <c r="B17" s="27" t="e">
        <f>v_industry_withdrawal!R13</f>
        <v>#N/A</v>
      </c>
      <c r="C17" s="29">
        <f>v_industry_withdrawal!S13</f>
        <v>0</v>
      </c>
      <c r="E17" s="30"/>
      <c r="H17" s="27" t="e">
        <f>v_industry_withdrawal!AQ13</f>
        <v>#N/A</v>
      </c>
      <c r="I17" s="27">
        <f>v_industry_withdrawal!AR13</f>
        <v>0</v>
      </c>
      <c r="K17" s="30"/>
      <c r="N17" s="7"/>
      <c r="O17" s="7"/>
    </row>
    <row r="18" spans="2:15" x14ac:dyDescent="0.25">
      <c r="B18" s="27" t="e">
        <f>v_industry_withdrawal!R14</f>
        <v>#N/A</v>
      </c>
      <c r="C18" s="29">
        <f>v_industry_withdrawal!S14</f>
        <v>3.0927159999999998</v>
      </c>
      <c r="E18" s="30"/>
      <c r="H18" s="27">
        <f>v_industry_withdrawal!AQ14</f>
        <v>2.5</v>
      </c>
      <c r="I18" s="27">
        <f>v_industry_withdrawal!AR14</f>
        <v>5.3146040000000001</v>
      </c>
      <c r="K18" s="30"/>
      <c r="N18" s="7"/>
      <c r="O18" s="7"/>
    </row>
    <row r="19" spans="2:15" x14ac:dyDescent="0.25">
      <c r="B19" s="27" t="e">
        <f>v_industry_withdrawal!R15</f>
        <v>#N/A</v>
      </c>
      <c r="C19" s="29">
        <f>v_industry_withdrawal!S15</f>
        <v>0.15307200000000001</v>
      </c>
      <c r="E19" s="30"/>
      <c r="H19" s="27" t="e">
        <f>v_industry_withdrawal!AQ15</f>
        <v>#N/A</v>
      </c>
      <c r="I19" s="27">
        <f>v_industry_withdrawal!AR15</f>
        <v>0.26919759999999998</v>
      </c>
      <c r="K19" s="30"/>
      <c r="N19" s="7"/>
      <c r="O19" s="7"/>
    </row>
    <row r="20" spans="2:15" x14ac:dyDescent="0.25">
      <c r="B20" s="27" t="e">
        <f>v_industry_withdrawal!R16</f>
        <v>#N/A</v>
      </c>
      <c r="C20" s="29">
        <f>v_industry_withdrawal!S16</f>
        <v>0.8088902</v>
      </c>
      <c r="E20" s="30"/>
      <c r="H20" s="27">
        <f>v_industry_withdrawal!AQ16</f>
        <v>2.8570000000000002</v>
      </c>
      <c r="I20" s="27">
        <f>v_industry_withdrawal!AR16</f>
        <v>1.7488919999999999</v>
      </c>
      <c r="K20" s="30"/>
      <c r="N20" s="7"/>
      <c r="O20" s="7"/>
    </row>
    <row r="21" spans="2:15" x14ac:dyDescent="0.25">
      <c r="B21" s="27" t="e">
        <f>v_industry_withdrawal!R17</f>
        <v>#N/A</v>
      </c>
      <c r="C21" s="29">
        <f>v_industry_withdrawal!S17</f>
        <v>0</v>
      </c>
      <c r="E21" s="30"/>
      <c r="H21" s="27" t="e">
        <f>v_industry_withdrawal!AQ17</f>
        <v>#N/A</v>
      </c>
      <c r="I21" s="27">
        <f>v_industry_withdrawal!AR17</f>
        <v>0</v>
      </c>
      <c r="K21" s="30"/>
      <c r="N21" s="7"/>
      <c r="O21" s="7"/>
    </row>
    <row r="22" spans="2:15" x14ac:dyDescent="0.25">
      <c r="B22" s="27" t="e">
        <f>v_industry_withdrawal!R18</f>
        <v>#N/A</v>
      </c>
      <c r="C22" s="29">
        <f>v_industry_withdrawal!S18</f>
        <v>0</v>
      </c>
      <c r="E22" s="30"/>
      <c r="H22" s="27" t="e">
        <f>v_industry_withdrawal!AQ18</f>
        <v>#N/A</v>
      </c>
      <c r="I22" s="27">
        <f>v_industry_withdrawal!AR18</f>
        <v>0</v>
      </c>
      <c r="K22" s="30"/>
      <c r="N22" s="7"/>
      <c r="O22" s="7"/>
    </row>
    <row r="23" spans="2:15" x14ac:dyDescent="0.25">
      <c r="B23" s="27" t="e">
        <f>v_industry_withdrawal!R19</f>
        <v>#N/A</v>
      </c>
      <c r="C23" s="29">
        <f>v_industry_withdrawal!S19</f>
        <v>0</v>
      </c>
      <c r="E23" s="30"/>
      <c r="H23" s="27">
        <f>v_industry_withdrawal!AQ19</f>
        <v>6.1999999999999998E-3</v>
      </c>
      <c r="I23" s="27">
        <f>v_industry_withdrawal!AR19</f>
        <v>0</v>
      </c>
      <c r="K23" s="30"/>
      <c r="N23" s="7"/>
      <c r="O23" s="7"/>
    </row>
    <row r="24" spans="2:15" x14ac:dyDescent="0.25">
      <c r="B24" s="27" t="e">
        <f>v_industry_withdrawal!R20</f>
        <v>#N/A</v>
      </c>
      <c r="C24" s="29">
        <f>v_industry_withdrawal!S20</f>
        <v>0.1134376</v>
      </c>
      <c r="E24" s="30"/>
      <c r="H24" s="27" t="e">
        <f>v_industry_withdrawal!AQ20</f>
        <v>#N/A</v>
      </c>
      <c r="I24" s="27">
        <f>v_industry_withdrawal!AR20</f>
        <v>0.1481816</v>
      </c>
      <c r="K24" s="30"/>
      <c r="N24" s="7"/>
      <c r="O24" s="7"/>
    </row>
    <row r="25" spans="2:15" x14ac:dyDescent="0.25">
      <c r="B25" s="27" t="e">
        <f>v_industry_withdrawal!R21</f>
        <v>#N/A</v>
      </c>
      <c r="C25" s="29">
        <f>v_industry_withdrawal!S21</f>
        <v>9.8155340000000008E-3</v>
      </c>
      <c r="E25" s="30"/>
      <c r="H25" s="27" t="e">
        <f>v_industry_withdrawal!AQ21</f>
        <v>#N/A</v>
      </c>
      <c r="I25" s="27">
        <f>v_industry_withdrawal!AR21</f>
        <v>1.5042979999999999E-2</v>
      </c>
      <c r="K25" s="30"/>
      <c r="N25" s="7"/>
      <c r="O25" s="7"/>
    </row>
    <row r="26" spans="2:15" x14ac:dyDescent="0.25">
      <c r="B26" s="27" t="e">
        <f>v_industry_withdrawal!R22</f>
        <v>#N/A</v>
      </c>
      <c r="C26" s="29">
        <f>v_industry_withdrawal!S22</f>
        <v>4.1004220000000001E-2</v>
      </c>
      <c r="E26" s="30"/>
      <c r="H26" s="27" t="e">
        <f>v_industry_withdrawal!AQ22</f>
        <v>#N/A</v>
      </c>
      <c r="I26" s="27">
        <f>v_industry_withdrawal!AR22</f>
        <v>6.3137299999999993E-2</v>
      </c>
      <c r="K26" s="30"/>
      <c r="N26" s="7"/>
      <c r="O26" s="7"/>
    </row>
    <row r="27" spans="2:15" x14ac:dyDescent="0.25">
      <c r="B27" s="27" t="e">
        <f>v_industry_withdrawal!R23</f>
        <v>#N/A</v>
      </c>
      <c r="C27" s="29">
        <f>v_industry_withdrawal!S23</f>
        <v>3.17294E-3</v>
      </c>
      <c r="H27" s="27">
        <f>v_industry_withdrawal!AQ23</f>
        <v>2.75E-2</v>
      </c>
      <c r="I27" s="27">
        <f>v_industry_withdrawal!AR23</f>
        <v>7.5620219999999998E-3</v>
      </c>
      <c r="N27" s="7"/>
      <c r="O27" s="7"/>
    </row>
    <row r="28" spans="2:15" x14ac:dyDescent="0.25">
      <c r="B28" s="27" t="e">
        <f>v_industry_withdrawal!R24</f>
        <v>#N/A</v>
      </c>
      <c r="C28" s="29">
        <f>v_industry_withdrawal!S24</f>
        <v>4.0590520000000003</v>
      </c>
      <c r="H28" s="27">
        <f>v_industry_withdrawal!AQ24</f>
        <v>9.94</v>
      </c>
      <c r="I28" s="27">
        <f>v_industry_withdrawal!AR24</f>
        <v>8.6463000000000001</v>
      </c>
      <c r="N28" s="7"/>
      <c r="O28" s="7"/>
    </row>
    <row r="29" spans="2:15" x14ac:dyDescent="0.25">
      <c r="B29" s="27" t="e">
        <f>v_industry_withdrawal!R25</f>
        <v>#N/A</v>
      </c>
      <c r="C29" s="29">
        <f>v_industry_withdrawal!S25</f>
        <v>2.3670240000000001E-3</v>
      </c>
      <c r="H29" s="27" t="e">
        <f>v_industry_withdrawal!AQ25</f>
        <v>#N/A</v>
      </c>
      <c r="I29" s="27">
        <f>v_industry_withdrawal!AR25</f>
        <v>3.9938439999999999E-3</v>
      </c>
      <c r="N29" s="7"/>
      <c r="O29" s="7"/>
    </row>
    <row r="30" spans="2:15" x14ac:dyDescent="0.25">
      <c r="B30" s="27" t="e">
        <f>v_industry_withdrawal!R26</f>
        <v>#N/A</v>
      </c>
      <c r="C30" s="29">
        <f>v_industry_withdrawal!S26</f>
        <v>2.3487500000000001E-3</v>
      </c>
      <c r="H30" s="27" t="e">
        <f>v_industry_withdrawal!AQ26</f>
        <v>#N/A</v>
      </c>
      <c r="I30" s="27">
        <f>v_industry_withdrawal!AR26</f>
        <v>4.0799399999999998E-3</v>
      </c>
      <c r="N30" s="7"/>
      <c r="O30" s="7"/>
    </row>
    <row r="31" spans="2:15" x14ac:dyDescent="0.25">
      <c r="B31" s="27" t="e">
        <f>v_industry_withdrawal!R27</f>
        <v>#N/A</v>
      </c>
      <c r="C31" s="29">
        <f>v_industry_withdrawal!S27</f>
        <v>1.0503366E-2</v>
      </c>
      <c r="H31" s="27" t="e">
        <f>v_industry_withdrawal!AQ27</f>
        <v>#N/A</v>
      </c>
      <c r="I31" s="27">
        <f>v_industry_withdrawal!AR27</f>
        <v>2.3710060000000002E-2</v>
      </c>
      <c r="N31" s="7"/>
      <c r="O31" s="7"/>
    </row>
    <row r="32" spans="2:15" x14ac:dyDescent="0.25">
      <c r="B32" s="27" t="e">
        <f>v_industry_withdrawal!R28</f>
        <v>#N/A</v>
      </c>
      <c r="C32" s="29">
        <f>v_industry_withdrawal!S28</f>
        <v>8.0242360000000001</v>
      </c>
      <c r="H32" s="27" t="e">
        <f>v_industry_withdrawal!AQ28</f>
        <v>#N/A</v>
      </c>
      <c r="I32" s="27">
        <f>v_industry_withdrawal!AR28</f>
        <v>10.207611999999999</v>
      </c>
      <c r="N32" s="7"/>
      <c r="O32" s="7"/>
    </row>
    <row r="33" spans="2:15" x14ac:dyDescent="0.25">
      <c r="B33" s="27" t="e">
        <f>v_industry_withdrawal!R29</f>
        <v>#N/A</v>
      </c>
      <c r="C33" s="29">
        <f>v_industry_withdrawal!S29</f>
        <v>7.6359360000000001E-2</v>
      </c>
      <c r="H33" s="27" t="e">
        <f>v_industry_withdrawal!AQ29</f>
        <v>#N/A</v>
      </c>
      <c r="I33" s="27">
        <f>v_industry_withdrawal!AR29</f>
        <v>0.10022676</v>
      </c>
      <c r="N33" s="7"/>
      <c r="O33" s="7"/>
    </row>
    <row r="34" spans="2:15" x14ac:dyDescent="0.25">
      <c r="B34" s="27" t="e">
        <f>v_industry_withdrawal!R30</f>
        <v>#N/A</v>
      </c>
      <c r="C34" s="29">
        <f>v_industry_withdrawal!S30</f>
        <v>4.6055039999999997E-4</v>
      </c>
      <c r="H34" s="27" t="e">
        <f>v_industry_withdrawal!AQ30</f>
        <v>#N/A</v>
      </c>
      <c r="I34" s="27">
        <f>v_industry_withdrawal!AR30</f>
        <v>6.0045759999999998E-4</v>
      </c>
    </row>
    <row r="35" spans="2:15" x14ac:dyDescent="0.25">
      <c r="B35" s="27" t="e">
        <f>v_industry_withdrawal!R31</f>
        <v>#N/A</v>
      </c>
      <c r="C35" s="29">
        <f>v_industry_withdrawal!S31</f>
        <v>6.4936960000000002E-2</v>
      </c>
      <c r="H35" s="27" t="e">
        <f>v_industry_withdrawal!AQ31</f>
        <v>#N/A</v>
      </c>
      <c r="I35" s="27">
        <f>v_industry_withdrawal!AR31</f>
        <v>0.10613</v>
      </c>
    </row>
    <row r="36" spans="2:15" x14ac:dyDescent="0.25">
      <c r="B36" s="27" t="e">
        <f>v_industry_withdrawal!R32</f>
        <v>#N/A</v>
      </c>
      <c r="C36" s="29">
        <f>v_industry_withdrawal!S32</f>
        <v>17.983339999999998</v>
      </c>
      <c r="H36" s="27">
        <f>v_industry_withdrawal!AQ32</f>
        <v>32.909999999999997</v>
      </c>
      <c r="I36" s="27">
        <f>v_industry_withdrawal!AR32</f>
        <v>29.52542</v>
      </c>
    </row>
    <row r="37" spans="2:15" x14ac:dyDescent="0.25">
      <c r="B37" s="27" t="e">
        <f>v_industry_withdrawal!R33</f>
        <v>#N/A</v>
      </c>
      <c r="C37" s="29">
        <f>v_industry_withdrawal!S33</f>
        <v>0</v>
      </c>
      <c r="H37" s="27" t="e">
        <f>v_industry_withdrawal!AQ33</f>
        <v>#N/A</v>
      </c>
      <c r="I37" s="27">
        <f>v_industry_withdrawal!AR33</f>
        <v>0</v>
      </c>
    </row>
    <row r="38" spans="2:15" x14ac:dyDescent="0.25">
      <c r="B38" s="27" t="e">
        <f>v_industry_withdrawal!R34</f>
        <v>#N/A</v>
      </c>
      <c r="C38" s="29">
        <f>v_industry_withdrawal!S34</f>
        <v>4.7471960000000004E-3</v>
      </c>
      <c r="H38" s="27" t="e">
        <f>v_industry_withdrawal!AQ34</f>
        <v>#N/A</v>
      </c>
      <c r="I38" s="27">
        <f>v_industry_withdrawal!AR34</f>
        <v>4.6746239999999996E-3</v>
      </c>
    </row>
    <row r="39" spans="2:15" x14ac:dyDescent="0.25">
      <c r="B39" s="27" t="e">
        <f>v_industry_withdrawal!R35</f>
        <v>#N/A</v>
      </c>
      <c r="C39" s="29">
        <f>v_industry_withdrawal!S35</f>
        <v>9.6384919999999999E-2</v>
      </c>
      <c r="H39" s="27" t="e">
        <f>v_industry_withdrawal!AQ35</f>
        <v>#N/A</v>
      </c>
      <c r="I39" s="27">
        <f>v_industry_withdrawal!AR35</f>
        <v>0.14460339999999999</v>
      </c>
    </row>
    <row r="40" spans="2:15" x14ac:dyDescent="0.25">
      <c r="B40" s="27" t="e">
        <f>v_industry_withdrawal!R36</f>
        <v>#N/A</v>
      </c>
      <c r="C40" s="29">
        <f>v_industry_withdrawal!S36</f>
        <v>5.3202780000000003E-3</v>
      </c>
      <c r="H40" s="27" t="e">
        <f>v_industry_withdrawal!AQ36</f>
        <v>#N/A</v>
      </c>
      <c r="I40" s="27">
        <f>v_industry_withdrawal!AR36</f>
        <v>5.5722619999999997E-3</v>
      </c>
    </row>
    <row r="41" spans="2:15" x14ac:dyDescent="0.25">
      <c r="B41" s="27" t="e">
        <f>v_industry_withdrawal!R37</f>
        <v>#N/A</v>
      </c>
      <c r="C41" s="29">
        <f>v_industry_withdrawal!S37</f>
        <v>0.41324179999999999</v>
      </c>
      <c r="H41" s="27" t="e">
        <f>v_industry_withdrawal!AQ37</f>
        <v>#N/A</v>
      </c>
      <c r="I41" s="27">
        <f>v_industry_withdrawal!AR37</f>
        <v>0.7194912</v>
      </c>
    </row>
    <row r="42" spans="2:15" x14ac:dyDescent="0.25">
      <c r="B42" s="27" t="e">
        <f>v_industry_withdrawal!R38</f>
        <v>#N/A</v>
      </c>
      <c r="C42" s="29">
        <f>v_industry_withdrawal!S38</f>
        <v>0.56005660000000002</v>
      </c>
      <c r="H42" s="27" t="e">
        <f>v_industry_withdrawal!AQ38</f>
        <v>#N/A</v>
      </c>
      <c r="I42" s="27">
        <f>v_industry_withdrawal!AR38</f>
        <v>1.0864560000000001</v>
      </c>
    </row>
    <row r="43" spans="2:15" x14ac:dyDescent="0.25">
      <c r="B43" s="27" t="e">
        <f>v_industry_withdrawal!R39</f>
        <v>#N/A</v>
      </c>
      <c r="C43" s="29">
        <f>v_industry_withdrawal!S39</f>
        <v>0</v>
      </c>
      <c r="H43" s="27" t="e">
        <f>v_industry_withdrawal!AQ39</f>
        <v>#N/A</v>
      </c>
      <c r="I43" s="27">
        <f>v_industry_withdrawal!AR39</f>
        <v>0</v>
      </c>
    </row>
    <row r="44" spans="2:15" x14ac:dyDescent="0.25">
      <c r="B44" s="27" t="e">
        <f>v_industry_withdrawal!R40</f>
        <v>#N/A</v>
      </c>
      <c r="C44" s="29">
        <f>v_industry_withdrawal!S40</f>
        <v>1.7666439999999999E-2</v>
      </c>
      <c r="H44" s="27" t="e">
        <f>v_industry_withdrawal!AQ40</f>
        <v>#N/A</v>
      </c>
      <c r="I44" s="27">
        <f>v_industry_withdrawal!AR40</f>
        <v>2.4399799999999999E-2</v>
      </c>
    </row>
    <row r="45" spans="2:15" x14ac:dyDescent="0.25">
      <c r="B45" s="27" t="e">
        <f>v_industry_withdrawal!R41</f>
        <v>#N/A</v>
      </c>
      <c r="C45" s="29">
        <f>v_industry_withdrawal!S41</f>
        <v>0</v>
      </c>
      <c r="H45" s="27" t="e">
        <f>v_industry_withdrawal!AQ41</f>
        <v>#N/A</v>
      </c>
      <c r="I45" s="27">
        <f>v_industry_withdrawal!AR41</f>
        <v>0</v>
      </c>
    </row>
    <row r="46" spans="2:15" x14ac:dyDescent="0.25">
      <c r="B46" s="27" t="e">
        <f>v_industry_withdrawal!R42</f>
        <v>#N/A</v>
      </c>
      <c r="C46" s="29">
        <f>v_industry_withdrawal!S42</f>
        <v>8.6071800000000004E-2</v>
      </c>
      <c r="H46" s="27" t="e">
        <f>v_industry_withdrawal!AQ42</f>
        <v>#N/A</v>
      </c>
      <c r="I46" s="27">
        <f>v_industry_withdrawal!AR42</f>
        <v>0.15777379999999999</v>
      </c>
    </row>
    <row r="47" spans="2:15" x14ac:dyDescent="0.25">
      <c r="B47" s="27" t="e">
        <f>v_industry_withdrawal!R43</f>
        <v>#N/A</v>
      </c>
      <c r="C47" s="29">
        <f>v_industry_withdrawal!S43</f>
        <v>9.4043760000000004E-2</v>
      </c>
      <c r="H47" s="27">
        <f>v_industry_withdrawal!AQ43</f>
        <v>0.76500000000000001</v>
      </c>
      <c r="I47" s="27">
        <f>v_industry_withdrawal!AR43</f>
        <v>0.13710620000000001</v>
      </c>
    </row>
    <row r="48" spans="2:15" x14ac:dyDescent="0.25">
      <c r="B48" s="27" t="e">
        <f>v_industry_withdrawal!R44</f>
        <v>#N/A</v>
      </c>
      <c r="C48" s="29">
        <f>v_industry_withdrawal!S44</f>
        <v>2.6229819999999998E-3</v>
      </c>
      <c r="H48" s="27">
        <f>v_industry_withdrawal!AQ44</f>
        <v>5.0000000000000001E-3</v>
      </c>
      <c r="I48" s="27">
        <f>v_industry_withdrawal!AR44</f>
        <v>6.5972720000000004E-3</v>
      </c>
    </row>
    <row r="49" spans="2:9" x14ac:dyDescent="0.25">
      <c r="B49" s="27" t="e">
        <f>v_industry_withdrawal!R45</f>
        <v>#N/A</v>
      </c>
      <c r="C49" s="29">
        <f>v_industry_withdrawal!S45</f>
        <v>1.19333</v>
      </c>
      <c r="H49" s="27">
        <f>v_industry_withdrawal!AQ45</f>
        <v>2.1320000000000001</v>
      </c>
      <c r="I49" s="27">
        <f>v_industry_withdrawal!AR45</f>
        <v>1.463246</v>
      </c>
    </row>
    <row r="50" spans="2:9" x14ac:dyDescent="0.25">
      <c r="B50" s="27" t="e">
        <f>v_industry_withdrawal!R46</f>
        <v>#N/A</v>
      </c>
      <c r="C50" s="29">
        <f>v_industry_withdrawal!S46</f>
        <v>6.2471879999999999E-3</v>
      </c>
      <c r="H50" s="27" t="e">
        <f>v_industry_withdrawal!AQ46</f>
        <v>#N/A</v>
      </c>
      <c r="I50" s="27">
        <f>v_industry_withdrawal!AR46</f>
        <v>8.6171939999999999E-3</v>
      </c>
    </row>
    <row r="51" spans="2:9" x14ac:dyDescent="0.25">
      <c r="B51" s="27">
        <f>v_industry_withdrawal!R47</f>
        <v>0.08</v>
      </c>
      <c r="C51" s="29">
        <f>v_industry_withdrawal!S47</f>
        <v>0.1244768</v>
      </c>
      <c r="H51" s="27" t="e">
        <f>v_industry_withdrawal!AQ47</f>
        <v>#N/A</v>
      </c>
      <c r="I51" s="27">
        <f>v_industry_withdrawal!AR47</f>
        <v>0.2327456</v>
      </c>
    </row>
    <row r="52" spans="2:9" x14ac:dyDescent="0.25">
      <c r="B52" s="27" t="e">
        <f>v_industry_withdrawal!R48</f>
        <v>#N/A</v>
      </c>
      <c r="C52" s="29">
        <f>v_industry_withdrawal!S48</f>
        <v>0</v>
      </c>
      <c r="H52" s="27" t="e">
        <f>v_industry_withdrawal!AQ48</f>
        <v>#N/A</v>
      </c>
      <c r="I52" s="27">
        <f>v_industry_withdrawal!AR48</f>
        <v>0</v>
      </c>
    </row>
    <row r="53" spans="2:9" x14ac:dyDescent="0.25">
      <c r="B53" s="27" t="e">
        <f>v_industry_withdrawal!R49</f>
        <v>#N/A</v>
      </c>
      <c r="C53" s="29">
        <f>v_industry_withdrawal!S49</f>
        <v>6.590008E-2</v>
      </c>
      <c r="H53" s="27" t="e">
        <f>v_industry_withdrawal!AQ49</f>
        <v>#N/A</v>
      </c>
      <c r="I53" s="27">
        <f>v_industry_withdrawal!AR49</f>
        <v>0.15591840000000001</v>
      </c>
    </row>
    <row r="54" spans="2:9" x14ac:dyDescent="0.25">
      <c r="B54" s="27" t="e">
        <f>v_industry_withdrawal!R50</f>
        <v>#N/A</v>
      </c>
      <c r="C54" s="29">
        <f>v_industry_withdrawal!S50</f>
        <v>0.89658780000000005</v>
      </c>
      <c r="H54" s="27">
        <f>v_industry_withdrawal!AQ50</f>
        <v>0.66</v>
      </c>
      <c r="I54" s="27">
        <f>v_industry_withdrawal!AR50</f>
        <v>1.5357499999999999</v>
      </c>
    </row>
    <row r="55" spans="2:9" x14ac:dyDescent="0.25">
      <c r="B55" s="27" t="e">
        <f>v_industry_withdrawal!R51</f>
        <v>#N/A</v>
      </c>
      <c r="C55" s="29">
        <f>v_industry_withdrawal!S51</f>
        <v>0.10780960000000001</v>
      </c>
      <c r="H55" s="27" t="e">
        <f>v_industry_withdrawal!AQ51</f>
        <v>#N/A</v>
      </c>
      <c r="I55" s="27">
        <f>v_industry_withdrawal!AR51</f>
        <v>0.1888302</v>
      </c>
    </row>
    <row r="56" spans="2:9" x14ac:dyDescent="0.25">
      <c r="B56" s="27" t="e">
        <f>v_industry_withdrawal!R52</f>
        <v>#N/A</v>
      </c>
      <c r="C56" s="29">
        <f>v_industry_withdrawal!S52</f>
        <v>0.9250294</v>
      </c>
      <c r="H56" s="27">
        <f>v_industry_withdrawal!AQ52</f>
        <v>4.4290000000000003</v>
      </c>
      <c r="I56" s="27">
        <f>v_industry_withdrawal!AR52</f>
        <v>1.5608120000000001</v>
      </c>
    </row>
    <row r="57" spans="2:9" x14ac:dyDescent="0.25">
      <c r="B57" s="27" t="e">
        <f>v_industry_withdrawal!R53</f>
        <v>#N/A</v>
      </c>
      <c r="C57" s="29">
        <f>v_industry_withdrawal!S53</f>
        <v>1.7811199999999999E-2</v>
      </c>
      <c r="H57" s="27" t="e">
        <f>v_industry_withdrawal!AQ53</f>
        <v>#N/A</v>
      </c>
      <c r="I57" s="27">
        <f>v_industry_withdrawal!AR53</f>
        <v>3.1117720000000001E-2</v>
      </c>
    </row>
    <row r="58" spans="2:9" x14ac:dyDescent="0.25">
      <c r="B58" s="27" t="e">
        <f>v_industry_withdrawal!R54</f>
        <v>#N/A</v>
      </c>
      <c r="C58" s="29">
        <f>v_industry_withdrawal!S54</f>
        <v>6.3918459999999999E-4</v>
      </c>
      <c r="H58" s="27" t="e">
        <f>v_industry_withdrawal!AQ54</f>
        <v>#N/A</v>
      </c>
      <c r="I58" s="27">
        <f>v_industry_withdrawal!AR54</f>
        <v>8.8110420000000003E-4</v>
      </c>
    </row>
    <row r="59" spans="2:9" x14ac:dyDescent="0.25">
      <c r="B59" s="27" t="e">
        <f>v_industry_withdrawal!R55</f>
        <v>#N/A</v>
      </c>
      <c r="C59" s="29">
        <f>v_industry_withdrawal!S55</f>
        <v>1.4849220000000001</v>
      </c>
      <c r="H59" s="27">
        <f>v_industry_withdrawal!AQ55</f>
        <v>1.262</v>
      </c>
      <c r="I59" s="27">
        <f>v_industry_withdrawal!AR55</f>
        <v>2.32592</v>
      </c>
    </row>
    <row r="60" spans="2:9" x14ac:dyDescent="0.25">
      <c r="B60" s="27" t="e">
        <f>v_industry_withdrawal!R56</f>
        <v>#N/A</v>
      </c>
      <c r="C60" s="29">
        <f>v_industry_withdrawal!S56</f>
        <v>0</v>
      </c>
      <c r="H60" s="27" t="e">
        <f>v_industry_withdrawal!AQ56</f>
        <v>#N/A</v>
      </c>
      <c r="I60" s="27">
        <f>v_industry_withdrawal!AR56</f>
        <v>0</v>
      </c>
    </row>
    <row r="61" spans="2:9" x14ac:dyDescent="0.25">
      <c r="B61" s="27" t="e">
        <f>v_industry_withdrawal!R57</f>
        <v>#N/A</v>
      </c>
      <c r="C61" s="29">
        <f>v_industry_withdrawal!S57</f>
        <v>4.4893260000000001E-3</v>
      </c>
      <c r="H61" s="27" t="e">
        <f>v_industry_withdrawal!AQ57</f>
        <v>#N/A</v>
      </c>
      <c r="I61" s="27">
        <f>v_industry_withdrawal!AR57</f>
        <v>7.4320580000000001E-3</v>
      </c>
    </row>
    <row r="62" spans="2:9" x14ac:dyDescent="0.25">
      <c r="B62" s="27" t="e">
        <f>v_industry_withdrawal!R58</f>
        <v>#N/A</v>
      </c>
      <c r="C62" s="29">
        <f>v_industry_withdrawal!S58</f>
        <v>0.99567000000000005</v>
      </c>
      <c r="H62" s="27">
        <f>v_industry_withdrawal!AQ58</f>
        <v>2.1240000000000001</v>
      </c>
      <c r="I62" s="27">
        <f>v_industry_withdrawal!AR58</f>
        <v>1.9870620000000001</v>
      </c>
    </row>
    <row r="63" spans="2:9" x14ac:dyDescent="0.25">
      <c r="B63" s="27" t="e">
        <f>v_industry_withdrawal!R59</f>
        <v>#N/A</v>
      </c>
      <c r="C63" s="29">
        <f>v_industry_withdrawal!S59</f>
        <v>12.75962</v>
      </c>
      <c r="H63" s="27">
        <f>v_industry_withdrawal!AQ59</f>
        <v>21.1</v>
      </c>
      <c r="I63" s="27">
        <f>v_industry_withdrawal!AR59</f>
        <v>23.604780000000002</v>
      </c>
    </row>
    <row r="64" spans="2:9" x14ac:dyDescent="0.25">
      <c r="B64" s="27" t="e">
        <f>v_industry_withdrawal!R60</f>
        <v>#N/A</v>
      </c>
      <c r="C64" s="29">
        <f>v_industry_withdrawal!S60</f>
        <v>5.1361080000000001E-4</v>
      </c>
      <c r="H64" s="27" t="e">
        <f>v_industry_withdrawal!AQ60</f>
        <v>#N/A</v>
      </c>
      <c r="I64" s="27">
        <f>v_industry_withdrawal!AR60</f>
        <v>7.3441640000000002E-4</v>
      </c>
    </row>
    <row r="65" spans="2:9" x14ac:dyDescent="0.25">
      <c r="B65" s="27" t="e">
        <f>v_industry_withdrawal!R61</f>
        <v>#N/A</v>
      </c>
      <c r="C65" s="29">
        <f>v_industry_withdrawal!S61</f>
        <v>0.87554759999999998</v>
      </c>
      <c r="H65" s="27" t="e">
        <f>v_industry_withdrawal!AQ61</f>
        <v>#N/A</v>
      </c>
      <c r="I65" s="27">
        <f>v_industry_withdrawal!AR61</f>
        <v>1.048408</v>
      </c>
    </row>
    <row r="66" spans="2:9" x14ac:dyDescent="0.25">
      <c r="B66" s="27" t="e">
        <f>v_industry_withdrawal!R62</f>
        <v>#N/A</v>
      </c>
      <c r="C66" s="29">
        <f>v_industry_withdrawal!S62</f>
        <v>9.5036900000000004E-3</v>
      </c>
      <c r="H66" s="27" t="e">
        <f>v_industry_withdrawal!AQ62</f>
        <v>#N/A</v>
      </c>
      <c r="I66" s="27">
        <f>v_industry_withdrawal!AR62</f>
        <v>1.81494E-2</v>
      </c>
    </row>
    <row r="67" spans="2:9" x14ac:dyDescent="0.25">
      <c r="B67" s="27" t="e">
        <f>v_industry_withdrawal!R63</f>
        <v>#N/A</v>
      </c>
      <c r="C67" s="29">
        <f>v_industry_withdrawal!S63</f>
        <v>5.4125639999999998E-5</v>
      </c>
      <c r="H67" s="27" t="e">
        <f>v_industry_withdrawal!AQ63</f>
        <v>#N/A</v>
      </c>
      <c r="I67" s="27">
        <f>v_industry_withdrawal!AR63</f>
        <v>7.3588159999999998E-5</v>
      </c>
    </row>
    <row r="68" spans="2:9" x14ac:dyDescent="0.25">
      <c r="B68" s="27" t="e">
        <f>v_industry_withdrawal!R64</f>
        <v>#N/A</v>
      </c>
      <c r="C68" s="29">
        <f>v_industry_withdrawal!S64</f>
        <v>14.623620000000001</v>
      </c>
      <c r="H68" s="27">
        <f>v_industry_withdrawal!AQ64</f>
        <v>37.799999999999997</v>
      </c>
      <c r="I68" s="27">
        <f>v_industry_withdrawal!AR64</f>
        <v>29.815899999999999</v>
      </c>
    </row>
    <row r="69" spans="2:9" x14ac:dyDescent="0.25">
      <c r="B69" s="27" t="e">
        <f>v_industry_withdrawal!R65</f>
        <v>#N/A</v>
      </c>
      <c r="C69" s="29">
        <f>v_industry_withdrawal!S65</f>
        <v>1.29965</v>
      </c>
      <c r="H69" s="27" t="e">
        <f>v_industry_withdrawal!AQ65</f>
        <v>#N/A</v>
      </c>
      <c r="I69" s="27">
        <f>v_industry_withdrawal!AR65</f>
        <v>1.985498</v>
      </c>
    </row>
    <row r="70" spans="2:9" x14ac:dyDescent="0.25">
      <c r="B70" s="27">
        <f>v_industry_withdrawal!R66</f>
        <v>3.9E-2</v>
      </c>
      <c r="C70" s="29">
        <f>v_industry_withdrawal!S66</f>
        <v>0.1322256</v>
      </c>
      <c r="H70" s="27" t="e">
        <f>v_industry_withdrawal!AQ66</f>
        <v>#N/A</v>
      </c>
      <c r="I70" s="27">
        <f>v_industry_withdrawal!AR66</f>
        <v>0.14865780000000001</v>
      </c>
    </row>
    <row r="71" spans="2:9" x14ac:dyDescent="0.25">
      <c r="B71" s="27" t="e">
        <f>v_industry_withdrawal!R67</f>
        <v>#N/A</v>
      </c>
      <c r="C71" s="29">
        <f>v_industry_withdrawal!S67</f>
        <v>0</v>
      </c>
      <c r="H71" s="27" t="e">
        <f>v_industry_withdrawal!AQ67</f>
        <v>#N/A</v>
      </c>
      <c r="I71" s="27">
        <f>v_industry_withdrawal!AR67</f>
        <v>0</v>
      </c>
    </row>
    <row r="72" spans="2:9" x14ac:dyDescent="0.25">
      <c r="B72" s="27" t="e">
        <f>v_industry_withdrawal!R68</f>
        <v>#N/A</v>
      </c>
      <c r="C72" s="29">
        <f>v_industry_withdrawal!S68</f>
        <v>0.61344279999999995</v>
      </c>
      <c r="H72" s="27">
        <f>v_industry_withdrawal!AQ68</f>
        <v>0.2339</v>
      </c>
      <c r="I72" s="27">
        <f>v_industry_withdrawal!AR68</f>
        <v>1.1038694</v>
      </c>
    </row>
    <row r="73" spans="2:9" x14ac:dyDescent="0.25">
      <c r="B73" s="27" t="e">
        <f>v_industry_withdrawal!R69</f>
        <v>#N/A</v>
      </c>
      <c r="C73" s="29">
        <f>v_industry_withdrawal!S69</f>
        <v>0</v>
      </c>
      <c r="H73" s="27" t="e">
        <f>v_industry_withdrawal!AQ69</f>
        <v>#N/A</v>
      </c>
      <c r="I73" s="27">
        <f>v_industry_withdrawal!AR69</f>
        <v>0</v>
      </c>
    </row>
    <row r="74" spans="2:9" x14ac:dyDescent="0.25">
      <c r="B74" s="27" t="e">
        <f>v_industry_withdrawal!R70</f>
        <v>#N/A</v>
      </c>
      <c r="C74" s="29">
        <f>v_industry_withdrawal!S70</f>
        <v>0.1385662</v>
      </c>
      <c r="H74" s="27" t="e">
        <f>v_industry_withdrawal!AQ70</f>
        <v>#N/A</v>
      </c>
      <c r="I74" s="27">
        <f>v_industry_withdrawal!AR70</f>
        <v>0.23228599999999999</v>
      </c>
    </row>
    <row r="75" spans="2:9" x14ac:dyDescent="0.25">
      <c r="B75" s="27" t="e">
        <f>v_industry_withdrawal!R71</f>
        <v>#N/A</v>
      </c>
      <c r="C75" s="29">
        <f>v_industry_withdrawal!S71</f>
        <v>2.560134E-2</v>
      </c>
      <c r="H75" s="27" t="e">
        <f>v_industry_withdrawal!AQ71</f>
        <v>#N/A</v>
      </c>
      <c r="I75" s="27">
        <f>v_industry_withdrawal!AR71</f>
        <v>2.8242440000000001E-2</v>
      </c>
    </row>
    <row r="76" spans="2:9" x14ac:dyDescent="0.25">
      <c r="B76" s="27" t="e">
        <f>v_industry_withdrawal!R72</f>
        <v>#N/A</v>
      </c>
      <c r="C76" s="29">
        <f>v_industry_withdrawal!S72</f>
        <v>2.7235200000000001E-4</v>
      </c>
      <c r="H76" s="27" t="e">
        <f>v_industry_withdrawal!AQ72</f>
        <v>#N/A</v>
      </c>
      <c r="I76" s="27">
        <f>v_industry_withdrawal!AR72</f>
        <v>3.6507979999999998E-4</v>
      </c>
    </row>
    <row r="77" spans="2:9" x14ac:dyDescent="0.25">
      <c r="B77" s="27" t="e">
        <f>v_industry_withdrawal!R73</f>
        <v>#N/A</v>
      </c>
      <c r="C77" s="29">
        <f>v_industry_withdrawal!S73</f>
        <v>2.0628740000000001E-3</v>
      </c>
      <c r="H77" s="27">
        <f>v_industry_withdrawal!AQ73</f>
        <v>4.5999999999999999E-3</v>
      </c>
      <c r="I77" s="27">
        <f>v_industry_withdrawal!AR73</f>
        <v>3.5215419999999999E-3</v>
      </c>
    </row>
    <row r="78" spans="2:9" x14ac:dyDescent="0.25">
      <c r="B78" s="27" t="e">
        <f>v_industry_withdrawal!R74</f>
        <v>#N/A</v>
      </c>
      <c r="C78" s="29" t="e">
        <f>v_industry_withdrawal!S74</f>
        <v>#N/A</v>
      </c>
      <c r="H78" s="27" t="e">
        <f>v_industry_withdrawal!AQ74</f>
        <v>#N/A</v>
      </c>
      <c r="I78" s="27" t="e">
        <f>v_industry_withdrawal!AR74</f>
        <v>#N/A</v>
      </c>
    </row>
    <row r="79" spans="2:9" x14ac:dyDescent="0.25">
      <c r="B79" s="27" t="e">
        <f>v_industry_withdrawal!R75</f>
        <v>#N/A</v>
      </c>
      <c r="C79" s="29">
        <f>v_industry_withdrawal!S75</f>
        <v>5.4790600000000002E-2</v>
      </c>
      <c r="H79" s="27" t="e">
        <f>v_industry_withdrawal!AQ75</f>
        <v>#N/A</v>
      </c>
      <c r="I79" s="27">
        <f>v_industry_withdrawal!AR75</f>
        <v>8.0143720000000002E-2</v>
      </c>
    </row>
    <row r="80" spans="2:9" x14ac:dyDescent="0.25">
      <c r="B80" s="27">
        <f>v_industry_withdrawal!R76</f>
        <v>1.667</v>
      </c>
      <c r="C80" s="29">
        <f>v_industry_withdrawal!S76</f>
        <v>2.0487500000000001</v>
      </c>
      <c r="H80" s="27">
        <f>v_industry_withdrawal!AQ76</f>
        <v>4.726</v>
      </c>
      <c r="I80" s="27">
        <f>v_industry_withdrawal!AR76</f>
        <v>3.841256</v>
      </c>
    </row>
    <row r="81" spans="2:9" x14ac:dyDescent="0.25">
      <c r="B81" s="27" t="e">
        <f>v_industry_withdrawal!R77</f>
        <v>#N/A</v>
      </c>
      <c r="C81" s="29">
        <f>v_industry_withdrawal!S77</f>
        <v>0.8738534</v>
      </c>
      <c r="H81" s="27" t="e">
        <f>v_industry_withdrawal!AQ77</f>
        <v>#N/A</v>
      </c>
      <c r="I81" s="27">
        <f>v_industry_withdrawal!AR77</f>
        <v>1.497722</v>
      </c>
    </row>
    <row r="82" spans="2:9" x14ac:dyDescent="0.25">
      <c r="B82" s="27" t="e">
        <f>v_industry_withdrawal!R78</f>
        <v>#N/A</v>
      </c>
      <c r="C82" s="29">
        <f>v_industry_withdrawal!S78</f>
        <v>4.9252619999999997E-2</v>
      </c>
      <c r="H82" s="27" t="e">
        <f>v_industry_withdrawal!AQ78</f>
        <v>#N/A</v>
      </c>
      <c r="I82" s="27">
        <f>v_industry_withdrawal!AR78</f>
        <v>0.10161082</v>
      </c>
    </row>
    <row r="83" spans="2:9" x14ac:dyDescent="0.25">
      <c r="B83" s="27" t="e">
        <f>v_industry_withdrawal!R79</f>
        <v>#N/A</v>
      </c>
      <c r="C83" s="29">
        <f>v_industry_withdrawal!S79</f>
        <v>8.6120940000000008</v>
      </c>
      <c r="H83" s="27" t="e">
        <f>v_industry_withdrawal!AQ79</f>
        <v>#N/A</v>
      </c>
      <c r="I83" s="27">
        <f>v_industry_withdrawal!AR79</f>
        <v>13.372059999999999</v>
      </c>
    </row>
    <row r="84" spans="2:9" x14ac:dyDescent="0.25">
      <c r="B84" s="27" t="e">
        <f>v_industry_withdrawal!R80</f>
        <v>#N/A</v>
      </c>
      <c r="C84" s="29">
        <f>v_industry_withdrawal!S80</f>
        <v>0.86794000000000004</v>
      </c>
      <c r="H84" s="27" t="e">
        <f>v_industry_withdrawal!AQ80</f>
        <v>#N/A</v>
      </c>
      <c r="I84" s="27">
        <f>v_industry_withdrawal!AR80</f>
        <v>2.09118</v>
      </c>
    </row>
    <row r="85" spans="2:9" x14ac:dyDescent="0.25">
      <c r="B85" s="27" t="e">
        <f>v_industry_withdrawal!R81</f>
        <v>#N/A</v>
      </c>
      <c r="C85" s="29">
        <f>v_industry_withdrawal!S81</f>
        <v>0.38435979999999997</v>
      </c>
      <c r="H85" s="27">
        <f>v_industry_withdrawal!AQ81</f>
        <v>1</v>
      </c>
      <c r="I85" s="27">
        <f>v_industry_withdrawal!AR81</f>
        <v>0.607657</v>
      </c>
    </row>
    <row r="86" spans="2:9" x14ac:dyDescent="0.25">
      <c r="B86" s="27" t="e">
        <f>v_industry_withdrawal!R82</f>
        <v>#N/A</v>
      </c>
      <c r="C86" s="29">
        <f>v_industry_withdrawal!S82</f>
        <v>0.76178299999999999</v>
      </c>
      <c r="H86" s="27">
        <f>v_industry_withdrawal!AQ82</f>
        <v>5.92</v>
      </c>
      <c r="I86" s="27">
        <f>v_industry_withdrawal!AR82</f>
        <v>0.99419780000000002</v>
      </c>
    </row>
    <row r="87" spans="2:9" x14ac:dyDescent="0.25">
      <c r="B87" s="27" t="e">
        <f>v_industry_withdrawal!R83</f>
        <v>#N/A</v>
      </c>
      <c r="C87" s="29">
        <f>v_industry_withdrawal!S83</f>
        <v>0.30046040000000002</v>
      </c>
      <c r="H87" s="27">
        <f>v_industry_withdrawal!AQ83</f>
        <v>0.52700000000000002</v>
      </c>
      <c r="I87" s="27">
        <f>v_industry_withdrawal!AR83</f>
        <v>0.64732579999999995</v>
      </c>
    </row>
    <row r="88" spans="2:9" x14ac:dyDescent="0.25">
      <c r="B88" s="27">
        <f>v_industry_withdrawal!R84</f>
        <v>7.4999999999999997E-2</v>
      </c>
      <c r="C88" s="29">
        <f>v_industry_withdrawal!S84</f>
        <v>1.7129200000000001E-2</v>
      </c>
      <c r="H88" s="27" t="e">
        <f>v_industry_withdrawal!AQ84</f>
        <v>#N/A</v>
      </c>
      <c r="I88" s="27">
        <f>v_industry_withdrawal!AR84</f>
        <v>3.13306E-2</v>
      </c>
    </row>
    <row r="89" spans="2:9" x14ac:dyDescent="0.25">
      <c r="B89" s="27">
        <f>v_industry_withdrawal!R85</f>
        <v>9</v>
      </c>
      <c r="C89" s="29">
        <f>v_industry_withdrawal!S85</f>
        <v>7.43093</v>
      </c>
      <c r="H89" s="27" t="e">
        <f>v_industry_withdrawal!AQ85</f>
        <v>#N/A</v>
      </c>
      <c r="I89" s="27">
        <f>v_industry_withdrawal!AR85</f>
        <v>14.40212</v>
      </c>
    </row>
    <row r="90" spans="2:9" x14ac:dyDescent="0.25">
      <c r="B90" s="27" t="e">
        <f>v_industry_withdrawal!R86</f>
        <v>#N/A</v>
      </c>
      <c r="C90" s="29">
        <f>v_industry_withdrawal!S86</f>
        <v>7.6864260000000004E-2</v>
      </c>
      <c r="H90" s="27">
        <f>v_industry_withdrawal!AQ86</f>
        <v>0.27</v>
      </c>
      <c r="I90" s="27">
        <f>v_industry_withdrawal!AR86</f>
        <v>0.10820539999999999</v>
      </c>
    </row>
    <row r="91" spans="2:9" x14ac:dyDescent="0.25">
      <c r="B91" s="27" t="e">
        <f>v_industry_withdrawal!R87</f>
        <v>#N/A</v>
      </c>
      <c r="C91" s="29">
        <f>v_industry_withdrawal!S87</f>
        <v>2.3435820000000001</v>
      </c>
      <c r="H91" s="27">
        <f>v_industry_withdrawal!AQ87</f>
        <v>5.6779999999999999</v>
      </c>
      <c r="I91" s="27">
        <f>v_industry_withdrawal!AR87</f>
        <v>3.8482440000000002</v>
      </c>
    </row>
    <row r="92" spans="2:9" x14ac:dyDescent="0.25">
      <c r="B92" s="27" t="e">
        <f>v_industry_withdrawal!R88</f>
        <v>#N/A</v>
      </c>
      <c r="C92" s="29">
        <f>v_industry_withdrawal!S88</f>
        <v>1.0741219999999999E-2</v>
      </c>
      <c r="H92" s="27">
        <f>v_industry_withdrawal!AQ88</f>
        <v>6.5000000000000002E-2</v>
      </c>
      <c r="I92" s="27">
        <f>v_industry_withdrawal!AR88</f>
        <v>1.48603E-2</v>
      </c>
    </row>
    <row r="93" spans="2:9" x14ac:dyDescent="0.25">
      <c r="B93" s="27" t="e">
        <f>v_industry_withdrawal!R89</f>
        <v>#N/A</v>
      </c>
      <c r="C93" s="29">
        <f>v_industry_withdrawal!S89</f>
        <v>11.605460000000001</v>
      </c>
      <c r="H93" s="27">
        <f>v_industry_withdrawal!AQ89</f>
        <v>14.01</v>
      </c>
      <c r="I93" s="27">
        <f>v_industry_withdrawal!AR89</f>
        <v>28.918980000000001</v>
      </c>
    </row>
    <row r="94" spans="2:9" x14ac:dyDescent="0.25">
      <c r="B94" s="27" t="e">
        <f>v_industry_withdrawal!R90</f>
        <v>#N/A</v>
      </c>
      <c r="C94" s="29">
        <f>v_industry_withdrawal!S90</f>
        <v>4.2798819999999996E-3</v>
      </c>
      <c r="H94" s="27" t="e">
        <f>v_industry_withdrawal!AQ90</f>
        <v>#N/A</v>
      </c>
      <c r="I94" s="27">
        <f>v_industry_withdrawal!AR90</f>
        <v>6.2361700000000001E-3</v>
      </c>
    </row>
    <row r="95" spans="2:9" x14ac:dyDescent="0.25">
      <c r="B95" s="27" t="e">
        <f>v_industry_withdrawal!R91</f>
        <v>#N/A</v>
      </c>
      <c r="C95" s="29">
        <f>v_industry_withdrawal!S91</f>
        <v>0.38414759999999998</v>
      </c>
      <c r="H95" s="27">
        <f>v_industry_withdrawal!AQ91</f>
        <v>0.28899999999999998</v>
      </c>
      <c r="I95" s="27">
        <f>v_industry_withdrawal!AR91</f>
        <v>0.54382180000000002</v>
      </c>
    </row>
    <row r="96" spans="2:9" x14ac:dyDescent="0.25">
      <c r="B96" s="27" t="e">
        <f>v_industry_withdrawal!R92</f>
        <v>#N/A</v>
      </c>
      <c r="C96" s="29">
        <f>v_industry_withdrawal!S92</f>
        <v>6.2138039999999999E-2</v>
      </c>
      <c r="H96" s="27" t="e">
        <f>v_industry_withdrawal!AQ92</f>
        <v>#N/A</v>
      </c>
      <c r="I96" s="27">
        <f>v_industry_withdrawal!AR92</f>
        <v>8.5324659999999997E-2</v>
      </c>
    </row>
    <row r="97" spans="2:9" x14ac:dyDescent="0.25">
      <c r="B97" s="27" t="e">
        <f>v_industry_withdrawal!R93</f>
        <v>#N/A</v>
      </c>
      <c r="C97" s="29">
        <f>v_industry_withdrawal!S93</f>
        <v>2.654784E-2</v>
      </c>
      <c r="H97" s="27" t="e">
        <f>v_industry_withdrawal!AQ93</f>
        <v>#N/A</v>
      </c>
      <c r="I97" s="27">
        <f>v_industry_withdrawal!AR93</f>
        <v>3.5026380000000003E-2</v>
      </c>
    </row>
    <row r="98" spans="2:9" x14ac:dyDescent="0.25">
      <c r="B98" s="27" t="e">
        <f>v_industry_withdrawal!R94</f>
        <v>#N/A</v>
      </c>
      <c r="C98" s="29">
        <f>v_industry_withdrawal!S94</f>
        <v>1.0771360000000001</v>
      </c>
      <c r="H98" s="27" t="e">
        <f>v_industry_withdrawal!AQ94</f>
        <v>#N/A</v>
      </c>
      <c r="I98" s="27">
        <f>v_industry_withdrawal!AR94</f>
        <v>1.9286460000000001</v>
      </c>
    </row>
    <row r="99" spans="2:9" x14ac:dyDescent="0.25">
      <c r="B99" s="27" t="e">
        <f>v_industry_withdrawal!R95</f>
        <v>#N/A</v>
      </c>
      <c r="C99" s="29">
        <f>v_industry_withdrawal!S95</f>
        <v>3.2597179999999999</v>
      </c>
      <c r="H99" s="27">
        <f>v_industry_withdrawal!AQ95</f>
        <v>3.28</v>
      </c>
      <c r="I99" s="27">
        <f>v_industry_withdrawal!AR95</f>
        <v>10.74671</v>
      </c>
    </row>
    <row r="100" spans="2:9" x14ac:dyDescent="0.25">
      <c r="B100" s="27" t="e">
        <f>v_industry_withdrawal!R96</f>
        <v>#N/A</v>
      </c>
      <c r="C100" s="29">
        <f>v_industry_withdrawal!S96</f>
        <v>0</v>
      </c>
      <c r="H100" s="27">
        <f>v_industry_withdrawal!AQ96</f>
        <v>1.2999999999999999E-2</v>
      </c>
      <c r="I100" s="27">
        <f>v_industry_withdrawal!AR96</f>
        <v>0</v>
      </c>
    </row>
    <row r="101" spans="2:9" x14ac:dyDescent="0.25">
      <c r="B101" s="27" t="e">
        <f>v_industry_withdrawal!R97</f>
        <v>#N/A</v>
      </c>
      <c r="C101" s="29">
        <f>v_industry_withdrawal!S97</f>
        <v>0.2244168</v>
      </c>
      <c r="H101" s="27" t="e">
        <f>v_industry_withdrawal!AQ97</f>
        <v>#N/A</v>
      </c>
      <c r="I101" s="27">
        <f>v_industry_withdrawal!AR97</f>
        <v>0.32937899999999998</v>
      </c>
    </row>
    <row r="102" spans="2:9" x14ac:dyDescent="0.25">
      <c r="B102" s="27" t="e">
        <f>v_industry_withdrawal!R98</f>
        <v>#N/A</v>
      </c>
      <c r="C102" s="29">
        <f>v_industry_withdrawal!S98</f>
        <v>5.3987720000000003E-2</v>
      </c>
      <c r="H102" s="27" t="e">
        <f>v_industry_withdrawal!AQ98</f>
        <v>#N/A</v>
      </c>
      <c r="I102" s="27">
        <f>v_industry_withdrawal!AR98</f>
        <v>7.2534979999999999E-2</v>
      </c>
    </row>
    <row r="103" spans="2:9" x14ac:dyDescent="0.25">
      <c r="B103" s="27" t="e">
        <f>v_industry_withdrawal!R99</f>
        <v>#N/A</v>
      </c>
      <c r="C103" s="29">
        <f>v_industry_withdrawal!S99</f>
        <v>2.944724E-2</v>
      </c>
      <c r="H103" s="27">
        <f>v_industry_withdrawal!AQ99</f>
        <v>0.05</v>
      </c>
      <c r="I103" s="27">
        <f>v_industry_withdrawal!AR99</f>
        <v>5.7634919999999999E-2</v>
      </c>
    </row>
    <row r="104" spans="2:9" x14ac:dyDescent="0.25">
      <c r="B104" s="27" t="e">
        <f>v_industry_withdrawal!R100</f>
        <v>#N/A</v>
      </c>
      <c r="C104" s="29">
        <f>v_industry_withdrawal!S100</f>
        <v>4.6252159999999997E-3</v>
      </c>
      <c r="H104" s="27" t="e">
        <f>v_industry_withdrawal!AQ100</f>
        <v>#N/A</v>
      </c>
      <c r="I104" s="27">
        <f>v_industry_withdrawal!AR100</f>
        <v>8.2027239999999998E-3</v>
      </c>
    </row>
    <row r="105" spans="2:9" x14ac:dyDescent="0.25">
      <c r="B105" s="27" t="e">
        <f>v_industry_withdrawal!R101</f>
        <v>#N/A</v>
      </c>
      <c r="C105" s="29">
        <f>v_industry_withdrawal!S101</f>
        <v>3.46409E-4</v>
      </c>
      <c r="H105" s="27" t="e">
        <f>v_industry_withdrawal!AQ101</f>
        <v>#N/A</v>
      </c>
      <c r="I105" s="27">
        <f>v_industry_withdrawal!AR101</f>
        <v>4.5738080000000002E-4</v>
      </c>
    </row>
    <row r="106" spans="2:9" x14ac:dyDescent="0.25">
      <c r="B106" s="27" t="e">
        <f>v_industry_withdrawal!R102</f>
        <v>#N/A</v>
      </c>
      <c r="C106" s="29">
        <f>v_industry_withdrawal!S102</f>
        <v>2.5298620000000001E-2</v>
      </c>
      <c r="H106" s="27">
        <f>v_industry_withdrawal!AQ102</f>
        <v>0.1</v>
      </c>
      <c r="I106" s="27">
        <f>v_industry_withdrawal!AR102</f>
        <v>3.9476039999999997E-2</v>
      </c>
    </row>
    <row r="107" spans="2:9" x14ac:dyDescent="0.25">
      <c r="B107" s="27" t="e">
        <f>v_industry_withdrawal!R103</f>
        <v>#N/A</v>
      </c>
      <c r="C107" s="29">
        <f>v_industry_withdrawal!S103</f>
        <v>1.5658099999999999E-3</v>
      </c>
      <c r="H107" s="27" t="e">
        <f>v_industry_withdrawal!AQ103</f>
        <v>#N/A</v>
      </c>
      <c r="I107" s="27">
        <f>v_industry_withdrawal!AR103</f>
        <v>3.1213719999999999E-3</v>
      </c>
    </row>
    <row r="108" spans="2:9" x14ac:dyDescent="0.25">
      <c r="B108" s="27" t="e">
        <f>v_industry_withdrawal!R104</f>
        <v>#N/A</v>
      </c>
      <c r="C108" s="29">
        <f>v_industry_withdrawal!S104</f>
        <v>2.1126420000000001</v>
      </c>
      <c r="H108" s="27">
        <f>v_industry_withdrawal!AQ104</f>
        <v>4.1390000000000002</v>
      </c>
      <c r="I108" s="27">
        <f>v_industry_withdrawal!AR104</f>
        <v>3.1097239999999999</v>
      </c>
    </row>
    <row r="109" spans="2:9" x14ac:dyDescent="0.25">
      <c r="B109" s="27" t="e">
        <f>v_industry_withdrawal!R105</f>
        <v>#N/A</v>
      </c>
      <c r="C109" s="29">
        <f>v_industry_withdrawal!S105</f>
        <v>0</v>
      </c>
      <c r="H109" s="27" t="e">
        <f>v_industry_withdrawal!AQ105</f>
        <v>#N/A</v>
      </c>
      <c r="I109" s="27">
        <f>v_industry_withdrawal!AR105</f>
        <v>0</v>
      </c>
    </row>
    <row r="110" spans="2:9" x14ac:dyDescent="0.25">
      <c r="B110" s="27" t="e">
        <f>v_industry_withdrawal!R106</f>
        <v>#N/A</v>
      </c>
      <c r="C110" s="29">
        <f>v_industry_withdrawal!S106</f>
        <v>0</v>
      </c>
      <c r="H110" s="27" t="e">
        <f>v_industry_withdrawal!AQ106</f>
        <v>#N/A</v>
      </c>
      <c r="I110" s="27">
        <f>v_industry_withdrawal!AR106</f>
        <v>0</v>
      </c>
    </row>
    <row r="111" spans="2:9" x14ac:dyDescent="0.25">
      <c r="B111" s="27" t="e">
        <f>v_industry_withdrawal!R107</f>
        <v>#N/A</v>
      </c>
      <c r="C111" s="29">
        <f>v_industry_withdrawal!S107</f>
        <v>2.3405720000000001E-2</v>
      </c>
      <c r="H111" s="27">
        <f>v_industry_withdrawal!AQ107</f>
        <v>3.2000000000000001E-2</v>
      </c>
      <c r="I111" s="27">
        <f>v_industry_withdrawal!AR107</f>
        <v>3.1400459999999998E-2</v>
      </c>
    </row>
    <row r="112" spans="2:9" x14ac:dyDescent="0.25">
      <c r="B112" s="27" t="e">
        <f>v_industry_withdrawal!R108</f>
        <v>#N/A</v>
      </c>
      <c r="C112" s="29">
        <f>v_industry_withdrawal!S108</f>
        <v>1.266702</v>
      </c>
      <c r="H112" s="27">
        <f>v_industry_withdrawal!AQ108</f>
        <v>1.641</v>
      </c>
      <c r="I112" s="27">
        <f>v_industry_withdrawal!AR108</f>
        <v>2.8968500000000001</v>
      </c>
    </row>
    <row r="113" spans="2:9" x14ac:dyDescent="0.25">
      <c r="B113" s="27" t="e">
        <f>v_industry_withdrawal!R109</f>
        <v>#N/A</v>
      </c>
      <c r="C113" s="29" t="str">
        <f>v_industry_withdrawal!S109</f>
        <v>NA</v>
      </c>
      <c r="H113" s="27" t="e">
        <f>v_industry_withdrawal!AQ109</f>
        <v>#N/A</v>
      </c>
      <c r="I113" s="27" t="str">
        <f>v_industry_withdrawal!AR109</f>
        <v>NA</v>
      </c>
    </row>
    <row r="114" spans="2:9" x14ac:dyDescent="0.25">
      <c r="B114" s="27" t="e">
        <f>v_industry_withdrawal!R110</f>
        <v>#N/A</v>
      </c>
      <c r="C114" s="29">
        <f>v_industry_withdrawal!S110</f>
        <v>1.0317094000000001E-2</v>
      </c>
      <c r="H114" s="27" t="e">
        <f>v_industry_withdrawal!AQ110</f>
        <v>#N/A</v>
      </c>
      <c r="I114" s="27">
        <f>v_industry_withdrawal!AR110</f>
        <v>1.5387100000000001E-2</v>
      </c>
    </row>
    <row r="115" spans="2:9" x14ac:dyDescent="0.25">
      <c r="B115" s="27" t="e">
        <f>v_industry_withdrawal!R111</f>
        <v>#N/A</v>
      </c>
      <c r="C115" s="29">
        <f>v_industry_withdrawal!S111</f>
        <v>0</v>
      </c>
      <c r="H115" s="27" t="e">
        <f>v_industry_withdrawal!AQ111</f>
        <v>#N/A</v>
      </c>
      <c r="I115" s="27">
        <f>v_industry_withdrawal!AR111</f>
        <v>0</v>
      </c>
    </row>
    <row r="116" spans="2:9" x14ac:dyDescent="0.25">
      <c r="B116" s="27" t="e">
        <f>v_industry_withdrawal!R112</f>
        <v>#N/A</v>
      </c>
      <c r="C116" s="29">
        <f>v_industry_withdrawal!S112</f>
        <v>7.7559459999999999E-4</v>
      </c>
      <c r="H116" s="27" t="e">
        <f>v_industry_withdrawal!AQ112</f>
        <v>#N/A</v>
      </c>
      <c r="I116" s="27">
        <f>v_industry_withdrawal!AR112</f>
        <v>1.05962E-3</v>
      </c>
    </row>
    <row r="117" spans="2:9" x14ac:dyDescent="0.25">
      <c r="B117" s="27" t="e">
        <f>v_industry_withdrawal!R113</f>
        <v>#N/A</v>
      </c>
      <c r="C117" s="29">
        <f>v_industry_withdrawal!S113</f>
        <v>0</v>
      </c>
      <c r="H117" s="27">
        <f>v_industry_withdrawal!AQ113</f>
        <v>4.7E-2</v>
      </c>
      <c r="I117" s="27">
        <f>v_industry_withdrawal!AR113</f>
        <v>0</v>
      </c>
    </row>
    <row r="118" spans="2:9" x14ac:dyDescent="0.25">
      <c r="B118" s="27" t="e">
        <f>v_industry_withdrawal!R114</f>
        <v>#N/A</v>
      </c>
      <c r="C118" s="29">
        <f>v_industry_withdrawal!S114</f>
        <v>3.2787579999999998</v>
      </c>
      <c r="H118" s="27" t="e">
        <f>v_industry_withdrawal!AQ114</f>
        <v>#N/A</v>
      </c>
      <c r="I118" s="27">
        <f>v_industry_withdrawal!AR114</f>
        <v>5.6751180000000003</v>
      </c>
    </row>
    <row r="119" spans="2:9" x14ac:dyDescent="0.25">
      <c r="B119" s="27" t="e">
        <f>v_industry_withdrawal!R115</f>
        <v>#N/A</v>
      </c>
      <c r="C119" s="29" t="str">
        <f>v_industry_withdrawal!S115</f>
        <v>NA</v>
      </c>
      <c r="H119" s="27" t="e">
        <f>v_industry_withdrawal!AQ115</f>
        <v>#N/A</v>
      </c>
      <c r="I119" s="27" t="str">
        <f>v_industry_withdrawal!AR115</f>
        <v>NA</v>
      </c>
    </row>
    <row r="120" spans="2:9" x14ac:dyDescent="0.25">
      <c r="B120" s="27" t="e">
        <f>v_industry_withdrawal!R116</f>
        <v>#N/A</v>
      </c>
      <c r="C120" s="29">
        <f>v_industry_withdrawal!S116</f>
        <v>5.1413840000000002E-2</v>
      </c>
      <c r="H120" s="27">
        <f>v_industry_withdrawal!AQ116</f>
        <v>0.11600000000000001</v>
      </c>
      <c r="I120" s="27">
        <f>v_industry_withdrawal!AR116</f>
        <v>6.2443579999999999E-2</v>
      </c>
    </row>
    <row r="121" spans="2:9" x14ac:dyDescent="0.25">
      <c r="B121" s="27" t="e">
        <f>v_industry_withdrawal!R117</f>
        <v>#N/A</v>
      </c>
      <c r="C121" s="29">
        <f>v_industry_withdrawal!S117</f>
        <v>0.12125519999999999</v>
      </c>
      <c r="H121" s="27" t="e">
        <f>v_industry_withdrawal!AQ117</f>
        <v>#N/A</v>
      </c>
      <c r="I121" s="27">
        <f>v_industry_withdrawal!AR117</f>
        <v>0.20665439999999999</v>
      </c>
    </row>
    <row r="122" spans="2:9" x14ac:dyDescent="0.25">
      <c r="B122" s="27" t="e">
        <f>v_industry_withdrawal!R118</f>
        <v>#N/A</v>
      </c>
      <c r="C122" s="29">
        <f>v_industry_withdrawal!S118</f>
        <v>1.241662E-2</v>
      </c>
      <c r="H122" s="27" t="e">
        <f>v_industry_withdrawal!AQ118</f>
        <v>#N/A</v>
      </c>
      <c r="I122" s="27">
        <f>v_industry_withdrawal!AR118</f>
        <v>1.31226E-2</v>
      </c>
    </row>
    <row r="123" spans="2:9" x14ac:dyDescent="0.25">
      <c r="B123" s="27" t="e">
        <f>v_industry_withdrawal!R119</f>
        <v>#N/A</v>
      </c>
      <c r="C123" s="29">
        <f>v_industry_withdrawal!S119</f>
        <v>0</v>
      </c>
      <c r="H123" s="27" t="e">
        <f>v_industry_withdrawal!AQ119</f>
        <v>#N/A</v>
      </c>
      <c r="I123" s="27">
        <f>v_industry_withdrawal!AR119</f>
        <v>0</v>
      </c>
    </row>
    <row r="124" spans="2:9" x14ac:dyDescent="0.25">
      <c r="B124" s="27" t="e">
        <f>v_industry_withdrawal!R120</f>
        <v>#N/A</v>
      </c>
      <c r="C124" s="29">
        <f>v_industry_withdrawal!S120</f>
        <v>2.4337680000000002</v>
      </c>
      <c r="H124" s="27" t="e">
        <f>v_industry_withdrawal!AQ120</f>
        <v>#N/A</v>
      </c>
      <c r="I124" s="27">
        <f>v_industry_withdrawal!AR120</f>
        <v>2.3037519999999998</v>
      </c>
    </row>
    <row r="125" spans="2:9" x14ac:dyDescent="0.25">
      <c r="B125" s="27" t="e">
        <f>v_industry_withdrawal!R121</f>
        <v>#N/A</v>
      </c>
      <c r="C125" s="29">
        <f>v_industry_withdrawal!S121</f>
        <v>1.170932E-3</v>
      </c>
      <c r="H125" s="27">
        <f>v_industry_withdrawal!AQ121</f>
        <v>1.0500000000000001E-2</v>
      </c>
      <c r="I125" s="27">
        <f>v_industry_withdrawal!AR121</f>
        <v>1.6090379999999999E-3</v>
      </c>
    </row>
    <row r="126" spans="2:9" x14ac:dyDescent="0.25">
      <c r="B126" s="27" t="e">
        <f>v_industry_withdrawal!R122</f>
        <v>#N/A</v>
      </c>
      <c r="C126" s="29" t="str">
        <f>v_industry_withdrawal!S122</f>
        <v>NA</v>
      </c>
      <c r="H126" s="27" t="e">
        <f>v_industry_withdrawal!AQ122</f>
        <v>#N/A</v>
      </c>
      <c r="I126" s="27" t="str">
        <f>v_industry_withdrawal!AR122</f>
        <v>NA</v>
      </c>
    </row>
    <row r="127" spans="2:9" x14ac:dyDescent="0.25">
      <c r="B127" s="27" t="e">
        <f>v_industry_withdrawal!R123</f>
        <v>#N/A</v>
      </c>
      <c r="C127" s="29">
        <f>v_industry_withdrawal!S123</f>
        <v>3.9036340000000003E-2</v>
      </c>
      <c r="H127" s="27">
        <f>v_industry_withdrawal!AQ123</f>
        <v>5.0000000000000001E-3</v>
      </c>
      <c r="I127" s="27">
        <f>v_industry_withdrawal!AR123</f>
        <v>5.1864159999999999E-2</v>
      </c>
    </row>
    <row r="128" spans="2:9" x14ac:dyDescent="0.25">
      <c r="B128" s="27" t="e">
        <f>v_industry_withdrawal!R124</f>
        <v>#N/A</v>
      </c>
      <c r="C128" s="29">
        <f>v_industry_withdrawal!S124</f>
        <v>1.990874</v>
      </c>
      <c r="H128" s="27">
        <f>v_industry_withdrawal!AQ124</f>
        <v>5.01</v>
      </c>
      <c r="I128" s="27">
        <f>v_industry_withdrawal!AR124</f>
        <v>3.6258720000000002</v>
      </c>
    </row>
    <row r="129" spans="2:9" x14ac:dyDescent="0.25">
      <c r="B129" s="27" t="e">
        <f>v_industry_withdrawal!R125</f>
        <v>#N/A</v>
      </c>
      <c r="C129" s="29">
        <f>v_industry_withdrawal!S125</f>
        <v>8.6938080000000001E-2</v>
      </c>
      <c r="H129" s="27">
        <f>v_industry_withdrawal!AQ125</f>
        <v>0.27400000000000002</v>
      </c>
      <c r="I129" s="27">
        <f>v_industry_withdrawal!AR125</f>
        <v>0.1341048</v>
      </c>
    </row>
    <row r="130" spans="2:9" x14ac:dyDescent="0.25">
      <c r="B130" s="27" t="e">
        <f>v_industry_withdrawal!R126</f>
        <v>#N/A</v>
      </c>
      <c r="C130" s="29">
        <f>v_industry_withdrawal!S126</f>
        <v>0</v>
      </c>
      <c r="H130" s="27" t="e">
        <f>v_industry_withdrawal!AQ126</f>
        <v>#N/A</v>
      </c>
      <c r="I130" s="27">
        <f>v_industry_withdrawal!AR126</f>
        <v>0</v>
      </c>
    </row>
    <row r="131" spans="2:9" x14ac:dyDescent="0.25">
      <c r="B131" s="27" t="e">
        <f>v_industry_withdrawal!R127</f>
        <v>#N/A</v>
      </c>
      <c r="C131" s="29">
        <f>v_industry_withdrawal!S127</f>
        <v>9.8636180000000004E-2</v>
      </c>
      <c r="H131" s="27" t="e">
        <f>v_industry_withdrawal!AQ127</f>
        <v>#N/A</v>
      </c>
      <c r="I131" s="27">
        <f>v_industry_withdrawal!AR127</f>
        <v>0.17700299999999999</v>
      </c>
    </row>
    <row r="132" spans="2:9" x14ac:dyDescent="0.25">
      <c r="B132" s="27" t="e">
        <f>v_industry_withdrawal!R128</f>
        <v>#N/A</v>
      </c>
      <c r="C132" s="29">
        <f>v_industry_withdrawal!S128</f>
        <v>0.2079212</v>
      </c>
      <c r="H132" s="27" t="e">
        <f>v_industry_withdrawal!AQ128</f>
        <v>#N/A</v>
      </c>
      <c r="I132" s="27">
        <f>v_industry_withdrawal!AR128</f>
        <v>0.26276959999999999</v>
      </c>
    </row>
    <row r="133" spans="2:9" x14ac:dyDescent="0.25">
      <c r="B133" s="27" t="e">
        <f>v_industry_withdrawal!R129</f>
        <v>#N/A</v>
      </c>
      <c r="C133" s="29">
        <f>v_industry_withdrawal!S129</f>
        <v>7.7036400000000003E-3</v>
      </c>
      <c r="H133" s="27" t="e">
        <f>v_industry_withdrawal!AQ129</f>
        <v>#N/A</v>
      </c>
      <c r="I133" s="27">
        <f>v_industry_withdrawal!AR129</f>
        <v>8.4016899999999999E-3</v>
      </c>
    </row>
    <row r="134" spans="2:9" x14ac:dyDescent="0.25">
      <c r="B134" s="27" t="e">
        <f>v_industry_withdrawal!R130</f>
        <v>#N/A</v>
      </c>
      <c r="C134" s="29">
        <f>v_industry_withdrawal!S130</f>
        <v>0.54264259999999997</v>
      </c>
      <c r="H134" s="27" t="e">
        <f>v_industry_withdrawal!AQ130</f>
        <v>#N/A</v>
      </c>
      <c r="I134" s="27">
        <f>v_industry_withdrawal!AR130</f>
        <v>0.6290618</v>
      </c>
    </row>
    <row r="135" spans="2:9" x14ac:dyDescent="0.25">
      <c r="B135" s="27" t="e">
        <f>v_industry_withdrawal!R131</f>
        <v>#N/A</v>
      </c>
      <c r="C135" s="29">
        <f>v_industry_withdrawal!S131</f>
        <v>0</v>
      </c>
      <c r="H135" s="27" t="e">
        <f>v_industry_withdrawal!AQ131</f>
        <v>#N/A</v>
      </c>
      <c r="I135" s="27">
        <f>v_industry_withdrawal!AR131</f>
        <v>0</v>
      </c>
    </row>
    <row r="136" spans="2:9" x14ac:dyDescent="0.25">
      <c r="B136" s="27" t="e">
        <f>v_industry_withdrawal!R132</f>
        <v>#N/A</v>
      </c>
      <c r="C136" s="29">
        <f>v_industry_withdrawal!S132</f>
        <v>0.80828100000000003</v>
      </c>
      <c r="H136" s="27">
        <f>v_industry_withdrawal!AQ132</f>
        <v>0.90900000000000003</v>
      </c>
      <c r="I136" s="27">
        <f>v_industry_withdrawal!AR132</f>
        <v>1.6238539999999999</v>
      </c>
    </row>
    <row r="137" spans="2:9" x14ac:dyDescent="0.25">
      <c r="B137" s="27" t="e">
        <f>v_industry_withdrawal!R133</f>
        <v>#N/A</v>
      </c>
      <c r="C137" s="29">
        <f>v_industry_withdrawal!S133</f>
        <v>0.45169740000000003</v>
      </c>
      <c r="H137" s="27" t="e">
        <f>v_industry_withdrawal!AQ133</f>
        <v>#N/A</v>
      </c>
      <c r="I137" s="27">
        <f>v_industry_withdrawal!AR133</f>
        <v>0.64829800000000004</v>
      </c>
    </row>
    <row r="138" spans="2:9" x14ac:dyDescent="0.25">
      <c r="B138" s="27" t="e">
        <f>v_industry_withdrawal!R134</f>
        <v>#N/A</v>
      </c>
      <c r="C138" s="29">
        <f>v_industry_withdrawal!S134</f>
        <v>0.12398240000000001</v>
      </c>
      <c r="H138" s="27" t="e">
        <f>v_industry_withdrawal!AQ134</f>
        <v>#N/A</v>
      </c>
      <c r="I138" s="27">
        <f>v_industry_withdrawal!AR134</f>
        <v>0.19963919999999999</v>
      </c>
    </row>
    <row r="139" spans="2:9" x14ac:dyDescent="0.25">
      <c r="B139" s="27" t="e">
        <f>v_industry_withdrawal!R135</f>
        <v>#N/A</v>
      </c>
      <c r="C139" s="29">
        <f>v_industry_withdrawal!S135</f>
        <v>0.89393900000000004</v>
      </c>
      <c r="H139" s="27">
        <f>v_industry_withdrawal!AQ135</f>
        <v>1.514</v>
      </c>
      <c r="I139" s="27">
        <f>v_industry_withdrawal!AR135</f>
        <v>1.697964</v>
      </c>
    </row>
    <row r="140" spans="2:9" x14ac:dyDescent="0.25">
      <c r="B140" s="27" t="e">
        <f>v_industry_withdrawal!R136</f>
        <v>#N/A</v>
      </c>
      <c r="C140" s="29">
        <f>v_industry_withdrawal!S136</f>
        <v>1.4133679999999999E-2</v>
      </c>
      <c r="H140" s="27" t="e">
        <f>v_industry_withdrawal!AQ136</f>
        <v>#N/A</v>
      </c>
      <c r="I140" s="27">
        <f>v_industry_withdrawal!AR136</f>
        <v>2.1591180000000001E-2</v>
      </c>
    </row>
    <row r="141" spans="2:9" x14ac:dyDescent="0.25">
      <c r="B141" s="27" t="e">
        <f>v_industry_withdrawal!R137</f>
        <v>#N/A</v>
      </c>
      <c r="C141" s="29">
        <f>v_industry_withdrawal!S137</f>
        <v>7.1175039999999995E-2</v>
      </c>
      <c r="H141" s="27" t="e">
        <f>v_industry_withdrawal!AQ137</f>
        <v>#N/A</v>
      </c>
      <c r="I141" s="27">
        <f>v_industry_withdrawal!AR137</f>
        <v>0.13425960000000001</v>
      </c>
    </row>
    <row r="142" spans="2:9" x14ac:dyDescent="0.25">
      <c r="B142" s="27" t="e">
        <f>v_industry_withdrawal!R138</f>
        <v>#N/A</v>
      </c>
      <c r="C142" s="29">
        <f>v_industry_withdrawal!S138</f>
        <v>0.26740419999999998</v>
      </c>
      <c r="H142" s="27" t="e">
        <f>v_industry_withdrawal!AQ138</f>
        <v>#N/A</v>
      </c>
      <c r="I142" s="27">
        <f>v_industry_withdrawal!AR138</f>
        <v>0.42466340000000002</v>
      </c>
    </row>
    <row r="143" spans="2:9" x14ac:dyDescent="0.25">
      <c r="B143" s="27" t="e">
        <f>v_industry_withdrawal!R139</f>
        <v>#N/A</v>
      </c>
      <c r="C143" s="29">
        <f>v_industry_withdrawal!S139</f>
        <v>3.5464259999999999</v>
      </c>
      <c r="H143" s="27">
        <f>v_industry_withdrawal!AQ139</f>
        <v>2.2959999999999998</v>
      </c>
      <c r="I143" s="27">
        <f>v_industry_withdrawal!AR139</f>
        <v>6.0924120000000004</v>
      </c>
    </row>
    <row r="144" spans="2:9" x14ac:dyDescent="0.25">
      <c r="B144" s="27" t="e">
        <f>v_industry_withdrawal!R140</f>
        <v>#N/A</v>
      </c>
      <c r="C144" s="29">
        <f>v_industry_withdrawal!S140</f>
        <v>4.4944540000000002</v>
      </c>
      <c r="H144" s="27">
        <f>v_industry_withdrawal!AQ140</f>
        <v>9.4250000000000007</v>
      </c>
      <c r="I144" s="27">
        <f>v_industry_withdrawal!AR140</f>
        <v>7.9558479999999996</v>
      </c>
    </row>
    <row r="145" spans="2:9" x14ac:dyDescent="0.25">
      <c r="B145" s="27" t="e">
        <f>v_industry_withdrawal!R141</f>
        <v>#N/A</v>
      </c>
      <c r="C145" s="29">
        <f>v_industry_withdrawal!S141</f>
        <v>1.185408</v>
      </c>
      <c r="H145" s="27" t="e">
        <f>v_industry_withdrawal!AQ141</f>
        <v>#N/A</v>
      </c>
      <c r="I145" s="27">
        <f>v_industry_withdrawal!AR141</f>
        <v>2.5550419999999998</v>
      </c>
    </row>
    <row r="146" spans="2:9" x14ac:dyDescent="0.25">
      <c r="B146" s="27" t="e">
        <f>v_industry_withdrawal!R142</f>
        <v>#N/A</v>
      </c>
      <c r="C146" s="29">
        <f>v_industry_withdrawal!S142</f>
        <v>0</v>
      </c>
      <c r="H146" s="27">
        <f>v_industry_withdrawal!AQ142</f>
        <v>8.0000000000000002E-3</v>
      </c>
      <c r="I146" s="27">
        <f>v_industry_withdrawal!AR142</f>
        <v>0</v>
      </c>
    </row>
    <row r="147" spans="2:9" x14ac:dyDescent="0.25">
      <c r="B147" s="27" t="e">
        <f>v_industry_withdrawal!R143</f>
        <v>#N/A</v>
      </c>
      <c r="C147" s="29">
        <f>v_industry_withdrawal!S143</f>
        <v>4.2536220000000003E-3</v>
      </c>
      <c r="H147" s="27" t="e">
        <f>v_industry_withdrawal!AQ143</f>
        <v>#N/A</v>
      </c>
      <c r="I147" s="27">
        <f>v_industry_withdrawal!AR143</f>
        <v>5.1018900000000004E-3</v>
      </c>
    </row>
    <row r="148" spans="2:9" x14ac:dyDescent="0.25">
      <c r="B148" s="27" t="e">
        <f>v_industry_withdrawal!R144</f>
        <v>#N/A</v>
      </c>
      <c r="C148" s="29">
        <f>v_industry_withdrawal!S144</f>
        <v>0.10415254</v>
      </c>
      <c r="H148" s="27" t="e">
        <f>v_industry_withdrawal!AQ144</f>
        <v>#N/A</v>
      </c>
      <c r="I148" s="27">
        <f>v_industry_withdrawal!AR144</f>
        <v>0.18129480000000001</v>
      </c>
    </row>
    <row r="149" spans="2:9" x14ac:dyDescent="0.25">
      <c r="B149" s="27" t="e">
        <f>v_industry_withdrawal!R145</f>
        <v>#N/A</v>
      </c>
      <c r="C149" s="29">
        <f>v_industry_withdrawal!S145</f>
        <v>4.9888299999999997E-3</v>
      </c>
      <c r="H149" s="27" t="e">
        <f>v_industry_withdrawal!AQ145</f>
        <v>#N/A</v>
      </c>
      <c r="I149" s="27">
        <f>v_industry_withdrawal!AR145</f>
        <v>5.4497979999999996E-3</v>
      </c>
    </row>
    <row r="150" spans="2:9" x14ac:dyDescent="0.25">
      <c r="B150" s="27" t="e">
        <f>v_industry_withdrawal!R146</f>
        <v>#N/A</v>
      </c>
      <c r="C150" s="29">
        <f>v_industry_withdrawal!S146</f>
        <v>5.3767519999999998E-5</v>
      </c>
      <c r="H150" s="27">
        <f>v_industry_withdrawal!AQ146</f>
        <v>8.3999999999999995E-3</v>
      </c>
      <c r="I150" s="27">
        <f>v_industry_withdrawal!AR146</f>
        <v>8.5776539999999997E-5</v>
      </c>
    </row>
    <row r="151" spans="2:9" x14ac:dyDescent="0.25">
      <c r="B151" s="27" t="e">
        <f>v_industry_withdrawal!R147</f>
        <v>#N/A</v>
      </c>
      <c r="C151" s="29">
        <f>v_industry_withdrawal!S147</f>
        <v>0</v>
      </c>
      <c r="H151" s="27" t="e">
        <f>v_industry_withdrawal!AQ147</f>
        <v>#N/A</v>
      </c>
      <c r="I151" s="27">
        <f>v_industry_withdrawal!AR147</f>
        <v>0</v>
      </c>
    </row>
    <row r="152" spans="2:9" x14ac:dyDescent="0.25">
      <c r="B152" s="27" t="e">
        <f>v_industry_withdrawal!R148</f>
        <v>#N/A</v>
      </c>
      <c r="C152" s="29">
        <f>v_industry_withdrawal!S148</f>
        <v>8.0105200000000001E-2</v>
      </c>
      <c r="H152" s="27" t="e">
        <f>v_industry_withdrawal!AQ148</f>
        <v>#N/A</v>
      </c>
      <c r="I152" s="27">
        <f>v_industry_withdrawal!AR148</f>
        <v>9.0947280000000005E-2</v>
      </c>
    </row>
    <row r="153" spans="2:9" x14ac:dyDescent="0.25">
      <c r="B153" s="27">
        <f>v_industry_withdrawal!R149</f>
        <v>4.72</v>
      </c>
      <c r="C153" s="29">
        <f>v_industry_withdrawal!S149</f>
        <v>6.2165140000000001</v>
      </c>
      <c r="H153" s="27">
        <f>v_industry_withdrawal!AQ149</f>
        <v>7.43</v>
      </c>
      <c r="I153" s="27">
        <f>v_industry_withdrawal!AR149</f>
        <v>7.4882299999999997</v>
      </c>
    </row>
    <row r="154" spans="2:9" x14ac:dyDescent="0.25">
      <c r="B154" s="27" t="e">
        <f>v_industry_withdrawal!R150</f>
        <v>#N/A</v>
      </c>
      <c r="C154" s="29">
        <f>v_industry_withdrawal!S150</f>
        <v>8.9262040000000001E-3</v>
      </c>
      <c r="H154" s="27" t="e">
        <f>v_industry_withdrawal!AQ150</f>
        <v>#N/A</v>
      </c>
      <c r="I154" s="27">
        <f>v_industry_withdrawal!AR150</f>
        <v>1.3426840000000001E-2</v>
      </c>
    </row>
    <row r="155" spans="2:9" x14ac:dyDescent="0.25">
      <c r="B155" s="27" t="e">
        <f>v_industry_withdrawal!R151</f>
        <v>#N/A</v>
      </c>
      <c r="C155" s="29">
        <f>v_industry_withdrawal!S151</f>
        <v>51.046999999999997</v>
      </c>
      <c r="H155" s="27">
        <f>v_industry_withdrawal!AQ151</f>
        <v>47.5</v>
      </c>
      <c r="I155" s="27">
        <f>v_industry_withdrawal!AR151</f>
        <v>73.313320000000004</v>
      </c>
    </row>
    <row r="156" spans="2:9" x14ac:dyDescent="0.25">
      <c r="B156" s="27" t="e">
        <f>v_industry_withdrawal!R152</f>
        <v>#N/A</v>
      </c>
      <c r="C156" s="29">
        <f>v_industry_withdrawal!S152</f>
        <v>0</v>
      </c>
      <c r="H156" s="27" t="e">
        <f>v_industry_withdrawal!AQ152</f>
        <v>#N/A</v>
      </c>
      <c r="I156" s="27">
        <f>v_industry_withdrawal!AR152</f>
        <v>0</v>
      </c>
    </row>
    <row r="157" spans="2:9" x14ac:dyDescent="0.25">
      <c r="B157" s="27" t="e">
        <f>v_industry_withdrawal!R153</f>
        <v>#N/A</v>
      </c>
      <c r="C157" s="29">
        <f>v_industry_withdrawal!S153</f>
        <v>0</v>
      </c>
      <c r="H157" s="27" t="e">
        <f>v_industry_withdrawal!AQ153</f>
        <v>#N/A</v>
      </c>
      <c r="I157" s="27">
        <f>v_industry_withdrawal!AR153</f>
        <v>0</v>
      </c>
    </row>
    <row r="158" spans="2:9" x14ac:dyDescent="0.25">
      <c r="B158" s="27" t="e">
        <f>v_industry_withdrawal!R154</f>
        <v>#N/A</v>
      </c>
      <c r="C158" s="29">
        <f>v_industry_withdrawal!S154</f>
        <v>0</v>
      </c>
      <c r="H158" s="27" t="e">
        <f>v_industry_withdrawal!AQ154</f>
        <v>#N/A</v>
      </c>
      <c r="I158" s="27">
        <f>v_industry_withdrawal!AR154</f>
        <v>0</v>
      </c>
    </row>
    <row r="159" spans="2:9" x14ac:dyDescent="0.25">
      <c r="B159" s="27" t="e">
        <f>v_industry_withdrawal!R155</f>
        <v>#N/A</v>
      </c>
      <c r="C159" s="29">
        <f>v_industry_withdrawal!S155</f>
        <v>4.090632E-4</v>
      </c>
      <c r="H159" s="27" t="e">
        <f>v_industry_withdrawal!AQ155</f>
        <v>#N/A</v>
      </c>
      <c r="I159" s="27">
        <f>v_industry_withdrawal!AR155</f>
        <v>8.0422920000000001E-4</v>
      </c>
    </row>
    <row r="160" spans="2:9" x14ac:dyDescent="0.25">
      <c r="B160" s="27" t="e">
        <f>v_industry_withdrawal!R156</f>
        <v>#N/A</v>
      </c>
      <c r="C160" s="29">
        <f>v_industry_withdrawal!S156</f>
        <v>0</v>
      </c>
      <c r="H160" s="27" t="e">
        <f>v_industry_withdrawal!AQ156</f>
        <v>#N/A</v>
      </c>
      <c r="I160" s="27">
        <f>v_industry_withdrawal!AR156</f>
        <v>0</v>
      </c>
    </row>
    <row r="161" spans="2:9" x14ac:dyDescent="0.25">
      <c r="B161" s="27" t="e">
        <f>v_industry_withdrawal!R157</f>
        <v>#N/A</v>
      </c>
      <c r="C161" s="29">
        <f>v_industry_withdrawal!S157</f>
        <v>2.5437319999999999E-3</v>
      </c>
      <c r="H161" s="27" t="e">
        <f>v_industry_withdrawal!AQ157</f>
        <v>#N/A</v>
      </c>
      <c r="I161" s="27">
        <f>v_industry_withdrawal!AR157</f>
        <v>3.524742E-3</v>
      </c>
    </row>
    <row r="162" spans="2:9" x14ac:dyDescent="0.25">
      <c r="B162" s="27" t="e">
        <f>v_industry_withdrawal!R158</f>
        <v>#N/A</v>
      </c>
      <c r="C162" s="29">
        <f>v_industry_withdrawal!S158</f>
        <v>3.9719459999999998E-2</v>
      </c>
      <c r="H162" s="27" t="e">
        <f>v_industry_withdrawal!AQ158</f>
        <v>#N/A</v>
      </c>
      <c r="I162" s="27">
        <f>v_industry_withdrawal!AR158</f>
        <v>5.3695560000000003E-2</v>
      </c>
    </row>
    <row r="163" spans="2:9" x14ac:dyDescent="0.25">
      <c r="B163" s="27" t="e">
        <f>v_industry_withdrawal!R159</f>
        <v>#N/A</v>
      </c>
      <c r="C163" s="29">
        <f>v_industry_withdrawal!S159</f>
        <v>0</v>
      </c>
      <c r="H163" s="27" t="e">
        <f>v_industry_withdrawal!AQ159</f>
        <v>#N/A</v>
      </c>
      <c r="I163" s="27">
        <f>v_industry_withdrawal!AR159</f>
        <v>0</v>
      </c>
    </row>
    <row r="164" spans="2:9" x14ac:dyDescent="0.25">
      <c r="B164" s="27" t="e">
        <f>v_industry_withdrawal!R160</f>
        <v>#N/A</v>
      </c>
      <c r="C164" s="29">
        <f>v_industry_withdrawal!S160</f>
        <v>2.0118359999999998E-2</v>
      </c>
      <c r="H164" s="27" t="e">
        <f>v_industry_withdrawal!AQ160</f>
        <v>#N/A</v>
      </c>
      <c r="I164" s="27">
        <f>v_industry_withdrawal!AR160</f>
        <v>2.1978500000000002E-2</v>
      </c>
    </row>
    <row r="165" spans="2:9" x14ac:dyDescent="0.25">
      <c r="B165" s="27" t="e">
        <f>v_industry_withdrawal!R161</f>
        <v>#N/A</v>
      </c>
      <c r="C165" s="29">
        <f>v_industry_withdrawal!S161</f>
        <v>0.27627079999999998</v>
      </c>
      <c r="H165" s="27" t="e">
        <f>v_industry_withdrawal!AQ161</f>
        <v>#N/A</v>
      </c>
      <c r="I165" s="27">
        <f>v_industry_withdrawal!AR161</f>
        <v>0.5430914</v>
      </c>
    </row>
    <row r="166" spans="2:9" x14ac:dyDescent="0.25">
      <c r="B166" s="27" t="e">
        <f>v_industry_withdrawal!R162</f>
        <v>#N/A</v>
      </c>
      <c r="C166" s="29">
        <f>v_industry_withdrawal!S162</f>
        <v>0.51214400000000004</v>
      </c>
      <c r="H166" s="27">
        <f>v_industry_withdrawal!AQ162</f>
        <v>0.76100000000000001</v>
      </c>
      <c r="I166" s="27">
        <f>v_industry_withdrawal!AR162</f>
        <v>0.83681479999999997</v>
      </c>
    </row>
    <row r="167" spans="2:9" x14ac:dyDescent="0.25">
      <c r="B167" s="27" t="e">
        <f>v_industry_withdrawal!R163</f>
        <v>#N/A</v>
      </c>
      <c r="C167" s="29">
        <f>v_industry_withdrawal!S163</f>
        <v>7.3417020000000003E-3</v>
      </c>
      <c r="H167" s="27" t="e">
        <f>v_industry_withdrawal!AQ163</f>
        <v>#N/A</v>
      </c>
      <c r="I167" s="27">
        <f>v_industry_withdrawal!AR163</f>
        <v>1.7722660000000001E-2</v>
      </c>
    </row>
    <row r="168" spans="2:9" x14ac:dyDescent="0.25">
      <c r="B168" s="27" t="e">
        <f>v_industry_withdrawal!R164</f>
        <v>#N/A</v>
      </c>
      <c r="C168" s="29">
        <f>v_industry_withdrawal!S164</f>
        <v>0</v>
      </c>
      <c r="H168" s="27" t="e">
        <f>v_industry_withdrawal!AQ164</f>
        <v>#N/A</v>
      </c>
      <c r="I168" s="27">
        <f>v_industry_withdrawal!AR164</f>
        <v>0</v>
      </c>
    </row>
    <row r="169" spans="2:9" x14ac:dyDescent="0.25">
      <c r="B169" s="27" t="e">
        <f>v_industry_withdrawal!R165</f>
        <v>#N/A</v>
      </c>
      <c r="C169" s="29">
        <f>v_industry_withdrawal!S165</f>
        <v>0.60600779999999999</v>
      </c>
      <c r="H169" s="27">
        <f>v_industry_withdrawal!AQ165</f>
        <v>1.1020000000000001</v>
      </c>
      <c r="I169" s="27">
        <f>v_industry_withdrawal!AR165</f>
        <v>1.037496</v>
      </c>
    </row>
    <row r="170" spans="2:9" x14ac:dyDescent="0.25">
      <c r="B170" s="27" t="e">
        <f>v_industry_withdrawal!R166</f>
        <v>#N/A</v>
      </c>
      <c r="C170" s="29">
        <f>v_industry_withdrawal!S166</f>
        <v>3.6083340000000002</v>
      </c>
      <c r="H170" s="27">
        <f>v_industry_withdrawal!AQ166</f>
        <v>6.68</v>
      </c>
      <c r="I170" s="27">
        <f>v_industry_withdrawal!AR166</f>
        <v>7.2326199999999998</v>
      </c>
    </row>
    <row r="171" spans="2:9" x14ac:dyDescent="0.25">
      <c r="B171" s="27" t="e">
        <f>v_industry_withdrawal!R167</f>
        <v>#N/A</v>
      </c>
      <c r="C171" s="29">
        <f>v_industry_withdrawal!S167</f>
        <v>2.3421020000000001E-2</v>
      </c>
      <c r="H171" s="27" t="e">
        <f>v_industry_withdrawal!AQ167</f>
        <v>#N/A</v>
      </c>
      <c r="I171" s="27">
        <f>v_industry_withdrawal!AR167</f>
        <v>2.9483200000000001E-2</v>
      </c>
    </row>
    <row r="172" spans="2:9" x14ac:dyDescent="0.25">
      <c r="B172" s="27" t="e">
        <f>v_industry_withdrawal!R168</f>
        <v>#N/A</v>
      </c>
      <c r="C172" s="29">
        <f>v_industry_withdrawal!S168</f>
        <v>0.49986779999999997</v>
      </c>
      <c r="H172" s="27">
        <f>v_industry_withdrawal!AQ168</f>
        <v>0.501</v>
      </c>
      <c r="I172" s="27">
        <f>v_industry_withdrawal!AR168</f>
        <v>0.60718919999999998</v>
      </c>
    </row>
    <row r="173" spans="2:9" x14ac:dyDescent="0.25">
      <c r="B173" s="27" t="e">
        <f>v_industry_withdrawal!R169</f>
        <v>#N/A</v>
      </c>
      <c r="C173" s="29">
        <f>v_industry_withdrawal!S169</f>
        <v>8.2743139999999996E-3</v>
      </c>
      <c r="H173" s="27" t="e">
        <f>v_industry_withdrawal!AQ169</f>
        <v>#N/A</v>
      </c>
      <c r="I173" s="27">
        <f>v_industry_withdrawal!AR169</f>
        <v>1.27528E-2</v>
      </c>
    </row>
    <row r="174" spans="2:9" x14ac:dyDescent="0.25">
      <c r="B174" s="27">
        <f>v_industry_withdrawal!R170</f>
        <v>2.96</v>
      </c>
      <c r="C174" s="29">
        <f>v_industry_withdrawal!S170</f>
        <v>1.0028208000000001</v>
      </c>
      <c r="H174" s="27">
        <f>v_industry_withdrawal!AQ170</f>
        <v>1.5089999999999999</v>
      </c>
      <c r="I174" s="27">
        <f>v_industry_withdrawal!AR170</f>
        <v>1.776686</v>
      </c>
    </row>
    <row r="175" spans="2:9" x14ac:dyDescent="0.25">
      <c r="B175" s="27" t="e">
        <f>v_industry_withdrawal!R171</f>
        <v>#N/A</v>
      </c>
      <c r="C175" s="29">
        <f>v_industry_withdrawal!S171</f>
        <v>0.48702499999999999</v>
      </c>
      <c r="H175" s="27" t="e">
        <f>v_industry_withdrawal!AQ171</f>
        <v>#N/A</v>
      </c>
      <c r="I175" s="27">
        <f>v_industry_withdrawal!AR171</f>
        <v>0.99136559999999996</v>
      </c>
    </row>
    <row r="176" spans="2:9" x14ac:dyDescent="0.25">
      <c r="B176" s="27" t="e">
        <f>v_industry_withdrawal!R172</f>
        <v>#N/A</v>
      </c>
      <c r="C176" s="29">
        <f>v_industry_withdrawal!S172</f>
        <v>7.6058239999999999E-2</v>
      </c>
      <c r="H176" s="27">
        <f>v_industry_withdrawal!AQ172</f>
        <v>0.41799999999999998</v>
      </c>
      <c r="I176" s="27">
        <f>v_industry_withdrawal!AR172</f>
        <v>9.4150780000000003E-2</v>
      </c>
    </row>
    <row r="177" spans="2:9" x14ac:dyDescent="0.25">
      <c r="B177" s="27" t="e">
        <f>v_industry_withdrawal!R173</f>
        <v>#N/A</v>
      </c>
      <c r="C177" s="29">
        <f>v_industry_withdrawal!S173</f>
        <v>0.24016779999999999</v>
      </c>
      <c r="H177" s="27">
        <f>v_industry_withdrawal!AQ173</f>
        <v>0.13900000000000001</v>
      </c>
      <c r="I177" s="27">
        <f>v_industry_withdrawal!AR173</f>
        <v>0.30637639999999999</v>
      </c>
    </row>
    <row r="178" spans="2:9" x14ac:dyDescent="0.25">
      <c r="B178" s="27">
        <f>v_industry_withdrawal!R174</f>
        <v>2.4E-2</v>
      </c>
      <c r="C178" s="29">
        <f>v_industry_withdrawal!S174</f>
        <v>2.7604779999999999E-2</v>
      </c>
      <c r="H178" s="27" t="e">
        <f>v_industry_withdrawal!AQ174</f>
        <v>#N/A</v>
      </c>
      <c r="I178" s="27">
        <f>v_industry_withdrawal!AR174</f>
        <v>3.0182380000000002E-2</v>
      </c>
    </row>
    <row r="179" spans="2:9" x14ac:dyDescent="0.25">
      <c r="B179" s="27" t="e">
        <f>v_industry_withdrawal!R175</f>
        <v>#N/A</v>
      </c>
      <c r="C179" s="29">
        <f>v_industry_withdrawal!S175</f>
        <v>0.60709999999999997</v>
      </c>
      <c r="H179" s="27" t="e">
        <f>v_industry_withdrawal!AQ175</f>
        <v>#N/A</v>
      </c>
      <c r="I179" s="27">
        <f>v_industry_withdrawal!AR175</f>
        <v>1.435654</v>
      </c>
    </row>
    <row r="180" spans="2:9" x14ac:dyDescent="0.25">
      <c r="B180" s="27" t="e">
        <f>v_industry_withdrawal!R176</f>
        <v>#N/A</v>
      </c>
      <c r="C180" s="29">
        <f>v_industry_withdrawal!S176</f>
        <v>1.5845519999999998E-2</v>
      </c>
      <c r="H180" s="27" t="e">
        <f>v_industry_withdrawal!AQ176</f>
        <v>#N/A</v>
      </c>
      <c r="I180" s="27">
        <f>v_industry_withdrawal!AR176</f>
        <v>2.161604E-2</v>
      </c>
    </row>
    <row r="181" spans="2:9" x14ac:dyDescent="0.25">
      <c r="B181" s="27" t="e">
        <f>v_industry_withdrawal!R177</f>
        <v>#N/A</v>
      </c>
      <c r="C181" s="29" t="str">
        <f>v_industry_withdrawal!S177</f>
        <v>NA</v>
      </c>
      <c r="H181" s="27" t="e">
        <f>v_industry_withdrawal!AQ177</f>
        <v>#N/A</v>
      </c>
      <c r="I181" s="27" t="str">
        <f>v_industry_withdrawal!AR177</f>
        <v>NA</v>
      </c>
    </row>
    <row r="182" spans="2:9" x14ac:dyDescent="0.25">
      <c r="B182" s="27" t="e">
        <f>v_industry_withdrawal!R178</f>
        <v>#N/A</v>
      </c>
      <c r="C182" s="29">
        <f>v_industry_withdrawal!S178</f>
        <v>0</v>
      </c>
      <c r="H182" s="27" t="e">
        <f>v_industry_withdrawal!AQ178</f>
        <v>#N/A</v>
      </c>
      <c r="I182" s="27">
        <f>v_industry_withdrawal!AR178</f>
        <v>0</v>
      </c>
    </row>
    <row r="183" spans="2:9" x14ac:dyDescent="0.25">
      <c r="B183" s="27" t="e">
        <f>v_industry_withdrawal!R179</f>
        <v>#N/A</v>
      </c>
      <c r="C183" s="29">
        <f>v_industry_withdrawal!S179</f>
        <v>4.0413879999999999E-2</v>
      </c>
      <c r="H183" s="27">
        <f>v_industry_withdrawal!AQ179</f>
        <v>9.3799999999999994E-2</v>
      </c>
      <c r="I183" s="27">
        <f>v_industry_withdrawal!AR179</f>
        <v>6.8425959999999994E-2</v>
      </c>
    </row>
    <row r="184" spans="2:9" x14ac:dyDescent="0.25">
      <c r="B184" s="27" t="e">
        <f>v_industry_withdrawal!R180</f>
        <v>#N/A</v>
      </c>
      <c r="C184" s="29">
        <f>v_industry_withdrawal!S180</f>
        <v>2.1060919999999999E-4</v>
      </c>
      <c r="H184" s="27" t="e">
        <f>v_industry_withdrawal!AQ180</f>
        <v>#N/A</v>
      </c>
      <c r="I184" s="27">
        <f>v_industry_withdrawal!AR180</f>
        <v>5.2408779999999996E-4</v>
      </c>
    </row>
    <row r="185" spans="2:9" x14ac:dyDescent="0.25">
      <c r="B185" s="27" t="e">
        <f>v_industry_withdrawal!R181</f>
        <v>#N/A</v>
      </c>
      <c r="C185" s="29">
        <f>v_industry_withdrawal!S181</f>
        <v>3.8616480000000002E-2</v>
      </c>
      <c r="H185" s="27">
        <f>v_industry_withdrawal!AQ181</f>
        <v>9.8000000000000004E-2</v>
      </c>
      <c r="I185" s="27">
        <f>v_industry_withdrawal!AR181</f>
        <v>7.1926039999999997E-2</v>
      </c>
    </row>
    <row r="186" spans="2:9" x14ac:dyDescent="0.25">
      <c r="B186" s="27" t="e">
        <f>v_industry_withdrawal!R182</f>
        <v>#N/A</v>
      </c>
      <c r="C186" s="29">
        <f>v_industry_withdrawal!S182</f>
        <v>1.7459199999999999</v>
      </c>
      <c r="H186" s="27" t="e">
        <f>v_industry_withdrawal!AQ182</f>
        <v>#N/A</v>
      </c>
      <c r="I186" s="27">
        <f>v_industry_withdrawal!AR182</f>
        <v>3.1358980000000001</v>
      </c>
    </row>
    <row r="187" spans="2:9" x14ac:dyDescent="0.25">
      <c r="B187" s="27" t="e">
        <f>v_industry_withdrawal!R183</f>
        <v>#N/A</v>
      </c>
      <c r="C187" s="29">
        <f>v_industry_withdrawal!S183</f>
        <v>1.187312E-4</v>
      </c>
      <c r="H187" s="27">
        <f>v_industry_withdrawal!AQ183</f>
        <v>0.2</v>
      </c>
      <c r="I187" s="27">
        <f>v_industry_withdrawal!AR183</f>
        <v>2.3368719999999999E-4</v>
      </c>
    </row>
    <row r="188" spans="2:9" x14ac:dyDescent="0.25">
      <c r="B188" s="27">
        <f>v_industry_withdrawal!R184</f>
        <v>1.6E-2</v>
      </c>
      <c r="C188" s="29">
        <f>v_industry_withdrawal!S184</f>
        <v>5.0795140000000003E-2</v>
      </c>
      <c r="H188" s="27" t="e">
        <f>v_industry_withdrawal!AQ184</f>
        <v>#N/A</v>
      </c>
      <c r="I188" s="27">
        <f>v_industry_withdrawal!AR184</f>
        <v>5.366986E-2</v>
      </c>
    </row>
    <row r="189" spans="2:9" x14ac:dyDescent="0.25">
      <c r="B189" s="27" t="e">
        <f>v_industry_withdrawal!R185</f>
        <v>#N/A</v>
      </c>
      <c r="C189" s="29" t="str">
        <f>v_industry_withdrawal!S185</f>
        <v>NA</v>
      </c>
      <c r="H189" s="27" t="e">
        <f>v_industry_withdrawal!AQ185</f>
        <v>#N/A</v>
      </c>
      <c r="I189" s="27" t="str">
        <f>v_industry_withdrawal!AR185</f>
        <v>NA</v>
      </c>
    </row>
    <row r="190" spans="2:9" x14ac:dyDescent="0.25">
      <c r="B190" s="27" t="e">
        <f>v_industry_withdrawal!R186</f>
        <v>#N/A</v>
      </c>
      <c r="C190" s="29">
        <f>v_industry_withdrawal!S186</f>
        <v>3.1747139999999998</v>
      </c>
      <c r="H190" s="27" t="e">
        <f>v_industry_withdrawal!AQ186</f>
        <v>#N/A</v>
      </c>
      <c r="I190" s="27">
        <f>v_industry_withdrawal!AR186</f>
        <v>6.1214760000000004</v>
      </c>
    </row>
    <row r="191" spans="2:9" x14ac:dyDescent="0.25">
      <c r="B191" s="27" t="e">
        <f>v_industry_withdrawal!R187</f>
        <v>#N/A</v>
      </c>
      <c r="C191" s="29">
        <f>v_industry_withdrawal!S187</f>
        <v>13.54548</v>
      </c>
      <c r="H191" s="27" t="e">
        <f>v_industry_withdrawal!AQ187</f>
        <v>#N/A</v>
      </c>
      <c r="I191" s="27">
        <f>v_industry_withdrawal!AR187</f>
        <v>21.086780000000001</v>
      </c>
    </row>
    <row r="192" spans="2:9" x14ac:dyDescent="0.25">
      <c r="B192" s="27" t="e">
        <f>v_industry_withdrawal!R188</f>
        <v>#N/A</v>
      </c>
      <c r="C192" s="29">
        <f>v_industry_withdrawal!S188</f>
        <v>101.07388</v>
      </c>
      <c r="H192" s="27" t="e">
        <f>v_industry_withdrawal!AQ188</f>
        <v>#N/A</v>
      </c>
      <c r="I192" s="27">
        <f>v_industry_withdrawal!AR188</f>
        <v>172.58539999999999</v>
      </c>
    </row>
    <row r="193" spans="2:9" x14ac:dyDescent="0.25">
      <c r="B193" s="27" t="e">
        <f>v_industry_withdrawal!R189</f>
        <v>#N/A</v>
      </c>
      <c r="C193" s="29">
        <f>v_industry_withdrawal!S189</f>
        <v>9.980150000000001E-4</v>
      </c>
      <c r="H193" s="27">
        <f>v_industry_withdrawal!AQ189</f>
        <v>3.0000000000000001E-3</v>
      </c>
      <c r="I193" s="27">
        <f>v_industry_withdrawal!AR189</f>
        <v>1.251594E-3</v>
      </c>
    </row>
    <row r="194" spans="2:9" x14ac:dyDescent="0.25">
      <c r="B194" s="27" t="e">
        <f>v_industry_withdrawal!R190</f>
        <v>#N/A</v>
      </c>
      <c r="C194" s="29">
        <f>v_industry_withdrawal!S190</f>
        <v>2.575964E-2</v>
      </c>
      <c r="H194" s="27" t="e">
        <f>v_industry_withdrawal!AQ190</f>
        <v>#N/A</v>
      </c>
      <c r="I194" s="27">
        <f>v_industry_withdrawal!AR190</f>
        <v>5.0349339999999999E-2</v>
      </c>
    </row>
    <row r="195" spans="2:9" x14ac:dyDescent="0.25">
      <c r="B195" s="27" t="e">
        <f>v_industry_withdrawal!R191</f>
        <v>#N/A</v>
      </c>
      <c r="C195" s="29">
        <f>v_industry_withdrawal!S191</f>
        <v>2.412118</v>
      </c>
      <c r="H195" s="27">
        <f>v_industry_withdrawal!AQ191</f>
        <v>1.103</v>
      </c>
      <c r="I195" s="27">
        <f>v_industry_withdrawal!AR191</f>
        <v>3.014726</v>
      </c>
    </row>
    <row r="196" spans="2:9" x14ac:dyDescent="0.25">
      <c r="B196" s="27">
        <f>v_industry_withdrawal!R192</f>
        <v>0.45100000000000001</v>
      </c>
      <c r="C196" s="29">
        <f>v_industry_withdrawal!S192</f>
        <v>0.70319980000000004</v>
      </c>
      <c r="H196" s="27" t="e">
        <f>v_industry_withdrawal!AQ192</f>
        <v>#N/A</v>
      </c>
      <c r="I196" s="27">
        <f>v_industry_withdrawal!AR192</f>
        <v>0.94814379999999998</v>
      </c>
    </row>
    <row r="197" spans="2:9" x14ac:dyDescent="0.25">
      <c r="B197" s="27" t="e">
        <f>v_industry_withdrawal!R193</f>
        <v>#N/A</v>
      </c>
      <c r="C197" s="29">
        <f>v_industry_withdrawal!S193</f>
        <v>0.99172979999999999</v>
      </c>
      <c r="H197" s="27" t="e">
        <f>v_industry_withdrawal!AQ193</f>
        <v>#N/A</v>
      </c>
      <c r="I197" s="27">
        <f>v_industry_withdrawal!AR193</f>
        <v>1.2956479999999999</v>
      </c>
    </row>
    <row r="198" spans="2:9" x14ac:dyDescent="0.25">
      <c r="B198" s="27" t="e">
        <f>v_industry_withdrawal!R194</f>
        <v>#N/A</v>
      </c>
      <c r="C198" s="29">
        <f>v_industry_withdrawal!S194</f>
        <v>9.7918019999999995E-2</v>
      </c>
      <c r="H198" s="27" t="e">
        <f>v_industry_withdrawal!AQ194</f>
        <v>#N/A</v>
      </c>
      <c r="I198" s="27">
        <f>v_industry_withdrawal!AR194</f>
        <v>9.8528840000000006E-2</v>
      </c>
    </row>
    <row r="199" spans="2:9" x14ac:dyDescent="0.25">
      <c r="B199" s="27" t="e">
        <f>v_industry_withdrawal!R195</f>
        <v>#N/A</v>
      </c>
      <c r="C199" s="29">
        <f>v_industry_withdrawal!S195</f>
        <v>0</v>
      </c>
      <c r="H199" s="27" t="e">
        <f>v_industry_withdrawal!AQ195</f>
        <v>#N/A</v>
      </c>
      <c r="I199" s="27">
        <f>v_industry_withdrawal!AR195</f>
        <v>0</v>
      </c>
    </row>
    <row r="200" spans="2:9" x14ac:dyDescent="0.25">
      <c r="B200" s="27" t="e">
        <f>v_industry_withdrawal!R196</f>
        <v>#N/A</v>
      </c>
      <c r="C200" s="29">
        <f>v_industry_withdrawal!S196</f>
        <v>8.7130400000000005E-4</v>
      </c>
      <c r="H200" s="27" t="e">
        <f>v_industry_withdrawal!AQ196</f>
        <v>#N/A</v>
      </c>
      <c r="I200" s="27">
        <f>v_industry_withdrawal!AR196</f>
        <v>1.1087580000000001E-3</v>
      </c>
    </row>
    <row r="201" spans="2:9" x14ac:dyDescent="0.25">
      <c r="B201" s="27" t="e">
        <f>v_industry_withdrawal!R197</f>
        <v>#N/A</v>
      </c>
      <c r="C201" s="29">
        <f>v_industry_withdrawal!S197</f>
        <v>9.1694559999999994E-2</v>
      </c>
      <c r="H201" s="27" t="e">
        <f>v_industry_withdrawal!AQ197</f>
        <v>#N/A</v>
      </c>
      <c r="I201" s="27">
        <f>v_industry_withdrawal!AR197</f>
        <v>8.4805859999999997E-2</v>
      </c>
    </row>
    <row r="202" spans="2:9" x14ac:dyDescent="0.25">
      <c r="B202" s="27" t="e">
        <f>v_industry_withdrawal!R198</f>
        <v>#N/A</v>
      </c>
      <c r="C202" s="29">
        <f>v_industry_withdrawal!S198</f>
        <v>0.1208668</v>
      </c>
      <c r="H202" s="27">
        <f>v_industry_withdrawal!AQ198</f>
        <v>0.11799999999999999</v>
      </c>
      <c r="I202" s="27">
        <f>v_industry_withdrawal!AR198</f>
        <v>0.1183602</v>
      </c>
    </row>
    <row r="203" spans="2:9" x14ac:dyDescent="0.25">
      <c r="B203" s="27" t="e">
        <f>v_industry_withdrawal!R199</f>
        <v>#N/A</v>
      </c>
      <c r="C203" s="29">
        <f>v_industry_withdrawal!S199</f>
        <v>2.567812</v>
      </c>
      <c r="H203" s="27">
        <f>v_industry_withdrawal!AQ199</f>
        <v>6.8</v>
      </c>
      <c r="I203" s="27">
        <f>v_industry_withdrawal!AR199</f>
        <v>4.830082</v>
      </c>
    </row>
    <row r="204" spans="2:9" x14ac:dyDescent="0.25">
      <c r="B204" s="27" t="e">
        <f>v_industry_withdrawal!R200</f>
        <v>#N/A</v>
      </c>
      <c r="C204" s="29">
        <f>v_industry_withdrawal!S200</f>
        <v>6.5945379999999998E-2</v>
      </c>
      <c r="H204" s="27">
        <f>v_industry_withdrawal!AQ200</f>
        <v>1.44E-2</v>
      </c>
      <c r="I204" s="27">
        <f>v_industry_withdrawal!AR200</f>
        <v>0.13300000000000001</v>
      </c>
    </row>
    <row r="205" spans="2:9" x14ac:dyDescent="0.25">
      <c r="B205" s="27" t="e">
        <f>v_industry_withdrawal!R201</f>
        <v>#N/A</v>
      </c>
      <c r="C205" s="29">
        <f>v_industry_withdrawal!S201</f>
        <v>2.9612820000000002</v>
      </c>
      <c r="H205" s="27" t="e">
        <f>v_industry_withdrawal!AQ201</f>
        <v>#N/A</v>
      </c>
      <c r="I205" s="27">
        <f>v_industry_withdrawal!AR201</f>
        <v>4.791982</v>
      </c>
    </row>
    <row r="206" spans="2:9" x14ac:dyDescent="0.25">
      <c r="B206" s="27" t="e">
        <f>v_industry_withdrawal!R202</f>
        <v>#N/A</v>
      </c>
      <c r="C206" s="29">
        <f>v_industry_withdrawal!S202</f>
        <v>0.18850980000000001</v>
      </c>
      <c r="H206" s="27" t="e">
        <f>v_industry_withdrawal!AQ202</f>
        <v>#N/A</v>
      </c>
      <c r="I206" s="27">
        <f>v_industry_withdrawal!AR202</f>
        <v>0.28810780000000002</v>
      </c>
    </row>
    <row r="207" spans="2:9" x14ac:dyDescent="0.25">
      <c r="B207" s="27" t="e">
        <f>v_industry_withdrawal!R203</f>
        <v>#N/A</v>
      </c>
      <c r="C207" s="29">
        <f>v_industry_withdrawal!S203</f>
        <v>7.9927380000000006E-2</v>
      </c>
      <c r="H207" s="27" t="e">
        <f>v_industry_withdrawal!AQ203</f>
        <v>#N/A</v>
      </c>
      <c r="I207" s="27">
        <f>v_industry_withdrawal!AR203</f>
        <v>0.11365740000000001</v>
      </c>
    </row>
    <row r="208" spans="2:9" x14ac:dyDescent="0.25">
      <c r="B208" s="27" t="e">
        <f>v_industry_withdrawal!R204</f>
        <v>#N/A</v>
      </c>
      <c r="C208" s="29">
        <f>v_industry_withdrawal!S204</f>
        <v>1.932088E-3</v>
      </c>
      <c r="H208" s="27" t="e">
        <f>v_industry_withdrawal!AQ204</f>
        <v>#N/A</v>
      </c>
      <c r="I208" s="27">
        <f>v_industry_withdrawal!AR204</f>
        <v>2.7807999999999999E-3</v>
      </c>
    </row>
    <row r="209" spans="1:9" x14ac:dyDescent="0.25">
      <c r="B209" s="27" t="e">
        <f>v_industry_withdrawal!R205</f>
        <v>#N/A</v>
      </c>
      <c r="C209" s="29">
        <f>v_industry_withdrawal!S205</f>
        <v>8.8023340000000002E-3</v>
      </c>
      <c r="H209" s="27" t="e">
        <f>v_industry_withdrawal!AQ205</f>
        <v>#N/A</v>
      </c>
      <c r="I209" s="27">
        <f>v_industry_withdrawal!AR205</f>
        <v>1.52915E-2</v>
      </c>
    </row>
    <row r="210" spans="1:9" x14ac:dyDescent="0.25">
      <c r="B210" s="27" t="e">
        <f>v_industry_withdrawal!R206</f>
        <v>#N/A</v>
      </c>
      <c r="C210" s="29">
        <f>v_industry_withdrawal!S206</f>
        <v>9.7071799999999993</v>
      </c>
      <c r="H210" s="27">
        <f>v_industry_withdrawal!AQ206</f>
        <v>92.55</v>
      </c>
      <c r="I210" s="27">
        <f>v_industry_withdrawal!AR206</f>
        <v>18.136399999999998</v>
      </c>
    </row>
    <row r="211" spans="1:9" x14ac:dyDescent="0.25">
      <c r="A211" s="27" t="str">
        <f>v_industry_withdrawal!V5</f>
        <v>1973-1977</v>
      </c>
      <c r="B211" s="27" t="e">
        <f>v_industry_withdrawal!W7</f>
        <v>#N/A</v>
      </c>
      <c r="C211" s="29">
        <f>v_industry_withdrawal!X7</f>
        <v>0.34067700000000001</v>
      </c>
      <c r="G211" s="27" t="str">
        <f>v_industry_withdrawal!AU5</f>
        <v>1998-2002</v>
      </c>
      <c r="H211" s="27">
        <f>v_industry_withdrawal!AV7</f>
        <v>7.6600000000000001E-2</v>
      </c>
      <c r="I211" s="27">
        <f>v_industry_withdrawal!AW7</f>
        <v>0.42594280000000001</v>
      </c>
    </row>
    <row r="212" spans="1:9" x14ac:dyDescent="0.25">
      <c r="B212" s="27" t="e">
        <f>v_industry_withdrawal!W8</f>
        <v>#N/A</v>
      </c>
      <c r="C212" s="29">
        <f>v_industry_withdrawal!X8</f>
        <v>2.5066020000000001E-2</v>
      </c>
      <c r="H212" s="27">
        <f>v_industry_withdrawal!AV8</f>
        <v>0.1285</v>
      </c>
      <c r="I212" s="27">
        <f>v_industry_withdrawal!AW8</f>
        <v>2.5545419999999999E-2</v>
      </c>
    </row>
    <row r="213" spans="1:9" x14ac:dyDescent="0.25">
      <c r="B213" s="27" t="e">
        <f>v_industry_withdrawal!W9</f>
        <v>#N/A</v>
      </c>
      <c r="C213" s="29">
        <f>v_industry_withdrawal!X9</f>
        <v>9.7751660000000004E-2</v>
      </c>
      <c r="H213" s="27">
        <f>v_industry_withdrawal!AV9</f>
        <v>0.22739999999999999</v>
      </c>
      <c r="I213" s="27">
        <f>v_industry_withdrawal!AW9</f>
        <v>0.13819719999999999</v>
      </c>
    </row>
    <row r="214" spans="1:9" x14ac:dyDescent="0.25">
      <c r="B214" s="27" t="e">
        <f>v_industry_withdrawal!W10</f>
        <v>#N/A</v>
      </c>
      <c r="C214" s="29">
        <f>v_industry_withdrawal!X10</f>
        <v>0.43852160000000001</v>
      </c>
      <c r="H214" s="27">
        <f>v_industry_withdrawal!AV10</f>
        <v>0.5</v>
      </c>
      <c r="I214" s="27">
        <f>v_industry_withdrawal!AW10</f>
        <v>0.53135299999999996</v>
      </c>
    </row>
    <row r="215" spans="1:9" x14ac:dyDescent="0.25">
      <c r="B215" s="27" t="e">
        <f>v_industry_withdrawal!W11</f>
        <v>#N/A</v>
      </c>
      <c r="C215" s="29">
        <f>v_industry_withdrawal!X11</f>
        <v>4.7005520000000002E-3</v>
      </c>
      <c r="H215" s="27" t="e">
        <f>v_industry_withdrawal!AV11</f>
        <v>#N/A</v>
      </c>
      <c r="I215" s="27">
        <f>v_industry_withdrawal!AW11</f>
        <v>6.5344660000000001E-3</v>
      </c>
    </row>
    <row r="216" spans="1:9" x14ac:dyDescent="0.25">
      <c r="B216" s="27" t="e">
        <f>v_industry_withdrawal!W12</f>
        <v>#N/A</v>
      </c>
      <c r="C216" s="29">
        <f>v_industry_withdrawal!X12</f>
        <v>3.8282919999999998E-2</v>
      </c>
      <c r="H216" s="27">
        <f>v_industry_withdrawal!AV12</f>
        <v>0.1845</v>
      </c>
      <c r="I216" s="27">
        <f>v_industry_withdrawal!AW12</f>
        <v>4.1145859999999999E-2</v>
      </c>
    </row>
    <row r="217" spans="1:9" x14ac:dyDescent="0.25">
      <c r="B217" s="27" t="e">
        <f>v_industry_withdrawal!W13</f>
        <v>#N/A</v>
      </c>
      <c r="C217" s="29">
        <f>v_industry_withdrawal!X13</f>
        <v>0</v>
      </c>
      <c r="H217" s="27" t="e">
        <f>v_industry_withdrawal!AV13</f>
        <v>#N/A</v>
      </c>
      <c r="I217" s="27">
        <f>v_industry_withdrawal!AW13</f>
        <v>0</v>
      </c>
    </row>
    <row r="218" spans="1:9" x14ac:dyDescent="0.25">
      <c r="B218" s="27" t="e">
        <f>v_industry_withdrawal!W14</f>
        <v>#N/A</v>
      </c>
      <c r="C218" s="29">
        <f>v_industry_withdrawal!X14</f>
        <v>3.4902899999999999</v>
      </c>
      <c r="H218" s="27">
        <f>v_industry_withdrawal!AV14</f>
        <v>3.9750000000000001</v>
      </c>
      <c r="I218" s="27">
        <f>v_industry_withdrawal!AW14</f>
        <v>5.1109280000000004</v>
      </c>
    </row>
    <row r="219" spans="1:9" x14ac:dyDescent="0.25">
      <c r="B219" s="27" t="e">
        <f>v_industry_withdrawal!W15</f>
        <v>#N/A</v>
      </c>
      <c r="C219" s="29">
        <f>v_industry_withdrawal!X15</f>
        <v>0.19098280000000001</v>
      </c>
      <c r="H219" s="27">
        <f>v_industry_withdrawal!AV15</f>
        <v>2.2269999999999999</v>
      </c>
      <c r="I219" s="27">
        <f>v_industry_withdrawal!AW15</f>
        <v>0.26895000000000002</v>
      </c>
    </row>
    <row r="220" spans="1:9" x14ac:dyDescent="0.25">
      <c r="B220" s="27" t="e">
        <f>v_industry_withdrawal!W16</f>
        <v>#N/A</v>
      </c>
      <c r="C220" s="29">
        <f>v_industry_withdrawal!X16</f>
        <v>1.0588565999999999</v>
      </c>
      <c r="H220" s="27">
        <f>v_industry_withdrawal!AV16</f>
        <v>2.899</v>
      </c>
      <c r="I220" s="27">
        <f>v_industry_withdrawal!AW16</f>
        <v>1.7181360000000001</v>
      </c>
    </row>
    <row r="221" spans="1:9" x14ac:dyDescent="0.25">
      <c r="B221" s="27" t="e">
        <f>v_industry_withdrawal!W17</f>
        <v>#N/A</v>
      </c>
      <c r="C221" s="29">
        <f>v_industry_withdrawal!X17</f>
        <v>0</v>
      </c>
      <c r="H221" s="27" t="e">
        <f>v_industry_withdrawal!AV17</f>
        <v>#N/A</v>
      </c>
      <c r="I221" s="27">
        <f>v_industry_withdrawal!AW17</f>
        <v>0</v>
      </c>
    </row>
    <row r="222" spans="1:9" x14ac:dyDescent="0.25">
      <c r="B222" s="27" t="e">
        <f>v_industry_withdrawal!W18</f>
        <v>#N/A</v>
      </c>
      <c r="C222" s="29">
        <f>v_industry_withdrawal!X18</f>
        <v>0</v>
      </c>
      <c r="H222" s="27" t="e">
        <f>v_industry_withdrawal!AV18</f>
        <v>#N/A</v>
      </c>
      <c r="I222" s="27">
        <f>v_industry_withdrawal!AW18</f>
        <v>0</v>
      </c>
    </row>
    <row r="223" spans="1:9" x14ac:dyDescent="0.25">
      <c r="B223" s="27" t="e">
        <f>v_industry_withdrawal!W19</f>
        <v>#N/A</v>
      </c>
      <c r="C223" s="29">
        <f>v_industry_withdrawal!X19</f>
        <v>0</v>
      </c>
      <c r="H223" s="27" t="e">
        <f>v_industry_withdrawal!AV19</f>
        <v>#N/A</v>
      </c>
      <c r="I223" s="27">
        <f>v_industry_withdrawal!AW19</f>
        <v>0</v>
      </c>
    </row>
    <row r="224" spans="1:9" x14ac:dyDescent="0.25">
      <c r="B224" s="27" t="e">
        <f>v_industry_withdrawal!W20</f>
        <v>#N/A</v>
      </c>
      <c r="C224" s="29">
        <f>v_industry_withdrawal!X20</f>
        <v>0.12854260000000001</v>
      </c>
      <c r="H224" s="27" t="e">
        <f>v_industry_withdrawal!AV20</f>
        <v>#N/A</v>
      </c>
      <c r="I224" s="27">
        <f>v_industry_withdrawal!AW20</f>
        <v>0.1512204</v>
      </c>
    </row>
    <row r="225" spans="2:9" x14ac:dyDescent="0.25">
      <c r="B225" s="27" t="e">
        <f>v_industry_withdrawal!W21</f>
        <v>#N/A</v>
      </c>
      <c r="C225" s="29">
        <f>v_industry_withdrawal!X21</f>
        <v>1.1516459999999999E-2</v>
      </c>
      <c r="H225" s="27" t="e">
        <f>v_industry_withdrawal!AV21</f>
        <v>#N/A</v>
      </c>
      <c r="I225" s="27">
        <f>v_industry_withdrawal!AW21</f>
        <v>1.6198560000000001E-2</v>
      </c>
    </row>
    <row r="226" spans="2:9" x14ac:dyDescent="0.25">
      <c r="B226" s="27" t="e">
        <f>v_industry_withdrawal!W22</f>
        <v>#N/A</v>
      </c>
      <c r="C226" s="29">
        <f>v_industry_withdrawal!X22</f>
        <v>5.0814739999999997E-2</v>
      </c>
      <c r="H226" s="27" t="e">
        <f>v_industry_withdrawal!AV22</f>
        <v>#N/A</v>
      </c>
      <c r="I226" s="27">
        <f>v_industry_withdrawal!AW22</f>
        <v>6.4949980000000004E-2</v>
      </c>
    </row>
    <row r="227" spans="2:9" x14ac:dyDescent="0.25">
      <c r="B227" s="27" t="e">
        <f>v_industry_withdrawal!W23</f>
        <v>#N/A</v>
      </c>
      <c r="C227" s="29">
        <f>v_industry_withdrawal!X23</f>
        <v>3.947842E-3</v>
      </c>
      <c r="H227" s="27">
        <f>v_industry_withdrawal!AV23</f>
        <v>3.5000000000000003E-2</v>
      </c>
      <c r="I227" s="27">
        <f>v_industry_withdrawal!AW23</f>
        <v>7.8674079999999993E-3</v>
      </c>
    </row>
    <row r="228" spans="2:9" x14ac:dyDescent="0.25">
      <c r="B228" s="27" t="e">
        <f>v_industry_withdrawal!W24</f>
        <v>#N/A</v>
      </c>
      <c r="C228" s="29">
        <f>v_industry_withdrawal!X24</f>
        <v>5.758108</v>
      </c>
      <c r="H228" s="27" t="e">
        <f>v_industry_withdrawal!AV24</f>
        <v>#N/A</v>
      </c>
      <c r="I228" s="27">
        <f>v_industry_withdrawal!AW24</f>
        <v>8.2627079999999999</v>
      </c>
    </row>
    <row r="229" spans="2:9" x14ac:dyDescent="0.25">
      <c r="B229" s="27" t="e">
        <f>v_industry_withdrawal!W25</f>
        <v>#N/A</v>
      </c>
      <c r="C229" s="29">
        <f>v_industry_withdrawal!X25</f>
        <v>2.9512200000000001E-3</v>
      </c>
      <c r="H229" s="27">
        <f>v_industry_withdrawal!AV25</f>
        <v>2.12E-2</v>
      </c>
      <c r="I229" s="27">
        <f>v_industry_withdrawal!AW25</f>
        <v>4.2927740000000001E-3</v>
      </c>
    </row>
    <row r="230" spans="2:9" x14ac:dyDescent="0.25">
      <c r="B230" s="27" t="e">
        <f>v_industry_withdrawal!W26</f>
        <v>#N/A</v>
      </c>
      <c r="C230" s="29">
        <f>v_industry_withdrawal!X26</f>
        <v>2.7974139999999998E-3</v>
      </c>
      <c r="H230" s="27" t="e">
        <f>v_industry_withdrawal!AV26</f>
        <v>#N/A</v>
      </c>
      <c r="I230" s="27">
        <f>v_industry_withdrawal!AW26</f>
        <v>3.6441820000000002E-3</v>
      </c>
    </row>
    <row r="231" spans="2:9" x14ac:dyDescent="0.25">
      <c r="B231" s="27" t="e">
        <f>v_industry_withdrawal!W27</f>
        <v>#N/A</v>
      </c>
      <c r="C231" s="29">
        <f>v_industry_withdrawal!X27</f>
        <v>1.4060960000000001E-2</v>
      </c>
      <c r="H231" s="27" t="e">
        <f>v_industry_withdrawal!AV27</f>
        <v>#N/A</v>
      </c>
      <c r="I231" s="27">
        <f>v_industry_withdrawal!AW27</f>
        <v>2.3180340000000001E-2</v>
      </c>
    </row>
    <row r="232" spans="2:9" x14ac:dyDescent="0.25">
      <c r="B232" s="27" t="e">
        <f>v_industry_withdrawal!W28</f>
        <v>#N/A</v>
      </c>
      <c r="C232" s="29">
        <f>v_industry_withdrawal!X28</f>
        <v>9.7349879999999995</v>
      </c>
      <c r="H232" s="27">
        <f>v_industry_withdrawal!AV28</f>
        <v>4.7759999999999998</v>
      </c>
      <c r="I232" s="27">
        <f>v_industry_withdrawal!AW28</f>
        <v>11.21062</v>
      </c>
    </row>
    <row r="233" spans="2:9" x14ac:dyDescent="0.25">
      <c r="B233" s="27" t="e">
        <f>v_industry_withdrawal!W29</f>
        <v>#N/A</v>
      </c>
      <c r="C233" s="29">
        <f>v_industry_withdrawal!X29</f>
        <v>8.5065699999999994E-2</v>
      </c>
      <c r="H233" s="27">
        <f>v_industry_withdrawal!AV29</f>
        <v>0.33229999999999998</v>
      </c>
      <c r="I233" s="27">
        <f>v_industry_withdrawal!AW29</f>
        <v>0.10238120000000001</v>
      </c>
    </row>
    <row r="234" spans="2:9" x14ac:dyDescent="0.25">
      <c r="B234" s="27" t="e">
        <f>v_industry_withdrawal!W30</f>
        <v>#N/A</v>
      </c>
      <c r="C234" s="29">
        <f>v_industry_withdrawal!X30</f>
        <v>5.4382880000000005E-4</v>
      </c>
      <c r="H234" s="27">
        <f>v_industry_withdrawal!AV30</f>
        <v>1.7000000000000001E-2</v>
      </c>
      <c r="I234" s="27">
        <f>v_industry_withdrawal!AW30</f>
        <v>5.3640000000000003E-4</v>
      </c>
    </row>
    <row r="235" spans="2:9" x14ac:dyDescent="0.25">
      <c r="B235" s="27" t="e">
        <f>v_industry_withdrawal!W31</f>
        <v>#N/A</v>
      </c>
      <c r="C235" s="29">
        <f>v_industry_withdrawal!X31</f>
        <v>8.3989800000000003E-2</v>
      </c>
      <c r="H235" s="27">
        <f>v_industry_withdrawal!AV31</f>
        <v>6.83E-2</v>
      </c>
      <c r="I235" s="27">
        <f>v_industry_withdrawal!AW31</f>
        <v>0.1027014</v>
      </c>
    </row>
    <row r="236" spans="2:9" x14ac:dyDescent="0.25">
      <c r="B236" s="27" t="e">
        <f>v_industry_withdrawal!W32</f>
        <v>#N/A</v>
      </c>
      <c r="C236" s="29">
        <f>v_industry_withdrawal!X32</f>
        <v>21.604340000000001</v>
      </c>
      <c r="H236" s="27">
        <f>v_industry_withdrawal!AV32</f>
        <v>31.57</v>
      </c>
      <c r="I236" s="27">
        <f>v_industry_withdrawal!AW32</f>
        <v>30.537120000000002</v>
      </c>
    </row>
    <row r="237" spans="2:9" x14ac:dyDescent="0.25">
      <c r="B237" s="27" t="e">
        <f>v_industry_withdrawal!W33</f>
        <v>#N/A</v>
      </c>
      <c r="C237" s="29">
        <f>v_industry_withdrawal!X33</f>
        <v>0</v>
      </c>
      <c r="H237" s="27">
        <f>v_industry_withdrawal!AV33</f>
        <v>4.0000000000000002E-4</v>
      </c>
      <c r="I237" s="27">
        <f>v_industry_withdrawal!AW33</f>
        <v>0</v>
      </c>
    </row>
    <row r="238" spans="2:9" x14ac:dyDescent="0.25">
      <c r="B238" s="27" t="e">
        <f>v_industry_withdrawal!W34</f>
        <v>#N/A</v>
      </c>
      <c r="C238" s="29">
        <f>v_industry_withdrawal!X34</f>
        <v>5.4869719999999997E-3</v>
      </c>
      <c r="H238" s="27">
        <f>v_industry_withdrawal!AV34</f>
        <v>1.0999999999999999E-2</v>
      </c>
      <c r="I238" s="27">
        <f>v_industry_withdrawal!AW34</f>
        <v>4.1518639999999999E-3</v>
      </c>
    </row>
    <row r="239" spans="2:9" x14ac:dyDescent="0.25">
      <c r="B239" s="27" t="e">
        <f>v_industry_withdrawal!W35</f>
        <v>#N/A</v>
      </c>
      <c r="C239" s="29">
        <f>v_industry_withdrawal!X35</f>
        <v>0.10336252</v>
      </c>
      <c r="H239" s="27">
        <f>v_industry_withdrawal!AV35</f>
        <v>0.51359999999999995</v>
      </c>
      <c r="I239" s="27">
        <f>v_industry_withdrawal!AW35</f>
        <v>0.15554519999999999</v>
      </c>
    </row>
    <row r="240" spans="2:9" x14ac:dyDescent="0.25">
      <c r="B240" s="27" t="e">
        <f>v_industry_withdrawal!W36</f>
        <v>#N/A</v>
      </c>
      <c r="C240" s="29">
        <f>v_industry_withdrawal!X36</f>
        <v>5.9786839999999997E-3</v>
      </c>
      <c r="H240" s="27">
        <f>v_industry_withdrawal!AV36</f>
        <v>8.8499999999999995E-2</v>
      </c>
      <c r="I240" s="27">
        <f>v_industry_withdrawal!AW36</f>
        <v>5.574074E-3</v>
      </c>
    </row>
    <row r="241" spans="2:9" x14ac:dyDescent="0.25">
      <c r="B241" s="27">
        <f>v_industry_withdrawal!W37</f>
        <v>0.84</v>
      </c>
      <c r="C241" s="29">
        <f>v_industry_withdrawal!X37</f>
        <v>0.46966419999999998</v>
      </c>
      <c r="H241" s="27">
        <f>v_industry_withdrawal!AV37</f>
        <v>2.3239999999999998</v>
      </c>
      <c r="I241" s="27">
        <f>v_industry_withdrawal!AW37</f>
        <v>0.74079379999999995</v>
      </c>
    </row>
    <row r="242" spans="2:9" x14ac:dyDescent="0.25">
      <c r="B242" s="27" t="e">
        <f>v_industry_withdrawal!W38</f>
        <v>#N/A</v>
      </c>
      <c r="C242" s="29">
        <f>v_industry_withdrawal!X38</f>
        <v>0.70687420000000001</v>
      </c>
      <c r="H242" s="27">
        <f>v_industry_withdrawal!AV38</f>
        <v>0.35899999999999999</v>
      </c>
      <c r="I242" s="27">
        <f>v_industry_withdrawal!AW38</f>
        <v>1.093424</v>
      </c>
    </row>
    <row r="243" spans="2:9" x14ac:dyDescent="0.25">
      <c r="B243" s="27" t="e">
        <f>v_industry_withdrawal!W39</f>
        <v>#N/A</v>
      </c>
      <c r="C243" s="29">
        <f>v_industry_withdrawal!X39</f>
        <v>0</v>
      </c>
      <c r="H243" s="27">
        <f>v_industry_withdrawal!AV39</f>
        <v>5.0000000000000001E-4</v>
      </c>
      <c r="I243" s="27">
        <f>v_industry_withdrawal!AW39</f>
        <v>0</v>
      </c>
    </row>
    <row r="244" spans="2:9" x14ac:dyDescent="0.25">
      <c r="B244" s="27" t="e">
        <f>v_industry_withdrawal!W40</f>
        <v>#N/A</v>
      </c>
      <c r="C244" s="29">
        <f>v_industry_withdrawal!X40</f>
        <v>2.0995960000000001E-2</v>
      </c>
      <c r="H244" s="27">
        <f>v_industry_withdrawal!AV40</f>
        <v>0.01</v>
      </c>
      <c r="I244" s="27">
        <f>v_industry_withdrawal!AW40</f>
        <v>2.4721219999999999E-2</v>
      </c>
    </row>
    <row r="245" spans="2:9" x14ac:dyDescent="0.25">
      <c r="B245" s="27" t="e">
        <f>v_industry_withdrawal!W41</f>
        <v>#N/A</v>
      </c>
      <c r="C245" s="29">
        <f>v_industry_withdrawal!X41</f>
        <v>0</v>
      </c>
      <c r="H245" s="27" t="e">
        <f>v_industry_withdrawal!AV41</f>
        <v>#N/A</v>
      </c>
      <c r="I245" s="27">
        <f>v_industry_withdrawal!AW41</f>
        <v>0</v>
      </c>
    </row>
    <row r="246" spans="2:9" x14ac:dyDescent="0.25">
      <c r="B246" s="27" t="e">
        <f>v_industry_withdrawal!W42</f>
        <v>#N/A</v>
      </c>
      <c r="C246" s="29">
        <f>v_industry_withdrawal!X42</f>
        <v>0.1105718</v>
      </c>
      <c r="H246" s="27" t="e">
        <f>v_industry_withdrawal!AV42</f>
        <v>#N/A</v>
      </c>
      <c r="I246" s="27">
        <f>v_industry_withdrawal!AW42</f>
        <v>0.169021</v>
      </c>
    </row>
    <row r="247" spans="2:9" x14ac:dyDescent="0.25">
      <c r="B247" s="27">
        <f>v_industry_withdrawal!W43</f>
        <v>0.16200000000000001</v>
      </c>
      <c r="C247" s="29">
        <f>v_industry_withdrawal!X43</f>
        <v>0.1165624</v>
      </c>
      <c r="H247" s="27" t="e">
        <f>v_industry_withdrawal!AV43</f>
        <v>#N/A</v>
      </c>
      <c r="I247" s="27">
        <f>v_industry_withdrawal!AW43</f>
        <v>0.14311380000000001</v>
      </c>
    </row>
    <row r="248" spans="2:9" x14ac:dyDescent="0.25">
      <c r="B248" s="27" t="e">
        <f>v_industry_withdrawal!W44</f>
        <v>#N/A</v>
      </c>
      <c r="C248" s="29">
        <f>v_industry_withdrawal!X44</f>
        <v>2.983936E-3</v>
      </c>
      <c r="H248" s="27">
        <f>v_industry_withdrawal!AV44</f>
        <v>3.5000000000000001E-3</v>
      </c>
      <c r="I248" s="27">
        <f>v_industry_withdrawal!AW44</f>
        <v>7.0088019999999997E-3</v>
      </c>
    </row>
    <row r="249" spans="2:9" x14ac:dyDescent="0.25">
      <c r="B249" s="27" t="e">
        <f>v_industry_withdrawal!W45</f>
        <v>#N/A</v>
      </c>
      <c r="C249" s="29">
        <f>v_industry_withdrawal!X45</f>
        <v>1.596222</v>
      </c>
      <c r="H249" s="27">
        <f>v_industry_withdrawal!AV45</f>
        <v>1.9770000000000001</v>
      </c>
      <c r="I249" s="27">
        <f>v_industry_withdrawal!AW45</f>
        <v>1.61571</v>
      </c>
    </row>
    <row r="250" spans="2:9" x14ac:dyDescent="0.25">
      <c r="B250" s="27" t="e">
        <f>v_industry_withdrawal!W46</f>
        <v>#N/A</v>
      </c>
      <c r="C250" s="29">
        <f>v_industry_withdrawal!X46</f>
        <v>7.8115759999999998E-3</v>
      </c>
      <c r="H250" s="27">
        <f>v_industry_withdrawal!AV46</f>
        <v>0.03</v>
      </c>
      <c r="I250" s="27">
        <f>v_industry_withdrawal!AW46</f>
        <v>8.9106480000000002E-3</v>
      </c>
    </row>
    <row r="251" spans="2:9" x14ac:dyDescent="0.25">
      <c r="B251" s="27">
        <f>v_industry_withdrawal!W47</f>
        <v>4.4999999999999998E-2</v>
      </c>
      <c r="C251" s="29">
        <f>v_industry_withdrawal!X47</f>
        <v>0.15619340000000001</v>
      </c>
      <c r="H251" s="27">
        <f>v_industry_withdrawal!AV47</f>
        <v>6.1899999999999997E-2</v>
      </c>
      <c r="I251" s="27">
        <f>v_industry_withdrawal!AW47</f>
        <v>0.232186</v>
      </c>
    </row>
    <row r="252" spans="2:9" x14ac:dyDescent="0.25">
      <c r="B252" s="27" t="e">
        <f>v_industry_withdrawal!W48</f>
        <v>#N/A</v>
      </c>
      <c r="C252" s="29">
        <f>v_industry_withdrawal!X48</f>
        <v>0</v>
      </c>
      <c r="H252" s="27" t="e">
        <f>v_industry_withdrawal!AV48</f>
        <v>#N/A</v>
      </c>
      <c r="I252" s="27">
        <f>v_industry_withdrawal!AW48</f>
        <v>0</v>
      </c>
    </row>
    <row r="253" spans="2:9" x14ac:dyDescent="0.25">
      <c r="B253" s="27" t="e">
        <f>v_industry_withdrawal!W49</f>
        <v>#N/A</v>
      </c>
      <c r="C253" s="29">
        <f>v_industry_withdrawal!X49</f>
        <v>8.5495080000000001E-2</v>
      </c>
      <c r="H253" s="27">
        <f>v_industry_withdrawal!AV49</f>
        <v>6.5000000000000002E-2</v>
      </c>
      <c r="I253" s="27">
        <f>v_industry_withdrawal!AW49</f>
        <v>0.1710062</v>
      </c>
    </row>
    <row r="254" spans="2:9" x14ac:dyDescent="0.25">
      <c r="B254" s="27" t="e">
        <f>v_industry_withdrawal!W50</f>
        <v>#N/A</v>
      </c>
      <c r="C254" s="29">
        <f>v_industry_withdrawal!X50</f>
        <v>1.1975260000000001</v>
      </c>
      <c r="H254" s="27">
        <f>v_industry_withdrawal!AV50</f>
        <v>0.54449999999999998</v>
      </c>
      <c r="I254" s="27">
        <f>v_industry_withdrawal!AW50</f>
        <v>1.5090699999999999</v>
      </c>
    </row>
    <row r="255" spans="2:9" x14ac:dyDescent="0.25">
      <c r="B255" s="27" t="e">
        <f>v_industry_withdrawal!W51</f>
        <v>#N/A</v>
      </c>
      <c r="C255" s="29">
        <f>v_industry_withdrawal!X51</f>
        <v>0.14577519999999999</v>
      </c>
      <c r="H255" s="27">
        <f>v_industry_withdrawal!AV51</f>
        <v>0.38519999999999999</v>
      </c>
      <c r="I255" s="27">
        <f>v_industry_withdrawal!AW51</f>
        <v>0.18744359999999999</v>
      </c>
    </row>
    <row r="256" spans="2:9" x14ac:dyDescent="0.25">
      <c r="B256" s="27" t="e">
        <f>v_industry_withdrawal!W52</f>
        <v>#N/A</v>
      </c>
      <c r="C256" s="29">
        <f>v_industry_withdrawal!X52</f>
        <v>1.0438178</v>
      </c>
      <c r="H256" s="27">
        <f>v_industry_withdrawal!AV52</f>
        <v>4</v>
      </c>
      <c r="I256" s="27">
        <f>v_industry_withdrawal!AW52</f>
        <v>1.7422960000000001</v>
      </c>
    </row>
    <row r="257" spans="2:9" x14ac:dyDescent="0.25">
      <c r="B257" s="27" t="e">
        <f>v_industry_withdrawal!W53</f>
        <v>#N/A</v>
      </c>
      <c r="C257" s="29">
        <f>v_industry_withdrawal!X53</f>
        <v>2.1797380000000002E-2</v>
      </c>
      <c r="H257" s="27">
        <f>v_industry_withdrawal!AV53</f>
        <v>0.2369</v>
      </c>
      <c r="I257" s="27">
        <f>v_industry_withdrawal!AW53</f>
        <v>3.4508320000000002E-2</v>
      </c>
    </row>
    <row r="258" spans="2:9" x14ac:dyDescent="0.25">
      <c r="B258" s="27" t="e">
        <f>v_industry_withdrawal!W54</f>
        <v>#N/A</v>
      </c>
      <c r="C258" s="29">
        <f>v_industry_withdrawal!X54</f>
        <v>7.7961399999999998E-4</v>
      </c>
      <c r="H258" s="27">
        <f>v_industry_withdrawal!AV54</f>
        <v>2.5999999999999999E-3</v>
      </c>
      <c r="I258" s="27">
        <f>v_industry_withdrawal!AW54</f>
        <v>1.1656348000000001E-3</v>
      </c>
    </row>
    <row r="259" spans="2:9" x14ac:dyDescent="0.25">
      <c r="B259" s="27" t="e">
        <f>v_industry_withdrawal!W55</f>
        <v>#N/A</v>
      </c>
      <c r="C259" s="29">
        <f>v_industry_withdrawal!X55</f>
        <v>1.788168</v>
      </c>
      <c r="H259" s="27" t="e">
        <f>v_industry_withdrawal!AV55</f>
        <v>#N/A</v>
      </c>
      <c r="I259" s="27">
        <f>v_industry_withdrawal!AW55</f>
        <v>2.625006</v>
      </c>
    </row>
    <row r="260" spans="2:9" x14ac:dyDescent="0.25">
      <c r="B260" s="27" t="e">
        <f>v_industry_withdrawal!W56</f>
        <v>#N/A</v>
      </c>
      <c r="C260" s="29">
        <f>v_industry_withdrawal!X56</f>
        <v>0</v>
      </c>
      <c r="H260" s="27" t="e">
        <f>v_industry_withdrawal!AV56</f>
        <v>#N/A</v>
      </c>
      <c r="I260" s="27">
        <f>v_industry_withdrawal!AW56</f>
        <v>0</v>
      </c>
    </row>
    <row r="261" spans="2:9" x14ac:dyDescent="0.25">
      <c r="B261" s="27" t="e">
        <f>v_industry_withdrawal!W57</f>
        <v>#N/A</v>
      </c>
      <c r="C261" s="29">
        <f>v_industry_withdrawal!X57</f>
        <v>5.9411079999999996E-3</v>
      </c>
      <c r="H261" s="27">
        <f>v_industry_withdrawal!AV57</f>
        <v>8.8000000000000005E-3</v>
      </c>
      <c r="I261" s="27">
        <f>v_industry_withdrawal!AW57</f>
        <v>6.9967120000000004E-3</v>
      </c>
    </row>
    <row r="262" spans="2:9" x14ac:dyDescent="0.25">
      <c r="B262" s="27" t="e">
        <f>v_industry_withdrawal!W58</f>
        <v>#N/A</v>
      </c>
      <c r="C262" s="29">
        <f>v_industry_withdrawal!X58</f>
        <v>1.3002959999999999</v>
      </c>
      <c r="H262" s="27" t="e">
        <f>v_industry_withdrawal!AV58</f>
        <v>#N/A</v>
      </c>
      <c r="I262" s="27">
        <f>v_industry_withdrawal!AW58</f>
        <v>2.0658319999999999</v>
      </c>
    </row>
    <row r="263" spans="2:9" x14ac:dyDescent="0.25">
      <c r="B263" s="27" t="e">
        <f>v_industry_withdrawal!W59</f>
        <v>#N/A</v>
      </c>
      <c r="C263" s="29">
        <f>v_industry_withdrawal!X59</f>
        <v>15.763999999999999</v>
      </c>
      <c r="H263" s="27">
        <f>v_industry_withdrawal!AV59</f>
        <v>22.11</v>
      </c>
      <c r="I263" s="27">
        <f>v_industry_withdrawal!AW59</f>
        <v>23.40578</v>
      </c>
    </row>
    <row r="264" spans="2:9" x14ac:dyDescent="0.25">
      <c r="B264" s="27" t="e">
        <f>v_industry_withdrawal!W60</f>
        <v>#N/A</v>
      </c>
      <c r="C264" s="29">
        <f>v_industry_withdrawal!X60</f>
        <v>6.2254719999999995E-4</v>
      </c>
      <c r="H264" s="27" t="e">
        <f>v_industry_withdrawal!AV60</f>
        <v>#N/A</v>
      </c>
      <c r="I264" s="27">
        <f>v_industry_withdrawal!AW60</f>
        <v>7.135342E-4</v>
      </c>
    </row>
    <row r="265" spans="2:9" x14ac:dyDescent="0.25">
      <c r="B265" s="27" t="e">
        <f>v_industry_withdrawal!W61</f>
        <v>#N/A</v>
      </c>
      <c r="C265" s="29">
        <f>v_industry_withdrawal!X61</f>
        <v>1.1415598</v>
      </c>
      <c r="H265" s="27">
        <f>v_industry_withdrawal!AV61</f>
        <v>0.19520000000000001</v>
      </c>
      <c r="I265" s="27">
        <f>v_industry_withdrawal!AW61</f>
        <v>1.1032759999999999</v>
      </c>
    </row>
    <row r="266" spans="2:9" x14ac:dyDescent="0.25">
      <c r="B266" s="27" t="e">
        <f>v_industry_withdrawal!W62</f>
        <v>#N/A</v>
      </c>
      <c r="C266" s="29">
        <f>v_industry_withdrawal!X62</f>
        <v>1.6452339999999999E-2</v>
      </c>
      <c r="H266" s="27">
        <f>v_industry_withdrawal!AV62</f>
        <v>1.14E-2</v>
      </c>
      <c r="I266" s="27">
        <f>v_industry_withdrawal!AW62</f>
        <v>1.7393499999999999E-2</v>
      </c>
    </row>
    <row r="267" spans="2:9" x14ac:dyDescent="0.25">
      <c r="B267" s="27" t="e">
        <f>v_industry_withdrawal!W63</f>
        <v>#N/A</v>
      </c>
      <c r="C267" s="29">
        <f>v_industry_withdrawal!X63</f>
        <v>6.557372E-5</v>
      </c>
      <c r="H267" s="27">
        <f>v_industry_withdrawal!AV63</f>
        <v>1.7399999999999999E-2</v>
      </c>
      <c r="I267" s="27">
        <f>v_industry_withdrawal!AW63</f>
        <v>7.2063119999999999E-5</v>
      </c>
    </row>
    <row r="268" spans="2:9" x14ac:dyDescent="0.25">
      <c r="B268" s="27" t="e">
        <f>v_industry_withdrawal!W64</f>
        <v>#N/A</v>
      </c>
      <c r="C268" s="29">
        <f>v_industry_withdrawal!X64</f>
        <v>18.698920000000001</v>
      </c>
      <c r="H268" s="27">
        <f>v_industry_withdrawal!AV64</f>
        <v>32.6</v>
      </c>
      <c r="I268" s="27">
        <f>v_industry_withdrawal!AW64</f>
        <v>28.86084</v>
      </c>
    </row>
    <row r="269" spans="2:9" x14ac:dyDescent="0.25">
      <c r="B269" s="27" t="e">
        <f>v_industry_withdrawal!W65</f>
        <v>#N/A</v>
      </c>
      <c r="C269" s="29">
        <f>v_industry_withdrawal!X65</f>
        <v>1.441692</v>
      </c>
      <c r="H269" s="27" t="e">
        <f>v_industry_withdrawal!AV65</f>
        <v>#N/A</v>
      </c>
      <c r="I269" s="27">
        <f>v_industry_withdrawal!AW65</f>
        <v>2.6286139999999998</v>
      </c>
    </row>
    <row r="270" spans="2:9" x14ac:dyDescent="0.25">
      <c r="B270" s="27" t="e">
        <f>v_industry_withdrawal!W66</f>
        <v>#N/A</v>
      </c>
      <c r="C270" s="29">
        <f>v_industry_withdrawal!X66</f>
        <v>0.13753319999999999</v>
      </c>
      <c r="H270" s="27">
        <f>v_industry_withdrawal!AV66</f>
        <v>9.5000000000000001E-2</v>
      </c>
      <c r="I270" s="27">
        <f>v_industry_withdrawal!AW66</f>
        <v>0.14409420000000001</v>
      </c>
    </row>
    <row r="271" spans="2:9" x14ac:dyDescent="0.25">
      <c r="B271" s="27" t="e">
        <f>v_industry_withdrawal!W67</f>
        <v>#N/A</v>
      </c>
      <c r="C271" s="29">
        <f>v_industry_withdrawal!X67</f>
        <v>0</v>
      </c>
      <c r="H271" s="27" t="e">
        <f>v_industry_withdrawal!AV67</f>
        <v>#N/A</v>
      </c>
      <c r="I271" s="27">
        <f>v_industry_withdrawal!AW67</f>
        <v>0</v>
      </c>
    </row>
    <row r="272" spans="2:9" x14ac:dyDescent="0.25">
      <c r="B272" s="27">
        <f>v_industry_withdrawal!W68</f>
        <v>0.1148</v>
      </c>
      <c r="C272" s="29">
        <f>v_industry_withdrawal!X68</f>
        <v>0.7649068</v>
      </c>
      <c r="H272" s="27" t="e">
        <f>v_industry_withdrawal!AV68</f>
        <v>#N/A</v>
      </c>
      <c r="I272" s="27">
        <f>v_industry_withdrawal!AW68</f>
        <v>1.1107359999999999</v>
      </c>
    </row>
    <row r="273" spans="2:9" x14ac:dyDescent="0.25">
      <c r="B273" s="27" t="e">
        <f>v_industry_withdrawal!W69</f>
        <v>#N/A</v>
      </c>
      <c r="C273" s="29">
        <f>v_industry_withdrawal!X69</f>
        <v>0</v>
      </c>
      <c r="H273" s="27" t="e">
        <f>v_industry_withdrawal!AV69</f>
        <v>#N/A</v>
      </c>
      <c r="I273" s="27">
        <f>v_industry_withdrawal!AW69</f>
        <v>0</v>
      </c>
    </row>
    <row r="274" spans="2:9" x14ac:dyDescent="0.25">
      <c r="B274" s="27" t="e">
        <f>v_industry_withdrawal!W70</f>
        <v>#N/A</v>
      </c>
      <c r="C274" s="29">
        <f>v_industry_withdrawal!X70</f>
        <v>0.17567959999999999</v>
      </c>
      <c r="H274" s="27" t="e">
        <f>v_industry_withdrawal!AV70</f>
        <v>#N/A</v>
      </c>
      <c r="I274" s="27">
        <f>v_industry_withdrawal!AW70</f>
        <v>0.24730840000000001</v>
      </c>
    </row>
    <row r="275" spans="2:9" x14ac:dyDescent="0.25">
      <c r="B275" s="27" t="e">
        <f>v_industry_withdrawal!W71</f>
        <v>#N/A</v>
      </c>
      <c r="C275" s="29">
        <f>v_industry_withdrawal!X71</f>
        <v>3.4306200000000002E-2</v>
      </c>
      <c r="H275" s="27">
        <f>v_industry_withdrawal!AV71</f>
        <v>5.21E-2</v>
      </c>
      <c r="I275" s="27">
        <f>v_industry_withdrawal!AW71</f>
        <v>2.665648E-2</v>
      </c>
    </row>
    <row r="276" spans="2:9" x14ac:dyDescent="0.25">
      <c r="B276" s="27" t="e">
        <f>v_industry_withdrawal!W72</f>
        <v>#N/A</v>
      </c>
      <c r="C276" s="29">
        <f>v_industry_withdrawal!X72</f>
        <v>3.3107440000000002E-4</v>
      </c>
      <c r="H276" s="27">
        <f>v_industry_withdrawal!AV72</f>
        <v>0.01</v>
      </c>
      <c r="I276" s="27">
        <f>v_industry_withdrawal!AW72</f>
        <v>3.9763960000000002E-4</v>
      </c>
    </row>
    <row r="277" spans="2:9" x14ac:dyDescent="0.25">
      <c r="B277" s="27" t="e">
        <f>v_industry_withdrawal!W73</f>
        <v>#N/A</v>
      </c>
      <c r="C277" s="29">
        <f>v_industry_withdrawal!X73</f>
        <v>2.4617340000000001E-3</v>
      </c>
      <c r="H277" s="27" t="e">
        <f>v_industry_withdrawal!AV73</f>
        <v>#N/A</v>
      </c>
      <c r="I277" s="27">
        <f>v_industry_withdrawal!AW73</f>
        <v>3.889708E-3</v>
      </c>
    </row>
    <row r="278" spans="2:9" x14ac:dyDescent="0.25">
      <c r="B278" s="27" t="e">
        <f>v_industry_withdrawal!W74</f>
        <v>#N/A</v>
      </c>
      <c r="C278" s="29" t="e">
        <f>v_industry_withdrawal!X74</f>
        <v>#N/A</v>
      </c>
      <c r="H278" s="27" t="e">
        <f>v_industry_withdrawal!AV74</f>
        <v>#N/A</v>
      </c>
      <c r="I278" s="27" t="e">
        <f>v_industry_withdrawal!AW74</f>
        <v>#N/A</v>
      </c>
    </row>
    <row r="279" spans="2:9" x14ac:dyDescent="0.25">
      <c r="B279" s="27" t="e">
        <f>v_industry_withdrawal!W75</f>
        <v>#N/A</v>
      </c>
      <c r="C279" s="29">
        <f>v_industry_withdrawal!X75</f>
        <v>6.5667539999999996E-2</v>
      </c>
      <c r="H279" s="27" t="e">
        <f>v_industry_withdrawal!AV75</f>
        <v>#N/A</v>
      </c>
      <c r="I279" s="27">
        <f>v_industry_withdrawal!AW75</f>
        <v>9.0474520000000003E-2</v>
      </c>
    </row>
    <row r="280" spans="2:9" x14ac:dyDescent="0.25">
      <c r="B280" s="27">
        <f>v_industry_withdrawal!W76</f>
        <v>2.3119999999999998</v>
      </c>
      <c r="C280" s="29">
        <f>v_industry_withdrawal!X76</f>
        <v>2.5117880000000001</v>
      </c>
      <c r="H280" s="27">
        <f>v_industry_withdrawal!AV76</f>
        <v>4.2089999999999996</v>
      </c>
      <c r="I280" s="27">
        <f>v_industry_withdrawal!AW76</f>
        <v>4.0726779999999998</v>
      </c>
    </row>
    <row r="281" spans="2:9" x14ac:dyDescent="0.25">
      <c r="B281" s="27" t="e">
        <f>v_industry_withdrawal!W77</f>
        <v>#N/A</v>
      </c>
      <c r="C281" s="29">
        <f>v_industry_withdrawal!X77</f>
        <v>1.0580727999999999</v>
      </c>
      <c r="H281" s="27">
        <f>v_industry_withdrawal!AV77</f>
        <v>6.2799999999999995E-2</v>
      </c>
      <c r="I281" s="27">
        <f>v_industry_withdrawal!AW77</f>
        <v>1.699792</v>
      </c>
    </row>
    <row r="282" spans="2:9" x14ac:dyDescent="0.25">
      <c r="B282" s="27" t="e">
        <f>v_industry_withdrawal!W78</f>
        <v>#N/A</v>
      </c>
      <c r="C282" s="29">
        <f>v_industry_withdrawal!X78</f>
        <v>6.7667539999999998E-2</v>
      </c>
      <c r="H282" s="27">
        <f>v_industry_withdrawal!AV78</f>
        <v>1.4E-2</v>
      </c>
      <c r="I282" s="27">
        <f>v_industry_withdrawal!AW78</f>
        <v>0.1084726</v>
      </c>
    </row>
    <row r="283" spans="2:9" x14ac:dyDescent="0.25">
      <c r="B283" s="27">
        <f>v_industry_withdrawal!W79</f>
        <v>15.2</v>
      </c>
      <c r="C283" s="29">
        <f>v_industry_withdrawal!X79</f>
        <v>10.206642</v>
      </c>
      <c r="H283" s="27">
        <f>v_industry_withdrawal!AV79</f>
        <v>10</v>
      </c>
      <c r="I283" s="27">
        <f>v_industry_withdrawal!AW79</f>
        <v>14.15072</v>
      </c>
    </row>
    <row r="284" spans="2:9" x14ac:dyDescent="0.25">
      <c r="B284" s="27" t="e">
        <f>v_industry_withdrawal!W80</f>
        <v>#N/A</v>
      </c>
      <c r="C284" s="29">
        <f>v_industry_withdrawal!X80</f>
        <v>1.2784740000000001</v>
      </c>
      <c r="H284" s="27">
        <f>v_industry_withdrawal!AV80</f>
        <v>7.3979999999999997</v>
      </c>
      <c r="I284" s="27">
        <f>v_industry_withdrawal!AW80</f>
        <v>1.9039619999999999</v>
      </c>
    </row>
    <row r="285" spans="2:9" x14ac:dyDescent="0.25">
      <c r="B285" s="27" t="e">
        <f>v_industry_withdrawal!W81</f>
        <v>#N/A</v>
      </c>
      <c r="C285" s="29">
        <f>v_industry_withdrawal!X81</f>
        <v>0.59633780000000003</v>
      </c>
      <c r="H285" s="27">
        <f>v_industry_withdrawal!AV81</f>
        <v>1.0249999999999999</v>
      </c>
      <c r="I285" s="27">
        <f>v_industry_withdrawal!AW81</f>
        <v>0.63383900000000004</v>
      </c>
    </row>
    <row r="286" spans="2:9" x14ac:dyDescent="0.25">
      <c r="B286" s="27">
        <f>v_industry_withdrawal!W82</f>
        <v>0.45</v>
      </c>
      <c r="C286" s="29">
        <f>v_industry_withdrawal!X82</f>
        <v>1.0076495999999999</v>
      </c>
      <c r="H286" s="27">
        <f>v_industry_withdrawal!AV82</f>
        <v>9.6999999999999993</v>
      </c>
      <c r="I286" s="27">
        <f>v_industry_withdrawal!AW82</f>
        <v>0.89633379999999996</v>
      </c>
    </row>
    <row r="287" spans="2:9" x14ac:dyDescent="0.25">
      <c r="B287" s="27" t="e">
        <f>v_industry_withdrawal!W83</f>
        <v>#N/A</v>
      </c>
      <c r="C287" s="29">
        <f>v_industry_withdrawal!X83</f>
        <v>0.36296319999999999</v>
      </c>
      <c r="H287" s="27" t="e">
        <f>v_industry_withdrawal!AV83</f>
        <v>#N/A</v>
      </c>
      <c r="I287" s="27">
        <f>v_industry_withdrawal!AW83</f>
        <v>0.733124</v>
      </c>
    </row>
    <row r="288" spans="2:9" x14ac:dyDescent="0.25">
      <c r="B288" s="27">
        <f>v_industry_withdrawal!W84</f>
        <v>8.2500000000000004E-2</v>
      </c>
      <c r="C288" s="29">
        <f>v_industry_withdrawal!X84</f>
        <v>1.9773559999999999E-2</v>
      </c>
      <c r="H288" s="27">
        <f>v_industry_withdrawal!AV84</f>
        <v>0.122</v>
      </c>
      <c r="I288" s="27">
        <f>v_industry_withdrawal!AW84</f>
        <v>2.885778E-2</v>
      </c>
    </row>
    <row r="289" spans="2:9" x14ac:dyDescent="0.25">
      <c r="B289" s="27">
        <f>v_industry_withdrawal!W85</f>
        <v>12.09</v>
      </c>
      <c r="C289" s="29">
        <f>v_industry_withdrawal!X85</f>
        <v>8.9682700000000004</v>
      </c>
      <c r="H289" s="27">
        <f>v_industry_withdrawal!AV85</f>
        <v>16.29</v>
      </c>
      <c r="I289" s="27">
        <f>v_industry_withdrawal!AW85</f>
        <v>14.173640000000001</v>
      </c>
    </row>
    <row r="290" spans="2:9" x14ac:dyDescent="0.25">
      <c r="B290" s="27" t="e">
        <f>v_industry_withdrawal!W86</f>
        <v>#N/A</v>
      </c>
      <c r="C290" s="29">
        <f>v_industry_withdrawal!X86</f>
        <v>0.10166828</v>
      </c>
      <c r="H290" s="27">
        <f>v_industry_withdrawal!AV86</f>
        <v>0.26960000000000001</v>
      </c>
      <c r="I290" s="27">
        <f>v_industry_withdrawal!AW86</f>
        <v>0.10534128</v>
      </c>
    </row>
    <row r="291" spans="2:9" x14ac:dyDescent="0.25">
      <c r="B291" s="27" t="e">
        <f>v_industry_withdrawal!W87</f>
        <v>#N/A</v>
      </c>
      <c r="C291" s="29">
        <f>v_industry_withdrawal!X87</f>
        <v>2.9416120000000001</v>
      </c>
      <c r="H291" s="27">
        <f>v_industry_withdrawal!AV87</f>
        <v>4.07</v>
      </c>
      <c r="I291" s="27">
        <f>v_industry_withdrawal!AW87</f>
        <v>3.7789799999999998</v>
      </c>
    </row>
    <row r="292" spans="2:9" x14ac:dyDescent="0.25">
      <c r="B292" s="27" t="e">
        <f>v_industry_withdrawal!W88</f>
        <v>#N/A</v>
      </c>
      <c r="C292" s="29">
        <f>v_industry_withdrawal!X88</f>
        <v>1.223192E-2</v>
      </c>
      <c r="H292" s="27" t="e">
        <f>v_industry_withdrawal!AV88</f>
        <v>#N/A</v>
      </c>
      <c r="I292" s="27">
        <f>v_industry_withdrawal!AW88</f>
        <v>1.6985299999999998E-2</v>
      </c>
    </row>
    <row r="293" spans="2:9" x14ac:dyDescent="0.25">
      <c r="B293" s="27" t="e">
        <f>v_industry_withdrawal!W89</f>
        <v>#N/A</v>
      </c>
      <c r="C293" s="29">
        <f>v_industry_withdrawal!X89</f>
        <v>15.200559999999999</v>
      </c>
      <c r="H293" s="27">
        <f>v_industry_withdrawal!AV89</f>
        <v>12.32</v>
      </c>
      <c r="I293" s="27">
        <f>v_industry_withdrawal!AW89</f>
        <v>27.971720000000001</v>
      </c>
    </row>
    <row r="294" spans="2:9" x14ac:dyDescent="0.25">
      <c r="B294" s="27">
        <f>v_industry_withdrawal!W90</f>
        <v>2.7E-2</v>
      </c>
      <c r="C294" s="29">
        <f>v_industry_withdrawal!X90</f>
        <v>4.9558559999999998E-3</v>
      </c>
      <c r="H294" s="27" t="e">
        <f>v_industry_withdrawal!AV90</f>
        <v>#N/A</v>
      </c>
      <c r="I294" s="27">
        <f>v_industry_withdrawal!AW90</f>
        <v>6.3998880000000003E-3</v>
      </c>
    </row>
    <row r="295" spans="2:9" x14ac:dyDescent="0.25">
      <c r="B295" s="27" t="e">
        <f>v_industry_withdrawal!W91</f>
        <v>#N/A</v>
      </c>
      <c r="C295" s="29">
        <f>v_industry_withdrawal!X91</f>
        <v>0.45977659999999998</v>
      </c>
      <c r="H295" s="27">
        <f>v_industry_withdrawal!AV91</f>
        <v>0.31</v>
      </c>
      <c r="I295" s="27">
        <f>v_industry_withdrawal!AW91</f>
        <v>0.51543300000000003</v>
      </c>
    </row>
    <row r="296" spans="2:9" x14ac:dyDescent="0.25">
      <c r="B296" s="27" t="e">
        <f>v_industry_withdrawal!W92</f>
        <v>#N/A</v>
      </c>
      <c r="C296" s="29">
        <f>v_industry_withdrawal!X92</f>
        <v>7.762898E-2</v>
      </c>
      <c r="H296" s="27" t="e">
        <f>v_industry_withdrawal!AV92</f>
        <v>#N/A</v>
      </c>
      <c r="I296" s="27">
        <f>v_industry_withdrawal!AW92</f>
        <v>9.1446079999999999E-2</v>
      </c>
    </row>
    <row r="297" spans="2:9" x14ac:dyDescent="0.25">
      <c r="B297" s="27" t="e">
        <f>v_industry_withdrawal!W93</f>
        <v>#N/A</v>
      </c>
      <c r="C297" s="29">
        <f>v_industry_withdrawal!X93</f>
        <v>2.8428479999999999E-2</v>
      </c>
      <c r="H297" s="27" t="e">
        <f>v_industry_withdrawal!AV93</f>
        <v>#N/A</v>
      </c>
      <c r="I297" s="27">
        <f>v_industry_withdrawal!AW93</f>
        <v>3.8885040000000003E-2</v>
      </c>
    </row>
    <row r="298" spans="2:9" x14ac:dyDescent="0.25">
      <c r="B298" s="27" t="e">
        <f>v_industry_withdrawal!W94</f>
        <v>#N/A</v>
      </c>
      <c r="C298" s="29">
        <f>v_industry_withdrawal!X94</f>
        <v>1.2932600000000001</v>
      </c>
      <c r="H298" s="27">
        <f>v_industry_withdrawal!AV94</f>
        <v>1.0880000000000001</v>
      </c>
      <c r="I298" s="27">
        <f>v_industry_withdrawal!AW94</f>
        <v>2.0083920000000002</v>
      </c>
    </row>
    <row r="299" spans="2:9" x14ac:dyDescent="0.25">
      <c r="B299" s="27" t="e">
        <f>v_industry_withdrawal!W95</f>
        <v>#N/A</v>
      </c>
      <c r="C299" s="29">
        <f>v_industry_withdrawal!X95</f>
        <v>4.5225799999999996</v>
      </c>
      <c r="H299" s="27">
        <f>v_industry_withdrawal!AV95</f>
        <v>4.45</v>
      </c>
      <c r="I299" s="27">
        <f>v_industry_withdrawal!AW95</f>
        <v>10.710626</v>
      </c>
    </row>
    <row r="300" spans="2:9" x14ac:dyDescent="0.25">
      <c r="B300" s="27" t="e">
        <f>v_industry_withdrawal!W96</f>
        <v>#N/A</v>
      </c>
      <c r="C300" s="29">
        <f>v_industry_withdrawal!X96</f>
        <v>0</v>
      </c>
      <c r="H300" s="27">
        <f>v_industry_withdrawal!AV96</f>
        <v>2.0799999999999999E-2</v>
      </c>
      <c r="I300" s="27">
        <f>v_industry_withdrawal!AW96</f>
        <v>0</v>
      </c>
    </row>
    <row r="301" spans="2:9" x14ac:dyDescent="0.25">
      <c r="B301" s="27" t="e">
        <f>v_industry_withdrawal!W97</f>
        <v>#N/A</v>
      </c>
      <c r="C301" s="29">
        <f>v_industry_withdrawal!X97</f>
        <v>0.27795239999999999</v>
      </c>
      <c r="H301" s="27" t="e">
        <f>v_industry_withdrawal!AV97</f>
        <v>#N/A</v>
      </c>
      <c r="I301" s="27">
        <f>v_industry_withdrawal!AW97</f>
        <v>0.37711280000000003</v>
      </c>
    </row>
    <row r="302" spans="2:9" x14ac:dyDescent="0.25">
      <c r="B302" s="27" t="e">
        <f>v_industry_withdrawal!W98</f>
        <v>#N/A</v>
      </c>
      <c r="C302" s="29">
        <f>v_industry_withdrawal!X98</f>
        <v>6.3052259999999999E-2</v>
      </c>
      <c r="H302" s="27" t="e">
        <f>v_industry_withdrawal!AV98</f>
        <v>#N/A</v>
      </c>
      <c r="I302" s="27">
        <f>v_industry_withdrawal!AW98</f>
        <v>6.4552440000000003E-2</v>
      </c>
    </row>
    <row r="303" spans="2:9" x14ac:dyDescent="0.25">
      <c r="B303" s="27">
        <f>v_industry_withdrawal!W99</f>
        <v>0.03</v>
      </c>
      <c r="C303" s="29">
        <f>v_industry_withdrawal!X99</f>
        <v>3.3767900000000003E-2</v>
      </c>
      <c r="H303" s="27">
        <f>v_industry_withdrawal!AV99</f>
        <v>7.8899999999999998E-2</v>
      </c>
      <c r="I303" s="27">
        <f>v_industry_withdrawal!AW99</f>
        <v>5.8106119999999997E-2</v>
      </c>
    </row>
    <row r="304" spans="2:9" x14ac:dyDescent="0.25">
      <c r="B304" s="27" t="e">
        <f>v_industry_withdrawal!W100</f>
        <v>#N/A</v>
      </c>
      <c r="C304" s="29">
        <f>v_industry_withdrawal!X100</f>
        <v>5.7598379999999998E-3</v>
      </c>
      <c r="H304" s="27">
        <f>v_industry_withdrawal!AV100</f>
        <v>0.02</v>
      </c>
      <c r="I304" s="27">
        <f>v_industry_withdrawal!AW100</f>
        <v>7.8681559999999994E-3</v>
      </c>
    </row>
    <row r="305" spans="2:9" x14ac:dyDescent="0.25">
      <c r="B305" s="27" t="e">
        <f>v_industry_withdrawal!W101</f>
        <v>#N/A</v>
      </c>
      <c r="C305" s="29">
        <f>v_industry_withdrawal!X101</f>
        <v>4.6059300000000003E-4</v>
      </c>
      <c r="H305" s="27">
        <f>v_industry_withdrawal!AV101</f>
        <v>4.7399999999999998E-2</v>
      </c>
      <c r="I305" s="27">
        <f>v_industry_withdrawal!AW101</f>
        <v>4.4186140000000002E-4</v>
      </c>
    </row>
    <row r="306" spans="2:9" x14ac:dyDescent="0.25">
      <c r="B306" s="27" t="e">
        <f>v_industry_withdrawal!W102</f>
        <v>#N/A</v>
      </c>
      <c r="C306" s="29">
        <f>v_industry_withdrawal!X102</f>
        <v>2.834304E-2</v>
      </c>
      <c r="H306" s="27">
        <f>v_industry_withdrawal!AV102</f>
        <v>0.13200000000000001</v>
      </c>
      <c r="I306" s="27">
        <f>v_industry_withdrawal!AW102</f>
        <v>3.85309E-2</v>
      </c>
    </row>
    <row r="307" spans="2:9" x14ac:dyDescent="0.25">
      <c r="B307" s="27" t="e">
        <f>v_industry_withdrawal!W103</f>
        <v>#N/A</v>
      </c>
      <c r="C307" s="29">
        <f>v_industry_withdrawal!X103</f>
        <v>2.0331260000000001E-3</v>
      </c>
      <c r="H307" s="27" t="e">
        <f>v_industry_withdrawal!AV103</f>
        <v>#N/A</v>
      </c>
      <c r="I307" s="27">
        <f>v_industry_withdrawal!AW103</f>
        <v>3.2376380000000001E-3</v>
      </c>
    </row>
    <row r="308" spans="2:9" x14ac:dyDescent="0.25">
      <c r="B308" s="27" t="e">
        <f>v_industry_withdrawal!W104</f>
        <v>#N/A</v>
      </c>
      <c r="C308" s="29">
        <f>v_industry_withdrawal!X104</f>
        <v>2.5813799999999998</v>
      </c>
      <c r="H308" s="27">
        <f>v_industry_withdrawal!AV104</f>
        <v>2.5430000000000001</v>
      </c>
      <c r="I308" s="27">
        <f>v_industry_withdrawal!AW104</f>
        <v>3.590106</v>
      </c>
    </row>
    <row r="309" spans="2:9" x14ac:dyDescent="0.25">
      <c r="B309" s="27" t="e">
        <f>v_industry_withdrawal!W105</f>
        <v>#N/A</v>
      </c>
      <c r="C309" s="29">
        <f>v_industry_withdrawal!X105</f>
        <v>0</v>
      </c>
      <c r="H309" s="27" t="e">
        <f>v_industry_withdrawal!AV105</f>
        <v>#N/A</v>
      </c>
      <c r="I309" s="27">
        <f>v_industry_withdrawal!AW105</f>
        <v>0</v>
      </c>
    </row>
    <row r="310" spans="2:9" x14ac:dyDescent="0.25">
      <c r="B310" s="27" t="e">
        <f>v_industry_withdrawal!W106</f>
        <v>#N/A</v>
      </c>
      <c r="C310" s="29">
        <f>v_industry_withdrawal!X106</f>
        <v>0</v>
      </c>
      <c r="H310" s="27">
        <f>v_industry_withdrawal!AV106</f>
        <v>0.1308</v>
      </c>
      <c r="I310" s="27">
        <f>v_industry_withdrawal!AW106</f>
        <v>0</v>
      </c>
    </row>
    <row r="311" spans="2:9" x14ac:dyDescent="0.25">
      <c r="B311" s="27" t="e">
        <f>v_industry_withdrawal!W107</f>
        <v>#N/A</v>
      </c>
      <c r="C311" s="29">
        <f>v_industry_withdrawal!X107</f>
        <v>2.7353679999999998E-2</v>
      </c>
      <c r="H311" s="27">
        <f>v_industry_withdrawal!AV107</f>
        <v>3.9899999999999998E-2</v>
      </c>
      <c r="I311" s="27">
        <f>v_industry_withdrawal!AW107</f>
        <v>3.0540660000000001E-2</v>
      </c>
    </row>
    <row r="312" spans="2:9" x14ac:dyDescent="0.25">
      <c r="B312" s="27" t="e">
        <f>v_industry_withdrawal!W108</f>
        <v>#N/A</v>
      </c>
      <c r="C312" s="29">
        <f>v_industry_withdrawal!X108</f>
        <v>1.7082139999999999</v>
      </c>
      <c r="H312" s="27">
        <f>v_industry_withdrawal!AV108</f>
        <v>3.7469999999999999</v>
      </c>
      <c r="I312" s="27">
        <f>v_industry_withdrawal!AW108</f>
        <v>2.8137099999999999</v>
      </c>
    </row>
    <row r="313" spans="2:9" x14ac:dyDescent="0.25">
      <c r="B313" s="27" t="e">
        <f>v_industry_withdrawal!W109</f>
        <v>#N/A</v>
      </c>
      <c r="C313" s="29" t="str">
        <f>v_industry_withdrawal!X109</f>
        <v>NA</v>
      </c>
      <c r="H313" s="27">
        <f>v_industry_withdrawal!AV109</f>
        <v>2.0000000000000001E-4</v>
      </c>
      <c r="I313" s="27" t="str">
        <f>v_industry_withdrawal!AW109</f>
        <v>NA</v>
      </c>
    </row>
    <row r="314" spans="2:9" x14ac:dyDescent="0.25">
      <c r="B314" s="27" t="e">
        <f>v_industry_withdrawal!W110</f>
        <v>#N/A</v>
      </c>
      <c r="C314" s="29">
        <f>v_industry_withdrawal!X110</f>
        <v>1.2377920000000001E-2</v>
      </c>
      <c r="H314" s="27" t="e">
        <f>v_industry_withdrawal!AV110</f>
        <v>#N/A</v>
      </c>
      <c r="I314" s="27">
        <f>v_industry_withdrawal!AW110</f>
        <v>1.529894E-2</v>
      </c>
    </row>
    <row r="315" spans="2:9" x14ac:dyDescent="0.25">
      <c r="B315" s="27" t="e">
        <f>v_industry_withdrawal!W111</f>
        <v>#N/A</v>
      </c>
      <c r="C315" s="29">
        <f>v_industry_withdrawal!X111</f>
        <v>0</v>
      </c>
      <c r="H315" s="27">
        <f>v_industry_withdrawal!AV111</f>
        <v>5.0000000000000001E-4</v>
      </c>
      <c r="I315" s="27">
        <f>v_industry_withdrawal!AW111</f>
        <v>0</v>
      </c>
    </row>
    <row r="316" spans="2:9" x14ac:dyDescent="0.25">
      <c r="B316" s="27" t="e">
        <f>v_industry_withdrawal!W112</f>
        <v>#N/A</v>
      </c>
      <c r="C316" s="29">
        <f>v_industry_withdrawal!X112</f>
        <v>9.3850400000000005E-4</v>
      </c>
      <c r="H316" s="27">
        <f>v_industry_withdrawal!AV112</f>
        <v>2.53E-2</v>
      </c>
      <c r="I316" s="27">
        <f>v_industry_withdrawal!AW112</f>
        <v>9.8707799999999996E-4</v>
      </c>
    </row>
    <row r="317" spans="2:9" x14ac:dyDescent="0.25">
      <c r="B317" s="27">
        <f>v_industry_withdrawal!W113</f>
        <v>2.4799999999999999E-2</v>
      </c>
      <c r="C317" s="29">
        <f>v_industry_withdrawal!X113</f>
        <v>0</v>
      </c>
      <c r="H317" s="27" t="e">
        <f>v_industry_withdrawal!AV113</f>
        <v>#N/A</v>
      </c>
      <c r="I317" s="27">
        <f>v_industry_withdrawal!AW113</f>
        <v>0</v>
      </c>
    </row>
    <row r="318" spans="2:9" x14ac:dyDescent="0.25">
      <c r="B318" s="27" t="e">
        <f>v_industry_withdrawal!W114</f>
        <v>#N/A</v>
      </c>
      <c r="C318" s="29">
        <f>v_industry_withdrawal!X114</f>
        <v>4.1350660000000001</v>
      </c>
      <c r="H318" s="27">
        <f>v_industry_withdrawal!AV114</f>
        <v>6.9</v>
      </c>
      <c r="I318" s="27">
        <f>v_industry_withdrawal!AW114</f>
        <v>6.243188</v>
      </c>
    </row>
    <row r="319" spans="2:9" x14ac:dyDescent="0.25">
      <c r="B319" s="27" t="e">
        <f>v_industry_withdrawal!W115</f>
        <v>#N/A</v>
      </c>
      <c r="C319" s="29" t="str">
        <f>v_industry_withdrawal!X115</f>
        <v>NA</v>
      </c>
      <c r="H319" s="27" t="e">
        <f>v_industry_withdrawal!AV115</f>
        <v>#N/A</v>
      </c>
      <c r="I319" s="27" t="str">
        <f>v_industry_withdrawal!AW115</f>
        <v>NA</v>
      </c>
    </row>
    <row r="320" spans="2:9" x14ac:dyDescent="0.25">
      <c r="B320" s="27" t="e">
        <f>v_industry_withdrawal!W116</f>
        <v>#N/A</v>
      </c>
      <c r="C320" s="29">
        <f>v_industry_withdrawal!X116</f>
        <v>6.8504560000000006E-2</v>
      </c>
      <c r="H320" s="27" t="e">
        <f>v_industry_withdrawal!AV116</f>
        <v>#N/A</v>
      </c>
      <c r="I320" s="27">
        <f>v_industry_withdrawal!AW116</f>
        <v>6.2880480000000002E-2</v>
      </c>
    </row>
    <row r="321" spans="2:9" x14ac:dyDescent="0.25">
      <c r="B321" s="27" t="e">
        <f>v_industry_withdrawal!W117</f>
        <v>#N/A</v>
      </c>
      <c r="C321" s="29">
        <f>v_industry_withdrawal!X117</f>
        <v>0.15624759999999999</v>
      </c>
      <c r="H321" s="27">
        <f>v_industry_withdrawal!AV117</f>
        <v>0.76600000000000001</v>
      </c>
      <c r="I321" s="27">
        <f>v_industry_withdrawal!AW117</f>
        <v>0.2155098</v>
      </c>
    </row>
    <row r="322" spans="2:9" x14ac:dyDescent="0.25">
      <c r="B322" s="27" t="e">
        <f>v_industry_withdrawal!W118</f>
        <v>#N/A</v>
      </c>
      <c r="C322" s="29">
        <f>v_industry_withdrawal!X118</f>
        <v>1.3774679999999999E-2</v>
      </c>
      <c r="H322" s="27">
        <f>v_industry_withdrawal!AV118</f>
        <v>2.4299999999999999E-2</v>
      </c>
      <c r="I322" s="27">
        <f>v_industry_withdrawal!AW118</f>
        <v>1.447932E-2</v>
      </c>
    </row>
    <row r="323" spans="2:9" x14ac:dyDescent="0.25">
      <c r="B323" s="27" t="e">
        <f>v_industry_withdrawal!W119</f>
        <v>#N/A</v>
      </c>
      <c r="C323" s="29">
        <f>v_industry_withdrawal!X119</f>
        <v>0</v>
      </c>
      <c r="H323" s="27" t="e">
        <f>v_industry_withdrawal!AV119</f>
        <v>#N/A</v>
      </c>
      <c r="I323" s="27">
        <f>v_industry_withdrawal!AW119</f>
        <v>0</v>
      </c>
    </row>
    <row r="324" spans="2:9" x14ac:dyDescent="0.25">
      <c r="B324" s="27" t="e">
        <f>v_industry_withdrawal!W120</f>
        <v>#N/A</v>
      </c>
      <c r="C324" s="29">
        <f>v_industry_withdrawal!X120</f>
        <v>2.40448</v>
      </c>
      <c r="H324" s="27">
        <f>v_industry_withdrawal!AV120</f>
        <v>0.99119999999999997</v>
      </c>
      <c r="I324" s="27">
        <f>v_industry_withdrawal!AW120</f>
        <v>2.3105920000000002</v>
      </c>
    </row>
    <row r="325" spans="2:9" x14ac:dyDescent="0.25">
      <c r="B325" s="27" t="e">
        <f>v_industry_withdrawal!W121</f>
        <v>#N/A</v>
      </c>
      <c r="C325" s="29">
        <f>v_industry_withdrawal!X121</f>
        <v>1.434636E-3</v>
      </c>
      <c r="H325" s="27">
        <f>v_industry_withdrawal!AV121</f>
        <v>1.4E-2</v>
      </c>
      <c r="I325" s="27">
        <f>v_industry_withdrawal!AW121</f>
        <v>1.6027420000000001E-3</v>
      </c>
    </row>
    <row r="326" spans="2:9" x14ac:dyDescent="0.25">
      <c r="B326" s="27" t="e">
        <f>v_industry_withdrawal!W122</f>
        <v>#N/A</v>
      </c>
      <c r="C326" s="29" t="str">
        <f>v_industry_withdrawal!X122</f>
        <v>NA</v>
      </c>
      <c r="H326" s="27" t="e">
        <f>v_industry_withdrawal!AV122</f>
        <v>#N/A</v>
      </c>
      <c r="I326" s="27" t="str">
        <f>v_industry_withdrawal!AW122</f>
        <v>NA</v>
      </c>
    </row>
    <row r="327" spans="2:9" x14ac:dyDescent="0.25">
      <c r="B327" s="27" t="e">
        <f>v_industry_withdrawal!W123</f>
        <v>#N/A</v>
      </c>
      <c r="C327" s="29">
        <f>v_industry_withdrawal!X123</f>
        <v>4.2070339999999998E-2</v>
      </c>
      <c r="H327" s="27">
        <f>v_industry_withdrawal!AV123</f>
        <v>4.0399999999999998E-2</v>
      </c>
      <c r="I327" s="27">
        <f>v_industry_withdrawal!AW123</f>
        <v>5.5001620000000001E-2</v>
      </c>
    </row>
    <row r="328" spans="2:9" x14ac:dyDescent="0.25">
      <c r="B328" s="27" t="e">
        <f>v_industry_withdrawal!W124</f>
        <v>#N/A</v>
      </c>
      <c r="C328" s="29">
        <f>v_industry_withdrawal!X124</f>
        <v>2.5024419999999998</v>
      </c>
      <c r="H328" s="27">
        <f>v_industry_withdrawal!AV124</f>
        <v>7.5579999999999998</v>
      </c>
      <c r="I328" s="27">
        <f>v_industry_withdrawal!AW124</f>
        <v>3.691614</v>
      </c>
    </row>
    <row r="329" spans="2:9" x14ac:dyDescent="0.25">
      <c r="B329" s="27" t="e">
        <f>v_industry_withdrawal!W125</f>
        <v>#N/A</v>
      </c>
      <c r="C329" s="29">
        <f>v_industry_withdrawal!X125</f>
        <v>0.10583466</v>
      </c>
      <c r="H329" s="27">
        <f>v_industry_withdrawal!AV125</f>
        <v>0.13969999999999999</v>
      </c>
      <c r="I329" s="27">
        <f>v_industry_withdrawal!AW125</f>
        <v>0.14254320000000001</v>
      </c>
    </row>
    <row r="330" spans="2:9" x14ac:dyDescent="0.25">
      <c r="B330" s="27" t="e">
        <f>v_industry_withdrawal!W126</f>
        <v>#N/A</v>
      </c>
      <c r="C330" s="29">
        <f>v_industry_withdrawal!X126</f>
        <v>0</v>
      </c>
      <c r="H330" s="27" t="e">
        <f>v_industry_withdrawal!AV126</f>
        <v>#N/A</v>
      </c>
      <c r="I330" s="27">
        <f>v_industry_withdrawal!AW126</f>
        <v>0</v>
      </c>
    </row>
    <row r="331" spans="2:9" x14ac:dyDescent="0.25">
      <c r="B331" s="27" t="e">
        <f>v_industry_withdrawal!W127</f>
        <v>#N/A</v>
      </c>
      <c r="C331" s="29">
        <f>v_industry_withdrawal!X127</f>
        <v>0.1191802</v>
      </c>
      <c r="H331" s="27">
        <f>v_industry_withdrawal!AV127</f>
        <v>0.2</v>
      </c>
      <c r="I331" s="27">
        <f>v_industry_withdrawal!AW127</f>
        <v>0.17211099999999999</v>
      </c>
    </row>
    <row r="332" spans="2:9" x14ac:dyDescent="0.25">
      <c r="B332" s="27" t="e">
        <f>v_industry_withdrawal!W128</f>
        <v>#N/A</v>
      </c>
      <c r="C332" s="29">
        <f>v_industry_withdrawal!X128</f>
        <v>0.25838119999999998</v>
      </c>
      <c r="H332" s="27">
        <f>v_industry_withdrawal!AV128</f>
        <v>2.7E-2</v>
      </c>
      <c r="I332" s="27">
        <f>v_industry_withdrawal!AW128</f>
        <v>0.272976</v>
      </c>
    </row>
    <row r="333" spans="2:9" x14ac:dyDescent="0.25">
      <c r="B333" s="27" t="e">
        <f>v_industry_withdrawal!W129</f>
        <v>#N/A</v>
      </c>
      <c r="C333" s="29">
        <f>v_industry_withdrawal!X129</f>
        <v>9.040078E-3</v>
      </c>
      <c r="H333" s="27">
        <f>v_industry_withdrawal!AV129</f>
        <v>2.8400000000000002E-2</v>
      </c>
      <c r="I333" s="27">
        <f>v_industry_withdrawal!AW129</f>
        <v>8.543452E-3</v>
      </c>
    </row>
    <row r="334" spans="2:9" x14ac:dyDescent="0.25">
      <c r="B334" s="27" t="e">
        <f>v_industry_withdrawal!W130</f>
        <v>#N/A</v>
      </c>
      <c r="C334" s="29">
        <f>v_industry_withdrawal!X130</f>
        <v>0.70748639999999996</v>
      </c>
      <c r="H334" s="27">
        <f>v_industry_withdrawal!AV130</f>
        <v>1.554</v>
      </c>
      <c r="I334" s="27">
        <f>v_industry_withdrawal!AW130</f>
        <v>0.68673039999999996</v>
      </c>
    </row>
    <row r="335" spans="2:9" x14ac:dyDescent="0.25">
      <c r="B335" s="27" t="e">
        <f>v_industry_withdrawal!W131</f>
        <v>#N/A</v>
      </c>
      <c r="C335" s="29">
        <f>v_industry_withdrawal!X131</f>
        <v>0</v>
      </c>
      <c r="H335" s="27" t="e">
        <f>v_industry_withdrawal!AV131</f>
        <v>#N/A</v>
      </c>
      <c r="I335" s="27">
        <f>v_industry_withdrawal!AW131</f>
        <v>0</v>
      </c>
    </row>
    <row r="336" spans="2:9" x14ac:dyDescent="0.25">
      <c r="B336" s="27" t="e">
        <f>v_industry_withdrawal!W132</f>
        <v>#N/A</v>
      </c>
      <c r="C336" s="29">
        <f>v_industry_withdrawal!X132</f>
        <v>1.0480436</v>
      </c>
      <c r="H336" s="27">
        <f>v_industry_withdrawal!AV132</f>
        <v>0.78300000000000003</v>
      </c>
      <c r="I336" s="27">
        <f>v_industry_withdrawal!AW132</f>
        <v>1.700502</v>
      </c>
    </row>
    <row r="337" spans="2:9" x14ac:dyDescent="0.25">
      <c r="B337" s="27">
        <f>v_industry_withdrawal!W133</f>
        <v>1.534</v>
      </c>
      <c r="C337" s="29">
        <f>v_industry_withdrawal!X133</f>
        <v>0.43472240000000001</v>
      </c>
      <c r="H337" s="27">
        <f>v_industry_withdrawal!AV133</f>
        <v>3.47</v>
      </c>
      <c r="I337" s="27">
        <f>v_industry_withdrawal!AW133</f>
        <v>0.6523428</v>
      </c>
    </row>
    <row r="338" spans="2:9" x14ac:dyDescent="0.25">
      <c r="B338" s="27" t="e">
        <f>v_industry_withdrawal!W134</f>
        <v>#N/A</v>
      </c>
      <c r="C338" s="29">
        <f>v_industry_withdrawal!X134</f>
        <v>0.13729160000000001</v>
      </c>
      <c r="H338" s="27">
        <f>v_industry_withdrawal!AV134</f>
        <v>1.4999999999999999E-2</v>
      </c>
      <c r="I338" s="27">
        <f>v_industry_withdrawal!AW134</f>
        <v>0.21518680000000001</v>
      </c>
    </row>
    <row r="339" spans="2:9" x14ac:dyDescent="0.25">
      <c r="B339" s="27" t="e">
        <f>v_industry_withdrawal!W135</f>
        <v>#N/A</v>
      </c>
      <c r="C339" s="29">
        <f>v_industry_withdrawal!X135</f>
        <v>1.0865279999999999</v>
      </c>
      <c r="H339" s="27" t="e">
        <f>v_industry_withdrawal!AV135</f>
        <v>#N/A</v>
      </c>
      <c r="I339" s="27">
        <f>v_industry_withdrawal!AW135</f>
        <v>1.8225039999999999</v>
      </c>
    </row>
    <row r="340" spans="2:9" x14ac:dyDescent="0.25">
      <c r="B340" s="27" t="e">
        <f>v_industry_withdrawal!W136</f>
        <v>#N/A</v>
      </c>
      <c r="C340" s="29">
        <f>v_industry_withdrawal!X136</f>
        <v>1.741208E-2</v>
      </c>
      <c r="H340" s="27">
        <f>v_industry_withdrawal!AV136</f>
        <v>0.1159</v>
      </c>
      <c r="I340" s="27">
        <f>v_industry_withdrawal!AW136</f>
        <v>1.8196560000000001E-2</v>
      </c>
    </row>
    <row r="341" spans="2:9" x14ac:dyDescent="0.25">
      <c r="B341" s="27" t="e">
        <f>v_industry_withdrawal!W137</f>
        <v>#N/A</v>
      </c>
      <c r="C341" s="29">
        <f>v_industry_withdrawal!X137</f>
        <v>9.1276019999999999E-2</v>
      </c>
      <c r="H341" s="27">
        <f>v_industry_withdrawal!AV137</f>
        <v>0.04</v>
      </c>
      <c r="I341" s="27">
        <f>v_industry_withdrawal!AW137</f>
        <v>0.12509600000000001</v>
      </c>
    </row>
    <row r="342" spans="2:9" x14ac:dyDescent="0.25">
      <c r="B342" s="27" t="e">
        <f>v_industry_withdrawal!W138</f>
        <v>#N/A</v>
      </c>
      <c r="C342" s="29">
        <f>v_industry_withdrawal!X138</f>
        <v>0.3357638</v>
      </c>
      <c r="H342" s="27" t="e">
        <f>v_industry_withdrawal!AV138</f>
        <v>#N/A</v>
      </c>
      <c r="I342" s="27">
        <f>v_industry_withdrawal!AW138</f>
        <v>0.43020180000000002</v>
      </c>
    </row>
    <row r="343" spans="2:9" x14ac:dyDescent="0.25">
      <c r="B343" s="27" t="e">
        <f>v_industry_withdrawal!W139</f>
        <v>#N/A</v>
      </c>
      <c r="C343" s="29">
        <f>v_industry_withdrawal!X139</f>
        <v>4.4697040000000001</v>
      </c>
      <c r="H343" s="27">
        <f>v_industry_withdrawal!AV139</f>
        <v>2.907</v>
      </c>
      <c r="I343" s="27">
        <f>v_industry_withdrawal!AW139</f>
        <v>6.1092620000000002</v>
      </c>
    </row>
    <row r="344" spans="2:9" x14ac:dyDescent="0.25">
      <c r="B344" s="27" t="e">
        <f>v_industry_withdrawal!W140</f>
        <v>#N/A</v>
      </c>
      <c r="C344" s="29">
        <f>v_industry_withdrawal!X140</f>
        <v>5.6496519999999997</v>
      </c>
      <c r="H344" s="27" t="e">
        <f>v_industry_withdrawal!AV140</f>
        <v>#N/A</v>
      </c>
      <c r="I344" s="27">
        <f>v_industry_withdrawal!AW140</f>
        <v>8.8053100000000004</v>
      </c>
    </row>
    <row r="345" spans="2:9" x14ac:dyDescent="0.25">
      <c r="B345" s="27" t="e">
        <f>v_industry_withdrawal!W141</f>
        <v>#N/A</v>
      </c>
      <c r="C345" s="29">
        <f>v_industry_withdrawal!X141</f>
        <v>1.5046759999999999</v>
      </c>
      <c r="H345" s="27">
        <f>v_industry_withdrawal!AV141</f>
        <v>1.4970000000000001</v>
      </c>
      <c r="I345" s="27">
        <f>v_industry_withdrawal!AW141</f>
        <v>2.7229459999999999</v>
      </c>
    </row>
    <row r="346" spans="2:9" x14ac:dyDescent="0.25">
      <c r="B346" s="27" t="e">
        <f>v_industry_withdrawal!W142</f>
        <v>#N/A</v>
      </c>
      <c r="C346" s="29">
        <f>v_industry_withdrawal!X142</f>
        <v>0</v>
      </c>
      <c r="H346" s="27">
        <f>v_industry_withdrawal!AV142</f>
        <v>8.0000000000000002E-3</v>
      </c>
      <c r="I346" s="27">
        <f>v_industry_withdrawal!AW142</f>
        <v>0</v>
      </c>
    </row>
    <row r="347" spans="2:9" x14ac:dyDescent="0.25">
      <c r="B347" s="27" t="e">
        <f>v_industry_withdrawal!W143</f>
        <v>#N/A</v>
      </c>
      <c r="C347" s="29">
        <f>v_industry_withdrawal!X143</f>
        <v>4.8047339999999997E-3</v>
      </c>
      <c r="H347" s="27">
        <f>v_industry_withdrawal!AV143</f>
        <v>4.4000000000000003E-3</v>
      </c>
      <c r="I347" s="27">
        <f>v_industry_withdrawal!AW143</f>
        <v>5.1398559999999999E-3</v>
      </c>
    </row>
    <row r="348" spans="2:9" x14ac:dyDescent="0.25">
      <c r="B348" s="27" t="e">
        <f>v_industry_withdrawal!W144</f>
        <v>#N/A</v>
      </c>
      <c r="C348" s="29">
        <f>v_industry_withdrawal!X144</f>
        <v>0.1180466</v>
      </c>
      <c r="H348" s="27">
        <f>v_industry_withdrawal!AV144</f>
        <v>3.0409999999999999</v>
      </c>
      <c r="I348" s="27">
        <f>v_industry_withdrawal!AW144</f>
        <v>0.19834740000000001</v>
      </c>
    </row>
    <row r="349" spans="2:9" x14ac:dyDescent="0.25">
      <c r="B349" s="27" t="e">
        <f>v_industry_withdrawal!W145</f>
        <v>#N/A</v>
      </c>
      <c r="C349" s="29">
        <f>v_industry_withdrawal!X145</f>
        <v>5.6557619999999999E-3</v>
      </c>
      <c r="H349" s="27">
        <f>v_industry_withdrawal!AV145</f>
        <v>6.1699999999999998E-2</v>
      </c>
      <c r="I349" s="27">
        <f>v_industry_withdrawal!AW145</f>
        <v>5.4054639999999996E-3</v>
      </c>
    </row>
    <row r="350" spans="2:9" x14ac:dyDescent="0.25">
      <c r="B350" s="27" t="e">
        <f>v_industry_withdrawal!W146</f>
        <v>#N/A</v>
      </c>
      <c r="C350" s="29">
        <f>v_industry_withdrawal!X146</f>
        <v>8.2187800000000006E-5</v>
      </c>
      <c r="H350" s="27">
        <f>v_industry_withdrawal!AV146</f>
        <v>1.3899999999999999E-2</v>
      </c>
      <c r="I350" s="27">
        <f>v_industry_withdrawal!AW146</f>
        <v>9.9302639999999996E-5</v>
      </c>
    </row>
    <row r="351" spans="2:9" x14ac:dyDescent="0.25">
      <c r="B351" s="27" t="e">
        <f>v_industry_withdrawal!W147</f>
        <v>#N/A</v>
      </c>
      <c r="C351" s="29">
        <f>v_industry_withdrawal!X147</f>
        <v>0</v>
      </c>
      <c r="H351" s="27" t="e">
        <f>v_industry_withdrawal!AV147</f>
        <v>#N/A</v>
      </c>
      <c r="I351" s="27">
        <f>v_industry_withdrawal!AW147</f>
        <v>0</v>
      </c>
    </row>
    <row r="352" spans="2:9" x14ac:dyDescent="0.25">
      <c r="B352" s="27" t="e">
        <f>v_industry_withdrawal!W148</f>
        <v>#N/A</v>
      </c>
      <c r="C352" s="29">
        <f>v_industry_withdrawal!X148</f>
        <v>9.3127039999999994E-2</v>
      </c>
      <c r="H352" s="27">
        <f>v_industry_withdrawal!AV148</f>
        <v>0.29799999999999999</v>
      </c>
      <c r="I352" s="27">
        <f>v_industry_withdrawal!AW148</f>
        <v>8.6661360000000007E-2</v>
      </c>
    </row>
    <row r="353" spans="2:9" x14ac:dyDescent="0.25">
      <c r="B353" s="27">
        <f>v_industry_withdrawal!W149</f>
        <v>6.65</v>
      </c>
      <c r="C353" s="29">
        <f>v_industry_withdrawal!X149</f>
        <v>7.259728</v>
      </c>
      <c r="H353" s="27">
        <f>v_industry_withdrawal!AV149</f>
        <v>6.17</v>
      </c>
      <c r="I353" s="27">
        <f>v_industry_withdrawal!AW149</f>
        <v>7.9771260000000002</v>
      </c>
    </row>
    <row r="354" spans="2:9" x14ac:dyDescent="0.25">
      <c r="B354" s="27" t="e">
        <f>v_industry_withdrawal!W150</f>
        <v>#N/A</v>
      </c>
      <c r="C354" s="29">
        <f>v_industry_withdrawal!X150</f>
        <v>1.0963764000000001E-2</v>
      </c>
      <c r="H354" s="27">
        <f>v_industry_withdrawal!AV150</f>
        <v>1.2E-2</v>
      </c>
      <c r="I354" s="27">
        <f>v_industry_withdrawal!AW150</f>
        <v>1.291786E-2</v>
      </c>
    </row>
    <row r="355" spans="2:9" x14ac:dyDescent="0.25">
      <c r="B355" s="27" t="e">
        <f>v_industry_withdrawal!W151</f>
        <v>#N/A</v>
      </c>
      <c r="C355" s="29">
        <f>v_industry_withdrawal!X151</f>
        <v>60.01014</v>
      </c>
      <c r="H355" s="27">
        <f>v_industry_withdrawal!AV151</f>
        <v>39.6</v>
      </c>
      <c r="I355" s="27">
        <f>v_industry_withdrawal!AW151</f>
        <v>66.011359999999996</v>
      </c>
    </row>
    <row r="356" spans="2:9" x14ac:dyDescent="0.25">
      <c r="B356" s="27" t="e">
        <f>v_industry_withdrawal!W152</f>
        <v>#N/A</v>
      </c>
      <c r="C356" s="29">
        <f>v_industry_withdrawal!X152</f>
        <v>0</v>
      </c>
      <c r="H356" s="27" t="e">
        <f>v_industry_withdrawal!AV152</f>
        <v>#N/A</v>
      </c>
      <c r="I356" s="27">
        <f>v_industry_withdrawal!AW152</f>
        <v>0</v>
      </c>
    </row>
    <row r="357" spans="2:9" x14ac:dyDescent="0.25">
      <c r="B357" s="27" t="e">
        <f>v_industry_withdrawal!W153</f>
        <v>#N/A</v>
      </c>
      <c r="C357" s="29">
        <f>v_industry_withdrawal!X153</f>
        <v>0</v>
      </c>
      <c r="H357" s="27" t="e">
        <f>v_industry_withdrawal!AV153</f>
        <v>#N/A</v>
      </c>
      <c r="I357" s="27">
        <f>v_industry_withdrawal!AW153</f>
        <v>0</v>
      </c>
    </row>
    <row r="358" spans="2:9" x14ac:dyDescent="0.25">
      <c r="B358" s="27" t="e">
        <f>v_industry_withdrawal!W154</f>
        <v>#N/A</v>
      </c>
      <c r="C358" s="29">
        <f>v_industry_withdrawal!X154</f>
        <v>0</v>
      </c>
      <c r="H358" s="27" t="e">
        <f>v_industry_withdrawal!AV154</f>
        <v>#N/A</v>
      </c>
      <c r="I358" s="27">
        <f>v_industry_withdrawal!AW154</f>
        <v>0</v>
      </c>
    </row>
    <row r="359" spans="2:9" x14ac:dyDescent="0.25">
      <c r="B359" s="27" t="e">
        <f>v_industry_withdrawal!W155</f>
        <v>#N/A</v>
      </c>
      <c r="C359" s="29">
        <f>v_industry_withdrawal!X155</f>
        <v>5.1030100000000001E-4</v>
      </c>
      <c r="H359" s="27" t="e">
        <f>v_industry_withdrawal!AV155</f>
        <v>#N/A</v>
      </c>
      <c r="I359" s="27">
        <f>v_industry_withdrawal!AW155</f>
        <v>7.5376800000000004E-4</v>
      </c>
    </row>
    <row r="360" spans="2:9" x14ac:dyDescent="0.25">
      <c r="B360" s="27" t="e">
        <f>v_industry_withdrawal!W156</f>
        <v>#N/A</v>
      </c>
      <c r="C360" s="29">
        <f>v_industry_withdrawal!X156</f>
        <v>0</v>
      </c>
      <c r="H360" s="27" t="e">
        <f>v_industry_withdrawal!AV156</f>
        <v>#N/A</v>
      </c>
      <c r="I360" s="27">
        <f>v_industry_withdrawal!AW156</f>
        <v>0</v>
      </c>
    </row>
    <row r="361" spans="2:9" x14ac:dyDescent="0.25">
      <c r="B361" s="27" t="e">
        <f>v_industry_withdrawal!W157</f>
        <v>#N/A</v>
      </c>
      <c r="C361" s="29">
        <f>v_industry_withdrawal!X157</f>
        <v>4.2090139999999996E-3</v>
      </c>
      <c r="H361" s="27">
        <f>v_industry_withdrawal!AV157</f>
        <v>0.28970000000000001</v>
      </c>
      <c r="I361" s="27">
        <f>v_industry_withdrawal!AW157</f>
        <v>3.6098079999999999E-3</v>
      </c>
    </row>
    <row r="362" spans="2:9" x14ac:dyDescent="0.25">
      <c r="B362" s="27" t="e">
        <f>v_industry_withdrawal!W158</f>
        <v>#N/A</v>
      </c>
      <c r="C362" s="29">
        <f>v_industry_withdrawal!X158</f>
        <v>4.8537959999999998E-2</v>
      </c>
      <c r="H362" s="27">
        <f>v_industry_withdrawal!AV158</f>
        <v>5.8000000000000003E-2</v>
      </c>
      <c r="I362" s="27">
        <f>v_industry_withdrawal!AW158</f>
        <v>5.2334499999999999E-2</v>
      </c>
    </row>
    <row r="363" spans="2:9" x14ac:dyDescent="0.25">
      <c r="B363" s="27" t="e">
        <f>v_industry_withdrawal!W159</f>
        <v>#N/A</v>
      </c>
      <c r="C363" s="29">
        <f>v_industry_withdrawal!X159</f>
        <v>0</v>
      </c>
      <c r="H363" s="27">
        <f>v_industry_withdrawal!AV159</f>
        <v>1.1999999999999999E-3</v>
      </c>
      <c r="I363" s="27">
        <f>v_industry_withdrawal!AW159</f>
        <v>0</v>
      </c>
    </row>
    <row r="364" spans="2:9" x14ac:dyDescent="0.25">
      <c r="B364" s="27" t="e">
        <f>v_industry_withdrawal!W160</f>
        <v>#N/A</v>
      </c>
      <c r="C364" s="29">
        <f>v_industry_withdrawal!X160</f>
        <v>2.224746E-2</v>
      </c>
      <c r="H364" s="27">
        <f>v_industry_withdrawal!AV160</f>
        <v>4.7699999999999999E-2</v>
      </c>
      <c r="I364" s="27">
        <f>v_industry_withdrawal!AW160</f>
        <v>2.010412E-2</v>
      </c>
    </row>
    <row r="365" spans="2:9" x14ac:dyDescent="0.25">
      <c r="B365" s="27" t="e">
        <f>v_industry_withdrawal!W161</f>
        <v>#N/A</v>
      </c>
      <c r="C365" s="29">
        <f>v_industry_withdrawal!X161</f>
        <v>0.38128040000000002</v>
      </c>
      <c r="H365" s="27">
        <f>v_industry_withdrawal!AV161</f>
        <v>0.70550000000000002</v>
      </c>
      <c r="I365" s="27">
        <f>v_industry_withdrawal!AW161</f>
        <v>0.57868180000000002</v>
      </c>
    </row>
    <row r="366" spans="2:9" x14ac:dyDescent="0.25">
      <c r="B366" s="27" t="e">
        <f>v_industry_withdrawal!W162</f>
        <v>#N/A</v>
      </c>
      <c r="C366" s="29">
        <f>v_industry_withdrawal!X162</f>
        <v>0.5919278</v>
      </c>
      <c r="H366" s="27">
        <f>v_industry_withdrawal!AV162</f>
        <v>0.62250000000000005</v>
      </c>
      <c r="I366" s="27">
        <f>v_industry_withdrawal!AW162</f>
        <v>0.92652239999999997</v>
      </c>
    </row>
    <row r="367" spans="2:9" x14ac:dyDescent="0.25">
      <c r="B367" s="27">
        <f>v_industry_withdrawal!W163</f>
        <v>9.69E-2</v>
      </c>
      <c r="C367" s="29">
        <f>v_industry_withdrawal!X163</f>
        <v>1.0824732E-2</v>
      </c>
      <c r="H367" s="27">
        <f>v_industry_withdrawal!AV163</f>
        <v>0.99399999999999999</v>
      </c>
      <c r="I367" s="27">
        <f>v_industry_withdrawal!AW163</f>
        <v>1.615018E-2</v>
      </c>
    </row>
    <row r="368" spans="2:9" x14ac:dyDescent="0.25">
      <c r="B368" s="27" t="e">
        <f>v_industry_withdrawal!W164</f>
        <v>#N/A</v>
      </c>
      <c r="C368" s="29">
        <f>v_industry_withdrawal!X164</f>
        <v>0</v>
      </c>
      <c r="H368" s="27" t="e">
        <f>v_industry_withdrawal!AV164</f>
        <v>#N/A</v>
      </c>
      <c r="I368" s="27">
        <f>v_industry_withdrawal!AW164</f>
        <v>0</v>
      </c>
    </row>
    <row r="369" spans="2:9" x14ac:dyDescent="0.25">
      <c r="B369" s="27" t="e">
        <f>v_industry_withdrawal!W165</f>
        <v>#N/A</v>
      </c>
      <c r="C369" s="29">
        <f>v_industry_withdrawal!X165</f>
        <v>0.75764880000000001</v>
      </c>
      <c r="H369" s="27">
        <f>v_industry_withdrawal!AV165</f>
        <v>1.052</v>
      </c>
      <c r="I369" s="27">
        <f>v_industry_withdrawal!AW165</f>
        <v>0.96581039999999996</v>
      </c>
    </row>
    <row r="370" spans="2:9" x14ac:dyDescent="0.25">
      <c r="B370" s="27" t="e">
        <f>v_industry_withdrawal!W166</f>
        <v>#N/A</v>
      </c>
      <c r="C370" s="29">
        <f>v_industry_withdrawal!X166</f>
        <v>4.5414919999999999</v>
      </c>
      <c r="H370" s="27">
        <f>v_industry_withdrawal!AV166</f>
        <v>7.4470000000000001</v>
      </c>
      <c r="I370" s="27">
        <f>v_industry_withdrawal!AW166</f>
        <v>7.5387659999999999</v>
      </c>
    </row>
    <row r="371" spans="2:9" x14ac:dyDescent="0.25">
      <c r="B371" s="27" t="e">
        <f>v_industry_withdrawal!W167</f>
        <v>#N/A</v>
      </c>
      <c r="C371" s="29">
        <f>v_industry_withdrawal!X167</f>
        <v>2.8291380000000001E-2</v>
      </c>
      <c r="H371" s="27">
        <f>v_industry_withdrawal!AV167</f>
        <v>0.02</v>
      </c>
      <c r="I371" s="27">
        <f>v_industry_withdrawal!AW167</f>
        <v>3.07593E-2</v>
      </c>
    </row>
    <row r="372" spans="2:9" x14ac:dyDescent="0.25">
      <c r="B372" s="27" t="e">
        <f>v_industry_withdrawal!W168</f>
        <v>#N/A</v>
      </c>
      <c r="C372" s="29">
        <f>v_industry_withdrawal!X168</f>
        <v>0.57246900000000001</v>
      </c>
      <c r="H372" s="27">
        <f>v_industry_withdrawal!AV168</f>
        <v>0.56000000000000005</v>
      </c>
      <c r="I372" s="27">
        <f>v_industry_withdrawal!AW168</f>
        <v>0.57987580000000005</v>
      </c>
    </row>
    <row r="373" spans="2:9" x14ac:dyDescent="0.25">
      <c r="B373" s="27" t="e">
        <f>v_industry_withdrawal!W169</f>
        <v>#N/A</v>
      </c>
      <c r="C373" s="29">
        <f>v_industry_withdrawal!X169</f>
        <v>1.0264684E-2</v>
      </c>
      <c r="H373" s="27">
        <f>v_industry_withdrawal!AV169</f>
        <v>1.2E-2</v>
      </c>
      <c r="I373" s="27">
        <f>v_industry_withdrawal!AW169</f>
        <v>1.2170520000000001E-2</v>
      </c>
    </row>
    <row r="374" spans="2:9" x14ac:dyDescent="0.25">
      <c r="B374" s="27">
        <f>v_industry_withdrawal!W170</f>
        <v>2.96</v>
      </c>
      <c r="C374" s="29">
        <f>v_industry_withdrawal!X170</f>
        <v>1.2425379999999999</v>
      </c>
      <c r="H374" s="27">
        <f>v_industry_withdrawal!AV170</f>
        <v>1.5029999999999999</v>
      </c>
      <c r="I374" s="27">
        <f>v_industry_withdrawal!AW170</f>
        <v>1.7911220000000001</v>
      </c>
    </row>
    <row r="375" spans="2:9" x14ac:dyDescent="0.25">
      <c r="B375" s="27" t="e">
        <f>v_industry_withdrawal!W171</f>
        <v>#N/A</v>
      </c>
      <c r="C375" s="29">
        <f>v_industry_withdrawal!X171</f>
        <v>0.62456259999999997</v>
      </c>
      <c r="H375" s="27" t="e">
        <f>v_industry_withdrawal!AV171</f>
        <v>#N/A</v>
      </c>
      <c r="I375" s="27">
        <f>v_industry_withdrawal!AW171</f>
        <v>0.97258100000000003</v>
      </c>
    </row>
    <row r="376" spans="2:9" x14ac:dyDescent="0.25">
      <c r="B376" s="27" t="e">
        <f>v_industry_withdrawal!W172</f>
        <v>#N/A</v>
      </c>
      <c r="C376" s="29">
        <f>v_industry_withdrawal!X172</f>
        <v>9.3321399999999999E-2</v>
      </c>
      <c r="H376" s="27">
        <f>v_industry_withdrawal!AV172</f>
        <v>0.56899999999999995</v>
      </c>
      <c r="I376" s="27">
        <f>v_industry_withdrawal!AW172</f>
        <v>9.8960419999999993E-2</v>
      </c>
    </row>
    <row r="377" spans="2:9" x14ac:dyDescent="0.25">
      <c r="B377" s="27" t="e">
        <f>v_industry_withdrawal!W173</f>
        <v>#N/A</v>
      </c>
      <c r="C377" s="29">
        <f>v_industry_withdrawal!X173</f>
        <v>0.28993920000000001</v>
      </c>
      <c r="H377" s="27">
        <f>v_industry_withdrawal!AV173</f>
        <v>0.27010000000000001</v>
      </c>
      <c r="I377" s="27">
        <f>v_industry_withdrawal!AW173</f>
        <v>0.31436500000000001</v>
      </c>
    </row>
    <row r="378" spans="2:9" x14ac:dyDescent="0.25">
      <c r="B378" s="27" t="e">
        <f>v_industry_withdrawal!W174</f>
        <v>#N/A</v>
      </c>
      <c r="C378" s="29">
        <f>v_industry_withdrawal!X174</f>
        <v>3.0296099999999999E-2</v>
      </c>
      <c r="H378" s="27">
        <f>v_industry_withdrawal!AV174</f>
        <v>2.5000000000000001E-2</v>
      </c>
      <c r="I378" s="27">
        <f>v_industry_withdrawal!AW174</f>
        <v>3.4916320000000001E-2</v>
      </c>
    </row>
    <row r="379" spans="2:9" x14ac:dyDescent="0.25">
      <c r="B379" s="27" t="e">
        <f>v_industry_withdrawal!W175</f>
        <v>#N/A</v>
      </c>
      <c r="C379" s="29">
        <f>v_industry_withdrawal!X175</f>
        <v>0.77408359999999998</v>
      </c>
      <c r="H379" s="27" t="e">
        <f>v_industry_withdrawal!AV175</f>
        <v>#N/A</v>
      </c>
      <c r="I379" s="27">
        <f>v_industry_withdrawal!AW175</f>
        <v>1.3259300000000001</v>
      </c>
    </row>
    <row r="380" spans="2:9" x14ac:dyDescent="0.25">
      <c r="B380" s="27" t="e">
        <f>v_industry_withdrawal!W176</f>
        <v>#N/A</v>
      </c>
      <c r="C380" s="29">
        <f>v_industry_withdrawal!X176</f>
        <v>2.0183880000000001E-2</v>
      </c>
      <c r="H380" s="27">
        <f>v_industry_withdrawal!AV176</f>
        <v>4.0000000000000001E-3</v>
      </c>
      <c r="I380" s="27">
        <f>v_industry_withdrawal!AW176</f>
        <v>2.168318E-2</v>
      </c>
    </row>
    <row r="381" spans="2:9" x14ac:dyDescent="0.25">
      <c r="B381" s="27" t="e">
        <f>v_industry_withdrawal!W177</f>
        <v>#N/A</v>
      </c>
      <c r="C381" s="29" t="str">
        <f>v_industry_withdrawal!X177</f>
        <v>NA</v>
      </c>
      <c r="H381" s="27" t="e">
        <f>v_industry_withdrawal!AV177</f>
        <v>#N/A</v>
      </c>
      <c r="I381" s="27" t="str">
        <f>v_industry_withdrawal!AW177</f>
        <v>NA</v>
      </c>
    </row>
    <row r="382" spans="2:9" x14ac:dyDescent="0.25">
      <c r="B382" s="27" t="e">
        <f>v_industry_withdrawal!W178</f>
        <v>#N/A</v>
      </c>
      <c r="C382" s="29">
        <f>v_industry_withdrawal!X178</f>
        <v>0</v>
      </c>
      <c r="H382" s="27" t="e">
        <f>v_industry_withdrawal!AV178</f>
        <v>#N/A</v>
      </c>
      <c r="I382" s="27">
        <f>v_industry_withdrawal!AW178</f>
        <v>0</v>
      </c>
    </row>
    <row r="383" spans="2:9" x14ac:dyDescent="0.25">
      <c r="B383" s="27" t="e">
        <f>v_industry_withdrawal!W179</f>
        <v>#N/A</v>
      </c>
      <c r="C383" s="29">
        <f>v_industry_withdrawal!X179</f>
        <v>5.5655059999999999E-2</v>
      </c>
      <c r="H383" s="27">
        <f>v_industry_withdrawal!AV179</f>
        <v>9.9000000000000005E-2</v>
      </c>
      <c r="I383" s="27">
        <f>v_industry_withdrawal!AW179</f>
        <v>7.7264440000000004E-2</v>
      </c>
    </row>
    <row r="384" spans="2:9" x14ac:dyDescent="0.25">
      <c r="B384" s="27" t="e">
        <f>v_industry_withdrawal!W180</f>
        <v>#N/A</v>
      </c>
      <c r="C384" s="29">
        <f>v_industry_withdrawal!X180</f>
        <v>3.1592499999999999E-4</v>
      </c>
      <c r="H384" s="27">
        <f>v_industry_withdrawal!AV180</f>
        <v>0.03</v>
      </c>
      <c r="I384" s="27">
        <f>v_industry_withdrawal!AW180</f>
        <v>5.6260740000000004E-4</v>
      </c>
    </row>
    <row r="385" spans="2:9" x14ac:dyDescent="0.25">
      <c r="B385" s="27" t="e">
        <f>v_industry_withdrawal!W181</f>
        <v>#N/A</v>
      </c>
      <c r="C385" s="29">
        <f>v_industry_withdrawal!X181</f>
        <v>5.3370880000000002E-2</v>
      </c>
      <c r="H385" s="27">
        <f>v_industry_withdrawal!AV181</f>
        <v>0.11</v>
      </c>
      <c r="I385" s="27">
        <f>v_industry_withdrawal!AW181</f>
        <v>7.5870320000000005E-2</v>
      </c>
    </row>
    <row r="386" spans="2:9" x14ac:dyDescent="0.25">
      <c r="B386" s="27" t="e">
        <f>v_industry_withdrawal!W182</f>
        <v>#N/A</v>
      </c>
      <c r="C386" s="29">
        <f>v_industry_withdrawal!X182</f>
        <v>2.1931080000000001</v>
      </c>
      <c r="H386" s="27">
        <f>v_industry_withdrawal!AV182</f>
        <v>4.0999999999999996</v>
      </c>
      <c r="I386" s="27">
        <f>v_industry_withdrawal!AW182</f>
        <v>3.4200159999999999</v>
      </c>
    </row>
    <row r="387" spans="2:9" x14ac:dyDescent="0.25">
      <c r="B387" s="27" t="e">
        <f>v_industry_withdrawal!W183</f>
        <v>#N/A</v>
      </c>
      <c r="C387" s="29">
        <f>v_industry_withdrawal!X183</f>
        <v>2.015672E-4</v>
      </c>
      <c r="H387" s="27">
        <f>v_industry_withdrawal!AV183</f>
        <v>0.1113</v>
      </c>
      <c r="I387" s="27">
        <f>v_industry_withdrawal!AW183</f>
        <v>2.1515099999999999E-4</v>
      </c>
    </row>
    <row r="388" spans="2:9" x14ac:dyDescent="0.25">
      <c r="B388" s="27" t="e">
        <f>v_industry_withdrawal!W184</f>
        <v>#N/A</v>
      </c>
      <c r="C388" s="29">
        <f>v_industry_withdrawal!X184</f>
        <v>5.8043659999999997E-2</v>
      </c>
      <c r="H388" s="27">
        <f>v_industry_withdrawal!AV184</f>
        <v>4.5999999999999999E-2</v>
      </c>
      <c r="I388" s="27">
        <f>v_industry_withdrawal!AW184</f>
        <v>5.5207659999999999E-2</v>
      </c>
    </row>
    <row r="389" spans="2:9" x14ac:dyDescent="0.25">
      <c r="B389" s="27" t="e">
        <f>v_industry_withdrawal!W185</f>
        <v>#N/A</v>
      </c>
      <c r="C389" s="29" t="str">
        <f>v_industry_withdrawal!X185</f>
        <v>NA</v>
      </c>
      <c r="H389" s="27" t="e">
        <f>v_industry_withdrawal!AV185</f>
        <v>#N/A</v>
      </c>
      <c r="I389" s="27" t="str">
        <f>v_industry_withdrawal!AW185</f>
        <v>NA</v>
      </c>
    </row>
    <row r="390" spans="2:9" x14ac:dyDescent="0.25">
      <c r="B390" s="27" t="e">
        <f>v_industry_withdrawal!W186</f>
        <v>#N/A</v>
      </c>
      <c r="C390" s="29">
        <f>v_industry_withdrawal!X186</f>
        <v>3.7303500000000001</v>
      </c>
      <c r="H390" s="27">
        <f>v_industry_withdrawal!AV186</f>
        <v>7.19</v>
      </c>
      <c r="I390" s="27">
        <f>v_industry_withdrawal!AW186</f>
        <v>6.6328100000000001</v>
      </c>
    </row>
    <row r="391" spans="2:9" x14ac:dyDescent="0.25">
      <c r="B391" s="27" t="e">
        <f>v_industry_withdrawal!W187</f>
        <v>#N/A</v>
      </c>
      <c r="C391" s="29">
        <f>v_industry_withdrawal!X187</f>
        <v>18.024059999999999</v>
      </c>
      <c r="H391" s="27">
        <f>v_industry_withdrawal!AV187</f>
        <v>9.4860000000000007</v>
      </c>
      <c r="I391" s="27">
        <f>v_industry_withdrawal!AW187</f>
        <v>19.20064</v>
      </c>
    </row>
    <row r="392" spans="2:9" x14ac:dyDescent="0.25">
      <c r="B392" s="27" t="e">
        <f>v_industry_withdrawal!W188</f>
        <v>#N/A</v>
      </c>
      <c r="C392" s="29">
        <f>v_industry_withdrawal!X188</f>
        <v>115.836</v>
      </c>
      <c r="H392" s="27">
        <f>v_industry_withdrawal!AV188</f>
        <v>298.8</v>
      </c>
      <c r="I392" s="27">
        <f>v_industry_withdrawal!AW188</f>
        <v>183.2706</v>
      </c>
    </row>
    <row r="393" spans="2:9" x14ac:dyDescent="0.25">
      <c r="B393" s="27" t="e">
        <f>v_industry_withdrawal!W189</f>
        <v>#N/A</v>
      </c>
      <c r="C393" s="29">
        <f>v_industry_withdrawal!X189</f>
        <v>1.1152480000000001E-3</v>
      </c>
      <c r="H393" s="27">
        <f>v_industry_withdrawal!AV189</f>
        <v>1.61E-2</v>
      </c>
      <c r="I393" s="27">
        <f>v_industry_withdrawal!AW189</f>
        <v>1.2707040000000001E-3</v>
      </c>
    </row>
    <row r="394" spans="2:9" x14ac:dyDescent="0.25">
      <c r="B394" s="27" t="e">
        <f>v_industry_withdrawal!W190</f>
        <v>#N/A</v>
      </c>
      <c r="C394" s="29">
        <f>v_industry_withdrawal!X190</f>
        <v>3.209824E-2</v>
      </c>
      <c r="H394" s="27">
        <f>v_industry_withdrawal!AV190</f>
        <v>0.08</v>
      </c>
      <c r="I394" s="27">
        <f>v_industry_withdrawal!AW190</f>
        <v>5.1101760000000003E-2</v>
      </c>
    </row>
    <row r="395" spans="2:9" x14ac:dyDescent="0.25">
      <c r="B395" s="27" t="e">
        <f>v_industry_withdrawal!W191</f>
        <v>#N/A</v>
      </c>
      <c r="C395" s="29">
        <f>v_industry_withdrawal!X191</f>
        <v>2.89106</v>
      </c>
      <c r="H395" s="27">
        <f>v_industry_withdrawal!AV191</f>
        <v>2.35</v>
      </c>
      <c r="I395" s="27">
        <f>v_industry_withdrawal!AW191</f>
        <v>2.941916</v>
      </c>
    </row>
    <row r="396" spans="2:9" x14ac:dyDescent="0.25">
      <c r="B396" s="27" t="e">
        <f>v_industry_withdrawal!W192</f>
        <v>#N/A</v>
      </c>
      <c r="C396" s="29">
        <f>v_industry_withdrawal!X192</f>
        <v>0.86458060000000003</v>
      </c>
      <c r="H396" s="27">
        <f>v_industry_withdrawal!AV192</f>
        <v>0.68310000000000004</v>
      </c>
      <c r="I396" s="27">
        <f>v_industry_withdrawal!AW192</f>
        <v>1.0421659999999999</v>
      </c>
    </row>
    <row r="397" spans="2:9" x14ac:dyDescent="0.25">
      <c r="B397" s="27" t="e">
        <f>v_industry_withdrawal!W193</f>
        <v>#N/A</v>
      </c>
      <c r="C397" s="29">
        <f>v_industry_withdrawal!X193</f>
        <v>1.0364043999999999</v>
      </c>
      <c r="H397" s="27">
        <f>v_industry_withdrawal!AV193</f>
        <v>3.2629999999999999</v>
      </c>
      <c r="I397" s="27">
        <f>v_industry_withdrawal!AW193</f>
        <v>1.479538</v>
      </c>
    </row>
    <row r="398" spans="2:9" x14ac:dyDescent="0.25">
      <c r="B398" s="27" t="e">
        <f>v_industry_withdrawal!W194</f>
        <v>#N/A</v>
      </c>
      <c r="C398" s="29">
        <f>v_industry_withdrawal!X194</f>
        <v>0.10727299999999999</v>
      </c>
      <c r="H398" s="27">
        <f>v_industry_withdrawal!AV194</f>
        <v>2.1000000000000001E-2</v>
      </c>
      <c r="I398" s="27">
        <f>v_industry_withdrawal!AW194</f>
        <v>9.4214740000000005E-2</v>
      </c>
    </row>
    <row r="399" spans="2:9" x14ac:dyDescent="0.25">
      <c r="B399" s="27" t="e">
        <f>v_industry_withdrawal!W195</f>
        <v>#N/A</v>
      </c>
      <c r="C399" s="29">
        <f>v_industry_withdrawal!X195</f>
        <v>0</v>
      </c>
      <c r="H399" s="27" t="e">
        <f>v_industry_withdrawal!AV195</f>
        <v>#N/A</v>
      </c>
      <c r="I399" s="27">
        <f>v_industry_withdrawal!AW195</f>
        <v>0</v>
      </c>
    </row>
    <row r="400" spans="2:9" x14ac:dyDescent="0.25">
      <c r="B400" s="27" t="e">
        <f>v_industry_withdrawal!W196</f>
        <v>#N/A</v>
      </c>
      <c r="C400" s="29">
        <f>v_industry_withdrawal!X196</f>
        <v>9.6059680000000003E-4</v>
      </c>
      <c r="H400" s="27">
        <f>v_industry_withdrawal!AV196</f>
        <v>6.8000000000000005E-2</v>
      </c>
      <c r="I400" s="27">
        <f>v_industry_withdrawal!AW196</f>
        <v>1.234188E-3</v>
      </c>
    </row>
    <row r="401" spans="1:9" x14ac:dyDescent="0.25">
      <c r="B401" s="27" t="e">
        <f>v_industry_withdrawal!W197</f>
        <v>#N/A</v>
      </c>
      <c r="C401" s="29">
        <f>v_industry_withdrawal!X197</f>
        <v>0.1059838</v>
      </c>
      <c r="H401" s="27">
        <f>v_industry_withdrawal!AV197</f>
        <v>0.1229</v>
      </c>
      <c r="I401" s="27">
        <f>v_industry_withdrawal!AW197</f>
        <v>7.6577519999999996E-2</v>
      </c>
    </row>
    <row r="402" spans="1:9" x14ac:dyDescent="0.25">
      <c r="B402" s="27" t="e">
        <f>v_industry_withdrawal!W198</f>
        <v>#N/A</v>
      </c>
      <c r="C402" s="29">
        <f>v_industry_withdrawal!X198</f>
        <v>0.136879</v>
      </c>
      <c r="H402" s="27">
        <f>v_industry_withdrawal!AV198</f>
        <v>0.13</v>
      </c>
      <c r="I402" s="27">
        <f>v_industry_withdrawal!AW198</f>
        <v>0.1140714</v>
      </c>
    </row>
    <row r="403" spans="1:9" x14ac:dyDescent="0.25">
      <c r="B403" s="27" t="e">
        <f>v_industry_withdrawal!W199</f>
        <v>#N/A</v>
      </c>
      <c r="C403" s="29">
        <f>v_industry_withdrawal!X199</f>
        <v>3.2051259999999999</v>
      </c>
      <c r="H403" s="27">
        <f>v_industry_withdrawal!AV199</f>
        <v>5.9640000000000004</v>
      </c>
      <c r="I403" s="27">
        <f>v_industry_withdrawal!AW199</f>
        <v>4.85656</v>
      </c>
    </row>
    <row r="404" spans="1:9" x14ac:dyDescent="0.25">
      <c r="B404" s="27" t="e">
        <f>v_industry_withdrawal!W200</f>
        <v>#N/A</v>
      </c>
      <c r="C404" s="29">
        <f>v_industry_withdrawal!X200</f>
        <v>8.444024E-2</v>
      </c>
      <c r="H404" s="27">
        <f>v_industry_withdrawal!AV200</f>
        <v>1.4200000000000001E-2</v>
      </c>
      <c r="I404" s="27">
        <f>v_industry_withdrawal!AW200</f>
        <v>0.1325576</v>
      </c>
    </row>
    <row r="405" spans="1:9" x14ac:dyDescent="0.25">
      <c r="B405" s="27" t="e">
        <f>v_industry_withdrawal!W201</f>
        <v>#N/A</v>
      </c>
      <c r="C405" s="29">
        <f>v_industry_withdrawal!X201</f>
        <v>3.5600179999999999</v>
      </c>
      <c r="H405" s="27" t="e">
        <f>v_industry_withdrawal!AV201</f>
        <v>#N/A</v>
      </c>
      <c r="I405" s="27">
        <f>v_industry_withdrawal!AW201</f>
        <v>5.2179460000000004</v>
      </c>
    </row>
    <row r="406" spans="1:9" x14ac:dyDescent="0.25">
      <c r="B406" s="27" t="e">
        <f>v_industry_withdrawal!W202</f>
        <v>#N/A</v>
      </c>
      <c r="C406" s="29">
        <f>v_industry_withdrawal!X202</f>
        <v>0.22810320000000001</v>
      </c>
      <c r="H406" s="27" t="e">
        <f>v_industry_withdrawal!AV202</f>
        <v>#N/A</v>
      </c>
      <c r="I406" s="27">
        <f>v_industry_withdrawal!AW202</f>
        <v>0.31270219999999999</v>
      </c>
    </row>
    <row r="407" spans="1:9" x14ac:dyDescent="0.25">
      <c r="B407" s="27" t="e">
        <f>v_industry_withdrawal!W203</f>
        <v>#N/A</v>
      </c>
      <c r="C407" s="29">
        <f>v_industry_withdrawal!X203</f>
        <v>0.10574706</v>
      </c>
      <c r="H407" s="27" t="e">
        <f>v_industry_withdrawal!AV203</f>
        <v>#N/A</v>
      </c>
      <c r="I407" s="27">
        <f>v_industry_withdrawal!AW203</f>
        <v>0.1139174</v>
      </c>
    </row>
    <row r="408" spans="1:9" x14ac:dyDescent="0.25">
      <c r="B408" s="27" t="e">
        <f>v_industry_withdrawal!W204</f>
        <v>#N/A</v>
      </c>
      <c r="C408" s="29">
        <f>v_industry_withdrawal!X204</f>
        <v>2.5632979999999999E-3</v>
      </c>
      <c r="H408" s="27" t="e">
        <f>v_industry_withdrawal!AV204</f>
        <v>#N/A</v>
      </c>
      <c r="I408" s="27">
        <f>v_industry_withdrawal!AW204</f>
        <v>2.786668E-3</v>
      </c>
    </row>
    <row r="409" spans="1:9" x14ac:dyDescent="0.25">
      <c r="B409" s="27" t="e">
        <f>v_industry_withdrawal!W205</f>
        <v>#N/A</v>
      </c>
      <c r="C409" s="29">
        <f>v_industry_withdrawal!X205</f>
        <v>1.039293E-2</v>
      </c>
      <c r="H409" s="27">
        <f>v_industry_withdrawal!AV205</f>
        <v>1.46E-2</v>
      </c>
      <c r="I409" s="27">
        <f>v_industry_withdrawal!AW205</f>
        <v>1.534896E-2</v>
      </c>
    </row>
    <row r="410" spans="1:9" x14ac:dyDescent="0.25">
      <c r="B410" s="27" t="e">
        <f>v_industry_withdrawal!W206</f>
        <v>#N/A</v>
      </c>
      <c r="C410" s="29">
        <f>v_industry_withdrawal!X206</f>
        <v>11.96166</v>
      </c>
      <c r="H410" s="27">
        <f>v_industry_withdrawal!AV206</f>
        <v>127.7</v>
      </c>
      <c r="I410" s="27">
        <f>v_industry_withdrawal!AW206</f>
        <v>21.258019999999998</v>
      </c>
    </row>
    <row r="411" spans="1:9" x14ac:dyDescent="0.25">
      <c r="A411" s="27" t="str">
        <f>v_industry_withdrawal!AA5</f>
        <v>1978-1982</v>
      </c>
      <c r="B411" s="27" t="e">
        <f>v_industry_withdrawal!AB7</f>
        <v>#N/A</v>
      </c>
      <c r="C411" s="29">
        <f>v_industry_withdrawal!AC7</f>
        <v>0.39932200000000001</v>
      </c>
      <c r="G411" s="27" t="str">
        <f>v_industry_withdrawal!AZ5</f>
        <v>2003-2007</v>
      </c>
      <c r="H411" s="27">
        <f>v_industry_withdrawal!BA7</f>
        <v>0.125</v>
      </c>
      <c r="I411" s="27">
        <f>v_industry_withdrawal!BB7</f>
        <v>0.63765260000000001</v>
      </c>
    </row>
    <row r="412" spans="1:9" x14ac:dyDescent="0.25">
      <c r="B412" s="27" t="e">
        <f>v_industry_withdrawal!AB8</f>
        <v>#N/A</v>
      </c>
      <c r="C412" s="29">
        <f>v_industry_withdrawal!AC8</f>
        <v>2.7981039999999999E-2</v>
      </c>
      <c r="H412" s="27">
        <f>v_industry_withdrawal!BA8</f>
        <v>0.16950000000000001</v>
      </c>
      <c r="I412" s="27">
        <f>v_industry_withdrawal!BB8</f>
        <v>3.1287740000000001E-2</v>
      </c>
    </row>
    <row r="413" spans="1:9" x14ac:dyDescent="0.25">
      <c r="B413" s="27" t="e">
        <f>v_industry_withdrawal!AB9</f>
        <v>#N/A</v>
      </c>
      <c r="C413" s="29">
        <f>v_industry_withdrawal!AC9</f>
        <v>0.1114052</v>
      </c>
      <c r="H413" s="27">
        <f>v_industry_withdrawal!BA9</f>
        <v>0.23180000000000001</v>
      </c>
      <c r="I413" s="27">
        <f>v_industry_withdrawal!BB9</f>
        <v>0.1716404</v>
      </c>
    </row>
    <row r="414" spans="1:9" x14ac:dyDescent="0.25">
      <c r="B414" s="27">
        <f>v_industry_withdrawal!AB10</f>
        <v>0.12</v>
      </c>
      <c r="C414" s="29">
        <f>v_industry_withdrawal!AC10</f>
        <v>0.55874199999999996</v>
      </c>
      <c r="H414" s="27" t="e">
        <f>v_industry_withdrawal!BA10</f>
        <v>#N/A</v>
      </c>
      <c r="I414" s="27">
        <f>v_industry_withdrawal!BB10</f>
        <v>0.63113039999999998</v>
      </c>
    </row>
    <row r="415" spans="1:9" x14ac:dyDescent="0.25">
      <c r="B415" s="27" t="e">
        <f>v_industry_withdrawal!AB11</f>
        <v>#N/A</v>
      </c>
      <c r="C415" s="29">
        <f>v_industry_withdrawal!AC11</f>
        <v>5.7921800000000001E-3</v>
      </c>
      <c r="H415" s="27" t="e">
        <f>v_industry_withdrawal!BA11</f>
        <v>#N/A</v>
      </c>
      <c r="I415" s="27">
        <f>v_industry_withdrawal!BB11</f>
        <v>6.1801340000000003E-3</v>
      </c>
    </row>
    <row r="416" spans="1:9" x14ac:dyDescent="0.25">
      <c r="B416" s="27" t="e">
        <f>v_industry_withdrawal!AB12</f>
        <v>#N/A</v>
      </c>
      <c r="C416" s="29">
        <f>v_industry_withdrawal!AC12</f>
        <v>4.3376720000000001E-2</v>
      </c>
      <c r="H416" s="27">
        <f>v_industry_withdrawal!BA12</f>
        <v>0.23960000000000001</v>
      </c>
      <c r="I416" s="27">
        <f>v_industry_withdrawal!BB12</f>
        <v>5.78761E-2</v>
      </c>
    </row>
    <row r="417" spans="2:9" x14ac:dyDescent="0.25">
      <c r="B417" s="27" t="e">
        <f>v_industry_withdrawal!AB13</f>
        <v>#N/A</v>
      </c>
      <c r="C417" s="29">
        <f>v_industry_withdrawal!AC13</f>
        <v>0</v>
      </c>
      <c r="H417" s="27">
        <f>v_industry_withdrawal!BA13</f>
        <v>1.8E-3</v>
      </c>
      <c r="I417" s="27">
        <f>v_industry_withdrawal!BB13</f>
        <v>0</v>
      </c>
    </row>
    <row r="418" spans="2:9" x14ac:dyDescent="0.25">
      <c r="B418" s="27" t="e">
        <f>v_industry_withdrawal!AB14</f>
        <v>#N/A</v>
      </c>
      <c r="C418" s="29">
        <f>v_industry_withdrawal!AC14</f>
        <v>3.698064</v>
      </c>
      <c r="H418" s="27" t="e">
        <f>v_industry_withdrawal!BA14</f>
        <v>#N/A</v>
      </c>
      <c r="I418" s="27">
        <f>v_industry_withdrawal!BB14</f>
        <v>4.7044600000000001</v>
      </c>
    </row>
    <row r="419" spans="2:9" x14ac:dyDescent="0.25">
      <c r="B419" s="27" t="e">
        <f>v_industry_withdrawal!AB15</f>
        <v>#N/A</v>
      </c>
      <c r="C419" s="29">
        <f>v_industry_withdrawal!AC15</f>
        <v>0.21917120000000001</v>
      </c>
      <c r="H419" s="27">
        <f>v_industry_withdrawal!BA15</f>
        <v>2.3319999999999999</v>
      </c>
      <c r="I419" s="27">
        <f>v_industry_withdrawal!BB15</f>
        <v>0.30368600000000001</v>
      </c>
    </row>
    <row r="420" spans="2:9" x14ac:dyDescent="0.25">
      <c r="B420" s="27">
        <f>v_industry_withdrawal!AB16</f>
        <v>2.694</v>
      </c>
      <c r="C420" s="29">
        <f>v_industry_withdrawal!AC16</f>
        <v>1.2735780000000001</v>
      </c>
      <c r="H420" s="27" t="e">
        <f>v_industry_withdrawal!BA16</f>
        <v>#N/A</v>
      </c>
      <c r="I420" s="27">
        <f>v_industry_withdrawal!BB16</f>
        <v>1.9263159999999999</v>
      </c>
    </row>
    <row r="421" spans="2:9" x14ac:dyDescent="0.25">
      <c r="B421" s="27" t="e">
        <f>v_industry_withdrawal!AB17</f>
        <v>#N/A</v>
      </c>
      <c r="C421" s="29">
        <f>v_industry_withdrawal!AC17</f>
        <v>0</v>
      </c>
      <c r="H421" s="27" t="e">
        <f>v_industry_withdrawal!BA17</f>
        <v>#N/A</v>
      </c>
      <c r="I421" s="27">
        <f>v_industry_withdrawal!BB17</f>
        <v>0</v>
      </c>
    </row>
    <row r="422" spans="2:9" x14ac:dyDescent="0.25">
      <c r="B422" s="27" t="e">
        <f>v_industry_withdrawal!AB18</f>
        <v>#N/A</v>
      </c>
      <c r="C422" s="29">
        <f>v_industry_withdrawal!AC18</f>
        <v>0</v>
      </c>
      <c r="H422" s="27">
        <f>v_industry_withdrawal!BA18</f>
        <v>2.0299999999999999E-2</v>
      </c>
      <c r="I422" s="27">
        <f>v_industry_withdrawal!BB18</f>
        <v>0</v>
      </c>
    </row>
    <row r="423" spans="2:9" x14ac:dyDescent="0.25">
      <c r="B423" s="27" t="e">
        <f>v_industry_withdrawal!AB19</f>
        <v>#N/A</v>
      </c>
      <c r="C423" s="29">
        <f>v_industry_withdrawal!AC19</f>
        <v>0</v>
      </c>
      <c r="H423" s="27">
        <f>v_industry_withdrawal!BA19</f>
        <v>6.1999999999999998E-3</v>
      </c>
      <c r="I423" s="27">
        <f>v_industry_withdrawal!BB19</f>
        <v>0</v>
      </c>
    </row>
    <row r="424" spans="2:9" x14ac:dyDescent="0.25">
      <c r="B424" s="27" t="e">
        <f>v_industry_withdrawal!AB20</f>
        <v>#N/A</v>
      </c>
      <c r="C424" s="29">
        <f>v_industry_withdrawal!AC20</f>
        <v>0.13893259999999999</v>
      </c>
      <c r="H424" s="27" t="e">
        <f>v_industry_withdrawal!BA20</f>
        <v>#N/A</v>
      </c>
      <c r="I424" s="27">
        <f>v_industry_withdrawal!BB20</f>
        <v>0.1588676</v>
      </c>
    </row>
    <row r="425" spans="2:9" x14ac:dyDescent="0.25">
      <c r="B425" s="27" t="e">
        <f>v_industry_withdrawal!AB21</f>
        <v>#N/A</v>
      </c>
      <c r="C425" s="29">
        <f>v_industry_withdrawal!AC21</f>
        <v>1.295988E-2</v>
      </c>
      <c r="H425" s="27" t="e">
        <f>v_industry_withdrawal!BA21</f>
        <v>#N/A</v>
      </c>
      <c r="I425" s="27">
        <f>v_industry_withdrawal!BB21</f>
        <v>1.832114E-2</v>
      </c>
    </row>
    <row r="426" spans="2:9" x14ac:dyDescent="0.25">
      <c r="B426" s="27" t="e">
        <f>v_industry_withdrawal!AB22</f>
        <v>#N/A</v>
      </c>
      <c r="C426" s="29">
        <f>v_industry_withdrawal!AC22</f>
        <v>6.1798060000000002E-2</v>
      </c>
      <c r="H426" s="27" t="e">
        <f>v_industry_withdrawal!BA22</f>
        <v>#N/A</v>
      </c>
      <c r="I426" s="27">
        <f>v_industry_withdrawal!BB22</f>
        <v>6.7423479999999994E-2</v>
      </c>
    </row>
    <row r="427" spans="2:9" x14ac:dyDescent="0.25">
      <c r="B427" s="27" t="e">
        <f>v_industry_withdrawal!AB23</f>
        <v>#N/A</v>
      </c>
      <c r="C427" s="29">
        <f>v_industry_withdrawal!AC23</f>
        <v>4.9533060000000002E-3</v>
      </c>
      <c r="H427" s="27">
        <f>v_industry_withdrawal!BA23</f>
        <v>3.8899999999999997E-2</v>
      </c>
      <c r="I427" s="27">
        <f>v_industry_withdrawal!BB23</f>
        <v>9.2702259999999995E-3</v>
      </c>
    </row>
    <row r="428" spans="2:9" x14ac:dyDescent="0.25">
      <c r="B428" s="27" t="e">
        <f>v_industry_withdrawal!AB24</f>
        <v>#N/A</v>
      </c>
      <c r="C428" s="29">
        <f>v_industry_withdrawal!AC24</f>
        <v>6.8398219999999998</v>
      </c>
      <c r="H428" s="27">
        <f>v_industry_withdrawal!BA24</f>
        <v>10.14</v>
      </c>
      <c r="I428" s="27">
        <f>v_industry_withdrawal!BB24</f>
        <v>9.0040239999999994</v>
      </c>
    </row>
    <row r="429" spans="2:9" x14ac:dyDescent="0.25">
      <c r="B429" s="27" t="e">
        <f>v_industry_withdrawal!AB25</f>
        <v>#N/A</v>
      </c>
      <c r="C429" s="29">
        <f>v_industry_withdrawal!AC25</f>
        <v>3.4384440000000001E-3</v>
      </c>
      <c r="H429" s="27" t="e">
        <f>v_industry_withdrawal!BA25</f>
        <v>#N/A</v>
      </c>
      <c r="I429" s="27">
        <f>v_industry_withdrawal!BB25</f>
        <v>4.740986E-3</v>
      </c>
    </row>
    <row r="430" spans="2:9" x14ac:dyDescent="0.25">
      <c r="B430" s="27" t="e">
        <f>v_industry_withdrawal!AB26</f>
        <v>#N/A</v>
      </c>
      <c r="C430" s="29">
        <f>v_industry_withdrawal!AC26</f>
        <v>3.2983719999999999E-3</v>
      </c>
      <c r="H430" s="27" t="e">
        <f>v_industry_withdrawal!BA26</f>
        <v>#N/A</v>
      </c>
      <c r="I430" s="27">
        <f>v_industry_withdrawal!BB26</f>
        <v>3.6748079999999999E-3</v>
      </c>
    </row>
    <row r="431" spans="2:9" x14ac:dyDescent="0.25">
      <c r="B431" s="27" t="e">
        <f>v_industry_withdrawal!AB27</f>
        <v>#N/A</v>
      </c>
      <c r="C431" s="29">
        <f>v_industry_withdrawal!AC27</f>
        <v>1.7400479999999999E-2</v>
      </c>
      <c r="H431" s="27" t="e">
        <f>v_industry_withdrawal!BA27</f>
        <v>#N/A</v>
      </c>
      <c r="I431" s="27">
        <f>v_industry_withdrawal!BB27</f>
        <v>2.6196500000000001E-2</v>
      </c>
    </row>
    <row r="432" spans="2:9" x14ac:dyDescent="0.25">
      <c r="B432" s="27" t="e">
        <f>v_industry_withdrawal!AB28</f>
        <v>#N/A</v>
      </c>
      <c r="C432" s="29">
        <f>v_industry_withdrawal!AC28</f>
        <v>11.734680000000001</v>
      </c>
      <c r="H432" s="27" t="e">
        <f>v_industry_withdrawal!BA28</f>
        <v>#N/A</v>
      </c>
      <c r="I432" s="27">
        <f>v_industry_withdrawal!BB28</f>
        <v>14.45116</v>
      </c>
    </row>
    <row r="433" spans="2:9" x14ac:dyDescent="0.25">
      <c r="B433" s="27" t="e">
        <f>v_industry_withdrawal!AB29</f>
        <v>#N/A</v>
      </c>
      <c r="C433" s="29">
        <f>v_industry_withdrawal!AC29</f>
        <v>9.3847260000000002E-2</v>
      </c>
      <c r="H433" s="27">
        <f>v_industry_withdrawal!BA29</f>
        <v>0.49840000000000001</v>
      </c>
      <c r="I433" s="27">
        <f>v_industry_withdrawal!BB29</f>
        <v>0.117886</v>
      </c>
    </row>
    <row r="434" spans="2:9" x14ac:dyDescent="0.25">
      <c r="B434" s="27" t="e">
        <f>v_industry_withdrawal!AB30</f>
        <v>#N/A</v>
      </c>
      <c r="C434" s="29">
        <f>v_industry_withdrawal!AC30</f>
        <v>6.5522720000000005E-4</v>
      </c>
      <c r="H434" s="27">
        <f>v_industry_withdrawal!BA30</f>
        <v>1.4999999999999999E-2</v>
      </c>
      <c r="I434" s="27">
        <f>v_industry_withdrawal!BB30</f>
        <v>5.3663280000000005E-4</v>
      </c>
    </row>
    <row r="435" spans="2:9" x14ac:dyDescent="0.25">
      <c r="B435" s="27" t="e">
        <f>v_industry_withdrawal!AB31</f>
        <v>#N/A</v>
      </c>
      <c r="C435" s="29">
        <f>v_industry_withdrawal!AC31</f>
        <v>0.10526604000000001</v>
      </c>
      <c r="H435" s="27">
        <f>v_industry_withdrawal!BA31</f>
        <v>0.1046</v>
      </c>
      <c r="I435" s="27">
        <f>v_industry_withdrawal!BB31</f>
        <v>0.1163636</v>
      </c>
    </row>
    <row r="436" spans="2:9" x14ac:dyDescent="0.25">
      <c r="B436" s="27" t="e">
        <f>v_industry_withdrawal!AB32</f>
        <v>#N/A</v>
      </c>
      <c r="C436" s="29">
        <f>v_industry_withdrawal!AC32</f>
        <v>24.240780000000001</v>
      </c>
      <c r="H436" s="27">
        <f>v_industry_withdrawal!BA32</f>
        <v>33.119999999999997</v>
      </c>
      <c r="I436" s="27">
        <f>v_industry_withdrawal!BB32</f>
        <v>34.883459999999999</v>
      </c>
    </row>
    <row r="437" spans="2:9" x14ac:dyDescent="0.25">
      <c r="B437" s="27" t="e">
        <f>v_industry_withdrawal!AB33</f>
        <v>#N/A</v>
      </c>
      <c r="C437" s="29">
        <f>v_industry_withdrawal!AC33</f>
        <v>0</v>
      </c>
      <c r="H437" s="27" t="e">
        <f>v_industry_withdrawal!BA33</f>
        <v>#N/A</v>
      </c>
      <c r="I437" s="27">
        <f>v_industry_withdrawal!BB33</f>
        <v>0</v>
      </c>
    </row>
    <row r="438" spans="2:9" x14ac:dyDescent="0.25">
      <c r="B438" s="27" t="e">
        <f>v_industry_withdrawal!AB34</f>
        <v>#N/A</v>
      </c>
      <c r="C438" s="29">
        <f>v_industry_withdrawal!AC34</f>
        <v>5.9666880000000004E-3</v>
      </c>
      <c r="H438" s="27">
        <f>v_industry_withdrawal!BA34</f>
        <v>1.2E-2</v>
      </c>
      <c r="I438" s="27">
        <f>v_industry_withdrawal!BB34</f>
        <v>4.2700120000000001E-3</v>
      </c>
    </row>
    <row r="439" spans="2:9" x14ac:dyDescent="0.25">
      <c r="B439" s="27" t="e">
        <f>v_industry_withdrawal!AB35</f>
        <v>#N/A</v>
      </c>
      <c r="C439" s="29">
        <f>v_industry_withdrawal!AC35</f>
        <v>0.10327636</v>
      </c>
      <c r="H439" s="27">
        <f>v_industry_withdrawal!BA35</f>
        <v>0.83099999999999996</v>
      </c>
      <c r="I439" s="27">
        <f>v_industry_withdrawal!BB35</f>
        <v>0.17540120000000001</v>
      </c>
    </row>
    <row r="440" spans="2:9" x14ac:dyDescent="0.25">
      <c r="B440" s="27" t="e">
        <f>v_industry_withdrawal!AB36</f>
        <v>#N/A</v>
      </c>
      <c r="C440" s="29">
        <f>v_industry_withdrawal!AC36</f>
        <v>6.2220499999999998E-3</v>
      </c>
      <c r="H440" s="27">
        <f>v_industry_withdrawal!BA36</f>
        <v>0.1037</v>
      </c>
      <c r="I440" s="27">
        <f>v_industry_withdrawal!BB36</f>
        <v>7.2691459999999998E-3</v>
      </c>
    </row>
    <row r="441" spans="2:9" x14ac:dyDescent="0.25">
      <c r="B441" s="27" t="e">
        <f>v_industry_withdrawal!AB37</f>
        <v>#N/A</v>
      </c>
      <c r="C441" s="29">
        <f>v_industry_withdrawal!AC37</f>
        <v>0.5654884</v>
      </c>
      <c r="H441" s="27">
        <f>v_industry_withdrawal!BA37</f>
        <v>4.7439999999999998</v>
      </c>
      <c r="I441" s="27">
        <f>v_industry_withdrawal!BB37</f>
        <v>0.84076519999999999</v>
      </c>
    </row>
    <row r="442" spans="2:9" x14ac:dyDescent="0.25">
      <c r="B442" s="27" t="e">
        <f>v_industry_withdrawal!AB38</f>
        <v>#N/A</v>
      </c>
      <c r="C442" s="29">
        <f>v_industry_withdrawal!AC38</f>
        <v>0.87994479999999997</v>
      </c>
      <c r="H442" s="27" t="e">
        <f>v_industry_withdrawal!BA38</f>
        <v>#N/A</v>
      </c>
      <c r="I442" s="27">
        <f>v_industry_withdrawal!BB38</f>
        <v>1.2023699999999999</v>
      </c>
    </row>
    <row r="443" spans="2:9" x14ac:dyDescent="0.25">
      <c r="B443" s="27" t="e">
        <f>v_industry_withdrawal!AB39</f>
        <v>#N/A</v>
      </c>
      <c r="C443" s="29">
        <f>v_industry_withdrawal!AC39</f>
        <v>0</v>
      </c>
      <c r="H443" s="27" t="e">
        <f>v_industry_withdrawal!BA39</f>
        <v>#N/A</v>
      </c>
      <c r="I443" s="27">
        <f>v_industry_withdrawal!BB39</f>
        <v>0</v>
      </c>
    </row>
    <row r="444" spans="2:9" x14ac:dyDescent="0.25">
      <c r="B444" s="27" t="e">
        <f>v_industry_withdrawal!AB40</f>
        <v>#N/A</v>
      </c>
      <c r="C444" s="29">
        <f>v_industry_withdrawal!AC40</f>
        <v>2.5429719999999999E-2</v>
      </c>
      <c r="H444" s="27">
        <f>v_industry_withdrawal!BA40</f>
        <v>2.4E-2</v>
      </c>
      <c r="I444" s="27">
        <f>v_industry_withdrawal!BB40</f>
        <v>3.0060380000000001E-2</v>
      </c>
    </row>
    <row r="445" spans="2:9" x14ac:dyDescent="0.25">
      <c r="B445" s="27" t="e">
        <f>v_industry_withdrawal!AB41</f>
        <v>#N/A</v>
      </c>
      <c r="C445" s="29">
        <f>v_industry_withdrawal!AC41</f>
        <v>0</v>
      </c>
      <c r="H445" s="27" t="e">
        <f>v_industry_withdrawal!BA41</f>
        <v>#N/A</v>
      </c>
      <c r="I445" s="27">
        <f>v_industry_withdrawal!BB41</f>
        <v>0</v>
      </c>
    </row>
    <row r="446" spans="2:9" x14ac:dyDescent="0.25">
      <c r="B446" s="27" t="e">
        <f>v_industry_withdrawal!AB42</f>
        <v>#N/A</v>
      </c>
      <c r="C446" s="29">
        <f>v_industry_withdrawal!AC42</f>
        <v>0.1242704</v>
      </c>
      <c r="H446" s="27" t="e">
        <f>v_industry_withdrawal!BA42</f>
        <v>#N/A</v>
      </c>
      <c r="I446" s="27">
        <f>v_industry_withdrawal!BB42</f>
        <v>0.1799984</v>
      </c>
    </row>
    <row r="447" spans="2:9" x14ac:dyDescent="0.25">
      <c r="B447" s="27" t="e">
        <f>v_industry_withdrawal!AB43</f>
        <v>#N/A</v>
      </c>
      <c r="C447" s="29">
        <f>v_industry_withdrawal!AC43</f>
        <v>0.13194620000000001</v>
      </c>
      <c r="H447" s="27">
        <f>v_industry_withdrawal!BA43</f>
        <v>0.76070000000000004</v>
      </c>
      <c r="I447" s="27">
        <f>v_industry_withdrawal!BB43</f>
        <v>0.16144500000000001</v>
      </c>
    </row>
    <row r="448" spans="2:9" x14ac:dyDescent="0.25">
      <c r="B448" s="27" t="e">
        <f>v_industry_withdrawal!AB44</f>
        <v>#N/A</v>
      </c>
      <c r="C448" s="29">
        <f>v_industry_withdrawal!AC44</f>
        <v>4.3876879999999998E-3</v>
      </c>
      <c r="H448" s="27">
        <f>v_industry_withdrawal!BA44</f>
        <v>8.0000000000000002E-3</v>
      </c>
      <c r="I448" s="27">
        <f>v_industry_withdrawal!BB44</f>
        <v>8.1308179999999997E-3</v>
      </c>
    </row>
    <row r="449" spans="2:9" x14ac:dyDescent="0.25">
      <c r="B449" s="27" t="e">
        <f>v_industry_withdrawal!AB45</f>
        <v>#N/A</v>
      </c>
      <c r="C449" s="29">
        <f>v_industry_withdrawal!AC45</f>
        <v>1.893802</v>
      </c>
      <c r="H449" s="27">
        <f>v_industry_withdrawal!BA45</f>
        <v>2.36</v>
      </c>
      <c r="I449" s="27">
        <f>v_industry_withdrawal!BB45</f>
        <v>2.1877779999999998</v>
      </c>
    </row>
    <row r="450" spans="2:9" x14ac:dyDescent="0.25">
      <c r="B450" s="27" t="e">
        <f>v_industry_withdrawal!AB46</f>
        <v>#N/A</v>
      </c>
      <c r="C450" s="29">
        <f>v_industry_withdrawal!AC46</f>
        <v>9.1374339999999998E-3</v>
      </c>
      <c r="H450" s="27" t="e">
        <f>v_industry_withdrawal!BA46</f>
        <v>#N/A</v>
      </c>
      <c r="I450" s="27">
        <f>v_industry_withdrawal!BB46</f>
        <v>1.0389224000000001E-2</v>
      </c>
    </row>
    <row r="451" spans="2:9" x14ac:dyDescent="0.25">
      <c r="B451" s="27">
        <f>v_industry_withdrawal!AB47</f>
        <v>4.4999999999999998E-2</v>
      </c>
      <c r="C451" s="29">
        <f>v_industry_withdrawal!AC47</f>
        <v>0.1766636</v>
      </c>
      <c r="H451" s="27">
        <f>v_industry_withdrawal!BA47</f>
        <v>4.2299999999999997E-2</v>
      </c>
      <c r="I451" s="27">
        <f>v_industry_withdrawal!BB47</f>
        <v>0.2627776</v>
      </c>
    </row>
    <row r="452" spans="2:9" x14ac:dyDescent="0.25">
      <c r="B452" s="27" t="e">
        <f>v_industry_withdrawal!AB48</f>
        <v>#N/A</v>
      </c>
      <c r="C452" s="29">
        <f>v_industry_withdrawal!AC48</f>
        <v>0</v>
      </c>
      <c r="H452" s="27" t="e">
        <f>v_industry_withdrawal!BA48</f>
        <v>#N/A</v>
      </c>
      <c r="I452" s="27">
        <f>v_industry_withdrawal!BB48</f>
        <v>0</v>
      </c>
    </row>
    <row r="453" spans="2:9" x14ac:dyDescent="0.25">
      <c r="B453" s="27" t="e">
        <f>v_industry_withdrawal!AB49</f>
        <v>#N/A</v>
      </c>
      <c r="C453" s="29">
        <f>v_industry_withdrawal!AC49</f>
        <v>0.10310962</v>
      </c>
      <c r="H453" s="27">
        <f>v_industry_withdrawal!BA49</f>
        <v>0.25900000000000001</v>
      </c>
      <c r="I453" s="27">
        <f>v_industry_withdrawal!BB49</f>
        <v>0.1859972</v>
      </c>
    </row>
    <row r="454" spans="2:9" x14ac:dyDescent="0.25">
      <c r="B454" s="27" t="e">
        <f>v_industry_withdrawal!AB50</f>
        <v>#N/A</v>
      </c>
      <c r="C454" s="29">
        <f>v_industry_withdrawal!AC50</f>
        <v>1.422064</v>
      </c>
      <c r="H454" s="27">
        <f>v_industry_withdrawal!BA50</f>
        <v>0.49399999999999999</v>
      </c>
      <c r="I454" s="27">
        <f>v_industry_withdrawal!BB50</f>
        <v>1.9538040000000001</v>
      </c>
    </row>
    <row r="455" spans="2:9" x14ac:dyDescent="0.25">
      <c r="B455" s="27" t="e">
        <f>v_industry_withdrawal!AB51</f>
        <v>#N/A</v>
      </c>
      <c r="C455" s="29">
        <f>v_industry_withdrawal!AC51</f>
        <v>0.17726600000000001</v>
      </c>
      <c r="H455" s="27">
        <f>v_industry_withdrawal!BA51</f>
        <v>0.54900000000000004</v>
      </c>
      <c r="I455" s="27">
        <f>v_industry_withdrawal!BB51</f>
        <v>0.2155068</v>
      </c>
    </row>
    <row r="456" spans="2:9" x14ac:dyDescent="0.25">
      <c r="B456" s="27" t="e">
        <f>v_industry_withdrawal!AB52</f>
        <v>#N/A</v>
      </c>
      <c r="C456" s="29">
        <f>v_industry_withdrawal!AC52</f>
        <v>1.25722</v>
      </c>
      <c r="H456" s="27" t="e">
        <f>v_industry_withdrawal!BA52</f>
        <v>#N/A</v>
      </c>
      <c r="I456" s="27">
        <f>v_industry_withdrawal!BB52</f>
        <v>1.7248079999999999</v>
      </c>
    </row>
    <row r="457" spans="2:9" x14ac:dyDescent="0.25">
      <c r="B457" s="27" t="e">
        <f>v_industry_withdrawal!AB53</f>
        <v>#N/A</v>
      </c>
      <c r="C457" s="29">
        <f>v_industry_withdrawal!AC53</f>
        <v>2.4872539999999999E-2</v>
      </c>
      <c r="H457" s="27">
        <f>v_industry_withdrawal!BA53</f>
        <v>0.21299999999999999</v>
      </c>
      <c r="I457" s="27">
        <f>v_industry_withdrawal!BB53</f>
        <v>3.7498419999999998E-2</v>
      </c>
    </row>
    <row r="458" spans="2:9" x14ac:dyDescent="0.25">
      <c r="B458" s="27" t="e">
        <f>v_industry_withdrawal!AB54</f>
        <v>#N/A</v>
      </c>
      <c r="C458" s="29">
        <f>v_industry_withdrawal!AC54</f>
        <v>8.0208419999999996E-4</v>
      </c>
      <c r="H458" s="27">
        <f>v_industry_withdrawal!BA54</f>
        <v>3.0000000000000001E-3</v>
      </c>
      <c r="I458" s="27">
        <f>v_industry_withdrawal!BB54</f>
        <v>1.288738E-3</v>
      </c>
    </row>
    <row r="459" spans="2:9" x14ac:dyDescent="0.25">
      <c r="B459" s="27" t="e">
        <f>v_industry_withdrawal!AB55</f>
        <v>#N/A</v>
      </c>
      <c r="C459" s="29">
        <f>v_industry_withdrawal!AC55</f>
        <v>2.1794560000000001</v>
      </c>
      <c r="H459" s="27" t="e">
        <f>v_industry_withdrawal!BA55</f>
        <v>#N/A</v>
      </c>
      <c r="I459" s="27">
        <f>v_industry_withdrawal!BB55</f>
        <v>3.0511219999999999</v>
      </c>
    </row>
    <row r="460" spans="2:9" x14ac:dyDescent="0.25">
      <c r="B460" s="27" t="e">
        <f>v_industry_withdrawal!AB56</f>
        <v>#N/A</v>
      </c>
      <c r="C460" s="29">
        <f>v_industry_withdrawal!AC56</f>
        <v>0</v>
      </c>
      <c r="H460" s="27" t="e">
        <f>v_industry_withdrawal!BA56</f>
        <v>#N/A</v>
      </c>
      <c r="I460" s="27">
        <f>v_industry_withdrawal!BB56</f>
        <v>0</v>
      </c>
    </row>
    <row r="461" spans="2:9" x14ac:dyDescent="0.25">
      <c r="B461" s="27" t="e">
        <f>v_industry_withdrawal!AB57</f>
        <v>#N/A</v>
      </c>
      <c r="C461" s="29">
        <f>v_industry_withdrawal!AC57</f>
        <v>6.8438839999999997E-3</v>
      </c>
      <c r="H461" s="27">
        <f>v_industry_withdrawal!BA57</f>
        <v>9.5999999999999992E-3</v>
      </c>
      <c r="I461" s="27">
        <f>v_industry_withdrawal!BB57</f>
        <v>7.2292520000000002E-3</v>
      </c>
    </row>
    <row r="462" spans="2:9" x14ac:dyDescent="0.25">
      <c r="B462" s="27" t="e">
        <f>v_industry_withdrawal!AB58</f>
        <v>#N/A</v>
      </c>
      <c r="C462" s="29">
        <f>v_industry_withdrawal!AC58</f>
        <v>1.5361419999999999</v>
      </c>
      <c r="H462" s="27" t="e">
        <f>v_industry_withdrawal!BA58</f>
        <v>#N/A</v>
      </c>
      <c r="I462" s="27">
        <f>v_industry_withdrawal!BB58</f>
        <v>2.3637999999999999</v>
      </c>
    </row>
    <row r="463" spans="2:9" x14ac:dyDescent="0.25">
      <c r="B463" s="27" t="e">
        <f>v_industry_withdrawal!AB59</f>
        <v>#N/A</v>
      </c>
      <c r="C463" s="29">
        <f>v_industry_withdrawal!AC59</f>
        <v>18.725059999999999</v>
      </c>
      <c r="H463" s="27">
        <f>v_industry_withdrawal!BA59</f>
        <v>21.79</v>
      </c>
      <c r="I463" s="27">
        <f>v_industry_withdrawal!BB59</f>
        <v>25.775400000000001</v>
      </c>
    </row>
    <row r="464" spans="2:9" x14ac:dyDescent="0.25">
      <c r="B464" s="27" t="e">
        <f>v_industry_withdrawal!AB60</f>
        <v>#N/A</v>
      </c>
      <c r="C464" s="29">
        <f>v_industry_withdrawal!AC60</f>
        <v>7.1902079999999996E-4</v>
      </c>
      <c r="H464" s="27" t="e">
        <f>v_industry_withdrawal!BA60</f>
        <v>#N/A</v>
      </c>
      <c r="I464" s="27">
        <f>v_industry_withdrawal!BB60</f>
        <v>7.2986779999999998E-4</v>
      </c>
    </row>
    <row r="465" spans="2:9" x14ac:dyDescent="0.25">
      <c r="B465" s="27" t="e">
        <f>v_industry_withdrawal!AB61</f>
        <v>#N/A</v>
      </c>
      <c r="C465" s="29">
        <f>v_industry_withdrawal!AC61</f>
        <v>1.326986</v>
      </c>
      <c r="H465" s="27">
        <f>v_industry_withdrawal!BA61</f>
        <v>0.4</v>
      </c>
      <c r="I465" s="27">
        <f>v_industry_withdrawal!BB61</f>
        <v>1.3738779999999999</v>
      </c>
    </row>
    <row r="466" spans="2:9" x14ac:dyDescent="0.25">
      <c r="B466" s="27" t="e">
        <f>v_industry_withdrawal!AB62</f>
        <v>#N/A</v>
      </c>
      <c r="C466" s="29">
        <f>v_industry_withdrawal!AC62</f>
        <v>1.9000139999999999E-2</v>
      </c>
      <c r="H466" s="27">
        <f>v_industry_withdrawal!BA62</f>
        <v>1.41E-2</v>
      </c>
      <c r="I466" s="27">
        <f>v_industry_withdrawal!BB62</f>
        <v>2.0083179999999999E-2</v>
      </c>
    </row>
    <row r="467" spans="2:9" x14ac:dyDescent="0.25">
      <c r="B467" s="27">
        <f>v_industry_withdrawal!AB63</f>
        <v>4.0000000000000002E-4</v>
      </c>
      <c r="C467" s="29">
        <f>v_industry_withdrawal!AC63</f>
        <v>7.4134099999999999E-5</v>
      </c>
      <c r="H467" s="27">
        <f>v_industry_withdrawal!BA63</f>
        <v>2.12E-2</v>
      </c>
      <c r="I467" s="27">
        <f>v_industry_withdrawal!BB63</f>
        <v>7.8959159999999998E-5</v>
      </c>
    </row>
    <row r="468" spans="2:9" x14ac:dyDescent="0.25">
      <c r="B468" s="27" t="e">
        <f>v_industry_withdrawal!AB64</f>
        <v>#N/A</v>
      </c>
      <c r="C468" s="29">
        <f>v_industry_withdrawal!AC64</f>
        <v>22.063020000000002</v>
      </c>
      <c r="H468" s="27" t="e">
        <f>v_industry_withdrawal!BA64</f>
        <v>#N/A</v>
      </c>
      <c r="I468" s="27">
        <f>v_industry_withdrawal!BB64</f>
        <v>31.96386</v>
      </c>
    </row>
    <row r="469" spans="2:9" x14ac:dyDescent="0.25">
      <c r="B469" s="27" t="e">
        <f>v_industry_withdrawal!AB65</f>
        <v>#N/A</v>
      </c>
      <c r="C469" s="29">
        <f>v_industry_withdrawal!AC65</f>
        <v>1.6361680000000001</v>
      </c>
      <c r="H469" s="27" t="e">
        <f>v_industry_withdrawal!BA65</f>
        <v>#N/A</v>
      </c>
      <c r="I469" s="27">
        <f>v_industry_withdrawal!BB65</f>
        <v>3.2420879999999999</v>
      </c>
    </row>
    <row r="470" spans="2:9" x14ac:dyDescent="0.25">
      <c r="B470" s="27" t="e">
        <f>v_industry_withdrawal!AB66</f>
        <v>#N/A</v>
      </c>
      <c r="C470" s="29">
        <f>v_industry_withdrawal!AC66</f>
        <v>0.14906739999999999</v>
      </c>
      <c r="H470" s="27" t="e">
        <f>v_industry_withdrawal!BA66</f>
        <v>#N/A</v>
      </c>
      <c r="I470" s="27">
        <f>v_industry_withdrawal!BB66</f>
        <v>0.17143259999999999</v>
      </c>
    </row>
    <row r="471" spans="2:9" x14ac:dyDescent="0.25">
      <c r="B471" s="27" t="e">
        <f>v_industry_withdrawal!AB67</f>
        <v>#N/A</v>
      </c>
      <c r="C471" s="29">
        <f>v_industry_withdrawal!AC67</f>
        <v>0</v>
      </c>
      <c r="H471" s="27" t="e">
        <f>v_industry_withdrawal!BA67</f>
        <v>#N/A</v>
      </c>
      <c r="I471" s="27">
        <f>v_industry_withdrawal!BB67</f>
        <v>0</v>
      </c>
    </row>
    <row r="472" spans="2:9" x14ac:dyDescent="0.25">
      <c r="B472" s="27" t="e">
        <f>v_industry_withdrawal!AB68</f>
        <v>#N/A</v>
      </c>
      <c r="C472" s="29">
        <f>v_industry_withdrawal!AC68</f>
        <v>0.92138699999999996</v>
      </c>
      <c r="H472" s="27">
        <f>v_industry_withdrawal!BA68</f>
        <v>0.32550000000000001</v>
      </c>
      <c r="I472" s="27">
        <f>v_industry_withdrawal!BB68</f>
        <v>1.404614</v>
      </c>
    </row>
    <row r="473" spans="2:9" x14ac:dyDescent="0.25">
      <c r="B473" s="27" t="e">
        <f>v_industry_withdrawal!AB69</f>
        <v>#N/A</v>
      </c>
      <c r="C473" s="29">
        <f>v_industry_withdrawal!AC69</f>
        <v>0</v>
      </c>
      <c r="H473" s="27" t="e">
        <f>v_industry_withdrawal!BA69</f>
        <v>#N/A</v>
      </c>
      <c r="I473" s="27">
        <f>v_industry_withdrawal!BB69</f>
        <v>0</v>
      </c>
    </row>
    <row r="474" spans="2:9" x14ac:dyDescent="0.25">
      <c r="B474" s="27" t="e">
        <f>v_industry_withdrawal!AB70</f>
        <v>#N/A</v>
      </c>
      <c r="C474" s="29">
        <f>v_industry_withdrawal!AC70</f>
        <v>0.2107348</v>
      </c>
      <c r="H474" s="27">
        <f>v_industry_withdrawal!BA70</f>
        <v>0.60309999999999997</v>
      </c>
      <c r="I474" s="27">
        <f>v_industry_withdrawal!BB70</f>
        <v>0.26522679999999998</v>
      </c>
    </row>
    <row r="475" spans="2:9" x14ac:dyDescent="0.25">
      <c r="B475" s="27" t="e">
        <f>v_industry_withdrawal!AB71</f>
        <v>#N/A</v>
      </c>
      <c r="C475" s="29">
        <f>v_industry_withdrawal!AC71</f>
        <v>4.2501919999999999E-2</v>
      </c>
      <c r="H475" s="27">
        <f>v_industry_withdrawal!BA71</f>
        <v>5.62E-2</v>
      </c>
      <c r="I475" s="27">
        <f>v_industry_withdrawal!BB71</f>
        <v>2.6564580000000001E-2</v>
      </c>
    </row>
    <row r="476" spans="2:9" x14ac:dyDescent="0.25">
      <c r="B476" s="27" t="e">
        <f>v_industry_withdrawal!AB72</f>
        <v>#N/A</v>
      </c>
      <c r="C476" s="29">
        <f>v_industry_withdrawal!AC72</f>
        <v>3.9159120000000001E-4</v>
      </c>
      <c r="H476" s="27">
        <f>v_industry_withdrawal!BA72</f>
        <v>2.0400000000000001E-2</v>
      </c>
      <c r="I476" s="27">
        <f>v_industry_withdrawal!BB72</f>
        <v>4.2573239999999998E-4</v>
      </c>
    </row>
    <row r="477" spans="2:9" x14ac:dyDescent="0.25">
      <c r="B477" s="27" t="e">
        <f>v_industry_withdrawal!AB73</f>
        <v>#N/A</v>
      </c>
      <c r="C477" s="29">
        <f>v_industry_withdrawal!AC73</f>
        <v>2.8674339999999999E-3</v>
      </c>
      <c r="H477" s="27" t="e">
        <f>v_industry_withdrawal!BA73</f>
        <v>#N/A</v>
      </c>
      <c r="I477" s="27">
        <f>v_industry_withdrawal!BB73</f>
        <v>4.0513900000000002E-3</v>
      </c>
    </row>
    <row r="478" spans="2:9" x14ac:dyDescent="0.25">
      <c r="B478" s="27" t="e">
        <f>v_industry_withdrawal!AB74</f>
        <v>#N/A</v>
      </c>
      <c r="C478" s="29" t="e">
        <f>v_industry_withdrawal!AC74</f>
        <v>#N/A</v>
      </c>
      <c r="H478" s="27" t="e">
        <f>v_industry_withdrawal!BA74</f>
        <v>#N/A</v>
      </c>
      <c r="I478" s="27" t="e">
        <f>v_industry_withdrawal!BB74</f>
        <v>#N/A</v>
      </c>
    </row>
    <row r="479" spans="2:9" x14ac:dyDescent="0.25">
      <c r="B479" s="27" t="e">
        <f>v_industry_withdrawal!AB75</f>
        <v>#N/A</v>
      </c>
      <c r="C479" s="29">
        <f>v_industry_withdrawal!AC75</f>
        <v>7.8182940000000006E-2</v>
      </c>
      <c r="H479" s="27">
        <f>v_industry_withdrawal!BA75</f>
        <v>0.114</v>
      </c>
      <c r="I479" s="27">
        <f>v_industry_withdrawal!BB75</f>
        <v>0.10004354</v>
      </c>
    </row>
    <row r="480" spans="2:9" x14ac:dyDescent="0.25">
      <c r="B480" s="27" t="e">
        <f>v_industry_withdrawal!AB76</f>
        <v>#N/A</v>
      </c>
      <c r="C480" s="29">
        <f>v_industry_withdrawal!AC76</f>
        <v>3.0465200000000001</v>
      </c>
      <c r="H480" s="27">
        <f>v_industry_withdrawal!BA76</f>
        <v>4.4859999999999998</v>
      </c>
      <c r="I480" s="27">
        <f>v_industry_withdrawal!BB76</f>
        <v>5.1471020000000003</v>
      </c>
    </row>
    <row r="481" spans="2:9" x14ac:dyDescent="0.25">
      <c r="B481" s="27" t="e">
        <f>v_industry_withdrawal!AB77</f>
        <v>#N/A</v>
      </c>
      <c r="C481" s="29">
        <f>v_industry_withdrawal!AC77</f>
        <v>1.23217</v>
      </c>
      <c r="H481" s="27" t="e">
        <f>v_industry_withdrawal!BA77</f>
        <v>#N/A</v>
      </c>
      <c r="I481" s="27">
        <f>v_industry_withdrawal!BB77</f>
        <v>2.082992</v>
      </c>
    </row>
    <row r="482" spans="2:9" x14ac:dyDescent="0.25">
      <c r="B482" s="27">
        <f>v_industry_withdrawal!AB78</f>
        <v>0.01</v>
      </c>
      <c r="C482" s="29">
        <f>v_industry_withdrawal!AC78</f>
        <v>8.2545720000000003E-2</v>
      </c>
      <c r="H482" s="27">
        <f>v_industry_withdrawal!BA78</f>
        <v>1.4E-2</v>
      </c>
      <c r="I482" s="27">
        <f>v_industry_withdrawal!BB78</f>
        <v>0.12801460000000001</v>
      </c>
    </row>
    <row r="483" spans="2:9" x14ac:dyDescent="0.25">
      <c r="B483" s="27">
        <f>v_industry_withdrawal!AB79</f>
        <v>12.6</v>
      </c>
      <c r="C483" s="29">
        <f>v_industry_withdrawal!AC79</f>
        <v>11.61842</v>
      </c>
      <c r="H483" s="27" t="e">
        <f>v_industry_withdrawal!BA79</f>
        <v>#N/A</v>
      </c>
      <c r="I483" s="27">
        <f>v_industry_withdrawal!BB79</f>
        <v>16.719259999999998</v>
      </c>
    </row>
    <row r="484" spans="2:9" x14ac:dyDescent="0.25">
      <c r="B484" s="27" t="e">
        <f>v_industry_withdrawal!AB80</f>
        <v>#N/A</v>
      </c>
      <c r="C484" s="29">
        <f>v_industry_withdrawal!AC80</f>
        <v>1.61853</v>
      </c>
      <c r="H484" s="27">
        <f>v_industry_withdrawal!BA80</f>
        <v>24.65</v>
      </c>
      <c r="I484" s="27">
        <f>v_industry_withdrawal!BB80</f>
        <v>2.3359100000000002</v>
      </c>
    </row>
    <row r="485" spans="2:9" x14ac:dyDescent="0.25">
      <c r="B485" s="27" t="e">
        <f>v_industry_withdrawal!AB81</f>
        <v>#N/A</v>
      </c>
      <c r="C485" s="29">
        <f>v_industry_withdrawal!AC81</f>
        <v>0.70103919999999997</v>
      </c>
      <c r="H485" s="27">
        <f>v_industry_withdrawal!BA81</f>
        <v>1.1000000000000001</v>
      </c>
      <c r="I485" s="27">
        <f>v_industry_withdrawal!BB81</f>
        <v>0.76973420000000004</v>
      </c>
    </row>
    <row r="486" spans="2:9" x14ac:dyDescent="0.25">
      <c r="B486" s="27">
        <f>v_industry_withdrawal!AB82</f>
        <v>0.31</v>
      </c>
      <c r="C486" s="29">
        <f>v_industry_withdrawal!AC82</f>
        <v>1.3354220000000001</v>
      </c>
      <c r="H486" s="27" t="e">
        <f>v_industry_withdrawal!BA82</f>
        <v>#N/A</v>
      </c>
      <c r="I486" s="27">
        <f>v_industry_withdrawal!BB82</f>
        <v>1.0436259999999999</v>
      </c>
    </row>
    <row r="487" spans="2:9" x14ac:dyDescent="0.25">
      <c r="B487" s="27">
        <f>v_industry_withdrawal!AB83</f>
        <v>0.52700000000000002</v>
      </c>
      <c r="C487" s="29">
        <f>v_industry_withdrawal!AC83</f>
        <v>0.44837100000000002</v>
      </c>
      <c r="H487" s="27">
        <f>v_industry_withdrawal!BA83</f>
        <v>5.0999999999999997E-2</v>
      </c>
      <c r="I487" s="27">
        <f>v_industry_withdrawal!BB83</f>
        <v>0.88030640000000004</v>
      </c>
    </row>
    <row r="488" spans="2:9" x14ac:dyDescent="0.25">
      <c r="B488" s="27">
        <f>v_industry_withdrawal!AB84</f>
        <v>0.09</v>
      </c>
      <c r="C488" s="29">
        <f>v_industry_withdrawal!AC84</f>
        <v>2.1038919999999999E-2</v>
      </c>
      <c r="H488" s="27">
        <f>v_industry_withdrawal!BA84</f>
        <v>0.113</v>
      </c>
      <c r="I488" s="27">
        <f>v_industry_withdrawal!BB84</f>
        <v>3.1392620000000003E-2</v>
      </c>
    </row>
    <row r="489" spans="2:9" x14ac:dyDescent="0.25">
      <c r="B489" s="27">
        <f>v_industry_withdrawal!AB85</f>
        <v>15.17</v>
      </c>
      <c r="C489" s="29">
        <f>v_industry_withdrawal!AC85</f>
        <v>10.756399999999999</v>
      </c>
      <c r="H489" s="27" t="e">
        <f>v_industry_withdrawal!BA85</f>
        <v>#N/A</v>
      </c>
      <c r="I489" s="27">
        <f>v_industry_withdrawal!BB85</f>
        <v>16.181439999999998</v>
      </c>
    </row>
    <row r="490" spans="2:9" x14ac:dyDescent="0.25">
      <c r="B490" s="27" t="e">
        <f>v_industry_withdrawal!AB86</f>
        <v>#N/A</v>
      </c>
      <c r="C490" s="29">
        <f>v_industry_withdrawal!AC86</f>
        <v>0.1206262</v>
      </c>
      <c r="H490" s="27">
        <f>v_industry_withdrawal!BA86</f>
        <v>0.318</v>
      </c>
      <c r="I490" s="27">
        <f>v_industry_withdrawal!BB86</f>
        <v>0.1120756</v>
      </c>
    </row>
    <row r="491" spans="2:9" x14ac:dyDescent="0.25">
      <c r="B491" s="27" t="e">
        <f>v_industry_withdrawal!AB87</f>
        <v>#N/A</v>
      </c>
      <c r="C491" s="29">
        <f>v_industry_withdrawal!AC87</f>
        <v>3.5718939999999999</v>
      </c>
      <c r="H491" s="27">
        <f>v_industry_withdrawal!BA87</f>
        <v>5.8390000000000004</v>
      </c>
      <c r="I491" s="27">
        <f>v_industry_withdrawal!BB87</f>
        <v>5.0704359999999999</v>
      </c>
    </row>
    <row r="492" spans="2:9" x14ac:dyDescent="0.25">
      <c r="B492" s="27" t="e">
        <f>v_industry_withdrawal!AB88</f>
        <v>#N/A</v>
      </c>
      <c r="C492" s="29">
        <f>v_industry_withdrawal!AC88</f>
        <v>1.2123139999999999E-2</v>
      </c>
      <c r="H492" s="27">
        <f>v_industry_withdrawal!BA88</f>
        <v>7.5999999999999998E-2</v>
      </c>
      <c r="I492" s="27">
        <f>v_industry_withdrawal!BB88</f>
        <v>1.7812479999999999E-2</v>
      </c>
    </row>
    <row r="493" spans="2:9" x14ac:dyDescent="0.25">
      <c r="B493" s="27">
        <f>v_industry_withdrawal!AB89</f>
        <v>16.5</v>
      </c>
      <c r="C493" s="29">
        <f>v_industry_withdrawal!AC89</f>
        <v>18.651759999999999</v>
      </c>
      <c r="H493" s="27">
        <f>v_industry_withdrawal!BA89</f>
        <v>12.78</v>
      </c>
      <c r="I493" s="27">
        <f>v_industry_withdrawal!BB89</f>
        <v>28.4633</v>
      </c>
    </row>
    <row r="494" spans="2:9" x14ac:dyDescent="0.25">
      <c r="B494" s="27">
        <f>v_industry_withdrawal!AB90</f>
        <v>2.5000000000000001E-2</v>
      </c>
      <c r="C494" s="29">
        <f>v_industry_withdrawal!AC90</f>
        <v>6.5221619999999998E-3</v>
      </c>
      <c r="H494" s="27">
        <f>v_industry_withdrawal!BA90</f>
        <v>3.8399999999999997E-2</v>
      </c>
      <c r="I494" s="27">
        <f>v_industry_withdrawal!BB90</f>
        <v>7.0578359999999996E-3</v>
      </c>
    </row>
    <row r="495" spans="2:9" x14ac:dyDescent="0.25">
      <c r="B495" s="27" t="e">
        <f>v_industry_withdrawal!AB91</f>
        <v>#N/A</v>
      </c>
      <c r="C495" s="29">
        <f>v_industry_withdrawal!AC91</f>
        <v>0.53644099999999995</v>
      </c>
      <c r="H495" s="27">
        <f>v_industry_withdrawal!BA91</f>
        <v>0.33600000000000002</v>
      </c>
      <c r="I495" s="27">
        <f>v_industry_withdrawal!BB91</f>
        <v>0.60625359999999995</v>
      </c>
    </row>
    <row r="496" spans="2:9" x14ac:dyDescent="0.25">
      <c r="B496" s="27" t="e">
        <f>v_industry_withdrawal!AB92</f>
        <v>#N/A</v>
      </c>
      <c r="C496" s="29">
        <f>v_industry_withdrawal!AC92</f>
        <v>8.9725940000000004E-2</v>
      </c>
      <c r="H496" s="27">
        <f>v_industry_withdrawal!BA92</f>
        <v>0.1</v>
      </c>
      <c r="I496" s="27">
        <f>v_industry_withdrawal!BB92</f>
        <v>9.9094840000000003E-2</v>
      </c>
    </row>
    <row r="497" spans="2:9" x14ac:dyDescent="0.25">
      <c r="B497" s="27" t="e">
        <f>v_industry_withdrawal!AB93</f>
        <v>#N/A</v>
      </c>
      <c r="C497" s="29">
        <f>v_industry_withdrawal!AC93</f>
        <v>3.2798019999999997E-2</v>
      </c>
      <c r="H497" s="27">
        <f>v_industry_withdrawal!BA93</f>
        <v>3.3000000000000002E-2</v>
      </c>
      <c r="I497" s="27">
        <f>v_industry_withdrawal!BB93</f>
        <v>4.5708640000000002E-2</v>
      </c>
    </row>
    <row r="498" spans="2:9" x14ac:dyDescent="0.25">
      <c r="B498" s="27" t="e">
        <f>v_industry_withdrawal!AB94</f>
        <v>#N/A</v>
      </c>
      <c r="C498" s="29">
        <f>v_industry_withdrawal!AC94</f>
        <v>1.504786</v>
      </c>
      <c r="H498" s="27">
        <f>v_industry_withdrawal!BA94</f>
        <v>1.145</v>
      </c>
      <c r="I498" s="27">
        <f>v_industry_withdrawal!BB94</f>
        <v>2.3697300000000001</v>
      </c>
    </row>
    <row r="499" spans="2:9" x14ac:dyDescent="0.25">
      <c r="B499" s="27" t="e">
        <f>v_industry_withdrawal!AB95</f>
        <v>#N/A</v>
      </c>
      <c r="C499" s="29">
        <f>v_industry_withdrawal!AC95</f>
        <v>6.0330700000000004</v>
      </c>
      <c r="H499" s="27" t="e">
        <f>v_industry_withdrawal!BA95</f>
        <v>#N/A</v>
      </c>
      <c r="I499" s="27">
        <f>v_industry_withdrawal!BB95</f>
        <v>12.4796</v>
      </c>
    </row>
    <row r="500" spans="2:9" x14ac:dyDescent="0.25">
      <c r="B500" s="27" t="e">
        <f>v_industry_withdrawal!AB96</f>
        <v>#N/A</v>
      </c>
      <c r="C500" s="29">
        <f>v_industry_withdrawal!AC96</f>
        <v>0</v>
      </c>
      <c r="H500" s="27">
        <f>v_industry_withdrawal!BA96</f>
        <v>2.3300000000000001E-2</v>
      </c>
      <c r="I500" s="27">
        <f>v_industry_withdrawal!BB96</f>
        <v>0</v>
      </c>
    </row>
    <row r="501" spans="2:9" x14ac:dyDescent="0.25">
      <c r="B501" s="27" t="e">
        <f>v_industry_withdrawal!AB97</f>
        <v>#N/A</v>
      </c>
      <c r="C501" s="29">
        <f>v_industry_withdrawal!AC97</f>
        <v>0.31254419999999999</v>
      </c>
      <c r="H501" s="27">
        <f>v_industry_withdrawal!BA97</f>
        <v>4.2599999999999999E-2</v>
      </c>
      <c r="I501" s="27">
        <f>v_industry_withdrawal!BB97</f>
        <v>0.49048900000000001</v>
      </c>
    </row>
    <row r="502" spans="2:9" x14ac:dyDescent="0.25">
      <c r="B502" s="27" t="e">
        <f>v_industry_withdrawal!AB98</f>
        <v>#N/A</v>
      </c>
      <c r="C502" s="29">
        <f>v_industry_withdrawal!AC98</f>
        <v>7.1166839999999995E-2</v>
      </c>
      <c r="H502" s="27">
        <f>v_industry_withdrawal!BA98</f>
        <v>0.17</v>
      </c>
      <c r="I502" s="27">
        <f>v_industry_withdrawal!BB98</f>
        <v>7.0835780000000001E-2</v>
      </c>
    </row>
    <row r="503" spans="2:9" x14ac:dyDescent="0.25">
      <c r="B503" s="27" t="e">
        <f>v_industry_withdrawal!AB99</f>
        <v>#N/A</v>
      </c>
      <c r="C503" s="29">
        <f>v_industry_withdrawal!AC99</f>
        <v>3.9690799999999998E-2</v>
      </c>
      <c r="H503" s="27">
        <f>v_industry_withdrawal!BA99</f>
        <v>0.15</v>
      </c>
      <c r="I503" s="27">
        <f>v_industry_withdrawal!BB99</f>
        <v>6.8547540000000004E-2</v>
      </c>
    </row>
    <row r="504" spans="2:9" x14ac:dyDescent="0.25">
      <c r="B504" s="27" t="e">
        <f>v_industry_withdrawal!AB100</f>
        <v>#N/A</v>
      </c>
      <c r="C504" s="29">
        <f>v_industry_withdrawal!AC100</f>
        <v>7.2075079999999996E-3</v>
      </c>
      <c r="H504" s="27" t="e">
        <f>v_industry_withdrawal!BA100</f>
        <v>#N/A</v>
      </c>
      <c r="I504" s="27">
        <f>v_industry_withdrawal!BB100</f>
        <v>8.7740160000000008E-3</v>
      </c>
    </row>
    <row r="505" spans="2:9" x14ac:dyDescent="0.25">
      <c r="B505" s="27" t="e">
        <f>v_industry_withdrawal!AB101</f>
        <v>#N/A</v>
      </c>
      <c r="C505" s="29">
        <f>v_industry_withdrawal!AC101</f>
        <v>5.5459940000000005E-4</v>
      </c>
      <c r="H505" s="27">
        <f>v_industry_withdrawal!BA101</f>
        <v>5.3400000000000003E-2</v>
      </c>
      <c r="I505" s="27">
        <f>v_industry_withdrawal!BB101</f>
        <v>4.6263020000000002E-4</v>
      </c>
    </row>
    <row r="506" spans="2:9" x14ac:dyDescent="0.25">
      <c r="B506" s="27" t="e">
        <f>v_industry_withdrawal!AB102</f>
        <v>#N/A</v>
      </c>
      <c r="C506" s="29">
        <f>v_industry_withdrawal!AC102</f>
        <v>3.3265879999999998E-2</v>
      </c>
      <c r="H506" s="27" t="e">
        <f>v_industry_withdrawal!BA102</f>
        <v>#N/A</v>
      </c>
      <c r="I506" s="27">
        <f>v_industry_withdrawal!BB102</f>
        <v>4.2850579999999999E-2</v>
      </c>
    </row>
    <row r="507" spans="2:9" x14ac:dyDescent="0.25">
      <c r="B507" s="27" t="e">
        <f>v_industry_withdrawal!AB103</f>
        <v>#N/A</v>
      </c>
      <c r="C507" s="29">
        <f>v_industry_withdrawal!AC103</f>
        <v>2.4833839999999999E-3</v>
      </c>
      <c r="H507" s="27" t="e">
        <f>v_industry_withdrawal!BA103</f>
        <v>#N/A</v>
      </c>
      <c r="I507" s="27">
        <f>v_industry_withdrawal!BB103</f>
        <v>2.8508000000000001E-3</v>
      </c>
    </row>
    <row r="508" spans="2:9" x14ac:dyDescent="0.25">
      <c r="B508" s="27" t="e">
        <f>v_industry_withdrawal!AB104</f>
        <v>#N/A</v>
      </c>
      <c r="C508" s="29">
        <f>v_industry_withdrawal!AC104</f>
        <v>3.0171139999999999</v>
      </c>
      <c r="H508" s="27" t="e">
        <f>v_industry_withdrawal!BA104</f>
        <v>#N/A</v>
      </c>
      <c r="I508" s="27">
        <f>v_industry_withdrawal!BB104</f>
        <v>4.6569039999999999</v>
      </c>
    </row>
    <row r="509" spans="2:9" x14ac:dyDescent="0.25">
      <c r="B509" s="27" t="e">
        <f>v_industry_withdrawal!AB105</f>
        <v>#N/A</v>
      </c>
      <c r="C509" s="29">
        <f>v_industry_withdrawal!AC105</f>
        <v>0</v>
      </c>
      <c r="H509" s="27" t="e">
        <f>v_industry_withdrawal!BA105</f>
        <v>#N/A</v>
      </c>
      <c r="I509" s="27">
        <f>v_industry_withdrawal!BB105</f>
        <v>0</v>
      </c>
    </row>
    <row r="510" spans="2:9" x14ac:dyDescent="0.25">
      <c r="B510" s="27" t="e">
        <f>v_industry_withdrawal!AB106</f>
        <v>#N/A</v>
      </c>
      <c r="C510" s="29">
        <f>v_industry_withdrawal!AC106</f>
        <v>0</v>
      </c>
      <c r="H510" s="27">
        <f>v_industry_withdrawal!BA106</f>
        <v>0.16189999999999999</v>
      </c>
      <c r="I510" s="27">
        <f>v_industry_withdrawal!BB106</f>
        <v>0</v>
      </c>
    </row>
    <row r="511" spans="2:9" x14ac:dyDescent="0.25">
      <c r="B511" s="27" t="e">
        <f>v_industry_withdrawal!AB107</f>
        <v>#N/A</v>
      </c>
      <c r="C511" s="29">
        <f>v_industry_withdrawal!AC107</f>
        <v>3.1294879999999997E-2</v>
      </c>
      <c r="H511" s="27">
        <f>v_industry_withdrawal!BA107</f>
        <v>4.7699999999999999E-2</v>
      </c>
      <c r="I511" s="27">
        <f>v_industry_withdrawal!BB107</f>
        <v>3.3528280000000001E-2</v>
      </c>
    </row>
    <row r="512" spans="2:9" x14ac:dyDescent="0.25">
      <c r="B512" s="27" t="e">
        <f>v_industry_withdrawal!AB108</f>
        <v>#N/A</v>
      </c>
      <c r="C512" s="29">
        <f>v_industry_withdrawal!AC108</f>
        <v>2.1314359999999999</v>
      </c>
      <c r="H512" s="27">
        <f>v_industry_withdrawal!BA108</f>
        <v>4.7880000000000003</v>
      </c>
      <c r="I512" s="27">
        <f>v_industry_withdrawal!BB108</f>
        <v>3.2052619999999998</v>
      </c>
    </row>
    <row r="513" spans="2:9" x14ac:dyDescent="0.25">
      <c r="B513" s="27" t="e">
        <f>v_industry_withdrawal!AB109</f>
        <v>#N/A</v>
      </c>
      <c r="C513" s="29" t="str">
        <f>v_industry_withdrawal!AC109</f>
        <v>NA</v>
      </c>
      <c r="H513" s="27" t="e">
        <f>v_industry_withdrawal!BA109</f>
        <v>#N/A</v>
      </c>
      <c r="I513" s="27" t="str">
        <f>v_industry_withdrawal!BB109</f>
        <v>NA</v>
      </c>
    </row>
    <row r="514" spans="2:9" x14ac:dyDescent="0.25">
      <c r="B514" s="27" t="e">
        <f>v_industry_withdrawal!AB110</f>
        <v>#N/A</v>
      </c>
      <c r="C514" s="29">
        <f>v_industry_withdrawal!AC110</f>
        <v>1.47026E-2</v>
      </c>
      <c r="H514" s="27">
        <f>v_industry_withdrawal!BA110</f>
        <v>4.0000000000000001E-3</v>
      </c>
      <c r="I514" s="27">
        <f>v_industry_withdrawal!BB110</f>
        <v>1.7983499999999999E-2</v>
      </c>
    </row>
    <row r="515" spans="2:9" x14ac:dyDescent="0.25">
      <c r="B515" s="27" t="e">
        <f>v_industry_withdrawal!AB111</f>
        <v>#N/A</v>
      </c>
      <c r="C515" s="29">
        <f>v_industry_withdrawal!AC111</f>
        <v>0</v>
      </c>
      <c r="H515" s="27">
        <f>v_industry_withdrawal!BA111</f>
        <v>1E-3</v>
      </c>
      <c r="I515" s="27">
        <f>v_industry_withdrawal!BB111</f>
        <v>0</v>
      </c>
    </row>
    <row r="516" spans="2:9" x14ac:dyDescent="0.25">
      <c r="B516" s="27">
        <f>v_industry_withdrawal!AB112</f>
        <v>2.9000000000000001E-2</v>
      </c>
      <c r="C516" s="29">
        <f>v_industry_withdrawal!AC112</f>
        <v>1.0315672E-3</v>
      </c>
      <c r="H516" s="27">
        <f>v_industry_withdrawal!BA112</f>
        <v>3.1800000000000002E-2</v>
      </c>
      <c r="I516" s="27">
        <f>v_industry_withdrawal!BB112</f>
        <v>1.117678E-3</v>
      </c>
    </row>
    <row r="517" spans="2:9" x14ac:dyDescent="0.25">
      <c r="B517" s="27" t="e">
        <f>v_industry_withdrawal!AB113</f>
        <v>#N/A</v>
      </c>
      <c r="C517" s="29">
        <f>v_industry_withdrawal!AC113</f>
        <v>0</v>
      </c>
      <c r="H517" s="27">
        <f>v_industry_withdrawal!BA113</f>
        <v>0.02</v>
      </c>
      <c r="I517" s="27">
        <f>v_industry_withdrawal!BB113</f>
        <v>0</v>
      </c>
    </row>
    <row r="518" spans="2:9" x14ac:dyDescent="0.25">
      <c r="B518" s="27" t="e">
        <f>v_industry_withdrawal!AB114</f>
        <v>#N/A</v>
      </c>
      <c r="C518" s="29">
        <f>v_industry_withdrawal!AC114</f>
        <v>5.0072599999999996</v>
      </c>
      <c r="H518" s="27">
        <f>v_industry_withdrawal!BA114</f>
        <v>7.22</v>
      </c>
      <c r="I518" s="27">
        <f>v_industry_withdrawal!BB114</f>
        <v>7.1161919999999999</v>
      </c>
    </row>
    <row r="519" spans="2:9" x14ac:dyDescent="0.25">
      <c r="B519" s="27" t="e">
        <f>v_industry_withdrawal!AB115</f>
        <v>#N/A</v>
      </c>
      <c r="C519" s="29" t="str">
        <f>v_industry_withdrawal!AC115</f>
        <v>NA</v>
      </c>
      <c r="H519" s="27" t="e">
        <f>v_industry_withdrawal!BA115</f>
        <v>#N/A</v>
      </c>
      <c r="I519" s="27" t="str">
        <f>v_industry_withdrawal!BB115</f>
        <v>NA</v>
      </c>
    </row>
    <row r="520" spans="2:9" x14ac:dyDescent="0.25">
      <c r="B520" s="27" t="e">
        <f>v_industry_withdrawal!AB116</f>
        <v>#N/A</v>
      </c>
      <c r="C520" s="29">
        <f>v_industry_withdrawal!AC116</f>
        <v>8.2465319999999995E-2</v>
      </c>
      <c r="H520" s="27">
        <f>v_industry_withdrawal!BA116</f>
        <v>0.218</v>
      </c>
      <c r="I520" s="27">
        <f>v_industry_withdrawal!BB116</f>
        <v>7.8501760000000004E-2</v>
      </c>
    </row>
    <row r="521" spans="2:9" x14ac:dyDescent="0.25">
      <c r="B521" s="27" t="e">
        <f>v_industry_withdrawal!AB117</f>
        <v>#N/A</v>
      </c>
      <c r="C521" s="29">
        <f>v_industry_withdrawal!AC117</f>
        <v>0.18233740000000001</v>
      </c>
      <c r="H521" s="27" t="e">
        <f>v_industry_withdrawal!BA117</f>
        <v>#N/A</v>
      </c>
      <c r="I521" s="27">
        <f>v_industry_withdrawal!BB117</f>
        <v>0.24465139999999999</v>
      </c>
    </row>
    <row r="522" spans="2:9" x14ac:dyDescent="0.25">
      <c r="B522" s="27" t="e">
        <f>v_industry_withdrawal!AB118</f>
        <v>#N/A</v>
      </c>
      <c r="C522" s="29">
        <f>v_industry_withdrawal!AC118</f>
        <v>1.517336E-2</v>
      </c>
      <c r="H522" s="27">
        <f>v_industry_withdrawal!BA118</f>
        <v>3.6200000000000003E-2</v>
      </c>
      <c r="I522" s="27">
        <f>v_industry_withdrawal!BB118</f>
        <v>1.5863100000000002E-2</v>
      </c>
    </row>
    <row r="523" spans="2:9" x14ac:dyDescent="0.25">
      <c r="B523" s="27" t="e">
        <f>v_industry_withdrawal!AB119</f>
        <v>#N/A</v>
      </c>
      <c r="C523" s="29">
        <f>v_industry_withdrawal!AC119</f>
        <v>0</v>
      </c>
      <c r="H523" s="27" t="e">
        <f>v_industry_withdrawal!BA119</f>
        <v>#N/A</v>
      </c>
      <c r="I523" s="27">
        <f>v_industry_withdrawal!BB119</f>
        <v>0</v>
      </c>
    </row>
    <row r="524" spans="2:9" x14ac:dyDescent="0.25">
      <c r="B524" s="27" t="e">
        <f>v_industry_withdrawal!AB120</f>
        <v>#N/A</v>
      </c>
      <c r="C524" s="29">
        <f>v_industry_withdrawal!AC120</f>
        <v>2.375454</v>
      </c>
      <c r="H524" s="27">
        <f>v_industry_withdrawal!BA120</f>
        <v>0.88249999999999995</v>
      </c>
      <c r="I524" s="27">
        <f>v_industry_withdrawal!BB120</f>
        <v>2.3922859999999999</v>
      </c>
    </row>
    <row r="525" spans="2:9" x14ac:dyDescent="0.25">
      <c r="B525" s="27" t="e">
        <f>v_industry_withdrawal!AB121</f>
        <v>#N/A</v>
      </c>
      <c r="C525" s="29">
        <f>v_industry_withdrawal!AC121</f>
        <v>1.547014E-3</v>
      </c>
      <c r="H525" s="27" t="e">
        <f>v_industry_withdrawal!BA121</f>
        <v>#N/A</v>
      </c>
      <c r="I525" s="27">
        <f>v_industry_withdrawal!BB121</f>
        <v>1.9972200000000001E-3</v>
      </c>
    </row>
    <row r="526" spans="2:9" x14ac:dyDescent="0.25">
      <c r="B526" s="27" t="e">
        <f>v_industry_withdrawal!AB122</f>
        <v>#N/A</v>
      </c>
      <c r="C526" s="29" t="str">
        <f>v_industry_withdrawal!AC122</f>
        <v>NA</v>
      </c>
      <c r="H526" s="27" t="e">
        <f>v_industry_withdrawal!BA122</f>
        <v>#N/A</v>
      </c>
      <c r="I526" s="27" t="str">
        <f>v_industry_withdrawal!BB122</f>
        <v>NA</v>
      </c>
    </row>
    <row r="527" spans="2:9" x14ac:dyDescent="0.25">
      <c r="B527" s="27" t="e">
        <f>v_industry_withdrawal!AB123</f>
        <v>#N/A</v>
      </c>
      <c r="C527" s="29">
        <f>v_industry_withdrawal!AC123</f>
        <v>4.632344E-2</v>
      </c>
      <c r="H527" s="27">
        <f>v_industry_withdrawal!BA123</f>
        <v>2.9499999999999998E-2</v>
      </c>
      <c r="I527" s="27">
        <f>v_industry_withdrawal!BB123</f>
        <v>6.126976E-2</v>
      </c>
    </row>
    <row r="528" spans="2:9" x14ac:dyDescent="0.25">
      <c r="B528" s="27" t="e">
        <f>v_industry_withdrawal!AB124</f>
        <v>#N/A</v>
      </c>
      <c r="C528" s="29">
        <f>v_industry_withdrawal!AC124</f>
        <v>2.88835</v>
      </c>
      <c r="H528" s="27">
        <f>v_industry_withdrawal!BA124</f>
        <v>9.6289999999999996</v>
      </c>
      <c r="I528" s="27">
        <f>v_industry_withdrawal!BB124</f>
        <v>4.1654540000000004</v>
      </c>
    </row>
    <row r="529" spans="2:9" x14ac:dyDescent="0.25">
      <c r="B529" s="27" t="e">
        <f>v_industry_withdrawal!AB125</f>
        <v>#N/A</v>
      </c>
      <c r="C529" s="29">
        <f>v_industry_withdrawal!AC125</f>
        <v>0.123182</v>
      </c>
      <c r="H529" s="27">
        <f>v_industry_withdrawal!BA125</f>
        <v>0.1993</v>
      </c>
      <c r="I529" s="27">
        <f>v_industry_withdrawal!BB125</f>
        <v>0.1778998</v>
      </c>
    </row>
    <row r="530" spans="2:9" x14ac:dyDescent="0.25">
      <c r="B530" s="27" t="e">
        <f>v_industry_withdrawal!AB126</f>
        <v>#N/A</v>
      </c>
      <c r="C530" s="29">
        <f>v_industry_withdrawal!AC126</f>
        <v>0</v>
      </c>
      <c r="H530" s="27" t="e">
        <f>v_industry_withdrawal!BA126</f>
        <v>#N/A</v>
      </c>
      <c r="I530" s="27">
        <f>v_industry_withdrawal!BB126</f>
        <v>0</v>
      </c>
    </row>
    <row r="531" spans="2:9" x14ac:dyDescent="0.25">
      <c r="B531" s="27" t="e">
        <f>v_industry_withdrawal!AB127</f>
        <v>#N/A</v>
      </c>
      <c r="C531" s="29">
        <f>v_industry_withdrawal!AC127</f>
        <v>0.13631199999999999</v>
      </c>
      <c r="H531" s="27">
        <f>v_industry_withdrawal!BA127</f>
        <v>0.93899999999999995</v>
      </c>
      <c r="I531" s="27">
        <f>v_industry_withdrawal!BB127</f>
        <v>0.20469000000000001</v>
      </c>
    </row>
    <row r="532" spans="2:9" x14ac:dyDescent="0.25">
      <c r="B532" s="27" t="e">
        <f>v_industry_withdrawal!AB128</f>
        <v>#N/A</v>
      </c>
      <c r="C532" s="29">
        <f>v_industry_withdrawal!AC128</f>
        <v>0.26414860000000001</v>
      </c>
      <c r="H532" s="27">
        <f>v_industry_withdrawal!BA128</f>
        <v>7.3599999999999999E-2</v>
      </c>
      <c r="I532" s="27">
        <f>v_industry_withdrawal!BB128</f>
        <v>0.29056979999999999</v>
      </c>
    </row>
    <row r="533" spans="2:9" x14ac:dyDescent="0.25">
      <c r="B533" s="27" t="e">
        <f>v_industry_withdrawal!AB129</f>
        <v>#N/A</v>
      </c>
      <c r="C533" s="29">
        <f>v_industry_withdrawal!AC129</f>
        <v>1.0586379999999999E-2</v>
      </c>
      <c r="H533" s="27">
        <f>v_industry_withdrawal!BA129</f>
        <v>3.27E-2</v>
      </c>
      <c r="I533" s="27">
        <f>v_industry_withdrawal!BB129</f>
        <v>1.0299829999999999E-2</v>
      </c>
    </row>
    <row r="534" spans="2:9" x14ac:dyDescent="0.25">
      <c r="B534" s="27" t="e">
        <f>v_industry_withdrawal!AB130</f>
        <v>#N/A</v>
      </c>
      <c r="C534" s="29">
        <f>v_industry_withdrawal!AC130</f>
        <v>0.82857139999999996</v>
      </c>
      <c r="H534" s="27">
        <f>v_industry_withdrawal!BA130</f>
        <v>1.9650000000000001</v>
      </c>
      <c r="I534" s="27">
        <f>v_industry_withdrawal!BB130</f>
        <v>0.88813600000000004</v>
      </c>
    </row>
    <row r="535" spans="2:9" x14ac:dyDescent="0.25">
      <c r="B535" s="27" t="e">
        <f>v_industry_withdrawal!AB131</f>
        <v>#N/A</v>
      </c>
      <c r="C535" s="29">
        <f>v_industry_withdrawal!AC131</f>
        <v>0</v>
      </c>
      <c r="H535" s="27" t="e">
        <f>v_industry_withdrawal!BA131</f>
        <v>#N/A</v>
      </c>
      <c r="I535" s="27">
        <f>v_industry_withdrawal!BB131</f>
        <v>0</v>
      </c>
    </row>
    <row r="536" spans="2:9" x14ac:dyDescent="0.25">
      <c r="B536" s="27" t="e">
        <f>v_industry_withdrawal!AB132</f>
        <v>#N/A</v>
      </c>
      <c r="C536" s="29">
        <f>v_industry_withdrawal!AC132</f>
        <v>1.253058</v>
      </c>
      <c r="H536" s="27">
        <f>v_industry_withdrawal!BA132</f>
        <v>1.2330000000000001</v>
      </c>
      <c r="I536" s="27">
        <f>v_industry_withdrawal!BB132</f>
        <v>2.0078659999999999</v>
      </c>
    </row>
    <row r="537" spans="2:9" x14ac:dyDescent="0.25">
      <c r="B537" s="27" t="e">
        <f>v_industry_withdrawal!AB133</f>
        <v>#N/A</v>
      </c>
      <c r="C537" s="29">
        <f>v_industry_withdrawal!AC133</f>
        <v>0.53236879999999998</v>
      </c>
      <c r="H537" s="27" t="e">
        <f>v_industry_withdrawal!BA133</f>
        <v>#N/A</v>
      </c>
      <c r="I537" s="27">
        <f>v_industry_withdrawal!BB133</f>
        <v>0.74423320000000004</v>
      </c>
    </row>
    <row r="538" spans="2:9" x14ac:dyDescent="0.25">
      <c r="B538" s="27" t="e">
        <f>v_industry_withdrawal!AB134</f>
        <v>#N/A</v>
      </c>
      <c r="C538" s="29">
        <f>v_industry_withdrawal!AC134</f>
        <v>0.16514860000000001</v>
      </c>
      <c r="H538" s="27">
        <f>v_industry_withdrawal!BA134</f>
        <v>1.9099999999999999E-2</v>
      </c>
      <c r="I538" s="27">
        <f>v_industry_withdrawal!BB134</f>
        <v>0.23048740000000001</v>
      </c>
    </row>
    <row r="539" spans="2:9" x14ac:dyDescent="0.25">
      <c r="B539" s="27" t="e">
        <f>v_industry_withdrawal!AB135</f>
        <v>#N/A</v>
      </c>
      <c r="C539" s="29">
        <f>v_industry_withdrawal!AC135</f>
        <v>1.281342</v>
      </c>
      <c r="H539" s="27" t="e">
        <f>v_industry_withdrawal!BA135</f>
        <v>#N/A</v>
      </c>
      <c r="I539" s="27">
        <f>v_industry_withdrawal!BB135</f>
        <v>2.2339479999999998</v>
      </c>
    </row>
    <row r="540" spans="2:9" x14ac:dyDescent="0.25">
      <c r="B540" s="27" t="e">
        <f>v_industry_withdrawal!AB136</f>
        <v>#N/A</v>
      </c>
      <c r="C540" s="29">
        <f>v_industry_withdrawal!AC136</f>
        <v>1.93329E-2</v>
      </c>
      <c r="H540" s="27">
        <f>v_industry_withdrawal!BA136</f>
        <v>0.1676</v>
      </c>
      <c r="I540" s="27">
        <f>v_industry_withdrawal!BB136</f>
        <v>1.9265239999999999E-2</v>
      </c>
    </row>
    <row r="541" spans="2:9" x14ac:dyDescent="0.25">
      <c r="B541" s="27" t="e">
        <f>v_industry_withdrawal!AB137</f>
        <v>#N/A</v>
      </c>
      <c r="C541" s="29">
        <f>v_industry_withdrawal!AC137</f>
        <v>0.11562500000000001</v>
      </c>
      <c r="H541" s="27" t="e">
        <f>v_industry_withdrawal!BA137</f>
        <v>#N/A</v>
      </c>
      <c r="I541" s="27">
        <f>v_industry_withdrawal!BB137</f>
        <v>0.1251244</v>
      </c>
    </row>
    <row r="542" spans="2:9" x14ac:dyDescent="0.25">
      <c r="B542" s="27" t="e">
        <f>v_industry_withdrawal!AB138</f>
        <v>#N/A</v>
      </c>
      <c r="C542" s="29">
        <f>v_industry_withdrawal!AC138</f>
        <v>0.35440860000000002</v>
      </c>
      <c r="H542" s="27" t="e">
        <f>v_industry_withdrawal!BA138</f>
        <v>#N/A</v>
      </c>
      <c r="I542" s="27">
        <f>v_industry_withdrawal!BB138</f>
        <v>0.47578199999999998</v>
      </c>
    </row>
    <row r="543" spans="2:9" x14ac:dyDescent="0.25">
      <c r="B543" s="27" t="e">
        <f>v_industry_withdrawal!AB139</f>
        <v>#N/A</v>
      </c>
      <c r="C543" s="29">
        <f>v_industry_withdrawal!AC139</f>
        <v>5.2683200000000001</v>
      </c>
      <c r="H543" s="27">
        <f>v_industry_withdrawal!BA139</f>
        <v>7.4580000000000002</v>
      </c>
      <c r="I543" s="27">
        <f>v_industry_withdrawal!BB139</f>
        <v>6.5526499999999999</v>
      </c>
    </row>
    <row r="544" spans="2:9" x14ac:dyDescent="0.25">
      <c r="B544" s="27" t="e">
        <f>v_industry_withdrawal!AB140</f>
        <v>#N/A</v>
      </c>
      <c r="C544" s="29">
        <f>v_industry_withdrawal!AC140</f>
        <v>6.7001379999999999</v>
      </c>
      <c r="H544" s="27" t="e">
        <f>v_industry_withdrawal!BA140</f>
        <v>#N/A</v>
      </c>
      <c r="I544" s="27">
        <f>v_industry_withdrawal!BB140</f>
        <v>10.36219</v>
      </c>
    </row>
    <row r="545" spans="2:9" x14ac:dyDescent="0.25">
      <c r="B545" s="27" t="e">
        <f>v_industry_withdrawal!AB141</f>
        <v>#N/A</v>
      </c>
      <c r="C545" s="29">
        <f>v_industry_withdrawal!AC141</f>
        <v>1.6946380000000001</v>
      </c>
      <c r="H545" s="27" t="e">
        <f>v_industry_withdrawal!BA141</f>
        <v>#N/A</v>
      </c>
      <c r="I545" s="27">
        <f>v_industry_withdrawal!BB141</f>
        <v>3.1250300000000002</v>
      </c>
    </row>
    <row r="546" spans="2:9" x14ac:dyDescent="0.25">
      <c r="B546" s="27" t="e">
        <f>v_industry_withdrawal!AB142</f>
        <v>#N/A</v>
      </c>
      <c r="C546" s="29">
        <f>v_industry_withdrawal!AC142</f>
        <v>0</v>
      </c>
      <c r="H546" s="27">
        <f>v_industry_withdrawal!BA142</f>
        <v>1.1900000000000001E-2</v>
      </c>
      <c r="I546" s="27">
        <f>v_industry_withdrawal!BB142</f>
        <v>0</v>
      </c>
    </row>
    <row r="547" spans="2:9" x14ac:dyDescent="0.25">
      <c r="B547" s="27" t="e">
        <f>v_industry_withdrawal!AB143</f>
        <v>#N/A</v>
      </c>
      <c r="C547" s="29">
        <f>v_industry_withdrawal!AC143</f>
        <v>5.2487660000000002E-3</v>
      </c>
      <c r="H547" s="27">
        <f>v_industry_withdrawal!BA143</f>
        <v>2E-3</v>
      </c>
      <c r="I547" s="27">
        <f>v_industry_withdrawal!BB143</f>
        <v>5.5996559999999997E-3</v>
      </c>
    </row>
    <row r="548" spans="2:9" x14ac:dyDescent="0.25">
      <c r="B548" s="27" t="e">
        <f>v_industry_withdrawal!AB144</f>
        <v>#N/A</v>
      </c>
      <c r="C548" s="29">
        <f>v_industry_withdrawal!AC144</f>
        <v>0.13557859999999999</v>
      </c>
      <c r="H548" s="27">
        <f>v_industry_withdrawal!BA144</f>
        <v>3.1840000000000002</v>
      </c>
      <c r="I548" s="27">
        <f>v_industry_withdrawal!BB144</f>
        <v>0.210341</v>
      </c>
    </row>
    <row r="549" spans="2:9" x14ac:dyDescent="0.25">
      <c r="B549" s="27" t="e">
        <f>v_industry_withdrawal!AB145</f>
        <v>#N/A</v>
      </c>
      <c r="C549" s="29">
        <f>v_industry_withdrawal!AC145</f>
        <v>6.1740060000000001E-3</v>
      </c>
      <c r="H549" s="27">
        <f>v_industry_withdrawal!BA145</f>
        <v>1E-3</v>
      </c>
      <c r="I549" s="27">
        <f>v_industry_withdrawal!BB145</f>
        <v>5.9092399999999996E-3</v>
      </c>
    </row>
    <row r="550" spans="2:9" x14ac:dyDescent="0.25">
      <c r="B550" s="27" t="e">
        <f>v_industry_withdrawal!AB146</f>
        <v>#N/A</v>
      </c>
      <c r="C550" s="29">
        <f>v_industry_withdrawal!AC146</f>
        <v>1.0372179999999999E-4</v>
      </c>
      <c r="H550" s="27">
        <f>v_industry_withdrawal!BA146</f>
        <v>8.0000000000000002E-3</v>
      </c>
      <c r="I550" s="27">
        <f>v_industry_withdrawal!BB146</f>
        <v>1.21908E-4</v>
      </c>
    </row>
    <row r="551" spans="2:9" x14ac:dyDescent="0.25">
      <c r="B551" s="27" t="e">
        <f>v_industry_withdrawal!AB147</f>
        <v>#N/A</v>
      </c>
      <c r="C551" s="29">
        <f>v_industry_withdrawal!AC147</f>
        <v>0</v>
      </c>
      <c r="H551" s="27" t="e">
        <f>v_industry_withdrawal!BA147</f>
        <v>#N/A</v>
      </c>
      <c r="I551" s="27">
        <f>v_industry_withdrawal!BB147</f>
        <v>0</v>
      </c>
    </row>
    <row r="552" spans="2:9" x14ac:dyDescent="0.25">
      <c r="B552" s="27" t="e">
        <f>v_industry_withdrawal!AB148</f>
        <v>#N/A</v>
      </c>
      <c r="C552" s="29">
        <f>v_industry_withdrawal!AC148</f>
        <v>0.1011069</v>
      </c>
      <c r="H552" s="27">
        <f>v_industry_withdrawal!BA148</f>
        <v>0.215</v>
      </c>
      <c r="I552" s="27">
        <f>v_industry_withdrawal!BB148</f>
        <v>8.0877740000000004E-2</v>
      </c>
    </row>
    <row r="553" spans="2:9" x14ac:dyDescent="0.25">
      <c r="B553" s="27">
        <f>v_industry_withdrawal!AB149</f>
        <v>9.81</v>
      </c>
      <c r="C553" s="29">
        <f>v_industry_withdrawal!AC149</f>
        <v>8.2610499999999991</v>
      </c>
      <c r="H553" s="27" t="e">
        <f>v_industry_withdrawal!BA149</f>
        <v>#N/A</v>
      </c>
      <c r="I553" s="27">
        <f>v_industry_withdrawal!BB149</f>
        <v>10.631328</v>
      </c>
    </row>
    <row r="554" spans="2:9" x14ac:dyDescent="0.25">
      <c r="B554" s="27" t="e">
        <f>v_industry_withdrawal!AB150</f>
        <v>#N/A</v>
      </c>
      <c r="C554" s="29">
        <f>v_industry_withdrawal!AC150</f>
        <v>1.332496E-2</v>
      </c>
      <c r="H554" s="27">
        <f>v_industry_withdrawal!BA150</f>
        <v>2.0500000000000001E-2</v>
      </c>
      <c r="I554" s="27">
        <f>v_industry_withdrawal!BB150</f>
        <v>1.40602E-2</v>
      </c>
    </row>
    <row r="555" spans="2:9" x14ac:dyDescent="0.25">
      <c r="B555" s="27" t="e">
        <f>v_industry_withdrawal!AB151</f>
        <v>#N/A</v>
      </c>
      <c r="C555" s="29">
        <f>v_industry_withdrawal!AC151</f>
        <v>70.294200000000004</v>
      </c>
      <c r="H555" s="27" t="e">
        <f>v_industry_withdrawal!BA151</f>
        <v>#N/A</v>
      </c>
      <c r="I555" s="27">
        <f>v_industry_withdrawal!BB151</f>
        <v>91.434899999999999</v>
      </c>
    </row>
    <row r="556" spans="2:9" x14ac:dyDescent="0.25">
      <c r="B556" s="27" t="e">
        <f>v_industry_withdrawal!AB152</f>
        <v>#N/A</v>
      </c>
      <c r="C556" s="29">
        <f>v_industry_withdrawal!AC152</f>
        <v>0</v>
      </c>
      <c r="H556" s="27" t="e">
        <f>v_industry_withdrawal!BA152</f>
        <v>#N/A</v>
      </c>
      <c r="I556" s="27">
        <f>v_industry_withdrawal!BB152</f>
        <v>0</v>
      </c>
    </row>
    <row r="557" spans="2:9" x14ac:dyDescent="0.25">
      <c r="B557" s="27" t="e">
        <f>v_industry_withdrawal!AB153</f>
        <v>#N/A</v>
      </c>
      <c r="C557" s="29">
        <f>v_industry_withdrawal!AC153</f>
        <v>0</v>
      </c>
      <c r="H557" s="27" t="e">
        <f>v_industry_withdrawal!BA153</f>
        <v>#N/A</v>
      </c>
      <c r="I557" s="27">
        <f>v_industry_withdrawal!BB153</f>
        <v>0</v>
      </c>
    </row>
    <row r="558" spans="2:9" x14ac:dyDescent="0.25">
      <c r="B558" s="27" t="e">
        <f>v_industry_withdrawal!AB154</f>
        <v>#N/A</v>
      </c>
      <c r="C558" s="29">
        <f>v_industry_withdrawal!AC154</f>
        <v>0</v>
      </c>
      <c r="H558" s="27" t="e">
        <f>v_industry_withdrawal!BA154</f>
        <v>#N/A</v>
      </c>
      <c r="I558" s="27">
        <f>v_industry_withdrawal!BB154</f>
        <v>0</v>
      </c>
    </row>
    <row r="559" spans="2:9" x14ac:dyDescent="0.25">
      <c r="B559" s="27" t="e">
        <f>v_industry_withdrawal!AB155</f>
        <v>#N/A</v>
      </c>
      <c r="C559" s="29">
        <f>v_industry_withdrawal!AC155</f>
        <v>6.0641920000000004E-4</v>
      </c>
      <c r="H559" s="27" t="e">
        <f>v_industry_withdrawal!BA155</f>
        <v>#N/A</v>
      </c>
      <c r="I559" s="27">
        <f>v_industry_withdrawal!BB155</f>
        <v>7.8900960000000001E-4</v>
      </c>
    </row>
    <row r="560" spans="2:9" x14ac:dyDescent="0.25">
      <c r="B560" s="27" t="e">
        <f>v_industry_withdrawal!AB156</f>
        <v>#N/A</v>
      </c>
      <c r="C560" s="29">
        <f>v_industry_withdrawal!AC156</f>
        <v>0</v>
      </c>
      <c r="H560" s="27" t="e">
        <f>v_industry_withdrawal!BA156</f>
        <v>#N/A</v>
      </c>
      <c r="I560" s="27">
        <f>v_industry_withdrawal!BB156</f>
        <v>0</v>
      </c>
    </row>
    <row r="561" spans="2:9" x14ac:dyDescent="0.25">
      <c r="B561" s="27" t="e">
        <f>v_industry_withdrawal!AB157</f>
        <v>#N/A</v>
      </c>
      <c r="C561" s="29">
        <f>v_industry_withdrawal!AC157</f>
        <v>5.4606159999999997E-3</v>
      </c>
      <c r="H561" s="27">
        <f>v_industry_withdrawal!BA157</f>
        <v>0.71</v>
      </c>
      <c r="I561" s="27">
        <f>v_industry_withdrawal!BB157</f>
        <v>4.043474E-3</v>
      </c>
    </row>
    <row r="562" spans="2:9" x14ac:dyDescent="0.25">
      <c r="B562" s="27" t="e">
        <f>v_industry_withdrawal!AB158</f>
        <v>#N/A</v>
      </c>
      <c r="C562" s="29">
        <f>v_industry_withdrawal!AC158</f>
        <v>5.3900579999999997E-2</v>
      </c>
      <c r="H562" s="27" t="e">
        <f>v_industry_withdrawal!BA158</f>
        <v>#N/A</v>
      </c>
      <c r="I562" s="27">
        <f>v_industry_withdrawal!BB158</f>
        <v>5.9618259999999999E-2</v>
      </c>
    </row>
    <row r="563" spans="2:9" x14ac:dyDescent="0.25">
      <c r="B563" s="27" t="e">
        <f>v_industry_withdrawal!AB159</f>
        <v>#N/A</v>
      </c>
      <c r="C563" s="29">
        <f>v_industry_withdrawal!AC159</f>
        <v>0</v>
      </c>
      <c r="H563" s="27">
        <f>v_industry_withdrawal!BA159</f>
        <v>3.8E-3</v>
      </c>
      <c r="I563" s="27">
        <f>v_industry_withdrawal!BB159</f>
        <v>0</v>
      </c>
    </row>
    <row r="564" spans="2:9" x14ac:dyDescent="0.25">
      <c r="B564" s="27" t="e">
        <f>v_industry_withdrawal!AB160</f>
        <v>#N/A</v>
      </c>
      <c r="C564" s="29">
        <f>v_industry_withdrawal!AC160</f>
        <v>2.5377920000000002E-2</v>
      </c>
      <c r="H564" s="27">
        <f>v_industry_withdrawal!BA160</f>
        <v>5.5500000000000001E-2</v>
      </c>
      <c r="I564" s="27">
        <f>v_industry_withdrawal!BB160</f>
        <v>2.2690399999999999E-2</v>
      </c>
    </row>
    <row r="565" spans="2:9" x14ac:dyDescent="0.25">
      <c r="B565" s="27" t="e">
        <f>v_industry_withdrawal!AB161</f>
        <v>#N/A</v>
      </c>
      <c r="C565" s="29">
        <f>v_industry_withdrawal!AC161</f>
        <v>0.47484379999999998</v>
      </c>
      <c r="H565" s="27">
        <f>v_industry_withdrawal!BA161</f>
        <v>0.76290000000000002</v>
      </c>
      <c r="I565" s="27">
        <f>v_industry_withdrawal!BB161</f>
        <v>0.67995139999999998</v>
      </c>
    </row>
    <row r="566" spans="2:9" x14ac:dyDescent="0.25">
      <c r="B566" s="27" t="e">
        <f>v_industry_withdrawal!AB162</f>
        <v>#N/A</v>
      </c>
      <c r="C566" s="29">
        <f>v_industry_withdrawal!AC162</f>
        <v>0.66641340000000004</v>
      </c>
      <c r="H566" s="27">
        <f>v_industry_withdrawal!BA162</f>
        <v>0.307</v>
      </c>
      <c r="I566" s="27">
        <f>v_industry_withdrawal!BB162</f>
        <v>1.151894</v>
      </c>
    </row>
    <row r="567" spans="2:9" x14ac:dyDescent="0.25">
      <c r="B567" s="27" t="e">
        <f>v_industry_withdrawal!AB163</f>
        <v>#N/A</v>
      </c>
      <c r="C567" s="29">
        <f>v_industry_withdrawal!AC163</f>
        <v>1.37117E-2</v>
      </c>
      <c r="H567" s="27">
        <f>v_industry_withdrawal!BA163</f>
        <v>1.2210000000000001</v>
      </c>
      <c r="I567" s="27">
        <f>v_industry_withdrawal!BB163</f>
        <v>1.990488E-2</v>
      </c>
    </row>
    <row r="568" spans="2:9" x14ac:dyDescent="0.25">
      <c r="B568" s="27" t="e">
        <f>v_industry_withdrawal!AB164</f>
        <v>#N/A</v>
      </c>
      <c r="C568" s="29">
        <f>v_industry_withdrawal!AC164</f>
        <v>0</v>
      </c>
      <c r="H568" s="27">
        <f>v_industry_withdrawal!BA164</f>
        <v>2E-3</v>
      </c>
      <c r="I568" s="27">
        <f>v_industry_withdrawal!BB164</f>
        <v>0</v>
      </c>
    </row>
    <row r="569" spans="2:9" x14ac:dyDescent="0.25">
      <c r="B569" s="27" t="e">
        <f>v_industry_withdrawal!AB165</f>
        <v>#N/A</v>
      </c>
      <c r="C569" s="29">
        <f>v_industry_withdrawal!AC165</f>
        <v>0.90081020000000001</v>
      </c>
      <c r="H569" s="27">
        <f>v_industry_withdrawal!BA165</f>
        <v>0.94750000000000001</v>
      </c>
      <c r="I569" s="27">
        <f>v_industry_withdrawal!BB165</f>
        <v>1.1367799999999999</v>
      </c>
    </row>
    <row r="570" spans="2:9" x14ac:dyDescent="0.25">
      <c r="B570" s="27" t="e">
        <f>v_industry_withdrawal!AB166</f>
        <v>#N/A</v>
      </c>
      <c r="C570" s="29">
        <f>v_industry_withdrawal!AC166</f>
        <v>5.2676040000000004</v>
      </c>
      <c r="H570" s="27">
        <f>v_industry_withdrawal!BA166</f>
        <v>6.4950000000000001</v>
      </c>
      <c r="I570" s="27">
        <f>v_industry_withdrawal!BB166</f>
        <v>8.7324619999999999</v>
      </c>
    </row>
    <row r="571" spans="2:9" x14ac:dyDescent="0.25">
      <c r="B571" s="27" t="e">
        <f>v_industry_withdrawal!AB167</f>
        <v>#N/A</v>
      </c>
      <c r="C571" s="29">
        <f>v_industry_withdrawal!AC167</f>
        <v>3.3934579999999999E-2</v>
      </c>
      <c r="H571" s="27">
        <f>v_industry_withdrawal!BA167</f>
        <v>0.13550000000000001</v>
      </c>
      <c r="I571" s="27">
        <f>v_industry_withdrawal!BB167</f>
        <v>3.1845180000000001E-2</v>
      </c>
    </row>
    <row r="572" spans="2:9" x14ac:dyDescent="0.25">
      <c r="B572" s="27" t="e">
        <f>v_industry_withdrawal!AB168</f>
        <v>#N/A</v>
      </c>
      <c r="C572" s="29">
        <f>v_industry_withdrawal!AC168</f>
        <v>0.64578380000000002</v>
      </c>
      <c r="H572" s="27">
        <f>v_industry_withdrawal!BA168</f>
        <v>0.4078</v>
      </c>
      <c r="I572" s="27">
        <f>v_industry_withdrawal!BB168</f>
        <v>0.71953</v>
      </c>
    </row>
    <row r="573" spans="2:9" x14ac:dyDescent="0.25">
      <c r="B573" s="27">
        <f>v_industry_withdrawal!AB169</f>
        <v>1.6E-2</v>
      </c>
      <c r="C573" s="29">
        <f>v_industry_withdrawal!AC169</f>
        <v>1.102846E-2</v>
      </c>
      <c r="H573" s="27">
        <f>v_industry_withdrawal!BA169</f>
        <v>2.07E-2</v>
      </c>
      <c r="I573" s="27">
        <f>v_industry_withdrawal!BB169</f>
        <v>1.377508E-2</v>
      </c>
    </row>
    <row r="574" spans="2:9" x14ac:dyDescent="0.25">
      <c r="B574" s="27">
        <f>v_industry_withdrawal!AB170</f>
        <v>2.96</v>
      </c>
      <c r="C574" s="29">
        <f>v_industry_withdrawal!AC170</f>
        <v>1.42415</v>
      </c>
      <c r="H574" s="27">
        <f>v_industry_withdrawal!BA170</f>
        <v>1.5229999999999999</v>
      </c>
      <c r="I574" s="27">
        <f>v_industry_withdrawal!BB170</f>
        <v>2.0254940000000001</v>
      </c>
    </row>
    <row r="575" spans="2:9" x14ac:dyDescent="0.25">
      <c r="B575" s="27" t="e">
        <f>v_industry_withdrawal!AB171</f>
        <v>#N/A</v>
      </c>
      <c r="C575" s="29">
        <f>v_industry_withdrawal!AC171</f>
        <v>0.7479808</v>
      </c>
      <c r="H575" s="27" t="e">
        <f>v_industry_withdrawal!BA171</f>
        <v>#N/A</v>
      </c>
      <c r="I575" s="27">
        <f>v_industry_withdrawal!BB171</f>
        <v>1.074908</v>
      </c>
    </row>
    <row r="576" spans="2:9" x14ac:dyDescent="0.25">
      <c r="B576" s="27" t="e">
        <f>v_industry_withdrawal!AB172</f>
        <v>#N/A</v>
      </c>
      <c r="C576" s="29">
        <f>v_industry_withdrawal!AC172</f>
        <v>0.1148908</v>
      </c>
      <c r="H576" s="27">
        <f>v_industry_withdrawal!BA172</f>
        <v>0.61539999999999995</v>
      </c>
      <c r="I576" s="27">
        <f>v_industry_withdrawal!BB172</f>
        <v>0.10696202</v>
      </c>
    </row>
    <row r="577" spans="2:9" x14ac:dyDescent="0.25">
      <c r="B577" s="27" t="e">
        <f>v_industry_withdrawal!AB173</f>
        <v>#N/A</v>
      </c>
      <c r="C577" s="29">
        <f>v_industry_withdrawal!AC173</f>
        <v>0.3350958</v>
      </c>
      <c r="H577" s="27">
        <f>v_industry_withdrawal!BA173</f>
        <v>0.83899999999999997</v>
      </c>
      <c r="I577" s="27">
        <f>v_industry_withdrawal!BB173</f>
        <v>0.42934860000000002</v>
      </c>
    </row>
    <row r="578" spans="2:9" x14ac:dyDescent="0.25">
      <c r="B578" s="27" t="e">
        <f>v_industry_withdrawal!AB174</f>
        <v>#N/A</v>
      </c>
      <c r="C578" s="29">
        <f>v_industry_withdrawal!AC174</f>
        <v>3.3022320000000001E-2</v>
      </c>
      <c r="H578" s="27" t="e">
        <f>v_industry_withdrawal!BA174</f>
        <v>#N/A</v>
      </c>
      <c r="I578" s="27">
        <f>v_industry_withdrawal!BB174</f>
        <v>3.7156120000000001E-2</v>
      </c>
    </row>
    <row r="579" spans="2:9" x14ac:dyDescent="0.25">
      <c r="B579" s="27">
        <f>v_industry_withdrawal!AB175</f>
        <v>1.123</v>
      </c>
      <c r="C579" s="29">
        <f>v_industry_withdrawal!AC175</f>
        <v>0.93145840000000002</v>
      </c>
      <c r="H579" s="27">
        <f>v_industry_withdrawal!BA175</f>
        <v>2.7770000000000001</v>
      </c>
      <c r="I579" s="27">
        <f>v_industry_withdrawal!BB175</f>
        <v>1.4840960000000001</v>
      </c>
    </row>
    <row r="580" spans="2:9" x14ac:dyDescent="0.25">
      <c r="B580" s="27" t="e">
        <f>v_industry_withdrawal!AB176</f>
        <v>#N/A</v>
      </c>
      <c r="C580" s="29">
        <f>v_industry_withdrawal!AC176</f>
        <v>2.2481859999999999E-2</v>
      </c>
      <c r="H580" s="27">
        <f>v_industry_withdrawal!BA176</f>
        <v>6.3E-3</v>
      </c>
      <c r="I580" s="27">
        <f>v_industry_withdrawal!BB176</f>
        <v>2.370508E-2</v>
      </c>
    </row>
    <row r="581" spans="2:9" x14ac:dyDescent="0.25">
      <c r="B581" s="27" t="e">
        <f>v_industry_withdrawal!AB177</f>
        <v>#N/A</v>
      </c>
      <c r="C581" s="29" t="str">
        <f>v_industry_withdrawal!AC177</f>
        <v>NA</v>
      </c>
      <c r="H581" s="27" t="e">
        <f>v_industry_withdrawal!BA177</f>
        <v>#N/A</v>
      </c>
      <c r="I581" s="27" t="str">
        <f>v_industry_withdrawal!BB177</f>
        <v>NA</v>
      </c>
    </row>
    <row r="582" spans="2:9" x14ac:dyDescent="0.25">
      <c r="B582" s="27" t="e">
        <f>v_industry_withdrawal!AB178</f>
        <v>#N/A</v>
      </c>
      <c r="C582" s="29">
        <f>v_industry_withdrawal!AC178</f>
        <v>0</v>
      </c>
      <c r="H582" s="27" t="e">
        <f>v_industry_withdrawal!BA178</f>
        <v>#N/A</v>
      </c>
      <c r="I582" s="27">
        <f>v_industry_withdrawal!BB178</f>
        <v>0</v>
      </c>
    </row>
    <row r="583" spans="2:9" x14ac:dyDescent="0.25">
      <c r="B583" s="27" t="e">
        <f>v_industry_withdrawal!AB179</f>
        <v>#N/A</v>
      </c>
      <c r="C583" s="29">
        <f>v_industry_withdrawal!AC179</f>
        <v>7.3640520000000001E-2</v>
      </c>
      <c r="H583" s="27">
        <f>v_industry_withdrawal!BA179</f>
        <v>0.11600000000000001</v>
      </c>
      <c r="I583" s="27">
        <f>v_industry_withdrawal!BB179</f>
        <v>9.7000799999999998E-2</v>
      </c>
    </row>
    <row r="584" spans="2:9" x14ac:dyDescent="0.25">
      <c r="B584" s="27" t="e">
        <f>v_industry_withdrawal!AB180</f>
        <v>#N/A</v>
      </c>
      <c r="C584" s="29">
        <f>v_industry_withdrawal!AC180</f>
        <v>4.2803980000000001E-4</v>
      </c>
      <c r="H584" s="27">
        <f>v_industry_withdrawal!BA180</f>
        <v>1.9E-2</v>
      </c>
      <c r="I584" s="27">
        <f>v_industry_withdrawal!BB180</f>
        <v>6.5665700000000005E-4</v>
      </c>
    </row>
    <row r="585" spans="2:9" x14ac:dyDescent="0.25">
      <c r="B585" s="27" t="e">
        <f>v_industry_withdrawal!AB181</f>
        <v>#N/A</v>
      </c>
      <c r="C585" s="29">
        <f>v_industry_withdrawal!AC181</f>
        <v>6.3435459999999999E-2</v>
      </c>
      <c r="H585" s="27" t="e">
        <f>v_industry_withdrawal!BA181</f>
        <v>#N/A</v>
      </c>
      <c r="I585" s="27">
        <f>v_industry_withdrawal!BB181</f>
        <v>8.4533179999999999E-2</v>
      </c>
    </row>
    <row r="586" spans="2:9" x14ac:dyDescent="0.25">
      <c r="B586" s="27" t="e">
        <f>v_industry_withdrawal!AB182</f>
        <v>#N/A</v>
      </c>
      <c r="C586" s="29">
        <f>v_industry_withdrawal!AC182</f>
        <v>2.5207760000000001</v>
      </c>
      <c r="H586" s="27">
        <f>v_industry_withdrawal!BA182</f>
        <v>4.3</v>
      </c>
      <c r="I586" s="27">
        <f>v_industry_withdrawal!BB182</f>
        <v>4.0566420000000001</v>
      </c>
    </row>
    <row r="587" spans="2:9" x14ac:dyDescent="0.25">
      <c r="B587" s="27">
        <f>v_industry_withdrawal!AB183</f>
        <v>8.1000000000000003E-2</v>
      </c>
      <c r="C587" s="29">
        <f>v_industry_withdrawal!AC183</f>
        <v>2.4505620000000002E-4</v>
      </c>
      <c r="H587" s="27">
        <f>v_industry_withdrawal!BA183</f>
        <v>6.9000000000000006E-2</v>
      </c>
      <c r="I587" s="27">
        <f>v_industry_withdrawal!BB183</f>
        <v>1.9722779999999999E-4</v>
      </c>
    </row>
    <row r="588" spans="2:9" x14ac:dyDescent="0.25">
      <c r="B588" s="27" t="e">
        <f>v_industry_withdrawal!AB184</f>
        <v>#N/A</v>
      </c>
      <c r="C588" s="29">
        <f>v_industry_withdrawal!AC184</f>
        <v>5.0719100000000003E-2</v>
      </c>
      <c r="H588" s="27" t="e">
        <f>v_industry_withdrawal!BA184</f>
        <v>#N/A</v>
      </c>
      <c r="I588" s="27">
        <f>v_industry_withdrawal!BB184</f>
        <v>5.7774140000000002E-2</v>
      </c>
    </row>
    <row r="589" spans="2:9" x14ac:dyDescent="0.25">
      <c r="B589" s="27" t="e">
        <f>v_industry_withdrawal!AB185</f>
        <v>#N/A</v>
      </c>
      <c r="C589" s="29" t="str">
        <f>v_industry_withdrawal!AC185</f>
        <v>NA</v>
      </c>
      <c r="H589" s="27" t="e">
        <f>v_industry_withdrawal!BA185</f>
        <v>#N/A</v>
      </c>
      <c r="I589" s="27" t="str">
        <f>v_industry_withdrawal!BB185</f>
        <v>NA</v>
      </c>
    </row>
    <row r="590" spans="2:9" x14ac:dyDescent="0.25">
      <c r="B590" s="27" t="e">
        <f>v_industry_withdrawal!AB186</f>
        <v>#N/A</v>
      </c>
      <c r="C590" s="29">
        <f>v_industry_withdrawal!AC186</f>
        <v>4.6404519999999998</v>
      </c>
      <c r="H590" s="27">
        <f>v_industry_withdrawal!BA186</f>
        <v>1.1930000000000001</v>
      </c>
      <c r="I590" s="27">
        <f>v_industry_withdrawal!BB186</f>
        <v>7.5081040000000003</v>
      </c>
    </row>
    <row r="591" spans="2:9" x14ac:dyDescent="0.25">
      <c r="B591" s="27" t="e">
        <f>v_industry_withdrawal!AB187</f>
        <v>#N/A</v>
      </c>
      <c r="C591" s="29">
        <f>v_industry_withdrawal!AC187</f>
        <v>21.499639999999999</v>
      </c>
      <c r="H591" s="27">
        <f>v_industry_withdrawal!BA187</f>
        <v>7.24</v>
      </c>
      <c r="I591" s="27">
        <f>v_industry_withdrawal!BB187</f>
        <v>25.379460000000002</v>
      </c>
    </row>
    <row r="592" spans="2:9" x14ac:dyDescent="0.25">
      <c r="B592" s="27" t="e">
        <f>v_industry_withdrawal!AB188</f>
        <v>#N/A</v>
      </c>
      <c r="C592" s="29">
        <f>v_industry_withdrawal!AC188</f>
        <v>134.70400000000001</v>
      </c>
      <c r="H592" s="27">
        <f>v_industry_withdrawal!BA188</f>
        <v>305.10000000000002</v>
      </c>
      <c r="I592" s="27">
        <f>v_industry_withdrawal!BB188</f>
        <v>194.97280000000001</v>
      </c>
    </row>
    <row r="593" spans="2:9" x14ac:dyDescent="0.25">
      <c r="B593" s="27" t="e">
        <f>v_industry_withdrawal!AB189</f>
        <v>#N/A</v>
      </c>
      <c r="C593" s="29">
        <f>v_industry_withdrawal!AC189</f>
        <v>1.2884140000000001E-3</v>
      </c>
      <c r="H593" s="27">
        <f>v_industry_withdrawal!BA189</f>
        <v>2.1700000000000001E-2</v>
      </c>
      <c r="I593" s="27">
        <f>v_industry_withdrawal!BB189</f>
        <v>1.506332E-3</v>
      </c>
    </row>
    <row r="594" spans="2:9" x14ac:dyDescent="0.25">
      <c r="B594" s="27" t="e">
        <f>v_industry_withdrawal!AB190</f>
        <v>#N/A</v>
      </c>
      <c r="C594" s="29">
        <f>v_industry_withdrawal!AC190</f>
        <v>3.9075060000000002E-2</v>
      </c>
      <c r="H594" s="27" t="e">
        <f>v_industry_withdrawal!BA190</f>
        <v>#N/A</v>
      </c>
      <c r="I594" s="27">
        <f>v_industry_withdrawal!BB190</f>
        <v>4.7913280000000003E-2</v>
      </c>
    </row>
    <row r="595" spans="2:9" x14ac:dyDescent="0.25">
      <c r="B595" s="27" t="e">
        <f>v_industry_withdrawal!AB191</f>
        <v>#N/A</v>
      </c>
      <c r="C595" s="29">
        <f>v_industry_withdrawal!AC191</f>
        <v>3.3392200000000001</v>
      </c>
      <c r="H595" s="27">
        <f>v_industry_withdrawal!BA191</f>
        <v>1.5</v>
      </c>
      <c r="I595" s="27">
        <f>v_industry_withdrawal!BB191</f>
        <v>2.9823019999999998</v>
      </c>
    </row>
    <row r="596" spans="2:9" x14ac:dyDescent="0.25">
      <c r="B596" s="27" t="e">
        <f>v_industry_withdrawal!AB192</f>
        <v>#N/A</v>
      </c>
      <c r="C596" s="29">
        <f>v_industry_withdrawal!AC192</f>
        <v>1.0393098000000001</v>
      </c>
      <c r="H596" s="27">
        <f>v_industry_withdrawal!BA192</f>
        <v>0.79330000000000001</v>
      </c>
      <c r="I596" s="27">
        <f>v_industry_withdrawal!BB192</f>
        <v>1.1236752000000001</v>
      </c>
    </row>
    <row r="597" spans="2:9" x14ac:dyDescent="0.25">
      <c r="B597" s="27">
        <f>v_industry_withdrawal!AB193</f>
        <v>1.5</v>
      </c>
      <c r="C597" s="29">
        <f>v_industry_withdrawal!AC193</f>
        <v>1.1746179999999999</v>
      </c>
      <c r="H597" s="27">
        <f>v_industry_withdrawal!BA193</f>
        <v>3.0739999999999998</v>
      </c>
      <c r="I597" s="27">
        <f>v_industry_withdrawal!BB193</f>
        <v>1.738772</v>
      </c>
    </row>
    <row r="598" spans="2:9" x14ac:dyDescent="0.25">
      <c r="B598" s="27" t="e">
        <f>v_industry_withdrawal!AB194</f>
        <v>#N/A</v>
      </c>
      <c r="C598" s="29">
        <f>v_industry_withdrawal!AC194</f>
        <v>0.11433980000000001</v>
      </c>
      <c r="H598" s="27">
        <f>v_industry_withdrawal!BA194</f>
        <v>5.11E-2</v>
      </c>
      <c r="I598" s="27">
        <f>v_industry_withdrawal!BB194</f>
        <v>0.10546628</v>
      </c>
    </row>
    <row r="599" spans="2:9" x14ac:dyDescent="0.25">
      <c r="B599" s="27" t="e">
        <f>v_industry_withdrawal!AB195</f>
        <v>#N/A</v>
      </c>
      <c r="C599" s="29">
        <f>v_industry_withdrawal!AC195</f>
        <v>0</v>
      </c>
      <c r="H599" s="27" t="e">
        <f>v_industry_withdrawal!BA195</f>
        <v>#N/A</v>
      </c>
      <c r="I599" s="27">
        <f>v_industry_withdrawal!BB195</f>
        <v>0</v>
      </c>
    </row>
    <row r="600" spans="2:9" x14ac:dyDescent="0.25">
      <c r="B600" s="27" t="e">
        <f>v_industry_withdrawal!AB196</f>
        <v>#N/A</v>
      </c>
      <c r="C600" s="29">
        <f>v_industry_withdrawal!AC196</f>
        <v>1.09337E-3</v>
      </c>
      <c r="H600" s="27">
        <f>v_industry_withdrawal!BA196</f>
        <v>6.5000000000000002E-2</v>
      </c>
      <c r="I600" s="27">
        <f>v_industry_withdrawal!BB196</f>
        <v>1.4243719999999999E-3</v>
      </c>
    </row>
    <row r="601" spans="2:9" x14ac:dyDescent="0.25">
      <c r="B601" s="27" t="e">
        <f>v_industry_withdrawal!AB197</f>
        <v>#N/A</v>
      </c>
      <c r="C601" s="29">
        <f>v_industry_withdrawal!AC197</f>
        <v>0.1139212</v>
      </c>
      <c r="H601" s="27">
        <f>v_industry_withdrawal!BA197</f>
        <v>0.14680000000000001</v>
      </c>
      <c r="I601" s="27">
        <f>v_industry_withdrawal!BB197</f>
        <v>8.1150979999999998E-2</v>
      </c>
    </row>
    <row r="602" spans="2:9" x14ac:dyDescent="0.25">
      <c r="B602" s="27" t="e">
        <f>v_industry_withdrawal!AB198</f>
        <v>#N/A</v>
      </c>
      <c r="C602" s="29">
        <f>v_industry_withdrawal!AC198</f>
        <v>0.1433132</v>
      </c>
      <c r="H602" s="27" t="e">
        <f>v_industry_withdrawal!BA198</f>
        <v>#N/A</v>
      </c>
      <c r="I602" s="27">
        <f>v_industry_withdrawal!BB198</f>
        <v>0.13832900000000001</v>
      </c>
    </row>
    <row r="603" spans="2:9" x14ac:dyDescent="0.25">
      <c r="B603" s="27">
        <f>v_industry_withdrawal!AB199</f>
        <v>7.6760000000000002</v>
      </c>
      <c r="C603" s="29">
        <f>v_industry_withdrawal!AC199</f>
        <v>3.8216939999999999</v>
      </c>
      <c r="H603" s="27">
        <f>v_industry_withdrawal!BA199</f>
        <v>5.45</v>
      </c>
      <c r="I603" s="27">
        <f>v_industry_withdrawal!BB199</f>
        <v>5.3744100000000001</v>
      </c>
    </row>
    <row r="604" spans="2:9" x14ac:dyDescent="0.25">
      <c r="B604" s="27" t="e">
        <f>v_industry_withdrawal!AB200</f>
        <v>#N/A</v>
      </c>
      <c r="C604" s="29">
        <f>v_industry_withdrawal!AC200</f>
        <v>9.8154820000000004E-2</v>
      </c>
      <c r="H604" s="27" t="e">
        <f>v_industry_withdrawal!BA200</f>
        <v>#N/A</v>
      </c>
      <c r="I604" s="27">
        <f>v_industry_withdrawal!BB200</f>
        <v>0.1532992</v>
      </c>
    </row>
    <row r="605" spans="2:9" x14ac:dyDescent="0.25">
      <c r="B605" s="27" t="e">
        <f>v_industry_withdrawal!AB201</f>
        <v>#N/A</v>
      </c>
      <c r="C605" s="29">
        <f>v_industry_withdrawal!AC201</f>
        <v>4.1135479999999998</v>
      </c>
      <c r="H605" s="27" t="e">
        <f>v_industry_withdrawal!BA201</f>
        <v>#N/A</v>
      </c>
      <c r="I605" s="27">
        <f>v_industry_withdrawal!BB201</f>
        <v>6.478396</v>
      </c>
    </row>
    <row r="606" spans="2:9" x14ac:dyDescent="0.25">
      <c r="B606" s="27" t="e">
        <f>v_industry_withdrawal!AB202</f>
        <v>#N/A</v>
      </c>
      <c r="C606" s="29">
        <f>v_industry_withdrawal!AC202</f>
        <v>0.263322</v>
      </c>
      <c r="H606" s="27">
        <f>v_industry_withdrawal!BA202</f>
        <v>6.7299999999999999E-2</v>
      </c>
      <c r="I606" s="27">
        <f>v_industry_withdrawal!BB202</f>
        <v>0.31733600000000001</v>
      </c>
    </row>
    <row r="607" spans="2:9" x14ac:dyDescent="0.25">
      <c r="B607" s="27" t="e">
        <f>v_industry_withdrawal!AB203</f>
        <v>#N/A</v>
      </c>
      <c r="C607" s="29">
        <f>v_industry_withdrawal!AC203</f>
        <v>0.119601</v>
      </c>
      <c r="H607" s="27" t="e">
        <f>v_industry_withdrawal!BA203</f>
        <v>#N/A</v>
      </c>
      <c r="I607" s="27">
        <f>v_industry_withdrawal!BB203</f>
        <v>0.1420092</v>
      </c>
    </row>
    <row r="608" spans="2:9" x14ac:dyDescent="0.25">
      <c r="B608" s="27" t="e">
        <f>v_industry_withdrawal!AB204</f>
        <v>#N/A</v>
      </c>
      <c r="C608" s="29">
        <f>v_industry_withdrawal!AC204</f>
        <v>2.8998700000000001E-3</v>
      </c>
      <c r="H608" s="27" t="e">
        <f>v_industry_withdrawal!BA204</f>
        <v>#N/A</v>
      </c>
      <c r="I608" s="27">
        <f>v_industry_withdrawal!BB204</f>
        <v>3.4752960000000001E-3</v>
      </c>
    </row>
    <row r="609" spans="1:9" x14ac:dyDescent="0.25">
      <c r="B609" s="27" t="e">
        <f>v_industry_withdrawal!AB205</f>
        <v>#N/A</v>
      </c>
      <c r="C609" s="29">
        <f>v_industry_withdrawal!AC205</f>
        <v>1.17728E-2</v>
      </c>
      <c r="H609" s="27">
        <f>v_industry_withdrawal!BA205</f>
        <v>2.9000000000000001E-2</v>
      </c>
      <c r="I609" s="27">
        <f>v_industry_withdrawal!BB205</f>
        <v>1.513578E-2</v>
      </c>
    </row>
    <row r="610" spans="1:9" x14ac:dyDescent="0.25">
      <c r="B610" s="27">
        <f>v_industry_withdrawal!AB206</f>
        <v>45.73</v>
      </c>
      <c r="C610" s="29">
        <f>v_industry_withdrawal!AC206</f>
        <v>12.47012</v>
      </c>
      <c r="H610" s="27">
        <f>v_industry_withdrawal!BA206</f>
        <v>128.6</v>
      </c>
      <c r="I610" s="27">
        <f>v_industry_withdrawal!BB206</f>
        <v>26.127680000000002</v>
      </c>
    </row>
    <row r="611" spans="1:9" x14ac:dyDescent="0.25">
      <c r="A611" s="27" t="str">
        <f>v_industry_withdrawal!AF5</f>
        <v>1983-1987</v>
      </c>
      <c r="B611" s="27" t="e">
        <f>v_industry_withdrawal!AG7</f>
        <v>#N/A</v>
      </c>
      <c r="C611" s="29">
        <f>v_industry_withdrawal!AH7</f>
        <v>0.43035279999999998</v>
      </c>
      <c r="G611" s="27" t="str">
        <f>v_industry_withdrawal!BE5</f>
        <v>2008-2012</v>
      </c>
      <c r="H611" s="27" t="e">
        <f>v_industry_withdrawal!BF7</f>
        <v>#N/A</v>
      </c>
      <c r="I611" s="27">
        <f>v_industry_withdrawal!BG7</f>
        <v>0.65293100000000004</v>
      </c>
    </row>
    <row r="612" spans="1:9" x14ac:dyDescent="0.25">
      <c r="B612" s="27" t="e">
        <f>v_industry_withdrawal!AG8</f>
        <v>#N/A</v>
      </c>
      <c r="C612" s="29">
        <f>v_industry_withdrawal!AH8</f>
        <v>2.987766E-2</v>
      </c>
      <c r="H612" s="27" t="e">
        <f>v_industry_withdrawal!BF8</f>
        <v>#N/A</v>
      </c>
      <c r="I612" s="27">
        <f>v_industry_withdrawal!BG8</f>
        <v>3.8872219999999999E-2</v>
      </c>
    </row>
    <row r="613" spans="1:9" x14ac:dyDescent="0.25">
      <c r="B613" s="27" t="e">
        <f>v_industry_withdrawal!AG9</f>
        <v>#N/A</v>
      </c>
      <c r="C613" s="29">
        <f>v_industry_withdrawal!AH9</f>
        <v>0.1109298</v>
      </c>
      <c r="H613" s="27" t="e">
        <f>v_industry_withdrawal!BF9</f>
        <v>#N/A</v>
      </c>
      <c r="I613" s="27">
        <f>v_industry_withdrawal!BG9</f>
        <v>0.19105240000000001</v>
      </c>
    </row>
    <row r="614" spans="1:9" x14ac:dyDescent="0.25">
      <c r="B614" s="27" t="e">
        <f>v_industry_withdrawal!AG10</f>
        <v>#N/A</v>
      </c>
      <c r="C614" s="29">
        <f>v_industry_withdrawal!AH10</f>
        <v>0.60147399999999995</v>
      </c>
      <c r="H614" s="27">
        <f>v_industry_withdrawal!BF10</f>
        <v>0.41499999999999998</v>
      </c>
      <c r="I614" s="27">
        <f>v_industry_withdrawal!BG10</f>
        <v>0.71182080000000003</v>
      </c>
    </row>
    <row r="615" spans="1:9" x14ac:dyDescent="0.25">
      <c r="B615" s="27" t="e">
        <f>v_industry_withdrawal!AG11</f>
        <v>#N/A</v>
      </c>
      <c r="C615" s="29">
        <f>v_industry_withdrawal!AH11</f>
        <v>5.5797679999999997E-3</v>
      </c>
      <c r="H615" s="27" t="e">
        <f>v_industry_withdrawal!BF11</f>
        <v>#N/A</v>
      </c>
      <c r="I615" s="27">
        <f>v_industry_withdrawal!BG11</f>
        <v>6.5255560000000001E-3</v>
      </c>
    </row>
    <row r="616" spans="1:9" x14ac:dyDescent="0.25">
      <c r="B616" s="27">
        <f>v_industry_withdrawal!AG12</f>
        <v>4.8000000000000001E-2</v>
      </c>
      <c r="C616" s="29">
        <f>v_industry_withdrawal!AH12</f>
        <v>4.3037539999999999E-2</v>
      </c>
      <c r="H616" s="27" t="e">
        <f>v_industry_withdrawal!BF12</f>
        <v>#N/A</v>
      </c>
      <c r="I616" s="27">
        <f>v_industry_withdrawal!BG12</f>
        <v>7.4493000000000004E-2</v>
      </c>
    </row>
    <row r="617" spans="1:9" x14ac:dyDescent="0.25">
      <c r="B617" s="27" t="e">
        <f>v_industry_withdrawal!AG13</f>
        <v>#N/A</v>
      </c>
      <c r="C617" s="29">
        <f>v_industry_withdrawal!AH13</f>
        <v>0</v>
      </c>
      <c r="H617" s="27">
        <f>v_industry_withdrawal!BF13</f>
        <v>2.5000000000000001E-3</v>
      </c>
      <c r="I617" s="27">
        <f>v_industry_withdrawal!BG13</f>
        <v>0</v>
      </c>
    </row>
    <row r="618" spans="1:9" x14ac:dyDescent="0.25">
      <c r="B618" s="27" t="e">
        <f>v_industry_withdrawal!AG14</f>
        <v>#N/A</v>
      </c>
      <c r="C618" s="29">
        <f>v_industry_withdrawal!AH14</f>
        <v>3.9517340000000001</v>
      </c>
      <c r="H618" s="27">
        <f>v_industry_withdrawal!BF14</f>
        <v>4</v>
      </c>
      <c r="I618" s="27">
        <f>v_industry_withdrawal!BG14</f>
        <v>5.5942259999999999</v>
      </c>
    </row>
    <row r="619" spans="1:9" x14ac:dyDescent="0.25">
      <c r="B619" s="27" t="e">
        <f>v_industry_withdrawal!AG15</f>
        <v>#N/A</v>
      </c>
      <c r="C619" s="29">
        <f>v_industry_withdrawal!AH15</f>
        <v>0.22736239999999999</v>
      </c>
      <c r="H619" s="27">
        <f>v_industry_withdrawal!BF15</f>
        <v>2.6880000000000002</v>
      </c>
      <c r="I619" s="27">
        <f>v_industry_withdrawal!BG15</f>
        <v>0.32946140000000002</v>
      </c>
    </row>
    <row r="620" spans="1:9" x14ac:dyDescent="0.25">
      <c r="B620" s="27">
        <f>v_industry_withdrawal!AG16</f>
        <v>2.6709999999999998</v>
      </c>
      <c r="C620" s="29">
        <f>v_industry_withdrawal!AH16</f>
        <v>1.3376619999999999</v>
      </c>
      <c r="H620" s="27">
        <f>v_industry_withdrawal!BF16</f>
        <v>2.6949999999999998</v>
      </c>
      <c r="I620" s="27">
        <f>v_industry_withdrawal!BG16</f>
        <v>2.0518519999999998</v>
      </c>
    </row>
    <row r="621" spans="1:9" x14ac:dyDescent="0.25">
      <c r="B621" s="27" t="e">
        <f>v_industry_withdrawal!AG17</f>
        <v>#N/A</v>
      </c>
      <c r="C621" s="29">
        <f>v_industry_withdrawal!AH17</f>
        <v>0</v>
      </c>
      <c r="H621" s="27" t="e">
        <f>v_industry_withdrawal!BF17</f>
        <v>#N/A</v>
      </c>
      <c r="I621" s="27">
        <f>v_industry_withdrawal!BG17</f>
        <v>0</v>
      </c>
    </row>
    <row r="622" spans="1:9" x14ac:dyDescent="0.25">
      <c r="B622" s="27" t="e">
        <f>v_industry_withdrawal!AG18</f>
        <v>#N/A</v>
      </c>
      <c r="C622" s="29">
        <f>v_industry_withdrawal!AH18</f>
        <v>0</v>
      </c>
      <c r="H622" s="27" t="e">
        <f>v_industry_withdrawal!BF18</f>
        <v>#N/A</v>
      </c>
      <c r="I622" s="27">
        <f>v_industry_withdrawal!BG18</f>
        <v>0</v>
      </c>
    </row>
    <row r="623" spans="1:9" x14ac:dyDescent="0.25">
      <c r="B623" s="27" t="e">
        <f>v_industry_withdrawal!AG19</f>
        <v>#N/A</v>
      </c>
      <c r="C623" s="29">
        <f>v_industry_withdrawal!AH19</f>
        <v>0</v>
      </c>
      <c r="H623" s="27" t="e">
        <f>v_industry_withdrawal!BF19</f>
        <v>#N/A</v>
      </c>
      <c r="I623" s="27">
        <f>v_industry_withdrawal!BG19</f>
        <v>0</v>
      </c>
    </row>
    <row r="624" spans="1:9" x14ac:dyDescent="0.25">
      <c r="B624" s="27">
        <f>v_industry_withdrawal!AG20</f>
        <v>0.22500000000000001</v>
      </c>
      <c r="C624" s="29">
        <f>v_industry_withdrawal!AH20</f>
        <v>0.14086380000000001</v>
      </c>
      <c r="H624" s="27">
        <f>v_industry_withdrawal!BF20</f>
        <v>0.77</v>
      </c>
      <c r="I624" s="27">
        <f>v_industry_withdrawal!BG20</f>
        <v>0.1815648</v>
      </c>
    </row>
    <row r="625" spans="2:9" x14ac:dyDescent="0.25">
      <c r="B625" s="27">
        <f>v_industry_withdrawal!AG21</f>
        <v>2E-3</v>
      </c>
      <c r="C625" s="29">
        <f>v_industry_withdrawal!AH21</f>
        <v>1.383556E-2</v>
      </c>
      <c r="H625" s="27">
        <f>v_industry_withdrawal!BF21</f>
        <v>3.0000000000000001E-3</v>
      </c>
      <c r="I625" s="27">
        <f>v_industry_withdrawal!BG21</f>
        <v>2.07315E-2</v>
      </c>
    </row>
    <row r="626" spans="2:9" x14ac:dyDescent="0.25">
      <c r="B626" s="27">
        <f>v_industry_withdrawal!AG22</f>
        <v>6.2E-2</v>
      </c>
      <c r="C626" s="29">
        <f>v_industry_withdrawal!AH22</f>
        <v>6.0462340000000003E-2</v>
      </c>
      <c r="H626" s="27">
        <f>v_industry_withdrawal!BF22</f>
        <v>3.2000000000000001E-2</v>
      </c>
      <c r="I626" s="27">
        <f>v_industry_withdrawal!BG22</f>
        <v>7.9979540000000002E-2</v>
      </c>
    </row>
    <row r="627" spans="2:9" x14ac:dyDescent="0.25">
      <c r="B627" s="27" t="e">
        <f>v_industry_withdrawal!AG23</f>
        <v>#N/A</v>
      </c>
      <c r="C627" s="29">
        <f>v_industry_withdrawal!AH23</f>
        <v>5.6551800000000001E-3</v>
      </c>
      <c r="H627" s="27" t="e">
        <f>v_industry_withdrawal!BF23</f>
        <v>#N/A</v>
      </c>
      <c r="I627" s="27">
        <f>v_industry_withdrawal!BG23</f>
        <v>9.9987679999999999E-3</v>
      </c>
    </row>
    <row r="628" spans="2:9" x14ac:dyDescent="0.25">
      <c r="B628" s="27" t="e">
        <f>v_industry_withdrawal!AG24</f>
        <v>#N/A</v>
      </c>
      <c r="C628" s="29">
        <f>v_industry_withdrawal!AH24</f>
        <v>6.6237839999999997</v>
      </c>
      <c r="H628" s="27">
        <f>v_industry_withdrawal!BF24</f>
        <v>12.72</v>
      </c>
      <c r="I628" s="27">
        <f>v_industry_withdrawal!BG24</f>
        <v>11.25442</v>
      </c>
    </row>
    <row r="629" spans="2:9" x14ac:dyDescent="0.25">
      <c r="B629" s="27" t="e">
        <f>v_industry_withdrawal!AG25</f>
        <v>#N/A</v>
      </c>
      <c r="C629" s="29">
        <f>v_industry_withdrawal!AH25</f>
        <v>3.3475599999999999E-3</v>
      </c>
      <c r="H629" s="27" t="e">
        <f>v_industry_withdrawal!BF25</f>
        <v>#N/A</v>
      </c>
      <c r="I629" s="27">
        <f>v_industry_withdrawal!BG25</f>
        <v>4.97942E-3</v>
      </c>
    </row>
    <row r="630" spans="2:9" x14ac:dyDescent="0.25">
      <c r="B630" s="27" t="e">
        <f>v_industry_withdrawal!AG26</f>
        <v>#N/A</v>
      </c>
      <c r="C630" s="29">
        <f>v_industry_withdrawal!AH26</f>
        <v>3.4748079999999998E-3</v>
      </c>
      <c r="H630" s="27" t="e">
        <f>v_industry_withdrawal!BF26</f>
        <v>#N/A</v>
      </c>
      <c r="I630" s="27">
        <f>v_industry_withdrawal!BG26</f>
        <v>3.7521519999999999E-3</v>
      </c>
    </row>
    <row r="631" spans="2:9" x14ac:dyDescent="0.25">
      <c r="B631" s="27" t="e">
        <f>v_industry_withdrawal!AG27</f>
        <v>#N/A</v>
      </c>
      <c r="C631" s="29">
        <f>v_industry_withdrawal!AH27</f>
        <v>1.852794E-2</v>
      </c>
      <c r="H631" s="27" t="e">
        <f>v_industry_withdrawal!BF27</f>
        <v>#N/A</v>
      </c>
      <c r="I631" s="27">
        <f>v_industry_withdrawal!BG27</f>
        <v>2.9641939999999999E-2</v>
      </c>
    </row>
    <row r="632" spans="2:9" x14ac:dyDescent="0.25">
      <c r="B632" s="27" t="e">
        <f>v_industry_withdrawal!AG28</f>
        <v>#N/A</v>
      </c>
      <c r="C632" s="29">
        <f>v_industry_withdrawal!AH28</f>
        <v>12.05556</v>
      </c>
      <c r="H632" s="27" t="e">
        <f>v_industry_withdrawal!BF28</f>
        <v>#N/A</v>
      </c>
      <c r="I632" s="27">
        <f>v_industry_withdrawal!BG28</f>
        <v>16.685359999999999</v>
      </c>
    </row>
    <row r="633" spans="2:9" x14ac:dyDescent="0.25">
      <c r="B633" s="27">
        <f>v_industry_withdrawal!AG29</f>
        <v>0.1188</v>
      </c>
      <c r="C633" s="29">
        <f>v_industry_withdrawal!AH29</f>
        <v>9.5325779999999999E-2</v>
      </c>
      <c r="H633" s="27" t="e">
        <f>v_industry_withdrawal!BF29</f>
        <v>#N/A</v>
      </c>
      <c r="I633" s="27">
        <f>v_industry_withdrawal!BG29</f>
        <v>0.13839480000000001</v>
      </c>
    </row>
    <row r="634" spans="2:9" x14ac:dyDescent="0.25">
      <c r="B634" s="27" t="e">
        <f>v_industry_withdrawal!AG30</f>
        <v>#N/A</v>
      </c>
      <c r="C634" s="29">
        <f>v_industry_withdrawal!AH30</f>
        <v>6.7696520000000004E-4</v>
      </c>
      <c r="H634" s="27" t="e">
        <f>v_industry_withdrawal!BF30</f>
        <v>#N/A</v>
      </c>
      <c r="I634" s="27">
        <f>v_industry_withdrawal!BG30</f>
        <v>6.2218080000000001E-4</v>
      </c>
    </row>
    <row r="635" spans="2:9" x14ac:dyDescent="0.25">
      <c r="B635" s="27">
        <f>v_industry_withdrawal!AG31</f>
        <v>7.5999999999999998E-2</v>
      </c>
      <c r="C635" s="29">
        <f>v_industry_withdrawal!AH31</f>
        <v>0.1129462</v>
      </c>
      <c r="H635" s="27" t="e">
        <f>v_industry_withdrawal!BF31</f>
        <v>#N/A</v>
      </c>
      <c r="I635" s="27">
        <f>v_industry_withdrawal!BG31</f>
        <v>0.12431979999999999</v>
      </c>
    </row>
    <row r="636" spans="2:9" x14ac:dyDescent="0.25">
      <c r="B636" s="27" t="e">
        <f>v_industry_withdrawal!AG32</f>
        <v>#N/A</v>
      </c>
      <c r="C636" s="29">
        <f>v_industry_withdrawal!AH32</f>
        <v>26.321999999999999</v>
      </c>
      <c r="H636" s="27" t="e">
        <f>v_industry_withdrawal!BF32</f>
        <v>#N/A</v>
      </c>
      <c r="I636" s="27">
        <f>v_industry_withdrawal!BG32</f>
        <v>37.482340000000001</v>
      </c>
    </row>
    <row r="637" spans="2:9" x14ac:dyDescent="0.25">
      <c r="B637" s="27" t="e">
        <f>v_industry_withdrawal!AG33</f>
        <v>#N/A</v>
      </c>
      <c r="C637" s="29">
        <f>v_industry_withdrawal!AH33</f>
        <v>0</v>
      </c>
      <c r="H637" s="27" t="e">
        <f>v_industry_withdrawal!BF33</f>
        <v>#N/A</v>
      </c>
      <c r="I637" s="27">
        <f>v_industry_withdrawal!BG33</f>
        <v>0</v>
      </c>
    </row>
    <row r="638" spans="2:9" x14ac:dyDescent="0.25">
      <c r="B638" s="27">
        <f>v_industry_withdrawal!AG34</f>
        <v>4.0000000000000001E-3</v>
      </c>
      <c r="C638" s="29">
        <f>v_industry_withdrawal!AH34</f>
        <v>5.1682539999999997E-3</v>
      </c>
      <c r="H638" s="27" t="e">
        <f>v_industry_withdrawal!BF34</f>
        <v>#N/A</v>
      </c>
      <c r="I638" s="27">
        <f>v_industry_withdrawal!BG34</f>
        <v>4.7711180000000004E-3</v>
      </c>
    </row>
    <row r="639" spans="2:9" x14ac:dyDescent="0.25">
      <c r="B639" s="27" t="e">
        <f>v_industry_withdrawal!AG35</f>
        <v>#N/A</v>
      </c>
      <c r="C639" s="29">
        <f>v_industry_withdrawal!AH35</f>
        <v>0.1177882</v>
      </c>
      <c r="H639" s="27" t="e">
        <f>v_industry_withdrawal!BF35</f>
        <v>#N/A</v>
      </c>
      <c r="I639" s="27">
        <f>v_industry_withdrawal!BG35</f>
        <v>0.20958019999999999</v>
      </c>
    </row>
    <row r="640" spans="2:9" x14ac:dyDescent="0.25">
      <c r="B640" s="27">
        <f>v_industry_withdrawal!AG36</f>
        <v>4.0000000000000001E-3</v>
      </c>
      <c r="C640" s="29">
        <f>v_industry_withdrawal!AH36</f>
        <v>5.7867140000000001E-3</v>
      </c>
      <c r="H640" s="27" t="e">
        <f>v_industry_withdrawal!BF36</f>
        <v>#N/A</v>
      </c>
      <c r="I640" s="27">
        <f>v_industry_withdrawal!BG36</f>
        <v>8.0201040000000001E-3</v>
      </c>
    </row>
    <row r="641" spans="2:9" x14ac:dyDescent="0.25">
      <c r="B641" s="27" t="e">
        <f>v_industry_withdrawal!AG37</f>
        <v>#N/A</v>
      </c>
      <c r="C641" s="29">
        <f>v_industry_withdrawal!AH37</f>
        <v>0.51753439999999995</v>
      </c>
      <c r="H641" s="27" t="e">
        <f>v_industry_withdrawal!BF37</f>
        <v>#N/A</v>
      </c>
      <c r="I641" s="27">
        <f>v_industry_withdrawal!BG37</f>
        <v>0.95732899999999999</v>
      </c>
    </row>
    <row r="642" spans="2:9" x14ac:dyDescent="0.25">
      <c r="B642" s="27" t="e">
        <f>v_industry_withdrawal!AG38</f>
        <v>#N/A</v>
      </c>
      <c r="C642" s="29">
        <f>v_industry_withdrawal!AH38</f>
        <v>0.89218679999999995</v>
      </c>
      <c r="H642" s="27">
        <f>v_industry_withdrawal!BF38</f>
        <v>2.242</v>
      </c>
      <c r="I642" s="27">
        <f>v_industry_withdrawal!BG38</f>
        <v>1.4345920000000001</v>
      </c>
    </row>
    <row r="643" spans="2:9" x14ac:dyDescent="0.25">
      <c r="B643" s="27" t="e">
        <f>v_industry_withdrawal!AG39</f>
        <v>#N/A</v>
      </c>
      <c r="C643" s="29">
        <f>v_industry_withdrawal!AH39</f>
        <v>0</v>
      </c>
      <c r="H643" s="27" t="e">
        <f>v_industry_withdrawal!BF39</f>
        <v>#N/A</v>
      </c>
      <c r="I643" s="27">
        <f>v_industry_withdrawal!BG39</f>
        <v>0</v>
      </c>
    </row>
    <row r="644" spans="2:9" x14ac:dyDescent="0.25">
      <c r="B644" s="27">
        <f>v_industry_withdrawal!AG40</f>
        <v>1.0800000000000001E-2</v>
      </c>
      <c r="C644" s="29">
        <f>v_industry_withdrawal!AH40</f>
        <v>2.6705619999999999E-2</v>
      </c>
      <c r="H644" s="27" t="e">
        <f>v_industry_withdrawal!BF40</f>
        <v>#N/A</v>
      </c>
      <c r="I644" s="27">
        <f>v_industry_withdrawal!BG40</f>
        <v>3.5631000000000003E-2</v>
      </c>
    </row>
    <row r="645" spans="2:9" x14ac:dyDescent="0.25">
      <c r="B645" s="27" t="e">
        <f>v_industry_withdrawal!AG41</f>
        <v>#N/A</v>
      </c>
      <c r="C645" s="29">
        <f>v_industry_withdrawal!AH41</f>
        <v>0</v>
      </c>
      <c r="H645" s="27" t="e">
        <f>v_industry_withdrawal!BF41</f>
        <v>#N/A</v>
      </c>
      <c r="I645" s="27">
        <f>v_industry_withdrawal!BG41</f>
        <v>0</v>
      </c>
    </row>
    <row r="646" spans="2:9" x14ac:dyDescent="0.25">
      <c r="B646" s="27" t="e">
        <f>v_industry_withdrawal!AG42</f>
        <v>#N/A</v>
      </c>
      <c r="C646" s="29">
        <f>v_industry_withdrawal!AH42</f>
        <v>0.13254179999999999</v>
      </c>
      <c r="H646" s="27" t="e">
        <f>v_industry_withdrawal!BF42</f>
        <v>#N/A</v>
      </c>
      <c r="I646" s="27">
        <f>v_industry_withdrawal!BG42</f>
        <v>0.203676</v>
      </c>
    </row>
    <row r="647" spans="2:9" x14ac:dyDescent="0.25">
      <c r="B647" s="27" t="e">
        <f>v_industry_withdrawal!AG43</f>
        <v>#N/A</v>
      </c>
      <c r="C647" s="29">
        <f>v_industry_withdrawal!AH43</f>
        <v>0.13838200000000001</v>
      </c>
      <c r="H647" s="27" t="e">
        <f>v_industry_withdrawal!BF43</f>
        <v>#N/A</v>
      </c>
      <c r="I647" s="27">
        <f>v_industry_withdrawal!BG43</f>
        <v>0.17937839999999999</v>
      </c>
    </row>
    <row r="648" spans="2:9" x14ac:dyDescent="0.25">
      <c r="B648" s="27" t="e">
        <f>v_industry_withdrawal!AG44</f>
        <v>#N/A</v>
      </c>
      <c r="C648" s="29">
        <f>v_industry_withdrawal!AH44</f>
        <v>4.92451E-3</v>
      </c>
      <c r="H648" s="27">
        <f>v_industry_withdrawal!BF44</f>
        <v>6.0000000000000001E-3</v>
      </c>
      <c r="I648" s="27">
        <f>v_industry_withdrawal!BG44</f>
        <v>8.7031859999999999E-3</v>
      </c>
    </row>
    <row r="649" spans="2:9" x14ac:dyDescent="0.25">
      <c r="B649" s="27" t="e">
        <f>v_industry_withdrawal!AG45</f>
        <v>#N/A</v>
      </c>
      <c r="C649" s="29">
        <f>v_industry_withdrawal!AH45</f>
        <v>2.005004</v>
      </c>
      <c r="H649" s="27" t="e">
        <f>v_industry_withdrawal!BF45</f>
        <v>#N/A</v>
      </c>
      <c r="I649" s="27">
        <f>v_industry_withdrawal!BG45</f>
        <v>2.9675419999999999</v>
      </c>
    </row>
    <row r="650" spans="2:9" x14ac:dyDescent="0.25">
      <c r="B650" s="27">
        <f>v_industry_withdrawal!AG46</f>
        <v>1.4999999999999999E-2</v>
      </c>
      <c r="C650" s="29">
        <f>v_industry_withdrawal!AH46</f>
        <v>8.3516839999999998E-3</v>
      </c>
      <c r="H650" s="27" t="e">
        <f>v_industry_withdrawal!BF46</f>
        <v>#N/A</v>
      </c>
      <c r="I650" s="27">
        <f>v_industry_withdrawal!BG46</f>
        <v>1.133546E-2</v>
      </c>
    </row>
    <row r="651" spans="2:9" x14ac:dyDescent="0.25">
      <c r="B651" s="27">
        <f>v_industry_withdrawal!AG47</f>
        <v>0.33</v>
      </c>
      <c r="C651" s="29">
        <f>v_industry_withdrawal!AH47</f>
        <v>0.18319479999999999</v>
      </c>
      <c r="H651" s="27">
        <f>v_industry_withdrawal!BF47</f>
        <v>0.128</v>
      </c>
      <c r="I651" s="27">
        <f>v_industry_withdrawal!BG47</f>
        <v>0.27769139999999998</v>
      </c>
    </row>
    <row r="652" spans="2:9" x14ac:dyDescent="0.25">
      <c r="B652" s="27" t="e">
        <f>v_industry_withdrawal!AG48</f>
        <v>#N/A</v>
      </c>
      <c r="C652" s="29">
        <f>v_industry_withdrawal!AH48</f>
        <v>0</v>
      </c>
      <c r="H652" s="27" t="e">
        <f>v_industry_withdrawal!BF48</f>
        <v>#N/A</v>
      </c>
      <c r="I652" s="27">
        <f>v_industry_withdrawal!BG48</f>
        <v>0</v>
      </c>
    </row>
    <row r="653" spans="2:9" x14ac:dyDescent="0.25">
      <c r="B653" s="27" t="e">
        <f>v_industry_withdrawal!AG49</f>
        <v>#N/A</v>
      </c>
      <c r="C653" s="29">
        <f>v_industry_withdrawal!AH49</f>
        <v>0.12337960000000001</v>
      </c>
      <c r="H653" s="27">
        <f>v_industry_withdrawal!BF49</f>
        <v>0.58599999999999997</v>
      </c>
      <c r="I653" s="27">
        <f>v_industry_withdrawal!BG49</f>
        <v>0.1938146</v>
      </c>
    </row>
    <row r="654" spans="2:9" x14ac:dyDescent="0.25">
      <c r="B654" s="27" t="e">
        <f>v_industry_withdrawal!AG50</f>
        <v>#N/A</v>
      </c>
      <c r="C654" s="29">
        <f>v_industry_withdrawal!AH50</f>
        <v>1.5237160000000001</v>
      </c>
      <c r="H654" s="27">
        <f>v_industry_withdrawal!BF50</f>
        <v>0.48749999999999999</v>
      </c>
      <c r="I654" s="27">
        <f>v_industry_withdrawal!BG50</f>
        <v>2.3856739999999999</v>
      </c>
    </row>
    <row r="655" spans="2:9" x14ac:dyDescent="0.25">
      <c r="B655" s="27" t="e">
        <f>v_industry_withdrawal!AG51</f>
        <v>#N/A</v>
      </c>
      <c r="C655" s="29">
        <f>v_industry_withdrawal!AH51</f>
        <v>0.17101839999999999</v>
      </c>
      <c r="H655" s="27" t="e">
        <f>v_industry_withdrawal!BF51</f>
        <v>#N/A</v>
      </c>
      <c r="I655" s="27">
        <f>v_industry_withdrawal!BG51</f>
        <v>0.23891580000000001</v>
      </c>
    </row>
    <row r="656" spans="2:9" x14ac:dyDescent="0.25">
      <c r="B656" s="27" t="e">
        <f>v_industry_withdrawal!AG52</f>
        <v>#N/A</v>
      </c>
      <c r="C656" s="29">
        <f>v_industry_withdrawal!AH52</f>
        <v>1.4225920000000001</v>
      </c>
      <c r="H656" s="27">
        <f>v_industry_withdrawal!BF52</f>
        <v>2</v>
      </c>
      <c r="I656" s="27">
        <f>v_industry_withdrawal!BG52</f>
        <v>2.090284</v>
      </c>
    </row>
    <row r="657" spans="2:9" x14ac:dyDescent="0.25">
      <c r="B657" s="27" t="e">
        <f>v_industry_withdrawal!AG53</f>
        <v>#N/A</v>
      </c>
      <c r="C657" s="29">
        <f>v_industry_withdrawal!AH53</f>
        <v>2.4935880000000001E-2</v>
      </c>
      <c r="H657" s="27" t="e">
        <f>v_industry_withdrawal!BF53</f>
        <v>#N/A</v>
      </c>
      <c r="I657" s="27">
        <f>v_industry_withdrawal!BG53</f>
        <v>3.9919400000000001E-2</v>
      </c>
    </row>
    <row r="658" spans="2:9" x14ac:dyDescent="0.25">
      <c r="B658" s="27">
        <f>v_industry_withdrawal!AG54</f>
        <v>1.2999999999999999E-3</v>
      </c>
      <c r="C658" s="29">
        <f>v_industry_withdrawal!AH54</f>
        <v>8.2621599999999995E-4</v>
      </c>
      <c r="H658" s="27" t="e">
        <f>v_industry_withdrawal!BF54</f>
        <v>#N/A</v>
      </c>
      <c r="I658" s="27">
        <f>v_industry_withdrawal!BG54</f>
        <v>1.2701120000000001E-3</v>
      </c>
    </row>
    <row r="659" spans="2:9" x14ac:dyDescent="0.25">
      <c r="B659" s="27" t="e">
        <f>v_industry_withdrawal!AG55</f>
        <v>#N/A</v>
      </c>
      <c r="C659" s="29">
        <f>v_industry_withdrawal!AH55</f>
        <v>2.192024</v>
      </c>
      <c r="H659" s="27" t="e">
        <f>v_industry_withdrawal!BF55</f>
        <v>#N/A</v>
      </c>
      <c r="I659" s="27">
        <f>v_industry_withdrawal!BG55</f>
        <v>3.570154</v>
      </c>
    </row>
    <row r="660" spans="2:9" x14ac:dyDescent="0.25">
      <c r="B660" s="27" t="e">
        <f>v_industry_withdrawal!AG56</f>
        <v>#N/A</v>
      </c>
      <c r="C660" s="29">
        <f>v_industry_withdrawal!AH56</f>
        <v>0</v>
      </c>
      <c r="H660" s="27" t="e">
        <f>v_industry_withdrawal!BF56</f>
        <v>#N/A</v>
      </c>
      <c r="I660" s="27">
        <f>v_industry_withdrawal!BG56</f>
        <v>0</v>
      </c>
    </row>
    <row r="661" spans="2:9" x14ac:dyDescent="0.25">
      <c r="B661" s="27">
        <f>v_industry_withdrawal!AG57</f>
        <v>6.0000000000000001E-3</v>
      </c>
      <c r="C661" s="29">
        <f>v_industry_withdrawal!AH57</f>
        <v>6.4215219999999998E-3</v>
      </c>
      <c r="H661" s="27" t="e">
        <f>v_industry_withdrawal!BF57</f>
        <v>#N/A</v>
      </c>
      <c r="I661" s="27">
        <f>v_industry_withdrawal!BG57</f>
        <v>7.192754E-3</v>
      </c>
    </row>
    <row r="662" spans="2:9" x14ac:dyDescent="0.25">
      <c r="B662" s="27" t="e">
        <f>v_industry_withdrawal!AG58</f>
        <v>#N/A</v>
      </c>
      <c r="C662" s="29">
        <f>v_industry_withdrawal!AH58</f>
        <v>1.675046</v>
      </c>
      <c r="H662" s="27" t="e">
        <f>v_industry_withdrawal!BF58</f>
        <v>#N/A</v>
      </c>
      <c r="I662" s="27">
        <f>v_industry_withdrawal!BG58</f>
        <v>2.502262</v>
      </c>
    </row>
    <row r="663" spans="2:9" x14ac:dyDescent="0.25">
      <c r="B663" s="27">
        <f>v_industry_withdrawal!AG59</f>
        <v>24.51</v>
      </c>
      <c r="C663" s="29">
        <f>v_industry_withdrawal!AH59</f>
        <v>19.128440000000001</v>
      </c>
      <c r="H663" s="27">
        <f>v_industry_withdrawal!BF59</f>
        <v>21.61</v>
      </c>
      <c r="I663" s="27">
        <f>v_industry_withdrawal!BG59</f>
        <v>27.278400000000001</v>
      </c>
    </row>
    <row r="664" spans="2:9" x14ac:dyDescent="0.25">
      <c r="B664" s="27" t="e">
        <f>v_industry_withdrawal!AG60</f>
        <v>#N/A</v>
      </c>
      <c r="C664" s="29">
        <f>v_industry_withdrawal!AH60</f>
        <v>7.3930480000000004E-4</v>
      </c>
      <c r="H664" s="27" t="e">
        <f>v_industry_withdrawal!BF60</f>
        <v>#N/A</v>
      </c>
      <c r="I664" s="27">
        <f>v_industry_withdrawal!BG60</f>
        <v>7.2776099999999995E-4</v>
      </c>
    </row>
    <row r="665" spans="2:9" x14ac:dyDescent="0.25">
      <c r="B665" s="27" t="e">
        <f>v_industry_withdrawal!AG61</f>
        <v>#N/A</v>
      </c>
      <c r="C665" s="29">
        <f>v_industry_withdrawal!AH61</f>
        <v>1.4008499999999999</v>
      </c>
      <c r="H665" s="27" t="e">
        <f>v_industry_withdrawal!BF61</f>
        <v>#N/A</v>
      </c>
      <c r="I665" s="27">
        <f>v_industry_withdrawal!BG61</f>
        <v>1.639046</v>
      </c>
    </row>
    <row r="666" spans="2:9" x14ac:dyDescent="0.25">
      <c r="B666" s="27">
        <f>v_industry_withdrawal!AG62</f>
        <v>1.32E-2</v>
      </c>
      <c r="C666" s="29">
        <f>v_industry_withdrawal!AH62</f>
        <v>1.818384E-2</v>
      </c>
      <c r="H666" s="27" t="e">
        <f>v_industry_withdrawal!BF62</f>
        <v>#N/A</v>
      </c>
      <c r="I666" s="27">
        <f>v_industry_withdrawal!BG62</f>
        <v>2.223118E-2</v>
      </c>
    </row>
    <row r="667" spans="2:9" x14ac:dyDescent="0.25">
      <c r="B667" s="27" t="e">
        <f>v_industry_withdrawal!AG63</f>
        <v>#N/A</v>
      </c>
      <c r="C667" s="29">
        <f>v_industry_withdrawal!AH63</f>
        <v>7.126592E-5</v>
      </c>
      <c r="H667" s="27" t="e">
        <f>v_industry_withdrawal!BF63</f>
        <v>#N/A</v>
      </c>
      <c r="I667" s="27">
        <f>v_industry_withdrawal!BG63</f>
        <v>8.7196559999999995E-5</v>
      </c>
    </row>
    <row r="668" spans="2:9" x14ac:dyDescent="0.25">
      <c r="B668" s="27" t="e">
        <f>v_industry_withdrawal!AG64</f>
        <v>#N/A</v>
      </c>
      <c r="C668" s="29">
        <f>v_industry_withdrawal!AH64</f>
        <v>22.694600000000001</v>
      </c>
      <c r="H668" s="27" t="e">
        <f>v_industry_withdrawal!BF64</f>
        <v>#N/A</v>
      </c>
      <c r="I668" s="27">
        <f>v_industry_withdrawal!BG64</f>
        <v>33.747280000000003</v>
      </c>
    </row>
    <row r="669" spans="2:9" x14ac:dyDescent="0.25">
      <c r="B669" s="27" t="e">
        <f>v_industry_withdrawal!AG65</f>
        <v>#N/A</v>
      </c>
      <c r="C669" s="29">
        <f>v_industry_withdrawal!AH65</f>
        <v>1.721184</v>
      </c>
      <c r="H669" s="27">
        <f>v_industry_withdrawal!BF65</f>
        <v>4.8800000000000003E-2</v>
      </c>
      <c r="I669" s="27">
        <f>v_industry_withdrawal!BG65</f>
        <v>3.63788</v>
      </c>
    </row>
    <row r="670" spans="2:9" x14ac:dyDescent="0.25">
      <c r="B670" s="27" t="e">
        <f>v_industry_withdrawal!AG66</f>
        <v>#N/A</v>
      </c>
      <c r="C670" s="29">
        <f>v_industry_withdrawal!AH66</f>
        <v>0.145395</v>
      </c>
      <c r="H670" s="27" t="e">
        <f>v_industry_withdrawal!BF66</f>
        <v>#N/A</v>
      </c>
      <c r="I670" s="27">
        <f>v_industry_withdrawal!BG66</f>
        <v>0.21076919999999999</v>
      </c>
    </row>
    <row r="671" spans="2:9" x14ac:dyDescent="0.25">
      <c r="B671" s="27" t="e">
        <f>v_industry_withdrawal!AG67</f>
        <v>#N/A</v>
      </c>
      <c r="C671" s="29">
        <f>v_industry_withdrawal!AH67</f>
        <v>0</v>
      </c>
      <c r="H671" s="27" t="e">
        <f>v_industry_withdrawal!BF67</f>
        <v>#N/A</v>
      </c>
      <c r="I671" s="27">
        <f>v_industry_withdrawal!BG67</f>
        <v>0</v>
      </c>
    </row>
    <row r="672" spans="2:9" x14ac:dyDescent="0.25">
      <c r="B672" s="27">
        <f>v_industry_withdrawal!AG68</f>
        <v>0.24</v>
      </c>
      <c r="C672" s="29">
        <f>v_industry_withdrawal!AH68</f>
        <v>0.86796399999999996</v>
      </c>
      <c r="H672" s="27" t="e">
        <f>v_industry_withdrawal!BF68</f>
        <v>#N/A</v>
      </c>
      <c r="I672" s="27">
        <f>v_industry_withdrawal!BG68</f>
        <v>1.429462</v>
      </c>
    </row>
    <row r="673" spans="2:9" x14ac:dyDescent="0.25">
      <c r="B673" s="27" t="e">
        <f>v_industry_withdrawal!AG69</f>
        <v>#N/A</v>
      </c>
      <c r="C673" s="29">
        <f>v_industry_withdrawal!AH69</f>
        <v>0</v>
      </c>
      <c r="H673" s="27" t="e">
        <f>v_industry_withdrawal!BF69</f>
        <v>#N/A</v>
      </c>
      <c r="I673" s="27">
        <f>v_industry_withdrawal!BG69</f>
        <v>0</v>
      </c>
    </row>
    <row r="674" spans="2:9" x14ac:dyDescent="0.25">
      <c r="B674" s="27" t="e">
        <f>v_industry_withdrawal!AG70</f>
        <v>#N/A</v>
      </c>
      <c r="C674" s="29">
        <f>v_industry_withdrawal!AH70</f>
        <v>0.206869</v>
      </c>
      <c r="H674" s="27" t="e">
        <f>v_industry_withdrawal!BF70</f>
        <v>#N/A</v>
      </c>
      <c r="I674" s="27">
        <f>v_industry_withdrawal!BG70</f>
        <v>0.28822140000000002</v>
      </c>
    </row>
    <row r="675" spans="2:9" x14ac:dyDescent="0.25">
      <c r="B675" s="27">
        <f>v_industry_withdrawal!AG71</f>
        <v>2.1999999999999999E-2</v>
      </c>
      <c r="C675" s="29">
        <f>v_industry_withdrawal!AH71</f>
        <v>4.1790420000000002E-2</v>
      </c>
      <c r="H675" s="27" t="e">
        <f>v_industry_withdrawal!BF71</f>
        <v>#N/A</v>
      </c>
      <c r="I675" s="27">
        <f>v_industry_withdrawal!BG71</f>
        <v>2.7917020000000001E-2</v>
      </c>
    </row>
    <row r="676" spans="2:9" x14ac:dyDescent="0.25">
      <c r="B676" s="27" t="e">
        <f>v_industry_withdrawal!AG72</f>
        <v>#N/A</v>
      </c>
      <c r="C676" s="29">
        <f>v_industry_withdrawal!AH72</f>
        <v>3.6765259999999998E-4</v>
      </c>
      <c r="H676" s="27">
        <f>v_industry_withdrawal!BF72</f>
        <v>2.0400000000000001E-2</v>
      </c>
      <c r="I676" s="27">
        <f>v_industry_withdrawal!BG72</f>
        <v>5.3556280000000001E-4</v>
      </c>
    </row>
    <row r="677" spans="2:9" x14ac:dyDescent="0.25">
      <c r="B677" s="27" t="e">
        <f>v_industry_withdrawal!AG73</f>
        <v>#N/A</v>
      </c>
      <c r="C677" s="29">
        <f>v_industry_withdrawal!AH73</f>
        <v>3.2269360000000001E-3</v>
      </c>
      <c r="H677" s="27">
        <f>v_industry_withdrawal!BF73</f>
        <v>5.0999999999999997E-2</v>
      </c>
      <c r="I677" s="27">
        <f>v_industry_withdrawal!BG73</f>
        <v>4.4785900000000002E-3</v>
      </c>
    </row>
    <row r="678" spans="2:9" x14ac:dyDescent="0.25">
      <c r="B678" s="27" t="e">
        <f>v_industry_withdrawal!AG74</f>
        <v>#N/A</v>
      </c>
      <c r="C678" s="29" t="e">
        <f>v_industry_withdrawal!AH74</f>
        <v>#N/A</v>
      </c>
      <c r="H678" s="27" t="e">
        <f>v_industry_withdrawal!BF74</f>
        <v>#N/A</v>
      </c>
      <c r="I678" s="27" t="e">
        <f>v_industry_withdrawal!BG74</f>
        <v>#N/A</v>
      </c>
    </row>
    <row r="679" spans="2:9" x14ac:dyDescent="0.25">
      <c r="B679" s="27" t="e">
        <f>v_industry_withdrawal!AG75</f>
        <v>#N/A</v>
      </c>
      <c r="C679" s="29">
        <f>v_industry_withdrawal!AH75</f>
        <v>8.2982340000000002E-2</v>
      </c>
      <c r="H679" s="27" t="e">
        <f>v_industry_withdrawal!BF75</f>
        <v>#N/A</v>
      </c>
      <c r="I679" s="27">
        <f>v_industry_withdrawal!BG75</f>
        <v>0.11009679999999999</v>
      </c>
    </row>
    <row r="680" spans="2:9" x14ac:dyDescent="0.25">
      <c r="B680" s="27">
        <f>v_industry_withdrawal!AG76</f>
        <v>3.4929999999999999</v>
      </c>
      <c r="C680" s="29">
        <f>v_industry_withdrawal!AH76</f>
        <v>3.126976</v>
      </c>
      <c r="H680" s="27">
        <f>v_industry_withdrawal!BF76</f>
        <v>4.0129999999999999</v>
      </c>
      <c r="I680" s="27">
        <f>v_industry_withdrawal!BG76</f>
        <v>5.5220700000000003</v>
      </c>
    </row>
    <row r="681" spans="2:9" x14ac:dyDescent="0.25">
      <c r="B681" s="27" t="e">
        <f>v_industry_withdrawal!AG77</f>
        <v>#N/A</v>
      </c>
      <c r="C681" s="29">
        <f>v_industry_withdrawal!AH77</f>
        <v>1.21516</v>
      </c>
      <c r="H681" s="27">
        <f>v_industry_withdrawal!BF77</f>
        <v>0.1477</v>
      </c>
      <c r="I681" s="27">
        <f>v_industry_withdrawal!BG77</f>
        <v>2.3080080000000001</v>
      </c>
    </row>
    <row r="682" spans="2:9" x14ac:dyDescent="0.25">
      <c r="B682" s="27">
        <f>v_industry_withdrawal!AG78</f>
        <v>0.01</v>
      </c>
      <c r="C682" s="29">
        <f>v_industry_withdrawal!AH78</f>
        <v>8.5246119999999995E-2</v>
      </c>
      <c r="H682" s="27" t="e">
        <f>v_industry_withdrawal!BF78</f>
        <v>#N/A</v>
      </c>
      <c r="I682" s="27">
        <f>v_industry_withdrawal!BG78</f>
        <v>0.12195019999999999</v>
      </c>
    </row>
    <row r="683" spans="2:9" x14ac:dyDescent="0.25">
      <c r="B683" s="27">
        <f>v_industry_withdrawal!AG79</f>
        <v>11</v>
      </c>
      <c r="C683" s="29">
        <f>v_industry_withdrawal!AH79</f>
        <v>12.34158</v>
      </c>
      <c r="H683" s="27">
        <f>v_industry_withdrawal!BF79</f>
        <v>17</v>
      </c>
      <c r="I683" s="27">
        <f>v_industry_withdrawal!BG79</f>
        <v>19.849260000000001</v>
      </c>
    </row>
    <row r="684" spans="2:9" x14ac:dyDescent="0.25">
      <c r="B684" s="27" t="e">
        <f>v_industry_withdrawal!AG80</f>
        <v>#N/A</v>
      </c>
      <c r="C684" s="29">
        <f>v_industry_withdrawal!AH80</f>
        <v>1.650944</v>
      </c>
      <c r="H684" s="27" t="e">
        <f>v_industry_withdrawal!BF80</f>
        <v>#N/A</v>
      </c>
      <c r="I684" s="27">
        <f>v_industry_withdrawal!BG80</f>
        <v>2.8664040000000002</v>
      </c>
    </row>
    <row r="685" spans="2:9" x14ac:dyDescent="0.25">
      <c r="B685" s="27" t="e">
        <f>v_industry_withdrawal!AG81</f>
        <v>#N/A</v>
      </c>
      <c r="C685" s="29">
        <f>v_industry_withdrawal!AH81</f>
        <v>0.77713239999999995</v>
      </c>
      <c r="H685" s="27" t="e">
        <f>v_industry_withdrawal!BF81</f>
        <v>#N/A</v>
      </c>
      <c r="I685" s="27">
        <f>v_industry_withdrawal!BG81</f>
        <v>0.84931120000000004</v>
      </c>
    </row>
    <row r="686" spans="2:9" x14ac:dyDescent="0.25">
      <c r="B686" s="27">
        <f>v_industry_withdrawal!AG82</f>
        <v>0.17</v>
      </c>
      <c r="C686" s="29">
        <f>v_industry_withdrawal!AH82</f>
        <v>1.3495900000000001</v>
      </c>
      <c r="H686" s="27" t="e">
        <f>v_industry_withdrawal!BF82</f>
        <v>#N/A</v>
      </c>
      <c r="I686" s="27">
        <f>v_industry_withdrawal!BG82</f>
        <v>1.2912600000000001</v>
      </c>
    </row>
    <row r="687" spans="2:9" x14ac:dyDescent="0.25">
      <c r="B687" s="27" t="e">
        <f>v_industry_withdrawal!AG83</f>
        <v>#N/A</v>
      </c>
      <c r="C687" s="29">
        <f>v_industry_withdrawal!AH83</f>
        <v>0.47746919999999998</v>
      </c>
      <c r="H687" s="27" t="e">
        <f>v_industry_withdrawal!BF83</f>
        <v>#N/A</v>
      </c>
      <c r="I687" s="27">
        <f>v_industry_withdrawal!BG83</f>
        <v>0.88898379999999999</v>
      </c>
    </row>
    <row r="688" spans="2:9" x14ac:dyDescent="0.25">
      <c r="B688" s="27" t="e">
        <f>v_industry_withdrawal!AG84</f>
        <v>#N/A</v>
      </c>
      <c r="C688" s="29">
        <f>v_industry_withdrawal!AH84</f>
        <v>2.202428E-2</v>
      </c>
      <c r="H688" s="27" t="e">
        <f>v_industry_withdrawal!BF84</f>
        <v>#N/A</v>
      </c>
      <c r="I688" s="27">
        <f>v_industry_withdrawal!BG84</f>
        <v>3.1120720000000001E-2</v>
      </c>
    </row>
    <row r="689" spans="2:9" x14ac:dyDescent="0.25">
      <c r="B689" s="27">
        <f>v_industry_withdrawal!AG85</f>
        <v>13.84</v>
      </c>
      <c r="C689" s="29">
        <f>v_industry_withdrawal!AH85</f>
        <v>11.6991</v>
      </c>
      <c r="H689" s="27" t="e">
        <f>v_industry_withdrawal!BF85</f>
        <v>#N/A</v>
      </c>
      <c r="I689" s="27">
        <f>v_industry_withdrawal!BG85</f>
        <v>16.465119999999999</v>
      </c>
    </row>
    <row r="690" spans="2:9" x14ac:dyDescent="0.25">
      <c r="B690" s="27">
        <f>v_industry_withdrawal!AG86</f>
        <v>7.8E-2</v>
      </c>
      <c r="C690" s="29">
        <f>v_industry_withdrawal!AH86</f>
        <v>0.1092528</v>
      </c>
      <c r="H690" s="27" t="e">
        <f>v_industry_withdrawal!BF86</f>
        <v>#N/A</v>
      </c>
      <c r="I690" s="27">
        <f>v_industry_withdrawal!BG86</f>
        <v>0.1216638</v>
      </c>
    </row>
    <row r="691" spans="2:9" x14ac:dyDescent="0.25">
      <c r="B691" s="27" t="e">
        <f>v_industry_withdrawal!AG87</f>
        <v>#N/A</v>
      </c>
      <c r="C691" s="29">
        <f>v_industry_withdrawal!AH87</f>
        <v>3.859092</v>
      </c>
      <c r="H691" s="27">
        <f>v_industry_withdrawal!BF87</f>
        <v>6.2629999999999999</v>
      </c>
      <c r="I691" s="27">
        <f>v_industry_withdrawal!BG87</f>
        <v>6.0676079999999999</v>
      </c>
    </row>
    <row r="692" spans="2:9" x14ac:dyDescent="0.25">
      <c r="B692" s="27" t="e">
        <f>v_industry_withdrawal!AG88</f>
        <v>#N/A</v>
      </c>
      <c r="C692" s="29">
        <f>v_industry_withdrawal!AH88</f>
        <v>1.170796E-2</v>
      </c>
      <c r="H692" s="27" t="e">
        <f>v_industry_withdrawal!BF88</f>
        <v>#N/A</v>
      </c>
      <c r="I692" s="27">
        <f>v_industry_withdrawal!BG88</f>
        <v>1.8782139999999999E-2</v>
      </c>
    </row>
    <row r="693" spans="2:9" x14ac:dyDescent="0.25">
      <c r="B693" s="27" t="e">
        <f>v_industry_withdrawal!AG89</f>
        <v>#N/A</v>
      </c>
      <c r="C693" s="29">
        <f>v_industry_withdrawal!AH89</f>
        <v>20.983059999999998</v>
      </c>
      <c r="H693" s="27">
        <f>v_industry_withdrawal!BF89</f>
        <v>11.61</v>
      </c>
      <c r="I693" s="27">
        <f>v_industry_withdrawal!BG89</f>
        <v>29.969819999999999</v>
      </c>
    </row>
    <row r="694" spans="2:9" x14ac:dyDescent="0.25">
      <c r="B694" s="27">
        <f>v_industry_withdrawal!AG90</f>
        <v>2.3E-2</v>
      </c>
      <c r="C694" s="29">
        <f>v_industry_withdrawal!AH90</f>
        <v>6.9792960000000003E-3</v>
      </c>
      <c r="H694" s="27" t="e">
        <f>v_industry_withdrawal!BF90</f>
        <v>#N/A</v>
      </c>
      <c r="I694" s="27">
        <f>v_industry_withdrawal!BG90</f>
        <v>8.1030340000000003E-3</v>
      </c>
    </row>
    <row r="695" spans="2:9" x14ac:dyDescent="0.25">
      <c r="B695" s="27" t="e">
        <f>v_industry_withdrawal!AG91</f>
        <v>#N/A</v>
      </c>
      <c r="C695" s="29">
        <f>v_industry_withdrawal!AH91</f>
        <v>0.56945020000000002</v>
      </c>
      <c r="H695" s="27" t="e">
        <f>v_industry_withdrawal!BF91</f>
        <v>#N/A</v>
      </c>
      <c r="I695" s="27">
        <f>v_industry_withdrawal!BG91</f>
        <v>0.73693900000000001</v>
      </c>
    </row>
    <row r="696" spans="2:9" x14ac:dyDescent="0.25">
      <c r="B696" s="27" t="e">
        <f>v_industry_withdrawal!AG92</f>
        <v>#N/A</v>
      </c>
      <c r="C696" s="29">
        <f>v_industry_withdrawal!AH92</f>
        <v>8.5862900000000006E-2</v>
      </c>
      <c r="H696" s="27">
        <f>v_industry_withdrawal!BF92</f>
        <v>0.125</v>
      </c>
      <c r="I696" s="27">
        <f>v_industry_withdrawal!BG92</f>
        <v>0.11011840000000001</v>
      </c>
    </row>
    <row r="697" spans="2:9" x14ac:dyDescent="0.25">
      <c r="B697" s="27">
        <f>v_industry_withdrawal!AG93</f>
        <v>5.1999999999999998E-3</v>
      </c>
      <c r="C697" s="29">
        <f>v_industry_withdrawal!AH93</f>
        <v>3.5403560000000001E-2</v>
      </c>
      <c r="H697" s="27" t="e">
        <f>v_industry_withdrawal!BF93</f>
        <v>#N/A</v>
      </c>
      <c r="I697" s="27">
        <f>v_industry_withdrawal!BG93</f>
        <v>5.4989940000000001E-2</v>
      </c>
    </row>
    <row r="698" spans="2:9" x14ac:dyDescent="0.25">
      <c r="B698" s="27">
        <f>v_industry_withdrawal!AG94</f>
        <v>2.27</v>
      </c>
      <c r="C698" s="29">
        <f>v_industry_withdrawal!AH94</f>
        <v>1.622128</v>
      </c>
      <c r="H698" s="27" t="e">
        <f>v_industry_withdrawal!BF94</f>
        <v>#N/A</v>
      </c>
      <c r="I698" s="27">
        <f>v_industry_withdrawal!BG94</f>
        <v>2.6519539999999999</v>
      </c>
    </row>
    <row r="699" spans="2:9" x14ac:dyDescent="0.25">
      <c r="B699" s="27" t="e">
        <f>v_industry_withdrawal!AG95</f>
        <v>#N/A</v>
      </c>
      <c r="C699" s="29">
        <f>v_industry_withdrawal!AH95</f>
        <v>6.8879919999999997</v>
      </c>
      <c r="H699" s="27" t="e">
        <f>v_industry_withdrawal!BF95</f>
        <v>#N/A</v>
      </c>
      <c r="I699" s="27">
        <f>v_industry_withdrawal!BG95</f>
        <v>13.059519999999999</v>
      </c>
    </row>
    <row r="700" spans="2:9" x14ac:dyDescent="0.25">
      <c r="B700" s="27" t="e">
        <f>v_industry_withdrawal!AG96</f>
        <v>#N/A</v>
      </c>
      <c r="C700" s="29">
        <f>v_industry_withdrawal!AH96</f>
        <v>0</v>
      </c>
      <c r="H700" s="27" t="e">
        <f>v_industry_withdrawal!BF96</f>
        <v>#N/A</v>
      </c>
      <c r="I700" s="27">
        <f>v_industry_withdrawal!BG96</f>
        <v>0</v>
      </c>
    </row>
    <row r="701" spans="2:9" x14ac:dyDescent="0.25">
      <c r="B701" s="27" t="e">
        <f>v_industry_withdrawal!AG97</f>
        <v>#N/A</v>
      </c>
      <c r="C701" s="29">
        <f>v_industry_withdrawal!AH97</f>
        <v>0.30186420000000003</v>
      </c>
      <c r="H701" s="27">
        <f>v_industry_withdrawal!BF97</f>
        <v>5.6300000000000003E-2</v>
      </c>
      <c r="I701" s="27">
        <f>v_industry_withdrawal!BG97</f>
        <v>0.55934379999999995</v>
      </c>
    </row>
    <row r="702" spans="2:9" x14ac:dyDescent="0.25">
      <c r="B702" s="27">
        <f>v_industry_withdrawal!AG98</f>
        <v>9.9000000000000005E-2</v>
      </c>
      <c r="C702" s="29">
        <f>v_industry_withdrawal!AH98</f>
        <v>7.4246220000000002E-2</v>
      </c>
      <c r="H702" s="27" t="e">
        <f>v_industry_withdrawal!BF98</f>
        <v>#N/A</v>
      </c>
      <c r="I702" s="27">
        <f>v_industry_withdrawal!BG98</f>
        <v>8.7427660000000004E-2</v>
      </c>
    </row>
    <row r="703" spans="2:9" x14ac:dyDescent="0.25">
      <c r="B703" s="27" t="e">
        <f>v_industry_withdrawal!AG99</f>
        <v>#N/A</v>
      </c>
      <c r="C703" s="29">
        <f>v_industry_withdrawal!AH99</f>
        <v>4.070522E-2</v>
      </c>
      <c r="H703" s="27" t="e">
        <f>v_industry_withdrawal!BF99</f>
        <v>#N/A</v>
      </c>
      <c r="I703" s="27">
        <f>v_industry_withdrawal!BG99</f>
        <v>7.3439820000000003E-2</v>
      </c>
    </row>
    <row r="704" spans="2:9" x14ac:dyDescent="0.25">
      <c r="B704" s="27">
        <f>v_industry_withdrawal!AG100</f>
        <v>1.0999999999999999E-2</v>
      </c>
      <c r="C704" s="29">
        <f>v_industry_withdrawal!AH100</f>
        <v>6.9184320000000004E-3</v>
      </c>
      <c r="H704" s="27" t="e">
        <f>v_industry_withdrawal!BF100</f>
        <v>#N/A</v>
      </c>
      <c r="I704" s="27">
        <f>v_industry_withdrawal!BG100</f>
        <v>8.8586399999999992E-3</v>
      </c>
    </row>
    <row r="705" spans="2:9" x14ac:dyDescent="0.25">
      <c r="B705" s="27">
        <f>v_industry_withdrawal!AG101</f>
        <v>1.6899999999999998E-2</v>
      </c>
      <c r="C705" s="29">
        <f>v_industry_withdrawal!AH101</f>
        <v>5.158564E-4</v>
      </c>
      <c r="H705" s="27" t="e">
        <f>v_industry_withdrawal!BF101</f>
        <v>#N/A</v>
      </c>
      <c r="I705" s="27">
        <f>v_industry_withdrawal!BG101</f>
        <v>4.98264E-4</v>
      </c>
    </row>
    <row r="706" spans="2:9" x14ac:dyDescent="0.25">
      <c r="B706" s="27" t="e">
        <f>v_industry_withdrawal!AG102</f>
        <v>#N/A</v>
      </c>
      <c r="C706" s="29">
        <f>v_industry_withdrawal!AH102</f>
        <v>3.3339479999999998E-2</v>
      </c>
      <c r="H706" s="27">
        <f>v_industry_withdrawal!BF102</f>
        <v>0.28000000000000003</v>
      </c>
      <c r="I706" s="27">
        <f>v_industry_withdrawal!BG102</f>
        <v>4.8207859999999998E-2</v>
      </c>
    </row>
    <row r="707" spans="2:9" x14ac:dyDescent="0.25">
      <c r="B707" s="27" t="e">
        <f>v_industry_withdrawal!AG103</f>
        <v>#N/A</v>
      </c>
      <c r="C707" s="29">
        <f>v_industry_withdrawal!AH103</f>
        <v>2.573016E-3</v>
      </c>
      <c r="H707" s="27" t="e">
        <f>v_industry_withdrawal!BF103</f>
        <v>#N/A</v>
      </c>
      <c r="I707" s="27">
        <f>v_industry_withdrawal!BG103</f>
        <v>3.180408E-3</v>
      </c>
    </row>
    <row r="708" spans="2:9" x14ac:dyDescent="0.25">
      <c r="B708" s="27" t="e">
        <f>v_industry_withdrawal!AG104</f>
        <v>#N/A</v>
      </c>
      <c r="C708" s="29">
        <f>v_industry_withdrawal!AH104</f>
        <v>2.9414899999999999</v>
      </c>
      <c r="H708" s="27">
        <f>v_industry_withdrawal!BF104</f>
        <v>0.41589999999999999</v>
      </c>
      <c r="I708" s="27">
        <f>v_industry_withdrawal!BG104</f>
        <v>5.2786600000000004</v>
      </c>
    </row>
    <row r="709" spans="2:9" x14ac:dyDescent="0.25">
      <c r="B709" s="27" t="e">
        <f>v_industry_withdrawal!AG105</f>
        <v>#N/A</v>
      </c>
      <c r="C709" s="29">
        <f>v_industry_withdrawal!AH105</f>
        <v>0</v>
      </c>
      <c r="H709" s="27" t="e">
        <f>v_industry_withdrawal!BF105</f>
        <v>#N/A</v>
      </c>
      <c r="I709" s="27">
        <f>v_industry_withdrawal!BG105</f>
        <v>0</v>
      </c>
    </row>
    <row r="710" spans="2:9" x14ac:dyDescent="0.25">
      <c r="B710" s="27" t="e">
        <f>v_industry_withdrawal!AG106</f>
        <v>#N/A</v>
      </c>
      <c r="C710" s="29">
        <f>v_industry_withdrawal!AH106</f>
        <v>0</v>
      </c>
      <c r="H710" s="27" t="e">
        <f>v_industry_withdrawal!BF106</f>
        <v>#N/A</v>
      </c>
      <c r="I710" s="27">
        <f>v_industry_withdrawal!BG106</f>
        <v>0</v>
      </c>
    </row>
    <row r="711" spans="2:9" x14ac:dyDescent="0.25">
      <c r="B711" s="27">
        <f>v_industry_withdrawal!AG107</f>
        <v>2.7E-2</v>
      </c>
      <c r="C711" s="29">
        <f>v_industry_withdrawal!AH107</f>
        <v>2.9985879999999999E-2</v>
      </c>
      <c r="H711" s="27" t="e">
        <f>v_industry_withdrawal!BF107</f>
        <v>#N/A</v>
      </c>
      <c r="I711" s="27">
        <f>v_industry_withdrawal!BG107</f>
        <v>3.8173980000000003E-2</v>
      </c>
    </row>
    <row r="712" spans="2:9" x14ac:dyDescent="0.25">
      <c r="B712" s="27" t="e">
        <f>v_industry_withdrawal!AG108</f>
        <v>#N/A</v>
      </c>
      <c r="C712" s="29">
        <f>v_industry_withdrawal!AH108</f>
        <v>2.2645219999999999</v>
      </c>
      <c r="H712" s="27" t="e">
        <f>v_industry_withdrawal!BF108</f>
        <v>#N/A</v>
      </c>
      <c r="I712" s="27">
        <f>v_industry_withdrawal!BG108</f>
        <v>3.656822</v>
      </c>
    </row>
    <row r="713" spans="2:9" x14ac:dyDescent="0.25">
      <c r="B713" s="27">
        <f>v_industry_withdrawal!AG109</f>
        <v>1E-4</v>
      </c>
      <c r="C713" s="29" t="str">
        <f>v_industry_withdrawal!AH109</f>
        <v>NA</v>
      </c>
      <c r="H713" s="27">
        <f>v_industry_withdrawal!BF109</f>
        <v>2.9999999999999997E-4</v>
      </c>
      <c r="I713" s="27" t="str">
        <f>v_industry_withdrawal!BG109</f>
        <v>NA</v>
      </c>
    </row>
    <row r="714" spans="2:9" x14ac:dyDescent="0.25">
      <c r="B714" s="27">
        <f>v_industry_withdrawal!AG110</f>
        <v>1.4E-2</v>
      </c>
      <c r="C714" s="29">
        <f>v_industry_withdrawal!AH110</f>
        <v>1.424274E-2</v>
      </c>
      <c r="H714" s="27" t="e">
        <f>v_industry_withdrawal!BF110</f>
        <v>#N/A</v>
      </c>
      <c r="I714" s="27">
        <f>v_industry_withdrawal!BG110</f>
        <v>2.0223419999999999E-2</v>
      </c>
    </row>
    <row r="715" spans="2:9" x14ac:dyDescent="0.25">
      <c r="B715" s="27" t="e">
        <f>v_industry_withdrawal!AG111</f>
        <v>#N/A</v>
      </c>
      <c r="C715" s="29">
        <f>v_industry_withdrawal!AH111</f>
        <v>0</v>
      </c>
      <c r="H715" s="27">
        <f>v_industry_withdrawal!BF111</f>
        <v>1E-3</v>
      </c>
      <c r="I715" s="27">
        <f>v_industry_withdrawal!BG111</f>
        <v>0</v>
      </c>
    </row>
    <row r="716" spans="2:9" x14ac:dyDescent="0.25">
      <c r="B716" s="27" t="e">
        <f>v_industry_withdrawal!AG112</f>
        <v>#N/A</v>
      </c>
      <c r="C716" s="29">
        <f>v_industry_withdrawal!AH112</f>
        <v>1.0235572000000001E-3</v>
      </c>
      <c r="H716" s="27" t="e">
        <f>v_industry_withdrawal!BF112</f>
        <v>#N/A</v>
      </c>
      <c r="I716" s="27">
        <f>v_industry_withdrawal!BG112</f>
        <v>1.241228E-3</v>
      </c>
    </row>
    <row r="717" spans="2:9" x14ac:dyDescent="0.25">
      <c r="B717" s="27" t="e">
        <f>v_industry_withdrawal!AG113</f>
        <v>#N/A</v>
      </c>
      <c r="C717" s="29">
        <f>v_industry_withdrawal!AH113</f>
        <v>0</v>
      </c>
      <c r="H717" s="27" t="e">
        <f>v_industry_withdrawal!BF113</f>
        <v>#N/A</v>
      </c>
      <c r="I717" s="27">
        <f>v_industry_withdrawal!BG113</f>
        <v>0</v>
      </c>
    </row>
    <row r="718" spans="2:9" x14ac:dyDescent="0.25">
      <c r="B718" s="27" t="e">
        <f>v_industry_withdrawal!AG114</f>
        <v>#N/A</v>
      </c>
      <c r="C718" s="29">
        <f>v_industry_withdrawal!AH114</f>
        <v>4.7907820000000001</v>
      </c>
      <c r="H718" s="27">
        <f>v_industry_withdrawal!BF114</f>
        <v>7.28</v>
      </c>
      <c r="I718" s="27">
        <f>v_industry_withdrawal!BG114</f>
        <v>7.2204259999999998</v>
      </c>
    </row>
    <row r="719" spans="2:9" x14ac:dyDescent="0.25">
      <c r="B719" s="27" t="e">
        <f>v_industry_withdrawal!AG115</f>
        <v>#N/A</v>
      </c>
      <c r="C719" s="29" t="str">
        <f>v_industry_withdrawal!AH115</f>
        <v>NA</v>
      </c>
      <c r="H719" s="27" t="e">
        <f>v_industry_withdrawal!BF115</f>
        <v>#N/A</v>
      </c>
      <c r="I719" s="27" t="str">
        <f>v_industry_withdrawal!BG115</f>
        <v>NA</v>
      </c>
    </row>
    <row r="720" spans="2:9" x14ac:dyDescent="0.25">
      <c r="B720" s="27" t="e">
        <f>v_industry_withdrawal!AG116</f>
        <v>#N/A</v>
      </c>
      <c r="C720" s="29">
        <f>v_industry_withdrawal!AH116</f>
        <v>8.5053939999999995E-2</v>
      </c>
      <c r="H720" s="27">
        <f>v_industry_withdrawal!BF116</f>
        <v>0.23799999999999999</v>
      </c>
      <c r="I720" s="27">
        <f>v_industry_withdrawal!BG116</f>
        <v>9.7715120000000003E-2</v>
      </c>
    </row>
    <row r="721" spans="2:9" x14ac:dyDescent="0.25">
      <c r="B721" s="27" t="e">
        <f>v_industry_withdrawal!AG117</f>
        <v>#N/A</v>
      </c>
      <c r="C721" s="29">
        <f>v_industry_withdrawal!AH117</f>
        <v>0.17426520000000001</v>
      </c>
      <c r="H721" s="27">
        <f>v_industry_withdrawal!BF117</f>
        <v>0.21199999999999999</v>
      </c>
      <c r="I721" s="27">
        <f>v_industry_withdrawal!BG117</f>
        <v>0.27379740000000002</v>
      </c>
    </row>
    <row r="722" spans="2:9" x14ac:dyDescent="0.25">
      <c r="B722" s="27" t="e">
        <f>v_industry_withdrawal!AG118</f>
        <v>#N/A</v>
      </c>
      <c r="C722" s="29">
        <f>v_industry_withdrawal!AH118</f>
        <v>1.4992E-2</v>
      </c>
      <c r="H722" s="27" t="e">
        <f>v_industry_withdrawal!BF118</f>
        <v>#N/A</v>
      </c>
      <c r="I722" s="27">
        <f>v_industry_withdrawal!BG118</f>
        <v>1.74728E-2</v>
      </c>
    </row>
    <row r="723" spans="2:9" x14ac:dyDescent="0.25">
      <c r="B723" s="27" t="e">
        <f>v_industry_withdrawal!AG119</f>
        <v>#N/A</v>
      </c>
      <c r="C723" s="29">
        <f>v_industry_withdrawal!AH119</f>
        <v>0</v>
      </c>
      <c r="H723" s="27" t="e">
        <f>v_industry_withdrawal!BF119</f>
        <v>#N/A</v>
      </c>
      <c r="I723" s="27">
        <f>v_industry_withdrawal!BG119</f>
        <v>0</v>
      </c>
    </row>
    <row r="724" spans="2:9" x14ac:dyDescent="0.25">
      <c r="B724" s="27" t="e">
        <f>v_industry_withdrawal!AG120</f>
        <v>#N/A</v>
      </c>
      <c r="C724" s="29">
        <f>v_industry_withdrawal!AH120</f>
        <v>2.3490319999999998</v>
      </c>
      <c r="H724" s="27" t="e">
        <f>v_industry_withdrawal!BF120</f>
        <v>#N/A</v>
      </c>
      <c r="I724" s="27">
        <f>v_industry_withdrawal!BG120</f>
        <v>2.4065340000000002</v>
      </c>
    </row>
    <row r="725" spans="2:9" x14ac:dyDescent="0.25">
      <c r="B725" s="27" t="e">
        <f>v_industry_withdrawal!AG121</f>
        <v>#N/A</v>
      </c>
      <c r="C725" s="29">
        <f>v_industry_withdrawal!AH121</f>
        <v>1.4087119999999999E-3</v>
      </c>
      <c r="H725" s="27" t="e">
        <f>v_industry_withdrawal!BF121</f>
        <v>#N/A</v>
      </c>
      <c r="I725" s="27">
        <f>v_industry_withdrawal!BG121</f>
        <v>2.3243199999999999E-3</v>
      </c>
    </row>
    <row r="726" spans="2:9" x14ac:dyDescent="0.25">
      <c r="B726" s="27" t="e">
        <f>v_industry_withdrawal!AG122</f>
        <v>#N/A</v>
      </c>
      <c r="C726" s="29" t="str">
        <f>v_industry_withdrawal!AH122</f>
        <v>NA</v>
      </c>
      <c r="H726" s="27" t="e">
        <f>v_industry_withdrawal!BF122</f>
        <v>#N/A</v>
      </c>
      <c r="I726" s="27" t="str">
        <f>v_industry_withdrawal!BG122</f>
        <v>NA</v>
      </c>
    </row>
    <row r="727" spans="2:9" x14ac:dyDescent="0.25">
      <c r="B727" s="27" t="e">
        <f>v_industry_withdrawal!AG123</f>
        <v>#N/A</v>
      </c>
      <c r="C727" s="29">
        <f>v_industry_withdrawal!AH123</f>
        <v>4.9013380000000002E-2</v>
      </c>
      <c r="H727" s="27" t="e">
        <f>v_industry_withdrawal!BF123</f>
        <v>#N/A</v>
      </c>
      <c r="I727" s="27">
        <f>v_industry_withdrawal!BG123</f>
        <v>6.9885020000000006E-2</v>
      </c>
    </row>
    <row r="728" spans="2:9" x14ac:dyDescent="0.25">
      <c r="B728" s="27" t="e">
        <f>v_industry_withdrawal!AG124</f>
        <v>#N/A</v>
      </c>
      <c r="C728" s="29">
        <f>v_industry_withdrawal!AH124</f>
        <v>2.91113</v>
      </c>
      <c r="H728" s="27">
        <f>v_industry_withdrawal!BF124</f>
        <v>9.4459999999999997</v>
      </c>
      <c r="I728" s="27">
        <f>v_industry_withdrawal!BG124</f>
        <v>4.3235679999999999</v>
      </c>
    </row>
    <row r="729" spans="2:9" x14ac:dyDescent="0.25">
      <c r="B729" s="27" t="e">
        <f>v_industry_withdrawal!AG125</f>
        <v>#N/A</v>
      </c>
      <c r="C729" s="29">
        <f>v_industry_withdrawal!AH125</f>
        <v>0.12442400000000001</v>
      </c>
      <c r="H729" s="27" t="e">
        <f>v_industry_withdrawal!BF125</f>
        <v>#N/A</v>
      </c>
      <c r="I729" s="27">
        <f>v_industry_withdrawal!BG125</f>
        <v>0.20300019999999999</v>
      </c>
    </row>
    <row r="730" spans="2:9" x14ac:dyDescent="0.25">
      <c r="B730" s="27" t="e">
        <f>v_industry_withdrawal!AG126</f>
        <v>#N/A</v>
      </c>
      <c r="C730" s="29">
        <f>v_industry_withdrawal!AH126</f>
        <v>0</v>
      </c>
      <c r="H730" s="27" t="e">
        <f>v_industry_withdrawal!BF126</f>
        <v>#N/A</v>
      </c>
      <c r="I730" s="27">
        <f>v_industry_withdrawal!BG126</f>
        <v>0</v>
      </c>
    </row>
    <row r="731" spans="2:9" x14ac:dyDescent="0.25">
      <c r="B731" s="27">
        <f>v_industry_withdrawal!AG127</f>
        <v>0.19</v>
      </c>
      <c r="C731" s="29">
        <f>v_industry_withdrawal!AH127</f>
        <v>0.14454120000000001</v>
      </c>
      <c r="H731" s="27">
        <f>v_industry_withdrawal!BF127</f>
        <v>1.1839999999999999</v>
      </c>
      <c r="I731" s="27">
        <f>v_industry_withdrawal!BG127</f>
        <v>0.2101066</v>
      </c>
    </row>
    <row r="732" spans="2:9" x14ac:dyDescent="0.25">
      <c r="B732" s="27" t="e">
        <f>v_industry_withdrawal!AG128</f>
        <v>#N/A</v>
      </c>
      <c r="C732" s="29">
        <f>v_industry_withdrawal!AH128</f>
        <v>0.28505540000000001</v>
      </c>
      <c r="H732" s="27">
        <f>v_industry_withdrawal!BF128</f>
        <v>7.3599999999999999E-2</v>
      </c>
      <c r="I732" s="27">
        <f>v_industry_withdrawal!BG128</f>
        <v>0.3196446</v>
      </c>
    </row>
    <row r="733" spans="2:9" x14ac:dyDescent="0.25">
      <c r="B733" s="27" t="e">
        <f>v_industry_withdrawal!AG129</f>
        <v>#N/A</v>
      </c>
      <c r="C733" s="29">
        <f>v_industry_withdrawal!AH129</f>
        <v>9.1708899999999993E-3</v>
      </c>
      <c r="H733" s="27">
        <f>v_industry_withdrawal!BF129</f>
        <v>1.37E-2</v>
      </c>
      <c r="I733" s="27">
        <f>v_industry_withdrawal!BG129</f>
        <v>1.132244E-2</v>
      </c>
    </row>
    <row r="734" spans="2:9" x14ac:dyDescent="0.25">
      <c r="B734" s="27">
        <f>v_industry_withdrawal!AG130</f>
        <v>0.54500000000000004</v>
      </c>
      <c r="C734" s="29">
        <f>v_industry_withdrawal!AH130</f>
        <v>0.65818019999999999</v>
      </c>
      <c r="H734" s="27">
        <f>v_industry_withdrawal!BF130</f>
        <v>1.9650000000000001</v>
      </c>
      <c r="I734" s="27">
        <f>v_industry_withdrawal!BG130</f>
        <v>1.0075605999999999</v>
      </c>
    </row>
    <row r="735" spans="2:9" x14ac:dyDescent="0.25">
      <c r="B735" s="27" t="e">
        <f>v_industry_withdrawal!AG131</f>
        <v>#N/A</v>
      </c>
      <c r="C735" s="29">
        <f>v_industry_withdrawal!AH131</f>
        <v>0</v>
      </c>
      <c r="H735" s="27" t="e">
        <f>v_industry_withdrawal!BF131</f>
        <v>#N/A</v>
      </c>
      <c r="I735" s="27">
        <f>v_industry_withdrawal!BG131</f>
        <v>0</v>
      </c>
    </row>
    <row r="736" spans="2:9" x14ac:dyDescent="0.25">
      <c r="B736" s="27" t="e">
        <f>v_industry_withdrawal!AG132</f>
        <v>#N/A</v>
      </c>
      <c r="C736" s="29">
        <f>v_industry_withdrawal!AH132</f>
        <v>1.334282</v>
      </c>
      <c r="H736" s="27">
        <f>v_industry_withdrawal!BF132</f>
        <v>1.071</v>
      </c>
      <c r="I736" s="27">
        <f>v_industry_withdrawal!BG132</f>
        <v>2.188882</v>
      </c>
    </row>
    <row r="737" spans="2:9" x14ac:dyDescent="0.25">
      <c r="B737" s="27" t="e">
        <f>v_industry_withdrawal!AG133</f>
        <v>#N/A</v>
      </c>
      <c r="C737" s="29">
        <f>v_industry_withdrawal!AH133</f>
        <v>0.56281099999999995</v>
      </c>
      <c r="H737" s="27">
        <f>v_industry_withdrawal!BF133</f>
        <v>1.4</v>
      </c>
      <c r="I737" s="27">
        <f>v_industry_withdrawal!BG133</f>
        <v>0.82781139999999998</v>
      </c>
    </row>
    <row r="738" spans="2:9" x14ac:dyDescent="0.25">
      <c r="B738" s="27" t="e">
        <f>v_industry_withdrawal!AG134</f>
        <v>#N/A</v>
      </c>
      <c r="C738" s="29">
        <f>v_industry_withdrawal!AH134</f>
        <v>0.1829972</v>
      </c>
      <c r="H738" s="27">
        <f>v_industry_withdrawal!BF134</f>
        <v>0.01</v>
      </c>
      <c r="I738" s="27">
        <f>v_industry_withdrawal!BG134</f>
        <v>0.2627564</v>
      </c>
    </row>
    <row r="739" spans="2:9" x14ac:dyDescent="0.25">
      <c r="B739" s="27" t="e">
        <f>v_industry_withdrawal!AG135</f>
        <v>#N/A</v>
      </c>
      <c r="C739" s="29">
        <f>v_industry_withdrawal!AH135</f>
        <v>1.274492</v>
      </c>
      <c r="H739" s="27" t="e">
        <f>v_industry_withdrawal!BF135</f>
        <v>#N/A</v>
      </c>
      <c r="I739" s="27">
        <f>v_industry_withdrawal!BG135</f>
        <v>2.5330599999999999</v>
      </c>
    </row>
    <row r="740" spans="2:9" x14ac:dyDescent="0.25">
      <c r="B740" s="27">
        <f>v_industry_withdrawal!AG136</f>
        <v>2.1999999999999999E-2</v>
      </c>
      <c r="C740" s="29">
        <f>v_industry_withdrawal!AH136</f>
        <v>1.92791E-2</v>
      </c>
      <c r="H740" s="27" t="e">
        <f>v_industry_withdrawal!BF136</f>
        <v>#N/A</v>
      </c>
      <c r="I740" s="27">
        <f>v_industry_withdrawal!BG136</f>
        <v>2.265054E-2</v>
      </c>
    </row>
    <row r="741" spans="2:9" x14ac:dyDescent="0.25">
      <c r="B741" s="27">
        <f>v_industry_withdrawal!AG137</f>
        <v>3.0099999999999998E-2</v>
      </c>
      <c r="C741" s="29">
        <f>v_industry_withdrawal!AH137</f>
        <v>0.1123236</v>
      </c>
      <c r="H741" s="27">
        <f>v_industry_withdrawal!BF137</f>
        <v>0.154</v>
      </c>
      <c r="I741" s="27">
        <f>v_industry_withdrawal!BG137</f>
        <v>0.1534112</v>
      </c>
    </row>
    <row r="742" spans="2:9" x14ac:dyDescent="0.25">
      <c r="B742" s="27" t="e">
        <f>v_industry_withdrawal!AG138</f>
        <v>#N/A</v>
      </c>
      <c r="C742" s="29">
        <f>v_industry_withdrawal!AH138</f>
        <v>0.34607680000000002</v>
      </c>
      <c r="H742" s="27">
        <f>v_industry_withdrawal!BF138</f>
        <v>0.28899999999999998</v>
      </c>
      <c r="I742" s="27">
        <f>v_industry_withdrawal!BG138</f>
        <v>0.56399759999999999</v>
      </c>
    </row>
    <row r="743" spans="2:9" x14ac:dyDescent="0.25">
      <c r="B743" s="27" t="e">
        <f>v_industry_withdrawal!AG139</f>
        <v>#N/A</v>
      </c>
      <c r="C743" s="29">
        <f>v_industry_withdrawal!AH139</f>
        <v>5.1097520000000003</v>
      </c>
      <c r="H743" s="27">
        <f>v_industry_withdrawal!BF139</f>
        <v>8.2539999999999996</v>
      </c>
      <c r="I743" s="27">
        <f>v_industry_withdrawal!BG139</f>
        <v>7.6020820000000002</v>
      </c>
    </row>
    <row r="744" spans="2:9" x14ac:dyDescent="0.25">
      <c r="B744" s="27" t="e">
        <f>v_industry_withdrawal!AG140</f>
        <v>#N/A</v>
      </c>
      <c r="C744" s="29">
        <f>v_industry_withdrawal!AH140</f>
        <v>6.5406820000000003</v>
      </c>
      <c r="H744" s="27" t="e">
        <f>v_industry_withdrawal!BF140</f>
        <v>#N/A</v>
      </c>
      <c r="I744" s="27">
        <f>v_industry_withdrawal!BG140</f>
        <v>11.90326</v>
      </c>
    </row>
    <row r="745" spans="2:9" x14ac:dyDescent="0.25">
      <c r="B745" s="27" t="e">
        <f>v_industry_withdrawal!AG141</f>
        <v>#N/A</v>
      </c>
      <c r="C745" s="29">
        <f>v_industry_withdrawal!AH141</f>
        <v>1.7473540000000001</v>
      </c>
      <c r="H745" s="27" t="e">
        <f>v_industry_withdrawal!BF141</f>
        <v>#N/A</v>
      </c>
      <c r="I745" s="27">
        <f>v_industry_withdrawal!BG141</f>
        <v>3.3280859999999999</v>
      </c>
    </row>
    <row r="746" spans="2:9" x14ac:dyDescent="0.25">
      <c r="B746" s="27" t="e">
        <f>v_industry_withdrawal!AG142</f>
        <v>#N/A</v>
      </c>
      <c r="C746" s="29">
        <f>v_industry_withdrawal!AH142</f>
        <v>0</v>
      </c>
      <c r="H746" s="27" t="e">
        <f>v_industry_withdrawal!BF142</f>
        <v>#N/A</v>
      </c>
      <c r="I746" s="27">
        <f>v_industry_withdrawal!BG142</f>
        <v>0</v>
      </c>
    </row>
    <row r="747" spans="2:9" x14ac:dyDescent="0.25">
      <c r="B747" s="27" t="e">
        <f>v_industry_withdrawal!AG143</f>
        <v>#N/A</v>
      </c>
      <c r="C747" s="29">
        <f>v_industry_withdrawal!AH143</f>
        <v>5.2626460000000002E-3</v>
      </c>
      <c r="H747" s="27" t="e">
        <f>v_industry_withdrawal!BF143</f>
        <v>#N/A</v>
      </c>
      <c r="I747" s="27">
        <f>v_industry_withdrawal!BG143</f>
        <v>5.6609080000000001E-3</v>
      </c>
    </row>
    <row r="748" spans="2:9" x14ac:dyDescent="0.25">
      <c r="B748" s="27" t="e">
        <f>v_industry_withdrawal!AG144</f>
        <v>#N/A</v>
      </c>
      <c r="C748" s="29">
        <f>v_industry_withdrawal!AH144</f>
        <v>0.14936840000000001</v>
      </c>
      <c r="H748" s="27">
        <f>v_industry_withdrawal!BF144</f>
        <v>3.15</v>
      </c>
      <c r="I748" s="27">
        <f>v_industry_withdrawal!BG144</f>
        <v>0.2297244</v>
      </c>
    </row>
    <row r="749" spans="2:9" x14ac:dyDescent="0.25">
      <c r="B749" s="27" t="e">
        <f>v_industry_withdrawal!AG145</f>
        <v>#N/A</v>
      </c>
      <c r="C749" s="29">
        <f>v_industry_withdrawal!AH145</f>
        <v>6.1551380000000001E-3</v>
      </c>
      <c r="H749" s="27" t="e">
        <f>v_industry_withdrawal!BF145</f>
        <v>#N/A</v>
      </c>
      <c r="I749" s="27">
        <f>v_industry_withdrawal!BG145</f>
        <v>6.7115359999999997E-3</v>
      </c>
    </row>
    <row r="750" spans="2:9" x14ac:dyDescent="0.25">
      <c r="B750" s="27" t="e">
        <f>v_industry_withdrawal!AG146</f>
        <v>#N/A</v>
      </c>
      <c r="C750" s="29">
        <f>v_industry_withdrawal!AH146</f>
        <v>8.7148339999999996E-5</v>
      </c>
      <c r="H750" s="27" t="e">
        <f>v_industry_withdrawal!BF146</f>
        <v>#N/A</v>
      </c>
      <c r="I750" s="27">
        <f>v_industry_withdrawal!BG146</f>
        <v>1.291892E-4</v>
      </c>
    </row>
    <row r="751" spans="2:9" x14ac:dyDescent="0.25">
      <c r="B751" s="27" t="e">
        <f>v_industry_withdrawal!AG147</f>
        <v>#N/A</v>
      </c>
      <c r="C751" s="29">
        <f>v_industry_withdrawal!AH147</f>
        <v>0</v>
      </c>
      <c r="H751" s="27" t="e">
        <f>v_industry_withdrawal!BF147</f>
        <v>#N/A</v>
      </c>
      <c r="I751" s="27">
        <f>v_industry_withdrawal!BG147</f>
        <v>0</v>
      </c>
    </row>
    <row r="752" spans="2:9" x14ac:dyDescent="0.25">
      <c r="B752" s="27">
        <f>v_industry_withdrawal!AG148</f>
        <v>8.5000000000000006E-2</v>
      </c>
      <c r="C752" s="29">
        <f>v_industry_withdrawal!AH148</f>
        <v>9.4688800000000004E-2</v>
      </c>
      <c r="H752" s="27" t="e">
        <f>v_industry_withdrawal!BF148</f>
        <v>#N/A</v>
      </c>
      <c r="I752" s="27">
        <f>v_industry_withdrawal!BG148</f>
        <v>8.6071839999999997E-2</v>
      </c>
    </row>
    <row r="753" spans="2:9" x14ac:dyDescent="0.25">
      <c r="B753" s="27">
        <f>v_industry_withdrawal!AG149</f>
        <v>9.34</v>
      </c>
      <c r="C753" s="29">
        <f>v_industry_withdrawal!AH149</f>
        <v>7.8360859999999999</v>
      </c>
      <c r="H753" s="27">
        <f>v_industry_withdrawal!BF149</f>
        <v>4.3360000000000003</v>
      </c>
      <c r="I753" s="27">
        <f>v_industry_withdrawal!BG149</f>
        <v>12.419219999999999</v>
      </c>
    </row>
    <row r="754" spans="2:9" x14ac:dyDescent="0.25">
      <c r="B754" s="27">
        <f>v_industry_withdrawal!AG150</f>
        <v>1.2E-2</v>
      </c>
      <c r="C754" s="29">
        <f>v_industry_withdrawal!AH150</f>
        <v>1.4263919999999999E-2</v>
      </c>
      <c r="H754" s="27" t="e">
        <f>v_industry_withdrawal!BF150</f>
        <v>#N/A</v>
      </c>
      <c r="I754" s="27">
        <f>v_industry_withdrawal!BG150</f>
        <v>1.6811240000000002E-2</v>
      </c>
    </row>
    <row r="755" spans="2:9" x14ac:dyDescent="0.25">
      <c r="B755" s="27" t="e">
        <f>v_industry_withdrawal!AG151</f>
        <v>#N/A</v>
      </c>
      <c r="C755" s="29">
        <f>v_industry_withdrawal!AH151</f>
        <v>73.841319999999996</v>
      </c>
      <c r="H755" s="27" t="e">
        <f>v_industry_withdrawal!BF151</f>
        <v>#N/A</v>
      </c>
      <c r="I755" s="27">
        <f>v_industry_withdrawal!BG151</f>
        <v>109.5354</v>
      </c>
    </row>
    <row r="756" spans="2:9" x14ac:dyDescent="0.25">
      <c r="B756" s="27" t="e">
        <f>v_industry_withdrawal!AG152</f>
        <v>#N/A</v>
      </c>
      <c r="C756" s="29">
        <f>v_industry_withdrawal!AH152</f>
        <v>0</v>
      </c>
      <c r="H756" s="27" t="e">
        <f>v_industry_withdrawal!BF152</f>
        <v>#N/A</v>
      </c>
      <c r="I756" s="27">
        <f>v_industry_withdrawal!BG152</f>
        <v>0</v>
      </c>
    </row>
    <row r="757" spans="2:9" x14ac:dyDescent="0.25">
      <c r="B757" s="27" t="e">
        <f>v_industry_withdrawal!AG153</f>
        <v>#N/A</v>
      </c>
      <c r="C757" s="29">
        <f>v_industry_withdrawal!AH153</f>
        <v>0</v>
      </c>
      <c r="H757" s="27" t="e">
        <f>v_industry_withdrawal!BF153</f>
        <v>#N/A</v>
      </c>
      <c r="I757" s="27">
        <f>v_industry_withdrawal!BG153</f>
        <v>0</v>
      </c>
    </row>
    <row r="758" spans="2:9" x14ac:dyDescent="0.25">
      <c r="B758" s="27" t="e">
        <f>v_industry_withdrawal!AG154</f>
        <v>#N/A</v>
      </c>
      <c r="C758" s="29">
        <f>v_industry_withdrawal!AH154</f>
        <v>0</v>
      </c>
      <c r="H758" s="27" t="e">
        <f>v_industry_withdrawal!BF154</f>
        <v>#N/A</v>
      </c>
      <c r="I758" s="27">
        <f>v_industry_withdrawal!BG154</f>
        <v>0</v>
      </c>
    </row>
    <row r="759" spans="2:9" x14ac:dyDescent="0.25">
      <c r="B759" s="27" t="e">
        <f>v_industry_withdrawal!AG155</f>
        <v>#N/A</v>
      </c>
      <c r="C759" s="29">
        <f>v_industry_withdrawal!AH155</f>
        <v>6.2498060000000001E-4</v>
      </c>
      <c r="H759" s="27" t="e">
        <f>v_industry_withdrawal!BF155</f>
        <v>#N/A</v>
      </c>
      <c r="I759" s="27">
        <f>v_industry_withdrawal!BG155</f>
        <v>6.7928080000000004E-4</v>
      </c>
    </row>
    <row r="760" spans="2:9" x14ac:dyDescent="0.25">
      <c r="B760" s="27" t="e">
        <f>v_industry_withdrawal!AG156</f>
        <v>#N/A</v>
      </c>
      <c r="C760" s="29">
        <f>v_industry_withdrawal!AH156</f>
        <v>0</v>
      </c>
      <c r="H760" s="27" t="e">
        <f>v_industry_withdrawal!BF156</f>
        <v>#N/A</v>
      </c>
      <c r="I760" s="27">
        <f>v_industry_withdrawal!BG156</f>
        <v>0</v>
      </c>
    </row>
    <row r="761" spans="2:9" x14ac:dyDescent="0.25">
      <c r="B761" s="27" t="e">
        <f>v_industry_withdrawal!AG157</f>
        <v>#N/A</v>
      </c>
      <c r="C761" s="29">
        <f>v_industry_withdrawal!AH157</f>
        <v>4.0690819999999999E-3</v>
      </c>
      <c r="H761" s="27" t="e">
        <f>v_industry_withdrawal!BF157</f>
        <v>#N/A</v>
      </c>
      <c r="I761" s="27">
        <f>v_industry_withdrawal!BG157</f>
        <v>4.1430659999999999E-3</v>
      </c>
    </row>
    <row r="762" spans="2:9" x14ac:dyDescent="0.25">
      <c r="B762" s="27">
        <f>v_industry_withdrawal!AG158</f>
        <v>4.1000000000000002E-2</v>
      </c>
      <c r="C762" s="29">
        <f>v_industry_withdrawal!AH158</f>
        <v>5.3099519999999997E-2</v>
      </c>
      <c r="H762" s="27" t="e">
        <f>v_industry_withdrawal!BF158</f>
        <v>#N/A</v>
      </c>
      <c r="I762" s="27">
        <f>v_industry_withdrawal!BG158</f>
        <v>6.5051700000000004E-2</v>
      </c>
    </row>
    <row r="763" spans="2:9" x14ac:dyDescent="0.25">
      <c r="B763" s="27" t="e">
        <f>v_industry_withdrawal!AG159</f>
        <v>#N/A</v>
      </c>
      <c r="C763" s="29">
        <f>v_industry_withdrawal!AH159</f>
        <v>0</v>
      </c>
      <c r="H763" s="27" t="e">
        <f>v_industry_withdrawal!BF159</f>
        <v>#N/A</v>
      </c>
      <c r="I763" s="27">
        <f>v_industry_withdrawal!BG159</f>
        <v>0</v>
      </c>
    </row>
    <row r="764" spans="2:9" x14ac:dyDescent="0.25">
      <c r="B764" s="27">
        <f>v_industry_withdrawal!AG160</f>
        <v>1.4999999999999999E-2</v>
      </c>
      <c r="C764" s="29">
        <f>v_industry_withdrawal!AH160</f>
        <v>2.2182739999999999E-2</v>
      </c>
      <c r="H764" s="27" t="e">
        <f>v_industry_withdrawal!BF160</f>
        <v>#N/A</v>
      </c>
      <c r="I764" s="27">
        <f>v_industry_withdrawal!BG160</f>
        <v>2.4749239999999999E-2</v>
      </c>
    </row>
    <row r="765" spans="2:9" x14ac:dyDescent="0.25">
      <c r="B765" s="27" t="e">
        <f>v_industry_withdrawal!AG161</f>
        <v>#N/A</v>
      </c>
      <c r="C765" s="29">
        <f>v_industry_withdrawal!AH161</f>
        <v>0.4744198</v>
      </c>
      <c r="H765" s="27">
        <f>v_industry_withdrawal!BF161</f>
        <v>0.7641</v>
      </c>
      <c r="I765" s="27">
        <f>v_industry_withdrawal!BG161</f>
        <v>0.72390560000000004</v>
      </c>
    </row>
    <row r="766" spans="2:9" x14ac:dyDescent="0.25">
      <c r="B766" s="27" t="e">
        <f>v_industry_withdrawal!AG162</f>
        <v>#N/A</v>
      </c>
      <c r="C766" s="29">
        <f>v_industry_withdrawal!AH162</f>
        <v>0.5847736</v>
      </c>
      <c r="H766" s="27">
        <f>v_industry_withdrawal!BF162</f>
        <v>0.32879999999999998</v>
      </c>
      <c r="I766" s="27">
        <f>v_industry_withdrawal!BG162</f>
        <v>1.3007219999999999</v>
      </c>
    </row>
    <row r="767" spans="2:9" x14ac:dyDescent="0.25">
      <c r="B767" s="27" t="e">
        <f>v_industry_withdrawal!AG163</f>
        <v>#N/A</v>
      </c>
      <c r="C767" s="29">
        <f>v_industry_withdrawal!AH163</f>
        <v>1.3982039999999999E-2</v>
      </c>
      <c r="H767" s="27" t="e">
        <f>v_industry_withdrawal!BF163</f>
        <v>#N/A</v>
      </c>
      <c r="I767" s="27">
        <f>v_industry_withdrawal!BG163</f>
        <v>2.445058E-2</v>
      </c>
    </row>
    <row r="768" spans="2:9" x14ac:dyDescent="0.25">
      <c r="B768" s="27" t="e">
        <f>v_industry_withdrawal!AG164</f>
        <v>#N/A</v>
      </c>
      <c r="C768" s="29">
        <f>v_industry_withdrawal!AH164</f>
        <v>0</v>
      </c>
      <c r="H768" s="27" t="e">
        <f>v_industry_withdrawal!BF164</f>
        <v>#N/A</v>
      </c>
      <c r="I768" s="27">
        <f>v_industry_withdrawal!BG164</f>
        <v>0</v>
      </c>
    </row>
    <row r="769" spans="2:9" x14ac:dyDescent="0.25">
      <c r="B769" s="27" t="e">
        <f>v_industry_withdrawal!AG165</f>
        <v>#N/A</v>
      </c>
      <c r="C769" s="29">
        <f>v_industry_withdrawal!AH165</f>
        <v>0.94538739999999999</v>
      </c>
      <c r="H769" s="27" t="e">
        <f>v_industry_withdrawal!BF165</f>
        <v>#N/A</v>
      </c>
      <c r="I769" s="27">
        <f>v_industry_withdrawal!BG165</f>
        <v>1.2382599999999999</v>
      </c>
    </row>
    <row r="770" spans="2:9" x14ac:dyDescent="0.25">
      <c r="B770" s="27">
        <f>v_industry_withdrawal!AG166</f>
        <v>11.92</v>
      </c>
      <c r="C770" s="29">
        <f>v_industry_withdrawal!AH166</f>
        <v>5.4359719999999996</v>
      </c>
      <c r="H770" s="27">
        <f>v_industry_withdrawal!BF166</f>
        <v>6.5720000000000001</v>
      </c>
      <c r="I770" s="27">
        <f>v_industry_withdrawal!BG166</f>
        <v>9.3406059999999993</v>
      </c>
    </row>
    <row r="771" spans="2:9" x14ac:dyDescent="0.25">
      <c r="B771" s="27">
        <f>v_industry_withdrawal!AG167</f>
        <v>2.1999999999999999E-2</v>
      </c>
      <c r="C771" s="29">
        <f>v_industry_withdrawal!AH167</f>
        <v>3.4523280000000003E-2</v>
      </c>
      <c r="H771" s="27" t="e">
        <f>v_industry_withdrawal!BF167</f>
        <v>#N/A</v>
      </c>
      <c r="I771" s="27">
        <f>v_industry_withdrawal!BG167</f>
        <v>3.1247919999999998E-2</v>
      </c>
    </row>
    <row r="772" spans="2:9" x14ac:dyDescent="0.25">
      <c r="B772" s="27" t="e">
        <f>v_industry_withdrawal!AG168</f>
        <v>#N/A</v>
      </c>
      <c r="C772" s="29">
        <f>v_industry_withdrawal!AH168</f>
        <v>0.68681619999999999</v>
      </c>
      <c r="H772" s="27" t="e">
        <f>v_industry_withdrawal!BF168</f>
        <v>#N/A</v>
      </c>
      <c r="I772" s="27">
        <f>v_industry_withdrawal!BG168</f>
        <v>0.88875700000000002</v>
      </c>
    </row>
    <row r="773" spans="2:9" x14ac:dyDescent="0.25">
      <c r="B773" s="27" t="e">
        <f>v_industry_withdrawal!AG169</f>
        <v>#N/A</v>
      </c>
      <c r="C773" s="29">
        <f>v_industry_withdrawal!AH169</f>
        <v>1.0203126E-2</v>
      </c>
      <c r="H773" s="27" t="e">
        <f>v_industry_withdrawal!BF169</f>
        <v>#N/A</v>
      </c>
      <c r="I773" s="27">
        <f>v_industry_withdrawal!BG169</f>
        <v>1.4087260000000001E-2</v>
      </c>
    </row>
    <row r="774" spans="2:9" x14ac:dyDescent="0.25">
      <c r="B774" s="27" t="e">
        <f>v_industry_withdrawal!AG170</f>
        <v>#N/A</v>
      </c>
      <c r="C774" s="29">
        <f>v_industry_withdrawal!AH170</f>
        <v>1.4615100000000001</v>
      </c>
      <c r="H774" s="27">
        <f>v_industry_withdrawal!BF170</f>
        <v>1.5720000000000001</v>
      </c>
      <c r="I774" s="27">
        <f>v_industry_withdrawal!BG170</f>
        <v>2.1169519999999999</v>
      </c>
    </row>
    <row r="775" spans="2:9" x14ac:dyDescent="0.25">
      <c r="B775" s="27" t="e">
        <f>v_industry_withdrawal!AG171</f>
        <v>#N/A</v>
      </c>
      <c r="C775" s="29">
        <f>v_industry_withdrawal!AH171</f>
        <v>0.78471780000000002</v>
      </c>
      <c r="H775" s="27">
        <f>v_industry_withdrawal!BF171</f>
        <v>0.64270000000000005</v>
      </c>
      <c r="I775" s="27">
        <f>v_industry_withdrawal!BG171</f>
        <v>1.157672</v>
      </c>
    </row>
    <row r="776" spans="2:9" x14ac:dyDescent="0.25">
      <c r="B776" s="27" t="e">
        <f>v_industry_withdrawal!AG172</f>
        <v>#N/A</v>
      </c>
      <c r="C776" s="29">
        <f>v_industry_withdrawal!AH172</f>
        <v>0.1140684</v>
      </c>
      <c r="H776" s="27" t="e">
        <f>v_industry_withdrawal!BF172</f>
        <v>#N/A</v>
      </c>
      <c r="I776" s="27">
        <f>v_industry_withdrawal!BG172</f>
        <v>0.1297526</v>
      </c>
    </row>
    <row r="777" spans="2:9" x14ac:dyDescent="0.25">
      <c r="B777" s="27" t="e">
        <f>v_industry_withdrawal!AG173</f>
        <v>#N/A</v>
      </c>
      <c r="C777" s="29">
        <f>v_industry_withdrawal!AH173</f>
        <v>0.3354338</v>
      </c>
      <c r="H777" s="27" t="e">
        <f>v_industry_withdrawal!BF173</f>
        <v>#N/A</v>
      </c>
      <c r="I777" s="27">
        <f>v_industry_withdrawal!BG173</f>
        <v>0.53667260000000006</v>
      </c>
    </row>
    <row r="778" spans="2:9" x14ac:dyDescent="0.25">
      <c r="B778" s="27" t="e">
        <f>v_industry_withdrawal!AG174</f>
        <v>#N/A</v>
      </c>
      <c r="C778" s="29">
        <f>v_industry_withdrawal!AH174</f>
        <v>3.2781100000000001E-2</v>
      </c>
      <c r="H778" s="27" t="e">
        <f>v_industry_withdrawal!BF174</f>
        <v>#N/A</v>
      </c>
      <c r="I778" s="27">
        <f>v_industry_withdrawal!BG174</f>
        <v>4.15021E-2</v>
      </c>
    </row>
    <row r="779" spans="2:9" x14ac:dyDescent="0.25">
      <c r="B779" s="27">
        <f>v_industry_withdrawal!AG175</f>
        <v>1.2969999999999999</v>
      </c>
      <c r="C779" s="29">
        <f>v_industry_withdrawal!AH175</f>
        <v>1.000284</v>
      </c>
      <c r="H779" s="27" t="e">
        <f>v_industry_withdrawal!BF175</f>
        <v>#N/A</v>
      </c>
      <c r="I779" s="27">
        <f>v_industry_withdrawal!BG175</f>
        <v>1.7153480000000001</v>
      </c>
    </row>
    <row r="780" spans="2:9" x14ac:dyDescent="0.25">
      <c r="B780" s="27">
        <f>v_industry_withdrawal!AG176</f>
        <v>1.2E-2</v>
      </c>
      <c r="C780" s="29">
        <f>v_industry_withdrawal!AH176</f>
        <v>2.096404E-2</v>
      </c>
      <c r="H780" s="27" t="e">
        <f>v_industry_withdrawal!BF176</f>
        <v>#N/A</v>
      </c>
      <c r="I780" s="27">
        <f>v_industry_withdrawal!BG176</f>
        <v>2.611306E-2</v>
      </c>
    </row>
    <row r="781" spans="2:9" x14ac:dyDescent="0.25">
      <c r="B781" s="27" t="e">
        <f>v_industry_withdrawal!AG177</f>
        <v>#N/A</v>
      </c>
      <c r="C781" s="29" t="str">
        <f>v_industry_withdrawal!AH177</f>
        <v>NA</v>
      </c>
      <c r="H781" s="27" t="e">
        <f>v_industry_withdrawal!BF177</f>
        <v>#N/A</v>
      </c>
      <c r="I781" s="27" t="str">
        <f>v_industry_withdrawal!BG177</f>
        <v>NA</v>
      </c>
    </row>
    <row r="782" spans="2:9" x14ac:dyDescent="0.25">
      <c r="B782" s="27" t="e">
        <f>v_industry_withdrawal!AG178</f>
        <v>#N/A</v>
      </c>
      <c r="C782" s="29">
        <f>v_industry_withdrawal!AH178</f>
        <v>0</v>
      </c>
      <c r="H782" s="27" t="e">
        <f>v_industry_withdrawal!BF178</f>
        <v>#N/A</v>
      </c>
      <c r="I782" s="27">
        <f>v_industry_withdrawal!BG178</f>
        <v>0</v>
      </c>
    </row>
    <row r="783" spans="2:9" x14ac:dyDescent="0.25">
      <c r="B783" s="27" t="e">
        <f>v_industry_withdrawal!AG179</f>
        <v>#N/A</v>
      </c>
      <c r="C783" s="29">
        <f>v_industry_withdrawal!AH179</f>
        <v>7.4563119999999997E-2</v>
      </c>
      <c r="H783" s="27">
        <f>v_industry_withdrawal!BF179</f>
        <v>0.12889999999999999</v>
      </c>
      <c r="I783" s="27">
        <f>v_industry_withdrawal!BG179</f>
        <v>0.10580304</v>
      </c>
    </row>
    <row r="784" spans="2:9" x14ac:dyDescent="0.25">
      <c r="B784" s="27" t="e">
        <f>v_industry_withdrawal!AG180</f>
        <v>#N/A</v>
      </c>
      <c r="C784" s="29">
        <f>v_industry_withdrawal!AH180</f>
        <v>4.7060320000000001E-4</v>
      </c>
      <c r="H784" s="27" t="e">
        <f>v_industry_withdrawal!BF180</f>
        <v>#N/A</v>
      </c>
      <c r="I784" s="27">
        <f>v_industry_withdrawal!BG180</f>
        <v>7.4260259999999996E-4</v>
      </c>
    </row>
    <row r="785" spans="2:9" x14ac:dyDescent="0.25">
      <c r="B785" s="27" t="e">
        <f>v_industry_withdrawal!AG181</f>
        <v>#N/A</v>
      </c>
      <c r="C785" s="29">
        <f>v_industry_withdrawal!AH181</f>
        <v>6.3596520000000004E-2</v>
      </c>
      <c r="H785" s="27">
        <f>v_industry_withdrawal!BF181</f>
        <v>0.16500000000000001</v>
      </c>
      <c r="I785" s="27">
        <f>v_industry_withdrawal!BG181</f>
        <v>9.170478E-2</v>
      </c>
    </row>
    <row r="786" spans="2:9" x14ac:dyDescent="0.25">
      <c r="B786" s="27" t="e">
        <f>v_industry_withdrawal!AG182</f>
        <v>#N/A</v>
      </c>
      <c r="C786" s="29">
        <f>v_industry_withdrawal!AH182</f>
        <v>2.4310960000000001</v>
      </c>
      <c r="H786" s="27" t="e">
        <f>v_industry_withdrawal!BF182</f>
        <v>#N/A</v>
      </c>
      <c r="I786" s="27">
        <f>v_industry_withdrawal!BG182</f>
        <v>4.5820460000000001</v>
      </c>
    </row>
    <row r="787" spans="2:9" x14ac:dyDescent="0.25">
      <c r="B787" s="27" t="e">
        <f>v_industry_withdrawal!AG183</f>
        <v>#N/A</v>
      </c>
      <c r="C787" s="29">
        <f>v_industry_withdrawal!AH183</f>
        <v>2.2821460000000001E-4</v>
      </c>
      <c r="H787" s="27" t="e">
        <f>v_industry_withdrawal!BF183</f>
        <v>#N/A</v>
      </c>
      <c r="I787" s="27">
        <f>v_industry_withdrawal!BG183</f>
        <v>1.940926E-4</v>
      </c>
    </row>
    <row r="788" spans="2:9" x14ac:dyDescent="0.25">
      <c r="B788" s="27" t="e">
        <f>v_industry_withdrawal!AG184</f>
        <v>#N/A</v>
      </c>
      <c r="C788" s="29">
        <f>v_industry_withdrawal!AH184</f>
        <v>5.4307960000000002E-2</v>
      </c>
      <c r="H788" s="27">
        <f>v_industry_withdrawal!BF184</f>
        <v>0.05</v>
      </c>
      <c r="I788" s="27">
        <f>v_industry_withdrawal!BG184</f>
        <v>6.8235859999999995E-2</v>
      </c>
    </row>
    <row r="789" spans="2:9" x14ac:dyDescent="0.25">
      <c r="B789" s="27" t="e">
        <f>v_industry_withdrawal!AG185</f>
        <v>#N/A</v>
      </c>
      <c r="C789" s="29" t="str">
        <f>v_industry_withdrawal!AH185</f>
        <v>NA</v>
      </c>
      <c r="H789" s="27" t="e">
        <f>v_industry_withdrawal!BF185</f>
        <v>#N/A</v>
      </c>
      <c r="I789" s="27" t="str">
        <f>v_industry_withdrawal!BG185</f>
        <v>NA</v>
      </c>
    </row>
    <row r="790" spans="2:9" x14ac:dyDescent="0.25">
      <c r="B790" s="27" t="e">
        <f>v_industry_withdrawal!AG186</f>
        <v>#N/A</v>
      </c>
      <c r="C790" s="29">
        <f>v_industry_withdrawal!AH186</f>
        <v>4.8411280000000003</v>
      </c>
      <c r="H790" s="27" t="e">
        <f>v_industry_withdrawal!BF186</f>
        <v>#N/A</v>
      </c>
      <c r="I790" s="27">
        <f>v_industry_withdrawal!BG186</f>
        <v>7.4354240000000003</v>
      </c>
    </row>
    <row r="791" spans="2:9" x14ac:dyDescent="0.25">
      <c r="B791" s="27" t="e">
        <f>v_industry_withdrawal!AG187</f>
        <v>#N/A</v>
      </c>
      <c r="C791" s="29">
        <f>v_industry_withdrawal!AH187</f>
        <v>22.934480000000001</v>
      </c>
      <c r="H791" s="27">
        <f>v_industry_withdrawal!BF187</f>
        <v>7.1260000000000003</v>
      </c>
      <c r="I791" s="27">
        <f>v_industry_withdrawal!BG187</f>
        <v>29.60088</v>
      </c>
    </row>
    <row r="792" spans="2:9" x14ac:dyDescent="0.25">
      <c r="B792" s="27" t="e">
        <f>v_industry_withdrawal!AG188</f>
        <v>#N/A</v>
      </c>
      <c r="C792" s="29">
        <f>v_industry_withdrawal!AH188</f>
        <v>149.221</v>
      </c>
      <c r="H792" s="27">
        <f>v_industry_withdrawal!BF188</f>
        <v>248.4</v>
      </c>
      <c r="I792" s="27">
        <f>v_industry_withdrawal!BG188</f>
        <v>198.97980000000001</v>
      </c>
    </row>
    <row r="793" spans="2:9" x14ac:dyDescent="0.25">
      <c r="B793" s="27" t="e">
        <f>v_industry_withdrawal!AG189</f>
        <v>#N/A</v>
      </c>
      <c r="C793" s="29">
        <f>v_industry_withdrawal!AH189</f>
        <v>1.250094E-3</v>
      </c>
      <c r="H793" s="27" t="e">
        <f>v_industry_withdrawal!BF189</f>
        <v>#N/A</v>
      </c>
      <c r="I793" s="27">
        <f>v_industry_withdrawal!BG189</f>
        <v>1.818044E-3</v>
      </c>
    </row>
    <row r="794" spans="2:9" x14ac:dyDescent="0.25">
      <c r="B794" s="27" t="e">
        <f>v_industry_withdrawal!AG190</f>
        <v>#N/A</v>
      </c>
      <c r="C794" s="29">
        <f>v_industry_withdrawal!AH190</f>
        <v>3.5314720000000001E-2</v>
      </c>
      <c r="H794" s="27" t="e">
        <f>v_industry_withdrawal!BF190</f>
        <v>#N/A</v>
      </c>
      <c r="I794" s="27">
        <f>v_industry_withdrawal!BG190</f>
        <v>6.0335319999999998E-2</v>
      </c>
    </row>
    <row r="795" spans="2:9" x14ac:dyDescent="0.25">
      <c r="B795" s="27" t="e">
        <f>v_industry_withdrawal!AG191</f>
        <v>#N/A</v>
      </c>
      <c r="C795" s="29">
        <f>v_industry_withdrawal!AH191</f>
        <v>3.3987660000000002</v>
      </c>
      <c r="H795" s="27" t="e">
        <f>v_industry_withdrawal!BF191</f>
        <v>#N/A</v>
      </c>
      <c r="I795" s="27">
        <f>v_industry_withdrawal!BG191</f>
        <v>3.7814100000000002</v>
      </c>
    </row>
    <row r="796" spans="2:9" x14ac:dyDescent="0.25">
      <c r="B796" s="27" t="e">
        <f>v_industry_withdrawal!AG192</f>
        <v>#N/A</v>
      </c>
      <c r="C796" s="29">
        <f>v_industry_withdrawal!AH192</f>
        <v>0.97250579999999998</v>
      </c>
      <c r="H796" s="27" t="e">
        <f>v_industry_withdrawal!BF192</f>
        <v>#N/A</v>
      </c>
      <c r="I796" s="27">
        <f>v_industry_withdrawal!BG192</f>
        <v>1.458456</v>
      </c>
    </row>
    <row r="797" spans="2:9" x14ac:dyDescent="0.25">
      <c r="B797" s="27">
        <f>v_industry_withdrawal!AG193</f>
        <v>2.87</v>
      </c>
      <c r="C797" s="29">
        <f>v_industry_withdrawal!AH193</f>
        <v>1.315642</v>
      </c>
      <c r="H797" s="27" t="e">
        <f>v_industry_withdrawal!BF193</f>
        <v>#N/A</v>
      </c>
      <c r="I797" s="27">
        <f>v_industry_withdrawal!BG193</f>
        <v>2.113772</v>
      </c>
    </row>
    <row r="798" spans="2:9" x14ac:dyDescent="0.25">
      <c r="B798" s="27" t="e">
        <f>v_industry_withdrawal!AG194</f>
        <v>#N/A</v>
      </c>
      <c r="C798" s="29">
        <f>v_industry_withdrawal!AH194</f>
        <v>0.11328539999999999</v>
      </c>
      <c r="H798" s="27" t="e">
        <f>v_industry_withdrawal!BF194</f>
        <v>#N/A</v>
      </c>
      <c r="I798" s="27">
        <f>v_industry_withdrawal!BG194</f>
        <v>0.13387840000000001</v>
      </c>
    </row>
    <row r="799" spans="2:9" x14ac:dyDescent="0.25">
      <c r="B799" s="27" t="e">
        <f>v_industry_withdrawal!AG195</f>
        <v>#N/A</v>
      </c>
      <c r="C799" s="29">
        <f>v_industry_withdrawal!AH195</f>
        <v>0</v>
      </c>
      <c r="H799" s="27" t="e">
        <f>v_industry_withdrawal!BF195</f>
        <v>#N/A</v>
      </c>
      <c r="I799" s="27">
        <f>v_industry_withdrawal!BG195</f>
        <v>0</v>
      </c>
    </row>
    <row r="800" spans="2:9" x14ac:dyDescent="0.25">
      <c r="B800" s="27" t="e">
        <f>v_industry_withdrawal!AG196</f>
        <v>#N/A</v>
      </c>
      <c r="C800" s="29">
        <f>v_industry_withdrawal!AH196</f>
        <v>1.1008280000000001E-3</v>
      </c>
      <c r="H800" s="27" t="e">
        <f>v_industry_withdrawal!BF196</f>
        <v>#N/A</v>
      </c>
      <c r="I800" s="27">
        <f>v_industry_withdrawal!BG196</f>
        <v>1.6046120000000001E-3</v>
      </c>
    </row>
    <row r="801" spans="1:9" x14ac:dyDescent="0.25">
      <c r="B801" s="27" t="e">
        <f>v_industry_withdrawal!AG197</f>
        <v>#N/A</v>
      </c>
      <c r="C801" s="29">
        <f>v_industry_withdrawal!AH197</f>
        <v>9.6254039999999999E-2</v>
      </c>
      <c r="H801" s="27" t="e">
        <f>v_industry_withdrawal!BF197</f>
        <v>#N/A</v>
      </c>
      <c r="I801" s="27">
        <f>v_industry_withdrawal!BG197</f>
        <v>9.2540319999999995E-2</v>
      </c>
    </row>
    <row r="802" spans="1:9" x14ac:dyDescent="0.25">
      <c r="B802" s="27" t="e">
        <f>v_industry_withdrawal!AG198</f>
        <v>#N/A</v>
      </c>
      <c r="C802" s="29">
        <f>v_industry_withdrawal!AH198</f>
        <v>0.11948300000000001</v>
      </c>
      <c r="H802" s="27" t="e">
        <f>v_industry_withdrawal!BF198</f>
        <v>#N/A</v>
      </c>
      <c r="I802" s="27">
        <f>v_industry_withdrawal!BG198</f>
        <v>0.1650122</v>
      </c>
    </row>
    <row r="803" spans="1:9" x14ac:dyDescent="0.25">
      <c r="B803" s="27" t="e">
        <f>v_industry_withdrawal!AG199</f>
        <v>#N/A</v>
      </c>
      <c r="C803" s="29">
        <f>v_industry_withdrawal!AH199</f>
        <v>3.8204400000000001</v>
      </c>
      <c r="H803" s="27">
        <f>v_industry_withdrawal!BF199</f>
        <v>5.2560000000000002</v>
      </c>
      <c r="I803" s="27">
        <f>v_industry_withdrawal!BG199</f>
        <v>5.6638739999999999</v>
      </c>
    </row>
    <row r="804" spans="1:9" x14ac:dyDescent="0.25">
      <c r="B804" s="27" t="e">
        <f>v_industry_withdrawal!AG200</f>
        <v>#N/A</v>
      </c>
      <c r="C804" s="29">
        <f>v_industry_withdrawal!AH200</f>
        <v>9.8148920000000001E-2</v>
      </c>
      <c r="H804" s="27">
        <f>v_industry_withdrawal!BF200</f>
        <v>3.7000000000000002E-3</v>
      </c>
      <c r="I804" s="27">
        <f>v_industry_withdrawal!BG200</f>
        <v>0.1644072</v>
      </c>
    </row>
    <row r="805" spans="1:9" x14ac:dyDescent="0.25">
      <c r="B805" s="27" t="e">
        <f>v_industry_withdrawal!AG201</f>
        <v>#N/A</v>
      </c>
      <c r="C805" s="29">
        <f>v_industry_withdrawal!AH201</f>
        <v>4.2255739999999999</v>
      </c>
      <c r="H805" s="27" t="e">
        <f>v_industry_withdrawal!BF201</f>
        <v>#N/A</v>
      </c>
      <c r="I805" s="27">
        <f>v_industry_withdrawal!BG201</f>
        <v>7.2391120000000004</v>
      </c>
    </row>
    <row r="806" spans="1:9" x14ac:dyDescent="0.25">
      <c r="B806" s="27" t="e">
        <f>v_industry_withdrawal!AG202</f>
        <v>#N/A</v>
      </c>
      <c r="C806" s="29">
        <f>v_industry_withdrawal!AH202</f>
        <v>0.26957059999999999</v>
      </c>
      <c r="H806" s="27">
        <f>v_industry_withdrawal!BF202</f>
        <v>6.2799999999999995E-2</v>
      </c>
      <c r="I806" s="27">
        <f>v_industry_withdrawal!BG202</f>
        <v>0.296736</v>
      </c>
    </row>
    <row r="807" spans="1:9" x14ac:dyDescent="0.25">
      <c r="B807" s="27" t="e">
        <f>v_industry_withdrawal!AG203</f>
        <v>#N/A</v>
      </c>
      <c r="C807" s="29">
        <f>v_industry_withdrawal!AH203</f>
        <v>0.1286204</v>
      </c>
      <c r="H807" s="27">
        <f>v_industry_withdrawal!BF203</f>
        <v>7.4999999999999997E-2</v>
      </c>
      <c r="I807" s="27">
        <f>v_industry_withdrawal!BG203</f>
        <v>0.1724542</v>
      </c>
    </row>
    <row r="808" spans="1:9" x14ac:dyDescent="0.25">
      <c r="B808" s="27" t="e">
        <f>v_industry_withdrawal!AG204</f>
        <v>#N/A</v>
      </c>
      <c r="C808" s="29">
        <f>v_industry_withdrawal!AH204</f>
        <v>3.1349400000000001E-3</v>
      </c>
      <c r="H808" s="27">
        <f>v_industry_withdrawal!BF204</f>
        <v>0.22500000000000001</v>
      </c>
      <c r="I808" s="27">
        <f>v_industry_withdrawal!BG204</f>
        <v>4.2173000000000002E-3</v>
      </c>
    </row>
    <row r="809" spans="1:9" x14ac:dyDescent="0.25">
      <c r="B809" s="27" t="e">
        <f>v_industry_withdrawal!AG205</f>
        <v>#N/A</v>
      </c>
      <c r="C809" s="29">
        <f>v_industry_withdrawal!AH205</f>
        <v>1.2361759999999999E-2</v>
      </c>
      <c r="H809" s="27" t="e">
        <f>v_industry_withdrawal!BF205</f>
        <v>#N/A</v>
      </c>
      <c r="I809" s="27">
        <f>v_industry_withdrawal!BG205</f>
        <v>1.5628E-2</v>
      </c>
    </row>
    <row r="810" spans="1:9" x14ac:dyDescent="0.25">
      <c r="B810" s="27">
        <f>v_industry_withdrawal!AG206</f>
        <v>36.17</v>
      </c>
      <c r="C810" s="29">
        <f>v_industry_withdrawal!AH206</f>
        <v>13.93778</v>
      </c>
      <c r="H810" s="27">
        <f>v_industry_withdrawal!BF206</f>
        <v>144.69999999999999</v>
      </c>
      <c r="I810" s="27">
        <f>v_industry_withdrawal!BG206</f>
        <v>33.805900000000001</v>
      </c>
    </row>
    <row r="811" spans="1:9" x14ac:dyDescent="0.25">
      <c r="A811" s="27" t="str">
        <f>v_industry_withdrawal!AK5</f>
        <v>1988-1992</v>
      </c>
      <c r="B811" s="27" t="e">
        <f>v_industry_withdrawal!AL7</f>
        <v>#N/A</v>
      </c>
      <c r="C811" s="29">
        <f>v_industry_withdrawal!AM7</f>
        <v>0.45850340000000001</v>
      </c>
      <c r="G811" s="27" t="str">
        <f>v_industry_withdrawal!BJ5</f>
        <v>2013-2015</v>
      </c>
      <c r="H811" s="27" t="e">
        <f>v_industry_withdrawal!BK7</f>
        <v>#N/A</v>
      </c>
      <c r="I811" s="27">
        <f>v_industry_withdrawal!BL7</f>
        <v>0.60269799999999996</v>
      </c>
    </row>
    <row r="812" spans="1:9" x14ac:dyDescent="0.25">
      <c r="B812" s="27" t="e">
        <f>v_industry_withdrawal!AL8</f>
        <v>#N/A</v>
      </c>
      <c r="C812" s="29">
        <f>v_industry_withdrawal!AM8</f>
        <v>3.21397E-2</v>
      </c>
      <c r="H812" s="27" t="e">
        <f>v_industry_withdrawal!BK8</f>
        <v>#N/A</v>
      </c>
      <c r="I812" s="27">
        <f>v_industry_withdrawal!BL8</f>
        <v>3.9554800000000001E-2</v>
      </c>
    </row>
    <row r="813" spans="1:9" x14ac:dyDescent="0.25">
      <c r="B813" s="27">
        <f>v_industry_withdrawal!AL9</f>
        <v>0.1</v>
      </c>
      <c r="C813" s="29">
        <f>v_industry_withdrawal!AM9</f>
        <v>0.10177984</v>
      </c>
      <c r="H813" s="27" t="e">
        <f>v_industry_withdrawal!BK9</f>
        <v>#N/A</v>
      </c>
      <c r="I813" s="27">
        <f>v_industry_withdrawal!BL9</f>
        <v>0.18948400000000001</v>
      </c>
    </row>
    <row r="814" spans="1:9" x14ac:dyDescent="0.25">
      <c r="B814" s="27">
        <f>v_industry_withdrawal!AL10</f>
        <v>0.68</v>
      </c>
      <c r="C814" s="29">
        <f>v_industry_withdrawal!AM10</f>
        <v>0.56559999999999999</v>
      </c>
      <c r="H814" s="27" t="e">
        <f>v_industry_withdrawal!BK10</f>
        <v>#N/A</v>
      </c>
      <c r="I814" s="27">
        <f>v_industry_withdrawal!BL10</f>
        <v>0.71125233333333304</v>
      </c>
    </row>
    <row r="815" spans="1:9" x14ac:dyDescent="0.25">
      <c r="B815" s="27" t="e">
        <f>v_industry_withdrawal!AL11</f>
        <v>#N/A</v>
      </c>
      <c r="C815" s="29">
        <f>v_industry_withdrawal!AM11</f>
        <v>5.9315879999999998E-3</v>
      </c>
      <c r="H815" s="27" t="e">
        <f>v_industry_withdrawal!BK11</f>
        <v>#N/A</v>
      </c>
      <c r="I815" s="27">
        <f>v_industry_withdrawal!BL11</f>
        <v>6.79582333333333E-3</v>
      </c>
    </row>
    <row r="816" spans="1:9" x14ac:dyDescent="0.25">
      <c r="B816" s="27" t="e">
        <f>v_industry_withdrawal!AL12</f>
        <v>#N/A</v>
      </c>
      <c r="C816" s="29">
        <f>v_industry_withdrawal!AM12</f>
        <v>4.5579939999999999E-2</v>
      </c>
      <c r="H816" s="27" t="e">
        <f>v_industry_withdrawal!BK12</f>
        <v>#N/A</v>
      </c>
      <c r="I816" s="27">
        <f>v_industry_withdrawal!BL12</f>
        <v>7.3742733333333296E-2</v>
      </c>
    </row>
    <row r="817" spans="2:9" x14ac:dyDescent="0.25">
      <c r="B817" s="27">
        <f>v_industry_withdrawal!AL13</f>
        <v>1E-3</v>
      </c>
      <c r="C817" s="29">
        <f>v_industry_withdrawal!AM13</f>
        <v>0</v>
      </c>
      <c r="H817" s="27" t="e">
        <f>v_industry_withdrawal!BK13</f>
        <v>#N/A</v>
      </c>
      <c r="I817" s="27">
        <f>v_industry_withdrawal!BL13</f>
        <v>0</v>
      </c>
    </row>
    <row r="818" spans="2:9" x14ac:dyDescent="0.25">
      <c r="B818" s="27" t="e">
        <f>v_industry_withdrawal!AL14</f>
        <v>#N/A</v>
      </c>
      <c r="C818" s="29">
        <f>v_industry_withdrawal!AM14</f>
        <v>4.3570180000000001</v>
      </c>
      <c r="H818" s="27" t="e">
        <f>v_industry_withdrawal!BK14</f>
        <v>#N/A</v>
      </c>
      <c r="I818" s="27">
        <f>v_industry_withdrawal!BL14</f>
        <v>5.6978866666666699</v>
      </c>
    </row>
    <row r="819" spans="2:9" x14ac:dyDescent="0.25">
      <c r="B819" s="27" t="e">
        <f>v_industry_withdrawal!AL15</f>
        <v>#N/A</v>
      </c>
      <c r="C819" s="29">
        <f>v_industry_withdrawal!AM15</f>
        <v>0.25835320000000001</v>
      </c>
      <c r="H819" s="27">
        <f>v_industry_withdrawal!BK15</f>
        <v>2.5190000000000001</v>
      </c>
      <c r="I819" s="27">
        <f>v_industry_withdrawal!BL15</f>
        <v>0.321822</v>
      </c>
    </row>
    <row r="820" spans="2:9" x14ac:dyDescent="0.25">
      <c r="B820" s="27">
        <f>v_industry_withdrawal!AL16</f>
        <v>3.0219999999999998</v>
      </c>
      <c r="C820" s="29">
        <f>v_industry_withdrawal!AM16</f>
        <v>1.6104959999999999</v>
      </c>
      <c r="H820" s="27" t="e">
        <f>v_industry_withdrawal!BK16</f>
        <v>#N/A</v>
      </c>
      <c r="I820" s="27">
        <f>v_industry_withdrawal!BL16</f>
        <v>2.0375200000000002</v>
      </c>
    </row>
    <row r="821" spans="2:9" x14ac:dyDescent="0.25">
      <c r="B821" s="27" t="e">
        <f>v_industry_withdrawal!AL17</f>
        <v>#N/A</v>
      </c>
      <c r="C821" s="29">
        <f>v_industry_withdrawal!AM17</f>
        <v>0</v>
      </c>
      <c r="H821" s="27" t="e">
        <f>v_industry_withdrawal!BK17</f>
        <v>#N/A</v>
      </c>
      <c r="I821" s="27">
        <f>v_industry_withdrawal!BL17</f>
        <v>0</v>
      </c>
    </row>
    <row r="822" spans="2:9" x14ac:dyDescent="0.25">
      <c r="B822" s="27">
        <f>v_industry_withdrawal!AL18</f>
        <v>0.01</v>
      </c>
      <c r="C822" s="29">
        <f>v_industry_withdrawal!AM18</f>
        <v>0</v>
      </c>
      <c r="H822" s="27" t="e">
        <f>v_industry_withdrawal!BK18</f>
        <v>#N/A</v>
      </c>
      <c r="I822" s="27">
        <f>v_industry_withdrawal!BL18</f>
        <v>0</v>
      </c>
    </row>
    <row r="823" spans="2:9" x14ac:dyDescent="0.25">
      <c r="B823" s="27" t="e">
        <f>v_industry_withdrawal!AL19</f>
        <v>#N/A</v>
      </c>
      <c r="C823" s="29">
        <f>v_industry_withdrawal!AM19</f>
        <v>0</v>
      </c>
      <c r="H823" s="27" t="e">
        <f>v_industry_withdrawal!BK19</f>
        <v>#N/A</v>
      </c>
      <c r="I823" s="27">
        <f>v_industry_withdrawal!BL19</f>
        <v>0</v>
      </c>
    </row>
    <row r="824" spans="2:9" x14ac:dyDescent="0.25">
      <c r="B824" s="27">
        <f>v_industry_withdrawal!AL20</f>
        <v>0.33</v>
      </c>
      <c r="C824" s="29">
        <f>v_industry_withdrawal!AM20</f>
        <v>0.14534079999999999</v>
      </c>
      <c r="H824" s="27" t="e">
        <f>v_industry_withdrawal!BK20</f>
        <v>#N/A</v>
      </c>
      <c r="I824" s="27">
        <f>v_industry_withdrawal!BL20</f>
        <v>0.185256</v>
      </c>
    </row>
    <row r="825" spans="2:9" x14ac:dyDescent="0.25">
      <c r="B825" s="27" t="e">
        <f>v_industry_withdrawal!AL21</f>
        <v>#N/A</v>
      </c>
      <c r="C825" s="29">
        <f>v_industry_withdrawal!AM21</f>
        <v>1.4572399999999999E-2</v>
      </c>
      <c r="H825" s="27" t="e">
        <f>v_industry_withdrawal!BK21</f>
        <v>#N/A</v>
      </c>
      <c r="I825" s="27">
        <f>v_industry_withdrawal!BL21</f>
        <v>2.1222666666666699E-2</v>
      </c>
    </row>
    <row r="826" spans="2:9" x14ac:dyDescent="0.25">
      <c r="B826" s="27" t="e">
        <f>v_industry_withdrawal!AL22</f>
        <v>#N/A</v>
      </c>
      <c r="C826" s="29">
        <f>v_industry_withdrawal!AM22</f>
        <v>5.9022659999999998E-2</v>
      </c>
      <c r="H826" s="27" t="e">
        <f>v_industry_withdrawal!BK22</f>
        <v>#N/A</v>
      </c>
      <c r="I826" s="27">
        <f>v_industry_withdrawal!BL22</f>
        <v>8.1153933333333303E-2</v>
      </c>
    </row>
    <row r="827" spans="2:9" x14ac:dyDescent="0.25">
      <c r="B827" s="27">
        <f>v_industry_withdrawal!AL23</f>
        <v>2.3E-2</v>
      </c>
      <c r="C827" s="29">
        <f>v_industry_withdrawal!AM23</f>
        <v>7.210798E-3</v>
      </c>
      <c r="H827" s="27" t="e">
        <f>v_industry_withdrawal!BK23</f>
        <v>#N/A</v>
      </c>
      <c r="I827" s="27">
        <f>v_industry_withdrawal!BL23</f>
        <v>1.0112933333333299E-2</v>
      </c>
    </row>
    <row r="828" spans="2:9" x14ac:dyDescent="0.25">
      <c r="B828" s="27" t="e">
        <f>v_industry_withdrawal!AL24</f>
        <v>#N/A</v>
      </c>
      <c r="C828" s="29">
        <f>v_industry_withdrawal!AM24</f>
        <v>7.5356759999999996</v>
      </c>
      <c r="H828" s="27" t="e">
        <f>v_industry_withdrawal!BK24</f>
        <v>#N/A</v>
      </c>
      <c r="I828" s="27">
        <f>v_industry_withdrawal!BL24</f>
        <v>11.5645666666667</v>
      </c>
    </row>
    <row r="829" spans="2:9" x14ac:dyDescent="0.25">
      <c r="B829" s="27" t="e">
        <f>v_industry_withdrawal!AL25</f>
        <v>#N/A</v>
      </c>
      <c r="C829" s="29">
        <f>v_industry_withdrawal!AM25</f>
        <v>3.6927399999999999E-3</v>
      </c>
      <c r="H829" s="27" t="e">
        <f>v_industry_withdrawal!BK25</f>
        <v>#N/A</v>
      </c>
      <c r="I829" s="27">
        <f>v_industry_withdrawal!BL25</f>
        <v>4.9904633333333302E-3</v>
      </c>
    </row>
    <row r="830" spans="2:9" x14ac:dyDescent="0.25">
      <c r="B830" s="27" t="e">
        <f>v_industry_withdrawal!AL26</f>
        <v>#N/A</v>
      </c>
      <c r="C830" s="29">
        <f>v_industry_withdrawal!AM26</f>
        <v>3.7637360000000002E-3</v>
      </c>
      <c r="H830" s="27" t="e">
        <f>v_industry_withdrawal!BK26</f>
        <v>#N/A</v>
      </c>
      <c r="I830" s="27">
        <f>v_industry_withdrawal!BL26</f>
        <v>3.7499199999999999E-3</v>
      </c>
    </row>
    <row r="831" spans="2:9" x14ac:dyDescent="0.25">
      <c r="B831" s="27" t="e">
        <f>v_industry_withdrawal!AL27</f>
        <v>#N/A</v>
      </c>
      <c r="C831" s="29">
        <f>v_industry_withdrawal!AM27</f>
        <v>1.9940980000000001E-2</v>
      </c>
      <c r="H831" s="27" t="e">
        <f>v_industry_withdrawal!BK27</f>
        <v>#N/A</v>
      </c>
      <c r="I831" s="27">
        <f>v_industry_withdrawal!BL27</f>
        <v>3.0018E-2</v>
      </c>
    </row>
    <row r="832" spans="2:9" x14ac:dyDescent="0.25">
      <c r="B832" s="27">
        <f>v_industry_withdrawal!AL28</f>
        <v>4.8520000000000003</v>
      </c>
      <c r="C832" s="29">
        <f>v_industry_withdrawal!AM28</f>
        <v>11.5152</v>
      </c>
      <c r="H832" s="27" t="e">
        <f>v_industry_withdrawal!BK28</f>
        <v>#N/A</v>
      </c>
      <c r="I832" s="27">
        <f>v_industry_withdrawal!BL28</f>
        <v>16.736366666666701</v>
      </c>
    </row>
    <row r="833" spans="2:9" x14ac:dyDescent="0.25">
      <c r="B833" s="27" t="e">
        <f>v_industry_withdrawal!AL29</f>
        <v>#N/A</v>
      </c>
      <c r="C833" s="29">
        <f>v_industry_withdrawal!AM29</f>
        <v>9.8339759999999998E-2</v>
      </c>
      <c r="H833" s="27" t="e">
        <f>v_industry_withdrawal!BK29</f>
        <v>#N/A</v>
      </c>
      <c r="I833" s="27">
        <f>v_industry_withdrawal!BL29</f>
        <v>0.13910766666666699</v>
      </c>
    </row>
    <row r="834" spans="2:9" x14ac:dyDescent="0.25">
      <c r="B834" s="27" t="e">
        <f>v_industry_withdrawal!AL30</f>
        <v>#N/A</v>
      </c>
      <c r="C834" s="29">
        <f>v_industry_withdrawal!AM30</f>
        <v>6.4928839999999995E-4</v>
      </c>
      <c r="H834" s="27" t="e">
        <f>v_industry_withdrawal!BK30</f>
        <v>#N/A</v>
      </c>
      <c r="I834" s="27">
        <f>v_industry_withdrawal!BL30</f>
        <v>6.3777500000000004E-4</v>
      </c>
    </row>
    <row r="835" spans="2:9" x14ac:dyDescent="0.25">
      <c r="B835" s="27">
        <f>v_industry_withdrawal!AL31</f>
        <v>7.5999999999999998E-2</v>
      </c>
      <c r="C835" s="29">
        <f>v_industry_withdrawal!AM31</f>
        <v>0.1159314</v>
      </c>
      <c r="H835" s="27" t="e">
        <f>v_industry_withdrawal!BK31</f>
        <v>#N/A</v>
      </c>
      <c r="I835" s="27">
        <f>v_industry_withdrawal!BL31</f>
        <v>0.12350899999999999</v>
      </c>
    </row>
    <row r="836" spans="2:9" x14ac:dyDescent="0.25">
      <c r="B836" s="27">
        <f>v_industry_withdrawal!AL32</f>
        <v>36</v>
      </c>
      <c r="C836" s="29">
        <f>v_industry_withdrawal!AM32</f>
        <v>29.468520000000002</v>
      </c>
      <c r="H836" s="27" t="e">
        <f>v_industry_withdrawal!BK32</f>
        <v>#N/A</v>
      </c>
      <c r="I836" s="27">
        <f>v_industry_withdrawal!BL32</f>
        <v>37.821433333333303</v>
      </c>
    </row>
    <row r="837" spans="2:9" x14ac:dyDescent="0.25">
      <c r="B837" s="27" t="e">
        <f>v_industry_withdrawal!AL33</f>
        <v>#N/A</v>
      </c>
      <c r="C837" s="29">
        <f>v_industry_withdrawal!AM33</f>
        <v>0</v>
      </c>
      <c r="H837" s="27" t="e">
        <f>v_industry_withdrawal!BK33</f>
        <v>#N/A</v>
      </c>
      <c r="I837" s="27">
        <f>v_industry_withdrawal!BL33</f>
        <v>0</v>
      </c>
    </row>
    <row r="838" spans="2:9" x14ac:dyDescent="0.25">
      <c r="B838" s="27" t="e">
        <f>v_industry_withdrawal!AL34</f>
        <v>#N/A</v>
      </c>
      <c r="C838" s="29">
        <f>v_industry_withdrawal!AM34</f>
        <v>5.2134700000000004E-3</v>
      </c>
      <c r="H838" s="27" t="e">
        <f>v_industry_withdrawal!BK34</f>
        <v>#N/A</v>
      </c>
      <c r="I838" s="27">
        <f>v_industry_withdrawal!BL34</f>
        <v>4.80636E-3</v>
      </c>
    </row>
    <row r="839" spans="2:9" x14ac:dyDescent="0.25">
      <c r="B839" s="27">
        <f>v_industry_withdrawal!AL35</f>
        <v>0.19500000000000001</v>
      </c>
      <c r="C839" s="29">
        <f>v_industry_withdrawal!AM35</f>
        <v>0.12691160000000001</v>
      </c>
      <c r="H839" s="27" t="e">
        <f>v_industry_withdrawal!BK35</f>
        <v>#N/A</v>
      </c>
      <c r="I839" s="27">
        <f>v_industry_withdrawal!BL35</f>
        <v>0.21362466666666699</v>
      </c>
    </row>
    <row r="840" spans="2:9" x14ac:dyDescent="0.25">
      <c r="B840" s="27" t="e">
        <f>v_industry_withdrawal!AL36</f>
        <v>#N/A</v>
      </c>
      <c r="C840" s="29">
        <f>v_industry_withdrawal!AM36</f>
        <v>6.1378559999999997E-3</v>
      </c>
      <c r="H840" s="27" t="e">
        <f>v_industry_withdrawal!BK36</f>
        <v>#N/A</v>
      </c>
      <c r="I840" s="27">
        <f>v_industry_withdrawal!BL36</f>
        <v>7.9869899999999994E-3</v>
      </c>
    </row>
    <row r="841" spans="2:9" x14ac:dyDescent="0.25">
      <c r="B841" s="27">
        <f>v_industry_withdrawal!AL37</f>
        <v>2.2109999999999999</v>
      </c>
      <c r="C841" s="29">
        <f>v_industry_withdrawal!AM37</f>
        <v>0.5947038</v>
      </c>
      <c r="H841" s="27" t="e">
        <f>v_industry_withdrawal!BK37</f>
        <v>#N/A</v>
      </c>
      <c r="I841" s="27">
        <f>v_industry_withdrawal!BL37</f>
        <v>0.97733599999999998</v>
      </c>
    </row>
    <row r="842" spans="2:9" x14ac:dyDescent="0.25">
      <c r="B842" s="27" t="e">
        <f>v_industry_withdrawal!AL38</f>
        <v>#N/A</v>
      </c>
      <c r="C842" s="29">
        <f>v_industry_withdrawal!AM38</f>
        <v>0.90087919999999999</v>
      </c>
      <c r="H842" s="27" t="e">
        <f>v_industry_withdrawal!BK38</f>
        <v>#N/A</v>
      </c>
      <c r="I842" s="27">
        <f>v_industry_withdrawal!BL38</f>
        <v>1.4614</v>
      </c>
    </row>
    <row r="843" spans="2:9" x14ac:dyDescent="0.25">
      <c r="B843" s="27" t="e">
        <f>v_industry_withdrawal!AL39</f>
        <v>#N/A</v>
      </c>
      <c r="C843" s="29">
        <f>v_industry_withdrawal!AM39</f>
        <v>0</v>
      </c>
      <c r="H843" s="27" t="e">
        <f>v_industry_withdrawal!BK39</f>
        <v>#N/A</v>
      </c>
      <c r="I843" s="27">
        <f>v_industry_withdrawal!BL39</f>
        <v>0</v>
      </c>
    </row>
    <row r="844" spans="2:9" x14ac:dyDescent="0.25">
      <c r="B844" s="27" t="e">
        <f>v_industry_withdrawal!AL40</f>
        <v>#N/A</v>
      </c>
      <c r="C844" s="29">
        <f>v_industry_withdrawal!AM40</f>
        <v>2.7243839999999998E-2</v>
      </c>
      <c r="H844" s="27" t="e">
        <f>v_industry_withdrawal!BK40</f>
        <v>#N/A</v>
      </c>
      <c r="I844" s="27">
        <f>v_industry_withdrawal!BL40</f>
        <v>3.5936099999999999E-2</v>
      </c>
    </row>
    <row r="845" spans="2:9" x14ac:dyDescent="0.25">
      <c r="B845" s="27" t="e">
        <f>v_industry_withdrawal!AL41</f>
        <v>#N/A</v>
      </c>
      <c r="C845" s="29">
        <f>v_industry_withdrawal!AM41</f>
        <v>0</v>
      </c>
      <c r="H845" s="27" t="e">
        <f>v_industry_withdrawal!BK41</f>
        <v>#N/A</v>
      </c>
      <c r="I845" s="27">
        <f>v_industry_withdrawal!BL41</f>
        <v>0</v>
      </c>
    </row>
    <row r="846" spans="2:9" x14ac:dyDescent="0.25">
      <c r="B846" s="27" t="e">
        <f>v_industry_withdrawal!AL42</f>
        <v>#N/A</v>
      </c>
      <c r="C846" s="29">
        <f>v_industry_withdrawal!AM42</f>
        <v>0.14217940000000001</v>
      </c>
      <c r="H846" s="27">
        <f>v_industry_withdrawal!BK42</f>
        <v>0.26</v>
      </c>
      <c r="I846" s="27">
        <f>v_industry_withdrawal!BL42</f>
        <v>0.207569</v>
      </c>
    </row>
    <row r="847" spans="2:9" x14ac:dyDescent="0.25">
      <c r="B847" s="27" t="e">
        <f>v_industry_withdrawal!AL43</f>
        <v>#N/A</v>
      </c>
      <c r="C847" s="29">
        <f>v_industry_withdrawal!AM43</f>
        <v>0.13936760000000001</v>
      </c>
      <c r="H847" s="27">
        <f>v_industry_withdrawal!BK43</f>
        <v>0.74</v>
      </c>
      <c r="I847" s="27">
        <f>v_industry_withdrawal!BL43</f>
        <v>0.17865700000000001</v>
      </c>
    </row>
    <row r="848" spans="2:9" x14ac:dyDescent="0.25">
      <c r="B848" s="27">
        <f>v_industry_withdrawal!AL44</f>
        <v>5.0000000000000001E-3</v>
      </c>
      <c r="C848" s="29">
        <f>v_industry_withdrawal!AM44</f>
        <v>5.9273040000000004E-3</v>
      </c>
      <c r="H848" s="27" t="e">
        <f>v_industry_withdrawal!BK44</f>
        <v>#N/A</v>
      </c>
      <c r="I848" s="27">
        <f>v_industry_withdrawal!BL44</f>
        <v>8.7710266666666693E-3</v>
      </c>
    </row>
    <row r="849" spans="2:9" x14ac:dyDescent="0.25">
      <c r="B849" s="27" t="e">
        <f>v_industry_withdrawal!AL45</f>
        <v>#N/A</v>
      </c>
      <c r="C849" s="29">
        <f>v_industry_withdrawal!AM45</f>
        <v>1.8720680000000001</v>
      </c>
      <c r="H849" s="27" t="e">
        <f>v_industry_withdrawal!BK45</f>
        <v>#N/A</v>
      </c>
      <c r="I849" s="27">
        <f>v_industry_withdrawal!BL45</f>
        <v>2.8936799999999998</v>
      </c>
    </row>
    <row r="850" spans="2:9" x14ac:dyDescent="0.25">
      <c r="B850" s="27" t="e">
        <f>v_industry_withdrawal!AL46</f>
        <v>#N/A</v>
      </c>
      <c r="C850" s="29">
        <f>v_industry_withdrawal!AM46</f>
        <v>8.6878860000000006E-3</v>
      </c>
      <c r="H850" s="27" t="e">
        <f>v_industry_withdrawal!BK46</f>
        <v>#N/A</v>
      </c>
      <c r="I850" s="27">
        <f>v_industry_withdrawal!BL46</f>
        <v>1.1281899999999999E-2</v>
      </c>
    </row>
    <row r="851" spans="2:9" x14ac:dyDescent="0.25">
      <c r="B851" s="27">
        <f>v_industry_withdrawal!AL47</f>
        <v>0.22500000000000001</v>
      </c>
      <c r="C851" s="29">
        <f>v_industry_withdrawal!AM47</f>
        <v>0.21727279999999999</v>
      </c>
      <c r="H851" s="27" t="e">
        <f>v_industry_withdrawal!BK47</f>
        <v>#N/A</v>
      </c>
      <c r="I851" s="27">
        <f>v_industry_withdrawal!BL47</f>
        <v>0.27572033333333301</v>
      </c>
    </row>
    <row r="852" spans="2:9" x14ac:dyDescent="0.25">
      <c r="B852" s="27" t="e">
        <f>v_industry_withdrawal!AL48</f>
        <v>#N/A</v>
      </c>
      <c r="C852" s="29">
        <f>v_industry_withdrawal!AM48</f>
        <v>0</v>
      </c>
      <c r="H852" s="27" t="e">
        <f>v_industry_withdrawal!BK48</f>
        <v>#N/A</v>
      </c>
      <c r="I852" s="27">
        <f>v_industry_withdrawal!BL48</f>
        <v>0</v>
      </c>
    </row>
    <row r="853" spans="2:9" x14ac:dyDescent="0.25">
      <c r="B853" s="27" t="e">
        <f>v_industry_withdrawal!AL49</f>
        <v>#N/A</v>
      </c>
      <c r="C853" s="29">
        <f>v_industry_withdrawal!AM49</f>
        <v>0.14434900000000001</v>
      </c>
      <c r="H853" s="27" t="e">
        <f>v_industry_withdrawal!BK49</f>
        <v>#N/A</v>
      </c>
      <c r="I853" s="27">
        <f>v_industry_withdrawal!BL49</f>
        <v>0.17945566666666701</v>
      </c>
    </row>
    <row r="854" spans="2:9" x14ac:dyDescent="0.25">
      <c r="B854" s="27" t="e">
        <f>v_industry_withdrawal!AL50</f>
        <v>#N/A</v>
      </c>
      <c r="C854" s="29">
        <f>v_industry_withdrawal!AM50</f>
        <v>1.56002</v>
      </c>
      <c r="H854" s="27">
        <f>v_industry_withdrawal!BK50</f>
        <v>0.47799999999999998</v>
      </c>
      <c r="I854" s="27">
        <f>v_industry_withdrawal!BL50</f>
        <v>2.3807900000000002</v>
      </c>
    </row>
    <row r="855" spans="2:9" x14ac:dyDescent="0.25">
      <c r="B855" s="27" t="e">
        <f>v_industry_withdrawal!AL51</f>
        <v>#N/A</v>
      </c>
      <c r="C855" s="29">
        <f>v_industry_withdrawal!AM51</f>
        <v>0.16558339999999999</v>
      </c>
      <c r="H855" s="27" t="e">
        <f>v_industry_withdrawal!BK51</f>
        <v>#N/A</v>
      </c>
      <c r="I855" s="27">
        <f>v_industry_withdrawal!BL51</f>
        <v>0.24062800000000001</v>
      </c>
    </row>
    <row r="856" spans="2:9" x14ac:dyDescent="0.25">
      <c r="B856" s="27" t="e">
        <f>v_industry_withdrawal!AL52</f>
        <v>#N/A</v>
      </c>
      <c r="C856" s="29">
        <f>v_industry_withdrawal!AM52</f>
        <v>1.443378</v>
      </c>
      <c r="H856" s="27" t="e">
        <f>v_industry_withdrawal!BK52</f>
        <v>#N/A</v>
      </c>
      <c r="I856" s="27">
        <f>v_industry_withdrawal!BL52</f>
        <v>2.10778</v>
      </c>
    </row>
    <row r="857" spans="2:9" x14ac:dyDescent="0.25">
      <c r="B857" s="27">
        <f>v_industry_withdrawal!AL53</f>
        <v>0.14699999999999999</v>
      </c>
      <c r="C857" s="29">
        <f>v_industry_withdrawal!AM53</f>
        <v>2.614292E-2</v>
      </c>
      <c r="H857" s="27" t="e">
        <f>v_industry_withdrawal!BK53</f>
        <v>#N/A</v>
      </c>
      <c r="I857" s="27">
        <f>v_industry_withdrawal!BL53</f>
        <v>3.9898900000000001E-2</v>
      </c>
    </row>
    <row r="858" spans="2:9" x14ac:dyDescent="0.25">
      <c r="B858" s="27" t="e">
        <f>v_industry_withdrawal!AL54</f>
        <v>#N/A</v>
      </c>
      <c r="C858" s="29">
        <f>v_industry_withdrawal!AM54</f>
        <v>8.608426E-4</v>
      </c>
      <c r="H858" s="27" t="e">
        <f>v_industry_withdrawal!BK54</f>
        <v>#N/A</v>
      </c>
      <c r="I858" s="27">
        <f>v_industry_withdrawal!BL54</f>
        <v>1.26669E-3</v>
      </c>
    </row>
    <row r="859" spans="2:9" x14ac:dyDescent="0.25">
      <c r="B859" s="27">
        <f>v_industry_withdrawal!AL55</f>
        <v>2.2530000000000001</v>
      </c>
      <c r="C859" s="29">
        <f>v_industry_withdrawal!AM55</f>
        <v>2.3438699999999999</v>
      </c>
      <c r="H859" s="27">
        <f>v_industry_withdrawal!BK55</f>
        <v>1.655</v>
      </c>
      <c r="I859" s="27">
        <f>v_industry_withdrawal!BL55</f>
        <v>3.11911</v>
      </c>
    </row>
    <row r="860" spans="2:9" x14ac:dyDescent="0.25">
      <c r="B860" s="27" t="e">
        <f>v_industry_withdrawal!AL56</f>
        <v>#N/A</v>
      </c>
      <c r="C860" s="29">
        <f>v_industry_withdrawal!AM56</f>
        <v>0</v>
      </c>
      <c r="H860" s="27" t="e">
        <f>v_industry_withdrawal!BK56</f>
        <v>#N/A</v>
      </c>
      <c r="I860" s="27">
        <f>v_industry_withdrawal!BL56</f>
        <v>0</v>
      </c>
    </row>
    <row r="861" spans="2:9" x14ac:dyDescent="0.25">
      <c r="B861" s="27" t="e">
        <f>v_industry_withdrawal!AL57</f>
        <v>#N/A</v>
      </c>
      <c r="C861" s="29">
        <f>v_industry_withdrawal!AM57</f>
        <v>6.7545080000000002E-3</v>
      </c>
      <c r="H861" s="27" t="e">
        <f>v_industry_withdrawal!BK57</f>
        <v>#N/A</v>
      </c>
      <c r="I861" s="27">
        <f>v_industry_withdrawal!BL57</f>
        <v>6.7570733333333303E-3</v>
      </c>
    </row>
    <row r="862" spans="2:9" x14ac:dyDescent="0.25">
      <c r="B862" s="27">
        <f>v_industry_withdrawal!AL58</f>
        <v>1.903</v>
      </c>
      <c r="C862" s="29">
        <f>v_industry_withdrawal!AM58</f>
        <v>2.029512</v>
      </c>
      <c r="H862" s="27" t="e">
        <f>v_industry_withdrawal!BK58</f>
        <v>#N/A</v>
      </c>
      <c r="I862" s="27">
        <f>v_industry_withdrawal!BL58</f>
        <v>2.4771999999999998</v>
      </c>
    </row>
    <row r="863" spans="2:9" x14ac:dyDescent="0.25">
      <c r="B863" s="27">
        <f>v_industry_withdrawal!AL59</f>
        <v>28.32</v>
      </c>
      <c r="C863" s="29">
        <f>v_industry_withdrawal!AM59</f>
        <v>22.240259999999999</v>
      </c>
      <c r="H863" s="27" t="e">
        <f>v_industry_withdrawal!BK59</f>
        <v>#N/A</v>
      </c>
      <c r="I863" s="27">
        <f>v_industry_withdrawal!BL59</f>
        <v>27.0792</v>
      </c>
    </row>
    <row r="864" spans="2:9" x14ac:dyDescent="0.25">
      <c r="B864" s="27" t="e">
        <f>v_industry_withdrawal!AL60</f>
        <v>#N/A</v>
      </c>
      <c r="C864" s="29">
        <f>v_industry_withdrawal!AM60</f>
        <v>7.3540439999999997E-4</v>
      </c>
      <c r="H864" s="27" t="e">
        <f>v_industry_withdrawal!BK60</f>
        <v>#N/A</v>
      </c>
      <c r="I864" s="27">
        <f>v_industry_withdrawal!BL60</f>
        <v>7.2732799999999996E-4</v>
      </c>
    </row>
    <row r="865" spans="2:9" x14ac:dyDescent="0.25">
      <c r="B865" s="27" t="e">
        <f>v_industry_withdrawal!AL61</f>
        <v>#N/A</v>
      </c>
      <c r="C865" s="29">
        <f>v_industry_withdrawal!AM61</f>
        <v>1.324344</v>
      </c>
      <c r="H865" s="27" t="e">
        <f>v_industry_withdrawal!BK61</f>
        <v>#N/A</v>
      </c>
      <c r="I865" s="27">
        <f>v_industry_withdrawal!BL61</f>
        <v>1.6333966666666699</v>
      </c>
    </row>
    <row r="866" spans="2:9" x14ac:dyDescent="0.25">
      <c r="B866" s="27" t="e">
        <f>v_industry_withdrawal!AL62</f>
        <v>#N/A</v>
      </c>
      <c r="C866" s="29">
        <f>v_industry_withdrawal!AM62</f>
        <v>1.92342E-2</v>
      </c>
      <c r="H866" s="27" t="e">
        <f>v_industry_withdrawal!BK62</f>
        <v>#N/A</v>
      </c>
      <c r="I866" s="27">
        <f>v_industry_withdrawal!BL62</f>
        <v>2.2187499999999999E-2</v>
      </c>
    </row>
    <row r="867" spans="2:9" x14ac:dyDescent="0.25">
      <c r="B867" s="27" t="e">
        <f>v_industry_withdrawal!AL63</f>
        <v>#N/A</v>
      </c>
      <c r="C867" s="29">
        <f>v_industry_withdrawal!AM63</f>
        <v>7.7247620000000004E-5</v>
      </c>
      <c r="H867" s="27" t="e">
        <f>v_industry_withdrawal!BK63</f>
        <v>#N/A</v>
      </c>
      <c r="I867" s="27">
        <f>v_industry_withdrawal!BL63</f>
        <v>8.6850999999999999E-5</v>
      </c>
    </row>
    <row r="868" spans="2:9" x14ac:dyDescent="0.25">
      <c r="B868" s="27" t="e">
        <f>v_industry_withdrawal!AL64</f>
        <v>#N/A</v>
      </c>
      <c r="C868" s="29">
        <f>v_industry_withdrawal!AM64</f>
        <v>27.375419999999998</v>
      </c>
      <c r="H868" s="27" t="e">
        <f>v_industry_withdrawal!BK64</f>
        <v>#N/A</v>
      </c>
      <c r="I868" s="27">
        <f>v_industry_withdrawal!BL64</f>
        <v>33.524433333333299</v>
      </c>
    </row>
    <row r="869" spans="2:9" x14ac:dyDescent="0.25">
      <c r="B869" s="27" t="e">
        <f>v_industry_withdrawal!AL65</f>
        <v>#N/A</v>
      </c>
      <c r="C869" s="29">
        <f>v_industry_withdrawal!AM65</f>
        <v>1.7572559999999999</v>
      </c>
      <c r="H869" s="27" t="e">
        <f>v_industry_withdrawal!BK65</f>
        <v>#N/A</v>
      </c>
      <c r="I869" s="27">
        <f>v_industry_withdrawal!BL65</f>
        <v>3.6955200000000001</v>
      </c>
    </row>
    <row r="870" spans="2:9" x14ac:dyDescent="0.25">
      <c r="B870" s="27" t="e">
        <f>v_industry_withdrawal!AL66</f>
        <v>#N/A</v>
      </c>
      <c r="C870" s="29">
        <f>v_industry_withdrawal!AM66</f>
        <v>0.15103320000000001</v>
      </c>
      <c r="H870" s="27" t="e">
        <f>v_industry_withdrawal!BK66</f>
        <v>#N/A</v>
      </c>
      <c r="I870" s="27">
        <f>v_industry_withdrawal!BL66</f>
        <v>0.213028666666667</v>
      </c>
    </row>
    <row r="871" spans="2:9" x14ac:dyDescent="0.25">
      <c r="B871" s="27" t="e">
        <f>v_industry_withdrawal!AL67</f>
        <v>#N/A</v>
      </c>
      <c r="C871" s="29">
        <f>v_industry_withdrawal!AM67</f>
        <v>0</v>
      </c>
      <c r="H871" s="27" t="e">
        <f>v_industry_withdrawal!BK67</f>
        <v>#N/A</v>
      </c>
      <c r="I871" s="27">
        <f>v_industry_withdrawal!BL67</f>
        <v>0</v>
      </c>
    </row>
    <row r="872" spans="2:9" x14ac:dyDescent="0.25">
      <c r="B872" s="27" t="e">
        <f>v_industry_withdrawal!AL68</f>
        <v>#N/A</v>
      </c>
      <c r="C872" s="29">
        <f>v_industry_withdrawal!AM68</f>
        <v>1.0059534000000001</v>
      </c>
      <c r="H872" s="27" t="e">
        <f>v_industry_withdrawal!BK68</f>
        <v>#N/A</v>
      </c>
      <c r="I872" s="27">
        <f>v_industry_withdrawal!BL68</f>
        <v>1.5083233333333299</v>
      </c>
    </row>
    <row r="873" spans="2:9" x14ac:dyDescent="0.25">
      <c r="B873" s="27" t="e">
        <f>v_industry_withdrawal!AL69</f>
        <v>#N/A</v>
      </c>
      <c r="C873" s="29">
        <f>v_industry_withdrawal!AM69</f>
        <v>0</v>
      </c>
      <c r="H873" s="27" t="e">
        <f>v_industry_withdrawal!BK69</f>
        <v>#N/A</v>
      </c>
      <c r="I873" s="27">
        <f>v_industry_withdrawal!BL69</f>
        <v>0</v>
      </c>
    </row>
    <row r="874" spans="2:9" x14ac:dyDescent="0.25">
      <c r="B874" s="27">
        <f>v_industry_withdrawal!AL70</f>
        <v>0.19700000000000001</v>
      </c>
      <c r="C874" s="29">
        <f>v_industry_withdrawal!AM70</f>
        <v>0.206514</v>
      </c>
      <c r="H874" s="27" t="e">
        <f>v_industry_withdrawal!BK70</f>
        <v>#N/A</v>
      </c>
      <c r="I874" s="27">
        <f>v_industry_withdrawal!BL70</f>
        <v>0.29033199999999998</v>
      </c>
    </row>
    <row r="875" spans="2:9" x14ac:dyDescent="0.25">
      <c r="B875" s="27" t="e">
        <f>v_industry_withdrawal!AL71</f>
        <v>#N/A</v>
      </c>
      <c r="C875" s="29">
        <f>v_industry_withdrawal!AM71</f>
        <v>2.8103759999999998E-2</v>
      </c>
      <c r="H875" s="27" t="e">
        <f>v_industry_withdrawal!BK71</f>
        <v>#N/A</v>
      </c>
      <c r="I875" s="27">
        <f>v_industry_withdrawal!BL71</f>
        <v>2.8227599999999999E-2</v>
      </c>
    </row>
    <row r="876" spans="2:9" x14ac:dyDescent="0.25">
      <c r="B876" s="27">
        <f>v_industry_withdrawal!AL72</f>
        <v>7.0000000000000001E-3</v>
      </c>
      <c r="C876" s="29">
        <f>v_industry_withdrawal!AM72</f>
        <v>3.437456E-4</v>
      </c>
      <c r="H876" s="27" t="e">
        <f>v_industry_withdrawal!BK72</f>
        <v>#N/A</v>
      </c>
      <c r="I876" s="27">
        <f>v_industry_withdrawal!BL72</f>
        <v>5.4559699999999999E-4</v>
      </c>
    </row>
    <row r="877" spans="2:9" x14ac:dyDescent="0.25">
      <c r="B877" s="27">
        <f>v_industry_withdrawal!AL73</f>
        <v>5.4000000000000003E-3</v>
      </c>
      <c r="C877" s="29">
        <f>v_industry_withdrawal!AM73</f>
        <v>3.5162280000000001E-3</v>
      </c>
      <c r="H877" s="27" t="e">
        <f>v_industry_withdrawal!BK73</f>
        <v>#N/A</v>
      </c>
      <c r="I877" s="27">
        <f>v_industry_withdrawal!BL73</f>
        <v>4.4801633333333302E-3</v>
      </c>
    </row>
    <row r="878" spans="2:9" x14ac:dyDescent="0.25">
      <c r="B878" s="27" t="e">
        <f>v_industry_withdrawal!AL74</f>
        <v>#N/A</v>
      </c>
      <c r="C878" s="29" t="e">
        <f>v_industry_withdrawal!AM74</f>
        <v>#N/A</v>
      </c>
      <c r="H878" s="27" t="e">
        <f>v_industry_withdrawal!BK74</f>
        <v>#N/A</v>
      </c>
      <c r="I878" s="27" t="e">
        <f>v_industry_withdrawal!BL74</f>
        <v>#N/A</v>
      </c>
    </row>
    <row r="879" spans="2:9" x14ac:dyDescent="0.25">
      <c r="B879" s="27">
        <f>v_industry_withdrawal!AL75</f>
        <v>7.5999999999999998E-2</v>
      </c>
      <c r="C879" s="29">
        <f>v_industry_withdrawal!AM75</f>
        <v>7.8717579999999995E-2</v>
      </c>
      <c r="H879" s="27" t="e">
        <f>v_industry_withdrawal!BK75</f>
        <v>#N/A</v>
      </c>
      <c r="I879" s="27">
        <f>v_industry_withdrawal!BL75</f>
        <v>0.110763</v>
      </c>
    </row>
    <row r="880" spans="2:9" x14ac:dyDescent="0.25">
      <c r="B880" s="27">
        <f>v_industry_withdrawal!AL76</f>
        <v>5.2039999999999997</v>
      </c>
      <c r="C880" s="29">
        <f>v_industry_withdrawal!AM76</f>
        <v>3.5085000000000002</v>
      </c>
      <c r="H880" s="27" t="e">
        <f>v_industry_withdrawal!BK76</f>
        <v>#N/A</v>
      </c>
      <c r="I880" s="27">
        <f>v_industry_withdrawal!BL76</f>
        <v>5.4634499999999999</v>
      </c>
    </row>
    <row r="881" spans="2:9" x14ac:dyDescent="0.25">
      <c r="B881" s="27" t="e">
        <f>v_industry_withdrawal!AL77</f>
        <v>#N/A</v>
      </c>
      <c r="C881" s="29">
        <f>v_industry_withdrawal!AM77</f>
        <v>1.362654</v>
      </c>
      <c r="H881" s="27">
        <f>v_industry_withdrawal!BK77</f>
        <v>0.126</v>
      </c>
      <c r="I881" s="27">
        <f>v_industry_withdrawal!BL77</f>
        <v>2.2831000000000001</v>
      </c>
    </row>
    <row r="882" spans="2:9" x14ac:dyDescent="0.25">
      <c r="B882" s="27">
        <f>v_industry_withdrawal!AL78</f>
        <v>0.01</v>
      </c>
      <c r="C882" s="29">
        <f>v_industry_withdrawal!AM78</f>
        <v>0.10068902</v>
      </c>
      <c r="H882" s="27" t="e">
        <f>v_industry_withdrawal!BK78</f>
        <v>#N/A</v>
      </c>
      <c r="I882" s="27">
        <f>v_industry_withdrawal!BL78</f>
        <v>0.11992999999999999</v>
      </c>
    </row>
    <row r="883" spans="2:9" x14ac:dyDescent="0.25">
      <c r="B883" s="27">
        <f>v_industry_withdrawal!AL79</f>
        <v>15</v>
      </c>
      <c r="C883" s="29">
        <f>v_industry_withdrawal!AM79</f>
        <v>12.76976</v>
      </c>
      <c r="H883" s="27" t="e">
        <f>v_industry_withdrawal!BK79</f>
        <v>#N/A</v>
      </c>
      <c r="I883" s="27">
        <f>v_industry_withdrawal!BL79</f>
        <v>20.459499999999998</v>
      </c>
    </row>
    <row r="884" spans="2:9" x14ac:dyDescent="0.25">
      <c r="B884" s="27">
        <f>v_industry_withdrawal!AL80</f>
        <v>0.376</v>
      </c>
      <c r="C884" s="29">
        <f>v_industry_withdrawal!AM80</f>
        <v>1.7859179999999999</v>
      </c>
      <c r="H884" s="27" t="e">
        <f>v_industry_withdrawal!BK80</f>
        <v>#N/A</v>
      </c>
      <c r="I884" s="27">
        <f>v_industry_withdrawal!BL80</f>
        <v>2.96105666666667</v>
      </c>
    </row>
    <row r="885" spans="2:9" x14ac:dyDescent="0.25">
      <c r="B885" s="27" t="e">
        <f>v_industry_withdrawal!AL81</f>
        <v>#N/A</v>
      </c>
      <c r="C885" s="29">
        <f>v_industry_withdrawal!AM81</f>
        <v>0.62433119999999998</v>
      </c>
      <c r="H885" s="27" t="e">
        <f>v_industry_withdrawal!BK81</f>
        <v>#N/A</v>
      </c>
      <c r="I885" s="27">
        <f>v_industry_withdrawal!BL81</f>
        <v>0.843221</v>
      </c>
    </row>
    <row r="886" spans="2:9" x14ac:dyDescent="0.25">
      <c r="B886" s="27">
        <f>v_industry_withdrawal!AL82</f>
        <v>2.14</v>
      </c>
      <c r="C886" s="29">
        <f>v_industry_withdrawal!AM82</f>
        <v>1.1245963999999999</v>
      </c>
      <c r="H886" s="27" t="e">
        <f>v_industry_withdrawal!BK82</f>
        <v>#N/A</v>
      </c>
      <c r="I886" s="27">
        <f>v_industry_withdrawal!BL82</f>
        <v>1.3080833333333299</v>
      </c>
    </row>
    <row r="887" spans="2:9" x14ac:dyDescent="0.25">
      <c r="B887" s="27" t="e">
        <f>v_industry_withdrawal!AL83</f>
        <v>#N/A</v>
      </c>
      <c r="C887" s="29">
        <f>v_industry_withdrawal!AM83</f>
        <v>0.58107739999999997</v>
      </c>
      <c r="H887" s="27" t="e">
        <f>v_industry_withdrawal!BK83</f>
        <v>#N/A</v>
      </c>
      <c r="I887" s="27">
        <f>v_industry_withdrawal!BL83</f>
        <v>0.87276299999999996</v>
      </c>
    </row>
    <row r="888" spans="2:9" x14ac:dyDescent="0.25">
      <c r="B888" s="27">
        <f>v_industry_withdrawal!AL84</f>
        <v>0.106</v>
      </c>
      <c r="C888" s="29">
        <f>v_industry_withdrawal!AM84</f>
        <v>2.6980819999999999E-2</v>
      </c>
      <c r="H888" s="27" t="e">
        <f>v_industry_withdrawal!BK84</f>
        <v>#N/A</v>
      </c>
      <c r="I888" s="27">
        <f>v_industry_withdrawal!BL84</f>
        <v>3.2037133333333301E-2</v>
      </c>
    </row>
    <row r="889" spans="2:9" x14ac:dyDescent="0.25">
      <c r="B889" s="27">
        <f>v_industry_withdrawal!AL85</f>
        <v>12.5</v>
      </c>
      <c r="C889" s="29">
        <f>v_industry_withdrawal!AM85</f>
        <v>13.96618</v>
      </c>
      <c r="H889" s="27" t="e">
        <f>v_industry_withdrawal!BK85</f>
        <v>#N/A</v>
      </c>
      <c r="I889" s="27">
        <f>v_industry_withdrawal!BL85</f>
        <v>15.967333333333301</v>
      </c>
    </row>
    <row r="890" spans="2:9" x14ac:dyDescent="0.25">
      <c r="B890" s="27" t="e">
        <f>v_industry_withdrawal!AL86</f>
        <v>#N/A</v>
      </c>
      <c r="C890" s="29">
        <f>v_industry_withdrawal!AM86</f>
        <v>0.1125538</v>
      </c>
      <c r="H890" s="27" t="e">
        <f>v_industry_withdrawal!BK86</f>
        <v>#N/A</v>
      </c>
      <c r="I890" s="27">
        <f>v_industry_withdrawal!BL86</f>
        <v>0.12088400000000001</v>
      </c>
    </row>
    <row r="891" spans="2:9" x14ac:dyDescent="0.25">
      <c r="B891" s="27" t="e">
        <f>v_industry_withdrawal!AL87</f>
        <v>#N/A</v>
      </c>
      <c r="C891" s="29">
        <f>v_industry_withdrawal!AM87</f>
        <v>3.8846020000000001</v>
      </c>
      <c r="H891" s="27" t="e">
        <f>v_industry_withdrawal!BK87</f>
        <v>#N/A</v>
      </c>
      <c r="I891" s="27">
        <f>v_industry_withdrawal!BL87</f>
        <v>6.2587333333333302</v>
      </c>
    </row>
    <row r="892" spans="2:9" x14ac:dyDescent="0.25">
      <c r="B892" s="27" t="e">
        <f>v_industry_withdrawal!AL88</f>
        <v>#N/A</v>
      </c>
      <c r="C892" s="29">
        <f>v_industry_withdrawal!AM88</f>
        <v>1.314358E-2</v>
      </c>
      <c r="H892" s="27" t="e">
        <f>v_industry_withdrawal!BK88</f>
        <v>#N/A</v>
      </c>
      <c r="I892" s="27">
        <f>v_industry_withdrawal!BL88</f>
        <v>1.8870499999999998E-2</v>
      </c>
    </row>
    <row r="893" spans="2:9" x14ac:dyDescent="0.25">
      <c r="B893" s="27">
        <f>v_industry_withdrawal!AL89</f>
        <v>15.8</v>
      </c>
      <c r="C893" s="29">
        <f>v_industry_withdrawal!AM89</f>
        <v>25.933340000000001</v>
      </c>
      <c r="H893" s="27" t="e">
        <f>v_industry_withdrawal!BK89</f>
        <v>#N/A</v>
      </c>
      <c r="I893" s="27">
        <f>v_industry_withdrawal!BL89</f>
        <v>30.301500000000001</v>
      </c>
    </row>
    <row r="894" spans="2:9" x14ac:dyDescent="0.25">
      <c r="B894" s="27">
        <f>v_industry_withdrawal!AL90</f>
        <v>3.3000000000000002E-2</v>
      </c>
      <c r="C894" s="29">
        <f>v_industry_withdrawal!AM90</f>
        <v>6.178546E-3</v>
      </c>
      <c r="H894" s="27" t="e">
        <f>v_industry_withdrawal!BK90</f>
        <v>#N/A</v>
      </c>
      <c r="I894" s="27">
        <f>v_industry_withdrawal!BL90</f>
        <v>8.5261799999999995E-3</v>
      </c>
    </row>
    <row r="895" spans="2:9" x14ac:dyDescent="0.25">
      <c r="B895" s="27" t="e">
        <f>v_industry_withdrawal!AL91</f>
        <v>#N/A</v>
      </c>
      <c r="C895" s="29">
        <f>v_industry_withdrawal!AM91</f>
        <v>0.59610439999999998</v>
      </c>
      <c r="H895" s="27" t="e">
        <f>v_industry_withdrawal!BK91</f>
        <v>#N/A</v>
      </c>
      <c r="I895" s="27">
        <f>v_industry_withdrawal!BL91</f>
        <v>0.73634366666666695</v>
      </c>
    </row>
    <row r="896" spans="2:9" x14ac:dyDescent="0.25">
      <c r="B896" s="27">
        <f>v_industry_withdrawal!AL92</f>
        <v>0.08</v>
      </c>
      <c r="C896" s="29">
        <f>v_industry_withdrawal!AM92</f>
        <v>8.7213260000000001E-2</v>
      </c>
      <c r="H896" s="27" t="e">
        <f>v_industry_withdrawal!BK92</f>
        <v>#N/A</v>
      </c>
      <c r="I896" s="27">
        <f>v_industry_withdrawal!BL92</f>
        <v>0.110285666666667</v>
      </c>
    </row>
    <row r="897" spans="2:9" x14ac:dyDescent="0.25">
      <c r="B897" s="27" t="e">
        <f>v_industry_withdrawal!AL93</f>
        <v>#N/A</v>
      </c>
      <c r="C897" s="29">
        <f>v_industry_withdrawal!AM93</f>
        <v>3.0858839999999998E-2</v>
      </c>
      <c r="H897" s="27" t="e">
        <f>v_industry_withdrawal!BK93</f>
        <v>#N/A</v>
      </c>
      <c r="I897" s="27">
        <f>v_industry_withdrawal!BL93</f>
        <v>5.5635499999999997E-2</v>
      </c>
    </row>
    <row r="898" spans="2:9" x14ac:dyDescent="0.25">
      <c r="B898" s="27" t="e">
        <f>v_industry_withdrawal!AL94</f>
        <v>#N/A</v>
      </c>
      <c r="C898" s="29">
        <f>v_industry_withdrawal!AM94</f>
        <v>1.744966</v>
      </c>
      <c r="H898" s="27" t="e">
        <f>v_industry_withdrawal!BK94</f>
        <v>#N/A</v>
      </c>
      <c r="I898" s="27">
        <f>v_industry_withdrawal!BL94</f>
        <v>2.66957666666667</v>
      </c>
    </row>
    <row r="899" spans="2:9" x14ac:dyDescent="0.25">
      <c r="B899" s="27">
        <f>v_industry_withdrawal!AL95</f>
        <v>2</v>
      </c>
      <c r="C899" s="29">
        <f>v_industry_withdrawal!AM95</f>
        <v>9.0369259999999993</v>
      </c>
      <c r="H899" s="27" t="e">
        <f>v_industry_withdrawal!BK95</f>
        <v>#N/A</v>
      </c>
      <c r="I899" s="27">
        <f>v_industry_withdrawal!BL95</f>
        <v>13.262499999999999</v>
      </c>
    </row>
    <row r="900" spans="2:9" x14ac:dyDescent="0.25">
      <c r="B900" s="27" t="e">
        <f>v_industry_withdrawal!AL96</f>
        <v>#N/A</v>
      </c>
      <c r="C900" s="29">
        <f>v_industry_withdrawal!AM96</f>
        <v>0</v>
      </c>
      <c r="H900" s="27" t="e">
        <f>v_industry_withdrawal!BK96</f>
        <v>#N/A</v>
      </c>
      <c r="I900" s="27">
        <f>v_industry_withdrawal!BL96</f>
        <v>0</v>
      </c>
    </row>
    <row r="901" spans="2:9" x14ac:dyDescent="0.25">
      <c r="B901" s="27" t="e">
        <f>v_industry_withdrawal!AL97</f>
        <v>#N/A</v>
      </c>
      <c r="C901" s="29">
        <f>v_industry_withdrawal!AM97</f>
        <v>0.33914260000000002</v>
      </c>
      <c r="H901" s="27">
        <f>v_industry_withdrawal!BK97</f>
        <v>5.2200000000000003E-2</v>
      </c>
      <c r="I901" s="27">
        <f>v_industry_withdrawal!BL97</f>
        <v>0.54605599999999999</v>
      </c>
    </row>
    <row r="902" spans="2:9" x14ac:dyDescent="0.25">
      <c r="B902" s="27" t="e">
        <f>v_industry_withdrawal!AL98</f>
        <v>#N/A</v>
      </c>
      <c r="C902" s="29">
        <f>v_industry_withdrawal!AM98</f>
        <v>6.1674899999999998E-2</v>
      </c>
      <c r="H902" s="27" t="e">
        <f>v_industry_withdrawal!BK98</f>
        <v>#N/A</v>
      </c>
      <c r="I902" s="27">
        <f>v_industry_withdrawal!BL98</f>
        <v>8.9623300000000003E-2</v>
      </c>
    </row>
    <row r="903" spans="2:9" x14ac:dyDescent="0.25">
      <c r="B903" s="27" t="e">
        <f>v_industry_withdrawal!AL99</f>
        <v>#N/A</v>
      </c>
      <c r="C903" s="29">
        <f>v_industry_withdrawal!AM99</f>
        <v>4.409192E-2</v>
      </c>
      <c r="H903" s="27" t="e">
        <f>v_industry_withdrawal!BK99</f>
        <v>#N/A</v>
      </c>
      <c r="I903" s="27">
        <f>v_industry_withdrawal!BL99</f>
        <v>6.6345500000000002E-2</v>
      </c>
    </row>
    <row r="904" spans="2:9" x14ac:dyDescent="0.25">
      <c r="B904" s="27" t="e">
        <f>v_industry_withdrawal!AL100</f>
        <v>#N/A</v>
      </c>
      <c r="C904" s="29">
        <f>v_industry_withdrawal!AM100</f>
        <v>7.5759820000000002E-3</v>
      </c>
      <c r="H904" s="27" t="e">
        <f>v_industry_withdrawal!BK100</f>
        <v>#N/A</v>
      </c>
      <c r="I904" s="27">
        <f>v_industry_withdrawal!BL100</f>
        <v>8.8551733333333306E-3</v>
      </c>
    </row>
    <row r="905" spans="2:9" x14ac:dyDescent="0.25">
      <c r="B905" s="27" t="e">
        <f>v_industry_withdrawal!AL101</f>
        <v>#N/A</v>
      </c>
      <c r="C905" s="29">
        <f>v_industry_withdrawal!AM101</f>
        <v>4.7043840000000003E-4</v>
      </c>
      <c r="H905" s="27" t="e">
        <f>v_industry_withdrawal!BK101</f>
        <v>#N/A</v>
      </c>
      <c r="I905" s="27">
        <f>v_industry_withdrawal!BL101</f>
        <v>4.9704700000000003E-4</v>
      </c>
    </row>
    <row r="906" spans="2:9" x14ac:dyDescent="0.25">
      <c r="B906" s="27">
        <f>v_industry_withdrawal!AL102</f>
        <v>7.0000000000000007E-2</v>
      </c>
      <c r="C906" s="29">
        <f>v_industry_withdrawal!AM102</f>
        <v>3.9128280000000001E-2</v>
      </c>
      <c r="H906" s="27" t="e">
        <f>v_industry_withdrawal!BK102</f>
        <v>#N/A</v>
      </c>
      <c r="I906" s="27">
        <f>v_industry_withdrawal!BL102</f>
        <v>4.6944899999999998E-2</v>
      </c>
    </row>
    <row r="907" spans="2:9" x14ac:dyDescent="0.25">
      <c r="B907" s="27" t="e">
        <f>v_industry_withdrawal!AL103</f>
        <v>#N/A</v>
      </c>
      <c r="C907" s="29">
        <f>v_industry_withdrawal!AM103</f>
        <v>2.8825600000000002E-3</v>
      </c>
      <c r="H907" s="27" t="e">
        <f>v_industry_withdrawal!BK103</f>
        <v>#N/A</v>
      </c>
      <c r="I907" s="27">
        <f>v_industry_withdrawal!BL103</f>
        <v>3.0009500000000001E-3</v>
      </c>
    </row>
    <row r="908" spans="2:9" x14ac:dyDescent="0.25">
      <c r="B908" s="27" t="e">
        <f>v_industry_withdrawal!AL104</f>
        <v>#N/A</v>
      </c>
      <c r="C908" s="29">
        <f>v_industry_withdrawal!AM104</f>
        <v>3.1976260000000001</v>
      </c>
      <c r="H908" s="27" t="e">
        <f>v_industry_withdrawal!BK104</f>
        <v>#N/A</v>
      </c>
      <c r="I908" s="27">
        <f>v_industry_withdrawal!BL104</f>
        <v>5.1195933333333299</v>
      </c>
    </row>
    <row r="909" spans="2:9" x14ac:dyDescent="0.25">
      <c r="B909" s="27" t="e">
        <f>v_industry_withdrawal!AL105</f>
        <v>#N/A</v>
      </c>
      <c r="C909" s="29">
        <f>v_industry_withdrawal!AM105</f>
        <v>0</v>
      </c>
      <c r="H909" s="27" t="e">
        <f>v_industry_withdrawal!BK105</f>
        <v>#N/A</v>
      </c>
      <c r="I909" s="27">
        <f>v_industry_withdrawal!BL105</f>
        <v>0</v>
      </c>
    </row>
    <row r="910" spans="2:9" x14ac:dyDescent="0.25">
      <c r="B910" s="27" t="e">
        <f>v_industry_withdrawal!AL106</f>
        <v>#N/A</v>
      </c>
      <c r="C910" s="29">
        <f>v_industry_withdrawal!AM106</f>
        <v>0</v>
      </c>
      <c r="H910" s="27" t="e">
        <f>v_industry_withdrawal!BK106</f>
        <v>#N/A</v>
      </c>
      <c r="I910" s="27">
        <f>v_industry_withdrawal!BL106</f>
        <v>0</v>
      </c>
    </row>
    <row r="911" spans="2:9" x14ac:dyDescent="0.25">
      <c r="B911" s="27">
        <f>v_industry_withdrawal!AL107</f>
        <v>2.98E-2</v>
      </c>
      <c r="C911" s="29">
        <f>v_industry_withdrawal!AM107</f>
        <v>3.1288280000000002E-2</v>
      </c>
      <c r="H911" s="27" t="e">
        <f>v_industry_withdrawal!BK107</f>
        <v>#N/A</v>
      </c>
      <c r="I911" s="27">
        <f>v_industry_withdrawal!BL107</f>
        <v>3.8649299999999998E-2</v>
      </c>
    </row>
    <row r="912" spans="2:9" x14ac:dyDescent="0.25">
      <c r="B912" s="27">
        <f>v_industry_withdrawal!AL108</f>
        <v>0.999</v>
      </c>
      <c r="C912" s="29">
        <f>v_industry_withdrawal!AM108</f>
        <v>2.4400200000000001</v>
      </c>
      <c r="H912" s="27" t="e">
        <f>v_industry_withdrawal!BK108</f>
        <v>#N/A</v>
      </c>
      <c r="I912" s="27">
        <f>v_industry_withdrawal!BL108</f>
        <v>3.71105666666667</v>
      </c>
    </row>
    <row r="913" spans="2:9" x14ac:dyDescent="0.25">
      <c r="B913" s="27" t="e">
        <f>v_industry_withdrawal!AL109</f>
        <v>#N/A</v>
      </c>
      <c r="C913" s="29" t="str">
        <f>v_industry_withdrawal!AM109</f>
        <v>NA</v>
      </c>
      <c r="H913" s="27" t="e">
        <f>v_industry_withdrawal!BK109</f>
        <v>#N/A</v>
      </c>
      <c r="I913" s="27" t="str">
        <f>v_industry_withdrawal!BL109</f>
        <v>NA</v>
      </c>
    </row>
    <row r="914" spans="2:9" x14ac:dyDescent="0.25">
      <c r="B914" s="27" t="e">
        <f>v_industry_withdrawal!AL110</f>
        <v>#N/A</v>
      </c>
      <c r="C914" s="29">
        <f>v_industry_withdrawal!AM110</f>
        <v>1.5825539999999999E-2</v>
      </c>
      <c r="H914" s="27" t="e">
        <f>v_industry_withdrawal!BK110</f>
        <v>#N/A</v>
      </c>
      <c r="I914" s="27">
        <f>v_industry_withdrawal!BL110</f>
        <v>2.0218900000000001E-2</v>
      </c>
    </row>
    <row r="915" spans="2:9" x14ac:dyDescent="0.25">
      <c r="B915" s="27" t="e">
        <f>v_industry_withdrawal!AL111</f>
        <v>#N/A</v>
      </c>
      <c r="C915" s="29">
        <f>v_industry_withdrawal!AM111</f>
        <v>0</v>
      </c>
      <c r="H915" s="27">
        <f>v_industry_withdrawal!BK111</f>
        <v>1E-3</v>
      </c>
      <c r="I915" s="27">
        <f>v_industry_withdrawal!BL111</f>
        <v>0</v>
      </c>
    </row>
    <row r="916" spans="2:9" x14ac:dyDescent="0.25">
      <c r="B916" s="27" t="e">
        <f>v_industry_withdrawal!AL112</f>
        <v>#N/A</v>
      </c>
      <c r="C916" s="29">
        <f>v_industry_withdrawal!AM112</f>
        <v>1.1110320000000001E-3</v>
      </c>
      <c r="H916" s="27" t="e">
        <f>v_industry_withdrawal!BK112</f>
        <v>#N/A</v>
      </c>
      <c r="I916" s="27">
        <f>v_industry_withdrawal!BL112</f>
        <v>1.2391500000000001E-3</v>
      </c>
    </row>
    <row r="917" spans="2:9" x14ac:dyDescent="0.25">
      <c r="B917" s="27" t="e">
        <f>v_industry_withdrawal!AL113</f>
        <v>#N/A</v>
      </c>
      <c r="C917" s="29">
        <f>v_industry_withdrawal!AM113</f>
        <v>0</v>
      </c>
      <c r="H917" s="27" t="e">
        <f>v_industry_withdrawal!BK113</f>
        <v>#N/A</v>
      </c>
      <c r="I917" s="27">
        <f>v_industry_withdrawal!BL113</f>
        <v>0</v>
      </c>
    </row>
    <row r="918" spans="2:9" x14ac:dyDescent="0.25">
      <c r="B918" s="27" t="e">
        <f>v_industry_withdrawal!AL114</f>
        <v>#N/A</v>
      </c>
      <c r="C918" s="29">
        <f>v_industry_withdrawal!AM114</f>
        <v>5.4029639999999999</v>
      </c>
      <c r="H918" s="27" t="e">
        <f>v_industry_withdrawal!BK114</f>
        <v>#N/A</v>
      </c>
      <c r="I918" s="27">
        <f>v_industry_withdrawal!BL114</f>
        <v>7.2845666666666702</v>
      </c>
    </row>
    <row r="919" spans="2:9" x14ac:dyDescent="0.25">
      <c r="B919" s="27" t="e">
        <f>v_industry_withdrawal!AL115</f>
        <v>#N/A</v>
      </c>
      <c r="C919" s="29" t="str">
        <f>v_industry_withdrawal!AM115</f>
        <v>NA</v>
      </c>
      <c r="H919" s="27" t="e">
        <f>v_industry_withdrawal!BK115</f>
        <v>#N/A</v>
      </c>
      <c r="I919" s="27" t="str">
        <f>v_industry_withdrawal!BL115</f>
        <v>NA</v>
      </c>
    </row>
    <row r="920" spans="2:9" x14ac:dyDescent="0.25">
      <c r="B920" s="27" t="e">
        <f>v_industry_withdrawal!AL116</f>
        <v>#N/A</v>
      </c>
      <c r="C920" s="29">
        <f>v_industry_withdrawal!AM116</f>
        <v>8.1515459999999998E-2</v>
      </c>
      <c r="H920" s="27" t="e">
        <f>v_industry_withdrawal!BK116</f>
        <v>#N/A</v>
      </c>
      <c r="I920" s="27">
        <f>v_industry_withdrawal!BL116</f>
        <v>9.9213566666666697E-2</v>
      </c>
    </row>
    <row r="921" spans="2:9" x14ac:dyDescent="0.25">
      <c r="B921" s="27">
        <f>v_industry_withdrawal!AL117</f>
        <v>0.32200000000000001</v>
      </c>
      <c r="C921" s="29">
        <f>v_industry_withdrawal!AM117</f>
        <v>0.19769719999999999</v>
      </c>
      <c r="H921" s="27" t="e">
        <f>v_industry_withdrawal!BK117</f>
        <v>#N/A</v>
      </c>
      <c r="I921" s="27">
        <f>v_industry_withdrawal!BL117</f>
        <v>0.27341100000000002</v>
      </c>
    </row>
    <row r="922" spans="2:9" x14ac:dyDescent="0.25">
      <c r="B922" s="27">
        <f>v_industry_withdrawal!AL118</f>
        <v>1.2E-2</v>
      </c>
      <c r="C922" s="29">
        <f>v_industry_withdrawal!AM118</f>
        <v>1.32912E-2</v>
      </c>
      <c r="H922" s="27">
        <f>v_industry_withdrawal!BK118</f>
        <v>2.5000000000000001E-2</v>
      </c>
      <c r="I922" s="27">
        <f>v_industry_withdrawal!BL118</f>
        <v>1.7420999999999999E-2</v>
      </c>
    </row>
    <row r="923" spans="2:9" x14ac:dyDescent="0.25">
      <c r="B923" s="27" t="e">
        <f>v_industry_withdrawal!AL119</f>
        <v>#N/A</v>
      </c>
      <c r="C923" s="29">
        <f>v_industry_withdrawal!AM119</f>
        <v>0</v>
      </c>
      <c r="H923" s="27" t="e">
        <f>v_industry_withdrawal!BK119</f>
        <v>#N/A</v>
      </c>
      <c r="I923" s="27">
        <f>v_industry_withdrawal!BL119</f>
        <v>0</v>
      </c>
    </row>
    <row r="924" spans="2:9" x14ac:dyDescent="0.25">
      <c r="B924" s="27">
        <f>v_industry_withdrawal!AL120</f>
        <v>0.91900000000000004</v>
      </c>
      <c r="C924" s="29">
        <f>v_industry_withdrawal!AM120</f>
        <v>2.3338299999999998</v>
      </c>
      <c r="H924" s="27" t="e">
        <f>v_industry_withdrawal!BK120</f>
        <v>#N/A</v>
      </c>
      <c r="I924" s="27">
        <f>v_industry_withdrawal!BL120</f>
        <v>2.4044300000000001</v>
      </c>
    </row>
    <row r="925" spans="2:9" x14ac:dyDescent="0.25">
      <c r="B925" s="27">
        <f>v_industry_withdrawal!AL121</f>
        <v>8.0000000000000002E-3</v>
      </c>
      <c r="C925" s="29">
        <f>v_industry_withdrawal!AM121</f>
        <v>1.5226980000000001E-3</v>
      </c>
      <c r="H925" s="27" t="e">
        <f>v_industry_withdrawal!BK121</f>
        <v>#N/A</v>
      </c>
      <c r="I925" s="27">
        <f>v_industry_withdrawal!BL121</f>
        <v>2.3785E-3</v>
      </c>
    </row>
    <row r="926" spans="2:9" x14ac:dyDescent="0.25">
      <c r="B926" s="27" t="e">
        <f>v_industry_withdrawal!AL122</f>
        <v>#N/A</v>
      </c>
      <c r="C926" s="29" t="str">
        <f>v_industry_withdrawal!AM122</f>
        <v>NA</v>
      </c>
      <c r="H926" s="27" t="e">
        <f>v_industry_withdrawal!BK122</f>
        <v>#N/A</v>
      </c>
      <c r="I926" s="27" t="str">
        <f>v_industry_withdrawal!BL122</f>
        <v>NA</v>
      </c>
    </row>
    <row r="927" spans="2:9" x14ac:dyDescent="0.25">
      <c r="B927" s="27" t="e">
        <f>v_industry_withdrawal!AL123</f>
        <v>#N/A</v>
      </c>
      <c r="C927" s="29">
        <f>v_industry_withdrawal!AM123</f>
        <v>5.08732E-2</v>
      </c>
      <c r="H927" s="27" t="e">
        <f>v_industry_withdrawal!BK123</f>
        <v>#N/A</v>
      </c>
      <c r="I927" s="27">
        <f>v_industry_withdrawal!BL123</f>
        <v>6.6763799999999998E-2</v>
      </c>
    </row>
    <row r="928" spans="2:9" x14ac:dyDescent="0.25">
      <c r="B928" s="27">
        <f>v_industry_withdrawal!AL124</f>
        <v>6.5190000000000001</v>
      </c>
      <c r="C928" s="29">
        <f>v_industry_withdrawal!AM124</f>
        <v>3.3991419999999999</v>
      </c>
      <c r="H928" s="27" t="e">
        <f>v_industry_withdrawal!BK124</f>
        <v>#N/A</v>
      </c>
      <c r="I928" s="27">
        <f>v_industry_withdrawal!BL124</f>
        <v>4.2904900000000001</v>
      </c>
    </row>
    <row r="929" spans="2:9" x14ac:dyDescent="0.25">
      <c r="B929" s="27" t="e">
        <f>v_industry_withdrawal!AL125</f>
        <v>#N/A</v>
      </c>
      <c r="C929" s="29">
        <f>v_industry_withdrawal!AM125</f>
        <v>0.12787299999999999</v>
      </c>
      <c r="H929" s="27">
        <f>v_industry_withdrawal!BK125</f>
        <v>0.107</v>
      </c>
      <c r="I929" s="27">
        <f>v_industry_withdrawal!BL125</f>
        <v>0.200317</v>
      </c>
    </row>
    <row r="930" spans="2:9" x14ac:dyDescent="0.25">
      <c r="B930" s="27" t="e">
        <f>v_industry_withdrawal!AL126</f>
        <v>#N/A</v>
      </c>
      <c r="C930" s="29">
        <f>v_industry_withdrawal!AM126</f>
        <v>0</v>
      </c>
      <c r="H930" s="27" t="e">
        <f>v_industry_withdrawal!BK126</f>
        <v>#N/A</v>
      </c>
      <c r="I930" s="27">
        <f>v_industry_withdrawal!BL126</f>
        <v>0</v>
      </c>
    </row>
    <row r="931" spans="2:9" x14ac:dyDescent="0.25">
      <c r="B931" s="27" t="e">
        <f>v_industry_withdrawal!AL127</f>
        <v>#N/A</v>
      </c>
      <c r="C931" s="29">
        <f>v_industry_withdrawal!AM127</f>
        <v>0.1635258</v>
      </c>
      <c r="H931" s="27" t="e">
        <f>v_industry_withdrawal!BK127</f>
        <v>#N/A</v>
      </c>
      <c r="I931" s="27">
        <f>v_industry_withdrawal!BL127</f>
        <v>0.210786</v>
      </c>
    </row>
    <row r="932" spans="2:9" x14ac:dyDescent="0.25">
      <c r="B932" s="27" t="e">
        <f>v_industry_withdrawal!AL128</f>
        <v>#N/A</v>
      </c>
      <c r="C932" s="29">
        <f>v_industry_withdrawal!AM128</f>
        <v>0.21815619999999999</v>
      </c>
      <c r="H932" s="27" t="e">
        <f>v_industry_withdrawal!BK128</f>
        <v>#N/A</v>
      </c>
      <c r="I932" s="27">
        <f>v_industry_withdrawal!BL128</f>
        <v>0.31980066666666701</v>
      </c>
    </row>
    <row r="933" spans="2:9" x14ac:dyDescent="0.25">
      <c r="B933" s="27">
        <f>v_industry_withdrawal!AL129</f>
        <v>0.01</v>
      </c>
      <c r="C933" s="29">
        <f>v_industry_withdrawal!AM129</f>
        <v>9.3173979999999993E-3</v>
      </c>
      <c r="H933" s="27" t="e">
        <f>v_industry_withdrawal!BK129</f>
        <v>#N/A</v>
      </c>
      <c r="I933" s="27">
        <f>v_industry_withdrawal!BL129</f>
        <v>1.1232199999999999E-2</v>
      </c>
    </row>
    <row r="934" spans="2:9" x14ac:dyDescent="0.25">
      <c r="B934" s="27" t="e">
        <f>v_industry_withdrawal!AL130</f>
        <v>#N/A</v>
      </c>
      <c r="C934" s="29">
        <f>v_industry_withdrawal!AM130</f>
        <v>0.64024919999999996</v>
      </c>
      <c r="H934" s="27" t="e">
        <f>v_industry_withdrawal!BK130</f>
        <v>#N/A</v>
      </c>
      <c r="I934" s="27">
        <f>v_industry_withdrawal!BL130</f>
        <v>1.0000960000000001</v>
      </c>
    </row>
    <row r="935" spans="2:9" x14ac:dyDescent="0.25">
      <c r="B935" s="27" t="e">
        <f>v_industry_withdrawal!AL131</f>
        <v>#N/A</v>
      </c>
      <c r="C935" s="29">
        <f>v_industry_withdrawal!AM131</f>
        <v>0</v>
      </c>
      <c r="H935" s="27" t="e">
        <f>v_industry_withdrawal!BK131</f>
        <v>#N/A</v>
      </c>
      <c r="I935" s="27">
        <f>v_industry_withdrawal!BL131</f>
        <v>0</v>
      </c>
    </row>
    <row r="936" spans="2:9" x14ac:dyDescent="0.25">
      <c r="B936" s="27" t="e">
        <f>v_industry_withdrawal!AL132</f>
        <v>#N/A</v>
      </c>
      <c r="C936" s="29">
        <f>v_industry_withdrawal!AM132</f>
        <v>1.5295160000000001</v>
      </c>
      <c r="H936" s="27" t="e">
        <f>v_industry_withdrawal!BK132</f>
        <v>#N/A</v>
      </c>
      <c r="I936" s="27">
        <f>v_industry_withdrawal!BL132</f>
        <v>2.1871999999999998</v>
      </c>
    </row>
    <row r="937" spans="2:9" x14ac:dyDescent="0.25">
      <c r="B937" s="27">
        <f>v_industry_withdrawal!AL133</f>
        <v>2.5</v>
      </c>
      <c r="C937" s="29">
        <f>v_industry_withdrawal!AM133</f>
        <v>0.61072760000000004</v>
      </c>
      <c r="H937" s="27" t="e">
        <f>v_industry_withdrawal!BK133</f>
        <v>#N/A</v>
      </c>
      <c r="I937" s="27">
        <f>v_industry_withdrawal!BL133</f>
        <v>0.83516999999999997</v>
      </c>
    </row>
    <row r="938" spans="2:9" x14ac:dyDescent="0.25">
      <c r="B938" s="27" t="e">
        <f>v_industry_withdrawal!AL134</f>
        <v>#N/A</v>
      </c>
      <c r="C938" s="29">
        <f>v_industry_withdrawal!AM134</f>
        <v>0.17956639999999999</v>
      </c>
      <c r="H938" s="27" t="e">
        <f>v_industry_withdrawal!BK134</f>
        <v>#N/A</v>
      </c>
      <c r="I938" s="27">
        <f>v_industry_withdrawal!BL134</f>
        <v>0.26555800000000002</v>
      </c>
    </row>
    <row r="939" spans="2:9" x14ac:dyDescent="0.25">
      <c r="B939" s="27" t="e">
        <f>v_industry_withdrawal!AL135</f>
        <v>#N/A</v>
      </c>
      <c r="C939" s="29">
        <f>v_industry_withdrawal!AM135</f>
        <v>1.4250560000000001</v>
      </c>
      <c r="H939" s="27" t="e">
        <f>v_industry_withdrawal!BK135</f>
        <v>#N/A</v>
      </c>
      <c r="I939" s="27">
        <f>v_industry_withdrawal!BL135</f>
        <v>2.5133299999999998</v>
      </c>
    </row>
    <row r="940" spans="2:9" x14ac:dyDescent="0.25">
      <c r="B940" s="27" t="e">
        <f>v_industry_withdrawal!AL136</f>
        <v>#N/A</v>
      </c>
      <c r="C940" s="29">
        <f>v_industry_withdrawal!AM136</f>
        <v>2.0398699999999999E-2</v>
      </c>
      <c r="H940" s="27" t="e">
        <f>v_industry_withdrawal!BK136</f>
        <v>#N/A</v>
      </c>
      <c r="I940" s="27">
        <f>v_industry_withdrawal!BL136</f>
        <v>2.3022500000000001E-2</v>
      </c>
    </row>
    <row r="941" spans="2:9" x14ac:dyDescent="0.25">
      <c r="B941" s="27" t="e">
        <f>v_industry_withdrawal!AL137</f>
        <v>#N/A</v>
      </c>
      <c r="C941" s="29">
        <f>v_industry_withdrawal!AM137</f>
        <v>0.11877</v>
      </c>
      <c r="H941" s="27" t="e">
        <f>v_industry_withdrawal!BK137</f>
        <v>#N/A</v>
      </c>
      <c r="I941" s="27">
        <f>v_industry_withdrawal!BL137</f>
        <v>0.15594133333333299</v>
      </c>
    </row>
    <row r="942" spans="2:9" x14ac:dyDescent="0.25">
      <c r="B942" s="27" t="e">
        <f>v_industry_withdrawal!AL138</f>
        <v>#N/A</v>
      </c>
      <c r="C942" s="29">
        <f>v_industry_withdrawal!AM138</f>
        <v>0.35383100000000001</v>
      </c>
      <c r="H942" s="27" t="e">
        <f>v_industry_withdrawal!BK138</f>
        <v>#N/A</v>
      </c>
      <c r="I942" s="27">
        <f>v_industry_withdrawal!BL138</f>
        <v>0.56928900000000004</v>
      </c>
    </row>
    <row r="943" spans="2:9" x14ac:dyDescent="0.25">
      <c r="B943" s="27" t="e">
        <f>v_industry_withdrawal!AL139</f>
        <v>#N/A</v>
      </c>
      <c r="C943" s="29">
        <f>v_industry_withdrawal!AM139</f>
        <v>5.4292259999999999</v>
      </c>
      <c r="H943" s="27" t="e">
        <f>v_industry_withdrawal!BK139</f>
        <v>#N/A</v>
      </c>
      <c r="I943" s="27">
        <f>v_industry_withdrawal!BL139</f>
        <v>7.6409366666666703</v>
      </c>
    </row>
    <row r="944" spans="2:9" x14ac:dyDescent="0.25">
      <c r="B944" s="27">
        <f>v_industry_withdrawal!AL140</f>
        <v>9.18</v>
      </c>
      <c r="C944" s="29">
        <f>v_industry_withdrawal!AM140</f>
        <v>6.7924340000000001</v>
      </c>
      <c r="H944" s="27" t="e">
        <f>v_industry_withdrawal!BK140</f>
        <v>#N/A</v>
      </c>
      <c r="I944" s="27">
        <f>v_industry_withdrawal!BL140</f>
        <v>11.8570333333333</v>
      </c>
    </row>
    <row r="945" spans="2:9" x14ac:dyDescent="0.25">
      <c r="B945" s="27">
        <f>v_industry_withdrawal!AL141</f>
        <v>3.1</v>
      </c>
      <c r="C945" s="29">
        <f>v_industry_withdrawal!AM141</f>
        <v>2.3134399999999999</v>
      </c>
      <c r="H945" s="27" t="e">
        <f>v_industry_withdrawal!BK141</f>
        <v>#N/A</v>
      </c>
      <c r="I945" s="27">
        <f>v_industry_withdrawal!BL141</f>
        <v>3.30871</v>
      </c>
    </row>
    <row r="946" spans="2:9" x14ac:dyDescent="0.25">
      <c r="B946" s="27">
        <f>v_industry_withdrawal!AL142</f>
        <v>5.9999999999999995E-4</v>
      </c>
      <c r="C946" s="29">
        <f>v_industry_withdrawal!AM142</f>
        <v>0</v>
      </c>
      <c r="H946" s="27" t="e">
        <f>v_industry_withdrawal!BK142</f>
        <v>#N/A</v>
      </c>
      <c r="I946" s="27">
        <f>v_industry_withdrawal!BL142</f>
        <v>0</v>
      </c>
    </row>
    <row r="947" spans="2:9" x14ac:dyDescent="0.25">
      <c r="B947" s="27" t="e">
        <f>v_industry_withdrawal!AL143</f>
        <v>#N/A</v>
      </c>
      <c r="C947" s="29">
        <f>v_industry_withdrawal!AM143</f>
        <v>5.1874740000000001E-3</v>
      </c>
      <c r="H947" s="27" t="e">
        <f>v_industry_withdrawal!BK143</f>
        <v>#N/A</v>
      </c>
      <c r="I947" s="27">
        <f>v_industry_withdrawal!BL143</f>
        <v>5.65754E-3</v>
      </c>
    </row>
    <row r="948" spans="2:9" x14ac:dyDescent="0.25">
      <c r="B948" s="27">
        <f>v_industry_withdrawal!AL144</f>
        <v>3.4350000000000001</v>
      </c>
      <c r="C948" s="29">
        <f>v_industry_withdrawal!AM144</f>
        <v>0.16602720000000001</v>
      </c>
      <c r="H948" s="27" t="e">
        <f>v_industry_withdrawal!BK144</f>
        <v>#N/A</v>
      </c>
      <c r="I948" s="27">
        <f>v_industry_withdrawal!BL144</f>
        <v>0.22959299999999999</v>
      </c>
    </row>
    <row r="949" spans="2:9" x14ac:dyDescent="0.25">
      <c r="B949" s="27" t="e">
        <f>v_industry_withdrawal!AL145</f>
        <v>#N/A</v>
      </c>
      <c r="C949" s="29">
        <f>v_industry_withdrawal!AM145</f>
        <v>6.0070499999999999E-3</v>
      </c>
      <c r="H949" s="27" t="e">
        <f>v_industry_withdrawal!BK145</f>
        <v>#N/A</v>
      </c>
      <c r="I949" s="27">
        <f>v_industry_withdrawal!BL145</f>
        <v>6.8683833333333302E-3</v>
      </c>
    </row>
    <row r="950" spans="2:9" x14ac:dyDescent="0.25">
      <c r="B950" s="27" t="e">
        <f>v_industry_withdrawal!AL146</f>
        <v>#N/A</v>
      </c>
      <c r="C950" s="29">
        <f>v_industry_withdrawal!AM146</f>
        <v>8.3598360000000006E-5</v>
      </c>
      <c r="H950" s="27" t="e">
        <f>v_industry_withdrawal!BK146</f>
        <v>#N/A</v>
      </c>
      <c r="I950" s="27">
        <f>v_industry_withdrawal!BL146</f>
        <v>1.27038E-4</v>
      </c>
    </row>
    <row r="951" spans="2:9" x14ac:dyDescent="0.25">
      <c r="B951" s="27" t="e">
        <f>v_industry_withdrawal!AL147</f>
        <v>#N/A</v>
      </c>
      <c r="C951" s="29">
        <f>v_industry_withdrawal!AM147</f>
        <v>0</v>
      </c>
      <c r="H951" s="27" t="e">
        <f>v_industry_withdrawal!BK147</f>
        <v>#N/A</v>
      </c>
      <c r="I951" s="27">
        <f>v_industry_withdrawal!BL147</f>
        <v>0</v>
      </c>
    </row>
    <row r="952" spans="2:9" x14ac:dyDescent="0.25">
      <c r="B952" s="27" t="e">
        <f>v_industry_withdrawal!AL148</f>
        <v>#N/A</v>
      </c>
      <c r="C952" s="29">
        <f>v_industry_withdrawal!AM148</f>
        <v>9.6053299999999994E-2</v>
      </c>
      <c r="H952" s="27" t="e">
        <f>v_industry_withdrawal!BK148</f>
        <v>#N/A</v>
      </c>
      <c r="I952" s="27">
        <f>v_industry_withdrawal!BL148</f>
        <v>8.8836433333333298E-2</v>
      </c>
    </row>
    <row r="953" spans="2:9" x14ac:dyDescent="0.25">
      <c r="B953" s="27">
        <f>v_industry_withdrawal!AL149</f>
        <v>9.06</v>
      </c>
      <c r="C953" s="29">
        <f>v_industry_withdrawal!AM149</f>
        <v>7.5281640000000003</v>
      </c>
      <c r="H953" s="27">
        <f>v_industry_withdrawal!BK149</f>
        <v>4.3029999999999999</v>
      </c>
      <c r="I953" s="27">
        <f>v_industry_withdrawal!BL149</f>
        <v>12.262233333333301</v>
      </c>
    </row>
    <row r="954" spans="2:9" x14ac:dyDescent="0.25">
      <c r="B954" s="27" t="e">
        <f>v_industry_withdrawal!AL150</f>
        <v>#N/A</v>
      </c>
      <c r="C954" s="29">
        <f>v_industry_withdrawal!AM150</f>
        <v>1.47671E-2</v>
      </c>
      <c r="H954" s="27" t="e">
        <f>v_industry_withdrawal!BK150</f>
        <v>#N/A</v>
      </c>
      <c r="I954" s="27">
        <f>v_industry_withdrawal!BL150</f>
        <v>1.69575E-2</v>
      </c>
    </row>
    <row r="955" spans="2:9" x14ac:dyDescent="0.25">
      <c r="B955" s="27" t="e">
        <f>v_industry_withdrawal!AL151</f>
        <v>#N/A</v>
      </c>
      <c r="C955" s="29">
        <f>v_industry_withdrawal!AM151</f>
        <v>79.191460000000006</v>
      </c>
      <c r="H955" s="27" t="e">
        <f>v_industry_withdrawal!BK151</f>
        <v>#N/A</v>
      </c>
      <c r="I955" s="27">
        <f>v_industry_withdrawal!BL151</f>
        <v>109.904</v>
      </c>
    </row>
    <row r="956" spans="2:9" x14ac:dyDescent="0.25">
      <c r="B956" s="27" t="e">
        <f>v_industry_withdrawal!AL152</f>
        <v>#N/A</v>
      </c>
      <c r="C956" s="29">
        <f>v_industry_withdrawal!AM152</f>
        <v>0</v>
      </c>
      <c r="H956" s="27" t="e">
        <f>v_industry_withdrawal!BK152</f>
        <v>#N/A</v>
      </c>
      <c r="I956" s="27">
        <f>v_industry_withdrawal!BL152</f>
        <v>0</v>
      </c>
    </row>
    <row r="957" spans="2:9" x14ac:dyDescent="0.25">
      <c r="B957" s="27" t="e">
        <f>v_industry_withdrawal!AL153</f>
        <v>#N/A</v>
      </c>
      <c r="C957" s="29">
        <f>v_industry_withdrawal!AM153</f>
        <v>0</v>
      </c>
      <c r="H957" s="27" t="e">
        <f>v_industry_withdrawal!BK153</f>
        <v>#N/A</v>
      </c>
      <c r="I957" s="27">
        <f>v_industry_withdrawal!BL153</f>
        <v>0</v>
      </c>
    </row>
    <row r="958" spans="2:9" x14ac:dyDescent="0.25">
      <c r="B958" s="27" t="e">
        <f>v_industry_withdrawal!AL154</f>
        <v>#N/A</v>
      </c>
      <c r="C958" s="29">
        <f>v_industry_withdrawal!AM154</f>
        <v>0</v>
      </c>
      <c r="H958" s="27">
        <f>v_industry_withdrawal!BK154</f>
        <v>1.9999999999999999E-6</v>
      </c>
      <c r="I958" s="27">
        <f>v_industry_withdrawal!BL154</f>
        <v>0</v>
      </c>
    </row>
    <row r="959" spans="2:9" x14ac:dyDescent="0.25">
      <c r="B959" s="27" t="e">
        <f>v_industry_withdrawal!AL155</f>
        <v>#N/A</v>
      </c>
      <c r="C959" s="29">
        <f>v_industry_withdrawal!AM155</f>
        <v>7.8349919999999996E-4</v>
      </c>
      <c r="H959" s="27" t="e">
        <f>v_industry_withdrawal!BK155</f>
        <v>#N/A</v>
      </c>
      <c r="I959" s="27">
        <f>v_industry_withdrawal!BL155</f>
        <v>7.1007333333333303E-4</v>
      </c>
    </row>
    <row r="960" spans="2:9" x14ac:dyDescent="0.25">
      <c r="B960" s="27" t="e">
        <f>v_industry_withdrawal!AL156</f>
        <v>#N/A</v>
      </c>
      <c r="C960" s="29">
        <f>v_industry_withdrawal!AM156</f>
        <v>0</v>
      </c>
      <c r="H960" s="27" t="e">
        <f>v_industry_withdrawal!BK156</f>
        <v>#N/A</v>
      </c>
      <c r="I960" s="27">
        <f>v_industry_withdrawal!BL156</f>
        <v>0</v>
      </c>
    </row>
    <row r="961" spans="2:9" x14ac:dyDescent="0.25">
      <c r="B961" s="27">
        <f>v_industry_withdrawal!AL157</f>
        <v>0.193</v>
      </c>
      <c r="C961" s="29">
        <f>v_industry_withdrawal!AM157</f>
        <v>3.380124E-3</v>
      </c>
      <c r="H961" s="27" t="e">
        <f>v_industry_withdrawal!BK157</f>
        <v>#N/A</v>
      </c>
      <c r="I961" s="27">
        <f>v_industry_withdrawal!BL157</f>
        <v>4.1515866666666703E-3</v>
      </c>
    </row>
    <row r="962" spans="2:9" x14ac:dyDescent="0.25">
      <c r="B962" s="27" t="e">
        <f>v_industry_withdrawal!AL158</f>
        <v>#N/A</v>
      </c>
      <c r="C962" s="29">
        <f>v_industry_withdrawal!AM158</f>
        <v>5.812788E-2</v>
      </c>
      <c r="H962" s="27" t="e">
        <f>v_industry_withdrawal!BK158</f>
        <v>#N/A</v>
      </c>
      <c r="I962" s="27">
        <f>v_industry_withdrawal!BL158</f>
        <v>6.4704399999999995E-2</v>
      </c>
    </row>
    <row r="963" spans="2:9" x14ac:dyDescent="0.25">
      <c r="B963" s="27">
        <f>v_industry_withdrawal!AL159</f>
        <v>1.1000000000000001E-3</v>
      </c>
      <c r="C963" s="29">
        <f>v_industry_withdrawal!AM159</f>
        <v>0</v>
      </c>
      <c r="H963" s="27" t="e">
        <f>v_industry_withdrawal!BK159</f>
        <v>#N/A</v>
      </c>
      <c r="I963" s="27">
        <f>v_industry_withdrawal!BL159</f>
        <v>0</v>
      </c>
    </row>
    <row r="964" spans="2:9" x14ac:dyDescent="0.25">
      <c r="B964" s="27" t="e">
        <f>v_industry_withdrawal!AL160</f>
        <v>#N/A</v>
      </c>
      <c r="C964" s="29">
        <f>v_industry_withdrawal!AM160</f>
        <v>2.14933E-2</v>
      </c>
      <c r="H964" s="27" t="e">
        <f>v_industry_withdrawal!BK160</f>
        <v>#N/A</v>
      </c>
      <c r="I964" s="27">
        <f>v_industry_withdrawal!BL160</f>
        <v>2.46351E-2</v>
      </c>
    </row>
    <row r="965" spans="2:9" x14ac:dyDescent="0.25">
      <c r="B965" s="27" t="e">
        <f>v_industry_withdrawal!AL161</f>
        <v>#N/A</v>
      </c>
      <c r="C965" s="29">
        <f>v_industry_withdrawal!AM161</f>
        <v>0.5064012</v>
      </c>
      <c r="H965" s="27">
        <f>v_industry_withdrawal!BK161</f>
        <v>0.98799999999999999</v>
      </c>
      <c r="I965" s="27">
        <f>v_industry_withdrawal!BL161</f>
        <v>0.72329399999999999</v>
      </c>
    </row>
    <row r="966" spans="2:9" x14ac:dyDescent="0.25">
      <c r="B966" s="27" t="e">
        <f>v_industry_withdrawal!AL162</f>
        <v>#N/A</v>
      </c>
      <c r="C966" s="29">
        <f>v_industry_withdrawal!AM162</f>
        <v>0.67566360000000003</v>
      </c>
      <c r="H966" s="27" t="e">
        <f>v_industry_withdrawal!BK162</f>
        <v>#N/A</v>
      </c>
      <c r="I966" s="27">
        <f>v_industry_withdrawal!BL162</f>
        <v>1.2925500000000001</v>
      </c>
    </row>
    <row r="967" spans="2:9" x14ac:dyDescent="0.25">
      <c r="B967" s="27" t="e">
        <f>v_industry_withdrawal!AL163</f>
        <v>#N/A</v>
      </c>
      <c r="C967" s="29">
        <f>v_industry_withdrawal!AM163</f>
        <v>1.5136220000000001E-2</v>
      </c>
      <c r="H967" s="27" t="e">
        <f>v_industry_withdrawal!BK163</f>
        <v>#N/A</v>
      </c>
      <c r="I967" s="27">
        <f>v_industry_withdrawal!BL163</f>
        <v>2.5262900000000001E-2</v>
      </c>
    </row>
    <row r="968" spans="2:9" x14ac:dyDescent="0.25">
      <c r="B968" s="27" t="e">
        <f>v_industry_withdrawal!AL164</f>
        <v>#N/A</v>
      </c>
      <c r="C968" s="29">
        <f>v_industry_withdrawal!AM164</f>
        <v>0</v>
      </c>
      <c r="H968" s="27" t="e">
        <f>v_industry_withdrawal!BK164</f>
        <v>#N/A</v>
      </c>
      <c r="I968" s="27">
        <f>v_industry_withdrawal!BL164</f>
        <v>0</v>
      </c>
    </row>
    <row r="969" spans="2:9" x14ac:dyDescent="0.25">
      <c r="B969" s="27">
        <f>v_industry_withdrawal!AL165</f>
        <v>1.448</v>
      </c>
      <c r="C969" s="29">
        <f>v_industry_withdrawal!AM165</f>
        <v>1.02261</v>
      </c>
      <c r="H969" s="27">
        <f>v_industry_withdrawal!BK165</f>
        <v>1.625</v>
      </c>
      <c r="I969" s="27">
        <f>v_industry_withdrawal!BL165</f>
        <v>1.25631</v>
      </c>
    </row>
    <row r="970" spans="2:9" x14ac:dyDescent="0.25">
      <c r="B970" s="27">
        <f>v_industry_withdrawal!AL166</f>
        <v>6.4</v>
      </c>
      <c r="C970" s="29">
        <f>v_industry_withdrawal!AM166</f>
        <v>7.11233</v>
      </c>
      <c r="H970" s="27" t="e">
        <f>v_industry_withdrawal!BK166</f>
        <v>#N/A</v>
      </c>
      <c r="I970" s="27">
        <f>v_industry_withdrawal!BL166</f>
        <v>9.0009300000000003</v>
      </c>
    </row>
    <row r="971" spans="2:9" x14ac:dyDescent="0.25">
      <c r="B971" s="27" t="e">
        <f>v_industry_withdrawal!AL167</f>
        <v>#N/A</v>
      </c>
      <c r="C971" s="29">
        <f>v_industry_withdrawal!AM167</f>
        <v>2.960546E-2</v>
      </c>
      <c r="H971" s="27" t="e">
        <f>v_industry_withdrawal!BK167</f>
        <v>#N/A</v>
      </c>
      <c r="I971" s="27">
        <f>v_industry_withdrawal!BL167</f>
        <v>3.1229099999999999E-2</v>
      </c>
    </row>
    <row r="972" spans="2:9" x14ac:dyDescent="0.25">
      <c r="B972" s="27" t="e">
        <f>v_industry_withdrawal!AL168</f>
        <v>#N/A</v>
      </c>
      <c r="C972" s="29">
        <f>v_industry_withdrawal!AM168</f>
        <v>0.75103180000000003</v>
      </c>
      <c r="H972" s="27" t="e">
        <f>v_industry_withdrawal!BK168</f>
        <v>#N/A</v>
      </c>
      <c r="I972" s="27">
        <f>v_industry_withdrawal!BL168</f>
        <v>0.900343</v>
      </c>
    </row>
    <row r="973" spans="2:9" x14ac:dyDescent="0.25">
      <c r="B973" s="27" t="e">
        <f>v_industry_withdrawal!AL169</f>
        <v>#N/A</v>
      </c>
      <c r="C973" s="29">
        <f>v_industry_withdrawal!AM169</f>
        <v>1.1863179999999999E-2</v>
      </c>
      <c r="H973" s="27" t="e">
        <f>v_industry_withdrawal!BK169</f>
        <v>#N/A</v>
      </c>
      <c r="I973" s="27">
        <f>v_industry_withdrawal!BL169</f>
        <v>1.41415E-2</v>
      </c>
    </row>
    <row r="974" spans="2:9" x14ac:dyDescent="0.25">
      <c r="B974" s="27">
        <f>v_industry_withdrawal!AL170</f>
        <v>1.7829999999999999</v>
      </c>
      <c r="C974" s="29">
        <f>v_industry_withdrawal!AM170</f>
        <v>1.7637</v>
      </c>
      <c r="H974" s="27" t="e">
        <f>v_industry_withdrawal!BK170</f>
        <v>#N/A</v>
      </c>
      <c r="I974" s="27">
        <f>v_industry_withdrawal!BL170</f>
        <v>2.11849</v>
      </c>
    </row>
    <row r="975" spans="2:9" x14ac:dyDescent="0.25">
      <c r="B975" s="27" t="e">
        <f>v_industry_withdrawal!AL171</f>
        <v>#N/A</v>
      </c>
      <c r="C975" s="29">
        <f>v_industry_withdrawal!AM171</f>
        <v>0.93524600000000002</v>
      </c>
      <c r="H975" s="27" t="e">
        <f>v_industry_withdrawal!BK171</f>
        <v>#N/A</v>
      </c>
      <c r="I975" s="27">
        <f>v_industry_withdrawal!BL171</f>
        <v>1.1588733333333301</v>
      </c>
    </row>
    <row r="976" spans="2:9" x14ac:dyDescent="0.25">
      <c r="B976" s="27" t="e">
        <f>v_industry_withdrawal!AL172</f>
        <v>#N/A</v>
      </c>
      <c r="C976" s="29">
        <f>v_industry_withdrawal!AM172</f>
        <v>0.10110912</v>
      </c>
      <c r="H976" s="27" t="e">
        <f>v_industry_withdrawal!BK172</f>
        <v>#N/A</v>
      </c>
      <c r="I976" s="27">
        <f>v_industry_withdrawal!BL172</f>
        <v>0.131605</v>
      </c>
    </row>
    <row r="977" spans="2:9" x14ac:dyDescent="0.25">
      <c r="B977" s="27" t="e">
        <f>v_industry_withdrawal!AL173</f>
        <v>#N/A</v>
      </c>
      <c r="C977" s="29">
        <f>v_industry_withdrawal!AM173</f>
        <v>0.3485954</v>
      </c>
      <c r="H977" s="27" t="e">
        <f>v_industry_withdrawal!BK173</f>
        <v>#N/A</v>
      </c>
      <c r="I977" s="27">
        <f>v_industry_withdrawal!BL173</f>
        <v>0.53520833333333295</v>
      </c>
    </row>
    <row r="978" spans="2:9" x14ac:dyDescent="0.25">
      <c r="B978" s="27" t="e">
        <f>v_industry_withdrawal!AL174</f>
        <v>#N/A</v>
      </c>
      <c r="C978" s="29">
        <f>v_industry_withdrawal!AM174</f>
        <v>2.9593339999999999E-2</v>
      </c>
      <c r="H978" s="27" t="e">
        <f>v_industry_withdrawal!BK174</f>
        <v>#N/A</v>
      </c>
      <c r="I978" s="27">
        <f>v_industry_withdrawal!BL174</f>
        <v>4.1724733333333298E-2</v>
      </c>
    </row>
    <row r="979" spans="2:9" x14ac:dyDescent="0.25">
      <c r="B979" s="27">
        <f>v_industry_withdrawal!AL175</f>
        <v>1.4359999999999999</v>
      </c>
      <c r="C979" s="29">
        <f>v_industry_withdrawal!AM175</f>
        <v>1.2026239999999999</v>
      </c>
      <c r="H979" s="27" t="e">
        <f>v_industry_withdrawal!BK175</f>
        <v>#N/A</v>
      </c>
      <c r="I979" s="27">
        <f>v_industry_withdrawal!BL175</f>
        <v>1.71207666666667</v>
      </c>
    </row>
    <row r="980" spans="2:9" x14ac:dyDescent="0.25">
      <c r="B980" s="27" t="e">
        <f>v_industry_withdrawal!AL176</f>
        <v>#N/A</v>
      </c>
      <c r="C980" s="29">
        <f>v_industry_withdrawal!AM176</f>
        <v>2.3402840000000001E-2</v>
      </c>
      <c r="H980" s="27" t="e">
        <f>v_industry_withdrawal!BK176</f>
        <v>#N/A</v>
      </c>
      <c r="I980" s="27">
        <f>v_industry_withdrawal!BL176</f>
        <v>2.6004200000000002E-2</v>
      </c>
    </row>
    <row r="981" spans="2:9" x14ac:dyDescent="0.25">
      <c r="B981" s="27" t="e">
        <f>v_industry_withdrawal!AL177</f>
        <v>#N/A</v>
      </c>
      <c r="C981" s="29" t="str">
        <f>v_industry_withdrawal!AM177</f>
        <v>NA</v>
      </c>
      <c r="H981" s="27" t="e">
        <f>v_industry_withdrawal!BK177</f>
        <v>#N/A</v>
      </c>
      <c r="I981" s="27" t="str">
        <f>v_industry_withdrawal!BL177</f>
        <v>NA</v>
      </c>
    </row>
    <row r="982" spans="2:9" x14ac:dyDescent="0.25">
      <c r="B982" s="27" t="e">
        <f>v_industry_withdrawal!AL178</f>
        <v>#N/A</v>
      </c>
      <c r="C982" s="29">
        <f>v_industry_withdrawal!AM178</f>
        <v>0</v>
      </c>
      <c r="H982" s="27" t="e">
        <f>v_industry_withdrawal!BK178</f>
        <v>#N/A</v>
      </c>
      <c r="I982" s="27">
        <f>v_industry_withdrawal!BL178</f>
        <v>0</v>
      </c>
    </row>
    <row r="983" spans="2:9" x14ac:dyDescent="0.25">
      <c r="B983" s="27" t="e">
        <f>v_industry_withdrawal!AL179</f>
        <v>#N/A</v>
      </c>
      <c r="C983" s="29">
        <f>v_industry_withdrawal!AM179</f>
        <v>6.7899580000000001E-2</v>
      </c>
      <c r="H983" s="27" t="e">
        <f>v_industry_withdrawal!BK179</f>
        <v>#N/A</v>
      </c>
      <c r="I983" s="27">
        <f>v_industry_withdrawal!BL179</f>
        <v>9.8801366666666696E-2</v>
      </c>
    </row>
    <row r="984" spans="2:9" x14ac:dyDescent="0.25">
      <c r="B984" s="27">
        <f>v_industry_withdrawal!AL180</f>
        <v>1.9E-2</v>
      </c>
      <c r="C984" s="29">
        <f>v_industry_withdrawal!AM180</f>
        <v>4.9365219999999998E-4</v>
      </c>
      <c r="H984" s="27" t="e">
        <f>v_industry_withdrawal!BK180</f>
        <v>#N/A</v>
      </c>
      <c r="I984" s="27">
        <f>v_industry_withdrawal!BL180</f>
        <v>7.2913399999999999E-4</v>
      </c>
    </row>
    <row r="985" spans="2:9" x14ac:dyDescent="0.25">
      <c r="B985" s="27">
        <f>v_industry_withdrawal!AL181</f>
        <v>8.5999999999999993E-2</v>
      </c>
      <c r="C985" s="29">
        <f>v_industry_withdrawal!AM181</f>
        <v>6.6893900000000006E-2</v>
      </c>
      <c r="H985" s="27" t="e">
        <f>v_industry_withdrawal!BK181</f>
        <v>#N/A</v>
      </c>
      <c r="I985" s="27">
        <f>v_industry_withdrawal!BL181</f>
        <v>9.1540666666666701E-2</v>
      </c>
    </row>
    <row r="986" spans="2:9" x14ac:dyDescent="0.25">
      <c r="B986" s="27">
        <f>v_industry_withdrawal!AL182</f>
        <v>3.5</v>
      </c>
      <c r="C986" s="29">
        <f>v_industry_withdrawal!AM182</f>
        <v>2.9399519999999999</v>
      </c>
      <c r="H986" s="27" t="e">
        <f>v_industry_withdrawal!BK182</f>
        <v>#N/A</v>
      </c>
      <c r="I986" s="27">
        <f>v_industry_withdrawal!BL182</f>
        <v>4.6100033333333297</v>
      </c>
    </row>
    <row r="987" spans="2:9" x14ac:dyDescent="0.25">
      <c r="B987" s="27" t="e">
        <f>v_industry_withdrawal!AL183</f>
        <v>#N/A</v>
      </c>
      <c r="C987" s="29">
        <f>v_industry_withdrawal!AM183</f>
        <v>2.1946499999999999E-4</v>
      </c>
      <c r="H987" s="27" t="e">
        <f>v_industry_withdrawal!BK183</f>
        <v>#N/A</v>
      </c>
      <c r="I987" s="27">
        <f>v_industry_withdrawal!BL183</f>
        <v>1.9118999999999999E-4</v>
      </c>
    </row>
    <row r="988" spans="2:9" x14ac:dyDescent="0.25">
      <c r="B988" s="27" t="e">
        <f>v_industry_withdrawal!AL184</f>
        <v>#N/A</v>
      </c>
      <c r="C988" s="29">
        <f>v_industry_withdrawal!AM184</f>
        <v>5.3849660000000001E-2</v>
      </c>
      <c r="H988" s="27" t="e">
        <f>v_industry_withdrawal!BK184</f>
        <v>#N/A</v>
      </c>
      <c r="I988" s="27">
        <f>v_industry_withdrawal!BL184</f>
        <v>6.8802799999999997E-2</v>
      </c>
    </row>
    <row r="989" spans="2:9" x14ac:dyDescent="0.25">
      <c r="B989" s="27" t="e">
        <f>v_industry_withdrawal!AL185</f>
        <v>#N/A</v>
      </c>
      <c r="C989" s="29" t="str">
        <f>v_industry_withdrawal!AM185</f>
        <v>NA</v>
      </c>
      <c r="H989" s="27" t="e">
        <f>v_industry_withdrawal!BK185</f>
        <v>#N/A</v>
      </c>
      <c r="I989" s="27" t="str">
        <f>v_industry_withdrawal!BL185</f>
        <v>NA</v>
      </c>
    </row>
    <row r="990" spans="2:9" x14ac:dyDescent="0.25">
      <c r="B990" s="27" t="e">
        <f>v_industry_withdrawal!AL186</f>
        <v>#N/A</v>
      </c>
      <c r="C990" s="29">
        <f>v_industry_withdrawal!AM186</f>
        <v>5.8357640000000002</v>
      </c>
      <c r="H990" s="27" t="e">
        <f>v_industry_withdrawal!BK186</f>
        <v>#N/A</v>
      </c>
      <c r="I990" s="27">
        <f>v_industry_withdrawal!BL186</f>
        <v>7.3554366666666704</v>
      </c>
    </row>
    <row r="991" spans="2:9" x14ac:dyDescent="0.25">
      <c r="B991" s="27">
        <f>v_industry_withdrawal!AL187</f>
        <v>13.5</v>
      </c>
      <c r="C991" s="29">
        <f>v_industry_withdrawal!AM187</f>
        <v>23.939699999999998</v>
      </c>
      <c r="H991" s="27" t="e">
        <f>v_industry_withdrawal!BK187</f>
        <v>#N/A</v>
      </c>
      <c r="I991" s="27">
        <f>v_industry_withdrawal!BL187</f>
        <v>29.227499999999999</v>
      </c>
    </row>
    <row r="992" spans="2:9" x14ac:dyDescent="0.25">
      <c r="B992" s="27">
        <f>v_industry_withdrawal!AL188</f>
        <v>303.89999999999998</v>
      </c>
      <c r="C992" s="29">
        <f>v_industry_withdrawal!AM188</f>
        <v>160.3904</v>
      </c>
      <c r="H992" s="27" t="e">
        <f>v_industry_withdrawal!BK188</f>
        <v>#N/A</v>
      </c>
      <c r="I992" s="27">
        <f>v_industry_withdrawal!BL188</f>
        <v>196.49266666666699</v>
      </c>
    </row>
    <row r="993" spans="2:9" x14ac:dyDescent="0.25">
      <c r="B993" s="27" t="e">
        <f>v_industry_withdrawal!AL189</f>
        <v>#N/A</v>
      </c>
      <c r="C993" s="29">
        <f>v_industry_withdrawal!AM189</f>
        <v>1.3402519999999999E-3</v>
      </c>
      <c r="H993" s="27" t="e">
        <f>v_industry_withdrawal!BK189</f>
        <v>#N/A</v>
      </c>
      <c r="I993" s="27">
        <f>v_industry_withdrawal!BL189</f>
        <v>1.8293300000000001E-3</v>
      </c>
    </row>
    <row r="994" spans="2:9" x14ac:dyDescent="0.25">
      <c r="B994" s="27" t="e">
        <f>v_industry_withdrawal!AL190</f>
        <v>#N/A</v>
      </c>
      <c r="C994" s="29">
        <f>v_industry_withdrawal!AM190</f>
        <v>4.1409799999999997E-2</v>
      </c>
      <c r="H994" s="27" t="e">
        <f>v_industry_withdrawal!BK190</f>
        <v>#N/A</v>
      </c>
      <c r="I994" s="27">
        <f>v_industry_withdrawal!BL190</f>
        <v>6.1969799999999998E-2</v>
      </c>
    </row>
    <row r="995" spans="2:9" x14ac:dyDescent="0.25">
      <c r="B995" s="27" t="e">
        <f>v_industry_withdrawal!AL191</f>
        <v>#N/A</v>
      </c>
      <c r="C995" s="29">
        <f>v_industry_withdrawal!AM191</f>
        <v>3.2713540000000001</v>
      </c>
      <c r="H995" s="27" t="e">
        <f>v_industry_withdrawal!BK191</f>
        <v>#N/A</v>
      </c>
      <c r="I995" s="27">
        <f>v_industry_withdrawal!BL191</f>
        <v>3.8906733333333299</v>
      </c>
    </row>
    <row r="996" spans="2:9" x14ac:dyDescent="0.25">
      <c r="B996" s="27" t="e">
        <f>v_industry_withdrawal!AL192</f>
        <v>#N/A</v>
      </c>
      <c r="C996" s="29">
        <f>v_industry_withdrawal!AM192</f>
        <v>0.89967280000000005</v>
      </c>
      <c r="H996" s="27" t="e">
        <f>v_industry_withdrawal!BK192</f>
        <v>#N/A</v>
      </c>
      <c r="I996" s="27">
        <f>v_industry_withdrawal!BL192</f>
        <v>1.4887966666666701</v>
      </c>
    </row>
    <row r="997" spans="2:9" x14ac:dyDescent="0.25">
      <c r="B997" s="27" t="e">
        <f>v_industry_withdrawal!AL193</f>
        <v>#N/A</v>
      </c>
      <c r="C997" s="29">
        <f>v_industry_withdrawal!AM193</f>
        <v>1.0420480000000001</v>
      </c>
      <c r="H997" s="27" t="e">
        <f>v_industry_withdrawal!BK193</f>
        <v>#N/A</v>
      </c>
      <c r="I997" s="27">
        <f>v_industry_withdrawal!BL193</f>
        <v>2.13927666666667</v>
      </c>
    </row>
    <row r="998" spans="2:9" x14ac:dyDescent="0.25">
      <c r="B998" s="27" t="e">
        <f>v_industry_withdrawal!AL194</f>
        <v>#N/A</v>
      </c>
      <c r="C998" s="29">
        <f>v_industry_withdrawal!AM194</f>
        <v>0.117442</v>
      </c>
      <c r="H998" s="27" t="e">
        <f>v_industry_withdrawal!BK194</f>
        <v>#N/A</v>
      </c>
      <c r="I998" s="27">
        <f>v_industry_withdrawal!BL194</f>
        <v>0.13361666666666699</v>
      </c>
    </row>
    <row r="999" spans="2:9" x14ac:dyDescent="0.25">
      <c r="B999" s="27" t="e">
        <f>v_industry_withdrawal!AL195</f>
        <v>#N/A</v>
      </c>
      <c r="C999" s="29">
        <f>v_industry_withdrawal!AM195</f>
        <v>0</v>
      </c>
      <c r="H999" s="27" t="e">
        <f>v_industry_withdrawal!BK195</f>
        <v>#N/A</v>
      </c>
      <c r="I999" s="27">
        <f>v_industry_withdrawal!BL195</f>
        <v>0</v>
      </c>
    </row>
    <row r="1000" spans="2:9" x14ac:dyDescent="0.25">
      <c r="B1000" s="27">
        <f>v_industry_withdrawal!AL196</f>
        <v>3.1E-2</v>
      </c>
      <c r="C1000" s="29">
        <f>v_industry_withdrawal!AM196</f>
        <v>1.158362E-3</v>
      </c>
      <c r="H1000" s="27" t="e">
        <f>v_industry_withdrawal!BK196</f>
        <v>#N/A</v>
      </c>
      <c r="I1000" s="27">
        <f>v_industry_withdrawal!BL196</f>
        <v>1.5986900000000001E-3</v>
      </c>
    </row>
    <row r="1001" spans="2:9" x14ac:dyDescent="0.25">
      <c r="B1001" s="27">
        <f>v_industry_withdrawal!AL197</f>
        <v>5.8000000000000003E-2</v>
      </c>
      <c r="C1001" s="29">
        <f>v_industry_withdrawal!AM197</f>
        <v>9.4202620000000001E-2</v>
      </c>
      <c r="H1001" s="27" t="e">
        <f>v_industry_withdrawal!BK197</f>
        <v>#N/A</v>
      </c>
      <c r="I1001" s="27">
        <f>v_industry_withdrawal!BL197</f>
        <v>9.3569399999999997E-2</v>
      </c>
    </row>
    <row r="1002" spans="2:9" x14ac:dyDescent="0.25">
      <c r="B1002" s="27">
        <f>v_industry_withdrawal!AL198</f>
        <v>0.107</v>
      </c>
      <c r="C1002" s="29">
        <f>v_industry_withdrawal!AM198</f>
        <v>0.12608140000000001</v>
      </c>
      <c r="H1002" s="27" t="e">
        <f>v_industry_withdrawal!BK198</f>
        <v>#N/A</v>
      </c>
      <c r="I1002" s="27">
        <f>v_industry_withdrawal!BL198</f>
        <v>0.164798</v>
      </c>
    </row>
    <row r="1003" spans="2:9" x14ac:dyDescent="0.25">
      <c r="B1003" s="27" t="e">
        <f>v_industry_withdrawal!AL199</f>
        <v>#N/A</v>
      </c>
      <c r="C1003" s="29">
        <f>v_industry_withdrawal!AM199</f>
        <v>4.4877799999999999</v>
      </c>
      <c r="H1003" s="27" t="e">
        <f>v_industry_withdrawal!BK199</f>
        <v>#N/A</v>
      </c>
      <c r="I1003" s="27">
        <f>v_industry_withdrawal!BL199</f>
        <v>5.6452799999999996</v>
      </c>
    </row>
    <row r="1004" spans="2:9" x14ac:dyDescent="0.25">
      <c r="B1004" s="27" t="e">
        <f>v_industry_withdrawal!AL200</f>
        <v>#N/A</v>
      </c>
      <c r="C1004" s="29">
        <f>v_industry_withdrawal!AM200</f>
        <v>0.12051240000000001</v>
      </c>
      <c r="H1004" s="27">
        <f>v_industry_withdrawal!BK200</f>
        <v>2E-3</v>
      </c>
      <c r="I1004" s="27">
        <f>v_industry_withdrawal!BL200</f>
        <v>0.16320233333333301</v>
      </c>
    </row>
    <row r="1005" spans="2:9" x14ac:dyDescent="0.25">
      <c r="B1005" s="27" t="e">
        <f>v_industry_withdrawal!AL201</f>
        <v>#N/A</v>
      </c>
      <c r="C1005" s="29">
        <f>v_industry_withdrawal!AM201</f>
        <v>4.3644119999999997</v>
      </c>
      <c r="H1005" s="27" t="e">
        <f>v_industry_withdrawal!BK201</f>
        <v>#N/A</v>
      </c>
      <c r="I1005" s="27">
        <f>v_industry_withdrawal!BL201</f>
        <v>7.1783700000000001</v>
      </c>
    </row>
    <row r="1006" spans="2:9" x14ac:dyDescent="0.25">
      <c r="B1006" s="27" t="e">
        <f>v_industry_withdrawal!AL202</f>
        <v>#N/A</v>
      </c>
      <c r="C1006" s="29">
        <f>v_industry_withdrawal!AM202</f>
        <v>0.2657138</v>
      </c>
      <c r="H1006" s="27" t="e">
        <f>v_industry_withdrawal!BK202</f>
        <v>#N/A</v>
      </c>
      <c r="I1006" s="27">
        <f>v_industry_withdrawal!BL202</f>
        <v>0.29714200000000002</v>
      </c>
    </row>
    <row r="1007" spans="2:9" x14ac:dyDescent="0.25">
      <c r="B1007" s="27" t="e">
        <f>v_industry_withdrawal!AL203</f>
        <v>#N/A</v>
      </c>
      <c r="C1007" s="29">
        <f>v_industry_withdrawal!AM203</f>
        <v>0.1207294</v>
      </c>
      <c r="H1007" s="27" t="e">
        <f>v_industry_withdrawal!BK203</f>
        <v>#N/A</v>
      </c>
      <c r="I1007" s="27">
        <f>v_industry_withdrawal!BL203</f>
        <v>0.17304333333333299</v>
      </c>
    </row>
    <row r="1008" spans="2:9" x14ac:dyDescent="0.25">
      <c r="B1008" s="27" t="e">
        <f>v_industry_withdrawal!AL204</f>
        <v>#N/A</v>
      </c>
      <c r="C1008" s="29">
        <f>v_industry_withdrawal!AM204</f>
        <v>2.9539259999999999E-3</v>
      </c>
      <c r="H1008" s="27" t="e">
        <f>v_industry_withdrawal!BK204</f>
        <v>#N/A</v>
      </c>
      <c r="I1008" s="27">
        <f>v_industry_withdrawal!BL204</f>
        <v>4.2469200000000004E-3</v>
      </c>
    </row>
    <row r="1009" spans="2:9" x14ac:dyDescent="0.25">
      <c r="B1009" s="27" t="e">
        <f>v_industry_withdrawal!AL205</f>
        <v>#N/A</v>
      </c>
      <c r="C1009" s="29">
        <f>v_industry_withdrawal!AM205</f>
        <v>1.4299559999999999E-2</v>
      </c>
      <c r="H1009" s="27" t="e">
        <f>v_industry_withdrawal!BK205</f>
        <v>#N/A</v>
      </c>
      <c r="I1009" s="27">
        <f>v_industry_withdrawal!BL205</f>
        <v>1.5834866666666701E-2</v>
      </c>
    </row>
    <row r="1010" spans="2:9" x14ac:dyDescent="0.25">
      <c r="B1010" s="27">
        <f>v_industry_withdrawal!AL206</f>
        <v>50</v>
      </c>
      <c r="C1010" s="29">
        <f>v_industry_withdrawal!AM206</f>
        <v>15.03998</v>
      </c>
      <c r="H1010" s="27">
        <f>v_industry_withdrawal!BK206</f>
        <v>140.6</v>
      </c>
      <c r="I1010" s="27">
        <f>v_industry_withdrawal!BL206</f>
        <v>34.4301666666667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topLeftCell="A168" workbookViewId="0">
      <selection activeCell="E180" sqref="E180"/>
    </sheetView>
  </sheetViews>
  <sheetFormatPr defaultRowHeight="15" x14ac:dyDescent="0.25"/>
  <cols>
    <col min="1" max="1" width="4" style="18" bestFit="1" customWidth="1"/>
    <col min="2" max="2" width="33.570312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7109375"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s="20" customFormat="1" x14ac:dyDescent="0.25">
      <c r="A1" s="20">
        <v>1</v>
      </c>
      <c r="B1" s="20">
        <f>A1+1</f>
        <v>2</v>
      </c>
      <c r="C1" s="20">
        <f t="shared" ref="C1:BN1" si="0">B1+1</f>
        <v>3</v>
      </c>
      <c r="D1" s="20">
        <f t="shared" si="0"/>
        <v>4</v>
      </c>
      <c r="E1" s="20">
        <f t="shared" si="0"/>
        <v>5</v>
      </c>
      <c r="F1" s="20">
        <f t="shared" si="0"/>
        <v>6</v>
      </c>
      <c r="G1" s="20">
        <f t="shared" si="0"/>
        <v>7</v>
      </c>
      <c r="H1" s="20">
        <f t="shared" si="0"/>
        <v>8</v>
      </c>
      <c r="I1" s="20">
        <f t="shared" si="0"/>
        <v>9</v>
      </c>
      <c r="J1" s="20">
        <f t="shared" si="0"/>
        <v>10</v>
      </c>
      <c r="K1" s="20">
        <f t="shared" si="0"/>
        <v>11</v>
      </c>
      <c r="L1" s="20">
        <f t="shared" si="0"/>
        <v>12</v>
      </c>
      <c r="M1" s="20">
        <f t="shared" si="0"/>
        <v>13</v>
      </c>
      <c r="N1" s="20">
        <f t="shared" si="0"/>
        <v>14</v>
      </c>
      <c r="O1" s="20">
        <f t="shared" si="0"/>
        <v>15</v>
      </c>
      <c r="P1" s="20">
        <f t="shared" si="0"/>
        <v>16</v>
      </c>
      <c r="Q1" s="20">
        <f t="shared" si="0"/>
        <v>17</v>
      </c>
      <c r="R1" s="20">
        <f t="shared" si="0"/>
        <v>18</v>
      </c>
      <c r="S1" s="20">
        <f t="shared" si="0"/>
        <v>19</v>
      </c>
      <c r="T1" s="20">
        <f t="shared" si="0"/>
        <v>20</v>
      </c>
      <c r="U1" s="20">
        <f t="shared" si="0"/>
        <v>21</v>
      </c>
      <c r="V1" s="20">
        <f t="shared" si="0"/>
        <v>22</v>
      </c>
      <c r="W1" s="20">
        <f t="shared" si="0"/>
        <v>23</v>
      </c>
      <c r="X1" s="20">
        <f t="shared" si="0"/>
        <v>24</v>
      </c>
      <c r="Y1" s="20">
        <f t="shared" si="0"/>
        <v>25</v>
      </c>
      <c r="Z1" s="20">
        <f t="shared" si="0"/>
        <v>26</v>
      </c>
      <c r="AA1" s="20">
        <f t="shared" si="0"/>
        <v>27</v>
      </c>
      <c r="AB1" s="20">
        <f t="shared" si="0"/>
        <v>28</v>
      </c>
      <c r="AC1" s="20">
        <f t="shared" si="0"/>
        <v>29</v>
      </c>
      <c r="AD1" s="20">
        <f t="shared" si="0"/>
        <v>30</v>
      </c>
      <c r="AE1" s="20">
        <f t="shared" si="0"/>
        <v>31</v>
      </c>
      <c r="AF1" s="20">
        <f t="shared" si="0"/>
        <v>32</v>
      </c>
      <c r="AG1" s="20">
        <f t="shared" si="0"/>
        <v>33</v>
      </c>
      <c r="AH1" s="20">
        <f t="shared" si="0"/>
        <v>34</v>
      </c>
      <c r="AI1" s="20">
        <f t="shared" si="0"/>
        <v>35</v>
      </c>
      <c r="AJ1" s="20">
        <f t="shared" si="0"/>
        <v>36</v>
      </c>
      <c r="AK1" s="20">
        <f t="shared" si="0"/>
        <v>37</v>
      </c>
      <c r="AL1" s="20">
        <f t="shared" si="0"/>
        <v>38</v>
      </c>
      <c r="AM1" s="20">
        <f t="shared" si="0"/>
        <v>39</v>
      </c>
      <c r="AN1" s="20">
        <f t="shared" si="0"/>
        <v>40</v>
      </c>
      <c r="AO1" s="20">
        <f t="shared" si="0"/>
        <v>41</v>
      </c>
      <c r="AP1" s="20">
        <f t="shared" si="0"/>
        <v>42</v>
      </c>
      <c r="AQ1" s="20">
        <f t="shared" si="0"/>
        <v>43</v>
      </c>
      <c r="AR1" s="20">
        <f t="shared" si="0"/>
        <v>44</v>
      </c>
      <c r="AS1" s="20">
        <f t="shared" si="0"/>
        <v>45</v>
      </c>
      <c r="AT1" s="20">
        <f t="shared" si="0"/>
        <v>46</v>
      </c>
      <c r="AU1" s="20">
        <f t="shared" si="0"/>
        <v>47</v>
      </c>
      <c r="AV1" s="20">
        <f t="shared" si="0"/>
        <v>48</v>
      </c>
      <c r="AW1" s="20">
        <f t="shared" si="0"/>
        <v>49</v>
      </c>
      <c r="AX1" s="20">
        <f t="shared" si="0"/>
        <v>50</v>
      </c>
      <c r="AY1" s="20">
        <f t="shared" si="0"/>
        <v>51</v>
      </c>
      <c r="AZ1" s="20">
        <f t="shared" si="0"/>
        <v>52</v>
      </c>
      <c r="BA1" s="20">
        <f t="shared" si="0"/>
        <v>53</v>
      </c>
      <c r="BB1" s="20">
        <f t="shared" si="0"/>
        <v>54</v>
      </c>
      <c r="BC1" s="20">
        <f t="shared" si="0"/>
        <v>55</v>
      </c>
      <c r="BD1" s="20">
        <f t="shared" si="0"/>
        <v>56</v>
      </c>
      <c r="BE1" s="20">
        <f t="shared" si="0"/>
        <v>57</v>
      </c>
      <c r="BF1" s="20">
        <f t="shared" si="0"/>
        <v>58</v>
      </c>
      <c r="BG1" s="20">
        <f t="shared" si="0"/>
        <v>59</v>
      </c>
      <c r="BH1" s="20">
        <f t="shared" si="0"/>
        <v>60</v>
      </c>
      <c r="BI1" s="20">
        <f t="shared" si="0"/>
        <v>61</v>
      </c>
      <c r="BJ1" s="20">
        <f t="shared" si="0"/>
        <v>62</v>
      </c>
      <c r="BK1" s="20">
        <f t="shared" si="0"/>
        <v>63</v>
      </c>
      <c r="BL1" s="20">
        <f t="shared" si="0"/>
        <v>64</v>
      </c>
      <c r="BM1" s="20">
        <f t="shared" si="0"/>
        <v>65</v>
      </c>
      <c r="BN1" s="20">
        <f t="shared" si="0"/>
        <v>66</v>
      </c>
      <c r="BO1" s="20">
        <f t="shared" ref="BO1:CT1" si="1">BN1+1</f>
        <v>67</v>
      </c>
      <c r="BP1" s="20">
        <f t="shared" si="1"/>
        <v>68</v>
      </c>
      <c r="BQ1" s="20">
        <f t="shared" si="1"/>
        <v>69</v>
      </c>
      <c r="BR1" s="20">
        <f t="shared" si="1"/>
        <v>70</v>
      </c>
      <c r="BS1" s="20">
        <f t="shared" si="1"/>
        <v>71</v>
      </c>
      <c r="BT1" s="20">
        <f t="shared" si="1"/>
        <v>72</v>
      </c>
      <c r="BU1" s="20">
        <f t="shared" si="1"/>
        <v>73</v>
      </c>
      <c r="BV1" s="20">
        <f t="shared" si="1"/>
        <v>74</v>
      </c>
      <c r="BW1" s="20">
        <f t="shared" si="1"/>
        <v>75</v>
      </c>
      <c r="BX1" s="20">
        <f t="shared" si="1"/>
        <v>76</v>
      </c>
      <c r="BY1" s="20">
        <f t="shared" si="1"/>
        <v>77</v>
      </c>
      <c r="BZ1" s="20">
        <f t="shared" si="1"/>
        <v>78</v>
      </c>
      <c r="CA1" s="20">
        <f t="shared" si="1"/>
        <v>79</v>
      </c>
      <c r="CB1" s="20">
        <f t="shared" si="1"/>
        <v>80</v>
      </c>
      <c r="CC1" s="20">
        <f t="shared" si="1"/>
        <v>81</v>
      </c>
      <c r="CD1" s="20">
        <f t="shared" si="1"/>
        <v>82</v>
      </c>
      <c r="CE1" s="20">
        <f t="shared" si="1"/>
        <v>83</v>
      </c>
      <c r="CF1" s="20">
        <f t="shared" si="1"/>
        <v>84</v>
      </c>
      <c r="CG1" s="20">
        <f t="shared" si="1"/>
        <v>85</v>
      </c>
      <c r="CH1" s="20">
        <f t="shared" si="1"/>
        <v>86</v>
      </c>
      <c r="CI1" s="20">
        <f t="shared" si="1"/>
        <v>87</v>
      </c>
      <c r="CJ1" s="20">
        <f t="shared" si="1"/>
        <v>88</v>
      </c>
      <c r="CK1" s="20">
        <f t="shared" si="1"/>
        <v>89</v>
      </c>
      <c r="CL1" s="20">
        <f t="shared" si="1"/>
        <v>90</v>
      </c>
      <c r="CM1" s="20">
        <f t="shared" si="1"/>
        <v>91</v>
      </c>
      <c r="CN1" s="20">
        <f t="shared" si="1"/>
        <v>92</v>
      </c>
      <c r="CO1" s="20">
        <f t="shared" si="1"/>
        <v>93</v>
      </c>
      <c r="CP1" s="20">
        <f t="shared" si="1"/>
        <v>94</v>
      </c>
      <c r="CQ1" s="20">
        <f t="shared" si="1"/>
        <v>95</v>
      </c>
      <c r="CR1" s="20">
        <f t="shared" si="1"/>
        <v>96</v>
      </c>
      <c r="CS1" s="20">
        <f t="shared" si="1"/>
        <v>97</v>
      </c>
      <c r="CT1" s="20">
        <f t="shared" si="1"/>
        <v>98</v>
      </c>
    </row>
    <row r="2" spans="1:98" x14ac:dyDescent="0.25">
      <c r="A2" s="18" t="s">
        <v>407</v>
      </c>
      <c r="B2" s="18" t="s">
        <v>1911</v>
      </c>
      <c r="C2" s="18" t="s">
        <v>6</v>
      </c>
      <c r="D2" s="18" t="s">
        <v>408</v>
      </c>
      <c r="E2" s="18" t="s">
        <v>409</v>
      </c>
      <c r="F2" s="18">
        <v>1958</v>
      </c>
      <c r="G2" s="18">
        <v>1959</v>
      </c>
      <c r="H2" s="18">
        <v>1960</v>
      </c>
      <c r="I2" s="18">
        <v>1961</v>
      </c>
      <c r="J2" s="18">
        <v>1962</v>
      </c>
      <c r="K2" s="18">
        <v>1963</v>
      </c>
      <c r="L2" s="18">
        <v>1964</v>
      </c>
      <c r="M2" s="18">
        <v>1965</v>
      </c>
      <c r="N2" s="18">
        <v>1966</v>
      </c>
      <c r="O2" s="18">
        <v>1967</v>
      </c>
      <c r="P2" s="18">
        <v>1968</v>
      </c>
      <c r="Q2" s="18">
        <v>1969</v>
      </c>
      <c r="R2" s="18">
        <v>1970</v>
      </c>
      <c r="S2" s="18">
        <v>1971</v>
      </c>
      <c r="T2" s="18">
        <v>1972</v>
      </c>
      <c r="U2" s="18">
        <v>1973</v>
      </c>
      <c r="V2" s="18">
        <v>1974</v>
      </c>
      <c r="W2" s="18">
        <v>1975</v>
      </c>
      <c r="X2" s="18">
        <v>1976</v>
      </c>
      <c r="Y2" s="18">
        <v>1977</v>
      </c>
      <c r="Z2" s="18">
        <v>1978</v>
      </c>
      <c r="AA2" s="18">
        <v>1979</v>
      </c>
      <c r="AB2" s="18">
        <v>1980</v>
      </c>
      <c r="AC2" s="18">
        <v>1981</v>
      </c>
      <c r="AD2" s="18">
        <v>1982</v>
      </c>
      <c r="AE2" s="18">
        <v>1983</v>
      </c>
      <c r="AF2" s="18">
        <v>1984</v>
      </c>
      <c r="AG2" s="18">
        <v>1985</v>
      </c>
      <c r="AH2" s="18">
        <v>1986</v>
      </c>
      <c r="AI2" s="18">
        <v>1987</v>
      </c>
      <c r="AJ2" s="18">
        <v>1988</v>
      </c>
      <c r="AK2" s="18">
        <v>1989</v>
      </c>
      <c r="AL2" s="18">
        <v>1990</v>
      </c>
      <c r="AM2" s="18">
        <v>1991</v>
      </c>
      <c r="AN2" s="18">
        <v>1992</v>
      </c>
      <c r="AO2" s="18">
        <v>1993</v>
      </c>
      <c r="AP2" s="18">
        <v>1994</v>
      </c>
      <c r="AQ2" s="18">
        <v>1995</v>
      </c>
      <c r="AR2" s="18">
        <v>1996</v>
      </c>
      <c r="AS2" s="18">
        <v>1997</v>
      </c>
      <c r="AT2" s="18">
        <v>1998</v>
      </c>
      <c r="AU2" s="18">
        <v>1999</v>
      </c>
      <c r="AV2" s="18">
        <v>2000</v>
      </c>
      <c r="AW2" s="18">
        <v>2001</v>
      </c>
      <c r="AX2" s="18">
        <v>2002</v>
      </c>
      <c r="AY2" s="18">
        <v>2003</v>
      </c>
      <c r="AZ2" s="18">
        <v>2004</v>
      </c>
      <c r="BA2" s="18">
        <v>2005</v>
      </c>
      <c r="BB2" s="18">
        <v>2006</v>
      </c>
      <c r="BC2" s="18">
        <v>2007</v>
      </c>
      <c r="BD2" s="18">
        <v>2008</v>
      </c>
      <c r="BE2" s="18">
        <v>2009</v>
      </c>
      <c r="BF2" s="18">
        <v>2010</v>
      </c>
      <c r="BG2" s="18">
        <v>2011</v>
      </c>
      <c r="BH2" s="18">
        <v>2012</v>
      </c>
      <c r="BI2" s="18">
        <v>2013</v>
      </c>
      <c r="BJ2" s="18">
        <v>2014</v>
      </c>
      <c r="BK2" s="18">
        <v>2015</v>
      </c>
      <c r="BL2" s="18" t="s">
        <v>1868</v>
      </c>
      <c r="BM2" s="18" t="s">
        <v>1869</v>
      </c>
      <c r="BN2" s="18" t="s">
        <v>1870</v>
      </c>
      <c r="BO2" s="18" t="s">
        <v>1871</v>
      </c>
      <c r="BP2" s="18" t="s">
        <v>1872</v>
      </c>
      <c r="BQ2" s="18" t="s">
        <v>1873</v>
      </c>
      <c r="BR2" s="18" t="s">
        <v>1874</v>
      </c>
      <c r="BS2" s="18" t="s">
        <v>1875</v>
      </c>
      <c r="BT2" s="18" t="s">
        <v>1876</v>
      </c>
      <c r="BU2" s="18" t="s">
        <v>1877</v>
      </c>
      <c r="BV2" s="18" t="s">
        <v>1878</v>
      </c>
      <c r="BW2" s="18" t="s">
        <v>1879</v>
      </c>
      <c r="BX2" s="18" t="s">
        <v>1880</v>
      </c>
      <c r="BY2" s="18" t="s">
        <v>1881</v>
      </c>
      <c r="BZ2" s="18" t="s">
        <v>1882</v>
      </c>
      <c r="CA2" s="18" t="s">
        <v>1883</v>
      </c>
      <c r="CB2" s="18" t="s">
        <v>1884</v>
      </c>
      <c r="CC2" s="18" t="s">
        <v>1885</v>
      </c>
      <c r="CD2" s="18" t="s">
        <v>1886</v>
      </c>
      <c r="CE2" s="18" t="s">
        <v>1887</v>
      </c>
      <c r="CF2" s="18" t="s">
        <v>1888</v>
      </c>
      <c r="CG2" s="18" t="s">
        <v>1889</v>
      </c>
      <c r="CH2" s="18" t="s">
        <v>1890</v>
      </c>
      <c r="CI2" s="18" t="s">
        <v>1891</v>
      </c>
      <c r="CJ2" s="18" t="s">
        <v>1892</v>
      </c>
      <c r="CK2" s="18" t="s">
        <v>1893</v>
      </c>
      <c r="CL2" s="18" t="s">
        <v>1894</v>
      </c>
      <c r="CM2" s="18" t="s">
        <v>1895</v>
      </c>
      <c r="CN2" s="18" t="s">
        <v>1896</v>
      </c>
      <c r="CO2" s="18" t="s">
        <v>1897</v>
      </c>
      <c r="CP2" s="18" t="s">
        <v>1898</v>
      </c>
      <c r="CQ2" s="18" t="s">
        <v>1899</v>
      </c>
      <c r="CR2" s="18" t="s">
        <v>1900</v>
      </c>
      <c r="CS2" s="18" t="s">
        <v>1901</v>
      </c>
      <c r="CT2" s="18" t="s">
        <v>1902</v>
      </c>
    </row>
    <row r="3" spans="1:98" x14ac:dyDescent="0.25">
      <c r="A3" s="18">
        <v>0</v>
      </c>
      <c r="B3" s="18" t="s">
        <v>1912</v>
      </c>
      <c r="C3" s="18" t="s">
        <v>411</v>
      </c>
      <c r="D3" s="18" t="s">
        <v>412</v>
      </c>
      <c r="E3" s="18" t="s">
        <v>413</v>
      </c>
      <c r="F3" s="18">
        <f>MAX(0,total_abstraction_km3!F3-domestic_gross_demand_km3!F3-industry_water_withdrawal_km3!F3)</f>
        <v>3.2289999999999923E-6</v>
      </c>
      <c r="G3" s="18">
        <f>MAX(0,total_abstraction_km3!G3-domestic_gross_demand_km3!G3-industry_water_withdrawal_km3!G3)</f>
        <v>3.2289999999999923E-6</v>
      </c>
      <c r="H3" s="18">
        <f>MAX(0,total_abstraction_km3!H3-domestic_gross_demand_km3!H3-industry_water_withdrawal_km3!H3)</f>
        <v>3.2499999999999977E-6</v>
      </c>
      <c r="I3" s="18">
        <f>MAX(0,total_abstraction_km3!I3-domestic_gross_demand_km3!I3-industry_water_withdrawal_km3!I3)</f>
        <v>3.140999999999962E-6</v>
      </c>
      <c r="J3" s="18">
        <f>MAX(0,total_abstraction_km3!J3-domestic_gross_demand_km3!J3-industry_water_withdrawal_km3!J3)</f>
        <v>3.1340000000000144E-6</v>
      </c>
      <c r="K3" s="18">
        <f>MAX(0,total_abstraction_km3!K3-domestic_gross_demand_km3!K3-industry_water_withdrawal_km3!K3)</f>
        <v>3.2249999999999835E-6</v>
      </c>
      <c r="L3" s="18">
        <f>MAX(0,total_abstraction_km3!L3-domestic_gross_demand_km3!L3-industry_water_withdrawal_km3!L3)</f>
        <v>3.4659999999999834E-6</v>
      </c>
      <c r="M3" s="18">
        <f>MAX(0,total_abstraction_km3!M3-domestic_gross_demand_km3!M3-industry_water_withdrawal_km3!M3)</f>
        <v>3.5050000000000012E-6</v>
      </c>
      <c r="N3" s="18">
        <f>MAX(0,total_abstraction_km3!N3-domestic_gross_demand_km3!N3-industry_water_withdrawal_km3!N3)</f>
        <v>3.6120000000000054E-6</v>
      </c>
      <c r="O3" s="18">
        <f>MAX(0,total_abstraction_km3!O3-domestic_gross_demand_km3!O3-industry_water_withdrawal_km3!O3)</f>
        <v>3.7250000000000499E-6</v>
      </c>
      <c r="P3" s="18">
        <f>MAX(0,total_abstraction_km3!P3-domestic_gross_demand_km3!P3-industry_water_withdrawal_km3!P3)</f>
        <v>3.9560000000000007E-6</v>
      </c>
      <c r="Q3" s="18">
        <f>MAX(0,total_abstraction_km3!Q3-domestic_gross_demand_km3!Q3-industry_water_withdrawal_km3!Q3)</f>
        <v>3.954999999999985E-6</v>
      </c>
      <c r="R3" s="18">
        <f>MAX(0,total_abstraction_km3!R3-domestic_gross_demand_km3!R3-industry_water_withdrawal_km3!R3)</f>
        <v>4.0390000000000066E-6</v>
      </c>
      <c r="S3" s="18">
        <f>MAX(0,total_abstraction_km3!S3-domestic_gross_demand_km3!S3-industry_water_withdrawal_km3!S3)</f>
        <v>4.1460000000000108E-6</v>
      </c>
      <c r="T3" s="18">
        <f>MAX(0,total_abstraction_km3!T3-domestic_gross_demand_km3!T3-industry_water_withdrawal_km3!T3)</f>
        <v>4.2999999999999961E-6</v>
      </c>
      <c r="U3" s="18">
        <f>MAX(0,total_abstraction_km3!U3-domestic_gross_demand_km3!U3-industry_water_withdrawal_km3!U3)</f>
        <v>4.2240000000000463E-6</v>
      </c>
      <c r="V3" s="18">
        <f>MAX(0,total_abstraction_km3!V3-domestic_gross_demand_km3!V3-industry_water_withdrawal_km3!V3)</f>
        <v>4.2039999999999482E-6</v>
      </c>
      <c r="W3" s="18">
        <f>MAX(0,total_abstraction_km3!W3-domestic_gross_demand_km3!W3-industry_water_withdrawal_km3!W3)</f>
        <v>4.4210000000000039E-6</v>
      </c>
      <c r="X3" s="18">
        <f>MAX(0,total_abstraction_km3!X3-domestic_gross_demand_km3!X3-industry_water_withdrawal_km3!X3)</f>
        <v>4.7180000000000182E-6</v>
      </c>
      <c r="Y3" s="18">
        <f>MAX(0,total_abstraction_km3!Y3-domestic_gross_demand_km3!Y3-industry_water_withdrawal_km3!Y3)</f>
        <v>4.6020000000000349E-6</v>
      </c>
      <c r="Z3" s="18">
        <f>MAX(0,total_abstraction_km3!Z3-domestic_gross_demand_km3!Z3-industry_water_withdrawal_km3!Z3)</f>
        <v>4.7749999999999399E-6</v>
      </c>
      <c r="AA3" s="18">
        <f>MAX(0,total_abstraction_km3!AA3-domestic_gross_demand_km3!AA3-industry_water_withdrawal_km3!AA3)</f>
        <v>4.9109999999999128E-6</v>
      </c>
      <c r="AB3" s="18">
        <f>MAX(0,total_abstraction_km3!AB3-domestic_gross_demand_km3!AB3-industry_water_withdrawal_km3!AB3)</f>
        <v>5.2300000000000567E-6</v>
      </c>
      <c r="AC3" s="18">
        <f>MAX(0,total_abstraction_km3!AC3-domestic_gross_demand_km3!AC3-industry_water_withdrawal_km3!AC3)</f>
        <v>5.124000000000014E-6</v>
      </c>
      <c r="AD3" s="18">
        <f>MAX(0,total_abstraction_km3!AD3-domestic_gross_demand_km3!AD3-industry_water_withdrawal_km3!AD3)</f>
        <v>5.251000000000062E-6</v>
      </c>
      <c r="AE3" s="18">
        <f>MAX(0,total_abstraction_km3!AE3-domestic_gross_demand_km3!AE3-industry_water_withdrawal_km3!AE3)</f>
        <v>5.3730000000000314E-6</v>
      </c>
      <c r="AF3" s="18">
        <f>MAX(0,total_abstraction_km3!AF3-domestic_gross_demand_km3!AF3-industry_water_withdrawal_km3!AF3)</f>
        <v>5.7729999999999327E-6</v>
      </c>
      <c r="AG3" s="18">
        <f>MAX(0,total_abstraction_km3!AG3-domestic_gross_demand_km3!AG3-industry_water_withdrawal_km3!AG3)</f>
        <v>5.7940000000000465E-6</v>
      </c>
      <c r="AH3" s="18">
        <f>MAX(0,total_abstraction_km3!AH3-domestic_gross_demand_km3!AH3-industry_water_withdrawal_km3!AH3)</f>
        <v>6.039000000000001E-6</v>
      </c>
      <c r="AI3" s="18">
        <f>MAX(0,total_abstraction_km3!AI3-domestic_gross_demand_km3!AI3-industry_water_withdrawal_km3!AI3)</f>
        <v>6.2309999999999883E-6</v>
      </c>
      <c r="AJ3" s="18">
        <f>MAX(0,total_abstraction_km3!AJ3-domestic_gross_demand_km3!AJ3-industry_water_withdrawal_km3!AJ3)</f>
        <v>6.4960000000000408E-6</v>
      </c>
      <c r="AK3" s="18">
        <f>MAX(0,total_abstraction_km3!AK3-domestic_gross_demand_km3!AK3-industry_water_withdrawal_km3!AK3)</f>
        <v>6.4519999999999985E-6</v>
      </c>
      <c r="AL3" s="18">
        <f>MAX(0,total_abstraction_km3!AL3-domestic_gross_demand_km3!AL3-industry_water_withdrawal_km3!AL3)</f>
        <v>6.5309999999999414E-6</v>
      </c>
      <c r="AM3" s="18">
        <f>MAX(0,total_abstraction_km3!AM3-domestic_gross_demand_km3!AM3-industry_water_withdrawal_km3!AM3)</f>
        <v>6.6749999999999319E-6</v>
      </c>
      <c r="AN3" s="18">
        <f>MAX(0,total_abstraction_km3!AN3-domestic_gross_demand_km3!AN3-industry_water_withdrawal_km3!AN3)</f>
        <v>6.8909999999999718E-6</v>
      </c>
      <c r="AO3" s="18">
        <f>MAX(0,total_abstraction_km3!AO3-domestic_gross_demand_km3!AO3-industry_water_withdrawal_km3!AO3)</f>
        <v>6.5069999999999972E-6</v>
      </c>
      <c r="AP3" s="18">
        <f>MAX(0,total_abstraction_km3!AP3-domestic_gross_demand_km3!AP3-industry_water_withdrawal_km3!AP3)</f>
        <v>6.7529999999999674E-6</v>
      </c>
      <c r="AQ3" s="18">
        <f>MAX(0,total_abstraction_km3!AQ3-domestic_gross_demand_km3!AQ3-industry_water_withdrawal_km3!AQ3)</f>
        <v>6.6950000000000299E-6</v>
      </c>
      <c r="AR3" s="18">
        <f>MAX(0,total_abstraction_km3!AR3-domestic_gross_demand_km3!AR3-industry_water_withdrawal_km3!AR3)</f>
        <v>6.9919999999999358E-6</v>
      </c>
      <c r="AS3" s="18">
        <f>MAX(0,total_abstraction_km3!AS3-domestic_gross_demand_km3!AS3-industry_water_withdrawal_km3!AS3)</f>
        <v>6.8009999999999642E-6</v>
      </c>
      <c r="AT3" s="18">
        <f>MAX(0,total_abstraction_km3!AT3-domestic_gross_demand_km3!AT3-industry_water_withdrawal_km3!AT3)</f>
        <v>6.9319999999998584E-6</v>
      </c>
      <c r="AU3" s="18">
        <f>MAX(0,total_abstraction_km3!AU3-domestic_gross_demand_km3!AU3-industry_water_withdrawal_km3!AU3)</f>
        <v>7.0800000000000203E-6</v>
      </c>
      <c r="AV3" s="18">
        <f>MAX(0,total_abstraction_km3!AV3-domestic_gross_demand_km3!AV3-industry_water_withdrawal_km3!AV3)</f>
        <v>7.5100000000000687E-6</v>
      </c>
      <c r="AW3" s="18">
        <f>MAX(0,total_abstraction_km3!AW3-domestic_gross_demand_km3!AW3-industry_water_withdrawal_km3!AW3)</f>
        <v>7.3299999999998366E-6</v>
      </c>
      <c r="AX3" s="18">
        <f>MAX(0,total_abstraction_km3!AX3-domestic_gross_demand_km3!AX3-industry_water_withdrawal_km3!AX3)</f>
        <v>7.5599999999999886E-6</v>
      </c>
      <c r="AY3" s="18">
        <f>MAX(0,total_abstraction_km3!AY3-domestic_gross_demand_km3!AY3-industry_water_withdrawal_km3!AY3)</f>
        <v>1.7500000000000154E-6</v>
      </c>
      <c r="AZ3" s="18">
        <f>MAX(0,total_abstraction_km3!AZ3-domestic_gross_demand_km3!AZ3-industry_water_withdrawal_km3!AZ3)</f>
        <v>8.0399999999999569E-6</v>
      </c>
      <c r="BA3" s="18">
        <f>MAX(0,total_abstraction_km3!BA3-domestic_gross_demand_km3!BA3-industry_water_withdrawal_km3!BA3)</f>
        <v>7.8699999999998823E-6</v>
      </c>
      <c r="BB3" s="18">
        <f>MAX(0,total_abstraction_km3!BB3-domestic_gross_demand_km3!BB3-industry_water_withdrawal_km3!BB3)</f>
        <v>7.7900000000001406E-6</v>
      </c>
      <c r="BC3" s="18">
        <f>MAX(0,total_abstraction_km3!BC3-domestic_gross_demand_km3!BC3-industry_water_withdrawal_km3!BC3)</f>
        <v>7.829999999999903E-6</v>
      </c>
      <c r="BD3" s="18">
        <f>MAX(0,total_abstraction_km3!BD3-domestic_gross_demand_km3!BD3-industry_water_withdrawal_km3!BD3)</f>
        <v>6.2899999999999415E-6</v>
      </c>
      <c r="BE3" s="18">
        <f>MAX(0,total_abstraction_km3!BE3-domestic_gross_demand_km3!BE3-industry_water_withdrawal_km3!BE3)</f>
        <v>7.7000000000000245E-6</v>
      </c>
      <c r="BF3" s="18">
        <f>MAX(0,total_abstraction_km3!BF3-domestic_gross_demand_km3!BF3-industry_water_withdrawal_km3!BF3)</f>
        <v>4.1900000000000531E-6</v>
      </c>
      <c r="BG3" s="18">
        <f>MAX(0,total_abstraction_km3!BG3-domestic_gross_demand_km3!BG3-industry_water_withdrawal_km3!BG3)</f>
        <v>7.620000000000066E-6</v>
      </c>
      <c r="BH3" s="18">
        <f>MAX(0,total_abstraction_km3!BH3-domestic_gross_demand_km3!BH3-industry_water_withdrawal_km3!BH3)</f>
        <v>6.6499999999999719E-6</v>
      </c>
      <c r="BI3" s="18">
        <f>MAX(0,total_abstraction_km3!BI3-domestic_gross_demand_km3!BI3-industry_water_withdrawal_km3!BI3)</f>
        <v>0</v>
      </c>
      <c r="BJ3" s="18">
        <f>MAX(0,total_abstraction_km3!BJ3-domestic_gross_demand_km3!BJ3-industry_water_withdrawal_km3!BJ3)</f>
        <v>0</v>
      </c>
      <c r="BK3" s="18">
        <f>MAX(0,total_abstraction_km3!BK3-domestic_gross_demand_km3!BK3-industry_water_withdrawal_km3!BK3)</f>
        <v>0</v>
      </c>
      <c r="BL3" s="18">
        <f>MAX(0,total_abstraction_km3!BL3-domestic_gross_demand_km3!BL3-industry_water_withdrawal_km3!BL3)</f>
        <v>2.092879310345002E-6</v>
      </c>
      <c r="BM3" s="18">
        <f>MAX(0,total_abstraction_km3!BM3-domestic_gross_demand_km3!BM3-industry_water_withdrawal_km3!BM3)</f>
        <v>0</v>
      </c>
      <c r="BN3" s="18" t="e">
        <f>MAX(0,total_abstraction_km3!BN3-domestic_gross_demand_km3!BN3-industry_water_withdrawal_km3!BN3)</f>
        <v>#VALUE!</v>
      </c>
      <c r="BO3" s="18" t="e">
        <f>MAX(0,total_abstraction_km3!BO3-domestic_gross_demand_km3!BO3-industry_water_withdrawal_km3!BO3)</f>
        <v>#VALUE!</v>
      </c>
      <c r="BP3" s="18" t="e">
        <f>MAX(0,total_abstraction_km3!BP3-domestic_gross_demand_km3!BP3-industry_water_withdrawal_km3!BP3)</f>
        <v>#VALUE!</v>
      </c>
      <c r="BQ3" s="18" t="e">
        <f>MAX(0,total_abstraction_km3!BQ3-domestic_gross_demand_km3!BQ3-industry_water_withdrawal_km3!BQ3)</f>
        <v>#VALUE!</v>
      </c>
      <c r="BR3" s="18" t="e">
        <f>MAX(0,total_abstraction_km3!BR3-domestic_gross_demand_km3!BR3-industry_water_withdrawal_km3!BR3)</f>
        <v>#VALUE!</v>
      </c>
      <c r="BS3" s="18" t="e">
        <f>MAX(0,total_abstraction_km3!BS3-domestic_gross_demand_km3!BS3-industry_water_withdrawal_km3!BS3)</f>
        <v>#VALUE!</v>
      </c>
      <c r="BT3" s="18">
        <f>MAX(0,total_abstraction_km3!BT3-domestic_gross_demand_km3!BT3-industry_water_withdrawal_km3!BT3)</f>
        <v>0</v>
      </c>
      <c r="BU3" s="18" t="e">
        <f>MAX(0,total_abstraction_km3!BU3-domestic_gross_demand_km3!BU3-industry_water_withdrawal_km3!BU3)</f>
        <v>#VALUE!</v>
      </c>
      <c r="BV3" s="18" t="e">
        <f>MAX(0,total_abstraction_km3!BV3-domestic_gross_demand_km3!BV3-industry_water_withdrawal_km3!BV3)</f>
        <v>#VALUE!</v>
      </c>
      <c r="BW3" s="18">
        <f>MAX(0,total_abstraction_km3!BW3-domestic_gross_demand_km3!BW3-industry_water_withdrawal_km3!BW3)</f>
        <v>3.1966000000000026E-6</v>
      </c>
      <c r="BX3" s="18">
        <f>MAX(0,total_abstraction_km3!BX3-domestic_gross_demand_km3!BX3-industry_water_withdrawal_km3!BX3)</f>
        <v>0</v>
      </c>
      <c r="BY3" s="18">
        <f>MAX(0,total_abstraction_km3!BY3-domestic_gross_demand_km3!BY3-industry_water_withdrawal_km3!BY3)</f>
        <v>3.5066000000000047E-6</v>
      </c>
      <c r="BZ3" s="18">
        <f>MAX(0,total_abstraction_km3!BZ3-domestic_gross_demand_km3!BZ3-industry_water_withdrawal_km3!BZ3)</f>
        <v>0</v>
      </c>
      <c r="CA3" s="18">
        <f>MAX(0,total_abstraction_km3!CA3-domestic_gross_demand_km3!CA3-industry_water_withdrawal_km3!CA3)</f>
        <v>4.0791999999999998E-6</v>
      </c>
      <c r="CB3" s="18">
        <f>MAX(0,total_abstraction_km3!CB3-domestic_gross_demand_km3!CB3-industry_water_withdrawal_km3!CB3)</f>
        <v>1.2992140083129924E-7</v>
      </c>
      <c r="CC3" s="18">
        <f>MAX(0,total_abstraction_km3!CC3-domestic_gross_demand_km3!CC3-industry_water_withdrawal_km3!CC3)</f>
        <v>4.433800000000032E-6</v>
      </c>
      <c r="CD3" s="18">
        <f>MAX(0,total_abstraction_km3!CD3-domestic_gross_demand_km3!CD3-industry_water_withdrawal_km3!CD3)</f>
        <v>0</v>
      </c>
      <c r="CE3" s="18">
        <f>MAX(0,total_abstraction_km3!CE3-domestic_gross_demand_km3!CE3-industry_water_withdrawal_km3!CE3)</f>
        <v>5.0582000000000188E-6</v>
      </c>
      <c r="CF3" s="18">
        <f>MAX(0,total_abstraction_km3!CF3-domestic_gross_demand_km3!CF3-industry_water_withdrawal_km3!CF3)</f>
        <v>1.9083084602909835E-7</v>
      </c>
      <c r="CG3" s="18">
        <f>MAX(0,total_abstraction_km3!CG3-domestic_gross_demand_km3!CG3-industry_water_withdrawal_km3!CG3)</f>
        <v>5.8420000000000433E-6</v>
      </c>
      <c r="CH3" s="18">
        <f>MAX(0,total_abstraction_km3!CH3-domestic_gross_demand_km3!CH3-industry_water_withdrawal_km3!CH3)</f>
        <v>0</v>
      </c>
      <c r="CI3" s="18">
        <f>MAX(0,total_abstraction_km3!CI3-domestic_gross_demand_km3!CI3-industry_water_withdrawal_km3!CI3)</f>
        <v>6.6090000000000853E-6</v>
      </c>
      <c r="CJ3" s="18">
        <f>MAX(0,total_abstraction_km3!CJ3-domestic_gross_demand_km3!CJ3-industry_water_withdrawal_km3!CJ3)</f>
        <v>1.6295021987820113E-7</v>
      </c>
      <c r="CK3" s="18">
        <f>MAX(0,total_abstraction_km3!CK3-domestic_gross_demand_km3!CK3-industry_water_withdrawal_km3!CK3)</f>
        <v>6.7496000000000006E-6</v>
      </c>
      <c r="CL3" s="18">
        <f>MAX(0,total_abstraction_km3!CL3-domestic_gross_demand_km3!CL3-industry_water_withdrawal_km3!CL3)</f>
        <v>9.8510842694993217E-8</v>
      </c>
      <c r="CM3" s="18">
        <f>MAX(0,total_abstraction_km3!CM3-domestic_gross_demand_km3!CM3-industry_water_withdrawal_km3!CM3)</f>
        <v>7.2824000000000846E-6</v>
      </c>
      <c r="CN3" s="18">
        <f>MAX(0,total_abstraction_km3!CN3-domestic_gross_demand_km3!CN3-industry_water_withdrawal_km3!CN3)</f>
        <v>1.8148171694249614E-7</v>
      </c>
      <c r="CO3" s="18">
        <f>MAX(0,total_abstraction_km3!CO3-domestic_gross_demand_km3!CO3-industry_water_withdrawal_km3!CO3)</f>
        <v>6.6559999999998495E-6</v>
      </c>
      <c r="CP3" s="18">
        <f>MAX(0,total_abstraction_km3!CP3-domestic_gross_demand_km3!CP3-industry_water_withdrawal_km3!CP3)</f>
        <v>1.9249006827479925E-6</v>
      </c>
      <c r="CQ3" s="18">
        <f>MAX(0,total_abstraction_km3!CQ3-domestic_gross_demand_km3!CQ3-industry_water_withdrawal_km3!CQ3)</f>
        <v>6.4900000000000548E-6</v>
      </c>
      <c r="CR3" s="18">
        <f>MAX(0,total_abstraction_km3!CR3-domestic_gross_demand_km3!CR3-industry_water_withdrawal_km3!CR3)</f>
        <v>0</v>
      </c>
      <c r="CS3" s="18">
        <f>MAX(0,total_abstraction_km3!CS3-domestic_gross_demand_km3!CS3-industry_water_withdrawal_km3!CS3)</f>
        <v>0</v>
      </c>
      <c r="CT3" s="18">
        <f>MAX(0,total_abstraction_km3!CT3-domestic_gross_demand_km3!CT3-industry_water_withdrawal_km3!CT3)</f>
        <v>3.1431896750487999E-5</v>
      </c>
    </row>
    <row r="4" spans="1:98" x14ac:dyDescent="0.25">
      <c r="A4" s="18">
        <v>1</v>
      </c>
      <c r="B4" s="18" t="s">
        <v>1913</v>
      </c>
      <c r="C4" s="18" t="s">
        <v>414</v>
      </c>
      <c r="D4" s="18" t="s">
        <v>412</v>
      </c>
      <c r="E4" s="18" t="s">
        <v>16</v>
      </c>
      <c r="F4" s="18">
        <f>MAX(0,total_abstraction_km3!F4-domestic_gross_demand_km3!F4-industry_water_withdrawal_km3!F4)</f>
        <v>0</v>
      </c>
      <c r="G4" s="18">
        <f>MAX(0,total_abstraction_km3!G4-domestic_gross_demand_km3!G4-industry_water_withdrawal_km3!G4)</f>
        <v>0</v>
      </c>
      <c r="H4" s="18">
        <f>MAX(0,total_abstraction_km3!H4-domestic_gross_demand_km3!H4-industry_water_withdrawal_km3!H4)</f>
        <v>0</v>
      </c>
      <c r="I4" s="18">
        <f>MAX(0,total_abstraction_km3!I4-domestic_gross_demand_km3!I4-industry_water_withdrawal_km3!I4)</f>
        <v>0</v>
      </c>
      <c r="J4" s="18">
        <f>MAX(0,total_abstraction_km3!J4-domestic_gross_demand_km3!J4-industry_water_withdrawal_km3!J4)</f>
        <v>0</v>
      </c>
      <c r="K4" s="18">
        <f>MAX(0,total_abstraction_km3!K4-domestic_gross_demand_km3!K4-industry_water_withdrawal_km3!K4)</f>
        <v>0</v>
      </c>
      <c r="L4" s="18">
        <f>MAX(0,total_abstraction_km3!L4-domestic_gross_demand_km3!L4-industry_water_withdrawal_km3!L4)</f>
        <v>0</v>
      </c>
      <c r="M4" s="18">
        <f>MAX(0,total_abstraction_km3!M4-domestic_gross_demand_km3!M4-industry_water_withdrawal_km3!M4)</f>
        <v>0</v>
      </c>
      <c r="N4" s="18">
        <f>MAX(0,total_abstraction_km3!N4-domestic_gross_demand_km3!N4-industry_water_withdrawal_km3!N4)</f>
        <v>0</v>
      </c>
      <c r="O4" s="18">
        <f>MAX(0,total_abstraction_km3!O4-domestic_gross_demand_km3!O4-industry_water_withdrawal_km3!O4)</f>
        <v>0</v>
      </c>
      <c r="P4" s="18">
        <f>MAX(0,total_abstraction_km3!P4-domestic_gross_demand_km3!P4-industry_water_withdrawal_km3!P4)</f>
        <v>0</v>
      </c>
      <c r="Q4" s="18">
        <f>MAX(0,total_abstraction_km3!Q4-domestic_gross_demand_km3!Q4-industry_water_withdrawal_km3!Q4)</f>
        <v>0</v>
      </c>
      <c r="R4" s="18">
        <f>MAX(0,total_abstraction_km3!R4-domestic_gross_demand_km3!R4-industry_water_withdrawal_km3!R4)</f>
        <v>0</v>
      </c>
      <c r="S4" s="18">
        <f>MAX(0,total_abstraction_km3!S4-domestic_gross_demand_km3!S4-industry_water_withdrawal_km3!S4)</f>
        <v>0</v>
      </c>
      <c r="T4" s="18">
        <f>MAX(0,total_abstraction_km3!T4-domestic_gross_demand_km3!T4-industry_water_withdrawal_km3!T4)</f>
        <v>0</v>
      </c>
      <c r="U4" s="18">
        <f>MAX(0,total_abstraction_km3!U4-domestic_gross_demand_km3!U4-industry_water_withdrawal_km3!U4)</f>
        <v>0</v>
      </c>
      <c r="V4" s="18">
        <f>MAX(0,total_abstraction_km3!V4-domestic_gross_demand_km3!V4-industry_water_withdrawal_km3!V4)</f>
        <v>0</v>
      </c>
      <c r="W4" s="18">
        <f>MAX(0,total_abstraction_km3!W4-domestic_gross_demand_km3!W4-industry_water_withdrawal_km3!W4)</f>
        <v>0</v>
      </c>
      <c r="X4" s="18">
        <f>MAX(0,total_abstraction_km3!X4-domestic_gross_demand_km3!X4-industry_water_withdrawal_km3!X4)</f>
        <v>0</v>
      </c>
      <c r="Y4" s="18">
        <f>MAX(0,total_abstraction_km3!Y4-domestic_gross_demand_km3!Y4-industry_water_withdrawal_km3!Y4)</f>
        <v>0</v>
      </c>
      <c r="Z4" s="18">
        <f>MAX(0,total_abstraction_km3!Z4-domestic_gross_demand_km3!Z4-industry_water_withdrawal_km3!Z4)</f>
        <v>0</v>
      </c>
      <c r="AA4" s="18">
        <f>MAX(0,total_abstraction_km3!AA4-domestic_gross_demand_km3!AA4-industry_water_withdrawal_km3!AA4)</f>
        <v>0</v>
      </c>
      <c r="AB4" s="18">
        <f>MAX(0,total_abstraction_km3!AB4-domestic_gross_demand_km3!AB4-industry_water_withdrawal_km3!AB4)</f>
        <v>0</v>
      </c>
      <c r="AC4" s="18">
        <f>MAX(0,total_abstraction_km3!AC4-domestic_gross_demand_km3!AC4-industry_water_withdrawal_km3!AC4)</f>
        <v>0</v>
      </c>
      <c r="AD4" s="18">
        <f>MAX(0,total_abstraction_km3!AD4-domestic_gross_demand_km3!AD4-industry_water_withdrawal_km3!AD4)</f>
        <v>0</v>
      </c>
      <c r="AE4" s="18">
        <f>MAX(0,total_abstraction_km3!AE4-domestic_gross_demand_km3!AE4-industry_water_withdrawal_km3!AE4)</f>
        <v>0</v>
      </c>
      <c r="AF4" s="18">
        <f>MAX(0,total_abstraction_km3!AF4-domestic_gross_demand_km3!AF4-industry_water_withdrawal_km3!AF4)</f>
        <v>0</v>
      </c>
      <c r="AG4" s="18">
        <f>MAX(0,total_abstraction_km3!AG4-domestic_gross_demand_km3!AG4-industry_water_withdrawal_km3!AG4)</f>
        <v>0</v>
      </c>
      <c r="AH4" s="18">
        <f>MAX(0,total_abstraction_km3!AH4-domestic_gross_demand_km3!AH4-industry_water_withdrawal_km3!AH4)</f>
        <v>0</v>
      </c>
      <c r="AI4" s="18">
        <f>MAX(0,total_abstraction_km3!AI4-domestic_gross_demand_km3!AI4-industry_water_withdrawal_km3!AI4)</f>
        <v>0</v>
      </c>
      <c r="AJ4" s="18">
        <f>MAX(0,total_abstraction_km3!AJ4-domestic_gross_demand_km3!AJ4-industry_water_withdrawal_km3!AJ4)</f>
        <v>0</v>
      </c>
      <c r="AK4" s="18">
        <f>MAX(0,total_abstraction_km3!AK4-domestic_gross_demand_km3!AK4-industry_water_withdrawal_km3!AK4)</f>
        <v>0</v>
      </c>
      <c r="AL4" s="18">
        <f>MAX(0,total_abstraction_km3!AL4-domestic_gross_demand_km3!AL4-industry_water_withdrawal_km3!AL4)</f>
        <v>0</v>
      </c>
      <c r="AM4" s="18">
        <f>MAX(0,total_abstraction_km3!AM4-domestic_gross_demand_km3!AM4-industry_water_withdrawal_km3!AM4)</f>
        <v>0</v>
      </c>
      <c r="AN4" s="18">
        <f>MAX(0,total_abstraction_km3!AN4-domestic_gross_demand_km3!AN4-industry_water_withdrawal_km3!AN4)</f>
        <v>0</v>
      </c>
      <c r="AO4" s="18">
        <f>MAX(0,total_abstraction_km3!AO4-domestic_gross_demand_km3!AO4-industry_water_withdrawal_km3!AO4)</f>
        <v>0</v>
      </c>
      <c r="AP4" s="18">
        <f>MAX(0,total_abstraction_km3!AP4-domestic_gross_demand_km3!AP4-industry_water_withdrawal_km3!AP4)</f>
        <v>0</v>
      </c>
      <c r="AQ4" s="18">
        <f>MAX(0,total_abstraction_km3!AQ4-domestic_gross_demand_km3!AQ4-industry_water_withdrawal_km3!AQ4)</f>
        <v>0</v>
      </c>
      <c r="AR4" s="18">
        <f>MAX(0,total_abstraction_km3!AR4-domestic_gross_demand_km3!AR4-industry_water_withdrawal_km3!AR4)</f>
        <v>0</v>
      </c>
      <c r="AS4" s="18">
        <f>MAX(0,total_abstraction_km3!AS4-domestic_gross_demand_km3!AS4-industry_water_withdrawal_km3!AS4)</f>
        <v>0</v>
      </c>
      <c r="AT4" s="18">
        <f>MAX(0,total_abstraction_km3!AT4-domestic_gross_demand_km3!AT4-industry_water_withdrawal_km3!AT4)</f>
        <v>0</v>
      </c>
      <c r="AU4" s="18">
        <f>MAX(0,total_abstraction_km3!AU4-domestic_gross_demand_km3!AU4-industry_water_withdrawal_km3!AU4)</f>
        <v>0</v>
      </c>
      <c r="AV4" s="18">
        <f>MAX(0,total_abstraction_km3!AV4-domestic_gross_demand_km3!AV4-industry_water_withdrawal_km3!AV4)</f>
        <v>0</v>
      </c>
      <c r="AW4" s="18">
        <f>MAX(0,total_abstraction_km3!AW4-domestic_gross_demand_km3!AW4-industry_water_withdrawal_km3!AW4)</f>
        <v>0</v>
      </c>
      <c r="AX4" s="18">
        <f>MAX(0,total_abstraction_km3!AX4-domestic_gross_demand_km3!AX4-industry_water_withdrawal_km3!AX4)</f>
        <v>0</v>
      </c>
      <c r="AY4" s="18">
        <f>MAX(0,total_abstraction_km3!AY4-domestic_gross_demand_km3!AY4-industry_water_withdrawal_km3!AY4)</f>
        <v>0</v>
      </c>
      <c r="AZ4" s="18">
        <f>MAX(0,total_abstraction_km3!AZ4-domestic_gross_demand_km3!AZ4-industry_water_withdrawal_km3!AZ4)</f>
        <v>0</v>
      </c>
      <c r="BA4" s="18">
        <f>MAX(0,total_abstraction_km3!BA4-domestic_gross_demand_km3!BA4-industry_water_withdrawal_km3!BA4)</f>
        <v>0</v>
      </c>
      <c r="BB4" s="18">
        <f>MAX(0,total_abstraction_km3!BB4-domestic_gross_demand_km3!BB4-industry_water_withdrawal_km3!BB4)</f>
        <v>0</v>
      </c>
      <c r="BC4" s="18">
        <f>MAX(0,total_abstraction_km3!BC4-domestic_gross_demand_km3!BC4-industry_water_withdrawal_km3!BC4)</f>
        <v>0</v>
      </c>
      <c r="BD4" s="18">
        <f>MAX(0,total_abstraction_km3!BD4-domestic_gross_demand_km3!BD4-industry_water_withdrawal_km3!BD4)</f>
        <v>0</v>
      </c>
      <c r="BE4" s="18">
        <f>MAX(0,total_abstraction_km3!BE4-domestic_gross_demand_km3!BE4-industry_water_withdrawal_km3!BE4)</f>
        <v>0</v>
      </c>
      <c r="BF4" s="18">
        <f>MAX(0,total_abstraction_km3!BF4-domestic_gross_demand_km3!BF4-industry_water_withdrawal_km3!BF4)</f>
        <v>0</v>
      </c>
      <c r="BG4" s="18">
        <f>MAX(0,total_abstraction_km3!BG4-domestic_gross_demand_km3!BG4-industry_water_withdrawal_km3!BG4)</f>
        <v>0</v>
      </c>
      <c r="BH4" s="18">
        <f>MAX(0,total_abstraction_km3!BH4-domestic_gross_demand_km3!BH4-industry_water_withdrawal_km3!BH4)</f>
        <v>0</v>
      </c>
      <c r="BI4" s="18">
        <f>MAX(0,total_abstraction_km3!BI4-domestic_gross_demand_km3!BI4-industry_water_withdrawal_km3!BI4)</f>
        <v>0</v>
      </c>
      <c r="BJ4" s="18">
        <f>MAX(0,total_abstraction_km3!BJ4-domestic_gross_demand_km3!BJ4-industry_water_withdrawal_km3!BJ4)</f>
        <v>0</v>
      </c>
      <c r="BK4" s="18">
        <f>MAX(0,total_abstraction_km3!BK4-domestic_gross_demand_km3!BK4-industry_water_withdrawal_km3!BK4)</f>
        <v>0</v>
      </c>
      <c r="BL4" s="18">
        <f>MAX(0,total_abstraction_km3!BL4-domestic_gross_demand_km3!BL4-industry_water_withdrawal_km3!BL4)</f>
        <v>0</v>
      </c>
      <c r="BM4" s="18">
        <f>MAX(0,total_abstraction_km3!BM4-domestic_gross_demand_km3!BM4-industry_water_withdrawal_km3!BM4)</f>
        <v>0</v>
      </c>
      <c r="BN4" s="18">
        <f>MAX(0,total_abstraction_km3!BN4-domestic_gross_demand_km3!BN4-industry_water_withdrawal_km3!BN4)</f>
        <v>0</v>
      </c>
      <c r="BO4" s="18">
        <f>MAX(0,total_abstraction_km3!BO4-domestic_gross_demand_km3!BO4-industry_water_withdrawal_km3!BO4)</f>
        <v>0</v>
      </c>
      <c r="BP4" s="18">
        <f>MAX(0,total_abstraction_km3!BP4-domestic_gross_demand_km3!BP4-industry_water_withdrawal_km3!BP4)</f>
        <v>0</v>
      </c>
      <c r="BQ4" s="18">
        <f>MAX(0,total_abstraction_km3!BQ4-domestic_gross_demand_km3!BQ4-industry_water_withdrawal_km3!BQ4)</f>
        <v>0</v>
      </c>
      <c r="BR4" s="18">
        <f>MAX(0,total_abstraction_km3!BR4-domestic_gross_demand_km3!BR4-industry_water_withdrawal_km3!BR4)</f>
        <v>0</v>
      </c>
      <c r="BS4" s="18">
        <f>MAX(0,total_abstraction_km3!BS4-domestic_gross_demand_km3!BS4-industry_water_withdrawal_km3!BS4)</f>
        <v>0</v>
      </c>
      <c r="BT4" s="18">
        <f>MAX(0,total_abstraction_km3!BT4-domestic_gross_demand_km3!BT4-industry_water_withdrawal_km3!BT4)</f>
        <v>0</v>
      </c>
      <c r="BU4" s="18">
        <f>MAX(0,total_abstraction_km3!BU4-domestic_gross_demand_km3!BU4-industry_water_withdrawal_km3!BU4)</f>
        <v>0</v>
      </c>
      <c r="BV4" s="18">
        <f>MAX(0,total_abstraction_km3!BV4-domestic_gross_demand_km3!BV4-industry_water_withdrawal_km3!BV4)</f>
        <v>0</v>
      </c>
      <c r="BW4" s="18">
        <f>MAX(0,total_abstraction_km3!BW4-domestic_gross_demand_km3!BW4-industry_water_withdrawal_km3!BW4)</f>
        <v>0</v>
      </c>
      <c r="BX4" s="18">
        <f>MAX(0,total_abstraction_km3!BX4-domestic_gross_demand_km3!BX4-industry_water_withdrawal_km3!BX4)</f>
        <v>0</v>
      </c>
      <c r="BY4" s="18">
        <f>MAX(0,total_abstraction_km3!BY4-domestic_gross_demand_km3!BY4-industry_water_withdrawal_km3!BY4)</f>
        <v>0</v>
      </c>
      <c r="BZ4" s="18">
        <f>MAX(0,total_abstraction_km3!BZ4-domestic_gross_demand_km3!BZ4-industry_water_withdrawal_km3!BZ4)</f>
        <v>0</v>
      </c>
      <c r="CA4" s="18">
        <f>MAX(0,total_abstraction_km3!CA4-domestic_gross_demand_km3!CA4-industry_water_withdrawal_km3!CA4)</f>
        <v>0</v>
      </c>
      <c r="CB4" s="18">
        <f>MAX(0,total_abstraction_km3!CB4-domestic_gross_demand_km3!CB4-industry_water_withdrawal_km3!CB4)</f>
        <v>0</v>
      </c>
      <c r="CC4" s="18">
        <f>MAX(0,total_abstraction_km3!CC4-domestic_gross_demand_km3!CC4-industry_water_withdrawal_km3!CC4)</f>
        <v>0</v>
      </c>
      <c r="CD4" s="18">
        <f>MAX(0,total_abstraction_km3!CD4-domestic_gross_demand_km3!CD4-industry_water_withdrawal_km3!CD4)</f>
        <v>0</v>
      </c>
      <c r="CE4" s="18">
        <f>MAX(0,total_abstraction_km3!CE4-domestic_gross_demand_km3!CE4-industry_water_withdrawal_km3!CE4)</f>
        <v>0</v>
      </c>
      <c r="CF4" s="18">
        <f>MAX(0,total_abstraction_km3!CF4-domestic_gross_demand_km3!CF4-industry_water_withdrawal_km3!CF4)</f>
        <v>0</v>
      </c>
      <c r="CG4" s="18">
        <f>MAX(0,total_abstraction_km3!CG4-domestic_gross_demand_km3!CG4-industry_water_withdrawal_km3!CG4)</f>
        <v>0</v>
      </c>
      <c r="CH4" s="18">
        <f>MAX(0,total_abstraction_km3!CH4-domestic_gross_demand_km3!CH4-industry_water_withdrawal_km3!CH4)</f>
        <v>0</v>
      </c>
      <c r="CI4" s="18">
        <f>MAX(0,total_abstraction_km3!CI4-domestic_gross_demand_km3!CI4-industry_water_withdrawal_km3!CI4)</f>
        <v>0</v>
      </c>
      <c r="CJ4" s="18">
        <f>MAX(0,total_abstraction_km3!CJ4-domestic_gross_demand_km3!CJ4-industry_water_withdrawal_km3!CJ4)</f>
        <v>3.3049725074138915E-5</v>
      </c>
      <c r="CK4" s="18">
        <f>MAX(0,total_abstraction_km3!CK4-domestic_gross_demand_km3!CK4-industry_water_withdrawal_km3!CK4)</f>
        <v>0</v>
      </c>
      <c r="CL4" s="18">
        <f>MAX(0,total_abstraction_km3!CL4-domestic_gross_demand_km3!CL4-industry_water_withdrawal_km3!CL4)</f>
        <v>0</v>
      </c>
      <c r="CM4" s="18">
        <f>MAX(0,total_abstraction_km3!CM4-domestic_gross_demand_km3!CM4-industry_water_withdrawal_km3!CM4)</f>
        <v>0</v>
      </c>
      <c r="CN4" s="18">
        <f>MAX(0,total_abstraction_km3!CN4-domestic_gross_demand_km3!CN4-industry_water_withdrawal_km3!CN4)</f>
        <v>5.5518968616625282E-5</v>
      </c>
      <c r="CO4" s="18">
        <f>MAX(0,total_abstraction_km3!CO4-domestic_gross_demand_km3!CO4-industry_water_withdrawal_km3!CO4)</f>
        <v>0</v>
      </c>
      <c r="CP4" s="18">
        <f>MAX(0,total_abstraction_km3!CP4-domestic_gross_demand_km3!CP4-industry_water_withdrawal_km3!CP4)</f>
        <v>0</v>
      </c>
      <c r="CQ4" s="18">
        <f>MAX(0,total_abstraction_km3!CQ4-domestic_gross_demand_km3!CQ4-industry_water_withdrawal_km3!CQ4)</f>
        <v>0</v>
      </c>
      <c r="CR4" s="18">
        <f>MAX(0,total_abstraction_km3!CR4-domestic_gross_demand_km3!CR4-industry_water_withdrawal_km3!CR4)</f>
        <v>1.4342828553798748E-4</v>
      </c>
      <c r="CS4" s="18">
        <f>MAX(0,total_abstraction_km3!CS4-domestic_gross_demand_km3!CS4-industry_water_withdrawal_km3!CS4)</f>
        <v>0</v>
      </c>
      <c r="CT4" s="18">
        <f>MAX(0,total_abstraction_km3!CT4-domestic_gross_demand_km3!CT4-industry_water_withdrawal_km3!CT4)</f>
        <v>1.0302969263998403E-4</v>
      </c>
    </row>
    <row r="5" spans="1:98" x14ac:dyDescent="0.25">
      <c r="A5" s="18">
        <v>10</v>
      </c>
      <c r="B5" s="18" t="s">
        <v>1914</v>
      </c>
      <c r="C5" s="18" t="s">
        <v>430</v>
      </c>
      <c r="D5" s="18" t="s">
        <v>426</v>
      </c>
      <c r="E5" s="18" t="s">
        <v>20</v>
      </c>
      <c r="F5" s="18">
        <f>MAX(0,total_abstraction_km3!F5-domestic_gross_demand_km3!F5-industry_water_withdrawal_km3!F5)</f>
        <v>0</v>
      </c>
      <c r="G5" s="18">
        <f>MAX(0,total_abstraction_km3!G5-domestic_gross_demand_km3!G5-industry_water_withdrawal_km3!G5)</f>
        <v>0</v>
      </c>
      <c r="H5" s="18">
        <f>MAX(0,total_abstraction_km3!H5-domestic_gross_demand_km3!H5-industry_water_withdrawal_km3!H5)</f>
        <v>0</v>
      </c>
      <c r="I5" s="18">
        <f>MAX(0,total_abstraction_km3!I5-domestic_gross_demand_km3!I5-industry_water_withdrawal_km3!I5)</f>
        <v>3.2611699999999998E-10</v>
      </c>
      <c r="J5" s="18">
        <f>MAX(0,total_abstraction_km3!J5-domestic_gross_demand_km3!J5-industry_water_withdrawal_km3!J5)</f>
        <v>3.3450599999999998E-10</v>
      </c>
      <c r="K5" s="18">
        <f>MAX(0,total_abstraction_km3!K5-domestic_gross_demand_km3!K5-industry_water_withdrawal_km3!K5)</f>
        <v>3.2095000000000001E-10</v>
      </c>
      <c r="L5" s="18">
        <f>MAX(0,total_abstraction_km3!L5-domestic_gross_demand_km3!L5-industry_water_withdrawal_km3!L5)</f>
        <v>3.5388699999999998E-10</v>
      </c>
      <c r="M5" s="18">
        <f>MAX(0,total_abstraction_km3!M5-domestic_gross_demand_km3!M5-industry_water_withdrawal_km3!M5)</f>
        <v>3.6874299999999998E-10</v>
      </c>
      <c r="N5" s="18">
        <f>MAX(0,total_abstraction_km3!N5-domestic_gross_demand_km3!N5-industry_water_withdrawal_km3!N5)</f>
        <v>3.9257299999999999E-10</v>
      </c>
      <c r="O5" s="18">
        <f>MAX(0,total_abstraction_km3!O5-domestic_gross_demand_km3!O5-industry_water_withdrawal_km3!O5)</f>
        <v>4.1107700000000002E-10</v>
      </c>
      <c r="P5" s="18">
        <f>MAX(0,total_abstraction_km3!P5-domestic_gross_demand_km3!P5-industry_water_withdrawal_km3!P5)</f>
        <v>4.2268699999999999E-10</v>
      </c>
      <c r="Q5" s="18">
        <f>MAX(0,total_abstraction_km3!Q5-domestic_gross_demand_km3!Q5-industry_water_withdrawal_km3!Q5)</f>
        <v>4.2490999999999998E-10</v>
      </c>
      <c r="R5" s="18">
        <f>MAX(0,total_abstraction_km3!R5-domestic_gross_demand_km3!R5-industry_water_withdrawal_km3!R5)</f>
        <v>4.42341E-10</v>
      </c>
      <c r="S5" s="18">
        <f>MAX(0,total_abstraction_km3!S5-domestic_gross_demand_km3!S5-industry_water_withdrawal_km3!S5)</f>
        <v>4.5532900000000001E-10</v>
      </c>
      <c r="T5" s="18">
        <f>MAX(0,total_abstraction_km3!T5-domestic_gross_demand_km3!T5-industry_water_withdrawal_km3!T5)</f>
        <v>4.3099199999999999E-10</v>
      </c>
      <c r="U5" s="18">
        <f>MAX(0,total_abstraction_km3!U5-domestic_gross_demand_km3!U5-industry_water_withdrawal_km3!U5)</f>
        <v>4.3748000000000002E-10</v>
      </c>
      <c r="V5" s="18">
        <f>MAX(0,total_abstraction_km3!V5-domestic_gross_demand_km3!V5-industry_water_withdrawal_km3!V5)</f>
        <v>4.4312500000000001E-10</v>
      </c>
      <c r="W5" s="18">
        <f>MAX(0,total_abstraction_km3!W5-domestic_gross_demand_km3!W5-industry_water_withdrawal_km3!W5)</f>
        <v>4.45197E-10</v>
      </c>
      <c r="X5" s="18">
        <f>MAX(0,total_abstraction_km3!X5-domestic_gross_demand_km3!X5-industry_water_withdrawal_km3!X5)</f>
        <v>5.1203299999999996E-10</v>
      </c>
      <c r="Y5" s="18">
        <f>MAX(0,total_abstraction_km3!Y5-domestic_gross_demand_km3!Y5-industry_water_withdrawal_km3!Y5)</f>
        <v>5.1471800000000004E-10</v>
      </c>
      <c r="Z5" s="18">
        <f>MAX(0,total_abstraction_km3!Z5-domestic_gross_demand_km3!Z5-industry_water_withdrawal_km3!Z5)</f>
        <v>5.1919000000000004E-10</v>
      </c>
      <c r="AA5" s="18">
        <f>MAX(0,total_abstraction_km3!AA5-domestic_gross_demand_km3!AA5-industry_water_withdrawal_km3!AA5)</f>
        <v>5.3113899999999998E-10</v>
      </c>
      <c r="AB5" s="18">
        <f>MAX(0,total_abstraction_km3!AB5-domestic_gross_demand_km3!AB5-industry_water_withdrawal_km3!AB5)</f>
        <v>5.4457599999999996E-10</v>
      </c>
      <c r="AC5" s="18">
        <f>MAX(0,total_abstraction_km3!AC5-domestic_gross_demand_km3!AC5-industry_water_withdrawal_km3!AC5)</f>
        <v>5.5503799999999996E-10</v>
      </c>
      <c r="AD5" s="18">
        <f>MAX(0,total_abstraction_km3!AD5-domestic_gross_demand_km3!AD5-industry_water_withdrawal_km3!AD5)</f>
        <v>5.6278400000000003E-10</v>
      </c>
      <c r="AE5" s="18">
        <f>MAX(0,total_abstraction_km3!AE5-domestic_gross_demand_km3!AE5-industry_water_withdrawal_km3!AE5)</f>
        <v>5.4648299999999998E-10</v>
      </c>
      <c r="AF5" s="18">
        <f>MAX(0,total_abstraction_km3!AF5-domestic_gross_demand_km3!AF5-industry_water_withdrawal_km3!AF5)</f>
        <v>5.5267400000000005E-10</v>
      </c>
      <c r="AG5" s="18">
        <f>MAX(0,total_abstraction_km3!AG5-domestic_gross_demand_km3!AG5-industry_water_withdrawal_km3!AG5)</f>
        <v>5.6149799999999996E-10</v>
      </c>
      <c r="AH5" s="18">
        <f>MAX(0,total_abstraction_km3!AH5-domestic_gross_demand_km3!AH5-industry_water_withdrawal_km3!AH5)</f>
        <v>5.6747300000000003E-10</v>
      </c>
      <c r="AI5" s="18">
        <f>MAX(0,total_abstraction_km3!AI5-domestic_gross_demand_km3!AI5-industry_water_withdrawal_km3!AI5)</f>
        <v>5.71025E-10</v>
      </c>
      <c r="AJ5" s="18">
        <f>MAX(0,total_abstraction_km3!AJ5-domestic_gross_demand_km3!AJ5-industry_water_withdrawal_km3!AJ5)</f>
        <v>5.8667999999999998E-10</v>
      </c>
      <c r="AK5" s="18">
        <f>MAX(0,total_abstraction_km3!AK5-domestic_gross_demand_km3!AK5-industry_water_withdrawal_km3!AK5)</f>
        <v>5.9088699999999999E-10</v>
      </c>
      <c r="AL5" s="18">
        <f>MAX(0,total_abstraction_km3!AL5-domestic_gross_demand_km3!AL5-industry_water_withdrawal_km3!AL5)</f>
        <v>5.97988E-10</v>
      </c>
      <c r="AM5" s="18">
        <f>MAX(0,total_abstraction_km3!AM5-domestic_gross_demand_km3!AM5-industry_water_withdrawal_km3!AM5)</f>
        <v>0</v>
      </c>
      <c r="AN5" s="18">
        <f>MAX(0,total_abstraction_km3!AN5-domestic_gross_demand_km3!AN5-industry_water_withdrawal_km3!AN5)</f>
        <v>0</v>
      </c>
      <c r="AO5" s="18">
        <f>MAX(0,total_abstraction_km3!AO5-domestic_gross_demand_km3!AO5-industry_water_withdrawal_km3!AO5)</f>
        <v>0</v>
      </c>
      <c r="AP5" s="18">
        <f>MAX(0,total_abstraction_km3!AP5-domestic_gross_demand_km3!AP5-industry_water_withdrawal_km3!AP5)</f>
        <v>0</v>
      </c>
      <c r="AQ5" s="18">
        <f>MAX(0,total_abstraction_km3!AQ5-domestic_gross_demand_km3!AQ5-industry_water_withdrawal_km3!AQ5)</f>
        <v>0</v>
      </c>
      <c r="AR5" s="18">
        <f>MAX(0,total_abstraction_km3!AR5-domestic_gross_demand_km3!AR5-industry_water_withdrawal_km3!AR5)</f>
        <v>0</v>
      </c>
      <c r="AS5" s="18">
        <f>MAX(0,total_abstraction_km3!AS5-domestic_gross_demand_km3!AS5-industry_water_withdrawal_km3!AS5)</f>
        <v>0</v>
      </c>
      <c r="AT5" s="18">
        <f>MAX(0,total_abstraction_km3!AT5-domestic_gross_demand_km3!AT5-industry_water_withdrawal_km3!AT5)</f>
        <v>0</v>
      </c>
      <c r="AU5" s="18">
        <f>MAX(0,total_abstraction_km3!AU5-domestic_gross_demand_km3!AU5-industry_water_withdrawal_km3!AU5)</f>
        <v>0</v>
      </c>
      <c r="AV5" s="18">
        <f>MAX(0,total_abstraction_km3!AV5-domestic_gross_demand_km3!AV5-industry_water_withdrawal_km3!AV5)</f>
        <v>0</v>
      </c>
      <c r="AW5" s="18">
        <f>MAX(0,total_abstraction_km3!AW5-domestic_gross_demand_km3!AW5-industry_water_withdrawal_km3!AW5)</f>
        <v>0</v>
      </c>
      <c r="AX5" s="18">
        <f>MAX(0,total_abstraction_km3!AX5-domestic_gross_demand_km3!AX5-industry_water_withdrawal_km3!AX5)</f>
        <v>0</v>
      </c>
      <c r="AY5" s="18">
        <f>MAX(0,total_abstraction_km3!AY5-domestic_gross_demand_km3!AY5-industry_water_withdrawal_km3!AY5)</f>
        <v>0</v>
      </c>
      <c r="AZ5" s="18">
        <f>MAX(0,total_abstraction_km3!AZ5-domestic_gross_demand_km3!AZ5-industry_water_withdrawal_km3!AZ5)</f>
        <v>0</v>
      </c>
      <c r="BA5" s="18">
        <f>MAX(0,total_abstraction_km3!BA5-domestic_gross_demand_km3!BA5-industry_water_withdrawal_km3!BA5)</f>
        <v>0</v>
      </c>
      <c r="BB5" s="18">
        <f>MAX(0,total_abstraction_km3!BB5-domestic_gross_demand_km3!BB5-industry_water_withdrawal_km3!BB5)</f>
        <v>0</v>
      </c>
      <c r="BC5" s="18">
        <f>MAX(0,total_abstraction_km3!BC5-domestic_gross_demand_km3!BC5-industry_water_withdrawal_km3!BC5)</f>
        <v>0</v>
      </c>
      <c r="BD5" s="18">
        <f>MAX(0,total_abstraction_km3!BD5-domestic_gross_demand_km3!BD5-industry_water_withdrawal_km3!BD5)</f>
        <v>0</v>
      </c>
      <c r="BE5" s="18">
        <f>MAX(0,total_abstraction_km3!BE5-domestic_gross_demand_km3!BE5-industry_water_withdrawal_km3!BE5)</f>
        <v>0</v>
      </c>
      <c r="BF5" s="18">
        <f>MAX(0,total_abstraction_km3!BF5-domestic_gross_demand_km3!BF5-industry_water_withdrawal_km3!BF5)</f>
        <v>0</v>
      </c>
      <c r="BG5" s="18">
        <f>MAX(0,total_abstraction_km3!BG5-domestic_gross_demand_km3!BG5-industry_water_withdrawal_km3!BG5)</f>
        <v>0</v>
      </c>
      <c r="BH5" s="18">
        <f>MAX(0,total_abstraction_km3!BH5-domestic_gross_demand_km3!BH5-industry_water_withdrawal_km3!BH5)</f>
        <v>0</v>
      </c>
      <c r="BI5" s="18">
        <f>MAX(0,total_abstraction_km3!BI5-domestic_gross_demand_km3!BI5-industry_water_withdrawal_km3!BI5)</f>
        <v>0</v>
      </c>
      <c r="BJ5" s="18">
        <f>MAX(0,total_abstraction_km3!BJ5-domestic_gross_demand_km3!BJ5-industry_water_withdrawal_km3!BJ5)</f>
        <v>0</v>
      </c>
      <c r="BK5" s="18">
        <f>MAX(0,total_abstraction_km3!BK5-domestic_gross_demand_km3!BK5-industry_water_withdrawal_km3!BK5)</f>
        <v>0</v>
      </c>
      <c r="BL5" s="18">
        <f>MAX(0,total_abstraction_km3!BL5-domestic_gross_demand_km3!BL5-industry_water_withdrawal_km3!BL5)</f>
        <v>2.4696724137931001E-10</v>
      </c>
      <c r="BM5" s="18">
        <f>MAX(0,total_abstraction_km3!BM5-domestic_gross_demand_km3!BM5-industry_water_withdrawal_km3!BM5)</f>
        <v>2.4851899435666101E-10</v>
      </c>
      <c r="BN5" s="18" t="e">
        <f>MAX(0,total_abstraction_km3!BN5-domestic_gross_demand_km3!BN5-industry_water_withdrawal_km3!BN5)</f>
        <v>#VALUE!</v>
      </c>
      <c r="BO5" s="18" t="e">
        <f>MAX(0,total_abstraction_km3!BO5-domestic_gross_demand_km3!BO5-industry_water_withdrawal_km3!BO5)</f>
        <v>#VALUE!</v>
      </c>
      <c r="BP5" s="18" t="e">
        <f>MAX(0,total_abstraction_km3!BP5-domestic_gross_demand_km3!BP5-industry_water_withdrawal_km3!BP5)</f>
        <v>#VALUE!</v>
      </c>
      <c r="BQ5" s="18" t="e">
        <f>MAX(0,total_abstraction_km3!BQ5-domestic_gross_demand_km3!BQ5-industry_water_withdrawal_km3!BQ5)</f>
        <v>#VALUE!</v>
      </c>
      <c r="BR5" s="18" t="e">
        <f>MAX(0,total_abstraction_km3!BR5-domestic_gross_demand_km3!BR5-industry_water_withdrawal_km3!BR5)</f>
        <v>#VALUE!</v>
      </c>
      <c r="BS5" s="18" t="e">
        <f>MAX(0,total_abstraction_km3!BS5-domestic_gross_demand_km3!BS5-industry_water_withdrawal_km3!BS5)</f>
        <v>#VALUE!</v>
      </c>
      <c r="BT5" s="18">
        <f>MAX(0,total_abstraction_km3!BT5-domestic_gross_demand_km3!BT5-industry_water_withdrawal_km3!BT5)</f>
        <v>0</v>
      </c>
      <c r="BU5" s="18" t="e">
        <f>MAX(0,total_abstraction_km3!BU5-domestic_gross_demand_km3!BU5-industry_water_withdrawal_km3!BU5)</f>
        <v>#VALUE!</v>
      </c>
      <c r="BV5" s="18" t="e">
        <f>MAX(0,total_abstraction_km3!BV5-domestic_gross_demand_km3!BV5-industry_water_withdrawal_km3!BV5)</f>
        <v>#VALUE!</v>
      </c>
      <c r="BW5" s="18">
        <f>MAX(0,total_abstraction_km3!BW5-domestic_gross_demand_km3!BW5-industry_water_withdrawal_km3!BW5)</f>
        <v>1.321246E-10</v>
      </c>
      <c r="BX5" s="18">
        <f>MAX(0,total_abstraction_km3!BX5-domestic_gross_demand_km3!BX5-industry_water_withdrawal_km3!BX5)</f>
        <v>1.80943369662444E-10</v>
      </c>
      <c r="BY5" s="18">
        <f>MAX(0,total_abstraction_km3!BY5-domestic_gross_demand_km3!BY5-industry_water_withdrawal_km3!BY5)</f>
        <v>3.6944600000000002E-10</v>
      </c>
      <c r="BZ5" s="18">
        <f>MAX(0,total_abstraction_km3!BZ5-domestic_gross_demand_km3!BZ5-industry_water_withdrawal_km3!BZ5)</f>
        <v>3.4865588321438099E-11</v>
      </c>
      <c r="CA5" s="18">
        <f>MAX(0,total_abstraction_km3!CA5-domestic_gross_demand_km3!CA5-industry_water_withdrawal_km3!CA5)</f>
        <v>4.3525179999999998E-10</v>
      </c>
      <c r="CB5" s="18">
        <f>MAX(0,total_abstraction_km3!CB5-domestic_gross_demand_km3!CB5-industry_water_withdrawal_km3!CB5)</f>
        <v>1.35676420095756E-11</v>
      </c>
      <c r="CC5" s="18">
        <f>MAX(0,total_abstraction_km3!CC5-domestic_gross_demand_km3!CC5-industry_water_withdrawal_km3!CC5)</f>
        <v>4.7051060000000005E-10</v>
      </c>
      <c r="CD5" s="18">
        <f>MAX(0,total_abstraction_km3!CD5-domestic_gross_demand_km3!CD5-industry_water_withdrawal_km3!CD5)</f>
        <v>3.9243387612437303E-11</v>
      </c>
      <c r="CE5" s="18">
        <f>MAX(0,total_abstraction_km3!CE5-domestic_gross_demand_km3!CE5-industry_water_withdrawal_km3!CE5)</f>
        <v>5.4254540000000004E-10</v>
      </c>
      <c r="CF5" s="18">
        <f>MAX(0,total_abstraction_km3!CF5-domestic_gross_demand_km3!CF5-industry_water_withdrawal_km3!CF5)</f>
        <v>1.7644900050722901E-11</v>
      </c>
      <c r="CG5" s="18">
        <f>MAX(0,total_abstraction_km3!CG5-domestic_gross_demand_km3!CG5-industry_water_withdrawal_km3!CG5)</f>
        <v>5.598306E-10</v>
      </c>
      <c r="CH5" s="18">
        <f>MAX(0,total_abstraction_km3!CH5-domestic_gross_demand_km3!CH5-industry_water_withdrawal_km3!CH5)</f>
        <v>1.01965244225667E-11</v>
      </c>
      <c r="CI5" s="18">
        <f>MAX(0,total_abstraction_km3!CI5-domestic_gross_demand_km3!CI5-industry_water_withdrawal_km3!CI5)</f>
        <v>3.5511099999999998E-10</v>
      </c>
      <c r="CJ5" s="18">
        <f>MAX(0,total_abstraction_km3!CJ5-domestic_gross_demand_km3!CJ5-industry_water_withdrawal_km3!CJ5)</f>
        <v>3.2419569927283101E-10</v>
      </c>
      <c r="CK5" s="18">
        <f>MAX(0,total_abstraction_km3!CK5-domestic_gross_demand_km3!CK5-industry_water_withdrawal_km3!CK5)</f>
        <v>0</v>
      </c>
      <c r="CL5" s="18">
        <f>MAX(0,total_abstraction_km3!CL5-domestic_gross_demand_km3!CL5-industry_water_withdrawal_km3!CL5)</f>
        <v>0</v>
      </c>
      <c r="CM5" s="18">
        <f>MAX(0,total_abstraction_km3!CM5-domestic_gross_demand_km3!CM5-industry_water_withdrawal_km3!CM5)</f>
        <v>0</v>
      </c>
      <c r="CN5" s="18">
        <f>MAX(0,total_abstraction_km3!CN5-domestic_gross_demand_km3!CN5-industry_water_withdrawal_km3!CN5)</f>
        <v>0</v>
      </c>
      <c r="CO5" s="18">
        <f>MAX(0,total_abstraction_km3!CO5-domestic_gross_demand_km3!CO5-industry_water_withdrawal_km3!CO5)</f>
        <v>0</v>
      </c>
      <c r="CP5" s="18">
        <f>MAX(0,total_abstraction_km3!CP5-domestic_gross_demand_km3!CP5-industry_water_withdrawal_km3!CP5)</f>
        <v>0</v>
      </c>
      <c r="CQ5" s="18">
        <f>MAX(0,total_abstraction_km3!CQ5-domestic_gross_demand_km3!CQ5-industry_water_withdrawal_km3!CQ5)</f>
        <v>0</v>
      </c>
      <c r="CR5" s="18">
        <f>MAX(0,total_abstraction_km3!CR5-domestic_gross_demand_km3!CR5-industry_water_withdrawal_km3!CR5)</f>
        <v>0</v>
      </c>
      <c r="CS5" s="18">
        <f>MAX(0,total_abstraction_km3!CS5-domestic_gross_demand_km3!CS5-industry_water_withdrawal_km3!CS5)</f>
        <v>0</v>
      </c>
      <c r="CT5" s="18">
        <f>MAX(0,total_abstraction_km3!CT5-domestic_gross_demand_km3!CT5-industry_water_withdrawal_km3!CT5)</f>
        <v>0</v>
      </c>
    </row>
    <row r="6" spans="1:98" x14ac:dyDescent="0.25">
      <c r="A6" s="18">
        <v>100</v>
      </c>
      <c r="B6" s="18" t="s">
        <v>1915</v>
      </c>
      <c r="C6" s="18" t="s">
        <v>530</v>
      </c>
      <c r="D6" s="18" t="s">
        <v>420</v>
      </c>
      <c r="E6" s="18" t="s">
        <v>176</v>
      </c>
      <c r="F6" s="18">
        <f>MAX(0,total_abstraction_km3!F6-domestic_gross_demand_km3!F6-industry_water_withdrawal_km3!F6)</f>
        <v>0.55630999999999997</v>
      </c>
      <c r="G6" s="18">
        <f>MAX(0,total_abstraction_km3!G6-domestic_gross_demand_km3!G6-industry_water_withdrawal_km3!G6)</f>
        <v>0.58189599999999997</v>
      </c>
      <c r="H6" s="18">
        <f>MAX(0,total_abstraction_km3!H6-domestic_gross_demand_km3!H6-industry_water_withdrawal_km3!H6)</f>
        <v>0.52601600000000004</v>
      </c>
      <c r="I6" s="18">
        <f>MAX(0,total_abstraction_km3!I6-domestic_gross_demand_km3!I6-industry_water_withdrawal_km3!I6)</f>
        <v>0.59304000000000001</v>
      </c>
      <c r="J6" s="18">
        <f>MAX(0,total_abstraction_km3!J6-domestic_gross_demand_km3!J6-industry_water_withdrawal_km3!J6)</f>
        <v>0.51145700000000005</v>
      </c>
      <c r="K6" s="18">
        <f>MAX(0,total_abstraction_km3!K6-domestic_gross_demand_km3!K6-industry_water_withdrawal_km3!K6)</f>
        <v>0.48035600000000006</v>
      </c>
      <c r="L6" s="18">
        <f>MAX(0,total_abstraction_km3!L6-domestic_gross_demand_km3!L6-industry_water_withdrawal_km3!L6)</f>
        <v>0.60653899999999994</v>
      </c>
      <c r="M6" s="18">
        <f>MAX(0,total_abstraction_km3!M6-domestic_gross_demand_km3!M6-industry_water_withdrawal_km3!M6)</f>
        <v>0.70436200000000004</v>
      </c>
      <c r="N6" s="18">
        <f>MAX(0,total_abstraction_km3!N6-domestic_gross_demand_km3!N6-industry_water_withdrawal_km3!N6)</f>
        <v>0.72604499999999994</v>
      </c>
      <c r="O6" s="18">
        <f>MAX(0,total_abstraction_km3!O6-domestic_gross_demand_km3!O6-industry_water_withdrawal_km3!O6)</f>
        <v>0.56372700000000009</v>
      </c>
      <c r="P6" s="18">
        <f>MAX(0,total_abstraction_km3!P6-domestic_gross_demand_km3!P6-industry_water_withdrawal_km3!P6)</f>
        <v>0.56526500000000002</v>
      </c>
      <c r="Q6" s="18">
        <f>MAX(0,total_abstraction_km3!Q6-domestic_gross_demand_km3!Q6-industry_water_withdrawal_km3!Q6)</f>
        <v>0.53902600000000001</v>
      </c>
      <c r="R6" s="18">
        <f>MAX(0,total_abstraction_km3!R6-domestic_gross_demand_km3!R6-industry_water_withdrawal_km3!R6)</f>
        <v>0.68175399999999997</v>
      </c>
      <c r="S6" s="18">
        <f>MAX(0,total_abstraction_km3!S6-domestic_gross_demand_km3!S6-industry_water_withdrawal_km3!S6)</f>
        <v>0.8130369999999999</v>
      </c>
      <c r="T6" s="18">
        <f>MAX(0,total_abstraction_km3!T6-domestic_gross_demand_km3!T6-industry_water_withdrawal_km3!T6)</f>
        <v>0.57482900000000003</v>
      </c>
      <c r="U6" s="18">
        <f>MAX(0,total_abstraction_km3!U6-domestic_gross_demand_km3!U6-industry_water_withdrawal_km3!U6)</f>
        <v>0.776891</v>
      </c>
      <c r="V6" s="18">
        <f>MAX(0,total_abstraction_km3!V6-domestic_gross_demand_km3!V6-industry_water_withdrawal_km3!V6)</f>
        <v>0.80977600000000005</v>
      </c>
      <c r="W6" s="18">
        <f>MAX(0,total_abstraction_km3!W6-domestic_gross_demand_km3!W6-industry_water_withdrawal_km3!W6)</f>
        <v>1.063183</v>
      </c>
      <c r="X6" s="18">
        <f>MAX(0,total_abstraction_km3!X6-domestic_gross_demand_km3!X6-industry_water_withdrawal_km3!X6)</f>
        <v>0.78910800000000003</v>
      </c>
      <c r="Y6" s="18">
        <f>MAX(0,total_abstraction_km3!Y6-domestic_gross_demand_km3!Y6-industry_water_withdrawal_km3!Y6)</f>
        <v>0.96836699999999998</v>
      </c>
      <c r="Z6" s="18">
        <f>MAX(0,total_abstraction_km3!Z6-domestic_gross_demand_km3!Z6-industry_water_withdrawal_km3!Z6)</f>
        <v>0.93195700000000004</v>
      </c>
      <c r="AA6" s="18">
        <f>MAX(0,total_abstraction_km3!AA6-domestic_gross_demand_km3!AA6-industry_water_withdrawal_km3!AA6)</f>
        <v>1.0959490000000001</v>
      </c>
      <c r="AB6" s="18">
        <f>MAX(0,total_abstraction_km3!AB6-domestic_gross_demand_km3!AB6-industry_water_withdrawal_km3!AB6)</f>
        <v>1.013449</v>
      </c>
      <c r="AC6" s="18">
        <f>MAX(0,total_abstraction_km3!AC6-domestic_gross_demand_km3!AC6-industry_water_withdrawal_km3!AC6)</f>
        <v>1.0384390000000003</v>
      </c>
      <c r="AD6" s="18">
        <f>MAX(0,total_abstraction_km3!AD6-domestic_gross_demand_km3!AD6-industry_water_withdrawal_km3!AD6)</f>
        <v>1.3581819999999998</v>
      </c>
      <c r="AE6" s="18">
        <f>MAX(0,total_abstraction_km3!AE6-domestic_gross_demand_km3!AE6-industry_water_withdrawal_km3!AE6)</f>
        <v>1.1909160000000001</v>
      </c>
      <c r="AF6" s="18">
        <f>MAX(0,total_abstraction_km3!AF6-domestic_gross_demand_km3!AF6-industry_water_withdrawal_km3!AF6)</f>
        <v>1.4635909999999996</v>
      </c>
      <c r="AG6" s="18">
        <f>MAX(0,total_abstraction_km3!AG6-domestic_gross_demand_km3!AG6-industry_water_withdrawal_km3!AG6)</f>
        <v>1.339636</v>
      </c>
      <c r="AH6" s="18">
        <f>MAX(0,total_abstraction_km3!AH6-domestic_gross_demand_km3!AH6-industry_water_withdrawal_km3!AH6)</f>
        <v>1.3112049999999997</v>
      </c>
      <c r="AI6" s="18">
        <f>MAX(0,total_abstraction_km3!AI6-domestic_gross_demand_km3!AI6-industry_water_withdrawal_km3!AI6)</f>
        <v>1.2445599999999999</v>
      </c>
      <c r="AJ6" s="18">
        <f>MAX(0,total_abstraction_km3!AJ6-domestic_gross_demand_km3!AJ6-industry_water_withdrawal_km3!AJ6)</f>
        <v>1.438809</v>
      </c>
      <c r="AK6" s="18">
        <f>MAX(0,total_abstraction_km3!AK6-domestic_gross_demand_km3!AK6-industry_water_withdrawal_km3!AK6)</f>
        <v>1.3392330000000001</v>
      </c>
      <c r="AL6" s="18">
        <f>MAX(0,total_abstraction_km3!AL6-domestic_gross_demand_km3!AL6-industry_water_withdrawal_km3!AL6)</f>
        <v>1.3742649999999998</v>
      </c>
      <c r="AM6" s="18">
        <f>MAX(0,total_abstraction_km3!AM6-domestic_gross_demand_km3!AM6-industry_water_withdrawal_km3!AM6)</f>
        <v>1.3103949999999998</v>
      </c>
      <c r="AN6" s="18">
        <f>MAX(0,total_abstraction_km3!AN6-domestic_gross_demand_km3!AN6-industry_water_withdrawal_km3!AN6)</f>
        <v>1.2265860000000002</v>
      </c>
      <c r="AO6" s="18">
        <f>MAX(0,total_abstraction_km3!AO6-domestic_gross_demand_km3!AO6-industry_water_withdrawal_km3!AO6)</f>
        <v>1.2425540000000002</v>
      </c>
      <c r="AP6" s="18">
        <f>MAX(0,total_abstraction_km3!AP6-domestic_gross_demand_km3!AP6-industry_water_withdrawal_km3!AP6)</f>
        <v>1.5116379999999996</v>
      </c>
      <c r="AQ6" s="18">
        <f>MAX(0,total_abstraction_km3!AQ6-domestic_gross_demand_km3!AQ6-industry_water_withdrawal_km3!AQ6)</f>
        <v>1.4463369999999998</v>
      </c>
      <c r="AR6" s="18">
        <f>MAX(0,total_abstraction_km3!AR6-domestic_gross_demand_km3!AR6-industry_water_withdrawal_km3!AR6)</f>
        <v>1.4092190000000002</v>
      </c>
      <c r="AS6" s="18">
        <f>MAX(0,total_abstraction_km3!AS6-domestic_gross_demand_km3!AS6-industry_water_withdrawal_km3!AS6)</f>
        <v>1.344112</v>
      </c>
      <c r="AT6" s="18">
        <f>MAX(0,total_abstraction_km3!AT6-domestic_gross_demand_km3!AT6-industry_water_withdrawal_km3!AT6)</f>
        <v>1.2425649999999999</v>
      </c>
      <c r="AU6" s="18">
        <f>MAX(0,total_abstraction_km3!AU6-domestic_gross_demand_km3!AU6-industry_water_withdrawal_km3!AU6)</f>
        <v>1.297722</v>
      </c>
      <c r="AV6" s="18">
        <f>MAX(0,total_abstraction_km3!AV6-domestic_gross_demand_km3!AV6-industry_water_withdrawal_km3!AV6)</f>
        <v>1.376166</v>
      </c>
      <c r="AW6" s="18">
        <f>MAX(0,total_abstraction_km3!AW6-domestic_gross_demand_km3!AW6-industry_water_withdrawal_km3!AW6)</f>
        <v>1.2508140000000001</v>
      </c>
      <c r="AX6" s="18">
        <f>MAX(0,total_abstraction_km3!AX6-domestic_gross_demand_km3!AX6-industry_water_withdrawal_km3!AX6)</f>
        <v>1.2477310000000001</v>
      </c>
      <c r="AY6" s="18">
        <f>MAX(0,total_abstraction_km3!AY6-domestic_gross_demand_km3!AY6-industry_water_withdrawal_km3!AY6)</f>
        <v>1.1650229999999997</v>
      </c>
      <c r="AZ6" s="18">
        <f>MAX(0,total_abstraction_km3!AZ6-domestic_gross_demand_km3!AZ6-industry_water_withdrawal_km3!AZ6)</f>
        <v>1.4192640000000001</v>
      </c>
      <c r="BA6" s="18">
        <f>MAX(0,total_abstraction_km3!BA6-domestic_gross_demand_km3!BA6-industry_water_withdrawal_km3!BA6)</f>
        <v>1.3195859999999997</v>
      </c>
      <c r="BB6" s="18">
        <f>MAX(0,total_abstraction_km3!BB6-domestic_gross_demand_km3!BB6-industry_water_withdrawal_km3!BB6)</f>
        <v>1.3225739999999999</v>
      </c>
      <c r="BC6" s="18">
        <f>MAX(0,total_abstraction_km3!BC6-domestic_gross_demand_km3!BC6-industry_water_withdrawal_km3!BC6)</f>
        <v>1.2644519999999999</v>
      </c>
      <c r="BD6" s="18">
        <f>MAX(0,total_abstraction_km3!BD6-domestic_gross_demand_km3!BD6-industry_water_withdrawal_km3!BD6)</f>
        <v>1.3965920000000001</v>
      </c>
      <c r="BE6" s="18">
        <f>MAX(0,total_abstraction_km3!BE6-domestic_gross_demand_km3!BE6-industry_water_withdrawal_km3!BE6)</f>
        <v>1.2683140000000002</v>
      </c>
      <c r="BF6" s="18">
        <f>MAX(0,total_abstraction_km3!BF6-domestic_gross_demand_km3!BF6-industry_water_withdrawal_km3!BF6)</f>
        <v>1.1563050000000001</v>
      </c>
      <c r="BG6" s="18">
        <f>MAX(0,total_abstraction_km3!BG6-domestic_gross_demand_km3!BG6-industry_water_withdrawal_km3!BG6)</f>
        <v>1.4682180000000002</v>
      </c>
      <c r="BH6" s="18">
        <f>MAX(0,total_abstraction_km3!BH6-domestic_gross_demand_km3!BH6-industry_water_withdrawal_km3!BH6)</f>
        <v>1.6717629999999999</v>
      </c>
      <c r="BI6" s="18">
        <f>MAX(0,total_abstraction_km3!BI6-domestic_gross_demand_km3!BI6-industry_water_withdrawal_km3!BI6)</f>
        <v>1.4649790000000005</v>
      </c>
      <c r="BJ6" s="18">
        <f>MAX(0,total_abstraction_km3!BJ6-domestic_gross_demand_km3!BJ6-industry_water_withdrawal_km3!BJ6)</f>
        <v>1.4288589999999997</v>
      </c>
      <c r="BK6" s="18">
        <f>MAX(0,total_abstraction_km3!BK6-domestic_gross_demand_km3!BK6-industry_water_withdrawal_km3!BK6)</f>
        <v>1.371359</v>
      </c>
      <c r="BL6" s="18">
        <f>MAX(0,total_abstraction_km3!BL6-domestic_gross_demand_km3!BL6-industry_water_withdrawal_km3!BL6)</f>
        <v>1.0895569310344859</v>
      </c>
      <c r="BM6" s="18">
        <f>MAX(0,total_abstraction_km3!BM6-domestic_gross_demand_km3!BM6-industry_water_withdrawal_km3!BM6)</f>
        <v>0.31755013842407903</v>
      </c>
      <c r="BN6" s="18">
        <f>MAX(0,total_abstraction_km3!BN6-domestic_gross_demand_km3!BN6-industry_water_withdrawal_km3!BN6)</f>
        <v>0</v>
      </c>
      <c r="BO6" s="18">
        <f>MAX(0,total_abstraction_km3!BO6-domestic_gross_demand_km3!BO6-industry_water_withdrawal_km3!BO6)</f>
        <v>0</v>
      </c>
      <c r="BP6" s="18">
        <f>MAX(0,total_abstraction_km3!BP6-domestic_gross_demand_km3!BP6-industry_water_withdrawal_km3!BP6)</f>
        <v>0</v>
      </c>
      <c r="BQ6" s="18">
        <f>MAX(0,total_abstraction_km3!BQ6-domestic_gross_demand_km3!BQ6-industry_water_withdrawal_km3!BQ6)</f>
        <v>0</v>
      </c>
      <c r="BR6" s="18">
        <f>MAX(0,total_abstraction_km3!BR6-domestic_gross_demand_km3!BR6-industry_water_withdrawal_km3!BR6)</f>
        <v>0</v>
      </c>
      <c r="BS6" s="18">
        <f>MAX(0,total_abstraction_km3!BS6-domestic_gross_demand_km3!BS6-industry_water_withdrawal_km3!BS6)</f>
        <v>0</v>
      </c>
      <c r="BT6" s="18">
        <f>MAX(0,total_abstraction_km3!BT6-domestic_gross_demand_km3!BT6-industry_water_withdrawal_km3!BT6)</f>
        <v>1.748619040880971E-2</v>
      </c>
      <c r="BU6" s="18">
        <f>MAX(0,total_abstraction_km3!BU6-domestic_gross_demand_km3!BU6-industry_water_withdrawal_km3!BU6)</f>
        <v>0</v>
      </c>
      <c r="BV6" s="18">
        <f>MAX(0,total_abstraction_km3!BV6-domestic_gross_demand_km3!BV6-industry_water_withdrawal_km3!BV6)</f>
        <v>0</v>
      </c>
      <c r="BW6" s="18">
        <f>MAX(0,total_abstraction_km3!BW6-domestic_gross_demand_km3!BW6-industry_water_withdrawal_km3!BW6)</f>
        <v>0.55374380000000012</v>
      </c>
      <c r="BX6" s="18">
        <f>MAX(0,total_abstraction_km3!BX6-domestic_gross_demand_km3!BX6-industry_water_withdrawal_km3!BX6)</f>
        <v>2.6634254629056962E-2</v>
      </c>
      <c r="BY6" s="18">
        <f>MAX(0,total_abstraction_km3!BY6-domestic_gross_demand_km3!BY6-industry_water_withdrawal_km3!BY6)</f>
        <v>0.61620580000000003</v>
      </c>
      <c r="BZ6" s="18">
        <f>MAX(0,total_abstraction_km3!BZ6-domestic_gross_demand_km3!BZ6-industry_water_withdrawal_km3!BZ6)</f>
        <v>9.6526706322003414E-2</v>
      </c>
      <c r="CA6" s="18">
        <f>MAX(0,total_abstraction_km3!CA6-domestic_gross_demand_km3!CA6-industry_water_withdrawal_km3!CA6)</f>
        <v>0.63478220000000007</v>
      </c>
      <c r="CB6" s="18">
        <f>MAX(0,total_abstraction_km3!CB6-domestic_gross_demand_km3!CB6-industry_water_withdrawal_km3!CB6)</f>
        <v>9.8023951297591616E-2</v>
      </c>
      <c r="CC6" s="18">
        <f>MAX(0,total_abstraction_km3!CC6-domestic_gross_demand_km3!CC6-industry_water_withdrawal_km3!CC6)</f>
        <v>0.88146499999999983</v>
      </c>
      <c r="CD6" s="18">
        <f>MAX(0,total_abstraction_km3!CD6-domestic_gross_demand_km3!CD6-industry_water_withdrawal_km3!CD6)</f>
        <v>0.10846146274821869</v>
      </c>
      <c r="CE6" s="18">
        <f>MAX(0,total_abstraction_km3!CE6-domestic_gross_demand_km3!CE6-industry_water_withdrawal_km3!CE6)</f>
        <v>1.0875952</v>
      </c>
      <c r="CF6" s="18">
        <f>MAX(0,total_abstraction_km3!CF6-domestic_gross_demand_km3!CF6-industry_water_withdrawal_km3!CF6)</f>
        <v>0.14942332523197319</v>
      </c>
      <c r="CG6" s="18">
        <f>MAX(0,total_abstraction_km3!CG6-domestic_gross_demand_km3!CG6-industry_water_withdrawal_km3!CG6)</f>
        <v>1.3099816</v>
      </c>
      <c r="CH6" s="18">
        <f>MAX(0,total_abstraction_km3!CH6-domestic_gross_demand_km3!CH6-industry_water_withdrawal_km3!CH6)</f>
        <v>8.5234950524614786E-2</v>
      </c>
      <c r="CI6" s="18">
        <f>MAX(0,total_abstraction_km3!CI6-domestic_gross_demand_km3!CI6-industry_water_withdrawal_km3!CI6)</f>
        <v>1.3378576</v>
      </c>
      <c r="CJ6" s="18">
        <f>MAX(0,total_abstraction_km3!CJ6-domestic_gross_demand_km3!CJ6-industry_water_withdrawal_km3!CJ6)</f>
        <v>3.4037895288987201E-2</v>
      </c>
      <c r="CK6" s="18">
        <f>MAX(0,total_abstraction_km3!CK6-domestic_gross_demand_km3!CK6-industry_water_withdrawal_km3!CK6)</f>
        <v>1.3907719999999997</v>
      </c>
      <c r="CL6" s="18">
        <f>MAX(0,total_abstraction_km3!CL6-domestic_gross_demand_km3!CL6-industry_water_withdrawal_km3!CL6)</f>
        <v>6.2365400412030113E-2</v>
      </c>
      <c r="CM6" s="18">
        <f>MAX(0,total_abstraction_km3!CM6-domestic_gross_demand_km3!CM6-industry_water_withdrawal_km3!CM6)</f>
        <v>1.2829996000000001</v>
      </c>
      <c r="CN6" s="18">
        <f>MAX(0,total_abstraction_km3!CN6-domestic_gross_demand_km3!CN6-industry_water_withdrawal_km3!CN6)</f>
        <v>3.257480466758448E-2</v>
      </c>
      <c r="CO6" s="18">
        <f>MAX(0,total_abstraction_km3!CO6-domestic_gross_demand_km3!CO6-industry_water_withdrawal_km3!CO6)</f>
        <v>1.2981798000000002</v>
      </c>
      <c r="CP6" s="18">
        <f>MAX(0,total_abstraction_km3!CP6-domestic_gross_demand_km3!CP6-industry_water_withdrawal_km3!CP6)</f>
        <v>4.24899138032903E-2</v>
      </c>
      <c r="CQ6" s="18">
        <f>MAX(0,total_abstraction_km3!CQ6-domestic_gross_demand_km3!CQ6-industry_water_withdrawal_km3!CQ6)</f>
        <v>1.3922384000000001</v>
      </c>
      <c r="CR6" s="18">
        <f>MAX(0,total_abstraction_km3!CR6-domestic_gross_demand_km3!CR6-industry_water_withdrawal_km3!CR6)</f>
        <v>0.18510753005244143</v>
      </c>
      <c r="CS6" s="18">
        <f>MAX(0,total_abstraction_km3!CS6-domestic_gross_demand_km3!CS6-industry_water_withdrawal_km3!CS6)</f>
        <v>1.4217323333333334</v>
      </c>
      <c r="CT6" s="18">
        <f>MAX(0,total_abstraction_km3!CT6-domestic_gross_demand_km3!CT6-industry_water_withdrawal_km3!CT6)</f>
        <v>4.1367640162442147E-2</v>
      </c>
    </row>
    <row r="7" spans="1:98" x14ac:dyDescent="0.25">
      <c r="A7" s="18">
        <v>101</v>
      </c>
      <c r="B7" s="18" t="s">
        <v>1916</v>
      </c>
      <c r="C7" s="18" t="s">
        <v>531</v>
      </c>
      <c r="D7" s="18" t="s">
        <v>458</v>
      </c>
      <c r="E7" s="18" t="s">
        <v>180</v>
      </c>
      <c r="F7" s="18">
        <f>MAX(0,total_abstraction_km3!F7-domestic_gross_demand_km3!F7-industry_water_withdrawal_km3!F7)</f>
        <v>2.8574623000000003</v>
      </c>
      <c r="G7" s="18">
        <f>MAX(0,total_abstraction_km3!G7-domestic_gross_demand_km3!G7-industry_water_withdrawal_km3!G7)</f>
        <v>2.7949823000000005</v>
      </c>
      <c r="H7" s="18">
        <f>MAX(0,total_abstraction_km3!H7-domestic_gross_demand_km3!H7-industry_water_withdrawal_km3!H7)</f>
        <v>2.6304829000000001</v>
      </c>
      <c r="I7" s="18">
        <f>MAX(0,total_abstraction_km3!I7-domestic_gross_demand_km3!I7-industry_water_withdrawal_km3!I7)</f>
        <v>2.6554498999999998</v>
      </c>
      <c r="J7" s="18">
        <f>MAX(0,total_abstraction_km3!J7-domestic_gross_demand_km3!J7-industry_water_withdrawal_km3!J7)</f>
        <v>3.0276350999999999</v>
      </c>
      <c r="K7" s="18">
        <f>MAX(0,total_abstraction_km3!K7-domestic_gross_demand_km3!K7-industry_water_withdrawal_km3!K7)</f>
        <v>2.9265287</v>
      </c>
      <c r="L7" s="18">
        <f>MAX(0,total_abstraction_km3!L7-domestic_gross_demand_km3!L7-industry_water_withdrawal_km3!L7)</f>
        <v>3.0267090999999997</v>
      </c>
      <c r="M7" s="18">
        <f>MAX(0,total_abstraction_km3!M7-domestic_gross_demand_km3!M7-industry_water_withdrawal_km3!M7)</f>
        <v>4.6940757999999994</v>
      </c>
      <c r="N7" s="18">
        <f>MAX(0,total_abstraction_km3!N7-domestic_gross_demand_km3!N7-industry_water_withdrawal_km3!N7)</f>
        <v>4.4201061999999993</v>
      </c>
      <c r="O7" s="18">
        <f>MAX(0,total_abstraction_km3!O7-domestic_gross_demand_km3!O7-industry_water_withdrawal_km3!O7)</f>
        <v>4.7740364</v>
      </c>
      <c r="P7" s="18">
        <f>MAX(0,total_abstraction_km3!P7-domestic_gross_demand_km3!P7-industry_water_withdrawal_km3!P7)</f>
        <v>4.9327570000000005</v>
      </c>
      <c r="Q7" s="18">
        <f>MAX(0,total_abstraction_km3!Q7-domestic_gross_demand_km3!Q7-industry_water_withdrawal_km3!Q7)</f>
        <v>3.9539294000000003</v>
      </c>
      <c r="R7" s="18">
        <f>MAX(0,total_abstraction_km3!R7-domestic_gross_demand_km3!R7-industry_water_withdrawal_km3!R7)</f>
        <v>3.9166804999999996</v>
      </c>
      <c r="S7" s="18">
        <f>MAX(0,total_abstraction_km3!S7-domestic_gross_demand_km3!S7-industry_water_withdrawal_km3!S7)</f>
        <v>4.2367919000000001</v>
      </c>
      <c r="T7" s="18">
        <f>MAX(0,total_abstraction_km3!T7-domestic_gross_demand_km3!T7-industry_water_withdrawal_km3!T7)</f>
        <v>4.0371157999999996</v>
      </c>
      <c r="U7" s="18">
        <f>MAX(0,total_abstraction_km3!U7-domestic_gross_demand_km3!U7-industry_water_withdrawal_km3!U7)</f>
        <v>4.1183642999999996</v>
      </c>
      <c r="V7" s="18">
        <f>MAX(0,total_abstraction_km3!V7-domestic_gross_demand_km3!V7-industry_water_withdrawal_km3!V7)</f>
        <v>4.1502632999999998</v>
      </c>
      <c r="W7" s="18">
        <f>MAX(0,total_abstraction_km3!W7-domestic_gross_demand_km3!W7-industry_water_withdrawal_km3!W7)</f>
        <v>4.0730515</v>
      </c>
      <c r="X7" s="18">
        <f>MAX(0,total_abstraction_km3!X7-domestic_gross_demand_km3!X7-industry_water_withdrawal_km3!X7)</f>
        <v>4.4171779999999989</v>
      </c>
      <c r="Y7" s="18">
        <f>MAX(0,total_abstraction_km3!Y7-domestic_gross_demand_km3!Y7-industry_water_withdrawal_km3!Y7)</f>
        <v>4.7444259000000004</v>
      </c>
      <c r="Z7" s="18">
        <f>MAX(0,total_abstraction_km3!Z7-domestic_gross_demand_km3!Z7-industry_water_withdrawal_km3!Z7)</f>
        <v>5.2270766000000002</v>
      </c>
      <c r="AA7" s="18">
        <f>MAX(0,total_abstraction_km3!AA7-domestic_gross_demand_km3!AA7-industry_water_withdrawal_km3!AA7)</f>
        <v>5.3722335999999995</v>
      </c>
      <c r="AB7" s="18">
        <f>MAX(0,total_abstraction_km3!AB7-domestic_gross_demand_km3!AB7-industry_water_withdrawal_km3!AB7)</f>
        <v>5.5501123999999997</v>
      </c>
      <c r="AC7" s="18">
        <f>MAX(0,total_abstraction_km3!AC7-domestic_gross_demand_km3!AC7-industry_water_withdrawal_km3!AC7)</f>
        <v>5.9192131000000003</v>
      </c>
      <c r="AD7" s="18">
        <f>MAX(0,total_abstraction_km3!AD7-domestic_gross_demand_km3!AD7-industry_water_withdrawal_km3!AD7)</f>
        <v>6.1047887999999997</v>
      </c>
      <c r="AE7" s="18">
        <f>MAX(0,total_abstraction_km3!AE7-domestic_gross_demand_km3!AE7-industry_water_withdrawal_km3!AE7)</f>
        <v>6.2302306999999999</v>
      </c>
      <c r="AF7" s="18">
        <f>MAX(0,total_abstraction_km3!AF7-domestic_gross_demand_km3!AF7-industry_water_withdrawal_km3!AF7)</f>
        <v>7.4823890999999998</v>
      </c>
      <c r="AG7" s="18">
        <f>MAX(0,total_abstraction_km3!AG7-domestic_gross_demand_km3!AG7-industry_water_withdrawal_km3!AG7)</f>
        <v>8.5142844000000011</v>
      </c>
      <c r="AH7" s="18">
        <f>MAX(0,total_abstraction_km3!AH7-domestic_gross_demand_km3!AH7-industry_water_withdrawal_km3!AH7)</f>
        <v>9.637871800000001</v>
      </c>
      <c r="AI7" s="18">
        <f>MAX(0,total_abstraction_km3!AI7-domestic_gross_demand_km3!AI7-industry_water_withdrawal_km3!AI7)</f>
        <v>10.205846900000001</v>
      </c>
      <c r="AJ7" s="18">
        <f>MAX(0,total_abstraction_km3!AJ7-domestic_gross_demand_km3!AJ7-industry_water_withdrawal_km3!AJ7)</f>
        <v>10.2937449</v>
      </c>
      <c r="AK7" s="18">
        <f>MAX(0,total_abstraction_km3!AK7-domestic_gross_demand_km3!AK7-industry_water_withdrawal_km3!AK7)</f>
        <v>11.168372300000001</v>
      </c>
      <c r="AL7" s="18">
        <f>MAX(0,total_abstraction_km3!AL7-domestic_gross_demand_km3!AL7-industry_water_withdrawal_km3!AL7)</f>
        <v>11.831358700000001</v>
      </c>
      <c r="AM7" s="18">
        <f>MAX(0,total_abstraction_km3!AM7-domestic_gross_demand_km3!AM7-industry_water_withdrawal_km3!AM7)</f>
        <v>12.2451645</v>
      </c>
      <c r="AN7" s="18">
        <f>MAX(0,total_abstraction_km3!AN7-domestic_gross_demand_km3!AN7-industry_water_withdrawal_km3!AN7)</f>
        <v>13.2489431</v>
      </c>
      <c r="AO7" s="18">
        <f>MAX(0,total_abstraction_km3!AO7-domestic_gross_demand_km3!AO7-industry_water_withdrawal_km3!AO7)</f>
        <v>13.385694000000001</v>
      </c>
      <c r="AP7" s="18">
        <f>MAX(0,total_abstraction_km3!AP7-domestic_gross_demand_km3!AP7-industry_water_withdrawal_km3!AP7)</f>
        <v>12.997181900000001</v>
      </c>
      <c r="AQ7" s="18">
        <f>MAX(0,total_abstraction_km3!AQ7-domestic_gross_demand_km3!AQ7-industry_water_withdrawal_km3!AQ7)</f>
        <v>13.581638999999999</v>
      </c>
      <c r="AR7" s="18">
        <f>MAX(0,total_abstraction_km3!AR7-domestic_gross_demand_km3!AR7-industry_water_withdrawal_km3!AR7)</f>
        <v>13.140751100000001</v>
      </c>
      <c r="AS7" s="18">
        <f>MAX(0,total_abstraction_km3!AS7-domestic_gross_demand_km3!AS7-industry_water_withdrawal_km3!AS7)</f>
        <v>13.5553755</v>
      </c>
      <c r="AT7" s="18">
        <f>MAX(0,total_abstraction_km3!AT7-domestic_gross_demand_km3!AT7-industry_water_withdrawal_km3!AT7)</f>
        <v>13.683821900000002</v>
      </c>
      <c r="AU7" s="18">
        <f>MAX(0,total_abstraction_km3!AU7-domestic_gross_demand_km3!AU7-industry_water_withdrawal_km3!AU7)</f>
        <v>13.201331000000001</v>
      </c>
      <c r="AV7" s="18">
        <f>MAX(0,total_abstraction_km3!AV7-domestic_gross_demand_km3!AV7-industry_water_withdrawal_km3!AV7)</f>
        <v>12.7963805</v>
      </c>
      <c r="AW7" s="18">
        <f>MAX(0,total_abstraction_km3!AW7-domestic_gross_demand_km3!AW7-industry_water_withdrawal_km3!AW7)</f>
        <v>13.7104835</v>
      </c>
      <c r="AX7" s="18">
        <f>MAX(0,total_abstraction_km3!AX7-domestic_gross_demand_km3!AX7-industry_water_withdrawal_km3!AX7)</f>
        <v>14.3119113</v>
      </c>
      <c r="AY7" s="18">
        <f>MAX(0,total_abstraction_km3!AY7-domestic_gross_demand_km3!AY7-industry_water_withdrawal_km3!AY7)</f>
        <v>14.321727600000001</v>
      </c>
      <c r="AZ7" s="18">
        <f>MAX(0,total_abstraction_km3!AZ7-domestic_gross_demand_km3!AZ7-industry_water_withdrawal_km3!AZ7)</f>
        <v>14.491572600000001</v>
      </c>
      <c r="BA7" s="18">
        <f>MAX(0,total_abstraction_km3!BA7-domestic_gross_demand_km3!BA7-industry_water_withdrawal_km3!BA7)</f>
        <v>13.943185599999998</v>
      </c>
      <c r="BB7" s="18">
        <f>MAX(0,total_abstraction_km3!BB7-domestic_gross_demand_km3!BB7-industry_water_withdrawal_km3!BB7)</f>
        <v>13.184275099999999</v>
      </c>
      <c r="BC7" s="18">
        <f>MAX(0,total_abstraction_km3!BC7-domestic_gross_demand_km3!BC7-industry_water_withdrawal_km3!BC7)</f>
        <v>13.399762599999999</v>
      </c>
      <c r="BD7" s="18">
        <f>MAX(0,total_abstraction_km3!BD7-domestic_gross_demand_km3!BD7-industry_water_withdrawal_km3!BD7)</f>
        <v>13.472049800000001</v>
      </c>
      <c r="BE7" s="18">
        <f>MAX(0,total_abstraction_km3!BE7-domestic_gross_demand_km3!BE7-industry_water_withdrawal_km3!BE7)</f>
        <v>13.802063499999999</v>
      </c>
      <c r="BF7" s="18">
        <f>MAX(0,total_abstraction_km3!BF7-domestic_gross_demand_km3!BF7-industry_water_withdrawal_km3!BF7)</f>
        <v>14.162107500000001</v>
      </c>
      <c r="BG7" s="18">
        <f>MAX(0,total_abstraction_km3!BG7-domestic_gross_demand_km3!BG7-industry_water_withdrawal_km3!BG7)</f>
        <v>13.8705075</v>
      </c>
      <c r="BH7" s="18">
        <f>MAX(0,total_abstraction_km3!BH7-domestic_gross_demand_km3!BH7-industry_water_withdrawal_km3!BH7)</f>
        <v>14.046026999999999</v>
      </c>
      <c r="BI7" s="18">
        <f>MAX(0,total_abstraction_km3!BI7-domestic_gross_demand_km3!BI7-industry_water_withdrawal_km3!BI7)</f>
        <v>13.986807500000001</v>
      </c>
      <c r="BJ7" s="18">
        <f>MAX(0,total_abstraction_km3!BJ7-domestic_gross_demand_km3!BJ7-industry_water_withdrawal_km3!BJ7)</f>
        <v>14.0720075</v>
      </c>
      <c r="BK7" s="18">
        <f>MAX(0,total_abstraction_km3!BK7-domestic_gross_demand_km3!BK7-industry_water_withdrawal_km3!BK7)</f>
        <v>14.527907500000001</v>
      </c>
      <c r="BL7" s="18">
        <f>MAX(0,total_abstraction_km3!BL7-domestic_gross_demand_km3!BL7-industry_water_withdrawal_km3!BL7)</f>
        <v>8.9838660034482718</v>
      </c>
      <c r="BM7" s="18">
        <f>MAX(0,total_abstraction_km3!BM7-domestic_gross_demand_km3!BM7-industry_water_withdrawal_km3!BM7)</f>
        <v>4.5415421407038234</v>
      </c>
      <c r="BN7" s="18">
        <f>MAX(0,total_abstraction_km3!BN7-domestic_gross_demand_km3!BN7-industry_water_withdrawal_km3!BN7)</f>
        <v>0</v>
      </c>
      <c r="BO7" s="18">
        <f>MAX(0,total_abstraction_km3!BO7-domestic_gross_demand_km3!BO7-industry_water_withdrawal_km3!BO7)</f>
        <v>0</v>
      </c>
      <c r="BP7" s="18">
        <f>MAX(0,total_abstraction_km3!BP7-domestic_gross_demand_km3!BP7-industry_water_withdrawal_km3!BP7)</f>
        <v>0</v>
      </c>
      <c r="BQ7" s="18">
        <f>MAX(0,total_abstraction_km3!BQ7-domestic_gross_demand_km3!BQ7-industry_water_withdrawal_km3!BQ7)</f>
        <v>0</v>
      </c>
      <c r="BR7" s="18">
        <f>MAX(0,total_abstraction_km3!BR7-domestic_gross_demand_km3!BR7-industry_water_withdrawal_km3!BR7)</f>
        <v>0</v>
      </c>
      <c r="BS7" s="18">
        <f>MAX(0,total_abstraction_km3!BS7-domestic_gross_demand_km3!BS7-industry_water_withdrawal_km3!BS7)</f>
        <v>0</v>
      </c>
      <c r="BT7" s="18">
        <f>MAX(0,total_abstraction_km3!BT7-domestic_gross_demand_km3!BT7-industry_water_withdrawal_km3!BT7)</f>
        <v>0.25578537610507629</v>
      </c>
      <c r="BU7" s="18">
        <f>MAX(0,total_abstraction_km3!BU7-domestic_gross_demand_km3!BU7-industry_water_withdrawal_km3!BU7)</f>
        <v>0</v>
      </c>
      <c r="BV7" s="18">
        <f>MAX(0,total_abstraction_km3!BV7-domestic_gross_demand_km3!BV7-industry_water_withdrawal_km3!BV7)</f>
        <v>0</v>
      </c>
      <c r="BW7" s="18">
        <f>MAX(0,total_abstraction_km3!BW7-domestic_gross_demand_km3!BW7-industry_water_withdrawal_km3!BW7)</f>
        <v>2.7932025000000005</v>
      </c>
      <c r="BX7" s="18">
        <f>MAX(0,total_abstraction_km3!BX7-domestic_gross_demand_km3!BX7-industry_water_withdrawal_km3!BX7)</f>
        <v>0.16142973336169608</v>
      </c>
      <c r="BY7" s="18">
        <f>MAX(0,total_abstraction_km3!BY7-domestic_gross_demand_km3!BY7-industry_water_withdrawal_km3!BY7)</f>
        <v>3.9682912400000006</v>
      </c>
      <c r="BZ7" s="18">
        <f>MAX(0,total_abstraction_km3!BZ7-domestic_gross_demand_km3!BZ7-industry_water_withdrawal_km3!BZ7)</f>
        <v>0.91505599576111663</v>
      </c>
      <c r="CA7" s="18">
        <f>MAX(0,total_abstraction_km3!CA7-domestic_gross_demand_km3!CA7-industry_water_withdrawal_km3!CA7)</f>
        <v>4.21545492</v>
      </c>
      <c r="CB7" s="18">
        <f>MAX(0,total_abstraction_km3!CB7-domestic_gross_demand_km3!CB7-industry_water_withdrawal_km3!CB7)</f>
        <v>0.41816825148968717</v>
      </c>
      <c r="CC7" s="18">
        <f>MAX(0,total_abstraction_km3!CC7-domestic_gross_demand_km3!CC7-industry_water_withdrawal_km3!CC7)</f>
        <v>4.3006566000000008</v>
      </c>
      <c r="CD7" s="18">
        <f>MAX(0,total_abstraction_km3!CD7-domestic_gross_demand_km3!CD7-industry_water_withdrawal_km3!CD7)</f>
        <v>0.28015092548615356</v>
      </c>
      <c r="CE7" s="18">
        <f>MAX(0,total_abstraction_km3!CE7-domestic_gross_demand_km3!CE7-industry_water_withdrawal_km3!CE7)</f>
        <v>5.6346848999999999</v>
      </c>
      <c r="CF7" s="18">
        <f>MAX(0,total_abstraction_km3!CF7-domestic_gross_demand_km3!CF7-industry_water_withdrawal_km3!CF7)</f>
        <v>0.36865885094589629</v>
      </c>
      <c r="CG7" s="18">
        <f>MAX(0,total_abstraction_km3!CG7-domestic_gross_demand_km3!CG7-industry_water_withdrawal_km3!CG7)</f>
        <v>8.4141245799999993</v>
      </c>
      <c r="CH7" s="18">
        <f>MAX(0,total_abstraction_km3!CH7-domestic_gross_demand_km3!CH7-industry_water_withdrawal_km3!CH7)</f>
        <v>1.6080325399833644</v>
      </c>
      <c r="CI7" s="18">
        <f>MAX(0,total_abstraction_km3!CI7-domestic_gross_demand_km3!CI7-industry_water_withdrawal_km3!CI7)</f>
        <v>11.7575167</v>
      </c>
      <c r="CJ7" s="18">
        <f>MAX(0,total_abstraction_km3!CJ7-domestic_gross_demand_km3!CJ7-industry_water_withdrawal_km3!CJ7)</f>
        <v>1.104034937771228</v>
      </c>
      <c r="CK7" s="18">
        <f>MAX(0,total_abstraction_km3!CK7-domestic_gross_demand_km3!CK7-industry_water_withdrawal_km3!CK7)</f>
        <v>13.332128300000001</v>
      </c>
      <c r="CL7" s="18">
        <f>MAX(0,total_abstraction_km3!CL7-domestic_gross_demand_km3!CL7-industry_water_withdrawal_km3!CL7)</f>
        <v>0.24975057229760211</v>
      </c>
      <c r="CM7" s="18">
        <f>MAX(0,total_abstraction_km3!CM7-domestic_gross_demand_km3!CM7-industry_water_withdrawal_km3!CM7)</f>
        <v>13.540785639999999</v>
      </c>
      <c r="CN7" s="18">
        <f>MAX(0,total_abstraction_km3!CN7-domestic_gross_demand_km3!CN7-industry_water_withdrawal_km3!CN7)</f>
        <v>0.57053216920743299</v>
      </c>
      <c r="CO7" s="18">
        <f>MAX(0,total_abstraction_km3!CO7-domestic_gross_demand_km3!CO7-industry_water_withdrawal_km3!CO7)</f>
        <v>13.868104699999998</v>
      </c>
      <c r="CP7" s="18">
        <f>MAX(0,total_abstraction_km3!CP7-domestic_gross_demand_km3!CP7-industry_water_withdrawal_km3!CP7)</f>
        <v>0.54490936443351468</v>
      </c>
      <c r="CQ7" s="18">
        <f>MAX(0,total_abstraction_km3!CQ7-domestic_gross_demand_km3!CQ7-industry_water_withdrawal_km3!CQ7)</f>
        <v>13.870551059999999</v>
      </c>
      <c r="CR7" s="18">
        <f>MAX(0,total_abstraction_km3!CR7-domestic_gross_demand_km3!CR7-industry_water_withdrawal_km3!CR7)</f>
        <v>0.2638288056549325</v>
      </c>
      <c r="CS7" s="18">
        <f>MAX(0,total_abstraction_km3!CS7-domestic_gross_demand_km3!CS7-industry_water_withdrawal_km3!CS7)</f>
        <v>14.195574166666701</v>
      </c>
      <c r="CT7" s="18">
        <f>MAX(0,total_abstraction_km3!CT7-domestic_gross_demand_km3!CT7-industry_water_withdrawal_km3!CT7)</f>
        <v>0.29094474274908899</v>
      </c>
    </row>
    <row r="8" spans="1:98" x14ac:dyDescent="0.25">
      <c r="A8" s="18">
        <v>102</v>
      </c>
      <c r="B8" s="18" t="s">
        <v>1917</v>
      </c>
      <c r="C8" s="18" t="s">
        <v>532</v>
      </c>
      <c r="D8" s="18" t="s">
        <v>458</v>
      </c>
      <c r="E8" s="18" t="s">
        <v>128</v>
      </c>
      <c r="F8" s="18">
        <f>MAX(0,total_abstraction_km3!F8-domestic_gross_demand_km3!F8-industry_water_withdrawal_km3!F8)</f>
        <v>0</v>
      </c>
      <c r="G8" s="18">
        <f>MAX(0,total_abstraction_km3!G8-domestic_gross_demand_km3!G8-industry_water_withdrawal_km3!G8)</f>
        <v>0</v>
      </c>
      <c r="H8" s="18">
        <f>MAX(0,total_abstraction_km3!H8-domestic_gross_demand_km3!H8-industry_water_withdrawal_km3!H8)</f>
        <v>0</v>
      </c>
      <c r="I8" s="18">
        <f>MAX(0,total_abstraction_km3!I8-domestic_gross_demand_km3!I8-industry_water_withdrawal_km3!I8)</f>
        <v>0</v>
      </c>
      <c r="J8" s="18">
        <f>MAX(0,total_abstraction_km3!J8-domestic_gross_demand_km3!J8-industry_water_withdrawal_km3!J8)</f>
        <v>0</v>
      </c>
      <c r="K8" s="18">
        <f>MAX(0,total_abstraction_km3!K8-domestic_gross_demand_km3!K8-industry_water_withdrawal_km3!K8)</f>
        <v>0</v>
      </c>
      <c r="L8" s="18">
        <f>MAX(0,total_abstraction_km3!L8-domestic_gross_demand_km3!L8-industry_water_withdrawal_km3!L8)</f>
        <v>0</v>
      </c>
      <c r="M8" s="18">
        <f>MAX(0,total_abstraction_km3!M8-domestic_gross_demand_km3!M8-industry_water_withdrawal_km3!M8)</f>
        <v>0</v>
      </c>
      <c r="N8" s="18">
        <f>MAX(0,total_abstraction_km3!N8-domestic_gross_demand_km3!N8-industry_water_withdrawal_km3!N8)</f>
        <v>0</v>
      </c>
      <c r="O8" s="18">
        <f>MAX(0,total_abstraction_km3!O8-domestic_gross_demand_km3!O8-industry_water_withdrawal_km3!O8)</f>
        <v>0</v>
      </c>
      <c r="P8" s="18">
        <f>MAX(0,total_abstraction_km3!P8-domestic_gross_demand_km3!P8-industry_water_withdrawal_km3!P8)</f>
        <v>0</v>
      </c>
      <c r="Q8" s="18">
        <f>MAX(0,total_abstraction_km3!Q8-domestic_gross_demand_km3!Q8-industry_water_withdrawal_km3!Q8)</f>
        <v>0</v>
      </c>
      <c r="R8" s="18">
        <f>MAX(0,total_abstraction_km3!R8-domestic_gross_demand_km3!R8-industry_water_withdrawal_km3!R8)</f>
        <v>0</v>
      </c>
      <c r="S8" s="18">
        <f>MAX(0,total_abstraction_km3!S8-domestic_gross_demand_km3!S8-industry_water_withdrawal_km3!S8)</f>
        <v>0</v>
      </c>
      <c r="T8" s="18">
        <f>MAX(0,total_abstraction_km3!T8-domestic_gross_demand_km3!T8-industry_water_withdrawal_km3!T8)</f>
        <v>0</v>
      </c>
      <c r="U8" s="18">
        <f>MAX(0,total_abstraction_km3!U8-domestic_gross_demand_km3!U8-industry_water_withdrawal_km3!U8)</f>
        <v>0</v>
      </c>
      <c r="V8" s="18">
        <f>MAX(0,total_abstraction_km3!V8-domestic_gross_demand_km3!V8-industry_water_withdrawal_km3!V8)</f>
        <v>0</v>
      </c>
      <c r="W8" s="18">
        <f>MAX(0,total_abstraction_km3!W8-domestic_gross_demand_km3!W8-industry_water_withdrawal_km3!W8)</f>
        <v>0</v>
      </c>
      <c r="X8" s="18">
        <f>MAX(0,total_abstraction_km3!X8-domestic_gross_demand_km3!X8-industry_water_withdrawal_km3!X8)</f>
        <v>0</v>
      </c>
      <c r="Y8" s="18">
        <f>MAX(0,total_abstraction_km3!Y8-domestic_gross_demand_km3!Y8-industry_water_withdrawal_km3!Y8)</f>
        <v>0</v>
      </c>
      <c r="Z8" s="18">
        <f>MAX(0,total_abstraction_km3!Z8-domestic_gross_demand_km3!Z8-industry_water_withdrawal_km3!Z8)</f>
        <v>0</v>
      </c>
      <c r="AA8" s="18">
        <f>MAX(0,total_abstraction_km3!AA8-domestic_gross_demand_km3!AA8-industry_water_withdrawal_km3!AA8)</f>
        <v>0</v>
      </c>
      <c r="AB8" s="18">
        <f>MAX(0,total_abstraction_km3!AB8-domestic_gross_demand_km3!AB8-industry_water_withdrawal_km3!AB8)</f>
        <v>0</v>
      </c>
      <c r="AC8" s="18">
        <f>MAX(0,total_abstraction_km3!AC8-domestic_gross_demand_km3!AC8-industry_water_withdrawal_km3!AC8)</f>
        <v>0</v>
      </c>
      <c r="AD8" s="18">
        <f>MAX(0,total_abstraction_km3!AD8-domestic_gross_demand_km3!AD8-industry_water_withdrawal_km3!AD8)</f>
        <v>0</v>
      </c>
      <c r="AE8" s="18">
        <f>MAX(0,total_abstraction_km3!AE8-domestic_gross_demand_km3!AE8-industry_water_withdrawal_km3!AE8)</f>
        <v>0</v>
      </c>
      <c r="AF8" s="18">
        <f>MAX(0,total_abstraction_km3!AF8-domestic_gross_demand_km3!AF8-industry_water_withdrawal_km3!AF8)</f>
        <v>0</v>
      </c>
      <c r="AG8" s="18">
        <f>MAX(0,total_abstraction_km3!AG8-domestic_gross_demand_km3!AG8-industry_water_withdrawal_km3!AG8)</f>
        <v>0</v>
      </c>
      <c r="AH8" s="18">
        <f>MAX(0,total_abstraction_km3!AH8-domestic_gross_demand_km3!AH8-industry_water_withdrawal_km3!AH8)</f>
        <v>0</v>
      </c>
      <c r="AI8" s="18">
        <f>MAX(0,total_abstraction_km3!AI8-domestic_gross_demand_km3!AI8-industry_water_withdrawal_km3!AI8)</f>
        <v>0</v>
      </c>
      <c r="AJ8" s="18">
        <f>MAX(0,total_abstraction_km3!AJ8-domestic_gross_demand_km3!AJ8-industry_water_withdrawal_km3!AJ8)</f>
        <v>0</v>
      </c>
      <c r="AK8" s="18">
        <f>MAX(0,total_abstraction_km3!AK8-domestic_gross_demand_km3!AK8-industry_water_withdrawal_km3!AK8)</f>
        <v>0</v>
      </c>
      <c r="AL8" s="18">
        <f>MAX(0,total_abstraction_km3!AL8-domestic_gross_demand_km3!AL8-industry_water_withdrawal_km3!AL8)</f>
        <v>0</v>
      </c>
      <c r="AM8" s="18">
        <f>MAX(0,total_abstraction_km3!AM8-domestic_gross_demand_km3!AM8-industry_water_withdrawal_km3!AM8)</f>
        <v>0</v>
      </c>
      <c r="AN8" s="18">
        <f>MAX(0,total_abstraction_km3!AN8-domestic_gross_demand_km3!AN8-industry_water_withdrawal_km3!AN8)</f>
        <v>0</v>
      </c>
      <c r="AO8" s="18">
        <f>MAX(0,total_abstraction_km3!AO8-domestic_gross_demand_km3!AO8-industry_water_withdrawal_km3!AO8)</f>
        <v>0</v>
      </c>
      <c r="AP8" s="18">
        <f>MAX(0,total_abstraction_km3!AP8-domestic_gross_demand_km3!AP8-industry_water_withdrawal_km3!AP8)</f>
        <v>0</v>
      </c>
      <c r="AQ8" s="18">
        <f>MAX(0,total_abstraction_km3!AQ8-domestic_gross_demand_km3!AQ8-industry_water_withdrawal_km3!AQ8)</f>
        <v>0</v>
      </c>
      <c r="AR8" s="18">
        <f>MAX(0,total_abstraction_km3!AR8-domestic_gross_demand_km3!AR8-industry_water_withdrawal_km3!AR8)</f>
        <v>0</v>
      </c>
      <c r="AS8" s="18">
        <f>MAX(0,total_abstraction_km3!AS8-domestic_gross_demand_km3!AS8-industry_water_withdrawal_km3!AS8)</f>
        <v>0</v>
      </c>
      <c r="AT8" s="18">
        <f>MAX(0,total_abstraction_km3!AT8-domestic_gross_demand_km3!AT8-industry_water_withdrawal_km3!AT8)</f>
        <v>0</v>
      </c>
      <c r="AU8" s="18">
        <f>MAX(0,total_abstraction_km3!AU8-domestic_gross_demand_km3!AU8-industry_water_withdrawal_km3!AU8)</f>
        <v>0</v>
      </c>
      <c r="AV8" s="18">
        <f>MAX(0,total_abstraction_km3!AV8-domestic_gross_demand_km3!AV8-industry_water_withdrawal_km3!AV8)</f>
        <v>0</v>
      </c>
      <c r="AW8" s="18">
        <f>MAX(0,total_abstraction_km3!AW8-domestic_gross_demand_km3!AW8-industry_water_withdrawal_km3!AW8)</f>
        <v>0</v>
      </c>
      <c r="AX8" s="18">
        <f>MAX(0,total_abstraction_km3!AX8-domestic_gross_demand_km3!AX8-industry_water_withdrawal_km3!AX8)</f>
        <v>0</v>
      </c>
      <c r="AY8" s="18">
        <f>MAX(0,total_abstraction_km3!AY8-domestic_gross_demand_km3!AY8-industry_water_withdrawal_km3!AY8)</f>
        <v>0</v>
      </c>
      <c r="AZ8" s="18">
        <f>MAX(0,total_abstraction_km3!AZ8-domestic_gross_demand_km3!AZ8-industry_water_withdrawal_km3!AZ8)</f>
        <v>0</v>
      </c>
      <c r="BA8" s="18">
        <f>MAX(0,total_abstraction_km3!BA8-domestic_gross_demand_km3!BA8-industry_water_withdrawal_km3!BA8)</f>
        <v>0</v>
      </c>
      <c r="BB8" s="18">
        <f>MAX(0,total_abstraction_km3!BB8-domestic_gross_demand_km3!BB8-industry_water_withdrawal_km3!BB8)</f>
        <v>0</v>
      </c>
      <c r="BC8" s="18">
        <f>MAX(0,total_abstraction_km3!BC8-domestic_gross_demand_km3!BC8-industry_water_withdrawal_km3!BC8)</f>
        <v>0</v>
      </c>
      <c r="BD8" s="18">
        <f>MAX(0,total_abstraction_km3!BD8-domestic_gross_demand_km3!BD8-industry_water_withdrawal_km3!BD8)</f>
        <v>0</v>
      </c>
      <c r="BE8" s="18">
        <f>MAX(0,total_abstraction_km3!BE8-domestic_gross_demand_km3!BE8-industry_water_withdrawal_km3!BE8)</f>
        <v>0</v>
      </c>
      <c r="BF8" s="18">
        <f>MAX(0,total_abstraction_km3!BF8-domestic_gross_demand_km3!BF8-industry_water_withdrawal_km3!BF8)</f>
        <v>0</v>
      </c>
      <c r="BG8" s="18">
        <f>MAX(0,total_abstraction_km3!BG8-domestic_gross_demand_km3!BG8-industry_water_withdrawal_km3!BG8)</f>
        <v>0</v>
      </c>
      <c r="BH8" s="18">
        <f>MAX(0,total_abstraction_km3!BH8-domestic_gross_demand_km3!BH8-industry_water_withdrawal_km3!BH8)</f>
        <v>0</v>
      </c>
      <c r="BI8" s="18">
        <f>MAX(0,total_abstraction_km3!BI8-domestic_gross_demand_km3!BI8-industry_water_withdrawal_km3!BI8)</f>
        <v>0</v>
      </c>
      <c r="BJ8" s="18">
        <f>MAX(0,total_abstraction_km3!BJ8-domestic_gross_demand_km3!BJ8-industry_water_withdrawal_km3!BJ8)</f>
        <v>0</v>
      </c>
      <c r="BK8" s="18">
        <f>MAX(0,total_abstraction_km3!BK8-domestic_gross_demand_km3!BK8-industry_water_withdrawal_km3!BK8)</f>
        <v>0</v>
      </c>
      <c r="BL8" s="18">
        <f>MAX(0,total_abstraction_km3!BL8-domestic_gross_demand_km3!BL8-industry_water_withdrawal_km3!BL8)</f>
        <v>0</v>
      </c>
      <c r="BM8" s="18">
        <f>MAX(0,total_abstraction_km3!BM8-domestic_gross_demand_km3!BM8-industry_water_withdrawal_km3!BM8)</f>
        <v>0</v>
      </c>
      <c r="BN8" s="18" t="e">
        <f>MAX(0,total_abstraction_km3!BN8-domestic_gross_demand_km3!BN8-industry_water_withdrawal_km3!BN8)</f>
        <v>#VALUE!</v>
      </c>
      <c r="BO8" s="18" t="e">
        <f>MAX(0,total_abstraction_km3!BO8-domestic_gross_demand_km3!BO8-industry_water_withdrawal_km3!BO8)</f>
        <v>#VALUE!</v>
      </c>
      <c r="BP8" s="18" t="e">
        <f>MAX(0,total_abstraction_km3!BP8-domestic_gross_demand_km3!BP8-industry_water_withdrawal_km3!BP8)</f>
        <v>#VALUE!</v>
      </c>
      <c r="BQ8" s="18" t="e">
        <f>MAX(0,total_abstraction_km3!BQ8-domestic_gross_demand_km3!BQ8-industry_water_withdrawal_km3!BQ8)</f>
        <v>#VALUE!</v>
      </c>
      <c r="BR8" s="18" t="e">
        <f>MAX(0,total_abstraction_km3!BR8-domestic_gross_demand_km3!BR8-industry_water_withdrawal_km3!BR8)</f>
        <v>#VALUE!</v>
      </c>
      <c r="BS8" s="18" t="e">
        <f>MAX(0,total_abstraction_km3!BS8-domestic_gross_demand_km3!BS8-industry_water_withdrawal_km3!BS8)</f>
        <v>#VALUE!</v>
      </c>
      <c r="BT8" s="18">
        <f>MAX(0,total_abstraction_km3!BT8-domestic_gross_demand_km3!BT8-industry_water_withdrawal_km3!BT8)</f>
        <v>0</v>
      </c>
      <c r="BU8" s="18" t="e">
        <f>MAX(0,total_abstraction_km3!BU8-domestic_gross_demand_km3!BU8-industry_water_withdrawal_km3!BU8)</f>
        <v>#VALUE!</v>
      </c>
      <c r="BV8" s="18" t="e">
        <f>MAX(0,total_abstraction_km3!BV8-domestic_gross_demand_km3!BV8-industry_water_withdrawal_km3!BV8)</f>
        <v>#VALUE!</v>
      </c>
      <c r="BW8" s="18">
        <f>MAX(0,total_abstraction_km3!BW8-domestic_gross_demand_km3!BW8-industry_water_withdrawal_km3!BW8)</f>
        <v>0</v>
      </c>
      <c r="BX8" s="18">
        <f>MAX(0,total_abstraction_km3!BX8-domestic_gross_demand_km3!BX8-industry_water_withdrawal_km3!BX8)</f>
        <v>0</v>
      </c>
      <c r="BY8" s="18">
        <f>MAX(0,total_abstraction_km3!BY8-domestic_gross_demand_km3!BY8-industry_water_withdrawal_km3!BY8)</f>
        <v>0</v>
      </c>
      <c r="BZ8" s="18">
        <f>MAX(0,total_abstraction_km3!BZ8-domestic_gross_demand_km3!BZ8-industry_water_withdrawal_km3!BZ8)</f>
        <v>0</v>
      </c>
      <c r="CA8" s="18">
        <f>MAX(0,total_abstraction_km3!CA8-domestic_gross_demand_km3!CA8-industry_water_withdrawal_km3!CA8)</f>
        <v>0</v>
      </c>
      <c r="CB8" s="18">
        <f>MAX(0,total_abstraction_km3!CB8-domestic_gross_demand_km3!CB8-industry_water_withdrawal_km3!CB8)</f>
        <v>0</v>
      </c>
      <c r="CC8" s="18">
        <f>MAX(0,total_abstraction_km3!CC8-domestic_gross_demand_km3!CC8-industry_water_withdrawal_km3!CC8)</f>
        <v>0</v>
      </c>
      <c r="CD8" s="18">
        <f>MAX(0,total_abstraction_km3!CD8-domestic_gross_demand_km3!CD8-industry_water_withdrawal_km3!CD8)</f>
        <v>0</v>
      </c>
      <c r="CE8" s="18">
        <f>MAX(0,total_abstraction_km3!CE8-domestic_gross_demand_km3!CE8-industry_water_withdrawal_km3!CE8)</f>
        <v>0</v>
      </c>
      <c r="CF8" s="18">
        <f>MAX(0,total_abstraction_km3!CF8-domestic_gross_demand_km3!CF8-industry_water_withdrawal_km3!CF8)</f>
        <v>0</v>
      </c>
      <c r="CG8" s="18">
        <f>MAX(0,total_abstraction_km3!CG8-domestic_gross_demand_km3!CG8-industry_water_withdrawal_km3!CG8)</f>
        <v>0</v>
      </c>
      <c r="CH8" s="18">
        <f>MAX(0,total_abstraction_km3!CH8-domestic_gross_demand_km3!CH8-industry_water_withdrawal_km3!CH8)</f>
        <v>0</v>
      </c>
      <c r="CI8" s="18">
        <f>MAX(0,total_abstraction_km3!CI8-domestic_gross_demand_km3!CI8-industry_water_withdrawal_km3!CI8)</f>
        <v>0</v>
      </c>
      <c r="CJ8" s="18">
        <f>MAX(0,total_abstraction_km3!CJ8-domestic_gross_demand_km3!CJ8-industry_water_withdrawal_km3!CJ8)</f>
        <v>0</v>
      </c>
      <c r="CK8" s="18">
        <f>MAX(0,total_abstraction_km3!CK8-domestic_gross_demand_km3!CK8-industry_water_withdrawal_km3!CK8)</f>
        <v>0</v>
      </c>
      <c r="CL8" s="18">
        <f>MAX(0,total_abstraction_km3!CL8-domestic_gross_demand_km3!CL8-industry_water_withdrawal_km3!CL8)</f>
        <v>0</v>
      </c>
      <c r="CM8" s="18">
        <f>MAX(0,total_abstraction_km3!CM8-domestic_gross_demand_km3!CM8-industry_water_withdrawal_km3!CM8)</f>
        <v>0</v>
      </c>
      <c r="CN8" s="18">
        <f>MAX(0,total_abstraction_km3!CN8-domestic_gross_demand_km3!CN8-industry_water_withdrawal_km3!CN8)</f>
        <v>0</v>
      </c>
      <c r="CO8" s="18">
        <f>MAX(0,total_abstraction_km3!CO8-domestic_gross_demand_km3!CO8-industry_water_withdrawal_km3!CO8)</f>
        <v>0</v>
      </c>
      <c r="CP8" s="18">
        <f>MAX(0,total_abstraction_km3!CP8-domestic_gross_demand_km3!CP8-industry_water_withdrawal_km3!CP8)</f>
        <v>0</v>
      </c>
      <c r="CQ8" s="18">
        <f>MAX(0,total_abstraction_km3!CQ8-domestic_gross_demand_km3!CQ8-industry_water_withdrawal_km3!CQ8)</f>
        <v>0</v>
      </c>
      <c r="CR8" s="18">
        <f>MAX(0,total_abstraction_km3!CR8-domestic_gross_demand_km3!CR8-industry_water_withdrawal_km3!CR8)</f>
        <v>0</v>
      </c>
      <c r="CS8" s="18">
        <f>MAX(0,total_abstraction_km3!CS8-domestic_gross_demand_km3!CS8-industry_water_withdrawal_km3!CS8)</f>
        <v>0</v>
      </c>
      <c r="CT8" s="18">
        <f>MAX(0,total_abstraction_km3!CT8-domestic_gross_demand_km3!CT8-industry_water_withdrawal_km3!CT8)</f>
        <v>0</v>
      </c>
    </row>
    <row r="9" spans="1:98" x14ac:dyDescent="0.25">
      <c r="A9" s="18">
        <v>103</v>
      </c>
      <c r="B9" s="18" t="s">
        <v>1918</v>
      </c>
      <c r="C9" s="18" t="s">
        <v>533</v>
      </c>
      <c r="D9" s="18" t="s">
        <v>426</v>
      </c>
      <c r="E9" s="18" t="s">
        <v>298</v>
      </c>
      <c r="F9" s="18">
        <f>MAX(0,total_abstraction_km3!F9-domestic_gross_demand_km3!F9-industry_water_withdrawal_km3!F9)</f>
        <v>3.9422799999999999E-11</v>
      </c>
      <c r="G9" s="18">
        <f>MAX(0,total_abstraction_km3!G9-domestic_gross_demand_km3!G9-industry_water_withdrawal_km3!G9)</f>
        <v>3.9800899999999997E-11</v>
      </c>
      <c r="H9" s="18">
        <f>MAX(0,total_abstraction_km3!H9-domestic_gross_demand_km3!H9-industry_water_withdrawal_km3!H9)</f>
        <v>3.9772399999999998E-11</v>
      </c>
      <c r="I9" s="18">
        <f>MAX(0,total_abstraction_km3!I9-domestic_gross_demand_km3!I9-industry_water_withdrawal_km3!I9)</f>
        <v>2.4764900000000001E-10</v>
      </c>
      <c r="J9" s="18">
        <f>MAX(0,total_abstraction_km3!J9-domestic_gross_demand_km3!J9-industry_water_withdrawal_km3!J9)</f>
        <v>2.5634700000000002E-10</v>
      </c>
      <c r="K9" s="18">
        <f>MAX(0,total_abstraction_km3!K9-domestic_gross_demand_km3!K9-industry_water_withdrawal_km3!K9)</f>
        <v>2.4466199999999998E-10</v>
      </c>
      <c r="L9" s="18">
        <f>MAX(0,total_abstraction_km3!L9-domestic_gross_demand_km3!L9-industry_water_withdrawal_km3!L9)</f>
        <v>2.64444E-10</v>
      </c>
      <c r="M9" s="18">
        <f>MAX(0,total_abstraction_km3!M9-domestic_gross_demand_km3!M9-industry_water_withdrawal_km3!M9)</f>
        <v>2.7337899999999998E-10</v>
      </c>
      <c r="N9" s="18">
        <f>MAX(0,total_abstraction_km3!N9-domestic_gross_demand_km3!N9-industry_water_withdrawal_km3!N9)</f>
        <v>3.0363500000000001E-10</v>
      </c>
      <c r="O9" s="18">
        <f>MAX(0,total_abstraction_km3!O9-domestic_gross_demand_km3!O9-industry_water_withdrawal_km3!O9)</f>
        <v>3.3973699999999998E-10</v>
      </c>
      <c r="P9" s="18">
        <f>MAX(0,total_abstraction_km3!P9-domestic_gross_demand_km3!P9-industry_water_withdrawal_km3!P9)</f>
        <v>3.3054699999999999E-10</v>
      </c>
      <c r="Q9" s="18">
        <f>MAX(0,total_abstraction_km3!Q9-domestic_gross_demand_km3!Q9-industry_water_withdrawal_km3!Q9)</f>
        <v>3.38239E-10</v>
      </c>
      <c r="R9" s="18">
        <f>MAX(0,total_abstraction_km3!R9-domestic_gross_demand_km3!R9-industry_water_withdrawal_km3!R9)</f>
        <v>3.5946099999999997E-10</v>
      </c>
      <c r="S9" s="18">
        <f>MAX(0,total_abstraction_km3!S9-domestic_gross_demand_km3!S9-industry_water_withdrawal_km3!S9)</f>
        <v>3.7982900000000001E-10</v>
      </c>
      <c r="T9" s="18">
        <f>MAX(0,total_abstraction_km3!T9-domestic_gross_demand_km3!T9-industry_water_withdrawal_km3!T9)</f>
        <v>3.6945399999999998E-10</v>
      </c>
      <c r="U9" s="18">
        <f>MAX(0,total_abstraction_km3!U9-domestic_gross_demand_km3!U9-industry_water_withdrawal_km3!U9)</f>
        <v>3.64147E-10</v>
      </c>
      <c r="V9" s="18">
        <f>MAX(0,total_abstraction_km3!V9-domestic_gross_demand_km3!V9-industry_water_withdrawal_km3!V9)</f>
        <v>3.5412600000000001E-10</v>
      </c>
      <c r="W9" s="18">
        <f>MAX(0,total_abstraction_km3!W9-domestic_gross_demand_km3!W9-industry_water_withdrawal_km3!W9)</f>
        <v>3.5059699999999998E-10</v>
      </c>
      <c r="X9" s="18">
        <f>MAX(0,total_abstraction_km3!X9-domestic_gross_demand_km3!X9-industry_water_withdrawal_km3!X9)</f>
        <v>3.6760899999999998E-10</v>
      </c>
      <c r="Y9" s="18">
        <f>MAX(0,total_abstraction_km3!Y9-domestic_gross_demand_km3!Y9-industry_water_withdrawal_km3!Y9)</f>
        <v>3.7853499999999998E-10</v>
      </c>
      <c r="Z9" s="18">
        <f>MAX(0,total_abstraction_km3!Z9-domestic_gross_demand_km3!Z9-industry_water_withdrawal_km3!Z9)</f>
        <v>3.8779700000000002E-10</v>
      </c>
      <c r="AA9" s="18">
        <f>MAX(0,total_abstraction_km3!AA9-domestic_gross_demand_km3!AA9-industry_water_withdrawal_km3!AA9)</f>
        <v>3.9557199999999998E-10</v>
      </c>
      <c r="AB9" s="18">
        <f>MAX(0,total_abstraction_km3!AB9-domestic_gross_demand_km3!AB9-industry_water_withdrawal_km3!AB9)</f>
        <v>4.0406900000000002E-10</v>
      </c>
      <c r="AC9" s="18">
        <f>MAX(0,total_abstraction_km3!AC9-domestic_gross_demand_km3!AC9-industry_water_withdrawal_km3!AC9)</f>
        <v>4.3410699999999999E-10</v>
      </c>
      <c r="AD9" s="18">
        <f>MAX(0,total_abstraction_km3!AD9-domestic_gross_demand_km3!AD9-industry_water_withdrawal_km3!AD9)</f>
        <v>4.3886699999999998E-10</v>
      </c>
      <c r="AE9" s="18">
        <f>MAX(0,total_abstraction_km3!AE9-domestic_gross_demand_km3!AE9-industry_water_withdrawal_km3!AE9)</f>
        <v>4.2651700000000002E-10</v>
      </c>
      <c r="AF9" s="18">
        <f>MAX(0,total_abstraction_km3!AF9-domestic_gross_demand_km3!AF9-industry_water_withdrawal_km3!AF9)</f>
        <v>4.28697E-10</v>
      </c>
      <c r="AG9" s="18">
        <f>MAX(0,total_abstraction_km3!AG9-domestic_gross_demand_km3!AG9-industry_water_withdrawal_km3!AG9)</f>
        <v>4.3512900000000002E-10</v>
      </c>
      <c r="AH9" s="18">
        <f>MAX(0,total_abstraction_km3!AH9-domestic_gross_demand_km3!AH9-industry_water_withdrawal_km3!AH9)</f>
        <v>4.5138E-10</v>
      </c>
      <c r="AI9" s="18">
        <f>MAX(0,total_abstraction_km3!AI9-domestic_gross_demand_km3!AI9-industry_water_withdrawal_km3!AI9)</f>
        <v>4.5477099999999998E-10</v>
      </c>
      <c r="AJ9" s="18">
        <f>MAX(0,total_abstraction_km3!AJ9-domestic_gross_demand_km3!AJ9-industry_water_withdrawal_km3!AJ9)</f>
        <v>4.7250600000000002E-10</v>
      </c>
      <c r="AK9" s="18">
        <f>MAX(0,total_abstraction_km3!AK9-domestic_gross_demand_km3!AK9-industry_water_withdrawal_km3!AK9)</f>
        <v>4.7567199999999999E-10</v>
      </c>
      <c r="AL9" s="18">
        <f>MAX(0,total_abstraction_km3!AL9-domestic_gross_demand_km3!AL9-industry_water_withdrawal_km3!AL9)</f>
        <v>4.8355299999999997E-10</v>
      </c>
      <c r="AM9" s="18">
        <f>MAX(0,total_abstraction_km3!AM9-domestic_gross_demand_km3!AM9-industry_water_withdrawal_km3!AM9)</f>
        <v>0</v>
      </c>
      <c r="AN9" s="18">
        <f>MAX(0,total_abstraction_km3!AN9-domestic_gross_demand_km3!AN9-industry_water_withdrawal_km3!AN9)</f>
        <v>0</v>
      </c>
      <c r="AO9" s="18">
        <f>MAX(0,total_abstraction_km3!AO9-domestic_gross_demand_km3!AO9-industry_water_withdrawal_km3!AO9)</f>
        <v>0</v>
      </c>
      <c r="AP9" s="18">
        <f>MAX(0,total_abstraction_km3!AP9-domestic_gross_demand_km3!AP9-industry_water_withdrawal_km3!AP9)</f>
        <v>0</v>
      </c>
      <c r="AQ9" s="18">
        <f>MAX(0,total_abstraction_km3!AQ9-domestic_gross_demand_km3!AQ9-industry_water_withdrawal_km3!AQ9)</f>
        <v>0</v>
      </c>
      <c r="AR9" s="18">
        <f>MAX(0,total_abstraction_km3!AR9-domestic_gross_demand_km3!AR9-industry_water_withdrawal_km3!AR9)</f>
        <v>0</v>
      </c>
      <c r="AS9" s="18">
        <f>MAX(0,total_abstraction_km3!AS9-domestic_gross_demand_km3!AS9-industry_water_withdrawal_km3!AS9)</f>
        <v>0</v>
      </c>
      <c r="AT9" s="18">
        <f>MAX(0,total_abstraction_km3!AT9-domestic_gross_demand_km3!AT9-industry_water_withdrawal_km3!AT9)</f>
        <v>0</v>
      </c>
      <c r="AU9" s="18">
        <f>MAX(0,total_abstraction_km3!AU9-domestic_gross_demand_km3!AU9-industry_water_withdrawal_km3!AU9)</f>
        <v>0</v>
      </c>
      <c r="AV9" s="18">
        <f>MAX(0,total_abstraction_km3!AV9-domestic_gross_demand_km3!AV9-industry_water_withdrawal_km3!AV9)</f>
        <v>0</v>
      </c>
      <c r="AW9" s="18">
        <f>MAX(0,total_abstraction_km3!AW9-domestic_gross_demand_km3!AW9-industry_water_withdrawal_km3!AW9)</f>
        <v>0</v>
      </c>
      <c r="AX9" s="18">
        <f>MAX(0,total_abstraction_km3!AX9-domestic_gross_demand_km3!AX9-industry_water_withdrawal_km3!AX9)</f>
        <v>0</v>
      </c>
      <c r="AY9" s="18">
        <f>MAX(0,total_abstraction_km3!AY9-domestic_gross_demand_km3!AY9-industry_water_withdrawal_km3!AY9)</f>
        <v>0</v>
      </c>
      <c r="AZ9" s="18">
        <f>MAX(0,total_abstraction_km3!AZ9-domestic_gross_demand_km3!AZ9-industry_water_withdrawal_km3!AZ9)</f>
        <v>0</v>
      </c>
      <c r="BA9" s="18">
        <f>MAX(0,total_abstraction_km3!BA9-domestic_gross_demand_km3!BA9-industry_water_withdrawal_km3!BA9)</f>
        <v>0</v>
      </c>
      <c r="BB9" s="18">
        <f>MAX(0,total_abstraction_km3!BB9-domestic_gross_demand_km3!BB9-industry_water_withdrawal_km3!BB9)</f>
        <v>0</v>
      </c>
      <c r="BC9" s="18">
        <f>MAX(0,total_abstraction_km3!BC9-domestic_gross_demand_km3!BC9-industry_water_withdrawal_km3!BC9)</f>
        <v>0</v>
      </c>
      <c r="BD9" s="18">
        <f>MAX(0,total_abstraction_km3!BD9-domestic_gross_demand_km3!BD9-industry_water_withdrawal_km3!BD9)</f>
        <v>0</v>
      </c>
      <c r="BE9" s="18">
        <f>MAX(0,total_abstraction_km3!BE9-domestic_gross_demand_km3!BE9-industry_water_withdrawal_km3!BE9)</f>
        <v>0</v>
      </c>
      <c r="BF9" s="18">
        <f>MAX(0,total_abstraction_km3!BF9-domestic_gross_demand_km3!BF9-industry_water_withdrawal_km3!BF9)</f>
        <v>0</v>
      </c>
      <c r="BG9" s="18">
        <f>MAX(0,total_abstraction_km3!BG9-domestic_gross_demand_km3!BG9-industry_water_withdrawal_km3!BG9)</f>
        <v>0</v>
      </c>
      <c r="BH9" s="18">
        <f>MAX(0,total_abstraction_km3!BH9-domestic_gross_demand_km3!BH9-industry_water_withdrawal_km3!BH9)</f>
        <v>0</v>
      </c>
      <c r="BI9" s="18">
        <f>MAX(0,total_abstraction_km3!BI9-domestic_gross_demand_km3!BI9-industry_water_withdrawal_km3!BI9)</f>
        <v>0</v>
      </c>
      <c r="BJ9" s="18">
        <f>MAX(0,total_abstraction_km3!BJ9-domestic_gross_demand_km3!BJ9-industry_water_withdrawal_km3!BJ9)</f>
        <v>0</v>
      </c>
      <c r="BK9" s="18">
        <f>MAX(0,total_abstraction_km3!BK9-domestic_gross_demand_km3!BK9-industry_water_withdrawal_km3!BK9)</f>
        <v>0</v>
      </c>
      <c r="BL9" s="18">
        <f>MAX(0,total_abstraction_km3!BL9-domestic_gross_demand_km3!BL9-industry_water_withdrawal_km3!BL9)</f>
        <v>1.9534534655172401E-10</v>
      </c>
      <c r="BM9" s="18">
        <f>MAX(0,total_abstraction_km3!BM9-domestic_gross_demand_km3!BM9-industry_water_withdrawal_km3!BM9)</f>
        <v>1.9302611389601499E-10</v>
      </c>
      <c r="BN9" s="18" t="e">
        <f>MAX(0,total_abstraction_km3!BN9-domestic_gross_demand_km3!BN9-industry_water_withdrawal_km3!BN9)</f>
        <v>#VALUE!</v>
      </c>
      <c r="BO9" s="18" t="e">
        <f>MAX(0,total_abstraction_km3!BO9-domestic_gross_demand_km3!BO9-industry_water_withdrawal_km3!BO9)</f>
        <v>#VALUE!</v>
      </c>
      <c r="BP9" s="18" t="e">
        <f>MAX(0,total_abstraction_km3!BP9-domestic_gross_demand_km3!BP9-industry_water_withdrawal_km3!BP9)</f>
        <v>#VALUE!</v>
      </c>
      <c r="BQ9" s="18" t="e">
        <f>MAX(0,total_abstraction_km3!BQ9-domestic_gross_demand_km3!BQ9-industry_water_withdrawal_km3!BQ9)</f>
        <v>#VALUE!</v>
      </c>
      <c r="BR9" s="18" t="e">
        <f>MAX(0,total_abstraction_km3!BR9-domestic_gross_demand_km3!BR9-industry_water_withdrawal_km3!BR9)</f>
        <v>#VALUE!</v>
      </c>
      <c r="BS9" s="18" t="e">
        <f>MAX(0,total_abstraction_km3!BS9-domestic_gross_demand_km3!BS9-industry_water_withdrawal_km3!BS9)</f>
        <v>#VALUE!</v>
      </c>
      <c r="BT9" s="18">
        <f>MAX(0,total_abstraction_km3!BT9-domestic_gross_demand_km3!BT9-industry_water_withdrawal_km3!BT9)</f>
        <v>0</v>
      </c>
      <c r="BU9" s="18" t="e">
        <f>MAX(0,total_abstraction_km3!BU9-domestic_gross_demand_km3!BU9-industry_water_withdrawal_km3!BU9)</f>
        <v>#VALUE!</v>
      </c>
      <c r="BV9" s="18" t="e">
        <f>MAX(0,total_abstraction_km3!BV9-domestic_gross_demand_km3!BV9-industry_water_withdrawal_km3!BV9)</f>
        <v>#VALUE!</v>
      </c>
      <c r="BW9" s="18">
        <f>MAX(0,total_abstraction_km3!BW9-domestic_gross_demand_km3!BW9-industry_water_withdrawal_km3!BW9)</f>
        <v>1.2459842000000001E-10</v>
      </c>
      <c r="BX9" s="18">
        <f>MAX(0,total_abstraction_km3!BX9-domestic_gross_demand_km3!BX9-industry_water_withdrawal_km3!BX9)</f>
        <v>1.16340118703661E-10</v>
      </c>
      <c r="BY9" s="18">
        <f>MAX(0,total_abstraction_km3!BY9-domestic_gross_demand_km3!BY9-industry_water_withdrawal_km3!BY9)</f>
        <v>2.8517139999999999E-10</v>
      </c>
      <c r="BZ9" s="18">
        <f>MAX(0,total_abstraction_km3!BZ9-domestic_gross_demand_km3!BZ9-industry_water_withdrawal_km3!BZ9)</f>
        <v>3.7175282531542402E-11</v>
      </c>
      <c r="CA9" s="18">
        <f>MAX(0,total_abstraction_km3!CA9-domestic_gross_demand_km3!CA9-industry_water_withdrawal_km3!CA9)</f>
        <v>3.5550600000000001E-10</v>
      </c>
      <c r="CB9" s="18">
        <f>MAX(0,total_abstraction_km3!CB9-domestic_gross_demand_km3!CB9-industry_water_withdrawal_km3!CB9)</f>
        <v>2.07539034159842E-11</v>
      </c>
      <c r="CC9" s="18">
        <f>MAX(0,total_abstraction_km3!CC9-domestic_gross_demand_km3!CC9-industry_water_withdrawal_km3!CC9)</f>
        <v>3.630028E-10</v>
      </c>
      <c r="CD9" s="18">
        <f>MAX(0,total_abstraction_km3!CD9-domestic_gross_demand_km3!CD9-industry_water_withdrawal_km3!CD9)</f>
        <v>1.1140881482180801E-11</v>
      </c>
      <c r="CE9" s="18">
        <f>MAX(0,total_abstraction_km3!CE9-domestic_gross_demand_km3!CE9-industry_water_withdrawal_km3!CE9)</f>
        <v>4.1208239999999998E-10</v>
      </c>
      <c r="CF9" s="18">
        <f>MAX(0,total_abstraction_km3!CF9-domestic_gross_demand_km3!CF9-industry_water_withdrawal_km3!CF9)</f>
        <v>2.30710118070274E-11</v>
      </c>
      <c r="CG9" s="18">
        <f>MAX(0,total_abstraction_km3!CG9-domestic_gross_demand_km3!CG9-industry_water_withdrawal_km3!CG9)</f>
        <v>4.392988E-10</v>
      </c>
      <c r="CH9" s="18">
        <f>MAX(0,total_abstraction_km3!CH9-domestic_gross_demand_km3!CH9-industry_water_withdrawal_km3!CH9)</f>
        <v>1.3024056326659499E-11</v>
      </c>
      <c r="CI9" s="18">
        <f>MAX(0,total_abstraction_km3!CI9-domestic_gross_demand_km3!CI9-industry_water_withdrawal_km3!CI9)</f>
        <v>2.8634619999999998E-10</v>
      </c>
      <c r="CJ9" s="18">
        <f>MAX(0,total_abstraction_km3!CJ9-domestic_gross_demand_km3!CJ9-industry_water_withdrawal_km3!CJ9)</f>
        <v>2.6142807048823201E-10</v>
      </c>
      <c r="CK9" s="18">
        <f>MAX(0,total_abstraction_km3!CK9-domestic_gross_demand_km3!CK9-industry_water_withdrawal_km3!CK9)</f>
        <v>0</v>
      </c>
      <c r="CL9" s="18">
        <f>MAX(0,total_abstraction_km3!CL9-domestic_gross_demand_km3!CL9-industry_water_withdrawal_km3!CL9)</f>
        <v>0</v>
      </c>
      <c r="CM9" s="18">
        <f>MAX(0,total_abstraction_km3!CM9-domestic_gross_demand_km3!CM9-industry_water_withdrawal_km3!CM9)</f>
        <v>0</v>
      </c>
      <c r="CN9" s="18">
        <f>MAX(0,total_abstraction_km3!CN9-domestic_gross_demand_km3!CN9-industry_water_withdrawal_km3!CN9)</f>
        <v>0</v>
      </c>
      <c r="CO9" s="18">
        <f>MAX(0,total_abstraction_km3!CO9-domestic_gross_demand_km3!CO9-industry_water_withdrawal_km3!CO9)</f>
        <v>0</v>
      </c>
      <c r="CP9" s="18">
        <f>MAX(0,total_abstraction_km3!CP9-domestic_gross_demand_km3!CP9-industry_water_withdrawal_km3!CP9)</f>
        <v>0</v>
      </c>
      <c r="CQ9" s="18">
        <f>MAX(0,total_abstraction_km3!CQ9-domestic_gross_demand_km3!CQ9-industry_water_withdrawal_km3!CQ9)</f>
        <v>0</v>
      </c>
      <c r="CR9" s="18">
        <f>MAX(0,total_abstraction_km3!CR9-domestic_gross_demand_km3!CR9-industry_water_withdrawal_km3!CR9)</f>
        <v>0</v>
      </c>
      <c r="CS9" s="18">
        <f>MAX(0,total_abstraction_km3!CS9-domestic_gross_demand_km3!CS9-industry_water_withdrawal_km3!CS9)</f>
        <v>0</v>
      </c>
      <c r="CT9" s="18">
        <f>MAX(0,total_abstraction_km3!CT9-domestic_gross_demand_km3!CT9-industry_water_withdrawal_km3!CT9)</f>
        <v>0</v>
      </c>
    </row>
    <row r="10" spans="1:98" x14ac:dyDescent="0.25">
      <c r="A10" s="18">
        <v>104</v>
      </c>
      <c r="B10" s="18" t="s">
        <v>1919</v>
      </c>
      <c r="C10" s="18" t="s">
        <v>534</v>
      </c>
      <c r="D10" s="18" t="s">
        <v>458</v>
      </c>
      <c r="E10" s="18" t="s">
        <v>184</v>
      </c>
      <c r="F10" s="18">
        <f>MAX(0,total_abstraction_km3!F10-domestic_gross_demand_km3!F10-industry_water_withdrawal_km3!F10)</f>
        <v>5.3384819999999999</v>
      </c>
      <c r="G10" s="18">
        <f>MAX(0,total_abstraction_km3!G10-domestic_gross_demand_km3!G10-industry_water_withdrawal_km3!G10)</f>
        <v>5.7454020000000003</v>
      </c>
      <c r="H10" s="18">
        <f>MAX(0,total_abstraction_km3!H10-domestic_gross_demand_km3!H10-industry_water_withdrawal_km3!H10)</f>
        <v>5.1412750000000003</v>
      </c>
      <c r="I10" s="18">
        <f>MAX(0,total_abstraction_km3!I10-domestic_gross_demand_km3!I10-industry_water_withdrawal_km3!I10)</f>
        <v>5.2431439999999991</v>
      </c>
      <c r="J10" s="18">
        <f>MAX(0,total_abstraction_km3!J10-domestic_gross_demand_km3!J10-industry_water_withdrawal_km3!J10)</f>
        <v>5.3321190000000005</v>
      </c>
      <c r="K10" s="18">
        <f>MAX(0,total_abstraction_km3!K10-domestic_gross_demand_km3!K10-industry_water_withdrawal_km3!K10)</f>
        <v>6.4514170000000002</v>
      </c>
      <c r="L10" s="18">
        <f>MAX(0,total_abstraction_km3!L10-domestic_gross_demand_km3!L10-industry_water_withdrawal_km3!L10)</f>
        <v>6.1106600000000002</v>
      </c>
      <c r="M10" s="18">
        <f>MAX(0,total_abstraction_km3!M10-domestic_gross_demand_km3!M10-industry_water_withdrawal_km3!M10)</f>
        <v>5.0015260000000001</v>
      </c>
      <c r="N10" s="18">
        <f>MAX(0,total_abstraction_km3!N10-domestic_gross_demand_km3!N10-industry_water_withdrawal_km3!N10)</f>
        <v>6.6163979999999993</v>
      </c>
      <c r="O10" s="18">
        <f>MAX(0,total_abstraction_km3!O10-domestic_gross_demand_km3!O10-industry_water_withdrawal_km3!O10)</f>
        <v>5.4943060000000017</v>
      </c>
      <c r="P10" s="18">
        <f>MAX(0,total_abstraction_km3!P10-domestic_gross_demand_km3!P10-industry_water_withdrawal_km3!P10)</f>
        <v>4.8010660000000005</v>
      </c>
      <c r="Q10" s="18">
        <f>MAX(0,total_abstraction_km3!Q10-domestic_gross_demand_km3!Q10-industry_water_withdrawal_km3!Q10)</f>
        <v>7.0053399999999986</v>
      </c>
      <c r="R10" s="18">
        <f>MAX(0,total_abstraction_km3!R10-domestic_gross_demand_km3!R10-industry_water_withdrawal_km3!R10)</f>
        <v>7.593049999999999</v>
      </c>
      <c r="S10" s="18">
        <f>MAX(0,total_abstraction_km3!S10-domestic_gross_demand_km3!S10-industry_water_withdrawal_km3!S10)</f>
        <v>8.5946800000000021</v>
      </c>
      <c r="T10" s="18">
        <f>MAX(0,total_abstraction_km3!T10-domestic_gross_demand_km3!T10-industry_water_withdrawal_km3!T10)</f>
        <v>8.6064399999999992</v>
      </c>
      <c r="U10" s="18">
        <f>MAX(0,total_abstraction_km3!U10-domestic_gross_demand_km3!U10-industry_water_withdrawal_km3!U10)</f>
        <v>7.3354400000000002</v>
      </c>
      <c r="V10" s="18">
        <f>MAX(0,total_abstraction_km3!V10-domestic_gross_demand_km3!V10-industry_water_withdrawal_km3!V10)</f>
        <v>8.33066</v>
      </c>
      <c r="W10" s="18">
        <f>MAX(0,total_abstraction_km3!W10-domestic_gross_demand_km3!W10-industry_water_withdrawal_km3!W10)</f>
        <v>8.322989999999999</v>
      </c>
      <c r="X10" s="18">
        <f>MAX(0,total_abstraction_km3!X10-domestic_gross_demand_km3!X10-industry_water_withdrawal_km3!X10)</f>
        <v>7.6051800000000007</v>
      </c>
      <c r="Y10" s="18">
        <f>MAX(0,total_abstraction_km3!Y10-domestic_gross_demand_km3!Y10-industry_water_withdrawal_km3!Y10)</f>
        <v>6.9854999999999992</v>
      </c>
      <c r="Z10" s="18">
        <f>MAX(0,total_abstraction_km3!Z10-domestic_gross_demand_km3!Z10-industry_water_withdrawal_km3!Z10)</f>
        <v>6.2711499999999996</v>
      </c>
      <c r="AA10" s="18">
        <f>MAX(0,total_abstraction_km3!AA10-domestic_gross_demand_km3!AA10-industry_water_withdrawal_km3!AA10)</f>
        <v>8.0506099999999989</v>
      </c>
      <c r="AB10" s="18">
        <f>MAX(0,total_abstraction_km3!AB10-domestic_gross_demand_km3!AB10-industry_water_withdrawal_km3!AB10)</f>
        <v>8.5359799999999986</v>
      </c>
      <c r="AC10" s="18">
        <f>MAX(0,total_abstraction_km3!AC10-domestic_gross_demand_km3!AC10-industry_water_withdrawal_km3!AC10)</f>
        <v>7.2322499999999978</v>
      </c>
      <c r="AD10" s="18">
        <f>MAX(0,total_abstraction_km3!AD10-domestic_gross_demand_km3!AD10-industry_water_withdrawal_km3!AD10)</f>
        <v>6.7288900000000007</v>
      </c>
      <c r="AE10" s="18">
        <f>MAX(0,total_abstraction_km3!AE10-domestic_gross_demand_km3!AE10-industry_water_withdrawal_km3!AE10)</f>
        <v>6.7743599999999997</v>
      </c>
      <c r="AF10" s="18">
        <f>MAX(0,total_abstraction_km3!AF10-domestic_gross_demand_km3!AF10-industry_water_withdrawal_km3!AF10)</f>
        <v>7.1523199999999987</v>
      </c>
      <c r="AG10" s="18">
        <f>MAX(0,total_abstraction_km3!AG10-domestic_gross_demand_km3!AG10-industry_water_withdrawal_km3!AG10)</f>
        <v>7.3276399999999997</v>
      </c>
      <c r="AH10" s="18">
        <f>MAX(0,total_abstraction_km3!AH10-domestic_gross_demand_km3!AH10-industry_water_withdrawal_km3!AH10)</f>
        <v>7.9765299999999995</v>
      </c>
      <c r="AI10" s="18">
        <f>MAX(0,total_abstraction_km3!AI10-domestic_gross_demand_km3!AI10-industry_water_withdrawal_km3!AI10)</f>
        <v>7.448109999999998</v>
      </c>
      <c r="AJ10" s="18">
        <f>MAX(0,total_abstraction_km3!AJ10-domestic_gross_demand_km3!AJ10-industry_water_withdrawal_km3!AJ10)</f>
        <v>7.1158699999999993</v>
      </c>
      <c r="AK10" s="18">
        <f>MAX(0,total_abstraction_km3!AK10-domestic_gross_demand_km3!AK10-industry_water_withdrawal_km3!AK10)</f>
        <v>6.8908900000000006</v>
      </c>
      <c r="AL10" s="18">
        <f>MAX(0,total_abstraction_km3!AL10-domestic_gross_demand_km3!AL10-industry_water_withdrawal_km3!AL10)</f>
        <v>7.7229100000000024</v>
      </c>
      <c r="AM10" s="18">
        <f>MAX(0,total_abstraction_km3!AM10-domestic_gross_demand_km3!AM10-industry_water_withdrawal_km3!AM10)</f>
        <v>7.0093400000000017</v>
      </c>
      <c r="AN10" s="18">
        <f>MAX(0,total_abstraction_km3!AN10-domestic_gross_demand_km3!AN10-industry_water_withdrawal_km3!AN10)</f>
        <v>6.5110199999999985</v>
      </c>
      <c r="AO10" s="18">
        <f>MAX(0,total_abstraction_km3!AO10-domestic_gross_demand_km3!AO10-industry_water_withdrawal_km3!AO10)</f>
        <v>7.1361500000000024</v>
      </c>
      <c r="AP10" s="18">
        <f>MAX(0,total_abstraction_km3!AP10-domestic_gross_demand_km3!AP10-industry_water_withdrawal_km3!AP10)</f>
        <v>6.6692400000000003</v>
      </c>
      <c r="AQ10" s="18">
        <f>MAX(0,total_abstraction_km3!AQ10-domestic_gross_demand_km3!AQ10-industry_water_withdrawal_km3!AQ10)</f>
        <v>5.8132599999999996</v>
      </c>
      <c r="AR10" s="18">
        <f>MAX(0,total_abstraction_km3!AR10-domestic_gross_demand_km3!AR10-industry_water_withdrawal_km3!AR10)</f>
        <v>5.85581</v>
      </c>
      <c r="AS10" s="18">
        <f>MAX(0,total_abstraction_km3!AS10-domestic_gross_demand_km3!AS10-industry_water_withdrawal_km3!AS10)</f>
        <v>6.647359999999999</v>
      </c>
      <c r="AT10" s="18">
        <f>MAX(0,total_abstraction_km3!AT10-domestic_gross_demand_km3!AT10-industry_water_withdrawal_km3!AT10)</f>
        <v>6.9357699999999998</v>
      </c>
      <c r="AU10" s="18">
        <f>MAX(0,total_abstraction_km3!AU10-domestic_gross_demand_km3!AU10-industry_water_withdrawal_km3!AU10)</f>
        <v>7.1381199999999989</v>
      </c>
      <c r="AV10" s="18">
        <f>MAX(0,total_abstraction_km3!AV10-domestic_gross_demand_km3!AV10-industry_water_withdrawal_km3!AV10)</f>
        <v>6.6917499999999972</v>
      </c>
      <c r="AW10" s="18">
        <f>MAX(0,total_abstraction_km3!AW10-domestic_gross_demand_km3!AW10-industry_water_withdrawal_km3!AW10)</f>
        <v>6.515019999999998</v>
      </c>
      <c r="AX10" s="18">
        <f>MAX(0,total_abstraction_km3!AX10-domestic_gross_demand_km3!AX10-industry_water_withdrawal_km3!AX10)</f>
        <v>6.1898800000000005</v>
      </c>
      <c r="AY10" s="18">
        <f>MAX(0,total_abstraction_km3!AY10-domestic_gross_demand_km3!AY10-industry_water_withdrawal_km3!AY10)</f>
        <v>6.653929999999999</v>
      </c>
      <c r="AZ10" s="18">
        <f>MAX(0,total_abstraction_km3!AZ10-domestic_gross_demand_km3!AZ10-industry_water_withdrawal_km3!AZ10)</f>
        <v>6.908039999999998</v>
      </c>
      <c r="BA10" s="18">
        <f>MAX(0,total_abstraction_km3!BA10-domestic_gross_demand_km3!BA10-industry_water_withdrawal_km3!BA10)</f>
        <v>6.3495000000000008</v>
      </c>
      <c r="BB10" s="18">
        <f>MAX(0,total_abstraction_km3!BB10-domestic_gross_demand_km3!BB10-industry_water_withdrawal_km3!BB10)</f>
        <v>6.1948300000000032</v>
      </c>
      <c r="BC10" s="18">
        <f>MAX(0,total_abstraction_km3!BC10-domestic_gross_demand_km3!BC10-industry_water_withdrawal_km3!BC10)</f>
        <v>5.6000099999999975</v>
      </c>
      <c r="BD10" s="18">
        <f>MAX(0,total_abstraction_km3!BD10-domestic_gross_demand_km3!BD10-industry_water_withdrawal_km3!BD10)</f>
        <v>6.0897100000000002</v>
      </c>
      <c r="BE10" s="18">
        <f>MAX(0,total_abstraction_km3!BE10-domestic_gross_demand_km3!BE10-industry_water_withdrawal_km3!BE10)</f>
        <v>5.4535400000000003</v>
      </c>
      <c r="BF10" s="18">
        <f>MAX(0,total_abstraction_km3!BF10-domestic_gross_demand_km3!BF10-industry_water_withdrawal_km3!BF10)</f>
        <v>5.8860300000000016</v>
      </c>
      <c r="BG10" s="18">
        <f>MAX(0,total_abstraction_km3!BG10-domestic_gross_demand_km3!BG10-industry_water_withdrawal_km3!BG10)</f>
        <v>6.2391299999999994</v>
      </c>
      <c r="BH10" s="18">
        <f>MAX(0,total_abstraction_km3!BH10-domestic_gross_demand_km3!BH10-industry_water_withdrawal_km3!BH10)</f>
        <v>5.4544700000000006</v>
      </c>
      <c r="BI10" s="18">
        <f>MAX(0,total_abstraction_km3!BI10-domestic_gross_demand_km3!BI10-industry_water_withdrawal_km3!BI10)</f>
        <v>6.2735300000000009</v>
      </c>
      <c r="BJ10" s="18">
        <f>MAX(0,total_abstraction_km3!BJ10-domestic_gross_demand_km3!BJ10-industry_water_withdrawal_km3!BJ10)</f>
        <v>5.4651299999999985</v>
      </c>
      <c r="BK10" s="18">
        <f>MAX(0,total_abstraction_km3!BK10-domestic_gross_demand_km3!BK10-industry_water_withdrawal_km3!BK10)</f>
        <v>5.7360299999999995</v>
      </c>
      <c r="BL10" s="18">
        <f>MAX(0,total_abstraction_km3!BL10-domestic_gross_demand_km3!BL10-industry_water_withdrawal_km3!BL10)</f>
        <v>6.6258480172413998</v>
      </c>
      <c r="BM10" s="18">
        <f>MAX(0,total_abstraction_km3!BM10-domestic_gross_demand_km3!BM10-industry_water_withdrawal_km3!BM10)</f>
        <v>0</v>
      </c>
      <c r="BN10" s="18">
        <f>MAX(0,total_abstraction_km3!BN10-domestic_gross_demand_km3!BN10-industry_water_withdrawal_km3!BN10)</f>
        <v>0</v>
      </c>
      <c r="BO10" s="18">
        <f>MAX(0,total_abstraction_km3!BO10-domestic_gross_demand_km3!BO10-industry_water_withdrawal_km3!BO10)</f>
        <v>0</v>
      </c>
      <c r="BP10" s="18">
        <f>MAX(0,total_abstraction_km3!BP10-domestic_gross_demand_km3!BP10-industry_water_withdrawal_km3!BP10)</f>
        <v>0</v>
      </c>
      <c r="BQ10" s="18">
        <f>MAX(0,total_abstraction_km3!BQ10-domestic_gross_demand_km3!BQ10-industry_water_withdrawal_km3!BQ10)</f>
        <v>0</v>
      </c>
      <c r="BR10" s="18">
        <f>MAX(0,total_abstraction_km3!BR10-domestic_gross_demand_km3!BR10-industry_water_withdrawal_km3!BR10)</f>
        <v>0</v>
      </c>
      <c r="BS10" s="18">
        <f>MAX(0,total_abstraction_km3!BS10-domestic_gross_demand_km3!BS10-industry_water_withdrawal_km3!BS10)</f>
        <v>0</v>
      </c>
      <c r="BT10" s="18">
        <f>MAX(0,total_abstraction_km3!BT10-domestic_gross_demand_km3!BT10-industry_water_withdrawal_km3!BT10)</f>
        <v>0</v>
      </c>
      <c r="BU10" s="18">
        <f>MAX(0,total_abstraction_km3!BU10-domestic_gross_demand_km3!BU10-industry_water_withdrawal_km3!BU10)</f>
        <v>0</v>
      </c>
      <c r="BV10" s="18">
        <f>MAX(0,total_abstraction_km3!BV10-domestic_gross_demand_km3!BV10-industry_water_withdrawal_km3!BV10)</f>
        <v>0</v>
      </c>
      <c r="BW10" s="18">
        <f>MAX(0,total_abstraction_km3!BW10-domestic_gross_demand_km3!BW10-industry_water_withdrawal_km3!BW10)</f>
        <v>5.3600843999999999</v>
      </c>
      <c r="BX10" s="18">
        <f>MAX(0,total_abstraction_km3!BX10-domestic_gross_demand_km3!BX10-industry_water_withdrawal_km3!BX10)</f>
        <v>0.15478765328883581</v>
      </c>
      <c r="BY10" s="18">
        <f>MAX(0,total_abstraction_km3!BY10-domestic_gross_demand_km3!BY10-industry_water_withdrawal_km3!BY10)</f>
        <v>5.9348614</v>
      </c>
      <c r="BZ10" s="18">
        <f>MAX(0,total_abstraction_km3!BZ10-domestic_gross_demand_km3!BZ10-industry_water_withdrawal_km3!BZ10)</f>
        <v>0.53307533395372553</v>
      </c>
      <c r="CA10" s="18">
        <f>MAX(0,total_abstraction_km3!CA10-domestic_gross_demand_km3!CA10-industry_water_withdrawal_km3!CA10)</f>
        <v>7.3201152000000018</v>
      </c>
      <c r="CB10" s="18">
        <f>MAX(0,total_abstraction_km3!CB10-domestic_gross_demand_km3!CB10-industry_water_withdrawal_km3!CB10)</f>
        <v>1.5381116730305582</v>
      </c>
      <c r="CC10" s="18">
        <f>MAX(0,total_abstraction_km3!CC10-domestic_gross_demand_km3!CC10-industry_water_withdrawal_km3!CC10)</f>
        <v>7.715954</v>
      </c>
      <c r="CD10" s="18">
        <f>MAX(0,total_abstraction_km3!CD10-domestic_gross_demand_km3!CD10-industry_water_withdrawal_km3!CD10)</f>
        <v>0</v>
      </c>
      <c r="CE10" s="18">
        <f>MAX(0,total_abstraction_km3!CE10-domestic_gross_demand_km3!CE10-industry_water_withdrawal_km3!CE10)</f>
        <v>7.3637759999999997</v>
      </c>
      <c r="CF10" s="18">
        <f>MAX(0,total_abstraction_km3!CF10-domestic_gross_demand_km3!CF10-industry_water_withdrawal_km3!CF10)</f>
        <v>0.70077336552083913</v>
      </c>
      <c r="CG10" s="18">
        <f>MAX(0,total_abstraction_km3!CG10-domestic_gross_demand_km3!CG10-industry_water_withdrawal_km3!CG10)</f>
        <v>7.3357920000000005</v>
      </c>
      <c r="CH10" s="18">
        <f>MAX(0,total_abstraction_km3!CH10-domestic_gross_demand_km3!CH10-industry_water_withdrawal_km3!CH10)</f>
        <v>0.33821058556213313</v>
      </c>
      <c r="CI10" s="18">
        <f>MAX(0,total_abstraction_km3!CI10-domestic_gross_demand_km3!CI10-industry_water_withdrawal_km3!CI10)</f>
        <v>7.0500060000000015</v>
      </c>
      <c r="CJ10" s="18">
        <f>MAX(0,total_abstraction_km3!CJ10-domestic_gross_demand_km3!CJ10-industry_water_withdrawal_km3!CJ10)</f>
        <v>0</v>
      </c>
      <c r="CK10" s="18">
        <f>MAX(0,total_abstraction_km3!CK10-domestic_gross_demand_km3!CK10-industry_water_withdrawal_km3!CK10)</f>
        <v>6.4243640000000006</v>
      </c>
      <c r="CL10" s="18">
        <f>MAX(0,total_abstraction_km3!CL10-domestic_gross_demand_km3!CL10-industry_water_withdrawal_km3!CL10)</f>
        <v>0</v>
      </c>
      <c r="CM10" s="18">
        <f>MAX(0,total_abstraction_km3!CM10-domestic_gross_demand_km3!CM10-industry_water_withdrawal_km3!CM10)</f>
        <v>6.6941080000000017</v>
      </c>
      <c r="CN10" s="18">
        <f>MAX(0,total_abstraction_km3!CN10-domestic_gross_demand_km3!CN10-industry_water_withdrawal_km3!CN10)</f>
        <v>0</v>
      </c>
      <c r="CO10" s="18">
        <f>MAX(0,total_abstraction_km3!CO10-domestic_gross_demand_km3!CO10-industry_water_withdrawal_km3!CO10)</f>
        <v>6.3412619999999986</v>
      </c>
      <c r="CP10" s="18">
        <f>MAX(0,total_abstraction_km3!CP10-domestic_gross_demand_km3!CP10-industry_water_withdrawal_km3!CP10)</f>
        <v>0</v>
      </c>
      <c r="CQ10" s="18">
        <f>MAX(0,total_abstraction_km3!CQ10-domestic_gross_demand_km3!CQ10-industry_water_withdrawal_km3!CQ10)</f>
        <v>5.8245760000000004</v>
      </c>
      <c r="CR10" s="18">
        <f>MAX(0,total_abstraction_km3!CR10-domestic_gross_demand_km3!CR10-industry_water_withdrawal_km3!CR10)</f>
        <v>0.20430721874514396</v>
      </c>
      <c r="CS10" s="18">
        <f>MAX(0,total_abstraction_km3!CS10-domestic_gross_demand_km3!CS10-industry_water_withdrawal_km3!CS10)</f>
        <v>5.8248966666666995</v>
      </c>
      <c r="CT10" s="18">
        <f>MAX(0,total_abstraction_km3!CT10-domestic_gross_demand_km3!CT10-industry_water_withdrawal_km3!CT10)</f>
        <v>0.41146154538830798</v>
      </c>
    </row>
    <row r="11" spans="1:98" x14ac:dyDescent="0.25">
      <c r="A11" s="18">
        <v>105</v>
      </c>
      <c r="B11" s="18" t="s">
        <v>1920</v>
      </c>
      <c r="C11" s="18" t="s">
        <v>535</v>
      </c>
      <c r="D11" s="18" t="s">
        <v>424</v>
      </c>
      <c r="E11" s="18" t="s">
        <v>186</v>
      </c>
      <c r="F11" s="18">
        <f>MAX(0,total_abstraction_km3!F11-domestic_gross_demand_km3!F11-industry_water_withdrawal_km3!F11)</f>
        <v>0</v>
      </c>
      <c r="G11" s="18">
        <f>MAX(0,total_abstraction_km3!G11-domestic_gross_demand_km3!G11-industry_water_withdrawal_km3!G11)</f>
        <v>0</v>
      </c>
      <c r="H11" s="18">
        <f>MAX(0,total_abstraction_km3!H11-domestic_gross_demand_km3!H11-industry_water_withdrawal_km3!H11)</f>
        <v>0</v>
      </c>
      <c r="I11" s="18">
        <f>MAX(0,total_abstraction_km3!I11-domestic_gross_demand_km3!I11-industry_water_withdrawal_km3!I11)</f>
        <v>0</v>
      </c>
      <c r="J11" s="18">
        <f>MAX(0,total_abstraction_km3!J11-domestic_gross_demand_km3!J11-industry_water_withdrawal_km3!J11)</f>
        <v>0</v>
      </c>
      <c r="K11" s="18">
        <f>MAX(0,total_abstraction_km3!K11-domestic_gross_demand_km3!K11-industry_water_withdrawal_km3!K11)</f>
        <v>0</v>
      </c>
      <c r="L11" s="18">
        <f>MAX(0,total_abstraction_km3!L11-domestic_gross_demand_km3!L11-industry_water_withdrawal_km3!L11)</f>
        <v>0</v>
      </c>
      <c r="M11" s="18">
        <f>MAX(0,total_abstraction_km3!M11-domestic_gross_demand_km3!M11-industry_water_withdrawal_km3!M11)</f>
        <v>0</v>
      </c>
      <c r="N11" s="18">
        <f>MAX(0,total_abstraction_km3!N11-domestic_gross_demand_km3!N11-industry_water_withdrawal_km3!N11)</f>
        <v>0</v>
      </c>
      <c r="O11" s="18">
        <f>MAX(0,total_abstraction_km3!O11-domestic_gross_demand_km3!O11-industry_water_withdrawal_km3!O11)</f>
        <v>0</v>
      </c>
      <c r="P11" s="18">
        <f>MAX(0,total_abstraction_km3!P11-domestic_gross_demand_km3!P11-industry_water_withdrawal_km3!P11)</f>
        <v>0</v>
      </c>
      <c r="Q11" s="18">
        <f>MAX(0,total_abstraction_km3!Q11-domestic_gross_demand_km3!Q11-industry_water_withdrawal_km3!Q11)</f>
        <v>0</v>
      </c>
      <c r="R11" s="18">
        <f>MAX(0,total_abstraction_km3!R11-domestic_gross_demand_km3!R11-industry_water_withdrawal_km3!R11)</f>
        <v>0</v>
      </c>
      <c r="S11" s="18">
        <f>MAX(0,total_abstraction_km3!S11-domestic_gross_demand_km3!S11-industry_water_withdrawal_km3!S11)</f>
        <v>0</v>
      </c>
      <c r="T11" s="18">
        <f>MAX(0,total_abstraction_km3!T11-domestic_gross_demand_km3!T11-industry_water_withdrawal_km3!T11)</f>
        <v>0</v>
      </c>
      <c r="U11" s="18">
        <f>MAX(0,total_abstraction_km3!U11-domestic_gross_demand_km3!U11-industry_water_withdrawal_km3!U11)</f>
        <v>0</v>
      </c>
      <c r="V11" s="18">
        <f>MAX(0,total_abstraction_km3!V11-domestic_gross_demand_km3!V11-industry_water_withdrawal_km3!V11)</f>
        <v>0</v>
      </c>
      <c r="W11" s="18">
        <f>MAX(0,total_abstraction_km3!W11-domestic_gross_demand_km3!W11-industry_water_withdrawal_km3!W11)</f>
        <v>0</v>
      </c>
      <c r="X11" s="18">
        <f>MAX(0,total_abstraction_km3!X11-domestic_gross_demand_km3!X11-industry_water_withdrawal_km3!X11)</f>
        <v>0</v>
      </c>
      <c r="Y11" s="18">
        <f>MAX(0,total_abstraction_km3!Y11-domestic_gross_demand_km3!Y11-industry_water_withdrawal_km3!Y11)</f>
        <v>0</v>
      </c>
      <c r="Z11" s="18">
        <f>MAX(0,total_abstraction_km3!Z11-domestic_gross_demand_km3!Z11-industry_water_withdrawal_km3!Z11)</f>
        <v>0</v>
      </c>
      <c r="AA11" s="18">
        <f>MAX(0,total_abstraction_km3!AA11-domestic_gross_demand_km3!AA11-industry_water_withdrawal_km3!AA11)</f>
        <v>0</v>
      </c>
      <c r="AB11" s="18">
        <f>MAX(0,total_abstraction_km3!AB11-domestic_gross_demand_km3!AB11-industry_water_withdrawal_km3!AB11)</f>
        <v>0</v>
      </c>
      <c r="AC11" s="18">
        <f>MAX(0,total_abstraction_km3!AC11-domestic_gross_demand_km3!AC11-industry_water_withdrawal_km3!AC11)</f>
        <v>0</v>
      </c>
      <c r="AD11" s="18">
        <f>MAX(0,total_abstraction_km3!AD11-domestic_gross_demand_km3!AD11-industry_water_withdrawal_km3!AD11)</f>
        <v>0</v>
      </c>
      <c r="AE11" s="18">
        <f>MAX(0,total_abstraction_km3!AE11-domestic_gross_demand_km3!AE11-industry_water_withdrawal_km3!AE11)</f>
        <v>0</v>
      </c>
      <c r="AF11" s="18">
        <f>MAX(0,total_abstraction_km3!AF11-domestic_gross_demand_km3!AF11-industry_water_withdrawal_km3!AF11)</f>
        <v>0</v>
      </c>
      <c r="AG11" s="18">
        <f>MAX(0,total_abstraction_km3!AG11-domestic_gross_demand_km3!AG11-industry_water_withdrawal_km3!AG11)</f>
        <v>0</v>
      </c>
      <c r="AH11" s="18">
        <f>MAX(0,total_abstraction_km3!AH11-domestic_gross_demand_km3!AH11-industry_water_withdrawal_km3!AH11)</f>
        <v>0</v>
      </c>
      <c r="AI11" s="18">
        <f>MAX(0,total_abstraction_km3!AI11-domestic_gross_demand_km3!AI11-industry_water_withdrawal_km3!AI11)</f>
        <v>0</v>
      </c>
      <c r="AJ11" s="18">
        <f>MAX(0,total_abstraction_km3!AJ11-domestic_gross_demand_km3!AJ11-industry_water_withdrawal_km3!AJ11)</f>
        <v>0</v>
      </c>
      <c r="AK11" s="18">
        <f>MAX(0,total_abstraction_km3!AK11-domestic_gross_demand_km3!AK11-industry_water_withdrawal_km3!AK11)</f>
        <v>0</v>
      </c>
      <c r="AL11" s="18">
        <f>MAX(0,total_abstraction_km3!AL11-domestic_gross_demand_km3!AL11-industry_water_withdrawal_km3!AL11)</f>
        <v>0</v>
      </c>
      <c r="AM11" s="18">
        <f>MAX(0,total_abstraction_km3!AM11-domestic_gross_demand_km3!AM11-industry_water_withdrawal_km3!AM11)</f>
        <v>0</v>
      </c>
      <c r="AN11" s="18">
        <f>MAX(0,total_abstraction_km3!AN11-domestic_gross_demand_km3!AN11-industry_water_withdrawal_km3!AN11)</f>
        <v>0</v>
      </c>
      <c r="AO11" s="18">
        <f>MAX(0,total_abstraction_km3!AO11-domestic_gross_demand_km3!AO11-industry_water_withdrawal_km3!AO11)</f>
        <v>0</v>
      </c>
      <c r="AP11" s="18">
        <f>MAX(0,total_abstraction_km3!AP11-domestic_gross_demand_km3!AP11-industry_water_withdrawal_km3!AP11)</f>
        <v>0</v>
      </c>
      <c r="AQ11" s="18">
        <f>MAX(0,total_abstraction_km3!AQ11-domestic_gross_demand_km3!AQ11-industry_water_withdrawal_km3!AQ11)</f>
        <v>0</v>
      </c>
      <c r="AR11" s="18">
        <f>MAX(0,total_abstraction_km3!AR11-domestic_gross_demand_km3!AR11-industry_water_withdrawal_km3!AR11)</f>
        <v>0</v>
      </c>
      <c r="AS11" s="18">
        <f>MAX(0,total_abstraction_km3!AS11-domestic_gross_demand_km3!AS11-industry_water_withdrawal_km3!AS11)</f>
        <v>0</v>
      </c>
      <c r="AT11" s="18">
        <f>MAX(0,total_abstraction_km3!AT11-domestic_gross_demand_km3!AT11-industry_water_withdrawal_km3!AT11)</f>
        <v>0</v>
      </c>
      <c r="AU11" s="18">
        <f>MAX(0,total_abstraction_km3!AU11-domestic_gross_demand_km3!AU11-industry_water_withdrawal_km3!AU11)</f>
        <v>0</v>
      </c>
      <c r="AV11" s="18">
        <f>MAX(0,total_abstraction_km3!AV11-domestic_gross_demand_km3!AV11-industry_water_withdrawal_km3!AV11)</f>
        <v>0</v>
      </c>
      <c r="AW11" s="18">
        <f>MAX(0,total_abstraction_km3!AW11-domestic_gross_demand_km3!AW11-industry_water_withdrawal_km3!AW11)</f>
        <v>0</v>
      </c>
      <c r="AX11" s="18">
        <f>MAX(0,total_abstraction_km3!AX11-domestic_gross_demand_km3!AX11-industry_water_withdrawal_km3!AX11)</f>
        <v>0</v>
      </c>
      <c r="AY11" s="18">
        <f>MAX(0,total_abstraction_km3!AY11-domestic_gross_demand_km3!AY11-industry_water_withdrawal_km3!AY11)</f>
        <v>0</v>
      </c>
      <c r="AZ11" s="18">
        <f>MAX(0,total_abstraction_km3!AZ11-domestic_gross_demand_km3!AZ11-industry_water_withdrawal_km3!AZ11)</f>
        <v>0</v>
      </c>
      <c r="BA11" s="18">
        <f>MAX(0,total_abstraction_km3!BA11-domestic_gross_demand_km3!BA11-industry_water_withdrawal_km3!BA11)</f>
        <v>0</v>
      </c>
      <c r="BB11" s="18">
        <f>MAX(0,total_abstraction_km3!BB11-domestic_gross_demand_km3!BB11-industry_water_withdrawal_km3!BB11)</f>
        <v>0</v>
      </c>
      <c r="BC11" s="18">
        <f>MAX(0,total_abstraction_km3!BC11-domestic_gross_demand_km3!BC11-industry_water_withdrawal_km3!BC11)</f>
        <v>0</v>
      </c>
      <c r="BD11" s="18">
        <f>MAX(0,total_abstraction_km3!BD11-domestic_gross_demand_km3!BD11-industry_water_withdrawal_km3!BD11)</f>
        <v>0</v>
      </c>
      <c r="BE11" s="18">
        <f>MAX(0,total_abstraction_km3!BE11-domestic_gross_demand_km3!BE11-industry_water_withdrawal_km3!BE11)</f>
        <v>0</v>
      </c>
      <c r="BF11" s="18">
        <f>MAX(0,total_abstraction_km3!BF11-domestic_gross_demand_km3!BF11-industry_water_withdrawal_km3!BF11)</f>
        <v>0</v>
      </c>
      <c r="BG11" s="18">
        <f>MAX(0,total_abstraction_km3!BG11-domestic_gross_demand_km3!BG11-industry_water_withdrawal_km3!BG11)</f>
        <v>0</v>
      </c>
      <c r="BH11" s="18">
        <f>MAX(0,total_abstraction_km3!BH11-domestic_gross_demand_km3!BH11-industry_water_withdrawal_km3!BH11)</f>
        <v>0</v>
      </c>
      <c r="BI11" s="18">
        <f>MAX(0,total_abstraction_km3!BI11-domestic_gross_demand_km3!BI11-industry_water_withdrawal_km3!BI11)</f>
        <v>0</v>
      </c>
      <c r="BJ11" s="18">
        <f>MAX(0,total_abstraction_km3!BJ11-domestic_gross_demand_km3!BJ11-industry_water_withdrawal_km3!BJ11)</f>
        <v>0</v>
      </c>
      <c r="BK11" s="18">
        <f>MAX(0,total_abstraction_km3!BK11-domestic_gross_demand_km3!BK11-industry_water_withdrawal_km3!BK11)</f>
        <v>0</v>
      </c>
      <c r="BL11" s="18">
        <f>MAX(0,total_abstraction_km3!BL11-domestic_gross_demand_km3!BL11-industry_water_withdrawal_km3!BL11)</f>
        <v>0</v>
      </c>
      <c r="BM11" s="18">
        <f>MAX(0,total_abstraction_km3!BM11-domestic_gross_demand_km3!BM11-industry_water_withdrawal_km3!BM11)</f>
        <v>0</v>
      </c>
      <c r="BN11" s="18" t="e">
        <f>MAX(0,total_abstraction_km3!BN11-domestic_gross_demand_km3!BN11-industry_water_withdrawal_km3!BN11)</f>
        <v>#VALUE!</v>
      </c>
      <c r="BO11" s="18" t="e">
        <f>MAX(0,total_abstraction_km3!BO11-domestic_gross_demand_km3!BO11-industry_water_withdrawal_km3!BO11)</f>
        <v>#VALUE!</v>
      </c>
      <c r="BP11" s="18" t="e">
        <f>MAX(0,total_abstraction_km3!BP11-domestic_gross_demand_km3!BP11-industry_water_withdrawal_km3!BP11)</f>
        <v>#VALUE!</v>
      </c>
      <c r="BQ11" s="18" t="e">
        <f>MAX(0,total_abstraction_km3!BQ11-domestic_gross_demand_km3!BQ11-industry_water_withdrawal_km3!BQ11)</f>
        <v>#VALUE!</v>
      </c>
      <c r="BR11" s="18" t="e">
        <f>MAX(0,total_abstraction_km3!BR11-domestic_gross_demand_km3!BR11-industry_water_withdrawal_km3!BR11)</f>
        <v>#VALUE!</v>
      </c>
      <c r="BS11" s="18" t="e">
        <f>MAX(0,total_abstraction_km3!BS11-domestic_gross_demand_km3!BS11-industry_water_withdrawal_km3!BS11)</f>
        <v>#VALUE!</v>
      </c>
      <c r="BT11" s="18">
        <f>MAX(0,total_abstraction_km3!BT11-domestic_gross_demand_km3!BT11-industry_water_withdrawal_km3!BT11)</f>
        <v>0</v>
      </c>
      <c r="BU11" s="18" t="e">
        <f>MAX(0,total_abstraction_km3!BU11-domestic_gross_demand_km3!BU11-industry_water_withdrawal_km3!BU11)</f>
        <v>#VALUE!</v>
      </c>
      <c r="BV11" s="18" t="e">
        <f>MAX(0,total_abstraction_km3!BV11-domestic_gross_demand_km3!BV11-industry_water_withdrawal_km3!BV11)</f>
        <v>#VALUE!</v>
      </c>
      <c r="BW11" s="18">
        <f>MAX(0,total_abstraction_km3!BW11-domestic_gross_demand_km3!BW11-industry_water_withdrawal_km3!BW11)</f>
        <v>0</v>
      </c>
      <c r="BX11" s="18">
        <f>MAX(0,total_abstraction_km3!BX11-domestic_gross_demand_km3!BX11-industry_water_withdrawal_km3!BX11)</f>
        <v>0</v>
      </c>
      <c r="BY11" s="18">
        <f>MAX(0,total_abstraction_km3!BY11-domestic_gross_demand_km3!BY11-industry_water_withdrawal_km3!BY11)</f>
        <v>0</v>
      </c>
      <c r="BZ11" s="18">
        <f>MAX(0,total_abstraction_km3!BZ11-domestic_gross_demand_km3!BZ11-industry_water_withdrawal_km3!BZ11)</f>
        <v>0</v>
      </c>
      <c r="CA11" s="18">
        <f>MAX(0,total_abstraction_km3!CA11-domestic_gross_demand_km3!CA11-industry_water_withdrawal_km3!CA11)</f>
        <v>0</v>
      </c>
      <c r="CB11" s="18">
        <f>MAX(0,total_abstraction_km3!CB11-domestic_gross_demand_km3!CB11-industry_water_withdrawal_km3!CB11)</f>
        <v>0</v>
      </c>
      <c r="CC11" s="18">
        <f>MAX(0,total_abstraction_km3!CC11-domestic_gross_demand_km3!CC11-industry_water_withdrawal_km3!CC11)</f>
        <v>0</v>
      </c>
      <c r="CD11" s="18">
        <f>MAX(0,total_abstraction_km3!CD11-domestic_gross_demand_km3!CD11-industry_water_withdrawal_km3!CD11)</f>
        <v>0</v>
      </c>
      <c r="CE11" s="18">
        <f>MAX(0,total_abstraction_km3!CE11-domestic_gross_demand_km3!CE11-industry_water_withdrawal_km3!CE11)</f>
        <v>0</v>
      </c>
      <c r="CF11" s="18">
        <f>MAX(0,total_abstraction_km3!CF11-domestic_gross_demand_km3!CF11-industry_water_withdrawal_km3!CF11)</f>
        <v>0</v>
      </c>
      <c r="CG11" s="18">
        <f>MAX(0,total_abstraction_km3!CG11-domestic_gross_demand_km3!CG11-industry_water_withdrawal_km3!CG11)</f>
        <v>0</v>
      </c>
      <c r="CH11" s="18">
        <f>MAX(0,total_abstraction_km3!CH11-domestic_gross_demand_km3!CH11-industry_water_withdrawal_km3!CH11)</f>
        <v>0</v>
      </c>
      <c r="CI11" s="18">
        <f>MAX(0,total_abstraction_km3!CI11-domestic_gross_demand_km3!CI11-industry_water_withdrawal_km3!CI11)</f>
        <v>0</v>
      </c>
      <c r="CJ11" s="18">
        <f>MAX(0,total_abstraction_km3!CJ11-domestic_gross_demand_km3!CJ11-industry_water_withdrawal_km3!CJ11)</f>
        <v>0</v>
      </c>
      <c r="CK11" s="18">
        <f>MAX(0,total_abstraction_km3!CK11-domestic_gross_demand_km3!CK11-industry_water_withdrawal_km3!CK11)</f>
        <v>0</v>
      </c>
      <c r="CL11" s="18">
        <f>MAX(0,total_abstraction_km3!CL11-domestic_gross_demand_km3!CL11-industry_water_withdrawal_km3!CL11)</f>
        <v>0</v>
      </c>
      <c r="CM11" s="18">
        <f>MAX(0,total_abstraction_km3!CM11-domestic_gross_demand_km3!CM11-industry_water_withdrawal_km3!CM11)</f>
        <v>0</v>
      </c>
      <c r="CN11" s="18">
        <f>MAX(0,total_abstraction_km3!CN11-domestic_gross_demand_km3!CN11-industry_water_withdrawal_km3!CN11)</f>
        <v>0</v>
      </c>
      <c r="CO11" s="18">
        <f>MAX(0,total_abstraction_km3!CO11-domestic_gross_demand_km3!CO11-industry_water_withdrawal_km3!CO11)</f>
        <v>0</v>
      </c>
      <c r="CP11" s="18">
        <f>MAX(0,total_abstraction_km3!CP11-domestic_gross_demand_km3!CP11-industry_water_withdrawal_km3!CP11)</f>
        <v>0</v>
      </c>
      <c r="CQ11" s="18">
        <f>MAX(0,total_abstraction_km3!CQ11-domestic_gross_demand_km3!CQ11-industry_water_withdrawal_km3!CQ11)</f>
        <v>0</v>
      </c>
      <c r="CR11" s="18">
        <f>MAX(0,total_abstraction_km3!CR11-domestic_gross_demand_km3!CR11-industry_water_withdrawal_km3!CR11)</f>
        <v>0</v>
      </c>
      <c r="CS11" s="18">
        <f>MAX(0,total_abstraction_km3!CS11-domestic_gross_demand_km3!CS11-industry_water_withdrawal_km3!CS11)</f>
        <v>0</v>
      </c>
      <c r="CT11" s="18">
        <f>MAX(0,total_abstraction_km3!CT11-domestic_gross_demand_km3!CT11-industry_water_withdrawal_km3!CT11)</f>
        <v>1.7912045593212801E-3</v>
      </c>
    </row>
    <row r="12" spans="1:98" x14ac:dyDescent="0.25">
      <c r="A12" s="18">
        <v>106</v>
      </c>
      <c r="B12" s="18" t="s">
        <v>1921</v>
      </c>
      <c r="C12" s="18" t="s">
        <v>536</v>
      </c>
      <c r="D12" s="18" t="s">
        <v>458</v>
      </c>
      <c r="E12" s="18" t="s">
        <v>190</v>
      </c>
      <c r="F12" s="18">
        <f>MAX(0,total_abstraction_km3!F12-domestic_gross_demand_km3!F12-industry_water_withdrawal_km3!F12)</f>
        <v>1.5777191000000002</v>
      </c>
      <c r="G12" s="18">
        <f>MAX(0,total_abstraction_km3!G12-domestic_gross_demand_km3!G12-industry_water_withdrawal_km3!G12)</f>
        <v>1.5785391</v>
      </c>
      <c r="H12" s="18">
        <f>MAX(0,total_abstraction_km3!H12-domestic_gross_demand_km3!H12-industry_water_withdrawal_km3!H12)</f>
        <v>1.5367274999999998</v>
      </c>
      <c r="I12" s="18">
        <f>MAX(0,total_abstraction_km3!I12-domestic_gross_demand_km3!I12-industry_water_withdrawal_km3!I12)</f>
        <v>1.4227214000000001</v>
      </c>
      <c r="J12" s="18">
        <f>MAX(0,total_abstraction_km3!J12-domestic_gross_demand_km3!J12-industry_water_withdrawal_km3!J12)</f>
        <v>1.6058444999999999</v>
      </c>
      <c r="K12" s="18">
        <f>MAX(0,total_abstraction_km3!K12-domestic_gross_demand_km3!K12-industry_water_withdrawal_km3!K12)</f>
        <v>1.5974600000000001</v>
      </c>
      <c r="L12" s="18">
        <f>MAX(0,total_abstraction_km3!L12-domestic_gross_demand_km3!L12-industry_water_withdrawal_km3!L12)</f>
        <v>1.6198873</v>
      </c>
      <c r="M12" s="18">
        <f>MAX(0,total_abstraction_km3!M12-domestic_gross_demand_km3!M12-industry_water_withdrawal_km3!M12)</f>
        <v>1.7468654000000001</v>
      </c>
      <c r="N12" s="18">
        <f>MAX(0,total_abstraction_km3!N12-domestic_gross_demand_km3!N12-industry_water_withdrawal_km3!N12)</f>
        <v>1.9764208999999999</v>
      </c>
      <c r="O12" s="18">
        <f>MAX(0,total_abstraction_km3!O12-domestic_gross_demand_km3!O12-industry_water_withdrawal_km3!O12)</f>
        <v>2.1007791</v>
      </c>
      <c r="P12" s="18">
        <f>MAX(0,total_abstraction_km3!P12-domestic_gross_demand_km3!P12-industry_water_withdrawal_km3!P12)</f>
        <v>2.2047882999999997</v>
      </c>
      <c r="Q12" s="18">
        <f>MAX(0,total_abstraction_km3!Q12-domestic_gross_demand_km3!Q12-industry_water_withdrawal_km3!Q12)</f>
        <v>2.0851190000000002</v>
      </c>
      <c r="R12" s="18">
        <f>MAX(0,total_abstraction_km3!R12-domestic_gross_demand_km3!R12-industry_water_withdrawal_km3!R12)</f>
        <v>2.1326560999999997</v>
      </c>
      <c r="S12" s="18">
        <f>MAX(0,total_abstraction_km3!S12-domestic_gross_demand_km3!S12-industry_water_withdrawal_km3!S12)</f>
        <v>2.6136428</v>
      </c>
      <c r="T12" s="18">
        <f>MAX(0,total_abstraction_km3!T12-domestic_gross_demand_km3!T12-industry_water_withdrawal_km3!T12)</f>
        <v>3.1181525000000003</v>
      </c>
      <c r="U12" s="18">
        <f>MAX(0,total_abstraction_km3!U12-domestic_gross_demand_km3!U12-industry_water_withdrawal_km3!U12)</f>
        <v>2.2730724000000002</v>
      </c>
      <c r="V12" s="18">
        <f>MAX(0,total_abstraction_km3!V12-domestic_gross_demand_km3!V12-industry_water_withdrawal_km3!V12)</f>
        <v>1.8444712999999999</v>
      </c>
      <c r="W12" s="18">
        <f>MAX(0,total_abstraction_km3!W12-domestic_gross_demand_km3!W12-industry_water_withdrawal_km3!W12)</f>
        <v>2.0549135000000001</v>
      </c>
      <c r="X12" s="18">
        <f>MAX(0,total_abstraction_km3!X12-domestic_gross_demand_km3!X12-industry_water_withdrawal_km3!X12)</f>
        <v>2.7253574999999999</v>
      </c>
      <c r="Y12" s="18">
        <f>MAX(0,total_abstraction_km3!Y12-domestic_gross_demand_km3!Y12-industry_water_withdrawal_km3!Y12)</f>
        <v>3.7335304000000002</v>
      </c>
      <c r="Z12" s="18">
        <f>MAX(0,total_abstraction_km3!Z12-domestic_gross_demand_km3!Z12-industry_water_withdrawal_km3!Z12)</f>
        <v>3.9209660000000004</v>
      </c>
      <c r="AA12" s="18">
        <f>MAX(0,total_abstraction_km3!AA12-domestic_gross_demand_km3!AA12-industry_water_withdrawal_km3!AA12)</f>
        <v>4.6881721999999995</v>
      </c>
      <c r="AB12" s="18">
        <f>MAX(0,total_abstraction_km3!AB12-domestic_gross_demand_km3!AB12-industry_water_withdrawal_km3!AB12)</f>
        <v>5.4321486000000005</v>
      </c>
      <c r="AC12" s="18">
        <f>MAX(0,total_abstraction_km3!AC12-domestic_gross_demand_km3!AC12-industry_water_withdrawal_km3!AC12)</f>
        <v>5.8095974000000004</v>
      </c>
      <c r="AD12" s="18">
        <f>MAX(0,total_abstraction_km3!AD12-domestic_gross_demand_km3!AD12-industry_water_withdrawal_km3!AD12)</f>
        <v>5.8101794999999994</v>
      </c>
      <c r="AE12" s="18">
        <f>MAX(0,total_abstraction_km3!AE12-domestic_gross_demand_km3!AE12-industry_water_withdrawal_km3!AE12)</f>
        <v>6.0458902999999999</v>
      </c>
      <c r="AF12" s="18">
        <f>MAX(0,total_abstraction_km3!AF12-domestic_gross_demand_km3!AF12-industry_water_withdrawal_km3!AF12)</f>
        <v>6.0617549999999998</v>
      </c>
      <c r="AG12" s="18">
        <f>MAX(0,total_abstraction_km3!AG12-domestic_gross_demand_km3!AG12-industry_water_withdrawal_km3!AG12)</f>
        <v>6.5275305999999995</v>
      </c>
      <c r="AH12" s="18">
        <f>MAX(0,total_abstraction_km3!AH12-domestic_gross_demand_km3!AH12-industry_water_withdrawal_km3!AH12)</f>
        <v>6.205524200000001</v>
      </c>
      <c r="AI12" s="18">
        <f>MAX(0,total_abstraction_km3!AI12-domestic_gross_demand_km3!AI12-industry_water_withdrawal_km3!AI12)</f>
        <v>6.5061958000000004</v>
      </c>
      <c r="AJ12" s="18">
        <f>MAX(0,total_abstraction_km3!AJ12-domestic_gross_demand_km3!AJ12-industry_water_withdrawal_km3!AJ12)</f>
        <v>6.7906360999999995</v>
      </c>
      <c r="AK12" s="18">
        <f>MAX(0,total_abstraction_km3!AK12-domestic_gross_demand_km3!AK12-industry_water_withdrawal_km3!AK12)</f>
        <v>7.0007884999999996</v>
      </c>
      <c r="AL12" s="18">
        <f>MAX(0,total_abstraction_km3!AL12-domestic_gross_demand_km3!AL12-industry_water_withdrawal_km3!AL12)</f>
        <v>6.8366538000000006</v>
      </c>
      <c r="AM12" s="18">
        <f>MAX(0,total_abstraction_km3!AM12-domestic_gross_demand_km3!AM12-industry_water_withdrawal_km3!AM12)</f>
        <v>7.8526006000000006</v>
      </c>
      <c r="AN12" s="18">
        <f>MAX(0,total_abstraction_km3!AN12-domestic_gross_demand_km3!AN12-industry_water_withdrawal_km3!AN12)</f>
        <v>7.6633781999999995</v>
      </c>
      <c r="AO12" s="18">
        <f>MAX(0,total_abstraction_km3!AO12-domestic_gross_demand_km3!AO12-industry_water_withdrawal_km3!AO12)</f>
        <v>8.2240808000000012</v>
      </c>
      <c r="AP12" s="18">
        <f>MAX(0,total_abstraction_km3!AP12-domestic_gross_demand_km3!AP12-industry_water_withdrawal_km3!AP12)</f>
        <v>7.6926119000000002</v>
      </c>
      <c r="AQ12" s="18">
        <f>MAX(0,total_abstraction_km3!AQ12-domestic_gross_demand_km3!AQ12-industry_water_withdrawal_km3!AQ12)</f>
        <v>9.0029237999999996</v>
      </c>
      <c r="AR12" s="18">
        <f>MAX(0,total_abstraction_km3!AR12-domestic_gross_demand_km3!AR12-industry_water_withdrawal_km3!AR12)</f>
        <v>8.5217936000000005</v>
      </c>
      <c r="AS12" s="18">
        <f>MAX(0,total_abstraction_km3!AS12-domestic_gross_demand_km3!AS12-industry_water_withdrawal_km3!AS12)</f>
        <v>8.8192152000000004</v>
      </c>
      <c r="AT12" s="18">
        <f>MAX(0,total_abstraction_km3!AT12-domestic_gross_demand_km3!AT12-industry_water_withdrawal_km3!AT12)</f>
        <v>10.1140344</v>
      </c>
      <c r="AU12" s="18">
        <f>MAX(0,total_abstraction_km3!AU12-domestic_gross_demand_km3!AU12-industry_water_withdrawal_km3!AU12)</f>
        <v>11.3157999</v>
      </c>
      <c r="AV12" s="18">
        <f>MAX(0,total_abstraction_km3!AV12-domestic_gross_demand_km3!AV12-industry_water_withdrawal_km3!AV12)</f>
        <v>14.3052793</v>
      </c>
      <c r="AW12" s="18">
        <f>MAX(0,total_abstraction_km3!AW12-domestic_gross_demand_km3!AW12-industry_water_withdrawal_km3!AW12)</f>
        <v>13.171148499999999</v>
      </c>
      <c r="AX12" s="18">
        <f>MAX(0,total_abstraction_km3!AX12-domestic_gross_demand_km3!AX12-industry_water_withdrawal_km3!AX12)</f>
        <v>12.647847700000002</v>
      </c>
      <c r="AY12" s="18">
        <f>MAX(0,total_abstraction_km3!AY12-domestic_gross_demand_km3!AY12-industry_water_withdrawal_km3!AY12)</f>
        <v>13.000744399999999</v>
      </c>
      <c r="AZ12" s="18">
        <f>MAX(0,total_abstraction_km3!AZ12-domestic_gross_demand_km3!AZ12-industry_water_withdrawal_km3!AZ12)</f>
        <v>12.944079800000001</v>
      </c>
      <c r="BA12" s="18">
        <f>MAX(0,total_abstraction_km3!BA12-domestic_gross_demand_km3!BA12-industry_water_withdrawal_km3!BA12)</f>
        <v>12.2208869</v>
      </c>
      <c r="BB12" s="18">
        <f>MAX(0,total_abstraction_km3!BB12-domestic_gross_demand_km3!BB12-industry_water_withdrawal_km3!BB12)</f>
        <v>12.8449952</v>
      </c>
      <c r="BC12" s="18">
        <f>MAX(0,total_abstraction_km3!BC12-domestic_gross_demand_km3!BC12-industry_water_withdrawal_km3!BC12)</f>
        <v>13.0425118</v>
      </c>
      <c r="BD12" s="18">
        <f>MAX(0,total_abstraction_km3!BD12-domestic_gross_demand_km3!BD12-industry_water_withdrawal_km3!BD12)</f>
        <v>13.7569678</v>
      </c>
      <c r="BE12" s="18">
        <f>MAX(0,total_abstraction_km3!BE12-domestic_gross_demand_km3!BE12-industry_water_withdrawal_km3!BE12)</f>
        <v>14.544002500000001</v>
      </c>
      <c r="BF12" s="18">
        <f>MAX(0,total_abstraction_km3!BF12-domestic_gross_demand_km3!BF12-industry_water_withdrawal_km3!BF12)</f>
        <v>13.4042707</v>
      </c>
      <c r="BG12" s="18">
        <f>MAX(0,total_abstraction_km3!BG12-domestic_gross_demand_km3!BG12-industry_water_withdrawal_km3!BG12)</f>
        <v>12.9865707</v>
      </c>
      <c r="BH12" s="18">
        <f>MAX(0,total_abstraction_km3!BH12-domestic_gross_demand_km3!BH12-industry_water_withdrawal_km3!BH12)</f>
        <v>13.753045999999999</v>
      </c>
      <c r="BI12" s="18">
        <f>MAX(0,total_abstraction_km3!BI12-domestic_gross_demand_km3!BI12-industry_water_withdrawal_km3!BI12)</f>
        <v>13.7701707</v>
      </c>
      <c r="BJ12" s="18">
        <f>MAX(0,total_abstraction_km3!BJ12-domestic_gross_demand_km3!BJ12-industry_water_withdrawal_km3!BJ12)</f>
        <v>13.281670699999999</v>
      </c>
      <c r="BK12" s="18">
        <f>MAX(0,total_abstraction_km3!BK12-domestic_gross_demand_km3!BK12-industry_water_withdrawal_km3!BK12)</f>
        <v>12.642970699999999</v>
      </c>
      <c r="BL12" s="18">
        <f>MAX(0,total_abstraction_km3!BL12-domestic_gross_demand_km3!BL12-industry_water_withdrawal_km3!BL12)</f>
        <v>7.0811777224137904</v>
      </c>
      <c r="BM12" s="18">
        <f>MAX(0,total_abstraction_km3!BM12-domestic_gross_demand_km3!BM12-industry_water_withdrawal_km3!BM12)</f>
        <v>4.5632121575645925</v>
      </c>
      <c r="BN12" s="18">
        <f>MAX(0,total_abstraction_km3!BN12-domestic_gross_demand_km3!BN12-industry_water_withdrawal_km3!BN12)</f>
        <v>0</v>
      </c>
      <c r="BO12" s="18">
        <f>MAX(0,total_abstraction_km3!BO12-domestic_gross_demand_km3!BO12-industry_water_withdrawal_km3!BO12)</f>
        <v>0</v>
      </c>
      <c r="BP12" s="18">
        <f>MAX(0,total_abstraction_km3!BP12-domestic_gross_demand_km3!BP12-industry_water_withdrawal_km3!BP12)</f>
        <v>0</v>
      </c>
      <c r="BQ12" s="18">
        <f>MAX(0,total_abstraction_km3!BQ12-domestic_gross_demand_km3!BQ12-industry_water_withdrawal_km3!BQ12)</f>
        <v>0</v>
      </c>
      <c r="BR12" s="18">
        <f>MAX(0,total_abstraction_km3!BR12-domestic_gross_demand_km3!BR12-industry_water_withdrawal_km3!BR12)</f>
        <v>0</v>
      </c>
      <c r="BS12" s="18">
        <f>MAX(0,total_abstraction_km3!BS12-domestic_gross_demand_km3!BS12-industry_water_withdrawal_km3!BS12)</f>
        <v>0</v>
      </c>
      <c r="BT12" s="18">
        <f>MAX(0,total_abstraction_km3!BT12-domestic_gross_demand_km3!BT12-industry_water_withdrawal_km3!BT12)</f>
        <v>0.26240896207511466</v>
      </c>
      <c r="BU12" s="18">
        <f>MAX(0,total_abstraction_km3!BU12-domestic_gross_demand_km3!BU12-industry_water_withdrawal_km3!BU12)</f>
        <v>0</v>
      </c>
      <c r="BV12" s="18">
        <f>MAX(0,total_abstraction_km3!BV12-domestic_gross_demand_km3!BV12-industry_water_withdrawal_km3!BV12)</f>
        <v>0</v>
      </c>
      <c r="BW12" s="18">
        <f>MAX(0,total_abstraction_km3!BW12-domestic_gross_demand_km3!BW12-industry_water_withdrawal_km3!BW12)</f>
        <v>1.5443103200000001</v>
      </c>
      <c r="BX12" s="18">
        <f>MAX(0,total_abstraction_km3!BX12-domestic_gross_demand_km3!BX12-industry_water_withdrawal_km3!BX12)</f>
        <v>7.1646074480744323E-2</v>
      </c>
      <c r="BY12" s="18">
        <f>MAX(0,total_abstraction_km3!BY12-domestic_gross_demand_km3!BY12-industry_water_withdrawal_km3!BY12)</f>
        <v>1.80828254</v>
      </c>
      <c r="BZ12" s="18">
        <f>MAX(0,total_abstraction_km3!BZ12-domestic_gross_demand_km3!BZ12-industry_water_withdrawal_km3!BZ12)</f>
        <v>0.22182171444082752</v>
      </c>
      <c r="CA12" s="18">
        <f>MAX(0,total_abstraction_km3!CA12-domestic_gross_demand_km3!CA12-industry_water_withdrawal_km3!CA12)</f>
        <v>2.4308717400000002</v>
      </c>
      <c r="CB12" s="18">
        <f>MAX(0,total_abstraction_km3!CB12-domestic_gross_demand_km3!CB12-industry_water_withdrawal_km3!CB12)</f>
        <v>0.43683814590261427</v>
      </c>
      <c r="CC12" s="18">
        <f>MAX(0,total_abstraction_km3!CC12-domestic_gross_demand_km3!CC12-industry_water_withdrawal_km3!CC12)</f>
        <v>2.52626902</v>
      </c>
      <c r="CD12" s="18">
        <f>MAX(0,total_abstraction_km3!CD12-domestic_gross_demand_km3!CD12-industry_water_withdrawal_km3!CD12)</f>
        <v>0.74784223879692302</v>
      </c>
      <c r="CE12" s="18">
        <f>MAX(0,total_abstraction_km3!CE12-domestic_gross_demand_km3!CE12-industry_water_withdrawal_km3!CE12)</f>
        <v>5.1322127399999999</v>
      </c>
      <c r="CF12" s="18">
        <f>MAX(0,total_abstraction_km3!CF12-domestic_gross_demand_km3!CF12-industry_water_withdrawal_km3!CF12)</f>
        <v>0.81723592440077886</v>
      </c>
      <c r="CG12" s="18">
        <f>MAX(0,total_abstraction_km3!CG12-domestic_gross_demand_km3!CG12-industry_water_withdrawal_km3!CG12)</f>
        <v>6.2693791800000005</v>
      </c>
      <c r="CH12" s="18">
        <f>MAX(0,total_abstraction_km3!CH12-domestic_gross_demand_km3!CH12-industry_water_withdrawal_km3!CH12)</f>
        <v>0.2270141969296241</v>
      </c>
      <c r="CI12" s="18">
        <f>MAX(0,total_abstraction_km3!CI12-domestic_gross_demand_km3!CI12-industry_water_withdrawal_km3!CI12)</f>
        <v>7.2288114400000003</v>
      </c>
      <c r="CJ12" s="18">
        <f>MAX(0,total_abstraction_km3!CJ12-domestic_gross_demand_km3!CJ12-industry_water_withdrawal_km3!CJ12)</f>
        <v>0.49250234177146529</v>
      </c>
      <c r="CK12" s="18">
        <f>MAX(0,total_abstraction_km3!CK12-domestic_gross_demand_km3!CK12-industry_water_withdrawal_km3!CK12)</f>
        <v>8.4521250599999984</v>
      </c>
      <c r="CL12" s="18">
        <f>MAX(0,total_abstraction_km3!CL12-domestic_gross_demand_km3!CL12-industry_water_withdrawal_km3!CL12)</f>
        <v>0.51381329068175452</v>
      </c>
      <c r="CM12" s="18">
        <f>MAX(0,total_abstraction_km3!CM12-domestic_gross_demand_km3!CM12-industry_water_withdrawal_km3!CM12)</f>
        <v>12.31082196</v>
      </c>
      <c r="CN12" s="18">
        <f>MAX(0,total_abstraction_km3!CN12-domestic_gross_demand_km3!CN12-industry_water_withdrawal_km3!CN12)</f>
        <v>1.6255146044001199</v>
      </c>
      <c r="CO12" s="18">
        <f>MAX(0,total_abstraction_km3!CO12-domestic_gross_demand_km3!CO12-industry_water_withdrawal_km3!CO12)</f>
        <v>12.81064362</v>
      </c>
      <c r="CP12" s="18">
        <f>MAX(0,total_abstraction_km3!CP12-domestic_gross_demand_km3!CP12-industry_water_withdrawal_km3!CP12)</f>
        <v>0.32289626604100763</v>
      </c>
      <c r="CQ12" s="18">
        <f>MAX(0,total_abstraction_km3!CQ12-domestic_gross_demand_km3!CQ12-industry_water_withdrawal_km3!CQ12)</f>
        <v>13.688971540000001</v>
      </c>
      <c r="CR12" s="18">
        <f>MAX(0,total_abstraction_km3!CR12-domestic_gross_demand_km3!CR12-industry_water_withdrawal_km3!CR12)</f>
        <v>0.55593960224241146</v>
      </c>
      <c r="CS12" s="18">
        <f>MAX(0,total_abstraction_km3!CS12-domestic_gross_demand_km3!CS12-industry_water_withdrawal_km3!CS12)</f>
        <v>13.2316040333333</v>
      </c>
      <c r="CT12" s="18">
        <f>MAX(0,total_abstraction_km3!CT12-domestic_gross_demand_km3!CT12-industry_water_withdrawal_km3!CT12)</f>
        <v>0.56526539194729897</v>
      </c>
    </row>
    <row r="13" spans="1:98" x14ac:dyDescent="0.25">
      <c r="A13" s="18">
        <v>107</v>
      </c>
      <c r="B13" s="18" t="s">
        <v>1922</v>
      </c>
      <c r="C13" s="18" t="s">
        <v>537</v>
      </c>
      <c r="D13" s="18" t="s">
        <v>424</v>
      </c>
      <c r="E13" s="18" t="s">
        <v>192</v>
      </c>
      <c r="F13" s="18">
        <f>MAX(0,total_abstraction_km3!F13-domestic_gross_demand_km3!F13-industry_water_withdrawal_km3!F13)</f>
        <v>6.9072299999999989E-2</v>
      </c>
      <c r="G13" s="18">
        <f>MAX(0,total_abstraction_km3!G13-domestic_gross_demand_km3!G13-industry_water_withdrawal_km3!G13)</f>
        <v>9.2996999999999996E-2</v>
      </c>
      <c r="H13" s="18">
        <f>MAX(0,total_abstraction_km3!H13-domestic_gross_demand_km3!H13-industry_water_withdrawal_km3!H13)</f>
        <v>5.2694700000000004E-2</v>
      </c>
      <c r="I13" s="18">
        <f>MAX(0,total_abstraction_km3!I13-domestic_gross_demand_km3!I13-industry_water_withdrawal_km3!I13)</f>
        <v>0.11115139999999998</v>
      </c>
      <c r="J13" s="18">
        <f>MAX(0,total_abstraction_km3!J13-domestic_gross_demand_km3!J13-industry_water_withdrawal_km3!J13)</f>
        <v>0.12954229999999997</v>
      </c>
      <c r="K13" s="18">
        <f>MAX(0,total_abstraction_km3!K13-domestic_gross_demand_km3!K13-industry_water_withdrawal_km3!K13)</f>
        <v>0.11882989999999997</v>
      </c>
      <c r="L13" s="18">
        <f>MAX(0,total_abstraction_km3!L13-domestic_gross_demand_km3!L13-industry_water_withdrawal_km3!L13)</f>
        <v>0.14531119999999997</v>
      </c>
      <c r="M13" s="18">
        <f>MAX(0,total_abstraction_km3!M13-domestic_gross_demand_km3!M13-industry_water_withdrawal_km3!M13)</f>
        <v>0.15069330000000003</v>
      </c>
      <c r="N13" s="18">
        <f>MAX(0,total_abstraction_km3!N13-domestic_gross_demand_km3!N13-industry_water_withdrawal_km3!N13)</f>
        <v>0.17758000000000002</v>
      </c>
      <c r="O13" s="18">
        <f>MAX(0,total_abstraction_km3!O13-domestic_gross_demand_km3!O13-industry_water_withdrawal_km3!O13)</f>
        <v>0.22008730000000001</v>
      </c>
      <c r="P13" s="18">
        <f>MAX(0,total_abstraction_km3!P13-domestic_gross_demand_km3!P13-industry_water_withdrawal_km3!P13)</f>
        <v>0.23261370000000006</v>
      </c>
      <c r="Q13" s="18">
        <f>MAX(0,total_abstraction_km3!Q13-domestic_gross_demand_km3!Q13-industry_water_withdrawal_km3!Q13)</f>
        <v>0.23749329999999996</v>
      </c>
      <c r="R13" s="18">
        <f>MAX(0,total_abstraction_km3!R13-domestic_gross_demand_km3!R13-industry_water_withdrawal_km3!R13)</f>
        <v>0.22141120000000006</v>
      </c>
      <c r="S13" s="18">
        <f>MAX(0,total_abstraction_km3!S13-domestic_gross_demand_km3!S13-industry_water_withdrawal_km3!S13)</f>
        <v>0.23685669999999998</v>
      </c>
      <c r="T13" s="18">
        <f>MAX(0,total_abstraction_km3!T13-domestic_gross_demand_km3!T13-industry_water_withdrawal_km3!T13)</f>
        <v>0.22894990000000001</v>
      </c>
      <c r="U13" s="18">
        <f>MAX(0,total_abstraction_km3!U13-domestic_gross_demand_km3!U13-industry_water_withdrawal_km3!U13)</f>
        <v>0.14799949999999995</v>
      </c>
      <c r="V13" s="18">
        <f>MAX(0,total_abstraction_km3!V13-domestic_gross_demand_km3!V13-industry_water_withdrawal_km3!V13)</f>
        <v>0.23776320000000004</v>
      </c>
      <c r="W13" s="18">
        <f>MAX(0,total_abstraction_km3!W13-domestic_gross_demand_km3!W13-industry_water_withdrawal_km3!W13)</f>
        <v>0.1927113</v>
      </c>
      <c r="X13" s="18">
        <f>MAX(0,total_abstraction_km3!X13-domestic_gross_demand_km3!X13-industry_water_withdrawal_km3!X13)</f>
        <v>0.2147173</v>
      </c>
      <c r="Y13" s="18">
        <f>MAX(0,total_abstraction_km3!Y13-domestic_gross_demand_km3!Y13-industry_water_withdrawal_km3!Y13)</f>
        <v>0.19239520000000002</v>
      </c>
      <c r="Z13" s="18">
        <f>MAX(0,total_abstraction_km3!Z13-domestic_gross_demand_km3!Z13-industry_water_withdrawal_km3!Z13)</f>
        <v>0.27559300000000003</v>
      </c>
      <c r="AA13" s="18">
        <f>MAX(0,total_abstraction_km3!AA13-domestic_gross_demand_km3!AA13-industry_water_withdrawal_km3!AA13)</f>
        <v>0.1491999</v>
      </c>
      <c r="AB13" s="18">
        <f>MAX(0,total_abstraction_km3!AB13-domestic_gross_demand_km3!AB13-industry_water_withdrawal_km3!AB13)</f>
        <v>0.26125959999999998</v>
      </c>
      <c r="AC13" s="18">
        <f>MAX(0,total_abstraction_km3!AC13-domestic_gross_demand_km3!AC13-industry_water_withdrawal_km3!AC13)</f>
        <v>0.2708776</v>
      </c>
      <c r="AD13" s="18">
        <f>MAX(0,total_abstraction_km3!AD13-domestic_gross_demand_km3!AD13-industry_water_withdrawal_km3!AD13)</f>
        <v>0.23305490000000004</v>
      </c>
      <c r="AE13" s="18">
        <f>MAX(0,total_abstraction_km3!AE13-domestic_gross_demand_km3!AE13-industry_water_withdrawal_km3!AE13)</f>
        <v>0.2358518</v>
      </c>
      <c r="AF13" s="18">
        <f>MAX(0,total_abstraction_km3!AF13-domestic_gross_demand_km3!AF13-industry_water_withdrawal_km3!AF13)</f>
        <v>0.20473759999999999</v>
      </c>
      <c r="AG13" s="18">
        <f>MAX(0,total_abstraction_km3!AG13-domestic_gross_demand_km3!AG13-industry_water_withdrawal_km3!AG13)</f>
        <v>0.20904150000000002</v>
      </c>
      <c r="AH13" s="18">
        <f>MAX(0,total_abstraction_km3!AH13-domestic_gross_demand_km3!AH13-industry_water_withdrawal_km3!AH13)</f>
        <v>0.14227220000000002</v>
      </c>
      <c r="AI13" s="18">
        <f>MAX(0,total_abstraction_km3!AI13-domestic_gross_demand_km3!AI13-industry_water_withdrawal_km3!AI13)</f>
        <v>0.24631780000000003</v>
      </c>
      <c r="AJ13" s="18">
        <f>MAX(0,total_abstraction_km3!AJ13-domestic_gross_demand_km3!AJ13-industry_water_withdrawal_km3!AJ13)</f>
        <v>0.27495599999999998</v>
      </c>
      <c r="AK13" s="18">
        <f>MAX(0,total_abstraction_km3!AK13-domestic_gross_demand_km3!AK13-industry_water_withdrawal_km3!AK13)</f>
        <v>0.19317480000000004</v>
      </c>
      <c r="AL13" s="18">
        <f>MAX(0,total_abstraction_km3!AL13-domestic_gross_demand_km3!AL13-industry_water_withdrawal_km3!AL13)</f>
        <v>0.16165260000000004</v>
      </c>
      <c r="AM13" s="18">
        <f>MAX(0,total_abstraction_km3!AM13-domestic_gross_demand_km3!AM13-industry_water_withdrawal_km3!AM13)</f>
        <v>0.15705009999999997</v>
      </c>
      <c r="AN13" s="18">
        <f>MAX(0,total_abstraction_km3!AN13-domestic_gross_demand_km3!AN13-industry_water_withdrawal_km3!AN13)</f>
        <v>0.27289089999999999</v>
      </c>
      <c r="AO13" s="18">
        <f>MAX(0,total_abstraction_km3!AO13-domestic_gross_demand_km3!AO13-industry_water_withdrawal_km3!AO13)</f>
        <v>0.25198320000000002</v>
      </c>
      <c r="AP13" s="18">
        <f>MAX(0,total_abstraction_km3!AP13-domestic_gross_demand_km3!AP13-industry_water_withdrawal_km3!AP13)</f>
        <v>0.17496400000000001</v>
      </c>
      <c r="AQ13" s="18">
        <f>MAX(0,total_abstraction_km3!AQ13-domestic_gross_demand_km3!AQ13-industry_water_withdrawal_km3!AQ13)</f>
        <v>0.14116479999999998</v>
      </c>
      <c r="AR13" s="18">
        <f>MAX(0,total_abstraction_km3!AR13-domestic_gross_demand_km3!AR13-industry_water_withdrawal_km3!AR13)</f>
        <v>8.6596899999999949E-2</v>
      </c>
      <c r="AS13" s="18">
        <f>MAX(0,total_abstraction_km3!AS13-domestic_gross_demand_km3!AS13-industry_water_withdrawal_km3!AS13)</f>
        <v>6.3164500000000068E-2</v>
      </c>
      <c r="AT13" s="18">
        <f>MAX(0,total_abstraction_km3!AT13-domestic_gross_demand_km3!AT13-industry_water_withdrawal_km3!AT13)</f>
        <v>6.7184999999999995E-2</v>
      </c>
      <c r="AU13" s="18">
        <f>MAX(0,total_abstraction_km3!AU13-domestic_gross_demand_km3!AU13-industry_water_withdrawal_km3!AU13)</f>
        <v>0</v>
      </c>
      <c r="AV13" s="18">
        <f>MAX(0,total_abstraction_km3!AV13-domestic_gross_demand_km3!AV13-industry_water_withdrawal_km3!AV13)</f>
        <v>7.9709299999999969E-2</v>
      </c>
      <c r="AW13" s="18">
        <f>MAX(0,total_abstraction_km3!AW13-domestic_gross_demand_km3!AW13-industry_water_withdrawal_km3!AW13)</f>
        <v>4.7662400000000028E-2</v>
      </c>
      <c r="AX13" s="18">
        <f>MAX(0,total_abstraction_km3!AX13-domestic_gross_demand_km3!AX13-industry_water_withdrawal_km3!AX13)</f>
        <v>0.15010429999999997</v>
      </c>
      <c r="AY13" s="18">
        <f>MAX(0,total_abstraction_km3!AY13-domestic_gross_demand_km3!AY13-industry_water_withdrawal_km3!AY13)</f>
        <v>0.24799249999999995</v>
      </c>
      <c r="AZ13" s="18">
        <f>MAX(0,total_abstraction_km3!AZ13-domestic_gross_demand_km3!AZ13-industry_water_withdrawal_km3!AZ13)</f>
        <v>0.25967519999999999</v>
      </c>
      <c r="BA13" s="18">
        <f>MAX(0,total_abstraction_km3!BA13-domestic_gross_demand_km3!BA13-industry_water_withdrawal_km3!BA13)</f>
        <v>0.1112403000000001</v>
      </c>
      <c r="BB13" s="18">
        <f>MAX(0,total_abstraction_km3!BB13-domestic_gross_demand_km3!BB13-industry_water_withdrawal_km3!BB13)</f>
        <v>6.7186199999999988E-2</v>
      </c>
      <c r="BC13" s="18">
        <f>MAX(0,total_abstraction_km3!BC13-domestic_gross_demand_km3!BC13-industry_water_withdrawal_km3!BC13)</f>
        <v>2.070210000000007E-2</v>
      </c>
      <c r="BD13" s="18">
        <f>MAX(0,total_abstraction_km3!BD13-domestic_gross_demand_km3!BD13-industry_water_withdrawal_km3!BD13)</f>
        <v>0</v>
      </c>
      <c r="BE13" s="18">
        <f>MAX(0,total_abstraction_km3!BE13-domestic_gross_demand_km3!BE13-industry_water_withdrawal_km3!BE13)</f>
        <v>1.8426399999999996E-2</v>
      </c>
      <c r="BF13" s="18">
        <f>MAX(0,total_abstraction_km3!BF13-domestic_gross_demand_km3!BF13-industry_water_withdrawal_km3!BF13)</f>
        <v>6.442799999999943E-3</v>
      </c>
      <c r="BG13" s="18">
        <f>MAX(0,total_abstraction_km3!BG13-domestic_gross_demand_km3!BG13-industry_water_withdrawal_km3!BG13)</f>
        <v>5.5700199999999991E-2</v>
      </c>
      <c r="BH13" s="18">
        <f>MAX(0,total_abstraction_km3!BH13-domestic_gross_demand_km3!BH13-industry_water_withdrawal_km3!BH13)</f>
        <v>0.13121749999999999</v>
      </c>
      <c r="BI13" s="18">
        <f>MAX(0,total_abstraction_km3!BI13-domestic_gross_demand_km3!BI13-industry_water_withdrawal_km3!BI13)</f>
        <v>0.12026530000000002</v>
      </c>
      <c r="BJ13" s="18">
        <f>MAX(0,total_abstraction_km3!BJ13-domestic_gross_demand_km3!BJ13-industry_water_withdrawal_km3!BJ13)</f>
        <v>0</v>
      </c>
      <c r="BK13" s="18">
        <f>MAX(0,total_abstraction_km3!BK13-domestic_gross_demand_km3!BK13-industry_water_withdrawal_km3!BK13)</f>
        <v>0</v>
      </c>
      <c r="BL13" s="18">
        <f>MAX(0,total_abstraction_km3!BL13-domestic_gross_demand_km3!BL13-industry_water_withdrawal_km3!BL13)</f>
        <v>0.14513090517241339</v>
      </c>
      <c r="BM13" s="18">
        <f>MAX(0,total_abstraction_km3!BM13-domestic_gross_demand_km3!BM13-industry_water_withdrawal_km3!BM13)</f>
        <v>0</v>
      </c>
      <c r="BN13" s="18">
        <f>MAX(0,total_abstraction_km3!BN13-domestic_gross_demand_km3!BN13-industry_water_withdrawal_km3!BN13)</f>
        <v>0</v>
      </c>
      <c r="BO13" s="18">
        <f>MAX(0,total_abstraction_km3!BO13-domestic_gross_demand_km3!BO13-industry_water_withdrawal_km3!BO13)</f>
        <v>0</v>
      </c>
      <c r="BP13" s="18">
        <f>MAX(0,total_abstraction_km3!BP13-domestic_gross_demand_km3!BP13-industry_water_withdrawal_km3!BP13)</f>
        <v>0</v>
      </c>
      <c r="BQ13" s="18">
        <f>MAX(0,total_abstraction_km3!BQ13-domestic_gross_demand_km3!BQ13-industry_water_withdrawal_km3!BQ13)</f>
        <v>0</v>
      </c>
      <c r="BR13" s="18">
        <f>MAX(0,total_abstraction_km3!BR13-domestic_gross_demand_km3!BR13-industry_water_withdrawal_km3!BR13)</f>
        <v>0</v>
      </c>
      <c r="BS13" s="18">
        <f>MAX(0,total_abstraction_km3!BS13-domestic_gross_demand_km3!BS13-industry_water_withdrawal_km3!BS13)</f>
        <v>0</v>
      </c>
      <c r="BT13" s="18">
        <f>MAX(0,total_abstraction_km3!BT13-domestic_gross_demand_km3!BT13-industry_water_withdrawal_km3!BT13)</f>
        <v>0</v>
      </c>
      <c r="BU13" s="18">
        <f>MAX(0,total_abstraction_km3!BU13-domestic_gross_demand_km3!BU13-industry_water_withdrawal_km3!BU13)</f>
        <v>0</v>
      </c>
      <c r="BV13" s="18">
        <f>MAX(0,total_abstraction_km3!BV13-domestic_gross_demand_km3!BV13-industry_water_withdrawal_km3!BV13)</f>
        <v>0</v>
      </c>
      <c r="BW13" s="18">
        <f>MAX(0,total_abstraction_km3!BW13-domestic_gross_demand_km3!BW13-industry_water_withdrawal_km3!BW13)</f>
        <v>9.1091539999999999E-2</v>
      </c>
      <c r="BX13" s="18">
        <f>MAX(0,total_abstraction_km3!BX13-domestic_gross_demand_km3!BX13-industry_water_withdrawal_km3!BX13)</f>
        <v>3.0170506540505945E-2</v>
      </c>
      <c r="BY13" s="18">
        <f>MAX(0,total_abstraction_km3!BY13-domestic_gross_demand_km3!BY13-industry_water_withdrawal_km3!BY13)</f>
        <v>0.16250034000000002</v>
      </c>
      <c r="BZ13" s="18">
        <f>MAX(0,total_abstraction_km3!BZ13-domestic_gross_demand_km3!BZ13-industry_water_withdrawal_km3!BZ13)</f>
        <v>3.7808070197798485E-2</v>
      </c>
      <c r="CA13" s="18">
        <f>MAX(0,total_abstraction_km3!CA13-domestic_gross_demand_km3!CA13-industry_water_withdrawal_km3!CA13)</f>
        <v>0.23146496000000005</v>
      </c>
      <c r="CB13" s="18">
        <f>MAX(0,total_abstraction_km3!CB13-domestic_gross_demand_km3!CB13-industry_water_withdrawal_km3!CB13)</f>
        <v>0</v>
      </c>
      <c r="CC13" s="18">
        <f>MAX(0,total_abstraction_km3!CC13-domestic_gross_demand_km3!CC13-industry_water_withdrawal_km3!CC13)</f>
        <v>0.1971173</v>
      </c>
      <c r="CD13" s="18">
        <f>MAX(0,total_abstraction_km3!CD13-domestic_gross_demand_km3!CD13-industry_water_withdrawal_km3!CD13)</f>
        <v>2.8692618973662817E-2</v>
      </c>
      <c r="CE13" s="18">
        <f>MAX(0,total_abstraction_km3!CE13-domestic_gross_demand_km3!CE13-industry_water_withdrawal_km3!CE13)</f>
        <v>0.23799700000000004</v>
      </c>
      <c r="CF13" s="18">
        <f>MAX(0,total_abstraction_km3!CF13-domestic_gross_demand_km3!CF13-industry_water_withdrawal_km3!CF13)</f>
        <v>4.2663178313815484E-2</v>
      </c>
      <c r="CG13" s="18">
        <f>MAX(0,total_abstraction_km3!CG13-domestic_gross_demand_km3!CG13-industry_water_withdrawal_km3!CG13)</f>
        <v>0.20764418000000001</v>
      </c>
      <c r="CH13" s="18">
        <f>MAX(0,total_abstraction_km3!CH13-domestic_gross_demand_km3!CH13-industry_water_withdrawal_km3!CH13)</f>
        <v>3.8957518435060436E-2</v>
      </c>
      <c r="CI13" s="18">
        <f>MAX(0,total_abstraction_km3!CI13-domestic_gross_demand_km3!CI13-industry_water_withdrawal_km3!CI13)</f>
        <v>0.21194488</v>
      </c>
      <c r="CJ13" s="18">
        <f>MAX(0,total_abstraction_km3!CJ13-domestic_gross_demand_km3!CJ13-industry_water_withdrawal_km3!CJ13)</f>
        <v>4.3811307875635155E-2</v>
      </c>
      <c r="CK13" s="18">
        <f>MAX(0,total_abstraction_km3!CK13-domestic_gross_demand_km3!CK13-industry_water_withdrawal_km3!CK13)</f>
        <v>0.14357467999999998</v>
      </c>
      <c r="CL13" s="18">
        <f>MAX(0,total_abstraction_km3!CL13-domestic_gross_demand_km3!CL13-industry_water_withdrawal_km3!CL13)</f>
        <v>0</v>
      </c>
      <c r="CM13" s="18">
        <f>MAX(0,total_abstraction_km3!CM13-domestic_gross_demand_km3!CM13-industry_water_withdrawal_km3!CM13)</f>
        <v>5.4512680000000022E-2</v>
      </c>
      <c r="CN13" s="18">
        <f>MAX(0,total_abstraction_km3!CN13-domestic_gross_demand_km3!CN13-industry_water_withdrawal_km3!CN13)</f>
        <v>7.5625414578338948E-2</v>
      </c>
      <c r="CO13" s="18">
        <f>MAX(0,total_abstraction_km3!CO13-domestic_gross_demand_km3!CO13-industry_water_withdrawal_km3!CO13)</f>
        <v>0.14135925999999993</v>
      </c>
      <c r="CP13" s="18">
        <f>MAX(0,total_abstraction_km3!CP13-domestic_gross_demand_km3!CP13-industry_water_withdrawal_km3!CP13)</f>
        <v>6.6985362147250802E-2</v>
      </c>
      <c r="CQ13" s="18">
        <f>MAX(0,total_abstraction_km3!CQ13-domestic_gross_demand_km3!CQ13-industry_water_withdrawal_km3!CQ13)</f>
        <v>2.4749180000000079E-2</v>
      </c>
      <c r="CR13" s="18">
        <f>MAX(0,total_abstraction_km3!CR13-domestic_gross_demand_km3!CR13-industry_water_withdrawal_km3!CR13)</f>
        <v>7.6202359392267494E-2</v>
      </c>
      <c r="CS13" s="18">
        <f>MAX(0,total_abstraction_km3!CS13-domestic_gross_demand_km3!CS13-industry_water_withdrawal_km3!CS13)</f>
        <v>0</v>
      </c>
      <c r="CT13" s="18">
        <f>MAX(0,total_abstraction_km3!CT13-domestic_gross_demand_km3!CT13-industry_water_withdrawal_km3!CT13)</f>
        <v>0.14420092118437181</v>
      </c>
    </row>
    <row r="14" spans="1:98" x14ac:dyDescent="0.25">
      <c r="A14" s="18">
        <v>108</v>
      </c>
      <c r="B14" s="18" t="s">
        <v>1923</v>
      </c>
      <c r="C14" s="18" t="s">
        <v>538</v>
      </c>
      <c r="D14" s="18" t="s">
        <v>418</v>
      </c>
      <c r="E14" s="18" t="s">
        <v>196</v>
      </c>
      <c r="F14" s="18">
        <f>MAX(0,total_abstraction_km3!F14-domestic_gross_demand_km3!F14-industry_water_withdrawal_km3!F14)</f>
        <v>0</v>
      </c>
      <c r="G14" s="18">
        <f>MAX(0,total_abstraction_km3!G14-domestic_gross_demand_km3!G14-industry_water_withdrawal_km3!G14)</f>
        <v>0</v>
      </c>
      <c r="H14" s="18">
        <f>MAX(0,total_abstraction_km3!H14-domestic_gross_demand_km3!H14-industry_water_withdrawal_km3!H14)</f>
        <v>0</v>
      </c>
      <c r="I14" s="18">
        <f>MAX(0,total_abstraction_km3!I14-domestic_gross_demand_km3!I14-industry_water_withdrawal_km3!I14)</f>
        <v>0</v>
      </c>
      <c r="J14" s="18">
        <f>MAX(0,total_abstraction_km3!J14-domestic_gross_demand_km3!J14-industry_water_withdrawal_km3!J14)</f>
        <v>0</v>
      </c>
      <c r="K14" s="18">
        <f>MAX(0,total_abstraction_km3!K14-domestic_gross_demand_km3!K14-industry_water_withdrawal_km3!K14)</f>
        <v>0</v>
      </c>
      <c r="L14" s="18">
        <f>MAX(0,total_abstraction_km3!L14-domestic_gross_demand_km3!L14-industry_water_withdrawal_km3!L14)</f>
        <v>0</v>
      </c>
      <c r="M14" s="18">
        <f>MAX(0,total_abstraction_km3!M14-domestic_gross_demand_km3!M14-industry_water_withdrawal_km3!M14)</f>
        <v>0</v>
      </c>
      <c r="N14" s="18">
        <f>MAX(0,total_abstraction_km3!N14-domestic_gross_demand_km3!N14-industry_water_withdrawal_km3!N14)</f>
        <v>0</v>
      </c>
      <c r="O14" s="18">
        <f>MAX(0,total_abstraction_km3!O14-domestic_gross_demand_km3!O14-industry_water_withdrawal_km3!O14)</f>
        <v>0</v>
      </c>
      <c r="P14" s="18">
        <f>MAX(0,total_abstraction_km3!P14-domestic_gross_demand_km3!P14-industry_water_withdrawal_km3!P14)</f>
        <v>0</v>
      </c>
      <c r="Q14" s="18">
        <f>MAX(0,total_abstraction_km3!Q14-domestic_gross_demand_km3!Q14-industry_water_withdrawal_km3!Q14)</f>
        <v>0</v>
      </c>
      <c r="R14" s="18">
        <f>MAX(0,total_abstraction_km3!R14-domestic_gross_demand_km3!R14-industry_water_withdrawal_km3!R14)</f>
        <v>0</v>
      </c>
      <c r="S14" s="18">
        <f>MAX(0,total_abstraction_km3!S14-domestic_gross_demand_km3!S14-industry_water_withdrawal_km3!S14)</f>
        <v>0</v>
      </c>
      <c r="T14" s="18">
        <f>MAX(0,total_abstraction_km3!T14-domestic_gross_demand_km3!T14-industry_water_withdrawal_km3!T14)</f>
        <v>0</v>
      </c>
      <c r="U14" s="18">
        <f>MAX(0,total_abstraction_km3!U14-domestic_gross_demand_km3!U14-industry_water_withdrawal_km3!U14)</f>
        <v>0</v>
      </c>
      <c r="V14" s="18">
        <f>MAX(0,total_abstraction_km3!V14-domestic_gross_demand_km3!V14-industry_water_withdrawal_km3!V14)</f>
        <v>0</v>
      </c>
      <c r="W14" s="18">
        <f>MAX(0,total_abstraction_km3!W14-domestic_gross_demand_km3!W14-industry_water_withdrawal_km3!W14)</f>
        <v>0</v>
      </c>
      <c r="X14" s="18">
        <f>MAX(0,total_abstraction_km3!X14-domestic_gross_demand_km3!X14-industry_water_withdrawal_km3!X14)</f>
        <v>0</v>
      </c>
      <c r="Y14" s="18">
        <f>MAX(0,total_abstraction_km3!Y14-domestic_gross_demand_km3!Y14-industry_water_withdrawal_km3!Y14)</f>
        <v>0</v>
      </c>
      <c r="Z14" s="18">
        <f>MAX(0,total_abstraction_km3!Z14-domestic_gross_demand_km3!Z14-industry_water_withdrawal_km3!Z14)</f>
        <v>0</v>
      </c>
      <c r="AA14" s="18">
        <f>MAX(0,total_abstraction_km3!AA14-domestic_gross_demand_km3!AA14-industry_water_withdrawal_km3!AA14)</f>
        <v>0</v>
      </c>
      <c r="AB14" s="18">
        <f>MAX(0,total_abstraction_km3!AB14-domestic_gross_demand_km3!AB14-industry_water_withdrawal_km3!AB14)</f>
        <v>0</v>
      </c>
      <c r="AC14" s="18">
        <f>MAX(0,total_abstraction_km3!AC14-domestic_gross_demand_km3!AC14-industry_water_withdrawal_km3!AC14)</f>
        <v>0</v>
      </c>
      <c r="AD14" s="18">
        <f>MAX(0,total_abstraction_km3!AD14-domestic_gross_demand_km3!AD14-industry_water_withdrawal_km3!AD14)</f>
        <v>0</v>
      </c>
      <c r="AE14" s="18">
        <f>MAX(0,total_abstraction_km3!AE14-domestic_gross_demand_km3!AE14-industry_water_withdrawal_km3!AE14)</f>
        <v>0</v>
      </c>
      <c r="AF14" s="18">
        <f>MAX(0,total_abstraction_km3!AF14-domestic_gross_demand_km3!AF14-industry_water_withdrawal_km3!AF14)</f>
        <v>0</v>
      </c>
      <c r="AG14" s="18">
        <f>MAX(0,total_abstraction_km3!AG14-domestic_gross_demand_km3!AG14-industry_water_withdrawal_km3!AG14)</f>
        <v>0</v>
      </c>
      <c r="AH14" s="18">
        <f>MAX(0,total_abstraction_km3!AH14-domestic_gross_demand_km3!AH14-industry_water_withdrawal_km3!AH14)</f>
        <v>0</v>
      </c>
      <c r="AI14" s="18">
        <f>MAX(0,total_abstraction_km3!AI14-domestic_gross_demand_km3!AI14-industry_water_withdrawal_km3!AI14)</f>
        <v>0</v>
      </c>
      <c r="AJ14" s="18">
        <f>MAX(0,total_abstraction_km3!AJ14-domestic_gross_demand_km3!AJ14-industry_water_withdrawal_km3!AJ14)</f>
        <v>0</v>
      </c>
      <c r="AK14" s="18">
        <f>MAX(0,total_abstraction_km3!AK14-domestic_gross_demand_km3!AK14-industry_water_withdrawal_km3!AK14)</f>
        <v>0</v>
      </c>
      <c r="AL14" s="18">
        <f>MAX(0,total_abstraction_km3!AL14-domestic_gross_demand_km3!AL14-industry_water_withdrawal_km3!AL14)</f>
        <v>0</v>
      </c>
      <c r="AM14" s="18">
        <f>MAX(0,total_abstraction_km3!AM14-domestic_gross_demand_km3!AM14-industry_water_withdrawal_km3!AM14)</f>
        <v>0</v>
      </c>
      <c r="AN14" s="18">
        <f>MAX(0,total_abstraction_km3!AN14-domestic_gross_demand_km3!AN14-industry_water_withdrawal_km3!AN14)</f>
        <v>0</v>
      </c>
      <c r="AO14" s="18">
        <f>MAX(0,total_abstraction_km3!AO14-domestic_gross_demand_km3!AO14-industry_water_withdrawal_km3!AO14)</f>
        <v>0</v>
      </c>
      <c r="AP14" s="18">
        <f>MAX(0,total_abstraction_km3!AP14-domestic_gross_demand_km3!AP14-industry_water_withdrawal_km3!AP14)</f>
        <v>0</v>
      </c>
      <c r="AQ14" s="18">
        <f>MAX(0,total_abstraction_km3!AQ14-domestic_gross_demand_km3!AQ14-industry_water_withdrawal_km3!AQ14)</f>
        <v>1.637010000000002E-4</v>
      </c>
      <c r="AR14" s="18">
        <f>MAX(0,total_abstraction_km3!AR14-domestic_gross_demand_km3!AR14-industry_water_withdrawal_km3!AR14)</f>
        <v>0</v>
      </c>
      <c r="AS14" s="18">
        <f>MAX(0,total_abstraction_km3!AS14-domestic_gross_demand_km3!AS14-industry_water_withdrawal_km3!AS14)</f>
        <v>0</v>
      </c>
      <c r="AT14" s="18">
        <f>MAX(0,total_abstraction_km3!AT14-domestic_gross_demand_km3!AT14-industry_water_withdrawal_km3!AT14)</f>
        <v>4.1239000000002103E-5</v>
      </c>
      <c r="AU14" s="18">
        <f>MAX(0,total_abstraction_km3!AU14-domestic_gross_demand_km3!AU14-industry_water_withdrawal_km3!AU14)</f>
        <v>0</v>
      </c>
      <c r="AV14" s="18">
        <f>MAX(0,total_abstraction_km3!AV14-domestic_gross_demand_km3!AV14-industry_water_withdrawal_km3!AV14)</f>
        <v>0</v>
      </c>
      <c r="AW14" s="18">
        <f>MAX(0,total_abstraction_km3!AW14-domestic_gross_demand_km3!AW14-industry_water_withdrawal_km3!AW14)</f>
        <v>0</v>
      </c>
      <c r="AX14" s="18">
        <f>MAX(0,total_abstraction_km3!AX14-domestic_gross_demand_km3!AX14-industry_water_withdrawal_km3!AX14)</f>
        <v>0</v>
      </c>
      <c r="AY14" s="18">
        <f>MAX(0,total_abstraction_km3!AY14-domestic_gross_demand_km3!AY14-industry_water_withdrawal_km3!AY14)</f>
        <v>0</v>
      </c>
      <c r="AZ14" s="18">
        <f>MAX(0,total_abstraction_km3!AZ14-domestic_gross_demand_km3!AZ14-industry_water_withdrawal_km3!AZ14)</f>
        <v>0</v>
      </c>
      <c r="BA14" s="18">
        <f>MAX(0,total_abstraction_km3!BA14-domestic_gross_demand_km3!BA14-industry_water_withdrawal_km3!BA14)</f>
        <v>0</v>
      </c>
      <c r="BB14" s="18">
        <f>MAX(0,total_abstraction_km3!BB14-domestic_gross_demand_km3!BB14-industry_water_withdrawal_km3!BB14)</f>
        <v>0</v>
      </c>
      <c r="BC14" s="18">
        <f>MAX(0,total_abstraction_km3!BC14-domestic_gross_demand_km3!BC14-industry_water_withdrawal_km3!BC14)</f>
        <v>0</v>
      </c>
      <c r="BD14" s="18">
        <f>MAX(0,total_abstraction_km3!BD14-domestic_gross_demand_km3!BD14-industry_water_withdrawal_km3!BD14)</f>
        <v>0</v>
      </c>
      <c r="BE14" s="18">
        <f>MAX(0,total_abstraction_km3!BE14-domestic_gross_demand_km3!BE14-industry_water_withdrawal_km3!BE14)</f>
        <v>0</v>
      </c>
      <c r="BF14" s="18">
        <f>MAX(0,total_abstraction_km3!BF14-domestic_gross_demand_km3!BF14-industry_water_withdrawal_km3!BF14)</f>
        <v>0</v>
      </c>
      <c r="BG14" s="18">
        <f>MAX(0,total_abstraction_km3!BG14-domestic_gross_demand_km3!BG14-industry_water_withdrawal_km3!BG14)</f>
        <v>0</v>
      </c>
      <c r="BH14" s="18">
        <f>MAX(0,total_abstraction_km3!BH14-domestic_gross_demand_km3!BH14-industry_water_withdrawal_km3!BH14)</f>
        <v>0</v>
      </c>
      <c r="BI14" s="18">
        <f>MAX(0,total_abstraction_km3!BI14-domestic_gross_demand_km3!BI14-industry_water_withdrawal_km3!BI14)</f>
        <v>0</v>
      </c>
      <c r="BJ14" s="18">
        <f>MAX(0,total_abstraction_km3!BJ14-domestic_gross_demand_km3!BJ14-industry_water_withdrawal_km3!BJ14)</f>
        <v>0</v>
      </c>
      <c r="BK14" s="18">
        <f>MAX(0,total_abstraction_km3!BK14-domestic_gross_demand_km3!BK14-industry_water_withdrawal_km3!BK14)</f>
        <v>0</v>
      </c>
      <c r="BL14" s="18">
        <f>MAX(0,total_abstraction_km3!BL14-domestic_gross_demand_km3!BL14-industry_water_withdrawal_km3!BL14)</f>
        <v>0</v>
      </c>
      <c r="BM14" s="18">
        <f>MAX(0,total_abstraction_km3!BM14-domestic_gross_demand_km3!BM14-industry_water_withdrawal_km3!BM14)</f>
        <v>0</v>
      </c>
      <c r="BN14" s="18">
        <f>MAX(0,total_abstraction_km3!BN14-domestic_gross_demand_km3!BN14-industry_water_withdrawal_km3!BN14)</f>
        <v>0</v>
      </c>
      <c r="BO14" s="18">
        <f>MAX(0,total_abstraction_km3!BO14-domestic_gross_demand_km3!BO14-industry_water_withdrawal_km3!BO14)</f>
        <v>0</v>
      </c>
      <c r="BP14" s="18">
        <f>MAX(0,total_abstraction_km3!BP14-domestic_gross_demand_km3!BP14-industry_water_withdrawal_km3!BP14)</f>
        <v>0</v>
      </c>
      <c r="BQ14" s="18">
        <f>MAX(0,total_abstraction_km3!BQ14-domestic_gross_demand_km3!BQ14-industry_water_withdrawal_km3!BQ14)</f>
        <v>0</v>
      </c>
      <c r="BR14" s="18">
        <f>MAX(0,total_abstraction_km3!BR14-domestic_gross_demand_km3!BR14-industry_water_withdrawal_km3!BR14)</f>
        <v>0</v>
      </c>
      <c r="BS14" s="18">
        <f>MAX(0,total_abstraction_km3!BS14-domestic_gross_demand_km3!BS14-industry_water_withdrawal_km3!BS14)</f>
        <v>0</v>
      </c>
      <c r="BT14" s="18">
        <f>MAX(0,total_abstraction_km3!BT14-domestic_gross_demand_km3!BT14-industry_water_withdrawal_km3!BT14)</f>
        <v>0</v>
      </c>
      <c r="BU14" s="18">
        <f>MAX(0,total_abstraction_km3!BU14-domestic_gross_demand_km3!BU14-industry_water_withdrawal_km3!BU14)</f>
        <v>0</v>
      </c>
      <c r="BV14" s="18">
        <f>MAX(0,total_abstraction_km3!BV14-domestic_gross_demand_km3!BV14-industry_water_withdrawal_km3!BV14)</f>
        <v>0</v>
      </c>
      <c r="BW14" s="18">
        <f>MAX(0,total_abstraction_km3!BW14-domestic_gross_demand_km3!BW14-industry_water_withdrawal_km3!BW14)</f>
        <v>0</v>
      </c>
      <c r="BX14" s="18">
        <f>MAX(0,total_abstraction_km3!BX14-domestic_gross_demand_km3!BX14-industry_water_withdrawal_km3!BX14)</f>
        <v>0</v>
      </c>
      <c r="BY14" s="18">
        <f>MAX(0,total_abstraction_km3!BY14-domestic_gross_demand_km3!BY14-industry_water_withdrawal_km3!BY14)</f>
        <v>0</v>
      </c>
      <c r="BZ14" s="18">
        <f>MAX(0,total_abstraction_km3!BZ14-domestic_gross_demand_km3!BZ14-industry_water_withdrawal_km3!BZ14)</f>
        <v>1.9359820832102177E-5</v>
      </c>
      <c r="CA14" s="18">
        <f>MAX(0,total_abstraction_km3!CA14-domestic_gross_demand_km3!CA14-industry_water_withdrawal_km3!CA14)</f>
        <v>0</v>
      </c>
      <c r="CB14" s="18">
        <f>MAX(0,total_abstraction_km3!CB14-domestic_gross_demand_km3!CB14-industry_water_withdrawal_km3!CB14)</f>
        <v>0</v>
      </c>
      <c r="CC14" s="18">
        <f>MAX(0,total_abstraction_km3!CC14-domestic_gross_demand_km3!CC14-industry_water_withdrawal_km3!CC14)</f>
        <v>0</v>
      </c>
      <c r="CD14" s="18">
        <f>MAX(0,total_abstraction_km3!CD14-domestic_gross_demand_km3!CD14-industry_water_withdrawal_km3!CD14)</f>
        <v>0</v>
      </c>
      <c r="CE14" s="18">
        <f>MAX(0,total_abstraction_km3!CE14-domestic_gross_demand_km3!CE14-industry_water_withdrawal_km3!CE14)</f>
        <v>0</v>
      </c>
      <c r="CF14" s="18">
        <f>MAX(0,total_abstraction_km3!CF14-domestic_gross_demand_km3!CF14-industry_water_withdrawal_km3!CF14)</f>
        <v>0</v>
      </c>
      <c r="CG14" s="18">
        <f>MAX(0,total_abstraction_km3!CG14-domestic_gross_demand_km3!CG14-industry_water_withdrawal_km3!CG14)</f>
        <v>0</v>
      </c>
      <c r="CH14" s="18">
        <f>MAX(0,total_abstraction_km3!CH14-domestic_gross_demand_km3!CH14-industry_water_withdrawal_km3!CH14)</f>
        <v>0</v>
      </c>
      <c r="CI14" s="18">
        <f>MAX(0,total_abstraction_km3!CI14-domestic_gross_demand_km3!CI14-industry_water_withdrawal_km3!CI14)</f>
        <v>0</v>
      </c>
      <c r="CJ14" s="18">
        <f>MAX(0,total_abstraction_km3!CJ14-domestic_gross_demand_km3!CJ14-industry_water_withdrawal_km3!CJ14)</f>
        <v>0</v>
      </c>
      <c r="CK14" s="18">
        <f>MAX(0,total_abstraction_km3!CK14-domestic_gross_demand_km3!CK14-industry_water_withdrawal_km3!CK14)</f>
        <v>0</v>
      </c>
      <c r="CL14" s="18">
        <f>MAX(0,total_abstraction_km3!CL14-domestic_gross_demand_km3!CL14-industry_water_withdrawal_km3!CL14)</f>
        <v>0</v>
      </c>
      <c r="CM14" s="18">
        <f>MAX(0,total_abstraction_km3!CM14-domestic_gross_demand_km3!CM14-industry_water_withdrawal_km3!CM14)</f>
        <v>0</v>
      </c>
      <c r="CN14" s="18">
        <f>MAX(0,total_abstraction_km3!CN14-domestic_gross_demand_km3!CN14-industry_water_withdrawal_km3!CN14)</f>
        <v>0</v>
      </c>
      <c r="CO14" s="18">
        <f>MAX(0,total_abstraction_km3!CO14-domestic_gross_demand_km3!CO14-industry_water_withdrawal_km3!CO14)</f>
        <v>0</v>
      </c>
      <c r="CP14" s="18">
        <f>MAX(0,total_abstraction_km3!CP14-domestic_gross_demand_km3!CP14-industry_water_withdrawal_km3!CP14)</f>
        <v>0</v>
      </c>
      <c r="CQ14" s="18">
        <f>MAX(0,total_abstraction_km3!CQ14-domestic_gross_demand_km3!CQ14-industry_water_withdrawal_km3!CQ14)</f>
        <v>0</v>
      </c>
      <c r="CR14" s="18">
        <f>MAX(0,total_abstraction_km3!CR14-domestic_gross_demand_km3!CR14-industry_water_withdrawal_km3!CR14)</f>
        <v>9.6817437735534084E-6</v>
      </c>
      <c r="CS14" s="18">
        <f>MAX(0,total_abstraction_km3!CS14-domestic_gross_demand_km3!CS14-industry_water_withdrawal_km3!CS14)</f>
        <v>0</v>
      </c>
      <c r="CT14" s="18">
        <f>MAX(0,total_abstraction_km3!CT14-domestic_gross_demand_km3!CT14-industry_water_withdrawal_km3!CT14)</f>
        <v>1.11742024323889E-4</v>
      </c>
    </row>
    <row r="15" spans="1:98" x14ac:dyDescent="0.25">
      <c r="A15" s="18">
        <v>109</v>
      </c>
      <c r="B15" s="18" t="s">
        <v>1924</v>
      </c>
      <c r="C15" s="18" t="s">
        <v>539</v>
      </c>
      <c r="D15" s="18" t="s">
        <v>424</v>
      </c>
      <c r="E15" s="18" t="s">
        <v>198</v>
      </c>
      <c r="F15" s="18">
        <f>MAX(0,total_abstraction_km3!F15-domestic_gross_demand_km3!F15-industry_water_withdrawal_km3!F15)</f>
        <v>0.22481590000000001</v>
      </c>
      <c r="G15" s="18">
        <f>MAX(0,total_abstraction_km3!G15-domestic_gross_demand_km3!G15-industry_water_withdrawal_km3!G15)</f>
        <v>0.19780410000000001</v>
      </c>
      <c r="H15" s="18">
        <f>MAX(0,total_abstraction_km3!H15-domestic_gross_demand_km3!H15-industry_water_withdrawal_km3!H15)</f>
        <v>0.21538569999999996</v>
      </c>
      <c r="I15" s="18">
        <f>MAX(0,total_abstraction_km3!I15-domestic_gross_demand_km3!I15-industry_water_withdrawal_km3!I15)</f>
        <v>0.21920220000000001</v>
      </c>
      <c r="J15" s="18">
        <f>MAX(0,total_abstraction_km3!J15-domestic_gross_demand_km3!J15-industry_water_withdrawal_km3!J15)</f>
        <v>0.18749249999999998</v>
      </c>
      <c r="K15" s="18">
        <f>MAX(0,total_abstraction_km3!K15-domestic_gross_demand_km3!K15-industry_water_withdrawal_km3!K15)</f>
        <v>0.19254670000000002</v>
      </c>
      <c r="L15" s="18">
        <f>MAX(0,total_abstraction_km3!L15-domestic_gross_demand_km3!L15-industry_water_withdrawal_km3!L15)</f>
        <v>0.2087793</v>
      </c>
      <c r="M15" s="18">
        <f>MAX(0,total_abstraction_km3!M15-domestic_gross_demand_km3!M15-industry_water_withdrawal_km3!M15)</f>
        <v>0.21197339999999998</v>
      </c>
      <c r="N15" s="18">
        <f>MAX(0,total_abstraction_km3!N15-domestic_gross_demand_km3!N15-industry_water_withdrawal_km3!N15)</f>
        <v>0.21506719999999996</v>
      </c>
      <c r="O15" s="18">
        <f>MAX(0,total_abstraction_km3!O15-domestic_gross_demand_km3!O15-industry_water_withdrawal_km3!O15)</f>
        <v>0.21689060000000002</v>
      </c>
      <c r="P15" s="18">
        <f>MAX(0,total_abstraction_km3!P15-domestic_gross_demand_km3!P15-industry_water_withdrawal_km3!P15)</f>
        <v>0.22383169999999999</v>
      </c>
      <c r="Q15" s="18">
        <f>MAX(0,total_abstraction_km3!Q15-domestic_gross_demand_km3!Q15-industry_water_withdrawal_km3!Q15)</f>
        <v>0.27191919999999997</v>
      </c>
      <c r="R15" s="18">
        <f>MAX(0,total_abstraction_km3!R15-domestic_gross_demand_km3!R15-industry_water_withdrawal_km3!R15)</f>
        <v>0.30693459999999995</v>
      </c>
      <c r="S15" s="18">
        <f>MAX(0,total_abstraction_km3!S15-domestic_gross_demand_km3!S15-industry_water_withdrawal_km3!S15)</f>
        <v>0.26533990000000002</v>
      </c>
      <c r="T15" s="18">
        <f>MAX(0,total_abstraction_km3!T15-domestic_gross_demand_km3!T15-industry_water_withdrawal_km3!T15)</f>
        <v>0.25278590000000001</v>
      </c>
      <c r="U15" s="18">
        <f>MAX(0,total_abstraction_km3!U15-domestic_gross_demand_km3!U15-industry_water_withdrawal_km3!U15)</f>
        <v>0.24337559999999997</v>
      </c>
      <c r="V15" s="18">
        <f>MAX(0,total_abstraction_km3!V15-domestic_gross_demand_km3!V15-industry_water_withdrawal_km3!V15)</f>
        <v>0.26946829999999999</v>
      </c>
      <c r="W15" s="18">
        <f>MAX(0,total_abstraction_km3!W15-domestic_gross_demand_km3!W15-industry_water_withdrawal_km3!W15)</f>
        <v>0.28459989999999996</v>
      </c>
      <c r="X15" s="18">
        <f>MAX(0,total_abstraction_km3!X15-domestic_gross_demand_km3!X15-industry_water_withdrawal_km3!X15)</f>
        <v>0.27433339999999995</v>
      </c>
      <c r="Y15" s="18">
        <f>MAX(0,total_abstraction_km3!Y15-domestic_gross_demand_km3!Y15-industry_water_withdrawal_km3!Y15)</f>
        <v>0.28094760000000002</v>
      </c>
      <c r="Z15" s="18">
        <f>MAX(0,total_abstraction_km3!Z15-domestic_gross_demand_km3!Z15-industry_water_withdrawal_km3!Z15)</f>
        <v>0.27076460000000002</v>
      </c>
      <c r="AA15" s="18">
        <f>MAX(0,total_abstraction_km3!AA15-domestic_gross_demand_km3!AA15-industry_water_withdrawal_km3!AA15)</f>
        <v>0.30112470000000008</v>
      </c>
      <c r="AB15" s="18">
        <f>MAX(0,total_abstraction_km3!AB15-domestic_gross_demand_km3!AB15-industry_water_withdrawal_km3!AB15)</f>
        <v>0.28647259999999997</v>
      </c>
      <c r="AC15" s="18">
        <f>MAX(0,total_abstraction_km3!AC15-domestic_gross_demand_km3!AC15-industry_water_withdrawal_km3!AC15)</f>
        <v>0.4392045</v>
      </c>
      <c r="AD15" s="18">
        <f>MAX(0,total_abstraction_km3!AD15-domestic_gross_demand_km3!AD15-industry_water_withdrawal_km3!AD15)</f>
        <v>0.26199819999999996</v>
      </c>
      <c r="AE15" s="18">
        <f>MAX(0,total_abstraction_km3!AE15-domestic_gross_demand_km3!AE15-industry_water_withdrawal_km3!AE15)</f>
        <v>0.34010819999999997</v>
      </c>
      <c r="AF15" s="18">
        <f>MAX(0,total_abstraction_km3!AF15-domestic_gross_demand_km3!AF15-industry_water_withdrawal_km3!AF15)</f>
        <v>0.3010815</v>
      </c>
      <c r="AG15" s="18">
        <f>MAX(0,total_abstraction_km3!AG15-domestic_gross_demand_km3!AG15-industry_water_withdrawal_km3!AG15)</f>
        <v>0.370564</v>
      </c>
      <c r="AH15" s="18">
        <f>MAX(0,total_abstraction_km3!AH15-domestic_gross_demand_km3!AH15-industry_water_withdrawal_km3!AH15)</f>
        <v>0.30290299999999998</v>
      </c>
      <c r="AI15" s="18">
        <f>MAX(0,total_abstraction_km3!AI15-domestic_gross_demand_km3!AI15-industry_water_withdrawal_km3!AI15)</f>
        <v>0.57589290000000004</v>
      </c>
      <c r="AJ15" s="18">
        <f>MAX(0,total_abstraction_km3!AJ15-domestic_gross_demand_km3!AJ15-industry_water_withdrawal_km3!AJ15)</f>
        <v>0.36594380000000004</v>
      </c>
      <c r="AK15" s="18">
        <f>MAX(0,total_abstraction_km3!AK15-domestic_gross_demand_km3!AK15-industry_water_withdrawal_km3!AK15)</f>
        <v>0.36930499999999999</v>
      </c>
      <c r="AL15" s="18">
        <f>MAX(0,total_abstraction_km3!AL15-domestic_gross_demand_km3!AL15-industry_water_withdrawal_km3!AL15)</f>
        <v>0.39568030000000004</v>
      </c>
      <c r="AM15" s="18">
        <f>MAX(0,total_abstraction_km3!AM15-domestic_gross_demand_km3!AM15-industry_water_withdrawal_km3!AM15)</f>
        <v>0.46785100000000002</v>
      </c>
      <c r="AN15" s="18">
        <f>MAX(0,total_abstraction_km3!AN15-domestic_gross_demand_km3!AN15-industry_water_withdrawal_km3!AN15)</f>
        <v>0.56837650000000006</v>
      </c>
      <c r="AO15" s="18">
        <f>MAX(0,total_abstraction_km3!AO15-domestic_gross_demand_km3!AO15-industry_water_withdrawal_km3!AO15)</f>
        <v>0.37144449999999996</v>
      </c>
      <c r="AP15" s="18">
        <f>MAX(0,total_abstraction_km3!AP15-domestic_gross_demand_km3!AP15-industry_water_withdrawal_km3!AP15)</f>
        <v>0.44219030000000004</v>
      </c>
      <c r="AQ15" s="18">
        <f>MAX(0,total_abstraction_km3!AQ15-domestic_gross_demand_km3!AQ15-industry_water_withdrawal_km3!AQ15)</f>
        <v>0.41753810000000002</v>
      </c>
      <c r="AR15" s="18">
        <f>MAX(0,total_abstraction_km3!AR15-domestic_gross_demand_km3!AR15-industry_water_withdrawal_km3!AR15)</f>
        <v>0.43233220000000006</v>
      </c>
      <c r="AS15" s="18">
        <f>MAX(0,total_abstraction_km3!AS15-domestic_gross_demand_km3!AS15-industry_water_withdrawal_km3!AS15)</f>
        <v>0.40030670000000002</v>
      </c>
      <c r="AT15" s="18">
        <f>MAX(0,total_abstraction_km3!AT15-domestic_gross_demand_km3!AT15-industry_water_withdrawal_km3!AT15)</f>
        <v>0.48771650000000011</v>
      </c>
      <c r="AU15" s="18">
        <f>MAX(0,total_abstraction_km3!AU15-domestic_gross_demand_km3!AU15-industry_water_withdrawal_km3!AU15)</f>
        <v>0.41946530000000004</v>
      </c>
      <c r="AV15" s="18">
        <f>MAX(0,total_abstraction_km3!AV15-domestic_gross_demand_km3!AV15-industry_water_withdrawal_km3!AV15)</f>
        <v>0.44709480000000001</v>
      </c>
      <c r="AW15" s="18">
        <f>MAX(0,total_abstraction_km3!AW15-domestic_gross_demand_km3!AW15-industry_water_withdrawal_km3!AW15)</f>
        <v>0.51409389999999999</v>
      </c>
      <c r="AX15" s="18">
        <f>MAX(0,total_abstraction_km3!AX15-domestic_gross_demand_km3!AX15-industry_water_withdrawal_km3!AX15)</f>
        <v>0.60569500000000009</v>
      </c>
      <c r="AY15" s="18">
        <f>MAX(0,total_abstraction_km3!AY15-domestic_gross_demand_km3!AY15-industry_water_withdrawal_km3!AY15)</f>
        <v>0.48643790000000009</v>
      </c>
      <c r="AZ15" s="18">
        <f>MAX(0,total_abstraction_km3!AZ15-domestic_gross_demand_km3!AZ15-industry_water_withdrawal_km3!AZ15)</f>
        <v>0.46094800000000002</v>
      </c>
      <c r="BA15" s="18">
        <f>MAX(0,total_abstraction_km3!BA15-domestic_gross_demand_km3!BA15-industry_water_withdrawal_km3!BA15)</f>
        <v>0.46891690000000003</v>
      </c>
      <c r="BB15" s="18">
        <f>MAX(0,total_abstraction_km3!BB15-domestic_gross_demand_km3!BB15-industry_water_withdrawal_km3!BB15)</f>
        <v>0.4191318</v>
      </c>
      <c r="BC15" s="18">
        <f>MAX(0,total_abstraction_km3!BC15-domestic_gross_demand_km3!BC15-industry_water_withdrawal_km3!BC15)</f>
        <v>0.48357849999999997</v>
      </c>
      <c r="BD15" s="18">
        <f>MAX(0,total_abstraction_km3!BD15-domestic_gross_demand_km3!BD15-industry_water_withdrawal_km3!BD15)</f>
        <v>0.40650459999999999</v>
      </c>
      <c r="BE15" s="18">
        <f>MAX(0,total_abstraction_km3!BE15-domestic_gross_demand_km3!BE15-industry_water_withdrawal_km3!BE15)</f>
        <v>0.55746640000000003</v>
      </c>
      <c r="BF15" s="18">
        <f>MAX(0,total_abstraction_km3!BF15-domestic_gross_demand_km3!BF15-industry_water_withdrawal_km3!BF15)</f>
        <v>0.677234</v>
      </c>
      <c r="BG15" s="18">
        <f>MAX(0,total_abstraction_km3!BG15-domestic_gross_demand_km3!BG15-industry_water_withdrawal_km3!BG15)</f>
        <v>0.57112209999999985</v>
      </c>
      <c r="BH15" s="18">
        <f>MAX(0,total_abstraction_km3!BH15-domestic_gross_demand_km3!BH15-industry_water_withdrawal_km3!BH15)</f>
        <v>0.43620660000000011</v>
      </c>
      <c r="BI15" s="18">
        <f>MAX(0,total_abstraction_km3!BI15-domestic_gross_demand_km3!BI15-industry_water_withdrawal_km3!BI15)</f>
        <v>0.79354119999999995</v>
      </c>
      <c r="BJ15" s="18">
        <f>MAX(0,total_abstraction_km3!BJ15-domestic_gross_demand_km3!BJ15-industry_water_withdrawal_km3!BJ15)</f>
        <v>0.47302169999999999</v>
      </c>
      <c r="BK15" s="18">
        <f>MAX(0,total_abstraction_km3!BK15-domestic_gross_demand_km3!BK15-industry_water_withdrawal_km3!BK15)</f>
        <v>0.44187740000000009</v>
      </c>
      <c r="BL15" s="18">
        <f>MAX(0,total_abstraction_km3!BL15-domestic_gross_demand_km3!BL15-industry_water_withdrawal_km3!BL15)</f>
        <v>0.37232118793103414</v>
      </c>
      <c r="BM15" s="18">
        <f>MAX(0,total_abstraction_km3!BM15-domestic_gross_demand_km3!BM15-industry_water_withdrawal_km3!BM15)</f>
        <v>0.12071776428466686</v>
      </c>
      <c r="BN15" s="18">
        <f>MAX(0,total_abstraction_km3!BN15-domestic_gross_demand_km3!BN15-industry_water_withdrawal_km3!BN15)</f>
        <v>0</v>
      </c>
      <c r="BO15" s="18">
        <f>MAX(0,total_abstraction_km3!BO15-domestic_gross_demand_km3!BO15-industry_water_withdrawal_km3!BO15)</f>
        <v>0</v>
      </c>
      <c r="BP15" s="18">
        <f>MAX(0,total_abstraction_km3!BP15-domestic_gross_demand_km3!BP15-industry_water_withdrawal_km3!BP15)</f>
        <v>0</v>
      </c>
      <c r="BQ15" s="18">
        <f>MAX(0,total_abstraction_km3!BQ15-domestic_gross_demand_km3!BQ15-industry_water_withdrawal_km3!BQ15)</f>
        <v>0</v>
      </c>
      <c r="BR15" s="18">
        <f>MAX(0,total_abstraction_km3!BR15-domestic_gross_demand_km3!BR15-industry_water_withdrawal_km3!BR15)</f>
        <v>0</v>
      </c>
      <c r="BS15" s="18">
        <f>MAX(0,total_abstraction_km3!BS15-domestic_gross_demand_km3!BS15-industry_water_withdrawal_km3!BS15)</f>
        <v>0</v>
      </c>
      <c r="BT15" s="18">
        <f>MAX(0,total_abstraction_km3!BT15-domestic_gross_demand_km3!BT15-industry_water_withdrawal_km3!BT15)</f>
        <v>6.8568178750498861E-3</v>
      </c>
      <c r="BU15" s="18">
        <f>MAX(0,total_abstraction_km3!BU15-domestic_gross_demand_km3!BU15-industry_water_withdrawal_km3!BU15)</f>
        <v>0</v>
      </c>
      <c r="BV15" s="18">
        <f>MAX(0,total_abstraction_km3!BV15-domestic_gross_demand_km3!BV15-industry_water_withdrawal_km3!BV15)</f>
        <v>0</v>
      </c>
      <c r="BW15" s="18">
        <f>MAX(0,total_abstraction_km3!BW15-domestic_gross_demand_km3!BW15-industry_water_withdrawal_km3!BW15)</f>
        <v>0.20894008000000003</v>
      </c>
      <c r="BX15" s="18">
        <f>MAX(0,total_abstraction_km3!BX15-domestic_gross_demand_km3!BX15-industry_water_withdrawal_km3!BX15)</f>
        <v>1.1396785125703787E-2</v>
      </c>
      <c r="BY15" s="18">
        <f>MAX(0,total_abstraction_km3!BY15-domestic_gross_demand_km3!BY15-industry_water_withdrawal_km3!BY15)</f>
        <v>0.20905143999999998</v>
      </c>
      <c r="BZ15" s="18">
        <f>MAX(0,total_abstraction_km3!BZ15-domestic_gross_demand_km3!BZ15-industry_water_withdrawal_km3!BZ15)</f>
        <v>9.2720847582046257E-3</v>
      </c>
      <c r="CA15" s="18">
        <f>MAX(0,total_abstraction_km3!CA15-domestic_gross_demand_km3!CA15-industry_water_withdrawal_km3!CA15)</f>
        <v>0.26416225999999998</v>
      </c>
      <c r="CB15" s="18">
        <f>MAX(0,total_abstraction_km3!CB15-domestic_gross_demand_km3!CB15-industry_water_withdrawal_km3!CB15)</f>
        <v>2.7515036198370146E-2</v>
      </c>
      <c r="CC15" s="18">
        <f>MAX(0,total_abstraction_km3!CC15-domestic_gross_demand_km3!CC15-industry_water_withdrawal_km3!CC15)</f>
        <v>0.27054496000000006</v>
      </c>
      <c r="CD15" s="18">
        <f>MAX(0,total_abstraction_km3!CD15-domestic_gross_demand_km3!CD15-industry_water_withdrawal_km3!CD15)</f>
        <v>1.4459343257525563E-2</v>
      </c>
      <c r="CE15" s="18">
        <f>MAX(0,total_abstraction_km3!CE15-domestic_gross_demand_km3!CE15-industry_water_withdrawal_km3!CE15)</f>
        <v>0.31191292000000004</v>
      </c>
      <c r="CF15" s="18">
        <f>MAX(0,total_abstraction_km3!CF15-domestic_gross_demand_km3!CF15-industry_water_withdrawal_km3!CF15)</f>
        <v>6.0724694673150129E-2</v>
      </c>
      <c r="CG15" s="18">
        <f>MAX(0,total_abstraction_km3!CG15-domestic_gross_demand_km3!CG15-industry_water_withdrawal_km3!CG15)</f>
        <v>0.37810992000000004</v>
      </c>
      <c r="CH15" s="18">
        <f>MAX(0,total_abstraction_km3!CH15-domestic_gross_demand_km3!CH15-industry_water_withdrawal_km3!CH15)</f>
        <v>0.10757042152804568</v>
      </c>
      <c r="CI15" s="18">
        <f>MAX(0,total_abstraction_km3!CI15-domestic_gross_demand_km3!CI15-industry_water_withdrawal_km3!CI15)</f>
        <v>0.43343132000000001</v>
      </c>
      <c r="CJ15" s="18">
        <f>MAX(0,total_abstraction_km3!CJ15-domestic_gross_demand_km3!CJ15-industry_water_withdrawal_km3!CJ15)</f>
        <v>8.0477340092465863E-2</v>
      </c>
      <c r="CK15" s="18">
        <f>MAX(0,total_abstraction_km3!CK15-domestic_gross_demand_km3!CK15-industry_water_withdrawal_km3!CK15)</f>
        <v>0.41276236000000005</v>
      </c>
      <c r="CL15" s="18">
        <f>MAX(0,total_abstraction_km3!CL15-domestic_gross_demand_km3!CL15-industry_water_withdrawal_km3!CL15)</f>
        <v>1.4184044214280633E-2</v>
      </c>
      <c r="CM15" s="18">
        <f>MAX(0,total_abstraction_km3!CM15-domestic_gross_demand_km3!CM15-industry_water_withdrawal_km3!CM15)</f>
        <v>0.49481310000000006</v>
      </c>
      <c r="CN15" s="18">
        <f>MAX(0,total_abstraction_km3!CN15-domestic_gross_demand_km3!CN15-industry_water_withdrawal_km3!CN15)</f>
        <v>2.3364403884138671E-2</v>
      </c>
      <c r="CO15" s="18">
        <f>MAX(0,total_abstraction_km3!CO15-domestic_gross_demand_km3!CO15-industry_water_withdrawal_km3!CO15)</f>
        <v>0.46380262000000017</v>
      </c>
      <c r="CP15" s="18">
        <f>MAX(0,total_abstraction_km3!CP15-domestic_gross_demand_km3!CP15-industry_water_withdrawal_km3!CP15)</f>
        <v>0</v>
      </c>
      <c r="CQ15" s="18">
        <f>MAX(0,total_abstraction_km3!CQ15-domestic_gross_demand_km3!CQ15-industry_water_withdrawal_km3!CQ15)</f>
        <v>0.52970673999999995</v>
      </c>
      <c r="CR15" s="18">
        <f>MAX(0,total_abstraction_km3!CR15-domestic_gross_demand_km3!CR15-industry_water_withdrawal_km3!CR15)</f>
        <v>6.3251881709627478E-2</v>
      </c>
      <c r="CS15" s="18">
        <f>MAX(0,total_abstraction_km3!CS15-domestic_gross_demand_km3!CS15-industry_water_withdrawal_km3!CS15)</f>
        <v>0.56948010000000004</v>
      </c>
      <c r="CT15" s="18">
        <f>MAX(0,total_abstraction_km3!CT15-domestic_gross_demand_km3!CT15-industry_water_withdrawal_km3!CT15)</f>
        <v>0.19466297043211575</v>
      </c>
    </row>
    <row r="16" spans="1:98" x14ac:dyDescent="0.25">
      <c r="A16" s="18">
        <v>11</v>
      </c>
      <c r="B16" s="18" t="s">
        <v>1925</v>
      </c>
      <c r="C16" s="18" t="s">
        <v>431</v>
      </c>
      <c r="D16" s="18" t="s">
        <v>412</v>
      </c>
      <c r="E16" s="18" t="s">
        <v>24</v>
      </c>
      <c r="F16" s="18">
        <f>MAX(0,total_abstraction_km3!F16-domestic_gross_demand_km3!F16-industry_water_withdrawal_km3!F16)</f>
        <v>2.4328720000000001</v>
      </c>
      <c r="G16" s="18">
        <f>MAX(0,total_abstraction_km3!G16-domestic_gross_demand_km3!G16-industry_water_withdrawal_km3!G16)</f>
        <v>2.567977</v>
      </c>
      <c r="H16" s="18">
        <f>MAX(0,total_abstraction_km3!H16-domestic_gross_demand_km3!H16-industry_water_withdrawal_km3!H16)</f>
        <v>2.461087</v>
      </c>
      <c r="I16" s="18">
        <f>MAX(0,total_abstraction_km3!I16-domestic_gross_demand_km3!I16-industry_water_withdrawal_km3!I16)</f>
        <v>2.6913060000000004</v>
      </c>
      <c r="J16" s="18">
        <f>MAX(0,total_abstraction_km3!J16-domestic_gross_demand_km3!J16-industry_water_withdrawal_km3!J16)</f>
        <v>2.6043969999999996</v>
      </c>
      <c r="K16" s="18">
        <f>MAX(0,total_abstraction_km3!K16-domestic_gross_demand_km3!K16-industry_water_withdrawal_km3!K16)</f>
        <v>2.4364800000000004</v>
      </c>
      <c r="L16" s="18">
        <f>MAX(0,total_abstraction_km3!L16-domestic_gross_demand_km3!L16-industry_water_withdrawal_km3!L16)</f>
        <v>2.5943410000000005</v>
      </c>
      <c r="M16" s="18">
        <f>MAX(0,total_abstraction_km3!M16-domestic_gross_demand_km3!M16-industry_water_withdrawal_km3!M16)</f>
        <v>3.3503220000000002</v>
      </c>
      <c r="N16" s="18">
        <f>MAX(0,total_abstraction_km3!N16-domestic_gross_demand_km3!N16-industry_water_withdrawal_km3!N16)</f>
        <v>2.951549</v>
      </c>
      <c r="O16" s="18">
        <f>MAX(0,total_abstraction_km3!O16-domestic_gross_demand_km3!O16-industry_water_withdrawal_km3!O16)</f>
        <v>3.7728950000000001</v>
      </c>
      <c r="P16" s="18">
        <f>MAX(0,total_abstraction_km3!P16-domestic_gross_demand_km3!P16-industry_water_withdrawal_km3!P16)</f>
        <v>2.8980520000000003</v>
      </c>
      <c r="Q16" s="18">
        <f>MAX(0,total_abstraction_km3!Q16-domestic_gross_demand_km3!Q16-industry_water_withdrawal_km3!Q16)</f>
        <v>3.3232319999999995</v>
      </c>
      <c r="R16" s="18">
        <f>MAX(0,total_abstraction_km3!R16-domestic_gross_demand_km3!R16-industry_water_withdrawal_km3!R16)</f>
        <v>3.353294</v>
      </c>
      <c r="S16" s="18">
        <f>MAX(0,total_abstraction_km3!S16-domestic_gross_demand_km3!S16-industry_water_withdrawal_km3!S16)</f>
        <v>3.3168480000000007</v>
      </c>
      <c r="T16" s="18">
        <f>MAX(0,total_abstraction_km3!T16-domestic_gross_demand_km3!T16-industry_water_withdrawal_km3!T16)</f>
        <v>3.9800239999999998</v>
      </c>
      <c r="U16" s="18">
        <f>MAX(0,total_abstraction_km3!U16-domestic_gross_demand_km3!U16-industry_water_withdrawal_km3!U16)</f>
        <v>2.281854</v>
      </c>
      <c r="V16" s="18">
        <f>MAX(0,total_abstraction_km3!V16-domestic_gross_demand_km3!V16-industry_water_withdrawal_km3!V16)</f>
        <v>2.7710650000000001</v>
      </c>
      <c r="W16" s="18">
        <f>MAX(0,total_abstraction_km3!W16-domestic_gross_demand_km3!W16-industry_water_withdrawal_km3!W16)</f>
        <v>3.2452229999999997</v>
      </c>
      <c r="X16" s="18">
        <f>MAX(0,total_abstraction_km3!X16-domestic_gross_demand_km3!X16-industry_water_withdrawal_km3!X16)</f>
        <v>3.4403300000000003</v>
      </c>
      <c r="Y16" s="18">
        <f>MAX(0,total_abstraction_km3!Y16-domestic_gross_demand_km3!Y16-industry_water_withdrawal_km3!Y16)</f>
        <v>3.5845739999999999</v>
      </c>
      <c r="Z16" s="18">
        <f>MAX(0,total_abstraction_km3!Z16-domestic_gross_demand_km3!Z16-industry_water_withdrawal_km3!Z16)</f>
        <v>2.4110010000000002</v>
      </c>
      <c r="AA16" s="18">
        <f>MAX(0,total_abstraction_km3!AA16-domestic_gross_demand_km3!AA16-industry_water_withdrawal_km3!AA16)</f>
        <v>3.6087550000000004</v>
      </c>
      <c r="AB16" s="18">
        <f>MAX(0,total_abstraction_km3!AB16-domestic_gross_demand_km3!AB16-industry_water_withdrawal_km3!AB16)</f>
        <v>3.2434610000000004</v>
      </c>
      <c r="AC16" s="18">
        <f>MAX(0,total_abstraction_km3!AC16-domestic_gross_demand_km3!AC16-industry_water_withdrawal_km3!AC16)</f>
        <v>3.2352399999999992</v>
      </c>
      <c r="AD16" s="18">
        <f>MAX(0,total_abstraction_km3!AD16-domestic_gross_demand_km3!AD16-industry_water_withdrawal_km3!AD16)</f>
        <v>3.9088069999999999</v>
      </c>
      <c r="AE16" s="18">
        <f>MAX(0,total_abstraction_km3!AE16-domestic_gross_demand_km3!AE16-industry_water_withdrawal_km3!AE16)</f>
        <v>2.5114390000000002</v>
      </c>
      <c r="AF16" s="18">
        <f>MAX(0,total_abstraction_km3!AF16-domestic_gross_demand_km3!AF16-industry_water_withdrawal_km3!AF16)</f>
        <v>3.5996569999999997</v>
      </c>
      <c r="AG16" s="18">
        <f>MAX(0,total_abstraction_km3!AG16-domestic_gross_demand_km3!AG16-industry_water_withdrawal_km3!AG16)</f>
        <v>3.469897</v>
      </c>
      <c r="AH16" s="18">
        <f>MAX(0,total_abstraction_km3!AH16-domestic_gross_demand_km3!AH16-industry_water_withdrawal_km3!AH16)</f>
        <v>3.6454609999999996</v>
      </c>
      <c r="AI16" s="18">
        <f>MAX(0,total_abstraction_km3!AI16-domestic_gross_demand_km3!AI16-industry_water_withdrawal_km3!AI16)</f>
        <v>4.1995439999999995</v>
      </c>
      <c r="AJ16" s="18">
        <f>MAX(0,total_abstraction_km3!AJ16-domestic_gross_demand_km3!AJ16-industry_water_withdrawal_km3!AJ16)</f>
        <v>3.1889020000000001</v>
      </c>
      <c r="AK16" s="18">
        <f>MAX(0,total_abstraction_km3!AK16-domestic_gross_demand_km3!AK16-industry_water_withdrawal_km3!AK16)</f>
        <v>3.5797230000000004</v>
      </c>
      <c r="AL16" s="18">
        <f>MAX(0,total_abstraction_km3!AL16-domestic_gross_demand_km3!AL16-industry_water_withdrawal_km3!AL16)</f>
        <v>4.2168780000000003</v>
      </c>
      <c r="AM16" s="18">
        <f>MAX(0,total_abstraction_km3!AM16-domestic_gross_demand_km3!AM16-industry_water_withdrawal_km3!AM16)</f>
        <v>4.5844950000000004</v>
      </c>
      <c r="AN16" s="18">
        <f>MAX(0,total_abstraction_km3!AN16-domestic_gross_demand_km3!AN16-industry_water_withdrawal_km3!AN16)</f>
        <v>3.3966559999999997</v>
      </c>
      <c r="AO16" s="18">
        <f>MAX(0,total_abstraction_km3!AO16-domestic_gross_demand_km3!AO16-industry_water_withdrawal_km3!AO16)</f>
        <v>3.8063770000000008</v>
      </c>
      <c r="AP16" s="18">
        <f>MAX(0,total_abstraction_km3!AP16-domestic_gross_demand_km3!AP16-industry_water_withdrawal_km3!AP16)</f>
        <v>5.7221479999999998</v>
      </c>
      <c r="AQ16" s="18">
        <f>MAX(0,total_abstraction_km3!AQ16-domestic_gross_demand_km3!AQ16-industry_water_withdrawal_km3!AQ16)</f>
        <v>4.2501689999999996</v>
      </c>
      <c r="AR16" s="18">
        <f>MAX(0,total_abstraction_km3!AR16-domestic_gross_demand_km3!AR16-industry_water_withdrawal_km3!AR16)</f>
        <v>4.71488</v>
      </c>
      <c r="AS16" s="18">
        <f>MAX(0,total_abstraction_km3!AS16-domestic_gross_demand_km3!AS16-industry_water_withdrawal_km3!AS16)</f>
        <v>4.6659980000000001</v>
      </c>
      <c r="AT16" s="18">
        <f>MAX(0,total_abstraction_km3!AT16-domestic_gross_demand_km3!AT16-industry_water_withdrawal_km3!AT16)</f>
        <v>3.632108000000001</v>
      </c>
      <c r="AU16" s="18">
        <f>MAX(0,total_abstraction_km3!AU16-domestic_gross_demand_km3!AU16-industry_water_withdrawal_km3!AU16)</f>
        <v>3.8125669999999987</v>
      </c>
      <c r="AV16" s="18">
        <f>MAX(0,total_abstraction_km3!AV16-domestic_gross_demand_km3!AV16-industry_water_withdrawal_km3!AV16)</f>
        <v>4.3138500000000004</v>
      </c>
      <c r="AW16" s="18">
        <f>MAX(0,total_abstraction_km3!AW16-domestic_gross_demand_km3!AW16-industry_water_withdrawal_km3!AW16)</f>
        <v>5.4584109999999999</v>
      </c>
      <c r="AX16" s="18">
        <f>MAX(0,total_abstraction_km3!AX16-domestic_gross_demand_km3!AX16-industry_water_withdrawal_km3!AX16)</f>
        <v>5.2835740000000007</v>
      </c>
      <c r="AY16" s="18">
        <f>MAX(0,total_abstraction_km3!AY16-domestic_gross_demand_km3!AY16-industry_water_withdrawal_km3!AY16)</f>
        <v>3.4282439999999994</v>
      </c>
      <c r="AZ16" s="18">
        <f>MAX(0,total_abstraction_km3!AZ16-domestic_gross_demand_km3!AZ16-industry_water_withdrawal_km3!AZ16)</f>
        <v>4.6992689999999993</v>
      </c>
      <c r="BA16" s="18">
        <f>MAX(0,total_abstraction_km3!BA16-domestic_gross_demand_km3!BA16-industry_water_withdrawal_km3!BA16)</f>
        <v>4.3107129999999989</v>
      </c>
      <c r="BB16" s="18">
        <f>MAX(0,total_abstraction_km3!BB16-domestic_gross_demand_km3!BB16-industry_water_withdrawal_km3!BB16)</f>
        <v>5.143885</v>
      </c>
      <c r="BC16" s="18">
        <f>MAX(0,total_abstraction_km3!BC16-domestic_gross_demand_km3!BC16-industry_water_withdrawal_km3!BC16)</f>
        <v>3.8145389999999999</v>
      </c>
      <c r="BD16" s="18">
        <f>MAX(0,total_abstraction_km3!BD16-domestic_gross_demand_km3!BD16-industry_water_withdrawal_km3!BD16)</f>
        <v>4.8067599999999988</v>
      </c>
      <c r="BE16" s="18">
        <f>MAX(0,total_abstraction_km3!BE16-domestic_gross_demand_km3!BE16-industry_water_withdrawal_km3!BE16)</f>
        <v>4.3831020000000001</v>
      </c>
      <c r="BF16" s="18">
        <f>MAX(0,total_abstraction_km3!BF16-domestic_gross_demand_km3!BF16-industry_water_withdrawal_km3!BF16)</f>
        <v>2.7760759999999989</v>
      </c>
      <c r="BG16" s="18">
        <f>MAX(0,total_abstraction_km3!BG16-domestic_gross_demand_km3!BG16-industry_water_withdrawal_km3!BG16)</f>
        <v>5.1723629999999998</v>
      </c>
      <c r="BH16" s="18">
        <f>MAX(0,total_abstraction_km3!BH16-domestic_gross_demand_km3!BH16-industry_water_withdrawal_km3!BH16)</f>
        <v>5.9784219999999992</v>
      </c>
      <c r="BI16" s="18">
        <f>MAX(0,total_abstraction_km3!BI16-domestic_gross_demand_km3!BI16-industry_water_withdrawal_km3!BI16)</f>
        <v>4.8719869999999998</v>
      </c>
      <c r="BJ16" s="18">
        <f>MAX(0,total_abstraction_km3!BJ16-domestic_gross_demand_km3!BJ16-industry_water_withdrawal_km3!BJ16)</f>
        <v>4.3580410000000001</v>
      </c>
      <c r="BK16" s="18">
        <f>MAX(0,total_abstraction_km3!BK16-domestic_gross_demand_km3!BK16-industry_water_withdrawal_km3!BK16)</f>
        <v>4.5888160000000005</v>
      </c>
      <c r="BL16" s="18">
        <f>MAX(0,total_abstraction_km3!BL16-domestic_gross_demand_km3!BL16-industry_water_withdrawal_km3!BL16)</f>
        <v>3.73879201724138</v>
      </c>
      <c r="BM16" s="18">
        <f>MAX(0,total_abstraction_km3!BM16-domestic_gross_demand_km3!BM16-industry_water_withdrawal_km3!BM16)</f>
        <v>0.74232450874953382</v>
      </c>
      <c r="BN16" s="18">
        <f>MAX(0,total_abstraction_km3!BN16-domestic_gross_demand_km3!BN16-industry_water_withdrawal_km3!BN16)</f>
        <v>0</v>
      </c>
      <c r="BO16" s="18">
        <f>MAX(0,total_abstraction_km3!BO16-domestic_gross_demand_km3!BO16-industry_water_withdrawal_km3!BO16)</f>
        <v>0</v>
      </c>
      <c r="BP16" s="18">
        <f>MAX(0,total_abstraction_km3!BP16-domestic_gross_demand_km3!BP16-industry_water_withdrawal_km3!BP16)</f>
        <v>0</v>
      </c>
      <c r="BQ16" s="18">
        <f>MAX(0,total_abstraction_km3!BQ16-domestic_gross_demand_km3!BQ16-industry_water_withdrawal_km3!BQ16)</f>
        <v>0</v>
      </c>
      <c r="BR16" s="18">
        <f>MAX(0,total_abstraction_km3!BR16-domestic_gross_demand_km3!BR16-industry_water_withdrawal_km3!BR16)</f>
        <v>0</v>
      </c>
      <c r="BS16" s="18">
        <f>MAX(0,total_abstraction_km3!BS16-domestic_gross_demand_km3!BS16-industry_water_withdrawal_km3!BS16)</f>
        <v>0</v>
      </c>
      <c r="BT16" s="18">
        <f>MAX(0,total_abstraction_km3!BT16-domestic_gross_demand_km3!BT16-industry_water_withdrawal_km3!BT16)</f>
        <v>4.0726474730074326E-2</v>
      </c>
      <c r="BU16" s="18">
        <f>MAX(0,total_abstraction_km3!BU16-domestic_gross_demand_km3!BU16-industry_water_withdrawal_km3!BU16)</f>
        <v>0</v>
      </c>
      <c r="BV16" s="18">
        <f>MAX(0,total_abstraction_km3!BV16-domestic_gross_demand_km3!BV16-industry_water_withdrawal_km3!BV16)</f>
        <v>0</v>
      </c>
      <c r="BW16" s="18">
        <f>MAX(0,total_abstraction_km3!BW16-domestic_gross_demand_km3!BW16-industry_water_withdrawal_km3!BW16)</f>
        <v>2.5515277999999997</v>
      </c>
      <c r="BX16" s="18">
        <f>MAX(0,total_abstraction_km3!BX16-domestic_gross_demand_km3!BX16-industry_water_withdrawal_km3!BX16)</f>
        <v>9.303475177776796E-2</v>
      </c>
      <c r="BY16" s="18">
        <f>MAX(0,total_abstraction_km3!BY16-domestic_gross_demand_km3!BY16-industry_water_withdrawal_km3!BY16)</f>
        <v>3.0211174000000001</v>
      </c>
      <c r="BZ16" s="18">
        <f>MAX(0,total_abstraction_km3!BZ16-domestic_gross_demand_km3!BZ16-industry_water_withdrawal_km3!BZ16)</f>
        <v>0.53648733651722535</v>
      </c>
      <c r="CA16" s="18">
        <f>MAX(0,total_abstraction_km3!CA16-domestic_gross_demand_km3!CA16-industry_water_withdrawal_km3!CA16)</f>
        <v>3.3742900000000002</v>
      </c>
      <c r="CB16" s="18">
        <f>MAX(0,total_abstraction_km3!CB16-domestic_gross_demand_km3!CB16-industry_water_withdrawal_km3!CB16)</f>
        <v>0.37675600979681928</v>
      </c>
      <c r="CC16" s="18">
        <f>MAX(0,total_abstraction_km3!CC16-domestic_gross_demand_km3!CC16-industry_water_withdrawal_km3!CC16)</f>
        <v>3.0646092</v>
      </c>
      <c r="CD16" s="18">
        <f>MAX(0,total_abstraction_km3!CD16-domestic_gross_demand_km3!CD16-industry_water_withdrawal_km3!CD16)</f>
        <v>0.5324281241516573</v>
      </c>
      <c r="CE16" s="18">
        <f>MAX(0,total_abstraction_km3!CE16-domestic_gross_demand_km3!CE16-industry_water_withdrawal_km3!CE16)</f>
        <v>3.2814527999999998</v>
      </c>
      <c r="CF16" s="18">
        <f>MAX(0,total_abstraction_km3!CF16-domestic_gross_demand_km3!CF16-industry_water_withdrawal_km3!CF16)</f>
        <v>0.5107143727733644</v>
      </c>
      <c r="CG16" s="18">
        <f>MAX(0,total_abstraction_km3!CG16-domestic_gross_demand_km3!CG16-industry_water_withdrawal_km3!CG16)</f>
        <v>3.4851996000000005</v>
      </c>
      <c r="CH16" s="18">
        <f>MAX(0,total_abstraction_km3!CH16-domestic_gross_demand_km3!CH16-industry_water_withdrawal_km3!CH16)</f>
        <v>0.60840697758894668</v>
      </c>
      <c r="CI16" s="18">
        <f>MAX(0,total_abstraction_km3!CI16-domestic_gross_demand_km3!CI16-industry_water_withdrawal_km3!CI16)</f>
        <v>3.7933308000000006</v>
      </c>
      <c r="CJ16" s="18">
        <f>MAX(0,total_abstraction_km3!CJ16-domestic_gross_demand_km3!CJ16-industry_water_withdrawal_km3!CJ16)</f>
        <v>0.5105711898424049</v>
      </c>
      <c r="CK16" s="18">
        <f>MAX(0,total_abstraction_km3!CK16-domestic_gross_demand_km3!CK16-industry_water_withdrawal_km3!CK16)</f>
        <v>4.6319144000000003</v>
      </c>
      <c r="CL16" s="18">
        <f>MAX(0,total_abstraction_km3!CL16-domestic_gross_demand_km3!CL16-industry_water_withdrawal_km3!CL16)</f>
        <v>0.4976688682849234</v>
      </c>
      <c r="CM16" s="18">
        <f>MAX(0,total_abstraction_km3!CM16-domestic_gross_demand_km3!CM16-industry_water_withdrawal_km3!CM16)</f>
        <v>4.500102</v>
      </c>
      <c r="CN16" s="18">
        <f>MAX(0,total_abstraction_km3!CN16-domestic_gross_demand_km3!CN16-industry_water_withdrawal_km3!CN16)</f>
        <v>0.79241186488303428</v>
      </c>
      <c r="CO16" s="18">
        <f>MAX(0,total_abstraction_km3!CO16-domestic_gross_demand_km3!CO16-industry_water_withdrawal_km3!CO16)</f>
        <v>4.2793300000000007</v>
      </c>
      <c r="CP16" s="18">
        <f>MAX(0,total_abstraction_km3!CP16-domestic_gross_demand_km3!CP16-industry_water_withdrawal_km3!CP16)</f>
        <v>0.47806509922101031</v>
      </c>
      <c r="CQ16" s="18">
        <f>MAX(0,total_abstraction_km3!CQ16-domestic_gross_demand_km3!CQ16-industry_water_withdrawal_km3!CQ16)</f>
        <v>4.6233445999999994</v>
      </c>
      <c r="CR16" s="18">
        <f>MAX(0,total_abstraction_km3!CR16-domestic_gross_demand_km3!CR16-industry_water_withdrawal_km3!CR16)</f>
        <v>1.0091228382280935</v>
      </c>
      <c r="CS16" s="18">
        <f>MAX(0,total_abstraction_km3!CS16-domestic_gross_demand_km3!CS16-industry_water_withdrawal_km3!CS16)</f>
        <v>4.6062813333332997</v>
      </c>
      <c r="CT16" s="18">
        <f>MAX(0,total_abstraction_km3!CT16-domestic_gross_demand_km3!CT16-industry_water_withdrawal_km3!CT16)</f>
        <v>0.25718378986919177</v>
      </c>
    </row>
    <row r="17" spans="1:98" x14ac:dyDescent="0.25">
      <c r="A17" s="18">
        <v>110</v>
      </c>
      <c r="B17" s="18" t="s">
        <v>1926</v>
      </c>
      <c r="C17" s="18" t="s">
        <v>540</v>
      </c>
      <c r="D17" s="18" t="s">
        <v>426</v>
      </c>
      <c r="E17" s="18" t="s">
        <v>300</v>
      </c>
      <c r="F17" s="18">
        <f>MAX(0,total_abstraction_km3!F17-domestic_gross_demand_km3!F17-industry_water_withdrawal_km3!F17)</f>
        <v>5.4628099999999997E-9</v>
      </c>
      <c r="G17" s="18">
        <f>MAX(0,total_abstraction_km3!G17-domestic_gross_demand_km3!G17-industry_water_withdrawal_km3!G17)</f>
        <v>5.4628099999999997E-9</v>
      </c>
      <c r="H17" s="18">
        <f>MAX(0,total_abstraction_km3!H17-domestic_gross_demand_km3!H17-industry_water_withdrawal_km3!H17)</f>
        <v>5.4767100000000002E-9</v>
      </c>
      <c r="I17" s="18">
        <f>MAX(0,total_abstraction_km3!I17-domestic_gross_demand_km3!I17-industry_water_withdrawal_km3!I17)</f>
        <v>6.6924400000000001E-9</v>
      </c>
      <c r="J17" s="18">
        <f>MAX(0,total_abstraction_km3!J17-domestic_gross_demand_km3!J17-industry_water_withdrawal_km3!J17)</f>
        <v>7.1684000000000002E-9</v>
      </c>
      <c r="K17" s="18">
        <f>MAX(0,total_abstraction_km3!K17-domestic_gross_demand_km3!K17-industry_water_withdrawal_km3!K17)</f>
        <v>6.3960500000000001E-9</v>
      </c>
      <c r="L17" s="18">
        <f>MAX(0,total_abstraction_km3!L17-domestic_gross_demand_km3!L17-industry_water_withdrawal_km3!L17)</f>
        <v>6.1524599999999997E-9</v>
      </c>
      <c r="M17" s="18">
        <f>MAX(0,total_abstraction_km3!M17-domestic_gross_demand_km3!M17-industry_water_withdrawal_km3!M17)</f>
        <v>6.1688100000000003E-9</v>
      </c>
      <c r="N17" s="18">
        <f>MAX(0,total_abstraction_km3!N17-domestic_gross_demand_km3!N17-industry_water_withdrawal_km3!N17)</f>
        <v>8.08535E-9</v>
      </c>
      <c r="O17" s="18">
        <f>MAX(0,total_abstraction_km3!O17-domestic_gross_demand_km3!O17-industry_water_withdrawal_km3!O17)</f>
        <v>1.13774E-8</v>
      </c>
      <c r="P17" s="18">
        <f>MAX(0,total_abstraction_km3!P17-domestic_gross_demand_km3!P17-industry_water_withdrawal_km3!P17)</f>
        <v>9.9173800000000008E-9</v>
      </c>
      <c r="Q17" s="18">
        <f>MAX(0,total_abstraction_km3!Q17-domestic_gross_demand_km3!Q17-industry_water_withdrawal_km3!Q17)</f>
        <v>1.09284E-8</v>
      </c>
      <c r="R17" s="18">
        <f>MAX(0,total_abstraction_km3!R17-domestic_gross_demand_km3!R17-industry_water_withdrawal_km3!R17)</f>
        <v>1.3062200000000001E-8</v>
      </c>
      <c r="S17" s="18">
        <f>MAX(0,total_abstraction_km3!S17-domestic_gross_demand_km3!S17-industry_water_withdrawal_km3!S17)</f>
        <v>1.4139900000000001E-8</v>
      </c>
      <c r="T17" s="18">
        <f>MAX(0,total_abstraction_km3!T17-domestic_gross_demand_km3!T17-industry_water_withdrawal_km3!T17)</f>
        <v>1.5312100000000001E-8</v>
      </c>
      <c r="U17" s="18">
        <f>MAX(0,total_abstraction_km3!U17-domestic_gross_demand_km3!U17-industry_water_withdrawal_km3!U17)</f>
        <v>1.40615E-8</v>
      </c>
      <c r="V17" s="18">
        <f>MAX(0,total_abstraction_km3!V17-domestic_gross_demand_km3!V17-industry_water_withdrawal_km3!V17)</f>
        <v>1.30401E-8</v>
      </c>
      <c r="W17" s="18">
        <f>MAX(0,total_abstraction_km3!W17-domestic_gross_demand_km3!W17-industry_water_withdrawal_km3!W17)</f>
        <v>1.2008399999999999E-8</v>
      </c>
      <c r="X17" s="18">
        <f>MAX(0,total_abstraction_km3!X17-domestic_gross_demand_km3!X17-industry_water_withdrawal_km3!X17)</f>
        <v>7.1196999999999997E-9</v>
      </c>
      <c r="Y17" s="18">
        <f>MAX(0,total_abstraction_km3!Y17-domestic_gross_demand_km3!Y17-industry_water_withdrawal_km3!Y17)</f>
        <v>9.5257999999999995E-9</v>
      </c>
      <c r="Z17" s="18">
        <f>MAX(0,total_abstraction_km3!Z17-domestic_gross_demand_km3!Z17-industry_water_withdrawal_km3!Z17)</f>
        <v>9.5156899999999994E-9</v>
      </c>
      <c r="AA17" s="18">
        <f>MAX(0,total_abstraction_km3!AA17-domestic_gross_demand_km3!AA17-industry_water_withdrawal_km3!AA17)</f>
        <v>9.6673199999999992E-9</v>
      </c>
      <c r="AB17" s="18">
        <f>MAX(0,total_abstraction_km3!AB17-domestic_gross_demand_km3!AB17-industry_water_withdrawal_km3!AB17)</f>
        <v>9.8458599999999993E-9</v>
      </c>
      <c r="AC17" s="18">
        <f>MAX(0,total_abstraction_km3!AC17-domestic_gross_demand_km3!AC17-industry_water_withdrawal_km3!AC17)</f>
        <v>1.24598E-8</v>
      </c>
      <c r="AD17" s="18">
        <f>MAX(0,total_abstraction_km3!AD17-domestic_gross_demand_km3!AD17-industry_water_withdrawal_km3!AD17)</f>
        <v>1.24863E-8</v>
      </c>
      <c r="AE17" s="18">
        <f>MAX(0,total_abstraction_km3!AE17-domestic_gross_demand_km3!AE17-industry_water_withdrawal_km3!AE17)</f>
        <v>1.2429900000000001E-8</v>
      </c>
      <c r="AF17" s="18">
        <f>MAX(0,total_abstraction_km3!AF17-domestic_gross_demand_km3!AF17-industry_water_withdrawal_km3!AF17)</f>
        <v>1.24807E-8</v>
      </c>
      <c r="AG17" s="18">
        <f>MAX(0,total_abstraction_km3!AG17-domestic_gross_demand_km3!AG17-industry_water_withdrawal_km3!AG17)</f>
        <v>1.29024E-8</v>
      </c>
      <c r="AH17" s="18">
        <f>MAX(0,total_abstraction_km3!AH17-domestic_gross_demand_km3!AH17-industry_water_withdrawal_km3!AH17)</f>
        <v>1.35487E-8</v>
      </c>
      <c r="AI17" s="18">
        <f>MAX(0,total_abstraction_km3!AI17-domestic_gross_demand_km3!AI17-industry_water_withdrawal_km3!AI17)</f>
        <v>1.40809E-8</v>
      </c>
      <c r="AJ17" s="18">
        <f>MAX(0,total_abstraction_km3!AJ17-domestic_gross_demand_km3!AJ17-industry_water_withdrawal_km3!AJ17)</f>
        <v>1.45943E-8</v>
      </c>
      <c r="AK17" s="18">
        <f>MAX(0,total_abstraction_km3!AK17-domestic_gross_demand_km3!AK17-industry_water_withdrawal_km3!AK17)</f>
        <v>1.4989100000000002E-8</v>
      </c>
      <c r="AL17" s="18">
        <f>MAX(0,total_abstraction_km3!AL17-domestic_gross_demand_km3!AL17-industry_water_withdrawal_km3!AL17)</f>
        <v>1.54311E-8</v>
      </c>
      <c r="AM17" s="18">
        <f>MAX(0,total_abstraction_km3!AM17-domestic_gross_demand_km3!AM17-industry_water_withdrawal_km3!AM17)</f>
        <v>0</v>
      </c>
      <c r="AN17" s="18">
        <f>MAX(0,total_abstraction_km3!AN17-domestic_gross_demand_km3!AN17-industry_water_withdrawal_km3!AN17)</f>
        <v>0</v>
      </c>
      <c r="AO17" s="18">
        <f>MAX(0,total_abstraction_km3!AO17-domestic_gross_demand_km3!AO17-industry_water_withdrawal_km3!AO17)</f>
        <v>0</v>
      </c>
      <c r="AP17" s="18">
        <f>MAX(0,total_abstraction_km3!AP17-domestic_gross_demand_km3!AP17-industry_water_withdrawal_km3!AP17)</f>
        <v>0</v>
      </c>
      <c r="AQ17" s="18">
        <f>MAX(0,total_abstraction_km3!AQ17-domestic_gross_demand_km3!AQ17-industry_water_withdrawal_km3!AQ17)</f>
        <v>0</v>
      </c>
      <c r="AR17" s="18">
        <f>MAX(0,total_abstraction_km3!AR17-domestic_gross_demand_km3!AR17-industry_water_withdrawal_km3!AR17)</f>
        <v>0</v>
      </c>
      <c r="AS17" s="18">
        <f>MAX(0,total_abstraction_km3!AS17-domestic_gross_demand_km3!AS17-industry_water_withdrawal_km3!AS17)</f>
        <v>0</v>
      </c>
      <c r="AT17" s="18">
        <f>MAX(0,total_abstraction_km3!AT17-domestic_gross_demand_km3!AT17-industry_water_withdrawal_km3!AT17)</f>
        <v>0</v>
      </c>
      <c r="AU17" s="18">
        <f>MAX(0,total_abstraction_km3!AU17-domestic_gross_demand_km3!AU17-industry_water_withdrawal_km3!AU17)</f>
        <v>0</v>
      </c>
      <c r="AV17" s="18">
        <f>MAX(0,total_abstraction_km3!AV17-domestic_gross_demand_km3!AV17-industry_water_withdrawal_km3!AV17)</f>
        <v>0</v>
      </c>
      <c r="AW17" s="18">
        <f>MAX(0,total_abstraction_km3!AW17-domestic_gross_demand_km3!AW17-industry_water_withdrawal_km3!AW17)</f>
        <v>0</v>
      </c>
      <c r="AX17" s="18">
        <f>MAX(0,total_abstraction_km3!AX17-domestic_gross_demand_km3!AX17-industry_water_withdrawal_km3!AX17)</f>
        <v>0</v>
      </c>
      <c r="AY17" s="18">
        <f>MAX(0,total_abstraction_km3!AY17-domestic_gross_demand_km3!AY17-industry_water_withdrawal_km3!AY17)</f>
        <v>0</v>
      </c>
      <c r="AZ17" s="18">
        <f>MAX(0,total_abstraction_km3!AZ17-domestic_gross_demand_km3!AZ17-industry_water_withdrawal_km3!AZ17)</f>
        <v>0</v>
      </c>
      <c r="BA17" s="18">
        <f>MAX(0,total_abstraction_km3!BA17-domestic_gross_demand_km3!BA17-industry_water_withdrawal_km3!BA17)</f>
        <v>0</v>
      </c>
      <c r="BB17" s="18">
        <f>MAX(0,total_abstraction_km3!BB17-domestic_gross_demand_km3!BB17-industry_water_withdrawal_km3!BB17)</f>
        <v>0</v>
      </c>
      <c r="BC17" s="18">
        <f>MAX(0,total_abstraction_km3!BC17-domestic_gross_demand_km3!BC17-industry_water_withdrawal_km3!BC17)</f>
        <v>0</v>
      </c>
      <c r="BD17" s="18">
        <f>MAX(0,total_abstraction_km3!BD17-domestic_gross_demand_km3!BD17-industry_water_withdrawal_km3!BD17)</f>
        <v>0</v>
      </c>
      <c r="BE17" s="18">
        <f>MAX(0,total_abstraction_km3!BE17-domestic_gross_demand_km3!BE17-industry_water_withdrawal_km3!BE17)</f>
        <v>0</v>
      </c>
      <c r="BF17" s="18">
        <f>MAX(0,total_abstraction_km3!BF17-domestic_gross_demand_km3!BF17-industry_water_withdrawal_km3!BF17)</f>
        <v>0</v>
      </c>
      <c r="BG17" s="18">
        <f>MAX(0,total_abstraction_km3!BG17-domestic_gross_demand_km3!BG17-industry_water_withdrawal_km3!BG17)</f>
        <v>0</v>
      </c>
      <c r="BH17" s="18">
        <f>MAX(0,total_abstraction_km3!BH17-domestic_gross_demand_km3!BH17-industry_water_withdrawal_km3!BH17)</f>
        <v>0</v>
      </c>
      <c r="BI17" s="18">
        <f>MAX(0,total_abstraction_km3!BI17-domestic_gross_demand_km3!BI17-industry_water_withdrawal_km3!BI17)</f>
        <v>0</v>
      </c>
      <c r="BJ17" s="18">
        <f>MAX(0,total_abstraction_km3!BJ17-domestic_gross_demand_km3!BJ17-industry_water_withdrawal_km3!BJ17)</f>
        <v>0</v>
      </c>
      <c r="BK17" s="18">
        <f>MAX(0,total_abstraction_km3!BK17-domestic_gross_demand_km3!BK17-industry_water_withdrawal_km3!BK17)</f>
        <v>0</v>
      </c>
      <c r="BL17" s="18">
        <f>MAX(0,total_abstraction_km3!BL17-domestic_gross_demand_km3!BL17-industry_water_withdrawal_km3!BL17)</f>
        <v>6.0688067241379302E-9</v>
      </c>
      <c r="BM17" s="18">
        <f>MAX(0,total_abstraction_km3!BM17-domestic_gross_demand_km3!BM17-industry_water_withdrawal_km3!BM17)</f>
        <v>5.8699306097821502E-9</v>
      </c>
      <c r="BN17" s="18" t="e">
        <f>MAX(0,total_abstraction_km3!BN17-domestic_gross_demand_km3!BN17-industry_water_withdrawal_km3!BN17)</f>
        <v>#VALUE!</v>
      </c>
      <c r="BO17" s="18" t="e">
        <f>MAX(0,total_abstraction_km3!BO17-domestic_gross_demand_km3!BO17-industry_water_withdrawal_km3!BO17)</f>
        <v>#VALUE!</v>
      </c>
      <c r="BP17" s="18" t="e">
        <f>MAX(0,total_abstraction_km3!BP17-domestic_gross_demand_km3!BP17-industry_water_withdrawal_km3!BP17)</f>
        <v>#VALUE!</v>
      </c>
      <c r="BQ17" s="18" t="e">
        <f>MAX(0,total_abstraction_km3!BQ17-domestic_gross_demand_km3!BQ17-industry_water_withdrawal_km3!BQ17)</f>
        <v>#VALUE!</v>
      </c>
      <c r="BR17" s="18" t="e">
        <f>MAX(0,total_abstraction_km3!BR17-domestic_gross_demand_km3!BR17-industry_water_withdrawal_km3!BR17)</f>
        <v>#VALUE!</v>
      </c>
      <c r="BS17" s="18" t="e">
        <f>MAX(0,total_abstraction_km3!BS17-domestic_gross_demand_km3!BS17-industry_water_withdrawal_km3!BS17)</f>
        <v>#VALUE!</v>
      </c>
      <c r="BT17" s="18">
        <f>MAX(0,total_abstraction_km3!BT17-domestic_gross_demand_km3!BT17-industry_water_withdrawal_km3!BT17)</f>
        <v>0</v>
      </c>
      <c r="BU17" s="18" t="e">
        <f>MAX(0,total_abstraction_km3!BU17-domestic_gross_demand_km3!BU17-industry_water_withdrawal_km3!BU17)</f>
        <v>#VALUE!</v>
      </c>
      <c r="BV17" s="18" t="e">
        <f>MAX(0,total_abstraction_km3!BV17-domestic_gross_demand_km3!BV17-industry_water_withdrawal_km3!BV17)</f>
        <v>#VALUE!</v>
      </c>
      <c r="BW17" s="18">
        <f>MAX(0,total_abstraction_km3!BW17-domestic_gross_demand_km3!BW17-industry_water_withdrawal_km3!BW17)</f>
        <v>6.0526339999999996E-9</v>
      </c>
      <c r="BX17" s="18">
        <f>MAX(0,total_abstraction_km3!BX17-domestic_gross_demand_km3!BX17-industry_water_withdrawal_km3!BX17)</f>
        <v>8.1880379825083899E-10</v>
      </c>
      <c r="BY17" s="18">
        <f>MAX(0,total_abstraction_km3!BY17-domestic_gross_demand_km3!BY17-industry_water_withdrawal_km3!BY17)</f>
        <v>7.6360139999999992E-9</v>
      </c>
      <c r="BZ17" s="18">
        <f>MAX(0,total_abstraction_km3!BZ17-domestic_gross_demand_km3!BZ17-industry_water_withdrawal_km3!BZ17)</f>
        <v>2.2411494155745202E-9</v>
      </c>
      <c r="CA17" s="18">
        <f>MAX(0,total_abstraction_km3!CA17-domestic_gross_demand_km3!CA17-industry_water_withdrawal_km3!CA17)</f>
        <v>1.2671996E-8</v>
      </c>
      <c r="CB17" s="18">
        <f>MAX(0,total_abstraction_km3!CB17-domestic_gross_demand_km3!CB17-industry_water_withdrawal_km3!CB17)</f>
        <v>2.2307614599234901E-9</v>
      </c>
      <c r="CC17" s="18">
        <f>MAX(0,total_abstraction_km3!CC17-domestic_gross_demand_km3!CC17-industry_water_withdrawal_km3!CC17)</f>
        <v>1.1151100000000001E-8</v>
      </c>
      <c r="CD17" s="18">
        <f>MAX(0,total_abstraction_km3!CD17-domestic_gross_demand_km3!CD17-industry_water_withdrawal_km3!CD17)</f>
        <v>2.8136941242786101E-9</v>
      </c>
      <c r="CE17" s="18">
        <f>MAX(0,total_abstraction_km3!CE17-domestic_gross_demand_km3!CE17-industry_water_withdrawal_km3!CE17)</f>
        <v>1.0794994E-8</v>
      </c>
      <c r="CF17" s="18">
        <f>MAX(0,total_abstraction_km3!CF17-domestic_gross_demand_km3!CF17-industry_water_withdrawal_km3!CF17)</f>
        <v>1.53632823054841E-9</v>
      </c>
      <c r="CG17" s="18">
        <f>MAX(0,total_abstraction_km3!CG17-domestic_gross_demand_km3!CG17-industry_water_withdrawal_km3!CG17)</f>
        <v>1.308852E-8</v>
      </c>
      <c r="CH17" s="18">
        <f>MAX(0,total_abstraction_km3!CH17-domestic_gross_demand_km3!CH17-industry_water_withdrawal_km3!CH17)</f>
        <v>7.1317070326815797E-10</v>
      </c>
      <c r="CI17" s="18">
        <f>MAX(0,total_abstraction_km3!CI17-domestic_gross_demand_km3!CI17-industry_water_withdrawal_km3!CI17)</f>
        <v>9.0028999999999992E-9</v>
      </c>
      <c r="CJ17" s="18">
        <f>MAX(0,total_abstraction_km3!CJ17-domestic_gross_demand_km3!CJ17-industry_water_withdrawal_km3!CJ17)</f>
        <v>8.2238147544190199E-9</v>
      </c>
      <c r="CK17" s="18">
        <f>MAX(0,total_abstraction_km3!CK17-domestic_gross_demand_km3!CK17-industry_water_withdrawal_km3!CK17)</f>
        <v>0</v>
      </c>
      <c r="CL17" s="18">
        <f>MAX(0,total_abstraction_km3!CL17-domestic_gross_demand_km3!CL17-industry_water_withdrawal_km3!CL17)</f>
        <v>0</v>
      </c>
      <c r="CM17" s="18">
        <f>MAX(0,total_abstraction_km3!CM17-domestic_gross_demand_km3!CM17-industry_water_withdrawal_km3!CM17)</f>
        <v>0</v>
      </c>
      <c r="CN17" s="18">
        <f>MAX(0,total_abstraction_km3!CN17-domestic_gross_demand_km3!CN17-industry_water_withdrawal_km3!CN17)</f>
        <v>0</v>
      </c>
      <c r="CO17" s="18">
        <f>MAX(0,total_abstraction_km3!CO17-domestic_gross_demand_km3!CO17-industry_water_withdrawal_km3!CO17)</f>
        <v>0</v>
      </c>
      <c r="CP17" s="18">
        <f>MAX(0,total_abstraction_km3!CP17-domestic_gross_demand_km3!CP17-industry_water_withdrawal_km3!CP17)</f>
        <v>0</v>
      </c>
      <c r="CQ17" s="18">
        <f>MAX(0,total_abstraction_km3!CQ17-domestic_gross_demand_km3!CQ17-industry_water_withdrawal_km3!CQ17)</f>
        <v>0</v>
      </c>
      <c r="CR17" s="18">
        <f>MAX(0,total_abstraction_km3!CR17-domestic_gross_demand_km3!CR17-industry_water_withdrawal_km3!CR17)</f>
        <v>0</v>
      </c>
      <c r="CS17" s="18">
        <f>MAX(0,total_abstraction_km3!CS17-domestic_gross_demand_km3!CS17-industry_water_withdrawal_km3!CS17)</f>
        <v>0</v>
      </c>
      <c r="CT17" s="18">
        <f>MAX(0,total_abstraction_km3!CT17-domestic_gross_demand_km3!CT17-industry_water_withdrawal_km3!CT17)</f>
        <v>0</v>
      </c>
    </row>
    <row r="18" spans="1:98" x14ac:dyDescent="0.25">
      <c r="A18" s="18">
        <v>111</v>
      </c>
      <c r="B18" s="18" t="s">
        <v>1927</v>
      </c>
      <c r="C18" s="18" t="s">
        <v>541</v>
      </c>
      <c r="D18" s="18" t="s">
        <v>412</v>
      </c>
      <c r="E18" s="18" t="s">
        <v>200</v>
      </c>
      <c r="F18" s="18">
        <f>MAX(0,total_abstraction_km3!F18-domestic_gross_demand_km3!F18-industry_water_withdrawal_km3!F18)</f>
        <v>0</v>
      </c>
      <c r="G18" s="18">
        <f>MAX(0,total_abstraction_km3!G18-domestic_gross_demand_km3!G18-industry_water_withdrawal_km3!G18)</f>
        <v>0</v>
      </c>
      <c r="H18" s="18">
        <f>MAX(0,total_abstraction_km3!H18-domestic_gross_demand_km3!H18-industry_water_withdrawal_km3!H18)</f>
        <v>0</v>
      </c>
      <c r="I18" s="18">
        <f>MAX(0,total_abstraction_km3!I18-domestic_gross_demand_km3!I18-industry_water_withdrawal_km3!I18)</f>
        <v>0</v>
      </c>
      <c r="J18" s="18">
        <f>MAX(0,total_abstraction_km3!J18-domestic_gross_demand_km3!J18-industry_water_withdrawal_km3!J18)</f>
        <v>0</v>
      </c>
      <c r="K18" s="18">
        <f>MAX(0,total_abstraction_km3!K18-domestic_gross_demand_km3!K18-industry_water_withdrawal_km3!K18)</f>
        <v>0</v>
      </c>
      <c r="L18" s="18">
        <f>MAX(0,total_abstraction_km3!L18-domestic_gross_demand_km3!L18-industry_water_withdrawal_km3!L18)</f>
        <v>0</v>
      </c>
      <c r="M18" s="18">
        <f>MAX(0,total_abstraction_km3!M18-domestic_gross_demand_km3!M18-industry_water_withdrawal_km3!M18)</f>
        <v>0</v>
      </c>
      <c r="N18" s="18">
        <f>MAX(0,total_abstraction_km3!N18-domestic_gross_demand_km3!N18-industry_water_withdrawal_km3!N18)</f>
        <v>0</v>
      </c>
      <c r="O18" s="18">
        <f>MAX(0,total_abstraction_km3!O18-domestic_gross_demand_km3!O18-industry_water_withdrawal_km3!O18)</f>
        <v>0</v>
      </c>
      <c r="P18" s="18">
        <f>MAX(0,total_abstraction_km3!P18-domestic_gross_demand_km3!P18-industry_water_withdrawal_km3!P18)</f>
        <v>0</v>
      </c>
      <c r="Q18" s="18">
        <f>MAX(0,total_abstraction_km3!Q18-domestic_gross_demand_km3!Q18-industry_water_withdrawal_km3!Q18)</f>
        <v>0</v>
      </c>
      <c r="R18" s="18">
        <f>MAX(0,total_abstraction_km3!R18-domestic_gross_demand_km3!R18-industry_water_withdrawal_km3!R18)</f>
        <v>0</v>
      </c>
      <c r="S18" s="18">
        <f>MAX(0,total_abstraction_km3!S18-domestic_gross_demand_km3!S18-industry_water_withdrawal_km3!S18)</f>
        <v>0</v>
      </c>
      <c r="T18" s="18">
        <f>MAX(0,total_abstraction_km3!T18-domestic_gross_demand_km3!T18-industry_water_withdrawal_km3!T18)</f>
        <v>0</v>
      </c>
      <c r="U18" s="18">
        <f>MAX(0,total_abstraction_km3!U18-domestic_gross_demand_km3!U18-industry_water_withdrawal_km3!U18)</f>
        <v>0</v>
      </c>
      <c r="V18" s="18">
        <f>MAX(0,total_abstraction_km3!V18-domestic_gross_demand_km3!V18-industry_water_withdrawal_km3!V18)</f>
        <v>0</v>
      </c>
      <c r="W18" s="18">
        <f>MAX(0,total_abstraction_km3!W18-domestic_gross_demand_km3!W18-industry_water_withdrawal_km3!W18)</f>
        <v>0</v>
      </c>
      <c r="X18" s="18">
        <f>MAX(0,total_abstraction_km3!X18-domestic_gross_demand_km3!X18-industry_water_withdrawal_km3!X18)</f>
        <v>0</v>
      </c>
      <c r="Y18" s="18">
        <f>MAX(0,total_abstraction_km3!Y18-domestic_gross_demand_km3!Y18-industry_water_withdrawal_km3!Y18)</f>
        <v>0</v>
      </c>
      <c r="Z18" s="18">
        <f>MAX(0,total_abstraction_km3!Z18-domestic_gross_demand_km3!Z18-industry_water_withdrawal_km3!Z18)</f>
        <v>0</v>
      </c>
      <c r="AA18" s="18">
        <f>MAX(0,total_abstraction_km3!AA18-domestic_gross_demand_km3!AA18-industry_water_withdrawal_km3!AA18)</f>
        <v>0</v>
      </c>
      <c r="AB18" s="18">
        <f>MAX(0,total_abstraction_km3!AB18-domestic_gross_demand_km3!AB18-industry_water_withdrawal_km3!AB18)</f>
        <v>0</v>
      </c>
      <c r="AC18" s="18">
        <f>MAX(0,total_abstraction_km3!AC18-domestic_gross_demand_km3!AC18-industry_water_withdrawal_km3!AC18)</f>
        <v>0</v>
      </c>
      <c r="AD18" s="18">
        <f>MAX(0,total_abstraction_km3!AD18-domestic_gross_demand_km3!AD18-industry_water_withdrawal_km3!AD18)</f>
        <v>0</v>
      </c>
      <c r="AE18" s="18">
        <f>MAX(0,total_abstraction_km3!AE18-domestic_gross_demand_km3!AE18-industry_water_withdrawal_km3!AE18)</f>
        <v>0</v>
      </c>
      <c r="AF18" s="18">
        <f>MAX(0,total_abstraction_km3!AF18-domestic_gross_demand_km3!AF18-industry_water_withdrawal_km3!AF18)</f>
        <v>0</v>
      </c>
      <c r="AG18" s="18">
        <f>MAX(0,total_abstraction_km3!AG18-domestic_gross_demand_km3!AG18-industry_water_withdrawal_km3!AG18)</f>
        <v>0</v>
      </c>
      <c r="AH18" s="18">
        <f>MAX(0,total_abstraction_km3!AH18-domestic_gross_demand_km3!AH18-industry_water_withdrawal_km3!AH18)</f>
        <v>0</v>
      </c>
      <c r="AI18" s="18">
        <f>MAX(0,total_abstraction_km3!AI18-domestic_gross_demand_km3!AI18-industry_water_withdrawal_km3!AI18)</f>
        <v>0</v>
      </c>
      <c r="AJ18" s="18">
        <f>MAX(0,total_abstraction_km3!AJ18-domestic_gross_demand_km3!AJ18-industry_water_withdrawal_km3!AJ18)</f>
        <v>0</v>
      </c>
      <c r="AK18" s="18">
        <f>MAX(0,total_abstraction_km3!AK18-domestic_gross_demand_km3!AK18-industry_water_withdrawal_km3!AK18)</f>
        <v>0</v>
      </c>
      <c r="AL18" s="18">
        <f>MAX(0,total_abstraction_km3!AL18-domestic_gross_demand_km3!AL18-industry_water_withdrawal_km3!AL18)</f>
        <v>0</v>
      </c>
      <c r="AM18" s="18">
        <f>MAX(0,total_abstraction_km3!AM18-domestic_gross_demand_km3!AM18-industry_water_withdrawal_km3!AM18)</f>
        <v>0</v>
      </c>
      <c r="AN18" s="18">
        <f>MAX(0,total_abstraction_km3!AN18-domestic_gross_demand_km3!AN18-industry_water_withdrawal_km3!AN18)</f>
        <v>0</v>
      </c>
      <c r="AO18" s="18">
        <f>MAX(0,total_abstraction_km3!AO18-domestic_gross_demand_km3!AO18-industry_water_withdrawal_km3!AO18)</f>
        <v>0</v>
      </c>
      <c r="AP18" s="18">
        <f>MAX(0,total_abstraction_km3!AP18-domestic_gross_demand_km3!AP18-industry_water_withdrawal_km3!AP18)</f>
        <v>0</v>
      </c>
      <c r="AQ18" s="18">
        <f>MAX(0,total_abstraction_km3!AQ18-domestic_gross_demand_km3!AQ18-industry_water_withdrawal_km3!AQ18)</f>
        <v>0</v>
      </c>
      <c r="AR18" s="18">
        <f>MAX(0,total_abstraction_km3!AR18-domestic_gross_demand_km3!AR18-industry_water_withdrawal_km3!AR18)</f>
        <v>0</v>
      </c>
      <c r="AS18" s="18">
        <f>MAX(0,total_abstraction_km3!AS18-domestic_gross_demand_km3!AS18-industry_water_withdrawal_km3!AS18)</f>
        <v>0</v>
      </c>
      <c r="AT18" s="18">
        <f>MAX(0,total_abstraction_km3!AT18-domestic_gross_demand_km3!AT18-industry_water_withdrawal_km3!AT18)</f>
        <v>0</v>
      </c>
      <c r="AU18" s="18">
        <f>MAX(0,total_abstraction_km3!AU18-domestic_gross_demand_km3!AU18-industry_water_withdrawal_km3!AU18)</f>
        <v>0</v>
      </c>
      <c r="AV18" s="18">
        <f>MAX(0,total_abstraction_km3!AV18-domestic_gross_demand_km3!AV18-industry_water_withdrawal_km3!AV18)</f>
        <v>0</v>
      </c>
      <c r="AW18" s="18">
        <f>MAX(0,total_abstraction_km3!AW18-domestic_gross_demand_km3!AW18-industry_water_withdrawal_km3!AW18)</f>
        <v>0</v>
      </c>
      <c r="AX18" s="18">
        <f>MAX(0,total_abstraction_km3!AX18-domestic_gross_demand_km3!AX18-industry_water_withdrawal_km3!AX18)</f>
        <v>0</v>
      </c>
      <c r="AY18" s="18">
        <f>MAX(0,total_abstraction_km3!AY18-domestic_gross_demand_km3!AY18-industry_water_withdrawal_km3!AY18)</f>
        <v>0</v>
      </c>
      <c r="AZ18" s="18">
        <f>MAX(0,total_abstraction_km3!AZ18-domestic_gross_demand_km3!AZ18-industry_water_withdrawal_km3!AZ18)</f>
        <v>0</v>
      </c>
      <c r="BA18" s="18">
        <f>MAX(0,total_abstraction_km3!BA18-domestic_gross_demand_km3!BA18-industry_water_withdrawal_km3!BA18)</f>
        <v>0</v>
      </c>
      <c r="BB18" s="18">
        <f>MAX(0,total_abstraction_km3!BB18-domestic_gross_demand_km3!BB18-industry_water_withdrawal_km3!BB18)</f>
        <v>0</v>
      </c>
      <c r="BC18" s="18">
        <f>MAX(0,total_abstraction_km3!BC18-domestic_gross_demand_km3!BC18-industry_water_withdrawal_km3!BC18)</f>
        <v>0</v>
      </c>
      <c r="BD18" s="18">
        <f>MAX(0,total_abstraction_km3!BD18-domestic_gross_demand_km3!BD18-industry_water_withdrawal_km3!BD18)</f>
        <v>0</v>
      </c>
      <c r="BE18" s="18">
        <f>MAX(0,total_abstraction_km3!BE18-domestic_gross_demand_km3!BE18-industry_water_withdrawal_km3!BE18)</f>
        <v>0</v>
      </c>
      <c r="BF18" s="18">
        <f>MAX(0,total_abstraction_km3!BF18-domestic_gross_demand_km3!BF18-industry_water_withdrawal_km3!BF18)</f>
        <v>0</v>
      </c>
      <c r="BG18" s="18">
        <f>MAX(0,total_abstraction_km3!BG18-domestic_gross_demand_km3!BG18-industry_water_withdrawal_km3!BG18)</f>
        <v>0</v>
      </c>
      <c r="BH18" s="18">
        <f>MAX(0,total_abstraction_km3!BH18-domestic_gross_demand_km3!BH18-industry_water_withdrawal_km3!BH18)</f>
        <v>0</v>
      </c>
      <c r="BI18" s="18">
        <f>MAX(0,total_abstraction_km3!BI18-domestic_gross_demand_km3!BI18-industry_water_withdrawal_km3!BI18)</f>
        <v>0</v>
      </c>
      <c r="BJ18" s="18">
        <f>MAX(0,total_abstraction_km3!BJ18-domestic_gross_demand_km3!BJ18-industry_water_withdrawal_km3!BJ18)</f>
        <v>0</v>
      </c>
      <c r="BK18" s="18">
        <f>MAX(0,total_abstraction_km3!BK18-domestic_gross_demand_km3!BK18-industry_water_withdrawal_km3!BK18)</f>
        <v>0</v>
      </c>
      <c r="BL18" s="18">
        <f>MAX(0,total_abstraction_km3!BL18-domestic_gross_demand_km3!BL18-industry_water_withdrawal_km3!BL18)</f>
        <v>0</v>
      </c>
      <c r="BM18" s="18">
        <f>MAX(0,total_abstraction_km3!BM18-domestic_gross_demand_km3!BM18-industry_water_withdrawal_km3!BM18)</f>
        <v>0</v>
      </c>
      <c r="BN18" s="18">
        <f>MAX(0,total_abstraction_km3!BN18-domestic_gross_demand_km3!BN18-industry_water_withdrawal_km3!BN18)</f>
        <v>0</v>
      </c>
      <c r="BO18" s="18">
        <f>MAX(0,total_abstraction_km3!BO18-domestic_gross_demand_km3!BO18-industry_water_withdrawal_km3!BO18)</f>
        <v>0</v>
      </c>
      <c r="BP18" s="18">
        <f>MAX(0,total_abstraction_km3!BP18-domestic_gross_demand_km3!BP18-industry_water_withdrawal_km3!BP18)</f>
        <v>0</v>
      </c>
      <c r="BQ18" s="18">
        <f>MAX(0,total_abstraction_km3!BQ18-domestic_gross_demand_km3!BQ18-industry_water_withdrawal_km3!BQ18)</f>
        <v>0</v>
      </c>
      <c r="BR18" s="18">
        <f>MAX(0,total_abstraction_km3!BR18-domestic_gross_demand_km3!BR18-industry_water_withdrawal_km3!BR18)</f>
        <v>0</v>
      </c>
      <c r="BS18" s="18">
        <f>MAX(0,total_abstraction_km3!BS18-domestic_gross_demand_km3!BS18-industry_water_withdrawal_km3!BS18)</f>
        <v>0</v>
      </c>
      <c r="BT18" s="18">
        <f>MAX(0,total_abstraction_km3!BT18-domestic_gross_demand_km3!BT18-industry_water_withdrawal_km3!BT18)</f>
        <v>0</v>
      </c>
      <c r="BU18" s="18">
        <f>MAX(0,total_abstraction_km3!BU18-domestic_gross_demand_km3!BU18-industry_water_withdrawal_km3!BU18)</f>
        <v>0</v>
      </c>
      <c r="BV18" s="18">
        <f>MAX(0,total_abstraction_km3!BV18-domestic_gross_demand_km3!BV18-industry_water_withdrawal_km3!BV18)</f>
        <v>0</v>
      </c>
      <c r="BW18" s="18">
        <f>MAX(0,total_abstraction_km3!BW18-domestic_gross_demand_km3!BW18-industry_water_withdrawal_km3!BW18)</f>
        <v>0</v>
      </c>
      <c r="BX18" s="18">
        <f>MAX(0,total_abstraction_km3!BX18-domestic_gross_demand_km3!BX18-industry_water_withdrawal_km3!BX18)</f>
        <v>0</v>
      </c>
      <c r="BY18" s="18">
        <f>MAX(0,total_abstraction_km3!BY18-domestic_gross_demand_km3!BY18-industry_water_withdrawal_km3!BY18)</f>
        <v>0</v>
      </c>
      <c r="BZ18" s="18">
        <f>MAX(0,total_abstraction_km3!BZ18-domestic_gross_demand_km3!BZ18-industry_water_withdrawal_km3!BZ18)</f>
        <v>0</v>
      </c>
      <c r="CA18" s="18">
        <f>MAX(0,total_abstraction_km3!CA18-domestic_gross_demand_km3!CA18-industry_water_withdrawal_km3!CA18)</f>
        <v>0</v>
      </c>
      <c r="CB18" s="18">
        <f>MAX(0,total_abstraction_km3!CB18-domestic_gross_demand_km3!CB18-industry_water_withdrawal_km3!CB18)</f>
        <v>0</v>
      </c>
      <c r="CC18" s="18">
        <f>MAX(0,total_abstraction_km3!CC18-domestic_gross_demand_km3!CC18-industry_water_withdrawal_km3!CC18)</f>
        <v>0</v>
      </c>
      <c r="CD18" s="18">
        <f>MAX(0,total_abstraction_km3!CD18-domestic_gross_demand_km3!CD18-industry_water_withdrawal_km3!CD18)</f>
        <v>0</v>
      </c>
      <c r="CE18" s="18">
        <f>MAX(0,total_abstraction_km3!CE18-domestic_gross_demand_km3!CE18-industry_water_withdrawal_km3!CE18)</f>
        <v>0</v>
      </c>
      <c r="CF18" s="18">
        <f>MAX(0,total_abstraction_km3!CF18-domestic_gross_demand_km3!CF18-industry_water_withdrawal_km3!CF18)</f>
        <v>6.0446064189108263E-8</v>
      </c>
      <c r="CG18" s="18">
        <f>MAX(0,total_abstraction_km3!CG18-domestic_gross_demand_km3!CG18-industry_water_withdrawal_km3!CG18)</f>
        <v>0</v>
      </c>
      <c r="CH18" s="18">
        <f>MAX(0,total_abstraction_km3!CH18-domestic_gross_demand_km3!CH18-industry_water_withdrawal_km3!CH18)</f>
        <v>0</v>
      </c>
      <c r="CI18" s="18">
        <f>MAX(0,total_abstraction_km3!CI18-domestic_gross_demand_km3!CI18-industry_water_withdrawal_km3!CI18)</f>
        <v>0</v>
      </c>
      <c r="CJ18" s="18">
        <f>MAX(0,total_abstraction_km3!CJ18-domestic_gross_demand_km3!CJ18-industry_water_withdrawal_km3!CJ18)</f>
        <v>0</v>
      </c>
      <c r="CK18" s="18">
        <f>MAX(0,total_abstraction_km3!CK18-domestic_gross_demand_km3!CK18-industry_water_withdrawal_km3!CK18)</f>
        <v>0</v>
      </c>
      <c r="CL18" s="18">
        <f>MAX(0,total_abstraction_km3!CL18-domestic_gross_demand_km3!CL18-industry_water_withdrawal_km3!CL18)</f>
        <v>1.9976554222869995E-4</v>
      </c>
      <c r="CM18" s="18">
        <f>MAX(0,total_abstraction_km3!CM18-domestic_gross_demand_km3!CM18-industry_water_withdrawal_km3!CM18)</f>
        <v>0</v>
      </c>
      <c r="CN18" s="18">
        <f>MAX(0,total_abstraction_km3!CN18-domestic_gross_demand_km3!CN18-industry_water_withdrawal_km3!CN18)</f>
        <v>3.3942475062135165E-4</v>
      </c>
      <c r="CO18" s="18">
        <f>MAX(0,total_abstraction_km3!CO18-domestic_gross_demand_km3!CO18-industry_water_withdrawal_km3!CO18)</f>
        <v>0</v>
      </c>
      <c r="CP18" s="18">
        <f>MAX(0,total_abstraction_km3!CP18-domestic_gross_demand_km3!CP18-industry_water_withdrawal_km3!CP18)</f>
        <v>1.8841457985511095E-4</v>
      </c>
      <c r="CQ18" s="18">
        <f>MAX(0,total_abstraction_km3!CQ18-domestic_gross_demand_km3!CQ18-industry_water_withdrawal_km3!CQ18)</f>
        <v>0</v>
      </c>
      <c r="CR18" s="18">
        <f>MAX(0,total_abstraction_km3!CR18-domestic_gross_demand_km3!CR18-industry_water_withdrawal_km3!CR18)</f>
        <v>3.9473006872645187E-4</v>
      </c>
      <c r="CS18" s="18">
        <f>MAX(0,total_abstraction_km3!CS18-domestic_gross_demand_km3!CS18-industry_water_withdrawal_km3!CS18)</f>
        <v>0</v>
      </c>
      <c r="CT18" s="18">
        <f>MAX(0,total_abstraction_km3!CT18-domestic_gross_demand_km3!CT18-industry_water_withdrawal_km3!CT18)</f>
        <v>6.4688603071212203E-4</v>
      </c>
    </row>
    <row r="19" spans="1:98" x14ac:dyDescent="0.25">
      <c r="A19" s="18">
        <v>112</v>
      </c>
      <c r="B19" s="18" t="s">
        <v>1928</v>
      </c>
      <c r="C19" s="18" t="s">
        <v>542</v>
      </c>
      <c r="D19" s="18" t="s">
        <v>416</v>
      </c>
      <c r="E19" s="18" t="s">
        <v>64</v>
      </c>
      <c r="F19" s="18">
        <f>MAX(0,total_abstraction_km3!F19-domestic_gross_demand_km3!F19-industry_water_withdrawal_km3!F19)</f>
        <v>1.0716228000000001</v>
      </c>
      <c r="G19" s="18">
        <f>MAX(0,total_abstraction_km3!G19-domestic_gross_demand_km3!G19-industry_water_withdrawal_km3!G19)</f>
        <v>1.1817624</v>
      </c>
      <c r="H19" s="18">
        <f>MAX(0,total_abstraction_km3!H19-domestic_gross_demand_km3!H19-industry_water_withdrawal_km3!H19)</f>
        <v>1.3031087000000001</v>
      </c>
      <c r="I19" s="18">
        <f>MAX(0,total_abstraction_km3!I19-domestic_gross_demand_km3!I19-industry_water_withdrawal_km3!I19)</f>
        <v>1.3481978999999999</v>
      </c>
      <c r="J19" s="18">
        <f>MAX(0,total_abstraction_km3!J19-domestic_gross_demand_km3!J19-industry_water_withdrawal_km3!J19)</f>
        <v>1.6960116000000001</v>
      </c>
      <c r="K19" s="18">
        <f>MAX(0,total_abstraction_km3!K19-domestic_gross_demand_km3!K19-industry_water_withdrawal_km3!K19)</f>
        <v>1.8897427999999996</v>
      </c>
      <c r="L19" s="18">
        <f>MAX(0,total_abstraction_km3!L19-domestic_gross_demand_km3!L19-industry_water_withdrawal_km3!L19)</f>
        <v>1.5447037999999997</v>
      </c>
      <c r="M19" s="18">
        <f>MAX(0,total_abstraction_km3!M19-domestic_gross_demand_km3!M19-industry_water_withdrawal_km3!M19)</f>
        <v>1.0684944000000001</v>
      </c>
      <c r="N19" s="18">
        <f>MAX(0,total_abstraction_km3!N19-domestic_gross_demand_km3!N19-industry_water_withdrawal_km3!N19)</f>
        <v>1.6280224000000001</v>
      </c>
      <c r="O19" s="18">
        <f>MAX(0,total_abstraction_km3!O19-domestic_gross_demand_km3!O19-industry_water_withdrawal_km3!O19)</f>
        <v>1.4328561999999998</v>
      </c>
      <c r="P19" s="18">
        <f>MAX(0,total_abstraction_km3!P19-domestic_gross_demand_km3!P19-industry_water_withdrawal_km3!P19)</f>
        <v>1.4640249999999999</v>
      </c>
      <c r="Q19" s="18">
        <f>MAX(0,total_abstraction_km3!Q19-domestic_gross_demand_km3!Q19-industry_water_withdrawal_km3!Q19)</f>
        <v>0.90973890000000002</v>
      </c>
      <c r="R19" s="18">
        <f>MAX(0,total_abstraction_km3!R19-domestic_gross_demand_km3!R19-industry_water_withdrawal_km3!R19)</f>
        <v>2.1540680999999999</v>
      </c>
      <c r="S19" s="18">
        <f>MAX(0,total_abstraction_km3!S19-domestic_gross_demand_km3!S19-industry_water_withdrawal_km3!S19)</f>
        <v>1.6079923999999999</v>
      </c>
      <c r="T19" s="18">
        <f>MAX(0,total_abstraction_km3!T19-domestic_gross_demand_km3!T19-industry_water_withdrawal_km3!T19)</f>
        <v>1.5504614999999999</v>
      </c>
      <c r="U19" s="18">
        <f>MAX(0,total_abstraction_km3!U19-domestic_gross_demand_km3!U19-industry_water_withdrawal_km3!U19)</f>
        <v>1.5358265000000002</v>
      </c>
      <c r="V19" s="18">
        <f>MAX(0,total_abstraction_km3!V19-domestic_gross_demand_km3!V19-industry_water_withdrawal_km3!V19)</f>
        <v>1.6070027</v>
      </c>
      <c r="W19" s="18">
        <f>MAX(0,total_abstraction_km3!W19-domestic_gross_demand_km3!W19-industry_water_withdrawal_km3!W19)</f>
        <v>1.3044704</v>
      </c>
      <c r="X19" s="18">
        <f>MAX(0,total_abstraction_km3!X19-domestic_gross_demand_km3!X19-industry_water_withdrawal_km3!X19)</f>
        <v>1.081302</v>
      </c>
      <c r="Y19" s="18">
        <f>MAX(0,total_abstraction_km3!Y19-domestic_gross_demand_km3!Y19-industry_water_withdrawal_km3!Y19)</f>
        <v>1.6482965999999999</v>
      </c>
      <c r="Z19" s="18">
        <f>MAX(0,total_abstraction_km3!Z19-domestic_gross_demand_km3!Z19-industry_water_withdrawal_km3!Z19)</f>
        <v>1.4280187</v>
      </c>
      <c r="AA19" s="18">
        <f>MAX(0,total_abstraction_km3!AA19-domestic_gross_demand_km3!AA19-industry_water_withdrawal_km3!AA19)</f>
        <v>1.3506959000000001</v>
      </c>
      <c r="AB19" s="18">
        <f>MAX(0,total_abstraction_km3!AB19-domestic_gross_demand_km3!AB19-industry_water_withdrawal_km3!AB19)</f>
        <v>1.393967</v>
      </c>
      <c r="AC19" s="18">
        <f>MAX(0,total_abstraction_km3!AC19-domestic_gross_demand_km3!AC19-industry_water_withdrawal_km3!AC19)</f>
        <v>1.577723</v>
      </c>
      <c r="AD19" s="18">
        <f>MAX(0,total_abstraction_km3!AD19-domestic_gross_demand_km3!AD19-industry_water_withdrawal_km3!AD19)</f>
        <v>1.1417379999999999</v>
      </c>
      <c r="AE19" s="18">
        <f>MAX(0,total_abstraction_km3!AE19-domestic_gross_demand_km3!AE19-industry_water_withdrawal_km3!AE19)</f>
        <v>1.118762</v>
      </c>
      <c r="AF19" s="18">
        <f>MAX(0,total_abstraction_km3!AF19-domestic_gross_demand_km3!AF19-industry_water_withdrawal_km3!AF19)</f>
        <v>1.954024</v>
      </c>
      <c r="AG19" s="18">
        <f>MAX(0,total_abstraction_km3!AG19-domestic_gross_demand_km3!AG19-industry_water_withdrawal_km3!AG19)</f>
        <v>1.6668400000000001</v>
      </c>
      <c r="AH19" s="18">
        <f>MAX(0,total_abstraction_km3!AH19-domestic_gross_demand_km3!AH19-industry_water_withdrawal_km3!AH19)</f>
        <v>1.8825990000000001</v>
      </c>
      <c r="AI19" s="18">
        <f>MAX(0,total_abstraction_km3!AI19-domestic_gross_demand_km3!AI19-industry_water_withdrawal_km3!AI19)</f>
        <v>1.715627</v>
      </c>
      <c r="AJ19" s="18">
        <f>MAX(0,total_abstraction_km3!AJ19-domestic_gross_demand_km3!AJ19-industry_water_withdrawal_km3!AJ19)</f>
        <v>2.2246580000000002</v>
      </c>
      <c r="AK19" s="18">
        <f>MAX(0,total_abstraction_km3!AK19-domestic_gross_demand_km3!AK19-industry_water_withdrawal_km3!AK19)</f>
        <v>2.0668299999999999</v>
      </c>
      <c r="AL19" s="18">
        <f>MAX(0,total_abstraction_km3!AL19-domestic_gross_demand_km3!AL19-industry_water_withdrawal_km3!AL19)</f>
        <v>1.9015770000000001</v>
      </c>
      <c r="AM19" s="18">
        <f>MAX(0,total_abstraction_km3!AM19-domestic_gross_demand_km3!AM19-industry_water_withdrawal_km3!AM19)</f>
        <v>2.079631</v>
      </c>
      <c r="AN19" s="18">
        <f>MAX(0,total_abstraction_km3!AN19-domestic_gross_demand_km3!AN19-industry_water_withdrawal_km3!AN19)</f>
        <v>1.8788249999999997</v>
      </c>
      <c r="AO19" s="18">
        <f>MAX(0,total_abstraction_km3!AO19-domestic_gross_demand_km3!AO19-industry_water_withdrawal_km3!AO19)</f>
        <v>1.7551020000000002</v>
      </c>
      <c r="AP19" s="18">
        <f>MAX(0,total_abstraction_km3!AP19-domestic_gross_demand_km3!AP19-industry_water_withdrawal_km3!AP19)</f>
        <v>2.2469039999999998</v>
      </c>
      <c r="AQ19" s="18">
        <f>MAX(0,total_abstraction_km3!AQ19-domestic_gross_demand_km3!AQ19-industry_water_withdrawal_km3!AQ19)</f>
        <v>2.321647</v>
      </c>
      <c r="AR19" s="18">
        <f>MAX(0,total_abstraction_km3!AR19-domestic_gross_demand_km3!AR19-industry_water_withdrawal_km3!AR19)</f>
        <v>1.9756609999999999</v>
      </c>
      <c r="AS19" s="18">
        <f>MAX(0,total_abstraction_km3!AS19-domestic_gross_demand_km3!AS19-industry_water_withdrawal_km3!AS19)</f>
        <v>1.8838650000000001</v>
      </c>
      <c r="AT19" s="18">
        <f>MAX(0,total_abstraction_km3!AT19-domestic_gross_demand_km3!AT19-industry_water_withdrawal_km3!AT19)</f>
        <v>2.2744900000000001</v>
      </c>
      <c r="AU19" s="18">
        <f>MAX(0,total_abstraction_km3!AU19-domestic_gross_demand_km3!AU19-industry_water_withdrawal_km3!AU19)</f>
        <v>2.0838749999999999</v>
      </c>
      <c r="AV19" s="18">
        <f>MAX(0,total_abstraction_km3!AV19-domestic_gross_demand_km3!AV19-industry_water_withdrawal_km3!AV19)</f>
        <v>2.1413159999999998</v>
      </c>
      <c r="AW19" s="18">
        <f>MAX(0,total_abstraction_km3!AW19-domestic_gross_demand_km3!AW19-industry_water_withdrawal_km3!AW19)</f>
        <v>2.0452559999999997</v>
      </c>
      <c r="AX19" s="18">
        <f>MAX(0,total_abstraction_km3!AX19-domestic_gross_demand_km3!AX19-industry_water_withdrawal_km3!AX19)</f>
        <v>1.943079</v>
      </c>
      <c r="AY19" s="18">
        <f>MAX(0,total_abstraction_km3!AY19-domestic_gross_demand_km3!AY19-industry_water_withdrawal_km3!AY19)</f>
        <v>2.393751</v>
      </c>
      <c r="AZ19" s="18">
        <f>MAX(0,total_abstraction_km3!AZ19-domestic_gross_demand_km3!AZ19-industry_water_withdrawal_km3!AZ19)</f>
        <v>1.9837500000000001</v>
      </c>
      <c r="BA19" s="18">
        <f>MAX(0,total_abstraction_km3!BA19-domestic_gross_demand_km3!BA19-industry_water_withdrawal_km3!BA19)</f>
        <v>2.3013089999999998</v>
      </c>
      <c r="BB19" s="18">
        <f>MAX(0,total_abstraction_km3!BB19-domestic_gross_demand_km3!BB19-industry_water_withdrawal_km3!BB19)</f>
        <v>2.086964</v>
      </c>
      <c r="BC19" s="18">
        <f>MAX(0,total_abstraction_km3!BC19-domestic_gross_demand_km3!BC19-industry_water_withdrawal_km3!BC19)</f>
        <v>2.3501259999999999</v>
      </c>
      <c r="BD19" s="18">
        <f>MAX(0,total_abstraction_km3!BD19-domestic_gross_demand_km3!BD19-industry_water_withdrawal_km3!BD19)</f>
        <v>2.3325269999999998</v>
      </c>
      <c r="BE19" s="18">
        <f>MAX(0,total_abstraction_km3!BE19-domestic_gross_demand_km3!BE19-industry_water_withdrawal_km3!BE19)</f>
        <v>2.3313900000000003</v>
      </c>
      <c r="BF19" s="18">
        <f>MAX(0,total_abstraction_km3!BF19-domestic_gross_demand_km3!BF19-industry_water_withdrawal_km3!BF19)</f>
        <v>2.1602260000000002</v>
      </c>
      <c r="BG19" s="18">
        <f>MAX(0,total_abstraction_km3!BG19-domestic_gross_demand_km3!BG19-industry_water_withdrawal_km3!BG19)</f>
        <v>2.355019</v>
      </c>
      <c r="BH19" s="18">
        <f>MAX(0,total_abstraction_km3!BH19-domestic_gross_demand_km3!BH19-industry_water_withdrawal_km3!BH19)</f>
        <v>2.041223</v>
      </c>
      <c r="BI19" s="18">
        <f>MAX(0,total_abstraction_km3!BI19-domestic_gross_demand_km3!BI19-industry_water_withdrawal_km3!BI19)</f>
        <v>2.2090369999999995</v>
      </c>
      <c r="BJ19" s="18">
        <f>MAX(0,total_abstraction_km3!BJ19-domestic_gross_demand_km3!BJ19-industry_water_withdrawal_km3!BJ19)</f>
        <v>1.5903970000000001</v>
      </c>
      <c r="BK19" s="18">
        <f>MAX(0,total_abstraction_km3!BK19-domestic_gross_demand_km3!BK19-industry_water_withdrawal_km3!BK19)</f>
        <v>2.1812070000000001</v>
      </c>
      <c r="BL19" s="18">
        <f>MAX(0,total_abstraction_km3!BL19-domestic_gross_demand_km3!BL19-industry_water_withdrawal_km3!BL19)</f>
        <v>1.7827128224137889</v>
      </c>
      <c r="BM19" s="18">
        <f>MAX(0,total_abstraction_km3!BM19-domestic_gross_demand_km3!BM19-industry_water_withdrawal_km3!BM19)</f>
        <v>0.38238008825807041</v>
      </c>
      <c r="BN19" s="18">
        <f>MAX(0,total_abstraction_km3!BN19-domestic_gross_demand_km3!BN19-industry_water_withdrawal_km3!BN19)</f>
        <v>0</v>
      </c>
      <c r="BO19" s="18">
        <f>MAX(0,total_abstraction_km3!BO19-domestic_gross_demand_km3!BO19-industry_water_withdrawal_km3!BO19)</f>
        <v>0</v>
      </c>
      <c r="BP19" s="18">
        <f>MAX(0,total_abstraction_km3!BP19-domestic_gross_demand_km3!BP19-industry_water_withdrawal_km3!BP19)</f>
        <v>0</v>
      </c>
      <c r="BQ19" s="18">
        <f>MAX(0,total_abstraction_km3!BQ19-domestic_gross_demand_km3!BQ19-industry_water_withdrawal_km3!BQ19)</f>
        <v>4.4408920985006301E-16</v>
      </c>
      <c r="BR19" s="18">
        <f>MAX(0,total_abstraction_km3!BR19-domestic_gross_demand_km3!BR19-industry_water_withdrawal_km3!BR19)</f>
        <v>0</v>
      </c>
      <c r="BS19" s="18">
        <f>MAX(0,total_abstraction_km3!BS19-domestic_gross_demand_km3!BS19-industry_water_withdrawal_km3!BS19)</f>
        <v>1.21413989973007E-12</v>
      </c>
      <c r="BT19" s="18">
        <f>MAX(0,total_abstraction_km3!BT19-domestic_gross_demand_km3!BT19-industry_water_withdrawal_km3!BT19)</f>
        <v>1.8039859740379534E-2</v>
      </c>
      <c r="BU19" s="18">
        <f>MAX(0,total_abstraction_km3!BU19-domestic_gross_demand_km3!BU19-industry_water_withdrawal_km3!BU19)</f>
        <v>0</v>
      </c>
      <c r="BV19" s="18">
        <f>MAX(0,total_abstraction_km3!BV19-domestic_gross_demand_km3!BV19-industry_water_withdrawal_km3!BV19)</f>
        <v>0</v>
      </c>
      <c r="BW19" s="18">
        <f>MAX(0,total_abstraction_km3!BW19-domestic_gross_demand_km3!BW19-industry_water_withdrawal_km3!BW19)</f>
        <v>1.32014068</v>
      </c>
      <c r="BX19" s="18">
        <f>MAX(0,total_abstraction_km3!BX19-domestic_gross_demand_km3!BX19-industry_water_withdrawal_km3!BX19)</f>
        <v>0.23583463438265587</v>
      </c>
      <c r="BY19" s="18">
        <f>MAX(0,total_abstraction_km3!BY19-domestic_gross_demand_km3!BY19-industry_water_withdrawal_km3!BY19)</f>
        <v>1.51276392</v>
      </c>
      <c r="BZ19" s="18">
        <f>MAX(0,total_abstraction_km3!BZ19-domestic_gross_demand_km3!BZ19-industry_water_withdrawal_km3!BZ19)</f>
        <v>0.28553435593208315</v>
      </c>
      <c r="CA19" s="18">
        <f>MAX(0,total_abstraction_km3!CA19-domestic_gross_demand_km3!CA19-industry_water_withdrawal_km3!CA19)</f>
        <v>1.5372571799999999</v>
      </c>
      <c r="CB19" s="18">
        <f>MAX(0,total_abstraction_km3!CB19-domestic_gross_demand_km3!CB19-industry_water_withdrawal_km3!CB19)</f>
        <v>0.43986892471544048</v>
      </c>
      <c r="CC19" s="18">
        <f>MAX(0,total_abstraction_km3!CC19-domestic_gross_demand_km3!CC19-industry_water_withdrawal_km3!CC19)</f>
        <v>1.4353796400000001</v>
      </c>
      <c r="CD19" s="18">
        <f>MAX(0,total_abstraction_km3!CD19-domestic_gross_demand_km3!CD19-industry_water_withdrawal_km3!CD19)</f>
        <v>0.22957782705193169</v>
      </c>
      <c r="CE19" s="18">
        <f>MAX(0,total_abstraction_km3!CE19-domestic_gross_demand_km3!CE19-industry_water_withdrawal_km3!CE19)</f>
        <v>1.3784285200000002</v>
      </c>
      <c r="CF19" s="18">
        <f>MAX(0,total_abstraction_km3!CF19-domestic_gross_demand_km3!CF19-industry_water_withdrawal_km3!CF19)</f>
        <v>0.1393162130497555</v>
      </c>
      <c r="CG19" s="18">
        <f>MAX(0,total_abstraction_km3!CG19-domestic_gross_demand_km3!CG19-industry_water_withdrawal_km3!CG19)</f>
        <v>1.6675704</v>
      </c>
      <c r="CH19" s="18">
        <f>MAX(0,total_abstraction_km3!CH19-domestic_gross_demand_km3!CH19-industry_water_withdrawal_km3!CH19)</f>
        <v>0.32654130280487992</v>
      </c>
      <c r="CI19" s="18">
        <f>MAX(0,total_abstraction_km3!CI19-domestic_gross_demand_km3!CI19-industry_water_withdrawal_km3!CI19)</f>
        <v>2.0303041999999998</v>
      </c>
      <c r="CJ19" s="18">
        <f>MAX(0,total_abstraction_km3!CJ19-domestic_gross_demand_km3!CJ19-industry_water_withdrawal_km3!CJ19)</f>
        <v>0.12029714289044247</v>
      </c>
      <c r="CK19" s="18">
        <f>MAX(0,total_abstraction_km3!CK19-domestic_gross_demand_km3!CK19-industry_water_withdrawal_km3!CK19)</f>
        <v>2.0366358</v>
      </c>
      <c r="CL19" s="18">
        <f>MAX(0,total_abstraction_km3!CL19-domestic_gross_demand_km3!CL19-industry_water_withdrawal_km3!CL19)</f>
        <v>0.22679405206772071</v>
      </c>
      <c r="CM19" s="18">
        <f>MAX(0,total_abstraction_km3!CM19-domestic_gross_demand_km3!CM19-industry_water_withdrawal_km3!CM19)</f>
        <v>2.0976031999999996</v>
      </c>
      <c r="CN19" s="18">
        <f>MAX(0,total_abstraction_km3!CN19-domestic_gross_demand_km3!CN19-industry_water_withdrawal_km3!CN19)</f>
        <v>0.11390684463003355</v>
      </c>
      <c r="CO19" s="18">
        <f>MAX(0,total_abstraction_km3!CO19-domestic_gross_demand_km3!CO19-industry_water_withdrawal_km3!CO19)</f>
        <v>2.2231799999999997</v>
      </c>
      <c r="CP19" s="18">
        <f>MAX(0,total_abstraction_km3!CP19-domestic_gross_demand_km3!CP19-industry_water_withdrawal_km3!CP19)</f>
        <v>0.15504554881394611</v>
      </c>
      <c r="CQ19" s="18">
        <f>MAX(0,total_abstraction_km3!CQ19-domestic_gross_demand_km3!CQ19-industry_water_withdrawal_km3!CQ19)</f>
        <v>2.2440770000000003</v>
      </c>
      <c r="CR19" s="18">
        <f>MAX(0,total_abstraction_km3!CR19-domestic_gross_demand_km3!CR19-industry_water_withdrawal_km3!CR19)</f>
        <v>0.11345077446923874</v>
      </c>
      <c r="CS19" s="18">
        <f>MAX(0,total_abstraction_km3!CS19-domestic_gross_demand_km3!CS19-industry_water_withdrawal_km3!CS19)</f>
        <v>1.9935470000000031</v>
      </c>
      <c r="CT19" s="18">
        <f>MAX(0,total_abstraction_km3!CT19-domestic_gross_demand_km3!CT19-industry_water_withdrawal_km3!CT19)</f>
        <v>0.34937947079336007</v>
      </c>
    </row>
    <row r="20" spans="1:98" x14ac:dyDescent="0.25">
      <c r="A20" s="18">
        <v>113</v>
      </c>
      <c r="B20" s="18" t="s">
        <v>1929</v>
      </c>
      <c r="C20" s="18" t="s">
        <v>543</v>
      </c>
      <c r="D20" s="18" t="s">
        <v>418</v>
      </c>
      <c r="E20" s="18" t="s">
        <v>194</v>
      </c>
      <c r="F20" s="18">
        <f>MAX(0,total_abstraction_km3!F20-domestic_gross_demand_km3!F20-industry_water_withdrawal_km3!F20)</f>
        <v>0</v>
      </c>
      <c r="G20" s="18">
        <f>MAX(0,total_abstraction_km3!G20-domestic_gross_demand_km3!G20-industry_water_withdrawal_km3!G20)</f>
        <v>0</v>
      </c>
      <c r="H20" s="18">
        <f>MAX(0,total_abstraction_km3!H20-domestic_gross_demand_km3!H20-industry_water_withdrawal_km3!H20)</f>
        <v>0</v>
      </c>
      <c r="I20" s="18">
        <f>MAX(0,total_abstraction_km3!I20-domestic_gross_demand_km3!I20-industry_water_withdrawal_km3!I20)</f>
        <v>0</v>
      </c>
      <c r="J20" s="18">
        <f>MAX(0,total_abstraction_km3!J20-domestic_gross_demand_km3!J20-industry_water_withdrawal_km3!J20)</f>
        <v>0</v>
      </c>
      <c r="K20" s="18">
        <f>MAX(0,total_abstraction_km3!K20-domestic_gross_demand_km3!K20-industry_water_withdrawal_km3!K20)</f>
        <v>0</v>
      </c>
      <c r="L20" s="18">
        <f>MAX(0,total_abstraction_km3!L20-domestic_gross_demand_km3!L20-industry_water_withdrawal_km3!L20)</f>
        <v>0</v>
      </c>
      <c r="M20" s="18">
        <f>MAX(0,total_abstraction_km3!M20-domestic_gross_demand_km3!M20-industry_water_withdrawal_km3!M20)</f>
        <v>0</v>
      </c>
      <c r="N20" s="18">
        <f>MAX(0,total_abstraction_km3!N20-domestic_gross_demand_km3!N20-industry_water_withdrawal_km3!N20)</f>
        <v>0</v>
      </c>
      <c r="O20" s="18">
        <f>MAX(0,total_abstraction_km3!O20-domestic_gross_demand_km3!O20-industry_water_withdrawal_km3!O20)</f>
        <v>0</v>
      </c>
      <c r="P20" s="18">
        <f>MAX(0,total_abstraction_km3!P20-domestic_gross_demand_km3!P20-industry_water_withdrawal_km3!P20)</f>
        <v>0</v>
      </c>
      <c r="Q20" s="18">
        <f>MAX(0,total_abstraction_km3!Q20-domestic_gross_demand_km3!Q20-industry_water_withdrawal_km3!Q20)</f>
        <v>0</v>
      </c>
      <c r="R20" s="18">
        <f>MAX(0,total_abstraction_km3!R20-domestic_gross_demand_km3!R20-industry_water_withdrawal_km3!R20)</f>
        <v>0</v>
      </c>
      <c r="S20" s="18">
        <f>MAX(0,total_abstraction_km3!S20-domestic_gross_demand_km3!S20-industry_water_withdrawal_km3!S20)</f>
        <v>0</v>
      </c>
      <c r="T20" s="18">
        <f>MAX(0,total_abstraction_km3!T20-domestic_gross_demand_km3!T20-industry_water_withdrawal_km3!T20)</f>
        <v>0</v>
      </c>
      <c r="U20" s="18">
        <f>MAX(0,total_abstraction_km3!U20-domestic_gross_demand_km3!U20-industry_water_withdrawal_km3!U20)</f>
        <v>0</v>
      </c>
      <c r="V20" s="18">
        <f>MAX(0,total_abstraction_km3!V20-domestic_gross_demand_km3!V20-industry_water_withdrawal_km3!V20)</f>
        <v>0</v>
      </c>
      <c r="W20" s="18">
        <f>MAX(0,total_abstraction_km3!W20-domestic_gross_demand_km3!W20-industry_water_withdrawal_km3!W20)</f>
        <v>0</v>
      </c>
      <c r="X20" s="18">
        <f>MAX(0,total_abstraction_km3!X20-domestic_gross_demand_km3!X20-industry_water_withdrawal_km3!X20)</f>
        <v>0</v>
      </c>
      <c r="Y20" s="18">
        <f>MAX(0,total_abstraction_km3!Y20-domestic_gross_demand_km3!Y20-industry_water_withdrawal_km3!Y20)</f>
        <v>0</v>
      </c>
      <c r="Z20" s="18">
        <f>MAX(0,total_abstraction_km3!Z20-domestic_gross_demand_km3!Z20-industry_water_withdrawal_km3!Z20)</f>
        <v>0</v>
      </c>
      <c r="AA20" s="18">
        <f>MAX(0,total_abstraction_km3!AA20-domestic_gross_demand_km3!AA20-industry_water_withdrawal_km3!AA20)</f>
        <v>0</v>
      </c>
      <c r="AB20" s="18">
        <f>MAX(0,total_abstraction_km3!AB20-domestic_gross_demand_km3!AB20-industry_water_withdrawal_km3!AB20)</f>
        <v>0</v>
      </c>
      <c r="AC20" s="18">
        <f>MAX(0,total_abstraction_km3!AC20-domestic_gross_demand_km3!AC20-industry_water_withdrawal_km3!AC20)</f>
        <v>0</v>
      </c>
      <c r="AD20" s="18">
        <f>MAX(0,total_abstraction_km3!AD20-domestic_gross_demand_km3!AD20-industry_water_withdrawal_km3!AD20)</f>
        <v>0</v>
      </c>
      <c r="AE20" s="18">
        <f>MAX(0,total_abstraction_km3!AE20-domestic_gross_demand_km3!AE20-industry_water_withdrawal_km3!AE20)</f>
        <v>0</v>
      </c>
      <c r="AF20" s="18">
        <f>MAX(0,total_abstraction_km3!AF20-domestic_gross_demand_km3!AF20-industry_water_withdrawal_km3!AF20)</f>
        <v>0</v>
      </c>
      <c r="AG20" s="18">
        <f>MAX(0,total_abstraction_km3!AG20-domestic_gross_demand_km3!AG20-industry_water_withdrawal_km3!AG20)</f>
        <v>0</v>
      </c>
      <c r="AH20" s="18">
        <f>MAX(0,total_abstraction_km3!AH20-domestic_gross_demand_km3!AH20-industry_water_withdrawal_km3!AH20)</f>
        <v>0</v>
      </c>
      <c r="AI20" s="18">
        <f>MAX(0,total_abstraction_km3!AI20-domestic_gross_demand_km3!AI20-industry_water_withdrawal_km3!AI20)</f>
        <v>0</v>
      </c>
      <c r="AJ20" s="18">
        <f>MAX(0,total_abstraction_km3!AJ20-domestic_gross_demand_km3!AJ20-industry_water_withdrawal_km3!AJ20)</f>
        <v>0</v>
      </c>
      <c r="AK20" s="18">
        <f>MAX(0,total_abstraction_km3!AK20-domestic_gross_demand_km3!AK20-industry_water_withdrawal_km3!AK20)</f>
        <v>0</v>
      </c>
      <c r="AL20" s="18">
        <f>MAX(0,total_abstraction_km3!AL20-domestic_gross_demand_km3!AL20-industry_water_withdrawal_km3!AL20)</f>
        <v>0</v>
      </c>
      <c r="AM20" s="18">
        <f>MAX(0,total_abstraction_km3!AM20-domestic_gross_demand_km3!AM20-industry_water_withdrawal_km3!AM20)</f>
        <v>0</v>
      </c>
      <c r="AN20" s="18">
        <f>MAX(0,total_abstraction_km3!AN20-domestic_gross_demand_km3!AN20-industry_water_withdrawal_km3!AN20)</f>
        <v>0</v>
      </c>
      <c r="AO20" s="18">
        <f>MAX(0,total_abstraction_km3!AO20-domestic_gross_demand_km3!AO20-industry_water_withdrawal_km3!AO20)</f>
        <v>0</v>
      </c>
      <c r="AP20" s="18">
        <f>MAX(0,total_abstraction_km3!AP20-domestic_gross_demand_km3!AP20-industry_water_withdrawal_km3!AP20)</f>
        <v>0</v>
      </c>
      <c r="AQ20" s="18">
        <f>MAX(0,total_abstraction_km3!AQ20-domestic_gross_demand_km3!AQ20-industry_water_withdrawal_km3!AQ20)</f>
        <v>0</v>
      </c>
      <c r="AR20" s="18">
        <f>MAX(0,total_abstraction_km3!AR20-domestic_gross_demand_km3!AR20-industry_water_withdrawal_km3!AR20)</f>
        <v>0</v>
      </c>
      <c r="AS20" s="18">
        <f>MAX(0,total_abstraction_km3!AS20-domestic_gross_demand_km3!AS20-industry_water_withdrawal_km3!AS20)</f>
        <v>0</v>
      </c>
      <c r="AT20" s="18">
        <f>MAX(0,total_abstraction_km3!AT20-domestic_gross_demand_km3!AT20-industry_water_withdrawal_km3!AT20)</f>
        <v>0</v>
      </c>
      <c r="AU20" s="18">
        <f>MAX(0,total_abstraction_km3!AU20-domestic_gross_demand_km3!AU20-industry_water_withdrawal_km3!AU20)</f>
        <v>0</v>
      </c>
      <c r="AV20" s="18">
        <f>MAX(0,total_abstraction_km3!AV20-domestic_gross_demand_km3!AV20-industry_water_withdrawal_km3!AV20)</f>
        <v>0</v>
      </c>
      <c r="AW20" s="18">
        <f>MAX(0,total_abstraction_km3!AW20-domestic_gross_demand_km3!AW20-industry_water_withdrawal_km3!AW20)</f>
        <v>0</v>
      </c>
      <c r="AX20" s="18">
        <f>MAX(0,total_abstraction_km3!AX20-domestic_gross_demand_km3!AX20-industry_water_withdrawal_km3!AX20)</f>
        <v>0</v>
      </c>
      <c r="AY20" s="18">
        <f>MAX(0,total_abstraction_km3!AY20-domestic_gross_demand_km3!AY20-industry_water_withdrawal_km3!AY20)</f>
        <v>0</v>
      </c>
      <c r="AZ20" s="18">
        <f>MAX(0,total_abstraction_km3!AZ20-domestic_gross_demand_km3!AZ20-industry_water_withdrawal_km3!AZ20)</f>
        <v>0</v>
      </c>
      <c r="BA20" s="18">
        <f>MAX(0,total_abstraction_km3!BA20-domestic_gross_demand_km3!BA20-industry_water_withdrawal_km3!BA20)</f>
        <v>0</v>
      </c>
      <c r="BB20" s="18">
        <f>MAX(0,total_abstraction_km3!BB20-domestic_gross_demand_km3!BB20-industry_water_withdrawal_km3!BB20)</f>
        <v>0</v>
      </c>
      <c r="BC20" s="18">
        <f>MAX(0,total_abstraction_km3!BC20-domestic_gross_demand_km3!BC20-industry_water_withdrawal_km3!BC20)</f>
        <v>0</v>
      </c>
      <c r="BD20" s="18">
        <f>MAX(0,total_abstraction_km3!BD20-domestic_gross_demand_km3!BD20-industry_water_withdrawal_km3!BD20)</f>
        <v>0</v>
      </c>
      <c r="BE20" s="18">
        <f>MAX(0,total_abstraction_km3!BE20-domestic_gross_demand_km3!BE20-industry_water_withdrawal_km3!BE20)</f>
        <v>0</v>
      </c>
      <c r="BF20" s="18">
        <f>MAX(0,total_abstraction_km3!BF20-domestic_gross_demand_km3!BF20-industry_water_withdrawal_km3!BF20)</f>
        <v>0</v>
      </c>
      <c r="BG20" s="18">
        <f>MAX(0,total_abstraction_km3!BG20-domestic_gross_demand_km3!BG20-industry_water_withdrawal_km3!BG20)</f>
        <v>0</v>
      </c>
      <c r="BH20" s="18">
        <f>MAX(0,total_abstraction_km3!BH20-domestic_gross_demand_km3!BH20-industry_water_withdrawal_km3!BH20)</f>
        <v>0</v>
      </c>
      <c r="BI20" s="18">
        <f>MAX(0,total_abstraction_km3!BI20-domestic_gross_demand_km3!BI20-industry_water_withdrawal_km3!BI20)</f>
        <v>0</v>
      </c>
      <c r="BJ20" s="18">
        <f>MAX(0,total_abstraction_km3!BJ20-domestic_gross_demand_km3!BJ20-industry_water_withdrawal_km3!BJ20)</f>
        <v>0</v>
      </c>
      <c r="BK20" s="18">
        <f>MAX(0,total_abstraction_km3!BK20-domestic_gross_demand_km3!BK20-industry_water_withdrawal_km3!BK20)</f>
        <v>0</v>
      </c>
      <c r="BL20" s="18">
        <f>MAX(0,total_abstraction_km3!BL20-domestic_gross_demand_km3!BL20-industry_water_withdrawal_km3!BL20)</f>
        <v>0</v>
      </c>
      <c r="BM20" s="18">
        <f>MAX(0,total_abstraction_km3!BM20-domestic_gross_demand_km3!BM20-industry_water_withdrawal_km3!BM20)</f>
        <v>0</v>
      </c>
      <c r="BN20" s="18">
        <f>MAX(0,total_abstraction_km3!BN20-domestic_gross_demand_km3!BN20-industry_water_withdrawal_km3!BN20)</f>
        <v>0</v>
      </c>
      <c r="BO20" s="18">
        <f>MAX(0,total_abstraction_km3!BO20-domestic_gross_demand_km3!BO20-industry_water_withdrawal_km3!BO20)</f>
        <v>0</v>
      </c>
      <c r="BP20" s="18">
        <f>MAX(0,total_abstraction_km3!BP20-domestic_gross_demand_km3!BP20-industry_water_withdrawal_km3!BP20)</f>
        <v>0</v>
      </c>
      <c r="BQ20" s="18">
        <f>MAX(0,total_abstraction_km3!BQ20-domestic_gross_demand_km3!BQ20-industry_water_withdrawal_km3!BQ20)</f>
        <v>0</v>
      </c>
      <c r="BR20" s="18">
        <f>MAX(0,total_abstraction_km3!BR20-domestic_gross_demand_km3!BR20-industry_water_withdrawal_km3!BR20)</f>
        <v>0</v>
      </c>
      <c r="BS20" s="18">
        <f>MAX(0,total_abstraction_km3!BS20-domestic_gross_demand_km3!BS20-industry_water_withdrawal_km3!BS20)</f>
        <v>0</v>
      </c>
      <c r="BT20" s="18">
        <f>MAX(0,total_abstraction_km3!BT20-domestic_gross_demand_km3!BT20-industry_water_withdrawal_km3!BT20)</f>
        <v>0</v>
      </c>
      <c r="BU20" s="18">
        <f>MAX(0,total_abstraction_km3!BU20-domestic_gross_demand_km3!BU20-industry_water_withdrawal_km3!BU20)</f>
        <v>0</v>
      </c>
      <c r="BV20" s="18">
        <f>MAX(0,total_abstraction_km3!BV20-domestic_gross_demand_km3!BV20-industry_water_withdrawal_km3!BV20)</f>
        <v>0</v>
      </c>
      <c r="BW20" s="18">
        <f>MAX(0,total_abstraction_km3!BW20-domestic_gross_demand_km3!BW20-industry_water_withdrawal_km3!BW20)</f>
        <v>0</v>
      </c>
      <c r="BX20" s="18">
        <f>MAX(0,total_abstraction_km3!BX20-domestic_gross_demand_km3!BX20-industry_water_withdrawal_km3!BX20)</f>
        <v>0</v>
      </c>
      <c r="BY20" s="18">
        <f>MAX(0,total_abstraction_km3!BY20-domestic_gross_demand_km3!BY20-industry_water_withdrawal_km3!BY20)</f>
        <v>0</v>
      </c>
      <c r="BZ20" s="18">
        <f>MAX(0,total_abstraction_km3!BZ20-domestic_gross_demand_km3!BZ20-industry_water_withdrawal_km3!BZ20)</f>
        <v>0</v>
      </c>
      <c r="CA20" s="18">
        <f>MAX(0,total_abstraction_km3!CA20-domestic_gross_demand_km3!CA20-industry_water_withdrawal_km3!CA20)</f>
        <v>0</v>
      </c>
      <c r="CB20" s="18">
        <f>MAX(0,total_abstraction_km3!CB20-domestic_gross_demand_km3!CB20-industry_water_withdrawal_km3!CB20)</f>
        <v>0</v>
      </c>
      <c r="CC20" s="18">
        <f>MAX(0,total_abstraction_km3!CC20-domestic_gross_demand_km3!CC20-industry_water_withdrawal_km3!CC20)</f>
        <v>0</v>
      </c>
      <c r="CD20" s="18">
        <f>MAX(0,total_abstraction_km3!CD20-domestic_gross_demand_km3!CD20-industry_water_withdrawal_km3!CD20)</f>
        <v>0</v>
      </c>
      <c r="CE20" s="18">
        <f>MAX(0,total_abstraction_km3!CE20-domestic_gross_demand_km3!CE20-industry_water_withdrawal_km3!CE20)</f>
        <v>0</v>
      </c>
      <c r="CF20" s="18">
        <f>MAX(0,total_abstraction_km3!CF20-domestic_gross_demand_km3!CF20-industry_water_withdrawal_km3!CF20)</f>
        <v>0</v>
      </c>
      <c r="CG20" s="18">
        <f>MAX(0,total_abstraction_km3!CG20-domestic_gross_demand_km3!CG20-industry_water_withdrawal_km3!CG20)</f>
        <v>0</v>
      </c>
      <c r="CH20" s="18">
        <f>MAX(0,total_abstraction_km3!CH20-domestic_gross_demand_km3!CH20-industry_water_withdrawal_km3!CH20)</f>
        <v>0</v>
      </c>
      <c r="CI20" s="18">
        <f>MAX(0,total_abstraction_km3!CI20-domestic_gross_demand_km3!CI20-industry_water_withdrawal_km3!CI20)</f>
        <v>0</v>
      </c>
      <c r="CJ20" s="18">
        <f>MAX(0,total_abstraction_km3!CJ20-domestic_gross_demand_km3!CJ20-industry_water_withdrawal_km3!CJ20)</f>
        <v>0</v>
      </c>
      <c r="CK20" s="18">
        <f>MAX(0,total_abstraction_km3!CK20-domestic_gross_demand_km3!CK20-industry_water_withdrawal_km3!CK20)</f>
        <v>0</v>
      </c>
      <c r="CL20" s="18">
        <f>MAX(0,total_abstraction_km3!CL20-domestic_gross_demand_km3!CL20-industry_water_withdrawal_km3!CL20)</f>
        <v>0</v>
      </c>
      <c r="CM20" s="18">
        <f>MAX(0,total_abstraction_km3!CM20-domestic_gross_demand_km3!CM20-industry_water_withdrawal_km3!CM20)</f>
        <v>0</v>
      </c>
      <c r="CN20" s="18">
        <f>MAX(0,total_abstraction_km3!CN20-domestic_gross_demand_km3!CN20-industry_water_withdrawal_km3!CN20)</f>
        <v>0</v>
      </c>
      <c r="CO20" s="18">
        <f>MAX(0,total_abstraction_km3!CO20-domestic_gross_demand_km3!CO20-industry_water_withdrawal_km3!CO20)</f>
        <v>0</v>
      </c>
      <c r="CP20" s="18">
        <f>MAX(0,total_abstraction_km3!CP20-domestic_gross_demand_km3!CP20-industry_water_withdrawal_km3!CP20)</f>
        <v>0</v>
      </c>
      <c r="CQ20" s="18">
        <f>MAX(0,total_abstraction_km3!CQ20-domestic_gross_demand_km3!CQ20-industry_water_withdrawal_km3!CQ20)</f>
        <v>0</v>
      </c>
      <c r="CR20" s="18">
        <f>MAX(0,total_abstraction_km3!CR20-domestic_gross_demand_km3!CR20-industry_water_withdrawal_km3!CR20)</f>
        <v>0</v>
      </c>
      <c r="CS20" s="18">
        <f>MAX(0,total_abstraction_km3!CS20-domestic_gross_demand_km3!CS20-industry_water_withdrawal_km3!CS20)</f>
        <v>0</v>
      </c>
      <c r="CT20" s="18">
        <f>MAX(0,total_abstraction_km3!CT20-domestic_gross_demand_km3!CT20-industry_water_withdrawal_km3!CT20)</f>
        <v>4.1115167505017977E-4</v>
      </c>
    </row>
    <row r="21" spans="1:98" x14ac:dyDescent="0.25">
      <c r="A21" s="18">
        <v>114</v>
      </c>
      <c r="B21" s="18" t="s">
        <v>1930</v>
      </c>
      <c r="C21" s="18" t="s">
        <v>544</v>
      </c>
      <c r="D21" s="18" t="s">
        <v>420</v>
      </c>
      <c r="E21" s="18" t="s">
        <v>202</v>
      </c>
      <c r="F21" s="18">
        <f>MAX(0,total_abstraction_km3!F21-domestic_gross_demand_km3!F21-industry_water_withdrawal_km3!F21)</f>
        <v>0</v>
      </c>
      <c r="G21" s="18">
        <f>MAX(0,total_abstraction_km3!G21-domestic_gross_demand_km3!G21-industry_water_withdrawal_km3!G21)</f>
        <v>0</v>
      </c>
      <c r="H21" s="18">
        <f>MAX(0,total_abstraction_km3!H21-domestic_gross_demand_km3!H21-industry_water_withdrawal_km3!H21)</f>
        <v>0</v>
      </c>
      <c r="I21" s="18">
        <f>MAX(0,total_abstraction_km3!I21-domestic_gross_demand_km3!I21-industry_water_withdrawal_km3!I21)</f>
        <v>0</v>
      </c>
      <c r="J21" s="18">
        <f>MAX(0,total_abstraction_km3!J21-domestic_gross_demand_km3!J21-industry_water_withdrawal_km3!J21)</f>
        <v>0</v>
      </c>
      <c r="K21" s="18">
        <f>MAX(0,total_abstraction_km3!K21-domestic_gross_demand_km3!K21-industry_water_withdrawal_km3!K21)</f>
        <v>0</v>
      </c>
      <c r="L21" s="18">
        <f>MAX(0,total_abstraction_km3!L21-domestic_gross_demand_km3!L21-industry_water_withdrawal_km3!L21)</f>
        <v>0</v>
      </c>
      <c r="M21" s="18">
        <f>MAX(0,total_abstraction_km3!M21-domestic_gross_demand_km3!M21-industry_water_withdrawal_km3!M21)</f>
        <v>0</v>
      </c>
      <c r="N21" s="18">
        <f>MAX(0,total_abstraction_km3!N21-domestic_gross_demand_km3!N21-industry_water_withdrawal_km3!N21)</f>
        <v>0</v>
      </c>
      <c r="O21" s="18">
        <f>MAX(0,total_abstraction_km3!O21-domestic_gross_demand_km3!O21-industry_water_withdrawal_km3!O21)</f>
        <v>0</v>
      </c>
      <c r="P21" s="18">
        <f>MAX(0,total_abstraction_km3!P21-domestic_gross_demand_km3!P21-industry_water_withdrawal_km3!P21)</f>
        <v>0</v>
      </c>
      <c r="Q21" s="18">
        <f>MAX(0,total_abstraction_km3!Q21-domestic_gross_demand_km3!Q21-industry_water_withdrawal_km3!Q21)</f>
        <v>0</v>
      </c>
      <c r="R21" s="18">
        <f>MAX(0,total_abstraction_km3!R21-domestic_gross_demand_km3!R21-industry_water_withdrawal_km3!R21)</f>
        <v>0</v>
      </c>
      <c r="S21" s="18">
        <f>MAX(0,total_abstraction_km3!S21-domestic_gross_demand_km3!S21-industry_water_withdrawal_km3!S21)</f>
        <v>0</v>
      </c>
      <c r="T21" s="18">
        <f>MAX(0,total_abstraction_km3!T21-domestic_gross_demand_km3!T21-industry_water_withdrawal_km3!T21)</f>
        <v>0</v>
      </c>
      <c r="U21" s="18">
        <f>MAX(0,total_abstraction_km3!U21-domestic_gross_demand_km3!U21-industry_water_withdrawal_km3!U21)</f>
        <v>0</v>
      </c>
      <c r="V21" s="18">
        <f>MAX(0,total_abstraction_km3!V21-domestic_gross_demand_km3!V21-industry_water_withdrawal_km3!V21)</f>
        <v>0</v>
      </c>
      <c r="W21" s="18">
        <f>MAX(0,total_abstraction_km3!W21-domestic_gross_demand_km3!W21-industry_water_withdrawal_km3!W21)</f>
        <v>0</v>
      </c>
      <c r="X21" s="18">
        <f>MAX(0,total_abstraction_km3!X21-domestic_gross_demand_km3!X21-industry_water_withdrawal_km3!X21)</f>
        <v>0</v>
      </c>
      <c r="Y21" s="18">
        <f>MAX(0,total_abstraction_km3!Y21-domestic_gross_demand_km3!Y21-industry_water_withdrawal_km3!Y21)</f>
        <v>0</v>
      </c>
      <c r="Z21" s="18">
        <f>MAX(0,total_abstraction_km3!Z21-domestic_gross_demand_km3!Z21-industry_water_withdrawal_km3!Z21)</f>
        <v>0</v>
      </c>
      <c r="AA21" s="18">
        <f>MAX(0,total_abstraction_km3!AA21-domestic_gross_demand_km3!AA21-industry_water_withdrawal_km3!AA21)</f>
        <v>0</v>
      </c>
      <c r="AB21" s="18">
        <f>MAX(0,total_abstraction_km3!AB21-domestic_gross_demand_km3!AB21-industry_water_withdrawal_km3!AB21)</f>
        <v>0</v>
      </c>
      <c r="AC21" s="18">
        <f>MAX(0,total_abstraction_km3!AC21-domestic_gross_demand_km3!AC21-industry_water_withdrawal_km3!AC21)</f>
        <v>0</v>
      </c>
      <c r="AD21" s="18">
        <f>MAX(0,total_abstraction_km3!AD21-domestic_gross_demand_km3!AD21-industry_water_withdrawal_km3!AD21)</f>
        <v>0</v>
      </c>
      <c r="AE21" s="18">
        <f>MAX(0,total_abstraction_km3!AE21-domestic_gross_demand_km3!AE21-industry_water_withdrawal_km3!AE21)</f>
        <v>0</v>
      </c>
      <c r="AF21" s="18">
        <f>MAX(0,total_abstraction_km3!AF21-domestic_gross_demand_km3!AF21-industry_water_withdrawal_km3!AF21)</f>
        <v>0</v>
      </c>
      <c r="AG21" s="18">
        <f>MAX(0,total_abstraction_km3!AG21-domestic_gross_demand_km3!AG21-industry_water_withdrawal_km3!AG21)</f>
        <v>0</v>
      </c>
      <c r="AH21" s="18">
        <f>MAX(0,total_abstraction_km3!AH21-domestic_gross_demand_km3!AH21-industry_water_withdrawal_km3!AH21)</f>
        <v>0</v>
      </c>
      <c r="AI21" s="18">
        <f>MAX(0,total_abstraction_km3!AI21-domestic_gross_demand_km3!AI21-industry_water_withdrawal_km3!AI21)</f>
        <v>0</v>
      </c>
      <c r="AJ21" s="18">
        <f>MAX(0,total_abstraction_km3!AJ21-domestic_gross_demand_km3!AJ21-industry_water_withdrawal_km3!AJ21)</f>
        <v>0</v>
      </c>
      <c r="AK21" s="18">
        <f>MAX(0,total_abstraction_km3!AK21-domestic_gross_demand_km3!AK21-industry_water_withdrawal_km3!AK21)</f>
        <v>0</v>
      </c>
      <c r="AL21" s="18">
        <f>MAX(0,total_abstraction_km3!AL21-domestic_gross_demand_km3!AL21-industry_water_withdrawal_km3!AL21)</f>
        <v>0</v>
      </c>
      <c r="AM21" s="18">
        <f>MAX(0,total_abstraction_km3!AM21-domestic_gross_demand_km3!AM21-industry_water_withdrawal_km3!AM21)</f>
        <v>0</v>
      </c>
      <c r="AN21" s="18">
        <f>MAX(0,total_abstraction_km3!AN21-domestic_gross_demand_km3!AN21-industry_water_withdrawal_km3!AN21)</f>
        <v>0</v>
      </c>
      <c r="AO21" s="18">
        <f>MAX(0,total_abstraction_km3!AO21-domestic_gross_demand_km3!AO21-industry_water_withdrawal_km3!AO21)</f>
        <v>0</v>
      </c>
      <c r="AP21" s="18">
        <f>MAX(0,total_abstraction_km3!AP21-domestic_gross_demand_km3!AP21-industry_water_withdrawal_km3!AP21)</f>
        <v>0</v>
      </c>
      <c r="AQ21" s="18">
        <f>MAX(0,total_abstraction_km3!AQ21-domestic_gross_demand_km3!AQ21-industry_water_withdrawal_km3!AQ21)</f>
        <v>0</v>
      </c>
      <c r="AR21" s="18">
        <f>MAX(0,total_abstraction_km3!AR21-domestic_gross_demand_km3!AR21-industry_water_withdrawal_km3!AR21)</f>
        <v>0</v>
      </c>
      <c r="AS21" s="18">
        <f>MAX(0,total_abstraction_km3!AS21-domestic_gross_demand_km3!AS21-industry_water_withdrawal_km3!AS21)</f>
        <v>0</v>
      </c>
      <c r="AT21" s="18">
        <f>MAX(0,total_abstraction_km3!AT21-domestic_gross_demand_km3!AT21-industry_water_withdrawal_km3!AT21)</f>
        <v>0</v>
      </c>
      <c r="AU21" s="18">
        <f>MAX(0,total_abstraction_km3!AU21-domestic_gross_demand_km3!AU21-industry_water_withdrawal_km3!AU21)</f>
        <v>0</v>
      </c>
      <c r="AV21" s="18">
        <f>MAX(0,total_abstraction_km3!AV21-domestic_gross_demand_km3!AV21-industry_water_withdrawal_km3!AV21)</f>
        <v>0</v>
      </c>
      <c r="AW21" s="18">
        <f>MAX(0,total_abstraction_km3!AW21-domestic_gross_demand_km3!AW21-industry_water_withdrawal_km3!AW21)</f>
        <v>0</v>
      </c>
      <c r="AX21" s="18">
        <f>MAX(0,total_abstraction_km3!AX21-domestic_gross_demand_km3!AX21-industry_water_withdrawal_km3!AX21)</f>
        <v>0</v>
      </c>
      <c r="AY21" s="18">
        <f>MAX(0,total_abstraction_km3!AY21-domestic_gross_demand_km3!AY21-industry_water_withdrawal_km3!AY21)</f>
        <v>0</v>
      </c>
      <c r="AZ21" s="18">
        <f>MAX(0,total_abstraction_km3!AZ21-domestic_gross_demand_km3!AZ21-industry_water_withdrawal_km3!AZ21)</f>
        <v>0</v>
      </c>
      <c r="BA21" s="18">
        <f>MAX(0,total_abstraction_km3!BA21-domestic_gross_demand_km3!BA21-industry_water_withdrawal_km3!BA21)</f>
        <v>0</v>
      </c>
      <c r="BB21" s="18">
        <f>MAX(0,total_abstraction_km3!BB21-domestic_gross_demand_km3!BB21-industry_water_withdrawal_km3!BB21)</f>
        <v>0</v>
      </c>
      <c r="BC21" s="18">
        <f>MAX(0,total_abstraction_km3!BC21-domestic_gross_demand_km3!BC21-industry_water_withdrawal_km3!BC21)</f>
        <v>0</v>
      </c>
      <c r="BD21" s="18">
        <f>MAX(0,total_abstraction_km3!BD21-domestic_gross_demand_km3!BD21-industry_water_withdrawal_km3!BD21)</f>
        <v>0</v>
      </c>
      <c r="BE21" s="18">
        <f>MAX(0,total_abstraction_km3!BE21-domestic_gross_demand_km3!BE21-industry_water_withdrawal_km3!BE21)</f>
        <v>0</v>
      </c>
      <c r="BF21" s="18">
        <f>MAX(0,total_abstraction_km3!BF21-domestic_gross_demand_km3!BF21-industry_water_withdrawal_km3!BF21)</f>
        <v>0</v>
      </c>
      <c r="BG21" s="18">
        <f>MAX(0,total_abstraction_km3!BG21-domestic_gross_demand_km3!BG21-industry_water_withdrawal_km3!BG21)</f>
        <v>0</v>
      </c>
      <c r="BH21" s="18">
        <f>MAX(0,total_abstraction_km3!BH21-domestic_gross_demand_km3!BH21-industry_water_withdrawal_km3!BH21)</f>
        <v>0</v>
      </c>
      <c r="BI21" s="18">
        <f>MAX(0,total_abstraction_km3!BI21-domestic_gross_demand_km3!BI21-industry_water_withdrawal_km3!BI21)</f>
        <v>0</v>
      </c>
      <c r="BJ21" s="18">
        <f>MAX(0,total_abstraction_km3!BJ21-domestic_gross_demand_km3!BJ21-industry_water_withdrawal_km3!BJ21)</f>
        <v>0</v>
      </c>
      <c r="BK21" s="18">
        <f>MAX(0,total_abstraction_km3!BK21-domestic_gross_demand_km3!BK21-industry_water_withdrawal_km3!BK21)</f>
        <v>0</v>
      </c>
      <c r="BL21" s="18">
        <f>MAX(0,total_abstraction_km3!BL21-domestic_gross_demand_km3!BL21-industry_water_withdrawal_km3!BL21)</f>
        <v>0</v>
      </c>
      <c r="BM21" s="18">
        <f>MAX(0,total_abstraction_km3!BM21-domestic_gross_demand_km3!BM21-industry_water_withdrawal_km3!BM21)</f>
        <v>0</v>
      </c>
      <c r="BN21" s="18">
        <f>MAX(0,total_abstraction_km3!BN21-domestic_gross_demand_km3!BN21-industry_water_withdrawal_km3!BN21)</f>
        <v>0</v>
      </c>
      <c r="BO21" s="18">
        <f>MAX(0,total_abstraction_km3!BO21-domestic_gross_demand_km3!BO21-industry_water_withdrawal_km3!BO21)</f>
        <v>0</v>
      </c>
      <c r="BP21" s="18">
        <f>MAX(0,total_abstraction_km3!BP21-domestic_gross_demand_km3!BP21-industry_water_withdrawal_km3!BP21)</f>
        <v>0</v>
      </c>
      <c r="BQ21" s="18">
        <f>MAX(0,total_abstraction_km3!BQ21-domestic_gross_demand_km3!BQ21-industry_water_withdrawal_km3!BQ21)</f>
        <v>0</v>
      </c>
      <c r="BR21" s="18">
        <f>MAX(0,total_abstraction_km3!BR21-domestic_gross_demand_km3!BR21-industry_water_withdrawal_km3!BR21)</f>
        <v>0</v>
      </c>
      <c r="BS21" s="18">
        <f>MAX(0,total_abstraction_km3!BS21-domestic_gross_demand_km3!BS21-industry_water_withdrawal_km3!BS21)</f>
        <v>0</v>
      </c>
      <c r="BT21" s="18">
        <f>MAX(0,total_abstraction_km3!BT21-domestic_gross_demand_km3!BT21-industry_water_withdrawal_km3!BT21)</f>
        <v>0</v>
      </c>
      <c r="BU21" s="18">
        <f>MAX(0,total_abstraction_km3!BU21-domestic_gross_demand_km3!BU21-industry_water_withdrawal_km3!BU21)</f>
        <v>0</v>
      </c>
      <c r="BV21" s="18">
        <f>MAX(0,total_abstraction_km3!BV21-domestic_gross_demand_km3!BV21-industry_water_withdrawal_km3!BV21)</f>
        <v>0</v>
      </c>
      <c r="BW21" s="18">
        <f>MAX(0,total_abstraction_km3!BW21-domestic_gross_demand_km3!BW21-industry_water_withdrawal_km3!BW21)</f>
        <v>0</v>
      </c>
      <c r="BX21" s="18">
        <f>MAX(0,total_abstraction_km3!BX21-domestic_gross_demand_km3!BX21-industry_water_withdrawal_km3!BX21)</f>
        <v>0</v>
      </c>
      <c r="BY21" s="18">
        <f>MAX(0,total_abstraction_km3!BY21-domestic_gross_demand_km3!BY21-industry_water_withdrawal_km3!BY21)</f>
        <v>0</v>
      </c>
      <c r="BZ21" s="18">
        <f>MAX(0,total_abstraction_km3!BZ21-domestic_gross_demand_km3!BZ21-industry_water_withdrawal_km3!BZ21)</f>
        <v>9.8015973531297151E-5</v>
      </c>
      <c r="CA21" s="18">
        <f>MAX(0,total_abstraction_km3!CA21-domestic_gross_demand_km3!CA21-industry_water_withdrawal_km3!CA21)</f>
        <v>0</v>
      </c>
      <c r="CB21" s="18">
        <f>MAX(0,total_abstraction_km3!CB21-domestic_gross_demand_km3!CB21-industry_water_withdrawal_km3!CB21)</f>
        <v>0</v>
      </c>
      <c r="CC21" s="18">
        <f>MAX(0,total_abstraction_km3!CC21-domestic_gross_demand_km3!CC21-industry_water_withdrawal_km3!CC21)</f>
        <v>0</v>
      </c>
      <c r="CD21" s="18">
        <f>MAX(0,total_abstraction_km3!CD21-domestic_gross_demand_km3!CD21-industry_water_withdrawal_km3!CD21)</f>
        <v>0</v>
      </c>
      <c r="CE21" s="18">
        <f>MAX(0,total_abstraction_km3!CE21-domestic_gross_demand_km3!CE21-industry_water_withdrawal_km3!CE21)</f>
        <v>0</v>
      </c>
      <c r="CF21" s="18">
        <f>MAX(0,total_abstraction_km3!CF21-domestic_gross_demand_km3!CF21-industry_water_withdrawal_km3!CF21)</f>
        <v>0</v>
      </c>
      <c r="CG21" s="18">
        <f>MAX(0,total_abstraction_km3!CG21-domestic_gross_demand_km3!CG21-industry_water_withdrawal_km3!CG21)</f>
        <v>0</v>
      </c>
      <c r="CH21" s="18">
        <f>MAX(0,total_abstraction_km3!CH21-domestic_gross_demand_km3!CH21-industry_water_withdrawal_km3!CH21)</f>
        <v>0</v>
      </c>
      <c r="CI21" s="18">
        <f>MAX(0,total_abstraction_km3!CI21-domestic_gross_demand_km3!CI21-industry_water_withdrawal_km3!CI21)</f>
        <v>0</v>
      </c>
      <c r="CJ21" s="18">
        <f>MAX(0,total_abstraction_km3!CJ21-domestic_gross_demand_km3!CJ21-industry_water_withdrawal_km3!CJ21)</f>
        <v>6.6728347758721052E-4</v>
      </c>
      <c r="CK21" s="18">
        <f>MAX(0,total_abstraction_km3!CK21-domestic_gross_demand_km3!CK21-industry_water_withdrawal_km3!CK21)</f>
        <v>0</v>
      </c>
      <c r="CL21" s="18">
        <f>MAX(0,total_abstraction_km3!CL21-domestic_gross_demand_km3!CL21-industry_water_withdrawal_km3!CL21)</f>
        <v>0</v>
      </c>
      <c r="CM21" s="18">
        <f>MAX(0,total_abstraction_km3!CM21-domestic_gross_demand_km3!CM21-industry_water_withdrawal_km3!CM21)</f>
        <v>0</v>
      </c>
      <c r="CN21" s="18">
        <f>MAX(0,total_abstraction_km3!CN21-domestic_gross_demand_km3!CN21-industry_water_withdrawal_km3!CN21)</f>
        <v>0</v>
      </c>
      <c r="CO21" s="18">
        <f>MAX(0,total_abstraction_km3!CO21-domestic_gross_demand_km3!CO21-industry_water_withdrawal_km3!CO21)</f>
        <v>0</v>
      </c>
      <c r="CP21" s="18">
        <f>MAX(0,total_abstraction_km3!CP21-domestic_gross_demand_km3!CP21-industry_water_withdrawal_km3!CP21)</f>
        <v>0</v>
      </c>
      <c r="CQ21" s="18">
        <f>MAX(0,total_abstraction_km3!CQ21-domestic_gross_demand_km3!CQ21-industry_water_withdrawal_km3!CQ21)</f>
        <v>0</v>
      </c>
      <c r="CR21" s="18">
        <f>MAX(0,total_abstraction_km3!CR21-domestic_gross_demand_km3!CR21-industry_water_withdrawal_km3!CR21)</f>
        <v>0</v>
      </c>
      <c r="CS21" s="18">
        <f>MAX(0,total_abstraction_km3!CS21-domestic_gross_demand_km3!CS21-industry_water_withdrawal_km3!CS21)</f>
        <v>0</v>
      </c>
      <c r="CT21" s="18">
        <f>MAX(0,total_abstraction_km3!CT21-domestic_gross_demand_km3!CT21-industry_water_withdrawal_km3!CT21)</f>
        <v>1.5624998721482999E-2</v>
      </c>
    </row>
    <row r="22" spans="1:98" x14ac:dyDescent="0.25">
      <c r="A22" s="18">
        <v>115</v>
      </c>
      <c r="B22" s="18" t="s">
        <v>1931</v>
      </c>
      <c r="C22" s="18" t="s">
        <v>545</v>
      </c>
      <c r="D22" s="18" t="s">
        <v>412</v>
      </c>
      <c r="E22" s="18" t="s">
        <v>394</v>
      </c>
      <c r="F22" s="18">
        <f>MAX(0,total_abstraction_km3!F22-domestic_gross_demand_km3!F22-industry_water_withdrawal_km3!F22)</f>
        <v>0</v>
      </c>
      <c r="G22" s="18">
        <f>MAX(0,total_abstraction_km3!G22-domestic_gross_demand_km3!G22-industry_water_withdrawal_km3!G22)</f>
        <v>0</v>
      </c>
      <c r="H22" s="18">
        <f>MAX(0,total_abstraction_km3!H22-domestic_gross_demand_km3!H22-industry_water_withdrawal_km3!H22)</f>
        <v>0</v>
      </c>
      <c r="I22" s="18">
        <f>MAX(0,total_abstraction_km3!I22-domestic_gross_demand_km3!I22-industry_water_withdrawal_km3!I22)</f>
        <v>0</v>
      </c>
      <c r="J22" s="18">
        <f>MAX(0,total_abstraction_km3!J22-domestic_gross_demand_km3!J22-industry_water_withdrawal_km3!J22)</f>
        <v>0</v>
      </c>
      <c r="K22" s="18">
        <f>MAX(0,total_abstraction_km3!K22-domestic_gross_demand_km3!K22-industry_water_withdrawal_km3!K22)</f>
        <v>0</v>
      </c>
      <c r="L22" s="18">
        <f>MAX(0,total_abstraction_km3!L22-domestic_gross_demand_km3!L22-industry_water_withdrawal_km3!L22)</f>
        <v>0</v>
      </c>
      <c r="M22" s="18">
        <f>MAX(0,total_abstraction_km3!M22-domestic_gross_demand_km3!M22-industry_water_withdrawal_km3!M22)</f>
        <v>0</v>
      </c>
      <c r="N22" s="18">
        <f>MAX(0,total_abstraction_km3!N22-domestic_gross_demand_km3!N22-industry_water_withdrawal_km3!N22)</f>
        <v>0</v>
      </c>
      <c r="O22" s="18">
        <f>MAX(0,total_abstraction_km3!O22-domestic_gross_demand_km3!O22-industry_water_withdrawal_km3!O22)</f>
        <v>0</v>
      </c>
      <c r="P22" s="18">
        <f>MAX(0,total_abstraction_km3!P22-domestic_gross_demand_km3!P22-industry_water_withdrawal_km3!P22)</f>
        <v>0</v>
      </c>
      <c r="Q22" s="18">
        <f>MAX(0,total_abstraction_km3!Q22-domestic_gross_demand_km3!Q22-industry_water_withdrawal_km3!Q22)</f>
        <v>0</v>
      </c>
      <c r="R22" s="18">
        <f>MAX(0,total_abstraction_km3!R22-domestic_gross_demand_km3!R22-industry_water_withdrawal_km3!R22)</f>
        <v>0</v>
      </c>
      <c r="S22" s="18">
        <f>MAX(0,total_abstraction_km3!S22-domestic_gross_demand_km3!S22-industry_water_withdrawal_km3!S22)</f>
        <v>0</v>
      </c>
      <c r="T22" s="18">
        <f>MAX(0,total_abstraction_km3!T22-domestic_gross_demand_km3!T22-industry_water_withdrawal_km3!T22)</f>
        <v>0</v>
      </c>
      <c r="U22" s="18">
        <f>MAX(0,total_abstraction_km3!U22-domestic_gross_demand_km3!U22-industry_water_withdrawal_km3!U22)</f>
        <v>0</v>
      </c>
      <c r="V22" s="18">
        <f>MAX(0,total_abstraction_km3!V22-domestic_gross_demand_km3!V22-industry_water_withdrawal_km3!V22)</f>
        <v>0</v>
      </c>
      <c r="W22" s="18">
        <f>MAX(0,total_abstraction_km3!W22-domestic_gross_demand_km3!W22-industry_water_withdrawal_km3!W22)</f>
        <v>0</v>
      </c>
      <c r="X22" s="18">
        <f>MAX(0,total_abstraction_km3!X22-domestic_gross_demand_km3!X22-industry_water_withdrawal_km3!X22)</f>
        <v>0</v>
      </c>
      <c r="Y22" s="18">
        <f>MAX(0,total_abstraction_km3!Y22-domestic_gross_demand_km3!Y22-industry_water_withdrawal_km3!Y22)</f>
        <v>0</v>
      </c>
      <c r="Z22" s="18">
        <f>MAX(0,total_abstraction_km3!Z22-domestic_gross_demand_km3!Z22-industry_water_withdrawal_km3!Z22)</f>
        <v>0</v>
      </c>
      <c r="AA22" s="18">
        <f>MAX(0,total_abstraction_km3!AA22-domestic_gross_demand_km3!AA22-industry_water_withdrawal_km3!AA22)</f>
        <v>0</v>
      </c>
      <c r="AB22" s="18">
        <f>MAX(0,total_abstraction_km3!AB22-domestic_gross_demand_km3!AB22-industry_water_withdrawal_km3!AB22)</f>
        <v>0</v>
      </c>
      <c r="AC22" s="18">
        <f>MAX(0,total_abstraction_km3!AC22-domestic_gross_demand_km3!AC22-industry_water_withdrawal_km3!AC22)</f>
        <v>0</v>
      </c>
      <c r="AD22" s="18">
        <f>MAX(0,total_abstraction_km3!AD22-domestic_gross_demand_km3!AD22-industry_water_withdrawal_km3!AD22)</f>
        <v>0</v>
      </c>
      <c r="AE22" s="18">
        <f>MAX(0,total_abstraction_km3!AE22-domestic_gross_demand_km3!AE22-industry_water_withdrawal_km3!AE22)</f>
        <v>0</v>
      </c>
      <c r="AF22" s="18">
        <f>MAX(0,total_abstraction_km3!AF22-domestic_gross_demand_km3!AF22-industry_water_withdrawal_km3!AF22)</f>
        <v>0</v>
      </c>
      <c r="AG22" s="18">
        <f>MAX(0,total_abstraction_km3!AG22-domestic_gross_demand_km3!AG22-industry_water_withdrawal_km3!AG22)</f>
        <v>0</v>
      </c>
      <c r="AH22" s="18">
        <f>MAX(0,total_abstraction_km3!AH22-domestic_gross_demand_km3!AH22-industry_water_withdrawal_km3!AH22)</f>
        <v>0</v>
      </c>
      <c r="AI22" s="18">
        <f>MAX(0,total_abstraction_km3!AI22-domestic_gross_demand_km3!AI22-industry_water_withdrawal_km3!AI22)</f>
        <v>0</v>
      </c>
      <c r="AJ22" s="18">
        <f>MAX(0,total_abstraction_km3!AJ22-domestic_gross_demand_km3!AJ22-industry_water_withdrawal_km3!AJ22)</f>
        <v>0</v>
      </c>
      <c r="AK22" s="18">
        <f>MAX(0,total_abstraction_km3!AK22-domestic_gross_demand_km3!AK22-industry_water_withdrawal_km3!AK22)</f>
        <v>0</v>
      </c>
      <c r="AL22" s="18">
        <f>MAX(0,total_abstraction_km3!AL22-domestic_gross_demand_km3!AL22-industry_water_withdrawal_km3!AL22)</f>
        <v>0</v>
      </c>
      <c r="AM22" s="18">
        <f>MAX(0,total_abstraction_km3!AM22-domestic_gross_demand_km3!AM22-industry_water_withdrawal_km3!AM22)</f>
        <v>0</v>
      </c>
      <c r="AN22" s="18">
        <f>MAX(0,total_abstraction_km3!AN22-domestic_gross_demand_km3!AN22-industry_water_withdrawal_km3!AN22)</f>
        <v>0</v>
      </c>
      <c r="AO22" s="18">
        <f>MAX(0,total_abstraction_km3!AO22-domestic_gross_demand_km3!AO22-industry_water_withdrawal_km3!AO22)</f>
        <v>0</v>
      </c>
      <c r="AP22" s="18">
        <f>MAX(0,total_abstraction_km3!AP22-domestic_gross_demand_km3!AP22-industry_water_withdrawal_km3!AP22)</f>
        <v>0</v>
      </c>
      <c r="AQ22" s="18">
        <f>MAX(0,total_abstraction_km3!AQ22-domestic_gross_demand_km3!AQ22-industry_water_withdrawal_km3!AQ22)</f>
        <v>0</v>
      </c>
      <c r="AR22" s="18">
        <f>MAX(0,total_abstraction_km3!AR22-domestic_gross_demand_km3!AR22-industry_water_withdrawal_km3!AR22)</f>
        <v>0</v>
      </c>
      <c r="AS22" s="18">
        <f>MAX(0,total_abstraction_km3!AS22-domestic_gross_demand_km3!AS22-industry_water_withdrawal_km3!AS22)</f>
        <v>0</v>
      </c>
      <c r="AT22" s="18">
        <f>MAX(0,total_abstraction_km3!AT22-domestic_gross_demand_km3!AT22-industry_water_withdrawal_km3!AT22)</f>
        <v>0</v>
      </c>
      <c r="AU22" s="18">
        <f>MAX(0,total_abstraction_km3!AU22-domestic_gross_demand_km3!AU22-industry_water_withdrawal_km3!AU22)</f>
        <v>0</v>
      </c>
      <c r="AV22" s="18">
        <f>MAX(0,total_abstraction_km3!AV22-domestic_gross_demand_km3!AV22-industry_water_withdrawal_km3!AV22)</f>
        <v>0</v>
      </c>
      <c r="AW22" s="18">
        <f>MAX(0,total_abstraction_km3!AW22-domestic_gross_demand_km3!AW22-industry_water_withdrawal_km3!AW22)</f>
        <v>0</v>
      </c>
      <c r="AX22" s="18">
        <f>MAX(0,total_abstraction_km3!AX22-domestic_gross_demand_km3!AX22-industry_water_withdrawal_km3!AX22)</f>
        <v>0</v>
      </c>
      <c r="AY22" s="18">
        <f>MAX(0,total_abstraction_km3!AY22-domestic_gross_demand_km3!AY22-industry_water_withdrawal_km3!AY22)</f>
        <v>0</v>
      </c>
      <c r="AZ22" s="18">
        <f>MAX(0,total_abstraction_km3!AZ22-domestic_gross_demand_km3!AZ22-industry_water_withdrawal_km3!AZ22)</f>
        <v>0</v>
      </c>
      <c r="BA22" s="18">
        <f>MAX(0,total_abstraction_km3!BA22-domestic_gross_demand_km3!BA22-industry_water_withdrawal_km3!BA22)</f>
        <v>0</v>
      </c>
      <c r="BB22" s="18">
        <f>MAX(0,total_abstraction_km3!BB22-domestic_gross_demand_km3!BB22-industry_water_withdrawal_km3!BB22)</f>
        <v>0</v>
      </c>
      <c r="BC22" s="18">
        <f>MAX(0,total_abstraction_km3!BC22-domestic_gross_demand_km3!BC22-industry_water_withdrawal_km3!BC22)</f>
        <v>0</v>
      </c>
      <c r="BD22" s="18">
        <f>MAX(0,total_abstraction_km3!BD22-domestic_gross_demand_km3!BD22-industry_water_withdrawal_km3!BD22)</f>
        <v>0</v>
      </c>
      <c r="BE22" s="18">
        <f>MAX(0,total_abstraction_km3!BE22-domestic_gross_demand_km3!BE22-industry_water_withdrawal_km3!BE22)</f>
        <v>0</v>
      </c>
      <c r="BF22" s="18">
        <f>MAX(0,total_abstraction_km3!BF22-domestic_gross_demand_km3!BF22-industry_water_withdrawal_km3!BF22)</f>
        <v>0</v>
      </c>
      <c r="BG22" s="18">
        <f>MAX(0,total_abstraction_km3!BG22-domestic_gross_demand_km3!BG22-industry_water_withdrawal_km3!BG22)</f>
        <v>0</v>
      </c>
      <c r="BH22" s="18">
        <f>MAX(0,total_abstraction_km3!BH22-domestic_gross_demand_km3!BH22-industry_water_withdrawal_km3!BH22)</f>
        <v>0</v>
      </c>
      <c r="BI22" s="18">
        <f>MAX(0,total_abstraction_km3!BI22-domestic_gross_demand_km3!BI22-industry_water_withdrawal_km3!BI22)</f>
        <v>0</v>
      </c>
      <c r="BJ22" s="18">
        <f>MAX(0,total_abstraction_km3!BJ22-domestic_gross_demand_km3!BJ22-industry_water_withdrawal_km3!BJ22)</f>
        <v>0</v>
      </c>
      <c r="BK22" s="18">
        <f>MAX(0,total_abstraction_km3!BK22-domestic_gross_demand_km3!BK22-industry_water_withdrawal_km3!BK22)</f>
        <v>0</v>
      </c>
      <c r="BL22" s="18">
        <f>MAX(0,total_abstraction_km3!BL22-domestic_gross_demand_km3!BL22-industry_water_withdrawal_km3!BL22)</f>
        <v>0</v>
      </c>
      <c r="BM22" s="18">
        <f>MAX(0,total_abstraction_km3!BM22-domestic_gross_demand_km3!BM22-industry_water_withdrawal_km3!BM22)</f>
        <v>0</v>
      </c>
      <c r="BN22" s="18">
        <f>MAX(0,total_abstraction_km3!BN22-domestic_gross_demand_km3!BN22-industry_water_withdrawal_km3!BN22)</f>
        <v>0</v>
      </c>
      <c r="BO22" s="18">
        <f>MAX(0,total_abstraction_km3!BO22-domestic_gross_demand_km3!BO22-industry_water_withdrawal_km3!BO22)</f>
        <v>0</v>
      </c>
      <c r="BP22" s="18">
        <f>MAX(0,total_abstraction_km3!BP22-domestic_gross_demand_km3!BP22-industry_water_withdrawal_km3!BP22)</f>
        <v>0</v>
      </c>
      <c r="BQ22" s="18">
        <f>MAX(0,total_abstraction_km3!BQ22-domestic_gross_demand_km3!BQ22-industry_water_withdrawal_km3!BQ22)</f>
        <v>0</v>
      </c>
      <c r="BR22" s="18">
        <f>MAX(0,total_abstraction_km3!BR22-domestic_gross_demand_km3!BR22-industry_water_withdrawal_km3!BR22)</f>
        <v>0</v>
      </c>
      <c r="BS22" s="18">
        <f>MAX(0,total_abstraction_km3!BS22-domestic_gross_demand_km3!BS22-industry_water_withdrawal_km3!BS22)</f>
        <v>0</v>
      </c>
      <c r="BT22" s="18">
        <f>MAX(0,total_abstraction_km3!BT22-domestic_gross_demand_km3!BT22-industry_water_withdrawal_km3!BT22)</f>
        <v>0</v>
      </c>
      <c r="BU22" s="18">
        <f>MAX(0,total_abstraction_km3!BU22-domestic_gross_demand_km3!BU22-industry_water_withdrawal_km3!BU22)</f>
        <v>0</v>
      </c>
      <c r="BV22" s="18">
        <f>MAX(0,total_abstraction_km3!BV22-domestic_gross_demand_km3!BV22-industry_water_withdrawal_km3!BV22)</f>
        <v>0</v>
      </c>
      <c r="BW22" s="18">
        <f>MAX(0,total_abstraction_km3!BW22-domestic_gross_demand_km3!BW22-industry_water_withdrawal_km3!BW22)</f>
        <v>0</v>
      </c>
      <c r="BX22" s="18">
        <f>MAX(0,total_abstraction_km3!BX22-domestic_gross_demand_km3!BX22-industry_water_withdrawal_km3!BX22)</f>
        <v>0</v>
      </c>
      <c r="BY22" s="18">
        <f>MAX(0,total_abstraction_km3!BY22-domestic_gross_demand_km3!BY22-industry_water_withdrawal_km3!BY22)</f>
        <v>0</v>
      </c>
      <c r="BZ22" s="18">
        <f>MAX(0,total_abstraction_km3!BZ22-domestic_gross_demand_km3!BZ22-industry_water_withdrawal_km3!BZ22)</f>
        <v>0</v>
      </c>
      <c r="CA22" s="18">
        <f>MAX(0,total_abstraction_km3!CA22-domestic_gross_demand_km3!CA22-industry_water_withdrawal_km3!CA22)</f>
        <v>0</v>
      </c>
      <c r="CB22" s="18">
        <f>MAX(0,total_abstraction_km3!CB22-domestic_gross_demand_km3!CB22-industry_water_withdrawal_km3!CB22)</f>
        <v>0</v>
      </c>
      <c r="CC22" s="18">
        <f>MAX(0,total_abstraction_km3!CC22-domestic_gross_demand_km3!CC22-industry_water_withdrawal_km3!CC22)</f>
        <v>0</v>
      </c>
      <c r="CD22" s="18">
        <f>MAX(0,total_abstraction_km3!CD22-domestic_gross_demand_km3!CD22-industry_water_withdrawal_km3!CD22)</f>
        <v>0</v>
      </c>
      <c r="CE22" s="18">
        <f>MAX(0,total_abstraction_km3!CE22-domestic_gross_demand_km3!CE22-industry_water_withdrawal_km3!CE22)</f>
        <v>0</v>
      </c>
      <c r="CF22" s="18">
        <f>MAX(0,total_abstraction_km3!CF22-domestic_gross_demand_km3!CF22-industry_water_withdrawal_km3!CF22)</f>
        <v>0</v>
      </c>
      <c r="CG22" s="18">
        <f>MAX(0,total_abstraction_km3!CG22-domestic_gross_demand_km3!CG22-industry_water_withdrawal_km3!CG22)</f>
        <v>0</v>
      </c>
      <c r="CH22" s="18">
        <f>MAX(0,total_abstraction_km3!CH22-domestic_gross_demand_km3!CH22-industry_water_withdrawal_km3!CH22)</f>
        <v>0</v>
      </c>
      <c r="CI22" s="18">
        <f>MAX(0,total_abstraction_km3!CI22-domestic_gross_demand_km3!CI22-industry_water_withdrawal_km3!CI22)</f>
        <v>0</v>
      </c>
      <c r="CJ22" s="18">
        <f>MAX(0,total_abstraction_km3!CJ22-domestic_gross_demand_km3!CJ22-industry_water_withdrawal_km3!CJ22)</f>
        <v>0</v>
      </c>
      <c r="CK22" s="18">
        <f>MAX(0,total_abstraction_km3!CK22-domestic_gross_demand_km3!CK22-industry_water_withdrawal_km3!CK22)</f>
        <v>0</v>
      </c>
      <c r="CL22" s="18">
        <f>MAX(0,total_abstraction_km3!CL22-domestic_gross_demand_km3!CL22-industry_water_withdrawal_km3!CL22)</f>
        <v>0</v>
      </c>
      <c r="CM22" s="18">
        <f>MAX(0,total_abstraction_km3!CM22-domestic_gross_demand_km3!CM22-industry_water_withdrawal_km3!CM22)</f>
        <v>0</v>
      </c>
      <c r="CN22" s="18">
        <f>MAX(0,total_abstraction_km3!CN22-domestic_gross_demand_km3!CN22-industry_water_withdrawal_km3!CN22)</f>
        <v>0</v>
      </c>
      <c r="CO22" s="18">
        <f>MAX(0,total_abstraction_km3!CO22-domestic_gross_demand_km3!CO22-industry_water_withdrawal_km3!CO22)</f>
        <v>0</v>
      </c>
      <c r="CP22" s="18">
        <f>MAX(0,total_abstraction_km3!CP22-domestic_gross_demand_km3!CP22-industry_water_withdrawal_km3!CP22)</f>
        <v>0</v>
      </c>
      <c r="CQ22" s="18">
        <f>MAX(0,total_abstraction_km3!CQ22-domestic_gross_demand_km3!CQ22-industry_water_withdrawal_km3!CQ22)</f>
        <v>0</v>
      </c>
      <c r="CR22" s="18">
        <f>MAX(0,total_abstraction_km3!CR22-domestic_gross_demand_km3!CR22-industry_water_withdrawal_km3!CR22)</f>
        <v>0</v>
      </c>
      <c r="CS22" s="18">
        <f>MAX(0,total_abstraction_km3!CS22-domestic_gross_demand_km3!CS22-industry_water_withdrawal_km3!CS22)</f>
        <v>0</v>
      </c>
      <c r="CT22" s="18">
        <f>MAX(0,total_abstraction_km3!CT22-domestic_gross_demand_km3!CT22-industry_water_withdrawal_km3!CT22)</f>
        <v>0</v>
      </c>
    </row>
    <row r="23" spans="1:98" x14ac:dyDescent="0.25">
      <c r="A23" s="18">
        <v>116</v>
      </c>
      <c r="B23" s="18" t="s">
        <v>1932</v>
      </c>
      <c r="C23" s="18" t="s">
        <v>546</v>
      </c>
      <c r="D23" s="18" t="s">
        <v>420</v>
      </c>
      <c r="E23" s="18" t="s">
        <v>188</v>
      </c>
      <c r="F23" s="18">
        <f>MAX(0,total_abstraction_km3!F23-domestic_gross_demand_km3!F23-industry_water_withdrawal_km3!F23)</f>
        <v>0</v>
      </c>
      <c r="G23" s="18">
        <f>MAX(0,total_abstraction_km3!G23-domestic_gross_demand_km3!G23-industry_water_withdrawal_km3!G23)</f>
        <v>0</v>
      </c>
      <c r="H23" s="18">
        <f>MAX(0,total_abstraction_km3!H23-domestic_gross_demand_km3!H23-industry_water_withdrawal_km3!H23)</f>
        <v>0</v>
      </c>
      <c r="I23" s="18">
        <f>MAX(0,total_abstraction_km3!I23-domestic_gross_demand_km3!I23-industry_water_withdrawal_km3!I23)</f>
        <v>0</v>
      </c>
      <c r="J23" s="18">
        <f>MAX(0,total_abstraction_km3!J23-domestic_gross_demand_km3!J23-industry_water_withdrawal_km3!J23)</f>
        <v>0</v>
      </c>
      <c r="K23" s="18">
        <f>MAX(0,total_abstraction_km3!K23-domestic_gross_demand_km3!K23-industry_water_withdrawal_km3!K23)</f>
        <v>0</v>
      </c>
      <c r="L23" s="18">
        <f>MAX(0,total_abstraction_km3!L23-domestic_gross_demand_km3!L23-industry_water_withdrawal_km3!L23)</f>
        <v>0</v>
      </c>
      <c r="M23" s="18">
        <f>MAX(0,total_abstraction_km3!M23-domestic_gross_demand_km3!M23-industry_water_withdrawal_km3!M23)</f>
        <v>0</v>
      </c>
      <c r="N23" s="18">
        <f>MAX(0,total_abstraction_km3!N23-domestic_gross_demand_km3!N23-industry_water_withdrawal_km3!N23)</f>
        <v>0</v>
      </c>
      <c r="O23" s="18">
        <f>MAX(0,total_abstraction_km3!O23-domestic_gross_demand_km3!O23-industry_water_withdrawal_km3!O23)</f>
        <v>0</v>
      </c>
      <c r="P23" s="18">
        <f>MAX(0,total_abstraction_km3!P23-domestic_gross_demand_km3!P23-industry_water_withdrawal_km3!P23)</f>
        <v>0</v>
      </c>
      <c r="Q23" s="18">
        <f>MAX(0,total_abstraction_km3!Q23-domestic_gross_demand_km3!Q23-industry_water_withdrawal_km3!Q23)</f>
        <v>0</v>
      </c>
      <c r="R23" s="18">
        <f>MAX(0,total_abstraction_km3!R23-domestic_gross_demand_km3!R23-industry_water_withdrawal_km3!R23)</f>
        <v>0</v>
      </c>
      <c r="S23" s="18">
        <f>MAX(0,total_abstraction_km3!S23-domestic_gross_demand_km3!S23-industry_water_withdrawal_km3!S23)</f>
        <v>0</v>
      </c>
      <c r="T23" s="18">
        <f>MAX(0,total_abstraction_km3!T23-domestic_gross_demand_km3!T23-industry_water_withdrawal_km3!T23)</f>
        <v>0</v>
      </c>
      <c r="U23" s="18">
        <f>MAX(0,total_abstraction_km3!U23-domestic_gross_demand_km3!U23-industry_water_withdrawal_km3!U23)</f>
        <v>0</v>
      </c>
      <c r="V23" s="18">
        <f>MAX(0,total_abstraction_km3!V23-domestic_gross_demand_km3!V23-industry_water_withdrawal_km3!V23)</f>
        <v>0</v>
      </c>
      <c r="W23" s="18">
        <f>MAX(0,total_abstraction_km3!W23-domestic_gross_demand_km3!W23-industry_water_withdrawal_km3!W23)</f>
        <v>0</v>
      </c>
      <c r="X23" s="18">
        <f>MAX(0,total_abstraction_km3!X23-domestic_gross_demand_km3!X23-industry_water_withdrawal_km3!X23)</f>
        <v>0</v>
      </c>
      <c r="Y23" s="18">
        <f>MAX(0,total_abstraction_km3!Y23-domestic_gross_demand_km3!Y23-industry_water_withdrawal_km3!Y23)</f>
        <v>0</v>
      </c>
      <c r="Z23" s="18">
        <f>MAX(0,total_abstraction_km3!Z23-domestic_gross_demand_km3!Z23-industry_water_withdrawal_km3!Z23)</f>
        <v>0</v>
      </c>
      <c r="AA23" s="18">
        <f>MAX(0,total_abstraction_km3!AA23-domestic_gross_demand_km3!AA23-industry_water_withdrawal_km3!AA23)</f>
        <v>0</v>
      </c>
      <c r="AB23" s="18">
        <f>MAX(0,total_abstraction_km3!AB23-domestic_gross_demand_km3!AB23-industry_water_withdrawal_km3!AB23)</f>
        <v>0</v>
      </c>
      <c r="AC23" s="18">
        <f>MAX(0,total_abstraction_km3!AC23-domestic_gross_demand_km3!AC23-industry_water_withdrawal_km3!AC23)</f>
        <v>0</v>
      </c>
      <c r="AD23" s="18">
        <f>MAX(0,total_abstraction_km3!AD23-domestic_gross_demand_km3!AD23-industry_water_withdrawal_km3!AD23)</f>
        <v>0</v>
      </c>
      <c r="AE23" s="18">
        <f>MAX(0,total_abstraction_km3!AE23-domestic_gross_demand_km3!AE23-industry_water_withdrawal_km3!AE23)</f>
        <v>0</v>
      </c>
      <c r="AF23" s="18">
        <f>MAX(0,total_abstraction_km3!AF23-domestic_gross_demand_km3!AF23-industry_water_withdrawal_km3!AF23)</f>
        <v>0</v>
      </c>
      <c r="AG23" s="18">
        <f>MAX(0,total_abstraction_km3!AG23-domestic_gross_demand_km3!AG23-industry_water_withdrawal_km3!AG23)</f>
        <v>0</v>
      </c>
      <c r="AH23" s="18">
        <f>MAX(0,total_abstraction_km3!AH23-domestic_gross_demand_km3!AH23-industry_water_withdrawal_km3!AH23)</f>
        <v>0</v>
      </c>
      <c r="AI23" s="18">
        <f>MAX(0,total_abstraction_km3!AI23-domestic_gross_demand_km3!AI23-industry_water_withdrawal_km3!AI23)</f>
        <v>0</v>
      </c>
      <c r="AJ23" s="18">
        <f>MAX(0,total_abstraction_km3!AJ23-domestic_gross_demand_km3!AJ23-industry_water_withdrawal_km3!AJ23)</f>
        <v>0</v>
      </c>
      <c r="AK23" s="18">
        <f>MAX(0,total_abstraction_km3!AK23-domestic_gross_demand_km3!AK23-industry_water_withdrawal_km3!AK23)</f>
        <v>0</v>
      </c>
      <c r="AL23" s="18">
        <f>MAX(0,total_abstraction_km3!AL23-domestic_gross_demand_km3!AL23-industry_water_withdrawal_km3!AL23)</f>
        <v>0</v>
      </c>
      <c r="AM23" s="18">
        <f>MAX(0,total_abstraction_km3!AM23-domestic_gross_demand_km3!AM23-industry_water_withdrawal_km3!AM23)</f>
        <v>0</v>
      </c>
      <c r="AN23" s="18">
        <f>MAX(0,total_abstraction_km3!AN23-domestic_gross_demand_km3!AN23-industry_water_withdrawal_km3!AN23)</f>
        <v>0</v>
      </c>
      <c r="AO23" s="18">
        <f>MAX(0,total_abstraction_km3!AO23-domestic_gross_demand_km3!AO23-industry_water_withdrawal_km3!AO23)</f>
        <v>0</v>
      </c>
      <c r="AP23" s="18">
        <f>MAX(0,total_abstraction_km3!AP23-domestic_gross_demand_km3!AP23-industry_water_withdrawal_km3!AP23)</f>
        <v>0</v>
      </c>
      <c r="AQ23" s="18">
        <f>MAX(0,total_abstraction_km3!AQ23-domestic_gross_demand_km3!AQ23-industry_water_withdrawal_km3!AQ23)</f>
        <v>0</v>
      </c>
      <c r="AR23" s="18">
        <f>MAX(0,total_abstraction_km3!AR23-domestic_gross_demand_km3!AR23-industry_water_withdrawal_km3!AR23)</f>
        <v>0</v>
      </c>
      <c r="AS23" s="18">
        <f>MAX(0,total_abstraction_km3!AS23-domestic_gross_demand_km3!AS23-industry_water_withdrawal_km3!AS23)</f>
        <v>0</v>
      </c>
      <c r="AT23" s="18">
        <f>MAX(0,total_abstraction_km3!AT23-domestic_gross_demand_km3!AT23-industry_water_withdrawal_km3!AT23)</f>
        <v>0</v>
      </c>
      <c r="AU23" s="18">
        <f>MAX(0,total_abstraction_km3!AU23-domestic_gross_demand_km3!AU23-industry_water_withdrawal_km3!AU23)</f>
        <v>0</v>
      </c>
      <c r="AV23" s="18">
        <f>MAX(0,total_abstraction_km3!AV23-domestic_gross_demand_km3!AV23-industry_water_withdrawal_km3!AV23)</f>
        <v>0</v>
      </c>
      <c r="AW23" s="18">
        <f>MAX(0,total_abstraction_km3!AW23-domestic_gross_demand_km3!AW23-industry_water_withdrawal_km3!AW23)</f>
        <v>0</v>
      </c>
      <c r="AX23" s="18">
        <f>MAX(0,total_abstraction_km3!AX23-domestic_gross_demand_km3!AX23-industry_water_withdrawal_km3!AX23)</f>
        <v>0</v>
      </c>
      <c r="AY23" s="18">
        <f>MAX(0,total_abstraction_km3!AY23-domestic_gross_demand_km3!AY23-industry_water_withdrawal_km3!AY23)</f>
        <v>0</v>
      </c>
      <c r="AZ23" s="18">
        <f>MAX(0,total_abstraction_km3!AZ23-domestic_gross_demand_km3!AZ23-industry_water_withdrawal_km3!AZ23)</f>
        <v>0</v>
      </c>
      <c r="BA23" s="18">
        <f>MAX(0,total_abstraction_km3!BA23-domestic_gross_demand_km3!BA23-industry_water_withdrawal_km3!BA23)</f>
        <v>0</v>
      </c>
      <c r="BB23" s="18">
        <f>MAX(0,total_abstraction_km3!BB23-domestic_gross_demand_km3!BB23-industry_water_withdrawal_km3!BB23)</f>
        <v>0</v>
      </c>
      <c r="BC23" s="18">
        <f>MAX(0,total_abstraction_km3!BC23-domestic_gross_demand_km3!BC23-industry_water_withdrawal_km3!BC23)</f>
        <v>0</v>
      </c>
      <c r="BD23" s="18">
        <f>MAX(0,total_abstraction_km3!BD23-domestic_gross_demand_km3!BD23-industry_water_withdrawal_km3!BD23)</f>
        <v>0</v>
      </c>
      <c r="BE23" s="18">
        <f>MAX(0,total_abstraction_km3!BE23-domestic_gross_demand_km3!BE23-industry_water_withdrawal_km3!BE23)</f>
        <v>0</v>
      </c>
      <c r="BF23" s="18">
        <f>MAX(0,total_abstraction_km3!BF23-domestic_gross_demand_km3!BF23-industry_water_withdrawal_km3!BF23)</f>
        <v>0</v>
      </c>
      <c r="BG23" s="18">
        <f>MAX(0,total_abstraction_km3!BG23-domestic_gross_demand_km3!BG23-industry_water_withdrawal_km3!BG23)</f>
        <v>0</v>
      </c>
      <c r="BH23" s="18">
        <f>MAX(0,total_abstraction_km3!BH23-domestic_gross_demand_km3!BH23-industry_water_withdrawal_km3!BH23)</f>
        <v>0</v>
      </c>
      <c r="BI23" s="18">
        <f>MAX(0,total_abstraction_km3!BI23-domestic_gross_demand_km3!BI23-industry_water_withdrawal_km3!BI23)</f>
        <v>0</v>
      </c>
      <c r="BJ23" s="18">
        <f>MAX(0,total_abstraction_km3!BJ23-domestic_gross_demand_km3!BJ23-industry_water_withdrawal_km3!BJ23)</f>
        <v>0</v>
      </c>
      <c r="BK23" s="18">
        <f>MAX(0,total_abstraction_km3!BK23-domestic_gross_demand_km3!BK23-industry_water_withdrawal_km3!BK23)</f>
        <v>0</v>
      </c>
      <c r="BL23" s="18">
        <f>MAX(0,total_abstraction_km3!BL23-domestic_gross_demand_km3!BL23-industry_water_withdrawal_km3!BL23)</f>
        <v>0</v>
      </c>
      <c r="BM23" s="18">
        <f>MAX(0,total_abstraction_km3!BM23-domestic_gross_demand_km3!BM23-industry_water_withdrawal_km3!BM23)</f>
        <v>0</v>
      </c>
      <c r="BN23" s="18">
        <f>MAX(0,total_abstraction_km3!BN23-domestic_gross_demand_km3!BN23-industry_water_withdrawal_km3!BN23)</f>
        <v>0</v>
      </c>
      <c r="BO23" s="18">
        <f>MAX(0,total_abstraction_km3!BO23-domestic_gross_demand_km3!BO23-industry_water_withdrawal_km3!BO23)</f>
        <v>0</v>
      </c>
      <c r="BP23" s="18">
        <f>MAX(0,total_abstraction_km3!BP23-domestic_gross_demand_km3!BP23-industry_water_withdrawal_km3!BP23)</f>
        <v>0</v>
      </c>
      <c r="BQ23" s="18">
        <f>MAX(0,total_abstraction_km3!BQ23-domestic_gross_demand_km3!BQ23-industry_water_withdrawal_km3!BQ23)</f>
        <v>0</v>
      </c>
      <c r="BR23" s="18">
        <f>MAX(0,total_abstraction_km3!BR23-domestic_gross_demand_km3!BR23-industry_water_withdrawal_km3!BR23)</f>
        <v>0</v>
      </c>
      <c r="BS23" s="18">
        <f>MAX(0,total_abstraction_km3!BS23-domestic_gross_demand_km3!BS23-industry_water_withdrawal_km3!BS23)</f>
        <v>0</v>
      </c>
      <c r="BT23" s="18">
        <f>MAX(0,total_abstraction_km3!BT23-domestic_gross_demand_km3!BT23-industry_water_withdrawal_km3!BT23)</f>
        <v>0</v>
      </c>
      <c r="BU23" s="18">
        <f>MAX(0,total_abstraction_km3!BU23-domestic_gross_demand_km3!BU23-industry_water_withdrawal_km3!BU23)</f>
        <v>0</v>
      </c>
      <c r="BV23" s="18">
        <f>MAX(0,total_abstraction_km3!BV23-domestic_gross_demand_km3!BV23-industry_water_withdrawal_km3!BV23)</f>
        <v>0</v>
      </c>
      <c r="BW23" s="18">
        <f>MAX(0,total_abstraction_km3!BW23-domestic_gross_demand_km3!BW23-industry_water_withdrawal_km3!BW23)</f>
        <v>0</v>
      </c>
      <c r="BX23" s="18">
        <f>MAX(0,total_abstraction_km3!BX23-domestic_gross_demand_km3!BX23-industry_water_withdrawal_km3!BX23)</f>
        <v>2.2793177607649713E-4</v>
      </c>
      <c r="BY23" s="18">
        <f>MAX(0,total_abstraction_km3!BY23-domestic_gross_demand_km3!BY23-industry_water_withdrawal_km3!BY23)</f>
        <v>0</v>
      </c>
      <c r="BZ23" s="18">
        <f>MAX(0,total_abstraction_km3!BZ23-domestic_gross_demand_km3!BZ23-industry_water_withdrawal_km3!BZ23)</f>
        <v>0</v>
      </c>
      <c r="CA23" s="18">
        <f>MAX(0,total_abstraction_km3!CA23-domestic_gross_demand_km3!CA23-industry_water_withdrawal_km3!CA23)</f>
        <v>0</v>
      </c>
      <c r="CB23" s="18">
        <f>MAX(0,total_abstraction_km3!CB23-domestic_gross_demand_km3!CB23-industry_water_withdrawal_km3!CB23)</f>
        <v>0</v>
      </c>
      <c r="CC23" s="18">
        <f>MAX(0,total_abstraction_km3!CC23-domestic_gross_demand_km3!CC23-industry_water_withdrawal_km3!CC23)</f>
        <v>0</v>
      </c>
      <c r="CD23" s="18">
        <f>MAX(0,total_abstraction_km3!CD23-domestic_gross_demand_km3!CD23-industry_water_withdrawal_km3!CD23)</f>
        <v>0</v>
      </c>
      <c r="CE23" s="18">
        <f>MAX(0,total_abstraction_km3!CE23-domestic_gross_demand_km3!CE23-industry_water_withdrawal_km3!CE23)</f>
        <v>0</v>
      </c>
      <c r="CF23" s="18">
        <f>MAX(0,total_abstraction_km3!CF23-domestic_gross_demand_km3!CF23-industry_water_withdrawal_km3!CF23)</f>
        <v>0</v>
      </c>
      <c r="CG23" s="18">
        <f>MAX(0,total_abstraction_km3!CG23-domestic_gross_demand_km3!CG23-industry_water_withdrawal_km3!CG23)</f>
        <v>0</v>
      </c>
      <c r="CH23" s="18">
        <f>MAX(0,total_abstraction_km3!CH23-domestic_gross_demand_km3!CH23-industry_water_withdrawal_km3!CH23)</f>
        <v>0</v>
      </c>
      <c r="CI23" s="18">
        <f>MAX(0,total_abstraction_km3!CI23-domestic_gross_demand_km3!CI23-industry_water_withdrawal_km3!CI23)</f>
        <v>0</v>
      </c>
      <c r="CJ23" s="18">
        <f>MAX(0,total_abstraction_km3!CJ23-domestic_gross_demand_km3!CJ23-industry_water_withdrawal_km3!CJ23)</f>
        <v>5.7051582208169846E-4</v>
      </c>
      <c r="CK23" s="18">
        <f>MAX(0,total_abstraction_km3!CK23-domestic_gross_demand_km3!CK23-industry_water_withdrawal_km3!CK23)</f>
        <v>0</v>
      </c>
      <c r="CL23" s="18">
        <f>MAX(0,total_abstraction_km3!CL23-domestic_gross_demand_km3!CL23-industry_water_withdrawal_km3!CL23)</f>
        <v>0</v>
      </c>
      <c r="CM23" s="18">
        <f>MAX(0,total_abstraction_km3!CM23-domestic_gross_demand_km3!CM23-industry_water_withdrawal_km3!CM23)</f>
        <v>0</v>
      </c>
      <c r="CN23" s="18">
        <f>MAX(0,total_abstraction_km3!CN23-domestic_gross_demand_km3!CN23-industry_water_withdrawal_km3!CN23)</f>
        <v>0</v>
      </c>
      <c r="CO23" s="18">
        <f>MAX(0,total_abstraction_km3!CO23-domestic_gross_demand_km3!CO23-industry_water_withdrawal_km3!CO23)</f>
        <v>0</v>
      </c>
      <c r="CP23" s="18">
        <f>MAX(0,total_abstraction_km3!CP23-domestic_gross_demand_km3!CP23-industry_water_withdrawal_km3!CP23)</f>
        <v>0</v>
      </c>
      <c r="CQ23" s="18">
        <f>MAX(0,total_abstraction_km3!CQ23-domestic_gross_demand_km3!CQ23-industry_water_withdrawal_km3!CQ23)</f>
        <v>0</v>
      </c>
      <c r="CR23" s="18">
        <f>MAX(0,total_abstraction_km3!CR23-domestic_gross_demand_km3!CR23-industry_water_withdrawal_km3!CR23)</f>
        <v>0</v>
      </c>
      <c r="CS23" s="18">
        <f>MAX(0,total_abstraction_km3!CS23-domestic_gross_demand_km3!CS23-industry_water_withdrawal_km3!CS23)</f>
        <v>0</v>
      </c>
      <c r="CT23" s="18">
        <f>MAX(0,total_abstraction_km3!CT23-domestic_gross_demand_km3!CT23-industry_water_withdrawal_km3!CT23)</f>
        <v>5.3108883491384052E-4</v>
      </c>
    </row>
    <row r="24" spans="1:98" x14ac:dyDescent="0.25">
      <c r="A24" s="18">
        <v>117</v>
      </c>
      <c r="B24" s="18" t="s">
        <v>1933</v>
      </c>
      <c r="C24" s="18" t="s">
        <v>547</v>
      </c>
      <c r="D24" s="18" t="s">
        <v>458</v>
      </c>
      <c r="E24" s="18" t="s">
        <v>548</v>
      </c>
      <c r="F24" s="18">
        <f>MAX(0,total_abstraction_km3!F24-domestic_gross_demand_km3!F24-industry_water_withdrawal_km3!F24)</f>
        <v>9.8768999999999992E-3</v>
      </c>
      <c r="G24" s="18">
        <f>MAX(0,total_abstraction_km3!G24-domestic_gross_demand_km3!G24-industry_water_withdrawal_km3!G24)</f>
        <v>7.9407200000000001E-3</v>
      </c>
      <c r="H24" s="18">
        <f>MAX(0,total_abstraction_km3!H24-domestic_gross_demand_km3!H24-industry_water_withdrawal_km3!H24)</f>
        <v>8.6707499999999996E-3</v>
      </c>
      <c r="I24" s="18">
        <f>MAX(0,total_abstraction_km3!I24-domestic_gross_demand_km3!I24-industry_water_withdrawal_km3!I24)</f>
        <v>8.5738399999999992E-3</v>
      </c>
      <c r="J24" s="18">
        <f>MAX(0,total_abstraction_km3!J24-domestic_gross_demand_km3!J24-industry_water_withdrawal_km3!J24)</f>
        <v>9.6786900000000002E-3</v>
      </c>
      <c r="K24" s="18">
        <f>MAX(0,total_abstraction_km3!K24-domestic_gross_demand_km3!K24-industry_water_withdrawal_km3!K24)</f>
        <v>1.013034E-2</v>
      </c>
      <c r="L24" s="18">
        <f>MAX(0,total_abstraction_km3!L24-domestic_gross_demand_km3!L24-industry_water_withdrawal_km3!L24)</f>
        <v>9.1231000000000003E-3</v>
      </c>
      <c r="M24" s="18">
        <f>MAX(0,total_abstraction_km3!M24-domestic_gross_demand_km3!M24-industry_water_withdrawal_km3!M24)</f>
        <v>8.9996800000000012E-3</v>
      </c>
      <c r="N24" s="18">
        <f>MAX(0,total_abstraction_km3!N24-domestic_gross_demand_km3!N24-industry_water_withdrawal_km3!N24)</f>
        <v>9.058130000000001E-3</v>
      </c>
      <c r="O24" s="18">
        <f>MAX(0,total_abstraction_km3!O24-domestic_gross_demand_km3!O24-industry_water_withdrawal_km3!O24)</f>
        <v>9.9345600000000003E-3</v>
      </c>
      <c r="P24" s="18">
        <f>MAX(0,total_abstraction_km3!P24-domestic_gross_demand_km3!P24-industry_water_withdrawal_km3!P24)</f>
        <v>9.2902499999999999E-3</v>
      </c>
      <c r="Q24" s="18">
        <f>MAX(0,total_abstraction_km3!Q24-domestic_gross_demand_km3!Q24-industry_water_withdrawal_km3!Q24)</f>
        <v>1.013269E-2</v>
      </c>
      <c r="R24" s="18">
        <f>MAX(0,total_abstraction_km3!R24-domestic_gross_demand_km3!R24-industry_water_withdrawal_km3!R24)</f>
        <v>9.3073799999999988E-3</v>
      </c>
      <c r="S24" s="18">
        <f>MAX(0,total_abstraction_km3!S24-domestic_gross_demand_km3!S24-industry_water_withdrawal_km3!S24)</f>
        <v>1.1285209999999999E-2</v>
      </c>
      <c r="T24" s="18">
        <f>MAX(0,total_abstraction_km3!T24-domestic_gross_demand_km3!T24-industry_water_withdrawal_km3!T24)</f>
        <v>1.0991249999999999E-2</v>
      </c>
      <c r="U24" s="18">
        <f>MAX(0,total_abstraction_km3!U24-domestic_gross_demand_km3!U24-industry_water_withdrawal_km3!U24)</f>
        <v>1.045246E-2</v>
      </c>
      <c r="V24" s="18">
        <f>MAX(0,total_abstraction_km3!V24-domestic_gross_demand_km3!V24-industry_water_withdrawal_km3!V24)</f>
        <v>1.1883059999999999E-2</v>
      </c>
      <c r="W24" s="18">
        <f>MAX(0,total_abstraction_km3!W24-domestic_gross_demand_km3!W24-industry_water_withdrawal_km3!W24)</f>
        <v>9.557920000000001E-3</v>
      </c>
      <c r="X24" s="18">
        <f>MAX(0,total_abstraction_km3!X24-domestic_gross_demand_km3!X24-industry_water_withdrawal_km3!X24)</f>
        <v>1.03246E-2</v>
      </c>
      <c r="Y24" s="18">
        <f>MAX(0,total_abstraction_km3!Y24-domestic_gross_demand_km3!Y24-industry_water_withdrawal_km3!Y24)</f>
        <v>1.2087550000000001E-2</v>
      </c>
      <c r="Z24" s="18">
        <f>MAX(0,total_abstraction_km3!Z24-domestic_gross_demand_km3!Z24-industry_water_withdrawal_km3!Z24)</f>
        <v>1.1195140000000001E-2</v>
      </c>
      <c r="AA24" s="18">
        <f>MAX(0,total_abstraction_km3!AA24-domestic_gross_demand_km3!AA24-industry_water_withdrawal_km3!AA24)</f>
        <v>1.205143E-2</v>
      </c>
      <c r="AB24" s="18">
        <f>MAX(0,total_abstraction_km3!AB24-domestic_gross_demand_km3!AB24-industry_water_withdrawal_km3!AB24)</f>
        <v>1.2719900000000001E-2</v>
      </c>
      <c r="AC24" s="18">
        <f>MAX(0,total_abstraction_km3!AC24-domestic_gross_demand_km3!AC24-industry_water_withdrawal_km3!AC24)</f>
        <v>1.2376489999999999E-2</v>
      </c>
      <c r="AD24" s="18">
        <f>MAX(0,total_abstraction_km3!AD24-domestic_gross_demand_km3!AD24-industry_water_withdrawal_km3!AD24)</f>
        <v>1.115616E-2</v>
      </c>
      <c r="AE24" s="18">
        <f>MAX(0,total_abstraction_km3!AE24-domestic_gross_demand_km3!AE24-industry_water_withdrawal_km3!AE24)</f>
        <v>1.051295E-2</v>
      </c>
      <c r="AF24" s="18">
        <f>MAX(0,total_abstraction_km3!AF24-domestic_gross_demand_km3!AF24-industry_water_withdrawal_km3!AF24)</f>
        <v>1.2425779999999997E-2</v>
      </c>
      <c r="AG24" s="18">
        <f>MAX(0,total_abstraction_km3!AG24-domestic_gross_demand_km3!AG24-industry_water_withdrawal_km3!AG24)</f>
        <v>1.1679999999999999E-2</v>
      </c>
      <c r="AH24" s="18">
        <f>MAX(0,total_abstraction_km3!AH24-domestic_gross_demand_km3!AH24-industry_water_withdrawal_km3!AH24)</f>
        <v>1.137148E-2</v>
      </c>
      <c r="AI24" s="18">
        <f>MAX(0,total_abstraction_km3!AI24-domestic_gross_demand_km3!AI24-industry_water_withdrawal_km3!AI24)</f>
        <v>1.1649590000000001E-2</v>
      </c>
      <c r="AJ24" s="18">
        <f>MAX(0,total_abstraction_km3!AJ24-domestic_gross_demand_km3!AJ24-industry_water_withdrawal_km3!AJ24)</f>
        <v>1.1579889999999999E-2</v>
      </c>
      <c r="AK24" s="18">
        <f>MAX(0,total_abstraction_km3!AK24-domestic_gross_demand_km3!AK24-industry_water_withdrawal_km3!AK24)</f>
        <v>1.3068229999999998E-2</v>
      </c>
      <c r="AL24" s="18">
        <f>MAX(0,total_abstraction_km3!AL24-domestic_gross_demand_km3!AL24-industry_water_withdrawal_km3!AL24)</f>
        <v>1.3582970000000002E-2</v>
      </c>
      <c r="AM24" s="18">
        <f>MAX(0,total_abstraction_km3!AM24-domestic_gross_demand_km3!AM24-industry_water_withdrawal_km3!AM24)</f>
        <v>1.3087660000000001E-2</v>
      </c>
      <c r="AN24" s="18">
        <f>MAX(0,total_abstraction_km3!AN24-domestic_gross_demand_km3!AN24-industry_water_withdrawal_km3!AN24)</f>
        <v>1.2573000000000001E-2</v>
      </c>
      <c r="AO24" s="18">
        <f>MAX(0,total_abstraction_km3!AO24-domestic_gross_demand_km3!AO24-industry_water_withdrawal_km3!AO24)</f>
        <v>1.2629080000000001E-2</v>
      </c>
      <c r="AP24" s="18">
        <f>MAX(0,total_abstraction_km3!AP24-domestic_gross_demand_km3!AP24-industry_water_withdrawal_km3!AP24)</f>
        <v>1.038675E-2</v>
      </c>
      <c r="AQ24" s="18">
        <f>MAX(0,total_abstraction_km3!AQ24-domestic_gross_demand_km3!AQ24-industry_water_withdrawal_km3!AQ24)</f>
        <v>1.0357909999999998E-2</v>
      </c>
      <c r="AR24" s="18">
        <f>MAX(0,total_abstraction_km3!AR24-domestic_gross_demand_km3!AR24-industry_water_withdrawal_km3!AR24)</f>
        <v>1.0847900000000001E-2</v>
      </c>
      <c r="AS24" s="18">
        <f>MAX(0,total_abstraction_km3!AS24-domestic_gross_demand_km3!AS24-industry_water_withdrawal_km3!AS24)</f>
        <v>9.43219E-3</v>
      </c>
      <c r="AT24" s="18">
        <f>MAX(0,total_abstraction_km3!AT24-domestic_gross_demand_km3!AT24-industry_water_withdrawal_km3!AT24)</f>
        <v>1.0910889999999999E-2</v>
      </c>
      <c r="AU24" s="18">
        <f>MAX(0,total_abstraction_km3!AU24-domestic_gross_demand_km3!AU24-industry_water_withdrawal_km3!AU24)</f>
        <v>1.134887E-2</v>
      </c>
      <c r="AV24" s="18">
        <f>MAX(0,total_abstraction_km3!AV24-domestic_gross_demand_km3!AV24-industry_water_withdrawal_km3!AV24)</f>
        <v>1.150881E-2</v>
      </c>
      <c r="AW24" s="18">
        <f>MAX(0,total_abstraction_km3!AW24-domestic_gross_demand_km3!AW24-industry_water_withdrawal_km3!AW24)</f>
        <v>1.0083460000000002E-2</v>
      </c>
      <c r="AX24" s="18">
        <f>MAX(0,total_abstraction_km3!AX24-domestic_gross_demand_km3!AX24-industry_water_withdrawal_km3!AX24)</f>
        <v>1.1886570000000001E-2</v>
      </c>
      <c r="AY24" s="18">
        <f>MAX(0,total_abstraction_km3!AY24-domestic_gross_demand_km3!AY24-industry_water_withdrawal_km3!AY24)</f>
        <v>1.2652460000000001E-2</v>
      </c>
      <c r="AZ24" s="18">
        <f>MAX(0,total_abstraction_km3!AZ24-domestic_gross_demand_km3!AZ24-industry_water_withdrawal_km3!AZ24)</f>
        <v>1.3361880000000001E-2</v>
      </c>
      <c r="BA24" s="18">
        <f>MAX(0,total_abstraction_km3!BA24-domestic_gross_demand_km3!BA24-industry_water_withdrawal_km3!BA24)</f>
        <v>1.0521889999999999E-2</v>
      </c>
      <c r="BB24" s="18">
        <f>MAX(0,total_abstraction_km3!BB24-domestic_gross_demand_km3!BB24-industry_water_withdrawal_km3!BB24)</f>
        <v>1.162379E-2</v>
      </c>
      <c r="BC24" s="18">
        <f>MAX(0,total_abstraction_km3!BC24-domestic_gross_demand_km3!BC24-industry_water_withdrawal_km3!BC24)</f>
        <v>1.1963319999999998E-2</v>
      </c>
      <c r="BD24" s="18">
        <f>MAX(0,total_abstraction_km3!BD24-domestic_gross_demand_km3!BD24-industry_water_withdrawal_km3!BD24)</f>
        <v>9.6149999999999985E-3</v>
      </c>
      <c r="BE24" s="18">
        <f>MAX(0,total_abstraction_km3!BE24-domestic_gross_demand_km3!BE24-industry_water_withdrawal_km3!BE24)</f>
        <v>1.1283199999999998E-2</v>
      </c>
      <c r="BF24" s="18">
        <f>MAX(0,total_abstraction_km3!BF24-domestic_gross_demand_km3!BF24-industry_water_withdrawal_km3!BF24)</f>
        <v>1.0230599999999999E-2</v>
      </c>
      <c r="BG24" s="18">
        <f>MAX(0,total_abstraction_km3!BG24-domestic_gross_demand_km3!BG24-industry_water_withdrawal_km3!BG24)</f>
        <v>1.0907900000000002E-2</v>
      </c>
      <c r="BH24" s="18">
        <f>MAX(0,total_abstraction_km3!BH24-domestic_gross_demand_km3!BH24-industry_water_withdrawal_km3!BH24)</f>
        <v>1.1946400000000001E-2</v>
      </c>
      <c r="BI24" s="18">
        <f>MAX(0,total_abstraction_km3!BI24-domestic_gross_demand_km3!BI24-industry_water_withdrawal_km3!BI24)</f>
        <v>1.1211800000000001E-2</v>
      </c>
      <c r="BJ24" s="18">
        <f>MAX(0,total_abstraction_km3!BJ24-domestic_gross_demand_km3!BJ24-industry_water_withdrawal_km3!BJ24)</f>
        <v>1.4319399999999999E-2</v>
      </c>
      <c r="BK24" s="18">
        <f>MAX(0,total_abstraction_km3!BK24-domestic_gross_demand_km3!BK24-industry_water_withdrawal_km3!BK24)</f>
        <v>1.2689499999999999E-2</v>
      </c>
      <c r="BL24" s="18">
        <f>MAX(0,total_abstraction_km3!BL24-domestic_gross_demand_km3!BL24-industry_water_withdrawal_km3!BL24)</f>
        <v>1.103533310344825E-2</v>
      </c>
      <c r="BM24" s="18">
        <f>MAX(0,total_abstraction_km3!BM24-domestic_gross_demand_km3!BM24-industry_water_withdrawal_km3!BM24)</f>
        <v>7.1674426522585957E-4</v>
      </c>
      <c r="BN24" s="18" t="e">
        <f>MAX(0,total_abstraction_km3!BN24-domestic_gross_demand_km3!BN24-industry_water_withdrawal_km3!BN24)</f>
        <v>#VALUE!</v>
      </c>
      <c r="BO24" s="18" t="e">
        <f>MAX(0,total_abstraction_km3!BO24-domestic_gross_demand_km3!BO24-industry_water_withdrawal_km3!BO24)</f>
        <v>#VALUE!</v>
      </c>
      <c r="BP24" s="18" t="e">
        <f>MAX(0,total_abstraction_km3!BP24-domestic_gross_demand_km3!BP24-industry_water_withdrawal_km3!BP24)</f>
        <v>#VALUE!</v>
      </c>
      <c r="BQ24" s="18" t="e">
        <f>MAX(0,total_abstraction_km3!BQ24-domestic_gross_demand_km3!BQ24-industry_water_withdrawal_km3!BQ24)</f>
        <v>#VALUE!</v>
      </c>
      <c r="BR24" s="18" t="e">
        <f>MAX(0,total_abstraction_km3!BR24-domestic_gross_demand_km3!BR24-industry_water_withdrawal_km3!BR24)</f>
        <v>#VALUE!</v>
      </c>
      <c r="BS24" s="18" t="e">
        <f>MAX(0,total_abstraction_km3!BS24-domestic_gross_demand_km3!BS24-industry_water_withdrawal_km3!BS24)</f>
        <v>#VALUE!</v>
      </c>
      <c r="BT24" s="18">
        <f>MAX(0,total_abstraction_km3!BT24-domestic_gross_demand_km3!BT24-industry_water_withdrawal_km3!BT24)</f>
        <v>4.4927562213540993E-5</v>
      </c>
      <c r="BU24" s="18" t="e">
        <f>MAX(0,total_abstraction_km3!BU24-domestic_gross_demand_km3!BU24-industry_water_withdrawal_km3!BU24)</f>
        <v>#VALUE!</v>
      </c>
      <c r="BV24" s="18" t="e">
        <f>MAX(0,total_abstraction_km3!BV24-domestic_gross_demand_km3!BV24-industry_water_withdrawal_km3!BV24)</f>
        <v>#VALUE!</v>
      </c>
      <c r="BW24" s="18">
        <f>MAX(0,total_abstraction_km3!BW24-domestic_gross_demand_km3!BW24-industry_water_withdrawal_km3!BW24)</f>
        <v>8.94818E-3</v>
      </c>
      <c r="BX24" s="18">
        <f>MAX(0,total_abstraction_km3!BX24-domestic_gross_demand_km3!BX24-industry_water_withdrawal_km3!BX24)</f>
        <v>7.4573808562657237E-4</v>
      </c>
      <c r="BY24" s="18">
        <f>MAX(0,total_abstraction_km3!BY24-domestic_gross_demand_km3!BY24-industry_water_withdrawal_km3!BY24)</f>
        <v>9.4491620000000005E-3</v>
      </c>
      <c r="BZ24" s="18">
        <f>MAX(0,total_abstraction_km3!BZ24-domestic_gross_demand_km3!BZ24-industry_water_withdrawal_km3!BZ24)</f>
        <v>4.0598745312877003E-4</v>
      </c>
      <c r="CA24" s="18">
        <f>MAX(0,total_abstraction_km3!CA24-domestic_gross_demand_km3!CA24-industry_water_withdrawal_km3!CA24)</f>
        <v>1.0201356E-2</v>
      </c>
      <c r="CB24" s="18">
        <f>MAX(0,total_abstraction_km3!CB24-domestic_gross_demand_km3!CB24-industry_water_withdrawal_km3!CB24)</f>
        <v>8.9657092226577305E-4</v>
      </c>
      <c r="CC24" s="18">
        <f>MAX(0,total_abstraction_km3!CC24-domestic_gross_demand_km3!CC24-industry_water_withdrawal_km3!CC24)</f>
        <v>1.0861117999999999E-2</v>
      </c>
      <c r="CD24" s="18">
        <f>MAX(0,total_abstraction_km3!CD24-domestic_gross_demand_km3!CD24-industry_water_withdrawal_km3!CD24)</f>
        <v>9.9192331495069315E-4</v>
      </c>
      <c r="CE24" s="18">
        <f>MAX(0,total_abstraction_km3!CE24-domestic_gross_demand_km3!CE24-industry_water_withdrawal_km3!CE24)</f>
        <v>1.1899824E-2</v>
      </c>
      <c r="CF24" s="18">
        <f>MAX(0,total_abstraction_km3!CF24-domestic_gross_demand_km3!CF24-industry_water_withdrawal_km3!CF24)</f>
        <v>6.0432045778197594E-4</v>
      </c>
      <c r="CG24" s="18">
        <f>MAX(0,total_abstraction_km3!CG24-domestic_gross_demand_km3!CG24-industry_water_withdrawal_km3!CG24)</f>
        <v>1.152796E-2</v>
      </c>
      <c r="CH24" s="18">
        <f>MAX(0,total_abstraction_km3!CH24-domestic_gross_demand_km3!CH24-industry_water_withdrawal_km3!CH24)</f>
        <v>6.6962789880144029E-4</v>
      </c>
      <c r="CI24" s="18">
        <f>MAX(0,total_abstraction_km3!CI24-domestic_gross_demand_km3!CI24-industry_water_withdrawal_km3!CI24)</f>
        <v>1.2778349999999999E-2</v>
      </c>
      <c r="CJ24" s="18">
        <f>MAX(0,total_abstraction_km3!CJ24-domestic_gross_demand_km3!CJ24-industry_water_withdrawal_km3!CJ24)</f>
        <v>6.5961527256986805E-4</v>
      </c>
      <c r="CK24" s="18">
        <f>MAX(0,total_abstraction_km3!CK24-domestic_gross_demand_km3!CK24-industry_water_withdrawal_km3!CK24)</f>
        <v>1.0730766000000001E-2</v>
      </c>
      <c r="CL24" s="18">
        <f>MAX(0,total_abstraction_km3!CL24-domestic_gross_demand_km3!CL24-industry_water_withdrawal_km3!CL24)</f>
        <v>0</v>
      </c>
      <c r="CM24" s="18">
        <f>MAX(0,total_abstraction_km3!CM24-domestic_gross_demand_km3!CM24-industry_water_withdrawal_km3!CM24)</f>
        <v>1.114772E-2</v>
      </c>
      <c r="CN24" s="18">
        <f>MAX(0,total_abstraction_km3!CN24-domestic_gross_demand_km3!CN24-industry_water_withdrawal_km3!CN24)</f>
        <v>4.6185734661711899E-4</v>
      </c>
      <c r="CO24" s="18">
        <f>MAX(0,total_abstraction_km3!CO24-domestic_gross_demand_km3!CO24-industry_water_withdrawal_km3!CO24)</f>
        <v>1.2024667999999999E-2</v>
      </c>
      <c r="CP24" s="18">
        <f>MAX(0,total_abstraction_km3!CP24-domestic_gross_demand_km3!CP24-industry_water_withdrawal_km3!CP24)</f>
        <v>1.6608227511911489E-4</v>
      </c>
      <c r="CQ24" s="18">
        <f>MAX(0,total_abstraction_km3!CQ24-domestic_gross_demand_km3!CQ24-industry_water_withdrawal_km3!CQ24)</f>
        <v>1.0796619999999998E-2</v>
      </c>
      <c r="CR24" s="18">
        <f>MAX(0,total_abstraction_km3!CR24-domestic_gross_demand_km3!CR24-industry_water_withdrawal_km3!CR24)</f>
        <v>7.5343706298269288E-4</v>
      </c>
      <c r="CS24" s="18">
        <f>MAX(0,total_abstraction_km3!CS24-domestic_gross_demand_km3!CS24-industry_water_withdrawal_km3!CS24)</f>
        <v>1.2740233333333302E-2</v>
      </c>
      <c r="CT24" s="18">
        <f>MAX(0,total_abstraction_km3!CT24-domestic_gross_demand_km3!CT24-industry_water_withdrawal_km3!CT24)</f>
        <v>1.5544210637190099E-3</v>
      </c>
    </row>
    <row r="25" spans="1:98" x14ac:dyDescent="0.25">
      <c r="A25" s="18">
        <v>118</v>
      </c>
      <c r="B25" s="18" t="s">
        <v>1934</v>
      </c>
      <c r="C25" s="18" t="s">
        <v>549</v>
      </c>
      <c r="D25" s="18" t="s">
        <v>424</v>
      </c>
      <c r="E25" s="18" t="s">
        <v>228</v>
      </c>
      <c r="F25" s="18">
        <f>MAX(0,total_abstraction_km3!F25-domestic_gross_demand_km3!F25-industry_water_withdrawal_km3!F25)</f>
        <v>1.153289</v>
      </c>
      <c r="G25" s="18">
        <f>MAX(0,total_abstraction_km3!G25-domestic_gross_demand_km3!G25-industry_water_withdrawal_km3!G25)</f>
        <v>1.0995869999999999</v>
      </c>
      <c r="H25" s="18">
        <f>MAX(0,total_abstraction_km3!H25-domestic_gross_demand_km3!H25-industry_water_withdrawal_km3!H25)</f>
        <v>1.2050689999999999</v>
      </c>
      <c r="I25" s="18">
        <f>MAX(0,total_abstraction_km3!I25-domestic_gross_demand_km3!I25-industry_water_withdrawal_km3!I25)</f>
        <v>1.1829069999999999</v>
      </c>
      <c r="J25" s="18">
        <f>MAX(0,total_abstraction_km3!J25-domestic_gross_demand_km3!J25-industry_water_withdrawal_km3!J25)</f>
        <v>1.0683520000000002</v>
      </c>
      <c r="K25" s="18">
        <f>MAX(0,total_abstraction_km3!K25-domestic_gross_demand_km3!K25-industry_water_withdrawal_km3!K25)</f>
        <v>1.3110110000000001</v>
      </c>
      <c r="L25" s="18">
        <f>MAX(0,total_abstraction_km3!L25-domestic_gross_demand_km3!L25-industry_water_withdrawal_km3!L25)</f>
        <v>1.4120269999999999</v>
      </c>
      <c r="M25" s="18">
        <f>MAX(0,total_abstraction_km3!M25-domestic_gross_demand_km3!M25-industry_water_withdrawal_km3!M25)</f>
        <v>1.0717589999999999</v>
      </c>
      <c r="N25" s="18">
        <f>MAX(0,total_abstraction_km3!N25-domestic_gross_demand_km3!N25-industry_water_withdrawal_km3!N25)</f>
        <v>1.0887830000000001</v>
      </c>
      <c r="O25" s="18">
        <f>MAX(0,total_abstraction_km3!O25-domestic_gross_demand_km3!O25-industry_water_withdrawal_km3!O25)</f>
        <v>0.84107199999999993</v>
      </c>
      <c r="P25" s="18">
        <f>MAX(0,total_abstraction_km3!P25-domestic_gross_demand_km3!P25-industry_water_withdrawal_km3!P25)</f>
        <v>1.0409430000000002</v>
      </c>
      <c r="Q25" s="18">
        <f>MAX(0,total_abstraction_km3!Q25-domestic_gross_demand_km3!Q25-industry_water_withdrawal_km3!Q25)</f>
        <v>1.1335759999999999</v>
      </c>
      <c r="R25" s="18">
        <f>MAX(0,total_abstraction_km3!R25-domestic_gross_demand_km3!R25-industry_water_withdrawal_km3!R25)</f>
        <v>1.2361610000000001</v>
      </c>
      <c r="S25" s="18">
        <f>MAX(0,total_abstraction_km3!S25-domestic_gross_demand_km3!S25-industry_water_withdrawal_km3!S25)</f>
        <v>1.016753</v>
      </c>
      <c r="T25" s="18">
        <f>MAX(0,total_abstraction_km3!T25-domestic_gross_demand_km3!T25-industry_water_withdrawal_km3!T25)</f>
        <v>0.91444700000000001</v>
      </c>
      <c r="U25" s="18">
        <f>MAX(0,total_abstraction_km3!U25-domestic_gross_demand_km3!U25-industry_water_withdrawal_km3!U25)</f>
        <v>0.9352600000000002</v>
      </c>
      <c r="V25" s="18">
        <f>MAX(0,total_abstraction_km3!V25-domestic_gross_demand_km3!V25-industry_water_withdrawal_km3!V25)</f>
        <v>1.1104710000000002</v>
      </c>
      <c r="W25" s="18">
        <f>MAX(0,total_abstraction_km3!W25-domestic_gross_demand_km3!W25-industry_water_withdrawal_km3!W25)</f>
        <v>1.024729</v>
      </c>
      <c r="X25" s="18">
        <f>MAX(0,total_abstraction_km3!X25-domestic_gross_demand_km3!X25-industry_water_withdrawal_km3!X25)</f>
        <v>1.0856629999999998</v>
      </c>
      <c r="Y25" s="18">
        <f>MAX(0,total_abstraction_km3!Y25-domestic_gross_demand_km3!Y25-industry_water_withdrawal_km3!Y25)</f>
        <v>1.3262580000000002</v>
      </c>
      <c r="Z25" s="18">
        <f>MAX(0,total_abstraction_km3!Z25-domestic_gross_demand_km3!Z25-industry_water_withdrawal_km3!Z25)</f>
        <v>0.9189029999999998</v>
      </c>
      <c r="AA25" s="18">
        <f>MAX(0,total_abstraction_km3!AA25-domestic_gross_demand_km3!AA25-industry_water_withdrawal_km3!AA25)</f>
        <v>1.194116</v>
      </c>
      <c r="AB25" s="18">
        <f>MAX(0,total_abstraction_km3!AB25-domestic_gross_demand_km3!AB25-industry_water_withdrawal_km3!AB25)</f>
        <v>0.73279399999999995</v>
      </c>
      <c r="AC25" s="18">
        <f>MAX(0,total_abstraction_km3!AC25-domestic_gross_demand_km3!AC25-industry_water_withdrawal_km3!AC25)</f>
        <v>0.91811899999999991</v>
      </c>
      <c r="AD25" s="18">
        <f>MAX(0,total_abstraction_km3!AD25-domestic_gross_demand_km3!AD25-industry_water_withdrawal_km3!AD25)</f>
        <v>0.9530789999999999</v>
      </c>
      <c r="AE25" s="18">
        <f>MAX(0,total_abstraction_km3!AE25-domestic_gross_demand_km3!AE25-industry_water_withdrawal_km3!AE25)</f>
        <v>1.0023300000000002</v>
      </c>
      <c r="AF25" s="18">
        <f>MAX(0,total_abstraction_km3!AF25-domestic_gross_demand_km3!AF25-industry_water_withdrawal_km3!AF25)</f>
        <v>0.91150400000000009</v>
      </c>
      <c r="AG25" s="18">
        <f>MAX(0,total_abstraction_km3!AG25-domestic_gross_demand_km3!AG25-industry_water_withdrawal_km3!AG25)</f>
        <v>0.95148100000000024</v>
      </c>
      <c r="AH25" s="18">
        <f>MAX(0,total_abstraction_km3!AH25-domestic_gross_demand_km3!AH25-industry_water_withdrawal_km3!AH25)</f>
        <v>1.0569090000000001</v>
      </c>
      <c r="AI25" s="18">
        <f>MAX(0,total_abstraction_km3!AI25-domestic_gross_demand_km3!AI25-industry_water_withdrawal_km3!AI25)</f>
        <v>0.89435799999999999</v>
      </c>
      <c r="AJ25" s="18">
        <f>MAX(0,total_abstraction_km3!AJ25-domestic_gross_demand_km3!AJ25-industry_water_withdrawal_km3!AJ25)</f>
        <v>0.92606599999999983</v>
      </c>
      <c r="AK25" s="18">
        <f>MAX(0,total_abstraction_km3!AK25-domestic_gross_demand_km3!AK25-industry_water_withdrawal_km3!AK25)</f>
        <v>0.83865899999999993</v>
      </c>
      <c r="AL25" s="18">
        <f>MAX(0,total_abstraction_km3!AL25-domestic_gross_demand_km3!AL25-industry_water_withdrawal_km3!AL25)</f>
        <v>0.93841599999999981</v>
      </c>
      <c r="AM25" s="18">
        <f>MAX(0,total_abstraction_km3!AM25-domestic_gross_demand_km3!AM25-industry_water_withdrawal_km3!AM25)</f>
        <v>0.95188299999999992</v>
      </c>
      <c r="AN25" s="18">
        <f>MAX(0,total_abstraction_km3!AN25-domestic_gross_demand_km3!AN25-industry_water_withdrawal_km3!AN25)</f>
        <v>0.99386699999999994</v>
      </c>
      <c r="AO25" s="18">
        <f>MAX(0,total_abstraction_km3!AO25-domestic_gross_demand_km3!AO25-industry_water_withdrawal_km3!AO25)</f>
        <v>0.82053399999999999</v>
      </c>
      <c r="AP25" s="18">
        <f>MAX(0,total_abstraction_km3!AP25-domestic_gross_demand_km3!AP25-industry_water_withdrawal_km3!AP25)</f>
        <v>1.002275</v>
      </c>
      <c r="AQ25" s="18">
        <f>MAX(0,total_abstraction_km3!AQ25-domestic_gross_demand_km3!AQ25-industry_water_withdrawal_km3!AQ25)</f>
        <v>1.0334890000000003</v>
      </c>
      <c r="AR25" s="18">
        <f>MAX(0,total_abstraction_km3!AR25-domestic_gross_demand_km3!AR25-industry_water_withdrawal_km3!AR25)</f>
        <v>1.0501920000000002</v>
      </c>
      <c r="AS25" s="18">
        <f>MAX(0,total_abstraction_km3!AS25-domestic_gross_demand_km3!AS25-industry_water_withdrawal_km3!AS25)</f>
        <v>0.96354200000000001</v>
      </c>
      <c r="AT25" s="18">
        <f>MAX(0,total_abstraction_km3!AT25-domestic_gross_demand_km3!AT25-industry_water_withdrawal_km3!AT25)</f>
        <v>0.85760900000000007</v>
      </c>
      <c r="AU25" s="18">
        <f>MAX(0,total_abstraction_km3!AU25-domestic_gross_demand_km3!AU25-industry_water_withdrawal_km3!AU25)</f>
        <v>0.68042199999999986</v>
      </c>
      <c r="AV25" s="18">
        <f>MAX(0,total_abstraction_km3!AV25-domestic_gross_demand_km3!AV25-industry_water_withdrawal_km3!AV25)</f>
        <v>0.96385599999999982</v>
      </c>
      <c r="AW25" s="18">
        <f>MAX(0,total_abstraction_km3!AW25-domestic_gross_demand_km3!AW25-industry_water_withdrawal_km3!AW25)</f>
        <v>1.0539340000000001</v>
      </c>
      <c r="AX25" s="18">
        <f>MAX(0,total_abstraction_km3!AX25-domestic_gross_demand_km3!AX25-industry_water_withdrawal_km3!AX25)</f>
        <v>0.95119399999999987</v>
      </c>
      <c r="AY25" s="18">
        <f>MAX(0,total_abstraction_km3!AY25-domestic_gross_demand_km3!AY25-industry_water_withdrawal_km3!AY25)</f>
        <v>1.0376639999999999</v>
      </c>
      <c r="AZ25" s="18">
        <f>MAX(0,total_abstraction_km3!AZ25-domestic_gross_demand_km3!AZ25-industry_water_withdrawal_km3!AZ25)</f>
        <v>0.91953099999999999</v>
      </c>
      <c r="BA25" s="18">
        <f>MAX(0,total_abstraction_km3!BA25-domestic_gross_demand_km3!BA25-industry_water_withdrawal_km3!BA25)</f>
        <v>1.0048869999999999</v>
      </c>
      <c r="BB25" s="18">
        <f>MAX(0,total_abstraction_km3!BB25-domestic_gross_demand_km3!BB25-industry_water_withdrawal_km3!BB25)</f>
        <v>0.98019299999999976</v>
      </c>
      <c r="BC25" s="18">
        <f>MAX(0,total_abstraction_km3!BC25-domestic_gross_demand_km3!BC25-industry_water_withdrawal_km3!BC25)</f>
        <v>1.0123290000000003</v>
      </c>
      <c r="BD25" s="18">
        <f>MAX(0,total_abstraction_km3!BD25-domestic_gross_demand_km3!BD25-industry_water_withdrawal_km3!BD25)</f>
        <v>0.97443999999999986</v>
      </c>
      <c r="BE25" s="18">
        <f>MAX(0,total_abstraction_km3!BE25-domestic_gross_demand_km3!BE25-industry_water_withdrawal_km3!BE25)</f>
        <v>1.2895109999999999</v>
      </c>
      <c r="BF25" s="18">
        <f>MAX(0,total_abstraction_km3!BF25-domestic_gross_demand_km3!BF25-industry_water_withdrawal_km3!BF25)</f>
        <v>1.238683</v>
      </c>
      <c r="BG25" s="18">
        <f>MAX(0,total_abstraction_km3!BG25-domestic_gross_demand_km3!BG25-industry_water_withdrawal_km3!BG25)</f>
        <v>1.1066350000000003</v>
      </c>
      <c r="BH25" s="18">
        <f>MAX(0,total_abstraction_km3!BH25-domestic_gross_demand_km3!BH25-industry_water_withdrawal_km3!BH25)</f>
        <v>1.1009640000000003</v>
      </c>
      <c r="BI25" s="18">
        <f>MAX(0,total_abstraction_km3!BI25-domestic_gross_demand_km3!BI25-industry_water_withdrawal_km3!BI25)</f>
        <v>1.330894</v>
      </c>
      <c r="BJ25" s="18">
        <f>MAX(0,total_abstraction_km3!BJ25-domestic_gross_demand_km3!BJ25-industry_water_withdrawal_km3!BJ25)</f>
        <v>1.0771329999999999</v>
      </c>
      <c r="BK25" s="18">
        <f>MAX(0,total_abstraction_km3!BK25-domestic_gross_demand_km3!BK25-industry_water_withdrawal_km3!BK25)</f>
        <v>1.30307</v>
      </c>
      <c r="BL25" s="18">
        <f>MAX(0,total_abstraction_km3!BL25-domestic_gross_demand_km3!BL25-industry_water_withdrawal_km3!BL25)</f>
        <v>1.0378203793103491</v>
      </c>
      <c r="BM25" s="18">
        <f>MAX(0,total_abstraction_km3!BM25-domestic_gross_demand_km3!BM25-industry_water_withdrawal_km3!BM25)</f>
        <v>1.85895005360001E-2</v>
      </c>
      <c r="BN25" s="18">
        <f>MAX(0,total_abstraction_km3!BN25-domestic_gross_demand_km3!BN25-industry_water_withdrawal_km3!BN25)</f>
        <v>0</v>
      </c>
      <c r="BO25" s="18">
        <f>MAX(0,total_abstraction_km3!BO25-domestic_gross_demand_km3!BO25-industry_water_withdrawal_km3!BO25)</f>
        <v>0</v>
      </c>
      <c r="BP25" s="18">
        <f>MAX(0,total_abstraction_km3!BP25-domestic_gross_demand_km3!BP25-industry_water_withdrawal_km3!BP25)</f>
        <v>0</v>
      </c>
      <c r="BQ25" s="18">
        <f>MAX(0,total_abstraction_km3!BQ25-domestic_gross_demand_km3!BQ25-industry_water_withdrawal_km3!BQ25)</f>
        <v>0</v>
      </c>
      <c r="BR25" s="18">
        <f>MAX(0,total_abstraction_km3!BR25-domestic_gross_demand_km3!BR25-industry_water_withdrawal_km3!BR25)</f>
        <v>0</v>
      </c>
      <c r="BS25" s="18">
        <f>MAX(0,total_abstraction_km3!BS25-domestic_gross_demand_km3!BS25-industry_water_withdrawal_km3!BS25)</f>
        <v>0</v>
      </c>
      <c r="BT25" s="18">
        <f>MAX(0,total_abstraction_km3!BT25-domestic_gross_demand_km3!BT25-industry_water_withdrawal_km3!BT25)</f>
        <v>0</v>
      </c>
      <c r="BU25" s="18">
        <f>MAX(0,total_abstraction_km3!BU25-domestic_gross_demand_km3!BU25-industry_water_withdrawal_km3!BU25)</f>
        <v>0</v>
      </c>
      <c r="BV25" s="18">
        <f>MAX(0,total_abstraction_km3!BV25-domestic_gross_demand_km3!BV25-industry_water_withdrawal_km3!BV25)</f>
        <v>0</v>
      </c>
      <c r="BW25" s="18">
        <f>MAX(0,total_abstraction_km3!BW25-domestic_gross_demand_km3!BW25-industry_water_withdrawal_km3!BW25)</f>
        <v>1.1418408</v>
      </c>
      <c r="BX25" s="18">
        <f>MAX(0,total_abstraction_km3!BX25-domestic_gross_demand_km3!BX25-industry_water_withdrawal_km3!BX25)</f>
        <v>4.4065974797441079E-2</v>
      </c>
      <c r="BY25" s="18">
        <f>MAX(0,total_abstraction_km3!BY25-domestic_gross_demand_km3!BY25-industry_water_withdrawal_km3!BY25)</f>
        <v>1.1449303999999998</v>
      </c>
      <c r="BZ25" s="18">
        <f>MAX(0,total_abstraction_km3!BZ25-domestic_gross_demand_km3!BZ25-industry_water_withdrawal_km3!BZ25)</f>
        <v>0.20503192156872899</v>
      </c>
      <c r="CA25" s="18">
        <f>MAX(0,total_abstraction_km3!CA25-domestic_gross_demand_km3!CA25-industry_water_withdrawal_km3!CA25)</f>
        <v>1.068376</v>
      </c>
      <c r="CB25" s="18">
        <f>MAX(0,total_abstraction_km3!CB25-domestic_gross_demand_km3!CB25-industry_water_withdrawal_km3!CB25)</f>
        <v>5.6586304359627498E-2</v>
      </c>
      <c r="CC25" s="18">
        <f>MAX(0,total_abstraction_km3!CC25-domestic_gross_demand_km3!CC25-industry_water_withdrawal_km3!CC25)</f>
        <v>1.0964762000000001</v>
      </c>
      <c r="CD25" s="18">
        <f>MAX(0,total_abstraction_km3!CD25-domestic_gross_demand_km3!CD25-industry_water_withdrawal_km3!CD25)</f>
        <v>0.13924928815191903</v>
      </c>
      <c r="CE25" s="18">
        <f>MAX(0,total_abstraction_km3!CE25-domestic_gross_demand_km3!CE25-industry_water_withdrawal_km3!CE25)</f>
        <v>0.94340219999999997</v>
      </c>
      <c r="CF25" s="18">
        <f>MAX(0,total_abstraction_km3!CF25-domestic_gross_demand_km3!CF25-industry_water_withdrawal_km3!CF25)</f>
        <v>0.12306492548873005</v>
      </c>
      <c r="CG25" s="18">
        <f>MAX(0,total_abstraction_km3!CG25-domestic_gross_demand_km3!CG25-industry_water_withdrawal_km3!CG25)</f>
        <v>0.96331639999999985</v>
      </c>
      <c r="CH25" s="18">
        <f>MAX(0,total_abstraction_km3!CH25-domestic_gross_demand_km3!CH25-industry_water_withdrawal_km3!CH25)</f>
        <v>3.4480394552893603E-2</v>
      </c>
      <c r="CI25" s="18">
        <f>MAX(0,total_abstraction_km3!CI25-domestic_gross_demand_km3!CI25-industry_water_withdrawal_km3!CI25)</f>
        <v>0.9297782</v>
      </c>
      <c r="CJ25" s="18">
        <f>MAX(0,total_abstraction_km3!CJ25-domestic_gross_demand_km3!CJ25-industry_water_withdrawal_km3!CJ25)</f>
        <v>5.0570181006806166E-2</v>
      </c>
      <c r="CK25" s="18">
        <f>MAX(0,total_abstraction_km3!CK25-domestic_gross_demand_km3!CK25-industry_water_withdrawal_km3!CK25)</f>
        <v>0.97400640000000005</v>
      </c>
      <c r="CL25" s="18">
        <f>MAX(0,total_abstraction_km3!CL25-domestic_gross_demand_km3!CL25-industry_water_withdrawal_km3!CL25)</f>
        <v>8.5951267787402016E-2</v>
      </c>
      <c r="CM25" s="18">
        <f>MAX(0,total_abstraction_km3!CM25-domestic_gross_demand_km3!CM25-industry_water_withdrawal_km3!CM25)</f>
        <v>0.90140300000000018</v>
      </c>
      <c r="CN25" s="18">
        <f>MAX(0,total_abstraction_km3!CN25-domestic_gross_demand_km3!CN25-industry_water_withdrawal_km3!CN25)</f>
        <v>0.12569032629095139</v>
      </c>
      <c r="CO25" s="18">
        <f>MAX(0,total_abstraction_km3!CO25-domestic_gross_demand_km3!CO25-industry_water_withdrawal_km3!CO25)</f>
        <v>0.99092080000000027</v>
      </c>
      <c r="CP25" s="18">
        <f>MAX(0,total_abstraction_km3!CP25-domestic_gross_demand_km3!CP25-industry_water_withdrawal_km3!CP25)</f>
        <v>1.1930172787995999E-2</v>
      </c>
      <c r="CQ25" s="18">
        <f>MAX(0,total_abstraction_km3!CQ25-domestic_gross_demand_km3!CQ25-industry_water_withdrawal_km3!CQ25)</f>
        <v>1.1420466</v>
      </c>
      <c r="CR25" s="18">
        <f>MAX(0,total_abstraction_km3!CR25-domestic_gross_demand_km3!CR25-industry_water_withdrawal_km3!CR25)</f>
        <v>0.11767807232313482</v>
      </c>
      <c r="CS25" s="18">
        <f>MAX(0,total_abstraction_km3!CS25-domestic_gross_demand_km3!CS25-industry_water_withdrawal_km3!CS25)</f>
        <v>1.23703233333333</v>
      </c>
      <c r="CT25" s="18">
        <f>MAX(0,total_abstraction_km3!CT25-domestic_gross_demand_km3!CT25-industry_water_withdrawal_km3!CT25)</f>
        <v>0.13907569514332391</v>
      </c>
    </row>
    <row r="26" spans="1:98" x14ac:dyDescent="0.25">
      <c r="A26" s="18">
        <v>119</v>
      </c>
      <c r="B26" s="18" t="s">
        <v>1935</v>
      </c>
      <c r="C26" s="18" t="s">
        <v>550</v>
      </c>
      <c r="D26" s="18" t="s">
        <v>412</v>
      </c>
      <c r="E26" s="18" t="s">
        <v>224</v>
      </c>
      <c r="F26" s="18" t="e">
        <f>MAX(0,total_abstraction_km3!F26-domestic_gross_demand_km3!F26-industry_water_withdrawal_km3!F26)</f>
        <v>#VALUE!</v>
      </c>
      <c r="G26" s="18" t="e">
        <f>MAX(0,total_abstraction_km3!G26-domestic_gross_demand_km3!G26-industry_water_withdrawal_km3!G26)</f>
        <v>#VALUE!</v>
      </c>
      <c r="H26" s="18" t="e">
        <f>MAX(0,total_abstraction_km3!H26-domestic_gross_demand_km3!H26-industry_water_withdrawal_km3!H26)</f>
        <v>#VALUE!</v>
      </c>
      <c r="I26" s="18" t="e">
        <f>MAX(0,total_abstraction_km3!I26-domestic_gross_demand_km3!I26-industry_water_withdrawal_km3!I26)</f>
        <v>#VALUE!</v>
      </c>
      <c r="J26" s="18" t="e">
        <f>MAX(0,total_abstraction_km3!J26-domestic_gross_demand_km3!J26-industry_water_withdrawal_km3!J26)</f>
        <v>#VALUE!</v>
      </c>
      <c r="K26" s="18" t="e">
        <f>MAX(0,total_abstraction_km3!K26-domestic_gross_demand_km3!K26-industry_water_withdrawal_km3!K26)</f>
        <v>#VALUE!</v>
      </c>
      <c r="L26" s="18" t="e">
        <f>MAX(0,total_abstraction_km3!L26-domestic_gross_demand_km3!L26-industry_water_withdrawal_km3!L26)</f>
        <v>#VALUE!</v>
      </c>
      <c r="M26" s="18" t="e">
        <f>MAX(0,total_abstraction_km3!M26-domestic_gross_demand_km3!M26-industry_water_withdrawal_km3!M26)</f>
        <v>#VALUE!</v>
      </c>
      <c r="N26" s="18" t="e">
        <f>MAX(0,total_abstraction_km3!N26-domestic_gross_demand_km3!N26-industry_water_withdrawal_km3!N26)</f>
        <v>#VALUE!</v>
      </c>
      <c r="O26" s="18" t="e">
        <f>MAX(0,total_abstraction_km3!O26-domestic_gross_demand_km3!O26-industry_water_withdrawal_km3!O26)</f>
        <v>#VALUE!</v>
      </c>
      <c r="P26" s="18" t="e">
        <f>MAX(0,total_abstraction_km3!P26-domestic_gross_demand_km3!P26-industry_water_withdrawal_km3!P26)</f>
        <v>#VALUE!</v>
      </c>
      <c r="Q26" s="18" t="e">
        <f>MAX(0,total_abstraction_km3!Q26-domestic_gross_demand_km3!Q26-industry_water_withdrawal_km3!Q26)</f>
        <v>#VALUE!</v>
      </c>
      <c r="R26" s="18" t="e">
        <f>MAX(0,total_abstraction_km3!R26-domestic_gross_demand_km3!R26-industry_water_withdrawal_km3!R26)</f>
        <v>#VALUE!</v>
      </c>
      <c r="S26" s="18" t="e">
        <f>MAX(0,total_abstraction_km3!S26-domestic_gross_demand_km3!S26-industry_water_withdrawal_km3!S26)</f>
        <v>#VALUE!</v>
      </c>
      <c r="T26" s="18" t="e">
        <f>MAX(0,total_abstraction_km3!T26-domestic_gross_demand_km3!T26-industry_water_withdrawal_km3!T26)</f>
        <v>#VALUE!</v>
      </c>
      <c r="U26" s="18" t="e">
        <f>MAX(0,total_abstraction_km3!U26-domestic_gross_demand_km3!U26-industry_water_withdrawal_km3!U26)</f>
        <v>#VALUE!</v>
      </c>
      <c r="V26" s="18" t="e">
        <f>MAX(0,total_abstraction_km3!V26-domestic_gross_demand_km3!V26-industry_water_withdrawal_km3!V26)</f>
        <v>#VALUE!</v>
      </c>
      <c r="W26" s="18" t="e">
        <f>MAX(0,total_abstraction_km3!W26-domestic_gross_demand_km3!W26-industry_water_withdrawal_km3!W26)</f>
        <v>#VALUE!</v>
      </c>
      <c r="X26" s="18" t="e">
        <f>MAX(0,total_abstraction_km3!X26-domestic_gross_demand_km3!X26-industry_water_withdrawal_km3!X26)</f>
        <v>#VALUE!</v>
      </c>
      <c r="Y26" s="18" t="e">
        <f>MAX(0,total_abstraction_km3!Y26-domestic_gross_demand_km3!Y26-industry_water_withdrawal_km3!Y26)</f>
        <v>#VALUE!</v>
      </c>
      <c r="Z26" s="18" t="e">
        <f>MAX(0,total_abstraction_km3!Z26-domestic_gross_demand_km3!Z26-industry_water_withdrawal_km3!Z26)</f>
        <v>#VALUE!</v>
      </c>
      <c r="AA26" s="18" t="e">
        <f>MAX(0,total_abstraction_km3!AA26-domestic_gross_demand_km3!AA26-industry_water_withdrawal_km3!AA26)</f>
        <v>#VALUE!</v>
      </c>
      <c r="AB26" s="18" t="e">
        <f>MAX(0,total_abstraction_km3!AB26-domestic_gross_demand_km3!AB26-industry_water_withdrawal_km3!AB26)</f>
        <v>#VALUE!</v>
      </c>
      <c r="AC26" s="18" t="e">
        <f>MAX(0,total_abstraction_km3!AC26-domestic_gross_demand_km3!AC26-industry_water_withdrawal_km3!AC26)</f>
        <v>#VALUE!</v>
      </c>
      <c r="AD26" s="18" t="e">
        <f>MAX(0,total_abstraction_km3!AD26-domestic_gross_demand_km3!AD26-industry_water_withdrawal_km3!AD26)</f>
        <v>#VALUE!</v>
      </c>
      <c r="AE26" s="18" t="e">
        <f>MAX(0,total_abstraction_km3!AE26-domestic_gross_demand_km3!AE26-industry_water_withdrawal_km3!AE26)</f>
        <v>#VALUE!</v>
      </c>
      <c r="AF26" s="18" t="e">
        <f>MAX(0,total_abstraction_km3!AF26-domestic_gross_demand_km3!AF26-industry_water_withdrawal_km3!AF26)</f>
        <v>#VALUE!</v>
      </c>
      <c r="AG26" s="18" t="e">
        <f>MAX(0,total_abstraction_km3!AG26-domestic_gross_demand_km3!AG26-industry_water_withdrawal_km3!AG26)</f>
        <v>#VALUE!</v>
      </c>
      <c r="AH26" s="18" t="e">
        <f>MAX(0,total_abstraction_km3!AH26-domestic_gross_demand_km3!AH26-industry_water_withdrawal_km3!AH26)</f>
        <v>#VALUE!</v>
      </c>
      <c r="AI26" s="18" t="e">
        <f>MAX(0,total_abstraction_km3!AI26-domestic_gross_demand_km3!AI26-industry_water_withdrawal_km3!AI26)</f>
        <v>#VALUE!</v>
      </c>
      <c r="AJ26" s="18" t="e">
        <f>MAX(0,total_abstraction_km3!AJ26-domestic_gross_demand_km3!AJ26-industry_water_withdrawal_km3!AJ26)</f>
        <v>#VALUE!</v>
      </c>
      <c r="AK26" s="18" t="e">
        <f>MAX(0,total_abstraction_km3!AK26-domestic_gross_demand_km3!AK26-industry_water_withdrawal_km3!AK26)</f>
        <v>#VALUE!</v>
      </c>
      <c r="AL26" s="18" t="e">
        <f>MAX(0,total_abstraction_km3!AL26-domestic_gross_demand_km3!AL26-industry_water_withdrawal_km3!AL26)</f>
        <v>#VALUE!</v>
      </c>
      <c r="AM26" s="18" t="e">
        <f>MAX(0,total_abstraction_km3!AM26-domestic_gross_demand_km3!AM26-industry_water_withdrawal_km3!AM26)</f>
        <v>#VALUE!</v>
      </c>
      <c r="AN26" s="18" t="e">
        <f>MAX(0,total_abstraction_km3!AN26-domestic_gross_demand_km3!AN26-industry_water_withdrawal_km3!AN26)</f>
        <v>#VALUE!</v>
      </c>
      <c r="AO26" s="18" t="e">
        <f>MAX(0,total_abstraction_km3!AO26-domestic_gross_demand_km3!AO26-industry_water_withdrawal_km3!AO26)</f>
        <v>#VALUE!</v>
      </c>
      <c r="AP26" s="18" t="e">
        <f>MAX(0,total_abstraction_km3!AP26-domestic_gross_demand_km3!AP26-industry_water_withdrawal_km3!AP26)</f>
        <v>#VALUE!</v>
      </c>
      <c r="AQ26" s="18" t="e">
        <f>MAX(0,total_abstraction_km3!AQ26-domestic_gross_demand_km3!AQ26-industry_water_withdrawal_km3!AQ26)</f>
        <v>#VALUE!</v>
      </c>
      <c r="AR26" s="18" t="e">
        <f>MAX(0,total_abstraction_km3!AR26-domestic_gross_demand_km3!AR26-industry_water_withdrawal_km3!AR26)</f>
        <v>#VALUE!</v>
      </c>
      <c r="AS26" s="18" t="e">
        <f>MAX(0,total_abstraction_km3!AS26-domestic_gross_demand_km3!AS26-industry_water_withdrawal_km3!AS26)</f>
        <v>#VALUE!</v>
      </c>
      <c r="AT26" s="18" t="e">
        <f>MAX(0,total_abstraction_km3!AT26-domestic_gross_demand_km3!AT26-industry_water_withdrawal_km3!AT26)</f>
        <v>#VALUE!</v>
      </c>
      <c r="AU26" s="18" t="e">
        <f>MAX(0,total_abstraction_km3!AU26-domestic_gross_demand_km3!AU26-industry_water_withdrawal_km3!AU26)</f>
        <v>#VALUE!</v>
      </c>
      <c r="AV26" s="18" t="e">
        <f>MAX(0,total_abstraction_km3!AV26-domestic_gross_demand_km3!AV26-industry_water_withdrawal_km3!AV26)</f>
        <v>#VALUE!</v>
      </c>
      <c r="AW26" s="18" t="e">
        <f>MAX(0,total_abstraction_km3!AW26-domestic_gross_demand_km3!AW26-industry_water_withdrawal_km3!AW26)</f>
        <v>#VALUE!</v>
      </c>
      <c r="AX26" s="18" t="e">
        <f>MAX(0,total_abstraction_km3!AX26-domestic_gross_demand_km3!AX26-industry_water_withdrawal_km3!AX26)</f>
        <v>#VALUE!</v>
      </c>
      <c r="AY26" s="18" t="e">
        <f>MAX(0,total_abstraction_km3!AY26-domestic_gross_demand_km3!AY26-industry_water_withdrawal_km3!AY26)</f>
        <v>#VALUE!</v>
      </c>
      <c r="AZ26" s="18" t="e">
        <f>MAX(0,total_abstraction_km3!AZ26-domestic_gross_demand_km3!AZ26-industry_water_withdrawal_km3!AZ26)</f>
        <v>#VALUE!</v>
      </c>
      <c r="BA26" s="18" t="e">
        <f>MAX(0,total_abstraction_km3!BA26-domestic_gross_demand_km3!BA26-industry_water_withdrawal_km3!BA26)</f>
        <v>#VALUE!</v>
      </c>
      <c r="BB26" s="18" t="e">
        <f>MAX(0,total_abstraction_km3!BB26-domestic_gross_demand_km3!BB26-industry_water_withdrawal_km3!BB26)</f>
        <v>#VALUE!</v>
      </c>
      <c r="BC26" s="18" t="e">
        <f>MAX(0,total_abstraction_km3!BC26-domestic_gross_demand_km3!BC26-industry_water_withdrawal_km3!BC26)</f>
        <v>#VALUE!</v>
      </c>
      <c r="BD26" s="18" t="e">
        <f>MAX(0,total_abstraction_km3!BD26-domestic_gross_demand_km3!BD26-industry_water_withdrawal_km3!BD26)</f>
        <v>#VALUE!</v>
      </c>
      <c r="BE26" s="18" t="e">
        <f>MAX(0,total_abstraction_km3!BE26-domestic_gross_demand_km3!BE26-industry_water_withdrawal_km3!BE26)</f>
        <v>#VALUE!</v>
      </c>
      <c r="BF26" s="18" t="e">
        <f>MAX(0,total_abstraction_km3!BF26-domestic_gross_demand_km3!BF26-industry_water_withdrawal_km3!BF26)</f>
        <v>#VALUE!</v>
      </c>
      <c r="BG26" s="18" t="e">
        <f>MAX(0,total_abstraction_km3!BG26-domestic_gross_demand_km3!BG26-industry_water_withdrawal_km3!BG26)</f>
        <v>#VALUE!</v>
      </c>
      <c r="BH26" s="18" t="e">
        <f>MAX(0,total_abstraction_km3!BH26-domestic_gross_demand_km3!BH26-industry_water_withdrawal_km3!BH26)</f>
        <v>#VALUE!</v>
      </c>
      <c r="BI26" s="18" t="e">
        <f>MAX(0,total_abstraction_km3!BI26-domestic_gross_demand_km3!BI26-industry_water_withdrawal_km3!BI26)</f>
        <v>#VALUE!</v>
      </c>
      <c r="BJ26" s="18" t="e">
        <f>MAX(0,total_abstraction_km3!BJ26-domestic_gross_demand_km3!BJ26-industry_water_withdrawal_km3!BJ26)</f>
        <v>#VALUE!</v>
      </c>
      <c r="BK26" s="18" t="e">
        <f>MAX(0,total_abstraction_km3!BK26-domestic_gross_demand_km3!BK26-industry_water_withdrawal_km3!BK26)</f>
        <v>#VALUE!</v>
      </c>
      <c r="BL26" s="18" t="e">
        <f>MAX(0,total_abstraction_km3!BL26-domestic_gross_demand_km3!BL26-industry_water_withdrawal_km3!BL26)</f>
        <v>#VALUE!</v>
      </c>
      <c r="BM26" s="18" t="e">
        <f>MAX(0,total_abstraction_km3!BM26-domestic_gross_demand_km3!BM26-industry_water_withdrawal_km3!BM26)</f>
        <v>#VALUE!</v>
      </c>
      <c r="BN26" s="18" t="e">
        <f>MAX(0,total_abstraction_km3!BN26-domestic_gross_demand_km3!BN26-industry_water_withdrawal_km3!BN26)</f>
        <v>#VALUE!</v>
      </c>
      <c r="BO26" s="18" t="e">
        <f>MAX(0,total_abstraction_km3!BO26-domestic_gross_demand_km3!BO26-industry_water_withdrawal_km3!BO26)</f>
        <v>#VALUE!</v>
      </c>
      <c r="BP26" s="18" t="e">
        <f>MAX(0,total_abstraction_km3!BP26-domestic_gross_demand_km3!BP26-industry_water_withdrawal_km3!BP26)</f>
        <v>#VALUE!</v>
      </c>
      <c r="BQ26" s="18" t="e">
        <f>MAX(0,total_abstraction_km3!BQ26-domestic_gross_demand_km3!BQ26-industry_water_withdrawal_km3!BQ26)</f>
        <v>#VALUE!</v>
      </c>
      <c r="BR26" s="18" t="e">
        <f>MAX(0,total_abstraction_km3!BR26-domestic_gross_demand_km3!BR26-industry_water_withdrawal_km3!BR26)</f>
        <v>#VALUE!</v>
      </c>
      <c r="BS26" s="18" t="e">
        <f>MAX(0,total_abstraction_km3!BS26-domestic_gross_demand_km3!BS26-industry_water_withdrawal_km3!BS26)</f>
        <v>#VALUE!</v>
      </c>
      <c r="BT26" s="18" t="e">
        <f>MAX(0,total_abstraction_km3!BT26-domestic_gross_demand_km3!BT26-industry_water_withdrawal_km3!BT26)</f>
        <v>#VALUE!</v>
      </c>
      <c r="BU26" s="18" t="e">
        <f>MAX(0,total_abstraction_km3!BU26-domestic_gross_demand_km3!BU26-industry_water_withdrawal_km3!BU26)</f>
        <v>#VALUE!</v>
      </c>
      <c r="BV26" s="18" t="e">
        <f>MAX(0,total_abstraction_km3!BV26-domestic_gross_demand_km3!BV26-industry_water_withdrawal_km3!BV26)</f>
        <v>#VALUE!</v>
      </c>
      <c r="BW26" s="18" t="e">
        <f>MAX(0,total_abstraction_km3!BW26-domestic_gross_demand_km3!BW26-industry_water_withdrawal_km3!BW26)</f>
        <v>#VALUE!</v>
      </c>
      <c r="BX26" s="18" t="e">
        <f>MAX(0,total_abstraction_km3!BX26-domestic_gross_demand_km3!BX26-industry_water_withdrawal_km3!BX26)</f>
        <v>#VALUE!</v>
      </c>
      <c r="BY26" s="18" t="e">
        <f>MAX(0,total_abstraction_km3!BY26-domestic_gross_demand_km3!BY26-industry_water_withdrawal_km3!BY26)</f>
        <v>#VALUE!</v>
      </c>
      <c r="BZ26" s="18" t="e">
        <f>MAX(0,total_abstraction_km3!BZ26-domestic_gross_demand_km3!BZ26-industry_water_withdrawal_km3!BZ26)</f>
        <v>#VALUE!</v>
      </c>
      <c r="CA26" s="18" t="e">
        <f>MAX(0,total_abstraction_km3!CA26-domestic_gross_demand_km3!CA26-industry_water_withdrawal_km3!CA26)</f>
        <v>#VALUE!</v>
      </c>
      <c r="CB26" s="18" t="e">
        <f>MAX(0,total_abstraction_km3!CB26-domestic_gross_demand_km3!CB26-industry_water_withdrawal_km3!CB26)</f>
        <v>#VALUE!</v>
      </c>
      <c r="CC26" s="18" t="e">
        <f>MAX(0,total_abstraction_km3!CC26-domestic_gross_demand_km3!CC26-industry_water_withdrawal_km3!CC26)</f>
        <v>#VALUE!</v>
      </c>
      <c r="CD26" s="18" t="e">
        <f>MAX(0,total_abstraction_km3!CD26-domestic_gross_demand_km3!CD26-industry_water_withdrawal_km3!CD26)</f>
        <v>#VALUE!</v>
      </c>
      <c r="CE26" s="18" t="e">
        <f>MAX(0,total_abstraction_km3!CE26-domestic_gross_demand_km3!CE26-industry_water_withdrawal_km3!CE26)</f>
        <v>#VALUE!</v>
      </c>
      <c r="CF26" s="18" t="e">
        <f>MAX(0,total_abstraction_km3!CF26-domestic_gross_demand_km3!CF26-industry_water_withdrawal_km3!CF26)</f>
        <v>#VALUE!</v>
      </c>
      <c r="CG26" s="18" t="e">
        <f>MAX(0,total_abstraction_km3!CG26-domestic_gross_demand_km3!CG26-industry_water_withdrawal_km3!CG26)</f>
        <v>#VALUE!</v>
      </c>
      <c r="CH26" s="18" t="e">
        <f>MAX(0,total_abstraction_km3!CH26-domestic_gross_demand_km3!CH26-industry_water_withdrawal_km3!CH26)</f>
        <v>#VALUE!</v>
      </c>
      <c r="CI26" s="18" t="e">
        <f>MAX(0,total_abstraction_km3!CI26-domestic_gross_demand_km3!CI26-industry_water_withdrawal_km3!CI26)</f>
        <v>#VALUE!</v>
      </c>
      <c r="CJ26" s="18" t="e">
        <f>MAX(0,total_abstraction_km3!CJ26-domestic_gross_demand_km3!CJ26-industry_water_withdrawal_km3!CJ26)</f>
        <v>#VALUE!</v>
      </c>
      <c r="CK26" s="18" t="e">
        <f>MAX(0,total_abstraction_km3!CK26-domestic_gross_demand_km3!CK26-industry_water_withdrawal_km3!CK26)</f>
        <v>#VALUE!</v>
      </c>
      <c r="CL26" s="18" t="e">
        <f>MAX(0,total_abstraction_km3!CL26-domestic_gross_demand_km3!CL26-industry_water_withdrawal_km3!CL26)</f>
        <v>#VALUE!</v>
      </c>
      <c r="CM26" s="18" t="e">
        <f>MAX(0,total_abstraction_km3!CM26-domestic_gross_demand_km3!CM26-industry_water_withdrawal_km3!CM26)</f>
        <v>#VALUE!</v>
      </c>
      <c r="CN26" s="18" t="e">
        <f>MAX(0,total_abstraction_km3!CN26-domestic_gross_demand_km3!CN26-industry_water_withdrawal_km3!CN26)</f>
        <v>#VALUE!</v>
      </c>
      <c r="CO26" s="18" t="e">
        <f>MAX(0,total_abstraction_km3!CO26-domestic_gross_demand_km3!CO26-industry_water_withdrawal_km3!CO26)</f>
        <v>#VALUE!</v>
      </c>
      <c r="CP26" s="18" t="e">
        <f>MAX(0,total_abstraction_km3!CP26-domestic_gross_demand_km3!CP26-industry_water_withdrawal_km3!CP26)</f>
        <v>#VALUE!</v>
      </c>
      <c r="CQ26" s="18" t="e">
        <f>MAX(0,total_abstraction_km3!CQ26-domestic_gross_demand_km3!CQ26-industry_water_withdrawal_km3!CQ26)</f>
        <v>#VALUE!</v>
      </c>
      <c r="CR26" s="18" t="e">
        <f>MAX(0,total_abstraction_km3!CR26-domestic_gross_demand_km3!CR26-industry_water_withdrawal_km3!CR26)</f>
        <v>#VALUE!</v>
      </c>
      <c r="CS26" s="18" t="e">
        <f>MAX(0,total_abstraction_km3!CS26-domestic_gross_demand_km3!CS26-industry_water_withdrawal_km3!CS26)</f>
        <v>#VALUE!</v>
      </c>
      <c r="CT26" s="18" t="e">
        <f>MAX(0,total_abstraction_km3!CT26-domestic_gross_demand_km3!CT26-industry_water_withdrawal_km3!CT26)</f>
        <v>#VALUE!</v>
      </c>
    </row>
    <row r="27" spans="1:98" x14ac:dyDescent="0.25">
      <c r="A27" s="18">
        <v>12</v>
      </c>
      <c r="B27" s="18" t="s">
        <v>1936</v>
      </c>
      <c r="C27" s="18" t="s">
        <v>432</v>
      </c>
      <c r="D27" s="18" t="s">
        <v>412</v>
      </c>
      <c r="E27" s="18" t="s">
        <v>26</v>
      </c>
      <c r="F27" s="18">
        <f>MAX(0,total_abstraction_km3!F27-domestic_gross_demand_km3!F27-industry_water_withdrawal_km3!F27)</f>
        <v>0</v>
      </c>
      <c r="G27" s="18">
        <f>MAX(0,total_abstraction_km3!G27-domestic_gross_demand_km3!G27-industry_water_withdrawal_km3!G27)</f>
        <v>0</v>
      </c>
      <c r="H27" s="18">
        <f>MAX(0,total_abstraction_km3!H27-domestic_gross_demand_km3!H27-industry_water_withdrawal_km3!H27)</f>
        <v>0</v>
      </c>
      <c r="I27" s="18">
        <f>MAX(0,total_abstraction_km3!I27-domestic_gross_demand_km3!I27-industry_water_withdrawal_km3!I27)</f>
        <v>0</v>
      </c>
      <c r="J27" s="18">
        <f>MAX(0,total_abstraction_km3!J27-domestic_gross_demand_km3!J27-industry_water_withdrawal_km3!J27)</f>
        <v>0</v>
      </c>
      <c r="K27" s="18">
        <f>MAX(0,total_abstraction_km3!K27-domestic_gross_demand_km3!K27-industry_water_withdrawal_km3!K27)</f>
        <v>0</v>
      </c>
      <c r="L27" s="18">
        <f>MAX(0,total_abstraction_km3!L27-domestic_gross_demand_km3!L27-industry_water_withdrawal_km3!L27)</f>
        <v>0</v>
      </c>
      <c r="M27" s="18">
        <f>MAX(0,total_abstraction_km3!M27-domestic_gross_demand_km3!M27-industry_water_withdrawal_km3!M27)</f>
        <v>0</v>
      </c>
      <c r="N27" s="18">
        <f>MAX(0,total_abstraction_km3!N27-domestic_gross_demand_km3!N27-industry_water_withdrawal_km3!N27)</f>
        <v>0</v>
      </c>
      <c r="O27" s="18">
        <f>MAX(0,total_abstraction_km3!O27-domestic_gross_demand_km3!O27-industry_water_withdrawal_km3!O27)</f>
        <v>0</v>
      </c>
      <c r="P27" s="18">
        <f>MAX(0,total_abstraction_km3!P27-domestic_gross_demand_km3!P27-industry_water_withdrawal_km3!P27)</f>
        <v>0</v>
      </c>
      <c r="Q27" s="18">
        <f>MAX(0,total_abstraction_km3!Q27-domestic_gross_demand_km3!Q27-industry_water_withdrawal_km3!Q27)</f>
        <v>0</v>
      </c>
      <c r="R27" s="18">
        <f>MAX(0,total_abstraction_km3!R27-domestic_gross_demand_km3!R27-industry_water_withdrawal_km3!R27)</f>
        <v>0</v>
      </c>
      <c r="S27" s="18">
        <f>MAX(0,total_abstraction_km3!S27-domestic_gross_demand_km3!S27-industry_water_withdrawal_km3!S27)</f>
        <v>0</v>
      </c>
      <c r="T27" s="18">
        <f>MAX(0,total_abstraction_km3!T27-domestic_gross_demand_km3!T27-industry_water_withdrawal_km3!T27)</f>
        <v>0</v>
      </c>
      <c r="U27" s="18">
        <f>MAX(0,total_abstraction_km3!U27-domestic_gross_demand_km3!U27-industry_water_withdrawal_km3!U27)</f>
        <v>0</v>
      </c>
      <c r="V27" s="18">
        <f>MAX(0,total_abstraction_km3!V27-domestic_gross_demand_km3!V27-industry_water_withdrawal_km3!V27)</f>
        <v>0</v>
      </c>
      <c r="W27" s="18">
        <f>MAX(0,total_abstraction_km3!W27-domestic_gross_demand_km3!W27-industry_water_withdrawal_km3!W27)</f>
        <v>0</v>
      </c>
      <c r="X27" s="18">
        <f>MAX(0,total_abstraction_km3!X27-domestic_gross_demand_km3!X27-industry_water_withdrawal_km3!X27)</f>
        <v>0</v>
      </c>
      <c r="Y27" s="18">
        <f>MAX(0,total_abstraction_km3!Y27-domestic_gross_demand_km3!Y27-industry_water_withdrawal_km3!Y27)</f>
        <v>0</v>
      </c>
      <c r="Z27" s="18">
        <f>MAX(0,total_abstraction_km3!Z27-domestic_gross_demand_km3!Z27-industry_water_withdrawal_km3!Z27)</f>
        <v>0</v>
      </c>
      <c r="AA27" s="18">
        <f>MAX(0,total_abstraction_km3!AA27-domestic_gross_demand_km3!AA27-industry_water_withdrawal_km3!AA27)</f>
        <v>0</v>
      </c>
      <c r="AB27" s="18">
        <f>MAX(0,total_abstraction_km3!AB27-domestic_gross_demand_km3!AB27-industry_water_withdrawal_km3!AB27)</f>
        <v>0</v>
      </c>
      <c r="AC27" s="18">
        <f>MAX(0,total_abstraction_km3!AC27-domestic_gross_demand_km3!AC27-industry_water_withdrawal_km3!AC27)</f>
        <v>0</v>
      </c>
      <c r="AD27" s="18">
        <f>MAX(0,total_abstraction_km3!AD27-domestic_gross_demand_km3!AD27-industry_water_withdrawal_km3!AD27)</f>
        <v>0</v>
      </c>
      <c r="AE27" s="18">
        <f>MAX(0,total_abstraction_km3!AE27-domestic_gross_demand_km3!AE27-industry_water_withdrawal_km3!AE27)</f>
        <v>0</v>
      </c>
      <c r="AF27" s="18">
        <f>MAX(0,total_abstraction_km3!AF27-domestic_gross_demand_km3!AF27-industry_water_withdrawal_km3!AF27)</f>
        <v>0</v>
      </c>
      <c r="AG27" s="18">
        <f>MAX(0,total_abstraction_km3!AG27-domestic_gross_demand_km3!AG27-industry_water_withdrawal_km3!AG27)</f>
        <v>0</v>
      </c>
      <c r="AH27" s="18">
        <f>MAX(0,total_abstraction_km3!AH27-domestic_gross_demand_km3!AH27-industry_water_withdrawal_km3!AH27)</f>
        <v>0</v>
      </c>
      <c r="AI27" s="18">
        <f>MAX(0,total_abstraction_km3!AI27-domestic_gross_demand_km3!AI27-industry_water_withdrawal_km3!AI27)</f>
        <v>0</v>
      </c>
      <c r="AJ27" s="18">
        <f>MAX(0,total_abstraction_km3!AJ27-domestic_gross_demand_km3!AJ27-industry_water_withdrawal_km3!AJ27)</f>
        <v>0</v>
      </c>
      <c r="AK27" s="18">
        <f>MAX(0,total_abstraction_km3!AK27-domestic_gross_demand_km3!AK27-industry_water_withdrawal_km3!AK27)</f>
        <v>0</v>
      </c>
      <c r="AL27" s="18">
        <f>MAX(0,total_abstraction_km3!AL27-domestic_gross_demand_km3!AL27-industry_water_withdrawal_km3!AL27)</f>
        <v>0</v>
      </c>
      <c r="AM27" s="18">
        <f>MAX(0,total_abstraction_km3!AM27-domestic_gross_demand_km3!AM27-industry_water_withdrawal_km3!AM27)</f>
        <v>0</v>
      </c>
      <c r="AN27" s="18">
        <f>MAX(0,total_abstraction_km3!AN27-domestic_gross_demand_km3!AN27-industry_water_withdrawal_km3!AN27)</f>
        <v>0</v>
      </c>
      <c r="AO27" s="18">
        <f>MAX(0,total_abstraction_km3!AO27-domestic_gross_demand_km3!AO27-industry_water_withdrawal_km3!AO27)</f>
        <v>0</v>
      </c>
      <c r="AP27" s="18">
        <f>MAX(0,total_abstraction_km3!AP27-domestic_gross_demand_km3!AP27-industry_water_withdrawal_km3!AP27)</f>
        <v>0</v>
      </c>
      <c r="AQ27" s="18">
        <f>MAX(0,total_abstraction_km3!AQ27-domestic_gross_demand_km3!AQ27-industry_water_withdrawal_km3!AQ27)</f>
        <v>0</v>
      </c>
      <c r="AR27" s="18">
        <f>MAX(0,total_abstraction_km3!AR27-domestic_gross_demand_km3!AR27-industry_water_withdrawal_km3!AR27)</f>
        <v>0</v>
      </c>
      <c r="AS27" s="18">
        <f>MAX(0,total_abstraction_km3!AS27-domestic_gross_demand_km3!AS27-industry_water_withdrawal_km3!AS27)</f>
        <v>0</v>
      </c>
      <c r="AT27" s="18">
        <f>MAX(0,total_abstraction_km3!AT27-domestic_gross_demand_km3!AT27-industry_water_withdrawal_km3!AT27)</f>
        <v>0</v>
      </c>
      <c r="AU27" s="18">
        <f>MAX(0,total_abstraction_km3!AU27-domestic_gross_demand_km3!AU27-industry_water_withdrawal_km3!AU27)</f>
        <v>0</v>
      </c>
      <c r="AV27" s="18">
        <f>MAX(0,total_abstraction_km3!AV27-domestic_gross_demand_km3!AV27-industry_water_withdrawal_km3!AV27)</f>
        <v>0</v>
      </c>
      <c r="AW27" s="18">
        <f>MAX(0,total_abstraction_km3!AW27-domestic_gross_demand_km3!AW27-industry_water_withdrawal_km3!AW27)</f>
        <v>0</v>
      </c>
      <c r="AX27" s="18">
        <f>MAX(0,total_abstraction_km3!AX27-domestic_gross_demand_km3!AX27-industry_water_withdrawal_km3!AX27)</f>
        <v>0</v>
      </c>
      <c r="AY27" s="18">
        <f>MAX(0,total_abstraction_km3!AY27-domestic_gross_demand_km3!AY27-industry_water_withdrawal_km3!AY27)</f>
        <v>0</v>
      </c>
      <c r="AZ27" s="18">
        <f>MAX(0,total_abstraction_km3!AZ27-domestic_gross_demand_km3!AZ27-industry_water_withdrawal_km3!AZ27)</f>
        <v>0</v>
      </c>
      <c r="BA27" s="18">
        <f>MAX(0,total_abstraction_km3!BA27-domestic_gross_demand_km3!BA27-industry_water_withdrawal_km3!BA27)</f>
        <v>0</v>
      </c>
      <c r="BB27" s="18">
        <f>MAX(0,total_abstraction_km3!BB27-domestic_gross_demand_km3!BB27-industry_water_withdrawal_km3!BB27)</f>
        <v>0</v>
      </c>
      <c r="BC27" s="18">
        <f>MAX(0,total_abstraction_km3!BC27-domestic_gross_demand_km3!BC27-industry_water_withdrawal_km3!BC27)</f>
        <v>0</v>
      </c>
      <c r="BD27" s="18">
        <f>MAX(0,total_abstraction_km3!BD27-domestic_gross_demand_km3!BD27-industry_water_withdrawal_km3!BD27)</f>
        <v>0</v>
      </c>
      <c r="BE27" s="18">
        <f>MAX(0,total_abstraction_km3!BE27-domestic_gross_demand_km3!BE27-industry_water_withdrawal_km3!BE27)</f>
        <v>0</v>
      </c>
      <c r="BF27" s="18">
        <f>MAX(0,total_abstraction_km3!BF27-domestic_gross_demand_km3!BF27-industry_water_withdrawal_km3!BF27)</f>
        <v>0</v>
      </c>
      <c r="BG27" s="18">
        <f>MAX(0,total_abstraction_km3!BG27-domestic_gross_demand_km3!BG27-industry_water_withdrawal_km3!BG27)</f>
        <v>0</v>
      </c>
      <c r="BH27" s="18">
        <f>MAX(0,total_abstraction_km3!BH27-domestic_gross_demand_km3!BH27-industry_water_withdrawal_km3!BH27)</f>
        <v>0</v>
      </c>
      <c r="BI27" s="18">
        <f>MAX(0,total_abstraction_km3!BI27-domestic_gross_demand_km3!BI27-industry_water_withdrawal_km3!BI27)</f>
        <v>0</v>
      </c>
      <c r="BJ27" s="18">
        <f>MAX(0,total_abstraction_km3!BJ27-domestic_gross_demand_km3!BJ27-industry_water_withdrawal_km3!BJ27)</f>
        <v>0</v>
      </c>
      <c r="BK27" s="18">
        <f>MAX(0,total_abstraction_km3!BK27-domestic_gross_demand_km3!BK27-industry_water_withdrawal_km3!BK27)</f>
        <v>0</v>
      </c>
      <c r="BL27" s="18">
        <f>MAX(0,total_abstraction_km3!BL27-domestic_gross_demand_km3!BL27-industry_water_withdrawal_km3!BL27)</f>
        <v>0</v>
      </c>
      <c r="BM27" s="18">
        <f>MAX(0,total_abstraction_km3!BM27-domestic_gross_demand_km3!BM27-industry_water_withdrawal_km3!BM27)</f>
        <v>0</v>
      </c>
      <c r="BN27" s="18">
        <f>MAX(0,total_abstraction_km3!BN27-domestic_gross_demand_km3!BN27-industry_water_withdrawal_km3!BN27)</f>
        <v>0</v>
      </c>
      <c r="BO27" s="18">
        <f>MAX(0,total_abstraction_km3!BO27-domestic_gross_demand_km3!BO27-industry_water_withdrawal_km3!BO27)</f>
        <v>0</v>
      </c>
      <c r="BP27" s="18">
        <f>MAX(0,total_abstraction_km3!BP27-domestic_gross_demand_km3!BP27-industry_water_withdrawal_km3!BP27)</f>
        <v>0</v>
      </c>
      <c r="BQ27" s="18">
        <f>MAX(0,total_abstraction_km3!BQ27-domestic_gross_demand_km3!BQ27-industry_water_withdrawal_km3!BQ27)</f>
        <v>0</v>
      </c>
      <c r="BR27" s="18">
        <f>MAX(0,total_abstraction_km3!BR27-domestic_gross_demand_km3!BR27-industry_water_withdrawal_km3!BR27)</f>
        <v>0</v>
      </c>
      <c r="BS27" s="18">
        <f>MAX(0,total_abstraction_km3!BS27-domestic_gross_demand_km3!BS27-industry_water_withdrawal_km3!BS27)</f>
        <v>0</v>
      </c>
      <c r="BT27" s="18">
        <f>MAX(0,total_abstraction_km3!BT27-domestic_gross_demand_km3!BT27-industry_water_withdrawal_km3!BT27)</f>
        <v>0</v>
      </c>
      <c r="BU27" s="18">
        <f>MAX(0,total_abstraction_km3!BU27-domestic_gross_demand_km3!BU27-industry_water_withdrawal_km3!BU27)</f>
        <v>0</v>
      </c>
      <c r="BV27" s="18">
        <f>MAX(0,total_abstraction_km3!BV27-domestic_gross_demand_km3!BV27-industry_water_withdrawal_km3!BV27)</f>
        <v>0</v>
      </c>
      <c r="BW27" s="18">
        <f>MAX(0,total_abstraction_km3!BW27-domestic_gross_demand_km3!BW27-industry_water_withdrawal_km3!BW27)</f>
        <v>0</v>
      </c>
      <c r="BX27" s="18">
        <f>MAX(0,total_abstraction_km3!BX27-domestic_gross_demand_km3!BX27-industry_water_withdrawal_km3!BX27)</f>
        <v>0</v>
      </c>
      <c r="BY27" s="18">
        <f>MAX(0,total_abstraction_km3!BY27-domestic_gross_demand_km3!BY27-industry_water_withdrawal_km3!BY27)</f>
        <v>0</v>
      </c>
      <c r="BZ27" s="18">
        <f>MAX(0,total_abstraction_km3!BZ27-domestic_gross_demand_km3!BZ27-industry_water_withdrawal_km3!BZ27)</f>
        <v>0</v>
      </c>
      <c r="CA27" s="18">
        <f>MAX(0,total_abstraction_km3!CA27-domestic_gross_demand_km3!CA27-industry_water_withdrawal_km3!CA27)</f>
        <v>0</v>
      </c>
      <c r="CB27" s="18">
        <f>MAX(0,total_abstraction_km3!CB27-domestic_gross_demand_km3!CB27-industry_water_withdrawal_km3!CB27)</f>
        <v>0</v>
      </c>
      <c r="CC27" s="18">
        <f>MAX(0,total_abstraction_km3!CC27-domestic_gross_demand_km3!CC27-industry_water_withdrawal_km3!CC27)</f>
        <v>0</v>
      </c>
      <c r="CD27" s="18">
        <f>MAX(0,total_abstraction_km3!CD27-domestic_gross_demand_km3!CD27-industry_water_withdrawal_km3!CD27)</f>
        <v>0</v>
      </c>
      <c r="CE27" s="18">
        <f>MAX(0,total_abstraction_km3!CE27-domestic_gross_demand_km3!CE27-industry_water_withdrawal_km3!CE27)</f>
        <v>0</v>
      </c>
      <c r="CF27" s="18">
        <f>MAX(0,total_abstraction_km3!CF27-domestic_gross_demand_km3!CF27-industry_water_withdrawal_km3!CF27)</f>
        <v>0</v>
      </c>
      <c r="CG27" s="18">
        <f>MAX(0,total_abstraction_km3!CG27-domestic_gross_demand_km3!CG27-industry_water_withdrawal_km3!CG27)</f>
        <v>0</v>
      </c>
      <c r="CH27" s="18">
        <f>MAX(0,total_abstraction_km3!CH27-domestic_gross_demand_km3!CH27-industry_water_withdrawal_km3!CH27)</f>
        <v>0</v>
      </c>
      <c r="CI27" s="18">
        <f>MAX(0,total_abstraction_km3!CI27-domestic_gross_demand_km3!CI27-industry_water_withdrawal_km3!CI27)</f>
        <v>0</v>
      </c>
      <c r="CJ27" s="18">
        <f>MAX(0,total_abstraction_km3!CJ27-domestic_gross_demand_km3!CJ27-industry_water_withdrawal_km3!CJ27)</f>
        <v>0</v>
      </c>
      <c r="CK27" s="18">
        <f>MAX(0,total_abstraction_km3!CK27-domestic_gross_demand_km3!CK27-industry_water_withdrawal_km3!CK27)</f>
        <v>0</v>
      </c>
      <c r="CL27" s="18">
        <f>MAX(0,total_abstraction_km3!CL27-domestic_gross_demand_km3!CL27-industry_water_withdrawal_km3!CL27)</f>
        <v>0</v>
      </c>
      <c r="CM27" s="18">
        <f>MAX(0,total_abstraction_km3!CM27-domestic_gross_demand_km3!CM27-industry_water_withdrawal_km3!CM27)</f>
        <v>0</v>
      </c>
      <c r="CN27" s="18">
        <f>MAX(0,total_abstraction_km3!CN27-domestic_gross_demand_km3!CN27-industry_water_withdrawal_km3!CN27)</f>
        <v>0</v>
      </c>
      <c r="CO27" s="18">
        <f>MAX(0,total_abstraction_km3!CO27-domestic_gross_demand_km3!CO27-industry_water_withdrawal_km3!CO27)</f>
        <v>0</v>
      </c>
      <c r="CP27" s="18">
        <f>MAX(0,total_abstraction_km3!CP27-domestic_gross_demand_km3!CP27-industry_water_withdrawal_km3!CP27)</f>
        <v>0</v>
      </c>
      <c r="CQ27" s="18">
        <f>MAX(0,total_abstraction_km3!CQ27-domestic_gross_demand_km3!CQ27-industry_water_withdrawal_km3!CQ27)</f>
        <v>0</v>
      </c>
      <c r="CR27" s="18">
        <f>MAX(0,total_abstraction_km3!CR27-domestic_gross_demand_km3!CR27-industry_water_withdrawal_km3!CR27)</f>
        <v>0</v>
      </c>
      <c r="CS27" s="18">
        <f>MAX(0,total_abstraction_km3!CS27-domestic_gross_demand_km3!CS27-industry_water_withdrawal_km3!CS27)</f>
        <v>0</v>
      </c>
      <c r="CT27" s="18">
        <f>MAX(0,total_abstraction_km3!CT27-domestic_gross_demand_km3!CT27-industry_water_withdrawal_km3!CT27)</f>
        <v>3.9741515237008002E-2</v>
      </c>
    </row>
    <row r="28" spans="1:98" x14ac:dyDescent="0.25">
      <c r="A28" s="18">
        <v>120</v>
      </c>
      <c r="B28" s="18" t="s">
        <v>1937</v>
      </c>
      <c r="C28" s="18" t="s">
        <v>551</v>
      </c>
      <c r="D28" s="18" t="s">
        <v>420</v>
      </c>
      <c r="E28" s="18" t="s">
        <v>234</v>
      </c>
      <c r="F28" s="18">
        <f>MAX(0,total_abstraction_km3!F28-domestic_gross_demand_km3!F28-industry_water_withdrawal_km3!F28)</f>
        <v>1.9700999999999969E-2</v>
      </c>
      <c r="G28" s="18">
        <f>MAX(0,total_abstraction_km3!G28-domestic_gross_demand_km3!G28-industry_water_withdrawal_km3!G28)</f>
        <v>9.0530999999999917E-2</v>
      </c>
      <c r="H28" s="18">
        <f>MAX(0,total_abstraction_km3!H28-domestic_gross_demand_km3!H28-industry_water_withdrawal_km3!H28)</f>
        <v>5.4235999999999951E-2</v>
      </c>
      <c r="I28" s="18">
        <f>MAX(0,total_abstraction_km3!I28-domestic_gross_demand_km3!I28-industry_water_withdrawal_km3!I28)</f>
        <v>6.3127999999999851E-2</v>
      </c>
      <c r="J28" s="18">
        <f>MAX(0,total_abstraction_km3!J28-domestic_gross_demand_km3!J28-industry_water_withdrawal_km3!J28)</f>
        <v>6.9916000000000089E-2</v>
      </c>
      <c r="K28" s="18">
        <f>MAX(0,total_abstraction_km3!K28-domestic_gross_demand_km3!K28-industry_water_withdrawal_km3!K28)</f>
        <v>0.13615200000000005</v>
      </c>
      <c r="L28" s="18">
        <f>MAX(0,total_abstraction_km3!L28-domestic_gross_demand_km3!L28-industry_water_withdrawal_km3!L28)</f>
        <v>5.6296000000000124E-2</v>
      </c>
      <c r="M28" s="18">
        <f>MAX(0,total_abstraction_km3!M28-domestic_gross_demand_km3!M28-industry_water_withdrawal_km3!M28)</f>
        <v>1.616699999999982E-2</v>
      </c>
      <c r="N28" s="18">
        <f>MAX(0,total_abstraction_km3!N28-domestic_gross_demand_km3!N28-industry_water_withdrawal_km3!N28)</f>
        <v>0</v>
      </c>
      <c r="O28" s="18">
        <f>MAX(0,total_abstraction_km3!O28-domestic_gross_demand_km3!O28-industry_water_withdrawal_km3!O28)</f>
        <v>7.3144999999999794E-2</v>
      </c>
      <c r="P28" s="18">
        <f>MAX(0,total_abstraction_km3!P28-domestic_gross_demand_km3!P28-industry_water_withdrawal_km3!P28)</f>
        <v>2.0591999999999722E-2</v>
      </c>
      <c r="Q28" s="18">
        <f>MAX(0,total_abstraction_km3!Q28-domestic_gross_demand_km3!Q28-industry_water_withdrawal_km3!Q28)</f>
        <v>1.1293999999999915E-2</v>
      </c>
      <c r="R28" s="18">
        <f>MAX(0,total_abstraction_km3!R28-domestic_gross_demand_km3!R28-industry_water_withdrawal_km3!R28)</f>
        <v>0</v>
      </c>
      <c r="S28" s="18">
        <f>MAX(0,total_abstraction_km3!S28-domestic_gross_demand_km3!S28-industry_water_withdrawal_km3!S28)</f>
        <v>4.4469999999998677E-3</v>
      </c>
      <c r="T28" s="18">
        <f>MAX(0,total_abstraction_km3!T28-domestic_gross_demand_km3!T28-industry_water_withdrawal_km3!T28)</f>
        <v>0</v>
      </c>
      <c r="U28" s="18">
        <f>MAX(0,total_abstraction_km3!U28-domestic_gross_demand_km3!U28-industry_water_withdrawal_km3!U28)</f>
        <v>0.111815</v>
      </c>
      <c r="V28" s="18">
        <f>MAX(0,total_abstraction_km3!V28-domestic_gross_demand_km3!V28-industry_water_withdrawal_km3!V28)</f>
        <v>0</v>
      </c>
      <c r="W28" s="18">
        <f>MAX(0,total_abstraction_km3!W28-domestic_gross_demand_km3!W28-industry_water_withdrawal_km3!W28)</f>
        <v>8.9650999999999925E-2</v>
      </c>
      <c r="X28" s="18">
        <f>MAX(0,total_abstraction_km3!X28-domestic_gross_demand_km3!X28-industry_water_withdrawal_km3!X28)</f>
        <v>0</v>
      </c>
      <c r="Y28" s="18">
        <f>MAX(0,total_abstraction_km3!Y28-domestic_gross_demand_km3!Y28-industry_water_withdrawal_km3!Y28)</f>
        <v>0</v>
      </c>
      <c r="Z28" s="18">
        <f>MAX(0,total_abstraction_km3!Z28-domestic_gross_demand_km3!Z28-industry_water_withdrawal_km3!Z28)</f>
        <v>0</v>
      </c>
      <c r="AA28" s="18">
        <f>MAX(0,total_abstraction_km3!AA28-domestic_gross_demand_km3!AA28-industry_water_withdrawal_km3!AA28)</f>
        <v>0</v>
      </c>
      <c r="AB28" s="18">
        <f>MAX(0,total_abstraction_km3!AB28-domestic_gross_demand_km3!AB28-industry_water_withdrawal_km3!AB28)</f>
        <v>0</v>
      </c>
      <c r="AC28" s="18">
        <f>MAX(0,total_abstraction_km3!AC28-domestic_gross_demand_km3!AC28-industry_water_withdrawal_km3!AC28)</f>
        <v>0.17004000000000019</v>
      </c>
      <c r="AD28" s="18">
        <f>MAX(0,total_abstraction_km3!AD28-domestic_gross_demand_km3!AD28-industry_water_withdrawal_km3!AD28)</f>
        <v>0</v>
      </c>
      <c r="AE28" s="18">
        <f>MAX(0,total_abstraction_km3!AE28-domestic_gross_demand_km3!AE28-industry_water_withdrawal_km3!AE28)</f>
        <v>0</v>
      </c>
      <c r="AF28" s="18">
        <f>MAX(0,total_abstraction_km3!AF28-domestic_gross_demand_km3!AF28-industry_water_withdrawal_km3!AF28)</f>
        <v>0</v>
      </c>
      <c r="AG28" s="18">
        <f>MAX(0,total_abstraction_km3!AG28-domestic_gross_demand_km3!AG28-industry_water_withdrawal_km3!AG28)</f>
        <v>0</v>
      </c>
      <c r="AH28" s="18">
        <f>MAX(0,total_abstraction_km3!AH28-domestic_gross_demand_km3!AH28-industry_water_withdrawal_km3!AH28)</f>
        <v>0.18915000000000015</v>
      </c>
      <c r="AI28" s="18">
        <f>MAX(0,total_abstraction_km3!AI28-domestic_gross_demand_km3!AI28-industry_water_withdrawal_km3!AI28)</f>
        <v>0</v>
      </c>
      <c r="AJ28" s="18">
        <f>MAX(0,total_abstraction_km3!AJ28-domestic_gross_demand_km3!AJ28-industry_water_withdrawal_km3!AJ28)</f>
        <v>0</v>
      </c>
      <c r="AK28" s="18">
        <f>MAX(0,total_abstraction_km3!AK28-domestic_gross_demand_km3!AK28-industry_water_withdrawal_km3!AK28)</f>
        <v>0</v>
      </c>
      <c r="AL28" s="18">
        <f>MAX(0,total_abstraction_km3!AL28-domestic_gross_demand_km3!AL28-industry_water_withdrawal_km3!AL28)</f>
        <v>0.21051900000000012</v>
      </c>
      <c r="AM28" s="18">
        <f>MAX(0,total_abstraction_km3!AM28-domestic_gross_demand_km3!AM28-industry_water_withdrawal_km3!AM28)</f>
        <v>0</v>
      </c>
      <c r="AN28" s="18">
        <f>MAX(0,total_abstraction_km3!AN28-domestic_gross_demand_km3!AN28-industry_water_withdrawal_km3!AN28)</f>
        <v>0.18032400000000015</v>
      </c>
      <c r="AO28" s="18">
        <f>MAX(0,total_abstraction_km3!AO28-domestic_gross_demand_km3!AO28-industry_water_withdrawal_km3!AO28)</f>
        <v>0</v>
      </c>
      <c r="AP28" s="18">
        <f>MAX(0,total_abstraction_km3!AP28-domestic_gross_demand_km3!AP28-industry_water_withdrawal_km3!AP28)</f>
        <v>0.21605100000000022</v>
      </c>
      <c r="AQ28" s="18">
        <f>MAX(0,total_abstraction_km3!AQ28-domestic_gross_demand_km3!AQ28-industry_water_withdrawal_km3!AQ28)</f>
        <v>0</v>
      </c>
      <c r="AR28" s="18">
        <f>MAX(0,total_abstraction_km3!AR28-domestic_gross_demand_km3!AR28-industry_water_withdrawal_km3!AR28)</f>
        <v>0.17403600000000008</v>
      </c>
      <c r="AS28" s="18">
        <f>MAX(0,total_abstraction_km3!AS28-domestic_gross_demand_km3!AS28-industry_water_withdrawal_km3!AS28)</f>
        <v>0</v>
      </c>
      <c r="AT28" s="18">
        <f>MAX(0,total_abstraction_km3!AT28-domestic_gross_demand_km3!AT28-industry_water_withdrawal_km3!AT28)</f>
        <v>0</v>
      </c>
      <c r="AU28" s="18">
        <f>MAX(0,total_abstraction_km3!AU28-domestic_gross_demand_km3!AU28-industry_water_withdrawal_km3!AU28)</f>
        <v>0.29120299999999988</v>
      </c>
      <c r="AV28" s="18">
        <f>MAX(0,total_abstraction_km3!AV28-domestic_gross_demand_km3!AV28-industry_water_withdrawal_km3!AV28)</f>
        <v>0.17169199999999973</v>
      </c>
      <c r="AW28" s="18">
        <f>MAX(0,total_abstraction_km3!AW28-domestic_gross_demand_km3!AW28-industry_water_withdrawal_km3!AW28)</f>
        <v>0.10315999999999992</v>
      </c>
      <c r="AX28" s="18">
        <f>MAX(0,total_abstraction_km3!AX28-domestic_gross_demand_km3!AX28-industry_water_withdrawal_km3!AX28)</f>
        <v>0</v>
      </c>
      <c r="AY28" s="18">
        <f>MAX(0,total_abstraction_km3!AY28-domestic_gross_demand_km3!AY28-industry_water_withdrawal_km3!AY28)</f>
        <v>0.14482399999999984</v>
      </c>
      <c r="AZ28" s="18">
        <f>MAX(0,total_abstraction_km3!AZ28-domestic_gross_demand_km3!AZ28-industry_water_withdrawal_km3!AZ28)</f>
        <v>0</v>
      </c>
      <c r="BA28" s="18">
        <f>MAX(0,total_abstraction_km3!BA28-domestic_gross_demand_km3!BA28-industry_water_withdrawal_km3!BA28)</f>
        <v>0</v>
      </c>
      <c r="BB28" s="18">
        <f>MAX(0,total_abstraction_km3!BB28-domestic_gross_demand_km3!BB28-industry_water_withdrawal_km3!BB28)</f>
        <v>0</v>
      </c>
      <c r="BC28" s="18">
        <f>MAX(0,total_abstraction_km3!BC28-domestic_gross_demand_km3!BC28-industry_water_withdrawal_km3!BC28)</f>
        <v>0.39868099999999984</v>
      </c>
      <c r="BD28" s="18">
        <f>MAX(0,total_abstraction_km3!BD28-domestic_gross_demand_km3!BD28-industry_water_withdrawal_km3!BD28)</f>
        <v>0.11618199999999979</v>
      </c>
      <c r="BE28" s="18">
        <f>MAX(0,total_abstraction_km3!BE28-domestic_gross_demand_km3!BE28-industry_water_withdrawal_km3!BE28)</f>
        <v>0.31306399999999979</v>
      </c>
      <c r="BF28" s="18">
        <f>MAX(0,total_abstraction_km3!BF28-domestic_gross_demand_km3!BF28-industry_water_withdrawal_km3!BF28)</f>
        <v>0</v>
      </c>
      <c r="BG28" s="18">
        <f>MAX(0,total_abstraction_km3!BG28-domestic_gross_demand_km3!BG28-industry_water_withdrawal_km3!BG28)</f>
        <v>0.23876799999999987</v>
      </c>
      <c r="BH28" s="18">
        <f>MAX(0,total_abstraction_km3!BH28-domestic_gross_demand_km3!BH28-industry_water_withdrawal_km3!BH28)</f>
        <v>0.30510000000000037</v>
      </c>
      <c r="BI28" s="18">
        <f>MAX(0,total_abstraction_km3!BI28-domestic_gross_demand_km3!BI28-industry_water_withdrawal_km3!BI28)</f>
        <v>3.3598000000000017E-2</v>
      </c>
      <c r="BJ28" s="18">
        <f>MAX(0,total_abstraction_km3!BJ28-domestic_gross_demand_km3!BJ28-industry_water_withdrawal_km3!BJ28)</f>
        <v>0.13644799999999968</v>
      </c>
      <c r="BK28" s="18">
        <f>MAX(0,total_abstraction_km3!BK28-domestic_gross_demand_km3!BK28-industry_water_withdrawal_km3!BK28)</f>
        <v>0.4639479999999998</v>
      </c>
      <c r="BL28" s="18">
        <f>MAX(0,total_abstraction_km3!BL28-domestic_gross_demand_km3!BL28-industry_water_withdrawal_km3!BL28)</f>
        <v>4.710465517241591E-2</v>
      </c>
      <c r="BM28" s="18">
        <f>MAX(0,total_abstraction_km3!BM28-domestic_gross_demand_km3!BM28-industry_water_withdrawal_km3!BM28)</f>
        <v>7.8385474827728424E-2</v>
      </c>
      <c r="BN28" s="18">
        <f>MAX(0,total_abstraction_km3!BN28-domestic_gross_demand_km3!BN28-industry_water_withdrawal_km3!BN28)</f>
        <v>0.13948598762921</v>
      </c>
      <c r="BO28" s="18">
        <f>MAX(0,total_abstraction_km3!BO28-domestic_gross_demand_km3!BO28-industry_water_withdrawal_km3!BO28)</f>
        <v>0.22208454467213201</v>
      </c>
      <c r="BP28" s="18">
        <f>MAX(0,total_abstraction_km3!BP28-domestic_gross_demand_km3!BP28-industry_water_withdrawal_km3!BP28)</f>
        <v>0.18005768704801361</v>
      </c>
      <c r="BQ28" s="18">
        <f>MAX(0,total_abstraction_km3!BQ28-domestic_gross_demand_km3!BQ28-industry_water_withdrawal_km3!BQ28)</f>
        <v>0.11095519065444484</v>
      </c>
      <c r="BR28" s="18">
        <f>MAX(0,total_abstraction_km3!BR28-domestic_gross_demand_km3!BR28-industry_water_withdrawal_km3!BR28)</f>
        <v>0.25680638121421345</v>
      </c>
      <c r="BS28" s="18">
        <f>MAX(0,total_abstraction_km3!BS28-domestic_gross_demand_km3!BS28-industry_water_withdrawal_km3!BS28)</f>
        <v>0.47258555183186535</v>
      </c>
      <c r="BT28" s="18">
        <f>MAX(0,total_abstraction_km3!BT28-domestic_gross_demand_km3!BT28-industry_water_withdrawal_km3!BT28)</f>
        <v>2.5340908056230228E-3</v>
      </c>
      <c r="BU28" s="18">
        <f>MAX(0,total_abstraction_km3!BU28-domestic_gross_demand_km3!BU28-industry_water_withdrawal_km3!BU28)</f>
        <v>0</v>
      </c>
      <c r="BV28" s="18">
        <f>MAX(0,total_abstraction_km3!BV28-domestic_gross_demand_km3!BV28-industry_water_withdrawal_km3!BV28)</f>
        <v>0</v>
      </c>
      <c r="BW28" s="18">
        <f>MAX(0,total_abstraction_km3!BW28-domestic_gross_demand_km3!BW28-industry_water_withdrawal_km3!BW28)</f>
        <v>5.9502399999999955E-2</v>
      </c>
      <c r="BX28" s="18">
        <f>MAX(0,total_abstraction_km3!BX28-domestic_gross_demand_km3!BX28-industry_water_withdrawal_km3!BX28)</f>
        <v>2.0986734435593467E-2</v>
      </c>
      <c r="BY28" s="18">
        <f>MAX(0,total_abstraction_km3!BY28-domestic_gross_demand_km3!BY28-industry_water_withdrawal_km3!BY28)</f>
        <v>5.288359999999992E-2</v>
      </c>
      <c r="BZ28" s="18">
        <f>MAX(0,total_abstraction_km3!BZ28-domestic_gross_demand_km3!BZ28-industry_water_withdrawal_km3!BZ28)</f>
        <v>4.8268794828127314E-2</v>
      </c>
      <c r="CA28" s="18">
        <f>MAX(0,total_abstraction_km3!CA28-domestic_gross_demand_km3!CA28-industry_water_withdrawal_km3!CA28)</f>
        <v>0</v>
      </c>
      <c r="CB28" s="18">
        <f>MAX(0,total_abstraction_km3!CB28-domestic_gross_demand_km3!CB28-industry_water_withdrawal_km3!CB28)</f>
        <v>2.7878063707678081E-2</v>
      </c>
      <c r="CC28" s="18">
        <f>MAX(0,total_abstraction_km3!CC28-domestic_gross_demand_km3!CC28-industry_water_withdrawal_km3!CC28)</f>
        <v>1.5907200000000454E-2</v>
      </c>
      <c r="CD28" s="18">
        <f>MAX(0,total_abstraction_km3!CD28-domestic_gross_demand_km3!CD28-industry_water_withdrawal_km3!CD28)</f>
        <v>6.5958897426641766E-2</v>
      </c>
      <c r="CE28" s="18">
        <f>MAX(0,total_abstraction_km3!CE28-domestic_gross_demand_km3!CE28-industry_water_withdrawal_km3!CE28)</f>
        <v>0</v>
      </c>
      <c r="CF28" s="18">
        <f>MAX(0,total_abstraction_km3!CF28-domestic_gross_demand_km3!CF28-industry_water_withdrawal_km3!CF28)</f>
        <v>0.12289015912548849</v>
      </c>
      <c r="CG28" s="18">
        <f>MAX(0,total_abstraction_km3!CG28-domestic_gross_demand_km3!CG28-industry_water_withdrawal_km3!CG28)</f>
        <v>2.2424000000005329E-3</v>
      </c>
      <c r="CH28" s="18">
        <f>MAX(0,total_abstraction_km3!CH28-domestic_gross_demand_km3!CH28-industry_water_withdrawal_km3!CH28)</f>
        <v>9.5971592729778066E-2</v>
      </c>
      <c r="CI28" s="18">
        <f>MAX(0,total_abstraction_km3!CI28-domestic_gross_demand_km3!CI28-industry_water_withdrawal_km3!CI28)</f>
        <v>1.3006999999999991E-2</v>
      </c>
      <c r="CJ28" s="18">
        <f>MAX(0,total_abstraction_km3!CJ28-domestic_gross_demand_km3!CJ28-industry_water_withdrawal_km3!CJ28)</f>
        <v>0.16388151715395285</v>
      </c>
      <c r="CK28" s="18">
        <f>MAX(0,total_abstraction_km3!CK28-domestic_gross_demand_km3!CK28-industry_water_withdrawal_km3!CK28)</f>
        <v>0</v>
      </c>
      <c r="CL28" s="18">
        <f>MAX(0,total_abstraction_km3!CL28-domestic_gross_demand_km3!CL28-industry_water_withdrawal_km3!CL28)</f>
        <v>0.21145712805165306</v>
      </c>
      <c r="CM28" s="18">
        <f>MAX(0,total_abstraction_km3!CM28-domestic_gross_demand_km3!CM28-industry_water_withdrawal_km3!CM28)</f>
        <v>7.8993999999999787E-2</v>
      </c>
      <c r="CN28" s="18">
        <f>MAX(0,total_abstraction_km3!CN28-domestic_gross_demand_km3!CN28-industry_water_withdrawal_km3!CN28)</f>
        <v>0.140797360544547</v>
      </c>
      <c r="CO28" s="18">
        <f>MAX(0,total_abstraction_km3!CO28-domestic_gross_demand_km3!CO28-industry_water_withdrawal_km3!CO28)</f>
        <v>7.8479600000000094E-2</v>
      </c>
      <c r="CP28" s="18">
        <f>MAX(0,total_abstraction_km3!CP28-domestic_gross_demand_km3!CP28-industry_water_withdrawal_km3!CP28)</f>
        <v>0.19264483982492794</v>
      </c>
      <c r="CQ28" s="18">
        <f>MAX(0,total_abstraction_km3!CQ28-domestic_gross_demand_km3!CQ28-industry_water_withdrawal_km3!CQ28)</f>
        <v>0.1918943999999998</v>
      </c>
      <c r="CR28" s="18">
        <f>MAX(0,total_abstraction_km3!CR28-domestic_gross_demand_km3!CR28-industry_water_withdrawal_km3!CR28)</f>
        <v>0.1307744614996556</v>
      </c>
      <c r="CS28" s="18">
        <f>MAX(0,total_abstraction_km3!CS28-domestic_gross_demand_km3!CS28-industry_water_withdrawal_km3!CS28)</f>
        <v>0.21133133333332976</v>
      </c>
      <c r="CT28" s="18">
        <f>MAX(0,total_abstraction_km3!CT28-domestic_gross_demand_km3!CT28-industry_water_withdrawal_km3!CT28)</f>
        <v>0.224735212713391</v>
      </c>
    </row>
    <row r="29" spans="1:98" x14ac:dyDescent="0.25">
      <c r="A29" s="18">
        <v>121</v>
      </c>
      <c r="B29" s="18" t="s">
        <v>1938</v>
      </c>
      <c r="C29" s="18" t="s">
        <v>552</v>
      </c>
      <c r="D29" s="18" t="s">
        <v>418</v>
      </c>
      <c r="E29" s="18" t="s">
        <v>206</v>
      </c>
      <c r="F29" s="18">
        <f>MAX(0,total_abstraction_km3!F29-domestic_gross_demand_km3!F29-industry_water_withdrawal_km3!F29)</f>
        <v>3.6778998000000001</v>
      </c>
      <c r="G29" s="18">
        <f>MAX(0,total_abstraction_km3!G29-domestic_gross_demand_km3!G29-industry_water_withdrawal_km3!G29)</f>
        <v>4.0205298000000003</v>
      </c>
      <c r="H29" s="18">
        <f>MAX(0,total_abstraction_km3!H29-domestic_gross_demand_km3!H29-industry_water_withdrawal_km3!H29)</f>
        <v>3.2929703999999997</v>
      </c>
      <c r="I29" s="18">
        <f>MAX(0,total_abstraction_km3!I29-domestic_gross_demand_km3!I29-industry_water_withdrawal_km3!I29)</f>
        <v>3.4674953999999998</v>
      </c>
      <c r="J29" s="18">
        <f>MAX(0,total_abstraction_km3!J29-domestic_gross_demand_km3!J29-industry_water_withdrawal_km3!J29)</f>
        <v>3.3990925999999999</v>
      </c>
      <c r="K29" s="18">
        <f>MAX(0,total_abstraction_km3!K29-domestic_gross_demand_km3!K29-industry_water_withdrawal_km3!K29)</f>
        <v>3.5818110000000001</v>
      </c>
      <c r="L29" s="18">
        <f>MAX(0,total_abstraction_km3!L29-domestic_gross_demand_km3!L29-industry_water_withdrawal_km3!L29)</f>
        <v>3.586484</v>
      </c>
      <c r="M29" s="18">
        <f>MAX(0,total_abstraction_km3!M29-domestic_gross_demand_km3!M29-industry_water_withdrawal_km3!M29)</f>
        <v>4.3644810999999999</v>
      </c>
      <c r="N29" s="18">
        <f>MAX(0,total_abstraction_km3!N29-domestic_gross_demand_km3!N29-industry_water_withdrawal_km3!N29)</f>
        <v>3.6738678</v>
      </c>
      <c r="O29" s="18">
        <f>MAX(0,total_abstraction_km3!O29-domestic_gross_demand_km3!O29-industry_water_withdrawal_km3!O29)</f>
        <v>4.4314209</v>
      </c>
      <c r="P29" s="18">
        <f>MAX(0,total_abstraction_km3!P29-domestic_gross_demand_km3!P29-industry_water_withdrawal_km3!P29)</f>
        <v>3.9581051</v>
      </c>
      <c r="Q29" s="18">
        <f>MAX(0,total_abstraction_km3!Q29-domestic_gross_demand_km3!Q29-industry_water_withdrawal_km3!Q29)</f>
        <v>3.4125890000000001</v>
      </c>
      <c r="R29" s="18">
        <f>MAX(0,total_abstraction_km3!R29-domestic_gross_demand_km3!R29-industry_water_withdrawal_km3!R29)</f>
        <v>3.8687596000000002</v>
      </c>
      <c r="S29" s="18">
        <f>MAX(0,total_abstraction_km3!S29-domestic_gross_demand_km3!S29-industry_water_withdrawal_km3!S29)</f>
        <v>4.3365285999999994</v>
      </c>
      <c r="T29" s="18">
        <f>MAX(0,total_abstraction_km3!T29-domestic_gross_demand_km3!T29-industry_water_withdrawal_km3!T29)</f>
        <v>4.4213648000000001</v>
      </c>
      <c r="U29" s="18">
        <f>MAX(0,total_abstraction_km3!U29-domestic_gross_demand_km3!U29-industry_water_withdrawal_km3!U29)</f>
        <v>4.9598569999999995</v>
      </c>
      <c r="V29" s="18">
        <f>MAX(0,total_abstraction_km3!V29-domestic_gross_demand_km3!V29-industry_water_withdrawal_km3!V29)</f>
        <v>5.5401940000000005</v>
      </c>
      <c r="W29" s="18">
        <f>MAX(0,total_abstraction_km3!W29-domestic_gross_demand_km3!W29-industry_water_withdrawal_km3!W29)</f>
        <v>6.428102</v>
      </c>
      <c r="X29" s="18">
        <f>MAX(0,total_abstraction_km3!X29-domestic_gross_demand_km3!X29-industry_water_withdrawal_km3!X29)</f>
        <v>5.9272640000000001</v>
      </c>
      <c r="Y29" s="18">
        <f>MAX(0,total_abstraction_km3!Y29-domestic_gross_demand_km3!Y29-industry_water_withdrawal_km3!Y29)</f>
        <v>6.0998890000000001</v>
      </c>
      <c r="Z29" s="18">
        <f>MAX(0,total_abstraction_km3!Z29-domestic_gross_demand_km3!Z29-industry_water_withdrawal_km3!Z29)</f>
        <v>5.036689</v>
      </c>
      <c r="AA29" s="18">
        <f>MAX(0,total_abstraction_km3!AA29-domestic_gross_demand_km3!AA29-industry_water_withdrawal_km3!AA29)</f>
        <v>6.0303960000000005</v>
      </c>
      <c r="AB29" s="18">
        <f>MAX(0,total_abstraction_km3!AB29-domestic_gross_demand_km3!AB29-industry_water_withdrawal_km3!AB29)</f>
        <v>6.8093519999999996</v>
      </c>
      <c r="AC29" s="18">
        <f>MAX(0,total_abstraction_km3!AC29-domestic_gross_demand_km3!AC29-industry_water_withdrawal_km3!AC29)</f>
        <v>7.4672920000000005</v>
      </c>
      <c r="AD29" s="18">
        <f>MAX(0,total_abstraction_km3!AD29-domestic_gross_demand_km3!AD29-industry_water_withdrawal_km3!AD29)</f>
        <v>10.109617999999999</v>
      </c>
      <c r="AE29" s="18">
        <f>MAX(0,total_abstraction_km3!AE29-domestic_gross_demand_km3!AE29-industry_water_withdrawal_km3!AE29)</f>
        <v>8.3277739999999998</v>
      </c>
      <c r="AF29" s="18">
        <f>MAX(0,total_abstraction_km3!AF29-domestic_gross_demand_km3!AF29-industry_water_withdrawal_km3!AF29)</f>
        <v>11.025568</v>
      </c>
      <c r="AG29" s="18">
        <f>MAX(0,total_abstraction_km3!AG29-domestic_gross_demand_km3!AG29-industry_water_withdrawal_km3!AG29)</f>
        <v>9.6343119999999995</v>
      </c>
      <c r="AH29" s="18">
        <f>MAX(0,total_abstraction_km3!AH29-domestic_gross_demand_km3!AH29-industry_water_withdrawal_km3!AH29)</f>
        <v>9.9742750000000004</v>
      </c>
      <c r="AI29" s="18">
        <f>MAX(0,total_abstraction_km3!AI29-domestic_gross_demand_km3!AI29-industry_water_withdrawal_km3!AI29)</f>
        <v>11.249324</v>
      </c>
      <c r="AJ29" s="18">
        <f>MAX(0,total_abstraction_km3!AJ29-domestic_gross_demand_km3!AJ29-industry_water_withdrawal_km3!AJ29)</f>
        <v>8.9103440000000003</v>
      </c>
      <c r="AK29" s="18">
        <f>MAX(0,total_abstraction_km3!AK29-domestic_gross_demand_km3!AK29-industry_water_withdrawal_km3!AK29)</f>
        <v>11.056235000000001</v>
      </c>
      <c r="AL29" s="18">
        <f>MAX(0,total_abstraction_km3!AL29-domestic_gross_demand_km3!AL29-industry_water_withdrawal_km3!AL29)</f>
        <v>9.2229279999999996</v>
      </c>
      <c r="AM29" s="18">
        <f>MAX(0,total_abstraction_km3!AM29-domestic_gross_demand_km3!AM29-industry_water_withdrawal_km3!AM29)</f>
        <v>8.3183670000000003</v>
      </c>
      <c r="AN29" s="18">
        <f>MAX(0,total_abstraction_km3!AN29-domestic_gross_demand_km3!AN29-industry_water_withdrawal_km3!AN29)</f>
        <v>11.71345</v>
      </c>
      <c r="AO29" s="18">
        <f>MAX(0,total_abstraction_km3!AO29-domestic_gross_demand_km3!AO29-industry_water_withdrawal_km3!AO29)</f>
        <v>11.237791000000001</v>
      </c>
      <c r="AP29" s="18">
        <f>MAX(0,total_abstraction_km3!AP29-domestic_gross_demand_km3!AP29-industry_water_withdrawal_km3!AP29)</f>
        <v>11.506672999999999</v>
      </c>
      <c r="AQ29" s="18">
        <f>MAX(0,total_abstraction_km3!AQ29-domestic_gross_demand_km3!AQ29-industry_water_withdrawal_km3!AQ29)</f>
        <v>11.916167</v>
      </c>
      <c r="AR29" s="18">
        <f>MAX(0,total_abstraction_km3!AR29-domestic_gross_demand_km3!AR29-industry_water_withdrawal_km3!AR29)</f>
        <v>13.279126</v>
      </c>
      <c r="AS29" s="18">
        <f>MAX(0,total_abstraction_km3!AS29-domestic_gross_demand_km3!AS29-industry_water_withdrawal_km3!AS29)</f>
        <v>12.251562999999999</v>
      </c>
      <c r="AT29" s="18">
        <f>MAX(0,total_abstraction_km3!AT29-domestic_gross_demand_km3!AT29-industry_water_withdrawal_km3!AT29)</f>
        <v>12.745664</v>
      </c>
      <c r="AU29" s="18">
        <f>MAX(0,total_abstraction_km3!AU29-domestic_gross_demand_km3!AU29-industry_water_withdrawal_km3!AU29)</f>
        <v>12.213521999999999</v>
      </c>
      <c r="AV29" s="18">
        <f>MAX(0,total_abstraction_km3!AV29-domestic_gross_demand_km3!AV29-industry_water_withdrawal_km3!AV29)</f>
        <v>10.883403999999999</v>
      </c>
      <c r="AW29" s="18">
        <f>MAX(0,total_abstraction_km3!AW29-domestic_gross_demand_km3!AW29-industry_water_withdrawal_km3!AW29)</f>
        <v>12.354127</v>
      </c>
      <c r="AX29" s="18">
        <f>MAX(0,total_abstraction_km3!AX29-domestic_gross_demand_km3!AX29-industry_water_withdrawal_km3!AX29)</f>
        <v>12.138162999999999</v>
      </c>
      <c r="AY29" s="18">
        <f>MAX(0,total_abstraction_km3!AY29-domestic_gross_demand_km3!AY29-industry_water_withdrawal_km3!AY29)</f>
        <v>13.634876999999999</v>
      </c>
      <c r="AZ29" s="18">
        <f>MAX(0,total_abstraction_km3!AZ29-domestic_gross_demand_km3!AZ29-industry_water_withdrawal_km3!AZ29)</f>
        <v>11.821670000000001</v>
      </c>
      <c r="BA29" s="18">
        <f>MAX(0,total_abstraction_km3!BA29-domestic_gross_demand_km3!BA29-industry_water_withdrawal_km3!BA29)</f>
        <v>13.062766</v>
      </c>
      <c r="BB29" s="18">
        <f>MAX(0,total_abstraction_km3!BB29-domestic_gross_demand_km3!BB29-industry_water_withdrawal_km3!BB29)</f>
        <v>12.036813</v>
      </c>
      <c r="BC29" s="18">
        <f>MAX(0,total_abstraction_km3!BC29-domestic_gross_demand_km3!BC29-industry_water_withdrawal_km3!BC29)</f>
        <v>13.710637</v>
      </c>
      <c r="BD29" s="18">
        <f>MAX(0,total_abstraction_km3!BD29-domestic_gross_demand_km3!BD29-industry_water_withdrawal_km3!BD29)</f>
        <v>12.659697999999999</v>
      </c>
      <c r="BE29" s="18">
        <f>MAX(0,total_abstraction_km3!BE29-domestic_gross_demand_km3!BE29-industry_water_withdrawal_km3!BE29)</f>
        <v>12.014341</v>
      </c>
      <c r="BF29" s="18">
        <f>MAX(0,total_abstraction_km3!BF29-domestic_gross_demand_km3!BF29-industry_water_withdrawal_km3!BF29)</f>
        <v>12.748276000000001</v>
      </c>
      <c r="BG29" s="18">
        <f>MAX(0,total_abstraction_km3!BG29-domestic_gross_demand_km3!BG29-industry_water_withdrawal_km3!BG29)</f>
        <v>11.342276</v>
      </c>
      <c r="BH29" s="18">
        <f>MAX(0,total_abstraction_km3!BH29-domestic_gross_demand_km3!BH29-industry_water_withdrawal_km3!BH29)</f>
        <v>10.407153000000001</v>
      </c>
      <c r="BI29" s="18">
        <f>MAX(0,total_abstraction_km3!BI29-domestic_gross_demand_km3!BI29-industry_water_withdrawal_km3!BI29)</f>
        <v>10.937376</v>
      </c>
      <c r="BJ29" s="18">
        <f>MAX(0,total_abstraction_km3!BJ29-domestic_gross_demand_km3!BJ29-industry_water_withdrawal_km3!BJ29)</f>
        <v>10.494076000000002</v>
      </c>
      <c r="BK29" s="18">
        <f>MAX(0,total_abstraction_km3!BK29-domestic_gross_demand_km3!BK29-industry_water_withdrawal_km3!BK29)</f>
        <v>12.588976000000001</v>
      </c>
      <c r="BL29" s="18">
        <f>MAX(0,total_abstraction_km3!BL29-domestic_gross_demand_km3!BL29-industry_water_withdrawal_km3!BL29)</f>
        <v>8.6089614637931096</v>
      </c>
      <c r="BM29" s="18">
        <f>MAX(0,total_abstraction_km3!BM29-domestic_gross_demand_km3!BM29-industry_water_withdrawal_km3!BM29)</f>
        <v>3.5899866438078232</v>
      </c>
      <c r="BN29" s="18" t="e">
        <f>MAX(0,total_abstraction_km3!BN29-domestic_gross_demand_km3!BN29-industry_water_withdrawal_km3!BN29)</f>
        <v>#VALUE!</v>
      </c>
      <c r="BO29" s="18" t="e">
        <f>MAX(0,total_abstraction_km3!BO29-domestic_gross_demand_km3!BO29-industry_water_withdrawal_km3!BO29)</f>
        <v>#VALUE!</v>
      </c>
      <c r="BP29" s="18" t="e">
        <f>MAX(0,total_abstraction_km3!BP29-domestic_gross_demand_km3!BP29-industry_water_withdrawal_km3!BP29)</f>
        <v>#VALUE!</v>
      </c>
      <c r="BQ29" s="18" t="e">
        <f>MAX(0,total_abstraction_km3!BQ29-domestic_gross_demand_km3!BQ29-industry_water_withdrawal_km3!BQ29)</f>
        <v>#VALUE!</v>
      </c>
      <c r="BR29" s="18" t="e">
        <f>MAX(0,total_abstraction_km3!BR29-domestic_gross_demand_km3!BR29-industry_water_withdrawal_km3!BR29)</f>
        <v>#VALUE!</v>
      </c>
      <c r="BS29" s="18" t="e">
        <f>MAX(0,total_abstraction_km3!BS29-domestic_gross_demand_km3!BS29-industry_water_withdrawal_km3!BS29)</f>
        <v>#VALUE!</v>
      </c>
      <c r="BT29" s="18">
        <f>MAX(0,total_abstraction_km3!BT29-domestic_gross_demand_km3!BT29-industry_water_withdrawal_km3!BT29)</f>
        <v>0.19522574105324481</v>
      </c>
      <c r="BU29" s="18" t="e">
        <f>MAX(0,total_abstraction_km3!BU29-domestic_gross_demand_km3!BU29-industry_water_withdrawal_km3!BU29)</f>
        <v>#VALUE!</v>
      </c>
      <c r="BV29" s="18" t="e">
        <f>MAX(0,total_abstraction_km3!BV29-domestic_gross_demand_km3!BV29-industry_water_withdrawal_km3!BV29)</f>
        <v>#VALUE!</v>
      </c>
      <c r="BW29" s="18">
        <f>MAX(0,total_abstraction_km3!BW29-domestic_gross_demand_km3!BW29-industry_water_withdrawal_km3!BW29)</f>
        <v>3.5715976</v>
      </c>
      <c r="BX29" s="18">
        <f>MAX(0,total_abstraction_km3!BX29-domestic_gross_demand_km3!BX29-industry_water_withdrawal_km3!BX29)</f>
        <v>0.28684830948941309</v>
      </c>
      <c r="BY29" s="18">
        <f>MAX(0,total_abstraction_km3!BY29-domestic_gross_demand_km3!BY29-industry_water_withdrawal_km3!BY29)</f>
        <v>3.9276129600000003</v>
      </c>
      <c r="BZ29" s="18">
        <f>MAX(0,total_abstraction_km3!BZ29-domestic_gross_demand_km3!BZ29-industry_water_withdrawal_km3!BZ29)</f>
        <v>0.43011026422865312</v>
      </c>
      <c r="CA29" s="18">
        <f>MAX(0,total_abstraction_km3!CA29-domestic_gross_demand_km3!CA29-industry_water_withdrawal_km3!CA29)</f>
        <v>3.9994694200000001</v>
      </c>
      <c r="CB29" s="18">
        <f>MAX(0,total_abstraction_km3!CB29-domestic_gross_demand_km3!CB29-industry_water_withdrawal_km3!CB29)</f>
        <v>0.40340562288128573</v>
      </c>
      <c r="CC29" s="18">
        <f>MAX(0,total_abstraction_km3!CC29-domestic_gross_demand_km3!CC29-industry_water_withdrawal_km3!CC29)</f>
        <v>5.7910611999999997</v>
      </c>
      <c r="CD29" s="18">
        <f>MAX(0,total_abstraction_km3!CD29-domestic_gross_demand_km3!CD29-industry_water_withdrawal_km3!CD29)</f>
        <v>0.56340183152441181</v>
      </c>
      <c r="CE29" s="18">
        <f>MAX(0,total_abstraction_km3!CE29-domestic_gross_demand_km3!CE29-industry_water_withdrawal_km3!CE29)</f>
        <v>7.0906694000000003</v>
      </c>
      <c r="CF29" s="18">
        <f>MAX(0,total_abstraction_km3!CF29-domestic_gross_demand_km3!CF29-industry_water_withdrawal_km3!CF29)</f>
        <v>1.9127601055726848</v>
      </c>
      <c r="CG29" s="18">
        <f>MAX(0,total_abstraction_km3!CG29-domestic_gross_demand_km3!CG29-industry_water_withdrawal_km3!CG29)</f>
        <v>10.042250599999999</v>
      </c>
      <c r="CH29" s="18">
        <f>MAX(0,total_abstraction_km3!CH29-domestic_gross_demand_km3!CH29-industry_water_withdrawal_km3!CH29)</f>
        <v>1.1702448235541814</v>
      </c>
      <c r="CI29" s="18">
        <f>MAX(0,total_abstraction_km3!CI29-domestic_gross_demand_km3!CI29-industry_water_withdrawal_km3!CI29)</f>
        <v>9.8442647999999995</v>
      </c>
      <c r="CJ29" s="18">
        <f>MAX(0,total_abstraction_km3!CJ29-domestic_gross_demand_km3!CJ29-industry_water_withdrawal_km3!CJ29)</f>
        <v>1.4552176020402705</v>
      </c>
      <c r="CK29" s="18">
        <f>MAX(0,total_abstraction_km3!CK29-domestic_gross_demand_km3!CK29-industry_water_withdrawal_km3!CK29)</f>
        <v>12.038264</v>
      </c>
      <c r="CL29" s="18">
        <f>MAX(0,total_abstraction_km3!CL29-domestic_gross_demand_km3!CL29-industry_water_withdrawal_km3!CL29)</f>
        <v>0.7931031220431306</v>
      </c>
      <c r="CM29" s="18">
        <f>MAX(0,total_abstraction_km3!CM29-domestic_gross_demand_km3!CM29-industry_water_withdrawal_km3!CM29)</f>
        <v>12.066976</v>
      </c>
      <c r="CN29" s="18">
        <f>MAX(0,total_abstraction_km3!CN29-domestic_gross_demand_km3!CN29-industry_water_withdrawal_km3!CN29)</f>
        <v>0.6879159536220103</v>
      </c>
      <c r="CO29" s="18">
        <f>MAX(0,total_abstraction_km3!CO29-domestic_gross_demand_km3!CO29-industry_water_withdrawal_km3!CO29)</f>
        <v>12.853352599999999</v>
      </c>
      <c r="CP29" s="18">
        <f>MAX(0,total_abstraction_km3!CP29-domestic_gross_demand_km3!CP29-industry_water_withdrawal_km3!CP29)</f>
        <v>0.87285997287356565</v>
      </c>
      <c r="CQ29" s="18">
        <f>MAX(0,total_abstraction_km3!CQ29-domestic_gross_demand_km3!CQ29-industry_water_withdrawal_km3!CQ29)</f>
        <v>11.834348800000001</v>
      </c>
      <c r="CR29" s="18">
        <f>MAX(0,total_abstraction_km3!CR29-domestic_gross_demand_km3!CR29-industry_water_withdrawal_km3!CR29)</f>
        <v>0.97255170999888962</v>
      </c>
      <c r="CS29" s="18">
        <f>MAX(0,total_abstraction_km3!CS29-domestic_gross_demand_km3!CS29-industry_water_withdrawal_km3!CS29)</f>
        <v>11.340142666666701</v>
      </c>
      <c r="CT29" s="18">
        <f>MAX(0,total_abstraction_km3!CT29-domestic_gross_demand_km3!CT29-industry_water_withdrawal_km3!CT29)</f>
        <v>1.10400056310372</v>
      </c>
    </row>
    <row r="30" spans="1:98" x14ac:dyDescent="0.25">
      <c r="A30" s="18">
        <v>122</v>
      </c>
      <c r="B30" s="18" t="s">
        <v>1939</v>
      </c>
      <c r="C30" s="18" t="s">
        <v>553</v>
      </c>
      <c r="D30" s="18" t="s">
        <v>416</v>
      </c>
      <c r="E30" s="18" t="s">
        <v>212</v>
      </c>
      <c r="F30" s="18" t="e">
        <f>MAX(0,total_abstraction_km3!F30-domestic_gross_demand_km3!F30-industry_water_withdrawal_km3!F30)</f>
        <v>#VALUE!</v>
      </c>
      <c r="G30" s="18" t="e">
        <f>MAX(0,total_abstraction_km3!G30-domestic_gross_demand_km3!G30-industry_water_withdrawal_km3!G30)</f>
        <v>#VALUE!</v>
      </c>
      <c r="H30" s="18" t="e">
        <f>MAX(0,total_abstraction_km3!H30-domestic_gross_demand_km3!H30-industry_water_withdrawal_km3!H30)</f>
        <v>#VALUE!</v>
      </c>
      <c r="I30" s="18" t="e">
        <f>MAX(0,total_abstraction_km3!I30-domestic_gross_demand_km3!I30-industry_water_withdrawal_km3!I30)</f>
        <v>#VALUE!</v>
      </c>
      <c r="J30" s="18" t="e">
        <f>MAX(0,total_abstraction_km3!J30-domestic_gross_demand_km3!J30-industry_water_withdrawal_km3!J30)</f>
        <v>#VALUE!</v>
      </c>
      <c r="K30" s="18" t="e">
        <f>MAX(0,total_abstraction_km3!K30-domestic_gross_demand_km3!K30-industry_water_withdrawal_km3!K30)</f>
        <v>#VALUE!</v>
      </c>
      <c r="L30" s="18" t="e">
        <f>MAX(0,total_abstraction_km3!L30-domestic_gross_demand_km3!L30-industry_water_withdrawal_km3!L30)</f>
        <v>#VALUE!</v>
      </c>
      <c r="M30" s="18" t="e">
        <f>MAX(0,total_abstraction_km3!M30-domestic_gross_demand_km3!M30-industry_water_withdrawal_km3!M30)</f>
        <v>#VALUE!</v>
      </c>
      <c r="N30" s="18" t="e">
        <f>MAX(0,total_abstraction_km3!N30-domestic_gross_demand_km3!N30-industry_water_withdrawal_km3!N30)</f>
        <v>#VALUE!</v>
      </c>
      <c r="O30" s="18" t="e">
        <f>MAX(0,total_abstraction_km3!O30-domestic_gross_demand_km3!O30-industry_water_withdrawal_km3!O30)</f>
        <v>#VALUE!</v>
      </c>
      <c r="P30" s="18" t="e">
        <f>MAX(0,total_abstraction_km3!P30-domestic_gross_demand_km3!P30-industry_water_withdrawal_km3!P30)</f>
        <v>#VALUE!</v>
      </c>
      <c r="Q30" s="18" t="e">
        <f>MAX(0,total_abstraction_km3!Q30-domestic_gross_demand_km3!Q30-industry_water_withdrawal_km3!Q30)</f>
        <v>#VALUE!</v>
      </c>
      <c r="R30" s="18" t="e">
        <f>MAX(0,total_abstraction_km3!R30-domestic_gross_demand_km3!R30-industry_water_withdrawal_km3!R30)</f>
        <v>#VALUE!</v>
      </c>
      <c r="S30" s="18" t="e">
        <f>MAX(0,total_abstraction_km3!S30-domestic_gross_demand_km3!S30-industry_water_withdrawal_km3!S30)</f>
        <v>#VALUE!</v>
      </c>
      <c r="T30" s="18" t="e">
        <f>MAX(0,total_abstraction_km3!T30-domestic_gross_demand_km3!T30-industry_water_withdrawal_km3!T30)</f>
        <v>#VALUE!</v>
      </c>
      <c r="U30" s="18" t="e">
        <f>MAX(0,total_abstraction_km3!U30-domestic_gross_demand_km3!U30-industry_water_withdrawal_km3!U30)</f>
        <v>#VALUE!</v>
      </c>
      <c r="V30" s="18" t="e">
        <f>MAX(0,total_abstraction_km3!V30-domestic_gross_demand_km3!V30-industry_water_withdrawal_km3!V30)</f>
        <v>#VALUE!</v>
      </c>
      <c r="W30" s="18" t="e">
        <f>MAX(0,total_abstraction_km3!W30-domestic_gross_demand_km3!W30-industry_water_withdrawal_km3!W30)</f>
        <v>#VALUE!</v>
      </c>
      <c r="X30" s="18" t="e">
        <f>MAX(0,total_abstraction_km3!X30-domestic_gross_demand_km3!X30-industry_water_withdrawal_km3!X30)</f>
        <v>#VALUE!</v>
      </c>
      <c r="Y30" s="18" t="e">
        <f>MAX(0,total_abstraction_km3!Y30-domestic_gross_demand_km3!Y30-industry_water_withdrawal_km3!Y30)</f>
        <v>#VALUE!</v>
      </c>
      <c r="Z30" s="18" t="e">
        <f>MAX(0,total_abstraction_km3!Z30-domestic_gross_demand_km3!Z30-industry_water_withdrawal_km3!Z30)</f>
        <v>#VALUE!</v>
      </c>
      <c r="AA30" s="18" t="e">
        <f>MAX(0,total_abstraction_km3!AA30-domestic_gross_demand_km3!AA30-industry_water_withdrawal_km3!AA30)</f>
        <v>#VALUE!</v>
      </c>
      <c r="AB30" s="18" t="e">
        <f>MAX(0,total_abstraction_km3!AB30-domestic_gross_demand_km3!AB30-industry_water_withdrawal_km3!AB30)</f>
        <v>#VALUE!</v>
      </c>
      <c r="AC30" s="18" t="e">
        <f>MAX(0,total_abstraction_km3!AC30-domestic_gross_demand_km3!AC30-industry_water_withdrawal_km3!AC30)</f>
        <v>#VALUE!</v>
      </c>
      <c r="AD30" s="18" t="e">
        <f>MAX(0,total_abstraction_km3!AD30-domestic_gross_demand_km3!AD30-industry_water_withdrawal_km3!AD30)</f>
        <v>#VALUE!</v>
      </c>
      <c r="AE30" s="18" t="e">
        <f>MAX(0,total_abstraction_km3!AE30-domestic_gross_demand_km3!AE30-industry_water_withdrawal_km3!AE30)</f>
        <v>#VALUE!</v>
      </c>
      <c r="AF30" s="18" t="e">
        <f>MAX(0,total_abstraction_km3!AF30-domestic_gross_demand_km3!AF30-industry_water_withdrawal_km3!AF30)</f>
        <v>#VALUE!</v>
      </c>
      <c r="AG30" s="18" t="e">
        <f>MAX(0,total_abstraction_km3!AG30-domestic_gross_demand_km3!AG30-industry_water_withdrawal_km3!AG30)</f>
        <v>#VALUE!</v>
      </c>
      <c r="AH30" s="18" t="e">
        <f>MAX(0,total_abstraction_km3!AH30-domestic_gross_demand_km3!AH30-industry_water_withdrawal_km3!AH30)</f>
        <v>#VALUE!</v>
      </c>
      <c r="AI30" s="18" t="e">
        <f>MAX(0,total_abstraction_km3!AI30-domestic_gross_demand_km3!AI30-industry_water_withdrawal_km3!AI30)</f>
        <v>#VALUE!</v>
      </c>
      <c r="AJ30" s="18" t="e">
        <f>MAX(0,total_abstraction_km3!AJ30-domestic_gross_demand_km3!AJ30-industry_water_withdrawal_km3!AJ30)</f>
        <v>#VALUE!</v>
      </c>
      <c r="AK30" s="18" t="e">
        <f>MAX(0,total_abstraction_km3!AK30-domestic_gross_demand_km3!AK30-industry_water_withdrawal_km3!AK30)</f>
        <v>#VALUE!</v>
      </c>
      <c r="AL30" s="18" t="e">
        <f>MAX(0,total_abstraction_km3!AL30-domestic_gross_demand_km3!AL30-industry_water_withdrawal_km3!AL30)</f>
        <v>#VALUE!</v>
      </c>
      <c r="AM30" s="18" t="e">
        <f>MAX(0,total_abstraction_km3!AM30-domestic_gross_demand_km3!AM30-industry_water_withdrawal_km3!AM30)</f>
        <v>#VALUE!</v>
      </c>
      <c r="AN30" s="18" t="e">
        <f>MAX(0,total_abstraction_km3!AN30-domestic_gross_demand_km3!AN30-industry_water_withdrawal_km3!AN30)</f>
        <v>#VALUE!</v>
      </c>
      <c r="AO30" s="18" t="e">
        <f>MAX(0,total_abstraction_km3!AO30-domestic_gross_demand_km3!AO30-industry_water_withdrawal_km3!AO30)</f>
        <v>#VALUE!</v>
      </c>
      <c r="AP30" s="18" t="e">
        <f>MAX(0,total_abstraction_km3!AP30-domestic_gross_demand_km3!AP30-industry_water_withdrawal_km3!AP30)</f>
        <v>#VALUE!</v>
      </c>
      <c r="AQ30" s="18" t="e">
        <f>MAX(0,total_abstraction_km3!AQ30-domestic_gross_demand_km3!AQ30-industry_water_withdrawal_km3!AQ30)</f>
        <v>#VALUE!</v>
      </c>
      <c r="AR30" s="18" t="e">
        <f>MAX(0,total_abstraction_km3!AR30-domestic_gross_demand_km3!AR30-industry_water_withdrawal_km3!AR30)</f>
        <v>#VALUE!</v>
      </c>
      <c r="AS30" s="18" t="e">
        <f>MAX(0,total_abstraction_km3!AS30-domestic_gross_demand_km3!AS30-industry_water_withdrawal_km3!AS30)</f>
        <v>#VALUE!</v>
      </c>
      <c r="AT30" s="18" t="e">
        <f>MAX(0,total_abstraction_km3!AT30-domestic_gross_demand_km3!AT30-industry_water_withdrawal_km3!AT30)</f>
        <v>#VALUE!</v>
      </c>
      <c r="AU30" s="18" t="e">
        <f>MAX(0,total_abstraction_km3!AU30-domestic_gross_demand_km3!AU30-industry_water_withdrawal_km3!AU30)</f>
        <v>#VALUE!</v>
      </c>
      <c r="AV30" s="18" t="e">
        <f>MAX(0,total_abstraction_km3!AV30-domestic_gross_demand_km3!AV30-industry_water_withdrawal_km3!AV30)</f>
        <v>#VALUE!</v>
      </c>
      <c r="AW30" s="18" t="e">
        <f>MAX(0,total_abstraction_km3!AW30-domestic_gross_demand_km3!AW30-industry_water_withdrawal_km3!AW30)</f>
        <v>#VALUE!</v>
      </c>
      <c r="AX30" s="18" t="e">
        <f>MAX(0,total_abstraction_km3!AX30-domestic_gross_demand_km3!AX30-industry_water_withdrawal_km3!AX30)</f>
        <v>#VALUE!</v>
      </c>
      <c r="AY30" s="18" t="e">
        <f>MAX(0,total_abstraction_km3!AY30-domestic_gross_demand_km3!AY30-industry_water_withdrawal_km3!AY30)</f>
        <v>#VALUE!</v>
      </c>
      <c r="AZ30" s="18" t="e">
        <f>MAX(0,total_abstraction_km3!AZ30-domestic_gross_demand_km3!AZ30-industry_water_withdrawal_km3!AZ30)</f>
        <v>#VALUE!</v>
      </c>
      <c r="BA30" s="18" t="e">
        <f>MAX(0,total_abstraction_km3!BA30-domestic_gross_demand_km3!BA30-industry_water_withdrawal_km3!BA30)</f>
        <v>#VALUE!</v>
      </c>
      <c r="BB30" s="18" t="e">
        <f>MAX(0,total_abstraction_km3!BB30-domestic_gross_demand_km3!BB30-industry_water_withdrawal_km3!BB30)</f>
        <v>#VALUE!</v>
      </c>
      <c r="BC30" s="18" t="e">
        <f>MAX(0,total_abstraction_km3!BC30-domestic_gross_demand_km3!BC30-industry_water_withdrawal_km3!BC30)</f>
        <v>#VALUE!</v>
      </c>
      <c r="BD30" s="18" t="e">
        <f>MAX(0,total_abstraction_km3!BD30-domestic_gross_demand_km3!BD30-industry_water_withdrawal_km3!BD30)</f>
        <v>#VALUE!</v>
      </c>
      <c r="BE30" s="18" t="e">
        <f>MAX(0,total_abstraction_km3!BE30-domestic_gross_demand_km3!BE30-industry_water_withdrawal_km3!BE30)</f>
        <v>#VALUE!</v>
      </c>
      <c r="BF30" s="18" t="e">
        <f>MAX(0,total_abstraction_km3!BF30-domestic_gross_demand_km3!BF30-industry_water_withdrawal_km3!BF30)</f>
        <v>#VALUE!</v>
      </c>
      <c r="BG30" s="18" t="e">
        <f>MAX(0,total_abstraction_km3!BG30-domestic_gross_demand_km3!BG30-industry_water_withdrawal_km3!BG30)</f>
        <v>#VALUE!</v>
      </c>
      <c r="BH30" s="18" t="e">
        <f>MAX(0,total_abstraction_km3!BH30-domestic_gross_demand_km3!BH30-industry_water_withdrawal_km3!BH30)</f>
        <v>#VALUE!</v>
      </c>
      <c r="BI30" s="18" t="e">
        <f>MAX(0,total_abstraction_km3!BI30-domestic_gross_demand_km3!BI30-industry_water_withdrawal_km3!BI30)</f>
        <v>#VALUE!</v>
      </c>
      <c r="BJ30" s="18" t="e">
        <f>MAX(0,total_abstraction_km3!BJ30-domestic_gross_demand_km3!BJ30-industry_water_withdrawal_km3!BJ30)</f>
        <v>#VALUE!</v>
      </c>
      <c r="BK30" s="18" t="e">
        <f>MAX(0,total_abstraction_km3!BK30-domestic_gross_demand_km3!BK30-industry_water_withdrawal_km3!BK30)</f>
        <v>#VALUE!</v>
      </c>
      <c r="BL30" s="18" t="e">
        <f>MAX(0,total_abstraction_km3!BL30-domestic_gross_demand_km3!BL30-industry_water_withdrawal_km3!BL30)</f>
        <v>#VALUE!</v>
      </c>
      <c r="BM30" s="18" t="e">
        <f>MAX(0,total_abstraction_km3!BM30-domestic_gross_demand_km3!BM30-industry_water_withdrawal_km3!BM30)</f>
        <v>#VALUE!</v>
      </c>
      <c r="BN30" s="18" t="e">
        <f>MAX(0,total_abstraction_km3!BN30-domestic_gross_demand_km3!BN30-industry_water_withdrawal_km3!BN30)</f>
        <v>#VALUE!</v>
      </c>
      <c r="BO30" s="18" t="e">
        <f>MAX(0,total_abstraction_km3!BO30-domestic_gross_demand_km3!BO30-industry_water_withdrawal_km3!BO30)</f>
        <v>#VALUE!</v>
      </c>
      <c r="BP30" s="18" t="e">
        <f>MAX(0,total_abstraction_km3!BP30-domestic_gross_demand_km3!BP30-industry_water_withdrawal_km3!BP30)</f>
        <v>#VALUE!</v>
      </c>
      <c r="BQ30" s="18" t="e">
        <f>MAX(0,total_abstraction_km3!BQ30-domestic_gross_demand_km3!BQ30-industry_water_withdrawal_km3!BQ30)</f>
        <v>#VALUE!</v>
      </c>
      <c r="BR30" s="18" t="e">
        <f>MAX(0,total_abstraction_km3!BR30-domestic_gross_demand_km3!BR30-industry_water_withdrawal_km3!BR30)</f>
        <v>#VALUE!</v>
      </c>
      <c r="BS30" s="18" t="e">
        <f>MAX(0,total_abstraction_km3!BS30-domestic_gross_demand_km3!BS30-industry_water_withdrawal_km3!BS30)</f>
        <v>#VALUE!</v>
      </c>
      <c r="BT30" s="18" t="e">
        <f>MAX(0,total_abstraction_km3!BT30-domestic_gross_demand_km3!BT30-industry_water_withdrawal_km3!BT30)</f>
        <v>#VALUE!</v>
      </c>
      <c r="BU30" s="18" t="e">
        <f>MAX(0,total_abstraction_km3!BU30-domestic_gross_demand_km3!BU30-industry_water_withdrawal_km3!BU30)</f>
        <v>#VALUE!</v>
      </c>
      <c r="BV30" s="18" t="e">
        <f>MAX(0,total_abstraction_km3!BV30-domestic_gross_demand_km3!BV30-industry_water_withdrawal_km3!BV30)</f>
        <v>#VALUE!</v>
      </c>
      <c r="BW30" s="18" t="e">
        <f>MAX(0,total_abstraction_km3!BW30-domestic_gross_demand_km3!BW30-industry_water_withdrawal_km3!BW30)</f>
        <v>#VALUE!</v>
      </c>
      <c r="BX30" s="18" t="e">
        <f>MAX(0,total_abstraction_km3!BX30-domestic_gross_demand_km3!BX30-industry_water_withdrawal_km3!BX30)</f>
        <v>#VALUE!</v>
      </c>
      <c r="BY30" s="18" t="e">
        <f>MAX(0,total_abstraction_km3!BY30-domestic_gross_demand_km3!BY30-industry_water_withdrawal_km3!BY30)</f>
        <v>#VALUE!</v>
      </c>
      <c r="BZ30" s="18" t="e">
        <f>MAX(0,total_abstraction_km3!BZ30-domestic_gross_demand_km3!BZ30-industry_water_withdrawal_km3!BZ30)</f>
        <v>#VALUE!</v>
      </c>
      <c r="CA30" s="18" t="e">
        <f>MAX(0,total_abstraction_km3!CA30-domestic_gross_demand_km3!CA30-industry_water_withdrawal_km3!CA30)</f>
        <v>#VALUE!</v>
      </c>
      <c r="CB30" s="18" t="e">
        <f>MAX(0,total_abstraction_km3!CB30-domestic_gross_demand_km3!CB30-industry_water_withdrawal_km3!CB30)</f>
        <v>#VALUE!</v>
      </c>
      <c r="CC30" s="18" t="e">
        <f>MAX(0,total_abstraction_km3!CC30-domestic_gross_demand_km3!CC30-industry_water_withdrawal_km3!CC30)</f>
        <v>#VALUE!</v>
      </c>
      <c r="CD30" s="18" t="e">
        <f>MAX(0,total_abstraction_km3!CD30-domestic_gross_demand_km3!CD30-industry_water_withdrawal_km3!CD30)</f>
        <v>#VALUE!</v>
      </c>
      <c r="CE30" s="18" t="e">
        <f>MAX(0,total_abstraction_km3!CE30-domestic_gross_demand_km3!CE30-industry_water_withdrawal_km3!CE30)</f>
        <v>#VALUE!</v>
      </c>
      <c r="CF30" s="18" t="e">
        <f>MAX(0,total_abstraction_km3!CF30-domestic_gross_demand_km3!CF30-industry_water_withdrawal_km3!CF30)</f>
        <v>#VALUE!</v>
      </c>
      <c r="CG30" s="18" t="e">
        <f>MAX(0,total_abstraction_km3!CG30-domestic_gross_demand_km3!CG30-industry_water_withdrawal_km3!CG30)</f>
        <v>#VALUE!</v>
      </c>
      <c r="CH30" s="18" t="e">
        <f>MAX(0,total_abstraction_km3!CH30-domestic_gross_demand_km3!CH30-industry_water_withdrawal_km3!CH30)</f>
        <v>#VALUE!</v>
      </c>
      <c r="CI30" s="18" t="e">
        <f>MAX(0,total_abstraction_km3!CI30-domestic_gross_demand_km3!CI30-industry_water_withdrawal_km3!CI30)</f>
        <v>#VALUE!</v>
      </c>
      <c r="CJ30" s="18" t="e">
        <f>MAX(0,total_abstraction_km3!CJ30-domestic_gross_demand_km3!CJ30-industry_water_withdrawal_km3!CJ30)</f>
        <v>#VALUE!</v>
      </c>
      <c r="CK30" s="18" t="e">
        <f>MAX(0,total_abstraction_km3!CK30-domestic_gross_demand_km3!CK30-industry_water_withdrawal_km3!CK30)</f>
        <v>#VALUE!</v>
      </c>
      <c r="CL30" s="18" t="e">
        <f>MAX(0,total_abstraction_km3!CL30-domestic_gross_demand_km3!CL30-industry_water_withdrawal_km3!CL30)</f>
        <v>#VALUE!</v>
      </c>
      <c r="CM30" s="18" t="e">
        <f>MAX(0,total_abstraction_km3!CM30-domestic_gross_demand_km3!CM30-industry_water_withdrawal_km3!CM30)</f>
        <v>#VALUE!</v>
      </c>
      <c r="CN30" s="18" t="e">
        <f>MAX(0,total_abstraction_km3!CN30-domestic_gross_demand_km3!CN30-industry_water_withdrawal_km3!CN30)</f>
        <v>#VALUE!</v>
      </c>
      <c r="CO30" s="18" t="e">
        <f>MAX(0,total_abstraction_km3!CO30-domestic_gross_demand_km3!CO30-industry_water_withdrawal_km3!CO30)</f>
        <v>#VALUE!</v>
      </c>
      <c r="CP30" s="18" t="e">
        <f>MAX(0,total_abstraction_km3!CP30-domestic_gross_demand_km3!CP30-industry_water_withdrawal_km3!CP30)</f>
        <v>#VALUE!</v>
      </c>
      <c r="CQ30" s="18" t="e">
        <f>MAX(0,total_abstraction_km3!CQ30-domestic_gross_demand_km3!CQ30-industry_water_withdrawal_km3!CQ30)</f>
        <v>#VALUE!</v>
      </c>
      <c r="CR30" s="18" t="e">
        <f>MAX(0,total_abstraction_km3!CR30-domestic_gross_demand_km3!CR30-industry_water_withdrawal_km3!CR30)</f>
        <v>#VALUE!</v>
      </c>
      <c r="CS30" s="18" t="e">
        <f>MAX(0,total_abstraction_km3!CS30-domestic_gross_demand_km3!CS30-industry_water_withdrawal_km3!CS30)</f>
        <v>#VALUE!</v>
      </c>
      <c r="CT30" s="18" t="e">
        <f>MAX(0,total_abstraction_km3!CT30-domestic_gross_demand_km3!CT30-industry_water_withdrawal_km3!CT30)</f>
        <v>#VALUE!</v>
      </c>
    </row>
    <row r="31" spans="1:98" x14ac:dyDescent="0.25">
      <c r="A31" s="18">
        <v>123</v>
      </c>
      <c r="B31" s="18" t="s">
        <v>1940</v>
      </c>
      <c r="C31" s="18" t="s">
        <v>554</v>
      </c>
      <c r="D31" s="18" t="s">
        <v>426</v>
      </c>
      <c r="E31" s="18" t="s">
        <v>222</v>
      </c>
      <c r="F31" s="18">
        <f>MAX(0,total_abstraction_km3!F31-domestic_gross_demand_km3!F31-industry_water_withdrawal_km3!F31)</f>
        <v>6.9450200000000013</v>
      </c>
      <c r="G31" s="18">
        <f>MAX(0,total_abstraction_km3!G31-domestic_gross_demand_km3!G31-industry_water_withdrawal_km3!G31)</f>
        <v>8.7217599999999997</v>
      </c>
      <c r="H31" s="18">
        <f>MAX(0,total_abstraction_km3!H31-domestic_gross_demand_km3!H31-industry_water_withdrawal_km3!H31)</f>
        <v>9.2678799999999999</v>
      </c>
      <c r="I31" s="18">
        <f>MAX(0,total_abstraction_km3!I31-domestic_gross_demand_km3!I31-industry_water_withdrawal_km3!I31)</f>
        <v>8.9828200000000002</v>
      </c>
      <c r="J31" s="18">
        <f>MAX(0,total_abstraction_km3!J31-domestic_gross_demand_km3!J31-industry_water_withdrawal_km3!J31)</f>
        <v>9.3522500000000015</v>
      </c>
      <c r="K31" s="18">
        <f>MAX(0,total_abstraction_km3!K31-domestic_gross_demand_km3!K31-industry_water_withdrawal_km3!K31)</f>
        <v>8.55152</v>
      </c>
      <c r="L31" s="18">
        <f>MAX(0,total_abstraction_km3!L31-domestic_gross_demand_km3!L31-industry_water_withdrawal_km3!L31)</f>
        <v>8.83413</v>
      </c>
      <c r="M31" s="18">
        <f>MAX(0,total_abstraction_km3!M31-domestic_gross_demand_km3!M31-industry_water_withdrawal_km3!M31)</f>
        <v>9.1814199999999992</v>
      </c>
      <c r="N31" s="18">
        <f>MAX(0,total_abstraction_km3!N31-domestic_gross_demand_km3!N31-industry_water_withdrawal_km3!N31)</f>
        <v>8.0703399999999998</v>
      </c>
      <c r="O31" s="18">
        <f>MAX(0,total_abstraction_km3!O31-domestic_gross_demand_km3!O31-industry_water_withdrawal_km3!O31)</f>
        <v>8.4707599999999985</v>
      </c>
      <c r="P31" s="18">
        <f>MAX(0,total_abstraction_km3!P31-domestic_gross_demand_km3!P31-industry_water_withdrawal_km3!P31)</f>
        <v>8.5505700000000004</v>
      </c>
      <c r="Q31" s="18">
        <f>MAX(0,total_abstraction_km3!Q31-domestic_gross_demand_km3!Q31-industry_water_withdrawal_km3!Q31)</f>
        <v>10.121879999999999</v>
      </c>
      <c r="R31" s="18">
        <f>MAX(0,total_abstraction_km3!R31-domestic_gross_demand_km3!R31-industry_water_withdrawal_km3!R31)</f>
        <v>9.75718</v>
      </c>
      <c r="S31" s="18">
        <f>MAX(0,total_abstraction_km3!S31-domestic_gross_demand_km3!S31-industry_water_withdrawal_km3!S31)</f>
        <v>9.3615299999999984</v>
      </c>
      <c r="T31" s="18">
        <f>MAX(0,total_abstraction_km3!T31-domestic_gross_demand_km3!T31-industry_water_withdrawal_km3!T31)</f>
        <v>10.019310000000001</v>
      </c>
      <c r="U31" s="18">
        <f>MAX(0,total_abstraction_km3!U31-domestic_gross_demand_km3!U31-industry_water_withdrawal_km3!U31)</f>
        <v>9.859869999999999</v>
      </c>
      <c r="V31" s="18">
        <f>MAX(0,total_abstraction_km3!V31-domestic_gross_demand_km3!V31-industry_water_withdrawal_km3!V31)</f>
        <v>11.391690000000001</v>
      </c>
      <c r="W31" s="18">
        <f>MAX(0,total_abstraction_km3!W31-domestic_gross_demand_km3!W31-industry_water_withdrawal_km3!W31)</f>
        <v>12.147590000000001</v>
      </c>
      <c r="X31" s="18">
        <f>MAX(0,total_abstraction_km3!X31-domestic_gross_demand_km3!X31-industry_water_withdrawal_km3!X31)</f>
        <v>10.347660000000001</v>
      </c>
      <c r="Y31" s="18">
        <f>MAX(0,total_abstraction_km3!Y31-domestic_gross_demand_km3!Y31-industry_water_withdrawal_km3!Y31)</f>
        <v>12.078390000000001</v>
      </c>
      <c r="Z31" s="18">
        <f>MAX(0,total_abstraction_km3!Z31-domestic_gross_demand_km3!Z31-industry_water_withdrawal_km3!Z31)</f>
        <v>10.428100000000001</v>
      </c>
      <c r="AA31" s="18">
        <f>MAX(0,total_abstraction_km3!AA31-domestic_gross_demand_km3!AA31-industry_water_withdrawal_km3!AA31)</f>
        <v>12.56179</v>
      </c>
      <c r="AB31" s="18">
        <f>MAX(0,total_abstraction_km3!AB31-domestic_gross_demand_km3!AB31-industry_water_withdrawal_km3!AB31)</f>
        <v>10.3851</v>
      </c>
      <c r="AC31" s="18">
        <f>MAX(0,total_abstraction_km3!AC31-domestic_gross_demand_km3!AC31-industry_water_withdrawal_km3!AC31)</f>
        <v>9.4812699999999985</v>
      </c>
      <c r="AD31" s="18">
        <f>MAX(0,total_abstraction_km3!AD31-domestic_gross_demand_km3!AD31-industry_water_withdrawal_km3!AD31)</f>
        <v>13.326549999999997</v>
      </c>
      <c r="AE31" s="18">
        <f>MAX(0,total_abstraction_km3!AE31-domestic_gross_demand_km3!AE31-industry_water_withdrawal_km3!AE31)</f>
        <v>9.0534099999999995</v>
      </c>
      <c r="AF31" s="18">
        <f>MAX(0,total_abstraction_km3!AF31-domestic_gross_demand_km3!AF31-industry_water_withdrawal_km3!AF31)</f>
        <v>10.046019999999999</v>
      </c>
      <c r="AG31" s="18">
        <f>MAX(0,total_abstraction_km3!AG31-domestic_gross_demand_km3!AG31-industry_water_withdrawal_km3!AG31)</f>
        <v>11.877399999999998</v>
      </c>
      <c r="AH31" s="18">
        <f>MAX(0,total_abstraction_km3!AH31-domestic_gross_demand_km3!AH31-industry_water_withdrawal_km3!AH31)</f>
        <v>12.318200000000001</v>
      </c>
      <c r="AI31" s="18">
        <f>MAX(0,total_abstraction_km3!AI31-domestic_gross_demand_km3!AI31-industry_water_withdrawal_km3!AI31)</f>
        <v>11.778560000000002</v>
      </c>
      <c r="AJ31" s="18">
        <f>MAX(0,total_abstraction_km3!AJ31-domestic_gross_demand_km3!AJ31-industry_water_withdrawal_km3!AJ31)</f>
        <v>11.963410000000003</v>
      </c>
      <c r="AK31" s="18">
        <f>MAX(0,total_abstraction_km3!AK31-domestic_gross_demand_km3!AK31-industry_water_withdrawal_km3!AK31)</f>
        <v>12.912380000000001</v>
      </c>
      <c r="AL31" s="18">
        <f>MAX(0,total_abstraction_km3!AL31-domestic_gross_demand_km3!AL31-industry_water_withdrawal_km3!AL31)</f>
        <v>11.52965</v>
      </c>
      <c r="AM31" s="18">
        <f>MAX(0,total_abstraction_km3!AM31-domestic_gross_demand_km3!AM31-industry_water_withdrawal_km3!AM31)</f>
        <v>13.400880000000001</v>
      </c>
      <c r="AN31" s="18">
        <f>MAX(0,total_abstraction_km3!AN31-domestic_gross_demand_km3!AN31-industry_water_withdrawal_km3!AN31)</f>
        <v>11.419599999999997</v>
      </c>
      <c r="AO31" s="18">
        <f>MAX(0,total_abstraction_km3!AO31-domestic_gross_demand_km3!AO31-industry_water_withdrawal_km3!AO31)</f>
        <v>13.05048</v>
      </c>
      <c r="AP31" s="18">
        <f>MAX(0,total_abstraction_km3!AP31-domestic_gross_demand_km3!AP31-industry_water_withdrawal_km3!AP31)</f>
        <v>13.217380000000002</v>
      </c>
      <c r="AQ31" s="18">
        <f>MAX(0,total_abstraction_km3!AQ31-domestic_gross_demand_km3!AQ31-industry_water_withdrawal_km3!AQ31)</f>
        <v>13.997949999999999</v>
      </c>
      <c r="AR31" s="18">
        <f>MAX(0,total_abstraction_km3!AR31-domestic_gross_demand_km3!AR31-industry_water_withdrawal_km3!AR31)</f>
        <v>13.149639999999998</v>
      </c>
      <c r="AS31" s="18">
        <f>MAX(0,total_abstraction_km3!AS31-domestic_gross_demand_km3!AS31-industry_water_withdrawal_km3!AS31)</f>
        <v>12.392229999999998</v>
      </c>
      <c r="AT31" s="18">
        <f>MAX(0,total_abstraction_km3!AT31-domestic_gross_demand_km3!AT31-industry_water_withdrawal_km3!AT31)</f>
        <v>13.449310000000001</v>
      </c>
      <c r="AU31" s="18">
        <f>MAX(0,total_abstraction_km3!AU31-domestic_gross_demand_km3!AU31-industry_water_withdrawal_km3!AU31)</f>
        <v>15.62134</v>
      </c>
      <c r="AV31" s="18">
        <f>MAX(0,total_abstraction_km3!AV31-domestic_gross_demand_km3!AV31-industry_water_withdrawal_km3!AV31)</f>
        <v>13.349129999999999</v>
      </c>
      <c r="AW31" s="18">
        <f>MAX(0,total_abstraction_km3!AW31-domestic_gross_demand_km3!AW31-industry_water_withdrawal_km3!AW31)</f>
        <v>13.124740000000003</v>
      </c>
      <c r="AX31" s="18">
        <f>MAX(0,total_abstraction_km3!AX31-domestic_gross_demand_km3!AX31-industry_water_withdrawal_km3!AX31)</f>
        <v>12.114440000000002</v>
      </c>
      <c r="AY31" s="18">
        <f>MAX(0,total_abstraction_km3!AY31-domestic_gross_demand_km3!AY31-industry_water_withdrawal_km3!AY31)</f>
        <v>13.274260000000002</v>
      </c>
      <c r="AZ31" s="18">
        <f>MAX(0,total_abstraction_km3!AZ31-domestic_gross_demand_km3!AZ31-industry_water_withdrawal_km3!AZ31)</f>
        <v>12.330910000000001</v>
      </c>
      <c r="BA31" s="18">
        <f>MAX(0,total_abstraction_km3!BA31-domestic_gross_demand_km3!BA31-industry_water_withdrawal_km3!BA31)</f>
        <v>15.587530000000003</v>
      </c>
      <c r="BB31" s="18">
        <f>MAX(0,total_abstraction_km3!BB31-domestic_gross_demand_km3!BB31-industry_water_withdrawal_km3!BB31)</f>
        <v>12.712649999999996</v>
      </c>
      <c r="BC31" s="18">
        <f>MAX(0,total_abstraction_km3!BC31-domestic_gross_demand_km3!BC31-industry_water_withdrawal_km3!BC31)</f>
        <v>13.10819</v>
      </c>
      <c r="BD31" s="18">
        <f>MAX(0,total_abstraction_km3!BD31-domestic_gross_demand_km3!BD31-industry_water_withdrawal_km3!BD31)</f>
        <v>13.67454</v>
      </c>
      <c r="BE31" s="18">
        <f>MAX(0,total_abstraction_km3!BE31-domestic_gross_demand_km3!BE31-industry_water_withdrawal_km3!BE31)</f>
        <v>14.670319999999995</v>
      </c>
      <c r="BF31" s="18">
        <f>MAX(0,total_abstraction_km3!BF31-domestic_gross_demand_km3!BF31-industry_water_withdrawal_km3!BF31)</f>
        <v>13.382820000000002</v>
      </c>
      <c r="BG31" s="18">
        <f>MAX(0,total_abstraction_km3!BG31-domestic_gross_demand_km3!BG31-industry_water_withdrawal_km3!BG31)</f>
        <v>18.87088</v>
      </c>
      <c r="BH31" s="18">
        <f>MAX(0,total_abstraction_km3!BH31-domestic_gross_demand_km3!BH31-industry_water_withdrawal_km3!BH31)</f>
        <v>15.270910000000004</v>
      </c>
      <c r="BI31" s="18">
        <f>MAX(0,total_abstraction_km3!BI31-domestic_gross_demand_km3!BI31-industry_water_withdrawal_km3!BI31)</f>
        <v>13.901629999999997</v>
      </c>
      <c r="BJ31" s="18">
        <f>MAX(0,total_abstraction_km3!BJ31-domestic_gross_demand_km3!BJ31-industry_water_withdrawal_km3!BJ31)</f>
        <v>14.599660000000004</v>
      </c>
      <c r="BK31" s="18">
        <f>MAX(0,total_abstraction_km3!BK31-domestic_gross_demand_km3!BK31-industry_water_withdrawal_km3!BK31)</f>
        <v>14.68601</v>
      </c>
      <c r="BL31" s="18">
        <f>MAX(0,total_abstraction_km3!BL31-domestic_gross_demand_km3!BL31-industry_water_withdrawal_km3!BL31)</f>
        <v>11.759186896551761</v>
      </c>
      <c r="BM31" s="18">
        <f>MAX(0,total_abstraction_km3!BM31-domestic_gross_demand_km3!BM31-industry_water_withdrawal_km3!BM31)</f>
        <v>2.0686881731746505</v>
      </c>
      <c r="BN31" s="18">
        <f>MAX(0,total_abstraction_km3!BN31-domestic_gross_demand_km3!BN31-industry_water_withdrawal_km3!BN31)</f>
        <v>0</v>
      </c>
      <c r="BO31" s="18">
        <f>MAX(0,total_abstraction_km3!BO31-domestic_gross_demand_km3!BO31-industry_water_withdrawal_km3!BO31)</f>
        <v>0</v>
      </c>
      <c r="BP31" s="18">
        <f>MAX(0,total_abstraction_km3!BP31-domestic_gross_demand_km3!BP31-industry_water_withdrawal_km3!BP31)</f>
        <v>0</v>
      </c>
      <c r="BQ31" s="18">
        <f>MAX(0,total_abstraction_km3!BQ31-domestic_gross_demand_km3!BQ31-industry_water_withdrawal_km3!BQ31)</f>
        <v>0</v>
      </c>
      <c r="BR31" s="18">
        <f>MAX(0,total_abstraction_km3!BR31-domestic_gross_demand_km3!BR31-industry_water_withdrawal_km3!BR31)</f>
        <v>0</v>
      </c>
      <c r="BS31" s="18">
        <f>MAX(0,total_abstraction_km3!BS31-domestic_gross_demand_km3!BS31-industry_water_withdrawal_km3!BS31)</f>
        <v>0</v>
      </c>
      <c r="BT31" s="18">
        <f>MAX(0,total_abstraction_km3!BT31-domestic_gross_demand_km3!BT31-industry_water_withdrawal_km3!BT31)</f>
        <v>0.12098113322464513</v>
      </c>
      <c r="BU31" s="18">
        <f>MAX(0,total_abstraction_km3!BU31-domestic_gross_demand_km3!BU31-industry_water_withdrawal_km3!BU31)</f>
        <v>0</v>
      </c>
      <c r="BV31" s="18">
        <f>MAX(0,total_abstraction_km3!BV31-domestic_gross_demand_km3!BV31-industry_water_withdrawal_km3!BV31)</f>
        <v>0</v>
      </c>
      <c r="BW31" s="18">
        <f>MAX(0,total_abstraction_km3!BW31-domestic_gross_demand_km3!BW31-industry_water_withdrawal_km3!BW31)</f>
        <v>8.6539459999999995</v>
      </c>
      <c r="BX31" s="18">
        <f>MAX(0,total_abstraction_km3!BX31-domestic_gross_demand_km3!BX31-industry_water_withdrawal_km3!BX31)</f>
        <v>0.9372982267224913</v>
      </c>
      <c r="BY31" s="18">
        <f>MAX(0,total_abstraction_km3!BY31-domestic_gross_demand_km3!BY31-industry_water_withdrawal_km3!BY31)</f>
        <v>8.6216340000000002</v>
      </c>
      <c r="BZ31" s="18">
        <f>MAX(0,total_abstraction_km3!BZ31-domestic_gross_demand_km3!BZ31-industry_water_withdrawal_km3!BZ31)</f>
        <v>0.12018114617131798</v>
      </c>
      <c r="CA31" s="18">
        <f>MAX(0,total_abstraction_km3!CA31-domestic_gross_demand_km3!CA31-industry_water_withdrawal_km3!CA31)</f>
        <v>9.5620940000000001</v>
      </c>
      <c r="CB31" s="18">
        <f>MAX(0,total_abstraction_km3!CB31-domestic_gross_demand_km3!CB31-industry_water_withdrawal_km3!CB31)</f>
        <v>0.41871549596476093</v>
      </c>
      <c r="CC31" s="18">
        <f>MAX(0,total_abstraction_km3!CC31-domestic_gross_demand_km3!CC31-industry_water_withdrawal_km3!CC31)</f>
        <v>11.165039999999999</v>
      </c>
      <c r="CD31" s="18">
        <f>MAX(0,total_abstraction_km3!CD31-domestic_gross_demand_km3!CD31-industry_water_withdrawal_km3!CD31)</f>
        <v>0.87742534689066509</v>
      </c>
      <c r="CE31" s="18">
        <f>MAX(0,total_abstraction_km3!CE31-domestic_gross_demand_km3!CE31-industry_water_withdrawal_km3!CE31)</f>
        <v>11.236562000000003</v>
      </c>
      <c r="CF31" s="18">
        <f>MAX(0,total_abstraction_km3!CF31-domestic_gross_demand_km3!CF31-industry_water_withdrawal_km3!CF31)</f>
        <v>0.53882316631152394</v>
      </c>
      <c r="CG31" s="18">
        <f>MAX(0,total_abstraction_km3!CG31-domestic_gross_demand_km3!CG31-industry_water_withdrawal_km3!CG31)</f>
        <v>11.014718</v>
      </c>
      <c r="CH31" s="18">
        <f>MAX(0,total_abstraction_km3!CH31-domestic_gross_demand_km3!CH31-industry_water_withdrawal_km3!CH31)</f>
        <v>0.95561610587573609</v>
      </c>
      <c r="CI31" s="18">
        <f>MAX(0,total_abstraction_km3!CI31-domestic_gross_demand_km3!CI31-industry_water_withdrawal_km3!CI31)</f>
        <v>12.245183999999998</v>
      </c>
      <c r="CJ31" s="18">
        <f>MAX(0,total_abstraction_km3!CJ31-domestic_gross_demand_km3!CJ31-industry_water_withdrawal_km3!CJ31)</f>
        <v>0.22744720052702699</v>
      </c>
      <c r="CK31" s="18">
        <f>MAX(0,total_abstraction_km3!CK31-domestic_gross_demand_km3!CK31-industry_water_withdrawal_km3!CK31)</f>
        <v>13.161536000000002</v>
      </c>
      <c r="CL31" s="18">
        <f>MAX(0,total_abstraction_km3!CL31-domestic_gross_demand_km3!CL31-industry_water_withdrawal_km3!CL31)</f>
        <v>0</v>
      </c>
      <c r="CM31" s="18">
        <f>MAX(0,total_abstraction_km3!CM31-domestic_gross_demand_km3!CM31-industry_water_withdrawal_km3!CM31)</f>
        <v>13.531791999999999</v>
      </c>
      <c r="CN31" s="18">
        <f>MAX(0,total_abstraction_km3!CN31-domestic_gross_demand_km3!CN31-industry_water_withdrawal_km3!CN31)</f>
        <v>5.1690650783089931E-2</v>
      </c>
      <c r="CO31" s="18">
        <f>MAX(0,total_abstraction_km3!CO31-domestic_gross_demand_km3!CO31-industry_water_withdrawal_km3!CO31)</f>
        <v>13.402708000000002</v>
      </c>
      <c r="CP31" s="18">
        <f>MAX(0,total_abstraction_km3!CP31-domestic_gross_demand_km3!CP31-industry_water_withdrawal_km3!CP31)</f>
        <v>0.59411495129064296</v>
      </c>
      <c r="CQ31" s="18">
        <f>MAX(0,total_abstraction_km3!CQ31-domestic_gross_demand_km3!CQ31-industry_water_withdrawal_km3!CQ31)</f>
        <v>15.173893999999997</v>
      </c>
      <c r="CR31" s="18">
        <f>MAX(0,total_abstraction_km3!CR31-domestic_gross_demand_km3!CR31-industry_water_withdrawal_km3!CR31)</f>
        <v>1.6428574414813788</v>
      </c>
      <c r="CS31" s="18">
        <f>MAX(0,total_abstraction_km3!CS31-domestic_gross_demand_km3!CS31-industry_water_withdrawal_km3!CS31)</f>
        <v>14.395766666666628</v>
      </c>
      <c r="CT31" s="18">
        <f>MAX(0,total_abstraction_km3!CT31-domestic_gross_demand_km3!CT31-industry_water_withdrawal_km3!CT31)</f>
        <v>0.42737049940444893</v>
      </c>
    </row>
    <row r="32" spans="1:98" x14ac:dyDescent="0.25">
      <c r="A32" s="18">
        <v>124</v>
      </c>
      <c r="B32" s="18" t="s">
        <v>1941</v>
      </c>
      <c r="C32" s="18" t="s">
        <v>555</v>
      </c>
      <c r="D32" s="18" t="s">
        <v>458</v>
      </c>
      <c r="E32" s="18" t="s">
        <v>204</v>
      </c>
      <c r="F32" s="18">
        <f>MAX(0,total_abstraction_km3!F32-domestic_gross_demand_km3!F32-industry_water_withdrawal_km3!F32)</f>
        <v>0</v>
      </c>
      <c r="G32" s="18">
        <f>MAX(0,total_abstraction_km3!G32-domestic_gross_demand_km3!G32-industry_water_withdrawal_km3!G32)</f>
        <v>0</v>
      </c>
      <c r="H32" s="18">
        <f>MAX(0,total_abstraction_km3!H32-domestic_gross_demand_km3!H32-industry_water_withdrawal_km3!H32)</f>
        <v>0</v>
      </c>
      <c r="I32" s="18">
        <f>MAX(0,total_abstraction_km3!I32-domestic_gross_demand_km3!I32-industry_water_withdrawal_km3!I32)</f>
        <v>0</v>
      </c>
      <c r="J32" s="18">
        <f>MAX(0,total_abstraction_km3!J32-domestic_gross_demand_km3!J32-industry_water_withdrawal_km3!J32)</f>
        <v>0</v>
      </c>
      <c r="K32" s="18">
        <f>MAX(0,total_abstraction_km3!K32-domestic_gross_demand_km3!K32-industry_water_withdrawal_km3!K32)</f>
        <v>0</v>
      </c>
      <c r="L32" s="18">
        <f>MAX(0,total_abstraction_km3!L32-domestic_gross_demand_km3!L32-industry_water_withdrawal_km3!L32)</f>
        <v>0</v>
      </c>
      <c r="M32" s="18">
        <f>MAX(0,total_abstraction_km3!M32-domestic_gross_demand_km3!M32-industry_water_withdrawal_km3!M32)</f>
        <v>0</v>
      </c>
      <c r="N32" s="18">
        <f>MAX(0,total_abstraction_km3!N32-domestic_gross_demand_km3!N32-industry_water_withdrawal_km3!N32)</f>
        <v>0</v>
      </c>
      <c r="O32" s="18">
        <f>MAX(0,total_abstraction_km3!O32-domestic_gross_demand_km3!O32-industry_water_withdrawal_km3!O32)</f>
        <v>0</v>
      </c>
      <c r="P32" s="18">
        <f>MAX(0,total_abstraction_km3!P32-domestic_gross_demand_km3!P32-industry_water_withdrawal_km3!P32)</f>
        <v>0</v>
      </c>
      <c r="Q32" s="18">
        <f>MAX(0,total_abstraction_km3!Q32-domestic_gross_demand_km3!Q32-industry_water_withdrawal_km3!Q32)</f>
        <v>0</v>
      </c>
      <c r="R32" s="18">
        <f>MAX(0,total_abstraction_km3!R32-domestic_gross_demand_km3!R32-industry_water_withdrawal_km3!R32)</f>
        <v>0</v>
      </c>
      <c r="S32" s="18">
        <f>MAX(0,total_abstraction_km3!S32-domestic_gross_demand_km3!S32-industry_water_withdrawal_km3!S32)</f>
        <v>0</v>
      </c>
      <c r="T32" s="18">
        <f>MAX(0,total_abstraction_km3!T32-domestic_gross_demand_km3!T32-industry_water_withdrawal_km3!T32)</f>
        <v>0</v>
      </c>
      <c r="U32" s="18">
        <f>MAX(0,total_abstraction_km3!U32-domestic_gross_demand_km3!U32-industry_water_withdrawal_km3!U32)</f>
        <v>0</v>
      </c>
      <c r="V32" s="18">
        <f>MAX(0,total_abstraction_km3!V32-domestic_gross_demand_km3!V32-industry_water_withdrawal_km3!V32)</f>
        <v>0</v>
      </c>
      <c r="W32" s="18">
        <f>MAX(0,total_abstraction_km3!W32-domestic_gross_demand_km3!W32-industry_water_withdrawal_km3!W32)</f>
        <v>0</v>
      </c>
      <c r="X32" s="18">
        <f>MAX(0,total_abstraction_km3!X32-domestic_gross_demand_km3!X32-industry_water_withdrawal_km3!X32)</f>
        <v>0</v>
      </c>
      <c r="Y32" s="18">
        <f>MAX(0,total_abstraction_km3!Y32-domestic_gross_demand_km3!Y32-industry_water_withdrawal_km3!Y32)</f>
        <v>0</v>
      </c>
      <c r="Z32" s="18">
        <f>MAX(0,total_abstraction_km3!Z32-domestic_gross_demand_km3!Z32-industry_water_withdrawal_km3!Z32)</f>
        <v>0</v>
      </c>
      <c r="AA32" s="18">
        <f>MAX(0,total_abstraction_km3!AA32-domestic_gross_demand_km3!AA32-industry_water_withdrawal_km3!AA32)</f>
        <v>0</v>
      </c>
      <c r="AB32" s="18">
        <f>MAX(0,total_abstraction_km3!AB32-domestic_gross_demand_km3!AB32-industry_water_withdrawal_km3!AB32)</f>
        <v>0</v>
      </c>
      <c r="AC32" s="18">
        <f>MAX(0,total_abstraction_km3!AC32-domestic_gross_demand_km3!AC32-industry_water_withdrawal_km3!AC32)</f>
        <v>0</v>
      </c>
      <c r="AD32" s="18">
        <f>MAX(0,total_abstraction_km3!AD32-domestic_gross_demand_km3!AD32-industry_water_withdrawal_km3!AD32)</f>
        <v>0</v>
      </c>
      <c r="AE32" s="18">
        <f>MAX(0,total_abstraction_km3!AE32-domestic_gross_demand_km3!AE32-industry_water_withdrawal_km3!AE32)</f>
        <v>0</v>
      </c>
      <c r="AF32" s="18">
        <f>MAX(0,total_abstraction_km3!AF32-domestic_gross_demand_km3!AF32-industry_water_withdrawal_km3!AF32)</f>
        <v>0</v>
      </c>
      <c r="AG32" s="18">
        <f>MAX(0,total_abstraction_km3!AG32-domestic_gross_demand_km3!AG32-industry_water_withdrawal_km3!AG32)</f>
        <v>0</v>
      </c>
      <c r="AH32" s="18">
        <f>MAX(0,total_abstraction_km3!AH32-domestic_gross_demand_km3!AH32-industry_water_withdrawal_km3!AH32)</f>
        <v>0</v>
      </c>
      <c r="AI32" s="18">
        <f>MAX(0,total_abstraction_km3!AI32-domestic_gross_demand_km3!AI32-industry_water_withdrawal_km3!AI32)</f>
        <v>0</v>
      </c>
      <c r="AJ32" s="18">
        <f>MAX(0,total_abstraction_km3!AJ32-domestic_gross_demand_km3!AJ32-industry_water_withdrawal_km3!AJ32)</f>
        <v>0</v>
      </c>
      <c r="AK32" s="18">
        <f>MAX(0,total_abstraction_km3!AK32-domestic_gross_demand_km3!AK32-industry_water_withdrawal_km3!AK32)</f>
        <v>0</v>
      </c>
      <c r="AL32" s="18">
        <f>MAX(0,total_abstraction_km3!AL32-domestic_gross_demand_km3!AL32-industry_water_withdrawal_km3!AL32)</f>
        <v>0</v>
      </c>
      <c r="AM32" s="18">
        <f>MAX(0,total_abstraction_km3!AM32-domestic_gross_demand_km3!AM32-industry_water_withdrawal_km3!AM32)</f>
        <v>0</v>
      </c>
      <c r="AN32" s="18">
        <f>MAX(0,total_abstraction_km3!AN32-domestic_gross_demand_km3!AN32-industry_water_withdrawal_km3!AN32)</f>
        <v>0</v>
      </c>
      <c r="AO32" s="18">
        <f>MAX(0,total_abstraction_km3!AO32-domestic_gross_demand_km3!AO32-industry_water_withdrawal_km3!AO32)</f>
        <v>0</v>
      </c>
      <c r="AP32" s="18">
        <f>MAX(0,total_abstraction_km3!AP32-domestic_gross_demand_km3!AP32-industry_water_withdrawal_km3!AP32)</f>
        <v>0</v>
      </c>
      <c r="AQ32" s="18">
        <f>MAX(0,total_abstraction_km3!AQ32-domestic_gross_demand_km3!AQ32-industry_water_withdrawal_km3!AQ32)</f>
        <v>0</v>
      </c>
      <c r="AR32" s="18">
        <f>MAX(0,total_abstraction_km3!AR32-domestic_gross_demand_km3!AR32-industry_water_withdrawal_km3!AR32)</f>
        <v>0</v>
      </c>
      <c r="AS32" s="18">
        <f>MAX(0,total_abstraction_km3!AS32-domestic_gross_demand_km3!AS32-industry_water_withdrawal_km3!AS32)</f>
        <v>0</v>
      </c>
      <c r="AT32" s="18">
        <f>MAX(0,total_abstraction_km3!AT32-domestic_gross_demand_km3!AT32-industry_water_withdrawal_km3!AT32)</f>
        <v>0</v>
      </c>
      <c r="AU32" s="18">
        <f>MAX(0,total_abstraction_km3!AU32-domestic_gross_demand_km3!AU32-industry_water_withdrawal_km3!AU32)</f>
        <v>0</v>
      </c>
      <c r="AV32" s="18">
        <f>MAX(0,total_abstraction_km3!AV32-domestic_gross_demand_km3!AV32-industry_water_withdrawal_km3!AV32)</f>
        <v>0</v>
      </c>
      <c r="AW32" s="18">
        <f>MAX(0,total_abstraction_km3!AW32-domestic_gross_demand_km3!AW32-industry_water_withdrawal_km3!AW32)</f>
        <v>0</v>
      </c>
      <c r="AX32" s="18">
        <f>MAX(0,total_abstraction_km3!AX32-domestic_gross_demand_km3!AX32-industry_water_withdrawal_km3!AX32)</f>
        <v>0</v>
      </c>
      <c r="AY32" s="18">
        <f>MAX(0,total_abstraction_km3!AY32-domestic_gross_demand_km3!AY32-industry_water_withdrawal_km3!AY32)</f>
        <v>0</v>
      </c>
      <c r="AZ32" s="18">
        <f>MAX(0,total_abstraction_km3!AZ32-domestic_gross_demand_km3!AZ32-industry_water_withdrawal_km3!AZ32)</f>
        <v>0</v>
      </c>
      <c r="BA32" s="18">
        <f>MAX(0,total_abstraction_km3!BA32-domestic_gross_demand_km3!BA32-industry_water_withdrawal_km3!BA32)</f>
        <v>0</v>
      </c>
      <c r="BB32" s="18">
        <f>MAX(0,total_abstraction_km3!BB32-domestic_gross_demand_km3!BB32-industry_water_withdrawal_km3!BB32)</f>
        <v>0</v>
      </c>
      <c r="BC32" s="18">
        <f>MAX(0,total_abstraction_km3!BC32-domestic_gross_demand_km3!BC32-industry_water_withdrawal_km3!BC32)</f>
        <v>0</v>
      </c>
      <c r="BD32" s="18">
        <f>MAX(0,total_abstraction_km3!BD32-domestic_gross_demand_km3!BD32-industry_water_withdrawal_km3!BD32)</f>
        <v>0</v>
      </c>
      <c r="BE32" s="18">
        <f>MAX(0,total_abstraction_km3!BE32-domestic_gross_demand_km3!BE32-industry_water_withdrawal_km3!BE32)</f>
        <v>0</v>
      </c>
      <c r="BF32" s="18">
        <f>MAX(0,total_abstraction_km3!BF32-domestic_gross_demand_km3!BF32-industry_water_withdrawal_km3!BF32)</f>
        <v>0</v>
      </c>
      <c r="BG32" s="18">
        <f>MAX(0,total_abstraction_km3!BG32-domestic_gross_demand_km3!BG32-industry_water_withdrawal_km3!BG32)</f>
        <v>0</v>
      </c>
      <c r="BH32" s="18">
        <f>MAX(0,total_abstraction_km3!BH32-domestic_gross_demand_km3!BH32-industry_water_withdrawal_km3!BH32)</f>
        <v>0</v>
      </c>
      <c r="BI32" s="18">
        <f>MAX(0,total_abstraction_km3!BI32-domestic_gross_demand_km3!BI32-industry_water_withdrawal_km3!BI32)</f>
        <v>0</v>
      </c>
      <c r="BJ32" s="18">
        <f>MAX(0,total_abstraction_km3!BJ32-domestic_gross_demand_km3!BJ32-industry_water_withdrawal_km3!BJ32)</f>
        <v>0</v>
      </c>
      <c r="BK32" s="18">
        <f>MAX(0,total_abstraction_km3!BK32-domestic_gross_demand_km3!BK32-industry_water_withdrawal_km3!BK32)</f>
        <v>0</v>
      </c>
      <c r="BL32" s="18">
        <f>MAX(0,total_abstraction_km3!BL32-domestic_gross_demand_km3!BL32-industry_water_withdrawal_km3!BL32)</f>
        <v>0</v>
      </c>
      <c r="BM32" s="18">
        <f>MAX(0,total_abstraction_km3!BM32-domestic_gross_demand_km3!BM32-industry_water_withdrawal_km3!BM32)</f>
        <v>0</v>
      </c>
      <c r="BN32" s="18" t="e">
        <f>MAX(0,total_abstraction_km3!BN32-domestic_gross_demand_km3!BN32-industry_water_withdrawal_km3!BN32)</f>
        <v>#VALUE!</v>
      </c>
      <c r="BO32" s="18" t="e">
        <f>MAX(0,total_abstraction_km3!BO32-domestic_gross_demand_km3!BO32-industry_water_withdrawal_km3!BO32)</f>
        <v>#VALUE!</v>
      </c>
      <c r="BP32" s="18" t="e">
        <f>MAX(0,total_abstraction_km3!BP32-domestic_gross_demand_km3!BP32-industry_water_withdrawal_km3!BP32)</f>
        <v>#VALUE!</v>
      </c>
      <c r="BQ32" s="18" t="e">
        <f>MAX(0,total_abstraction_km3!BQ32-domestic_gross_demand_km3!BQ32-industry_water_withdrawal_km3!BQ32)</f>
        <v>#VALUE!</v>
      </c>
      <c r="BR32" s="18" t="e">
        <f>MAX(0,total_abstraction_km3!BR32-domestic_gross_demand_km3!BR32-industry_water_withdrawal_km3!BR32)</f>
        <v>#VALUE!</v>
      </c>
      <c r="BS32" s="18" t="e">
        <f>MAX(0,total_abstraction_km3!BS32-domestic_gross_demand_km3!BS32-industry_water_withdrawal_km3!BS32)</f>
        <v>#VALUE!</v>
      </c>
      <c r="BT32" s="18">
        <f>MAX(0,total_abstraction_km3!BT32-domestic_gross_demand_km3!BT32-industry_water_withdrawal_km3!BT32)</f>
        <v>0</v>
      </c>
      <c r="BU32" s="18" t="e">
        <f>MAX(0,total_abstraction_km3!BU32-domestic_gross_demand_km3!BU32-industry_water_withdrawal_km3!BU32)</f>
        <v>#VALUE!</v>
      </c>
      <c r="BV32" s="18" t="e">
        <f>MAX(0,total_abstraction_km3!BV32-domestic_gross_demand_km3!BV32-industry_water_withdrawal_km3!BV32)</f>
        <v>#VALUE!</v>
      </c>
      <c r="BW32" s="18">
        <f>MAX(0,total_abstraction_km3!BW32-domestic_gross_demand_km3!BW32-industry_water_withdrawal_km3!BW32)</f>
        <v>0</v>
      </c>
      <c r="BX32" s="18">
        <f>MAX(0,total_abstraction_km3!BX32-domestic_gross_demand_km3!BX32-industry_water_withdrawal_km3!BX32)</f>
        <v>0</v>
      </c>
      <c r="BY32" s="18">
        <f>MAX(0,total_abstraction_km3!BY32-domestic_gross_demand_km3!BY32-industry_water_withdrawal_km3!BY32)</f>
        <v>0</v>
      </c>
      <c r="BZ32" s="18">
        <f>MAX(0,total_abstraction_km3!BZ32-domestic_gross_demand_km3!BZ32-industry_water_withdrawal_km3!BZ32)</f>
        <v>0</v>
      </c>
      <c r="CA32" s="18">
        <f>MAX(0,total_abstraction_km3!CA32-domestic_gross_demand_km3!CA32-industry_water_withdrawal_km3!CA32)</f>
        <v>0</v>
      </c>
      <c r="CB32" s="18">
        <f>MAX(0,total_abstraction_km3!CB32-domestic_gross_demand_km3!CB32-industry_water_withdrawal_km3!CB32)</f>
        <v>0</v>
      </c>
      <c r="CC32" s="18">
        <f>MAX(0,total_abstraction_km3!CC32-domestic_gross_demand_km3!CC32-industry_water_withdrawal_km3!CC32)</f>
        <v>0</v>
      </c>
      <c r="CD32" s="18">
        <f>MAX(0,total_abstraction_km3!CD32-domestic_gross_demand_km3!CD32-industry_water_withdrawal_km3!CD32)</f>
        <v>0</v>
      </c>
      <c r="CE32" s="18">
        <f>MAX(0,total_abstraction_km3!CE32-domestic_gross_demand_km3!CE32-industry_water_withdrawal_km3!CE32)</f>
        <v>0</v>
      </c>
      <c r="CF32" s="18">
        <f>MAX(0,total_abstraction_km3!CF32-domestic_gross_demand_km3!CF32-industry_water_withdrawal_km3!CF32)</f>
        <v>0</v>
      </c>
      <c r="CG32" s="18">
        <f>MAX(0,total_abstraction_km3!CG32-domestic_gross_demand_km3!CG32-industry_water_withdrawal_km3!CG32)</f>
        <v>0</v>
      </c>
      <c r="CH32" s="18">
        <f>MAX(0,total_abstraction_km3!CH32-domestic_gross_demand_km3!CH32-industry_water_withdrawal_km3!CH32)</f>
        <v>0</v>
      </c>
      <c r="CI32" s="18">
        <f>MAX(0,total_abstraction_km3!CI32-domestic_gross_demand_km3!CI32-industry_water_withdrawal_km3!CI32)</f>
        <v>0</v>
      </c>
      <c r="CJ32" s="18">
        <f>MAX(0,total_abstraction_km3!CJ32-domestic_gross_demand_km3!CJ32-industry_water_withdrawal_km3!CJ32)</f>
        <v>0</v>
      </c>
      <c r="CK32" s="18">
        <f>MAX(0,total_abstraction_km3!CK32-domestic_gross_demand_km3!CK32-industry_water_withdrawal_km3!CK32)</f>
        <v>0</v>
      </c>
      <c r="CL32" s="18">
        <f>MAX(0,total_abstraction_km3!CL32-domestic_gross_demand_km3!CL32-industry_water_withdrawal_km3!CL32)</f>
        <v>0</v>
      </c>
      <c r="CM32" s="18">
        <f>MAX(0,total_abstraction_km3!CM32-domestic_gross_demand_km3!CM32-industry_water_withdrawal_km3!CM32)</f>
        <v>0</v>
      </c>
      <c r="CN32" s="18">
        <f>MAX(0,total_abstraction_km3!CN32-domestic_gross_demand_km3!CN32-industry_water_withdrawal_km3!CN32)</f>
        <v>0</v>
      </c>
      <c r="CO32" s="18">
        <f>MAX(0,total_abstraction_km3!CO32-domestic_gross_demand_km3!CO32-industry_water_withdrawal_km3!CO32)</f>
        <v>0</v>
      </c>
      <c r="CP32" s="18">
        <f>MAX(0,total_abstraction_km3!CP32-domestic_gross_demand_km3!CP32-industry_water_withdrawal_km3!CP32)</f>
        <v>0</v>
      </c>
      <c r="CQ32" s="18">
        <f>MAX(0,total_abstraction_km3!CQ32-domestic_gross_demand_km3!CQ32-industry_water_withdrawal_km3!CQ32)</f>
        <v>0</v>
      </c>
      <c r="CR32" s="18">
        <f>MAX(0,total_abstraction_km3!CR32-domestic_gross_demand_km3!CR32-industry_water_withdrawal_km3!CR32)</f>
        <v>0</v>
      </c>
      <c r="CS32" s="18">
        <f>MAX(0,total_abstraction_km3!CS32-domestic_gross_demand_km3!CS32-industry_water_withdrawal_km3!CS32)</f>
        <v>0</v>
      </c>
      <c r="CT32" s="18">
        <f>MAX(0,total_abstraction_km3!CT32-domestic_gross_demand_km3!CT32-industry_water_withdrawal_km3!CT32)</f>
        <v>0</v>
      </c>
    </row>
    <row r="33" spans="1:98" x14ac:dyDescent="0.25">
      <c r="A33" s="18">
        <v>125</v>
      </c>
      <c r="B33" s="18" t="s">
        <v>1942</v>
      </c>
      <c r="C33" s="18" t="s">
        <v>556</v>
      </c>
      <c r="D33" s="18" t="s">
        <v>420</v>
      </c>
      <c r="E33" s="18" t="s">
        <v>244</v>
      </c>
      <c r="F33" s="18">
        <f>MAX(0,total_abstraction_km3!F33-domestic_gross_demand_km3!F33-industry_water_withdrawal_km3!F33)</f>
        <v>2.5928220000000002E-2</v>
      </c>
      <c r="G33" s="18">
        <f>MAX(0,total_abstraction_km3!G33-domestic_gross_demand_km3!G33-industry_water_withdrawal_km3!G33)</f>
        <v>1.5869320000000006E-2</v>
      </c>
      <c r="H33" s="18">
        <f>MAX(0,total_abstraction_km3!H33-domestic_gross_demand_km3!H33-industry_water_withdrawal_km3!H33)</f>
        <v>1.7548040000000015E-2</v>
      </c>
      <c r="I33" s="18">
        <f>MAX(0,total_abstraction_km3!I33-domestic_gross_demand_km3!I33-industry_water_withdrawal_km3!I33)</f>
        <v>1.9353800000000004E-2</v>
      </c>
      <c r="J33" s="18">
        <f>MAX(0,total_abstraction_km3!J33-domestic_gross_demand_km3!J33-industry_water_withdrawal_km3!J33)</f>
        <v>3.5786089999999993E-2</v>
      </c>
      <c r="K33" s="18">
        <f>MAX(0,total_abstraction_km3!K33-domestic_gross_demand_km3!K33-industry_water_withdrawal_km3!K33)</f>
        <v>4.7038700000000003E-2</v>
      </c>
      <c r="L33" s="18">
        <f>MAX(0,total_abstraction_km3!L33-domestic_gross_demand_km3!L33-industry_water_withdrawal_km3!L33)</f>
        <v>1.8779280000000009E-2</v>
      </c>
      <c r="M33" s="18">
        <f>MAX(0,total_abstraction_km3!M33-domestic_gross_demand_km3!M33-industry_water_withdrawal_km3!M33)</f>
        <v>2.2059849999999992E-2</v>
      </c>
      <c r="N33" s="18">
        <f>MAX(0,total_abstraction_km3!N33-domestic_gross_demand_km3!N33-industry_water_withdrawal_km3!N33)</f>
        <v>1.207989000000001E-2</v>
      </c>
      <c r="O33" s="18">
        <f>MAX(0,total_abstraction_km3!O33-domestic_gross_demand_km3!O33-industry_water_withdrawal_km3!O33)</f>
        <v>1.6824979999999989E-2</v>
      </c>
      <c r="P33" s="18">
        <f>MAX(0,total_abstraction_km3!P33-domestic_gross_demand_km3!P33-industry_water_withdrawal_km3!P33)</f>
        <v>2.4587879999999993E-2</v>
      </c>
      <c r="Q33" s="18">
        <f>MAX(0,total_abstraction_km3!Q33-domestic_gross_demand_km3!Q33-industry_water_withdrawal_km3!Q33)</f>
        <v>4.2950710000000003E-2</v>
      </c>
      <c r="R33" s="18">
        <f>MAX(0,total_abstraction_km3!R33-domestic_gross_demand_km3!R33-industry_water_withdrawal_km3!R33)</f>
        <v>2.1319230000000008E-2</v>
      </c>
      <c r="S33" s="18">
        <f>MAX(0,total_abstraction_km3!S33-domestic_gross_demand_km3!S33-industry_water_withdrawal_km3!S33)</f>
        <v>2.7223220000000006E-2</v>
      </c>
      <c r="T33" s="18">
        <f>MAX(0,total_abstraction_km3!T33-domestic_gross_demand_km3!T33-industry_water_withdrawal_km3!T33)</f>
        <v>3.2834600000000005E-2</v>
      </c>
      <c r="U33" s="18">
        <f>MAX(0,total_abstraction_km3!U33-domestic_gross_demand_km3!U33-industry_water_withdrawal_km3!U33)</f>
        <v>3.0740549999999991E-2</v>
      </c>
      <c r="V33" s="18">
        <f>MAX(0,total_abstraction_km3!V33-domestic_gross_demand_km3!V33-industry_water_withdrawal_km3!V33)</f>
        <v>4.6925350000000018E-2</v>
      </c>
      <c r="W33" s="18">
        <f>MAX(0,total_abstraction_km3!W33-domestic_gross_demand_km3!W33-industry_water_withdrawal_km3!W33)</f>
        <v>3.0579560000000006E-2</v>
      </c>
      <c r="X33" s="18">
        <f>MAX(0,total_abstraction_km3!X33-domestic_gross_demand_km3!X33-industry_water_withdrawal_km3!X33)</f>
        <v>9.4676600000000027E-3</v>
      </c>
      <c r="Y33" s="18">
        <f>MAX(0,total_abstraction_km3!Y33-domestic_gross_demand_km3!Y33-industry_water_withdrawal_km3!Y33)</f>
        <v>5.6080100000000008E-2</v>
      </c>
      <c r="Z33" s="18">
        <f>MAX(0,total_abstraction_km3!Z33-domestic_gross_demand_km3!Z33-industry_water_withdrawal_km3!Z33)</f>
        <v>5.1626299999999986E-2</v>
      </c>
      <c r="AA33" s="18">
        <f>MAX(0,total_abstraction_km3!AA33-domestic_gross_demand_km3!AA33-industry_water_withdrawal_km3!AA33)</f>
        <v>3.6349900000000018E-2</v>
      </c>
      <c r="AB33" s="18">
        <f>MAX(0,total_abstraction_km3!AB33-domestic_gross_demand_km3!AB33-industry_water_withdrawal_km3!AB33)</f>
        <v>4.7007500000000008E-2</v>
      </c>
      <c r="AC33" s="18">
        <f>MAX(0,total_abstraction_km3!AC33-domestic_gross_demand_km3!AC33-industry_water_withdrawal_km3!AC33)</f>
        <v>3.7898299999999968E-2</v>
      </c>
      <c r="AD33" s="18">
        <f>MAX(0,total_abstraction_km3!AD33-domestic_gross_demand_km3!AD33-industry_water_withdrawal_km3!AD33)</f>
        <v>5.4157399999999994E-2</v>
      </c>
      <c r="AE33" s="18">
        <f>MAX(0,total_abstraction_km3!AE33-domestic_gross_demand_km3!AE33-industry_water_withdrawal_km3!AE33)</f>
        <v>3.5111400000000001E-2</v>
      </c>
      <c r="AF33" s="18">
        <f>MAX(0,total_abstraction_km3!AF33-domestic_gross_demand_km3!AF33-industry_water_withdrawal_km3!AF33)</f>
        <v>7.0092299999999996E-2</v>
      </c>
      <c r="AG33" s="18">
        <f>MAX(0,total_abstraction_km3!AG33-domestic_gross_demand_km3!AG33-industry_water_withdrawal_km3!AG33)</f>
        <v>6.9499099999999994E-2</v>
      </c>
      <c r="AH33" s="18">
        <f>MAX(0,total_abstraction_km3!AH33-domestic_gross_demand_km3!AH33-industry_water_withdrawal_km3!AH33)</f>
        <v>5.3627000000000008E-2</v>
      </c>
      <c r="AI33" s="18">
        <f>MAX(0,total_abstraction_km3!AI33-domestic_gross_demand_km3!AI33-industry_water_withdrawal_km3!AI33)</f>
        <v>7.0660600000000018E-2</v>
      </c>
      <c r="AJ33" s="18">
        <f>MAX(0,total_abstraction_km3!AJ33-domestic_gross_demand_km3!AJ33-industry_water_withdrawal_km3!AJ33)</f>
        <v>6.0655900000000013E-2</v>
      </c>
      <c r="AK33" s="18">
        <f>MAX(0,total_abstraction_km3!AK33-domestic_gross_demand_km3!AK33-industry_water_withdrawal_km3!AK33)</f>
        <v>2.7697500000000014E-2</v>
      </c>
      <c r="AL33" s="18">
        <f>MAX(0,total_abstraction_km3!AL33-domestic_gross_demand_km3!AL33-industry_water_withdrawal_km3!AL33)</f>
        <v>5.8147299999999985E-2</v>
      </c>
      <c r="AM33" s="18">
        <f>MAX(0,total_abstraction_km3!AM33-domestic_gross_demand_km3!AM33-industry_water_withdrawal_km3!AM33)</f>
        <v>3.6035899999999982E-2</v>
      </c>
      <c r="AN33" s="18">
        <f>MAX(0,total_abstraction_km3!AN33-domestic_gross_demand_km3!AN33-industry_water_withdrawal_km3!AN33)</f>
        <v>3.8071300000000002E-2</v>
      </c>
      <c r="AO33" s="18">
        <f>MAX(0,total_abstraction_km3!AO33-domestic_gross_demand_km3!AO33-industry_water_withdrawal_km3!AO33)</f>
        <v>4.3662400000000018E-2</v>
      </c>
      <c r="AP33" s="18">
        <f>MAX(0,total_abstraction_km3!AP33-domestic_gross_demand_km3!AP33-industry_water_withdrawal_km3!AP33)</f>
        <v>3.9098699999999986E-2</v>
      </c>
      <c r="AQ33" s="18">
        <f>MAX(0,total_abstraction_km3!AQ33-domestic_gross_demand_km3!AQ33-industry_water_withdrawal_km3!AQ33)</f>
        <v>2.3600599999999999E-2</v>
      </c>
      <c r="AR33" s="18">
        <f>MAX(0,total_abstraction_km3!AR33-domestic_gross_demand_km3!AR33-industry_water_withdrawal_km3!AR33)</f>
        <v>4.3272300000000014E-2</v>
      </c>
      <c r="AS33" s="18">
        <f>MAX(0,total_abstraction_km3!AS33-domestic_gross_demand_km3!AS33-industry_water_withdrawal_km3!AS33)</f>
        <v>3.9940900000000001E-2</v>
      </c>
      <c r="AT33" s="18">
        <f>MAX(0,total_abstraction_km3!AT33-domestic_gross_demand_km3!AT33-industry_water_withdrawal_km3!AT33)</f>
        <v>3.5735199999999995E-2</v>
      </c>
      <c r="AU33" s="18">
        <f>MAX(0,total_abstraction_km3!AU33-domestic_gross_demand_km3!AU33-industry_water_withdrawal_km3!AU33)</f>
        <v>2.85049E-2</v>
      </c>
      <c r="AV33" s="18">
        <f>MAX(0,total_abstraction_km3!AV33-domestic_gross_demand_km3!AV33-industry_water_withdrawal_km3!AV33)</f>
        <v>4.9836900000000017E-2</v>
      </c>
      <c r="AW33" s="18">
        <f>MAX(0,total_abstraction_km3!AW33-domestic_gross_demand_km3!AW33-industry_water_withdrawal_km3!AW33)</f>
        <v>4.7893800000000014E-2</v>
      </c>
      <c r="AX33" s="18">
        <f>MAX(0,total_abstraction_km3!AX33-domestic_gross_demand_km3!AX33-industry_water_withdrawal_km3!AX33)</f>
        <v>2.9674300000000015E-2</v>
      </c>
      <c r="AY33" s="18">
        <f>MAX(0,total_abstraction_km3!AY33-domestic_gross_demand_km3!AY33-industry_water_withdrawal_km3!AY33)</f>
        <v>8.9053900000000019E-2</v>
      </c>
      <c r="AZ33" s="18">
        <f>MAX(0,total_abstraction_km3!AZ33-domestic_gross_demand_km3!AZ33-industry_water_withdrawal_km3!AZ33)</f>
        <v>7.6420900000000042E-2</v>
      </c>
      <c r="BA33" s="18">
        <f>MAX(0,total_abstraction_km3!BA33-domestic_gross_demand_km3!BA33-industry_water_withdrawal_km3!BA33)</f>
        <v>4.3593500000000007E-2</v>
      </c>
      <c r="BB33" s="18">
        <f>MAX(0,total_abstraction_km3!BB33-domestic_gross_demand_km3!BB33-industry_water_withdrawal_km3!BB33)</f>
        <v>7.3214600000000019E-2</v>
      </c>
      <c r="BC33" s="18">
        <f>MAX(0,total_abstraction_km3!BC33-domestic_gross_demand_km3!BC33-industry_water_withdrawal_km3!BC33)</f>
        <v>6.4360899999999999E-2</v>
      </c>
      <c r="BD33" s="18">
        <f>MAX(0,total_abstraction_km3!BD33-domestic_gross_demand_km3!BD33-industry_water_withdrawal_km3!BD33)</f>
        <v>8.7638100000000024E-2</v>
      </c>
      <c r="BE33" s="18">
        <f>MAX(0,total_abstraction_km3!BE33-domestic_gross_demand_km3!BE33-industry_water_withdrawal_km3!BE33)</f>
        <v>5.7786600000000021E-2</v>
      </c>
      <c r="BF33" s="18">
        <f>MAX(0,total_abstraction_km3!BF33-domestic_gross_demand_km3!BF33-industry_water_withdrawal_km3!BF33)</f>
        <v>8.3944299999999999E-2</v>
      </c>
      <c r="BG33" s="18">
        <f>MAX(0,total_abstraction_km3!BG33-domestic_gross_demand_km3!BG33-industry_water_withdrawal_km3!BG33)</f>
        <v>9.1187299999999999E-2</v>
      </c>
      <c r="BH33" s="18">
        <f>MAX(0,total_abstraction_km3!BH33-domestic_gross_demand_km3!BH33-industry_water_withdrawal_km3!BH33)</f>
        <v>8.6083199999999999E-2</v>
      </c>
      <c r="BI33" s="18">
        <f>MAX(0,total_abstraction_km3!BI33-domestic_gross_demand_km3!BI33-industry_water_withdrawal_km3!BI33)</f>
        <v>8.6968300000000026E-2</v>
      </c>
      <c r="BJ33" s="18">
        <f>MAX(0,total_abstraction_km3!BJ33-domestic_gross_demand_km3!BJ33-industry_water_withdrawal_km3!BJ33)</f>
        <v>5.5782300000000035E-2</v>
      </c>
      <c r="BK33" s="18">
        <f>MAX(0,total_abstraction_km3!BK33-domestic_gross_demand_km3!BK33-industry_water_withdrawal_km3!BK33)</f>
        <v>9.9189300000000008E-2</v>
      </c>
      <c r="BL33" s="18">
        <f>MAX(0,total_abstraction_km3!BL33-domestic_gross_demand_km3!BL33-industry_water_withdrawal_km3!BL33)</f>
        <v>4.6156171206895885E-2</v>
      </c>
      <c r="BM33" s="18">
        <f>MAX(0,total_abstraction_km3!BM33-domestic_gross_demand_km3!BM33-industry_water_withdrawal_km3!BM33)</f>
        <v>1.9020297066439672E-2</v>
      </c>
      <c r="BN33" s="18">
        <f>MAX(0,total_abstraction_km3!BN33-domestic_gross_demand_km3!BN33-industry_water_withdrawal_km3!BN33)</f>
        <v>0</v>
      </c>
      <c r="BO33" s="18">
        <f>MAX(0,total_abstraction_km3!BO33-domestic_gross_demand_km3!BO33-industry_water_withdrawal_km3!BO33)</f>
        <v>0</v>
      </c>
      <c r="BP33" s="18">
        <f>MAX(0,total_abstraction_km3!BP33-domestic_gross_demand_km3!BP33-industry_water_withdrawal_km3!BP33)</f>
        <v>0</v>
      </c>
      <c r="BQ33" s="18">
        <f>MAX(0,total_abstraction_km3!BQ33-domestic_gross_demand_km3!BQ33-industry_water_withdrawal_km3!BQ33)</f>
        <v>0</v>
      </c>
      <c r="BR33" s="18">
        <f>MAX(0,total_abstraction_km3!BR33-domestic_gross_demand_km3!BR33-industry_water_withdrawal_km3!BR33)</f>
        <v>0</v>
      </c>
      <c r="BS33" s="18">
        <f>MAX(0,total_abstraction_km3!BS33-domestic_gross_demand_km3!BS33-industry_water_withdrawal_km3!BS33)</f>
        <v>0</v>
      </c>
      <c r="BT33" s="18">
        <f>MAX(0,total_abstraction_km3!BT33-domestic_gross_demand_km3!BT33-industry_water_withdrawal_km3!BT33)</f>
        <v>9.6322465194252421E-4</v>
      </c>
      <c r="BU33" s="18">
        <f>MAX(0,total_abstraction_km3!BU33-domestic_gross_demand_km3!BU33-industry_water_withdrawal_km3!BU33)</f>
        <v>0</v>
      </c>
      <c r="BV33" s="18">
        <f>MAX(0,total_abstraction_km3!BV33-domestic_gross_demand_km3!BV33-industry_water_withdrawal_km3!BV33)</f>
        <v>0</v>
      </c>
      <c r="BW33" s="18">
        <f>MAX(0,total_abstraction_km3!BW33-domestic_gross_demand_km3!BW33-industry_water_withdrawal_km3!BW33)</f>
        <v>2.2897093999999993E-2</v>
      </c>
      <c r="BX33" s="18">
        <f>MAX(0,total_abstraction_km3!BX33-domestic_gross_demand_km3!BX33-industry_water_withdrawal_km3!BX33)</f>
        <v>8.0612833353788573E-3</v>
      </c>
      <c r="BY33" s="18">
        <f>MAX(0,total_abstraction_km3!BY33-domestic_gross_demand_km3!BY33-industry_water_withdrawal_km3!BY33)</f>
        <v>2.3356539999999995E-2</v>
      </c>
      <c r="BZ33" s="18">
        <f>MAX(0,total_abstraction_km3!BZ33-domestic_gross_demand_km3!BZ33-industry_water_withdrawal_km3!BZ33)</f>
        <v>9.5597922470552661E-3</v>
      </c>
      <c r="CA33" s="18">
        <f>MAX(0,total_abstraction_km3!CA33-domestic_gross_demand_km3!CA33-industry_water_withdrawal_km3!CA33)</f>
        <v>2.9783128000000006E-2</v>
      </c>
      <c r="CB33" s="18">
        <f>MAX(0,total_abstraction_km3!CB33-domestic_gross_demand_km3!CB33-industry_water_withdrawal_km3!CB33)</f>
        <v>5.7588414597866868E-3</v>
      </c>
      <c r="CC33" s="18">
        <f>MAX(0,total_abstraction_km3!CC33-domestic_gross_demand_km3!CC33-industry_water_withdrawal_km3!CC33)</f>
        <v>3.4758644000000005E-2</v>
      </c>
      <c r="CD33" s="18">
        <f>MAX(0,total_abstraction_km3!CD33-domestic_gross_demand_km3!CD33-industry_water_withdrawal_km3!CD33)</f>
        <v>1.4004754864470847E-2</v>
      </c>
      <c r="CE33" s="18">
        <f>MAX(0,total_abstraction_km3!CE33-domestic_gross_demand_km3!CE33-industry_water_withdrawal_km3!CE33)</f>
        <v>4.5407880000000025E-2</v>
      </c>
      <c r="CF33" s="18">
        <f>MAX(0,total_abstraction_km3!CF33-domestic_gross_demand_km3!CF33-industry_water_withdrawal_km3!CF33)</f>
        <v>3.0391053703147193E-3</v>
      </c>
      <c r="CG33" s="18">
        <f>MAX(0,total_abstraction_km3!CG33-domestic_gross_demand_km3!CG33-industry_water_withdrawal_km3!CG33)</f>
        <v>5.9798080000000003E-2</v>
      </c>
      <c r="CH33" s="18">
        <f>MAX(0,total_abstraction_km3!CH33-domestic_gross_demand_km3!CH33-industry_water_withdrawal_km3!CH33)</f>
        <v>1.4331994494037662E-2</v>
      </c>
      <c r="CI33" s="18">
        <f>MAX(0,total_abstraction_km3!CI33-domestic_gross_demand_km3!CI33-industry_water_withdrawal_km3!CI33)</f>
        <v>4.4121580000000021E-2</v>
      </c>
      <c r="CJ33" s="18">
        <f>MAX(0,total_abstraction_km3!CJ33-domestic_gross_demand_km3!CJ33-industry_water_withdrawal_km3!CJ33)</f>
        <v>1.1526357467793983E-2</v>
      </c>
      <c r="CK33" s="18">
        <f>MAX(0,total_abstraction_km3!CK33-domestic_gross_demand_km3!CK33-industry_water_withdrawal_km3!CK33)</f>
        <v>3.7914980000000015E-2</v>
      </c>
      <c r="CL33" s="18">
        <f>MAX(0,total_abstraction_km3!CL33-domestic_gross_demand_km3!CL33-industry_water_withdrawal_km3!CL33)</f>
        <v>1.8710976357637389E-3</v>
      </c>
      <c r="CM33" s="18">
        <f>MAX(0,total_abstraction_km3!CM33-domestic_gross_demand_km3!CM33-industry_water_withdrawal_km3!CM33)</f>
        <v>3.8329019999999991E-2</v>
      </c>
      <c r="CN33" s="18">
        <f>MAX(0,total_abstraction_km3!CN33-domestic_gross_demand_km3!CN33-industry_water_withdrawal_km3!CN33)</f>
        <v>0</v>
      </c>
      <c r="CO33" s="18">
        <f>MAX(0,total_abstraction_km3!CO33-domestic_gross_demand_km3!CO33-industry_water_withdrawal_km3!CO33)</f>
        <v>6.9328759999999989E-2</v>
      </c>
      <c r="CP33" s="18">
        <f>MAX(0,total_abstraction_km3!CP33-domestic_gross_demand_km3!CP33-industry_water_withdrawal_km3!CP33)</f>
        <v>2.2714206361732197E-3</v>
      </c>
      <c r="CQ33" s="18">
        <f>MAX(0,total_abstraction_km3!CQ33-domestic_gross_demand_km3!CQ33-industry_water_withdrawal_km3!CQ33)</f>
        <v>8.1327900000000036E-2</v>
      </c>
      <c r="CR33" s="18">
        <f>MAX(0,total_abstraction_km3!CR33-domestic_gross_demand_km3!CR33-industry_water_withdrawal_km3!CR33)</f>
        <v>9.6482334941343697E-3</v>
      </c>
      <c r="CS33" s="18">
        <f>MAX(0,total_abstraction_km3!CS33-domestic_gross_demand_km3!CS33-industry_water_withdrawal_km3!CS33)</f>
        <v>8.0646633333333023E-2</v>
      </c>
      <c r="CT33" s="18">
        <f>MAX(0,total_abstraction_km3!CT33-domestic_gross_demand_km3!CT33-industry_water_withdrawal_km3!CT33)</f>
        <v>2.2378992212045395E-2</v>
      </c>
    </row>
    <row r="34" spans="1:98" x14ac:dyDescent="0.25">
      <c r="A34" s="18">
        <v>126</v>
      </c>
      <c r="B34" s="18" t="s">
        <v>1943</v>
      </c>
      <c r="C34" s="18" t="s">
        <v>557</v>
      </c>
      <c r="D34" s="18" t="s">
        <v>418</v>
      </c>
      <c r="E34" s="18" t="s">
        <v>214</v>
      </c>
      <c r="F34" s="18">
        <f>MAX(0,total_abstraction_km3!F34-domestic_gross_demand_km3!F34-industry_water_withdrawal_km3!F34)</f>
        <v>1.4451208999999998</v>
      </c>
      <c r="G34" s="18">
        <f>MAX(0,total_abstraction_km3!G34-domestic_gross_demand_km3!G34-industry_water_withdrawal_km3!G34)</f>
        <v>1.4583908999999999</v>
      </c>
      <c r="H34" s="18">
        <f>MAX(0,total_abstraction_km3!H34-domestic_gross_demand_km3!H34-industry_water_withdrawal_km3!H34)</f>
        <v>1.4614673</v>
      </c>
      <c r="I34" s="18">
        <f>MAX(0,total_abstraction_km3!I34-domestic_gross_demand_km3!I34-industry_water_withdrawal_km3!I34)</f>
        <v>1.4527686000000002</v>
      </c>
      <c r="J34" s="18">
        <f>MAX(0,total_abstraction_km3!J34-domestic_gross_demand_km3!J34-industry_water_withdrawal_km3!J34)</f>
        <v>1.4535919000000002</v>
      </c>
      <c r="K34" s="18">
        <f>MAX(0,total_abstraction_km3!K34-domestic_gross_demand_km3!K34-industry_water_withdrawal_km3!K34)</f>
        <v>1.4555665</v>
      </c>
      <c r="L34" s="18">
        <f>MAX(0,total_abstraction_km3!L34-domestic_gross_demand_km3!L34-industry_water_withdrawal_km3!L34)</f>
        <v>1.4591321000000002</v>
      </c>
      <c r="M34" s="18">
        <f>MAX(0,total_abstraction_km3!M34-domestic_gross_demand_km3!M34-industry_water_withdrawal_km3!M34)</f>
        <v>1.4685499</v>
      </c>
      <c r="N34" s="18">
        <f>MAX(0,total_abstraction_km3!N34-domestic_gross_demand_km3!N34-industry_water_withdrawal_km3!N34)</f>
        <v>1.4709398</v>
      </c>
      <c r="O34" s="18">
        <f>MAX(0,total_abstraction_km3!O34-domestic_gross_demand_km3!O34-industry_water_withdrawal_km3!O34)</f>
        <v>1.4598858699999999</v>
      </c>
      <c r="P34" s="18">
        <f>MAX(0,total_abstraction_km3!P34-domestic_gross_demand_km3!P34-industry_water_withdrawal_km3!P34)</f>
        <v>1.4646299</v>
      </c>
      <c r="Q34" s="18">
        <f>MAX(0,total_abstraction_km3!Q34-domestic_gross_demand_km3!Q34-industry_water_withdrawal_km3!Q34)</f>
        <v>1.46677043</v>
      </c>
      <c r="R34" s="18">
        <f>MAX(0,total_abstraction_km3!R34-domestic_gross_demand_km3!R34-industry_water_withdrawal_km3!R34)</f>
        <v>1.5349405</v>
      </c>
      <c r="S34" s="18">
        <f>MAX(0,total_abstraction_km3!S34-domestic_gross_demand_km3!S34-industry_water_withdrawal_km3!S34)</f>
        <v>1.4971822000000001</v>
      </c>
      <c r="T34" s="18">
        <f>MAX(0,total_abstraction_km3!T34-domestic_gross_demand_km3!T34-industry_water_withdrawal_km3!T34)</f>
        <v>1.6269567999999999</v>
      </c>
      <c r="U34" s="18">
        <f>MAX(0,total_abstraction_km3!U34-domestic_gross_demand_km3!U34-industry_water_withdrawal_km3!U34)</f>
        <v>1.524467</v>
      </c>
      <c r="V34" s="18">
        <f>MAX(0,total_abstraction_km3!V34-domestic_gross_demand_km3!V34-industry_water_withdrawal_km3!V34)</f>
        <v>1.5224317999999999</v>
      </c>
      <c r="W34" s="18">
        <f>MAX(0,total_abstraction_km3!W34-domestic_gross_demand_km3!W34-industry_water_withdrawal_km3!W34)</f>
        <v>1.4870983000000002</v>
      </c>
      <c r="X34" s="18">
        <f>MAX(0,total_abstraction_km3!X34-domestic_gross_demand_km3!X34-industry_water_withdrawal_km3!X34)</f>
        <v>1.6338535000000001</v>
      </c>
      <c r="Y34" s="18">
        <f>MAX(0,total_abstraction_km3!Y34-domestic_gross_demand_km3!Y34-industry_water_withdrawal_km3!Y34)</f>
        <v>1.5065802000000001</v>
      </c>
      <c r="Z34" s="18">
        <f>MAX(0,total_abstraction_km3!Z34-domestic_gross_demand_km3!Z34-industry_water_withdrawal_km3!Z34)</f>
        <v>1.4915765000000001</v>
      </c>
      <c r="AA34" s="18">
        <f>MAX(0,total_abstraction_km3!AA34-domestic_gross_demand_km3!AA34-industry_water_withdrawal_km3!AA34)</f>
        <v>1.6303831</v>
      </c>
      <c r="AB34" s="18">
        <f>MAX(0,total_abstraction_km3!AB34-domestic_gross_demand_km3!AB34-industry_water_withdrawal_km3!AB34)</f>
        <v>1.4966739000000002</v>
      </c>
      <c r="AC34" s="18">
        <f>MAX(0,total_abstraction_km3!AC34-domestic_gross_demand_km3!AC34-industry_water_withdrawal_km3!AC34)</f>
        <v>1.5007524999999997</v>
      </c>
      <c r="AD34" s="18">
        <f>MAX(0,total_abstraction_km3!AD34-domestic_gross_demand_km3!AD34-industry_water_withdrawal_km3!AD34)</f>
        <v>1.6630699999999998</v>
      </c>
      <c r="AE34" s="18">
        <f>MAX(0,total_abstraction_km3!AE34-domestic_gross_demand_km3!AE34-industry_water_withdrawal_km3!AE34)</f>
        <v>1.6810175000000003</v>
      </c>
      <c r="AF34" s="18">
        <f>MAX(0,total_abstraction_km3!AF34-domestic_gross_demand_km3!AF34-industry_water_withdrawal_km3!AF34)</f>
        <v>1.5021879</v>
      </c>
      <c r="AG34" s="18">
        <f>MAX(0,total_abstraction_km3!AG34-domestic_gross_demand_km3!AG34-industry_water_withdrawal_km3!AG34)</f>
        <v>1.6267149000000001</v>
      </c>
      <c r="AH34" s="18">
        <f>MAX(0,total_abstraction_km3!AH34-domestic_gross_demand_km3!AH34-industry_water_withdrawal_km3!AH34)</f>
        <v>1.5999890000000001</v>
      </c>
      <c r="AI34" s="18">
        <f>MAX(0,total_abstraction_km3!AI34-domestic_gross_demand_km3!AI34-industry_water_withdrawal_km3!AI34)</f>
        <v>1.6077940000000002</v>
      </c>
      <c r="AJ34" s="18">
        <f>MAX(0,total_abstraction_km3!AJ34-domestic_gross_demand_km3!AJ34-industry_water_withdrawal_km3!AJ34)</f>
        <v>1.4306265999999999</v>
      </c>
      <c r="AK34" s="18">
        <f>MAX(0,total_abstraction_km3!AK34-domestic_gross_demand_km3!AK34-industry_water_withdrawal_km3!AK34)</f>
        <v>1.9331366000000001</v>
      </c>
      <c r="AL34" s="18">
        <f>MAX(0,total_abstraction_km3!AL34-domestic_gross_demand_km3!AL34-industry_water_withdrawal_km3!AL34)</f>
        <v>1.9415288000000002</v>
      </c>
      <c r="AM34" s="18">
        <f>MAX(0,total_abstraction_km3!AM34-domestic_gross_demand_km3!AM34-industry_water_withdrawal_km3!AM34)</f>
        <v>1.9154266000000002</v>
      </c>
      <c r="AN34" s="18">
        <f>MAX(0,total_abstraction_km3!AN34-domestic_gross_demand_km3!AN34-industry_water_withdrawal_km3!AN34)</f>
        <v>1.9263926999999998</v>
      </c>
      <c r="AO34" s="18">
        <f>MAX(0,total_abstraction_km3!AO34-domestic_gross_demand_km3!AO34-industry_water_withdrawal_km3!AO34)</f>
        <v>1.9729621999999998</v>
      </c>
      <c r="AP34" s="18">
        <f>MAX(0,total_abstraction_km3!AP34-domestic_gross_demand_km3!AP34-industry_water_withdrawal_km3!AP34)</f>
        <v>1.9432612</v>
      </c>
      <c r="AQ34" s="18">
        <f>MAX(0,total_abstraction_km3!AQ34-domestic_gross_demand_km3!AQ34-industry_water_withdrawal_km3!AQ34)</f>
        <v>2.1976484999999997</v>
      </c>
      <c r="AR34" s="18">
        <f>MAX(0,total_abstraction_km3!AR34-domestic_gross_demand_km3!AR34-industry_water_withdrawal_km3!AR34)</f>
        <v>2.2520736000000001</v>
      </c>
      <c r="AS34" s="18">
        <f>MAX(0,total_abstraction_km3!AS34-domestic_gross_demand_km3!AS34-industry_water_withdrawal_km3!AS34)</f>
        <v>2.7115189999999996</v>
      </c>
      <c r="AT34" s="18">
        <f>MAX(0,total_abstraction_km3!AT34-domestic_gross_demand_km3!AT34-industry_water_withdrawal_km3!AT34)</f>
        <v>4.1888131</v>
      </c>
      <c r="AU34" s="18">
        <f>MAX(0,total_abstraction_km3!AU34-domestic_gross_demand_km3!AU34-industry_water_withdrawal_km3!AU34)</f>
        <v>5.5077449999999999</v>
      </c>
      <c r="AV34" s="18">
        <f>MAX(0,total_abstraction_km3!AV34-domestic_gross_demand_km3!AV34-industry_water_withdrawal_km3!AV34)</f>
        <v>6.8005217999999994</v>
      </c>
      <c r="AW34" s="18">
        <f>MAX(0,total_abstraction_km3!AW34-domestic_gross_demand_km3!AW34-industry_water_withdrawal_km3!AW34)</f>
        <v>6.7682558999999998</v>
      </c>
      <c r="AX34" s="18">
        <f>MAX(0,total_abstraction_km3!AX34-domestic_gross_demand_km3!AX34-industry_water_withdrawal_km3!AX34)</f>
        <v>6.8653235000000006</v>
      </c>
      <c r="AY34" s="18">
        <f>MAX(0,total_abstraction_km3!AY34-domestic_gross_demand_km3!AY34-industry_water_withdrawal_km3!AY34)</f>
        <v>6.6257317000000002</v>
      </c>
      <c r="AZ34" s="18">
        <f>MAX(0,total_abstraction_km3!AZ34-domestic_gross_demand_km3!AZ34-industry_water_withdrawal_km3!AZ34)</f>
        <v>6.7523050000000007</v>
      </c>
      <c r="BA34" s="18">
        <f>MAX(0,total_abstraction_km3!BA34-domestic_gross_demand_km3!BA34-industry_water_withdrawal_km3!BA34)</f>
        <v>6.7510639000000001</v>
      </c>
      <c r="BB34" s="18">
        <f>MAX(0,total_abstraction_km3!BB34-domestic_gross_demand_km3!BB34-industry_water_withdrawal_km3!BB34)</f>
        <v>6.6412193999999998</v>
      </c>
      <c r="BC34" s="18">
        <f>MAX(0,total_abstraction_km3!BC34-domestic_gross_demand_km3!BC34-industry_water_withdrawal_km3!BC34)</f>
        <v>6.5464725000000001</v>
      </c>
      <c r="BD34" s="18">
        <f>MAX(0,total_abstraction_km3!BD34-domestic_gross_demand_km3!BD34-industry_water_withdrawal_km3!BD34)</f>
        <v>6.4395289</v>
      </c>
      <c r="BE34" s="18">
        <f>MAX(0,total_abstraction_km3!BE34-domestic_gross_demand_km3!BE34-industry_water_withdrawal_km3!BE34)</f>
        <v>6.5240508000000004</v>
      </c>
      <c r="BF34" s="18">
        <f>MAX(0,total_abstraction_km3!BF34-domestic_gross_demand_km3!BF34-industry_water_withdrawal_km3!BF34)</f>
        <v>6.3855941000000005</v>
      </c>
      <c r="BG34" s="18">
        <f>MAX(0,total_abstraction_km3!BG34-domestic_gross_demand_km3!BG34-industry_water_withdrawal_km3!BG34)</f>
        <v>6.6719941</v>
      </c>
      <c r="BH34" s="18">
        <f>MAX(0,total_abstraction_km3!BH34-domestic_gross_demand_km3!BH34-industry_water_withdrawal_km3!BH34)</f>
        <v>6.4870489999999998</v>
      </c>
      <c r="BI34" s="18">
        <f>MAX(0,total_abstraction_km3!BI34-domestic_gross_demand_km3!BI34-industry_water_withdrawal_km3!BI34)</f>
        <v>6.6307941000000001</v>
      </c>
      <c r="BJ34" s="18">
        <f>MAX(0,total_abstraction_km3!BJ34-domestic_gross_demand_km3!BJ34-industry_water_withdrawal_km3!BJ34)</f>
        <v>6.6596141000000006</v>
      </c>
      <c r="BK34" s="18">
        <f>MAX(0,total_abstraction_km3!BK34-domestic_gross_demand_km3!BK34-industry_water_withdrawal_km3!BK34)</f>
        <v>6.5921841000000008</v>
      </c>
      <c r="BL34" s="18">
        <f>MAX(0,total_abstraction_km3!BL34-domestic_gross_demand_km3!BL34-industry_water_withdrawal_km3!BL34)</f>
        <v>3.1329882844827561</v>
      </c>
      <c r="BM34" s="18">
        <f>MAX(0,total_abstraction_km3!BM34-domestic_gross_demand_km3!BM34-industry_water_withdrawal_km3!BM34)</f>
        <v>2.2615387514883567</v>
      </c>
      <c r="BN34" s="18">
        <f>MAX(0,total_abstraction_km3!BN34-domestic_gross_demand_km3!BN34-industry_water_withdrawal_km3!BN34)</f>
        <v>0</v>
      </c>
      <c r="BO34" s="18">
        <f>MAX(0,total_abstraction_km3!BO34-domestic_gross_demand_km3!BO34-industry_water_withdrawal_km3!BO34)</f>
        <v>0</v>
      </c>
      <c r="BP34" s="18">
        <f>MAX(0,total_abstraction_km3!BP34-domestic_gross_demand_km3!BP34-industry_water_withdrawal_km3!BP34)</f>
        <v>0</v>
      </c>
      <c r="BQ34" s="18">
        <f>MAX(0,total_abstraction_km3!BQ34-domestic_gross_demand_km3!BQ34-industry_water_withdrawal_km3!BQ34)</f>
        <v>0</v>
      </c>
      <c r="BR34" s="18">
        <f>MAX(0,total_abstraction_km3!BR34-domestic_gross_demand_km3!BR34-industry_water_withdrawal_km3!BR34)</f>
        <v>0</v>
      </c>
      <c r="BS34" s="18">
        <f>MAX(0,total_abstraction_km3!BS34-domestic_gross_demand_km3!BS34-industry_water_withdrawal_km3!BS34)</f>
        <v>0</v>
      </c>
      <c r="BT34" s="18">
        <f>MAX(0,total_abstraction_km3!BT34-domestic_gross_demand_km3!BT34-industry_water_withdrawal_km3!BT34)</f>
        <v>0.1134389270854216</v>
      </c>
      <c r="BU34" s="18">
        <f>MAX(0,total_abstraction_km3!BU34-domestic_gross_demand_km3!BU34-industry_water_withdrawal_km3!BU34)</f>
        <v>0</v>
      </c>
      <c r="BV34" s="18">
        <f>MAX(0,total_abstraction_km3!BV34-domestic_gross_demand_km3!BV34-industry_water_withdrawal_km3!BV34)</f>
        <v>0</v>
      </c>
      <c r="BW34" s="18">
        <f>MAX(0,total_abstraction_km3!BW34-domestic_gross_demand_km3!BW34-industry_water_withdrawal_km3!BW34)</f>
        <v>1.4542679200000002</v>
      </c>
      <c r="BX34" s="18">
        <f>MAX(0,total_abstraction_km3!BX34-domestic_gross_demand_km3!BX34-industry_water_withdrawal_km3!BX34)</f>
        <v>1.2920476379923824E-3</v>
      </c>
      <c r="BY34" s="18">
        <f>MAX(0,total_abstraction_km3!BY34-domestic_gross_demand_km3!BY34-industry_water_withdrawal_km3!BY34)</f>
        <v>1.462814834</v>
      </c>
      <c r="BZ34" s="18">
        <f>MAX(0,total_abstraction_km3!BZ34-domestic_gross_demand_km3!BZ34-industry_water_withdrawal_km3!BZ34)</f>
        <v>4.8542802325432996E-3</v>
      </c>
      <c r="CA34" s="18">
        <f>MAX(0,total_abstraction_km3!CA34-domestic_gross_demand_km3!CA34-industry_water_withdrawal_km3!CA34)</f>
        <v>1.5180959660000002</v>
      </c>
      <c r="CB34" s="18">
        <f>MAX(0,total_abstraction_km3!CB34-domestic_gross_demand_km3!CB34-industry_water_withdrawal_km3!CB34)</f>
        <v>6.6264001728344568E-2</v>
      </c>
      <c r="CC34" s="18">
        <f>MAX(0,total_abstraction_km3!CC34-domestic_gross_demand_km3!CC34-industry_water_withdrawal_km3!CC34)</f>
        <v>1.5348861599999999</v>
      </c>
      <c r="CD34" s="18">
        <f>MAX(0,total_abstraction_km3!CD34-domestic_gross_demand_km3!CD34-industry_water_withdrawal_km3!CD34)</f>
        <v>4.8371364817016961E-2</v>
      </c>
      <c r="CE34" s="18">
        <f>MAX(0,total_abstraction_km3!CE34-domestic_gross_demand_km3!CE34-industry_water_withdrawal_km3!CE34)</f>
        <v>1.5564912</v>
      </c>
      <c r="CF34" s="18">
        <f>MAX(0,total_abstraction_km3!CF34-domestic_gross_demand_km3!CF34-industry_water_withdrawal_km3!CF34)</f>
        <v>7.5779288568626701E-2</v>
      </c>
      <c r="CG34" s="18">
        <f>MAX(0,total_abstraction_km3!CG34-domestic_gross_demand_km3!CG34-industry_water_withdrawal_km3!CG34)</f>
        <v>1.60354066</v>
      </c>
      <c r="CH34" s="18">
        <f>MAX(0,total_abstraction_km3!CH34-domestic_gross_demand_km3!CH34-industry_water_withdrawal_km3!CH34)</f>
        <v>5.3830734132355701E-2</v>
      </c>
      <c r="CI34" s="18">
        <f>MAX(0,total_abstraction_km3!CI34-domestic_gross_demand_km3!CI34-industry_water_withdrawal_km3!CI34)</f>
        <v>1.8294222600000001</v>
      </c>
      <c r="CJ34" s="18">
        <f>MAX(0,total_abstraction_km3!CJ34-domestic_gross_demand_km3!CJ34-industry_water_withdrawal_km3!CJ34)</f>
        <v>0.21858553644408144</v>
      </c>
      <c r="CK34" s="18">
        <f>MAX(0,total_abstraction_km3!CK34-domestic_gross_demand_km3!CK34-industry_water_withdrawal_km3!CK34)</f>
        <v>2.2154929000000001</v>
      </c>
      <c r="CL34" s="18">
        <f>MAX(0,total_abstraction_km3!CL34-domestic_gross_demand_km3!CL34-industry_water_withdrawal_km3!CL34)</f>
        <v>0.30361706277785339</v>
      </c>
      <c r="CM34" s="18">
        <f>MAX(0,total_abstraction_km3!CM34-domestic_gross_demand_km3!CM34-industry_water_withdrawal_km3!CM34)</f>
        <v>6.0261318599999996</v>
      </c>
      <c r="CN34" s="18">
        <f>MAX(0,total_abstraction_km3!CN34-domestic_gross_demand_km3!CN34-industry_water_withdrawal_km3!CN34)</f>
        <v>1.1665954191708341</v>
      </c>
      <c r="CO34" s="18">
        <f>MAX(0,total_abstraction_km3!CO34-domestic_gross_demand_km3!CO34-industry_water_withdrawal_km3!CO34)</f>
        <v>6.6633585000000002</v>
      </c>
      <c r="CP34" s="18">
        <f>MAX(0,total_abstraction_km3!CP34-domestic_gross_demand_km3!CP34-industry_water_withdrawal_km3!CP34)</f>
        <v>5.4250610051778413E-2</v>
      </c>
      <c r="CQ34" s="18">
        <f>MAX(0,total_abstraction_km3!CQ34-domestic_gross_demand_km3!CQ34-industry_water_withdrawal_km3!CQ34)</f>
        <v>6.5016433800000009</v>
      </c>
      <c r="CR34" s="18">
        <f>MAX(0,total_abstraction_km3!CR34-domestic_gross_demand_km3!CR34-industry_water_withdrawal_km3!CR34)</f>
        <v>0.10268917464608705</v>
      </c>
      <c r="CS34" s="18">
        <f>MAX(0,total_abstraction_km3!CS34-domestic_gross_demand_km3!CS34-industry_water_withdrawal_km3!CS34)</f>
        <v>6.6275307666666707</v>
      </c>
      <c r="CT34" s="18">
        <f>MAX(0,total_abstraction_km3!CT34-domestic_gross_demand_km3!CT34-industry_water_withdrawal_km3!CT34)</f>
        <v>3.3833241543389403E-2</v>
      </c>
    </row>
    <row r="35" spans="1:98" x14ac:dyDescent="0.25">
      <c r="A35" s="18">
        <v>127</v>
      </c>
      <c r="B35" s="18" t="s">
        <v>1944</v>
      </c>
      <c r="C35" s="18" t="s">
        <v>558</v>
      </c>
      <c r="D35" s="18" t="s">
        <v>458</v>
      </c>
      <c r="E35" s="18" t="s">
        <v>52</v>
      </c>
      <c r="F35" s="18">
        <f>MAX(0,total_abstraction_km3!F35-domestic_gross_demand_km3!F35-industry_water_withdrawal_km3!F35)</f>
        <v>16.877873300000001</v>
      </c>
      <c r="G35" s="18">
        <f>MAX(0,total_abstraction_km3!G35-domestic_gross_demand_km3!G35-industry_water_withdrawal_km3!G35)</f>
        <v>15.3280671</v>
      </c>
      <c r="H35" s="18">
        <f>MAX(0,total_abstraction_km3!H35-domestic_gross_demand_km3!H35-industry_water_withdrawal_km3!H35)</f>
        <v>16.216760399999998</v>
      </c>
      <c r="I35" s="18">
        <f>MAX(0,total_abstraction_km3!I35-domestic_gross_demand_km3!I35-industry_water_withdrawal_km3!I35)</f>
        <v>15.2056839</v>
      </c>
      <c r="J35" s="18">
        <f>MAX(0,total_abstraction_km3!J35-domestic_gross_demand_km3!J35-industry_water_withdrawal_km3!J35)</f>
        <v>18.580727600000003</v>
      </c>
      <c r="K35" s="18">
        <f>MAX(0,total_abstraction_km3!K35-domestic_gross_demand_km3!K35-industry_water_withdrawal_km3!K35)</f>
        <v>22.063008200000002</v>
      </c>
      <c r="L35" s="18">
        <f>MAX(0,total_abstraction_km3!L35-domestic_gross_demand_km3!L35-industry_water_withdrawal_km3!L35)</f>
        <v>24.702187600000002</v>
      </c>
      <c r="M35" s="18">
        <f>MAX(0,total_abstraction_km3!M35-domestic_gross_demand_km3!M35-industry_water_withdrawal_km3!M35)</f>
        <v>23.302585499999999</v>
      </c>
      <c r="N35" s="18">
        <f>MAX(0,total_abstraction_km3!N35-domestic_gross_demand_km3!N35-industry_water_withdrawal_km3!N35)</f>
        <v>23.903693200000003</v>
      </c>
      <c r="O35" s="18">
        <f>MAX(0,total_abstraction_km3!O35-domestic_gross_demand_km3!O35-industry_water_withdrawal_km3!O35)</f>
        <v>23.0583502</v>
      </c>
      <c r="P35" s="18">
        <f>MAX(0,total_abstraction_km3!P35-domestic_gross_demand_km3!P35-industry_water_withdrawal_km3!P35)</f>
        <v>24.226054699999999</v>
      </c>
      <c r="Q35" s="18">
        <f>MAX(0,total_abstraction_km3!Q35-domestic_gross_demand_km3!Q35-industry_water_withdrawal_km3!Q35)</f>
        <v>25.958054600000001</v>
      </c>
      <c r="R35" s="18">
        <f>MAX(0,total_abstraction_km3!R35-domestic_gross_demand_km3!R35-industry_water_withdrawal_km3!R35)</f>
        <v>25.0306994</v>
      </c>
      <c r="S35" s="18">
        <f>MAX(0,total_abstraction_km3!S35-domestic_gross_demand_km3!S35-industry_water_withdrawal_km3!S35)</f>
        <v>28.023691399999997</v>
      </c>
      <c r="T35" s="18">
        <f>MAX(0,total_abstraction_km3!T35-domestic_gross_demand_km3!T35-industry_water_withdrawal_km3!T35)</f>
        <v>28.126721100000001</v>
      </c>
      <c r="U35" s="18">
        <f>MAX(0,total_abstraction_km3!U35-domestic_gross_demand_km3!U35-industry_water_withdrawal_km3!U35)</f>
        <v>26.146993300000002</v>
      </c>
      <c r="V35" s="18">
        <f>MAX(0,total_abstraction_km3!V35-domestic_gross_demand_km3!V35-industry_water_withdrawal_km3!V35)</f>
        <v>28.755025999999997</v>
      </c>
      <c r="W35" s="18">
        <f>MAX(0,total_abstraction_km3!W35-domestic_gross_demand_km3!W35-industry_water_withdrawal_km3!W35)</f>
        <v>32.498627899999995</v>
      </c>
      <c r="X35" s="18">
        <f>MAX(0,total_abstraction_km3!X35-domestic_gross_demand_km3!X35-industry_water_withdrawal_km3!X35)</f>
        <v>33.0573245</v>
      </c>
      <c r="Y35" s="18">
        <f>MAX(0,total_abstraction_km3!Y35-domestic_gross_demand_km3!Y35-industry_water_withdrawal_km3!Y35)</f>
        <v>28.046794800000001</v>
      </c>
      <c r="Z35" s="18">
        <f>MAX(0,total_abstraction_km3!Z35-domestic_gross_demand_km3!Z35-industry_water_withdrawal_km3!Z35)</f>
        <v>32.404342100000001</v>
      </c>
      <c r="AA35" s="18">
        <f>MAX(0,total_abstraction_km3!AA35-domestic_gross_demand_km3!AA35-industry_water_withdrawal_km3!AA35)</f>
        <v>35.200095800000007</v>
      </c>
      <c r="AB35" s="18">
        <f>MAX(0,total_abstraction_km3!AB35-domestic_gross_demand_km3!AB35-industry_water_withdrawal_km3!AB35)</f>
        <v>30.196175500000003</v>
      </c>
      <c r="AC35" s="18">
        <f>MAX(0,total_abstraction_km3!AC35-domestic_gross_demand_km3!AC35-industry_water_withdrawal_km3!AC35)</f>
        <v>34.195658899999998</v>
      </c>
      <c r="AD35" s="18">
        <f>MAX(0,total_abstraction_km3!AD35-domestic_gross_demand_km3!AD35-industry_water_withdrawal_km3!AD35)</f>
        <v>32.884299399999996</v>
      </c>
      <c r="AE35" s="18">
        <f>MAX(0,total_abstraction_km3!AE35-domestic_gross_demand_km3!AE35-industry_water_withdrawal_km3!AE35)</f>
        <v>30.455886400000001</v>
      </c>
      <c r="AF35" s="18">
        <f>MAX(0,total_abstraction_km3!AF35-domestic_gross_demand_km3!AF35-industry_water_withdrawal_km3!AF35)</f>
        <v>36.323771600000001</v>
      </c>
      <c r="AG35" s="18">
        <f>MAX(0,total_abstraction_km3!AG35-domestic_gross_demand_km3!AG35-industry_water_withdrawal_km3!AG35)</f>
        <v>30.438115400000001</v>
      </c>
      <c r="AH35" s="18">
        <f>MAX(0,total_abstraction_km3!AH35-domestic_gross_demand_km3!AH35-industry_water_withdrawal_km3!AH35)</f>
        <v>35.485255599999995</v>
      </c>
      <c r="AI35" s="18">
        <f>MAX(0,total_abstraction_km3!AI35-domestic_gross_demand_km3!AI35-industry_water_withdrawal_km3!AI35)</f>
        <v>33.797024100000002</v>
      </c>
      <c r="AJ35" s="18">
        <f>MAX(0,total_abstraction_km3!AJ35-domestic_gross_demand_km3!AJ35-industry_water_withdrawal_km3!AJ35)</f>
        <v>32.188037399999999</v>
      </c>
      <c r="AK35" s="18">
        <f>MAX(0,total_abstraction_km3!AK35-domestic_gross_demand_km3!AK35-industry_water_withdrawal_km3!AK35)</f>
        <v>35.170535100000002</v>
      </c>
      <c r="AL35" s="18">
        <f>MAX(0,total_abstraction_km3!AL35-domestic_gross_demand_km3!AL35-industry_water_withdrawal_km3!AL35)</f>
        <v>35.348585100000001</v>
      </c>
      <c r="AM35" s="18">
        <f>MAX(0,total_abstraction_km3!AM35-domestic_gross_demand_km3!AM35-industry_water_withdrawal_km3!AM35)</f>
        <v>33.424429099999998</v>
      </c>
      <c r="AN35" s="18">
        <f>MAX(0,total_abstraction_km3!AN35-domestic_gross_demand_km3!AN35-industry_water_withdrawal_km3!AN35)</f>
        <v>31.831705500000002</v>
      </c>
      <c r="AO35" s="18">
        <f>MAX(0,total_abstraction_km3!AO35-domestic_gross_demand_km3!AO35-industry_water_withdrawal_km3!AO35)</f>
        <v>35.765580299999996</v>
      </c>
      <c r="AP35" s="18">
        <f>MAX(0,total_abstraction_km3!AP35-domestic_gross_demand_km3!AP35-industry_water_withdrawal_km3!AP35)</f>
        <v>41.0123009</v>
      </c>
      <c r="AQ35" s="18">
        <f>MAX(0,total_abstraction_km3!AQ35-domestic_gross_demand_km3!AQ35-industry_water_withdrawal_km3!AQ35)</f>
        <v>47.365562000000004</v>
      </c>
      <c r="AR35" s="18">
        <f>MAX(0,total_abstraction_km3!AR35-domestic_gross_demand_km3!AR35-industry_water_withdrawal_km3!AR35)</f>
        <v>48.418762999999998</v>
      </c>
      <c r="AS35" s="18">
        <f>MAX(0,total_abstraction_km3!AS35-domestic_gross_demand_km3!AS35-industry_water_withdrawal_km3!AS35)</f>
        <v>48.901409999999998</v>
      </c>
      <c r="AT35" s="18">
        <f>MAX(0,total_abstraction_km3!AT35-domestic_gross_demand_km3!AT35-industry_water_withdrawal_km3!AT35)</f>
        <v>52.963820000000005</v>
      </c>
      <c r="AU35" s="18">
        <f>MAX(0,total_abstraction_km3!AU35-domestic_gross_demand_km3!AU35-industry_water_withdrawal_km3!AU35)</f>
        <v>50.213338</v>
      </c>
      <c r="AV35" s="18">
        <f>MAX(0,total_abstraction_km3!AV35-domestic_gross_demand_km3!AV35-industry_water_withdrawal_km3!AV35)</f>
        <v>60.002541000000001</v>
      </c>
      <c r="AW35" s="18">
        <f>MAX(0,total_abstraction_km3!AW35-domestic_gross_demand_km3!AW35-industry_water_withdrawal_km3!AW35)</f>
        <v>62.152907999999996</v>
      </c>
      <c r="AX35" s="18">
        <f>MAX(0,total_abstraction_km3!AX35-domestic_gross_demand_km3!AX35-industry_water_withdrawal_km3!AX35)</f>
        <v>62.433132999999998</v>
      </c>
      <c r="AY35" s="18">
        <f>MAX(0,total_abstraction_km3!AY35-domestic_gross_demand_km3!AY35-industry_water_withdrawal_km3!AY35)</f>
        <v>71.719436999999999</v>
      </c>
      <c r="AZ35" s="18">
        <f>MAX(0,total_abstraction_km3!AZ35-domestic_gross_demand_km3!AZ35-industry_water_withdrawal_km3!AZ35)</f>
        <v>71.874711000000005</v>
      </c>
      <c r="BA35" s="18">
        <f>MAX(0,total_abstraction_km3!BA35-domestic_gross_demand_km3!BA35-industry_water_withdrawal_km3!BA35)</f>
        <v>70.651614999999993</v>
      </c>
      <c r="BB35" s="18">
        <f>MAX(0,total_abstraction_km3!BB35-domestic_gross_demand_km3!BB35-industry_water_withdrawal_km3!BB35)</f>
        <v>75.161467000000002</v>
      </c>
      <c r="BC35" s="18">
        <f>MAX(0,total_abstraction_km3!BC35-domestic_gross_demand_km3!BC35-industry_water_withdrawal_km3!BC35)</f>
        <v>75.555230000000009</v>
      </c>
      <c r="BD35" s="18">
        <f>MAX(0,total_abstraction_km3!BD35-domestic_gross_demand_km3!BD35-industry_water_withdrawal_km3!BD35)</f>
        <v>78.453688999999997</v>
      </c>
      <c r="BE35" s="18">
        <f>MAX(0,total_abstraction_km3!BE35-domestic_gross_demand_km3!BE35-industry_water_withdrawal_km3!BE35)</f>
        <v>77.80057699999999</v>
      </c>
      <c r="BF35" s="18">
        <f>MAX(0,total_abstraction_km3!BF35-domestic_gross_demand_km3!BF35-industry_water_withdrawal_km3!BF35)</f>
        <v>74.747631999999996</v>
      </c>
      <c r="BG35" s="18">
        <f>MAX(0,total_abstraction_km3!BG35-domestic_gross_demand_km3!BG35-industry_water_withdrawal_km3!BG35)</f>
        <v>74.580266999999992</v>
      </c>
      <c r="BH35" s="18">
        <f>MAX(0,total_abstraction_km3!BH35-domestic_gross_demand_km3!BH35-industry_water_withdrawal_km3!BH35)</f>
        <v>77.746231000000009</v>
      </c>
      <c r="BI35" s="18">
        <f>MAX(0,total_abstraction_km3!BI35-domestic_gross_demand_km3!BI35-industry_water_withdrawal_km3!BI35)</f>
        <v>68.474337999999989</v>
      </c>
      <c r="BJ35" s="18">
        <f>MAX(0,total_abstraction_km3!BJ35-domestic_gross_demand_km3!BJ35-industry_water_withdrawal_km3!BJ35)</f>
        <v>74.911311999999995</v>
      </c>
      <c r="BK35" s="18">
        <f>MAX(0,total_abstraction_km3!BK35-domestic_gross_demand_km3!BK35-industry_water_withdrawal_km3!BK35)</f>
        <v>69.253787000000003</v>
      </c>
      <c r="BL35" s="18">
        <f>MAX(0,total_abstraction_km3!BL35-domestic_gross_demand_km3!BL35-industry_water_withdrawal_km3!BL35)</f>
        <v>42.217456739655162</v>
      </c>
      <c r="BM35" s="18">
        <f>MAX(0,total_abstraction_km3!BM35-domestic_gross_demand_km3!BM35-industry_water_withdrawal_km3!BM35)</f>
        <v>20.124674534395311</v>
      </c>
      <c r="BN35" s="18">
        <f>MAX(0,total_abstraction_km3!BN35-domestic_gross_demand_km3!BN35-industry_water_withdrawal_km3!BN35)</f>
        <v>0</v>
      </c>
      <c r="BO35" s="18">
        <f>MAX(0,total_abstraction_km3!BO35-domestic_gross_demand_km3!BO35-industry_water_withdrawal_km3!BO35)</f>
        <v>0</v>
      </c>
      <c r="BP35" s="18">
        <f>MAX(0,total_abstraction_km3!BP35-domestic_gross_demand_km3!BP35-industry_water_withdrawal_km3!BP35)</f>
        <v>0</v>
      </c>
      <c r="BQ35" s="18">
        <f>MAX(0,total_abstraction_km3!BQ35-domestic_gross_demand_km3!BQ35-industry_water_withdrawal_km3!BQ35)</f>
        <v>0</v>
      </c>
      <c r="BR35" s="18">
        <f>MAX(0,total_abstraction_km3!BR35-domestic_gross_demand_km3!BR35-industry_water_withdrawal_km3!BR35)</f>
        <v>0</v>
      </c>
      <c r="BS35" s="18">
        <f>MAX(0,total_abstraction_km3!BS35-domestic_gross_demand_km3!BS35-industry_water_withdrawal_km3!BS35)</f>
        <v>0</v>
      </c>
      <c r="BT35" s="18">
        <f>MAX(0,total_abstraction_km3!BT35-domestic_gross_demand_km3!BT35-industry_water_withdrawal_km3!BT35)</f>
        <v>1.1177651328893399</v>
      </c>
      <c r="BU35" s="18">
        <f>MAX(0,total_abstraction_km3!BU35-domestic_gross_demand_km3!BU35-industry_water_withdrawal_km3!BU35)</f>
        <v>0</v>
      </c>
      <c r="BV35" s="18">
        <f>MAX(0,total_abstraction_km3!BV35-domestic_gross_demand_km3!BV35-industry_water_withdrawal_km3!BV35)</f>
        <v>0</v>
      </c>
      <c r="BW35" s="18">
        <f>MAX(0,total_abstraction_km3!BW35-domestic_gross_demand_km3!BW35-industry_water_withdrawal_km3!BW35)</f>
        <v>16.441822459999997</v>
      </c>
      <c r="BX35" s="18">
        <f>MAX(0,total_abstraction_km3!BX35-domestic_gross_demand_km3!BX35-industry_water_withdrawal_km3!BX35)</f>
        <v>1.3753171375740769</v>
      </c>
      <c r="BY35" s="18">
        <f>MAX(0,total_abstraction_km3!BY35-domestic_gross_demand_km3!BY35-industry_water_withdrawal_km3!BY35)</f>
        <v>23.405964940000004</v>
      </c>
      <c r="BZ35" s="18">
        <f>MAX(0,total_abstraction_km3!BZ35-domestic_gross_demand_km3!BZ35-industry_water_withdrawal_km3!BZ35)</f>
        <v>0.97131138653587967</v>
      </c>
      <c r="CA35" s="18">
        <f>MAX(0,total_abstraction_km3!CA35-domestic_gross_demand_km3!CA35-industry_water_withdrawal_km3!CA35)</f>
        <v>26.273044240000001</v>
      </c>
      <c r="CB35" s="18">
        <f>MAX(0,total_abstraction_km3!CB35-domestic_gross_demand_km3!CB35-industry_water_withdrawal_km3!CB35)</f>
        <v>1.7518527779706687</v>
      </c>
      <c r="CC35" s="18">
        <f>MAX(0,total_abstraction_km3!CC35-domestic_gross_demand_km3!CC35-industry_water_withdrawal_km3!CC35)</f>
        <v>29.700953299999998</v>
      </c>
      <c r="CD35" s="18">
        <f>MAX(0,total_abstraction_km3!CD35-domestic_gross_demand_km3!CD35-industry_water_withdrawal_km3!CD35)</f>
        <v>2.9654349279588055</v>
      </c>
      <c r="CE35" s="18">
        <f>MAX(0,total_abstraction_km3!CE35-domestic_gross_demand_km3!CE35-industry_water_withdrawal_km3!CE35)</f>
        <v>32.976114340000002</v>
      </c>
      <c r="CF35" s="18">
        <f>MAX(0,total_abstraction_km3!CF35-domestic_gross_demand_km3!CF35-industry_water_withdrawal_km3!CF35)</f>
        <v>1.8905680016196575</v>
      </c>
      <c r="CG35" s="18">
        <f>MAX(0,total_abstraction_km3!CG35-domestic_gross_demand_km3!CG35-industry_water_withdrawal_km3!CG35)</f>
        <v>33.300010619999995</v>
      </c>
      <c r="CH35" s="18">
        <f>MAX(0,total_abstraction_km3!CH35-domestic_gross_demand_km3!CH35-industry_water_withdrawal_km3!CH35)</f>
        <v>2.7474127878712489</v>
      </c>
      <c r="CI35" s="18">
        <f>MAX(0,total_abstraction_km3!CI35-domestic_gross_demand_km3!CI35-industry_water_withdrawal_km3!CI35)</f>
        <v>33.592658439999994</v>
      </c>
      <c r="CJ35" s="18">
        <f>MAX(0,total_abstraction_km3!CJ35-domestic_gross_demand_km3!CJ35-industry_water_withdrawal_km3!CJ35)</f>
        <v>1.6270480926483495</v>
      </c>
      <c r="CK35" s="18">
        <f>MAX(0,total_abstraction_km3!CK35-domestic_gross_demand_km3!CK35-industry_water_withdrawal_km3!CK35)</f>
        <v>44.292723240000001</v>
      </c>
      <c r="CL35" s="18">
        <f>MAX(0,total_abstraction_km3!CL35-domestic_gross_demand_km3!CL35-industry_water_withdrawal_km3!CL35)</f>
        <v>5.7247789118315939</v>
      </c>
      <c r="CM35" s="18">
        <f>MAX(0,total_abstraction_km3!CM35-domestic_gross_demand_km3!CM35-industry_water_withdrawal_km3!CM35)</f>
        <v>57.553147999999993</v>
      </c>
      <c r="CN35" s="18">
        <f>MAX(0,total_abstraction_km3!CN35-domestic_gross_demand_km3!CN35-industry_water_withdrawal_km3!CN35)</f>
        <v>5.6087698279284686</v>
      </c>
      <c r="CO35" s="18">
        <f>MAX(0,total_abstraction_km3!CO35-domestic_gross_demand_km3!CO35-industry_water_withdrawal_km3!CO35)</f>
        <v>72.992492000000013</v>
      </c>
      <c r="CP35" s="18">
        <f>MAX(0,total_abstraction_km3!CP35-domestic_gross_demand_km3!CP35-industry_water_withdrawal_km3!CP35)</f>
        <v>2.2061474837704731</v>
      </c>
      <c r="CQ35" s="18">
        <f>MAX(0,total_abstraction_km3!CQ35-domestic_gross_demand_km3!CQ35-industry_water_withdrawal_km3!CQ35)</f>
        <v>76.665679200000014</v>
      </c>
      <c r="CR35" s="18">
        <f>MAX(0,total_abstraction_km3!CR35-domestic_gross_demand_km3!CR35-industry_water_withdrawal_km3!CR35)</f>
        <v>1.8355534742676283</v>
      </c>
      <c r="CS35" s="18">
        <f>MAX(0,total_abstraction_km3!CS35-domestic_gross_demand_km3!CS35-industry_water_withdrawal_km3!CS35)</f>
        <v>70.879812333333334</v>
      </c>
      <c r="CT35" s="18">
        <f>MAX(0,total_abstraction_km3!CT35-domestic_gross_demand_km3!CT35-industry_water_withdrawal_km3!CT35)</f>
        <v>3.5129827591505478</v>
      </c>
    </row>
    <row r="36" spans="1:98" x14ac:dyDescent="0.25">
      <c r="A36" s="18">
        <v>128</v>
      </c>
      <c r="B36" s="18" t="s">
        <v>1945</v>
      </c>
      <c r="C36" s="18" t="s">
        <v>559</v>
      </c>
      <c r="D36" s="18" t="s">
        <v>458</v>
      </c>
      <c r="E36" s="18" t="s">
        <v>226</v>
      </c>
      <c r="F36" s="18">
        <f>MAX(0,total_abstraction_km3!F36-domestic_gross_demand_km3!F36-industry_water_withdrawal_km3!F36)</f>
        <v>0</v>
      </c>
      <c r="G36" s="18">
        <f>MAX(0,total_abstraction_km3!G36-domestic_gross_demand_km3!G36-industry_water_withdrawal_km3!G36)</f>
        <v>0</v>
      </c>
      <c r="H36" s="18">
        <f>MAX(0,total_abstraction_km3!H36-domestic_gross_demand_km3!H36-industry_water_withdrawal_km3!H36)</f>
        <v>0</v>
      </c>
      <c r="I36" s="18">
        <f>MAX(0,total_abstraction_km3!I36-domestic_gross_demand_km3!I36-industry_water_withdrawal_km3!I36)</f>
        <v>0</v>
      </c>
      <c r="J36" s="18">
        <f>MAX(0,total_abstraction_km3!J36-domestic_gross_demand_km3!J36-industry_water_withdrawal_km3!J36)</f>
        <v>0</v>
      </c>
      <c r="K36" s="18">
        <f>MAX(0,total_abstraction_km3!K36-domestic_gross_demand_km3!K36-industry_water_withdrawal_km3!K36)</f>
        <v>0</v>
      </c>
      <c r="L36" s="18">
        <f>MAX(0,total_abstraction_km3!L36-domestic_gross_demand_km3!L36-industry_water_withdrawal_km3!L36)</f>
        <v>0</v>
      </c>
      <c r="M36" s="18">
        <f>MAX(0,total_abstraction_km3!M36-domestic_gross_demand_km3!M36-industry_water_withdrawal_km3!M36)</f>
        <v>0</v>
      </c>
      <c r="N36" s="18">
        <f>MAX(0,total_abstraction_km3!N36-domestic_gross_demand_km3!N36-industry_water_withdrawal_km3!N36)</f>
        <v>0</v>
      </c>
      <c r="O36" s="18">
        <f>MAX(0,total_abstraction_km3!O36-domestic_gross_demand_km3!O36-industry_water_withdrawal_km3!O36)</f>
        <v>0</v>
      </c>
      <c r="P36" s="18">
        <f>MAX(0,total_abstraction_km3!P36-domestic_gross_demand_km3!P36-industry_water_withdrawal_km3!P36)</f>
        <v>0</v>
      </c>
      <c r="Q36" s="18">
        <f>MAX(0,total_abstraction_km3!Q36-domestic_gross_demand_km3!Q36-industry_water_withdrawal_km3!Q36)</f>
        <v>0</v>
      </c>
      <c r="R36" s="18">
        <f>MAX(0,total_abstraction_km3!R36-domestic_gross_demand_km3!R36-industry_water_withdrawal_km3!R36)</f>
        <v>0</v>
      </c>
      <c r="S36" s="18">
        <f>MAX(0,total_abstraction_km3!S36-domestic_gross_demand_km3!S36-industry_water_withdrawal_km3!S36)</f>
        <v>0</v>
      </c>
      <c r="T36" s="18">
        <f>MAX(0,total_abstraction_km3!T36-domestic_gross_demand_km3!T36-industry_water_withdrawal_km3!T36)</f>
        <v>0</v>
      </c>
      <c r="U36" s="18">
        <f>MAX(0,total_abstraction_km3!U36-domestic_gross_demand_km3!U36-industry_water_withdrawal_km3!U36)</f>
        <v>0</v>
      </c>
      <c r="V36" s="18">
        <f>MAX(0,total_abstraction_km3!V36-domestic_gross_demand_km3!V36-industry_water_withdrawal_km3!V36)</f>
        <v>0</v>
      </c>
      <c r="W36" s="18">
        <f>MAX(0,total_abstraction_km3!W36-domestic_gross_demand_km3!W36-industry_water_withdrawal_km3!W36)</f>
        <v>0</v>
      </c>
      <c r="X36" s="18">
        <f>MAX(0,total_abstraction_km3!X36-domestic_gross_demand_km3!X36-industry_water_withdrawal_km3!X36)</f>
        <v>0</v>
      </c>
      <c r="Y36" s="18">
        <f>MAX(0,total_abstraction_km3!Y36-domestic_gross_demand_km3!Y36-industry_water_withdrawal_km3!Y36)</f>
        <v>0</v>
      </c>
      <c r="Z36" s="18">
        <f>MAX(0,total_abstraction_km3!Z36-domestic_gross_demand_km3!Z36-industry_water_withdrawal_km3!Z36)</f>
        <v>0</v>
      </c>
      <c r="AA36" s="18">
        <f>MAX(0,total_abstraction_km3!AA36-domestic_gross_demand_km3!AA36-industry_water_withdrawal_km3!AA36)</f>
        <v>0</v>
      </c>
      <c r="AB36" s="18">
        <f>MAX(0,total_abstraction_km3!AB36-domestic_gross_demand_km3!AB36-industry_water_withdrawal_km3!AB36)</f>
        <v>0</v>
      </c>
      <c r="AC36" s="18">
        <f>MAX(0,total_abstraction_km3!AC36-domestic_gross_demand_km3!AC36-industry_water_withdrawal_km3!AC36)</f>
        <v>0</v>
      </c>
      <c r="AD36" s="18">
        <f>MAX(0,total_abstraction_km3!AD36-domestic_gross_demand_km3!AD36-industry_water_withdrawal_km3!AD36)</f>
        <v>0</v>
      </c>
      <c r="AE36" s="18">
        <f>MAX(0,total_abstraction_km3!AE36-domestic_gross_demand_km3!AE36-industry_water_withdrawal_km3!AE36)</f>
        <v>0</v>
      </c>
      <c r="AF36" s="18">
        <f>MAX(0,total_abstraction_km3!AF36-domestic_gross_demand_km3!AF36-industry_water_withdrawal_km3!AF36)</f>
        <v>0</v>
      </c>
      <c r="AG36" s="18">
        <f>MAX(0,total_abstraction_km3!AG36-domestic_gross_demand_km3!AG36-industry_water_withdrawal_km3!AG36)</f>
        <v>0</v>
      </c>
      <c r="AH36" s="18">
        <f>MAX(0,total_abstraction_km3!AH36-domestic_gross_demand_km3!AH36-industry_water_withdrawal_km3!AH36)</f>
        <v>0</v>
      </c>
      <c r="AI36" s="18">
        <f>MAX(0,total_abstraction_km3!AI36-domestic_gross_demand_km3!AI36-industry_water_withdrawal_km3!AI36)</f>
        <v>0</v>
      </c>
      <c r="AJ36" s="18">
        <f>MAX(0,total_abstraction_km3!AJ36-domestic_gross_demand_km3!AJ36-industry_water_withdrawal_km3!AJ36)</f>
        <v>0</v>
      </c>
      <c r="AK36" s="18">
        <f>MAX(0,total_abstraction_km3!AK36-domestic_gross_demand_km3!AK36-industry_water_withdrawal_km3!AK36)</f>
        <v>0</v>
      </c>
      <c r="AL36" s="18">
        <f>MAX(0,total_abstraction_km3!AL36-domestic_gross_demand_km3!AL36-industry_water_withdrawal_km3!AL36)</f>
        <v>0</v>
      </c>
      <c r="AM36" s="18">
        <f>MAX(0,total_abstraction_km3!AM36-domestic_gross_demand_km3!AM36-industry_water_withdrawal_km3!AM36)</f>
        <v>0</v>
      </c>
      <c r="AN36" s="18">
        <f>MAX(0,total_abstraction_km3!AN36-domestic_gross_demand_km3!AN36-industry_water_withdrawal_km3!AN36)</f>
        <v>2.2682000000000119E-3</v>
      </c>
      <c r="AO36" s="18">
        <f>MAX(0,total_abstraction_km3!AO36-domestic_gross_demand_km3!AO36-industry_water_withdrawal_km3!AO36)</f>
        <v>0</v>
      </c>
      <c r="AP36" s="18">
        <f>MAX(0,total_abstraction_km3!AP36-domestic_gross_demand_km3!AP36-industry_water_withdrawal_km3!AP36)</f>
        <v>0</v>
      </c>
      <c r="AQ36" s="18">
        <f>MAX(0,total_abstraction_km3!AQ36-domestic_gross_demand_km3!AQ36-industry_water_withdrawal_km3!AQ36)</f>
        <v>0</v>
      </c>
      <c r="AR36" s="18">
        <f>MAX(0,total_abstraction_km3!AR36-domestic_gross_demand_km3!AR36-industry_water_withdrawal_km3!AR36)</f>
        <v>1.8661999999999998E-2</v>
      </c>
      <c r="AS36" s="18">
        <f>MAX(0,total_abstraction_km3!AS36-domestic_gross_demand_km3!AS36-industry_water_withdrawal_km3!AS36)</f>
        <v>1.2405200000000005E-2</v>
      </c>
      <c r="AT36" s="18">
        <f>MAX(0,total_abstraction_km3!AT36-domestic_gross_demand_km3!AT36-industry_water_withdrawal_km3!AT36)</f>
        <v>8.265500000000009E-3</v>
      </c>
      <c r="AU36" s="18">
        <f>MAX(0,total_abstraction_km3!AU36-domestic_gross_demand_km3!AU36-industry_water_withdrawal_km3!AU36)</f>
        <v>1.7382599999999998E-2</v>
      </c>
      <c r="AV36" s="18">
        <f>MAX(0,total_abstraction_km3!AV36-domestic_gross_demand_km3!AV36-industry_water_withdrawal_km3!AV36)</f>
        <v>1.6652200000000006E-2</v>
      </c>
      <c r="AW36" s="18">
        <f>MAX(0,total_abstraction_km3!AW36-domestic_gross_demand_km3!AW36-industry_water_withdrawal_km3!AW36)</f>
        <v>2.4778999999999995E-2</v>
      </c>
      <c r="AX36" s="18">
        <f>MAX(0,total_abstraction_km3!AX36-domestic_gross_demand_km3!AX36-industry_water_withdrawal_km3!AX36)</f>
        <v>3.1219299999999992E-2</v>
      </c>
      <c r="AY36" s="18">
        <f>MAX(0,total_abstraction_km3!AY36-domestic_gross_demand_km3!AY36-industry_water_withdrawal_km3!AY36)</f>
        <v>0</v>
      </c>
      <c r="AZ36" s="18">
        <f>MAX(0,total_abstraction_km3!AZ36-domestic_gross_demand_km3!AZ36-industry_water_withdrawal_km3!AZ36)</f>
        <v>1.4542800000000008E-2</v>
      </c>
      <c r="BA36" s="18">
        <f>MAX(0,total_abstraction_km3!BA36-domestic_gross_demand_km3!BA36-industry_water_withdrawal_km3!BA36)</f>
        <v>6.8384000000000084E-3</v>
      </c>
      <c r="BB36" s="18">
        <f>MAX(0,total_abstraction_km3!BB36-domestic_gross_demand_km3!BB36-industry_water_withdrawal_km3!BB36)</f>
        <v>0</v>
      </c>
      <c r="BC36" s="18">
        <f>MAX(0,total_abstraction_km3!BC36-domestic_gross_demand_km3!BC36-industry_water_withdrawal_km3!BC36)</f>
        <v>7.6280999999999988E-3</v>
      </c>
      <c r="BD36" s="18">
        <f>MAX(0,total_abstraction_km3!BD36-domestic_gross_demand_km3!BD36-industry_water_withdrawal_km3!BD36)</f>
        <v>0</v>
      </c>
      <c r="BE36" s="18">
        <f>MAX(0,total_abstraction_km3!BE36-domestic_gross_demand_km3!BE36-industry_water_withdrawal_km3!BE36)</f>
        <v>0</v>
      </c>
      <c r="BF36" s="18">
        <f>MAX(0,total_abstraction_km3!BF36-domestic_gross_demand_km3!BF36-industry_water_withdrawal_km3!BF36)</f>
        <v>0</v>
      </c>
      <c r="BG36" s="18">
        <f>MAX(0,total_abstraction_km3!BG36-domestic_gross_demand_km3!BG36-industry_water_withdrawal_km3!BG36)</f>
        <v>0</v>
      </c>
      <c r="BH36" s="18">
        <f>MAX(0,total_abstraction_km3!BH36-domestic_gross_demand_km3!BH36-industry_water_withdrawal_km3!BH36)</f>
        <v>0</v>
      </c>
      <c r="BI36" s="18">
        <f>MAX(0,total_abstraction_km3!BI36-domestic_gross_demand_km3!BI36-industry_water_withdrawal_km3!BI36)</f>
        <v>0</v>
      </c>
      <c r="BJ36" s="18">
        <f>MAX(0,total_abstraction_km3!BJ36-domestic_gross_demand_km3!BJ36-industry_water_withdrawal_km3!BJ36)</f>
        <v>0</v>
      </c>
      <c r="BK36" s="18">
        <f>MAX(0,total_abstraction_km3!BK36-domestic_gross_demand_km3!BK36-industry_water_withdrawal_km3!BK36)</f>
        <v>1.788010000000001E-2</v>
      </c>
      <c r="BL36" s="18">
        <f>MAX(0,total_abstraction_km3!BL36-domestic_gross_demand_km3!BL36-industry_water_withdrawal_km3!BL36)</f>
        <v>0</v>
      </c>
      <c r="BM36" s="18">
        <f>MAX(0,total_abstraction_km3!BM36-domestic_gross_demand_km3!BM36-industry_water_withdrawal_km3!BM36)</f>
        <v>2.8451819216563957E-3</v>
      </c>
      <c r="BN36" s="18">
        <f>MAX(0,total_abstraction_km3!BN36-domestic_gross_demand_km3!BN36-industry_water_withdrawal_km3!BN36)</f>
        <v>0</v>
      </c>
      <c r="BO36" s="18">
        <f>MAX(0,total_abstraction_km3!BO36-domestic_gross_demand_km3!BO36-industry_water_withdrawal_km3!BO36)</f>
        <v>0</v>
      </c>
      <c r="BP36" s="18">
        <f>MAX(0,total_abstraction_km3!BP36-domestic_gross_demand_km3!BP36-industry_water_withdrawal_km3!BP36)</f>
        <v>0</v>
      </c>
      <c r="BQ36" s="18">
        <f>MAX(0,total_abstraction_km3!BQ36-domestic_gross_demand_km3!BQ36-industry_water_withdrawal_km3!BQ36)</f>
        <v>0</v>
      </c>
      <c r="BR36" s="18">
        <f>MAX(0,total_abstraction_km3!BR36-domestic_gross_demand_km3!BR36-industry_water_withdrawal_km3!BR36)</f>
        <v>0</v>
      </c>
      <c r="BS36" s="18">
        <f>MAX(0,total_abstraction_km3!BS36-domestic_gross_demand_km3!BS36-industry_water_withdrawal_km3!BS36)</f>
        <v>0</v>
      </c>
      <c r="BT36" s="18">
        <f>MAX(0,total_abstraction_km3!BT36-domestic_gross_demand_km3!BT36-industry_water_withdrawal_km3!BT36)</f>
        <v>4.2707283213879105E-4</v>
      </c>
      <c r="BU36" s="18">
        <f>MAX(0,total_abstraction_km3!BU36-domestic_gross_demand_km3!BU36-industry_water_withdrawal_km3!BU36)</f>
        <v>0</v>
      </c>
      <c r="BV36" s="18">
        <f>MAX(0,total_abstraction_km3!BV36-domestic_gross_demand_km3!BV36-industry_water_withdrawal_km3!BV36)</f>
        <v>0</v>
      </c>
      <c r="BW36" s="18">
        <f>MAX(0,total_abstraction_km3!BW36-domestic_gross_demand_km3!BW36-industry_water_withdrawal_km3!BW36)</f>
        <v>0</v>
      </c>
      <c r="BX36" s="18">
        <f>MAX(0,total_abstraction_km3!BX36-domestic_gross_demand_km3!BX36-industry_water_withdrawal_km3!BX36)</f>
        <v>0</v>
      </c>
      <c r="BY36" s="18">
        <f>MAX(0,total_abstraction_km3!BY36-domestic_gross_demand_km3!BY36-industry_water_withdrawal_km3!BY36)</f>
        <v>0</v>
      </c>
      <c r="BZ36" s="18">
        <f>MAX(0,total_abstraction_km3!BZ36-domestic_gross_demand_km3!BZ36-industry_water_withdrawal_km3!BZ36)</f>
        <v>0</v>
      </c>
      <c r="CA36" s="18">
        <f>MAX(0,total_abstraction_km3!CA36-domestic_gross_demand_km3!CA36-industry_water_withdrawal_km3!CA36)</f>
        <v>0</v>
      </c>
      <c r="CB36" s="18">
        <f>MAX(0,total_abstraction_km3!CB36-domestic_gross_demand_km3!CB36-industry_water_withdrawal_km3!CB36)</f>
        <v>7.3109751933319016E-4</v>
      </c>
      <c r="CC36" s="18">
        <f>MAX(0,total_abstraction_km3!CC36-domestic_gross_demand_km3!CC36-industry_water_withdrawal_km3!CC36)</f>
        <v>0</v>
      </c>
      <c r="CD36" s="18">
        <f>MAX(0,total_abstraction_km3!CD36-domestic_gross_demand_km3!CD36-industry_water_withdrawal_km3!CD36)</f>
        <v>0</v>
      </c>
      <c r="CE36" s="18">
        <f>MAX(0,total_abstraction_km3!CE36-domestic_gross_demand_km3!CE36-industry_water_withdrawal_km3!CE36)</f>
        <v>0</v>
      </c>
      <c r="CF36" s="18">
        <f>MAX(0,total_abstraction_km3!CF36-domestic_gross_demand_km3!CF36-industry_water_withdrawal_km3!CF36)</f>
        <v>0</v>
      </c>
      <c r="CG36" s="18">
        <f>MAX(0,total_abstraction_km3!CG36-domestic_gross_demand_km3!CG36-industry_water_withdrawal_km3!CG36)</f>
        <v>0</v>
      </c>
      <c r="CH36" s="18">
        <f>MAX(0,total_abstraction_km3!CH36-domestic_gross_demand_km3!CH36-industry_water_withdrawal_km3!CH36)</f>
        <v>6.9527332221580064E-4</v>
      </c>
      <c r="CI36" s="18">
        <f>MAX(0,total_abstraction_km3!CI36-domestic_gross_demand_km3!CI36-industry_water_withdrawal_km3!CI36)</f>
        <v>0</v>
      </c>
      <c r="CJ36" s="18">
        <f>MAX(0,total_abstraction_km3!CJ36-domestic_gross_demand_km3!CJ36-industry_water_withdrawal_km3!CJ36)</f>
        <v>0</v>
      </c>
      <c r="CK36" s="18">
        <f>MAX(0,total_abstraction_km3!CK36-domestic_gross_demand_km3!CK36-industry_water_withdrawal_km3!CK36)</f>
        <v>3.0891399999999902E-3</v>
      </c>
      <c r="CL36" s="18">
        <f>MAX(0,total_abstraction_km3!CL36-domestic_gross_demand_km3!CL36-industry_water_withdrawal_km3!CL36)</f>
        <v>9.233284298978451E-3</v>
      </c>
      <c r="CM36" s="18">
        <f>MAX(0,total_abstraction_km3!CM36-domestic_gross_demand_km3!CM36-industry_water_withdrawal_km3!CM36)</f>
        <v>1.9659719999999992E-2</v>
      </c>
      <c r="CN36" s="18">
        <f>MAX(0,total_abstraction_km3!CN36-domestic_gross_demand_km3!CN36-industry_water_withdrawal_km3!CN36)</f>
        <v>7.9315245725130202E-3</v>
      </c>
      <c r="CO36" s="18">
        <f>MAX(0,total_abstraction_km3!CO36-domestic_gross_demand_km3!CO36-industry_water_withdrawal_km3!CO36)</f>
        <v>3.7040599999999951E-3</v>
      </c>
      <c r="CP36" s="18">
        <f>MAX(0,total_abstraction_km3!CP36-domestic_gross_demand_km3!CP36-industry_water_withdrawal_km3!CP36)</f>
        <v>2.8371204946824827E-3</v>
      </c>
      <c r="CQ36" s="18">
        <f>MAX(0,total_abstraction_km3!CQ36-domestic_gross_demand_km3!CQ36-industry_water_withdrawal_km3!CQ36)</f>
        <v>0</v>
      </c>
      <c r="CR36" s="18">
        <f>MAX(0,total_abstraction_km3!CR36-domestic_gross_demand_km3!CR36-industry_water_withdrawal_km3!CR36)</f>
        <v>0</v>
      </c>
      <c r="CS36" s="18">
        <f>MAX(0,total_abstraction_km3!CS36-domestic_gross_demand_km3!CS36-industry_water_withdrawal_km3!CS36)</f>
        <v>0</v>
      </c>
      <c r="CT36" s="18">
        <f>MAX(0,total_abstraction_km3!CT36-domestic_gross_demand_km3!CT36-industry_water_withdrawal_km3!CT36)</f>
        <v>2.1434238180802687E-2</v>
      </c>
    </row>
    <row r="37" spans="1:98" x14ac:dyDescent="0.25">
      <c r="A37" s="18">
        <v>129</v>
      </c>
      <c r="B37" s="18" t="s">
        <v>1946</v>
      </c>
      <c r="C37" s="18" t="s">
        <v>560</v>
      </c>
      <c r="D37" s="18" t="s">
        <v>412</v>
      </c>
      <c r="E37" s="18" t="s">
        <v>561</v>
      </c>
      <c r="F37" s="18">
        <f>MAX(0,total_abstraction_km3!F37-domestic_gross_demand_km3!F37-industry_water_withdrawal_km3!F37)</f>
        <v>0</v>
      </c>
      <c r="G37" s="18">
        <f>MAX(0,total_abstraction_km3!G37-domestic_gross_demand_km3!G37-industry_water_withdrawal_km3!G37)</f>
        <v>0</v>
      </c>
      <c r="H37" s="18">
        <f>MAX(0,total_abstraction_km3!H37-domestic_gross_demand_km3!H37-industry_water_withdrawal_km3!H37)</f>
        <v>0</v>
      </c>
      <c r="I37" s="18">
        <f>MAX(0,total_abstraction_km3!I37-domestic_gross_demand_km3!I37-industry_water_withdrawal_km3!I37)</f>
        <v>0</v>
      </c>
      <c r="J37" s="18">
        <f>MAX(0,total_abstraction_km3!J37-domestic_gross_demand_km3!J37-industry_water_withdrawal_km3!J37)</f>
        <v>0</v>
      </c>
      <c r="K37" s="18">
        <f>MAX(0,total_abstraction_km3!K37-domestic_gross_demand_km3!K37-industry_water_withdrawal_km3!K37)</f>
        <v>0</v>
      </c>
      <c r="L37" s="18">
        <f>MAX(0,total_abstraction_km3!L37-domestic_gross_demand_km3!L37-industry_water_withdrawal_km3!L37)</f>
        <v>0</v>
      </c>
      <c r="M37" s="18">
        <f>MAX(0,total_abstraction_km3!M37-domestic_gross_demand_km3!M37-industry_water_withdrawal_km3!M37)</f>
        <v>0</v>
      </c>
      <c r="N37" s="18">
        <f>MAX(0,total_abstraction_km3!N37-domestic_gross_demand_km3!N37-industry_water_withdrawal_km3!N37)</f>
        <v>0</v>
      </c>
      <c r="O37" s="18">
        <f>MAX(0,total_abstraction_km3!O37-domestic_gross_demand_km3!O37-industry_water_withdrawal_km3!O37)</f>
        <v>0</v>
      </c>
      <c r="P37" s="18">
        <f>MAX(0,total_abstraction_km3!P37-domestic_gross_demand_km3!P37-industry_water_withdrawal_km3!P37)</f>
        <v>0</v>
      </c>
      <c r="Q37" s="18">
        <f>MAX(0,total_abstraction_km3!Q37-domestic_gross_demand_km3!Q37-industry_water_withdrawal_km3!Q37)</f>
        <v>0</v>
      </c>
      <c r="R37" s="18">
        <f>MAX(0,total_abstraction_km3!R37-domestic_gross_demand_km3!R37-industry_water_withdrawal_km3!R37)</f>
        <v>0</v>
      </c>
      <c r="S37" s="18">
        <f>MAX(0,total_abstraction_km3!S37-domestic_gross_demand_km3!S37-industry_water_withdrawal_km3!S37)</f>
        <v>0</v>
      </c>
      <c r="T37" s="18">
        <f>MAX(0,total_abstraction_km3!T37-domestic_gross_demand_km3!T37-industry_water_withdrawal_km3!T37)</f>
        <v>0</v>
      </c>
      <c r="U37" s="18">
        <f>MAX(0,total_abstraction_km3!U37-domestic_gross_demand_km3!U37-industry_water_withdrawal_km3!U37)</f>
        <v>0</v>
      </c>
      <c r="V37" s="18">
        <f>MAX(0,total_abstraction_km3!V37-domestic_gross_demand_km3!V37-industry_water_withdrawal_km3!V37)</f>
        <v>0</v>
      </c>
      <c r="W37" s="18">
        <f>MAX(0,total_abstraction_km3!W37-domestic_gross_demand_km3!W37-industry_water_withdrawal_km3!W37)</f>
        <v>0</v>
      </c>
      <c r="X37" s="18">
        <f>MAX(0,total_abstraction_km3!X37-domestic_gross_demand_km3!X37-industry_water_withdrawal_km3!X37)</f>
        <v>0</v>
      </c>
      <c r="Y37" s="18">
        <f>MAX(0,total_abstraction_km3!Y37-domestic_gross_demand_km3!Y37-industry_water_withdrawal_km3!Y37)</f>
        <v>0</v>
      </c>
      <c r="Z37" s="18">
        <f>MAX(0,total_abstraction_km3!Z37-domestic_gross_demand_km3!Z37-industry_water_withdrawal_km3!Z37)</f>
        <v>0</v>
      </c>
      <c r="AA37" s="18">
        <f>MAX(0,total_abstraction_km3!AA37-domestic_gross_demand_km3!AA37-industry_water_withdrawal_km3!AA37)</f>
        <v>0</v>
      </c>
      <c r="AB37" s="18">
        <f>MAX(0,total_abstraction_km3!AB37-domestic_gross_demand_km3!AB37-industry_water_withdrawal_km3!AB37)</f>
        <v>0</v>
      </c>
      <c r="AC37" s="18">
        <f>MAX(0,total_abstraction_km3!AC37-domestic_gross_demand_km3!AC37-industry_water_withdrawal_km3!AC37)</f>
        <v>0</v>
      </c>
      <c r="AD37" s="18">
        <f>MAX(0,total_abstraction_km3!AD37-domestic_gross_demand_km3!AD37-industry_water_withdrawal_km3!AD37)</f>
        <v>0</v>
      </c>
      <c r="AE37" s="18">
        <f>MAX(0,total_abstraction_km3!AE37-domestic_gross_demand_km3!AE37-industry_water_withdrawal_km3!AE37)</f>
        <v>0</v>
      </c>
      <c r="AF37" s="18">
        <f>MAX(0,total_abstraction_km3!AF37-domestic_gross_demand_km3!AF37-industry_water_withdrawal_km3!AF37)</f>
        <v>0</v>
      </c>
      <c r="AG37" s="18">
        <f>MAX(0,total_abstraction_km3!AG37-domestic_gross_demand_km3!AG37-industry_water_withdrawal_km3!AG37)</f>
        <v>0</v>
      </c>
      <c r="AH37" s="18">
        <f>MAX(0,total_abstraction_km3!AH37-domestic_gross_demand_km3!AH37-industry_water_withdrawal_km3!AH37)</f>
        <v>0</v>
      </c>
      <c r="AI37" s="18">
        <f>MAX(0,total_abstraction_km3!AI37-domestic_gross_demand_km3!AI37-industry_water_withdrawal_km3!AI37)</f>
        <v>0</v>
      </c>
      <c r="AJ37" s="18">
        <f>MAX(0,total_abstraction_km3!AJ37-domestic_gross_demand_km3!AJ37-industry_water_withdrawal_km3!AJ37)</f>
        <v>0</v>
      </c>
      <c r="AK37" s="18">
        <f>MAX(0,total_abstraction_km3!AK37-domestic_gross_demand_km3!AK37-industry_water_withdrawal_km3!AK37)</f>
        <v>0</v>
      </c>
      <c r="AL37" s="18">
        <f>MAX(0,total_abstraction_km3!AL37-domestic_gross_demand_km3!AL37-industry_water_withdrawal_km3!AL37)</f>
        <v>0</v>
      </c>
      <c r="AM37" s="18">
        <f>MAX(0,total_abstraction_km3!AM37-domestic_gross_demand_km3!AM37-industry_water_withdrawal_km3!AM37)</f>
        <v>0</v>
      </c>
      <c r="AN37" s="18">
        <f>MAX(0,total_abstraction_km3!AN37-domestic_gross_demand_km3!AN37-industry_water_withdrawal_km3!AN37)</f>
        <v>0</v>
      </c>
      <c r="AO37" s="18">
        <f>MAX(0,total_abstraction_km3!AO37-domestic_gross_demand_km3!AO37-industry_water_withdrawal_km3!AO37)</f>
        <v>0</v>
      </c>
      <c r="AP37" s="18">
        <f>MAX(0,total_abstraction_km3!AP37-domestic_gross_demand_km3!AP37-industry_water_withdrawal_km3!AP37)</f>
        <v>0</v>
      </c>
      <c r="AQ37" s="18">
        <f>MAX(0,total_abstraction_km3!AQ37-domestic_gross_demand_km3!AQ37-industry_water_withdrawal_km3!AQ37)</f>
        <v>0</v>
      </c>
      <c r="AR37" s="18">
        <f>MAX(0,total_abstraction_km3!AR37-domestic_gross_demand_km3!AR37-industry_water_withdrawal_km3!AR37)</f>
        <v>0</v>
      </c>
      <c r="AS37" s="18">
        <f>MAX(0,total_abstraction_km3!AS37-domestic_gross_demand_km3!AS37-industry_water_withdrawal_km3!AS37)</f>
        <v>0</v>
      </c>
      <c r="AT37" s="18">
        <f>MAX(0,total_abstraction_km3!AT37-domestic_gross_demand_km3!AT37-industry_water_withdrawal_km3!AT37)</f>
        <v>0</v>
      </c>
      <c r="AU37" s="18">
        <f>MAX(0,total_abstraction_km3!AU37-domestic_gross_demand_km3!AU37-industry_water_withdrawal_km3!AU37)</f>
        <v>0</v>
      </c>
      <c r="AV37" s="18">
        <f>MAX(0,total_abstraction_km3!AV37-domestic_gross_demand_km3!AV37-industry_water_withdrawal_km3!AV37)</f>
        <v>0</v>
      </c>
      <c r="AW37" s="18">
        <f>MAX(0,total_abstraction_km3!AW37-domestic_gross_demand_km3!AW37-industry_water_withdrawal_km3!AW37)</f>
        <v>0</v>
      </c>
      <c r="AX37" s="18">
        <f>MAX(0,total_abstraction_km3!AX37-domestic_gross_demand_km3!AX37-industry_water_withdrawal_km3!AX37)</f>
        <v>0</v>
      </c>
      <c r="AY37" s="18">
        <f>MAX(0,total_abstraction_km3!AY37-domestic_gross_demand_km3!AY37-industry_water_withdrawal_km3!AY37)</f>
        <v>0</v>
      </c>
      <c r="AZ37" s="18">
        <f>MAX(0,total_abstraction_km3!AZ37-domestic_gross_demand_km3!AZ37-industry_water_withdrawal_km3!AZ37)</f>
        <v>0</v>
      </c>
      <c r="BA37" s="18">
        <f>MAX(0,total_abstraction_km3!BA37-domestic_gross_demand_km3!BA37-industry_water_withdrawal_km3!BA37)</f>
        <v>0</v>
      </c>
      <c r="BB37" s="18">
        <f>MAX(0,total_abstraction_km3!BB37-domestic_gross_demand_km3!BB37-industry_water_withdrawal_km3!BB37)</f>
        <v>0</v>
      </c>
      <c r="BC37" s="18">
        <f>MAX(0,total_abstraction_km3!BC37-domestic_gross_demand_km3!BC37-industry_water_withdrawal_km3!BC37)</f>
        <v>0</v>
      </c>
      <c r="BD37" s="18">
        <f>MAX(0,total_abstraction_km3!BD37-domestic_gross_demand_km3!BD37-industry_water_withdrawal_km3!BD37)</f>
        <v>0</v>
      </c>
      <c r="BE37" s="18">
        <f>MAX(0,total_abstraction_km3!BE37-domestic_gross_demand_km3!BE37-industry_water_withdrawal_km3!BE37)</f>
        <v>0</v>
      </c>
      <c r="BF37" s="18">
        <f>MAX(0,total_abstraction_km3!BF37-domestic_gross_demand_km3!BF37-industry_water_withdrawal_km3!BF37)</f>
        <v>0</v>
      </c>
      <c r="BG37" s="18">
        <f>MAX(0,total_abstraction_km3!BG37-domestic_gross_demand_km3!BG37-industry_water_withdrawal_km3!BG37)</f>
        <v>0</v>
      </c>
      <c r="BH37" s="18">
        <f>MAX(0,total_abstraction_km3!BH37-domestic_gross_demand_km3!BH37-industry_water_withdrawal_km3!BH37)</f>
        <v>0</v>
      </c>
      <c r="BI37" s="18">
        <f>MAX(0,total_abstraction_km3!BI37-domestic_gross_demand_km3!BI37-industry_water_withdrawal_km3!BI37)</f>
        <v>0</v>
      </c>
      <c r="BJ37" s="18">
        <f>MAX(0,total_abstraction_km3!BJ37-domestic_gross_demand_km3!BJ37-industry_water_withdrawal_km3!BJ37)</f>
        <v>0</v>
      </c>
      <c r="BK37" s="18">
        <f>MAX(0,total_abstraction_km3!BK37-domestic_gross_demand_km3!BK37-industry_water_withdrawal_km3!BK37)</f>
        <v>0</v>
      </c>
      <c r="BL37" s="18">
        <f>MAX(0,total_abstraction_km3!BL37-domestic_gross_demand_km3!BL37-industry_water_withdrawal_km3!BL37)</f>
        <v>0</v>
      </c>
      <c r="BM37" s="18">
        <f>MAX(0,total_abstraction_km3!BM37-domestic_gross_demand_km3!BM37-industry_water_withdrawal_km3!BM37)</f>
        <v>0</v>
      </c>
      <c r="BN37" s="18" t="e">
        <f>MAX(0,total_abstraction_km3!BN37-domestic_gross_demand_km3!BN37-industry_water_withdrawal_km3!BN37)</f>
        <v>#VALUE!</v>
      </c>
      <c r="BO37" s="18" t="e">
        <f>MAX(0,total_abstraction_km3!BO37-domestic_gross_demand_km3!BO37-industry_water_withdrawal_km3!BO37)</f>
        <v>#VALUE!</v>
      </c>
      <c r="BP37" s="18" t="e">
        <f>MAX(0,total_abstraction_km3!BP37-domestic_gross_demand_km3!BP37-industry_water_withdrawal_km3!BP37)</f>
        <v>#VALUE!</v>
      </c>
      <c r="BQ37" s="18" t="e">
        <f>MAX(0,total_abstraction_km3!BQ37-domestic_gross_demand_km3!BQ37-industry_water_withdrawal_km3!BQ37)</f>
        <v>#VALUE!</v>
      </c>
      <c r="BR37" s="18" t="e">
        <f>MAX(0,total_abstraction_km3!BR37-domestic_gross_demand_km3!BR37-industry_water_withdrawal_km3!BR37)</f>
        <v>#VALUE!</v>
      </c>
      <c r="BS37" s="18" t="e">
        <f>MAX(0,total_abstraction_km3!BS37-domestic_gross_demand_km3!BS37-industry_water_withdrawal_km3!BS37)</f>
        <v>#VALUE!</v>
      </c>
      <c r="BT37" s="18">
        <f>MAX(0,total_abstraction_km3!BT37-domestic_gross_demand_km3!BT37-industry_water_withdrawal_km3!BT37)</f>
        <v>0</v>
      </c>
      <c r="BU37" s="18" t="e">
        <f>MAX(0,total_abstraction_km3!BU37-domestic_gross_demand_km3!BU37-industry_water_withdrawal_km3!BU37)</f>
        <v>#VALUE!</v>
      </c>
      <c r="BV37" s="18" t="e">
        <f>MAX(0,total_abstraction_km3!BV37-domestic_gross_demand_km3!BV37-industry_water_withdrawal_km3!BV37)</f>
        <v>#VALUE!</v>
      </c>
      <c r="BW37" s="18">
        <f>MAX(0,total_abstraction_km3!BW37-domestic_gross_demand_km3!BW37-industry_water_withdrawal_km3!BW37)</f>
        <v>0</v>
      </c>
      <c r="BX37" s="18">
        <f>MAX(0,total_abstraction_km3!BX37-domestic_gross_demand_km3!BX37-industry_water_withdrawal_km3!BX37)</f>
        <v>0</v>
      </c>
      <c r="BY37" s="18">
        <f>MAX(0,total_abstraction_km3!BY37-domestic_gross_demand_km3!BY37-industry_water_withdrawal_km3!BY37)</f>
        <v>0</v>
      </c>
      <c r="BZ37" s="18">
        <f>MAX(0,total_abstraction_km3!BZ37-domestic_gross_demand_km3!BZ37-industry_water_withdrawal_km3!BZ37)</f>
        <v>0</v>
      </c>
      <c r="CA37" s="18">
        <f>MAX(0,total_abstraction_km3!CA37-domestic_gross_demand_km3!CA37-industry_water_withdrawal_km3!CA37)</f>
        <v>0</v>
      </c>
      <c r="CB37" s="18">
        <f>MAX(0,total_abstraction_km3!CB37-domestic_gross_demand_km3!CB37-industry_water_withdrawal_km3!CB37)</f>
        <v>0</v>
      </c>
      <c r="CC37" s="18">
        <f>MAX(0,total_abstraction_km3!CC37-domestic_gross_demand_km3!CC37-industry_water_withdrawal_km3!CC37)</f>
        <v>0</v>
      </c>
      <c r="CD37" s="18">
        <f>MAX(0,total_abstraction_km3!CD37-domestic_gross_demand_km3!CD37-industry_water_withdrawal_km3!CD37)</f>
        <v>0</v>
      </c>
      <c r="CE37" s="18">
        <f>MAX(0,total_abstraction_km3!CE37-domestic_gross_demand_km3!CE37-industry_water_withdrawal_km3!CE37)</f>
        <v>0</v>
      </c>
      <c r="CF37" s="18">
        <f>MAX(0,total_abstraction_km3!CF37-domestic_gross_demand_km3!CF37-industry_water_withdrawal_km3!CF37)</f>
        <v>0</v>
      </c>
      <c r="CG37" s="18">
        <f>MAX(0,total_abstraction_km3!CG37-domestic_gross_demand_km3!CG37-industry_water_withdrawal_km3!CG37)</f>
        <v>0</v>
      </c>
      <c r="CH37" s="18">
        <f>MAX(0,total_abstraction_km3!CH37-domestic_gross_demand_km3!CH37-industry_water_withdrawal_km3!CH37)</f>
        <v>0</v>
      </c>
      <c r="CI37" s="18">
        <f>MAX(0,total_abstraction_km3!CI37-domestic_gross_demand_km3!CI37-industry_water_withdrawal_km3!CI37)</f>
        <v>0</v>
      </c>
      <c r="CJ37" s="18">
        <f>MAX(0,total_abstraction_km3!CJ37-domestic_gross_demand_km3!CJ37-industry_water_withdrawal_km3!CJ37)</f>
        <v>0</v>
      </c>
      <c r="CK37" s="18">
        <f>MAX(0,total_abstraction_km3!CK37-domestic_gross_demand_km3!CK37-industry_water_withdrawal_km3!CK37)</f>
        <v>0</v>
      </c>
      <c r="CL37" s="18">
        <f>MAX(0,total_abstraction_km3!CL37-domestic_gross_demand_km3!CL37-industry_water_withdrawal_km3!CL37)</f>
        <v>0</v>
      </c>
      <c r="CM37" s="18">
        <f>MAX(0,total_abstraction_km3!CM37-domestic_gross_demand_km3!CM37-industry_water_withdrawal_km3!CM37)</f>
        <v>0</v>
      </c>
      <c r="CN37" s="18">
        <f>MAX(0,total_abstraction_km3!CN37-domestic_gross_demand_km3!CN37-industry_water_withdrawal_km3!CN37)</f>
        <v>0</v>
      </c>
      <c r="CO37" s="18">
        <f>MAX(0,total_abstraction_km3!CO37-domestic_gross_demand_km3!CO37-industry_water_withdrawal_km3!CO37)</f>
        <v>0</v>
      </c>
      <c r="CP37" s="18">
        <f>MAX(0,total_abstraction_km3!CP37-domestic_gross_demand_km3!CP37-industry_water_withdrawal_km3!CP37)</f>
        <v>0</v>
      </c>
      <c r="CQ37" s="18">
        <f>MAX(0,total_abstraction_km3!CQ37-domestic_gross_demand_km3!CQ37-industry_water_withdrawal_km3!CQ37)</f>
        <v>0</v>
      </c>
      <c r="CR37" s="18">
        <f>MAX(0,total_abstraction_km3!CR37-domestic_gross_demand_km3!CR37-industry_water_withdrawal_km3!CR37)</f>
        <v>0</v>
      </c>
      <c r="CS37" s="18">
        <f>MAX(0,total_abstraction_km3!CS37-domestic_gross_demand_km3!CS37-industry_water_withdrawal_km3!CS37)</f>
        <v>0</v>
      </c>
      <c r="CT37" s="18">
        <f>MAX(0,total_abstraction_km3!CT37-domestic_gross_demand_km3!CT37-industry_water_withdrawal_km3!CT37)</f>
        <v>0</v>
      </c>
    </row>
    <row r="38" spans="1:98" x14ac:dyDescent="0.25">
      <c r="A38" s="18">
        <v>13</v>
      </c>
      <c r="B38" s="18" t="s">
        <v>1947</v>
      </c>
      <c r="C38" s="18" t="s">
        <v>433</v>
      </c>
      <c r="D38" s="18" t="s">
        <v>420</v>
      </c>
      <c r="E38" s="18" t="s">
        <v>84</v>
      </c>
      <c r="F38" s="18">
        <f>MAX(0,total_abstraction_km3!F38-domestic_gross_demand_km3!F38-industry_water_withdrawal_km3!F38)</f>
        <v>1.33219</v>
      </c>
      <c r="G38" s="18">
        <f>MAX(0,total_abstraction_km3!G38-domestic_gross_demand_km3!G38-industry_water_withdrawal_km3!G38)</f>
        <v>1.3439100000000002</v>
      </c>
      <c r="H38" s="18">
        <f>MAX(0,total_abstraction_km3!H38-domestic_gross_demand_km3!H38-industry_water_withdrawal_km3!H38)</f>
        <v>1.3895219999999999</v>
      </c>
      <c r="I38" s="18">
        <f>MAX(0,total_abstraction_km3!I38-domestic_gross_demand_km3!I38-industry_water_withdrawal_km3!I38)</f>
        <v>1.5187389999999998</v>
      </c>
      <c r="J38" s="18">
        <f>MAX(0,total_abstraction_km3!J38-domestic_gross_demand_km3!J38-industry_water_withdrawal_km3!J38)</f>
        <v>1.3333339999999998</v>
      </c>
      <c r="K38" s="18">
        <f>MAX(0,total_abstraction_km3!K38-domestic_gross_demand_km3!K38-industry_water_withdrawal_km3!K38)</f>
        <v>0.70799499999999993</v>
      </c>
      <c r="L38" s="18">
        <f>MAX(0,total_abstraction_km3!L38-domestic_gross_demand_km3!L38-industry_water_withdrawal_km3!L38)</f>
        <v>1.3875630000000003</v>
      </c>
      <c r="M38" s="18">
        <f>MAX(0,total_abstraction_km3!M38-domestic_gross_demand_km3!M38-industry_water_withdrawal_km3!M38)</f>
        <v>1.3081280000000004</v>
      </c>
      <c r="N38" s="18">
        <f>MAX(0,total_abstraction_km3!N38-domestic_gross_demand_km3!N38-industry_water_withdrawal_km3!N38)</f>
        <v>1.2520709999999999</v>
      </c>
      <c r="O38" s="18">
        <f>MAX(0,total_abstraction_km3!O38-domestic_gross_demand_km3!O38-industry_water_withdrawal_km3!O38)</f>
        <v>1.2702180000000003</v>
      </c>
      <c r="P38" s="18">
        <f>MAX(0,total_abstraction_km3!P38-domestic_gross_demand_km3!P38-industry_water_withdrawal_km3!P38)</f>
        <v>1.4066729999999998</v>
      </c>
      <c r="Q38" s="18">
        <f>MAX(0,total_abstraction_km3!Q38-domestic_gross_demand_km3!Q38-industry_water_withdrawal_km3!Q38)</f>
        <v>1.0958669999999999</v>
      </c>
      <c r="R38" s="18">
        <f>MAX(0,total_abstraction_km3!R38-domestic_gross_demand_km3!R38-industry_water_withdrawal_km3!R38)</f>
        <v>1.6615229999999999</v>
      </c>
      <c r="S38" s="18">
        <f>MAX(0,total_abstraction_km3!S38-domestic_gross_demand_km3!S38-industry_water_withdrawal_km3!S38)</f>
        <v>1.9529460000000001</v>
      </c>
      <c r="T38" s="18">
        <f>MAX(0,total_abstraction_km3!T38-domestic_gross_demand_km3!T38-industry_water_withdrawal_km3!T38)</f>
        <v>1.3352059999999997</v>
      </c>
      <c r="U38" s="18">
        <f>MAX(0,total_abstraction_km3!U38-domestic_gross_demand_km3!U38-industry_water_withdrawal_km3!U38)</f>
        <v>1.516975</v>
      </c>
      <c r="V38" s="18">
        <f>MAX(0,total_abstraction_km3!V38-domestic_gross_demand_km3!V38-industry_water_withdrawal_km3!V38)</f>
        <v>1.5547860000000002</v>
      </c>
      <c r="W38" s="18">
        <f>MAX(0,total_abstraction_km3!W38-domestic_gross_demand_km3!W38-industry_water_withdrawal_km3!W38)</f>
        <v>2.048997</v>
      </c>
      <c r="X38" s="18">
        <f>MAX(0,total_abstraction_km3!X38-domestic_gross_demand_km3!X38-industry_water_withdrawal_km3!X38)</f>
        <v>1.8048519999999995</v>
      </c>
      <c r="Y38" s="18">
        <f>MAX(0,total_abstraction_km3!Y38-domestic_gross_demand_km3!Y38-industry_water_withdrawal_km3!Y38)</f>
        <v>1.6373010000000003</v>
      </c>
      <c r="Z38" s="18">
        <f>MAX(0,total_abstraction_km3!Z38-domestic_gross_demand_km3!Z38-industry_water_withdrawal_km3!Z38)</f>
        <v>1.9967860000000002</v>
      </c>
      <c r="AA38" s="18">
        <f>MAX(0,total_abstraction_km3!AA38-domestic_gross_demand_km3!AA38-industry_water_withdrawal_km3!AA38)</f>
        <v>2.072902</v>
      </c>
      <c r="AB38" s="18">
        <f>MAX(0,total_abstraction_km3!AB38-domestic_gross_demand_km3!AB38-industry_water_withdrawal_km3!AB38)</f>
        <v>1.8798790000000001</v>
      </c>
      <c r="AC38" s="18">
        <f>MAX(0,total_abstraction_km3!AC38-domestic_gross_demand_km3!AC38-industry_water_withdrawal_km3!AC38)</f>
        <v>1.2681359999999999</v>
      </c>
      <c r="AD38" s="18">
        <f>MAX(0,total_abstraction_km3!AD38-domestic_gross_demand_km3!AD38-industry_water_withdrawal_km3!AD38)</f>
        <v>1.3365619999999996</v>
      </c>
      <c r="AE38" s="18">
        <f>MAX(0,total_abstraction_km3!AE38-domestic_gross_demand_km3!AE38-industry_water_withdrawal_km3!AE38)</f>
        <v>2.0105240000000002</v>
      </c>
      <c r="AF38" s="18">
        <f>MAX(0,total_abstraction_km3!AF38-domestic_gross_demand_km3!AF38-industry_water_withdrawal_km3!AF38)</f>
        <v>2.2617719999999997</v>
      </c>
      <c r="AG38" s="18">
        <f>MAX(0,total_abstraction_km3!AG38-domestic_gross_demand_km3!AG38-industry_water_withdrawal_km3!AG38)</f>
        <v>2.6783320000000002</v>
      </c>
      <c r="AH38" s="18">
        <f>MAX(0,total_abstraction_km3!AH38-domestic_gross_demand_km3!AH38-industry_water_withdrawal_km3!AH38)</f>
        <v>2.6084679999999993</v>
      </c>
      <c r="AI38" s="18">
        <f>MAX(0,total_abstraction_km3!AI38-domestic_gross_demand_km3!AI38-industry_water_withdrawal_km3!AI38)</f>
        <v>2.931098</v>
      </c>
      <c r="AJ38" s="18">
        <f>MAX(0,total_abstraction_km3!AJ38-domestic_gross_demand_km3!AJ38-industry_water_withdrawal_km3!AJ38)</f>
        <v>1.8203379999999993</v>
      </c>
      <c r="AK38" s="18">
        <f>MAX(0,total_abstraction_km3!AK38-domestic_gross_demand_km3!AK38-industry_water_withdrawal_km3!AK38)</f>
        <v>3.0831550000000005</v>
      </c>
      <c r="AL38" s="18">
        <f>MAX(0,total_abstraction_km3!AL38-domestic_gross_demand_km3!AL38-industry_water_withdrawal_km3!AL38)</f>
        <v>2.6584660000000007</v>
      </c>
      <c r="AM38" s="18">
        <f>MAX(0,total_abstraction_km3!AM38-domestic_gross_demand_km3!AM38-industry_water_withdrawal_km3!AM38)</f>
        <v>2.6133999999999995</v>
      </c>
      <c r="AN38" s="18">
        <f>MAX(0,total_abstraction_km3!AN38-domestic_gross_demand_km3!AN38-industry_water_withdrawal_km3!AN38)</f>
        <v>2.2144340000000002</v>
      </c>
      <c r="AO38" s="18">
        <f>MAX(0,total_abstraction_km3!AO38-domestic_gross_demand_km3!AO38-industry_water_withdrawal_km3!AO38)</f>
        <v>2.0828149999999992</v>
      </c>
      <c r="AP38" s="18">
        <f>MAX(0,total_abstraction_km3!AP38-domestic_gross_demand_km3!AP38-industry_water_withdrawal_km3!AP38)</f>
        <v>2.5584829999999998</v>
      </c>
      <c r="AQ38" s="18">
        <f>MAX(0,total_abstraction_km3!AQ38-domestic_gross_demand_km3!AQ38-industry_water_withdrawal_km3!AQ38)</f>
        <v>2.9769949999999996</v>
      </c>
      <c r="AR38" s="18">
        <f>MAX(0,total_abstraction_km3!AR38-domestic_gross_demand_km3!AR38-industry_water_withdrawal_km3!AR38)</f>
        <v>2.8890350000000002</v>
      </c>
      <c r="AS38" s="18">
        <f>MAX(0,total_abstraction_km3!AS38-domestic_gross_demand_km3!AS38-industry_water_withdrawal_km3!AS38)</f>
        <v>2.4410900000000004</v>
      </c>
      <c r="AT38" s="18">
        <f>MAX(0,total_abstraction_km3!AT38-domestic_gross_demand_km3!AT38-industry_water_withdrawal_km3!AT38)</f>
        <v>2.9390680000000002</v>
      </c>
      <c r="AU38" s="18">
        <f>MAX(0,total_abstraction_km3!AU38-domestic_gross_demand_km3!AU38-industry_water_withdrawal_km3!AU38)</f>
        <v>2.9797839999999995</v>
      </c>
      <c r="AV38" s="18">
        <f>MAX(0,total_abstraction_km3!AV38-domestic_gross_demand_km3!AV38-industry_water_withdrawal_km3!AV38)</f>
        <v>2.7145589999999999</v>
      </c>
      <c r="AW38" s="18">
        <f>MAX(0,total_abstraction_km3!AW38-domestic_gross_demand_km3!AW38-industry_water_withdrawal_km3!AW38)</f>
        <v>2.7215869999999995</v>
      </c>
      <c r="AX38" s="18">
        <f>MAX(0,total_abstraction_km3!AX38-domestic_gross_demand_km3!AX38-industry_water_withdrawal_km3!AX38)</f>
        <v>2.186023</v>
      </c>
      <c r="AY38" s="18">
        <f>MAX(0,total_abstraction_km3!AY38-domestic_gross_demand_km3!AY38-industry_water_withdrawal_km3!AY38)</f>
        <v>2.4965960000000003</v>
      </c>
      <c r="AZ38" s="18">
        <f>MAX(0,total_abstraction_km3!AZ38-domestic_gross_demand_km3!AZ38-industry_water_withdrawal_km3!AZ38)</f>
        <v>2.210067</v>
      </c>
      <c r="BA38" s="18">
        <f>MAX(0,total_abstraction_km3!BA38-domestic_gross_demand_km3!BA38-industry_water_withdrawal_km3!BA38)</f>
        <v>2.16072</v>
      </c>
      <c r="BB38" s="18">
        <f>MAX(0,total_abstraction_km3!BB38-domestic_gross_demand_km3!BB38-industry_water_withdrawal_km3!BB38)</f>
        <v>2.6657300000000008</v>
      </c>
      <c r="BC38" s="18">
        <f>MAX(0,total_abstraction_km3!BC38-domestic_gross_demand_km3!BC38-industry_water_withdrawal_km3!BC38)</f>
        <v>2.74098</v>
      </c>
      <c r="BD38" s="18">
        <f>MAX(0,total_abstraction_km3!BD38-domestic_gross_demand_km3!BD38-industry_water_withdrawal_km3!BD38)</f>
        <v>2.1812099999999996</v>
      </c>
      <c r="BE38" s="18">
        <f>MAX(0,total_abstraction_km3!BE38-domestic_gross_demand_km3!BE38-industry_water_withdrawal_km3!BE38)</f>
        <v>2.2598000000000007</v>
      </c>
      <c r="BF38" s="18">
        <f>MAX(0,total_abstraction_km3!BF38-domestic_gross_demand_km3!BF38-industry_water_withdrawal_km3!BF38)</f>
        <v>2.4021199999999996</v>
      </c>
      <c r="BG38" s="18">
        <f>MAX(0,total_abstraction_km3!BG38-domestic_gross_demand_km3!BG38-industry_water_withdrawal_km3!BG38)</f>
        <v>2.2783800000000003</v>
      </c>
      <c r="BH38" s="18">
        <f>MAX(0,total_abstraction_km3!BH38-domestic_gross_demand_km3!BH38-industry_water_withdrawal_km3!BH38)</f>
        <v>2.3858900000000007</v>
      </c>
      <c r="BI38" s="18">
        <f>MAX(0,total_abstraction_km3!BI38-domestic_gross_demand_km3!BI38-industry_water_withdrawal_km3!BI38)</f>
        <v>2.7348599999999998</v>
      </c>
      <c r="BJ38" s="18">
        <f>MAX(0,total_abstraction_km3!BJ38-domestic_gross_demand_km3!BJ38-industry_water_withdrawal_km3!BJ38)</f>
        <v>2.6638200000000003</v>
      </c>
      <c r="BK38" s="18">
        <f>MAX(0,total_abstraction_km3!BK38-domestic_gross_demand_km3!BK38-industry_water_withdrawal_km3!BK38)</f>
        <v>2.6514900000000003</v>
      </c>
      <c r="BL38" s="18">
        <f>MAX(0,total_abstraction_km3!BL38-domestic_gross_demand_km3!BL38-industry_water_withdrawal_km3!BL38)</f>
        <v>2.0795543103448288</v>
      </c>
      <c r="BM38" s="18">
        <f>MAX(0,total_abstraction_km3!BM38-domestic_gross_demand_km3!BM38-industry_water_withdrawal_km3!BM38)</f>
        <v>0.42212857368249601</v>
      </c>
      <c r="BN38" s="18">
        <f>MAX(0,total_abstraction_km3!BN38-domestic_gross_demand_km3!BN38-industry_water_withdrawal_km3!BN38)</f>
        <v>0</v>
      </c>
      <c r="BO38" s="18">
        <f>MAX(0,total_abstraction_km3!BO38-domestic_gross_demand_km3!BO38-industry_water_withdrawal_km3!BO38)</f>
        <v>0</v>
      </c>
      <c r="BP38" s="18">
        <f>MAX(0,total_abstraction_km3!BP38-domestic_gross_demand_km3!BP38-industry_water_withdrawal_km3!BP38)</f>
        <v>0</v>
      </c>
      <c r="BQ38" s="18">
        <f>MAX(0,total_abstraction_km3!BQ38-domestic_gross_demand_km3!BQ38-industry_water_withdrawal_km3!BQ38)</f>
        <v>0</v>
      </c>
      <c r="BR38" s="18">
        <f>MAX(0,total_abstraction_km3!BR38-domestic_gross_demand_km3!BR38-industry_water_withdrawal_km3!BR38)</f>
        <v>0</v>
      </c>
      <c r="BS38" s="18">
        <f>MAX(0,total_abstraction_km3!BS38-domestic_gross_demand_km3!BS38-industry_water_withdrawal_km3!BS38)</f>
        <v>0</v>
      </c>
      <c r="BT38" s="18">
        <f>MAX(0,total_abstraction_km3!BT38-domestic_gross_demand_km3!BT38-industry_water_withdrawal_km3!BT38)</f>
        <v>2.7803211849026208E-2</v>
      </c>
      <c r="BU38" s="18">
        <f>MAX(0,total_abstraction_km3!BU38-domestic_gross_demand_km3!BU38-industry_water_withdrawal_km3!BU38)</f>
        <v>0</v>
      </c>
      <c r="BV38" s="18">
        <f>MAX(0,total_abstraction_km3!BV38-domestic_gross_demand_km3!BV38-industry_water_withdrawal_km3!BV38)</f>
        <v>0</v>
      </c>
      <c r="BW38" s="18">
        <f>MAX(0,total_abstraction_km3!BW38-domestic_gross_demand_km3!BW38-industry_water_withdrawal_km3!BW38)</f>
        <v>1.3835390000000001</v>
      </c>
      <c r="BX38" s="18">
        <f>MAX(0,total_abstraction_km3!BX38-domestic_gross_demand_km3!BX38-industry_water_withdrawal_km3!BX38)</f>
        <v>5.4066855683150283E-2</v>
      </c>
      <c r="BY38" s="18">
        <f>MAX(0,total_abstraction_km3!BY38-domestic_gross_demand_km3!BY38-industry_water_withdrawal_km3!BY38)</f>
        <v>1.1851950000000002</v>
      </c>
      <c r="BZ38" s="18">
        <f>MAX(0,total_abstraction_km3!BZ38-domestic_gross_demand_km3!BZ38-industry_water_withdrawal_km3!BZ38)</f>
        <v>0.23843884935596357</v>
      </c>
      <c r="CA38" s="18">
        <f>MAX(0,total_abstraction_km3!CA38-domestic_gross_demand_km3!CA38-industry_water_withdrawal_km3!CA38)</f>
        <v>1.490443</v>
      </c>
      <c r="CB38" s="18">
        <f>MAX(0,total_abstraction_km3!CB38-domestic_gross_demand_km3!CB38-industry_water_withdrawal_km3!CB38)</f>
        <v>0.24165567382737987</v>
      </c>
      <c r="CC38" s="18">
        <f>MAX(0,total_abstraction_km3!CC38-domestic_gross_demand_km3!CC38-industry_water_withdrawal_km3!CC38)</f>
        <v>1.7125821999999999</v>
      </c>
      <c r="CD38" s="18">
        <f>MAX(0,total_abstraction_km3!CD38-domestic_gross_demand_km3!CD38-industry_water_withdrawal_km3!CD38)</f>
        <v>0.14762606859182711</v>
      </c>
      <c r="CE38" s="18">
        <f>MAX(0,total_abstraction_km3!CE38-domestic_gross_demand_km3!CE38-industry_water_withdrawal_km3!CE38)</f>
        <v>1.7108530000000002</v>
      </c>
      <c r="CF38" s="18">
        <f>MAX(0,total_abstraction_km3!CF38-domestic_gross_demand_km3!CF38-industry_water_withdrawal_km3!CF38)</f>
        <v>0.17905152291163812</v>
      </c>
      <c r="CG38" s="18">
        <f>MAX(0,total_abstraction_km3!CG38-domestic_gross_demand_km3!CG38-industry_water_withdrawal_km3!CG38)</f>
        <v>2.4980388000000002</v>
      </c>
      <c r="CH38" s="18">
        <f>MAX(0,total_abstraction_km3!CH38-domestic_gross_demand_km3!CH38-industry_water_withdrawal_km3!CH38)</f>
        <v>0.32172663525566958</v>
      </c>
      <c r="CI38" s="18">
        <f>MAX(0,total_abstraction_km3!CI38-domestic_gross_demand_km3!CI38-industry_water_withdrawal_km3!CI38)</f>
        <v>2.4779585999999996</v>
      </c>
      <c r="CJ38" s="18">
        <f>MAX(0,total_abstraction_km3!CJ38-domestic_gross_demand_km3!CJ38-industry_water_withdrawal_km3!CJ38)</f>
        <v>0.372186722148939</v>
      </c>
      <c r="CK38" s="18">
        <f>MAX(0,total_abstraction_km3!CK38-domestic_gross_demand_km3!CK38-industry_water_withdrawal_km3!CK38)</f>
        <v>2.5896836000000008</v>
      </c>
      <c r="CL38" s="18">
        <f>MAX(0,total_abstraction_km3!CL38-domestic_gross_demand_km3!CL38-industry_water_withdrawal_km3!CL38)</f>
        <v>0.19587077992588972</v>
      </c>
      <c r="CM38" s="18">
        <f>MAX(0,total_abstraction_km3!CM38-domestic_gross_demand_km3!CM38-industry_water_withdrawal_km3!CM38)</f>
        <v>2.7082042</v>
      </c>
      <c r="CN38" s="18">
        <f>MAX(0,total_abstraction_km3!CN38-domestic_gross_demand_km3!CN38-industry_water_withdrawal_km3!CN38)</f>
        <v>9.8759906109537207E-2</v>
      </c>
      <c r="CO38" s="18">
        <f>MAX(0,total_abstraction_km3!CO38-domestic_gross_demand_km3!CO38-industry_water_withdrawal_km3!CO38)</f>
        <v>2.4548186000000003</v>
      </c>
      <c r="CP38" s="18">
        <f>MAX(0,total_abstraction_km3!CP38-domestic_gross_demand_km3!CP38-industry_water_withdrawal_km3!CP38)</f>
        <v>0.19830337608731602</v>
      </c>
      <c r="CQ38" s="18">
        <f>MAX(0,total_abstraction_km3!CQ38-domestic_gross_demand_km3!CQ38-industry_water_withdrawal_km3!CQ38)</f>
        <v>2.3014799999999997</v>
      </c>
      <c r="CR38" s="18">
        <f>MAX(0,total_abstraction_km3!CR38-domestic_gross_demand_km3!CR38-industry_water_withdrawal_km3!CR38)</f>
        <v>4.7111298037488321E-2</v>
      </c>
      <c r="CS38" s="18">
        <f>MAX(0,total_abstraction_km3!CS38-domestic_gross_demand_km3!CS38-industry_water_withdrawal_km3!CS38)</f>
        <v>2.6833900000000002</v>
      </c>
      <c r="CT38" s="18">
        <f>MAX(0,total_abstraction_km3!CT38-domestic_gross_demand_km3!CT38-industry_water_withdrawal_km3!CT38)</f>
        <v>3.7077734198771695E-2</v>
      </c>
    </row>
    <row r="39" spans="1:98" x14ac:dyDescent="0.25">
      <c r="A39" s="18">
        <v>130</v>
      </c>
      <c r="B39" s="18" t="s">
        <v>1948</v>
      </c>
      <c r="C39" s="18" t="s">
        <v>562</v>
      </c>
      <c r="D39" s="18" t="s">
        <v>420</v>
      </c>
      <c r="E39" s="18" t="s">
        <v>398</v>
      </c>
      <c r="F39" s="18">
        <f>MAX(0,total_abstraction_km3!F39-domestic_gross_demand_km3!F39-industry_water_withdrawal_km3!F39)</f>
        <v>2.5598999999998373E-4</v>
      </c>
      <c r="G39" s="18">
        <f>MAX(0,total_abstraction_km3!G39-domestic_gross_demand_km3!G39-industry_water_withdrawal_km3!G39)</f>
        <v>2.1098999999999424E-4</v>
      </c>
      <c r="H39" s="18">
        <f>MAX(0,total_abstraction_km3!H39-domestic_gross_demand_km3!H39-industry_water_withdrawal_km3!H39)</f>
        <v>4.1248000000002061E-4</v>
      </c>
      <c r="I39" s="18">
        <f>MAX(0,total_abstraction_km3!I39-domestic_gross_demand_km3!I39-industry_water_withdrawal_km3!I39)</f>
        <v>3.8330000000000308E-4</v>
      </c>
      <c r="J39" s="18">
        <f>MAX(0,total_abstraction_km3!J39-domestic_gross_demand_km3!J39-industry_water_withdrawal_km3!J39)</f>
        <v>7.0461000000002216E-4</v>
      </c>
      <c r="K39" s="18">
        <f>MAX(0,total_abstraction_km3!K39-domestic_gross_demand_km3!K39-industry_water_withdrawal_km3!K39)</f>
        <v>2.863000000000171E-4</v>
      </c>
      <c r="L39" s="18">
        <f>MAX(0,total_abstraction_km3!L39-domestic_gross_demand_km3!L39-industry_water_withdrawal_km3!L39)</f>
        <v>2.4747999999999437E-4</v>
      </c>
      <c r="M39" s="18">
        <f>MAX(0,total_abstraction_km3!M39-domestic_gross_demand_km3!M39-industry_water_withdrawal_km3!M39)</f>
        <v>4.0060999999999569E-4</v>
      </c>
      <c r="N39" s="18">
        <f>MAX(0,total_abstraction_km3!N39-domestic_gross_demand_km3!N39-industry_water_withdrawal_km3!N39)</f>
        <v>3.725700000000165E-4</v>
      </c>
      <c r="O39" s="18">
        <f>MAX(0,total_abstraction_km3!O39-domestic_gross_demand_km3!O39-industry_water_withdrawal_km3!O39)</f>
        <v>2.6793999999999429E-4</v>
      </c>
      <c r="P39" s="18">
        <f>MAX(0,total_abstraction_km3!P39-domestic_gross_demand_km3!P39-industry_water_withdrawal_km3!P39)</f>
        <v>3.1966999999999413E-4</v>
      </c>
      <c r="Q39" s="18">
        <f>MAX(0,total_abstraction_km3!Q39-domestic_gross_demand_km3!Q39-industry_water_withdrawal_km3!Q39)</f>
        <v>3.2128000000000712E-4</v>
      </c>
      <c r="R39" s="18">
        <f>MAX(0,total_abstraction_km3!R39-domestic_gross_demand_km3!R39-industry_water_withdrawal_km3!R39)</f>
        <v>2.5840000000001973E-4</v>
      </c>
      <c r="S39" s="18">
        <f>MAX(0,total_abstraction_km3!S39-domestic_gross_demand_km3!S39-industry_water_withdrawal_km3!S39)</f>
        <v>5.4789999999999006E-4</v>
      </c>
      <c r="T39" s="18">
        <f>MAX(0,total_abstraction_km3!T39-domestic_gross_demand_km3!T39-industry_water_withdrawal_km3!T39)</f>
        <v>2.8840000000002197E-4</v>
      </c>
      <c r="U39" s="18">
        <f>MAX(0,total_abstraction_km3!U39-domestic_gross_demand_km3!U39-industry_water_withdrawal_km3!U39)</f>
        <v>3.7239999999999496E-4</v>
      </c>
      <c r="V39" s="18">
        <f>MAX(0,total_abstraction_km3!V39-domestic_gross_demand_km3!V39-industry_water_withdrawal_km3!V39)</f>
        <v>5.3439999999999044E-4</v>
      </c>
      <c r="W39" s="18">
        <f>MAX(0,total_abstraction_km3!W39-domestic_gross_demand_km3!W39-industry_water_withdrawal_km3!W39)</f>
        <v>3.8620000000000321E-4</v>
      </c>
      <c r="X39" s="18">
        <f>MAX(0,total_abstraction_km3!X39-domestic_gross_demand_km3!X39-industry_water_withdrawal_km3!X39)</f>
        <v>1.9309999999997385E-4</v>
      </c>
      <c r="Y39" s="18">
        <f>MAX(0,total_abstraction_km3!Y39-domestic_gross_demand_km3!Y39-industry_water_withdrawal_km3!Y39)</f>
        <v>6.2769999999998105E-4</v>
      </c>
      <c r="Z39" s="18">
        <f>MAX(0,total_abstraction_km3!Z39-domestic_gross_demand_km3!Z39-industry_water_withdrawal_km3!Z39)</f>
        <v>4.9779999999999269E-4</v>
      </c>
      <c r="AA39" s="18">
        <f>MAX(0,total_abstraction_km3!AA39-domestic_gross_demand_km3!AA39-industry_water_withdrawal_km3!AA39)</f>
        <v>2.1260000000000723E-4</v>
      </c>
      <c r="AB39" s="18">
        <f>MAX(0,total_abstraction_km3!AB39-domestic_gross_demand_km3!AB39-industry_water_withdrawal_km3!AB39)</f>
        <v>4.6669999999998657E-4</v>
      </c>
      <c r="AC39" s="18">
        <f>MAX(0,total_abstraction_km3!AC39-domestic_gross_demand_km3!AC39-industry_water_withdrawal_km3!AC39)</f>
        <v>3.4839999999997096E-4</v>
      </c>
      <c r="AD39" s="18">
        <f>MAX(0,total_abstraction_km3!AD39-domestic_gross_demand_km3!AD39-industry_water_withdrawal_km3!AD39)</f>
        <v>4.3270000000000808E-4</v>
      </c>
      <c r="AE39" s="18">
        <f>MAX(0,total_abstraction_km3!AE39-domestic_gross_demand_km3!AE39-industry_water_withdrawal_km3!AE39)</f>
        <v>2.7969999999999384E-4</v>
      </c>
      <c r="AF39" s="18">
        <f>MAX(0,total_abstraction_km3!AF39-domestic_gross_demand_km3!AF39-industry_water_withdrawal_km3!AF39)</f>
        <v>5.9250000000005132E-4</v>
      </c>
      <c r="AG39" s="18">
        <f>MAX(0,total_abstraction_km3!AG39-domestic_gross_demand_km3!AG39-industry_water_withdrawal_km3!AG39)</f>
        <v>7.5119999999995191E-4</v>
      </c>
      <c r="AH39" s="18">
        <f>MAX(0,total_abstraction_km3!AH39-domestic_gross_demand_km3!AH39-industry_water_withdrawal_km3!AH39)</f>
        <v>3.6479999999999846E-4</v>
      </c>
      <c r="AI39" s="18">
        <f>MAX(0,total_abstraction_km3!AI39-domestic_gross_demand_km3!AI39-industry_water_withdrawal_km3!AI39)</f>
        <v>4.4500000000002871E-4</v>
      </c>
      <c r="AJ39" s="18">
        <f>MAX(0,total_abstraction_km3!AJ39-domestic_gross_demand_km3!AJ39-industry_water_withdrawal_km3!AJ39)</f>
        <v>9.5380000000000464E-4</v>
      </c>
      <c r="AK39" s="18">
        <f>MAX(0,total_abstraction_km3!AK39-domestic_gross_demand_km3!AK39-industry_water_withdrawal_km3!AK39)</f>
        <v>2.4629999999997709E-4</v>
      </c>
      <c r="AL39" s="18">
        <f>MAX(0,total_abstraction_km3!AL39-domestic_gross_demand_km3!AL39-industry_water_withdrawal_km3!AL39)</f>
        <v>3.7890000000001534E-4</v>
      </c>
      <c r="AM39" s="18">
        <f>MAX(0,total_abstraction_km3!AM39-domestic_gross_demand_km3!AM39-industry_water_withdrawal_km3!AM39)</f>
        <v>3.3370000000004785E-4</v>
      </c>
      <c r="AN39" s="18">
        <f>MAX(0,total_abstraction_km3!AN39-domestic_gross_demand_km3!AN39-industry_water_withdrawal_km3!AN39)</f>
        <v>3.5479999999998846E-4</v>
      </c>
      <c r="AO39" s="18">
        <f>MAX(0,total_abstraction_km3!AO39-domestic_gross_demand_km3!AO39-industry_water_withdrawal_km3!AO39)</f>
        <v>1.6609999999994685E-4</v>
      </c>
      <c r="AP39" s="18">
        <f>MAX(0,total_abstraction_km3!AP39-domestic_gross_demand_km3!AP39-industry_water_withdrawal_km3!AP39)</f>
        <v>2.6159999999997297E-4</v>
      </c>
      <c r="AQ39" s="18">
        <f>MAX(0,total_abstraction_km3!AQ39-domestic_gross_demand_km3!AQ39-industry_water_withdrawal_km3!AQ39)</f>
        <v>2.0700000000001273E-4</v>
      </c>
      <c r="AR39" s="18">
        <f>MAX(0,total_abstraction_km3!AR39-domestic_gross_demand_km3!AR39-industry_water_withdrawal_km3!AR39)</f>
        <v>6.2250000000002581E-4</v>
      </c>
      <c r="AS39" s="18">
        <f>MAX(0,total_abstraction_km3!AS39-domestic_gross_demand_km3!AS39-industry_water_withdrawal_km3!AS39)</f>
        <v>2.5939999999996521E-4</v>
      </c>
      <c r="AT39" s="18">
        <f>MAX(0,total_abstraction_km3!AT39-domestic_gross_demand_km3!AT39-industry_water_withdrawal_km3!AT39)</f>
        <v>2.375000000000016E-4</v>
      </c>
      <c r="AU39" s="18">
        <f>MAX(0,total_abstraction_km3!AU39-domestic_gross_demand_km3!AU39-industry_water_withdrawal_km3!AU39)</f>
        <v>9.3799999999977235E-5</v>
      </c>
      <c r="AV39" s="18">
        <f>MAX(0,total_abstraction_km3!AV39-domestic_gross_demand_km3!AV39-industry_water_withdrawal_km3!AV39)</f>
        <v>1.9350000000001311E-4</v>
      </c>
      <c r="AW39" s="18">
        <f>MAX(0,total_abstraction_km3!AW39-domestic_gross_demand_km3!AW39-industry_water_withdrawal_km3!AW39)</f>
        <v>3.2480000000001397E-4</v>
      </c>
      <c r="AX39" s="18">
        <f>MAX(0,total_abstraction_km3!AX39-domestic_gross_demand_km3!AX39-industry_water_withdrawal_km3!AX39)</f>
        <v>9.7899999999984111E-5</v>
      </c>
      <c r="AY39" s="18">
        <f>MAX(0,total_abstraction_km3!AY39-domestic_gross_demand_km3!AY39-industry_water_withdrawal_km3!AY39)</f>
        <v>0</v>
      </c>
      <c r="AZ39" s="18">
        <f>MAX(0,total_abstraction_km3!AZ39-domestic_gross_demand_km3!AZ39-industry_water_withdrawal_km3!AZ39)</f>
        <v>1.3299999999999423E-4</v>
      </c>
      <c r="BA39" s="18">
        <f>MAX(0,total_abstraction_km3!BA39-domestic_gross_demand_km3!BA39-industry_water_withdrawal_km3!BA39)</f>
        <v>1.5989999999993509E-4</v>
      </c>
      <c r="BB39" s="18">
        <f>MAX(0,total_abstraction_km3!BB39-domestic_gross_demand_km3!BB39-industry_water_withdrawal_km3!BB39)</f>
        <v>3.1639999999999446E-4</v>
      </c>
      <c r="BC39" s="18">
        <f>MAX(0,total_abstraction_km3!BC39-domestic_gross_demand_km3!BC39-industry_water_withdrawal_km3!BC39)</f>
        <v>5.404999999999438E-4</v>
      </c>
      <c r="BD39" s="18">
        <f>MAX(0,total_abstraction_km3!BD39-domestic_gross_demand_km3!BD39-industry_water_withdrawal_km3!BD39)</f>
        <v>7.0459999999999967E-4</v>
      </c>
      <c r="BE39" s="18">
        <f>MAX(0,total_abstraction_km3!BE39-domestic_gross_demand_km3!BE39-industry_water_withdrawal_km3!BE39)</f>
        <v>1.8779999999996022E-4</v>
      </c>
      <c r="BF39" s="18">
        <f>MAX(0,total_abstraction_km3!BF39-domestic_gross_demand_km3!BF39-industry_water_withdrawal_km3!BF39)</f>
        <v>5.4279999999995443E-4</v>
      </c>
      <c r="BG39" s="18">
        <f>MAX(0,total_abstraction_km3!BG39-domestic_gross_demand_km3!BG39-industry_water_withdrawal_km3!BG39)</f>
        <v>6.3879999999999493E-4</v>
      </c>
      <c r="BH39" s="18">
        <f>MAX(0,total_abstraction_km3!BH39-domestic_gross_demand_km3!BH39-industry_water_withdrawal_km3!BH39)</f>
        <v>1.0824000000000389E-3</v>
      </c>
      <c r="BI39" s="18">
        <f>MAX(0,total_abstraction_km3!BI39-domestic_gross_demand_km3!BI39-industry_water_withdrawal_km3!BI39)</f>
        <v>1.2347999999999804E-3</v>
      </c>
      <c r="BJ39" s="18">
        <f>MAX(0,total_abstraction_km3!BJ39-domestic_gross_demand_km3!BJ39-industry_water_withdrawal_km3!BJ39)</f>
        <v>1.4179999999996973E-4</v>
      </c>
      <c r="BK39" s="18">
        <f>MAX(0,total_abstraction_km3!BK39-domestic_gross_demand_km3!BK39-industry_water_withdrawal_km3!BK39)</f>
        <v>1.2427999999999884E-3</v>
      </c>
      <c r="BL39" s="18">
        <f>MAX(0,total_abstraction_km3!BL39-domestic_gross_demand_km3!BL39-industry_water_withdrawal_km3!BL39)</f>
        <v>4.0365724137925163E-4</v>
      </c>
      <c r="BM39" s="18">
        <f>MAX(0,total_abstraction_km3!BM39-domestic_gross_demand_km3!BM39-industry_water_withdrawal_km3!BM39)</f>
        <v>0</v>
      </c>
      <c r="BN39" s="18">
        <f>MAX(0,total_abstraction_km3!BN39-domestic_gross_demand_km3!BN39-industry_water_withdrawal_km3!BN39)</f>
        <v>0</v>
      </c>
      <c r="BO39" s="18">
        <f>MAX(0,total_abstraction_km3!BO39-domestic_gross_demand_km3!BO39-industry_water_withdrawal_km3!BO39)</f>
        <v>0</v>
      </c>
      <c r="BP39" s="18">
        <f>MAX(0,total_abstraction_km3!BP39-domestic_gross_demand_km3!BP39-industry_water_withdrawal_km3!BP39)</f>
        <v>0</v>
      </c>
      <c r="BQ39" s="18">
        <f>MAX(0,total_abstraction_km3!BQ39-domestic_gross_demand_km3!BQ39-industry_water_withdrawal_km3!BQ39)</f>
        <v>0</v>
      </c>
      <c r="BR39" s="18">
        <f>MAX(0,total_abstraction_km3!BR39-domestic_gross_demand_km3!BR39-industry_water_withdrawal_km3!BR39)</f>
        <v>0</v>
      </c>
      <c r="BS39" s="18">
        <f>MAX(0,total_abstraction_km3!BS39-domestic_gross_demand_km3!BS39-industry_water_withdrawal_km3!BS39)</f>
        <v>0</v>
      </c>
      <c r="BT39" s="18">
        <f>MAX(0,total_abstraction_km3!BT39-domestic_gross_demand_km3!BT39-industry_water_withdrawal_km3!BT39)</f>
        <v>3.001034790361002E-6</v>
      </c>
      <c r="BU39" s="18">
        <f>MAX(0,total_abstraction_km3!BU39-domestic_gross_demand_km3!BU39-industry_water_withdrawal_km3!BU39)</f>
        <v>0</v>
      </c>
      <c r="BV39" s="18">
        <f>MAX(0,total_abstraction_km3!BV39-domestic_gross_demand_km3!BV39-industry_water_withdrawal_km3!BV39)</f>
        <v>0</v>
      </c>
      <c r="BW39" s="18">
        <f>MAX(0,total_abstraction_km3!BW39-domestic_gross_demand_km3!BW39-industry_water_withdrawal_km3!BW39)</f>
        <v>3.9347400000000476E-4</v>
      </c>
      <c r="BX39" s="18">
        <f>MAX(0,total_abstraction_km3!BX39-domestic_gross_demand_km3!BX39-industry_water_withdrawal_km3!BX39)</f>
        <v>0</v>
      </c>
      <c r="BY39" s="18">
        <f>MAX(0,total_abstraction_km3!BY39-domestic_gross_demand_km3!BY39-industry_water_withdrawal_km3!BY39)</f>
        <v>3.1497999999999249E-4</v>
      </c>
      <c r="BZ39" s="18">
        <f>MAX(0,total_abstraction_km3!BZ39-domestic_gross_demand_km3!BZ39-industry_water_withdrawal_km3!BZ39)</f>
        <v>0</v>
      </c>
      <c r="CA39" s="18">
        <f>MAX(0,total_abstraction_km3!CA39-domestic_gross_demand_km3!CA39-industry_water_withdrawal_km3!CA39)</f>
        <v>3.4713000000000105E-4</v>
      </c>
      <c r="CB39" s="18">
        <f>MAX(0,total_abstraction_km3!CB39-domestic_gross_demand_km3!CB39-industry_water_withdrawal_km3!CB39)</f>
        <v>2.0662116333630513E-5</v>
      </c>
      <c r="CC39" s="18">
        <f>MAX(0,total_abstraction_km3!CC39-domestic_gross_demand_km3!CC39-industry_water_withdrawal_km3!CC39)</f>
        <v>4.2275999999999425E-4</v>
      </c>
      <c r="CD39" s="18">
        <f>MAX(0,total_abstraction_km3!CD39-domestic_gross_demand_km3!CD39-industry_water_withdrawal_km3!CD39)</f>
        <v>1.7740294973599829E-5</v>
      </c>
      <c r="CE39" s="18">
        <f>MAX(0,total_abstraction_km3!CE39-domestic_gross_demand_km3!CE39-industry_water_withdrawal_km3!CE39)</f>
        <v>3.916399999999709E-4</v>
      </c>
      <c r="CF39" s="18">
        <f>MAX(0,total_abstraction_km3!CF39-domestic_gross_demand_km3!CF39-industry_water_withdrawal_km3!CF39)</f>
        <v>0</v>
      </c>
      <c r="CG39" s="18">
        <f>MAX(0,total_abstraction_km3!CG39-domestic_gross_demand_km3!CG39-industry_water_withdrawal_km3!CG39)</f>
        <v>4.8663999999998264E-4</v>
      </c>
      <c r="CH39" s="18">
        <f>MAX(0,total_abstraction_km3!CH39-domestic_gross_demand_km3!CH39-industry_water_withdrawal_km3!CH39)</f>
        <v>0</v>
      </c>
      <c r="CI39" s="18">
        <f>MAX(0,total_abstraction_km3!CI39-domestic_gross_demand_km3!CI39-industry_water_withdrawal_km3!CI39)</f>
        <v>4.5349999999999557E-4</v>
      </c>
      <c r="CJ39" s="18">
        <f>MAX(0,total_abstraction_km3!CJ39-domestic_gross_demand_km3!CJ39-industry_water_withdrawal_km3!CJ39)</f>
        <v>0</v>
      </c>
      <c r="CK39" s="18">
        <f>MAX(0,total_abstraction_km3!CK39-domestic_gross_demand_km3!CK39-industry_water_withdrawal_km3!CK39)</f>
        <v>3.033199999999403E-4</v>
      </c>
      <c r="CL39" s="18">
        <f>MAX(0,total_abstraction_km3!CL39-domestic_gross_demand_km3!CL39-industry_water_withdrawal_km3!CL39)</f>
        <v>0</v>
      </c>
      <c r="CM39" s="18">
        <f>MAX(0,total_abstraction_km3!CM39-domestic_gross_demand_km3!CM39-industry_water_withdrawal_km3!CM39)</f>
        <v>1.8950000000000911E-4</v>
      </c>
      <c r="CN39" s="18">
        <f>MAX(0,total_abstraction_km3!CN39-domestic_gross_demand_km3!CN39-industry_water_withdrawal_km3!CN39)</f>
        <v>0</v>
      </c>
      <c r="CO39" s="18">
        <f>MAX(0,total_abstraction_km3!CO39-domestic_gross_demand_km3!CO39-industry_water_withdrawal_km3!CO39)</f>
        <v>2.2432000000000007E-4</v>
      </c>
      <c r="CP39" s="18">
        <f>MAX(0,total_abstraction_km3!CP39-domestic_gross_demand_km3!CP39-industry_water_withdrawal_km3!CP39)</f>
        <v>0</v>
      </c>
      <c r="CQ39" s="18">
        <f>MAX(0,total_abstraction_km3!CQ39-domestic_gross_demand_km3!CQ39-industry_water_withdrawal_km3!CQ39)</f>
        <v>6.3128000000001183E-4</v>
      </c>
      <c r="CR39" s="18">
        <f>MAX(0,total_abstraction_km3!CR39-domestic_gross_demand_km3!CR39-industry_water_withdrawal_km3!CR39)</f>
        <v>0</v>
      </c>
      <c r="CS39" s="18">
        <f>MAX(0,total_abstraction_km3!CS39-domestic_gross_demand_km3!CS39-industry_water_withdrawal_km3!CS39)</f>
        <v>8.7313333333299825E-4</v>
      </c>
      <c r="CT39" s="18">
        <f>MAX(0,total_abstraction_km3!CT39-domestic_gross_demand_km3!CT39-industry_water_withdrawal_km3!CT39)</f>
        <v>6.3336587635690002E-4</v>
      </c>
    </row>
    <row r="40" spans="1:98" x14ac:dyDescent="0.25">
      <c r="A40" s="18">
        <v>131</v>
      </c>
      <c r="B40" s="18" t="s">
        <v>1949</v>
      </c>
      <c r="C40" s="18" t="s">
        <v>563</v>
      </c>
      <c r="D40" s="18" t="s">
        <v>418</v>
      </c>
      <c r="E40" s="18" t="s">
        <v>230</v>
      </c>
      <c r="F40" s="18">
        <f>MAX(0,total_abstraction_km3!F40-domestic_gross_demand_km3!F40-industry_water_withdrawal_km3!F40)</f>
        <v>3.4328000000000032E-3</v>
      </c>
      <c r="G40" s="18">
        <f>MAX(0,total_abstraction_km3!G40-domestic_gross_demand_km3!G40-industry_water_withdrawal_km3!G40)</f>
        <v>4.0049999999999981E-3</v>
      </c>
      <c r="H40" s="18">
        <f>MAX(0,total_abstraction_km3!H40-domestic_gross_demand_km3!H40-industry_water_withdrawal_km3!H40)</f>
        <v>2.3325000000000012E-3</v>
      </c>
      <c r="I40" s="18">
        <f>MAX(0,total_abstraction_km3!I40-domestic_gross_demand_km3!I40-industry_water_withdrawal_km3!I40)</f>
        <v>4.2714000000000033E-3</v>
      </c>
      <c r="J40" s="18">
        <f>MAX(0,total_abstraction_km3!J40-domestic_gross_demand_km3!J40-industry_water_withdrawal_km3!J40)</f>
        <v>6.2177999999999973E-3</v>
      </c>
      <c r="K40" s="18">
        <f>MAX(0,total_abstraction_km3!K40-domestic_gross_demand_km3!K40-industry_water_withdrawal_km3!K40)</f>
        <v>8.5083000000000034E-3</v>
      </c>
      <c r="L40" s="18">
        <f>MAX(0,total_abstraction_km3!L40-domestic_gross_demand_km3!L40-industry_water_withdrawal_km3!L40)</f>
        <v>1.0580300000000001E-2</v>
      </c>
      <c r="M40" s="18">
        <f>MAX(0,total_abstraction_km3!M40-domestic_gross_demand_km3!M40-industry_water_withdrawal_km3!M40)</f>
        <v>1.5774699999999999E-2</v>
      </c>
      <c r="N40" s="18">
        <f>MAX(0,total_abstraction_km3!N40-domestic_gross_demand_km3!N40-industry_water_withdrawal_km3!N40)</f>
        <v>1.8481899999999996E-2</v>
      </c>
      <c r="O40" s="18">
        <f>MAX(0,total_abstraction_km3!O40-domestic_gross_demand_km3!O40-industry_water_withdrawal_km3!O40)</f>
        <v>1.8630599999999997E-2</v>
      </c>
      <c r="P40" s="18">
        <f>MAX(0,total_abstraction_km3!P40-domestic_gross_demand_km3!P40-industry_water_withdrawal_km3!P40)</f>
        <v>1.9899599999999996E-2</v>
      </c>
      <c r="Q40" s="18">
        <f>MAX(0,total_abstraction_km3!Q40-domestic_gross_demand_km3!Q40-industry_water_withdrawal_km3!Q40)</f>
        <v>2.0381199999999999E-2</v>
      </c>
      <c r="R40" s="18">
        <f>MAX(0,total_abstraction_km3!R40-domestic_gross_demand_km3!R40-industry_water_withdrawal_km3!R40)</f>
        <v>5.4308999999999996E-2</v>
      </c>
      <c r="S40" s="18">
        <f>MAX(0,total_abstraction_km3!S40-domestic_gross_demand_km3!S40-industry_water_withdrawal_km3!S40)</f>
        <v>2.8601099999999997E-2</v>
      </c>
      <c r="T40" s="18">
        <f>MAX(0,total_abstraction_km3!T40-domestic_gross_demand_km3!T40-industry_water_withdrawal_km3!T40)</f>
        <v>3.777380000000001E-2</v>
      </c>
      <c r="U40" s="18">
        <f>MAX(0,total_abstraction_km3!U40-domestic_gross_demand_km3!U40-industry_water_withdrawal_km3!U40)</f>
        <v>3.1626600000000005E-2</v>
      </c>
      <c r="V40" s="18">
        <f>MAX(0,total_abstraction_km3!V40-domestic_gross_demand_km3!V40-industry_water_withdrawal_km3!V40)</f>
        <v>3.5013700000000009E-2</v>
      </c>
      <c r="W40" s="18">
        <f>MAX(0,total_abstraction_km3!W40-domestic_gross_demand_km3!W40-industry_water_withdrawal_km3!W40)</f>
        <v>4.0229899999999999E-2</v>
      </c>
      <c r="X40" s="18">
        <f>MAX(0,total_abstraction_km3!X40-domestic_gross_demand_km3!X40-industry_water_withdrawal_km3!X40)</f>
        <v>5.9725500000000001E-2</v>
      </c>
      <c r="Y40" s="18">
        <f>MAX(0,total_abstraction_km3!Y40-domestic_gross_demand_km3!Y40-industry_water_withdrawal_km3!Y40)</f>
        <v>7.3661799999999986E-2</v>
      </c>
      <c r="Z40" s="18">
        <f>MAX(0,total_abstraction_km3!Z40-domestic_gross_demand_km3!Z40-industry_water_withdrawal_km3!Z40)</f>
        <v>5.2084200000000011E-2</v>
      </c>
      <c r="AA40" s="18">
        <f>MAX(0,total_abstraction_km3!AA40-domestic_gross_demand_km3!AA40-industry_water_withdrawal_km3!AA40)</f>
        <v>0.10417699999999999</v>
      </c>
      <c r="AB40" s="18">
        <f>MAX(0,total_abstraction_km3!AB40-domestic_gross_demand_km3!AB40-industry_water_withdrawal_km3!AB40)</f>
        <v>0.105319</v>
      </c>
      <c r="AC40" s="18">
        <f>MAX(0,total_abstraction_km3!AC40-domestic_gross_demand_km3!AC40-industry_water_withdrawal_km3!AC40)</f>
        <v>6.350610000000001E-2</v>
      </c>
      <c r="AD40" s="18">
        <f>MAX(0,total_abstraction_km3!AD40-domestic_gross_demand_km3!AD40-industry_water_withdrawal_km3!AD40)</f>
        <v>0.13277729999999999</v>
      </c>
      <c r="AE40" s="18">
        <f>MAX(0,total_abstraction_km3!AE40-domestic_gross_demand_km3!AE40-industry_water_withdrawal_km3!AE40)</f>
        <v>0.17235339999999999</v>
      </c>
      <c r="AF40" s="18">
        <f>MAX(0,total_abstraction_km3!AF40-domestic_gross_demand_km3!AF40-industry_water_withdrawal_km3!AF40)</f>
        <v>0.1115999</v>
      </c>
      <c r="AG40" s="18">
        <f>MAX(0,total_abstraction_km3!AG40-domestic_gross_demand_km3!AG40-industry_water_withdrawal_km3!AG40)</f>
        <v>0.13062260000000001</v>
      </c>
      <c r="AH40" s="18">
        <f>MAX(0,total_abstraction_km3!AH40-domestic_gross_demand_km3!AH40-industry_water_withdrawal_km3!AH40)</f>
        <v>0.17894699999999997</v>
      </c>
      <c r="AI40" s="18">
        <f>MAX(0,total_abstraction_km3!AI40-domestic_gross_demand_km3!AI40-industry_water_withdrawal_km3!AI40)</f>
        <v>0.18657840000000001</v>
      </c>
      <c r="AJ40" s="18">
        <f>MAX(0,total_abstraction_km3!AJ40-domestic_gross_demand_km3!AJ40-industry_water_withdrawal_km3!AJ40)</f>
        <v>0.24968180000000001</v>
      </c>
      <c r="AK40" s="18">
        <f>MAX(0,total_abstraction_km3!AK40-domestic_gross_demand_km3!AK40-industry_water_withdrawal_km3!AK40)</f>
        <v>0.18802540000000001</v>
      </c>
      <c r="AL40" s="18">
        <f>MAX(0,total_abstraction_km3!AL40-domestic_gross_demand_km3!AL40-industry_water_withdrawal_km3!AL40)</f>
        <v>0.1687621</v>
      </c>
      <c r="AM40" s="18">
        <f>MAX(0,total_abstraction_km3!AM40-domestic_gross_demand_km3!AM40-industry_water_withdrawal_km3!AM40)</f>
        <v>0.18176949999999997</v>
      </c>
      <c r="AN40" s="18">
        <f>MAX(0,total_abstraction_km3!AN40-domestic_gross_demand_km3!AN40-industry_water_withdrawal_km3!AN40)</f>
        <v>0.19730620000000004</v>
      </c>
      <c r="AO40" s="18">
        <f>MAX(0,total_abstraction_km3!AO40-domestic_gross_demand_km3!AO40-industry_water_withdrawal_km3!AO40)</f>
        <v>0.14844679999999999</v>
      </c>
      <c r="AP40" s="18">
        <f>MAX(0,total_abstraction_km3!AP40-domestic_gross_demand_km3!AP40-industry_water_withdrawal_km3!AP40)</f>
        <v>0.17842050000000001</v>
      </c>
      <c r="AQ40" s="18">
        <f>MAX(0,total_abstraction_km3!AQ40-domestic_gross_demand_km3!AQ40-industry_water_withdrawal_km3!AQ40)</f>
        <v>0.17646350000000002</v>
      </c>
      <c r="AR40" s="18">
        <f>MAX(0,total_abstraction_km3!AR40-domestic_gross_demand_km3!AR40-industry_water_withdrawal_km3!AR40)</f>
        <v>0.1897209</v>
      </c>
      <c r="AS40" s="18">
        <f>MAX(0,total_abstraction_km3!AS40-domestic_gross_demand_km3!AS40-industry_water_withdrawal_km3!AS40)</f>
        <v>0.1204833</v>
      </c>
      <c r="AT40" s="18">
        <f>MAX(0,total_abstraction_km3!AT40-domestic_gross_demand_km3!AT40-industry_water_withdrawal_km3!AT40)</f>
        <v>0.14570709999999998</v>
      </c>
      <c r="AU40" s="18">
        <f>MAX(0,total_abstraction_km3!AU40-domestic_gross_demand_km3!AU40-industry_water_withdrawal_km3!AU40)</f>
        <v>0.12999750000000002</v>
      </c>
      <c r="AV40" s="18">
        <f>MAX(0,total_abstraction_km3!AV40-domestic_gross_demand_km3!AV40-industry_water_withdrawal_km3!AV40)</f>
        <v>0.1266072</v>
      </c>
      <c r="AW40" s="18">
        <f>MAX(0,total_abstraction_km3!AW40-domestic_gross_demand_km3!AW40-industry_water_withdrawal_km3!AW40)</f>
        <v>0.19961789999999999</v>
      </c>
      <c r="AX40" s="18">
        <f>MAX(0,total_abstraction_km3!AX40-domestic_gross_demand_km3!AX40-industry_water_withdrawal_km3!AX40)</f>
        <v>0.23536699999999999</v>
      </c>
      <c r="AY40" s="18">
        <f>MAX(0,total_abstraction_km3!AY40-domestic_gross_demand_km3!AY40-industry_water_withdrawal_km3!AY40)</f>
        <v>0.21642550000000002</v>
      </c>
      <c r="AZ40" s="18">
        <f>MAX(0,total_abstraction_km3!AZ40-domestic_gross_demand_km3!AZ40-industry_water_withdrawal_km3!AZ40)</f>
        <v>0.15982570000000001</v>
      </c>
      <c r="BA40" s="18">
        <f>MAX(0,total_abstraction_km3!BA40-domestic_gross_demand_km3!BA40-industry_water_withdrawal_km3!BA40)</f>
        <v>0.17184490000000002</v>
      </c>
      <c r="BB40" s="18">
        <f>MAX(0,total_abstraction_km3!BB40-domestic_gross_demand_km3!BB40-industry_water_withdrawal_km3!BB40)</f>
        <v>0.19848049999999998</v>
      </c>
      <c r="BC40" s="18">
        <f>MAX(0,total_abstraction_km3!BC40-domestic_gross_demand_km3!BC40-industry_water_withdrawal_km3!BC40)</f>
        <v>0.22189609999999999</v>
      </c>
      <c r="BD40" s="18">
        <f>MAX(0,total_abstraction_km3!BD40-domestic_gross_demand_km3!BD40-industry_water_withdrawal_km3!BD40)</f>
        <v>0.18860279999999999</v>
      </c>
      <c r="BE40" s="18">
        <f>MAX(0,total_abstraction_km3!BE40-domestic_gross_demand_km3!BE40-industry_water_withdrawal_km3!BE40)</f>
        <v>0.20904699999999998</v>
      </c>
      <c r="BF40" s="18">
        <f>MAX(0,total_abstraction_km3!BF40-domestic_gross_demand_km3!BF40-industry_water_withdrawal_km3!BF40)</f>
        <v>0.14459300000000003</v>
      </c>
      <c r="BG40" s="18">
        <f>MAX(0,total_abstraction_km3!BG40-domestic_gross_demand_km3!BG40-industry_water_withdrawal_km3!BG40)</f>
        <v>0.30204999999999993</v>
      </c>
      <c r="BH40" s="18">
        <f>MAX(0,total_abstraction_km3!BH40-domestic_gross_demand_km3!BH40-industry_water_withdrawal_km3!BH40)</f>
        <v>0.25816219999999995</v>
      </c>
      <c r="BI40" s="18">
        <f>MAX(0,total_abstraction_km3!BI40-domestic_gross_demand_km3!BI40-industry_water_withdrawal_km3!BI40)</f>
        <v>0.216414</v>
      </c>
      <c r="BJ40" s="18">
        <f>MAX(0,total_abstraction_km3!BJ40-domestic_gross_demand_km3!BJ40-industry_water_withdrawal_km3!BJ40)</f>
        <v>0.214138</v>
      </c>
      <c r="BK40" s="18">
        <f>MAX(0,total_abstraction_km3!BK40-domestic_gross_demand_km3!BK40-industry_water_withdrawal_km3!BK40)</f>
        <v>0.30529899999999999</v>
      </c>
      <c r="BL40" s="18">
        <f>MAX(0,total_abstraction_km3!BL40-domestic_gross_demand_km3!BL40-industry_water_withdrawal_km3!BL40)</f>
        <v>0.12369961724137918</v>
      </c>
      <c r="BM40" s="18">
        <f>MAX(0,total_abstraction_km3!BM40-domestic_gross_demand_km3!BM40-industry_water_withdrawal_km3!BM40)</f>
        <v>8.2045583567468799E-2</v>
      </c>
      <c r="BN40" s="18">
        <f>MAX(0,total_abstraction_km3!BN40-domestic_gross_demand_km3!BN40-industry_water_withdrawal_km3!BN40)</f>
        <v>0</v>
      </c>
      <c r="BO40" s="18">
        <f>MAX(0,total_abstraction_km3!BO40-domestic_gross_demand_km3!BO40-industry_water_withdrawal_km3!BO40)</f>
        <v>0</v>
      </c>
      <c r="BP40" s="18">
        <f>MAX(0,total_abstraction_km3!BP40-domestic_gross_demand_km3!BP40-industry_water_withdrawal_km3!BP40)</f>
        <v>0</v>
      </c>
      <c r="BQ40" s="18">
        <f>MAX(0,total_abstraction_km3!BQ40-domestic_gross_demand_km3!BQ40-industry_water_withdrawal_km3!BQ40)</f>
        <v>0</v>
      </c>
      <c r="BR40" s="18">
        <f>MAX(0,total_abstraction_km3!BR40-domestic_gross_demand_km3!BR40-industry_water_withdrawal_km3!BR40)</f>
        <v>0</v>
      </c>
      <c r="BS40" s="18">
        <f>MAX(0,total_abstraction_km3!BS40-domestic_gross_demand_km3!BS40-industry_water_withdrawal_km3!BS40)</f>
        <v>0</v>
      </c>
      <c r="BT40" s="18">
        <f>MAX(0,total_abstraction_km3!BT40-domestic_gross_demand_km3!BT40-industry_water_withdrawal_km3!BT40)</f>
        <v>4.6107819127010584E-3</v>
      </c>
      <c r="BU40" s="18">
        <f>MAX(0,total_abstraction_km3!BU40-domestic_gross_demand_km3!BU40-industry_water_withdrawal_km3!BU40)</f>
        <v>0</v>
      </c>
      <c r="BV40" s="18">
        <f>MAX(0,total_abstraction_km3!BV40-domestic_gross_demand_km3!BV40-industry_water_withdrawal_km3!BV40)</f>
        <v>0</v>
      </c>
      <c r="BW40" s="18">
        <f>MAX(0,total_abstraction_km3!BW40-domestic_gross_demand_km3!BW40-industry_water_withdrawal_km3!BW40)</f>
        <v>4.0519000000000024E-3</v>
      </c>
      <c r="BX40" s="18">
        <f>MAX(0,total_abstraction_km3!BX40-domestic_gross_demand_km3!BX40-industry_water_withdrawal_km3!BX40)</f>
        <v>1.170764167669575E-3</v>
      </c>
      <c r="BY40" s="18">
        <f>MAX(0,total_abstraction_km3!BY40-domestic_gross_demand_km3!BY40-industry_water_withdrawal_km3!BY40)</f>
        <v>1.4395160000000002E-2</v>
      </c>
      <c r="BZ40" s="18">
        <f>MAX(0,total_abstraction_km3!BZ40-domestic_gross_demand_km3!BZ40-industry_water_withdrawal_km3!BZ40)</f>
        <v>4.6073049388899159E-3</v>
      </c>
      <c r="CA40" s="18">
        <f>MAX(0,total_abstraction_km3!CA40-domestic_gross_demand_km3!CA40-industry_water_withdrawal_km3!CA40)</f>
        <v>3.2192939999999989E-2</v>
      </c>
      <c r="CB40" s="18">
        <f>MAX(0,total_abstraction_km3!CB40-domestic_gross_demand_km3!CB40-industry_water_withdrawal_km3!CB40)</f>
        <v>1.3781366796380723E-2</v>
      </c>
      <c r="CC40" s="18">
        <f>MAX(0,total_abstraction_km3!CC40-domestic_gross_demand_km3!CC40-industry_water_withdrawal_km3!CC40)</f>
        <v>4.8051500000000011E-2</v>
      </c>
      <c r="CD40" s="18">
        <f>MAX(0,total_abstraction_km3!CD40-domestic_gross_demand_km3!CD40-industry_water_withdrawal_km3!CD40)</f>
        <v>1.7235741773704124E-2</v>
      </c>
      <c r="CE40" s="18">
        <f>MAX(0,total_abstraction_km3!CE40-domestic_gross_demand_km3!CE40-industry_water_withdrawal_km3!CE40)</f>
        <v>9.157272000000001E-2</v>
      </c>
      <c r="CF40" s="18">
        <f>MAX(0,total_abstraction_km3!CF40-domestic_gross_demand_km3!CF40-industry_water_withdrawal_km3!CF40)</f>
        <v>3.1602597521138628E-2</v>
      </c>
      <c r="CG40" s="18">
        <f>MAX(0,total_abstraction_km3!CG40-domestic_gross_demand_km3!CG40-industry_water_withdrawal_km3!CG40)</f>
        <v>0.15602026000000002</v>
      </c>
      <c r="CH40" s="18">
        <f>MAX(0,total_abstraction_km3!CH40-domestic_gross_demand_km3!CH40-industry_water_withdrawal_km3!CH40)</f>
        <v>2.8115401614832877E-2</v>
      </c>
      <c r="CI40" s="18">
        <f>MAX(0,total_abstraction_km3!CI40-domestic_gross_demand_km3!CI40-industry_water_withdrawal_km3!CI40)</f>
        <v>0.19710900000000001</v>
      </c>
      <c r="CJ40" s="18">
        <f>MAX(0,total_abstraction_km3!CJ40-domestic_gross_demand_km3!CJ40-industry_water_withdrawal_km3!CJ40)</f>
        <v>2.6441362944350878E-2</v>
      </c>
      <c r="CK40" s="18">
        <f>MAX(0,total_abstraction_km3!CK40-domestic_gross_demand_km3!CK40-industry_water_withdrawal_km3!CK40)</f>
        <v>0.16270699999999999</v>
      </c>
      <c r="CL40" s="18">
        <f>MAX(0,total_abstraction_km3!CL40-domestic_gross_demand_km3!CL40-industry_water_withdrawal_km3!CL40)</f>
        <v>1.8733498312628851E-2</v>
      </c>
      <c r="CM40" s="18">
        <f>MAX(0,total_abstraction_km3!CM40-domestic_gross_demand_km3!CM40-industry_water_withdrawal_km3!CM40)</f>
        <v>0.16745934000000004</v>
      </c>
      <c r="CN40" s="18">
        <f>MAX(0,total_abstraction_km3!CN40-domestic_gross_demand_km3!CN40-industry_water_withdrawal_km3!CN40)</f>
        <v>4.7157778335605222E-2</v>
      </c>
      <c r="CO40" s="18">
        <f>MAX(0,total_abstraction_km3!CO40-domestic_gross_demand_km3!CO40-industry_water_withdrawal_km3!CO40)</f>
        <v>0.19369454</v>
      </c>
      <c r="CP40" s="18">
        <f>MAX(0,total_abstraction_km3!CP40-domestic_gross_demand_km3!CP40-industry_water_withdrawal_km3!CP40)</f>
        <v>2.1684656321951372E-2</v>
      </c>
      <c r="CQ40" s="18">
        <f>MAX(0,total_abstraction_km3!CQ40-domestic_gross_demand_km3!CQ40-industry_water_withdrawal_km3!CQ40)</f>
        <v>0.22049099999999999</v>
      </c>
      <c r="CR40" s="18">
        <f>MAX(0,total_abstraction_km3!CR40-domestic_gross_demand_km3!CR40-industry_water_withdrawal_km3!CR40)</f>
        <v>5.9701240046749954E-2</v>
      </c>
      <c r="CS40" s="18">
        <f>MAX(0,total_abstraction_km3!CS40-domestic_gross_demand_km3!CS40-industry_water_withdrawal_km3!CS40)</f>
        <v>0.24528366666666704</v>
      </c>
      <c r="CT40" s="18">
        <f>MAX(0,total_abstraction_km3!CT40-domestic_gross_demand_km3!CT40-industry_water_withdrawal_km3!CT40)</f>
        <v>5.19872601733668E-2</v>
      </c>
    </row>
    <row r="41" spans="1:98" x14ac:dyDescent="0.25">
      <c r="A41" s="18">
        <v>132</v>
      </c>
      <c r="B41" s="18" t="s">
        <v>1950</v>
      </c>
      <c r="C41" s="18" t="s">
        <v>564</v>
      </c>
      <c r="D41" s="18" t="s">
        <v>418</v>
      </c>
      <c r="E41" s="18" t="s">
        <v>218</v>
      </c>
      <c r="F41" s="18">
        <f>MAX(0,total_abstraction_km3!F41-domestic_gross_demand_km3!F41-industry_water_withdrawal_km3!F41)</f>
        <v>0.32604793599999998</v>
      </c>
      <c r="G41" s="18">
        <f>MAX(0,total_abstraction_km3!G41-domestic_gross_demand_km3!G41-industry_water_withdrawal_km3!G41)</f>
        <v>0.33079693599999999</v>
      </c>
      <c r="H41" s="18">
        <f>MAX(0,total_abstraction_km3!H41-domestic_gross_demand_km3!H41-industry_water_withdrawal_km3!H41)</f>
        <v>0.31241208399999998</v>
      </c>
      <c r="I41" s="18">
        <f>MAX(0,total_abstraction_km3!I41-domestic_gross_demand_km3!I41-industry_water_withdrawal_km3!I41)</f>
        <v>0.30920184500000003</v>
      </c>
      <c r="J41" s="18">
        <f>MAX(0,total_abstraction_km3!J41-domestic_gross_demand_km3!J41-industry_water_withdrawal_km3!J41)</f>
        <v>0.32685808499999996</v>
      </c>
      <c r="K41" s="18">
        <f>MAX(0,total_abstraction_km3!K41-domestic_gross_demand_km3!K41-industry_water_withdrawal_km3!K41)</f>
        <v>0.31852009699999995</v>
      </c>
      <c r="L41" s="18">
        <f>MAX(0,total_abstraction_km3!L41-domestic_gross_demand_km3!L41-industry_water_withdrawal_km3!L41)</f>
        <v>0.32603456999999997</v>
      </c>
      <c r="M41" s="18">
        <f>MAX(0,total_abstraction_km3!M41-domestic_gross_demand_km3!M41-industry_water_withdrawal_km3!M41)</f>
        <v>0.32765967200000001</v>
      </c>
      <c r="N41" s="18">
        <f>MAX(0,total_abstraction_km3!N41-domestic_gross_demand_km3!N41-industry_water_withdrawal_km3!N41)</f>
        <v>0.33717230099999995</v>
      </c>
      <c r="O41" s="18">
        <f>MAX(0,total_abstraction_km3!O41-domestic_gross_demand_km3!O41-industry_water_withdrawal_km3!O41)</f>
        <v>0.33570523600000002</v>
      </c>
      <c r="P41" s="18">
        <f>MAX(0,total_abstraction_km3!P41-domestic_gross_demand_km3!P41-industry_water_withdrawal_km3!P41)</f>
        <v>0.32651934900000001</v>
      </c>
      <c r="Q41" s="18">
        <f>MAX(0,total_abstraction_km3!Q41-domestic_gross_demand_km3!Q41-industry_water_withdrawal_km3!Q41)</f>
        <v>0.303144213</v>
      </c>
      <c r="R41" s="18">
        <f>MAX(0,total_abstraction_km3!R41-domestic_gross_demand_km3!R41-industry_water_withdrawal_km3!R41)</f>
        <v>0.46381112999999996</v>
      </c>
      <c r="S41" s="18">
        <f>MAX(0,total_abstraction_km3!S41-domestic_gross_demand_km3!S41-industry_water_withdrawal_km3!S41)</f>
        <v>0.45735984200000002</v>
      </c>
      <c r="T41" s="18">
        <f>MAX(0,total_abstraction_km3!T41-domestic_gross_demand_km3!T41-industry_water_withdrawal_km3!T41)</f>
        <v>0.47172279300000003</v>
      </c>
      <c r="U41" s="18">
        <f>MAX(0,total_abstraction_km3!U41-domestic_gross_demand_km3!U41-industry_water_withdrawal_km3!U41)</f>
        <v>0.45233309899999996</v>
      </c>
      <c r="V41" s="18">
        <f>MAX(0,total_abstraction_km3!V41-domestic_gross_demand_km3!V41-industry_water_withdrawal_km3!V41)</f>
        <v>0.43262937099999998</v>
      </c>
      <c r="W41" s="18">
        <f>MAX(0,total_abstraction_km3!W41-domestic_gross_demand_km3!W41-industry_water_withdrawal_km3!W41)</f>
        <v>0.44310727799999999</v>
      </c>
      <c r="X41" s="18">
        <f>MAX(0,total_abstraction_km3!X41-domestic_gross_demand_km3!X41-industry_water_withdrawal_km3!X41)</f>
        <v>0.44977757699999998</v>
      </c>
      <c r="Y41" s="18">
        <f>MAX(0,total_abstraction_km3!Y41-domestic_gross_demand_km3!Y41-industry_water_withdrawal_km3!Y41)</f>
        <v>0.43270245499999999</v>
      </c>
      <c r="Z41" s="18">
        <f>MAX(0,total_abstraction_km3!Z41-domestic_gross_demand_km3!Z41-industry_water_withdrawal_km3!Z41)</f>
        <v>0.64267846399999995</v>
      </c>
      <c r="AA41" s="18">
        <f>MAX(0,total_abstraction_km3!AA41-domestic_gross_demand_km3!AA41-industry_water_withdrawal_km3!AA41)</f>
        <v>0.66322074000000009</v>
      </c>
      <c r="AB41" s="18">
        <f>MAX(0,total_abstraction_km3!AB41-domestic_gross_demand_km3!AB41-industry_water_withdrawal_km3!AB41)</f>
        <v>0.60594844999999997</v>
      </c>
      <c r="AC41" s="18">
        <f>MAX(0,total_abstraction_km3!AC41-domestic_gross_demand_km3!AC41-industry_water_withdrawal_km3!AC41)</f>
        <v>0.60905205000000007</v>
      </c>
      <c r="AD41" s="18">
        <f>MAX(0,total_abstraction_km3!AD41-domestic_gross_demand_km3!AD41-industry_water_withdrawal_km3!AD41)</f>
        <v>0.58493886000000006</v>
      </c>
      <c r="AE41" s="18">
        <f>MAX(0,total_abstraction_km3!AE41-domestic_gross_demand_km3!AE41-industry_water_withdrawal_km3!AE41)</f>
        <v>0.53169564800000002</v>
      </c>
      <c r="AF41" s="18">
        <f>MAX(0,total_abstraction_km3!AF41-domestic_gross_demand_km3!AF41-industry_water_withdrawal_km3!AF41)</f>
        <v>0.56800842800000007</v>
      </c>
      <c r="AG41" s="18">
        <f>MAX(0,total_abstraction_km3!AG41-domestic_gross_demand_km3!AG41-industry_water_withdrawal_km3!AG41)</f>
        <v>0.53597270799999996</v>
      </c>
      <c r="AH41" s="18">
        <f>MAX(0,total_abstraction_km3!AH41-domestic_gross_demand_km3!AH41-industry_water_withdrawal_km3!AH41)</f>
        <v>0.59018125999999993</v>
      </c>
      <c r="AI41" s="18">
        <f>MAX(0,total_abstraction_km3!AI41-domestic_gross_demand_km3!AI41-industry_water_withdrawal_km3!AI41)</f>
        <v>0.71569696999999999</v>
      </c>
      <c r="AJ41" s="18">
        <f>MAX(0,total_abstraction_km3!AJ41-domestic_gross_demand_km3!AJ41-industry_water_withdrawal_km3!AJ41)</f>
        <v>0.65721942</v>
      </c>
      <c r="AK41" s="18">
        <f>MAX(0,total_abstraction_km3!AK41-domestic_gross_demand_km3!AK41-industry_water_withdrawal_km3!AK41)</f>
        <v>0.63347336999999992</v>
      </c>
      <c r="AL41" s="18">
        <f>MAX(0,total_abstraction_km3!AL41-domestic_gross_demand_km3!AL41-industry_water_withdrawal_km3!AL41)</f>
        <v>0.70801162000000006</v>
      </c>
      <c r="AM41" s="18">
        <f>MAX(0,total_abstraction_km3!AM41-domestic_gross_demand_km3!AM41-industry_water_withdrawal_km3!AM41)</f>
        <v>0.71240921000000013</v>
      </c>
      <c r="AN41" s="18">
        <f>MAX(0,total_abstraction_km3!AN41-domestic_gross_demand_km3!AN41-industry_water_withdrawal_km3!AN41)</f>
        <v>0.71995562000000002</v>
      </c>
      <c r="AO41" s="18">
        <f>MAX(0,total_abstraction_km3!AO41-domestic_gross_demand_km3!AO41-industry_water_withdrawal_km3!AO41)</f>
        <v>0.6668426999999999</v>
      </c>
      <c r="AP41" s="18">
        <f>MAX(0,total_abstraction_km3!AP41-domestic_gross_demand_km3!AP41-industry_water_withdrawal_km3!AP41)</f>
        <v>0.65349594</v>
      </c>
      <c r="AQ41" s="18">
        <f>MAX(0,total_abstraction_km3!AQ41-domestic_gross_demand_km3!AQ41-industry_water_withdrawal_km3!AQ41)</f>
        <v>0.71641990999999994</v>
      </c>
      <c r="AR41" s="18">
        <f>MAX(0,total_abstraction_km3!AR41-domestic_gross_demand_km3!AR41-industry_water_withdrawal_km3!AR41)</f>
        <v>0.68222041</v>
      </c>
      <c r="AS41" s="18">
        <f>MAX(0,total_abstraction_km3!AS41-domestic_gross_demand_km3!AS41-industry_water_withdrawal_km3!AS41)</f>
        <v>0.65554984000000005</v>
      </c>
      <c r="AT41" s="18">
        <f>MAX(0,total_abstraction_km3!AT41-domestic_gross_demand_km3!AT41-industry_water_withdrawal_km3!AT41)</f>
        <v>0.59025575999999991</v>
      </c>
      <c r="AU41" s="18">
        <f>MAX(0,total_abstraction_km3!AU41-domestic_gross_demand_km3!AU41-industry_water_withdrawal_km3!AU41)</f>
        <v>0.63756786900000006</v>
      </c>
      <c r="AV41" s="18">
        <f>MAX(0,total_abstraction_km3!AV41-domestic_gross_demand_km3!AV41-industry_water_withdrawal_km3!AV41)</f>
        <v>0.72445752600000002</v>
      </c>
      <c r="AW41" s="18">
        <f>MAX(0,total_abstraction_km3!AW41-domestic_gross_demand_km3!AW41-industry_water_withdrawal_km3!AW41)</f>
        <v>0.71893921299999997</v>
      </c>
      <c r="AX41" s="18">
        <f>MAX(0,total_abstraction_km3!AX41-domestic_gross_demand_km3!AX41-industry_water_withdrawal_km3!AX41)</f>
        <v>0.68667214199999993</v>
      </c>
      <c r="AY41" s="18">
        <f>MAX(0,total_abstraction_km3!AY41-domestic_gross_demand_km3!AY41-industry_water_withdrawal_km3!AY41)</f>
        <v>0.65680143000000002</v>
      </c>
      <c r="AZ41" s="18">
        <f>MAX(0,total_abstraction_km3!AZ41-domestic_gross_demand_km3!AZ41-industry_water_withdrawal_km3!AZ41)</f>
        <v>0.76569114999999999</v>
      </c>
      <c r="BA41" s="18">
        <f>MAX(0,total_abstraction_km3!BA41-domestic_gross_demand_km3!BA41-industry_water_withdrawal_km3!BA41)</f>
        <v>0.70470914000000007</v>
      </c>
      <c r="BB41" s="18">
        <f>MAX(0,total_abstraction_km3!BB41-domestic_gross_demand_km3!BB41-industry_water_withdrawal_km3!BB41)</f>
        <v>0.68593296000000004</v>
      </c>
      <c r="BC41" s="18">
        <f>MAX(0,total_abstraction_km3!BC41-domestic_gross_demand_km3!BC41-industry_water_withdrawal_km3!BC41)</f>
        <v>0.58398092999999995</v>
      </c>
      <c r="BD41" s="18">
        <f>MAX(0,total_abstraction_km3!BD41-domestic_gross_demand_km3!BD41-industry_water_withdrawal_km3!BD41)</f>
        <v>0.66303509999999999</v>
      </c>
      <c r="BE41" s="18">
        <f>MAX(0,total_abstraction_km3!BE41-domestic_gross_demand_km3!BE41-industry_water_withdrawal_km3!BE41)</f>
        <v>0.71219489999999996</v>
      </c>
      <c r="BF41" s="18">
        <f>MAX(0,total_abstraction_km3!BF41-domestic_gross_demand_km3!BF41-industry_water_withdrawal_km3!BF41)</f>
        <v>0.71553285</v>
      </c>
      <c r="BG41" s="18">
        <f>MAX(0,total_abstraction_km3!BG41-domestic_gross_demand_km3!BG41-industry_water_withdrawal_km3!BG41)</f>
        <v>0.71583684999999997</v>
      </c>
      <c r="BH41" s="18">
        <f>MAX(0,total_abstraction_km3!BH41-domestic_gross_demand_km3!BH41-industry_water_withdrawal_km3!BH41)</f>
        <v>0.66905716000000015</v>
      </c>
      <c r="BI41" s="18">
        <f>MAX(0,total_abstraction_km3!BI41-domestic_gross_demand_km3!BI41-industry_water_withdrawal_km3!BI41)</f>
        <v>0.67100084999999998</v>
      </c>
      <c r="BJ41" s="18">
        <f>MAX(0,total_abstraction_km3!BJ41-domestic_gross_demand_km3!BJ41-industry_water_withdrawal_km3!BJ41)</f>
        <v>0.76100184999999998</v>
      </c>
      <c r="BK41" s="18">
        <f>MAX(0,total_abstraction_km3!BK41-domestic_gross_demand_km3!BK41-industry_water_withdrawal_km3!BK41)</f>
        <v>0.63286684999999998</v>
      </c>
      <c r="BL41" s="18">
        <f>MAX(0,total_abstraction_km3!BL41-domestic_gross_demand_km3!BL41-industry_water_withdrawal_km3!BL41)</f>
        <v>0.56262141408620647</v>
      </c>
      <c r="BM41" s="18">
        <f>MAX(0,total_abstraction_km3!BM41-domestic_gross_demand_km3!BM41-industry_water_withdrawal_km3!BM41)</f>
        <v>0.14337300589283872</v>
      </c>
      <c r="BN41" s="18">
        <f>MAX(0,total_abstraction_km3!BN41-domestic_gross_demand_km3!BN41-industry_water_withdrawal_km3!BN41)</f>
        <v>0</v>
      </c>
      <c r="BO41" s="18">
        <f>MAX(0,total_abstraction_km3!BO41-domestic_gross_demand_km3!BO41-industry_water_withdrawal_km3!BO41)</f>
        <v>0</v>
      </c>
      <c r="BP41" s="18">
        <f>MAX(0,total_abstraction_km3!BP41-domestic_gross_demand_km3!BP41-industry_water_withdrawal_km3!BP41)</f>
        <v>0</v>
      </c>
      <c r="BQ41" s="18">
        <f>MAX(0,total_abstraction_km3!BQ41-domestic_gross_demand_km3!BQ41-industry_water_withdrawal_km3!BQ41)</f>
        <v>0</v>
      </c>
      <c r="BR41" s="18">
        <f>MAX(0,total_abstraction_km3!BR41-domestic_gross_demand_km3!BR41-industry_water_withdrawal_km3!BR41)</f>
        <v>0</v>
      </c>
      <c r="BS41" s="18">
        <f>MAX(0,total_abstraction_km3!BS41-domestic_gross_demand_km3!BS41-industry_water_withdrawal_km3!BS41)</f>
        <v>0</v>
      </c>
      <c r="BT41" s="18">
        <f>MAX(0,total_abstraction_km3!BT41-domestic_gross_demand_km3!BT41-industry_water_withdrawal_km3!BT41)</f>
        <v>7.8091343004397917E-3</v>
      </c>
      <c r="BU41" s="18">
        <f>MAX(0,total_abstraction_km3!BU41-domestic_gross_demand_km3!BU41-industry_water_withdrawal_km3!BU41)</f>
        <v>0</v>
      </c>
      <c r="BV41" s="18">
        <f>MAX(0,total_abstraction_km3!BV41-domestic_gross_demand_km3!BV41-industry_water_withdrawal_km3!BV41)</f>
        <v>0</v>
      </c>
      <c r="BW41" s="18">
        <f>MAX(0,total_abstraction_km3!BW41-domestic_gross_demand_km3!BW41-industry_water_withdrawal_km3!BW41)</f>
        <v>0.3210633772</v>
      </c>
      <c r="BX41" s="18">
        <f>MAX(0,total_abstraction_km3!BX41-domestic_gross_demand_km3!BX41-industry_water_withdrawal_km3!BX41)</f>
        <v>9.0849024981447344E-3</v>
      </c>
      <c r="BY41" s="18">
        <f>MAX(0,total_abstraction_km3!BY41-domestic_gross_demand_km3!BY41-industry_water_withdrawal_km3!BY41)</f>
        <v>0.32901837520000005</v>
      </c>
      <c r="BZ41" s="18">
        <f>MAX(0,total_abstraction_km3!BZ41-domestic_gross_demand_km3!BZ41-industry_water_withdrawal_km3!BZ41)</f>
        <v>7.5113496810665968E-3</v>
      </c>
      <c r="CA41" s="18">
        <f>MAX(0,total_abstraction_km3!CA41-domestic_gross_demand_km3!CA41-industry_water_withdrawal_km3!CA41)</f>
        <v>0.40451146540000005</v>
      </c>
      <c r="CB41" s="18">
        <f>MAX(0,total_abstraction_km3!CB41-domestic_gross_demand_km3!CB41-industry_water_withdrawal_km3!CB41)</f>
        <v>8.1899295633592606E-2</v>
      </c>
      <c r="CC41" s="18">
        <f>MAX(0,total_abstraction_km3!CC41-domestic_gross_demand_km3!CC41-industry_water_withdrawal_km3!CC41)</f>
        <v>0.44210995599999997</v>
      </c>
      <c r="CD41" s="18">
        <f>MAX(0,total_abstraction_km3!CD41-domestic_gross_demand_km3!CD41-industry_water_withdrawal_km3!CD41)</f>
        <v>4.0325825415815225E-3</v>
      </c>
      <c r="CE41" s="18">
        <f>MAX(0,total_abstraction_km3!CE41-domestic_gross_demand_km3!CE41-industry_water_withdrawal_km3!CE41)</f>
        <v>0.62116771280000005</v>
      </c>
      <c r="CF41" s="18">
        <f>MAX(0,total_abstraction_km3!CF41-domestic_gross_demand_km3!CF41-industry_water_withdrawal_km3!CF41)</f>
        <v>2.3375575789409159E-2</v>
      </c>
      <c r="CG41" s="18">
        <f>MAX(0,total_abstraction_km3!CG41-domestic_gross_demand_km3!CG41-industry_water_withdrawal_km3!CG41)</f>
        <v>0.58831100280000004</v>
      </c>
      <c r="CH41" s="18">
        <f>MAX(0,total_abstraction_km3!CH41-domestic_gross_demand_km3!CH41-industry_water_withdrawal_km3!CH41)</f>
        <v>7.4929875778227281E-2</v>
      </c>
      <c r="CI41" s="18">
        <f>MAX(0,total_abstraction_km3!CI41-domestic_gross_demand_km3!CI41-industry_water_withdrawal_km3!CI41)</f>
        <v>0.68621384800000007</v>
      </c>
      <c r="CJ41" s="18">
        <f>MAX(0,total_abstraction_km3!CJ41-domestic_gross_demand_km3!CJ41-industry_water_withdrawal_km3!CJ41)</f>
        <v>3.6979640638439636E-2</v>
      </c>
      <c r="CK41" s="18">
        <f>MAX(0,total_abstraction_km3!CK41-domestic_gross_demand_km3!CK41-industry_water_withdrawal_km3!CK41)</f>
        <v>0.67490576000000002</v>
      </c>
      <c r="CL41" s="18">
        <f>MAX(0,total_abstraction_km3!CL41-domestic_gross_demand_km3!CL41-industry_water_withdrawal_km3!CL41)</f>
        <v>2.2324233582132383E-2</v>
      </c>
      <c r="CM41" s="18">
        <f>MAX(0,total_abstraction_km3!CM41-domestic_gross_demand_km3!CM41-industry_water_withdrawal_km3!CM41)</f>
        <v>0.67157850199999991</v>
      </c>
      <c r="CN41" s="18">
        <f>MAX(0,total_abstraction_km3!CN41-domestic_gross_demand_km3!CN41-industry_water_withdrawal_km3!CN41)</f>
        <v>4.9499679885443626E-2</v>
      </c>
      <c r="CO41" s="18">
        <f>MAX(0,total_abstraction_km3!CO41-domestic_gross_demand_km3!CO41-industry_water_withdrawal_km3!CO41)</f>
        <v>0.6794231220000001</v>
      </c>
      <c r="CP41" s="18">
        <f>MAX(0,total_abstraction_km3!CP41-domestic_gross_demand_km3!CP41-industry_water_withdrawal_km3!CP41)</f>
        <v>4.129243669383121E-2</v>
      </c>
      <c r="CQ41" s="18">
        <f>MAX(0,total_abstraction_km3!CQ41-domestic_gross_demand_km3!CQ41-industry_water_withdrawal_km3!CQ41)</f>
        <v>0.69513137199999997</v>
      </c>
      <c r="CR41" s="18">
        <f>MAX(0,total_abstraction_km3!CR41-domestic_gross_demand_km3!CR41-industry_water_withdrawal_km3!CR41)</f>
        <v>2.1819761278610704E-2</v>
      </c>
      <c r="CS41" s="18">
        <f>MAX(0,total_abstraction_km3!CS41-domestic_gross_demand_km3!CS41-industry_water_withdrawal_km3!CS41)</f>
        <v>0.68828984999999998</v>
      </c>
      <c r="CT41" s="18">
        <f>MAX(0,total_abstraction_km3!CT41-domestic_gross_demand_km3!CT41-industry_water_withdrawal_km3!CT41)</f>
        <v>6.5793819595764497E-2</v>
      </c>
    </row>
    <row r="42" spans="1:98" x14ac:dyDescent="0.25">
      <c r="A42" s="18">
        <v>133</v>
      </c>
      <c r="B42" s="18" t="s">
        <v>1951</v>
      </c>
      <c r="C42" s="18" t="s">
        <v>565</v>
      </c>
      <c r="D42" s="18" t="s">
        <v>412</v>
      </c>
      <c r="E42" s="18" t="s">
        <v>566</v>
      </c>
      <c r="F42" s="18">
        <f>MAX(0,total_abstraction_km3!F42-domestic_gross_demand_km3!F42-industry_water_withdrawal_km3!F42)</f>
        <v>1.34163E-8</v>
      </c>
      <c r="G42" s="18">
        <f>MAX(0,total_abstraction_km3!G42-domestic_gross_demand_km3!G42-industry_water_withdrawal_km3!G42)</f>
        <v>1.34163E-8</v>
      </c>
      <c r="H42" s="18">
        <f>MAX(0,total_abstraction_km3!H42-domestic_gross_demand_km3!H42-industry_water_withdrawal_km3!H42)</f>
        <v>1.34463E-8</v>
      </c>
      <c r="I42" s="18">
        <f>MAX(0,total_abstraction_km3!I42-domestic_gross_demand_km3!I42-industry_water_withdrawal_km3!I42)</f>
        <v>1.6199999999999999E-8</v>
      </c>
      <c r="J42" s="18">
        <f>MAX(0,total_abstraction_km3!J42-domestic_gross_demand_km3!J42-industry_water_withdrawal_km3!J42)</f>
        <v>1.7339099999999999E-8</v>
      </c>
      <c r="K42" s="18">
        <f>MAX(0,total_abstraction_km3!K42-domestic_gross_demand_km3!K42-industry_water_withdrawal_km3!K42)</f>
        <v>1.5471899999999999E-8</v>
      </c>
      <c r="L42" s="18">
        <f>MAX(0,total_abstraction_km3!L42-domestic_gross_demand_km3!L42-industry_water_withdrawal_km3!L42)</f>
        <v>1.4869799999999999E-8</v>
      </c>
      <c r="M42" s="18">
        <f>MAX(0,total_abstraction_km3!M42-domestic_gross_demand_km3!M42-industry_water_withdrawal_km3!M42)</f>
        <v>1.4905200000000001E-8</v>
      </c>
      <c r="N42" s="18">
        <f>MAX(0,total_abstraction_km3!N42-domestic_gross_demand_km3!N42-industry_water_withdrawal_km3!N42)</f>
        <v>1.9602700000000001E-8</v>
      </c>
      <c r="O42" s="18">
        <f>MAX(0,total_abstraction_km3!O42-domestic_gross_demand_km3!O42-industry_water_withdrawal_km3!O42)</f>
        <v>2.76836E-8</v>
      </c>
      <c r="P42" s="18">
        <f>MAX(0,total_abstraction_km3!P42-domestic_gross_demand_km3!P42-industry_water_withdrawal_km3!P42)</f>
        <v>2.4057999999999999E-8</v>
      </c>
      <c r="Q42" s="18">
        <f>MAX(0,total_abstraction_km3!Q42-domestic_gross_demand_km3!Q42-industry_water_withdrawal_km3!Q42)</f>
        <v>2.6490699999999999E-8</v>
      </c>
      <c r="R42" s="18">
        <f>MAX(0,total_abstraction_km3!R42-domestic_gross_demand_km3!R42-industry_water_withdrawal_km3!R42)</f>
        <v>3.1692399999999999E-8</v>
      </c>
      <c r="S42" s="18">
        <f>MAX(0,total_abstraction_km3!S42-domestic_gross_demand_km3!S42-industry_water_withdrawal_km3!S42)</f>
        <v>3.4294600000000002E-8</v>
      </c>
      <c r="T42" s="18">
        <f>MAX(0,total_abstraction_km3!T42-domestic_gross_demand_km3!T42-industry_water_withdrawal_km3!T42)</f>
        <v>3.7163400000000002E-8</v>
      </c>
      <c r="U42" s="18">
        <f>MAX(0,total_abstraction_km3!U42-domestic_gross_demand_km3!U42-industry_water_withdrawal_km3!U42)</f>
        <v>3.4070400000000002E-8</v>
      </c>
      <c r="V42" s="18">
        <f>MAX(0,total_abstraction_km3!V42-domestic_gross_demand_km3!V42-industry_water_withdrawal_km3!V42)</f>
        <v>3.1536200000000003E-8</v>
      </c>
      <c r="W42" s="18">
        <f>MAX(0,total_abstraction_km3!W42-domestic_gross_demand_km3!W42-industry_water_withdrawal_km3!W42)</f>
        <v>2.89925E-8</v>
      </c>
      <c r="X42" s="18">
        <f>MAX(0,total_abstraction_km3!X42-domestic_gross_demand_km3!X42-industry_water_withdrawal_km3!X42)</f>
        <v>1.70662E-8</v>
      </c>
      <c r="Y42" s="18">
        <f>MAX(0,total_abstraction_km3!Y42-domestic_gross_demand_km3!Y42-industry_water_withdrawal_km3!Y42)</f>
        <v>2.29667E-8</v>
      </c>
      <c r="Z42" s="18">
        <f>MAX(0,total_abstraction_km3!Z42-domestic_gross_demand_km3!Z42-industry_water_withdrawal_km3!Z42)</f>
        <v>2.2934400000000001E-8</v>
      </c>
      <c r="AA42" s="18">
        <f>MAX(0,total_abstraction_km3!AA42-domestic_gross_demand_km3!AA42-industry_water_withdrawal_km3!AA42)</f>
        <v>2.33096E-8</v>
      </c>
      <c r="AB42" s="18">
        <f>MAX(0,total_abstraction_km3!AB42-domestic_gross_demand_km3!AB42-industry_water_withdrawal_km3!AB42)</f>
        <v>2.37498E-8</v>
      </c>
      <c r="AC42" s="18">
        <f>MAX(0,total_abstraction_km3!AC42-domestic_gross_demand_km3!AC42-industry_water_withdrawal_km3!AC42)</f>
        <v>3.0171599999999999E-8</v>
      </c>
      <c r="AD42" s="18">
        <f>MAX(0,total_abstraction_km3!AD42-domestic_gross_demand_km3!AD42-industry_water_withdrawal_km3!AD42)</f>
        <v>3.0219900000000003E-8</v>
      </c>
      <c r="AE42" s="18">
        <f>MAX(0,total_abstraction_km3!AE42-domestic_gross_demand_km3!AE42-industry_water_withdrawal_km3!AE42)</f>
        <v>3.0113599999999999E-8</v>
      </c>
      <c r="AF42" s="18">
        <f>MAX(0,total_abstraction_km3!AF42-domestic_gross_demand_km3!AF42-industry_water_withdrawal_km3!AF42)</f>
        <v>3.023E-8</v>
      </c>
      <c r="AG42" s="18">
        <f>MAX(0,total_abstraction_km3!AG42-domestic_gross_demand_km3!AG42-industry_water_withdrawal_km3!AG42)</f>
        <v>3.1267300000000001E-8</v>
      </c>
      <c r="AH42" s="18">
        <f>MAX(0,total_abstraction_km3!AH42-domestic_gross_demand_km3!AH42-industry_water_withdrawal_km3!AH42)</f>
        <v>3.2855400000000001E-8</v>
      </c>
      <c r="AI42" s="18">
        <f>MAX(0,total_abstraction_km3!AI42-domestic_gross_demand_km3!AI42-industry_water_withdrawal_km3!AI42)</f>
        <v>3.4160000000000003E-8</v>
      </c>
      <c r="AJ42" s="18">
        <f>MAX(0,total_abstraction_km3!AJ42-domestic_gross_demand_km3!AJ42-industry_water_withdrawal_km3!AJ42)</f>
        <v>3.54322E-8</v>
      </c>
      <c r="AK42" s="18">
        <f>MAX(0,total_abstraction_km3!AK42-domestic_gross_demand_km3!AK42-industry_water_withdrawal_km3!AK42)</f>
        <v>3.6390200000000001E-8</v>
      </c>
      <c r="AL42" s="18">
        <f>MAX(0,total_abstraction_km3!AL42-domestic_gross_demand_km3!AL42-industry_water_withdrawal_km3!AL42)</f>
        <v>3.7471499999999999E-8</v>
      </c>
      <c r="AM42" s="18">
        <f>MAX(0,total_abstraction_km3!AM42-domestic_gross_demand_km3!AM42-industry_water_withdrawal_km3!AM42)</f>
        <v>0</v>
      </c>
      <c r="AN42" s="18">
        <f>MAX(0,total_abstraction_km3!AN42-domestic_gross_demand_km3!AN42-industry_water_withdrawal_km3!AN42)</f>
        <v>0</v>
      </c>
      <c r="AO42" s="18">
        <f>MAX(0,total_abstraction_km3!AO42-domestic_gross_demand_km3!AO42-industry_water_withdrawal_km3!AO42)</f>
        <v>0</v>
      </c>
      <c r="AP42" s="18">
        <f>MAX(0,total_abstraction_km3!AP42-domestic_gross_demand_km3!AP42-industry_water_withdrawal_km3!AP42)</f>
        <v>0</v>
      </c>
      <c r="AQ42" s="18">
        <f>MAX(0,total_abstraction_km3!AQ42-domestic_gross_demand_km3!AQ42-industry_water_withdrawal_km3!AQ42)</f>
        <v>0</v>
      </c>
      <c r="AR42" s="18">
        <f>MAX(0,total_abstraction_km3!AR42-domestic_gross_demand_km3!AR42-industry_water_withdrawal_km3!AR42)</f>
        <v>0</v>
      </c>
      <c r="AS42" s="18">
        <f>MAX(0,total_abstraction_km3!AS42-domestic_gross_demand_km3!AS42-industry_water_withdrawal_km3!AS42)</f>
        <v>0</v>
      </c>
      <c r="AT42" s="18">
        <f>MAX(0,total_abstraction_km3!AT42-domestic_gross_demand_km3!AT42-industry_water_withdrawal_km3!AT42)</f>
        <v>0</v>
      </c>
      <c r="AU42" s="18">
        <f>MAX(0,total_abstraction_km3!AU42-domestic_gross_demand_km3!AU42-industry_water_withdrawal_km3!AU42)</f>
        <v>0</v>
      </c>
      <c r="AV42" s="18">
        <f>MAX(0,total_abstraction_km3!AV42-domestic_gross_demand_km3!AV42-industry_water_withdrawal_km3!AV42)</f>
        <v>0</v>
      </c>
      <c r="AW42" s="18">
        <f>MAX(0,total_abstraction_km3!AW42-domestic_gross_demand_km3!AW42-industry_water_withdrawal_km3!AW42)</f>
        <v>0</v>
      </c>
      <c r="AX42" s="18">
        <f>MAX(0,total_abstraction_km3!AX42-domestic_gross_demand_km3!AX42-industry_water_withdrawal_km3!AX42)</f>
        <v>0</v>
      </c>
      <c r="AY42" s="18">
        <f>MAX(0,total_abstraction_km3!AY42-domestic_gross_demand_km3!AY42-industry_water_withdrawal_km3!AY42)</f>
        <v>0</v>
      </c>
      <c r="AZ42" s="18">
        <f>MAX(0,total_abstraction_km3!AZ42-domestic_gross_demand_km3!AZ42-industry_water_withdrawal_km3!AZ42)</f>
        <v>0</v>
      </c>
      <c r="BA42" s="18">
        <f>MAX(0,total_abstraction_km3!BA42-domestic_gross_demand_km3!BA42-industry_water_withdrawal_km3!BA42)</f>
        <v>0</v>
      </c>
      <c r="BB42" s="18">
        <f>MAX(0,total_abstraction_km3!BB42-domestic_gross_demand_km3!BB42-industry_water_withdrawal_km3!BB42)</f>
        <v>0</v>
      </c>
      <c r="BC42" s="18">
        <f>MAX(0,total_abstraction_km3!BC42-domestic_gross_demand_km3!BC42-industry_water_withdrawal_km3!BC42)</f>
        <v>0</v>
      </c>
      <c r="BD42" s="18">
        <f>MAX(0,total_abstraction_km3!BD42-domestic_gross_demand_km3!BD42-industry_water_withdrawal_km3!BD42)</f>
        <v>0</v>
      </c>
      <c r="BE42" s="18">
        <f>MAX(0,total_abstraction_km3!BE42-domestic_gross_demand_km3!BE42-industry_water_withdrawal_km3!BE42)</f>
        <v>0</v>
      </c>
      <c r="BF42" s="18">
        <f>MAX(0,total_abstraction_km3!BF42-domestic_gross_demand_km3!BF42-industry_water_withdrawal_km3!BF42)</f>
        <v>0</v>
      </c>
      <c r="BG42" s="18">
        <f>MAX(0,total_abstraction_km3!BG42-domestic_gross_demand_km3!BG42-industry_water_withdrawal_km3!BG42)</f>
        <v>0</v>
      </c>
      <c r="BH42" s="18">
        <f>MAX(0,total_abstraction_km3!BH42-domestic_gross_demand_km3!BH42-industry_water_withdrawal_km3!BH42)</f>
        <v>0</v>
      </c>
      <c r="BI42" s="18">
        <f>MAX(0,total_abstraction_km3!BI42-domestic_gross_demand_km3!BI42-industry_water_withdrawal_km3!BI42)</f>
        <v>0</v>
      </c>
      <c r="BJ42" s="18">
        <f>MAX(0,total_abstraction_km3!BJ42-domestic_gross_demand_km3!BJ42-industry_water_withdrawal_km3!BJ42)</f>
        <v>0</v>
      </c>
      <c r="BK42" s="18">
        <f>MAX(0,total_abstraction_km3!BK42-domestic_gross_demand_km3!BK42-industry_water_withdrawal_km3!BK42)</f>
        <v>0</v>
      </c>
      <c r="BL42" s="18">
        <f>MAX(0,total_abstraction_km3!BL42-domestic_gross_demand_km3!BL42-industry_water_withdrawal_km3!BL42)</f>
        <v>1.47066862068966E-8</v>
      </c>
      <c r="BM42" s="18">
        <f>MAX(0,total_abstraction_km3!BM42-domestic_gross_demand_km3!BM42-industry_water_withdrawal_km3!BM42)</f>
        <v>1.42255142747533E-8</v>
      </c>
      <c r="BN42" s="18" t="e">
        <f>MAX(0,total_abstraction_km3!BN42-domestic_gross_demand_km3!BN42-industry_water_withdrawal_km3!BN42)</f>
        <v>#VALUE!</v>
      </c>
      <c r="BO42" s="18" t="e">
        <f>MAX(0,total_abstraction_km3!BO42-domestic_gross_demand_km3!BO42-industry_water_withdrawal_km3!BO42)</f>
        <v>#VALUE!</v>
      </c>
      <c r="BP42" s="18" t="e">
        <f>MAX(0,total_abstraction_km3!BP42-domestic_gross_demand_km3!BP42-industry_water_withdrawal_km3!BP42)</f>
        <v>#VALUE!</v>
      </c>
      <c r="BQ42" s="18" t="e">
        <f>MAX(0,total_abstraction_km3!BQ42-domestic_gross_demand_km3!BQ42-industry_water_withdrawal_km3!BQ42)</f>
        <v>#VALUE!</v>
      </c>
      <c r="BR42" s="18" t="e">
        <f>MAX(0,total_abstraction_km3!BR42-domestic_gross_demand_km3!BR42-industry_water_withdrawal_km3!BR42)</f>
        <v>#VALUE!</v>
      </c>
      <c r="BS42" s="18" t="e">
        <f>MAX(0,total_abstraction_km3!BS42-domestic_gross_demand_km3!BS42-industry_water_withdrawal_km3!BS42)</f>
        <v>#VALUE!</v>
      </c>
      <c r="BT42" s="18">
        <f>MAX(0,total_abstraction_km3!BT42-domestic_gross_demand_km3!BT42-industry_water_withdrawal_km3!BT42)</f>
        <v>0</v>
      </c>
      <c r="BU42" s="18" t="e">
        <f>MAX(0,total_abstraction_km3!BU42-domestic_gross_demand_km3!BU42-industry_water_withdrawal_km3!BU42)</f>
        <v>#VALUE!</v>
      </c>
      <c r="BV42" s="18" t="e">
        <f>MAX(0,total_abstraction_km3!BV42-domestic_gross_demand_km3!BV42-industry_water_withdrawal_km3!BV42)</f>
        <v>#VALUE!</v>
      </c>
      <c r="BW42" s="18">
        <f>MAX(0,total_abstraction_km3!BW42-domestic_gross_demand_km3!BW42-industry_water_withdrawal_km3!BW42)</f>
        <v>1.4763600000000001E-8</v>
      </c>
      <c r="BX42" s="18">
        <f>MAX(0,total_abstraction_km3!BX42-domestic_gross_demand_km3!BX42-industry_water_withdrawal_km3!BX42)</f>
        <v>1.87497727186225E-9</v>
      </c>
      <c r="BY42" s="18">
        <f>MAX(0,total_abstraction_km3!BY42-domestic_gross_demand_km3!BY42-industry_water_withdrawal_km3!BY42)</f>
        <v>1.8506639999999999E-8</v>
      </c>
      <c r="BZ42" s="18">
        <f>MAX(0,total_abstraction_km3!BZ42-domestic_gross_demand_km3!BZ42-industry_water_withdrawal_km3!BZ42)</f>
        <v>5.4960113830850097E-9</v>
      </c>
      <c r="CA42" s="18">
        <f>MAX(0,total_abstraction_km3!CA42-domestic_gross_demand_km3!CA42-industry_water_withdrawal_km3!CA42)</f>
        <v>3.0739819999999998E-8</v>
      </c>
      <c r="CB42" s="18">
        <f>MAX(0,total_abstraction_km3!CB42-domestic_gross_demand_km3!CB42-industry_water_withdrawal_km3!CB42)</f>
        <v>5.4200550921554303E-9</v>
      </c>
      <c r="CC42" s="18">
        <f>MAX(0,total_abstraction_km3!CC42-domestic_gross_demand_km3!CC42-industry_water_withdrawal_km3!CC42)</f>
        <v>2.6926400000000001E-8</v>
      </c>
      <c r="CD42" s="18">
        <f>MAX(0,total_abstraction_km3!CD42-domestic_gross_demand_km3!CD42-industry_water_withdrawal_km3!CD42)</f>
        <v>6.8821967673846703E-9</v>
      </c>
      <c r="CE42" s="18">
        <f>MAX(0,total_abstraction_km3!CE42-domestic_gross_demand_km3!CE42-industry_water_withdrawal_km3!CE42)</f>
        <v>2.6077059999999998E-8</v>
      </c>
      <c r="CF42" s="18">
        <f>MAX(0,total_abstraction_km3!CF42-domestic_gross_demand_km3!CF42-industry_water_withdrawal_km3!CF42)</f>
        <v>3.77093048570244E-9</v>
      </c>
      <c r="CG42" s="18">
        <f>MAX(0,total_abstraction_km3!CG42-domestic_gross_demand_km3!CG42-industry_water_withdrawal_km3!CG42)</f>
        <v>3.1725259999999998E-8</v>
      </c>
      <c r="CH42" s="18">
        <f>MAX(0,total_abstraction_km3!CH42-domestic_gross_demand_km3!CH42-industry_water_withdrawal_km3!CH42)</f>
        <v>1.7498680715985399E-9</v>
      </c>
      <c r="CI42" s="18">
        <f>MAX(0,total_abstraction_km3!CI42-domestic_gross_demand_km3!CI42-industry_water_withdrawal_km3!CI42)</f>
        <v>2.185878E-8</v>
      </c>
      <c r="CJ42" s="18">
        <f>MAX(0,total_abstraction_km3!CJ42-domestic_gross_demand_km3!CJ42-industry_water_withdrawal_km3!CJ42)</f>
        <v>1.9967282299351601E-8</v>
      </c>
      <c r="CK42" s="18">
        <f>MAX(0,total_abstraction_km3!CK42-domestic_gross_demand_km3!CK42-industry_water_withdrawal_km3!CK42)</f>
        <v>0</v>
      </c>
      <c r="CL42" s="18">
        <f>MAX(0,total_abstraction_km3!CL42-domestic_gross_demand_km3!CL42-industry_water_withdrawal_km3!CL42)</f>
        <v>0</v>
      </c>
      <c r="CM42" s="18">
        <f>MAX(0,total_abstraction_km3!CM42-domestic_gross_demand_km3!CM42-industry_water_withdrawal_km3!CM42)</f>
        <v>0</v>
      </c>
      <c r="CN42" s="18">
        <f>MAX(0,total_abstraction_km3!CN42-domestic_gross_demand_km3!CN42-industry_water_withdrawal_km3!CN42)</f>
        <v>0</v>
      </c>
      <c r="CO42" s="18">
        <f>MAX(0,total_abstraction_km3!CO42-domestic_gross_demand_km3!CO42-industry_water_withdrawal_km3!CO42)</f>
        <v>0</v>
      </c>
      <c r="CP42" s="18">
        <f>MAX(0,total_abstraction_km3!CP42-domestic_gross_demand_km3!CP42-industry_water_withdrawal_km3!CP42)</f>
        <v>0</v>
      </c>
      <c r="CQ42" s="18">
        <f>MAX(0,total_abstraction_km3!CQ42-domestic_gross_demand_km3!CQ42-industry_water_withdrawal_km3!CQ42)</f>
        <v>0</v>
      </c>
      <c r="CR42" s="18">
        <f>MAX(0,total_abstraction_km3!CR42-domestic_gross_demand_km3!CR42-industry_water_withdrawal_km3!CR42)</f>
        <v>0</v>
      </c>
      <c r="CS42" s="18">
        <f>MAX(0,total_abstraction_km3!CS42-domestic_gross_demand_km3!CS42-industry_water_withdrawal_km3!CS42)</f>
        <v>0</v>
      </c>
      <c r="CT42" s="18">
        <f>MAX(0,total_abstraction_km3!CT42-domestic_gross_demand_km3!CT42-industry_water_withdrawal_km3!CT42)</f>
        <v>0</v>
      </c>
    </row>
    <row r="43" spans="1:98" x14ac:dyDescent="0.25">
      <c r="A43" s="18">
        <v>134</v>
      </c>
      <c r="B43" s="18" t="s">
        <v>1952</v>
      </c>
      <c r="C43" s="18" t="s">
        <v>567</v>
      </c>
      <c r="D43" s="18" t="s">
        <v>418</v>
      </c>
      <c r="E43" s="18" t="s">
        <v>220</v>
      </c>
      <c r="F43" s="18">
        <f>MAX(0,total_abstraction_km3!F43-domestic_gross_demand_km3!F43-industry_water_withdrawal_km3!F43)</f>
        <v>0</v>
      </c>
      <c r="G43" s="18">
        <f>MAX(0,total_abstraction_km3!G43-domestic_gross_demand_km3!G43-industry_water_withdrawal_km3!G43)</f>
        <v>0</v>
      </c>
      <c r="H43" s="18">
        <f>MAX(0,total_abstraction_km3!H43-domestic_gross_demand_km3!H43-industry_water_withdrawal_km3!H43)</f>
        <v>0</v>
      </c>
      <c r="I43" s="18">
        <f>MAX(0,total_abstraction_km3!I43-domestic_gross_demand_km3!I43-industry_water_withdrawal_km3!I43)</f>
        <v>0</v>
      </c>
      <c r="J43" s="18">
        <f>MAX(0,total_abstraction_km3!J43-domestic_gross_demand_km3!J43-industry_water_withdrawal_km3!J43)</f>
        <v>0</v>
      </c>
      <c r="K43" s="18">
        <f>MAX(0,total_abstraction_km3!K43-domestic_gross_demand_km3!K43-industry_water_withdrawal_km3!K43)</f>
        <v>0</v>
      </c>
      <c r="L43" s="18">
        <f>MAX(0,total_abstraction_km3!L43-domestic_gross_demand_km3!L43-industry_water_withdrawal_km3!L43)</f>
        <v>0</v>
      </c>
      <c r="M43" s="18">
        <f>MAX(0,total_abstraction_km3!M43-domestic_gross_demand_km3!M43-industry_water_withdrawal_km3!M43)</f>
        <v>0</v>
      </c>
      <c r="N43" s="18">
        <f>MAX(0,total_abstraction_km3!N43-domestic_gross_demand_km3!N43-industry_water_withdrawal_km3!N43)</f>
        <v>0</v>
      </c>
      <c r="O43" s="18">
        <f>MAX(0,total_abstraction_km3!O43-domestic_gross_demand_km3!O43-industry_water_withdrawal_km3!O43)</f>
        <v>0</v>
      </c>
      <c r="P43" s="18">
        <f>MAX(0,total_abstraction_km3!P43-domestic_gross_demand_km3!P43-industry_water_withdrawal_km3!P43)</f>
        <v>0</v>
      </c>
      <c r="Q43" s="18">
        <f>MAX(0,total_abstraction_km3!Q43-domestic_gross_demand_km3!Q43-industry_water_withdrawal_km3!Q43)</f>
        <v>0</v>
      </c>
      <c r="R43" s="18">
        <f>MAX(0,total_abstraction_km3!R43-domestic_gross_demand_km3!R43-industry_water_withdrawal_km3!R43)</f>
        <v>0</v>
      </c>
      <c r="S43" s="18">
        <f>MAX(0,total_abstraction_km3!S43-domestic_gross_demand_km3!S43-industry_water_withdrawal_km3!S43)</f>
        <v>0</v>
      </c>
      <c r="T43" s="18">
        <f>MAX(0,total_abstraction_km3!T43-domestic_gross_demand_km3!T43-industry_water_withdrawal_km3!T43)</f>
        <v>0</v>
      </c>
      <c r="U43" s="18">
        <f>MAX(0,total_abstraction_km3!U43-domestic_gross_demand_km3!U43-industry_water_withdrawal_km3!U43)</f>
        <v>0</v>
      </c>
      <c r="V43" s="18">
        <f>MAX(0,total_abstraction_km3!V43-domestic_gross_demand_km3!V43-industry_water_withdrawal_km3!V43)</f>
        <v>0</v>
      </c>
      <c r="W43" s="18">
        <f>MAX(0,total_abstraction_km3!W43-domestic_gross_demand_km3!W43-industry_water_withdrawal_km3!W43)</f>
        <v>0</v>
      </c>
      <c r="X43" s="18">
        <f>MAX(0,total_abstraction_km3!X43-domestic_gross_demand_km3!X43-industry_water_withdrawal_km3!X43)</f>
        <v>0</v>
      </c>
      <c r="Y43" s="18">
        <f>MAX(0,total_abstraction_km3!Y43-domestic_gross_demand_km3!Y43-industry_water_withdrawal_km3!Y43)</f>
        <v>0</v>
      </c>
      <c r="Z43" s="18">
        <f>MAX(0,total_abstraction_km3!Z43-domestic_gross_demand_km3!Z43-industry_water_withdrawal_km3!Z43)</f>
        <v>0</v>
      </c>
      <c r="AA43" s="18">
        <f>MAX(0,total_abstraction_km3!AA43-domestic_gross_demand_km3!AA43-industry_water_withdrawal_km3!AA43)</f>
        <v>0</v>
      </c>
      <c r="AB43" s="18">
        <f>MAX(0,total_abstraction_km3!AB43-domestic_gross_demand_km3!AB43-industry_water_withdrawal_km3!AB43)</f>
        <v>0</v>
      </c>
      <c r="AC43" s="18">
        <f>MAX(0,total_abstraction_km3!AC43-domestic_gross_demand_km3!AC43-industry_water_withdrawal_km3!AC43)</f>
        <v>0</v>
      </c>
      <c r="AD43" s="18">
        <f>MAX(0,total_abstraction_km3!AD43-domestic_gross_demand_km3!AD43-industry_water_withdrawal_km3!AD43)</f>
        <v>0</v>
      </c>
      <c r="AE43" s="18">
        <f>MAX(0,total_abstraction_km3!AE43-domestic_gross_demand_km3!AE43-industry_water_withdrawal_km3!AE43)</f>
        <v>0</v>
      </c>
      <c r="AF43" s="18">
        <f>MAX(0,total_abstraction_km3!AF43-domestic_gross_demand_km3!AF43-industry_water_withdrawal_km3!AF43)</f>
        <v>0</v>
      </c>
      <c r="AG43" s="18">
        <f>MAX(0,total_abstraction_km3!AG43-domestic_gross_demand_km3!AG43-industry_water_withdrawal_km3!AG43)</f>
        <v>0</v>
      </c>
      <c r="AH43" s="18">
        <f>MAX(0,total_abstraction_km3!AH43-domestic_gross_demand_km3!AH43-industry_water_withdrawal_km3!AH43)</f>
        <v>0</v>
      </c>
      <c r="AI43" s="18">
        <f>MAX(0,total_abstraction_km3!AI43-domestic_gross_demand_km3!AI43-industry_water_withdrawal_km3!AI43)</f>
        <v>0</v>
      </c>
      <c r="AJ43" s="18">
        <f>MAX(0,total_abstraction_km3!AJ43-domestic_gross_demand_km3!AJ43-industry_water_withdrawal_km3!AJ43)</f>
        <v>0</v>
      </c>
      <c r="AK43" s="18">
        <f>MAX(0,total_abstraction_km3!AK43-domestic_gross_demand_km3!AK43-industry_water_withdrawal_km3!AK43)</f>
        <v>0</v>
      </c>
      <c r="AL43" s="18">
        <f>MAX(0,total_abstraction_km3!AL43-domestic_gross_demand_km3!AL43-industry_water_withdrawal_km3!AL43)</f>
        <v>0</v>
      </c>
      <c r="AM43" s="18">
        <f>MAX(0,total_abstraction_km3!AM43-domestic_gross_demand_km3!AM43-industry_water_withdrawal_km3!AM43)</f>
        <v>0</v>
      </c>
      <c r="AN43" s="18">
        <f>MAX(0,total_abstraction_km3!AN43-domestic_gross_demand_km3!AN43-industry_water_withdrawal_km3!AN43)</f>
        <v>0</v>
      </c>
      <c r="AO43" s="18">
        <f>MAX(0,total_abstraction_km3!AO43-domestic_gross_demand_km3!AO43-industry_water_withdrawal_km3!AO43)</f>
        <v>0</v>
      </c>
      <c r="AP43" s="18">
        <f>MAX(0,total_abstraction_km3!AP43-domestic_gross_demand_km3!AP43-industry_water_withdrawal_km3!AP43)</f>
        <v>0</v>
      </c>
      <c r="AQ43" s="18">
        <f>MAX(0,total_abstraction_km3!AQ43-domestic_gross_demand_km3!AQ43-industry_water_withdrawal_km3!AQ43)</f>
        <v>0</v>
      </c>
      <c r="AR43" s="18">
        <f>MAX(0,total_abstraction_km3!AR43-domestic_gross_demand_km3!AR43-industry_water_withdrawal_km3!AR43)</f>
        <v>0</v>
      </c>
      <c r="AS43" s="18">
        <f>MAX(0,total_abstraction_km3!AS43-domestic_gross_demand_km3!AS43-industry_water_withdrawal_km3!AS43)</f>
        <v>0</v>
      </c>
      <c r="AT43" s="18">
        <f>MAX(0,total_abstraction_km3!AT43-domestic_gross_demand_km3!AT43-industry_water_withdrawal_km3!AT43)</f>
        <v>0</v>
      </c>
      <c r="AU43" s="18">
        <f>MAX(0,total_abstraction_km3!AU43-domestic_gross_demand_km3!AU43-industry_water_withdrawal_km3!AU43)</f>
        <v>0</v>
      </c>
      <c r="AV43" s="18">
        <f>MAX(0,total_abstraction_km3!AV43-domestic_gross_demand_km3!AV43-industry_water_withdrawal_km3!AV43)</f>
        <v>0</v>
      </c>
      <c r="AW43" s="18">
        <f>MAX(0,total_abstraction_km3!AW43-domestic_gross_demand_km3!AW43-industry_water_withdrawal_km3!AW43)</f>
        <v>0</v>
      </c>
      <c r="AX43" s="18">
        <f>MAX(0,total_abstraction_km3!AX43-domestic_gross_demand_km3!AX43-industry_water_withdrawal_km3!AX43)</f>
        <v>0</v>
      </c>
      <c r="AY43" s="18">
        <f>MAX(0,total_abstraction_km3!AY43-domestic_gross_demand_km3!AY43-industry_water_withdrawal_km3!AY43)</f>
        <v>0</v>
      </c>
      <c r="AZ43" s="18">
        <f>MAX(0,total_abstraction_km3!AZ43-domestic_gross_demand_km3!AZ43-industry_water_withdrawal_km3!AZ43)</f>
        <v>0</v>
      </c>
      <c r="BA43" s="18">
        <f>MAX(0,total_abstraction_km3!BA43-domestic_gross_demand_km3!BA43-industry_water_withdrawal_km3!BA43)</f>
        <v>0</v>
      </c>
      <c r="BB43" s="18">
        <f>MAX(0,total_abstraction_km3!BB43-domestic_gross_demand_km3!BB43-industry_water_withdrawal_km3!BB43)</f>
        <v>0</v>
      </c>
      <c r="BC43" s="18">
        <f>MAX(0,total_abstraction_km3!BC43-domestic_gross_demand_km3!BC43-industry_water_withdrawal_km3!BC43)</f>
        <v>0</v>
      </c>
      <c r="BD43" s="18">
        <f>MAX(0,total_abstraction_km3!BD43-domestic_gross_demand_km3!BD43-industry_water_withdrawal_km3!BD43)</f>
        <v>0</v>
      </c>
      <c r="BE43" s="18">
        <f>MAX(0,total_abstraction_km3!BE43-domestic_gross_demand_km3!BE43-industry_water_withdrawal_km3!BE43)</f>
        <v>0</v>
      </c>
      <c r="BF43" s="18">
        <f>MAX(0,total_abstraction_km3!BF43-domestic_gross_demand_km3!BF43-industry_water_withdrawal_km3!BF43)</f>
        <v>0</v>
      </c>
      <c r="BG43" s="18">
        <f>MAX(0,total_abstraction_km3!BG43-domestic_gross_demand_km3!BG43-industry_water_withdrawal_km3!BG43)</f>
        <v>0</v>
      </c>
      <c r="BH43" s="18">
        <f>MAX(0,total_abstraction_km3!BH43-domestic_gross_demand_km3!BH43-industry_water_withdrawal_km3!BH43)</f>
        <v>0</v>
      </c>
      <c r="BI43" s="18">
        <f>MAX(0,total_abstraction_km3!BI43-domestic_gross_demand_km3!BI43-industry_water_withdrawal_km3!BI43)</f>
        <v>0</v>
      </c>
      <c r="BJ43" s="18">
        <f>MAX(0,total_abstraction_km3!BJ43-domestic_gross_demand_km3!BJ43-industry_water_withdrawal_km3!BJ43)</f>
        <v>0</v>
      </c>
      <c r="BK43" s="18">
        <f>MAX(0,total_abstraction_km3!BK43-domestic_gross_demand_km3!BK43-industry_water_withdrawal_km3!BK43)</f>
        <v>0</v>
      </c>
      <c r="BL43" s="18">
        <f>MAX(0,total_abstraction_km3!BL43-domestic_gross_demand_km3!BL43-industry_water_withdrawal_km3!BL43)</f>
        <v>0</v>
      </c>
      <c r="BM43" s="18">
        <f>MAX(0,total_abstraction_km3!BM43-domestic_gross_demand_km3!BM43-industry_water_withdrawal_km3!BM43)</f>
        <v>0</v>
      </c>
      <c r="BN43" s="18" t="e">
        <f>MAX(0,total_abstraction_km3!BN43-domestic_gross_demand_km3!BN43-industry_water_withdrawal_km3!BN43)</f>
        <v>#VALUE!</v>
      </c>
      <c r="BO43" s="18" t="e">
        <f>MAX(0,total_abstraction_km3!BO43-domestic_gross_demand_km3!BO43-industry_water_withdrawal_km3!BO43)</f>
        <v>#VALUE!</v>
      </c>
      <c r="BP43" s="18" t="e">
        <f>MAX(0,total_abstraction_km3!BP43-domestic_gross_demand_km3!BP43-industry_water_withdrawal_km3!BP43)</f>
        <v>#VALUE!</v>
      </c>
      <c r="BQ43" s="18" t="e">
        <f>MAX(0,total_abstraction_km3!BQ43-domestic_gross_demand_km3!BQ43-industry_water_withdrawal_km3!BQ43)</f>
        <v>#VALUE!</v>
      </c>
      <c r="BR43" s="18" t="e">
        <f>MAX(0,total_abstraction_km3!BR43-domestic_gross_demand_km3!BR43-industry_water_withdrawal_km3!BR43)</f>
        <v>#VALUE!</v>
      </c>
      <c r="BS43" s="18" t="e">
        <f>MAX(0,total_abstraction_km3!BS43-domestic_gross_demand_km3!BS43-industry_water_withdrawal_km3!BS43)</f>
        <v>#VALUE!</v>
      </c>
      <c r="BT43" s="18">
        <f>MAX(0,total_abstraction_km3!BT43-domestic_gross_demand_km3!BT43-industry_water_withdrawal_km3!BT43)</f>
        <v>0</v>
      </c>
      <c r="BU43" s="18" t="e">
        <f>MAX(0,total_abstraction_km3!BU43-domestic_gross_demand_km3!BU43-industry_water_withdrawal_km3!BU43)</f>
        <v>#VALUE!</v>
      </c>
      <c r="BV43" s="18" t="e">
        <f>MAX(0,total_abstraction_km3!BV43-domestic_gross_demand_km3!BV43-industry_water_withdrawal_km3!BV43)</f>
        <v>#VALUE!</v>
      </c>
      <c r="BW43" s="18">
        <f>MAX(0,total_abstraction_km3!BW43-domestic_gross_demand_km3!BW43-industry_water_withdrawal_km3!BW43)</f>
        <v>0</v>
      </c>
      <c r="BX43" s="18">
        <f>MAX(0,total_abstraction_km3!BX43-domestic_gross_demand_km3!BX43-industry_water_withdrawal_km3!BX43)</f>
        <v>0</v>
      </c>
      <c r="BY43" s="18">
        <f>MAX(0,total_abstraction_km3!BY43-domestic_gross_demand_km3!BY43-industry_water_withdrawal_km3!BY43)</f>
        <v>0</v>
      </c>
      <c r="BZ43" s="18">
        <f>MAX(0,total_abstraction_km3!BZ43-domestic_gross_demand_km3!BZ43-industry_water_withdrawal_km3!BZ43)</f>
        <v>0</v>
      </c>
      <c r="CA43" s="18">
        <f>MAX(0,total_abstraction_km3!CA43-domestic_gross_demand_km3!CA43-industry_water_withdrawal_km3!CA43)</f>
        <v>0</v>
      </c>
      <c r="CB43" s="18">
        <f>MAX(0,total_abstraction_km3!CB43-domestic_gross_demand_km3!CB43-industry_water_withdrawal_km3!CB43)</f>
        <v>0</v>
      </c>
      <c r="CC43" s="18">
        <f>MAX(0,total_abstraction_km3!CC43-domestic_gross_demand_km3!CC43-industry_water_withdrawal_km3!CC43)</f>
        <v>0</v>
      </c>
      <c r="CD43" s="18">
        <f>MAX(0,total_abstraction_km3!CD43-domestic_gross_demand_km3!CD43-industry_water_withdrawal_km3!CD43)</f>
        <v>0</v>
      </c>
      <c r="CE43" s="18">
        <f>MAX(0,total_abstraction_km3!CE43-domestic_gross_demand_km3!CE43-industry_water_withdrawal_km3!CE43)</f>
        <v>0</v>
      </c>
      <c r="CF43" s="18">
        <f>MAX(0,total_abstraction_km3!CF43-domestic_gross_demand_km3!CF43-industry_water_withdrawal_km3!CF43)</f>
        <v>0</v>
      </c>
      <c r="CG43" s="18">
        <f>MAX(0,total_abstraction_km3!CG43-domestic_gross_demand_km3!CG43-industry_water_withdrawal_km3!CG43)</f>
        <v>0</v>
      </c>
      <c r="CH43" s="18">
        <f>MAX(0,total_abstraction_km3!CH43-domestic_gross_demand_km3!CH43-industry_water_withdrawal_km3!CH43)</f>
        <v>0</v>
      </c>
      <c r="CI43" s="18">
        <f>MAX(0,total_abstraction_km3!CI43-domestic_gross_demand_km3!CI43-industry_water_withdrawal_km3!CI43)</f>
        <v>0</v>
      </c>
      <c r="CJ43" s="18">
        <f>MAX(0,total_abstraction_km3!CJ43-domestic_gross_demand_km3!CJ43-industry_water_withdrawal_km3!CJ43)</f>
        <v>0</v>
      </c>
      <c r="CK43" s="18">
        <f>MAX(0,total_abstraction_km3!CK43-domestic_gross_demand_km3!CK43-industry_water_withdrawal_km3!CK43)</f>
        <v>0</v>
      </c>
      <c r="CL43" s="18">
        <f>MAX(0,total_abstraction_km3!CL43-domestic_gross_demand_km3!CL43-industry_water_withdrawal_km3!CL43)</f>
        <v>0</v>
      </c>
      <c r="CM43" s="18">
        <f>MAX(0,total_abstraction_km3!CM43-domestic_gross_demand_km3!CM43-industry_water_withdrawal_km3!CM43)</f>
        <v>0</v>
      </c>
      <c r="CN43" s="18">
        <f>MAX(0,total_abstraction_km3!CN43-domestic_gross_demand_km3!CN43-industry_water_withdrawal_km3!CN43)</f>
        <v>0</v>
      </c>
      <c r="CO43" s="18">
        <f>MAX(0,total_abstraction_km3!CO43-domestic_gross_demand_km3!CO43-industry_water_withdrawal_km3!CO43)</f>
        <v>0</v>
      </c>
      <c r="CP43" s="18">
        <f>MAX(0,total_abstraction_km3!CP43-domestic_gross_demand_km3!CP43-industry_water_withdrawal_km3!CP43)</f>
        <v>0</v>
      </c>
      <c r="CQ43" s="18">
        <f>MAX(0,total_abstraction_km3!CQ43-domestic_gross_demand_km3!CQ43-industry_water_withdrawal_km3!CQ43)</f>
        <v>0</v>
      </c>
      <c r="CR43" s="18">
        <f>MAX(0,total_abstraction_km3!CR43-domestic_gross_demand_km3!CR43-industry_water_withdrawal_km3!CR43)</f>
        <v>0</v>
      </c>
      <c r="CS43" s="18">
        <f>MAX(0,total_abstraction_km3!CS43-domestic_gross_demand_km3!CS43-industry_water_withdrawal_km3!CS43)</f>
        <v>0</v>
      </c>
      <c r="CT43" s="18">
        <f>MAX(0,total_abstraction_km3!CT43-domestic_gross_demand_km3!CT43-industry_water_withdrawal_km3!CT43)</f>
        <v>0</v>
      </c>
    </row>
    <row r="44" spans="1:98" x14ac:dyDescent="0.25">
      <c r="A44" s="18">
        <v>135</v>
      </c>
      <c r="B44" s="18" t="s">
        <v>1953</v>
      </c>
      <c r="C44" s="18" t="s">
        <v>568</v>
      </c>
      <c r="D44" s="18" t="s">
        <v>418</v>
      </c>
      <c r="E44" s="18" t="s">
        <v>208</v>
      </c>
      <c r="F44" s="18">
        <f>MAX(0,total_abstraction_km3!F44-domestic_gross_demand_km3!F44-industry_water_withdrawal_km3!F44)</f>
        <v>0</v>
      </c>
      <c r="G44" s="18">
        <f>MAX(0,total_abstraction_km3!G44-domestic_gross_demand_km3!G44-industry_water_withdrawal_km3!G44)</f>
        <v>0</v>
      </c>
      <c r="H44" s="18">
        <f>MAX(0,total_abstraction_km3!H44-domestic_gross_demand_km3!H44-industry_water_withdrawal_km3!H44)</f>
        <v>0</v>
      </c>
      <c r="I44" s="18">
        <f>MAX(0,total_abstraction_km3!I44-domestic_gross_demand_km3!I44-industry_water_withdrawal_km3!I44)</f>
        <v>0</v>
      </c>
      <c r="J44" s="18">
        <f>MAX(0,total_abstraction_km3!J44-domestic_gross_demand_km3!J44-industry_water_withdrawal_km3!J44)</f>
        <v>0</v>
      </c>
      <c r="K44" s="18">
        <f>MAX(0,total_abstraction_km3!K44-domestic_gross_demand_km3!K44-industry_water_withdrawal_km3!K44)</f>
        <v>0</v>
      </c>
      <c r="L44" s="18">
        <f>MAX(0,total_abstraction_km3!L44-domestic_gross_demand_km3!L44-industry_water_withdrawal_km3!L44)</f>
        <v>0</v>
      </c>
      <c r="M44" s="18">
        <f>MAX(0,total_abstraction_km3!M44-domestic_gross_demand_km3!M44-industry_water_withdrawal_km3!M44)</f>
        <v>0</v>
      </c>
      <c r="N44" s="18">
        <f>MAX(0,total_abstraction_km3!N44-domestic_gross_demand_km3!N44-industry_water_withdrawal_km3!N44)</f>
        <v>0</v>
      </c>
      <c r="O44" s="18">
        <f>MAX(0,total_abstraction_km3!O44-domestic_gross_demand_km3!O44-industry_water_withdrawal_km3!O44)</f>
        <v>0</v>
      </c>
      <c r="P44" s="18">
        <f>MAX(0,total_abstraction_km3!P44-domestic_gross_demand_km3!P44-industry_water_withdrawal_km3!P44)</f>
        <v>0</v>
      </c>
      <c r="Q44" s="18">
        <f>MAX(0,total_abstraction_km3!Q44-domestic_gross_demand_km3!Q44-industry_water_withdrawal_km3!Q44)</f>
        <v>0</v>
      </c>
      <c r="R44" s="18">
        <f>MAX(0,total_abstraction_km3!R44-domestic_gross_demand_km3!R44-industry_water_withdrawal_km3!R44)</f>
        <v>0</v>
      </c>
      <c r="S44" s="18">
        <f>MAX(0,total_abstraction_km3!S44-domestic_gross_demand_km3!S44-industry_water_withdrawal_km3!S44)</f>
        <v>0</v>
      </c>
      <c r="T44" s="18">
        <f>MAX(0,total_abstraction_km3!T44-domestic_gross_demand_km3!T44-industry_water_withdrawal_km3!T44)</f>
        <v>0</v>
      </c>
      <c r="U44" s="18">
        <f>MAX(0,total_abstraction_km3!U44-domestic_gross_demand_km3!U44-industry_water_withdrawal_km3!U44)</f>
        <v>0</v>
      </c>
      <c r="V44" s="18">
        <f>MAX(0,total_abstraction_km3!V44-domestic_gross_demand_km3!V44-industry_water_withdrawal_km3!V44)</f>
        <v>3.4500000000003278E-5</v>
      </c>
      <c r="W44" s="18">
        <f>MAX(0,total_abstraction_km3!W44-domestic_gross_demand_km3!W44-industry_water_withdrawal_km3!W44)</f>
        <v>1.0287999999999929E-3</v>
      </c>
      <c r="X44" s="18">
        <f>MAX(0,total_abstraction_km3!X44-domestic_gross_demand_km3!X44-industry_water_withdrawal_km3!X44)</f>
        <v>2.2012999999999998E-3</v>
      </c>
      <c r="Y44" s="18">
        <f>MAX(0,total_abstraction_km3!Y44-domestic_gross_demand_km3!Y44-industry_water_withdrawal_km3!Y44)</f>
        <v>2.7561000000000044E-3</v>
      </c>
      <c r="Z44" s="18">
        <f>MAX(0,total_abstraction_km3!Z44-domestic_gross_demand_km3!Z44-industry_water_withdrawal_km3!Z44)</f>
        <v>2.7652000000000024E-3</v>
      </c>
      <c r="AA44" s="18">
        <f>MAX(0,total_abstraction_km3!AA44-domestic_gross_demand_km3!AA44-industry_water_withdrawal_km3!AA44)</f>
        <v>3.1585000000000051E-3</v>
      </c>
      <c r="AB44" s="18">
        <f>MAX(0,total_abstraction_km3!AB44-domestic_gross_demand_km3!AB44-industry_water_withdrawal_km3!AB44)</f>
        <v>3.2399999999999998E-3</v>
      </c>
      <c r="AC44" s="18">
        <f>MAX(0,total_abstraction_km3!AC44-domestic_gross_demand_km3!AC44-industry_water_withdrawal_km3!AC44)</f>
        <v>1.9216999999999984E-3</v>
      </c>
      <c r="AD44" s="18">
        <f>MAX(0,total_abstraction_km3!AD44-domestic_gross_demand_km3!AD44-industry_water_withdrawal_km3!AD44)</f>
        <v>1.8059000000000096E-3</v>
      </c>
      <c r="AE44" s="18">
        <f>MAX(0,total_abstraction_km3!AE44-domestic_gross_demand_km3!AE44-industry_water_withdrawal_km3!AE44)</f>
        <v>8.3370000000000666E-4</v>
      </c>
      <c r="AF44" s="18">
        <f>MAX(0,total_abstraction_km3!AF44-domestic_gross_demand_km3!AF44-industry_water_withdrawal_km3!AF44)</f>
        <v>1.4094999999999872E-3</v>
      </c>
      <c r="AG44" s="18">
        <f>MAX(0,total_abstraction_km3!AG44-domestic_gross_demand_km3!AG44-industry_water_withdrawal_km3!AG44)</f>
        <v>1.8394999999999904E-3</v>
      </c>
      <c r="AH44" s="18">
        <f>MAX(0,total_abstraction_km3!AH44-domestic_gross_demand_km3!AH44-industry_water_withdrawal_km3!AH44)</f>
        <v>3.1253999999999935E-3</v>
      </c>
      <c r="AI44" s="18">
        <f>MAX(0,total_abstraction_km3!AI44-domestic_gross_demand_km3!AI44-industry_water_withdrawal_km3!AI44)</f>
        <v>2.8912000000000035E-3</v>
      </c>
      <c r="AJ44" s="18">
        <f>MAX(0,total_abstraction_km3!AJ44-domestic_gross_demand_km3!AJ44-industry_water_withdrawal_km3!AJ44)</f>
        <v>1.1659999999999969E-3</v>
      </c>
      <c r="AK44" s="18">
        <f>MAX(0,total_abstraction_km3!AK44-domestic_gross_demand_km3!AK44-industry_water_withdrawal_km3!AK44)</f>
        <v>2.8405999999999917E-3</v>
      </c>
      <c r="AL44" s="18">
        <f>MAX(0,total_abstraction_km3!AL44-domestic_gross_demand_km3!AL44-industry_water_withdrawal_km3!AL44)</f>
        <v>9.8670000000000008E-4</v>
      </c>
      <c r="AM44" s="18">
        <f>MAX(0,total_abstraction_km3!AM44-domestic_gross_demand_km3!AM44-industry_water_withdrawal_km3!AM44)</f>
        <v>1.4940000000000092E-3</v>
      </c>
      <c r="AN44" s="18">
        <f>MAX(0,total_abstraction_km3!AN44-domestic_gross_demand_km3!AN44-industry_water_withdrawal_km3!AN44)</f>
        <v>9.7739999999999633E-4</v>
      </c>
      <c r="AO44" s="18">
        <f>MAX(0,total_abstraction_km3!AO44-domestic_gross_demand_km3!AO44-industry_water_withdrawal_km3!AO44)</f>
        <v>3.5299000000000164E-3</v>
      </c>
      <c r="AP44" s="18">
        <f>MAX(0,total_abstraction_km3!AP44-domestic_gross_demand_km3!AP44-industry_water_withdrawal_km3!AP44)</f>
        <v>3.0092000000000001E-3</v>
      </c>
      <c r="AQ44" s="18">
        <f>MAX(0,total_abstraction_km3!AQ44-domestic_gross_demand_km3!AQ44-industry_water_withdrawal_km3!AQ44)</f>
        <v>2.8051000000000013E-3</v>
      </c>
      <c r="AR44" s="18">
        <f>MAX(0,total_abstraction_km3!AR44-domestic_gross_demand_km3!AR44-industry_water_withdrawal_km3!AR44)</f>
        <v>4.6471000000000012E-3</v>
      </c>
      <c r="AS44" s="18">
        <f>MAX(0,total_abstraction_km3!AS44-domestic_gross_demand_km3!AS44-industry_water_withdrawal_km3!AS44)</f>
        <v>5.7059000000000137E-3</v>
      </c>
      <c r="AT44" s="18">
        <f>MAX(0,total_abstraction_km3!AT44-domestic_gross_demand_km3!AT44-industry_water_withdrawal_km3!AT44)</f>
        <v>9.7359999999999981E-3</v>
      </c>
      <c r="AU44" s="18">
        <f>MAX(0,total_abstraction_km3!AU44-domestic_gross_demand_km3!AU44-industry_water_withdrawal_km3!AU44)</f>
        <v>1.4632099999999981E-2</v>
      </c>
      <c r="AV44" s="18">
        <f>MAX(0,total_abstraction_km3!AV44-domestic_gross_demand_km3!AV44-industry_water_withdrawal_km3!AV44)</f>
        <v>1.3708000000000001E-2</v>
      </c>
      <c r="AW44" s="18">
        <f>MAX(0,total_abstraction_km3!AW44-domestic_gross_demand_km3!AW44-industry_water_withdrawal_km3!AW44)</f>
        <v>2.6130600000000004E-2</v>
      </c>
      <c r="AX44" s="18">
        <f>MAX(0,total_abstraction_km3!AX44-domestic_gross_demand_km3!AX44-industry_water_withdrawal_km3!AX44)</f>
        <v>2.0732999999999994E-2</v>
      </c>
      <c r="AY44" s="18">
        <f>MAX(0,total_abstraction_km3!AY44-domestic_gross_demand_km3!AY44-industry_water_withdrawal_km3!AY44)</f>
        <v>2.9146299999999986E-2</v>
      </c>
      <c r="AZ44" s="18">
        <f>MAX(0,total_abstraction_km3!AZ44-domestic_gross_demand_km3!AZ44-industry_water_withdrawal_km3!AZ44)</f>
        <v>2.0162899999999984E-2</v>
      </c>
      <c r="BA44" s="18">
        <f>MAX(0,total_abstraction_km3!BA44-domestic_gross_demand_km3!BA44-industry_water_withdrawal_km3!BA44)</f>
        <v>2.3350900000000001E-2</v>
      </c>
      <c r="BB44" s="18">
        <f>MAX(0,total_abstraction_km3!BB44-domestic_gross_demand_km3!BB44-industry_water_withdrawal_km3!BB44)</f>
        <v>2.2727800000000013E-2</v>
      </c>
      <c r="BC44" s="18">
        <f>MAX(0,total_abstraction_km3!BC44-domestic_gross_demand_km3!BC44-industry_water_withdrawal_km3!BC44)</f>
        <v>2.7571699999999991E-2</v>
      </c>
      <c r="BD44" s="18">
        <f>MAX(0,total_abstraction_km3!BD44-domestic_gross_demand_km3!BD44-industry_water_withdrawal_km3!BD44)</f>
        <v>3.2613800000000005E-2</v>
      </c>
      <c r="BE44" s="18">
        <f>MAX(0,total_abstraction_km3!BE44-domestic_gross_demand_km3!BE44-industry_water_withdrawal_km3!BE44)</f>
        <v>3.3779199999999988E-2</v>
      </c>
      <c r="BF44" s="18">
        <f>MAX(0,total_abstraction_km3!BF44-domestic_gross_demand_km3!BF44-industry_water_withdrawal_km3!BF44)</f>
        <v>2.2346699999999997E-2</v>
      </c>
      <c r="BG44" s="18">
        <f>MAX(0,total_abstraction_km3!BG44-domestic_gross_demand_km3!BG44-industry_water_withdrawal_km3!BG44)</f>
        <v>2.6090700000000022E-2</v>
      </c>
      <c r="BH44" s="18">
        <f>MAX(0,total_abstraction_km3!BH44-domestic_gross_demand_km3!BH44-industry_water_withdrawal_km3!BH44)</f>
        <v>2.1920699999999987E-2</v>
      </c>
      <c r="BI44" s="18">
        <f>MAX(0,total_abstraction_km3!BI44-domestic_gross_demand_km3!BI44-industry_water_withdrawal_km3!BI44)</f>
        <v>2.1235699999999996E-2</v>
      </c>
      <c r="BJ44" s="18">
        <f>MAX(0,total_abstraction_km3!BJ44-domestic_gross_demand_km3!BJ44-industry_water_withdrawal_km3!BJ44)</f>
        <v>2.0114700000000013E-2</v>
      </c>
      <c r="BK44" s="18">
        <f>MAX(0,total_abstraction_km3!BK44-domestic_gross_demand_km3!BK44-industry_water_withdrawal_km3!BK44)</f>
        <v>1.7186699999999999E-2</v>
      </c>
      <c r="BL44" s="18">
        <f>MAX(0,total_abstraction_km3!BL44-domestic_gross_demand_km3!BL44-industry_water_withdrawal_km3!BL44)</f>
        <v>7.5334120689654095E-3</v>
      </c>
      <c r="BM44" s="18">
        <f>MAX(0,total_abstraction_km3!BM44-domestic_gross_demand_km3!BM44-industry_water_withdrawal_km3!BM44)</f>
        <v>9.2779430313915286E-3</v>
      </c>
      <c r="BN44" s="18">
        <f>MAX(0,total_abstraction_km3!BN44-domestic_gross_demand_km3!BN44-industry_water_withdrawal_km3!BN44)</f>
        <v>0</v>
      </c>
      <c r="BO44" s="18">
        <f>MAX(0,total_abstraction_km3!BO44-domestic_gross_demand_km3!BO44-industry_water_withdrawal_km3!BO44)</f>
        <v>0</v>
      </c>
      <c r="BP44" s="18">
        <f>MAX(0,total_abstraction_km3!BP44-domestic_gross_demand_km3!BP44-industry_water_withdrawal_km3!BP44)</f>
        <v>0</v>
      </c>
      <c r="BQ44" s="18">
        <f>MAX(0,total_abstraction_km3!BQ44-domestic_gross_demand_km3!BQ44-industry_water_withdrawal_km3!BQ44)</f>
        <v>0</v>
      </c>
      <c r="BR44" s="18">
        <f>MAX(0,total_abstraction_km3!BR44-domestic_gross_demand_km3!BR44-industry_water_withdrawal_km3!BR44)</f>
        <v>0</v>
      </c>
      <c r="BS44" s="18">
        <f>MAX(0,total_abstraction_km3!BS44-domestic_gross_demand_km3!BS44-industry_water_withdrawal_km3!BS44)</f>
        <v>0</v>
      </c>
      <c r="BT44" s="18">
        <f>MAX(0,total_abstraction_km3!BT44-domestic_gross_demand_km3!BT44-industry_water_withdrawal_km3!BT44)</f>
        <v>5.3986890707187994E-4</v>
      </c>
      <c r="BU44" s="18">
        <f>MAX(0,total_abstraction_km3!BU44-domestic_gross_demand_km3!BU44-industry_water_withdrawal_km3!BU44)</f>
        <v>0</v>
      </c>
      <c r="BV44" s="18">
        <f>MAX(0,total_abstraction_km3!BV44-domestic_gross_demand_km3!BV44-industry_water_withdrawal_km3!BV44)</f>
        <v>0</v>
      </c>
      <c r="BW44" s="18">
        <f>MAX(0,total_abstraction_km3!BW44-domestic_gross_demand_km3!BW44-industry_water_withdrawal_km3!BW44)</f>
        <v>0</v>
      </c>
      <c r="BX44" s="18">
        <f>MAX(0,total_abstraction_km3!BX44-domestic_gross_demand_km3!BX44-industry_water_withdrawal_km3!BX44)</f>
        <v>0</v>
      </c>
      <c r="BY44" s="18">
        <f>MAX(0,total_abstraction_km3!BY44-domestic_gross_demand_km3!BY44-industry_water_withdrawal_km3!BY44)</f>
        <v>0</v>
      </c>
      <c r="BZ44" s="18">
        <f>MAX(0,total_abstraction_km3!BZ44-domestic_gross_demand_km3!BZ44-industry_water_withdrawal_km3!BZ44)</f>
        <v>0</v>
      </c>
      <c r="CA44" s="18">
        <f>MAX(0,total_abstraction_km3!CA44-domestic_gross_demand_km3!CA44-industry_water_withdrawal_km3!CA44)</f>
        <v>0</v>
      </c>
      <c r="CB44" s="18">
        <f>MAX(0,total_abstraction_km3!CB44-domestic_gross_demand_km3!CB44-industry_water_withdrawal_km3!CB44)</f>
        <v>1.801001877406404E-4</v>
      </c>
      <c r="CC44" s="18">
        <f>MAX(0,total_abstraction_km3!CC44-domestic_gross_demand_km3!CC44-industry_water_withdrawal_km3!CC44)</f>
        <v>1.1706200000000042E-3</v>
      </c>
      <c r="CD44" s="18">
        <f>MAX(0,total_abstraction_km3!CD44-domestic_gross_demand_km3!CD44-industry_water_withdrawal_km3!CD44)</f>
        <v>1.2407578300943703E-3</v>
      </c>
      <c r="CE44" s="18">
        <f>MAX(0,total_abstraction_km3!CE44-domestic_gross_demand_km3!CE44-industry_water_withdrawal_km3!CE44)</f>
        <v>2.5782600000000058E-3</v>
      </c>
      <c r="CF44" s="18">
        <f>MAX(0,total_abstraction_km3!CF44-domestic_gross_demand_km3!CF44-industry_water_withdrawal_km3!CF44)</f>
        <v>0</v>
      </c>
      <c r="CG44" s="18">
        <f>MAX(0,total_abstraction_km3!CG44-domestic_gross_demand_km3!CG44-industry_water_withdrawal_km3!CG44)</f>
        <v>2.0198600000000053E-3</v>
      </c>
      <c r="CH44" s="18">
        <f>MAX(0,total_abstraction_km3!CH44-domestic_gross_demand_km3!CH44-industry_water_withdrawal_km3!CH44)</f>
        <v>0</v>
      </c>
      <c r="CI44" s="18">
        <f>MAX(0,total_abstraction_km3!CI44-domestic_gross_demand_km3!CI44-industry_water_withdrawal_km3!CI44)</f>
        <v>1.4929399999999982E-3</v>
      </c>
      <c r="CJ44" s="18">
        <f>MAX(0,total_abstraction_km3!CJ44-domestic_gross_demand_km3!CJ44-industry_water_withdrawal_km3!CJ44)</f>
        <v>0</v>
      </c>
      <c r="CK44" s="18">
        <f>MAX(0,total_abstraction_km3!CK44-domestic_gross_demand_km3!CK44-industry_water_withdrawal_km3!CK44)</f>
        <v>3.9394399999999954E-3</v>
      </c>
      <c r="CL44" s="18">
        <f>MAX(0,total_abstraction_km3!CL44-domestic_gross_demand_km3!CL44-industry_water_withdrawal_km3!CL44)</f>
        <v>1.0730424605880401E-3</v>
      </c>
      <c r="CM44" s="18">
        <f>MAX(0,total_abstraction_km3!CM44-domestic_gross_demand_km3!CM44-industry_water_withdrawal_km3!CM44)</f>
        <v>1.698793999999999E-2</v>
      </c>
      <c r="CN44" s="18">
        <f>MAX(0,total_abstraction_km3!CN44-domestic_gross_demand_km3!CN44-industry_water_withdrawal_km3!CN44)</f>
        <v>4.0067500825412203E-3</v>
      </c>
      <c r="CO44" s="18">
        <f>MAX(0,total_abstraction_km3!CO44-domestic_gross_demand_km3!CO44-industry_water_withdrawal_km3!CO44)</f>
        <v>2.4591919999999982E-2</v>
      </c>
      <c r="CP44" s="18">
        <f>MAX(0,total_abstraction_km3!CP44-domestic_gross_demand_km3!CP44-industry_water_withdrawal_km3!CP44)</f>
        <v>6.0096317920412998E-4</v>
      </c>
      <c r="CQ44" s="18">
        <f>MAX(0,total_abstraction_km3!CQ44-domestic_gross_demand_km3!CQ44-industry_water_withdrawal_km3!CQ44)</f>
        <v>2.7350220000000001E-2</v>
      </c>
      <c r="CR44" s="18">
        <f>MAX(0,total_abstraction_km3!CR44-domestic_gross_demand_km3!CR44-industry_water_withdrawal_km3!CR44)</f>
        <v>0</v>
      </c>
      <c r="CS44" s="18">
        <f>MAX(0,total_abstraction_km3!CS44-domestic_gross_demand_km3!CS44-industry_water_withdrawal_km3!CS44)</f>
        <v>1.9512366666667003E-2</v>
      </c>
      <c r="CT44" s="18">
        <f>MAX(0,total_abstraction_km3!CT44-domestic_gross_demand_km3!CT44-industry_water_withdrawal_km3!CT44)</f>
        <v>2.0906229534120501E-3</v>
      </c>
    </row>
    <row r="45" spans="1:98" x14ac:dyDescent="0.25">
      <c r="A45" s="18">
        <v>136</v>
      </c>
      <c r="B45" s="18" t="s">
        <v>1954</v>
      </c>
      <c r="C45" s="18" t="s">
        <v>569</v>
      </c>
      <c r="D45" s="18" t="s">
        <v>458</v>
      </c>
      <c r="E45" s="18" t="s">
        <v>210</v>
      </c>
      <c r="F45" s="18">
        <f>MAX(0,total_abstraction_km3!F45-domestic_gross_demand_km3!F45-industry_water_withdrawal_km3!F45)</f>
        <v>3.0539330000000002</v>
      </c>
      <c r="G45" s="18">
        <f>MAX(0,total_abstraction_km3!G45-domestic_gross_demand_km3!G45-industry_water_withdrawal_km3!G45)</f>
        <v>3.3135030000000008</v>
      </c>
      <c r="H45" s="18">
        <f>MAX(0,total_abstraction_km3!H45-domestic_gross_demand_km3!H45-industry_water_withdrawal_km3!H45)</f>
        <v>3.1537999999999995</v>
      </c>
      <c r="I45" s="18">
        <f>MAX(0,total_abstraction_km3!I45-domestic_gross_demand_km3!I45-industry_water_withdrawal_km3!I45)</f>
        <v>3.1104790000000002</v>
      </c>
      <c r="J45" s="18">
        <f>MAX(0,total_abstraction_km3!J45-domestic_gross_demand_km3!J45-industry_water_withdrawal_km3!J45)</f>
        <v>3.2435869999999998</v>
      </c>
      <c r="K45" s="18">
        <f>MAX(0,total_abstraction_km3!K45-domestic_gross_demand_km3!K45-industry_water_withdrawal_km3!K45)</f>
        <v>2.8910210000000003</v>
      </c>
      <c r="L45" s="18">
        <f>MAX(0,total_abstraction_km3!L45-domestic_gross_demand_km3!L45-industry_water_withdrawal_km3!L45)</f>
        <v>3.2020650000000002</v>
      </c>
      <c r="M45" s="18">
        <f>MAX(0,total_abstraction_km3!M45-domestic_gross_demand_km3!M45-industry_water_withdrawal_km3!M45)</f>
        <v>3.2631490000000003</v>
      </c>
      <c r="N45" s="18">
        <f>MAX(0,total_abstraction_km3!N45-domestic_gross_demand_km3!N45-industry_water_withdrawal_km3!N45)</f>
        <v>3.4758749999999994</v>
      </c>
      <c r="O45" s="18">
        <f>MAX(0,total_abstraction_km3!O45-domestic_gross_demand_km3!O45-industry_water_withdrawal_km3!O45)</f>
        <v>3.4175850000000003</v>
      </c>
      <c r="P45" s="18">
        <f>MAX(0,total_abstraction_km3!P45-domestic_gross_demand_km3!P45-industry_water_withdrawal_km3!P45)</f>
        <v>2.9784070000000007</v>
      </c>
      <c r="Q45" s="18">
        <f>MAX(0,total_abstraction_km3!Q45-domestic_gross_demand_km3!Q45-industry_water_withdrawal_km3!Q45)</f>
        <v>3.2796170000000004</v>
      </c>
      <c r="R45" s="18">
        <f>MAX(0,total_abstraction_km3!R45-domestic_gross_demand_km3!R45-industry_water_withdrawal_km3!R45)</f>
        <v>3.6675850000000008</v>
      </c>
      <c r="S45" s="18">
        <f>MAX(0,total_abstraction_km3!S45-domestic_gross_demand_km3!S45-industry_water_withdrawal_km3!S45)</f>
        <v>3.7924910000000001</v>
      </c>
      <c r="T45" s="18">
        <f>MAX(0,total_abstraction_km3!T45-domestic_gross_demand_km3!T45-industry_water_withdrawal_km3!T45)</f>
        <v>3.9321720000000004</v>
      </c>
      <c r="U45" s="18">
        <f>MAX(0,total_abstraction_km3!U45-domestic_gross_demand_km3!U45-industry_water_withdrawal_km3!U45)</f>
        <v>4.0357250000000002</v>
      </c>
      <c r="V45" s="18">
        <f>MAX(0,total_abstraction_km3!V45-domestic_gross_demand_km3!V45-industry_water_withdrawal_km3!V45)</f>
        <v>4.2707169999999994</v>
      </c>
      <c r="W45" s="18">
        <f>MAX(0,total_abstraction_km3!W45-domestic_gross_demand_km3!W45-industry_water_withdrawal_km3!W45)</f>
        <v>4.3390360000000001</v>
      </c>
      <c r="X45" s="18">
        <f>MAX(0,total_abstraction_km3!X45-domestic_gross_demand_km3!X45-industry_water_withdrawal_km3!X45)</f>
        <v>4.3054280000000009</v>
      </c>
      <c r="Y45" s="18">
        <f>MAX(0,total_abstraction_km3!Y45-domestic_gross_demand_km3!Y45-industry_water_withdrawal_km3!Y45)</f>
        <v>4.0725990000000003</v>
      </c>
      <c r="Z45" s="18">
        <f>MAX(0,total_abstraction_km3!Z45-domestic_gross_demand_km3!Z45-industry_water_withdrawal_km3!Z45)</f>
        <v>4.1063899999999993</v>
      </c>
      <c r="AA45" s="18">
        <f>MAX(0,total_abstraction_km3!AA45-domestic_gross_demand_km3!AA45-industry_water_withdrawal_km3!AA45)</f>
        <v>3.60859</v>
      </c>
      <c r="AB45" s="18">
        <f>MAX(0,total_abstraction_km3!AB45-domestic_gross_demand_km3!AB45-industry_water_withdrawal_km3!AB45)</f>
        <v>3.7420960000000001</v>
      </c>
      <c r="AC45" s="18">
        <f>MAX(0,total_abstraction_km3!AC45-domestic_gross_demand_km3!AC45-industry_water_withdrawal_km3!AC45)</f>
        <v>3.7706109999999997</v>
      </c>
      <c r="AD45" s="18">
        <f>MAX(0,total_abstraction_km3!AD45-domestic_gross_demand_km3!AD45-industry_water_withdrawal_km3!AD45)</f>
        <v>3.9219819999999999</v>
      </c>
      <c r="AE45" s="18">
        <f>MAX(0,total_abstraction_km3!AE45-domestic_gross_demand_km3!AE45-industry_water_withdrawal_km3!AE45)</f>
        <v>3.7850790000000005</v>
      </c>
      <c r="AF45" s="18">
        <f>MAX(0,total_abstraction_km3!AF45-domestic_gross_demand_km3!AF45-industry_water_withdrawal_km3!AF45)</f>
        <v>4.2979779999999996</v>
      </c>
      <c r="AG45" s="18">
        <f>MAX(0,total_abstraction_km3!AG45-domestic_gross_demand_km3!AG45-industry_water_withdrawal_km3!AG45)</f>
        <v>4.1796529999999992</v>
      </c>
      <c r="AH45" s="18">
        <f>MAX(0,total_abstraction_km3!AH45-domestic_gross_demand_km3!AH45-industry_water_withdrawal_km3!AH45)</f>
        <v>3.5886230000000001</v>
      </c>
      <c r="AI45" s="18">
        <f>MAX(0,total_abstraction_km3!AI45-domestic_gross_demand_km3!AI45-industry_water_withdrawal_km3!AI45)</f>
        <v>3.3578619999999995</v>
      </c>
      <c r="AJ45" s="18">
        <f>MAX(0,total_abstraction_km3!AJ45-domestic_gross_demand_km3!AJ45-industry_water_withdrawal_km3!AJ45)</f>
        <v>3.61714</v>
      </c>
      <c r="AK45" s="18">
        <f>MAX(0,total_abstraction_km3!AK45-domestic_gross_demand_km3!AK45-industry_water_withdrawal_km3!AK45)</f>
        <v>3.6301299999999994</v>
      </c>
      <c r="AL45" s="18">
        <f>MAX(0,total_abstraction_km3!AL45-domestic_gross_demand_km3!AL45-industry_water_withdrawal_km3!AL45)</f>
        <v>3.5402199999999997</v>
      </c>
      <c r="AM45" s="18">
        <f>MAX(0,total_abstraction_km3!AM45-domestic_gross_demand_km3!AM45-industry_water_withdrawal_km3!AM45)</f>
        <v>3.6294999999999993</v>
      </c>
      <c r="AN45" s="18">
        <f>MAX(0,total_abstraction_km3!AN45-domestic_gross_demand_km3!AN45-industry_water_withdrawal_km3!AN45)</f>
        <v>3.4851199999999998</v>
      </c>
      <c r="AO45" s="18">
        <f>MAX(0,total_abstraction_km3!AO45-domestic_gross_demand_km3!AO45-industry_water_withdrawal_km3!AO45)</f>
        <v>3.5563699999999998</v>
      </c>
      <c r="AP45" s="18">
        <f>MAX(0,total_abstraction_km3!AP45-domestic_gross_demand_km3!AP45-industry_water_withdrawal_km3!AP45)</f>
        <v>3.9770899999999996</v>
      </c>
      <c r="AQ45" s="18">
        <f>MAX(0,total_abstraction_km3!AQ45-domestic_gross_demand_km3!AQ45-industry_water_withdrawal_km3!AQ45)</f>
        <v>3.6654099999999996</v>
      </c>
      <c r="AR45" s="18">
        <f>MAX(0,total_abstraction_km3!AR45-domestic_gross_demand_km3!AR45-industry_water_withdrawal_km3!AR45)</f>
        <v>3.6546299999999996</v>
      </c>
      <c r="AS45" s="18">
        <f>MAX(0,total_abstraction_km3!AS45-domestic_gross_demand_km3!AS45-industry_water_withdrawal_km3!AS45)</f>
        <v>3.6911599999999996</v>
      </c>
      <c r="AT45" s="18">
        <f>MAX(0,total_abstraction_km3!AT45-domestic_gross_demand_km3!AT45-industry_water_withdrawal_km3!AT45)</f>
        <v>3.5699699999999996</v>
      </c>
      <c r="AU45" s="18">
        <f>MAX(0,total_abstraction_km3!AU45-domestic_gross_demand_km3!AU45-industry_water_withdrawal_km3!AU45)</f>
        <v>3.6859200000000008</v>
      </c>
      <c r="AV45" s="18">
        <f>MAX(0,total_abstraction_km3!AV45-domestic_gross_demand_km3!AV45-industry_water_withdrawal_km3!AV45)</f>
        <v>3.8059299999999996</v>
      </c>
      <c r="AW45" s="18">
        <f>MAX(0,total_abstraction_km3!AW45-domestic_gross_demand_km3!AW45-industry_water_withdrawal_km3!AW45)</f>
        <v>3.7515300000000003</v>
      </c>
      <c r="AX45" s="18">
        <f>MAX(0,total_abstraction_km3!AX45-domestic_gross_demand_km3!AX45-industry_water_withdrawal_km3!AX45)</f>
        <v>3.6343200000000007</v>
      </c>
      <c r="AY45" s="18">
        <f>MAX(0,total_abstraction_km3!AY45-domestic_gross_demand_km3!AY45-industry_water_withdrawal_km3!AY45)</f>
        <v>3.8719199999999998</v>
      </c>
      <c r="AZ45" s="18">
        <f>MAX(0,total_abstraction_km3!AZ45-domestic_gross_demand_km3!AZ45-industry_water_withdrawal_km3!AZ45)</f>
        <v>3.70133</v>
      </c>
      <c r="BA45" s="18">
        <f>MAX(0,total_abstraction_km3!BA45-domestic_gross_demand_km3!BA45-industry_water_withdrawal_km3!BA45)</f>
        <v>3.6623600000000001</v>
      </c>
      <c r="BB45" s="18">
        <f>MAX(0,total_abstraction_km3!BB45-domestic_gross_demand_km3!BB45-industry_water_withdrawal_km3!BB45)</f>
        <v>4.0055599999999991</v>
      </c>
      <c r="BC45" s="18">
        <f>MAX(0,total_abstraction_km3!BC45-domestic_gross_demand_km3!BC45-industry_water_withdrawal_km3!BC45)</f>
        <v>4.0016699999999998</v>
      </c>
      <c r="BD45" s="18">
        <f>MAX(0,total_abstraction_km3!BD45-domestic_gross_demand_km3!BD45-industry_water_withdrawal_km3!BD45)</f>
        <v>3.9861999999999993</v>
      </c>
      <c r="BE45" s="18">
        <f>MAX(0,total_abstraction_km3!BE45-domestic_gross_demand_km3!BE45-industry_water_withdrawal_km3!BE45)</f>
        <v>4.1052999999999997</v>
      </c>
      <c r="BF45" s="18">
        <f>MAX(0,total_abstraction_km3!BF45-domestic_gross_demand_km3!BF45-industry_water_withdrawal_km3!BF45)</f>
        <v>3.8897599999999999</v>
      </c>
      <c r="BG45" s="18">
        <f>MAX(0,total_abstraction_km3!BG45-domestic_gross_demand_km3!BG45-industry_water_withdrawal_km3!BG45)</f>
        <v>3.7174800000000001</v>
      </c>
      <c r="BH45" s="18">
        <f>MAX(0,total_abstraction_km3!BH45-domestic_gross_demand_km3!BH45-industry_water_withdrawal_km3!BH45)</f>
        <v>4.1038200000000007</v>
      </c>
      <c r="BI45" s="18">
        <f>MAX(0,total_abstraction_km3!BI45-domestic_gross_demand_km3!BI45-industry_water_withdrawal_km3!BI45)</f>
        <v>3.8955400000000004</v>
      </c>
      <c r="BJ45" s="18">
        <f>MAX(0,total_abstraction_km3!BJ45-domestic_gross_demand_km3!BJ45-industry_water_withdrawal_km3!BJ45)</f>
        <v>3.5314400000000004</v>
      </c>
      <c r="BK45" s="18">
        <f>MAX(0,total_abstraction_km3!BK45-domestic_gross_demand_km3!BK45-industry_water_withdrawal_km3!BK45)</f>
        <v>3.6667600000000009</v>
      </c>
      <c r="BL45" s="18">
        <f>MAX(0,total_abstraction_km3!BL45-domestic_gross_demand_km3!BL45-industry_water_withdrawal_km3!BL45)</f>
        <v>3.69295203448275</v>
      </c>
      <c r="BM45" s="18">
        <f>MAX(0,total_abstraction_km3!BM45-domestic_gross_demand_km3!BM45-industry_water_withdrawal_km3!BM45)</f>
        <v>0.15458385441156419</v>
      </c>
      <c r="BN45" s="18">
        <f>MAX(0,total_abstraction_km3!BN45-domestic_gross_demand_km3!BN45-industry_water_withdrawal_km3!BN45)</f>
        <v>0</v>
      </c>
      <c r="BO45" s="18">
        <f>MAX(0,total_abstraction_km3!BO45-domestic_gross_demand_km3!BO45-industry_water_withdrawal_km3!BO45)</f>
        <v>0</v>
      </c>
      <c r="BP45" s="18">
        <f>MAX(0,total_abstraction_km3!BP45-domestic_gross_demand_km3!BP45-industry_water_withdrawal_km3!BP45)</f>
        <v>0</v>
      </c>
      <c r="BQ45" s="18">
        <f>MAX(0,total_abstraction_km3!BQ45-domestic_gross_demand_km3!BQ45-industry_water_withdrawal_km3!BQ45)</f>
        <v>0</v>
      </c>
      <c r="BR45" s="18">
        <f>MAX(0,total_abstraction_km3!BR45-domestic_gross_demand_km3!BR45-industry_water_withdrawal_km3!BR45)</f>
        <v>0</v>
      </c>
      <c r="BS45" s="18">
        <f>MAX(0,total_abstraction_km3!BS45-domestic_gross_demand_km3!BS45-industry_water_withdrawal_km3!BS45)</f>
        <v>0</v>
      </c>
      <c r="BT45" s="18">
        <f>MAX(0,total_abstraction_km3!BT45-domestic_gross_demand_km3!BT45-industry_water_withdrawal_km3!BT45)</f>
        <v>8.7195139192226961E-3</v>
      </c>
      <c r="BU45" s="18">
        <f>MAX(0,total_abstraction_km3!BU45-domestic_gross_demand_km3!BU45-industry_water_withdrawal_km3!BU45)</f>
        <v>0</v>
      </c>
      <c r="BV45" s="18">
        <f>MAX(0,total_abstraction_km3!BV45-domestic_gross_demand_km3!BV45-industry_water_withdrawal_km3!BV45)</f>
        <v>0</v>
      </c>
      <c r="BW45" s="18">
        <f>MAX(0,total_abstraction_km3!BW45-domestic_gross_demand_km3!BW45-industry_water_withdrawal_km3!BW45)</f>
        <v>3.1750603999999996</v>
      </c>
      <c r="BX45" s="18">
        <f>MAX(0,total_abstraction_km3!BX45-domestic_gross_demand_km3!BX45-industry_water_withdrawal_km3!BX45)</f>
        <v>9.5229999533937015E-2</v>
      </c>
      <c r="BY45" s="18">
        <f>MAX(0,total_abstraction_km3!BY45-domestic_gross_demand_km3!BY45-industry_water_withdrawal_km3!BY45)</f>
        <v>3.2499389999999995</v>
      </c>
      <c r="BZ45" s="18">
        <f>MAX(0,total_abstraction_km3!BZ45-domestic_gross_demand_km3!BZ45-industry_water_withdrawal_km3!BZ45)</f>
        <v>0.22521407151027217</v>
      </c>
      <c r="CA45" s="18">
        <f>MAX(0,total_abstraction_km3!CA45-domestic_gross_demand_km3!CA45-industry_water_withdrawal_km3!CA45)</f>
        <v>3.5300544000000005</v>
      </c>
      <c r="CB45" s="18">
        <f>MAX(0,total_abstraction_km3!CB45-domestic_gross_demand_km3!CB45-industry_water_withdrawal_km3!CB45)</f>
        <v>0.37969660858839083</v>
      </c>
      <c r="CC45" s="18">
        <f>MAX(0,total_abstraction_km3!CC45-domestic_gross_demand_km3!CC45-industry_water_withdrawal_km3!CC45)</f>
        <v>4.204701</v>
      </c>
      <c r="CD45" s="18">
        <f>MAX(0,total_abstraction_km3!CD45-domestic_gross_demand_km3!CD45-industry_water_withdrawal_km3!CD45)</f>
        <v>6.1272471172800991E-2</v>
      </c>
      <c r="CE45" s="18">
        <f>MAX(0,total_abstraction_km3!CE45-domestic_gross_demand_km3!CE45-industry_water_withdrawal_km3!CE45)</f>
        <v>3.8299338000000001</v>
      </c>
      <c r="CF45" s="18">
        <f>MAX(0,total_abstraction_km3!CF45-domestic_gross_demand_km3!CF45-industry_water_withdrawal_km3!CF45)</f>
        <v>1.2905855571336819E-2</v>
      </c>
      <c r="CG45" s="18">
        <f>MAX(0,total_abstraction_km3!CG45-domestic_gross_demand_km3!CG45-industry_water_withdrawal_km3!CG45)</f>
        <v>3.8418389999999998</v>
      </c>
      <c r="CH45" s="18">
        <f>MAX(0,total_abstraction_km3!CH45-domestic_gross_demand_km3!CH45-industry_water_withdrawal_km3!CH45)</f>
        <v>0.34246823455166664</v>
      </c>
      <c r="CI45" s="18">
        <f>MAX(0,total_abstraction_km3!CI45-domestic_gross_demand_km3!CI45-industry_water_withdrawal_km3!CI45)</f>
        <v>3.5804220000000009</v>
      </c>
      <c r="CJ45" s="18">
        <f>MAX(0,total_abstraction_km3!CJ45-domestic_gross_demand_km3!CJ45-industry_water_withdrawal_km3!CJ45)</f>
        <v>0</v>
      </c>
      <c r="CK45" s="18">
        <f>MAX(0,total_abstraction_km3!CK45-domestic_gross_demand_km3!CK45-industry_water_withdrawal_km3!CK45)</f>
        <v>3.7089319999999995</v>
      </c>
      <c r="CL45" s="18">
        <f>MAX(0,total_abstraction_km3!CL45-domestic_gross_demand_km3!CL45-industry_water_withdrawal_km3!CL45)</f>
        <v>2.3100417962341024E-2</v>
      </c>
      <c r="CM45" s="18">
        <f>MAX(0,total_abstraction_km3!CM45-domestic_gross_demand_km3!CM45-industry_water_withdrawal_km3!CM45)</f>
        <v>3.6895340000000005</v>
      </c>
      <c r="CN45" s="18">
        <f>MAX(0,total_abstraction_km3!CN45-domestic_gross_demand_km3!CN45-industry_water_withdrawal_km3!CN45)</f>
        <v>5.9002174331885038E-2</v>
      </c>
      <c r="CO45" s="18">
        <f>MAX(0,total_abstraction_km3!CO45-domestic_gross_demand_km3!CO45-industry_water_withdrawal_km3!CO45)</f>
        <v>3.8485679999999998</v>
      </c>
      <c r="CP45" s="18">
        <f>MAX(0,total_abstraction_km3!CP45-domestic_gross_demand_km3!CP45-industry_water_withdrawal_km3!CP45)</f>
        <v>0.11410520660478202</v>
      </c>
      <c r="CQ45" s="18">
        <f>MAX(0,total_abstraction_km3!CQ45-domestic_gross_demand_km3!CQ45-industry_water_withdrawal_km3!CQ45)</f>
        <v>3.9605120000000005</v>
      </c>
      <c r="CR45" s="18">
        <f>MAX(0,total_abstraction_km3!CR45-domestic_gross_demand_km3!CR45-industry_water_withdrawal_km3!CR45)</f>
        <v>0</v>
      </c>
      <c r="CS45" s="18">
        <f>MAX(0,total_abstraction_km3!CS45-domestic_gross_demand_km3!CS45-industry_water_withdrawal_km3!CS45)</f>
        <v>3.6979133333333301</v>
      </c>
      <c r="CT45" s="18">
        <f>MAX(0,total_abstraction_km3!CT45-domestic_gross_demand_km3!CT45-industry_water_withdrawal_km3!CT45)</f>
        <v>0.18399136449464101</v>
      </c>
    </row>
    <row r="46" spans="1:98" x14ac:dyDescent="0.25">
      <c r="A46" s="18">
        <v>137</v>
      </c>
      <c r="B46" s="18" t="s">
        <v>1955</v>
      </c>
      <c r="C46" s="18" t="s">
        <v>570</v>
      </c>
      <c r="D46" s="18" t="s">
        <v>412</v>
      </c>
      <c r="E46" s="18" t="s">
        <v>571</v>
      </c>
      <c r="F46" s="18">
        <f>MAX(0,total_abstraction_km3!F46-domestic_gross_demand_km3!F46-industry_water_withdrawal_km3!F46)</f>
        <v>5.1792300000000003E-10</v>
      </c>
      <c r="G46" s="18">
        <f>MAX(0,total_abstraction_km3!G46-domestic_gross_demand_km3!G46-industry_water_withdrawal_km3!G46)</f>
        <v>5.1792200000000002E-10</v>
      </c>
      <c r="H46" s="18">
        <f>MAX(0,total_abstraction_km3!H46-domestic_gross_demand_km3!H46-industry_water_withdrawal_km3!H46)</f>
        <v>5.1957999999999998E-10</v>
      </c>
      <c r="I46" s="18">
        <f>MAX(0,total_abstraction_km3!I46-domestic_gross_demand_km3!I46-industry_water_withdrawal_km3!I46)</f>
        <v>5.8768500000000002E-10</v>
      </c>
      <c r="J46" s="18">
        <f>MAX(0,total_abstraction_km3!J46-domestic_gross_demand_km3!J46-industry_water_withdrawal_km3!J46)</f>
        <v>6.2881799999999999E-10</v>
      </c>
      <c r="K46" s="18">
        <f>MAX(0,total_abstraction_km3!K46-domestic_gross_demand_km3!K46-industry_water_withdrawal_km3!K46)</f>
        <v>5.5983699999999998E-10</v>
      </c>
      <c r="L46" s="18">
        <f>MAX(0,total_abstraction_km3!L46-domestic_gross_demand_km3!L46-industry_water_withdrawal_km3!L46)</f>
        <v>5.3425700000000005E-10</v>
      </c>
      <c r="M46" s="18">
        <f>MAX(0,total_abstraction_km3!M46-domestic_gross_demand_km3!M46-industry_water_withdrawal_km3!M46)</f>
        <v>5.34348E-10</v>
      </c>
      <c r="N46" s="18">
        <f>MAX(0,total_abstraction_km3!N46-domestic_gross_demand_km3!N46-industry_water_withdrawal_km3!N46)</f>
        <v>7.1379199999999999E-10</v>
      </c>
      <c r="O46" s="18">
        <f>MAX(0,total_abstraction_km3!O46-domestic_gross_demand_km3!O46-industry_water_withdrawal_km3!O46)</f>
        <v>1.0248E-9</v>
      </c>
      <c r="P46" s="18">
        <f>MAX(0,total_abstraction_km3!P46-domestic_gross_demand_km3!P46-industry_water_withdrawal_km3!P46)</f>
        <v>8.8068400000000004E-10</v>
      </c>
      <c r="Q46" s="18">
        <f>MAX(0,total_abstraction_km3!Q46-domestic_gross_demand_km3!Q46-industry_water_withdrawal_km3!Q46)</f>
        <v>9.7056899999999998E-10</v>
      </c>
      <c r="R46" s="18">
        <f>MAX(0,total_abstraction_km3!R46-domestic_gross_demand_km3!R46-industry_water_withdrawal_km3!R46)</f>
        <v>1.1674999999999999E-9</v>
      </c>
      <c r="S46" s="18">
        <f>MAX(0,total_abstraction_km3!S46-domestic_gross_demand_km3!S46-industry_water_withdrawal_km3!S46)</f>
        <v>1.2637499999999999E-9</v>
      </c>
      <c r="T46" s="18">
        <f>MAX(0,total_abstraction_km3!T46-domestic_gross_demand_km3!T46-industry_water_withdrawal_km3!T46)</f>
        <v>1.3753100000000001E-9</v>
      </c>
      <c r="U46" s="18">
        <f>MAX(0,total_abstraction_km3!U46-domestic_gross_demand_km3!U46-industry_water_withdrawal_km3!U46)</f>
        <v>1.25359E-9</v>
      </c>
      <c r="V46" s="18">
        <f>MAX(0,total_abstraction_km3!V46-domestic_gross_demand_km3!V46-industry_water_withdrawal_km3!V46)</f>
        <v>1.1531999999999999E-9</v>
      </c>
      <c r="W46" s="18">
        <f>MAX(0,total_abstraction_km3!W46-domestic_gross_demand_km3!W46-industry_water_withdrawal_km3!W46)</f>
        <v>1.0539000000000001E-9</v>
      </c>
      <c r="X46" s="18">
        <f>MAX(0,total_abstraction_km3!X46-domestic_gross_demand_km3!X46-industry_water_withdrawal_km3!X46)</f>
        <v>5.95203E-10</v>
      </c>
      <c r="Y46" s="18">
        <f>MAX(0,total_abstraction_km3!Y46-domestic_gross_demand_km3!Y46-industry_water_withdrawal_km3!Y46)</f>
        <v>8.2248900000000001E-10</v>
      </c>
      <c r="Z46" s="18">
        <f>MAX(0,total_abstraction_km3!Z46-domestic_gross_demand_km3!Z46-industry_water_withdrawal_km3!Z46)</f>
        <v>8.2036299999999997E-10</v>
      </c>
      <c r="AA46" s="18">
        <f>MAX(0,total_abstraction_km3!AA46-domestic_gross_demand_km3!AA46-industry_water_withdrawal_km3!AA46)</f>
        <v>8.3438299999999999E-10</v>
      </c>
      <c r="AB46" s="18">
        <f>MAX(0,total_abstraction_km3!AB46-domestic_gross_demand_km3!AB46-industry_water_withdrawal_km3!AB46)</f>
        <v>8.5072599999999998E-10</v>
      </c>
      <c r="AC46" s="18">
        <f>MAX(0,total_abstraction_km3!AC46-domestic_gross_demand_km3!AC46-industry_water_withdrawal_km3!AC46)</f>
        <v>1.0985700000000001E-9</v>
      </c>
      <c r="AD46" s="18">
        <f>MAX(0,total_abstraction_km3!AD46-domestic_gross_demand_km3!AD46-industry_water_withdrawal_km3!AD46)</f>
        <v>1.09863E-9</v>
      </c>
      <c r="AE46" s="18">
        <f>MAX(0,total_abstraction_km3!AE46-domestic_gross_demand_km3!AE46-industry_water_withdrawal_km3!AE46)</f>
        <v>1.0981E-9</v>
      </c>
      <c r="AF46" s="18">
        <f>MAX(0,total_abstraction_km3!AF46-domestic_gross_demand_km3!AF46-industry_water_withdrawal_km3!AF46)</f>
        <v>1.10155E-9</v>
      </c>
      <c r="AG46" s="18">
        <f>MAX(0,total_abstraction_km3!AG46-domestic_gross_demand_km3!AG46-industry_water_withdrawal_km3!AG46)</f>
        <v>1.14125E-9</v>
      </c>
      <c r="AH46" s="18">
        <f>MAX(0,total_abstraction_km3!AH46-domestic_gross_demand_km3!AH46-industry_water_withdrawal_km3!AH46)</f>
        <v>1.2023799999999999E-9</v>
      </c>
      <c r="AI46" s="18">
        <f>MAX(0,total_abstraction_km3!AI46-domestic_gross_demand_km3!AI46-industry_water_withdrawal_km3!AI46)</f>
        <v>1.2524199999999999E-9</v>
      </c>
      <c r="AJ46" s="18">
        <f>MAX(0,total_abstraction_km3!AJ46-domestic_gross_demand_km3!AJ46-industry_water_withdrawal_km3!AJ46)</f>
        <v>1.3015700000000001E-9</v>
      </c>
      <c r="AK46" s="18">
        <f>MAX(0,total_abstraction_km3!AK46-domestic_gross_demand_km3!AK46-industry_water_withdrawal_km3!AK46)</f>
        <v>1.3374199999999999E-9</v>
      </c>
      <c r="AL46" s="18">
        <f>MAX(0,total_abstraction_km3!AL46-domestic_gross_demand_km3!AL46-industry_water_withdrawal_km3!AL46)</f>
        <v>1.3784700000000001E-9</v>
      </c>
      <c r="AM46" s="18">
        <f>MAX(0,total_abstraction_km3!AM46-domestic_gross_demand_km3!AM46-industry_water_withdrawal_km3!AM46)</f>
        <v>0</v>
      </c>
      <c r="AN46" s="18">
        <f>MAX(0,total_abstraction_km3!AN46-domestic_gross_demand_km3!AN46-industry_water_withdrawal_km3!AN46)</f>
        <v>0</v>
      </c>
      <c r="AO46" s="18">
        <f>MAX(0,total_abstraction_km3!AO46-domestic_gross_demand_km3!AO46-industry_water_withdrawal_km3!AO46)</f>
        <v>0</v>
      </c>
      <c r="AP46" s="18">
        <f>MAX(0,total_abstraction_km3!AP46-domestic_gross_demand_km3!AP46-industry_water_withdrawal_km3!AP46)</f>
        <v>0</v>
      </c>
      <c r="AQ46" s="18">
        <f>MAX(0,total_abstraction_km3!AQ46-domestic_gross_demand_km3!AQ46-industry_water_withdrawal_km3!AQ46)</f>
        <v>0</v>
      </c>
      <c r="AR46" s="18">
        <f>MAX(0,total_abstraction_km3!AR46-domestic_gross_demand_km3!AR46-industry_water_withdrawal_km3!AR46)</f>
        <v>0</v>
      </c>
      <c r="AS46" s="18">
        <f>MAX(0,total_abstraction_km3!AS46-domestic_gross_demand_km3!AS46-industry_water_withdrawal_km3!AS46)</f>
        <v>0</v>
      </c>
      <c r="AT46" s="18">
        <f>MAX(0,total_abstraction_km3!AT46-domestic_gross_demand_km3!AT46-industry_water_withdrawal_km3!AT46)</f>
        <v>0</v>
      </c>
      <c r="AU46" s="18">
        <f>MAX(0,total_abstraction_km3!AU46-domestic_gross_demand_km3!AU46-industry_water_withdrawal_km3!AU46)</f>
        <v>0</v>
      </c>
      <c r="AV46" s="18">
        <f>MAX(0,total_abstraction_km3!AV46-domestic_gross_demand_km3!AV46-industry_water_withdrawal_km3!AV46)</f>
        <v>0</v>
      </c>
      <c r="AW46" s="18">
        <f>MAX(0,total_abstraction_km3!AW46-domestic_gross_demand_km3!AW46-industry_water_withdrawal_km3!AW46)</f>
        <v>0</v>
      </c>
      <c r="AX46" s="18">
        <f>MAX(0,total_abstraction_km3!AX46-domestic_gross_demand_km3!AX46-industry_water_withdrawal_km3!AX46)</f>
        <v>0</v>
      </c>
      <c r="AY46" s="18">
        <f>MAX(0,total_abstraction_km3!AY46-domestic_gross_demand_km3!AY46-industry_water_withdrawal_km3!AY46)</f>
        <v>0</v>
      </c>
      <c r="AZ46" s="18">
        <f>MAX(0,total_abstraction_km3!AZ46-domestic_gross_demand_km3!AZ46-industry_water_withdrawal_km3!AZ46)</f>
        <v>0</v>
      </c>
      <c r="BA46" s="18">
        <f>MAX(0,total_abstraction_km3!BA46-domestic_gross_demand_km3!BA46-industry_water_withdrawal_km3!BA46)</f>
        <v>0</v>
      </c>
      <c r="BB46" s="18">
        <f>MAX(0,total_abstraction_km3!BB46-domestic_gross_demand_km3!BB46-industry_water_withdrawal_km3!BB46)</f>
        <v>0</v>
      </c>
      <c r="BC46" s="18">
        <f>MAX(0,total_abstraction_km3!BC46-domestic_gross_demand_km3!BC46-industry_water_withdrawal_km3!BC46)</f>
        <v>0</v>
      </c>
      <c r="BD46" s="18">
        <f>MAX(0,total_abstraction_km3!BD46-domestic_gross_demand_km3!BD46-industry_water_withdrawal_km3!BD46)</f>
        <v>0</v>
      </c>
      <c r="BE46" s="18">
        <f>MAX(0,total_abstraction_km3!BE46-domestic_gross_demand_km3!BE46-industry_water_withdrawal_km3!BE46)</f>
        <v>0</v>
      </c>
      <c r="BF46" s="18">
        <f>MAX(0,total_abstraction_km3!BF46-domestic_gross_demand_km3!BF46-industry_water_withdrawal_km3!BF46)</f>
        <v>0</v>
      </c>
      <c r="BG46" s="18">
        <f>MAX(0,total_abstraction_km3!BG46-domestic_gross_demand_km3!BG46-industry_water_withdrawal_km3!BG46)</f>
        <v>0</v>
      </c>
      <c r="BH46" s="18">
        <f>MAX(0,total_abstraction_km3!BH46-domestic_gross_demand_km3!BH46-industry_water_withdrawal_km3!BH46)</f>
        <v>0</v>
      </c>
      <c r="BI46" s="18">
        <f>MAX(0,total_abstraction_km3!BI46-domestic_gross_demand_km3!BI46-industry_water_withdrawal_km3!BI46)</f>
        <v>0</v>
      </c>
      <c r="BJ46" s="18">
        <f>MAX(0,total_abstraction_km3!BJ46-domestic_gross_demand_km3!BJ46-industry_water_withdrawal_km3!BJ46)</f>
        <v>0</v>
      </c>
      <c r="BK46" s="18">
        <f>MAX(0,total_abstraction_km3!BK46-domestic_gross_demand_km3!BK46-industry_water_withdrawal_km3!BK46)</f>
        <v>0</v>
      </c>
      <c r="BL46" s="18">
        <f>MAX(0,total_abstraction_km3!BL46-domestic_gross_demand_km3!BL46-industry_water_withdrawal_km3!BL46)</f>
        <v>5.3777567241379298E-10</v>
      </c>
      <c r="BM46" s="18">
        <f>MAX(0,total_abstraction_km3!BM46-domestic_gross_demand_km3!BM46-industry_water_withdrawal_km3!BM46)</f>
        <v>5.20716144329097E-10</v>
      </c>
      <c r="BN46" s="18" t="e">
        <f>MAX(0,total_abstraction_km3!BN46-domestic_gross_demand_km3!BN46-industry_water_withdrawal_km3!BN46)</f>
        <v>#VALUE!</v>
      </c>
      <c r="BO46" s="18" t="e">
        <f>MAX(0,total_abstraction_km3!BO46-domestic_gross_demand_km3!BO46-industry_water_withdrawal_km3!BO46)</f>
        <v>#VALUE!</v>
      </c>
      <c r="BP46" s="18" t="e">
        <f>MAX(0,total_abstraction_km3!BP46-domestic_gross_demand_km3!BP46-industry_water_withdrawal_km3!BP46)</f>
        <v>#VALUE!</v>
      </c>
      <c r="BQ46" s="18" t="e">
        <f>MAX(0,total_abstraction_km3!BQ46-domestic_gross_demand_km3!BQ46-industry_water_withdrawal_km3!BQ46)</f>
        <v>#VALUE!</v>
      </c>
      <c r="BR46" s="18" t="e">
        <f>MAX(0,total_abstraction_km3!BR46-domestic_gross_demand_km3!BR46-industry_water_withdrawal_km3!BR46)</f>
        <v>#VALUE!</v>
      </c>
      <c r="BS46" s="18" t="e">
        <f>MAX(0,total_abstraction_km3!BS46-domestic_gross_demand_km3!BS46-industry_water_withdrawal_km3!BS46)</f>
        <v>#VALUE!</v>
      </c>
      <c r="BT46" s="18">
        <f>MAX(0,total_abstraction_km3!BT46-domestic_gross_demand_km3!BT46-industry_water_withdrawal_km3!BT46)</f>
        <v>0</v>
      </c>
      <c r="BU46" s="18" t="e">
        <f>MAX(0,total_abstraction_km3!BU46-domestic_gross_demand_km3!BU46-industry_water_withdrawal_km3!BU46)</f>
        <v>#VALUE!</v>
      </c>
      <c r="BV46" s="18" t="e">
        <f>MAX(0,total_abstraction_km3!BV46-domestic_gross_demand_km3!BV46-industry_water_withdrawal_km3!BV46)</f>
        <v>#VALUE!</v>
      </c>
      <c r="BW46" s="18">
        <f>MAX(0,total_abstraction_km3!BW46-domestic_gross_demand_km3!BW46-industry_water_withdrawal_km3!BW46)</f>
        <v>5.5438560000000003E-10</v>
      </c>
      <c r="BX46" s="18">
        <f>MAX(0,total_abstraction_km3!BX46-domestic_gross_demand_km3!BX46-industry_water_withdrawal_km3!BX46)</f>
        <v>5.1282495369277797E-11</v>
      </c>
      <c r="BY46" s="18">
        <f>MAX(0,total_abstraction_km3!BY46-domestic_gross_demand_km3!BY46-industry_water_withdrawal_km3!BY46)</f>
        <v>6.7340679999999997E-10</v>
      </c>
      <c r="BZ46" s="18">
        <f>MAX(0,total_abstraction_km3!BZ46-domestic_gross_demand_km3!BZ46-industry_water_withdrawal_km3!BZ46)</f>
        <v>2.1018221948752E-10</v>
      </c>
      <c r="CA46" s="18">
        <f>MAX(0,total_abstraction_km3!CA46-domestic_gross_demand_km3!CA46-industry_water_withdrawal_km3!CA46)</f>
        <v>1.1315626E-9</v>
      </c>
      <c r="CB46" s="18">
        <f>MAX(0,total_abstraction_km3!CB46-domestic_gross_demand_km3!CB46-industry_water_withdrawal_km3!CB46)</f>
        <v>2.0435068609084699E-10</v>
      </c>
      <c r="CC46" s="18">
        <f>MAX(0,total_abstraction_km3!CC46-domestic_gross_demand_km3!CC46-industry_water_withdrawal_km3!CC46)</f>
        <v>9.7567639999999997E-10</v>
      </c>
      <c r="CD46" s="18">
        <f>MAX(0,total_abstraction_km3!CD46-domestic_gross_demand_km3!CD46-industry_water_withdrawal_km3!CD46)</f>
        <v>2.6603379336336201E-10</v>
      </c>
      <c r="CE46" s="18">
        <f>MAX(0,total_abstraction_km3!CE46-domestic_gross_demand_km3!CE46-industry_water_withdrawal_km3!CE46)</f>
        <v>9.4053440000000001E-10</v>
      </c>
      <c r="CF46" s="18">
        <f>MAX(0,total_abstraction_km3!CF46-domestic_gross_demand_km3!CF46-industry_water_withdrawal_km3!CF46)</f>
        <v>1.44693040103178E-10</v>
      </c>
      <c r="CG46" s="18">
        <f>MAX(0,total_abstraction_km3!CG46-domestic_gross_demand_km3!CG46-industry_water_withdrawal_km3!CG46)</f>
        <v>1.15914E-9</v>
      </c>
      <c r="CH46" s="18">
        <f>MAX(0,total_abstraction_km3!CH46-domestic_gross_demand_km3!CH46-industry_water_withdrawal_km3!CH46)</f>
        <v>6.6957818438177902E-11</v>
      </c>
      <c r="CI46" s="18">
        <f>MAX(0,total_abstraction_km3!CI46-domestic_gross_demand_km3!CI46-industry_water_withdrawal_km3!CI46)</f>
        <v>8.03492E-10</v>
      </c>
      <c r="CJ46" s="18">
        <f>MAX(0,total_abstraction_km3!CJ46-domestic_gross_demand_km3!CJ46-industry_water_withdrawal_km3!CJ46)</f>
        <v>7.33988980142073E-10</v>
      </c>
      <c r="CK46" s="18">
        <f>MAX(0,total_abstraction_km3!CK46-domestic_gross_demand_km3!CK46-industry_water_withdrawal_km3!CK46)</f>
        <v>0</v>
      </c>
      <c r="CL46" s="18">
        <f>MAX(0,total_abstraction_km3!CL46-domestic_gross_demand_km3!CL46-industry_water_withdrawal_km3!CL46)</f>
        <v>0</v>
      </c>
      <c r="CM46" s="18">
        <f>MAX(0,total_abstraction_km3!CM46-domestic_gross_demand_km3!CM46-industry_water_withdrawal_km3!CM46)</f>
        <v>0</v>
      </c>
      <c r="CN46" s="18">
        <f>MAX(0,total_abstraction_km3!CN46-domestic_gross_demand_km3!CN46-industry_water_withdrawal_km3!CN46)</f>
        <v>0</v>
      </c>
      <c r="CO46" s="18">
        <f>MAX(0,total_abstraction_km3!CO46-domestic_gross_demand_km3!CO46-industry_water_withdrawal_km3!CO46)</f>
        <v>0</v>
      </c>
      <c r="CP46" s="18">
        <f>MAX(0,total_abstraction_km3!CP46-domestic_gross_demand_km3!CP46-industry_water_withdrawal_km3!CP46)</f>
        <v>0</v>
      </c>
      <c r="CQ46" s="18">
        <f>MAX(0,total_abstraction_km3!CQ46-domestic_gross_demand_km3!CQ46-industry_water_withdrawal_km3!CQ46)</f>
        <v>0</v>
      </c>
      <c r="CR46" s="18">
        <f>MAX(0,total_abstraction_km3!CR46-domestic_gross_demand_km3!CR46-industry_water_withdrawal_km3!CR46)</f>
        <v>0</v>
      </c>
      <c r="CS46" s="18">
        <f>MAX(0,total_abstraction_km3!CS46-domestic_gross_demand_km3!CS46-industry_water_withdrawal_km3!CS46)</f>
        <v>0</v>
      </c>
      <c r="CT46" s="18">
        <f>MAX(0,total_abstraction_km3!CT46-domestic_gross_demand_km3!CT46-industry_water_withdrawal_km3!CT46)</f>
        <v>0</v>
      </c>
    </row>
    <row r="47" spans="1:98" x14ac:dyDescent="0.25">
      <c r="A47" s="18">
        <v>138</v>
      </c>
      <c r="B47" s="18" t="s">
        <v>1956</v>
      </c>
      <c r="C47" s="18" t="s">
        <v>572</v>
      </c>
      <c r="D47" s="18" t="s">
        <v>418</v>
      </c>
      <c r="E47" s="18" t="s">
        <v>236</v>
      </c>
      <c r="F47" s="18">
        <f>MAX(0,total_abstraction_km3!F47-domestic_gross_demand_km3!F47-industry_water_withdrawal_km3!F47)</f>
        <v>6.158590000000002E-3</v>
      </c>
      <c r="G47" s="18">
        <f>MAX(0,total_abstraction_km3!G47-domestic_gross_demand_km3!G47-industry_water_withdrawal_km3!G47)</f>
        <v>6.594560000000001E-3</v>
      </c>
      <c r="H47" s="18">
        <f>MAX(0,total_abstraction_km3!H47-domestic_gross_demand_km3!H47-industry_water_withdrawal_km3!H47)</f>
        <v>8.1180499999999982E-3</v>
      </c>
      <c r="I47" s="18">
        <f>MAX(0,total_abstraction_km3!I47-domestic_gross_demand_km3!I47-industry_water_withdrawal_km3!I47)</f>
        <v>3.6859799999999989E-3</v>
      </c>
      <c r="J47" s="18">
        <f>MAX(0,total_abstraction_km3!J47-domestic_gross_demand_km3!J47-industry_water_withdrawal_km3!J47)</f>
        <v>7.6432300000000009E-3</v>
      </c>
      <c r="K47" s="18">
        <f>MAX(0,total_abstraction_km3!K47-domestic_gross_demand_km3!K47-industry_water_withdrawal_km3!K47)</f>
        <v>7.0492899999999997E-3</v>
      </c>
      <c r="L47" s="18">
        <f>MAX(0,total_abstraction_km3!L47-domestic_gross_demand_km3!L47-industry_water_withdrawal_km3!L47)</f>
        <v>1.0606150000000002E-2</v>
      </c>
      <c r="M47" s="18">
        <f>MAX(0,total_abstraction_km3!M47-domestic_gross_demand_km3!M47-industry_water_withdrawal_km3!M47)</f>
        <v>8.2465199999999985E-3</v>
      </c>
      <c r="N47" s="18">
        <f>MAX(0,total_abstraction_km3!N47-domestic_gross_demand_km3!N47-industry_water_withdrawal_km3!N47)</f>
        <v>7.9387200000000015E-3</v>
      </c>
      <c r="O47" s="18">
        <f>MAX(0,total_abstraction_km3!O47-domestic_gross_demand_km3!O47-industry_water_withdrawal_km3!O47)</f>
        <v>5.4768600000000027E-3</v>
      </c>
      <c r="P47" s="18">
        <f>MAX(0,total_abstraction_km3!P47-domestic_gross_demand_km3!P47-industry_water_withdrawal_km3!P47)</f>
        <v>7.5159000000000016E-3</v>
      </c>
      <c r="Q47" s="18">
        <f>MAX(0,total_abstraction_km3!Q47-domestic_gross_demand_km3!Q47-industry_water_withdrawal_km3!Q47)</f>
        <v>4.1533400000000002E-3</v>
      </c>
      <c r="R47" s="18">
        <f>MAX(0,total_abstraction_km3!R47-domestic_gross_demand_km3!R47-industry_water_withdrawal_km3!R47)</f>
        <v>5.14197E-3</v>
      </c>
      <c r="S47" s="18">
        <f>MAX(0,total_abstraction_km3!S47-domestic_gross_demand_km3!S47-industry_water_withdrawal_km3!S47)</f>
        <v>2.6763500000000023E-3</v>
      </c>
      <c r="T47" s="18">
        <f>MAX(0,total_abstraction_km3!T47-domestic_gross_demand_km3!T47-industry_water_withdrawal_km3!T47)</f>
        <v>2.3241799999999999E-3</v>
      </c>
      <c r="U47" s="18">
        <f>MAX(0,total_abstraction_km3!U47-domestic_gross_demand_km3!U47-industry_water_withdrawal_km3!U47)</f>
        <v>0</v>
      </c>
      <c r="V47" s="18">
        <f>MAX(0,total_abstraction_km3!V47-domestic_gross_demand_km3!V47-industry_water_withdrawal_km3!V47)</f>
        <v>0</v>
      </c>
      <c r="W47" s="18">
        <f>MAX(0,total_abstraction_km3!W47-domestic_gross_demand_km3!W47-industry_water_withdrawal_km3!W47)</f>
        <v>0</v>
      </c>
      <c r="X47" s="18">
        <f>MAX(0,total_abstraction_km3!X47-domestic_gross_demand_km3!X47-industry_water_withdrawal_km3!X47)</f>
        <v>0</v>
      </c>
      <c r="Y47" s="18">
        <f>MAX(0,total_abstraction_km3!Y47-domestic_gross_demand_km3!Y47-industry_water_withdrawal_km3!Y47)</f>
        <v>0</v>
      </c>
      <c r="Z47" s="18">
        <f>MAX(0,total_abstraction_km3!Z47-domestic_gross_demand_km3!Z47-industry_water_withdrawal_km3!Z47)</f>
        <v>0</v>
      </c>
      <c r="AA47" s="18">
        <f>MAX(0,total_abstraction_km3!AA47-domestic_gross_demand_km3!AA47-industry_water_withdrawal_km3!AA47)</f>
        <v>0</v>
      </c>
      <c r="AB47" s="18">
        <f>MAX(0,total_abstraction_km3!AB47-domestic_gross_demand_km3!AB47-industry_water_withdrawal_km3!AB47)</f>
        <v>0</v>
      </c>
      <c r="AC47" s="18">
        <f>MAX(0,total_abstraction_km3!AC47-domestic_gross_demand_km3!AC47-industry_water_withdrawal_km3!AC47)</f>
        <v>0</v>
      </c>
      <c r="AD47" s="18">
        <f>MAX(0,total_abstraction_km3!AD47-domestic_gross_demand_km3!AD47-industry_water_withdrawal_km3!AD47)</f>
        <v>0</v>
      </c>
      <c r="AE47" s="18">
        <f>MAX(0,total_abstraction_km3!AE47-domestic_gross_demand_km3!AE47-industry_water_withdrawal_km3!AE47)</f>
        <v>0</v>
      </c>
      <c r="AF47" s="18">
        <f>MAX(0,total_abstraction_km3!AF47-domestic_gross_demand_km3!AF47-industry_water_withdrawal_km3!AF47)</f>
        <v>0</v>
      </c>
      <c r="AG47" s="18">
        <f>MAX(0,total_abstraction_km3!AG47-domestic_gross_demand_km3!AG47-industry_water_withdrawal_km3!AG47)</f>
        <v>0</v>
      </c>
      <c r="AH47" s="18">
        <f>MAX(0,total_abstraction_km3!AH47-domestic_gross_demand_km3!AH47-industry_water_withdrawal_km3!AH47)</f>
        <v>0</v>
      </c>
      <c r="AI47" s="18">
        <f>MAX(0,total_abstraction_km3!AI47-domestic_gross_demand_km3!AI47-industry_water_withdrawal_km3!AI47)</f>
        <v>0</v>
      </c>
      <c r="AJ47" s="18">
        <f>MAX(0,total_abstraction_km3!AJ47-domestic_gross_demand_km3!AJ47-industry_water_withdrawal_km3!AJ47)</f>
        <v>0</v>
      </c>
      <c r="AK47" s="18">
        <f>MAX(0,total_abstraction_km3!AK47-domestic_gross_demand_km3!AK47-industry_water_withdrawal_km3!AK47)</f>
        <v>0</v>
      </c>
      <c r="AL47" s="18">
        <f>MAX(0,total_abstraction_km3!AL47-domestic_gross_demand_km3!AL47-industry_water_withdrawal_km3!AL47)</f>
        <v>0</v>
      </c>
      <c r="AM47" s="18">
        <f>MAX(0,total_abstraction_km3!AM47-domestic_gross_demand_km3!AM47-industry_water_withdrawal_km3!AM47)</f>
        <v>0</v>
      </c>
      <c r="AN47" s="18">
        <f>MAX(0,total_abstraction_km3!AN47-domestic_gross_demand_km3!AN47-industry_water_withdrawal_km3!AN47)</f>
        <v>0</v>
      </c>
      <c r="AO47" s="18">
        <f>MAX(0,total_abstraction_km3!AO47-domestic_gross_demand_km3!AO47-industry_water_withdrawal_km3!AO47)</f>
        <v>0</v>
      </c>
      <c r="AP47" s="18">
        <f>MAX(0,total_abstraction_km3!AP47-domestic_gross_demand_km3!AP47-industry_water_withdrawal_km3!AP47)</f>
        <v>0</v>
      </c>
      <c r="AQ47" s="18">
        <f>MAX(0,total_abstraction_km3!AQ47-domestic_gross_demand_km3!AQ47-industry_water_withdrawal_km3!AQ47)</f>
        <v>0</v>
      </c>
      <c r="AR47" s="18">
        <f>MAX(0,total_abstraction_km3!AR47-domestic_gross_demand_km3!AR47-industry_water_withdrawal_km3!AR47)</f>
        <v>0</v>
      </c>
      <c r="AS47" s="18">
        <f>MAX(0,total_abstraction_km3!AS47-domestic_gross_demand_km3!AS47-industry_water_withdrawal_km3!AS47)</f>
        <v>0</v>
      </c>
      <c r="AT47" s="18">
        <f>MAX(0,total_abstraction_km3!AT47-domestic_gross_demand_km3!AT47-industry_water_withdrawal_km3!AT47)</f>
        <v>0</v>
      </c>
      <c r="AU47" s="18">
        <f>MAX(0,total_abstraction_km3!AU47-domestic_gross_demand_km3!AU47-industry_water_withdrawal_km3!AU47)</f>
        <v>0</v>
      </c>
      <c r="AV47" s="18">
        <f>MAX(0,total_abstraction_km3!AV47-domestic_gross_demand_km3!AV47-industry_water_withdrawal_km3!AV47)</f>
        <v>0</v>
      </c>
      <c r="AW47" s="18">
        <f>MAX(0,total_abstraction_km3!AW47-domestic_gross_demand_km3!AW47-industry_water_withdrawal_km3!AW47)</f>
        <v>0</v>
      </c>
      <c r="AX47" s="18">
        <f>MAX(0,total_abstraction_km3!AX47-domestic_gross_demand_km3!AX47-industry_water_withdrawal_km3!AX47)</f>
        <v>0</v>
      </c>
      <c r="AY47" s="18">
        <f>MAX(0,total_abstraction_km3!AY47-domestic_gross_demand_km3!AY47-industry_water_withdrawal_km3!AY47)</f>
        <v>0</v>
      </c>
      <c r="AZ47" s="18">
        <f>MAX(0,total_abstraction_km3!AZ47-domestic_gross_demand_km3!AZ47-industry_water_withdrawal_km3!AZ47)</f>
        <v>0</v>
      </c>
      <c r="BA47" s="18">
        <f>MAX(0,total_abstraction_km3!BA47-domestic_gross_demand_km3!BA47-industry_water_withdrawal_km3!BA47)</f>
        <v>0</v>
      </c>
      <c r="BB47" s="18">
        <f>MAX(0,total_abstraction_km3!BB47-domestic_gross_demand_km3!BB47-industry_water_withdrawal_km3!BB47)</f>
        <v>0</v>
      </c>
      <c r="BC47" s="18">
        <f>MAX(0,total_abstraction_km3!BC47-domestic_gross_demand_km3!BC47-industry_water_withdrawal_km3!BC47)</f>
        <v>0</v>
      </c>
      <c r="BD47" s="18">
        <f>MAX(0,total_abstraction_km3!BD47-domestic_gross_demand_km3!BD47-industry_water_withdrawal_km3!BD47)</f>
        <v>0</v>
      </c>
      <c r="BE47" s="18">
        <f>MAX(0,total_abstraction_km3!BE47-domestic_gross_demand_km3!BE47-industry_water_withdrawal_km3!BE47)</f>
        <v>0</v>
      </c>
      <c r="BF47" s="18">
        <f>MAX(0,total_abstraction_km3!BF47-domestic_gross_demand_km3!BF47-industry_water_withdrawal_km3!BF47)</f>
        <v>0</v>
      </c>
      <c r="BG47" s="18">
        <f>MAX(0,total_abstraction_km3!BG47-domestic_gross_demand_km3!BG47-industry_water_withdrawal_km3!BG47)</f>
        <v>0</v>
      </c>
      <c r="BH47" s="18">
        <f>MAX(0,total_abstraction_km3!BH47-domestic_gross_demand_km3!BH47-industry_water_withdrawal_km3!BH47)</f>
        <v>0</v>
      </c>
      <c r="BI47" s="18">
        <f>MAX(0,total_abstraction_km3!BI47-domestic_gross_demand_km3!BI47-industry_water_withdrawal_km3!BI47)</f>
        <v>0</v>
      </c>
      <c r="BJ47" s="18">
        <f>MAX(0,total_abstraction_km3!BJ47-domestic_gross_demand_km3!BJ47-industry_water_withdrawal_km3!BJ47)</f>
        <v>0</v>
      </c>
      <c r="BK47" s="18">
        <f>MAX(0,total_abstraction_km3!BK47-domestic_gross_demand_km3!BK47-industry_water_withdrawal_km3!BK47)</f>
        <v>0</v>
      </c>
      <c r="BL47" s="18">
        <f>MAX(0,total_abstraction_km3!BL47-domestic_gross_demand_km3!BL47-industry_water_withdrawal_km3!BL47)</f>
        <v>0</v>
      </c>
      <c r="BM47" s="18">
        <f>MAX(0,total_abstraction_km3!BM47-domestic_gross_demand_km3!BM47-industry_water_withdrawal_km3!BM47)</f>
        <v>0</v>
      </c>
      <c r="BN47" s="18">
        <f>MAX(0,total_abstraction_km3!BN47-domestic_gross_demand_km3!BN47-industry_water_withdrawal_km3!BN47)</f>
        <v>0</v>
      </c>
      <c r="BO47" s="18">
        <f>MAX(0,total_abstraction_km3!BO47-domestic_gross_demand_km3!BO47-industry_water_withdrawal_km3!BO47)</f>
        <v>0</v>
      </c>
      <c r="BP47" s="18">
        <f>MAX(0,total_abstraction_km3!BP47-domestic_gross_demand_km3!BP47-industry_water_withdrawal_km3!BP47)</f>
        <v>0</v>
      </c>
      <c r="BQ47" s="18">
        <f>MAX(0,total_abstraction_km3!BQ47-domestic_gross_demand_km3!BQ47-industry_water_withdrawal_km3!BQ47)</f>
        <v>0</v>
      </c>
      <c r="BR47" s="18">
        <f>MAX(0,total_abstraction_km3!BR47-domestic_gross_demand_km3!BR47-industry_water_withdrawal_km3!BR47)</f>
        <v>0</v>
      </c>
      <c r="BS47" s="18">
        <f>MAX(0,total_abstraction_km3!BS47-domestic_gross_demand_km3!BS47-industry_water_withdrawal_km3!BS47)</f>
        <v>0</v>
      </c>
      <c r="BT47" s="18">
        <f>MAX(0,total_abstraction_km3!BT47-domestic_gross_demand_km3!BT47-industry_water_withdrawal_km3!BT47)</f>
        <v>0</v>
      </c>
      <c r="BU47" s="18">
        <f>MAX(0,total_abstraction_km3!BU47-domestic_gross_demand_km3!BU47-industry_water_withdrawal_km3!BU47)</f>
        <v>0</v>
      </c>
      <c r="BV47" s="18">
        <f>MAX(0,total_abstraction_km3!BV47-domestic_gross_demand_km3!BV47-industry_water_withdrawal_km3!BV47)</f>
        <v>0</v>
      </c>
      <c r="BW47" s="18">
        <f>MAX(0,total_abstraction_km3!BW47-domestic_gross_demand_km3!BW47-industry_water_withdrawal_km3!BW47)</f>
        <v>6.4400820000000015E-3</v>
      </c>
      <c r="BX47" s="18">
        <f>MAX(0,total_abstraction_km3!BX47-domestic_gross_demand_km3!BX47-industry_water_withdrawal_km3!BX47)</f>
        <v>1.3861356075433918E-3</v>
      </c>
      <c r="BY47" s="18">
        <f>MAX(0,total_abstraction_km3!BY47-domestic_gross_demand_km3!BY47-industry_water_withdrawal_km3!BY47)</f>
        <v>7.863508E-3</v>
      </c>
      <c r="BZ47" s="18">
        <f>MAX(0,total_abstraction_km3!BZ47-domestic_gross_demand_km3!BZ47-industry_water_withdrawal_km3!BZ47)</f>
        <v>5.8519698310256242E-4</v>
      </c>
      <c r="CA47" s="18">
        <f>MAX(0,total_abstraction_km3!CA47-domestic_gross_demand_km3!CA47-industry_water_withdrawal_km3!CA47)</f>
        <v>4.362348000000002E-3</v>
      </c>
      <c r="CB47" s="18">
        <f>MAX(0,total_abstraction_km3!CB47-domestic_gross_demand_km3!CB47-industry_water_withdrawal_km3!CB47)</f>
        <v>0</v>
      </c>
      <c r="CC47" s="18">
        <f>MAX(0,total_abstraction_km3!CC47-domestic_gross_demand_km3!CC47-industry_water_withdrawal_km3!CC47)</f>
        <v>0</v>
      </c>
      <c r="CD47" s="18">
        <f>MAX(0,total_abstraction_km3!CD47-domestic_gross_demand_km3!CD47-industry_water_withdrawal_km3!CD47)</f>
        <v>0</v>
      </c>
      <c r="CE47" s="18">
        <f>MAX(0,total_abstraction_km3!CE47-domestic_gross_demand_km3!CE47-industry_water_withdrawal_km3!CE47)</f>
        <v>0</v>
      </c>
      <c r="CF47" s="18">
        <f>MAX(0,total_abstraction_km3!CF47-domestic_gross_demand_km3!CF47-industry_water_withdrawal_km3!CF47)</f>
        <v>2.3198890496557035E-3</v>
      </c>
      <c r="CG47" s="18">
        <f>MAX(0,total_abstraction_km3!CG47-domestic_gross_demand_km3!CG47-industry_water_withdrawal_km3!CG47)</f>
        <v>0</v>
      </c>
      <c r="CH47" s="18">
        <f>MAX(0,total_abstraction_km3!CH47-domestic_gross_demand_km3!CH47-industry_water_withdrawal_km3!CH47)</f>
        <v>2.4577206426566085E-3</v>
      </c>
      <c r="CI47" s="18">
        <f>MAX(0,total_abstraction_km3!CI47-domestic_gross_demand_km3!CI47-industry_water_withdrawal_km3!CI47)</f>
        <v>0</v>
      </c>
      <c r="CJ47" s="18">
        <f>MAX(0,total_abstraction_km3!CJ47-domestic_gross_demand_km3!CJ47-industry_water_withdrawal_km3!CJ47)</f>
        <v>1.5570069566800135E-3</v>
      </c>
      <c r="CK47" s="18">
        <f>MAX(0,total_abstraction_km3!CK47-domestic_gross_demand_km3!CK47-industry_water_withdrawal_km3!CK47)</f>
        <v>0</v>
      </c>
      <c r="CL47" s="18">
        <f>MAX(0,total_abstraction_km3!CL47-domestic_gross_demand_km3!CL47-industry_water_withdrawal_km3!CL47)</f>
        <v>3.5524166470507832E-4</v>
      </c>
      <c r="CM47" s="18">
        <f>MAX(0,total_abstraction_km3!CM47-domestic_gross_demand_km3!CM47-industry_water_withdrawal_km3!CM47)</f>
        <v>0</v>
      </c>
      <c r="CN47" s="18">
        <f>MAX(0,total_abstraction_km3!CN47-domestic_gross_demand_km3!CN47-industry_water_withdrawal_km3!CN47)</f>
        <v>1.1355677114179594E-3</v>
      </c>
      <c r="CO47" s="18">
        <f>MAX(0,total_abstraction_km3!CO47-domestic_gross_demand_km3!CO47-industry_water_withdrawal_km3!CO47)</f>
        <v>0</v>
      </c>
      <c r="CP47" s="18">
        <f>MAX(0,total_abstraction_km3!CP47-domestic_gross_demand_km3!CP47-industry_water_withdrawal_km3!CP47)</f>
        <v>0</v>
      </c>
      <c r="CQ47" s="18">
        <f>MAX(0,total_abstraction_km3!CQ47-domestic_gross_demand_km3!CQ47-industry_water_withdrawal_km3!CQ47)</f>
        <v>0</v>
      </c>
      <c r="CR47" s="18">
        <f>MAX(0,total_abstraction_km3!CR47-domestic_gross_demand_km3!CR47-industry_water_withdrawal_km3!CR47)</f>
        <v>0</v>
      </c>
      <c r="CS47" s="18">
        <f>MAX(0,total_abstraction_km3!CS47-domestic_gross_demand_km3!CS47-industry_water_withdrawal_km3!CS47)</f>
        <v>0</v>
      </c>
      <c r="CT47" s="18">
        <f>MAX(0,total_abstraction_km3!CT47-domestic_gross_demand_km3!CT47-industry_water_withdrawal_km3!CT47)</f>
        <v>5.5905132200302797E-3</v>
      </c>
    </row>
    <row r="48" spans="1:98" x14ac:dyDescent="0.25">
      <c r="A48" s="18">
        <v>139</v>
      </c>
      <c r="B48" s="18" t="s">
        <v>1957</v>
      </c>
      <c r="C48" s="18" t="s">
        <v>573</v>
      </c>
      <c r="D48" s="18" t="s">
        <v>412</v>
      </c>
      <c r="E48" s="18" t="s">
        <v>574</v>
      </c>
      <c r="F48" s="18">
        <f>MAX(0,total_abstraction_km3!F48-domestic_gross_demand_km3!F48-industry_water_withdrawal_km3!F48)</f>
        <v>0</v>
      </c>
      <c r="G48" s="18">
        <f>MAX(0,total_abstraction_km3!G48-domestic_gross_demand_km3!G48-industry_water_withdrawal_km3!G48)</f>
        <v>0</v>
      </c>
      <c r="H48" s="18">
        <f>MAX(0,total_abstraction_km3!H48-domestic_gross_demand_km3!H48-industry_water_withdrawal_km3!H48)</f>
        <v>0</v>
      </c>
      <c r="I48" s="18">
        <f>MAX(0,total_abstraction_km3!I48-domestic_gross_demand_km3!I48-industry_water_withdrawal_km3!I48)</f>
        <v>0</v>
      </c>
      <c r="J48" s="18">
        <f>MAX(0,total_abstraction_km3!J48-domestic_gross_demand_km3!J48-industry_water_withdrawal_km3!J48)</f>
        <v>0</v>
      </c>
      <c r="K48" s="18">
        <f>MAX(0,total_abstraction_km3!K48-domestic_gross_demand_km3!K48-industry_water_withdrawal_km3!K48)</f>
        <v>0</v>
      </c>
      <c r="L48" s="18">
        <f>MAX(0,total_abstraction_km3!L48-domestic_gross_demand_km3!L48-industry_water_withdrawal_km3!L48)</f>
        <v>0</v>
      </c>
      <c r="M48" s="18">
        <f>MAX(0,total_abstraction_km3!M48-domestic_gross_demand_km3!M48-industry_water_withdrawal_km3!M48)</f>
        <v>0</v>
      </c>
      <c r="N48" s="18">
        <f>MAX(0,total_abstraction_km3!N48-domestic_gross_demand_km3!N48-industry_water_withdrawal_km3!N48)</f>
        <v>0</v>
      </c>
      <c r="O48" s="18">
        <f>MAX(0,total_abstraction_km3!O48-domestic_gross_demand_km3!O48-industry_water_withdrawal_km3!O48)</f>
        <v>0</v>
      </c>
      <c r="P48" s="18">
        <f>MAX(0,total_abstraction_km3!P48-domestic_gross_demand_km3!P48-industry_water_withdrawal_km3!P48)</f>
        <v>0</v>
      </c>
      <c r="Q48" s="18">
        <f>MAX(0,total_abstraction_km3!Q48-domestic_gross_demand_km3!Q48-industry_water_withdrawal_km3!Q48)</f>
        <v>0</v>
      </c>
      <c r="R48" s="18">
        <f>MAX(0,total_abstraction_km3!R48-domestic_gross_demand_km3!R48-industry_water_withdrawal_km3!R48)</f>
        <v>0</v>
      </c>
      <c r="S48" s="18">
        <f>MAX(0,total_abstraction_km3!S48-domestic_gross_demand_km3!S48-industry_water_withdrawal_km3!S48)</f>
        <v>0</v>
      </c>
      <c r="T48" s="18">
        <f>MAX(0,total_abstraction_km3!T48-domestic_gross_demand_km3!T48-industry_water_withdrawal_km3!T48)</f>
        <v>0</v>
      </c>
      <c r="U48" s="18">
        <f>MAX(0,total_abstraction_km3!U48-domestic_gross_demand_km3!U48-industry_water_withdrawal_km3!U48)</f>
        <v>0</v>
      </c>
      <c r="V48" s="18">
        <f>MAX(0,total_abstraction_km3!V48-domestic_gross_demand_km3!V48-industry_water_withdrawal_km3!V48)</f>
        <v>0</v>
      </c>
      <c r="W48" s="18">
        <f>MAX(0,total_abstraction_km3!W48-domestic_gross_demand_km3!W48-industry_water_withdrawal_km3!W48)</f>
        <v>0</v>
      </c>
      <c r="X48" s="18">
        <f>MAX(0,total_abstraction_km3!X48-domestic_gross_demand_km3!X48-industry_water_withdrawal_km3!X48)</f>
        <v>0</v>
      </c>
      <c r="Y48" s="18">
        <f>MAX(0,total_abstraction_km3!Y48-domestic_gross_demand_km3!Y48-industry_water_withdrawal_km3!Y48)</f>
        <v>0</v>
      </c>
      <c r="Z48" s="18">
        <f>MAX(0,total_abstraction_km3!Z48-domestic_gross_demand_km3!Z48-industry_water_withdrawal_km3!Z48)</f>
        <v>0</v>
      </c>
      <c r="AA48" s="18">
        <f>MAX(0,total_abstraction_km3!AA48-domestic_gross_demand_km3!AA48-industry_water_withdrawal_km3!AA48)</f>
        <v>0</v>
      </c>
      <c r="AB48" s="18">
        <f>MAX(0,total_abstraction_km3!AB48-domestic_gross_demand_km3!AB48-industry_water_withdrawal_km3!AB48)</f>
        <v>0</v>
      </c>
      <c r="AC48" s="18">
        <f>MAX(0,total_abstraction_km3!AC48-domestic_gross_demand_km3!AC48-industry_water_withdrawal_km3!AC48)</f>
        <v>0</v>
      </c>
      <c r="AD48" s="18">
        <f>MAX(0,total_abstraction_km3!AD48-domestic_gross_demand_km3!AD48-industry_water_withdrawal_km3!AD48)</f>
        <v>0</v>
      </c>
      <c r="AE48" s="18">
        <f>MAX(0,total_abstraction_km3!AE48-domestic_gross_demand_km3!AE48-industry_water_withdrawal_km3!AE48)</f>
        <v>0</v>
      </c>
      <c r="AF48" s="18">
        <f>MAX(0,total_abstraction_km3!AF48-domestic_gross_demand_km3!AF48-industry_water_withdrawal_km3!AF48)</f>
        <v>0</v>
      </c>
      <c r="AG48" s="18">
        <f>MAX(0,total_abstraction_km3!AG48-domestic_gross_demand_km3!AG48-industry_water_withdrawal_km3!AG48)</f>
        <v>0</v>
      </c>
      <c r="AH48" s="18">
        <f>MAX(0,total_abstraction_km3!AH48-domestic_gross_demand_km3!AH48-industry_water_withdrawal_km3!AH48)</f>
        <v>0</v>
      </c>
      <c r="AI48" s="18">
        <f>MAX(0,total_abstraction_km3!AI48-domestic_gross_demand_km3!AI48-industry_water_withdrawal_km3!AI48)</f>
        <v>0</v>
      </c>
      <c r="AJ48" s="18">
        <f>MAX(0,total_abstraction_km3!AJ48-domestic_gross_demand_km3!AJ48-industry_water_withdrawal_km3!AJ48)</f>
        <v>0</v>
      </c>
      <c r="AK48" s="18">
        <f>MAX(0,total_abstraction_km3!AK48-domestic_gross_demand_km3!AK48-industry_water_withdrawal_km3!AK48)</f>
        <v>0</v>
      </c>
      <c r="AL48" s="18">
        <f>MAX(0,total_abstraction_km3!AL48-domestic_gross_demand_km3!AL48-industry_water_withdrawal_km3!AL48)</f>
        <v>0</v>
      </c>
      <c r="AM48" s="18">
        <f>MAX(0,total_abstraction_km3!AM48-domestic_gross_demand_km3!AM48-industry_water_withdrawal_km3!AM48)</f>
        <v>0</v>
      </c>
      <c r="AN48" s="18">
        <f>MAX(0,total_abstraction_km3!AN48-domestic_gross_demand_km3!AN48-industry_water_withdrawal_km3!AN48)</f>
        <v>0</v>
      </c>
      <c r="AO48" s="18">
        <f>MAX(0,total_abstraction_km3!AO48-domestic_gross_demand_km3!AO48-industry_water_withdrawal_km3!AO48)</f>
        <v>0</v>
      </c>
      <c r="AP48" s="18">
        <f>MAX(0,total_abstraction_km3!AP48-domestic_gross_demand_km3!AP48-industry_water_withdrawal_km3!AP48)</f>
        <v>0</v>
      </c>
      <c r="AQ48" s="18">
        <f>MAX(0,total_abstraction_km3!AQ48-domestic_gross_demand_km3!AQ48-industry_water_withdrawal_km3!AQ48)</f>
        <v>0</v>
      </c>
      <c r="AR48" s="18">
        <f>MAX(0,total_abstraction_km3!AR48-domestic_gross_demand_km3!AR48-industry_water_withdrawal_km3!AR48)</f>
        <v>0</v>
      </c>
      <c r="AS48" s="18">
        <f>MAX(0,total_abstraction_km3!AS48-domestic_gross_demand_km3!AS48-industry_water_withdrawal_km3!AS48)</f>
        <v>0</v>
      </c>
      <c r="AT48" s="18">
        <f>MAX(0,total_abstraction_km3!AT48-domestic_gross_demand_km3!AT48-industry_water_withdrawal_km3!AT48)</f>
        <v>0</v>
      </c>
      <c r="AU48" s="18">
        <f>MAX(0,total_abstraction_km3!AU48-domestic_gross_demand_km3!AU48-industry_water_withdrawal_km3!AU48)</f>
        <v>0</v>
      </c>
      <c r="AV48" s="18">
        <f>MAX(0,total_abstraction_km3!AV48-domestic_gross_demand_km3!AV48-industry_water_withdrawal_km3!AV48)</f>
        <v>0</v>
      </c>
      <c r="AW48" s="18">
        <f>MAX(0,total_abstraction_km3!AW48-domestic_gross_demand_km3!AW48-industry_water_withdrawal_km3!AW48)</f>
        <v>0</v>
      </c>
      <c r="AX48" s="18">
        <f>MAX(0,total_abstraction_km3!AX48-domestic_gross_demand_km3!AX48-industry_water_withdrawal_km3!AX48)</f>
        <v>0</v>
      </c>
      <c r="AY48" s="18">
        <f>MAX(0,total_abstraction_km3!AY48-domestic_gross_demand_km3!AY48-industry_water_withdrawal_km3!AY48)</f>
        <v>0</v>
      </c>
      <c r="AZ48" s="18">
        <f>MAX(0,total_abstraction_km3!AZ48-domestic_gross_demand_km3!AZ48-industry_water_withdrawal_km3!AZ48)</f>
        <v>0</v>
      </c>
      <c r="BA48" s="18">
        <f>MAX(0,total_abstraction_km3!BA48-domestic_gross_demand_km3!BA48-industry_water_withdrawal_km3!BA48)</f>
        <v>0</v>
      </c>
      <c r="BB48" s="18">
        <f>MAX(0,total_abstraction_km3!BB48-domestic_gross_demand_km3!BB48-industry_water_withdrawal_km3!BB48)</f>
        <v>0</v>
      </c>
      <c r="BC48" s="18">
        <f>MAX(0,total_abstraction_km3!BC48-domestic_gross_demand_km3!BC48-industry_water_withdrawal_km3!BC48)</f>
        <v>0</v>
      </c>
      <c r="BD48" s="18">
        <f>MAX(0,total_abstraction_km3!BD48-domestic_gross_demand_km3!BD48-industry_water_withdrawal_km3!BD48)</f>
        <v>0</v>
      </c>
      <c r="BE48" s="18">
        <f>MAX(0,total_abstraction_km3!BE48-domestic_gross_demand_km3!BE48-industry_water_withdrawal_km3!BE48)</f>
        <v>0</v>
      </c>
      <c r="BF48" s="18">
        <f>MAX(0,total_abstraction_km3!BF48-domestic_gross_demand_km3!BF48-industry_water_withdrawal_km3!BF48)</f>
        <v>0</v>
      </c>
      <c r="BG48" s="18">
        <f>MAX(0,total_abstraction_km3!BG48-domestic_gross_demand_km3!BG48-industry_water_withdrawal_km3!BG48)</f>
        <v>0</v>
      </c>
      <c r="BH48" s="18">
        <f>MAX(0,total_abstraction_km3!BH48-domestic_gross_demand_km3!BH48-industry_water_withdrawal_km3!BH48)</f>
        <v>0</v>
      </c>
      <c r="BI48" s="18">
        <f>MAX(0,total_abstraction_km3!BI48-domestic_gross_demand_km3!BI48-industry_water_withdrawal_km3!BI48)</f>
        <v>0</v>
      </c>
      <c r="BJ48" s="18">
        <f>MAX(0,total_abstraction_km3!BJ48-domestic_gross_demand_km3!BJ48-industry_water_withdrawal_km3!BJ48)</f>
        <v>0</v>
      </c>
      <c r="BK48" s="18">
        <f>MAX(0,total_abstraction_km3!BK48-domestic_gross_demand_km3!BK48-industry_water_withdrawal_km3!BK48)</f>
        <v>0</v>
      </c>
      <c r="BL48" s="18">
        <f>MAX(0,total_abstraction_km3!BL48-domestic_gross_demand_km3!BL48-industry_water_withdrawal_km3!BL48)</f>
        <v>0</v>
      </c>
      <c r="BM48" s="18">
        <f>MAX(0,total_abstraction_km3!BM48-domestic_gross_demand_km3!BM48-industry_water_withdrawal_km3!BM48)</f>
        <v>0</v>
      </c>
      <c r="BN48" s="18" t="e">
        <f>MAX(0,total_abstraction_km3!BN48-domestic_gross_demand_km3!BN48-industry_water_withdrawal_km3!BN48)</f>
        <v>#VALUE!</v>
      </c>
      <c r="BO48" s="18" t="e">
        <f>MAX(0,total_abstraction_km3!BO48-domestic_gross_demand_km3!BO48-industry_water_withdrawal_km3!BO48)</f>
        <v>#VALUE!</v>
      </c>
      <c r="BP48" s="18" t="e">
        <f>MAX(0,total_abstraction_km3!BP48-domestic_gross_demand_km3!BP48-industry_water_withdrawal_km3!BP48)</f>
        <v>#VALUE!</v>
      </c>
      <c r="BQ48" s="18" t="e">
        <f>MAX(0,total_abstraction_km3!BQ48-domestic_gross_demand_km3!BQ48-industry_water_withdrawal_km3!BQ48)</f>
        <v>#VALUE!</v>
      </c>
      <c r="BR48" s="18" t="e">
        <f>MAX(0,total_abstraction_km3!BR48-domestic_gross_demand_km3!BR48-industry_water_withdrawal_km3!BR48)</f>
        <v>#VALUE!</v>
      </c>
      <c r="BS48" s="18" t="e">
        <f>MAX(0,total_abstraction_km3!BS48-domestic_gross_demand_km3!BS48-industry_water_withdrawal_km3!BS48)</f>
        <v>#VALUE!</v>
      </c>
      <c r="BT48" s="18">
        <f>MAX(0,total_abstraction_km3!BT48-domestic_gross_demand_km3!BT48-industry_water_withdrawal_km3!BT48)</f>
        <v>0</v>
      </c>
      <c r="BU48" s="18" t="e">
        <f>MAX(0,total_abstraction_km3!BU48-domestic_gross_demand_km3!BU48-industry_water_withdrawal_km3!BU48)</f>
        <v>#VALUE!</v>
      </c>
      <c r="BV48" s="18" t="e">
        <f>MAX(0,total_abstraction_km3!BV48-domestic_gross_demand_km3!BV48-industry_water_withdrawal_km3!BV48)</f>
        <v>#VALUE!</v>
      </c>
      <c r="BW48" s="18">
        <f>MAX(0,total_abstraction_km3!BW48-domestic_gross_demand_km3!BW48-industry_water_withdrawal_km3!BW48)</f>
        <v>0</v>
      </c>
      <c r="BX48" s="18">
        <f>MAX(0,total_abstraction_km3!BX48-domestic_gross_demand_km3!BX48-industry_water_withdrawal_km3!BX48)</f>
        <v>0</v>
      </c>
      <c r="BY48" s="18">
        <f>MAX(0,total_abstraction_km3!BY48-domestic_gross_demand_km3!BY48-industry_water_withdrawal_km3!BY48)</f>
        <v>0</v>
      </c>
      <c r="BZ48" s="18">
        <f>MAX(0,total_abstraction_km3!BZ48-domestic_gross_demand_km3!BZ48-industry_water_withdrawal_km3!BZ48)</f>
        <v>5.0231446106100086E-7</v>
      </c>
      <c r="CA48" s="18">
        <f>MAX(0,total_abstraction_km3!CA48-domestic_gross_demand_km3!CA48-industry_water_withdrawal_km3!CA48)</f>
        <v>0</v>
      </c>
      <c r="CB48" s="18">
        <f>MAX(0,total_abstraction_km3!CB48-domestic_gross_demand_km3!CB48-industry_water_withdrawal_km3!CB48)</f>
        <v>0</v>
      </c>
      <c r="CC48" s="18">
        <f>MAX(0,total_abstraction_km3!CC48-domestic_gross_demand_km3!CC48-industry_water_withdrawal_km3!CC48)</f>
        <v>0</v>
      </c>
      <c r="CD48" s="18">
        <f>MAX(0,total_abstraction_km3!CD48-domestic_gross_demand_km3!CD48-industry_water_withdrawal_km3!CD48)</f>
        <v>0</v>
      </c>
      <c r="CE48" s="18">
        <f>MAX(0,total_abstraction_km3!CE48-domestic_gross_demand_km3!CE48-industry_water_withdrawal_km3!CE48)</f>
        <v>0</v>
      </c>
      <c r="CF48" s="18">
        <f>MAX(0,total_abstraction_km3!CF48-domestic_gross_demand_km3!CF48-industry_water_withdrawal_km3!CF48)</f>
        <v>0</v>
      </c>
      <c r="CG48" s="18">
        <f>MAX(0,total_abstraction_km3!CG48-domestic_gross_demand_km3!CG48-industry_water_withdrawal_km3!CG48)</f>
        <v>0</v>
      </c>
      <c r="CH48" s="18">
        <f>MAX(0,total_abstraction_km3!CH48-domestic_gross_demand_km3!CH48-industry_water_withdrawal_km3!CH48)</f>
        <v>0</v>
      </c>
      <c r="CI48" s="18">
        <f>MAX(0,total_abstraction_km3!CI48-domestic_gross_demand_km3!CI48-industry_water_withdrawal_km3!CI48)</f>
        <v>0</v>
      </c>
      <c r="CJ48" s="18">
        <f>MAX(0,total_abstraction_km3!CJ48-domestic_gross_demand_km3!CJ48-industry_water_withdrawal_km3!CJ48)</f>
        <v>0</v>
      </c>
      <c r="CK48" s="18">
        <f>MAX(0,total_abstraction_km3!CK48-domestic_gross_demand_km3!CK48-industry_water_withdrawal_km3!CK48)</f>
        <v>0</v>
      </c>
      <c r="CL48" s="18">
        <f>MAX(0,total_abstraction_km3!CL48-domestic_gross_demand_km3!CL48-industry_water_withdrawal_km3!CL48)</f>
        <v>3.5564625035557085E-6</v>
      </c>
      <c r="CM48" s="18">
        <f>MAX(0,total_abstraction_km3!CM48-domestic_gross_demand_km3!CM48-industry_water_withdrawal_km3!CM48)</f>
        <v>0</v>
      </c>
      <c r="CN48" s="18">
        <f>MAX(0,total_abstraction_km3!CN48-domestic_gross_demand_km3!CN48-industry_water_withdrawal_km3!CN48)</f>
        <v>0</v>
      </c>
      <c r="CO48" s="18">
        <f>MAX(0,total_abstraction_km3!CO48-domestic_gross_demand_km3!CO48-industry_water_withdrawal_km3!CO48)</f>
        <v>0</v>
      </c>
      <c r="CP48" s="18">
        <f>MAX(0,total_abstraction_km3!CP48-domestic_gross_demand_km3!CP48-industry_water_withdrawal_km3!CP48)</f>
        <v>0</v>
      </c>
      <c r="CQ48" s="18">
        <f>MAX(0,total_abstraction_km3!CQ48-domestic_gross_demand_km3!CQ48-industry_water_withdrawal_km3!CQ48)</f>
        <v>0</v>
      </c>
      <c r="CR48" s="18">
        <f>MAX(0,total_abstraction_km3!CR48-domestic_gross_demand_km3!CR48-industry_water_withdrawal_km3!CR48)</f>
        <v>0</v>
      </c>
      <c r="CS48" s="18">
        <f>MAX(0,total_abstraction_km3!CS48-domestic_gross_demand_km3!CS48-industry_water_withdrawal_km3!CS48)</f>
        <v>0</v>
      </c>
      <c r="CT48" s="18">
        <f>MAX(0,total_abstraction_km3!CT48-domestic_gross_demand_km3!CT48-industry_water_withdrawal_km3!CT48)</f>
        <v>9.2937954213191401E-6</v>
      </c>
    </row>
    <row r="49" spans="1:98" x14ac:dyDescent="0.25">
      <c r="A49" s="18">
        <v>14</v>
      </c>
      <c r="B49" s="18" t="s">
        <v>1958</v>
      </c>
      <c r="C49" s="18" t="s">
        <v>434</v>
      </c>
      <c r="D49" s="18" t="s">
        <v>418</v>
      </c>
      <c r="E49" s="18" t="s">
        <v>54</v>
      </c>
      <c r="F49" s="18">
        <f>MAX(0,total_abstraction_km3!F49-domestic_gross_demand_km3!F49-industry_water_withdrawal_km3!F49)</f>
        <v>6.3663727000000003E-2</v>
      </c>
      <c r="G49" s="18">
        <f>MAX(0,total_abstraction_km3!G49-domestic_gross_demand_km3!G49-industry_water_withdrawal_km3!G49)</f>
        <v>6.2452426999999998E-2</v>
      </c>
      <c r="H49" s="18">
        <f>MAX(0,total_abstraction_km3!H49-domestic_gross_demand_km3!H49-industry_water_withdrawal_km3!H49)</f>
        <v>6.5846482999999997E-2</v>
      </c>
      <c r="I49" s="18">
        <f>MAX(0,total_abstraction_km3!I49-domestic_gross_demand_km3!I49-industry_water_withdrawal_km3!I49)</f>
        <v>6.3393429000000015E-2</v>
      </c>
      <c r="J49" s="18">
        <f>MAX(0,total_abstraction_km3!J49-domestic_gross_demand_km3!J49-industry_water_withdrawal_km3!J49)</f>
        <v>7.327724599999999E-2</v>
      </c>
      <c r="K49" s="18">
        <f>MAX(0,total_abstraction_km3!K49-domestic_gross_demand_km3!K49-industry_water_withdrawal_km3!K49)</f>
        <v>7.0723021999999997E-2</v>
      </c>
      <c r="L49" s="18">
        <f>MAX(0,total_abstraction_km3!L49-domestic_gross_demand_km3!L49-industry_water_withdrawal_km3!L49)</f>
        <v>6.8806484000000001E-2</v>
      </c>
      <c r="M49" s="18">
        <f>MAX(0,total_abstraction_km3!M49-domestic_gross_demand_km3!M49-industry_water_withdrawal_km3!M49)</f>
        <v>5.9396369000000004E-2</v>
      </c>
      <c r="N49" s="18">
        <f>MAX(0,total_abstraction_km3!N49-domestic_gross_demand_km3!N49-industry_water_withdrawal_km3!N49)</f>
        <v>5.8826033999999999E-2</v>
      </c>
      <c r="O49" s="18">
        <f>MAX(0,total_abstraction_km3!O49-domestic_gross_demand_km3!O49-industry_water_withdrawal_km3!O49)</f>
        <v>5.828289100000001E-2</v>
      </c>
      <c r="P49" s="18">
        <f>MAX(0,total_abstraction_km3!P49-domestic_gross_demand_km3!P49-industry_water_withdrawal_km3!P49)</f>
        <v>6.7662762000000001E-2</v>
      </c>
      <c r="Q49" s="18">
        <f>MAX(0,total_abstraction_km3!Q49-domestic_gross_demand_km3!Q49-industry_water_withdrawal_km3!Q49)</f>
        <v>6.4338258999999995E-2</v>
      </c>
      <c r="R49" s="18">
        <f>MAX(0,total_abstraction_km3!R49-domestic_gross_demand_km3!R49-industry_water_withdrawal_km3!R49)</f>
        <v>6.3365828999999999E-2</v>
      </c>
      <c r="S49" s="18">
        <f>MAX(0,total_abstraction_km3!S49-domestic_gross_demand_km3!S49-industry_water_withdrawal_km3!S49)</f>
        <v>6.3171981000000002E-2</v>
      </c>
      <c r="T49" s="18">
        <f>MAX(0,total_abstraction_km3!T49-domestic_gross_demand_km3!T49-industry_water_withdrawal_km3!T49)</f>
        <v>5.9331717000000006E-2</v>
      </c>
      <c r="U49" s="18">
        <f>MAX(0,total_abstraction_km3!U49-domestic_gross_demand_km3!U49-industry_water_withdrawal_km3!U49)</f>
        <v>6.2273702E-2</v>
      </c>
      <c r="V49" s="18">
        <f>MAX(0,total_abstraction_km3!V49-domestic_gross_demand_km3!V49-industry_water_withdrawal_km3!V49)</f>
        <v>5.8749809000000007E-2</v>
      </c>
      <c r="W49" s="18">
        <f>MAX(0,total_abstraction_km3!W49-domestic_gross_demand_km3!W49-industry_water_withdrawal_km3!W49)</f>
        <v>5.9973304000000005E-2</v>
      </c>
      <c r="X49" s="18">
        <f>MAX(0,total_abstraction_km3!X49-domestic_gross_demand_km3!X49-industry_water_withdrawal_km3!X49)</f>
        <v>5.3829796999999992E-2</v>
      </c>
      <c r="Y49" s="18">
        <f>MAX(0,total_abstraction_km3!Y49-domestic_gross_demand_km3!Y49-industry_water_withdrawal_km3!Y49)</f>
        <v>5.9944843999999997E-2</v>
      </c>
      <c r="Z49" s="18">
        <f>MAX(0,total_abstraction_km3!Z49-domestic_gross_demand_km3!Z49-industry_water_withdrawal_km3!Z49)</f>
        <v>6.6133468000000001E-2</v>
      </c>
      <c r="AA49" s="18">
        <f>MAX(0,total_abstraction_km3!AA49-domestic_gross_demand_km3!AA49-industry_water_withdrawal_km3!AA49)</f>
        <v>6.3057206000000005E-2</v>
      </c>
      <c r="AB49" s="18">
        <f>MAX(0,total_abstraction_km3!AB49-domestic_gross_demand_km3!AB49-industry_water_withdrawal_km3!AB49)</f>
        <v>6.1417001000000006E-2</v>
      </c>
      <c r="AC49" s="18">
        <f>MAX(0,total_abstraction_km3!AC49-domestic_gross_demand_km3!AC49-industry_water_withdrawal_km3!AC49)</f>
        <v>5.9544375999999996E-2</v>
      </c>
      <c r="AD49" s="18">
        <f>MAX(0,total_abstraction_km3!AD49-domestic_gross_demand_km3!AD49-industry_water_withdrawal_km3!AD49)</f>
        <v>5.6281112999999994E-2</v>
      </c>
      <c r="AE49" s="18">
        <f>MAX(0,total_abstraction_km3!AE49-domestic_gross_demand_km3!AE49-industry_water_withdrawal_km3!AE49)</f>
        <v>6.1995425999999992E-2</v>
      </c>
      <c r="AF49" s="18">
        <f>MAX(0,total_abstraction_km3!AF49-domestic_gross_demand_km3!AF49-industry_water_withdrawal_km3!AF49)</f>
        <v>5.7219389000000002E-2</v>
      </c>
      <c r="AG49" s="18">
        <f>MAX(0,total_abstraction_km3!AG49-domestic_gross_demand_km3!AG49-industry_water_withdrawal_km3!AG49)</f>
        <v>5.7535766000000002E-2</v>
      </c>
      <c r="AH49" s="18">
        <f>MAX(0,total_abstraction_km3!AH49-domestic_gross_demand_km3!AH49-industry_water_withdrawal_km3!AH49)</f>
        <v>5.6753168000000007E-2</v>
      </c>
      <c r="AI49" s="18">
        <f>MAX(0,total_abstraction_km3!AI49-domestic_gross_demand_km3!AI49-industry_water_withdrawal_km3!AI49)</f>
        <v>6.0160724999999998E-2</v>
      </c>
      <c r="AJ49" s="18">
        <f>MAX(0,total_abstraction_km3!AJ49-domestic_gross_demand_km3!AJ49-industry_water_withdrawal_km3!AJ49)</f>
        <v>6.1692858000000003E-2</v>
      </c>
      <c r="AK49" s="18">
        <f>MAX(0,total_abstraction_km3!AK49-domestic_gross_demand_km3!AK49-industry_water_withdrawal_km3!AK49)</f>
        <v>6.2872546000000001E-2</v>
      </c>
      <c r="AL49" s="18">
        <f>MAX(0,total_abstraction_km3!AL49-domestic_gross_demand_km3!AL49-industry_water_withdrawal_km3!AL49)</f>
        <v>5.8384330999999998E-2</v>
      </c>
      <c r="AM49" s="18">
        <f>MAX(0,total_abstraction_km3!AM49-domestic_gross_demand_km3!AM49-industry_water_withdrawal_km3!AM49)</f>
        <v>5.8214147000000001E-2</v>
      </c>
      <c r="AN49" s="18">
        <f>MAX(0,total_abstraction_km3!AN49-domestic_gross_demand_km3!AN49-industry_water_withdrawal_km3!AN49)</f>
        <v>6.2939075999999997E-2</v>
      </c>
      <c r="AO49" s="18">
        <f>MAX(0,total_abstraction_km3!AO49-domestic_gross_demand_km3!AO49-industry_water_withdrawal_km3!AO49)</f>
        <v>6.1062647999999997E-2</v>
      </c>
      <c r="AP49" s="18">
        <f>MAX(0,total_abstraction_km3!AP49-domestic_gross_demand_km3!AP49-industry_water_withdrawal_km3!AP49)</f>
        <v>6.8583717000000002E-2</v>
      </c>
      <c r="AQ49" s="18">
        <f>MAX(0,total_abstraction_km3!AQ49-domestic_gross_demand_km3!AQ49-industry_water_withdrawal_km3!AQ49)</f>
        <v>7.3438275999999997E-2</v>
      </c>
      <c r="AR49" s="18">
        <f>MAX(0,total_abstraction_km3!AR49-domestic_gross_demand_km3!AR49-industry_water_withdrawal_km3!AR49)</f>
        <v>8.5472095999999997E-2</v>
      </c>
      <c r="AS49" s="18">
        <f>MAX(0,total_abstraction_km3!AS49-domestic_gross_demand_km3!AS49-industry_water_withdrawal_km3!AS49)</f>
        <v>7.8733874999999995E-2</v>
      </c>
      <c r="AT49" s="18">
        <f>MAX(0,total_abstraction_km3!AT49-domestic_gross_demand_km3!AT49-industry_water_withdrawal_km3!AT49)</f>
        <v>0.11692965200000001</v>
      </c>
      <c r="AU49" s="18">
        <f>MAX(0,total_abstraction_km3!AU49-domestic_gross_demand_km3!AU49-industry_water_withdrawal_km3!AU49)</f>
        <v>9.8360726999999995E-2</v>
      </c>
      <c r="AV49" s="18">
        <f>MAX(0,total_abstraction_km3!AV49-domestic_gross_demand_km3!AV49-industry_water_withdrawal_km3!AV49)</f>
        <v>8.9093260000000007E-2</v>
      </c>
      <c r="AW49" s="18">
        <f>MAX(0,total_abstraction_km3!AW49-domestic_gross_demand_km3!AW49-industry_water_withdrawal_km3!AW49)</f>
        <v>0.10617580600000001</v>
      </c>
      <c r="AX49" s="18">
        <f>MAX(0,total_abstraction_km3!AX49-domestic_gross_demand_km3!AX49-industry_water_withdrawal_km3!AX49)</f>
        <v>0.11428185500000002</v>
      </c>
      <c r="AY49" s="18">
        <f>MAX(0,total_abstraction_km3!AY49-domestic_gross_demand_km3!AY49-industry_water_withdrawal_km3!AY49)</f>
        <v>0.10977617700000002</v>
      </c>
      <c r="AZ49" s="18">
        <f>MAX(0,total_abstraction_km3!AZ49-domestic_gross_demand_km3!AZ49-industry_water_withdrawal_km3!AZ49)</f>
        <v>0.10279010500000001</v>
      </c>
      <c r="BA49" s="18">
        <f>MAX(0,total_abstraction_km3!BA49-domestic_gross_demand_km3!BA49-industry_water_withdrawal_km3!BA49)</f>
        <v>9.123732100000001E-2</v>
      </c>
      <c r="BB49" s="18">
        <f>MAX(0,total_abstraction_km3!BB49-domestic_gross_demand_km3!BB49-industry_water_withdrawal_km3!BB49)</f>
        <v>8.7396937000000008E-2</v>
      </c>
      <c r="BC49" s="18">
        <f>MAX(0,total_abstraction_km3!BC49-domestic_gross_demand_km3!BC49-industry_water_withdrawal_km3!BC49)</f>
        <v>0.11581349599999999</v>
      </c>
      <c r="BD49" s="18">
        <f>MAX(0,total_abstraction_km3!BD49-domestic_gross_demand_km3!BD49-industry_water_withdrawal_km3!BD49)</f>
        <v>0.11566525800000001</v>
      </c>
      <c r="BE49" s="18">
        <f>MAX(0,total_abstraction_km3!BE49-domestic_gross_demand_km3!BE49-industry_water_withdrawal_km3!BE49)</f>
        <v>0.11423506099999998</v>
      </c>
      <c r="BF49" s="18">
        <f>MAX(0,total_abstraction_km3!BF49-domestic_gross_demand_km3!BF49-industry_water_withdrawal_km3!BF49)</f>
        <v>0.11824422500000002</v>
      </c>
      <c r="BG49" s="18">
        <f>MAX(0,total_abstraction_km3!BG49-domestic_gross_demand_km3!BG49-industry_water_withdrawal_km3!BG49)</f>
        <v>0.10944922500000002</v>
      </c>
      <c r="BH49" s="18">
        <f>MAX(0,total_abstraction_km3!BH49-domestic_gross_demand_km3!BH49-industry_water_withdrawal_km3!BH49)</f>
        <v>8.6945527000000009E-2</v>
      </c>
      <c r="BI49" s="18">
        <f>MAX(0,total_abstraction_km3!BI49-domestic_gross_demand_km3!BI49-industry_water_withdrawal_km3!BI49)</f>
        <v>9.2355225000000027E-2</v>
      </c>
      <c r="BJ49" s="18">
        <f>MAX(0,total_abstraction_km3!BJ49-domestic_gross_demand_km3!BJ49-industry_water_withdrawal_km3!BJ49)</f>
        <v>7.7216225000000013E-2</v>
      </c>
      <c r="BK49" s="18">
        <f>MAX(0,total_abstraction_km3!BK49-domestic_gross_demand_km3!BK49-industry_water_withdrawal_km3!BK49)</f>
        <v>7.3348225000000003E-2</v>
      </c>
      <c r="BL49" s="18">
        <f>MAX(0,total_abstraction_km3!BL49-domestic_gross_demand_km3!BL49-industry_water_withdrawal_km3!BL49)</f>
        <v>7.4967510879310001E-2</v>
      </c>
      <c r="BM49" s="18">
        <f>MAX(0,total_abstraction_km3!BM49-domestic_gross_demand_km3!BM49-industry_water_withdrawal_km3!BM49)</f>
        <v>1.6979018357198672E-2</v>
      </c>
      <c r="BN49" s="18">
        <f>MAX(0,total_abstraction_km3!BN49-domestic_gross_demand_km3!BN49-industry_water_withdrawal_km3!BN49)</f>
        <v>0</v>
      </c>
      <c r="BO49" s="18">
        <f>MAX(0,total_abstraction_km3!BO49-domestic_gross_demand_km3!BO49-industry_water_withdrawal_km3!BO49)</f>
        <v>0</v>
      </c>
      <c r="BP49" s="18">
        <f>MAX(0,total_abstraction_km3!BP49-domestic_gross_demand_km3!BP49-industry_water_withdrawal_km3!BP49)</f>
        <v>0</v>
      </c>
      <c r="BQ49" s="18">
        <f>MAX(0,total_abstraction_km3!BQ49-domestic_gross_demand_km3!BQ49-industry_water_withdrawal_km3!BQ49)</f>
        <v>0</v>
      </c>
      <c r="BR49" s="18">
        <f>MAX(0,total_abstraction_km3!BR49-domestic_gross_demand_km3!BR49-industry_water_withdrawal_km3!BR49)</f>
        <v>0</v>
      </c>
      <c r="BS49" s="18">
        <f>MAX(0,total_abstraction_km3!BS49-domestic_gross_demand_km3!BS49-industry_water_withdrawal_km3!BS49)</f>
        <v>0</v>
      </c>
      <c r="BT49" s="18">
        <f>MAX(0,total_abstraction_km3!BT49-domestic_gross_demand_km3!BT49-industry_water_withdrawal_km3!BT49)</f>
        <v>8.2785781503582365E-4</v>
      </c>
      <c r="BU49" s="18">
        <f>MAX(0,total_abstraction_km3!BU49-domestic_gross_demand_km3!BU49-industry_water_withdrawal_km3!BU49)</f>
        <v>0</v>
      </c>
      <c r="BV49" s="18">
        <f>MAX(0,total_abstraction_km3!BV49-domestic_gross_demand_km3!BV49-industry_water_withdrawal_km3!BV49)</f>
        <v>0</v>
      </c>
      <c r="BW49" s="18">
        <f>MAX(0,total_abstraction_km3!BW49-domestic_gross_demand_km3!BW49-industry_water_withdrawal_km3!BW49)</f>
        <v>6.5726662399999997E-2</v>
      </c>
      <c r="BX49" s="18">
        <f>MAX(0,total_abstraction_km3!BX49-domestic_gross_demand_km3!BX49-industry_water_withdrawal_km3!BX49)</f>
        <v>4.356755215862102E-3</v>
      </c>
      <c r="BY49" s="18">
        <f>MAX(0,total_abstraction_km3!BY49-domestic_gross_demand_km3!BY49-industry_water_withdrawal_km3!BY49)</f>
        <v>6.3206959999999993E-2</v>
      </c>
      <c r="BZ49" s="18">
        <f>MAX(0,total_abstraction_km3!BZ49-domestic_gross_demand_km3!BZ49-industry_water_withdrawal_km3!BZ49)</f>
        <v>5.9039008801183507E-3</v>
      </c>
      <c r="CA49" s="18">
        <f>MAX(0,total_abstraction_km3!CA49-domestic_gross_demand_km3!CA49-industry_water_withdrawal_km3!CA49)</f>
        <v>6.3574109599999998E-2</v>
      </c>
      <c r="CB49" s="18">
        <f>MAX(0,total_abstraction_km3!CB49-domestic_gross_demand_km3!CB49-industry_water_withdrawal_km3!CB49)</f>
        <v>1.507751148472173E-3</v>
      </c>
      <c r="CC49" s="18">
        <f>MAX(0,total_abstraction_km3!CC49-domestic_gross_demand_km3!CC49-industry_water_withdrawal_km3!CC49)</f>
        <v>5.8954291199999995E-2</v>
      </c>
      <c r="CD49" s="18">
        <f>MAX(0,total_abstraction_km3!CD49-domestic_gross_demand_km3!CD49-industry_water_withdrawal_km3!CD49)</f>
        <v>1.3946975742263467E-3</v>
      </c>
      <c r="CE49" s="18">
        <f>MAX(0,total_abstraction_km3!CE49-domestic_gross_demand_km3!CE49-industry_water_withdrawal_km3!CE49)</f>
        <v>6.1286632800000004E-2</v>
      </c>
      <c r="CF49" s="18">
        <f>MAX(0,total_abstraction_km3!CF49-domestic_gross_demand_km3!CF49-industry_water_withdrawal_km3!CF49)</f>
        <v>0</v>
      </c>
      <c r="CG49" s="18">
        <f>MAX(0,total_abstraction_km3!CG49-domestic_gross_demand_km3!CG49-industry_water_withdrawal_km3!CG49)</f>
        <v>5.8732894799999998E-2</v>
      </c>
      <c r="CH49" s="18">
        <f>MAX(0,total_abstraction_km3!CH49-domestic_gross_demand_km3!CH49-industry_water_withdrawal_km3!CH49)</f>
        <v>8.9181813666716809E-4</v>
      </c>
      <c r="CI49" s="18">
        <f>MAX(0,total_abstraction_km3!CI49-domestic_gross_demand_km3!CI49-industry_water_withdrawal_km3!CI49)</f>
        <v>6.0820591600000001E-2</v>
      </c>
      <c r="CJ49" s="18">
        <f>MAX(0,total_abstraction_km3!CJ49-domestic_gross_demand_km3!CJ49-industry_water_withdrawal_km3!CJ49)</f>
        <v>1.1920652773558086E-3</v>
      </c>
      <c r="CK49" s="18">
        <f>MAX(0,total_abstraction_km3!CK49-domestic_gross_demand_km3!CK49-industry_water_withdrawal_km3!CK49)</f>
        <v>7.3458122399999992E-2</v>
      </c>
      <c r="CL49" s="18">
        <f>MAX(0,total_abstraction_km3!CL49-domestic_gross_demand_km3!CL49-industry_water_withdrawal_km3!CL49)</f>
        <v>8.8195246492947937E-3</v>
      </c>
      <c r="CM49" s="18">
        <f>MAX(0,total_abstraction_km3!CM49-domestic_gross_demand_km3!CM49-industry_water_withdrawal_km3!CM49)</f>
        <v>0.10496825999999999</v>
      </c>
      <c r="CN49" s="18">
        <f>MAX(0,total_abstraction_km3!CN49-domestic_gross_demand_km3!CN49-industry_water_withdrawal_km3!CN49)</f>
        <v>1.1102519566340159E-2</v>
      </c>
      <c r="CO49" s="18">
        <f>MAX(0,total_abstraction_km3!CO49-domestic_gross_demand_km3!CO49-industry_water_withdrawal_km3!CO49)</f>
        <v>0.10140280719999999</v>
      </c>
      <c r="CP49" s="18">
        <f>MAX(0,total_abstraction_km3!CP49-domestic_gross_demand_km3!CP49-industry_water_withdrawal_km3!CP49)</f>
        <v>8.7330974747259534E-3</v>
      </c>
      <c r="CQ49" s="18">
        <f>MAX(0,total_abstraction_km3!CQ49-domestic_gross_demand_km3!CQ49-industry_water_withdrawal_km3!CQ49)</f>
        <v>0.1089078592</v>
      </c>
      <c r="CR49" s="18">
        <f>MAX(0,total_abstraction_km3!CR49-domestic_gross_demand_km3!CR49-industry_water_withdrawal_km3!CR49)</f>
        <v>9.0504810907958803E-3</v>
      </c>
      <c r="CS49" s="18">
        <f>MAX(0,total_abstraction_km3!CS49-domestic_gross_demand_km3!CS49-industry_water_withdrawal_km3!CS49)</f>
        <v>8.0973225000000024E-2</v>
      </c>
      <c r="CT49" s="18">
        <f>MAX(0,total_abstraction_km3!CT49-domestic_gross_demand_km3!CT49-industry_water_withdrawal_km3!CT49)</f>
        <v>1.0045038526556299E-2</v>
      </c>
    </row>
    <row r="50" spans="1:98" x14ac:dyDescent="0.25">
      <c r="A50" s="18">
        <v>140</v>
      </c>
      <c r="B50" s="18" t="s">
        <v>1959</v>
      </c>
      <c r="C50" s="18" t="s">
        <v>575</v>
      </c>
      <c r="D50" s="18" t="s">
        <v>418</v>
      </c>
      <c r="E50" s="18" t="s">
        <v>252</v>
      </c>
      <c r="F50" s="18">
        <f>MAX(0,total_abstraction_km3!F50-domestic_gross_demand_km3!F50-industry_water_withdrawal_km3!F50)</f>
        <v>0.12259729000000001</v>
      </c>
      <c r="G50" s="18">
        <f>MAX(0,total_abstraction_km3!G50-domestic_gross_demand_km3!G50-industry_water_withdrawal_km3!G50)</f>
        <v>0.11305329</v>
      </c>
      <c r="H50" s="18">
        <f>MAX(0,total_abstraction_km3!H50-domestic_gross_demand_km3!H50-industry_water_withdrawal_km3!H50)</f>
        <v>9.9614309999999984E-2</v>
      </c>
      <c r="I50" s="18">
        <f>MAX(0,total_abstraction_km3!I50-domestic_gross_demand_km3!I50-industry_water_withdrawal_km3!I50)</f>
        <v>0.11011279</v>
      </c>
      <c r="J50" s="18">
        <f>MAX(0,total_abstraction_km3!J50-domestic_gross_demand_km3!J50-industry_water_withdrawal_km3!J50)</f>
        <v>0.10746709000000002</v>
      </c>
      <c r="K50" s="18">
        <f>MAX(0,total_abstraction_km3!K50-domestic_gross_demand_km3!K50-industry_water_withdrawal_km3!K50)</f>
        <v>8.5975559999999993E-2</v>
      </c>
      <c r="L50" s="18">
        <f>MAX(0,total_abstraction_km3!L50-domestic_gross_demand_km3!L50-industry_water_withdrawal_km3!L50)</f>
        <v>0.11236215999999999</v>
      </c>
      <c r="M50" s="18">
        <f>MAX(0,total_abstraction_km3!M50-domestic_gross_demand_km3!M50-industry_water_withdrawal_km3!M50)</f>
        <v>0.10788233999999998</v>
      </c>
      <c r="N50" s="18">
        <f>MAX(0,total_abstraction_km3!N50-domestic_gross_demand_km3!N50-industry_water_withdrawal_km3!N50)</f>
        <v>9.4686030000000004E-2</v>
      </c>
      <c r="O50" s="18">
        <f>MAX(0,total_abstraction_km3!O50-domestic_gross_demand_km3!O50-industry_water_withdrawal_km3!O50)</f>
        <v>9.189209000000001E-2</v>
      </c>
      <c r="P50" s="18">
        <f>MAX(0,total_abstraction_km3!P50-domestic_gross_demand_km3!P50-industry_water_withdrawal_km3!P50)</f>
        <v>8.4596329999999997E-2</v>
      </c>
      <c r="Q50" s="18">
        <f>MAX(0,total_abstraction_km3!Q50-domestic_gross_demand_km3!Q50-industry_water_withdrawal_km3!Q50)</f>
        <v>9.6109960000000008E-2</v>
      </c>
      <c r="R50" s="18">
        <f>MAX(0,total_abstraction_km3!R50-domestic_gross_demand_km3!R50-industry_water_withdrawal_km3!R50)</f>
        <v>0.12067129</v>
      </c>
      <c r="S50" s="18">
        <f>MAX(0,total_abstraction_km3!S50-domestic_gross_demand_km3!S50-industry_water_withdrawal_km3!S50)</f>
        <v>0.1131534</v>
      </c>
      <c r="T50" s="18">
        <f>MAX(0,total_abstraction_km3!T50-domestic_gross_demand_km3!T50-industry_water_withdrawal_km3!T50)</f>
        <v>0.10201291999999999</v>
      </c>
      <c r="U50" s="18">
        <f>MAX(0,total_abstraction_km3!U50-domestic_gross_demand_km3!U50-industry_water_withdrawal_km3!U50)</f>
        <v>9.7969230000000004E-2</v>
      </c>
      <c r="V50" s="18">
        <f>MAX(0,total_abstraction_km3!V50-domestic_gross_demand_km3!V50-industry_water_withdrawal_km3!V50)</f>
        <v>0.11407832</v>
      </c>
      <c r="W50" s="18">
        <f>MAX(0,total_abstraction_km3!W50-domestic_gross_demand_km3!W50-industry_water_withdrawal_km3!W50)</f>
        <v>9.7960539999999999E-2</v>
      </c>
      <c r="X50" s="18">
        <f>MAX(0,total_abstraction_km3!X50-domestic_gross_demand_km3!X50-industry_water_withdrawal_km3!X50)</f>
        <v>0.11811964999999999</v>
      </c>
      <c r="Y50" s="18">
        <f>MAX(0,total_abstraction_km3!Y50-domestic_gross_demand_km3!Y50-industry_water_withdrawal_km3!Y50)</f>
        <v>0.11920777000000002</v>
      </c>
      <c r="Z50" s="18">
        <f>MAX(0,total_abstraction_km3!Z50-domestic_gross_demand_km3!Z50-industry_water_withdrawal_km3!Z50)</f>
        <v>0.12384809999999999</v>
      </c>
      <c r="AA50" s="18">
        <f>MAX(0,total_abstraction_km3!AA50-domestic_gross_demand_km3!AA50-industry_water_withdrawal_km3!AA50)</f>
        <v>0.1128875</v>
      </c>
      <c r="AB50" s="18">
        <f>MAX(0,total_abstraction_km3!AB50-domestic_gross_demand_km3!AB50-industry_water_withdrawal_km3!AB50)</f>
        <v>0.1313203</v>
      </c>
      <c r="AC50" s="18">
        <f>MAX(0,total_abstraction_km3!AC50-domestic_gross_demand_km3!AC50-industry_water_withdrawal_km3!AC50)</f>
        <v>0.1402496</v>
      </c>
      <c r="AD50" s="18">
        <f>MAX(0,total_abstraction_km3!AD50-domestic_gross_demand_km3!AD50-industry_water_withdrawal_km3!AD50)</f>
        <v>0.1675681</v>
      </c>
      <c r="AE50" s="18">
        <f>MAX(0,total_abstraction_km3!AE50-domestic_gross_demand_km3!AE50-industry_water_withdrawal_km3!AE50)</f>
        <v>0.16863604999999998</v>
      </c>
      <c r="AF50" s="18">
        <f>MAX(0,total_abstraction_km3!AF50-domestic_gross_demand_km3!AF50-industry_water_withdrawal_km3!AF50)</f>
        <v>0.16786065</v>
      </c>
      <c r="AG50" s="18">
        <f>MAX(0,total_abstraction_km3!AG50-domestic_gross_demand_km3!AG50-industry_water_withdrawal_km3!AG50)</f>
        <v>0.17444890000000002</v>
      </c>
      <c r="AH50" s="18">
        <f>MAX(0,total_abstraction_km3!AH50-domestic_gross_demand_km3!AH50-industry_water_withdrawal_km3!AH50)</f>
        <v>0.19890914000000001</v>
      </c>
      <c r="AI50" s="18">
        <f>MAX(0,total_abstraction_km3!AI50-domestic_gross_demand_km3!AI50-industry_water_withdrawal_km3!AI50)</f>
        <v>0.26128291000000003</v>
      </c>
      <c r="AJ50" s="18">
        <f>MAX(0,total_abstraction_km3!AJ50-domestic_gross_demand_km3!AJ50-industry_water_withdrawal_km3!AJ50)</f>
        <v>0.31732743000000002</v>
      </c>
      <c r="AK50" s="18">
        <f>MAX(0,total_abstraction_km3!AK50-domestic_gross_demand_km3!AK50-industry_water_withdrawal_km3!AK50)</f>
        <v>0.43719926999999997</v>
      </c>
      <c r="AL50" s="18">
        <f>MAX(0,total_abstraction_km3!AL50-domestic_gross_demand_km3!AL50-industry_water_withdrawal_km3!AL50)</f>
        <v>0.40686670000000003</v>
      </c>
      <c r="AM50" s="18">
        <f>MAX(0,total_abstraction_km3!AM50-domestic_gross_demand_km3!AM50-industry_water_withdrawal_km3!AM50)</f>
        <v>0.38954097999999998</v>
      </c>
      <c r="AN50" s="18">
        <f>MAX(0,total_abstraction_km3!AN50-domestic_gross_demand_km3!AN50-industry_water_withdrawal_km3!AN50)</f>
        <v>0.39330873</v>
      </c>
      <c r="AO50" s="18">
        <f>MAX(0,total_abstraction_km3!AO50-domestic_gross_demand_km3!AO50-industry_water_withdrawal_km3!AO50)</f>
        <v>0.40399776999999998</v>
      </c>
      <c r="AP50" s="18">
        <f>MAX(0,total_abstraction_km3!AP50-domestic_gross_demand_km3!AP50-industry_water_withdrawal_km3!AP50)</f>
        <v>0.37415349999999997</v>
      </c>
      <c r="AQ50" s="18">
        <f>MAX(0,total_abstraction_km3!AQ50-domestic_gross_demand_km3!AQ50-industry_water_withdrawal_km3!AQ50)</f>
        <v>0.40568965000000001</v>
      </c>
      <c r="AR50" s="18">
        <f>MAX(0,total_abstraction_km3!AR50-domestic_gross_demand_km3!AR50-industry_water_withdrawal_km3!AR50)</f>
        <v>0.39476366000000002</v>
      </c>
      <c r="AS50" s="18">
        <f>MAX(0,total_abstraction_km3!AS50-domestic_gross_demand_km3!AS50-industry_water_withdrawal_km3!AS50)</f>
        <v>0.41239556999999999</v>
      </c>
      <c r="AT50" s="18">
        <f>MAX(0,total_abstraction_km3!AT50-domestic_gross_demand_km3!AT50-industry_water_withdrawal_km3!AT50)</f>
        <v>0.38646101999999999</v>
      </c>
      <c r="AU50" s="18">
        <f>MAX(0,total_abstraction_km3!AU50-domestic_gross_demand_km3!AU50-industry_water_withdrawal_km3!AU50)</f>
        <v>0.44768442000000003</v>
      </c>
      <c r="AV50" s="18">
        <f>MAX(0,total_abstraction_km3!AV50-domestic_gross_demand_km3!AV50-industry_water_withdrawal_km3!AV50)</f>
        <v>0.49005029000000006</v>
      </c>
      <c r="AW50" s="18">
        <f>MAX(0,total_abstraction_km3!AW50-domestic_gross_demand_km3!AW50-industry_water_withdrawal_km3!AW50)</f>
        <v>0.46583671999999993</v>
      </c>
      <c r="AX50" s="18">
        <f>MAX(0,total_abstraction_km3!AX50-domestic_gross_demand_km3!AX50-industry_water_withdrawal_km3!AX50)</f>
        <v>0.45612639000000005</v>
      </c>
      <c r="AY50" s="18">
        <f>MAX(0,total_abstraction_km3!AY50-domestic_gross_demand_km3!AY50-industry_water_withdrawal_km3!AY50)</f>
        <v>0.40596531000000002</v>
      </c>
      <c r="AZ50" s="18">
        <f>MAX(0,total_abstraction_km3!AZ50-domestic_gross_demand_km3!AZ50-industry_water_withdrawal_km3!AZ50)</f>
        <v>0.44679393999999995</v>
      </c>
      <c r="BA50" s="18">
        <f>MAX(0,total_abstraction_km3!BA50-domestic_gross_demand_km3!BA50-industry_water_withdrawal_km3!BA50)</f>
        <v>0.4024741</v>
      </c>
      <c r="BB50" s="18">
        <f>MAX(0,total_abstraction_km3!BB50-domestic_gross_demand_km3!BB50-industry_water_withdrawal_km3!BB50)</f>
        <v>0.44389210000000007</v>
      </c>
      <c r="BC50" s="18">
        <f>MAX(0,total_abstraction_km3!BC50-domestic_gross_demand_km3!BC50-industry_water_withdrawal_km3!BC50)</f>
        <v>0.44008619999999993</v>
      </c>
      <c r="BD50" s="18">
        <f>MAX(0,total_abstraction_km3!BD50-domestic_gross_demand_km3!BD50-industry_water_withdrawal_km3!BD50)</f>
        <v>0.42446879999999998</v>
      </c>
      <c r="BE50" s="18">
        <f>MAX(0,total_abstraction_km3!BE50-domestic_gross_demand_km3!BE50-industry_water_withdrawal_km3!BE50)</f>
        <v>0.42939510000000003</v>
      </c>
      <c r="BF50" s="18">
        <f>MAX(0,total_abstraction_km3!BF50-domestic_gross_demand_km3!BF50-industry_water_withdrawal_km3!BF50)</f>
        <v>0.39202130000000007</v>
      </c>
      <c r="BG50" s="18">
        <f>MAX(0,total_abstraction_km3!BG50-domestic_gross_demand_km3!BG50-industry_water_withdrawal_km3!BG50)</f>
        <v>0.419622</v>
      </c>
      <c r="BH50" s="18">
        <f>MAX(0,total_abstraction_km3!BH50-domestic_gross_demand_km3!BH50-industry_water_withdrawal_km3!BH50)</f>
        <v>0.37226959999999998</v>
      </c>
      <c r="BI50" s="18">
        <f>MAX(0,total_abstraction_km3!BI50-domestic_gross_demand_km3!BI50-industry_water_withdrawal_km3!BI50)</f>
        <v>0.38851870000000005</v>
      </c>
      <c r="BJ50" s="18">
        <f>MAX(0,total_abstraction_km3!BJ50-domestic_gross_demand_km3!BJ50-industry_water_withdrawal_km3!BJ50)</f>
        <v>0.38689810000000008</v>
      </c>
      <c r="BK50" s="18">
        <f>MAX(0,total_abstraction_km3!BK50-domestic_gross_demand_km3!BK50-industry_water_withdrawal_km3!BK50)</f>
        <v>0.40476459999999997</v>
      </c>
      <c r="BL50" s="18">
        <f>MAX(0,total_abstraction_km3!BL50-domestic_gross_demand_km3!BL50-industry_water_withdrawal_km3!BL50)</f>
        <v>0.26370871655172473</v>
      </c>
      <c r="BM50" s="18">
        <f>MAX(0,total_abstraction_km3!BM50-domestic_gross_demand_km3!BM50-industry_water_withdrawal_km3!BM50)</f>
        <v>0.14186018799594163</v>
      </c>
      <c r="BN50" s="18">
        <f>MAX(0,total_abstraction_km3!BN50-domestic_gross_demand_km3!BN50-industry_water_withdrawal_km3!BN50)</f>
        <v>0</v>
      </c>
      <c r="BO50" s="18">
        <f>MAX(0,total_abstraction_km3!BO50-domestic_gross_demand_km3!BO50-industry_water_withdrawal_km3!BO50)</f>
        <v>0</v>
      </c>
      <c r="BP50" s="18">
        <f>MAX(0,total_abstraction_km3!BP50-domestic_gross_demand_km3!BP50-industry_water_withdrawal_km3!BP50)</f>
        <v>0</v>
      </c>
      <c r="BQ50" s="18">
        <f>MAX(0,total_abstraction_km3!BQ50-domestic_gross_demand_km3!BQ50-industry_water_withdrawal_km3!BQ50)</f>
        <v>0</v>
      </c>
      <c r="BR50" s="18">
        <f>MAX(0,total_abstraction_km3!BR50-domestic_gross_demand_km3!BR50-industry_water_withdrawal_km3!BR50)</f>
        <v>0</v>
      </c>
      <c r="BS50" s="18">
        <f>MAX(0,total_abstraction_km3!BS50-domestic_gross_demand_km3!BS50-industry_water_withdrawal_km3!BS50)</f>
        <v>0</v>
      </c>
      <c r="BT50" s="18">
        <f>MAX(0,total_abstraction_km3!BT50-domestic_gross_demand_km3!BT50-industry_water_withdrawal_km3!BT50)</f>
        <v>7.9186682629424372E-3</v>
      </c>
      <c r="BU50" s="18">
        <f>MAX(0,total_abstraction_km3!BU50-domestic_gross_demand_km3!BU50-industry_water_withdrawal_km3!BU50)</f>
        <v>0</v>
      </c>
      <c r="BV50" s="18">
        <f>MAX(0,total_abstraction_km3!BV50-domestic_gross_demand_km3!BV50-industry_water_withdrawal_km3!BV50)</f>
        <v>0</v>
      </c>
      <c r="BW50" s="18">
        <f>MAX(0,total_abstraction_km3!BW50-domestic_gross_demand_km3!BW50-industry_water_withdrawal_km3!BW50)</f>
        <v>0.110568954</v>
      </c>
      <c r="BX50" s="18">
        <f>MAX(0,total_abstraction_km3!BX50-domestic_gross_demand_km3!BX50-industry_water_withdrawal_km3!BX50)</f>
        <v>7.6363337140957933E-3</v>
      </c>
      <c r="BY50" s="18">
        <f>MAX(0,total_abstraction_km3!BY50-domestic_gross_demand_km3!BY50-industry_water_withdrawal_km3!BY50)</f>
        <v>9.8559636000000006E-2</v>
      </c>
      <c r="BZ50" s="18">
        <f>MAX(0,total_abstraction_km3!BZ50-domestic_gross_demand_km3!BZ50-industry_water_withdrawal_km3!BZ50)</f>
        <v>9.4931979028001628E-3</v>
      </c>
      <c r="CA50" s="18">
        <f>MAX(0,total_abstraction_km3!CA50-domestic_gross_demand_km3!CA50-industry_water_withdrawal_km3!CA50)</f>
        <v>0.10330878</v>
      </c>
      <c r="CB50" s="18">
        <f>MAX(0,total_abstraction_km3!CB50-domestic_gross_demand_km3!CB50-industry_water_withdrawal_km3!CB50)</f>
        <v>1.3385595086931283E-2</v>
      </c>
      <c r="CC50" s="18">
        <f>MAX(0,total_abstraction_km3!CC50-domestic_gross_demand_km3!CC50-industry_water_withdrawal_km3!CC50)</f>
        <v>0.10946710200000001</v>
      </c>
      <c r="CD50" s="18">
        <f>MAX(0,total_abstraction_km3!CD50-domestic_gross_demand_km3!CD50-industry_water_withdrawal_km3!CD50)</f>
        <v>9.8780562030345246E-3</v>
      </c>
      <c r="CE50" s="18">
        <f>MAX(0,total_abstraction_km3!CE50-domestic_gross_demand_km3!CE50-industry_water_withdrawal_km3!CE50)</f>
        <v>0.13517472</v>
      </c>
      <c r="CF50" s="18">
        <f>MAX(0,total_abstraction_km3!CF50-domestic_gross_demand_km3!CF50-industry_water_withdrawal_km3!CF50)</f>
        <v>1.8786708524508079E-2</v>
      </c>
      <c r="CG50" s="18">
        <f>MAX(0,total_abstraction_km3!CG50-domestic_gross_demand_km3!CG50-industry_water_withdrawal_km3!CG50)</f>
        <v>0.19422753000000004</v>
      </c>
      <c r="CH50" s="18">
        <f>MAX(0,total_abstraction_km3!CH50-domestic_gross_demand_km3!CH50-industry_water_withdrawal_km3!CH50)</f>
        <v>3.9138664905009377E-2</v>
      </c>
      <c r="CI50" s="18">
        <f>MAX(0,total_abstraction_km3!CI50-domestic_gross_demand_km3!CI50-industry_water_withdrawal_km3!CI50)</f>
        <v>0.38884862200000003</v>
      </c>
      <c r="CJ50" s="18">
        <f>MAX(0,total_abstraction_km3!CJ50-domestic_gross_demand_km3!CJ50-industry_water_withdrawal_km3!CJ50)</f>
        <v>4.1955653601398371E-2</v>
      </c>
      <c r="CK50" s="18">
        <f>MAX(0,total_abstraction_km3!CK50-domestic_gross_demand_km3!CK50-industry_water_withdrawal_km3!CK50)</f>
        <v>0.39820002999999998</v>
      </c>
      <c r="CL50" s="18">
        <f>MAX(0,total_abstraction_km3!CL50-domestic_gross_demand_km3!CL50-industry_water_withdrawal_km3!CL50)</f>
        <v>1.2671627099126925E-2</v>
      </c>
      <c r="CM50" s="18">
        <f>MAX(0,total_abstraction_km3!CM50-domestic_gross_demand_km3!CM50-industry_water_withdrawal_km3!CM50)</f>
        <v>0.44923176800000003</v>
      </c>
      <c r="CN50" s="18">
        <f>MAX(0,total_abstraction_km3!CN50-domestic_gross_demand_km3!CN50-industry_water_withdrawal_km3!CN50)</f>
        <v>3.2089631187841812E-2</v>
      </c>
      <c r="CO50" s="18">
        <f>MAX(0,total_abstraction_km3!CO50-domestic_gross_demand_km3!CO50-industry_water_withdrawal_km3!CO50)</f>
        <v>0.42784233000000005</v>
      </c>
      <c r="CP50" s="18">
        <f>MAX(0,total_abstraction_km3!CP50-domestic_gross_demand_km3!CP50-industry_water_withdrawal_km3!CP50)</f>
        <v>1.7209806785973978E-2</v>
      </c>
      <c r="CQ50" s="18">
        <f>MAX(0,total_abstraction_km3!CQ50-domestic_gross_demand_km3!CQ50-industry_water_withdrawal_km3!CQ50)</f>
        <v>0.40755535999999998</v>
      </c>
      <c r="CR50" s="18">
        <f>MAX(0,total_abstraction_km3!CR50-domestic_gross_demand_km3!CR50-industry_water_withdrawal_km3!CR50)</f>
        <v>1.6963916197545396E-2</v>
      </c>
      <c r="CS50" s="18">
        <f>MAX(0,total_abstraction_km3!CS50-domestic_gross_demand_km3!CS50-industry_water_withdrawal_km3!CS50)</f>
        <v>0.39339380000000002</v>
      </c>
      <c r="CT50" s="18">
        <f>MAX(0,total_abstraction_km3!CT50-domestic_gross_demand_km3!CT50-industry_water_withdrawal_km3!CT50)</f>
        <v>9.5628098814791937E-3</v>
      </c>
    </row>
    <row r="51" spans="1:98" x14ac:dyDescent="0.25">
      <c r="A51" s="18">
        <v>141</v>
      </c>
      <c r="B51" s="18" t="s">
        <v>1960</v>
      </c>
      <c r="C51" s="18" t="s">
        <v>576</v>
      </c>
      <c r="D51" s="18" t="s">
        <v>418</v>
      </c>
      <c r="E51" s="18" t="s">
        <v>254</v>
      </c>
      <c r="F51" s="18">
        <f>MAX(0,total_abstraction_km3!F51-domestic_gross_demand_km3!F51-industry_water_withdrawal_km3!F51)</f>
        <v>0.63246299999999989</v>
      </c>
      <c r="G51" s="18">
        <f>MAX(0,total_abstraction_km3!G51-domestic_gross_demand_km3!G51-industry_water_withdrawal_km3!G51)</f>
        <v>0.66635299999999986</v>
      </c>
      <c r="H51" s="18">
        <f>MAX(0,total_abstraction_km3!H51-domestic_gross_demand_km3!H51-industry_water_withdrawal_km3!H51)</f>
        <v>0.61750099999999997</v>
      </c>
      <c r="I51" s="18">
        <f>MAX(0,total_abstraction_km3!I51-domestic_gross_demand_km3!I51-industry_water_withdrawal_km3!I51)</f>
        <v>0.5514739999999998</v>
      </c>
      <c r="J51" s="18">
        <f>MAX(0,total_abstraction_km3!J51-domestic_gross_demand_km3!J51-industry_water_withdrawal_km3!J51)</f>
        <v>0.54742400000000002</v>
      </c>
      <c r="K51" s="18">
        <f>MAX(0,total_abstraction_km3!K51-domestic_gross_demand_km3!K51-industry_water_withdrawal_km3!K51)</f>
        <v>0.60359300000000005</v>
      </c>
      <c r="L51" s="18">
        <f>MAX(0,total_abstraction_km3!L51-domestic_gross_demand_km3!L51-industry_water_withdrawal_km3!L51)</f>
        <v>0.533586</v>
      </c>
      <c r="M51" s="18">
        <f>MAX(0,total_abstraction_km3!M51-domestic_gross_demand_km3!M51-industry_water_withdrawal_km3!M51)</f>
        <v>0.62737199999999993</v>
      </c>
      <c r="N51" s="18">
        <f>MAX(0,total_abstraction_km3!N51-domestic_gross_demand_km3!N51-industry_water_withdrawal_km3!N51)</f>
        <v>0.54985099999999998</v>
      </c>
      <c r="O51" s="18">
        <f>MAX(0,total_abstraction_km3!O51-domestic_gross_demand_km3!O51-industry_water_withdrawal_km3!O51)</f>
        <v>0.50591499999999989</v>
      </c>
      <c r="P51" s="18">
        <f>MAX(0,total_abstraction_km3!P51-domestic_gross_demand_km3!P51-industry_water_withdrawal_km3!P51)</f>
        <v>0.51535599999999993</v>
      </c>
      <c r="Q51" s="18">
        <f>MAX(0,total_abstraction_km3!Q51-domestic_gross_demand_km3!Q51-industry_water_withdrawal_km3!Q51)</f>
        <v>0.47711599999999998</v>
      </c>
      <c r="R51" s="18">
        <f>MAX(0,total_abstraction_km3!R51-domestic_gross_demand_km3!R51-industry_water_withdrawal_km3!R51)</f>
        <v>0.54289999999999994</v>
      </c>
      <c r="S51" s="18">
        <f>MAX(0,total_abstraction_km3!S51-domestic_gross_demand_km3!S51-industry_water_withdrawal_km3!S51)</f>
        <v>0.62776600000000005</v>
      </c>
      <c r="T51" s="18">
        <f>MAX(0,total_abstraction_km3!T51-domestic_gross_demand_km3!T51-industry_water_withdrawal_km3!T51)</f>
        <v>0.51959600000000006</v>
      </c>
      <c r="U51" s="18">
        <f>MAX(0,total_abstraction_km3!U51-domestic_gross_demand_km3!U51-industry_water_withdrawal_km3!U51)</f>
        <v>0.43645100000000003</v>
      </c>
      <c r="V51" s="18">
        <f>MAX(0,total_abstraction_km3!V51-domestic_gross_demand_km3!V51-industry_water_withdrawal_km3!V51)</f>
        <v>0.41420700000000021</v>
      </c>
      <c r="W51" s="18">
        <f>MAX(0,total_abstraction_km3!W51-domestic_gross_demand_km3!W51-industry_water_withdrawal_km3!W51)</f>
        <v>0.47406200000000009</v>
      </c>
      <c r="X51" s="18">
        <f>MAX(0,total_abstraction_km3!X51-domestic_gross_demand_km3!X51-industry_water_withdrawal_km3!X51)</f>
        <v>0.45876400000000006</v>
      </c>
      <c r="Y51" s="18">
        <f>MAX(0,total_abstraction_km3!Y51-domestic_gross_demand_km3!Y51-industry_water_withdrawal_km3!Y51)</f>
        <v>0.47035099999999985</v>
      </c>
      <c r="Z51" s="18">
        <f>MAX(0,total_abstraction_km3!Z51-domestic_gross_demand_km3!Z51-industry_water_withdrawal_km3!Z51)</f>
        <v>0.45640799999999992</v>
      </c>
      <c r="AA51" s="18">
        <f>MAX(0,total_abstraction_km3!AA51-domestic_gross_demand_km3!AA51-industry_water_withdrawal_km3!AA51)</f>
        <v>0.47610700000000017</v>
      </c>
      <c r="AB51" s="18">
        <f>MAX(0,total_abstraction_km3!AB51-domestic_gross_demand_km3!AB51-industry_water_withdrawal_km3!AB51)</f>
        <v>0.46384899999999973</v>
      </c>
      <c r="AC51" s="18">
        <f>MAX(0,total_abstraction_km3!AC51-domestic_gross_demand_km3!AC51-industry_water_withdrawal_km3!AC51)</f>
        <v>0.52756299999999989</v>
      </c>
      <c r="AD51" s="18">
        <f>MAX(0,total_abstraction_km3!AD51-domestic_gross_demand_km3!AD51-industry_water_withdrawal_km3!AD51)</f>
        <v>0.4487509999999999</v>
      </c>
      <c r="AE51" s="18">
        <f>MAX(0,total_abstraction_km3!AE51-domestic_gross_demand_km3!AE51-industry_water_withdrawal_km3!AE51)</f>
        <v>0.47100600000000015</v>
      </c>
      <c r="AF51" s="18">
        <f>MAX(0,total_abstraction_km3!AF51-domestic_gross_demand_km3!AF51-industry_water_withdrawal_km3!AF51)</f>
        <v>0.39604899999999987</v>
      </c>
      <c r="AG51" s="18">
        <f>MAX(0,total_abstraction_km3!AG51-domestic_gross_demand_km3!AG51-industry_water_withdrawal_km3!AG51)</f>
        <v>0.36776299999999995</v>
      </c>
      <c r="AH51" s="18">
        <f>MAX(0,total_abstraction_km3!AH51-domestic_gross_demand_km3!AH51-industry_water_withdrawal_km3!AH51)</f>
        <v>0.36898800000000009</v>
      </c>
      <c r="AI51" s="18">
        <f>MAX(0,total_abstraction_km3!AI51-domestic_gross_demand_km3!AI51-industry_water_withdrawal_km3!AI51)</f>
        <v>0.49545300000000014</v>
      </c>
      <c r="AJ51" s="18">
        <f>MAX(0,total_abstraction_km3!AJ51-domestic_gross_demand_km3!AJ51-industry_water_withdrawal_km3!AJ51)</f>
        <v>0.42055100000000012</v>
      </c>
      <c r="AK51" s="18">
        <f>MAX(0,total_abstraction_km3!AK51-domestic_gross_demand_km3!AK51-industry_water_withdrawal_km3!AK51)</f>
        <v>0.59830900000000031</v>
      </c>
      <c r="AL51" s="18">
        <f>MAX(0,total_abstraction_km3!AL51-domestic_gross_demand_km3!AL51-industry_water_withdrawal_km3!AL51)</f>
        <v>0.54292200000000024</v>
      </c>
      <c r="AM51" s="18">
        <f>MAX(0,total_abstraction_km3!AM51-domestic_gross_demand_km3!AM51-industry_water_withdrawal_km3!AM51)</f>
        <v>0.4928579999999998</v>
      </c>
      <c r="AN51" s="18">
        <f>MAX(0,total_abstraction_km3!AN51-domestic_gross_demand_km3!AN51-industry_water_withdrawal_km3!AN51)</f>
        <v>0.63495999999999975</v>
      </c>
      <c r="AO51" s="18">
        <f>MAX(0,total_abstraction_km3!AO51-domestic_gross_demand_km3!AO51-industry_water_withdrawal_km3!AO51)</f>
        <v>0.74199799999999994</v>
      </c>
      <c r="AP51" s="18">
        <f>MAX(0,total_abstraction_km3!AP51-domestic_gross_demand_km3!AP51-industry_water_withdrawal_km3!AP51)</f>
        <v>0.55426600000000004</v>
      </c>
      <c r="AQ51" s="18">
        <f>MAX(0,total_abstraction_km3!AQ51-domestic_gross_demand_km3!AQ51-industry_water_withdrawal_km3!AQ51)</f>
        <v>0.62197500000000017</v>
      </c>
      <c r="AR51" s="18">
        <f>MAX(0,total_abstraction_km3!AR51-domestic_gross_demand_km3!AR51-industry_water_withdrawal_km3!AR51)</f>
        <v>0.50645099999999987</v>
      </c>
      <c r="AS51" s="18">
        <f>MAX(0,total_abstraction_km3!AS51-domestic_gross_demand_km3!AS51-industry_water_withdrawal_km3!AS51)</f>
        <v>0.67176200000000019</v>
      </c>
      <c r="AT51" s="18">
        <f>MAX(0,total_abstraction_km3!AT51-domestic_gross_demand_km3!AT51-industry_water_withdrawal_km3!AT51)</f>
        <v>0.64184399999999997</v>
      </c>
      <c r="AU51" s="18">
        <f>MAX(0,total_abstraction_km3!AU51-domestic_gross_demand_km3!AU51-industry_water_withdrawal_km3!AU51)</f>
        <v>0.63074199999999991</v>
      </c>
      <c r="AV51" s="18">
        <f>MAX(0,total_abstraction_km3!AV51-domestic_gross_demand_km3!AV51-industry_water_withdrawal_km3!AV51)</f>
        <v>0.88872000000000029</v>
      </c>
      <c r="AW51" s="18">
        <f>MAX(0,total_abstraction_km3!AW51-domestic_gross_demand_km3!AW51-industry_water_withdrawal_km3!AW51)</f>
        <v>0.91171899999999995</v>
      </c>
      <c r="AX51" s="18">
        <f>MAX(0,total_abstraction_km3!AX51-domestic_gross_demand_km3!AX51-industry_water_withdrawal_km3!AX51)</f>
        <v>0.76289300000000004</v>
      </c>
      <c r="AY51" s="18">
        <f>MAX(0,total_abstraction_km3!AY51-domestic_gross_demand_km3!AY51-industry_water_withdrawal_km3!AY51)</f>
        <v>0.66255299999999995</v>
      </c>
      <c r="AZ51" s="18">
        <f>MAX(0,total_abstraction_km3!AZ51-domestic_gross_demand_km3!AZ51-industry_water_withdrawal_km3!AZ51)</f>
        <v>0.83372299999999999</v>
      </c>
      <c r="BA51" s="18">
        <f>MAX(0,total_abstraction_km3!BA51-domestic_gross_demand_km3!BA51-industry_water_withdrawal_km3!BA51)</f>
        <v>0.58525300000000002</v>
      </c>
      <c r="BB51" s="18">
        <f>MAX(0,total_abstraction_km3!BB51-domestic_gross_demand_km3!BB51-industry_water_withdrawal_km3!BB51)</f>
        <v>0.63589200000000023</v>
      </c>
      <c r="BC51" s="18">
        <f>MAX(0,total_abstraction_km3!BC51-domestic_gross_demand_km3!BC51-industry_water_withdrawal_km3!BC51)</f>
        <v>0.87202899999999994</v>
      </c>
      <c r="BD51" s="18">
        <f>MAX(0,total_abstraction_km3!BD51-domestic_gross_demand_km3!BD51-industry_water_withdrawal_km3!BD51)</f>
        <v>0.7477100000000001</v>
      </c>
      <c r="BE51" s="18">
        <f>MAX(0,total_abstraction_km3!BE51-domestic_gross_demand_km3!BE51-industry_water_withdrawal_km3!BE51)</f>
        <v>0.85340700000000047</v>
      </c>
      <c r="BF51" s="18">
        <f>MAX(0,total_abstraction_km3!BF51-domestic_gross_demand_km3!BF51-industry_water_withdrawal_km3!BF51)</f>
        <v>0.65710999999999986</v>
      </c>
      <c r="BG51" s="18">
        <f>MAX(0,total_abstraction_km3!BG51-domestic_gross_demand_km3!BG51-industry_water_withdrawal_km3!BG51)</f>
        <v>0.68179000000000034</v>
      </c>
      <c r="BH51" s="18">
        <f>MAX(0,total_abstraction_km3!BH51-domestic_gross_demand_km3!BH51-industry_water_withdrawal_km3!BH51)</f>
        <v>0.59175999999999984</v>
      </c>
      <c r="BI51" s="18">
        <f>MAX(0,total_abstraction_km3!BI51-domestic_gross_demand_km3!BI51-industry_water_withdrawal_km3!BI51)</f>
        <v>0.60689000000000015</v>
      </c>
      <c r="BJ51" s="18">
        <f>MAX(0,total_abstraction_km3!BJ51-domestic_gross_demand_km3!BJ51-industry_water_withdrawal_km3!BJ51)</f>
        <v>0.45174999999999998</v>
      </c>
      <c r="BK51" s="18">
        <f>MAX(0,total_abstraction_km3!BK51-domestic_gross_demand_km3!BK51-industry_water_withdrawal_km3!BK51)</f>
        <v>0.47854200000000013</v>
      </c>
      <c r="BL51" s="18">
        <f>MAX(0,total_abstraction_km3!BL51-domestic_gross_demand_km3!BL51-industry_water_withdrawal_km3!BL51)</f>
        <v>0.57800718965517495</v>
      </c>
      <c r="BM51" s="18">
        <f>MAX(0,total_abstraction_km3!BM51-domestic_gross_demand_km3!BM51-industry_water_withdrawal_km3!BM51)</f>
        <v>4.4622406028453077E-2</v>
      </c>
      <c r="BN51" s="18">
        <f>MAX(0,total_abstraction_km3!BN51-domestic_gross_demand_km3!BN51-industry_water_withdrawal_km3!BN51)</f>
        <v>0</v>
      </c>
      <c r="BO51" s="18">
        <f>MAX(0,total_abstraction_km3!BO51-domestic_gross_demand_km3!BO51-industry_water_withdrawal_km3!BO51)</f>
        <v>0</v>
      </c>
      <c r="BP51" s="18">
        <f>MAX(0,total_abstraction_km3!BP51-domestic_gross_demand_km3!BP51-industry_water_withdrawal_km3!BP51)</f>
        <v>0</v>
      </c>
      <c r="BQ51" s="18">
        <f>MAX(0,total_abstraction_km3!BQ51-domestic_gross_demand_km3!BQ51-industry_water_withdrawal_km3!BQ51)</f>
        <v>0</v>
      </c>
      <c r="BR51" s="18">
        <f>MAX(0,total_abstraction_km3!BR51-domestic_gross_demand_km3!BR51-industry_water_withdrawal_km3!BR51)</f>
        <v>0</v>
      </c>
      <c r="BS51" s="18">
        <f>MAX(0,total_abstraction_km3!BS51-domestic_gross_demand_km3!BS51-industry_water_withdrawal_km3!BS51)</f>
        <v>0</v>
      </c>
      <c r="BT51" s="18">
        <f>MAX(0,total_abstraction_km3!BT51-domestic_gross_demand_km3!BT51-industry_water_withdrawal_km3!BT51)</f>
        <v>3.0779001199667515E-3</v>
      </c>
      <c r="BU51" s="18">
        <f>MAX(0,total_abstraction_km3!BU51-domestic_gross_demand_km3!BU51-industry_water_withdrawal_km3!BU51)</f>
        <v>0</v>
      </c>
      <c r="BV51" s="18">
        <f>MAX(0,total_abstraction_km3!BV51-domestic_gross_demand_km3!BV51-industry_water_withdrawal_km3!BV51)</f>
        <v>0</v>
      </c>
      <c r="BW51" s="18">
        <f>MAX(0,total_abstraction_km3!BW51-domestic_gross_demand_km3!BW51-industry_water_withdrawal_km3!BW51)</f>
        <v>0.603043</v>
      </c>
      <c r="BX51" s="18">
        <f>MAX(0,total_abstraction_km3!BX51-domestic_gross_demand_km3!BX51-industry_water_withdrawal_km3!BX51)</f>
        <v>0</v>
      </c>
      <c r="BY51" s="18">
        <f>MAX(0,total_abstraction_km3!BY51-domestic_gross_demand_km3!BY51-industry_water_withdrawal_km3!BY51)</f>
        <v>0.56406339999999988</v>
      </c>
      <c r="BZ51" s="18">
        <f>MAX(0,total_abstraction_km3!BZ51-domestic_gross_demand_km3!BZ51-industry_water_withdrawal_km3!BZ51)</f>
        <v>2.9253770782218906E-2</v>
      </c>
      <c r="CA51" s="18">
        <f>MAX(0,total_abstraction_km3!CA51-domestic_gross_demand_km3!CA51-industry_water_withdrawal_km3!CA51)</f>
        <v>0.53654679999999999</v>
      </c>
      <c r="CB51" s="18">
        <f>MAX(0,total_abstraction_km3!CB51-domestic_gross_demand_km3!CB51-industry_water_withdrawal_km3!CB51)</f>
        <v>2.09781828177555E-2</v>
      </c>
      <c r="CC51" s="18">
        <f>MAX(0,total_abstraction_km3!CC51-domestic_gross_demand_km3!CC51-industry_water_withdrawal_km3!CC51)</f>
        <v>0.45076700000000003</v>
      </c>
      <c r="CD51" s="18">
        <f>MAX(0,total_abstraction_km3!CD51-domestic_gross_demand_km3!CD51-industry_water_withdrawal_km3!CD51)</f>
        <v>1.5982998211017285E-2</v>
      </c>
      <c r="CE51" s="18">
        <f>MAX(0,total_abstraction_km3!CE51-domestic_gross_demand_km3!CE51-industry_water_withdrawal_km3!CE51)</f>
        <v>0.47453560000000006</v>
      </c>
      <c r="CF51" s="18">
        <f>MAX(0,total_abstraction_km3!CF51-domestic_gross_demand_km3!CF51-industry_water_withdrawal_km3!CF51)</f>
        <v>1.2091187735453285E-2</v>
      </c>
      <c r="CG51" s="18">
        <f>MAX(0,total_abstraction_km3!CG51-domestic_gross_demand_km3!CG51-industry_water_withdrawal_km3!CG51)</f>
        <v>0.41985180000000011</v>
      </c>
      <c r="CH51" s="18">
        <f>MAX(0,total_abstraction_km3!CH51-domestic_gross_demand_km3!CH51-industry_water_withdrawal_km3!CH51)</f>
        <v>3.5320916063630997E-2</v>
      </c>
      <c r="CI51" s="18">
        <f>MAX(0,total_abstraction_km3!CI51-domestic_gross_demand_km3!CI51-industry_water_withdrawal_km3!CI51)</f>
        <v>0.53792000000000018</v>
      </c>
      <c r="CJ51" s="18">
        <f>MAX(0,total_abstraction_km3!CJ51-domestic_gross_demand_km3!CJ51-industry_water_withdrawal_km3!CJ51)</f>
        <v>6.8915085347188806E-2</v>
      </c>
      <c r="CK51" s="18">
        <f>MAX(0,total_abstraction_km3!CK51-domestic_gross_demand_km3!CK51-industry_water_withdrawal_km3!CK51)</f>
        <v>0.61929040000000002</v>
      </c>
      <c r="CL51" s="18">
        <f>MAX(0,total_abstraction_km3!CL51-domestic_gross_demand_km3!CL51-industry_water_withdrawal_km3!CL51)</f>
        <v>0</v>
      </c>
      <c r="CM51" s="18">
        <f>MAX(0,total_abstraction_km3!CM51-domestic_gross_demand_km3!CM51-industry_water_withdrawal_km3!CM51)</f>
        <v>0.76718359999999997</v>
      </c>
      <c r="CN51" s="18">
        <f>MAX(0,total_abstraction_km3!CN51-domestic_gross_demand_km3!CN51-industry_water_withdrawal_km3!CN51)</f>
        <v>0.10190220582801179</v>
      </c>
      <c r="CO51" s="18">
        <f>MAX(0,total_abstraction_km3!CO51-domestic_gross_demand_km3!CO51-industry_water_withdrawal_km3!CO51)</f>
        <v>0.7178899999999997</v>
      </c>
      <c r="CP51" s="18">
        <f>MAX(0,total_abstraction_km3!CP51-domestic_gross_demand_km3!CP51-industry_water_withdrawal_km3!CP51)</f>
        <v>5.0745287542638892E-2</v>
      </c>
      <c r="CQ51" s="18">
        <f>MAX(0,total_abstraction_km3!CQ51-domestic_gross_demand_km3!CQ51-industry_water_withdrawal_km3!CQ51)</f>
        <v>0.7063554000000003</v>
      </c>
      <c r="CR51" s="18">
        <f>MAX(0,total_abstraction_km3!CR51-domestic_gross_demand_km3!CR51-industry_water_withdrawal_km3!CR51)</f>
        <v>0</v>
      </c>
      <c r="CS51" s="18">
        <f>MAX(0,total_abstraction_km3!CS51-domestic_gross_demand_km3!CS51-industry_water_withdrawal_km3!CS51)</f>
        <v>0.51239400000000002</v>
      </c>
      <c r="CT51" s="18">
        <f>MAX(0,total_abstraction_km3!CT51-domestic_gross_demand_km3!CT51-industry_water_withdrawal_km3!CT51)</f>
        <v>8.2563010556631747E-2</v>
      </c>
    </row>
    <row r="52" spans="1:98" x14ac:dyDescent="0.25">
      <c r="A52" s="18">
        <v>142</v>
      </c>
      <c r="B52" s="18" t="s">
        <v>1961</v>
      </c>
      <c r="C52" s="18" t="s">
        <v>577</v>
      </c>
      <c r="D52" s="18" t="s">
        <v>426</v>
      </c>
      <c r="E52" s="18" t="s">
        <v>250</v>
      </c>
      <c r="F52" s="18">
        <f>MAX(0,total_abstraction_km3!F52-domestic_gross_demand_km3!F52-industry_water_withdrawal_km3!F52)</f>
        <v>2.2610500000000006E-2</v>
      </c>
      <c r="G52" s="18">
        <f>MAX(0,total_abstraction_km3!G52-domestic_gross_demand_km3!G52-industry_water_withdrawal_km3!G52)</f>
        <v>2.1360500000000004E-2</v>
      </c>
      <c r="H52" s="18">
        <f>MAX(0,total_abstraction_km3!H52-domestic_gross_demand_km3!H52-industry_water_withdrawal_km3!H52)</f>
        <v>1.9890800000000014E-2</v>
      </c>
      <c r="I52" s="18">
        <f>MAX(0,total_abstraction_km3!I52-domestic_gross_demand_km3!I52-industry_water_withdrawal_km3!I52)</f>
        <v>2.1383399999999997E-2</v>
      </c>
      <c r="J52" s="18">
        <f>MAX(0,total_abstraction_km3!J52-domestic_gross_demand_km3!J52-industry_water_withdrawal_km3!J52)</f>
        <v>1.8074599999999996E-2</v>
      </c>
      <c r="K52" s="18">
        <f>MAX(0,total_abstraction_km3!K52-domestic_gross_demand_km3!K52-industry_water_withdrawal_km3!K52)</f>
        <v>2.1345700000000023E-2</v>
      </c>
      <c r="L52" s="18">
        <f>MAX(0,total_abstraction_km3!L52-domestic_gross_demand_km3!L52-industry_water_withdrawal_km3!L52)</f>
        <v>1.7854900000000007E-2</v>
      </c>
      <c r="M52" s="18">
        <f>MAX(0,total_abstraction_km3!M52-domestic_gross_demand_km3!M52-industry_water_withdrawal_km3!M52)</f>
        <v>1.829900000000001E-2</v>
      </c>
      <c r="N52" s="18">
        <f>MAX(0,total_abstraction_km3!N52-domestic_gross_demand_km3!N52-industry_water_withdrawal_km3!N52)</f>
        <v>1.9090700000000016E-2</v>
      </c>
      <c r="O52" s="18">
        <f>MAX(0,total_abstraction_km3!O52-domestic_gross_demand_km3!O52-industry_water_withdrawal_km3!O52)</f>
        <v>2.8186099999999992E-2</v>
      </c>
      <c r="P52" s="18">
        <f>MAX(0,total_abstraction_km3!P52-domestic_gross_demand_km3!P52-industry_water_withdrawal_km3!P52)</f>
        <v>2.5586499999999984E-2</v>
      </c>
      <c r="Q52" s="18">
        <f>MAX(0,total_abstraction_km3!Q52-domestic_gross_demand_km3!Q52-industry_water_withdrawal_km3!Q52)</f>
        <v>3.8975700000000002E-2</v>
      </c>
      <c r="R52" s="18">
        <f>MAX(0,total_abstraction_km3!R52-domestic_gross_demand_km3!R52-industry_water_withdrawal_km3!R52)</f>
        <v>4.9197000000000018E-2</v>
      </c>
      <c r="S52" s="18">
        <f>MAX(0,total_abstraction_km3!S52-domestic_gross_demand_km3!S52-industry_water_withdrawal_km3!S52)</f>
        <v>4.7457200000000005E-2</v>
      </c>
      <c r="T52" s="18">
        <f>MAX(0,total_abstraction_km3!T52-domestic_gross_demand_km3!T52-industry_water_withdrawal_km3!T52)</f>
        <v>5.0080399999999969E-2</v>
      </c>
      <c r="U52" s="18">
        <f>MAX(0,total_abstraction_km3!U52-domestic_gross_demand_km3!U52-industry_water_withdrawal_km3!U52)</f>
        <v>4.0657999999999972E-2</v>
      </c>
      <c r="V52" s="18">
        <f>MAX(0,total_abstraction_km3!V52-domestic_gross_demand_km3!V52-industry_water_withdrawal_km3!V52)</f>
        <v>7.1388500000000021E-2</v>
      </c>
      <c r="W52" s="18">
        <f>MAX(0,total_abstraction_km3!W52-domestic_gross_demand_km3!W52-industry_water_withdrawal_km3!W52)</f>
        <v>4.526169999999996E-2</v>
      </c>
      <c r="X52" s="18">
        <f>MAX(0,total_abstraction_km3!X52-domestic_gross_demand_km3!X52-industry_water_withdrawal_km3!X52)</f>
        <v>5.8982999999999952E-2</v>
      </c>
      <c r="Y52" s="18">
        <f>MAX(0,total_abstraction_km3!Y52-domestic_gross_demand_km3!Y52-industry_water_withdrawal_km3!Y52)</f>
        <v>2.0548999999999928E-2</v>
      </c>
      <c r="Z52" s="18">
        <f>MAX(0,total_abstraction_km3!Z52-domestic_gross_demand_km3!Z52-industry_water_withdrawal_km3!Z52)</f>
        <v>1.9757000000000025E-2</v>
      </c>
      <c r="AA52" s="18">
        <f>MAX(0,total_abstraction_km3!AA52-domestic_gross_demand_km3!AA52-industry_water_withdrawal_km3!AA52)</f>
        <v>5.7288999999999979E-2</v>
      </c>
      <c r="AB52" s="18">
        <f>MAX(0,total_abstraction_km3!AB52-domestic_gross_demand_km3!AB52-industry_water_withdrawal_km3!AB52)</f>
        <v>6.412699999999999E-2</v>
      </c>
      <c r="AC52" s="18">
        <f>MAX(0,total_abstraction_km3!AC52-domestic_gross_demand_km3!AC52-industry_water_withdrawal_km3!AC52)</f>
        <v>6.6116000000000008E-2</v>
      </c>
      <c r="AD52" s="18">
        <f>MAX(0,total_abstraction_km3!AD52-domestic_gross_demand_km3!AD52-industry_water_withdrawal_km3!AD52)</f>
        <v>7.1398999999999935E-2</v>
      </c>
      <c r="AE52" s="18">
        <f>MAX(0,total_abstraction_km3!AE52-domestic_gross_demand_km3!AE52-industry_water_withdrawal_km3!AE52)</f>
        <v>3.9672999999999958E-2</v>
      </c>
      <c r="AF52" s="18">
        <f>MAX(0,total_abstraction_km3!AF52-domestic_gross_demand_km3!AF52-industry_water_withdrawal_km3!AF52)</f>
        <v>4.7121999999999997E-2</v>
      </c>
      <c r="AG52" s="18">
        <f>MAX(0,total_abstraction_km3!AG52-domestic_gross_demand_km3!AG52-industry_water_withdrawal_km3!AG52)</f>
        <v>5.2705000000000002E-2</v>
      </c>
      <c r="AH52" s="18">
        <f>MAX(0,total_abstraction_km3!AH52-domestic_gross_demand_km3!AH52-industry_water_withdrawal_km3!AH52)</f>
        <v>5.4424999999999946E-2</v>
      </c>
      <c r="AI52" s="18">
        <f>MAX(0,total_abstraction_km3!AI52-domestic_gross_demand_km3!AI52-industry_water_withdrawal_km3!AI52)</f>
        <v>3.768100000000002E-2</v>
      </c>
      <c r="AJ52" s="18">
        <f>MAX(0,total_abstraction_km3!AJ52-domestic_gross_demand_km3!AJ52-industry_water_withdrawal_km3!AJ52)</f>
        <v>1.854100000000003E-2</v>
      </c>
      <c r="AK52" s="18">
        <f>MAX(0,total_abstraction_km3!AK52-domestic_gross_demand_km3!AK52-industry_water_withdrawal_km3!AK52)</f>
        <v>8.1129000000000007E-2</v>
      </c>
      <c r="AL52" s="18">
        <f>MAX(0,total_abstraction_km3!AL52-domestic_gross_demand_km3!AL52-industry_water_withdrawal_km3!AL52)</f>
        <v>8.0230999999999997E-2</v>
      </c>
      <c r="AM52" s="18">
        <f>MAX(0,total_abstraction_km3!AM52-domestic_gross_demand_km3!AM52-industry_water_withdrawal_km3!AM52)</f>
        <v>6.0559999999999975E-2</v>
      </c>
      <c r="AN52" s="18">
        <f>MAX(0,total_abstraction_km3!AN52-domestic_gross_demand_km3!AN52-industry_water_withdrawal_km3!AN52)</f>
        <v>6.451000000000004E-2</v>
      </c>
      <c r="AO52" s="18">
        <f>MAX(0,total_abstraction_km3!AO52-domestic_gross_demand_km3!AO52-industry_water_withdrawal_km3!AO52)</f>
        <v>7.0701999999999987E-2</v>
      </c>
      <c r="AP52" s="18">
        <f>MAX(0,total_abstraction_km3!AP52-domestic_gross_demand_km3!AP52-industry_water_withdrawal_km3!AP52)</f>
        <v>7.483500000000004E-2</v>
      </c>
      <c r="AQ52" s="18">
        <f>MAX(0,total_abstraction_km3!AQ52-domestic_gross_demand_km3!AQ52-industry_water_withdrawal_km3!AQ52)</f>
        <v>5.4395999999999944E-2</v>
      </c>
      <c r="AR52" s="18">
        <f>MAX(0,total_abstraction_km3!AR52-domestic_gross_demand_km3!AR52-industry_water_withdrawal_km3!AR52)</f>
        <v>7.2438999999999976E-2</v>
      </c>
      <c r="AS52" s="18">
        <f>MAX(0,total_abstraction_km3!AS52-domestic_gross_demand_km3!AS52-industry_water_withdrawal_km3!AS52)</f>
        <v>7.7917999999999987E-2</v>
      </c>
      <c r="AT52" s="18">
        <f>MAX(0,total_abstraction_km3!AT52-domestic_gross_demand_km3!AT52-industry_water_withdrawal_km3!AT52)</f>
        <v>3.756499999999996E-2</v>
      </c>
      <c r="AU52" s="18">
        <f>MAX(0,total_abstraction_km3!AU52-domestic_gross_demand_km3!AU52-industry_water_withdrawal_km3!AU52)</f>
        <v>8.0519999999999925E-2</v>
      </c>
      <c r="AV52" s="18">
        <f>MAX(0,total_abstraction_km3!AV52-domestic_gross_demand_km3!AV52-industry_water_withdrawal_km3!AV52)</f>
        <v>7.7848999999999946E-2</v>
      </c>
      <c r="AW52" s="18">
        <f>MAX(0,total_abstraction_km3!AW52-domestic_gross_demand_km3!AW52-industry_water_withdrawal_km3!AW52)</f>
        <v>2.8369999999999951E-2</v>
      </c>
      <c r="AX52" s="18">
        <f>MAX(0,total_abstraction_km3!AX52-domestic_gross_demand_km3!AX52-industry_water_withdrawal_km3!AX52)</f>
        <v>5.0380000000000036E-2</v>
      </c>
      <c r="AY52" s="18">
        <f>MAX(0,total_abstraction_km3!AY52-domestic_gross_demand_km3!AY52-industry_water_withdrawal_km3!AY52)</f>
        <v>4.0929999999999911E-2</v>
      </c>
      <c r="AZ52" s="18">
        <f>MAX(0,total_abstraction_km3!AZ52-domestic_gross_demand_km3!AZ52-industry_water_withdrawal_km3!AZ52)</f>
        <v>6.6978000000000038E-2</v>
      </c>
      <c r="BA52" s="18">
        <f>MAX(0,total_abstraction_km3!BA52-domestic_gross_demand_km3!BA52-industry_water_withdrawal_km3!BA52)</f>
        <v>5.354200000000009E-2</v>
      </c>
      <c r="BB52" s="18">
        <f>MAX(0,total_abstraction_km3!BB52-domestic_gross_demand_km3!BB52-industry_water_withdrawal_km3!BB52)</f>
        <v>9.218300000000007E-2</v>
      </c>
      <c r="BC52" s="18">
        <f>MAX(0,total_abstraction_km3!BC52-domestic_gross_demand_km3!BC52-industry_water_withdrawal_km3!BC52)</f>
        <v>5.5678999999999979E-2</v>
      </c>
      <c r="BD52" s="18">
        <f>MAX(0,total_abstraction_km3!BD52-domestic_gross_demand_km3!BD52-industry_water_withdrawal_km3!BD52)</f>
        <v>9.228499999999995E-2</v>
      </c>
      <c r="BE52" s="18">
        <f>MAX(0,total_abstraction_km3!BE52-domestic_gross_demand_km3!BE52-industry_water_withdrawal_km3!BE52)</f>
        <v>0.10162600000000005</v>
      </c>
      <c r="BF52" s="18">
        <f>MAX(0,total_abstraction_km3!BF52-domestic_gross_demand_km3!BF52-industry_water_withdrawal_km3!BF52)</f>
        <v>7.3637999999999981E-2</v>
      </c>
      <c r="BG52" s="18">
        <f>MAX(0,total_abstraction_km3!BG52-domestic_gross_demand_km3!BG52-industry_water_withdrawal_km3!BG52)</f>
        <v>0.102941</v>
      </c>
      <c r="BH52" s="18">
        <f>MAX(0,total_abstraction_km3!BH52-domestic_gross_demand_km3!BH52-industry_water_withdrawal_km3!BH52)</f>
        <v>9.4063000000000008E-2</v>
      </c>
      <c r="BI52" s="18">
        <f>MAX(0,total_abstraction_km3!BI52-domestic_gross_demand_km3!BI52-industry_water_withdrawal_km3!BI52)</f>
        <v>8.0174000000000023E-2</v>
      </c>
      <c r="BJ52" s="18">
        <f>MAX(0,total_abstraction_km3!BJ52-domestic_gross_demand_km3!BJ52-industry_water_withdrawal_km3!BJ52)</f>
        <v>9.4940000000000024E-2</v>
      </c>
      <c r="BK52" s="18">
        <f>MAX(0,total_abstraction_km3!BK52-domestic_gross_demand_km3!BK52-industry_water_withdrawal_km3!BK52)</f>
        <v>5.7649999999999924E-2</v>
      </c>
      <c r="BL52" s="18">
        <f>MAX(0,total_abstraction_km3!BL52-domestic_gross_demand_km3!BL52-industry_water_withdrawal_km3!BL52)</f>
        <v>5.3501744827585962E-2</v>
      </c>
      <c r="BM52" s="18">
        <f>MAX(0,total_abstraction_km3!BM52-domestic_gross_demand_km3!BM52-industry_water_withdrawal_km3!BM52)</f>
        <v>1.5742889669659602E-2</v>
      </c>
      <c r="BN52" s="18">
        <f>MAX(0,total_abstraction_km3!BN52-domestic_gross_demand_km3!BN52-industry_water_withdrawal_km3!BN52)</f>
        <v>0</v>
      </c>
      <c r="BO52" s="18">
        <f>MAX(0,total_abstraction_km3!BO52-domestic_gross_demand_km3!BO52-industry_water_withdrawal_km3!BO52)</f>
        <v>0</v>
      </c>
      <c r="BP52" s="18">
        <f>MAX(0,total_abstraction_km3!BP52-domestic_gross_demand_km3!BP52-industry_water_withdrawal_km3!BP52)</f>
        <v>0</v>
      </c>
      <c r="BQ52" s="18">
        <f>MAX(0,total_abstraction_km3!BQ52-domestic_gross_demand_km3!BQ52-industry_water_withdrawal_km3!BQ52)</f>
        <v>0</v>
      </c>
      <c r="BR52" s="18">
        <f>MAX(0,total_abstraction_km3!BR52-domestic_gross_demand_km3!BR52-industry_water_withdrawal_km3!BR52)</f>
        <v>0</v>
      </c>
      <c r="BS52" s="18">
        <f>MAX(0,total_abstraction_km3!BS52-domestic_gross_demand_km3!BS52-industry_water_withdrawal_km3!BS52)</f>
        <v>0</v>
      </c>
      <c r="BT52" s="18">
        <f>MAX(0,total_abstraction_km3!BT52-domestic_gross_demand_km3!BT52-industry_water_withdrawal_km3!BT52)</f>
        <v>1.0860897413024003E-3</v>
      </c>
      <c r="BU52" s="18">
        <f>MAX(0,total_abstraction_km3!BU52-domestic_gross_demand_km3!BU52-industry_water_withdrawal_km3!BU52)</f>
        <v>0</v>
      </c>
      <c r="BV52" s="18">
        <f>MAX(0,total_abstraction_km3!BV52-domestic_gross_demand_km3!BV52-industry_water_withdrawal_km3!BV52)</f>
        <v>0</v>
      </c>
      <c r="BW52" s="18">
        <f>MAX(0,total_abstraction_km3!BW52-domestic_gross_demand_km3!BW52-industry_water_withdrawal_km3!BW52)</f>
        <v>2.0663959999999981E-2</v>
      </c>
      <c r="BX52" s="18">
        <f>MAX(0,total_abstraction_km3!BX52-domestic_gross_demand_km3!BX52-industry_water_withdrawal_km3!BX52)</f>
        <v>0</v>
      </c>
      <c r="BY52" s="18">
        <f>MAX(0,total_abstraction_km3!BY52-domestic_gross_demand_km3!BY52-industry_water_withdrawal_km3!BY52)</f>
        <v>2.0955279999999993E-2</v>
      </c>
      <c r="BZ52" s="18">
        <f>MAX(0,total_abstraction_km3!BZ52-domestic_gross_demand_km3!BZ52-industry_water_withdrawal_km3!BZ52)</f>
        <v>1.8680962175235613E-3</v>
      </c>
      <c r="CA52" s="18">
        <f>MAX(0,total_abstraction_km3!CA52-domestic_gross_demand_km3!CA52-industry_water_withdrawal_km3!CA52)</f>
        <v>4.2259359999999996E-2</v>
      </c>
      <c r="CB52" s="18">
        <f>MAX(0,total_abstraction_km3!CB52-domestic_gross_demand_km3!CB52-industry_water_withdrawal_km3!CB52)</f>
        <v>8.0695482096159368E-3</v>
      </c>
      <c r="CC52" s="18">
        <f>MAX(0,total_abstraction_km3!CC52-domestic_gross_demand_km3!CC52-industry_water_withdrawal_km3!CC52)</f>
        <v>4.7368040000000056E-2</v>
      </c>
      <c r="CD52" s="18">
        <f>MAX(0,total_abstraction_km3!CD52-domestic_gross_demand_km3!CD52-industry_water_withdrawal_km3!CD52)</f>
        <v>2.5437450634741964E-3</v>
      </c>
      <c r="CE52" s="18">
        <f>MAX(0,total_abstraction_km3!CE52-domestic_gross_demand_km3!CE52-industry_water_withdrawal_km3!CE52)</f>
        <v>5.5737599999999943E-2</v>
      </c>
      <c r="CF52" s="18">
        <f>MAX(0,total_abstraction_km3!CF52-domestic_gross_demand_km3!CF52-industry_water_withdrawal_km3!CF52)</f>
        <v>1.5668537650395581E-2</v>
      </c>
      <c r="CG52" s="18">
        <f>MAX(0,total_abstraction_km3!CG52-domestic_gross_demand_km3!CG52-industry_water_withdrawal_km3!CG52)</f>
        <v>4.6321200000000007E-2</v>
      </c>
      <c r="CH52" s="18">
        <f>MAX(0,total_abstraction_km3!CH52-domestic_gross_demand_km3!CH52-industry_water_withdrawal_km3!CH52)</f>
        <v>0</v>
      </c>
      <c r="CI52" s="18">
        <f>MAX(0,total_abstraction_km3!CI52-domestic_gross_demand_km3!CI52-industry_water_withdrawal_km3!CI52)</f>
        <v>6.0994200000000026E-2</v>
      </c>
      <c r="CJ52" s="18">
        <f>MAX(0,total_abstraction_km3!CJ52-domestic_gross_demand_km3!CJ52-industry_water_withdrawal_km3!CJ52)</f>
        <v>0</v>
      </c>
      <c r="CK52" s="18">
        <f>MAX(0,total_abstraction_km3!CK52-domestic_gross_demand_km3!CK52-industry_water_withdrawal_km3!CK52)</f>
        <v>7.0058000000000009E-2</v>
      </c>
      <c r="CL52" s="18">
        <f>MAX(0,total_abstraction_km3!CL52-domestic_gross_demand_km3!CL52-industry_water_withdrawal_km3!CL52)</f>
        <v>9.4076702630570275E-4</v>
      </c>
      <c r="CM52" s="18">
        <f>MAX(0,total_abstraction_km3!CM52-domestic_gross_demand_km3!CM52-industry_water_withdrawal_km3!CM52)</f>
        <v>5.4936800000000008E-2</v>
      </c>
      <c r="CN52" s="18">
        <f>MAX(0,total_abstraction_km3!CN52-domestic_gross_demand_km3!CN52-industry_water_withdrawal_km3!CN52)</f>
        <v>1.5638251849503883E-2</v>
      </c>
      <c r="CO52" s="18">
        <f>MAX(0,total_abstraction_km3!CO52-domestic_gross_demand_km3!CO52-industry_water_withdrawal_km3!CO52)</f>
        <v>6.1862399999999984E-2</v>
      </c>
      <c r="CP52" s="18">
        <f>MAX(0,total_abstraction_km3!CP52-domestic_gross_demand_km3!CP52-industry_water_withdrawal_km3!CP52)</f>
        <v>1.39608759885868E-2</v>
      </c>
      <c r="CQ52" s="18">
        <f>MAX(0,total_abstraction_km3!CQ52-domestic_gross_demand_km3!CQ52-industry_water_withdrawal_km3!CQ52)</f>
        <v>9.291060000000001E-2</v>
      </c>
      <c r="CR52" s="18">
        <f>MAX(0,total_abstraction_km3!CR52-domestic_gross_demand_km3!CR52-industry_water_withdrawal_km3!CR52)</f>
        <v>5.309758130609501E-3</v>
      </c>
      <c r="CS52" s="18">
        <f>MAX(0,total_abstraction_km3!CS52-domestic_gross_demand_km3!CS52-industry_water_withdrawal_km3!CS52)</f>
        <v>7.758799999999999E-2</v>
      </c>
      <c r="CT52" s="18">
        <f>MAX(0,total_abstraction_km3!CT52-domestic_gross_demand_km3!CT52-industry_water_withdrawal_km3!CT52)</f>
        <v>1.8687216466280455E-2</v>
      </c>
    </row>
    <row r="53" spans="1:98" x14ac:dyDescent="0.25">
      <c r="A53" s="18">
        <v>143</v>
      </c>
      <c r="B53" s="18" t="s">
        <v>1962</v>
      </c>
      <c r="C53" s="18" t="s">
        <v>578</v>
      </c>
      <c r="D53" s="18" t="s">
        <v>412</v>
      </c>
      <c r="E53" s="18" t="s">
        <v>242</v>
      </c>
      <c r="F53" s="18">
        <f>MAX(0,total_abstraction_km3!F53-domestic_gross_demand_km3!F53-industry_water_withdrawal_km3!F53)</f>
        <v>0</v>
      </c>
      <c r="G53" s="18">
        <f>MAX(0,total_abstraction_km3!G53-domestic_gross_demand_km3!G53-industry_water_withdrawal_km3!G53)</f>
        <v>0.11875499999999994</v>
      </c>
      <c r="H53" s="18">
        <f>MAX(0,total_abstraction_km3!H53-domestic_gross_demand_km3!H53-industry_water_withdrawal_km3!H53)</f>
        <v>0</v>
      </c>
      <c r="I53" s="18">
        <f>MAX(0,total_abstraction_km3!I53-domestic_gross_demand_km3!I53-industry_water_withdrawal_km3!I53)</f>
        <v>0</v>
      </c>
      <c r="J53" s="18">
        <f>MAX(0,total_abstraction_km3!J53-domestic_gross_demand_km3!J53-industry_water_withdrawal_km3!J53)</f>
        <v>0</v>
      </c>
      <c r="K53" s="18">
        <f>MAX(0,total_abstraction_km3!K53-domestic_gross_demand_km3!K53-industry_water_withdrawal_km3!K53)</f>
        <v>0</v>
      </c>
      <c r="L53" s="18">
        <f>MAX(0,total_abstraction_km3!L53-domestic_gross_demand_km3!L53-industry_water_withdrawal_km3!L53)</f>
        <v>0</v>
      </c>
      <c r="M53" s="18">
        <f>MAX(0,total_abstraction_km3!M53-domestic_gross_demand_km3!M53-industry_water_withdrawal_km3!M53)</f>
        <v>0</v>
      </c>
      <c r="N53" s="18">
        <f>MAX(0,total_abstraction_km3!N53-domestic_gross_demand_km3!N53-industry_water_withdrawal_km3!N53)</f>
        <v>0</v>
      </c>
      <c r="O53" s="18">
        <f>MAX(0,total_abstraction_km3!O53-domestic_gross_demand_km3!O53-industry_water_withdrawal_km3!O53)</f>
        <v>0</v>
      </c>
      <c r="P53" s="18">
        <f>MAX(0,total_abstraction_km3!P53-domestic_gross_demand_km3!P53-industry_water_withdrawal_km3!P53)</f>
        <v>0</v>
      </c>
      <c r="Q53" s="18">
        <f>MAX(0,total_abstraction_km3!Q53-domestic_gross_demand_km3!Q53-industry_water_withdrawal_km3!Q53)</f>
        <v>0</v>
      </c>
      <c r="R53" s="18">
        <f>MAX(0,total_abstraction_km3!R53-domestic_gross_demand_km3!R53-industry_water_withdrawal_km3!R53)</f>
        <v>0</v>
      </c>
      <c r="S53" s="18">
        <f>MAX(0,total_abstraction_km3!S53-domestic_gross_demand_km3!S53-industry_water_withdrawal_km3!S53)</f>
        <v>0</v>
      </c>
      <c r="T53" s="18">
        <f>MAX(0,total_abstraction_km3!T53-domestic_gross_demand_km3!T53-industry_water_withdrawal_km3!T53)</f>
        <v>0</v>
      </c>
      <c r="U53" s="18">
        <f>MAX(0,total_abstraction_km3!U53-domestic_gross_demand_km3!U53-industry_water_withdrawal_km3!U53)</f>
        <v>0</v>
      </c>
      <c r="V53" s="18">
        <f>MAX(0,total_abstraction_km3!V53-domestic_gross_demand_km3!V53-industry_water_withdrawal_km3!V53)</f>
        <v>0</v>
      </c>
      <c r="W53" s="18">
        <f>MAX(0,total_abstraction_km3!W53-domestic_gross_demand_km3!W53-industry_water_withdrawal_km3!W53)</f>
        <v>0</v>
      </c>
      <c r="X53" s="18">
        <f>MAX(0,total_abstraction_km3!X53-domestic_gross_demand_km3!X53-industry_water_withdrawal_km3!X53)</f>
        <v>0.18647900000000028</v>
      </c>
      <c r="Y53" s="18">
        <f>MAX(0,total_abstraction_km3!Y53-domestic_gross_demand_km3!Y53-industry_water_withdrawal_km3!Y53)</f>
        <v>0</v>
      </c>
      <c r="Z53" s="18">
        <f>MAX(0,total_abstraction_km3!Z53-domestic_gross_demand_km3!Z53-industry_water_withdrawal_km3!Z53)</f>
        <v>0</v>
      </c>
      <c r="AA53" s="18">
        <f>MAX(0,total_abstraction_km3!AA53-domestic_gross_demand_km3!AA53-industry_water_withdrawal_km3!AA53)</f>
        <v>0</v>
      </c>
      <c r="AB53" s="18">
        <f>MAX(0,total_abstraction_km3!AB53-domestic_gross_demand_km3!AB53-industry_water_withdrawal_km3!AB53)</f>
        <v>0</v>
      </c>
      <c r="AC53" s="18">
        <f>MAX(0,total_abstraction_km3!AC53-domestic_gross_demand_km3!AC53-industry_water_withdrawal_km3!AC53)</f>
        <v>0</v>
      </c>
      <c r="AD53" s="18">
        <f>MAX(0,total_abstraction_km3!AD53-domestic_gross_demand_km3!AD53-industry_water_withdrawal_km3!AD53)</f>
        <v>0</v>
      </c>
      <c r="AE53" s="18">
        <f>MAX(0,total_abstraction_km3!AE53-domestic_gross_demand_km3!AE53-industry_water_withdrawal_km3!AE53)</f>
        <v>5.4018999999999817E-2</v>
      </c>
      <c r="AF53" s="18">
        <f>MAX(0,total_abstraction_km3!AF53-domestic_gross_demand_km3!AF53-industry_water_withdrawal_km3!AF53)</f>
        <v>0</v>
      </c>
      <c r="AG53" s="18">
        <f>MAX(0,total_abstraction_km3!AG53-domestic_gross_demand_km3!AG53-industry_water_withdrawal_km3!AG53)</f>
        <v>0</v>
      </c>
      <c r="AH53" s="18">
        <f>MAX(0,total_abstraction_km3!AH53-domestic_gross_demand_km3!AH53-industry_water_withdrawal_km3!AH53)</f>
        <v>0</v>
      </c>
      <c r="AI53" s="18">
        <f>MAX(0,total_abstraction_km3!AI53-domestic_gross_demand_km3!AI53-industry_water_withdrawal_km3!AI53)</f>
        <v>0</v>
      </c>
      <c r="AJ53" s="18">
        <f>MAX(0,total_abstraction_km3!AJ53-domestic_gross_demand_km3!AJ53-industry_water_withdrawal_km3!AJ53)</f>
        <v>0</v>
      </c>
      <c r="AK53" s="18">
        <f>MAX(0,total_abstraction_km3!AK53-domestic_gross_demand_km3!AK53-industry_water_withdrawal_km3!AK53)</f>
        <v>0</v>
      </c>
      <c r="AL53" s="18">
        <f>MAX(0,total_abstraction_km3!AL53-domestic_gross_demand_km3!AL53-industry_water_withdrawal_km3!AL53)</f>
        <v>0</v>
      </c>
      <c r="AM53" s="18">
        <f>MAX(0,total_abstraction_km3!AM53-domestic_gross_demand_km3!AM53-industry_water_withdrawal_km3!AM53)</f>
        <v>0</v>
      </c>
      <c r="AN53" s="18">
        <f>MAX(0,total_abstraction_km3!AN53-domestic_gross_demand_km3!AN53-industry_water_withdrawal_km3!AN53)</f>
        <v>0</v>
      </c>
      <c r="AO53" s="18">
        <f>MAX(0,total_abstraction_km3!AO53-domestic_gross_demand_km3!AO53-industry_water_withdrawal_km3!AO53)</f>
        <v>0</v>
      </c>
      <c r="AP53" s="18">
        <f>MAX(0,total_abstraction_km3!AP53-domestic_gross_demand_km3!AP53-industry_water_withdrawal_km3!AP53)</f>
        <v>0</v>
      </c>
      <c r="AQ53" s="18">
        <f>MAX(0,total_abstraction_km3!AQ53-domestic_gross_demand_km3!AQ53-industry_water_withdrawal_km3!AQ53)</f>
        <v>0</v>
      </c>
      <c r="AR53" s="18">
        <f>MAX(0,total_abstraction_km3!AR53-domestic_gross_demand_km3!AR53-industry_water_withdrawal_km3!AR53)</f>
        <v>0</v>
      </c>
      <c r="AS53" s="18">
        <f>MAX(0,total_abstraction_km3!AS53-domestic_gross_demand_km3!AS53-industry_water_withdrawal_km3!AS53)</f>
        <v>0</v>
      </c>
      <c r="AT53" s="18">
        <f>MAX(0,total_abstraction_km3!AT53-domestic_gross_demand_km3!AT53-industry_water_withdrawal_km3!AT53)</f>
        <v>0</v>
      </c>
      <c r="AU53" s="18">
        <f>MAX(0,total_abstraction_km3!AU53-domestic_gross_demand_km3!AU53-industry_water_withdrawal_km3!AU53)</f>
        <v>0</v>
      </c>
      <c r="AV53" s="18">
        <f>MAX(0,total_abstraction_km3!AV53-domestic_gross_demand_km3!AV53-industry_water_withdrawal_km3!AV53)</f>
        <v>0</v>
      </c>
      <c r="AW53" s="18">
        <f>MAX(0,total_abstraction_km3!AW53-domestic_gross_demand_km3!AW53-industry_water_withdrawal_km3!AW53)</f>
        <v>0</v>
      </c>
      <c r="AX53" s="18">
        <f>MAX(0,total_abstraction_km3!AX53-domestic_gross_demand_km3!AX53-industry_water_withdrawal_km3!AX53)</f>
        <v>0</v>
      </c>
      <c r="AY53" s="18">
        <f>MAX(0,total_abstraction_km3!AY53-domestic_gross_demand_km3!AY53-industry_water_withdrawal_km3!AY53)</f>
        <v>0</v>
      </c>
      <c r="AZ53" s="18">
        <f>MAX(0,total_abstraction_km3!AZ53-domestic_gross_demand_km3!AZ53-industry_water_withdrawal_km3!AZ53)</f>
        <v>0</v>
      </c>
      <c r="BA53" s="18">
        <f>MAX(0,total_abstraction_km3!BA53-domestic_gross_demand_km3!BA53-industry_water_withdrawal_km3!BA53)</f>
        <v>0</v>
      </c>
      <c r="BB53" s="18">
        <f>MAX(0,total_abstraction_km3!BB53-domestic_gross_demand_km3!BB53-industry_water_withdrawal_km3!BB53)</f>
        <v>0</v>
      </c>
      <c r="BC53" s="18">
        <f>MAX(0,total_abstraction_km3!BC53-domestic_gross_demand_km3!BC53-industry_water_withdrawal_km3!BC53)</f>
        <v>0</v>
      </c>
      <c r="BD53" s="18">
        <f>MAX(0,total_abstraction_km3!BD53-domestic_gross_demand_km3!BD53-industry_water_withdrawal_km3!BD53)</f>
        <v>0</v>
      </c>
      <c r="BE53" s="18">
        <f>MAX(0,total_abstraction_km3!BE53-domestic_gross_demand_km3!BE53-industry_water_withdrawal_km3!BE53)</f>
        <v>0</v>
      </c>
      <c r="BF53" s="18">
        <f>MAX(0,total_abstraction_km3!BF53-domestic_gross_demand_km3!BF53-industry_water_withdrawal_km3!BF53)</f>
        <v>0</v>
      </c>
      <c r="BG53" s="18">
        <f>MAX(0,total_abstraction_km3!BG53-domestic_gross_demand_km3!BG53-industry_water_withdrawal_km3!BG53)</f>
        <v>0</v>
      </c>
      <c r="BH53" s="18">
        <f>MAX(0,total_abstraction_km3!BH53-domestic_gross_demand_km3!BH53-industry_water_withdrawal_km3!BH53)</f>
        <v>0</v>
      </c>
      <c r="BI53" s="18">
        <f>MAX(0,total_abstraction_km3!BI53-domestic_gross_demand_km3!BI53-industry_water_withdrawal_km3!BI53)</f>
        <v>0</v>
      </c>
      <c r="BJ53" s="18">
        <f>MAX(0,total_abstraction_km3!BJ53-domestic_gross_demand_km3!BJ53-industry_water_withdrawal_km3!BJ53)</f>
        <v>0</v>
      </c>
      <c r="BK53" s="18">
        <f>MAX(0,total_abstraction_km3!BK53-domestic_gross_demand_km3!BK53-industry_water_withdrawal_km3!BK53)</f>
        <v>0</v>
      </c>
      <c r="BL53" s="18">
        <f>MAX(0,total_abstraction_km3!BL53-domestic_gross_demand_km3!BL53-industry_water_withdrawal_km3!BL53)</f>
        <v>0</v>
      </c>
      <c r="BM53" s="18">
        <f>MAX(0,total_abstraction_km3!BM53-domestic_gross_demand_km3!BM53-industry_water_withdrawal_km3!BM53)</f>
        <v>0</v>
      </c>
      <c r="BN53" s="18">
        <f>MAX(0,total_abstraction_km3!BN53-domestic_gross_demand_km3!BN53-industry_water_withdrawal_km3!BN53)</f>
        <v>0</v>
      </c>
      <c r="BO53" s="18">
        <f>MAX(0,total_abstraction_km3!BO53-domestic_gross_demand_km3!BO53-industry_water_withdrawal_km3!BO53)</f>
        <v>0</v>
      </c>
      <c r="BP53" s="18">
        <f>MAX(0,total_abstraction_km3!BP53-domestic_gross_demand_km3!BP53-industry_water_withdrawal_km3!BP53)</f>
        <v>0</v>
      </c>
      <c r="BQ53" s="18">
        <f>MAX(0,total_abstraction_km3!BQ53-domestic_gross_demand_km3!BQ53-industry_water_withdrawal_km3!BQ53)</f>
        <v>0</v>
      </c>
      <c r="BR53" s="18">
        <f>MAX(0,total_abstraction_km3!BR53-domestic_gross_demand_km3!BR53-industry_water_withdrawal_km3!BR53)</f>
        <v>0</v>
      </c>
      <c r="BS53" s="18">
        <f>MAX(0,total_abstraction_km3!BS53-domestic_gross_demand_km3!BS53-industry_water_withdrawal_km3!BS53)</f>
        <v>0</v>
      </c>
      <c r="BT53" s="18">
        <f>MAX(0,total_abstraction_km3!BT53-domestic_gross_demand_km3!BT53-industry_water_withdrawal_km3!BT53)</f>
        <v>0</v>
      </c>
      <c r="BU53" s="18">
        <f>MAX(0,total_abstraction_km3!BU53-domestic_gross_demand_km3!BU53-industry_water_withdrawal_km3!BU53)</f>
        <v>0</v>
      </c>
      <c r="BV53" s="18">
        <f>MAX(0,total_abstraction_km3!BV53-domestic_gross_demand_km3!BV53-industry_water_withdrawal_km3!BV53)</f>
        <v>0</v>
      </c>
      <c r="BW53" s="18">
        <f>MAX(0,total_abstraction_km3!BW53-domestic_gross_demand_km3!BW53-industry_water_withdrawal_km3!BW53)</f>
        <v>0</v>
      </c>
      <c r="BX53" s="18">
        <f>MAX(0,total_abstraction_km3!BX53-domestic_gross_demand_km3!BX53-industry_water_withdrawal_km3!BX53)</f>
        <v>3.3877246922539919E-2</v>
      </c>
      <c r="BY53" s="18">
        <f>MAX(0,total_abstraction_km3!BY53-domestic_gross_demand_km3!BY53-industry_water_withdrawal_km3!BY53)</f>
        <v>0</v>
      </c>
      <c r="BZ53" s="18">
        <f>MAX(0,total_abstraction_km3!BZ53-domestic_gross_demand_km3!BZ53-industry_water_withdrawal_km3!BZ53)</f>
        <v>5.8951411233182927E-3</v>
      </c>
      <c r="CA53" s="18">
        <f>MAX(0,total_abstraction_km3!CA53-domestic_gross_demand_km3!CA53-industry_water_withdrawal_km3!CA53)</f>
        <v>0</v>
      </c>
      <c r="CB53" s="18">
        <f>MAX(0,total_abstraction_km3!CB53-domestic_gross_demand_km3!CB53-industry_water_withdrawal_km3!CB53)</f>
        <v>0</v>
      </c>
      <c r="CC53" s="18">
        <f>MAX(0,total_abstraction_km3!CC53-domestic_gross_demand_km3!CC53-industry_water_withdrawal_km3!CC53)</f>
        <v>0</v>
      </c>
      <c r="CD53" s="18">
        <f>MAX(0,total_abstraction_km3!CD53-domestic_gross_demand_km3!CD53-industry_water_withdrawal_km3!CD53)</f>
        <v>4.4816498946008407E-2</v>
      </c>
      <c r="CE53" s="18">
        <f>MAX(0,total_abstraction_km3!CE53-domestic_gross_demand_km3!CE53-industry_water_withdrawal_km3!CE53)</f>
        <v>0</v>
      </c>
      <c r="CF53" s="18">
        <f>MAX(0,total_abstraction_km3!CF53-domestic_gross_demand_km3!CF53-industry_water_withdrawal_km3!CF53)</f>
        <v>0</v>
      </c>
      <c r="CG53" s="18">
        <f>MAX(0,total_abstraction_km3!CG53-domestic_gross_demand_km3!CG53-industry_water_withdrawal_km3!CG53)</f>
        <v>0</v>
      </c>
      <c r="CH53" s="18">
        <f>MAX(0,total_abstraction_km3!CH53-domestic_gross_demand_km3!CH53-industry_water_withdrawal_km3!CH53)</f>
        <v>0</v>
      </c>
      <c r="CI53" s="18">
        <f>MAX(0,total_abstraction_km3!CI53-domestic_gross_demand_km3!CI53-industry_water_withdrawal_km3!CI53)</f>
        <v>0</v>
      </c>
      <c r="CJ53" s="18">
        <f>MAX(0,total_abstraction_km3!CJ53-domestic_gross_demand_km3!CJ53-industry_water_withdrawal_km3!CJ53)</f>
        <v>0</v>
      </c>
      <c r="CK53" s="18">
        <f>MAX(0,total_abstraction_km3!CK53-domestic_gross_demand_km3!CK53-industry_water_withdrawal_km3!CK53)</f>
        <v>0</v>
      </c>
      <c r="CL53" s="18">
        <f>MAX(0,total_abstraction_km3!CL53-domestic_gross_demand_km3!CL53-industry_water_withdrawal_km3!CL53)</f>
        <v>4.7273223386942689E-2</v>
      </c>
      <c r="CM53" s="18">
        <f>MAX(0,total_abstraction_km3!CM53-domestic_gross_demand_km3!CM53-industry_water_withdrawal_km3!CM53)</f>
        <v>0</v>
      </c>
      <c r="CN53" s="18">
        <f>MAX(0,total_abstraction_km3!CN53-domestic_gross_demand_km3!CN53-industry_water_withdrawal_km3!CN53)</f>
        <v>0</v>
      </c>
      <c r="CO53" s="18">
        <f>MAX(0,total_abstraction_km3!CO53-domestic_gross_demand_km3!CO53-industry_water_withdrawal_km3!CO53)</f>
        <v>0</v>
      </c>
      <c r="CP53" s="18">
        <f>MAX(0,total_abstraction_km3!CP53-domestic_gross_demand_km3!CP53-industry_water_withdrawal_km3!CP53)</f>
        <v>0</v>
      </c>
      <c r="CQ53" s="18">
        <f>MAX(0,total_abstraction_km3!CQ53-domestic_gross_demand_km3!CQ53-industry_water_withdrawal_km3!CQ53)</f>
        <v>0</v>
      </c>
      <c r="CR53" s="18">
        <f>MAX(0,total_abstraction_km3!CR53-domestic_gross_demand_km3!CR53-industry_water_withdrawal_km3!CR53)</f>
        <v>0</v>
      </c>
      <c r="CS53" s="18">
        <f>MAX(0,total_abstraction_km3!CS53-domestic_gross_demand_km3!CS53-industry_water_withdrawal_km3!CS53)</f>
        <v>0</v>
      </c>
      <c r="CT53" s="18">
        <f>MAX(0,total_abstraction_km3!CT53-domestic_gross_demand_km3!CT53-industry_water_withdrawal_km3!CT53)</f>
        <v>2.2055772133033402E-2</v>
      </c>
    </row>
    <row r="54" spans="1:98" x14ac:dyDescent="0.25">
      <c r="A54" s="18">
        <v>144</v>
      </c>
      <c r="B54" s="18" t="s">
        <v>1963</v>
      </c>
      <c r="C54" s="18" t="s">
        <v>579</v>
      </c>
      <c r="D54" s="18" t="s">
        <v>412</v>
      </c>
      <c r="E54" s="18" t="s">
        <v>258</v>
      </c>
      <c r="F54" s="18">
        <f>MAX(0,total_abstraction_km3!F54-domestic_gross_demand_km3!F54-industry_water_withdrawal_km3!F54)</f>
        <v>0</v>
      </c>
      <c r="G54" s="18">
        <f>MAX(0,total_abstraction_km3!G54-domestic_gross_demand_km3!G54-industry_water_withdrawal_km3!G54)</f>
        <v>0</v>
      </c>
      <c r="H54" s="18">
        <f>MAX(0,total_abstraction_km3!H54-domestic_gross_demand_km3!H54-industry_water_withdrawal_km3!H54)</f>
        <v>0</v>
      </c>
      <c r="I54" s="18">
        <f>MAX(0,total_abstraction_km3!I54-domestic_gross_demand_km3!I54-industry_water_withdrawal_km3!I54)</f>
        <v>0</v>
      </c>
      <c r="J54" s="18">
        <f>MAX(0,total_abstraction_km3!J54-domestic_gross_demand_km3!J54-industry_water_withdrawal_km3!J54)</f>
        <v>0</v>
      </c>
      <c r="K54" s="18">
        <f>MAX(0,total_abstraction_km3!K54-domestic_gross_demand_km3!K54-industry_water_withdrawal_km3!K54)</f>
        <v>0</v>
      </c>
      <c r="L54" s="18">
        <f>MAX(0,total_abstraction_km3!L54-domestic_gross_demand_km3!L54-industry_water_withdrawal_km3!L54)</f>
        <v>0</v>
      </c>
      <c r="M54" s="18">
        <f>MAX(0,total_abstraction_km3!M54-domestic_gross_demand_km3!M54-industry_water_withdrawal_km3!M54)</f>
        <v>0</v>
      </c>
      <c r="N54" s="18">
        <f>MAX(0,total_abstraction_km3!N54-domestic_gross_demand_km3!N54-industry_water_withdrawal_km3!N54)</f>
        <v>0</v>
      </c>
      <c r="O54" s="18">
        <f>MAX(0,total_abstraction_km3!O54-domestic_gross_demand_km3!O54-industry_water_withdrawal_km3!O54)</f>
        <v>0</v>
      </c>
      <c r="P54" s="18">
        <f>MAX(0,total_abstraction_km3!P54-domestic_gross_demand_km3!P54-industry_water_withdrawal_km3!P54)</f>
        <v>0</v>
      </c>
      <c r="Q54" s="18">
        <f>MAX(0,total_abstraction_km3!Q54-domestic_gross_demand_km3!Q54-industry_water_withdrawal_km3!Q54)</f>
        <v>0</v>
      </c>
      <c r="R54" s="18">
        <f>MAX(0,total_abstraction_km3!R54-domestic_gross_demand_km3!R54-industry_water_withdrawal_km3!R54)</f>
        <v>0</v>
      </c>
      <c r="S54" s="18">
        <f>MAX(0,total_abstraction_km3!S54-domestic_gross_demand_km3!S54-industry_water_withdrawal_km3!S54)</f>
        <v>0</v>
      </c>
      <c r="T54" s="18">
        <f>MAX(0,total_abstraction_km3!T54-domestic_gross_demand_km3!T54-industry_water_withdrawal_km3!T54)</f>
        <v>0</v>
      </c>
      <c r="U54" s="18">
        <f>MAX(0,total_abstraction_km3!U54-domestic_gross_demand_km3!U54-industry_water_withdrawal_km3!U54)</f>
        <v>0</v>
      </c>
      <c r="V54" s="18">
        <f>MAX(0,total_abstraction_km3!V54-domestic_gross_demand_km3!V54-industry_water_withdrawal_km3!V54)</f>
        <v>0</v>
      </c>
      <c r="W54" s="18">
        <f>MAX(0,total_abstraction_km3!W54-domestic_gross_demand_km3!W54-industry_water_withdrawal_km3!W54)</f>
        <v>0</v>
      </c>
      <c r="X54" s="18">
        <f>MAX(0,total_abstraction_km3!X54-domestic_gross_demand_km3!X54-industry_water_withdrawal_km3!X54)</f>
        <v>0</v>
      </c>
      <c r="Y54" s="18">
        <f>MAX(0,total_abstraction_km3!Y54-domestic_gross_demand_km3!Y54-industry_water_withdrawal_km3!Y54)</f>
        <v>0</v>
      </c>
      <c r="Z54" s="18">
        <f>MAX(0,total_abstraction_km3!Z54-domestic_gross_demand_km3!Z54-industry_water_withdrawal_km3!Z54)</f>
        <v>0</v>
      </c>
      <c r="AA54" s="18">
        <f>MAX(0,total_abstraction_km3!AA54-domestic_gross_demand_km3!AA54-industry_water_withdrawal_km3!AA54)</f>
        <v>0</v>
      </c>
      <c r="AB54" s="18">
        <f>MAX(0,total_abstraction_km3!AB54-domestic_gross_demand_km3!AB54-industry_water_withdrawal_km3!AB54)</f>
        <v>0</v>
      </c>
      <c r="AC54" s="18">
        <f>MAX(0,total_abstraction_km3!AC54-domestic_gross_demand_km3!AC54-industry_water_withdrawal_km3!AC54)</f>
        <v>0</v>
      </c>
      <c r="AD54" s="18">
        <f>MAX(0,total_abstraction_km3!AD54-domestic_gross_demand_km3!AD54-industry_water_withdrawal_km3!AD54)</f>
        <v>0</v>
      </c>
      <c r="AE54" s="18">
        <f>MAX(0,total_abstraction_km3!AE54-domestic_gross_demand_km3!AE54-industry_water_withdrawal_km3!AE54)</f>
        <v>0</v>
      </c>
      <c r="AF54" s="18">
        <f>MAX(0,total_abstraction_km3!AF54-domestic_gross_demand_km3!AF54-industry_water_withdrawal_km3!AF54)</f>
        <v>0</v>
      </c>
      <c r="AG54" s="18">
        <f>MAX(0,total_abstraction_km3!AG54-domestic_gross_demand_km3!AG54-industry_water_withdrawal_km3!AG54)</f>
        <v>0</v>
      </c>
      <c r="AH54" s="18">
        <f>MAX(0,total_abstraction_km3!AH54-domestic_gross_demand_km3!AH54-industry_water_withdrawal_km3!AH54)</f>
        <v>0</v>
      </c>
      <c r="AI54" s="18">
        <f>MAX(0,total_abstraction_km3!AI54-domestic_gross_demand_km3!AI54-industry_water_withdrawal_km3!AI54)</f>
        <v>0</v>
      </c>
      <c r="AJ54" s="18">
        <f>MAX(0,total_abstraction_km3!AJ54-domestic_gross_demand_km3!AJ54-industry_water_withdrawal_km3!AJ54)</f>
        <v>0</v>
      </c>
      <c r="AK54" s="18">
        <f>MAX(0,total_abstraction_km3!AK54-domestic_gross_demand_km3!AK54-industry_water_withdrawal_km3!AK54)</f>
        <v>0</v>
      </c>
      <c r="AL54" s="18">
        <f>MAX(0,total_abstraction_km3!AL54-domestic_gross_demand_km3!AL54-industry_water_withdrawal_km3!AL54)</f>
        <v>0</v>
      </c>
      <c r="AM54" s="18">
        <f>MAX(0,total_abstraction_km3!AM54-domestic_gross_demand_km3!AM54-industry_water_withdrawal_km3!AM54)</f>
        <v>0</v>
      </c>
      <c r="AN54" s="18">
        <f>MAX(0,total_abstraction_km3!AN54-domestic_gross_demand_km3!AN54-industry_water_withdrawal_km3!AN54)</f>
        <v>0</v>
      </c>
      <c r="AO54" s="18">
        <f>MAX(0,total_abstraction_km3!AO54-domestic_gross_demand_km3!AO54-industry_water_withdrawal_km3!AO54)</f>
        <v>0</v>
      </c>
      <c r="AP54" s="18">
        <f>MAX(0,total_abstraction_km3!AP54-domestic_gross_demand_km3!AP54-industry_water_withdrawal_km3!AP54)</f>
        <v>0</v>
      </c>
      <c r="AQ54" s="18">
        <f>MAX(0,total_abstraction_km3!AQ54-domestic_gross_demand_km3!AQ54-industry_water_withdrawal_km3!AQ54)</f>
        <v>0</v>
      </c>
      <c r="AR54" s="18">
        <f>MAX(0,total_abstraction_km3!AR54-domestic_gross_demand_km3!AR54-industry_water_withdrawal_km3!AR54)</f>
        <v>0</v>
      </c>
      <c r="AS54" s="18">
        <f>MAX(0,total_abstraction_km3!AS54-domestic_gross_demand_km3!AS54-industry_water_withdrawal_km3!AS54)</f>
        <v>0</v>
      </c>
      <c r="AT54" s="18">
        <f>MAX(0,total_abstraction_km3!AT54-domestic_gross_demand_km3!AT54-industry_water_withdrawal_km3!AT54)</f>
        <v>0</v>
      </c>
      <c r="AU54" s="18">
        <f>MAX(0,total_abstraction_km3!AU54-domestic_gross_demand_km3!AU54-industry_water_withdrawal_km3!AU54)</f>
        <v>0</v>
      </c>
      <c r="AV54" s="18">
        <f>MAX(0,total_abstraction_km3!AV54-domestic_gross_demand_km3!AV54-industry_water_withdrawal_km3!AV54)</f>
        <v>0</v>
      </c>
      <c r="AW54" s="18">
        <f>MAX(0,total_abstraction_km3!AW54-domestic_gross_demand_km3!AW54-industry_water_withdrawal_km3!AW54)</f>
        <v>0</v>
      </c>
      <c r="AX54" s="18">
        <f>MAX(0,total_abstraction_km3!AX54-domestic_gross_demand_km3!AX54-industry_water_withdrawal_km3!AX54)</f>
        <v>0</v>
      </c>
      <c r="AY54" s="18">
        <f>MAX(0,total_abstraction_km3!AY54-domestic_gross_demand_km3!AY54-industry_water_withdrawal_km3!AY54)</f>
        <v>0</v>
      </c>
      <c r="AZ54" s="18">
        <f>MAX(0,total_abstraction_km3!AZ54-domestic_gross_demand_km3!AZ54-industry_water_withdrawal_km3!AZ54)</f>
        <v>0</v>
      </c>
      <c r="BA54" s="18">
        <f>MAX(0,total_abstraction_km3!BA54-domestic_gross_demand_km3!BA54-industry_water_withdrawal_km3!BA54)</f>
        <v>0</v>
      </c>
      <c r="BB54" s="18">
        <f>MAX(0,total_abstraction_km3!BB54-domestic_gross_demand_km3!BB54-industry_water_withdrawal_km3!BB54)</f>
        <v>0</v>
      </c>
      <c r="BC54" s="18">
        <f>MAX(0,total_abstraction_km3!BC54-domestic_gross_demand_km3!BC54-industry_water_withdrawal_km3!BC54)</f>
        <v>0</v>
      </c>
      <c r="BD54" s="18">
        <f>MAX(0,total_abstraction_km3!BD54-domestic_gross_demand_km3!BD54-industry_water_withdrawal_km3!BD54)</f>
        <v>0</v>
      </c>
      <c r="BE54" s="18">
        <f>MAX(0,total_abstraction_km3!BE54-domestic_gross_demand_km3!BE54-industry_water_withdrawal_km3!BE54)</f>
        <v>0</v>
      </c>
      <c r="BF54" s="18">
        <f>MAX(0,total_abstraction_km3!BF54-domestic_gross_demand_km3!BF54-industry_water_withdrawal_km3!BF54)</f>
        <v>0</v>
      </c>
      <c r="BG54" s="18">
        <f>MAX(0,total_abstraction_km3!BG54-domestic_gross_demand_km3!BG54-industry_water_withdrawal_km3!BG54)</f>
        <v>0</v>
      </c>
      <c r="BH54" s="18">
        <f>MAX(0,total_abstraction_km3!BH54-domestic_gross_demand_km3!BH54-industry_water_withdrawal_km3!BH54)</f>
        <v>0</v>
      </c>
      <c r="BI54" s="18">
        <f>MAX(0,total_abstraction_km3!BI54-domestic_gross_demand_km3!BI54-industry_water_withdrawal_km3!BI54)</f>
        <v>0</v>
      </c>
      <c r="BJ54" s="18">
        <f>MAX(0,total_abstraction_km3!BJ54-domestic_gross_demand_km3!BJ54-industry_water_withdrawal_km3!BJ54)</f>
        <v>0</v>
      </c>
      <c r="BK54" s="18">
        <f>MAX(0,total_abstraction_km3!BK54-domestic_gross_demand_km3!BK54-industry_water_withdrawal_km3!BK54)</f>
        <v>0</v>
      </c>
      <c r="BL54" s="18">
        <f>MAX(0,total_abstraction_km3!BL54-domestic_gross_demand_km3!BL54-industry_water_withdrawal_km3!BL54)</f>
        <v>0</v>
      </c>
      <c r="BM54" s="18">
        <f>MAX(0,total_abstraction_km3!BM54-domestic_gross_demand_km3!BM54-industry_water_withdrawal_km3!BM54)</f>
        <v>0</v>
      </c>
      <c r="BN54" s="18">
        <f>MAX(0,total_abstraction_km3!BN54-domestic_gross_demand_km3!BN54-industry_water_withdrawal_km3!BN54)</f>
        <v>0</v>
      </c>
      <c r="BO54" s="18">
        <f>MAX(0,total_abstraction_km3!BO54-domestic_gross_demand_km3!BO54-industry_water_withdrawal_km3!BO54)</f>
        <v>0</v>
      </c>
      <c r="BP54" s="18">
        <f>MAX(0,total_abstraction_km3!BP54-domestic_gross_demand_km3!BP54-industry_water_withdrawal_km3!BP54)</f>
        <v>0</v>
      </c>
      <c r="BQ54" s="18">
        <f>MAX(0,total_abstraction_km3!BQ54-domestic_gross_demand_km3!BQ54-industry_water_withdrawal_km3!BQ54)</f>
        <v>0</v>
      </c>
      <c r="BR54" s="18">
        <f>MAX(0,total_abstraction_km3!BR54-domestic_gross_demand_km3!BR54-industry_water_withdrawal_km3!BR54)</f>
        <v>0</v>
      </c>
      <c r="BS54" s="18">
        <f>MAX(0,total_abstraction_km3!BS54-domestic_gross_demand_km3!BS54-industry_water_withdrawal_km3!BS54)</f>
        <v>0</v>
      </c>
      <c r="BT54" s="18">
        <f>MAX(0,total_abstraction_km3!BT54-domestic_gross_demand_km3!BT54-industry_water_withdrawal_km3!BT54)</f>
        <v>0</v>
      </c>
      <c r="BU54" s="18">
        <f>MAX(0,total_abstraction_km3!BU54-domestic_gross_demand_km3!BU54-industry_water_withdrawal_km3!BU54)</f>
        <v>0</v>
      </c>
      <c r="BV54" s="18">
        <f>MAX(0,total_abstraction_km3!BV54-domestic_gross_demand_km3!BV54-industry_water_withdrawal_km3!BV54)</f>
        <v>0</v>
      </c>
      <c r="BW54" s="18">
        <f>MAX(0,total_abstraction_km3!BW54-domestic_gross_demand_km3!BW54-industry_water_withdrawal_km3!BW54)</f>
        <v>0</v>
      </c>
      <c r="BX54" s="18">
        <f>MAX(0,total_abstraction_km3!BX54-domestic_gross_demand_km3!BX54-industry_water_withdrawal_km3!BX54)</f>
        <v>0</v>
      </c>
      <c r="BY54" s="18">
        <f>MAX(0,total_abstraction_km3!BY54-domestic_gross_demand_km3!BY54-industry_water_withdrawal_km3!BY54)</f>
        <v>0</v>
      </c>
      <c r="BZ54" s="18">
        <f>MAX(0,total_abstraction_km3!BZ54-domestic_gross_demand_km3!BZ54-industry_water_withdrawal_km3!BZ54)</f>
        <v>0</v>
      </c>
      <c r="CA54" s="18">
        <f>MAX(0,total_abstraction_km3!CA54-domestic_gross_demand_km3!CA54-industry_water_withdrawal_km3!CA54)</f>
        <v>0</v>
      </c>
      <c r="CB54" s="18">
        <f>MAX(0,total_abstraction_km3!CB54-domestic_gross_demand_km3!CB54-industry_water_withdrawal_km3!CB54)</f>
        <v>0</v>
      </c>
      <c r="CC54" s="18">
        <f>MAX(0,total_abstraction_km3!CC54-domestic_gross_demand_km3!CC54-industry_water_withdrawal_km3!CC54)</f>
        <v>0</v>
      </c>
      <c r="CD54" s="18">
        <f>MAX(0,total_abstraction_km3!CD54-domestic_gross_demand_km3!CD54-industry_water_withdrawal_km3!CD54)</f>
        <v>1.0142188869824986E-3</v>
      </c>
      <c r="CE54" s="18">
        <f>MAX(0,total_abstraction_km3!CE54-domestic_gross_demand_km3!CE54-industry_water_withdrawal_km3!CE54)</f>
        <v>0</v>
      </c>
      <c r="CF54" s="18">
        <f>MAX(0,total_abstraction_km3!CF54-domestic_gross_demand_km3!CF54-industry_water_withdrawal_km3!CF54)</f>
        <v>0</v>
      </c>
      <c r="CG54" s="18">
        <f>MAX(0,total_abstraction_km3!CG54-domestic_gross_demand_km3!CG54-industry_water_withdrawal_km3!CG54)</f>
        <v>0</v>
      </c>
      <c r="CH54" s="18">
        <f>MAX(0,total_abstraction_km3!CH54-domestic_gross_demand_km3!CH54-industry_water_withdrawal_km3!CH54)</f>
        <v>0</v>
      </c>
      <c r="CI54" s="18">
        <f>MAX(0,total_abstraction_km3!CI54-domestic_gross_demand_km3!CI54-industry_water_withdrawal_km3!CI54)</f>
        <v>0</v>
      </c>
      <c r="CJ54" s="18">
        <f>MAX(0,total_abstraction_km3!CJ54-domestic_gross_demand_km3!CJ54-industry_water_withdrawal_km3!CJ54)</f>
        <v>3.6597537236904079E-3</v>
      </c>
      <c r="CK54" s="18">
        <f>MAX(0,total_abstraction_km3!CK54-domestic_gross_demand_km3!CK54-industry_water_withdrawal_km3!CK54)</f>
        <v>0</v>
      </c>
      <c r="CL54" s="18">
        <f>MAX(0,total_abstraction_km3!CL54-domestic_gross_demand_km3!CL54-industry_water_withdrawal_km3!CL54)</f>
        <v>0</v>
      </c>
      <c r="CM54" s="18">
        <f>MAX(0,total_abstraction_km3!CM54-domestic_gross_demand_km3!CM54-industry_water_withdrawal_km3!CM54)</f>
        <v>0</v>
      </c>
      <c r="CN54" s="18">
        <f>MAX(0,total_abstraction_km3!CN54-domestic_gross_demand_km3!CN54-industry_water_withdrawal_km3!CN54)</f>
        <v>0</v>
      </c>
      <c r="CO54" s="18">
        <f>MAX(0,total_abstraction_km3!CO54-domestic_gross_demand_km3!CO54-industry_water_withdrawal_km3!CO54)</f>
        <v>0</v>
      </c>
      <c r="CP54" s="18">
        <f>MAX(0,total_abstraction_km3!CP54-domestic_gross_demand_km3!CP54-industry_water_withdrawal_km3!CP54)</f>
        <v>0</v>
      </c>
      <c r="CQ54" s="18">
        <f>MAX(0,total_abstraction_km3!CQ54-domestic_gross_demand_km3!CQ54-industry_water_withdrawal_km3!CQ54)</f>
        <v>0</v>
      </c>
      <c r="CR54" s="18">
        <f>MAX(0,total_abstraction_km3!CR54-domestic_gross_demand_km3!CR54-industry_water_withdrawal_km3!CR54)</f>
        <v>0</v>
      </c>
      <c r="CS54" s="18">
        <f>MAX(0,total_abstraction_km3!CS54-domestic_gross_demand_km3!CS54-industry_water_withdrawal_km3!CS54)</f>
        <v>0</v>
      </c>
      <c r="CT54" s="18">
        <f>MAX(0,total_abstraction_km3!CT54-domestic_gross_demand_km3!CT54-industry_water_withdrawal_km3!CT54)</f>
        <v>3.5401694874679199E-3</v>
      </c>
    </row>
    <row r="55" spans="1:98" x14ac:dyDescent="0.25">
      <c r="A55" s="18">
        <v>145</v>
      </c>
      <c r="B55" s="18" t="s">
        <v>1964</v>
      </c>
      <c r="C55" s="18" t="s">
        <v>580</v>
      </c>
      <c r="D55" s="18" t="s">
        <v>416</v>
      </c>
      <c r="E55" s="18" t="s">
        <v>240</v>
      </c>
      <c r="F55" s="18">
        <f>MAX(0,total_abstraction_km3!F55-domestic_gross_demand_km3!F55-industry_water_withdrawal_km3!F55)</f>
        <v>0.70101259999999999</v>
      </c>
      <c r="G55" s="18">
        <f>MAX(0,total_abstraction_km3!G55-domestic_gross_demand_km3!G55-industry_water_withdrawal_km3!G55)</f>
        <v>0.77461279999999999</v>
      </c>
      <c r="H55" s="18">
        <f>MAX(0,total_abstraction_km3!H55-domestic_gross_demand_km3!H55-industry_water_withdrawal_km3!H55)</f>
        <v>0.80361340000000003</v>
      </c>
      <c r="I55" s="18">
        <f>MAX(0,total_abstraction_km3!I55-domestic_gross_demand_km3!I55-industry_water_withdrawal_km3!I55)</f>
        <v>0.8969644</v>
      </c>
      <c r="J55" s="18">
        <f>MAX(0,total_abstraction_km3!J55-domestic_gross_demand_km3!J55-industry_water_withdrawal_km3!J55)</f>
        <v>0.93824709999999989</v>
      </c>
      <c r="K55" s="18">
        <f>MAX(0,total_abstraction_km3!K55-domestic_gross_demand_km3!K55-industry_water_withdrawal_km3!K55)</f>
        <v>0.87279459999999998</v>
      </c>
      <c r="L55" s="18">
        <f>MAX(0,total_abstraction_km3!L55-domestic_gross_demand_km3!L55-industry_water_withdrawal_km3!L55)</f>
        <v>0.73052760000000005</v>
      </c>
      <c r="M55" s="18">
        <f>MAX(0,total_abstraction_km3!M55-domestic_gross_demand_km3!M55-industry_water_withdrawal_km3!M55)</f>
        <v>0.83321390000000006</v>
      </c>
      <c r="N55" s="18">
        <f>MAX(0,total_abstraction_km3!N55-domestic_gross_demand_km3!N55-industry_water_withdrawal_km3!N55)</f>
        <v>0.80388020000000004</v>
      </c>
      <c r="O55" s="18">
        <f>MAX(0,total_abstraction_km3!O55-domestic_gross_demand_km3!O55-industry_water_withdrawal_km3!O55)</f>
        <v>0.9292836000000001</v>
      </c>
      <c r="P55" s="18">
        <f>MAX(0,total_abstraction_km3!P55-domestic_gross_demand_km3!P55-industry_water_withdrawal_km3!P55)</f>
        <v>1.0008949999999999</v>
      </c>
      <c r="Q55" s="18">
        <f>MAX(0,total_abstraction_km3!Q55-domestic_gross_demand_km3!Q55-industry_water_withdrawal_km3!Q55)</f>
        <v>0.9759829000000001</v>
      </c>
      <c r="R55" s="18">
        <f>MAX(0,total_abstraction_km3!R55-domestic_gross_demand_km3!R55-industry_water_withdrawal_km3!R55)</f>
        <v>1.2062086999999999</v>
      </c>
      <c r="S55" s="18">
        <f>MAX(0,total_abstraction_km3!S55-domestic_gross_demand_km3!S55-industry_water_withdrawal_km3!S55)</f>
        <v>1.2967420000000001</v>
      </c>
      <c r="T55" s="18">
        <f>MAX(0,total_abstraction_km3!T55-domestic_gross_demand_km3!T55-industry_water_withdrawal_km3!T55)</f>
        <v>1.0067302</v>
      </c>
      <c r="U55" s="18">
        <f>MAX(0,total_abstraction_km3!U55-domestic_gross_demand_km3!U55-industry_water_withdrawal_km3!U55)</f>
        <v>1.2580826999999999</v>
      </c>
      <c r="V55" s="18">
        <f>MAX(0,total_abstraction_km3!V55-domestic_gross_demand_km3!V55-industry_water_withdrawal_km3!V55)</f>
        <v>1.2655716000000001</v>
      </c>
      <c r="W55" s="18">
        <f>MAX(0,total_abstraction_km3!W55-domestic_gross_demand_km3!W55-industry_water_withdrawal_km3!W55)</f>
        <v>1.6316583</v>
      </c>
      <c r="X55" s="18">
        <f>MAX(0,total_abstraction_km3!X55-domestic_gross_demand_km3!X55-industry_water_withdrawal_km3!X55)</f>
        <v>1.5585894999999999</v>
      </c>
      <c r="Y55" s="18">
        <f>MAX(0,total_abstraction_km3!Y55-domestic_gross_demand_km3!Y55-industry_water_withdrawal_km3!Y55)</f>
        <v>1.8301832</v>
      </c>
      <c r="Z55" s="18">
        <f>MAX(0,total_abstraction_km3!Z55-domestic_gross_demand_km3!Z55-industry_water_withdrawal_km3!Z55)</f>
        <v>2.4984387999999997</v>
      </c>
      <c r="AA55" s="18">
        <f>MAX(0,total_abstraction_km3!AA55-domestic_gross_demand_km3!AA55-industry_water_withdrawal_km3!AA55)</f>
        <v>2.1716543000000001</v>
      </c>
      <c r="AB55" s="18">
        <f>MAX(0,total_abstraction_km3!AB55-domestic_gross_demand_km3!AB55-industry_water_withdrawal_km3!AB55)</f>
        <v>2.8810017999999999</v>
      </c>
      <c r="AC55" s="18">
        <f>MAX(0,total_abstraction_km3!AC55-domestic_gross_demand_km3!AC55-industry_water_withdrawal_km3!AC55)</f>
        <v>2.9511851999999998</v>
      </c>
      <c r="AD55" s="18">
        <f>MAX(0,total_abstraction_km3!AD55-domestic_gross_demand_km3!AD55-industry_water_withdrawal_km3!AD55)</f>
        <v>2.8662907</v>
      </c>
      <c r="AE55" s="18">
        <f>MAX(0,total_abstraction_km3!AE55-domestic_gross_demand_km3!AE55-industry_water_withdrawal_km3!AE55)</f>
        <v>3.0052661999999999</v>
      </c>
      <c r="AF55" s="18">
        <f>MAX(0,total_abstraction_km3!AF55-domestic_gross_demand_km3!AF55-industry_water_withdrawal_km3!AF55)</f>
        <v>3.3535271</v>
      </c>
      <c r="AG55" s="18">
        <f>MAX(0,total_abstraction_km3!AG55-domestic_gross_demand_km3!AG55-industry_water_withdrawal_km3!AG55)</f>
        <v>3.7107578999999999</v>
      </c>
      <c r="AH55" s="18">
        <f>MAX(0,total_abstraction_km3!AH55-domestic_gross_demand_km3!AH55-industry_water_withdrawal_km3!AH55)</f>
        <v>3.8327255</v>
      </c>
      <c r="AI55" s="18">
        <f>MAX(0,total_abstraction_km3!AI55-domestic_gross_demand_km3!AI55-industry_water_withdrawal_km3!AI55)</f>
        <v>3.6651124000000004</v>
      </c>
      <c r="AJ55" s="18">
        <f>MAX(0,total_abstraction_km3!AJ55-domestic_gross_demand_km3!AJ55-industry_water_withdrawal_km3!AJ55)</f>
        <v>4.0940902000000001</v>
      </c>
      <c r="AK55" s="18">
        <f>MAX(0,total_abstraction_km3!AK55-domestic_gross_demand_km3!AK55-industry_water_withdrawal_km3!AK55)</f>
        <v>4.1970990000000006</v>
      </c>
      <c r="AL55" s="18">
        <f>MAX(0,total_abstraction_km3!AL55-domestic_gross_demand_km3!AL55-industry_water_withdrawal_km3!AL55)</f>
        <v>4.3650409999999997</v>
      </c>
      <c r="AM55" s="18">
        <f>MAX(0,total_abstraction_km3!AM55-domestic_gross_demand_km3!AM55-industry_water_withdrawal_km3!AM55)</f>
        <v>3.8072865999999999</v>
      </c>
      <c r="AN55" s="18">
        <f>MAX(0,total_abstraction_km3!AN55-domestic_gross_demand_km3!AN55-industry_water_withdrawal_km3!AN55)</f>
        <v>3.6784912000000003</v>
      </c>
      <c r="AO55" s="18">
        <f>MAX(0,total_abstraction_km3!AO55-domestic_gross_demand_km3!AO55-industry_water_withdrawal_km3!AO55)</f>
        <v>4.2576400999999997</v>
      </c>
      <c r="AP55" s="18">
        <f>MAX(0,total_abstraction_km3!AP55-domestic_gross_demand_km3!AP55-industry_water_withdrawal_km3!AP55)</f>
        <v>4.9322720999999996</v>
      </c>
      <c r="AQ55" s="18">
        <f>MAX(0,total_abstraction_km3!AQ55-domestic_gross_demand_km3!AQ55-industry_water_withdrawal_km3!AQ55)</f>
        <v>4.7034318000000006</v>
      </c>
      <c r="AR55" s="18">
        <f>MAX(0,total_abstraction_km3!AR55-domestic_gross_demand_km3!AR55-industry_water_withdrawal_km3!AR55)</f>
        <v>5.1441655000000006</v>
      </c>
      <c r="AS55" s="18">
        <f>MAX(0,total_abstraction_km3!AS55-domestic_gross_demand_km3!AS55-industry_water_withdrawal_km3!AS55)</f>
        <v>5.0703776999999999</v>
      </c>
      <c r="AT55" s="18">
        <f>MAX(0,total_abstraction_km3!AT55-domestic_gross_demand_km3!AT55-industry_water_withdrawal_km3!AT55)</f>
        <v>5.5904407000000003</v>
      </c>
      <c r="AU55" s="18">
        <f>MAX(0,total_abstraction_km3!AU55-domestic_gross_demand_km3!AU55-industry_water_withdrawal_km3!AU55)</f>
        <v>5.2118441000000004</v>
      </c>
      <c r="AV55" s="18">
        <f>MAX(0,total_abstraction_km3!AV55-domestic_gross_demand_km3!AV55-industry_water_withdrawal_km3!AV55)</f>
        <v>5.4331993999999995</v>
      </c>
      <c r="AW55" s="18">
        <f>MAX(0,total_abstraction_km3!AW55-domestic_gross_demand_km3!AW55-industry_water_withdrawal_km3!AW55)</f>
        <v>5.3269992000000004</v>
      </c>
      <c r="AX55" s="18">
        <f>MAX(0,total_abstraction_km3!AX55-domestic_gross_demand_km3!AX55-industry_water_withdrawal_km3!AX55)</f>
        <v>5.0947954999999991</v>
      </c>
      <c r="AY55" s="18">
        <f>MAX(0,total_abstraction_km3!AY55-domestic_gross_demand_km3!AY55-industry_water_withdrawal_km3!AY55)</f>
        <v>5.3435839999999999</v>
      </c>
      <c r="AZ55" s="18">
        <f>MAX(0,total_abstraction_km3!AZ55-domestic_gross_demand_km3!AZ55-industry_water_withdrawal_km3!AZ55)</f>
        <v>5.1946428000000004</v>
      </c>
      <c r="BA55" s="18">
        <f>MAX(0,total_abstraction_km3!BA55-domestic_gross_demand_km3!BA55-industry_water_withdrawal_km3!BA55)</f>
        <v>4.6768925000000001</v>
      </c>
      <c r="BB55" s="18">
        <f>MAX(0,total_abstraction_km3!BB55-domestic_gross_demand_km3!BB55-industry_water_withdrawal_km3!BB55)</f>
        <v>4.8366306999999997</v>
      </c>
      <c r="BC55" s="18">
        <f>MAX(0,total_abstraction_km3!BC55-domestic_gross_demand_km3!BC55-industry_water_withdrawal_km3!BC55)</f>
        <v>4.9416542000000003</v>
      </c>
      <c r="BD55" s="18">
        <f>MAX(0,total_abstraction_km3!BD55-domestic_gross_demand_km3!BD55-industry_water_withdrawal_km3!BD55)</f>
        <v>5.6900158000000003</v>
      </c>
      <c r="BE55" s="18">
        <f>MAX(0,total_abstraction_km3!BE55-domestic_gross_demand_km3!BE55-industry_water_withdrawal_km3!BE55)</f>
        <v>4.5143800000000001</v>
      </c>
      <c r="BF55" s="18">
        <f>MAX(0,total_abstraction_km3!BF55-domestic_gross_demand_km3!BF55-industry_water_withdrawal_km3!BF55)</f>
        <v>5.4495170000000002</v>
      </c>
      <c r="BG55" s="18">
        <f>MAX(0,total_abstraction_km3!BG55-domestic_gross_demand_km3!BG55-industry_water_withdrawal_km3!BG55)</f>
        <v>6.4243836999999999</v>
      </c>
      <c r="BH55" s="18">
        <f>MAX(0,total_abstraction_km3!BH55-domestic_gross_demand_km3!BH55-industry_water_withdrawal_km3!BH55)</f>
        <v>5.4225054000000004</v>
      </c>
      <c r="BI55" s="18">
        <f>MAX(0,total_abstraction_km3!BI55-domestic_gross_demand_km3!BI55-industry_water_withdrawal_km3!BI55)</f>
        <v>5.0947482000000006</v>
      </c>
      <c r="BJ55" s="18">
        <f>MAX(0,total_abstraction_km3!BJ55-domestic_gross_demand_km3!BJ55-industry_water_withdrawal_km3!BJ55)</f>
        <v>2.2541498</v>
      </c>
      <c r="BK55" s="18">
        <f>MAX(0,total_abstraction_km3!BK55-domestic_gross_demand_km3!BK55-industry_water_withdrawal_km3!BK55)</f>
        <v>4.1891576000000006</v>
      </c>
      <c r="BL55" s="18">
        <f>MAX(0,total_abstraction_km3!BL55-domestic_gross_demand_km3!BL55-industry_water_withdrawal_km3!BL55)</f>
        <v>3.2274170689655168</v>
      </c>
      <c r="BM55" s="18">
        <f>MAX(0,total_abstraction_km3!BM55-domestic_gross_demand_km3!BM55-industry_water_withdrawal_km3!BM55)</f>
        <v>1.7871965001375716</v>
      </c>
      <c r="BN55" s="18">
        <f>MAX(0,total_abstraction_km3!BN55-domestic_gross_demand_km3!BN55-industry_water_withdrawal_km3!BN55)</f>
        <v>0</v>
      </c>
      <c r="BO55" s="18">
        <f>MAX(0,total_abstraction_km3!BO55-domestic_gross_demand_km3!BO55-industry_water_withdrawal_km3!BO55)</f>
        <v>0</v>
      </c>
      <c r="BP55" s="18">
        <f>MAX(0,total_abstraction_km3!BP55-domestic_gross_demand_km3!BP55-industry_water_withdrawal_km3!BP55)</f>
        <v>0</v>
      </c>
      <c r="BQ55" s="18">
        <f>MAX(0,total_abstraction_km3!BQ55-domestic_gross_demand_km3!BQ55-industry_water_withdrawal_km3!BQ55)</f>
        <v>0</v>
      </c>
      <c r="BR55" s="18">
        <f>MAX(0,total_abstraction_km3!BR55-domestic_gross_demand_km3!BR55-industry_water_withdrawal_km3!BR55)</f>
        <v>0</v>
      </c>
      <c r="BS55" s="18">
        <f>MAX(0,total_abstraction_km3!BS55-domestic_gross_demand_km3!BS55-industry_water_withdrawal_km3!BS55)</f>
        <v>0</v>
      </c>
      <c r="BT55" s="18">
        <f>MAX(0,total_abstraction_km3!BT55-domestic_gross_demand_km3!BT55-industry_water_withdrawal_km3!BT55)</f>
        <v>9.7015096034943446E-2</v>
      </c>
      <c r="BU55" s="18">
        <f>MAX(0,total_abstraction_km3!BU55-domestic_gross_demand_km3!BU55-industry_water_withdrawal_km3!BU55)</f>
        <v>0</v>
      </c>
      <c r="BV55" s="18">
        <f>MAX(0,total_abstraction_km3!BV55-domestic_gross_demand_km3!BV55-industry_water_withdrawal_km3!BV55)</f>
        <v>0</v>
      </c>
      <c r="BW55" s="18">
        <f>MAX(0,total_abstraction_km3!BW55-domestic_gross_demand_km3!BW55-industry_water_withdrawal_km3!BW55)</f>
        <v>0.82289005999999998</v>
      </c>
      <c r="BX55" s="18">
        <f>MAX(0,total_abstraction_km3!BX55-domestic_gross_demand_km3!BX55-industry_water_withdrawal_km3!BX55)</f>
        <v>9.4988148019358815E-2</v>
      </c>
      <c r="BY55" s="18">
        <f>MAX(0,total_abstraction_km3!BY55-domestic_gross_demand_km3!BY55-industry_water_withdrawal_km3!BY55)</f>
        <v>0.83393998000000014</v>
      </c>
      <c r="BZ55" s="18">
        <f>MAX(0,total_abstraction_km3!BZ55-domestic_gross_demand_km3!BZ55-industry_water_withdrawal_km3!BZ55)</f>
        <v>7.0405997879004464E-2</v>
      </c>
      <c r="CA55" s="18">
        <f>MAX(0,total_abstraction_km3!CA55-domestic_gross_demand_km3!CA55-industry_water_withdrawal_km3!CA55)</f>
        <v>1.0973117600000002</v>
      </c>
      <c r="CB55" s="18">
        <f>MAX(0,total_abstraction_km3!CB55-domestic_gross_demand_km3!CB55-industry_water_withdrawal_km3!CB55)</f>
        <v>0.14075348014392708</v>
      </c>
      <c r="CC55" s="18">
        <f>MAX(0,total_abstraction_km3!CC55-domestic_gross_demand_km3!CC55-industry_water_withdrawal_km3!CC55)</f>
        <v>1.5088170599999999</v>
      </c>
      <c r="CD55" s="18">
        <f>MAX(0,total_abstraction_km3!CD55-domestic_gross_demand_km3!CD55-industry_water_withdrawal_km3!CD55)</f>
        <v>0.24525788000732304</v>
      </c>
      <c r="CE55" s="18">
        <f>MAX(0,total_abstraction_km3!CE55-domestic_gross_demand_km3!CE55-industry_water_withdrawal_km3!CE55)</f>
        <v>2.6737141599999998</v>
      </c>
      <c r="CF55" s="18">
        <f>MAX(0,total_abstraction_km3!CF55-domestic_gross_demand_km3!CF55-industry_water_withdrawal_km3!CF55)</f>
        <v>0.32829014701934262</v>
      </c>
      <c r="CG55" s="18">
        <f>MAX(0,total_abstraction_km3!CG55-domestic_gross_demand_km3!CG55-industry_water_withdrawal_km3!CG55)</f>
        <v>3.5134778200000003</v>
      </c>
      <c r="CH55" s="18">
        <f>MAX(0,total_abstraction_km3!CH55-domestic_gross_demand_km3!CH55-industry_water_withdrawal_km3!CH55)</f>
        <v>0.33236214374836281</v>
      </c>
      <c r="CI55" s="18">
        <f>MAX(0,total_abstraction_km3!CI55-domestic_gross_demand_km3!CI55-industry_water_withdrawal_km3!CI55)</f>
        <v>4.0284015999999996</v>
      </c>
      <c r="CJ55" s="18">
        <f>MAX(0,total_abstraction_km3!CJ55-domestic_gross_demand_km3!CJ55-industry_water_withdrawal_km3!CJ55)</f>
        <v>0.2740423665803921</v>
      </c>
      <c r="CK55" s="18">
        <f>MAX(0,total_abstraction_km3!CK55-domestic_gross_demand_km3!CK55-industry_water_withdrawal_km3!CK55)</f>
        <v>4.8215774399999995</v>
      </c>
      <c r="CL55" s="18">
        <f>MAX(0,total_abstraction_km3!CL55-domestic_gross_demand_km3!CL55-industry_water_withdrawal_km3!CL55)</f>
        <v>0.35484018366228953</v>
      </c>
      <c r="CM55" s="18">
        <f>MAX(0,total_abstraction_km3!CM55-domestic_gross_demand_km3!CM55-industry_water_withdrawal_km3!CM55)</f>
        <v>5.3314557799999998</v>
      </c>
      <c r="CN55" s="18">
        <f>MAX(0,total_abstraction_km3!CN55-domestic_gross_demand_km3!CN55-industry_water_withdrawal_km3!CN55)</f>
        <v>0.16703809510768999</v>
      </c>
      <c r="CO55" s="18">
        <f>MAX(0,total_abstraction_km3!CO55-domestic_gross_demand_km3!CO55-industry_water_withdrawal_km3!CO55)</f>
        <v>4.9986808399999996</v>
      </c>
      <c r="CP55" s="18">
        <f>MAX(0,total_abstraction_km3!CP55-domestic_gross_demand_km3!CP55-industry_water_withdrawal_km3!CP55)</f>
        <v>0.21221532239441004</v>
      </c>
      <c r="CQ55" s="18">
        <f>MAX(0,total_abstraction_km3!CQ55-domestic_gross_demand_km3!CQ55-industry_water_withdrawal_km3!CQ55)</f>
        <v>5.5001603799999996</v>
      </c>
      <c r="CR55" s="18">
        <f>MAX(0,total_abstraction_km3!CR55-domestic_gross_demand_km3!CR55-industry_water_withdrawal_km3!CR55)</f>
        <v>0.67268252064502942</v>
      </c>
      <c r="CS55" s="18">
        <f>MAX(0,total_abstraction_km3!CS55-domestic_gross_demand_km3!CS55-industry_water_withdrawal_km3!CS55)</f>
        <v>3.8460185333333299</v>
      </c>
      <c r="CT55" s="18">
        <f>MAX(0,total_abstraction_km3!CT55-domestic_gross_demand_km3!CT55-industry_water_withdrawal_km3!CT55)</f>
        <v>1.4502962636798231</v>
      </c>
    </row>
    <row r="56" spans="1:98" x14ac:dyDescent="0.25">
      <c r="A56" s="18">
        <v>146</v>
      </c>
      <c r="B56" s="18" t="s">
        <v>1965</v>
      </c>
      <c r="C56" s="18" t="s">
        <v>581</v>
      </c>
      <c r="D56" s="18" t="s">
        <v>412</v>
      </c>
      <c r="E56" s="18" t="s">
        <v>238</v>
      </c>
      <c r="F56" s="18" t="e">
        <f>MAX(0,total_abstraction_km3!F56-domestic_gross_demand_km3!F56-industry_water_withdrawal_km3!F56)</f>
        <v>#VALUE!</v>
      </c>
      <c r="G56" s="18" t="e">
        <f>MAX(0,total_abstraction_km3!G56-domestic_gross_demand_km3!G56-industry_water_withdrawal_km3!G56)</f>
        <v>#VALUE!</v>
      </c>
      <c r="H56" s="18" t="e">
        <f>MAX(0,total_abstraction_km3!H56-domestic_gross_demand_km3!H56-industry_water_withdrawal_km3!H56)</f>
        <v>#VALUE!</v>
      </c>
      <c r="I56" s="18" t="e">
        <f>MAX(0,total_abstraction_km3!I56-domestic_gross_demand_km3!I56-industry_water_withdrawal_km3!I56)</f>
        <v>#VALUE!</v>
      </c>
      <c r="J56" s="18" t="e">
        <f>MAX(0,total_abstraction_km3!J56-domestic_gross_demand_km3!J56-industry_water_withdrawal_km3!J56)</f>
        <v>#VALUE!</v>
      </c>
      <c r="K56" s="18" t="e">
        <f>MAX(0,total_abstraction_km3!K56-domestic_gross_demand_km3!K56-industry_water_withdrawal_km3!K56)</f>
        <v>#VALUE!</v>
      </c>
      <c r="L56" s="18" t="e">
        <f>MAX(0,total_abstraction_km3!L56-domestic_gross_demand_km3!L56-industry_water_withdrawal_km3!L56)</f>
        <v>#VALUE!</v>
      </c>
      <c r="M56" s="18" t="e">
        <f>MAX(0,total_abstraction_km3!M56-domestic_gross_demand_km3!M56-industry_water_withdrawal_km3!M56)</f>
        <v>#VALUE!</v>
      </c>
      <c r="N56" s="18" t="e">
        <f>MAX(0,total_abstraction_km3!N56-domestic_gross_demand_km3!N56-industry_water_withdrawal_km3!N56)</f>
        <v>#VALUE!</v>
      </c>
      <c r="O56" s="18" t="e">
        <f>MAX(0,total_abstraction_km3!O56-domestic_gross_demand_km3!O56-industry_water_withdrawal_km3!O56)</f>
        <v>#VALUE!</v>
      </c>
      <c r="P56" s="18" t="e">
        <f>MAX(0,total_abstraction_km3!P56-domestic_gross_demand_km3!P56-industry_water_withdrawal_km3!P56)</f>
        <v>#VALUE!</v>
      </c>
      <c r="Q56" s="18" t="e">
        <f>MAX(0,total_abstraction_km3!Q56-domestic_gross_demand_km3!Q56-industry_water_withdrawal_km3!Q56)</f>
        <v>#VALUE!</v>
      </c>
      <c r="R56" s="18" t="e">
        <f>MAX(0,total_abstraction_km3!R56-domestic_gross_demand_km3!R56-industry_water_withdrawal_km3!R56)</f>
        <v>#VALUE!</v>
      </c>
      <c r="S56" s="18" t="e">
        <f>MAX(0,total_abstraction_km3!S56-domestic_gross_demand_km3!S56-industry_water_withdrawal_km3!S56)</f>
        <v>#VALUE!</v>
      </c>
      <c r="T56" s="18" t="e">
        <f>MAX(0,total_abstraction_km3!T56-domestic_gross_demand_km3!T56-industry_water_withdrawal_km3!T56)</f>
        <v>#VALUE!</v>
      </c>
      <c r="U56" s="18" t="e">
        <f>MAX(0,total_abstraction_km3!U56-domestic_gross_demand_km3!U56-industry_water_withdrawal_km3!U56)</f>
        <v>#VALUE!</v>
      </c>
      <c r="V56" s="18" t="e">
        <f>MAX(0,total_abstraction_km3!V56-domestic_gross_demand_km3!V56-industry_water_withdrawal_km3!V56)</f>
        <v>#VALUE!</v>
      </c>
      <c r="W56" s="18" t="e">
        <f>MAX(0,total_abstraction_km3!W56-domestic_gross_demand_km3!W56-industry_water_withdrawal_km3!W56)</f>
        <v>#VALUE!</v>
      </c>
      <c r="X56" s="18" t="e">
        <f>MAX(0,total_abstraction_km3!X56-domestic_gross_demand_km3!X56-industry_water_withdrawal_km3!X56)</f>
        <v>#VALUE!</v>
      </c>
      <c r="Y56" s="18" t="e">
        <f>MAX(0,total_abstraction_km3!Y56-domestic_gross_demand_km3!Y56-industry_water_withdrawal_km3!Y56)</f>
        <v>#VALUE!</v>
      </c>
      <c r="Z56" s="18" t="e">
        <f>MAX(0,total_abstraction_km3!Z56-domestic_gross_demand_km3!Z56-industry_water_withdrawal_km3!Z56)</f>
        <v>#VALUE!</v>
      </c>
      <c r="AA56" s="18" t="e">
        <f>MAX(0,total_abstraction_km3!AA56-domestic_gross_demand_km3!AA56-industry_water_withdrawal_km3!AA56)</f>
        <v>#VALUE!</v>
      </c>
      <c r="AB56" s="18" t="e">
        <f>MAX(0,total_abstraction_km3!AB56-domestic_gross_demand_km3!AB56-industry_water_withdrawal_km3!AB56)</f>
        <v>#VALUE!</v>
      </c>
      <c r="AC56" s="18" t="e">
        <f>MAX(0,total_abstraction_km3!AC56-domestic_gross_demand_km3!AC56-industry_water_withdrawal_km3!AC56)</f>
        <v>#VALUE!</v>
      </c>
      <c r="AD56" s="18" t="e">
        <f>MAX(0,total_abstraction_km3!AD56-domestic_gross_demand_km3!AD56-industry_water_withdrawal_km3!AD56)</f>
        <v>#VALUE!</v>
      </c>
      <c r="AE56" s="18" t="e">
        <f>MAX(0,total_abstraction_km3!AE56-domestic_gross_demand_km3!AE56-industry_water_withdrawal_km3!AE56)</f>
        <v>#VALUE!</v>
      </c>
      <c r="AF56" s="18" t="e">
        <f>MAX(0,total_abstraction_km3!AF56-domestic_gross_demand_km3!AF56-industry_water_withdrawal_km3!AF56)</f>
        <v>#VALUE!</v>
      </c>
      <c r="AG56" s="18" t="e">
        <f>MAX(0,total_abstraction_km3!AG56-domestic_gross_demand_km3!AG56-industry_water_withdrawal_km3!AG56)</f>
        <v>#VALUE!</v>
      </c>
      <c r="AH56" s="18" t="e">
        <f>MAX(0,total_abstraction_km3!AH56-domestic_gross_demand_km3!AH56-industry_water_withdrawal_km3!AH56)</f>
        <v>#VALUE!</v>
      </c>
      <c r="AI56" s="18" t="e">
        <f>MAX(0,total_abstraction_km3!AI56-domestic_gross_demand_km3!AI56-industry_water_withdrawal_km3!AI56)</f>
        <v>#VALUE!</v>
      </c>
      <c r="AJ56" s="18" t="e">
        <f>MAX(0,total_abstraction_km3!AJ56-domestic_gross_demand_km3!AJ56-industry_water_withdrawal_km3!AJ56)</f>
        <v>#VALUE!</v>
      </c>
      <c r="AK56" s="18" t="e">
        <f>MAX(0,total_abstraction_km3!AK56-domestic_gross_demand_km3!AK56-industry_water_withdrawal_km3!AK56)</f>
        <v>#VALUE!</v>
      </c>
      <c r="AL56" s="18" t="e">
        <f>MAX(0,total_abstraction_km3!AL56-domestic_gross_demand_km3!AL56-industry_water_withdrawal_km3!AL56)</f>
        <v>#VALUE!</v>
      </c>
      <c r="AM56" s="18" t="e">
        <f>MAX(0,total_abstraction_km3!AM56-domestic_gross_demand_km3!AM56-industry_water_withdrawal_km3!AM56)</f>
        <v>#VALUE!</v>
      </c>
      <c r="AN56" s="18" t="e">
        <f>MAX(0,total_abstraction_km3!AN56-domestic_gross_demand_km3!AN56-industry_water_withdrawal_km3!AN56)</f>
        <v>#VALUE!</v>
      </c>
      <c r="AO56" s="18" t="e">
        <f>MAX(0,total_abstraction_km3!AO56-domestic_gross_demand_km3!AO56-industry_water_withdrawal_km3!AO56)</f>
        <v>#VALUE!</v>
      </c>
      <c r="AP56" s="18" t="e">
        <f>MAX(0,total_abstraction_km3!AP56-domestic_gross_demand_km3!AP56-industry_water_withdrawal_km3!AP56)</f>
        <v>#VALUE!</v>
      </c>
      <c r="AQ56" s="18" t="e">
        <f>MAX(0,total_abstraction_km3!AQ56-domestic_gross_demand_km3!AQ56-industry_water_withdrawal_km3!AQ56)</f>
        <v>#VALUE!</v>
      </c>
      <c r="AR56" s="18" t="e">
        <f>MAX(0,total_abstraction_km3!AR56-domestic_gross_demand_km3!AR56-industry_water_withdrawal_km3!AR56)</f>
        <v>#VALUE!</v>
      </c>
      <c r="AS56" s="18" t="e">
        <f>MAX(0,total_abstraction_km3!AS56-domestic_gross_demand_km3!AS56-industry_water_withdrawal_km3!AS56)</f>
        <v>#VALUE!</v>
      </c>
      <c r="AT56" s="18" t="e">
        <f>MAX(0,total_abstraction_km3!AT56-domestic_gross_demand_km3!AT56-industry_water_withdrawal_km3!AT56)</f>
        <v>#VALUE!</v>
      </c>
      <c r="AU56" s="18" t="e">
        <f>MAX(0,total_abstraction_km3!AU56-domestic_gross_demand_km3!AU56-industry_water_withdrawal_km3!AU56)</f>
        <v>#VALUE!</v>
      </c>
      <c r="AV56" s="18" t="e">
        <f>MAX(0,total_abstraction_km3!AV56-domestic_gross_demand_km3!AV56-industry_water_withdrawal_km3!AV56)</f>
        <v>#VALUE!</v>
      </c>
      <c r="AW56" s="18" t="e">
        <f>MAX(0,total_abstraction_km3!AW56-domestic_gross_demand_km3!AW56-industry_water_withdrawal_km3!AW56)</f>
        <v>#VALUE!</v>
      </c>
      <c r="AX56" s="18" t="e">
        <f>MAX(0,total_abstraction_km3!AX56-domestic_gross_demand_km3!AX56-industry_water_withdrawal_km3!AX56)</f>
        <v>#VALUE!</v>
      </c>
      <c r="AY56" s="18" t="e">
        <f>MAX(0,total_abstraction_km3!AY56-domestic_gross_demand_km3!AY56-industry_water_withdrawal_km3!AY56)</f>
        <v>#VALUE!</v>
      </c>
      <c r="AZ56" s="18" t="e">
        <f>MAX(0,total_abstraction_km3!AZ56-domestic_gross_demand_km3!AZ56-industry_water_withdrawal_km3!AZ56)</f>
        <v>#VALUE!</v>
      </c>
      <c r="BA56" s="18" t="e">
        <f>MAX(0,total_abstraction_km3!BA56-domestic_gross_demand_km3!BA56-industry_water_withdrawal_km3!BA56)</f>
        <v>#VALUE!</v>
      </c>
      <c r="BB56" s="18" t="e">
        <f>MAX(0,total_abstraction_km3!BB56-domestic_gross_demand_km3!BB56-industry_water_withdrawal_km3!BB56)</f>
        <v>#VALUE!</v>
      </c>
      <c r="BC56" s="18" t="e">
        <f>MAX(0,total_abstraction_km3!BC56-domestic_gross_demand_km3!BC56-industry_water_withdrawal_km3!BC56)</f>
        <v>#VALUE!</v>
      </c>
      <c r="BD56" s="18" t="e">
        <f>MAX(0,total_abstraction_km3!BD56-domestic_gross_demand_km3!BD56-industry_water_withdrawal_km3!BD56)</f>
        <v>#VALUE!</v>
      </c>
      <c r="BE56" s="18" t="e">
        <f>MAX(0,total_abstraction_km3!BE56-domestic_gross_demand_km3!BE56-industry_water_withdrawal_km3!BE56)</f>
        <v>#VALUE!</v>
      </c>
      <c r="BF56" s="18" t="e">
        <f>MAX(0,total_abstraction_km3!BF56-domestic_gross_demand_km3!BF56-industry_water_withdrawal_km3!BF56)</f>
        <v>#VALUE!</v>
      </c>
      <c r="BG56" s="18" t="e">
        <f>MAX(0,total_abstraction_km3!BG56-domestic_gross_demand_km3!BG56-industry_water_withdrawal_km3!BG56)</f>
        <v>#VALUE!</v>
      </c>
      <c r="BH56" s="18" t="e">
        <f>MAX(0,total_abstraction_km3!BH56-domestic_gross_demand_km3!BH56-industry_water_withdrawal_km3!BH56)</f>
        <v>#VALUE!</v>
      </c>
      <c r="BI56" s="18" t="e">
        <f>MAX(0,total_abstraction_km3!BI56-domestic_gross_demand_km3!BI56-industry_water_withdrawal_km3!BI56)</f>
        <v>#VALUE!</v>
      </c>
      <c r="BJ56" s="18" t="e">
        <f>MAX(0,total_abstraction_km3!BJ56-domestic_gross_demand_km3!BJ56-industry_water_withdrawal_km3!BJ56)</f>
        <v>#VALUE!</v>
      </c>
      <c r="BK56" s="18" t="e">
        <f>MAX(0,total_abstraction_km3!BK56-domestic_gross_demand_km3!BK56-industry_water_withdrawal_km3!BK56)</f>
        <v>#VALUE!</v>
      </c>
      <c r="BL56" s="18" t="e">
        <f>MAX(0,total_abstraction_km3!BL56-domestic_gross_demand_km3!BL56-industry_water_withdrawal_km3!BL56)</f>
        <v>#VALUE!</v>
      </c>
      <c r="BM56" s="18" t="e">
        <f>MAX(0,total_abstraction_km3!BM56-domestic_gross_demand_km3!BM56-industry_water_withdrawal_km3!BM56)</f>
        <v>#VALUE!</v>
      </c>
      <c r="BN56" s="18" t="e">
        <f>MAX(0,total_abstraction_km3!BN56-domestic_gross_demand_km3!BN56-industry_water_withdrawal_km3!BN56)</f>
        <v>#VALUE!</v>
      </c>
      <c r="BO56" s="18" t="e">
        <f>MAX(0,total_abstraction_km3!BO56-domestic_gross_demand_km3!BO56-industry_water_withdrawal_km3!BO56)</f>
        <v>#VALUE!</v>
      </c>
      <c r="BP56" s="18" t="e">
        <f>MAX(0,total_abstraction_km3!BP56-domestic_gross_demand_km3!BP56-industry_water_withdrawal_km3!BP56)</f>
        <v>#VALUE!</v>
      </c>
      <c r="BQ56" s="18" t="e">
        <f>MAX(0,total_abstraction_km3!BQ56-domestic_gross_demand_km3!BQ56-industry_water_withdrawal_km3!BQ56)</f>
        <v>#VALUE!</v>
      </c>
      <c r="BR56" s="18" t="e">
        <f>MAX(0,total_abstraction_km3!BR56-domestic_gross_demand_km3!BR56-industry_water_withdrawal_km3!BR56)</f>
        <v>#VALUE!</v>
      </c>
      <c r="BS56" s="18" t="e">
        <f>MAX(0,total_abstraction_km3!BS56-domestic_gross_demand_km3!BS56-industry_water_withdrawal_km3!BS56)</f>
        <v>#VALUE!</v>
      </c>
      <c r="BT56" s="18" t="e">
        <f>MAX(0,total_abstraction_km3!BT56-domestic_gross_demand_km3!BT56-industry_water_withdrawal_km3!BT56)</f>
        <v>#VALUE!</v>
      </c>
      <c r="BU56" s="18" t="e">
        <f>MAX(0,total_abstraction_km3!BU56-domestic_gross_demand_km3!BU56-industry_water_withdrawal_km3!BU56)</f>
        <v>#VALUE!</v>
      </c>
      <c r="BV56" s="18" t="e">
        <f>MAX(0,total_abstraction_km3!BV56-domestic_gross_demand_km3!BV56-industry_water_withdrawal_km3!BV56)</f>
        <v>#VALUE!</v>
      </c>
      <c r="BW56" s="18" t="e">
        <f>MAX(0,total_abstraction_km3!BW56-domestic_gross_demand_km3!BW56-industry_water_withdrawal_km3!BW56)</f>
        <v>#VALUE!</v>
      </c>
      <c r="BX56" s="18" t="e">
        <f>MAX(0,total_abstraction_km3!BX56-domestic_gross_demand_km3!BX56-industry_water_withdrawal_km3!BX56)</f>
        <v>#VALUE!</v>
      </c>
      <c r="BY56" s="18" t="e">
        <f>MAX(0,total_abstraction_km3!BY56-domestic_gross_demand_km3!BY56-industry_water_withdrawal_km3!BY56)</f>
        <v>#VALUE!</v>
      </c>
      <c r="BZ56" s="18" t="e">
        <f>MAX(0,total_abstraction_km3!BZ56-domestic_gross_demand_km3!BZ56-industry_water_withdrawal_km3!BZ56)</f>
        <v>#VALUE!</v>
      </c>
      <c r="CA56" s="18" t="e">
        <f>MAX(0,total_abstraction_km3!CA56-domestic_gross_demand_km3!CA56-industry_water_withdrawal_km3!CA56)</f>
        <v>#VALUE!</v>
      </c>
      <c r="CB56" s="18" t="e">
        <f>MAX(0,total_abstraction_km3!CB56-domestic_gross_demand_km3!CB56-industry_water_withdrawal_km3!CB56)</f>
        <v>#VALUE!</v>
      </c>
      <c r="CC56" s="18" t="e">
        <f>MAX(0,total_abstraction_km3!CC56-domestic_gross_demand_km3!CC56-industry_water_withdrawal_km3!CC56)</f>
        <v>#VALUE!</v>
      </c>
      <c r="CD56" s="18" t="e">
        <f>MAX(0,total_abstraction_km3!CD56-domestic_gross_demand_km3!CD56-industry_water_withdrawal_km3!CD56)</f>
        <v>#VALUE!</v>
      </c>
      <c r="CE56" s="18" t="e">
        <f>MAX(0,total_abstraction_km3!CE56-domestic_gross_demand_km3!CE56-industry_water_withdrawal_km3!CE56)</f>
        <v>#VALUE!</v>
      </c>
      <c r="CF56" s="18" t="e">
        <f>MAX(0,total_abstraction_km3!CF56-domestic_gross_demand_km3!CF56-industry_water_withdrawal_km3!CF56)</f>
        <v>#VALUE!</v>
      </c>
      <c r="CG56" s="18" t="e">
        <f>MAX(0,total_abstraction_km3!CG56-domestic_gross_demand_km3!CG56-industry_water_withdrawal_km3!CG56)</f>
        <v>#VALUE!</v>
      </c>
      <c r="CH56" s="18" t="e">
        <f>MAX(0,total_abstraction_km3!CH56-domestic_gross_demand_km3!CH56-industry_water_withdrawal_km3!CH56)</f>
        <v>#VALUE!</v>
      </c>
      <c r="CI56" s="18" t="e">
        <f>MAX(0,total_abstraction_km3!CI56-domestic_gross_demand_km3!CI56-industry_water_withdrawal_km3!CI56)</f>
        <v>#VALUE!</v>
      </c>
      <c r="CJ56" s="18" t="e">
        <f>MAX(0,total_abstraction_km3!CJ56-domestic_gross_demand_km3!CJ56-industry_water_withdrawal_km3!CJ56)</f>
        <v>#VALUE!</v>
      </c>
      <c r="CK56" s="18" t="e">
        <f>MAX(0,total_abstraction_km3!CK56-domestic_gross_demand_km3!CK56-industry_water_withdrawal_km3!CK56)</f>
        <v>#VALUE!</v>
      </c>
      <c r="CL56" s="18" t="e">
        <f>MAX(0,total_abstraction_km3!CL56-domestic_gross_demand_km3!CL56-industry_water_withdrawal_km3!CL56)</f>
        <v>#VALUE!</v>
      </c>
      <c r="CM56" s="18" t="e">
        <f>MAX(0,total_abstraction_km3!CM56-domestic_gross_demand_km3!CM56-industry_water_withdrawal_km3!CM56)</f>
        <v>#VALUE!</v>
      </c>
      <c r="CN56" s="18" t="e">
        <f>MAX(0,total_abstraction_km3!CN56-domestic_gross_demand_km3!CN56-industry_water_withdrawal_km3!CN56)</f>
        <v>#VALUE!</v>
      </c>
      <c r="CO56" s="18" t="e">
        <f>MAX(0,total_abstraction_km3!CO56-domestic_gross_demand_km3!CO56-industry_water_withdrawal_km3!CO56)</f>
        <v>#VALUE!</v>
      </c>
      <c r="CP56" s="18" t="e">
        <f>MAX(0,total_abstraction_km3!CP56-domestic_gross_demand_km3!CP56-industry_water_withdrawal_km3!CP56)</f>
        <v>#VALUE!</v>
      </c>
      <c r="CQ56" s="18" t="e">
        <f>MAX(0,total_abstraction_km3!CQ56-domestic_gross_demand_km3!CQ56-industry_water_withdrawal_km3!CQ56)</f>
        <v>#VALUE!</v>
      </c>
      <c r="CR56" s="18" t="e">
        <f>MAX(0,total_abstraction_km3!CR56-domestic_gross_demand_km3!CR56-industry_water_withdrawal_km3!CR56)</f>
        <v>#VALUE!</v>
      </c>
      <c r="CS56" s="18" t="e">
        <f>MAX(0,total_abstraction_km3!CS56-domestic_gross_demand_km3!CS56-industry_water_withdrawal_km3!CS56)</f>
        <v>#VALUE!</v>
      </c>
      <c r="CT56" s="18" t="e">
        <f>MAX(0,total_abstraction_km3!CT56-domestic_gross_demand_km3!CT56-industry_water_withdrawal_km3!CT56)</f>
        <v>#VALUE!</v>
      </c>
    </row>
    <row r="57" spans="1:98" x14ac:dyDescent="0.25">
      <c r="A57" s="18">
        <v>147</v>
      </c>
      <c r="B57" s="18" t="s">
        <v>1966</v>
      </c>
      <c r="C57" s="18" t="s">
        <v>582</v>
      </c>
      <c r="D57" s="18" t="s">
        <v>412</v>
      </c>
      <c r="E57" s="18" t="s">
        <v>248</v>
      </c>
      <c r="F57" s="18">
        <f>MAX(0,total_abstraction_km3!F57-domestic_gross_demand_km3!F57-industry_water_withdrawal_km3!F57)</f>
        <v>0</v>
      </c>
      <c r="G57" s="18">
        <f>MAX(0,total_abstraction_km3!G57-domestic_gross_demand_km3!G57-industry_water_withdrawal_km3!G57)</f>
        <v>0</v>
      </c>
      <c r="H57" s="18">
        <f>MAX(0,total_abstraction_km3!H57-domestic_gross_demand_km3!H57-industry_water_withdrawal_km3!H57)</f>
        <v>0</v>
      </c>
      <c r="I57" s="18">
        <f>MAX(0,total_abstraction_km3!I57-domestic_gross_demand_km3!I57-industry_water_withdrawal_km3!I57)</f>
        <v>0</v>
      </c>
      <c r="J57" s="18">
        <f>MAX(0,total_abstraction_km3!J57-domestic_gross_demand_km3!J57-industry_water_withdrawal_km3!J57)</f>
        <v>0</v>
      </c>
      <c r="K57" s="18">
        <f>MAX(0,total_abstraction_km3!K57-domestic_gross_demand_km3!K57-industry_water_withdrawal_km3!K57)</f>
        <v>0</v>
      </c>
      <c r="L57" s="18">
        <f>MAX(0,total_abstraction_km3!L57-domestic_gross_demand_km3!L57-industry_water_withdrawal_km3!L57)</f>
        <v>0</v>
      </c>
      <c r="M57" s="18">
        <f>MAX(0,total_abstraction_km3!M57-domestic_gross_demand_km3!M57-industry_water_withdrawal_km3!M57)</f>
        <v>0</v>
      </c>
      <c r="N57" s="18">
        <f>MAX(0,total_abstraction_km3!N57-domestic_gross_demand_km3!N57-industry_water_withdrawal_km3!N57)</f>
        <v>0</v>
      </c>
      <c r="O57" s="18">
        <f>MAX(0,total_abstraction_km3!O57-domestic_gross_demand_km3!O57-industry_water_withdrawal_km3!O57)</f>
        <v>0</v>
      </c>
      <c r="P57" s="18">
        <f>MAX(0,total_abstraction_km3!P57-domestic_gross_demand_km3!P57-industry_water_withdrawal_km3!P57)</f>
        <v>0</v>
      </c>
      <c r="Q57" s="18">
        <f>MAX(0,total_abstraction_km3!Q57-domestic_gross_demand_km3!Q57-industry_water_withdrawal_km3!Q57)</f>
        <v>0</v>
      </c>
      <c r="R57" s="18">
        <f>MAX(0,total_abstraction_km3!R57-domestic_gross_demand_km3!R57-industry_water_withdrawal_km3!R57)</f>
        <v>0</v>
      </c>
      <c r="S57" s="18">
        <f>MAX(0,total_abstraction_km3!S57-domestic_gross_demand_km3!S57-industry_water_withdrawal_km3!S57)</f>
        <v>0</v>
      </c>
      <c r="T57" s="18">
        <f>MAX(0,total_abstraction_km3!T57-domestic_gross_demand_km3!T57-industry_water_withdrawal_km3!T57)</f>
        <v>0</v>
      </c>
      <c r="U57" s="18">
        <f>MAX(0,total_abstraction_km3!U57-domestic_gross_demand_km3!U57-industry_water_withdrawal_km3!U57)</f>
        <v>0</v>
      </c>
      <c r="V57" s="18">
        <f>MAX(0,total_abstraction_km3!V57-domestic_gross_demand_km3!V57-industry_water_withdrawal_km3!V57)</f>
        <v>0</v>
      </c>
      <c r="W57" s="18">
        <f>MAX(0,total_abstraction_km3!W57-domestic_gross_demand_km3!W57-industry_water_withdrawal_km3!W57)</f>
        <v>0</v>
      </c>
      <c r="X57" s="18">
        <f>MAX(0,total_abstraction_km3!X57-domestic_gross_demand_km3!X57-industry_water_withdrawal_km3!X57)</f>
        <v>0</v>
      </c>
      <c r="Y57" s="18">
        <f>MAX(0,total_abstraction_km3!Y57-domestic_gross_demand_km3!Y57-industry_water_withdrawal_km3!Y57)</f>
        <v>0</v>
      </c>
      <c r="Z57" s="18">
        <f>MAX(0,total_abstraction_km3!Z57-domestic_gross_demand_km3!Z57-industry_water_withdrawal_km3!Z57)</f>
        <v>0</v>
      </c>
      <c r="AA57" s="18">
        <f>MAX(0,total_abstraction_km3!AA57-domestic_gross_demand_km3!AA57-industry_water_withdrawal_km3!AA57)</f>
        <v>0</v>
      </c>
      <c r="AB57" s="18">
        <f>MAX(0,total_abstraction_km3!AB57-domestic_gross_demand_km3!AB57-industry_water_withdrawal_km3!AB57)</f>
        <v>0</v>
      </c>
      <c r="AC57" s="18">
        <f>MAX(0,total_abstraction_km3!AC57-domestic_gross_demand_km3!AC57-industry_water_withdrawal_km3!AC57)</f>
        <v>0</v>
      </c>
      <c r="AD57" s="18">
        <f>MAX(0,total_abstraction_km3!AD57-domestic_gross_demand_km3!AD57-industry_water_withdrawal_km3!AD57)</f>
        <v>0</v>
      </c>
      <c r="AE57" s="18">
        <f>MAX(0,total_abstraction_km3!AE57-domestic_gross_demand_km3!AE57-industry_water_withdrawal_km3!AE57)</f>
        <v>0</v>
      </c>
      <c r="AF57" s="18">
        <f>MAX(0,total_abstraction_km3!AF57-domestic_gross_demand_km3!AF57-industry_water_withdrawal_km3!AF57)</f>
        <v>0</v>
      </c>
      <c r="AG57" s="18">
        <f>MAX(0,total_abstraction_km3!AG57-domestic_gross_demand_km3!AG57-industry_water_withdrawal_km3!AG57)</f>
        <v>0</v>
      </c>
      <c r="AH57" s="18">
        <f>MAX(0,total_abstraction_km3!AH57-domestic_gross_demand_km3!AH57-industry_water_withdrawal_km3!AH57)</f>
        <v>0</v>
      </c>
      <c r="AI57" s="18">
        <f>MAX(0,total_abstraction_km3!AI57-domestic_gross_demand_km3!AI57-industry_water_withdrawal_km3!AI57)</f>
        <v>0</v>
      </c>
      <c r="AJ57" s="18">
        <f>MAX(0,total_abstraction_km3!AJ57-domestic_gross_demand_km3!AJ57-industry_water_withdrawal_km3!AJ57)</f>
        <v>0</v>
      </c>
      <c r="AK57" s="18">
        <f>MAX(0,total_abstraction_km3!AK57-domestic_gross_demand_km3!AK57-industry_water_withdrawal_km3!AK57)</f>
        <v>0</v>
      </c>
      <c r="AL57" s="18">
        <f>MAX(0,total_abstraction_km3!AL57-domestic_gross_demand_km3!AL57-industry_water_withdrawal_km3!AL57)</f>
        <v>0</v>
      </c>
      <c r="AM57" s="18">
        <f>MAX(0,total_abstraction_km3!AM57-domestic_gross_demand_km3!AM57-industry_water_withdrawal_km3!AM57)</f>
        <v>0</v>
      </c>
      <c r="AN57" s="18">
        <f>MAX(0,total_abstraction_km3!AN57-domestic_gross_demand_km3!AN57-industry_water_withdrawal_km3!AN57)</f>
        <v>0</v>
      </c>
      <c r="AO57" s="18">
        <f>MAX(0,total_abstraction_km3!AO57-domestic_gross_demand_km3!AO57-industry_water_withdrawal_km3!AO57)</f>
        <v>0</v>
      </c>
      <c r="AP57" s="18">
        <f>MAX(0,total_abstraction_km3!AP57-domestic_gross_demand_km3!AP57-industry_water_withdrawal_km3!AP57)</f>
        <v>0</v>
      </c>
      <c r="AQ57" s="18">
        <f>MAX(0,total_abstraction_km3!AQ57-domestic_gross_demand_km3!AQ57-industry_water_withdrawal_km3!AQ57)</f>
        <v>0</v>
      </c>
      <c r="AR57" s="18">
        <f>MAX(0,total_abstraction_km3!AR57-domestic_gross_demand_km3!AR57-industry_water_withdrawal_km3!AR57)</f>
        <v>0</v>
      </c>
      <c r="AS57" s="18">
        <f>MAX(0,total_abstraction_km3!AS57-domestic_gross_demand_km3!AS57-industry_water_withdrawal_km3!AS57)</f>
        <v>0</v>
      </c>
      <c r="AT57" s="18">
        <f>MAX(0,total_abstraction_km3!AT57-domestic_gross_demand_km3!AT57-industry_water_withdrawal_km3!AT57)</f>
        <v>0</v>
      </c>
      <c r="AU57" s="18">
        <f>MAX(0,total_abstraction_km3!AU57-domestic_gross_demand_km3!AU57-industry_water_withdrawal_km3!AU57)</f>
        <v>0</v>
      </c>
      <c r="AV57" s="18">
        <f>MAX(0,total_abstraction_km3!AV57-domestic_gross_demand_km3!AV57-industry_water_withdrawal_km3!AV57)</f>
        <v>0</v>
      </c>
      <c r="AW57" s="18">
        <f>MAX(0,total_abstraction_km3!AW57-domestic_gross_demand_km3!AW57-industry_water_withdrawal_km3!AW57)</f>
        <v>0</v>
      </c>
      <c r="AX57" s="18">
        <f>MAX(0,total_abstraction_km3!AX57-domestic_gross_demand_km3!AX57-industry_water_withdrawal_km3!AX57)</f>
        <v>0</v>
      </c>
      <c r="AY57" s="18">
        <f>MAX(0,total_abstraction_km3!AY57-domestic_gross_demand_km3!AY57-industry_water_withdrawal_km3!AY57)</f>
        <v>0</v>
      </c>
      <c r="AZ57" s="18">
        <f>MAX(0,total_abstraction_km3!AZ57-domestic_gross_demand_km3!AZ57-industry_water_withdrawal_km3!AZ57)</f>
        <v>0</v>
      </c>
      <c r="BA57" s="18">
        <f>MAX(0,total_abstraction_km3!BA57-domestic_gross_demand_km3!BA57-industry_water_withdrawal_km3!BA57)</f>
        <v>0</v>
      </c>
      <c r="BB57" s="18">
        <f>MAX(0,total_abstraction_km3!BB57-domestic_gross_demand_km3!BB57-industry_water_withdrawal_km3!BB57)</f>
        <v>0</v>
      </c>
      <c r="BC57" s="18">
        <f>MAX(0,total_abstraction_km3!BC57-domestic_gross_demand_km3!BC57-industry_water_withdrawal_km3!BC57)</f>
        <v>0</v>
      </c>
      <c r="BD57" s="18">
        <f>MAX(0,total_abstraction_km3!BD57-domestic_gross_demand_km3!BD57-industry_water_withdrawal_km3!BD57)</f>
        <v>0</v>
      </c>
      <c r="BE57" s="18">
        <f>MAX(0,total_abstraction_km3!BE57-domestic_gross_demand_km3!BE57-industry_water_withdrawal_km3!BE57)</f>
        <v>0</v>
      </c>
      <c r="BF57" s="18">
        <f>MAX(0,total_abstraction_km3!BF57-domestic_gross_demand_km3!BF57-industry_water_withdrawal_km3!BF57)</f>
        <v>0</v>
      </c>
      <c r="BG57" s="18">
        <f>MAX(0,total_abstraction_km3!BG57-domestic_gross_demand_km3!BG57-industry_water_withdrawal_km3!BG57)</f>
        <v>0</v>
      </c>
      <c r="BH57" s="18">
        <f>MAX(0,total_abstraction_km3!BH57-domestic_gross_demand_km3!BH57-industry_water_withdrawal_km3!BH57)</f>
        <v>0</v>
      </c>
      <c r="BI57" s="18">
        <f>MAX(0,total_abstraction_km3!BI57-domestic_gross_demand_km3!BI57-industry_water_withdrawal_km3!BI57)</f>
        <v>1.8044000000000088E-2</v>
      </c>
      <c r="BJ57" s="18">
        <f>MAX(0,total_abstraction_km3!BJ57-domestic_gross_demand_km3!BJ57-industry_water_withdrawal_km3!BJ57)</f>
        <v>0</v>
      </c>
      <c r="BK57" s="18">
        <f>MAX(0,total_abstraction_km3!BK57-domestic_gross_demand_km3!BK57-industry_water_withdrawal_km3!BK57)</f>
        <v>0</v>
      </c>
      <c r="BL57" s="18">
        <f>MAX(0,total_abstraction_km3!BL57-domestic_gross_demand_km3!BL57-industry_water_withdrawal_km3!BL57)</f>
        <v>0</v>
      </c>
      <c r="BM57" s="18">
        <f>MAX(0,total_abstraction_km3!BM57-domestic_gross_demand_km3!BM57-industry_water_withdrawal_km3!BM57)</f>
        <v>0</v>
      </c>
      <c r="BN57" s="18">
        <f>MAX(0,total_abstraction_km3!BN57-domestic_gross_demand_km3!BN57-industry_water_withdrawal_km3!BN57)</f>
        <v>0</v>
      </c>
      <c r="BO57" s="18">
        <f>MAX(0,total_abstraction_km3!BO57-domestic_gross_demand_km3!BO57-industry_water_withdrawal_km3!BO57)</f>
        <v>0</v>
      </c>
      <c r="BP57" s="18">
        <f>MAX(0,total_abstraction_km3!BP57-domestic_gross_demand_km3!BP57-industry_water_withdrawal_km3!BP57)</f>
        <v>0</v>
      </c>
      <c r="BQ57" s="18">
        <f>MAX(0,total_abstraction_km3!BQ57-domestic_gross_demand_km3!BQ57-industry_water_withdrawal_km3!BQ57)</f>
        <v>0</v>
      </c>
      <c r="BR57" s="18">
        <f>MAX(0,total_abstraction_km3!BR57-domestic_gross_demand_km3!BR57-industry_water_withdrawal_km3!BR57)</f>
        <v>0</v>
      </c>
      <c r="BS57" s="18">
        <f>MAX(0,total_abstraction_km3!BS57-domestic_gross_demand_km3!BS57-industry_water_withdrawal_km3!BS57)</f>
        <v>0</v>
      </c>
      <c r="BT57" s="18">
        <f>MAX(0,total_abstraction_km3!BT57-domestic_gross_demand_km3!BT57-industry_water_withdrawal_km3!BT57)</f>
        <v>0</v>
      </c>
      <c r="BU57" s="18">
        <f>MAX(0,total_abstraction_km3!BU57-domestic_gross_demand_km3!BU57-industry_water_withdrawal_km3!BU57)</f>
        <v>0</v>
      </c>
      <c r="BV57" s="18">
        <f>MAX(0,total_abstraction_km3!BV57-domestic_gross_demand_km3!BV57-industry_water_withdrawal_km3!BV57)</f>
        <v>0</v>
      </c>
      <c r="BW57" s="18">
        <f>MAX(0,total_abstraction_km3!BW57-domestic_gross_demand_km3!BW57-industry_water_withdrawal_km3!BW57)</f>
        <v>0</v>
      </c>
      <c r="BX57" s="18">
        <f>MAX(0,total_abstraction_km3!BX57-domestic_gross_demand_km3!BX57-industry_water_withdrawal_km3!BX57)</f>
        <v>0</v>
      </c>
      <c r="BY57" s="18">
        <f>MAX(0,total_abstraction_km3!BY57-domestic_gross_demand_km3!BY57-industry_water_withdrawal_km3!BY57)</f>
        <v>0</v>
      </c>
      <c r="BZ57" s="18">
        <f>MAX(0,total_abstraction_km3!BZ57-domestic_gross_demand_km3!BZ57-industry_water_withdrawal_km3!BZ57)</f>
        <v>0</v>
      </c>
      <c r="CA57" s="18">
        <f>MAX(0,total_abstraction_km3!CA57-domestic_gross_demand_km3!CA57-industry_water_withdrawal_km3!CA57)</f>
        <v>0</v>
      </c>
      <c r="CB57" s="18">
        <f>MAX(0,total_abstraction_km3!CB57-domestic_gross_demand_km3!CB57-industry_water_withdrawal_km3!CB57)</f>
        <v>0</v>
      </c>
      <c r="CC57" s="18">
        <f>MAX(0,total_abstraction_km3!CC57-domestic_gross_demand_km3!CC57-industry_water_withdrawal_km3!CC57)</f>
        <v>0</v>
      </c>
      <c r="CD57" s="18">
        <f>MAX(0,total_abstraction_km3!CD57-domestic_gross_demand_km3!CD57-industry_water_withdrawal_km3!CD57)</f>
        <v>0</v>
      </c>
      <c r="CE57" s="18">
        <f>MAX(0,total_abstraction_km3!CE57-domestic_gross_demand_km3!CE57-industry_water_withdrawal_km3!CE57)</f>
        <v>0</v>
      </c>
      <c r="CF57" s="18">
        <f>MAX(0,total_abstraction_km3!CF57-domestic_gross_demand_km3!CF57-industry_water_withdrawal_km3!CF57)</f>
        <v>1.630454208614459E-2</v>
      </c>
      <c r="CG57" s="18">
        <f>MAX(0,total_abstraction_km3!CG57-domestic_gross_demand_km3!CG57-industry_water_withdrawal_km3!CG57)</f>
        <v>0</v>
      </c>
      <c r="CH57" s="18">
        <f>MAX(0,total_abstraction_km3!CH57-domestic_gross_demand_km3!CH57-industry_water_withdrawal_km3!CH57)</f>
        <v>0</v>
      </c>
      <c r="CI57" s="18">
        <f>MAX(0,total_abstraction_km3!CI57-domestic_gross_demand_km3!CI57-industry_water_withdrawal_km3!CI57)</f>
        <v>0</v>
      </c>
      <c r="CJ57" s="18">
        <f>MAX(0,total_abstraction_km3!CJ57-domestic_gross_demand_km3!CJ57-industry_water_withdrawal_km3!CJ57)</f>
        <v>1.7784256486066539E-2</v>
      </c>
      <c r="CK57" s="18">
        <f>MAX(0,total_abstraction_km3!CK57-domestic_gross_demand_km3!CK57-industry_water_withdrawal_km3!CK57)</f>
        <v>0</v>
      </c>
      <c r="CL57" s="18">
        <f>MAX(0,total_abstraction_km3!CL57-domestic_gross_demand_km3!CL57-industry_water_withdrawal_km3!CL57)</f>
        <v>0</v>
      </c>
      <c r="CM57" s="18">
        <f>MAX(0,total_abstraction_km3!CM57-domestic_gross_demand_km3!CM57-industry_water_withdrawal_km3!CM57)</f>
        <v>0</v>
      </c>
      <c r="CN57" s="18">
        <f>MAX(0,total_abstraction_km3!CN57-domestic_gross_demand_km3!CN57-industry_water_withdrawal_km3!CN57)</f>
        <v>0</v>
      </c>
      <c r="CO57" s="18">
        <f>MAX(0,total_abstraction_km3!CO57-domestic_gross_demand_km3!CO57-industry_water_withdrawal_km3!CO57)</f>
        <v>0</v>
      </c>
      <c r="CP57" s="18">
        <f>MAX(0,total_abstraction_km3!CP57-domestic_gross_demand_km3!CP57-industry_water_withdrawal_km3!CP57)</f>
        <v>0</v>
      </c>
      <c r="CQ57" s="18">
        <f>MAX(0,total_abstraction_km3!CQ57-domestic_gross_demand_km3!CQ57-industry_water_withdrawal_km3!CQ57)</f>
        <v>0</v>
      </c>
      <c r="CR57" s="18">
        <f>MAX(0,total_abstraction_km3!CR57-domestic_gross_demand_km3!CR57-industry_water_withdrawal_km3!CR57)</f>
        <v>2.6113850211820005E-3</v>
      </c>
      <c r="CS57" s="18">
        <f>MAX(0,total_abstraction_km3!CS57-domestic_gross_demand_km3!CS57-industry_water_withdrawal_km3!CS57)</f>
        <v>0</v>
      </c>
      <c r="CT57" s="18">
        <f>MAX(0,total_abstraction_km3!CT57-domestic_gross_demand_km3!CT57-industry_water_withdrawal_km3!CT57)</f>
        <v>0.122374176606014</v>
      </c>
    </row>
    <row r="58" spans="1:98" x14ac:dyDescent="0.25">
      <c r="A58" s="18">
        <v>148</v>
      </c>
      <c r="B58" s="18" t="s">
        <v>1967</v>
      </c>
      <c r="C58" s="18" t="s">
        <v>583</v>
      </c>
      <c r="D58" s="18" t="s">
        <v>424</v>
      </c>
      <c r="E58" s="18" t="s">
        <v>354</v>
      </c>
      <c r="F58" s="18">
        <f>MAX(0,total_abstraction_km3!F58-domestic_gross_demand_km3!F58-industry_water_withdrawal_km3!F58)</f>
        <v>0.100054038</v>
      </c>
      <c r="G58" s="18">
        <f>MAX(0,total_abstraction_km3!G58-domestic_gross_demand_km3!G58-industry_water_withdrawal_km3!G58)</f>
        <v>9.7914037999999995E-2</v>
      </c>
      <c r="H58" s="18">
        <f>MAX(0,total_abstraction_km3!H58-domestic_gross_demand_km3!H58-industry_water_withdrawal_km3!H58)</f>
        <v>9.2576354999999999E-2</v>
      </c>
      <c r="I58" s="18">
        <f>MAX(0,total_abstraction_km3!I58-domestic_gross_demand_km3!I58-industry_water_withdrawal_km3!I58)</f>
        <v>9.0033004E-2</v>
      </c>
      <c r="J58" s="18">
        <f>MAX(0,total_abstraction_km3!J58-domestic_gross_demand_km3!J58-industry_water_withdrawal_km3!J58)</f>
        <v>9.4502995000000006E-2</v>
      </c>
      <c r="K58" s="18">
        <f>MAX(0,total_abstraction_km3!K58-domestic_gross_demand_km3!K58-industry_water_withdrawal_km3!K58)</f>
        <v>5.7602987000000008E-2</v>
      </c>
      <c r="L58" s="18">
        <f>MAX(0,total_abstraction_km3!L58-domestic_gross_demand_km3!L58-industry_water_withdrawal_km3!L58)</f>
        <v>5.6653139000000005E-2</v>
      </c>
      <c r="M58" s="18">
        <f>MAX(0,total_abstraction_km3!M58-domestic_gross_demand_km3!M58-industry_water_withdrawal_km3!M58)</f>
        <v>4.6065892999999997E-2</v>
      </c>
      <c r="N58" s="18">
        <f>MAX(0,total_abstraction_km3!N58-domestic_gross_demand_km3!N58-industry_water_withdrawal_km3!N58)</f>
        <v>4.1676204000000001E-2</v>
      </c>
      <c r="O58" s="18">
        <f>MAX(0,total_abstraction_km3!O58-domestic_gross_demand_km3!O58-industry_water_withdrawal_km3!O58)</f>
        <v>4.2450586999999998E-2</v>
      </c>
      <c r="P58" s="18">
        <f>MAX(0,total_abstraction_km3!P58-domestic_gross_demand_km3!P58-industry_water_withdrawal_km3!P58)</f>
        <v>3.8931811999999996E-2</v>
      </c>
      <c r="Q58" s="18">
        <f>MAX(0,total_abstraction_km3!Q58-domestic_gross_demand_km3!Q58-industry_water_withdrawal_km3!Q58)</f>
        <v>3.8116174999999995E-2</v>
      </c>
      <c r="R58" s="18">
        <f>MAX(0,total_abstraction_km3!R58-domestic_gross_demand_km3!R58-industry_water_withdrawal_km3!R58)</f>
        <v>4.1553846999999998E-2</v>
      </c>
      <c r="S58" s="18">
        <f>MAX(0,total_abstraction_km3!S58-domestic_gross_demand_km3!S58-industry_water_withdrawal_km3!S58)</f>
        <v>4.6832578E-2</v>
      </c>
      <c r="T58" s="18">
        <f>MAX(0,total_abstraction_km3!T58-domestic_gross_demand_km3!T58-industry_water_withdrawal_km3!T58)</f>
        <v>3.7754781999999994E-2</v>
      </c>
      <c r="U58" s="18">
        <f>MAX(0,total_abstraction_km3!U58-domestic_gross_demand_km3!U58-industry_water_withdrawal_km3!U58)</f>
        <v>4.351228800000001E-2</v>
      </c>
      <c r="V58" s="18">
        <f>MAX(0,total_abstraction_km3!V58-domestic_gross_demand_km3!V58-industry_water_withdrawal_km3!V58)</f>
        <v>3.1618346999999998E-2</v>
      </c>
      <c r="W58" s="18">
        <f>MAX(0,total_abstraction_km3!W58-domestic_gross_demand_km3!W58-industry_water_withdrawal_km3!W58)</f>
        <v>2.7399441000000004E-2</v>
      </c>
      <c r="X58" s="18">
        <f>MAX(0,total_abstraction_km3!X58-domestic_gross_demand_km3!X58-industry_water_withdrawal_km3!X58)</f>
        <v>3.0745674000000001E-2</v>
      </c>
      <c r="Y58" s="18">
        <f>MAX(0,total_abstraction_km3!Y58-domestic_gross_demand_km3!Y58-industry_water_withdrawal_km3!Y58)</f>
        <v>3.1000124999999996E-2</v>
      </c>
      <c r="Z58" s="18">
        <f>MAX(0,total_abstraction_km3!Z58-domestic_gross_demand_km3!Z58-industry_water_withdrawal_km3!Z58)</f>
        <v>3.1707889999999989E-2</v>
      </c>
      <c r="AA58" s="18">
        <f>MAX(0,total_abstraction_km3!AA58-domestic_gross_demand_km3!AA58-industry_water_withdrawal_km3!AA58)</f>
        <v>2.2912562000000001E-2</v>
      </c>
      <c r="AB58" s="18">
        <f>MAX(0,total_abstraction_km3!AB58-domestic_gross_demand_km3!AB58-industry_water_withdrawal_km3!AB58)</f>
        <v>1.4262522000000001E-2</v>
      </c>
      <c r="AC58" s="18">
        <f>MAX(0,total_abstraction_km3!AC58-domestic_gross_demand_km3!AC58-industry_water_withdrawal_km3!AC58)</f>
        <v>1.2444453000000001E-2</v>
      </c>
      <c r="AD58" s="18">
        <f>MAX(0,total_abstraction_km3!AD58-domestic_gross_demand_km3!AD58-industry_water_withdrawal_km3!AD58)</f>
        <v>8.7604740000000007E-3</v>
      </c>
      <c r="AE58" s="18">
        <f>MAX(0,total_abstraction_km3!AE58-domestic_gross_demand_km3!AE58-industry_water_withdrawal_km3!AE58)</f>
        <v>1.7672840999999998E-2</v>
      </c>
      <c r="AF58" s="18">
        <f>MAX(0,total_abstraction_km3!AF58-domestic_gross_demand_km3!AF58-industry_water_withdrawal_km3!AF58)</f>
        <v>1.4475630999999997E-2</v>
      </c>
      <c r="AG58" s="18">
        <f>MAX(0,total_abstraction_km3!AG58-domestic_gross_demand_km3!AG58-industry_water_withdrawal_km3!AG58)</f>
        <v>3.9300999999999971E-3</v>
      </c>
      <c r="AH58" s="18">
        <f>MAX(0,total_abstraction_km3!AH58-domestic_gross_demand_km3!AH58-industry_water_withdrawal_km3!AH58)</f>
        <v>8.3319630000000047E-3</v>
      </c>
      <c r="AI58" s="18">
        <f>MAX(0,total_abstraction_km3!AI58-domestic_gross_demand_km3!AI58-industry_water_withdrawal_km3!AI58)</f>
        <v>2.0498948999999999E-2</v>
      </c>
      <c r="AJ58" s="18">
        <f>MAX(0,total_abstraction_km3!AJ58-domestic_gross_demand_km3!AJ58-industry_water_withdrawal_km3!AJ58)</f>
        <v>2.4956632999999992E-2</v>
      </c>
      <c r="AK58" s="18">
        <f>MAX(0,total_abstraction_km3!AK58-domestic_gross_demand_km3!AK58-industry_water_withdrawal_km3!AK58)</f>
        <v>1.4183013999999997E-2</v>
      </c>
      <c r="AL58" s="18">
        <f>MAX(0,total_abstraction_km3!AL58-domestic_gross_demand_km3!AL58-industry_water_withdrawal_km3!AL58)</f>
        <v>1.5736176000000004E-2</v>
      </c>
      <c r="AM58" s="18">
        <f>MAX(0,total_abstraction_km3!AM58-domestic_gross_demand_km3!AM58-industry_water_withdrawal_km3!AM58)</f>
        <v>3.7010129999999995E-3</v>
      </c>
      <c r="AN58" s="18">
        <f>MAX(0,total_abstraction_km3!AN58-domestic_gross_demand_km3!AN58-industry_water_withdrawal_km3!AN58)</f>
        <v>3.1014030000000069E-3</v>
      </c>
      <c r="AO58" s="18">
        <f>MAX(0,total_abstraction_km3!AO58-domestic_gross_demand_km3!AO58-industry_water_withdrawal_km3!AO58)</f>
        <v>5.9193059999999879E-3</v>
      </c>
      <c r="AP58" s="18">
        <f>MAX(0,total_abstraction_km3!AP58-domestic_gross_demand_km3!AP58-industry_water_withdrawal_km3!AP58)</f>
        <v>0</v>
      </c>
      <c r="AQ58" s="18">
        <f>MAX(0,total_abstraction_km3!AQ58-domestic_gross_demand_km3!AQ58-industry_water_withdrawal_km3!AQ58)</f>
        <v>0</v>
      </c>
      <c r="AR58" s="18">
        <f>MAX(0,total_abstraction_km3!AR58-domestic_gross_demand_km3!AR58-industry_water_withdrawal_km3!AR58)</f>
        <v>0</v>
      </c>
      <c r="AS58" s="18">
        <f>MAX(0,total_abstraction_km3!AS58-domestic_gross_demand_km3!AS58-industry_water_withdrawal_km3!AS58)</f>
        <v>0</v>
      </c>
      <c r="AT58" s="18">
        <f>MAX(0,total_abstraction_km3!AT58-domestic_gross_demand_km3!AT58-industry_water_withdrawal_km3!AT58)</f>
        <v>9.857479999999955E-4</v>
      </c>
      <c r="AU58" s="18">
        <f>MAX(0,total_abstraction_km3!AU58-domestic_gross_demand_km3!AU58-industry_water_withdrawal_km3!AU58)</f>
        <v>0</v>
      </c>
      <c r="AV58" s="18">
        <f>MAX(0,total_abstraction_km3!AV58-domestic_gross_demand_km3!AV58-industry_water_withdrawal_km3!AV58)</f>
        <v>0</v>
      </c>
      <c r="AW58" s="18">
        <f>MAX(0,total_abstraction_km3!AW58-domestic_gross_demand_km3!AW58-industry_water_withdrawal_km3!AW58)</f>
        <v>0</v>
      </c>
      <c r="AX58" s="18">
        <f>MAX(0,total_abstraction_km3!AX58-domestic_gross_demand_km3!AX58-industry_water_withdrawal_km3!AX58)</f>
        <v>0</v>
      </c>
      <c r="AY58" s="18">
        <f>MAX(0,total_abstraction_km3!AY58-domestic_gross_demand_km3!AY58-industry_water_withdrawal_km3!AY58)</f>
        <v>0</v>
      </c>
      <c r="AZ58" s="18">
        <f>MAX(0,total_abstraction_km3!AZ58-domestic_gross_demand_km3!AZ58-industry_water_withdrawal_km3!AZ58)</f>
        <v>0</v>
      </c>
      <c r="BA58" s="18">
        <f>MAX(0,total_abstraction_km3!BA58-domestic_gross_demand_km3!BA58-industry_water_withdrawal_km3!BA58)</f>
        <v>0</v>
      </c>
      <c r="BB58" s="18">
        <f>MAX(0,total_abstraction_km3!BB58-domestic_gross_demand_km3!BB58-industry_water_withdrawal_km3!BB58)</f>
        <v>0</v>
      </c>
      <c r="BC58" s="18">
        <f>MAX(0,total_abstraction_km3!BC58-domestic_gross_demand_km3!BC58-industry_water_withdrawal_km3!BC58)</f>
        <v>0</v>
      </c>
      <c r="BD58" s="18">
        <f>MAX(0,total_abstraction_km3!BD58-domestic_gross_demand_km3!BD58-industry_water_withdrawal_km3!BD58)</f>
        <v>0</v>
      </c>
      <c r="BE58" s="18">
        <f>MAX(0,total_abstraction_km3!BE58-domestic_gross_demand_km3!BE58-industry_water_withdrawal_km3!BE58)</f>
        <v>0</v>
      </c>
      <c r="BF58" s="18">
        <f>MAX(0,total_abstraction_km3!BF58-domestic_gross_demand_km3!BF58-industry_water_withdrawal_km3!BF58)</f>
        <v>0</v>
      </c>
      <c r="BG58" s="18">
        <f>MAX(0,total_abstraction_km3!BG58-domestic_gross_demand_km3!BG58-industry_water_withdrawal_km3!BG58)</f>
        <v>0</v>
      </c>
      <c r="BH58" s="18">
        <f>MAX(0,total_abstraction_km3!BH58-domestic_gross_demand_km3!BH58-industry_water_withdrawal_km3!BH58)</f>
        <v>0</v>
      </c>
      <c r="BI58" s="18">
        <f>MAX(0,total_abstraction_km3!BI58-domestic_gross_demand_km3!BI58-industry_water_withdrawal_km3!BI58)</f>
        <v>0</v>
      </c>
      <c r="BJ58" s="18">
        <f>MAX(0,total_abstraction_km3!BJ58-domestic_gross_demand_km3!BJ58-industry_water_withdrawal_km3!BJ58)</f>
        <v>0</v>
      </c>
      <c r="BK58" s="18">
        <f>MAX(0,total_abstraction_km3!BK58-domestic_gross_demand_km3!BK58-industry_water_withdrawal_km3!BK58)</f>
        <v>0</v>
      </c>
      <c r="BL58" s="18">
        <f>MAX(0,total_abstraction_km3!BL58-domestic_gross_demand_km3!BL58-industry_water_withdrawal_km3!BL58)</f>
        <v>0</v>
      </c>
      <c r="BM58" s="18">
        <f>MAX(0,total_abstraction_km3!BM58-domestic_gross_demand_km3!BM58-industry_water_withdrawal_km3!BM58)</f>
        <v>0</v>
      </c>
      <c r="BN58" s="18">
        <f>MAX(0,total_abstraction_km3!BN58-domestic_gross_demand_km3!BN58-industry_water_withdrawal_km3!BN58)</f>
        <v>0</v>
      </c>
      <c r="BO58" s="18">
        <f>MAX(0,total_abstraction_km3!BO58-domestic_gross_demand_km3!BO58-industry_water_withdrawal_km3!BO58)</f>
        <v>0</v>
      </c>
      <c r="BP58" s="18">
        <f>MAX(0,total_abstraction_km3!BP58-domestic_gross_demand_km3!BP58-industry_water_withdrawal_km3!BP58)</f>
        <v>0</v>
      </c>
      <c r="BQ58" s="18">
        <f>MAX(0,total_abstraction_km3!BQ58-domestic_gross_demand_km3!BQ58-industry_water_withdrawal_km3!BQ58)</f>
        <v>1.0927964977369701E-8</v>
      </c>
      <c r="BR58" s="18">
        <f>MAX(0,total_abstraction_km3!BR58-domestic_gross_demand_km3!BR58-industry_water_withdrawal_km3!BR58)</f>
        <v>4.2912208431257502E-7</v>
      </c>
      <c r="BS58" s="18">
        <f>MAX(0,total_abstraction_km3!BS58-domestic_gross_demand_km3!BS58-industry_water_withdrawal_km3!BS58)</f>
        <v>1.63474056513735E-9</v>
      </c>
      <c r="BT58" s="18">
        <f>MAX(0,total_abstraction_km3!BT58-domestic_gross_demand_km3!BT58-industry_water_withdrawal_km3!BT58)</f>
        <v>0</v>
      </c>
      <c r="BU58" s="18">
        <f>MAX(0,total_abstraction_km3!BU58-domestic_gross_demand_km3!BU58-industry_water_withdrawal_km3!BU58)</f>
        <v>0</v>
      </c>
      <c r="BV58" s="18">
        <f>MAX(0,total_abstraction_km3!BV58-domestic_gross_demand_km3!BV58-industry_water_withdrawal_km3!BV58)</f>
        <v>0</v>
      </c>
      <c r="BW58" s="18">
        <f>MAX(0,total_abstraction_km3!BW58-domestic_gross_demand_km3!BW58-industry_water_withdrawal_km3!BW58)</f>
        <v>9.5016086E-2</v>
      </c>
      <c r="BX58" s="18">
        <f>MAX(0,total_abstraction_km3!BX58-domestic_gross_demand_km3!BX58-industry_water_withdrawal_km3!BX58)</f>
        <v>3.6799936258455619E-3</v>
      </c>
      <c r="BY58" s="18">
        <f>MAX(0,total_abstraction_km3!BY58-domestic_gross_demand_km3!BY58-industry_water_withdrawal_km3!BY58)</f>
        <v>4.8889762000000003E-2</v>
      </c>
      <c r="BZ58" s="18">
        <f>MAX(0,total_abstraction_km3!BZ58-domestic_gross_demand_km3!BZ58-industry_water_withdrawal_km3!BZ58)</f>
        <v>6.6218513194081698E-3</v>
      </c>
      <c r="CA58" s="18">
        <f>MAX(0,total_abstraction_km3!CA58-domestic_gross_demand_km3!CA58-industry_water_withdrawal_km3!CA58)</f>
        <v>4.0637838799999999E-2</v>
      </c>
      <c r="CB58" s="18">
        <f>MAX(0,total_abstraction_km3!CB58-domestic_gross_demand_km3!CB58-industry_water_withdrawal_km3!CB58)</f>
        <v>3.063284213904486E-3</v>
      </c>
      <c r="CC58" s="18">
        <f>MAX(0,total_abstraction_km3!CC58-domestic_gross_demand_km3!CC58-industry_water_withdrawal_km3!CC58)</f>
        <v>3.2855175E-2</v>
      </c>
      <c r="CD58" s="18">
        <f>MAX(0,total_abstraction_km3!CD58-domestic_gross_demand_km3!CD58-industry_water_withdrawal_km3!CD58)</f>
        <v>0</v>
      </c>
      <c r="CE58" s="18">
        <f>MAX(0,total_abstraction_km3!CE58-domestic_gross_demand_km3!CE58-industry_water_withdrawal_km3!CE58)</f>
        <v>1.8017580200000004E-2</v>
      </c>
      <c r="CF58" s="18">
        <f>MAX(0,total_abstraction_km3!CF58-domestic_gross_demand_km3!CF58-industry_water_withdrawal_km3!CF58)</f>
        <v>0</v>
      </c>
      <c r="CG58" s="18">
        <f>MAX(0,total_abstraction_km3!CG58-domestic_gross_demand_km3!CG58-industry_water_withdrawal_km3!CG58)</f>
        <v>1.29818968E-2</v>
      </c>
      <c r="CH58" s="18">
        <f>MAX(0,total_abstraction_km3!CH58-domestic_gross_demand_km3!CH58-industry_water_withdrawal_km3!CH58)</f>
        <v>3.7336886510493769E-3</v>
      </c>
      <c r="CI58" s="18">
        <f>MAX(0,total_abstraction_km3!CI58-domestic_gross_demand_km3!CI58-industry_water_withdrawal_km3!CI58)</f>
        <v>1.2335647799999988E-2</v>
      </c>
      <c r="CJ58" s="18">
        <f>MAX(0,total_abstraction_km3!CJ58-domestic_gross_demand_km3!CJ58-industry_water_withdrawal_km3!CJ58)</f>
        <v>0</v>
      </c>
      <c r="CK58" s="18">
        <f>MAX(0,total_abstraction_km3!CK58-domestic_gross_demand_km3!CK58-industry_water_withdrawal_km3!CK58)</f>
        <v>0</v>
      </c>
      <c r="CL58" s="18">
        <f>MAX(0,total_abstraction_km3!CL58-domestic_gross_demand_km3!CL58-industry_water_withdrawal_km3!CL58)</f>
        <v>0</v>
      </c>
      <c r="CM58" s="18">
        <f>MAX(0,total_abstraction_km3!CM58-domestic_gross_demand_km3!CM58-industry_water_withdrawal_km3!CM58)</f>
        <v>0</v>
      </c>
      <c r="CN58" s="18">
        <f>MAX(0,total_abstraction_km3!CN58-domestic_gross_demand_km3!CN58-industry_water_withdrawal_km3!CN58)</f>
        <v>0</v>
      </c>
      <c r="CO58" s="18">
        <f>MAX(0,total_abstraction_km3!CO58-domestic_gross_demand_km3!CO58-industry_water_withdrawal_km3!CO58)</f>
        <v>0</v>
      </c>
      <c r="CP58" s="18">
        <f>MAX(0,total_abstraction_km3!CP58-domestic_gross_demand_km3!CP58-industry_water_withdrawal_km3!CP58)</f>
        <v>0</v>
      </c>
      <c r="CQ58" s="18">
        <f>MAX(0,total_abstraction_km3!CQ58-domestic_gross_demand_km3!CQ58-industry_water_withdrawal_km3!CQ58)</f>
        <v>0</v>
      </c>
      <c r="CR58" s="18">
        <f>MAX(0,total_abstraction_km3!CR58-domestic_gross_demand_km3!CR58-industry_water_withdrawal_km3!CR58)</f>
        <v>7.8812645199781116E-3</v>
      </c>
      <c r="CS58" s="18">
        <f>MAX(0,total_abstraction_km3!CS58-domestic_gross_demand_km3!CS58-industry_water_withdrawal_km3!CS58)</f>
        <v>0</v>
      </c>
      <c r="CT58" s="18">
        <f>MAX(0,total_abstraction_km3!CT58-domestic_gross_demand_km3!CT58-industry_water_withdrawal_km3!CT58)</f>
        <v>9.7552235409206992E-3</v>
      </c>
    </row>
    <row r="59" spans="1:98" x14ac:dyDescent="0.25">
      <c r="A59" s="18">
        <v>149</v>
      </c>
      <c r="B59" s="18" t="s">
        <v>1968</v>
      </c>
      <c r="C59" s="18" t="s">
        <v>584</v>
      </c>
      <c r="D59" s="18" t="s">
        <v>416</v>
      </c>
      <c r="E59" s="18" t="s">
        <v>260</v>
      </c>
      <c r="F59" s="18">
        <f>MAX(0,total_abstraction_km3!F59-domestic_gross_demand_km3!F59-industry_water_withdrawal_km3!F59)</f>
        <v>70.736803999999992</v>
      </c>
      <c r="G59" s="18">
        <f>MAX(0,total_abstraction_km3!G59-domestic_gross_demand_km3!G59-industry_water_withdrawal_km3!G59)</f>
        <v>71.674399999999991</v>
      </c>
      <c r="H59" s="18">
        <f>MAX(0,total_abstraction_km3!H59-domestic_gross_demand_km3!H59-industry_water_withdrawal_km3!H59)</f>
        <v>73.685936000000012</v>
      </c>
      <c r="I59" s="18">
        <f>MAX(0,total_abstraction_km3!I59-domestic_gross_demand_km3!I59-industry_water_withdrawal_km3!I59)</f>
        <v>68.894451000000004</v>
      </c>
      <c r="J59" s="18">
        <f>MAX(0,total_abstraction_km3!J59-domestic_gross_demand_km3!J59-industry_water_withdrawal_km3!J59)</f>
        <v>69.486351999999997</v>
      </c>
      <c r="K59" s="18">
        <f>MAX(0,total_abstraction_km3!K59-domestic_gross_demand_km3!K59-industry_water_withdrawal_km3!K59)</f>
        <v>70.439301999999998</v>
      </c>
      <c r="L59" s="18">
        <f>MAX(0,total_abstraction_km3!L59-domestic_gross_demand_km3!L59-industry_water_withdrawal_km3!L59)</f>
        <v>75.315370999999999</v>
      </c>
      <c r="M59" s="18">
        <f>MAX(0,total_abstraction_km3!M59-domestic_gross_demand_km3!M59-industry_water_withdrawal_km3!M59)</f>
        <v>68.632368999999997</v>
      </c>
      <c r="N59" s="18">
        <f>MAX(0,total_abstraction_km3!N59-domestic_gross_demand_km3!N59-industry_water_withdrawal_km3!N59)</f>
        <v>78.597229999999996</v>
      </c>
      <c r="O59" s="18">
        <f>MAX(0,total_abstraction_km3!O59-domestic_gross_demand_km3!O59-industry_water_withdrawal_km3!O59)</f>
        <v>74.199421000000001</v>
      </c>
      <c r="P59" s="18">
        <f>MAX(0,total_abstraction_km3!P59-domestic_gross_demand_km3!P59-industry_water_withdrawal_km3!P59)</f>
        <v>76.982417999999996</v>
      </c>
      <c r="Q59" s="18">
        <f>MAX(0,total_abstraction_km3!Q59-domestic_gross_demand_km3!Q59-industry_water_withdrawal_km3!Q59)</f>
        <v>80.779494999999997</v>
      </c>
      <c r="R59" s="18">
        <f>MAX(0,total_abstraction_km3!R59-domestic_gross_demand_km3!R59-industry_water_withdrawal_km3!R59)</f>
        <v>75.372346000000007</v>
      </c>
      <c r="S59" s="18">
        <f>MAX(0,total_abstraction_km3!S59-domestic_gross_demand_km3!S59-industry_water_withdrawal_km3!S59)</f>
        <v>87.149325000000005</v>
      </c>
      <c r="T59" s="18">
        <f>MAX(0,total_abstraction_km3!T59-domestic_gross_demand_km3!T59-industry_water_withdrawal_km3!T59)</f>
        <v>80.050445999999994</v>
      </c>
      <c r="U59" s="18">
        <f>MAX(0,total_abstraction_km3!U59-domestic_gross_demand_km3!U59-industry_water_withdrawal_km3!U59)</f>
        <v>91.25274499999999</v>
      </c>
      <c r="V59" s="18">
        <f>MAX(0,total_abstraction_km3!V59-domestic_gross_demand_km3!V59-industry_water_withdrawal_km3!V59)</f>
        <v>81.644119000000003</v>
      </c>
      <c r="W59" s="18">
        <f>MAX(0,total_abstraction_km3!W59-domestic_gross_demand_km3!W59-industry_water_withdrawal_km3!W59)</f>
        <v>85.996566000000016</v>
      </c>
      <c r="X59" s="18">
        <f>MAX(0,total_abstraction_km3!X59-domestic_gross_demand_km3!X59-industry_water_withdrawal_km3!X59)</f>
        <v>85.833955000000003</v>
      </c>
      <c r="Y59" s="18">
        <f>MAX(0,total_abstraction_km3!Y59-domestic_gross_demand_km3!Y59-industry_water_withdrawal_km3!Y59)</f>
        <v>96.129277999999999</v>
      </c>
      <c r="Z59" s="18">
        <f>MAX(0,total_abstraction_km3!Z59-domestic_gross_demand_km3!Z59-industry_water_withdrawal_km3!Z59)</f>
        <v>92.746537000000004</v>
      </c>
      <c r="AA59" s="18">
        <f>MAX(0,total_abstraction_km3!AA59-domestic_gross_demand_km3!AA59-industry_water_withdrawal_km3!AA59)</f>
        <v>90.610905000000002</v>
      </c>
      <c r="AB59" s="18">
        <f>MAX(0,total_abstraction_km3!AB59-domestic_gross_demand_km3!AB59-industry_water_withdrawal_km3!AB59)</f>
        <v>98.134437000000005</v>
      </c>
      <c r="AC59" s="18">
        <f>MAX(0,total_abstraction_km3!AC59-domestic_gross_demand_km3!AC59-industry_water_withdrawal_km3!AC59)</f>
        <v>97.608444999999989</v>
      </c>
      <c r="AD59" s="18">
        <f>MAX(0,total_abstraction_km3!AD59-domestic_gross_demand_km3!AD59-industry_water_withdrawal_km3!AD59)</f>
        <v>91.611351999999997</v>
      </c>
      <c r="AE59" s="18">
        <f>MAX(0,total_abstraction_km3!AE59-domestic_gross_demand_km3!AE59-industry_water_withdrawal_km3!AE59)</f>
        <v>103.66322100000001</v>
      </c>
      <c r="AF59" s="18">
        <f>MAX(0,total_abstraction_km3!AF59-domestic_gross_demand_km3!AF59-industry_water_withdrawal_km3!AF59)</f>
        <v>100.728123</v>
      </c>
      <c r="AG59" s="18">
        <f>MAX(0,total_abstraction_km3!AG59-domestic_gross_demand_km3!AG59-industry_water_withdrawal_km3!AG59)</f>
        <v>98.473828000000012</v>
      </c>
      <c r="AH59" s="18">
        <f>MAX(0,total_abstraction_km3!AH59-domestic_gross_demand_km3!AH59-industry_water_withdrawal_km3!AH59)</f>
        <v>103.42961699999999</v>
      </c>
      <c r="AI59" s="18">
        <f>MAX(0,total_abstraction_km3!AI59-domestic_gross_demand_km3!AI59-industry_water_withdrawal_km3!AI59)</f>
        <v>99.841775999999996</v>
      </c>
      <c r="AJ59" s="18">
        <f>MAX(0,total_abstraction_km3!AJ59-domestic_gross_demand_km3!AJ59-industry_water_withdrawal_km3!AJ59)</f>
        <v>105.728139</v>
      </c>
      <c r="AK59" s="18">
        <f>MAX(0,total_abstraction_km3!AK59-domestic_gross_demand_km3!AK59-industry_water_withdrawal_km3!AK59)</f>
        <v>103.21202600000001</v>
      </c>
      <c r="AL59" s="18">
        <f>MAX(0,total_abstraction_km3!AL59-domestic_gross_demand_km3!AL59-industry_water_withdrawal_km3!AL59)</f>
        <v>101.84634600000001</v>
      </c>
      <c r="AM59" s="18">
        <f>MAX(0,total_abstraction_km3!AM59-domestic_gross_demand_km3!AM59-industry_water_withdrawal_km3!AM59)</f>
        <v>103.59620699999999</v>
      </c>
      <c r="AN59" s="18">
        <f>MAX(0,total_abstraction_km3!AN59-domestic_gross_demand_km3!AN59-industry_water_withdrawal_km3!AN59)</f>
        <v>106.16911399999999</v>
      </c>
      <c r="AO59" s="18">
        <f>MAX(0,total_abstraction_km3!AO59-domestic_gross_demand_km3!AO59-industry_water_withdrawal_km3!AO59)</f>
        <v>103.130593</v>
      </c>
      <c r="AP59" s="18">
        <f>MAX(0,total_abstraction_km3!AP59-domestic_gross_demand_km3!AP59-industry_water_withdrawal_km3!AP59)</f>
        <v>105.112792</v>
      </c>
      <c r="AQ59" s="18">
        <f>MAX(0,total_abstraction_km3!AQ59-domestic_gross_demand_km3!AQ59-industry_water_withdrawal_km3!AQ59)</f>
        <v>104.44543299999999</v>
      </c>
      <c r="AR59" s="18">
        <f>MAX(0,total_abstraction_km3!AR59-domestic_gross_demand_km3!AR59-industry_water_withdrawal_km3!AR59)</f>
        <v>127.12005699999999</v>
      </c>
      <c r="AS59" s="18">
        <f>MAX(0,total_abstraction_km3!AS59-domestic_gross_demand_km3!AS59-industry_water_withdrawal_km3!AS59)</f>
        <v>108.711775</v>
      </c>
      <c r="AT59" s="18">
        <f>MAX(0,total_abstraction_km3!AT59-domestic_gross_demand_km3!AT59-industry_water_withdrawal_km3!AT59)</f>
        <v>117.44672399999999</v>
      </c>
      <c r="AU59" s="18">
        <f>MAX(0,total_abstraction_km3!AU59-domestic_gross_demand_km3!AU59-industry_water_withdrawal_km3!AU59)</f>
        <v>113.261557</v>
      </c>
      <c r="AV59" s="18">
        <f>MAX(0,total_abstraction_km3!AV59-domestic_gross_demand_km3!AV59-industry_water_withdrawal_km3!AV59)</f>
        <v>108.98806</v>
      </c>
      <c r="AW59" s="18">
        <f>MAX(0,total_abstraction_km3!AW59-domestic_gross_demand_km3!AW59-industry_water_withdrawal_km3!AW59)</f>
        <v>102.56030100000001</v>
      </c>
      <c r="AX59" s="18">
        <f>MAX(0,total_abstraction_km3!AX59-domestic_gross_demand_km3!AX59-industry_water_withdrawal_km3!AX59)</f>
        <v>107.182034</v>
      </c>
      <c r="AY59" s="18">
        <f>MAX(0,total_abstraction_km3!AY59-domestic_gross_demand_km3!AY59-industry_water_withdrawal_km3!AY59)</f>
        <v>116.672375</v>
      </c>
      <c r="AZ59" s="18">
        <f>MAX(0,total_abstraction_km3!AZ59-domestic_gross_demand_km3!AZ59-industry_water_withdrawal_km3!AZ59)</f>
        <v>108.285858</v>
      </c>
      <c r="BA59" s="18">
        <f>MAX(0,total_abstraction_km3!BA59-domestic_gross_demand_km3!BA59-industry_water_withdrawal_km3!BA59)</f>
        <v>108.994675</v>
      </c>
      <c r="BB59" s="18">
        <f>MAX(0,total_abstraction_km3!BB59-domestic_gross_demand_km3!BB59-industry_water_withdrawal_km3!BB59)</f>
        <v>117.11657099999999</v>
      </c>
      <c r="BC59" s="18">
        <f>MAX(0,total_abstraction_km3!BC59-domestic_gross_demand_km3!BC59-industry_water_withdrawal_km3!BC59)</f>
        <v>113.20882499999999</v>
      </c>
      <c r="BD59" s="18">
        <f>MAX(0,total_abstraction_km3!BD59-domestic_gross_demand_km3!BD59-industry_water_withdrawal_km3!BD59)</f>
        <v>121.872834</v>
      </c>
      <c r="BE59" s="18">
        <f>MAX(0,total_abstraction_km3!BE59-domestic_gross_demand_km3!BE59-industry_water_withdrawal_km3!BE59)</f>
        <v>106.46874800000001</v>
      </c>
      <c r="BF59" s="18">
        <f>MAX(0,total_abstraction_km3!BF59-domestic_gross_demand_km3!BF59-industry_water_withdrawal_km3!BF59)</f>
        <v>111.390444</v>
      </c>
      <c r="BG59" s="18">
        <f>MAX(0,total_abstraction_km3!BG59-domestic_gross_demand_km3!BG59-industry_water_withdrawal_km3!BG59)</f>
        <v>123.10072</v>
      </c>
      <c r="BH59" s="18">
        <f>MAX(0,total_abstraction_km3!BH59-domestic_gross_demand_km3!BH59-industry_water_withdrawal_km3!BH59)</f>
        <v>110.666967</v>
      </c>
      <c r="BI59" s="18">
        <f>MAX(0,total_abstraction_km3!BI59-domestic_gross_demand_km3!BI59-industry_water_withdrawal_km3!BI59)</f>
        <v>124.353307</v>
      </c>
      <c r="BJ59" s="18">
        <f>MAX(0,total_abstraction_km3!BJ59-domestic_gross_demand_km3!BJ59-industry_water_withdrawal_km3!BJ59)</f>
        <v>115.56651699999999</v>
      </c>
      <c r="BK59" s="18">
        <f>MAX(0,total_abstraction_km3!BK59-domestic_gross_demand_km3!BK59-industry_water_withdrawal_km3!BK59)</f>
        <v>123.39252599999999</v>
      </c>
      <c r="BL59" s="18">
        <f>MAX(0,total_abstraction_km3!BL59-domestic_gross_demand_km3!BL59-industry_water_withdrawal_km3!BL59)</f>
        <v>97.574174051723645</v>
      </c>
      <c r="BM59" s="18">
        <f>MAX(0,total_abstraction_km3!BM59-domestic_gross_demand_km3!BM59-industry_water_withdrawal_km3!BM59)</f>
        <v>16.469267054426407</v>
      </c>
      <c r="BN59" s="18">
        <f>MAX(0,total_abstraction_km3!BN59-domestic_gross_demand_km3!BN59-industry_water_withdrawal_km3!BN59)</f>
        <v>0</v>
      </c>
      <c r="BO59" s="18">
        <f>MAX(0,total_abstraction_km3!BO59-domestic_gross_demand_km3!BO59-industry_water_withdrawal_km3!BO59)</f>
        <v>0</v>
      </c>
      <c r="BP59" s="18">
        <f>MAX(0,total_abstraction_km3!BP59-domestic_gross_demand_km3!BP59-industry_water_withdrawal_km3!BP59)</f>
        <v>0</v>
      </c>
      <c r="BQ59" s="18">
        <f>MAX(0,total_abstraction_km3!BQ59-domestic_gross_demand_km3!BQ59-industry_water_withdrawal_km3!BQ59)</f>
        <v>0</v>
      </c>
      <c r="BR59" s="18">
        <f>MAX(0,total_abstraction_km3!BR59-domestic_gross_demand_km3!BR59-industry_water_withdrawal_km3!BR59)</f>
        <v>0</v>
      </c>
      <c r="BS59" s="18">
        <f>MAX(0,total_abstraction_km3!BS59-domestic_gross_demand_km3!BS59-industry_water_withdrawal_km3!BS59)</f>
        <v>0</v>
      </c>
      <c r="BT59" s="18">
        <f>MAX(0,total_abstraction_km3!BT59-domestic_gross_demand_km3!BT59-industry_water_withdrawal_km3!BT59)</f>
        <v>0.92633275815927096</v>
      </c>
      <c r="BU59" s="18">
        <f>MAX(0,total_abstraction_km3!BU59-domestic_gross_demand_km3!BU59-industry_water_withdrawal_km3!BU59)</f>
        <v>0</v>
      </c>
      <c r="BV59" s="18">
        <f>MAX(0,total_abstraction_km3!BV59-domestic_gross_demand_km3!BV59-industry_water_withdrawal_km3!BV59)</f>
        <v>0</v>
      </c>
      <c r="BW59" s="18">
        <f>MAX(0,total_abstraction_km3!BW59-domestic_gross_demand_km3!BW59-industry_water_withdrawal_km3!BW59)</f>
        <v>70.895588600000011</v>
      </c>
      <c r="BX59" s="18">
        <f>MAX(0,total_abstraction_km3!BX59-domestic_gross_demand_km3!BX59-industry_water_withdrawal_km3!BX59)</f>
        <v>1.8225807497155393</v>
      </c>
      <c r="BY59" s="18">
        <f>MAX(0,total_abstraction_km3!BY59-domestic_gross_demand_km3!BY59-industry_water_withdrawal_km3!BY59)</f>
        <v>73.436738599999998</v>
      </c>
      <c r="BZ59" s="18">
        <f>MAX(0,total_abstraction_km3!BZ59-domestic_gross_demand_km3!BZ59-industry_water_withdrawal_km3!BZ59)</f>
        <v>3.9165767571813697</v>
      </c>
      <c r="CA59" s="18">
        <f>MAX(0,total_abstraction_km3!CA59-domestic_gross_demand_km3!CA59-industry_water_withdrawal_km3!CA59)</f>
        <v>80.066806</v>
      </c>
      <c r="CB59" s="18">
        <f>MAX(0,total_abstraction_km3!CB59-domestic_gross_demand_km3!CB59-industry_water_withdrawal_km3!CB59)</f>
        <v>4.4687640991146029</v>
      </c>
      <c r="CC59" s="18">
        <f>MAX(0,total_abstraction_km3!CC59-domestic_gross_demand_km3!CC59-industry_water_withdrawal_km3!CC59)</f>
        <v>88.1713326</v>
      </c>
      <c r="CD59" s="18">
        <f>MAX(0,total_abstraction_km3!CD59-domestic_gross_demand_km3!CD59-industry_water_withdrawal_km3!CD59)</f>
        <v>5.4891332498769447</v>
      </c>
      <c r="CE59" s="18">
        <f>MAX(0,total_abstraction_km3!CE59-domestic_gross_demand_km3!CE59-industry_water_withdrawal_km3!CE59)</f>
        <v>94.142335200000005</v>
      </c>
      <c r="CF59" s="18">
        <f>MAX(0,total_abstraction_km3!CF59-domestic_gross_demand_km3!CF59-industry_water_withdrawal_km3!CF59)</f>
        <v>3.3670103566030267</v>
      </c>
      <c r="CG59" s="18">
        <f>MAX(0,total_abstraction_km3!CG59-domestic_gross_demand_km3!CG59-industry_water_withdrawal_km3!CG59)</f>
        <v>101.22731300000001</v>
      </c>
      <c r="CH59" s="18">
        <f>MAX(0,total_abstraction_km3!CH59-domestic_gross_demand_km3!CH59-industry_water_withdrawal_km3!CH59)</f>
        <v>2.0932644156075586</v>
      </c>
      <c r="CI59" s="18">
        <f>MAX(0,total_abstraction_km3!CI59-domestic_gross_demand_km3!CI59-industry_water_withdrawal_km3!CI59)</f>
        <v>104.11036639999999</v>
      </c>
      <c r="CJ59" s="18">
        <f>MAX(0,total_abstraction_km3!CJ59-domestic_gross_demand_km3!CJ59-industry_water_withdrawal_km3!CJ59)</f>
        <v>1.7055890994463814</v>
      </c>
      <c r="CK59" s="18">
        <f>MAX(0,total_abstraction_km3!CK59-domestic_gross_demand_km3!CK59-industry_water_withdrawal_km3!CK59)</f>
        <v>109.70413000000001</v>
      </c>
      <c r="CL59" s="18">
        <f>MAX(0,total_abstraction_km3!CL59-domestic_gross_demand_km3!CL59-industry_water_withdrawal_km3!CL59)</f>
        <v>9.8858087859220642</v>
      </c>
      <c r="CM59" s="18">
        <f>MAX(0,total_abstraction_km3!CM59-domestic_gross_demand_km3!CM59-industry_water_withdrawal_km3!CM59)</f>
        <v>109.88773519999999</v>
      </c>
      <c r="CN59" s="18">
        <f>MAX(0,total_abstraction_km3!CN59-domestic_gross_demand_km3!CN59-industry_water_withdrawal_km3!CN59)</f>
        <v>5.4132195502746496</v>
      </c>
      <c r="CO59" s="18">
        <f>MAX(0,total_abstraction_km3!CO59-domestic_gross_demand_km3!CO59-industry_water_withdrawal_km3!CO59)</f>
        <v>112.8556608</v>
      </c>
      <c r="CP59" s="18">
        <f>MAX(0,total_abstraction_km3!CP59-domestic_gross_demand_km3!CP59-industry_water_withdrawal_km3!CP59)</f>
        <v>3.7941150535993993</v>
      </c>
      <c r="CQ59" s="18">
        <f>MAX(0,total_abstraction_km3!CQ59-domestic_gross_demand_km3!CQ59-industry_water_withdrawal_km3!CQ59)</f>
        <v>114.6999426</v>
      </c>
      <c r="CR59" s="18">
        <f>MAX(0,total_abstraction_km3!CR59-domestic_gross_demand_km3!CR59-industry_water_withdrawal_km3!CR59)</f>
        <v>7.2157760892890437</v>
      </c>
      <c r="CS59" s="18">
        <f>MAX(0,total_abstraction_km3!CS59-domestic_gross_demand_km3!CS59-industry_water_withdrawal_km3!CS59)</f>
        <v>121.10411666666698</v>
      </c>
      <c r="CT59" s="18">
        <f>MAX(0,total_abstraction_km3!CT59-domestic_gross_demand_km3!CT59-industry_water_withdrawal_km3!CT59)</f>
        <v>4.8195799171307385</v>
      </c>
    </row>
    <row r="60" spans="1:98" x14ac:dyDescent="0.25">
      <c r="A60" s="18">
        <v>15</v>
      </c>
      <c r="B60" s="18" t="s">
        <v>1969</v>
      </c>
      <c r="C60" s="18" t="s">
        <v>435</v>
      </c>
      <c r="D60" s="18" t="s">
        <v>412</v>
      </c>
      <c r="E60" s="18" t="s">
        <v>392</v>
      </c>
      <c r="F60" s="18">
        <f>MAX(0,total_abstraction_km3!F60-domestic_gross_demand_km3!F60-industry_water_withdrawal_km3!F60)</f>
        <v>0</v>
      </c>
      <c r="G60" s="18">
        <f>MAX(0,total_abstraction_km3!G60-domestic_gross_demand_km3!G60-industry_water_withdrawal_km3!G60)</f>
        <v>0</v>
      </c>
      <c r="H60" s="18">
        <f>MAX(0,total_abstraction_km3!H60-domestic_gross_demand_km3!H60-industry_water_withdrawal_km3!H60)</f>
        <v>0</v>
      </c>
      <c r="I60" s="18">
        <f>MAX(0,total_abstraction_km3!I60-domestic_gross_demand_km3!I60-industry_water_withdrawal_km3!I60)</f>
        <v>0</v>
      </c>
      <c r="J60" s="18">
        <f>MAX(0,total_abstraction_km3!J60-domestic_gross_demand_km3!J60-industry_water_withdrawal_km3!J60)</f>
        <v>0</v>
      </c>
      <c r="K60" s="18">
        <f>MAX(0,total_abstraction_km3!K60-domestic_gross_demand_km3!K60-industry_water_withdrawal_km3!K60)</f>
        <v>0</v>
      </c>
      <c r="L60" s="18">
        <f>MAX(0,total_abstraction_km3!L60-domestic_gross_demand_km3!L60-industry_water_withdrawal_km3!L60)</f>
        <v>0</v>
      </c>
      <c r="M60" s="18">
        <f>MAX(0,total_abstraction_km3!M60-domestic_gross_demand_km3!M60-industry_water_withdrawal_km3!M60)</f>
        <v>0</v>
      </c>
      <c r="N60" s="18">
        <f>MAX(0,total_abstraction_km3!N60-domestic_gross_demand_km3!N60-industry_water_withdrawal_km3!N60)</f>
        <v>0</v>
      </c>
      <c r="O60" s="18">
        <f>MAX(0,total_abstraction_km3!O60-domestic_gross_demand_km3!O60-industry_water_withdrawal_km3!O60)</f>
        <v>0</v>
      </c>
      <c r="P60" s="18">
        <f>MAX(0,total_abstraction_km3!P60-domestic_gross_demand_km3!P60-industry_water_withdrawal_km3!P60)</f>
        <v>0</v>
      </c>
      <c r="Q60" s="18">
        <f>MAX(0,total_abstraction_km3!Q60-domestic_gross_demand_km3!Q60-industry_water_withdrawal_km3!Q60)</f>
        <v>0</v>
      </c>
      <c r="R60" s="18">
        <f>MAX(0,total_abstraction_km3!R60-domestic_gross_demand_km3!R60-industry_water_withdrawal_km3!R60)</f>
        <v>0</v>
      </c>
      <c r="S60" s="18">
        <f>MAX(0,total_abstraction_km3!S60-domestic_gross_demand_km3!S60-industry_water_withdrawal_km3!S60)</f>
        <v>0</v>
      </c>
      <c r="T60" s="18">
        <f>MAX(0,total_abstraction_km3!T60-domestic_gross_demand_km3!T60-industry_water_withdrawal_km3!T60)</f>
        <v>0</v>
      </c>
      <c r="U60" s="18">
        <f>MAX(0,total_abstraction_km3!U60-domestic_gross_demand_km3!U60-industry_water_withdrawal_km3!U60)</f>
        <v>0</v>
      </c>
      <c r="V60" s="18">
        <f>MAX(0,total_abstraction_km3!V60-domestic_gross_demand_km3!V60-industry_water_withdrawal_km3!V60)</f>
        <v>0</v>
      </c>
      <c r="W60" s="18">
        <f>MAX(0,total_abstraction_km3!W60-domestic_gross_demand_km3!W60-industry_water_withdrawal_km3!W60)</f>
        <v>0</v>
      </c>
      <c r="X60" s="18">
        <f>MAX(0,total_abstraction_km3!X60-domestic_gross_demand_km3!X60-industry_water_withdrawal_km3!X60)</f>
        <v>0</v>
      </c>
      <c r="Y60" s="18">
        <f>MAX(0,total_abstraction_km3!Y60-domestic_gross_demand_km3!Y60-industry_water_withdrawal_km3!Y60)</f>
        <v>0</v>
      </c>
      <c r="Z60" s="18">
        <f>MAX(0,total_abstraction_km3!Z60-domestic_gross_demand_km3!Z60-industry_water_withdrawal_km3!Z60)</f>
        <v>0</v>
      </c>
      <c r="AA60" s="18">
        <f>MAX(0,total_abstraction_km3!AA60-domestic_gross_demand_km3!AA60-industry_water_withdrawal_km3!AA60)</f>
        <v>0</v>
      </c>
      <c r="AB60" s="18">
        <f>MAX(0,total_abstraction_km3!AB60-domestic_gross_demand_km3!AB60-industry_water_withdrawal_km3!AB60)</f>
        <v>0</v>
      </c>
      <c r="AC60" s="18">
        <f>MAX(0,total_abstraction_km3!AC60-domestic_gross_demand_km3!AC60-industry_water_withdrawal_km3!AC60)</f>
        <v>0</v>
      </c>
      <c r="AD60" s="18">
        <f>MAX(0,total_abstraction_km3!AD60-domestic_gross_demand_km3!AD60-industry_water_withdrawal_km3!AD60)</f>
        <v>0</v>
      </c>
      <c r="AE60" s="18">
        <f>MAX(0,total_abstraction_km3!AE60-domestic_gross_demand_km3!AE60-industry_water_withdrawal_km3!AE60)</f>
        <v>0</v>
      </c>
      <c r="AF60" s="18">
        <f>MAX(0,total_abstraction_km3!AF60-domestic_gross_demand_km3!AF60-industry_water_withdrawal_km3!AF60)</f>
        <v>0</v>
      </c>
      <c r="AG60" s="18">
        <f>MAX(0,total_abstraction_km3!AG60-domestic_gross_demand_km3!AG60-industry_water_withdrawal_km3!AG60)</f>
        <v>0</v>
      </c>
      <c r="AH60" s="18">
        <f>MAX(0,total_abstraction_km3!AH60-domestic_gross_demand_km3!AH60-industry_water_withdrawal_km3!AH60)</f>
        <v>0</v>
      </c>
      <c r="AI60" s="18">
        <f>MAX(0,total_abstraction_km3!AI60-domestic_gross_demand_km3!AI60-industry_water_withdrawal_km3!AI60)</f>
        <v>0</v>
      </c>
      <c r="AJ60" s="18">
        <f>MAX(0,total_abstraction_km3!AJ60-domestic_gross_demand_km3!AJ60-industry_water_withdrawal_km3!AJ60)</f>
        <v>0</v>
      </c>
      <c r="AK60" s="18">
        <f>MAX(0,total_abstraction_km3!AK60-domestic_gross_demand_km3!AK60-industry_water_withdrawal_km3!AK60)</f>
        <v>0</v>
      </c>
      <c r="AL60" s="18">
        <f>MAX(0,total_abstraction_km3!AL60-domestic_gross_demand_km3!AL60-industry_water_withdrawal_km3!AL60)</f>
        <v>0</v>
      </c>
      <c r="AM60" s="18">
        <f>MAX(0,total_abstraction_km3!AM60-domestic_gross_demand_km3!AM60-industry_water_withdrawal_km3!AM60)</f>
        <v>0</v>
      </c>
      <c r="AN60" s="18">
        <f>MAX(0,total_abstraction_km3!AN60-domestic_gross_demand_km3!AN60-industry_water_withdrawal_km3!AN60)</f>
        <v>0</v>
      </c>
      <c r="AO60" s="18">
        <f>MAX(0,total_abstraction_km3!AO60-domestic_gross_demand_km3!AO60-industry_water_withdrawal_km3!AO60)</f>
        <v>0</v>
      </c>
      <c r="AP60" s="18">
        <f>MAX(0,total_abstraction_km3!AP60-domestic_gross_demand_km3!AP60-industry_water_withdrawal_km3!AP60)</f>
        <v>0</v>
      </c>
      <c r="AQ60" s="18">
        <f>MAX(0,total_abstraction_km3!AQ60-domestic_gross_demand_km3!AQ60-industry_water_withdrawal_km3!AQ60)</f>
        <v>0</v>
      </c>
      <c r="AR60" s="18">
        <f>MAX(0,total_abstraction_km3!AR60-domestic_gross_demand_km3!AR60-industry_water_withdrawal_km3!AR60)</f>
        <v>0</v>
      </c>
      <c r="AS60" s="18">
        <f>MAX(0,total_abstraction_km3!AS60-domestic_gross_demand_km3!AS60-industry_water_withdrawal_km3!AS60)</f>
        <v>0</v>
      </c>
      <c r="AT60" s="18">
        <f>MAX(0,total_abstraction_km3!AT60-domestic_gross_demand_km3!AT60-industry_water_withdrawal_km3!AT60)</f>
        <v>0</v>
      </c>
      <c r="AU60" s="18">
        <f>MAX(0,total_abstraction_km3!AU60-domestic_gross_demand_km3!AU60-industry_water_withdrawal_km3!AU60)</f>
        <v>0</v>
      </c>
      <c r="AV60" s="18">
        <f>MAX(0,total_abstraction_km3!AV60-domestic_gross_demand_km3!AV60-industry_water_withdrawal_km3!AV60)</f>
        <v>0</v>
      </c>
      <c r="AW60" s="18">
        <f>MAX(0,total_abstraction_km3!AW60-domestic_gross_demand_km3!AW60-industry_water_withdrawal_km3!AW60)</f>
        <v>0</v>
      </c>
      <c r="AX60" s="18">
        <f>MAX(0,total_abstraction_km3!AX60-domestic_gross_demand_km3!AX60-industry_water_withdrawal_km3!AX60)</f>
        <v>0</v>
      </c>
      <c r="AY60" s="18">
        <f>MAX(0,total_abstraction_km3!AY60-domestic_gross_demand_km3!AY60-industry_water_withdrawal_km3!AY60)</f>
        <v>0</v>
      </c>
      <c r="AZ60" s="18">
        <f>MAX(0,total_abstraction_km3!AZ60-domestic_gross_demand_km3!AZ60-industry_water_withdrawal_km3!AZ60)</f>
        <v>0</v>
      </c>
      <c r="BA60" s="18">
        <f>MAX(0,total_abstraction_km3!BA60-domestic_gross_demand_km3!BA60-industry_water_withdrawal_km3!BA60)</f>
        <v>0</v>
      </c>
      <c r="BB60" s="18">
        <f>MAX(0,total_abstraction_km3!BB60-domestic_gross_demand_km3!BB60-industry_water_withdrawal_km3!BB60)</f>
        <v>0</v>
      </c>
      <c r="BC60" s="18">
        <f>MAX(0,total_abstraction_km3!BC60-domestic_gross_demand_km3!BC60-industry_water_withdrawal_km3!BC60)</f>
        <v>0</v>
      </c>
      <c r="BD60" s="18">
        <f>MAX(0,total_abstraction_km3!BD60-domestic_gross_demand_km3!BD60-industry_water_withdrawal_km3!BD60)</f>
        <v>0</v>
      </c>
      <c r="BE60" s="18">
        <f>MAX(0,total_abstraction_km3!BE60-domestic_gross_demand_km3!BE60-industry_water_withdrawal_km3!BE60)</f>
        <v>0</v>
      </c>
      <c r="BF60" s="18">
        <f>MAX(0,total_abstraction_km3!BF60-domestic_gross_demand_km3!BF60-industry_water_withdrawal_km3!BF60)</f>
        <v>0</v>
      </c>
      <c r="BG60" s="18">
        <f>MAX(0,total_abstraction_km3!BG60-domestic_gross_demand_km3!BG60-industry_water_withdrawal_km3!BG60)</f>
        <v>0</v>
      </c>
      <c r="BH60" s="18">
        <f>MAX(0,total_abstraction_km3!BH60-domestic_gross_demand_km3!BH60-industry_water_withdrawal_km3!BH60)</f>
        <v>0</v>
      </c>
      <c r="BI60" s="18">
        <f>MAX(0,total_abstraction_km3!BI60-domestic_gross_demand_km3!BI60-industry_water_withdrawal_km3!BI60)</f>
        <v>0</v>
      </c>
      <c r="BJ60" s="18">
        <f>MAX(0,total_abstraction_km3!BJ60-domestic_gross_demand_km3!BJ60-industry_water_withdrawal_km3!BJ60)</f>
        <v>0</v>
      </c>
      <c r="BK60" s="18">
        <f>MAX(0,total_abstraction_km3!BK60-domestic_gross_demand_km3!BK60-industry_water_withdrawal_km3!BK60)</f>
        <v>0</v>
      </c>
      <c r="BL60" s="18">
        <f>MAX(0,total_abstraction_km3!BL60-domestic_gross_demand_km3!BL60-industry_water_withdrawal_km3!BL60)</f>
        <v>0</v>
      </c>
      <c r="BM60" s="18">
        <f>MAX(0,total_abstraction_km3!BM60-domestic_gross_demand_km3!BM60-industry_water_withdrawal_km3!BM60)</f>
        <v>0</v>
      </c>
      <c r="BN60" s="18">
        <f>MAX(0,total_abstraction_km3!BN60-domestic_gross_demand_km3!BN60-industry_water_withdrawal_km3!BN60)</f>
        <v>0</v>
      </c>
      <c r="BO60" s="18">
        <f>MAX(0,total_abstraction_km3!BO60-domestic_gross_demand_km3!BO60-industry_water_withdrawal_km3!BO60)</f>
        <v>0</v>
      </c>
      <c r="BP60" s="18">
        <f>MAX(0,total_abstraction_km3!BP60-domestic_gross_demand_km3!BP60-industry_water_withdrawal_km3!BP60)</f>
        <v>0</v>
      </c>
      <c r="BQ60" s="18">
        <f>MAX(0,total_abstraction_km3!BQ60-domestic_gross_demand_km3!BQ60-industry_water_withdrawal_km3!BQ60)</f>
        <v>0</v>
      </c>
      <c r="BR60" s="18">
        <f>MAX(0,total_abstraction_km3!BR60-domestic_gross_demand_km3!BR60-industry_water_withdrawal_km3!BR60)</f>
        <v>0</v>
      </c>
      <c r="BS60" s="18">
        <f>MAX(0,total_abstraction_km3!BS60-domestic_gross_demand_km3!BS60-industry_water_withdrawal_km3!BS60)</f>
        <v>0</v>
      </c>
      <c r="BT60" s="18">
        <f>MAX(0,total_abstraction_km3!BT60-domestic_gross_demand_km3!BT60-industry_water_withdrawal_km3!BT60)</f>
        <v>0</v>
      </c>
      <c r="BU60" s="18">
        <f>MAX(0,total_abstraction_km3!BU60-domestic_gross_demand_km3!BU60-industry_water_withdrawal_km3!BU60)</f>
        <v>0</v>
      </c>
      <c r="BV60" s="18">
        <f>MAX(0,total_abstraction_km3!BV60-domestic_gross_demand_km3!BV60-industry_water_withdrawal_km3!BV60)</f>
        <v>0</v>
      </c>
      <c r="BW60" s="18">
        <f>MAX(0,total_abstraction_km3!BW60-domestic_gross_demand_km3!BW60-industry_water_withdrawal_km3!BW60)</f>
        <v>0</v>
      </c>
      <c r="BX60" s="18">
        <f>MAX(0,total_abstraction_km3!BX60-domestic_gross_demand_km3!BX60-industry_water_withdrawal_km3!BX60)</f>
        <v>0</v>
      </c>
      <c r="BY60" s="18">
        <f>MAX(0,total_abstraction_km3!BY60-domestic_gross_demand_km3!BY60-industry_water_withdrawal_km3!BY60)</f>
        <v>0</v>
      </c>
      <c r="BZ60" s="18">
        <f>MAX(0,total_abstraction_km3!BZ60-domestic_gross_demand_km3!BZ60-industry_water_withdrawal_km3!BZ60)</f>
        <v>0</v>
      </c>
      <c r="CA60" s="18">
        <f>MAX(0,total_abstraction_km3!CA60-domestic_gross_demand_km3!CA60-industry_water_withdrawal_km3!CA60)</f>
        <v>0</v>
      </c>
      <c r="CB60" s="18">
        <f>MAX(0,total_abstraction_km3!CB60-domestic_gross_demand_km3!CB60-industry_water_withdrawal_km3!CB60)</f>
        <v>0</v>
      </c>
      <c r="CC60" s="18">
        <f>MAX(0,total_abstraction_km3!CC60-domestic_gross_demand_km3!CC60-industry_water_withdrawal_km3!CC60)</f>
        <v>0</v>
      </c>
      <c r="CD60" s="18">
        <f>MAX(0,total_abstraction_km3!CD60-domestic_gross_demand_km3!CD60-industry_water_withdrawal_km3!CD60)</f>
        <v>0</v>
      </c>
      <c r="CE60" s="18">
        <f>MAX(0,total_abstraction_km3!CE60-domestic_gross_demand_km3!CE60-industry_water_withdrawal_km3!CE60)</f>
        <v>0</v>
      </c>
      <c r="CF60" s="18">
        <f>MAX(0,total_abstraction_km3!CF60-domestic_gross_demand_km3!CF60-industry_water_withdrawal_km3!CF60)</f>
        <v>0</v>
      </c>
      <c r="CG60" s="18">
        <f>MAX(0,total_abstraction_km3!CG60-domestic_gross_demand_km3!CG60-industry_water_withdrawal_km3!CG60)</f>
        <v>0</v>
      </c>
      <c r="CH60" s="18">
        <f>MAX(0,total_abstraction_km3!CH60-domestic_gross_demand_km3!CH60-industry_water_withdrawal_km3!CH60)</f>
        <v>0</v>
      </c>
      <c r="CI60" s="18">
        <f>MAX(0,total_abstraction_km3!CI60-domestic_gross_demand_km3!CI60-industry_water_withdrawal_km3!CI60)</f>
        <v>0</v>
      </c>
      <c r="CJ60" s="18">
        <f>MAX(0,total_abstraction_km3!CJ60-domestic_gross_demand_km3!CJ60-industry_water_withdrawal_km3!CJ60)</f>
        <v>0</v>
      </c>
      <c r="CK60" s="18">
        <f>MAX(0,total_abstraction_km3!CK60-domestic_gross_demand_km3!CK60-industry_water_withdrawal_km3!CK60)</f>
        <v>0</v>
      </c>
      <c r="CL60" s="18">
        <f>MAX(0,total_abstraction_km3!CL60-domestic_gross_demand_km3!CL60-industry_water_withdrawal_km3!CL60)</f>
        <v>0</v>
      </c>
      <c r="CM60" s="18">
        <f>MAX(0,total_abstraction_km3!CM60-domestic_gross_demand_km3!CM60-industry_water_withdrawal_km3!CM60)</f>
        <v>0</v>
      </c>
      <c r="CN60" s="18">
        <f>MAX(0,total_abstraction_km3!CN60-domestic_gross_demand_km3!CN60-industry_water_withdrawal_km3!CN60)</f>
        <v>0</v>
      </c>
      <c r="CO60" s="18">
        <f>MAX(0,total_abstraction_km3!CO60-domestic_gross_demand_km3!CO60-industry_water_withdrawal_km3!CO60)</f>
        <v>0</v>
      </c>
      <c r="CP60" s="18">
        <f>MAX(0,total_abstraction_km3!CP60-domestic_gross_demand_km3!CP60-industry_water_withdrawal_km3!CP60)</f>
        <v>0</v>
      </c>
      <c r="CQ60" s="18">
        <f>MAX(0,total_abstraction_km3!CQ60-domestic_gross_demand_km3!CQ60-industry_water_withdrawal_km3!CQ60)</f>
        <v>0</v>
      </c>
      <c r="CR60" s="18">
        <f>MAX(0,total_abstraction_km3!CR60-domestic_gross_demand_km3!CR60-industry_water_withdrawal_km3!CR60)</f>
        <v>0</v>
      </c>
      <c r="CS60" s="18">
        <f>MAX(0,total_abstraction_km3!CS60-domestic_gross_demand_km3!CS60-industry_water_withdrawal_km3!CS60)</f>
        <v>0</v>
      </c>
      <c r="CT60" s="18">
        <f>MAX(0,total_abstraction_km3!CT60-domestic_gross_demand_km3!CT60-industry_water_withdrawal_km3!CT60)</f>
        <v>4.9481865482355059E-3</v>
      </c>
    </row>
    <row r="61" spans="1:98" x14ac:dyDescent="0.25">
      <c r="A61" s="18">
        <v>150</v>
      </c>
      <c r="B61" s="18" t="s">
        <v>1970</v>
      </c>
      <c r="C61" s="18" t="s">
        <v>585</v>
      </c>
      <c r="D61" s="18" t="s">
        <v>426</v>
      </c>
      <c r="E61" s="18" t="s">
        <v>262</v>
      </c>
      <c r="F61" s="18">
        <f>MAX(0,total_abstraction_km3!F61-domestic_gross_demand_km3!F61-industry_water_withdrawal_km3!F61)</f>
        <v>0</v>
      </c>
      <c r="G61" s="18">
        <f>MAX(0,total_abstraction_km3!G61-domestic_gross_demand_km3!G61-industry_water_withdrawal_km3!G61)</f>
        <v>0</v>
      </c>
      <c r="H61" s="18">
        <f>MAX(0,total_abstraction_km3!H61-domestic_gross_demand_km3!H61-industry_water_withdrawal_km3!H61)</f>
        <v>0</v>
      </c>
      <c r="I61" s="18">
        <f>MAX(0,total_abstraction_km3!I61-domestic_gross_demand_km3!I61-industry_water_withdrawal_km3!I61)</f>
        <v>0</v>
      </c>
      <c r="J61" s="18">
        <f>MAX(0,total_abstraction_km3!J61-domestic_gross_demand_km3!J61-industry_water_withdrawal_km3!J61)</f>
        <v>0</v>
      </c>
      <c r="K61" s="18">
        <f>MAX(0,total_abstraction_km3!K61-domestic_gross_demand_km3!K61-industry_water_withdrawal_km3!K61)</f>
        <v>0</v>
      </c>
      <c r="L61" s="18">
        <f>MAX(0,total_abstraction_km3!L61-domestic_gross_demand_km3!L61-industry_water_withdrawal_km3!L61)</f>
        <v>0</v>
      </c>
      <c r="M61" s="18">
        <f>MAX(0,total_abstraction_km3!M61-domestic_gross_demand_km3!M61-industry_water_withdrawal_km3!M61)</f>
        <v>0</v>
      </c>
      <c r="N61" s="18">
        <f>MAX(0,total_abstraction_km3!N61-domestic_gross_demand_km3!N61-industry_water_withdrawal_km3!N61)</f>
        <v>0</v>
      </c>
      <c r="O61" s="18">
        <f>MAX(0,total_abstraction_km3!O61-domestic_gross_demand_km3!O61-industry_water_withdrawal_km3!O61)</f>
        <v>0</v>
      </c>
      <c r="P61" s="18">
        <f>MAX(0,total_abstraction_km3!P61-domestic_gross_demand_km3!P61-industry_water_withdrawal_km3!P61)</f>
        <v>0</v>
      </c>
      <c r="Q61" s="18">
        <f>MAX(0,total_abstraction_km3!Q61-domestic_gross_demand_km3!Q61-industry_water_withdrawal_km3!Q61)</f>
        <v>0</v>
      </c>
      <c r="R61" s="18">
        <f>MAX(0,total_abstraction_km3!R61-domestic_gross_demand_km3!R61-industry_water_withdrawal_km3!R61)</f>
        <v>0</v>
      </c>
      <c r="S61" s="18">
        <f>MAX(0,total_abstraction_km3!S61-domestic_gross_demand_km3!S61-industry_water_withdrawal_km3!S61)</f>
        <v>0</v>
      </c>
      <c r="T61" s="18">
        <f>MAX(0,total_abstraction_km3!T61-domestic_gross_demand_km3!T61-industry_water_withdrawal_km3!T61)</f>
        <v>0</v>
      </c>
      <c r="U61" s="18">
        <f>MAX(0,total_abstraction_km3!U61-domestic_gross_demand_km3!U61-industry_water_withdrawal_km3!U61)</f>
        <v>0</v>
      </c>
      <c r="V61" s="18">
        <f>MAX(0,total_abstraction_km3!V61-domestic_gross_demand_km3!V61-industry_water_withdrawal_km3!V61)</f>
        <v>0</v>
      </c>
      <c r="W61" s="18">
        <f>MAX(0,total_abstraction_km3!W61-domestic_gross_demand_km3!W61-industry_water_withdrawal_km3!W61)</f>
        <v>0</v>
      </c>
      <c r="X61" s="18">
        <f>MAX(0,total_abstraction_km3!X61-domestic_gross_demand_km3!X61-industry_water_withdrawal_km3!X61)</f>
        <v>0</v>
      </c>
      <c r="Y61" s="18">
        <f>MAX(0,total_abstraction_km3!Y61-domestic_gross_demand_km3!Y61-industry_water_withdrawal_km3!Y61)</f>
        <v>0</v>
      </c>
      <c r="Z61" s="18">
        <f>MAX(0,total_abstraction_km3!Z61-domestic_gross_demand_km3!Z61-industry_water_withdrawal_km3!Z61)</f>
        <v>0</v>
      </c>
      <c r="AA61" s="18">
        <f>MAX(0,total_abstraction_km3!AA61-domestic_gross_demand_km3!AA61-industry_water_withdrawal_km3!AA61)</f>
        <v>0</v>
      </c>
      <c r="AB61" s="18">
        <f>MAX(0,total_abstraction_km3!AB61-domestic_gross_demand_km3!AB61-industry_water_withdrawal_km3!AB61)</f>
        <v>0</v>
      </c>
      <c r="AC61" s="18">
        <f>MAX(0,total_abstraction_km3!AC61-domestic_gross_demand_km3!AC61-industry_water_withdrawal_km3!AC61)</f>
        <v>0</v>
      </c>
      <c r="AD61" s="18">
        <f>MAX(0,total_abstraction_km3!AD61-domestic_gross_demand_km3!AD61-industry_water_withdrawal_km3!AD61)</f>
        <v>0</v>
      </c>
      <c r="AE61" s="18">
        <f>MAX(0,total_abstraction_km3!AE61-domestic_gross_demand_km3!AE61-industry_water_withdrawal_km3!AE61)</f>
        <v>0</v>
      </c>
      <c r="AF61" s="18">
        <f>MAX(0,total_abstraction_km3!AF61-domestic_gross_demand_km3!AF61-industry_water_withdrawal_km3!AF61)</f>
        <v>0</v>
      </c>
      <c r="AG61" s="18">
        <f>MAX(0,total_abstraction_km3!AG61-domestic_gross_demand_km3!AG61-industry_water_withdrawal_km3!AG61)</f>
        <v>0</v>
      </c>
      <c r="AH61" s="18">
        <f>MAX(0,total_abstraction_km3!AH61-domestic_gross_demand_km3!AH61-industry_water_withdrawal_km3!AH61)</f>
        <v>0</v>
      </c>
      <c r="AI61" s="18">
        <f>MAX(0,total_abstraction_km3!AI61-domestic_gross_demand_km3!AI61-industry_water_withdrawal_km3!AI61)</f>
        <v>0</v>
      </c>
      <c r="AJ61" s="18">
        <f>MAX(0,total_abstraction_km3!AJ61-domestic_gross_demand_km3!AJ61-industry_water_withdrawal_km3!AJ61)</f>
        <v>0</v>
      </c>
      <c r="AK61" s="18">
        <f>MAX(0,total_abstraction_km3!AK61-domestic_gross_demand_km3!AK61-industry_water_withdrawal_km3!AK61)</f>
        <v>0</v>
      </c>
      <c r="AL61" s="18">
        <f>MAX(0,total_abstraction_km3!AL61-domestic_gross_demand_km3!AL61-industry_water_withdrawal_km3!AL61)</f>
        <v>0</v>
      </c>
      <c r="AM61" s="18">
        <f>MAX(0,total_abstraction_km3!AM61-domestic_gross_demand_km3!AM61-industry_water_withdrawal_km3!AM61)</f>
        <v>0</v>
      </c>
      <c r="AN61" s="18">
        <f>MAX(0,total_abstraction_km3!AN61-domestic_gross_demand_km3!AN61-industry_water_withdrawal_km3!AN61)</f>
        <v>0</v>
      </c>
      <c r="AO61" s="18">
        <f>MAX(0,total_abstraction_km3!AO61-domestic_gross_demand_km3!AO61-industry_water_withdrawal_km3!AO61)</f>
        <v>0</v>
      </c>
      <c r="AP61" s="18">
        <f>MAX(0,total_abstraction_km3!AP61-domestic_gross_demand_km3!AP61-industry_water_withdrawal_km3!AP61)</f>
        <v>0</v>
      </c>
      <c r="AQ61" s="18">
        <f>MAX(0,total_abstraction_km3!AQ61-domestic_gross_demand_km3!AQ61-industry_water_withdrawal_km3!AQ61)</f>
        <v>0</v>
      </c>
      <c r="AR61" s="18">
        <f>MAX(0,total_abstraction_km3!AR61-domestic_gross_demand_km3!AR61-industry_water_withdrawal_km3!AR61)</f>
        <v>0</v>
      </c>
      <c r="AS61" s="18">
        <f>MAX(0,total_abstraction_km3!AS61-domestic_gross_demand_km3!AS61-industry_water_withdrawal_km3!AS61)</f>
        <v>0</v>
      </c>
      <c r="AT61" s="18">
        <f>MAX(0,total_abstraction_km3!AT61-domestic_gross_demand_km3!AT61-industry_water_withdrawal_km3!AT61)</f>
        <v>0</v>
      </c>
      <c r="AU61" s="18">
        <f>MAX(0,total_abstraction_km3!AU61-domestic_gross_demand_km3!AU61-industry_water_withdrawal_km3!AU61)</f>
        <v>0</v>
      </c>
      <c r="AV61" s="18">
        <f>MAX(0,total_abstraction_km3!AV61-domestic_gross_demand_km3!AV61-industry_water_withdrawal_km3!AV61)</f>
        <v>0</v>
      </c>
      <c r="AW61" s="18">
        <f>MAX(0,total_abstraction_km3!AW61-domestic_gross_demand_km3!AW61-industry_water_withdrawal_km3!AW61)</f>
        <v>0</v>
      </c>
      <c r="AX61" s="18">
        <f>MAX(0,total_abstraction_km3!AX61-domestic_gross_demand_km3!AX61-industry_water_withdrawal_km3!AX61)</f>
        <v>0</v>
      </c>
      <c r="AY61" s="18">
        <f>MAX(0,total_abstraction_km3!AY61-domestic_gross_demand_km3!AY61-industry_water_withdrawal_km3!AY61)</f>
        <v>0</v>
      </c>
      <c r="AZ61" s="18">
        <f>MAX(0,total_abstraction_km3!AZ61-domestic_gross_demand_km3!AZ61-industry_water_withdrawal_km3!AZ61)</f>
        <v>0</v>
      </c>
      <c r="BA61" s="18">
        <f>MAX(0,total_abstraction_km3!BA61-domestic_gross_demand_km3!BA61-industry_water_withdrawal_km3!BA61)</f>
        <v>0</v>
      </c>
      <c r="BB61" s="18">
        <f>MAX(0,total_abstraction_km3!BB61-domestic_gross_demand_km3!BB61-industry_water_withdrawal_km3!BB61)</f>
        <v>0</v>
      </c>
      <c r="BC61" s="18">
        <f>MAX(0,total_abstraction_km3!BC61-domestic_gross_demand_km3!BC61-industry_water_withdrawal_km3!BC61)</f>
        <v>0</v>
      </c>
      <c r="BD61" s="18">
        <f>MAX(0,total_abstraction_km3!BD61-domestic_gross_demand_km3!BD61-industry_water_withdrawal_km3!BD61)</f>
        <v>0</v>
      </c>
      <c r="BE61" s="18">
        <f>MAX(0,total_abstraction_km3!BE61-domestic_gross_demand_km3!BE61-industry_water_withdrawal_km3!BE61)</f>
        <v>0</v>
      </c>
      <c r="BF61" s="18">
        <f>MAX(0,total_abstraction_km3!BF61-domestic_gross_demand_km3!BF61-industry_water_withdrawal_km3!BF61)</f>
        <v>0</v>
      </c>
      <c r="BG61" s="18">
        <f>MAX(0,total_abstraction_km3!BG61-domestic_gross_demand_km3!BG61-industry_water_withdrawal_km3!BG61)</f>
        <v>0</v>
      </c>
      <c r="BH61" s="18">
        <f>MAX(0,total_abstraction_km3!BH61-domestic_gross_demand_km3!BH61-industry_water_withdrawal_km3!BH61)</f>
        <v>0</v>
      </c>
      <c r="BI61" s="18">
        <f>MAX(0,total_abstraction_km3!BI61-domestic_gross_demand_km3!BI61-industry_water_withdrawal_km3!BI61)</f>
        <v>0</v>
      </c>
      <c r="BJ61" s="18">
        <f>MAX(0,total_abstraction_km3!BJ61-domestic_gross_demand_km3!BJ61-industry_water_withdrawal_km3!BJ61)</f>
        <v>0</v>
      </c>
      <c r="BK61" s="18">
        <f>MAX(0,total_abstraction_km3!BK61-domestic_gross_demand_km3!BK61-industry_water_withdrawal_km3!BK61)</f>
        <v>0</v>
      </c>
      <c r="BL61" s="18">
        <f>MAX(0,total_abstraction_km3!BL61-domestic_gross_demand_km3!BL61-industry_water_withdrawal_km3!BL61)</f>
        <v>0</v>
      </c>
      <c r="BM61" s="18">
        <f>MAX(0,total_abstraction_km3!BM61-domestic_gross_demand_km3!BM61-industry_water_withdrawal_km3!BM61)</f>
        <v>0</v>
      </c>
      <c r="BN61" s="18">
        <f>MAX(0,total_abstraction_km3!BN61-domestic_gross_demand_km3!BN61-industry_water_withdrawal_km3!BN61)</f>
        <v>0</v>
      </c>
      <c r="BO61" s="18">
        <f>MAX(0,total_abstraction_km3!BO61-domestic_gross_demand_km3!BO61-industry_water_withdrawal_km3!BO61)</f>
        <v>0</v>
      </c>
      <c r="BP61" s="18">
        <f>MAX(0,total_abstraction_km3!BP61-domestic_gross_demand_km3!BP61-industry_water_withdrawal_km3!BP61)</f>
        <v>0</v>
      </c>
      <c r="BQ61" s="18">
        <f>MAX(0,total_abstraction_km3!BQ61-domestic_gross_demand_km3!BQ61-industry_water_withdrawal_km3!BQ61)</f>
        <v>0</v>
      </c>
      <c r="BR61" s="18">
        <f>MAX(0,total_abstraction_km3!BR61-domestic_gross_demand_km3!BR61-industry_water_withdrawal_km3!BR61)</f>
        <v>0</v>
      </c>
      <c r="BS61" s="18">
        <f>MAX(0,total_abstraction_km3!BS61-domestic_gross_demand_km3!BS61-industry_water_withdrawal_km3!BS61)</f>
        <v>0</v>
      </c>
      <c r="BT61" s="18">
        <f>MAX(0,total_abstraction_km3!BT61-domestic_gross_demand_km3!BT61-industry_water_withdrawal_km3!BT61)</f>
        <v>0</v>
      </c>
      <c r="BU61" s="18">
        <f>MAX(0,total_abstraction_km3!BU61-domestic_gross_demand_km3!BU61-industry_water_withdrawal_km3!BU61)</f>
        <v>0</v>
      </c>
      <c r="BV61" s="18">
        <f>MAX(0,total_abstraction_km3!BV61-domestic_gross_demand_km3!BV61-industry_water_withdrawal_km3!BV61)</f>
        <v>0</v>
      </c>
      <c r="BW61" s="18">
        <f>MAX(0,total_abstraction_km3!BW61-domestic_gross_demand_km3!BW61-industry_water_withdrawal_km3!BW61)</f>
        <v>0</v>
      </c>
      <c r="BX61" s="18">
        <f>MAX(0,total_abstraction_km3!BX61-domestic_gross_demand_km3!BX61-industry_water_withdrawal_km3!BX61)</f>
        <v>0</v>
      </c>
      <c r="BY61" s="18">
        <f>MAX(0,total_abstraction_km3!BY61-domestic_gross_demand_km3!BY61-industry_water_withdrawal_km3!BY61)</f>
        <v>0</v>
      </c>
      <c r="BZ61" s="18">
        <f>MAX(0,total_abstraction_km3!BZ61-domestic_gross_demand_km3!BZ61-industry_water_withdrawal_km3!BZ61)</f>
        <v>8.5233128929258425E-5</v>
      </c>
      <c r="CA61" s="18">
        <f>MAX(0,total_abstraction_km3!CA61-domestic_gross_demand_km3!CA61-industry_water_withdrawal_km3!CA61)</f>
        <v>0</v>
      </c>
      <c r="CB61" s="18">
        <f>MAX(0,total_abstraction_km3!CB61-domestic_gross_demand_km3!CB61-industry_water_withdrawal_km3!CB61)</f>
        <v>0</v>
      </c>
      <c r="CC61" s="18">
        <f>MAX(0,total_abstraction_km3!CC61-domestic_gross_demand_km3!CC61-industry_water_withdrawal_km3!CC61)</f>
        <v>0</v>
      </c>
      <c r="CD61" s="18">
        <f>MAX(0,total_abstraction_km3!CD61-domestic_gross_demand_km3!CD61-industry_water_withdrawal_km3!CD61)</f>
        <v>1.1647803054791028E-4</v>
      </c>
      <c r="CE61" s="18">
        <f>MAX(0,total_abstraction_km3!CE61-domestic_gross_demand_km3!CE61-industry_water_withdrawal_km3!CE61)</f>
        <v>0</v>
      </c>
      <c r="CF61" s="18">
        <f>MAX(0,total_abstraction_km3!CF61-domestic_gross_demand_km3!CF61-industry_water_withdrawal_km3!CF61)</f>
        <v>0</v>
      </c>
      <c r="CG61" s="18">
        <f>MAX(0,total_abstraction_km3!CG61-domestic_gross_demand_km3!CG61-industry_water_withdrawal_km3!CG61)</f>
        <v>0</v>
      </c>
      <c r="CH61" s="18">
        <f>MAX(0,total_abstraction_km3!CH61-domestic_gross_demand_km3!CH61-industry_water_withdrawal_km3!CH61)</f>
        <v>0</v>
      </c>
      <c r="CI61" s="18">
        <f>MAX(0,total_abstraction_km3!CI61-domestic_gross_demand_km3!CI61-industry_water_withdrawal_km3!CI61)</f>
        <v>0</v>
      </c>
      <c r="CJ61" s="18">
        <f>MAX(0,total_abstraction_km3!CJ61-domestic_gross_demand_km3!CJ61-industry_water_withdrawal_km3!CJ61)</f>
        <v>0</v>
      </c>
      <c r="CK61" s="18">
        <f>MAX(0,total_abstraction_km3!CK61-domestic_gross_demand_km3!CK61-industry_water_withdrawal_km3!CK61)</f>
        <v>0</v>
      </c>
      <c r="CL61" s="18">
        <f>MAX(0,total_abstraction_km3!CL61-domestic_gross_demand_km3!CL61-industry_water_withdrawal_km3!CL61)</f>
        <v>0</v>
      </c>
      <c r="CM61" s="18">
        <f>MAX(0,total_abstraction_km3!CM61-domestic_gross_demand_km3!CM61-industry_water_withdrawal_km3!CM61)</f>
        <v>0</v>
      </c>
      <c r="CN61" s="18">
        <f>MAX(0,total_abstraction_km3!CN61-domestic_gross_demand_km3!CN61-industry_water_withdrawal_km3!CN61)</f>
        <v>0</v>
      </c>
      <c r="CO61" s="18">
        <f>MAX(0,total_abstraction_km3!CO61-domestic_gross_demand_km3!CO61-industry_water_withdrawal_km3!CO61)</f>
        <v>0</v>
      </c>
      <c r="CP61" s="18">
        <f>MAX(0,total_abstraction_km3!CP61-domestic_gross_demand_km3!CP61-industry_water_withdrawal_km3!CP61)</f>
        <v>0</v>
      </c>
      <c r="CQ61" s="18">
        <f>MAX(0,total_abstraction_km3!CQ61-domestic_gross_demand_km3!CQ61-industry_water_withdrawal_km3!CQ61)</f>
        <v>0</v>
      </c>
      <c r="CR61" s="18">
        <f>MAX(0,total_abstraction_km3!CR61-domestic_gross_demand_km3!CR61-industry_water_withdrawal_km3!CR61)</f>
        <v>0</v>
      </c>
      <c r="CS61" s="18">
        <f>MAX(0,total_abstraction_km3!CS61-domestic_gross_demand_km3!CS61-industry_water_withdrawal_km3!CS61)</f>
        <v>0</v>
      </c>
      <c r="CT61" s="18">
        <f>MAX(0,total_abstraction_km3!CT61-domestic_gross_demand_km3!CT61-industry_water_withdrawal_km3!CT61)</f>
        <v>2.7151100038391197E-4</v>
      </c>
    </row>
    <row r="62" spans="1:98" x14ac:dyDescent="0.25">
      <c r="A62" s="18">
        <v>151</v>
      </c>
      <c r="B62" s="18" t="s">
        <v>1971</v>
      </c>
      <c r="C62" s="18" t="s">
        <v>586</v>
      </c>
      <c r="D62" s="18" t="s">
        <v>426</v>
      </c>
      <c r="E62" s="18" t="s">
        <v>270</v>
      </c>
      <c r="F62" s="18">
        <f>MAX(0,total_abstraction_km3!F62-domestic_gross_demand_km3!F62-industry_water_withdrawal_km3!F62)</f>
        <v>1.4354930000000001</v>
      </c>
      <c r="G62" s="18">
        <f>MAX(0,total_abstraction_km3!G62-domestic_gross_demand_km3!G62-industry_water_withdrawal_km3!G62)</f>
        <v>1.5277990000000001</v>
      </c>
      <c r="H62" s="18">
        <f>MAX(0,total_abstraction_km3!H62-domestic_gross_demand_km3!H62-industry_water_withdrawal_km3!H62)</f>
        <v>1.3240319999999999</v>
      </c>
      <c r="I62" s="18">
        <f>MAX(0,total_abstraction_km3!I62-domestic_gross_demand_km3!I62-industry_water_withdrawal_km3!I62)</f>
        <v>1.3378840000000001</v>
      </c>
      <c r="J62" s="18">
        <f>MAX(0,total_abstraction_km3!J62-domestic_gross_demand_km3!J62-industry_water_withdrawal_km3!J62)</f>
        <v>1.2936989999999999</v>
      </c>
      <c r="K62" s="18">
        <f>MAX(0,total_abstraction_km3!K62-domestic_gross_demand_km3!K62-industry_water_withdrawal_km3!K62)</f>
        <v>1.7379390000000001</v>
      </c>
      <c r="L62" s="18">
        <f>MAX(0,total_abstraction_km3!L62-domestic_gross_demand_km3!L62-industry_water_withdrawal_km3!L62)</f>
        <v>1.368962</v>
      </c>
      <c r="M62" s="18">
        <f>MAX(0,total_abstraction_km3!M62-domestic_gross_demand_km3!M62-industry_water_withdrawal_km3!M62)</f>
        <v>1.7815389999999998</v>
      </c>
      <c r="N62" s="18">
        <f>MAX(0,total_abstraction_km3!N62-domestic_gross_demand_km3!N62-industry_water_withdrawal_km3!N62)</f>
        <v>1.2873520000000001</v>
      </c>
      <c r="O62" s="18">
        <f>MAX(0,total_abstraction_km3!O62-domestic_gross_demand_km3!O62-industry_water_withdrawal_km3!O62)</f>
        <v>1.579709</v>
      </c>
      <c r="P62" s="18">
        <f>MAX(0,total_abstraction_km3!P62-domestic_gross_demand_km3!P62-industry_water_withdrawal_km3!P62)</f>
        <v>1.260718</v>
      </c>
      <c r="Q62" s="18">
        <f>MAX(0,total_abstraction_km3!Q62-domestic_gross_demand_km3!Q62-industry_water_withdrawal_km3!Q62)</f>
        <v>1.2782499999999999</v>
      </c>
      <c r="R62" s="18">
        <f>MAX(0,total_abstraction_km3!R62-domestic_gross_demand_km3!R62-industry_water_withdrawal_km3!R62)</f>
        <v>1.481487</v>
      </c>
      <c r="S62" s="18">
        <f>MAX(0,total_abstraction_km3!S62-domestic_gross_demand_km3!S62-industry_water_withdrawal_km3!S62)</f>
        <v>1.505863</v>
      </c>
      <c r="T62" s="18">
        <f>MAX(0,total_abstraction_km3!T62-domestic_gross_demand_km3!T62-industry_water_withdrawal_km3!T62)</f>
        <v>1.9608189999999999</v>
      </c>
      <c r="U62" s="18">
        <f>MAX(0,total_abstraction_km3!U62-domestic_gross_demand_km3!U62-industry_water_withdrawal_km3!U62)</f>
        <v>1.8403639999999999</v>
      </c>
      <c r="V62" s="18">
        <f>MAX(0,total_abstraction_km3!V62-domestic_gross_demand_km3!V62-industry_water_withdrawal_km3!V62)</f>
        <v>1.643187</v>
      </c>
      <c r="W62" s="18">
        <f>MAX(0,total_abstraction_km3!W62-domestic_gross_demand_km3!W62-industry_water_withdrawal_km3!W62)</f>
        <v>1.8888710000000002</v>
      </c>
      <c r="X62" s="18">
        <f>MAX(0,total_abstraction_km3!X62-domestic_gross_demand_km3!X62-industry_water_withdrawal_km3!X62)</f>
        <v>1.2611280000000002</v>
      </c>
      <c r="Y62" s="18">
        <f>MAX(0,total_abstraction_km3!Y62-domestic_gross_demand_km3!Y62-industry_water_withdrawal_km3!Y62)</f>
        <v>1.5526499999999999</v>
      </c>
      <c r="Z62" s="18">
        <f>MAX(0,total_abstraction_km3!Z62-domestic_gross_demand_km3!Z62-industry_water_withdrawal_km3!Z62)</f>
        <v>1.3327639999999998</v>
      </c>
      <c r="AA62" s="18">
        <f>MAX(0,total_abstraction_km3!AA62-domestic_gross_demand_km3!AA62-industry_water_withdrawal_km3!AA62)</f>
        <v>1.2817190000000001</v>
      </c>
      <c r="AB62" s="18">
        <f>MAX(0,total_abstraction_km3!AB62-domestic_gross_demand_km3!AB62-industry_water_withdrawal_km3!AB62)</f>
        <v>1.376177</v>
      </c>
      <c r="AC62" s="18">
        <f>MAX(0,total_abstraction_km3!AC62-domestic_gross_demand_km3!AC62-industry_water_withdrawal_km3!AC62)</f>
        <v>1.4281519999999999</v>
      </c>
      <c r="AD62" s="18">
        <f>MAX(0,total_abstraction_km3!AD62-domestic_gross_demand_km3!AD62-industry_water_withdrawal_km3!AD62)</f>
        <v>1.4051439999999999</v>
      </c>
      <c r="AE62" s="18">
        <f>MAX(0,total_abstraction_km3!AE62-domestic_gross_demand_km3!AE62-industry_water_withdrawal_km3!AE62)</f>
        <v>1.5451129999999997</v>
      </c>
      <c r="AF62" s="18">
        <f>MAX(0,total_abstraction_km3!AF62-domestic_gross_demand_km3!AF62-industry_water_withdrawal_km3!AF62)</f>
        <v>1.5580879999999997</v>
      </c>
      <c r="AG62" s="18">
        <f>MAX(0,total_abstraction_km3!AG62-domestic_gross_demand_km3!AG62-industry_water_withdrawal_km3!AG62)</f>
        <v>1.3194210000000002</v>
      </c>
      <c r="AH62" s="18">
        <f>MAX(0,total_abstraction_km3!AH62-domestic_gross_demand_km3!AH62-industry_water_withdrawal_km3!AH62)</f>
        <v>1.627275</v>
      </c>
      <c r="AI62" s="18">
        <f>MAX(0,total_abstraction_km3!AI62-domestic_gross_demand_km3!AI62-industry_water_withdrawal_km3!AI62)</f>
        <v>1.5271989999999998</v>
      </c>
      <c r="AJ62" s="18">
        <f>MAX(0,total_abstraction_km3!AJ62-domestic_gross_demand_km3!AJ62-industry_water_withdrawal_km3!AJ62)</f>
        <v>1.4941300000000002</v>
      </c>
      <c r="AK62" s="18">
        <f>MAX(0,total_abstraction_km3!AK62-domestic_gross_demand_km3!AK62-industry_water_withdrawal_km3!AK62)</f>
        <v>1.6086520000000002</v>
      </c>
      <c r="AL62" s="18">
        <f>MAX(0,total_abstraction_km3!AL62-domestic_gross_demand_km3!AL62-industry_water_withdrawal_km3!AL62)</f>
        <v>1.2693380000000001</v>
      </c>
      <c r="AM62" s="18">
        <f>MAX(0,total_abstraction_km3!AM62-domestic_gross_demand_km3!AM62-industry_water_withdrawal_km3!AM62)</f>
        <v>1.4294610000000003</v>
      </c>
      <c r="AN62" s="18">
        <f>MAX(0,total_abstraction_km3!AN62-domestic_gross_demand_km3!AN62-industry_water_withdrawal_km3!AN62)</f>
        <v>1.3690500000000001</v>
      </c>
      <c r="AO62" s="18">
        <f>MAX(0,total_abstraction_km3!AO62-domestic_gross_demand_km3!AO62-industry_water_withdrawal_km3!AO62)</f>
        <v>1.640242</v>
      </c>
      <c r="AP62" s="18">
        <f>MAX(0,total_abstraction_km3!AP62-domestic_gross_demand_km3!AP62-industry_water_withdrawal_km3!AP62)</f>
        <v>1.7999780000000003</v>
      </c>
      <c r="AQ62" s="18">
        <f>MAX(0,total_abstraction_km3!AQ62-domestic_gross_demand_km3!AQ62-industry_water_withdrawal_km3!AQ62)</f>
        <v>1.5009300000000001</v>
      </c>
      <c r="AR62" s="18">
        <f>MAX(0,total_abstraction_km3!AR62-domestic_gross_demand_km3!AR62-industry_water_withdrawal_km3!AR62)</f>
        <v>1.388911</v>
      </c>
      <c r="AS62" s="18">
        <f>MAX(0,total_abstraction_km3!AS62-domestic_gross_demand_km3!AS62-industry_water_withdrawal_km3!AS62)</f>
        <v>1.5360720000000001</v>
      </c>
      <c r="AT62" s="18">
        <f>MAX(0,total_abstraction_km3!AT62-domestic_gross_demand_km3!AT62-industry_water_withdrawal_km3!AT62)</f>
        <v>1.6180060000000001</v>
      </c>
      <c r="AU62" s="18">
        <f>MAX(0,total_abstraction_km3!AU62-domestic_gross_demand_km3!AU62-industry_water_withdrawal_km3!AU62)</f>
        <v>1.6340570000000003</v>
      </c>
      <c r="AV62" s="18">
        <f>MAX(0,total_abstraction_km3!AV62-domestic_gross_demand_km3!AV62-industry_water_withdrawal_km3!AV62)</f>
        <v>1.5446309999999999</v>
      </c>
      <c r="AW62" s="18">
        <f>MAX(0,total_abstraction_km3!AW62-domestic_gross_demand_km3!AW62-industry_water_withdrawal_km3!AW62)</f>
        <v>1.8630000000000002</v>
      </c>
      <c r="AX62" s="18">
        <f>MAX(0,total_abstraction_km3!AX62-domestic_gross_demand_km3!AX62-industry_water_withdrawal_km3!AX62)</f>
        <v>1.6216869999999994</v>
      </c>
      <c r="AY62" s="18">
        <f>MAX(0,total_abstraction_km3!AY62-domestic_gross_demand_km3!AY62-industry_water_withdrawal_km3!AY62)</f>
        <v>1.418704</v>
      </c>
      <c r="AZ62" s="18">
        <f>MAX(0,total_abstraction_km3!AZ62-domestic_gross_demand_km3!AZ62-industry_water_withdrawal_km3!AZ62)</f>
        <v>1.4914280000000002</v>
      </c>
      <c r="BA62" s="18">
        <f>MAX(0,total_abstraction_km3!BA62-domestic_gross_demand_km3!BA62-industry_water_withdrawal_km3!BA62)</f>
        <v>1.4470189999999998</v>
      </c>
      <c r="BB62" s="18">
        <f>MAX(0,total_abstraction_km3!BB62-domestic_gross_demand_km3!BB62-industry_water_withdrawal_km3!BB62)</f>
        <v>1.4418850000000001</v>
      </c>
      <c r="BC62" s="18">
        <f>MAX(0,total_abstraction_km3!BC62-domestic_gross_demand_km3!BC62-industry_water_withdrawal_km3!BC62)</f>
        <v>1.4628440000000003</v>
      </c>
      <c r="BD62" s="18">
        <f>MAX(0,total_abstraction_km3!BD62-domestic_gross_demand_km3!BD62-industry_water_withdrawal_km3!BD62)</f>
        <v>1.8348620000000002</v>
      </c>
      <c r="BE62" s="18">
        <f>MAX(0,total_abstraction_km3!BE62-domestic_gross_demand_km3!BE62-industry_water_withdrawal_km3!BE62)</f>
        <v>1.7093670000000003</v>
      </c>
      <c r="BF62" s="18">
        <f>MAX(0,total_abstraction_km3!BF62-domestic_gross_demand_km3!BF62-industry_water_withdrawal_km3!BF62)</f>
        <v>1.240046</v>
      </c>
      <c r="BG62" s="18">
        <f>MAX(0,total_abstraction_km3!BG62-domestic_gross_demand_km3!BG62-industry_water_withdrawal_km3!BG62)</f>
        <v>1.5849799999999998</v>
      </c>
      <c r="BH62" s="18">
        <f>MAX(0,total_abstraction_km3!BH62-domestic_gross_demand_km3!BH62-industry_water_withdrawal_km3!BH62)</f>
        <v>1.6500969999999997</v>
      </c>
      <c r="BI62" s="18">
        <f>MAX(0,total_abstraction_km3!BI62-domestic_gross_demand_km3!BI62-industry_water_withdrawal_km3!BI62)</f>
        <v>1.8455650000000003</v>
      </c>
      <c r="BJ62" s="18">
        <f>MAX(0,total_abstraction_km3!BJ62-domestic_gross_demand_km3!BJ62-industry_water_withdrawal_km3!BJ62)</f>
        <v>1.540832</v>
      </c>
      <c r="BK62" s="18">
        <f>MAX(0,total_abstraction_km3!BK62-domestic_gross_demand_km3!BK62-industry_water_withdrawal_km3!BK62)</f>
        <v>1.968836</v>
      </c>
      <c r="BL62" s="18">
        <f>MAX(0,total_abstraction_km3!BL62-domestic_gross_demand_km3!BL62-industry_water_withdrawal_km3!BL62)</f>
        <v>1.5293690862068989</v>
      </c>
      <c r="BM62" s="18">
        <f>MAX(0,total_abstraction_km3!BM62-domestic_gross_demand_km3!BM62-industry_water_withdrawal_km3!BM62)</f>
        <v>7.4194793699826012E-2</v>
      </c>
      <c r="BN62" s="18">
        <f>MAX(0,total_abstraction_km3!BN62-domestic_gross_demand_km3!BN62-industry_water_withdrawal_km3!BN62)</f>
        <v>0</v>
      </c>
      <c r="BO62" s="18">
        <f>MAX(0,total_abstraction_km3!BO62-domestic_gross_demand_km3!BO62-industry_water_withdrawal_km3!BO62)</f>
        <v>0</v>
      </c>
      <c r="BP62" s="18">
        <f>MAX(0,total_abstraction_km3!BP62-domestic_gross_demand_km3!BP62-industry_water_withdrawal_km3!BP62)</f>
        <v>0</v>
      </c>
      <c r="BQ62" s="18">
        <f>MAX(0,total_abstraction_km3!BQ62-domestic_gross_demand_km3!BQ62-industry_water_withdrawal_km3!BQ62)</f>
        <v>0</v>
      </c>
      <c r="BR62" s="18">
        <f>MAX(0,total_abstraction_km3!BR62-domestic_gross_demand_km3!BR62-industry_water_withdrawal_km3!BR62)</f>
        <v>0</v>
      </c>
      <c r="BS62" s="18">
        <f>MAX(0,total_abstraction_km3!BS62-domestic_gross_demand_km3!BS62-industry_water_withdrawal_km3!BS62)</f>
        <v>0</v>
      </c>
      <c r="BT62" s="18">
        <f>MAX(0,total_abstraction_km3!BT62-domestic_gross_demand_km3!BT62-industry_water_withdrawal_km3!BT62)</f>
        <v>3.0336621550955496E-3</v>
      </c>
      <c r="BU62" s="18">
        <f>MAX(0,total_abstraction_km3!BU62-domestic_gross_demand_km3!BU62-industry_water_withdrawal_km3!BU62)</f>
        <v>0</v>
      </c>
      <c r="BV62" s="18">
        <f>MAX(0,total_abstraction_km3!BV62-domestic_gross_demand_km3!BV62-industry_water_withdrawal_km3!BV62)</f>
        <v>0</v>
      </c>
      <c r="BW62" s="18">
        <f>MAX(0,total_abstraction_km3!BW62-domestic_gross_demand_km3!BW62-industry_water_withdrawal_km3!BW62)</f>
        <v>1.3837813999999997</v>
      </c>
      <c r="BX62" s="18">
        <f>MAX(0,total_abstraction_km3!BX62-domestic_gross_demand_km3!BX62-industry_water_withdrawal_km3!BX62)</f>
        <v>6.4841637918263334E-2</v>
      </c>
      <c r="BY62" s="18">
        <f>MAX(0,total_abstraction_km3!BY62-domestic_gross_demand_km3!BY62-industry_water_withdrawal_km3!BY62)</f>
        <v>1.5511002</v>
      </c>
      <c r="BZ62" s="18">
        <f>MAX(0,total_abstraction_km3!BZ62-domestic_gross_demand_km3!BZ62-industry_water_withdrawal_km3!BZ62)</f>
        <v>0.1594504354752081</v>
      </c>
      <c r="CA62" s="18">
        <f>MAX(0,total_abstraction_km3!CA62-domestic_gross_demand_km3!CA62-industry_water_withdrawal_km3!CA62)</f>
        <v>1.4974273999999999</v>
      </c>
      <c r="CB62" s="18">
        <f>MAX(0,total_abstraction_km3!CB62-domestic_gross_demand_km3!CB62-industry_water_withdrawal_km3!CB62)</f>
        <v>0.2741897252194832</v>
      </c>
      <c r="CC62" s="18">
        <f>MAX(0,total_abstraction_km3!CC62-domestic_gross_demand_km3!CC62-industry_water_withdrawal_km3!CC62)</f>
        <v>1.63724</v>
      </c>
      <c r="CD62" s="18">
        <f>MAX(0,total_abstraction_km3!CD62-domestic_gross_demand_km3!CD62-industry_water_withdrawal_km3!CD62)</f>
        <v>0.17402410790414599</v>
      </c>
      <c r="CE62" s="18">
        <f>MAX(0,total_abstraction_km3!CE62-domestic_gross_demand_km3!CE62-industry_water_withdrawal_km3!CE62)</f>
        <v>1.3647912</v>
      </c>
      <c r="CF62" s="18">
        <f>MAX(0,total_abstraction_km3!CF62-domestic_gross_demand_km3!CF62-industry_water_withdrawal_km3!CF62)</f>
        <v>5.1595217796478299E-2</v>
      </c>
      <c r="CG62" s="18">
        <f>MAX(0,total_abstraction_km3!CG62-domestic_gross_demand_km3!CG62-industry_water_withdrawal_km3!CG62)</f>
        <v>1.5154191999999997</v>
      </c>
      <c r="CH62" s="18">
        <f>MAX(0,total_abstraction_km3!CH62-domestic_gross_demand_km3!CH62-industry_water_withdrawal_km3!CH62)</f>
        <v>7.4829258592615092E-2</v>
      </c>
      <c r="CI62" s="18">
        <f>MAX(0,total_abstraction_km3!CI62-domestic_gross_demand_km3!CI62-industry_water_withdrawal_km3!CI62)</f>
        <v>1.4341262000000001</v>
      </c>
      <c r="CJ62" s="18">
        <f>MAX(0,total_abstraction_km3!CJ62-domestic_gross_demand_km3!CJ62-industry_water_withdrawal_km3!CJ62)</f>
        <v>0</v>
      </c>
      <c r="CK62" s="18">
        <f>MAX(0,total_abstraction_km3!CK62-domestic_gross_demand_km3!CK62-industry_water_withdrawal_km3!CK62)</f>
        <v>1.5732266000000001</v>
      </c>
      <c r="CL62" s="18">
        <f>MAX(0,total_abstraction_km3!CL62-domestic_gross_demand_km3!CL62-industry_water_withdrawal_km3!CL62)</f>
        <v>0</v>
      </c>
      <c r="CM62" s="18">
        <f>MAX(0,total_abstraction_km3!CM62-domestic_gross_demand_km3!CM62-industry_water_withdrawal_km3!CM62)</f>
        <v>1.6562762</v>
      </c>
      <c r="CN62" s="18">
        <f>MAX(0,total_abstraction_km3!CN62-domestic_gross_demand_km3!CN62-industry_water_withdrawal_km3!CN62)</f>
        <v>9.2936066729185751E-2</v>
      </c>
      <c r="CO62" s="18">
        <f>MAX(0,total_abstraction_km3!CO62-domestic_gross_demand_km3!CO62-industry_water_withdrawal_km3!CO62)</f>
        <v>1.4523760000000001</v>
      </c>
      <c r="CP62" s="18">
        <f>MAX(0,total_abstraction_km3!CP62-domestic_gross_demand_km3!CP62-industry_water_withdrawal_km3!CP62)</f>
        <v>7.7618396641188948E-3</v>
      </c>
      <c r="CQ62" s="18">
        <f>MAX(0,total_abstraction_km3!CQ62-domestic_gross_demand_km3!CQ62-industry_water_withdrawal_km3!CQ62)</f>
        <v>1.6038703999999999</v>
      </c>
      <c r="CR62" s="18">
        <f>MAX(0,total_abstraction_km3!CR62-domestic_gross_demand_km3!CR62-industry_water_withdrawal_km3!CR62)</f>
        <v>6.2070420924433392E-2</v>
      </c>
      <c r="CS62" s="18">
        <f>MAX(0,total_abstraction_km3!CS62-domestic_gross_demand_km3!CS62-industry_water_withdrawal_km3!CS62)</f>
        <v>1.7850776666666701</v>
      </c>
      <c r="CT62" s="18">
        <f>MAX(0,total_abstraction_km3!CT62-domestic_gross_demand_km3!CT62-industry_water_withdrawal_km3!CT62)</f>
        <v>0.21387042386103727</v>
      </c>
    </row>
    <row r="63" spans="1:98" x14ac:dyDescent="0.25">
      <c r="A63" s="18">
        <v>152</v>
      </c>
      <c r="B63" s="18" t="s">
        <v>1972</v>
      </c>
      <c r="C63" s="18" t="s">
        <v>587</v>
      </c>
      <c r="D63" s="18" t="s">
        <v>458</v>
      </c>
      <c r="E63" s="18" t="s">
        <v>272</v>
      </c>
      <c r="F63" s="18">
        <f>MAX(0,total_abstraction_km3!F63-domestic_gross_demand_km3!F63-industry_water_withdrawal_km3!F63)</f>
        <v>5.7394619999999996</v>
      </c>
      <c r="G63" s="18">
        <f>MAX(0,total_abstraction_km3!G63-domestic_gross_demand_km3!G63-industry_water_withdrawal_km3!G63)</f>
        <v>5.7932219999999992</v>
      </c>
      <c r="H63" s="18">
        <f>MAX(0,total_abstraction_km3!H63-domestic_gross_demand_km3!H63-industry_water_withdrawal_km3!H63)</f>
        <v>6.8499559999999988</v>
      </c>
      <c r="I63" s="18">
        <f>MAX(0,total_abstraction_km3!I63-domestic_gross_demand_km3!I63-industry_water_withdrawal_km3!I63)</f>
        <v>6.1352099999999998</v>
      </c>
      <c r="J63" s="18">
        <f>MAX(0,total_abstraction_km3!J63-domestic_gross_demand_km3!J63-industry_water_withdrawal_km3!J63)</f>
        <v>6.1304569999999998</v>
      </c>
      <c r="K63" s="18">
        <f>MAX(0,total_abstraction_km3!K63-domestic_gross_demand_km3!K63-industry_water_withdrawal_km3!K63)</f>
        <v>5.9656889999999994</v>
      </c>
      <c r="L63" s="18">
        <f>MAX(0,total_abstraction_km3!L63-domestic_gross_demand_km3!L63-industry_water_withdrawal_km3!L63)</f>
        <v>6.8062889999999996</v>
      </c>
      <c r="M63" s="18">
        <f>MAX(0,total_abstraction_km3!M63-domestic_gross_demand_km3!M63-industry_water_withdrawal_km3!M63)</f>
        <v>7.6050800000000001</v>
      </c>
      <c r="N63" s="18">
        <f>MAX(0,total_abstraction_km3!N63-domestic_gross_demand_km3!N63-industry_water_withdrawal_km3!N63)</f>
        <v>7.2764699999999998</v>
      </c>
      <c r="O63" s="18">
        <f>MAX(0,total_abstraction_km3!O63-domestic_gross_demand_km3!O63-industry_water_withdrawal_km3!O63)</f>
        <v>6.7785399999999996</v>
      </c>
      <c r="P63" s="18">
        <f>MAX(0,total_abstraction_km3!P63-domestic_gross_demand_km3!P63-industry_water_withdrawal_km3!P63)</f>
        <v>5.2837300000000003</v>
      </c>
      <c r="Q63" s="18">
        <f>MAX(0,total_abstraction_km3!Q63-domestic_gross_demand_km3!Q63-industry_water_withdrawal_km3!Q63)</f>
        <v>6.2376099999999983</v>
      </c>
      <c r="R63" s="18">
        <f>MAX(0,total_abstraction_km3!R63-domestic_gross_demand_km3!R63-industry_water_withdrawal_km3!R63)</f>
        <v>8.0592100000000002</v>
      </c>
      <c r="S63" s="18">
        <f>MAX(0,total_abstraction_km3!S63-domestic_gross_demand_km3!S63-industry_water_withdrawal_km3!S63)</f>
        <v>9.0761699999999994</v>
      </c>
      <c r="T63" s="18">
        <f>MAX(0,total_abstraction_km3!T63-domestic_gross_demand_km3!T63-industry_water_withdrawal_km3!T63)</f>
        <v>8.5332100000000004</v>
      </c>
      <c r="U63" s="18">
        <f>MAX(0,total_abstraction_km3!U63-domestic_gross_demand_km3!U63-industry_water_withdrawal_km3!U63)</f>
        <v>7.734840000000001</v>
      </c>
      <c r="V63" s="18">
        <f>MAX(0,total_abstraction_km3!V63-domestic_gross_demand_km3!V63-industry_water_withdrawal_km3!V63)</f>
        <v>9.0105699999999995</v>
      </c>
      <c r="W63" s="18">
        <f>MAX(0,total_abstraction_km3!W63-domestic_gross_demand_km3!W63-industry_water_withdrawal_km3!W63)</f>
        <v>9.9167299999999994</v>
      </c>
      <c r="X63" s="18">
        <f>MAX(0,total_abstraction_km3!X63-domestic_gross_demand_km3!X63-industry_water_withdrawal_km3!X63)</f>
        <v>10.440569999999997</v>
      </c>
      <c r="Y63" s="18">
        <f>MAX(0,total_abstraction_km3!Y63-domestic_gross_demand_km3!Y63-industry_water_withdrawal_km3!Y63)</f>
        <v>9.3147799999999989</v>
      </c>
      <c r="Z63" s="18">
        <f>MAX(0,total_abstraction_km3!Z63-domestic_gross_demand_km3!Z63-industry_water_withdrawal_km3!Z63)</f>
        <v>8.7264000000000017</v>
      </c>
      <c r="AA63" s="18">
        <f>MAX(0,total_abstraction_km3!AA63-domestic_gross_demand_km3!AA63-industry_water_withdrawal_km3!AA63)</f>
        <v>10.61842</v>
      </c>
      <c r="AB63" s="18">
        <f>MAX(0,total_abstraction_km3!AB63-domestic_gross_demand_km3!AB63-industry_water_withdrawal_km3!AB63)</f>
        <v>11.895599999999998</v>
      </c>
      <c r="AC63" s="18">
        <f>MAX(0,total_abstraction_km3!AC63-domestic_gross_demand_km3!AC63-industry_water_withdrawal_km3!AC63)</f>
        <v>11.51981</v>
      </c>
      <c r="AD63" s="18">
        <f>MAX(0,total_abstraction_km3!AD63-domestic_gross_demand_km3!AD63-industry_water_withdrawal_km3!AD63)</f>
        <v>11.009519999999998</v>
      </c>
      <c r="AE63" s="18">
        <f>MAX(0,total_abstraction_km3!AE63-domestic_gross_demand_km3!AE63-industry_water_withdrawal_km3!AE63)</f>
        <v>11.172410000000003</v>
      </c>
      <c r="AF63" s="18">
        <f>MAX(0,total_abstraction_km3!AF63-domestic_gross_demand_km3!AF63-industry_water_withdrawal_km3!AF63)</f>
        <v>14.269439999999999</v>
      </c>
      <c r="AG63" s="18">
        <f>MAX(0,total_abstraction_km3!AG63-domestic_gross_demand_km3!AG63-industry_water_withdrawal_km3!AG63)</f>
        <v>14.605410000000003</v>
      </c>
      <c r="AH63" s="18">
        <f>MAX(0,total_abstraction_km3!AH63-domestic_gross_demand_km3!AH63-industry_water_withdrawal_km3!AH63)</f>
        <v>13.003830000000001</v>
      </c>
      <c r="AI63" s="18">
        <f>MAX(0,total_abstraction_km3!AI63-domestic_gross_demand_km3!AI63-industry_water_withdrawal_km3!AI63)</f>
        <v>12.34756</v>
      </c>
      <c r="AJ63" s="18">
        <f>MAX(0,total_abstraction_km3!AJ63-domestic_gross_demand_km3!AJ63-industry_water_withdrawal_km3!AJ63)</f>
        <v>14.492730000000002</v>
      </c>
      <c r="AK63" s="18">
        <f>MAX(0,total_abstraction_km3!AK63-domestic_gross_demand_km3!AK63-industry_water_withdrawal_km3!AK63)</f>
        <v>16.25113</v>
      </c>
      <c r="AL63" s="18">
        <f>MAX(0,total_abstraction_km3!AL63-domestic_gross_demand_km3!AL63-industry_water_withdrawal_km3!AL63)</f>
        <v>13.839769999999998</v>
      </c>
      <c r="AM63" s="18">
        <f>MAX(0,total_abstraction_km3!AM63-domestic_gross_demand_km3!AM63-industry_water_withdrawal_km3!AM63)</f>
        <v>13.314029999999999</v>
      </c>
      <c r="AN63" s="18">
        <f>MAX(0,total_abstraction_km3!AN63-domestic_gross_demand_km3!AN63-industry_water_withdrawal_km3!AN63)</f>
        <v>11.967390000000002</v>
      </c>
      <c r="AO63" s="18">
        <f>MAX(0,total_abstraction_km3!AO63-domestic_gross_demand_km3!AO63-industry_water_withdrawal_km3!AO63)</f>
        <v>13.061259999999997</v>
      </c>
      <c r="AP63" s="18">
        <f>MAX(0,total_abstraction_km3!AP63-domestic_gross_demand_km3!AP63-industry_water_withdrawal_km3!AP63)</f>
        <v>14.766720000000003</v>
      </c>
      <c r="AQ63" s="18">
        <f>MAX(0,total_abstraction_km3!AQ63-domestic_gross_demand_km3!AQ63-industry_water_withdrawal_km3!AQ63)</f>
        <v>12.620759999999997</v>
      </c>
      <c r="AR63" s="18">
        <f>MAX(0,total_abstraction_km3!AR63-domestic_gross_demand_km3!AR63-industry_water_withdrawal_km3!AR63)</f>
        <v>14.918800000000001</v>
      </c>
      <c r="AS63" s="18">
        <f>MAX(0,total_abstraction_km3!AS63-domestic_gross_demand_km3!AS63-industry_water_withdrawal_km3!AS63)</f>
        <v>12.68323</v>
      </c>
      <c r="AT63" s="18">
        <f>MAX(0,total_abstraction_km3!AT63-domestic_gross_demand_km3!AT63-industry_water_withdrawal_km3!AT63)</f>
        <v>9.7171800000000008</v>
      </c>
      <c r="AU63" s="18">
        <f>MAX(0,total_abstraction_km3!AU63-domestic_gross_demand_km3!AU63-industry_water_withdrawal_km3!AU63)</f>
        <v>15.25461</v>
      </c>
      <c r="AV63" s="18">
        <f>MAX(0,total_abstraction_km3!AV63-domestic_gross_demand_km3!AV63-industry_water_withdrawal_km3!AV63)</f>
        <v>15.256349999999998</v>
      </c>
      <c r="AW63" s="18">
        <f>MAX(0,total_abstraction_km3!AW63-domestic_gross_demand_km3!AW63-industry_water_withdrawal_km3!AW63)</f>
        <v>14.550649999999997</v>
      </c>
      <c r="AX63" s="18">
        <f>MAX(0,total_abstraction_km3!AX63-domestic_gross_demand_km3!AX63-industry_water_withdrawal_km3!AX63)</f>
        <v>12.965279999999998</v>
      </c>
      <c r="AY63" s="18">
        <f>MAX(0,total_abstraction_km3!AY63-domestic_gross_demand_km3!AY63-industry_water_withdrawal_km3!AY63)</f>
        <v>12.869970000000002</v>
      </c>
      <c r="AZ63" s="18">
        <f>MAX(0,total_abstraction_km3!AZ63-domestic_gross_demand_km3!AZ63-industry_water_withdrawal_km3!AZ63)</f>
        <v>12.754559999999998</v>
      </c>
      <c r="BA63" s="18">
        <f>MAX(0,total_abstraction_km3!BA63-domestic_gross_demand_km3!BA63-industry_water_withdrawal_km3!BA63)</f>
        <v>12.4801</v>
      </c>
      <c r="BB63" s="18">
        <f>MAX(0,total_abstraction_km3!BB63-domestic_gross_demand_km3!BB63-industry_water_withdrawal_km3!BB63)</f>
        <v>13.65743</v>
      </c>
      <c r="BC63" s="18">
        <f>MAX(0,total_abstraction_km3!BC63-domestic_gross_demand_km3!BC63-industry_water_withdrawal_km3!BC63)</f>
        <v>12.422889999999997</v>
      </c>
      <c r="BD63" s="18">
        <f>MAX(0,total_abstraction_km3!BD63-domestic_gross_demand_km3!BD63-industry_water_withdrawal_km3!BD63)</f>
        <v>17.45093</v>
      </c>
      <c r="BE63" s="18">
        <f>MAX(0,total_abstraction_km3!BE63-domestic_gross_demand_km3!BE63-industry_water_withdrawal_km3!BE63)</f>
        <v>15.822279999999999</v>
      </c>
      <c r="BF63" s="18">
        <f>MAX(0,total_abstraction_km3!BF63-domestic_gross_demand_km3!BF63-industry_water_withdrawal_km3!BF63)</f>
        <v>11.8209</v>
      </c>
      <c r="BG63" s="18">
        <f>MAX(0,total_abstraction_km3!BG63-domestic_gross_demand_km3!BG63-industry_water_withdrawal_km3!BG63)</f>
        <v>15.398759999999998</v>
      </c>
      <c r="BH63" s="18">
        <f>MAX(0,total_abstraction_km3!BH63-domestic_gross_demand_km3!BH63-industry_water_withdrawal_km3!BH63)</f>
        <v>15.766389999999998</v>
      </c>
      <c r="BI63" s="18">
        <f>MAX(0,total_abstraction_km3!BI63-domestic_gross_demand_km3!BI63-industry_water_withdrawal_km3!BI63)</f>
        <v>13.98565</v>
      </c>
      <c r="BJ63" s="18">
        <f>MAX(0,total_abstraction_km3!BJ63-domestic_gross_demand_km3!BJ63-industry_water_withdrawal_km3!BJ63)</f>
        <v>11.470609999999997</v>
      </c>
      <c r="BK63" s="18">
        <f>MAX(0,total_abstraction_km3!BK63-domestic_gross_demand_km3!BK63-industry_water_withdrawal_km3!BK63)</f>
        <v>11.626869999999998</v>
      </c>
      <c r="BL63" s="18">
        <f>MAX(0,total_abstraction_km3!BL63-domestic_gross_demand_km3!BL63-industry_water_withdrawal_km3!BL63)</f>
        <v>11.224886637931061</v>
      </c>
      <c r="BM63" s="18">
        <f>MAX(0,total_abstraction_km3!BM63-domestic_gross_demand_km3!BM63-industry_water_withdrawal_km3!BM63)</f>
        <v>2.9036129031835491</v>
      </c>
      <c r="BN63" s="18">
        <f>MAX(0,total_abstraction_km3!BN63-domestic_gross_demand_km3!BN63-industry_water_withdrawal_km3!BN63)</f>
        <v>0</v>
      </c>
      <c r="BO63" s="18">
        <f>MAX(0,total_abstraction_km3!BO63-domestic_gross_demand_km3!BO63-industry_water_withdrawal_km3!BO63)</f>
        <v>0</v>
      </c>
      <c r="BP63" s="18">
        <f>MAX(0,total_abstraction_km3!BP63-domestic_gross_demand_km3!BP63-industry_water_withdrawal_km3!BP63)</f>
        <v>0</v>
      </c>
      <c r="BQ63" s="18">
        <f>MAX(0,total_abstraction_km3!BQ63-domestic_gross_demand_km3!BQ63-industry_water_withdrawal_km3!BQ63)</f>
        <v>0</v>
      </c>
      <c r="BR63" s="18">
        <f>MAX(0,total_abstraction_km3!BR63-domestic_gross_demand_km3!BR63-industry_water_withdrawal_km3!BR63)</f>
        <v>0</v>
      </c>
      <c r="BS63" s="18">
        <f>MAX(0,total_abstraction_km3!BS63-domestic_gross_demand_km3!BS63-industry_water_withdrawal_km3!BS63)</f>
        <v>0</v>
      </c>
      <c r="BT63" s="18">
        <f>MAX(0,total_abstraction_km3!BT63-domestic_gross_demand_km3!BT63-industry_water_withdrawal_km3!BT63)</f>
        <v>0.1602052286136133</v>
      </c>
      <c r="BU63" s="18">
        <f>MAX(0,total_abstraction_km3!BU63-domestic_gross_demand_km3!BU63-industry_water_withdrawal_km3!BU63)</f>
        <v>0</v>
      </c>
      <c r="BV63" s="18">
        <f>MAX(0,total_abstraction_km3!BV63-domestic_gross_demand_km3!BV63-industry_water_withdrawal_km3!BV63)</f>
        <v>0</v>
      </c>
      <c r="BW63" s="18">
        <f>MAX(0,total_abstraction_km3!BW63-domestic_gross_demand_km3!BW63-industry_water_withdrawal_km3!BW63)</f>
        <v>6.1296614000000016</v>
      </c>
      <c r="BX63" s="18">
        <f>MAX(0,total_abstraction_km3!BX63-domestic_gross_demand_km3!BX63-industry_water_withdrawal_km3!BX63)</f>
        <v>0.2684540710719624</v>
      </c>
      <c r="BY63" s="18">
        <f>MAX(0,total_abstraction_km3!BY63-domestic_gross_demand_km3!BY63-industry_water_withdrawal_km3!BY63)</f>
        <v>6.8864136000000009</v>
      </c>
      <c r="BZ63" s="18">
        <f>MAX(0,total_abstraction_km3!BZ63-domestic_gross_demand_km3!BZ63-industry_water_withdrawal_km3!BZ63)</f>
        <v>0.55713152883859129</v>
      </c>
      <c r="CA63" s="18">
        <f>MAX(0,total_abstraction_km3!CA63-domestic_gross_demand_km3!CA63-industry_water_withdrawal_km3!CA63)</f>
        <v>7.4379860000000004</v>
      </c>
      <c r="CB63" s="18">
        <f>MAX(0,total_abstraction_km3!CB63-domestic_gross_demand_km3!CB63-industry_water_withdrawal_km3!CB63)</f>
        <v>1.4966097303141559</v>
      </c>
      <c r="CC63" s="18">
        <f>MAX(0,total_abstraction_km3!CC63-domestic_gross_demand_km3!CC63-industry_water_withdrawal_km3!CC63)</f>
        <v>9.283497999999998</v>
      </c>
      <c r="CD63" s="18">
        <f>MAX(0,total_abstraction_km3!CD63-domestic_gross_demand_km3!CD63-industry_water_withdrawal_km3!CD63)</f>
        <v>0.94626434801005399</v>
      </c>
      <c r="CE63" s="18">
        <f>MAX(0,total_abstraction_km3!CE63-domestic_gross_demand_km3!CE63-industry_water_withdrawal_km3!CE63)</f>
        <v>10.753950000000003</v>
      </c>
      <c r="CF63" s="18">
        <f>MAX(0,total_abstraction_km3!CF63-domestic_gross_demand_km3!CF63-industry_water_withdrawal_km3!CF63)</f>
        <v>1.1876850331286839</v>
      </c>
      <c r="CG63" s="18">
        <f>MAX(0,total_abstraction_km3!CG63-domestic_gross_demand_km3!CG63-industry_water_withdrawal_km3!CG63)</f>
        <v>13.079730000000001</v>
      </c>
      <c r="CH63" s="18">
        <f>MAX(0,total_abstraction_km3!CH63-domestic_gross_demand_km3!CH63-industry_water_withdrawal_km3!CH63)</f>
        <v>1.2484989856422781</v>
      </c>
      <c r="CI63" s="18">
        <f>MAX(0,total_abstraction_km3!CI63-domestic_gross_demand_km3!CI63-industry_water_withdrawal_km3!CI63)</f>
        <v>13.973009999999999</v>
      </c>
      <c r="CJ63" s="18">
        <f>MAX(0,total_abstraction_km3!CJ63-domestic_gross_demand_km3!CJ63-industry_water_withdrawal_km3!CJ63)</f>
        <v>1.1194898421333586</v>
      </c>
      <c r="CK63" s="18">
        <f>MAX(0,total_abstraction_km3!CK63-domestic_gross_demand_km3!CK63-industry_water_withdrawal_km3!CK63)</f>
        <v>13.610154000000001</v>
      </c>
      <c r="CL63" s="18">
        <f>MAX(0,total_abstraction_km3!CL63-domestic_gross_demand_km3!CL63-industry_water_withdrawal_km3!CL63)</f>
        <v>0.71594043230817495</v>
      </c>
      <c r="CM63" s="18">
        <f>MAX(0,total_abstraction_km3!CM63-domestic_gross_demand_km3!CM63-industry_water_withdrawal_km3!CM63)</f>
        <v>13.548814</v>
      </c>
      <c r="CN63" s="18">
        <f>MAX(0,total_abstraction_km3!CN63-domestic_gross_demand_km3!CN63-industry_water_withdrawal_km3!CN63)</f>
        <v>2.2762675920824682</v>
      </c>
      <c r="CO63" s="18">
        <f>MAX(0,total_abstraction_km3!CO63-domestic_gross_demand_km3!CO63-industry_water_withdrawal_km3!CO63)</f>
        <v>12.83699</v>
      </c>
      <c r="CP63" s="18">
        <f>MAX(0,total_abstraction_km3!CP63-domestic_gross_demand_km3!CP63-industry_water_withdrawal_km3!CP63)</f>
        <v>0.12846727961252302</v>
      </c>
      <c r="CQ63" s="18">
        <f>MAX(0,total_abstraction_km3!CQ63-domestic_gross_demand_km3!CQ63-industry_water_withdrawal_km3!CQ63)</f>
        <v>15.251852000000003</v>
      </c>
      <c r="CR63" s="18">
        <f>MAX(0,total_abstraction_km3!CR63-domestic_gross_demand_km3!CR63-industry_water_withdrawal_km3!CR63)</f>
        <v>1.5663497826086881</v>
      </c>
      <c r="CS63" s="18">
        <f>MAX(0,total_abstraction_km3!CS63-domestic_gross_demand_km3!CS63-industry_water_withdrawal_km3!CS63)</f>
        <v>12.361043333333329</v>
      </c>
      <c r="CT63" s="18">
        <f>MAX(0,total_abstraction_km3!CT63-domestic_gross_demand_km3!CT63-industry_water_withdrawal_km3!CT63)</f>
        <v>1.4018357014763458</v>
      </c>
    </row>
    <row r="64" spans="1:98" x14ac:dyDescent="0.25">
      <c r="A64" s="18">
        <v>153</v>
      </c>
      <c r="B64" s="18" t="s">
        <v>1973</v>
      </c>
      <c r="C64" s="18" t="s">
        <v>588</v>
      </c>
      <c r="D64" s="18" t="s">
        <v>458</v>
      </c>
      <c r="E64" s="18" t="s">
        <v>288</v>
      </c>
      <c r="F64" s="18">
        <f>MAX(0,total_abstraction_km3!F64-domestic_gross_demand_km3!F64-industry_water_withdrawal_km3!F64)</f>
        <v>0</v>
      </c>
      <c r="G64" s="18">
        <f>MAX(0,total_abstraction_km3!G64-domestic_gross_demand_km3!G64-industry_water_withdrawal_km3!G64)</f>
        <v>0</v>
      </c>
      <c r="H64" s="18">
        <f>MAX(0,total_abstraction_km3!H64-domestic_gross_demand_km3!H64-industry_water_withdrawal_km3!H64)</f>
        <v>0</v>
      </c>
      <c r="I64" s="18">
        <f>MAX(0,total_abstraction_km3!I64-domestic_gross_demand_km3!I64-industry_water_withdrawal_km3!I64)</f>
        <v>0</v>
      </c>
      <c r="J64" s="18">
        <f>MAX(0,total_abstraction_km3!J64-domestic_gross_demand_km3!J64-industry_water_withdrawal_km3!J64)</f>
        <v>0</v>
      </c>
      <c r="K64" s="18">
        <f>MAX(0,total_abstraction_km3!K64-domestic_gross_demand_km3!K64-industry_water_withdrawal_km3!K64)</f>
        <v>0</v>
      </c>
      <c r="L64" s="18">
        <f>MAX(0,total_abstraction_km3!L64-domestic_gross_demand_km3!L64-industry_water_withdrawal_km3!L64)</f>
        <v>0</v>
      </c>
      <c r="M64" s="18">
        <f>MAX(0,total_abstraction_km3!M64-domestic_gross_demand_km3!M64-industry_water_withdrawal_km3!M64)</f>
        <v>0</v>
      </c>
      <c r="N64" s="18">
        <f>MAX(0,total_abstraction_km3!N64-domestic_gross_demand_km3!N64-industry_water_withdrawal_km3!N64)</f>
        <v>0</v>
      </c>
      <c r="O64" s="18">
        <f>MAX(0,total_abstraction_km3!O64-domestic_gross_demand_km3!O64-industry_water_withdrawal_km3!O64)</f>
        <v>0</v>
      </c>
      <c r="P64" s="18">
        <f>MAX(0,total_abstraction_km3!P64-domestic_gross_demand_km3!P64-industry_water_withdrawal_km3!P64)</f>
        <v>0</v>
      </c>
      <c r="Q64" s="18">
        <f>MAX(0,total_abstraction_km3!Q64-domestic_gross_demand_km3!Q64-industry_water_withdrawal_km3!Q64)</f>
        <v>0</v>
      </c>
      <c r="R64" s="18">
        <f>MAX(0,total_abstraction_km3!R64-domestic_gross_demand_km3!R64-industry_water_withdrawal_km3!R64)</f>
        <v>0</v>
      </c>
      <c r="S64" s="18">
        <f>MAX(0,total_abstraction_km3!S64-domestic_gross_demand_km3!S64-industry_water_withdrawal_km3!S64)</f>
        <v>0</v>
      </c>
      <c r="T64" s="18">
        <f>MAX(0,total_abstraction_km3!T64-domestic_gross_demand_km3!T64-industry_water_withdrawal_km3!T64)</f>
        <v>0</v>
      </c>
      <c r="U64" s="18">
        <f>MAX(0,total_abstraction_km3!U64-domestic_gross_demand_km3!U64-industry_water_withdrawal_km3!U64)</f>
        <v>0</v>
      </c>
      <c r="V64" s="18">
        <f>MAX(0,total_abstraction_km3!V64-domestic_gross_demand_km3!V64-industry_water_withdrawal_km3!V64)</f>
        <v>0</v>
      </c>
      <c r="W64" s="18">
        <f>MAX(0,total_abstraction_km3!W64-domestic_gross_demand_km3!W64-industry_water_withdrawal_km3!W64)</f>
        <v>0</v>
      </c>
      <c r="X64" s="18">
        <f>MAX(0,total_abstraction_km3!X64-domestic_gross_demand_km3!X64-industry_water_withdrawal_km3!X64)</f>
        <v>0</v>
      </c>
      <c r="Y64" s="18">
        <f>MAX(0,total_abstraction_km3!Y64-domestic_gross_demand_km3!Y64-industry_water_withdrawal_km3!Y64)</f>
        <v>0</v>
      </c>
      <c r="Z64" s="18">
        <f>MAX(0,total_abstraction_km3!Z64-domestic_gross_demand_km3!Z64-industry_water_withdrawal_km3!Z64)</f>
        <v>0</v>
      </c>
      <c r="AA64" s="18">
        <f>MAX(0,total_abstraction_km3!AA64-domestic_gross_demand_km3!AA64-industry_water_withdrawal_km3!AA64)</f>
        <v>0</v>
      </c>
      <c r="AB64" s="18">
        <f>MAX(0,total_abstraction_km3!AB64-domestic_gross_demand_km3!AB64-industry_water_withdrawal_km3!AB64)</f>
        <v>0</v>
      </c>
      <c r="AC64" s="18">
        <f>MAX(0,total_abstraction_km3!AC64-domestic_gross_demand_km3!AC64-industry_water_withdrawal_km3!AC64)</f>
        <v>0</v>
      </c>
      <c r="AD64" s="18">
        <f>MAX(0,total_abstraction_km3!AD64-domestic_gross_demand_km3!AD64-industry_water_withdrawal_km3!AD64)</f>
        <v>0</v>
      </c>
      <c r="AE64" s="18">
        <f>MAX(0,total_abstraction_km3!AE64-domestic_gross_demand_km3!AE64-industry_water_withdrawal_km3!AE64)</f>
        <v>0</v>
      </c>
      <c r="AF64" s="18">
        <f>MAX(0,total_abstraction_km3!AF64-domestic_gross_demand_km3!AF64-industry_water_withdrawal_km3!AF64)</f>
        <v>0</v>
      </c>
      <c r="AG64" s="18">
        <f>MAX(0,total_abstraction_km3!AG64-domestic_gross_demand_km3!AG64-industry_water_withdrawal_km3!AG64)</f>
        <v>0</v>
      </c>
      <c r="AH64" s="18">
        <f>MAX(0,total_abstraction_km3!AH64-domestic_gross_demand_km3!AH64-industry_water_withdrawal_km3!AH64)</f>
        <v>0</v>
      </c>
      <c r="AI64" s="18">
        <f>MAX(0,total_abstraction_km3!AI64-domestic_gross_demand_km3!AI64-industry_water_withdrawal_km3!AI64)</f>
        <v>0</v>
      </c>
      <c r="AJ64" s="18">
        <f>MAX(0,total_abstraction_km3!AJ64-domestic_gross_demand_km3!AJ64-industry_water_withdrawal_km3!AJ64)</f>
        <v>0</v>
      </c>
      <c r="AK64" s="18">
        <f>MAX(0,total_abstraction_km3!AK64-domestic_gross_demand_km3!AK64-industry_water_withdrawal_km3!AK64)</f>
        <v>0</v>
      </c>
      <c r="AL64" s="18">
        <f>MAX(0,total_abstraction_km3!AL64-domestic_gross_demand_km3!AL64-industry_water_withdrawal_km3!AL64)</f>
        <v>0</v>
      </c>
      <c r="AM64" s="18">
        <f>MAX(0,total_abstraction_km3!AM64-domestic_gross_demand_km3!AM64-industry_water_withdrawal_km3!AM64)</f>
        <v>0</v>
      </c>
      <c r="AN64" s="18">
        <f>MAX(0,total_abstraction_km3!AN64-domestic_gross_demand_km3!AN64-industry_water_withdrawal_km3!AN64)</f>
        <v>0</v>
      </c>
      <c r="AO64" s="18">
        <f>MAX(0,total_abstraction_km3!AO64-domestic_gross_demand_km3!AO64-industry_water_withdrawal_km3!AO64)</f>
        <v>0</v>
      </c>
      <c r="AP64" s="18">
        <f>MAX(0,total_abstraction_km3!AP64-domestic_gross_demand_km3!AP64-industry_water_withdrawal_km3!AP64)</f>
        <v>0</v>
      </c>
      <c r="AQ64" s="18">
        <f>MAX(0,total_abstraction_km3!AQ64-domestic_gross_demand_km3!AQ64-industry_water_withdrawal_km3!AQ64)</f>
        <v>0</v>
      </c>
      <c r="AR64" s="18">
        <f>MAX(0,total_abstraction_km3!AR64-domestic_gross_demand_km3!AR64-industry_water_withdrawal_km3!AR64)</f>
        <v>0</v>
      </c>
      <c r="AS64" s="18">
        <f>MAX(0,total_abstraction_km3!AS64-domestic_gross_demand_km3!AS64-industry_water_withdrawal_km3!AS64)</f>
        <v>0</v>
      </c>
      <c r="AT64" s="18">
        <f>MAX(0,total_abstraction_km3!AT64-domestic_gross_demand_km3!AT64-industry_water_withdrawal_km3!AT64)</f>
        <v>0</v>
      </c>
      <c r="AU64" s="18">
        <f>MAX(0,total_abstraction_km3!AU64-domestic_gross_demand_km3!AU64-industry_water_withdrawal_km3!AU64)</f>
        <v>0</v>
      </c>
      <c r="AV64" s="18">
        <f>MAX(0,total_abstraction_km3!AV64-domestic_gross_demand_km3!AV64-industry_water_withdrawal_km3!AV64)</f>
        <v>0</v>
      </c>
      <c r="AW64" s="18">
        <f>MAX(0,total_abstraction_km3!AW64-domestic_gross_demand_km3!AW64-industry_water_withdrawal_km3!AW64)</f>
        <v>0</v>
      </c>
      <c r="AX64" s="18">
        <f>MAX(0,total_abstraction_km3!AX64-domestic_gross_demand_km3!AX64-industry_water_withdrawal_km3!AX64)</f>
        <v>0</v>
      </c>
      <c r="AY64" s="18">
        <f>MAX(0,total_abstraction_km3!AY64-domestic_gross_demand_km3!AY64-industry_water_withdrawal_km3!AY64)</f>
        <v>0</v>
      </c>
      <c r="AZ64" s="18">
        <f>MAX(0,total_abstraction_km3!AZ64-domestic_gross_demand_km3!AZ64-industry_water_withdrawal_km3!AZ64)</f>
        <v>0</v>
      </c>
      <c r="BA64" s="18">
        <f>MAX(0,total_abstraction_km3!BA64-domestic_gross_demand_km3!BA64-industry_water_withdrawal_km3!BA64)</f>
        <v>0</v>
      </c>
      <c r="BB64" s="18">
        <f>MAX(0,total_abstraction_km3!BB64-domestic_gross_demand_km3!BB64-industry_water_withdrawal_km3!BB64)</f>
        <v>0</v>
      </c>
      <c r="BC64" s="18">
        <f>MAX(0,total_abstraction_km3!BC64-domestic_gross_demand_km3!BC64-industry_water_withdrawal_km3!BC64)</f>
        <v>0</v>
      </c>
      <c r="BD64" s="18">
        <f>MAX(0,total_abstraction_km3!BD64-domestic_gross_demand_km3!BD64-industry_water_withdrawal_km3!BD64)</f>
        <v>0</v>
      </c>
      <c r="BE64" s="18">
        <f>MAX(0,total_abstraction_km3!BE64-domestic_gross_demand_km3!BE64-industry_water_withdrawal_km3!BE64)</f>
        <v>0</v>
      </c>
      <c r="BF64" s="18">
        <f>MAX(0,total_abstraction_km3!BF64-domestic_gross_demand_km3!BF64-industry_water_withdrawal_km3!BF64)</f>
        <v>0</v>
      </c>
      <c r="BG64" s="18">
        <f>MAX(0,total_abstraction_km3!BG64-domestic_gross_demand_km3!BG64-industry_water_withdrawal_km3!BG64)</f>
        <v>0</v>
      </c>
      <c r="BH64" s="18">
        <f>MAX(0,total_abstraction_km3!BH64-domestic_gross_demand_km3!BH64-industry_water_withdrawal_km3!BH64)</f>
        <v>0</v>
      </c>
      <c r="BI64" s="18">
        <f>MAX(0,total_abstraction_km3!BI64-domestic_gross_demand_km3!BI64-industry_water_withdrawal_km3!BI64)</f>
        <v>0</v>
      </c>
      <c r="BJ64" s="18">
        <f>MAX(0,total_abstraction_km3!BJ64-domestic_gross_demand_km3!BJ64-industry_water_withdrawal_km3!BJ64)</f>
        <v>0</v>
      </c>
      <c r="BK64" s="18">
        <f>MAX(0,total_abstraction_km3!BK64-domestic_gross_demand_km3!BK64-industry_water_withdrawal_km3!BK64)</f>
        <v>0</v>
      </c>
      <c r="BL64" s="18">
        <f>MAX(0,total_abstraction_km3!BL64-domestic_gross_demand_km3!BL64-industry_water_withdrawal_km3!BL64)</f>
        <v>0</v>
      </c>
      <c r="BM64" s="18">
        <f>MAX(0,total_abstraction_km3!BM64-domestic_gross_demand_km3!BM64-industry_water_withdrawal_km3!BM64)</f>
        <v>0</v>
      </c>
      <c r="BN64" s="18" t="e">
        <f>MAX(0,total_abstraction_km3!BN64-domestic_gross_demand_km3!BN64-industry_water_withdrawal_km3!BN64)</f>
        <v>#VALUE!</v>
      </c>
      <c r="BO64" s="18" t="e">
        <f>MAX(0,total_abstraction_km3!BO64-domestic_gross_demand_km3!BO64-industry_water_withdrawal_km3!BO64)</f>
        <v>#VALUE!</v>
      </c>
      <c r="BP64" s="18" t="e">
        <f>MAX(0,total_abstraction_km3!BP64-domestic_gross_demand_km3!BP64-industry_water_withdrawal_km3!BP64)</f>
        <v>#VALUE!</v>
      </c>
      <c r="BQ64" s="18" t="e">
        <f>MAX(0,total_abstraction_km3!BQ64-domestic_gross_demand_km3!BQ64-industry_water_withdrawal_km3!BQ64)</f>
        <v>#VALUE!</v>
      </c>
      <c r="BR64" s="18" t="e">
        <f>MAX(0,total_abstraction_km3!BR64-domestic_gross_demand_km3!BR64-industry_water_withdrawal_km3!BR64)</f>
        <v>#VALUE!</v>
      </c>
      <c r="BS64" s="18" t="e">
        <f>MAX(0,total_abstraction_km3!BS64-domestic_gross_demand_km3!BS64-industry_water_withdrawal_km3!BS64)</f>
        <v>#VALUE!</v>
      </c>
      <c r="BT64" s="18">
        <f>MAX(0,total_abstraction_km3!BT64-domestic_gross_demand_km3!BT64-industry_water_withdrawal_km3!BT64)</f>
        <v>0</v>
      </c>
      <c r="BU64" s="18" t="e">
        <f>MAX(0,total_abstraction_km3!BU64-domestic_gross_demand_km3!BU64-industry_water_withdrawal_km3!BU64)</f>
        <v>#VALUE!</v>
      </c>
      <c r="BV64" s="18" t="e">
        <f>MAX(0,total_abstraction_km3!BV64-domestic_gross_demand_km3!BV64-industry_water_withdrawal_km3!BV64)</f>
        <v>#VALUE!</v>
      </c>
      <c r="BW64" s="18">
        <f>MAX(0,total_abstraction_km3!BW64-domestic_gross_demand_km3!BW64-industry_water_withdrawal_km3!BW64)</f>
        <v>0</v>
      </c>
      <c r="BX64" s="18">
        <f>MAX(0,total_abstraction_km3!BX64-domestic_gross_demand_km3!BX64-industry_water_withdrawal_km3!BX64)</f>
        <v>0</v>
      </c>
      <c r="BY64" s="18">
        <f>MAX(0,total_abstraction_km3!BY64-domestic_gross_demand_km3!BY64-industry_water_withdrawal_km3!BY64)</f>
        <v>0</v>
      </c>
      <c r="BZ64" s="18">
        <f>MAX(0,total_abstraction_km3!BZ64-domestic_gross_demand_km3!BZ64-industry_water_withdrawal_km3!BZ64)</f>
        <v>0</v>
      </c>
      <c r="CA64" s="18">
        <f>MAX(0,total_abstraction_km3!CA64-domestic_gross_demand_km3!CA64-industry_water_withdrawal_km3!CA64)</f>
        <v>0</v>
      </c>
      <c r="CB64" s="18">
        <f>MAX(0,total_abstraction_km3!CB64-domestic_gross_demand_km3!CB64-industry_water_withdrawal_km3!CB64)</f>
        <v>0</v>
      </c>
      <c r="CC64" s="18">
        <f>MAX(0,total_abstraction_km3!CC64-domestic_gross_demand_km3!CC64-industry_water_withdrawal_km3!CC64)</f>
        <v>0</v>
      </c>
      <c r="CD64" s="18">
        <f>MAX(0,total_abstraction_km3!CD64-domestic_gross_demand_km3!CD64-industry_water_withdrawal_km3!CD64)</f>
        <v>0</v>
      </c>
      <c r="CE64" s="18">
        <f>MAX(0,total_abstraction_km3!CE64-domestic_gross_demand_km3!CE64-industry_water_withdrawal_km3!CE64)</f>
        <v>0</v>
      </c>
      <c r="CF64" s="18">
        <f>MAX(0,total_abstraction_km3!CF64-domestic_gross_demand_km3!CF64-industry_water_withdrawal_km3!CF64)</f>
        <v>0</v>
      </c>
      <c r="CG64" s="18">
        <f>MAX(0,total_abstraction_km3!CG64-domestic_gross_demand_km3!CG64-industry_water_withdrawal_km3!CG64)</f>
        <v>0</v>
      </c>
      <c r="CH64" s="18">
        <f>MAX(0,total_abstraction_km3!CH64-domestic_gross_demand_km3!CH64-industry_water_withdrawal_km3!CH64)</f>
        <v>0</v>
      </c>
      <c r="CI64" s="18">
        <f>MAX(0,total_abstraction_km3!CI64-domestic_gross_demand_km3!CI64-industry_water_withdrawal_km3!CI64)</f>
        <v>0</v>
      </c>
      <c r="CJ64" s="18">
        <f>MAX(0,total_abstraction_km3!CJ64-domestic_gross_demand_km3!CJ64-industry_water_withdrawal_km3!CJ64)</f>
        <v>0</v>
      </c>
      <c r="CK64" s="18">
        <f>MAX(0,total_abstraction_km3!CK64-domestic_gross_demand_km3!CK64-industry_water_withdrawal_km3!CK64)</f>
        <v>0</v>
      </c>
      <c r="CL64" s="18">
        <f>MAX(0,total_abstraction_km3!CL64-domestic_gross_demand_km3!CL64-industry_water_withdrawal_km3!CL64)</f>
        <v>0</v>
      </c>
      <c r="CM64" s="18">
        <f>MAX(0,total_abstraction_km3!CM64-domestic_gross_demand_km3!CM64-industry_water_withdrawal_km3!CM64)</f>
        <v>0</v>
      </c>
      <c r="CN64" s="18">
        <f>MAX(0,total_abstraction_km3!CN64-domestic_gross_demand_km3!CN64-industry_water_withdrawal_km3!CN64)</f>
        <v>0</v>
      </c>
      <c r="CO64" s="18">
        <f>MAX(0,total_abstraction_km3!CO64-domestic_gross_demand_km3!CO64-industry_water_withdrawal_km3!CO64)</f>
        <v>0</v>
      </c>
      <c r="CP64" s="18">
        <f>MAX(0,total_abstraction_km3!CP64-domestic_gross_demand_km3!CP64-industry_water_withdrawal_km3!CP64)</f>
        <v>0</v>
      </c>
      <c r="CQ64" s="18">
        <f>MAX(0,total_abstraction_km3!CQ64-domestic_gross_demand_km3!CQ64-industry_water_withdrawal_km3!CQ64)</f>
        <v>0</v>
      </c>
      <c r="CR64" s="18">
        <f>MAX(0,total_abstraction_km3!CR64-domestic_gross_demand_km3!CR64-industry_water_withdrawal_km3!CR64)</f>
        <v>0</v>
      </c>
      <c r="CS64" s="18">
        <f>MAX(0,total_abstraction_km3!CS64-domestic_gross_demand_km3!CS64-industry_water_withdrawal_km3!CS64)</f>
        <v>0</v>
      </c>
      <c r="CT64" s="18">
        <f>MAX(0,total_abstraction_km3!CT64-domestic_gross_demand_km3!CT64-industry_water_withdrawal_km3!CT64)</f>
        <v>0</v>
      </c>
    </row>
    <row r="65" spans="1:98" x14ac:dyDescent="0.25">
      <c r="A65" s="18">
        <v>154</v>
      </c>
      <c r="B65" s="18" t="s">
        <v>1974</v>
      </c>
      <c r="C65" s="18" t="s">
        <v>589</v>
      </c>
      <c r="D65" s="18" t="s">
        <v>458</v>
      </c>
      <c r="E65" s="18" t="s">
        <v>266</v>
      </c>
      <c r="F65" s="18">
        <f>MAX(0,total_abstraction_km3!F65-domestic_gross_demand_km3!F65-industry_water_withdrawal_km3!F65)</f>
        <v>0</v>
      </c>
      <c r="G65" s="18">
        <f>MAX(0,total_abstraction_km3!G65-domestic_gross_demand_km3!G65-industry_water_withdrawal_km3!G65)</f>
        <v>0</v>
      </c>
      <c r="H65" s="18">
        <f>MAX(0,total_abstraction_km3!H65-domestic_gross_demand_km3!H65-industry_water_withdrawal_km3!H65)</f>
        <v>0</v>
      </c>
      <c r="I65" s="18">
        <f>MAX(0,total_abstraction_km3!I65-domestic_gross_demand_km3!I65-industry_water_withdrawal_km3!I65)</f>
        <v>0</v>
      </c>
      <c r="J65" s="18">
        <f>MAX(0,total_abstraction_km3!J65-domestic_gross_demand_km3!J65-industry_water_withdrawal_km3!J65)</f>
        <v>0</v>
      </c>
      <c r="K65" s="18">
        <f>MAX(0,total_abstraction_km3!K65-domestic_gross_demand_km3!K65-industry_water_withdrawal_km3!K65)</f>
        <v>0</v>
      </c>
      <c r="L65" s="18">
        <f>MAX(0,total_abstraction_km3!L65-domestic_gross_demand_km3!L65-industry_water_withdrawal_km3!L65)</f>
        <v>0</v>
      </c>
      <c r="M65" s="18">
        <f>MAX(0,total_abstraction_km3!M65-domestic_gross_demand_km3!M65-industry_water_withdrawal_km3!M65)</f>
        <v>0</v>
      </c>
      <c r="N65" s="18">
        <f>MAX(0,total_abstraction_km3!N65-domestic_gross_demand_km3!N65-industry_water_withdrawal_km3!N65)</f>
        <v>0</v>
      </c>
      <c r="O65" s="18">
        <f>MAX(0,total_abstraction_km3!O65-domestic_gross_demand_km3!O65-industry_water_withdrawal_km3!O65)</f>
        <v>0</v>
      </c>
      <c r="P65" s="18">
        <f>MAX(0,total_abstraction_km3!P65-domestic_gross_demand_km3!P65-industry_water_withdrawal_km3!P65)</f>
        <v>0</v>
      </c>
      <c r="Q65" s="18">
        <f>MAX(0,total_abstraction_km3!Q65-domestic_gross_demand_km3!Q65-industry_water_withdrawal_km3!Q65)</f>
        <v>0</v>
      </c>
      <c r="R65" s="18">
        <f>MAX(0,total_abstraction_km3!R65-domestic_gross_demand_km3!R65-industry_water_withdrawal_km3!R65)</f>
        <v>0</v>
      </c>
      <c r="S65" s="18">
        <f>MAX(0,total_abstraction_km3!S65-domestic_gross_demand_km3!S65-industry_water_withdrawal_km3!S65)</f>
        <v>0</v>
      </c>
      <c r="T65" s="18">
        <f>MAX(0,total_abstraction_km3!T65-domestic_gross_demand_km3!T65-industry_water_withdrawal_km3!T65)</f>
        <v>0</v>
      </c>
      <c r="U65" s="18">
        <f>MAX(0,total_abstraction_km3!U65-domestic_gross_demand_km3!U65-industry_water_withdrawal_km3!U65)</f>
        <v>0</v>
      </c>
      <c r="V65" s="18">
        <f>MAX(0,total_abstraction_km3!V65-domestic_gross_demand_km3!V65-industry_water_withdrawal_km3!V65)</f>
        <v>0</v>
      </c>
      <c r="W65" s="18">
        <f>MAX(0,total_abstraction_km3!W65-domestic_gross_demand_km3!W65-industry_water_withdrawal_km3!W65)</f>
        <v>0</v>
      </c>
      <c r="X65" s="18">
        <f>MAX(0,total_abstraction_km3!X65-domestic_gross_demand_km3!X65-industry_water_withdrawal_km3!X65)</f>
        <v>0</v>
      </c>
      <c r="Y65" s="18">
        <f>MAX(0,total_abstraction_km3!Y65-domestic_gross_demand_km3!Y65-industry_water_withdrawal_km3!Y65)</f>
        <v>0</v>
      </c>
      <c r="Z65" s="18">
        <f>MAX(0,total_abstraction_km3!Z65-domestic_gross_demand_km3!Z65-industry_water_withdrawal_km3!Z65)</f>
        <v>0</v>
      </c>
      <c r="AA65" s="18">
        <f>MAX(0,total_abstraction_km3!AA65-domestic_gross_demand_km3!AA65-industry_water_withdrawal_km3!AA65)</f>
        <v>0</v>
      </c>
      <c r="AB65" s="18">
        <f>MAX(0,total_abstraction_km3!AB65-domestic_gross_demand_km3!AB65-industry_water_withdrawal_km3!AB65)</f>
        <v>0</v>
      </c>
      <c r="AC65" s="18">
        <f>MAX(0,total_abstraction_km3!AC65-domestic_gross_demand_km3!AC65-industry_water_withdrawal_km3!AC65)</f>
        <v>0</v>
      </c>
      <c r="AD65" s="18">
        <f>MAX(0,total_abstraction_km3!AD65-domestic_gross_demand_km3!AD65-industry_water_withdrawal_km3!AD65)</f>
        <v>0</v>
      </c>
      <c r="AE65" s="18">
        <f>MAX(0,total_abstraction_km3!AE65-domestic_gross_demand_km3!AE65-industry_water_withdrawal_km3!AE65)</f>
        <v>0</v>
      </c>
      <c r="AF65" s="18">
        <f>MAX(0,total_abstraction_km3!AF65-domestic_gross_demand_km3!AF65-industry_water_withdrawal_km3!AF65)</f>
        <v>0</v>
      </c>
      <c r="AG65" s="18">
        <f>MAX(0,total_abstraction_km3!AG65-domestic_gross_demand_km3!AG65-industry_water_withdrawal_km3!AG65)</f>
        <v>0</v>
      </c>
      <c r="AH65" s="18">
        <f>MAX(0,total_abstraction_km3!AH65-domestic_gross_demand_km3!AH65-industry_water_withdrawal_km3!AH65)</f>
        <v>0</v>
      </c>
      <c r="AI65" s="18">
        <f>MAX(0,total_abstraction_km3!AI65-domestic_gross_demand_km3!AI65-industry_water_withdrawal_km3!AI65)</f>
        <v>0</v>
      </c>
      <c r="AJ65" s="18">
        <f>MAX(0,total_abstraction_km3!AJ65-domestic_gross_demand_km3!AJ65-industry_water_withdrawal_km3!AJ65)</f>
        <v>0</v>
      </c>
      <c r="AK65" s="18">
        <f>MAX(0,total_abstraction_km3!AK65-domestic_gross_demand_km3!AK65-industry_water_withdrawal_km3!AK65)</f>
        <v>0</v>
      </c>
      <c r="AL65" s="18">
        <f>MAX(0,total_abstraction_km3!AL65-domestic_gross_demand_km3!AL65-industry_water_withdrawal_km3!AL65)</f>
        <v>0</v>
      </c>
      <c r="AM65" s="18">
        <f>MAX(0,total_abstraction_km3!AM65-domestic_gross_demand_km3!AM65-industry_water_withdrawal_km3!AM65)</f>
        <v>0</v>
      </c>
      <c r="AN65" s="18">
        <f>MAX(0,total_abstraction_km3!AN65-domestic_gross_demand_km3!AN65-industry_water_withdrawal_km3!AN65)</f>
        <v>0</v>
      </c>
      <c r="AO65" s="18">
        <f>MAX(0,total_abstraction_km3!AO65-domestic_gross_demand_km3!AO65-industry_water_withdrawal_km3!AO65)</f>
        <v>0</v>
      </c>
      <c r="AP65" s="18">
        <f>MAX(0,total_abstraction_km3!AP65-domestic_gross_demand_km3!AP65-industry_water_withdrawal_km3!AP65)</f>
        <v>0</v>
      </c>
      <c r="AQ65" s="18">
        <f>MAX(0,total_abstraction_km3!AQ65-domestic_gross_demand_km3!AQ65-industry_water_withdrawal_km3!AQ65)</f>
        <v>0</v>
      </c>
      <c r="AR65" s="18">
        <f>MAX(0,total_abstraction_km3!AR65-domestic_gross_demand_km3!AR65-industry_water_withdrawal_km3!AR65)</f>
        <v>0</v>
      </c>
      <c r="AS65" s="18">
        <f>MAX(0,total_abstraction_km3!AS65-domestic_gross_demand_km3!AS65-industry_water_withdrawal_km3!AS65)</f>
        <v>0</v>
      </c>
      <c r="AT65" s="18">
        <f>MAX(0,total_abstraction_km3!AT65-domestic_gross_demand_km3!AT65-industry_water_withdrawal_km3!AT65)</f>
        <v>0</v>
      </c>
      <c r="AU65" s="18">
        <f>MAX(0,total_abstraction_km3!AU65-domestic_gross_demand_km3!AU65-industry_water_withdrawal_km3!AU65)</f>
        <v>0</v>
      </c>
      <c r="AV65" s="18">
        <f>MAX(0,total_abstraction_km3!AV65-domestic_gross_demand_km3!AV65-industry_water_withdrawal_km3!AV65)</f>
        <v>0</v>
      </c>
      <c r="AW65" s="18">
        <f>MAX(0,total_abstraction_km3!AW65-domestic_gross_demand_km3!AW65-industry_water_withdrawal_km3!AW65)</f>
        <v>0</v>
      </c>
      <c r="AX65" s="18">
        <f>MAX(0,total_abstraction_km3!AX65-domestic_gross_demand_km3!AX65-industry_water_withdrawal_km3!AX65)</f>
        <v>0</v>
      </c>
      <c r="AY65" s="18">
        <f>MAX(0,total_abstraction_km3!AY65-domestic_gross_demand_km3!AY65-industry_water_withdrawal_km3!AY65)</f>
        <v>0</v>
      </c>
      <c r="AZ65" s="18">
        <f>MAX(0,total_abstraction_km3!AZ65-domestic_gross_demand_km3!AZ65-industry_water_withdrawal_km3!AZ65)</f>
        <v>0</v>
      </c>
      <c r="BA65" s="18">
        <f>MAX(0,total_abstraction_km3!BA65-domestic_gross_demand_km3!BA65-industry_water_withdrawal_km3!BA65)</f>
        <v>0</v>
      </c>
      <c r="BB65" s="18">
        <f>MAX(0,total_abstraction_km3!BB65-domestic_gross_demand_km3!BB65-industry_water_withdrawal_km3!BB65)</f>
        <v>0</v>
      </c>
      <c r="BC65" s="18">
        <f>MAX(0,total_abstraction_km3!BC65-domestic_gross_demand_km3!BC65-industry_water_withdrawal_km3!BC65)</f>
        <v>0</v>
      </c>
      <c r="BD65" s="18">
        <f>MAX(0,total_abstraction_km3!BD65-domestic_gross_demand_km3!BD65-industry_water_withdrawal_km3!BD65)</f>
        <v>0</v>
      </c>
      <c r="BE65" s="18">
        <f>MAX(0,total_abstraction_km3!BE65-domestic_gross_demand_km3!BE65-industry_water_withdrawal_km3!BE65)</f>
        <v>0</v>
      </c>
      <c r="BF65" s="18">
        <f>MAX(0,total_abstraction_km3!BF65-domestic_gross_demand_km3!BF65-industry_water_withdrawal_km3!BF65)</f>
        <v>0</v>
      </c>
      <c r="BG65" s="18">
        <f>MAX(0,total_abstraction_km3!BG65-domestic_gross_demand_km3!BG65-industry_water_withdrawal_km3!BG65)</f>
        <v>0</v>
      </c>
      <c r="BH65" s="18">
        <f>MAX(0,total_abstraction_km3!BH65-domestic_gross_demand_km3!BH65-industry_water_withdrawal_km3!BH65)</f>
        <v>0</v>
      </c>
      <c r="BI65" s="18">
        <f>MAX(0,total_abstraction_km3!BI65-domestic_gross_demand_km3!BI65-industry_water_withdrawal_km3!BI65)</f>
        <v>0</v>
      </c>
      <c r="BJ65" s="18">
        <f>MAX(0,total_abstraction_km3!BJ65-domestic_gross_demand_km3!BJ65-industry_water_withdrawal_km3!BJ65)</f>
        <v>0</v>
      </c>
      <c r="BK65" s="18">
        <f>MAX(0,total_abstraction_km3!BK65-domestic_gross_demand_km3!BK65-industry_water_withdrawal_km3!BK65)</f>
        <v>0</v>
      </c>
      <c r="BL65" s="18">
        <f>MAX(0,total_abstraction_km3!BL65-domestic_gross_demand_km3!BL65-industry_water_withdrawal_km3!BL65)</f>
        <v>0</v>
      </c>
      <c r="BM65" s="18">
        <f>MAX(0,total_abstraction_km3!BM65-domestic_gross_demand_km3!BM65-industry_water_withdrawal_km3!BM65)</f>
        <v>0</v>
      </c>
      <c r="BN65" s="18">
        <f>MAX(0,total_abstraction_km3!BN65-domestic_gross_demand_km3!BN65-industry_water_withdrawal_km3!BN65)</f>
        <v>0</v>
      </c>
      <c r="BO65" s="18">
        <f>MAX(0,total_abstraction_km3!BO65-domestic_gross_demand_km3!BO65-industry_water_withdrawal_km3!BO65)</f>
        <v>0</v>
      </c>
      <c r="BP65" s="18">
        <f>MAX(0,total_abstraction_km3!BP65-domestic_gross_demand_km3!BP65-industry_water_withdrawal_km3!BP65)</f>
        <v>0</v>
      </c>
      <c r="BQ65" s="18">
        <f>MAX(0,total_abstraction_km3!BQ65-domestic_gross_demand_km3!BQ65-industry_water_withdrawal_km3!BQ65)</f>
        <v>0</v>
      </c>
      <c r="BR65" s="18">
        <f>MAX(0,total_abstraction_km3!BR65-domestic_gross_demand_km3!BR65-industry_water_withdrawal_km3!BR65)</f>
        <v>0</v>
      </c>
      <c r="BS65" s="18">
        <f>MAX(0,total_abstraction_km3!BS65-domestic_gross_demand_km3!BS65-industry_water_withdrawal_km3!BS65)</f>
        <v>0</v>
      </c>
      <c r="BT65" s="18">
        <f>MAX(0,total_abstraction_km3!BT65-domestic_gross_demand_km3!BT65-industry_water_withdrawal_km3!BT65)</f>
        <v>0</v>
      </c>
      <c r="BU65" s="18">
        <f>MAX(0,total_abstraction_km3!BU65-domestic_gross_demand_km3!BU65-industry_water_withdrawal_km3!BU65)</f>
        <v>0</v>
      </c>
      <c r="BV65" s="18">
        <f>MAX(0,total_abstraction_km3!BV65-domestic_gross_demand_km3!BV65-industry_water_withdrawal_km3!BV65)</f>
        <v>0</v>
      </c>
      <c r="BW65" s="18">
        <f>MAX(0,total_abstraction_km3!BW65-domestic_gross_demand_km3!BW65-industry_water_withdrawal_km3!BW65)</f>
        <v>0</v>
      </c>
      <c r="BX65" s="18">
        <f>MAX(0,total_abstraction_km3!BX65-domestic_gross_demand_km3!BX65-industry_water_withdrawal_km3!BX65)</f>
        <v>0</v>
      </c>
      <c r="BY65" s="18">
        <f>MAX(0,total_abstraction_km3!BY65-domestic_gross_demand_km3!BY65-industry_water_withdrawal_km3!BY65)</f>
        <v>0</v>
      </c>
      <c r="BZ65" s="18">
        <f>MAX(0,total_abstraction_km3!BZ65-domestic_gross_demand_km3!BZ65-industry_water_withdrawal_km3!BZ65)</f>
        <v>0</v>
      </c>
      <c r="CA65" s="18">
        <f>MAX(0,total_abstraction_km3!CA65-domestic_gross_demand_km3!CA65-industry_water_withdrawal_km3!CA65)</f>
        <v>0</v>
      </c>
      <c r="CB65" s="18">
        <f>MAX(0,total_abstraction_km3!CB65-domestic_gross_demand_km3!CB65-industry_water_withdrawal_km3!CB65)</f>
        <v>0</v>
      </c>
      <c r="CC65" s="18">
        <f>MAX(0,total_abstraction_km3!CC65-domestic_gross_demand_km3!CC65-industry_water_withdrawal_km3!CC65)</f>
        <v>0</v>
      </c>
      <c r="CD65" s="18">
        <f>MAX(0,total_abstraction_km3!CD65-domestic_gross_demand_km3!CD65-industry_water_withdrawal_km3!CD65)</f>
        <v>0</v>
      </c>
      <c r="CE65" s="18">
        <f>MAX(0,total_abstraction_km3!CE65-domestic_gross_demand_km3!CE65-industry_water_withdrawal_km3!CE65)</f>
        <v>0</v>
      </c>
      <c r="CF65" s="18">
        <f>MAX(0,total_abstraction_km3!CF65-domestic_gross_demand_km3!CF65-industry_water_withdrawal_km3!CF65)</f>
        <v>0</v>
      </c>
      <c r="CG65" s="18">
        <f>MAX(0,total_abstraction_km3!CG65-domestic_gross_demand_km3!CG65-industry_water_withdrawal_km3!CG65)</f>
        <v>0</v>
      </c>
      <c r="CH65" s="18">
        <f>MAX(0,total_abstraction_km3!CH65-domestic_gross_demand_km3!CH65-industry_water_withdrawal_km3!CH65)</f>
        <v>0</v>
      </c>
      <c r="CI65" s="18">
        <f>MAX(0,total_abstraction_km3!CI65-domestic_gross_demand_km3!CI65-industry_water_withdrawal_km3!CI65)</f>
        <v>0</v>
      </c>
      <c r="CJ65" s="18">
        <f>MAX(0,total_abstraction_km3!CJ65-domestic_gross_demand_km3!CJ65-industry_water_withdrawal_km3!CJ65)</f>
        <v>0</v>
      </c>
      <c r="CK65" s="18">
        <f>MAX(0,total_abstraction_km3!CK65-domestic_gross_demand_km3!CK65-industry_water_withdrawal_km3!CK65)</f>
        <v>0</v>
      </c>
      <c r="CL65" s="18">
        <f>MAX(0,total_abstraction_km3!CL65-domestic_gross_demand_km3!CL65-industry_water_withdrawal_km3!CL65)</f>
        <v>0</v>
      </c>
      <c r="CM65" s="18">
        <f>MAX(0,total_abstraction_km3!CM65-domestic_gross_demand_km3!CM65-industry_water_withdrawal_km3!CM65)</f>
        <v>0</v>
      </c>
      <c r="CN65" s="18">
        <f>MAX(0,total_abstraction_km3!CN65-domestic_gross_demand_km3!CN65-industry_water_withdrawal_km3!CN65)</f>
        <v>0</v>
      </c>
      <c r="CO65" s="18">
        <f>MAX(0,total_abstraction_km3!CO65-domestic_gross_demand_km3!CO65-industry_water_withdrawal_km3!CO65)</f>
        <v>0</v>
      </c>
      <c r="CP65" s="18">
        <f>MAX(0,total_abstraction_km3!CP65-domestic_gross_demand_km3!CP65-industry_water_withdrawal_km3!CP65)</f>
        <v>0</v>
      </c>
      <c r="CQ65" s="18">
        <f>MAX(0,total_abstraction_km3!CQ65-domestic_gross_demand_km3!CQ65-industry_water_withdrawal_km3!CQ65)</f>
        <v>0</v>
      </c>
      <c r="CR65" s="18">
        <f>MAX(0,total_abstraction_km3!CR65-domestic_gross_demand_km3!CR65-industry_water_withdrawal_km3!CR65)</f>
        <v>0</v>
      </c>
      <c r="CS65" s="18">
        <f>MAX(0,total_abstraction_km3!CS65-domestic_gross_demand_km3!CS65-industry_water_withdrawal_km3!CS65)</f>
        <v>0</v>
      </c>
      <c r="CT65" s="18">
        <f>MAX(0,total_abstraction_km3!CT65-domestic_gross_demand_km3!CT65-industry_water_withdrawal_km3!CT65)</f>
        <v>5.7385625377789098E-5</v>
      </c>
    </row>
    <row r="66" spans="1:98" x14ac:dyDescent="0.25">
      <c r="A66" s="18">
        <v>155</v>
      </c>
      <c r="B66" s="18" t="s">
        <v>1975</v>
      </c>
      <c r="C66" s="18" t="s">
        <v>590</v>
      </c>
      <c r="D66" s="18" t="s">
        <v>420</v>
      </c>
      <c r="E66" s="18" t="s">
        <v>274</v>
      </c>
      <c r="F66" s="18">
        <f>MAX(0,total_abstraction_km3!F66-domestic_gross_demand_km3!F66-industry_water_withdrawal_km3!F66)</f>
        <v>0</v>
      </c>
      <c r="G66" s="18">
        <f>MAX(0,total_abstraction_km3!G66-domestic_gross_demand_km3!G66-industry_water_withdrawal_km3!G66)</f>
        <v>9.9839999999997708E-3</v>
      </c>
      <c r="H66" s="18">
        <f>MAX(0,total_abstraction_km3!H66-domestic_gross_demand_km3!H66-industry_water_withdrawal_km3!H66)</f>
        <v>0</v>
      </c>
      <c r="I66" s="18">
        <f>MAX(0,total_abstraction_km3!I66-domestic_gross_demand_km3!I66-industry_water_withdrawal_km3!I66)</f>
        <v>0</v>
      </c>
      <c r="J66" s="18">
        <f>MAX(0,total_abstraction_km3!J66-domestic_gross_demand_km3!J66-industry_water_withdrawal_km3!J66)</f>
        <v>0</v>
      </c>
      <c r="K66" s="18">
        <f>MAX(0,total_abstraction_km3!K66-domestic_gross_demand_km3!K66-industry_water_withdrawal_km3!K66)</f>
        <v>0</v>
      </c>
      <c r="L66" s="18">
        <f>MAX(0,total_abstraction_km3!L66-domestic_gross_demand_km3!L66-industry_water_withdrawal_km3!L66)</f>
        <v>0</v>
      </c>
      <c r="M66" s="18">
        <f>MAX(0,total_abstraction_km3!M66-domestic_gross_demand_km3!M66-industry_water_withdrawal_km3!M66)</f>
        <v>0</v>
      </c>
      <c r="N66" s="18">
        <f>MAX(0,total_abstraction_km3!N66-domestic_gross_demand_km3!N66-industry_water_withdrawal_km3!N66)</f>
        <v>0</v>
      </c>
      <c r="O66" s="18">
        <f>MAX(0,total_abstraction_km3!O66-domestic_gross_demand_km3!O66-industry_water_withdrawal_km3!O66)</f>
        <v>0</v>
      </c>
      <c r="P66" s="18">
        <f>MAX(0,total_abstraction_km3!P66-domestic_gross_demand_km3!P66-industry_water_withdrawal_km3!P66)</f>
        <v>0</v>
      </c>
      <c r="Q66" s="18">
        <f>MAX(0,total_abstraction_km3!Q66-domestic_gross_demand_km3!Q66-industry_water_withdrawal_km3!Q66)</f>
        <v>0</v>
      </c>
      <c r="R66" s="18">
        <f>MAX(0,total_abstraction_km3!R66-domestic_gross_demand_km3!R66-industry_water_withdrawal_km3!R66)</f>
        <v>0</v>
      </c>
      <c r="S66" s="18">
        <f>MAX(0,total_abstraction_km3!S66-domestic_gross_demand_km3!S66-industry_water_withdrawal_km3!S66)</f>
        <v>0</v>
      </c>
      <c r="T66" s="18">
        <f>MAX(0,total_abstraction_km3!T66-domestic_gross_demand_km3!T66-industry_water_withdrawal_km3!T66)</f>
        <v>0</v>
      </c>
      <c r="U66" s="18">
        <f>MAX(0,total_abstraction_km3!U66-domestic_gross_demand_km3!U66-industry_water_withdrawal_km3!U66)</f>
        <v>0</v>
      </c>
      <c r="V66" s="18">
        <f>MAX(0,total_abstraction_km3!V66-domestic_gross_demand_km3!V66-industry_water_withdrawal_km3!V66)</f>
        <v>0</v>
      </c>
      <c r="W66" s="18">
        <f>MAX(0,total_abstraction_km3!W66-domestic_gross_demand_km3!W66-industry_water_withdrawal_km3!W66)</f>
        <v>0</v>
      </c>
      <c r="X66" s="18">
        <f>MAX(0,total_abstraction_km3!X66-domestic_gross_demand_km3!X66-industry_water_withdrawal_km3!X66)</f>
        <v>0</v>
      </c>
      <c r="Y66" s="18">
        <f>MAX(0,total_abstraction_km3!Y66-domestic_gross_demand_km3!Y66-industry_water_withdrawal_km3!Y66)</f>
        <v>0</v>
      </c>
      <c r="Z66" s="18">
        <f>MAX(0,total_abstraction_km3!Z66-domestic_gross_demand_km3!Z66-industry_water_withdrawal_km3!Z66)</f>
        <v>0</v>
      </c>
      <c r="AA66" s="18">
        <f>MAX(0,total_abstraction_km3!AA66-domestic_gross_demand_km3!AA66-industry_water_withdrawal_km3!AA66)</f>
        <v>0</v>
      </c>
      <c r="AB66" s="18">
        <f>MAX(0,total_abstraction_km3!AB66-domestic_gross_demand_km3!AB66-industry_water_withdrawal_km3!AB66)</f>
        <v>0</v>
      </c>
      <c r="AC66" s="18">
        <f>MAX(0,total_abstraction_km3!AC66-domestic_gross_demand_km3!AC66-industry_water_withdrawal_km3!AC66)</f>
        <v>0</v>
      </c>
      <c r="AD66" s="18">
        <f>MAX(0,total_abstraction_km3!AD66-domestic_gross_demand_km3!AD66-industry_water_withdrawal_km3!AD66)</f>
        <v>0</v>
      </c>
      <c r="AE66" s="18">
        <f>MAX(0,total_abstraction_km3!AE66-domestic_gross_demand_km3!AE66-industry_water_withdrawal_km3!AE66)</f>
        <v>0</v>
      </c>
      <c r="AF66" s="18">
        <f>MAX(0,total_abstraction_km3!AF66-domestic_gross_demand_km3!AF66-industry_water_withdrawal_km3!AF66)</f>
        <v>0</v>
      </c>
      <c r="AG66" s="18">
        <f>MAX(0,total_abstraction_km3!AG66-domestic_gross_demand_km3!AG66-industry_water_withdrawal_km3!AG66)</f>
        <v>0</v>
      </c>
      <c r="AH66" s="18">
        <f>MAX(0,total_abstraction_km3!AH66-domestic_gross_demand_km3!AH66-industry_water_withdrawal_km3!AH66)</f>
        <v>0</v>
      </c>
      <c r="AI66" s="18">
        <f>MAX(0,total_abstraction_km3!AI66-domestic_gross_demand_km3!AI66-industry_water_withdrawal_km3!AI66)</f>
        <v>0</v>
      </c>
      <c r="AJ66" s="18">
        <f>MAX(0,total_abstraction_km3!AJ66-domestic_gross_demand_km3!AJ66-industry_water_withdrawal_km3!AJ66)</f>
        <v>0</v>
      </c>
      <c r="AK66" s="18">
        <f>MAX(0,total_abstraction_km3!AK66-domestic_gross_demand_km3!AK66-industry_water_withdrawal_km3!AK66)</f>
        <v>0</v>
      </c>
      <c r="AL66" s="18">
        <f>MAX(0,total_abstraction_km3!AL66-domestic_gross_demand_km3!AL66-industry_water_withdrawal_km3!AL66)</f>
        <v>0</v>
      </c>
      <c r="AM66" s="18">
        <f>MAX(0,total_abstraction_km3!AM66-domestic_gross_demand_km3!AM66-industry_water_withdrawal_km3!AM66)</f>
        <v>0</v>
      </c>
      <c r="AN66" s="18">
        <f>MAX(0,total_abstraction_km3!AN66-domestic_gross_demand_km3!AN66-industry_water_withdrawal_km3!AN66)</f>
        <v>0</v>
      </c>
      <c r="AO66" s="18">
        <f>MAX(0,total_abstraction_km3!AO66-domestic_gross_demand_km3!AO66-industry_water_withdrawal_km3!AO66)</f>
        <v>0</v>
      </c>
      <c r="AP66" s="18">
        <f>MAX(0,total_abstraction_km3!AP66-domestic_gross_demand_km3!AP66-industry_water_withdrawal_km3!AP66)</f>
        <v>0</v>
      </c>
      <c r="AQ66" s="18">
        <f>MAX(0,total_abstraction_km3!AQ66-domestic_gross_demand_km3!AQ66-industry_water_withdrawal_km3!AQ66)</f>
        <v>0</v>
      </c>
      <c r="AR66" s="18">
        <f>MAX(0,total_abstraction_km3!AR66-domestic_gross_demand_km3!AR66-industry_water_withdrawal_km3!AR66)</f>
        <v>0</v>
      </c>
      <c r="AS66" s="18">
        <f>MAX(0,total_abstraction_km3!AS66-domestic_gross_demand_km3!AS66-industry_water_withdrawal_km3!AS66)</f>
        <v>0</v>
      </c>
      <c r="AT66" s="18">
        <f>MAX(0,total_abstraction_km3!AT66-domestic_gross_demand_km3!AT66-industry_water_withdrawal_km3!AT66)</f>
        <v>0</v>
      </c>
      <c r="AU66" s="18">
        <f>MAX(0,total_abstraction_km3!AU66-domestic_gross_demand_km3!AU66-industry_water_withdrawal_km3!AU66)</f>
        <v>0</v>
      </c>
      <c r="AV66" s="18">
        <f>MAX(0,total_abstraction_km3!AV66-domestic_gross_demand_km3!AV66-industry_water_withdrawal_km3!AV66)</f>
        <v>0</v>
      </c>
      <c r="AW66" s="18">
        <f>MAX(0,total_abstraction_km3!AW66-domestic_gross_demand_km3!AW66-industry_water_withdrawal_km3!AW66)</f>
        <v>0</v>
      </c>
      <c r="AX66" s="18">
        <f>MAX(0,total_abstraction_km3!AX66-domestic_gross_demand_km3!AX66-industry_water_withdrawal_km3!AX66)</f>
        <v>0</v>
      </c>
      <c r="AY66" s="18">
        <f>MAX(0,total_abstraction_km3!AY66-domestic_gross_demand_km3!AY66-industry_water_withdrawal_km3!AY66)</f>
        <v>0</v>
      </c>
      <c r="AZ66" s="18">
        <f>MAX(0,total_abstraction_km3!AZ66-domestic_gross_demand_km3!AZ66-industry_water_withdrawal_km3!AZ66)</f>
        <v>0</v>
      </c>
      <c r="BA66" s="18">
        <f>MAX(0,total_abstraction_km3!BA66-domestic_gross_demand_km3!BA66-industry_water_withdrawal_km3!BA66)</f>
        <v>0</v>
      </c>
      <c r="BB66" s="18">
        <f>MAX(0,total_abstraction_km3!BB66-domestic_gross_demand_km3!BB66-industry_water_withdrawal_km3!BB66)</f>
        <v>0</v>
      </c>
      <c r="BC66" s="18">
        <f>MAX(0,total_abstraction_km3!BC66-domestic_gross_demand_km3!BC66-industry_water_withdrawal_km3!BC66)</f>
        <v>0</v>
      </c>
      <c r="BD66" s="18">
        <f>MAX(0,total_abstraction_km3!BD66-domestic_gross_demand_km3!BD66-industry_water_withdrawal_km3!BD66)</f>
        <v>0</v>
      </c>
      <c r="BE66" s="18">
        <f>MAX(0,total_abstraction_km3!BE66-domestic_gross_demand_km3!BE66-industry_water_withdrawal_km3!BE66)</f>
        <v>0</v>
      </c>
      <c r="BF66" s="18">
        <f>MAX(0,total_abstraction_km3!BF66-domestic_gross_demand_km3!BF66-industry_water_withdrawal_km3!BF66)</f>
        <v>0</v>
      </c>
      <c r="BG66" s="18">
        <f>MAX(0,total_abstraction_km3!BG66-domestic_gross_demand_km3!BG66-industry_water_withdrawal_km3!BG66)</f>
        <v>0</v>
      </c>
      <c r="BH66" s="18">
        <f>MAX(0,total_abstraction_km3!BH66-domestic_gross_demand_km3!BH66-industry_water_withdrawal_km3!BH66)</f>
        <v>0</v>
      </c>
      <c r="BI66" s="18">
        <f>MAX(0,total_abstraction_km3!BI66-domestic_gross_demand_km3!BI66-industry_water_withdrawal_km3!BI66)</f>
        <v>0</v>
      </c>
      <c r="BJ66" s="18">
        <f>MAX(0,total_abstraction_km3!BJ66-domestic_gross_demand_km3!BJ66-industry_water_withdrawal_km3!BJ66)</f>
        <v>0</v>
      </c>
      <c r="BK66" s="18">
        <f>MAX(0,total_abstraction_km3!BK66-domestic_gross_demand_km3!BK66-industry_water_withdrawal_km3!BK66)</f>
        <v>0</v>
      </c>
      <c r="BL66" s="18">
        <f>MAX(0,total_abstraction_km3!BL66-domestic_gross_demand_km3!BL66-industry_water_withdrawal_km3!BL66)</f>
        <v>0</v>
      </c>
      <c r="BM66" s="18">
        <f>MAX(0,total_abstraction_km3!BM66-domestic_gross_demand_km3!BM66-industry_water_withdrawal_km3!BM66)</f>
        <v>0</v>
      </c>
      <c r="BN66" s="18">
        <f>MAX(0,total_abstraction_km3!BN66-domestic_gross_demand_km3!BN66-industry_water_withdrawal_km3!BN66)</f>
        <v>0</v>
      </c>
      <c r="BO66" s="18">
        <f>MAX(0,total_abstraction_km3!BO66-domestic_gross_demand_km3!BO66-industry_water_withdrawal_km3!BO66)</f>
        <v>0</v>
      </c>
      <c r="BP66" s="18">
        <f>MAX(0,total_abstraction_km3!BP66-domestic_gross_demand_km3!BP66-industry_water_withdrawal_km3!BP66)</f>
        <v>0</v>
      </c>
      <c r="BQ66" s="18">
        <f>MAX(0,total_abstraction_km3!BQ66-domestic_gross_demand_km3!BQ66-industry_water_withdrawal_km3!BQ66)</f>
        <v>0</v>
      </c>
      <c r="BR66" s="18">
        <f>MAX(0,total_abstraction_km3!BR66-domestic_gross_demand_km3!BR66-industry_water_withdrawal_km3!BR66)</f>
        <v>0</v>
      </c>
      <c r="BS66" s="18">
        <f>MAX(0,total_abstraction_km3!BS66-domestic_gross_demand_km3!BS66-industry_water_withdrawal_km3!BS66)</f>
        <v>0</v>
      </c>
      <c r="BT66" s="18">
        <f>MAX(0,total_abstraction_km3!BT66-domestic_gross_demand_km3!BT66-industry_water_withdrawal_km3!BT66)</f>
        <v>0</v>
      </c>
      <c r="BU66" s="18">
        <f>MAX(0,total_abstraction_km3!BU66-domestic_gross_demand_km3!BU66-industry_water_withdrawal_km3!BU66)</f>
        <v>0</v>
      </c>
      <c r="BV66" s="18">
        <f>MAX(0,total_abstraction_km3!BV66-domestic_gross_demand_km3!BV66-industry_water_withdrawal_km3!BV66)</f>
        <v>0</v>
      </c>
      <c r="BW66" s="18">
        <f>MAX(0,total_abstraction_km3!BW66-domestic_gross_demand_km3!BW66-industry_water_withdrawal_km3!BW66)</f>
        <v>0</v>
      </c>
      <c r="BX66" s="18">
        <f>MAX(0,total_abstraction_km3!BX66-domestic_gross_demand_km3!BX66-industry_water_withdrawal_km3!BX66)</f>
        <v>3.0717778034435799E-2</v>
      </c>
      <c r="BY66" s="18">
        <f>MAX(0,total_abstraction_km3!BY66-domestic_gross_demand_km3!BY66-industry_water_withdrawal_km3!BY66)</f>
        <v>0</v>
      </c>
      <c r="BZ66" s="18">
        <f>MAX(0,total_abstraction_km3!BZ66-domestic_gross_demand_km3!BZ66-industry_water_withdrawal_km3!BZ66)</f>
        <v>0</v>
      </c>
      <c r="CA66" s="18">
        <f>MAX(0,total_abstraction_km3!CA66-domestic_gross_demand_km3!CA66-industry_water_withdrawal_km3!CA66)</f>
        <v>0</v>
      </c>
      <c r="CB66" s="18">
        <f>MAX(0,total_abstraction_km3!CB66-domestic_gross_demand_km3!CB66-industry_water_withdrawal_km3!CB66)</f>
        <v>0</v>
      </c>
      <c r="CC66" s="18">
        <f>MAX(0,total_abstraction_km3!CC66-domestic_gross_demand_km3!CC66-industry_water_withdrawal_km3!CC66)</f>
        <v>0</v>
      </c>
      <c r="CD66" s="18">
        <f>MAX(0,total_abstraction_km3!CD66-domestic_gross_demand_km3!CD66-industry_water_withdrawal_km3!CD66)</f>
        <v>0</v>
      </c>
      <c r="CE66" s="18">
        <f>MAX(0,total_abstraction_km3!CE66-domestic_gross_demand_km3!CE66-industry_water_withdrawal_km3!CE66)</f>
        <v>0</v>
      </c>
      <c r="CF66" s="18">
        <f>MAX(0,total_abstraction_km3!CF66-domestic_gross_demand_km3!CF66-industry_water_withdrawal_km3!CF66)</f>
        <v>0</v>
      </c>
      <c r="CG66" s="18">
        <f>MAX(0,total_abstraction_km3!CG66-domestic_gross_demand_km3!CG66-industry_water_withdrawal_km3!CG66)</f>
        <v>0</v>
      </c>
      <c r="CH66" s="18">
        <f>MAX(0,total_abstraction_km3!CH66-domestic_gross_demand_km3!CH66-industry_water_withdrawal_km3!CH66)</f>
        <v>6.3762040587675151E-3</v>
      </c>
      <c r="CI66" s="18">
        <f>MAX(0,total_abstraction_km3!CI66-domestic_gross_demand_km3!CI66-industry_water_withdrawal_km3!CI66)</f>
        <v>0</v>
      </c>
      <c r="CJ66" s="18">
        <f>MAX(0,total_abstraction_km3!CJ66-domestic_gross_demand_km3!CJ66-industry_water_withdrawal_km3!CJ66)</f>
        <v>3.5533242763326478E-3</v>
      </c>
      <c r="CK66" s="18">
        <f>MAX(0,total_abstraction_km3!CK66-domestic_gross_demand_km3!CK66-industry_water_withdrawal_km3!CK66)</f>
        <v>0</v>
      </c>
      <c r="CL66" s="18">
        <f>MAX(0,total_abstraction_km3!CL66-domestic_gross_demand_km3!CL66-industry_water_withdrawal_km3!CL66)</f>
        <v>0</v>
      </c>
      <c r="CM66" s="18">
        <f>MAX(0,total_abstraction_km3!CM66-domestic_gross_demand_km3!CM66-industry_water_withdrawal_km3!CM66)</f>
        <v>0</v>
      </c>
      <c r="CN66" s="18">
        <f>MAX(0,total_abstraction_km3!CN66-domestic_gross_demand_km3!CN66-industry_water_withdrawal_km3!CN66)</f>
        <v>0</v>
      </c>
      <c r="CO66" s="18">
        <f>MAX(0,total_abstraction_km3!CO66-domestic_gross_demand_km3!CO66-industry_water_withdrawal_km3!CO66)</f>
        <v>0</v>
      </c>
      <c r="CP66" s="18">
        <f>MAX(0,total_abstraction_km3!CP66-domestic_gross_demand_km3!CP66-industry_water_withdrawal_km3!CP66)</f>
        <v>0</v>
      </c>
      <c r="CQ66" s="18">
        <f>MAX(0,total_abstraction_km3!CQ66-domestic_gross_demand_km3!CQ66-industry_water_withdrawal_km3!CQ66)</f>
        <v>0</v>
      </c>
      <c r="CR66" s="18">
        <f>MAX(0,total_abstraction_km3!CR66-domestic_gross_demand_km3!CR66-industry_water_withdrawal_km3!CR66)</f>
        <v>6.1647320483896872E-3</v>
      </c>
      <c r="CS66" s="18">
        <f>MAX(0,total_abstraction_km3!CS66-domestic_gross_demand_km3!CS66-industry_water_withdrawal_km3!CS66)</f>
        <v>0</v>
      </c>
      <c r="CT66" s="18">
        <f>MAX(0,total_abstraction_km3!CT66-domestic_gross_demand_km3!CT66-industry_water_withdrawal_km3!CT66)</f>
        <v>0</v>
      </c>
    </row>
    <row r="67" spans="1:98" x14ac:dyDescent="0.25">
      <c r="A67" s="18">
        <v>156</v>
      </c>
      <c r="B67" s="18" t="s">
        <v>1976</v>
      </c>
      <c r="C67" s="18" t="s">
        <v>591</v>
      </c>
      <c r="D67" s="18" t="s">
        <v>412</v>
      </c>
      <c r="E67" s="18" t="s">
        <v>282</v>
      </c>
      <c r="F67" s="18">
        <f>MAX(0,total_abstraction_km3!F67-domestic_gross_demand_km3!F67-industry_water_withdrawal_km3!F67)</f>
        <v>2.5140000000000023E-3</v>
      </c>
      <c r="G67" s="18">
        <f>MAX(0,total_abstraction_km3!G67-domestic_gross_demand_km3!G67-industry_water_withdrawal_km3!G67)</f>
        <v>0</v>
      </c>
      <c r="H67" s="18">
        <f>MAX(0,total_abstraction_km3!H67-domestic_gross_demand_km3!H67-industry_water_withdrawal_km3!H67)</f>
        <v>0</v>
      </c>
      <c r="I67" s="18">
        <f>MAX(0,total_abstraction_km3!I67-domestic_gross_demand_km3!I67-industry_water_withdrawal_km3!I67)</f>
        <v>0</v>
      </c>
      <c r="J67" s="18">
        <f>MAX(0,total_abstraction_km3!J67-domestic_gross_demand_km3!J67-industry_water_withdrawal_km3!J67)</f>
        <v>0</v>
      </c>
      <c r="K67" s="18">
        <f>MAX(0,total_abstraction_km3!K67-domestic_gross_demand_km3!K67-industry_water_withdrawal_km3!K67)</f>
        <v>0</v>
      </c>
      <c r="L67" s="18">
        <f>MAX(0,total_abstraction_km3!L67-domestic_gross_demand_km3!L67-industry_water_withdrawal_km3!L67)</f>
        <v>1.8530000000000074E-3</v>
      </c>
      <c r="M67" s="18">
        <f>MAX(0,total_abstraction_km3!M67-domestic_gross_demand_km3!M67-industry_water_withdrawal_km3!M67)</f>
        <v>3.9424000000000126E-3</v>
      </c>
      <c r="N67" s="18">
        <f>MAX(0,total_abstraction_km3!N67-domestic_gross_demand_km3!N67-industry_water_withdrawal_km3!N67)</f>
        <v>0</v>
      </c>
      <c r="O67" s="18">
        <f>MAX(0,total_abstraction_km3!O67-domestic_gross_demand_km3!O67-industry_water_withdrawal_km3!O67)</f>
        <v>0</v>
      </c>
      <c r="P67" s="18">
        <f>MAX(0,total_abstraction_km3!P67-domestic_gross_demand_km3!P67-industry_water_withdrawal_km3!P67)</f>
        <v>1.1999999999984245E-5</v>
      </c>
      <c r="Q67" s="18">
        <f>MAX(0,total_abstraction_km3!Q67-domestic_gross_demand_km3!Q67-industry_water_withdrawal_km3!Q67)</f>
        <v>0</v>
      </c>
      <c r="R67" s="18">
        <f>MAX(0,total_abstraction_km3!R67-domestic_gross_demand_km3!R67-industry_water_withdrawal_km3!R67)</f>
        <v>2.9181000000000068E-3</v>
      </c>
      <c r="S67" s="18">
        <f>MAX(0,total_abstraction_km3!S67-domestic_gross_demand_km3!S67-industry_water_withdrawal_km3!S67)</f>
        <v>0</v>
      </c>
      <c r="T67" s="18">
        <f>MAX(0,total_abstraction_km3!T67-domestic_gross_demand_km3!T67-industry_water_withdrawal_km3!T67)</f>
        <v>0</v>
      </c>
      <c r="U67" s="18">
        <f>MAX(0,total_abstraction_km3!U67-domestic_gross_demand_km3!U67-industry_water_withdrawal_km3!U67)</f>
        <v>0</v>
      </c>
      <c r="V67" s="18">
        <f>MAX(0,total_abstraction_km3!V67-domestic_gross_demand_km3!V67-industry_water_withdrawal_km3!V67)</f>
        <v>0</v>
      </c>
      <c r="W67" s="18">
        <f>MAX(0,total_abstraction_km3!W67-domestic_gross_demand_km3!W67-industry_water_withdrawal_km3!W67)</f>
        <v>0</v>
      </c>
      <c r="X67" s="18">
        <f>MAX(0,total_abstraction_km3!X67-domestic_gross_demand_km3!X67-industry_water_withdrawal_km3!X67)</f>
        <v>0</v>
      </c>
      <c r="Y67" s="18">
        <f>MAX(0,total_abstraction_km3!Y67-domestic_gross_demand_km3!Y67-industry_water_withdrawal_km3!Y67)</f>
        <v>3.0800000000000272E-4</v>
      </c>
      <c r="Z67" s="18">
        <f>MAX(0,total_abstraction_km3!Z67-domestic_gross_demand_km3!Z67-industry_water_withdrawal_km3!Z67)</f>
        <v>0</v>
      </c>
      <c r="AA67" s="18">
        <f>MAX(0,total_abstraction_km3!AA67-domestic_gross_demand_km3!AA67-industry_water_withdrawal_km3!AA67)</f>
        <v>6.6298999999999941E-3</v>
      </c>
      <c r="AB67" s="18">
        <f>MAX(0,total_abstraction_km3!AB67-domestic_gross_demand_km3!AB67-industry_water_withdrawal_km3!AB67)</f>
        <v>1.4129999999999976E-3</v>
      </c>
      <c r="AC67" s="18">
        <f>MAX(0,total_abstraction_km3!AC67-domestic_gross_demand_km3!AC67-industry_water_withdrawal_km3!AC67)</f>
        <v>0</v>
      </c>
      <c r="AD67" s="18">
        <f>MAX(0,total_abstraction_km3!AD67-domestic_gross_demand_km3!AD67-industry_water_withdrawal_km3!AD67)</f>
        <v>3.2000000000004247E-5</v>
      </c>
      <c r="AE67" s="18">
        <f>MAX(0,total_abstraction_km3!AE67-domestic_gross_demand_km3!AE67-industry_water_withdrawal_km3!AE67)</f>
        <v>4.9660000000000259E-3</v>
      </c>
      <c r="AF67" s="18">
        <f>MAX(0,total_abstraction_km3!AF67-domestic_gross_demand_km3!AF67-industry_water_withdrawal_km3!AF67)</f>
        <v>1.359699999999997E-2</v>
      </c>
      <c r="AG67" s="18">
        <f>MAX(0,total_abstraction_km3!AG67-domestic_gross_demand_km3!AG67-industry_water_withdrawal_km3!AG67)</f>
        <v>9.0330000000000132E-3</v>
      </c>
      <c r="AH67" s="18">
        <f>MAX(0,total_abstraction_km3!AH67-domestic_gross_demand_km3!AH67-industry_water_withdrawal_km3!AH67)</f>
        <v>0</v>
      </c>
      <c r="AI67" s="18">
        <f>MAX(0,total_abstraction_km3!AI67-domestic_gross_demand_km3!AI67-industry_water_withdrawal_km3!AI67)</f>
        <v>0</v>
      </c>
      <c r="AJ67" s="18">
        <f>MAX(0,total_abstraction_km3!AJ67-domestic_gross_demand_km3!AJ67-industry_water_withdrawal_km3!AJ67)</f>
        <v>0</v>
      </c>
      <c r="AK67" s="18">
        <f>MAX(0,total_abstraction_km3!AK67-domestic_gross_demand_km3!AK67-industry_water_withdrawal_km3!AK67)</f>
        <v>2.6689999999999769E-3</v>
      </c>
      <c r="AL67" s="18">
        <f>MAX(0,total_abstraction_km3!AL67-domestic_gross_demand_km3!AL67-industry_water_withdrawal_km3!AL67)</f>
        <v>1.2269999999999781E-3</v>
      </c>
      <c r="AM67" s="18">
        <f>MAX(0,total_abstraction_km3!AM67-domestic_gross_demand_km3!AM67-industry_water_withdrawal_km3!AM67)</f>
        <v>9.1590000000000005E-3</v>
      </c>
      <c r="AN67" s="18">
        <f>MAX(0,total_abstraction_km3!AN67-domestic_gross_demand_km3!AN67-industry_water_withdrawal_km3!AN67)</f>
        <v>1.8390000000000073E-3</v>
      </c>
      <c r="AO67" s="18">
        <f>MAX(0,total_abstraction_km3!AO67-domestic_gross_demand_km3!AO67-industry_water_withdrawal_km3!AO67)</f>
        <v>0</v>
      </c>
      <c r="AP67" s="18">
        <f>MAX(0,total_abstraction_km3!AP67-domestic_gross_demand_km3!AP67-industry_water_withdrawal_km3!AP67)</f>
        <v>3.5198000000000007E-2</v>
      </c>
      <c r="AQ67" s="18">
        <f>MAX(0,total_abstraction_km3!AQ67-domestic_gross_demand_km3!AQ67-industry_water_withdrawal_km3!AQ67)</f>
        <v>9.6000000000012742E-5</v>
      </c>
      <c r="AR67" s="18">
        <f>MAX(0,total_abstraction_km3!AR67-domestic_gross_demand_km3!AR67-industry_water_withdrawal_km3!AR67)</f>
        <v>6.2369999999999648E-3</v>
      </c>
      <c r="AS67" s="18">
        <f>MAX(0,total_abstraction_km3!AS67-domestic_gross_demand_km3!AS67-industry_water_withdrawal_km3!AS67)</f>
        <v>2.3758000000000029E-2</v>
      </c>
      <c r="AT67" s="18">
        <f>MAX(0,total_abstraction_km3!AT67-domestic_gross_demand_km3!AT67-industry_water_withdrawal_km3!AT67)</f>
        <v>0</v>
      </c>
      <c r="AU67" s="18">
        <f>MAX(0,total_abstraction_km3!AU67-domestic_gross_demand_km3!AU67-industry_water_withdrawal_km3!AU67)</f>
        <v>0</v>
      </c>
      <c r="AV67" s="18">
        <f>MAX(0,total_abstraction_km3!AV67-domestic_gross_demand_km3!AV67-industry_water_withdrawal_km3!AV67)</f>
        <v>1.2606000000000034E-2</v>
      </c>
      <c r="AW67" s="18">
        <f>MAX(0,total_abstraction_km3!AW67-domestic_gross_demand_km3!AW67-industry_water_withdrawal_km3!AW67)</f>
        <v>0</v>
      </c>
      <c r="AX67" s="18">
        <f>MAX(0,total_abstraction_km3!AX67-domestic_gross_demand_km3!AX67-industry_water_withdrawal_km3!AX67)</f>
        <v>0</v>
      </c>
      <c r="AY67" s="18">
        <f>MAX(0,total_abstraction_km3!AY67-domestic_gross_demand_km3!AY67-industry_water_withdrawal_km3!AY67)</f>
        <v>0</v>
      </c>
      <c r="AZ67" s="18">
        <f>MAX(0,total_abstraction_km3!AZ67-domestic_gross_demand_km3!AZ67-industry_water_withdrawal_km3!AZ67)</f>
        <v>0</v>
      </c>
      <c r="BA67" s="18">
        <f>MAX(0,total_abstraction_km3!BA67-domestic_gross_demand_km3!BA67-industry_water_withdrawal_km3!BA67)</f>
        <v>2.9239999999999544E-3</v>
      </c>
      <c r="BB67" s="18">
        <f>MAX(0,total_abstraction_km3!BB67-domestic_gross_demand_km3!BB67-industry_water_withdrawal_km3!BB67)</f>
        <v>0</v>
      </c>
      <c r="BC67" s="18">
        <f>MAX(0,total_abstraction_km3!BC67-domestic_gross_demand_km3!BC67-industry_water_withdrawal_km3!BC67)</f>
        <v>0</v>
      </c>
      <c r="BD67" s="18">
        <f>MAX(0,total_abstraction_km3!BD67-domestic_gross_demand_km3!BD67-industry_water_withdrawal_km3!BD67)</f>
        <v>0</v>
      </c>
      <c r="BE67" s="18">
        <f>MAX(0,total_abstraction_km3!BE67-domestic_gross_demand_km3!BE67-industry_water_withdrawal_km3!BE67)</f>
        <v>0</v>
      </c>
      <c r="BF67" s="18">
        <f>MAX(0,total_abstraction_km3!BF67-domestic_gross_demand_km3!BF67-industry_water_withdrawal_km3!BF67)</f>
        <v>0</v>
      </c>
      <c r="BG67" s="18">
        <f>MAX(0,total_abstraction_km3!BG67-domestic_gross_demand_km3!BG67-industry_water_withdrawal_km3!BG67)</f>
        <v>0</v>
      </c>
      <c r="BH67" s="18">
        <f>MAX(0,total_abstraction_km3!BH67-domestic_gross_demand_km3!BH67-industry_water_withdrawal_km3!BH67)</f>
        <v>0</v>
      </c>
      <c r="BI67" s="18">
        <f>MAX(0,total_abstraction_km3!BI67-domestic_gross_demand_km3!BI67-industry_water_withdrawal_km3!BI67)</f>
        <v>0</v>
      </c>
      <c r="BJ67" s="18">
        <f>MAX(0,total_abstraction_km3!BJ67-domestic_gross_demand_km3!BJ67-industry_water_withdrawal_km3!BJ67)</f>
        <v>0</v>
      </c>
      <c r="BK67" s="18">
        <f>MAX(0,total_abstraction_km3!BK67-domestic_gross_demand_km3!BK67-industry_water_withdrawal_km3!BK67)</f>
        <v>2.8820000000000234E-3</v>
      </c>
      <c r="BL67" s="18">
        <f>MAX(0,total_abstraction_km3!BL67-domestic_gross_demand_km3!BL67-industry_water_withdrawal_km3!BL67)</f>
        <v>8.160844827590219E-4</v>
      </c>
      <c r="BM67" s="18">
        <f>MAX(0,total_abstraction_km3!BM67-domestic_gross_demand_km3!BM67-industry_water_withdrawal_km3!BM67)</f>
        <v>1.3408924649869342E-4</v>
      </c>
      <c r="BN67" s="18">
        <f>MAX(0,total_abstraction_km3!BN67-domestic_gross_demand_km3!BN67-industry_water_withdrawal_km3!BN67)</f>
        <v>0</v>
      </c>
      <c r="BO67" s="18">
        <f>MAX(0,total_abstraction_km3!BO67-domestic_gross_demand_km3!BO67-industry_water_withdrawal_km3!BO67)</f>
        <v>0</v>
      </c>
      <c r="BP67" s="18">
        <f>MAX(0,total_abstraction_km3!BP67-domestic_gross_demand_km3!BP67-industry_water_withdrawal_km3!BP67)</f>
        <v>0</v>
      </c>
      <c r="BQ67" s="18">
        <f>MAX(0,total_abstraction_km3!BQ67-domestic_gross_demand_km3!BQ67-industry_water_withdrawal_km3!BQ67)</f>
        <v>0</v>
      </c>
      <c r="BR67" s="18">
        <f>MAX(0,total_abstraction_km3!BR67-domestic_gross_demand_km3!BR67-industry_water_withdrawal_km3!BR67)</f>
        <v>0</v>
      </c>
      <c r="BS67" s="18">
        <f>MAX(0,total_abstraction_km3!BS67-domestic_gross_demand_km3!BS67-industry_water_withdrawal_km3!BS67)</f>
        <v>0</v>
      </c>
      <c r="BT67" s="18">
        <f>MAX(0,total_abstraction_km3!BT67-domestic_gross_demand_km3!BT67-industry_water_withdrawal_km3!BT67)</f>
        <v>0</v>
      </c>
      <c r="BU67" s="18">
        <f>MAX(0,total_abstraction_km3!BU67-domestic_gross_demand_km3!BU67-industry_water_withdrawal_km3!BU67)</f>
        <v>0</v>
      </c>
      <c r="BV67" s="18">
        <f>MAX(0,total_abstraction_km3!BV67-domestic_gross_demand_km3!BV67-industry_water_withdrawal_km3!BV67)</f>
        <v>0</v>
      </c>
      <c r="BW67" s="18">
        <f>MAX(0,total_abstraction_km3!BW67-domestic_gross_demand_km3!BW67-industry_water_withdrawal_km3!BW67)</f>
        <v>0</v>
      </c>
      <c r="BX67" s="18">
        <f>MAX(0,total_abstraction_km3!BX67-domestic_gross_demand_km3!BX67-industry_water_withdrawal_km3!BX67)</f>
        <v>0</v>
      </c>
      <c r="BY67" s="18">
        <f>MAX(0,total_abstraction_km3!BY67-domestic_gross_demand_km3!BY67-industry_water_withdrawal_km3!BY67)</f>
        <v>4.4915999999999012E-4</v>
      </c>
      <c r="BZ67" s="18">
        <f>MAX(0,total_abstraction_km3!BZ67-domestic_gross_demand_km3!BZ67-industry_water_withdrawal_km3!BZ67)</f>
        <v>0</v>
      </c>
      <c r="CA67" s="18">
        <f>MAX(0,total_abstraction_km3!CA67-domestic_gross_demand_km3!CA67-industry_water_withdrawal_km3!CA67)</f>
        <v>0</v>
      </c>
      <c r="CB67" s="18">
        <f>MAX(0,total_abstraction_km3!CB67-domestic_gross_demand_km3!CB67-industry_water_withdrawal_km3!CB67)</f>
        <v>0</v>
      </c>
      <c r="CC67" s="18">
        <f>MAX(0,total_abstraction_km3!CC67-domestic_gross_demand_km3!CC67-industry_water_withdrawal_km3!CC67)</f>
        <v>0</v>
      </c>
      <c r="CD67" s="18">
        <f>MAX(0,total_abstraction_km3!CD67-domestic_gross_demand_km3!CD67-industry_water_withdrawal_km3!CD67)</f>
        <v>9.7683853547744001E-4</v>
      </c>
      <c r="CE67" s="18">
        <f>MAX(0,total_abstraction_km3!CE67-domestic_gross_demand_km3!CE67-industry_water_withdrawal_km3!CE67)</f>
        <v>0</v>
      </c>
      <c r="CF67" s="18">
        <f>MAX(0,total_abstraction_km3!CF67-domestic_gross_demand_km3!CF67-industry_water_withdrawal_km3!CF67)</f>
        <v>4.0121345225042123E-4</v>
      </c>
      <c r="CG67" s="18">
        <f>MAX(0,total_abstraction_km3!CG67-domestic_gross_demand_km3!CG67-industry_water_withdrawal_km3!CG67)</f>
        <v>4.7419999999999685E-3</v>
      </c>
      <c r="CH67" s="18">
        <f>MAX(0,total_abstraction_km3!CH67-domestic_gross_demand_km3!CH67-industry_water_withdrawal_km3!CH67)</f>
        <v>0</v>
      </c>
      <c r="CI67" s="18">
        <f>MAX(0,total_abstraction_km3!CI67-domestic_gross_demand_km3!CI67-industry_water_withdrawal_km3!CI67)</f>
        <v>2.4977999999999945E-3</v>
      </c>
      <c r="CJ67" s="18">
        <f>MAX(0,total_abstraction_km3!CJ67-domestic_gross_demand_km3!CJ67-industry_water_withdrawal_km3!CJ67)</f>
        <v>2.71380487452841E-3</v>
      </c>
      <c r="CK67" s="18">
        <f>MAX(0,total_abstraction_km3!CK67-domestic_gross_demand_km3!CK67-industry_water_withdrawal_km3!CK67)</f>
        <v>1.2766599999999989E-2</v>
      </c>
      <c r="CL67" s="18">
        <f>MAX(0,total_abstraction_km3!CL67-domestic_gross_demand_km3!CL67-industry_water_withdrawal_km3!CL67)</f>
        <v>1.099436527260968E-2</v>
      </c>
      <c r="CM67" s="18">
        <f>MAX(0,total_abstraction_km3!CM67-domestic_gross_demand_km3!CM67-industry_water_withdrawal_km3!CM67)</f>
        <v>0</v>
      </c>
      <c r="CN67" s="18">
        <f>MAX(0,total_abstraction_km3!CN67-domestic_gross_demand_km3!CN67-industry_water_withdrawal_km3!CN67)</f>
        <v>4.5216016207964204E-3</v>
      </c>
      <c r="CO67" s="18">
        <f>MAX(0,total_abstraction_km3!CO67-domestic_gross_demand_km3!CO67-industry_water_withdrawal_km3!CO67)</f>
        <v>0</v>
      </c>
      <c r="CP67" s="18">
        <f>MAX(0,total_abstraction_km3!CP67-domestic_gross_demand_km3!CP67-industry_water_withdrawal_km3!CP67)</f>
        <v>1.2797199781718303E-3</v>
      </c>
      <c r="CQ67" s="18">
        <f>MAX(0,total_abstraction_km3!CQ67-domestic_gross_demand_km3!CQ67-industry_water_withdrawal_km3!CQ67)</f>
        <v>0</v>
      </c>
      <c r="CR67" s="18">
        <f>MAX(0,total_abstraction_km3!CR67-domestic_gross_demand_km3!CR67-industry_water_withdrawal_km3!CR67)</f>
        <v>2.6000966233345069E-3</v>
      </c>
      <c r="CS67" s="18">
        <f>MAX(0,total_abstraction_km3!CS67-domestic_gross_demand_km3!CS67-industry_water_withdrawal_km3!CS67)</f>
        <v>0</v>
      </c>
      <c r="CT67" s="18">
        <f>MAX(0,total_abstraction_km3!CT67-domestic_gross_demand_km3!CT67-industry_water_withdrawal_km3!CT67)</f>
        <v>2.6537673849328699E-3</v>
      </c>
    </row>
    <row r="68" spans="1:98" x14ac:dyDescent="0.25">
      <c r="A68" s="18">
        <v>157</v>
      </c>
      <c r="B68" s="18" t="s">
        <v>1977</v>
      </c>
      <c r="C68" s="18" t="s">
        <v>592</v>
      </c>
      <c r="D68" s="18" t="s">
        <v>412</v>
      </c>
      <c r="E68" s="18" t="s">
        <v>182</v>
      </c>
      <c r="F68" s="18">
        <f>MAX(0,total_abstraction_km3!F68-domestic_gross_demand_km3!F68-industry_water_withdrawal_km3!F68)</f>
        <v>1.6476409999999997</v>
      </c>
      <c r="G68" s="18">
        <f>MAX(0,total_abstraction_km3!G68-domestic_gross_demand_km3!G68-industry_water_withdrawal_km3!G68)</f>
        <v>1.702637</v>
      </c>
      <c r="H68" s="18">
        <f>MAX(0,total_abstraction_km3!H68-domestic_gross_demand_km3!H68-industry_water_withdrawal_km3!H68)</f>
        <v>2.1274999999999999</v>
      </c>
      <c r="I68" s="18">
        <f>MAX(0,total_abstraction_km3!I68-domestic_gross_demand_km3!I68-industry_water_withdrawal_km3!I68)</f>
        <v>1.958939</v>
      </c>
      <c r="J68" s="18">
        <f>MAX(0,total_abstraction_km3!J68-domestic_gross_demand_km3!J68-industry_water_withdrawal_km3!J68)</f>
        <v>2.2099169999999999</v>
      </c>
      <c r="K68" s="18">
        <f>MAX(0,total_abstraction_km3!K68-domestic_gross_demand_km3!K68-industry_water_withdrawal_km3!K68)</f>
        <v>2.2793419999999998</v>
      </c>
      <c r="L68" s="18">
        <f>MAX(0,total_abstraction_km3!L68-domestic_gross_demand_km3!L68-industry_water_withdrawal_km3!L68)</f>
        <v>2.3302360000000002</v>
      </c>
      <c r="M68" s="18">
        <f>MAX(0,total_abstraction_km3!M68-domestic_gross_demand_km3!M68-industry_water_withdrawal_km3!M68)</f>
        <v>2.51098</v>
      </c>
      <c r="N68" s="18">
        <f>MAX(0,total_abstraction_km3!N68-domestic_gross_demand_km3!N68-industry_water_withdrawal_km3!N68)</f>
        <v>2.3305600000000002</v>
      </c>
      <c r="O68" s="18">
        <f>MAX(0,total_abstraction_km3!O68-domestic_gross_demand_km3!O68-industry_water_withdrawal_km3!O68)</f>
        <v>2.2588469999999998</v>
      </c>
      <c r="P68" s="18">
        <f>MAX(0,total_abstraction_km3!P68-domestic_gross_demand_km3!P68-industry_water_withdrawal_km3!P68)</f>
        <v>2.155843</v>
      </c>
      <c r="Q68" s="18">
        <f>MAX(0,total_abstraction_km3!Q68-domestic_gross_demand_km3!Q68-industry_water_withdrawal_km3!Q68)</f>
        <v>2.1118040000000002</v>
      </c>
      <c r="R68" s="18">
        <f>MAX(0,total_abstraction_km3!R68-domestic_gross_demand_km3!R68-industry_water_withdrawal_km3!R68)</f>
        <v>2.0601629999999993</v>
      </c>
      <c r="S68" s="18">
        <f>MAX(0,total_abstraction_km3!S68-domestic_gross_demand_km3!S68-industry_water_withdrawal_km3!S68)</f>
        <v>2.2604360000000003</v>
      </c>
      <c r="T68" s="18">
        <f>MAX(0,total_abstraction_km3!T68-domestic_gross_demand_km3!T68-industry_water_withdrawal_km3!T68)</f>
        <v>2.53355</v>
      </c>
      <c r="U68" s="18">
        <f>MAX(0,total_abstraction_km3!U68-domestic_gross_demand_km3!U68-industry_water_withdrawal_km3!U68)</f>
        <v>2.5370420000000005</v>
      </c>
      <c r="V68" s="18">
        <f>MAX(0,total_abstraction_km3!V68-domestic_gross_demand_km3!V68-industry_water_withdrawal_km3!V68)</f>
        <v>2.8720900000000009</v>
      </c>
      <c r="W68" s="18">
        <f>MAX(0,total_abstraction_km3!W68-domestic_gross_demand_km3!W68-industry_water_withdrawal_km3!W68)</f>
        <v>2.6944350000000004</v>
      </c>
      <c r="X68" s="18">
        <f>MAX(0,total_abstraction_km3!X68-domestic_gross_demand_km3!X68-industry_water_withdrawal_km3!X68)</f>
        <v>2.7915420000000006</v>
      </c>
      <c r="Y68" s="18">
        <f>MAX(0,total_abstraction_km3!Y68-domestic_gross_demand_km3!Y68-industry_water_withdrawal_km3!Y68)</f>
        <v>2.6839819999999994</v>
      </c>
      <c r="Z68" s="18">
        <f>MAX(0,total_abstraction_km3!Z68-domestic_gross_demand_km3!Z68-industry_water_withdrawal_km3!Z68)</f>
        <v>2.7569409999999994</v>
      </c>
      <c r="AA68" s="18">
        <f>MAX(0,total_abstraction_km3!AA68-domestic_gross_demand_km3!AA68-industry_water_withdrawal_km3!AA68)</f>
        <v>3.5649899999999999</v>
      </c>
      <c r="AB68" s="18">
        <f>MAX(0,total_abstraction_km3!AB68-domestic_gross_demand_km3!AB68-industry_water_withdrawal_km3!AB68)</f>
        <v>3.1705399999999999</v>
      </c>
      <c r="AC68" s="18">
        <f>MAX(0,total_abstraction_km3!AC68-domestic_gross_demand_km3!AC68-industry_water_withdrawal_km3!AC68)</f>
        <v>3.1026400000000001</v>
      </c>
      <c r="AD68" s="18">
        <f>MAX(0,total_abstraction_km3!AD68-domestic_gross_demand_km3!AD68-industry_water_withdrawal_km3!AD68)</f>
        <v>3.0482199999999997</v>
      </c>
      <c r="AE68" s="18">
        <f>MAX(0,total_abstraction_km3!AE68-domestic_gross_demand_km3!AE68-industry_water_withdrawal_km3!AE68)</f>
        <v>3.3128099999999998</v>
      </c>
      <c r="AF68" s="18">
        <f>MAX(0,total_abstraction_km3!AF68-domestic_gross_demand_km3!AF68-industry_water_withdrawal_km3!AF68)</f>
        <v>3.2369899999999996</v>
      </c>
      <c r="AG68" s="18">
        <f>MAX(0,total_abstraction_km3!AG68-domestic_gross_demand_km3!AG68-industry_water_withdrawal_km3!AG68)</f>
        <v>2.9224999999999994</v>
      </c>
      <c r="AH68" s="18">
        <f>MAX(0,total_abstraction_km3!AH68-domestic_gross_demand_km3!AH68-industry_water_withdrawal_km3!AH68)</f>
        <v>3.7552699999999999</v>
      </c>
      <c r="AI68" s="18">
        <f>MAX(0,total_abstraction_km3!AI68-domestic_gross_demand_km3!AI68-industry_water_withdrawal_km3!AI68)</f>
        <v>3.9617300000000002</v>
      </c>
      <c r="AJ68" s="18">
        <f>MAX(0,total_abstraction_km3!AJ68-domestic_gross_demand_km3!AJ68-industry_water_withdrawal_km3!AJ68)</f>
        <v>3.6598400000000009</v>
      </c>
      <c r="AK68" s="18">
        <f>MAX(0,total_abstraction_km3!AK68-domestic_gross_demand_km3!AK68-industry_water_withdrawal_km3!AK68)</f>
        <v>3.01153</v>
      </c>
      <c r="AL68" s="18">
        <f>MAX(0,total_abstraction_km3!AL68-domestic_gross_demand_km3!AL68-industry_water_withdrawal_km3!AL68)</f>
        <v>3.9622800000000007</v>
      </c>
      <c r="AM68" s="18">
        <f>MAX(0,total_abstraction_km3!AM68-domestic_gross_demand_km3!AM68-industry_water_withdrawal_km3!AM68)</f>
        <v>3.9374199999999999</v>
      </c>
      <c r="AN68" s="18">
        <f>MAX(0,total_abstraction_km3!AN68-domestic_gross_demand_km3!AN68-industry_water_withdrawal_km3!AN68)</f>
        <v>3.0405499999999996</v>
      </c>
      <c r="AO68" s="18">
        <f>MAX(0,total_abstraction_km3!AO68-domestic_gross_demand_km3!AO68-industry_water_withdrawal_km3!AO68)</f>
        <v>3.4452899999999995</v>
      </c>
      <c r="AP68" s="18">
        <f>MAX(0,total_abstraction_km3!AP68-domestic_gross_demand_km3!AP68-industry_water_withdrawal_km3!AP68)</f>
        <v>3.4780199999999999</v>
      </c>
      <c r="AQ68" s="18">
        <f>MAX(0,total_abstraction_km3!AQ68-domestic_gross_demand_km3!AQ68-industry_water_withdrawal_km3!AQ68)</f>
        <v>3.8386800000000001</v>
      </c>
      <c r="AR68" s="18">
        <f>MAX(0,total_abstraction_km3!AR68-domestic_gross_demand_km3!AR68-industry_water_withdrawal_km3!AR68)</f>
        <v>3.5668399999999991</v>
      </c>
      <c r="AS68" s="18">
        <f>MAX(0,total_abstraction_km3!AS68-domestic_gross_demand_km3!AS68-industry_water_withdrawal_km3!AS68)</f>
        <v>3.2667099999999998</v>
      </c>
      <c r="AT68" s="18">
        <f>MAX(0,total_abstraction_km3!AT68-domestic_gross_demand_km3!AT68-industry_water_withdrawal_km3!AT68)</f>
        <v>3.2477100000000001</v>
      </c>
      <c r="AU68" s="18">
        <f>MAX(0,total_abstraction_km3!AU68-domestic_gross_demand_km3!AU68-industry_water_withdrawal_km3!AU68)</f>
        <v>3.7738200000000002</v>
      </c>
      <c r="AV68" s="18">
        <f>MAX(0,total_abstraction_km3!AV68-domestic_gross_demand_km3!AV68-industry_water_withdrawal_km3!AV68)</f>
        <v>3.5904300000000005</v>
      </c>
      <c r="AW68" s="18">
        <f>MAX(0,total_abstraction_km3!AW68-domestic_gross_demand_km3!AW68-industry_water_withdrawal_km3!AW68)</f>
        <v>3.8122599999999993</v>
      </c>
      <c r="AX68" s="18">
        <f>MAX(0,total_abstraction_km3!AX68-domestic_gross_demand_km3!AX68-industry_water_withdrawal_km3!AX68)</f>
        <v>3.4129700000000001</v>
      </c>
      <c r="AY68" s="18">
        <f>MAX(0,total_abstraction_km3!AY68-domestic_gross_demand_km3!AY68-industry_water_withdrawal_km3!AY68)</f>
        <v>3.6500399999999997</v>
      </c>
      <c r="AZ68" s="18">
        <f>MAX(0,total_abstraction_km3!AZ68-domestic_gross_demand_km3!AZ68-industry_water_withdrawal_km3!AZ68)</f>
        <v>3.6991599999999996</v>
      </c>
      <c r="BA68" s="18">
        <f>MAX(0,total_abstraction_km3!BA68-domestic_gross_demand_km3!BA68-industry_water_withdrawal_km3!BA68)</f>
        <v>3.6883599999999994</v>
      </c>
      <c r="BB68" s="18">
        <f>MAX(0,total_abstraction_km3!BB68-domestic_gross_demand_km3!BB68-industry_water_withdrawal_km3!BB68)</f>
        <v>3.8370499999999987</v>
      </c>
      <c r="BC68" s="18">
        <f>MAX(0,total_abstraction_km3!BC68-domestic_gross_demand_km3!BC68-industry_water_withdrawal_km3!BC68)</f>
        <v>3.2079800000000005</v>
      </c>
      <c r="BD68" s="18">
        <f>MAX(0,total_abstraction_km3!BD68-domestic_gross_demand_km3!BD68-industry_water_withdrawal_km3!BD68)</f>
        <v>3.2468400000000002</v>
      </c>
      <c r="BE68" s="18">
        <f>MAX(0,total_abstraction_km3!BE68-domestic_gross_demand_km3!BE68-industry_water_withdrawal_km3!BE68)</f>
        <v>3.0188500000000009</v>
      </c>
      <c r="BF68" s="18">
        <f>MAX(0,total_abstraction_km3!BF68-domestic_gross_demand_km3!BF68-industry_water_withdrawal_km3!BF68)</f>
        <v>3.2426899999999992</v>
      </c>
      <c r="BG68" s="18">
        <f>MAX(0,total_abstraction_km3!BG68-domestic_gross_demand_km3!BG68-industry_water_withdrawal_km3!BG68)</f>
        <v>3.4897200000000002</v>
      </c>
      <c r="BH68" s="18">
        <f>MAX(0,total_abstraction_km3!BH68-domestic_gross_demand_km3!BH68-industry_water_withdrawal_km3!BH68)</f>
        <v>3.5397700000000003</v>
      </c>
      <c r="BI68" s="18">
        <f>MAX(0,total_abstraction_km3!BI68-domestic_gross_demand_km3!BI68-industry_water_withdrawal_km3!BI68)</f>
        <v>3.7464299999999993</v>
      </c>
      <c r="BJ68" s="18">
        <f>MAX(0,total_abstraction_km3!BJ68-domestic_gross_demand_km3!BJ68-industry_water_withdrawal_km3!BJ68)</f>
        <v>2.8616099999999989</v>
      </c>
      <c r="BK68" s="18">
        <f>MAX(0,total_abstraction_km3!BK68-domestic_gross_demand_km3!BK68-industry_water_withdrawal_km3!BK68)</f>
        <v>2.61971</v>
      </c>
      <c r="BL68" s="18">
        <f>MAX(0,total_abstraction_km3!BL68-domestic_gross_demand_km3!BL68-industry_water_withdrawal_km3!BL68)</f>
        <v>3.0307358103448303</v>
      </c>
      <c r="BM68" s="18">
        <f>MAX(0,total_abstraction_km3!BM68-domestic_gross_demand_km3!BM68-industry_water_withdrawal_km3!BM68)</f>
        <v>0.49555650266436202</v>
      </c>
      <c r="BN68" s="18">
        <f>MAX(0,total_abstraction_km3!BN68-domestic_gross_demand_km3!BN68-industry_water_withdrawal_km3!BN68)</f>
        <v>0</v>
      </c>
      <c r="BO68" s="18">
        <f>MAX(0,total_abstraction_km3!BO68-domestic_gross_demand_km3!BO68-industry_water_withdrawal_km3!BO68)</f>
        <v>0</v>
      </c>
      <c r="BP68" s="18">
        <f>MAX(0,total_abstraction_km3!BP68-domestic_gross_demand_km3!BP68-industry_water_withdrawal_km3!BP68)</f>
        <v>0</v>
      </c>
      <c r="BQ68" s="18">
        <f>MAX(0,total_abstraction_km3!BQ68-domestic_gross_demand_km3!BQ68-industry_water_withdrawal_km3!BQ68)</f>
        <v>0</v>
      </c>
      <c r="BR68" s="18">
        <f>MAX(0,total_abstraction_km3!BR68-domestic_gross_demand_km3!BR68-industry_water_withdrawal_km3!BR68)</f>
        <v>0</v>
      </c>
      <c r="BS68" s="18">
        <f>MAX(0,total_abstraction_km3!BS68-domestic_gross_demand_km3!BS68-industry_water_withdrawal_km3!BS68)</f>
        <v>0</v>
      </c>
      <c r="BT68" s="18">
        <f>MAX(0,total_abstraction_km3!BT68-domestic_gross_demand_km3!BT68-industry_water_withdrawal_km3!BT68)</f>
        <v>2.8162452459318595E-2</v>
      </c>
      <c r="BU68" s="18">
        <f>MAX(0,total_abstraction_km3!BU68-domestic_gross_demand_km3!BU68-industry_water_withdrawal_km3!BU68)</f>
        <v>0</v>
      </c>
      <c r="BV68" s="18">
        <f>MAX(0,total_abstraction_km3!BV68-domestic_gross_demand_km3!BV68-industry_water_withdrawal_km3!BV68)</f>
        <v>0</v>
      </c>
      <c r="BW68" s="18">
        <f>MAX(0,total_abstraction_km3!BW68-domestic_gross_demand_km3!BW68-industry_water_withdrawal_km3!BW68)</f>
        <v>1.9293267999999997</v>
      </c>
      <c r="BX68" s="18">
        <f>MAX(0,total_abstraction_km3!BX68-domestic_gross_demand_km3!BX68-industry_water_withdrawal_km3!BX68)</f>
        <v>0.21310620624986815</v>
      </c>
      <c r="BY68" s="18">
        <f>MAX(0,total_abstraction_km3!BY68-domestic_gross_demand_km3!BY68-industry_water_withdrawal_km3!BY68)</f>
        <v>2.341993</v>
      </c>
      <c r="BZ68" s="18">
        <f>MAX(0,total_abstraction_km3!BZ68-domestic_gross_demand_km3!BZ68-industry_water_withdrawal_km3!BZ68)</f>
        <v>7.15068564815559E-2</v>
      </c>
      <c r="CA68" s="18">
        <f>MAX(0,total_abstraction_km3!CA68-domestic_gross_demand_km3!CA68-industry_water_withdrawal_km3!CA68)</f>
        <v>2.2243591999999994</v>
      </c>
      <c r="CB68" s="18">
        <f>MAX(0,total_abstraction_km3!CB68-domestic_gross_demand_km3!CB68-industry_water_withdrawal_km3!CB68)</f>
        <v>0.16992843714004879</v>
      </c>
      <c r="CC68" s="18">
        <f>MAX(0,total_abstraction_km3!CC68-domestic_gross_demand_km3!CC68-industry_water_withdrawal_km3!CC68)</f>
        <v>2.7158181999999993</v>
      </c>
      <c r="CD68" s="18">
        <f>MAX(0,total_abstraction_km3!CD68-domestic_gross_demand_km3!CD68-industry_water_withdrawal_km3!CD68)</f>
        <v>7.6600567954300286E-2</v>
      </c>
      <c r="CE68" s="18">
        <f>MAX(0,total_abstraction_km3!CE68-domestic_gross_demand_km3!CE68-industry_water_withdrawal_km3!CE68)</f>
        <v>3.1286661999999996</v>
      </c>
      <c r="CF68" s="18">
        <f>MAX(0,total_abstraction_km3!CF68-domestic_gross_demand_km3!CF68-industry_water_withdrawal_km3!CF68)</f>
        <v>0.2159417501784594</v>
      </c>
      <c r="CG68" s="18">
        <f>MAX(0,total_abstraction_km3!CG68-domestic_gross_demand_km3!CG68-industry_water_withdrawal_km3!CG68)</f>
        <v>3.4378600000000006</v>
      </c>
      <c r="CH68" s="18">
        <f>MAX(0,total_abstraction_km3!CH68-domestic_gross_demand_km3!CH68-industry_water_withdrawal_km3!CH68)</f>
        <v>0.3856708696480044</v>
      </c>
      <c r="CI68" s="18">
        <f>MAX(0,total_abstraction_km3!CI68-domestic_gross_demand_km3!CI68-industry_water_withdrawal_km3!CI68)</f>
        <v>3.5223240000000002</v>
      </c>
      <c r="CJ68" s="18">
        <f>MAX(0,total_abstraction_km3!CJ68-domestic_gross_demand_km3!CJ68-industry_water_withdrawal_km3!CJ68)</f>
        <v>0.38880956961263213</v>
      </c>
      <c r="CK68" s="18">
        <f>MAX(0,total_abstraction_km3!CK68-domestic_gross_demand_km3!CK68-industry_water_withdrawal_km3!CK68)</f>
        <v>3.5191079999999997</v>
      </c>
      <c r="CL68" s="18">
        <f>MAX(0,total_abstraction_km3!CL68-domestic_gross_demand_km3!CL68-industry_water_withdrawal_km3!CL68)</f>
        <v>9.5112767788539179E-2</v>
      </c>
      <c r="CM68" s="18">
        <f>MAX(0,total_abstraction_km3!CM68-domestic_gross_demand_km3!CM68-industry_water_withdrawal_km3!CM68)</f>
        <v>3.5674379999999997</v>
      </c>
      <c r="CN68" s="18">
        <f>MAX(0,total_abstraction_km3!CN68-domestic_gross_demand_km3!CN68-industry_water_withdrawal_km3!CN68)</f>
        <v>0.16917790904002811</v>
      </c>
      <c r="CO68" s="18">
        <f>MAX(0,total_abstraction_km3!CO68-domestic_gross_demand_km3!CO68-industry_water_withdrawal_km3!CO68)</f>
        <v>3.6165180000000006</v>
      </c>
      <c r="CP68" s="18">
        <f>MAX(0,total_abstraction_km3!CP68-domestic_gross_demand_km3!CP68-industry_water_withdrawal_km3!CP68)</f>
        <v>0</v>
      </c>
      <c r="CQ68" s="18">
        <f>MAX(0,total_abstraction_km3!CQ68-domestic_gross_demand_km3!CQ68-industry_water_withdrawal_km3!CQ68)</f>
        <v>3.3075740000000007</v>
      </c>
      <c r="CR68" s="18">
        <f>MAX(0,total_abstraction_km3!CR68-domestic_gross_demand_km3!CR68-industry_water_withdrawal_km3!CR68)</f>
        <v>0.17976627016728219</v>
      </c>
      <c r="CS68" s="18">
        <f>MAX(0,total_abstraction_km3!CS68-domestic_gross_demand_km3!CS68-industry_water_withdrawal_km3!CS68)</f>
        <v>3.0759166666666586</v>
      </c>
      <c r="CT68" s="18">
        <f>MAX(0,total_abstraction_km3!CT68-domestic_gross_demand_km3!CT68-industry_water_withdrawal_km3!CT68)</f>
        <v>0.57762722899652974</v>
      </c>
    </row>
    <row r="69" spans="1:98" x14ac:dyDescent="0.25">
      <c r="A69" s="18">
        <v>158</v>
      </c>
      <c r="B69" s="18" t="s">
        <v>1978</v>
      </c>
      <c r="C69" s="18" t="s">
        <v>593</v>
      </c>
      <c r="D69" s="18" t="s">
        <v>412</v>
      </c>
      <c r="E69" s="18" t="s">
        <v>276</v>
      </c>
      <c r="F69" s="18">
        <f>MAX(0,total_abstraction_km3!F69-domestic_gross_demand_km3!F69-industry_water_withdrawal_km3!F69)</f>
        <v>2.06</v>
      </c>
      <c r="G69" s="18">
        <f>MAX(0,total_abstraction_km3!G69-domestic_gross_demand_km3!G69-industry_water_withdrawal_km3!G69)</f>
        <v>2.0486459999999997</v>
      </c>
      <c r="H69" s="18">
        <f>MAX(0,total_abstraction_km3!H69-domestic_gross_demand_km3!H69-industry_water_withdrawal_km3!H69)</f>
        <v>2.1649720000000006</v>
      </c>
      <c r="I69" s="18">
        <f>MAX(0,total_abstraction_km3!I69-domestic_gross_demand_km3!I69-industry_water_withdrawal_km3!I69)</f>
        <v>1.7266319999999999</v>
      </c>
      <c r="J69" s="18">
        <f>MAX(0,total_abstraction_km3!J69-domestic_gross_demand_km3!J69-industry_water_withdrawal_km3!J69)</f>
        <v>2.27</v>
      </c>
      <c r="K69" s="18">
        <f>MAX(0,total_abstraction_km3!K69-domestic_gross_demand_km3!K69-industry_water_withdrawal_km3!K69)</f>
        <v>2.4217529999999998</v>
      </c>
      <c r="L69" s="18">
        <f>MAX(0,total_abstraction_km3!L69-domestic_gross_demand_km3!L69-industry_water_withdrawal_km3!L69)</f>
        <v>2.5013269999999999</v>
      </c>
      <c r="M69" s="18">
        <f>MAX(0,total_abstraction_km3!M69-domestic_gross_demand_km3!M69-industry_water_withdrawal_km3!M69)</f>
        <v>2.2311649999999998</v>
      </c>
      <c r="N69" s="18">
        <f>MAX(0,total_abstraction_km3!N69-domestic_gross_demand_km3!N69-industry_water_withdrawal_km3!N69)</f>
        <v>2.6647819999999998</v>
      </c>
      <c r="O69" s="18">
        <f>MAX(0,total_abstraction_km3!O69-domestic_gross_demand_km3!O69-industry_water_withdrawal_km3!O69)</f>
        <v>2.009366</v>
      </c>
      <c r="P69" s="18">
        <f>MAX(0,total_abstraction_km3!P69-domestic_gross_demand_km3!P69-industry_water_withdrawal_km3!P69)</f>
        <v>1.9791599999999998</v>
      </c>
      <c r="Q69" s="18">
        <f>MAX(0,total_abstraction_km3!Q69-domestic_gross_demand_km3!Q69-industry_water_withdrawal_km3!Q69)</f>
        <v>1.9822300000000002</v>
      </c>
      <c r="R69" s="18">
        <f>MAX(0,total_abstraction_km3!R69-domestic_gross_demand_km3!R69-industry_water_withdrawal_km3!R69)</f>
        <v>2.1914450000000003</v>
      </c>
      <c r="S69" s="18">
        <f>MAX(0,total_abstraction_km3!S69-domestic_gross_demand_km3!S69-industry_water_withdrawal_km3!S69)</f>
        <v>1.3936439999999997</v>
      </c>
      <c r="T69" s="18">
        <f>MAX(0,total_abstraction_km3!T69-domestic_gross_demand_km3!T69-industry_water_withdrawal_km3!T69)</f>
        <v>1.6701760000000001</v>
      </c>
      <c r="U69" s="18">
        <f>MAX(0,total_abstraction_km3!U69-domestic_gross_demand_km3!U69-industry_water_withdrawal_km3!U69)</f>
        <v>1.8106709999999997</v>
      </c>
      <c r="V69" s="18">
        <f>MAX(0,total_abstraction_km3!V69-domestic_gross_demand_km3!V69-industry_water_withdrawal_km3!V69)</f>
        <v>1.7829609999999998</v>
      </c>
      <c r="W69" s="18">
        <f>MAX(0,total_abstraction_km3!W69-domestic_gross_demand_km3!W69-industry_water_withdrawal_km3!W69)</f>
        <v>1.983277</v>
      </c>
      <c r="X69" s="18">
        <f>MAX(0,total_abstraction_km3!X69-domestic_gross_demand_km3!X69-industry_water_withdrawal_km3!X69)</f>
        <v>1.4815180000000001</v>
      </c>
      <c r="Y69" s="18">
        <f>MAX(0,total_abstraction_km3!Y69-domestic_gross_demand_km3!Y69-industry_water_withdrawal_km3!Y69)</f>
        <v>1.903915</v>
      </c>
      <c r="Z69" s="18">
        <f>MAX(0,total_abstraction_km3!Z69-domestic_gross_demand_km3!Z69-industry_water_withdrawal_km3!Z69)</f>
        <v>2.1581140000000003</v>
      </c>
      <c r="AA69" s="18">
        <f>MAX(0,total_abstraction_km3!AA69-domestic_gross_demand_km3!AA69-industry_water_withdrawal_km3!AA69)</f>
        <v>2.4392700000000005</v>
      </c>
      <c r="AB69" s="18">
        <f>MAX(0,total_abstraction_km3!AB69-domestic_gross_demand_km3!AB69-industry_water_withdrawal_km3!AB69)</f>
        <v>1.7206360000000001</v>
      </c>
      <c r="AC69" s="18">
        <f>MAX(0,total_abstraction_km3!AC69-domestic_gross_demand_km3!AC69-industry_water_withdrawal_km3!AC69)</f>
        <v>1.9632729999999998</v>
      </c>
      <c r="AD69" s="18">
        <f>MAX(0,total_abstraction_km3!AD69-domestic_gross_demand_km3!AD69-industry_water_withdrawal_km3!AD69)</f>
        <v>2.0026619999999999</v>
      </c>
      <c r="AE69" s="18">
        <f>MAX(0,total_abstraction_km3!AE69-domestic_gross_demand_km3!AE69-industry_water_withdrawal_km3!AE69)</f>
        <v>1.7288889999999999</v>
      </c>
      <c r="AF69" s="18">
        <f>MAX(0,total_abstraction_km3!AF69-domestic_gross_demand_km3!AF69-industry_water_withdrawal_km3!AF69)</f>
        <v>1.865993</v>
      </c>
      <c r="AG69" s="18">
        <f>MAX(0,total_abstraction_km3!AG69-domestic_gross_demand_km3!AG69-industry_water_withdrawal_km3!AG69)</f>
        <v>2.5134389999999991</v>
      </c>
      <c r="AH69" s="18">
        <f>MAX(0,total_abstraction_km3!AH69-domestic_gross_demand_km3!AH69-industry_water_withdrawal_km3!AH69)</f>
        <v>2.3168759999999997</v>
      </c>
      <c r="AI69" s="18">
        <f>MAX(0,total_abstraction_km3!AI69-domestic_gross_demand_km3!AI69-industry_water_withdrawal_km3!AI69)</f>
        <v>2.1683279999999998</v>
      </c>
      <c r="AJ69" s="18">
        <f>MAX(0,total_abstraction_km3!AJ69-domestic_gross_demand_km3!AJ69-industry_water_withdrawal_km3!AJ69)</f>
        <v>1.7235549999999997</v>
      </c>
      <c r="AK69" s="18">
        <f>MAX(0,total_abstraction_km3!AK69-domestic_gross_demand_km3!AK69-industry_water_withdrawal_km3!AK69)</f>
        <v>1.7388649999999997</v>
      </c>
      <c r="AL69" s="18">
        <f>MAX(0,total_abstraction_km3!AL69-domestic_gross_demand_km3!AL69-industry_water_withdrawal_km3!AL69)</f>
        <v>2.2942689999999994</v>
      </c>
      <c r="AM69" s="18">
        <f>MAX(0,total_abstraction_km3!AM69-domestic_gross_demand_km3!AM69-industry_water_withdrawal_km3!AM69)</f>
        <v>2.3643419999999997</v>
      </c>
      <c r="AN69" s="18">
        <f>MAX(0,total_abstraction_km3!AN69-domestic_gross_demand_km3!AN69-industry_water_withdrawal_km3!AN69)</f>
        <v>1.6443899999999996</v>
      </c>
      <c r="AO69" s="18">
        <f>MAX(0,total_abstraction_km3!AO69-domestic_gross_demand_km3!AO69-industry_water_withdrawal_km3!AO69)</f>
        <v>1.4260309999999996</v>
      </c>
      <c r="AP69" s="18">
        <f>MAX(0,total_abstraction_km3!AP69-domestic_gross_demand_km3!AP69-industry_water_withdrawal_km3!AP69)</f>
        <v>1.7695099999999999</v>
      </c>
      <c r="AQ69" s="18">
        <f>MAX(0,total_abstraction_km3!AQ69-domestic_gross_demand_km3!AQ69-industry_water_withdrawal_km3!AQ69)</f>
        <v>1.7083199999999996</v>
      </c>
      <c r="AR69" s="18">
        <f>MAX(0,total_abstraction_km3!AR69-domestic_gross_demand_km3!AR69-industry_water_withdrawal_km3!AR69)</f>
        <v>1.90584</v>
      </c>
      <c r="AS69" s="18">
        <f>MAX(0,total_abstraction_km3!AS69-domestic_gross_demand_km3!AS69-industry_water_withdrawal_km3!AS69)</f>
        <v>1.3462300000000003</v>
      </c>
      <c r="AT69" s="18">
        <f>MAX(0,total_abstraction_km3!AT69-domestic_gross_demand_km3!AT69-industry_water_withdrawal_km3!AT69)</f>
        <v>2.1130899999999997</v>
      </c>
      <c r="AU69" s="18">
        <f>MAX(0,total_abstraction_km3!AU69-domestic_gross_demand_km3!AU69-industry_water_withdrawal_km3!AU69)</f>
        <v>1.4561899999999999</v>
      </c>
      <c r="AV69" s="18">
        <f>MAX(0,total_abstraction_km3!AV69-domestic_gross_demand_km3!AV69-industry_water_withdrawal_km3!AV69)</f>
        <v>1.5779699999999997</v>
      </c>
      <c r="AW69" s="18">
        <f>MAX(0,total_abstraction_km3!AW69-domestic_gross_demand_km3!AW69-industry_water_withdrawal_km3!AW69)</f>
        <v>2.1602200000000003</v>
      </c>
      <c r="AX69" s="18">
        <f>MAX(0,total_abstraction_km3!AX69-domestic_gross_demand_km3!AX69-industry_water_withdrawal_km3!AX69)</f>
        <v>1.4779299999999997</v>
      </c>
      <c r="AY69" s="18">
        <f>MAX(0,total_abstraction_km3!AY69-domestic_gross_demand_km3!AY69-industry_water_withdrawal_km3!AY69)</f>
        <v>1.9260399999999995</v>
      </c>
      <c r="AZ69" s="18">
        <f>MAX(0,total_abstraction_km3!AZ69-domestic_gross_demand_km3!AZ69-industry_water_withdrawal_km3!AZ69)</f>
        <v>1.5428600000000006</v>
      </c>
      <c r="BA69" s="18">
        <f>MAX(0,total_abstraction_km3!BA69-domestic_gross_demand_km3!BA69-industry_water_withdrawal_km3!BA69)</f>
        <v>1.4542100000000002</v>
      </c>
      <c r="BB69" s="18">
        <f>MAX(0,total_abstraction_km3!BB69-domestic_gross_demand_km3!BB69-industry_water_withdrawal_km3!BB69)</f>
        <v>1.2533500000000002</v>
      </c>
      <c r="BC69" s="18">
        <f>MAX(0,total_abstraction_km3!BC69-domestic_gross_demand_km3!BC69-industry_water_withdrawal_km3!BC69)</f>
        <v>1.1153900000000005</v>
      </c>
      <c r="BD69" s="18">
        <f>MAX(0,total_abstraction_km3!BD69-domestic_gross_demand_km3!BD69-industry_water_withdrawal_km3!BD69)</f>
        <v>1.06535</v>
      </c>
      <c r="BE69" s="18">
        <f>MAX(0,total_abstraction_km3!BE69-domestic_gross_demand_km3!BE69-industry_water_withdrawal_km3!BE69)</f>
        <v>1.3096399999999995</v>
      </c>
      <c r="BF69" s="18">
        <f>MAX(0,total_abstraction_km3!BF69-domestic_gross_demand_km3!BF69-industry_water_withdrawal_km3!BF69)</f>
        <v>1.4205100000000002</v>
      </c>
      <c r="BG69" s="18">
        <f>MAX(0,total_abstraction_km3!BG69-domestic_gross_demand_km3!BG69-industry_water_withdrawal_km3!BG69)</f>
        <v>1.3664300000000003</v>
      </c>
      <c r="BH69" s="18">
        <f>MAX(0,total_abstraction_km3!BH69-domestic_gross_demand_km3!BH69-industry_water_withdrawal_km3!BH69)</f>
        <v>1.4202900000000005</v>
      </c>
      <c r="BI69" s="18">
        <f>MAX(0,total_abstraction_km3!BI69-domestic_gross_demand_km3!BI69-industry_water_withdrawal_km3!BI69)</f>
        <v>1.8312100000000004</v>
      </c>
      <c r="BJ69" s="18">
        <f>MAX(0,total_abstraction_km3!BJ69-domestic_gross_demand_km3!BJ69-industry_water_withdrawal_km3!BJ69)</f>
        <v>1.2829400000000004</v>
      </c>
      <c r="BK69" s="18">
        <f>MAX(0,total_abstraction_km3!BK69-domestic_gross_demand_km3!BK69-industry_water_withdrawal_km3!BK69)</f>
        <v>1.4036400000000002</v>
      </c>
      <c r="BL69" s="18">
        <f>MAX(0,total_abstraction_km3!BL69-domestic_gross_demand_km3!BL69-industry_water_withdrawal_km3!BL69)</f>
        <v>1.8319608965517231</v>
      </c>
      <c r="BM69" s="18">
        <f>MAX(0,total_abstraction_km3!BM69-domestic_gross_demand_km3!BM69-industry_water_withdrawal_km3!BM69)</f>
        <v>0</v>
      </c>
      <c r="BN69" s="18">
        <f>MAX(0,total_abstraction_km3!BN69-domestic_gross_demand_km3!BN69-industry_water_withdrawal_km3!BN69)</f>
        <v>0</v>
      </c>
      <c r="BO69" s="18">
        <f>MAX(0,total_abstraction_km3!BO69-domestic_gross_demand_km3!BO69-industry_water_withdrawal_km3!BO69)</f>
        <v>0</v>
      </c>
      <c r="BP69" s="18">
        <f>MAX(0,total_abstraction_km3!BP69-domestic_gross_demand_km3!BP69-industry_water_withdrawal_km3!BP69)</f>
        <v>0</v>
      </c>
      <c r="BQ69" s="18">
        <f>MAX(0,total_abstraction_km3!BQ69-domestic_gross_demand_km3!BQ69-industry_water_withdrawal_km3!BQ69)</f>
        <v>0</v>
      </c>
      <c r="BR69" s="18">
        <f>MAX(0,total_abstraction_km3!BR69-domestic_gross_demand_km3!BR69-industry_water_withdrawal_km3!BR69)</f>
        <v>0</v>
      </c>
      <c r="BS69" s="18">
        <f>MAX(0,total_abstraction_km3!BS69-domestic_gross_demand_km3!BS69-industry_water_withdrawal_km3!BS69)</f>
        <v>0</v>
      </c>
      <c r="BT69" s="18">
        <f>MAX(0,total_abstraction_km3!BT69-domestic_gross_demand_km3!BT69-industry_water_withdrawal_km3!BT69)</f>
        <v>0</v>
      </c>
      <c r="BU69" s="18">
        <f>MAX(0,total_abstraction_km3!BU69-domestic_gross_demand_km3!BU69-industry_water_withdrawal_km3!BU69)</f>
        <v>0</v>
      </c>
      <c r="BV69" s="18">
        <f>MAX(0,total_abstraction_km3!BV69-domestic_gross_demand_km3!BV69-industry_water_withdrawal_km3!BV69)</f>
        <v>0</v>
      </c>
      <c r="BW69" s="18">
        <f>MAX(0,total_abstraction_km3!BW69-domestic_gross_demand_km3!BW69-industry_water_withdrawal_km3!BW69)</f>
        <v>2.0540500000000002</v>
      </c>
      <c r="BX69" s="18">
        <f>MAX(0,total_abstraction_km3!BX69-domestic_gross_demand_km3!BX69-industry_water_withdrawal_km3!BX69)</f>
        <v>0.18260969846188493</v>
      </c>
      <c r="BY69" s="18">
        <f>MAX(0,total_abstraction_km3!BY69-domestic_gross_demand_km3!BY69-industry_water_withdrawal_km3!BY69)</f>
        <v>2.3656785999999999</v>
      </c>
      <c r="BZ69" s="18">
        <f>MAX(0,total_abstraction_km3!BZ69-domestic_gross_demand_km3!BZ69-industry_water_withdrawal_km3!BZ69)</f>
        <v>0.17450027579598648</v>
      </c>
      <c r="CA69" s="18">
        <f>MAX(0,total_abstraction_km3!CA69-domestic_gross_demand_km3!CA69-industry_water_withdrawal_km3!CA69)</f>
        <v>1.8433309999999998</v>
      </c>
      <c r="CB69" s="18">
        <f>MAX(0,total_abstraction_km3!CB69-domestic_gross_demand_km3!CB69-industry_water_withdrawal_km3!CB69)</f>
        <v>0.11295962093738082</v>
      </c>
      <c r="CC69" s="18">
        <f>MAX(0,total_abstraction_km3!CC69-domestic_gross_demand_km3!CC69-industry_water_withdrawal_km3!CC69)</f>
        <v>1.7924683999999997</v>
      </c>
      <c r="CD69" s="18">
        <f>MAX(0,total_abstraction_km3!CD69-domestic_gross_demand_km3!CD69-industry_water_withdrawal_km3!CD69)</f>
        <v>0.1316406926241675</v>
      </c>
      <c r="CE69" s="18">
        <f>MAX(0,total_abstraction_km3!CE69-domestic_gross_demand_km3!CE69-industry_water_withdrawal_km3!CE69)</f>
        <v>2.0567909999999996</v>
      </c>
      <c r="CF69" s="18">
        <f>MAX(0,total_abstraction_km3!CF69-domestic_gross_demand_km3!CF69-industry_water_withdrawal_km3!CF69)</f>
        <v>0.11581276399319412</v>
      </c>
      <c r="CG69" s="18">
        <f>MAX(0,total_abstraction_km3!CG69-domestic_gross_demand_km3!CG69-industry_water_withdrawal_km3!CG69)</f>
        <v>2.1187049999999998</v>
      </c>
      <c r="CH69" s="18">
        <f>MAX(0,total_abstraction_km3!CH69-domestic_gross_demand_km3!CH69-industry_water_withdrawal_km3!CH69)</f>
        <v>0.24033570775757127</v>
      </c>
      <c r="CI69" s="18">
        <f>MAX(0,total_abstraction_km3!CI69-domestic_gross_demand_km3!CI69-industry_water_withdrawal_km3!CI69)</f>
        <v>1.9530842000000002</v>
      </c>
      <c r="CJ69" s="18">
        <f>MAX(0,total_abstraction_km3!CJ69-domestic_gross_demand_km3!CJ69-industry_water_withdrawal_km3!CJ69)</f>
        <v>0.24324567525986138</v>
      </c>
      <c r="CK69" s="18">
        <f>MAX(0,total_abstraction_km3!CK69-domestic_gross_demand_km3!CK69-industry_water_withdrawal_km3!CK69)</f>
        <v>1.6311861999999997</v>
      </c>
      <c r="CL69" s="18">
        <f>MAX(0,total_abstraction_km3!CL69-domestic_gross_demand_km3!CL69-industry_water_withdrawal_km3!CL69)</f>
        <v>0.13046520991905369</v>
      </c>
      <c r="CM69" s="18">
        <f>MAX(0,total_abstraction_km3!CM69-domestic_gross_demand_km3!CM69-industry_water_withdrawal_km3!CM69)</f>
        <v>1.7570800000000006</v>
      </c>
      <c r="CN69" s="18">
        <f>MAX(0,total_abstraction_km3!CN69-domestic_gross_demand_km3!CN69-industry_water_withdrawal_km3!CN69)</f>
        <v>0.2804786427975432</v>
      </c>
      <c r="CO69" s="18">
        <f>MAX(0,total_abstraction_km3!CO69-domestic_gross_demand_km3!CO69-industry_water_withdrawal_km3!CO69)</f>
        <v>1.4583699999999999</v>
      </c>
      <c r="CP69" s="18">
        <f>MAX(0,total_abstraction_km3!CP69-domestic_gross_demand_km3!CP69-industry_water_withdrawal_km3!CP69)</f>
        <v>0</v>
      </c>
      <c r="CQ69" s="18">
        <f>MAX(0,total_abstraction_km3!CQ69-domestic_gross_demand_km3!CQ69-industry_water_withdrawal_km3!CQ69)</f>
        <v>1.3164440000000006</v>
      </c>
      <c r="CR69" s="18">
        <f>MAX(0,total_abstraction_km3!CR69-domestic_gross_demand_km3!CR69-industry_water_withdrawal_km3!CR69)</f>
        <v>5.51288585235611E-2</v>
      </c>
      <c r="CS69" s="18">
        <f>MAX(0,total_abstraction_km3!CS69-domestic_gross_demand_km3!CS69-industry_water_withdrawal_km3!CS69)</f>
        <v>1.5059299999999998</v>
      </c>
      <c r="CT69" s="18">
        <f>MAX(0,total_abstraction_km3!CT69-domestic_gross_demand_km3!CT69-industry_water_withdrawal_km3!CT69)</f>
        <v>0.26487794982741197</v>
      </c>
    </row>
    <row r="70" spans="1:98" x14ac:dyDescent="0.25">
      <c r="A70" s="18">
        <v>159</v>
      </c>
      <c r="B70" s="18" t="s">
        <v>1979</v>
      </c>
      <c r="C70" s="18" t="s">
        <v>594</v>
      </c>
      <c r="D70" s="18" t="s">
        <v>426</v>
      </c>
      <c r="E70" s="18" t="s">
        <v>268</v>
      </c>
      <c r="F70" s="18">
        <f>MAX(0,total_abstraction_km3!F70-domestic_gross_demand_km3!F70-industry_water_withdrawal_km3!F70)</f>
        <v>4.1335900000000009E-2</v>
      </c>
      <c r="G70" s="18">
        <f>MAX(0,total_abstraction_km3!G70-domestic_gross_demand_km3!G70-industry_water_withdrawal_km3!G70)</f>
        <v>3.6619899999999983E-2</v>
      </c>
      <c r="H70" s="18">
        <f>MAX(0,total_abstraction_km3!H70-domestic_gross_demand_km3!H70-industry_water_withdrawal_km3!H70)</f>
        <v>4.6867199999999991E-2</v>
      </c>
      <c r="I70" s="18">
        <f>MAX(0,total_abstraction_km3!I70-domestic_gross_demand_km3!I70-industry_water_withdrawal_km3!I70)</f>
        <v>3.9097499999999993E-2</v>
      </c>
      <c r="J70" s="18">
        <f>MAX(0,total_abstraction_km3!J70-domestic_gross_demand_km3!J70-industry_water_withdrawal_km3!J70)</f>
        <v>4.0708699999999987E-2</v>
      </c>
      <c r="K70" s="18">
        <f>MAX(0,total_abstraction_km3!K70-domestic_gross_demand_km3!K70-industry_water_withdrawal_km3!K70)</f>
        <v>3.7039899999999987E-2</v>
      </c>
      <c r="L70" s="18">
        <f>MAX(0,total_abstraction_km3!L70-domestic_gross_demand_km3!L70-industry_water_withdrawal_km3!L70)</f>
        <v>4.1584599999999999E-2</v>
      </c>
      <c r="M70" s="18">
        <f>MAX(0,total_abstraction_km3!M70-domestic_gross_demand_km3!M70-industry_water_withdrawal_km3!M70)</f>
        <v>4.1978899999999986E-2</v>
      </c>
      <c r="N70" s="18">
        <f>MAX(0,total_abstraction_km3!N70-domestic_gross_demand_km3!N70-industry_water_withdrawal_km3!N70)</f>
        <v>5.7898300000000028E-2</v>
      </c>
      <c r="O70" s="18">
        <f>MAX(0,total_abstraction_km3!O70-domestic_gross_demand_km3!O70-industry_water_withdrawal_km3!O70)</f>
        <v>5.1699700000000015E-2</v>
      </c>
      <c r="P70" s="18">
        <f>MAX(0,total_abstraction_km3!P70-domestic_gross_demand_km3!P70-industry_water_withdrawal_km3!P70)</f>
        <v>5.3865999999999997E-2</v>
      </c>
      <c r="Q70" s="18">
        <f>MAX(0,total_abstraction_km3!Q70-domestic_gross_demand_km3!Q70-industry_water_withdrawal_km3!Q70)</f>
        <v>5.2011999999999989E-2</v>
      </c>
      <c r="R70" s="18">
        <f>MAX(0,total_abstraction_km3!R70-domestic_gross_demand_km3!R70-industry_water_withdrawal_km3!R70)</f>
        <v>6.062830000000001E-2</v>
      </c>
      <c r="S70" s="18">
        <f>MAX(0,total_abstraction_km3!S70-domestic_gross_demand_km3!S70-industry_water_withdrawal_km3!S70)</f>
        <v>7.6702800000000002E-2</v>
      </c>
      <c r="T70" s="18">
        <f>MAX(0,total_abstraction_km3!T70-domestic_gross_demand_km3!T70-industry_water_withdrawal_km3!T70)</f>
        <v>7.7744400000000005E-2</v>
      </c>
      <c r="U70" s="18">
        <f>MAX(0,total_abstraction_km3!U70-domestic_gross_demand_km3!U70-industry_water_withdrawal_km3!U70)</f>
        <v>7.0295599999999986E-2</v>
      </c>
      <c r="V70" s="18">
        <f>MAX(0,total_abstraction_km3!V70-domestic_gross_demand_km3!V70-industry_water_withdrawal_km3!V70)</f>
        <v>6.8038600000000005E-2</v>
      </c>
      <c r="W70" s="18">
        <f>MAX(0,total_abstraction_km3!W70-domestic_gross_demand_km3!W70-industry_water_withdrawal_km3!W70)</f>
        <v>7.4822700000000006E-2</v>
      </c>
      <c r="X70" s="18">
        <f>MAX(0,total_abstraction_km3!X70-domestic_gross_demand_km3!X70-industry_water_withdrawal_km3!X70)</f>
        <v>7.3100200000000004E-2</v>
      </c>
      <c r="Y70" s="18">
        <f>MAX(0,total_abstraction_km3!Y70-domestic_gross_demand_km3!Y70-industry_water_withdrawal_km3!Y70)</f>
        <v>7.2869900000000001E-2</v>
      </c>
      <c r="Z70" s="18">
        <f>MAX(0,total_abstraction_km3!Z70-domestic_gross_demand_km3!Z70-industry_water_withdrawal_km3!Z70)</f>
        <v>8.7736099999999997E-2</v>
      </c>
      <c r="AA70" s="18">
        <f>MAX(0,total_abstraction_km3!AA70-domestic_gross_demand_km3!AA70-industry_water_withdrawal_km3!AA70)</f>
        <v>8.4774699999999995E-2</v>
      </c>
      <c r="AB70" s="18">
        <f>MAX(0,total_abstraction_km3!AB70-domestic_gross_demand_km3!AB70-industry_water_withdrawal_km3!AB70)</f>
        <v>7.5727700000000051E-2</v>
      </c>
      <c r="AC70" s="18">
        <f>MAX(0,total_abstraction_km3!AC70-domestic_gross_demand_km3!AC70-industry_water_withdrawal_km3!AC70)</f>
        <v>8.6034599999999961E-2</v>
      </c>
      <c r="AD70" s="18">
        <f>MAX(0,total_abstraction_km3!AD70-domestic_gross_demand_km3!AD70-industry_water_withdrawal_km3!AD70)</f>
        <v>8.9247399999999991E-2</v>
      </c>
      <c r="AE70" s="18">
        <f>MAX(0,total_abstraction_km3!AE70-domestic_gross_demand_km3!AE70-industry_water_withdrawal_km3!AE70)</f>
        <v>9.6017999999999992E-2</v>
      </c>
      <c r="AF70" s="18">
        <f>MAX(0,total_abstraction_km3!AF70-domestic_gross_demand_km3!AF70-industry_water_withdrawal_km3!AF70)</f>
        <v>7.8323099999999979E-2</v>
      </c>
      <c r="AG70" s="18">
        <f>MAX(0,total_abstraction_km3!AG70-domestic_gross_demand_km3!AG70-industry_water_withdrawal_km3!AG70)</f>
        <v>0.11031100000000003</v>
      </c>
      <c r="AH70" s="18">
        <f>MAX(0,total_abstraction_km3!AH70-domestic_gross_demand_km3!AH70-industry_water_withdrawal_km3!AH70)</f>
        <v>8.1054599999999977E-2</v>
      </c>
      <c r="AI70" s="18">
        <f>MAX(0,total_abstraction_km3!AI70-domestic_gross_demand_km3!AI70-industry_water_withdrawal_km3!AI70)</f>
        <v>8.617219999999999E-2</v>
      </c>
      <c r="AJ70" s="18">
        <f>MAX(0,total_abstraction_km3!AJ70-domestic_gross_demand_km3!AJ70-industry_water_withdrawal_km3!AJ70)</f>
        <v>0.10722500000000001</v>
      </c>
      <c r="AK70" s="18">
        <f>MAX(0,total_abstraction_km3!AK70-domestic_gross_demand_km3!AK70-industry_water_withdrawal_km3!AK70)</f>
        <v>7.5807900000000039E-2</v>
      </c>
      <c r="AL70" s="18">
        <f>MAX(0,total_abstraction_km3!AL70-domestic_gross_demand_km3!AL70-industry_water_withdrawal_km3!AL70)</f>
        <v>9.0760000000000021E-2</v>
      </c>
      <c r="AM70" s="18">
        <f>MAX(0,total_abstraction_km3!AM70-domestic_gross_demand_km3!AM70-industry_water_withdrawal_km3!AM70)</f>
        <v>9.8234999999999989E-2</v>
      </c>
      <c r="AN70" s="18">
        <f>MAX(0,total_abstraction_km3!AN70-domestic_gross_demand_km3!AN70-industry_water_withdrawal_km3!AN70)</f>
        <v>8.7900999999999979E-2</v>
      </c>
      <c r="AO70" s="18">
        <f>MAX(0,total_abstraction_km3!AO70-domestic_gross_demand_km3!AO70-industry_water_withdrawal_km3!AO70)</f>
        <v>8.7519999999999959E-2</v>
      </c>
      <c r="AP70" s="18">
        <f>MAX(0,total_abstraction_km3!AP70-domestic_gross_demand_km3!AP70-industry_water_withdrawal_km3!AP70)</f>
        <v>8.9124000000000037E-2</v>
      </c>
      <c r="AQ70" s="18">
        <f>MAX(0,total_abstraction_km3!AQ70-domestic_gross_demand_km3!AQ70-industry_water_withdrawal_km3!AQ70)</f>
        <v>0.12157699999999999</v>
      </c>
      <c r="AR70" s="18">
        <f>MAX(0,total_abstraction_km3!AR70-domestic_gross_demand_km3!AR70-industry_water_withdrawal_km3!AR70)</f>
        <v>8.9554999999999996E-2</v>
      </c>
      <c r="AS70" s="18">
        <f>MAX(0,total_abstraction_km3!AS70-domestic_gross_demand_km3!AS70-industry_water_withdrawal_km3!AS70)</f>
        <v>9.4251000000000001E-2</v>
      </c>
      <c r="AT70" s="18">
        <f>MAX(0,total_abstraction_km3!AT70-domestic_gross_demand_km3!AT70-industry_water_withdrawal_km3!AT70)</f>
        <v>9.4085000000000002E-2</v>
      </c>
      <c r="AU70" s="18">
        <f>MAX(0,total_abstraction_km3!AU70-domestic_gross_demand_km3!AU70-industry_water_withdrawal_km3!AU70)</f>
        <v>9.8569000000000018E-2</v>
      </c>
      <c r="AV70" s="18">
        <f>MAX(0,total_abstraction_km3!AV70-domestic_gross_demand_km3!AV70-industry_water_withdrawal_km3!AV70)</f>
        <v>8.7457999999999952E-2</v>
      </c>
      <c r="AW70" s="18">
        <f>MAX(0,total_abstraction_km3!AW70-domestic_gross_demand_km3!AW70-industry_water_withdrawal_km3!AW70)</f>
        <v>8.2929999999999962E-2</v>
      </c>
      <c r="AX70" s="18">
        <f>MAX(0,total_abstraction_km3!AX70-domestic_gross_demand_km3!AX70-industry_water_withdrawal_km3!AX70)</f>
        <v>9.4642000000000004E-2</v>
      </c>
      <c r="AY70" s="18">
        <f>MAX(0,total_abstraction_km3!AY70-domestic_gross_demand_km3!AY70-industry_water_withdrawal_km3!AY70)</f>
        <v>9.7475999999999993E-2</v>
      </c>
      <c r="AZ70" s="18">
        <f>MAX(0,total_abstraction_km3!AZ70-domestic_gross_demand_km3!AZ70-industry_water_withdrawal_km3!AZ70)</f>
        <v>0.10577999999999996</v>
      </c>
      <c r="BA70" s="18">
        <f>MAX(0,total_abstraction_km3!BA70-domestic_gross_demand_km3!BA70-industry_water_withdrawal_km3!BA70)</f>
        <v>0.11621000000000001</v>
      </c>
      <c r="BB70" s="18">
        <f>MAX(0,total_abstraction_km3!BB70-domestic_gross_demand_km3!BB70-industry_water_withdrawal_km3!BB70)</f>
        <v>9.2207999999999984E-2</v>
      </c>
      <c r="BC70" s="18">
        <f>MAX(0,total_abstraction_km3!BC70-domestic_gross_demand_km3!BC70-industry_water_withdrawal_km3!BC70)</f>
        <v>9.4642999999999977E-2</v>
      </c>
      <c r="BD70" s="18">
        <f>MAX(0,total_abstraction_km3!BD70-domestic_gross_demand_km3!BD70-industry_water_withdrawal_km3!BD70)</f>
        <v>9.2080999999999996E-2</v>
      </c>
      <c r="BE70" s="18">
        <f>MAX(0,total_abstraction_km3!BE70-domestic_gross_demand_km3!BE70-industry_water_withdrawal_km3!BE70)</f>
        <v>9.7079999999999972E-2</v>
      </c>
      <c r="BF70" s="18">
        <f>MAX(0,total_abstraction_km3!BF70-domestic_gross_demand_km3!BF70-industry_water_withdrawal_km3!BF70)</f>
        <v>9.5230999999999982E-2</v>
      </c>
      <c r="BG70" s="18">
        <f>MAX(0,total_abstraction_km3!BG70-domestic_gross_demand_km3!BG70-industry_water_withdrawal_km3!BG70)</f>
        <v>0.10658099999999998</v>
      </c>
      <c r="BH70" s="18">
        <f>MAX(0,total_abstraction_km3!BH70-domestic_gross_demand_km3!BH70-industry_water_withdrawal_km3!BH70)</f>
        <v>0.136018</v>
      </c>
      <c r="BI70" s="18">
        <f>MAX(0,total_abstraction_km3!BI70-domestic_gross_demand_km3!BI70-industry_water_withdrawal_km3!BI70)</f>
        <v>9.6123000000000014E-2</v>
      </c>
      <c r="BJ70" s="18">
        <f>MAX(0,total_abstraction_km3!BJ70-domestic_gross_demand_km3!BJ70-industry_water_withdrawal_km3!BJ70)</f>
        <v>9.8995000000000027E-2</v>
      </c>
      <c r="BK70" s="18">
        <f>MAX(0,total_abstraction_km3!BK70-domestic_gross_demand_km3!BK70-industry_water_withdrawal_km3!BK70)</f>
        <v>9.6420000000000006E-2</v>
      </c>
      <c r="BL70" s="18">
        <f>MAX(0,total_abstraction_km3!BL70-domestic_gross_demand_km3!BL70-industry_water_withdrawal_km3!BL70)</f>
        <v>8.1289593103448021E-2</v>
      </c>
      <c r="BM70" s="18">
        <f>MAX(0,total_abstraction_km3!BM70-domestic_gross_demand_km3!BM70-industry_water_withdrawal_km3!BM70)</f>
        <v>1.8441428435016404E-2</v>
      </c>
      <c r="BN70" s="18">
        <f>MAX(0,total_abstraction_km3!BN70-domestic_gross_demand_km3!BN70-industry_water_withdrawal_km3!BN70)</f>
        <v>0</v>
      </c>
      <c r="BO70" s="18">
        <f>MAX(0,total_abstraction_km3!BO70-domestic_gross_demand_km3!BO70-industry_water_withdrawal_km3!BO70)</f>
        <v>0</v>
      </c>
      <c r="BP70" s="18">
        <f>MAX(0,total_abstraction_km3!BP70-domestic_gross_demand_km3!BP70-industry_water_withdrawal_km3!BP70)</f>
        <v>0</v>
      </c>
      <c r="BQ70" s="18">
        <f>MAX(0,total_abstraction_km3!BQ70-domestic_gross_demand_km3!BQ70-industry_water_withdrawal_km3!BQ70)</f>
        <v>0</v>
      </c>
      <c r="BR70" s="18">
        <f>MAX(0,total_abstraction_km3!BR70-domestic_gross_demand_km3!BR70-industry_water_withdrawal_km3!BR70)</f>
        <v>0</v>
      </c>
      <c r="BS70" s="18">
        <f>MAX(0,total_abstraction_km3!BS70-domestic_gross_demand_km3!BS70-industry_water_withdrawal_km3!BS70)</f>
        <v>0</v>
      </c>
      <c r="BT70" s="18">
        <f>MAX(0,total_abstraction_km3!BT70-domestic_gross_demand_km3!BT70-industry_water_withdrawal_km3!BT70)</f>
        <v>1.1445557660955303E-3</v>
      </c>
      <c r="BU70" s="18">
        <f>MAX(0,total_abstraction_km3!BU70-domestic_gross_demand_km3!BU70-industry_water_withdrawal_km3!BU70)</f>
        <v>0</v>
      </c>
      <c r="BV70" s="18">
        <f>MAX(0,total_abstraction_km3!BV70-domestic_gross_demand_km3!BV70-industry_water_withdrawal_km3!BV70)</f>
        <v>0</v>
      </c>
      <c r="BW70" s="18">
        <f>MAX(0,total_abstraction_km3!BW70-domestic_gross_demand_km3!BW70-industry_water_withdrawal_km3!BW70)</f>
        <v>4.0925839999999991E-2</v>
      </c>
      <c r="BX70" s="18">
        <f>MAX(0,total_abstraction_km3!BX70-domestic_gross_demand_km3!BX70-industry_water_withdrawal_km3!BX70)</f>
        <v>2.1833851927786341E-3</v>
      </c>
      <c r="BY70" s="18">
        <f>MAX(0,total_abstraction_km3!BY70-domestic_gross_demand_km3!BY70-industry_water_withdrawal_km3!BY70)</f>
        <v>4.6040279999999989E-2</v>
      </c>
      <c r="BZ70" s="18">
        <f>MAX(0,total_abstraction_km3!BZ70-domestic_gross_demand_km3!BZ70-industry_water_withdrawal_km3!BZ70)</f>
        <v>7.7490820180693698E-3</v>
      </c>
      <c r="CA70" s="18">
        <f>MAX(0,total_abstraction_km3!CA70-domestic_gross_demand_km3!CA70-industry_water_withdrawal_km3!CA70)</f>
        <v>6.4190700000000017E-2</v>
      </c>
      <c r="CB70" s="18">
        <f>MAX(0,total_abstraction_km3!CB70-domestic_gross_demand_km3!CB70-industry_water_withdrawal_km3!CB70)</f>
        <v>1.2052066659261248E-2</v>
      </c>
      <c r="CC70" s="18">
        <f>MAX(0,total_abstraction_km3!CC70-domestic_gross_demand_km3!CC70-industry_water_withdrawal_km3!CC70)</f>
        <v>7.1825399999999998E-2</v>
      </c>
      <c r="CD70" s="18">
        <f>MAX(0,total_abstraction_km3!CD70-domestic_gross_demand_km3!CD70-industry_water_withdrawal_km3!CD70)</f>
        <v>1.3822294503874786E-3</v>
      </c>
      <c r="CE70" s="18">
        <f>MAX(0,total_abstraction_km3!CE70-domestic_gross_demand_km3!CE70-industry_water_withdrawal_km3!CE70)</f>
        <v>8.4704100000000004E-2</v>
      </c>
      <c r="CF70" s="18">
        <f>MAX(0,total_abstraction_km3!CF70-domestic_gross_demand_km3!CF70-industry_water_withdrawal_km3!CF70)</f>
        <v>3.3848132028078091E-4</v>
      </c>
      <c r="CG70" s="18">
        <f>MAX(0,total_abstraction_km3!CG70-domestic_gross_demand_km3!CG70-industry_water_withdrawal_km3!CG70)</f>
        <v>9.0375779999999989E-2</v>
      </c>
      <c r="CH70" s="18">
        <f>MAX(0,total_abstraction_km3!CH70-domestic_gross_demand_km3!CH70-industry_water_withdrawal_km3!CH70)</f>
        <v>9.6549939253860045E-4</v>
      </c>
      <c r="CI70" s="18">
        <f>MAX(0,total_abstraction_km3!CI70-domestic_gross_demand_km3!CI70-industry_water_withdrawal_km3!CI70)</f>
        <v>9.1985779999999975E-2</v>
      </c>
      <c r="CJ70" s="18">
        <f>MAX(0,total_abstraction_km3!CJ70-domestic_gross_demand_km3!CJ70-industry_water_withdrawal_km3!CJ70)</f>
        <v>4.4329753606420488E-3</v>
      </c>
      <c r="CK70" s="18">
        <f>MAX(0,total_abstraction_km3!CK70-domestic_gross_demand_km3!CK70-industry_water_withdrawal_km3!CK70)</f>
        <v>9.6405400000000002E-2</v>
      </c>
      <c r="CL70" s="18">
        <f>MAX(0,total_abstraction_km3!CL70-domestic_gross_demand_km3!CL70-industry_water_withdrawal_km3!CL70)</f>
        <v>8.5236759250044182E-3</v>
      </c>
      <c r="CM70" s="18">
        <f>MAX(0,total_abstraction_km3!CM70-domestic_gross_demand_km3!CM70-industry_water_withdrawal_km3!CM70)</f>
        <v>9.1536800000000001E-2</v>
      </c>
      <c r="CN70" s="18">
        <f>MAX(0,total_abstraction_km3!CN70-domestic_gross_demand_km3!CN70-industry_water_withdrawal_km3!CN70)</f>
        <v>0</v>
      </c>
      <c r="CO70" s="18">
        <f>MAX(0,total_abstraction_km3!CO70-domestic_gross_demand_km3!CO70-industry_water_withdrawal_km3!CO70)</f>
        <v>0.1012634</v>
      </c>
      <c r="CP70" s="18">
        <f>MAX(0,total_abstraction_km3!CP70-domestic_gross_demand_km3!CP70-industry_water_withdrawal_km3!CP70)</f>
        <v>0</v>
      </c>
      <c r="CQ70" s="18">
        <f>MAX(0,total_abstraction_km3!CQ70-domestic_gross_demand_km3!CQ70-industry_water_withdrawal_km3!CQ70)</f>
        <v>0.10539819999999997</v>
      </c>
      <c r="CR70" s="18">
        <f>MAX(0,total_abstraction_km3!CR70-domestic_gross_demand_km3!CR70-industry_water_withdrawal_km3!CR70)</f>
        <v>1.40438437261447E-2</v>
      </c>
      <c r="CS70" s="18">
        <f>MAX(0,total_abstraction_km3!CS70-domestic_gross_demand_km3!CS70-industry_water_withdrawal_km3!CS70)</f>
        <v>9.7179333333334006E-2</v>
      </c>
      <c r="CT70" s="18">
        <f>MAX(0,total_abstraction_km3!CT70-domestic_gross_demand_km3!CT70-industry_water_withdrawal_km3!CT70)</f>
        <v>1.5794075652706297E-3</v>
      </c>
    </row>
    <row r="71" spans="1:98" x14ac:dyDescent="0.25">
      <c r="A71" s="18">
        <v>16</v>
      </c>
      <c r="B71" s="18" t="s">
        <v>1980</v>
      </c>
      <c r="C71" s="18" t="s">
        <v>436</v>
      </c>
      <c r="D71" s="18" t="s">
        <v>418</v>
      </c>
      <c r="E71" s="18" t="s">
        <v>86</v>
      </c>
      <c r="F71" s="18">
        <f>MAX(0,total_abstraction_km3!F71-domestic_gross_demand_km3!F71-industry_water_withdrawal_km3!F71)</f>
        <v>2.5053499999999982E-3</v>
      </c>
      <c r="G71" s="18">
        <f>MAX(0,total_abstraction_km3!G71-domestic_gross_demand_km3!G71-industry_water_withdrawal_km3!G71)</f>
        <v>2.2901499999999995E-3</v>
      </c>
      <c r="H71" s="18">
        <f>MAX(0,total_abstraction_km3!H71-domestic_gross_demand_km3!H71-industry_water_withdrawal_km3!H71)</f>
        <v>2.3276900000000003E-3</v>
      </c>
      <c r="I71" s="18">
        <f>MAX(0,total_abstraction_km3!I71-domestic_gross_demand_km3!I71-industry_water_withdrawal_km3!I71)</f>
        <v>2.8099100000000014E-3</v>
      </c>
      <c r="J71" s="18">
        <f>MAX(0,total_abstraction_km3!J71-domestic_gross_demand_km3!J71-industry_water_withdrawal_km3!J71)</f>
        <v>2.4518299999999995E-3</v>
      </c>
      <c r="K71" s="18">
        <f>MAX(0,total_abstraction_km3!K71-domestic_gross_demand_km3!K71-industry_water_withdrawal_km3!K71)</f>
        <v>2.3033400000000009E-3</v>
      </c>
      <c r="L71" s="18">
        <f>MAX(0,total_abstraction_km3!L71-domestic_gross_demand_km3!L71-industry_water_withdrawal_km3!L71)</f>
        <v>5.0372799999999999E-3</v>
      </c>
      <c r="M71" s="18">
        <f>MAX(0,total_abstraction_km3!M71-domestic_gross_demand_km3!M71-industry_water_withdrawal_km3!M71)</f>
        <v>4.32717E-3</v>
      </c>
      <c r="N71" s="18">
        <f>MAX(0,total_abstraction_km3!N71-domestic_gross_demand_km3!N71-industry_water_withdrawal_km3!N71)</f>
        <v>5.1375800000000018E-3</v>
      </c>
      <c r="O71" s="18">
        <f>MAX(0,total_abstraction_km3!O71-domestic_gross_demand_km3!O71-industry_water_withdrawal_km3!O71)</f>
        <v>5.091609999999999E-3</v>
      </c>
      <c r="P71" s="18">
        <f>MAX(0,total_abstraction_km3!P71-domestic_gross_demand_km3!P71-industry_water_withdrawal_km3!P71)</f>
        <v>4.4398700000000011E-3</v>
      </c>
      <c r="Q71" s="18">
        <f>MAX(0,total_abstraction_km3!Q71-domestic_gross_demand_km3!Q71-industry_water_withdrawal_km3!Q71)</f>
        <v>4.9478000000000005E-3</v>
      </c>
      <c r="R71" s="18">
        <f>MAX(0,total_abstraction_km3!R71-domestic_gross_demand_km3!R71-industry_water_withdrawal_km3!R71)</f>
        <v>4.8441700000000027E-3</v>
      </c>
      <c r="S71" s="18">
        <f>MAX(0,total_abstraction_km3!S71-domestic_gross_demand_km3!S71-industry_water_withdrawal_km3!S71)</f>
        <v>6.9862399999999995E-3</v>
      </c>
      <c r="T71" s="18">
        <f>MAX(0,total_abstraction_km3!T71-domestic_gross_demand_km3!T71-industry_water_withdrawal_km3!T71)</f>
        <v>7.5876799999999977E-3</v>
      </c>
      <c r="U71" s="18">
        <f>MAX(0,total_abstraction_km3!U71-domestic_gross_demand_km3!U71-industry_water_withdrawal_km3!U71)</f>
        <v>7.8588999999999985E-3</v>
      </c>
      <c r="V71" s="18">
        <f>MAX(0,total_abstraction_km3!V71-domestic_gross_demand_km3!V71-industry_water_withdrawal_km3!V71)</f>
        <v>7.0704200000000009E-3</v>
      </c>
      <c r="W71" s="18">
        <f>MAX(0,total_abstraction_km3!W71-domestic_gross_demand_km3!W71-industry_water_withdrawal_km3!W71)</f>
        <v>8.1394899999999975E-3</v>
      </c>
      <c r="X71" s="18">
        <f>MAX(0,total_abstraction_km3!X71-domestic_gross_demand_km3!X71-industry_water_withdrawal_km3!X71)</f>
        <v>1.322926E-2</v>
      </c>
      <c r="Y71" s="18">
        <f>MAX(0,total_abstraction_km3!Y71-domestic_gross_demand_km3!Y71-industry_water_withdrawal_km3!Y71)</f>
        <v>1.6659450000000003E-2</v>
      </c>
      <c r="Z71" s="18">
        <f>MAX(0,total_abstraction_km3!Z71-domestic_gross_demand_km3!Z71-industry_water_withdrawal_km3!Z71)</f>
        <v>1.6580289999999998E-2</v>
      </c>
      <c r="AA71" s="18">
        <f>MAX(0,total_abstraction_km3!AA71-domestic_gross_demand_km3!AA71-industry_water_withdrawal_km3!AA71)</f>
        <v>1.6904160000000001E-2</v>
      </c>
      <c r="AB71" s="18">
        <f>MAX(0,total_abstraction_km3!AB71-domestic_gross_demand_km3!AB71-industry_water_withdrawal_km3!AB71)</f>
        <v>2.052263E-2</v>
      </c>
      <c r="AC71" s="18">
        <f>MAX(0,total_abstraction_km3!AC71-domestic_gross_demand_km3!AC71-industry_water_withdrawal_km3!AC71)</f>
        <v>1.9997859999999999E-2</v>
      </c>
      <c r="AD71" s="18">
        <f>MAX(0,total_abstraction_km3!AD71-domestic_gross_demand_km3!AD71-industry_water_withdrawal_km3!AD71)</f>
        <v>2.0399189999999998E-2</v>
      </c>
      <c r="AE71" s="18">
        <f>MAX(0,total_abstraction_km3!AE71-domestic_gross_demand_km3!AE71-industry_water_withdrawal_km3!AE71)</f>
        <v>2.6462920000000001E-2</v>
      </c>
      <c r="AF71" s="18">
        <f>MAX(0,total_abstraction_km3!AF71-domestic_gross_demand_km3!AF71-industry_water_withdrawal_km3!AF71)</f>
        <v>2.444955E-2</v>
      </c>
      <c r="AG71" s="18">
        <f>MAX(0,total_abstraction_km3!AG71-domestic_gross_demand_km3!AG71-industry_water_withdrawal_km3!AG71)</f>
        <v>2.6124280000000003E-2</v>
      </c>
      <c r="AH71" s="18">
        <f>MAX(0,total_abstraction_km3!AH71-domestic_gross_demand_km3!AH71-industry_water_withdrawal_km3!AH71)</f>
        <v>2.5058540000000004E-2</v>
      </c>
      <c r="AI71" s="18">
        <f>MAX(0,total_abstraction_km3!AI71-domestic_gross_demand_km3!AI71-industry_water_withdrawal_km3!AI71)</f>
        <v>2.7764990000000003E-2</v>
      </c>
      <c r="AJ71" s="18">
        <f>MAX(0,total_abstraction_km3!AJ71-domestic_gross_demand_km3!AJ71-industry_water_withdrawal_km3!AJ71)</f>
        <v>2.6068850000000005E-2</v>
      </c>
      <c r="AK71" s="18">
        <f>MAX(0,total_abstraction_km3!AK71-domestic_gross_demand_km3!AK71-industry_water_withdrawal_km3!AK71)</f>
        <v>2.8675859999999994E-2</v>
      </c>
      <c r="AL71" s="18">
        <f>MAX(0,total_abstraction_km3!AL71-domestic_gross_demand_km3!AL71-industry_water_withdrawal_km3!AL71)</f>
        <v>2.8347679999999997E-2</v>
      </c>
      <c r="AM71" s="18">
        <f>MAX(0,total_abstraction_km3!AM71-domestic_gross_demand_km3!AM71-industry_water_withdrawal_km3!AM71)</f>
        <v>2.3346519999999996E-2</v>
      </c>
      <c r="AN71" s="18">
        <f>MAX(0,total_abstraction_km3!AN71-domestic_gross_demand_km3!AN71-industry_water_withdrawal_km3!AN71)</f>
        <v>2.8171959999999996E-2</v>
      </c>
      <c r="AO71" s="18">
        <f>MAX(0,total_abstraction_km3!AO71-domestic_gross_demand_km3!AO71-industry_water_withdrawal_km3!AO71)</f>
        <v>2.5651859999999995E-2</v>
      </c>
      <c r="AP71" s="18">
        <f>MAX(0,total_abstraction_km3!AP71-domestic_gross_demand_km3!AP71-industry_water_withdrawal_km3!AP71)</f>
        <v>2.5551570000000003E-2</v>
      </c>
      <c r="AQ71" s="18">
        <f>MAX(0,total_abstraction_km3!AQ71-domestic_gross_demand_km3!AQ71-industry_water_withdrawal_km3!AQ71)</f>
        <v>2.2084520000000003E-2</v>
      </c>
      <c r="AR71" s="18">
        <f>MAX(0,total_abstraction_km3!AR71-domestic_gross_demand_km3!AR71-industry_water_withdrawal_km3!AR71)</f>
        <v>2.2375690000000004E-2</v>
      </c>
      <c r="AS71" s="18">
        <f>MAX(0,total_abstraction_km3!AS71-domestic_gross_demand_km3!AS71-industry_water_withdrawal_km3!AS71)</f>
        <v>2.7221990000000001E-2</v>
      </c>
      <c r="AT71" s="18">
        <f>MAX(0,total_abstraction_km3!AT71-domestic_gross_demand_km3!AT71-industry_water_withdrawal_km3!AT71)</f>
        <v>3.037038999999999E-2</v>
      </c>
      <c r="AU71" s="18">
        <f>MAX(0,total_abstraction_km3!AU71-domestic_gross_demand_km3!AU71-industry_water_withdrawal_km3!AU71)</f>
        <v>2.1991400000000001E-2</v>
      </c>
      <c r="AV71" s="18">
        <f>MAX(0,total_abstraction_km3!AV71-domestic_gross_demand_km3!AV71-industry_water_withdrawal_km3!AV71)</f>
        <v>2.7095290000000001E-2</v>
      </c>
      <c r="AW71" s="18">
        <f>MAX(0,total_abstraction_km3!AW71-domestic_gross_demand_km3!AW71-industry_water_withdrawal_km3!AW71)</f>
        <v>2.9683220000000003E-2</v>
      </c>
      <c r="AX71" s="18">
        <f>MAX(0,total_abstraction_km3!AX71-domestic_gross_demand_km3!AX71-industry_water_withdrawal_km3!AX71)</f>
        <v>2.7405560000000009E-2</v>
      </c>
      <c r="AY71" s="18">
        <f>MAX(0,total_abstraction_km3!AY71-domestic_gross_demand_km3!AY71-industry_water_withdrawal_km3!AY71)</f>
        <v>2.7979980000000002E-2</v>
      </c>
      <c r="AZ71" s="18">
        <f>MAX(0,total_abstraction_km3!AZ71-domestic_gross_demand_km3!AZ71-industry_water_withdrawal_km3!AZ71)</f>
        <v>2.8581800000000004E-2</v>
      </c>
      <c r="BA71" s="18">
        <f>MAX(0,total_abstraction_km3!BA71-domestic_gross_demand_km3!BA71-industry_water_withdrawal_km3!BA71)</f>
        <v>2.9076299999999992E-2</v>
      </c>
      <c r="BB71" s="18">
        <f>MAX(0,total_abstraction_km3!BB71-domestic_gross_demand_km3!BB71-industry_water_withdrawal_km3!BB71)</f>
        <v>2.8800600000000016E-2</v>
      </c>
      <c r="BC71" s="18">
        <f>MAX(0,total_abstraction_km3!BC71-domestic_gross_demand_km3!BC71-industry_water_withdrawal_km3!BC71)</f>
        <v>2.9955799999999991E-2</v>
      </c>
      <c r="BD71" s="18">
        <f>MAX(0,total_abstraction_km3!BD71-domestic_gross_demand_km3!BD71-industry_water_withdrawal_km3!BD71)</f>
        <v>2.8858700000000001E-2</v>
      </c>
      <c r="BE71" s="18">
        <f>MAX(0,total_abstraction_km3!BE71-domestic_gross_demand_km3!BE71-industry_water_withdrawal_km3!BE71)</f>
        <v>2.6971700000000001E-2</v>
      </c>
      <c r="BF71" s="18">
        <f>MAX(0,total_abstraction_km3!BF71-domestic_gross_demand_km3!BF71-industry_water_withdrawal_km3!BF71)</f>
        <v>2.7230099999999993E-2</v>
      </c>
      <c r="BG71" s="18">
        <f>MAX(0,total_abstraction_km3!BG71-domestic_gross_demand_km3!BG71-industry_water_withdrawal_km3!BG71)</f>
        <v>3.5752099999999995E-2</v>
      </c>
      <c r="BH71" s="18">
        <f>MAX(0,total_abstraction_km3!BH71-domestic_gross_demand_km3!BH71-industry_water_withdrawal_km3!BH71)</f>
        <v>3.2395500000000001E-2</v>
      </c>
      <c r="BI71" s="18">
        <f>MAX(0,total_abstraction_km3!BI71-domestic_gross_demand_km3!BI71-industry_water_withdrawal_km3!BI71)</f>
        <v>2.9594099999999998E-2</v>
      </c>
      <c r="BJ71" s="18">
        <f>MAX(0,total_abstraction_km3!BJ71-domestic_gross_demand_km3!BJ71-industry_water_withdrawal_km3!BJ71)</f>
        <v>3.1184100000000006E-2</v>
      </c>
      <c r="BK71" s="18">
        <f>MAX(0,total_abstraction_km3!BK71-domestic_gross_demand_km3!BK71-industry_water_withdrawal_km3!BK71)</f>
        <v>3.3884100000000014E-2</v>
      </c>
      <c r="BL71" s="18">
        <f>MAX(0,total_abstraction_km3!BL71-domestic_gross_demand_km3!BL71-industry_water_withdrawal_km3!BL71)</f>
        <v>1.9389945517241297E-2</v>
      </c>
      <c r="BM71" s="18">
        <f>MAX(0,total_abstraction_km3!BM71-domestic_gross_demand_km3!BM71-industry_water_withdrawal_km3!BM71)</f>
        <v>9.1321847273527768E-3</v>
      </c>
      <c r="BN71" s="18">
        <f>MAX(0,total_abstraction_km3!BN71-domestic_gross_demand_km3!BN71-industry_water_withdrawal_km3!BN71)</f>
        <v>0</v>
      </c>
      <c r="BO71" s="18">
        <f>MAX(0,total_abstraction_km3!BO71-domestic_gross_demand_km3!BO71-industry_water_withdrawal_km3!BO71)</f>
        <v>0</v>
      </c>
      <c r="BP71" s="18">
        <f>MAX(0,total_abstraction_km3!BP71-domestic_gross_demand_km3!BP71-industry_water_withdrawal_km3!BP71)</f>
        <v>0</v>
      </c>
      <c r="BQ71" s="18">
        <f>MAX(0,total_abstraction_km3!BQ71-domestic_gross_demand_km3!BQ71-industry_water_withdrawal_km3!BQ71)</f>
        <v>0</v>
      </c>
      <c r="BR71" s="18">
        <f>MAX(0,total_abstraction_km3!BR71-domestic_gross_demand_km3!BR71-industry_water_withdrawal_km3!BR71)</f>
        <v>0</v>
      </c>
      <c r="BS71" s="18">
        <f>MAX(0,total_abstraction_km3!BS71-domestic_gross_demand_km3!BS71-industry_water_withdrawal_km3!BS71)</f>
        <v>0</v>
      </c>
      <c r="BT71" s="18">
        <f>MAX(0,total_abstraction_km3!BT71-domestic_gross_demand_km3!BT71-industry_water_withdrawal_km3!BT71)</f>
        <v>5.8889987634193417E-4</v>
      </c>
      <c r="BU71" s="18">
        <f>MAX(0,total_abstraction_km3!BU71-domestic_gross_demand_km3!BU71-industry_water_withdrawal_km3!BU71)</f>
        <v>0</v>
      </c>
      <c r="BV71" s="18">
        <f>MAX(0,total_abstraction_km3!BV71-domestic_gross_demand_km3!BV71-industry_water_withdrawal_km3!BV71)</f>
        <v>0</v>
      </c>
      <c r="BW71" s="18">
        <f>MAX(0,total_abstraction_km3!BW71-domestic_gross_demand_km3!BW71-industry_water_withdrawal_km3!BW71)</f>
        <v>2.4769859999999996E-3</v>
      </c>
      <c r="BX71" s="18">
        <f>MAX(0,total_abstraction_km3!BX71-domestic_gross_demand_km3!BX71-industry_water_withdrawal_km3!BX71)</f>
        <v>1.3228045119919609E-4</v>
      </c>
      <c r="BY71" s="18">
        <f>MAX(0,total_abstraction_km3!BY71-domestic_gross_demand_km3!BY71-industry_water_withdrawal_km3!BY71)</f>
        <v>4.3793959999999989E-3</v>
      </c>
      <c r="BZ71" s="18">
        <f>MAX(0,total_abstraction_km3!BZ71-domestic_gross_demand_km3!BZ71-industry_water_withdrawal_km3!BZ71)</f>
        <v>1.0300299798345338E-3</v>
      </c>
      <c r="CA71" s="18">
        <f>MAX(0,total_abstraction_km3!CA71-domestic_gross_demand_km3!CA71-industry_water_withdrawal_km3!CA71)</f>
        <v>5.7611519999999994E-3</v>
      </c>
      <c r="CB71" s="18">
        <f>MAX(0,total_abstraction_km3!CB71-domestic_gross_demand_km3!CB71-industry_water_withdrawal_km3!CB71)</f>
        <v>1.2910069193523038E-3</v>
      </c>
      <c r="CC71" s="18">
        <f>MAX(0,total_abstraction_km3!CC71-domestic_gross_demand_km3!CC71-industry_water_withdrawal_km3!CC71)</f>
        <v>1.0591503999999998E-2</v>
      </c>
      <c r="CD71" s="18">
        <f>MAX(0,total_abstraction_km3!CD71-domestic_gross_demand_km3!CD71-industry_water_withdrawal_km3!CD71)</f>
        <v>3.9171126185578572E-3</v>
      </c>
      <c r="CE71" s="18">
        <f>MAX(0,total_abstraction_km3!CE71-domestic_gross_demand_km3!CE71-industry_water_withdrawal_km3!CE71)</f>
        <v>1.8880826000000003E-2</v>
      </c>
      <c r="CF71" s="18">
        <f>MAX(0,total_abstraction_km3!CF71-domestic_gross_demand_km3!CF71-industry_water_withdrawal_km3!CF71)</f>
        <v>1.8281195295286536E-3</v>
      </c>
      <c r="CG71" s="18">
        <f>MAX(0,total_abstraction_km3!CG71-domestic_gross_demand_km3!CG71-industry_water_withdrawal_km3!CG71)</f>
        <v>2.5972056000000007E-2</v>
      </c>
      <c r="CH71" s="18">
        <f>MAX(0,total_abstraction_km3!CH71-domestic_gross_demand_km3!CH71-industry_water_withdrawal_km3!CH71)</f>
        <v>7.7077128361810747E-4</v>
      </c>
      <c r="CI71" s="18">
        <f>MAX(0,total_abstraction_km3!CI71-domestic_gross_demand_km3!CI71-industry_water_withdrawal_km3!CI71)</f>
        <v>2.6922174E-2</v>
      </c>
      <c r="CJ71" s="18">
        <f>MAX(0,total_abstraction_km3!CJ71-domestic_gross_demand_km3!CJ71-industry_water_withdrawal_km3!CJ71)</f>
        <v>4.6355080433845919E-4</v>
      </c>
      <c r="CK71" s="18">
        <f>MAX(0,total_abstraction_km3!CK71-domestic_gross_demand_km3!CK71-industry_water_withdrawal_km3!CK71)</f>
        <v>2.4577125999999998E-2</v>
      </c>
      <c r="CL71" s="18">
        <f>MAX(0,total_abstraction_km3!CL71-domestic_gross_demand_km3!CL71-industry_water_withdrawal_km3!CL71)</f>
        <v>1.8078548429643557E-4</v>
      </c>
      <c r="CM71" s="18">
        <f>MAX(0,total_abstraction_km3!CM71-domestic_gross_demand_km3!CM71-industry_water_withdrawal_km3!CM71)</f>
        <v>2.7309172E-2</v>
      </c>
      <c r="CN71" s="18">
        <f>MAX(0,total_abstraction_km3!CN71-domestic_gross_demand_km3!CN71-industry_water_withdrawal_km3!CN71)</f>
        <v>1.2648248801912232E-3</v>
      </c>
      <c r="CO71" s="18">
        <f>MAX(0,total_abstraction_km3!CO71-domestic_gross_demand_km3!CO71-industry_water_withdrawal_km3!CO71)</f>
        <v>2.8878896000000001E-2</v>
      </c>
      <c r="CP71" s="18">
        <f>MAX(0,total_abstraction_km3!CP71-domestic_gross_demand_km3!CP71-industry_water_withdrawal_km3!CP71)</f>
        <v>6.6448546041738134E-4</v>
      </c>
      <c r="CQ71" s="18">
        <f>MAX(0,total_abstraction_km3!CQ71-domestic_gross_demand_km3!CQ71-industry_water_withdrawal_km3!CQ71)</f>
        <v>3.0241620000000004E-2</v>
      </c>
      <c r="CR71" s="18">
        <f>MAX(0,total_abstraction_km3!CR71-domestic_gross_demand_km3!CR71-industry_water_withdrawal_km3!CR71)</f>
        <v>3.0821591587067492E-3</v>
      </c>
      <c r="CS71" s="18">
        <f>MAX(0,total_abstraction_km3!CS71-domestic_gross_demand_km3!CS71-industry_water_withdrawal_km3!CS71)</f>
        <v>3.1554100000000015E-2</v>
      </c>
      <c r="CT71" s="18">
        <f>MAX(0,total_abstraction_km3!CT71-domestic_gross_demand_km3!CT71-industry_water_withdrawal_km3!CT71)</f>
        <v>2.1688015123565402E-3</v>
      </c>
    </row>
    <row r="72" spans="1:98" x14ac:dyDescent="0.25">
      <c r="A72" s="18">
        <v>160</v>
      </c>
      <c r="B72" s="18" t="s">
        <v>1981</v>
      </c>
      <c r="C72" s="18" t="s">
        <v>595</v>
      </c>
      <c r="D72" s="18" t="s">
        <v>412</v>
      </c>
      <c r="E72" s="18" t="s">
        <v>596</v>
      </c>
      <c r="F72" s="18">
        <f>MAX(0,total_abstraction_km3!F72-domestic_gross_demand_km3!F72-industry_water_withdrawal_km3!F72)</f>
        <v>0</v>
      </c>
      <c r="G72" s="18">
        <f>MAX(0,total_abstraction_km3!G72-domestic_gross_demand_km3!G72-industry_water_withdrawal_km3!G72)</f>
        <v>0</v>
      </c>
      <c r="H72" s="18">
        <f>MAX(0,total_abstraction_km3!H72-domestic_gross_demand_km3!H72-industry_water_withdrawal_km3!H72)</f>
        <v>0</v>
      </c>
      <c r="I72" s="18">
        <f>MAX(0,total_abstraction_km3!I72-domestic_gross_demand_km3!I72-industry_water_withdrawal_km3!I72)</f>
        <v>0</v>
      </c>
      <c r="J72" s="18">
        <f>MAX(0,total_abstraction_km3!J72-domestic_gross_demand_km3!J72-industry_water_withdrawal_km3!J72)</f>
        <v>0</v>
      </c>
      <c r="K72" s="18">
        <f>MAX(0,total_abstraction_km3!K72-domestic_gross_demand_km3!K72-industry_water_withdrawal_km3!K72)</f>
        <v>0</v>
      </c>
      <c r="L72" s="18">
        <f>MAX(0,total_abstraction_km3!L72-domestic_gross_demand_km3!L72-industry_water_withdrawal_km3!L72)</f>
        <v>0</v>
      </c>
      <c r="M72" s="18">
        <f>MAX(0,total_abstraction_km3!M72-domestic_gross_demand_km3!M72-industry_water_withdrawal_km3!M72)</f>
        <v>0</v>
      </c>
      <c r="N72" s="18">
        <f>MAX(0,total_abstraction_km3!N72-domestic_gross_demand_km3!N72-industry_water_withdrawal_km3!N72)</f>
        <v>0</v>
      </c>
      <c r="O72" s="18">
        <f>MAX(0,total_abstraction_km3!O72-domestic_gross_demand_km3!O72-industry_water_withdrawal_km3!O72)</f>
        <v>0</v>
      </c>
      <c r="P72" s="18">
        <f>MAX(0,total_abstraction_km3!P72-domestic_gross_demand_km3!P72-industry_water_withdrawal_km3!P72)</f>
        <v>0</v>
      </c>
      <c r="Q72" s="18">
        <f>MAX(0,total_abstraction_km3!Q72-domestic_gross_demand_km3!Q72-industry_water_withdrawal_km3!Q72)</f>
        <v>0</v>
      </c>
      <c r="R72" s="18">
        <f>MAX(0,total_abstraction_km3!R72-domestic_gross_demand_km3!R72-industry_water_withdrawal_km3!R72)</f>
        <v>0</v>
      </c>
      <c r="S72" s="18">
        <f>MAX(0,total_abstraction_km3!S72-domestic_gross_demand_km3!S72-industry_water_withdrawal_km3!S72)</f>
        <v>0</v>
      </c>
      <c r="T72" s="18">
        <f>MAX(0,total_abstraction_km3!T72-domestic_gross_demand_km3!T72-industry_water_withdrawal_km3!T72)</f>
        <v>0</v>
      </c>
      <c r="U72" s="18">
        <f>MAX(0,total_abstraction_km3!U72-domestic_gross_demand_km3!U72-industry_water_withdrawal_km3!U72)</f>
        <v>0</v>
      </c>
      <c r="V72" s="18">
        <f>MAX(0,total_abstraction_km3!V72-domestic_gross_demand_km3!V72-industry_water_withdrawal_km3!V72)</f>
        <v>0</v>
      </c>
      <c r="W72" s="18">
        <f>MAX(0,total_abstraction_km3!W72-domestic_gross_demand_km3!W72-industry_water_withdrawal_km3!W72)</f>
        <v>0</v>
      </c>
      <c r="X72" s="18">
        <f>MAX(0,total_abstraction_km3!X72-domestic_gross_demand_km3!X72-industry_water_withdrawal_km3!X72)</f>
        <v>0</v>
      </c>
      <c r="Y72" s="18">
        <f>MAX(0,total_abstraction_km3!Y72-domestic_gross_demand_km3!Y72-industry_water_withdrawal_km3!Y72)</f>
        <v>0</v>
      </c>
      <c r="Z72" s="18">
        <f>MAX(0,total_abstraction_km3!Z72-domestic_gross_demand_km3!Z72-industry_water_withdrawal_km3!Z72)</f>
        <v>0</v>
      </c>
      <c r="AA72" s="18">
        <f>MAX(0,total_abstraction_km3!AA72-domestic_gross_demand_km3!AA72-industry_water_withdrawal_km3!AA72)</f>
        <v>0</v>
      </c>
      <c r="AB72" s="18">
        <f>MAX(0,total_abstraction_km3!AB72-domestic_gross_demand_km3!AB72-industry_water_withdrawal_km3!AB72)</f>
        <v>0</v>
      </c>
      <c r="AC72" s="18">
        <f>MAX(0,total_abstraction_km3!AC72-domestic_gross_demand_km3!AC72-industry_water_withdrawal_km3!AC72)</f>
        <v>0</v>
      </c>
      <c r="AD72" s="18">
        <f>MAX(0,total_abstraction_km3!AD72-domestic_gross_demand_km3!AD72-industry_water_withdrawal_km3!AD72)</f>
        <v>0</v>
      </c>
      <c r="AE72" s="18">
        <f>MAX(0,total_abstraction_km3!AE72-domestic_gross_demand_km3!AE72-industry_water_withdrawal_km3!AE72)</f>
        <v>0</v>
      </c>
      <c r="AF72" s="18">
        <f>MAX(0,total_abstraction_km3!AF72-domestic_gross_demand_km3!AF72-industry_water_withdrawal_km3!AF72)</f>
        <v>0</v>
      </c>
      <c r="AG72" s="18">
        <f>MAX(0,total_abstraction_km3!AG72-domestic_gross_demand_km3!AG72-industry_water_withdrawal_km3!AG72)</f>
        <v>0</v>
      </c>
      <c r="AH72" s="18">
        <f>MAX(0,total_abstraction_km3!AH72-domestic_gross_demand_km3!AH72-industry_water_withdrawal_km3!AH72)</f>
        <v>0</v>
      </c>
      <c r="AI72" s="18">
        <f>MAX(0,total_abstraction_km3!AI72-domestic_gross_demand_km3!AI72-industry_water_withdrawal_km3!AI72)</f>
        <v>0</v>
      </c>
      <c r="AJ72" s="18">
        <f>MAX(0,total_abstraction_km3!AJ72-domestic_gross_demand_km3!AJ72-industry_water_withdrawal_km3!AJ72)</f>
        <v>0</v>
      </c>
      <c r="AK72" s="18">
        <f>MAX(0,total_abstraction_km3!AK72-domestic_gross_demand_km3!AK72-industry_water_withdrawal_km3!AK72)</f>
        <v>0</v>
      </c>
      <c r="AL72" s="18">
        <f>MAX(0,total_abstraction_km3!AL72-domestic_gross_demand_km3!AL72-industry_water_withdrawal_km3!AL72)</f>
        <v>0</v>
      </c>
      <c r="AM72" s="18">
        <f>MAX(0,total_abstraction_km3!AM72-domestic_gross_demand_km3!AM72-industry_water_withdrawal_km3!AM72)</f>
        <v>0</v>
      </c>
      <c r="AN72" s="18">
        <f>MAX(0,total_abstraction_km3!AN72-domestic_gross_demand_km3!AN72-industry_water_withdrawal_km3!AN72)</f>
        <v>0</v>
      </c>
      <c r="AO72" s="18">
        <f>MAX(0,total_abstraction_km3!AO72-domestic_gross_demand_km3!AO72-industry_water_withdrawal_km3!AO72)</f>
        <v>0</v>
      </c>
      <c r="AP72" s="18">
        <f>MAX(0,total_abstraction_km3!AP72-domestic_gross_demand_km3!AP72-industry_water_withdrawal_km3!AP72)</f>
        <v>0</v>
      </c>
      <c r="AQ72" s="18">
        <f>MAX(0,total_abstraction_km3!AQ72-domestic_gross_demand_km3!AQ72-industry_water_withdrawal_km3!AQ72)</f>
        <v>0</v>
      </c>
      <c r="AR72" s="18">
        <f>MAX(0,total_abstraction_km3!AR72-domestic_gross_demand_km3!AR72-industry_water_withdrawal_km3!AR72)</f>
        <v>0</v>
      </c>
      <c r="AS72" s="18">
        <f>MAX(0,total_abstraction_km3!AS72-domestic_gross_demand_km3!AS72-industry_water_withdrawal_km3!AS72)</f>
        <v>0</v>
      </c>
      <c r="AT72" s="18">
        <f>MAX(0,total_abstraction_km3!AT72-domestic_gross_demand_km3!AT72-industry_water_withdrawal_km3!AT72)</f>
        <v>0</v>
      </c>
      <c r="AU72" s="18">
        <f>MAX(0,total_abstraction_km3!AU72-domestic_gross_demand_km3!AU72-industry_water_withdrawal_km3!AU72)</f>
        <v>0</v>
      </c>
      <c r="AV72" s="18">
        <f>MAX(0,total_abstraction_km3!AV72-domestic_gross_demand_km3!AV72-industry_water_withdrawal_km3!AV72)</f>
        <v>0</v>
      </c>
      <c r="AW72" s="18">
        <f>MAX(0,total_abstraction_km3!AW72-domestic_gross_demand_km3!AW72-industry_water_withdrawal_km3!AW72)</f>
        <v>0</v>
      </c>
      <c r="AX72" s="18">
        <f>MAX(0,total_abstraction_km3!AX72-domestic_gross_demand_km3!AX72-industry_water_withdrawal_km3!AX72)</f>
        <v>0</v>
      </c>
      <c r="AY72" s="18">
        <f>MAX(0,total_abstraction_km3!AY72-domestic_gross_demand_km3!AY72-industry_water_withdrawal_km3!AY72)</f>
        <v>0</v>
      </c>
      <c r="AZ72" s="18">
        <f>MAX(0,total_abstraction_km3!AZ72-domestic_gross_demand_km3!AZ72-industry_water_withdrawal_km3!AZ72)</f>
        <v>0</v>
      </c>
      <c r="BA72" s="18">
        <f>MAX(0,total_abstraction_km3!BA72-domestic_gross_demand_km3!BA72-industry_water_withdrawal_km3!BA72)</f>
        <v>0</v>
      </c>
      <c r="BB72" s="18">
        <f>MAX(0,total_abstraction_km3!BB72-domestic_gross_demand_km3!BB72-industry_water_withdrawal_km3!BB72)</f>
        <v>0</v>
      </c>
      <c r="BC72" s="18">
        <f>MAX(0,total_abstraction_km3!BC72-domestic_gross_demand_km3!BC72-industry_water_withdrawal_km3!BC72)</f>
        <v>0</v>
      </c>
      <c r="BD72" s="18">
        <f>MAX(0,total_abstraction_km3!BD72-domestic_gross_demand_km3!BD72-industry_water_withdrawal_km3!BD72)</f>
        <v>0</v>
      </c>
      <c r="BE72" s="18">
        <f>MAX(0,total_abstraction_km3!BE72-domestic_gross_demand_km3!BE72-industry_water_withdrawal_km3!BE72)</f>
        <v>0</v>
      </c>
      <c r="BF72" s="18">
        <f>MAX(0,total_abstraction_km3!BF72-domestic_gross_demand_km3!BF72-industry_water_withdrawal_km3!BF72)</f>
        <v>0</v>
      </c>
      <c r="BG72" s="18">
        <f>MAX(0,total_abstraction_km3!BG72-domestic_gross_demand_km3!BG72-industry_water_withdrawal_km3!BG72)</f>
        <v>0</v>
      </c>
      <c r="BH72" s="18">
        <f>MAX(0,total_abstraction_km3!BH72-domestic_gross_demand_km3!BH72-industry_water_withdrawal_km3!BH72)</f>
        <v>0</v>
      </c>
      <c r="BI72" s="18">
        <f>MAX(0,total_abstraction_km3!BI72-domestic_gross_demand_km3!BI72-industry_water_withdrawal_km3!BI72)</f>
        <v>0</v>
      </c>
      <c r="BJ72" s="18">
        <f>MAX(0,total_abstraction_km3!BJ72-domestic_gross_demand_km3!BJ72-industry_water_withdrawal_km3!BJ72)</f>
        <v>0</v>
      </c>
      <c r="BK72" s="18">
        <f>MAX(0,total_abstraction_km3!BK72-domestic_gross_demand_km3!BK72-industry_water_withdrawal_km3!BK72)</f>
        <v>0</v>
      </c>
      <c r="BL72" s="18">
        <f>MAX(0,total_abstraction_km3!BL72-domestic_gross_demand_km3!BL72-industry_water_withdrawal_km3!BL72)</f>
        <v>0</v>
      </c>
      <c r="BM72" s="18">
        <f>MAX(0,total_abstraction_km3!BM72-domestic_gross_demand_km3!BM72-industry_water_withdrawal_km3!BM72)</f>
        <v>0</v>
      </c>
      <c r="BN72" s="18" t="e">
        <f>MAX(0,total_abstraction_km3!BN72-domestic_gross_demand_km3!BN72-industry_water_withdrawal_km3!BN72)</f>
        <v>#VALUE!</v>
      </c>
      <c r="BO72" s="18" t="e">
        <f>MAX(0,total_abstraction_km3!BO72-domestic_gross_demand_km3!BO72-industry_water_withdrawal_km3!BO72)</f>
        <v>#VALUE!</v>
      </c>
      <c r="BP72" s="18" t="e">
        <f>MAX(0,total_abstraction_km3!BP72-domestic_gross_demand_km3!BP72-industry_water_withdrawal_km3!BP72)</f>
        <v>#VALUE!</v>
      </c>
      <c r="BQ72" s="18" t="e">
        <f>MAX(0,total_abstraction_km3!BQ72-domestic_gross_demand_km3!BQ72-industry_water_withdrawal_km3!BQ72)</f>
        <v>#VALUE!</v>
      </c>
      <c r="BR72" s="18" t="e">
        <f>MAX(0,total_abstraction_km3!BR72-domestic_gross_demand_km3!BR72-industry_water_withdrawal_km3!BR72)</f>
        <v>#VALUE!</v>
      </c>
      <c r="BS72" s="18" t="e">
        <f>MAX(0,total_abstraction_km3!BS72-domestic_gross_demand_km3!BS72-industry_water_withdrawal_km3!BS72)</f>
        <v>#VALUE!</v>
      </c>
      <c r="BT72" s="18">
        <f>MAX(0,total_abstraction_km3!BT72-domestic_gross_demand_km3!BT72-industry_water_withdrawal_km3!BT72)</f>
        <v>0</v>
      </c>
      <c r="BU72" s="18" t="e">
        <f>MAX(0,total_abstraction_km3!BU72-domestic_gross_demand_km3!BU72-industry_water_withdrawal_km3!BU72)</f>
        <v>#VALUE!</v>
      </c>
      <c r="BV72" s="18" t="e">
        <f>MAX(0,total_abstraction_km3!BV72-domestic_gross_demand_km3!BV72-industry_water_withdrawal_km3!BV72)</f>
        <v>#VALUE!</v>
      </c>
      <c r="BW72" s="18">
        <f>MAX(0,total_abstraction_km3!BW72-domestic_gross_demand_km3!BW72-industry_water_withdrawal_km3!BW72)</f>
        <v>0</v>
      </c>
      <c r="BX72" s="18">
        <f>MAX(0,total_abstraction_km3!BX72-domestic_gross_demand_km3!BX72-industry_water_withdrawal_km3!BX72)</f>
        <v>0</v>
      </c>
      <c r="BY72" s="18">
        <f>MAX(0,total_abstraction_km3!BY72-domestic_gross_demand_km3!BY72-industry_water_withdrawal_km3!BY72)</f>
        <v>0</v>
      </c>
      <c r="BZ72" s="18">
        <f>MAX(0,total_abstraction_km3!BZ72-domestic_gross_demand_km3!BZ72-industry_water_withdrawal_km3!BZ72)</f>
        <v>0</v>
      </c>
      <c r="CA72" s="18">
        <f>MAX(0,total_abstraction_km3!CA72-domestic_gross_demand_km3!CA72-industry_water_withdrawal_km3!CA72)</f>
        <v>0</v>
      </c>
      <c r="CB72" s="18">
        <f>MAX(0,total_abstraction_km3!CB72-domestic_gross_demand_km3!CB72-industry_water_withdrawal_km3!CB72)</f>
        <v>0</v>
      </c>
      <c r="CC72" s="18">
        <f>MAX(0,total_abstraction_km3!CC72-domestic_gross_demand_km3!CC72-industry_water_withdrawal_km3!CC72)</f>
        <v>0</v>
      </c>
      <c r="CD72" s="18">
        <f>MAX(0,total_abstraction_km3!CD72-domestic_gross_demand_km3!CD72-industry_water_withdrawal_km3!CD72)</f>
        <v>0</v>
      </c>
      <c r="CE72" s="18">
        <f>MAX(0,total_abstraction_km3!CE72-domestic_gross_demand_km3!CE72-industry_water_withdrawal_km3!CE72)</f>
        <v>0</v>
      </c>
      <c r="CF72" s="18">
        <f>MAX(0,total_abstraction_km3!CF72-domestic_gross_demand_km3!CF72-industry_water_withdrawal_km3!CF72)</f>
        <v>0</v>
      </c>
      <c r="CG72" s="18">
        <f>MAX(0,total_abstraction_km3!CG72-domestic_gross_demand_km3!CG72-industry_water_withdrawal_km3!CG72)</f>
        <v>0</v>
      </c>
      <c r="CH72" s="18">
        <f>MAX(0,total_abstraction_km3!CH72-domestic_gross_demand_km3!CH72-industry_water_withdrawal_km3!CH72)</f>
        <v>0</v>
      </c>
      <c r="CI72" s="18">
        <f>MAX(0,total_abstraction_km3!CI72-domestic_gross_demand_km3!CI72-industry_water_withdrawal_km3!CI72)</f>
        <v>0</v>
      </c>
      <c r="CJ72" s="18">
        <f>MAX(0,total_abstraction_km3!CJ72-domestic_gross_demand_km3!CJ72-industry_water_withdrawal_km3!CJ72)</f>
        <v>0</v>
      </c>
      <c r="CK72" s="18">
        <f>MAX(0,total_abstraction_km3!CK72-domestic_gross_demand_km3!CK72-industry_water_withdrawal_km3!CK72)</f>
        <v>0</v>
      </c>
      <c r="CL72" s="18">
        <f>MAX(0,total_abstraction_km3!CL72-domestic_gross_demand_km3!CL72-industry_water_withdrawal_km3!CL72)</f>
        <v>0</v>
      </c>
      <c r="CM72" s="18">
        <f>MAX(0,total_abstraction_km3!CM72-domestic_gross_demand_km3!CM72-industry_water_withdrawal_km3!CM72)</f>
        <v>0</v>
      </c>
      <c r="CN72" s="18">
        <f>MAX(0,total_abstraction_km3!CN72-domestic_gross_demand_km3!CN72-industry_water_withdrawal_km3!CN72)</f>
        <v>0</v>
      </c>
      <c r="CO72" s="18">
        <f>MAX(0,total_abstraction_km3!CO72-domestic_gross_demand_km3!CO72-industry_water_withdrawal_km3!CO72)</f>
        <v>0</v>
      </c>
      <c r="CP72" s="18">
        <f>MAX(0,total_abstraction_km3!CP72-domestic_gross_demand_km3!CP72-industry_water_withdrawal_km3!CP72)</f>
        <v>0</v>
      </c>
      <c r="CQ72" s="18">
        <f>MAX(0,total_abstraction_km3!CQ72-domestic_gross_demand_km3!CQ72-industry_water_withdrawal_km3!CQ72)</f>
        <v>0</v>
      </c>
      <c r="CR72" s="18">
        <f>MAX(0,total_abstraction_km3!CR72-domestic_gross_demand_km3!CR72-industry_water_withdrawal_km3!CR72)</f>
        <v>0</v>
      </c>
      <c r="CS72" s="18">
        <f>MAX(0,total_abstraction_km3!CS72-domestic_gross_demand_km3!CS72-industry_water_withdrawal_km3!CS72)</f>
        <v>0</v>
      </c>
      <c r="CT72" s="18">
        <f>MAX(0,total_abstraction_km3!CT72-domestic_gross_demand_km3!CT72-industry_water_withdrawal_km3!CT72)</f>
        <v>0</v>
      </c>
    </row>
    <row r="73" spans="1:98" x14ac:dyDescent="0.25">
      <c r="A73" s="18">
        <v>161</v>
      </c>
      <c r="B73" s="18" t="s">
        <v>1982</v>
      </c>
      <c r="C73" s="18" t="s">
        <v>597</v>
      </c>
      <c r="D73" s="18" t="s">
        <v>424</v>
      </c>
      <c r="E73" s="18" t="s">
        <v>286</v>
      </c>
      <c r="F73" s="18">
        <f>MAX(0,total_abstraction_km3!F73-domestic_gross_demand_km3!F73-industry_water_withdrawal_km3!F73)</f>
        <v>1.1855119899999999E-2</v>
      </c>
      <c r="G73" s="18">
        <f>MAX(0,total_abstraction_km3!G73-domestic_gross_demand_km3!G73-industry_water_withdrawal_km3!G73)</f>
        <v>1.1418219899999998E-2</v>
      </c>
      <c r="H73" s="18">
        <f>MAX(0,total_abstraction_km3!H73-domestic_gross_demand_km3!H73-industry_water_withdrawal_km3!H73)</f>
        <v>1.2417390800000001E-2</v>
      </c>
      <c r="I73" s="18">
        <f>MAX(0,total_abstraction_km3!I73-domestic_gross_demand_km3!I73-industry_water_withdrawal_km3!I73)</f>
        <v>1.11140987E-2</v>
      </c>
      <c r="J73" s="18">
        <f>MAX(0,total_abstraction_km3!J73-domestic_gross_demand_km3!J73-industry_water_withdrawal_km3!J73)</f>
        <v>1.21319923E-2</v>
      </c>
      <c r="K73" s="18">
        <f>MAX(0,total_abstraction_km3!K73-domestic_gross_demand_km3!K73-industry_water_withdrawal_km3!K73)</f>
        <v>1.1612855700000001E-2</v>
      </c>
      <c r="L73" s="18">
        <f>MAX(0,total_abstraction_km3!L73-domestic_gross_demand_km3!L73-industry_water_withdrawal_km3!L73)</f>
        <v>9.9691094000000004E-3</v>
      </c>
      <c r="M73" s="18">
        <f>MAX(0,total_abstraction_km3!M73-domestic_gross_demand_km3!M73-industry_water_withdrawal_km3!M73)</f>
        <v>9.6897010000000002E-3</v>
      </c>
      <c r="N73" s="18">
        <f>MAX(0,total_abstraction_km3!N73-domestic_gross_demand_km3!N73-industry_water_withdrawal_km3!N73)</f>
        <v>9.9620218999999996E-3</v>
      </c>
      <c r="O73" s="18">
        <f>MAX(0,total_abstraction_km3!O73-domestic_gross_demand_km3!O73-industry_water_withdrawal_km3!O73)</f>
        <v>9.3269022000000007E-3</v>
      </c>
      <c r="P73" s="18">
        <f>MAX(0,total_abstraction_km3!P73-domestic_gross_demand_km3!P73-industry_water_withdrawal_km3!P73)</f>
        <v>7.8070325000000008E-3</v>
      </c>
      <c r="Q73" s="18">
        <f>MAX(0,total_abstraction_km3!Q73-domestic_gross_demand_km3!Q73-industry_water_withdrawal_km3!Q73)</f>
        <v>7.840528099999999E-3</v>
      </c>
      <c r="R73" s="18">
        <f>MAX(0,total_abstraction_km3!R73-domestic_gross_demand_km3!R73-industry_water_withdrawal_km3!R73)</f>
        <v>6.9397484000000001E-3</v>
      </c>
      <c r="S73" s="18">
        <f>MAX(0,total_abstraction_km3!S73-domestic_gross_demand_km3!S73-industry_water_withdrawal_km3!S73)</f>
        <v>7.4437553000000004E-3</v>
      </c>
      <c r="T73" s="18">
        <f>MAX(0,total_abstraction_km3!T73-domestic_gross_demand_km3!T73-industry_water_withdrawal_km3!T73)</f>
        <v>4.8519380999999997E-3</v>
      </c>
      <c r="U73" s="18">
        <f>MAX(0,total_abstraction_km3!U73-domestic_gross_demand_km3!U73-industry_water_withdrawal_km3!U73)</f>
        <v>4.3056805999999994E-3</v>
      </c>
      <c r="V73" s="18">
        <f>MAX(0,total_abstraction_km3!V73-domestic_gross_demand_km3!V73-industry_water_withdrawal_km3!V73)</f>
        <v>0</v>
      </c>
      <c r="W73" s="18">
        <f>MAX(0,total_abstraction_km3!W73-domestic_gross_demand_km3!W73-industry_water_withdrawal_km3!W73)</f>
        <v>0</v>
      </c>
      <c r="X73" s="18">
        <f>MAX(0,total_abstraction_km3!X73-domestic_gross_demand_km3!X73-industry_water_withdrawal_km3!X73)</f>
        <v>0</v>
      </c>
      <c r="Y73" s="18">
        <f>MAX(0,total_abstraction_km3!Y73-domestic_gross_demand_km3!Y73-industry_water_withdrawal_km3!Y73)</f>
        <v>5.6818612000000008E-3</v>
      </c>
      <c r="Z73" s="18">
        <f>MAX(0,total_abstraction_km3!Z73-domestic_gross_demand_km3!Z73-industry_water_withdrawal_km3!Z73)</f>
        <v>1.4023046000000003E-2</v>
      </c>
      <c r="AA73" s="18">
        <f>MAX(0,total_abstraction_km3!AA73-domestic_gross_demand_km3!AA73-industry_water_withdrawal_km3!AA73)</f>
        <v>1.3760287E-2</v>
      </c>
      <c r="AB73" s="18">
        <f>MAX(0,total_abstraction_km3!AB73-domestic_gross_demand_km3!AB73-industry_water_withdrawal_km3!AB73)</f>
        <v>9.3709310000000042E-3</v>
      </c>
      <c r="AC73" s="18">
        <f>MAX(0,total_abstraction_km3!AC73-domestic_gross_demand_km3!AC73-industry_water_withdrawal_km3!AC73)</f>
        <v>1.8991364E-2</v>
      </c>
      <c r="AD73" s="18">
        <f>MAX(0,total_abstraction_km3!AD73-domestic_gross_demand_km3!AD73-industry_water_withdrawal_km3!AD73)</f>
        <v>1.2726962999999999E-2</v>
      </c>
      <c r="AE73" s="18">
        <f>MAX(0,total_abstraction_km3!AE73-domestic_gross_demand_km3!AE73-industry_water_withdrawal_km3!AE73)</f>
        <v>2.7229684700000003E-2</v>
      </c>
      <c r="AF73" s="18">
        <f>MAX(0,total_abstraction_km3!AF73-domestic_gross_demand_km3!AF73-industry_water_withdrawal_km3!AF73)</f>
        <v>3.4725176699999992E-2</v>
      </c>
      <c r="AG73" s="18">
        <f>MAX(0,total_abstraction_km3!AG73-domestic_gross_demand_km3!AG73-industry_water_withdrawal_km3!AG73)</f>
        <v>3.4493441200000002E-2</v>
      </c>
      <c r="AH73" s="18">
        <f>MAX(0,total_abstraction_km3!AH73-domestic_gross_demand_km3!AH73-industry_water_withdrawal_km3!AH73)</f>
        <v>3.8871769300000004E-2</v>
      </c>
      <c r="AI73" s="18">
        <f>MAX(0,total_abstraction_km3!AI73-domestic_gross_demand_km3!AI73-industry_water_withdrawal_km3!AI73)</f>
        <v>4.4374786399999998E-2</v>
      </c>
      <c r="AJ73" s="18">
        <f>MAX(0,total_abstraction_km3!AJ73-domestic_gross_demand_km3!AJ73-industry_water_withdrawal_km3!AJ73)</f>
        <v>3.7571258599999997E-2</v>
      </c>
      <c r="AK73" s="18">
        <f>MAX(0,total_abstraction_km3!AK73-domestic_gross_demand_km3!AK73-industry_water_withdrawal_km3!AK73)</f>
        <v>3.8103538399999998E-2</v>
      </c>
      <c r="AL73" s="18">
        <f>MAX(0,total_abstraction_km3!AL73-domestic_gross_demand_km3!AL73-industry_water_withdrawal_km3!AL73)</f>
        <v>3.8180379200000003E-2</v>
      </c>
      <c r="AM73" s="18">
        <f>MAX(0,total_abstraction_km3!AM73-domestic_gross_demand_km3!AM73-industry_water_withdrawal_km3!AM73)</f>
        <v>3.53531874E-2</v>
      </c>
      <c r="AN73" s="18">
        <f>MAX(0,total_abstraction_km3!AN73-domestic_gross_demand_km3!AN73-industry_water_withdrawal_km3!AN73)</f>
        <v>4.9050544600000003E-2</v>
      </c>
      <c r="AO73" s="18">
        <f>MAX(0,total_abstraction_km3!AO73-domestic_gross_demand_km3!AO73-industry_water_withdrawal_km3!AO73)</f>
        <v>7.5490137999999998E-2</v>
      </c>
      <c r="AP73" s="18">
        <f>MAX(0,total_abstraction_km3!AP73-domestic_gross_demand_km3!AP73-industry_water_withdrawal_km3!AP73)</f>
        <v>9.9592902900000016E-2</v>
      </c>
      <c r="AQ73" s="18">
        <f>MAX(0,total_abstraction_km3!AQ73-domestic_gross_demand_km3!AQ73-industry_water_withdrawal_km3!AQ73)</f>
        <v>6.9690763399999994E-2</v>
      </c>
      <c r="AR73" s="18">
        <f>MAX(0,total_abstraction_km3!AR73-domestic_gross_demand_km3!AR73-industry_water_withdrawal_km3!AR73)</f>
        <v>5.4409801300000005E-2</v>
      </c>
      <c r="AS73" s="18">
        <f>MAX(0,total_abstraction_km3!AS73-domestic_gross_demand_km3!AS73-industry_water_withdrawal_km3!AS73)</f>
        <v>5.6433511699999994E-2</v>
      </c>
      <c r="AT73" s="18">
        <f>MAX(0,total_abstraction_km3!AT73-domestic_gross_demand_km3!AT73-industry_water_withdrawal_km3!AT73)</f>
        <v>6.0599654499999996E-2</v>
      </c>
      <c r="AU73" s="18">
        <f>MAX(0,total_abstraction_km3!AU73-domestic_gross_demand_km3!AU73-industry_water_withdrawal_km3!AU73)</f>
        <v>6.5588194300000013E-2</v>
      </c>
      <c r="AV73" s="18">
        <f>MAX(0,total_abstraction_km3!AV73-domestic_gross_demand_km3!AV73-industry_water_withdrawal_km3!AV73)</f>
        <v>6.6087708000000009E-2</v>
      </c>
      <c r="AW73" s="18">
        <f>MAX(0,total_abstraction_km3!AW73-domestic_gross_demand_km3!AW73-industry_water_withdrawal_km3!AW73)</f>
        <v>5.8495930999999994E-2</v>
      </c>
      <c r="AX73" s="18">
        <f>MAX(0,total_abstraction_km3!AX73-domestic_gross_demand_km3!AX73-industry_water_withdrawal_km3!AX73)</f>
        <v>5.2301399000000005E-2</v>
      </c>
      <c r="AY73" s="18">
        <f>MAX(0,total_abstraction_km3!AY73-domestic_gross_demand_km3!AY73-industry_water_withdrawal_km3!AY73)</f>
        <v>3.8341662000000006E-2</v>
      </c>
      <c r="AZ73" s="18">
        <f>MAX(0,total_abstraction_km3!AZ73-domestic_gross_demand_km3!AZ73-industry_water_withdrawal_km3!AZ73)</f>
        <v>2.6526257000000004E-2</v>
      </c>
      <c r="BA73" s="18">
        <f>MAX(0,total_abstraction_km3!BA73-domestic_gross_demand_km3!BA73-industry_water_withdrawal_km3!BA73)</f>
        <v>7.2265880000000086E-3</v>
      </c>
      <c r="BB73" s="18">
        <f>MAX(0,total_abstraction_km3!BB73-domestic_gross_demand_km3!BB73-industry_water_withdrawal_km3!BB73)</f>
        <v>0</v>
      </c>
      <c r="BC73" s="18">
        <f>MAX(0,total_abstraction_km3!BC73-domestic_gross_demand_km3!BC73-industry_water_withdrawal_km3!BC73)</f>
        <v>0</v>
      </c>
      <c r="BD73" s="18">
        <f>MAX(0,total_abstraction_km3!BD73-domestic_gross_demand_km3!BD73-industry_water_withdrawal_km3!BD73)</f>
        <v>0</v>
      </c>
      <c r="BE73" s="18">
        <f>MAX(0,total_abstraction_km3!BE73-domestic_gross_demand_km3!BE73-industry_water_withdrawal_km3!BE73)</f>
        <v>0</v>
      </c>
      <c r="BF73" s="18">
        <f>MAX(0,total_abstraction_km3!BF73-domestic_gross_demand_km3!BF73-industry_water_withdrawal_km3!BF73)</f>
        <v>0</v>
      </c>
      <c r="BG73" s="18">
        <f>MAX(0,total_abstraction_km3!BG73-domestic_gross_demand_km3!BG73-industry_water_withdrawal_km3!BG73)</f>
        <v>0</v>
      </c>
      <c r="BH73" s="18">
        <f>MAX(0,total_abstraction_km3!BH73-domestic_gross_demand_km3!BH73-industry_water_withdrawal_km3!BH73)</f>
        <v>0</v>
      </c>
      <c r="BI73" s="18">
        <f>MAX(0,total_abstraction_km3!BI73-domestic_gross_demand_km3!BI73-industry_water_withdrawal_km3!BI73)</f>
        <v>0</v>
      </c>
      <c r="BJ73" s="18">
        <f>MAX(0,total_abstraction_km3!BJ73-domestic_gross_demand_km3!BJ73-industry_water_withdrawal_km3!BJ73)</f>
        <v>0</v>
      </c>
      <c r="BK73" s="18">
        <f>MAX(0,total_abstraction_km3!BK73-domestic_gross_demand_km3!BK73-industry_water_withdrawal_km3!BK73)</f>
        <v>0</v>
      </c>
      <c r="BL73" s="18">
        <f>MAX(0,total_abstraction_km3!BL73-domestic_gross_demand_km3!BL73-industry_water_withdrawal_km3!BL73)</f>
        <v>1.6814003737931005E-2</v>
      </c>
      <c r="BM73" s="18">
        <f>MAX(0,total_abstraction_km3!BM73-domestic_gross_demand_km3!BM73-industry_water_withdrawal_km3!BM73)</f>
        <v>0</v>
      </c>
      <c r="BN73" s="18">
        <f>MAX(0,total_abstraction_km3!BN73-domestic_gross_demand_km3!BN73-industry_water_withdrawal_km3!BN73)</f>
        <v>0</v>
      </c>
      <c r="BO73" s="18">
        <f>MAX(0,total_abstraction_km3!BO73-domestic_gross_demand_km3!BO73-industry_water_withdrawal_km3!BO73)</f>
        <v>0</v>
      </c>
      <c r="BP73" s="18">
        <f>MAX(0,total_abstraction_km3!BP73-domestic_gross_demand_km3!BP73-industry_water_withdrawal_km3!BP73)</f>
        <v>0</v>
      </c>
      <c r="BQ73" s="18">
        <f>MAX(0,total_abstraction_km3!BQ73-domestic_gross_demand_km3!BQ73-industry_water_withdrawal_km3!BQ73)</f>
        <v>0</v>
      </c>
      <c r="BR73" s="18">
        <f>MAX(0,total_abstraction_km3!BR73-domestic_gross_demand_km3!BR73-industry_water_withdrawal_km3!BR73)</f>
        <v>0</v>
      </c>
      <c r="BS73" s="18">
        <f>MAX(0,total_abstraction_km3!BS73-domestic_gross_demand_km3!BS73-industry_water_withdrawal_km3!BS73)</f>
        <v>0</v>
      </c>
      <c r="BT73" s="18">
        <f>MAX(0,total_abstraction_km3!BT73-domestic_gross_demand_km3!BT73-industry_water_withdrawal_km3!BT73)</f>
        <v>0</v>
      </c>
      <c r="BU73" s="18">
        <f>MAX(0,total_abstraction_km3!BU73-domestic_gross_demand_km3!BU73-industry_water_withdrawal_km3!BU73)</f>
        <v>0</v>
      </c>
      <c r="BV73" s="18">
        <f>MAX(0,total_abstraction_km3!BV73-domestic_gross_demand_km3!BV73-industry_water_withdrawal_km3!BV73)</f>
        <v>0</v>
      </c>
      <c r="BW73" s="18">
        <f>MAX(0,total_abstraction_km3!BW73-domestic_gross_demand_km3!BW73-industry_water_withdrawal_km3!BW73)</f>
        <v>1.178736432E-2</v>
      </c>
      <c r="BX73" s="18">
        <f>MAX(0,total_abstraction_km3!BX73-domestic_gross_demand_km3!BX73-industry_water_withdrawal_km3!BX73)</f>
        <v>3.7433801367569187E-4</v>
      </c>
      <c r="BY73" s="18">
        <f>MAX(0,total_abstraction_km3!BY73-domestic_gross_demand_km3!BY73-industry_water_withdrawal_km3!BY73)</f>
        <v>1.011211804E-2</v>
      </c>
      <c r="BZ73" s="18">
        <f>MAX(0,total_abstraction_km3!BZ73-domestic_gross_demand_km3!BZ73-industry_water_withdrawal_km3!BZ73)</f>
        <v>0</v>
      </c>
      <c r="CA73" s="18">
        <f>MAX(0,total_abstraction_km3!CA73-domestic_gross_demand_km3!CA73-industry_water_withdrawal_km3!CA73)</f>
        <v>6.9766004800000002E-3</v>
      </c>
      <c r="CB73" s="18">
        <f>MAX(0,total_abstraction_km3!CB73-domestic_gross_demand_km3!CB73-industry_water_withdrawal_km3!CB73)</f>
        <v>0</v>
      </c>
      <c r="CC73" s="18">
        <f>MAX(0,total_abstraction_km3!CC73-domestic_gross_demand_km3!CC73-industry_water_withdrawal_km3!CC73)</f>
        <v>9.6632820000000107E-4</v>
      </c>
      <c r="CD73" s="18">
        <f>MAX(0,total_abstraction_km3!CD73-domestic_gross_demand_km3!CD73-industry_water_withdrawal_km3!CD73)</f>
        <v>1.1570531750222592E-3</v>
      </c>
      <c r="CE73" s="18">
        <f>MAX(0,total_abstraction_km3!CE73-domestic_gross_demand_km3!CE73-industry_water_withdrawal_km3!CE73)</f>
        <v>1.3774518200000004E-2</v>
      </c>
      <c r="CF73" s="18">
        <f>MAX(0,total_abstraction_km3!CF73-domestic_gross_demand_km3!CF73-industry_water_withdrawal_km3!CF73)</f>
        <v>1.5408729836085605E-3</v>
      </c>
      <c r="CG73" s="18">
        <f>MAX(0,total_abstraction_km3!CG73-domestic_gross_demand_km3!CG73-industry_water_withdrawal_km3!CG73)</f>
        <v>3.5938971660000006E-2</v>
      </c>
      <c r="CH73" s="18">
        <f>MAX(0,total_abstraction_km3!CH73-domestic_gross_demand_km3!CH73-industry_water_withdrawal_km3!CH73)</f>
        <v>6.1963536391084501E-3</v>
      </c>
      <c r="CI73" s="18">
        <f>MAX(0,total_abstraction_km3!CI73-domestic_gross_demand_km3!CI73-industry_water_withdrawal_km3!CI73)</f>
        <v>3.9651781640000008E-2</v>
      </c>
      <c r="CJ73" s="18">
        <f>MAX(0,total_abstraction_km3!CJ73-domestic_gross_demand_km3!CJ73-industry_water_withdrawal_km3!CJ73)</f>
        <v>4.5492604814070551E-3</v>
      </c>
      <c r="CK73" s="18">
        <f>MAX(0,total_abstraction_km3!CK73-domestic_gross_demand_km3!CK73-industry_water_withdrawal_km3!CK73)</f>
        <v>7.1123423460000001E-2</v>
      </c>
      <c r="CL73" s="18">
        <f>MAX(0,total_abstraction_km3!CL73-domestic_gross_demand_km3!CL73-industry_water_withdrawal_km3!CL73)</f>
        <v>1.0100416526061418E-2</v>
      </c>
      <c r="CM73" s="18">
        <f>MAX(0,total_abstraction_km3!CM73-domestic_gross_demand_km3!CM73-industry_water_withdrawal_km3!CM73)</f>
        <v>6.0614577359999998E-2</v>
      </c>
      <c r="CN73" s="18">
        <f>MAX(0,total_abstraction_km3!CN73-domestic_gross_demand_km3!CN73-industry_water_withdrawal_km3!CN73)</f>
        <v>0</v>
      </c>
      <c r="CO73" s="18">
        <f>MAX(0,total_abstraction_km3!CO73-domestic_gross_demand_km3!CO73-industry_water_withdrawal_km3!CO73)</f>
        <v>6.2049719999999926E-3</v>
      </c>
      <c r="CP73" s="18">
        <f>MAX(0,total_abstraction_km3!CP73-domestic_gross_demand_km3!CP73-industry_water_withdrawal_km3!CP73)</f>
        <v>0</v>
      </c>
      <c r="CQ73" s="18">
        <f>MAX(0,total_abstraction_km3!CQ73-domestic_gross_demand_km3!CQ73-industry_water_withdrawal_km3!CQ73)</f>
        <v>0</v>
      </c>
      <c r="CR73" s="18">
        <f>MAX(0,total_abstraction_km3!CR73-domestic_gross_demand_km3!CR73-industry_water_withdrawal_km3!CR73)</f>
        <v>3.9608545357955865E-3</v>
      </c>
      <c r="CS73" s="18">
        <f>MAX(0,total_abstraction_km3!CS73-domestic_gross_demand_km3!CS73-industry_water_withdrawal_km3!CS73)</f>
        <v>0</v>
      </c>
      <c r="CT73" s="18">
        <f>MAX(0,total_abstraction_km3!CT73-domestic_gross_demand_km3!CT73-industry_water_withdrawal_km3!CT73)</f>
        <v>2.90055322309383E-3</v>
      </c>
    </row>
    <row r="74" spans="1:98" x14ac:dyDescent="0.25">
      <c r="A74" s="18">
        <v>162</v>
      </c>
      <c r="B74" s="18" t="s">
        <v>1983</v>
      </c>
      <c r="C74" s="18" t="s">
        <v>598</v>
      </c>
      <c r="D74" s="18" t="s">
        <v>412</v>
      </c>
      <c r="E74" s="18" t="s">
        <v>599</v>
      </c>
      <c r="F74" s="18">
        <f>MAX(0,total_abstraction_km3!F74-domestic_gross_demand_km3!F74-industry_water_withdrawal_km3!F74)</f>
        <v>0</v>
      </c>
      <c r="G74" s="18">
        <f>MAX(0,total_abstraction_km3!G74-domestic_gross_demand_km3!G74-industry_water_withdrawal_km3!G74)</f>
        <v>0</v>
      </c>
      <c r="H74" s="18">
        <f>MAX(0,total_abstraction_km3!H74-domestic_gross_demand_km3!H74-industry_water_withdrawal_km3!H74)</f>
        <v>0</v>
      </c>
      <c r="I74" s="18">
        <f>MAX(0,total_abstraction_km3!I74-domestic_gross_demand_km3!I74-industry_water_withdrawal_km3!I74)</f>
        <v>0</v>
      </c>
      <c r="J74" s="18">
        <f>MAX(0,total_abstraction_km3!J74-domestic_gross_demand_km3!J74-industry_water_withdrawal_km3!J74)</f>
        <v>0</v>
      </c>
      <c r="K74" s="18">
        <f>MAX(0,total_abstraction_km3!K74-domestic_gross_demand_km3!K74-industry_water_withdrawal_km3!K74)</f>
        <v>0</v>
      </c>
      <c r="L74" s="18">
        <f>MAX(0,total_abstraction_km3!L74-domestic_gross_demand_km3!L74-industry_water_withdrawal_km3!L74)</f>
        <v>0</v>
      </c>
      <c r="M74" s="18">
        <f>MAX(0,total_abstraction_km3!M74-domestic_gross_demand_km3!M74-industry_water_withdrawal_km3!M74)</f>
        <v>0</v>
      </c>
      <c r="N74" s="18">
        <f>MAX(0,total_abstraction_km3!N74-domestic_gross_demand_km3!N74-industry_water_withdrawal_km3!N74)</f>
        <v>0</v>
      </c>
      <c r="O74" s="18">
        <f>MAX(0,total_abstraction_km3!O74-domestic_gross_demand_km3!O74-industry_water_withdrawal_km3!O74)</f>
        <v>0</v>
      </c>
      <c r="P74" s="18">
        <f>MAX(0,total_abstraction_km3!P74-domestic_gross_demand_km3!P74-industry_water_withdrawal_km3!P74)</f>
        <v>0</v>
      </c>
      <c r="Q74" s="18">
        <f>MAX(0,total_abstraction_km3!Q74-domestic_gross_demand_km3!Q74-industry_water_withdrawal_km3!Q74)</f>
        <v>0</v>
      </c>
      <c r="R74" s="18">
        <f>MAX(0,total_abstraction_km3!R74-domestic_gross_demand_km3!R74-industry_water_withdrawal_km3!R74)</f>
        <v>0</v>
      </c>
      <c r="S74" s="18">
        <f>MAX(0,total_abstraction_km3!S74-domestic_gross_demand_km3!S74-industry_water_withdrawal_km3!S74)</f>
        <v>0</v>
      </c>
      <c r="T74" s="18">
        <f>MAX(0,total_abstraction_km3!T74-domestic_gross_demand_km3!T74-industry_water_withdrawal_km3!T74)</f>
        <v>0</v>
      </c>
      <c r="U74" s="18">
        <f>MAX(0,total_abstraction_km3!U74-domestic_gross_demand_km3!U74-industry_water_withdrawal_km3!U74)</f>
        <v>0</v>
      </c>
      <c r="V74" s="18">
        <f>MAX(0,total_abstraction_km3!V74-domestic_gross_demand_km3!V74-industry_water_withdrawal_km3!V74)</f>
        <v>0</v>
      </c>
      <c r="W74" s="18">
        <f>MAX(0,total_abstraction_km3!W74-domestic_gross_demand_km3!W74-industry_water_withdrawal_km3!W74)</f>
        <v>0</v>
      </c>
      <c r="X74" s="18">
        <f>MAX(0,total_abstraction_km3!X74-domestic_gross_demand_km3!X74-industry_water_withdrawal_km3!X74)</f>
        <v>0</v>
      </c>
      <c r="Y74" s="18">
        <f>MAX(0,total_abstraction_km3!Y74-domestic_gross_demand_km3!Y74-industry_water_withdrawal_km3!Y74)</f>
        <v>0</v>
      </c>
      <c r="Z74" s="18">
        <f>MAX(0,total_abstraction_km3!Z74-domestic_gross_demand_km3!Z74-industry_water_withdrawal_km3!Z74)</f>
        <v>0</v>
      </c>
      <c r="AA74" s="18">
        <f>MAX(0,total_abstraction_km3!AA74-domestic_gross_demand_km3!AA74-industry_water_withdrawal_km3!AA74)</f>
        <v>0</v>
      </c>
      <c r="AB74" s="18">
        <f>MAX(0,total_abstraction_km3!AB74-domestic_gross_demand_km3!AB74-industry_water_withdrawal_km3!AB74)</f>
        <v>0</v>
      </c>
      <c r="AC74" s="18">
        <f>MAX(0,total_abstraction_km3!AC74-domestic_gross_demand_km3!AC74-industry_water_withdrawal_km3!AC74)</f>
        <v>0</v>
      </c>
      <c r="AD74" s="18">
        <f>MAX(0,total_abstraction_km3!AD74-domestic_gross_demand_km3!AD74-industry_water_withdrawal_km3!AD74)</f>
        <v>0</v>
      </c>
      <c r="AE74" s="18">
        <f>MAX(0,total_abstraction_km3!AE74-domestic_gross_demand_km3!AE74-industry_water_withdrawal_km3!AE74)</f>
        <v>0</v>
      </c>
      <c r="AF74" s="18">
        <f>MAX(0,total_abstraction_km3!AF74-domestic_gross_demand_km3!AF74-industry_water_withdrawal_km3!AF74)</f>
        <v>0</v>
      </c>
      <c r="AG74" s="18">
        <f>MAX(0,total_abstraction_km3!AG74-domestic_gross_demand_km3!AG74-industry_water_withdrawal_km3!AG74)</f>
        <v>0</v>
      </c>
      <c r="AH74" s="18">
        <f>MAX(0,total_abstraction_km3!AH74-domestic_gross_demand_km3!AH74-industry_water_withdrawal_km3!AH74)</f>
        <v>0</v>
      </c>
      <c r="AI74" s="18">
        <f>MAX(0,total_abstraction_km3!AI74-domestic_gross_demand_km3!AI74-industry_water_withdrawal_km3!AI74)</f>
        <v>0</v>
      </c>
      <c r="AJ74" s="18">
        <f>MAX(0,total_abstraction_km3!AJ74-domestic_gross_demand_km3!AJ74-industry_water_withdrawal_km3!AJ74)</f>
        <v>0</v>
      </c>
      <c r="AK74" s="18">
        <f>MAX(0,total_abstraction_km3!AK74-domestic_gross_demand_km3!AK74-industry_water_withdrawal_km3!AK74)</f>
        <v>0</v>
      </c>
      <c r="AL74" s="18">
        <f>MAX(0,total_abstraction_km3!AL74-domestic_gross_demand_km3!AL74-industry_water_withdrawal_km3!AL74)</f>
        <v>0</v>
      </c>
      <c r="AM74" s="18">
        <f>MAX(0,total_abstraction_km3!AM74-domestic_gross_demand_km3!AM74-industry_water_withdrawal_km3!AM74)</f>
        <v>0</v>
      </c>
      <c r="AN74" s="18">
        <f>MAX(0,total_abstraction_km3!AN74-domestic_gross_demand_km3!AN74-industry_water_withdrawal_km3!AN74)</f>
        <v>0</v>
      </c>
      <c r="AO74" s="18">
        <f>MAX(0,total_abstraction_km3!AO74-domestic_gross_demand_km3!AO74-industry_water_withdrawal_km3!AO74)</f>
        <v>0</v>
      </c>
      <c r="AP74" s="18">
        <f>MAX(0,total_abstraction_km3!AP74-domestic_gross_demand_km3!AP74-industry_water_withdrawal_km3!AP74)</f>
        <v>0</v>
      </c>
      <c r="AQ74" s="18">
        <f>MAX(0,total_abstraction_km3!AQ74-domestic_gross_demand_km3!AQ74-industry_water_withdrawal_km3!AQ74)</f>
        <v>0</v>
      </c>
      <c r="AR74" s="18">
        <f>MAX(0,total_abstraction_km3!AR74-domestic_gross_demand_km3!AR74-industry_water_withdrawal_km3!AR74)</f>
        <v>0</v>
      </c>
      <c r="AS74" s="18">
        <f>MAX(0,total_abstraction_km3!AS74-domestic_gross_demand_km3!AS74-industry_water_withdrawal_km3!AS74)</f>
        <v>0</v>
      </c>
      <c r="AT74" s="18">
        <f>MAX(0,total_abstraction_km3!AT74-domestic_gross_demand_km3!AT74-industry_water_withdrawal_km3!AT74)</f>
        <v>0</v>
      </c>
      <c r="AU74" s="18">
        <f>MAX(0,total_abstraction_km3!AU74-domestic_gross_demand_km3!AU74-industry_water_withdrawal_km3!AU74)</f>
        <v>0</v>
      </c>
      <c r="AV74" s="18">
        <f>MAX(0,total_abstraction_km3!AV74-domestic_gross_demand_km3!AV74-industry_water_withdrawal_km3!AV74)</f>
        <v>0</v>
      </c>
      <c r="AW74" s="18">
        <f>MAX(0,total_abstraction_km3!AW74-domestic_gross_demand_km3!AW74-industry_water_withdrawal_km3!AW74)</f>
        <v>0</v>
      </c>
      <c r="AX74" s="18">
        <f>MAX(0,total_abstraction_km3!AX74-domestic_gross_demand_km3!AX74-industry_water_withdrawal_km3!AX74)</f>
        <v>0</v>
      </c>
      <c r="AY74" s="18">
        <f>MAX(0,total_abstraction_km3!AY74-domestic_gross_demand_km3!AY74-industry_water_withdrawal_km3!AY74)</f>
        <v>0</v>
      </c>
      <c r="AZ74" s="18">
        <f>MAX(0,total_abstraction_km3!AZ74-domestic_gross_demand_km3!AZ74-industry_water_withdrawal_km3!AZ74)</f>
        <v>0</v>
      </c>
      <c r="BA74" s="18">
        <f>MAX(0,total_abstraction_km3!BA74-domestic_gross_demand_km3!BA74-industry_water_withdrawal_km3!BA74)</f>
        <v>0</v>
      </c>
      <c r="BB74" s="18">
        <f>MAX(0,total_abstraction_km3!BB74-domestic_gross_demand_km3!BB74-industry_water_withdrawal_km3!BB74)</f>
        <v>0</v>
      </c>
      <c r="BC74" s="18">
        <f>MAX(0,total_abstraction_km3!BC74-domestic_gross_demand_km3!BC74-industry_water_withdrawal_km3!BC74)</f>
        <v>0</v>
      </c>
      <c r="BD74" s="18">
        <f>MAX(0,total_abstraction_km3!BD74-domestic_gross_demand_km3!BD74-industry_water_withdrawal_km3!BD74)</f>
        <v>0</v>
      </c>
      <c r="BE74" s="18">
        <f>MAX(0,total_abstraction_km3!BE74-domestic_gross_demand_km3!BE74-industry_water_withdrawal_km3!BE74)</f>
        <v>0</v>
      </c>
      <c r="BF74" s="18">
        <f>MAX(0,total_abstraction_km3!BF74-domestic_gross_demand_km3!BF74-industry_water_withdrawal_km3!BF74)</f>
        <v>0</v>
      </c>
      <c r="BG74" s="18">
        <f>MAX(0,total_abstraction_km3!BG74-domestic_gross_demand_km3!BG74-industry_water_withdrawal_km3!BG74)</f>
        <v>0</v>
      </c>
      <c r="BH74" s="18">
        <f>MAX(0,total_abstraction_km3!BH74-domestic_gross_demand_km3!BH74-industry_water_withdrawal_km3!BH74)</f>
        <v>0</v>
      </c>
      <c r="BI74" s="18">
        <f>MAX(0,total_abstraction_km3!BI74-domestic_gross_demand_km3!BI74-industry_water_withdrawal_km3!BI74)</f>
        <v>0</v>
      </c>
      <c r="BJ74" s="18">
        <f>MAX(0,total_abstraction_km3!BJ74-domestic_gross_demand_km3!BJ74-industry_water_withdrawal_km3!BJ74)</f>
        <v>0</v>
      </c>
      <c r="BK74" s="18">
        <f>MAX(0,total_abstraction_km3!BK74-domestic_gross_demand_km3!BK74-industry_water_withdrawal_km3!BK74)</f>
        <v>0</v>
      </c>
      <c r="BL74" s="18">
        <f>MAX(0,total_abstraction_km3!BL74-domestic_gross_demand_km3!BL74-industry_water_withdrawal_km3!BL74)</f>
        <v>0</v>
      </c>
      <c r="BM74" s="18">
        <f>MAX(0,total_abstraction_km3!BM74-domestic_gross_demand_km3!BM74-industry_water_withdrawal_km3!BM74)</f>
        <v>0</v>
      </c>
      <c r="BN74" s="18" t="e">
        <f>MAX(0,total_abstraction_km3!BN74-domestic_gross_demand_km3!BN74-industry_water_withdrawal_km3!BN74)</f>
        <v>#VALUE!</v>
      </c>
      <c r="BO74" s="18" t="e">
        <f>MAX(0,total_abstraction_km3!BO74-domestic_gross_demand_km3!BO74-industry_water_withdrawal_km3!BO74)</f>
        <v>#VALUE!</v>
      </c>
      <c r="BP74" s="18" t="e">
        <f>MAX(0,total_abstraction_km3!BP74-domestic_gross_demand_km3!BP74-industry_water_withdrawal_km3!BP74)</f>
        <v>#VALUE!</v>
      </c>
      <c r="BQ74" s="18" t="e">
        <f>MAX(0,total_abstraction_km3!BQ74-domestic_gross_demand_km3!BQ74-industry_water_withdrawal_km3!BQ74)</f>
        <v>#VALUE!</v>
      </c>
      <c r="BR74" s="18" t="e">
        <f>MAX(0,total_abstraction_km3!BR74-domestic_gross_demand_km3!BR74-industry_water_withdrawal_km3!BR74)</f>
        <v>#VALUE!</v>
      </c>
      <c r="BS74" s="18" t="e">
        <f>MAX(0,total_abstraction_km3!BS74-domestic_gross_demand_km3!BS74-industry_water_withdrawal_km3!BS74)</f>
        <v>#VALUE!</v>
      </c>
      <c r="BT74" s="18">
        <f>MAX(0,total_abstraction_km3!BT74-domestic_gross_demand_km3!BT74-industry_water_withdrawal_km3!BT74)</f>
        <v>0</v>
      </c>
      <c r="BU74" s="18" t="e">
        <f>MAX(0,total_abstraction_km3!BU74-domestic_gross_demand_km3!BU74-industry_water_withdrawal_km3!BU74)</f>
        <v>#VALUE!</v>
      </c>
      <c r="BV74" s="18" t="e">
        <f>MAX(0,total_abstraction_km3!BV74-domestic_gross_demand_km3!BV74-industry_water_withdrawal_km3!BV74)</f>
        <v>#VALUE!</v>
      </c>
      <c r="BW74" s="18">
        <f>MAX(0,total_abstraction_km3!BW74-domestic_gross_demand_km3!BW74-industry_water_withdrawal_km3!BW74)</f>
        <v>0</v>
      </c>
      <c r="BX74" s="18">
        <f>MAX(0,total_abstraction_km3!BX74-domestic_gross_demand_km3!BX74-industry_water_withdrawal_km3!BX74)</f>
        <v>0</v>
      </c>
      <c r="BY74" s="18">
        <f>MAX(0,total_abstraction_km3!BY74-domestic_gross_demand_km3!BY74-industry_water_withdrawal_km3!BY74)</f>
        <v>0</v>
      </c>
      <c r="BZ74" s="18">
        <f>MAX(0,total_abstraction_km3!BZ74-domestic_gross_demand_km3!BZ74-industry_water_withdrawal_km3!BZ74)</f>
        <v>0</v>
      </c>
      <c r="CA74" s="18">
        <f>MAX(0,total_abstraction_km3!CA74-domestic_gross_demand_km3!CA74-industry_water_withdrawal_km3!CA74)</f>
        <v>0</v>
      </c>
      <c r="CB74" s="18">
        <f>MAX(0,total_abstraction_km3!CB74-domestic_gross_demand_km3!CB74-industry_water_withdrawal_km3!CB74)</f>
        <v>0</v>
      </c>
      <c r="CC74" s="18">
        <f>MAX(0,total_abstraction_km3!CC74-domestic_gross_demand_km3!CC74-industry_water_withdrawal_km3!CC74)</f>
        <v>0</v>
      </c>
      <c r="CD74" s="18">
        <f>MAX(0,total_abstraction_km3!CD74-domestic_gross_demand_km3!CD74-industry_water_withdrawal_km3!CD74)</f>
        <v>0</v>
      </c>
      <c r="CE74" s="18">
        <f>MAX(0,total_abstraction_km3!CE74-domestic_gross_demand_km3!CE74-industry_water_withdrawal_km3!CE74)</f>
        <v>0</v>
      </c>
      <c r="CF74" s="18">
        <f>MAX(0,total_abstraction_km3!CF74-domestic_gross_demand_km3!CF74-industry_water_withdrawal_km3!CF74)</f>
        <v>0</v>
      </c>
      <c r="CG74" s="18">
        <f>MAX(0,total_abstraction_km3!CG74-domestic_gross_demand_km3!CG74-industry_water_withdrawal_km3!CG74)</f>
        <v>0</v>
      </c>
      <c r="CH74" s="18">
        <f>MAX(0,total_abstraction_km3!CH74-domestic_gross_demand_km3!CH74-industry_water_withdrawal_km3!CH74)</f>
        <v>0</v>
      </c>
      <c r="CI74" s="18">
        <f>MAX(0,total_abstraction_km3!CI74-domestic_gross_demand_km3!CI74-industry_water_withdrawal_km3!CI74)</f>
        <v>0</v>
      </c>
      <c r="CJ74" s="18">
        <f>MAX(0,total_abstraction_km3!CJ74-domestic_gross_demand_km3!CJ74-industry_water_withdrawal_km3!CJ74)</f>
        <v>0</v>
      </c>
      <c r="CK74" s="18">
        <f>MAX(0,total_abstraction_km3!CK74-domestic_gross_demand_km3!CK74-industry_water_withdrawal_km3!CK74)</f>
        <v>0</v>
      </c>
      <c r="CL74" s="18">
        <f>MAX(0,total_abstraction_km3!CL74-domestic_gross_demand_km3!CL74-industry_water_withdrawal_km3!CL74)</f>
        <v>0</v>
      </c>
      <c r="CM74" s="18">
        <f>MAX(0,total_abstraction_km3!CM74-domestic_gross_demand_km3!CM74-industry_water_withdrawal_km3!CM74)</f>
        <v>0</v>
      </c>
      <c r="CN74" s="18">
        <f>MAX(0,total_abstraction_km3!CN74-domestic_gross_demand_km3!CN74-industry_water_withdrawal_km3!CN74)</f>
        <v>0</v>
      </c>
      <c r="CO74" s="18">
        <f>MAX(0,total_abstraction_km3!CO74-domestic_gross_demand_km3!CO74-industry_water_withdrawal_km3!CO74)</f>
        <v>0</v>
      </c>
      <c r="CP74" s="18">
        <f>MAX(0,total_abstraction_km3!CP74-domestic_gross_demand_km3!CP74-industry_water_withdrawal_km3!CP74)</f>
        <v>0</v>
      </c>
      <c r="CQ74" s="18">
        <f>MAX(0,total_abstraction_km3!CQ74-domestic_gross_demand_km3!CQ74-industry_water_withdrawal_km3!CQ74)</f>
        <v>0</v>
      </c>
      <c r="CR74" s="18">
        <f>MAX(0,total_abstraction_km3!CR74-domestic_gross_demand_km3!CR74-industry_water_withdrawal_km3!CR74)</f>
        <v>0</v>
      </c>
      <c r="CS74" s="18">
        <f>MAX(0,total_abstraction_km3!CS74-domestic_gross_demand_km3!CS74-industry_water_withdrawal_km3!CS74)</f>
        <v>0</v>
      </c>
      <c r="CT74" s="18">
        <f>MAX(0,total_abstraction_km3!CT74-domestic_gross_demand_km3!CT74-industry_water_withdrawal_km3!CT74)</f>
        <v>0</v>
      </c>
    </row>
    <row r="75" spans="1:98" x14ac:dyDescent="0.25">
      <c r="A75" s="18">
        <v>163</v>
      </c>
      <c r="B75" s="18" t="s">
        <v>1984</v>
      </c>
      <c r="C75" s="18" t="s">
        <v>600</v>
      </c>
      <c r="D75" s="18" t="s">
        <v>420</v>
      </c>
      <c r="E75" s="18" t="s">
        <v>292</v>
      </c>
      <c r="F75" s="18">
        <f>MAX(0,total_abstraction_km3!F75-domestic_gross_demand_km3!F75-industry_water_withdrawal_km3!F75)</f>
        <v>0.13694399999999973</v>
      </c>
      <c r="G75" s="18">
        <f>MAX(0,total_abstraction_km3!G75-domestic_gross_demand_km3!G75-industry_water_withdrawal_km3!G75)</f>
        <v>4.5983999999999803E-2</v>
      </c>
      <c r="H75" s="18">
        <f>MAX(0,total_abstraction_km3!H75-domestic_gross_demand_km3!H75-industry_water_withdrawal_km3!H75)</f>
        <v>8.6818999999999313E-2</v>
      </c>
      <c r="I75" s="18">
        <f>MAX(0,total_abstraction_km3!I75-domestic_gross_demand_km3!I75-industry_water_withdrawal_km3!I75)</f>
        <v>0.14435900000000057</v>
      </c>
      <c r="J75" s="18">
        <f>MAX(0,total_abstraction_km3!J75-domestic_gross_demand_km3!J75-industry_water_withdrawal_km3!J75)</f>
        <v>0.27034300000000044</v>
      </c>
      <c r="K75" s="18">
        <f>MAX(0,total_abstraction_km3!K75-domestic_gross_demand_km3!K75-industry_water_withdrawal_km3!K75)</f>
        <v>0.34330899999999964</v>
      </c>
      <c r="L75" s="18">
        <f>MAX(0,total_abstraction_km3!L75-domestic_gross_demand_km3!L75-industry_water_withdrawal_km3!L75)</f>
        <v>5.3803000000000267E-2</v>
      </c>
      <c r="M75" s="18">
        <f>MAX(0,total_abstraction_km3!M75-domestic_gross_demand_km3!M75-industry_water_withdrawal_km3!M75)</f>
        <v>0.22842700000000082</v>
      </c>
      <c r="N75" s="18">
        <f>MAX(0,total_abstraction_km3!N75-domestic_gross_demand_km3!N75-industry_water_withdrawal_km3!N75)</f>
        <v>5.4717000000000127E-2</v>
      </c>
      <c r="O75" s="18">
        <f>MAX(0,total_abstraction_km3!O75-domestic_gross_demand_km3!O75-industry_water_withdrawal_km3!O75)</f>
        <v>0.17425700000000077</v>
      </c>
      <c r="P75" s="18">
        <f>MAX(0,total_abstraction_km3!P75-domestic_gross_demand_km3!P75-industry_water_withdrawal_km3!P75)</f>
        <v>0.20380600000000015</v>
      </c>
      <c r="Q75" s="18">
        <f>MAX(0,total_abstraction_km3!Q75-domestic_gross_demand_km3!Q75-industry_water_withdrawal_km3!Q75)</f>
        <v>6.142200000000031E-2</v>
      </c>
      <c r="R75" s="18">
        <f>MAX(0,total_abstraction_km3!R75-domestic_gross_demand_km3!R75-industry_water_withdrawal_km3!R75)</f>
        <v>8.6548999999999765E-2</v>
      </c>
      <c r="S75" s="18">
        <f>MAX(0,total_abstraction_km3!S75-domestic_gross_demand_km3!S75-industry_water_withdrawal_km3!S75)</f>
        <v>0.23702700000000032</v>
      </c>
      <c r="T75" s="18">
        <f>MAX(0,total_abstraction_km3!T75-domestic_gross_demand_km3!T75-industry_water_withdrawal_km3!T75)</f>
        <v>5.4715000000000735E-2</v>
      </c>
      <c r="U75" s="18">
        <f>MAX(0,total_abstraction_km3!U75-domestic_gross_demand_km3!U75-industry_water_withdrawal_km3!U75)</f>
        <v>0.46200000000000063</v>
      </c>
      <c r="V75" s="18">
        <f>MAX(0,total_abstraction_km3!V75-domestic_gross_demand_km3!V75-industry_water_withdrawal_km3!V75)</f>
        <v>0.48232999999999926</v>
      </c>
      <c r="W75" s="18">
        <f>MAX(0,total_abstraction_km3!W75-domestic_gross_demand_km3!W75-industry_water_withdrawal_km3!W75)</f>
        <v>0.22380000000000155</v>
      </c>
      <c r="X75" s="18">
        <f>MAX(0,total_abstraction_km3!X75-domestic_gross_demand_km3!X75-industry_water_withdrawal_km3!X75)</f>
        <v>0.17714000000000052</v>
      </c>
      <c r="Y75" s="18">
        <f>MAX(0,total_abstraction_km3!Y75-domestic_gross_demand_km3!Y75-industry_water_withdrawal_km3!Y75)</f>
        <v>0.27698000000000089</v>
      </c>
      <c r="Z75" s="18">
        <f>MAX(0,total_abstraction_km3!Z75-domestic_gross_demand_km3!Z75-industry_water_withdrawal_km3!Z75)</f>
        <v>0.52703999999999951</v>
      </c>
      <c r="AA75" s="18">
        <f>MAX(0,total_abstraction_km3!AA75-domestic_gross_demand_km3!AA75-industry_water_withdrawal_km3!AA75)</f>
        <v>1.0619999999999408E-2</v>
      </c>
      <c r="AB75" s="18">
        <f>MAX(0,total_abstraction_km3!AB75-domestic_gross_demand_km3!AB75-industry_water_withdrawal_km3!AB75)</f>
        <v>0.36760000000000126</v>
      </c>
      <c r="AC75" s="18">
        <f>MAX(0,total_abstraction_km3!AC75-domestic_gross_demand_km3!AC75-industry_water_withdrawal_km3!AC75)</f>
        <v>0.75103000000000009</v>
      </c>
      <c r="AD75" s="18">
        <f>MAX(0,total_abstraction_km3!AD75-domestic_gross_demand_km3!AD75-industry_water_withdrawal_km3!AD75)</f>
        <v>0.27773000000000003</v>
      </c>
      <c r="AE75" s="18">
        <f>MAX(0,total_abstraction_km3!AE75-domestic_gross_demand_km3!AE75-industry_water_withdrawal_km3!AE75)</f>
        <v>0.68566000000000038</v>
      </c>
      <c r="AF75" s="18">
        <f>MAX(0,total_abstraction_km3!AF75-domestic_gross_demand_km3!AF75-industry_water_withdrawal_km3!AF75)</f>
        <v>0.76944000000000123</v>
      </c>
      <c r="AG75" s="18">
        <f>MAX(0,total_abstraction_km3!AG75-domestic_gross_demand_km3!AG75-industry_water_withdrawal_km3!AG75)</f>
        <v>0.97372999999999887</v>
      </c>
      <c r="AH75" s="18">
        <f>MAX(0,total_abstraction_km3!AH75-domestic_gross_demand_km3!AH75-industry_water_withdrawal_km3!AH75)</f>
        <v>1.6402699999999992</v>
      </c>
      <c r="AI75" s="18">
        <f>MAX(0,total_abstraction_km3!AI75-domestic_gross_demand_km3!AI75-industry_water_withdrawal_km3!AI75)</f>
        <v>1.4893800000000015</v>
      </c>
      <c r="AJ75" s="18">
        <f>MAX(0,total_abstraction_km3!AJ75-domestic_gross_demand_km3!AJ75-industry_water_withdrawal_km3!AJ75)</f>
        <v>1.4180599999999988</v>
      </c>
      <c r="AK75" s="18">
        <f>MAX(0,total_abstraction_km3!AK75-domestic_gross_demand_km3!AK75-industry_water_withdrawal_km3!AK75)</f>
        <v>1.0065300000000006</v>
      </c>
      <c r="AL75" s="18">
        <f>MAX(0,total_abstraction_km3!AL75-domestic_gross_demand_km3!AL75-industry_water_withdrawal_km3!AL75)</f>
        <v>1.9925299999999995</v>
      </c>
      <c r="AM75" s="18">
        <f>MAX(0,total_abstraction_km3!AM75-domestic_gross_demand_km3!AM75-industry_water_withdrawal_km3!AM75)</f>
        <v>8.2549999999999457E-2</v>
      </c>
      <c r="AN75" s="18">
        <f>MAX(0,total_abstraction_km3!AN75-domestic_gross_demand_km3!AN75-industry_water_withdrawal_km3!AN75)</f>
        <v>1.9730300000000005</v>
      </c>
      <c r="AO75" s="18">
        <f>MAX(0,total_abstraction_km3!AO75-domestic_gross_demand_km3!AO75-industry_water_withdrawal_km3!AO75)</f>
        <v>1.4286399999999997</v>
      </c>
      <c r="AP75" s="18">
        <f>MAX(0,total_abstraction_km3!AP75-domestic_gross_demand_km3!AP75-industry_water_withdrawal_km3!AP75)</f>
        <v>1.1319699999999999</v>
      </c>
      <c r="AQ75" s="18">
        <f>MAX(0,total_abstraction_km3!AQ75-domestic_gross_demand_km3!AQ75-industry_water_withdrawal_km3!AQ75)</f>
        <v>0.41009000000000029</v>
      </c>
      <c r="AR75" s="18">
        <f>MAX(0,total_abstraction_km3!AR75-domestic_gross_demand_km3!AR75-industry_water_withdrawal_km3!AR75)</f>
        <v>1.3001199999999997</v>
      </c>
      <c r="AS75" s="18">
        <f>MAX(0,total_abstraction_km3!AS75-domestic_gross_demand_km3!AS75-industry_water_withdrawal_km3!AS75)</f>
        <v>0</v>
      </c>
      <c r="AT75" s="18">
        <f>MAX(0,total_abstraction_km3!AT75-domestic_gross_demand_km3!AT75-industry_water_withdrawal_km3!AT75)</f>
        <v>1.2317499999999999</v>
      </c>
      <c r="AU75" s="18">
        <f>MAX(0,total_abstraction_km3!AU75-domestic_gross_demand_km3!AU75-industry_water_withdrawal_km3!AU75)</f>
        <v>0.17666000000000093</v>
      </c>
      <c r="AV75" s="18">
        <f>MAX(0,total_abstraction_km3!AV75-domestic_gross_demand_km3!AV75-industry_water_withdrawal_km3!AV75)</f>
        <v>2.3357600000000005</v>
      </c>
      <c r="AW75" s="18">
        <f>MAX(0,total_abstraction_km3!AW75-domestic_gross_demand_km3!AW75-industry_water_withdrawal_km3!AW75)</f>
        <v>1.3622199999999998</v>
      </c>
      <c r="AX75" s="18">
        <f>MAX(0,total_abstraction_km3!AX75-domestic_gross_demand_km3!AX75-industry_water_withdrawal_km3!AX75)</f>
        <v>0.85715999999999859</v>
      </c>
      <c r="AY75" s="18">
        <f>MAX(0,total_abstraction_km3!AY75-domestic_gross_demand_km3!AY75-industry_water_withdrawal_km3!AY75)</f>
        <v>2.1372499999999999</v>
      </c>
      <c r="AZ75" s="18">
        <f>MAX(0,total_abstraction_km3!AZ75-domestic_gross_demand_km3!AZ75-industry_water_withdrawal_km3!AZ75)</f>
        <v>0.35153000000000034</v>
      </c>
      <c r="BA75" s="18">
        <f>MAX(0,total_abstraction_km3!BA75-domestic_gross_demand_km3!BA75-industry_water_withdrawal_km3!BA75)</f>
        <v>7.2300000000000253E-2</v>
      </c>
      <c r="BB75" s="18">
        <f>MAX(0,total_abstraction_km3!BB75-domestic_gross_demand_km3!BB75-industry_water_withdrawal_km3!BB75)</f>
        <v>0.89078999999999908</v>
      </c>
      <c r="BC75" s="18">
        <f>MAX(0,total_abstraction_km3!BC75-domestic_gross_demand_km3!BC75-industry_water_withdrawal_km3!BC75)</f>
        <v>1.7087599999999998</v>
      </c>
      <c r="BD75" s="18">
        <f>MAX(0,total_abstraction_km3!BD75-domestic_gross_demand_km3!BD75-industry_water_withdrawal_km3!BD75)</f>
        <v>1.8391900000000021</v>
      </c>
      <c r="BE75" s="18">
        <f>MAX(0,total_abstraction_km3!BE75-domestic_gross_demand_km3!BE75-industry_water_withdrawal_km3!BE75)</f>
        <v>0.87166000000000032</v>
      </c>
      <c r="BF75" s="18">
        <f>MAX(0,total_abstraction_km3!BF75-domestic_gross_demand_km3!BF75-industry_water_withdrawal_km3!BF75)</f>
        <v>0.83431000000000033</v>
      </c>
      <c r="BG75" s="18">
        <f>MAX(0,total_abstraction_km3!BG75-domestic_gross_demand_km3!BG75-industry_water_withdrawal_km3!BG75)</f>
        <v>1.8323099999999997</v>
      </c>
      <c r="BH75" s="18">
        <f>MAX(0,total_abstraction_km3!BH75-domestic_gross_demand_km3!BH75-industry_water_withdrawal_km3!BH75)</f>
        <v>2.31752</v>
      </c>
      <c r="BI75" s="18">
        <f>MAX(0,total_abstraction_km3!BI75-domestic_gross_demand_km3!BI75-industry_water_withdrawal_km3!BI75)</f>
        <v>1.5130099999999995</v>
      </c>
      <c r="BJ75" s="18">
        <f>MAX(0,total_abstraction_km3!BJ75-domestic_gross_demand_km3!BJ75-industry_water_withdrawal_km3!BJ75)</f>
        <v>0.65491000000000099</v>
      </c>
      <c r="BK75" s="18">
        <f>MAX(0,total_abstraction_km3!BK75-domestic_gross_demand_km3!BK75-industry_water_withdrawal_km3!BK75)</f>
        <v>1.8326100000000007</v>
      </c>
      <c r="BL75" s="18">
        <f>MAX(0,total_abstraction_km3!BL75-domestic_gross_demand_km3!BL75-industry_water_withdrawal_km3!BL75)</f>
        <v>0.77115967241375039</v>
      </c>
      <c r="BM75" s="18">
        <f>MAX(0,total_abstraction_km3!BM75-domestic_gross_demand_km3!BM75-industry_water_withdrawal_km3!BM75)</f>
        <v>0.4315938864716351</v>
      </c>
      <c r="BN75" s="18">
        <f>MAX(0,total_abstraction_km3!BN75-domestic_gross_demand_km3!BN75-industry_water_withdrawal_km3!BN75)</f>
        <v>0</v>
      </c>
      <c r="BO75" s="18">
        <f>MAX(0,total_abstraction_km3!BO75-domestic_gross_demand_km3!BO75-industry_water_withdrawal_km3!BO75)</f>
        <v>0</v>
      </c>
      <c r="BP75" s="18">
        <f>MAX(0,total_abstraction_km3!BP75-domestic_gross_demand_km3!BP75-industry_water_withdrawal_km3!BP75)</f>
        <v>0</v>
      </c>
      <c r="BQ75" s="18">
        <f>MAX(0,total_abstraction_km3!BQ75-domestic_gross_demand_km3!BQ75-industry_water_withdrawal_km3!BQ75)</f>
        <v>0</v>
      </c>
      <c r="BR75" s="18">
        <f>MAX(0,total_abstraction_km3!BR75-domestic_gross_demand_km3!BR75-industry_water_withdrawal_km3!BR75)</f>
        <v>0</v>
      </c>
      <c r="BS75" s="18">
        <f>MAX(0,total_abstraction_km3!BS75-domestic_gross_demand_km3!BS75-industry_water_withdrawal_km3!BS75)</f>
        <v>0</v>
      </c>
      <c r="BT75" s="18">
        <f>MAX(0,total_abstraction_km3!BT75-domestic_gross_demand_km3!BT75-industry_water_withdrawal_km3!BT75)</f>
        <v>2.7038313359377703E-2</v>
      </c>
      <c r="BU75" s="18">
        <f>MAX(0,total_abstraction_km3!BU75-domestic_gross_demand_km3!BU75-industry_water_withdrawal_km3!BU75)</f>
        <v>0</v>
      </c>
      <c r="BV75" s="18">
        <f>MAX(0,total_abstraction_km3!BV75-domestic_gross_demand_km3!BV75-industry_water_withdrawal_km3!BV75)</f>
        <v>0</v>
      </c>
      <c r="BW75" s="18">
        <f>MAX(0,total_abstraction_km3!BW75-domestic_gross_demand_km3!BW75-industry_water_withdrawal_km3!BW75)</f>
        <v>0.13688980000000051</v>
      </c>
      <c r="BX75" s="18">
        <f>MAX(0,total_abstraction_km3!BX75-domestic_gross_demand_km3!BX75-industry_water_withdrawal_km3!BX75)</f>
        <v>8.0501359462215705E-2</v>
      </c>
      <c r="BY75" s="18">
        <f>MAX(0,total_abstraction_km3!BY75-domestic_gross_demand_km3!BY75-industry_water_withdrawal_km3!BY75)</f>
        <v>0.17090260000000068</v>
      </c>
      <c r="BZ75" s="18">
        <f>MAX(0,total_abstraction_km3!BZ75-domestic_gross_demand_km3!BZ75-industry_water_withdrawal_km3!BZ75)</f>
        <v>0</v>
      </c>
      <c r="CA75" s="18">
        <f>MAX(0,total_abstraction_km3!CA75-domestic_gross_demand_km3!CA75-industry_water_withdrawal_km3!CA75)</f>
        <v>0.12870380000000026</v>
      </c>
      <c r="CB75" s="18">
        <f>MAX(0,total_abstraction_km3!CB75-domestic_gross_demand_km3!CB75-industry_water_withdrawal_km3!CB75)</f>
        <v>0</v>
      </c>
      <c r="CC75" s="18">
        <f>MAX(0,total_abstraction_km3!CC75-domestic_gross_demand_km3!CC75-industry_water_withdrawal_km3!CC75)</f>
        <v>0.32445000000000057</v>
      </c>
      <c r="CD75" s="18">
        <f>MAX(0,total_abstraction_km3!CD75-domestic_gross_demand_km3!CD75-industry_water_withdrawal_km3!CD75)</f>
        <v>0</v>
      </c>
      <c r="CE75" s="18">
        <f>MAX(0,total_abstraction_km3!CE75-domestic_gross_demand_km3!CE75-industry_water_withdrawal_km3!CE75)</f>
        <v>0.38680400000000148</v>
      </c>
      <c r="CF75" s="18">
        <f>MAX(0,total_abstraction_km3!CF75-domestic_gross_demand_km3!CF75-industry_water_withdrawal_km3!CF75)</f>
        <v>0.15224939847673968</v>
      </c>
      <c r="CG75" s="18">
        <f>MAX(0,total_abstraction_km3!CG75-domestic_gross_demand_km3!CG75-industry_water_withdrawal_km3!CG75)</f>
        <v>1.1116960000000002</v>
      </c>
      <c r="CH75" s="18">
        <f>MAX(0,total_abstraction_km3!CH75-domestic_gross_demand_km3!CH75-industry_water_withdrawal_km3!CH75)</f>
        <v>0.13589454005014101</v>
      </c>
      <c r="CI75" s="18">
        <f>MAX(0,total_abstraction_km3!CI75-domestic_gross_demand_km3!CI75-industry_water_withdrawal_km3!CI75)</f>
        <v>1.2945399999999996</v>
      </c>
      <c r="CJ75" s="18">
        <f>MAX(0,total_abstraction_km3!CJ75-domestic_gross_demand_km3!CJ75-industry_water_withdrawal_km3!CJ75)</f>
        <v>0.48710277813590219</v>
      </c>
      <c r="CK75" s="18">
        <f>MAX(0,total_abstraction_km3!CK75-domestic_gross_demand_km3!CK75-industry_water_withdrawal_km3!CK75)</f>
        <v>0.82752600000000065</v>
      </c>
      <c r="CL75" s="18">
        <f>MAX(0,total_abstraction_km3!CL75-domestic_gross_demand_km3!CL75-industry_water_withdrawal_km3!CL75)</f>
        <v>0.17721704287608359</v>
      </c>
      <c r="CM75" s="18">
        <f>MAX(0,total_abstraction_km3!CM75-domestic_gross_demand_km3!CM75-industry_water_withdrawal_km3!CM75)</f>
        <v>1.1927099999999999</v>
      </c>
      <c r="CN75" s="18">
        <f>MAX(0,total_abstraction_km3!CN75-domestic_gross_demand_km3!CN75-industry_water_withdrawal_km3!CN75)</f>
        <v>0.51258347710509522</v>
      </c>
      <c r="CO75" s="18">
        <f>MAX(0,total_abstraction_km3!CO75-domestic_gross_demand_km3!CO75-industry_water_withdrawal_km3!CO75)</f>
        <v>1.0321259999999999</v>
      </c>
      <c r="CP75" s="18">
        <f>MAX(0,total_abstraction_km3!CP75-domestic_gross_demand_km3!CP75-industry_water_withdrawal_km3!CP75)</f>
        <v>0.24157713123838809</v>
      </c>
      <c r="CQ75" s="18">
        <f>MAX(0,total_abstraction_km3!CQ75-domestic_gross_demand_km3!CQ75-industry_water_withdrawal_km3!CQ75)</f>
        <v>1.5389980000000012</v>
      </c>
      <c r="CR75" s="18">
        <f>MAX(0,total_abstraction_km3!CR75-domestic_gross_demand_km3!CR75-industry_water_withdrawal_km3!CR75)</f>
        <v>0.42280062884591324</v>
      </c>
      <c r="CS75" s="18">
        <f>MAX(0,total_abstraction_km3!CS75-domestic_gross_demand_km3!CS75-industry_water_withdrawal_km3!CS75)</f>
        <v>1.3335100000000004</v>
      </c>
      <c r="CT75" s="18">
        <f>MAX(0,total_abstraction_km3!CT75-domestic_gross_demand_km3!CT75-industry_water_withdrawal_km3!CT75)</f>
        <v>0.59441885149559859</v>
      </c>
    </row>
    <row r="76" spans="1:98" x14ac:dyDescent="0.25">
      <c r="A76" s="18">
        <v>164</v>
      </c>
      <c r="B76" s="18" t="s">
        <v>1985</v>
      </c>
      <c r="C76" s="18" t="s">
        <v>601</v>
      </c>
      <c r="D76" s="18" t="s">
        <v>420</v>
      </c>
      <c r="E76" s="18" t="s">
        <v>296</v>
      </c>
      <c r="F76" s="18">
        <f>MAX(0,total_abstraction_km3!F76-domestic_gross_demand_km3!F76-industry_water_withdrawal_km3!F76)</f>
        <v>0</v>
      </c>
      <c r="G76" s="18">
        <f>MAX(0,total_abstraction_km3!G76-domestic_gross_demand_km3!G76-industry_water_withdrawal_km3!G76)</f>
        <v>0.47571999999999548</v>
      </c>
      <c r="H76" s="18">
        <f>MAX(0,total_abstraction_km3!H76-domestic_gross_demand_km3!H76-industry_water_withdrawal_km3!H76)</f>
        <v>0</v>
      </c>
      <c r="I76" s="18">
        <f>MAX(0,total_abstraction_km3!I76-domestic_gross_demand_km3!I76-industry_water_withdrawal_km3!I76)</f>
        <v>0.15762000000000143</v>
      </c>
      <c r="J76" s="18">
        <f>MAX(0,total_abstraction_km3!J76-domestic_gross_demand_km3!J76-industry_water_withdrawal_km3!J76)</f>
        <v>0.41276000000000579</v>
      </c>
      <c r="K76" s="18">
        <f>MAX(0,total_abstraction_km3!K76-domestic_gross_demand_km3!K76-industry_water_withdrawal_km3!K76)</f>
        <v>0.40212999999999965</v>
      </c>
      <c r="L76" s="18">
        <f>MAX(0,total_abstraction_km3!L76-domestic_gross_demand_km3!L76-industry_water_withdrawal_km3!L76)</f>
        <v>0</v>
      </c>
      <c r="M76" s="18">
        <f>MAX(0,total_abstraction_km3!M76-domestic_gross_demand_km3!M76-industry_water_withdrawal_km3!M76)</f>
        <v>0.34338999999999942</v>
      </c>
      <c r="N76" s="18">
        <f>MAX(0,total_abstraction_km3!N76-domestic_gross_demand_km3!N76-industry_water_withdrawal_km3!N76)</f>
        <v>0.62778999999999741</v>
      </c>
      <c r="O76" s="18">
        <f>MAX(0,total_abstraction_km3!O76-domestic_gross_demand_km3!O76-industry_water_withdrawal_km3!O76)</f>
        <v>0.34966000000000719</v>
      </c>
      <c r="P76" s="18">
        <f>MAX(0,total_abstraction_km3!P76-domestic_gross_demand_km3!P76-industry_water_withdrawal_km3!P76)</f>
        <v>0.35470999999999719</v>
      </c>
      <c r="Q76" s="18">
        <f>MAX(0,total_abstraction_km3!Q76-domestic_gross_demand_km3!Q76-industry_water_withdrawal_km3!Q76)</f>
        <v>3.9999999999906777E-4</v>
      </c>
      <c r="R76" s="18">
        <f>MAX(0,total_abstraction_km3!R76-domestic_gross_demand_km3!R76-industry_water_withdrawal_km3!R76)</f>
        <v>0.24620000000000175</v>
      </c>
      <c r="S76" s="18">
        <f>MAX(0,total_abstraction_km3!S76-domestic_gross_demand_km3!S76-industry_water_withdrawal_km3!S76)</f>
        <v>0.58959999999999724</v>
      </c>
      <c r="T76" s="18">
        <f>MAX(0,total_abstraction_km3!T76-domestic_gross_demand_km3!T76-industry_water_withdrawal_km3!T76)</f>
        <v>1.0722999999999985</v>
      </c>
      <c r="U76" s="18">
        <f>MAX(0,total_abstraction_km3!U76-domestic_gross_demand_km3!U76-industry_water_withdrawal_km3!U76)</f>
        <v>0</v>
      </c>
      <c r="V76" s="18">
        <f>MAX(0,total_abstraction_km3!V76-domestic_gross_demand_km3!V76-industry_water_withdrawal_km3!V76)</f>
        <v>0.3715000000000046</v>
      </c>
      <c r="W76" s="18">
        <f>MAX(0,total_abstraction_km3!W76-domestic_gross_demand_km3!W76-industry_water_withdrawal_km3!W76)</f>
        <v>1.5573999999999941</v>
      </c>
      <c r="X76" s="18">
        <f>MAX(0,total_abstraction_km3!X76-domestic_gross_demand_km3!X76-industry_water_withdrawal_km3!X76)</f>
        <v>0</v>
      </c>
      <c r="Y76" s="18">
        <f>MAX(0,total_abstraction_km3!Y76-domestic_gross_demand_km3!Y76-industry_water_withdrawal_km3!Y76)</f>
        <v>0</v>
      </c>
      <c r="Z76" s="18">
        <f>MAX(0,total_abstraction_km3!Z76-domestic_gross_demand_km3!Z76-industry_water_withdrawal_km3!Z76)</f>
        <v>0</v>
      </c>
      <c r="AA76" s="18">
        <f>MAX(0,total_abstraction_km3!AA76-domestic_gross_demand_km3!AA76-industry_water_withdrawal_km3!AA76)</f>
        <v>1.0597999999999956</v>
      </c>
      <c r="AB76" s="18">
        <f>MAX(0,total_abstraction_km3!AB76-domestic_gross_demand_km3!AB76-industry_water_withdrawal_km3!AB76)</f>
        <v>6.3500000000004775E-2</v>
      </c>
      <c r="AC76" s="18">
        <f>MAX(0,total_abstraction_km3!AC76-domestic_gross_demand_km3!AC76-industry_water_withdrawal_km3!AC76)</f>
        <v>1.4945999999999913</v>
      </c>
      <c r="AD76" s="18">
        <f>MAX(0,total_abstraction_km3!AD76-domestic_gross_demand_km3!AD76-industry_water_withdrawal_km3!AD76)</f>
        <v>0.21630000000000393</v>
      </c>
      <c r="AE76" s="18">
        <f>MAX(0,total_abstraction_km3!AE76-domestic_gross_demand_km3!AE76-industry_water_withdrawal_km3!AE76)</f>
        <v>0.65330000000000155</v>
      </c>
      <c r="AF76" s="18">
        <f>MAX(0,total_abstraction_km3!AF76-domestic_gross_demand_km3!AF76-industry_water_withdrawal_km3!AF76)</f>
        <v>0.97590000000000998</v>
      </c>
      <c r="AG76" s="18">
        <f>MAX(0,total_abstraction_km3!AG76-domestic_gross_demand_km3!AG76-industry_water_withdrawal_km3!AG76)</f>
        <v>0.2710000000000008</v>
      </c>
      <c r="AH76" s="18">
        <f>MAX(0,total_abstraction_km3!AH76-domestic_gross_demand_km3!AH76-industry_water_withdrawal_km3!AH76)</f>
        <v>1.6922999999999888</v>
      </c>
      <c r="AI76" s="18">
        <f>MAX(0,total_abstraction_km3!AI76-domestic_gross_demand_km3!AI76-industry_water_withdrawal_km3!AI76)</f>
        <v>0</v>
      </c>
      <c r="AJ76" s="18">
        <f>MAX(0,total_abstraction_km3!AJ76-domestic_gross_demand_km3!AJ76-industry_water_withdrawal_km3!AJ76)</f>
        <v>0.10429999999999495</v>
      </c>
      <c r="AK76" s="18">
        <f>MAX(0,total_abstraction_km3!AK76-domestic_gross_demand_km3!AK76-industry_water_withdrawal_km3!AK76)</f>
        <v>0</v>
      </c>
      <c r="AL76" s="18">
        <f>MAX(0,total_abstraction_km3!AL76-domestic_gross_demand_km3!AL76-industry_water_withdrawal_km3!AL76)</f>
        <v>0</v>
      </c>
      <c r="AM76" s="18">
        <f>MAX(0,total_abstraction_km3!AM76-domestic_gross_demand_km3!AM76-industry_water_withdrawal_km3!AM76)</f>
        <v>0.87349999999999284</v>
      </c>
      <c r="AN76" s="18">
        <f>MAX(0,total_abstraction_km3!AN76-domestic_gross_demand_km3!AN76-industry_water_withdrawal_km3!AN76)</f>
        <v>0.70120000000000005</v>
      </c>
      <c r="AO76" s="18">
        <f>MAX(0,total_abstraction_km3!AO76-domestic_gross_demand_km3!AO76-industry_water_withdrawal_km3!AO76)</f>
        <v>0</v>
      </c>
      <c r="AP76" s="18">
        <f>MAX(0,total_abstraction_km3!AP76-domestic_gross_demand_km3!AP76-industry_water_withdrawal_km3!AP76)</f>
        <v>0.47340000000001226</v>
      </c>
      <c r="AQ76" s="18">
        <f>MAX(0,total_abstraction_km3!AQ76-domestic_gross_demand_km3!AQ76-industry_water_withdrawal_km3!AQ76)</f>
        <v>1.7783000000000015</v>
      </c>
      <c r="AR76" s="18">
        <f>MAX(0,total_abstraction_km3!AR76-domestic_gross_demand_km3!AR76-industry_water_withdrawal_km3!AR76)</f>
        <v>0.75849999999999795</v>
      </c>
      <c r="AS76" s="18">
        <f>MAX(0,total_abstraction_km3!AS76-domestic_gross_demand_km3!AS76-industry_water_withdrawal_km3!AS76)</f>
        <v>0</v>
      </c>
      <c r="AT76" s="18">
        <f>MAX(0,total_abstraction_km3!AT76-domestic_gross_demand_km3!AT76-industry_water_withdrawal_km3!AT76)</f>
        <v>1.7506000000000057</v>
      </c>
      <c r="AU76" s="18">
        <f>MAX(0,total_abstraction_km3!AU76-domestic_gross_demand_km3!AU76-industry_water_withdrawal_km3!AU76)</f>
        <v>1.4492000000000047</v>
      </c>
      <c r="AV76" s="18">
        <f>MAX(0,total_abstraction_km3!AV76-domestic_gross_demand_km3!AV76-industry_water_withdrawal_km3!AV76)</f>
        <v>0</v>
      </c>
      <c r="AW76" s="18">
        <f>MAX(0,total_abstraction_km3!AW76-domestic_gross_demand_km3!AW76-industry_water_withdrawal_km3!AW76)</f>
        <v>0.41900000000001114</v>
      </c>
      <c r="AX76" s="18">
        <f>MAX(0,total_abstraction_km3!AX76-domestic_gross_demand_km3!AX76-industry_water_withdrawal_km3!AX76)</f>
        <v>1.0664000000000016</v>
      </c>
      <c r="AY76" s="18">
        <f>MAX(0,total_abstraction_km3!AY76-domestic_gross_demand_km3!AY76-industry_water_withdrawal_km3!AY76)</f>
        <v>0</v>
      </c>
      <c r="AZ76" s="18">
        <f>MAX(0,total_abstraction_km3!AZ76-domestic_gross_demand_km3!AZ76-industry_water_withdrawal_km3!AZ76)</f>
        <v>0</v>
      </c>
      <c r="BA76" s="18">
        <f>MAX(0,total_abstraction_km3!BA76-domestic_gross_demand_km3!BA76-industry_water_withdrawal_km3!BA76)</f>
        <v>0</v>
      </c>
      <c r="BB76" s="18">
        <f>MAX(0,total_abstraction_km3!BB76-domestic_gross_demand_km3!BB76-industry_water_withdrawal_km3!BB76)</f>
        <v>0</v>
      </c>
      <c r="BC76" s="18">
        <f>MAX(0,total_abstraction_km3!BC76-domestic_gross_demand_km3!BC76-industry_water_withdrawal_km3!BC76)</f>
        <v>0</v>
      </c>
      <c r="BD76" s="18">
        <f>MAX(0,total_abstraction_km3!BD76-domestic_gross_demand_km3!BD76-industry_water_withdrawal_km3!BD76)</f>
        <v>0</v>
      </c>
      <c r="BE76" s="18">
        <f>MAX(0,total_abstraction_km3!BE76-domestic_gross_demand_km3!BE76-industry_water_withdrawal_km3!BE76)</f>
        <v>0</v>
      </c>
      <c r="BF76" s="18">
        <f>MAX(0,total_abstraction_km3!BF76-domestic_gross_demand_km3!BF76-industry_water_withdrawal_km3!BF76)</f>
        <v>0</v>
      </c>
      <c r="BG76" s="18">
        <f>MAX(0,total_abstraction_km3!BG76-domestic_gross_demand_km3!BG76-industry_water_withdrawal_km3!BG76)</f>
        <v>0</v>
      </c>
      <c r="BH76" s="18">
        <f>MAX(0,total_abstraction_km3!BH76-domestic_gross_demand_km3!BH76-industry_water_withdrawal_km3!BH76)</f>
        <v>0</v>
      </c>
      <c r="BI76" s="18">
        <f>MAX(0,total_abstraction_km3!BI76-domestic_gross_demand_km3!BI76-industry_water_withdrawal_km3!BI76)</f>
        <v>0</v>
      </c>
      <c r="BJ76" s="18">
        <f>MAX(0,total_abstraction_km3!BJ76-domestic_gross_demand_km3!BJ76-industry_water_withdrawal_km3!BJ76)</f>
        <v>0</v>
      </c>
      <c r="BK76" s="18">
        <f>MAX(0,total_abstraction_km3!BK76-domestic_gross_demand_km3!BK76-industry_water_withdrawal_km3!BK76)</f>
        <v>0</v>
      </c>
      <c r="BL76" s="18">
        <f>MAX(0,total_abstraction_km3!BL76-domestic_gross_demand_km3!BL76-industry_water_withdrawal_km3!BL76)</f>
        <v>0.12582568965518703</v>
      </c>
      <c r="BM76" s="18">
        <f>MAX(0,total_abstraction_km3!BM76-domestic_gross_demand_km3!BM76-industry_water_withdrawal_km3!BM76)</f>
        <v>0</v>
      </c>
      <c r="BN76" s="18">
        <f>MAX(0,total_abstraction_km3!BN76-domestic_gross_demand_km3!BN76-industry_water_withdrawal_km3!BN76)</f>
        <v>0</v>
      </c>
      <c r="BO76" s="18">
        <f>MAX(0,total_abstraction_km3!BO76-domestic_gross_demand_km3!BO76-industry_water_withdrawal_km3!BO76)</f>
        <v>0</v>
      </c>
      <c r="BP76" s="18">
        <f>MAX(0,total_abstraction_km3!BP76-domestic_gross_demand_km3!BP76-industry_water_withdrawal_km3!BP76)</f>
        <v>0</v>
      </c>
      <c r="BQ76" s="18">
        <f>MAX(0,total_abstraction_km3!BQ76-domestic_gross_demand_km3!BQ76-industry_water_withdrawal_km3!BQ76)</f>
        <v>0</v>
      </c>
      <c r="BR76" s="18">
        <f>MAX(0,total_abstraction_km3!BR76-domestic_gross_demand_km3!BR76-industry_water_withdrawal_km3!BR76)</f>
        <v>0</v>
      </c>
      <c r="BS76" s="18">
        <f>MAX(0,total_abstraction_km3!BS76-domestic_gross_demand_km3!BS76-industry_water_withdrawal_km3!BS76)</f>
        <v>0</v>
      </c>
      <c r="BT76" s="18">
        <f>MAX(0,total_abstraction_km3!BT76-domestic_gross_demand_km3!BT76-industry_water_withdrawal_km3!BT76)</f>
        <v>0</v>
      </c>
      <c r="BU76" s="18">
        <f>MAX(0,total_abstraction_km3!BU76-domestic_gross_demand_km3!BU76-industry_water_withdrawal_km3!BU76)</f>
        <v>0</v>
      </c>
      <c r="BV76" s="18">
        <f>MAX(0,total_abstraction_km3!BV76-domestic_gross_demand_km3!BV76-industry_water_withdrawal_km3!BV76)</f>
        <v>0</v>
      </c>
      <c r="BW76" s="18">
        <f>MAX(0,total_abstraction_km3!BW76-domestic_gross_demand_km3!BW76-industry_water_withdrawal_km3!BW76)</f>
        <v>0.20505400000000407</v>
      </c>
      <c r="BX76" s="18">
        <f>MAX(0,total_abstraction_km3!BX76-domestic_gross_demand_km3!BX76-industry_water_withdrawal_km3!BX76)</f>
        <v>0.12720085807256098</v>
      </c>
      <c r="BY76" s="18">
        <f>MAX(0,total_abstraction_km3!BY76-domestic_gross_demand_km3!BY76-industry_water_withdrawal_km3!BY76)</f>
        <v>0.28336200000000389</v>
      </c>
      <c r="BZ76" s="18">
        <f>MAX(0,total_abstraction_km3!BZ76-domestic_gross_demand_km3!BZ76-industry_water_withdrawal_km3!BZ76)</f>
        <v>0.17257142871409226</v>
      </c>
      <c r="CA76" s="18">
        <f>MAX(0,total_abstraction_km3!CA76-domestic_gross_demand_km3!CA76-industry_water_withdrawal_km3!CA76)</f>
        <v>0.45264199999999732</v>
      </c>
      <c r="CB76" s="18">
        <f>MAX(0,total_abstraction_km3!CB76-domestic_gross_demand_km3!CB76-industry_water_withdrawal_km3!CB76)</f>
        <v>0.35034445031459382</v>
      </c>
      <c r="CC76" s="18">
        <f>MAX(0,total_abstraction_km3!CC76-domestic_gross_demand_km3!CC76-industry_water_withdrawal_km3!CC76)</f>
        <v>0.30086000000000013</v>
      </c>
      <c r="CD76" s="18">
        <f>MAX(0,total_abstraction_km3!CD76-domestic_gross_demand_km3!CD76-industry_water_withdrawal_km3!CD76)</f>
        <v>9.3470251622362888E-2</v>
      </c>
      <c r="CE76" s="18">
        <f>MAX(0,total_abstraction_km3!CE76-domestic_gross_demand_km3!CE76-industry_water_withdrawal_km3!CE76)</f>
        <v>0.50449999999999307</v>
      </c>
      <c r="CF76" s="18">
        <f>MAX(0,total_abstraction_km3!CF76-domestic_gross_demand_km3!CF76-industry_water_withdrawal_km3!CF76)</f>
        <v>0.42898926712141394</v>
      </c>
      <c r="CG76" s="18">
        <f>MAX(0,total_abstraction_km3!CG76-domestic_gross_demand_km3!CG76-industry_water_withdrawal_km3!CG76)</f>
        <v>0.70140000000000668</v>
      </c>
      <c r="CH76" s="18">
        <f>MAX(0,total_abstraction_km3!CH76-domestic_gross_demand_km3!CH76-industry_water_withdrawal_km3!CH76)</f>
        <v>0</v>
      </c>
      <c r="CI76" s="18">
        <f>MAX(0,total_abstraction_km3!CI76-domestic_gross_demand_km3!CI76-industry_water_withdrawal_km3!CI76)</f>
        <v>0.19179999999998643</v>
      </c>
      <c r="CJ76" s="18">
        <f>MAX(0,total_abstraction_km3!CJ76-domestic_gross_demand_km3!CJ76-industry_water_withdrawal_km3!CJ76)</f>
        <v>0</v>
      </c>
      <c r="CK76" s="18">
        <f>MAX(0,total_abstraction_km3!CK76-domestic_gross_demand_km3!CK76-industry_water_withdrawal_km3!CK76)</f>
        <v>0.30122000000000071</v>
      </c>
      <c r="CL76" s="18">
        <f>MAX(0,total_abstraction_km3!CL76-domestic_gross_demand_km3!CL76-industry_water_withdrawal_km3!CL76)</f>
        <v>0</v>
      </c>
      <c r="CM76" s="18">
        <f>MAX(0,total_abstraction_km3!CM76-domestic_gross_demand_km3!CM76-industry_water_withdrawal_km3!CM76)</f>
        <v>0.89140000000000441</v>
      </c>
      <c r="CN76" s="18">
        <f>MAX(0,total_abstraction_km3!CN76-domestic_gross_demand_km3!CN76-industry_water_withdrawal_km3!CN76)</f>
        <v>0</v>
      </c>
      <c r="CO76" s="18">
        <f>MAX(0,total_abstraction_km3!CO76-domestic_gross_demand_km3!CO76-industry_water_withdrawal_km3!CO76)</f>
        <v>0</v>
      </c>
      <c r="CP76" s="18">
        <f>MAX(0,total_abstraction_km3!CP76-domestic_gross_demand_km3!CP76-industry_water_withdrawal_km3!CP76)</f>
        <v>0</v>
      </c>
      <c r="CQ76" s="18">
        <f>MAX(0,total_abstraction_km3!CQ76-domestic_gross_demand_km3!CQ76-industry_water_withdrawal_km3!CQ76)</f>
        <v>0</v>
      </c>
      <c r="CR76" s="18">
        <f>MAX(0,total_abstraction_km3!CR76-domestic_gross_demand_km3!CR76-industry_water_withdrawal_km3!CR76)</f>
        <v>0</v>
      </c>
      <c r="CS76" s="18">
        <f>MAX(0,total_abstraction_km3!CS76-domestic_gross_demand_km3!CS76-industry_water_withdrawal_km3!CS76)</f>
        <v>0</v>
      </c>
      <c r="CT76" s="18">
        <f>MAX(0,total_abstraction_km3!CT76-domestic_gross_demand_km3!CT76-industry_water_withdrawal_km3!CT76)</f>
        <v>0.42339572719254492</v>
      </c>
    </row>
    <row r="77" spans="1:98" x14ac:dyDescent="0.25">
      <c r="A77" s="18">
        <v>165</v>
      </c>
      <c r="B77" s="18" t="s">
        <v>1986</v>
      </c>
      <c r="C77" s="18" t="s">
        <v>602</v>
      </c>
      <c r="D77" s="18" t="s">
        <v>418</v>
      </c>
      <c r="E77" s="18" t="s">
        <v>294</v>
      </c>
      <c r="F77" s="18">
        <f>MAX(0,total_abstraction_km3!F77-domestic_gross_demand_km3!F77-industry_water_withdrawal_km3!F77)</f>
        <v>1.2990799999999993E-3</v>
      </c>
      <c r="G77" s="18">
        <f>MAX(0,total_abstraction_km3!G77-domestic_gross_demand_km3!G77-industry_water_withdrawal_km3!G77)</f>
        <v>1.2290800000000022E-3</v>
      </c>
      <c r="H77" s="18">
        <f>MAX(0,total_abstraction_km3!H77-domestic_gross_demand_km3!H77-industry_water_withdrawal_km3!H77)</f>
        <v>1.2835099999999999E-3</v>
      </c>
      <c r="I77" s="18">
        <f>MAX(0,total_abstraction_km3!I77-domestic_gross_demand_km3!I77-industry_water_withdrawal_km3!I77)</f>
        <v>1.2600100000000006E-3</v>
      </c>
      <c r="J77" s="18">
        <f>MAX(0,total_abstraction_km3!J77-domestic_gross_demand_km3!J77-industry_water_withdrawal_km3!J77)</f>
        <v>1.3532900000000018E-3</v>
      </c>
      <c r="K77" s="18">
        <f>MAX(0,total_abstraction_km3!K77-domestic_gross_demand_km3!K77-industry_water_withdrawal_km3!K77)</f>
        <v>1.3014499999999991E-3</v>
      </c>
      <c r="L77" s="18">
        <f>MAX(0,total_abstraction_km3!L77-domestic_gross_demand_km3!L77-industry_water_withdrawal_km3!L77)</f>
        <v>1.2232200000000006E-3</v>
      </c>
      <c r="M77" s="18">
        <f>MAX(0,total_abstraction_km3!M77-domestic_gross_demand_km3!M77-industry_water_withdrawal_km3!M77)</f>
        <v>1.1902400000000021E-3</v>
      </c>
      <c r="N77" s="18">
        <f>MAX(0,total_abstraction_km3!N77-domestic_gross_demand_km3!N77-industry_water_withdrawal_km3!N77)</f>
        <v>1.2341100000000018E-3</v>
      </c>
      <c r="O77" s="18">
        <f>MAX(0,total_abstraction_km3!O77-domestic_gross_demand_km3!O77-industry_water_withdrawal_km3!O77)</f>
        <v>1.2004699999999986E-3</v>
      </c>
      <c r="P77" s="18">
        <f>MAX(0,total_abstraction_km3!P77-domestic_gross_demand_km3!P77-industry_water_withdrawal_km3!P77)</f>
        <v>1.2860199999999988E-3</v>
      </c>
      <c r="Q77" s="18">
        <f>MAX(0,total_abstraction_km3!Q77-domestic_gross_demand_km3!Q77-industry_water_withdrawal_km3!Q77)</f>
        <v>1.1856799999999997E-3</v>
      </c>
      <c r="R77" s="18">
        <f>MAX(0,total_abstraction_km3!R77-domestic_gross_demand_km3!R77-industry_water_withdrawal_km3!R77)</f>
        <v>1.1069699999999988E-3</v>
      </c>
      <c r="S77" s="18">
        <f>MAX(0,total_abstraction_km3!S77-domestic_gross_demand_km3!S77-industry_water_withdrawal_km3!S77)</f>
        <v>1.1884000000000009E-3</v>
      </c>
      <c r="T77" s="18">
        <f>MAX(0,total_abstraction_km3!T77-domestic_gross_demand_km3!T77-industry_water_withdrawal_km3!T77)</f>
        <v>1.1206100000000028E-3</v>
      </c>
      <c r="U77" s="18">
        <f>MAX(0,total_abstraction_km3!U77-domestic_gross_demand_km3!U77-industry_water_withdrawal_km3!U77)</f>
        <v>1.0658900000000016E-3</v>
      </c>
      <c r="V77" s="18">
        <f>MAX(0,total_abstraction_km3!V77-domestic_gross_demand_km3!V77-industry_water_withdrawal_km3!V77)</f>
        <v>1.0623899999999999E-3</v>
      </c>
      <c r="W77" s="18">
        <f>MAX(0,total_abstraction_km3!W77-domestic_gross_demand_km3!W77-industry_water_withdrawal_km3!W77)</f>
        <v>9.3559999999999824E-4</v>
      </c>
      <c r="X77" s="18">
        <f>MAX(0,total_abstraction_km3!X77-domestic_gross_demand_km3!X77-industry_water_withdrawal_km3!X77)</f>
        <v>8.9769999999999954E-4</v>
      </c>
      <c r="Y77" s="18">
        <f>MAX(0,total_abstraction_km3!Y77-domestic_gross_demand_km3!Y77-industry_water_withdrawal_km3!Y77)</f>
        <v>8.238999999999972E-4</v>
      </c>
      <c r="Z77" s="18">
        <f>MAX(0,total_abstraction_km3!Z77-domestic_gross_demand_km3!Z77-industry_water_withdrawal_km3!Z77)</f>
        <v>9.4320000000000168E-4</v>
      </c>
      <c r="AA77" s="18">
        <f>MAX(0,total_abstraction_km3!AA77-domestic_gross_demand_km3!AA77-industry_water_withdrawal_km3!AA77)</f>
        <v>8.7199999999999951E-4</v>
      </c>
      <c r="AB77" s="18">
        <f>MAX(0,total_abstraction_km3!AB77-domestic_gross_demand_km3!AB77-industry_water_withdrawal_km3!AB77)</f>
        <v>8.1250000000000246E-4</v>
      </c>
      <c r="AC77" s="18">
        <f>MAX(0,total_abstraction_km3!AC77-domestic_gross_demand_km3!AC77-industry_water_withdrawal_km3!AC77)</f>
        <v>7.8919999999999511E-4</v>
      </c>
      <c r="AD77" s="18">
        <f>MAX(0,total_abstraction_km3!AD77-domestic_gross_demand_km3!AD77-industry_water_withdrawal_km3!AD77)</f>
        <v>8.4570000000000131E-4</v>
      </c>
      <c r="AE77" s="18">
        <f>MAX(0,total_abstraction_km3!AE77-domestic_gross_demand_km3!AE77-industry_water_withdrawal_km3!AE77)</f>
        <v>8.6510000000000233E-4</v>
      </c>
      <c r="AF77" s="18">
        <f>MAX(0,total_abstraction_km3!AF77-domestic_gross_demand_km3!AF77-industry_water_withdrawal_km3!AF77)</f>
        <v>7.455000000000031E-4</v>
      </c>
      <c r="AG77" s="18">
        <f>MAX(0,total_abstraction_km3!AG77-domestic_gross_demand_km3!AG77-industry_water_withdrawal_km3!AG77)</f>
        <v>6.6779999999999791E-4</v>
      </c>
      <c r="AH77" s="18">
        <f>MAX(0,total_abstraction_km3!AH77-domestic_gross_demand_km3!AH77-industry_water_withdrawal_km3!AH77)</f>
        <v>6.4800000000000274E-4</v>
      </c>
      <c r="AI77" s="18">
        <f>MAX(0,total_abstraction_km3!AI77-domestic_gross_demand_km3!AI77-industry_water_withdrawal_km3!AI77)</f>
        <v>6.3409999999999855E-4</v>
      </c>
      <c r="AJ77" s="18">
        <f>MAX(0,total_abstraction_km3!AJ77-domestic_gross_demand_km3!AJ77-industry_water_withdrawal_km3!AJ77)</f>
        <v>6.8419999999999766E-4</v>
      </c>
      <c r="AK77" s="18">
        <f>MAX(0,total_abstraction_km3!AK77-domestic_gross_demand_km3!AK77-industry_water_withdrawal_km3!AK77)</f>
        <v>5.6729999999999628E-4</v>
      </c>
      <c r="AL77" s="18">
        <f>MAX(0,total_abstraction_km3!AL77-domestic_gross_demand_km3!AL77-industry_water_withdrawal_km3!AL77)</f>
        <v>5.1560000000000147E-4</v>
      </c>
      <c r="AM77" s="18">
        <f>MAX(0,total_abstraction_km3!AM77-domestic_gross_demand_km3!AM77-industry_water_withdrawal_km3!AM77)</f>
        <v>5.0320000000000052E-4</v>
      </c>
      <c r="AN77" s="18">
        <f>MAX(0,total_abstraction_km3!AN77-domestic_gross_demand_km3!AN77-industry_water_withdrawal_km3!AN77)</f>
        <v>6.9399999999999844E-4</v>
      </c>
      <c r="AO77" s="18">
        <f>MAX(0,total_abstraction_km3!AO77-domestic_gross_demand_km3!AO77-industry_water_withdrawal_km3!AO77)</f>
        <v>7.3269999999999932E-4</v>
      </c>
      <c r="AP77" s="18">
        <f>MAX(0,total_abstraction_km3!AP77-domestic_gross_demand_km3!AP77-industry_water_withdrawal_km3!AP77)</f>
        <v>1.2172999999999993E-3</v>
      </c>
      <c r="AQ77" s="18">
        <f>MAX(0,total_abstraction_km3!AQ77-domestic_gross_demand_km3!AQ77-industry_water_withdrawal_km3!AQ77)</f>
        <v>1.2744000000000019E-3</v>
      </c>
      <c r="AR77" s="18">
        <f>MAX(0,total_abstraction_km3!AR77-domestic_gross_demand_km3!AR77-industry_water_withdrawal_km3!AR77)</f>
        <v>1.8165000000000039E-3</v>
      </c>
      <c r="AS77" s="18">
        <f>MAX(0,total_abstraction_km3!AS77-domestic_gross_demand_km3!AS77-industry_water_withdrawal_km3!AS77)</f>
        <v>1.8881999999999979E-3</v>
      </c>
      <c r="AT77" s="18">
        <f>MAX(0,total_abstraction_km3!AT77-domestic_gross_demand_km3!AT77-industry_water_withdrawal_km3!AT77)</f>
        <v>2.2666000000000006E-3</v>
      </c>
      <c r="AU77" s="18">
        <f>MAX(0,total_abstraction_km3!AU77-domestic_gross_demand_km3!AU77-industry_water_withdrawal_km3!AU77)</f>
        <v>2.0973000000000033E-3</v>
      </c>
      <c r="AV77" s="18">
        <f>MAX(0,total_abstraction_km3!AV77-domestic_gross_demand_km3!AV77-industry_water_withdrawal_km3!AV77)</f>
        <v>2.6548000000000058E-3</v>
      </c>
      <c r="AW77" s="18">
        <f>MAX(0,total_abstraction_km3!AW77-domestic_gross_demand_km3!AW77-industry_water_withdrawal_km3!AW77)</f>
        <v>2.3207000000000002E-3</v>
      </c>
      <c r="AX77" s="18">
        <f>MAX(0,total_abstraction_km3!AX77-domestic_gross_demand_km3!AX77-industry_water_withdrawal_km3!AX77)</f>
        <v>2.7092000000000036E-3</v>
      </c>
      <c r="AY77" s="18">
        <f>MAX(0,total_abstraction_km3!AY77-domestic_gross_demand_km3!AY77-industry_water_withdrawal_km3!AY77)</f>
        <v>2.2866999999999957E-3</v>
      </c>
      <c r="AZ77" s="18">
        <f>MAX(0,total_abstraction_km3!AZ77-domestic_gross_demand_km3!AZ77-industry_water_withdrawal_km3!AZ77)</f>
        <v>2.1766999999999967E-3</v>
      </c>
      <c r="BA77" s="18">
        <f>MAX(0,total_abstraction_km3!BA77-domestic_gross_demand_km3!BA77-industry_water_withdrawal_km3!BA77)</f>
        <v>1.8437000000000019E-3</v>
      </c>
      <c r="BB77" s="18">
        <f>MAX(0,total_abstraction_km3!BB77-domestic_gross_demand_km3!BB77-industry_water_withdrawal_km3!BB77)</f>
        <v>1.9634000000000023E-3</v>
      </c>
      <c r="BC77" s="18">
        <f>MAX(0,total_abstraction_km3!BC77-domestic_gross_demand_km3!BC77-industry_water_withdrawal_km3!BC77)</f>
        <v>2.1890000000000017E-3</v>
      </c>
      <c r="BD77" s="18">
        <f>MAX(0,total_abstraction_km3!BD77-domestic_gross_demand_km3!BD77-industry_water_withdrawal_km3!BD77)</f>
        <v>2.0372999999999988E-3</v>
      </c>
      <c r="BE77" s="18">
        <f>MAX(0,total_abstraction_km3!BE77-domestic_gross_demand_km3!BE77-industry_water_withdrawal_km3!BE77)</f>
        <v>1.9594000000000035E-3</v>
      </c>
      <c r="BF77" s="18">
        <f>MAX(0,total_abstraction_km3!BF77-domestic_gross_demand_km3!BF77-industry_water_withdrawal_km3!BF77)</f>
        <v>2.1520000000000011E-3</v>
      </c>
      <c r="BG77" s="18">
        <f>MAX(0,total_abstraction_km3!BG77-domestic_gross_demand_km3!BG77-industry_water_withdrawal_km3!BG77)</f>
        <v>1.9581999999999933E-3</v>
      </c>
      <c r="BH77" s="18">
        <f>MAX(0,total_abstraction_km3!BH77-domestic_gross_demand_km3!BH77-industry_water_withdrawal_km3!BH77)</f>
        <v>2.0067000000000002E-3</v>
      </c>
      <c r="BI77" s="18">
        <f>MAX(0,total_abstraction_km3!BI77-domestic_gross_demand_km3!BI77-industry_water_withdrawal_km3!BI77)</f>
        <v>2.0907000000000009E-3</v>
      </c>
      <c r="BJ77" s="18">
        <f>MAX(0,total_abstraction_km3!BJ77-domestic_gross_demand_km3!BJ77-industry_water_withdrawal_km3!BJ77)</f>
        <v>1.9146000000000024E-3</v>
      </c>
      <c r="BK77" s="18">
        <f>MAX(0,total_abstraction_km3!BK77-domestic_gross_demand_km3!BK77-industry_water_withdrawal_km3!BK77)</f>
        <v>2.4254999999999971E-3</v>
      </c>
      <c r="BL77" s="18">
        <f>MAX(0,total_abstraction_km3!BL77-domestic_gross_demand_km3!BL77-industry_water_withdrawal_km3!BL77)</f>
        <v>1.379596896551696E-3</v>
      </c>
      <c r="BM77" s="18">
        <f>MAX(0,total_abstraction_km3!BM77-domestic_gross_demand_km3!BM77-industry_water_withdrawal_km3!BM77)</f>
        <v>1.2093947165869E-4</v>
      </c>
      <c r="BN77" s="18">
        <f>MAX(0,total_abstraction_km3!BN77-domestic_gross_demand_km3!BN77-industry_water_withdrawal_km3!BN77)</f>
        <v>0</v>
      </c>
      <c r="BO77" s="18">
        <f>MAX(0,total_abstraction_km3!BO77-domestic_gross_demand_km3!BO77-industry_water_withdrawal_km3!BO77)</f>
        <v>0</v>
      </c>
      <c r="BP77" s="18">
        <f>MAX(0,total_abstraction_km3!BP77-domestic_gross_demand_km3!BP77-industry_water_withdrawal_km3!BP77)</f>
        <v>0</v>
      </c>
      <c r="BQ77" s="18">
        <f>MAX(0,total_abstraction_km3!BQ77-domestic_gross_demand_km3!BQ77-industry_water_withdrawal_km3!BQ77)</f>
        <v>0</v>
      </c>
      <c r="BR77" s="18">
        <f>MAX(0,total_abstraction_km3!BR77-domestic_gross_demand_km3!BR77-industry_water_withdrawal_km3!BR77)</f>
        <v>0</v>
      </c>
      <c r="BS77" s="18">
        <f>MAX(0,total_abstraction_km3!BS77-domestic_gross_demand_km3!BS77-industry_water_withdrawal_km3!BS77)</f>
        <v>0</v>
      </c>
      <c r="BT77" s="18">
        <f>MAX(0,total_abstraction_km3!BT77-domestic_gross_demand_km3!BT77-industry_water_withdrawal_km3!BT77)</f>
        <v>2.1791807191858095E-5</v>
      </c>
      <c r="BU77" s="18">
        <f>MAX(0,total_abstraction_km3!BU77-domestic_gross_demand_km3!BU77-industry_water_withdrawal_km3!BU77)</f>
        <v>0</v>
      </c>
      <c r="BV77" s="18">
        <f>MAX(0,total_abstraction_km3!BV77-domestic_gross_demand_km3!BV77-industry_water_withdrawal_km3!BV77)</f>
        <v>0</v>
      </c>
      <c r="BW77" s="18">
        <f>MAX(0,total_abstraction_km3!BW77-domestic_gross_demand_km3!BW77-industry_water_withdrawal_km3!BW77)</f>
        <v>1.2849939999999976E-3</v>
      </c>
      <c r="BX77" s="18">
        <f>MAX(0,total_abstraction_km3!BX77-domestic_gross_demand_km3!BX77-industry_water_withdrawal_km3!BX77)</f>
        <v>2.0729921560664E-5</v>
      </c>
      <c r="BY77" s="18">
        <f>MAX(0,total_abstraction_km3!BY77-domestic_gross_demand_km3!BY77-industry_water_withdrawal_km3!BY77)</f>
        <v>1.2298980000000001E-3</v>
      </c>
      <c r="BZ77" s="18">
        <f>MAX(0,total_abstraction_km3!BZ77-domestic_gross_demand_km3!BZ77-industry_water_withdrawal_km3!BZ77)</f>
        <v>0</v>
      </c>
      <c r="CA77" s="18">
        <f>MAX(0,total_abstraction_km3!CA77-domestic_gross_demand_km3!CA77-industry_water_withdrawal_km3!CA77)</f>
        <v>1.1775360000000016E-3</v>
      </c>
      <c r="CB77" s="18">
        <f>MAX(0,total_abstraction_km3!CB77-domestic_gross_demand_km3!CB77-industry_water_withdrawal_km3!CB77)</f>
        <v>0</v>
      </c>
      <c r="CC77" s="18">
        <f>MAX(0,total_abstraction_km3!CC77-domestic_gross_demand_km3!CC77-industry_water_withdrawal_km3!CC77)</f>
        <v>9.5709600000000103E-4</v>
      </c>
      <c r="CD77" s="18">
        <f>MAX(0,total_abstraction_km3!CD77-domestic_gross_demand_km3!CD77-industry_water_withdrawal_km3!CD77)</f>
        <v>0</v>
      </c>
      <c r="CE77" s="18">
        <f>MAX(0,total_abstraction_km3!CE77-domestic_gross_demand_km3!CE77-industry_water_withdrawal_km3!CE77)</f>
        <v>8.5251999999999897E-4</v>
      </c>
      <c r="CF77" s="18">
        <f>MAX(0,total_abstraction_km3!CF77-domestic_gross_demand_km3!CF77-industry_water_withdrawal_km3!CF77)</f>
        <v>0</v>
      </c>
      <c r="CG77" s="18">
        <f>MAX(0,total_abstraction_km3!CG77-domestic_gross_demand_km3!CG77-industry_water_withdrawal_km3!CG77)</f>
        <v>7.121000000000037E-4</v>
      </c>
      <c r="CH77" s="18">
        <f>MAX(0,total_abstraction_km3!CH77-domestic_gross_demand_km3!CH77-industry_water_withdrawal_km3!CH77)</f>
        <v>0</v>
      </c>
      <c r="CI77" s="18">
        <f>MAX(0,total_abstraction_km3!CI77-domestic_gross_demand_km3!CI77-industry_water_withdrawal_km3!CI77)</f>
        <v>5.9285999999999887E-4</v>
      </c>
      <c r="CJ77" s="18">
        <f>MAX(0,total_abstraction_km3!CJ77-domestic_gross_demand_km3!CJ77-industry_water_withdrawal_km3!CJ77)</f>
        <v>0</v>
      </c>
      <c r="CK77" s="18">
        <f>MAX(0,total_abstraction_km3!CK77-domestic_gross_demand_km3!CK77-industry_water_withdrawal_km3!CK77)</f>
        <v>1.3858199999999977E-3</v>
      </c>
      <c r="CL77" s="18">
        <f>MAX(0,total_abstraction_km3!CL77-domestic_gross_demand_km3!CL77-industry_water_withdrawal_km3!CL77)</f>
        <v>0</v>
      </c>
      <c r="CM77" s="18">
        <f>MAX(0,total_abstraction_km3!CM77-domestic_gross_demand_km3!CM77-industry_water_withdrawal_km3!CM77)</f>
        <v>2.4097200000000006E-3</v>
      </c>
      <c r="CN77" s="18">
        <f>MAX(0,total_abstraction_km3!CN77-domestic_gross_demand_km3!CN77-industry_water_withdrawal_km3!CN77)</f>
        <v>0</v>
      </c>
      <c r="CO77" s="18">
        <f>MAX(0,total_abstraction_km3!CO77-domestic_gross_demand_km3!CO77-industry_water_withdrawal_km3!CO77)</f>
        <v>2.0919000000000024E-3</v>
      </c>
      <c r="CP77" s="18">
        <f>MAX(0,total_abstraction_km3!CP77-domestic_gross_demand_km3!CP77-industry_water_withdrawal_km3!CP77)</f>
        <v>0</v>
      </c>
      <c r="CQ77" s="18">
        <f>MAX(0,total_abstraction_km3!CQ77-domestic_gross_demand_km3!CQ77-industry_water_withdrawal_km3!CQ77)</f>
        <v>2.0227199999999952E-3</v>
      </c>
      <c r="CR77" s="18">
        <f>MAX(0,total_abstraction_km3!CR77-domestic_gross_demand_km3!CR77-industry_water_withdrawal_km3!CR77)</f>
        <v>7.1233546943687037E-6</v>
      </c>
      <c r="CS77" s="18">
        <f>MAX(0,total_abstraction_km3!CS77-domestic_gross_demand_km3!CS77-industry_water_withdrawal_km3!CS77)</f>
        <v>2.1435999999999955E-3</v>
      </c>
      <c r="CT77" s="18">
        <f>MAX(0,total_abstraction_km3!CT77-domestic_gross_demand_km3!CT77-industry_water_withdrawal_km3!CT77)</f>
        <v>2.5952554787534598E-4</v>
      </c>
    </row>
    <row r="78" spans="1:98" x14ac:dyDescent="0.25">
      <c r="A78" s="18">
        <v>166</v>
      </c>
      <c r="B78" s="18" t="s">
        <v>1987</v>
      </c>
      <c r="C78" s="18" t="s">
        <v>603</v>
      </c>
      <c r="D78" s="18" t="s">
        <v>424</v>
      </c>
      <c r="E78" s="18" t="s">
        <v>308</v>
      </c>
      <c r="F78" s="18">
        <f>MAX(0,total_abstraction_km3!F78-domestic_gross_demand_km3!F78-industry_water_withdrawal_km3!F78)</f>
        <v>3.5626136399999995</v>
      </c>
      <c r="G78" s="18">
        <f>MAX(0,total_abstraction_km3!G78-domestic_gross_demand_km3!G78-industry_water_withdrawal_km3!G78)</f>
        <v>3.4167097800000006</v>
      </c>
      <c r="H78" s="18">
        <f>MAX(0,total_abstraction_km3!H78-domestic_gross_demand_km3!H78-industry_water_withdrawal_km3!H78)</f>
        <v>3.4970042600000002</v>
      </c>
      <c r="I78" s="18">
        <f>MAX(0,total_abstraction_km3!I78-domestic_gross_demand_km3!I78-industry_water_withdrawal_km3!I78)</f>
        <v>3.3190536399999999</v>
      </c>
      <c r="J78" s="18">
        <f>MAX(0,total_abstraction_km3!J78-domestic_gross_demand_km3!J78-industry_water_withdrawal_km3!J78)</f>
        <v>3.4814800300000002</v>
      </c>
      <c r="K78" s="18">
        <f>MAX(0,total_abstraction_km3!K78-domestic_gross_demand_km3!K78-industry_water_withdrawal_km3!K78)</f>
        <v>3.3654162400000001</v>
      </c>
      <c r="L78" s="18">
        <f>MAX(0,total_abstraction_km3!L78-domestic_gross_demand_km3!L78-industry_water_withdrawal_km3!L78)</f>
        <v>3.4621375500000005</v>
      </c>
      <c r="M78" s="18">
        <f>MAX(0,total_abstraction_km3!M78-domestic_gross_demand_km3!M78-industry_water_withdrawal_km3!M78)</f>
        <v>3.5626092200000001</v>
      </c>
      <c r="N78" s="18">
        <f>MAX(0,total_abstraction_km3!N78-domestic_gross_demand_km3!N78-industry_water_withdrawal_km3!N78)</f>
        <v>3.5898182199999997</v>
      </c>
      <c r="O78" s="18">
        <f>MAX(0,total_abstraction_km3!O78-domestic_gross_demand_km3!O78-industry_water_withdrawal_km3!O78)</f>
        <v>3.4001616200000004</v>
      </c>
      <c r="P78" s="18">
        <f>MAX(0,total_abstraction_km3!P78-domestic_gross_demand_km3!P78-industry_water_withdrawal_km3!P78)</f>
        <v>3.4102750500000001</v>
      </c>
      <c r="Q78" s="18">
        <f>MAX(0,total_abstraction_km3!Q78-domestic_gross_demand_km3!Q78-industry_water_withdrawal_km3!Q78)</f>
        <v>3.5170806099999998</v>
      </c>
      <c r="R78" s="18">
        <f>MAX(0,total_abstraction_km3!R78-domestic_gross_demand_km3!R78-industry_water_withdrawal_km3!R78)</f>
        <v>3.7014367400000001</v>
      </c>
      <c r="S78" s="18">
        <f>MAX(0,total_abstraction_km3!S78-domestic_gross_demand_km3!S78-industry_water_withdrawal_km3!S78)</f>
        <v>3.4482880599999999</v>
      </c>
      <c r="T78" s="18">
        <f>MAX(0,total_abstraction_km3!T78-domestic_gross_demand_km3!T78-industry_water_withdrawal_km3!T78)</f>
        <v>3.4066708800000001</v>
      </c>
      <c r="U78" s="18">
        <f>MAX(0,total_abstraction_km3!U78-domestic_gross_demand_km3!U78-industry_water_withdrawal_km3!U78)</f>
        <v>3.7789553099999997</v>
      </c>
      <c r="V78" s="18">
        <f>MAX(0,total_abstraction_km3!V78-domestic_gross_demand_km3!V78-industry_water_withdrawal_km3!V78)</f>
        <v>3.5428936899999997</v>
      </c>
      <c r="W78" s="18">
        <f>MAX(0,total_abstraction_km3!W78-domestic_gross_demand_km3!W78-industry_water_withdrawal_km3!W78)</f>
        <v>3.5081017300000004</v>
      </c>
      <c r="X78" s="18">
        <f>MAX(0,total_abstraction_km3!X78-domestic_gross_demand_km3!X78-industry_water_withdrawal_km3!X78)</f>
        <v>3.43580504</v>
      </c>
      <c r="Y78" s="18">
        <f>MAX(0,total_abstraction_km3!Y78-domestic_gross_demand_km3!Y78-industry_water_withdrawal_km3!Y78)</f>
        <v>3.62451116</v>
      </c>
      <c r="Z78" s="18">
        <f>MAX(0,total_abstraction_km3!Z78-domestic_gross_demand_km3!Z78-industry_water_withdrawal_km3!Z78)</f>
        <v>3.6630548599999999</v>
      </c>
      <c r="AA78" s="18">
        <f>MAX(0,total_abstraction_km3!AA78-domestic_gross_demand_km3!AA78-industry_water_withdrawal_km3!AA78)</f>
        <v>4.4076011499999996</v>
      </c>
      <c r="AB78" s="18">
        <f>MAX(0,total_abstraction_km3!AB78-domestic_gross_demand_km3!AB78-industry_water_withdrawal_km3!AB78)</f>
        <v>5.1468300899999999</v>
      </c>
      <c r="AC78" s="18">
        <f>MAX(0,total_abstraction_km3!AC78-domestic_gross_demand_km3!AC78-industry_water_withdrawal_km3!AC78)</f>
        <v>4.9157389199999999</v>
      </c>
      <c r="AD78" s="18">
        <f>MAX(0,total_abstraction_km3!AD78-domestic_gross_demand_km3!AD78-industry_water_withdrawal_km3!AD78)</f>
        <v>5.2196848999999998</v>
      </c>
      <c r="AE78" s="18">
        <f>MAX(0,total_abstraction_km3!AE78-domestic_gross_demand_km3!AE78-industry_water_withdrawal_km3!AE78)</f>
        <v>7.1938409100000005</v>
      </c>
      <c r="AF78" s="18">
        <f>MAX(0,total_abstraction_km3!AF78-domestic_gross_demand_km3!AF78-industry_water_withdrawal_km3!AF78)</f>
        <v>9.15236524</v>
      </c>
      <c r="AG78" s="18">
        <f>MAX(0,total_abstraction_km3!AG78-domestic_gross_demand_km3!AG78-industry_water_withdrawal_km3!AG78)</f>
        <v>9.0214091399999994</v>
      </c>
      <c r="AH78" s="18">
        <f>MAX(0,total_abstraction_km3!AH78-domestic_gross_demand_km3!AH78-industry_water_withdrawal_km3!AH78)</f>
        <v>9.1845481300000014</v>
      </c>
      <c r="AI78" s="18">
        <f>MAX(0,total_abstraction_km3!AI78-domestic_gross_demand_km3!AI78-industry_water_withdrawal_km3!AI78)</f>
        <v>11.027033169999999</v>
      </c>
      <c r="AJ78" s="18">
        <f>MAX(0,total_abstraction_km3!AJ78-domestic_gross_demand_km3!AJ78-industry_water_withdrawal_km3!AJ78)</f>
        <v>10.963514229999999</v>
      </c>
      <c r="AK78" s="18">
        <f>MAX(0,total_abstraction_km3!AK78-domestic_gross_demand_km3!AK78-industry_water_withdrawal_km3!AK78)</f>
        <v>10.889544039999999</v>
      </c>
      <c r="AL78" s="18">
        <f>MAX(0,total_abstraction_km3!AL78-domestic_gross_demand_km3!AL78-industry_water_withdrawal_km3!AL78)</f>
        <v>11.5173086</v>
      </c>
      <c r="AM78" s="18">
        <f>MAX(0,total_abstraction_km3!AM78-domestic_gross_demand_km3!AM78-industry_water_withdrawal_km3!AM78)</f>
        <v>11.151035140000001</v>
      </c>
      <c r="AN78" s="18">
        <f>MAX(0,total_abstraction_km3!AN78-domestic_gross_demand_km3!AN78-industry_water_withdrawal_km3!AN78)</f>
        <v>11.03745737</v>
      </c>
      <c r="AO78" s="18">
        <f>MAX(0,total_abstraction_km3!AO78-domestic_gross_demand_km3!AO78-industry_water_withdrawal_km3!AO78)</f>
        <v>10.829893709999999</v>
      </c>
      <c r="AP78" s="18">
        <f>MAX(0,total_abstraction_km3!AP78-domestic_gross_demand_km3!AP78-industry_water_withdrawal_km3!AP78)</f>
        <v>11.959677150000001</v>
      </c>
      <c r="AQ78" s="18">
        <f>MAX(0,total_abstraction_km3!AQ78-domestic_gross_demand_km3!AQ78-industry_water_withdrawal_km3!AQ78)</f>
        <v>11.44787153</v>
      </c>
      <c r="AR78" s="18">
        <f>MAX(0,total_abstraction_km3!AR78-domestic_gross_demand_km3!AR78-industry_water_withdrawal_km3!AR78)</f>
        <v>11.41953043</v>
      </c>
      <c r="AS78" s="18">
        <f>MAX(0,total_abstraction_km3!AS78-domestic_gross_demand_km3!AS78-industry_water_withdrawal_km3!AS78)</f>
        <v>11.06356347</v>
      </c>
      <c r="AT78" s="18">
        <f>MAX(0,total_abstraction_km3!AT78-domestic_gross_demand_km3!AT78-industry_water_withdrawal_km3!AT78)</f>
        <v>12.156242940000002</v>
      </c>
      <c r="AU78" s="18">
        <f>MAX(0,total_abstraction_km3!AU78-domestic_gross_demand_km3!AU78-industry_water_withdrawal_km3!AU78)</f>
        <v>12.753827970000001</v>
      </c>
      <c r="AV78" s="18">
        <f>MAX(0,total_abstraction_km3!AV78-domestic_gross_demand_km3!AV78-industry_water_withdrawal_km3!AV78)</f>
        <v>12.602457530000001</v>
      </c>
      <c r="AW78" s="18">
        <f>MAX(0,total_abstraction_km3!AW78-domestic_gross_demand_km3!AW78-industry_water_withdrawal_km3!AW78)</f>
        <v>13.082095070000001</v>
      </c>
      <c r="AX78" s="18">
        <f>MAX(0,total_abstraction_km3!AX78-domestic_gross_demand_km3!AX78-industry_water_withdrawal_km3!AX78)</f>
        <v>12.955087449999999</v>
      </c>
      <c r="AY78" s="18">
        <f>MAX(0,total_abstraction_km3!AY78-domestic_gross_demand_km3!AY78-industry_water_withdrawal_km3!AY78)</f>
        <v>13.203999079999999</v>
      </c>
      <c r="AZ78" s="18">
        <f>MAX(0,total_abstraction_km3!AZ78-domestic_gross_demand_km3!AZ78-industry_water_withdrawal_km3!AZ78)</f>
        <v>13.060280949999999</v>
      </c>
      <c r="BA78" s="18">
        <f>MAX(0,total_abstraction_km3!BA78-domestic_gross_demand_km3!BA78-industry_water_withdrawal_km3!BA78)</f>
        <v>12.653324</v>
      </c>
      <c r="BB78" s="18">
        <f>MAX(0,total_abstraction_km3!BB78-domestic_gross_demand_km3!BB78-industry_water_withdrawal_km3!BB78)</f>
        <v>12.913740750000001</v>
      </c>
      <c r="BC78" s="18">
        <f>MAX(0,total_abstraction_km3!BC78-domestic_gross_demand_km3!BC78-industry_water_withdrawal_km3!BC78)</f>
        <v>13.599117850000001</v>
      </c>
      <c r="BD78" s="18">
        <f>MAX(0,total_abstraction_km3!BD78-domestic_gross_demand_km3!BD78-industry_water_withdrawal_km3!BD78)</f>
        <v>13.465439760000001</v>
      </c>
      <c r="BE78" s="18">
        <f>MAX(0,total_abstraction_km3!BE78-domestic_gross_demand_km3!BE78-industry_water_withdrawal_km3!BE78)</f>
        <v>13.838285899999999</v>
      </c>
      <c r="BF78" s="18">
        <f>MAX(0,total_abstraction_km3!BF78-domestic_gross_demand_km3!BF78-industry_water_withdrawal_km3!BF78)</f>
        <v>14.236771079999999</v>
      </c>
      <c r="BG78" s="18">
        <f>MAX(0,total_abstraction_km3!BG78-domestic_gross_demand_km3!BG78-industry_water_withdrawal_km3!BG78)</f>
        <v>15.98602831</v>
      </c>
      <c r="BH78" s="18">
        <f>MAX(0,total_abstraction_km3!BH78-domestic_gross_demand_km3!BH78-industry_water_withdrawal_km3!BH78)</f>
        <v>15.92442962</v>
      </c>
      <c r="BI78" s="18">
        <f>MAX(0,total_abstraction_km3!BI78-domestic_gross_demand_km3!BI78-industry_water_withdrawal_km3!BI78)</f>
        <v>15.894328680000001</v>
      </c>
      <c r="BJ78" s="18">
        <f>MAX(0,total_abstraction_km3!BJ78-domestic_gross_demand_km3!BJ78-industry_water_withdrawal_km3!BJ78)</f>
        <v>15.801653030000001</v>
      </c>
      <c r="BK78" s="18">
        <f>MAX(0,total_abstraction_km3!BK78-domestic_gross_demand_km3!BK78-industry_water_withdrawal_km3!BK78)</f>
        <v>16.158983529999997</v>
      </c>
      <c r="BL78" s="18">
        <f>MAX(0,total_abstraction_km3!BL78-domestic_gross_demand_km3!BL78-industry_water_withdrawal_km3!BL78)</f>
        <v>8.6470451405172444</v>
      </c>
      <c r="BM78" s="18">
        <f>MAX(0,total_abstraction_km3!BM78-domestic_gross_demand_km3!BM78-industry_water_withdrawal_km3!BM78)</f>
        <v>4.5911648975634565</v>
      </c>
      <c r="BN78" s="18">
        <f>MAX(0,total_abstraction_km3!BN78-domestic_gross_demand_km3!BN78-industry_water_withdrawal_km3!BN78)</f>
        <v>0</v>
      </c>
      <c r="BO78" s="18">
        <f>MAX(0,total_abstraction_km3!BO78-domestic_gross_demand_km3!BO78-industry_water_withdrawal_km3!BO78)</f>
        <v>0</v>
      </c>
      <c r="BP78" s="18">
        <f>MAX(0,total_abstraction_km3!BP78-domestic_gross_demand_km3!BP78-industry_water_withdrawal_km3!BP78)</f>
        <v>0</v>
      </c>
      <c r="BQ78" s="18">
        <f>MAX(0,total_abstraction_km3!BQ78-domestic_gross_demand_km3!BQ78-industry_water_withdrawal_km3!BQ78)</f>
        <v>0</v>
      </c>
      <c r="BR78" s="18">
        <f>MAX(0,total_abstraction_km3!BR78-domestic_gross_demand_km3!BR78-industry_water_withdrawal_km3!BR78)</f>
        <v>0</v>
      </c>
      <c r="BS78" s="18">
        <f>MAX(0,total_abstraction_km3!BS78-domestic_gross_demand_km3!BS78-industry_water_withdrawal_km3!BS78)</f>
        <v>0</v>
      </c>
      <c r="BT78" s="18">
        <f>MAX(0,total_abstraction_km3!BT78-domestic_gross_demand_km3!BT78-industry_water_withdrawal_km3!BT78)</f>
        <v>0.26221559965824598</v>
      </c>
      <c r="BU78" s="18">
        <f>MAX(0,total_abstraction_km3!BU78-domestic_gross_demand_km3!BU78-industry_water_withdrawal_km3!BU78)</f>
        <v>0</v>
      </c>
      <c r="BV78" s="18">
        <f>MAX(0,total_abstraction_km3!BV78-domestic_gross_demand_km3!BV78-industry_water_withdrawal_km3!BV78)</f>
        <v>0</v>
      </c>
      <c r="BW78" s="18">
        <f>MAX(0,total_abstraction_km3!BW78-domestic_gross_demand_km3!BW78-industry_water_withdrawal_km3!BW78)</f>
        <v>3.4553722699999998</v>
      </c>
      <c r="BX78" s="18">
        <f>MAX(0,total_abstraction_km3!BX78-domestic_gross_demand_km3!BX78-industry_water_withdrawal_km3!BX78)</f>
        <v>8.6456022740781555E-2</v>
      </c>
      <c r="BY78" s="18">
        <f>MAX(0,total_abstraction_km3!BY78-domestic_gross_demand_km3!BY78-industry_water_withdrawal_km3!BY78)</f>
        <v>3.4760285700000004</v>
      </c>
      <c r="BZ78" s="18">
        <f>MAX(0,total_abstraction_km3!BZ78-domestic_gross_demand_km3!BZ78-industry_water_withdrawal_km3!BZ78)</f>
        <v>9.0831302721771853E-2</v>
      </c>
      <c r="CA78" s="18">
        <f>MAX(0,total_abstraction_km3!CA78-domestic_gross_demand_km3!CA78-industry_water_withdrawal_km3!CA78)</f>
        <v>3.496750268</v>
      </c>
      <c r="CB78" s="18">
        <f>MAX(0,total_abstraction_km3!CB78-domestic_gross_demand_km3!CB78-industry_water_withdrawal_km3!CB78)</f>
        <v>0.10889220385064559</v>
      </c>
      <c r="CC78" s="18">
        <f>MAX(0,total_abstraction_km3!CC78-domestic_gross_demand_km3!CC78-industry_water_withdrawal_km3!CC78)</f>
        <v>3.5780533859999997</v>
      </c>
      <c r="CD78" s="18">
        <f>MAX(0,total_abstraction_km3!CD78-domestic_gross_demand_km3!CD78-industry_water_withdrawal_km3!CD78)</f>
        <v>1.5888972383519686E-2</v>
      </c>
      <c r="CE78" s="18">
        <f>MAX(0,total_abstraction_km3!CE78-domestic_gross_demand_km3!CE78-industry_water_withdrawal_km3!CE78)</f>
        <v>4.6705819840000009</v>
      </c>
      <c r="CF78" s="18">
        <f>MAX(0,total_abstraction_km3!CF78-domestic_gross_demand_km3!CF78-industry_water_withdrawal_km3!CF78)</f>
        <v>0.64061167528313312</v>
      </c>
      <c r="CG78" s="18">
        <f>MAX(0,total_abstraction_km3!CG78-domestic_gross_demand_km3!CG78-industry_water_withdrawal_km3!CG78)</f>
        <v>9.1158393180000008</v>
      </c>
      <c r="CH78" s="18">
        <f>MAX(0,total_abstraction_km3!CH78-domestic_gross_demand_km3!CH78-industry_water_withdrawal_km3!CH78)</f>
        <v>1.353659744966784</v>
      </c>
      <c r="CI78" s="18">
        <f>MAX(0,total_abstraction_km3!CI78-domestic_gross_demand_km3!CI78-industry_water_withdrawal_km3!CI78)</f>
        <v>11.111771876000001</v>
      </c>
      <c r="CJ78" s="18">
        <f>MAX(0,total_abstraction_km3!CJ78-domestic_gross_demand_km3!CJ78-industry_water_withdrawal_km3!CJ78)</f>
        <v>0.20195169962469153</v>
      </c>
      <c r="CK78" s="18">
        <f>MAX(0,total_abstraction_km3!CK78-domestic_gross_demand_km3!CK78-industry_water_withdrawal_km3!CK78)</f>
        <v>11.344107257999999</v>
      </c>
      <c r="CL78" s="18">
        <f>MAX(0,total_abstraction_km3!CL78-domestic_gross_demand_km3!CL78-industry_water_withdrawal_km3!CL78)</f>
        <v>0.33864814206374355</v>
      </c>
      <c r="CM78" s="18">
        <f>MAX(0,total_abstraction_km3!CM78-domestic_gross_demand_km3!CM78-industry_water_withdrawal_km3!CM78)</f>
        <v>12.709942192</v>
      </c>
      <c r="CN78" s="18">
        <f>MAX(0,total_abstraction_km3!CN78-domestic_gross_demand_km3!CN78-industry_water_withdrawal_km3!CN78)</f>
        <v>0.34779076389903718</v>
      </c>
      <c r="CO78" s="18">
        <f>MAX(0,total_abstraction_km3!CO78-domestic_gross_demand_km3!CO78-industry_water_withdrawal_km3!CO78)</f>
        <v>13.086092526</v>
      </c>
      <c r="CP78" s="18">
        <f>MAX(0,total_abstraction_km3!CP78-domestic_gross_demand_km3!CP78-industry_water_withdrawal_km3!CP78)</f>
        <v>0.2539832875461438</v>
      </c>
      <c r="CQ78" s="18">
        <f>MAX(0,total_abstraction_km3!CQ78-domestic_gross_demand_km3!CQ78-industry_water_withdrawal_km3!CQ78)</f>
        <v>14.690190934</v>
      </c>
      <c r="CR78" s="18">
        <f>MAX(0,total_abstraction_km3!CR78-domestic_gross_demand_km3!CR78-industry_water_withdrawal_km3!CR78)</f>
        <v>1.158410351372259</v>
      </c>
      <c r="CS78" s="18">
        <f>MAX(0,total_abstraction_km3!CS78-domestic_gross_demand_km3!CS78-industry_water_withdrawal_km3!CS78)</f>
        <v>15.951655080000032</v>
      </c>
      <c r="CT78" s="18">
        <f>MAX(0,total_abstraction_km3!CT78-domestic_gross_demand_km3!CT78-industry_water_withdrawal_km3!CT78)</f>
        <v>0.18539123401486995</v>
      </c>
    </row>
    <row r="79" spans="1:98" x14ac:dyDescent="0.25">
      <c r="A79" s="18">
        <v>167</v>
      </c>
      <c r="B79" s="18" t="s">
        <v>1988</v>
      </c>
      <c r="C79" s="18" t="s">
        <v>604</v>
      </c>
      <c r="D79" s="18" t="s">
        <v>418</v>
      </c>
      <c r="E79" s="18" t="s">
        <v>310</v>
      </c>
      <c r="F79" s="18">
        <f>MAX(0,total_abstraction_km3!F79-domestic_gross_demand_km3!F79-industry_water_withdrawal_km3!F79)</f>
        <v>1.4423892</v>
      </c>
      <c r="G79" s="18">
        <f>MAX(0,total_abstraction_km3!G79-domestic_gross_demand_km3!G79-industry_water_withdrawal_km3!G79)</f>
        <v>1.4959592000000002</v>
      </c>
      <c r="H79" s="18">
        <f>MAX(0,total_abstraction_km3!H79-domestic_gross_demand_km3!H79-industry_water_withdrawal_km3!H79)</f>
        <v>1.4184732000000002</v>
      </c>
      <c r="I79" s="18">
        <f>MAX(0,total_abstraction_km3!I79-domestic_gross_demand_km3!I79-industry_water_withdrawal_km3!I79)</f>
        <v>1.4192371000000001</v>
      </c>
      <c r="J79" s="18">
        <f>MAX(0,total_abstraction_km3!J79-domestic_gross_demand_km3!J79-industry_water_withdrawal_km3!J79)</f>
        <v>1.5522319</v>
      </c>
      <c r="K79" s="18">
        <f>MAX(0,total_abstraction_km3!K79-domestic_gross_demand_km3!K79-industry_water_withdrawal_km3!K79)</f>
        <v>1.5071835</v>
      </c>
      <c r="L79" s="18">
        <f>MAX(0,total_abstraction_km3!L79-domestic_gross_demand_km3!L79-industry_water_withdrawal_km3!L79)</f>
        <v>1.6514059999999999</v>
      </c>
      <c r="M79" s="18">
        <f>MAX(0,total_abstraction_km3!M79-domestic_gross_demand_km3!M79-industry_water_withdrawal_km3!M79)</f>
        <v>1.7003166000000001</v>
      </c>
      <c r="N79" s="18">
        <f>MAX(0,total_abstraction_km3!N79-domestic_gross_demand_km3!N79-industry_water_withdrawal_km3!N79)</f>
        <v>1.8017993999999999</v>
      </c>
      <c r="O79" s="18">
        <f>MAX(0,total_abstraction_km3!O79-domestic_gross_demand_km3!O79-industry_water_withdrawal_km3!O79)</f>
        <v>1.8884517000000001</v>
      </c>
      <c r="P79" s="18">
        <f>MAX(0,total_abstraction_km3!P79-domestic_gross_demand_km3!P79-industry_water_withdrawal_km3!P79)</f>
        <v>1.6376288999999999</v>
      </c>
      <c r="Q79" s="18">
        <f>MAX(0,total_abstraction_km3!Q79-domestic_gross_demand_km3!Q79-industry_water_withdrawal_km3!Q79)</f>
        <v>1.48434</v>
      </c>
      <c r="R79" s="18">
        <f>MAX(0,total_abstraction_km3!R79-domestic_gross_demand_km3!R79-industry_water_withdrawal_km3!R79)</f>
        <v>1.7589324</v>
      </c>
      <c r="S79" s="18">
        <f>MAX(0,total_abstraction_km3!S79-domestic_gross_demand_km3!S79-industry_water_withdrawal_km3!S79)</f>
        <v>1.7089141000000001</v>
      </c>
      <c r="T79" s="18">
        <f>MAX(0,total_abstraction_km3!T79-domestic_gross_demand_km3!T79-industry_water_withdrawal_km3!T79)</f>
        <v>1.7788509000000001</v>
      </c>
      <c r="U79" s="18">
        <f>MAX(0,total_abstraction_km3!U79-domestic_gross_demand_km3!U79-industry_water_withdrawal_km3!U79)</f>
        <v>1.6968262000000001</v>
      </c>
      <c r="V79" s="18">
        <f>MAX(0,total_abstraction_km3!V79-domestic_gross_demand_km3!V79-industry_water_withdrawal_km3!V79)</f>
        <v>1.6003518999999999</v>
      </c>
      <c r="W79" s="18">
        <f>MAX(0,total_abstraction_km3!W79-domestic_gross_demand_km3!W79-industry_water_withdrawal_km3!W79)</f>
        <v>1.6483185</v>
      </c>
      <c r="X79" s="18">
        <f>MAX(0,total_abstraction_km3!X79-domestic_gross_demand_km3!X79-industry_water_withdrawal_km3!X79)</f>
        <v>1.7216406</v>
      </c>
      <c r="Y79" s="18">
        <f>MAX(0,total_abstraction_km3!Y79-domestic_gross_demand_km3!Y79-industry_water_withdrawal_km3!Y79)</f>
        <v>1.4767771000000001</v>
      </c>
      <c r="Z79" s="18">
        <f>MAX(0,total_abstraction_km3!Z79-domestic_gross_demand_km3!Z79-industry_water_withdrawal_km3!Z79)</f>
        <v>1.6355434</v>
      </c>
      <c r="AA79" s="18">
        <f>MAX(0,total_abstraction_km3!AA79-domestic_gross_demand_km3!AA79-industry_water_withdrawal_km3!AA79)</f>
        <v>1.7565710000000001</v>
      </c>
      <c r="AB79" s="18">
        <f>MAX(0,total_abstraction_km3!AB79-domestic_gross_demand_km3!AB79-industry_water_withdrawal_km3!AB79)</f>
        <v>1.6333712000000002</v>
      </c>
      <c r="AC79" s="18">
        <f>MAX(0,total_abstraction_km3!AC79-domestic_gross_demand_km3!AC79-industry_water_withdrawal_km3!AC79)</f>
        <v>1.6569200999999998</v>
      </c>
      <c r="AD79" s="18">
        <f>MAX(0,total_abstraction_km3!AD79-domestic_gross_demand_km3!AD79-industry_water_withdrawal_km3!AD79)</f>
        <v>1.6444773000000001</v>
      </c>
      <c r="AE79" s="18">
        <f>MAX(0,total_abstraction_km3!AE79-domestic_gross_demand_km3!AE79-industry_water_withdrawal_km3!AE79)</f>
        <v>1.5693869</v>
      </c>
      <c r="AF79" s="18">
        <f>MAX(0,total_abstraction_km3!AF79-domestic_gross_demand_km3!AF79-industry_water_withdrawal_km3!AF79)</f>
        <v>1.8792742999999998</v>
      </c>
      <c r="AG79" s="18">
        <f>MAX(0,total_abstraction_km3!AG79-domestic_gross_demand_km3!AG79-industry_water_withdrawal_km3!AG79)</f>
        <v>1.6602512</v>
      </c>
      <c r="AH79" s="18">
        <f>MAX(0,total_abstraction_km3!AH79-domestic_gross_demand_km3!AH79-industry_water_withdrawal_km3!AH79)</f>
        <v>1.9521507000000002</v>
      </c>
      <c r="AI79" s="18">
        <f>MAX(0,total_abstraction_km3!AI79-domestic_gross_demand_km3!AI79-industry_water_withdrawal_km3!AI79)</f>
        <v>2.2491186000000001</v>
      </c>
      <c r="AJ79" s="18">
        <f>MAX(0,total_abstraction_km3!AJ79-domestic_gross_demand_km3!AJ79-industry_water_withdrawal_km3!AJ79)</f>
        <v>2.044546</v>
      </c>
      <c r="AK79" s="18">
        <f>MAX(0,total_abstraction_km3!AK79-domestic_gross_demand_km3!AK79-industry_water_withdrawal_km3!AK79)</f>
        <v>1.8966407999999999</v>
      </c>
      <c r="AL79" s="18">
        <f>MAX(0,total_abstraction_km3!AL79-domestic_gross_demand_km3!AL79-industry_water_withdrawal_km3!AL79)</f>
        <v>2.2986389999999997</v>
      </c>
      <c r="AM79" s="18">
        <f>MAX(0,total_abstraction_km3!AM79-domestic_gross_demand_km3!AM79-industry_water_withdrawal_km3!AM79)</f>
        <v>2.0109452999999999</v>
      </c>
      <c r="AN79" s="18">
        <f>MAX(0,total_abstraction_km3!AN79-domestic_gross_demand_km3!AN79-industry_water_withdrawal_km3!AN79)</f>
        <v>2.1003135999999998</v>
      </c>
      <c r="AO79" s="18">
        <f>MAX(0,total_abstraction_km3!AO79-domestic_gross_demand_km3!AO79-industry_water_withdrawal_km3!AO79)</f>
        <v>1.9950757000000001</v>
      </c>
      <c r="AP79" s="18">
        <f>MAX(0,total_abstraction_km3!AP79-domestic_gross_demand_km3!AP79-industry_water_withdrawal_km3!AP79)</f>
        <v>1.9246185</v>
      </c>
      <c r="AQ79" s="18">
        <f>MAX(0,total_abstraction_km3!AQ79-domestic_gross_demand_km3!AQ79-industry_water_withdrawal_km3!AQ79)</f>
        <v>2.2809664000000001</v>
      </c>
      <c r="AR79" s="18">
        <f>MAX(0,total_abstraction_km3!AR79-domestic_gross_demand_km3!AR79-industry_water_withdrawal_km3!AR79)</f>
        <v>2.2447110000000001</v>
      </c>
      <c r="AS79" s="18">
        <f>MAX(0,total_abstraction_km3!AS79-domestic_gross_demand_km3!AS79-industry_water_withdrawal_km3!AS79)</f>
        <v>2.2651593999999999</v>
      </c>
      <c r="AT79" s="18">
        <f>MAX(0,total_abstraction_km3!AT79-domestic_gross_demand_km3!AT79-industry_water_withdrawal_km3!AT79)</f>
        <v>2.0792169</v>
      </c>
      <c r="AU79" s="18">
        <f>MAX(0,total_abstraction_km3!AU79-domestic_gross_demand_km3!AU79-industry_water_withdrawal_km3!AU79)</f>
        <v>2.1393090000000003</v>
      </c>
      <c r="AV79" s="18">
        <f>MAX(0,total_abstraction_km3!AV79-domestic_gross_demand_km3!AV79-industry_water_withdrawal_km3!AV79)</f>
        <v>2.5122854000000001</v>
      </c>
      <c r="AW79" s="18">
        <f>MAX(0,total_abstraction_km3!AW79-domestic_gross_demand_km3!AW79-industry_water_withdrawal_km3!AW79)</f>
        <v>2.7156398000000004</v>
      </c>
      <c r="AX79" s="18">
        <f>MAX(0,total_abstraction_km3!AX79-domestic_gross_demand_km3!AX79-industry_water_withdrawal_km3!AX79)</f>
        <v>2.8224698999999998</v>
      </c>
      <c r="AY79" s="18">
        <f>MAX(0,total_abstraction_km3!AY79-domestic_gross_demand_km3!AY79-industry_water_withdrawal_km3!AY79)</f>
        <v>2.4503652000000002</v>
      </c>
      <c r="AZ79" s="18">
        <f>MAX(0,total_abstraction_km3!AZ79-domestic_gross_demand_km3!AZ79-industry_water_withdrawal_km3!AZ79)</f>
        <v>2.9995411000000001</v>
      </c>
      <c r="BA79" s="18">
        <f>MAX(0,total_abstraction_km3!BA79-domestic_gross_demand_km3!BA79-industry_water_withdrawal_km3!BA79)</f>
        <v>2.7198752000000002</v>
      </c>
      <c r="BB79" s="18">
        <f>MAX(0,total_abstraction_km3!BB79-domestic_gross_demand_km3!BB79-industry_water_withdrawal_km3!BB79)</f>
        <v>2.8069785</v>
      </c>
      <c r="BC79" s="18">
        <f>MAX(0,total_abstraction_km3!BC79-domestic_gross_demand_km3!BC79-industry_water_withdrawal_km3!BC79)</f>
        <v>2.3677255000000001</v>
      </c>
      <c r="BD79" s="18">
        <f>MAX(0,total_abstraction_km3!BD79-domestic_gross_demand_km3!BD79-industry_water_withdrawal_km3!BD79)</f>
        <v>2.6105758999999997</v>
      </c>
      <c r="BE79" s="18">
        <f>MAX(0,total_abstraction_km3!BE79-domestic_gross_demand_km3!BE79-industry_water_withdrawal_km3!BE79)</f>
        <v>2.8428934000000003</v>
      </c>
      <c r="BF79" s="18">
        <f>MAX(0,total_abstraction_km3!BF79-domestic_gross_demand_km3!BF79-industry_water_withdrawal_km3!BF79)</f>
        <v>2.8750125999999998</v>
      </c>
      <c r="BG79" s="18">
        <f>MAX(0,total_abstraction_km3!BG79-domestic_gross_demand_km3!BG79-industry_water_withdrawal_km3!BG79)</f>
        <v>2.9338725999999999</v>
      </c>
      <c r="BH79" s="18">
        <f>MAX(0,total_abstraction_km3!BH79-domestic_gross_demand_km3!BH79-industry_water_withdrawal_km3!BH79)</f>
        <v>2.6721679999999997</v>
      </c>
      <c r="BI79" s="18">
        <f>MAX(0,total_abstraction_km3!BI79-domestic_gross_demand_km3!BI79-industry_water_withdrawal_km3!BI79)</f>
        <v>2.6290825999999998</v>
      </c>
      <c r="BJ79" s="18">
        <f>MAX(0,total_abstraction_km3!BJ79-domestic_gross_demand_km3!BJ79-industry_water_withdrawal_km3!BJ79)</f>
        <v>3.2005825999999997</v>
      </c>
      <c r="BK79" s="18">
        <f>MAX(0,total_abstraction_km3!BK79-domestic_gross_demand_km3!BK79-industry_water_withdrawal_km3!BK79)</f>
        <v>2.4538126</v>
      </c>
      <c r="BL79" s="18">
        <f>MAX(0,total_abstraction_km3!BL79-domestic_gross_demand_km3!BL79-industry_water_withdrawal_km3!BL79)</f>
        <v>2.0503468206896538</v>
      </c>
      <c r="BM79" s="18">
        <f>MAX(0,total_abstraction_km3!BM79-domestic_gross_demand_km3!BM79-industry_water_withdrawal_km3!BM79)</f>
        <v>0.48316664989700453</v>
      </c>
      <c r="BN79" s="18">
        <f>MAX(0,total_abstraction_km3!BN79-domestic_gross_demand_km3!BN79-industry_water_withdrawal_km3!BN79)</f>
        <v>0</v>
      </c>
      <c r="BO79" s="18">
        <f>MAX(0,total_abstraction_km3!BO79-domestic_gross_demand_km3!BO79-industry_water_withdrawal_km3!BO79)</f>
        <v>0</v>
      </c>
      <c r="BP79" s="18">
        <f>MAX(0,total_abstraction_km3!BP79-domestic_gross_demand_km3!BP79-industry_water_withdrawal_km3!BP79)</f>
        <v>0</v>
      </c>
      <c r="BQ79" s="18">
        <f>MAX(0,total_abstraction_km3!BQ79-domestic_gross_demand_km3!BQ79-industry_water_withdrawal_km3!BQ79)</f>
        <v>0</v>
      </c>
      <c r="BR79" s="18">
        <f>MAX(0,total_abstraction_km3!BR79-domestic_gross_demand_km3!BR79-industry_water_withdrawal_km3!BR79)</f>
        <v>0</v>
      </c>
      <c r="BS79" s="18">
        <f>MAX(0,total_abstraction_km3!BS79-domestic_gross_demand_km3!BS79-industry_water_withdrawal_km3!BS79)</f>
        <v>0</v>
      </c>
      <c r="BT79" s="18">
        <f>MAX(0,total_abstraction_km3!BT79-domestic_gross_demand_km3!BT79-industry_water_withdrawal_km3!BT79)</f>
        <v>2.6000103878925589E-2</v>
      </c>
      <c r="BU79" s="18">
        <f>MAX(0,total_abstraction_km3!BU79-domestic_gross_demand_km3!BU79-industry_water_withdrawal_km3!BU79)</f>
        <v>0</v>
      </c>
      <c r="BV79" s="18">
        <f>MAX(0,total_abstraction_km3!BV79-domestic_gross_demand_km3!BV79-industry_water_withdrawal_km3!BV79)</f>
        <v>0</v>
      </c>
      <c r="BW79" s="18">
        <f>MAX(0,total_abstraction_km3!BW79-domestic_gross_demand_km3!BW79-industry_water_withdrawal_km3!BW79)</f>
        <v>1.4656581200000001</v>
      </c>
      <c r="BX79" s="18">
        <f>MAX(0,total_abstraction_km3!BX79-domestic_gross_demand_km3!BX79-industry_water_withdrawal_km3!BX79)</f>
        <v>5.6650039601770626E-2</v>
      </c>
      <c r="BY79" s="18">
        <f>MAX(0,total_abstraction_km3!BY79-domestic_gross_demand_km3!BY79-industry_water_withdrawal_km3!BY79)</f>
        <v>1.7098314400000001</v>
      </c>
      <c r="BZ79" s="18">
        <f>MAX(0,total_abstraction_km3!BZ79-domestic_gross_demand_km3!BZ79-industry_water_withdrawal_km3!BZ79)</f>
        <v>0.14522754116155037</v>
      </c>
      <c r="CA79" s="18">
        <f>MAX(0,total_abstraction_km3!CA79-domestic_gross_demand_km3!CA79-industry_water_withdrawal_km3!CA79)</f>
        <v>1.6737332599999999</v>
      </c>
      <c r="CB79" s="18">
        <f>MAX(0,total_abstraction_km3!CB79-domestic_gross_demand_km3!CB79-industry_water_withdrawal_km3!CB79)</f>
        <v>0.11698170091230219</v>
      </c>
      <c r="CC79" s="18">
        <f>MAX(0,total_abstraction_km3!CC79-domestic_gross_demand_km3!CC79-industry_water_withdrawal_km3!CC79)</f>
        <v>1.6287828600000001</v>
      </c>
      <c r="CD79" s="18">
        <f>MAX(0,total_abstraction_km3!CD79-domestic_gross_demand_km3!CD79-industry_water_withdrawal_km3!CD79)</f>
        <v>8.8872898420846072E-2</v>
      </c>
      <c r="CE79" s="18">
        <f>MAX(0,total_abstraction_km3!CE79-domestic_gross_demand_km3!CE79-industry_water_withdrawal_km3!CE79)</f>
        <v>1.6653766000000001</v>
      </c>
      <c r="CF79" s="18">
        <f>MAX(0,total_abstraction_km3!CF79-domestic_gross_demand_km3!CF79-industry_water_withdrawal_km3!CF79)</f>
        <v>4.8062407196607843E-2</v>
      </c>
      <c r="CG79" s="18">
        <f>MAX(0,total_abstraction_km3!CG79-domestic_gross_demand_km3!CG79-industry_water_withdrawal_km3!CG79)</f>
        <v>1.8620363400000002</v>
      </c>
      <c r="CH79" s="18">
        <f>MAX(0,total_abstraction_km3!CH79-domestic_gross_demand_km3!CH79-industry_water_withdrawal_km3!CH79)</f>
        <v>0.26544291106150247</v>
      </c>
      <c r="CI79" s="18">
        <f>MAX(0,total_abstraction_km3!CI79-domestic_gross_demand_km3!CI79-industry_water_withdrawal_km3!CI79)</f>
        <v>2.0702169400000003</v>
      </c>
      <c r="CJ79" s="18">
        <f>MAX(0,total_abstraction_km3!CJ79-domestic_gross_demand_km3!CJ79-industry_water_withdrawal_km3!CJ79)</f>
        <v>0.14522026001390489</v>
      </c>
      <c r="CK79" s="18">
        <f>MAX(0,total_abstraction_km3!CK79-domestic_gross_demand_km3!CK79-industry_water_withdrawal_km3!CK79)</f>
        <v>2.1421062000000002</v>
      </c>
      <c r="CL79" s="18">
        <f>MAX(0,total_abstraction_km3!CL79-domestic_gross_demand_km3!CL79-industry_water_withdrawal_km3!CL79)</f>
        <v>0.16561486073218062</v>
      </c>
      <c r="CM79" s="18">
        <f>MAX(0,total_abstraction_km3!CM79-domestic_gross_demand_km3!CM79-industry_water_withdrawal_km3!CM79)</f>
        <v>2.4537841999999999</v>
      </c>
      <c r="CN79" s="18">
        <f>MAX(0,total_abstraction_km3!CN79-domestic_gross_demand_km3!CN79-industry_water_withdrawal_km3!CN79)</f>
        <v>0.3321531909517052</v>
      </c>
      <c r="CO79" s="18">
        <f>MAX(0,total_abstraction_km3!CO79-domestic_gross_demand_km3!CO79-industry_water_withdrawal_km3!CO79)</f>
        <v>2.6688971000000001</v>
      </c>
      <c r="CP79" s="18">
        <f>MAX(0,total_abstraction_km3!CP79-domestic_gross_demand_km3!CP79-industry_water_withdrawal_km3!CP79)</f>
        <v>0.24472204236391823</v>
      </c>
      <c r="CQ79" s="18">
        <f>MAX(0,total_abstraction_km3!CQ79-domestic_gross_demand_km3!CQ79-industry_water_withdrawal_km3!CQ79)</f>
        <v>2.7869044999999999</v>
      </c>
      <c r="CR79" s="18">
        <f>MAX(0,total_abstraction_km3!CR79-domestic_gross_demand_km3!CR79-industry_water_withdrawal_km3!CR79)</f>
        <v>0.136351451268868</v>
      </c>
      <c r="CS79" s="18">
        <f>MAX(0,total_abstraction_km3!CS79-domestic_gross_demand_km3!CS79-industry_water_withdrawal_km3!CS79)</f>
        <v>2.7611592666666698</v>
      </c>
      <c r="CT79" s="18">
        <f>MAX(0,total_abstraction_km3!CT79-domestic_gross_demand_km3!CT79-industry_water_withdrawal_km3!CT79)</f>
        <v>0.39051189819688398</v>
      </c>
    </row>
    <row r="80" spans="1:98" x14ac:dyDescent="0.25">
      <c r="A80" s="18">
        <v>168</v>
      </c>
      <c r="B80" s="18" t="s">
        <v>1989</v>
      </c>
      <c r="C80" s="18" t="s">
        <v>605</v>
      </c>
      <c r="D80" s="18" t="s">
        <v>412</v>
      </c>
      <c r="E80" s="18" t="s">
        <v>320</v>
      </c>
      <c r="F80" s="18">
        <f>MAX(0,total_abstraction_km3!F80-domestic_gross_demand_km3!F80-industry_water_withdrawal_km3!F80)</f>
        <v>0</v>
      </c>
      <c r="G80" s="18">
        <f>MAX(0,total_abstraction_km3!G80-domestic_gross_demand_km3!G80-industry_water_withdrawal_km3!G80)</f>
        <v>0</v>
      </c>
      <c r="H80" s="18">
        <f>MAX(0,total_abstraction_km3!H80-domestic_gross_demand_km3!H80-industry_water_withdrawal_km3!H80)</f>
        <v>0</v>
      </c>
      <c r="I80" s="18">
        <f>MAX(0,total_abstraction_km3!I80-domestic_gross_demand_km3!I80-industry_water_withdrawal_km3!I80)</f>
        <v>0</v>
      </c>
      <c r="J80" s="18">
        <f>MAX(0,total_abstraction_km3!J80-domestic_gross_demand_km3!J80-industry_water_withdrawal_km3!J80)</f>
        <v>0</v>
      </c>
      <c r="K80" s="18">
        <f>MAX(0,total_abstraction_km3!K80-domestic_gross_demand_km3!K80-industry_water_withdrawal_km3!K80)</f>
        <v>0</v>
      </c>
      <c r="L80" s="18">
        <f>MAX(0,total_abstraction_km3!L80-domestic_gross_demand_km3!L80-industry_water_withdrawal_km3!L80)</f>
        <v>0</v>
      </c>
      <c r="M80" s="18">
        <f>MAX(0,total_abstraction_km3!M80-domestic_gross_demand_km3!M80-industry_water_withdrawal_km3!M80)</f>
        <v>0</v>
      </c>
      <c r="N80" s="18">
        <f>MAX(0,total_abstraction_km3!N80-domestic_gross_demand_km3!N80-industry_water_withdrawal_km3!N80)</f>
        <v>0</v>
      </c>
      <c r="O80" s="18">
        <f>MAX(0,total_abstraction_km3!O80-domestic_gross_demand_km3!O80-industry_water_withdrawal_km3!O80)</f>
        <v>0</v>
      </c>
      <c r="P80" s="18">
        <f>MAX(0,total_abstraction_km3!P80-domestic_gross_demand_km3!P80-industry_water_withdrawal_km3!P80)</f>
        <v>0</v>
      </c>
      <c r="Q80" s="18">
        <f>MAX(0,total_abstraction_km3!Q80-domestic_gross_demand_km3!Q80-industry_water_withdrawal_km3!Q80)</f>
        <v>0</v>
      </c>
      <c r="R80" s="18">
        <f>MAX(0,total_abstraction_km3!R80-domestic_gross_demand_km3!R80-industry_water_withdrawal_km3!R80)</f>
        <v>0</v>
      </c>
      <c r="S80" s="18">
        <f>MAX(0,total_abstraction_km3!S80-domestic_gross_demand_km3!S80-industry_water_withdrawal_km3!S80)</f>
        <v>0</v>
      </c>
      <c r="T80" s="18">
        <f>MAX(0,total_abstraction_km3!T80-domestic_gross_demand_km3!T80-industry_water_withdrawal_km3!T80)</f>
        <v>0</v>
      </c>
      <c r="U80" s="18">
        <f>MAX(0,total_abstraction_km3!U80-domestic_gross_demand_km3!U80-industry_water_withdrawal_km3!U80)</f>
        <v>0</v>
      </c>
      <c r="V80" s="18">
        <f>MAX(0,total_abstraction_km3!V80-domestic_gross_demand_km3!V80-industry_water_withdrawal_km3!V80)</f>
        <v>0</v>
      </c>
      <c r="W80" s="18">
        <f>MAX(0,total_abstraction_km3!W80-domestic_gross_demand_km3!W80-industry_water_withdrawal_km3!W80)</f>
        <v>0</v>
      </c>
      <c r="X80" s="18">
        <f>MAX(0,total_abstraction_km3!X80-domestic_gross_demand_km3!X80-industry_water_withdrawal_km3!X80)</f>
        <v>0</v>
      </c>
      <c r="Y80" s="18">
        <f>MAX(0,total_abstraction_km3!Y80-domestic_gross_demand_km3!Y80-industry_water_withdrawal_km3!Y80)</f>
        <v>0</v>
      </c>
      <c r="Z80" s="18">
        <f>MAX(0,total_abstraction_km3!Z80-domestic_gross_demand_km3!Z80-industry_water_withdrawal_km3!Z80)</f>
        <v>0</v>
      </c>
      <c r="AA80" s="18">
        <f>MAX(0,total_abstraction_km3!AA80-domestic_gross_demand_km3!AA80-industry_water_withdrawal_km3!AA80)</f>
        <v>0</v>
      </c>
      <c r="AB80" s="18">
        <f>MAX(0,total_abstraction_km3!AB80-domestic_gross_demand_km3!AB80-industry_water_withdrawal_km3!AB80)</f>
        <v>0</v>
      </c>
      <c r="AC80" s="18">
        <f>MAX(0,total_abstraction_km3!AC80-domestic_gross_demand_km3!AC80-industry_water_withdrawal_km3!AC80)</f>
        <v>0</v>
      </c>
      <c r="AD80" s="18">
        <f>MAX(0,total_abstraction_km3!AD80-domestic_gross_demand_km3!AD80-industry_water_withdrawal_km3!AD80)</f>
        <v>0</v>
      </c>
      <c r="AE80" s="18">
        <f>MAX(0,total_abstraction_km3!AE80-domestic_gross_demand_km3!AE80-industry_water_withdrawal_km3!AE80)</f>
        <v>0</v>
      </c>
      <c r="AF80" s="18">
        <f>MAX(0,total_abstraction_km3!AF80-domestic_gross_demand_km3!AF80-industry_water_withdrawal_km3!AF80)</f>
        <v>0</v>
      </c>
      <c r="AG80" s="18">
        <f>MAX(0,total_abstraction_km3!AG80-domestic_gross_demand_km3!AG80-industry_water_withdrawal_km3!AG80)</f>
        <v>0</v>
      </c>
      <c r="AH80" s="18">
        <f>MAX(0,total_abstraction_km3!AH80-domestic_gross_demand_km3!AH80-industry_water_withdrawal_km3!AH80)</f>
        <v>0</v>
      </c>
      <c r="AI80" s="18">
        <f>MAX(0,total_abstraction_km3!AI80-domestic_gross_demand_km3!AI80-industry_water_withdrawal_km3!AI80)</f>
        <v>0</v>
      </c>
      <c r="AJ80" s="18">
        <f>MAX(0,total_abstraction_km3!AJ80-domestic_gross_demand_km3!AJ80-industry_water_withdrawal_km3!AJ80)</f>
        <v>0</v>
      </c>
      <c r="AK80" s="18">
        <f>MAX(0,total_abstraction_km3!AK80-domestic_gross_demand_km3!AK80-industry_water_withdrawal_km3!AK80)</f>
        <v>0</v>
      </c>
      <c r="AL80" s="18">
        <f>MAX(0,total_abstraction_km3!AL80-domestic_gross_demand_km3!AL80-industry_water_withdrawal_km3!AL80)</f>
        <v>0</v>
      </c>
      <c r="AM80" s="18">
        <f>MAX(0,total_abstraction_km3!AM80-domestic_gross_demand_km3!AM80-industry_water_withdrawal_km3!AM80)</f>
        <v>0</v>
      </c>
      <c r="AN80" s="18">
        <f>MAX(0,total_abstraction_km3!AN80-domestic_gross_demand_km3!AN80-industry_water_withdrawal_km3!AN80)</f>
        <v>0</v>
      </c>
      <c r="AO80" s="18">
        <f>MAX(0,total_abstraction_km3!AO80-domestic_gross_demand_km3!AO80-industry_water_withdrawal_km3!AO80)</f>
        <v>0</v>
      </c>
      <c r="AP80" s="18">
        <f>MAX(0,total_abstraction_km3!AP80-domestic_gross_demand_km3!AP80-industry_water_withdrawal_km3!AP80)</f>
        <v>0</v>
      </c>
      <c r="AQ80" s="18">
        <f>MAX(0,total_abstraction_km3!AQ80-domestic_gross_demand_km3!AQ80-industry_water_withdrawal_km3!AQ80)</f>
        <v>0</v>
      </c>
      <c r="AR80" s="18">
        <f>MAX(0,total_abstraction_km3!AR80-domestic_gross_demand_km3!AR80-industry_water_withdrawal_km3!AR80)</f>
        <v>0</v>
      </c>
      <c r="AS80" s="18">
        <f>MAX(0,total_abstraction_km3!AS80-domestic_gross_demand_km3!AS80-industry_water_withdrawal_km3!AS80)</f>
        <v>0</v>
      </c>
      <c r="AT80" s="18">
        <f>MAX(0,total_abstraction_km3!AT80-domestic_gross_demand_km3!AT80-industry_water_withdrawal_km3!AT80)</f>
        <v>0</v>
      </c>
      <c r="AU80" s="18">
        <f>MAX(0,total_abstraction_km3!AU80-domestic_gross_demand_km3!AU80-industry_water_withdrawal_km3!AU80)</f>
        <v>0</v>
      </c>
      <c r="AV80" s="18">
        <f>MAX(0,total_abstraction_km3!AV80-domestic_gross_demand_km3!AV80-industry_water_withdrawal_km3!AV80)</f>
        <v>0</v>
      </c>
      <c r="AW80" s="18">
        <f>MAX(0,total_abstraction_km3!AW80-domestic_gross_demand_km3!AW80-industry_water_withdrawal_km3!AW80)</f>
        <v>0</v>
      </c>
      <c r="AX80" s="18">
        <f>MAX(0,total_abstraction_km3!AX80-domestic_gross_demand_km3!AX80-industry_water_withdrawal_km3!AX80)</f>
        <v>0</v>
      </c>
      <c r="AY80" s="18">
        <f>MAX(0,total_abstraction_km3!AY80-domestic_gross_demand_km3!AY80-industry_water_withdrawal_km3!AY80)</f>
        <v>0</v>
      </c>
      <c r="AZ80" s="18">
        <f>MAX(0,total_abstraction_km3!AZ80-domestic_gross_demand_km3!AZ80-industry_water_withdrawal_km3!AZ80)</f>
        <v>0</v>
      </c>
      <c r="BA80" s="18">
        <f>MAX(0,total_abstraction_km3!BA80-domestic_gross_demand_km3!BA80-industry_water_withdrawal_km3!BA80)</f>
        <v>0</v>
      </c>
      <c r="BB80" s="18">
        <f>MAX(0,total_abstraction_km3!BB80-domestic_gross_demand_km3!BB80-industry_water_withdrawal_km3!BB80)</f>
        <v>0</v>
      </c>
      <c r="BC80" s="18">
        <f>MAX(0,total_abstraction_km3!BC80-domestic_gross_demand_km3!BC80-industry_water_withdrawal_km3!BC80)</f>
        <v>0</v>
      </c>
      <c r="BD80" s="18">
        <f>MAX(0,total_abstraction_km3!BD80-domestic_gross_demand_km3!BD80-industry_water_withdrawal_km3!BD80)</f>
        <v>0</v>
      </c>
      <c r="BE80" s="18">
        <f>MAX(0,total_abstraction_km3!BE80-domestic_gross_demand_km3!BE80-industry_water_withdrawal_km3!BE80)</f>
        <v>0</v>
      </c>
      <c r="BF80" s="18">
        <f>MAX(0,total_abstraction_km3!BF80-domestic_gross_demand_km3!BF80-industry_water_withdrawal_km3!BF80)</f>
        <v>0</v>
      </c>
      <c r="BG80" s="18">
        <f>MAX(0,total_abstraction_km3!BG80-domestic_gross_demand_km3!BG80-industry_water_withdrawal_km3!BG80)</f>
        <v>0</v>
      </c>
      <c r="BH80" s="18">
        <f>MAX(0,total_abstraction_km3!BH80-domestic_gross_demand_km3!BH80-industry_water_withdrawal_km3!BH80)</f>
        <v>0</v>
      </c>
      <c r="BI80" s="18">
        <f>MAX(0,total_abstraction_km3!BI80-domestic_gross_demand_km3!BI80-industry_water_withdrawal_km3!BI80)</f>
        <v>0</v>
      </c>
      <c r="BJ80" s="18">
        <f>MAX(0,total_abstraction_km3!BJ80-domestic_gross_demand_km3!BJ80-industry_water_withdrawal_km3!BJ80)</f>
        <v>0</v>
      </c>
      <c r="BK80" s="18">
        <f>MAX(0,total_abstraction_km3!BK80-domestic_gross_demand_km3!BK80-industry_water_withdrawal_km3!BK80)</f>
        <v>0</v>
      </c>
      <c r="BL80" s="18">
        <f>MAX(0,total_abstraction_km3!BL80-domestic_gross_demand_km3!BL80-industry_water_withdrawal_km3!BL80)</f>
        <v>0</v>
      </c>
      <c r="BM80" s="18">
        <f>MAX(0,total_abstraction_km3!BM80-domestic_gross_demand_km3!BM80-industry_water_withdrawal_km3!BM80)</f>
        <v>0</v>
      </c>
      <c r="BN80" s="18">
        <f>MAX(0,total_abstraction_km3!BN80-domestic_gross_demand_km3!BN80-industry_water_withdrawal_km3!BN80)</f>
        <v>0</v>
      </c>
      <c r="BO80" s="18">
        <f>MAX(0,total_abstraction_km3!BO80-domestic_gross_demand_km3!BO80-industry_water_withdrawal_km3!BO80)</f>
        <v>0</v>
      </c>
      <c r="BP80" s="18">
        <f>MAX(0,total_abstraction_km3!BP80-domestic_gross_demand_km3!BP80-industry_water_withdrawal_km3!BP80)</f>
        <v>0</v>
      </c>
      <c r="BQ80" s="18">
        <f>MAX(0,total_abstraction_km3!BQ80-domestic_gross_demand_km3!BQ80-industry_water_withdrawal_km3!BQ80)</f>
        <v>0</v>
      </c>
      <c r="BR80" s="18">
        <f>MAX(0,total_abstraction_km3!BR80-domestic_gross_demand_km3!BR80-industry_water_withdrawal_km3!BR80)</f>
        <v>0</v>
      </c>
      <c r="BS80" s="18">
        <f>MAX(0,total_abstraction_km3!BS80-domestic_gross_demand_km3!BS80-industry_water_withdrawal_km3!BS80)</f>
        <v>0</v>
      </c>
      <c r="BT80" s="18">
        <f>MAX(0,total_abstraction_km3!BT80-domestic_gross_demand_km3!BT80-industry_water_withdrawal_km3!BT80)</f>
        <v>0</v>
      </c>
      <c r="BU80" s="18">
        <f>MAX(0,total_abstraction_km3!BU80-domestic_gross_demand_km3!BU80-industry_water_withdrawal_km3!BU80)</f>
        <v>0</v>
      </c>
      <c r="BV80" s="18">
        <f>MAX(0,total_abstraction_km3!BV80-domestic_gross_demand_km3!BV80-industry_water_withdrawal_km3!BV80)</f>
        <v>0</v>
      </c>
      <c r="BW80" s="18">
        <f>MAX(0,total_abstraction_km3!BW80-domestic_gross_demand_km3!BW80-industry_water_withdrawal_km3!BW80)</f>
        <v>0</v>
      </c>
      <c r="BX80" s="18">
        <f>MAX(0,total_abstraction_km3!BX80-domestic_gross_demand_km3!BX80-industry_water_withdrawal_km3!BX80)</f>
        <v>0</v>
      </c>
      <c r="BY80" s="18">
        <f>MAX(0,total_abstraction_km3!BY80-domestic_gross_demand_km3!BY80-industry_water_withdrawal_km3!BY80)</f>
        <v>0</v>
      </c>
      <c r="BZ80" s="18">
        <f>MAX(0,total_abstraction_km3!BZ80-domestic_gross_demand_km3!BZ80-industry_water_withdrawal_km3!BZ80)</f>
        <v>0</v>
      </c>
      <c r="CA80" s="18">
        <f>MAX(0,total_abstraction_km3!CA80-domestic_gross_demand_km3!CA80-industry_water_withdrawal_km3!CA80)</f>
        <v>0</v>
      </c>
      <c r="CB80" s="18">
        <f>MAX(0,total_abstraction_km3!CB80-domestic_gross_demand_km3!CB80-industry_water_withdrawal_km3!CB80)</f>
        <v>0</v>
      </c>
      <c r="CC80" s="18">
        <f>MAX(0,total_abstraction_km3!CC80-domestic_gross_demand_km3!CC80-industry_water_withdrawal_km3!CC80)</f>
        <v>0</v>
      </c>
      <c r="CD80" s="18">
        <f>MAX(0,total_abstraction_km3!CD80-domestic_gross_demand_km3!CD80-industry_water_withdrawal_km3!CD80)</f>
        <v>0</v>
      </c>
      <c r="CE80" s="18">
        <f>MAX(0,total_abstraction_km3!CE80-domestic_gross_demand_km3!CE80-industry_water_withdrawal_km3!CE80)</f>
        <v>0</v>
      </c>
      <c r="CF80" s="18">
        <f>MAX(0,total_abstraction_km3!CF80-domestic_gross_demand_km3!CF80-industry_water_withdrawal_km3!CF80)</f>
        <v>0</v>
      </c>
      <c r="CG80" s="18">
        <f>MAX(0,total_abstraction_km3!CG80-domestic_gross_demand_km3!CG80-industry_water_withdrawal_km3!CG80)</f>
        <v>0</v>
      </c>
      <c r="CH80" s="18">
        <f>MAX(0,total_abstraction_km3!CH80-domestic_gross_demand_km3!CH80-industry_water_withdrawal_km3!CH80)</f>
        <v>0</v>
      </c>
      <c r="CI80" s="18">
        <f>MAX(0,total_abstraction_km3!CI80-domestic_gross_demand_km3!CI80-industry_water_withdrawal_km3!CI80)</f>
        <v>0</v>
      </c>
      <c r="CJ80" s="18">
        <f>MAX(0,total_abstraction_km3!CJ80-domestic_gross_demand_km3!CJ80-industry_water_withdrawal_km3!CJ80)</f>
        <v>0</v>
      </c>
      <c r="CK80" s="18">
        <f>MAX(0,total_abstraction_km3!CK80-domestic_gross_demand_km3!CK80-industry_water_withdrawal_km3!CK80)</f>
        <v>0</v>
      </c>
      <c r="CL80" s="18">
        <f>MAX(0,total_abstraction_km3!CL80-domestic_gross_demand_km3!CL80-industry_water_withdrawal_km3!CL80)</f>
        <v>0</v>
      </c>
      <c r="CM80" s="18">
        <f>MAX(0,total_abstraction_km3!CM80-domestic_gross_demand_km3!CM80-industry_water_withdrawal_km3!CM80)</f>
        <v>0</v>
      </c>
      <c r="CN80" s="18">
        <f>MAX(0,total_abstraction_km3!CN80-domestic_gross_demand_km3!CN80-industry_water_withdrawal_km3!CN80)</f>
        <v>0</v>
      </c>
      <c r="CO80" s="18">
        <f>MAX(0,total_abstraction_km3!CO80-domestic_gross_demand_km3!CO80-industry_water_withdrawal_km3!CO80)</f>
        <v>0</v>
      </c>
      <c r="CP80" s="18">
        <f>MAX(0,total_abstraction_km3!CP80-domestic_gross_demand_km3!CP80-industry_water_withdrawal_km3!CP80)</f>
        <v>0</v>
      </c>
      <c r="CQ80" s="18">
        <f>MAX(0,total_abstraction_km3!CQ80-domestic_gross_demand_km3!CQ80-industry_water_withdrawal_km3!CQ80)</f>
        <v>0</v>
      </c>
      <c r="CR80" s="18">
        <f>MAX(0,total_abstraction_km3!CR80-domestic_gross_demand_km3!CR80-industry_water_withdrawal_km3!CR80)</f>
        <v>0</v>
      </c>
      <c r="CS80" s="18">
        <f>MAX(0,total_abstraction_km3!CS80-domestic_gross_demand_km3!CS80-industry_water_withdrawal_km3!CS80)</f>
        <v>0</v>
      </c>
      <c r="CT80" s="18">
        <f>MAX(0,total_abstraction_km3!CT80-domestic_gross_demand_km3!CT80-industry_water_withdrawal_km3!CT80)</f>
        <v>0</v>
      </c>
    </row>
    <row r="81" spans="1:98" x14ac:dyDescent="0.25">
      <c r="A81" s="18">
        <v>169</v>
      </c>
      <c r="B81" s="18" t="s">
        <v>1990</v>
      </c>
      <c r="C81" s="18" t="s">
        <v>606</v>
      </c>
      <c r="D81" s="18" t="s">
        <v>458</v>
      </c>
      <c r="E81" s="18" t="s">
        <v>46</v>
      </c>
      <c r="F81" s="18">
        <f>MAX(0,total_abstraction_km3!F81-domestic_gross_demand_km3!F81-industry_water_withdrawal_km3!F81)</f>
        <v>0</v>
      </c>
      <c r="G81" s="18">
        <f>MAX(0,total_abstraction_km3!G81-domestic_gross_demand_km3!G81-industry_water_withdrawal_km3!G81)</f>
        <v>0</v>
      </c>
      <c r="H81" s="18">
        <f>MAX(0,total_abstraction_km3!H81-domestic_gross_demand_km3!H81-industry_water_withdrawal_km3!H81)</f>
        <v>0</v>
      </c>
      <c r="I81" s="18">
        <f>MAX(0,total_abstraction_km3!I81-domestic_gross_demand_km3!I81-industry_water_withdrawal_km3!I81)</f>
        <v>0</v>
      </c>
      <c r="J81" s="18">
        <f>MAX(0,total_abstraction_km3!J81-domestic_gross_demand_km3!J81-industry_water_withdrawal_km3!J81)</f>
        <v>0</v>
      </c>
      <c r="K81" s="18">
        <f>MAX(0,total_abstraction_km3!K81-domestic_gross_demand_km3!K81-industry_water_withdrawal_km3!K81)</f>
        <v>0</v>
      </c>
      <c r="L81" s="18">
        <f>MAX(0,total_abstraction_km3!L81-domestic_gross_demand_km3!L81-industry_water_withdrawal_km3!L81)</f>
        <v>0</v>
      </c>
      <c r="M81" s="18">
        <f>MAX(0,total_abstraction_km3!M81-domestic_gross_demand_km3!M81-industry_water_withdrawal_km3!M81)</f>
        <v>0</v>
      </c>
      <c r="N81" s="18">
        <f>MAX(0,total_abstraction_km3!N81-domestic_gross_demand_km3!N81-industry_water_withdrawal_km3!N81)</f>
        <v>0</v>
      </c>
      <c r="O81" s="18">
        <f>MAX(0,total_abstraction_km3!O81-domestic_gross_demand_km3!O81-industry_water_withdrawal_km3!O81)</f>
        <v>0</v>
      </c>
      <c r="P81" s="18">
        <f>MAX(0,total_abstraction_km3!P81-domestic_gross_demand_km3!P81-industry_water_withdrawal_km3!P81)</f>
        <v>0</v>
      </c>
      <c r="Q81" s="18">
        <f>MAX(0,total_abstraction_km3!Q81-domestic_gross_demand_km3!Q81-industry_water_withdrawal_km3!Q81)</f>
        <v>0</v>
      </c>
      <c r="R81" s="18">
        <f>MAX(0,total_abstraction_km3!R81-domestic_gross_demand_km3!R81-industry_water_withdrawal_km3!R81)</f>
        <v>0</v>
      </c>
      <c r="S81" s="18">
        <f>MAX(0,total_abstraction_km3!S81-domestic_gross_demand_km3!S81-industry_water_withdrawal_km3!S81)</f>
        <v>0</v>
      </c>
      <c r="T81" s="18">
        <f>MAX(0,total_abstraction_km3!T81-domestic_gross_demand_km3!T81-industry_water_withdrawal_km3!T81)</f>
        <v>0</v>
      </c>
      <c r="U81" s="18">
        <f>MAX(0,total_abstraction_km3!U81-domestic_gross_demand_km3!U81-industry_water_withdrawal_km3!U81)</f>
        <v>0</v>
      </c>
      <c r="V81" s="18">
        <f>MAX(0,total_abstraction_km3!V81-domestic_gross_demand_km3!V81-industry_water_withdrawal_km3!V81)</f>
        <v>0</v>
      </c>
      <c r="W81" s="18">
        <f>MAX(0,total_abstraction_km3!W81-domestic_gross_demand_km3!W81-industry_water_withdrawal_km3!W81)</f>
        <v>0</v>
      </c>
      <c r="X81" s="18">
        <f>MAX(0,total_abstraction_km3!X81-domestic_gross_demand_km3!X81-industry_water_withdrawal_km3!X81)</f>
        <v>0</v>
      </c>
      <c r="Y81" s="18">
        <f>MAX(0,total_abstraction_km3!Y81-domestic_gross_demand_km3!Y81-industry_water_withdrawal_km3!Y81)</f>
        <v>0</v>
      </c>
      <c r="Z81" s="18">
        <f>MAX(0,total_abstraction_km3!Z81-domestic_gross_demand_km3!Z81-industry_water_withdrawal_km3!Z81)</f>
        <v>0</v>
      </c>
      <c r="AA81" s="18">
        <f>MAX(0,total_abstraction_km3!AA81-domestic_gross_demand_km3!AA81-industry_water_withdrawal_km3!AA81)</f>
        <v>0</v>
      </c>
      <c r="AB81" s="18">
        <f>MAX(0,total_abstraction_km3!AB81-domestic_gross_demand_km3!AB81-industry_water_withdrawal_km3!AB81)</f>
        <v>0</v>
      </c>
      <c r="AC81" s="18">
        <f>MAX(0,total_abstraction_km3!AC81-domestic_gross_demand_km3!AC81-industry_water_withdrawal_km3!AC81)</f>
        <v>0</v>
      </c>
      <c r="AD81" s="18">
        <f>MAX(0,total_abstraction_km3!AD81-domestic_gross_demand_km3!AD81-industry_water_withdrawal_km3!AD81)</f>
        <v>0</v>
      </c>
      <c r="AE81" s="18">
        <f>MAX(0,total_abstraction_km3!AE81-domestic_gross_demand_km3!AE81-industry_water_withdrawal_km3!AE81)</f>
        <v>0</v>
      </c>
      <c r="AF81" s="18">
        <f>MAX(0,total_abstraction_km3!AF81-domestic_gross_demand_km3!AF81-industry_water_withdrawal_km3!AF81)</f>
        <v>0</v>
      </c>
      <c r="AG81" s="18">
        <f>MAX(0,total_abstraction_km3!AG81-domestic_gross_demand_km3!AG81-industry_water_withdrawal_km3!AG81)</f>
        <v>0</v>
      </c>
      <c r="AH81" s="18">
        <f>MAX(0,total_abstraction_km3!AH81-domestic_gross_demand_km3!AH81-industry_water_withdrawal_km3!AH81)</f>
        <v>0</v>
      </c>
      <c r="AI81" s="18">
        <f>MAX(0,total_abstraction_km3!AI81-domestic_gross_demand_km3!AI81-industry_water_withdrawal_km3!AI81)</f>
        <v>0</v>
      </c>
      <c r="AJ81" s="18">
        <f>MAX(0,total_abstraction_km3!AJ81-domestic_gross_demand_km3!AJ81-industry_water_withdrawal_km3!AJ81)</f>
        <v>0</v>
      </c>
      <c r="AK81" s="18">
        <f>MAX(0,total_abstraction_km3!AK81-domestic_gross_demand_km3!AK81-industry_water_withdrawal_km3!AK81)</f>
        <v>0</v>
      </c>
      <c r="AL81" s="18">
        <f>MAX(0,total_abstraction_km3!AL81-domestic_gross_demand_km3!AL81-industry_water_withdrawal_km3!AL81)</f>
        <v>0</v>
      </c>
      <c r="AM81" s="18">
        <f>MAX(0,total_abstraction_km3!AM81-domestic_gross_demand_km3!AM81-industry_water_withdrawal_km3!AM81)</f>
        <v>0</v>
      </c>
      <c r="AN81" s="18">
        <f>MAX(0,total_abstraction_km3!AN81-domestic_gross_demand_km3!AN81-industry_water_withdrawal_km3!AN81)</f>
        <v>0</v>
      </c>
      <c r="AO81" s="18">
        <f>MAX(0,total_abstraction_km3!AO81-domestic_gross_demand_km3!AO81-industry_water_withdrawal_km3!AO81)</f>
        <v>0</v>
      </c>
      <c r="AP81" s="18">
        <f>MAX(0,total_abstraction_km3!AP81-domestic_gross_demand_km3!AP81-industry_water_withdrawal_km3!AP81)</f>
        <v>0</v>
      </c>
      <c r="AQ81" s="18">
        <f>MAX(0,total_abstraction_km3!AQ81-domestic_gross_demand_km3!AQ81-industry_water_withdrawal_km3!AQ81)</f>
        <v>0</v>
      </c>
      <c r="AR81" s="18">
        <f>MAX(0,total_abstraction_km3!AR81-domestic_gross_demand_km3!AR81-industry_water_withdrawal_km3!AR81)</f>
        <v>0</v>
      </c>
      <c r="AS81" s="18">
        <f>MAX(0,total_abstraction_km3!AS81-domestic_gross_demand_km3!AS81-industry_water_withdrawal_km3!AS81)</f>
        <v>0</v>
      </c>
      <c r="AT81" s="18">
        <f>MAX(0,total_abstraction_km3!AT81-domestic_gross_demand_km3!AT81-industry_water_withdrawal_km3!AT81)</f>
        <v>0</v>
      </c>
      <c r="AU81" s="18">
        <f>MAX(0,total_abstraction_km3!AU81-domestic_gross_demand_km3!AU81-industry_water_withdrawal_km3!AU81)</f>
        <v>0</v>
      </c>
      <c r="AV81" s="18">
        <f>MAX(0,total_abstraction_km3!AV81-domestic_gross_demand_km3!AV81-industry_water_withdrawal_km3!AV81)</f>
        <v>0</v>
      </c>
      <c r="AW81" s="18">
        <f>MAX(0,total_abstraction_km3!AW81-domestic_gross_demand_km3!AW81-industry_water_withdrawal_km3!AW81)</f>
        <v>0</v>
      </c>
      <c r="AX81" s="18">
        <f>MAX(0,total_abstraction_km3!AX81-domestic_gross_demand_km3!AX81-industry_water_withdrawal_km3!AX81)</f>
        <v>0</v>
      </c>
      <c r="AY81" s="18">
        <f>MAX(0,total_abstraction_km3!AY81-domestic_gross_demand_km3!AY81-industry_water_withdrawal_km3!AY81)</f>
        <v>0</v>
      </c>
      <c r="AZ81" s="18">
        <f>MAX(0,total_abstraction_km3!AZ81-domestic_gross_demand_km3!AZ81-industry_water_withdrawal_km3!AZ81)</f>
        <v>0</v>
      </c>
      <c r="BA81" s="18">
        <f>MAX(0,total_abstraction_km3!BA81-domestic_gross_demand_km3!BA81-industry_water_withdrawal_km3!BA81)</f>
        <v>0</v>
      </c>
      <c r="BB81" s="18">
        <f>MAX(0,total_abstraction_km3!BB81-domestic_gross_demand_km3!BB81-industry_water_withdrawal_km3!BB81)</f>
        <v>0</v>
      </c>
      <c r="BC81" s="18">
        <f>MAX(0,total_abstraction_km3!BC81-domestic_gross_demand_km3!BC81-industry_water_withdrawal_km3!BC81)</f>
        <v>0</v>
      </c>
      <c r="BD81" s="18">
        <f>MAX(0,total_abstraction_km3!BD81-domestic_gross_demand_km3!BD81-industry_water_withdrawal_km3!BD81)</f>
        <v>0</v>
      </c>
      <c r="BE81" s="18">
        <f>MAX(0,total_abstraction_km3!BE81-domestic_gross_demand_km3!BE81-industry_water_withdrawal_km3!BE81)</f>
        <v>0</v>
      </c>
      <c r="BF81" s="18">
        <f>MAX(0,total_abstraction_km3!BF81-domestic_gross_demand_km3!BF81-industry_water_withdrawal_km3!BF81)</f>
        <v>0</v>
      </c>
      <c r="BG81" s="18">
        <f>MAX(0,total_abstraction_km3!BG81-domestic_gross_demand_km3!BG81-industry_water_withdrawal_km3!BG81)</f>
        <v>0</v>
      </c>
      <c r="BH81" s="18">
        <f>MAX(0,total_abstraction_km3!BH81-domestic_gross_demand_km3!BH81-industry_water_withdrawal_km3!BH81)</f>
        <v>0</v>
      </c>
      <c r="BI81" s="18">
        <f>MAX(0,total_abstraction_km3!BI81-domestic_gross_demand_km3!BI81-industry_water_withdrawal_km3!BI81)</f>
        <v>0</v>
      </c>
      <c r="BJ81" s="18">
        <f>MAX(0,total_abstraction_km3!BJ81-domestic_gross_demand_km3!BJ81-industry_water_withdrawal_km3!BJ81)</f>
        <v>0</v>
      </c>
      <c r="BK81" s="18">
        <f>MAX(0,total_abstraction_km3!BK81-domestic_gross_demand_km3!BK81-industry_water_withdrawal_km3!BK81)</f>
        <v>0</v>
      </c>
      <c r="BL81" s="18">
        <f>MAX(0,total_abstraction_km3!BL81-domestic_gross_demand_km3!BL81-industry_water_withdrawal_km3!BL81)</f>
        <v>0</v>
      </c>
      <c r="BM81" s="18">
        <f>MAX(0,total_abstraction_km3!BM81-domestic_gross_demand_km3!BM81-industry_water_withdrawal_km3!BM81)</f>
        <v>0</v>
      </c>
      <c r="BN81" s="18">
        <f>MAX(0,total_abstraction_km3!BN81-domestic_gross_demand_km3!BN81-industry_water_withdrawal_km3!BN81)</f>
        <v>0</v>
      </c>
      <c r="BO81" s="18">
        <f>MAX(0,total_abstraction_km3!BO81-domestic_gross_demand_km3!BO81-industry_water_withdrawal_km3!BO81)</f>
        <v>0</v>
      </c>
      <c r="BP81" s="18">
        <f>MAX(0,total_abstraction_km3!BP81-domestic_gross_demand_km3!BP81-industry_water_withdrawal_km3!BP81)</f>
        <v>0</v>
      </c>
      <c r="BQ81" s="18">
        <f>MAX(0,total_abstraction_km3!BQ81-domestic_gross_demand_km3!BQ81-industry_water_withdrawal_km3!BQ81)</f>
        <v>0</v>
      </c>
      <c r="BR81" s="18">
        <f>MAX(0,total_abstraction_km3!BR81-domestic_gross_demand_km3!BR81-industry_water_withdrawal_km3!BR81)</f>
        <v>0</v>
      </c>
      <c r="BS81" s="18">
        <f>MAX(0,total_abstraction_km3!BS81-domestic_gross_demand_km3!BS81-industry_water_withdrawal_km3!BS81)</f>
        <v>0</v>
      </c>
      <c r="BT81" s="18">
        <f>MAX(0,total_abstraction_km3!BT81-domestic_gross_demand_km3!BT81-industry_water_withdrawal_km3!BT81)</f>
        <v>0</v>
      </c>
      <c r="BU81" s="18">
        <f>MAX(0,total_abstraction_km3!BU81-domestic_gross_demand_km3!BU81-industry_water_withdrawal_km3!BU81)</f>
        <v>0</v>
      </c>
      <c r="BV81" s="18">
        <f>MAX(0,total_abstraction_km3!BV81-domestic_gross_demand_km3!BV81-industry_water_withdrawal_km3!BV81)</f>
        <v>0</v>
      </c>
      <c r="BW81" s="18">
        <f>MAX(0,total_abstraction_km3!BW81-domestic_gross_demand_km3!BW81-industry_water_withdrawal_km3!BW81)</f>
        <v>0</v>
      </c>
      <c r="BX81" s="18">
        <f>MAX(0,total_abstraction_km3!BX81-domestic_gross_demand_km3!BX81-industry_water_withdrawal_km3!BX81)</f>
        <v>0</v>
      </c>
      <c r="BY81" s="18">
        <f>MAX(0,total_abstraction_km3!BY81-domestic_gross_demand_km3!BY81-industry_water_withdrawal_km3!BY81)</f>
        <v>0</v>
      </c>
      <c r="BZ81" s="18">
        <f>MAX(0,total_abstraction_km3!BZ81-domestic_gross_demand_km3!BZ81-industry_water_withdrawal_km3!BZ81)</f>
        <v>0</v>
      </c>
      <c r="CA81" s="18">
        <f>MAX(0,total_abstraction_km3!CA81-domestic_gross_demand_km3!CA81-industry_water_withdrawal_km3!CA81)</f>
        <v>0</v>
      </c>
      <c r="CB81" s="18">
        <f>MAX(0,total_abstraction_km3!CB81-domestic_gross_demand_km3!CB81-industry_water_withdrawal_km3!CB81)</f>
        <v>0</v>
      </c>
      <c r="CC81" s="18">
        <f>MAX(0,total_abstraction_km3!CC81-domestic_gross_demand_km3!CC81-industry_water_withdrawal_km3!CC81)</f>
        <v>0</v>
      </c>
      <c r="CD81" s="18">
        <f>MAX(0,total_abstraction_km3!CD81-domestic_gross_demand_km3!CD81-industry_water_withdrawal_km3!CD81)</f>
        <v>0</v>
      </c>
      <c r="CE81" s="18">
        <f>MAX(0,total_abstraction_km3!CE81-domestic_gross_demand_km3!CE81-industry_water_withdrawal_km3!CE81)</f>
        <v>0</v>
      </c>
      <c r="CF81" s="18">
        <f>MAX(0,total_abstraction_km3!CF81-domestic_gross_demand_km3!CF81-industry_water_withdrawal_km3!CF81)</f>
        <v>0</v>
      </c>
      <c r="CG81" s="18">
        <f>MAX(0,total_abstraction_km3!CG81-domestic_gross_demand_km3!CG81-industry_water_withdrawal_km3!CG81)</f>
        <v>0</v>
      </c>
      <c r="CH81" s="18">
        <f>MAX(0,total_abstraction_km3!CH81-domestic_gross_demand_km3!CH81-industry_water_withdrawal_km3!CH81)</f>
        <v>0</v>
      </c>
      <c r="CI81" s="18">
        <f>MAX(0,total_abstraction_km3!CI81-domestic_gross_demand_km3!CI81-industry_water_withdrawal_km3!CI81)</f>
        <v>0</v>
      </c>
      <c r="CJ81" s="18">
        <f>MAX(0,total_abstraction_km3!CJ81-domestic_gross_demand_km3!CJ81-industry_water_withdrawal_km3!CJ81)</f>
        <v>0</v>
      </c>
      <c r="CK81" s="18">
        <f>MAX(0,total_abstraction_km3!CK81-domestic_gross_demand_km3!CK81-industry_water_withdrawal_km3!CK81)</f>
        <v>0</v>
      </c>
      <c r="CL81" s="18">
        <f>MAX(0,total_abstraction_km3!CL81-domestic_gross_demand_km3!CL81-industry_water_withdrawal_km3!CL81)</f>
        <v>0</v>
      </c>
      <c r="CM81" s="18">
        <f>MAX(0,total_abstraction_km3!CM81-domestic_gross_demand_km3!CM81-industry_water_withdrawal_km3!CM81)</f>
        <v>0</v>
      </c>
      <c r="CN81" s="18">
        <f>MAX(0,total_abstraction_km3!CN81-domestic_gross_demand_km3!CN81-industry_water_withdrawal_km3!CN81)</f>
        <v>0</v>
      </c>
      <c r="CO81" s="18">
        <f>MAX(0,total_abstraction_km3!CO81-domestic_gross_demand_km3!CO81-industry_water_withdrawal_km3!CO81)</f>
        <v>0</v>
      </c>
      <c r="CP81" s="18">
        <f>MAX(0,total_abstraction_km3!CP81-domestic_gross_demand_km3!CP81-industry_water_withdrawal_km3!CP81)</f>
        <v>0</v>
      </c>
      <c r="CQ81" s="18">
        <f>MAX(0,total_abstraction_km3!CQ81-domestic_gross_demand_km3!CQ81-industry_water_withdrawal_km3!CQ81)</f>
        <v>0</v>
      </c>
      <c r="CR81" s="18">
        <f>MAX(0,total_abstraction_km3!CR81-domestic_gross_demand_km3!CR81-industry_water_withdrawal_km3!CR81)</f>
        <v>0</v>
      </c>
      <c r="CS81" s="18">
        <f>MAX(0,total_abstraction_km3!CS81-domestic_gross_demand_km3!CS81-industry_water_withdrawal_km3!CS81)</f>
        <v>0</v>
      </c>
      <c r="CT81" s="18">
        <f>MAX(0,total_abstraction_km3!CT81-domestic_gross_demand_km3!CT81-industry_water_withdrawal_km3!CT81)</f>
        <v>2.0816659994537701E-8</v>
      </c>
    </row>
    <row r="82" spans="1:98" x14ac:dyDescent="0.25">
      <c r="A82" s="18">
        <v>17</v>
      </c>
      <c r="B82" s="18" t="s">
        <v>1991</v>
      </c>
      <c r="C82" s="18" t="s">
        <v>437</v>
      </c>
      <c r="D82" s="18" t="s">
        <v>418</v>
      </c>
      <c r="E82" s="18" t="s">
        <v>372</v>
      </c>
      <c r="F82" s="18">
        <f>MAX(0,total_abstraction_km3!F82-domestic_gross_demand_km3!F82-industry_water_withdrawal_km3!F82)</f>
        <v>2.9669300000000013E-3</v>
      </c>
      <c r="G82" s="18">
        <f>MAX(0,total_abstraction_km3!G82-domestic_gross_demand_km3!G82-industry_water_withdrawal_km3!G82)</f>
        <v>2.7712300000000013E-3</v>
      </c>
      <c r="H82" s="18">
        <f>MAX(0,total_abstraction_km3!H82-domestic_gross_demand_km3!H82-industry_water_withdrawal_km3!H82)</f>
        <v>2.8876300000000004E-3</v>
      </c>
      <c r="I82" s="18">
        <f>MAX(0,total_abstraction_km3!I82-domestic_gross_demand_km3!I82-industry_water_withdrawal_km3!I82)</f>
        <v>2.8614600000000014E-3</v>
      </c>
      <c r="J82" s="18">
        <f>MAX(0,total_abstraction_km3!J82-domestic_gross_demand_km3!J82-industry_water_withdrawal_km3!J82)</f>
        <v>3.1568599999999966E-3</v>
      </c>
      <c r="K82" s="18">
        <f>MAX(0,total_abstraction_km3!K82-domestic_gross_demand_km3!K82-industry_water_withdrawal_km3!K82)</f>
        <v>3.0136400000000023E-3</v>
      </c>
      <c r="L82" s="18">
        <f>MAX(0,total_abstraction_km3!L82-domestic_gross_demand_km3!L82-industry_water_withdrawal_km3!L82)</f>
        <v>3.1316499999999997E-3</v>
      </c>
      <c r="M82" s="18">
        <f>MAX(0,total_abstraction_km3!M82-domestic_gross_demand_km3!M82-industry_water_withdrawal_km3!M82)</f>
        <v>3.709549999999999E-3</v>
      </c>
      <c r="N82" s="18">
        <f>MAX(0,total_abstraction_km3!N82-domestic_gross_demand_km3!N82-industry_water_withdrawal_km3!N82)</f>
        <v>3.3978899999999967E-3</v>
      </c>
      <c r="O82" s="18">
        <f>MAX(0,total_abstraction_km3!O82-domestic_gross_demand_km3!O82-industry_water_withdrawal_km3!O82)</f>
        <v>8.8522190000000014E-3</v>
      </c>
      <c r="P82" s="18">
        <f>MAX(0,total_abstraction_km3!P82-domestic_gross_demand_km3!P82-industry_water_withdrawal_km3!P82)</f>
        <v>6.9757809999999995E-3</v>
      </c>
      <c r="Q82" s="18">
        <f>MAX(0,total_abstraction_km3!Q82-domestic_gross_demand_km3!Q82-industry_water_withdrawal_km3!Q82)</f>
        <v>7.6334599999999999E-3</v>
      </c>
      <c r="R82" s="18">
        <f>MAX(0,total_abstraction_km3!R82-domestic_gross_demand_km3!R82-industry_water_withdrawal_km3!R82)</f>
        <v>8.0142620000000029E-3</v>
      </c>
      <c r="S82" s="18">
        <f>MAX(0,total_abstraction_km3!S82-domestic_gross_demand_km3!S82-industry_water_withdrawal_km3!S82)</f>
        <v>1.6027081999999998E-2</v>
      </c>
      <c r="T82" s="18">
        <f>MAX(0,total_abstraction_km3!T82-domestic_gross_demand_km3!T82-industry_water_withdrawal_km3!T82)</f>
        <v>1.2179539999999999E-2</v>
      </c>
      <c r="U82" s="18">
        <f>MAX(0,total_abstraction_km3!U82-domestic_gross_demand_km3!U82-industry_water_withdrawal_km3!U82)</f>
        <v>1.6205299999999999E-2</v>
      </c>
      <c r="V82" s="18">
        <f>MAX(0,total_abstraction_km3!V82-domestic_gross_demand_km3!V82-industry_water_withdrawal_km3!V82)</f>
        <v>2.7085640000000001E-2</v>
      </c>
      <c r="W82" s="18">
        <f>MAX(0,total_abstraction_km3!W82-domestic_gross_demand_km3!W82-industry_water_withdrawal_km3!W82)</f>
        <v>2.2032389999999999E-2</v>
      </c>
      <c r="X82" s="18">
        <f>MAX(0,total_abstraction_km3!X82-domestic_gross_demand_km3!X82-industry_water_withdrawal_km3!X82)</f>
        <v>2.0648360000000001E-2</v>
      </c>
      <c r="Y82" s="18">
        <f>MAX(0,total_abstraction_km3!Y82-domestic_gross_demand_km3!Y82-industry_water_withdrawal_km3!Y82)</f>
        <v>4.1121469999999993E-2</v>
      </c>
      <c r="Z82" s="18">
        <f>MAX(0,total_abstraction_km3!Z82-domestic_gross_demand_km3!Z82-industry_water_withdrawal_km3!Z82)</f>
        <v>6.4734529999999998E-2</v>
      </c>
      <c r="AA82" s="18">
        <f>MAX(0,total_abstraction_km3!AA82-domestic_gross_demand_km3!AA82-industry_water_withdrawal_km3!AA82)</f>
        <v>6.0526880000000005E-2</v>
      </c>
      <c r="AB82" s="18">
        <f>MAX(0,total_abstraction_km3!AB82-domestic_gross_demand_km3!AB82-industry_water_withdrawal_km3!AB82)</f>
        <v>6.1803940000000002E-2</v>
      </c>
      <c r="AC82" s="18">
        <f>MAX(0,total_abstraction_km3!AC82-domestic_gross_demand_km3!AC82-industry_water_withdrawal_km3!AC82)</f>
        <v>6.2138469999999994E-2</v>
      </c>
      <c r="AD82" s="18">
        <f>MAX(0,total_abstraction_km3!AD82-domestic_gross_demand_km3!AD82-industry_water_withdrawal_km3!AD82)</f>
        <v>5.4135709999999997E-2</v>
      </c>
      <c r="AE82" s="18">
        <f>MAX(0,total_abstraction_km3!AE82-domestic_gross_demand_km3!AE82-industry_water_withdrawal_km3!AE82)</f>
        <v>3.6961090000000002E-2</v>
      </c>
      <c r="AF82" s="18">
        <f>MAX(0,total_abstraction_km3!AF82-domestic_gross_demand_km3!AF82-industry_water_withdrawal_km3!AF82)</f>
        <v>2.5456130000000004E-2</v>
      </c>
      <c r="AG82" s="18">
        <f>MAX(0,total_abstraction_km3!AG82-domestic_gross_demand_km3!AG82-industry_water_withdrawal_km3!AG82)</f>
        <v>5.1438680000000001E-2</v>
      </c>
      <c r="AH82" s="18">
        <f>MAX(0,total_abstraction_km3!AH82-domestic_gross_demand_km3!AH82-industry_water_withdrawal_km3!AH82)</f>
        <v>8.1933409999999998E-2</v>
      </c>
      <c r="AI82" s="18">
        <f>MAX(0,total_abstraction_km3!AI82-domestic_gross_demand_km3!AI82-industry_water_withdrawal_km3!AI82)</f>
        <v>8.4665920000000006E-2</v>
      </c>
      <c r="AJ82" s="18">
        <f>MAX(0,total_abstraction_km3!AJ82-domestic_gross_demand_km3!AJ82-industry_water_withdrawal_km3!AJ82)</f>
        <v>7.1600750000000005E-2</v>
      </c>
      <c r="AK82" s="18">
        <f>MAX(0,total_abstraction_km3!AK82-domestic_gross_demand_km3!AK82-industry_water_withdrawal_km3!AK82)</f>
        <v>0.12703416999999997</v>
      </c>
      <c r="AL82" s="18">
        <f>MAX(0,total_abstraction_km3!AL82-domestic_gross_demand_km3!AL82-industry_water_withdrawal_km3!AL82)</f>
        <v>0.12898533000000001</v>
      </c>
      <c r="AM82" s="18">
        <f>MAX(0,total_abstraction_km3!AM82-domestic_gross_demand_km3!AM82-industry_water_withdrawal_km3!AM82)</f>
        <v>9.6927710000000014E-2</v>
      </c>
      <c r="AN82" s="18">
        <f>MAX(0,total_abstraction_km3!AN82-domestic_gross_demand_km3!AN82-industry_water_withdrawal_km3!AN82)</f>
        <v>0.14962307999999999</v>
      </c>
      <c r="AO82" s="18">
        <f>MAX(0,total_abstraction_km3!AO82-domestic_gross_demand_km3!AO82-industry_water_withdrawal_km3!AO82)</f>
        <v>0.16731154999999998</v>
      </c>
      <c r="AP82" s="18">
        <f>MAX(0,total_abstraction_km3!AP82-domestic_gross_demand_km3!AP82-industry_water_withdrawal_km3!AP82)</f>
        <v>0.14449407</v>
      </c>
      <c r="AQ82" s="18">
        <f>MAX(0,total_abstraction_km3!AQ82-domestic_gross_demand_km3!AQ82-industry_water_withdrawal_km3!AQ82)</f>
        <v>0.20532951000000002</v>
      </c>
      <c r="AR82" s="18">
        <f>MAX(0,total_abstraction_km3!AR82-domestic_gross_demand_km3!AR82-industry_water_withdrawal_km3!AR82)</f>
        <v>0.13898394999999997</v>
      </c>
      <c r="AS82" s="18">
        <f>MAX(0,total_abstraction_km3!AS82-domestic_gross_demand_km3!AS82-industry_water_withdrawal_km3!AS82)</f>
        <v>0.17118195</v>
      </c>
      <c r="AT82" s="18">
        <f>MAX(0,total_abstraction_km3!AT82-domestic_gross_demand_km3!AT82-industry_water_withdrawal_km3!AT82)</f>
        <v>0.12916496000000002</v>
      </c>
      <c r="AU82" s="18">
        <f>MAX(0,total_abstraction_km3!AU82-domestic_gross_demand_km3!AU82-industry_water_withdrawal_km3!AU82)</f>
        <v>0.17257438000000003</v>
      </c>
      <c r="AV82" s="18">
        <f>MAX(0,total_abstraction_km3!AV82-domestic_gross_demand_km3!AV82-industry_water_withdrawal_km3!AV82)</f>
        <v>0.18899860999999998</v>
      </c>
      <c r="AW82" s="18">
        <f>MAX(0,total_abstraction_km3!AW82-domestic_gross_demand_km3!AW82-industry_water_withdrawal_km3!AW82)</f>
        <v>0.16418732</v>
      </c>
      <c r="AX82" s="18">
        <f>MAX(0,total_abstraction_km3!AX82-domestic_gross_demand_km3!AX82-industry_water_withdrawal_km3!AX82)</f>
        <v>0.12945761</v>
      </c>
      <c r="AY82" s="18">
        <f>MAX(0,total_abstraction_km3!AY82-domestic_gross_demand_km3!AY82-industry_water_withdrawal_km3!AY82)</f>
        <v>0.13407256000000001</v>
      </c>
      <c r="AZ82" s="18">
        <f>MAX(0,total_abstraction_km3!AZ82-domestic_gross_demand_km3!AZ82-industry_water_withdrawal_km3!AZ82)</f>
        <v>0.20528702999999998</v>
      </c>
      <c r="BA82" s="18">
        <f>MAX(0,total_abstraction_km3!BA82-domestic_gross_demand_km3!BA82-industry_water_withdrawal_km3!BA82)</f>
        <v>0.15720011</v>
      </c>
      <c r="BB82" s="18">
        <f>MAX(0,total_abstraction_km3!BB82-domestic_gross_demand_km3!BB82-industry_water_withdrawal_km3!BB82)</f>
        <v>0.14249309000000002</v>
      </c>
      <c r="BC82" s="18">
        <f>MAX(0,total_abstraction_km3!BC82-domestic_gross_demand_km3!BC82-industry_water_withdrawal_km3!BC82)</f>
        <v>0.17427865000000001</v>
      </c>
      <c r="BD82" s="18">
        <f>MAX(0,total_abstraction_km3!BD82-domestic_gross_demand_km3!BD82-industry_water_withdrawal_km3!BD82)</f>
        <v>0.25299178999999999</v>
      </c>
      <c r="BE82" s="18">
        <f>MAX(0,total_abstraction_km3!BE82-domestic_gross_demand_km3!BE82-industry_water_withdrawal_km3!BE82)</f>
        <v>0.23336543000000001</v>
      </c>
      <c r="BF82" s="18">
        <f>MAX(0,total_abstraction_km3!BF82-domestic_gross_demand_km3!BF82-industry_water_withdrawal_km3!BF82)</f>
        <v>0.22007767000000003</v>
      </c>
      <c r="BG82" s="18">
        <f>MAX(0,total_abstraction_km3!BG82-domestic_gross_demand_km3!BG82-industry_water_withdrawal_km3!BG82)</f>
        <v>0.23094466999999999</v>
      </c>
      <c r="BH82" s="18">
        <f>MAX(0,total_abstraction_km3!BH82-domestic_gross_demand_km3!BH82-industry_water_withdrawal_km3!BH82)</f>
        <v>0.18963521999999999</v>
      </c>
      <c r="BI82" s="18">
        <f>MAX(0,total_abstraction_km3!BI82-domestic_gross_demand_km3!BI82-industry_water_withdrawal_km3!BI82)</f>
        <v>0.24985167</v>
      </c>
      <c r="BJ82" s="18">
        <f>MAX(0,total_abstraction_km3!BJ82-domestic_gross_demand_km3!BJ82-industry_water_withdrawal_km3!BJ82)</f>
        <v>0.20610366999999999</v>
      </c>
      <c r="BK82" s="18">
        <f>MAX(0,total_abstraction_km3!BK82-domestic_gross_demand_km3!BK82-industry_water_withdrawal_km3!BK82)</f>
        <v>0.20561967</v>
      </c>
      <c r="BL82" s="18">
        <f>MAX(0,total_abstraction_km3!BL82-domestic_gross_demand_km3!BL82-industry_water_withdrawal_km3!BL82)</f>
        <v>9.631453937930988E-2</v>
      </c>
      <c r="BM82" s="18">
        <f>MAX(0,total_abstraction_km3!BM82-domestic_gross_demand_km3!BM82-industry_water_withdrawal_km3!BM82)</f>
        <v>7.8569810877608962E-2</v>
      </c>
      <c r="BN82" s="18">
        <f>MAX(0,total_abstraction_km3!BN82-domestic_gross_demand_km3!BN82-industry_water_withdrawal_km3!BN82)</f>
        <v>0</v>
      </c>
      <c r="BO82" s="18">
        <f>MAX(0,total_abstraction_km3!BO82-domestic_gross_demand_km3!BO82-industry_water_withdrawal_km3!BO82)</f>
        <v>0</v>
      </c>
      <c r="BP82" s="18">
        <f>MAX(0,total_abstraction_km3!BP82-domestic_gross_demand_km3!BP82-industry_water_withdrawal_km3!BP82)</f>
        <v>0</v>
      </c>
      <c r="BQ82" s="18">
        <f>MAX(0,total_abstraction_km3!BQ82-domestic_gross_demand_km3!BQ82-industry_water_withdrawal_km3!BQ82)</f>
        <v>0</v>
      </c>
      <c r="BR82" s="18">
        <f>MAX(0,total_abstraction_km3!BR82-domestic_gross_demand_km3!BR82-industry_water_withdrawal_km3!BR82)</f>
        <v>0</v>
      </c>
      <c r="BS82" s="18">
        <f>MAX(0,total_abstraction_km3!BS82-domestic_gross_demand_km3!BS82-industry_water_withdrawal_km3!BS82)</f>
        <v>0</v>
      </c>
      <c r="BT82" s="18">
        <f>MAX(0,total_abstraction_km3!BT82-domestic_gross_demand_km3!BT82-industry_water_withdrawal_km3!BT82)</f>
        <v>4.5508114397243308E-3</v>
      </c>
      <c r="BU82" s="18">
        <f>MAX(0,total_abstraction_km3!BU82-domestic_gross_demand_km3!BU82-industry_water_withdrawal_km3!BU82)</f>
        <v>0</v>
      </c>
      <c r="BV82" s="18">
        <f>MAX(0,total_abstraction_km3!BV82-domestic_gross_demand_km3!BV82-industry_water_withdrawal_km3!BV82)</f>
        <v>0</v>
      </c>
      <c r="BW82" s="18">
        <f>MAX(0,total_abstraction_km3!BW82-domestic_gross_demand_km3!BW82-industry_water_withdrawal_km3!BW82)</f>
        <v>2.9288220000000019E-3</v>
      </c>
      <c r="BX82" s="18">
        <f>MAX(0,total_abstraction_km3!BX82-domestic_gross_demand_km3!BX82-industry_water_withdrawal_km3!BX82)</f>
        <v>9.7804206664122692E-5</v>
      </c>
      <c r="BY82" s="18">
        <f>MAX(0,total_abstraction_km3!BY82-domestic_gross_demand_km3!BY82-industry_water_withdrawal_km3!BY82)</f>
        <v>4.4209898000000004E-3</v>
      </c>
      <c r="BZ82" s="18">
        <f>MAX(0,total_abstraction_km3!BZ82-domestic_gross_demand_km3!BZ82-industry_water_withdrawal_km3!BZ82)</f>
        <v>1.3313262185685221E-3</v>
      </c>
      <c r="CA82" s="18">
        <f>MAX(0,total_abstraction_km3!CA82-domestic_gross_demand_km3!CA82-industry_water_withdrawal_km3!CA82)</f>
        <v>1.0166025E-2</v>
      </c>
      <c r="CB82" s="18">
        <f>MAX(0,total_abstraction_km3!CB82-domestic_gross_demand_km3!CB82-industry_water_withdrawal_km3!CB82)</f>
        <v>3.474144554414501E-3</v>
      </c>
      <c r="CC82" s="18">
        <f>MAX(0,total_abstraction_km3!CC82-domestic_gross_demand_km3!CC82-industry_water_withdrawal_km3!CC82)</f>
        <v>2.5418632000000004E-2</v>
      </c>
      <c r="CD82" s="18">
        <f>MAX(0,total_abstraction_km3!CD82-domestic_gross_demand_km3!CD82-industry_water_withdrawal_km3!CD82)</f>
        <v>8.9317982380878978E-3</v>
      </c>
      <c r="CE82" s="18">
        <f>MAX(0,total_abstraction_km3!CE82-domestic_gross_demand_km3!CE82-industry_water_withdrawal_km3!CE82)</f>
        <v>6.0667906000000008E-2</v>
      </c>
      <c r="CF82" s="18">
        <f>MAX(0,total_abstraction_km3!CF82-domestic_gross_demand_km3!CF82-industry_water_withdrawal_km3!CF82)</f>
        <v>9.1949862774385509E-4</v>
      </c>
      <c r="CG82" s="18">
        <f>MAX(0,total_abstraction_km3!CG82-domestic_gross_demand_km3!CG82-industry_water_withdrawal_km3!CG82)</f>
        <v>5.6091046000000006E-2</v>
      </c>
      <c r="CH82" s="18">
        <f>MAX(0,total_abstraction_km3!CH82-domestic_gross_demand_km3!CH82-industry_water_withdrawal_km3!CH82)</f>
        <v>2.6306322335333521E-2</v>
      </c>
      <c r="CI82" s="18">
        <f>MAX(0,total_abstraction_km3!CI82-domestic_gross_demand_km3!CI82-industry_water_withdrawal_km3!CI82)</f>
        <v>0.11483420800000001</v>
      </c>
      <c r="CJ82" s="18">
        <f>MAX(0,total_abstraction_km3!CJ82-domestic_gross_demand_km3!CJ82-industry_water_withdrawal_km3!CJ82)</f>
        <v>2.8107298242882845E-2</v>
      </c>
      <c r="CK82" s="18">
        <f>MAX(0,total_abstraction_km3!CK82-domestic_gross_demand_km3!CK82-industry_water_withdrawal_km3!CK82)</f>
        <v>0.16546020600000003</v>
      </c>
      <c r="CL82" s="18">
        <f>MAX(0,total_abstraction_km3!CL82-domestic_gross_demand_km3!CL82-industry_water_withdrawal_km3!CL82)</f>
        <v>2.2997087633384827E-2</v>
      </c>
      <c r="CM82" s="18">
        <f>MAX(0,total_abstraction_km3!CM82-domestic_gross_demand_km3!CM82-industry_water_withdrawal_km3!CM82)</f>
        <v>0.15687657599999999</v>
      </c>
      <c r="CN82" s="18">
        <f>MAX(0,total_abstraction_km3!CN82-domestic_gross_demand_km3!CN82-industry_water_withdrawal_km3!CN82)</f>
        <v>2.1422076664254393E-2</v>
      </c>
      <c r="CO82" s="18">
        <f>MAX(0,total_abstraction_km3!CO82-domestic_gross_demand_km3!CO82-industry_water_withdrawal_km3!CO82)</f>
        <v>0.16266628800000002</v>
      </c>
      <c r="CP82" s="18">
        <f>MAX(0,total_abstraction_km3!CP82-domestic_gross_demand_km3!CP82-industry_water_withdrawal_km3!CP82)</f>
        <v>1.9815510033098473E-2</v>
      </c>
      <c r="CQ82" s="18">
        <f>MAX(0,total_abstraction_km3!CQ82-domestic_gross_demand_km3!CQ82-industry_water_withdrawal_km3!CQ82)</f>
        <v>0.22540295600000002</v>
      </c>
      <c r="CR82" s="18">
        <f>MAX(0,total_abstraction_km3!CR82-domestic_gross_demand_km3!CR82-industry_water_withdrawal_km3!CR82)</f>
        <v>1.4019777527490713E-2</v>
      </c>
      <c r="CS82" s="18">
        <f>MAX(0,total_abstraction_km3!CS82-domestic_gross_demand_km3!CS82-industry_water_withdrawal_km3!CS82)</f>
        <v>0.220525003333333</v>
      </c>
      <c r="CT82" s="18">
        <f>MAX(0,total_abstraction_km3!CT82-domestic_gross_demand_km3!CT82-industry_water_withdrawal_km3!CT82)</f>
        <v>2.5398791257328201E-2</v>
      </c>
    </row>
    <row r="83" spans="1:98" x14ac:dyDescent="0.25">
      <c r="A83" s="18">
        <v>170</v>
      </c>
      <c r="B83" s="18" t="s">
        <v>1992</v>
      </c>
      <c r="C83" s="18" t="s">
        <v>607</v>
      </c>
      <c r="D83" s="18" t="s">
        <v>418</v>
      </c>
      <c r="E83" s="18" t="s">
        <v>314</v>
      </c>
      <c r="F83" s="18">
        <f>MAX(0,total_abstraction_km3!F83-domestic_gross_demand_km3!F83-industry_water_withdrawal_km3!F83)</f>
        <v>2.2149500000000037E-3</v>
      </c>
      <c r="G83" s="18">
        <f>MAX(0,total_abstraction_km3!G83-domestic_gross_demand_km3!G83-industry_water_withdrawal_km3!G83)</f>
        <v>2.2060500000000045E-3</v>
      </c>
      <c r="H83" s="18">
        <f>MAX(0,total_abstraction_km3!H83-domestic_gross_demand_km3!H83-industry_water_withdrawal_km3!H83)</f>
        <v>2.0043900000000017E-3</v>
      </c>
      <c r="I83" s="18">
        <f>MAX(0,total_abstraction_km3!I83-domestic_gross_demand_km3!I83-industry_water_withdrawal_km3!I83)</f>
        <v>2.0466600000000022E-3</v>
      </c>
      <c r="J83" s="18">
        <f>MAX(0,total_abstraction_km3!J83-domestic_gross_demand_km3!J83-industry_water_withdrawal_km3!J83)</f>
        <v>2.2306000000000027E-3</v>
      </c>
      <c r="K83" s="18">
        <f>MAX(0,total_abstraction_km3!K83-domestic_gross_demand_km3!K83-industry_water_withdrawal_km3!K83)</f>
        <v>2.2224000000000028E-3</v>
      </c>
      <c r="L83" s="18">
        <f>MAX(0,total_abstraction_km3!L83-domestic_gross_demand_km3!L83-industry_water_withdrawal_km3!L83)</f>
        <v>2.0086999999999987E-3</v>
      </c>
      <c r="M83" s="18">
        <f>MAX(0,total_abstraction_km3!M83-domestic_gross_demand_km3!M83-industry_water_withdrawal_km3!M83)</f>
        <v>9.1533999999999956E-3</v>
      </c>
      <c r="N83" s="18">
        <f>MAX(0,total_abstraction_km3!N83-domestic_gross_demand_km3!N83-industry_water_withdrawal_km3!N83)</f>
        <v>9.2235000000000025E-3</v>
      </c>
      <c r="O83" s="18">
        <f>MAX(0,total_abstraction_km3!O83-domestic_gross_demand_km3!O83-industry_water_withdrawal_km3!O83)</f>
        <v>3.16706E-2</v>
      </c>
      <c r="P83" s="18">
        <f>MAX(0,total_abstraction_km3!P83-domestic_gross_demand_km3!P83-industry_water_withdrawal_km3!P83)</f>
        <v>3.2122300000000006E-2</v>
      </c>
      <c r="Q83" s="18">
        <f>MAX(0,total_abstraction_km3!Q83-domestic_gross_demand_km3!Q83-industry_water_withdrawal_km3!Q83)</f>
        <v>5.1947999999999987E-2</v>
      </c>
      <c r="R83" s="18">
        <f>MAX(0,total_abstraction_km3!R83-domestic_gross_demand_km3!R83-industry_water_withdrawal_km3!R83)</f>
        <v>5.4123000000000004E-2</v>
      </c>
      <c r="S83" s="18">
        <f>MAX(0,total_abstraction_km3!S83-domestic_gross_demand_km3!S83-industry_water_withdrawal_km3!S83)</f>
        <v>7.5588100000000005E-2</v>
      </c>
      <c r="T83" s="18">
        <f>MAX(0,total_abstraction_km3!T83-domestic_gross_demand_km3!T83-industry_water_withdrawal_km3!T83)</f>
        <v>7.6228900000000002E-2</v>
      </c>
      <c r="U83" s="18">
        <f>MAX(0,total_abstraction_km3!U83-domestic_gross_demand_km3!U83-industry_water_withdrawal_km3!U83)</f>
        <v>0.10236809999999999</v>
      </c>
      <c r="V83" s="18">
        <f>MAX(0,total_abstraction_km3!V83-domestic_gross_demand_km3!V83-industry_water_withdrawal_km3!V83)</f>
        <v>0.14659860000000002</v>
      </c>
      <c r="W83" s="18">
        <f>MAX(0,total_abstraction_km3!W83-domestic_gross_demand_km3!W83-industry_water_withdrawal_km3!W83)</f>
        <v>0.1407525</v>
      </c>
      <c r="X83" s="18">
        <f>MAX(0,total_abstraction_km3!X83-domestic_gross_demand_km3!X83-industry_water_withdrawal_km3!X83)</f>
        <v>0.14230139999999999</v>
      </c>
      <c r="Y83" s="18">
        <f>MAX(0,total_abstraction_km3!Y83-domestic_gross_demand_km3!Y83-industry_water_withdrawal_km3!Y83)</f>
        <v>0.15947800000000001</v>
      </c>
      <c r="Z83" s="18">
        <f>MAX(0,total_abstraction_km3!Z83-domestic_gross_demand_km3!Z83-industry_water_withdrawal_km3!Z83)</f>
        <v>0.17865979999999998</v>
      </c>
      <c r="AA83" s="18">
        <f>MAX(0,total_abstraction_km3!AA83-domestic_gross_demand_km3!AA83-industry_water_withdrawal_km3!AA83)</f>
        <v>0.19339770000000001</v>
      </c>
      <c r="AB83" s="18">
        <f>MAX(0,total_abstraction_km3!AB83-domestic_gross_demand_km3!AB83-industry_water_withdrawal_km3!AB83)</f>
        <v>0.222555</v>
      </c>
      <c r="AC83" s="18">
        <f>MAX(0,total_abstraction_km3!AC83-domestic_gross_demand_km3!AC83-industry_water_withdrawal_km3!AC83)</f>
        <v>0.2596832</v>
      </c>
      <c r="AD83" s="18">
        <f>MAX(0,total_abstraction_km3!AD83-domestic_gross_demand_km3!AD83-industry_water_withdrawal_km3!AD83)</f>
        <v>0.28028370000000002</v>
      </c>
      <c r="AE83" s="18">
        <f>MAX(0,total_abstraction_km3!AE83-domestic_gross_demand_km3!AE83-industry_water_withdrawal_km3!AE83)</f>
        <v>0.28638449999999999</v>
      </c>
      <c r="AF83" s="18">
        <f>MAX(0,total_abstraction_km3!AF83-domestic_gross_demand_km3!AF83-industry_water_withdrawal_km3!AF83)</f>
        <v>0.33276930000000005</v>
      </c>
      <c r="AG83" s="18">
        <f>MAX(0,total_abstraction_km3!AG83-domestic_gross_demand_km3!AG83-industry_water_withdrawal_km3!AG83)</f>
        <v>0.33957690000000001</v>
      </c>
      <c r="AH83" s="18">
        <f>MAX(0,total_abstraction_km3!AH83-domestic_gross_demand_km3!AH83-industry_water_withdrawal_km3!AH83)</f>
        <v>0.35897819999999997</v>
      </c>
      <c r="AI83" s="18">
        <f>MAX(0,total_abstraction_km3!AI83-domestic_gross_demand_km3!AI83-industry_water_withdrawal_km3!AI83)</f>
        <v>0.34874479999999997</v>
      </c>
      <c r="AJ83" s="18">
        <f>MAX(0,total_abstraction_km3!AJ83-domestic_gross_demand_km3!AJ83-industry_water_withdrawal_km3!AJ83)</f>
        <v>0.33661370000000002</v>
      </c>
      <c r="AK83" s="18">
        <f>MAX(0,total_abstraction_km3!AK83-domestic_gross_demand_km3!AK83-industry_water_withdrawal_km3!AK83)</f>
        <v>0.34052479999999996</v>
      </c>
      <c r="AL83" s="18">
        <f>MAX(0,total_abstraction_km3!AL83-domestic_gross_demand_km3!AL83-industry_water_withdrawal_km3!AL83)</f>
        <v>0.33883159999999996</v>
      </c>
      <c r="AM83" s="18">
        <f>MAX(0,total_abstraction_km3!AM83-domestic_gross_demand_km3!AM83-industry_water_withdrawal_km3!AM83)</f>
        <v>0.32148249999999995</v>
      </c>
      <c r="AN83" s="18">
        <f>MAX(0,total_abstraction_km3!AN83-domestic_gross_demand_km3!AN83-industry_water_withdrawal_km3!AN83)</f>
        <v>0.3373215</v>
      </c>
      <c r="AO83" s="18">
        <f>MAX(0,total_abstraction_km3!AO83-domestic_gross_demand_km3!AO83-industry_water_withdrawal_km3!AO83)</f>
        <v>0.33893139999999999</v>
      </c>
      <c r="AP83" s="18">
        <f>MAX(0,total_abstraction_km3!AP83-domestic_gross_demand_km3!AP83-industry_water_withdrawal_km3!AP83)</f>
        <v>0.34238050000000003</v>
      </c>
      <c r="AQ83" s="18">
        <f>MAX(0,total_abstraction_km3!AQ83-domestic_gross_demand_km3!AQ83-industry_water_withdrawal_km3!AQ83)</f>
        <v>0.34949629999999998</v>
      </c>
      <c r="AR83" s="18">
        <f>MAX(0,total_abstraction_km3!AR83-domestic_gross_demand_km3!AR83-industry_water_withdrawal_km3!AR83)</f>
        <v>0.36697979999999997</v>
      </c>
      <c r="AS83" s="18">
        <f>MAX(0,total_abstraction_km3!AS83-domestic_gross_demand_km3!AS83-industry_water_withdrawal_km3!AS83)</f>
        <v>0.35026010000000002</v>
      </c>
      <c r="AT83" s="18">
        <f>MAX(0,total_abstraction_km3!AT83-domestic_gross_demand_km3!AT83-industry_water_withdrawal_km3!AT83)</f>
        <v>0.32723899999999995</v>
      </c>
      <c r="AU83" s="18">
        <f>MAX(0,total_abstraction_km3!AU83-domestic_gross_demand_km3!AU83-industry_water_withdrawal_km3!AU83)</f>
        <v>0.34864710000000004</v>
      </c>
      <c r="AV83" s="18">
        <f>MAX(0,total_abstraction_km3!AV83-domestic_gross_demand_km3!AV83-industry_water_withdrawal_km3!AV83)</f>
        <v>0.36800310000000003</v>
      </c>
      <c r="AW83" s="18">
        <f>MAX(0,total_abstraction_km3!AW83-domestic_gross_demand_km3!AW83-industry_water_withdrawal_km3!AW83)</f>
        <v>0.37173339999999999</v>
      </c>
      <c r="AX83" s="18">
        <f>MAX(0,total_abstraction_km3!AX83-domestic_gross_demand_km3!AX83-industry_water_withdrawal_km3!AX83)</f>
        <v>0.37631740000000002</v>
      </c>
      <c r="AY83" s="18">
        <f>MAX(0,total_abstraction_km3!AY83-domestic_gross_demand_km3!AY83-industry_water_withdrawal_km3!AY83)</f>
        <v>0.36044699999999996</v>
      </c>
      <c r="AZ83" s="18">
        <f>MAX(0,total_abstraction_km3!AZ83-domestic_gross_demand_km3!AZ83-industry_water_withdrawal_km3!AZ83)</f>
        <v>0.39583580000000002</v>
      </c>
      <c r="BA83" s="18">
        <f>MAX(0,total_abstraction_km3!BA83-domestic_gross_demand_km3!BA83-industry_water_withdrawal_km3!BA83)</f>
        <v>0.38046410000000003</v>
      </c>
      <c r="BB83" s="18">
        <f>MAX(0,total_abstraction_km3!BB83-domestic_gross_demand_km3!BB83-industry_water_withdrawal_km3!BB83)</f>
        <v>0.36047810000000002</v>
      </c>
      <c r="BC83" s="18">
        <f>MAX(0,total_abstraction_km3!BC83-domestic_gross_demand_km3!BC83-industry_water_withdrawal_km3!BC83)</f>
        <v>0.38564879999999996</v>
      </c>
      <c r="BD83" s="18">
        <f>MAX(0,total_abstraction_km3!BD83-domestic_gross_demand_km3!BD83-industry_water_withdrawal_km3!BD83)</f>
        <v>0.38155899999999998</v>
      </c>
      <c r="BE83" s="18">
        <f>MAX(0,total_abstraction_km3!BE83-domestic_gross_demand_km3!BE83-industry_water_withdrawal_km3!BE83)</f>
        <v>0.40892299999999998</v>
      </c>
      <c r="BF83" s="18">
        <f>MAX(0,total_abstraction_km3!BF83-domestic_gross_demand_km3!BF83-industry_water_withdrawal_km3!BF83)</f>
        <v>0.37912760000000001</v>
      </c>
      <c r="BG83" s="18">
        <f>MAX(0,total_abstraction_km3!BG83-domestic_gross_demand_km3!BG83-industry_water_withdrawal_km3!BG83)</f>
        <v>0.42575960000000002</v>
      </c>
      <c r="BH83" s="18">
        <f>MAX(0,total_abstraction_km3!BH83-domestic_gross_demand_km3!BH83-industry_water_withdrawal_km3!BH83)</f>
        <v>0.37654569999999998</v>
      </c>
      <c r="BI83" s="18">
        <f>MAX(0,total_abstraction_km3!BI83-domestic_gross_demand_km3!BI83-industry_water_withdrawal_km3!BI83)</f>
        <v>0.37988859999999997</v>
      </c>
      <c r="BJ83" s="18">
        <f>MAX(0,total_abstraction_km3!BJ83-domestic_gross_demand_km3!BJ83-industry_water_withdrawal_km3!BJ83)</f>
        <v>0.35949559999999997</v>
      </c>
      <c r="BK83" s="18">
        <f>MAX(0,total_abstraction_km3!BK83-domestic_gross_demand_km3!BK83-industry_water_withdrawal_km3!BK83)</f>
        <v>0.39215359999999999</v>
      </c>
      <c r="BL83" s="18">
        <f>MAX(0,total_abstraction_km3!BL83-domestic_gross_demand_km3!BL83-industry_water_withdrawal_km3!BL83)</f>
        <v>0.24221744741379309</v>
      </c>
      <c r="BM83" s="18">
        <f>MAX(0,total_abstraction_km3!BM83-domestic_gross_demand_km3!BM83-industry_water_withdrawal_km3!BM83)</f>
        <v>0.14724780903406648</v>
      </c>
      <c r="BN83" s="18">
        <f>MAX(0,total_abstraction_km3!BN83-domestic_gross_demand_km3!BN83-industry_water_withdrawal_km3!BN83)</f>
        <v>0</v>
      </c>
      <c r="BO83" s="18">
        <f>MAX(0,total_abstraction_km3!BO83-domestic_gross_demand_km3!BO83-industry_water_withdrawal_km3!BO83)</f>
        <v>0</v>
      </c>
      <c r="BP83" s="18">
        <f>MAX(0,total_abstraction_km3!BP83-domestic_gross_demand_km3!BP83-industry_water_withdrawal_km3!BP83)</f>
        <v>0</v>
      </c>
      <c r="BQ83" s="18">
        <f>MAX(0,total_abstraction_km3!BQ83-domestic_gross_demand_km3!BQ83-industry_water_withdrawal_km3!BQ83)</f>
        <v>0</v>
      </c>
      <c r="BR83" s="18">
        <f>MAX(0,total_abstraction_km3!BR83-domestic_gross_demand_km3!BR83-industry_water_withdrawal_km3!BR83)</f>
        <v>0</v>
      </c>
      <c r="BS83" s="18">
        <f>MAX(0,total_abstraction_km3!BS83-domestic_gross_demand_km3!BS83-industry_water_withdrawal_km3!BS83)</f>
        <v>0</v>
      </c>
      <c r="BT83" s="18">
        <f>MAX(0,total_abstraction_km3!BT83-domestic_gross_demand_km3!BT83-industry_water_withdrawal_km3!BT83)</f>
        <v>8.2458715023531279E-3</v>
      </c>
      <c r="BU83" s="18">
        <f>MAX(0,total_abstraction_km3!BU83-domestic_gross_demand_km3!BU83-industry_water_withdrawal_km3!BU83)</f>
        <v>0</v>
      </c>
      <c r="BV83" s="18">
        <f>MAX(0,total_abstraction_km3!BV83-domestic_gross_demand_km3!BV83-industry_water_withdrawal_km3!BV83)</f>
        <v>0</v>
      </c>
      <c r="BW83" s="18">
        <f>MAX(0,total_abstraction_km3!BW83-domestic_gross_demand_km3!BW83-industry_water_withdrawal_km3!BW83)</f>
        <v>2.1405300000000016E-3</v>
      </c>
      <c r="BX83" s="18">
        <f>MAX(0,total_abstraction_km3!BX83-domestic_gross_demand_km3!BX83-industry_water_withdrawal_km3!BX83)</f>
        <v>3.7738121897345825E-5</v>
      </c>
      <c r="BY83" s="18">
        <f>MAX(0,total_abstraction_km3!BY83-domestic_gross_demand_km3!BY83-industry_water_withdrawal_km3!BY83)</f>
        <v>1.0855719999999996E-2</v>
      </c>
      <c r="BZ83" s="18">
        <f>MAX(0,total_abstraction_km3!BZ83-domestic_gross_demand_km3!BZ83-industry_water_withdrawal_km3!BZ83)</f>
        <v>1.1550538913278546E-2</v>
      </c>
      <c r="CA83" s="18">
        <f>MAX(0,total_abstraction_km3!CA83-domestic_gross_demand_km3!CA83-industry_water_withdrawal_km3!CA83)</f>
        <v>5.8002059999999994E-2</v>
      </c>
      <c r="CB83" s="18">
        <f>MAX(0,total_abstraction_km3!CB83-domestic_gross_demand_km3!CB83-industry_water_withdrawal_km3!CB83)</f>
        <v>1.8274332753744821E-2</v>
      </c>
      <c r="CC83" s="18">
        <f>MAX(0,total_abstraction_km3!CC83-domestic_gross_demand_km3!CC83-industry_water_withdrawal_km3!CC83)</f>
        <v>0.13829971999999999</v>
      </c>
      <c r="CD83" s="18">
        <f>MAX(0,total_abstraction_km3!CD83-domestic_gross_demand_km3!CD83-industry_water_withdrawal_km3!CD83)</f>
        <v>2.1118570653053892E-2</v>
      </c>
      <c r="CE83" s="18">
        <f>MAX(0,total_abstraction_km3!CE83-domestic_gross_demand_km3!CE83-industry_water_withdrawal_km3!CE83)</f>
        <v>0.22691588000000001</v>
      </c>
      <c r="CF83" s="18">
        <f>MAX(0,total_abstraction_km3!CF83-domestic_gross_demand_km3!CF83-industry_water_withdrawal_km3!CF83)</f>
        <v>4.2766398948198295E-2</v>
      </c>
      <c r="CG83" s="18">
        <f>MAX(0,total_abstraction_km3!CG83-domestic_gross_demand_km3!CG83-industry_water_withdrawal_km3!CG83)</f>
        <v>0.33329073999999997</v>
      </c>
      <c r="CH83" s="18">
        <f>MAX(0,total_abstraction_km3!CH83-domestic_gross_demand_km3!CH83-industry_water_withdrawal_km3!CH83)</f>
        <v>2.2173552716059582E-2</v>
      </c>
      <c r="CI83" s="18">
        <f>MAX(0,total_abstraction_km3!CI83-domestic_gross_demand_km3!CI83-industry_water_withdrawal_km3!CI83)</f>
        <v>0.33495481999999999</v>
      </c>
      <c r="CJ83" s="18">
        <f>MAX(0,total_abstraction_km3!CJ83-domestic_gross_demand_km3!CJ83-industry_water_withdrawal_km3!CJ83)</f>
        <v>5.7668298148850286E-3</v>
      </c>
      <c r="CK83" s="18">
        <f>MAX(0,total_abstraction_km3!CK83-domestic_gross_demand_km3!CK83-industry_water_withdrawal_km3!CK83)</f>
        <v>0.34960962000000001</v>
      </c>
      <c r="CL83" s="18">
        <f>MAX(0,total_abstraction_km3!CL83-domestic_gross_demand_km3!CL83-industry_water_withdrawal_km3!CL83)</f>
        <v>1.0555555611197413E-2</v>
      </c>
      <c r="CM83" s="18">
        <f>MAX(0,total_abstraction_km3!CM83-domestic_gross_demand_km3!CM83-industry_water_withdrawal_km3!CM83)</f>
        <v>0.35838799999999998</v>
      </c>
      <c r="CN83" s="18">
        <f>MAX(0,total_abstraction_km3!CN83-domestic_gross_demand_km3!CN83-industry_water_withdrawal_km3!CN83)</f>
        <v>1.8117879647742238E-2</v>
      </c>
      <c r="CO83" s="18">
        <f>MAX(0,total_abstraction_km3!CO83-domestic_gross_demand_km3!CO83-industry_water_withdrawal_km3!CO83)</f>
        <v>0.37657476000000001</v>
      </c>
      <c r="CP83" s="18">
        <f>MAX(0,total_abstraction_km3!CP83-domestic_gross_demand_km3!CP83-industry_water_withdrawal_km3!CP83)</f>
        <v>1.3035300333703342E-2</v>
      </c>
      <c r="CQ83" s="18">
        <f>MAX(0,total_abstraction_km3!CQ83-domestic_gross_demand_km3!CQ83-industry_water_withdrawal_km3!CQ83)</f>
        <v>0.39438297999999999</v>
      </c>
      <c r="CR83" s="18">
        <f>MAX(0,total_abstraction_km3!CR83-domestic_gross_demand_km3!CR83-industry_water_withdrawal_km3!CR83)</f>
        <v>2.1017198105880482E-2</v>
      </c>
      <c r="CS83" s="18">
        <f>MAX(0,total_abstraction_km3!CS83-domestic_gross_demand_km3!CS83-industry_water_withdrawal_km3!CS83)</f>
        <v>0.37717926666666701</v>
      </c>
      <c r="CT83" s="18">
        <f>MAX(0,total_abstraction_km3!CT83-domestic_gross_demand_km3!CT83-industry_water_withdrawal_km3!CT83)</f>
        <v>1.64967150164308E-2</v>
      </c>
    </row>
    <row r="84" spans="1:98" x14ac:dyDescent="0.25">
      <c r="A84" s="18">
        <v>171</v>
      </c>
      <c r="B84" s="18" t="s">
        <v>1993</v>
      </c>
      <c r="C84" s="18" t="s">
        <v>608</v>
      </c>
      <c r="D84" s="18" t="s">
        <v>426</v>
      </c>
      <c r="E84" s="18" t="s">
        <v>100</v>
      </c>
      <c r="F84" s="18">
        <f>MAX(0,total_abstraction_km3!F84-domestic_gross_demand_km3!F84-industry_water_withdrawal_km3!F84)</f>
        <v>1.3960599999999993E-2</v>
      </c>
      <c r="G84" s="18">
        <f>MAX(0,total_abstraction_km3!G84-domestic_gross_demand_km3!G84-industry_water_withdrawal_km3!G84)</f>
        <v>1.6364999999999994E-2</v>
      </c>
      <c r="H84" s="18">
        <f>MAX(0,total_abstraction_km3!H84-domestic_gross_demand_km3!H84-industry_water_withdrawal_km3!H84)</f>
        <v>1.7965299999999997E-2</v>
      </c>
      <c r="I84" s="18">
        <f>MAX(0,total_abstraction_km3!I84-domestic_gross_demand_km3!I84-industry_water_withdrawal_km3!I84)</f>
        <v>1.4438600000000001E-2</v>
      </c>
      <c r="J84" s="18">
        <f>MAX(0,total_abstraction_km3!J84-domestic_gross_demand_km3!J84-industry_water_withdrawal_km3!J84)</f>
        <v>3.5326499999999997E-2</v>
      </c>
      <c r="K84" s="18">
        <f>MAX(0,total_abstraction_km3!K84-domestic_gross_demand_km3!K84-industry_water_withdrawal_km3!K84)</f>
        <v>1.8645499999999995E-2</v>
      </c>
      <c r="L84" s="18">
        <f>MAX(0,total_abstraction_km3!L84-domestic_gross_demand_km3!L84-industry_water_withdrawal_km3!L84)</f>
        <v>2.1165700000000003E-2</v>
      </c>
      <c r="M84" s="18">
        <f>MAX(0,total_abstraction_km3!M84-domestic_gross_demand_km3!M84-industry_water_withdrawal_km3!M84)</f>
        <v>2.4777399999999998E-2</v>
      </c>
      <c r="N84" s="18">
        <f>MAX(0,total_abstraction_km3!N84-domestic_gross_demand_km3!N84-industry_water_withdrawal_km3!N84)</f>
        <v>2.8583100000000007E-2</v>
      </c>
      <c r="O84" s="18">
        <f>MAX(0,total_abstraction_km3!O84-domestic_gross_demand_km3!O84-industry_water_withdrawal_km3!O84)</f>
        <v>2.2396399999999993E-2</v>
      </c>
      <c r="P84" s="18">
        <f>MAX(0,total_abstraction_km3!P84-domestic_gross_demand_km3!P84-industry_water_withdrawal_km3!P84)</f>
        <v>3.3287900000000009E-2</v>
      </c>
      <c r="Q84" s="18">
        <f>MAX(0,total_abstraction_km3!Q84-domestic_gross_demand_km3!Q84-industry_water_withdrawal_km3!Q84)</f>
        <v>2.5877699999999993E-2</v>
      </c>
      <c r="R84" s="18">
        <f>MAX(0,total_abstraction_km3!R84-domestic_gross_demand_km3!R84-industry_water_withdrawal_km3!R84)</f>
        <v>2.6419299999999993E-2</v>
      </c>
      <c r="S84" s="18">
        <f>MAX(0,total_abstraction_km3!S84-domestic_gross_demand_km3!S84-industry_water_withdrawal_km3!S84)</f>
        <v>1.5785099999999993E-2</v>
      </c>
      <c r="T84" s="18">
        <f>MAX(0,total_abstraction_km3!T84-domestic_gross_demand_km3!T84-industry_water_withdrawal_km3!T84)</f>
        <v>3.8639799999999981E-2</v>
      </c>
      <c r="U84" s="18">
        <f>MAX(0,total_abstraction_km3!U84-domestic_gross_demand_km3!U84-industry_water_withdrawal_km3!U84)</f>
        <v>1.8252300000000009E-2</v>
      </c>
      <c r="V84" s="18">
        <f>MAX(0,total_abstraction_km3!V84-domestic_gross_demand_km3!V84-industry_water_withdrawal_km3!V84)</f>
        <v>3.558929999999999E-2</v>
      </c>
      <c r="W84" s="18">
        <f>MAX(0,total_abstraction_km3!W84-domestic_gross_demand_km3!W84-industry_water_withdrawal_km3!W84)</f>
        <v>1.6068600000000002E-2</v>
      </c>
      <c r="X84" s="18">
        <f>MAX(0,total_abstraction_km3!X84-domestic_gross_demand_km3!X84-industry_water_withdrawal_km3!X84)</f>
        <v>1.9263700000000002E-2</v>
      </c>
      <c r="Y84" s="18">
        <f>MAX(0,total_abstraction_km3!Y84-domestic_gross_demand_km3!Y84-industry_water_withdrawal_km3!Y84)</f>
        <v>2.0420900000000009E-2</v>
      </c>
      <c r="Z84" s="18">
        <f>MAX(0,total_abstraction_km3!Z84-domestic_gross_demand_km3!Z84-industry_water_withdrawal_km3!Z84)</f>
        <v>1.7673200000000007E-2</v>
      </c>
      <c r="AA84" s="18">
        <f>MAX(0,total_abstraction_km3!AA84-domestic_gross_demand_km3!AA84-industry_water_withdrawal_km3!AA84)</f>
        <v>3.0622299999999995E-2</v>
      </c>
      <c r="AB84" s="18">
        <f>MAX(0,total_abstraction_km3!AB84-domestic_gross_demand_km3!AB84-industry_water_withdrawal_km3!AB84)</f>
        <v>2.6088399999999984E-2</v>
      </c>
      <c r="AC84" s="18">
        <f>MAX(0,total_abstraction_km3!AC84-domestic_gross_demand_km3!AC84-industry_water_withdrawal_km3!AC84)</f>
        <v>2.5859200000000006E-2</v>
      </c>
      <c r="AD84" s="18">
        <f>MAX(0,total_abstraction_km3!AD84-domestic_gross_demand_km3!AD84-industry_water_withdrawal_km3!AD84)</f>
        <v>3.8192200000000009E-2</v>
      </c>
      <c r="AE84" s="18">
        <f>MAX(0,total_abstraction_km3!AE84-domestic_gross_demand_km3!AE84-industry_water_withdrawal_km3!AE84)</f>
        <v>1.3851900000000011E-2</v>
      </c>
      <c r="AF84" s="18">
        <f>MAX(0,total_abstraction_km3!AF84-domestic_gross_demand_km3!AF84-industry_water_withdrawal_km3!AF84)</f>
        <v>2.8138E-2</v>
      </c>
      <c r="AG84" s="18">
        <f>MAX(0,total_abstraction_km3!AG84-domestic_gross_demand_km3!AG84-industry_water_withdrawal_km3!AG84)</f>
        <v>2.1407099999999991E-2</v>
      </c>
      <c r="AH84" s="18">
        <f>MAX(0,total_abstraction_km3!AH84-domestic_gross_demand_km3!AH84-industry_water_withdrawal_km3!AH84)</f>
        <v>3.3817199999999992E-2</v>
      </c>
      <c r="AI84" s="18">
        <f>MAX(0,total_abstraction_km3!AI84-domestic_gross_demand_km3!AI84-industry_water_withdrawal_km3!AI84)</f>
        <v>4.6390399999999991E-2</v>
      </c>
      <c r="AJ84" s="18">
        <f>MAX(0,total_abstraction_km3!AJ84-domestic_gross_demand_km3!AJ84-industry_water_withdrawal_km3!AJ84)</f>
        <v>2.3375299999999984E-2</v>
      </c>
      <c r="AK84" s="18">
        <f>MAX(0,total_abstraction_km3!AK84-domestic_gross_demand_km3!AK84-industry_water_withdrawal_km3!AK84)</f>
        <v>2.6900100000000007E-2</v>
      </c>
      <c r="AL84" s="18">
        <f>MAX(0,total_abstraction_km3!AL84-domestic_gross_demand_km3!AL84-industry_water_withdrawal_km3!AL84)</f>
        <v>2.1604799999999973E-2</v>
      </c>
      <c r="AM84" s="18">
        <f>MAX(0,total_abstraction_km3!AM84-domestic_gross_demand_km3!AM84-industry_water_withdrawal_km3!AM84)</f>
        <v>2.4966799999999997E-2</v>
      </c>
      <c r="AN84" s="18">
        <f>MAX(0,total_abstraction_km3!AN84-domestic_gross_demand_km3!AN84-industry_water_withdrawal_km3!AN84)</f>
        <v>2.6305400000000007E-2</v>
      </c>
      <c r="AO84" s="18">
        <f>MAX(0,total_abstraction_km3!AO84-domestic_gross_demand_km3!AO84-industry_water_withdrawal_km3!AO84)</f>
        <v>2.7992199999999995E-2</v>
      </c>
      <c r="AP84" s="18">
        <f>MAX(0,total_abstraction_km3!AP84-domestic_gross_demand_km3!AP84-industry_water_withdrawal_km3!AP84)</f>
        <v>3.1464199999999998E-2</v>
      </c>
      <c r="AQ84" s="18">
        <f>MAX(0,total_abstraction_km3!AQ84-domestic_gross_demand_km3!AQ84-industry_water_withdrawal_km3!AQ84)</f>
        <v>2.3261399999999995E-2</v>
      </c>
      <c r="AR84" s="18">
        <f>MAX(0,total_abstraction_km3!AR84-domestic_gross_demand_km3!AR84-industry_water_withdrawal_km3!AR84)</f>
        <v>2.2360499999999985E-2</v>
      </c>
      <c r="AS84" s="18">
        <f>MAX(0,total_abstraction_km3!AS84-domestic_gross_demand_km3!AS84-industry_water_withdrawal_km3!AS84)</f>
        <v>2.4315099999999992E-2</v>
      </c>
      <c r="AT84" s="18">
        <f>MAX(0,total_abstraction_km3!AT84-domestic_gross_demand_km3!AT84-industry_water_withdrawal_km3!AT84)</f>
        <v>3.0271199999999998E-2</v>
      </c>
      <c r="AU84" s="18">
        <f>MAX(0,total_abstraction_km3!AU84-domestic_gross_demand_km3!AU84-industry_water_withdrawal_km3!AU84)</f>
        <v>3.9663000000000025E-2</v>
      </c>
      <c r="AV84" s="18">
        <f>MAX(0,total_abstraction_km3!AV84-domestic_gross_demand_km3!AV84-industry_water_withdrawal_km3!AV84)</f>
        <v>3.5176099999999981E-2</v>
      </c>
      <c r="AW84" s="18">
        <f>MAX(0,total_abstraction_km3!AW84-domestic_gross_demand_km3!AW84-industry_water_withdrawal_km3!AW84)</f>
        <v>3.4938699999999989E-2</v>
      </c>
      <c r="AX84" s="18">
        <f>MAX(0,total_abstraction_km3!AX84-domestic_gross_demand_km3!AX84-industry_water_withdrawal_km3!AX84)</f>
        <v>5.2638400000000002E-2</v>
      </c>
      <c r="AY84" s="18">
        <f>MAX(0,total_abstraction_km3!AY84-domestic_gross_demand_km3!AY84-industry_water_withdrawal_km3!AY84)</f>
        <v>4.2186899999999999E-2</v>
      </c>
      <c r="AZ84" s="18">
        <f>MAX(0,total_abstraction_km3!AZ84-domestic_gross_demand_km3!AZ84-industry_water_withdrawal_km3!AZ84)</f>
        <v>4.1062099999999983E-2</v>
      </c>
      <c r="BA84" s="18">
        <f>MAX(0,total_abstraction_km3!BA84-domestic_gross_demand_km3!BA84-industry_water_withdrawal_km3!BA84)</f>
        <v>3.3710700000000017E-2</v>
      </c>
      <c r="BB84" s="18">
        <f>MAX(0,total_abstraction_km3!BB84-domestic_gross_demand_km3!BB84-industry_water_withdrawal_km3!BB84)</f>
        <v>3.0317200000000023E-2</v>
      </c>
      <c r="BC84" s="18">
        <f>MAX(0,total_abstraction_km3!BC84-domestic_gross_demand_km3!BC84-industry_water_withdrawal_km3!BC84)</f>
        <v>4.677199999999998E-2</v>
      </c>
      <c r="BD84" s="18">
        <f>MAX(0,total_abstraction_km3!BD84-domestic_gross_demand_km3!BD84-industry_water_withdrawal_km3!BD84)</f>
        <v>4.2394899999999985E-2</v>
      </c>
      <c r="BE84" s="18">
        <f>MAX(0,total_abstraction_km3!BE84-domestic_gross_demand_km3!BE84-industry_water_withdrawal_km3!BE84)</f>
        <v>3.3976300000000029E-2</v>
      </c>
      <c r="BF84" s="18">
        <f>MAX(0,total_abstraction_km3!BF84-domestic_gross_demand_km3!BF84-industry_water_withdrawal_km3!BF84)</f>
        <v>3.1694899999999991E-2</v>
      </c>
      <c r="BG84" s="18">
        <f>MAX(0,total_abstraction_km3!BG84-domestic_gross_demand_km3!BG84-industry_water_withdrawal_km3!BG84)</f>
        <v>3.7275000000000023E-2</v>
      </c>
      <c r="BH84" s="18">
        <f>MAX(0,total_abstraction_km3!BH84-domestic_gross_demand_km3!BH84-industry_water_withdrawal_km3!BH84)</f>
        <v>3.9166899999999977E-2</v>
      </c>
      <c r="BI84" s="18">
        <f>MAX(0,total_abstraction_km3!BI84-domestic_gross_demand_km3!BI84-industry_water_withdrawal_km3!BI84)</f>
        <v>2.6624499999999995E-2</v>
      </c>
      <c r="BJ84" s="18">
        <f>MAX(0,total_abstraction_km3!BJ84-domestic_gross_demand_km3!BJ84-industry_water_withdrawal_km3!BJ84)</f>
        <v>5.333390000000001E-2</v>
      </c>
      <c r="BK84" s="18">
        <f>MAX(0,total_abstraction_km3!BK84-domestic_gross_demand_km3!BK84-industry_water_withdrawal_km3!BK84)</f>
        <v>2.9837899999999994E-2</v>
      </c>
      <c r="BL84" s="18">
        <f>MAX(0,total_abstraction_km3!BL84-domestic_gross_demand_km3!BL84-industry_water_withdrawal_km3!BL84)</f>
        <v>2.8945775862068483E-2</v>
      </c>
      <c r="BM84" s="18">
        <f>MAX(0,total_abstraction_km3!BM84-domestic_gross_demand_km3!BM84-industry_water_withdrawal_km3!BM84)</f>
        <v>6.0687405205993999E-3</v>
      </c>
      <c r="BN84" s="18">
        <f>MAX(0,total_abstraction_km3!BN84-domestic_gross_demand_km3!BN84-industry_water_withdrawal_km3!BN84)</f>
        <v>0</v>
      </c>
      <c r="BO84" s="18">
        <f>MAX(0,total_abstraction_km3!BO84-domestic_gross_demand_km3!BO84-industry_water_withdrawal_km3!BO84)</f>
        <v>0</v>
      </c>
      <c r="BP84" s="18">
        <f>MAX(0,total_abstraction_km3!BP84-domestic_gross_demand_km3!BP84-industry_water_withdrawal_km3!BP84)</f>
        <v>0</v>
      </c>
      <c r="BQ84" s="18">
        <f>MAX(0,total_abstraction_km3!BQ84-domestic_gross_demand_km3!BQ84-industry_water_withdrawal_km3!BQ84)</f>
        <v>0</v>
      </c>
      <c r="BR84" s="18">
        <f>MAX(0,total_abstraction_km3!BR84-domestic_gross_demand_km3!BR84-industry_water_withdrawal_km3!BR84)</f>
        <v>0</v>
      </c>
      <c r="BS84" s="18">
        <f>MAX(0,total_abstraction_km3!BS84-domestic_gross_demand_km3!BS84-industry_water_withdrawal_km3!BS84)</f>
        <v>0</v>
      </c>
      <c r="BT84" s="18">
        <f>MAX(0,total_abstraction_km3!BT84-domestic_gross_demand_km3!BT84-industry_water_withdrawal_km3!BT84)</f>
        <v>3.3749427543141729E-4</v>
      </c>
      <c r="BU84" s="18">
        <f>MAX(0,total_abstraction_km3!BU84-domestic_gross_demand_km3!BU84-industry_water_withdrawal_km3!BU84)</f>
        <v>0</v>
      </c>
      <c r="BV84" s="18">
        <f>MAX(0,total_abstraction_km3!BV84-domestic_gross_demand_km3!BV84-industry_water_withdrawal_km3!BV84)</f>
        <v>0</v>
      </c>
      <c r="BW84" s="18">
        <f>MAX(0,total_abstraction_km3!BW84-domestic_gross_demand_km3!BW84-industry_water_withdrawal_km3!BW84)</f>
        <v>1.9611199999999995E-2</v>
      </c>
      <c r="BX84" s="18">
        <f>MAX(0,total_abstraction_km3!BX84-domestic_gross_demand_km3!BX84-industry_water_withdrawal_km3!BX84)</f>
        <v>8.3958662794269036E-3</v>
      </c>
      <c r="BY84" s="18">
        <f>MAX(0,total_abstraction_km3!BY84-domestic_gross_demand_km3!BY84-industry_water_withdrawal_km3!BY84)</f>
        <v>2.3113620000000005E-2</v>
      </c>
      <c r="BZ84" s="18">
        <f>MAX(0,total_abstraction_km3!BZ84-domestic_gross_demand_km3!BZ84-industry_water_withdrawal_km3!BZ84)</f>
        <v>3.1089954831081271E-3</v>
      </c>
      <c r="CA84" s="18">
        <f>MAX(0,total_abstraction_km3!CA84-domestic_gross_demand_km3!CA84-industry_water_withdrawal_km3!CA84)</f>
        <v>2.8001959999999999E-2</v>
      </c>
      <c r="CB84" s="18">
        <f>MAX(0,total_abstraction_km3!CB84-domestic_gross_demand_km3!CB84-industry_water_withdrawal_km3!CB84)</f>
        <v>3.7881549528023398E-3</v>
      </c>
      <c r="CC84" s="18">
        <f>MAX(0,total_abstraction_km3!CC84-domestic_gross_demand_km3!CC84-industry_water_withdrawal_km3!CC84)</f>
        <v>2.1918959999999991E-2</v>
      </c>
      <c r="CD84" s="18">
        <f>MAX(0,total_abstraction_km3!CD84-domestic_gross_demand_km3!CD84-industry_water_withdrawal_km3!CD84)</f>
        <v>9.7577171971994039E-4</v>
      </c>
      <c r="CE84" s="18">
        <f>MAX(0,total_abstraction_km3!CE84-domestic_gross_demand_km3!CE84-industry_water_withdrawal_km3!CE84)</f>
        <v>2.7687059999999999E-2</v>
      </c>
      <c r="CF84" s="18">
        <f>MAX(0,total_abstraction_km3!CF84-domestic_gross_demand_km3!CF84-industry_water_withdrawal_km3!CF84)</f>
        <v>6.7574861049228161E-3</v>
      </c>
      <c r="CG84" s="18">
        <f>MAX(0,total_abstraction_km3!CG84-domestic_gross_demand_km3!CG84-industry_water_withdrawal_km3!CG84)</f>
        <v>2.8720920000000004E-2</v>
      </c>
      <c r="CH84" s="18">
        <f>MAX(0,total_abstraction_km3!CH84-domestic_gross_demand_km3!CH84-industry_water_withdrawal_km3!CH84)</f>
        <v>1.2065319505949797E-2</v>
      </c>
      <c r="CI84" s="18">
        <f>MAX(0,total_abstraction_km3!CI84-domestic_gross_demand_km3!CI84-industry_water_withdrawal_km3!CI84)</f>
        <v>2.4630479999999996E-2</v>
      </c>
      <c r="CJ84" s="18">
        <f>MAX(0,total_abstraction_km3!CJ84-domestic_gross_demand_km3!CJ84-industry_water_withdrawal_km3!CJ84)</f>
        <v>8.4568892547166982E-4</v>
      </c>
      <c r="CK84" s="18">
        <f>MAX(0,total_abstraction_km3!CK84-domestic_gross_demand_km3!CK84-industry_water_withdrawal_km3!CK84)</f>
        <v>2.5878679999999973E-2</v>
      </c>
      <c r="CL84" s="18">
        <f>MAX(0,total_abstraction_km3!CL84-domestic_gross_demand_km3!CL84-industry_water_withdrawal_km3!CL84)</f>
        <v>0</v>
      </c>
      <c r="CM84" s="18">
        <f>MAX(0,total_abstraction_km3!CM84-domestic_gross_demand_km3!CM84-industry_water_withdrawal_km3!CM84)</f>
        <v>3.8537479999999992E-2</v>
      </c>
      <c r="CN84" s="18">
        <f>MAX(0,total_abstraction_km3!CN84-domestic_gross_demand_km3!CN84-industry_water_withdrawal_km3!CN84)</f>
        <v>7.4348278999219232E-3</v>
      </c>
      <c r="CO84" s="18">
        <f>MAX(0,total_abstraction_km3!CO84-domestic_gross_demand_km3!CO84-industry_water_withdrawal_km3!CO84)</f>
        <v>3.8809780000000023E-2</v>
      </c>
      <c r="CP84" s="18">
        <f>MAX(0,total_abstraction_km3!CP84-domestic_gross_demand_km3!CP84-industry_water_withdrawal_km3!CP84)</f>
        <v>2.0300711565179701E-3</v>
      </c>
      <c r="CQ84" s="18">
        <f>MAX(0,total_abstraction_km3!CQ84-domestic_gross_demand_km3!CQ84-industry_water_withdrawal_km3!CQ84)</f>
        <v>3.69016E-2</v>
      </c>
      <c r="CR84" s="18">
        <f>MAX(0,total_abstraction_km3!CR84-domestic_gross_demand_km3!CR84-industry_water_withdrawal_km3!CR84)</f>
        <v>3.3930086405440907E-3</v>
      </c>
      <c r="CS84" s="18">
        <f>MAX(0,total_abstraction_km3!CS84-domestic_gross_demand_km3!CS84-industry_water_withdrawal_km3!CS84)</f>
        <v>3.6598766666667018E-2</v>
      </c>
      <c r="CT84" s="18">
        <f>MAX(0,total_abstraction_km3!CT84-domestic_gross_demand_km3!CT84-industry_water_withdrawal_km3!CT84)</f>
        <v>1.4581696839442888E-2</v>
      </c>
    </row>
    <row r="85" spans="1:98" x14ac:dyDescent="0.25">
      <c r="A85" s="18">
        <v>172</v>
      </c>
      <c r="B85" s="18" t="s">
        <v>1994</v>
      </c>
      <c r="C85" s="18" t="s">
        <v>609</v>
      </c>
      <c r="D85" s="18" t="s">
        <v>412</v>
      </c>
      <c r="E85" s="18" t="s">
        <v>304</v>
      </c>
      <c r="F85" s="18">
        <f>MAX(0,total_abstraction_km3!F85-domestic_gross_demand_km3!F85-industry_water_withdrawal_km3!F85)</f>
        <v>0</v>
      </c>
      <c r="G85" s="18">
        <f>MAX(0,total_abstraction_km3!G85-domestic_gross_demand_km3!G85-industry_water_withdrawal_km3!G85)</f>
        <v>0</v>
      </c>
      <c r="H85" s="18">
        <f>MAX(0,total_abstraction_km3!H85-domestic_gross_demand_km3!H85-industry_water_withdrawal_km3!H85)</f>
        <v>0</v>
      </c>
      <c r="I85" s="18">
        <f>MAX(0,total_abstraction_km3!I85-domestic_gross_demand_km3!I85-industry_water_withdrawal_km3!I85)</f>
        <v>0</v>
      </c>
      <c r="J85" s="18">
        <f>MAX(0,total_abstraction_km3!J85-domestic_gross_demand_km3!J85-industry_water_withdrawal_km3!J85)</f>
        <v>0</v>
      </c>
      <c r="K85" s="18">
        <f>MAX(0,total_abstraction_km3!K85-domestic_gross_demand_km3!K85-industry_water_withdrawal_km3!K85)</f>
        <v>3.1799999999996545E-7</v>
      </c>
      <c r="L85" s="18">
        <f>MAX(0,total_abstraction_km3!L85-domestic_gross_demand_km3!L85-industry_water_withdrawal_km3!L85)</f>
        <v>0</v>
      </c>
      <c r="M85" s="18">
        <f>MAX(0,total_abstraction_km3!M85-domestic_gross_demand_km3!M85-industry_water_withdrawal_km3!M85)</f>
        <v>3.3499999999996206E-7</v>
      </c>
      <c r="N85" s="18">
        <f>MAX(0,total_abstraction_km3!N85-domestic_gross_demand_km3!N85-industry_water_withdrawal_km3!N85)</f>
        <v>0</v>
      </c>
      <c r="O85" s="18">
        <f>MAX(0,total_abstraction_km3!O85-domestic_gross_demand_km3!O85-industry_water_withdrawal_km3!O85)</f>
        <v>0</v>
      </c>
      <c r="P85" s="18">
        <f>MAX(0,total_abstraction_km3!P85-domestic_gross_demand_km3!P85-industry_water_withdrawal_km3!P85)</f>
        <v>0</v>
      </c>
      <c r="Q85" s="18">
        <f>MAX(0,total_abstraction_km3!Q85-domestic_gross_demand_km3!Q85-industry_water_withdrawal_km3!Q85)</f>
        <v>3.4699999999993417E-7</v>
      </c>
      <c r="R85" s="18">
        <f>MAX(0,total_abstraction_km3!R85-domestic_gross_demand_km3!R85-industry_water_withdrawal_km3!R85)</f>
        <v>0</v>
      </c>
      <c r="S85" s="18">
        <f>MAX(0,total_abstraction_km3!S85-domestic_gross_demand_km3!S85-industry_water_withdrawal_km3!S85)</f>
        <v>0</v>
      </c>
      <c r="T85" s="18">
        <f>MAX(0,total_abstraction_km3!T85-domestic_gross_demand_km3!T85-industry_water_withdrawal_km3!T85)</f>
        <v>0</v>
      </c>
      <c r="U85" s="18">
        <f>MAX(0,total_abstraction_km3!U85-domestic_gross_demand_km3!U85-industry_water_withdrawal_km3!U85)</f>
        <v>0</v>
      </c>
      <c r="V85" s="18">
        <f>MAX(0,total_abstraction_km3!V85-domestic_gross_demand_km3!V85-industry_water_withdrawal_km3!V85)</f>
        <v>0</v>
      </c>
      <c r="W85" s="18">
        <f>MAX(0,total_abstraction_km3!W85-domestic_gross_demand_km3!W85-industry_water_withdrawal_km3!W85)</f>
        <v>0</v>
      </c>
      <c r="X85" s="18">
        <f>MAX(0,total_abstraction_km3!X85-domestic_gross_demand_km3!X85-industry_water_withdrawal_km3!X85)</f>
        <v>3.1700000000000391E-7</v>
      </c>
      <c r="Y85" s="18">
        <f>MAX(0,total_abstraction_km3!Y85-domestic_gross_demand_km3!Y85-industry_water_withdrawal_km3!Y85)</f>
        <v>0</v>
      </c>
      <c r="Z85" s="18">
        <f>MAX(0,total_abstraction_km3!Z85-domestic_gross_demand_km3!Z85-industry_water_withdrawal_km3!Z85)</f>
        <v>3.2200000000008264E-7</v>
      </c>
      <c r="AA85" s="18">
        <f>MAX(0,total_abstraction_km3!AA85-domestic_gross_demand_km3!AA85-industry_water_withdrawal_km3!AA85)</f>
        <v>0</v>
      </c>
      <c r="AB85" s="18">
        <f>MAX(0,total_abstraction_km3!AB85-domestic_gross_demand_km3!AB85-industry_water_withdrawal_km3!AB85)</f>
        <v>0</v>
      </c>
      <c r="AC85" s="18">
        <f>MAX(0,total_abstraction_km3!AC85-domestic_gross_demand_km3!AC85-industry_water_withdrawal_km3!AC85)</f>
        <v>3.450000000000111E-7</v>
      </c>
      <c r="AD85" s="18">
        <f>MAX(0,total_abstraction_km3!AD85-domestic_gross_demand_km3!AD85-industry_water_withdrawal_km3!AD85)</f>
        <v>0</v>
      </c>
      <c r="AE85" s="18">
        <f>MAX(0,total_abstraction_km3!AE85-domestic_gross_demand_km3!AE85-industry_water_withdrawal_km3!AE85)</f>
        <v>0</v>
      </c>
      <c r="AF85" s="18">
        <f>MAX(0,total_abstraction_km3!AF85-domestic_gross_demand_km3!AF85-industry_water_withdrawal_km3!AF85)</f>
        <v>0</v>
      </c>
      <c r="AG85" s="18">
        <f>MAX(0,total_abstraction_km3!AG85-domestic_gross_demand_km3!AG85-industry_water_withdrawal_km3!AG85)</f>
        <v>0</v>
      </c>
      <c r="AH85" s="18">
        <f>MAX(0,total_abstraction_km3!AH85-domestic_gross_demand_km3!AH85-industry_water_withdrawal_km3!AH85)</f>
        <v>0</v>
      </c>
      <c r="AI85" s="18">
        <f>MAX(0,total_abstraction_km3!AI85-domestic_gross_demand_km3!AI85-industry_water_withdrawal_km3!AI85)</f>
        <v>0</v>
      </c>
      <c r="AJ85" s="18">
        <f>MAX(0,total_abstraction_km3!AJ85-domestic_gross_demand_km3!AJ85-industry_water_withdrawal_km3!AJ85)</f>
        <v>0</v>
      </c>
      <c r="AK85" s="18">
        <f>MAX(0,total_abstraction_km3!AK85-domestic_gross_demand_km3!AK85-industry_water_withdrawal_km3!AK85)</f>
        <v>3.990000000001024E-7</v>
      </c>
      <c r="AL85" s="18">
        <f>MAX(0,total_abstraction_km3!AL85-domestic_gross_demand_km3!AL85-industry_water_withdrawal_km3!AL85)</f>
        <v>0</v>
      </c>
      <c r="AM85" s="18">
        <f>MAX(0,total_abstraction_km3!AM85-domestic_gross_demand_km3!AM85-industry_water_withdrawal_km3!AM85)</f>
        <v>0</v>
      </c>
      <c r="AN85" s="18">
        <f>MAX(0,total_abstraction_km3!AN85-domestic_gross_demand_km3!AN85-industry_water_withdrawal_km3!AN85)</f>
        <v>0</v>
      </c>
      <c r="AO85" s="18">
        <f>MAX(0,total_abstraction_km3!AO85-domestic_gross_demand_km3!AO85-industry_water_withdrawal_km3!AO85)</f>
        <v>0</v>
      </c>
      <c r="AP85" s="18">
        <f>MAX(0,total_abstraction_km3!AP85-domestic_gross_demand_km3!AP85-industry_water_withdrawal_km3!AP85)</f>
        <v>0</v>
      </c>
      <c r="AQ85" s="18">
        <f>MAX(0,total_abstraction_km3!AQ85-domestic_gross_demand_km3!AQ85-industry_water_withdrawal_km3!AQ85)</f>
        <v>0</v>
      </c>
      <c r="AR85" s="18">
        <f>MAX(0,total_abstraction_km3!AR85-domestic_gross_demand_km3!AR85-industry_water_withdrawal_km3!AR85)</f>
        <v>0</v>
      </c>
      <c r="AS85" s="18">
        <f>MAX(0,total_abstraction_km3!AS85-domestic_gross_demand_km3!AS85-industry_water_withdrawal_km3!AS85)</f>
        <v>0</v>
      </c>
      <c r="AT85" s="18">
        <f>MAX(0,total_abstraction_km3!AT85-domestic_gross_demand_km3!AT85-industry_water_withdrawal_km3!AT85)</f>
        <v>0</v>
      </c>
      <c r="AU85" s="18">
        <f>MAX(0,total_abstraction_km3!AU85-domestic_gross_demand_km3!AU85-industry_water_withdrawal_km3!AU85)</f>
        <v>0</v>
      </c>
      <c r="AV85" s="18">
        <f>MAX(0,total_abstraction_km3!AV85-domestic_gross_demand_km3!AV85-industry_water_withdrawal_km3!AV85)</f>
        <v>0</v>
      </c>
      <c r="AW85" s="18">
        <f>MAX(0,total_abstraction_km3!AW85-domestic_gross_demand_km3!AW85-industry_water_withdrawal_km3!AW85)</f>
        <v>0</v>
      </c>
      <c r="AX85" s="18">
        <f>MAX(0,total_abstraction_km3!AX85-domestic_gross_demand_km3!AX85-industry_water_withdrawal_km3!AX85)</f>
        <v>0</v>
      </c>
      <c r="AY85" s="18">
        <f>MAX(0,total_abstraction_km3!AY85-domestic_gross_demand_km3!AY85-industry_water_withdrawal_km3!AY85)</f>
        <v>0</v>
      </c>
      <c r="AZ85" s="18">
        <f>MAX(0,total_abstraction_km3!AZ85-domestic_gross_demand_km3!AZ85-industry_water_withdrawal_km3!AZ85)</f>
        <v>0</v>
      </c>
      <c r="BA85" s="18">
        <f>MAX(0,total_abstraction_km3!BA85-domestic_gross_demand_km3!BA85-industry_water_withdrawal_km3!BA85)</f>
        <v>0</v>
      </c>
      <c r="BB85" s="18">
        <f>MAX(0,total_abstraction_km3!BB85-domestic_gross_demand_km3!BB85-industry_water_withdrawal_km3!BB85)</f>
        <v>0</v>
      </c>
      <c r="BC85" s="18">
        <f>MAX(0,total_abstraction_km3!BC85-domestic_gross_demand_km3!BC85-industry_water_withdrawal_km3!BC85)</f>
        <v>0</v>
      </c>
      <c r="BD85" s="18">
        <f>MAX(0,total_abstraction_km3!BD85-domestic_gross_demand_km3!BD85-industry_water_withdrawal_km3!BD85)</f>
        <v>0</v>
      </c>
      <c r="BE85" s="18">
        <f>MAX(0,total_abstraction_km3!BE85-domestic_gross_demand_km3!BE85-industry_water_withdrawal_km3!BE85)</f>
        <v>0</v>
      </c>
      <c r="BF85" s="18">
        <f>MAX(0,total_abstraction_km3!BF85-domestic_gross_demand_km3!BF85-industry_water_withdrawal_km3!BF85)</f>
        <v>0</v>
      </c>
      <c r="BG85" s="18">
        <f>MAX(0,total_abstraction_km3!BG85-domestic_gross_demand_km3!BG85-industry_water_withdrawal_km3!BG85)</f>
        <v>0</v>
      </c>
      <c r="BH85" s="18">
        <f>MAX(0,total_abstraction_km3!BH85-domestic_gross_demand_km3!BH85-industry_water_withdrawal_km3!BH85)</f>
        <v>0</v>
      </c>
      <c r="BI85" s="18">
        <f>MAX(0,total_abstraction_km3!BI85-domestic_gross_demand_km3!BI85-industry_water_withdrawal_km3!BI85)</f>
        <v>0</v>
      </c>
      <c r="BJ85" s="18">
        <f>MAX(0,total_abstraction_km3!BJ85-domestic_gross_demand_km3!BJ85-industry_water_withdrawal_km3!BJ85)</f>
        <v>0</v>
      </c>
      <c r="BK85" s="18">
        <f>MAX(0,total_abstraction_km3!BK85-domestic_gross_demand_km3!BK85-industry_water_withdrawal_km3!BK85)</f>
        <v>0</v>
      </c>
      <c r="BL85" s="18">
        <f>MAX(0,total_abstraction_km3!BL85-domestic_gross_demand_km3!BL85-industry_water_withdrawal_km3!BL85)</f>
        <v>0</v>
      </c>
      <c r="BM85" s="18">
        <f>MAX(0,total_abstraction_km3!BM85-domestic_gross_demand_km3!BM85-industry_water_withdrawal_km3!BM85)</f>
        <v>0</v>
      </c>
      <c r="BN85" s="18">
        <f>MAX(0,total_abstraction_km3!BN85-domestic_gross_demand_km3!BN85-industry_water_withdrawal_km3!BN85)</f>
        <v>0</v>
      </c>
      <c r="BO85" s="18">
        <f>MAX(0,total_abstraction_km3!BO85-domestic_gross_demand_km3!BO85-industry_water_withdrawal_km3!BO85)</f>
        <v>0</v>
      </c>
      <c r="BP85" s="18">
        <f>MAX(0,total_abstraction_km3!BP85-domestic_gross_demand_km3!BP85-industry_water_withdrawal_km3!BP85)</f>
        <v>0</v>
      </c>
      <c r="BQ85" s="18">
        <f>MAX(0,total_abstraction_km3!BQ85-domestic_gross_demand_km3!BQ85-industry_water_withdrawal_km3!BQ85)</f>
        <v>0</v>
      </c>
      <c r="BR85" s="18">
        <f>MAX(0,total_abstraction_km3!BR85-domestic_gross_demand_km3!BR85-industry_water_withdrawal_km3!BR85)</f>
        <v>0</v>
      </c>
      <c r="BS85" s="18">
        <f>MAX(0,total_abstraction_km3!BS85-domestic_gross_demand_km3!BS85-industry_water_withdrawal_km3!BS85)</f>
        <v>0</v>
      </c>
      <c r="BT85" s="18">
        <f>MAX(0,total_abstraction_km3!BT85-domestic_gross_demand_km3!BT85-industry_water_withdrawal_km3!BT85)</f>
        <v>0</v>
      </c>
      <c r="BU85" s="18">
        <f>MAX(0,total_abstraction_km3!BU85-domestic_gross_demand_km3!BU85-industry_water_withdrawal_km3!BU85)</f>
        <v>0</v>
      </c>
      <c r="BV85" s="18">
        <f>MAX(0,total_abstraction_km3!BV85-domestic_gross_demand_km3!BV85-industry_water_withdrawal_km3!BV85)</f>
        <v>0</v>
      </c>
      <c r="BW85" s="18">
        <f>MAX(0,total_abstraction_km3!BW85-domestic_gross_demand_km3!BW85-industry_water_withdrawal_km3!BW85)</f>
        <v>0</v>
      </c>
      <c r="BX85" s="18">
        <f>MAX(0,total_abstraction_km3!BX85-domestic_gross_demand_km3!BX85-industry_water_withdrawal_km3!BX85)</f>
        <v>3.6581963263657797E-6</v>
      </c>
      <c r="BY85" s="18">
        <f>MAX(0,total_abstraction_km3!BY85-domestic_gross_demand_km3!BY85-industry_water_withdrawal_km3!BY85)</f>
        <v>0</v>
      </c>
      <c r="BZ85" s="18">
        <f>MAX(0,total_abstraction_km3!BZ85-domestic_gross_demand_km3!BZ85-industry_water_withdrawal_km3!BZ85)</f>
        <v>5.9406825171319166E-7</v>
      </c>
      <c r="CA85" s="18">
        <f>MAX(0,total_abstraction_km3!CA85-domestic_gross_demand_km3!CA85-industry_water_withdrawal_km3!CA85)</f>
        <v>0</v>
      </c>
      <c r="CB85" s="18">
        <f>MAX(0,total_abstraction_km3!CB85-domestic_gross_demand_km3!CB85-industry_water_withdrawal_km3!CB85)</f>
        <v>5.7905203439951024E-6</v>
      </c>
      <c r="CC85" s="18">
        <f>MAX(0,total_abstraction_km3!CC85-domestic_gross_demand_km3!CC85-industry_water_withdrawal_km3!CC85)</f>
        <v>0</v>
      </c>
      <c r="CD85" s="18">
        <f>MAX(0,total_abstraction_km3!CD85-domestic_gross_demand_km3!CD85-industry_water_withdrawal_km3!CD85)</f>
        <v>0</v>
      </c>
      <c r="CE85" s="18">
        <f>MAX(0,total_abstraction_km3!CE85-domestic_gross_demand_km3!CE85-industry_water_withdrawal_km3!CE85)</f>
        <v>0</v>
      </c>
      <c r="CF85" s="18">
        <f>MAX(0,total_abstraction_km3!CF85-domestic_gross_demand_km3!CF85-industry_water_withdrawal_km3!CF85)</f>
        <v>6.6221622981096901E-6</v>
      </c>
      <c r="CG85" s="18">
        <f>MAX(0,total_abstraction_km3!CG85-domestic_gross_demand_km3!CG85-industry_water_withdrawal_km3!CG85)</f>
        <v>0</v>
      </c>
      <c r="CH85" s="18">
        <f>MAX(0,total_abstraction_km3!CH85-domestic_gross_demand_km3!CH85-industry_water_withdrawal_km3!CH85)</f>
        <v>1.4222048221345212E-5</v>
      </c>
      <c r="CI85" s="18">
        <f>MAX(0,total_abstraction_km3!CI85-domestic_gross_demand_km3!CI85-industry_water_withdrawal_km3!CI85)</f>
        <v>0</v>
      </c>
      <c r="CJ85" s="18">
        <f>MAX(0,total_abstraction_km3!CJ85-domestic_gross_demand_km3!CJ85-industry_water_withdrawal_km3!CJ85)</f>
        <v>1.5402693432794786E-5</v>
      </c>
      <c r="CK85" s="18">
        <f>MAX(0,total_abstraction_km3!CK85-domestic_gross_demand_km3!CK85-industry_water_withdrawal_km3!CK85)</f>
        <v>0</v>
      </c>
      <c r="CL85" s="18">
        <f>MAX(0,total_abstraction_km3!CL85-domestic_gross_demand_km3!CL85-industry_water_withdrawal_km3!CL85)</f>
        <v>3.6152752660369362E-5</v>
      </c>
      <c r="CM85" s="18">
        <f>MAX(0,total_abstraction_km3!CM85-domestic_gross_demand_km3!CM85-industry_water_withdrawal_km3!CM85)</f>
        <v>0</v>
      </c>
      <c r="CN85" s="18">
        <f>MAX(0,total_abstraction_km3!CN85-domestic_gross_demand_km3!CN85-industry_water_withdrawal_km3!CN85)</f>
        <v>3.4519551314147803E-5</v>
      </c>
      <c r="CO85" s="18">
        <f>MAX(0,total_abstraction_km3!CO85-domestic_gross_demand_km3!CO85-industry_water_withdrawal_km3!CO85)</f>
        <v>0</v>
      </c>
      <c r="CP85" s="18">
        <f>MAX(0,total_abstraction_km3!CP85-domestic_gross_demand_km3!CP85-industry_water_withdrawal_km3!CP85)</f>
        <v>1.9321897598730396E-5</v>
      </c>
      <c r="CQ85" s="18">
        <f>MAX(0,total_abstraction_km3!CQ85-domestic_gross_demand_km3!CQ85-industry_water_withdrawal_km3!CQ85)</f>
        <v>0</v>
      </c>
      <c r="CR85" s="18">
        <f>MAX(0,total_abstraction_km3!CR85-domestic_gross_demand_km3!CR85-industry_water_withdrawal_km3!CR85)</f>
        <v>9.5304327380709396E-5</v>
      </c>
      <c r="CS85" s="18">
        <f>MAX(0,total_abstraction_km3!CS85-domestic_gross_demand_km3!CS85-industry_water_withdrawal_km3!CS85)</f>
        <v>0</v>
      </c>
      <c r="CT85" s="18">
        <f>MAX(0,total_abstraction_km3!CT85-domestic_gross_demand_km3!CT85-industry_water_withdrawal_km3!CT85)</f>
        <v>5.7903561061844992E-5</v>
      </c>
    </row>
    <row r="86" spans="1:98" x14ac:dyDescent="0.25">
      <c r="A86" s="18">
        <v>173</v>
      </c>
      <c r="B86" s="18" t="s">
        <v>1995</v>
      </c>
      <c r="C86" s="18" t="s">
        <v>610</v>
      </c>
      <c r="D86" s="18" t="s">
        <v>412</v>
      </c>
      <c r="E86" s="18" t="s">
        <v>611</v>
      </c>
      <c r="F86" s="18">
        <f>MAX(0,total_abstraction_km3!F86-domestic_gross_demand_km3!F86-industry_water_withdrawal_km3!F86)</f>
        <v>0</v>
      </c>
      <c r="G86" s="18">
        <f>MAX(0,total_abstraction_km3!G86-domestic_gross_demand_km3!G86-industry_water_withdrawal_km3!G86)</f>
        <v>0</v>
      </c>
      <c r="H86" s="18">
        <f>MAX(0,total_abstraction_km3!H86-domestic_gross_demand_km3!H86-industry_water_withdrawal_km3!H86)</f>
        <v>0</v>
      </c>
      <c r="I86" s="18">
        <f>MAX(0,total_abstraction_km3!I86-domestic_gross_demand_km3!I86-industry_water_withdrawal_km3!I86)</f>
        <v>0</v>
      </c>
      <c r="J86" s="18">
        <f>MAX(0,total_abstraction_km3!J86-domestic_gross_demand_km3!J86-industry_water_withdrawal_km3!J86)</f>
        <v>0</v>
      </c>
      <c r="K86" s="18">
        <f>MAX(0,total_abstraction_km3!K86-domestic_gross_demand_km3!K86-industry_water_withdrawal_km3!K86)</f>
        <v>0</v>
      </c>
      <c r="L86" s="18">
        <f>MAX(0,total_abstraction_km3!L86-domestic_gross_demand_km3!L86-industry_water_withdrawal_km3!L86)</f>
        <v>0</v>
      </c>
      <c r="M86" s="18">
        <f>MAX(0,total_abstraction_km3!M86-domestic_gross_demand_km3!M86-industry_water_withdrawal_km3!M86)</f>
        <v>0</v>
      </c>
      <c r="N86" s="18">
        <f>MAX(0,total_abstraction_km3!N86-domestic_gross_demand_km3!N86-industry_water_withdrawal_km3!N86)</f>
        <v>0</v>
      </c>
      <c r="O86" s="18">
        <f>MAX(0,total_abstraction_km3!O86-domestic_gross_demand_km3!O86-industry_water_withdrawal_km3!O86)</f>
        <v>0</v>
      </c>
      <c r="P86" s="18">
        <f>MAX(0,total_abstraction_km3!P86-domestic_gross_demand_km3!P86-industry_water_withdrawal_km3!P86)</f>
        <v>0</v>
      </c>
      <c r="Q86" s="18">
        <f>MAX(0,total_abstraction_km3!Q86-domestic_gross_demand_km3!Q86-industry_water_withdrawal_km3!Q86)</f>
        <v>0</v>
      </c>
      <c r="R86" s="18">
        <f>MAX(0,total_abstraction_km3!R86-domestic_gross_demand_km3!R86-industry_water_withdrawal_km3!R86)</f>
        <v>0</v>
      </c>
      <c r="S86" s="18">
        <f>MAX(0,total_abstraction_km3!S86-domestic_gross_demand_km3!S86-industry_water_withdrawal_km3!S86)</f>
        <v>0</v>
      </c>
      <c r="T86" s="18">
        <f>MAX(0,total_abstraction_km3!T86-domestic_gross_demand_km3!T86-industry_water_withdrawal_km3!T86)</f>
        <v>0</v>
      </c>
      <c r="U86" s="18">
        <f>MAX(0,total_abstraction_km3!U86-domestic_gross_demand_km3!U86-industry_water_withdrawal_km3!U86)</f>
        <v>0</v>
      </c>
      <c r="V86" s="18">
        <f>MAX(0,total_abstraction_km3!V86-domestic_gross_demand_km3!V86-industry_water_withdrawal_km3!V86)</f>
        <v>0</v>
      </c>
      <c r="W86" s="18">
        <f>MAX(0,total_abstraction_km3!W86-domestic_gross_demand_km3!W86-industry_water_withdrawal_km3!W86)</f>
        <v>0</v>
      </c>
      <c r="X86" s="18">
        <f>MAX(0,total_abstraction_km3!X86-domestic_gross_demand_km3!X86-industry_water_withdrawal_km3!X86)</f>
        <v>0</v>
      </c>
      <c r="Y86" s="18">
        <f>MAX(0,total_abstraction_km3!Y86-domestic_gross_demand_km3!Y86-industry_water_withdrawal_km3!Y86)</f>
        <v>0</v>
      </c>
      <c r="Z86" s="18">
        <f>MAX(0,total_abstraction_km3!Z86-domestic_gross_demand_km3!Z86-industry_water_withdrawal_km3!Z86)</f>
        <v>0</v>
      </c>
      <c r="AA86" s="18">
        <f>MAX(0,total_abstraction_km3!AA86-domestic_gross_demand_km3!AA86-industry_water_withdrawal_km3!AA86)</f>
        <v>0</v>
      </c>
      <c r="AB86" s="18">
        <f>MAX(0,total_abstraction_km3!AB86-domestic_gross_demand_km3!AB86-industry_water_withdrawal_km3!AB86)</f>
        <v>0</v>
      </c>
      <c r="AC86" s="18">
        <f>MAX(0,total_abstraction_km3!AC86-domestic_gross_demand_km3!AC86-industry_water_withdrawal_km3!AC86)</f>
        <v>0</v>
      </c>
      <c r="AD86" s="18">
        <f>MAX(0,total_abstraction_km3!AD86-domestic_gross_demand_km3!AD86-industry_water_withdrawal_km3!AD86)</f>
        <v>0</v>
      </c>
      <c r="AE86" s="18">
        <f>MAX(0,total_abstraction_km3!AE86-domestic_gross_demand_km3!AE86-industry_water_withdrawal_km3!AE86)</f>
        <v>0</v>
      </c>
      <c r="AF86" s="18">
        <f>MAX(0,total_abstraction_km3!AF86-domestic_gross_demand_km3!AF86-industry_water_withdrawal_km3!AF86)</f>
        <v>0</v>
      </c>
      <c r="AG86" s="18">
        <f>MAX(0,total_abstraction_km3!AG86-domestic_gross_demand_km3!AG86-industry_water_withdrawal_km3!AG86)</f>
        <v>0</v>
      </c>
      <c r="AH86" s="18">
        <f>MAX(0,total_abstraction_km3!AH86-domestic_gross_demand_km3!AH86-industry_water_withdrawal_km3!AH86)</f>
        <v>0</v>
      </c>
      <c r="AI86" s="18">
        <f>MAX(0,total_abstraction_km3!AI86-domestic_gross_demand_km3!AI86-industry_water_withdrawal_km3!AI86)</f>
        <v>0</v>
      </c>
      <c r="AJ86" s="18">
        <f>MAX(0,total_abstraction_km3!AJ86-domestic_gross_demand_km3!AJ86-industry_water_withdrawal_km3!AJ86)</f>
        <v>0</v>
      </c>
      <c r="AK86" s="18">
        <f>MAX(0,total_abstraction_km3!AK86-domestic_gross_demand_km3!AK86-industry_water_withdrawal_km3!AK86)</f>
        <v>0</v>
      </c>
      <c r="AL86" s="18">
        <f>MAX(0,total_abstraction_km3!AL86-domestic_gross_demand_km3!AL86-industry_water_withdrawal_km3!AL86)</f>
        <v>0</v>
      </c>
      <c r="AM86" s="18">
        <f>MAX(0,total_abstraction_km3!AM86-domestic_gross_demand_km3!AM86-industry_water_withdrawal_km3!AM86)</f>
        <v>0</v>
      </c>
      <c r="AN86" s="18">
        <f>MAX(0,total_abstraction_km3!AN86-domestic_gross_demand_km3!AN86-industry_water_withdrawal_km3!AN86)</f>
        <v>0</v>
      </c>
      <c r="AO86" s="18">
        <f>MAX(0,total_abstraction_km3!AO86-domestic_gross_demand_km3!AO86-industry_water_withdrawal_km3!AO86)</f>
        <v>0</v>
      </c>
      <c r="AP86" s="18">
        <f>MAX(0,total_abstraction_km3!AP86-domestic_gross_demand_km3!AP86-industry_water_withdrawal_km3!AP86)</f>
        <v>0</v>
      </c>
      <c r="AQ86" s="18">
        <f>MAX(0,total_abstraction_km3!AQ86-domestic_gross_demand_km3!AQ86-industry_water_withdrawal_km3!AQ86)</f>
        <v>0</v>
      </c>
      <c r="AR86" s="18">
        <f>MAX(0,total_abstraction_km3!AR86-domestic_gross_demand_km3!AR86-industry_water_withdrawal_km3!AR86)</f>
        <v>0</v>
      </c>
      <c r="AS86" s="18">
        <f>MAX(0,total_abstraction_km3!AS86-domestic_gross_demand_km3!AS86-industry_water_withdrawal_km3!AS86)</f>
        <v>0</v>
      </c>
      <c r="AT86" s="18">
        <f>MAX(0,total_abstraction_km3!AT86-domestic_gross_demand_km3!AT86-industry_water_withdrawal_km3!AT86)</f>
        <v>0</v>
      </c>
      <c r="AU86" s="18">
        <f>MAX(0,total_abstraction_km3!AU86-domestic_gross_demand_km3!AU86-industry_water_withdrawal_km3!AU86)</f>
        <v>0</v>
      </c>
      <c r="AV86" s="18">
        <f>MAX(0,total_abstraction_km3!AV86-domestic_gross_demand_km3!AV86-industry_water_withdrawal_km3!AV86)</f>
        <v>0</v>
      </c>
      <c r="AW86" s="18">
        <f>MAX(0,total_abstraction_km3!AW86-domestic_gross_demand_km3!AW86-industry_water_withdrawal_km3!AW86)</f>
        <v>0</v>
      </c>
      <c r="AX86" s="18">
        <f>MAX(0,total_abstraction_km3!AX86-domestic_gross_demand_km3!AX86-industry_water_withdrawal_km3!AX86)</f>
        <v>0</v>
      </c>
      <c r="AY86" s="18">
        <f>MAX(0,total_abstraction_km3!AY86-domestic_gross_demand_km3!AY86-industry_water_withdrawal_km3!AY86)</f>
        <v>0</v>
      </c>
      <c r="AZ86" s="18">
        <f>MAX(0,total_abstraction_km3!AZ86-domestic_gross_demand_km3!AZ86-industry_water_withdrawal_km3!AZ86)</f>
        <v>0</v>
      </c>
      <c r="BA86" s="18">
        <f>MAX(0,total_abstraction_km3!BA86-domestic_gross_demand_km3!BA86-industry_water_withdrawal_km3!BA86)</f>
        <v>0</v>
      </c>
      <c r="BB86" s="18">
        <f>MAX(0,total_abstraction_km3!BB86-domestic_gross_demand_km3!BB86-industry_water_withdrawal_km3!BB86)</f>
        <v>0</v>
      </c>
      <c r="BC86" s="18">
        <f>MAX(0,total_abstraction_km3!BC86-domestic_gross_demand_km3!BC86-industry_water_withdrawal_km3!BC86)</f>
        <v>0</v>
      </c>
      <c r="BD86" s="18">
        <f>MAX(0,total_abstraction_km3!BD86-domestic_gross_demand_km3!BD86-industry_water_withdrawal_km3!BD86)</f>
        <v>0</v>
      </c>
      <c r="BE86" s="18">
        <f>MAX(0,total_abstraction_km3!BE86-domestic_gross_demand_km3!BE86-industry_water_withdrawal_km3!BE86)</f>
        <v>0</v>
      </c>
      <c r="BF86" s="18">
        <f>MAX(0,total_abstraction_km3!BF86-domestic_gross_demand_km3!BF86-industry_water_withdrawal_km3!BF86)</f>
        <v>0</v>
      </c>
      <c r="BG86" s="18">
        <f>MAX(0,total_abstraction_km3!BG86-domestic_gross_demand_km3!BG86-industry_water_withdrawal_km3!BG86)</f>
        <v>0</v>
      </c>
      <c r="BH86" s="18">
        <f>MAX(0,total_abstraction_km3!BH86-domestic_gross_demand_km3!BH86-industry_water_withdrawal_km3!BH86)</f>
        <v>0</v>
      </c>
      <c r="BI86" s="18">
        <f>MAX(0,total_abstraction_km3!BI86-domestic_gross_demand_km3!BI86-industry_water_withdrawal_km3!BI86)</f>
        <v>0</v>
      </c>
      <c r="BJ86" s="18">
        <f>MAX(0,total_abstraction_km3!BJ86-domestic_gross_demand_km3!BJ86-industry_water_withdrawal_km3!BJ86)</f>
        <v>0</v>
      </c>
      <c r="BK86" s="18">
        <f>MAX(0,total_abstraction_km3!BK86-domestic_gross_demand_km3!BK86-industry_water_withdrawal_km3!BK86)</f>
        <v>0</v>
      </c>
      <c r="BL86" s="18">
        <f>MAX(0,total_abstraction_km3!BL86-domestic_gross_demand_km3!BL86-industry_water_withdrawal_km3!BL86)</f>
        <v>0</v>
      </c>
      <c r="BM86" s="18">
        <f>MAX(0,total_abstraction_km3!BM86-domestic_gross_demand_km3!BM86-industry_water_withdrawal_km3!BM86)</f>
        <v>0</v>
      </c>
      <c r="BN86" s="18">
        <f>MAX(0,total_abstraction_km3!BN86-domestic_gross_demand_km3!BN86-industry_water_withdrawal_km3!BN86)</f>
        <v>0</v>
      </c>
      <c r="BO86" s="18">
        <f>MAX(0,total_abstraction_km3!BO86-domestic_gross_demand_km3!BO86-industry_water_withdrawal_km3!BO86)</f>
        <v>0.106508779640186</v>
      </c>
      <c r="BP86" s="18">
        <f>MAX(0,total_abstraction_km3!BP86-domestic_gross_demand_km3!BP86-industry_water_withdrawal_km3!BP86)</f>
        <v>0</v>
      </c>
      <c r="BQ86" s="18">
        <f>MAX(0,total_abstraction_km3!BQ86-domestic_gross_demand_km3!BQ86-industry_water_withdrawal_km3!BQ86)</f>
        <v>0</v>
      </c>
      <c r="BR86" s="18">
        <f>MAX(0,total_abstraction_km3!BR86-domestic_gross_demand_km3!BR86-industry_water_withdrawal_km3!BR86)</f>
        <v>0</v>
      </c>
      <c r="BS86" s="18">
        <f>MAX(0,total_abstraction_km3!BS86-domestic_gross_demand_km3!BS86-industry_water_withdrawal_km3!BS86)</f>
        <v>0</v>
      </c>
      <c r="BT86" s="18">
        <f>MAX(0,total_abstraction_km3!BT86-domestic_gross_demand_km3!BT86-industry_water_withdrawal_km3!BT86)</f>
        <v>0</v>
      </c>
      <c r="BU86" s="18">
        <f>MAX(0,total_abstraction_km3!BU86-domestic_gross_demand_km3!BU86-industry_water_withdrawal_km3!BU86)</f>
        <v>0</v>
      </c>
      <c r="BV86" s="18">
        <f>MAX(0,total_abstraction_km3!BV86-domestic_gross_demand_km3!BV86-industry_water_withdrawal_km3!BV86)</f>
        <v>0</v>
      </c>
      <c r="BW86" s="18">
        <f>MAX(0,total_abstraction_km3!BW86-domestic_gross_demand_km3!BW86-industry_water_withdrawal_km3!BW86)</f>
        <v>0</v>
      </c>
      <c r="BX86" s="18">
        <f>MAX(0,total_abstraction_km3!BX86-domestic_gross_demand_km3!BX86-industry_water_withdrawal_km3!BX86)</f>
        <v>0</v>
      </c>
      <c r="BY86" s="18">
        <f>MAX(0,total_abstraction_km3!BY86-domestic_gross_demand_km3!BY86-industry_water_withdrawal_km3!BY86)</f>
        <v>0</v>
      </c>
      <c r="BZ86" s="18">
        <f>MAX(0,total_abstraction_km3!BZ86-domestic_gross_demand_km3!BZ86-industry_water_withdrawal_km3!BZ86)</f>
        <v>0</v>
      </c>
      <c r="CA86" s="18">
        <f>MAX(0,total_abstraction_km3!CA86-domestic_gross_demand_km3!CA86-industry_water_withdrawal_km3!CA86)</f>
        <v>0</v>
      </c>
      <c r="CB86" s="18">
        <f>MAX(0,total_abstraction_km3!CB86-domestic_gross_demand_km3!CB86-industry_water_withdrawal_km3!CB86)</f>
        <v>0</v>
      </c>
      <c r="CC86" s="18">
        <f>MAX(0,total_abstraction_km3!CC86-domestic_gross_demand_km3!CC86-industry_water_withdrawal_km3!CC86)</f>
        <v>0</v>
      </c>
      <c r="CD86" s="18">
        <f>MAX(0,total_abstraction_km3!CD86-domestic_gross_demand_km3!CD86-industry_water_withdrawal_km3!CD86)</f>
        <v>0</v>
      </c>
      <c r="CE86" s="18">
        <f>MAX(0,total_abstraction_km3!CE86-domestic_gross_demand_km3!CE86-industry_water_withdrawal_km3!CE86)</f>
        <v>0</v>
      </c>
      <c r="CF86" s="18">
        <f>MAX(0,total_abstraction_km3!CF86-domestic_gross_demand_km3!CF86-industry_water_withdrawal_km3!CF86)</f>
        <v>0</v>
      </c>
      <c r="CG86" s="18">
        <f>MAX(0,total_abstraction_km3!CG86-domestic_gross_demand_km3!CG86-industry_water_withdrawal_km3!CG86)</f>
        <v>0</v>
      </c>
      <c r="CH86" s="18">
        <f>MAX(0,total_abstraction_km3!CH86-domestic_gross_demand_km3!CH86-industry_water_withdrawal_km3!CH86)</f>
        <v>0</v>
      </c>
      <c r="CI86" s="18">
        <f>MAX(0,total_abstraction_km3!CI86-domestic_gross_demand_km3!CI86-industry_water_withdrawal_km3!CI86)</f>
        <v>0</v>
      </c>
      <c r="CJ86" s="18">
        <f>MAX(0,total_abstraction_km3!CJ86-domestic_gross_demand_km3!CJ86-industry_water_withdrawal_km3!CJ86)</f>
        <v>0</v>
      </c>
      <c r="CK86" s="18">
        <f>MAX(0,total_abstraction_km3!CK86-domestic_gross_demand_km3!CK86-industry_water_withdrawal_km3!CK86)</f>
        <v>0</v>
      </c>
      <c r="CL86" s="18">
        <f>MAX(0,total_abstraction_km3!CL86-domestic_gross_demand_km3!CL86-industry_water_withdrawal_km3!CL86)</f>
        <v>0</v>
      </c>
      <c r="CM86" s="18">
        <f>MAX(0,total_abstraction_km3!CM86-domestic_gross_demand_km3!CM86-industry_water_withdrawal_km3!CM86)</f>
        <v>0</v>
      </c>
      <c r="CN86" s="18">
        <f>MAX(0,total_abstraction_km3!CN86-domestic_gross_demand_km3!CN86-industry_water_withdrawal_km3!CN86)</f>
        <v>0</v>
      </c>
      <c r="CO86" s="18">
        <f>MAX(0,total_abstraction_km3!CO86-domestic_gross_demand_km3!CO86-industry_water_withdrawal_km3!CO86)</f>
        <v>0</v>
      </c>
      <c r="CP86" s="18">
        <f>MAX(0,total_abstraction_km3!CP86-domestic_gross_demand_km3!CP86-industry_water_withdrawal_km3!CP86)</f>
        <v>0</v>
      </c>
      <c r="CQ86" s="18">
        <f>MAX(0,total_abstraction_km3!CQ86-domestic_gross_demand_km3!CQ86-industry_water_withdrawal_km3!CQ86)</f>
        <v>0</v>
      </c>
      <c r="CR86" s="18">
        <f>MAX(0,total_abstraction_km3!CR86-domestic_gross_demand_km3!CR86-industry_water_withdrawal_km3!CR86)</f>
        <v>0</v>
      </c>
      <c r="CS86" s="18">
        <f>MAX(0,total_abstraction_km3!CS86-domestic_gross_demand_km3!CS86-industry_water_withdrawal_km3!CS86)</f>
        <v>0</v>
      </c>
      <c r="CT86" s="18">
        <f>MAX(0,total_abstraction_km3!CT86-domestic_gross_demand_km3!CT86-industry_water_withdrawal_km3!CT86)</f>
        <v>5.7735026918111098E-12</v>
      </c>
    </row>
    <row r="87" spans="1:98" x14ac:dyDescent="0.25">
      <c r="A87" s="18">
        <v>174</v>
      </c>
      <c r="B87" s="18" t="s">
        <v>1996</v>
      </c>
      <c r="C87" s="18" t="s">
        <v>612</v>
      </c>
      <c r="D87" s="18" t="s">
        <v>418</v>
      </c>
      <c r="E87" s="18" t="s">
        <v>322</v>
      </c>
      <c r="F87" s="18">
        <f>MAX(0,total_abstraction_km3!F87-domestic_gross_demand_km3!F87-industry_water_withdrawal_km3!F87)</f>
        <v>0.64834351000000001</v>
      </c>
      <c r="G87" s="18">
        <f>MAX(0,total_abstraction_km3!G87-domestic_gross_demand_km3!G87-industry_water_withdrawal_km3!G87)</f>
        <v>0.61730350999999994</v>
      </c>
      <c r="H87" s="18">
        <f>MAX(0,total_abstraction_km3!H87-domestic_gross_demand_km3!H87-industry_water_withdrawal_km3!H87)</f>
        <v>0.40840015000000002</v>
      </c>
      <c r="I87" s="18">
        <f>MAX(0,total_abstraction_km3!I87-domestic_gross_demand_km3!I87-industry_water_withdrawal_km3!I87)</f>
        <v>0.34936988999999996</v>
      </c>
      <c r="J87" s="18">
        <f>MAX(0,total_abstraction_km3!J87-domestic_gross_demand_km3!J87-industry_water_withdrawal_km3!J87)</f>
        <v>0.51831853000000006</v>
      </c>
      <c r="K87" s="18">
        <f>MAX(0,total_abstraction_km3!K87-domestic_gross_demand_km3!K87-industry_water_withdrawal_km3!K87)</f>
        <v>0.45324786</v>
      </c>
      <c r="L87" s="18">
        <f>MAX(0,total_abstraction_km3!L87-domestic_gross_demand_km3!L87-industry_water_withdrawal_km3!L87)</f>
        <v>0.50116866000000004</v>
      </c>
      <c r="M87" s="18">
        <f>MAX(0,total_abstraction_km3!M87-domestic_gross_demand_km3!M87-industry_water_withdrawal_km3!M87)</f>
        <v>0.47251913000000001</v>
      </c>
      <c r="N87" s="18">
        <f>MAX(0,total_abstraction_km3!N87-domestic_gross_demand_km3!N87-industry_water_withdrawal_km3!N87)</f>
        <v>0.52555286000000001</v>
      </c>
      <c r="O87" s="18">
        <f>MAX(0,total_abstraction_km3!O87-domestic_gross_demand_km3!O87-industry_water_withdrawal_km3!O87)</f>
        <v>0.40942167000000002</v>
      </c>
      <c r="P87" s="18">
        <f>MAX(0,total_abstraction_km3!P87-domestic_gross_demand_km3!P87-industry_water_withdrawal_km3!P87)</f>
        <v>0.51171443999999999</v>
      </c>
      <c r="Q87" s="18">
        <f>MAX(0,total_abstraction_km3!Q87-domestic_gross_demand_km3!Q87-industry_water_withdrawal_km3!Q87)</f>
        <v>0.61749446000000008</v>
      </c>
      <c r="R87" s="18">
        <f>MAX(0,total_abstraction_km3!R87-domestic_gross_demand_km3!R87-industry_water_withdrawal_km3!R87)</f>
        <v>0.63177869999999992</v>
      </c>
      <c r="S87" s="18">
        <f>MAX(0,total_abstraction_km3!S87-domestic_gross_demand_km3!S87-industry_water_withdrawal_km3!S87)</f>
        <v>0.65507420999999999</v>
      </c>
      <c r="T87" s="18">
        <f>MAX(0,total_abstraction_km3!T87-domestic_gross_demand_km3!T87-industry_water_withdrawal_km3!T87)</f>
        <v>0.53401676999999992</v>
      </c>
      <c r="U87" s="18">
        <f>MAX(0,total_abstraction_km3!U87-domestic_gross_demand_km3!U87-industry_water_withdrawal_km3!U87)</f>
        <v>0.67947340000000001</v>
      </c>
      <c r="V87" s="18">
        <f>MAX(0,total_abstraction_km3!V87-domestic_gross_demand_km3!V87-industry_water_withdrawal_km3!V87)</f>
        <v>0.68105318000000004</v>
      </c>
      <c r="W87" s="18">
        <f>MAX(0,total_abstraction_km3!W87-domestic_gross_demand_km3!W87-industry_water_withdrawal_km3!W87)</f>
        <v>0.6576712400000001</v>
      </c>
      <c r="X87" s="18">
        <f>MAX(0,total_abstraction_km3!X87-domestic_gross_demand_km3!X87-industry_water_withdrawal_km3!X87)</f>
        <v>0.67412654999999999</v>
      </c>
      <c r="Y87" s="18">
        <f>MAX(0,total_abstraction_km3!Y87-domestic_gross_demand_km3!Y87-industry_water_withdrawal_km3!Y87)</f>
        <v>0.67190879000000003</v>
      </c>
      <c r="Z87" s="18">
        <f>MAX(0,total_abstraction_km3!Z87-domestic_gross_demand_km3!Z87-industry_water_withdrawal_km3!Z87)</f>
        <v>0.78841640999999996</v>
      </c>
      <c r="AA87" s="18">
        <f>MAX(0,total_abstraction_km3!AA87-domestic_gross_demand_km3!AA87-industry_water_withdrawal_km3!AA87)</f>
        <v>0.72174543999999996</v>
      </c>
      <c r="AB87" s="18">
        <f>MAX(0,total_abstraction_km3!AB87-domestic_gross_demand_km3!AB87-industry_water_withdrawal_km3!AB87)</f>
        <v>0.65288469999999998</v>
      </c>
      <c r="AC87" s="18">
        <f>MAX(0,total_abstraction_km3!AC87-domestic_gross_demand_km3!AC87-industry_water_withdrawal_km3!AC87)</f>
        <v>0.64243901000000003</v>
      </c>
      <c r="AD87" s="18">
        <f>MAX(0,total_abstraction_km3!AD87-domestic_gross_demand_km3!AD87-industry_water_withdrawal_km3!AD87)</f>
        <v>0.71327404000000005</v>
      </c>
      <c r="AE87" s="18">
        <f>MAX(0,total_abstraction_km3!AE87-domestic_gross_demand_km3!AE87-industry_water_withdrawal_km3!AE87)</f>
        <v>1.1287557399999999</v>
      </c>
      <c r="AF87" s="18">
        <f>MAX(0,total_abstraction_km3!AF87-domestic_gross_demand_km3!AF87-industry_water_withdrawal_km3!AF87)</f>
        <v>1.39074158</v>
      </c>
      <c r="AG87" s="18">
        <f>MAX(0,total_abstraction_km3!AG87-domestic_gross_demand_km3!AG87-industry_water_withdrawal_km3!AG87)</f>
        <v>1.18720004</v>
      </c>
      <c r="AH87" s="18">
        <f>MAX(0,total_abstraction_km3!AH87-domestic_gross_demand_km3!AH87-industry_water_withdrawal_km3!AH87)</f>
        <v>1.2696848199999999</v>
      </c>
      <c r="AI87" s="18">
        <f>MAX(0,total_abstraction_km3!AI87-domestic_gross_demand_km3!AI87-industry_water_withdrawal_km3!AI87)</f>
        <v>1.0974835000000001</v>
      </c>
      <c r="AJ87" s="18">
        <f>MAX(0,total_abstraction_km3!AJ87-domestic_gross_demand_km3!AJ87-industry_water_withdrawal_km3!AJ87)</f>
        <v>1.2593358000000001</v>
      </c>
      <c r="AK87" s="18">
        <f>MAX(0,total_abstraction_km3!AK87-domestic_gross_demand_km3!AK87-industry_water_withdrawal_km3!AK87)</f>
        <v>1.1959133</v>
      </c>
      <c r="AL87" s="18">
        <f>MAX(0,total_abstraction_km3!AL87-domestic_gross_demand_km3!AL87-industry_water_withdrawal_km3!AL87)</f>
        <v>1.3412059999999999</v>
      </c>
      <c r="AM87" s="18">
        <f>MAX(0,total_abstraction_km3!AM87-domestic_gross_demand_km3!AM87-industry_water_withdrawal_km3!AM87)</f>
        <v>1.2258149</v>
      </c>
      <c r="AN87" s="18">
        <f>MAX(0,total_abstraction_km3!AN87-domestic_gross_demand_km3!AN87-industry_water_withdrawal_km3!AN87)</f>
        <v>1.2439677</v>
      </c>
      <c r="AO87" s="18">
        <f>MAX(0,total_abstraction_km3!AO87-domestic_gross_demand_km3!AO87-industry_water_withdrawal_km3!AO87)</f>
        <v>1.2360503999999999</v>
      </c>
      <c r="AP87" s="18">
        <f>MAX(0,total_abstraction_km3!AP87-domestic_gross_demand_km3!AP87-industry_water_withdrawal_km3!AP87)</f>
        <v>0.92713330000000005</v>
      </c>
      <c r="AQ87" s="18">
        <f>MAX(0,total_abstraction_km3!AQ87-domestic_gross_demand_km3!AQ87-industry_water_withdrawal_km3!AQ87)</f>
        <v>1.0884441</v>
      </c>
      <c r="AR87" s="18">
        <f>MAX(0,total_abstraction_km3!AR87-domestic_gross_demand_km3!AR87-industry_water_withdrawal_km3!AR87)</f>
        <v>1.3129128000000001</v>
      </c>
      <c r="AS87" s="18">
        <f>MAX(0,total_abstraction_km3!AS87-domestic_gross_demand_km3!AS87-industry_water_withdrawal_km3!AS87)</f>
        <v>0.83988029999999991</v>
      </c>
      <c r="AT87" s="18">
        <f>MAX(0,total_abstraction_km3!AT87-domestic_gross_demand_km3!AT87-industry_water_withdrawal_km3!AT87)</f>
        <v>0.95189049999999997</v>
      </c>
      <c r="AU87" s="18">
        <f>MAX(0,total_abstraction_km3!AU87-domestic_gross_demand_km3!AU87-industry_water_withdrawal_km3!AU87)</f>
        <v>1.1252989</v>
      </c>
      <c r="AV87" s="18">
        <f>MAX(0,total_abstraction_km3!AV87-domestic_gross_demand_km3!AV87-industry_water_withdrawal_km3!AV87)</f>
        <v>1.1044266999999999</v>
      </c>
      <c r="AW87" s="18">
        <f>MAX(0,total_abstraction_km3!AW87-domestic_gross_demand_km3!AW87-industry_water_withdrawal_km3!AW87)</f>
        <v>1.2184344999999999</v>
      </c>
      <c r="AX87" s="18">
        <f>MAX(0,total_abstraction_km3!AX87-domestic_gross_demand_km3!AX87-industry_water_withdrawal_km3!AX87)</f>
        <v>1.0086757</v>
      </c>
      <c r="AY87" s="18">
        <f>MAX(0,total_abstraction_km3!AY87-domestic_gross_demand_km3!AY87-industry_water_withdrawal_km3!AY87)</f>
        <v>0.90093599999999996</v>
      </c>
      <c r="AZ87" s="18">
        <f>MAX(0,total_abstraction_km3!AZ87-domestic_gross_demand_km3!AZ87-industry_water_withdrawal_km3!AZ87)</f>
        <v>1.087242</v>
      </c>
      <c r="BA87" s="18">
        <f>MAX(0,total_abstraction_km3!BA87-domestic_gross_demand_km3!BA87-industry_water_withdrawal_km3!BA87)</f>
        <v>1.4163768999999999</v>
      </c>
      <c r="BB87" s="18">
        <f>MAX(0,total_abstraction_km3!BB87-domestic_gross_demand_km3!BB87-industry_water_withdrawal_km3!BB87)</f>
        <v>0.9266105</v>
      </c>
      <c r="BC87" s="18">
        <f>MAX(0,total_abstraction_km3!BC87-domestic_gross_demand_km3!BC87-industry_water_withdrawal_km3!BC87)</f>
        <v>1.2123656</v>
      </c>
      <c r="BD87" s="18">
        <f>MAX(0,total_abstraction_km3!BD87-domestic_gross_demand_km3!BD87-industry_water_withdrawal_km3!BD87)</f>
        <v>1.0447511</v>
      </c>
      <c r="BE87" s="18">
        <f>MAX(0,total_abstraction_km3!BE87-domestic_gross_demand_km3!BE87-industry_water_withdrawal_km3!BE87)</f>
        <v>1.2100244</v>
      </c>
      <c r="BF87" s="18">
        <f>MAX(0,total_abstraction_km3!BF87-domestic_gross_demand_km3!BF87-industry_water_withdrawal_km3!BF87)</f>
        <v>1.2008266999999999</v>
      </c>
      <c r="BG87" s="18">
        <f>MAX(0,total_abstraction_km3!BG87-domestic_gross_demand_km3!BG87-industry_water_withdrawal_km3!BG87)</f>
        <v>1.3242267000000001</v>
      </c>
      <c r="BH87" s="18">
        <f>MAX(0,total_abstraction_km3!BH87-domestic_gross_demand_km3!BH87-industry_water_withdrawal_km3!BH87)</f>
        <v>0.9952359999999999</v>
      </c>
      <c r="BI87" s="18">
        <f>MAX(0,total_abstraction_km3!BI87-domestic_gross_demand_km3!BI87-industry_water_withdrawal_km3!BI87)</f>
        <v>1.1497866999999999</v>
      </c>
      <c r="BJ87" s="18">
        <f>MAX(0,total_abstraction_km3!BJ87-domestic_gross_demand_km3!BJ87-industry_water_withdrawal_km3!BJ87)</f>
        <v>1.3962767</v>
      </c>
      <c r="BK87" s="18">
        <f>MAX(0,total_abstraction_km3!BK87-domestic_gross_demand_km3!BK87-industry_water_withdrawal_km3!BK87)</f>
        <v>1.0493166999999999</v>
      </c>
      <c r="BL87" s="18">
        <f>MAX(0,total_abstraction_km3!BL87-domestic_gross_demand_km3!BL87-industry_water_withdrawal_km3!BL87)</f>
        <v>0.91041282224137954</v>
      </c>
      <c r="BM87" s="18">
        <f>MAX(0,total_abstraction_km3!BM87-domestic_gross_demand_km3!BM87-industry_water_withdrawal_km3!BM87)</f>
        <v>0.31060984989472085</v>
      </c>
      <c r="BN87" s="18" t="e">
        <f>MAX(0,total_abstraction_km3!BN87-domestic_gross_demand_km3!BN87-industry_water_withdrawal_km3!BN87)</f>
        <v>#VALUE!</v>
      </c>
      <c r="BO87" s="18" t="e">
        <f>MAX(0,total_abstraction_km3!BO87-domestic_gross_demand_km3!BO87-industry_water_withdrawal_km3!BO87)</f>
        <v>#VALUE!</v>
      </c>
      <c r="BP87" s="18" t="e">
        <f>MAX(0,total_abstraction_km3!BP87-domestic_gross_demand_km3!BP87-industry_water_withdrawal_km3!BP87)</f>
        <v>#VALUE!</v>
      </c>
      <c r="BQ87" s="18" t="e">
        <f>MAX(0,total_abstraction_km3!BQ87-domestic_gross_demand_km3!BQ87-industry_water_withdrawal_km3!BQ87)</f>
        <v>#VALUE!</v>
      </c>
      <c r="BR87" s="18" t="e">
        <f>MAX(0,total_abstraction_km3!BR87-domestic_gross_demand_km3!BR87-industry_water_withdrawal_km3!BR87)</f>
        <v>#VALUE!</v>
      </c>
      <c r="BS87" s="18" t="e">
        <f>MAX(0,total_abstraction_km3!BS87-domestic_gross_demand_km3!BS87-industry_water_withdrawal_km3!BS87)</f>
        <v>#VALUE!</v>
      </c>
      <c r="BT87" s="18">
        <f>MAX(0,total_abstraction_km3!BT87-domestic_gross_demand_km3!BT87-industry_water_withdrawal_km3!BT87)</f>
        <v>1.475140207973159E-2</v>
      </c>
      <c r="BU87" s="18" t="e">
        <f>MAX(0,total_abstraction_km3!BU87-domestic_gross_demand_km3!BU87-industry_water_withdrawal_km3!BU87)</f>
        <v>#VALUE!</v>
      </c>
      <c r="BV87" s="18" t="e">
        <f>MAX(0,total_abstraction_km3!BV87-domestic_gross_demand_km3!BV87-industry_water_withdrawal_km3!BV87)</f>
        <v>#VALUE!</v>
      </c>
      <c r="BW87" s="18">
        <f>MAX(0,total_abstraction_km3!BW87-domestic_gross_demand_km3!BW87-industry_water_withdrawal_km3!BW87)</f>
        <v>0.50834711799999999</v>
      </c>
      <c r="BX87" s="18">
        <f>MAX(0,total_abstraction_km3!BX87-domestic_gross_demand_km3!BX87-industry_water_withdrawal_km3!BX87)</f>
        <v>0.12911210768692052</v>
      </c>
      <c r="BY87" s="18">
        <f>MAX(0,total_abstraction_km3!BY87-domestic_gross_demand_km3!BY87-industry_water_withdrawal_km3!BY87)</f>
        <v>0.47238203600000001</v>
      </c>
      <c r="BZ87" s="18">
        <f>MAX(0,total_abstraction_km3!BZ87-domestic_gross_demand_km3!BZ87-industry_water_withdrawal_km3!BZ87)</f>
        <v>4.4418697612346236E-2</v>
      </c>
      <c r="CA87" s="18">
        <f>MAX(0,total_abstraction_km3!CA87-domestic_gross_demand_km3!CA87-industry_water_withdrawal_km3!CA87)</f>
        <v>0.59001571600000002</v>
      </c>
      <c r="CB87" s="18">
        <f>MAX(0,total_abstraction_km3!CB87-domestic_gross_demand_km3!CB87-industry_water_withdrawal_km3!CB87)</f>
        <v>6.2950306619432336E-2</v>
      </c>
      <c r="CC87" s="18">
        <f>MAX(0,total_abstraction_km3!CC87-domestic_gross_demand_km3!CC87-industry_water_withdrawal_km3!CC87)</f>
        <v>0.67284663200000006</v>
      </c>
      <c r="CD87" s="18">
        <f>MAX(0,total_abstraction_km3!CD87-domestic_gross_demand_km3!CD87-industry_water_withdrawal_km3!CD87)</f>
        <v>8.0904335926655583E-3</v>
      </c>
      <c r="CE87" s="18">
        <f>MAX(0,total_abstraction_km3!CE87-domestic_gross_demand_km3!CE87-industry_water_withdrawal_km3!CE87)</f>
        <v>0.70375191999999998</v>
      </c>
      <c r="CF87" s="18">
        <f>MAX(0,total_abstraction_km3!CF87-domestic_gross_demand_km3!CF87-industry_water_withdrawal_km3!CF87)</f>
        <v>5.7829173168162183E-2</v>
      </c>
      <c r="CG87" s="18">
        <f>MAX(0,total_abstraction_km3!CG87-domestic_gross_demand_km3!CG87-industry_water_withdrawal_km3!CG87)</f>
        <v>1.214773136</v>
      </c>
      <c r="CH87" s="18">
        <f>MAX(0,total_abstraction_km3!CH87-domestic_gross_demand_km3!CH87-industry_water_withdrawal_km3!CH87)</f>
        <v>0.11789846856353663</v>
      </c>
      <c r="CI87" s="18">
        <f>MAX(0,total_abstraction_km3!CI87-domestic_gross_demand_km3!CI87-industry_water_withdrawal_km3!CI87)</f>
        <v>1.2532475399999998</v>
      </c>
      <c r="CJ87" s="18">
        <f>MAX(0,total_abstraction_km3!CJ87-domestic_gross_demand_km3!CJ87-industry_water_withdrawal_km3!CJ87)</f>
        <v>5.2910730171744538E-2</v>
      </c>
      <c r="CK87" s="18">
        <f>MAX(0,total_abstraction_km3!CK87-domestic_gross_demand_km3!CK87-industry_water_withdrawal_km3!CK87)</f>
        <v>1.08088418</v>
      </c>
      <c r="CL87" s="18">
        <f>MAX(0,total_abstraction_km3!CL87-domestic_gross_demand_km3!CL87-industry_water_withdrawal_km3!CL87)</f>
        <v>0.19935300410319629</v>
      </c>
      <c r="CM87" s="18">
        <f>MAX(0,total_abstraction_km3!CM87-domestic_gross_demand_km3!CM87-industry_water_withdrawal_km3!CM87)</f>
        <v>1.0817452599999999</v>
      </c>
      <c r="CN87" s="18">
        <f>MAX(0,total_abstraction_km3!CN87-domestic_gross_demand_km3!CN87-industry_water_withdrawal_km3!CN87)</f>
        <v>0.10355101894596884</v>
      </c>
      <c r="CO87" s="18">
        <f>MAX(0,total_abstraction_km3!CO87-domestic_gross_demand_km3!CO87-industry_water_withdrawal_km3!CO87)</f>
        <v>1.1087062000000001</v>
      </c>
      <c r="CP87" s="18">
        <f>MAX(0,total_abstraction_km3!CP87-domestic_gross_demand_km3!CP87-industry_water_withdrawal_km3!CP87)</f>
        <v>0.21222030725873803</v>
      </c>
      <c r="CQ87" s="18">
        <f>MAX(0,total_abstraction_km3!CQ87-domestic_gross_demand_km3!CQ87-industry_water_withdrawal_km3!CQ87)</f>
        <v>1.1550129800000002</v>
      </c>
      <c r="CR87" s="18">
        <f>MAX(0,total_abstraction_km3!CR87-domestic_gross_demand_km3!CR87-industry_water_withdrawal_km3!CR87)</f>
        <v>0.13331099764903354</v>
      </c>
      <c r="CS87" s="18">
        <f>MAX(0,total_abstraction_km3!CS87-domestic_gross_demand_km3!CS87-industry_water_withdrawal_km3!CS87)</f>
        <v>1.19846003333333</v>
      </c>
      <c r="CT87" s="18">
        <f>MAX(0,total_abstraction_km3!CT87-domestic_gross_demand_km3!CT87-industry_water_withdrawal_km3!CT87)</f>
        <v>0.178527674138587</v>
      </c>
    </row>
    <row r="88" spans="1:98" x14ac:dyDescent="0.25">
      <c r="A88" s="18">
        <v>175</v>
      </c>
      <c r="B88" s="18" t="s">
        <v>1997</v>
      </c>
      <c r="C88" s="18" t="s">
        <v>613</v>
      </c>
      <c r="D88" s="18" t="s">
        <v>418</v>
      </c>
      <c r="E88" s="18" t="s">
        <v>306</v>
      </c>
      <c r="F88" s="18">
        <f>MAX(0,total_abstraction_km3!F88-domestic_gross_demand_km3!F88-industry_water_withdrawal_km3!F88)</f>
        <v>2.00134E-9</v>
      </c>
      <c r="G88" s="18">
        <f>MAX(0,total_abstraction_km3!G88-domestic_gross_demand_km3!G88-industry_water_withdrawal_km3!G88)</f>
        <v>2.00134E-9</v>
      </c>
      <c r="H88" s="18">
        <f>MAX(0,total_abstraction_km3!H88-domestic_gross_demand_km3!H88-industry_water_withdrawal_km3!H88)</f>
        <v>2.0081300000000002E-9</v>
      </c>
      <c r="I88" s="18">
        <f>MAX(0,total_abstraction_km3!I88-domestic_gross_demand_km3!I88-industry_water_withdrawal_km3!I88)</f>
        <v>3.2910200000000001E-9</v>
      </c>
      <c r="J88" s="18">
        <f>MAX(0,total_abstraction_km3!J88-domestic_gross_demand_km3!J88-industry_water_withdrawal_km3!J88)</f>
        <v>3.52559E-9</v>
      </c>
      <c r="K88" s="18">
        <f>MAX(0,total_abstraction_km3!K88-domestic_gross_demand_km3!K88-industry_water_withdrawal_km3!K88)</f>
        <v>3.1756600000000002E-9</v>
      </c>
      <c r="L88" s="18">
        <f>MAX(0,total_abstraction_km3!L88-domestic_gross_demand_km3!L88-industry_water_withdrawal_km3!L88)</f>
        <v>3.1393000000000001E-9</v>
      </c>
      <c r="M88" s="18">
        <f>MAX(0,total_abstraction_km3!M88-domestic_gross_demand_km3!M88-industry_water_withdrawal_km3!M88)</f>
        <v>3.1739200000000001E-9</v>
      </c>
      <c r="N88" s="18">
        <f>MAX(0,total_abstraction_km3!N88-domestic_gross_demand_km3!N88-industry_water_withdrawal_km3!N88)</f>
        <v>3.9231399999999998E-9</v>
      </c>
      <c r="O88" s="18">
        <f>MAX(0,total_abstraction_km3!O88-domestic_gross_demand_km3!O88-industry_water_withdrawal_km3!O88)</f>
        <v>5.1588999999999996E-9</v>
      </c>
      <c r="P88" s="18">
        <f>MAX(0,total_abstraction_km3!P88-domestic_gross_demand_km3!P88-industry_water_withdrawal_km3!P88)</f>
        <v>4.7072100000000003E-9</v>
      </c>
      <c r="Q88" s="18">
        <f>MAX(0,total_abstraction_km3!Q88-domestic_gross_demand_km3!Q88-industry_water_withdrawal_km3!Q88)</f>
        <v>5.1619200000000003E-9</v>
      </c>
      <c r="R88" s="18">
        <f>MAX(0,total_abstraction_km3!R88-domestic_gross_demand_km3!R88-industry_water_withdrawal_km3!R88)</f>
        <v>6.0301800000000004E-9</v>
      </c>
      <c r="S88" s="18">
        <f>MAX(0,total_abstraction_km3!S88-domestic_gross_demand_km3!S88-industry_water_withdrawal_km3!S88)</f>
        <v>6.5150500000000002E-9</v>
      </c>
      <c r="T88" s="18">
        <f>MAX(0,total_abstraction_km3!T88-domestic_gross_demand_km3!T88-industry_water_withdrawal_km3!T88)</f>
        <v>6.9259400000000002E-9</v>
      </c>
      <c r="U88" s="18">
        <f>MAX(0,total_abstraction_km3!U88-domestic_gross_demand_km3!U88-industry_water_withdrawal_km3!U88)</f>
        <v>6.5063999999999998E-9</v>
      </c>
      <c r="V88" s="18">
        <f>MAX(0,total_abstraction_km3!V88-domestic_gross_demand_km3!V88-industry_water_withdrawal_km3!V88)</f>
        <v>6.1899799999999998E-9</v>
      </c>
      <c r="W88" s="18">
        <f>MAX(0,total_abstraction_km3!W88-domestic_gross_demand_km3!W88-industry_water_withdrawal_km3!W88)</f>
        <v>5.8323600000000003E-9</v>
      </c>
      <c r="X88" s="18">
        <f>MAX(0,total_abstraction_km3!X88-domestic_gross_demand_km3!X88-industry_water_withdrawal_km3!X88)</f>
        <v>4.0085600000000001E-9</v>
      </c>
      <c r="Y88" s="18">
        <f>MAX(0,total_abstraction_km3!Y88-domestic_gross_demand_km3!Y88-industry_water_withdrawal_km3!Y88)</f>
        <v>4.9058600000000003E-9</v>
      </c>
      <c r="Z88" s="18">
        <f>MAX(0,total_abstraction_km3!Z88-domestic_gross_demand_km3!Z88-industry_water_withdrawal_km3!Z88)</f>
        <v>4.9135499999999998E-9</v>
      </c>
      <c r="AA88" s="18">
        <f>MAX(0,total_abstraction_km3!AA88-domestic_gross_demand_km3!AA88-industry_water_withdrawal_km3!AA88)</f>
        <v>4.9882599999999999E-9</v>
      </c>
      <c r="AB88" s="18">
        <f>MAX(0,total_abstraction_km3!AB88-domestic_gross_demand_km3!AB88-industry_water_withdrawal_km3!AB88)</f>
        <v>5.0696899999999997E-9</v>
      </c>
      <c r="AC88" s="18">
        <f>MAX(0,total_abstraction_km3!AC88-domestic_gross_demand_km3!AC88-industry_water_withdrawal_km3!AC88)</f>
        <v>6.0361199999999996E-9</v>
      </c>
      <c r="AD88" s="18">
        <f>MAX(0,total_abstraction_km3!AD88-domestic_gross_demand_km3!AD88-industry_water_withdrawal_km3!AD88)</f>
        <v>6.0839699999999996E-9</v>
      </c>
      <c r="AE88" s="18">
        <f>MAX(0,total_abstraction_km3!AE88-domestic_gross_demand_km3!AE88-industry_water_withdrawal_km3!AE88)</f>
        <v>5.9877099999999998E-9</v>
      </c>
      <c r="AF88" s="18">
        <f>MAX(0,total_abstraction_km3!AF88-domestic_gross_demand_km3!AF88-industry_water_withdrawal_km3!AF88)</f>
        <v>6.0286699999999996E-9</v>
      </c>
      <c r="AG88" s="18">
        <f>MAX(0,total_abstraction_km3!AG88-domestic_gross_demand_km3!AG88-industry_water_withdrawal_km3!AG88)</f>
        <v>6.1927199999999997E-9</v>
      </c>
      <c r="AH88" s="18">
        <f>MAX(0,total_abstraction_km3!AH88-domestic_gross_demand_km3!AH88-industry_water_withdrawal_km3!AH88)</f>
        <v>6.4356700000000004E-9</v>
      </c>
      <c r="AI88" s="18">
        <f>MAX(0,total_abstraction_km3!AI88-domestic_gross_demand_km3!AI88-industry_water_withdrawal_km3!AI88)</f>
        <v>6.6389100000000002E-9</v>
      </c>
      <c r="AJ88" s="18">
        <f>MAX(0,total_abstraction_km3!AJ88-domestic_gross_demand_km3!AJ88-industry_water_withdrawal_km3!AJ88)</f>
        <v>6.8300799999999996E-9</v>
      </c>
      <c r="AK88" s="18">
        <f>MAX(0,total_abstraction_km3!AK88-domestic_gross_demand_km3!AK88-industry_water_withdrawal_km3!AK88)</f>
        <v>6.9994200000000002E-9</v>
      </c>
      <c r="AL88" s="18">
        <f>MAX(0,total_abstraction_km3!AL88-domestic_gross_demand_km3!AL88-industry_water_withdrawal_km3!AL88)</f>
        <v>7.1777199999999999E-9</v>
      </c>
      <c r="AM88" s="18">
        <f>MAX(0,total_abstraction_km3!AM88-domestic_gross_demand_km3!AM88-industry_water_withdrawal_km3!AM88)</f>
        <v>0</v>
      </c>
      <c r="AN88" s="18">
        <f>MAX(0,total_abstraction_km3!AN88-domestic_gross_demand_km3!AN88-industry_water_withdrawal_km3!AN88)</f>
        <v>0</v>
      </c>
      <c r="AO88" s="18">
        <f>MAX(0,total_abstraction_km3!AO88-domestic_gross_demand_km3!AO88-industry_water_withdrawal_km3!AO88)</f>
        <v>0</v>
      </c>
      <c r="AP88" s="18">
        <f>MAX(0,total_abstraction_km3!AP88-domestic_gross_demand_km3!AP88-industry_water_withdrawal_km3!AP88)</f>
        <v>0</v>
      </c>
      <c r="AQ88" s="18">
        <f>MAX(0,total_abstraction_km3!AQ88-domestic_gross_demand_km3!AQ88-industry_water_withdrawal_km3!AQ88)</f>
        <v>0</v>
      </c>
      <c r="AR88" s="18">
        <f>MAX(0,total_abstraction_km3!AR88-domestic_gross_demand_km3!AR88-industry_water_withdrawal_km3!AR88)</f>
        <v>0</v>
      </c>
      <c r="AS88" s="18">
        <f>MAX(0,total_abstraction_km3!AS88-domestic_gross_demand_km3!AS88-industry_water_withdrawal_km3!AS88)</f>
        <v>0</v>
      </c>
      <c r="AT88" s="18">
        <f>MAX(0,total_abstraction_km3!AT88-domestic_gross_demand_km3!AT88-industry_water_withdrawal_km3!AT88)</f>
        <v>0</v>
      </c>
      <c r="AU88" s="18">
        <f>MAX(0,total_abstraction_km3!AU88-domestic_gross_demand_km3!AU88-industry_water_withdrawal_km3!AU88)</f>
        <v>0</v>
      </c>
      <c r="AV88" s="18">
        <f>MAX(0,total_abstraction_km3!AV88-domestic_gross_demand_km3!AV88-industry_water_withdrawal_km3!AV88)</f>
        <v>0</v>
      </c>
      <c r="AW88" s="18">
        <f>MAX(0,total_abstraction_km3!AW88-domestic_gross_demand_km3!AW88-industry_water_withdrawal_km3!AW88)</f>
        <v>0</v>
      </c>
      <c r="AX88" s="18">
        <f>MAX(0,total_abstraction_km3!AX88-domestic_gross_demand_km3!AX88-industry_water_withdrawal_km3!AX88)</f>
        <v>0</v>
      </c>
      <c r="AY88" s="18">
        <f>MAX(0,total_abstraction_km3!AY88-domestic_gross_demand_km3!AY88-industry_water_withdrawal_km3!AY88)</f>
        <v>0</v>
      </c>
      <c r="AZ88" s="18">
        <f>MAX(0,total_abstraction_km3!AZ88-domestic_gross_demand_km3!AZ88-industry_water_withdrawal_km3!AZ88)</f>
        <v>0</v>
      </c>
      <c r="BA88" s="18">
        <f>MAX(0,total_abstraction_km3!BA88-domestic_gross_demand_km3!BA88-industry_water_withdrawal_km3!BA88)</f>
        <v>0</v>
      </c>
      <c r="BB88" s="18">
        <f>MAX(0,total_abstraction_km3!BB88-domestic_gross_demand_km3!BB88-industry_water_withdrawal_km3!BB88)</f>
        <v>0</v>
      </c>
      <c r="BC88" s="18">
        <f>MAX(0,total_abstraction_km3!BC88-domestic_gross_demand_km3!BC88-industry_water_withdrawal_km3!BC88)</f>
        <v>0</v>
      </c>
      <c r="BD88" s="18">
        <f>MAX(0,total_abstraction_km3!BD88-domestic_gross_demand_km3!BD88-industry_water_withdrawal_km3!BD88)</f>
        <v>0</v>
      </c>
      <c r="BE88" s="18">
        <f>MAX(0,total_abstraction_km3!BE88-domestic_gross_demand_km3!BE88-industry_water_withdrawal_km3!BE88)</f>
        <v>0</v>
      </c>
      <c r="BF88" s="18">
        <f>MAX(0,total_abstraction_km3!BF88-domestic_gross_demand_km3!BF88-industry_water_withdrawal_km3!BF88)</f>
        <v>0</v>
      </c>
      <c r="BG88" s="18">
        <f>MAX(0,total_abstraction_km3!BG88-domestic_gross_demand_km3!BG88-industry_water_withdrawal_km3!BG88)</f>
        <v>0</v>
      </c>
      <c r="BH88" s="18">
        <f>MAX(0,total_abstraction_km3!BH88-domestic_gross_demand_km3!BH88-industry_water_withdrawal_km3!BH88)</f>
        <v>0</v>
      </c>
      <c r="BI88" s="18">
        <f>MAX(0,total_abstraction_km3!BI88-domestic_gross_demand_km3!BI88-industry_water_withdrawal_km3!BI88)</f>
        <v>0</v>
      </c>
      <c r="BJ88" s="18">
        <f>MAX(0,total_abstraction_km3!BJ88-domestic_gross_demand_km3!BJ88-industry_water_withdrawal_km3!BJ88)</f>
        <v>0</v>
      </c>
      <c r="BK88" s="18">
        <f>MAX(0,total_abstraction_km3!BK88-domestic_gross_demand_km3!BK88-industry_water_withdrawal_km3!BK88)</f>
        <v>0</v>
      </c>
      <c r="BL88" s="18">
        <f>MAX(0,total_abstraction_km3!BL88-domestic_gross_demand_km3!BL88-industry_water_withdrawal_km3!BL88)</f>
        <v>2.88903948275862E-9</v>
      </c>
      <c r="BM88" s="18">
        <f>MAX(0,total_abstraction_km3!BM88-domestic_gross_demand_km3!BM88-industry_water_withdrawal_km3!BM88)</f>
        <v>2.7940545313942899E-9</v>
      </c>
      <c r="BN88" s="18" t="e">
        <f>MAX(0,total_abstraction_km3!BN88-domestic_gross_demand_km3!BN88-industry_water_withdrawal_km3!BN88)</f>
        <v>#VALUE!</v>
      </c>
      <c r="BO88" s="18" t="e">
        <f>MAX(0,total_abstraction_km3!BO88-domestic_gross_demand_km3!BO88-industry_water_withdrawal_km3!BO88)</f>
        <v>#VALUE!</v>
      </c>
      <c r="BP88" s="18" t="e">
        <f>MAX(0,total_abstraction_km3!BP88-domestic_gross_demand_km3!BP88-industry_water_withdrawal_km3!BP88)</f>
        <v>#VALUE!</v>
      </c>
      <c r="BQ88" s="18" t="e">
        <f>MAX(0,total_abstraction_km3!BQ88-domestic_gross_demand_km3!BQ88-industry_water_withdrawal_km3!BQ88)</f>
        <v>#VALUE!</v>
      </c>
      <c r="BR88" s="18" t="e">
        <f>MAX(0,total_abstraction_km3!BR88-domestic_gross_demand_km3!BR88-industry_water_withdrawal_km3!BR88)</f>
        <v>#VALUE!</v>
      </c>
      <c r="BS88" s="18" t="e">
        <f>MAX(0,total_abstraction_km3!BS88-domestic_gross_demand_km3!BS88-industry_water_withdrawal_km3!BS88)</f>
        <v>#VALUE!</v>
      </c>
      <c r="BT88" s="18">
        <f>MAX(0,total_abstraction_km3!BT88-domestic_gross_demand_km3!BT88-industry_water_withdrawal_km3!BT88)</f>
        <v>0</v>
      </c>
      <c r="BU88" s="18" t="e">
        <f>MAX(0,total_abstraction_km3!BU88-domestic_gross_demand_km3!BU88-industry_water_withdrawal_km3!BU88)</f>
        <v>#VALUE!</v>
      </c>
      <c r="BV88" s="18" t="e">
        <f>MAX(0,total_abstraction_km3!BV88-domestic_gross_demand_km3!BV88-industry_water_withdrawal_km3!BV88)</f>
        <v>#VALUE!</v>
      </c>
      <c r="BW88" s="18">
        <f>MAX(0,total_abstraction_km3!BW88-domestic_gross_demand_km3!BW88-industry_water_withdrawal_km3!BW88)</f>
        <v>2.5654840000000002E-9</v>
      </c>
      <c r="BX88" s="18">
        <f>MAX(0,total_abstraction_km3!BX88-domestic_gross_demand_km3!BX88-industry_water_withdrawal_km3!BX88)</f>
        <v>7.7384856485620001E-10</v>
      </c>
      <c r="BY88" s="18">
        <f>MAX(0,total_abstraction_km3!BY88-domestic_gross_demand_km3!BY88-industry_water_withdrawal_km3!BY88)</f>
        <v>3.7141840000000001E-9</v>
      </c>
      <c r="BZ88" s="18">
        <f>MAX(0,total_abstraction_km3!BZ88-domestic_gross_demand_km3!BZ88-industry_water_withdrawal_km3!BZ88)</f>
        <v>8.7224592752273699E-10</v>
      </c>
      <c r="CA88" s="18">
        <f>MAX(0,total_abstraction_km3!CA88-domestic_gross_demand_km3!CA88-industry_water_withdrawal_km3!CA88)</f>
        <v>5.8680600000000001E-9</v>
      </c>
      <c r="CB88" s="18">
        <f>MAX(0,total_abstraction_km3!CB88-domestic_gross_demand_km3!CB88-industry_water_withdrawal_km3!CB88)</f>
        <v>9.2333572862204298E-10</v>
      </c>
      <c r="CC88" s="18">
        <f>MAX(0,total_abstraction_km3!CC88-domestic_gross_demand_km3!CC88-industry_water_withdrawal_km3!CC88)</f>
        <v>5.4886319999999997E-9</v>
      </c>
      <c r="CD88" s="18">
        <f>MAX(0,total_abstraction_km3!CD88-domestic_gross_demand_km3!CD88-industry_water_withdrawal_km3!CD88)</f>
        <v>1.0217785946671599E-9</v>
      </c>
      <c r="CE88" s="18">
        <f>MAX(0,total_abstraction_km3!CE88-domestic_gross_demand_km3!CE88-industry_water_withdrawal_km3!CE88)</f>
        <v>5.4183179999999997E-9</v>
      </c>
      <c r="CF88" s="18">
        <f>MAX(0,total_abstraction_km3!CF88-domestic_gross_demand_km3!CF88-industry_water_withdrawal_km3!CF88)</f>
        <v>5.88653972185697E-10</v>
      </c>
      <c r="CG88" s="18">
        <f>MAX(0,total_abstraction_km3!CG88-domestic_gross_demand_km3!CG88-industry_water_withdrawal_km3!CG88)</f>
        <v>6.2567359999999996E-9</v>
      </c>
      <c r="CH88" s="18">
        <f>MAX(0,total_abstraction_km3!CH88-domestic_gross_demand_km3!CH88-industry_water_withdrawal_km3!CH88)</f>
        <v>2.7683997178875798E-10</v>
      </c>
      <c r="CI88" s="18">
        <f>MAX(0,total_abstraction_km3!CI88-domestic_gross_demand_km3!CI88-industry_water_withdrawal_km3!CI88)</f>
        <v>4.201444E-9</v>
      </c>
      <c r="CJ88" s="18">
        <f>MAX(0,total_abstraction_km3!CJ88-domestic_gross_demand_km3!CJ88-industry_water_withdrawal_km3!CJ88)</f>
        <v>3.8373454078151503E-9</v>
      </c>
      <c r="CK88" s="18">
        <f>MAX(0,total_abstraction_km3!CK88-domestic_gross_demand_km3!CK88-industry_water_withdrawal_km3!CK88)</f>
        <v>0</v>
      </c>
      <c r="CL88" s="18">
        <f>MAX(0,total_abstraction_km3!CL88-domestic_gross_demand_km3!CL88-industry_water_withdrawal_km3!CL88)</f>
        <v>0</v>
      </c>
      <c r="CM88" s="18">
        <f>MAX(0,total_abstraction_km3!CM88-domestic_gross_demand_km3!CM88-industry_water_withdrawal_km3!CM88)</f>
        <v>0</v>
      </c>
      <c r="CN88" s="18">
        <f>MAX(0,total_abstraction_km3!CN88-domestic_gross_demand_km3!CN88-industry_water_withdrawal_km3!CN88)</f>
        <v>0</v>
      </c>
      <c r="CO88" s="18">
        <f>MAX(0,total_abstraction_km3!CO88-domestic_gross_demand_km3!CO88-industry_water_withdrawal_km3!CO88)</f>
        <v>0</v>
      </c>
      <c r="CP88" s="18">
        <f>MAX(0,total_abstraction_km3!CP88-domestic_gross_demand_km3!CP88-industry_water_withdrawal_km3!CP88)</f>
        <v>0</v>
      </c>
      <c r="CQ88" s="18">
        <f>MAX(0,total_abstraction_km3!CQ88-domestic_gross_demand_km3!CQ88-industry_water_withdrawal_km3!CQ88)</f>
        <v>0</v>
      </c>
      <c r="CR88" s="18">
        <f>MAX(0,total_abstraction_km3!CR88-domestic_gross_demand_km3!CR88-industry_water_withdrawal_km3!CR88)</f>
        <v>0</v>
      </c>
      <c r="CS88" s="18">
        <f>MAX(0,total_abstraction_km3!CS88-domestic_gross_demand_km3!CS88-industry_water_withdrawal_km3!CS88)</f>
        <v>0</v>
      </c>
      <c r="CT88" s="18">
        <f>MAX(0,total_abstraction_km3!CT88-domestic_gross_demand_km3!CT88-industry_water_withdrawal_km3!CT88)</f>
        <v>0</v>
      </c>
    </row>
    <row r="89" spans="1:98" x14ac:dyDescent="0.25">
      <c r="A89" s="18">
        <v>176</v>
      </c>
      <c r="B89" s="18" t="s">
        <v>1998</v>
      </c>
      <c r="C89" s="18" t="s">
        <v>614</v>
      </c>
      <c r="D89" s="18" t="s">
        <v>426</v>
      </c>
      <c r="E89" s="18" t="s">
        <v>328</v>
      </c>
      <c r="F89" s="18">
        <f>MAX(0,total_abstraction_km3!F89-domestic_gross_demand_km3!F89-industry_water_withdrawal_km3!F89)</f>
        <v>0.27718200000000004</v>
      </c>
      <c r="G89" s="18">
        <f>MAX(0,total_abstraction_km3!G89-domestic_gross_demand_km3!G89-industry_water_withdrawal_km3!G89)</f>
        <v>0.227691</v>
      </c>
      <c r="H89" s="18">
        <f>MAX(0,total_abstraction_km3!H89-domestic_gross_demand_km3!H89-industry_water_withdrawal_km3!H89)</f>
        <v>0.25214890000000001</v>
      </c>
      <c r="I89" s="18">
        <f>MAX(0,total_abstraction_km3!I89-domestic_gross_demand_km3!I89-industry_water_withdrawal_km3!I89)</f>
        <v>0.22330230000000001</v>
      </c>
      <c r="J89" s="18">
        <f>MAX(0,total_abstraction_km3!J89-domestic_gross_demand_km3!J89-industry_water_withdrawal_km3!J89)</f>
        <v>0.24524689999999999</v>
      </c>
      <c r="K89" s="18">
        <f>MAX(0,total_abstraction_km3!K89-domestic_gross_demand_km3!K89-industry_water_withdrawal_km3!K89)</f>
        <v>0.28657379999999999</v>
      </c>
      <c r="L89" s="18">
        <f>MAX(0,total_abstraction_km3!L89-domestic_gross_demand_km3!L89-industry_water_withdrawal_km3!L89)</f>
        <v>0.21899660000000001</v>
      </c>
      <c r="M89" s="18">
        <f>MAX(0,total_abstraction_km3!M89-domestic_gross_demand_km3!M89-industry_water_withdrawal_km3!M89)</f>
        <v>0.28817610000000005</v>
      </c>
      <c r="N89" s="18">
        <f>MAX(0,total_abstraction_km3!N89-domestic_gross_demand_km3!N89-industry_water_withdrawal_km3!N89)</f>
        <v>0.29799159999999997</v>
      </c>
      <c r="O89" s="18">
        <f>MAX(0,total_abstraction_km3!O89-domestic_gross_demand_km3!O89-industry_water_withdrawal_km3!O89)</f>
        <v>0.38215090000000002</v>
      </c>
      <c r="P89" s="18">
        <f>MAX(0,total_abstraction_km3!P89-domestic_gross_demand_km3!P89-industry_water_withdrawal_km3!P89)</f>
        <v>0.43341200000000002</v>
      </c>
      <c r="Q89" s="18">
        <f>MAX(0,total_abstraction_km3!Q89-domestic_gross_demand_km3!Q89-industry_water_withdrawal_km3!Q89)</f>
        <v>0.48795799999999995</v>
      </c>
      <c r="R89" s="18">
        <f>MAX(0,total_abstraction_km3!R89-domestic_gross_demand_km3!R89-industry_water_withdrawal_km3!R89)</f>
        <v>0.48469609999999991</v>
      </c>
      <c r="S89" s="18">
        <f>MAX(0,total_abstraction_km3!S89-domestic_gross_demand_km3!S89-industry_water_withdrawal_km3!S89)</f>
        <v>0.44559119999999997</v>
      </c>
      <c r="T89" s="18">
        <f>MAX(0,total_abstraction_km3!T89-domestic_gross_demand_km3!T89-industry_water_withdrawal_km3!T89)</f>
        <v>0.54854310000000006</v>
      </c>
      <c r="U89" s="18">
        <f>MAX(0,total_abstraction_km3!U89-domestic_gross_demand_km3!U89-industry_water_withdrawal_km3!U89)</f>
        <v>0.48179800000000006</v>
      </c>
      <c r="V89" s="18">
        <f>MAX(0,total_abstraction_km3!V89-domestic_gross_demand_km3!V89-industry_water_withdrawal_km3!V89)</f>
        <v>0.55633489999999997</v>
      </c>
      <c r="W89" s="18">
        <f>MAX(0,total_abstraction_km3!W89-domestic_gross_demand_km3!W89-industry_water_withdrawal_km3!W89)</f>
        <v>0.52302649999999995</v>
      </c>
      <c r="X89" s="18">
        <f>MAX(0,total_abstraction_km3!X89-domestic_gross_demand_km3!X89-industry_water_withdrawal_km3!X89)</f>
        <v>0.59372619999999987</v>
      </c>
      <c r="Y89" s="18">
        <f>MAX(0,total_abstraction_km3!Y89-domestic_gross_demand_km3!Y89-industry_water_withdrawal_km3!Y89)</f>
        <v>0.63736589999999993</v>
      </c>
      <c r="Z89" s="18">
        <f>MAX(0,total_abstraction_km3!Z89-domestic_gross_demand_km3!Z89-industry_water_withdrawal_km3!Z89)</f>
        <v>0.63336320000000002</v>
      </c>
      <c r="AA89" s="18">
        <f>MAX(0,total_abstraction_km3!AA89-domestic_gross_demand_km3!AA89-industry_water_withdrawal_km3!AA89)</f>
        <v>0.63983590000000001</v>
      </c>
      <c r="AB89" s="18">
        <f>MAX(0,total_abstraction_km3!AB89-domestic_gross_demand_km3!AB89-industry_water_withdrawal_km3!AB89)</f>
        <v>0.73307270000000002</v>
      </c>
      <c r="AC89" s="18">
        <f>MAX(0,total_abstraction_km3!AC89-domestic_gross_demand_km3!AC89-industry_water_withdrawal_km3!AC89)</f>
        <v>0.71442880000000009</v>
      </c>
      <c r="AD89" s="18">
        <f>MAX(0,total_abstraction_km3!AD89-domestic_gross_demand_km3!AD89-industry_water_withdrawal_km3!AD89)</f>
        <v>0.84824739999999998</v>
      </c>
      <c r="AE89" s="18">
        <f>MAX(0,total_abstraction_km3!AE89-domestic_gross_demand_km3!AE89-industry_water_withdrawal_km3!AE89)</f>
        <v>0.76717580000000007</v>
      </c>
      <c r="AF89" s="18">
        <f>MAX(0,total_abstraction_km3!AF89-domestic_gross_demand_km3!AF89-industry_water_withdrawal_km3!AF89)</f>
        <v>0.59909699999999999</v>
      </c>
      <c r="AG89" s="18">
        <f>MAX(0,total_abstraction_km3!AG89-domestic_gross_demand_km3!AG89-industry_water_withdrawal_km3!AG89)</f>
        <v>0.75116640000000001</v>
      </c>
      <c r="AH89" s="18">
        <f>MAX(0,total_abstraction_km3!AH89-domestic_gross_demand_km3!AH89-industry_water_withdrawal_km3!AH89)</f>
        <v>0.67102819999999985</v>
      </c>
      <c r="AI89" s="18">
        <f>MAX(0,total_abstraction_km3!AI89-domestic_gross_demand_km3!AI89-industry_water_withdrawal_km3!AI89)</f>
        <v>0.76973330000000006</v>
      </c>
      <c r="AJ89" s="18">
        <f>MAX(0,total_abstraction_km3!AJ89-domestic_gross_demand_km3!AJ89-industry_water_withdrawal_km3!AJ89)</f>
        <v>0.56708639999999999</v>
      </c>
      <c r="AK89" s="18">
        <f>MAX(0,total_abstraction_km3!AK89-domestic_gross_demand_km3!AK89-industry_water_withdrawal_km3!AK89)</f>
        <v>0.67984830000000007</v>
      </c>
      <c r="AL89" s="18">
        <f>MAX(0,total_abstraction_km3!AL89-domestic_gross_demand_km3!AL89-industry_water_withdrawal_km3!AL89)</f>
        <v>0.73335010000000012</v>
      </c>
      <c r="AM89" s="18">
        <f>MAX(0,total_abstraction_km3!AM89-domestic_gross_demand_km3!AM89-industry_water_withdrawal_km3!AM89)</f>
        <v>0.71804489999999999</v>
      </c>
      <c r="AN89" s="18">
        <f>MAX(0,total_abstraction_km3!AN89-domestic_gross_demand_km3!AN89-industry_water_withdrawal_km3!AN89)</f>
        <v>0.86663630000000003</v>
      </c>
      <c r="AO89" s="18">
        <f>MAX(0,total_abstraction_km3!AO89-domestic_gross_demand_km3!AO89-industry_water_withdrawal_km3!AO89)</f>
        <v>0.82776920000000009</v>
      </c>
      <c r="AP89" s="18">
        <f>MAX(0,total_abstraction_km3!AP89-domestic_gross_demand_km3!AP89-industry_water_withdrawal_km3!AP89)</f>
        <v>0.79503769999999996</v>
      </c>
      <c r="AQ89" s="18">
        <f>MAX(0,total_abstraction_km3!AQ89-domestic_gross_demand_km3!AQ89-industry_water_withdrawal_km3!AQ89)</f>
        <v>0.72789879999999996</v>
      </c>
      <c r="AR89" s="18">
        <f>MAX(0,total_abstraction_km3!AR89-domestic_gross_demand_km3!AR89-industry_water_withdrawal_km3!AR89)</f>
        <v>0.78936499999999998</v>
      </c>
      <c r="AS89" s="18">
        <f>MAX(0,total_abstraction_km3!AS89-domestic_gross_demand_km3!AS89-industry_water_withdrawal_km3!AS89)</f>
        <v>0.9001397000000001</v>
      </c>
      <c r="AT89" s="18">
        <f>MAX(0,total_abstraction_km3!AT89-domestic_gross_demand_km3!AT89-industry_water_withdrawal_km3!AT89)</f>
        <v>0.80422949999999993</v>
      </c>
      <c r="AU89" s="18">
        <f>MAX(0,total_abstraction_km3!AU89-domestic_gross_demand_km3!AU89-industry_water_withdrawal_km3!AU89)</f>
        <v>0.85762720000000003</v>
      </c>
      <c r="AV89" s="18">
        <f>MAX(0,total_abstraction_km3!AV89-domestic_gross_demand_km3!AV89-industry_water_withdrawal_km3!AV89)</f>
        <v>0.75858040000000004</v>
      </c>
      <c r="AW89" s="18">
        <f>MAX(0,total_abstraction_km3!AW89-domestic_gross_demand_km3!AW89-industry_water_withdrawal_km3!AW89)</f>
        <v>0.84016049999999998</v>
      </c>
      <c r="AX89" s="18">
        <f>MAX(0,total_abstraction_km3!AX89-domestic_gross_demand_km3!AX89-industry_water_withdrawal_km3!AX89)</f>
        <v>0.85854830000000004</v>
      </c>
      <c r="AY89" s="18">
        <f>MAX(0,total_abstraction_km3!AY89-domestic_gross_demand_km3!AY89-industry_water_withdrawal_km3!AY89)</f>
        <v>0.7678874</v>
      </c>
      <c r="AZ89" s="18">
        <f>MAX(0,total_abstraction_km3!AZ89-domestic_gross_demand_km3!AZ89-industry_water_withdrawal_km3!AZ89)</f>
        <v>0.85191050000000001</v>
      </c>
      <c r="BA89" s="18">
        <f>MAX(0,total_abstraction_km3!BA89-domestic_gross_demand_km3!BA89-industry_water_withdrawal_km3!BA89)</f>
        <v>0.95632070000000013</v>
      </c>
      <c r="BB89" s="18">
        <f>MAX(0,total_abstraction_km3!BB89-domestic_gross_demand_km3!BB89-industry_water_withdrawal_km3!BB89)</f>
        <v>0.85830079999999997</v>
      </c>
      <c r="BC89" s="18">
        <f>MAX(0,total_abstraction_km3!BC89-domestic_gross_demand_km3!BC89-industry_water_withdrawal_km3!BC89)</f>
        <v>0.79278880000000007</v>
      </c>
      <c r="BD89" s="18">
        <f>MAX(0,total_abstraction_km3!BD89-domestic_gross_demand_km3!BD89-industry_water_withdrawal_km3!BD89)</f>
        <v>0.92268890000000003</v>
      </c>
      <c r="BE89" s="18">
        <f>MAX(0,total_abstraction_km3!BE89-domestic_gross_demand_km3!BE89-industry_water_withdrawal_km3!BE89)</f>
        <v>1.0825431999999999</v>
      </c>
      <c r="BF89" s="18">
        <f>MAX(0,total_abstraction_km3!BF89-domestic_gross_demand_km3!BF89-industry_water_withdrawal_km3!BF89)</f>
        <v>0.81978459999999997</v>
      </c>
      <c r="BG89" s="18">
        <f>MAX(0,total_abstraction_km3!BG89-domestic_gross_demand_km3!BG89-industry_water_withdrawal_km3!BG89)</f>
        <v>0.97739759999999998</v>
      </c>
      <c r="BH89" s="18">
        <f>MAX(0,total_abstraction_km3!BH89-domestic_gross_demand_km3!BH89-industry_water_withdrawal_km3!BH89)</f>
        <v>0.98708469999999993</v>
      </c>
      <c r="BI89" s="18">
        <f>MAX(0,total_abstraction_km3!BI89-domestic_gross_demand_km3!BI89-industry_water_withdrawal_km3!BI89)</f>
        <v>0.83484959999999997</v>
      </c>
      <c r="BJ89" s="18">
        <f>MAX(0,total_abstraction_km3!BJ89-domestic_gross_demand_km3!BJ89-industry_water_withdrawal_km3!BJ89)</f>
        <v>0.88841459999999994</v>
      </c>
      <c r="BK89" s="18">
        <f>MAX(0,total_abstraction_km3!BK89-domestic_gross_demand_km3!BK89-industry_water_withdrawal_km3!BK89)</f>
        <v>0.82804759999999999</v>
      </c>
      <c r="BL89" s="18">
        <f>MAX(0,total_abstraction_km3!BL89-domestic_gross_demand_km3!BL89-industry_water_withdrawal_km3!BL89)</f>
        <v>0.66054141379310338</v>
      </c>
      <c r="BM89" s="18">
        <f>MAX(0,total_abstraction_km3!BM89-domestic_gross_demand_km3!BM89-industry_water_withdrawal_km3!BM89)</f>
        <v>0.22676396476059299</v>
      </c>
      <c r="BN89" s="18">
        <f>MAX(0,total_abstraction_km3!BN89-domestic_gross_demand_km3!BN89-industry_water_withdrawal_km3!BN89)</f>
        <v>0</v>
      </c>
      <c r="BO89" s="18">
        <f>MAX(0,total_abstraction_km3!BO89-domestic_gross_demand_km3!BO89-industry_water_withdrawal_km3!BO89)</f>
        <v>0</v>
      </c>
      <c r="BP89" s="18">
        <f>MAX(0,total_abstraction_km3!BP89-domestic_gross_demand_km3!BP89-industry_water_withdrawal_km3!BP89)</f>
        <v>0</v>
      </c>
      <c r="BQ89" s="18">
        <f>MAX(0,total_abstraction_km3!BQ89-domestic_gross_demand_km3!BQ89-industry_water_withdrawal_km3!BQ89)</f>
        <v>0</v>
      </c>
      <c r="BR89" s="18">
        <f>MAX(0,total_abstraction_km3!BR89-domestic_gross_demand_km3!BR89-industry_water_withdrawal_km3!BR89)</f>
        <v>0</v>
      </c>
      <c r="BS89" s="18">
        <f>MAX(0,total_abstraction_km3!BS89-domestic_gross_demand_km3!BS89-industry_water_withdrawal_km3!BS89)</f>
        <v>0</v>
      </c>
      <c r="BT89" s="18">
        <f>MAX(0,total_abstraction_km3!BT89-domestic_gross_demand_km3!BT89-industry_water_withdrawal_km3!BT89)</f>
        <v>1.237747548063604E-2</v>
      </c>
      <c r="BU89" s="18">
        <f>MAX(0,total_abstraction_km3!BU89-domestic_gross_demand_km3!BU89-industry_water_withdrawal_km3!BU89)</f>
        <v>0</v>
      </c>
      <c r="BV89" s="18">
        <f>MAX(0,total_abstraction_km3!BV89-domestic_gross_demand_km3!BV89-industry_water_withdrawal_km3!BV89)</f>
        <v>0</v>
      </c>
      <c r="BW89" s="18">
        <f>MAX(0,total_abstraction_km3!BW89-domestic_gross_demand_km3!BW89-industry_water_withdrawal_km3!BW89)</f>
        <v>0.24511422000000005</v>
      </c>
      <c r="BX89" s="18">
        <f>MAX(0,total_abstraction_km3!BX89-domestic_gross_demand_km3!BX89-industry_water_withdrawal_km3!BX89)</f>
        <v>2.0937251028914413E-2</v>
      </c>
      <c r="BY89" s="18">
        <f>MAX(0,total_abstraction_km3!BY89-domestic_gross_demand_km3!BY89-industry_water_withdrawal_km3!BY89)</f>
        <v>0.29477780000000003</v>
      </c>
      <c r="BZ89" s="18">
        <f>MAX(0,total_abstraction_km3!BZ89-domestic_gross_demand_km3!BZ89-industry_water_withdrawal_km3!BZ89)</f>
        <v>5.7560398140217524E-2</v>
      </c>
      <c r="CA89" s="18">
        <f>MAX(0,total_abstraction_km3!CA89-domestic_gross_demand_km3!CA89-industry_water_withdrawal_km3!CA89)</f>
        <v>0.48004007999999998</v>
      </c>
      <c r="CB89" s="18">
        <f>MAX(0,total_abstraction_km3!CB89-domestic_gross_demand_km3!CB89-industry_water_withdrawal_km3!CB89)</f>
        <v>4.4608345523878393E-2</v>
      </c>
      <c r="CC89" s="18">
        <f>MAX(0,total_abstraction_km3!CC89-domestic_gross_demand_km3!CC89-industry_water_withdrawal_km3!CC89)</f>
        <v>0.55845030000000007</v>
      </c>
      <c r="CD89" s="18">
        <f>MAX(0,total_abstraction_km3!CD89-domestic_gross_demand_km3!CD89-industry_water_withdrawal_km3!CD89)</f>
        <v>5.9981356660371583E-2</v>
      </c>
      <c r="CE89" s="18">
        <f>MAX(0,total_abstraction_km3!CE89-domestic_gross_demand_km3!CE89-industry_water_withdrawal_km3!CE89)</f>
        <v>0.71378959999999991</v>
      </c>
      <c r="CF89" s="18">
        <f>MAX(0,total_abstraction_km3!CF89-domestic_gross_demand_km3!CF89-industry_water_withdrawal_km3!CF89)</f>
        <v>8.6882058798541661E-2</v>
      </c>
      <c r="CG89" s="18">
        <f>MAX(0,total_abstraction_km3!CG89-domestic_gross_demand_km3!CG89-industry_water_withdrawal_km3!CG89)</f>
        <v>0.71164013999999998</v>
      </c>
      <c r="CH89" s="18">
        <f>MAX(0,total_abstraction_km3!CH89-domestic_gross_demand_km3!CH89-industry_water_withdrawal_km3!CH89)</f>
        <v>7.4157556340512173E-2</v>
      </c>
      <c r="CI89" s="18">
        <f>MAX(0,total_abstraction_km3!CI89-domestic_gross_demand_km3!CI89-industry_water_withdrawal_km3!CI89)</f>
        <v>0.7129932000000001</v>
      </c>
      <c r="CJ89" s="18">
        <f>MAX(0,total_abstraction_km3!CJ89-domestic_gross_demand_km3!CJ89-industry_water_withdrawal_km3!CJ89)</f>
        <v>9.3744699297207398E-2</v>
      </c>
      <c r="CK89" s="18">
        <f>MAX(0,total_abstraction_km3!CK89-domestic_gross_demand_km3!CK89-industry_water_withdrawal_km3!CK89)</f>
        <v>0.80804208</v>
      </c>
      <c r="CL89" s="18">
        <f>MAX(0,total_abstraction_km3!CL89-domestic_gross_demand_km3!CL89-industry_water_withdrawal_km3!CL89)</f>
        <v>5.9301614593964359E-2</v>
      </c>
      <c r="CM89" s="18">
        <f>MAX(0,total_abstraction_km3!CM89-domestic_gross_demand_km3!CM89-industry_water_withdrawal_km3!CM89)</f>
        <v>0.82382917999999994</v>
      </c>
      <c r="CN89" s="18">
        <f>MAX(0,total_abstraction_km3!CN89-domestic_gross_demand_km3!CN89-industry_water_withdrawal_km3!CN89)</f>
        <v>4.1615302819142587E-2</v>
      </c>
      <c r="CO89" s="18">
        <f>MAX(0,total_abstraction_km3!CO89-domestic_gross_demand_km3!CO89-industry_water_withdrawal_km3!CO89)</f>
        <v>0.84544163999999999</v>
      </c>
      <c r="CP89" s="18">
        <f>MAX(0,total_abstraction_km3!CP89-domestic_gross_demand_km3!CP89-industry_water_withdrawal_km3!CP89)</f>
        <v>6.9076093908974803E-2</v>
      </c>
      <c r="CQ89" s="18">
        <f>MAX(0,total_abstraction_km3!CQ89-domestic_gross_demand_km3!CQ89-industry_water_withdrawal_km3!CQ89)</f>
        <v>0.95789980000000008</v>
      </c>
      <c r="CR89" s="18">
        <f>MAX(0,total_abstraction_km3!CR89-domestic_gross_demand_km3!CR89-industry_water_withdrawal_km3!CR89)</f>
        <v>9.595235634139597E-2</v>
      </c>
      <c r="CS89" s="18">
        <f>MAX(0,total_abstraction_km3!CS89-domestic_gross_demand_km3!CS89-industry_water_withdrawal_km3!CS89)</f>
        <v>0.85043726666666697</v>
      </c>
      <c r="CT89" s="18">
        <f>MAX(0,total_abstraction_km3!CT89-domestic_gross_demand_km3!CT89-industry_water_withdrawal_km3!CT89)</f>
        <v>3.3064712101171102E-2</v>
      </c>
    </row>
    <row r="90" spans="1:98" x14ac:dyDescent="0.25">
      <c r="A90" s="18">
        <v>177</v>
      </c>
      <c r="B90" s="18" t="s">
        <v>1999</v>
      </c>
      <c r="C90" s="18" t="s">
        <v>615</v>
      </c>
      <c r="D90" s="18" t="s">
        <v>420</v>
      </c>
      <c r="E90" s="18" t="s">
        <v>318</v>
      </c>
      <c r="F90" s="18">
        <f>MAX(0,total_abstraction_km3!F90-domestic_gross_demand_km3!F90-industry_water_withdrawal_km3!F90)</f>
        <v>0</v>
      </c>
      <c r="G90" s="18">
        <f>MAX(0,total_abstraction_km3!G90-domestic_gross_demand_km3!G90-industry_water_withdrawal_km3!G90)</f>
        <v>0</v>
      </c>
      <c r="H90" s="18">
        <f>MAX(0,total_abstraction_km3!H90-domestic_gross_demand_km3!H90-industry_water_withdrawal_km3!H90)</f>
        <v>0</v>
      </c>
      <c r="I90" s="18">
        <f>MAX(0,total_abstraction_km3!I90-domestic_gross_demand_km3!I90-industry_water_withdrawal_km3!I90)</f>
        <v>5.9697999999999696E-3</v>
      </c>
      <c r="J90" s="18">
        <f>MAX(0,total_abstraction_km3!J90-domestic_gross_demand_km3!J90-industry_water_withdrawal_km3!J90)</f>
        <v>1.4264300000000008E-2</v>
      </c>
      <c r="K90" s="18">
        <f>MAX(0,total_abstraction_km3!K90-domestic_gross_demand_km3!K90-industry_water_withdrawal_km3!K90)</f>
        <v>0</v>
      </c>
      <c r="L90" s="18">
        <f>MAX(0,total_abstraction_km3!L90-domestic_gross_demand_km3!L90-industry_water_withdrawal_km3!L90)</f>
        <v>2.7426999999999313E-3</v>
      </c>
      <c r="M90" s="18">
        <f>MAX(0,total_abstraction_km3!M90-domestic_gross_demand_km3!M90-industry_water_withdrawal_km3!M90)</f>
        <v>0</v>
      </c>
      <c r="N90" s="18">
        <f>MAX(0,total_abstraction_km3!N90-domestic_gross_demand_km3!N90-industry_water_withdrawal_km3!N90)</f>
        <v>0</v>
      </c>
      <c r="O90" s="18">
        <f>MAX(0,total_abstraction_km3!O90-domestic_gross_demand_km3!O90-industry_water_withdrawal_km3!O90)</f>
        <v>9.3263000000000096E-3</v>
      </c>
      <c r="P90" s="18">
        <f>MAX(0,total_abstraction_km3!P90-domestic_gross_demand_km3!P90-industry_water_withdrawal_km3!P90)</f>
        <v>0</v>
      </c>
      <c r="Q90" s="18">
        <f>MAX(0,total_abstraction_km3!Q90-domestic_gross_demand_km3!Q90-industry_water_withdrawal_km3!Q90)</f>
        <v>0</v>
      </c>
      <c r="R90" s="18">
        <f>MAX(0,total_abstraction_km3!R90-domestic_gross_demand_km3!R90-industry_water_withdrawal_km3!R90)</f>
        <v>0</v>
      </c>
      <c r="S90" s="18">
        <f>MAX(0,total_abstraction_km3!S90-domestic_gross_demand_km3!S90-industry_water_withdrawal_km3!S90)</f>
        <v>0</v>
      </c>
      <c r="T90" s="18">
        <f>MAX(0,total_abstraction_km3!T90-domestic_gross_demand_km3!T90-industry_water_withdrawal_km3!T90)</f>
        <v>0</v>
      </c>
      <c r="U90" s="18">
        <f>MAX(0,total_abstraction_km3!U90-domestic_gross_demand_km3!U90-industry_water_withdrawal_km3!U90)</f>
        <v>7.0792000000000632E-3</v>
      </c>
      <c r="V90" s="18">
        <f>MAX(0,total_abstraction_km3!V90-domestic_gross_demand_km3!V90-industry_water_withdrawal_km3!V90)</f>
        <v>0</v>
      </c>
      <c r="W90" s="18">
        <f>MAX(0,total_abstraction_km3!W90-domestic_gross_demand_km3!W90-industry_water_withdrawal_km3!W90)</f>
        <v>0</v>
      </c>
      <c r="X90" s="18">
        <f>MAX(0,total_abstraction_km3!X90-domestic_gross_demand_km3!X90-industry_water_withdrawal_km3!X90)</f>
        <v>8.5266999999999982E-3</v>
      </c>
      <c r="Y90" s="18">
        <f>MAX(0,total_abstraction_km3!Y90-domestic_gross_demand_km3!Y90-industry_water_withdrawal_km3!Y90)</f>
        <v>0</v>
      </c>
      <c r="Z90" s="18">
        <f>MAX(0,total_abstraction_km3!Z90-domestic_gross_demand_km3!Z90-industry_water_withdrawal_km3!Z90)</f>
        <v>0</v>
      </c>
      <c r="AA90" s="18">
        <f>MAX(0,total_abstraction_km3!AA90-domestic_gross_demand_km3!AA90-industry_water_withdrawal_km3!AA90)</f>
        <v>0</v>
      </c>
      <c r="AB90" s="18">
        <f>MAX(0,total_abstraction_km3!AB90-domestic_gross_demand_km3!AB90-industry_water_withdrawal_km3!AB90)</f>
        <v>0</v>
      </c>
      <c r="AC90" s="18">
        <f>MAX(0,total_abstraction_km3!AC90-domestic_gross_demand_km3!AC90-industry_water_withdrawal_km3!AC90)</f>
        <v>0</v>
      </c>
      <c r="AD90" s="18">
        <f>MAX(0,total_abstraction_km3!AD90-domestic_gross_demand_km3!AD90-industry_water_withdrawal_km3!AD90)</f>
        <v>0</v>
      </c>
      <c r="AE90" s="18">
        <f>MAX(0,total_abstraction_km3!AE90-domestic_gross_demand_km3!AE90-industry_water_withdrawal_km3!AE90)</f>
        <v>2.9008400000000045E-2</v>
      </c>
      <c r="AF90" s="18">
        <f>MAX(0,total_abstraction_km3!AF90-domestic_gross_demand_km3!AF90-industry_water_withdrawal_km3!AF90)</f>
        <v>0</v>
      </c>
      <c r="AG90" s="18">
        <f>MAX(0,total_abstraction_km3!AG90-domestic_gross_demand_km3!AG90-industry_water_withdrawal_km3!AG90)</f>
        <v>0</v>
      </c>
      <c r="AH90" s="18">
        <f>MAX(0,total_abstraction_km3!AH90-domestic_gross_demand_km3!AH90-industry_water_withdrawal_km3!AH90)</f>
        <v>3.8030599999999914E-2</v>
      </c>
      <c r="AI90" s="18">
        <f>MAX(0,total_abstraction_km3!AI90-domestic_gross_demand_km3!AI90-industry_water_withdrawal_km3!AI90)</f>
        <v>0</v>
      </c>
      <c r="AJ90" s="18">
        <f>MAX(0,total_abstraction_km3!AJ90-domestic_gross_demand_km3!AJ90-industry_water_withdrawal_km3!AJ90)</f>
        <v>3.3105099999999998E-2</v>
      </c>
      <c r="AK90" s="18">
        <f>MAX(0,total_abstraction_km3!AK90-domestic_gross_demand_km3!AK90-industry_water_withdrawal_km3!AK90)</f>
        <v>0</v>
      </c>
      <c r="AL90" s="18">
        <f>MAX(0,total_abstraction_km3!AL90-domestic_gross_demand_km3!AL90-industry_water_withdrawal_km3!AL90)</f>
        <v>4.1628699999999963E-2</v>
      </c>
      <c r="AM90" s="18">
        <f>MAX(0,total_abstraction_km3!AM90-domestic_gross_demand_km3!AM90-industry_water_withdrawal_km3!AM90)</f>
        <v>0</v>
      </c>
      <c r="AN90" s="18">
        <f>MAX(0,total_abstraction_km3!AN90-domestic_gross_demand_km3!AN90-industry_water_withdrawal_km3!AN90)</f>
        <v>2.3498299999999972E-2</v>
      </c>
      <c r="AO90" s="18">
        <f>MAX(0,total_abstraction_km3!AO90-domestic_gross_demand_km3!AO90-industry_water_withdrawal_km3!AO90)</f>
        <v>2.6689999999999992E-2</v>
      </c>
      <c r="AP90" s="18">
        <f>MAX(0,total_abstraction_km3!AP90-domestic_gross_demand_km3!AP90-industry_water_withdrawal_km3!AP90)</f>
        <v>3.7293999999999938E-2</v>
      </c>
      <c r="AQ90" s="18">
        <f>MAX(0,total_abstraction_km3!AQ90-domestic_gross_demand_km3!AQ90-industry_water_withdrawal_km3!AQ90)</f>
        <v>0</v>
      </c>
      <c r="AR90" s="18">
        <f>MAX(0,total_abstraction_km3!AR90-domestic_gross_demand_km3!AR90-industry_water_withdrawal_km3!AR90)</f>
        <v>0</v>
      </c>
      <c r="AS90" s="18">
        <f>MAX(0,total_abstraction_km3!AS90-domestic_gross_demand_km3!AS90-industry_water_withdrawal_km3!AS90)</f>
        <v>0</v>
      </c>
      <c r="AT90" s="18">
        <f>MAX(0,total_abstraction_km3!AT90-domestic_gross_demand_km3!AT90-industry_water_withdrawal_km3!AT90)</f>
        <v>0</v>
      </c>
      <c r="AU90" s="18">
        <f>MAX(0,total_abstraction_km3!AU90-domestic_gross_demand_km3!AU90-industry_water_withdrawal_km3!AU90)</f>
        <v>0</v>
      </c>
      <c r="AV90" s="18">
        <f>MAX(0,total_abstraction_km3!AV90-domestic_gross_demand_km3!AV90-industry_water_withdrawal_km3!AV90)</f>
        <v>4.4977999999999851E-2</v>
      </c>
      <c r="AW90" s="18">
        <f>MAX(0,total_abstraction_km3!AW90-domestic_gross_demand_km3!AW90-industry_water_withdrawal_km3!AW90)</f>
        <v>0</v>
      </c>
      <c r="AX90" s="18">
        <f>MAX(0,total_abstraction_km3!AX90-domestic_gross_demand_km3!AX90-industry_water_withdrawal_km3!AX90)</f>
        <v>0</v>
      </c>
      <c r="AY90" s="18">
        <f>MAX(0,total_abstraction_km3!AY90-domestic_gross_demand_km3!AY90-industry_water_withdrawal_km3!AY90)</f>
        <v>0.13579200000000013</v>
      </c>
      <c r="AZ90" s="18">
        <f>MAX(0,total_abstraction_km3!AZ90-domestic_gross_demand_km3!AZ90-industry_water_withdrawal_km3!AZ90)</f>
        <v>0</v>
      </c>
      <c r="BA90" s="18">
        <f>MAX(0,total_abstraction_km3!BA90-domestic_gross_demand_km3!BA90-industry_water_withdrawal_km3!BA90)</f>
        <v>0</v>
      </c>
      <c r="BB90" s="18">
        <f>MAX(0,total_abstraction_km3!BB90-domestic_gross_demand_km3!BB90-industry_water_withdrawal_km3!BB90)</f>
        <v>0</v>
      </c>
      <c r="BC90" s="18">
        <f>MAX(0,total_abstraction_km3!BC90-domestic_gross_demand_km3!BC90-industry_water_withdrawal_km3!BC90)</f>
        <v>7.8249999999999709E-3</v>
      </c>
      <c r="BD90" s="18">
        <f>MAX(0,total_abstraction_km3!BD90-domestic_gross_demand_km3!BD90-industry_water_withdrawal_km3!BD90)</f>
        <v>0</v>
      </c>
      <c r="BE90" s="18">
        <f>MAX(0,total_abstraction_km3!BE90-domestic_gross_demand_km3!BE90-industry_water_withdrawal_km3!BE90)</f>
        <v>0</v>
      </c>
      <c r="BF90" s="18">
        <f>MAX(0,total_abstraction_km3!BF90-domestic_gross_demand_km3!BF90-industry_water_withdrawal_km3!BF90)</f>
        <v>0</v>
      </c>
      <c r="BG90" s="18">
        <f>MAX(0,total_abstraction_km3!BG90-domestic_gross_demand_km3!BG90-industry_water_withdrawal_km3!BG90)</f>
        <v>0</v>
      </c>
      <c r="BH90" s="18">
        <f>MAX(0,total_abstraction_km3!BH90-domestic_gross_demand_km3!BH90-industry_water_withdrawal_km3!BH90)</f>
        <v>4.13079999999999E-2</v>
      </c>
      <c r="BI90" s="18">
        <f>MAX(0,total_abstraction_km3!BI90-domestic_gross_demand_km3!BI90-industry_water_withdrawal_km3!BI90)</f>
        <v>0</v>
      </c>
      <c r="BJ90" s="18">
        <f>MAX(0,total_abstraction_km3!BJ90-domestic_gross_demand_km3!BJ90-industry_water_withdrawal_km3!BJ90)</f>
        <v>0</v>
      </c>
      <c r="BK90" s="18">
        <f>MAX(0,total_abstraction_km3!BK90-domestic_gross_demand_km3!BK90-industry_water_withdrawal_km3!BK90)</f>
        <v>3.7021999999999888E-2</v>
      </c>
      <c r="BL90" s="18">
        <f>MAX(0,total_abstraction_km3!BL90-domestic_gross_demand_km3!BL90-industry_water_withdrawal_km3!BL90)</f>
        <v>0</v>
      </c>
      <c r="BM90" s="18">
        <f>MAX(0,total_abstraction_km3!BM90-domestic_gross_demand_km3!BM90-industry_water_withdrawal_km3!BM90)</f>
        <v>0</v>
      </c>
      <c r="BN90" s="18">
        <f>MAX(0,total_abstraction_km3!BN90-domestic_gross_demand_km3!BN90-industry_water_withdrawal_km3!BN90)</f>
        <v>0</v>
      </c>
      <c r="BO90" s="18">
        <f>MAX(0,total_abstraction_km3!BO90-domestic_gross_demand_km3!BO90-industry_water_withdrawal_km3!BO90)</f>
        <v>0</v>
      </c>
      <c r="BP90" s="18">
        <f>MAX(0,total_abstraction_km3!BP90-domestic_gross_demand_km3!BP90-industry_water_withdrawal_km3!BP90)</f>
        <v>0</v>
      </c>
      <c r="BQ90" s="18">
        <f>MAX(0,total_abstraction_km3!BQ90-domestic_gross_demand_km3!BQ90-industry_water_withdrawal_km3!BQ90)</f>
        <v>0</v>
      </c>
      <c r="BR90" s="18">
        <f>MAX(0,total_abstraction_km3!BR90-domestic_gross_demand_km3!BR90-industry_water_withdrawal_km3!BR90)</f>
        <v>0</v>
      </c>
      <c r="BS90" s="18">
        <f>MAX(0,total_abstraction_km3!BS90-domestic_gross_demand_km3!BS90-industry_water_withdrawal_km3!BS90)</f>
        <v>0</v>
      </c>
      <c r="BT90" s="18">
        <f>MAX(0,total_abstraction_km3!BT90-domestic_gross_demand_km3!BT90-industry_water_withdrawal_km3!BT90)</f>
        <v>0</v>
      </c>
      <c r="BU90" s="18">
        <f>MAX(0,total_abstraction_km3!BU90-domestic_gross_demand_km3!BU90-industry_water_withdrawal_km3!BU90)</f>
        <v>0</v>
      </c>
      <c r="BV90" s="18">
        <f>MAX(0,total_abstraction_km3!BV90-domestic_gross_demand_km3!BV90-industry_water_withdrawal_km3!BV90)</f>
        <v>0</v>
      </c>
      <c r="BW90" s="18">
        <f>MAX(0,total_abstraction_km3!BW90-domestic_gross_demand_km3!BW90-industry_water_withdrawal_km3!BW90)</f>
        <v>0</v>
      </c>
      <c r="BX90" s="18">
        <f>MAX(0,total_abstraction_km3!BX90-domestic_gross_demand_km3!BX90-industry_water_withdrawal_km3!BX90)</f>
        <v>1.4284255173532627E-2</v>
      </c>
      <c r="BY90" s="18">
        <f>MAX(0,total_abstraction_km3!BY90-domestic_gross_demand_km3!BY90-industry_water_withdrawal_km3!BY90)</f>
        <v>0</v>
      </c>
      <c r="BZ90" s="18">
        <f>MAX(0,total_abstraction_km3!BZ90-domestic_gross_demand_km3!BZ90-industry_water_withdrawal_km3!BZ90)</f>
        <v>4.1070222804657133E-3</v>
      </c>
      <c r="CA90" s="18">
        <f>MAX(0,total_abstraction_km3!CA90-domestic_gross_demand_km3!CA90-industry_water_withdrawal_km3!CA90)</f>
        <v>0</v>
      </c>
      <c r="CB90" s="18">
        <f>MAX(0,total_abstraction_km3!CB90-domestic_gross_demand_km3!CB90-industry_water_withdrawal_km3!CB90)</f>
        <v>0</v>
      </c>
      <c r="CC90" s="18">
        <f>MAX(0,total_abstraction_km3!CC90-domestic_gross_demand_km3!CC90-industry_water_withdrawal_km3!CC90)</f>
        <v>0</v>
      </c>
      <c r="CD90" s="18">
        <f>MAX(0,total_abstraction_km3!CD90-domestic_gross_demand_km3!CD90-industry_water_withdrawal_km3!CD90)</f>
        <v>2.1827043681060879E-3</v>
      </c>
      <c r="CE90" s="18">
        <f>MAX(0,total_abstraction_km3!CE90-domestic_gross_demand_km3!CE90-industry_water_withdrawal_km3!CE90)</f>
        <v>0</v>
      </c>
      <c r="CF90" s="18">
        <f>MAX(0,total_abstraction_km3!CF90-domestic_gross_demand_km3!CF90-industry_water_withdrawal_km3!CF90)</f>
        <v>0</v>
      </c>
      <c r="CG90" s="18">
        <f>MAX(0,total_abstraction_km3!CG90-domestic_gross_demand_km3!CG90-industry_water_withdrawal_km3!CG90)</f>
        <v>4.476400000000047E-3</v>
      </c>
      <c r="CH90" s="18">
        <f>MAX(0,total_abstraction_km3!CH90-domestic_gross_demand_km3!CH90-industry_water_withdrawal_km3!CH90)</f>
        <v>1.5353775690487029E-2</v>
      </c>
      <c r="CI90" s="18">
        <f>MAX(0,total_abstraction_km3!CI90-domestic_gross_demand_km3!CI90-industry_water_withdrawal_km3!CI90)</f>
        <v>1.0098200000000057E-2</v>
      </c>
      <c r="CJ90" s="18">
        <f>MAX(0,total_abstraction_km3!CJ90-domestic_gross_demand_km3!CJ90-industry_water_withdrawal_km3!CJ90)</f>
        <v>1.607996001973297E-2</v>
      </c>
      <c r="CK90" s="18">
        <f>MAX(0,total_abstraction_km3!CK90-domestic_gross_demand_km3!CK90-industry_water_withdrawal_km3!CK90)</f>
        <v>0</v>
      </c>
      <c r="CL90" s="18">
        <f>MAX(0,total_abstraction_km3!CL90-domestic_gross_demand_km3!CL90-industry_water_withdrawal_km3!CL90)</f>
        <v>0</v>
      </c>
      <c r="CM90" s="18">
        <f>MAX(0,total_abstraction_km3!CM90-domestic_gross_demand_km3!CM90-industry_water_withdrawal_km3!CM90)</f>
        <v>0</v>
      </c>
      <c r="CN90" s="18">
        <f>MAX(0,total_abstraction_km3!CN90-domestic_gross_demand_km3!CN90-industry_water_withdrawal_km3!CN90)</f>
        <v>9.1282208014565915E-3</v>
      </c>
      <c r="CO90" s="18">
        <f>MAX(0,total_abstraction_km3!CO90-domestic_gross_demand_km3!CO90-industry_water_withdrawal_km3!CO90)</f>
        <v>3.6575999999999276E-3</v>
      </c>
      <c r="CP90" s="18">
        <f>MAX(0,total_abstraction_km3!CP90-domestic_gross_demand_km3!CP90-industry_water_withdrawal_km3!CP90)</f>
        <v>0</v>
      </c>
      <c r="CQ90" s="18">
        <f>MAX(0,total_abstraction_km3!CQ90-domestic_gross_demand_km3!CQ90-industry_water_withdrawal_km3!CQ90)</f>
        <v>0</v>
      </c>
      <c r="CR90" s="18">
        <f>MAX(0,total_abstraction_km3!CR90-domestic_gross_demand_km3!CR90-industry_water_withdrawal_km3!CR90)</f>
        <v>2.7247362805212311E-2</v>
      </c>
      <c r="CS90" s="18">
        <f>MAX(0,total_abstraction_km3!CS90-domestic_gross_demand_km3!CS90-industry_water_withdrawal_km3!CS90)</f>
        <v>0</v>
      </c>
      <c r="CT90" s="18">
        <f>MAX(0,total_abstraction_km3!CT90-domestic_gross_demand_km3!CT90-industry_water_withdrawal_km3!CT90)</f>
        <v>4.6307824752770801E-2</v>
      </c>
    </row>
    <row r="91" spans="1:98" x14ac:dyDescent="0.25">
      <c r="A91" s="18">
        <v>178</v>
      </c>
      <c r="B91" s="18" t="s">
        <v>2000</v>
      </c>
      <c r="C91" s="18" t="s">
        <v>616</v>
      </c>
      <c r="D91" s="18" t="s">
        <v>420</v>
      </c>
      <c r="E91" s="18" t="s">
        <v>316</v>
      </c>
      <c r="F91" s="18">
        <f>MAX(0,total_abstraction_km3!F91-domestic_gross_demand_km3!F91-industry_water_withdrawal_km3!F91)</f>
        <v>3.4587999999999841E-3</v>
      </c>
      <c r="G91" s="18">
        <f>MAX(0,total_abstraction_km3!G91-domestic_gross_demand_km3!G91-industry_water_withdrawal_km3!G91)</f>
        <v>3.4788000000000041E-3</v>
      </c>
      <c r="H91" s="18">
        <f>MAX(0,total_abstraction_km3!H91-domestic_gross_demand_km3!H91-industry_water_withdrawal_km3!H91)</f>
        <v>3.4401999999999766E-3</v>
      </c>
      <c r="I91" s="18">
        <f>MAX(0,total_abstraction_km3!I91-domestic_gross_demand_km3!I91-industry_water_withdrawal_km3!I91)</f>
        <v>3.6934000000000133E-3</v>
      </c>
      <c r="J91" s="18">
        <f>MAX(0,total_abstraction_km3!J91-domestic_gross_demand_km3!J91-industry_water_withdrawal_km3!J91)</f>
        <v>4.1373000000000104E-3</v>
      </c>
      <c r="K91" s="18">
        <f>MAX(0,total_abstraction_km3!K91-domestic_gross_demand_km3!K91-industry_water_withdrawal_km3!K91)</f>
        <v>4.3845999999999885E-3</v>
      </c>
      <c r="L91" s="18">
        <f>MAX(0,total_abstraction_km3!L91-domestic_gross_demand_km3!L91-industry_water_withdrawal_km3!L91)</f>
        <v>4.1790999999999912E-3</v>
      </c>
      <c r="M91" s="18">
        <f>MAX(0,total_abstraction_km3!M91-domestic_gross_demand_km3!M91-industry_water_withdrawal_km3!M91)</f>
        <v>4.2372999999999994E-3</v>
      </c>
      <c r="N91" s="18">
        <f>MAX(0,total_abstraction_km3!N91-domestic_gross_demand_km3!N91-industry_water_withdrawal_km3!N91)</f>
        <v>4.5750999999999431E-3</v>
      </c>
      <c r="O91" s="18">
        <f>MAX(0,total_abstraction_km3!O91-domestic_gross_demand_km3!O91-industry_water_withdrawal_km3!O91)</f>
        <v>4.8669000000000073E-3</v>
      </c>
      <c r="P91" s="18">
        <f>MAX(0,total_abstraction_km3!P91-domestic_gross_demand_km3!P91-industry_water_withdrawal_km3!P91)</f>
        <v>4.8869999999999747E-3</v>
      </c>
      <c r="Q91" s="18">
        <f>MAX(0,total_abstraction_km3!Q91-domestic_gross_demand_km3!Q91-industry_water_withdrawal_km3!Q91)</f>
        <v>4.7714000000000367E-3</v>
      </c>
      <c r="R91" s="18">
        <f>MAX(0,total_abstraction_km3!R91-domestic_gross_demand_km3!R91-industry_water_withdrawal_km3!R91)</f>
        <v>4.6845999999999832E-3</v>
      </c>
      <c r="S91" s="18">
        <f>MAX(0,total_abstraction_km3!S91-domestic_gross_demand_km3!S91-industry_water_withdrawal_km3!S91)</f>
        <v>4.9874000000000307E-3</v>
      </c>
      <c r="T91" s="18">
        <f>MAX(0,total_abstraction_km3!T91-domestic_gross_demand_km3!T91-industry_water_withdrawal_km3!T91)</f>
        <v>5.1522999999999985E-3</v>
      </c>
      <c r="U91" s="18">
        <f>MAX(0,total_abstraction_km3!U91-domestic_gross_demand_km3!U91-industry_water_withdrawal_km3!U91)</f>
        <v>5.1481000000000443E-3</v>
      </c>
      <c r="V91" s="18">
        <f>MAX(0,total_abstraction_km3!V91-domestic_gross_demand_km3!V91-industry_water_withdrawal_km3!V91)</f>
        <v>5.1760000000000139E-3</v>
      </c>
      <c r="W91" s="18">
        <f>MAX(0,total_abstraction_km3!W91-domestic_gross_demand_km3!W91-industry_water_withdrawal_km3!W91)</f>
        <v>5.2985000000000393E-3</v>
      </c>
      <c r="X91" s="18">
        <f>MAX(0,total_abstraction_km3!X91-domestic_gross_demand_km3!X91-industry_water_withdrawal_km3!X91)</f>
        <v>5.4736999999999703E-3</v>
      </c>
      <c r="Y91" s="18">
        <f>MAX(0,total_abstraction_km3!Y91-domestic_gross_demand_km3!Y91-industry_water_withdrawal_km3!Y91)</f>
        <v>5.3023999999999849E-3</v>
      </c>
      <c r="Z91" s="18">
        <f>MAX(0,total_abstraction_km3!Z91-domestic_gross_demand_km3!Z91-industry_water_withdrawal_km3!Z91)</f>
        <v>5.363500000000021E-3</v>
      </c>
      <c r="AA91" s="18">
        <f>MAX(0,total_abstraction_km3!AA91-domestic_gross_demand_km3!AA91-industry_water_withdrawal_km3!AA91)</f>
        <v>5.3734999999999755E-3</v>
      </c>
      <c r="AB91" s="18">
        <f>MAX(0,total_abstraction_km3!AB91-domestic_gross_demand_km3!AB91-industry_water_withdrawal_km3!AB91)</f>
        <v>5.3244000000000069E-3</v>
      </c>
      <c r="AC91" s="18">
        <f>MAX(0,total_abstraction_km3!AC91-domestic_gross_demand_km3!AC91-industry_water_withdrawal_km3!AC91)</f>
        <v>5.268700000000015E-3</v>
      </c>
      <c r="AD91" s="18">
        <f>MAX(0,total_abstraction_km3!AD91-domestic_gross_demand_km3!AD91-industry_water_withdrawal_km3!AD91)</f>
        <v>5.3684000000000509E-3</v>
      </c>
      <c r="AE91" s="18">
        <f>MAX(0,total_abstraction_km3!AE91-domestic_gross_demand_km3!AE91-industry_water_withdrawal_km3!AE91)</f>
        <v>5.7920000000000194E-3</v>
      </c>
      <c r="AF91" s="18">
        <f>MAX(0,total_abstraction_km3!AF91-domestic_gross_demand_km3!AF91-industry_water_withdrawal_km3!AF91)</f>
        <v>5.6708999999999787E-3</v>
      </c>
      <c r="AG91" s="18">
        <f>MAX(0,total_abstraction_km3!AG91-domestic_gross_demand_km3!AG91-industry_water_withdrawal_km3!AG91)</f>
        <v>5.7856000000000019E-3</v>
      </c>
      <c r="AH91" s="18">
        <f>MAX(0,total_abstraction_km3!AH91-domestic_gross_demand_km3!AH91-industry_water_withdrawal_km3!AH91)</f>
        <v>5.7976999999999612E-3</v>
      </c>
      <c r="AI91" s="18">
        <f>MAX(0,total_abstraction_km3!AI91-domestic_gross_demand_km3!AI91-industry_water_withdrawal_km3!AI91)</f>
        <v>5.8828000000000213E-3</v>
      </c>
      <c r="AJ91" s="18">
        <f>MAX(0,total_abstraction_km3!AJ91-domestic_gross_demand_km3!AJ91-industry_water_withdrawal_km3!AJ91)</f>
        <v>5.830299999999955E-3</v>
      </c>
      <c r="AK91" s="18">
        <f>MAX(0,total_abstraction_km3!AK91-domestic_gross_demand_km3!AK91-industry_water_withdrawal_km3!AK91)</f>
        <v>5.6332999999999522E-3</v>
      </c>
      <c r="AL91" s="18">
        <f>MAX(0,total_abstraction_km3!AL91-domestic_gross_demand_km3!AL91-industry_water_withdrawal_km3!AL91)</f>
        <v>5.7732000000000339E-3</v>
      </c>
      <c r="AM91" s="18">
        <f>MAX(0,total_abstraction_km3!AM91-domestic_gross_demand_km3!AM91-industry_water_withdrawal_km3!AM91)</f>
        <v>5.4442000000000657E-3</v>
      </c>
      <c r="AN91" s="18">
        <f>MAX(0,total_abstraction_km3!AN91-domestic_gross_demand_km3!AN91-industry_water_withdrawal_km3!AN91)</f>
        <v>0</v>
      </c>
      <c r="AO91" s="18">
        <f>MAX(0,total_abstraction_km3!AO91-domestic_gross_demand_km3!AO91-industry_water_withdrawal_km3!AO91)</f>
        <v>0</v>
      </c>
      <c r="AP91" s="18">
        <f>MAX(0,total_abstraction_km3!AP91-domestic_gross_demand_km3!AP91-industry_water_withdrawal_km3!AP91)</f>
        <v>0</v>
      </c>
      <c r="AQ91" s="18">
        <f>MAX(0,total_abstraction_km3!AQ91-domestic_gross_demand_km3!AQ91-industry_water_withdrawal_km3!AQ91)</f>
        <v>0</v>
      </c>
      <c r="AR91" s="18">
        <f>MAX(0,total_abstraction_km3!AR91-domestic_gross_demand_km3!AR91-industry_water_withdrawal_km3!AR91)</f>
        <v>0</v>
      </c>
      <c r="AS91" s="18">
        <f>MAX(0,total_abstraction_km3!AS91-domestic_gross_demand_km3!AS91-industry_water_withdrawal_km3!AS91)</f>
        <v>0</v>
      </c>
      <c r="AT91" s="18">
        <f>MAX(0,total_abstraction_km3!AT91-domestic_gross_demand_km3!AT91-industry_water_withdrawal_km3!AT91)</f>
        <v>0</v>
      </c>
      <c r="AU91" s="18">
        <f>MAX(0,total_abstraction_km3!AU91-domestic_gross_demand_km3!AU91-industry_water_withdrawal_km3!AU91)</f>
        <v>0</v>
      </c>
      <c r="AV91" s="18">
        <f>MAX(0,total_abstraction_km3!AV91-domestic_gross_demand_km3!AV91-industry_water_withdrawal_km3!AV91)</f>
        <v>0</v>
      </c>
      <c r="AW91" s="18">
        <f>MAX(0,total_abstraction_km3!AW91-domestic_gross_demand_km3!AW91-industry_water_withdrawal_km3!AW91)</f>
        <v>0</v>
      </c>
      <c r="AX91" s="18">
        <f>MAX(0,total_abstraction_km3!AX91-domestic_gross_demand_km3!AX91-industry_water_withdrawal_km3!AX91)</f>
        <v>0</v>
      </c>
      <c r="AY91" s="18">
        <f>MAX(0,total_abstraction_km3!AY91-domestic_gross_demand_km3!AY91-industry_water_withdrawal_km3!AY91)</f>
        <v>3.8664999999999949E-3</v>
      </c>
      <c r="AZ91" s="18">
        <f>MAX(0,total_abstraction_km3!AZ91-domestic_gross_demand_km3!AZ91-industry_water_withdrawal_km3!AZ91)</f>
        <v>0</v>
      </c>
      <c r="BA91" s="18">
        <f>MAX(0,total_abstraction_km3!BA91-domestic_gross_demand_km3!BA91-industry_water_withdrawal_km3!BA91)</f>
        <v>0</v>
      </c>
      <c r="BB91" s="18">
        <f>MAX(0,total_abstraction_km3!BB91-domestic_gross_demand_km3!BB91-industry_water_withdrawal_km3!BB91)</f>
        <v>0</v>
      </c>
      <c r="BC91" s="18">
        <f>MAX(0,total_abstraction_km3!BC91-domestic_gross_demand_km3!BC91-industry_water_withdrawal_km3!BC91)</f>
        <v>0</v>
      </c>
      <c r="BD91" s="18">
        <f>MAX(0,total_abstraction_km3!BD91-domestic_gross_demand_km3!BD91-industry_water_withdrawal_km3!BD91)</f>
        <v>0</v>
      </c>
      <c r="BE91" s="18">
        <f>MAX(0,total_abstraction_km3!BE91-domestic_gross_demand_km3!BE91-industry_water_withdrawal_km3!BE91)</f>
        <v>0</v>
      </c>
      <c r="BF91" s="18">
        <f>MAX(0,total_abstraction_km3!BF91-domestic_gross_demand_km3!BF91-industry_water_withdrawal_km3!BF91)</f>
        <v>0</v>
      </c>
      <c r="BG91" s="18">
        <f>MAX(0,total_abstraction_km3!BG91-domestic_gross_demand_km3!BG91-industry_water_withdrawal_km3!BG91)</f>
        <v>0</v>
      </c>
      <c r="BH91" s="18">
        <f>MAX(0,total_abstraction_km3!BH91-domestic_gross_demand_km3!BH91-industry_water_withdrawal_km3!BH91)</f>
        <v>0</v>
      </c>
      <c r="BI91" s="18">
        <f>MAX(0,total_abstraction_km3!BI91-domestic_gross_demand_km3!BI91-industry_water_withdrawal_km3!BI91)</f>
        <v>1.1716699999999913E-2</v>
      </c>
      <c r="BJ91" s="18">
        <f>MAX(0,total_abstraction_km3!BJ91-domestic_gross_demand_km3!BJ91-industry_water_withdrawal_km3!BJ91)</f>
        <v>0</v>
      </c>
      <c r="BK91" s="18">
        <f>MAX(0,total_abstraction_km3!BK91-domestic_gross_demand_km3!BK91-industry_water_withdrawal_km3!BK91)</f>
        <v>0</v>
      </c>
      <c r="BL91" s="18">
        <f>MAX(0,total_abstraction_km3!BL91-domestic_gross_demand_km3!BL91-industry_water_withdrawal_km3!BL91)</f>
        <v>2.2310965517238213E-3</v>
      </c>
      <c r="BM91" s="18">
        <f>MAX(0,total_abstraction_km3!BM91-domestic_gross_demand_km3!BM91-industry_water_withdrawal_km3!BM91)</f>
        <v>0</v>
      </c>
      <c r="BN91" s="18">
        <f>MAX(0,total_abstraction_km3!BN91-domestic_gross_demand_km3!BN91-industry_water_withdrawal_km3!BN91)</f>
        <v>0</v>
      </c>
      <c r="BO91" s="18">
        <f>MAX(0,total_abstraction_km3!BO91-domestic_gross_demand_km3!BO91-industry_water_withdrawal_km3!BO91)</f>
        <v>0</v>
      </c>
      <c r="BP91" s="18">
        <f>MAX(0,total_abstraction_km3!BP91-domestic_gross_demand_km3!BP91-industry_water_withdrawal_km3!BP91)</f>
        <v>0</v>
      </c>
      <c r="BQ91" s="18">
        <f>MAX(0,total_abstraction_km3!BQ91-domestic_gross_demand_km3!BQ91-industry_water_withdrawal_km3!BQ91)</f>
        <v>0</v>
      </c>
      <c r="BR91" s="18">
        <f>MAX(0,total_abstraction_km3!BR91-domestic_gross_demand_km3!BR91-industry_water_withdrawal_km3!BR91)</f>
        <v>0</v>
      </c>
      <c r="BS91" s="18">
        <f>MAX(0,total_abstraction_km3!BS91-domestic_gross_demand_km3!BS91-industry_water_withdrawal_km3!BS91)</f>
        <v>0</v>
      </c>
      <c r="BT91" s="18">
        <f>MAX(0,total_abstraction_km3!BT91-domestic_gross_demand_km3!BT91-industry_water_withdrawal_km3!BT91)</f>
        <v>0</v>
      </c>
      <c r="BU91" s="18">
        <f>MAX(0,total_abstraction_km3!BU91-domestic_gross_demand_km3!BU91-industry_water_withdrawal_km3!BU91)</f>
        <v>0</v>
      </c>
      <c r="BV91" s="18">
        <f>MAX(0,total_abstraction_km3!BV91-domestic_gross_demand_km3!BV91-industry_water_withdrawal_km3!BV91)</f>
        <v>0</v>
      </c>
      <c r="BW91" s="18">
        <f>MAX(0,total_abstraction_km3!BW91-domestic_gross_demand_km3!BW91-industry_water_withdrawal_km3!BW91)</f>
        <v>3.6417000000000255E-3</v>
      </c>
      <c r="BX91" s="18">
        <f>MAX(0,total_abstraction_km3!BX91-domestic_gross_demand_km3!BX91-industry_water_withdrawal_km3!BX91)</f>
        <v>1.4292209085751614E-4</v>
      </c>
      <c r="BY91" s="18">
        <f>MAX(0,total_abstraction_km3!BY91-domestic_gross_demand_km3!BY91-industry_water_withdrawal_km3!BY91)</f>
        <v>4.448599999999997E-3</v>
      </c>
      <c r="BZ91" s="18">
        <f>MAX(0,total_abstraction_km3!BZ91-domestic_gross_demand_km3!BZ91-industry_water_withdrawal_km3!BZ91)</f>
        <v>2.0237838566495962E-4</v>
      </c>
      <c r="CA91" s="18">
        <f>MAX(0,total_abstraction_km3!CA91-domestic_gross_demand_km3!CA91-industry_water_withdrawal_km3!CA91)</f>
        <v>4.8965400000000048E-3</v>
      </c>
      <c r="CB91" s="18">
        <f>MAX(0,total_abstraction_km3!CB91-domestic_gross_demand_km3!CB91-industry_water_withdrawal_km3!CB91)</f>
        <v>1.3630394300494231E-4</v>
      </c>
      <c r="CC91" s="18">
        <f>MAX(0,total_abstraction_km3!CC91-domestic_gross_demand_km3!CC91-industry_water_withdrawal_km3!CC91)</f>
        <v>5.2797399999999772E-3</v>
      </c>
      <c r="CD91" s="18">
        <f>MAX(0,total_abstraction_km3!CD91-domestic_gross_demand_km3!CD91-industry_water_withdrawal_km3!CD91)</f>
        <v>6.1805120504396238E-5</v>
      </c>
      <c r="CE91" s="18">
        <f>MAX(0,total_abstraction_km3!CE91-domestic_gross_demand_km3!CE91-industry_water_withdrawal_km3!CE91)</f>
        <v>5.3397000000000583E-3</v>
      </c>
      <c r="CF91" s="18">
        <f>MAX(0,total_abstraction_km3!CF91-domestic_gross_demand_km3!CF91-industry_water_withdrawal_km3!CF91)</f>
        <v>0</v>
      </c>
      <c r="CG91" s="18">
        <f>MAX(0,total_abstraction_km3!CG91-domestic_gross_demand_km3!CG91-industry_water_withdrawal_km3!CG91)</f>
        <v>5.7858000000000076E-3</v>
      </c>
      <c r="CH91" s="18">
        <f>MAX(0,total_abstraction_km3!CH91-domestic_gross_demand_km3!CH91-industry_water_withdrawal_km3!CH91)</f>
        <v>0</v>
      </c>
      <c r="CI91" s="18">
        <f>MAX(0,total_abstraction_km3!CI91-domestic_gross_demand_km3!CI91-industry_water_withdrawal_km3!CI91)</f>
        <v>4.3784999999999519E-3</v>
      </c>
      <c r="CJ91" s="18">
        <f>MAX(0,total_abstraction_km3!CJ91-domestic_gross_demand_km3!CJ91-industry_water_withdrawal_km3!CJ91)</f>
        <v>1.6395693154832407E-3</v>
      </c>
      <c r="CK91" s="18">
        <f>MAX(0,total_abstraction_km3!CK91-domestic_gross_demand_km3!CK91-industry_water_withdrawal_km3!CK91)</f>
        <v>0</v>
      </c>
      <c r="CL91" s="18">
        <f>MAX(0,total_abstraction_km3!CL91-domestic_gross_demand_km3!CL91-industry_water_withdrawal_km3!CL91)</f>
        <v>0</v>
      </c>
      <c r="CM91" s="18">
        <f>MAX(0,total_abstraction_km3!CM91-domestic_gross_demand_km3!CM91-industry_water_withdrawal_km3!CM91)</f>
        <v>0</v>
      </c>
      <c r="CN91" s="18">
        <f>MAX(0,total_abstraction_km3!CN91-domestic_gross_demand_km3!CN91-industry_water_withdrawal_km3!CN91)</f>
        <v>0</v>
      </c>
      <c r="CO91" s="18">
        <f>MAX(0,total_abstraction_km3!CO91-domestic_gross_demand_km3!CO91-industry_water_withdrawal_km3!CO91)</f>
        <v>0</v>
      </c>
      <c r="CP91" s="18">
        <f>MAX(0,total_abstraction_km3!CP91-domestic_gross_demand_km3!CP91-industry_water_withdrawal_km3!CP91)</f>
        <v>0</v>
      </c>
      <c r="CQ91" s="18">
        <f>MAX(0,total_abstraction_km3!CQ91-domestic_gross_demand_km3!CQ91-industry_water_withdrawal_km3!CQ91)</f>
        <v>0</v>
      </c>
      <c r="CR91" s="18">
        <f>MAX(0,total_abstraction_km3!CR91-domestic_gross_demand_km3!CR91-industry_water_withdrawal_km3!CR91)</f>
        <v>0</v>
      </c>
      <c r="CS91" s="18">
        <f>MAX(0,total_abstraction_km3!CS91-domestic_gross_demand_km3!CS91-industry_water_withdrawal_km3!CS91)</f>
        <v>2.5440333333329734E-3</v>
      </c>
      <c r="CT91" s="18">
        <f>MAX(0,total_abstraction_km3!CT91-domestic_gross_demand_km3!CT91-industry_water_withdrawal_km3!CT91)</f>
        <v>8.1084669533354505E-3</v>
      </c>
    </row>
    <row r="92" spans="1:98" x14ac:dyDescent="0.25">
      <c r="A92" s="18">
        <v>179</v>
      </c>
      <c r="B92" s="18" t="s">
        <v>2001</v>
      </c>
      <c r="C92" s="18" t="s">
        <v>617</v>
      </c>
      <c r="D92" s="18" t="s">
        <v>412</v>
      </c>
      <c r="E92" s="18" t="s">
        <v>334</v>
      </c>
      <c r="F92" s="18">
        <f>MAX(0,total_abstraction_km3!F92-domestic_gross_demand_km3!F92-industry_water_withdrawal_km3!F92)</f>
        <v>0</v>
      </c>
      <c r="G92" s="18">
        <f>MAX(0,total_abstraction_km3!G92-domestic_gross_demand_km3!G92-industry_water_withdrawal_km3!G92)</f>
        <v>0</v>
      </c>
      <c r="H92" s="18">
        <f>MAX(0,total_abstraction_km3!H92-domestic_gross_demand_km3!H92-industry_water_withdrawal_km3!H92)</f>
        <v>0</v>
      </c>
      <c r="I92" s="18">
        <f>MAX(0,total_abstraction_km3!I92-domestic_gross_demand_km3!I92-industry_water_withdrawal_km3!I92)</f>
        <v>0</v>
      </c>
      <c r="J92" s="18">
        <f>MAX(0,total_abstraction_km3!J92-domestic_gross_demand_km3!J92-industry_water_withdrawal_km3!J92)</f>
        <v>0</v>
      </c>
      <c r="K92" s="18">
        <f>MAX(0,total_abstraction_km3!K92-domestic_gross_demand_km3!K92-industry_water_withdrawal_km3!K92)</f>
        <v>0</v>
      </c>
      <c r="L92" s="18">
        <f>MAX(0,total_abstraction_km3!L92-domestic_gross_demand_km3!L92-industry_water_withdrawal_km3!L92)</f>
        <v>0</v>
      </c>
      <c r="M92" s="18">
        <f>MAX(0,total_abstraction_km3!M92-domestic_gross_demand_km3!M92-industry_water_withdrawal_km3!M92)</f>
        <v>0</v>
      </c>
      <c r="N92" s="18">
        <f>MAX(0,total_abstraction_km3!N92-domestic_gross_demand_km3!N92-industry_water_withdrawal_km3!N92)</f>
        <v>0</v>
      </c>
      <c r="O92" s="18">
        <f>MAX(0,total_abstraction_km3!O92-domestic_gross_demand_km3!O92-industry_water_withdrawal_km3!O92)</f>
        <v>0</v>
      </c>
      <c r="P92" s="18">
        <f>MAX(0,total_abstraction_km3!P92-domestic_gross_demand_km3!P92-industry_water_withdrawal_km3!P92)</f>
        <v>0</v>
      </c>
      <c r="Q92" s="18">
        <f>MAX(0,total_abstraction_km3!Q92-domestic_gross_demand_km3!Q92-industry_water_withdrawal_km3!Q92)</f>
        <v>0</v>
      </c>
      <c r="R92" s="18">
        <f>MAX(0,total_abstraction_km3!R92-domestic_gross_demand_km3!R92-industry_water_withdrawal_km3!R92)</f>
        <v>0</v>
      </c>
      <c r="S92" s="18">
        <f>MAX(0,total_abstraction_km3!S92-domestic_gross_demand_km3!S92-industry_water_withdrawal_km3!S92)</f>
        <v>0</v>
      </c>
      <c r="T92" s="18">
        <f>MAX(0,total_abstraction_km3!T92-domestic_gross_demand_km3!T92-industry_water_withdrawal_km3!T92)</f>
        <v>0</v>
      </c>
      <c r="U92" s="18">
        <f>MAX(0,total_abstraction_km3!U92-domestic_gross_demand_km3!U92-industry_water_withdrawal_km3!U92)</f>
        <v>0</v>
      </c>
      <c r="V92" s="18">
        <f>MAX(0,total_abstraction_km3!V92-domestic_gross_demand_km3!V92-industry_water_withdrawal_km3!V92)</f>
        <v>0</v>
      </c>
      <c r="W92" s="18">
        <f>MAX(0,total_abstraction_km3!W92-domestic_gross_demand_km3!W92-industry_water_withdrawal_km3!W92)</f>
        <v>0</v>
      </c>
      <c r="X92" s="18">
        <f>MAX(0,total_abstraction_km3!X92-domestic_gross_demand_km3!X92-industry_water_withdrawal_km3!X92)</f>
        <v>0</v>
      </c>
      <c r="Y92" s="18">
        <f>MAX(0,total_abstraction_km3!Y92-domestic_gross_demand_km3!Y92-industry_water_withdrawal_km3!Y92)</f>
        <v>0</v>
      </c>
      <c r="Z92" s="18">
        <f>MAX(0,total_abstraction_km3!Z92-domestic_gross_demand_km3!Z92-industry_water_withdrawal_km3!Z92)</f>
        <v>0</v>
      </c>
      <c r="AA92" s="18">
        <f>MAX(0,total_abstraction_km3!AA92-domestic_gross_demand_km3!AA92-industry_water_withdrawal_km3!AA92)</f>
        <v>0</v>
      </c>
      <c r="AB92" s="18">
        <f>MAX(0,total_abstraction_km3!AB92-domestic_gross_demand_km3!AB92-industry_water_withdrawal_km3!AB92)</f>
        <v>0</v>
      </c>
      <c r="AC92" s="18">
        <f>MAX(0,total_abstraction_km3!AC92-domestic_gross_demand_km3!AC92-industry_water_withdrawal_km3!AC92)</f>
        <v>0</v>
      </c>
      <c r="AD92" s="18">
        <f>MAX(0,total_abstraction_km3!AD92-domestic_gross_demand_km3!AD92-industry_water_withdrawal_km3!AD92)</f>
        <v>0</v>
      </c>
      <c r="AE92" s="18">
        <f>MAX(0,total_abstraction_km3!AE92-domestic_gross_demand_km3!AE92-industry_water_withdrawal_km3!AE92)</f>
        <v>0</v>
      </c>
      <c r="AF92" s="18">
        <f>MAX(0,total_abstraction_km3!AF92-domestic_gross_demand_km3!AF92-industry_water_withdrawal_km3!AF92)</f>
        <v>0</v>
      </c>
      <c r="AG92" s="18">
        <f>MAX(0,total_abstraction_km3!AG92-domestic_gross_demand_km3!AG92-industry_water_withdrawal_km3!AG92)</f>
        <v>0</v>
      </c>
      <c r="AH92" s="18">
        <f>MAX(0,total_abstraction_km3!AH92-domestic_gross_demand_km3!AH92-industry_water_withdrawal_km3!AH92)</f>
        <v>0</v>
      </c>
      <c r="AI92" s="18">
        <f>MAX(0,total_abstraction_km3!AI92-domestic_gross_demand_km3!AI92-industry_water_withdrawal_km3!AI92)</f>
        <v>0</v>
      </c>
      <c r="AJ92" s="18">
        <f>MAX(0,total_abstraction_km3!AJ92-domestic_gross_demand_km3!AJ92-industry_water_withdrawal_km3!AJ92)</f>
        <v>0</v>
      </c>
      <c r="AK92" s="18">
        <f>MAX(0,total_abstraction_km3!AK92-domestic_gross_demand_km3!AK92-industry_water_withdrawal_km3!AK92)</f>
        <v>0</v>
      </c>
      <c r="AL92" s="18">
        <f>MAX(0,total_abstraction_km3!AL92-domestic_gross_demand_km3!AL92-industry_water_withdrawal_km3!AL92)</f>
        <v>0</v>
      </c>
      <c r="AM92" s="18">
        <f>MAX(0,total_abstraction_km3!AM92-domestic_gross_demand_km3!AM92-industry_water_withdrawal_km3!AM92)</f>
        <v>0</v>
      </c>
      <c r="AN92" s="18">
        <f>MAX(0,total_abstraction_km3!AN92-domestic_gross_demand_km3!AN92-industry_water_withdrawal_km3!AN92)</f>
        <v>0</v>
      </c>
      <c r="AO92" s="18">
        <f>MAX(0,total_abstraction_km3!AO92-domestic_gross_demand_km3!AO92-industry_water_withdrawal_km3!AO92)</f>
        <v>0</v>
      </c>
      <c r="AP92" s="18">
        <f>MAX(0,total_abstraction_km3!AP92-domestic_gross_demand_km3!AP92-industry_water_withdrawal_km3!AP92)</f>
        <v>0</v>
      </c>
      <c r="AQ92" s="18">
        <f>MAX(0,total_abstraction_km3!AQ92-domestic_gross_demand_km3!AQ92-industry_water_withdrawal_km3!AQ92)</f>
        <v>0</v>
      </c>
      <c r="AR92" s="18">
        <f>MAX(0,total_abstraction_km3!AR92-domestic_gross_demand_km3!AR92-industry_water_withdrawal_km3!AR92)</f>
        <v>0</v>
      </c>
      <c r="AS92" s="18">
        <f>MAX(0,total_abstraction_km3!AS92-domestic_gross_demand_km3!AS92-industry_water_withdrawal_km3!AS92)</f>
        <v>0</v>
      </c>
      <c r="AT92" s="18">
        <f>MAX(0,total_abstraction_km3!AT92-domestic_gross_demand_km3!AT92-industry_water_withdrawal_km3!AT92)</f>
        <v>0</v>
      </c>
      <c r="AU92" s="18">
        <f>MAX(0,total_abstraction_km3!AU92-domestic_gross_demand_km3!AU92-industry_water_withdrawal_km3!AU92)</f>
        <v>0</v>
      </c>
      <c r="AV92" s="18">
        <f>MAX(0,total_abstraction_km3!AV92-domestic_gross_demand_km3!AV92-industry_water_withdrawal_km3!AV92)</f>
        <v>0</v>
      </c>
      <c r="AW92" s="18">
        <f>MAX(0,total_abstraction_km3!AW92-domestic_gross_demand_km3!AW92-industry_water_withdrawal_km3!AW92)</f>
        <v>0</v>
      </c>
      <c r="AX92" s="18">
        <f>MAX(0,total_abstraction_km3!AX92-domestic_gross_demand_km3!AX92-industry_water_withdrawal_km3!AX92)</f>
        <v>0</v>
      </c>
      <c r="AY92" s="18">
        <f>MAX(0,total_abstraction_km3!AY92-domestic_gross_demand_km3!AY92-industry_water_withdrawal_km3!AY92)</f>
        <v>0</v>
      </c>
      <c r="AZ92" s="18">
        <f>MAX(0,total_abstraction_km3!AZ92-domestic_gross_demand_km3!AZ92-industry_water_withdrawal_km3!AZ92)</f>
        <v>0</v>
      </c>
      <c r="BA92" s="18">
        <f>MAX(0,total_abstraction_km3!BA92-domestic_gross_demand_km3!BA92-industry_water_withdrawal_km3!BA92)</f>
        <v>0</v>
      </c>
      <c r="BB92" s="18">
        <f>MAX(0,total_abstraction_km3!BB92-domestic_gross_demand_km3!BB92-industry_water_withdrawal_km3!BB92)</f>
        <v>0</v>
      </c>
      <c r="BC92" s="18">
        <f>MAX(0,total_abstraction_km3!BC92-domestic_gross_demand_km3!BC92-industry_water_withdrawal_km3!BC92)</f>
        <v>0</v>
      </c>
      <c r="BD92" s="18">
        <f>MAX(0,total_abstraction_km3!BD92-domestic_gross_demand_km3!BD92-industry_water_withdrawal_km3!BD92)</f>
        <v>0</v>
      </c>
      <c r="BE92" s="18">
        <f>MAX(0,total_abstraction_km3!BE92-domestic_gross_demand_km3!BE92-industry_water_withdrawal_km3!BE92)</f>
        <v>0</v>
      </c>
      <c r="BF92" s="18">
        <f>MAX(0,total_abstraction_km3!BF92-domestic_gross_demand_km3!BF92-industry_water_withdrawal_km3!BF92)</f>
        <v>0</v>
      </c>
      <c r="BG92" s="18">
        <f>MAX(0,total_abstraction_km3!BG92-domestic_gross_demand_km3!BG92-industry_water_withdrawal_km3!BG92)</f>
        <v>0</v>
      </c>
      <c r="BH92" s="18">
        <f>MAX(0,total_abstraction_km3!BH92-domestic_gross_demand_km3!BH92-industry_water_withdrawal_km3!BH92)</f>
        <v>0</v>
      </c>
      <c r="BI92" s="18">
        <f>MAX(0,total_abstraction_km3!BI92-domestic_gross_demand_km3!BI92-industry_water_withdrawal_km3!BI92)</f>
        <v>0</v>
      </c>
      <c r="BJ92" s="18">
        <f>MAX(0,total_abstraction_km3!BJ92-domestic_gross_demand_km3!BJ92-industry_water_withdrawal_km3!BJ92)</f>
        <v>0</v>
      </c>
      <c r="BK92" s="18">
        <f>MAX(0,total_abstraction_km3!BK92-domestic_gross_demand_km3!BK92-industry_water_withdrawal_km3!BK92)</f>
        <v>0</v>
      </c>
      <c r="BL92" s="18">
        <f>MAX(0,total_abstraction_km3!BL92-domestic_gross_demand_km3!BL92-industry_water_withdrawal_km3!BL92)</f>
        <v>0</v>
      </c>
      <c r="BM92" s="18">
        <f>MAX(0,total_abstraction_km3!BM92-domestic_gross_demand_km3!BM92-industry_water_withdrawal_km3!BM92)</f>
        <v>0</v>
      </c>
      <c r="BN92" s="18">
        <f>MAX(0,total_abstraction_km3!BN92-domestic_gross_demand_km3!BN92-industry_water_withdrawal_km3!BN92)</f>
        <v>0</v>
      </c>
      <c r="BO92" s="18">
        <f>MAX(0,total_abstraction_km3!BO92-domestic_gross_demand_km3!BO92-industry_water_withdrawal_km3!BO92)</f>
        <v>0</v>
      </c>
      <c r="BP92" s="18">
        <f>MAX(0,total_abstraction_km3!BP92-domestic_gross_demand_km3!BP92-industry_water_withdrawal_km3!BP92)</f>
        <v>0</v>
      </c>
      <c r="BQ92" s="18">
        <f>MAX(0,total_abstraction_km3!BQ92-domestic_gross_demand_km3!BQ92-industry_water_withdrawal_km3!BQ92)</f>
        <v>0</v>
      </c>
      <c r="BR92" s="18">
        <f>MAX(0,total_abstraction_km3!BR92-domestic_gross_demand_km3!BR92-industry_water_withdrawal_km3!BR92)</f>
        <v>0</v>
      </c>
      <c r="BS92" s="18">
        <f>MAX(0,total_abstraction_km3!BS92-domestic_gross_demand_km3!BS92-industry_water_withdrawal_km3!BS92)</f>
        <v>0</v>
      </c>
      <c r="BT92" s="18">
        <f>MAX(0,total_abstraction_km3!BT92-domestic_gross_demand_km3!BT92-industry_water_withdrawal_km3!BT92)</f>
        <v>0</v>
      </c>
      <c r="BU92" s="18">
        <f>MAX(0,total_abstraction_km3!BU92-domestic_gross_demand_km3!BU92-industry_water_withdrawal_km3!BU92)</f>
        <v>0</v>
      </c>
      <c r="BV92" s="18">
        <f>MAX(0,total_abstraction_km3!BV92-domestic_gross_demand_km3!BV92-industry_water_withdrawal_km3!BV92)</f>
        <v>0</v>
      </c>
      <c r="BW92" s="18">
        <f>MAX(0,total_abstraction_km3!BW92-domestic_gross_demand_km3!BW92-industry_water_withdrawal_km3!BW92)</f>
        <v>0</v>
      </c>
      <c r="BX92" s="18">
        <f>MAX(0,total_abstraction_km3!BX92-domestic_gross_demand_km3!BX92-industry_water_withdrawal_km3!BX92)</f>
        <v>0</v>
      </c>
      <c r="BY92" s="18">
        <f>MAX(0,total_abstraction_km3!BY92-domestic_gross_demand_km3!BY92-industry_water_withdrawal_km3!BY92)</f>
        <v>0</v>
      </c>
      <c r="BZ92" s="18">
        <f>MAX(0,total_abstraction_km3!BZ92-domestic_gross_demand_km3!BZ92-industry_water_withdrawal_km3!BZ92)</f>
        <v>0</v>
      </c>
      <c r="CA92" s="18">
        <f>MAX(0,total_abstraction_km3!CA92-domestic_gross_demand_km3!CA92-industry_water_withdrawal_km3!CA92)</f>
        <v>0</v>
      </c>
      <c r="CB92" s="18">
        <f>MAX(0,total_abstraction_km3!CB92-domestic_gross_demand_km3!CB92-industry_water_withdrawal_km3!CB92)</f>
        <v>0</v>
      </c>
      <c r="CC92" s="18">
        <f>MAX(0,total_abstraction_km3!CC92-domestic_gross_demand_km3!CC92-industry_water_withdrawal_km3!CC92)</f>
        <v>0</v>
      </c>
      <c r="CD92" s="18">
        <f>MAX(0,total_abstraction_km3!CD92-domestic_gross_demand_km3!CD92-industry_water_withdrawal_km3!CD92)</f>
        <v>5.5287793496240079E-3</v>
      </c>
      <c r="CE92" s="18">
        <f>MAX(0,total_abstraction_km3!CE92-domestic_gross_demand_km3!CE92-industry_water_withdrawal_km3!CE92)</f>
        <v>0</v>
      </c>
      <c r="CF92" s="18">
        <f>MAX(0,total_abstraction_km3!CF92-domestic_gross_demand_km3!CF92-industry_water_withdrawal_km3!CF92)</f>
        <v>0</v>
      </c>
      <c r="CG92" s="18">
        <f>MAX(0,total_abstraction_km3!CG92-domestic_gross_demand_km3!CG92-industry_water_withdrawal_km3!CG92)</f>
        <v>0</v>
      </c>
      <c r="CH92" s="18">
        <f>MAX(0,total_abstraction_km3!CH92-domestic_gross_demand_km3!CH92-industry_water_withdrawal_km3!CH92)</f>
        <v>0</v>
      </c>
      <c r="CI92" s="18">
        <f>MAX(0,total_abstraction_km3!CI92-domestic_gross_demand_km3!CI92-industry_water_withdrawal_km3!CI92)</f>
        <v>0</v>
      </c>
      <c r="CJ92" s="18">
        <f>MAX(0,total_abstraction_km3!CJ92-domestic_gross_demand_km3!CJ92-industry_water_withdrawal_km3!CJ92)</f>
        <v>6.2156047000752057E-3</v>
      </c>
      <c r="CK92" s="18">
        <f>MAX(0,total_abstraction_km3!CK92-domestic_gross_demand_km3!CK92-industry_water_withdrawal_km3!CK92)</f>
        <v>0</v>
      </c>
      <c r="CL92" s="18">
        <f>MAX(0,total_abstraction_km3!CL92-domestic_gross_demand_km3!CL92-industry_water_withdrawal_km3!CL92)</f>
        <v>2.9362295709940978E-3</v>
      </c>
      <c r="CM92" s="18">
        <f>MAX(0,total_abstraction_km3!CM92-domestic_gross_demand_km3!CM92-industry_water_withdrawal_km3!CM92)</f>
        <v>0</v>
      </c>
      <c r="CN92" s="18">
        <f>MAX(0,total_abstraction_km3!CN92-domestic_gross_demand_km3!CN92-industry_water_withdrawal_km3!CN92)</f>
        <v>2.123786134588905E-3</v>
      </c>
      <c r="CO92" s="18">
        <f>MAX(0,total_abstraction_km3!CO92-domestic_gross_demand_km3!CO92-industry_water_withdrawal_km3!CO92)</f>
        <v>0</v>
      </c>
      <c r="CP92" s="18">
        <f>MAX(0,total_abstraction_km3!CP92-domestic_gross_demand_km3!CP92-industry_water_withdrawal_km3!CP92)</f>
        <v>0</v>
      </c>
      <c r="CQ92" s="18">
        <f>MAX(0,total_abstraction_km3!CQ92-domestic_gross_demand_km3!CQ92-industry_water_withdrawal_km3!CQ92)</f>
        <v>0</v>
      </c>
      <c r="CR92" s="18">
        <f>MAX(0,total_abstraction_km3!CR92-domestic_gross_demand_km3!CR92-industry_water_withdrawal_km3!CR92)</f>
        <v>5.5828820171700128E-4</v>
      </c>
      <c r="CS92" s="18">
        <f>MAX(0,total_abstraction_km3!CS92-domestic_gross_demand_km3!CS92-industry_water_withdrawal_km3!CS92)</f>
        <v>0</v>
      </c>
      <c r="CT92" s="18">
        <f>MAX(0,total_abstraction_km3!CT92-domestic_gross_demand_km3!CT92-industry_water_withdrawal_km3!CT92)</f>
        <v>1.4136917391473E-2</v>
      </c>
    </row>
    <row r="93" spans="1:98" x14ac:dyDescent="0.25">
      <c r="A93" s="18">
        <v>18</v>
      </c>
      <c r="B93" s="18" t="s">
        <v>2002</v>
      </c>
      <c r="C93" s="18" t="s">
        <v>438</v>
      </c>
      <c r="D93" s="18" t="s">
        <v>416</v>
      </c>
      <c r="E93" s="18" t="s">
        <v>34</v>
      </c>
      <c r="F93" s="18">
        <f>MAX(0,total_abstraction_km3!F93-domestic_gross_demand_km3!F93-industry_water_withdrawal_km3!F93)</f>
        <v>14.042565</v>
      </c>
      <c r="G93" s="18">
        <f>MAX(0,total_abstraction_km3!G93-domestic_gross_demand_km3!G93-industry_water_withdrawal_km3!G93)</f>
        <v>13.779420999999999</v>
      </c>
      <c r="H93" s="18">
        <f>MAX(0,total_abstraction_km3!H93-domestic_gross_demand_km3!H93-industry_water_withdrawal_km3!H93)</f>
        <v>14.092105</v>
      </c>
      <c r="I93" s="18">
        <f>MAX(0,total_abstraction_km3!I93-domestic_gross_demand_km3!I93-industry_water_withdrawal_km3!I93)</f>
        <v>13.995372</v>
      </c>
      <c r="J93" s="18">
        <f>MAX(0,total_abstraction_km3!J93-domestic_gross_demand_km3!J93-industry_water_withdrawal_km3!J93)</f>
        <v>14.995854</v>
      </c>
      <c r="K93" s="18">
        <f>MAX(0,total_abstraction_km3!K93-domestic_gross_demand_km3!K93-industry_water_withdrawal_km3!K93)</f>
        <v>14.589517000000001</v>
      </c>
      <c r="L93" s="18">
        <f>MAX(0,total_abstraction_km3!L93-domestic_gross_demand_km3!L93-industry_water_withdrawal_km3!L93)</f>
        <v>14.165765</v>
      </c>
      <c r="M93" s="18">
        <f>MAX(0,total_abstraction_km3!M93-domestic_gross_demand_km3!M93-industry_water_withdrawal_km3!M93)</f>
        <v>15.705884999999999</v>
      </c>
      <c r="N93" s="18">
        <f>MAX(0,total_abstraction_km3!N93-domestic_gross_demand_km3!N93-industry_water_withdrawal_km3!N93)</f>
        <v>16.709535999999996</v>
      </c>
      <c r="O93" s="18">
        <f>MAX(0,total_abstraction_km3!O93-domestic_gross_demand_km3!O93-industry_water_withdrawal_km3!O93)</f>
        <v>17.859597000000001</v>
      </c>
      <c r="P93" s="18">
        <f>MAX(0,total_abstraction_km3!P93-domestic_gross_demand_km3!P93-industry_water_withdrawal_km3!P93)</f>
        <v>24.734982000000002</v>
      </c>
      <c r="Q93" s="18">
        <f>MAX(0,total_abstraction_km3!Q93-domestic_gross_demand_km3!Q93-industry_water_withdrawal_km3!Q93)</f>
        <v>28.683935999999999</v>
      </c>
      <c r="R93" s="18">
        <f>MAX(0,total_abstraction_km3!R93-domestic_gross_demand_km3!R93-industry_water_withdrawal_km3!R93)</f>
        <v>22.473942999999998</v>
      </c>
      <c r="S93" s="18">
        <f>MAX(0,total_abstraction_km3!S93-domestic_gross_demand_km3!S93-industry_water_withdrawal_km3!S93)</f>
        <v>23.720723000000003</v>
      </c>
      <c r="T93" s="18">
        <f>MAX(0,total_abstraction_km3!T93-domestic_gross_demand_km3!T93-industry_water_withdrawal_km3!T93)</f>
        <v>24.523294000000003</v>
      </c>
      <c r="U93" s="18">
        <f>MAX(0,total_abstraction_km3!U93-domestic_gross_demand_km3!U93-industry_water_withdrawal_km3!U93)</f>
        <v>25.254331999999998</v>
      </c>
      <c r="V93" s="18">
        <f>MAX(0,total_abstraction_km3!V93-domestic_gross_demand_km3!V93-industry_water_withdrawal_km3!V93)</f>
        <v>27.611673</v>
      </c>
      <c r="W93" s="18">
        <f>MAX(0,total_abstraction_km3!W93-domestic_gross_demand_km3!W93-industry_water_withdrawal_km3!W93)</f>
        <v>30.309260999999999</v>
      </c>
      <c r="X93" s="18">
        <f>MAX(0,total_abstraction_km3!X93-domestic_gross_demand_km3!X93-industry_water_withdrawal_km3!X93)</f>
        <v>29.777042000000002</v>
      </c>
      <c r="Y93" s="18">
        <f>MAX(0,total_abstraction_km3!Y93-domestic_gross_demand_km3!Y93-industry_water_withdrawal_km3!Y93)</f>
        <v>26.922245</v>
      </c>
      <c r="Z93" s="18">
        <f>MAX(0,total_abstraction_km3!Z93-domestic_gross_demand_km3!Z93-industry_water_withdrawal_km3!Z93)</f>
        <v>32.594130000000007</v>
      </c>
      <c r="AA93" s="18">
        <f>MAX(0,total_abstraction_km3!AA93-domestic_gross_demand_km3!AA93-industry_water_withdrawal_km3!AA93)</f>
        <v>30.665534000000005</v>
      </c>
      <c r="AB93" s="18">
        <f>MAX(0,total_abstraction_km3!AB93-domestic_gross_demand_km3!AB93-industry_water_withdrawal_km3!AB93)</f>
        <v>34.437593999999997</v>
      </c>
      <c r="AC93" s="18">
        <f>MAX(0,total_abstraction_km3!AC93-domestic_gross_demand_km3!AC93-industry_water_withdrawal_km3!AC93)</f>
        <v>32.886900999999995</v>
      </c>
      <c r="AD93" s="18">
        <f>MAX(0,total_abstraction_km3!AD93-domestic_gross_demand_km3!AD93-industry_water_withdrawal_km3!AD93)</f>
        <v>31.967232000000003</v>
      </c>
      <c r="AE93" s="18">
        <f>MAX(0,total_abstraction_km3!AE93-domestic_gross_demand_km3!AE93-industry_water_withdrawal_km3!AE93)</f>
        <v>36.761677999999996</v>
      </c>
      <c r="AF93" s="18">
        <f>MAX(0,total_abstraction_km3!AF93-domestic_gross_demand_km3!AF93-industry_water_withdrawal_km3!AF93)</f>
        <v>36.011279999999999</v>
      </c>
      <c r="AG93" s="18">
        <f>MAX(0,total_abstraction_km3!AG93-domestic_gross_demand_km3!AG93-industry_water_withdrawal_km3!AG93)</f>
        <v>41.014735999999999</v>
      </c>
      <c r="AH93" s="18">
        <f>MAX(0,total_abstraction_km3!AH93-domestic_gross_demand_km3!AH93-industry_water_withdrawal_km3!AH93)</f>
        <v>40.968119000000002</v>
      </c>
      <c r="AI93" s="18">
        <f>MAX(0,total_abstraction_km3!AI93-domestic_gross_demand_km3!AI93-industry_water_withdrawal_km3!AI93)</f>
        <v>41.819538000000001</v>
      </c>
      <c r="AJ93" s="18">
        <f>MAX(0,total_abstraction_km3!AJ93-domestic_gross_demand_km3!AJ93-industry_water_withdrawal_km3!AJ93)</f>
        <v>42.680064000000002</v>
      </c>
      <c r="AK93" s="18">
        <f>MAX(0,total_abstraction_km3!AK93-domestic_gross_demand_km3!AK93-industry_water_withdrawal_km3!AK93)</f>
        <v>52.307341999999998</v>
      </c>
      <c r="AL93" s="18">
        <f>MAX(0,total_abstraction_km3!AL93-domestic_gross_demand_km3!AL93-industry_water_withdrawal_km3!AL93)</f>
        <v>51.656194000000006</v>
      </c>
      <c r="AM93" s="18">
        <f>MAX(0,total_abstraction_km3!AM93-domestic_gross_demand_km3!AM93-industry_water_withdrawal_km3!AM93)</f>
        <v>52.708357000000007</v>
      </c>
      <c r="AN93" s="18">
        <f>MAX(0,total_abstraction_km3!AN93-domestic_gross_demand_km3!AN93-industry_water_withdrawal_km3!AN93)</f>
        <v>61.825949000000001</v>
      </c>
      <c r="AO93" s="18">
        <f>MAX(0,total_abstraction_km3!AO93-domestic_gross_demand_km3!AO93-industry_water_withdrawal_km3!AO93)</f>
        <v>56.990209</v>
      </c>
      <c r="AP93" s="18">
        <f>MAX(0,total_abstraction_km3!AP93-domestic_gross_demand_km3!AP93-industry_water_withdrawal_km3!AP93)</f>
        <v>62.808106000000002</v>
      </c>
      <c r="AQ93" s="18">
        <f>MAX(0,total_abstraction_km3!AQ93-domestic_gross_demand_km3!AQ93-industry_water_withdrawal_km3!AQ93)</f>
        <v>63.672394999999995</v>
      </c>
      <c r="AR93" s="18">
        <f>MAX(0,total_abstraction_km3!AR93-domestic_gross_demand_km3!AR93-industry_water_withdrawal_km3!AR93)</f>
        <v>66.712209000000001</v>
      </c>
      <c r="AS93" s="18">
        <f>MAX(0,total_abstraction_km3!AS93-domestic_gross_demand_km3!AS93-industry_water_withdrawal_km3!AS93)</f>
        <v>67.589442999999989</v>
      </c>
      <c r="AT93" s="18">
        <f>MAX(0,total_abstraction_km3!AT93-domestic_gross_demand_km3!AT93-industry_water_withdrawal_km3!AT93)</f>
        <v>67.199110000000005</v>
      </c>
      <c r="AU93" s="18">
        <f>MAX(0,total_abstraction_km3!AU93-domestic_gross_demand_km3!AU93-industry_water_withdrawal_km3!AU93)</f>
        <v>69.806715999999994</v>
      </c>
      <c r="AV93" s="18">
        <f>MAX(0,total_abstraction_km3!AV93-domestic_gross_demand_km3!AV93-industry_water_withdrawal_km3!AV93)</f>
        <v>74.350393999999994</v>
      </c>
      <c r="AW93" s="18">
        <f>MAX(0,total_abstraction_km3!AW93-domestic_gross_demand_km3!AW93-industry_water_withdrawal_km3!AW93)</f>
        <v>78.995333000000002</v>
      </c>
      <c r="AX93" s="18">
        <f>MAX(0,total_abstraction_km3!AX93-domestic_gross_demand_km3!AX93-industry_water_withdrawal_km3!AX93)</f>
        <v>76.737785000000002</v>
      </c>
      <c r="AY93" s="18">
        <f>MAX(0,total_abstraction_km3!AY93-domestic_gross_demand_km3!AY93-industry_water_withdrawal_km3!AY93)</f>
        <v>84.78170999999999</v>
      </c>
      <c r="AZ93" s="18">
        <f>MAX(0,total_abstraction_km3!AZ93-domestic_gross_demand_km3!AZ93-industry_water_withdrawal_km3!AZ93)</f>
        <v>85.078267999999994</v>
      </c>
      <c r="BA93" s="18">
        <f>MAX(0,total_abstraction_km3!BA93-domestic_gross_demand_km3!BA93-industry_water_withdrawal_km3!BA93)</f>
        <v>86.414612000000005</v>
      </c>
      <c r="BB93" s="18">
        <f>MAX(0,total_abstraction_km3!BB93-domestic_gross_demand_km3!BB93-industry_water_withdrawal_km3!BB93)</f>
        <v>88.077838999999997</v>
      </c>
      <c r="BC93" s="18">
        <f>MAX(0,total_abstraction_km3!BC93-domestic_gross_demand_km3!BC93-industry_water_withdrawal_km3!BC93)</f>
        <v>83.126852999999997</v>
      </c>
      <c r="BD93" s="18">
        <f>MAX(0,total_abstraction_km3!BD93-domestic_gross_demand_km3!BD93-industry_water_withdrawal_km3!BD93)</f>
        <v>87.786181999999997</v>
      </c>
      <c r="BE93" s="18">
        <f>MAX(0,total_abstraction_km3!BE93-domestic_gross_demand_km3!BE93-industry_water_withdrawal_km3!BE93)</f>
        <v>89.369511000000003</v>
      </c>
      <c r="BF93" s="18">
        <f>MAX(0,total_abstraction_km3!BF93-domestic_gross_demand_km3!BF93-industry_water_withdrawal_km3!BF93)</f>
        <v>85.889250999999987</v>
      </c>
      <c r="BG93" s="18">
        <f>MAX(0,total_abstraction_km3!BG93-domestic_gross_demand_km3!BG93-industry_water_withdrawal_km3!BG93)</f>
        <v>84.732928000000001</v>
      </c>
      <c r="BH93" s="18">
        <f>MAX(0,total_abstraction_km3!BH93-domestic_gross_demand_km3!BH93-industry_water_withdrawal_km3!BH93)</f>
        <v>88.733084000000005</v>
      </c>
      <c r="BI93" s="18">
        <f>MAX(0,total_abstraction_km3!BI93-domestic_gross_demand_km3!BI93-industry_water_withdrawal_km3!BI93)</f>
        <v>93.231357999999986</v>
      </c>
      <c r="BJ93" s="18">
        <f>MAX(0,total_abstraction_km3!BJ93-domestic_gross_demand_km3!BJ93-industry_water_withdrawal_km3!BJ93)</f>
        <v>92.217676999999995</v>
      </c>
      <c r="BK93" s="18">
        <f>MAX(0,total_abstraction_km3!BK93-domestic_gross_demand_km3!BK93-industry_water_withdrawal_km3!BK93)</f>
        <v>87.991247000000001</v>
      </c>
      <c r="BL93" s="18">
        <f>MAX(0,total_abstraction_km3!BL93-domestic_gross_demand_km3!BL93-industry_water_withdrawal_km3!BL93)</f>
        <v>49.250757172413827</v>
      </c>
      <c r="BM93" s="18">
        <f>MAX(0,total_abstraction_km3!BM93-domestic_gross_demand_km3!BM93-industry_water_withdrawal_km3!BM93)</f>
        <v>27.262780595792517</v>
      </c>
      <c r="BN93" s="18">
        <f>MAX(0,total_abstraction_km3!BN93-domestic_gross_demand_km3!BN93-industry_water_withdrawal_km3!BN93)</f>
        <v>0</v>
      </c>
      <c r="BO93" s="18">
        <f>MAX(0,total_abstraction_km3!BO93-domestic_gross_demand_km3!BO93-industry_water_withdrawal_km3!BO93)</f>
        <v>0</v>
      </c>
      <c r="BP93" s="18">
        <f>MAX(0,total_abstraction_km3!BP93-domestic_gross_demand_km3!BP93-industry_water_withdrawal_km3!BP93)</f>
        <v>0</v>
      </c>
      <c r="BQ93" s="18">
        <f>MAX(0,total_abstraction_km3!BQ93-domestic_gross_demand_km3!BQ93-industry_water_withdrawal_km3!BQ93)</f>
        <v>0</v>
      </c>
      <c r="BR93" s="18">
        <f>MAX(0,total_abstraction_km3!BR93-domestic_gross_demand_km3!BR93-industry_water_withdrawal_km3!BR93)</f>
        <v>0</v>
      </c>
      <c r="BS93" s="18">
        <f>MAX(0,total_abstraction_km3!BS93-domestic_gross_demand_km3!BS93-industry_water_withdrawal_km3!BS93)</f>
        <v>0</v>
      </c>
      <c r="BT93" s="18">
        <f>MAX(0,total_abstraction_km3!BT93-domestic_gross_demand_km3!BT93-industry_water_withdrawal_km3!BT93)</f>
        <v>1.5861207647112945</v>
      </c>
      <c r="BU93" s="18">
        <f>MAX(0,total_abstraction_km3!BU93-domestic_gross_demand_km3!BU93-industry_water_withdrawal_km3!BU93)</f>
        <v>0</v>
      </c>
      <c r="BV93" s="18">
        <f>MAX(0,total_abstraction_km3!BV93-domestic_gross_demand_km3!BV93-industry_water_withdrawal_km3!BV93)</f>
        <v>0</v>
      </c>
      <c r="BW93" s="18">
        <f>MAX(0,total_abstraction_km3!BW93-domestic_gross_demand_km3!BW93-industry_water_withdrawal_km3!BW93)</f>
        <v>14.181063400000001</v>
      </c>
      <c r="BX93" s="18">
        <f>MAX(0,total_abstraction_km3!BX93-domestic_gross_demand_km3!BX93-industry_water_withdrawal_km3!BX93)</f>
        <v>0.46324848822169939</v>
      </c>
      <c r="BY93" s="18">
        <f>MAX(0,total_abstraction_km3!BY93-domestic_gross_demand_km3!BY93-industry_water_withdrawal_km3!BY93)</f>
        <v>15.806059999999999</v>
      </c>
      <c r="BZ93" s="18">
        <f>MAX(0,total_abstraction_km3!BZ93-domestic_gross_demand_km3!BZ93-industry_water_withdrawal_km3!BZ93)</f>
        <v>1.5165585283987626</v>
      </c>
      <c r="CA93" s="18">
        <f>MAX(0,total_abstraction_km3!CA93-domestic_gross_demand_km3!CA93-industry_water_withdrawal_km3!CA93)</f>
        <v>24.8273756</v>
      </c>
      <c r="CB93" s="18">
        <f>MAX(0,total_abstraction_km3!CB93-domestic_gross_demand_km3!CB93-industry_water_withdrawal_km3!CB93)</f>
        <v>2.2687171895352058</v>
      </c>
      <c r="CC93" s="18">
        <f>MAX(0,total_abstraction_km3!CC93-domestic_gross_demand_km3!CC93-industry_water_withdrawal_km3!CC93)</f>
        <v>27.974910600000001</v>
      </c>
      <c r="CD93" s="18">
        <f>MAX(0,total_abstraction_km3!CD93-domestic_gross_demand_km3!CD93-industry_water_withdrawal_km3!CD93)</f>
        <v>2.0655649418033564</v>
      </c>
      <c r="CE93" s="18">
        <f>MAX(0,total_abstraction_km3!CE93-domestic_gross_demand_km3!CE93-industry_water_withdrawal_km3!CE93)</f>
        <v>32.510278200000002</v>
      </c>
      <c r="CF93" s="18">
        <f>MAX(0,total_abstraction_km3!CF93-domestic_gross_demand_km3!CF93-industry_water_withdrawal_km3!CF93)</f>
        <v>1.3202933861132358</v>
      </c>
      <c r="CG93" s="18">
        <f>MAX(0,total_abstraction_km3!CG93-domestic_gross_demand_km3!CG93-industry_water_withdrawal_km3!CG93)</f>
        <v>39.315070200000001</v>
      </c>
      <c r="CH93" s="18">
        <f>MAX(0,total_abstraction_km3!CH93-domestic_gross_demand_km3!CH93-industry_water_withdrawal_km3!CH93)</f>
        <v>2.69851104043265</v>
      </c>
      <c r="CI93" s="18">
        <f>MAX(0,total_abstraction_km3!CI93-domestic_gross_demand_km3!CI93-industry_water_withdrawal_km3!CI93)</f>
        <v>52.235581200000006</v>
      </c>
      <c r="CJ93" s="18">
        <f>MAX(0,total_abstraction_km3!CJ93-domestic_gross_demand_km3!CJ93-industry_water_withdrawal_km3!CJ93)</f>
        <v>6.7680583344873861</v>
      </c>
      <c r="CK93" s="18">
        <f>MAX(0,total_abstraction_km3!CK93-domestic_gross_demand_km3!CK93-industry_water_withdrawal_km3!CK93)</f>
        <v>63.554472399999995</v>
      </c>
      <c r="CL93" s="18">
        <f>MAX(0,total_abstraction_km3!CL93-domestic_gross_demand_km3!CL93-industry_water_withdrawal_km3!CL93)</f>
        <v>4.1740214785693173</v>
      </c>
      <c r="CM93" s="18">
        <f>MAX(0,total_abstraction_km3!CM93-domestic_gross_demand_km3!CM93-industry_water_withdrawal_km3!CM93)</f>
        <v>73.417867600000008</v>
      </c>
      <c r="CN93" s="18">
        <f>MAX(0,total_abstraction_km3!CN93-domestic_gross_demand_km3!CN93-industry_water_withdrawal_km3!CN93)</f>
        <v>4.8578477736676575</v>
      </c>
      <c r="CO93" s="18">
        <f>MAX(0,total_abstraction_km3!CO93-domestic_gross_demand_km3!CO93-industry_water_withdrawal_km3!CO93)</f>
        <v>85.495856400000008</v>
      </c>
      <c r="CP93" s="18">
        <f>MAX(0,total_abstraction_km3!CP93-domestic_gross_demand_km3!CP93-industry_water_withdrawal_km3!CP93)</f>
        <v>1.7013130447894143</v>
      </c>
      <c r="CQ93" s="18">
        <f>MAX(0,total_abstraction_km3!CQ93-domestic_gross_demand_km3!CQ93-industry_water_withdrawal_km3!CQ93)</f>
        <v>87.302191199999996</v>
      </c>
      <c r="CR93" s="18">
        <f>MAX(0,total_abstraction_km3!CR93-domestic_gross_demand_km3!CR93-industry_water_withdrawal_km3!CR93)</f>
        <v>1.7680180028094559</v>
      </c>
      <c r="CS93" s="18">
        <f>MAX(0,total_abstraction_km3!CS93-domestic_gross_demand_km3!CS93-industry_water_withdrawal_km3!CS93)</f>
        <v>91.146760666666708</v>
      </c>
      <c r="CT93" s="18">
        <f>MAX(0,total_abstraction_km3!CT93-domestic_gross_demand_km3!CT93-industry_water_withdrawal_km3!CT93)</f>
        <v>2.7765751531236722</v>
      </c>
    </row>
    <row r="94" spans="1:98" x14ac:dyDescent="0.25">
      <c r="A94" s="18">
        <v>180</v>
      </c>
      <c r="B94" s="18" t="s">
        <v>2003</v>
      </c>
      <c r="C94" s="18" t="s">
        <v>618</v>
      </c>
      <c r="D94" s="18" t="s">
        <v>418</v>
      </c>
      <c r="E94" s="18" t="s">
        <v>332</v>
      </c>
      <c r="F94" s="18">
        <f>MAX(0,total_abstraction_km3!F94-domestic_gross_demand_km3!F94-industry_water_withdrawal_km3!F94)</f>
        <v>2.6400300000000002E-2</v>
      </c>
      <c r="G94" s="18">
        <f>MAX(0,total_abstraction_km3!G94-domestic_gross_demand_km3!G94-industry_water_withdrawal_km3!G94)</f>
        <v>1.8243699999999998E-2</v>
      </c>
      <c r="H94" s="18">
        <f>MAX(0,total_abstraction_km3!H94-domestic_gross_demand_km3!H94-industry_water_withdrawal_km3!H94)</f>
        <v>1.4750000000000003E-2</v>
      </c>
      <c r="I94" s="18">
        <f>MAX(0,total_abstraction_km3!I94-domestic_gross_demand_km3!I94-industry_water_withdrawal_km3!I94)</f>
        <v>2.1523569999999999E-2</v>
      </c>
      <c r="J94" s="18">
        <f>MAX(0,total_abstraction_km3!J94-domestic_gross_demand_km3!J94-industry_water_withdrawal_km3!J94)</f>
        <v>2.0015669999999999E-2</v>
      </c>
      <c r="K94" s="18">
        <f>MAX(0,total_abstraction_km3!K94-domestic_gross_demand_km3!K94-industry_water_withdrawal_km3!K94)</f>
        <v>2.0369679999999998E-2</v>
      </c>
      <c r="L94" s="18">
        <f>MAX(0,total_abstraction_km3!L94-domestic_gross_demand_km3!L94-industry_water_withdrawal_km3!L94)</f>
        <v>1.27525E-2</v>
      </c>
      <c r="M94" s="18">
        <f>MAX(0,total_abstraction_km3!M94-domestic_gross_demand_km3!M94-industry_water_withdrawal_km3!M94)</f>
        <v>2.5370460000000001E-2</v>
      </c>
      <c r="N94" s="18">
        <f>MAX(0,total_abstraction_km3!N94-domestic_gross_demand_km3!N94-industry_water_withdrawal_km3!N94)</f>
        <v>1.8769469999999996E-2</v>
      </c>
      <c r="O94" s="18">
        <f>MAX(0,total_abstraction_km3!O94-domestic_gross_demand_km3!O94-industry_water_withdrawal_km3!O94)</f>
        <v>2.8048170000000001E-2</v>
      </c>
      <c r="P94" s="18">
        <f>MAX(0,total_abstraction_km3!P94-domestic_gross_demand_km3!P94-industry_water_withdrawal_km3!P94)</f>
        <v>2.3803049999999999E-2</v>
      </c>
      <c r="Q94" s="18">
        <f>MAX(0,total_abstraction_km3!Q94-domestic_gross_demand_km3!Q94-industry_water_withdrawal_km3!Q94)</f>
        <v>1.6833649999999999E-2</v>
      </c>
      <c r="R94" s="18">
        <f>MAX(0,total_abstraction_km3!R94-domestic_gross_demand_km3!R94-industry_water_withdrawal_km3!R94)</f>
        <v>3.681678E-2</v>
      </c>
      <c r="S94" s="18">
        <f>MAX(0,total_abstraction_km3!S94-domestic_gross_demand_km3!S94-industry_water_withdrawal_km3!S94)</f>
        <v>2.2045660000000002E-2</v>
      </c>
      <c r="T94" s="18">
        <f>MAX(0,total_abstraction_km3!T94-domestic_gross_demand_km3!T94-industry_water_withdrawal_km3!T94)</f>
        <v>4.8997249999999999E-2</v>
      </c>
      <c r="U94" s="18">
        <f>MAX(0,total_abstraction_km3!U94-domestic_gross_demand_km3!U94-industry_water_withdrawal_km3!U94)</f>
        <v>4.0970880000000001E-2</v>
      </c>
      <c r="V94" s="18">
        <f>MAX(0,total_abstraction_km3!V94-domestic_gross_demand_km3!V94-industry_water_withdrawal_km3!V94)</f>
        <v>4.0941000000000005E-2</v>
      </c>
      <c r="W94" s="18">
        <f>MAX(0,total_abstraction_km3!W94-domestic_gross_demand_km3!W94-industry_water_withdrawal_km3!W94)</f>
        <v>5.2605500000000006E-2</v>
      </c>
      <c r="X94" s="18">
        <f>MAX(0,total_abstraction_km3!X94-domestic_gross_demand_km3!X94-industry_water_withdrawal_km3!X94)</f>
        <v>4.4118499999999998E-2</v>
      </c>
      <c r="Y94" s="18">
        <f>MAX(0,total_abstraction_km3!Y94-domestic_gross_demand_km3!Y94-industry_water_withdrawal_km3!Y94)</f>
        <v>5.0502900000000003E-2</v>
      </c>
      <c r="Z94" s="18">
        <f>MAX(0,total_abstraction_km3!Z94-domestic_gross_demand_km3!Z94-industry_water_withdrawal_km3!Z94)</f>
        <v>4.2812200000000009E-2</v>
      </c>
      <c r="AA94" s="18">
        <f>MAX(0,total_abstraction_km3!AA94-domestic_gross_demand_km3!AA94-industry_water_withdrawal_km3!AA94)</f>
        <v>4.4606099999999996E-2</v>
      </c>
      <c r="AB94" s="18">
        <f>MAX(0,total_abstraction_km3!AB94-domestic_gross_demand_km3!AB94-industry_water_withdrawal_km3!AB94)</f>
        <v>4.3573300000000009E-2</v>
      </c>
      <c r="AC94" s="18">
        <f>MAX(0,total_abstraction_km3!AC94-domestic_gross_demand_km3!AC94-industry_water_withdrawal_km3!AC94)</f>
        <v>1.90379E-2</v>
      </c>
      <c r="AD94" s="18">
        <f>MAX(0,total_abstraction_km3!AD94-domestic_gross_demand_km3!AD94-industry_water_withdrawal_km3!AD94)</f>
        <v>1.75873E-2</v>
      </c>
      <c r="AE94" s="18">
        <f>MAX(0,total_abstraction_km3!AE94-domestic_gross_demand_km3!AE94-industry_water_withdrawal_km3!AE94)</f>
        <v>1.7476899999999997E-2</v>
      </c>
      <c r="AF94" s="18">
        <f>MAX(0,total_abstraction_km3!AF94-domestic_gross_demand_km3!AF94-industry_water_withdrawal_km3!AF94)</f>
        <v>1.8375200000000001E-2</v>
      </c>
      <c r="AG94" s="18">
        <f>MAX(0,total_abstraction_km3!AG94-domestic_gross_demand_km3!AG94-industry_water_withdrawal_km3!AG94)</f>
        <v>2.5306189999999996E-2</v>
      </c>
      <c r="AH94" s="18">
        <f>MAX(0,total_abstraction_km3!AH94-domestic_gross_demand_km3!AH94-industry_water_withdrawal_km3!AH94)</f>
        <v>1.771768E-2</v>
      </c>
      <c r="AI94" s="18">
        <f>MAX(0,total_abstraction_km3!AI94-domestic_gross_demand_km3!AI94-industry_water_withdrawal_km3!AI94)</f>
        <v>6.0668000000000007E-3</v>
      </c>
      <c r="AJ94" s="18">
        <f>MAX(0,total_abstraction_km3!AJ94-domestic_gross_demand_km3!AJ94-industry_water_withdrawal_km3!AJ94)</f>
        <v>1.87698E-2</v>
      </c>
      <c r="AK94" s="18">
        <f>MAX(0,total_abstraction_km3!AK94-domestic_gross_demand_km3!AK94-industry_water_withdrawal_km3!AK94)</f>
        <v>1.7511699999999998E-2</v>
      </c>
      <c r="AL94" s="18">
        <f>MAX(0,total_abstraction_km3!AL94-domestic_gross_demand_km3!AL94-industry_water_withdrawal_km3!AL94)</f>
        <v>2.1084699999999998E-2</v>
      </c>
      <c r="AM94" s="18">
        <f>MAX(0,total_abstraction_km3!AM94-domestic_gross_demand_km3!AM94-industry_water_withdrawal_km3!AM94)</f>
        <v>1.8267399999999996E-2</v>
      </c>
      <c r="AN94" s="18">
        <f>MAX(0,total_abstraction_km3!AN94-domestic_gross_demand_km3!AN94-industry_water_withdrawal_km3!AN94)</f>
        <v>1.1659500000000005E-2</v>
      </c>
      <c r="AO94" s="18">
        <f>MAX(0,total_abstraction_km3!AO94-domestic_gross_demand_km3!AO94-industry_water_withdrawal_km3!AO94)</f>
        <v>1.6614199999999999E-2</v>
      </c>
      <c r="AP94" s="18">
        <f>MAX(0,total_abstraction_km3!AP94-domestic_gross_demand_km3!AP94-industry_water_withdrawal_km3!AP94)</f>
        <v>1.3964700000000003E-2</v>
      </c>
      <c r="AQ94" s="18">
        <f>MAX(0,total_abstraction_km3!AQ94-domestic_gross_demand_km3!AQ94-industry_water_withdrawal_km3!AQ94)</f>
        <v>6.4568999999999998E-3</v>
      </c>
      <c r="AR94" s="18">
        <f>MAX(0,total_abstraction_km3!AR94-domestic_gross_demand_km3!AR94-industry_water_withdrawal_km3!AR94)</f>
        <v>1.9066599999999993E-2</v>
      </c>
      <c r="AS94" s="18">
        <f>MAX(0,total_abstraction_km3!AS94-domestic_gross_demand_km3!AS94-industry_water_withdrawal_km3!AS94)</f>
        <v>6.001199999999993E-3</v>
      </c>
      <c r="AT94" s="18">
        <f>MAX(0,total_abstraction_km3!AT94-domestic_gross_demand_km3!AT94-industry_water_withdrawal_km3!AT94)</f>
        <v>1.5105499999999997E-2</v>
      </c>
      <c r="AU94" s="18">
        <f>MAX(0,total_abstraction_km3!AU94-domestic_gross_demand_km3!AU94-industry_water_withdrawal_km3!AU94)</f>
        <v>1.60695E-2</v>
      </c>
      <c r="AV94" s="18">
        <f>MAX(0,total_abstraction_km3!AV94-domestic_gross_demand_km3!AV94-industry_water_withdrawal_km3!AV94)</f>
        <v>1.5107199999999999E-2</v>
      </c>
      <c r="AW94" s="18">
        <f>MAX(0,total_abstraction_km3!AW94-domestic_gross_demand_km3!AW94-industry_water_withdrawal_km3!AW94)</f>
        <v>9.0629999999999947E-3</v>
      </c>
      <c r="AX94" s="18">
        <f>MAX(0,total_abstraction_km3!AX94-domestic_gross_demand_km3!AX94-industry_water_withdrawal_km3!AX94)</f>
        <v>2.3253900000000001E-2</v>
      </c>
      <c r="AY94" s="18">
        <f>MAX(0,total_abstraction_km3!AY94-domestic_gross_demand_km3!AY94-industry_water_withdrawal_km3!AY94)</f>
        <v>8.4958000000000065E-3</v>
      </c>
      <c r="AZ94" s="18">
        <f>MAX(0,total_abstraction_km3!AZ94-domestic_gross_demand_km3!AZ94-industry_water_withdrawal_km3!AZ94)</f>
        <v>9.6498999999999942E-3</v>
      </c>
      <c r="BA94" s="18">
        <f>MAX(0,total_abstraction_km3!BA94-domestic_gross_demand_km3!BA94-industry_water_withdrawal_km3!BA94)</f>
        <v>4.4202000000000026E-3</v>
      </c>
      <c r="BB94" s="18">
        <f>MAX(0,total_abstraction_km3!BB94-domestic_gross_demand_km3!BB94-industry_water_withdrawal_km3!BB94)</f>
        <v>8.0894000000000053E-3</v>
      </c>
      <c r="BC94" s="18">
        <f>MAX(0,total_abstraction_km3!BC94-domestic_gross_demand_km3!BC94-industry_water_withdrawal_km3!BC94)</f>
        <v>9.1558999999999911E-3</v>
      </c>
      <c r="BD94" s="18">
        <f>MAX(0,total_abstraction_km3!BD94-domestic_gross_demand_km3!BD94-industry_water_withdrawal_km3!BD94)</f>
        <v>2.2897999999999998E-3</v>
      </c>
      <c r="BE94" s="18">
        <f>MAX(0,total_abstraction_km3!BE94-domestic_gross_demand_km3!BE94-industry_water_withdrawal_km3!BE94)</f>
        <v>1.03342E-2</v>
      </c>
      <c r="BF94" s="18">
        <f>MAX(0,total_abstraction_km3!BF94-domestic_gross_demand_km3!BF94-industry_water_withdrawal_km3!BF94)</f>
        <v>9.8551000000000003E-3</v>
      </c>
      <c r="BG94" s="18">
        <f>MAX(0,total_abstraction_km3!BG94-domestic_gross_demand_km3!BG94-industry_water_withdrawal_km3!BG94)</f>
        <v>1.545710000000001E-2</v>
      </c>
      <c r="BH94" s="18">
        <f>MAX(0,total_abstraction_km3!BH94-domestic_gross_demand_km3!BH94-industry_water_withdrawal_km3!BH94)</f>
        <v>2.3979000000000032E-3</v>
      </c>
      <c r="BI94" s="18">
        <f>MAX(0,total_abstraction_km3!BI94-domestic_gross_demand_km3!BI94-industry_water_withdrawal_km3!BI94)</f>
        <v>1.1566299999999996E-2</v>
      </c>
      <c r="BJ94" s="18">
        <f>MAX(0,total_abstraction_km3!BJ94-domestic_gross_demand_km3!BJ94-industry_water_withdrawal_km3!BJ94)</f>
        <v>7.7544000000000033E-3</v>
      </c>
      <c r="BK94" s="18">
        <f>MAX(0,total_abstraction_km3!BK94-domestic_gross_demand_km3!BK94-industry_water_withdrawal_km3!BK94)</f>
        <v>1.035010000000001E-2</v>
      </c>
      <c r="BL94" s="18">
        <f>MAX(0,total_abstraction_km3!BL94-domestic_gross_demand_km3!BL94-industry_water_withdrawal_km3!BL94)</f>
        <v>2.0245692413793096E-2</v>
      </c>
      <c r="BM94" s="18">
        <f>MAX(0,total_abstraction_km3!BM94-domestic_gross_demand_km3!BM94-industry_water_withdrawal_km3!BM94)</f>
        <v>0</v>
      </c>
      <c r="BN94" s="18">
        <f>MAX(0,total_abstraction_km3!BN94-domestic_gross_demand_km3!BN94-industry_water_withdrawal_km3!BN94)</f>
        <v>0</v>
      </c>
      <c r="BO94" s="18">
        <f>MAX(0,total_abstraction_km3!BO94-domestic_gross_demand_km3!BO94-industry_water_withdrawal_km3!BO94)</f>
        <v>0</v>
      </c>
      <c r="BP94" s="18">
        <f>MAX(0,total_abstraction_km3!BP94-domestic_gross_demand_km3!BP94-industry_water_withdrawal_km3!BP94)</f>
        <v>0</v>
      </c>
      <c r="BQ94" s="18">
        <f>MAX(0,total_abstraction_km3!BQ94-domestic_gross_demand_km3!BQ94-industry_water_withdrawal_km3!BQ94)</f>
        <v>6.1236463166913801E-7</v>
      </c>
      <c r="BR94" s="18">
        <f>MAX(0,total_abstraction_km3!BR94-domestic_gross_demand_km3!BR94-industry_water_withdrawal_km3!BR94)</f>
        <v>1.1952084586272199E-5</v>
      </c>
      <c r="BS94" s="18">
        <f>MAX(0,total_abstraction_km3!BS94-domestic_gross_demand_km3!BS94-industry_water_withdrawal_km3!BS94)</f>
        <v>1.4138526913676201E-6</v>
      </c>
      <c r="BT94" s="18">
        <f>MAX(0,total_abstraction_km3!BT94-domestic_gross_demand_km3!BT94-industry_water_withdrawal_km3!BT94)</f>
        <v>0</v>
      </c>
      <c r="BU94" s="18">
        <f>MAX(0,total_abstraction_km3!BU94-domestic_gross_demand_km3!BU94-industry_water_withdrawal_km3!BU94)</f>
        <v>0</v>
      </c>
      <c r="BV94" s="18">
        <f>MAX(0,total_abstraction_km3!BV94-domestic_gross_demand_km3!BV94-industry_water_withdrawal_km3!BV94)</f>
        <v>0</v>
      </c>
      <c r="BW94" s="18">
        <f>MAX(0,total_abstraction_km3!BW94-domestic_gross_demand_km3!BW94-industry_water_withdrawal_km3!BW94)</f>
        <v>2.0186648000000001E-2</v>
      </c>
      <c r="BX94" s="18">
        <f>MAX(0,total_abstraction_km3!BX94-domestic_gross_demand_km3!BX94-industry_water_withdrawal_km3!BX94)</f>
        <v>3.8193786796054878E-3</v>
      </c>
      <c r="BY94" s="18">
        <f>MAX(0,total_abstraction_km3!BY94-domestic_gross_demand_km3!BY94-industry_water_withdrawal_km3!BY94)</f>
        <v>2.1062056000000003E-2</v>
      </c>
      <c r="BZ94" s="18">
        <f>MAX(0,total_abstraction_km3!BZ94-domestic_gross_demand_km3!BZ94-industry_water_withdrawal_km3!BZ94)</f>
        <v>5.5590674442038603E-3</v>
      </c>
      <c r="CA94" s="18">
        <f>MAX(0,total_abstraction_km3!CA94-domestic_gross_demand_km3!CA94-industry_water_withdrawal_km3!CA94)</f>
        <v>2.9699278000000003E-2</v>
      </c>
      <c r="CB94" s="18">
        <f>MAX(0,total_abstraction_km3!CB94-domestic_gross_demand_km3!CB94-industry_water_withdrawal_km3!CB94)</f>
        <v>1.2337942218530578E-2</v>
      </c>
      <c r="CC94" s="18">
        <f>MAX(0,total_abstraction_km3!CC94-domestic_gross_demand_km3!CC94-industry_water_withdrawal_km3!CC94)</f>
        <v>4.5827755999999997E-2</v>
      </c>
      <c r="CD94" s="18">
        <f>MAX(0,total_abstraction_km3!CD94-domestic_gross_demand_km3!CD94-industry_water_withdrawal_km3!CD94)</f>
        <v>5.1321825134493021E-3</v>
      </c>
      <c r="CE94" s="18">
        <f>MAX(0,total_abstraction_km3!CE94-domestic_gross_demand_km3!CE94-industry_water_withdrawal_km3!CE94)</f>
        <v>3.3523360000000002E-2</v>
      </c>
      <c r="CF94" s="18">
        <f>MAX(0,total_abstraction_km3!CF94-domestic_gross_demand_km3!CF94-industry_water_withdrawal_km3!CF94)</f>
        <v>1.0599271826384017E-2</v>
      </c>
      <c r="CG94" s="18">
        <f>MAX(0,total_abstraction_km3!CG94-domestic_gross_demand_km3!CG94-industry_water_withdrawal_km3!CG94)</f>
        <v>1.6988554000000003E-2</v>
      </c>
      <c r="CH94" s="18">
        <f>MAX(0,total_abstraction_km3!CH94-domestic_gross_demand_km3!CH94-industry_water_withdrawal_km3!CH94)</f>
        <v>3.1995232322548843E-3</v>
      </c>
      <c r="CI94" s="18">
        <f>MAX(0,total_abstraction_km3!CI94-domestic_gross_demand_km3!CI94-industry_water_withdrawal_km3!CI94)</f>
        <v>1.7458620000000001E-2</v>
      </c>
      <c r="CJ94" s="18">
        <f>MAX(0,total_abstraction_km3!CJ94-domestic_gross_demand_km3!CJ94-industry_water_withdrawal_km3!CJ94)</f>
        <v>1.0118687463735497E-3</v>
      </c>
      <c r="CK94" s="18">
        <f>MAX(0,total_abstraction_km3!CK94-domestic_gross_demand_km3!CK94-industry_water_withdrawal_km3!CK94)</f>
        <v>1.2420719999999998E-2</v>
      </c>
      <c r="CL94" s="18">
        <f>MAX(0,total_abstraction_km3!CL94-domestic_gross_demand_km3!CL94-industry_water_withdrawal_km3!CL94)</f>
        <v>4.7298169503275948E-3</v>
      </c>
      <c r="CM94" s="18">
        <f>MAX(0,total_abstraction_km3!CM94-domestic_gross_demand_km3!CM94-industry_water_withdrawal_km3!CM94)</f>
        <v>1.5719819999999999E-2</v>
      </c>
      <c r="CN94" s="18">
        <f>MAX(0,total_abstraction_km3!CN94-domestic_gross_demand_km3!CN94-industry_water_withdrawal_km3!CN94)</f>
        <v>3.8990139961100809E-3</v>
      </c>
      <c r="CO94" s="18">
        <f>MAX(0,total_abstraction_km3!CO94-domestic_gross_demand_km3!CO94-industry_water_withdrawal_km3!CO94)</f>
        <v>7.9622399999999972E-3</v>
      </c>
      <c r="CP94" s="18">
        <f>MAX(0,total_abstraction_km3!CP94-domestic_gross_demand_km3!CP94-industry_water_withdrawal_km3!CP94)</f>
        <v>6.4281925934068606E-4</v>
      </c>
      <c r="CQ94" s="18">
        <f>MAX(0,total_abstraction_km3!CQ94-domestic_gross_demand_km3!CQ94-industry_water_withdrawal_km3!CQ94)</f>
        <v>8.0668199999999919E-3</v>
      </c>
      <c r="CR94" s="18">
        <f>MAX(0,total_abstraction_km3!CR94-domestic_gross_demand_km3!CR94-industry_water_withdrawal_km3!CR94)</f>
        <v>4.7781420979002009E-3</v>
      </c>
      <c r="CS94" s="18">
        <f>MAX(0,total_abstraction_km3!CS94-domestic_gross_demand_km3!CS94-industry_water_withdrawal_km3!CS94)</f>
        <v>9.8902666666666975E-3</v>
      </c>
      <c r="CT94" s="18">
        <f>MAX(0,total_abstraction_km3!CT94-domestic_gross_demand_km3!CT94-industry_water_withdrawal_km3!CT94)</f>
        <v>1.9471082207554199E-3</v>
      </c>
    </row>
    <row r="95" spans="1:98" x14ac:dyDescent="0.25">
      <c r="A95" s="18">
        <v>181</v>
      </c>
      <c r="B95" s="18" t="s">
        <v>2004</v>
      </c>
      <c r="C95" s="18" t="s">
        <v>619</v>
      </c>
      <c r="D95" s="18" t="s">
        <v>418</v>
      </c>
      <c r="E95" s="18" t="s">
        <v>312</v>
      </c>
      <c r="F95" s="18">
        <f>MAX(0,total_abstraction_km3!F95-domestic_gross_demand_km3!F95-industry_water_withdrawal_km3!F95)</f>
        <v>0</v>
      </c>
      <c r="G95" s="18">
        <f>MAX(0,total_abstraction_km3!G95-domestic_gross_demand_km3!G95-industry_water_withdrawal_km3!G95)</f>
        <v>0</v>
      </c>
      <c r="H95" s="18">
        <f>MAX(0,total_abstraction_km3!H95-domestic_gross_demand_km3!H95-industry_water_withdrawal_km3!H95)</f>
        <v>0</v>
      </c>
      <c r="I95" s="18">
        <f>MAX(0,total_abstraction_km3!I95-domestic_gross_demand_km3!I95-industry_water_withdrawal_km3!I95)</f>
        <v>0</v>
      </c>
      <c r="J95" s="18">
        <f>MAX(0,total_abstraction_km3!J95-domestic_gross_demand_km3!J95-industry_water_withdrawal_km3!J95)</f>
        <v>0</v>
      </c>
      <c r="K95" s="18">
        <f>MAX(0,total_abstraction_km3!K95-domestic_gross_demand_km3!K95-industry_water_withdrawal_km3!K95)</f>
        <v>0</v>
      </c>
      <c r="L95" s="18">
        <f>MAX(0,total_abstraction_km3!L95-domestic_gross_demand_km3!L95-industry_water_withdrawal_km3!L95)</f>
        <v>0</v>
      </c>
      <c r="M95" s="18">
        <f>MAX(0,total_abstraction_km3!M95-domestic_gross_demand_km3!M95-industry_water_withdrawal_km3!M95)</f>
        <v>0</v>
      </c>
      <c r="N95" s="18">
        <f>MAX(0,total_abstraction_km3!N95-domestic_gross_demand_km3!N95-industry_water_withdrawal_km3!N95)</f>
        <v>0</v>
      </c>
      <c r="O95" s="18">
        <f>MAX(0,total_abstraction_km3!O95-domestic_gross_demand_km3!O95-industry_water_withdrawal_km3!O95)</f>
        <v>0</v>
      </c>
      <c r="P95" s="18">
        <f>MAX(0,total_abstraction_km3!P95-domestic_gross_demand_km3!P95-industry_water_withdrawal_km3!P95)</f>
        <v>0</v>
      </c>
      <c r="Q95" s="18">
        <f>MAX(0,total_abstraction_km3!Q95-domestic_gross_demand_km3!Q95-industry_water_withdrawal_km3!Q95)</f>
        <v>0</v>
      </c>
      <c r="R95" s="18">
        <f>MAX(0,total_abstraction_km3!R95-domestic_gross_demand_km3!R95-industry_water_withdrawal_km3!R95)</f>
        <v>0</v>
      </c>
      <c r="S95" s="18">
        <f>MAX(0,total_abstraction_km3!S95-domestic_gross_demand_km3!S95-industry_water_withdrawal_km3!S95)</f>
        <v>0</v>
      </c>
      <c r="T95" s="18">
        <f>MAX(0,total_abstraction_km3!T95-domestic_gross_demand_km3!T95-industry_water_withdrawal_km3!T95)</f>
        <v>0</v>
      </c>
      <c r="U95" s="18">
        <f>MAX(0,total_abstraction_km3!U95-domestic_gross_demand_km3!U95-industry_water_withdrawal_km3!U95)</f>
        <v>0</v>
      </c>
      <c r="V95" s="18">
        <f>MAX(0,total_abstraction_km3!V95-domestic_gross_demand_km3!V95-industry_water_withdrawal_km3!V95)</f>
        <v>0</v>
      </c>
      <c r="W95" s="18">
        <f>MAX(0,total_abstraction_km3!W95-domestic_gross_demand_km3!W95-industry_water_withdrawal_km3!W95)</f>
        <v>0</v>
      </c>
      <c r="X95" s="18">
        <f>MAX(0,total_abstraction_km3!X95-domestic_gross_demand_km3!X95-industry_water_withdrawal_km3!X95)</f>
        <v>0</v>
      </c>
      <c r="Y95" s="18">
        <f>MAX(0,total_abstraction_km3!Y95-domestic_gross_demand_km3!Y95-industry_water_withdrawal_km3!Y95)</f>
        <v>0</v>
      </c>
      <c r="Z95" s="18">
        <f>MAX(0,total_abstraction_km3!Z95-domestic_gross_demand_km3!Z95-industry_water_withdrawal_km3!Z95)</f>
        <v>0</v>
      </c>
      <c r="AA95" s="18">
        <f>MAX(0,total_abstraction_km3!AA95-domestic_gross_demand_km3!AA95-industry_water_withdrawal_km3!AA95)</f>
        <v>0</v>
      </c>
      <c r="AB95" s="18">
        <f>MAX(0,total_abstraction_km3!AB95-domestic_gross_demand_km3!AB95-industry_water_withdrawal_km3!AB95)</f>
        <v>0</v>
      </c>
      <c r="AC95" s="18">
        <f>MAX(0,total_abstraction_km3!AC95-domestic_gross_demand_km3!AC95-industry_water_withdrawal_km3!AC95)</f>
        <v>0</v>
      </c>
      <c r="AD95" s="18">
        <f>MAX(0,total_abstraction_km3!AD95-domestic_gross_demand_km3!AD95-industry_water_withdrawal_km3!AD95)</f>
        <v>0</v>
      </c>
      <c r="AE95" s="18">
        <f>MAX(0,total_abstraction_km3!AE95-domestic_gross_demand_km3!AE95-industry_water_withdrawal_km3!AE95)</f>
        <v>0</v>
      </c>
      <c r="AF95" s="18">
        <f>MAX(0,total_abstraction_km3!AF95-domestic_gross_demand_km3!AF95-industry_water_withdrawal_km3!AF95)</f>
        <v>0</v>
      </c>
      <c r="AG95" s="18">
        <f>MAX(0,total_abstraction_km3!AG95-domestic_gross_demand_km3!AG95-industry_water_withdrawal_km3!AG95)</f>
        <v>0</v>
      </c>
      <c r="AH95" s="18">
        <f>MAX(0,total_abstraction_km3!AH95-domestic_gross_demand_km3!AH95-industry_water_withdrawal_km3!AH95)</f>
        <v>0</v>
      </c>
      <c r="AI95" s="18">
        <f>MAX(0,total_abstraction_km3!AI95-domestic_gross_demand_km3!AI95-industry_water_withdrawal_km3!AI95)</f>
        <v>0</v>
      </c>
      <c r="AJ95" s="18">
        <f>MAX(0,total_abstraction_km3!AJ95-domestic_gross_demand_km3!AJ95-industry_water_withdrawal_km3!AJ95)</f>
        <v>0</v>
      </c>
      <c r="AK95" s="18">
        <f>MAX(0,total_abstraction_km3!AK95-domestic_gross_demand_km3!AK95-industry_water_withdrawal_km3!AK95)</f>
        <v>0</v>
      </c>
      <c r="AL95" s="18">
        <f>MAX(0,total_abstraction_km3!AL95-domestic_gross_demand_km3!AL95-industry_water_withdrawal_km3!AL95)</f>
        <v>0</v>
      </c>
      <c r="AM95" s="18">
        <f>MAX(0,total_abstraction_km3!AM95-domestic_gross_demand_km3!AM95-industry_water_withdrawal_km3!AM95)</f>
        <v>0</v>
      </c>
      <c r="AN95" s="18">
        <f>MAX(0,total_abstraction_km3!AN95-domestic_gross_demand_km3!AN95-industry_water_withdrawal_km3!AN95)</f>
        <v>0</v>
      </c>
      <c r="AO95" s="18">
        <f>MAX(0,total_abstraction_km3!AO95-domestic_gross_demand_km3!AO95-industry_water_withdrawal_km3!AO95)</f>
        <v>0</v>
      </c>
      <c r="AP95" s="18">
        <f>MAX(0,total_abstraction_km3!AP95-domestic_gross_demand_km3!AP95-industry_water_withdrawal_km3!AP95)</f>
        <v>0</v>
      </c>
      <c r="AQ95" s="18">
        <f>MAX(0,total_abstraction_km3!AQ95-domestic_gross_demand_km3!AQ95-industry_water_withdrawal_km3!AQ95)</f>
        <v>0</v>
      </c>
      <c r="AR95" s="18">
        <f>MAX(0,total_abstraction_km3!AR95-domestic_gross_demand_km3!AR95-industry_water_withdrawal_km3!AR95)</f>
        <v>0</v>
      </c>
      <c r="AS95" s="18">
        <f>MAX(0,total_abstraction_km3!AS95-domestic_gross_demand_km3!AS95-industry_water_withdrawal_km3!AS95)</f>
        <v>0</v>
      </c>
      <c r="AT95" s="18">
        <f>MAX(0,total_abstraction_km3!AT95-domestic_gross_demand_km3!AT95-industry_water_withdrawal_km3!AT95)</f>
        <v>0</v>
      </c>
      <c r="AU95" s="18">
        <f>MAX(0,total_abstraction_km3!AU95-domestic_gross_demand_km3!AU95-industry_water_withdrawal_km3!AU95)</f>
        <v>0</v>
      </c>
      <c r="AV95" s="18">
        <f>MAX(0,total_abstraction_km3!AV95-domestic_gross_demand_km3!AV95-industry_water_withdrawal_km3!AV95)</f>
        <v>0</v>
      </c>
      <c r="AW95" s="18">
        <f>MAX(0,total_abstraction_km3!AW95-domestic_gross_demand_km3!AW95-industry_water_withdrawal_km3!AW95)</f>
        <v>0</v>
      </c>
      <c r="AX95" s="18">
        <f>MAX(0,total_abstraction_km3!AX95-domestic_gross_demand_km3!AX95-industry_water_withdrawal_km3!AX95)</f>
        <v>0</v>
      </c>
      <c r="AY95" s="18">
        <f>MAX(0,total_abstraction_km3!AY95-domestic_gross_demand_km3!AY95-industry_water_withdrawal_km3!AY95)</f>
        <v>0</v>
      </c>
      <c r="AZ95" s="18">
        <f>MAX(0,total_abstraction_km3!AZ95-domestic_gross_demand_km3!AZ95-industry_water_withdrawal_km3!AZ95)</f>
        <v>0</v>
      </c>
      <c r="BA95" s="18">
        <f>MAX(0,total_abstraction_km3!BA95-domestic_gross_demand_km3!BA95-industry_water_withdrawal_km3!BA95)</f>
        <v>0</v>
      </c>
      <c r="BB95" s="18">
        <f>MAX(0,total_abstraction_km3!BB95-domestic_gross_demand_km3!BB95-industry_water_withdrawal_km3!BB95)</f>
        <v>0</v>
      </c>
      <c r="BC95" s="18">
        <f>MAX(0,total_abstraction_km3!BC95-domestic_gross_demand_km3!BC95-industry_water_withdrawal_km3!BC95)</f>
        <v>0</v>
      </c>
      <c r="BD95" s="18">
        <f>MAX(0,total_abstraction_km3!BD95-domestic_gross_demand_km3!BD95-industry_water_withdrawal_km3!BD95)</f>
        <v>0</v>
      </c>
      <c r="BE95" s="18">
        <f>MAX(0,total_abstraction_km3!BE95-domestic_gross_demand_km3!BE95-industry_water_withdrawal_km3!BE95)</f>
        <v>0</v>
      </c>
      <c r="BF95" s="18">
        <f>MAX(0,total_abstraction_km3!BF95-domestic_gross_demand_km3!BF95-industry_water_withdrawal_km3!BF95)</f>
        <v>0</v>
      </c>
      <c r="BG95" s="18">
        <f>MAX(0,total_abstraction_km3!BG95-domestic_gross_demand_km3!BG95-industry_water_withdrawal_km3!BG95)</f>
        <v>0</v>
      </c>
      <c r="BH95" s="18">
        <f>MAX(0,total_abstraction_km3!BH95-domestic_gross_demand_km3!BH95-industry_water_withdrawal_km3!BH95)</f>
        <v>0</v>
      </c>
      <c r="BI95" s="18">
        <f>MAX(0,total_abstraction_km3!BI95-domestic_gross_demand_km3!BI95-industry_water_withdrawal_km3!BI95)</f>
        <v>0</v>
      </c>
      <c r="BJ95" s="18">
        <f>MAX(0,total_abstraction_km3!BJ95-domestic_gross_demand_km3!BJ95-industry_water_withdrawal_km3!BJ95)</f>
        <v>0</v>
      </c>
      <c r="BK95" s="18">
        <f>MAX(0,total_abstraction_km3!BK95-domestic_gross_demand_km3!BK95-industry_water_withdrawal_km3!BK95)</f>
        <v>0</v>
      </c>
      <c r="BL95" s="18">
        <f>MAX(0,total_abstraction_km3!BL95-domestic_gross_demand_km3!BL95-industry_water_withdrawal_km3!BL95)</f>
        <v>0</v>
      </c>
      <c r="BM95" s="18">
        <f>MAX(0,total_abstraction_km3!BM95-domestic_gross_demand_km3!BM95-industry_water_withdrawal_km3!BM95)</f>
        <v>0</v>
      </c>
      <c r="BN95" s="18" t="e">
        <f>MAX(0,total_abstraction_km3!BN95-domestic_gross_demand_km3!BN95-industry_water_withdrawal_km3!BN95)</f>
        <v>#VALUE!</v>
      </c>
      <c r="BO95" s="18" t="e">
        <f>MAX(0,total_abstraction_km3!BO95-domestic_gross_demand_km3!BO95-industry_water_withdrawal_km3!BO95)</f>
        <v>#VALUE!</v>
      </c>
      <c r="BP95" s="18" t="e">
        <f>MAX(0,total_abstraction_km3!BP95-domestic_gross_demand_km3!BP95-industry_water_withdrawal_km3!BP95)</f>
        <v>#VALUE!</v>
      </c>
      <c r="BQ95" s="18" t="e">
        <f>MAX(0,total_abstraction_km3!BQ95-domestic_gross_demand_km3!BQ95-industry_water_withdrawal_km3!BQ95)</f>
        <v>#VALUE!</v>
      </c>
      <c r="BR95" s="18" t="e">
        <f>MAX(0,total_abstraction_km3!BR95-domestic_gross_demand_km3!BR95-industry_water_withdrawal_km3!BR95)</f>
        <v>#VALUE!</v>
      </c>
      <c r="BS95" s="18" t="e">
        <f>MAX(0,total_abstraction_km3!BS95-domestic_gross_demand_km3!BS95-industry_water_withdrawal_km3!BS95)</f>
        <v>#VALUE!</v>
      </c>
      <c r="BT95" s="18">
        <f>MAX(0,total_abstraction_km3!BT95-domestic_gross_demand_km3!BT95-industry_water_withdrawal_km3!BT95)</f>
        <v>0</v>
      </c>
      <c r="BU95" s="18" t="e">
        <f>MAX(0,total_abstraction_km3!BU95-domestic_gross_demand_km3!BU95-industry_water_withdrawal_km3!BU95)</f>
        <v>#VALUE!</v>
      </c>
      <c r="BV95" s="18" t="e">
        <f>MAX(0,total_abstraction_km3!BV95-domestic_gross_demand_km3!BV95-industry_water_withdrawal_km3!BV95)</f>
        <v>#VALUE!</v>
      </c>
      <c r="BW95" s="18">
        <f>MAX(0,total_abstraction_km3!BW95-domestic_gross_demand_km3!BW95-industry_water_withdrawal_km3!BW95)</f>
        <v>0</v>
      </c>
      <c r="BX95" s="18">
        <f>MAX(0,total_abstraction_km3!BX95-domestic_gross_demand_km3!BX95-industry_water_withdrawal_km3!BX95)</f>
        <v>0</v>
      </c>
      <c r="BY95" s="18">
        <f>MAX(0,total_abstraction_km3!BY95-domestic_gross_demand_km3!BY95-industry_water_withdrawal_km3!BY95)</f>
        <v>0</v>
      </c>
      <c r="BZ95" s="18">
        <f>MAX(0,total_abstraction_km3!BZ95-domestic_gross_demand_km3!BZ95-industry_water_withdrawal_km3!BZ95)</f>
        <v>0</v>
      </c>
      <c r="CA95" s="18">
        <f>MAX(0,total_abstraction_km3!CA95-domestic_gross_demand_km3!CA95-industry_water_withdrawal_km3!CA95)</f>
        <v>0</v>
      </c>
      <c r="CB95" s="18">
        <f>MAX(0,total_abstraction_km3!CB95-domestic_gross_demand_km3!CB95-industry_water_withdrawal_km3!CB95)</f>
        <v>0</v>
      </c>
      <c r="CC95" s="18">
        <f>MAX(0,total_abstraction_km3!CC95-domestic_gross_demand_km3!CC95-industry_water_withdrawal_km3!CC95)</f>
        <v>0</v>
      </c>
      <c r="CD95" s="18">
        <f>MAX(0,total_abstraction_km3!CD95-domestic_gross_demand_km3!CD95-industry_water_withdrawal_km3!CD95)</f>
        <v>0</v>
      </c>
      <c r="CE95" s="18">
        <f>MAX(0,total_abstraction_km3!CE95-domestic_gross_demand_km3!CE95-industry_water_withdrawal_km3!CE95)</f>
        <v>0</v>
      </c>
      <c r="CF95" s="18">
        <f>MAX(0,total_abstraction_km3!CF95-domestic_gross_demand_km3!CF95-industry_water_withdrawal_km3!CF95)</f>
        <v>0</v>
      </c>
      <c r="CG95" s="18">
        <f>MAX(0,total_abstraction_km3!CG95-domestic_gross_demand_km3!CG95-industry_water_withdrawal_km3!CG95)</f>
        <v>0</v>
      </c>
      <c r="CH95" s="18">
        <f>MAX(0,total_abstraction_km3!CH95-domestic_gross_demand_km3!CH95-industry_water_withdrawal_km3!CH95)</f>
        <v>0</v>
      </c>
      <c r="CI95" s="18">
        <f>MAX(0,total_abstraction_km3!CI95-domestic_gross_demand_km3!CI95-industry_water_withdrawal_km3!CI95)</f>
        <v>0</v>
      </c>
      <c r="CJ95" s="18">
        <f>MAX(0,total_abstraction_km3!CJ95-domestic_gross_demand_km3!CJ95-industry_water_withdrawal_km3!CJ95)</f>
        <v>0</v>
      </c>
      <c r="CK95" s="18">
        <f>MAX(0,total_abstraction_km3!CK95-domestic_gross_demand_km3!CK95-industry_water_withdrawal_km3!CK95)</f>
        <v>0</v>
      </c>
      <c r="CL95" s="18">
        <f>MAX(0,total_abstraction_km3!CL95-domestic_gross_demand_km3!CL95-industry_water_withdrawal_km3!CL95)</f>
        <v>0</v>
      </c>
      <c r="CM95" s="18">
        <f>MAX(0,total_abstraction_km3!CM95-domestic_gross_demand_km3!CM95-industry_water_withdrawal_km3!CM95)</f>
        <v>0</v>
      </c>
      <c r="CN95" s="18">
        <f>MAX(0,total_abstraction_km3!CN95-domestic_gross_demand_km3!CN95-industry_water_withdrawal_km3!CN95)</f>
        <v>0</v>
      </c>
      <c r="CO95" s="18">
        <f>MAX(0,total_abstraction_km3!CO95-domestic_gross_demand_km3!CO95-industry_water_withdrawal_km3!CO95)</f>
        <v>0</v>
      </c>
      <c r="CP95" s="18">
        <f>MAX(0,total_abstraction_km3!CP95-domestic_gross_demand_km3!CP95-industry_water_withdrawal_km3!CP95)</f>
        <v>0</v>
      </c>
      <c r="CQ95" s="18">
        <f>MAX(0,total_abstraction_km3!CQ95-domestic_gross_demand_km3!CQ95-industry_water_withdrawal_km3!CQ95)</f>
        <v>0</v>
      </c>
      <c r="CR95" s="18">
        <f>MAX(0,total_abstraction_km3!CR95-domestic_gross_demand_km3!CR95-industry_water_withdrawal_km3!CR95)</f>
        <v>0</v>
      </c>
      <c r="CS95" s="18">
        <f>MAX(0,total_abstraction_km3!CS95-domestic_gross_demand_km3!CS95-industry_water_withdrawal_km3!CS95)</f>
        <v>0</v>
      </c>
      <c r="CT95" s="18">
        <f>MAX(0,total_abstraction_km3!CT95-domestic_gross_demand_km3!CT95-industry_water_withdrawal_km3!CT95)</f>
        <v>0</v>
      </c>
    </row>
    <row r="96" spans="1:98" x14ac:dyDescent="0.25">
      <c r="A96" s="18">
        <v>182</v>
      </c>
      <c r="B96" s="18" t="s">
        <v>2005</v>
      </c>
      <c r="C96" s="18" t="s">
        <v>620</v>
      </c>
      <c r="D96" s="18" t="s">
        <v>424</v>
      </c>
      <c r="E96" s="18" t="s">
        <v>338</v>
      </c>
      <c r="F96" s="18">
        <f>MAX(0,total_abstraction_km3!F96-domestic_gross_demand_km3!F96-industry_water_withdrawal_km3!F96)</f>
        <v>1.7431882000000001</v>
      </c>
      <c r="G96" s="18">
        <f>MAX(0,total_abstraction_km3!G96-domestic_gross_demand_km3!G96-industry_water_withdrawal_km3!G96)</f>
        <v>1.8106795</v>
      </c>
      <c r="H96" s="18">
        <f>MAX(0,total_abstraction_km3!H96-domestic_gross_demand_km3!H96-industry_water_withdrawal_km3!H96)</f>
        <v>2.0027629</v>
      </c>
      <c r="I96" s="18">
        <f>MAX(0,total_abstraction_km3!I96-domestic_gross_demand_km3!I96-industry_water_withdrawal_km3!I96)</f>
        <v>1.4750387</v>
      </c>
      <c r="J96" s="18">
        <f>MAX(0,total_abstraction_km3!J96-domestic_gross_demand_km3!J96-industry_water_withdrawal_km3!J96)</f>
        <v>2.1834062999999997</v>
      </c>
      <c r="K96" s="18">
        <f>MAX(0,total_abstraction_km3!K96-domestic_gross_demand_km3!K96-industry_water_withdrawal_km3!K96)</f>
        <v>2.5923714000000002</v>
      </c>
      <c r="L96" s="18">
        <f>MAX(0,total_abstraction_km3!L96-domestic_gross_demand_km3!L96-industry_water_withdrawal_km3!L96)</f>
        <v>1.9315652999999997</v>
      </c>
      <c r="M96" s="18">
        <f>MAX(0,total_abstraction_km3!M96-domestic_gross_demand_km3!M96-industry_water_withdrawal_km3!M96)</f>
        <v>1.9420332000000005</v>
      </c>
      <c r="N96" s="18">
        <f>MAX(0,total_abstraction_km3!N96-domestic_gross_demand_km3!N96-industry_water_withdrawal_km3!N96)</f>
        <v>2.0642377999999999</v>
      </c>
      <c r="O96" s="18">
        <f>MAX(0,total_abstraction_km3!O96-domestic_gross_demand_km3!O96-industry_water_withdrawal_km3!O96)</f>
        <v>2.1745635999999999</v>
      </c>
      <c r="P96" s="18">
        <f>MAX(0,total_abstraction_km3!P96-domestic_gross_demand_km3!P96-industry_water_withdrawal_km3!P96)</f>
        <v>2.1279484000000002</v>
      </c>
      <c r="Q96" s="18">
        <f>MAX(0,total_abstraction_km3!Q96-domestic_gross_demand_km3!Q96-industry_water_withdrawal_km3!Q96)</f>
        <v>2.5802870999999996</v>
      </c>
      <c r="R96" s="18">
        <f>MAX(0,total_abstraction_km3!R96-domestic_gross_demand_km3!R96-industry_water_withdrawal_km3!R96)</f>
        <v>1.9208976</v>
      </c>
      <c r="S96" s="18">
        <f>MAX(0,total_abstraction_km3!S96-domestic_gross_demand_km3!S96-industry_water_withdrawal_km3!S96)</f>
        <v>1.6871223</v>
      </c>
      <c r="T96" s="18">
        <f>MAX(0,total_abstraction_km3!T96-domestic_gross_demand_km3!T96-industry_water_withdrawal_km3!T96)</f>
        <v>2.2233163999999999</v>
      </c>
      <c r="U96" s="18">
        <f>MAX(0,total_abstraction_km3!U96-domestic_gross_demand_km3!U96-industry_water_withdrawal_km3!U96)</f>
        <v>1.9211234000000001</v>
      </c>
      <c r="V96" s="18">
        <f>MAX(0,total_abstraction_km3!V96-domestic_gross_demand_km3!V96-industry_water_withdrawal_km3!V96)</f>
        <v>2.2246256</v>
      </c>
      <c r="W96" s="18">
        <f>MAX(0,total_abstraction_km3!W96-domestic_gross_demand_km3!W96-industry_water_withdrawal_km3!W96)</f>
        <v>1.660982</v>
      </c>
      <c r="X96" s="18">
        <f>MAX(0,total_abstraction_km3!X96-domestic_gross_demand_km3!X96-industry_water_withdrawal_km3!X96)</f>
        <v>1.8897550000000003</v>
      </c>
      <c r="Y96" s="18">
        <f>MAX(0,total_abstraction_km3!Y96-domestic_gross_demand_km3!Y96-industry_water_withdrawal_km3!Y96)</f>
        <v>2.002799</v>
      </c>
      <c r="Z96" s="18">
        <f>MAX(0,total_abstraction_km3!Z96-domestic_gross_demand_km3!Z96-industry_water_withdrawal_km3!Z96)</f>
        <v>2.4421179999999998</v>
      </c>
      <c r="AA96" s="18">
        <f>MAX(0,total_abstraction_km3!AA96-domestic_gross_demand_km3!AA96-industry_water_withdrawal_km3!AA96)</f>
        <v>2.044883</v>
      </c>
      <c r="AB96" s="18">
        <f>MAX(0,total_abstraction_km3!AB96-domestic_gross_demand_km3!AB96-industry_water_withdrawal_km3!AB96)</f>
        <v>2.2927050000000002</v>
      </c>
      <c r="AC96" s="18">
        <f>MAX(0,total_abstraction_km3!AC96-domestic_gross_demand_km3!AC96-industry_water_withdrawal_km3!AC96)</f>
        <v>2.1886000000000001</v>
      </c>
      <c r="AD96" s="18">
        <f>MAX(0,total_abstraction_km3!AD96-domestic_gross_demand_km3!AD96-industry_water_withdrawal_km3!AD96)</f>
        <v>1.9462240000000002</v>
      </c>
      <c r="AE96" s="18">
        <f>MAX(0,total_abstraction_km3!AE96-domestic_gross_demand_km3!AE96-industry_water_withdrawal_km3!AE96)</f>
        <v>2.1748360000000004</v>
      </c>
      <c r="AF96" s="18">
        <f>MAX(0,total_abstraction_km3!AF96-domestic_gross_demand_km3!AF96-industry_water_withdrawal_km3!AF96)</f>
        <v>2.5029880000000002</v>
      </c>
      <c r="AG96" s="18">
        <f>MAX(0,total_abstraction_km3!AG96-domestic_gross_demand_km3!AG96-industry_water_withdrawal_km3!AG96)</f>
        <v>2.3436310000000002</v>
      </c>
      <c r="AH96" s="18">
        <f>MAX(0,total_abstraction_km3!AH96-domestic_gross_demand_km3!AH96-industry_water_withdrawal_km3!AH96)</f>
        <v>2.3048499999999996</v>
      </c>
      <c r="AI96" s="18">
        <f>MAX(0,total_abstraction_km3!AI96-domestic_gross_demand_km3!AI96-industry_water_withdrawal_km3!AI96)</f>
        <v>2.8769440000000004</v>
      </c>
      <c r="AJ96" s="18">
        <f>MAX(0,total_abstraction_km3!AJ96-domestic_gross_demand_km3!AJ96-industry_water_withdrawal_km3!AJ96)</f>
        <v>2.9360119999999998</v>
      </c>
      <c r="AK96" s="18">
        <f>MAX(0,total_abstraction_km3!AK96-domestic_gross_demand_km3!AK96-industry_water_withdrawal_km3!AK96)</f>
        <v>2.5502704</v>
      </c>
      <c r="AL96" s="18">
        <f>MAX(0,total_abstraction_km3!AL96-domestic_gross_demand_km3!AL96-industry_water_withdrawal_km3!AL96)</f>
        <v>2.8830580000000001</v>
      </c>
      <c r="AM96" s="18">
        <f>MAX(0,total_abstraction_km3!AM96-domestic_gross_demand_km3!AM96-industry_water_withdrawal_km3!AM96)</f>
        <v>2.9890650000000001</v>
      </c>
      <c r="AN96" s="18">
        <f>MAX(0,total_abstraction_km3!AN96-domestic_gross_demand_km3!AN96-industry_water_withdrawal_km3!AN96)</f>
        <v>3.8199859999999997</v>
      </c>
      <c r="AO96" s="18">
        <f>MAX(0,total_abstraction_km3!AO96-domestic_gross_demand_km3!AO96-industry_water_withdrawal_km3!AO96)</f>
        <v>3.0568429999999998</v>
      </c>
      <c r="AP96" s="18">
        <f>MAX(0,total_abstraction_km3!AP96-domestic_gross_demand_km3!AP96-industry_water_withdrawal_km3!AP96)</f>
        <v>2.8688022000000002</v>
      </c>
      <c r="AQ96" s="18">
        <f>MAX(0,total_abstraction_km3!AQ96-domestic_gross_demand_km3!AQ96-industry_water_withdrawal_km3!AQ96)</f>
        <v>3.5290204999999997</v>
      </c>
      <c r="AR96" s="18">
        <f>MAX(0,total_abstraction_km3!AR96-domestic_gross_demand_km3!AR96-industry_water_withdrawal_km3!AR96)</f>
        <v>4.0066442000000011</v>
      </c>
      <c r="AS96" s="18">
        <f>MAX(0,total_abstraction_km3!AS96-domestic_gross_demand_km3!AS96-industry_water_withdrawal_km3!AS96)</f>
        <v>4.1104892000000008</v>
      </c>
      <c r="AT96" s="18">
        <f>MAX(0,total_abstraction_km3!AT96-domestic_gross_demand_km3!AT96-industry_water_withdrawal_km3!AT96)</f>
        <v>4.7108091000000005</v>
      </c>
      <c r="AU96" s="18">
        <f>MAX(0,total_abstraction_km3!AU96-domestic_gross_demand_km3!AU96-industry_water_withdrawal_km3!AU96)</f>
        <v>4.7925486999999993</v>
      </c>
      <c r="AV96" s="18">
        <f>MAX(0,total_abstraction_km3!AV96-domestic_gross_demand_km3!AV96-industry_water_withdrawal_km3!AV96)</f>
        <v>4.5523259999999999</v>
      </c>
      <c r="AW96" s="18">
        <f>MAX(0,total_abstraction_km3!AW96-domestic_gross_demand_km3!AW96-industry_water_withdrawal_km3!AW96)</f>
        <v>4.3755790000000001</v>
      </c>
      <c r="AX96" s="18">
        <f>MAX(0,total_abstraction_km3!AX96-domestic_gross_demand_km3!AX96-industry_water_withdrawal_km3!AX96)</f>
        <v>5.0788731</v>
      </c>
      <c r="AY96" s="18">
        <f>MAX(0,total_abstraction_km3!AY96-domestic_gross_demand_km3!AY96-industry_water_withdrawal_km3!AY96)</f>
        <v>5.5248718999999999</v>
      </c>
      <c r="AZ96" s="18">
        <f>MAX(0,total_abstraction_km3!AZ96-domestic_gross_demand_km3!AZ96-industry_water_withdrawal_km3!AZ96)</f>
        <v>5.9307499999999997</v>
      </c>
      <c r="BA96" s="18">
        <f>MAX(0,total_abstraction_km3!BA96-domestic_gross_demand_km3!BA96-industry_water_withdrawal_km3!BA96)</f>
        <v>5.2574420000000002</v>
      </c>
      <c r="BB96" s="18">
        <f>MAX(0,total_abstraction_km3!BB96-domestic_gross_demand_km3!BB96-industry_water_withdrawal_km3!BB96)</f>
        <v>5.0118909999999994</v>
      </c>
      <c r="BC96" s="18">
        <f>MAX(0,total_abstraction_km3!BC96-domestic_gross_demand_km3!BC96-industry_water_withdrawal_km3!BC96)</f>
        <v>5.0718990000000002</v>
      </c>
      <c r="BD96" s="18">
        <f>MAX(0,total_abstraction_km3!BD96-domestic_gross_demand_km3!BD96-industry_water_withdrawal_km3!BD96)</f>
        <v>4.8213520000000001</v>
      </c>
      <c r="BE96" s="18">
        <f>MAX(0,total_abstraction_km3!BE96-domestic_gross_demand_km3!BE96-industry_water_withdrawal_km3!BE96)</f>
        <v>4.5113240000000001</v>
      </c>
      <c r="BF96" s="18">
        <f>MAX(0,total_abstraction_km3!BF96-domestic_gross_demand_km3!BF96-industry_water_withdrawal_km3!BF96)</f>
        <v>4.96706</v>
      </c>
      <c r="BG96" s="18">
        <f>MAX(0,total_abstraction_km3!BG96-domestic_gross_demand_km3!BG96-industry_water_withdrawal_km3!BG96)</f>
        <v>4.8578580000000002</v>
      </c>
      <c r="BH96" s="18">
        <f>MAX(0,total_abstraction_km3!BH96-domestic_gross_demand_km3!BH96-industry_water_withdrawal_km3!BH96)</f>
        <v>5.053331</v>
      </c>
      <c r="BI96" s="18">
        <f>MAX(0,total_abstraction_km3!BI96-domestic_gross_demand_km3!BI96-industry_water_withdrawal_km3!BI96)</f>
        <v>5.2028340000000002</v>
      </c>
      <c r="BJ96" s="18">
        <f>MAX(0,total_abstraction_km3!BJ96-domestic_gross_demand_km3!BJ96-industry_water_withdrawal_km3!BJ96)</f>
        <v>3.8794859999999995</v>
      </c>
      <c r="BK96" s="18">
        <f>MAX(0,total_abstraction_km3!BK96-domestic_gross_demand_km3!BK96-industry_water_withdrawal_km3!BK96)</f>
        <v>4.8526050000000005</v>
      </c>
      <c r="BL96" s="18">
        <f>MAX(0,total_abstraction_km3!BL96-domestic_gross_demand_km3!BL96-industry_water_withdrawal_km3!BL96)</f>
        <v>3.1806812586206901</v>
      </c>
      <c r="BM96" s="18">
        <f>MAX(0,total_abstraction_km3!BM96-domestic_gross_demand_km3!BM96-industry_water_withdrawal_km3!BM96)</f>
        <v>1.2672228704920612</v>
      </c>
      <c r="BN96" s="18">
        <f>MAX(0,total_abstraction_km3!BN96-domestic_gross_demand_km3!BN96-industry_water_withdrawal_km3!BN96)</f>
        <v>0</v>
      </c>
      <c r="BO96" s="18">
        <f>MAX(0,total_abstraction_km3!BO96-domestic_gross_demand_km3!BO96-industry_water_withdrawal_km3!BO96)</f>
        <v>0</v>
      </c>
      <c r="BP96" s="18">
        <f>MAX(0,total_abstraction_km3!BP96-domestic_gross_demand_km3!BP96-industry_water_withdrawal_km3!BP96)</f>
        <v>0</v>
      </c>
      <c r="BQ96" s="18">
        <f>MAX(0,total_abstraction_km3!BQ96-domestic_gross_demand_km3!BQ96-industry_water_withdrawal_km3!BQ96)</f>
        <v>0</v>
      </c>
      <c r="BR96" s="18">
        <f>MAX(0,total_abstraction_km3!BR96-domestic_gross_demand_km3!BR96-industry_water_withdrawal_km3!BR96)</f>
        <v>0</v>
      </c>
      <c r="BS96" s="18">
        <f>MAX(0,total_abstraction_km3!BS96-domestic_gross_demand_km3!BS96-industry_water_withdrawal_km3!BS96)</f>
        <v>0</v>
      </c>
      <c r="BT96" s="18">
        <f>MAX(0,total_abstraction_km3!BT96-domestic_gross_demand_km3!BT96-industry_water_withdrawal_km3!BT96)</f>
        <v>6.9055754197298466E-2</v>
      </c>
      <c r="BU96" s="18">
        <f>MAX(0,total_abstraction_km3!BU96-domestic_gross_demand_km3!BU96-industry_water_withdrawal_km3!BU96)</f>
        <v>0</v>
      </c>
      <c r="BV96" s="18">
        <f>MAX(0,total_abstraction_km3!BV96-domestic_gross_demand_km3!BV96-industry_water_withdrawal_km3!BV96)</f>
        <v>0</v>
      </c>
      <c r="BW96" s="18">
        <f>MAX(0,total_abstraction_km3!BW96-domestic_gross_demand_km3!BW96-industry_water_withdrawal_km3!BW96)</f>
        <v>1.8430151200000002</v>
      </c>
      <c r="BX96" s="18">
        <f>MAX(0,total_abstraction_km3!BX96-domestic_gross_demand_km3!BX96-industry_water_withdrawal_km3!BX96)</f>
        <v>0.26547551905996608</v>
      </c>
      <c r="BY96" s="18">
        <f>MAX(0,total_abstraction_km3!BY96-domestic_gross_demand_km3!BY96-industry_water_withdrawal_km3!BY96)</f>
        <v>2.14095426</v>
      </c>
      <c r="BZ96" s="18">
        <f>MAX(0,total_abstraction_km3!BZ96-domestic_gross_demand_km3!BZ96-industry_water_withdrawal_km3!BZ96)</f>
        <v>0.25678222921248001</v>
      </c>
      <c r="CA96" s="18">
        <f>MAX(0,total_abstraction_km3!CA96-domestic_gross_demand_km3!CA96-industry_water_withdrawal_km3!CA96)</f>
        <v>2.1079143600000001</v>
      </c>
      <c r="CB96" s="18">
        <f>MAX(0,total_abstraction_km3!CB96-domestic_gross_demand_km3!CB96-industry_water_withdrawal_km3!CB96)</f>
        <v>0.32789651020231364</v>
      </c>
      <c r="CC96" s="18">
        <f>MAX(0,total_abstraction_km3!CC96-domestic_gross_demand_km3!CC96-industry_water_withdrawal_km3!CC96)</f>
        <v>1.9398570000000002</v>
      </c>
      <c r="CD96" s="18">
        <f>MAX(0,total_abstraction_km3!CD96-domestic_gross_demand_km3!CD96-industry_water_withdrawal_km3!CD96)</f>
        <v>0.14549349853387419</v>
      </c>
      <c r="CE96" s="18">
        <f>MAX(0,total_abstraction_km3!CE96-domestic_gross_demand_km3!CE96-industry_water_withdrawal_km3!CE96)</f>
        <v>2.182906</v>
      </c>
      <c r="CF96" s="18">
        <f>MAX(0,total_abstraction_km3!CF96-domestic_gross_demand_km3!CF96-industry_water_withdrawal_km3!CF96)</f>
        <v>0.13472846541614311</v>
      </c>
      <c r="CG96" s="18">
        <f>MAX(0,total_abstraction_km3!CG96-domestic_gross_demand_km3!CG96-industry_water_withdrawal_km3!CG96)</f>
        <v>2.4406498000000001</v>
      </c>
      <c r="CH96" s="18">
        <f>MAX(0,total_abstraction_km3!CH96-domestic_gross_demand_km3!CH96-industry_water_withdrawal_km3!CH96)</f>
        <v>0.24936391691940415</v>
      </c>
      <c r="CI96" s="18">
        <f>MAX(0,total_abstraction_km3!CI96-domestic_gross_demand_km3!CI96-industry_water_withdrawal_km3!CI96)</f>
        <v>3.0356782800000004</v>
      </c>
      <c r="CJ96" s="18">
        <f>MAX(0,total_abstraction_km3!CJ96-domestic_gross_demand_km3!CJ96-industry_water_withdrawal_km3!CJ96)</f>
        <v>0.46231016869999947</v>
      </c>
      <c r="CK96" s="18">
        <f>MAX(0,total_abstraction_km3!CK96-domestic_gross_demand_km3!CK96-industry_water_withdrawal_km3!CK96)</f>
        <v>3.5143598200000001</v>
      </c>
      <c r="CL96" s="18">
        <f>MAX(0,total_abstraction_km3!CL96-domestic_gross_demand_km3!CL96-industry_water_withdrawal_km3!CL96)</f>
        <v>0.54864814956927677</v>
      </c>
      <c r="CM96" s="18">
        <f>MAX(0,total_abstraction_km3!CM96-domestic_gross_demand_km3!CM96-industry_water_withdrawal_km3!CM96)</f>
        <v>4.70202718</v>
      </c>
      <c r="CN96" s="18">
        <f>MAX(0,total_abstraction_km3!CN96-domestic_gross_demand_km3!CN96-industry_water_withdrawal_km3!CN96)</f>
        <v>0.22890027404359523</v>
      </c>
      <c r="CO96" s="18">
        <f>MAX(0,total_abstraction_km3!CO96-domestic_gross_demand_km3!CO96-industry_water_withdrawal_km3!CO96)</f>
        <v>5.3593707799999999</v>
      </c>
      <c r="CP96" s="18">
        <f>MAX(0,total_abstraction_km3!CP96-domestic_gross_demand_km3!CP96-industry_water_withdrawal_km3!CP96)</f>
        <v>0.21405793713650845</v>
      </c>
      <c r="CQ96" s="18">
        <f>MAX(0,total_abstraction_km3!CQ96-domestic_gross_demand_km3!CQ96-industry_water_withdrawal_km3!CQ96)</f>
        <v>4.8421849999999997</v>
      </c>
      <c r="CR96" s="18">
        <f>MAX(0,total_abstraction_km3!CR96-domestic_gross_demand_km3!CR96-industry_water_withdrawal_km3!CR96)</f>
        <v>0.19393441050432664</v>
      </c>
      <c r="CS96" s="18">
        <f>MAX(0,total_abstraction_km3!CS96-domestic_gross_demand_km3!CS96-industry_water_withdrawal_km3!CS96)</f>
        <v>4.6449749999999996</v>
      </c>
      <c r="CT96" s="18">
        <f>MAX(0,total_abstraction_km3!CT96-domestic_gross_demand_km3!CT96-industry_water_withdrawal_km3!CT96)</f>
        <v>0.68567109681366012</v>
      </c>
    </row>
    <row r="97" spans="1:98" x14ac:dyDescent="0.25">
      <c r="A97" s="18">
        <v>183</v>
      </c>
      <c r="B97" s="18" t="s">
        <v>2006</v>
      </c>
      <c r="C97" s="18" t="s">
        <v>621</v>
      </c>
      <c r="D97" s="18" t="s">
        <v>418</v>
      </c>
      <c r="E97" s="18" t="s">
        <v>66</v>
      </c>
      <c r="F97" s="18">
        <f>MAX(0,total_abstraction_km3!F97-domestic_gross_demand_km3!F97-industry_water_withdrawal_km3!F97)</f>
        <v>3.2882140000000004E-2</v>
      </c>
      <c r="G97" s="18">
        <f>MAX(0,total_abstraction_km3!G97-domestic_gross_demand_km3!G97-industry_water_withdrawal_km3!G97)</f>
        <v>3.175824E-2</v>
      </c>
      <c r="H97" s="18">
        <f>MAX(0,total_abstraction_km3!H97-domestic_gross_demand_km3!H97-industry_water_withdrawal_km3!H97)</f>
        <v>3.4364470000000001E-2</v>
      </c>
      <c r="I97" s="18">
        <f>MAX(0,total_abstraction_km3!I97-domestic_gross_demand_km3!I97-industry_water_withdrawal_km3!I97)</f>
        <v>3.1280630000000004E-2</v>
      </c>
      <c r="J97" s="18">
        <f>MAX(0,total_abstraction_km3!J97-domestic_gross_demand_km3!J97-industry_water_withdrawal_km3!J97)</f>
        <v>3.0400309999999996E-2</v>
      </c>
      <c r="K97" s="18">
        <f>MAX(0,total_abstraction_km3!K97-domestic_gross_demand_km3!K97-industry_water_withdrawal_km3!K97)</f>
        <v>2.6368499999999996E-2</v>
      </c>
      <c r="L97" s="18">
        <f>MAX(0,total_abstraction_km3!L97-domestic_gross_demand_km3!L97-industry_water_withdrawal_km3!L97)</f>
        <v>3.0320880000000001E-2</v>
      </c>
      <c r="M97" s="18">
        <f>MAX(0,total_abstraction_km3!M97-domestic_gross_demand_km3!M97-industry_water_withdrawal_km3!M97)</f>
        <v>3.1263529999999998E-2</v>
      </c>
      <c r="N97" s="18">
        <f>MAX(0,total_abstraction_km3!N97-domestic_gross_demand_km3!N97-industry_water_withdrawal_km3!N97)</f>
        <v>3.0021609999999994E-2</v>
      </c>
      <c r="O97" s="18">
        <f>MAX(0,total_abstraction_km3!O97-domestic_gross_demand_km3!O97-industry_water_withdrawal_km3!O97)</f>
        <v>3.6444629999999999E-2</v>
      </c>
      <c r="P97" s="18">
        <f>MAX(0,total_abstraction_km3!P97-domestic_gross_demand_km3!P97-industry_water_withdrawal_km3!P97)</f>
        <v>3.1946990000000001E-2</v>
      </c>
      <c r="Q97" s="18">
        <f>MAX(0,total_abstraction_km3!Q97-domestic_gross_demand_km3!Q97-industry_water_withdrawal_km3!Q97)</f>
        <v>3.2186840000000001E-2</v>
      </c>
      <c r="R97" s="18">
        <f>MAX(0,total_abstraction_km3!R97-domestic_gross_demand_km3!R97-industry_water_withdrawal_km3!R97)</f>
        <v>3.6118850000000001E-2</v>
      </c>
      <c r="S97" s="18">
        <f>MAX(0,total_abstraction_km3!S97-domestic_gross_demand_km3!S97-industry_water_withdrawal_km3!S97)</f>
        <v>4.1219859999999997E-2</v>
      </c>
      <c r="T97" s="18">
        <f>MAX(0,total_abstraction_km3!T97-domestic_gross_demand_km3!T97-industry_water_withdrawal_km3!T97)</f>
        <v>4.2802769999999997E-2</v>
      </c>
      <c r="U97" s="18">
        <f>MAX(0,total_abstraction_km3!U97-domestic_gross_demand_km3!U97-industry_water_withdrawal_km3!U97)</f>
        <v>4.6610970000000009E-2</v>
      </c>
      <c r="V97" s="18">
        <f>MAX(0,total_abstraction_km3!V97-domestic_gross_demand_km3!V97-industry_water_withdrawal_km3!V97)</f>
        <v>5.3356069999999998E-2</v>
      </c>
      <c r="W97" s="18">
        <f>MAX(0,total_abstraction_km3!W97-domestic_gross_demand_km3!W97-industry_water_withdrawal_km3!W97)</f>
        <v>5.3735269999999995E-2</v>
      </c>
      <c r="X97" s="18">
        <f>MAX(0,total_abstraction_km3!X97-domestic_gross_demand_km3!X97-industry_water_withdrawal_km3!X97)</f>
        <v>5.3744139999999996E-2</v>
      </c>
      <c r="Y97" s="18">
        <f>MAX(0,total_abstraction_km3!Y97-domestic_gross_demand_km3!Y97-industry_water_withdrawal_km3!Y97)</f>
        <v>5.4100130000000003E-2</v>
      </c>
      <c r="Z97" s="18">
        <f>MAX(0,total_abstraction_km3!Z97-domestic_gross_demand_km3!Z97-industry_water_withdrawal_km3!Z97)</f>
        <v>6.962320000000001E-2</v>
      </c>
      <c r="AA97" s="18">
        <f>MAX(0,total_abstraction_km3!AA97-domestic_gross_demand_km3!AA97-industry_water_withdrawal_km3!AA97)</f>
        <v>6.8572989999999986E-2</v>
      </c>
      <c r="AB97" s="18">
        <f>MAX(0,total_abstraction_km3!AB97-domestic_gross_demand_km3!AB97-industry_water_withdrawal_km3!AB97)</f>
        <v>6.7479280000000003E-2</v>
      </c>
      <c r="AC97" s="18">
        <f>MAX(0,total_abstraction_km3!AC97-domestic_gross_demand_km3!AC97-industry_water_withdrawal_km3!AC97)</f>
        <v>8.1986569999999995E-2</v>
      </c>
      <c r="AD97" s="18">
        <f>MAX(0,total_abstraction_km3!AD97-domestic_gross_demand_km3!AD97-industry_water_withdrawal_km3!AD97)</f>
        <v>7.7200210000000005E-2</v>
      </c>
      <c r="AE97" s="18">
        <f>MAX(0,total_abstraction_km3!AE97-domestic_gross_demand_km3!AE97-industry_water_withdrawal_km3!AE97)</f>
        <v>8.1079209999999985E-2</v>
      </c>
      <c r="AF97" s="18">
        <f>MAX(0,total_abstraction_km3!AF97-domestic_gross_demand_km3!AF97-industry_water_withdrawal_km3!AF97)</f>
        <v>6.9044759999999997E-2</v>
      </c>
      <c r="AG97" s="18">
        <f>MAX(0,total_abstraction_km3!AG97-domestic_gross_demand_km3!AG97-industry_water_withdrawal_km3!AG97)</f>
        <v>7.9694659999999987E-2</v>
      </c>
      <c r="AH97" s="18">
        <f>MAX(0,total_abstraction_km3!AH97-domestic_gross_demand_km3!AH97-industry_water_withdrawal_km3!AH97)</f>
        <v>7.867579999999999E-2</v>
      </c>
      <c r="AI97" s="18">
        <f>MAX(0,total_abstraction_km3!AI97-domestic_gross_demand_km3!AI97-industry_water_withdrawal_km3!AI97)</f>
        <v>7.4150300000000002E-2</v>
      </c>
      <c r="AJ97" s="18">
        <f>MAX(0,total_abstraction_km3!AJ97-domestic_gross_demand_km3!AJ97-industry_water_withdrawal_km3!AJ97)</f>
        <v>7.9433229999999994E-2</v>
      </c>
      <c r="AK97" s="18">
        <f>MAX(0,total_abstraction_km3!AK97-domestic_gross_demand_km3!AK97-industry_water_withdrawal_km3!AK97)</f>
        <v>9.150896E-2</v>
      </c>
      <c r="AL97" s="18">
        <f>MAX(0,total_abstraction_km3!AL97-domestic_gross_demand_km3!AL97-industry_water_withdrawal_km3!AL97)</f>
        <v>9.5822450000000017E-2</v>
      </c>
      <c r="AM97" s="18">
        <f>MAX(0,total_abstraction_km3!AM97-domestic_gross_demand_km3!AM97-industry_water_withdrawal_km3!AM97)</f>
        <v>9.2916329999999991E-2</v>
      </c>
      <c r="AN97" s="18">
        <f>MAX(0,total_abstraction_km3!AN97-domestic_gross_demand_km3!AN97-industry_water_withdrawal_km3!AN97)</f>
        <v>0.10396714999999999</v>
      </c>
      <c r="AO97" s="18">
        <f>MAX(0,total_abstraction_km3!AO97-domestic_gross_demand_km3!AO97-industry_water_withdrawal_km3!AO97)</f>
        <v>0.10323513000000001</v>
      </c>
      <c r="AP97" s="18">
        <f>MAX(0,total_abstraction_km3!AP97-domestic_gross_demand_km3!AP97-industry_water_withdrawal_km3!AP97)</f>
        <v>9.8843630000000016E-2</v>
      </c>
      <c r="AQ97" s="18">
        <f>MAX(0,total_abstraction_km3!AQ97-domestic_gross_demand_km3!AQ97-industry_water_withdrawal_km3!AQ97)</f>
        <v>0.11755673999999999</v>
      </c>
      <c r="AR97" s="18">
        <f>MAX(0,total_abstraction_km3!AR97-domestic_gross_demand_km3!AR97-industry_water_withdrawal_km3!AR97)</f>
        <v>0.11377119000000001</v>
      </c>
      <c r="AS97" s="18">
        <f>MAX(0,total_abstraction_km3!AS97-domestic_gross_demand_km3!AS97-industry_water_withdrawal_km3!AS97)</f>
        <v>0.11504109999999999</v>
      </c>
      <c r="AT97" s="18">
        <f>MAX(0,total_abstraction_km3!AT97-domestic_gross_demand_km3!AT97-industry_water_withdrawal_km3!AT97)</f>
        <v>0.13511066999999999</v>
      </c>
      <c r="AU97" s="18">
        <f>MAX(0,total_abstraction_km3!AU97-domestic_gross_demand_km3!AU97-industry_water_withdrawal_km3!AU97)</f>
        <v>0.14845546000000001</v>
      </c>
      <c r="AV97" s="18">
        <f>MAX(0,total_abstraction_km3!AV97-domestic_gross_demand_km3!AV97-industry_water_withdrawal_km3!AV97)</f>
        <v>0.15795102</v>
      </c>
      <c r="AW97" s="18">
        <f>MAX(0,total_abstraction_km3!AW97-domestic_gross_demand_km3!AW97-industry_water_withdrawal_km3!AW97)</f>
        <v>0.16174415</v>
      </c>
      <c r="AX97" s="18">
        <f>MAX(0,total_abstraction_km3!AX97-domestic_gross_demand_km3!AX97-industry_water_withdrawal_km3!AX97)</f>
        <v>0.16854653</v>
      </c>
      <c r="AY97" s="18">
        <f>MAX(0,total_abstraction_km3!AY97-domestic_gross_demand_km3!AY97-industry_water_withdrawal_km3!AY97)</f>
        <v>0.17580220999999999</v>
      </c>
      <c r="AZ97" s="18">
        <f>MAX(0,total_abstraction_km3!AZ97-domestic_gross_demand_km3!AZ97-industry_water_withdrawal_km3!AZ97)</f>
        <v>0.17089931000000003</v>
      </c>
      <c r="BA97" s="18">
        <f>MAX(0,total_abstraction_km3!BA97-domestic_gross_demand_km3!BA97-industry_water_withdrawal_km3!BA97)</f>
        <v>0.17100923000000001</v>
      </c>
      <c r="BB97" s="18">
        <f>MAX(0,total_abstraction_km3!BB97-domestic_gross_demand_km3!BB97-industry_water_withdrawal_km3!BB97)</f>
        <v>0.17377702</v>
      </c>
      <c r="BC97" s="18">
        <f>MAX(0,total_abstraction_km3!BC97-domestic_gross_demand_km3!BC97-industry_water_withdrawal_km3!BC97)</f>
        <v>0.18011389999999999</v>
      </c>
      <c r="BD97" s="18">
        <f>MAX(0,total_abstraction_km3!BD97-domestic_gross_demand_km3!BD97-industry_water_withdrawal_km3!BD97)</f>
        <v>0.18552136</v>
      </c>
      <c r="BE97" s="18">
        <f>MAX(0,total_abstraction_km3!BE97-domestic_gross_demand_km3!BE97-industry_water_withdrawal_km3!BE97)</f>
        <v>0.17470586999999999</v>
      </c>
      <c r="BF97" s="18">
        <f>MAX(0,total_abstraction_km3!BF97-domestic_gross_demand_km3!BF97-industry_water_withdrawal_km3!BF97)</f>
        <v>0.17682840999999999</v>
      </c>
      <c r="BG97" s="18">
        <f>MAX(0,total_abstraction_km3!BG97-domestic_gross_demand_km3!BG97-industry_water_withdrawal_km3!BG97)</f>
        <v>0.17481640999999998</v>
      </c>
      <c r="BH97" s="18">
        <f>MAX(0,total_abstraction_km3!BH97-domestic_gross_demand_km3!BH97-industry_water_withdrawal_km3!BH97)</f>
        <v>0.18470702999999999</v>
      </c>
      <c r="BI97" s="18">
        <f>MAX(0,total_abstraction_km3!BI97-domestic_gross_demand_km3!BI97-industry_water_withdrawal_km3!BI97)</f>
        <v>0.18270941000000002</v>
      </c>
      <c r="BJ97" s="18">
        <f>MAX(0,total_abstraction_km3!BJ97-domestic_gross_demand_km3!BJ97-industry_water_withdrawal_km3!BJ97)</f>
        <v>0.17602340999999999</v>
      </c>
      <c r="BK97" s="18">
        <f>MAX(0,total_abstraction_km3!BK97-domestic_gross_demand_km3!BK97-industry_water_withdrawal_km3!BK97)</f>
        <v>0.18523241000000001</v>
      </c>
      <c r="BL97" s="18">
        <f>MAX(0,total_abstraction_km3!BL97-domestic_gross_demand_km3!BL97-industry_water_withdrawal_km3!BL97)</f>
        <v>9.6629026379309868E-2</v>
      </c>
      <c r="BM97" s="18">
        <f>MAX(0,total_abstraction_km3!BM97-domestic_gross_demand_km3!BM97-industry_water_withdrawal_km3!BM97)</f>
        <v>5.5216184825032905E-2</v>
      </c>
      <c r="BN97" s="18">
        <f>MAX(0,total_abstraction_km3!BN97-domestic_gross_demand_km3!BN97-industry_water_withdrawal_km3!BN97)</f>
        <v>0</v>
      </c>
      <c r="BO97" s="18">
        <f>MAX(0,total_abstraction_km3!BO97-domestic_gross_demand_km3!BO97-industry_water_withdrawal_km3!BO97)</f>
        <v>0</v>
      </c>
      <c r="BP97" s="18">
        <f>MAX(0,total_abstraction_km3!BP97-domestic_gross_demand_km3!BP97-industry_water_withdrawal_km3!BP97)</f>
        <v>0</v>
      </c>
      <c r="BQ97" s="18">
        <f>MAX(0,total_abstraction_km3!BQ97-domestic_gross_demand_km3!BQ97-industry_water_withdrawal_km3!BQ97)</f>
        <v>0</v>
      </c>
      <c r="BR97" s="18">
        <f>MAX(0,total_abstraction_km3!BR97-domestic_gross_demand_km3!BR97-industry_water_withdrawal_km3!BR97)</f>
        <v>0</v>
      </c>
      <c r="BS97" s="18">
        <f>MAX(0,total_abstraction_km3!BS97-domestic_gross_demand_km3!BS97-industry_water_withdrawal_km3!BS97)</f>
        <v>0</v>
      </c>
      <c r="BT97" s="18">
        <f>MAX(0,total_abstraction_km3!BT97-domestic_gross_demand_km3!BT97-industry_water_withdrawal_km3!BT97)</f>
        <v>3.233056868867051E-3</v>
      </c>
      <c r="BU97" s="18">
        <f>MAX(0,total_abstraction_km3!BU97-domestic_gross_demand_km3!BU97-industry_water_withdrawal_km3!BU97)</f>
        <v>0</v>
      </c>
      <c r="BV97" s="18">
        <f>MAX(0,total_abstraction_km3!BV97-domestic_gross_demand_km3!BV97-industry_water_withdrawal_km3!BV97)</f>
        <v>0</v>
      </c>
      <c r="BW97" s="18">
        <f>MAX(0,total_abstraction_km3!BW97-domestic_gross_demand_km3!BW97-industry_water_withdrawal_km3!BW97)</f>
        <v>3.2137157999999999E-2</v>
      </c>
      <c r="BX97" s="18">
        <f>MAX(0,total_abstraction_km3!BX97-domestic_gross_demand_km3!BX97-industry_water_withdrawal_km3!BX97)</f>
        <v>1.1258100598361418E-3</v>
      </c>
      <c r="BY97" s="18">
        <f>MAX(0,total_abstraction_km3!BY97-domestic_gross_demand_km3!BY97-industry_water_withdrawal_km3!BY97)</f>
        <v>3.0883830000000001E-2</v>
      </c>
      <c r="BZ97" s="18">
        <f>MAX(0,total_abstraction_km3!BZ97-domestic_gross_demand_km3!BZ97-industry_water_withdrawal_km3!BZ97)</f>
        <v>3.543660081292652E-3</v>
      </c>
      <c r="CA97" s="18">
        <f>MAX(0,total_abstraction_km3!CA97-domestic_gross_demand_km3!CA97-industry_water_withdrawal_km3!CA97)</f>
        <v>3.6855062000000001E-2</v>
      </c>
      <c r="CB97" s="18">
        <f>MAX(0,total_abstraction_km3!CB97-domestic_gross_demand_km3!CB97-industry_water_withdrawal_km3!CB97)</f>
        <v>4.9536911835695403E-3</v>
      </c>
      <c r="CC97" s="18">
        <f>MAX(0,total_abstraction_km3!CC97-domestic_gross_demand_km3!CC97-industry_water_withdrawal_km3!CC97)</f>
        <v>5.2309316000000008E-2</v>
      </c>
      <c r="CD97" s="18">
        <f>MAX(0,total_abstraction_km3!CD97-domestic_gross_demand_km3!CD97-industry_water_withdrawal_km3!CD97)</f>
        <v>2.8540674771766654E-3</v>
      </c>
      <c r="CE97" s="18">
        <f>MAX(0,total_abstraction_km3!CE97-domestic_gross_demand_km3!CE97-industry_water_withdrawal_km3!CE97)</f>
        <v>7.2972449999999994E-2</v>
      </c>
      <c r="CF97" s="18">
        <f>MAX(0,total_abstraction_km3!CF97-domestic_gross_demand_km3!CF97-industry_water_withdrawal_km3!CF97)</f>
        <v>5.5985939132532116E-3</v>
      </c>
      <c r="CG97" s="18">
        <f>MAX(0,total_abstraction_km3!CG97-domestic_gross_demand_km3!CG97-industry_water_withdrawal_km3!CG97)</f>
        <v>7.6528946E-2</v>
      </c>
      <c r="CH97" s="18">
        <f>MAX(0,total_abstraction_km3!CH97-domestic_gross_demand_km3!CH97-industry_water_withdrawal_km3!CH97)</f>
        <v>3.3248542691077464E-3</v>
      </c>
      <c r="CI97" s="18">
        <f>MAX(0,total_abstraction_km3!CI97-domestic_gross_demand_km3!CI97-industry_water_withdrawal_km3!CI97)</f>
        <v>9.272962400000001E-2</v>
      </c>
      <c r="CJ97" s="18">
        <f>MAX(0,total_abstraction_km3!CJ97-domestic_gross_demand_km3!CJ97-industry_water_withdrawal_km3!CJ97)</f>
        <v>8.4912853213419317E-3</v>
      </c>
      <c r="CK97" s="18">
        <f>MAX(0,total_abstraction_km3!CK97-domestic_gross_demand_km3!CK97-industry_water_withdrawal_km3!CK97)</f>
        <v>0.10968955800000002</v>
      </c>
      <c r="CL97" s="18">
        <f>MAX(0,total_abstraction_km3!CL97-domestic_gross_demand_km3!CL97-industry_water_withdrawal_km3!CL97)</f>
        <v>7.9214812587058807E-3</v>
      </c>
      <c r="CM97" s="18">
        <f>MAX(0,total_abstraction_km3!CM97-domestic_gross_demand_km3!CM97-industry_water_withdrawal_km3!CM97)</f>
        <v>0.15436156600000001</v>
      </c>
      <c r="CN97" s="18">
        <f>MAX(0,total_abstraction_km3!CN97-domestic_gross_demand_km3!CN97-industry_water_withdrawal_km3!CN97)</f>
        <v>1.213875133605736E-2</v>
      </c>
      <c r="CO97" s="18">
        <f>MAX(0,total_abstraction_km3!CO97-domestic_gross_demand_km3!CO97-industry_water_withdrawal_km3!CO97)</f>
        <v>0.17432033399999999</v>
      </c>
      <c r="CP97" s="18">
        <f>MAX(0,total_abstraction_km3!CP97-domestic_gross_demand_km3!CP97-industry_water_withdrawal_km3!CP97)</f>
        <v>1.9129348885818746E-3</v>
      </c>
      <c r="CQ97" s="18">
        <f>MAX(0,total_abstraction_km3!CQ97-domestic_gross_demand_km3!CQ97-industry_water_withdrawal_km3!CQ97)</f>
        <v>0.17931581600000002</v>
      </c>
      <c r="CR97" s="18">
        <f>MAX(0,total_abstraction_km3!CR97-domestic_gross_demand_km3!CR97-industry_water_withdrawal_km3!CR97)</f>
        <v>4.5494040324424315E-3</v>
      </c>
      <c r="CS97" s="18">
        <f>MAX(0,total_abstraction_km3!CS97-domestic_gross_demand_km3!CS97-industry_water_withdrawal_km3!CS97)</f>
        <v>0.18132174333333301</v>
      </c>
      <c r="CT97" s="18">
        <f>MAX(0,total_abstraction_km3!CT97-domestic_gross_demand_km3!CT97-industry_water_withdrawal_km3!CT97)</f>
        <v>4.7587429362525397E-3</v>
      </c>
    </row>
    <row r="98" spans="1:98" x14ac:dyDescent="0.25">
      <c r="A98" s="18">
        <v>184</v>
      </c>
      <c r="B98" s="18" t="s">
        <v>2007</v>
      </c>
      <c r="C98" s="18" t="s">
        <v>622</v>
      </c>
      <c r="D98" s="18" t="s">
        <v>418</v>
      </c>
      <c r="E98" s="18" t="s">
        <v>346</v>
      </c>
      <c r="F98" s="18">
        <f>MAX(0,total_abstraction_km3!F98-domestic_gross_demand_km3!F98-industry_water_withdrawal_km3!F98)</f>
        <v>0</v>
      </c>
      <c r="G98" s="18">
        <f>MAX(0,total_abstraction_km3!G98-domestic_gross_demand_km3!G98-industry_water_withdrawal_km3!G98)</f>
        <v>0</v>
      </c>
      <c r="H98" s="18">
        <f>MAX(0,total_abstraction_km3!H98-domestic_gross_demand_km3!H98-industry_water_withdrawal_km3!H98)</f>
        <v>9.6000000000002333E-6</v>
      </c>
      <c r="I98" s="18">
        <f>MAX(0,total_abstraction_km3!I98-domestic_gross_demand_km3!I98-industry_water_withdrawal_km3!I98)</f>
        <v>3.4999999999998574E-5</v>
      </c>
      <c r="J98" s="18">
        <f>MAX(0,total_abstraction_km3!J98-domestic_gross_demand_km3!J98-industry_water_withdrawal_km3!J98)</f>
        <v>0</v>
      </c>
      <c r="K98" s="18">
        <f>MAX(0,total_abstraction_km3!K98-domestic_gross_demand_km3!K98-industry_water_withdrawal_km3!K98)</f>
        <v>0</v>
      </c>
      <c r="L98" s="18">
        <f>MAX(0,total_abstraction_km3!L98-domestic_gross_demand_km3!L98-industry_water_withdrawal_km3!L98)</f>
        <v>8.9000000000026558E-6</v>
      </c>
      <c r="M98" s="18">
        <f>MAX(0,total_abstraction_km3!M98-domestic_gross_demand_km3!M98-industry_water_withdrawal_km3!M98)</f>
        <v>5.5999999999997024E-6</v>
      </c>
      <c r="N98" s="18">
        <f>MAX(0,total_abstraction_km3!N98-domestic_gross_demand_km3!N98-industry_water_withdrawal_km3!N98)</f>
        <v>0</v>
      </c>
      <c r="O98" s="18">
        <f>MAX(0,total_abstraction_km3!O98-domestic_gross_demand_km3!O98-industry_water_withdrawal_km3!O98)</f>
        <v>0</v>
      </c>
      <c r="P98" s="18">
        <f>MAX(0,total_abstraction_km3!P98-domestic_gross_demand_km3!P98-industry_water_withdrawal_km3!P98)</f>
        <v>0</v>
      </c>
      <c r="Q98" s="18">
        <f>MAX(0,total_abstraction_km3!Q98-domestic_gross_demand_km3!Q98-industry_water_withdrawal_km3!Q98)</f>
        <v>0</v>
      </c>
      <c r="R98" s="18">
        <f>MAX(0,total_abstraction_km3!R98-domestic_gross_demand_km3!R98-industry_water_withdrawal_km3!R98)</f>
        <v>0</v>
      </c>
      <c r="S98" s="18">
        <f>MAX(0,total_abstraction_km3!S98-domestic_gross_demand_km3!S98-industry_water_withdrawal_km3!S98)</f>
        <v>0</v>
      </c>
      <c r="T98" s="18">
        <f>MAX(0,total_abstraction_km3!T98-domestic_gross_demand_km3!T98-industry_water_withdrawal_km3!T98)</f>
        <v>0</v>
      </c>
      <c r="U98" s="18">
        <f>MAX(0,total_abstraction_km3!U98-domestic_gross_demand_km3!U98-industry_water_withdrawal_km3!U98)</f>
        <v>0</v>
      </c>
      <c r="V98" s="18">
        <f>MAX(0,total_abstraction_km3!V98-domestic_gross_demand_km3!V98-industry_water_withdrawal_km3!V98)</f>
        <v>0</v>
      </c>
      <c r="W98" s="18">
        <f>MAX(0,total_abstraction_km3!W98-domestic_gross_demand_km3!W98-industry_water_withdrawal_km3!W98)</f>
        <v>0</v>
      </c>
      <c r="X98" s="18">
        <f>MAX(0,total_abstraction_km3!X98-domestic_gross_demand_km3!X98-industry_water_withdrawal_km3!X98)</f>
        <v>0</v>
      </c>
      <c r="Y98" s="18">
        <f>MAX(0,total_abstraction_km3!Y98-domestic_gross_demand_km3!Y98-industry_water_withdrawal_km3!Y98)</f>
        <v>0</v>
      </c>
      <c r="Z98" s="18">
        <f>MAX(0,total_abstraction_km3!Z98-domestic_gross_demand_km3!Z98-industry_water_withdrawal_km3!Z98)</f>
        <v>0</v>
      </c>
      <c r="AA98" s="18">
        <f>MAX(0,total_abstraction_km3!AA98-domestic_gross_demand_km3!AA98-industry_water_withdrawal_km3!AA98)</f>
        <v>0</v>
      </c>
      <c r="AB98" s="18">
        <f>MAX(0,total_abstraction_km3!AB98-domestic_gross_demand_km3!AB98-industry_water_withdrawal_km3!AB98)</f>
        <v>0</v>
      </c>
      <c r="AC98" s="18">
        <f>MAX(0,total_abstraction_km3!AC98-domestic_gross_demand_km3!AC98-industry_water_withdrawal_km3!AC98)</f>
        <v>7.4400000000002242E-5</v>
      </c>
      <c r="AD98" s="18">
        <f>MAX(0,total_abstraction_km3!AD98-domestic_gross_demand_km3!AD98-industry_water_withdrawal_km3!AD98)</f>
        <v>0</v>
      </c>
      <c r="AE98" s="18">
        <f>MAX(0,total_abstraction_km3!AE98-domestic_gross_demand_km3!AE98-industry_water_withdrawal_km3!AE98)</f>
        <v>0</v>
      </c>
      <c r="AF98" s="18">
        <f>MAX(0,total_abstraction_km3!AF98-domestic_gross_demand_km3!AF98-industry_water_withdrawal_km3!AF98)</f>
        <v>0</v>
      </c>
      <c r="AG98" s="18">
        <f>MAX(0,total_abstraction_km3!AG98-domestic_gross_demand_km3!AG98-industry_water_withdrawal_km3!AG98)</f>
        <v>0</v>
      </c>
      <c r="AH98" s="18">
        <f>MAX(0,total_abstraction_km3!AH98-domestic_gross_demand_km3!AH98-industry_water_withdrawal_km3!AH98)</f>
        <v>3.8949999999999749E-4</v>
      </c>
      <c r="AI98" s="18">
        <f>MAX(0,total_abstraction_km3!AI98-domestic_gross_demand_km3!AI98-industry_water_withdrawal_km3!AI98)</f>
        <v>2.6659999999999531E-4</v>
      </c>
      <c r="AJ98" s="18">
        <f>MAX(0,total_abstraction_km3!AJ98-domestic_gross_demand_km3!AJ98-industry_water_withdrawal_km3!AJ98)</f>
        <v>1.8283000000000049E-3</v>
      </c>
      <c r="AK98" s="18">
        <f>MAX(0,total_abstraction_km3!AK98-domestic_gross_demand_km3!AK98-industry_water_withdrawal_km3!AK98)</f>
        <v>3.7068000000000031E-3</v>
      </c>
      <c r="AL98" s="18">
        <f>MAX(0,total_abstraction_km3!AL98-domestic_gross_demand_km3!AL98-industry_water_withdrawal_km3!AL98)</f>
        <v>2.1834000000000055E-3</v>
      </c>
      <c r="AM98" s="18">
        <f>MAX(0,total_abstraction_km3!AM98-domestic_gross_demand_km3!AM98-industry_water_withdrawal_km3!AM98)</f>
        <v>1.6994000000000037E-3</v>
      </c>
      <c r="AN98" s="18">
        <f>MAX(0,total_abstraction_km3!AN98-domestic_gross_demand_km3!AN98-industry_water_withdrawal_km3!AN98)</f>
        <v>2.9910999999999965E-3</v>
      </c>
      <c r="AO98" s="18">
        <f>MAX(0,total_abstraction_km3!AO98-domestic_gross_demand_km3!AO98-industry_water_withdrawal_km3!AO98)</f>
        <v>2.033000000000007E-3</v>
      </c>
      <c r="AP98" s="18">
        <f>MAX(0,total_abstraction_km3!AP98-domestic_gross_demand_km3!AP98-industry_water_withdrawal_km3!AP98)</f>
        <v>2.0232000000000062E-3</v>
      </c>
      <c r="AQ98" s="18">
        <f>MAX(0,total_abstraction_km3!AQ98-domestic_gross_demand_km3!AQ98-industry_water_withdrawal_km3!AQ98)</f>
        <v>4.8549999999999947E-3</v>
      </c>
      <c r="AR98" s="18">
        <f>MAX(0,total_abstraction_km3!AR98-domestic_gross_demand_km3!AR98-industry_water_withdrawal_km3!AR98)</f>
        <v>4.3298000000000086E-3</v>
      </c>
      <c r="AS98" s="18">
        <f>MAX(0,total_abstraction_km3!AS98-domestic_gross_demand_km3!AS98-industry_water_withdrawal_km3!AS98)</f>
        <v>2.1720000000000003E-3</v>
      </c>
      <c r="AT98" s="18">
        <f>MAX(0,total_abstraction_km3!AT98-domestic_gross_demand_km3!AT98-industry_water_withdrawal_km3!AT98)</f>
        <v>1.3738000000000049E-3</v>
      </c>
      <c r="AU98" s="18">
        <f>MAX(0,total_abstraction_km3!AU98-domestic_gross_demand_km3!AU98-industry_water_withdrawal_km3!AU98)</f>
        <v>2.8774999999999946E-3</v>
      </c>
      <c r="AV98" s="18">
        <f>MAX(0,total_abstraction_km3!AV98-domestic_gross_demand_km3!AV98-industry_water_withdrawal_km3!AV98)</f>
        <v>3.0339000000000095E-3</v>
      </c>
      <c r="AW98" s="18">
        <f>MAX(0,total_abstraction_km3!AW98-domestic_gross_demand_km3!AW98-industry_water_withdrawal_km3!AW98)</f>
        <v>1.7444999999999961E-3</v>
      </c>
      <c r="AX98" s="18">
        <f>MAX(0,total_abstraction_km3!AX98-domestic_gross_demand_km3!AX98-industry_water_withdrawal_km3!AX98)</f>
        <v>1.3016000000000034E-3</v>
      </c>
      <c r="AY98" s="18">
        <f>MAX(0,total_abstraction_km3!AY98-domestic_gross_demand_km3!AY98-industry_water_withdrawal_km3!AY98)</f>
        <v>1.6353000000000062E-3</v>
      </c>
      <c r="AZ98" s="18">
        <f>MAX(0,total_abstraction_km3!AZ98-domestic_gross_demand_km3!AZ98-industry_water_withdrawal_km3!AZ98)</f>
        <v>2.8595999999999969E-3</v>
      </c>
      <c r="BA98" s="18">
        <f>MAX(0,total_abstraction_km3!BA98-domestic_gross_demand_km3!BA98-industry_water_withdrawal_km3!BA98)</f>
        <v>1.8030000000000095E-3</v>
      </c>
      <c r="BB98" s="18">
        <f>MAX(0,total_abstraction_km3!BB98-domestic_gross_demand_km3!BB98-industry_water_withdrawal_km3!BB98)</f>
        <v>1.3914999999999969E-3</v>
      </c>
      <c r="BC98" s="18">
        <f>MAX(0,total_abstraction_km3!BC98-domestic_gross_demand_km3!BC98-industry_water_withdrawal_km3!BC98)</f>
        <v>1.2587999999999974E-3</v>
      </c>
      <c r="BD98" s="18">
        <f>MAX(0,total_abstraction_km3!BD98-domestic_gross_demand_km3!BD98-industry_water_withdrawal_km3!BD98)</f>
        <v>2.3469000000000129E-3</v>
      </c>
      <c r="BE98" s="18">
        <f>MAX(0,total_abstraction_km3!BE98-domestic_gross_demand_km3!BE98-industry_water_withdrawal_km3!BE98)</f>
        <v>3.6277999999999901E-3</v>
      </c>
      <c r="BF98" s="18">
        <f>MAX(0,total_abstraction_km3!BF98-domestic_gross_demand_km3!BF98-industry_water_withdrawal_km3!BF98)</f>
        <v>2.6677999999999875E-3</v>
      </c>
      <c r="BG98" s="18">
        <f>MAX(0,total_abstraction_km3!BG98-domestic_gross_demand_km3!BG98-industry_water_withdrawal_km3!BG98)</f>
        <v>1.8197999999999999E-3</v>
      </c>
      <c r="BH98" s="18">
        <f>MAX(0,total_abstraction_km3!BH98-domestic_gross_demand_km3!BH98-industry_water_withdrawal_km3!BH98)</f>
        <v>1.1794000000000075E-3</v>
      </c>
      <c r="BI98" s="18">
        <f>MAX(0,total_abstraction_km3!BI98-domestic_gross_demand_km3!BI98-industry_water_withdrawal_km3!BI98)</f>
        <v>5.2580000000001029E-4</v>
      </c>
      <c r="BJ98" s="18">
        <f>MAX(0,total_abstraction_km3!BJ98-domestic_gross_demand_km3!BJ98-industry_water_withdrawal_km3!BJ98)</f>
        <v>3.0080000000000731E-4</v>
      </c>
      <c r="BK98" s="18">
        <f>MAX(0,total_abstraction_km3!BK98-domestic_gross_demand_km3!BK98-industry_water_withdrawal_km3!BK98)</f>
        <v>4.017999999999973E-4</v>
      </c>
      <c r="BL98" s="18">
        <f>MAX(0,total_abstraction_km3!BL98-domestic_gross_demand_km3!BL98-industry_water_withdrawal_km3!BL98)</f>
        <v>9.7039137931040007E-4</v>
      </c>
      <c r="BM98" s="18">
        <f>MAX(0,total_abstraction_km3!BM98-domestic_gross_demand_km3!BM98-industry_water_withdrawal_km3!BM98)</f>
        <v>3.708199605737296E-4</v>
      </c>
      <c r="BN98" s="18">
        <f>MAX(0,total_abstraction_km3!BN98-domestic_gross_demand_km3!BN98-industry_water_withdrawal_km3!BN98)</f>
        <v>0</v>
      </c>
      <c r="BO98" s="18">
        <f>MAX(0,total_abstraction_km3!BO98-domestic_gross_demand_km3!BO98-industry_water_withdrawal_km3!BO98)</f>
        <v>0</v>
      </c>
      <c r="BP98" s="18">
        <f>MAX(0,total_abstraction_km3!BP98-domestic_gross_demand_km3!BP98-industry_water_withdrawal_km3!BP98)</f>
        <v>0</v>
      </c>
      <c r="BQ98" s="18">
        <f>MAX(0,total_abstraction_km3!BQ98-domestic_gross_demand_km3!BQ98-industry_water_withdrawal_km3!BQ98)</f>
        <v>0</v>
      </c>
      <c r="BR98" s="18">
        <f>MAX(0,total_abstraction_km3!BR98-domestic_gross_demand_km3!BR98-industry_water_withdrawal_km3!BR98)</f>
        <v>0</v>
      </c>
      <c r="BS98" s="18">
        <f>MAX(0,total_abstraction_km3!BS98-domestic_gross_demand_km3!BS98-industry_water_withdrawal_km3!BS98)</f>
        <v>0</v>
      </c>
      <c r="BT98" s="18">
        <f>MAX(0,total_abstraction_km3!BT98-domestic_gross_demand_km3!BT98-industry_water_withdrawal_km3!BT98)</f>
        <v>5.0826063551629932E-5</v>
      </c>
      <c r="BU98" s="18">
        <f>MAX(0,total_abstraction_km3!BU98-domestic_gross_demand_km3!BU98-industry_water_withdrawal_km3!BU98)</f>
        <v>0</v>
      </c>
      <c r="BV98" s="18">
        <f>MAX(0,total_abstraction_km3!BV98-domestic_gross_demand_km3!BV98-industry_water_withdrawal_km3!BV98)</f>
        <v>0</v>
      </c>
      <c r="BW98" s="18">
        <f>MAX(0,total_abstraction_km3!BW98-domestic_gross_demand_km3!BW98-industry_water_withdrawal_km3!BW98)</f>
        <v>0</v>
      </c>
      <c r="BX98" s="18">
        <f>MAX(0,total_abstraction_km3!BX98-domestic_gross_demand_km3!BX98-industry_water_withdrawal_km3!BX98)</f>
        <v>1.3604448931786996E-5</v>
      </c>
      <c r="BY98" s="18">
        <f>MAX(0,total_abstraction_km3!BY98-domestic_gross_demand_km3!BY98-industry_water_withdrawal_km3!BY98)</f>
        <v>0</v>
      </c>
      <c r="BZ98" s="18">
        <f>MAX(0,total_abstraction_km3!BZ98-domestic_gross_demand_km3!BZ98-industry_water_withdrawal_km3!BZ98)</f>
        <v>0</v>
      </c>
      <c r="CA98" s="18">
        <f>MAX(0,total_abstraction_km3!CA98-domestic_gross_demand_km3!CA98-industry_water_withdrawal_km3!CA98)</f>
        <v>0</v>
      </c>
      <c r="CB98" s="18">
        <f>MAX(0,total_abstraction_km3!CB98-domestic_gross_demand_km3!CB98-industry_water_withdrawal_km3!CB98)</f>
        <v>0</v>
      </c>
      <c r="CC98" s="18">
        <f>MAX(0,total_abstraction_km3!CC98-domestic_gross_demand_km3!CC98-industry_water_withdrawal_km3!CC98)</f>
        <v>0</v>
      </c>
      <c r="CD98" s="18">
        <f>MAX(0,total_abstraction_km3!CD98-domestic_gross_demand_km3!CD98-industry_water_withdrawal_km3!CD98)</f>
        <v>0</v>
      </c>
      <c r="CE98" s="18">
        <f>MAX(0,total_abstraction_km3!CE98-domestic_gross_demand_km3!CE98-industry_water_withdrawal_km3!CE98)</f>
        <v>0</v>
      </c>
      <c r="CF98" s="18">
        <f>MAX(0,total_abstraction_km3!CF98-domestic_gross_demand_km3!CF98-industry_water_withdrawal_km3!CF98)</f>
        <v>0</v>
      </c>
      <c r="CG98" s="18">
        <f>MAX(0,total_abstraction_km3!CG98-domestic_gross_demand_km3!CG98-industry_water_withdrawal_km3!CG98)</f>
        <v>0</v>
      </c>
      <c r="CH98" s="18">
        <f>MAX(0,total_abstraction_km3!CH98-domestic_gross_demand_km3!CH98-industry_water_withdrawal_km3!CH98)</f>
        <v>2.4084535734505974E-4</v>
      </c>
      <c r="CI98" s="18">
        <f>MAX(0,total_abstraction_km3!CI98-domestic_gross_demand_km3!CI98-industry_water_withdrawal_km3!CI98)</f>
        <v>2.4818000000000062E-3</v>
      </c>
      <c r="CJ98" s="18">
        <f>MAX(0,total_abstraction_km3!CJ98-domestic_gross_demand_km3!CJ98-industry_water_withdrawal_km3!CJ98)</f>
        <v>0</v>
      </c>
      <c r="CK98" s="18">
        <f>MAX(0,total_abstraction_km3!CK98-domestic_gross_demand_km3!CK98-industry_water_withdrawal_km3!CK98)</f>
        <v>3.0825999999999944E-3</v>
      </c>
      <c r="CL98" s="18">
        <f>MAX(0,total_abstraction_km3!CL98-domestic_gross_demand_km3!CL98-industry_water_withdrawal_km3!CL98)</f>
        <v>5.9148114414503232E-4</v>
      </c>
      <c r="CM98" s="18">
        <f>MAX(0,total_abstraction_km3!CM98-domestic_gross_demand_km3!CM98-industry_water_withdrawal_km3!CM98)</f>
        <v>2.0662599999999968E-3</v>
      </c>
      <c r="CN98" s="18">
        <f>MAX(0,total_abstraction_km3!CN98-domestic_gross_demand_km3!CN98-industry_water_withdrawal_km3!CN98)</f>
        <v>0</v>
      </c>
      <c r="CO98" s="18">
        <f>MAX(0,total_abstraction_km3!CO98-domestic_gross_demand_km3!CO98-industry_water_withdrawal_km3!CO98)</f>
        <v>1.7896399999999986E-3</v>
      </c>
      <c r="CP98" s="18">
        <f>MAX(0,total_abstraction_km3!CP98-domestic_gross_demand_km3!CP98-industry_water_withdrawal_km3!CP98)</f>
        <v>0</v>
      </c>
      <c r="CQ98" s="18">
        <f>MAX(0,total_abstraction_km3!CQ98-domestic_gross_demand_km3!CQ98-industry_water_withdrawal_km3!CQ98)</f>
        <v>2.3283399999999912E-3</v>
      </c>
      <c r="CR98" s="18">
        <f>MAX(0,total_abstraction_km3!CR98-domestic_gross_demand_km3!CR98-industry_water_withdrawal_km3!CR98)</f>
        <v>0</v>
      </c>
      <c r="CS98" s="18">
        <f>MAX(0,total_abstraction_km3!CS98-domestic_gross_demand_km3!CS98-industry_water_withdrawal_km3!CS98)</f>
        <v>4.094666666669862E-4</v>
      </c>
      <c r="CT98" s="18">
        <f>MAX(0,total_abstraction_km3!CT98-domestic_gross_demand_km3!CT98-industry_water_withdrawal_km3!CT98)</f>
        <v>1.1269575561366E-4</v>
      </c>
    </row>
    <row r="99" spans="1:98" x14ac:dyDescent="0.25">
      <c r="A99" s="18">
        <v>185</v>
      </c>
      <c r="B99" s="18" t="s">
        <v>2008</v>
      </c>
      <c r="C99" s="18" t="s">
        <v>623</v>
      </c>
      <c r="D99" s="18" t="s">
        <v>458</v>
      </c>
      <c r="E99" s="18" t="s">
        <v>344</v>
      </c>
      <c r="F99" s="18">
        <f>MAX(0,total_abstraction_km3!F99-domestic_gross_demand_km3!F99-industry_water_withdrawal_km3!F99)</f>
        <v>30.900532999999996</v>
      </c>
      <c r="G99" s="18">
        <f>MAX(0,total_abstraction_km3!G99-domestic_gross_demand_km3!G99-industry_water_withdrawal_km3!G99)</f>
        <v>33.681667999999995</v>
      </c>
      <c r="H99" s="18">
        <f>MAX(0,total_abstraction_km3!H99-domestic_gross_demand_km3!H99-industry_water_withdrawal_km3!H99)</f>
        <v>33.597794</v>
      </c>
      <c r="I99" s="18">
        <f>MAX(0,total_abstraction_km3!I99-domestic_gross_demand_km3!I99-industry_water_withdrawal_km3!I99)</f>
        <v>37.940986000000002</v>
      </c>
      <c r="J99" s="18">
        <f>MAX(0,total_abstraction_km3!J99-domestic_gross_demand_km3!J99-industry_water_withdrawal_km3!J99)</f>
        <v>37.829241000000003</v>
      </c>
      <c r="K99" s="18">
        <f>MAX(0,total_abstraction_km3!K99-domestic_gross_demand_km3!K99-industry_water_withdrawal_km3!K99)</f>
        <v>36.216123000000003</v>
      </c>
      <c r="L99" s="18">
        <f>MAX(0,total_abstraction_km3!L99-domestic_gross_demand_km3!L99-industry_water_withdrawal_km3!L99)</f>
        <v>41.352302999999999</v>
      </c>
      <c r="M99" s="18">
        <f>MAX(0,total_abstraction_km3!M99-domestic_gross_demand_km3!M99-industry_water_withdrawal_km3!M99)</f>
        <v>37.554957000000002</v>
      </c>
      <c r="N99" s="18">
        <f>MAX(0,total_abstraction_km3!N99-domestic_gross_demand_km3!N99-industry_water_withdrawal_km3!N99)</f>
        <v>37.893934999999999</v>
      </c>
      <c r="O99" s="18">
        <f>MAX(0,total_abstraction_km3!O99-domestic_gross_demand_km3!O99-industry_water_withdrawal_km3!O99)</f>
        <v>36.644582999999997</v>
      </c>
      <c r="P99" s="18">
        <f>MAX(0,total_abstraction_km3!P99-domestic_gross_demand_km3!P99-industry_water_withdrawal_km3!P99)</f>
        <v>37.517651999999998</v>
      </c>
      <c r="Q99" s="18">
        <f>MAX(0,total_abstraction_km3!Q99-domestic_gross_demand_km3!Q99-industry_water_withdrawal_km3!Q99)</f>
        <v>36.316126000000004</v>
      </c>
      <c r="R99" s="18">
        <f>MAX(0,total_abstraction_km3!R99-domestic_gross_demand_km3!R99-industry_water_withdrawal_km3!R99)</f>
        <v>42.947167999999998</v>
      </c>
      <c r="S99" s="18">
        <f>MAX(0,total_abstraction_km3!S99-domestic_gross_demand_km3!S99-industry_water_withdrawal_km3!S99)</f>
        <v>47.908051999999998</v>
      </c>
      <c r="T99" s="18">
        <f>MAX(0,total_abstraction_km3!T99-domestic_gross_demand_km3!T99-industry_water_withdrawal_km3!T99)</f>
        <v>43.602347000000002</v>
      </c>
      <c r="U99" s="18">
        <f>MAX(0,total_abstraction_km3!U99-domestic_gross_demand_km3!U99-industry_water_withdrawal_km3!U99)</f>
        <v>47.444160000000004</v>
      </c>
      <c r="V99" s="18">
        <f>MAX(0,total_abstraction_km3!V99-domestic_gross_demand_km3!V99-industry_water_withdrawal_km3!V99)</f>
        <v>51.581578999999998</v>
      </c>
      <c r="W99" s="18">
        <f>MAX(0,total_abstraction_km3!W99-domestic_gross_demand_km3!W99-industry_water_withdrawal_km3!W99)</f>
        <v>51.902648999999997</v>
      </c>
      <c r="X99" s="18">
        <f>MAX(0,total_abstraction_km3!X99-domestic_gross_demand_km3!X99-industry_water_withdrawal_km3!X99)</f>
        <v>53.206364000000001</v>
      </c>
      <c r="Y99" s="18">
        <f>MAX(0,total_abstraction_km3!Y99-domestic_gross_demand_km3!Y99-industry_water_withdrawal_km3!Y99)</f>
        <v>53.092730000000003</v>
      </c>
      <c r="Z99" s="18">
        <f>MAX(0,total_abstraction_km3!Z99-domestic_gross_demand_km3!Z99-industry_water_withdrawal_km3!Z99)</f>
        <v>54.969352000000001</v>
      </c>
      <c r="AA99" s="18">
        <f>MAX(0,total_abstraction_km3!AA99-domestic_gross_demand_km3!AA99-industry_water_withdrawal_km3!AA99)</f>
        <v>52.875450999999998</v>
      </c>
      <c r="AB99" s="18">
        <f>MAX(0,total_abstraction_km3!AB99-domestic_gross_demand_km3!AB99-industry_water_withdrawal_km3!AB99)</f>
        <v>57.171430000000001</v>
      </c>
      <c r="AC99" s="18">
        <f>MAX(0,total_abstraction_km3!AC99-domestic_gross_demand_km3!AC99-industry_water_withdrawal_km3!AC99)</f>
        <v>66.409092000000015</v>
      </c>
      <c r="AD99" s="18">
        <f>MAX(0,total_abstraction_km3!AD99-domestic_gross_demand_km3!AD99-industry_water_withdrawal_km3!AD99)</f>
        <v>65.008437999999998</v>
      </c>
      <c r="AE99" s="18">
        <f>MAX(0,total_abstraction_km3!AE99-domestic_gross_demand_km3!AE99-industry_water_withdrawal_km3!AE99)</f>
        <v>62.307577999999999</v>
      </c>
      <c r="AF99" s="18">
        <f>MAX(0,total_abstraction_km3!AF99-domestic_gross_demand_km3!AF99-industry_water_withdrawal_km3!AF99)</f>
        <v>74.895400000000009</v>
      </c>
      <c r="AG99" s="18">
        <f>MAX(0,total_abstraction_km3!AG99-domestic_gross_demand_km3!AG99-industry_water_withdrawal_km3!AG99)</f>
        <v>78.245613000000006</v>
      </c>
      <c r="AH99" s="18">
        <f>MAX(0,total_abstraction_km3!AH99-domestic_gross_demand_km3!AH99-industry_water_withdrawal_km3!AH99)</f>
        <v>80.167316</v>
      </c>
      <c r="AI99" s="18">
        <f>MAX(0,total_abstraction_km3!AI99-domestic_gross_demand_km3!AI99-industry_water_withdrawal_km3!AI99)</f>
        <v>71.800569999999993</v>
      </c>
      <c r="AJ99" s="18">
        <f>MAX(0,total_abstraction_km3!AJ99-domestic_gross_demand_km3!AJ99-industry_water_withdrawal_km3!AJ99)</f>
        <v>89.324719999999999</v>
      </c>
      <c r="AK99" s="18">
        <f>MAX(0,total_abstraction_km3!AK99-domestic_gross_demand_km3!AK99-industry_water_withdrawal_km3!AK99)</f>
        <v>84.899029999999996</v>
      </c>
      <c r="AL99" s="18">
        <f>MAX(0,total_abstraction_km3!AL99-domestic_gross_demand_km3!AL99-industry_water_withdrawal_km3!AL99)</f>
        <v>84.228069999999988</v>
      </c>
      <c r="AM99" s="18">
        <f>MAX(0,total_abstraction_km3!AM99-domestic_gross_demand_km3!AM99-industry_water_withdrawal_km3!AM99)</f>
        <v>83.20868999999999</v>
      </c>
      <c r="AN99" s="18">
        <f>MAX(0,total_abstraction_km3!AN99-domestic_gross_demand_km3!AN99-industry_water_withdrawal_km3!AN99)</f>
        <v>77.893299999999996</v>
      </c>
      <c r="AO99" s="18">
        <f>MAX(0,total_abstraction_km3!AO99-domestic_gross_demand_km3!AO99-industry_water_withdrawal_km3!AO99)</f>
        <v>79.785419999999988</v>
      </c>
      <c r="AP99" s="18">
        <f>MAX(0,total_abstraction_km3!AP99-domestic_gross_demand_km3!AP99-industry_water_withdrawal_km3!AP99)</f>
        <v>95.3917</v>
      </c>
      <c r="AQ99" s="18">
        <f>MAX(0,total_abstraction_km3!AQ99-domestic_gross_demand_km3!AQ99-industry_water_withdrawal_km3!AQ99)</f>
        <v>95.060890000000001</v>
      </c>
      <c r="AR99" s="18">
        <f>MAX(0,total_abstraction_km3!AR99-domestic_gross_demand_km3!AR99-industry_water_withdrawal_km3!AR99)</f>
        <v>102.49248999999999</v>
      </c>
      <c r="AS99" s="18">
        <f>MAX(0,total_abstraction_km3!AS99-domestic_gross_demand_km3!AS99-industry_water_withdrawal_km3!AS99)</f>
        <v>85.723619999999997</v>
      </c>
      <c r="AT99" s="18">
        <f>MAX(0,total_abstraction_km3!AT99-domestic_gross_demand_km3!AT99-industry_water_withdrawal_km3!AT99)</f>
        <v>86.754829999999998</v>
      </c>
      <c r="AU99" s="18">
        <f>MAX(0,total_abstraction_km3!AU99-domestic_gross_demand_km3!AU99-industry_water_withdrawal_km3!AU99)</f>
        <v>104.64099999999999</v>
      </c>
      <c r="AV99" s="18">
        <f>MAX(0,total_abstraction_km3!AV99-domestic_gross_demand_km3!AV99-industry_water_withdrawal_km3!AV99)</f>
        <v>115.87218</v>
      </c>
      <c r="AW99" s="18">
        <f>MAX(0,total_abstraction_km3!AW99-domestic_gross_demand_km3!AW99-industry_water_withdrawal_km3!AW99)</f>
        <v>124.23580000000001</v>
      </c>
      <c r="AX99" s="18">
        <f>MAX(0,total_abstraction_km3!AX99-domestic_gross_demand_km3!AX99-industry_water_withdrawal_km3!AX99)</f>
        <v>116.0181</v>
      </c>
      <c r="AY99" s="18">
        <f>MAX(0,total_abstraction_km3!AY99-domestic_gross_demand_km3!AY99-industry_water_withdrawal_km3!AY99)</f>
        <v>117.79595999999999</v>
      </c>
      <c r="AZ99" s="18">
        <f>MAX(0,total_abstraction_km3!AZ99-domestic_gross_demand_km3!AZ99-industry_water_withdrawal_km3!AZ99)</f>
        <v>119.59676</v>
      </c>
      <c r="BA99" s="18">
        <f>MAX(0,total_abstraction_km3!BA99-domestic_gross_demand_km3!BA99-industry_water_withdrawal_km3!BA99)</f>
        <v>121.39758</v>
      </c>
      <c r="BB99" s="18">
        <f>MAX(0,total_abstraction_km3!BB99-domestic_gross_demand_km3!BB99-industry_water_withdrawal_km3!BB99)</f>
        <v>135.90746999999999</v>
      </c>
      <c r="BC99" s="18">
        <f>MAX(0,total_abstraction_km3!BC99-domestic_gross_demand_km3!BC99-industry_water_withdrawal_km3!BC99)</f>
        <v>144.49943999999999</v>
      </c>
      <c r="BD99" s="18">
        <f>MAX(0,total_abstraction_km3!BD99-domestic_gross_demand_km3!BD99-industry_water_withdrawal_km3!BD99)</f>
        <v>139.12712999999997</v>
      </c>
      <c r="BE99" s="18">
        <f>MAX(0,total_abstraction_km3!BE99-domestic_gross_demand_km3!BE99-industry_water_withdrawal_km3!BE99)</f>
        <v>137.63251</v>
      </c>
      <c r="BF99" s="18">
        <f>MAX(0,total_abstraction_km3!BF99-domestic_gross_demand_km3!BF99-industry_water_withdrawal_km3!BF99)</f>
        <v>120.16095</v>
      </c>
      <c r="BG99" s="18">
        <f>MAX(0,total_abstraction_km3!BG99-domestic_gross_demand_km3!BG99-industry_water_withdrawal_km3!BG99)</f>
        <v>139.48126000000002</v>
      </c>
      <c r="BH99" s="18">
        <f>MAX(0,total_abstraction_km3!BH99-domestic_gross_demand_km3!BH99-industry_water_withdrawal_km3!BH99)</f>
        <v>122.67110000000001</v>
      </c>
      <c r="BI99" s="18">
        <f>MAX(0,total_abstraction_km3!BI99-domestic_gross_demand_km3!BI99-industry_water_withdrawal_km3!BI99)</f>
        <v>118.7902</v>
      </c>
      <c r="BJ99" s="18">
        <f>MAX(0,total_abstraction_km3!BJ99-domestic_gross_demand_km3!BJ99-industry_water_withdrawal_km3!BJ99)</f>
        <v>114.92645</v>
      </c>
      <c r="BK99" s="18">
        <f>MAX(0,total_abstraction_km3!BK99-domestic_gross_demand_km3!BK99-industry_water_withdrawal_km3!BK99)</f>
        <v>90.008839999999992</v>
      </c>
      <c r="BL99" s="18">
        <f>MAX(0,total_abstraction_km3!BL99-domestic_gross_demand_km3!BL99-industry_water_withdrawal_km3!BL99)</f>
        <v>78.284597931034497</v>
      </c>
      <c r="BM99" s="18">
        <f>MAX(0,total_abstraction_km3!BM99-domestic_gross_demand_km3!BM99-industry_water_withdrawal_km3!BM99)</f>
        <v>34.516243349437516</v>
      </c>
      <c r="BN99" s="18">
        <f>MAX(0,total_abstraction_km3!BN99-domestic_gross_demand_km3!BN99-industry_water_withdrawal_km3!BN99)</f>
        <v>0</v>
      </c>
      <c r="BO99" s="18">
        <f>MAX(0,total_abstraction_km3!BO99-domestic_gross_demand_km3!BO99-industry_water_withdrawal_km3!BO99)</f>
        <v>0</v>
      </c>
      <c r="BP99" s="18">
        <f>MAX(0,total_abstraction_km3!BP99-domestic_gross_demand_km3!BP99-industry_water_withdrawal_km3!BP99)</f>
        <v>0</v>
      </c>
      <c r="BQ99" s="18">
        <f>MAX(0,total_abstraction_km3!BQ99-domestic_gross_demand_km3!BQ99-industry_water_withdrawal_km3!BQ99)</f>
        <v>0</v>
      </c>
      <c r="BR99" s="18">
        <f>MAX(0,total_abstraction_km3!BR99-domestic_gross_demand_km3!BR99-industry_water_withdrawal_km3!BR99)</f>
        <v>0</v>
      </c>
      <c r="BS99" s="18">
        <f>MAX(0,total_abstraction_km3!BS99-domestic_gross_demand_km3!BS99-industry_water_withdrawal_km3!BS99)</f>
        <v>0</v>
      </c>
      <c r="BT99" s="18">
        <f>MAX(0,total_abstraction_km3!BT99-domestic_gross_demand_km3!BT99-industry_water_withdrawal_km3!BT99)</f>
        <v>1.9443763419360645</v>
      </c>
      <c r="BU99" s="18">
        <f>MAX(0,total_abstraction_km3!BU99-domestic_gross_demand_km3!BU99-industry_water_withdrawal_km3!BU99)</f>
        <v>0</v>
      </c>
      <c r="BV99" s="18">
        <f>MAX(0,total_abstraction_km3!BV99-domestic_gross_demand_km3!BV99-industry_water_withdrawal_km3!BV99)</f>
        <v>0</v>
      </c>
      <c r="BW99" s="18">
        <f>MAX(0,total_abstraction_km3!BW99-domestic_gross_demand_km3!BW99-industry_water_withdrawal_km3!BW99)</f>
        <v>34.790044399999999</v>
      </c>
      <c r="BX99" s="18">
        <f>MAX(0,total_abstraction_km3!BX99-domestic_gross_demand_km3!BX99-industry_water_withdrawal_km3!BX99)</f>
        <v>3.0364937480877949</v>
      </c>
      <c r="BY99" s="18">
        <f>MAX(0,total_abstraction_km3!BY99-domestic_gross_demand_km3!BY99-industry_water_withdrawal_km3!BY99)</f>
        <v>37.932380199999997</v>
      </c>
      <c r="BZ99" s="18">
        <f>MAX(0,total_abstraction_km3!BZ99-domestic_gross_demand_km3!BZ99-industry_water_withdrawal_km3!BZ99)</f>
        <v>1.9592570803549783</v>
      </c>
      <c r="CA99" s="18">
        <f>MAX(0,total_abstraction_km3!CA99-domestic_gross_demand_km3!CA99-industry_water_withdrawal_km3!CA99)</f>
        <v>41.658268999999997</v>
      </c>
      <c r="CB99" s="18">
        <f>MAX(0,total_abstraction_km3!CB99-domestic_gross_demand_km3!CB99-industry_water_withdrawal_km3!CB99)</f>
        <v>4.7303080634220018</v>
      </c>
      <c r="CC99" s="18">
        <f>MAX(0,total_abstraction_km3!CC99-domestic_gross_demand_km3!CC99-industry_water_withdrawal_km3!CC99)</f>
        <v>51.445496400000003</v>
      </c>
      <c r="CD99" s="18">
        <f>MAX(0,total_abstraction_km3!CD99-domestic_gross_demand_km3!CD99-industry_water_withdrawal_km3!CD99)</f>
        <v>2.3375894288509018</v>
      </c>
      <c r="CE99" s="18">
        <f>MAX(0,total_abstraction_km3!CE99-domestic_gross_demand_km3!CE99-industry_water_withdrawal_km3!CE99)</f>
        <v>59.286752600000007</v>
      </c>
      <c r="CF99" s="18">
        <f>MAX(0,total_abstraction_km3!CF99-domestic_gross_demand_km3!CF99-industry_water_withdrawal_km3!CF99)</f>
        <v>6.0628866291425663</v>
      </c>
      <c r="CG99" s="18">
        <f>MAX(0,total_abstraction_km3!CG99-domestic_gross_demand_km3!CG99-industry_water_withdrawal_km3!CG99)</f>
        <v>73.483295400000003</v>
      </c>
      <c r="CH99" s="18">
        <f>MAX(0,total_abstraction_km3!CH99-domestic_gross_demand_km3!CH99-industry_water_withdrawal_km3!CH99)</f>
        <v>6.9596325997363966</v>
      </c>
      <c r="CI99" s="18">
        <f>MAX(0,total_abstraction_km3!CI99-domestic_gross_demand_km3!CI99-industry_water_withdrawal_km3!CI99)</f>
        <v>83.910762000000005</v>
      </c>
      <c r="CJ99" s="18">
        <f>MAX(0,total_abstraction_km3!CJ99-domestic_gross_demand_km3!CJ99-industry_water_withdrawal_km3!CJ99)</f>
        <v>3.7047508004227163</v>
      </c>
      <c r="CK99" s="18">
        <f>MAX(0,total_abstraction_km3!CK99-domestic_gross_demand_km3!CK99-industry_water_withdrawal_km3!CK99)</f>
        <v>91.690823999999992</v>
      </c>
      <c r="CL99" s="18">
        <f>MAX(0,total_abstraction_km3!CL99-domestic_gross_demand_km3!CL99-industry_water_withdrawal_km3!CL99)</f>
        <v>8.9057100819065571</v>
      </c>
      <c r="CM99" s="18">
        <f>MAX(0,total_abstraction_km3!CM99-domestic_gross_demand_km3!CM99-industry_water_withdrawal_km3!CM99)</f>
        <v>109.50438199999999</v>
      </c>
      <c r="CN99" s="18">
        <f>MAX(0,total_abstraction_km3!CN99-domestic_gross_demand_km3!CN99-industry_water_withdrawal_km3!CN99)</f>
        <v>14.479642098131828</v>
      </c>
      <c r="CO99" s="18">
        <f>MAX(0,total_abstraction_km3!CO99-domestic_gross_demand_km3!CO99-industry_water_withdrawal_km3!CO99)</f>
        <v>127.83944200000002</v>
      </c>
      <c r="CP99" s="18">
        <f>MAX(0,total_abstraction_km3!CP99-domestic_gross_demand_km3!CP99-industry_water_withdrawal_km3!CP99)</f>
        <v>11.750779646106237</v>
      </c>
      <c r="CQ99" s="18">
        <f>MAX(0,total_abstraction_km3!CQ99-domestic_gross_demand_km3!CQ99-industry_water_withdrawal_km3!CQ99)</f>
        <v>131.81459000000001</v>
      </c>
      <c r="CR99" s="18">
        <f>MAX(0,total_abstraction_km3!CR99-domestic_gross_demand_km3!CR99-industry_water_withdrawal_km3!CR99)</f>
        <v>9.3725914627639586</v>
      </c>
      <c r="CS99" s="18">
        <f>MAX(0,total_abstraction_km3!CS99-domestic_gross_demand_km3!CS99-industry_water_withdrawal_km3!CS99)</f>
        <v>107.90849666666632</v>
      </c>
      <c r="CT99" s="18">
        <f>MAX(0,total_abstraction_km3!CT99-domestic_gross_demand_km3!CT99-industry_water_withdrawal_km3!CT99)</f>
        <v>15.621451517816629</v>
      </c>
    </row>
    <row r="100" spans="1:98" x14ac:dyDescent="0.25">
      <c r="A100" s="18">
        <v>186</v>
      </c>
      <c r="B100" s="18" t="s">
        <v>2009</v>
      </c>
      <c r="C100" s="18" t="s">
        <v>624</v>
      </c>
      <c r="D100" s="18" t="s">
        <v>420</v>
      </c>
      <c r="E100" s="18" t="s">
        <v>330</v>
      </c>
      <c r="F100" s="18">
        <f>MAX(0,total_abstraction_km3!F100-domestic_gross_demand_km3!F100-industry_water_withdrawal_km3!F100)</f>
        <v>0.82836500000000002</v>
      </c>
      <c r="G100" s="18">
        <f>MAX(0,total_abstraction_km3!G100-domestic_gross_demand_km3!G100-industry_water_withdrawal_km3!G100)</f>
        <v>0.89125100000000002</v>
      </c>
      <c r="H100" s="18">
        <f>MAX(0,total_abstraction_km3!H100-domestic_gross_demand_km3!H100-industry_water_withdrawal_km3!H100)</f>
        <v>0.77709800000000007</v>
      </c>
      <c r="I100" s="18">
        <f>MAX(0,total_abstraction_km3!I100-domestic_gross_demand_km3!I100-industry_water_withdrawal_km3!I100)</f>
        <v>0.808639</v>
      </c>
      <c r="J100" s="18">
        <f>MAX(0,total_abstraction_km3!J100-domestic_gross_demand_km3!J100-industry_water_withdrawal_km3!J100)</f>
        <v>0.82784100000000005</v>
      </c>
      <c r="K100" s="18">
        <f>MAX(0,total_abstraction_km3!K100-domestic_gross_demand_km3!K100-industry_water_withdrawal_km3!K100)</f>
        <v>0.74954200000000015</v>
      </c>
      <c r="L100" s="18">
        <f>MAX(0,total_abstraction_km3!L100-domestic_gross_demand_km3!L100-industry_water_withdrawal_km3!L100)</f>
        <v>0.7794009999999999</v>
      </c>
      <c r="M100" s="18">
        <f>MAX(0,total_abstraction_km3!M100-domestic_gross_demand_km3!M100-industry_water_withdrawal_km3!M100)</f>
        <v>0.76084200000000013</v>
      </c>
      <c r="N100" s="18">
        <f>MAX(0,total_abstraction_km3!N100-domestic_gross_demand_km3!N100-industry_water_withdrawal_km3!N100)</f>
        <v>0.80144599999999988</v>
      </c>
      <c r="O100" s="18">
        <f>MAX(0,total_abstraction_km3!O100-domestic_gross_demand_km3!O100-industry_water_withdrawal_km3!O100)</f>
        <v>0.678369</v>
      </c>
      <c r="P100" s="18">
        <f>MAX(0,total_abstraction_km3!P100-domestic_gross_demand_km3!P100-industry_water_withdrawal_km3!P100)</f>
        <v>0.71970599999999996</v>
      </c>
      <c r="Q100" s="18">
        <f>MAX(0,total_abstraction_km3!Q100-domestic_gross_demand_km3!Q100-industry_water_withdrawal_km3!Q100)</f>
        <v>0.68979899999999983</v>
      </c>
      <c r="R100" s="18">
        <f>MAX(0,total_abstraction_km3!R100-domestic_gross_demand_km3!R100-industry_water_withdrawal_km3!R100)</f>
        <v>0.88699499999999998</v>
      </c>
      <c r="S100" s="18">
        <f>MAX(0,total_abstraction_km3!S100-domestic_gross_demand_km3!S100-industry_water_withdrawal_km3!S100)</f>
        <v>0.98592000000000013</v>
      </c>
      <c r="T100" s="18">
        <f>MAX(0,total_abstraction_km3!T100-domestic_gross_demand_km3!T100-industry_water_withdrawal_km3!T100)</f>
        <v>0.79941899999999988</v>
      </c>
      <c r="U100" s="18">
        <f>MAX(0,total_abstraction_km3!U100-domestic_gross_demand_km3!U100-industry_water_withdrawal_km3!U100)</f>
        <v>0.96667100000000006</v>
      </c>
      <c r="V100" s="18">
        <f>MAX(0,total_abstraction_km3!V100-domestic_gross_demand_km3!V100-industry_water_withdrawal_km3!V100)</f>
        <v>1.0279259999999999</v>
      </c>
      <c r="W100" s="18">
        <f>MAX(0,total_abstraction_km3!W100-domestic_gross_demand_km3!W100-industry_water_withdrawal_km3!W100)</f>
        <v>1.1784239999999999</v>
      </c>
      <c r="X100" s="18">
        <f>MAX(0,total_abstraction_km3!X100-domestic_gross_demand_km3!X100-industry_water_withdrawal_km3!X100)</f>
        <v>1.0831460000000002</v>
      </c>
      <c r="Y100" s="18">
        <f>MAX(0,total_abstraction_km3!Y100-domestic_gross_demand_km3!Y100-industry_water_withdrawal_km3!Y100)</f>
        <v>1.2205380000000001</v>
      </c>
      <c r="Z100" s="18">
        <f>MAX(0,total_abstraction_km3!Z100-domestic_gross_demand_km3!Z100-industry_water_withdrawal_km3!Z100)</f>
        <v>1.1155040000000001</v>
      </c>
      <c r="AA100" s="18">
        <f>MAX(0,total_abstraction_km3!AA100-domestic_gross_demand_km3!AA100-industry_water_withdrawal_km3!AA100)</f>
        <v>1.1746889999999999</v>
      </c>
      <c r="AB100" s="18">
        <f>MAX(0,total_abstraction_km3!AB100-domestic_gross_demand_km3!AB100-industry_water_withdrawal_km3!AB100)</f>
        <v>1.2627330000000003</v>
      </c>
      <c r="AC100" s="18">
        <f>MAX(0,total_abstraction_km3!AC100-domestic_gross_demand_km3!AC100-industry_water_withdrawal_km3!AC100)</f>
        <v>1.0059929999999999</v>
      </c>
      <c r="AD100" s="18">
        <f>MAX(0,total_abstraction_km3!AD100-domestic_gross_demand_km3!AD100-industry_water_withdrawal_km3!AD100)</f>
        <v>1.203937</v>
      </c>
      <c r="AE100" s="18">
        <f>MAX(0,total_abstraction_km3!AE100-domestic_gross_demand_km3!AE100-industry_water_withdrawal_km3!AE100)</f>
        <v>1.2706650000000002</v>
      </c>
      <c r="AF100" s="18">
        <f>MAX(0,total_abstraction_km3!AF100-domestic_gross_demand_km3!AF100-industry_water_withdrawal_km3!AF100)</f>
        <v>1.318084</v>
      </c>
      <c r="AG100" s="18">
        <f>MAX(0,total_abstraction_km3!AG100-domestic_gross_demand_km3!AG100-industry_water_withdrawal_km3!AG100)</f>
        <v>1.4103339999999998</v>
      </c>
      <c r="AH100" s="18">
        <f>MAX(0,total_abstraction_km3!AH100-domestic_gross_demand_km3!AH100-industry_water_withdrawal_km3!AH100)</f>
        <v>1.5157819999999997</v>
      </c>
      <c r="AI100" s="18">
        <f>MAX(0,total_abstraction_km3!AI100-domestic_gross_demand_km3!AI100-industry_water_withdrawal_km3!AI100)</f>
        <v>1.425305</v>
      </c>
      <c r="AJ100" s="18">
        <f>MAX(0,total_abstraction_km3!AJ100-domestic_gross_demand_km3!AJ100-industry_water_withdrawal_km3!AJ100)</f>
        <v>1.6870080000000001</v>
      </c>
      <c r="AK100" s="18">
        <f>MAX(0,total_abstraction_km3!AK100-domestic_gross_demand_km3!AK100-industry_water_withdrawal_km3!AK100)</f>
        <v>1.5582760000000002</v>
      </c>
      <c r="AL100" s="18">
        <f>MAX(0,total_abstraction_km3!AL100-domestic_gross_demand_km3!AL100-industry_water_withdrawal_km3!AL100)</f>
        <v>1.5397910000000001</v>
      </c>
      <c r="AM100" s="18">
        <f>MAX(0,total_abstraction_km3!AM100-domestic_gross_demand_km3!AM100-industry_water_withdrawal_km3!AM100)</f>
        <v>1.3253679999999997</v>
      </c>
      <c r="AN100" s="18">
        <f>MAX(0,total_abstraction_km3!AN100-domestic_gross_demand_km3!AN100-industry_water_withdrawal_km3!AN100)</f>
        <v>1.3741750000000001</v>
      </c>
      <c r="AO100" s="18">
        <f>MAX(0,total_abstraction_km3!AO100-domestic_gross_demand_km3!AO100-industry_water_withdrawal_km3!AO100)</f>
        <v>1.2290239999999999</v>
      </c>
      <c r="AP100" s="18">
        <f>MAX(0,total_abstraction_km3!AP100-domestic_gross_demand_km3!AP100-industry_water_withdrawal_km3!AP100)</f>
        <v>1.4671830000000001</v>
      </c>
      <c r="AQ100" s="18">
        <f>MAX(0,total_abstraction_km3!AQ100-domestic_gross_demand_km3!AQ100-industry_water_withdrawal_km3!AQ100)</f>
        <v>1.5617090000000002</v>
      </c>
      <c r="AR100" s="18">
        <f>MAX(0,total_abstraction_km3!AR100-domestic_gross_demand_km3!AR100-industry_water_withdrawal_km3!AR100)</f>
        <v>1.547966</v>
      </c>
      <c r="AS100" s="18">
        <f>MAX(0,total_abstraction_km3!AS100-domestic_gross_demand_km3!AS100-industry_water_withdrawal_km3!AS100)</f>
        <v>1.39079</v>
      </c>
      <c r="AT100" s="18">
        <f>MAX(0,total_abstraction_km3!AT100-domestic_gross_demand_km3!AT100-industry_water_withdrawal_km3!AT100)</f>
        <v>1.3258650000000003</v>
      </c>
      <c r="AU100" s="18">
        <f>MAX(0,total_abstraction_km3!AU100-domestic_gross_demand_km3!AU100-industry_water_withdrawal_km3!AU100)</f>
        <v>1.3750049999999998</v>
      </c>
      <c r="AV100" s="18">
        <f>MAX(0,total_abstraction_km3!AV100-domestic_gross_demand_km3!AV100-industry_water_withdrawal_km3!AV100)</f>
        <v>1.6358780000000004</v>
      </c>
      <c r="AW100" s="18">
        <f>MAX(0,total_abstraction_km3!AW100-domestic_gross_demand_km3!AW100-industry_water_withdrawal_km3!AW100)</f>
        <v>1.6973980000000002</v>
      </c>
      <c r="AX100" s="18">
        <f>MAX(0,total_abstraction_km3!AX100-domestic_gross_demand_km3!AX100-industry_water_withdrawal_km3!AX100)</f>
        <v>1.5699549999999998</v>
      </c>
      <c r="AY100" s="18">
        <f>MAX(0,total_abstraction_km3!AY100-domestic_gross_demand_km3!AY100-industry_water_withdrawal_km3!AY100)</f>
        <v>1.5098030000000002</v>
      </c>
      <c r="AZ100" s="18">
        <f>MAX(0,total_abstraction_km3!AZ100-domestic_gross_demand_km3!AZ100-industry_water_withdrawal_km3!AZ100)</f>
        <v>1.679659</v>
      </c>
      <c r="BA100" s="18">
        <f>MAX(0,total_abstraction_km3!BA100-domestic_gross_demand_km3!BA100-industry_water_withdrawal_km3!BA100)</f>
        <v>1.4887150000000002</v>
      </c>
      <c r="BB100" s="18">
        <f>MAX(0,total_abstraction_km3!BB100-domestic_gross_demand_km3!BB100-industry_water_withdrawal_km3!BB100)</f>
        <v>1.529328</v>
      </c>
      <c r="BC100" s="18">
        <f>MAX(0,total_abstraction_km3!BC100-domestic_gross_demand_km3!BC100-industry_water_withdrawal_km3!BC100)</f>
        <v>1.4904060000000001</v>
      </c>
      <c r="BD100" s="18">
        <f>MAX(0,total_abstraction_km3!BD100-domestic_gross_demand_km3!BD100-industry_water_withdrawal_km3!BD100)</f>
        <v>1.4280650000000001</v>
      </c>
      <c r="BE100" s="18">
        <f>MAX(0,total_abstraction_km3!BE100-domestic_gross_demand_km3!BE100-industry_water_withdrawal_km3!BE100)</f>
        <v>1.3926599999999998</v>
      </c>
      <c r="BF100" s="18">
        <f>MAX(0,total_abstraction_km3!BF100-domestic_gross_demand_km3!BF100-industry_water_withdrawal_km3!BF100)</f>
        <v>1.2245719999999998</v>
      </c>
      <c r="BG100" s="18">
        <f>MAX(0,total_abstraction_km3!BG100-domestic_gross_demand_km3!BG100-industry_water_withdrawal_km3!BG100)</f>
        <v>1.462491</v>
      </c>
      <c r="BH100" s="18">
        <f>MAX(0,total_abstraction_km3!BH100-domestic_gross_demand_km3!BH100-industry_water_withdrawal_km3!BH100)</f>
        <v>1.5259419999999999</v>
      </c>
      <c r="BI100" s="18">
        <f>MAX(0,total_abstraction_km3!BI100-domestic_gross_demand_km3!BI100-industry_water_withdrawal_km3!BI100)</f>
        <v>1.457554</v>
      </c>
      <c r="BJ100" s="18">
        <f>MAX(0,total_abstraction_km3!BJ100-domestic_gross_demand_km3!BJ100-industry_water_withdrawal_km3!BJ100)</f>
        <v>1.464394</v>
      </c>
      <c r="BK100" s="18">
        <f>MAX(0,total_abstraction_km3!BK100-domestic_gross_demand_km3!BK100-industry_water_withdrawal_km3!BK100)</f>
        <v>1.544864</v>
      </c>
      <c r="BL100" s="18">
        <f>MAX(0,total_abstraction_km3!BL100-domestic_gross_demand_km3!BL100-industry_water_withdrawal_km3!BL100)</f>
        <v>1.2353139310344843</v>
      </c>
      <c r="BM100" s="18">
        <f>MAX(0,total_abstraction_km3!BM100-domestic_gross_demand_km3!BM100-industry_water_withdrawal_km3!BM100)</f>
        <v>0.26349380501494801</v>
      </c>
      <c r="BN100" s="18">
        <f>MAX(0,total_abstraction_km3!BN100-domestic_gross_demand_km3!BN100-industry_water_withdrawal_km3!BN100)</f>
        <v>0</v>
      </c>
      <c r="BO100" s="18">
        <f>MAX(0,total_abstraction_km3!BO100-domestic_gross_demand_km3!BO100-industry_water_withdrawal_km3!BO100)</f>
        <v>0</v>
      </c>
      <c r="BP100" s="18">
        <f>MAX(0,total_abstraction_km3!BP100-domestic_gross_demand_km3!BP100-industry_water_withdrawal_km3!BP100)</f>
        <v>0</v>
      </c>
      <c r="BQ100" s="18">
        <f>MAX(0,total_abstraction_km3!BQ100-domestic_gross_demand_km3!BQ100-industry_water_withdrawal_km3!BQ100)</f>
        <v>0</v>
      </c>
      <c r="BR100" s="18">
        <f>MAX(0,total_abstraction_km3!BR100-domestic_gross_demand_km3!BR100-industry_water_withdrawal_km3!BR100)</f>
        <v>0</v>
      </c>
      <c r="BS100" s="18">
        <f>MAX(0,total_abstraction_km3!BS100-domestic_gross_demand_km3!BS100-industry_water_withdrawal_km3!BS100)</f>
        <v>0</v>
      </c>
      <c r="BT100" s="18">
        <f>MAX(0,total_abstraction_km3!BT100-domestic_gross_demand_km3!BT100-industry_water_withdrawal_km3!BT100)</f>
        <v>1.5604111968993063E-2</v>
      </c>
      <c r="BU100" s="18">
        <f>MAX(0,total_abstraction_km3!BU100-domestic_gross_demand_km3!BU100-industry_water_withdrawal_km3!BU100)</f>
        <v>0</v>
      </c>
      <c r="BV100" s="18">
        <f>MAX(0,total_abstraction_km3!BV100-domestic_gross_demand_km3!BV100-industry_water_withdrawal_km3!BV100)</f>
        <v>0</v>
      </c>
      <c r="BW100" s="18">
        <f>MAX(0,total_abstraction_km3!BW100-domestic_gross_demand_km3!BW100-industry_water_withdrawal_km3!BW100)</f>
        <v>0.82663880000000012</v>
      </c>
      <c r="BX100" s="18">
        <f>MAX(0,total_abstraction_km3!BX100-domestic_gross_demand_km3!BX100-industry_water_withdrawal_km3!BX100)</f>
        <v>2.6264285107449034E-2</v>
      </c>
      <c r="BY100" s="18">
        <f>MAX(0,total_abstraction_km3!BY100-domestic_gross_demand_km3!BY100-industry_water_withdrawal_km3!BY100)</f>
        <v>0.75392000000000003</v>
      </c>
      <c r="BZ100" s="18">
        <f>MAX(0,total_abstraction_km3!BZ100-domestic_gross_demand_km3!BZ100-industry_water_withdrawal_km3!BZ100)</f>
        <v>2.1985658783760596E-2</v>
      </c>
      <c r="CA100" s="18">
        <f>MAX(0,total_abstraction_km3!CA100-domestic_gross_demand_km3!CA100-industry_water_withdrawal_km3!CA100)</f>
        <v>0.8163678000000002</v>
      </c>
      <c r="CB100" s="18">
        <f>MAX(0,total_abstraction_km3!CB100-domestic_gross_demand_km3!CB100-industry_water_withdrawal_km3!CB100)</f>
        <v>0.10336291359729449</v>
      </c>
      <c r="CC100" s="18">
        <f>MAX(0,total_abstraction_km3!CC100-domestic_gross_demand_km3!CC100-industry_water_withdrawal_km3!CC100)</f>
        <v>1.0953409999999999</v>
      </c>
      <c r="CD100" s="18">
        <f>MAX(0,total_abstraction_km3!CD100-domestic_gross_demand_km3!CD100-industry_water_withdrawal_km3!CD100)</f>
        <v>0.10083499894494231</v>
      </c>
      <c r="CE100" s="18">
        <f>MAX(0,total_abstraction_km3!CE100-domestic_gross_demand_km3!CE100-industry_water_withdrawal_km3!CE100)</f>
        <v>1.1525712000000001</v>
      </c>
      <c r="CF100" s="18">
        <f>MAX(0,total_abstraction_km3!CF100-domestic_gross_demand_km3!CF100-industry_water_withdrawal_km3!CF100)</f>
        <v>5.8241014062999391E-2</v>
      </c>
      <c r="CG100" s="18">
        <f>MAX(0,total_abstraction_km3!CG100-domestic_gross_demand_km3!CG100-industry_water_withdrawal_km3!CG100)</f>
        <v>1.3880340000000002</v>
      </c>
      <c r="CH100" s="18">
        <f>MAX(0,total_abstraction_km3!CH100-domestic_gross_demand_km3!CH100-industry_water_withdrawal_km3!CH100)</f>
        <v>8.5669173289815603E-2</v>
      </c>
      <c r="CI100" s="18">
        <f>MAX(0,total_abstraction_km3!CI100-domestic_gross_demand_km3!CI100-industry_water_withdrawal_km3!CI100)</f>
        <v>1.4969236000000004</v>
      </c>
      <c r="CJ100" s="18">
        <f>MAX(0,total_abstraction_km3!CJ100-domestic_gross_demand_km3!CJ100-industry_water_withdrawal_km3!CJ100)</f>
        <v>5.5050582122173487E-2</v>
      </c>
      <c r="CK100" s="18">
        <f>MAX(0,total_abstraction_km3!CK100-domestic_gross_demand_km3!CK100-industry_water_withdrawal_km3!CK100)</f>
        <v>1.4393343999999999</v>
      </c>
      <c r="CL100" s="18">
        <f>MAX(0,total_abstraction_km3!CL100-domestic_gross_demand_km3!CL100-industry_water_withdrawal_km3!CL100)</f>
        <v>3.6040343878586109E-2</v>
      </c>
      <c r="CM100" s="18">
        <f>MAX(0,total_abstraction_km3!CM100-domestic_gross_demand_km3!CM100-industry_water_withdrawal_km3!CM100)</f>
        <v>1.5208202000000002</v>
      </c>
      <c r="CN100" s="18">
        <f>MAX(0,total_abstraction_km3!CN100-domestic_gross_demand_km3!CN100-industry_water_withdrawal_km3!CN100)</f>
        <v>9.722160135252067E-2</v>
      </c>
      <c r="CO100" s="18">
        <f>MAX(0,total_abstraction_km3!CO100-domestic_gross_demand_km3!CO100-industry_water_withdrawal_km3!CO100)</f>
        <v>1.5395822000000001</v>
      </c>
      <c r="CP100" s="18">
        <f>MAX(0,total_abstraction_km3!CP100-domestic_gross_demand_km3!CP100-industry_water_withdrawal_km3!CP100)</f>
        <v>4.4122933429424985E-3</v>
      </c>
      <c r="CQ100" s="18">
        <f>MAX(0,total_abstraction_km3!CQ100-domestic_gross_demand_km3!CQ100-industry_water_withdrawal_km3!CQ100)</f>
        <v>1.4067460000000001</v>
      </c>
      <c r="CR100" s="18">
        <f>MAX(0,total_abstraction_km3!CR100-domestic_gross_demand_km3!CR100-industry_water_withdrawal_km3!CR100)</f>
        <v>6.8736467545994398E-2</v>
      </c>
      <c r="CS100" s="18">
        <f>MAX(0,total_abstraction_km3!CS100-domestic_gross_demand_km3!CS100-industry_water_withdrawal_km3!CS100)</f>
        <v>1.4889373333333302</v>
      </c>
      <c r="CT100" s="18">
        <f>MAX(0,total_abstraction_km3!CT100-domestic_gross_demand_km3!CT100-industry_water_withdrawal_km3!CT100)</f>
        <v>4.8536921582909121E-2</v>
      </c>
    </row>
    <row r="101" spans="1:98" x14ac:dyDescent="0.25">
      <c r="A101" s="18">
        <v>187</v>
      </c>
      <c r="B101" s="18" t="s">
        <v>2010</v>
      </c>
      <c r="C101" s="18" t="s">
        <v>625</v>
      </c>
      <c r="D101" s="18" t="s">
        <v>420</v>
      </c>
      <c r="E101" s="18" t="s">
        <v>340</v>
      </c>
      <c r="F101" s="18">
        <f>MAX(0,total_abstraction_km3!F101-domestic_gross_demand_km3!F101-industry_water_withdrawal_km3!F101)</f>
        <v>2.1928825000000001</v>
      </c>
      <c r="G101" s="18">
        <f>MAX(0,total_abstraction_km3!G101-domestic_gross_demand_km3!G101-industry_water_withdrawal_km3!G101)</f>
        <v>1.8314864999999998</v>
      </c>
      <c r="H101" s="18">
        <f>MAX(0,total_abstraction_km3!H101-domestic_gross_demand_km3!H101-industry_water_withdrawal_km3!H101)</f>
        <v>2.1520037999999997</v>
      </c>
      <c r="I101" s="18">
        <f>MAX(0,total_abstraction_km3!I101-domestic_gross_demand_km3!I101-industry_water_withdrawal_km3!I101)</f>
        <v>1.8804245999999998</v>
      </c>
      <c r="J101" s="18">
        <f>MAX(0,total_abstraction_km3!J101-domestic_gross_demand_km3!J101-industry_water_withdrawal_km3!J101)</f>
        <v>1.8269157999999999</v>
      </c>
      <c r="K101" s="18">
        <f>MAX(0,total_abstraction_km3!K101-domestic_gross_demand_km3!K101-industry_water_withdrawal_km3!K101)</f>
        <v>1.7728642999999997</v>
      </c>
      <c r="L101" s="18">
        <f>MAX(0,total_abstraction_km3!L101-domestic_gross_demand_km3!L101-industry_water_withdrawal_km3!L101)</f>
        <v>1.764338</v>
      </c>
      <c r="M101" s="18">
        <f>MAX(0,total_abstraction_km3!M101-domestic_gross_demand_km3!M101-industry_water_withdrawal_km3!M101)</f>
        <v>2.132609</v>
      </c>
      <c r="N101" s="18">
        <f>MAX(0,total_abstraction_km3!N101-domestic_gross_demand_km3!N101-industry_water_withdrawal_km3!N101)</f>
        <v>2.5655989999999997</v>
      </c>
      <c r="O101" s="18">
        <f>MAX(0,total_abstraction_km3!O101-domestic_gross_demand_km3!O101-industry_water_withdrawal_km3!O101)</f>
        <v>1.9703979999999999</v>
      </c>
      <c r="P101" s="18">
        <f>MAX(0,total_abstraction_km3!P101-domestic_gross_demand_km3!P101-industry_water_withdrawal_km3!P101)</f>
        <v>2.1800519999999999</v>
      </c>
      <c r="Q101" s="18">
        <f>MAX(0,total_abstraction_km3!Q101-domestic_gross_demand_km3!Q101-industry_water_withdrawal_km3!Q101)</f>
        <v>2.0310369999999995</v>
      </c>
      <c r="R101" s="18">
        <f>MAX(0,total_abstraction_km3!R101-domestic_gross_demand_km3!R101-industry_water_withdrawal_km3!R101)</f>
        <v>2.4728190000000003</v>
      </c>
      <c r="S101" s="18">
        <f>MAX(0,total_abstraction_km3!S101-domestic_gross_demand_km3!S101-industry_water_withdrawal_km3!S101)</f>
        <v>2.0008619999999997</v>
      </c>
      <c r="T101" s="18">
        <f>MAX(0,total_abstraction_km3!T101-domestic_gross_demand_km3!T101-industry_water_withdrawal_km3!T101)</f>
        <v>2.0880379999999996</v>
      </c>
      <c r="U101" s="18">
        <f>MAX(0,total_abstraction_km3!U101-domestic_gross_demand_km3!U101-industry_water_withdrawal_km3!U101)</f>
        <v>2.0943740000000002</v>
      </c>
      <c r="V101" s="18">
        <f>MAX(0,total_abstraction_km3!V101-domestic_gross_demand_km3!V101-industry_water_withdrawal_km3!V101)</f>
        <v>2.0906659999999997</v>
      </c>
      <c r="W101" s="18">
        <f>MAX(0,total_abstraction_km3!W101-domestic_gross_demand_km3!W101-industry_water_withdrawal_km3!W101)</f>
        <v>3.1245210000000001</v>
      </c>
      <c r="X101" s="18">
        <f>MAX(0,total_abstraction_km3!X101-domestic_gross_demand_km3!X101-industry_water_withdrawal_km3!X101)</f>
        <v>2.2247720000000002</v>
      </c>
      <c r="Y101" s="18">
        <f>MAX(0,total_abstraction_km3!Y101-domestic_gross_demand_km3!Y101-industry_water_withdrawal_km3!Y101)</f>
        <v>2.7270320000000003</v>
      </c>
      <c r="Z101" s="18">
        <f>MAX(0,total_abstraction_km3!Z101-domestic_gross_demand_km3!Z101-industry_water_withdrawal_km3!Z101)</f>
        <v>2.4460300000000004</v>
      </c>
      <c r="AA101" s="18">
        <f>MAX(0,total_abstraction_km3!AA101-domestic_gross_demand_km3!AA101-industry_water_withdrawal_km3!AA101)</f>
        <v>3.3947799999999999</v>
      </c>
      <c r="AB101" s="18">
        <f>MAX(0,total_abstraction_km3!AB101-domestic_gross_demand_km3!AB101-industry_water_withdrawal_km3!AB101)</f>
        <v>2.925872</v>
      </c>
      <c r="AC101" s="18">
        <f>MAX(0,total_abstraction_km3!AC101-domestic_gross_demand_km3!AC101-industry_water_withdrawal_km3!AC101)</f>
        <v>3.3597190000000001</v>
      </c>
      <c r="AD101" s="18">
        <f>MAX(0,total_abstraction_km3!AD101-domestic_gross_demand_km3!AD101-industry_water_withdrawal_km3!AD101)</f>
        <v>2.8663399999999997</v>
      </c>
      <c r="AE101" s="18">
        <f>MAX(0,total_abstraction_km3!AE101-domestic_gross_demand_km3!AE101-industry_water_withdrawal_km3!AE101)</f>
        <v>4.0262829999999994</v>
      </c>
      <c r="AF101" s="18">
        <f>MAX(0,total_abstraction_km3!AF101-domestic_gross_demand_km3!AF101-industry_water_withdrawal_km3!AF101)</f>
        <v>2.8733199999999997</v>
      </c>
      <c r="AG101" s="18">
        <f>MAX(0,total_abstraction_km3!AG101-domestic_gross_demand_km3!AG101-industry_water_withdrawal_km3!AG101)</f>
        <v>3.3033079999999999</v>
      </c>
      <c r="AH101" s="18">
        <f>MAX(0,total_abstraction_km3!AH101-domestic_gross_demand_km3!AH101-industry_water_withdrawal_km3!AH101)</f>
        <v>4.3233759999999997</v>
      </c>
      <c r="AI101" s="18">
        <f>MAX(0,total_abstraction_km3!AI101-domestic_gross_demand_km3!AI101-industry_water_withdrawal_km3!AI101)</f>
        <v>4.3960129999999999</v>
      </c>
      <c r="AJ101" s="18">
        <f>MAX(0,total_abstraction_km3!AJ101-domestic_gross_demand_km3!AJ101-industry_water_withdrawal_km3!AJ101)</f>
        <v>4.2670440000000003</v>
      </c>
      <c r="AK101" s="18">
        <f>MAX(0,total_abstraction_km3!AK101-domestic_gross_demand_km3!AK101-industry_water_withdrawal_km3!AK101)</f>
        <v>4.7490230000000002</v>
      </c>
      <c r="AL101" s="18">
        <f>MAX(0,total_abstraction_km3!AL101-domestic_gross_demand_km3!AL101-industry_water_withdrawal_km3!AL101)</f>
        <v>3.8077079999999999</v>
      </c>
      <c r="AM101" s="18">
        <f>MAX(0,total_abstraction_km3!AM101-domestic_gross_demand_km3!AM101-industry_water_withdrawal_km3!AM101)</f>
        <v>3.933541</v>
      </c>
      <c r="AN101" s="18">
        <f>MAX(0,total_abstraction_km3!AN101-domestic_gross_demand_km3!AN101-industry_water_withdrawal_km3!AN101)</f>
        <v>3.6632620000000005</v>
      </c>
      <c r="AO101" s="18">
        <f>MAX(0,total_abstraction_km3!AO101-domestic_gross_demand_km3!AO101-industry_water_withdrawal_km3!AO101)</f>
        <v>3.4619400000000002</v>
      </c>
      <c r="AP101" s="18">
        <f>MAX(0,total_abstraction_km3!AP101-domestic_gross_demand_km3!AP101-industry_water_withdrawal_km3!AP101)</f>
        <v>4.0303899999999997</v>
      </c>
      <c r="AQ101" s="18">
        <f>MAX(0,total_abstraction_km3!AQ101-domestic_gross_demand_km3!AQ101-industry_water_withdrawal_km3!AQ101)</f>
        <v>4.4066380000000001</v>
      </c>
      <c r="AR101" s="18">
        <f>MAX(0,total_abstraction_km3!AR101-domestic_gross_demand_km3!AR101-industry_water_withdrawal_km3!AR101)</f>
        <v>4.9641830000000002</v>
      </c>
      <c r="AS101" s="18">
        <f>MAX(0,total_abstraction_km3!AS101-domestic_gross_demand_km3!AS101-industry_water_withdrawal_km3!AS101)</f>
        <v>3.573401</v>
      </c>
      <c r="AT101" s="18">
        <f>MAX(0,total_abstraction_km3!AT101-domestic_gross_demand_km3!AT101-industry_water_withdrawal_km3!AT101)</f>
        <v>4.5944440000000011</v>
      </c>
      <c r="AU101" s="18">
        <f>MAX(0,total_abstraction_km3!AU101-domestic_gross_demand_km3!AU101-industry_water_withdrawal_km3!AU101)</f>
        <v>4.5409850000000009</v>
      </c>
      <c r="AV101" s="18">
        <f>MAX(0,total_abstraction_km3!AV101-domestic_gross_demand_km3!AV101-industry_water_withdrawal_km3!AV101)</f>
        <v>4.3101750000000001</v>
      </c>
      <c r="AW101" s="18">
        <f>MAX(0,total_abstraction_km3!AW101-domestic_gross_demand_km3!AW101-industry_water_withdrawal_km3!AW101)</f>
        <v>3.8224780000000003</v>
      </c>
      <c r="AX101" s="18">
        <f>MAX(0,total_abstraction_km3!AX101-domestic_gross_demand_km3!AX101-industry_water_withdrawal_km3!AX101)</f>
        <v>4.1827840000000007</v>
      </c>
      <c r="AY101" s="18">
        <f>MAX(0,total_abstraction_km3!AY101-domestic_gross_demand_km3!AY101-industry_water_withdrawal_km3!AY101)</f>
        <v>4.0163380000000002</v>
      </c>
      <c r="AZ101" s="18">
        <f>MAX(0,total_abstraction_km3!AZ101-domestic_gross_demand_km3!AZ101-industry_water_withdrawal_km3!AZ101)</f>
        <v>4.1254849999999994</v>
      </c>
      <c r="BA101" s="18">
        <f>MAX(0,total_abstraction_km3!BA101-domestic_gross_demand_km3!BA101-industry_water_withdrawal_km3!BA101)</f>
        <v>4.3901070000000004</v>
      </c>
      <c r="BB101" s="18">
        <f>MAX(0,total_abstraction_km3!BB101-domestic_gross_demand_km3!BB101-industry_water_withdrawal_km3!BB101)</f>
        <v>3.9945720000000002</v>
      </c>
      <c r="BC101" s="18">
        <f>MAX(0,total_abstraction_km3!BC101-domestic_gross_demand_km3!BC101-industry_water_withdrawal_km3!BC101)</f>
        <v>4.0413129999999997</v>
      </c>
      <c r="BD101" s="18">
        <f>MAX(0,total_abstraction_km3!BD101-domestic_gross_demand_km3!BD101-industry_water_withdrawal_km3!BD101)</f>
        <v>3.427216</v>
      </c>
      <c r="BE101" s="18">
        <f>MAX(0,total_abstraction_km3!BE101-domestic_gross_demand_km3!BE101-industry_water_withdrawal_km3!BE101)</f>
        <v>3.5954499999999991</v>
      </c>
      <c r="BF101" s="18">
        <f>MAX(0,total_abstraction_km3!BF101-domestic_gross_demand_km3!BF101-industry_water_withdrawal_km3!BF101)</f>
        <v>4.4671039999999991</v>
      </c>
      <c r="BG101" s="18">
        <f>MAX(0,total_abstraction_km3!BG101-domestic_gross_demand_km3!BG101-industry_water_withdrawal_km3!BG101)</f>
        <v>3.1432779999999996</v>
      </c>
      <c r="BH101" s="18">
        <f>MAX(0,total_abstraction_km3!BH101-domestic_gross_demand_km3!BH101-industry_water_withdrawal_km3!BH101)</f>
        <v>3.9475319999999998</v>
      </c>
      <c r="BI101" s="18">
        <f>MAX(0,total_abstraction_km3!BI101-domestic_gross_demand_km3!BI101-industry_water_withdrawal_km3!BI101)</f>
        <v>3.9679880000000001</v>
      </c>
      <c r="BJ101" s="18">
        <f>MAX(0,total_abstraction_km3!BJ101-domestic_gross_demand_km3!BJ101-industry_water_withdrawal_km3!BJ101)</f>
        <v>3.3421009999999995</v>
      </c>
      <c r="BK101" s="18">
        <f>MAX(0,total_abstraction_km3!BK101-domestic_gross_demand_km3!BK101-industry_water_withdrawal_km3!BK101)</f>
        <v>3.7480920000000006</v>
      </c>
      <c r="BL101" s="18">
        <f>MAX(0,total_abstraction_km3!BL101-domestic_gross_demand_km3!BL101-industry_water_withdrawal_km3!BL101)</f>
        <v>3.2681604741379311</v>
      </c>
      <c r="BM101" s="18">
        <f>MAX(0,total_abstraction_km3!BM101-domestic_gross_demand_km3!BM101-industry_water_withdrawal_km3!BM101)</f>
        <v>0.87011447382067808</v>
      </c>
      <c r="BN101" s="18">
        <f>MAX(0,total_abstraction_km3!BN101-domestic_gross_demand_km3!BN101-industry_water_withdrawal_km3!BN101)</f>
        <v>0</v>
      </c>
      <c r="BO101" s="18">
        <f>MAX(0,total_abstraction_km3!BO101-domestic_gross_demand_km3!BO101-industry_water_withdrawal_km3!BO101)</f>
        <v>0</v>
      </c>
      <c r="BP101" s="18">
        <f>MAX(0,total_abstraction_km3!BP101-domestic_gross_demand_km3!BP101-industry_water_withdrawal_km3!BP101)</f>
        <v>0</v>
      </c>
      <c r="BQ101" s="18">
        <f>MAX(0,total_abstraction_km3!BQ101-domestic_gross_demand_km3!BQ101-industry_water_withdrawal_km3!BQ101)</f>
        <v>0</v>
      </c>
      <c r="BR101" s="18">
        <f>MAX(0,total_abstraction_km3!BR101-domestic_gross_demand_km3!BR101-industry_water_withdrawal_km3!BR101)</f>
        <v>0</v>
      </c>
      <c r="BS101" s="18">
        <f>MAX(0,total_abstraction_km3!BS101-domestic_gross_demand_km3!BS101-industry_water_withdrawal_km3!BS101)</f>
        <v>1.2412293415309301E-13</v>
      </c>
      <c r="BT101" s="18">
        <f>MAX(0,total_abstraction_km3!BT101-domestic_gross_demand_km3!BT101-industry_water_withdrawal_km3!BT101)</f>
        <v>4.5073923335075955E-2</v>
      </c>
      <c r="BU101" s="18">
        <f>MAX(0,total_abstraction_km3!BU101-domestic_gross_demand_km3!BU101-industry_water_withdrawal_km3!BU101)</f>
        <v>0</v>
      </c>
      <c r="BV101" s="18">
        <f>MAX(0,total_abstraction_km3!BV101-domestic_gross_demand_km3!BV101-industry_water_withdrawal_km3!BV101)</f>
        <v>0</v>
      </c>
      <c r="BW101" s="18">
        <f>MAX(0,total_abstraction_km3!BW101-domestic_gross_demand_km3!BW101-industry_water_withdrawal_km3!BW101)</f>
        <v>1.9767426399999999</v>
      </c>
      <c r="BX101" s="18">
        <f>MAX(0,total_abstraction_km3!BX101-domestic_gross_demand_km3!BX101-industry_water_withdrawal_km3!BX101)</f>
        <v>0.16657414977895721</v>
      </c>
      <c r="BY101" s="18">
        <f>MAX(0,total_abstraction_km3!BY101-domestic_gross_demand_km3!BY101-industry_water_withdrawal_km3!BY101)</f>
        <v>2.0411616599999998</v>
      </c>
      <c r="BZ101" s="18">
        <f>MAX(0,total_abstraction_km3!BZ101-domestic_gross_demand_km3!BZ101-industry_water_withdrawal_km3!BZ101)</f>
        <v>0.32556077502092406</v>
      </c>
      <c r="CA101" s="18">
        <f>MAX(0,total_abstraction_km3!CA101-domestic_gross_demand_km3!CA101-industry_water_withdrawal_km3!CA101)</f>
        <v>2.1545616000000001</v>
      </c>
      <c r="CB101" s="18">
        <f>MAX(0,total_abstraction_km3!CB101-domestic_gross_demand_km3!CB101-industry_water_withdrawal_km3!CB101)</f>
        <v>0.16858157123794543</v>
      </c>
      <c r="CC101" s="18">
        <f>MAX(0,total_abstraction_km3!CC101-domestic_gross_demand_km3!CC101-industry_water_withdrawal_km3!CC101)</f>
        <v>2.4522729999999999</v>
      </c>
      <c r="CD101" s="18">
        <f>MAX(0,total_abstraction_km3!CD101-domestic_gross_demand_km3!CD101-industry_water_withdrawal_km3!CD101)</f>
        <v>0.4433237282110617</v>
      </c>
      <c r="CE101" s="18">
        <f>MAX(0,total_abstraction_km3!CE101-domestic_gross_demand_km3!CE101-industry_water_withdrawal_km3!CE101)</f>
        <v>2.9985482000000001</v>
      </c>
      <c r="CF101" s="18">
        <f>MAX(0,total_abstraction_km3!CF101-domestic_gross_demand_km3!CF101-industry_water_withdrawal_km3!CF101)</f>
        <v>0.37508963401383288</v>
      </c>
      <c r="CG101" s="18">
        <f>MAX(0,total_abstraction_km3!CG101-domestic_gross_demand_km3!CG101-industry_water_withdrawal_km3!CG101)</f>
        <v>3.7844599999999997</v>
      </c>
      <c r="CH101" s="18">
        <f>MAX(0,total_abstraction_km3!CH101-domestic_gross_demand_km3!CH101-industry_water_withdrawal_km3!CH101)</f>
        <v>0.66084019548417605</v>
      </c>
      <c r="CI101" s="18">
        <f>MAX(0,total_abstraction_km3!CI101-domestic_gross_demand_km3!CI101-industry_water_withdrawal_km3!CI101)</f>
        <v>4.0841156000000005</v>
      </c>
      <c r="CJ101" s="18">
        <f>MAX(0,total_abstraction_km3!CJ101-domestic_gross_demand_km3!CJ101-industry_water_withdrawal_km3!CJ101)</f>
        <v>0.4251893462464239</v>
      </c>
      <c r="CK101" s="18">
        <f>MAX(0,total_abstraction_km3!CK101-domestic_gross_demand_km3!CK101-industry_water_withdrawal_km3!CK101)</f>
        <v>4.0873103999999998</v>
      </c>
      <c r="CL101" s="18">
        <f>MAX(0,total_abstraction_km3!CL101-domestic_gross_demand_km3!CL101-industry_water_withdrawal_km3!CL101)</f>
        <v>0.5805475995355952</v>
      </c>
      <c r="CM101" s="18">
        <f>MAX(0,total_abstraction_km3!CM101-domestic_gross_demand_km3!CM101-industry_water_withdrawal_km3!CM101)</f>
        <v>4.2901731999999999</v>
      </c>
      <c r="CN101" s="18">
        <f>MAX(0,total_abstraction_km3!CN101-domestic_gross_demand_km3!CN101-industry_water_withdrawal_km3!CN101)</f>
        <v>0.23744140384336618</v>
      </c>
      <c r="CO101" s="18">
        <f>MAX(0,total_abstraction_km3!CO101-domestic_gross_demand_km3!CO101-industry_water_withdrawal_km3!CO101)</f>
        <v>4.1135630000000001</v>
      </c>
      <c r="CP101" s="18">
        <f>MAX(0,total_abstraction_km3!CP101-domestic_gross_demand_km3!CP101-industry_water_withdrawal_km3!CP101)</f>
        <v>7.8955938719924998E-2</v>
      </c>
      <c r="CQ101" s="18">
        <f>MAX(0,total_abstraction_km3!CQ101-domestic_gross_demand_km3!CQ101-industry_water_withdrawal_km3!CQ101)</f>
        <v>3.7161159999999995</v>
      </c>
      <c r="CR101" s="18">
        <f>MAX(0,total_abstraction_km3!CR101-domestic_gross_demand_km3!CR101-industry_water_withdrawal_km3!CR101)</f>
        <v>0.49930660884650896</v>
      </c>
      <c r="CS101" s="18">
        <f>MAX(0,total_abstraction_km3!CS101-domestic_gross_demand_km3!CS101-industry_water_withdrawal_km3!CS101)</f>
        <v>3.6860603333333377</v>
      </c>
      <c r="CT101" s="18">
        <f>MAX(0,total_abstraction_km3!CT101-domestic_gross_demand_km3!CT101-industry_water_withdrawal_km3!CT101)</f>
        <v>0.3153619105333812</v>
      </c>
    </row>
    <row r="102" spans="1:98" x14ac:dyDescent="0.25">
      <c r="A102" s="18">
        <v>188</v>
      </c>
      <c r="B102" s="18" t="s">
        <v>2011</v>
      </c>
      <c r="C102" s="18" t="s">
        <v>626</v>
      </c>
      <c r="D102" s="18" t="s">
        <v>458</v>
      </c>
      <c r="E102" s="18" t="s">
        <v>350</v>
      </c>
      <c r="F102" s="18">
        <f>MAX(0,total_abstraction_km3!F102-domestic_gross_demand_km3!F102-industry_water_withdrawal_km3!F102)</f>
        <v>0</v>
      </c>
      <c r="G102" s="18">
        <f>MAX(0,total_abstraction_km3!G102-domestic_gross_demand_km3!G102-industry_water_withdrawal_km3!G102)</f>
        <v>0</v>
      </c>
      <c r="H102" s="18">
        <f>MAX(0,total_abstraction_km3!H102-domestic_gross_demand_km3!H102-industry_water_withdrawal_km3!H102)</f>
        <v>0</v>
      </c>
      <c r="I102" s="18">
        <f>MAX(0,total_abstraction_km3!I102-domestic_gross_demand_km3!I102-industry_water_withdrawal_km3!I102)</f>
        <v>0</v>
      </c>
      <c r="J102" s="18">
        <f>MAX(0,total_abstraction_km3!J102-domestic_gross_demand_km3!J102-industry_water_withdrawal_km3!J102)</f>
        <v>0</v>
      </c>
      <c r="K102" s="18">
        <f>MAX(0,total_abstraction_km3!K102-domestic_gross_demand_km3!K102-industry_water_withdrawal_km3!K102)</f>
        <v>0</v>
      </c>
      <c r="L102" s="18">
        <f>MAX(0,total_abstraction_km3!L102-domestic_gross_demand_km3!L102-industry_water_withdrawal_km3!L102)</f>
        <v>0</v>
      </c>
      <c r="M102" s="18">
        <f>MAX(0,total_abstraction_km3!M102-domestic_gross_demand_km3!M102-industry_water_withdrawal_km3!M102)</f>
        <v>0</v>
      </c>
      <c r="N102" s="18">
        <f>MAX(0,total_abstraction_km3!N102-domestic_gross_demand_km3!N102-industry_water_withdrawal_km3!N102)</f>
        <v>0</v>
      </c>
      <c r="O102" s="18">
        <f>MAX(0,total_abstraction_km3!O102-domestic_gross_demand_km3!O102-industry_water_withdrawal_km3!O102)</f>
        <v>0</v>
      </c>
      <c r="P102" s="18">
        <f>MAX(0,total_abstraction_km3!P102-domestic_gross_demand_km3!P102-industry_water_withdrawal_km3!P102)</f>
        <v>0</v>
      </c>
      <c r="Q102" s="18">
        <f>MAX(0,total_abstraction_km3!Q102-domestic_gross_demand_km3!Q102-industry_water_withdrawal_km3!Q102)</f>
        <v>0</v>
      </c>
      <c r="R102" s="18">
        <f>MAX(0,total_abstraction_km3!R102-domestic_gross_demand_km3!R102-industry_water_withdrawal_km3!R102)</f>
        <v>0</v>
      </c>
      <c r="S102" s="18">
        <f>MAX(0,total_abstraction_km3!S102-domestic_gross_demand_km3!S102-industry_water_withdrawal_km3!S102)</f>
        <v>0</v>
      </c>
      <c r="T102" s="18">
        <f>MAX(0,total_abstraction_km3!T102-domestic_gross_demand_km3!T102-industry_water_withdrawal_km3!T102)</f>
        <v>0</v>
      </c>
      <c r="U102" s="18">
        <f>MAX(0,total_abstraction_km3!U102-domestic_gross_demand_km3!U102-industry_water_withdrawal_km3!U102)</f>
        <v>0</v>
      </c>
      <c r="V102" s="18">
        <f>MAX(0,total_abstraction_km3!V102-domestic_gross_demand_km3!V102-industry_water_withdrawal_km3!V102)</f>
        <v>0</v>
      </c>
      <c r="W102" s="18">
        <f>MAX(0,total_abstraction_km3!W102-domestic_gross_demand_km3!W102-industry_water_withdrawal_km3!W102)</f>
        <v>0</v>
      </c>
      <c r="X102" s="18">
        <f>MAX(0,total_abstraction_km3!X102-domestic_gross_demand_km3!X102-industry_water_withdrawal_km3!X102)</f>
        <v>0</v>
      </c>
      <c r="Y102" s="18">
        <f>MAX(0,total_abstraction_km3!Y102-domestic_gross_demand_km3!Y102-industry_water_withdrawal_km3!Y102)</f>
        <v>0</v>
      </c>
      <c r="Z102" s="18">
        <f>MAX(0,total_abstraction_km3!Z102-domestic_gross_demand_km3!Z102-industry_water_withdrawal_km3!Z102)</f>
        <v>0</v>
      </c>
      <c r="AA102" s="18">
        <f>MAX(0,total_abstraction_km3!AA102-domestic_gross_demand_km3!AA102-industry_water_withdrawal_km3!AA102)</f>
        <v>0</v>
      </c>
      <c r="AB102" s="18">
        <f>MAX(0,total_abstraction_km3!AB102-domestic_gross_demand_km3!AB102-industry_water_withdrawal_km3!AB102)</f>
        <v>0</v>
      </c>
      <c r="AC102" s="18">
        <f>MAX(0,total_abstraction_km3!AC102-domestic_gross_demand_km3!AC102-industry_water_withdrawal_km3!AC102)</f>
        <v>0</v>
      </c>
      <c r="AD102" s="18">
        <f>MAX(0,total_abstraction_km3!AD102-domestic_gross_demand_km3!AD102-industry_water_withdrawal_km3!AD102)</f>
        <v>0</v>
      </c>
      <c r="AE102" s="18">
        <f>MAX(0,total_abstraction_km3!AE102-domestic_gross_demand_km3!AE102-industry_water_withdrawal_km3!AE102)</f>
        <v>0</v>
      </c>
      <c r="AF102" s="18">
        <f>MAX(0,total_abstraction_km3!AF102-domestic_gross_demand_km3!AF102-industry_water_withdrawal_km3!AF102)</f>
        <v>0</v>
      </c>
      <c r="AG102" s="18">
        <f>MAX(0,total_abstraction_km3!AG102-domestic_gross_demand_km3!AG102-industry_water_withdrawal_km3!AG102)</f>
        <v>0</v>
      </c>
      <c r="AH102" s="18">
        <f>MAX(0,total_abstraction_km3!AH102-domestic_gross_demand_km3!AH102-industry_water_withdrawal_km3!AH102)</f>
        <v>0</v>
      </c>
      <c r="AI102" s="18">
        <f>MAX(0,total_abstraction_km3!AI102-domestic_gross_demand_km3!AI102-industry_water_withdrawal_km3!AI102)</f>
        <v>0</v>
      </c>
      <c r="AJ102" s="18">
        <f>MAX(0,total_abstraction_km3!AJ102-domestic_gross_demand_km3!AJ102-industry_water_withdrawal_km3!AJ102)</f>
        <v>0</v>
      </c>
      <c r="AK102" s="18">
        <f>MAX(0,total_abstraction_km3!AK102-domestic_gross_demand_km3!AK102-industry_water_withdrawal_km3!AK102)</f>
        <v>0</v>
      </c>
      <c r="AL102" s="18">
        <f>MAX(0,total_abstraction_km3!AL102-domestic_gross_demand_km3!AL102-industry_water_withdrawal_km3!AL102)</f>
        <v>0</v>
      </c>
      <c r="AM102" s="18">
        <f>MAX(0,total_abstraction_km3!AM102-domestic_gross_demand_km3!AM102-industry_water_withdrawal_km3!AM102)</f>
        <v>0</v>
      </c>
      <c r="AN102" s="18">
        <f>MAX(0,total_abstraction_km3!AN102-domestic_gross_demand_km3!AN102-industry_water_withdrawal_km3!AN102)</f>
        <v>0</v>
      </c>
      <c r="AO102" s="18">
        <f>MAX(0,total_abstraction_km3!AO102-domestic_gross_demand_km3!AO102-industry_water_withdrawal_km3!AO102)</f>
        <v>0</v>
      </c>
      <c r="AP102" s="18">
        <f>MAX(0,total_abstraction_km3!AP102-domestic_gross_demand_km3!AP102-industry_water_withdrawal_km3!AP102)</f>
        <v>0</v>
      </c>
      <c r="AQ102" s="18">
        <f>MAX(0,total_abstraction_km3!AQ102-domestic_gross_demand_km3!AQ102-industry_water_withdrawal_km3!AQ102)</f>
        <v>0</v>
      </c>
      <c r="AR102" s="18">
        <f>MAX(0,total_abstraction_km3!AR102-domestic_gross_demand_km3!AR102-industry_water_withdrawal_km3!AR102)</f>
        <v>0</v>
      </c>
      <c r="AS102" s="18">
        <f>MAX(0,total_abstraction_km3!AS102-domestic_gross_demand_km3!AS102-industry_water_withdrawal_km3!AS102)</f>
        <v>0</v>
      </c>
      <c r="AT102" s="18">
        <f>MAX(0,total_abstraction_km3!AT102-domestic_gross_demand_km3!AT102-industry_water_withdrawal_km3!AT102)</f>
        <v>0</v>
      </c>
      <c r="AU102" s="18">
        <f>MAX(0,total_abstraction_km3!AU102-domestic_gross_demand_km3!AU102-industry_water_withdrawal_km3!AU102)</f>
        <v>0</v>
      </c>
      <c r="AV102" s="18">
        <f>MAX(0,total_abstraction_km3!AV102-domestic_gross_demand_km3!AV102-industry_water_withdrawal_km3!AV102)</f>
        <v>0</v>
      </c>
      <c r="AW102" s="18">
        <f>MAX(0,total_abstraction_km3!AW102-domestic_gross_demand_km3!AW102-industry_water_withdrawal_km3!AW102)</f>
        <v>0</v>
      </c>
      <c r="AX102" s="18">
        <f>MAX(0,total_abstraction_km3!AX102-domestic_gross_demand_km3!AX102-industry_water_withdrawal_km3!AX102)</f>
        <v>0</v>
      </c>
      <c r="AY102" s="18">
        <f>MAX(0,total_abstraction_km3!AY102-domestic_gross_demand_km3!AY102-industry_water_withdrawal_km3!AY102)</f>
        <v>0</v>
      </c>
      <c r="AZ102" s="18">
        <f>MAX(0,total_abstraction_km3!AZ102-domestic_gross_demand_km3!AZ102-industry_water_withdrawal_km3!AZ102)</f>
        <v>0</v>
      </c>
      <c r="BA102" s="18">
        <f>MAX(0,total_abstraction_km3!BA102-domestic_gross_demand_km3!BA102-industry_water_withdrawal_km3!BA102)</f>
        <v>0</v>
      </c>
      <c r="BB102" s="18">
        <f>MAX(0,total_abstraction_km3!BB102-domestic_gross_demand_km3!BB102-industry_water_withdrawal_km3!BB102)</f>
        <v>0</v>
      </c>
      <c r="BC102" s="18">
        <f>MAX(0,total_abstraction_km3!BC102-domestic_gross_demand_km3!BC102-industry_water_withdrawal_km3!BC102)</f>
        <v>0</v>
      </c>
      <c r="BD102" s="18">
        <f>MAX(0,total_abstraction_km3!BD102-domestic_gross_demand_km3!BD102-industry_water_withdrawal_km3!BD102)</f>
        <v>0</v>
      </c>
      <c r="BE102" s="18">
        <f>MAX(0,total_abstraction_km3!BE102-domestic_gross_demand_km3!BE102-industry_water_withdrawal_km3!BE102)</f>
        <v>0</v>
      </c>
      <c r="BF102" s="18">
        <f>MAX(0,total_abstraction_km3!BF102-domestic_gross_demand_km3!BF102-industry_water_withdrawal_km3!BF102)</f>
        <v>0</v>
      </c>
      <c r="BG102" s="18">
        <f>MAX(0,total_abstraction_km3!BG102-domestic_gross_demand_km3!BG102-industry_water_withdrawal_km3!BG102)</f>
        <v>0</v>
      </c>
      <c r="BH102" s="18">
        <f>MAX(0,total_abstraction_km3!BH102-domestic_gross_demand_km3!BH102-industry_water_withdrawal_km3!BH102)</f>
        <v>0</v>
      </c>
      <c r="BI102" s="18">
        <f>MAX(0,total_abstraction_km3!BI102-domestic_gross_demand_km3!BI102-industry_water_withdrawal_km3!BI102)</f>
        <v>0</v>
      </c>
      <c r="BJ102" s="18">
        <f>MAX(0,total_abstraction_km3!BJ102-domestic_gross_demand_km3!BJ102-industry_water_withdrawal_km3!BJ102)</f>
        <v>0</v>
      </c>
      <c r="BK102" s="18">
        <f>MAX(0,total_abstraction_km3!BK102-domestic_gross_demand_km3!BK102-industry_water_withdrawal_km3!BK102)</f>
        <v>0</v>
      </c>
      <c r="BL102" s="18">
        <f>MAX(0,total_abstraction_km3!BL102-domestic_gross_demand_km3!BL102-industry_water_withdrawal_km3!BL102)</f>
        <v>0</v>
      </c>
      <c r="BM102" s="18">
        <f>MAX(0,total_abstraction_km3!BM102-domestic_gross_demand_km3!BM102-industry_water_withdrawal_km3!BM102)</f>
        <v>0</v>
      </c>
      <c r="BN102" s="18" t="e">
        <f>MAX(0,total_abstraction_km3!BN102-domestic_gross_demand_km3!BN102-industry_water_withdrawal_km3!BN102)</f>
        <v>#VALUE!</v>
      </c>
      <c r="BO102" s="18" t="e">
        <f>MAX(0,total_abstraction_km3!BO102-domestic_gross_demand_km3!BO102-industry_water_withdrawal_km3!BO102)</f>
        <v>#VALUE!</v>
      </c>
      <c r="BP102" s="18" t="e">
        <f>MAX(0,total_abstraction_km3!BP102-domestic_gross_demand_km3!BP102-industry_water_withdrawal_km3!BP102)</f>
        <v>#VALUE!</v>
      </c>
      <c r="BQ102" s="18" t="e">
        <f>MAX(0,total_abstraction_km3!BQ102-domestic_gross_demand_km3!BQ102-industry_water_withdrawal_km3!BQ102)</f>
        <v>#VALUE!</v>
      </c>
      <c r="BR102" s="18" t="e">
        <f>MAX(0,total_abstraction_km3!BR102-domestic_gross_demand_km3!BR102-industry_water_withdrawal_km3!BR102)</f>
        <v>#VALUE!</v>
      </c>
      <c r="BS102" s="18" t="e">
        <f>MAX(0,total_abstraction_km3!BS102-domestic_gross_demand_km3!BS102-industry_water_withdrawal_km3!BS102)</f>
        <v>#VALUE!</v>
      </c>
      <c r="BT102" s="18">
        <f>MAX(0,total_abstraction_km3!BT102-domestic_gross_demand_km3!BT102-industry_water_withdrawal_km3!BT102)</f>
        <v>0</v>
      </c>
      <c r="BU102" s="18" t="e">
        <f>MAX(0,total_abstraction_km3!BU102-domestic_gross_demand_km3!BU102-industry_water_withdrawal_km3!BU102)</f>
        <v>#VALUE!</v>
      </c>
      <c r="BV102" s="18" t="e">
        <f>MAX(0,total_abstraction_km3!BV102-domestic_gross_demand_km3!BV102-industry_water_withdrawal_km3!BV102)</f>
        <v>#VALUE!</v>
      </c>
      <c r="BW102" s="18">
        <f>MAX(0,total_abstraction_km3!BW102-domestic_gross_demand_km3!BW102-industry_water_withdrawal_km3!BW102)</f>
        <v>0</v>
      </c>
      <c r="BX102" s="18">
        <f>MAX(0,total_abstraction_km3!BX102-domestic_gross_demand_km3!BX102-industry_water_withdrawal_km3!BX102)</f>
        <v>0</v>
      </c>
      <c r="BY102" s="18">
        <f>MAX(0,total_abstraction_km3!BY102-domestic_gross_demand_km3!BY102-industry_water_withdrawal_km3!BY102)</f>
        <v>0</v>
      </c>
      <c r="BZ102" s="18">
        <f>MAX(0,total_abstraction_km3!BZ102-domestic_gross_demand_km3!BZ102-industry_water_withdrawal_km3!BZ102)</f>
        <v>0</v>
      </c>
      <c r="CA102" s="18">
        <f>MAX(0,total_abstraction_km3!CA102-domestic_gross_demand_km3!CA102-industry_water_withdrawal_km3!CA102)</f>
        <v>0</v>
      </c>
      <c r="CB102" s="18">
        <f>MAX(0,total_abstraction_km3!CB102-domestic_gross_demand_km3!CB102-industry_water_withdrawal_km3!CB102)</f>
        <v>0</v>
      </c>
      <c r="CC102" s="18">
        <f>MAX(0,total_abstraction_km3!CC102-domestic_gross_demand_km3!CC102-industry_water_withdrawal_km3!CC102)</f>
        <v>0</v>
      </c>
      <c r="CD102" s="18">
        <f>MAX(0,total_abstraction_km3!CD102-domestic_gross_demand_km3!CD102-industry_water_withdrawal_km3!CD102)</f>
        <v>0</v>
      </c>
      <c r="CE102" s="18">
        <f>MAX(0,total_abstraction_km3!CE102-domestic_gross_demand_km3!CE102-industry_water_withdrawal_km3!CE102)</f>
        <v>0</v>
      </c>
      <c r="CF102" s="18">
        <f>MAX(0,total_abstraction_km3!CF102-domestic_gross_demand_km3!CF102-industry_water_withdrawal_km3!CF102)</f>
        <v>0</v>
      </c>
      <c r="CG102" s="18">
        <f>MAX(0,total_abstraction_km3!CG102-domestic_gross_demand_km3!CG102-industry_water_withdrawal_km3!CG102)</f>
        <v>0</v>
      </c>
      <c r="CH102" s="18">
        <f>MAX(0,total_abstraction_km3!CH102-domestic_gross_demand_km3!CH102-industry_water_withdrawal_km3!CH102)</f>
        <v>0</v>
      </c>
      <c r="CI102" s="18">
        <f>MAX(0,total_abstraction_km3!CI102-domestic_gross_demand_km3!CI102-industry_water_withdrawal_km3!CI102)</f>
        <v>0</v>
      </c>
      <c r="CJ102" s="18">
        <f>MAX(0,total_abstraction_km3!CJ102-domestic_gross_demand_km3!CJ102-industry_water_withdrawal_km3!CJ102)</f>
        <v>0</v>
      </c>
      <c r="CK102" s="18">
        <f>MAX(0,total_abstraction_km3!CK102-domestic_gross_demand_km3!CK102-industry_water_withdrawal_km3!CK102)</f>
        <v>0</v>
      </c>
      <c r="CL102" s="18">
        <f>MAX(0,total_abstraction_km3!CL102-domestic_gross_demand_km3!CL102-industry_water_withdrawal_km3!CL102)</f>
        <v>0</v>
      </c>
      <c r="CM102" s="18">
        <f>MAX(0,total_abstraction_km3!CM102-domestic_gross_demand_km3!CM102-industry_water_withdrawal_km3!CM102)</f>
        <v>0</v>
      </c>
      <c r="CN102" s="18">
        <f>MAX(0,total_abstraction_km3!CN102-domestic_gross_demand_km3!CN102-industry_water_withdrawal_km3!CN102)</f>
        <v>0</v>
      </c>
      <c r="CO102" s="18">
        <f>MAX(0,total_abstraction_km3!CO102-domestic_gross_demand_km3!CO102-industry_water_withdrawal_km3!CO102)</f>
        <v>0</v>
      </c>
      <c r="CP102" s="18">
        <f>MAX(0,total_abstraction_km3!CP102-domestic_gross_demand_km3!CP102-industry_water_withdrawal_km3!CP102)</f>
        <v>0</v>
      </c>
      <c r="CQ102" s="18">
        <f>MAX(0,total_abstraction_km3!CQ102-domestic_gross_demand_km3!CQ102-industry_water_withdrawal_km3!CQ102)</f>
        <v>0</v>
      </c>
      <c r="CR102" s="18">
        <f>MAX(0,total_abstraction_km3!CR102-domestic_gross_demand_km3!CR102-industry_water_withdrawal_km3!CR102)</f>
        <v>0</v>
      </c>
      <c r="CS102" s="18">
        <f>MAX(0,total_abstraction_km3!CS102-domestic_gross_demand_km3!CS102-industry_water_withdrawal_km3!CS102)</f>
        <v>0</v>
      </c>
      <c r="CT102" s="18">
        <f>MAX(0,total_abstraction_km3!CT102-domestic_gross_demand_km3!CT102-industry_water_withdrawal_km3!CT102)</f>
        <v>0</v>
      </c>
    </row>
    <row r="103" spans="1:98" x14ac:dyDescent="0.25">
      <c r="A103" s="18">
        <v>189</v>
      </c>
      <c r="B103" s="18" t="s">
        <v>2012</v>
      </c>
      <c r="C103" s="18" t="s">
        <v>627</v>
      </c>
      <c r="D103" s="18" t="s">
        <v>426</v>
      </c>
      <c r="E103" s="18" t="s">
        <v>352</v>
      </c>
      <c r="F103" s="18">
        <f>MAX(0,total_abstraction_km3!F103-domestic_gross_demand_km3!F103-industry_water_withdrawal_km3!F103)</f>
        <v>0</v>
      </c>
      <c r="G103" s="18">
        <f>MAX(0,total_abstraction_km3!G103-domestic_gross_demand_km3!G103-industry_water_withdrawal_km3!G103)</f>
        <v>2.7599999999999847E-4</v>
      </c>
      <c r="H103" s="18">
        <f>MAX(0,total_abstraction_km3!H103-domestic_gross_demand_km3!H103-industry_water_withdrawal_km3!H103)</f>
        <v>0</v>
      </c>
      <c r="I103" s="18">
        <f>MAX(0,total_abstraction_km3!I103-domestic_gross_demand_km3!I103-industry_water_withdrawal_km3!I103)</f>
        <v>0</v>
      </c>
      <c r="J103" s="18">
        <f>MAX(0,total_abstraction_km3!J103-domestic_gross_demand_km3!J103-industry_water_withdrawal_km3!J103)</f>
        <v>2.5839999999999891E-4</v>
      </c>
      <c r="K103" s="18">
        <f>MAX(0,total_abstraction_km3!K103-domestic_gross_demand_km3!K103-industry_water_withdrawal_km3!K103)</f>
        <v>0</v>
      </c>
      <c r="L103" s="18">
        <f>MAX(0,total_abstraction_km3!L103-domestic_gross_demand_km3!L103-industry_water_withdrawal_km3!L103)</f>
        <v>0</v>
      </c>
      <c r="M103" s="18">
        <f>MAX(0,total_abstraction_km3!M103-domestic_gross_demand_km3!M103-industry_water_withdrawal_km3!M103)</f>
        <v>0</v>
      </c>
      <c r="N103" s="18">
        <f>MAX(0,total_abstraction_km3!N103-domestic_gross_demand_km3!N103-industry_water_withdrawal_km3!N103)</f>
        <v>0</v>
      </c>
      <c r="O103" s="18">
        <f>MAX(0,total_abstraction_km3!O103-domestic_gross_demand_km3!O103-industry_water_withdrawal_km3!O103)</f>
        <v>0</v>
      </c>
      <c r="P103" s="18">
        <f>MAX(0,total_abstraction_km3!P103-domestic_gross_demand_km3!P103-industry_water_withdrawal_km3!P103)</f>
        <v>0</v>
      </c>
      <c r="Q103" s="18">
        <f>MAX(0,total_abstraction_km3!Q103-domestic_gross_demand_km3!Q103-industry_water_withdrawal_km3!Q103)</f>
        <v>0</v>
      </c>
      <c r="R103" s="18">
        <f>MAX(0,total_abstraction_km3!R103-domestic_gross_demand_km3!R103-industry_water_withdrawal_km3!R103)</f>
        <v>0</v>
      </c>
      <c r="S103" s="18">
        <f>MAX(0,total_abstraction_km3!S103-domestic_gross_demand_km3!S103-industry_water_withdrawal_km3!S103)</f>
        <v>0</v>
      </c>
      <c r="T103" s="18">
        <f>MAX(0,total_abstraction_km3!T103-domestic_gross_demand_km3!T103-industry_water_withdrawal_km3!T103)</f>
        <v>0</v>
      </c>
      <c r="U103" s="18">
        <f>MAX(0,total_abstraction_km3!U103-domestic_gross_demand_km3!U103-industry_water_withdrawal_km3!U103)</f>
        <v>0</v>
      </c>
      <c r="V103" s="18">
        <f>MAX(0,total_abstraction_km3!V103-domestic_gross_demand_km3!V103-industry_water_withdrawal_km3!V103)</f>
        <v>0</v>
      </c>
      <c r="W103" s="18">
        <f>MAX(0,total_abstraction_km3!W103-domestic_gross_demand_km3!W103-industry_water_withdrawal_km3!W103)</f>
        <v>0</v>
      </c>
      <c r="X103" s="18">
        <f>MAX(0,total_abstraction_km3!X103-domestic_gross_demand_km3!X103-industry_water_withdrawal_km3!X103)</f>
        <v>0</v>
      </c>
      <c r="Y103" s="18">
        <f>MAX(0,total_abstraction_km3!Y103-domestic_gross_demand_km3!Y103-industry_water_withdrawal_km3!Y103)</f>
        <v>0</v>
      </c>
      <c r="Z103" s="18">
        <f>MAX(0,total_abstraction_km3!Z103-domestic_gross_demand_km3!Z103-industry_water_withdrawal_km3!Z103)</f>
        <v>0</v>
      </c>
      <c r="AA103" s="18">
        <f>MAX(0,total_abstraction_km3!AA103-domestic_gross_demand_km3!AA103-industry_water_withdrawal_km3!AA103)</f>
        <v>0</v>
      </c>
      <c r="AB103" s="18">
        <f>MAX(0,total_abstraction_km3!AB103-domestic_gross_demand_km3!AB103-industry_water_withdrawal_km3!AB103)</f>
        <v>0</v>
      </c>
      <c r="AC103" s="18">
        <f>MAX(0,total_abstraction_km3!AC103-domestic_gross_demand_km3!AC103-industry_water_withdrawal_km3!AC103)</f>
        <v>0</v>
      </c>
      <c r="AD103" s="18">
        <f>MAX(0,total_abstraction_km3!AD103-domestic_gross_demand_km3!AD103-industry_water_withdrawal_km3!AD103)</f>
        <v>0</v>
      </c>
      <c r="AE103" s="18">
        <f>MAX(0,total_abstraction_km3!AE103-domestic_gross_demand_km3!AE103-industry_water_withdrawal_km3!AE103)</f>
        <v>0</v>
      </c>
      <c r="AF103" s="18">
        <f>MAX(0,total_abstraction_km3!AF103-domestic_gross_demand_km3!AF103-industry_water_withdrawal_km3!AF103)</f>
        <v>0</v>
      </c>
      <c r="AG103" s="18">
        <f>MAX(0,total_abstraction_km3!AG103-domestic_gross_demand_km3!AG103-industry_water_withdrawal_km3!AG103)</f>
        <v>0</v>
      </c>
      <c r="AH103" s="18">
        <f>MAX(0,total_abstraction_km3!AH103-domestic_gross_demand_km3!AH103-industry_water_withdrawal_km3!AH103)</f>
        <v>0</v>
      </c>
      <c r="AI103" s="18">
        <f>MAX(0,total_abstraction_km3!AI103-domestic_gross_demand_km3!AI103-industry_water_withdrawal_km3!AI103)</f>
        <v>3.2227999999999979E-3</v>
      </c>
      <c r="AJ103" s="18">
        <f>MAX(0,total_abstraction_km3!AJ103-domestic_gross_demand_km3!AJ103-industry_water_withdrawal_km3!AJ103)</f>
        <v>1.8053999999999987E-3</v>
      </c>
      <c r="AK103" s="18">
        <f>MAX(0,total_abstraction_km3!AK103-domestic_gross_demand_km3!AK103-industry_water_withdrawal_km3!AK103)</f>
        <v>0</v>
      </c>
      <c r="AL103" s="18">
        <f>MAX(0,total_abstraction_km3!AL103-domestic_gross_demand_km3!AL103-industry_water_withdrawal_km3!AL103)</f>
        <v>0</v>
      </c>
      <c r="AM103" s="18">
        <f>MAX(0,total_abstraction_km3!AM103-domestic_gross_demand_km3!AM103-industry_water_withdrawal_km3!AM103)</f>
        <v>0</v>
      </c>
      <c r="AN103" s="18">
        <f>MAX(0,total_abstraction_km3!AN103-domestic_gross_demand_km3!AN103-industry_water_withdrawal_km3!AN103)</f>
        <v>0</v>
      </c>
      <c r="AO103" s="18">
        <f>MAX(0,total_abstraction_km3!AO103-domestic_gross_demand_km3!AO103-industry_water_withdrawal_km3!AO103)</f>
        <v>0</v>
      </c>
      <c r="AP103" s="18">
        <f>MAX(0,total_abstraction_km3!AP103-domestic_gross_demand_km3!AP103-industry_water_withdrawal_km3!AP103)</f>
        <v>0</v>
      </c>
      <c r="AQ103" s="18">
        <f>MAX(0,total_abstraction_km3!AQ103-domestic_gross_demand_km3!AQ103-industry_water_withdrawal_km3!AQ103)</f>
        <v>4.2773000000000116E-3</v>
      </c>
      <c r="AR103" s="18">
        <f>MAX(0,total_abstraction_km3!AR103-domestic_gross_demand_km3!AR103-industry_water_withdrawal_km3!AR103)</f>
        <v>0</v>
      </c>
      <c r="AS103" s="18">
        <f>MAX(0,total_abstraction_km3!AS103-domestic_gross_demand_km3!AS103-industry_water_withdrawal_km3!AS103)</f>
        <v>0</v>
      </c>
      <c r="AT103" s="18">
        <f>MAX(0,total_abstraction_km3!AT103-domestic_gross_demand_km3!AT103-industry_water_withdrawal_km3!AT103)</f>
        <v>2.9019999999999047E-4</v>
      </c>
      <c r="AU103" s="18">
        <f>MAX(0,total_abstraction_km3!AU103-domestic_gross_demand_km3!AU103-industry_water_withdrawal_km3!AU103)</f>
        <v>0</v>
      </c>
      <c r="AV103" s="18">
        <f>MAX(0,total_abstraction_km3!AV103-domestic_gross_demand_km3!AV103-industry_water_withdrawal_km3!AV103)</f>
        <v>0</v>
      </c>
      <c r="AW103" s="18">
        <f>MAX(0,total_abstraction_km3!AW103-domestic_gross_demand_km3!AW103-industry_water_withdrawal_km3!AW103)</f>
        <v>4.7342999999999968E-3</v>
      </c>
      <c r="AX103" s="18">
        <f>MAX(0,total_abstraction_km3!AX103-domestic_gross_demand_km3!AX103-industry_water_withdrawal_km3!AX103)</f>
        <v>0</v>
      </c>
      <c r="AY103" s="18">
        <f>MAX(0,total_abstraction_km3!AY103-domestic_gross_demand_km3!AY103-industry_water_withdrawal_km3!AY103)</f>
        <v>6.5730000000000094E-3</v>
      </c>
      <c r="AZ103" s="18">
        <f>MAX(0,total_abstraction_km3!AZ103-domestic_gross_demand_km3!AZ103-industry_water_withdrawal_km3!AZ103)</f>
        <v>0</v>
      </c>
      <c r="BA103" s="18">
        <f>MAX(0,total_abstraction_km3!BA103-domestic_gross_demand_km3!BA103-industry_water_withdrawal_km3!BA103)</f>
        <v>0</v>
      </c>
      <c r="BB103" s="18">
        <f>MAX(0,total_abstraction_km3!BB103-domestic_gross_demand_km3!BB103-industry_water_withdrawal_km3!BB103)</f>
        <v>0</v>
      </c>
      <c r="BC103" s="18">
        <f>MAX(0,total_abstraction_km3!BC103-domestic_gross_demand_km3!BC103-industry_water_withdrawal_km3!BC103)</f>
        <v>0</v>
      </c>
      <c r="BD103" s="18">
        <f>MAX(0,total_abstraction_km3!BD103-domestic_gross_demand_km3!BD103-industry_water_withdrawal_km3!BD103)</f>
        <v>0</v>
      </c>
      <c r="BE103" s="18">
        <f>MAX(0,total_abstraction_km3!BE103-domestic_gross_demand_km3!BE103-industry_water_withdrawal_km3!BE103)</f>
        <v>0</v>
      </c>
      <c r="BF103" s="18">
        <f>MAX(0,total_abstraction_km3!BF103-domestic_gross_demand_km3!BF103-industry_water_withdrawal_km3!BF103)</f>
        <v>0</v>
      </c>
      <c r="BG103" s="18">
        <f>MAX(0,total_abstraction_km3!BG103-domestic_gross_demand_km3!BG103-industry_water_withdrawal_km3!BG103)</f>
        <v>0</v>
      </c>
      <c r="BH103" s="18">
        <f>MAX(0,total_abstraction_km3!BH103-domestic_gross_demand_km3!BH103-industry_water_withdrawal_km3!BH103)</f>
        <v>0</v>
      </c>
      <c r="BI103" s="18">
        <f>MAX(0,total_abstraction_km3!BI103-domestic_gross_demand_km3!BI103-industry_water_withdrawal_km3!BI103)</f>
        <v>0</v>
      </c>
      <c r="BJ103" s="18">
        <f>MAX(0,total_abstraction_km3!BJ103-domestic_gross_demand_km3!BJ103-industry_water_withdrawal_km3!BJ103)</f>
        <v>0</v>
      </c>
      <c r="BK103" s="18">
        <f>MAX(0,total_abstraction_km3!BK103-domestic_gross_demand_km3!BK103-industry_water_withdrawal_km3!BK103)</f>
        <v>0</v>
      </c>
      <c r="BL103" s="18">
        <f>MAX(0,total_abstraction_km3!BL103-domestic_gross_demand_km3!BL103-industry_water_withdrawal_km3!BL103)</f>
        <v>0</v>
      </c>
      <c r="BM103" s="18">
        <f>MAX(0,total_abstraction_km3!BM103-domestic_gross_demand_km3!BM103-industry_water_withdrawal_km3!BM103)</f>
        <v>0</v>
      </c>
      <c r="BN103" s="18">
        <f>MAX(0,total_abstraction_km3!BN103-domestic_gross_demand_km3!BN103-industry_water_withdrawal_km3!BN103)</f>
        <v>0</v>
      </c>
      <c r="BO103" s="18">
        <f>MAX(0,total_abstraction_km3!BO103-domestic_gross_demand_km3!BO103-industry_water_withdrawal_km3!BO103)</f>
        <v>0</v>
      </c>
      <c r="BP103" s="18">
        <f>MAX(0,total_abstraction_km3!BP103-domestic_gross_demand_km3!BP103-industry_water_withdrawal_km3!BP103)</f>
        <v>0</v>
      </c>
      <c r="BQ103" s="18">
        <f>MAX(0,total_abstraction_km3!BQ103-domestic_gross_demand_km3!BQ103-industry_water_withdrawal_km3!BQ103)</f>
        <v>0</v>
      </c>
      <c r="BR103" s="18">
        <f>MAX(0,total_abstraction_km3!BR103-domestic_gross_demand_km3!BR103-industry_water_withdrawal_km3!BR103)</f>
        <v>0</v>
      </c>
      <c r="BS103" s="18">
        <f>MAX(0,total_abstraction_km3!BS103-domestic_gross_demand_km3!BS103-industry_water_withdrawal_km3!BS103)</f>
        <v>0</v>
      </c>
      <c r="BT103" s="18">
        <f>MAX(0,total_abstraction_km3!BT103-domestic_gross_demand_km3!BT103-industry_water_withdrawal_km3!BT103)</f>
        <v>0</v>
      </c>
      <c r="BU103" s="18">
        <f>MAX(0,total_abstraction_km3!BU103-domestic_gross_demand_km3!BU103-industry_water_withdrawal_km3!BU103)</f>
        <v>0</v>
      </c>
      <c r="BV103" s="18">
        <f>MAX(0,total_abstraction_km3!BV103-domestic_gross_demand_km3!BV103-industry_water_withdrawal_km3!BV103)</f>
        <v>0</v>
      </c>
      <c r="BW103" s="18">
        <f>MAX(0,total_abstraction_km3!BW103-domestic_gross_demand_km3!BW103-industry_water_withdrawal_km3!BW103)</f>
        <v>0</v>
      </c>
      <c r="BX103" s="18">
        <f>MAX(0,total_abstraction_km3!BX103-domestic_gross_demand_km3!BX103-industry_water_withdrawal_km3!BX103)</f>
        <v>4.9330443328582201E-4</v>
      </c>
      <c r="BY103" s="18">
        <f>MAX(0,total_abstraction_km3!BY103-domestic_gross_demand_km3!BY103-industry_water_withdrawal_km3!BY103)</f>
        <v>0</v>
      </c>
      <c r="BZ103" s="18">
        <f>MAX(0,total_abstraction_km3!BZ103-domestic_gross_demand_km3!BZ103-industry_water_withdrawal_km3!BZ103)</f>
        <v>0</v>
      </c>
      <c r="CA103" s="18">
        <f>MAX(0,total_abstraction_km3!CA103-domestic_gross_demand_km3!CA103-industry_water_withdrawal_km3!CA103)</f>
        <v>0</v>
      </c>
      <c r="CB103" s="18">
        <f>MAX(0,total_abstraction_km3!CB103-domestic_gross_demand_km3!CB103-industry_water_withdrawal_km3!CB103)</f>
        <v>0</v>
      </c>
      <c r="CC103" s="18">
        <f>MAX(0,total_abstraction_km3!CC103-domestic_gross_demand_km3!CC103-industry_water_withdrawal_km3!CC103)</f>
        <v>0</v>
      </c>
      <c r="CD103" s="18">
        <f>MAX(0,total_abstraction_km3!CD103-domestic_gross_demand_km3!CD103-industry_water_withdrawal_km3!CD103)</f>
        <v>9.129029884643973E-5</v>
      </c>
      <c r="CE103" s="18">
        <f>MAX(0,total_abstraction_km3!CE103-domestic_gross_demand_km3!CE103-industry_water_withdrawal_km3!CE103)</f>
        <v>0</v>
      </c>
      <c r="CF103" s="18">
        <f>MAX(0,total_abstraction_km3!CF103-domestic_gross_demand_km3!CF103-industry_water_withdrawal_km3!CF103)</f>
        <v>0</v>
      </c>
      <c r="CG103" s="18">
        <f>MAX(0,total_abstraction_km3!CG103-domestic_gross_demand_km3!CG103-industry_water_withdrawal_km3!CG103)</f>
        <v>0</v>
      </c>
      <c r="CH103" s="18">
        <f>MAX(0,total_abstraction_km3!CH103-domestic_gross_demand_km3!CH103-industry_water_withdrawal_km3!CH103)</f>
        <v>0</v>
      </c>
      <c r="CI103" s="18">
        <f>MAX(0,total_abstraction_km3!CI103-domestic_gross_demand_km3!CI103-industry_water_withdrawal_km3!CI103)</f>
        <v>0</v>
      </c>
      <c r="CJ103" s="18">
        <f>MAX(0,total_abstraction_km3!CJ103-domestic_gross_demand_km3!CJ103-industry_water_withdrawal_km3!CJ103)</f>
        <v>0</v>
      </c>
      <c r="CK103" s="18">
        <f>MAX(0,total_abstraction_km3!CK103-domestic_gross_demand_km3!CK103-industry_water_withdrawal_km3!CK103)</f>
        <v>0</v>
      </c>
      <c r="CL103" s="18">
        <f>MAX(0,total_abstraction_km3!CL103-domestic_gross_demand_km3!CL103-industry_water_withdrawal_km3!CL103)</f>
        <v>0</v>
      </c>
      <c r="CM103" s="18">
        <f>MAX(0,total_abstraction_km3!CM103-domestic_gross_demand_km3!CM103-industry_water_withdrawal_km3!CM103)</f>
        <v>0</v>
      </c>
      <c r="CN103" s="18">
        <f>MAX(0,total_abstraction_km3!CN103-domestic_gross_demand_km3!CN103-industry_water_withdrawal_km3!CN103)</f>
        <v>6.495243347848503E-4</v>
      </c>
      <c r="CO103" s="18">
        <f>MAX(0,total_abstraction_km3!CO103-domestic_gross_demand_km3!CO103-industry_water_withdrawal_km3!CO103)</f>
        <v>0</v>
      </c>
      <c r="CP103" s="18">
        <f>MAX(0,total_abstraction_km3!CP103-domestic_gross_demand_km3!CP103-industry_water_withdrawal_km3!CP103)</f>
        <v>0</v>
      </c>
      <c r="CQ103" s="18">
        <f>MAX(0,total_abstraction_km3!CQ103-domestic_gross_demand_km3!CQ103-industry_water_withdrawal_km3!CQ103)</f>
        <v>0</v>
      </c>
      <c r="CR103" s="18">
        <f>MAX(0,total_abstraction_km3!CR103-domestic_gross_demand_km3!CR103-industry_water_withdrawal_km3!CR103)</f>
        <v>2.2546508334871191E-3</v>
      </c>
      <c r="CS103" s="18">
        <f>MAX(0,total_abstraction_km3!CS103-domestic_gross_demand_km3!CS103-industry_water_withdrawal_km3!CS103)</f>
        <v>0</v>
      </c>
      <c r="CT103" s="18">
        <f>MAX(0,total_abstraction_km3!CT103-domestic_gross_demand_km3!CT103-industry_water_withdrawal_km3!CT103)</f>
        <v>2.3102534592228498E-3</v>
      </c>
    </row>
    <row r="104" spans="1:98" x14ac:dyDescent="0.25">
      <c r="A104" s="18">
        <v>19</v>
      </c>
      <c r="B104" s="18" t="s">
        <v>2013</v>
      </c>
      <c r="C104" s="18" t="s">
        <v>439</v>
      </c>
      <c r="D104" s="18" t="s">
        <v>420</v>
      </c>
      <c r="E104" s="18" t="s">
        <v>50</v>
      </c>
      <c r="F104" s="18">
        <f>MAX(0,total_abstraction_km3!F104-domestic_gross_demand_km3!F104-industry_water_withdrawal_km3!F104)</f>
        <v>1.7389999999999795E-2</v>
      </c>
      <c r="G104" s="18">
        <f>MAX(0,total_abstraction_km3!G104-domestic_gross_demand_km3!G104-industry_water_withdrawal_km3!G104)</f>
        <v>0</v>
      </c>
      <c r="H104" s="18">
        <f>MAX(0,total_abstraction_km3!H104-domestic_gross_demand_km3!H104-industry_water_withdrawal_km3!H104)</f>
        <v>0</v>
      </c>
      <c r="I104" s="18">
        <f>MAX(0,total_abstraction_km3!I104-domestic_gross_demand_km3!I104-industry_water_withdrawal_km3!I104)</f>
        <v>0</v>
      </c>
      <c r="J104" s="18">
        <f>MAX(0,total_abstraction_km3!J104-domestic_gross_demand_km3!J104-industry_water_withdrawal_km3!J104)</f>
        <v>0</v>
      </c>
      <c r="K104" s="18">
        <f>MAX(0,total_abstraction_km3!K104-domestic_gross_demand_km3!K104-industry_water_withdrawal_km3!K104)</f>
        <v>0</v>
      </c>
      <c r="L104" s="18">
        <f>MAX(0,total_abstraction_km3!L104-domestic_gross_demand_km3!L104-industry_water_withdrawal_km3!L104)</f>
        <v>0</v>
      </c>
      <c r="M104" s="18">
        <f>MAX(0,total_abstraction_km3!M104-domestic_gross_demand_km3!M104-industry_water_withdrawal_km3!M104)</f>
        <v>9.8780000000004975E-3</v>
      </c>
      <c r="N104" s="18">
        <f>MAX(0,total_abstraction_km3!N104-domestic_gross_demand_km3!N104-industry_water_withdrawal_km3!N104)</f>
        <v>0</v>
      </c>
      <c r="O104" s="18">
        <f>MAX(0,total_abstraction_km3!O104-domestic_gross_demand_km3!O104-industry_water_withdrawal_km3!O104)</f>
        <v>0</v>
      </c>
      <c r="P104" s="18">
        <f>MAX(0,total_abstraction_km3!P104-domestic_gross_demand_km3!P104-industry_water_withdrawal_km3!P104)</f>
        <v>0</v>
      </c>
      <c r="Q104" s="18">
        <f>MAX(0,total_abstraction_km3!Q104-domestic_gross_demand_km3!Q104-industry_water_withdrawal_km3!Q104)</f>
        <v>0</v>
      </c>
      <c r="R104" s="18">
        <f>MAX(0,total_abstraction_km3!R104-domestic_gross_demand_km3!R104-industry_water_withdrawal_km3!R104)</f>
        <v>0</v>
      </c>
      <c r="S104" s="18">
        <f>MAX(0,total_abstraction_km3!S104-domestic_gross_demand_km3!S104-industry_water_withdrawal_km3!S104)</f>
        <v>0</v>
      </c>
      <c r="T104" s="18">
        <f>MAX(0,total_abstraction_km3!T104-domestic_gross_demand_km3!T104-industry_water_withdrawal_km3!T104)</f>
        <v>0</v>
      </c>
      <c r="U104" s="18">
        <f>MAX(0,total_abstraction_km3!U104-domestic_gross_demand_km3!U104-industry_water_withdrawal_km3!U104)</f>
        <v>0</v>
      </c>
      <c r="V104" s="18">
        <f>MAX(0,total_abstraction_km3!V104-domestic_gross_demand_km3!V104-industry_water_withdrawal_km3!V104)</f>
        <v>0</v>
      </c>
      <c r="W104" s="18">
        <f>MAX(0,total_abstraction_km3!W104-domestic_gross_demand_km3!W104-industry_water_withdrawal_km3!W104)</f>
        <v>0</v>
      </c>
      <c r="X104" s="18">
        <f>MAX(0,total_abstraction_km3!X104-domestic_gross_demand_km3!X104-industry_water_withdrawal_km3!X104)</f>
        <v>0</v>
      </c>
      <c r="Y104" s="18">
        <f>MAX(0,total_abstraction_km3!Y104-domestic_gross_demand_km3!Y104-industry_water_withdrawal_km3!Y104)</f>
        <v>0</v>
      </c>
      <c r="Z104" s="18">
        <f>MAX(0,total_abstraction_km3!Z104-domestic_gross_demand_km3!Z104-industry_water_withdrawal_km3!Z104)</f>
        <v>0</v>
      </c>
      <c r="AA104" s="18">
        <f>MAX(0,total_abstraction_km3!AA104-domestic_gross_demand_km3!AA104-industry_water_withdrawal_km3!AA104)</f>
        <v>0</v>
      </c>
      <c r="AB104" s="18">
        <f>MAX(0,total_abstraction_km3!AB104-domestic_gross_demand_km3!AB104-industry_water_withdrawal_km3!AB104)</f>
        <v>0</v>
      </c>
      <c r="AC104" s="18">
        <f>MAX(0,total_abstraction_km3!AC104-domestic_gross_demand_km3!AC104-industry_water_withdrawal_km3!AC104)</f>
        <v>0</v>
      </c>
      <c r="AD104" s="18">
        <f>MAX(0,total_abstraction_km3!AD104-domestic_gross_demand_km3!AD104-industry_water_withdrawal_km3!AD104)</f>
        <v>0</v>
      </c>
      <c r="AE104" s="18">
        <f>MAX(0,total_abstraction_km3!AE104-domestic_gross_demand_km3!AE104-industry_water_withdrawal_km3!AE104)</f>
        <v>0</v>
      </c>
      <c r="AF104" s="18">
        <f>MAX(0,total_abstraction_km3!AF104-domestic_gross_demand_km3!AF104-industry_water_withdrawal_km3!AF104)</f>
        <v>0</v>
      </c>
      <c r="AG104" s="18">
        <f>MAX(0,total_abstraction_km3!AG104-domestic_gross_demand_km3!AG104-industry_water_withdrawal_km3!AG104)</f>
        <v>0</v>
      </c>
      <c r="AH104" s="18">
        <f>MAX(0,total_abstraction_km3!AH104-domestic_gross_demand_km3!AH104-industry_water_withdrawal_km3!AH104)</f>
        <v>0</v>
      </c>
      <c r="AI104" s="18">
        <f>MAX(0,total_abstraction_km3!AI104-domestic_gross_demand_km3!AI104-industry_water_withdrawal_km3!AI104)</f>
        <v>0</v>
      </c>
      <c r="AJ104" s="18">
        <f>MAX(0,total_abstraction_km3!AJ104-domestic_gross_demand_km3!AJ104-industry_water_withdrawal_km3!AJ104)</f>
        <v>0</v>
      </c>
      <c r="AK104" s="18">
        <f>MAX(0,total_abstraction_km3!AK104-domestic_gross_demand_km3!AK104-industry_water_withdrawal_km3!AK104)</f>
        <v>0</v>
      </c>
      <c r="AL104" s="18">
        <f>MAX(0,total_abstraction_km3!AL104-domestic_gross_demand_km3!AL104-industry_water_withdrawal_km3!AL104)</f>
        <v>0</v>
      </c>
      <c r="AM104" s="18">
        <f>MAX(0,total_abstraction_km3!AM104-domestic_gross_demand_km3!AM104-industry_water_withdrawal_km3!AM104)</f>
        <v>0</v>
      </c>
      <c r="AN104" s="18">
        <f>MAX(0,total_abstraction_km3!AN104-domestic_gross_demand_km3!AN104-industry_water_withdrawal_km3!AN104)</f>
        <v>0</v>
      </c>
      <c r="AO104" s="18">
        <f>MAX(0,total_abstraction_km3!AO104-domestic_gross_demand_km3!AO104-industry_water_withdrawal_km3!AO104)</f>
        <v>5.0234000000001444E-2</v>
      </c>
      <c r="AP104" s="18">
        <f>MAX(0,total_abstraction_km3!AP104-domestic_gross_demand_km3!AP104-industry_water_withdrawal_km3!AP104)</f>
        <v>0</v>
      </c>
      <c r="AQ104" s="18">
        <f>MAX(0,total_abstraction_km3!AQ104-domestic_gross_demand_km3!AQ104-industry_water_withdrawal_km3!AQ104)</f>
        <v>0</v>
      </c>
      <c r="AR104" s="18">
        <f>MAX(0,total_abstraction_km3!AR104-domestic_gross_demand_km3!AR104-industry_water_withdrawal_km3!AR104)</f>
        <v>0</v>
      </c>
      <c r="AS104" s="18">
        <f>MAX(0,total_abstraction_km3!AS104-domestic_gross_demand_km3!AS104-industry_water_withdrawal_km3!AS104)</f>
        <v>0</v>
      </c>
      <c r="AT104" s="18">
        <f>MAX(0,total_abstraction_km3!AT104-domestic_gross_demand_km3!AT104-industry_water_withdrawal_km3!AT104)</f>
        <v>0</v>
      </c>
      <c r="AU104" s="18">
        <f>MAX(0,total_abstraction_km3!AU104-domestic_gross_demand_km3!AU104-industry_water_withdrawal_km3!AU104)</f>
        <v>0</v>
      </c>
      <c r="AV104" s="18">
        <f>MAX(0,total_abstraction_km3!AV104-domestic_gross_demand_km3!AV104-industry_water_withdrawal_km3!AV104)</f>
        <v>5.0677000000000305E-2</v>
      </c>
      <c r="AW104" s="18">
        <f>MAX(0,total_abstraction_km3!AW104-domestic_gross_demand_km3!AW104-industry_water_withdrawal_km3!AW104)</f>
        <v>0</v>
      </c>
      <c r="AX104" s="18">
        <f>MAX(0,total_abstraction_km3!AX104-domestic_gross_demand_km3!AX104-industry_water_withdrawal_km3!AX104)</f>
        <v>0</v>
      </c>
      <c r="AY104" s="18">
        <f>MAX(0,total_abstraction_km3!AY104-domestic_gross_demand_km3!AY104-industry_water_withdrawal_km3!AY104)</f>
        <v>0</v>
      </c>
      <c r="AZ104" s="18">
        <f>MAX(0,total_abstraction_km3!AZ104-domestic_gross_demand_km3!AZ104-industry_water_withdrawal_km3!AZ104)</f>
        <v>0</v>
      </c>
      <c r="BA104" s="18">
        <f>MAX(0,total_abstraction_km3!BA104-domestic_gross_demand_km3!BA104-industry_water_withdrawal_km3!BA104)</f>
        <v>0</v>
      </c>
      <c r="BB104" s="18">
        <f>MAX(0,total_abstraction_km3!BB104-domestic_gross_demand_km3!BB104-industry_water_withdrawal_km3!BB104)</f>
        <v>0</v>
      </c>
      <c r="BC104" s="18">
        <f>MAX(0,total_abstraction_km3!BC104-domestic_gross_demand_km3!BC104-industry_water_withdrawal_km3!BC104)</f>
        <v>0</v>
      </c>
      <c r="BD104" s="18">
        <f>MAX(0,total_abstraction_km3!BD104-domestic_gross_demand_km3!BD104-industry_water_withdrawal_km3!BD104)</f>
        <v>0</v>
      </c>
      <c r="BE104" s="18">
        <f>MAX(0,total_abstraction_km3!BE104-domestic_gross_demand_km3!BE104-industry_water_withdrawal_km3!BE104)</f>
        <v>0</v>
      </c>
      <c r="BF104" s="18">
        <f>MAX(0,total_abstraction_km3!BF104-domestic_gross_demand_km3!BF104-industry_water_withdrawal_km3!BF104)</f>
        <v>0</v>
      </c>
      <c r="BG104" s="18">
        <f>MAX(0,total_abstraction_km3!BG104-domestic_gross_demand_km3!BG104-industry_water_withdrawal_km3!BG104)</f>
        <v>0</v>
      </c>
      <c r="BH104" s="18">
        <f>MAX(0,total_abstraction_km3!BH104-domestic_gross_demand_km3!BH104-industry_water_withdrawal_km3!BH104)</f>
        <v>0</v>
      </c>
      <c r="BI104" s="18">
        <f>MAX(0,total_abstraction_km3!BI104-domestic_gross_demand_km3!BI104-industry_water_withdrawal_km3!BI104)</f>
        <v>0</v>
      </c>
      <c r="BJ104" s="18">
        <f>MAX(0,total_abstraction_km3!BJ104-domestic_gross_demand_km3!BJ104-industry_water_withdrawal_km3!BJ104)</f>
        <v>0</v>
      </c>
      <c r="BK104" s="18">
        <f>MAX(0,total_abstraction_km3!BK104-domestic_gross_demand_km3!BK104-industry_water_withdrawal_km3!BK104)</f>
        <v>0</v>
      </c>
      <c r="BL104" s="18">
        <f>MAX(0,total_abstraction_km3!BL104-domestic_gross_demand_km3!BL104-industry_water_withdrawal_km3!BL104)</f>
        <v>0</v>
      </c>
      <c r="BM104" s="18">
        <f>MAX(0,total_abstraction_km3!BM104-domestic_gross_demand_km3!BM104-industry_water_withdrawal_km3!BM104)</f>
        <v>0</v>
      </c>
      <c r="BN104" s="18">
        <f>MAX(0,total_abstraction_km3!BN104-domestic_gross_demand_km3!BN104-industry_water_withdrawal_km3!BN104)</f>
        <v>0</v>
      </c>
      <c r="BO104" s="18">
        <f>MAX(0,total_abstraction_km3!BO104-domestic_gross_demand_km3!BO104-industry_water_withdrawal_km3!BO104)</f>
        <v>0</v>
      </c>
      <c r="BP104" s="18">
        <f>MAX(0,total_abstraction_km3!BP104-domestic_gross_demand_km3!BP104-industry_water_withdrawal_km3!BP104)</f>
        <v>0</v>
      </c>
      <c r="BQ104" s="18">
        <f>MAX(0,total_abstraction_km3!BQ104-domestic_gross_demand_km3!BQ104-industry_water_withdrawal_km3!BQ104)</f>
        <v>0</v>
      </c>
      <c r="BR104" s="18">
        <f>MAX(0,total_abstraction_km3!BR104-domestic_gross_demand_km3!BR104-industry_water_withdrawal_km3!BR104)</f>
        <v>0</v>
      </c>
      <c r="BS104" s="18">
        <f>MAX(0,total_abstraction_km3!BS104-domestic_gross_demand_km3!BS104-industry_water_withdrawal_km3!BS104)</f>
        <v>0</v>
      </c>
      <c r="BT104" s="18">
        <f>MAX(0,total_abstraction_km3!BT104-domestic_gross_demand_km3!BT104-industry_water_withdrawal_km3!BT104)</f>
        <v>0</v>
      </c>
      <c r="BU104" s="18">
        <f>MAX(0,total_abstraction_km3!BU104-domestic_gross_demand_km3!BU104-industry_water_withdrawal_km3!BU104)</f>
        <v>0</v>
      </c>
      <c r="BV104" s="18">
        <f>MAX(0,total_abstraction_km3!BV104-domestic_gross_demand_km3!BV104-industry_water_withdrawal_km3!BV104)</f>
        <v>0</v>
      </c>
      <c r="BW104" s="18">
        <f>MAX(0,total_abstraction_km3!BW104-domestic_gross_demand_km3!BW104-industry_water_withdrawal_km3!BW104)</f>
        <v>0</v>
      </c>
      <c r="BX104" s="18">
        <f>MAX(0,total_abstraction_km3!BX104-domestic_gross_demand_km3!BX104-industry_water_withdrawal_km3!BX104)</f>
        <v>0</v>
      </c>
      <c r="BY104" s="18">
        <f>MAX(0,total_abstraction_km3!BY104-domestic_gross_demand_km3!BY104-industry_water_withdrawal_km3!BY104)</f>
        <v>0</v>
      </c>
      <c r="BZ104" s="18">
        <f>MAX(0,total_abstraction_km3!BZ104-domestic_gross_demand_km3!BZ104-industry_water_withdrawal_km3!BZ104)</f>
        <v>0</v>
      </c>
      <c r="CA104" s="18">
        <f>MAX(0,total_abstraction_km3!CA104-domestic_gross_demand_km3!CA104-industry_water_withdrawal_km3!CA104)</f>
        <v>0</v>
      </c>
      <c r="CB104" s="18">
        <f>MAX(0,total_abstraction_km3!CB104-domestic_gross_demand_km3!CB104-industry_water_withdrawal_km3!CB104)</f>
        <v>0</v>
      </c>
      <c r="CC104" s="18">
        <f>MAX(0,total_abstraction_km3!CC104-domestic_gross_demand_km3!CC104-industry_water_withdrawal_km3!CC104)</f>
        <v>0</v>
      </c>
      <c r="CD104" s="18">
        <f>MAX(0,total_abstraction_km3!CD104-domestic_gross_demand_km3!CD104-industry_water_withdrawal_km3!CD104)</f>
        <v>0</v>
      </c>
      <c r="CE104" s="18">
        <f>MAX(0,total_abstraction_km3!CE104-domestic_gross_demand_km3!CE104-industry_water_withdrawal_km3!CE104)</f>
        <v>0</v>
      </c>
      <c r="CF104" s="18">
        <f>MAX(0,total_abstraction_km3!CF104-domestic_gross_demand_km3!CF104-industry_water_withdrawal_km3!CF104)</f>
        <v>0</v>
      </c>
      <c r="CG104" s="18">
        <f>MAX(0,total_abstraction_km3!CG104-domestic_gross_demand_km3!CG104-industry_water_withdrawal_km3!CG104)</f>
        <v>0</v>
      </c>
      <c r="CH104" s="18">
        <f>MAX(0,total_abstraction_km3!CH104-domestic_gross_demand_km3!CH104-industry_water_withdrawal_km3!CH104)</f>
        <v>9.7001898611048798E-3</v>
      </c>
      <c r="CI104" s="18">
        <f>MAX(0,total_abstraction_km3!CI104-domestic_gross_demand_km3!CI104-industry_water_withdrawal_km3!CI104)</f>
        <v>0</v>
      </c>
      <c r="CJ104" s="18">
        <f>MAX(0,total_abstraction_km3!CJ104-domestic_gross_demand_km3!CJ104-industry_water_withdrawal_km3!CJ104)</f>
        <v>6.2894628789103013E-3</v>
      </c>
      <c r="CK104" s="18">
        <f>MAX(0,total_abstraction_km3!CK104-domestic_gross_demand_km3!CK104-industry_water_withdrawal_km3!CK104)</f>
        <v>0</v>
      </c>
      <c r="CL104" s="18">
        <f>MAX(0,total_abstraction_km3!CL104-domestic_gross_demand_km3!CL104-industry_water_withdrawal_km3!CL104)</f>
        <v>0</v>
      </c>
      <c r="CM104" s="18">
        <f>MAX(0,total_abstraction_km3!CM104-domestic_gross_demand_km3!CM104-industry_water_withdrawal_km3!CM104)</f>
        <v>0</v>
      </c>
      <c r="CN104" s="18">
        <f>MAX(0,total_abstraction_km3!CN104-domestic_gross_demand_km3!CN104-industry_water_withdrawal_km3!CN104)</f>
        <v>0</v>
      </c>
      <c r="CO104" s="18">
        <f>MAX(0,total_abstraction_km3!CO104-domestic_gross_demand_km3!CO104-industry_water_withdrawal_km3!CO104)</f>
        <v>0</v>
      </c>
      <c r="CP104" s="18">
        <f>MAX(0,total_abstraction_km3!CP104-domestic_gross_demand_km3!CP104-industry_water_withdrawal_km3!CP104)</f>
        <v>0</v>
      </c>
      <c r="CQ104" s="18">
        <f>MAX(0,total_abstraction_km3!CQ104-domestic_gross_demand_km3!CQ104-industry_water_withdrawal_km3!CQ104)</f>
        <v>0</v>
      </c>
      <c r="CR104" s="18">
        <f>MAX(0,total_abstraction_km3!CR104-domestic_gross_demand_km3!CR104-industry_water_withdrawal_km3!CR104)</f>
        <v>0</v>
      </c>
      <c r="CS104" s="18">
        <f>MAX(0,total_abstraction_km3!CS104-domestic_gross_demand_km3!CS104-industry_water_withdrawal_km3!CS104)</f>
        <v>0</v>
      </c>
      <c r="CT104" s="18">
        <f>MAX(0,total_abstraction_km3!CT104-domestic_gross_demand_km3!CT104-industry_water_withdrawal_km3!CT104)</f>
        <v>9.4311962320299814E-3</v>
      </c>
    </row>
    <row r="105" spans="1:98" x14ac:dyDescent="0.25">
      <c r="A105" s="18">
        <v>190</v>
      </c>
      <c r="B105" s="18" t="s">
        <v>2014</v>
      </c>
      <c r="C105" s="18" t="s">
        <v>628</v>
      </c>
      <c r="D105" s="18" t="s">
        <v>424</v>
      </c>
      <c r="E105" s="18" t="s">
        <v>356</v>
      </c>
      <c r="F105" s="18">
        <f>MAX(0,total_abstraction_km3!F105-domestic_gross_demand_km3!F105-industry_water_withdrawal_km3!F105)</f>
        <v>7.1620500000000004E-2</v>
      </c>
      <c r="G105" s="18">
        <f>MAX(0,total_abstraction_km3!G105-domestic_gross_demand_km3!G105-industry_water_withdrawal_km3!G105)</f>
        <v>6.7389499999999991E-2</v>
      </c>
      <c r="H105" s="18">
        <f>MAX(0,total_abstraction_km3!H105-domestic_gross_demand_km3!H105-industry_water_withdrawal_km3!H105)</f>
        <v>8.8769700000000007E-2</v>
      </c>
      <c r="I105" s="18">
        <f>MAX(0,total_abstraction_km3!I105-domestic_gross_demand_km3!I105-industry_water_withdrawal_km3!I105)</f>
        <v>8.4190899999999985E-2</v>
      </c>
      <c r="J105" s="18">
        <f>MAX(0,total_abstraction_km3!J105-domestic_gross_demand_km3!J105-industry_water_withdrawal_km3!J105)</f>
        <v>9.3487799999999968E-2</v>
      </c>
      <c r="K105" s="18">
        <f>MAX(0,total_abstraction_km3!K105-domestic_gross_demand_km3!K105-industry_water_withdrawal_km3!K105)</f>
        <v>8.9170300000000008E-2</v>
      </c>
      <c r="L105" s="18">
        <f>MAX(0,total_abstraction_km3!L105-domestic_gross_demand_km3!L105-industry_water_withdrawal_km3!L105)</f>
        <v>8.7641200000000002E-2</v>
      </c>
      <c r="M105" s="18">
        <f>MAX(0,total_abstraction_km3!M105-domestic_gross_demand_km3!M105-industry_water_withdrawal_km3!M105)</f>
        <v>0.11018830000000002</v>
      </c>
      <c r="N105" s="18">
        <f>MAX(0,total_abstraction_km3!N105-domestic_gross_demand_km3!N105-industry_water_withdrawal_km3!N105)</f>
        <v>6.709859999999998E-2</v>
      </c>
      <c r="O105" s="18">
        <f>MAX(0,total_abstraction_km3!O105-domestic_gross_demand_km3!O105-industry_water_withdrawal_km3!O105)</f>
        <v>6.3651399999999983E-2</v>
      </c>
      <c r="P105" s="18">
        <f>MAX(0,total_abstraction_km3!P105-domestic_gross_demand_km3!P105-industry_water_withdrawal_km3!P105)</f>
        <v>6.4745700000000017E-2</v>
      </c>
      <c r="Q105" s="18">
        <f>MAX(0,total_abstraction_km3!Q105-domestic_gross_demand_km3!Q105-industry_water_withdrawal_km3!Q105)</f>
        <v>5.2006900000000002E-2</v>
      </c>
      <c r="R105" s="18">
        <f>MAX(0,total_abstraction_km3!R105-domestic_gross_demand_km3!R105-industry_water_withdrawal_km3!R105)</f>
        <v>0.21303099999999997</v>
      </c>
      <c r="S105" s="18">
        <f>MAX(0,total_abstraction_km3!S105-domestic_gross_demand_km3!S105-industry_water_withdrawal_km3!S105)</f>
        <v>0.14665800000000001</v>
      </c>
      <c r="T105" s="18">
        <f>MAX(0,total_abstraction_km3!T105-domestic_gross_demand_km3!T105-industry_water_withdrawal_km3!T105)</f>
        <v>0.17087099999999997</v>
      </c>
      <c r="U105" s="18">
        <f>MAX(0,total_abstraction_km3!U105-domestic_gross_demand_km3!U105-industry_water_withdrawal_km3!U105)</f>
        <v>0.27057260000000005</v>
      </c>
      <c r="V105" s="18">
        <f>MAX(0,total_abstraction_km3!V105-domestic_gross_demand_km3!V105-industry_water_withdrawal_km3!V105)</f>
        <v>0.18754069999999998</v>
      </c>
      <c r="W105" s="18">
        <f>MAX(0,total_abstraction_km3!W105-domestic_gross_demand_km3!W105-industry_water_withdrawal_km3!W105)</f>
        <v>0.1737223</v>
      </c>
      <c r="X105" s="18">
        <f>MAX(0,total_abstraction_km3!X105-domestic_gross_demand_km3!X105-industry_water_withdrawal_km3!X105)</f>
        <v>0.14001079999999996</v>
      </c>
      <c r="Y105" s="18">
        <f>MAX(0,total_abstraction_km3!Y105-domestic_gross_demand_km3!Y105-industry_water_withdrawal_km3!Y105)</f>
        <v>0.20413019999999996</v>
      </c>
      <c r="Z105" s="18">
        <f>MAX(0,total_abstraction_km3!Z105-domestic_gross_demand_km3!Z105-industry_water_withdrawal_km3!Z105)</f>
        <v>0.15764889999999998</v>
      </c>
      <c r="AA105" s="18">
        <f>MAX(0,total_abstraction_km3!AA105-domestic_gross_demand_km3!AA105-industry_water_withdrawal_km3!AA105)</f>
        <v>0.16908380000000003</v>
      </c>
      <c r="AB105" s="18">
        <f>MAX(0,total_abstraction_km3!AB105-domestic_gross_demand_km3!AB105-industry_water_withdrawal_km3!AB105)</f>
        <v>0.18639559999999999</v>
      </c>
      <c r="AC105" s="18">
        <f>MAX(0,total_abstraction_km3!AC105-domestic_gross_demand_km3!AC105-industry_water_withdrawal_km3!AC105)</f>
        <v>0.21847429999999995</v>
      </c>
      <c r="AD105" s="18">
        <f>MAX(0,total_abstraction_km3!AD105-domestic_gross_demand_km3!AD105-industry_water_withdrawal_km3!AD105)</f>
        <v>0.18178310000000003</v>
      </c>
      <c r="AE105" s="18">
        <f>MAX(0,total_abstraction_km3!AE105-domestic_gross_demand_km3!AE105-industry_water_withdrawal_km3!AE105)</f>
        <v>0.30004469999999994</v>
      </c>
      <c r="AF105" s="18">
        <f>MAX(0,total_abstraction_km3!AF105-domestic_gross_demand_km3!AF105-industry_water_withdrawal_km3!AF105)</f>
        <v>0.26816089999999992</v>
      </c>
      <c r="AG105" s="18">
        <f>MAX(0,total_abstraction_km3!AG105-domestic_gross_demand_km3!AG105-industry_water_withdrawal_km3!AG105)</f>
        <v>0.27829010000000004</v>
      </c>
      <c r="AH105" s="18">
        <f>MAX(0,total_abstraction_km3!AH105-domestic_gross_demand_km3!AH105-industry_water_withdrawal_km3!AH105)</f>
        <v>0.20279990000000003</v>
      </c>
      <c r="AI105" s="18">
        <f>MAX(0,total_abstraction_km3!AI105-domestic_gross_demand_km3!AI105-industry_water_withdrawal_km3!AI105)</f>
        <v>0.30095280000000002</v>
      </c>
      <c r="AJ105" s="18">
        <f>MAX(0,total_abstraction_km3!AJ105-domestic_gross_demand_km3!AJ105-industry_water_withdrawal_km3!AJ105)</f>
        <v>0.22031149999999999</v>
      </c>
      <c r="AK105" s="18">
        <f>MAX(0,total_abstraction_km3!AK105-domestic_gross_demand_km3!AK105-industry_water_withdrawal_km3!AK105)</f>
        <v>0.14999289999999998</v>
      </c>
      <c r="AL105" s="18">
        <f>MAX(0,total_abstraction_km3!AL105-domestic_gross_demand_km3!AL105-industry_water_withdrawal_km3!AL105)</f>
        <v>0.19667389999999996</v>
      </c>
      <c r="AM105" s="18">
        <f>MAX(0,total_abstraction_km3!AM105-domestic_gross_demand_km3!AM105-industry_water_withdrawal_km3!AM105)</f>
        <v>0.31366269999999991</v>
      </c>
      <c r="AN105" s="18">
        <f>MAX(0,total_abstraction_km3!AN105-domestic_gross_demand_km3!AN105-industry_water_withdrawal_km3!AN105)</f>
        <v>0.25027950000000004</v>
      </c>
      <c r="AO105" s="18">
        <f>MAX(0,total_abstraction_km3!AO105-domestic_gross_demand_km3!AO105-industry_water_withdrawal_km3!AO105)</f>
        <v>0.27705860000000004</v>
      </c>
      <c r="AP105" s="18">
        <f>MAX(0,total_abstraction_km3!AP105-domestic_gross_demand_km3!AP105-industry_water_withdrawal_km3!AP105)</f>
        <v>0.2623142</v>
      </c>
      <c r="AQ105" s="18">
        <f>MAX(0,total_abstraction_km3!AQ105-domestic_gross_demand_km3!AQ105-industry_water_withdrawal_km3!AQ105)</f>
        <v>0.24965260000000003</v>
      </c>
      <c r="AR105" s="18">
        <f>MAX(0,total_abstraction_km3!AR105-domestic_gross_demand_km3!AR105-industry_water_withdrawal_km3!AR105)</f>
        <v>0.27604969999999995</v>
      </c>
      <c r="AS105" s="18">
        <f>MAX(0,total_abstraction_km3!AS105-domestic_gross_demand_km3!AS105-industry_water_withdrawal_km3!AS105)</f>
        <v>0.24163670000000007</v>
      </c>
      <c r="AT105" s="18">
        <f>MAX(0,total_abstraction_km3!AT105-domestic_gross_demand_km3!AT105-industry_water_withdrawal_km3!AT105)</f>
        <v>0.28077180000000002</v>
      </c>
      <c r="AU105" s="18">
        <f>MAX(0,total_abstraction_km3!AU105-domestic_gross_demand_km3!AU105-industry_water_withdrawal_km3!AU105)</f>
        <v>0.37437860000000001</v>
      </c>
      <c r="AV105" s="18">
        <f>MAX(0,total_abstraction_km3!AV105-domestic_gross_demand_km3!AV105-industry_water_withdrawal_km3!AV105)</f>
        <v>0.28544409999999998</v>
      </c>
      <c r="AW105" s="18">
        <f>MAX(0,total_abstraction_km3!AW105-domestic_gross_demand_km3!AW105-industry_water_withdrawal_km3!AW105)</f>
        <v>0.25619010000000003</v>
      </c>
      <c r="AX105" s="18">
        <f>MAX(0,total_abstraction_km3!AX105-domestic_gross_demand_km3!AX105-industry_water_withdrawal_km3!AX105)</f>
        <v>0.24172279999999999</v>
      </c>
      <c r="AY105" s="18">
        <f>MAX(0,total_abstraction_km3!AY105-domestic_gross_demand_km3!AY105-industry_water_withdrawal_km3!AY105)</f>
        <v>0.35538239999999999</v>
      </c>
      <c r="AZ105" s="18">
        <f>MAX(0,total_abstraction_km3!AZ105-domestic_gross_demand_km3!AZ105-industry_water_withdrawal_km3!AZ105)</f>
        <v>0.29049069999999999</v>
      </c>
      <c r="BA105" s="18">
        <f>MAX(0,total_abstraction_km3!BA105-domestic_gross_demand_km3!BA105-industry_water_withdrawal_km3!BA105)</f>
        <v>0.35210170000000002</v>
      </c>
      <c r="BB105" s="18">
        <f>MAX(0,total_abstraction_km3!BB105-domestic_gross_demand_km3!BB105-industry_water_withdrawal_km3!BB105)</f>
        <v>0.3249513</v>
      </c>
      <c r="BC105" s="18">
        <f>MAX(0,total_abstraction_km3!BC105-domestic_gross_demand_km3!BC105-industry_water_withdrawal_km3!BC105)</f>
        <v>0.26833299999999999</v>
      </c>
      <c r="BD105" s="18">
        <f>MAX(0,total_abstraction_km3!BD105-domestic_gross_demand_km3!BD105-industry_water_withdrawal_km3!BD105)</f>
        <v>0.27464089999999997</v>
      </c>
      <c r="BE105" s="18">
        <f>MAX(0,total_abstraction_km3!BE105-domestic_gross_demand_km3!BE105-industry_water_withdrawal_km3!BE105)</f>
        <v>0.33625889999999997</v>
      </c>
      <c r="BF105" s="18">
        <f>MAX(0,total_abstraction_km3!BF105-domestic_gross_demand_km3!BF105-industry_water_withdrawal_km3!BF105)</f>
        <v>0.25525169999999997</v>
      </c>
      <c r="BG105" s="18">
        <f>MAX(0,total_abstraction_km3!BG105-domestic_gross_demand_km3!BG105-industry_water_withdrawal_km3!BG105)</f>
        <v>0.3157877</v>
      </c>
      <c r="BH105" s="18">
        <f>MAX(0,total_abstraction_km3!BH105-domestic_gross_demand_km3!BH105-industry_water_withdrawal_km3!BH105)</f>
        <v>0.42990889999999998</v>
      </c>
      <c r="BI105" s="18">
        <f>MAX(0,total_abstraction_km3!BI105-domestic_gross_demand_km3!BI105-industry_water_withdrawal_km3!BI105)</f>
        <v>0.32156260000000003</v>
      </c>
      <c r="BJ105" s="18">
        <f>MAX(0,total_abstraction_km3!BJ105-domestic_gross_demand_km3!BJ105-industry_water_withdrawal_km3!BJ105)</f>
        <v>0.37085769999999996</v>
      </c>
      <c r="BK105" s="18">
        <f>MAX(0,total_abstraction_km3!BK105-domestic_gross_demand_km3!BK105-industry_water_withdrawal_km3!BK105)</f>
        <v>0.4809006999999999</v>
      </c>
      <c r="BL105" s="18">
        <f>MAX(0,total_abstraction_km3!BL105-domestic_gross_demand_km3!BL105-industry_water_withdrawal_km3!BL105)</f>
        <v>0.22349481724137876</v>
      </c>
      <c r="BM105" s="18">
        <f>MAX(0,total_abstraction_km3!BM105-domestic_gross_demand_km3!BM105-industry_water_withdrawal_km3!BM105)</f>
        <v>9.1855515392456594E-2</v>
      </c>
      <c r="BN105" s="18">
        <f>MAX(0,total_abstraction_km3!BN105-domestic_gross_demand_km3!BN105-industry_water_withdrawal_km3!BN105)</f>
        <v>0</v>
      </c>
      <c r="BO105" s="18">
        <f>MAX(0,total_abstraction_km3!BO105-domestic_gross_demand_km3!BO105-industry_water_withdrawal_km3!BO105)</f>
        <v>0</v>
      </c>
      <c r="BP105" s="18">
        <f>MAX(0,total_abstraction_km3!BP105-domestic_gross_demand_km3!BP105-industry_water_withdrawal_km3!BP105)</f>
        <v>0</v>
      </c>
      <c r="BQ105" s="18">
        <f>MAX(0,total_abstraction_km3!BQ105-domestic_gross_demand_km3!BQ105-industry_water_withdrawal_km3!BQ105)</f>
        <v>0</v>
      </c>
      <c r="BR105" s="18">
        <f>MAX(0,total_abstraction_km3!BR105-domestic_gross_demand_km3!BR105-industry_water_withdrawal_km3!BR105)</f>
        <v>0</v>
      </c>
      <c r="BS105" s="18">
        <f>MAX(0,total_abstraction_km3!BS105-domestic_gross_demand_km3!BS105-industry_water_withdrawal_km3!BS105)</f>
        <v>0</v>
      </c>
      <c r="BT105" s="18">
        <f>MAX(0,total_abstraction_km3!BT105-domestic_gross_demand_km3!BT105-industry_water_withdrawal_km3!BT105)</f>
        <v>5.2234561998215591E-3</v>
      </c>
      <c r="BU105" s="18">
        <f>MAX(0,total_abstraction_km3!BU105-domestic_gross_demand_km3!BU105-industry_water_withdrawal_km3!BU105)</f>
        <v>0</v>
      </c>
      <c r="BV105" s="18">
        <f>MAX(0,total_abstraction_km3!BV105-domestic_gross_demand_km3!BV105-industry_water_withdrawal_km3!BV105)</f>
        <v>0</v>
      </c>
      <c r="BW105" s="18">
        <f>MAX(0,total_abstraction_km3!BW105-domestic_gross_demand_km3!BW105-industry_water_withdrawal_km3!BW105)</f>
        <v>8.1091679999999999E-2</v>
      </c>
      <c r="BX105" s="18">
        <f>MAX(0,total_abstraction_km3!BX105-domestic_gross_demand_km3!BX105-industry_water_withdrawal_km3!BX105)</f>
        <v>4.1580349217291502E-3</v>
      </c>
      <c r="BY105" s="18">
        <f>MAX(0,total_abstraction_km3!BY105-domestic_gross_demand_km3!BY105-industry_water_withdrawal_km3!BY105)</f>
        <v>8.3549960000000006E-2</v>
      </c>
      <c r="BZ105" s="18">
        <f>MAX(0,total_abstraction_km3!BZ105-domestic_gross_demand_km3!BZ105-industry_water_withdrawal_km3!BZ105)</f>
        <v>1.5507725214367387E-2</v>
      </c>
      <c r="CA105" s="18">
        <f>MAX(0,total_abstraction_km3!CA105-domestic_gross_demand_km3!CA105-industry_water_withdrawal_km3!CA105)</f>
        <v>0.12946252</v>
      </c>
      <c r="CB105" s="18">
        <f>MAX(0,total_abstraction_km3!CB105-domestic_gross_demand_km3!CB105-industry_water_withdrawal_km3!CB105)</f>
        <v>6.2547655564894791E-2</v>
      </c>
      <c r="CC105" s="18">
        <f>MAX(0,total_abstraction_km3!CC105-domestic_gross_demand_km3!CC105-industry_water_withdrawal_km3!CC105)</f>
        <v>0.19519532000000001</v>
      </c>
      <c r="CD105" s="18">
        <f>MAX(0,total_abstraction_km3!CD105-domestic_gross_demand_km3!CD105-industry_water_withdrawal_km3!CD105)</f>
        <v>2.2802751809737391E-2</v>
      </c>
      <c r="CE105" s="18">
        <f>MAX(0,total_abstraction_km3!CE105-domestic_gross_demand_km3!CE105-industry_water_withdrawal_km3!CE105)</f>
        <v>0.18267713999999999</v>
      </c>
      <c r="CF105" s="18">
        <f>MAX(0,total_abstraction_km3!CF105-domestic_gross_demand_km3!CF105-industry_water_withdrawal_km3!CF105)</f>
        <v>2.0711551738533805E-2</v>
      </c>
      <c r="CG105" s="18">
        <f>MAX(0,total_abstraction_km3!CG105-domestic_gross_demand_km3!CG105-industry_water_withdrawal_km3!CG105)</f>
        <v>0.27004968000000001</v>
      </c>
      <c r="CH105" s="18">
        <f>MAX(0,total_abstraction_km3!CH105-domestic_gross_demand_km3!CH105-industry_water_withdrawal_km3!CH105)</f>
        <v>3.0273998788055381E-2</v>
      </c>
      <c r="CI105" s="18">
        <f>MAX(0,total_abstraction_km3!CI105-domestic_gross_demand_km3!CI105-industry_water_withdrawal_km3!CI105)</f>
        <v>0.2261841</v>
      </c>
      <c r="CJ105" s="18">
        <f>MAX(0,total_abstraction_km3!CJ105-domestic_gross_demand_km3!CJ105-industry_water_withdrawal_km3!CJ105)</f>
        <v>5.4307321110095987E-2</v>
      </c>
      <c r="CK105" s="18">
        <f>MAX(0,total_abstraction_km3!CK105-domestic_gross_demand_km3!CK105-industry_water_withdrawal_km3!CK105)</f>
        <v>0.26134236</v>
      </c>
      <c r="CL105" s="18">
        <f>MAX(0,total_abstraction_km3!CL105-domestic_gross_demand_km3!CL105-industry_water_withdrawal_km3!CL105)</f>
        <v>0</v>
      </c>
      <c r="CM105" s="18">
        <f>MAX(0,total_abstraction_km3!CM105-domestic_gross_demand_km3!CM105-industry_water_withdrawal_km3!CM105)</f>
        <v>0.28770148000000001</v>
      </c>
      <c r="CN105" s="18">
        <f>MAX(0,total_abstraction_km3!CN105-domestic_gross_demand_km3!CN105-industry_water_withdrawal_km3!CN105)</f>
        <v>4.3972514709166285E-2</v>
      </c>
      <c r="CO105" s="18">
        <f>MAX(0,total_abstraction_km3!CO105-domestic_gross_demand_km3!CO105-industry_water_withdrawal_km3!CO105)</f>
        <v>0.31825182000000007</v>
      </c>
      <c r="CP105" s="18">
        <f>MAX(0,total_abstraction_km3!CP105-domestic_gross_demand_km3!CP105-industry_water_withdrawal_km3!CP105)</f>
        <v>6.1336041662793783E-3</v>
      </c>
      <c r="CQ105" s="18">
        <f>MAX(0,total_abstraction_km3!CQ105-domestic_gross_demand_km3!CQ105-industry_water_withdrawal_km3!CQ105)</f>
        <v>0.32236962000000002</v>
      </c>
      <c r="CR105" s="18">
        <f>MAX(0,total_abstraction_km3!CR105-domestic_gross_demand_km3!CR105-industry_water_withdrawal_km3!CR105)</f>
        <v>6.5602079130861135E-2</v>
      </c>
      <c r="CS105" s="18">
        <f>MAX(0,total_abstraction_km3!CS105-domestic_gross_demand_km3!CS105-industry_water_withdrawal_km3!CS105)</f>
        <v>0.39110700000000026</v>
      </c>
      <c r="CT105" s="18">
        <f>MAX(0,total_abstraction_km3!CT105-domestic_gross_demand_km3!CT105-industry_water_withdrawal_km3!CT105)</f>
        <v>8.1572328506598596E-2</v>
      </c>
    </row>
    <row r="106" spans="1:98" x14ac:dyDescent="0.25">
      <c r="A106" s="18">
        <v>191</v>
      </c>
      <c r="B106" s="18" t="s">
        <v>2015</v>
      </c>
      <c r="C106" s="18" t="s">
        <v>629</v>
      </c>
      <c r="D106" s="18" t="s">
        <v>420</v>
      </c>
      <c r="E106" s="18" t="s">
        <v>358</v>
      </c>
      <c r="F106" s="18">
        <f>MAX(0,total_abstraction_km3!F106-domestic_gross_demand_km3!F106-industry_water_withdrawal_km3!F106)</f>
        <v>1.9380500000000003</v>
      </c>
      <c r="G106" s="18">
        <f>MAX(0,total_abstraction_km3!G106-domestic_gross_demand_km3!G106-industry_water_withdrawal_km3!G106)</f>
        <v>1.9928300000000001</v>
      </c>
      <c r="H106" s="18">
        <f>MAX(0,total_abstraction_km3!H106-domestic_gross_demand_km3!H106-industry_water_withdrawal_km3!H106)</f>
        <v>2.1334799999999996</v>
      </c>
      <c r="I106" s="18">
        <f>MAX(0,total_abstraction_km3!I106-domestic_gross_demand_km3!I106-industry_water_withdrawal_km3!I106)</f>
        <v>2.0546170000000004</v>
      </c>
      <c r="J106" s="18">
        <f>MAX(0,total_abstraction_km3!J106-domestic_gross_demand_km3!J106-industry_water_withdrawal_km3!J106)</f>
        <v>2.2017300000000004</v>
      </c>
      <c r="K106" s="18">
        <f>MAX(0,total_abstraction_km3!K106-domestic_gross_demand_km3!K106-industry_water_withdrawal_km3!K106)</f>
        <v>2.4441299999999995</v>
      </c>
      <c r="L106" s="18">
        <f>MAX(0,total_abstraction_km3!L106-domestic_gross_demand_km3!L106-industry_water_withdrawal_km3!L106)</f>
        <v>1.9406699999999999</v>
      </c>
      <c r="M106" s="18">
        <f>MAX(0,total_abstraction_km3!M106-domestic_gross_demand_km3!M106-industry_water_withdrawal_km3!M106)</f>
        <v>2.36273</v>
      </c>
      <c r="N106" s="18">
        <f>MAX(0,total_abstraction_km3!N106-domestic_gross_demand_km3!N106-industry_water_withdrawal_km3!N106)</f>
        <v>2.4616800000000003</v>
      </c>
      <c r="O106" s="18">
        <f>MAX(0,total_abstraction_km3!O106-domestic_gross_demand_km3!O106-industry_water_withdrawal_km3!O106)</f>
        <v>2.4031000000000002</v>
      </c>
      <c r="P106" s="18">
        <f>MAX(0,total_abstraction_km3!P106-domestic_gross_demand_km3!P106-industry_water_withdrawal_km3!P106)</f>
        <v>2.4513400000000001</v>
      </c>
      <c r="Q106" s="18">
        <f>MAX(0,total_abstraction_km3!Q106-domestic_gross_demand_km3!Q106-industry_water_withdrawal_km3!Q106)</f>
        <v>3.0790699999999998</v>
      </c>
      <c r="R106" s="18">
        <f>MAX(0,total_abstraction_km3!R106-domestic_gross_demand_km3!R106-industry_water_withdrawal_km3!R106)</f>
        <v>2.8330900000000003</v>
      </c>
      <c r="S106" s="18">
        <f>MAX(0,total_abstraction_km3!S106-domestic_gross_demand_km3!S106-industry_water_withdrawal_km3!S106)</f>
        <v>2.6021999999999998</v>
      </c>
      <c r="T106" s="18">
        <f>MAX(0,total_abstraction_km3!T106-domestic_gross_demand_km3!T106-industry_water_withdrawal_km3!T106)</f>
        <v>1.93333</v>
      </c>
      <c r="U106" s="18">
        <f>MAX(0,total_abstraction_km3!U106-domestic_gross_demand_km3!U106-industry_water_withdrawal_km3!U106)</f>
        <v>2.3192199999999996</v>
      </c>
      <c r="V106" s="18">
        <f>MAX(0,total_abstraction_km3!V106-domestic_gross_demand_km3!V106-industry_water_withdrawal_km3!V106)</f>
        <v>2.3519300000000007</v>
      </c>
      <c r="W106" s="18">
        <f>MAX(0,total_abstraction_km3!W106-domestic_gross_demand_km3!W106-industry_water_withdrawal_km3!W106)</f>
        <v>2.4126399999999997</v>
      </c>
      <c r="X106" s="18">
        <f>MAX(0,total_abstraction_km3!X106-domestic_gross_demand_km3!X106-industry_water_withdrawal_km3!X106)</f>
        <v>2.382070000000001</v>
      </c>
      <c r="Y106" s="18">
        <f>MAX(0,total_abstraction_km3!Y106-domestic_gross_demand_km3!Y106-industry_water_withdrawal_km3!Y106)</f>
        <v>2.5519299999999996</v>
      </c>
      <c r="Z106" s="18">
        <f>MAX(0,total_abstraction_km3!Z106-domestic_gross_demand_km3!Z106-industry_water_withdrawal_km3!Z106)</f>
        <v>3.1739999999999999</v>
      </c>
      <c r="AA106" s="18">
        <f>MAX(0,total_abstraction_km3!AA106-domestic_gross_demand_km3!AA106-industry_water_withdrawal_km3!AA106)</f>
        <v>2.6957200000000006</v>
      </c>
      <c r="AB106" s="18">
        <f>MAX(0,total_abstraction_km3!AB106-domestic_gross_demand_km3!AB106-industry_water_withdrawal_km3!AB106)</f>
        <v>3.7176299999999989</v>
      </c>
      <c r="AC106" s="18">
        <f>MAX(0,total_abstraction_km3!AC106-domestic_gross_demand_km3!AC106-industry_water_withdrawal_km3!AC106)</f>
        <v>3.3920199999999996</v>
      </c>
      <c r="AD106" s="18">
        <f>MAX(0,total_abstraction_km3!AD106-domestic_gross_demand_km3!AD106-industry_water_withdrawal_km3!AD106)</f>
        <v>2.9177599999999999</v>
      </c>
      <c r="AE106" s="18">
        <f>MAX(0,total_abstraction_km3!AE106-domestic_gross_demand_km3!AE106-industry_water_withdrawal_km3!AE106)</f>
        <v>2.6436599999999997</v>
      </c>
      <c r="AF106" s="18">
        <f>MAX(0,total_abstraction_km3!AF106-domestic_gross_demand_km3!AF106-industry_water_withdrawal_km3!AF106)</f>
        <v>3.7786700000000004</v>
      </c>
      <c r="AG106" s="18">
        <f>MAX(0,total_abstraction_km3!AG106-domestic_gross_demand_km3!AG106-industry_water_withdrawal_km3!AG106)</f>
        <v>3.1024699999999994</v>
      </c>
      <c r="AH106" s="18">
        <f>MAX(0,total_abstraction_km3!AH106-domestic_gross_demand_km3!AH106-industry_water_withdrawal_km3!AH106)</f>
        <v>3.6180699999999995</v>
      </c>
      <c r="AI106" s="18">
        <f>MAX(0,total_abstraction_km3!AI106-domestic_gross_demand_km3!AI106-industry_water_withdrawal_km3!AI106)</f>
        <v>3.7463800000000003</v>
      </c>
      <c r="AJ106" s="18">
        <f>MAX(0,total_abstraction_km3!AJ106-domestic_gross_demand_km3!AJ106-industry_water_withdrawal_km3!AJ106)</f>
        <v>3.81623</v>
      </c>
      <c r="AK106" s="18">
        <f>MAX(0,total_abstraction_km3!AK106-domestic_gross_demand_km3!AK106-industry_water_withdrawal_km3!AK106)</f>
        <v>3.790379999999999</v>
      </c>
      <c r="AL106" s="18">
        <f>MAX(0,total_abstraction_km3!AL106-domestic_gross_demand_km3!AL106-industry_water_withdrawal_km3!AL106)</f>
        <v>3.6061799999999988</v>
      </c>
      <c r="AM106" s="18">
        <f>MAX(0,total_abstraction_km3!AM106-domestic_gross_demand_km3!AM106-industry_water_withdrawal_km3!AM106)</f>
        <v>3.5306800000000003</v>
      </c>
      <c r="AN106" s="18">
        <f>MAX(0,total_abstraction_km3!AN106-domestic_gross_demand_km3!AN106-industry_water_withdrawal_km3!AN106)</f>
        <v>3.4209200000000006</v>
      </c>
      <c r="AO106" s="18">
        <f>MAX(0,total_abstraction_km3!AO106-domestic_gross_demand_km3!AO106-industry_water_withdrawal_km3!AO106)</f>
        <v>4.3956099999999996</v>
      </c>
      <c r="AP106" s="18">
        <f>MAX(0,total_abstraction_km3!AP106-domestic_gross_demand_km3!AP106-industry_water_withdrawal_km3!AP106)</f>
        <v>4.0332600000000012</v>
      </c>
      <c r="AQ106" s="18">
        <f>MAX(0,total_abstraction_km3!AQ106-domestic_gross_demand_km3!AQ106-industry_water_withdrawal_km3!AQ106)</f>
        <v>4.1609699999999998</v>
      </c>
      <c r="AR106" s="18">
        <f>MAX(0,total_abstraction_km3!AR106-domestic_gross_demand_km3!AR106-industry_water_withdrawal_km3!AR106)</f>
        <v>4.2936999999999994</v>
      </c>
      <c r="AS106" s="18">
        <f>MAX(0,total_abstraction_km3!AS106-domestic_gross_demand_km3!AS106-industry_water_withdrawal_km3!AS106)</f>
        <v>3.5232800000000006</v>
      </c>
      <c r="AT106" s="18">
        <f>MAX(0,total_abstraction_km3!AT106-domestic_gross_demand_km3!AT106-industry_water_withdrawal_km3!AT106)</f>
        <v>4.4464499999999987</v>
      </c>
      <c r="AU106" s="18">
        <f>MAX(0,total_abstraction_km3!AU106-domestic_gross_demand_km3!AU106-industry_water_withdrawal_km3!AU106)</f>
        <v>4.2637099999999988</v>
      </c>
      <c r="AV106" s="18">
        <f>MAX(0,total_abstraction_km3!AV106-domestic_gross_demand_km3!AV106-industry_water_withdrawal_km3!AV106)</f>
        <v>3.7500499999999999</v>
      </c>
      <c r="AW106" s="18">
        <f>MAX(0,total_abstraction_km3!AW106-domestic_gross_demand_km3!AW106-industry_water_withdrawal_km3!AW106)</f>
        <v>4.0751400000000002</v>
      </c>
      <c r="AX106" s="18">
        <f>MAX(0,total_abstraction_km3!AX106-domestic_gross_demand_km3!AX106-industry_water_withdrawal_km3!AX106)</f>
        <v>4.1695500000000001</v>
      </c>
      <c r="AY106" s="18">
        <f>MAX(0,total_abstraction_km3!AY106-domestic_gross_demand_km3!AY106-industry_water_withdrawal_km3!AY106)</f>
        <v>4.873429999999999</v>
      </c>
      <c r="AZ106" s="18">
        <f>MAX(0,total_abstraction_km3!AZ106-domestic_gross_demand_km3!AZ106-industry_water_withdrawal_km3!AZ106)</f>
        <v>4.926029999999999</v>
      </c>
      <c r="BA106" s="18">
        <f>MAX(0,total_abstraction_km3!BA106-domestic_gross_demand_km3!BA106-industry_water_withdrawal_km3!BA106)</f>
        <v>3.9462499999999983</v>
      </c>
      <c r="BB106" s="18">
        <f>MAX(0,total_abstraction_km3!BB106-domestic_gross_demand_km3!BB106-industry_water_withdrawal_km3!BB106)</f>
        <v>4.2756999999999996</v>
      </c>
      <c r="BC106" s="18">
        <f>MAX(0,total_abstraction_km3!BC106-domestic_gross_demand_km3!BC106-industry_water_withdrawal_km3!BC106)</f>
        <v>3.6499699999999997</v>
      </c>
      <c r="BD106" s="18">
        <f>MAX(0,total_abstraction_km3!BD106-domestic_gross_demand_km3!BD106-industry_water_withdrawal_km3!BD106)</f>
        <v>3.5139300000000002</v>
      </c>
      <c r="BE106" s="18">
        <f>MAX(0,total_abstraction_km3!BE106-domestic_gross_demand_km3!BE106-industry_water_withdrawal_km3!BE106)</f>
        <v>4.4428000000000001</v>
      </c>
      <c r="BF106" s="18">
        <f>MAX(0,total_abstraction_km3!BF106-domestic_gross_demand_km3!BF106-industry_water_withdrawal_km3!BF106)</f>
        <v>4.5020500000000023</v>
      </c>
      <c r="BG106" s="18">
        <f>MAX(0,total_abstraction_km3!BG106-domestic_gross_demand_km3!BG106-industry_water_withdrawal_km3!BG106)</f>
        <v>4.008530000000003</v>
      </c>
      <c r="BH106" s="18">
        <f>MAX(0,total_abstraction_km3!BH106-domestic_gross_demand_km3!BH106-industry_water_withdrawal_km3!BH106)</f>
        <v>4.3444099999999999</v>
      </c>
      <c r="BI106" s="18">
        <f>MAX(0,total_abstraction_km3!BI106-domestic_gross_demand_km3!BI106-industry_water_withdrawal_km3!BI106)</f>
        <v>4.6450400000000007</v>
      </c>
      <c r="BJ106" s="18">
        <f>MAX(0,total_abstraction_km3!BJ106-domestic_gross_demand_km3!BJ106-industry_water_withdrawal_km3!BJ106)</f>
        <v>3.0700400000000005</v>
      </c>
      <c r="BK106" s="18">
        <f>MAX(0,total_abstraction_km3!BK106-domestic_gross_demand_km3!BK106-industry_water_withdrawal_km3!BK106)</f>
        <v>4.3532899999999994</v>
      </c>
      <c r="BL106" s="18">
        <f>MAX(0,total_abstraction_km3!BL106-domestic_gross_demand_km3!BL106-industry_water_withdrawal_km3!BL106)</f>
        <v>3.3355827068965507</v>
      </c>
      <c r="BM106" s="18">
        <f>MAX(0,total_abstraction_km3!BM106-domestic_gross_demand_km3!BM106-industry_water_withdrawal_km3!BM106)</f>
        <v>0.7333231847761299</v>
      </c>
      <c r="BN106" s="18">
        <f>MAX(0,total_abstraction_km3!BN106-domestic_gross_demand_km3!BN106-industry_water_withdrawal_km3!BN106)</f>
        <v>0</v>
      </c>
      <c r="BO106" s="18">
        <f>MAX(0,total_abstraction_km3!BO106-domestic_gross_demand_km3!BO106-industry_water_withdrawal_km3!BO106)</f>
        <v>0</v>
      </c>
      <c r="BP106" s="18">
        <f>MAX(0,total_abstraction_km3!BP106-domestic_gross_demand_km3!BP106-industry_water_withdrawal_km3!BP106)</f>
        <v>0</v>
      </c>
      <c r="BQ106" s="18">
        <f>MAX(0,total_abstraction_km3!BQ106-domestic_gross_demand_km3!BQ106-industry_water_withdrawal_km3!BQ106)</f>
        <v>0</v>
      </c>
      <c r="BR106" s="18">
        <f>MAX(0,total_abstraction_km3!BR106-domestic_gross_demand_km3!BR106-industry_water_withdrawal_km3!BR106)</f>
        <v>0</v>
      </c>
      <c r="BS106" s="18">
        <f>MAX(0,total_abstraction_km3!BS106-domestic_gross_demand_km3!BS106-industry_water_withdrawal_km3!BS106)</f>
        <v>0</v>
      </c>
      <c r="BT106" s="18">
        <f>MAX(0,total_abstraction_km3!BT106-domestic_gross_demand_km3!BT106-industry_water_withdrawal_km3!BT106)</f>
        <v>4.5055745578147205E-2</v>
      </c>
      <c r="BU106" s="18">
        <f>MAX(0,total_abstraction_km3!BU106-domestic_gross_demand_km3!BU106-industry_water_withdrawal_km3!BU106)</f>
        <v>0</v>
      </c>
      <c r="BV106" s="18">
        <f>MAX(0,total_abstraction_km3!BV106-domestic_gross_demand_km3!BV106-industry_water_withdrawal_km3!BV106)</f>
        <v>0</v>
      </c>
      <c r="BW106" s="18">
        <f>MAX(0,total_abstraction_km3!BW106-domestic_gross_demand_km3!BW106-industry_water_withdrawal_km3!BW106)</f>
        <v>2.0641414000000005</v>
      </c>
      <c r="BX106" s="18">
        <f>MAX(0,total_abstraction_km3!BX106-domestic_gross_demand_km3!BX106-industry_water_withdrawal_km3!BX106)</f>
        <v>0</v>
      </c>
      <c r="BY106" s="18">
        <f>MAX(0,total_abstraction_km3!BY106-domestic_gross_demand_km3!BY106-industry_water_withdrawal_km3!BY106)</f>
        <v>2.3224620000000002</v>
      </c>
      <c r="BZ106" s="18">
        <f>MAX(0,total_abstraction_km3!BZ106-domestic_gross_demand_km3!BZ106-industry_water_withdrawal_km3!BZ106)</f>
        <v>0.153044729783262</v>
      </c>
      <c r="CA106" s="18">
        <f>MAX(0,total_abstraction_km3!CA106-domestic_gross_demand_km3!CA106-industry_water_withdrawal_km3!CA106)</f>
        <v>2.5798059999999996</v>
      </c>
      <c r="CB106" s="18">
        <f>MAX(0,total_abstraction_km3!CB106-domestic_gross_demand_km3!CB106-industry_water_withdrawal_km3!CB106)</f>
        <v>0.27348111418001431</v>
      </c>
      <c r="CC106" s="18">
        <f>MAX(0,total_abstraction_km3!CC106-domestic_gross_demand_km3!CC106-industry_water_withdrawal_km3!CC106)</f>
        <v>2.4035579999999999</v>
      </c>
      <c r="CD106" s="18">
        <f>MAX(0,total_abstraction_km3!CD106-domestic_gross_demand_km3!CD106-industry_water_withdrawal_km3!CD106)</f>
        <v>7.7476833758605035E-2</v>
      </c>
      <c r="CE106" s="18">
        <f>MAX(0,total_abstraction_km3!CE106-domestic_gross_demand_km3!CE106-industry_water_withdrawal_km3!CE106)</f>
        <v>3.179425999999999</v>
      </c>
      <c r="CF106" s="18">
        <f>MAX(0,total_abstraction_km3!CF106-domestic_gross_demand_km3!CF106-industry_water_withdrawal_km3!CF106)</f>
        <v>0.15488564239612301</v>
      </c>
      <c r="CG106" s="18">
        <f>MAX(0,total_abstraction_km3!CG106-domestic_gross_demand_km3!CG106-industry_water_withdrawal_km3!CG106)</f>
        <v>3.3778500000000005</v>
      </c>
      <c r="CH106" s="18">
        <f>MAX(0,total_abstraction_km3!CH106-domestic_gross_demand_km3!CH106-industry_water_withdrawal_km3!CH106)</f>
        <v>0.38365385581264405</v>
      </c>
      <c r="CI106" s="18">
        <f>MAX(0,total_abstraction_km3!CI106-domestic_gross_demand_km3!CI106-industry_water_withdrawal_km3!CI106)</f>
        <v>3.6328779999999998</v>
      </c>
      <c r="CJ106" s="18">
        <f>MAX(0,total_abstraction_km3!CJ106-domestic_gross_demand_km3!CJ106-industry_water_withdrawal_km3!CJ106)</f>
        <v>0</v>
      </c>
      <c r="CK106" s="18">
        <f>MAX(0,total_abstraction_km3!CK106-domestic_gross_demand_km3!CK106-industry_water_withdrawal_km3!CK106)</f>
        <v>4.0813639999999998</v>
      </c>
      <c r="CL106" s="18">
        <f>MAX(0,total_abstraction_km3!CL106-domestic_gross_demand_km3!CL106-industry_water_withdrawal_km3!CL106)</f>
        <v>4.6038987781755997E-2</v>
      </c>
      <c r="CM106" s="18">
        <f>MAX(0,total_abstraction_km3!CM106-domestic_gross_demand_km3!CM106-industry_water_withdrawal_km3!CM106)</f>
        <v>4.1409800000000008</v>
      </c>
      <c r="CN106" s="18">
        <f>MAX(0,total_abstraction_km3!CN106-domestic_gross_demand_km3!CN106-industry_water_withdrawal_km3!CN106)</f>
        <v>9.0378519611054003E-2</v>
      </c>
      <c r="CO106" s="18">
        <f>MAX(0,total_abstraction_km3!CO106-domestic_gross_demand_km3!CO106-industry_water_withdrawal_km3!CO106)</f>
        <v>4.3342760000000009</v>
      </c>
      <c r="CP106" s="18">
        <f>MAX(0,total_abstraction_km3!CP106-domestic_gross_demand_km3!CP106-industry_water_withdrawal_km3!CP106)</f>
        <v>0</v>
      </c>
      <c r="CQ106" s="18">
        <f>MAX(0,total_abstraction_km3!CQ106-domestic_gross_demand_km3!CQ106-industry_water_withdrawal_km3!CQ106)</f>
        <v>4.1623440000000027</v>
      </c>
      <c r="CR106" s="18">
        <f>MAX(0,total_abstraction_km3!CR106-domestic_gross_demand_km3!CR106-industry_water_withdrawal_km3!CR106)</f>
        <v>0.17804490470650897</v>
      </c>
      <c r="CS106" s="18">
        <f>MAX(0,total_abstraction_km3!CS106-domestic_gross_demand_km3!CS106-industry_water_withdrawal_km3!CS106)</f>
        <v>4.0227899999999703</v>
      </c>
      <c r="CT106" s="18">
        <f>MAX(0,total_abstraction_km3!CT106-domestic_gross_demand_km3!CT106-industry_water_withdrawal_km3!CT106)</f>
        <v>0.79178442506533853</v>
      </c>
    </row>
    <row r="107" spans="1:98" x14ac:dyDescent="0.25">
      <c r="A107" s="18">
        <v>192</v>
      </c>
      <c r="B107" s="18" t="s">
        <v>2016</v>
      </c>
      <c r="C107" s="18" t="s">
        <v>630</v>
      </c>
      <c r="D107" s="18" t="s">
        <v>412</v>
      </c>
      <c r="E107" s="18" t="s">
        <v>364</v>
      </c>
      <c r="F107" s="18" t="e">
        <f>MAX(0,total_abstraction_km3!F107-domestic_gross_demand_km3!F107-industry_water_withdrawal_km3!F107)</f>
        <v>#VALUE!</v>
      </c>
      <c r="G107" s="18" t="e">
        <f>MAX(0,total_abstraction_km3!G107-domestic_gross_demand_km3!G107-industry_water_withdrawal_km3!G107)</f>
        <v>#VALUE!</v>
      </c>
      <c r="H107" s="18" t="e">
        <f>MAX(0,total_abstraction_km3!H107-domestic_gross_demand_km3!H107-industry_water_withdrawal_km3!H107)</f>
        <v>#VALUE!</v>
      </c>
      <c r="I107" s="18" t="e">
        <f>MAX(0,total_abstraction_km3!I107-domestic_gross_demand_km3!I107-industry_water_withdrawal_km3!I107)</f>
        <v>#VALUE!</v>
      </c>
      <c r="J107" s="18" t="e">
        <f>MAX(0,total_abstraction_km3!J107-domestic_gross_demand_km3!J107-industry_water_withdrawal_km3!J107)</f>
        <v>#VALUE!</v>
      </c>
      <c r="K107" s="18" t="e">
        <f>MAX(0,total_abstraction_km3!K107-domestic_gross_demand_km3!K107-industry_water_withdrawal_km3!K107)</f>
        <v>#VALUE!</v>
      </c>
      <c r="L107" s="18" t="e">
        <f>MAX(0,total_abstraction_km3!L107-domestic_gross_demand_km3!L107-industry_water_withdrawal_km3!L107)</f>
        <v>#VALUE!</v>
      </c>
      <c r="M107" s="18" t="e">
        <f>MAX(0,total_abstraction_km3!M107-domestic_gross_demand_km3!M107-industry_water_withdrawal_km3!M107)</f>
        <v>#VALUE!</v>
      </c>
      <c r="N107" s="18" t="e">
        <f>MAX(0,total_abstraction_km3!N107-domestic_gross_demand_km3!N107-industry_water_withdrawal_km3!N107)</f>
        <v>#VALUE!</v>
      </c>
      <c r="O107" s="18" t="e">
        <f>MAX(0,total_abstraction_km3!O107-domestic_gross_demand_km3!O107-industry_water_withdrawal_km3!O107)</f>
        <v>#VALUE!</v>
      </c>
      <c r="P107" s="18" t="e">
        <f>MAX(0,total_abstraction_km3!P107-domestic_gross_demand_km3!P107-industry_water_withdrawal_km3!P107)</f>
        <v>#VALUE!</v>
      </c>
      <c r="Q107" s="18" t="e">
        <f>MAX(0,total_abstraction_km3!Q107-domestic_gross_demand_km3!Q107-industry_water_withdrawal_km3!Q107)</f>
        <v>#VALUE!</v>
      </c>
      <c r="R107" s="18" t="e">
        <f>MAX(0,total_abstraction_km3!R107-domestic_gross_demand_km3!R107-industry_water_withdrawal_km3!R107)</f>
        <v>#VALUE!</v>
      </c>
      <c r="S107" s="18" t="e">
        <f>MAX(0,total_abstraction_km3!S107-domestic_gross_demand_km3!S107-industry_water_withdrawal_km3!S107)</f>
        <v>#VALUE!</v>
      </c>
      <c r="T107" s="18" t="e">
        <f>MAX(0,total_abstraction_km3!T107-domestic_gross_demand_km3!T107-industry_water_withdrawal_km3!T107)</f>
        <v>#VALUE!</v>
      </c>
      <c r="U107" s="18" t="e">
        <f>MAX(0,total_abstraction_km3!U107-domestic_gross_demand_km3!U107-industry_water_withdrawal_km3!U107)</f>
        <v>#VALUE!</v>
      </c>
      <c r="V107" s="18" t="e">
        <f>MAX(0,total_abstraction_km3!V107-domestic_gross_demand_km3!V107-industry_water_withdrawal_km3!V107)</f>
        <v>#VALUE!</v>
      </c>
      <c r="W107" s="18" t="e">
        <f>MAX(0,total_abstraction_km3!W107-domestic_gross_demand_km3!W107-industry_water_withdrawal_km3!W107)</f>
        <v>#VALUE!</v>
      </c>
      <c r="X107" s="18" t="e">
        <f>MAX(0,total_abstraction_km3!X107-domestic_gross_demand_km3!X107-industry_water_withdrawal_km3!X107)</f>
        <v>#VALUE!</v>
      </c>
      <c r="Y107" s="18" t="e">
        <f>MAX(0,total_abstraction_km3!Y107-domestic_gross_demand_km3!Y107-industry_water_withdrawal_km3!Y107)</f>
        <v>#VALUE!</v>
      </c>
      <c r="Z107" s="18" t="e">
        <f>MAX(0,total_abstraction_km3!Z107-domestic_gross_demand_km3!Z107-industry_water_withdrawal_km3!Z107)</f>
        <v>#VALUE!</v>
      </c>
      <c r="AA107" s="18" t="e">
        <f>MAX(0,total_abstraction_km3!AA107-domestic_gross_demand_km3!AA107-industry_water_withdrawal_km3!AA107)</f>
        <v>#VALUE!</v>
      </c>
      <c r="AB107" s="18" t="e">
        <f>MAX(0,total_abstraction_km3!AB107-domestic_gross_demand_km3!AB107-industry_water_withdrawal_km3!AB107)</f>
        <v>#VALUE!</v>
      </c>
      <c r="AC107" s="18" t="e">
        <f>MAX(0,total_abstraction_km3!AC107-domestic_gross_demand_km3!AC107-industry_water_withdrawal_km3!AC107)</f>
        <v>#VALUE!</v>
      </c>
      <c r="AD107" s="18" t="e">
        <f>MAX(0,total_abstraction_km3!AD107-domestic_gross_demand_km3!AD107-industry_water_withdrawal_km3!AD107)</f>
        <v>#VALUE!</v>
      </c>
      <c r="AE107" s="18" t="e">
        <f>MAX(0,total_abstraction_km3!AE107-domestic_gross_demand_km3!AE107-industry_water_withdrawal_km3!AE107)</f>
        <v>#VALUE!</v>
      </c>
      <c r="AF107" s="18" t="e">
        <f>MAX(0,total_abstraction_km3!AF107-domestic_gross_demand_km3!AF107-industry_water_withdrawal_km3!AF107)</f>
        <v>#VALUE!</v>
      </c>
      <c r="AG107" s="18" t="e">
        <f>MAX(0,total_abstraction_km3!AG107-domestic_gross_demand_km3!AG107-industry_water_withdrawal_km3!AG107)</f>
        <v>#VALUE!</v>
      </c>
      <c r="AH107" s="18" t="e">
        <f>MAX(0,total_abstraction_km3!AH107-domestic_gross_demand_km3!AH107-industry_water_withdrawal_km3!AH107)</f>
        <v>#VALUE!</v>
      </c>
      <c r="AI107" s="18" t="e">
        <f>MAX(0,total_abstraction_km3!AI107-domestic_gross_demand_km3!AI107-industry_water_withdrawal_km3!AI107)</f>
        <v>#VALUE!</v>
      </c>
      <c r="AJ107" s="18" t="e">
        <f>MAX(0,total_abstraction_km3!AJ107-domestic_gross_demand_km3!AJ107-industry_water_withdrawal_km3!AJ107)</f>
        <v>#VALUE!</v>
      </c>
      <c r="AK107" s="18" t="e">
        <f>MAX(0,total_abstraction_km3!AK107-domestic_gross_demand_km3!AK107-industry_water_withdrawal_km3!AK107)</f>
        <v>#VALUE!</v>
      </c>
      <c r="AL107" s="18" t="e">
        <f>MAX(0,total_abstraction_km3!AL107-domestic_gross_demand_km3!AL107-industry_water_withdrawal_km3!AL107)</f>
        <v>#VALUE!</v>
      </c>
      <c r="AM107" s="18" t="e">
        <f>MAX(0,total_abstraction_km3!AM107-domestic_gross_demand_km3!AM107-industry_water_withdrawal_km3!AM107)</f>
        <v>#VALUE!</v>
      </c>
      <c r="AN107" s="18" t="e">
        <f>MAX(0,total_abstraction_km3!AN107-domestic_gross_demand_km3!AN107-industry_water_withdrawal_km3!AN107)</f>
        <v>#VALUE!</v>
      </c>
      <c r="AO107" s="18" t="e">
        <f>MAX(0,total_abstraction_km3!AO107-domestic_gross_demand_km3!AO107-industry_water_withdrawal_km3!AO107)</f>
        <v>#VALUE!</v>
      </c>
      <c r="AP107" s="18" t="e">
        <f>MAX(0,total_abstraction_km3!AP107-domestic_gross_demand_km3!AP107-industry_water_withdrawal_km3!AP107)</f>
        <v>#VALUE!</v>
      </c>
      <c r="AQ107" s="18" t="e">
        <f>MAX(0,total_abstraction_km3!AQ107-domestic_gross_demand_km3!AQ107-industry_water_withdrawal_km3!AQ107)</f>
        <v>#VALUE!</v>
      </c>
      <c r="AR107" s="18" t="e">
        <f>MAX(0,total_abstraction_km3!AR107-domestic_gross_demand_km3!AR107-industry_water_withdrawal_km3!AR107)</f>
        <v>#VALUE!</v>
      </c>
      <c r="AS107" s="18" t="e">
        <f>MAX(0,total_abstraction_km3!AS107-domestic_gross_demand_km3!AS107-industry_water_withdrawal_km3!AS107)</f>
        <v>#VALUE!</v>
      </c>
      <c r="AT107" s="18" t="e">
        <f>MAX(0,total_abstraction_km3!AT107-domestic_gross_demand_km3!AT107-industry_water_withdrawal_km3!AT107)</f>
        <v>#VALUE!</v>
      </c>
      <c r="AU107" s="18" t="e">
        <f>MAX(0,total_abstraction_km3!AU107-domestic_gross_demand_km3!AU107-industry_water_withdrawal_km3!AU107)</f>
        <v>#VALUE!</v>
      </c>
      <c r="AV107" s="18" t="e">
        <f>MAX(0,total_abstraction_km3!AV107-domestic_gross_demand_km3!AV107-industry_water_withdrawal_km3!AV107)</f>
        <v>#VALUE!</v>
      </c>
      <c r="AW107" s="18" t="e">
        <f>MAX(0,total_abstraction_km3!AW107-domestic_gross_demand_km3!AW107-industry_water_withdrawal_km3!AW107)</f>
        <v>#VALUE!</v>
      </c>
      <c r="AX107" s="18" t="e">
        <f>MAX(0,total_abstraction_km3!AX107-domestic_gross_demand_km3!AX107-industry_water_withdrawal_km3!AX107)</f>
        <v>#VALUE!</v>
      </c>
      <c r="AY107" s="18" t="e">
        <f>MAX(0,total_abstraction_km3!AY107-domestic_gross_demand_km3!AY107-industry_water_withdrawal_km3!AY107)</f>
        <v>#VALUE!</v>
      </c>
      <c r="AZ107" s="18" t="e">
        <f>MAX(0,total_abstraction_km3!AZ107-domestic_gross_demand_km3!AZ107-industry_water_withdrawal_km3!AZ107)</f>
        <v>#VALUE!</v>
      </c>
      <c r="BA107" s="18" t="e">
        <f>MAX(0,total_abstraction_km3!BA107-domestic_gross_demand_km3!BA107-industry_water_withdrawal_km3!BA107)</f>
        <v>#VALUE!</v>
      </c>
      <c r="BB107" s="18" t="e">
        <f>MAX(0,total_abstraction_km3!BB107-domestic_gross_demand_km3!BB107-industry_water_withdrawal_km3!BB107)</f>
        <v>#VALUE!</v>
      </c>
      <c r="BC107" s="18" t="e">
        <f>MAX(0,total_abstraction_km3!BC107-domestic_gross_demand_km3!BC107-industry_water_withdrawal_km3!BC107)</f>
        <v>#VALUE!</v>
      </c>
      <c r="BD107" s="18" t="e">
        <f>MAX(0,total_abstraction_km3!BD107-domestic_gross_demand_km3!BD107-industry_water_withdrawal_km3!BD107)</f>
        <v>#VALUE!</v>
      </c>
      <c r="BE107" s="18" t="e">
        <f>MAX(0,total_abstraction_km3!BE107-domestic_gross_demand_km3!BE107-industry_water_withdrawal_km3!BE107)</f>
        <v>#VALUE!</v>
      </c>
      <c r="BF107" s="18" t="e">
        <f>MAX(0,total_abstraction_km3!BF107-domestic_gross_demand_km3!BF107-industry_water_withdrawal_km3!BF107)</f>
        <v>#VALUE!</v>
      </c>
      <c r="BG107" s="18" t="e">
        <f>MAX(0,total_abstraction_km3!BG107-domestic_gross_demand_km3!BG107-industry_water_withdrawal_km3!BG107)</f>
        <v>#VALUE!</v>
      </c>
      <c r="BH107" s="18" t="e">
        <f>MAX(0,total_abstraction_km3!BH107-domestic_gross_demand_km3!BH107-industry_water_withdrawal_km3!BH107)</f>
        <v>#VALUE!</v>
      </c>
      <c r="BI107" s="18" t="e">
        <f>MAX(0,total_abstraction_km3!BI107-domestic_gross_demand_km3!BI107-industry_water_withdrawal_km3!BI107)</f>
        <v>#VALUE!</v>
      </c>
      <c r="BJ107" s="18" t="e">
        <f>MAX(0,total_abstraction_km3!BJ107-domestic_gross_demand_km3!BJ107-industry_water_withdrawal_km3!BJ107)</f>
        <v>#VALUE!</v>
      </c>
      <c r="BK107" s="18" t="e">
        <f>MAX(0,total_abstraction_km3!BK107-domestic_gross_demand_km3!BK107-industry_water_withdrawal_km3!BK107)</f>
        <v>#VALUE!</v>
      </c>
      <c r="BL107" s="18" t="e">
        <f>MAX(0,total_abstraction_km3!BL107-domestic_gross_demand_km3!BL107-industry_water_withdrawal_km3!BL107)</f>
        <v>#VALUE!</v>
      </c>
      <c r="BM107" s="18" t="e">
        <f>MAX(0,total_abstraction_km3!BM107-domestic_gross_demand_km3!BM107-industry_water_withdrawal_km3!BM107)</f>
        <v>#VALUE!</v>
      </c>
      <c r="BN107" s="18" t="e">
        <f>MAX(0,total_abstraction_km3!BN107-domestic_gross_demand_km3!BN107-industry_water_withdrawal_km3!BN107)</f>
        <v>#VALUE!</v>
      </c>
      <c r="BO107" s="18" t="e">
        <f>MAX(0,total_abstraction_km3!BO107-domestic_gross_demand_km3!BO107-industry_water_withdrawal_km3!BO107)</f>
        <v>#VALUE!</v>
      </c>
      <c r="BP107" s="18" t="e">
        <f>MAX(0,total_abstraction_km3!BP107-domestic_gross_demand_km3!BP107-industry_water_withdrawal_km3!BP107)</f>
        <v>#VALUE!</v>
      </c>
      <c r="BQ107" s="18" t="e">
        <f>MAX(0,total_abstraction_km3!BQ107-domestic_gross_demand_km3!BQ107-industry_water_withdrawal_km3!BQ107)</f>
        <v>#VALUE!</v>
      </c>
      <c r="BR107" s="18" t="e">
        <f>MAX(0,total_abstraction_km3!BR107-domestic_gross_demand_km3!BR107-industry_water_withdrawal_km3!BR107)</f>
        <v>#VALUE!</v>
      </c>
      <c r="BS107" s="18" t="e">
        <f>MAX(0,total_abstraction_km3!BS107-domestic_gross_demand_km3!BS107-industry_water_withdrawal_km3!BS107)</f>
        <v>#VALUE!</v>
      </c>
      <c r="BT107" s="18" t="e">
        <f>MAX(0,total_abstraction_km3!BT107-domestic_gross_demand_km3!BT107-industry_water_withdrawal_km3!BT107)</f>
        <v>#VALUE!</v>
      </c>
      <c r="BU107" s="18" t="e">
        <f>MAX(0,total_abstraction_km3!BU107-domestic_gross_demand_km3!BU107-industry_water_withdrawal_km3!BU107)</f>
        <v>#VALUE!</v>
      </c>
      <c r="BV107" s="18" t="e">
        <f>MAX(0,total_abstraction_km3!BV107-domestic_gross_demand_km3!BV107-industry_water_withdrawal_km3!BV107)</f>
        <v>#VALUE!</v>
      </c>
      <c r="BW107" s="18" t="e">
        <f>MAX(0,total_abstraction_km3!BW107-domestic_gross_demand_km3!BW107-industry_water_withdrawal_km3!BW107)</f>
        <v>#VALUE!</v>
      </c>
      <c r="BX107" s="18" t="e">
        <f>MAX(0,total_abstraction_km3!BX107-domestic_gross_demand_km3!BX107-industry_water_withdrawal_km3!BX107)</f>
        <v>#VALUE!</v>
      </c>
      <c r="BY107" s="18" t="e">
        <f>MAX(0,total_abstraction_km3!BY107-domestic_gross_demand_km3!BY107-industry_water_withdrawal_km3!BY107)</f>
        <v>#VALUE!</v>
      </c>
      <c r="BZ107" s="18" t="e">
        <f>MAX(0,total_abstraction_km3!BZ107-domestic_gross_demand_km3!BZ107-industry_water_withdrawal_km3!BZ107)</f>
        <v>#VALUE!</v>
      </c>
      <c r="CA107" s="18" t="e">
        <f>MAX(0,total_abstraction_km3!CA107-domestic_gross_demand_km3!CA107-industry_water_withdrawal_km3!CA107)</f>
        <v>#VALUE!</v>
      </c>
      <c r="CB107" s="18" t="e">
        <f>MAX(0,total_abstraction_km3!CB107-domestic_gross_demand_km3!CB107-industry_water_withdrawal_km3!CB107)</f>
        <v>#VALUE!</v>
      </c>
      <c r="CC107" s="18" t="e">
        <f>MAX(0,total_abstraction_km3!CC107-domestic_gross_demand_km3!CC107-industry_water_withdrawal_km3!CC107)</f>
        <v>#VALUE!</v>
      </c>
      <c r="CD107" s="18" t="e">
        <f>MAX(0,total_abstraction_km3!CD107-domestic_gross_demand_km3!CD107-industry_water_withdrawal_km3!CD107)</f>
        <v>#VALUE!</v>
      </c>
      <c r="CE107" s="18" t="e">
        <f>MAX(0,total_abstraction_km3!CE107-domestic_gross_demand_km3!CE107-industry_water_withdrawal_km3!CE107)</f>
        <v>#VALUE!</v>
      </c>
      <c r="CF107" s="18" t="e">
        <f>MAX(0,total_abstraction_km3!CF107-domestic_gross_demand_km3!CF107-industry_water_withdrawal_km3!CF107)</f>
        <v>#VALUE!</v>
      </c>
      <c r="CG107" s="18" t="e">
        <f>MAX(0,total_abstraction_km3!CG107-domestic_gross_demand_km3!CG107-industry_water_withdrawal_km3!CG107)</f>
        <v>#VALUE!</v>
      </c>
      <c r="CH107" s="18" t="e">
        <f>MAX(0,total_abstraction_km3!CH107-domestic_gross_demand_km3!CH107-industry_water_withdrawal_km3!CH107)</f>
        <v>#VALUE!</v>
      </c>
      <c r="CI107" s="18" t="e">
        <f>MAX(0,total_abstraction_km3!CI107-domestic_gross_demand_km3!CI107-industry_water_withdrawal_km3!CI107)</f>
        <v>#VALUE!</v>
      </c>
      <c r="CJ107" s="18" t="e">
        <f>MAX(0,total_abstraction_km3!CJ107-domestic_gross_demand_km3!CJ107-industry_water_withdrawal_km3!CJ107)</f>
        <v>#VALUE!</v>
      </c>
      <c r="CK107" s="18" t="e">
        <f>MAX(0,total_abstraction_km3!CK107-domestic_gross_demand_km3!CK107-industry_water_withdrawal_km3!CK107)</f>
        <v>#VALUE!</v>
      </c>
      <c r="CL107" s="18" t="e">
        <f>MAX(0,total_abstraction_km3!CL107-domestic_gross_demand_km3!CL107-industry_water_withdrawal_km3!CL107)</f>
        <v>#VALUE!</v>
      </c>
      <c r="CM107" s="18" t="e">
        <f>MAX(0,total_abstraction_km3!CM107-domestic_gross_demand_km3!CM107-industry_water_withdrawal_km3!CM107)</f>
        <v>#VALUE!</v>
      </c>
      <c r="CN107" s="18" t="e">
        <f>MAX(0,total_abstraction_km3!CN107-domestic_gross_demand_km3!CN107-industry_water_withdrawal_km3!CN107)</f>
        <v>#VALUE!</v>
      </c>
      <c r="CO107" s="18" t="e">
        <f>MAX(0,total_abstraction_km3!CO107-domestic_gross_demand_km3!CO107-industry_water_withdrawal_km3!CO107)</f>
        <v>#VALUE!</v>
      </c>
      <c r="CP107" s="18" t="e">
        <f>MAX(0,total_abstraction_km3!CP107-domestic_gross_demand_km3!CP107-industry_water_withdrawal_km3!CP107)</f>
        <v>#VALUE!</v>
      </c>
      <c r="CQ107" s="18" t="e">
        <f>MAX(0,total_abstraction_km3!CQ107-domestic_gross_demand_km3!CQ107-industry_water_withdrawal_km3!CQ107)</f>
        <v>#VALUE!</v>
      </c>
      <c r="CR107" s="18" t="e">
        <f>MAX(0,total_abstraction_km3!CR107-domestic_gross_demand_km3!CR107-industry_water_withdrawal_km3!CR107)</f>
        <v>#VALUE!</v>
      </c>
      <c r="CS107" s="18" t="e">
        <f>MAX(0,total_abstraction_km3!CS107-domestic_gross_demand_km3!CS107-industry_water_withdrawal_km3!CS107)</f>
        <v>#VALUE!</v>
      </c>
      <c r="CT107" s="18" t="e">
        <f>MAX(0,total_abstraction_km3!CT107-domestic_gross_demand_km3!CT107-industry_water_withdrawal_km3!CT107)</f>
        <v>#VALUE!</v>
      </c>
    </row>
    <row r="108" spans="1:98" x14ac:dyDescent="0.25">
      <c r="A108" s="18">
        <v>193</v>
      </c>
      <c r="B108" s="18" t="s">
        <v>2017</v>
      </c>
      <c r="C108" s="18" t="s">
        <v>631</v>
      </c>
      <c r="D108" s="18" t="s">
        <v>458</v>
      </c>
      <c r="E108" s="18" t="s">
        <v>632</v>
      </c>
      <c r="F108" s="18">
        <f>MAX(0,total_abstraction_km3!F108-domestic_gross_demand_km3!F108-industry_water_withdrawal_km3!F108)</f>
        <v>1.5763020000000001</v>
      </c>
      <c r="G108" s="18">
        <f>MAX(0,total_abstraction_km3!G108-domestic_gross_demand_km3!G108-industry_water_withdrawal_km3!G108)</f>
        <v>1.7702119999999999</v>
      </c>
      <c r="H108" s="18">
        <f>MAX(0,total_abstraction_km3!H108-domestic_gross_demand_km3!H108-industry_water_withdrawal_km3!H108)</f>
        <v>1.5931110000000002</v>
      </c>
      <c r="I108" s="18">
        <f>MAX(0,total_abstraction_km3!I108-domestic_gross_demand_km3!I108-industry_water_withdrawal_km3!I108)</f>
        <v>1.4113060000000002</v>
      </c>
      <c r="J108" s="18">
        <f>MAX(0,total_abstraction_km3!J108-domestic_gross_demand_km3!J108-industry_water_withdrawal_km3!J108)</f>
        <v>1.4990649999999999</v>
      </c>
      <c r="K108" s="18">
        <f>MAX(0,total_abstraction_km3!K108-domestic_gross_demand_km3!K108-industry_water_withdrawal_km3!K108)</f>
        <v>1.2129049999999997</v>
      </c>
      <c r="L108" s="18">
        <f>MAX(0,total_abstraction_km3!L108-domestic_gross_demand_km3!L108-industry_water_withdrawal_km3!L108)</f>
        <v>1.2533409999999998</v>
      </c>
      <c r="M108" s="18">
        <f>MAX(0,total_abstraction_km3!M108-domestic_gross_demand_km3!M108-industry_water_withdrawal_km3!M108)</f>
        <v>1.6860800000000002</v>
      </c>
      <c r="N108" s="18">
        <f>MAX(0,total_abstraction_km3!N108-domestic_gross_demand_km3!N108-industry_water_withdrawal_km3!N108)</f>
        <v>1.8958390000000001</v>
      </c>
      <c r="O108" s="18">
        <f>MAX(0,total_abstraction_km3!O108-domestic_gross_demand_km3!O108-industry_water_withdrawal_km3!O108)</f>
        <v>1.7145959999999998</v>
      </c>
      <c r="P108" s="18">
        <f>MAX(0,total_abstraction_km3!P108-domestic_gross_demand_km3!P108-industry_water_withdrawal_km3!P108)</f>
        <v>2.1225270000000003</v>
      </c>
      <c r="Q108" s="18">
        <f>MAX(0,total_abstraction_km3!Q108-domestic_gross_demand_km3!Q108-industry_water_withdrawal_km3!Q108)</f>
        <v>2.0965729999999998</v>
      </c>
      <c r="R108" s="18">
        <f>MAX(0,total_abstraction_km3!R108-domestic_gross_demand_km3!R108-industry_water_withdrawal_km3!R108)</f>
        <v>2.0592250000000001</v>
      </c>
      <c r="S108" s="18">
        <f>MAX(0,total_abstraction_km3!S108-domestic_gross_demand_km3!S108-industry_water_withdrawal_km3!S108)</f>
        <v>1.9107240000000005</v>
      </c>
      <c r="T108" s="18">
        <f>MAX(0,total_abstraction_km3!T108-domestic_gross_demand_km3!T108-industry_water_withdrawal_km3!T108)</f>
        <v>2.4595799999999994</v>
      </c>
      <c r="U108" s="18">
        <f>MAX(0,total_abstraction_km3!U108-domestic_gross_demand_km3!U108-industry_water_withdrawal_km3!U108)</f>
        <v>2.3477129999999997</v>
      </c>
      <c r="V108" s="18">
        <f>MAX(0,total_abstraction_km3!V108-domestic_gross_demand_km3!V108-industry_water_withdrawal_km3!V108)</f>
        <v>2.3171959999999996</v>
      </c>
      <c r="W108" s="18">
        <f>MAX(0,total_abstraction_km3!W108-domestic_gross_demand_km3!W108-industry_water_withdrawal_km3!W108)</f>
        <v>1.8462090000000002</v>
      </c>
      <c r="X108" s="18">
        <f>MAX(0,total_abstraction_km3!X108-domestic_gross_demand_km3!X108-industry_water_withdrawal_km3!X108)</f>
        <v>1.5052029999999998</v>
      </c>
      <c r="Y108" s="18">
        <f>MAX(0,total_abstraction_km3!Y108-domestic_gross_demand_km3!Y108-industry_water_withdrawal_km3!Y108)</f>
        <v>1.487055</v>
      </c>
      <c r="Z108" s="18">
        <f>MAX(0,total_abstraction_km3!Z108-domestic_gross_demand_km3!Z108-industry_water_withdrawal_km3!Z108)</f>
        <v>1.3944980000000002</v>
      </c>
      <c r="AA108" s="18">
        <f>MAX(0,total_abstraction_km3!AA108-domestic_gross_demand_km3!AA108-industry_water_withdrawal_km3!AA108)</f>
        <v>1.4281609999999998</v>
      </c>
      <c r="AB108" s="18">
        <f>MAX(0,total_abstraction_km3!AB108-domestic_gross_demand_km3!AB108-industry_water_withdrawal_km3!AB108)</f>
        <v>1.5829440000000001</v>
      </c>
      <c r="AC108" s="18">
        <f>MAX(0,total_abstraction_km3!AC108-domestic_gross_demand_km3!AC108-industry_water_withdrawal_km3!AC108)</f>
        <v>1.6470340000000003</v>
      </c>
      <c r="AD108" s="18">
        <f>MAX(0,total_abstraction_km3!AD108-domestic_gross_demand_km3!AD108-industry_water_withdrawal_km3!AD108)</f>
        <v>1.6024209999999999</v>
      </c>
      <c r="AE108" s="18">
        <f>MAX(0,total_abstraction_km3!AE108-domestic_gross_demand_km3!AE108-industry_water_withdrawal_km3!AE108)</f>
        <v>1.496372</v>
      </c>
      <c r="AF108" s="18">
        <f>MAX(0,total_abstraction_km3!AF108-domestic_gross_demand_km3!AF108-industry_water_withdrawal_km3!AF108)</f>
        <v>1.3499610000000002</v>
      </c>
      <c r="AG108" s="18">
        <f>MAX(0,total_abstraction_km3!AG108-domestic_gross_demand_km3!AG108-industry_water_withdrawal_km3!AG108)</f>
        <v>1.357761</v>
      </c>
      <c r="AH108" s="18">
        <f>MAX(0,total_abstraction_km3!AH108-domestic_gross_demand_km3!AH108-industry_water_withdrawal_km3!AH108)</f>
        <v>1.4488209999999999</v>
      </c>
      <c r="AI108" s="18">
        <f>MAX(0,total_abstraction_km3!AI108-domestic_gross_demand_km3!AI108-industry_water_withdrawal_km3!AI108)</f>
        <v>1.9290010000000002</v>
      </c>
      <c r="AJ108" s="18">
        <f>MAX(0,total_abstraction_km3!AJ108-domestic_gross_demand_km3!AJ108-industry_water_withdrawal_km3!AJ108)</f>
        <v>2.3868309999999999</v>
      </c>
      <c r="AK108" s="18">
        <f>MAX(0,total_abstraction_km3!AK108-domestic_gross_demand_km3!AK108-industry_water_withdrawal_km3!AK108)</f>
        <v>2.633121</v>
      </c>
      <c r="AL108" s="18">
        <f>MAX(0,total_abstraction_km3!AL108-domestic_gross_demand_km3!AL108-industry_water_withdrawal_km3!AL108)</f>
        <v>1.9010809999999994</v>
      </c>
      <c r="AM108" s="18">
        <f>MAX(0,total_abstraction_km3!AM108-domestic_gross_demand_km3!AM108-industry_water_withdrawal_km3!AM108)</f>
        <v>2.0176809999999996</v>
      </c>
      <c r="AN108" s="18">
        <f>MAX(0,total_abstraction_km3!AN108-domestic_gross_demand_km3!AN108-industry_water_withdrawal_km3!AN108)</f>
        <v>1.7401209999999996</v>
      </c>
      <c r="AO108" s="18">
        <f>MAX(0,total_abstraction_km3!AO108-domestic_gross_demand_km3!AO108-industry_water_withdrawal_km3!AO108)</f>
        <v>2.163049</v>
      </c>
      <c r="AP108" s="18">
        <f>MAX(0,total_abstraction_km3!AP108-domestic_gross_demand_km3!AP108-industry_water_withdrawal_km3!AP108)</f>
        <v>2.7097090000000001</v>
      </c>
      <c r="AQ108" s="18">
        <f>MAX(0,total_abstraction_km3!AQ108-domestic_gross_demand_km3!AQ108-industry_water_withdrawal_km3!AQ108)</f>
        <v>2.3101400000000001</v>
      </c>
      <c r="AR108" s="18">
        <f>MAX(0,total_abstraction_km3!AR108-domestic_gross_demand_km3!AR108-industry_water_withdrawal_km3!AR108)</f>
        <v>2.4057979999999999</v>
      </c>
      <c r="AS108" s="18">
        <f>MAX(0,total_abstraction_km3!AS108-domestic_gross_demand_km3!AS108-industry_water_withdrawal_km3!AS108)</f>
        <v>2.6570229999999997</v>
      </c>
      <c r="AT108" s="18">
        <f>MAX(0,total_abstraction_km3!AT108-domestic_gross_demand_km3!AT108-industry_water_withdrawal_km3!AT108)</f>
        <v>2.7074410000000002</v>
      </c>
      <c r="AU108" s="18">
        <f>MAX(0,total_abstraction_km3!AU108-domestic_gross_demand_km3!AU108-industry_water_withdrawal_km3!AU108)</f>
        <v>2.8391459999999995</v>
      </c>
      <c r="AV108" s="18">
        <f>MAX(0,total_abstraction_km3!AV108-domestic_gross_demand_km3!AV108-industry_water_withdrawal_km3!AV108)</f>
        <v>2.6372870000000002</v>
      </c>
      <c r="AW108" s="18">
        <f>MAX(0,total_abstraction_km3!AW108-domestic_gross_demand_km3!AW108-industry_water_withdrawal_km3!AW108)</f>
        <v>2.7537389999999999</v>
      </c>
      <c r="AX108" s="18">
        <f>MAX(0,total_abstraction_km3!AX108-domestic_gross_demand_km3!AX108-industry_water_withdrawal_km3!AX108)</f>
        <v>2.6396259999999998</v>
      </c>
      <c r="AY108" s="18">
        <f>MAX(0,total_abstraction_km3!AY108-domestic_gross_demand_km3!AY108-industry_water_withdrawal_km3!AY108)</f>
        <v>2.039056</v>
      </c>
      <c r="AZ108" s="18">
        <f>MAX(0,total_abstraction_km3!AZ108-domestic_gross_demand_km3!AZ108-industry_water_withdrawal_km3!AZ108)</f>
        <v>2.2760739999999999</v>
      </c>
      <c r="BA108" s="18">
        <f>MAX(0,total_abstraction_km3!BA108-domestic_gross_demand_km3!BA108-industry_water_withdrawal_km3!BA108)</f>
        <v>2.6658779999999993</v>
      </c>
      <c r="BB108" s="18">
        <f>MAX(0,total_abstraction_km3!BB108-domestic_gross_demand_km3!BB108-industry_water_withdrawal_km3!BB108)</f>
        <v>2.831769</v>
      </c>
      <c r="BC108" s="18">
        <f>MAX(0,total_abstraction_km3!BC108-domestic_gross_demand_km3!BC108-industry_water_withdrawal_km3!BC108)</f>
        <v>2.6653789999999997</v>
      </c>
      <c r="BD108" s="18">
        <f>MAX(0,total_abstraction_km3!BD108-domestic_gross_demand_km3!BD108-industry_water_withdrawal_km3!BD108)</f>
        <v>2.7040689999999996</v>
      </c>
      <c r="BE108" s="18">
        <f>MAX(0,total_abstraction_km3!BE108-domestic_gross_demand_km3!BE108-industry_water_withdrawal_km3!BE108)</f>
        <v>2.8573250000000003</v>
      </c>
      <c r="BF108" s="18">
        <f>MAX(0,total_abstraction_km3!BF108-domestic_gross_demand_km3!BF108-industry_water_withdrawal_km3!BF108)</f>
        <v>2.7948189999999999</v>
      </c>
      <c r="BG108" s="18">
        <f>MAX(0,total_abstraction_km3!BG108-domestic_gross_demand_km3!BG108-industry_water_withdrawal_km3!BG108)</f>
        <v>2.3813840000000002</v>
      </c>
      <c r="BH108" s="18">
        <f>MAX(0,total_abstraction_km3!BH108-domestic_gross_demand_km3!BH108-industry_water_withdrawal_km3!BH108)</f>
        <v>2.5216799999999999</v>
      </c>
      <c r="BI108" s="18">
        <f>MAX(0,total_abstraction_km3!BI108-domestic_gross_demand_km3!BI108-industry_water_withdrawal_km3!BI108)</f>
        <v>2.9454490000000004</v>
      </c>
      <c r="BJ108" s="18">
        <f>MAX(0,total_abstraction_km3!BJ108-domestic_gross_demand_km3!BJ108-industry_water_withdrawal_km3!BJ108)</f>
        <v>2.8518600000000007</v>
      </c>
      <c r="BK108" s="18">
        <f>MAX(0,total_abstraction_km3!BK108-domestic_gross_demand_km3!BK108-industry_water_withdrawal_km3!BK108)</f>
        <v>2.4569730000000001</v>
      </c>
      <c r="BL108" s="18">
        <f>MAX(0,total_abstraction_km3!BL108-domestic_gross_demand_km3!BL108-industry_water_withdrawal_km3!BL108)</f>
        <v>2.0947455862068995</v>
      </c>
      <c r="BM108" s="18">
        <f>MAX(0,total_abstraction_km3!BM108-domestic_gross_demand_km3!BM108-industry_water_withdrawal_km3!BM108)</f>
        <v>0.44711504608147778</v>
      </c>
      <c r="BN108" s="18">
        <f>MAX(0,total_abstraction_km3!BN108-domestic_gross_demand_km3!BN108-industry_water_withdrawal_km3!BN108)</f>
        <v>0</v>
      </c>
      <c r="BO108" s="18">
        <f>MAX(0,total_abstraction_km3!BO108-domestic_gross_demand_km3!BO108-industry_water_withdrawal_km3!BO108)</f>
        <v>0</v>
      </c>
      <c r="BP108" s="18">
        <f>MAX(0,total_abstraction_km3!BP108-domestic_gross_demand_km3!BP108-industry_water_withdrawal_km3!BP108)</f>
        <v>0</v>
      </c>
      <c r="BQ108" s="18">
        <f>MAX(0,total_abstraction_km3!BQ108-domestic_gross_demand_km3!BQ108-industry_water_withdrawal_km3!BQ108)</f>
        <v>0</v>
      </c>
      <c r="BR108" s="18">
        <f>MAX(0,total_abstraction_km3!BR108-domestic_gross_demand_km3!BR108-industry_water_withdrawal_km3!BR108)</f>
        <v>0</v>
      </c>
      <c r="BS108" s="18">
        <f>MAX(0,total_abstraction_km3!BS108-domestic_gross_demand_km3!BS108-industry_water_withdrawal_km3!BS108)</f>
        <v>0</v>
      </c>
      <c r="BT108" s="18">
        <f>MAX(0,total_abstraction_km3!BT108-domestic_gross_demand_km3!BT108-industry_water_withdrawal_km3!BT108)</f>
        <v>2.2939018302623636E-2</v>
      </c>
      <c r="BU108" s="18">
        <f>MAX(0,total_abstraction_km3!BU108-domestic_gross_demand_km3!BU108-industry_water_withdrawal_km3!BU108)</f>
        <v>0</v>
      </c>
      <c r="BV108" s="18">
        <f>MAX(0,total_abstraction_km3!BV108-domestic_gross_demand_km3!BV108-industry_water_withdrawal_km3!BV108)</f>
        <v>0</v>
      </c>
      <c r="BW108" s="18">
        <f>MAX(0,total_abstraction_km3!BW108-domestic_gross_demand_km3!BW108-industry_water_withdrawal_km3!BW108)</f>
        <v>1.5699992</v>
      </c>
      <c r="BX108" s="18">
        <f>MAX(0,total_abstraction_km3!BX108-domestic_gross_demand_km3!BX108-industry_water_withdrawal_km3!BX108)</f>
        <v>8.5994837411814906E-2</v>
      </c>
      <c r="BY108" s="18">
        <f>MAX(0,total_abstraction_km3!BY108-domestic_gross_demand_km3!BY108-industry_water_withdrawal_km3!BY108)</f>
        <v>1.5525521999999998</v>
      </c>
      <c r="BZ108" s="18">
        <f>MAX(0,total_abstraction_km3!BZ108-domestic_gross_demand_km3!BZ108-industry_water_withdrawal_km3!BZ108)</f>
        <v>0.29188915322431741</v>
      </c>
      <c r="CA108" s="18">
        <f>MAX(0,total_abstraction_km3!CA108-domestic_gross_demand_km3!CA108-industry_water_withdrawal_km3!CA108)</f>
        <v>2.1297258000000001</v>
      </c>
      <c r="CB108" s="18">
        <f>MAX(0,total_abstraction_km3!CB108-domestic_gross_demand_km3!CB108-industry_water_withdrawal_km3!CB108)</f>
        <v>0.17326429760888018</v>
      </c>
      <c r="CC108" s="18">
        <f>MAX(0,total_abstraction_km3!CC108-domestic_gross_demand_km3!CC108-industry_water_withdrawal_km3!CC108)</f>
        <v>1.9006751999999998</v>
      </c>
      <c r="CD108" s="18">
        <f>MAX(0,total_abstraction_km3!CD108-domestic_gross_demand_km3!CD108-industry_water_withdrawal_km3!CD108)</f>
        <v>0.33220133017586478</v>
      </c>
      <c r="CE108" s="18">
        <f>MAX(0,total_abstraction_km3!CE108-domestic_gross_demand_km3!CE108-industry_water_withdrawal_km3!CE108)</f>
        <v>1.5310116</v>
      </c>
      <c r="CF108" s="18">
        <f>MAX(0,total_abstraction_km3!CF108-domestic_gross_demand_km3!CF108-industry_water_withdrawal_km3!CF108)</f>
        <v>0.10863911776326092</v>
      </c>
      <c r="CG108" s="18">
        <f>MAX(0,total_abstraction_km3!CG108-domestic_gross_demand_km3!CG108-industry_water_withdrawal_km3!CG108)</f>
        <v>1.5163831999999997</v>
      </c>
      <c r="CH108" s="18">
        <f>MAX(0,total_abstraction_km3!CH108-domestic_gross_demand_km3!CH108-industry_water_withdrawal_km3!CH108)</f>
        <v>0.22675201607461401</v>
      </c>
      <c r="CI108" s="18">
        <f>MAX(0,total_abstraction_km3!CI108-domestic_gross_demand_km3!CI108-industry_water_withdrawal_km3!CI108)</f>
        <v>2.1357670000000004</v>
      </c>
      <c r="CJ108" s="18">
        <f>MAX(0,total_abstraction_km3!CJ108-domestic_gross_demand_km3!CJ108-industry_water_withdrawal_km3!CJ108)</f>
        <v>0.3103433053517089</v>
      </c>
      <c r="CK108" s="18">
        <f>MAX(0,total_abstraction_km3!CK108-domestic_gross_demand_km3!CK108-industry_water_withdrawal_km3!CK108)</f>
        <v>2.4491438000000003</v>
      </c>
      <c r="CL108" s="18">
        <f>MAX(0,total_abstraction_km3!CL108-domestic_gross_demand_km3!CL108-industry_water_withdrawal_km3!CL108)</f>
        <v>0.21080598642296219</v>
      </c>
      <c r="CM108" s="18">
        <f>MAX(0,total_abstraction_km3!CM108-domestic_gross_demand_km3!CM108-industry_water_withdrawal_km3!CM108)</f>
        <v>2.7154478000000002</v>
      </c>
      <c r="CN108" s="18">
        <f>MAX(0,total_abstraction_km3!CN108-domestic_gross_demand_km3!CN108-industry_water_withdrawal_km3!CN108)</f>
        <v>5.72822705549524E-2</v>
      </c>
      <c r="CO108" s="18">
        <f>MAX(0,total_abstraction_km3!CO108-domestic_gross_demand_km3!CO108-industry_water_withdrawal_km3!CO108)</f>
        <v>2.4956312000000005</v>
      </c>
      <c r="CP108" s="18">
        <f>MAX(0,total_abstraction_km3!CP108-domestic_gross_demand_km3!CP108-industry_water_withdrawal_km3!CP108)</f>
        <v>0.32319450183885318</v>
      </c>
      <c r="CQ108" s="18">
        <f>MAX(0,total_abstraction_km3!CQ108-domestic_gross_demand_km3!CQ108-industry_water_withdrawal_km3!CQ108)</f>
        <v>2.6518553999999996</v>
      </c>
      <c r="CR108" s="18">
        <f>MAX(0,total_abstraction_km3!CR108-domestic_gross_demand_km3!CR108-industry_water_withdrawal_km3!CR108)</f>
        <v>0.17502113786390652</v>
      </c>
      <c r="CS108" s="18">
        <f>MAX(0,total_abstraction_km3!CS108-domestic_gross_demand_km3!CS108-industry_water_withdrawal_km3!CS108)</f>
        <v>2.7514273333333374</v>
      </c>
      <c r="CT108" s="18">
        <f>MAX(0,total_abstraction_km3!CT108-domestic_gross_demand_km3!CT108-industry_water_withdrawal_km3!CT108)</f>
        <v>0.259131941977157</v>
      </c>
    </row>
    <row r="109" spans="1:98" x14ac:dyDescent="0.25">
      <c r="A109" s="18">
        <v>194</v>
      </c>
      <c r="B109" s="18" t="s">
        <v>2018</v>
      </c>
      <c r="C109" s="18" t="s">
        <v>633</v>
      </c>
      <c r="D109" s="18" t="s">
        <v>418</v>
      </c>
      <c r="E109" s="18" t="s">
        <v>342</v>
      </c>
      <c r="F109" s="18">
        <f>MAX(0,total_abstraction_km3!F109-domestic_gross_demand_km3!F109-industry_water_withdrawal_km3!F109)</f>
        <v>2.0200900000000008E-2</v>
      </c>
      <c r="G109" s="18">
        <f>MAX(0,total_abstraction_km3!G109-domestic_gross_demand_km3!G109-industry_water_withdrawal_km3!G109)</f>
        <v>2.0406900000000006E-2</v>
      </c>
      <c r="H109" s="18">
        <f>MAX(0,total_abstraction_km3!H109-domestic_gross_demand_km3!H109-industry_water_withdrawal_km3!H109)</f>
        <v>2.2030899999999996E-2</v>
      </c>
      <c r="I109" s="18">
        <f>MAX(0,total_abstraction_km3!I109-domestic_gross_demand_km3!I109-industry_water_withdrawal_km3!I109)</f>
        <v>1.8398599999999991E-2</v>
      </c>
      <c r="J109" s="18">
        <f>MAX(0,total_abstraction_km3!J109-domestic_gross_demand_km3!J109-industry_water_withdrawal_km3!J109)</f>
        <v>2.4364399999999998E-2</v>
      </c>
      <c r="K109" s="18">
        <f>MAX(0,total_abstraction_km3!K109-domestic_gross_demand_km3!K109-industry_water_withdrawal_km3!K109)</f>
        <v>2.5619199999999991E-2</v>
      </c>
      <c r="L109" s="18">
        <f>MAX(0,total_abstraction_km3!L109-domestic_gross_demand_km3!L109-industry_water_withdrawal_km3!L109)</f>
        <v>3.0841900000000012E-2</v>
      </c>
      <c r="M109" s="18">
        <f>MAX(0,total_abstraction_km3!M109-domestic_gross_demand_km3!M109-industry_water_withdrawal_km3!M109)</f>
        <v>2.8859000000000003E-2</v>
      </c>
      <c r="N109" s="18">
        <f>MAX(0,total_abstraction_km3!N109-domestic_gross_demand_km3!N109-industry_water_withdrawal_km3!N109)</f>
        <v>3.2599100000000006E-2</v>
      </c>
      <c r="O109" s="18">
        <f>MAX(0,total_abstraction_km3!O109-domestic_gross_demand_km3!O109-industry_water_withdrawal_km3!O109)</f>
        <v>2.8272400000000003E-2</v>
      </c>
      <c r="P109" s="18">
        <f>MAX(0,total_abstraction_km3!P109-domestic_gross_demand_km3!P109-industry_water_withdrawal_km3!P109)</f>
        <v>3.3853300000000003E-2</v>
      </c>
      <c r="Q109" s="18">
        <f>MAX(0,total_abstraction_km3!Q109-domestic_gross_demand_km3!Q109-industry_water_withdrawal_km3!Q109)</f>
        <v>3.414989999999999E-2</v>
      </c>
      <c r="R109" s="18">
        <f>MAX(0,total_abstraction_km3!R109-domestic_gross_demand_km3!R109-industry_water_withdrawal_km3!R109)</f>
        <v>3.6303800000000011E-2</v>
      </c>
      <c r="S109" s="18">
        <f>MAX(0,total_abstraction_km3!S109-domestic_gross_demand_km3!S109-industry_water_withdrawal_km3!S109)</f>
        <v>4.0472000000000008E-2</v>
      </c>
      <c r="T109" s="18">
        <f>MAX(0,total_abstraction_km3!T109-domestic_gross_demand_km3!T109-industry_water_withdrawal_km3!T109)</f>
        <v>3.5453700000000005E-2</v>
      </c>
      <c r="U109" s="18">
        <f>MAX(0,total_abstraction_km3!U109-domestic_gross_demand_km3!U109-industry_water_withdrawal_km3!U109)</f>
        <v>4.6949700000000004E-2</v>
      </c>
      <c r="V109" s="18">
        <f>MAX(0,total_abstraction_km3!V109-domestic_gross_demand_km3!V109-industry_water_withdrawal_km3!V109)</f>
        <v>5.3722399999999997E-2</v>
      </c>
      <c r="W109" s="18">
        <f>MAX(0,total_abstraction_km3!W109-domestic_gross_demand_km3!W109-industry_water_withdrawal_km3!W109)</f>
        <v>4.8332400000000005E-2</v>
      </c>
      <c r="X109" s="18">
        <f>MAX(0,total_abstraction_km3!X109-domestic_gross_demand_km3!X109-industry_water_withdrawal_km3!X109)</f>
        <v>5.8474399999999996E-2</v>
      </c>
      <c r="Y109" s="18">
        <f>MAX(0,total_abstraction_km3!Y109-domestic_gross_demand_km3!Y109-industry_water_withdrawal_km3!Y109)</f>
        <v>6.7481100000000016E-2</v>
      </c>
      <c r="Z109" s="18">
        <f>MAX(0,total_abstraction_km3!Z109-domestic_gross_demand_km3!Z109-industry_water_withdrawal_km3!Z109)</f>
        <v>9.6428600000000003E-2</v>
      </c>
      <c r="AA109" s="18">
        <f>MAX(0,total_abstraction_km3!AA109-domestic_gross_demand_km3!AA109-industry_water_withdrawal_km3!AA109)</f>
        <v>0.1108753</v>
      </c>
      <c r="AB109" s="18">
        <f>MAX(0,total_abstraction_km3!AB109-domestic_gross_demand_km3!AB109-industry_water_withdrawal_km3!AB109)</f>
        <v>0.12771230000000003</v>
      </c>
      <c r="AC109" s="18">
        <f>MAX(0,total_abstraction_km3!AC109-domestic_gross_demand_km3!AC109-industry_water_withdrawal_km3!AC109)</f>
        <v>0.13038959999999999</v>
      </c>
      <c r="AD109" s="18">
        <f>MAX(0,total_abstraction_km3!AD109-domestic_gross_demand_km3!AD109-industry_water_withdrawal_km3!AD109)</f>
        <v>0.12925060000000002</v>
      </c>
      <c r="AE109" s="18">
        <f>MAX(0,total_abstraction_km3!AE109-domestic_gross_demand_km3!AE109-industry_water_withdrawal_km3!AE109)</f>
        <v>0.15394530000000001</v>
      </c>
      <c r="AF109" s="18">
        <f>MAX(0,total_abstraction_km3!AF109-domestic_gross_demand_km3!AF109-industry_water_withdrawal_km3!AF109)</f>
        <v>0.12091800000000003</v>
      </c>
      <c r="AG109" s="18">
        <f>MAX(0,total_abstraction_km3!AG109-domestic_gross_demand_km3!AG109-industry_water_withdrawal_km3!AG109)</f>
        <v>0.13590329999999998</v>
      </c>
      <c r="AH109" s="18">
        <f>MAX(0,total_abstraction_km3!AH109-domestic_gross_demand_km3!AH109-industry_water_withdrawal_km3!AH109)</f>
        <v>0.16149970000000002</v>
      </c>
      <c r="AI109" s="18">
        <f>MAX(0,total_abstraction_km3!AI109-domestic_gross_demand_km3!AI109-industry_water_withdrawal_km3!AI109)</f>
        <v>0.17663419999999999</v>
      </c>
      <c r="AJ109" s="18">
        <f>MAX(0,total_abstraction_km3!AJ109-domestic_gross_demand_km3!AJ109-industry_water_withdrawal_km3!AJ109)</f>
        <v>0.17093849999999999</v>
      </c>
      <c r="AK109" s="18">
        <f>MAX(0,total_abstraction_km3!AK109-domestic_gross_demand_km3!AK109-industry_water_withdrawal_km3!AK109)</f>
        <v>0.15520929999999999</v>
      </c>
      <c r="AL109" s="18">
        <f>MAX(0,total_abstraction_km3!AL109-domestic_gross_demand_km3!AL109-industry_water_withdrawal_km3!AL109)</f>
        <v>0.17268789999999998</v>
      </c>
      <c r="AM109" s="18">
        <f>MAX(0,total_abstraction_km3!AM109-domestic_gross_demand_km3!AM109-industry_water_withdrawal_km3!AM109)</f>
        <v>0.16375879999999998</v>
      </c>
      <c r="AN109" s="18">
        <f>MAX(0,total_abstraction_km3!AN109-domestic_gross_demand_km3!AN109-industry_water_withdrawal_km3!AN109)</f>
        <v>0.16512380000000002</v>
      </c>
      <c r="AO109" s="18">
        <f>MAX(0,total_abstraction_km3!AO109-domestic_gross_demand_km3!AO109-industry_water_withdrawal_km3!AO109)</f>
        <v>0.17908089999999999</v>
      </c>
      <c r="AP109" s="18">
        <f>MAX(0,total_abstraction_km3!AP109-domestic_gross_demand_km3!AP109-industry_water_withdrawal_km3!AP109)</f>
        <v>0.16204009999999999</v>
      </c>
      <c r="AQ109" s="18">
        <f>MAX(0,total_abstraction_km3!AQ109-domestic_gross_demand_km3!AQ109-industry_water_withdrawal_km3!AQ109)</f>
        <v>0.18563060000000003</v>
      </c>
      <c r="AR109" s="18">
        <f>MAX(0,total_abstraction_km3!AR109-domestic_gross_demand_km3!AR109-industry_water_withdrawal_km3!AR109)</f>
        <v>0.19343510000000003</v>
      </c>
      <c r="AS109" s="18">
        <f>MAX(0,total_abstraction_km3!AS109-domestic_gross_demand_km3!AS109-industry_water_withdrawal_km3!AS109)</f>
        <v>0.17369839999999998</v>
      </c>
      <c r="AT109" s="18">
        <f>MAX(0,total_abstraction_km3!AT109-domestic_gross_demand_km3!AT109-industry_water_withdrawal_km3!AT109)</f>
        <v>0.175868</v>
      </c>
      <c r="AU109" s="18">
        <f>MAX(0,total_abstraction_km3!AU109-domestic_gross_demand_km3!AU109-industry_water_withdrawal_km3!AU109)</f>
        <v>0.19360779999999997</v>
      </c>
      <c r="AV109" s="18">
        <f>MAX(0,total_abstraction_km3!AV109-domestic_gross_demand_km3!AV109-industry_water_withdrawal_km3!AV109)</f>
        <v>0.18213290000000004</v>
      </c>
      <c r="AW109" s="18">
        <f>MAX(0,total_abstraction_km3!AW109-domestic_gross_demand_km3!AW109-industry_water_withdrawal_km3!AW109)</f>
        <v>0.21291569999999996</v>
      </c>
      <c r="AX109" s="18">
        <f>MAX(0,total_abstraction_km3!AX109-domestic_gross_demand_km3!AX109-industry_water_withdrawal_km3!AX109)</f>
        <v>0.19757100000000002</v>
      </c>
      <c r="AY109" s="18">
        <f>MAX(0,total_abstraction_km3!AY109-domestic_gross_demand_km3!AY109-industry_water_withdrawal_km3!AY109)</f>
        <v>0.24220629999999999</v>
      </c>
      <c r="AZ109" s="18">
        <f>MAX(0,total_abstraction_km3!AZ109-domestic_gross_demand_km3!AZ109-industry_water_withdrawal_km3!AZ109)</f>
        <v>0.21454450000000003</v>
      </c>
      <c r="BA109" s="18">
        <f>MAX(0,total_abstraction_km3!BA109-domestic_gross_demand_km3!BA109-industry_water_withdrawal_km3!BA109)</f>
        <v>0.22868289999999994</v>
      </c>
      <c r="BB109" s="18">
        <f>MAX(0,total_abstraction_km3!BB109-domestic_gross_demand_km3!BB109-industry_water_withdrawal_km3!BB109)</f>
        <v>0.19205400000000003</v>
      </c>
      <c r="BC109" s="18">
        <f>MAX(0,total_abstraction_km3!BC109-domestic_gross_demand_km3!BC109-industry_water_withdrawal_km3!BC109)</f>
        <v>0.19099069999999999</v>
      </c>
      <c r="BD109" s="18">
        <f>MAX(0,total_abstraction_km3!BD109-domestic_gross_demand_km3!BD109-industry_water_withdrawal_km3!BD109)</f>
        <v>0.20825829999999998</v>
      </c>
      <c r="BE109" s="18">
        <f>MAX(0,total_abstraction_km3!BE109-domestic_gross_demand_km3!BE109-industry_water_withdrawal_km3!BE109)</f>
        <v>0.21279590000000001</v>
      </c>
      <c r="BF109" s="18">
        <f>MAX(0,total_abstraction_km3!BF109-domestic_gross_demand_km3!BF109-industry_water_withdrawal_km3!BF109)</f>
        <v>0.21622260000000007</v>
      </c>
      <c r="BG109" s="18">
        <f>MAX(0,total_abstraction_km3!BG109-domestic_gross_demand_km3!BG109-industry_water_withdrawal_km3!BG109)</f>
        <v>0.24087329999999998</v>
      </c>
      <c r="BH109" s="18">
        <f>MAX(0,total_abstraction_km3!BH109-domestic_gross_demand_km3!BH109-industry_water_withdrawal_km3!BH109)</f>
        <v>0.24603339999999999</v>
      </c>
      <c r="BI109" s="18">
        <f>MAX(0,total_abstraction_km3!BI109-domestic_gross_demand_km3!BI109-industry_water_withdrawal_km3!BI109)</f>
        <v>0.25068599999999996</v>
      </c>
      <c r="BJ109" s="18">
        <f>MAX(0,total_abstraction_km3!BJ109-domestic_gross_demand_km3!BJ109-industry_water_withdrawal_km3!BJ109)</f>
        <v>0.22665850000000004</v>
      </c>
      <c r="BK109" s="18">
        <f>MAX(0,total_abstraction_km3!BK109-domestic_gross_demand_km3!BK109-industry_water_withdrawal_km3!BK109)</f>
        <v>0.24268430000000002</v>
      </c>
      <c r="BL109" s="18">
        <f>MAX(0,total_abstraction_km3!BL109-domestic_gross_demand_km3!BL109-industry_water_withdrawal_km3!BL109)</f>
        <v>0.13184021379310312</v>
      </c>
      <c r="BM109" s="18">
        <f>MAX(0,total_abstraction_km3!BM109-domestic_gross_demand_km3!BM109-industry_water_withdrawal_km3!BM109)</f>
        <v>7.2847992205890943E-2</v>
      </c>
      <c r="BN109" s="18">
        <f>MAX(0,total_abstraction_km3!BN109-domestic_gross_demand_km3!BN109-industry_water_withdrawal_km3!BN109)</f>
        <v>0</v>
      </c>
      <c r="BO109" s="18">
        <f>MAX(0,total_abstraction_km3!BO109-domestic_gross_demand_km3!BO109-industry_water_withdrawal_km3!BO109)</f>
        <v>0</v>
      </c>
      <c r="BP109" s="18">
        <f>MAX(0,total_abstraction_km3!BP109-domestic_gross_demand_km3!BP109-industry_water_withdrawal_km3!BP109)</f>
        <v>0</v>
      </c>
      <c r="BQ109" s="18">
        <f>MAX(0,total_abstraction_km3!BQ109-domestic_gross_demand_km3!BQ109-industry_water_withdrawal_km3!BQ109)</f>
        <v>0</v>
      </c>
      <c r="BR109" s="18">
        <f>MAX(0,total_abstraction_km3!BR109-domestic_gross_demand_km3!BR109-industry_water_withdrawal_km3!BR109)</f>
        <v>0</v>
      </c>
      <c r="BS109" s="18">
        <f>MAX(0,total_abstraction_km3!BS109-domestic_gross_demand_km3!BS109-industry_water_withdrawal_km3!BS109)</f>
        <v>0</v>
      </c>
      <c r="BT109" s="18">
        <f>MAX(0,total_abstraction_km3!BT109-domestic_gross_demand_km3!BT109-industry_water_withdrawal_km3!BT109)</f>
        <v>4.4725660340213403E-3</v>
      </c>
      <c r="BU109" s="18">
        <f>MAX(0,total_abstraction_km3!BU109-domestic_gross_demand_km3!BU109-industry_water_withdrawal_km3!BU109)</f>
        <v>0</v>
      </c>
      <c r="BV109" s="18">
        <f>MAX(0,total_abstraction_km3!BV109-domestic_gross_demand_km3!BV109-industry_water_withdrawal_km3!BV109)</f>
        <v>0</v>
      </c>
      <c r="BW109" s="18">
        <f>MAX(0,total_abstraction_km3!BW109-domestic_gross_demand_km3!BW109-industry_water_withdrawal_km3!BW109)</f>
        <v>2.1080339999999996E-2</v>
      </c>
      <c r="BX109" s="18">
        <f>MAX(0,total_abstraction_km3!BX109-domestic_gross_demand_km3!BX109-industry_water_withdrawal_km3!BX109)</f>
        <v>1.4187432940032448E-3</v>
      </c>
      <c r="BY109" s="18">
        <f>MAX(0,total_abstraction_km3!BY109-domestic_gross_demand_km3!BY109-industry_water_withdrawal_km3!BY109)</f>
        <v>2.9238319999999995E-2</v>
      </c>
      <c r="BZ109" s="18">
        <f>MAX(0,total_abstraction_km3!BZ109-domestic_gross_demand_km3!BZ109-industry_water_withdrawal_km3!BZ109)</f>
        <v>1.5615386324922497E-3</v>
      </c>
      <c r="CA109" s="18">
        <f>MAX(0,total_abstraction_km3!CA109-domestic_gross_demand_km3!CA109-industry_water_withdrawal_km3!CA109)</f>
        <v>3.6046540000000016E-2</v>
      </c>
      <c r="CB109" s="18">
        <f>MAX(0,total_abstraction_km3!CB109-domestic_gross_demand_km3!CB109-industry_water_withdrawal_km3!CB109)</f>
        <v>1.1241966490580537E-3</v>
      </c>
      <c r="CC109" s="18">
        <f>MAX(0,total_abstraction_km3!CC109-domestic_gross_demand_km3!CC109-industry_water_withdrawal_km3!CC109)</f>
        <v>5.4992000000000006E-2</v>
      </c>
      <c r="CD109" s="18">
        <f>MAX(0,total_abstraction_km3!CD109-domestic_gross_demand_km3!CD109-industry_water_withdrawal_km3!CD109)</f>
        <v>6.5793282566317503E-3</v>
      </c>
      <c r="CE109" s="18">
        <f>MAX(0,total_abstraction_km3!CE109-domestic_gross_demand_km3!CE109-industry_water_withdrawal_km3!CE109)</f>
        <v>0.11893128</v>
      </c>
      <c r="CF109" s="18">
        <f>MAX(0,total_abstraction_km3!CF109-domestic_gross_demand_km3!CF109-industry_water_withdrawal_km3!CF109)</f>
        <v>1.45407053942554E-2</v>
      </c>
      <c r="CG109" s="18">
        <f>MAX(0,total_abstraction_km3!CG109-domestic_gross_demand_km3!CG109-industry_water_withdrawal_km3!CG109)</f>
        <v>0.14978009999999997</v>
      </c>
      <c r="CH109" s="18">
        <f>MAX(0,total_abstraction_km3!CH109-domestic_gross_demand_km3!CH109-industry_water_withdrawal_km3!CH109)</f>
        <v>1.8925834469826232E-2</v>
      </c>
      <c r="CI109" s="18">
        <f>MAX(0,total_abstraction_km3!CI109-domestic_gross_demand_km3!CI109-industry_water_withdrawal_km3!CI109)</f>
        <v>0.16554366000000001</v>
      </c>
      <c r="CJ109" s="18">
        <f>MAX(0,total_abstraction_km3!CJ109-domestic_gross_demand_km3!CJ109-industry_water_withdrawal_km3!CJ109)</f>
        <v>2.5697734619155835E-3</v>
      </c>
      <c r="CK109" s="18">
        <f>MAX(0,total_abstraction_km3!CK109-domestic_gross_demand_km3!CK109-industry_water_withdrawal_km3!CK109)</f>
        <v>0.17877702000000001</v>
      </c>
      <c r="CL109" s="18">
        <f>MAX(0,total_abstraction_km3!CL109-domestic_gross_demand_km3!CL109-industry_water_withdrawal_km3!CL109)</f>
        <v>5.7561197149682969E-3</v>
      </c>
      <c r="CM109" s="18">
        <f>MAX(0,total_abstraction_km3!CM109-domestic_gross_demand_km3!CM109-industry_water_withdrawal_km3!CM109)</f>
        <v>0.19241907999999996</v>
      </c>
      <c r="CN109" s="18">
        <f>MAX(0,total_abstraction_km3!CN109-domestic_gross_demand_km3!CN109-industry_water_withdrawal_km3!CN109)</f>
        <v>1.1971045908395676E-2</v>
      </c>
      <c r="CO109" s="18">
        <f>MAX(0,total_abstraction_km3!CO109-domestic_gross_demand_km3!CO109-industry_water_withdrawal_km3!CO109)</f>
        <v>0.21369568</v>
      </c>
      <c r="CP109" s="18">
        <f>MAX(0,total_abstraction_km3!CP109-domestic_gross_demand_km3!CP109-industry_water_withdrawal_km3!CP109)</f>
        <v>0</v>
      </c>
      <c r="CQ109" s="18">
        <f>MAX(0,total_abstraction_km3!CQ109-domestic_gross_demand_km3!CQ109-industry_water_withdrawal_km3!CQ109)</f>
        <v>0.22483670000000006</v>
      </c>
      <c r="CR109" s="18">
        <f>MAX(0,total_abstraction_km3!CR109-domestic_gross_demand_km3!CR109-industry_water_withdrawal_km3!CR109)</f>
        <v>1.5345521689069481E-2</v>
      </c>
      <c r="CS109" s="18">
        <f>MAX(0,total_abstraction_km3!CS109-domestic_gross_demand_km3!CS109-industry_water_withdrawal_km3!CS109)</f>
        <v>0.24000959999999968</v>
      </c>
      <c r="CT109" s="18">
        <f>MAX(0,total_abstraction_km3!CT109-domestic_gross_demand_km3!CT109-industry_water_withdrawal_km3!CT109)</f>
        <v>1.2235007932883357E-2</v>
      </c>
    </row>
    <row r="110" spans="1:98" x14ac:dyDescent="0.25">
      <c r="A110" s="18">
        <v>195</v>
      </c>
      <c r="B110" s="18" t="s">
        <v>2019</v>
      </c>
      <c r="C110" s="18" t="s">
        <v>634</v>
      </c>
      <c r="D110" s="18" t="s">
        <v>418</v>
      </c>
      <c r="E110" s="18" t="s">
        <v>362</v>
      </c>
      <c r="F110" s="18">
        <f>MAX(0,total_abstraction_km3!F110-domestic_gross_demand_km3!F110-industry_water_withdrawal_km3!F110)</f>
        <v>1.4847999999999945E-3</v>
      </c>
      <c r="G110" s="18">
        <f>MAX(0,total_abstraction_km3!G110-domestic_gross_demand_km3!G110-industry_water_withdrawal_km3!G110)</f>
        <v>1.4784999999999937E-3</v>
      </c>
      <c r="H110" s="18">
        <f>MAX(0,total_abstraction_km3!H110-domestic_gross_demand_km3!H110-industry_water_withdrawal_km3!H110)</f>
        <v>1.6682000000000016E-3</v>
      </c>
      <c r="I110" s="18">
        <f>MAX(0,total_abstraction_km3!I110-domestic_gross_demand_km3!I110-industry_water_withdrawal_km3!I110)</f>
        <v>1.3413999999999995E-3</v>
      </c>
      <c r="J110" s="18">
        <f>MAX(0,total_abstraction_km3!J110-domestic_gross_demand_km3!J110-industry_water_withdrawal_km3!J110)</f>
        <v>1.4067999999999997E-3</v>
      </c>
      <c r="K110" s="18">
        <f>MAX(0,total_abstraction_km3!K110-domestic_gross_demand_km3!K110-industry_water_withdrawal_km3!K110)</f>
        <v>1.1810000000000015E-3</v>
      </c>
      <c r="L110" s="18">
        <f>MAX(0,total_abstraction_km3!L110-domestic_gross_demand_km3!L110-industry_water_withdrawal_km3!L110)</f>
        <v>1.7891999999999977E-3</v>
      </c>
      <c r="M110" s="18">
        <f>MAX(0,total_abstraction_km3!M110-domestic_gross_demand_km3!M110-industry_water_withdrawal_km3!M110)</f>
        <v>1.2646000000000046E-3</v>
      </c>
      <c r="N110" s="18">
        <f>MAX(0,total_abstraction_km3!N110-domestic_gross_demand_km3!N110-industry_water_withdrawal_km3!N110)</f>
        <v>2.2614999999999996E-3</v>
      </c>
      <c r="O110" s="18">
        <f>MAX(0,total_abstraction_km3!O110-domestic_gross_demand_km3!O110-industry_water_withdrawal_km3!O110)</f>
        <v>1.9312000000000079E-3</v>
      </c>
      <c r="P110" s="18">
        <f>MAX(0,total_abstraction_km3!P110-domestic_gross_demand_km3!P110-industry_water_withdrawal_km3!P110)</f>
        <v>2.4837000000000053E-3</v>
      </c>
      <c r="Q110" s="18">
        <f>MAX(0,total_abstraction_km3!Q110-domestic_gross_demand_km3!Q110-industry_water_withdrawal_km3!Q110)</f>
        <v>2.2022000000000014E-3</v>
      </c>
      <c r="R110" s="18">
        <f>MAX(0,total_abstraction_km3!R110-domestic_gross_demand_km3!R110-industry_water_withdrawal_km3!R110)</f>
        <v>2.4448999999999999E-3</v>
      </c>
      <c r="S110" s="18">
        <f>MAX(0,total_abstraction_km3!S110-domestic_gross_demand_km3!S110-industry_water_withdrawal_km3!S110)</f>
        <v>1.7951000000000078E-3</v>
      </c>
      <c r="T110" s="18">
        <f>MAX(0,total_abstraction_km3!T110-domestic_gross_demand_km3!T110-industry_water_withdrawal_km3!T110)</f>
        <v>1.8041999999999989E-3</v>
      </c>
      <c r="U110" s="18">
        <f>MAX(0,total_abstraction_km3!U110-domestic_gross_demand_km3!U110-industry_water_withdrawal_km3!U110)</f>
        <v>1.8525999999999959E-3</v>
      </c>
      <c r="V110" s="18">
        <f>MAX(0,total_abstraction_km3!V110-domestic_gross_demand_km3!V110-industry_water_withdrawal_km3!V110)</f>
        <v>1.5399999999999997E-3</v>
      </c>
      <c r="W110" s="18">
        <f>MAX(0,total_abstraction_km3!W110-domestic_gross_demand_km3!W110-industry_water_withdrawal_km3!W110)</f>
        <v>1.3781000000000071E-3</v>
      </c>
      <c r="X110" s="18">
        <f>MAX(0,total_abstraction_km3!X110-domestic_gross_demand_km3!X110-industry_water_withdrawal_km3!X110)</f>
        <v>1.5200000000000005E-3</v>
      </c>
      <c r="Y110" s="18">
        <f>MAX(0,total_abstraction_km3!Y110-domestic_gross_demand_km3!Y110-industry_water_withdrawal_km3!Y110)</f>
        <v>9.2910000000000215E-4</v>
      </c>
      <c r="Z110" s="18">
        <f>MAX(0,total_abstraction_km3!Z110-domestic_gross_demand_km3!Z110-industry_water_withdrawal_km3!Z110)</f>
        <v>3.493099999999992E-3</v>
      </c>
      <c r="AA110" s="18">
        <f>MAX(0,total_abstraction_km3!AA110-domestic_gross_demand_km3!AA110-industry_water_withdrawal_km3!AA110)</f>
        <v>3.3344000000000013E-3</v>
      </c>
      <c r="AB110" s="18">
        <f>MAX(0,total_abstraction_km3!AB110-domestic_gross_demand_km3!AB110-industry_water_withdrawal_km3!AB110)</f>
        <v>3.154000000000004E-3</v>
      </c>
      <c r="AC110" s="18">
        <f>MAX(0,total_abstraction_km3!AC110-domestic_gross_demand_km3!AC110-industry_water_withdrawal_km3!AC110)</f>
        <v>3.0010000000000037E-3</v>
      </c>
      <c r="AD110" s="18">
        <f>MAX(0,total_abstraction_km3!AD110-domestic_gross_demand_km3!AD110-industry_water_withdrawal_km3!AD110)</f>
        <v>4.5398999999999995E-3</v>
      </c>
      <c r="AE110" s="18">
        <f>MAX(0,total_abstraction_km3!AE110-domestic_gross_demand_km3!AE110-industry_water_withdrawal_km3!AE110)</f>
        <v>4.5499999999999985E-3</v>
      </c>
      <c r="AF110" s="18">
        <f>MAX(0,total_abstraction_km3!AF110-domestic_gross_demand_km3!AF110-industry_water_withdrawal_km3!AF110)</f>
        <v>4.1072000000000053E-3</v>
      </c>
      <c r="AG110" s="18">
        <f>MAX(0,total_abstraction_km3!AG110-domestic_gross_demand_km3!AG110-industry_water_withdrawal_km3!AG110)</f>
        <v>4.5086000000000015E-3</v>
      </c>
      <c r="AH110" s="18">
        <f>MAX(0,total_abstraction_km3!AH110-domestic_gross_demand_km3!AH110-industry_water_withdrawal_km3!AH110)</f>
        <v>4.3596000000000051E-3</v>
      </c>
      <c r="AI110" s="18">
        <f>MAX(0,total_abstraction_km3!AI110-domestic_gross_demand_km3!AI110-industry_water_withdrawal_km3!AI110)</f>
        <v>2.8841999999999965E-3</v>
      </c>
      <c r="AJ110" s="18">
        <f>MAX(0,total_abstraction_km3!AJ110-domestic_gross_demand_km3!AJ110-industry_water_withdrawal_km3!AJ110)</f>
        <v>3.2536999999999983E-3</v>
      </c>
      <c r="AK110" s="18">
        <f>MAX(0,total_abstraction_km3!AK110-domestic_gross_demand_km3!AK110-industry_water_withdrawal_km3!AK110)</f>
        <v>4.0021000000000084E-3</v>
      </c>
      <c r="AL110" s="18">
        <f>MAX(0,total_abstraction_km3!AL110-domestic_gross_demand_km3!AL110-industry_water_withdrawal_km3!AL110)</f>
        <v>5.353600000000007E-3</v>
      </c>
      <c r="AM110" s="18">
        <f>MAX(0,total_abstraction_km3!AM110-domestic_gross_demand_km3!AM110-industry_water_withdrawal_km3!AM110)</f>
        <v>4.7659999999999925E-3</v>
      </c>
      <c r="AN110" s="18">
        <f>MAX(0,total_abstraction_km3!AN110-domestic_gross_demand_km3!AN110-industry_water_withdrawal_km3!AN110)</f>
        <v>4.1804999999999967E-3</v>
      </c>
      <c r="AO110" s="18">
        <f>MAX(0,total_abstraction_km3!AO110-domestic_gross_demand_km3!AO110-industry_water_withdrawal_km3!AO110)</f>
        <v>3.9293999999999926E-3</v>
      </c>
      <c r="AP110" s="18">
        <f>MAX(0,total_abstraction_km3!AP110-domestic_gross_demand_km3!AP110-industry_water_withdrawal_km3!AP110)</f>
        <v>3.3072999999999991E-3</v>
      </c>
      <c r="AQ110" s="18">
        <f>MAX(0,total_abstraction_km3!AQ110-domestic_gross_demand_km3!AQ110-industry_water_withdrawal_km3!AQ110)</f>
        <v>4.1775000000000007E-3</v>
      </c>
      <c r="AR110" s="18">
        <f>MAX(0,total_abstraction_km3!AR110-domestic_gross_demand_km3!AR110-industry_water_withdrawal_km3!AR110)</f>
        <v>3.3387999999999821E-3</v>
      </c>
      <c r="AS110" s="18">
        <f>MAX(0,total_abstraction_km3!AS110-domestic_gross_demand_km3!AS110-industry_water_withdrawal_km3!AS110)</f>
        <v>2.4978000000000083E-3</v>
      </c>
      <c r="AT110" s="18">
        <f>MAX(0,total_abstraction_km3!AT110-domestic_gross_demand_km3!AT110-industry_water_withdrawal_km3!AT110)</f>
        <v>3.7614999999999871E-3</v>
      </c>
      <c r="AU110" s="18">
        <f>MAX(0,total_abstraction_km3!AU110-domestic_gross_demand_km3!AU110-industry_water_withdrawal_km3!AU110)</f>
        <v>3.4092999999999971E-3</v>
      </c>
      <c r="AV110" s="18">
        <f>MAX(0,total_abstraction_km3!AV110-domestic_gross_demand_km3!AV110-industry_water_withdrawal_km3!AV110)</f>
        <v>2.3394999999999944E-3</v>
      </c>
      <c r="AW110" s="18">
        <f>MAX(0,total_abstraction_km3!AW110-domestic_gross_demand_km3!AW110-industry_water_withdrawal_km3!AW110)</f>
        <v>2.1553000000000128E-3</v>
      </c>
      <c r="AX110" s="18">
        <f>MAX(0,total_abstraction_km3!AX110-domestic_gross_demand_km3!AX110-industry_water_withdrawal_km3!AX110)</f>
        <v>2.6025999999999896E-3</v>
      </c>
      <c r="AY110" s="18">
        <f>MAX(0,total_abstraction_km3!AY110-domestic_gross_demand_km3!AY110-industry_water_withdrawal_km3!AY110)</f>
        <v>2.3018999999999887E-3</v>
      </c>
      <c r="AZ110" s="18">
        <f>MAX(0,total_abstraction_km3!AZ110-domestic_gross_demand_km3!AZ110-industry_water_withdrawal_km3!AZ110)</f>
        <v>1.0488999999999984E-3</v>
      </c>
      <c r="BA110" s="18">
        <f>MAX(0,total_abstraction_km3!BA110-domestic_gross_demand_km3!BA110-industry_water_withdrawal_km3!BA110)</f>
        <v>2.4999999999997247E-5</v>
      </c>
      <c r="BB110" s="18">
        <f>MAX(0,total_abstraction_km3!BB110-domestic_gross_demand_km3!BB110-industry_water_withdrawal_km3!BB110)</f>
        <v>7.6050000000000423E-4</v>
      </c>
      <c r="BC110" s="18">
        <f>MAX(0,total_abstraction_km3!BC110-domestic_gross_demand_km3!BC110-industry_water_withdrawal_km3!BC110)</f>
        <v>0</v>
      </c>
      <c r="BD110" s="18">
        <f>MAX(0,total_abstraction_km3!BD110-domestic_gross_demand_km3!BD110-industry_water_withdrawal_km3!BD110)</f>
        <v>0</v>
      </c>
      <c r="BE110" s="18">
        <f>MAX(0,total_abstraction_km3!BE110-domestic_gross_demand_km3!BE110-industry_water_withdrawal_km3!BE110)</f>
        <v>0</v>
      </c>
      <c r="BF110" s="18">
        <f>MAX(0,total_abstraction_km3!BF110-domestic_gross_demand_km3!BF110-industry_water_withdrawal_km3!BF110)</f>
        <v>0</v>
      </c>
      <c r="BG110" s="18">
        <f>MAX(0,total_abstraction_km3!BG110-domestic_gross_demand_km3!BG110-industry_water_withdrawal_km3!BG110)</f>
        <v>0</v>
      </c>
      <c r="BH110" s="18">
        <f>MAX(0,total_abstraction_km3!BH110-domestic_gross_demand_km3!BH110-industry_water_withdrawal_km3!BH110)</f>
        <v>0</v>
      </c>
      <c r="BI110" s="18">
        <f>MAX(0,total_abstraction_km3!BI110-domestic_gross_demand_km3!BI110-industry_water_withdrawal_km3!BI110)</f>
        <v>0</v>
      </c>
      <c r="BJ110" s="18">
        <f>MAX(0,total_abstraction_km3!BJ110-domestic_gross_demand_km3!BJ110-industry_water_withdrawal_km3!BJ110)</f>
        <v>0</v>
      </c>
      <c r="BK110" s="18">
        <f>MAX(0,total_abstraction_km3!BK110-domestic_gross_demand_km3!BK110-industry_water_withdrawal_km3!BK110)</f>
        <v>0</v>
      </c>
      <c r="BL110" s="18">
        <f>MAX(0,total_abstraction_km3!BL110-domestic_gross_demand_km3!BL110-industry_water_withdrawal_km3!BL110)</f>
        <v>1.8017051724141045E-3</v>
      </c>
      <c r="BM110" s="18">
        <f>MAX(0,total_abstraction_km3!BM110-domestic_gross_demand_km3!BM110-industry_water_withdrawal_km3!BM110)</f>
        <v>0</v>
      </c>
      <c r="BN110" s="18">
        <f>MAX(0,total_abstraction_km3!BN110-domestic_gross_demand_km3!BN110-industry_water_withdrawal_km3!BN110)</f>
        <v>0</v>
      </c>
      <c r="BO110" s="18">
        <f>MAX(0,total_abstraction_km3!BO110-domestic_gross_demand_km3!BO110-industry_water_withdrawal_km3!BO110)</f>
        <v>0</v>
      </c>
      <c r="BP110" s="18">
        <f>MAX(0,total_abstraction_km3!BP110-domestic_gross_demand_km3!BP110-industry_water_withdrawal_km3!BP110)</f>
        <v>0</v>
      </c>
      <c r="BQ110" s="18">
        <f>MAX(0,total_abstraction_km3!BQ110-domestic_gross_demand_km3!BQ110-industry_water_withdrawal_km3!BQ110)</f>
        <v>0</v>
      </c>
      <c r="BR110" s="18">
        <f>MAX(0,total_abstraction_km3!BR110-domestic_gross_demand_km3!BR110-industry_water_withdrawal_km3!BR110)</f>
        <v>0</v>
      </c>
      <c r="BS110" s="18">
        <f>MAX(0,total_abstraction_km3!BS110-domestic_gross_demand_km3!BS110-industry_water_withdrawal_km3!BS110)</f>
        <v>0</v>
      </c>
      <c r="BT110" s="18">
        <f>MAX(0,total_abstraction_km3!BT110-domestic_gross_demand_km3!BT110-industry_water_withdrawal_km3!BT110)</f>
        <v>0</v>
      </c>
      <c r="BU110" s="18">
        <f>MAX(0,total_abstraction_km3!BU110-domestic_gross_demand_km3!BU110-industry_water_withdrawal_km3!BU110)</f>
        <v>0</v>
      </c>
      <c r="BV110" s="18">
        <f>MAX(0,total_abstraction_km3!BV110-domestic_gross_demand_km3!BV110-industry_water_withdrawal_km3!BV110)</f>
        <v>0</v>
      </c>
      <c r="BW110" s="18">
        <f>MAX(0,total_abstraction_km3!BW110-domestic_gross_demand_km3!BW110-industry_water_withdrawal_km3!BW110)</f>
        <v>1.475940000000002E-3</v>
      </c>
      <c r="BX110" s="18">
        <f>MAX(0,total_abstraction_km3!BX110-domestic_gross_demand_km3!BX110-industry_water_withdrawal_km3!BX110)</f>
        <v>0</v>
      </c>
      <c r="BY110" s="18">
        <f>MAX(0,total_abstraction_km3!BY110-domestic_gross_demand_km3!BY110-industry_water_withdrawal_km3!BY110)</f>
        <v>1.6855000000000064E-3</v>
      </c>
      <c r="BZ110" s="18">
        <f>MAX(0,total_abstraction_km3!BZ110-domestic_gross_demand_km3!BZ110-industry_water_withdrawal_km3!BZ110)</f>
        <v>2.1890562478484987E-4</v>
      </c>
      <c r="CA110" s="18">
        <f>MAX(0,total_abstraction_km3!CA110-domestic_gross_demand_km3!CA110-industry_water_withdrawal_km3!CA110)</f>
        <v>2.1460199999999985E-3</v>
      </c>
      <c r="CB110" s="18">
        <f>MAX(0,total_abstraction_km3!CB110-domestic_gross_demand_km3!CB110-industry_water_withdrawal_km3!CB110)</f>
        <v>0</v>
      </c>
      <c r="CC110" s="18">
        <f>MAX(0,total_abstraction_km3!CC110-domestic_gross_demand_km3!CC110-industry_water_withdrawal_km3!CC110)</f>
        <v>1.4439600000000011E-3</v>
      </c>
      <c r="CD110" s="18">
        <f>MAX(0,total_abstraction_km3!CD110-domestic_gross_demand_km3!CD110-industry_water_withdrawal_km3!CD110)</f>
        <v>0</v>
      </c>
      <c r="CE110" s="18">
        <f>MAX(0,total_abstraction_km3!CE110-domestic_gross_demand_km3!CE110-industry_water_withdrawal_km3!CE110)</f>
        <v>3.5044799999999973E-3</v>
      </c>
      <c r="CF110" s="18">
        <f>MAX(0,total_abstraction_km3!CF110-domestic_gross_demand_km3!CF110-industry_water_withdrawal_km3!CF110)</f>
        <v>0</v>
      </c>
      <c r="CG110" s="18">
        <f>MAX(0,total_abstraction_km3!CG110-domestic_gross_demand_km3!CG110-industry_water_withdrawal_km3!CG110)</f>
        <v>4.0819200000000028E-3</v>
      </c>
      <c r="CH110" s="18">
        <f>MAX(0,total_abstraction_km3!CH110-domestic_gross_demand_km3!CH110-industry_water_withdrawal_km3!CH110)</f>
        <v>0</v>
      </c>
      <c r="CI110" s="18">
        <f>MAX(0,total_abstraction_km3!CI110-domestic_gross_demand_km3!CI110-industry_water_withdrawal_km3!CI110)</f>
        <v>4.3111800000000047E-3</v>
      </c>
      <c r="CJ110" s="18">
        <f>MAX(0,total_abstraction_km3!CJ110-domestic_gross_demand_km3!CJ110-industry_water_withdrawal_km3!CJ110)</f>
        <v>0</v>
      </c>
      <c r="CK110" s="18">
        <f>MAX(0,total_abstraction_km3!CK110-domestic_gross_demand_km3!CK110-industry_water_withdrawal_km3!CK110)</f>
        <v>3.4501599999999938E-3</v>
      </c>
      <c r="CL110" s="18">
        <f>MAX(0,total_abstraction_km3!CL110-domestic_gross_demand_km3!CL110-industry_water_withdrawal_km3!CL110)</f>
        <v>0</v>
      </c>
      <c r="CM110" s="18">
        <f>MAX(0,total_abstraction_km3!CM110-domestic_gross_demand_km3!CM110-industry_water_withdrawal_km3!CM110)</f>
        <v>2.8536400000000114E-3</v>
      </c>
      <c r="CN110" s="18">
        <f>MAX(0,total_abstraction_km3!CN110-domestic_gross_demand_km3!CN110-industry_water_withdrawal_km3!CN110)</f>
        <v>0</v>
      </c>
      <c r="CO110" s="18">
        <f>MAX(0,total_abstraction_km3!CO110-domestic_gross_demand_km3!CO110-industry_water_withdrawal_km3!CO110)</f>
        <v>6.6671999999999565E-4</v>
      </c>
      <c r="CP110" s="18">
        <f>MAX(0,total_abstraction_km3!CP110-domestic_gross_demand_km3!CP110-industry_water_withdrawal_km3!CP110)</f>
        <v>0</v>
      </c>
      <c r="CQ110" s="18">
        <f>MAX(0,total_abstraction_km3!CQ110-domestic_gross_demand_km3!CQ110-industry_water_withdrawal_km3!CQ110)</f>
        <v>0</v>
      </c>
      <c r="CR110" s="18">
        <f>MAX(0,total_abstraction_km3!CR110-domestic_gross_demand_km3!CR110-industry_water_withdrawal_km3!CR110)</f>
        <v>0</v>
      </c>
      <c r="CS110" s="18">
        <f>MAX(0,total_abstraction_km3!CS110-domestic_gross_demand_km3!CS110-industry_water_withdrawal_km3!CS110)</f>
        <v>0</v>
      </c>
      <c r="CT110" s="18">
        <f>MAX(0,total_abstraction_km3!CT110-domestic_gross_demand_km3!CT110-industry_water_withdrawal_km3!CT110)</f>
        <v>1.0220308214530401E-3</v>
      </c>
    </row>
    <row r="111" spans="1:98" x14ac:dyDescent="0.25">
      <c r="A111" s="18">
        <v>196</v>
      </c>
      <c r="B111" s="18" t="s">
        <v>2020</v>
      </c>
      <c r="C111" s="18" t="s">
        <v>635</v>
      </c>
      <c r="D111" s="18" t="s">
        <v>420</v>
      </c>
      <c r="E111" s="18" t="s">
        <v>368</v>
      </c>
      <c r="F111" s="18">
        <f>MAX(0,total_abstraction_km3!F111-domestic_gross_demand_km3!F111-industry_water_withdrawal_km3!F111)</f>
        <v>0.19679000000000002</v>
      </c>
      <c r="G111" s="18">
        <f>MAX(0,total_abstraction_km3!G111-domestic_gross_demand_km3!G111-industry_water_withdrawal_km3!G111)</f>
        <v>0.34149000000000029</v>
      </c>
      <c r="H111" s="18">
        <f>MAX(0,total_abstraction_km3!H111-domestic_gross_demand_km3!H111-industry_water_withdrawal_km3!H111)</f>
        <v>0.12776000000000032</v>
      </c>
      <c r="I111" s="18">
        <f>MAX(0,total_abstraction_km3!I111-domestic_gross_demand_km3!I111-industry_water_withdrawal_km3!I111)</f>
        <v>0.31550999999999974</v>
      </c>
      <c r="J111" s="18">
        <f>MAX(0,total_abstraction_km3!J111-domestic_gross_demand_km3!J111-industry_water_withdrawal_km3!J111)</f>
        <v>0.35085000000000122</v>
      </c>
      <c r="K111" s="18">
        <f>MAX(0,total_abstraction_km3!K111-domestic_gross_demand_km3!K111-industry_water_withdrawal_km3!K111)</f>
        <v>0.47868000000000066</v>
      </c>
      <c r="L111" s="18">
        <f>MAX(0,total_abstraction_km3!L111-domestic_gross_demand_km3!L111-industry_water_withdrawal_km3!L111)</f>
        <v>0.20601000000000091</v>
      </c>
      <c r="M111" s="18">
        <f>MAX(0,total_abstraction_km3!M111-domestic_gross_demand_km3!M111-industry_water_withdrawal_km3!M111)</f>
        <v>0.23762999999999934</v>
      </c>
      <c r="N111" s="18">
        <f>MAX(0,total_abstraction_km3!N111-domestic_gross_demand_km3!N111-industry_water_withdrawal_km3!N111)</f>
        <v>0.23254000000000019</v>
      </c>
      <c r="O111" s="18">
        <f>MAX(0,total_abstraction_km3!O111-domestic_gross_demand_km3!O111-industry_water_withdrawal_km3!O111)</f>
        <v>0.43266999999999811</v>
      </c>
      <c r="P111" s="18">
        <f>MAX(0,total_abstraction_km3!P111-domestic_gross_demand_km3!P111-industry_water_withdrawal_km3!P111)</f>
        <v>0.50555999999999912</v>
      </c>
      <c r="Q111" s="18">
        <f>MAX(0,total_abstraction_km3!Q111-domestic_gross_demand_km3!Q111-industry_water_withdrawal_km3!Q111)</f>
        <v>0.26571999999999996</v>
      </c>
      <c r="R111" s="18">
        <f>MAX(0,total_abstraction_km3!R111-domestic_gross_demand_km3!R111-industry_water_withdrawal_km3!R111)</f>
        <v>0.25642000000000031</v>
      </c>
      <c r="S111" s="18">
        <f>MAX(0,total_abstraction_km3!S111-domestic_gross_demand_km3!S111-industry_water_withdrawal_km3!S111)</f>
        <v>0.46108999999999867</v>
      </c>
      <c r="T111" s="18">
        <f>MAX(0,total_abstraction_km3!T111-domestic_gross_demand_km3!T111-industry_water_withdrawal_km3!T111)</f>
        <v>0.51345000000000063</v>
      </c>
      <c r="U111" s="18">
        <f>MAX(0,total_abstraction_km3!U111-domestic_gross_demand_km3!U111-industry_water_withdrawal_km3!U111)</f>
        <v>0.21119000000000199</v>
      </c>
      <c r="V111" s="18">
        <f>MAX(0,total_abstraction_km3!V111-domestic_gross_demand_km3!V111-industry_water_withdrawal_km3!V111)</f>
        <v>0.3551499999999983</v>
      </c>
      <c r="W111" s="18">
        <f>MAX(0,total_abstraction_km3!W111-domestic_gross_demand_km3!W111-industry_water_withdrawal_km3!W111)</f>
        <v>0.69072000000000244</v>
      </c>
      <c r="X111" s="18">
        <f>MAX(0,total_abstraction_km3!X111-domestic_gross_demand_km3!X111-industry_water_withdrawal_km3!X111)</f>
        <v>5.5669999999995667E-2</v>
      </c>
      <c r="Y111" s="18">
        <f>MAX(0,total_abstraction_km3!Y111-domestic_gross_demand_km3!Y111-industry_water_withdrawal_km3!Y111)</f>
        <v>0</v>
      </c>
      <c r="Z111" s="18">
        <f>MAX(0,total_abstraction_km3!Z111-domestic_gross_demand_km3!Z111-industry_water_withdrawal_km3!Z111)</f>
        <v>2.1220000000003125E-2</v>
      </c>
      <c r="AA111" s="18">
        <f>MAX(0,total_abstraction_km3!AA111-domestic_gross_demand_km3!AA111-industry_water_withdrawal_km3!AA111)</f>
        <v>0.60552000000000206</v>
      </c>
      <c r="AB111" s="18">
        <f>MAX(0,total_abstraction_km3!AB111-domestic_gross_demand_km3!AB111-industry_water_withdrawal_km3!AB111)</f>
        <v>4.1689999999999117E-2</v>
      </c>
      <c r="AC111" s="18">
        <f>MAX(0,total_abstraction_km3!AC111-domestic_gross_demand_km3!AC111-industry_water_withdrawal_km3!AC111)</f>
        <v>0.52238000000000184</v>
      </c>
      <c r="AD111" s="18">
        <f>MAX(0,total_abstraction_km3!AD111-domestic_gross_demand_km3!AD111-industry_water_withdrawal_km3!AD111)</f>
        <v>0.26167999999999836</v>
      </c>
      <c r="AE111" s="18">
        <f>MAX(0,total_abstraction_km3!AE111-domestic_gross_demand_km3!AE111-industry_water_withdrawal_km3!AE111)</f>
        <v>0.56498000000000204</v>
      </c>
      <c r="AF111" s="18">
        <f>MAX(0,total_abstraction_km3!AF111-domestic_gross_demand_km3!AF111-industry_water_withdrawal_km3!AF111)</f>
        <v>0.42198999999999742</v>
      </c>
      <c r="AG111" s="18">
        <f>MAX(0,total_abstraction_km3!AG111-domestic_gross_demand_km3!AG111-industry_water_withdrawal_km3!AG111)</f>
        <v>0</v>
      </c>
      <c r="AH111" s="18">
        <f>MAX(0,total_abstraction_km3!AH111-domestic_gross_demand_km3!AH111-industry_water_withdrawal_km3!AH111)</f>
        <v>0.84579000000000093</v>
      </c>
      <c r="AI111" s="18">
        <f>MAX(0,total_abstraction_km3!AI111-domestic_gross_demand_km3!AI111-industry_water_withdrawal_km3!AI111)</f>
        <v>0.28144999999999598</v>
      </c>
      <c r="AJ111" s="18">
        <f>MAX(0,total_abstraction_km3!AJ111-domestic_gross_demand_km3!AJ111-industry_water_withdrawal_km3!AJ111)</f>
        <v>8.0300000000015359E-3</v>
      </c>
      <c r="AK111" s="18">
        <f>MAX(0,total_abstraction_km3!AK111-domestic_gross_demand_km3!AK111-industry_water_withdrawal_km3!AK111)</f>
        <v>0.50577000000000183</v>
      </c>
      <c r="AL111" s="18">
        <f>MAX(0,total_abstraction_km3!AL111-domestic_gross_demand_km3!AL111-industry_water_withdrawal_km3!AL111)</f>
        <v>0.67426999999999992</v>
      </c>
      <c r="AM111" s="18">
        <f>MAX(0,total_abstraction_km3!AM111-domestic_gross_demand_km3!AM111-industry_water_withdrawal_km3!AM111)</f>
        <v>0</v>
      </c>
      <c r="AN111" s="18">
        <f>MAX(0,total_abstraction_km3!AN111-domestic_gross_demand_km3!AN111-industry_water_withdrawal_km3!AN111)</f>
        <v>0.46472999999999942</v>
      </c>
      <c r="AO111" s="18">
        <f>MAX(0,total_abstraction_km3!AO111-domestic_gross_demand_km3!AO111-industry_water_withdrawal_km3!AO111)</f>
        <v>0.20437000000000083</v>
      </c>
      <c r="AP111" s="18">
        <f>MAX(0,total_abstraction_km3!AP111-domestic_gross_demand_km3!AP111-industry_water_withdrawal_km3!AP111)</f>
        <v>0.90167000000000286</v>
      </c>
      <c r="AQ111" s="18">
        <f>MAX(0,total_abstraction_km3!AQ111-domestic_gross_demand_km3!AQ111-industry_water_withdrawal_km3!AQ111)</f>
        <v>0.34096999999999866</v>
      </c>
      <c r="AR111" s="18">
        <f>MAX(0,total_abstraction_km3!AR111-domestic_gross_demand_km3!AR111-industry_water_withdrawal_km3!AR111)</f>
        <v>0.68662999999999741</v>
      </c>
      <c r="AS111" s="18">
        <f>MAX(0,total_abstraction_km3!AS111-domestic_gross_demand_km3!AS111-industry_water_withdrawal_km3!AS111)</f>
        <v>0</v>
      </c>
      <c r="AT111" s="18">
        <f>MAX(0,total_abstraction_km3!AT111-domestic_gross_demand_km3!AT111-industry_water_withdrawal_km3!AT111)</f>
        <v>0.44042999999999921</v>
      </c>
      <c r="AU111" s="18">
        <f>MAX(0,total_abstraction_km3!AU111-domestic_gross_demand_km3!AU111-industry_water_withdrawal_km3!AU111)</f>
        <v>0.66100000000000136</v>
      </c>
      <c r="AV111" s="18">
        <f>MAX(0,total_abstraction_km3!AV111-domestic_gross_demand_km3!AV111-industry_water_withdrawal_km3!AV111)</f>
        <v>0.61680999999999742</v>
      </c>
      <c r="AW111" s="18">
        <f>MAX(0,total_abstraction_km3!AW111-domestic_gross_demand_km3!AW111-industry_water_withdrawal_km3!AW111)</f>
        <v>0.41679000000000244</v>
      </c>
      <c r="AX111" s="18">
        <f>MAX(0,total_abstraction_km3!AX111-domestic_gross_demand_km3!AX111-industry_water_withdrawal_km3!AX111)</f>
        <v>0.54498999999999853</v>
      </c>
      <c r="AY111" s="18">
        <f>MAX(0,total_abstraction_km3!AY111-domestic_gross_demand_km3!AY111-industry_water_withdrawal_km3!AY111)</f>
        <v>0.58626000000000289</v>
      </c>
      <c r="AZ111" s="18">
        <f>MAX(0,total_abstraction_km3!AZ111-domestic_gross_demand_km3!AZ111-industry_water_withdrawal_km3!AZ111)</f>
        <v>0</v>
      </c>
      <c r="BA111" s="18">
        <f>MAX(0,total_abstraction_km3!BA111-domestic_gross_demand_km3!BA111-industry_water_withdrawal_km3!BA111)</f>
        <v>0.15058000000000149</v>
      </c>
      <c r="BB111" s="18">
        <f>MAX(0,total_abstraction_km3!BB111-domestic_gross_demand_km3!BB111-industry_water_withdrawal_km3!BB111)</f>
        <v>9.9480000000003344E-2</v>
      </c>
      <c r="BC111" s="18">
        <f>MAX(0,total_abstraction_km3!BC111-domestic_gross_demand_km3!BC111-industry_water_withdrawal_km3!BC111)</f>
        <v>0.99580000000000268</v>
      </c>
      <c r="BD111" s="18">
        <f>MAX(0,total_abstraction_km3!BD111-domestic_gross_demand_km3!BD111-industry_water_withdrawal_km3!BD111)</f>
        <v>4.135000000000133E-2</v>
      </c>
      <c r="BE111" s="18">
        <f>MAX(0,total_abstraction_km3!BE111-domestic_gross_demand_km3!BE111-industry_water_withdrawal_km3!BE111)</f>
        <v>0.63232999999999961</v>
      </c>
      <c r="BF111" s="18">
        <f>MAX(0,total_abstraction_km3!BF111-domestic_gross_demand_km3!BF111-industry_water_withdrawal_km3!BF111)</f>
        <v>0.14175000000000182</v>
      </c>
      <c r="BG111" s="18">
        <f>MAX(0,total_abstraction_km3!BG111-domestic_gross_demand_km3!BG111-industry_water_withdrawal_km3!BG111)</f>
        <v>0.51445000000000007</v>
      </c>
      <c r="BH111" s="18">
        <f>MAX(0,total_abstraction_km3!BH111-domestic_gross_demand_km3!BH111-industry_water_withdrawal_km3!BH111)</f>
        <v>0.80202999999999491</v>
      </c>
      <c r="BI111" s="18">
        <f>MAX(0,total_abstraction_km3!BI111-domestic_gross_demand_km3!BI111-industry_water_withdrawal_km3!BI111)</f>
        <v>0.51695000000000135</v>
      </c>
      <c r="BJ111" s="18">
        <f>MAX(0,total_abstraction_km3!BJ111-domestic_gross_demand_km3!BJ111-industry_water_withdrawal_km3!BJ111)</f>
        <v>0.39175000000000182</v>
      </c>
      <c r="BK111" s="18">
        <f>MAX(0,total_abstraction_km3!BK111-domestic_gross_demand_km3!BK111-industry_water_withdrawal_km3!BK111)</f>
        <v>0.59425000000000239</v>
      </c>
      <c r="BL111" s="18">
        <f>MAX(0,total_abstraction_km3!BL111-domestic_gross_demand_km3!BL111-industry_water_withdrawal_km3!BL111)</f>
        <v>0.35934103448278165</v>
      </c>
      <c r="BM111" s="18">
        <f>MAX(0,total_abstraction_km3!BM111-domestic_gross_demand_km3!BM111-industry_water_withdrawal_km3!BM111)</f>
        <v>1.7125708128429729E-2</v>
      </c>
      <c r="BN111" s="18">
        <f>MAX(0,total_abstraction_km3!BN111-domestic_gross_demand_km3!BN111-industry_water_withdrawal_km3!BN111)</f>
        <v>0</v>
      </c>
      <c r="BO111" s="18">
        <f>MAX(0,total_abstraction_km3!BO111-domestic_gross_demand_km3!BO111-industry_water_withdrawal_km3!BO111)</f>
        <v>0</v>
      </c>
      <c r="BP111" s="18">
        <f>MAX(0,total_abstraction_km3!BP111-domestic_gross_demand_km3!BP111-industry_water_withdrawal_km3!BP111)</f>
        <v>0</v>
      </c>
      <c r="BQ111" s="18">
        <f>MAX(0,total_abstraction_km3!BQ111-domestic_gross_demand_km3!BQ111-industry_water_withdrawal_km3!BQ111)</f>
        <v>0</v>
      </c>
      <c r="BR111" s="18">
        <f>MAX(0,total_abstraction_km3!BR111-domestic_gross_demand_km3!BR111-industry_water_withdrawal_km3!BR111)</f>
        <v>0</v>
      </c>
      <c r="BS111" s="18">
        <f>MAX(0,total_abstraction_km3!BS111-domestic_gross_demand_km3!BS111-industry_water_withdrawal_km3!BS111)</f>
        <v>0</v>
      </c>
      <c r="BT111" s="18">
        <f>MAX(0,total_abstraction_km3!BT111-domestic_gross_demand_km3!BT111-industry_water_withdrawal_km3!BT111)</f>
        <v>3.0308646836258446E-3</v>
      </c>
      <c r="BU111" s="18">
        <f>MAX(0,total_abstraction_km3!BU111-domestic_gross_demand_km3!BU111-industry_water_withdrawal_km3!BU111)</f>
        <v>0</v>
      </c>
      <c r="BV111" s="18">
        <f>MAX(0,total_abstraction_km3!BV111-domestic_gross_demand_km3!BV111-industry_water_withdrawal_km3!BV111)</f>
        <v>0</v>
      </c>
      <c r="BW111" s="18">
        <f>MAX(0,total_abstraction_km3!BW111-domestic_gross_demand_km3!BW111-industry_water_withdrawal_km3!BW111)</f>
        <v>0.26647999999999961</v>
      </c>
      <c r="BX111" s="18">
        <f>MAX(0,total_abstraction_km3!BX111-domestic_gross_demand_km3!BX111-industry_water_withdrawal_km3!BX111)</f>
        <v>6.7981214972526682E-2</v>
      </c>
      <c r="BY111" s="18">
        <f>MAX(0,total_abstraction_km3!BY111-domestic_gross_demand_km3!BY111-industry_water_withdrawal_km3!BY111)</f>
        <v>0.31750599999999984</v>
      </c>
      <c r="BZ111" s="18">
        <f>MAX(0,total_abstraction_km3!BZ111-domestic_gross_demand_km3!BZ111-industry_water_withdrawal_km3!BZ111)</f>
        <v>7.3385605801239109E-2</v>
      </c>
      <c r="CA111" s="18">
        <f>MAX(0,total_abstraction_km3!CA111-domestic_gross_demand_km3!CA111-industry_water_withdrawal_km3!CA111)</f>
        <v>0.40044799999999903</v>
      </c>
      <c r="CB111" s="18">
        <f>MAX(0,total_abstraction_km3!CB111-domestic_gross_demand_km3!CB111-industry_water_withdrawal_km3!CB111)</f>
        <v>5.48516138412799E-2</v>
      </c>
      <c r="CC111" s="18">
        <f>MAX(0,total_abstraction_km3!CC111-domestic_gross_demand_km3!CC111-industry_water_withdrawal_km3!CC111)</f>
        <v>0.24207200000000029</v>
      </c>
      <c r="CD111" s="18">
        <f>MAX(0,total_abstraction_km3!CD111-domestic_gross_demand_km3!CD111-industry_water_withdrawal_km3!CD111)</f>
        <v>0</v>
      </c>
      <c r="CE111" s="18">
        <f>MAX(0,total_abstraction_km3!CE111-domestic_gross_demand_km3!CE111-industry_water_withdrawal_km3!CE111)</f>
        <v>0.29049800000000303</v>
      </c>
      <c r="CF111" s="18">
        <f>MAX(0,total_abstraction_km3!CF111-domestic_gross_demand_km3!CF111-industry_water_withdrawal_km3!CF111)</f>
        <v>8.1857461497841011E-2</v>
      </c>
      <c r="CG111" s="18">
        <f>MAX(0,total_abstraction_km3!CG111-domestic_gross_demand_km3!CG111-industry_water_withdrawal_km3!CG111)</f>
        <v>0.41217999999999932</v>
      </c>
      <c r="CH111" s="18">
        <f>MAX(0,total_abstraction_km3!CH111-domestic_gross_demand_km3!CH111-industry_water_withdrawal_km3!CH111)</f>
        <v>0.15735861863372302</v>
      </c>
      <c r="CI111" s="18">
        <f>MAX(0,total_abstraction_km3!CI111-domestic_gross_demand_km3!CI111-industry_water_withdrawal_km3!CI111)</f>
        <v>0.31776999999999944</v>
      </c>
      <c r="CJ111" s="18">
        <f>MAX(0,total_abstraction_km3!CJ111-domestic_gross_demand_km3!CJ111-industry_water_withdrawal_km3!CJ111)</f>
        <v>0.21286708546396504</v>
      </c>
      <c r="CK111" s="18">
        <f>MAX(0,total_abstraction_km3!CK111-domestic_gross_demand_km3!CK111-industry_water_withdrawal_km3!CK111)</f>
        <v>0.3427119999999988</v>
      </c>
      <c r="CL111" s="18">
        <f>MAX(0,total_abstraction_km3!CL111-domestic_gross_demand_km3!CL111-industry_water_withdrawal_km3!CL111)</f>
        <v>7.9684517264521082E-3</v>
      </c>
      <c r="CM111" s="18">
        <f>MAX(0,total_abstraction_km3!CM111-domestic_gross_demand_km3!CM111-industry_water_withdrawal_km3!CM111)</f>
        <v>0.53600399999999837</v>
      </c>
      <c r="CN111" s="18">
        <f>MAX(0,total_abstraction_km3!CN111-domestic_gross_demand_km3!CN111-industry_water_withdrawal_km3!CN111)</f>
        <v>0</v>
      </c>
      <c r="CO111" s="18">
        <f>MAX(0,total_abstraction_km3!CO111-domestic_gross_demand_km3!CO111-industry_water_withdrawal_km3!CO111)</f>
        <v>0.31571399999999983</v>
      </c>
      <c r="CP111" s="18">
        <f>MAX(0,total_abstraction_km3!CP111-domestic_gross_demand_km3!CP111-industry_water_withdrawal_km3!CP111)</f>
        <v>0.22809531228179125</v>
      </c>
      <c r="CQ111" s="18">
        <f>MAX(0,total_abstraction_km3!CQ111-domestic_gross_demand_km3!CQ111-industry_water_withdrawal_km3!CQ111)</f>
        <v>0.42638200000000026</v>
      </c>
      <c r="CR111" s="18">
        <f>MAX(0,total_abstraction_km3!CR111-domestic_gross_demand_km3!CR111-industry_water_withdrawal_km3!CR111)</f>
        <v>0</v>
      </c>
      <c r="CS111" s="18">
        <f>MAX(0,total_abstraction_km3!CS111-domestic_gross_demand_km3!CS111-industry_water_withdrawal_km3!CS111)</f>
        <v>0.50098333333330558</v>
      </c>
      <c r="CT111" s="18">
        <f>MAX(0,total_abstraction_km3!CT111-domestic_gross_demand_km3!CT111-industry_water_withdrawal_km3!CT111)</f>
        <v>0</v>
      </c>
    </row>
    <row r="112" spans="1:98" x14ac:dyDescent="0.25">
      <c r="A112" s="18">
        <v>197</v>
      </c>
      <c r="B112" s="18" t="s">
        <v>2021</v>
      </c>
      <c r="C112" s="18" t="s">
        <v>636</v>
      </c>
      <c r="D112" s="18" t="s">
        <v>426</v>
      </c>
      <c r="E112" s="18" t="s">
        <v>374</v>
      </c>
      <c r="F112" s="18">
        <f>MAX(0,total_abstraction_km3!F112-domestic_gross_demand_km3!F112-industry_water_withdrawal_km3!F112)</f>
        <v>9.3165500000000012E-2</v>
      </c>
      <c r="G112" s="18">
        <f>MAX(0,total_abstraction_km3!G112-domestic_gross_demand_km3!G112-industry_water_withdrawal_km3!G112)</f>
        <v>9.65945E-2</v>
      </c>
      <c r="H112" s="18">
        <f>MAX(0,total_abstraction_km3!H112-domestic_gross_demand_km3!H112-industry_water_withdrawal_km3!H112)</f>
        <v>9.1572100000000003E-2</v>
      </c>
      <c r="I112" s="18">
        <f>MAX(0,total_abstraction_km3!I112-domestic_gross_demand_km3!I112-industry_water_withdrawal_km3!I112)</f>
        <v>9.2379299999999998E-2</v>
      </c>
      <c r="J112" s="18">
        <f>MAX(0,total_abstraction_km3!J112-domestic_gross_demand_km3!J112-industry_water_withdrawal_km3!J112)</f>
        <v>9.0618900000000002E-2</v>
      </c>
      <c r="K112" s="18">
        <f>MAX(0,total_abstraction_km3!K112-domestic_gross_demand_km3!K112-industry_water_withdrawal_km3!K112)</f>
        <v>0.13363630000000001</v>
      </c>
      <c r="L112" s="18">
        <f>MAX(0,total_abstraction_km3!L112-domestic_gross_demand_km3!L112-industry_water_withdrawal_km3!L112)</f>
        <v>0.12394730000000001</v>
      </c>
      <c r="M112" s="18">
        <f>MAX(0,total_abstraction_km3!M112-domestic_gross_demand_km3!M112-industry_water_withdrawal_km3!M112)</f>
        <v>9.1540200000000002E-2</v>
      </c>
      <c r="N112" s="18">
        <f>MAX(0,total_abstraction_km3!N112-domestic_gross_demand_km3!N112-industry_water_withdrawal_km3!N112)</f>
        <v>0.1659301</v>
      </c>
      <c r="O112" s="18">
        <f>MAX(0,total_abstraction_km3!O112-domestic_gross_demand_km3!O112-industry_water_withdrawal_km3!O112)</f>
        <v>0.15384210000000001</v>
      </c>
      <c r="P112" s="18">
        <f>MAX(0,total_abstraction_km3!P112-domestic_gross_demand_km3!P112-industry_water_withdrawal_km3!P112)</f>
        <v>0.1500918</v>
      </c>
      <c r="Q112" s="18">
        <f>MAX(0,total_abstraction_km3!Q112-domestic_gross_demand_km3!Q112-industry_water_withdrawal_km3!Q112)</f>
        <v>0.14570279999999997</v>
      </c>
      <c r="R112" s="18">
        <f>MAX(0,total_abstraction_km3!R112-domestic_gross_demand_km3!R112-industry_water_withdrawal_km3!R112)</f>
        <v>0.18471460000000001</v>
      </c>
      <c r="S112" s="18">
        <f>MAX(0,total_abstraction_km3!S112-domestic_gross_demand_km3!S112-industry_water_withdrawal_km3!S112)</f>
        <v>0.19213080000000002</v>
      </c>
      <c r="T112" s="18">
        <f>MAX(0,total_abstraction_km3!T112-domestic_gross_demand_km3!T112-industry_water_withdrawal_km3!T112)</f>
        <v>0.19501310000000002</v>
      </c>
      <c r="U112" s="18">
        <f>MAX(0,total_abstraction_km3!U112-domestic_gross_demand_km3!U112-industry_water_withdrawal_km3!U112)</f>
        <v>0.21218319999999996</v>
      </c>
      <c r="V112" s="18">
        <f>MAX(0,total_abstraction_km3!V112-domestic_gross_demand_km3!V112-industry_water_withdrawal_km3!V112)</f>
        <v>0.19442300000000001</v>
      </c>
      <c r="W112" s="18">
        <f>MAX(0,total_abstraction_km3!W112-domestic_gross_demand_km3!W112-industry_water_withdrawal_km3!W112)</f>
        <v>0.19603410000000002</v>
      </c>
      <c r="X112" s="18">
        <f>MAX(0,total_abstraction_km3!X112-domestic_gross_demand_km3!X112-industry_water_withdrawal_km3!X112)</f>
        <v>0.2093555</v>
      </c>
      <c r="Y112" s="18">
        <f>MAX(0,total_abstraction_km3!Y112-domestic_gross_demand_km3!Y112-industry_water_withdrawal_km3!Y112)</f>
        <v>0.2587391</v>
      </c>
      <c r="Z112" s="18">
        <f>MAX(0,total_abstraction_km3!Z112-domestic_gross_demand_km3!Z112-industry_water_withdrawal_km3!Z112)</f>
        <v>0.25877559999999999</v>
      </c>
      <c r="AA112" s="18">
        <f>MAX(0,total_abstraction_km3!AA112-domestic_gross_demand_km3!AA112-industry_water_withdrawal_km3!AA112)</f>
        <v>0.2337012</v>
      </c>
      <c r="AB112" s="18">
        <f>MAX(0,total_abstraction_km3!AB112-domestic_gross_demand_km3!AB112-industry_water_withdrawal_km3!AB112)</f>
        <v>0.28044880000000005</v>
      </c>
      <c r="AC112" s="18">
        <f>MAX(0,total_abstraction_km3!AC112-domestic_gross_demand_km3!AC112-industry_water_withdrawal_km3!AC112)</f>
        <v>0.29758509999999999</v>
      </c>
      <c r="AD112" s="18">
        <f>MAX(0,total_abstraction_km3!AD112-domestic_gross_demand_km3!AD112-industry_water_withdrawal_km3!AD112)</f>
        <v>0.31329509999999999</v>
      </c>
      <c r="AE112" s="18">
        <f>MAX(0,total_abstraction_km3!AE112-domestic_gross_demand_km3!AE112-industry_water_withdrawal_km3!AE112)</f>
        <v>0.3499119</v>
      </c>
      <c r="AF112" s="18">
        <f>MAX(0,total_abstraction_km3!AF112-domestic_gross_demand_km3!AF112-industry_water_withdrawal_km3!AF112)</f>
        <v>0.35113419999999995</v>
      </c>
      <c r="AG112" s="18">
        <f>MAX(0,total_abstraction_km3!AG112-domestic_gross_demand_km3!AG112-industry_water_withdrawal_km3!AG112)</f>
        <v>0.34340979999999999</v>
      </c>
      <c r="AH112" s="18">
        <f>MAX(0,total_abstraction_km3!AH112-domestic_gross_demand_km3!AH112-industry_water_withdrawal_km3!AH112)</f>
        <v>0.39316029999999996</v>
      </c>
      <c r="AI112" s="18">
        <f>MAX(0,total_abstraction_km3!AI112-domestic_gross_demand_km3!AI112-industry_water_withdrawal_km3!AI112)</f>
        <v>0.42823690000000003</v>
      </c>
      <c r="AJ112" s="18">
        <f>MAX(0,total_abstraction_km3!AJ112-domestic_gross_demand_km3!AJ112-industry_water_withdrawal_km3!AJ112)</f>
        <v>0.42654349999999991</v>
      </c>
      <c r="AK112" s="18">
        <f>MAX(0,total_abstraction_km3!AK112-domestic_gross_demand_km3!AK112-industry_water_withdrawal_km3!AK112)</f>
        <v>0.32770460000000001</v>
      </c>
      <c r="AL112" s="18">
        <f>MAX(0,total_abstraction_km3!AL112-domestic_gross_demand_km3!AL112-industry_water_withdrawal_km3!AL112)</f>
        <v>0.4637619</v>
      </c>
      <c r="AM112" s="18">
        <f>MAX(0,total_abstraction_km3!AM112-domestic_gross_demand_km3!AM112-industry_water_withdrawal_km3!AM112)</f>
        <v>0.5197311</v>
      </c>
      <c r="AN112" s="18">
        <f>MAX(0,total_abstraction_km3!AN112-domestic_gross_demand_km3!AN112-industry_water_withdrawal_km3!AN112)</f>
        <v>0.57156229999999997</v>
      </c>
      <c r="AO112" s="18">
        <f>MAX(0,total_abstraction_km3!AO112-domestic_gross_demand_km3!AO112-industry_water_withdrawal_km3!AO112)</f>
        <v>0.6425419</v>
      </c>
      <c r="AP112" s="18">
        <f>MAX(0,total_abstraction_km3!AP112-domestic_gross_demand_km3!AP112-industry_water_withdrawal_km3!AP112)</f>
        <v>0.64988279999999998</v>
      </c>
      <c r="AQ112" s="18">
        <f>MAX(0,total_abstraction_km3!AQ112-domestic_gross_demand_km3!AQ112-industry_water_withdrawal_km3!AQ112)</f>
        <v>0.6271722999999999</v>
      </c>
      <c r="AR112" s="18">
        <f>MAX(0,total_abstraction_km3!AR112-domestic_gross_demand_km3!AR112-industry_water_withdrawal_km3!AR112)</f>
        <v>0.61339340000000009</v>
      </c>
      <c r="AS112" s="18">
        <f>MAX(0,total_abstraction_km3!AS112-domestic_gross_demand_km3!AS112-industry_water_withdrawal_km3!AS112)</f>
        <v>0.67758220000000002</v>
      </c>
      <c r="AT112" s="18">
        <f>MAX(0,total_abstraction_km3!AT112-domestic_gross_demand_km3!AT112-industry_water_withdrawal_km3!AT112)</f>
        <v>0.86976670000000011</v>
      </c>
      <c r="AU112" s="18">
        <f>MAX(0,total_abstraction_km3!AU112-domestic_gross_demand_km3!AU112-industry_water_withdrawal_km3!AU112)</f>
        <v>0.74293319999999996</v>
      </c>
      <c r="AV112" s="18">
        <f>MAX(0,total_abstraction_km3!AV112-domestic_gross_demand_km3!AV112-industry_water_withdrawal_km3!AV112)</f>
        <v>0.74701360000000006</v>
      </c>
      <c r="AW112" s="18">
        <f>MAX(0,total_abstraction_km3!AW112-domestic_gross_demand_km3!AW112-industry_water_withdrawal_km3!AW112)</f>
        <v>0.90879139999999992</v>
      </c>
      <c r="AX112" s="18">
        <f>MAX(0,total_abstraction_km3!AX112-domestic_gross_demand_km3!AX112-industry_water_withdrawal_km3!AX112)</f>
        <v>0.94491769999999997</v>
      </c>
      <c r="AY112" s="18">
        <f>MAX(0,total_abstraction_km3!AY112-domestic_gross_demand_km3!AY112-industry_water_withdrawal_km3!AY112)</f>
        <v>0.97468120000000014</v>
      </c>
      <c r="AZ112" s="18">
        <f>MAX(0,total_abstraction_km3!AZ112-domestic_gross_demand_km3!AZ112-industry_water_withdrawal_km3!AZ112)</f>
        <v>0.90503699999999998</v>
      </c>
      <c r="BA112" s="18">
        <f>MAX(0,total_abstraction_km3!BA112-domestic_gross_demand_km3!BA112-industry_water_withdrawal_km3!BA112)</f>
        <v>0.83845460000000005</v>
      </c>
      <c r="BB112" s="18">
        <f>MAX(0,total_abstraction_km3!BB112-domestic_gross_demand_km3!BB112-industry_water_withdrawal_km3!BB112)</f>
        <v>0.83913519999999997</v>
      </c>
      <c r="BC112" s="18">
        <f>MAX(0,total_abstraction_km3!BC112-domestic_gross_demand_km3!BC112-industry_water_withdrawal_km3!BC112)</f>
        <v>0.89179080000000011</v>
      </c>
      <c r="BD112" s="18">
        <f>MAX(0,total_abstraction_km3!BD112-domestic_gross_demand_km3!BD112-industry_water_withdrawal_km3!BD112)</f>
        <v>0.87828600000000001</v>
      </c>
      <c r="BE112" s="18">
        <f>MAX(0,total_abstraction_km3!BE112-domestic_gross_demand_km3!BE112-industry_water_withdrawal_km3!BE112)</f>
        <v>0.87796120000000011</v>
      </c>
      <c r="BF112" s="18">
        <f>MAX(0,total_abstraction_km3!BF112-domestic_gross_demand_km3!BF112-industry_water_withdrawal_km3!BF112)</f>
        <v>0.91327429999999987</v>
      </c>
      <c r="BG112" s="18">
        <f>MAX(0,total_abstraction_km3!BG112-domestic_gross_demand_km3!BG112-industry_water_withdrawal_km3!BG112)</f>
        <v>0.77360189999999995</v>
      </c>
      <c r="BH112" s="18">
        <f>MAX(0,total_abstraction_km3!BH112-domestic_gross_demand_km3!BH112-industry_water_withdrawal_km3!BH112)</f>
        <v>0.83528940000000007</v>
      </c>
      <c r="BI112" s="18">
        <f>MAX(0,total_abstraction_km3!BI112-domestic_gross_demand_km3!BI112-industry_water_withdrawal_km3!BI112)</f>
        <v>0.89676479999999992</v>
      </c>
      <c r="BJ112" s="18">
        <f>MAX(0,total_abstraction_km3!BJ112-domestic_gross_demand_km3!BJ112-industry_water_withdrawal_km3!BJ112)</f>
        <v>0.98404460000000005</v>
      </c>
      <c r="BK112" s="18">
        <f>MAX(0,total_abstraction_km3!BK112-domestic_gross_demand_km3!BK112-industry_water_withdrawal_km3!BK112)</f>
        <v>0.93285440000000008</v>
      </c>
      <c r="BL112" s="18">
        <f>MAX(0,total_abstraction_km3!BL112-domestic_gross_demand_km3!BL112-industry_water_withdrawal_km3!BL112)</f>
        <v>0.47578874482758604</v>
      </c>
      <c r="BM112" s="18">
        <f>MAX(0,total_abstraction_km3!BM112-domestic_gross_demand_km3!BM112-industry_water_withdrawal_km3!BM112)</f>
        <v>0.3090030538520282</v>
      </c>
      <c r="BN112" s="18">
        <f>MAX(0,total_abstraction_km3!BN112-domestic_gross_demand_km3!BN112-industry_water_withdrawal_km3!BN112)</f>
        <v>0</v>
      </c>
      <c r="BO112" s="18">
        <f>MAX(0,total_abstraction_km3!BO112-domestic_gross_demand_km3!BO112-industry_water_withdrawal_km3!BO112)</f>
        <v>0</v>
      </c>
      <c r="BP112" s="18">
        <f>MAX(0,total_abstraction_km3!BP112-domestic_gross_demand_km3!BP112-industry_water_withdrawal_km3!BP112)</f>
        <v>0</v>
      </c>
      <c r="BQ112" s="18">
        <f>MAX(0,total_abstraction_km3!BQ112-domestic_gross_demand_km3!BQ112-industry_water_withdrawal_km3!BQ112)</f>
        <v>0</v>
      </c>
      <c r="BR112" s="18">
        <f>MAX(0,total_abstraction_km3!BR112-domestic_gross_demand_km3!BR112-industry_water_withdrawal_km3!BR112)</f>
        <v>0</v>
      </c>
      <c r="BS112" s="18">
        <f>MAX(0,total_abstraction_km3!BS112-domestic_gross_demand_km3!BS112-industry_water_withdrawal_km3!BS112)</f>
        <v>0</v>
      </c>
      <c r="BT112" s="18">
        <f>MAX(0,total_abstraction_km3!BT112-domestic_gross_demand_km3!BT112-industry_water_withdrawal_km3!BT112)</f>
        <v>1.7749301750284361E-2</v>
      </c>
      <c r="BU112" s="18">
        <f>MAX(0,total_abstraction_km3!BU112-domestic_gross_demand_km3!BU112-industry_water_withdrawal_km3!BU112)</f>
        <v>0</v>
      </c>
      <c r="BV112" s="18">
        <f>MAX(0,total_abstraction_km3!BV112-domestic_gross_demand_km3!BV112-industry_water_withdrawal_km3!BV112)</f>
        <v>0</v>
      </c>
      <c r="BW112" s="18">
        <f>MAX(0,total_abstraction_km3!BW112-domestic_gross_demand_km3!BW112-industry_water_withdrawal_km3!BW112)</f>
        <v>9.2866059999999986E-2</v>
      </c>
      <c r="BX112" s="18">
        <f>MAX(0,total_abstraction_km3!BX112-domestic_gross_demand_km3!BX112-industry_water_withdrawal_km3!BX112)</f>
        <v>0</v>
      </c>
      <c r="BY112" s="18">
        <f>MAX(0,total_abstraction_km3!BY112-domestic_gross_demand_km3!BY112-industry_water_withdrawal_km3!BY112)</f>
        <v>0.13377919999999999</v>
      </c>
      <c r="BZ112" s="18">
        <f>MAX(0,total_abstraction_km3!BZ112-domestic_gross_demand_km3!BZ112-industry_water_withdrawal_km3!BZ112)</f>
        <v>2.672529457162005E-2</v>
      </c>
      <c r="CA112" s="18">
        <f>MAX(0,total_abstraction_km3!CA112-domestic_gross_demand_km3!CA112-industry_water_withdrawal_km3!CA112)</f>
        <v>0.17353062</v>
      </c>
      <c r="CB112" s="18">
        <f>MAX(0,total_abstraction_km3!CB112-domestic_gross_demand_km3!CB112-industry_water_withdrawal_km3!CB112)</f>
        <v>2.3003136802026231E-2</v>
      </c>
      <c r="CC112" s="18">
        <f>MAX(0,total_abstraction_km3!CC112-domestic_gross_demand_km3!CC112-industry_water_withdrawal_km3!CC112)</f>
        <v>0.21414698000000001</v>
      </c>
      <c r="CD112" s="18">
        <f>MAX(0,total_abstraction_km3!CD112-domestic_gross_demand_km3!CD112-industry_water_withdrawal_km3!CD112)</f>
        <v>2.5082039148956906E-2</v>
      </c>
      <c r="CE112" s="18">
        <f>MAX(0,total_abstraction_km3!CE112-domestic_gross_demand_km3!CE112-industry_water_withdrawal_km3!CE112)</f>
        <v>0.27676116000000001</v>
      </c>
      <c r="CF112" s="18">
        <f>MAX(0,total_abstraction_km3!CF112-domestic_gross_demand_km3!CF112-industry_water_withdrawal_km3!CF112)</f>
        <v>2.9375433818910675E-2</v>
      </c>
      <c r="CG112" s="18">
        <f>MAX(0,total_abstraction_km3!CG112-domestic_gross_demand_km3!CG112-industry_water_withdrawal_km3!CG112)</f>
        <v>0.37317062000000001</v>
      </c>
      <c r="CH112" s="18">
        <f>MAX(0,total_abstraction_km3!CH112-domestic_gross_demand_km3!CH112-industry_water_withdrawal_km3!CH112)</f>
        <v>3.6476212994765993E-2</v>
      </c>
      <c r="CI112" s="18">
        <f>MAX(0,total_abstraction_km3!CI112-domestic_gross_demand_km3!CI112-industry_water_withdrawal_km3!CI112)</f>
        <v>0.46186068000000008</v>
      </c>
      <c r="CJ112" s="18">
        <f>MAX(0,total_abstraction_km3!CJ112-domestic_gross_demand_km3!CJ112-industry_water_withdrawal_km3!CJ112)</f>
        <v>9.265670210692202E-2</v>
      </c>
      <c r="CK112" s="18">
        <f>MAX(0,total_abstraction_km3!CK112-domestic_gross_demand_km3!CK112-industry_water_withdrawal_km3!CK112)</f>
        <v>0.64211451999999991</v>
      </c>
      <c r="CL112" s="18">
        <f>MAX(0,total_abstraction_km3!CL112-domestic_gross_demand_km3!CL112-industry_water_withdrawal_km3!CL112)</f>
        <v>2.1053816973928961E-2</v>
      </c>
      <c r="CM112" s="18">
        <f>MAX(0,total_abstraction_km3!CM112-domestic_gross_demand_km3!CM112-industry_water_withdrawal_km3!CM112)</f>
        <v>0.84268452000000005</v>
      </c>
      <c r="CN112" s="18">
        <f>MAX(0,total_abstraction_km3!CN112-domestic_gross_demand_km3!CN112-industry_water_withdrawal_km3!CN112)</f>
        <v>7.7824328263265741E-2</v>
      </c>
      <c r="CO112" s="18">
        <f>MAX(0,total_abstraction_km3!CO112-domestic_gross_demand_km3!CO112-industry_water_withdrawal_km3!CO112)</f>
        <v>0.88981975999999996</v>
      </c>
      <c r="CP112" s="18">
        <f>MAX(0,total_abstraction_km3!CP112-domestic_gross_demand_km3!CP112-industry_water_withdrawal_km3!CP112)</f>
        <v>4.1243391501586853E-2</v>
      </c>
      <c r="CQ112" s="18">
        <f>MAX(0,total_abstraction_km3!CQ112-domestic_gross_demand_km3!CQ112-industry_water_withdrawal_km3!CQ112)</f>
        <v>0.85568256000000009</v>
      </c>
      <c r="CR112" s="18">
        <f>MAX(0,total_abstraction_km3!CR112-domestic_gross_demand_km3!CR112-industry_water_withdrawal_km3!CR112)</f>
        <v>4.5984598094281418E-2</v>
      </c>
      <c r="CS112" s="18">
        <f>MAX(0,total_abstraction_km3!CS112-domestic_gross_demand_km3!CS112-industry_water_withdrawal_km3!CS112)</f>
        <v>0.93788793333332998</v>
      </c>
      <c r="CT112" s="18">
        <f>MAX(0,total_abstraction_km3!CT112-domestic_gross_demand_km3!CT112-industry_water_withdrawal_km3!CT112)</f>
        <v>4.3856959430739903E-2</v>
      </c>
    </row>
    <row r="113" spans="1:98" x14ac:dyDescent="0.25">
      <c r="A113" s="18">
        <v>198</v>
      </c>
      <c r="B113" s="18" t="s">
        <v>2022</v>
      </c>
      <c r="C113" s="18" t="s">
        <v>637</v>
      </c>
      <c r="D113" s="18" t="s">
        <v>412</v>
      </c>
      <c r="E113" s="18" t="s">
        <v>370</v>
      </c>
      <c r="F113" s="18">
        <f>MAX(0,total_abstraction_km3!F113-domestic_gross_demand_km3!F113-industry_water_withdrawal_km3!F113)</f>
        <v>31.75869999999999</v>
      </c>
      <c r="G113" s="18">
        <f>MAX(0,total_abstraction_km3!G113-domestic_gross_demand_km3!G113-industry_water_withdrawal_km3!G113)</f>
        <v>31.554100000000005</v>
      </c>
      <c r="H113" s="18">
        <f>MAX(0,total_abstraction_km3!H113-domestic_gross_demand_km3!H113-industry_water_withdrawal_km3!H113)</f>
        <v>32.837900000000019</v>
      </c>
      <c r="I113" s="18">
        <f>MAX(0,total_abstraction_km3!I113-domestic_gross_demand_km3!I113-industry_water_withdrawal_km3!I113)</f>
        <v>32.563400000000001</v>
      </c>
      <c r="J113" s="18">
        <f>MAX(0,total_abstraction_km3!J113-domestic_gross_demand_km3!J113-industry_water_withdrawal_km3!J113)</f>
        <v>33.496799999999993</v>
      </c>
      <c r="K113" s="18">
        <f>MAX(0,total_abstraction_km3!K113-domestic_gross_demand_km3!K113-industry_water_withdrawal_km3!K113)</f>
        <v>33.929999999999993</v>
      </c>
      <c r="L113" s="18">
        <f>MAX(0,total_abstraction_km3!L113-domestic_gross_demand_km3!L113-industry_water_withdrawal_km3!L113)</f>
        <v>34.397600000000011</v>
      </c>
      <c r="M113" s="18">
        <f>MAX(0,total_abstraction_km3!M113-domestic_gross_demand_km3!M113-industry_water_withdrawal_km3!M113)</f>
        <v>33.141499999999994</v>
      </c>
      <c r="N113" s="18">
        <f>MAX(0,total_abstraction_km3!N113-domestic_gross_demand_km3!N113-industry_water_withdrawal_km3!N113)</f>
        <v>38.106099999999998</v>
      </c>
      <c r="O113" s="18">
        <f>MAX(0,total_abstraction_km3!O113-domestic_gross_demand_km3!O113-industry_water_withdrawal_km3!O113)</f>
        <v>37.484499999999969</v>
      </c>
      <c r="P113" s="18">
        <f>MAX(0,total_abstraction_km3!P113-domestic_gross_demand_km3!P113-industry_water_withdrawal_km3!P113)</f>
        <v>35.584800000000001</v>
      </c>
      <c r="Q113" s="18">
        <f>MAX(0,total_abstraction_km3!Q113-domestic_gross_demand_km3!Q113-industry_water_withdrawal_km3!Q113)</f>
        <v>32.839999999999989</v>
      </c>
      <c r="R113" s="18">
        <f>MAX(0,total_abstraction_km3!R113-domestic_gross_demand_km3!R113-industry_water_withdrawal_km3!R113)</f>
        <v>37.970999999999989</v>
      </c>
      <c r="S113" s="18">
        <f>MAX(0,total_abstraction_km3!S113-domestic_gross_demand_km3!S113-industry_water_withdrawal_km3!S113)</f>
        <v>34.830299999999994</v>
      </c>
      <c r="T113" s="18">
        <f>MAX(0,total_abstraction_km3!T113-domestic_gross_demand_km3!T113-industry_water_withdrawal_km3!T113)</f>
        <v>36.47199999999998</v>
      </c>
      <c r="U113" s="18">
        <f>MAX(0,total_abstraction_km3!U113-domestic_gross_demand_km3!U113-industry_water_withdrawal_km3!U113)</f>
        <v>34.57429999999998</v>
      </c>
      <c r="V113" s="18">
        <f>MAX(0,total_abstraction_km3!V113-domestic_gross_demand_km3!V113-industry_water_withdrawal_km3!V113)</f>
        <v>42.122599999999991</v>
      </c>
      <c r="W113" s="18">
        <f>MAX(0,total_abstraction_km3!W113-domestic_gross_demand_km3!W113-industry_water_withdrawal_km3!W113)</f>
        <v>38.567199999999985</v>
      </c>
      <c r="X113" s="18">
        <f>MAX(0,total_abstraction_km3!X113-domestic_gross_demand_km3!X113-industry_water_withdrawal_km3!X113)</f>
        <v>40.316499999999991</v>
      </c>
      <c r="Y113" s="18">
        <f>MAX(0,total_abstraction_km3!Y113-domestic_gross_demand_km3!Y113-industry_water_withdrawal_km3!Y113)</f>
        <v>35.270999999999987</v>
      </c>
      <c r="Z113" s="18">
        <f>MAX(0,total_abstraction_km3!Z113-domestic_gross_demand_km3!Z113-industry_water_withdrawal_km3!Z113)</f>
        <v>43.846700000000027</v>
      </c>
      <c r="AA113" s="18">
        <f>MAX(0,total_abstraction_km3!AA113-domestic_gross_demand_km3!AA113-industry_water_withdrawal_km3!AA113)</f>
        <v>43.201400000000007</v>
      </c>
      <c r="AB113" s="18">
        <f>MAX(0,total_abstraction_km3!AB113-domestic_gross_demand_km3!AB113-industry_water_withdrawal_km3!AB113)</f>
        <v>46.927300000000002</v>
      </c>
      <c r="AC113" s="18">
        <f>MAX(0,total_abstraction_km3!AC113-domestic_gross_demand_km3!AC113-industry_water_withdrawal_km3!AC113)</f>
        <v>42.361500000000007</v>
      </c>
      <c r="AD113" s="18">
        <f>MAX(0,total_abstraction_km3!AD113-domestic_gross_demand_km3!AD113-industry_water_withdrawal_km3!AD113)</f>
        <v>37.24260000000001</v>
      </c>
      <c r="AE113" s="18">
        <f>MAX(0,total_abstraction_km3!AE113-domestic_gross_demand_km3!AE113-industry_water_withdrawal_km3!AE113)</f>
        <v>40.737099999999998</v>
      </c>
      <c r="AF113" s="18">
        <f>MAX(0,total_abstraction_km3!AF113-domestic_gross_demand_km3!AF113-industry_water_withdrawal_km3!AF113)</f>
        <v>42.699399999999997</v>
      </c>
      <c r="AG113" s="18">
        <f>MAX(0,total_abstraction_km3!AG113-domestic_gross_demand_km3!AG113-industry_water_withdrawal_km3!AG113)</f>
        <v>38.596599999999995</v>
      </c>
      <c r="AH113" s="18">
        <f>MAX(0,total_abstraction_km3!AH113-domestic_gross_demand_km3!AH113-industry_water_withdrawal_km3!AH113)</f>
        <v>38.468399999999974</v>
      </c>
      <c r="AI113" s="18">
        <f>MAX(0,total_abstraction_km3!AI113-domestic_gross_demand_km3!AI113-industry_water_withdrawal_km3!AI113)</f>
        <v>36.81</v>
      </c>
      <c r="AJ113" s="18">
        <f>MAX(0,total_abstraction_km3!AJ113-domestic_gross_demand_km3!AJ113-industry_water_withdrawal_km3!AJ113)</f>
        <v>45.335199999999986</v>
      </c>
      <c r="AK113" s="18">
        <f>MAX(0,total_abstraction_km3!AK113-domestic_gross_demand_km3!AK113-industry_water_withdrawal_km3!AK113)</f>
        <v>45.33310000000003</v>
      </c>
      <c r="AL113" s="18">
        <f>MAX(0,total_abstraction_km3!AL113-domestic_gross_demand_km3!AL113-industry_water_withdrawal_km3!AL113)</f>
        <v>44.123500000000007</v>
      </c>
      <c r="AM113" s="18">
        <f>MAX(0,total_abstraction_km3!AM113-domestic_gross_demand_km3!AM113-industry_water_withdrawal_km3!AM113)</f>
        <v>44.87360000000001</v>
      </c>
      <c r="AN113" s="18">
        <f>MAX(0,total_abstraction_km3!AN113-domestic_gross_demand_km3!AN113-industry_water_withdrawal_km3!AN113)</f>
        <v>38.03419999999997</v>
      </c>
      <c r="AO113" s="18">
        <f>MAX(0,total_abstraction_km3!AO113-domestic_gross_demand_km3!AO113-industry_water_withdrawal_km3!AO113)</f>
        <v>35.103800000000007</v>
      </c>
      <c r="AP113" s="18">
        <f>MAX(0,total_abstraction_km3!AP113-domestic_gross_demand_km3!AP113-industry_water_withdrawal_km3!AP113)</f>
        <v>45.475699999999989</v>
      </c>
      <c r="AQ113" s="18">
        <f>MAX(0,total_abstraction_km3!AQ113-domestic_gross_demand_km3!AQ113-industry_water_withdrawal_km3!AQ113)</f>
        <v>44.152400000000029</v>
      </c>
      <c r="AR113" s="18">
        <f>MAX(0,total_abstraction_km3!AR113-domestic_gross_demand_km3!AR113-industry_water_withdrawal_km3!AR113)</f>
        <v>41.05619999999999</v>
      </c>
      <c r="AS113" s="18">
        <f>MAX(0,total_abstraction_km3!AS113-domestic_gross_demand_km3!AS113-industry_water_withdrawal_km3!AS113)</f>
        <v>40.461300000000023</v>
      </c>
      <c r="AT113" s="18">
        <f>MAX(0,total_abstraction_km3!AT113-domestic_gross_demand_km3!AT113-industry_water_withdrawal_km3!AT113)</f>
        <v>41.307800000000015</v>
      </c>
      <c r="AU113" s="18">
        <f>MAX(0,total_abstraction_km3!AU113-domestic_gross_demand_km3!AU113-industry_water_withdrawal_km3!AU113)</f>
        <v>47.0565</v>
      </c>
      <c r="AV113" s="18">
        <f>MAX(0,total_abstraction_km3!AV113-domestic_gross_demand_km3!AV113-industry_water_withdrawal_km3!AV113)</f>
        <v>48.29079999999999</v>
      </c>
      <c r="AW113" s="18">
        <f>MAX(0,total_abstraction_km3!AW113-domestic_gross_demand_km3!AW113-industry_water_withdrawal_km3!AW113)</f>
        <v>41.957300000000004</v>
      </c>
      <c r="AX113" s="18">
        <f>MAX(0,total_abstraction_km3!AX113-domestic_gross_demand_km3!AX113-industry_water_withdrawal_km3!AX113)</f>
        <v>48.867100000000022</v>
      </c>
      <c r="AY113" s="18">
        <f>MAX(0,total_abstraction_km3!AY113-domestic_gross_demand_km3!AY113-industry_water_withdrawal_km3!AY113)</f>
        <v>47.003599999999977</v>
      </c>
      <c r="AZ113" s="18">
        <f>MAX(0,total_abstraction_km3!AZ113-domestic_gross_demand_km3!AZ113-industry_water_withdrawal_km3!AZ113)</f>
        <v>38.889399999999995</v>
      </c>
      <c r="BA113" s="18">
        <f>MAX(0,total_abstraction_km3!BA113-domestic_gross_demand_km3!BA113-industry_water_withdrawal_km3!BA113)</f>
        <v>42.670199999999966</v>
      </c>
      <c r="BB113" s="18">
        <f>MAX(0,total_abstraction_km3!BB113-domestic_gross_demand_km3!BB113-industry_water_withdrawal_km3!BB113)</f>
        <v>46.130400000000009</v>
      </c>
      <c r="BC113" s="18">
        <f>MAX(0,total_abstraction_km3!BC113-domestic_gross_demand_km3!BC113-industry_water_withdrawal_km3!BC113)</f>
        <v>40.313500000000005</v>
      </c>
      <c r="BD113" s="18">
        <f>MAX(0,total_abstraction_km3!BD113-domestic_gross_demand_km3!BD113-industry_water_withdrawal_km3!BD113)</f>
        <v>45.709700000000026</v>
      </c>
      <c r="BE113" s="18">
        <f>MAX(0,total_abstraction_km3!BE113-domestic_gross_demand_km3!BE113-industry_water_withdrawal_km3!BE113)</f>
        <v>39.574600000000004</v>
      </c>
      <c r="BF113" s="18">
        <f>MAX(0,total_abstraction_km3!BF113-domestic_gross_demand_km3!BF113-industry_water_withdrawal_km3!BF113)</f>
        <v>39.599999999999994</v>
      </c>
      <c r="BG113" s="18">
        <f>MAX(0,total_abstraction_km3!BG113-domestic_gross_demand_km3!BG113-industry_water_withdrawal_km3!BG113)</f>
        <v>52.609999999999985</v>
      </c>
      <c r="BH113" s="18">
        <f>MAX(0,total_abstraction_km3!BH113-domestic_gross_demand_km3!BH113-industry_water_withdrawal_km3!BH113)</f>
        <v>59.91489999999996</v>
      </c>
      <c r="BI113" s="18">
        <f>MAX(0,total_abstraction_km3!BI113-domestic_gross_demand_km3!BI113-industry_water_withdrawal_km3!BI113)</f>
        <v>50.674000000000035</v>
      </c>
      <c r="BJ113" s="18">
        <f>MAX(0,total_abstraction_km3!BJ113-domestic_gross_demand_km3!BJ113-industry_water_withdrawal_km3!BJ113)</f>
        <v>49.045999999999992</v>
      </c>
      <c r="BK113" s="18">
        <f>MAX(0,total_abstraction_km3!BK113-domestic_gross_demand_km3!BK113-industry_water_withdrawal_km3!BK113)</f>
        <v>47.867999999999967</v>
      </c>
      <c r="BL113" s="18">
        <f>MAX(0,total_abstraction_km3!BL113-domestic_gross_demand_km3!BL113-industry_water_withdrawal_km3!BL113)</f>
        <v>40.864553448275785</v>
      </c>
      <c r="BM113" s="18">
        <f>MAX(0,total_abstraction_km3!BM113-domestic_gross_demand_km3!BM113-industry_water_withdrawal_km3!BM113)</f>
        <v>4.3109314750953018</v>
      </c>
      <c r="BN113" s="18">
        <f>MAX(0,total_abstraction_km3!BN113-domestic_gross_demand_km3!BN113-industry_water_withdrawal_km3!BN113)</f>
        <v>0</v>
      </c>
      <c r="BO113" s="18">
        <f>MAX(0,total_abstraction_km3!BO113-domestic_gross_demand_km3!BO113-industry_water_withdrawal_km3!BO113)</f>
        <v>0</v>
      </c>
      <c r="BP113" s="18">
        <f>MAX(0,total_abstraction_km3!BP113-domestic_gross_demand_km3!BP113-industry_water_withdrawal_km3!BP113)</f>
        <v>0</v>
      </c>
      <c r="BQ113" s="18">
        <f>MAX(0,total_abstraction_km3!BQ113-domestic_gross_demand_km3!BQ113-industry_water_withdrawal_km3!BQ113)</f>
        <v>0</v>
      </c>
      <c r="BR113" s="18">
        <f>MAX(0,total_abstraction_km3!BR113-domestic_gross_demand_km3!BR113-industry_water_withdrawal_km3!BR113)</f>
        <v>0</v>
      </c>
      <c r="BS113" s="18">
        <f>MAX(0,total_abstraction_km3!BS113-domestic_gross_demand_km3!BS113-industry_water_withdrawal_km3!BS113)</f>
        <v>0</v>
      </c>
      <c r="BT113" s="18">
        <f>MAX(0,total_abstraction_km3!BT113-domestic_gross_demand_km3!BT113-industry_water_withdrawal_km3!BT113)</f>
        <v>0.26523833707588995</v>
      </c>
      <c r="BU113" s="18">
        <f>MAX(0,total_abstraction_km3!BU113-domestic_gross_demand_km3!BU113-industry_water_withdrawal_km3!BU113)</f>
        <v>0</v>
      </c>
      <c r="BV113" s="18">
        <f>MAX(0,total_abstraction_km3!BV113-domestic_gross_demand_km3!BV113-industry_water_withdrawal_km3!BV113)</f>
        <v>0</v>
      </c>
      <c r="BW113" s="18">
        <f>MAX(0,total_abstraction_km3!BW113-domestic_gross_demand_km3!BW113-industry_water_withdrawal_km3!BW113)</f>
        <v>32.442180000000008</v>
      </c>
      <c r="BX113" s="18">
        <f>MAX(0,total_abstraction_km3!BX113-domestic_gross_demand_km3!BX113-industry_water_withdrawal_km3!BX113)</f>
        <v>0.46659387902060301</v>
      </c>
      <c r="BY113" s="18">
        <f>MAX(0,total_abstraction_km3!BY113-domestic_gross_demand_km3!BY113-industry_water_withdrawal_km3!BY113)</f>
        <v>35.411940000000001</v>
      </c>
      <c r="BZ113" s="18">
        <f>MAX(0,total_abstraction_km3!BZ113-domestic_gross_demand_km3!BZ113-industry_water_withdrawal_km3!BZ113)</f>
        <v>1.8972835362450762</v>
      </c>
      <c r="CA113" s="18">
        <f>MAX(0,total_abstraction_km3!CA113-domestic_gross_demand_km3!CA113-industry_water_withdrawal_km3!CA113)</f>
        <v>35.539620000000014</v>
      </c>
      <c r="CB113" s="18">
        <f>MAX(0,total_abstraction_km3!CB113-domestic_gross_demand_km3!CB113-industry_water_withdrawal_km3!CB113)</f>
        <v>0.88524810132063969</v>
      </c>
      <c r="CC113" s="18">
        <f>MAX(0,total_abstraction_km3!CC113-domestic_gross_demand_km3!CC113-industry_water_withdrawal_km3!CC113)</f>
        <v>38.17031999999999</v>
      </c>
      <c r="CD113" s="18">
        <f>MAX(0,total_abstraction_km3!CD113-domestic_gross_demand_km3!CD113-industry_water_withdrawal_km3!CD113)</f>
        <v>0.66913142582773011</v>
      </c>
      <c r="CE113" s="18">
        <f>MAX(0,total_abstraction_km3!CE113-domestic_gross_demand_km3!CE113-industry_water_withdrawal_km3!CE113)</f>
        <v>42.715899999999976</v>
      </c>
      <c r="CF113" s="18">
        <f>MAX(0,total_abstraction_km3!CF113-domestic_gross_demand_km3!CF113-industry_water_withdrawal_km3!CF113)</f>
        <v>0</v>
      </c>
      <c r="CG113" s="18">
        <f>MAX(0,total_abstraction_km3!CG113-domestic_gross_demand_km3!CG113-industry_water_withdrawal_km3!CG113)</f>
        <v>39.462299999999999</v>
      </c>
      <c r="CH113" s="18">
        <f>MAX(0,total_abstraction_km3!CH113-domestic_gross_demand_km3!CH113-industry_water_withdrawal_km3!CH113)</f>
        <v>0</v>
      </c>
      <c r="CI113" s="18">
        <f>MAX(0,total_abstraction_km3!CI113-domestic_gross_demand_km3!CI113-industry_water_withdrawal_km3!CI113)</f>
        <v>43.539919999999995</v>
      </c>
      <c r="CJ113" s="18">
        <f>MAX(0,total_abstraction_km3!CJ113-domestic_gross_demand_km3!CJ113-industry_water_withdrawal_km3!CJ113)</f>
        <v>0</v>
      </c>
      <c r="CK113" s="18">
        <f>MAX(0,total_abstraction_km3!CK113-domestic_gross_demand_km3!CK113-industry_water_withdrawal_km3!CK113)</f>
        <v>41.249880000000019</v>
      </c>
      <c r="CL113" s="18">
        <f>MAX(0,total_abstraction_km3!CL113-domestic_gross_demand_km3!CL113-industry_water_withdrawal_km3!CL113)</f>
        <v>1.6010809121066001</v>
      </c>
      <c r="CM113" s="18">
        <f>MAX(0,total_abstraction_km3!CM113-domestic_gross_demand_km3!CM113-industry_water_withdrawal_km3!CM113)</f>
        <v>45.495899999999978</v>
      </c>
      <c r="CN113" s="18">
        <f>MAX(0,total_abstraction_km3!CN113-domestic_gross_demand_km3!CN113-industry_water_withdrawal_km3!CN113)</f>
        <v>2.2838709932486698</v>
      </c>
      <c r="CO113" s="18">
        <f>MAX(0,total_abstraction_km3!CO113-domestic_gross_demand_km3!CO113-industry_water_withdrawal_km3!CO113)</f>
        <v>43.001419999999996</v>
      </c>
      <c r="CP113" s="18">
        <f>MAX(0,total_abstraction_km3!CP113-domestic_gross_demand_km3!CP113-industry_water_withdrawal_km3!CP113)</f>
        <v>0.10852945244779999</v>
      </c>
      <c r="CQ113" s="18">
        <f>MAX(0,total_abstraction_km3!CQ113-domestic_gross_demand_km3!CQ113-industry_water_withdrawal_km3!CQ113)</f>
        <v>47.481839999999977</v>
      </c>
      <c r="CR113" s="18">
        <f>MAX(0,total_abstraction_km3!CR113-domestic_gross_demand_km3!CR113-industry_water_withdrawal_km3!CR113)</f>
        <v>6.9033003274109142</v>
      </c>
      <c r="CS113" s="18">
        <f>MAX(0,total_abstraction_km3!CS113-domestic_gross_demand_km3!CS113-industry_water_withdrawal_km3!CS113)</f>
        <v>49.195999999999998</v>
      </c>
      <c r="CT113" s="18">
        <f>MAX(0,total_abstraction_km3!CT113-domestic_gross_demand_km3!CT113-industry_water_withdrawal_km3!CT113)</f>
        <v>1.1502351512351212</v>
      </c>
    </row>
    <row r="114" spans="1:98" x14ac:dyDescent="0.25">
      <c r="A114" s="18">
        <v>199</v>
      </c>
      <c r="B114" s="18" t="s">
        <v>2023</v>
      </c>
      <c r="C114" s="18" t="s">
        <v>638</v>
      </c>
      <c r="D114" s="18" t="s">
        <v>420</v>
      </c>
      <c r="E114" s="18" t="s">
        <v>376</v>
      </c>
      <c r="F114" s="18">
        <f>MAX(0,total_abstraction_km3!F114-domestic_gross_demand_km3!F114-industry_water_withdrawal_km3!F114)</f>
        <v>5.1847260000000004</v>
      </c>
      <c r="G114" s="18">
        <f>MAX(0,total_abstraction_km3!G114-domestic_gross_demand_km3!G114-industry_water_withdrawal_km3!G114)</f>
        <v>5.0649760000000006</v>
      </c>
      <c r="H114" s="18">
        <f>MAX(0,total_abstraction_km3!H114-domestic_gross_demand_km3!H114-industry_water_withdrawal_km3!H114)</f>
        <v>4.3453119999999998</v>
      </c>
      <c r="I114" s="18">
        <f>MAX(0,total_abstraction_km3!I114-domestic_gross_demand_km3!I114-industry_water_withdrawal_km3!I114)</f>
        <v>3.3889849999999995</v>
      </c>
      <c r="J114" s="18">
        <f>MAX(0,total_abstraction_km3!J114-domestic_gross_demand_km3!J114-industry_water_withdrawal_km3!J114)</f>
        <v>4.1742780000000002</v>
      </c>
      <c r="K114" s="18">
        <f>MAX(0,total_abstraction_km3!K114-domestic_gross_demand_km3!K114-industry_water_withdrawal_km3!K114)</f>
        <v>3.8624659999999995</v>
      </c>
      <c r="L114" s="18">
        <f>MAX(0,total_abstraction_km3!L114-domestic_gross_demand_km3!L114-industry_water_withdrawal_km3!L114)</f>
        <v>5.5532470000000007</v>
      </c>
      <c r="M114" s="18">
        <f>MAX(0,total_abstraction_km3!M114-domestic_gross_demand_km3!M114-industry_water_withdrawal_km3!M114)</f>
        <v>5.2357879999999994</v>
      </c>
      <c r="N114" s="18">
        <f>MAX(0,total_abstraction_km3!N114-domestic_gross_demand_km3!N114-industry_water_withdrawal_km3!N114)</f>
        <v>6.4342490000000012</v>
      </c>
      <c r="O114" s="18">
        <f>MAX(0,total_abstraction_km3!O114-domestic_gross_demand_km3!O114-industry_water_withdrawal_km3!O114)</f>
        <v>5.0549199999999992</v>
      </c>
      <c r="P114" s="18">
        <f>MAX(0,total_abstraction_km3!P114-domestic_gross_demand_km3!P114-industry_water_withdrawal_km3!P114)</f>
        <v>5.4971710000000007</v>
      </c>
      <c r="Q114" s="18">
        <f>MAX(0,total_abstraction_km3!Q114-domestic_gross_demand_km3!Q114-industry_water_withdrawal_km3!Q114)</f>
        <v>5.561731</v>
      </c>
      <c r="R114" s="18">
        <f>MAX(0,total_abstraction_km3!R114-domestic_gross_demand_km3!R114-industry_water_withdrawal_km3!R114)</f>
        <v>6.1448859999999996</v>
      </c>
      <c r="S114" s="18">
        <f>MAX(0,total_abstraction_km3!S114-domestic_gross_demand_km3!S114-industry_water_withdrawal_km3!S114)</f>
        <v>5.6114739999999994</v>
      </c>
      <c r="T114" s="18">
        <f>MAX(0,total_abstraction_km3!T114-domestic_gross_demand_km3!T114-industry_water_withdrawal_km3!T114)</f>
        <v>5.8917790000000005</v>
      </c>
      <c r="U114" s="18">
        <f>MAX(0,total_abstraction_km3!U114-domestic_gross_demand_km3!U114-industry_water_withdrawal_km3!U114)</f>
        <v>6.09985</v>
      </c>
      <c r="V114" s="18">
        <f>MAX(0,total_abstraction_km3!V114-domestic_gross_demand_km3!V114-industry_water_withdrawal_km3!V114)</f>
        <v>5.9132600000000002</v>
      </c>
      <c r="W114" s="18">
        <f>MAX(0,total_abstraction_km3!W114-domestic_gross_demand_km3!W114-industry_water_withdrawal_km3!W114)</f>
        <v>6.7377899999999986</v>
      </c>
      <c r="X114" s="18">
        <f>MAX(0,total_abstraction_km3!X114-domestic_gross_demand_km3!X114-industry_water_withdrawal_km3!X114)</f>
        <v>6.4368600000000011</v>
      </c>
      <c r="Y114" s="18">
        <f>MAX(0,total_abstraction_km3!Y114-domestic_gross_demand_km3!Y114-industry_water_withdrawal_km3!Y114)</f>
        <v>7.7451300000000014</v>
      </c>
      <c r="Z114" s="18">
        <f>MAX(0,total_abstraction_km3!Z114-domestic_gross_demand_km3!Z114-industry_water_withdrawal_km3!Z114)</f>
        <v>5.8725800000000001</v>
      </c>
      <c r="AA114" s="18">
        <f>MAX(0,total_abstraction_km3!AA114-domestic_gross_demand_km3!AA114-industry_water_withdrawal_km3!AA114)</f>
        <v>7.0460300000000018</v>
      </c>
      <c r="AB114" s="18">
        <f>MAX(0,total_abstraction_km3!AB114-domestic_gross_demand_km3!AB114-industry_water_withdrawal_km3!AB114)</f>
        <v>6.3372900000000003</v>
      </c>
      <c r="AC114" s="18">
        <f>MAX(0,total_abstraction_km3!AC114-domestic_gross_demand_km3!AC114-industry_water_withdrawal_km3!AC114)</f>
        <v>6.2903899999999986</v>
      </c>
      <c r="AD114" s="18">
        <f>MAX(0,total_abstraction_km3!AD114-domestic_gross_demand_km3!AD114-industry_water_withdrawal_km3!AD114)</f>
        <v>7.4172100000000007</v>
      </c>
      <c r="AE114" s="18">
        <f>MAX(0,total_abstraction_km3!AE114-domestic_gross_demand_km3!AE114-industry_water_withdrawal_km3!AE114)</f>
        <v>8.2565500000000007</v>
      </c>
      <c r="AF114" s="18">
        <f>MAX(0,total_abstraction_km3!AF114-domestic_gross_demand_km3!AF114-industry_water_withdrawal_km3!AF114)</f>
        <v>7.0527599999999993</v>
      </c>
      <c r="AG114" s="18">
        <f>MAX(0,total_abstraction_km3!AG114-domestic_gross_demand_km3!AG114-industry_water_withdrawal_km3!AG114)</f>
        <v>7.5278700000000001</v>
      </c>
      <c r="AH114" s="18">
        <f>MAX(0,total_abstraction_km3!AH114-domestic_gross_demand_km3!AH114-industry_water_withdrawal_km3!AH114)</f>
        <v>8.5391799999999982</v>
      </c>
      <c r="AI114" s="18">
        <f>MAX(0,total_abstraction_km3!AI114-domestic_gross_demand_km3!AI114-industry_water_withdrawal_km3!AI114)</f>
        <v>8.44069</v>
      </c>
      <c r="AJ114" s="18">
        <f>MAX(0,total_abstraction_km3!AJ114-domestic_gross_demand_km3!AJ114-industry_water_withdrawal_km3!AJ114)</f>
        <v>7.6669999999999989</v>
      </c>
      <c r="AK114" s="18">
        <f>MAX(0,total_abstraction_km3!AK114-domestic_gross_demand_km3!AK114-industry_water_withdrawal_km3!AK114)</f>
        <v>8.5148099999999989</v>
      </c>
      <c r="AL114" s="18">
        <f>MAX(0,total_abstraction_km3!AL114-domestic_gross_demand_km3!AL114-industry_water_withdrawal_km3!AL114)</f>
        <v>7.4430500000000013</v>
      </c>
      <c r="AM114" s="18">
        <f>MAX(0,total_abstraction_km3!AM114-domestic_gross_demand_km3!AM114-industry_water_withdrawal_km3!AM114)</f>
        <v>7.8151500000000009</v>
      </c>
      <c r="AN114" s="18">
        <f>MAX(0,total_abstraction_km3!AN114-domestic_gross_demand_km3!AN114-industry_water_withdrawal_km3!AN114)</f>
        <v>7.8224100000000005</v>
      </c>
      <c r="AO114" s="18">
        <f>MAX(0,total_abstraction_km3!AO114-domestic_gross_demand_km3!AO114-industry_water_withdrawal_km3!AO114)</f>
        <v>6.7574800000000002</v>
      </c>
      <c r="AP114" s="18">
        <f>MAX(0,total_abstraction_km3!AP114-domestic_gross_demand_km3!AP114-industry_water_withdrawal_km3!AP114)</f>
        <v>7.1185000000000009</v>
      </c>
      <c r="AQ114" s="18">
        <f>MAX(0,total_abstraction_km3!AQ114-domestic_gross_demand_km3!AQ114-industry_water_withdrawal_km3!AQ114)</f>
        <v>8.0090899999999987</v>
      </c>
      <c r="AR114" s="18">
        <f>MAX(0,total_abstraction_km3!AR114-domestic_gross_demand_km3!AR114-industry_water_withdrawal_km3!AR114)</f>
        <v>8.1385900000000007</v>
      </c>
      <c r="AS114" s="18">
        <f>MAX(0,total_abstraction_km3!AS114-domestic_gross_demand_km3!AS114-industry_water_withdrawal_km3!AS114)</f>
        <v>6.8989700000000003</v>
      </c>
      <c r="AT114" s="18">
        <f>MAX(0,total_abstraction_km3!AT114-domestic_gross_demand_km3!AT114-industry_water_withdrawal_km3!AT114)</f>
        <v>8.327519999999998</v>
      </c>
      <c r="AU114" s="18">
        <f>MAX(0,total_abstraction_km3!AU114-domestic_gross_demand_km3!AU114-industry_water_withdrawal_km3!AU114)</f>
        <v>7.89229</v>
      </c>
      <c r="AV114" s="18">
        <f>MAX(0,total_abstraction_km3!AV114-domestic_gross_demand_km3!AV114-industry_water_withdrawal_km3!AV114)</f>
        <v>7.5238100000000001</v>
      </c>
      <c r="AW114" s="18">
        <f>MAX(0,total_abstraction_km3!AW114-domestic_gross_demand_km3!AW114-industry_water_withdrawal_km3!AW114)</f>
        <v>7.2298499999999999</v>
      </c>
      <c r="AX114" s="18">
        <f>MAX(0,total_abstraction_km3!AX114-domestic_gross_demand_km3!AX114-industry_water_withdrawal_km3!AX114)</f>
        <v>8.0072899999999994</v>
      </c>
      <c r="AY114" s="18">
        <f>MAX(0,total_abstraction_km3!AY114-domestic_gross_demand_km3!AY114-industry_water_withdrawal_km3!AY114)</f>
        <v>7.7166700000000006</v>
      </c>
      <c r="AZ114" s="18">
        <f>MAX(0,total_abstraction_km3!AZ114-domestic_gross_demand_km3!AZ114-industry_water_withdrawal_km3!AZ114)</f>
        <v>8.1079499999999989</v>
      </c>
      <c r="BA114" s="18">
        <f>MAX(0,total_abstraction_km3!BA114-domestic_gross_demand_km3!BA114-industry_water_withdrawal_km3!BA114)</f>
        <v>7.69651</v>
      </c>
      <c r="BB114" s="18">
        <f>MAX(0,total_abstraction_km3!BB114-domestic_gross_demand_km3!BB114-industry_water_withdrawal_km3!BB114)</f>
        <v>6.3422000000000001</v>
      </c>
      <c r="BC114" s="18">
        <f>MAX(0,total_abstraction_km3!BC114-domestic_gross_demand_km3!BC114-industry_water_withdrawal_km3!BC114)</f>
        <v>6.2593700000000005</v>
      </c>
      <c r="BD114" s="18">
        <f>MAX(0,total_abstraction_km3!BD114-domestic_gross_demand_km3!BD114-industry_water_withdrawal_km3!BD114)</f>
        <v>6.5760899999999989</v>
      </c>
      <c r="BE114" s="18">
        <f>MAX(0,total_abstraction_km3!BE114-domestic_gross_demand_km3!BE114-industry_water_withdrawal_km3!BE114)</f>
        <v>8.0911799999999996</v>
      </c>
      <c r="BF114" s="18">
        <f>MAX(0,total_abstraction_km3!BF114-domestic_gross_demand_km3!BF114-industry_water_withdrawal_km3!BF114)</f>
        <v>8.5203699999999998</v>
      </c>
      <c r="BG114" s="18">
        <f>MAX(0,total_abstraction_km3!BG114-domestic_gross_demand_km3!BG114-industry_water_withdrawal_km3!BG114)</f>
        <v>7.4756100000000005</v>
      </c>
      <c r="BH114" s="18">
        <f>MAX(0,total_abstraction_km3!BH114-domestic_gross_demand_km3!BH114-industry_water_withdrawal_km3!BH114)</f>
        <v>8.6175800000000002</v>
      </c>
      <c r="BI114" s="18">
        <f>MAX(0,total_abstraction_km3!BI114-domestic_gross_demand_km3!BI114-industry_water_withdrawal_km3!BI114)</f>
        <v>7.9365100000000002</v>
      </c>
      <c r="BJ114" s="18">
        <f>MAX(0,total_abstraction_km3!BJ114-domestic_gross_demand_km3!BJ114-industry_water_withdrawal_km3!BJ114)</f>
        <v>7.6373899999999999</v>
      </c>
      <c r="BK114" s="18">
        <f>MAX(0,total_abstraction_km3!BK114-domestic_gross_demand_km3!BK114-industry_water_withdrawal_km3!BK114)</f>
        <v>7.8538100000000002</v>
      </c>
      <c r="BL114" s="18">
        <f>MAX(0,total_abstraction_km3!BL114-domestic_gross_demand_km3!BL114-industry_water_withdrawal_km3!BL114)</f>
        <v>6.8399392758620703</v>
      </c>
      <c r="BM114" s="18">
        <f>MAX(0,total_abstraction_km3!BM114-domestic_gross_demand_km3!BM114-industry_water_withdrawal_km3!BM114)</f>
        <v>1.109915937491341</v>
      </c>
      <c r="BN114" s="18">
        <f>MAX(0,total_abstraction_km3!BN114-domestic_gross_demand_km3!BN114-industry_water_withdrawal_km3!BN114)</f>
        <v>0</v>
      </c>
      <c r="BO114" s="18">
        <f>MAX(0,total_abstraction_km3!BO114-domestic_gross_demand_km3!BO114-industry_water_withdrawal_km3!BO114)</f>
        <v>0</v>
      </c>
      <c r="BP114" s="18">
        <f>MAX(0,total_abstraction_km3!BP114-domestic_gross_demand_km3!BP114-industry_water_withdrawal_km3!BP114)</f>
        <v>0</v>
      </c>
      <c r="BQ114" s="18">
        <f>MAX(0,total_abstraction_km3!BQ114-domestic_gross_demand_km3!BQ114-industry_water_withdrawal_km3!BQ114)</f>
        <v>0</v>
      </c>
      <c r="BR114" s="18">
        <f>MAX(0,total_abstraction_km3!BR114-domestic_gross_demand_km3!BR114-industry_water_withdrawal_km3!BR114)</f>
        <v>0</v>
      </c>
      <c r="BS114" s="18">
        <f>MAX(0,total_abstraction_km3!BS114-domestic_gross_demand_km3!BS114-industry_water_withdrawal_km3!BS114)</f>
        <v>0</v>
      </c>
      <c r="BT114" s="18">
        <f>MAX(0,total_abstraction_km3!BT114-domestic_gross_demand_km3!BT114-industry_water_withdrawal_km3!BT114)</f>
        <v>5.8092050509088985E-2</v>
      </c>
      <c r="BU114" s="18">
        <f>MAX(0,total_abstraction_km3!BU114-domestic_gross_demand_km3!BU114-industry_water_withdrawal_km3!BU114)</f>
        <v>0</v>
      </c>
      <c r="BV114" s="18">
        <f>MAX(0,total_abstraction_km3!BV114-domestic_gross_demand_km3!BV114-industry_water_withdrawal_km3!BV114)</f>
        <v>0</v>
      </c>
      <c r="BW114" s="18">
        <f>MAX(0,total_abstraction_km3!BW114-domestic_gross_demand_km3!BW114-industry_water_withdrawal_km3!BW114)</f>
        <v>4.4316553999999995</v>
      </c>
      <c r="BX114" s="18">
        <f>MAX(0,total_abstraction_km3!BX114-domestic_gross_demand_km3!BX114-industry_water_withdrawal_km3!BX114)</f>
        <v>0.69946029750872019</v>
      </c>
      <c r="BY114" s="18">
        <f>MAX(0,total_abstraction_km3!BY114-domestic_gross_demand_km3!BY114-industry_water_withdrawal_km3!BY114)</f>
        <v>5.2281340000000007</v>
      </c>
      <c r="BZ114" s="18">
        <f>MAX(0,total_abstraction_km3!BZ114-domestic_gross_demand_km3!BZ114-industry_water_withdrawal_km3!BZ114)</f>
        <v>0.89544905271565112</v>
      </c>
      <c r="CA114" s="18">
        <f>MAX(0,total_abstraction_km3!CA114-domestic_gross_demand_km3!CA114-industry_water_withdrawal_km3!CA114)</f>
        <v>5.7414082000000004</v>
      </c>
      <c r="CB114" s="18">
        <f>MAX(0,total_abstraction_km3!CB114-domestic_gross_demand_km3!CB114-industry_water_withdrawal_km3!CB114)</f>
        <v>0.21932692986265978</v>
      </c>
      <c r="CC114" s="18">
        <f>MAX(0,total_abstraction_km3!CC114-domestic_gross_demand_km3!CC114-industry_water_withdrawal_km3!CC114)</f>
        <v>6.5865780000000012</v>
      </c>
      <c r="CD114" s="18">
        <f>MAX(0,total_abstraction_km3!CD114-domestic_gross_demand_km3!CD114-industry_water_withdrawal_km3!CD114)</f>
        <v>0.68067789789657707</v>
      </c>
      <c r="CE114" s="18">
        <f>MAX(0,total_abstraction_km3!CE114-domestic_gross_demand_km3!CE114-industry_water_withdrawal_km3!CE114)</f>
        <v>6.5926999999999998</v>
      </c>
      <c r="CF114" s="18">
        <f>MAX(0,total_abstraction_km3!CF114-domestic_gross_demand_km3!CF114-industry_water_withdrawal_km3!CF114)</f>
        <v>0.51701432264438696</v>
      </c>
      <c r="CG114" s="18">
        <f>MAX(0,total_abstraction_km3!CG114-domestic_gross_demand_km3!CG114-industry_water_withdrawal_km3!CG114)</f>
        <v>7.9634099999999997</v>
      </c>
      <c r="CH114" s="18">
        <f>MAX(0,total_abstraction_km3!CH114-domestic_gross_demand_km3!CH114-industry_water_withdrawal_km3!CH114)</f>
        <v>0.59497714685189407</v>
      </c>
      <c r="CI114" s="18">
        <f>MAX(0,total_abstraction_km3!CI114-domestic_gross_demand_km3!CI114-industry_water_withdrawal_km3!CI114)</f>
        <v>7.8524839999999987</v>
      </c>
      <c r="CJ114" s="18">
        <f>MAX(0,total_abstraction_km3!CJ114-domestic_gross_demand_km3!CJ114-industry_water_withdrawal_km3!CJ114)</f>
        <v>0.33558047589715789</v>
      </c>
      <c r="CK114" s="18">
        <f>MAX(0,total_abstraction_km3!CK114-domestic_gross_demand_km3!CK114-industry_water_withdrawal_km3!CK114)</f>
        <v>7.384526000000001</v>
      </c>
      <c r="CL114" s="18">
        <f>MAX(0,total_abstraction_km3!CL114-domestic_gross_demand_km3!CL114-industry_water_withdrawal_km3!CL114)</f>
        <v>0.55023956706484745</v>
      </c>
      <c r="CM114" s="18">
        <f>MAX(0,total_abstraction_km3!CM114-domestic_gross_demand_km3!CM114-industry_water_withdrawal_km3!CM114)</f>
        <v>7.7961520000000002</v>
      </c>
      <c r="CN114" s="18">
        <f>MAX(0,total_abstraction_km3!CN114-domestic_gross_demand_km3!CN114-industry_water_withdrawal_km3!CN114)</f>
        <v>0.25166216415647402</v>
      </c>
      <c r="CO114" s="18">
        <f>MAX(0,total_abstraction_km3!CO114-domestic_gross_demand_km3!CO114-industry_water_withdrawal_km3!CO114)</f>
        <v>7.2245400000000002</v>
      </c>
      <c r="CP114" s="18">
        <f>MAX(0,total_abstraction_km3!CP114-domestic_gross_demand_km3!CP114-industry_water_withdrawal_km3!CP114)</f>
        <v>9.2767292927659617E-3</v>
      </c>
      <c r="CQ114" s="18">
        <f>MAX(0,total_abstraction_km3!CQ114-domestic_gross_demand_km3!CQ114-industry_water_withdrawal_km3!CQ114)</f>
        <v>7.8561660000000009</v>
      </c>
      <c r="CR114" s="18">
        <f>MAX(0,total_abstraction_km3!CR114-domestic_gross_demand_km3!CR114-industry_water_withdrawal_km3!CR114)</f>
        <v>0.79713345226390409</v>
      </c>
      <c r="CS114" s="18">
        <f>MAX(0,total_abstraction_km3!CS114-domestic_gross_demand_km3!CS114-industry_water_withdrawal_km3!CS114)</f>
        <v>7.8092366666666706</v>
      </c>
      <c r="CT114" s="18">
        <f>MAX(0,total_abstraction_km3!CT114-domestic_gross_demand_km3!CT114-industry_water_withdrawal_km3!CT114)</f>
        <v>0.14812735694947149</v>
      </c>
    </row>
    <row r="115" spans="1:98" x14ac:dyDescent="0.25">
      <c r="A115" s="18">
        <v>2</v>
      </c>
      <c r="B115" s="18" t="s">
        <v>2024</v>
      </c>
      <c r="C115" s="18" t="s">
        <v>415</v>
      </c>
      <c r="D115" s="18" t="s">
        <v>416</v>
      </c>
      <c r="E115" s="18" t="s">
        <v>10</v>
      </c>
      <c r="F115" s="18">
        <f>MAX(0,total_abstraction_km3!F115-domestic_gross_demand_km3!F115-industry_water_withdrawal_km3!F115)</f>
        <v>5.6929202999999999</v>
      </c>
      <c r="G115" s="18">
        <f>MAX(0,total_abstraction_km3!G115-domestic_gross_demand_km3!G115-industry_water_withdrawal_km3!G115)</f>
        <v>5.7788213000000006</v>
      </c>
      <c r="H115" s="18">
        <f>MAX(0,total_abstraction_km3!H115-domestic_gross_demand_km3!H115-industry_water_withdrawal_km3!H115)</f>
        <v>6.7517712999999997</v>
      </c>
      <c r="I115" s="18">
        <f>MAX(0,total_abstraction_km3!I115-domestic_gross_demand_km3!I115-industry_water_withdrawal_km3!I115)</f>
        <v>5.7683659</v>
      </c>
      <c r="J115" s="18">
        <f>MAX(0,total_abstraction_km3!J115-domestic_gross_demand_km3!J115-industry_water_withdrawal_km3!J115)</f>
        <v>5.952963500000001</v>
      </c>
      <c r="K115" s="18">
        <f>MAX(0,total_abstraction_km3!K115-domestic_gross_demand_km3!K115-industry_water_withdrawal_km3!K115)</f>
        <v>6.2129057999999997</v>
      </c>
      <c r="L115" s="18">
        <f>MAX(0,total_abstraction_km3!L115-domestic_gross_demand_km3!L115-industry_water_withdrawal_km3!L115)</f>
        <v>6.2848066999999999</v>
      </c>
      <c r="M115" s="18">
        <f>MAX(0,total_abstraction_km3!M115-domestic_gross_demand_km3!M115-industry_water_withdrawal_km3!M115)</f>
        <v>6.6366541999999997</v>
      </c>
      <c r="N115" s="18">
        <f>MAX(0,total_abstraction_km3!N115-domestic_gross_demand_km3!N115-industry_water_withdrawal_km3!N115)</f>
        <v>6.2521817999999998</v>
      </c>
      <c r="O115" s="18">
        <f>MAX(0,total_abstraction_km3!O115-domestic_gross_demand_km3!O115-industry_water_withdrawal_km3!O115)</f>
        <v>5.9326904000000003</v>
      </c>
      <c r="P115" s="18">
        <f>MAX(0,total_abstraction_km3!P115-domestic_gross_demand_km3!P115-industry_water_withdrawal_km3!P115)</f>
        <v>5.879219</v>
      </c>
      <c r="Q115" s="18">
        <f>MAX(0,total_abstraction_km3!Q115-domestic_gross_demand_km3!Q115-industry_water_withdrawal_km3!Q115)</f>
        <v>5.8168315999999995</v>
      </c>
      <c r="R115" s="18">
        <f>MAX(0,total_abstraction_km3!R115-domestic_gross_demand_km3!R115-industry_water_withdrawal_km3!R115)</f>
        <v>5.7846338999999993</v>
      </c>
      <c r="S115" s="18">
        <f>MAX(0,total_abstraction_km3!S115-domestic_gross_demand_km3!S115-industry_water_withdrawal_km3!S115)</f>
        <v>5.7750859000000005</v>
      </c>
      <c r="T115" s="18">
        <f>MAX(0,total_abstraction_km3!T115-domestic_gross_demand_km3!T115-industry_water_withdrawal_km3!T115)</f>
        <v>5.8876550999999999</v>
      </c>
      <c r="U115" s="18">
        <f>MAX(0,total_abstraction_km3!U115-domestic_gross_demand_km3!U115-industry_water_withdrawal_km3!U115)</f>
        <v>6.6431966999999998</v>
      </c>
      <c r="V115" s="18">
        <f>MAX(0,total_abstraction_km3!V115-domestic_gross_demand_km3!V115-industry_water_withdrawal_km3!V115)</f>
        <v>5.7711589999999999</v>
      </c>
      <c r="W115" s="18">
        <f>MAX(0,total_abstraction_km3!W115-domestic_gross_demand_km3!W115-industry_water_withdrawal_km3!W115)</f>
        <v>6.2494153999999993</v>
      </c>
      <c r="X115" s="18">
        <f>MAX(0,total_abstraction_km3!X115-domestic_gross_demand_km3!X115-industry_water_withdrawal_km3!X115)</f>
        <v>6.4067037000000004</v>
      </c>
      <c r="Y115" s="18">
        <f>MAX(0,total_abstraction_km3!Y115-domestic_gross_demand_km3!Y115-industry_water_withdrawal_km3!Y115)</f>
        <v>5.8576311000000008</v>
      </c>
      <c r="Z115" s="18">
        <f>MAX(0,total_abstraction_km3!Z115-domestic_gross_demand_km3!Z115-industry_water_withdrawal_km3!Z115)</f>
        <v>5.4377601999999996</v>
      </c>
      <c r="AA115" s="18">
        <f>MAX(0,total_abstraction_km3!AA115-domestic_gross_demand_km3!AA115-industry_water_withdrawal_km3!AA115)</f>
        <v>5.7453155999999996</v>
      </c>
      <c r="AB115" s="18">
        <f>MAX(0,total_abstraction_km3!AB115-domestic_gross_demand_km3!AB115-industry_water_withdrawal_km3!AB115)</f>
        <v>7.0232118000000003</v>
      </c>
      <c r="AC115" s="18">
        <f>MAX(0,total_abstraction_km3!AC115-domestic_gross_demand_km3!AC115-industry_water_withdrawal_km3!AC115)</f>
        <v>6.5284307999999998</v>
      </c>
      <c r="AD115" s="18">
        <f>MAX(0,total_abstraction_km3!AD115-domestic_gross_demand_km3!AD115-industry_water_withdrawal_km3!AD115)</f>
        <v>6.4186534000000002</v>
      </c>
      <c r="AE115" s="18">
        <f>MAX(0,total_abstraction_km3!AE115-domestic_gross_demand_km3!AE115-industry_water_withdrawal_km3!AE115)</f>
        <v>7.2921052</v>
      </c>
      <c r="AF115" s="18">
        <f>MAX(0,total_abstraction_km3!AF115-domestic_gross_demand_km3!AF115-industry_water_withdrawal_km3!AF115)</f>
        <v>5.9620272000000005</v>
      </c>
      <c r="AG115" s="18">
        <f>MAX(0,total_abstraction_km3!AG115-domestic_gross_demand_km3!AG115-industry_water_withdrawal_km3!AG115)</f>
        <v>6.0118857000000006</v>
      </c>
      <c r="AH115" s="18">
        <f>MAX(0,total_abstraction_km3!AH115-domestic_gross_demand_km3!AH115-industry_water_withdrawal_km3!AH115)</f>
        <v>6.2807636999999996</v>
      </c>
      <c r="AI115" s="18">
        <f>MAX(0,total_abstraction_km3!AI115-domestic_gross_demand_km3!AI115-industry_water_withdrawal_km3!AI115)</f>
        <v>6.8722908999999994</v>
      </c>
      <c r="AJ115" s="18">
        <f>MAX(0,total_abstraction_km3!AJ115-domestic_gross_demand_km3!AJ115-industry_water_withdrawal_km3!AJ115)</f>
        <v>7.3997237999999994</v>
      </c>
      <c r="AK115" s="18">
        <f>MAX(0,total_abstraction_km3!AK115-domestic_gross_demand_km3!AK115-industry_water_withdrawal_km3!AK115)</f>
        <v>7.8234220000000008</v>
      </c>
      <c r="AL115" s="18">
        <f>MAX(0,total_abstraction_km3!AL115-domestic_gross_demand_km3!AL115-industry_water_withdrawal_km3!AL115)</f>
        <v>7.9527958000000005</v>
      </c>
      <c r="AM115" s="18">
        <f>MAX(0,total_abstraction_km3!AM115-domestic_gross_demand_km3!AM115-industry_water_withdrawal_km3!AM115)</f>
        <v>8.3175132999999999</v>
      </c>
      <c r="AN115" s="18">
        <f>MAX(0,total_abstraction_km3!AN115-domestic_gross_demand_km3!AN115-industry_water_withdrawal_km3!AN115)</f>
        <v>7.8360675999999998</v>
      </c>
      <c r="AO115" s="18">
        <f>MAX(0,total_abstraction_km3!AO115-domestic_gross_demand_km3!AO115-industry_water_withdrawal_km3!AO115)</f>
        <v>7.3397753000000003</v>
      </c>
      <c r="AP115" s="18">
        <f>MAX(0,total_abstraction_km3!AP115-domestic_gross_demand_km3!AP115-industry_water_withdrawal_km3!AP115)</f>
        <v>7.9412575000000007</v>
      </c>
      <c r="AQ115" s="18">
        <f>MAX(0,total_abstraction_km3!AQ115-domestic_gross_demand_km3!AQ115-industry_water_withdrawal_km3!AQ115)</f>
        <v>7.1712688000000009</v>
      </c>
      <c r="AR115" s="18">
        <f>MAX(0,total_abstraction_km3!AR115-domestic_gross_demand_km3!AR115-industry_water_withdrawal_km3!AR115)</f>
        <v>7.4781625000000007</v>
      </c>
      <c r="AS115" s="18">
        <f>MAX(0,total_abstraction_km3!AS115-domestic_gross_demand_km3!AS115-industry_water_withdrawal_km3!AS115)</f>
        <v>7.4127842000000008</v>
      </c>
      <c r="AT115" s="18">
        <f>MAX(0,total_abstraction_km3!AT115-domestic_gross_demand_km3!AT115-industry_water_withdrawal_km3!AT115)</f>
        <v>9.1123814000000003</v>
      </c>
      <c r="AU115" s="18">
        <f>MAX(0,total_abstraction_km3!AU115-domestic_gross_demand_km3!AU115-industry_water_withdrawal_km3!AU115)</f>
        <v>8.1629711999999994</v>
      </c>
      <c r="AV115" s="18">
        <f>MAX(0,total_abstraction_km3!AV115-domestic_gross_demand_km3!AV115-industry_water_withdrawal_km3!AV115)</f>
        <v>8.1765880000000006</v>
      </c>
      <c r="AW115" s="18">
        <f>MAX(0,total_abstraction_km3!AW115-domestic_gross_demand_km3!AW115-industry_water_withdrawal_km3!AW115)</f>
        <v>7.4960032999999999</v>
      </c>
      <c r="AX115" s="18">
        <f>MAX(0,total_abstraction_km3!AX115-domestic_gross_demand_km3!AX115-industry_water_withdrawal_km3!AX115)</f>
        <v>7.4892630000000002</v>
      </c>
      <c r="AY115" s="18">
        <f>MAX(0,total_abstraction_km3!AY115-domestic_gross_demand_km3!AY115-industry_water_withdrawal_km3!AY115)</f>
        <v>8.1504893000000003</v>
      </c>
      <c r="AZ115" s="18">
        <f>MAX(0,total_abstraction_km3!AZ115-domestic_gross_demand_km3!AZ115-industry_water_withdrawal_km3!AZ115)</f>
        <v>7.5781109999999998</v>
      </c>
      <c r="BA115" s="18">
        <f>MAX(0,total_abstraction_km3!BA115-domestic_gross_demand_km3!BA115-industry_water_withdrawal_km3!BA115)</f>
        <v>8.297131499999999</v>
      </c>
      <c r="BB115" s="18">
        <f>MAX(0,total_abstraction_km3!BB115-domestic_gross_demand_km3!BB115-industry_water_withdrawal_km3!BB115)</f>
        <v>7.7415903000000004</v>
      </c>
      <c r="BC115" s="18">
        <f>MAX(0,total_abstraction_km3!BC115-domestic_gross_demand_km3!BC115-industry_water_withdrawal_km3!BC115)</f>
        <v>8.1111561999999999</v>
      </c>
      <c r="BD115" s="18">
        <f>MAX(0,total_abstraction_km3!BD115-domestic_gross_demand_km3!BD115-industry_water_withdrawal_km3!BD115)</f>
        <v>8.2526179999999982</v>
      </c>
      <c r="BE115" s="18">
        <f>MAX(0,total_abstraction_km3!BE115-domestic_gross_demand_km3!BE115-industry_water_withdrawal_km3!BE115)</f>
        <v>7.9659207999999992</v>
      </c>
      <c r="BF115" s="18">
        <f>MAX(0,total_abstraction_km3!BF115-domestic_gross_demand_km3!BF115-industry_water_withdrawal_km3!BF115)</f>
        <v>8.2193788999999988</v>
      </c>
      <c r="BG115" s="18">
        <f>MAX(0,total_abstraction_km3!BG115-domestic_gross_demand_km3!BG115-industry_water_withdrawal_km3!BG115)</f>
        <v>8.4255189999999995</v>
      </c>
      <c r="BH115" s="18">
        <f>MAX(0,total_abstraction_km3!BH115-domestic_gross_demand_km3!BH115-industry_water_withdrawal_km3!BH115)</f>
        <v>9.0962101999999998</v>
      </c>
      <c r="BI115" s="18">
        <f>MAX(0,total_abstraction_km3!BI115-domestic_gross_demand_km3!BI115-industry_water_withdrawal_km3!BI115)</f>
        <v>9.2699674999999999</v>
      </c>
      <c r="BJ115" s="18">
        <f>MAX(0,total_abstraction_km3!BJ115-domestic_gross_demand_km3!BJ115-industry_water_withdrawal_km3!BJ115)</f>
        <v>8.2071068999999994</v>
      </c>
      <c r="BK115" s="18">
        <f>MAX(0,total_abstraction_km3!BK115-domestic_gross_demand_km3!BK115-industry_water_withdrawal_km3!BK115)</f>
        <v>8.6377441999999984</v>
      </c>
      <c r="BL115" s="18">
        <f>MAX(0,total_abstraction_km3!BL115-domestic_gross_demand_km3!BL115-industry_water_withdrawal_km3!BL115)</f>
        <v>7.0684651482758589</v>
      </c>
      <c r="BM115" s="18">
        <f>MAX(0,total_abstraction_km3!BM115-domestic_gross_demand_km3!BM115-industry_water_withdrawal_km3!BM115)</f>
        <v>1.0413510652033162</v>
      </c>
      <c r="BN115" s="18">
        <f>MAX(0,total_abstraction_km3!BN115-domestic_gross_demand_km3!BN115-industry_water_withdrawal_km3!BN115)</f>
        <v>0</v>
      </c>
      <c r="BO115" s="18">
        <f>MAX(0,total_abstraction_km3!BO115-domestic_gross_demand_km3!BO115-industry_water_withdrawal_km3!BO115)</f>
        <v>0</v>
      </c>
      <c r="BP115" s="18">
        <f>MAX(0,total_abstraction_km3!BP115-domestic_gross_demand_km3!BP115-industry_water_withdrawal_km3!BP115)</f>
        <v>0</v>
      </c>
      <c r="BQ115" s="18">
        <f>MAX(0,total_abstraction_km3!BQ115-domestic_gross_demand_km3!BQ115-industry_water_withdrawal_km3!BQ115)</f>
        <v>0</v>
      </c>
      <c r="BR115" s="18">
        <f>MAX(0,total_abstraction_km3!BR115-domestic_gross_demand_km3!BR115-industry_water_withdrawal_km3!BR115)</f>
        <v>0</v>
      </c>
      <c r="BS115" s="18">
        <f>MAX(0,total_abstraction_km3!BS115-domestic_gross_demand_km3!BS115-industry_water_withdrawal_km3!BS115)</f>
        <v>3.5527136788004994E-15</v>
      </c>
      <c r="BT115" s="18">
        <f>MAX(0,total_abstraction_km3!BT115-domestic_gross_demand_km3!BT115-industry_water_withdrawal_km3!BT115)</f>
        <v>5.464843995201276E-2</v>
      </c>
      <c r="BU115" s="18">
        <f>MAX(0,total_abstraction_km3!BU115-domestic_gross_demand_km3!BU115-industry_water_withdrawal_km3!BU115)</f>
        <v>0</v>
      </c>
      <c r="BV115" s="18">
        <f>MAX(0,total_abstraction_km3!BV115-domestic_gross_demand_km3!BV115-industry_water_withdrawal_km3!BV115)</f>
        <v>0</v>
      </c>
      <c r="BW115" s="18">
        <f>MAX(0,total_abstraction_km3!BW115-domestic_gross_demand_km3!BW115-industry_water_withdrawal_km3!BW115)</f>
        <v>5.9889684600000006</v>
      </c>
      <c r="BX115" s="18">
        <f>MAX(0,total_abstraction_km3!BX115-domestic_gross_demand_km3!BX115-industry_water_withdrawal_km3!BX115)</f>
        <v>0.43626938793845077</v>
      </c>
      <c r="BY115" s="18">
        <f>MAX(0,total_abstraction_km3!BY115-domestic_gross_demand_km3!BY115-industry_water_withdrawal_km3!BY115)</f>
        <v>6.2638477800000008</v>
      </c>
      <c r="BZ115" s="18">
        <f>MAX(0,total_abstraction_km3!BZ115-domestic_gross_demand_km3!BZ115-industry_water_withdrawal_km3!BZ115)</f>
        <v>0.23118620890093747</v>
      </c>
      <c r="CA115" s="18">
        <f>MAX(0,total_abstraction_km3!CA115-domestic_gross_demand_km3!CA115-industry_water_withdrawal_km3!CA115)</f>
        <v>5.8286850999999995</v>
      </c>
      <c r="CB115" s="18">
        <f>MAX(0,total_abstraction_km3!CB115-domestic_gross_demand_km3!CB115-industry_water_withdrawal_km3!CB115)</f>
        <v>4.1023102244509939E-2</v>
      </c>
      <c r="CC115" s="18">
        <f>MAX(0,total_abstraction_km3!CC115-domestic_gross_demand_km3!CC115-industry_water_withdrawal_km3!CC115)</f>
        <v>6.1856211800000001</v>
      </c>
      <c r="CD115" s="18">
        <f>MAX(0,total_abstraction_km3!CD115-domestic_gross_demand_km3!CD115-industry_water_withdrawal_km3!CD115)</f>
        <v>0.34716196526791265</v>
      </c>
      <c r="CE115" s="18">
        <f>MAX(0,total_abstraction_km3!CE115-domestic_gross_demand_km3!CE115-industry_water_withdrawal_km3!CE115)</f>
        <v>6.2306743599999992</v>
      </c>
      <c r="CF115" s="18">
        <f>MAX(0,total_abstraction_km3!CF115-domestic_gross_demand_km3!CF115-industry_water_withdrawal_km3!CF115)</f>
        <v>0.63304128015913608</v>
      </c>
      <c r="CG115" s="18">
        <f>MAX(0,total_abstraction_km3!CG115-domestic_gross_demand_km3!CG115-industry_water_withdrawal_km3!CG115)</f>
        <v>6.4838145399999991</v>
      </c>
      <c r="CH115" s="18">
        <f>MAX(0,total_abstraction_km3!CH115-domestic_gross_demand_km3!CH115-industry_water_withdrawal_km3!CH115)</f>
        <v>0.57501191789198858</v>
      </c>
      <c r="CI115" s="18">
        <f>MAX(0,total_abstraction_km3!CI115-domestic_gross_demand_km3!CI115-industry_water_withdrawal_km3!CI115)</f>
        <v>7.8659045000000001</v>
      </c>
      <c r="CJ115" s="18">
        <f>MAX(0,total_abstraction_km3!CJ115-domestic_gross_demand_km3!CJ115-industry_water_withdrawal_km3!CJ115)</f>
        <v>0.32341303934143983</v>
      </c>
      <c r="CK115" s="18">
        <f>MAX(0,total_abstraction_km3!CK115-domestic_gross_demand_km3!CK115-industry_water_withdrawal_km3!CK115)</f>
        <v>7.4686496600000005</v>
      </c>
      <c r="CL115" s="18">
        <f>MAX(0,total_abstraction_km3!CL115-domestic_gross_demand_km3!CL115-industry_water_withdrawal_km3!CL115)</f>
        <v>0.25813057522904914</v>
      </c>
      <c r="CM115" s="18">
        <f>MAX(0,total_abstraction_km3!CM115-domestic_gross_demand_km3!CM115-industry_water_withdrawal_km3!CM115)</f>
        <v>8.0874413799999996</v>
      </c>
      <c r="CN115" s="18">
        <f>MAX(0,total_abstraction_km3!CN115-domestic_gross_demand_km3!CN115-industry_water_withdrawal_km3!CN115)</f>
        <v>0.65496185462383127</v>
      </c>
      <c r="CO115" s="18">
        <f>MAX(0,total_abstraction_km3!CO115-domestic_gross_demand_km3!CO115-industry_water_withdrawal_km3!CO115)</f>
        <v>7.9756956599999995</v>
      </c>
      <c r="CP115" s="18">
        <f>MAX(0,total_abstraction_km3!CP115-domestic_gross_demand_km3!CP115-industry_water_withdrawal_km3!CP115)</f>
        <v>0.26183010649227167</v>
      </c>
      <c r="CQ115" s="18">
        <f>MAX(0,total_abstraction_km3!CQ115-domestic_gross_demand_km3!CQ115-industry_water_withdrawal_km3!CQ115)</f>
        <v>8.3919293799999988</v>
      </c>
      <c r="CR115" s="18">
        <f>MAX(0,total_abstraction_km3!CR115-domestic_gross_demand_km3!CR115-industry_water_withdrawal_km3!CR115)</f>
        <v>0.41167735238999736</v>
      </c>
      <c r="CS115" s="18">
        <f>MAX(0,total_abstraction_km3!CS115-domestic_gross_demand_km3!CS115-industry_water_withdrawal_km3!CS115)</f>
        <v>8.704939533333329</v>
      </c>
      <c r="CT115" s="18">
        <f>MAX(0,total_abstraction_km3!CT115-domestic_gross_demand_km3!CT115-industry_water_withdrawal_km3!CT115)</f>
        <v>0.53427687239466937</v>
      </c>
    </row>
    <row r="116" spans="1:98" x14ac:dyDescent="0.25">
      <c r="A116" s="18">
        <v>20</v>
      </c>
      <c r="B116" s="18" t="s">
        <v>2025</v>
      </c>
      <c r="C116" s="18" t="s">
        <v>440</v>
      </c>
      <c r="D116" s="18" t="s">
        <v>424</v>
      </c>
      <c r="E116" s="18" t="s">
        <v>30</v>
      </c>
      <c r="F116" s="18">
        <f>MAX(0,total_abstraction_km3!F116-domestic_gross_demand_km3!F116-industry_water_withdrawal_km3!F116)</f>
        <v>4.9597250000000002E-2</v>
      </c>
      <c r="G116" s="18">
        <f>MAX(0,total_abstraction_km3!G116-domestic_gross_demand_km3!G116-industry_water_withdrawal_km3!G116)</f>
        <v>5.0367450000000001E-2</v>
      </c>
      <c r="H116" s="18">
        <f>MAX(0,total_abstraction_km3!H116-domestic_gross_demand_km3!H116-industry_water_withdrawal_km3!H116)</f>
        <v>5.565254E-2</v>
      </c>
      <c r="I116" s="18">
        <f>MAX(0,total_abstraction_km3!I116-domestic_gross_demand_km3!I116-industry_water_withdrawal_km3!I116)</f>
        <v>4.8982899999999996E-2</v>
      </c>
      <c r="J116" s="18">
        <f>MAX(0,total_abstraction_km3!J116-domestic_gross_demand_km3!J116-industry_water_withdrawal_km3!J116)</f>
        <v>5.3456370000000003E-2</v>
      </c>
      <c r="K116" s="18">
        <f>MAX(0,total_abstraction_km3!K116-domestic_gross_demand_km3!K116-industry_water_withdrawal_km3!K116)</f>
        <v>5.3605409999999999E-2</v>
      </c>
      <c r="L116" s="18">
        <f>MAX(0,total_abstraction_km3!L116-domestic_gross_demand_km3!L116-industry_water_withdrawal_km3!L116)</f>
        <v>4.8244969999999998E-2</v>
      </c>
      <c r="M116" s="18">
        <f>MAX(0,total_abstraction_km3!M116-domestic_gross_demand_km3!M116-industry_water_withdrawal_km3!M116)</f>
        <v>5.3522210000000001E-2</v>
      </c>
      <c r="N116" s="18">
        <f>MAX(0,total_abstraction_km3!N116-domestic_gross_demand_km3!N116-industry_water_withdrawal_km3!N116)</f>
        <v>5.7152689999999999E-2</v>
      </c>
      <c r="O116" s="18">
        <f>MAX(0,total_abstraction_km3!O116-domestic_gross_demand_km3!O116-industry_water_withdrawal_km3!O116)</f>
        <v>5.3362039999999999E-2</v>
      </c>
      <c r="P116" s="18">
        <f>MAX(0,total_abstraction_km3!P116-domestic_gross_demand_km3!P116-industry_water_withdrawal_km3!P116)</f>
        <v>5.1533480000000007E-2</v>
      </c>
      <c r="Q116" s="18">
        <f>MAX(0,total_abstraction_km3!Q116-domestic_gross_demand_km3!Q116-industry_water_withdrawal_km3!Q116)</f>
        <v>4.4632789999999999E-2</v>
      </c>
      <c r="R116" s="18">
        <f>MAX(0,total_abstraction_km3!R116-domestic_gross_demand_km3!R116-industry_water_withdrawal_km3!R116)</f>
        <v>5.4897380000000003E-2</v>
      </c>
      <c r="S116" s="18">
        <f>MAX(0,total_abstraction_km3!S116-domestic_gross_demand_km3!S116-industry_water_withdrawal_km3!S116)</f>
        <v>5.3654930000000003E-2</v>
      </c>
      <c r="T116" s="18">
        <f>MAX(0,total_abstraction_km3!T116-domestic_gross_demand_km3!T116-industry_water_withdrawal_km3!T116)</f>
        <v>4.8270769999999998E-2</v>
      </c>
      <c r="U116" s="18">
        <f>MAX(0,total_abstraction_km3!U116-domestic_gross_demand_km3!U116-industry_water_withdrawal_km3!U116)</f>
        <v>5.5414500000000005E-2</v>
      </c>
      <c r="V116" s="18">
        <f>MAX(0,total_abstraction_km3!V116-domestic_gross_demand_km3!V116-industry_water_withdrawal_km3!V116)</f>
        <v>5.0800169999999999E-2</v>
      </c>
      <c r="W116" s="18">
        <f>MAX(0,total_abstraction_km3!W116-domestic_gross_demand_km3!W116-industry_water_withdrawal_km3!W116)</f>
        <v>5.0888389999999999E-2</v>
      </c>
      <c r="X116" s="18">
        <f>MAX(0,total_abstraction_km3!X116-domestic_gross_demand_km3!X116-industry_water_withdrawal_km3!X116)</f>
        <v>3.941269E-2</v>
      </c>
      <c r="Y116" s="18">
        <f>MAX(0,total_abstraction_km3!Y116-domestic_gross_demand_km3!Y116-industry_water_withdrawal_km3!Y116)</f>
        <v>4.7354670000000001E-2</v>
      </c>
      <c r="Z116" s="18">
        <f>MAX(0,total_abstraction_km3!Z116-domestic_gross_demand_km3!Z116-industry_water_withdrawal_km3!Z116)</f>
        <v>5.4259349999999998E-2</v>
      </c>
      <c r="AA116" s="18">
        <f>MAX(0,total_abstraction_km3!AA116-domestic_gross_demand_km3!AA116-industry_water_withdrawal_km3!AA116)</f>
        <v>6.7780399999999991E-2</v>
      </c>
      <c r="AB116" s="18">
        <f>MAX(0,total_abstraction_km3!AB116-domestic_gross_demand_km3!AB116-industry_water_withdrawal_km3!AB116)</f>
        <v>7.32603E-2</v>
      </c>
      <c r="AC116" s="18">
        <f>MAX(0,total_abstraction_km3!AC116-domestic_gross_demand_km3!AC116-industry_water_withdrawal_km3!AC116)</f>
        <v>7.5928000000000009E-2</v>
      </c>
      <c r="AD116" s="18">
        <f>MAX(0,total_abstraction_km3!AD116-domestic_gross_demand_km3!AD116-industry_water_withdrawal_km3!AD116)</f>
        <v>6.4957399999999998E-2</v>
      </c>
      <c r="AE116" s="18">
        <f>MAX(0,total_abstraction_km3!AE116-domestic_gross_demand_km3!AE116-industry_water_withdrawal_km3!AE116)</f>
        <v>9.9083699999999997E-2</v>
      </c>
      <c r="AF116" s="18">
        <f>MAX(0,total_abstraction_km3!AF116-domestic_gross_demand_km3!AF116-industry_water_withdrawal_km3!AF116)</f>
        <v>0.13766220000000001</v>
      </c>
      <c r="AG116" s="18">
        <f>MAX(0,total_abstraction_km3!AG116-domestic_gross_demand_km3!AG116-industry_water_withdrawal_km3!AG116)</f>
        <v>0.14024889999999998</v>
      </c>
      <c r="AH116" s="18">
        <f>MAX(0,total_abstraction_km3!AH116-domestic_gross_demand_km3!AH116-industry_water_withdrawal_km3!AH116)</f>
        <v>0.13112850000000001</v>
      </c>
      <c r="AI116" s="18">
        <f>MAX(0,total_abstraction_km3!AI116-domestic_gross_demand_km3!AI116-industry_water_withdrawal_km3!AI116)</f>
        <v>0.1538638</v>
      </c>
      <c r="AJ116" s="18">
        <f>MAX(0,total_abstraction_km3!AJ116-domestic_gross_demand_km3!AJ116-industry_water_withdrawal_km3!AJ116)</f>
        <v>0.13473950000000001</v>
      </c>
      <c r="AK116" s="18">
        <f>MAX(0,total_abstraction_km3!AK116-domestic_gross_demand_km3!AK116-industry_water_withdrawal_km3!AK116)</f>
        <v>0.1578077</v>
      </c>
      <c r="AL116" s="18">
        <f>MAX(0,total_abstraction_km3!AL116-domestic_gross_demand_km3!AL116-industry_water_withdrawal_km3!AL116)</f>
        <v>0.16075889999999998</v>
      </c>
      <c r="AM116" s="18">
        <f>MAX(0,total_abstraction_km3!AM116-domestic_gross_demand_km3!AM116-industry_water_withdrawal_km3!AM116)</f>
        <v>0.14697070000000001</v>
      </c>
      <c r="AN116" s="18">
        <f>MAX(0,total_abstraction_km3!AN116-domestic_gross_demand_km3!AN116-industry_water_withdrawal_km3!AN116)</f>
        <v>0.14925739999999998</v>
      </c>
      <c r="AO116" s="18">
        <f>MAX(0,total_abstraction_km3!AO116-domestic_gross_demand_km3!AO116-industry_water_withdrawal_km3!AO116)</f>
        <v>0.12529019999999999</v>
      </c>
      <c r="AP116" s="18">
        <f>MAX(0,total_abstraction_km3!AP116-domestic_gross_demand_km3!AP116-industry_water_withdrawal_km3!AP116)</f>
        <v>0.17235549999999999</v>
      </c>
      <c r="AQ116" s="18">
        <f>MAX(0,total_abstraction_km3!AQ116-domestic_gross_demand_km3!AQ116-industry_water_withdrawal_km3!AQ116)</f>
        <v>0.11777900000000001</v>
      </c>
      <c r="AR116" s="18">
        <f>MAX(0,total_abstraction_km3!AR116-domestic_gross_demand_km3!AR116-industry_water_withdrawal_km3!AR116)</f>
        <v>0.1414012</v>
      </c>
      <c r="AS116" s="18">
        <f>MAX(0,total_abstraction_km3!AS116-domestic_gross_demand_km3!AS116-industry_water_withdrawal_km3!AS116)</f>
        <v>0.14048750000000002</v>
      </c>
      <c r="AT116" s="18">
        <f>MAX(0,total_abstraction_km3!AT116-domestic_gross_demand_km3!AT116-industry_water_withdrawal_km3!AT116)</f>
        <v>0.1457135</v>
      </c>
      <c r="AU116" s="18">
        <f>MAX(0,total_abstraction_km3!AU116-domestic_gross_demand_km3!AU116-industry_water_withdrawal_km3!AU116)</f>
        <v>0.16230749999999999</v>
      </c>
      <c r="AV116" s="18">
        <f>MAX(0,total_abstraction_km3!AV116-domestic_gross_demand_km3!AV116-industry_water_withdrawal_km3!AV116)</f>
        <v>0.17712410000000001</v>
      </c>
      <c r="AW116" s="18">
        <f>MAX(0,total_abstraction_km3!AW116-domestic_gross_demand_km3!AW116-industry_water_withdrawal_km3!AW116)</f>
        <v>0.17469000000000001</v>
      </c>
      <c r="AX116" s="18">
        <f>MAX(0,total_abstraction_km3!AX116-domestic_gross_demand_km3!AX116-industry_water_withdrawal_km3!AX116)</f>
        <v>0.1607758</v>
      </c>
      <c r="AY116" s="18">
        <f>MAX(0,total_abstraction_km3!AY116-domestic_gross_demand_km3!AY116-industry_water_withdrawal_km3!AY116)</f>
        <v>0.16165089999999999</v>
      </c>
      <c r="AZ116" s="18">
        <f>MAX(0,total_abstraction_km3!AZ116-domestic_gross_demand_km3!AZ116-industry_water_withdrawal_km3!AZ116)</f>
        <v>0.167349</v>
      </c>
      <c r="BA116" s="18">
        <f>MAX(0,total_abstraction_km3!BA116-domestic_gross_demand_km3!BA116-industry_water_withdrawal_km3!BA116)</f>
        <v>0.1529267</v>
      </c>
      <c r="BB116" s="18">
        <f>MAX(0,total_abstraction_km3!BB116-domestic_gross_demand_km3!BB116-industry_water_withdrawal_km3!BB116)</f>
        <v>0.15615309999999999</v>
      </c>
      <c r="BC116" s="18">
        <f>MAX(0,total_abstraction_km3!BC116-domestic_gross_demand_km3!BC116-industry_water_withdrawal_km3!BC116)</f>
        <v>0.16128480000000001</v>
      </c>
      <c r="BD116" s="18">
        <f>MAX(0,total_abstraction_km3!BD116-domestic_gross_demand_km3!BD116-industry_water_withdrawal_km3!BD116)</f>
        <v>0.1720844</v>
      </c>
      <c r="BE116" s="18">
        <f>MAX(0,total_abstraction_km3!BE116-domestic_gross_demand_km3!BE116-industry_water_withdrawal_km3!BE116)</f>
        <v>0.1687872</v>
      </c>
      <c r="BF116" s="18">
        <f>MAX(0,total_abstraction_km3!BF116-domestic_gross_demand_km3!BF116-industry_water_withdrawal_km3!BF116)</f>
        <v>0.1643664</v>
      </c>
      <c r="BG116" s="18">
        <f>MAX(0,total_abstraction_km3!BG116-domestic_gross_demand_km3!BG116-industry_water_withdrawal_km3!BG116)</f>
        <v>0.20715939999999999</v>
      </c>
      <c r="BH116" s="18">
        <f>MAX(0,total_abstraction_km3!BH116-domestic_gross_demand_km3!BH116-industry_water_withdrawal_km3!BH116)</f>
        <v>0.21270169999999999</v>
      </c>
      <c r="BI116" s="18">
        <f>MAX(0,total_abstraction_km3!BI116-domestic_gross_demand_km3!BI116-industry_water_withdrawal_km3!BI116)</f>
        <v>0.19759640000000001</v>
      </c>
      <c r="BJ116" s="18">
        <f>MAX(0,total_abstraction_km3!BJ116-domestic_gross_demand_km3!BJ116-industry_water_withdrawal_km3!BJ116)</f>
        <v>0.19923839999999998</v>
      </c>
      <c r="BK116" s="18">
        <f>MAX(0,total_abstraction_km3!BK116-domestic_gross_demand_km3!BK116-industry_water_withdrawal_km3!BK116)</f>
        <v>0.21462239999999999</v>
      </c>
      <c r="BL116" s="18">
        <f>MAX(0,total_abstraction_km3!BL116-domestic_gross_demand_km3!BL116-industry_water_withdrawal_km3!BL116)</f>
        <v>0.11417854224137969</v>
      </c>
      <c r="BM116" s="18">
        <f>MAX(0,total_abstraction_km3!BM116-domestic_gross_demand_km3!BM116-industry_water_withdrawal_km3!BM116)</f>
        <v>5.5664099400133997E-2</v>
      </c>
      <c r="BN116" s="18" t="e">
        <f>MAX(0,total_abstraction_km3!BN116-domestic_gross_demand_km3!BN116-industry_water_withdrawal_km3!BN116)</f>
        <v>#VALUE!</v>
      </c>
      <c r="BO116" s="18" t="e">
        <f>MAX(0,total_abstraction_km3!BO116-domestic_gross_demand_km3!BO116-industry_water_withdrawal_km3!BO116)</f>
        <v>#VALUE!</v>
      </c>
      <c r="BP116" s="18" t="e">
        <f>MAX(0,total_abstraction_km3!BP116-domestic_gross_demand_km3!BP116-industry_water_withdrawal_km3!BP116)</f>
        <v>#VALUE!</v>
      </c>
      <c r="BQ116" s="18" t="e">
        <f>MAX(0,total_abstraction_km3!BQ116-domestic_gross_demand_km3!BQ116-industry_water_withdrawal_km3!BQ116)</f>
        <v>#VALUE!</v>
      </c>
      <c r="BR116" s="18" t="e">
        <f>MAX(0,total_abstraction_km3!BR116-domestic_gross_demand_km3!BR116-industry_water_withdrawal_km3!BR116)</f>
        <v>#VALUE!</v>
      </c>
      <c r="BS116" s="18" t="e">
        <f>MAX(0,total_abstraction_km3!BS116-domestic_gross_demand_km3!BS116-industry_water_withdrawal_km3!BS116)</f>
        <v>#VALUE!</v>
      </c>
      <c r="BT116" s="18">
        <f>MAX(0,total_abstraction_km3!BT116-domestic_gross_demand_km3!BT116-industry_water_withdrawal_km3!BT116)</f>
        <v>3.1109536512965363E-3</v>
      </c>
      <c r="BU116" s="18" t="e">
        <f>MAX(0,total_abstraction_km3!BU116-domestic_gross_demand_km3!BU116-industry_water_withdrawal_km3!BU116)</f>
        <v>#VALUE!</v>
      </c>
      <c r="BV116" s="18" t="e">
        <f>MAX(0,total_abstraction_km3!BV116-domestic_gross_demand_km3!BV116-industry_water_withdrawal_km3!BV116)</f>
        <v>#VALUE!</v>
      </c>
      <c r="BW116" s="18">
        <f>MAX(0,total_abstraction_km3!BW116-domestic_gross_demand_km3!BW116-industry_water_withdrawal_km3!BW116)</f>
        <v>5.1611301999999998E-2</v>
      </c>
      <c r="BX116" s="18">
        <f>MAX(0,total_abstraction_km3!BX116-domestic_gross_demand_km3!BX116-industry_water_withdrawal_km3!BX116)</f>
        <v>2.7729297297917313E-3</v>
      </c>
      <c r="BY116" s="18">
        <f>MAX(0,total_abstraction_km3!BY116-domestic_gross_demand_km3!BY116-industry_water_withdrawal_km3!BY116)</f>
        <v>5.3177464000000001E-2</v>
      </c>
      <c r="BZ116" s="18">
        <f>MAX(0,total_abstraction_km3!BZ116-domestic_gross_demand_km3!BZ116-industry_water_withdrawal_km3!BZ116)</f>
        <v>3.0707678368242499E-3</v>
      </c>
      <c r="CA116" s="18">
        <f>MAX(0,total_abstraction_km3!CA116-domestic_gross_demand_km3!CA116-industry_water_withdrawal_km3!CA116)</f>
        <v>5.0597870000000003E-2</v>
      </c>
      <c r="CB116" s="18">
        <f>MAX(0,total_abstraction_km3!CB116-domestic_gross_demand_km3!CB116-industry_water_withdrawal_km3!CB116)</f>
        <v>3.932719491424849E-3</v>
      </c>
      <c r="CC116" s="18">
        <f>MAX(0,total_abstraction_km3!CC116-domestic_gross_demand_km3!CC116-industry_water_withdrawal_km3!CC116)</f>
        <v>4.8774084000000002E-2</v>
      </c>
      <c r="CD116" s="18">
        <f>MAX(0,total_abstraction_km3!CD116-domestic_gross_demand_km3!CD116-industry_water_withdrawal_km3!CD116)</f>
        <v>3.6956226675959707E-3</v>
      </c>
      <c r="CE116" s="18">
        <f>MAX(0,total_abstraction_km3!CE116-domestic_gross_demand_km3!CE116-industry_water_withdrawal_km3!CE116)</f>
        <v>6.7237089999999999E-2</v>
      </c>
      <c r="CF116" s="18">
        <f>MAX(0,total_abstraction_km3!CF116-domestic_gross_demand_km3!CF116-industry_water_withdrawal_km3!CF116)</f>
        <v>8.0939600635786691E-3</v>
      </c>
      <c r="CG116" s="18">
        <f>MAX(0,total_abstraction_km3!CG116-domestic_gross_demand_km3!CG116-industry_water_withdrawal_km3!CG116)</f>
        <v>0.13239742000000002</v>
      </c>
      <c r="CH116" s="18">
        <f>MAX(0,total_abstraction_km3!CH116-domestic_gross_demand_km3!CH116-industry_water_withdrawal_km3!CH116)</f>
        <v>1.9809921231323718E-2</v>
      </c>
      <c r="CI116" s="18">
        <f>MAX(0,total_abstraction_km3!CI116-domestic_gross_demand_km3!CI116-industry_water_withdrawal_km3!CI116)</f>
        <v>0.14990683999999999</v>
      </c>
      <c r="CJ116" s="18">
        <f>MAX(0,total_abstraction_km3!CJ116-domestic_gross_demand_km3!CJ116-industry_water_withdrawal_km3!CJ116)</f>
        <v>9.3547018017661899E-3</v>
      </c>
      <c r="CK116" s="18">
        <f>MAX(0,total_abstraction_km3!CK116-domestic_gross_demand_km3!CK116-industry_water_withdrawal_km3!CK116)</f>
        <v>0.13946268000000001</v>
      </c>
      <c r="CL116" s="18">
        <f>MAX(0,total_abstraction_km3!CL116-domestic_gross_demand_km3!CL116-industry_water_withdrawal_km3!CL116)</f>
        <v>1.9171123157892562E-2</v>
      </c>
      <c r="CM116" s="18">
        <f>MAX(0,total_abstraction_km3!CM116-domestic_gross_demand_km3!CM116-industry_water_withdrawal_km3!CM116)</f>
        <v>0.16412217999999998</v>
      </c>
      <c r="CN116" s="18">
        <f>MAX(0,total_abstraction_km3!CN116-domestic_gross_demand_km3!CN116-industry_water_withdrawal_km3!CN116)</f>
        <v>1.224184867472107E-2</v>
      </c>
      <c r="CO116" s="18">
        <f>MAX(0,total_abstraction_km3!CO116-domestic_gross_demand_km3!CO116-industry_water_withdrawal_km3!CO116)</f>
        <v>0.15987289999999998</v>
      </c>
      <c r="CP116" s="18">
        <f>MAX(0,total_abstraction_km3!CP116-domestic_gross_demand_km3!CP116-industry_water_withdrawal_km3!CP116)</f>
        <v>2.7720704987243502E-3</v>
      </c>
      <c r="CQ116" s="18">
        <f>MAX(0,total_abstraction_km3!CQ116-domestic_gross_demand_km3!CQ116-industry_water_withdrawal_km3!CQ116)</f>
        <v>0.18501982</v>
      </c>
      <c r="CR116" s="18">
        <f>MAX(0,total_abstraction_km3!CR116-domestic_gross_demand_km3!CR116-industry_water_withdrawal_km3!CR116)</f>
        <v>2.2533118348668016E-2</v>
      </c>
      <c r="CS116" s="18">
        <f>MAX(0,total_abstraction_km3!CS116-domestic_gross_demand_km3!CS116-industry_water_withdrawal_km3!CS116)</f>
        <v>0.20381906666666699</v>
      </c>
      <c r="CT116" s="18">
        <f>MAX(0,total_abstraction_km3!CT116-domestic_gross_demand_km3!CT116-industry_water_withdrawal_km3!CT116)</f>
        <v>9.3919140399246204E-3</v>
      </c>
    </row>
    <row r="117" spans="1:98" x14ac:dyDescent="0.25">
      <c r="A117" s="18">
        <v>200</v>
      </c>
      <c r="B117" s="18" t="s">
        <v>2026</v>
      </c>
      <c r="C117" s="18" t="s">
        <v>639</v>
      </c>
      <c r="D117" s="18" t="s">
        <v>426</v>
      </c>
      <c r="E117" s="18" t="s">
        <v>302</v>
      </c>
      <c r="F117" s="18">
        <f>MAX(0,total_abstraction_km3!F117-domestic_gross_demand_km3!F117-industry_water_withdrawal_km3!F117)</f>
        <v>3.1137599999999998E-9</v>
      </c>
      <c r="G117" s="18">
        <f>MAX(0,total_abstraction_km3!G117-domestic_gross_demand_km3!G117-industry_water_withdrawal_km3!G117)</f>
        <v>3.1137599999999998E-9</v>
      </c>
      <c r="H117" s="18">
        <f>MAX(0,total_abstraction_km3!H117-domestic_gross_demand_km3!H117-industry_water_withdrawal_km3!H117)</f>
        <v>3.1206599999999999E-9</v>
      </c>
      <c r="I117" s="18">
        <f>MAX(0,total_abstraction_km3!I117-domestic_gross_demand_km3!I117-industry_water_withdrawal_km3!I117)</f>
        <v>4.2230400000000003E-9</v>
      </c>
      <c r="J117" s="18">
        <f>MAX(0,total_abstraction_km3!J117-domestic_gross_demand_km3!J117-industry_water_withdrawal_km3!J117)</f>
        <v>4.5117200000000002E-9</v>
      </c>
      <c r="K117" s="18">
        <f>MAX(0,total_abstraction_km3!K117-domestic_gross_demand_km3!K117-industry_water_withdrawal_km3!K117)</f>
        <v>4.0488599999999996E-9</v>
      </c>
      <c r="L117" s="18">
        <f>MAX(0,total_abstraction_km3!L117-domestic_gross_demand_km3!L117-industry_water_withdrawal_km3!L117)</f>
        <v>3.9457400000000001E-9</v>
      </c>
      <c r="M117" s="18">
        <f>MAX(0,total_abstraction_km3!M117-domestic_gross_demand_km3!M117-industry_water_withdrawal_km3!M117)</f>
        <v>3.9719999999999999E-9</v>
      </c>
      <c r="N117" s="18">
        <f>MAX(0,total_abstraction_km3!N117-domestic_gross_demand_km3!N117-industry_water_withdrawal_km3!N117)</f>
        <v>5.0913599999999997E-9</v>
      </c>
      <c r="O117" s="18">
        <f>MAX(0,total_abstraction_km3!O117-domestic_gross_demand_km3!O117-industry_water_withdrawal_km3!O117)</f>
        <v>6.9870500000000002E-9</v>
      </c>
      <c r="P117" s="18">
        <f>MAX(0,total_abstraction_km3!P117-domestic_gross_demand_km3!P117-industry_water_withdrawal_km3!P117)</f>
        <v>6.1793899999999997E-9</v>
      </c>
      <c r="Q117" s="18">
        <f>MAX(0,total_abstraction_km3!Q117-domestic_gross_demand_km3!Q117-industry_water_withdrawal_km3!Q117)</f>
        <v>6.7723400000000002E-9</v>
      </c>
      <c r="R117" s="18">
        <f>MAX(0,total_abstraction_km3!R117-domestic_gross_demand_km3!R117-industry_water_withdrawal_km3!R117)</f>
        <v>8.0175200000000002E-9</v>
      </c>
      <c r="S117" s="18">
        <f>MAX(0,total_abstraction_km3!S117-domestic_gross_demand_km3!S117-industry_water_withdrawal_km3!S117)</f>
        <v>8.6580599999999998E-9</v>
      </c>
      <c r="T117" s="18">
        <f>MAX(0,total_abstraction_km3!T117-domestic_gross_demand_km3!T117-industry_water_withdrawal_km3!T117)</f>
        <v>9.3032499999999993E-9</v>
      </c>
      <c r="U117" s="18">
        <f>MAX(0,total_abstraction_km3!U117-domestic_gross_demand_km3!U117-industry_water_withdrawal_km3!U117)</f>
        <v>8.6040499999999999E-9</v>
      </c>
      <c r="V117" s="18">
        <f>MAX(0,total_abstraction_km3!V117-domestic_gross_demand_km3!V117-industry_water_withdrawal_km3!V117)</f>
        <v>8.0357100000000002E-9</v>
      </c>
      <c r="W117" s="18">
        <f>MAX(0,total_abstraction_km3!W117-domestic_gross_demand_km3!W117-industry_water_withdrawal_km3!W117)</f>
        <v>7.4532199999999996E-9</v>
      </c>
      <c r="X117" s="18">
        <f>MAX(0,total_abstraction_km3!X117-domestic_gross_demand_km3!X117-industry_water_withdrawal_km3!X117)</f>
        <v>4.7150700000000003E-9</v>
      </c>
      <c r="Y117" s="18">
        <f>MAX(0,total_abstraction_km3!Y117-domestic_gross_demand_km3!Y117-industry_water_withdrawal_km3!Y117)</f>
        <v>6.0909399999999996E-9</v>
      </c>
      <c r="Z117" s="18">
        <f>MAX(0,total_abstraction_km3!Z117-domestic_gross_demand_km3!Z117-industry_water_withdrawal_km3!Z117)</f>
        <v>6.0920600000000002E-9</v>
      </c>
      <c r="AA117" s="18">
        <f>MAX(0,total_abstraction_km3!AA117-domestic_gross_demand_km3!AA117-industry_water_withdrawal_km3!AA117)</f>
        <v>6.1901199999999997E-9</v>
      </c>
      <c r="AB117" s="18">
        <f>MAX(0,total_abstraction_km3!AB117-domestic_gross_demand_km3!AB117-industry_water_withdrawal_km3!AB117)</f>
        <v>6.3053900000000003E-9</v>
      </c>
      <c r="AC117" s="18">
        <f>MAX(0,total_abstraction_km3!AC117-domestic_gross_demand_km3!AC117-industry_water_withdrawal_km3!AC117)</f>
        <v>7.8045699999999997E-9</v>
      </c>
      <c r="AD117" s="18">
        <f>MAX(0,total_abstraction_km3!AD117-domestic_gross_demand_km3!AD117-industry_water_withdrawal_km3!AD117)</f>
        <v>7.8326600000000005E-9</v>
      </c>
      <c r="AE117" s="18">
        <f>MAX(0,total_abstraction_km3!AE117-domestic_gross_demand_km3!AE117-industry_water_withdrawal_km3!AE117)</f>
        <v>7.7740200000000004E-9</v>
      </c>
      <c r="AF117" s="18">
        <f>MAX(0,total_abstraction_km3!AF117-domestic_gross_demand_km3!AF117-industry_water_withdrawal_km3!AF117)</f>
        <v>7.8118800000000005E-9</v>
      </c>
      <c r="AG117" s="18">
        <f>MAX(0,total_abstraction_km3!AG117-domestic_gross_demand_km3!AG117-industry_water_withdrawal_km3!AG117)</f>
        <v>8.0608999999999997E-9</v>
      </c>
      <c r="AH117" s="18">
        <f>MAX(0,total_abstraction_km3!AH117-domestic_gross_demand_km3!AH117-industry_water_withdrawal_km3!AH117)</f>
        <v>8.4349799999999993E-9</v>
      </c>
      <c r="AI117" s="18">
        <f>MAX(0,total_abstraction_km3!AI117-domestic_gross_demand_km3!AI117-industry_water_withdrawal_km3!AI117)</f>
        <v>8.7424800000000006E-9</v>
      </c>
      <c r="AJ117" s="18">
        <f>MAX(0,total_abstraction_km3!AJ117-domestic_gross_demand_km3!AJ117-industry_water_withdrawal_km3!AJ117)</f>
        <v>9.0479799999999996E-9</v>
      </c>
      <c r="AK117" s="18">
        <f>MAX(0,total_abstraction_km3!AK117-domestic_gross_demand_km3!AK117-industry_water_withdrawal_km3!AK117)</f>
        <v>9.2807200000000006E-9</v>
      </c>
      <c r="AL117" s="18">
        <f>MAX(0,total_abstraction_km3!AL117-domestic_gross_demand_km3!AL117-industry_water_withdrawal_km3!AL117)</f>
        <v>9.5411500000000007E-9</v>
      </c>
      <c r="AM117" s="18">
        <f>MAX(0,total_abstraction_km3!AM117-domestic_gross_demand_km3!AM117-industry_water_withdrawal_km3!AM117)</f>
        <v>0</v>
      </c>
      <c r="AN117" s="18">
        <f>MAX(0,total_abstraction_km3!AN117-domestic_gross_demand_km3!AN117-industry_water_withdrawal_km3!AN117)</f>
        <v>0</v>
      </c>
      <c r="AO117" s="18">
        <f>MAX(0,total_abstraction_km3!AO117-domestic_gross_demand_km3!AO117-industry_water_withdrawal_km3!AO117)</f>
        <v>0</v>
      </c>
      <c r="AP117" s="18">
        <f>MAX(0,total_abstraction_km3!AP117-domestic_gross_demand_km3!AP117-industry_water_withdrawal_km3!AP117)</f>
        <v>0</v>
      </c>
      <c r="AQ117" s="18">
        <f>MAX(0,total_abstraction_km3!AQ117-domestic_gross_demand_km3!AQ117-industry_water_withdrawal_km3!AQ117)</f>
        <v>0</v>
      </c>
      <c r="AR117" s="18">
        <f>MAX(0,total_abstraction_km3!AR117-domestic_gross_demand_km3!AR117-industry_water_withdrawal_km3!AR117)</f>
        <v>0</v>
      </c>
      <c r="AS117" s="18">
        <f>MAX(0,total_abstraction_km3!AS117-domestic_gross_demand_km3!AS117-industry_water_withdrawal_km3!AS117)</f>
        <v>0</v>
      </c>
      <c r="AT117" s="18">
        <f>MAX(0,total_abstraction_km3!AT117-domestic_gross_demand_km3!AT117-industry_water_withdrawal_km3!AT117)</f>
        <v>0</v>
      </c>
      <c r="AU117" s="18">
        <f>MAX(0,total_abstraction_km3!AU117-domestic_gross_demand_km3!AU117-industry_water_withdrawal_km3!AU117)</f>
        <v>0</v>
      </c>
      <c r="AV117" s="18">
        <f>MAX(0,total_abstraction_km3!AV117-domestic_gross_demand_km3!AV117-industry_water_withdrawal_km3!AV117)</f>
        <v>0</v>
      </c>
      <c r="AW117" s="18">
        <f>MAX(0,total_abstraction_km3!AW117-domestic_gross_demand_km3!AW117-industry_water_withdrawal_km3!AW117)</f>
        <v>0</v>
      </c>
      <c r="AX117" s="18">
        <f>MAX(0,total_abstraction_km3!AX117-domestic_gross_demand_km3!AX117-industry_water_withdrawal_km3!AX117)</f>
        <v>0</v>
      </c>
      <c r="AY117" s="18">
        <f>MAX(0,total_abstraction_km3!AY117-domestic_gross_demand_km3!AY117-industry_water_withdrawal_km3!AY117)</f>
        <v>0</v>
      </c>
      <c r="AZ117" s="18">
        <f>MAX(0,total_abstraction_km3!AZ117-domestic_gross_demand_km3!AZ117-industry_water_withdrawal_km3!AZ117)</f>
        <v>0</v>
      </c>
      <c r="BA117" s="18">
        <f>MAX(0,total_abstraction_km3!BA117-domestic_gross_demand_km3!BA117-industry_water_withdrawal_km3!BA117)</f>
        <v>0</v>
      </c>
      <c r="BB117" s="18">
        <f>MAX(0,total_abstraction_km3!BB117-domestic_gross_demand_km3!BB117-industry_water_withdrawal_km3!BB117)</f>
        <v>0</v>
      </c>
      <c r="BC117" s="18">
        <f>MAX(0,total_abstraction_km3!BC117-domestic_gross_demand_km3!BC117-industry_water_withdrawal_km3!BC117)</f>
        <v>0</v>
      </c>
      <c r="BD117" s="18">
        <f>MAX(0,total_abstraction_km3!BD117-domestic_gross_demand_km3!BD117-industry_water_withdrawal_km3!BD117)</f>
        <v>0</v>
      </c>
      <c r="BE117" s="18">
        <f>MAX(0,total_abstraction_km3!BE117-domestic_gross_demand_km3!BE117-industry_water_withdrawal_km3!BE117)</f>
        <v>0</v>
      </c>
      <c r="BF117" s="18">
        <f>MAX(0,total_abstraction_km3!BF117-domestic_gross_demand_km3!BF117-industry_water_withdrawal_km3!BF117)</f>
        <v>0</v>
      </c>
      <c r="BG117" s="18">
        <f>MAX(0,total_abstraction_km3!BG117-domestic_gross_demand_km3!BG117-industry_water_withdrawal_km3!BG117)</f>
        <v>0</v>
      </c>
      <c r="BH117" s="18">
        <f>MAX(0,total_abstraction_km3!BH117-domestic_gross_demand_km3!BH117-industry_water_withdrawal_km3!BH117)</f>
        <v>0</v>
      </c>
      <c r="BI117" s="18">
        <f>MAX(0,total_abstraction_km3!BI117-domestic_gross_demand_km3!BI117-industry_water_withdrawal_km3!BI117)</f>
        <v>0</v>
      </c>
      <c r="BJ117" s="18">
        <f>MAX(0,total_abstraction_km3!BJ117-domestic_gross_demand_km3!BJ117-industry_water_withdrawal_km3!BJ117)</f>
        <v>0</v>
      </c>
      <c r="BK117" s="18">
        <f>MAX(0,total_abstraction_km3!BK117-domestic_gross_demand_km3!BK117-industry_water_withdrawal_km3!BK117)</f>
        <v>0</v>
      </c>
      <c r="BL117" s="18">
        <f>MAX(0,total_abstraction_km3!BL117-domestic_gross_demand_km3!BL117-industry_water_withdrawal_km3!BL117)</f>
        <v>3.7737312068965496E-9</v>
      </c>
      <c r="BM117" s="18">
        <f>MAX(0,total_abstraction_km3!BM117-domestic_gross_demand_km3!BM117-industry_water_withdrawal_km3!BM117)</f>
        <v>3.6458234445776201E-9</v>
      </c>
      <c r="BN117" s="18" t="e">
        <f>MAX(0,total_abstraction_km3!BN117-domestic_gross_demand_km3!BN117-industry_water_withdrawal_km3!BN117)</f>
        <v>#VALUE!</v>
      </c>
      <c r="BO117" s="18" t="e">
        <f>MAX(0,total_abstraction_km3!BO117-domestic_gross_demand_km3!BO117-industry_water_withdrawal_km3!BO117)</f>
        <v>#VALUE!</v>
      </c>
      <c r="BP117" s="18" t="e">
        <f>MAX(0,total_abstraction_km3!BP117-domestic_gross_demand_km3!BP117-industry_water_withdrawal_km3!BP117)</f>
        <v>#VALUE!</v>
      </c>
      <c r="BQ117" s="18" t="e">
        <f>MAX(0,total_abstraction_km3!BQ117-domestic_gross_demand_km3!BQ117-industry_water_withdrawal_km3!BQ117)</f>
        <v>#VALUE!</v>
      </c>
      <c r="BR117" s="18" t="e">
        <f>MAX(0,total_abstraction_km3!BR117-domestic_gross_demand_km3!BR117-industry_water_withdrawal_km3!BR117)</f>
        <v>#VALUE!</v>
      </c>
      <c r="BS117" s="18" t="e">
        <f>MAX(0,total_abstraction_km3!BS117-domestic_gross_demand_km3!BS117-industry_water_withdrawal_km3!BS117)</f>
        <v>#VALUE!</v>
      </c>
      <c r="BT117" s="18">
        <f>MAX(0,total_abstraction_km3!BT117-domestic_gross_demand_km3!BT117-industry_water_withdrawal_km3!BT117)</f>
        <v>0</v>
      </c>
      <c r="BU117" s="18" t="e">
        <f>MAX(0,total_abstraction_km3!BU117-domestic_gross_demand_km3!BU117-industry_water_withdrawal_km3!BU117)</f>
        <v>#VALUE!</v>
      </c>
      <c r="BV117" s="18" t="e">
        <f>MAX(0,total_abstraction_km3!BV117-domestic_gross_demand_km3!BV117-industry_water_withdrawal_km3!BV117)</f>
        <v>#VALUE!</v>
      </c>
      <c r="BW117" s="18">
        <f>MAX(0,total_abstraction_km3!BW117-domestic_gross_demand_km3!BW117-industry_water_withdrawal_km3!BW117)</f>
        <v>3.616588E-9</v>
      </c>
      <c r="BX117" s="18">
        <f>MAX(0,total_abstraction_km3!BX117-domestic_gross_demand_km3!BX117-industry_water_withdrawal_km3!BX117)</f>
        <v>6.9293973440696904E-10</v>
      </c>
      <c r="BY117" s="18">
        <f>MAX(0,total_abstraction_km3!BY117-domestic_gross_demand_km3!BY117-industry_water_withdrawal_km3!BY117)</f>
        <v>4.8090020000000001E-9</v>
      </c>
      <c r="BZ117" s="18">
        <f>MAX(0,total_abstraction_km3!BZ117-domestic_gross_demand_km3!BZ117-industry_water_withdrawal_km3!BZ117)</f>
        <v>1.3083604835136199E-9</v>
      </c>
      <c r="CA117" s="18">
        <f>MAX(0,total_abstraction_km3!CA117-domestic_gross_demand_km3!CA117-industry_water_withdrawal_km3!CA117)</f>
        <v>7.7861120000000003E-9</v>
      </c>
      <c r="CB117" s="18">
        <f>MAX(0,total_abstraction_km3!CB117-domestic_gross_demand_km3!CB117-industry_water_withdrawal_km3!CB117)</f>
        <v>1.2966148176578901E-9</v>
      </c>
      <c r="CC117" s="18">
        <f>MAX(0,total_abstraction_km3!CC117-domestic_gross_demand_km3!CC117-industry_water_withdrawal_km3!CC117)</f>
        <v>6.9797979999999996E-9</v>
      </c>
      <c r="CD117" s="18">
        <f>MAX(0,total_abstraction_km3!CD117-domestic_gross_demand_km3!CD117-industry_water_withdrawal_km3!CD117)</f>
        <v>1.57292200692533E-9</v>
      </c>
      <c r="CE117" s="18">
        <f>MAX(0,total_abstraction_km3!CE117-domestic_gross_demand_km3!CE117-industry_water_withdrawal_km3!CE117)</f>
        <v>6.8449599999999999E-9</v>
      </c>
      <c r="CF117" s="18">
        <f>MAX(0,total_abstraction_km3!CF117-domestic_gross_demand_km3!CF117-industry_water_withdrawal_km3!CF117)</f>
        <v>8.9207794819174901E-10</v>
      </c>
      <c r="CG117" s="18">
        <f>MAX(0,total_abstraction_km3!CG117-domestic_gross_demand_km3!CG117-industry_water_withdrawal_km3!CG117)</f>
        <v>8.1648519999999998E-9</v>
      </c>
      <c r="CH117" s="18">
        <f>MAX(0,total_abstraction_km3!CH117-domestic_gross_demand_km3!CH117-industry_water_withdrawal_km3!CH117)</f>
        <v>4.1676376584343299E-10</v>
      </c>
      <c r="CI117" s="18">
        <f>MAX(0,total_abstraction_km3!CI117-domestic_gross_demand_km3!CI117-industry_water_withdrawal_km3!CI117)</f>
        <v>5.5739700000000003E-9</v>
      </c>
      <c r="CJ117" s="18">
        <f>MAX(0,total_abstraction_km3!CJ117-domestic_gross_demand_km3!CJ117-industry_water_withdrawal_km3!CJ117)</f>
        <v>5.0913048749019103E-9</v>
      </c>
      <c r="CK117" s="18">
        <f>MAX(0,total_abstraction_km3!CK117-domestic_gross_demand_km3!CK117-industry_water_withdrawal_km3!CK117)</f>
        <v>0</v>
      </c>
      <c r="CL117" s="18">
        <f>MAX(0,total_abstraction_km3!CL117-domestic_gross_demand_km3!CL117-industry_water_withdrawal_km3!CL117)</f>
        <v>0</v>
      </c>
      <c r="CM117" s="18">
        <f>MAX(0,total_abstraction_km3!CM117-domestic_gross_demand_km3!CM117-industry_water_withdrawal_km3!CM117)</f>
        <v>0</v>
      </c>
      <c r="CN117" s="18">
        <f>MAX(0,total_abstraction_km3!CN117-domestic_gross_demand_km3!CN117-industry_water_withdrawal_km3!CN117)</f>
        <v>0</v>
      </c>
      <c r="CO117" s="18">
        <f>MAX(0,total_abstraction_km3!CO117-domestic_gross_demand_km3!CO117-industry_water_withdrawal_km3!CO117)</f>
        <v>0</v>
      </c>
      <c r="CP117" s="18">
        <f>MAX(0,total_abstraction_km3!CP117-domestic_gross_demand_km3!CP117-industry_water_withdrawal_km3!CP117)</f>
        <v>0</v>
      </c>
      <c r="CQ117" s="18">
        <f>MAX(0,total_abstraction_km3!CQ117-domestic_gross_demand_km3!CQ117-industry_water_withdrawal_km3!CQ117)</f>
        <v>0</v>
      </c>
      <c r="CR117" s="18">
        <f>MAX(0,total_abstraction_km3!CR117-domestic_gross_demand_km3!CR117-industry_water_withdrawal_km3!CR117)</f>
        <v>0</v>
      </c>
      <c r="CS117" s="18">
        <f>MAX(0,total_abstraction_km3!CS117-domestic_gross_demand_km3!CS117-industry_water_withdrawal_km3!CS117)</f>
        <v>0</v>
      </c>
      <c r="CT117" s="18">
        <f>MAX(0,total_abstraction_km3!CT117-domestic_gross_demand_km3!CT117-industry_water_withdrawal_km3!CT117)</f>
        <v>0</v>
      </c>
    </row>
    <row r="118" spans="1:98" x14ac:dyDescent="0.25">
      <c r="A118" s="18">
        <v>201</v>
      </c>
      <c r="B118" s="18" t="s">
        <v>2027</v>
      </c>
      <c r="C118" s="18" t="s">
        <v>640</v>
      </c>
      <c r="D118" s="18" t="s">
        <v>426</v>
      </c>
      <c r="E118" s="18" t="s">
        <v>378</v>
      </c>
      <c r="F118" s="18">
        <f>MAX(0,total_abstraction_km3!F118-domestic_gross_demand_km3!F118-industry_water_withdrawal_km3!F118)</f>
        <v>0.42361899999999997</v>
      </c>
      <c r="G118" s="18">
        <f>MAX(0,total_abstraction_km3!G118-domestic_gross_demand_km3!G118-industry_water_withdrawal_km3!G118)</f>
        <v>0.41036400000000006</v>
      </c>
      <c r="H118" s="18">
        <f>MAX(0,total_abstraction_km3!H118-domestic_gross_demand_km3!H118-industry_water_withdrawal_km3!H118)</f>
        <v>0.46077899999999994</v>
      </c>
      <c r="I118" s="18">
        <f>MAX(0,total_abstraction_km3!I118-domestic_gross_demand_km3!I118-industry_water_withdrawal_km3!I118)</f>
        <v>0.41346300000000002</v>
      </c>
      <c r="J118" s="18">
        <f>MAX(0,total_abstraction_km3!J118-domestic_gross_demand_km3!J118-industry_water_withdrawal_km3!J118)</f>
        <v>0.51839500000000005</v>
      </c>
      <c r="K118" s="18">
        <f>MAX(0,total_abstraction_km3!K118-domestic_gross_demand_km3!K118-industry_water_withdrawal_km3!K118)</f>
        <v>0.50829500000000005</v>
      </c>
      <c r="L118" s="18">
        <f>MAX(0,total_abstraction_km3!L118-domestic_gross_demand_km3!L118-industry_water_withdrawal_km3!L118)</f>
        <v>0.57269099999999984</v>
      </c>
      <c r="M118" s="18">
        <f>MAX(0,total_abstraction_km3!M118-domestic_gross_demand_km3!M118-industry_water_withdrawal_km3!M118)</f>
        <v>0.77814099999999997</v>
      </c>
      <c r="N118" s="18">
        <f>MAX(0,total_abstraction_km3!N118-domestic_gross_demand_km3!N118-industry_water_withdrawal_km3!N118)</f>
        <v>0.78449700000000011</v>
      </c>
      <c r="O118" s="18">
        <f>MAX(0,total_abstraction_km3!O118-domestic_gross_demand_km3!O118-industry_water_withdrawal_km3!O118)</f>
        <v>0.83490799999999998</v>
      </c>
      <c r="P118" s="18">
        <f>MAX(0,total_abstraction_km3!P118-domestic_gross_demand_km3!P118-industry_water_withdrawal_km3!P118)</f>
        <v>0.78937899999999994</v>
      </c>
      <c r="Q118" s="18">
        <f>MAX(0,total_abstraction_km3!Q118-domestic_gross_demand_km3!Q118-industry_water_withdrawal_km3!Q118)</f>
        <v>0.73853599999999986</v>
      </c>
      <c r="R118" s="18">
        <f>MAX(0,total_abstraction_km3!R118-domestic_gross_demand_km3!R118-industry_water_withdrawal_km3!R118)</f>
        <v>0.80211299999999996</v>
      </c>
      <c r="S118" s="18">
        <f>MAX(0,total_abstraction_km3!S118-domestic_gross_demand_km3!S118-industry_water_withdrawal_km3!S118)</f>
        <v>0.81015500000000007</v>
      </c>
      <c r="T118" s="18">
        <f>MAX(0,total_abstraction_km3!T118-domestic_gross_demand_km3!T118-industry_water_withdrawal_km3!T118)</f>
        <v>0.80727000000000004</v>
      </c>
      <c r="U118" s="18">
        <f>MAX(0,total_abstraction_km3!U118-domestic_gross_demand_km3!U118-industry_water_withdrawal_km3!U118)</f>
        <v>0.72644299999999984</v>
      </c>
      <c r="V118" s="18">
        <f>MAX(0,total_abstraction_km3!V118-domestic_gross_demand_km3!V118-industry_water_withdrawal_km3!V118)</f>
        <v>0.89833099999999999</v>
      </c>
      <c r="W118" s="18">
        <f>MAX(0,total_abstraction_km3!W118-domestic_gross_demand_km3!W118-industry_water_withdrawal_km3!W118)</f>
        <v>0.74231399999999992</v>
      </c>
      <c r="X118" s="18">
        <f>MAX(0,total_abstraction_km3!X118-domestic_gross_demand_km3!X118-industry_water_withdrawal_km3!X118)</f>
        <v>0.73501499999999997</v>
      </c>
      <c r="Y118" s="18">
        <f>MAX(0,total_abstraction_km3!Y118-domestic_gross_demand_km3!Y118-industry_water_withdrawal_km3!Y118)</f>
        <v>0.75827599999999984</v>
      </c>
      <c r="Z118" s="18">
        <f>MAX(0,total_abstraction_km3!Z118-domestic_gross_demand_km3!Z118-industry_water_withdrawal_km3!Z118)</f>
        <v>0.75316699999999992</v>
      </c>
      <c r="AA118" s="18">
        <f>MAX(0,total_abstraction_km3!AA118-domestic_gross_demand_km3!AA118-industry_water_withdrawal_km3!AA118)</f>
        <v>0.79166300000000001</v>
      </c>
      <c r="AB118" s="18">
        <f>MAX(0,total_abstraction_km3!AB118-domestic_gross_demand_km3!AB118-industry_water_withdrawal_km3!AB118)</f>
        <v>0.90523900000000013</v>
      </c>
      <c r="AC118" s="18">
        <f>MAX(0,total_abstraction_km3!AC118-domestic_gross_demand_km3!AC118-industry_water_withdrawal_km3!AC118)</f>
        <v>0.86866699999999986</v>
      </c>
      <c r="AD118" s="18">
        <f>MAX(0,total_abstraction_km3!AD118-domestic_gross_demand_km3!AD118-industry_water_withdrawal_km3!AD118)</f>
        <v>1.0407439999999999</v>
      </c>
      <c r="AE118" s="18">
        <f>MAX(0,total_abstraction_km3!AE118-domestic_gross_demand_km3!AE118-industry_water_withdrawal_km3!AE118)</f>
        <v>0.98547899999999999</v>
      </c>
      <c r="AF118" s="18">
        <f>MAX(0,total_abstraction_km3!AF118-domestic_gross_demand_km3!AF118-industry_water_withdrawal_km3!AF118)</f>
        <v>1.0937060000000001</v>
      </c>
      <c r="AG118" s="18">
        <f>MAX(0,total_abstraction_km3!AG118-domestic_gross_demand_km3!AG118-industry_water_withdrawal_km3!AG118)</f>
        <v>1.0390109999999995</v>
      </c>
      <c r="AH118" s="18">
        <f>MAX(0,total_abstraction_km3!AH118-domestic_gross_demand_km3!AH118-industry_water_withdrawal_km3!AH118)</f>
        <v>0.86207199999999984</v>
      </c>
      <c r="AI118" s="18">
        <f>MAX(0,total_abstraction_km3!AI118-domestic_gross_demand_km3!AI118-industry_water_withdrawal_km3!AI118)</f>
        <v>0.825928</v>
      </c>
      <c r="AJ118" s="18">
        <f>MAX(0,total_abstraction_km3!AJ118-domestic_gross_demand_km3!AJ118-industry_water_withdrawal_km3!AJ118)</f>
        <v>0.84712999999999983</v>
      </c>
      <c r="AK118" s="18">
        <f>MAX(0,total_abstraction_km3!AK118-domestic_gross_demand_km3!AK118-industry_water_withdrawal_km3!AK118)</f>
        <v>0.91282699999999994</v>
      </c>
      <c r="AL118" s="18">
        <f>MAX(0,total_abstraction_km3!AL118-domestic_gross_demand_km3!AL118-industry_water_withdrawal_km3!AL118)</f>
        <v>0.95638400000000023</v>
      </c>
      <c r="AM118" s="18">
        <f>MAX(0,total_abstraction_km3!AM118-domestic_gross_demand_km3!AM118-industry_water_withdrawal_km3!AM118)</f>
        <v>0.96413599999999999</v>
      </c>
      <c r="AN118" s="18">
        <f>MAX(0,total_abstraction_km3!AN118-domestic_gross_demand_km3!AN118-industry_water_withdrawal_km3!AN118)</f>
        <v>1.1306399999999999</v>
      </c>
      <c r="AO118" s="18">
        <f>MAX(0,total_abstraction_km3!AO118-domestic_gross_demand_km3!AO118-industry_water_withdrawal_km3!AO118)</f>
        <v>1.1122199999999998</v>
      </c>
      <c r="AP118" s="18">
        <f>MAX(0,total_abstraction_km3!AP118-domestic_gross_demand_km3!AP118-industry_water_withdrawal_km3!AP118)</f>
        <v>1.2569110000000001</v>
      </c>
      <c r="AQ118" s="18">
        <f>MAX(0,total_abstraction_km3!AQ118-domestic_gross_demand_km3!AQ118-industry_water_withdrawal_km3!AQ118)</f>
        <v>1.2427969999999999</v>
      </c>
      <c r="AR118" s="18">
        <f>MAX(0,total_abstraction_km3!AR118-domestic_gross_demand_km3!AR118-industry_water_withdrawal_km3!AR118)</f>
        <v>1.1752229999999997</v>
      </c>
      <c r="AS118" s="18">
        <f>MAX(0,total_abstraction_km3!AS118-domestic_gross_demand_km3!AS118-industry_water_withdrawal_km3!AS118)</f>
        <v>1.1573519999999999</v>
      </c>
      <c r="AT118" s="18">
        <f>MAX(0,total_abstraction_km3!AT118-domestic_gross_demand_km3!AT118-industry_water_withdrawal_km3!AT118)</f>
        <v>1.1735299999999997</v>
      </c>
      <c r="AU118" s="18">
        <f>MAX(0,total_abstraction_km3!AU118-domestic_gross_demand_km3!AU118-industry_water_withdrawal_km3!AU118)</f>
        <v>1.1798999999999999</v>
      </c>
      <c r="AV118" s="18">
        <f>MAX(0,total_abstraction_km3!AV118-domestic_gross_demand_km3!AV118-industry_water_withdrawal_km3!AV118)</f>
        <v>1.2239300000000004</v>
      </c>
      <c r="AW118" s="18">
        <f>MAX(0,total_abstraction_km3!AW118-domestic_gross_demand_km3!AW118-industry_water_withdrawal_km3!AW118)</f>
        <v>1.3074300000000001</v>
      </c>
      <c r="AX118" s="18">
        <f>MAX(0,total_abstraction_km3!AX118-domestic_gross_demand_km3!AX118-industry_water_withdrawal_km3!AX118)</f>
        <v>1.2929399999999998</v>
      </c>
      <c r="AY118" s="18">
        <f>MAX(0,total_abstraction_km3!AY118-domestic_gross_demand_km3!AY118-industry_water_withdrawal_km3!AY118)</f>
        <v>1.2540240000000002</v>
      </c>
      <c r="AZ118" s="18">
        <f>MAX(0,total_abstraction_km3!AZ118-domestic_gross_demand_km3!AZ118-industry_water_withdrawal_km3!AZ118)</f>
        <v>1.3019900000000002</v>
      </c>
      <c r="BA118" s="18">
        <f>MAX(0,total_abstraction_km3!BA118-domestic_gross_demand_km3!BA118-industry_water_withdrawal_km3!BA118)</f>
        <v>1.21553</v>
      </c>
      <c r="BB118" s="18">
        <f>MAX(0,total_abstraction_km3!BB118-domestic_gross_demand_km3!BB118-industry_water_withdrawal_km3!BB118)</f>
        <v>1.1793299999999998</v>
      </c>
      <c r="BC118" s="18">
        <f>MAX(0,total_abstraction_km3!BC118-domestic_gross_demand_km3!BC118-industry_water_withdrawal_km3!BC118)</f>
        <v>1.1012200000000001</v>
      </c>
      <c r="BD118" s="18">
        <f>MAX(0,total_abstraction_km3!BD118-domestic_gross_demand_km3!BD118-industry_water_withdrawal_km3!BD118)</f>
        <v>1.1889100000000006</v>
      </c>
      <c r="BE118" s="18">
        <f>MAX(0,total_abstraction_km3!BE118-domestic_gross_demand_km3!BE118-industry_water_withdrawal_km3!BE118)</f>
        <v>1.2979700000000003</v>
      </c>
      <c r="BF118" s="18">
        <f>MAX(0,total_abstraction_km3!BF118-domestic_gross_demand_km3!BF118-industry_water_withdrawal_km3!BF118)</f>
        <v>1.0547299999999997</v>
      </c>
      <c r="BG118" s="18">
        <f>MAX(0,total_abstraction_km3!BG118-domestic_gross_demand_km3!BG118-industry_water_withdrawal_km3!BG118)</f>
        <v>1.1760899999999999</v>
      </c>
      <c r="BH118" s="18">
        <f>MAX(0,total_abstraction_km3!BH118-domestic_gross_demand_km3!BH118-industry_water_withdrawal_km3!BH118)</f>
        <v>1.1001299999999998</v>
      </c>
      <c r="BI118" s="18">
        <f>MAX(0,total_abstraction_km3!BI118-domestic_gross_demand_km3!BI118-industry_water_withdrawal_km3!BI118)</f>
        <v>1.2856000000000001</v>
      </c>
      <c r="BJ118" s="18">
        <f>MAX(0,total_abstraction_km3!BJ118-domestic_gross_demand_km3!BJ118-industry_water_withdrawal_km3!BJ118)</f>
        <v>1.0223499999999999</v>
      </c>
      <c r="BK118" s="18">
        <f>MAX(0,total_abstraction_km3!BK118-domestic_gross_demand_km3!BK118-industry_water_withdrawal_km3!BK118)</f>
        <v>0.98140999999999989</v>
      </c>
      <c r="BL118" s="18">
        <f>MAX(0,total_abstraction_km3!BL118-domestic_gross_demand_km3!BL118-industry_water_withdrawal_km3!BL118)</f>
        <v>0.94433265517241183</v>
      </c>
      <c r="BM118" s="18">
        <f>MAX(0,total_abstraction_km3!BM118-domestic_gross_demand_km3!BM118-industry_water_withdrawal_km3!BM118)</f>
        <v>0.19232811436573602</v>
      </c>
      <c r="BN118" s="18">
        <f>MAX(0,total_abstraction_km3!BN118-domestic_gross_demand_km3!BN118-industry_water_withdrawal_km3!BN118)</f>
        <v>0</v>
      </c>
      <c r="BO118" s="18">
        <f>MAX(0,total_abstraction_km3!BO118-domestic_gross_demand_km3!BO118-industry_water_withdrawal_km3!BO118)</f>
        <v>0</v>
      </c>
      <c r="BP118" s="18">
        <f>MAX(0,total_abstraction_km3!BP118-domestic_gross_demand_km3!BP118-industry_water_withdrawal_km3!BP118)</f>
        <v>0</v>
      </c>
      <c r="BQ118" s="18">
        <f>MAX(0,total_abstraction_km3!BQ118-domestic_gross_demand_km3!BQ118-industry_water_withdrawal_km3!BQ118)</f>
        <v>0</v>
      </c>
      <c r="BR118" s="18">
        <f>MAX(0,total_abstraction_km3!BR118-domestic_gross_demand_km3!BR118-industry_water_withdrawal_km3!BR118)</f>
        <v>0</v>
      </c>
      <c r="BS118" s="18">
        <f>MAX(0,total_abstraction_km3!BS118-domestic_gross_demand_km3!BS118-industry_water_withdrawal_km3!BS118)</f>
        <v>0</v>
      </c>
      <c r="BT118" s="18">
        <f>MAX(0,total_abstraction_km3!BT118-domestic_gross_demand_km3!BT118-industry_water_withdrawal_km3!BT118)</f>
        <v>1.3052864252976E-2</v>
      </c>
      <c r="BU118" s="18">
        <f>MAX(0,total_abstraction_km3!BU118-domestic_gross_demand_km3!BU118-industry_water_withdrawal_km3!BU118)</f>
        <v>0</v>
      </c>
      <c r="BV118" s="18">
        <f>MAX(0,total_abstraction_km3!BV118-domestic_gross_demand_km3!BV118-industry_water_withdrawal_km3!BV118)</f>
        <v>0</v>
      </c>
      <c r="BW118" s="18">
        <f>MAX(0,total_abstraction_km3!BW118-domestic_gross_demand_km3!BW118-industry_water_withdrawal_km3!BW118)</f>
        <v>0.44532400000000005</v>
      </c>
      <c r="BX118" s="18">
        <f>MAX(0,total_abstraction_km3!BX118-domestic_gross_demand_km3!BX118-industry_water_withdrawal_km3!BX118)</f>
        <v>4.3392226302862512E-2</v>
      </c>
      <c r="BY118" s="18">
        <f>MAX(0,total_abstraction_km3!BY118-domestic_gross_demand_km3!BY118-industry_water_withdrawal_km3!BY118)</f>
        <v>0.69570640000000006</v>
      </c>
      <c r="BZ118" s="18">
        <f>MAX(0,total_abstraction_km3!BZ118-domestic_gross_demand_km3!BZ118-industry_water_withdrawal_km3!BZ118)</f>
        <v>0.1182280173960959</v>
      </c>
      <c r="CA118" s="18">
        <f>MAX(0,total_abstraction_km3!CA118-domestic_gross_demand_km3!CA118-industry_water_withdrawal_km3!CA118)</f>
        <v>0.78949060000000004</v>
      </c>
      <c r="CB118" s="18">
        <f>MAX(0,total_abstraction_km3!CB118-domestic_gross_demand_km3!CB118-industry_water_withdrawal_km3!CB118)</f>
        <v>1.1342496801100504E-2</v>
      </c>
      <c r="CC118" s="18">
        <f>MAX(0,total_abstraction_km3!CC118-domestic_gross_demand_km3!CC118-industry_water_withdrawal_km3!CC118)</f>
        <v>0.77207580000000009</v>
      </c>
      <c r="CD118" s="18">
        <f>MAX(0,total_abstraction_km3!CD118-domestic_gross_demand_km3!CD118-industry_water_withdrawal_km3!CD118)</f>
        <v>1.8231692980975989E-2</v>
      </c>
      <c r="CE118" s="18">
        <f>MAX(0,total_abstraction_km3!CE118-domestic_gross_demand_km3!CE118-industry_water_withdrawal_km3!CE118)</f>
        <v>0.87189599999999978</v>
      </c>
      <c r="CF118" s="18">
        <f>MAX(0,total_abstraction_km3!CF118-domestic_gross_demand_km3!CF118-industry_water_withdrawal_km3!CF118)</f>
        <v>0.10246216625536989</v>
      </c>
      <c r="CG118" s="18">
        <f>MAX(0,total_abstraction_km3!CG118-domestic_gross_demand_km3!CG118-industry_water_withdrawal_km3!CG118)</f>
        <v>0.96123920000000007</v>
      </c>
      <c r="CH118" s="18">
        <f>MAX(0,total_abstraction_km3!CH118-domestic_gross_demand_km3!CH118-industry_water_withdrawal_km3!CH118)</f>
        <v>7.240564722111599E-2</v>
      </c>
      <c r="CI118" s="18">
        <f>MAX(0,total_abstraction_km3!CI118-domestic_gross_demand_km3!CI118-industry_water_withdrawal_km3!CI118)</f>
        <v>0.96222340000000028</v>
      </c>
      <c r="CJ118" s="18">
        <f>MAX(0,total_abstraction_km3!CJ118-domestic_gross_demand_km3!CJ118-industry_water_withdrawal_km3!CJ118)</f>
        <v>7.2419425501589002E-2</v>
      </c>
      <c r="CK118" s="18">
        <f>MAX(0,total_abstraction_km3!CK118-domestic_gross_demand_km3!CK118-industry_water_withdrawal_km3!CK118)</f>
        <v>1.1889006000000002</v>
      </c>
      <c r="CL118" s="18">
        <f>MAX(0,total_abstraction_km3!CL118-domestic_gross_demand_km3!CL118-industry_water_withdrawal_km3!CL118)</f>
        <v>1.2061780481776398E-2</v>
      </c>
      <c r="CM118" s="18">
        <f>MAX(0,total_abstraction_km3!CM118-domestic_gross_demand_km3!CM118-industry_water_withdrawal_km3!CM118)</f>
        <v>1.2355460000000003</v>
      </c>
      <c r="CN118" s="18">
        <f>MAX(0,total_abstraction_km3!CN118-domestic_gross_demand_km3!CN118-industry_water_withdrawal_km3!CN118)</f>
        <v>4.1118074451915301E-2</v>
      </c>
      <c r="CO118" s="18">
        <f>MAX(0,total_abstraction_km3!CO118-domestic_gross_demand_km3!CO118-industry_water_withdrawal_km3!CO118)</f>
        <v>1.2104187999999998</v>
      </c>
      <c r="CP118" s="18">
        <f>MAX(0,total_abstraction_km3!CP118-domestic_gross_demand_km3!CP118-industry_water_withdrawal_km3!CP118)</f>
        <v>0</v>
      </c>
      <c r="CQ118" s="18">
        <f>MAX(0,total_abstraction_km3!CQ118-domestic_gross_demand_km3!CQ118-industry_water_withdrawal_km3!CQ118)</f>
        <v>1.1635659999999999</v>
      </c>
      <c r="CR118" s="18">
        <f>MAX(0,total_abstraction_km3!CR118-domestic_gross_demand_km3!CR118-industry_water_withdrawal_km3!CR118)</f>
        <v>0</v>
      </c>
      <c r="CS118" s="18">
        <f>MAX(0,total_abstraction_km3!CS118-domestic_gross_demand_km3!CS118-industry_water_withdrawal_km3!CS118)</f>
        <v>1.0964533333333293</v>
      </c>
      <c r="CT118" s="18">
        <f>MAX(0,total_abstraction_km3!CT118-domestic_gross_demand_km3!CT118-industry_water_withdrawal_km3!CT118)</f>
        <v>0.16503111280207064</v>
      </c>
    </row>
    <row r="119" spans="1:98" x14ac:dyDescent="0.25">
      <c r="A119" s="18">
        <v>202</v>
      </c>
      <c r="B119" s="18" t="s">
        <v>2028</v>
      </c>
      <c r="C119" s="18" t="s">
        <v>641</v>
      </c>
      <c r="D119" s="18" t="s">
        <v>412</v>
      </c>
      <c r="E119" s="18" t="s">
        <v>642</v>
      </c>
      <c r="F119" s="18">
        <f>MAX(0,total_abstraction_km3!F119-domestic_gross_demand_km3!F119-industry_water_withdrawal_km3!F119)</f>
        <v>6.3625800000000001E-4</v>
      </c>
      <c r="G119" s="18">
        <f>MAX(0,total_abstraction_km3!G119-domestic_gross_demand_km3!G119-industry_water_withdrawal_km3!G119)</f>
        <v>7.6593499999999992E-4</v>
      </c>
      <c r="H119" s="18">
        <f>MAX(0,total_abstraction_km3!H119-domestic_gross_demand_km3!H119-industry_water_withdrawal_km3!H119)</f>
        <v>0</v>
      </c>
      <c r="I119" s="18">
        <f>MAX(0,total_abstraction_km3!I119-domestic_gross_demand_km3!I119-industry_water_withdrawal_km3!I119)</f>
        <v>0</v>
      </c>
      <c r="J119" s="18">
        <f>MAX(0,total_abstraction_km3!J119-domestic_gross_demand_km3!J119-industry_water_withdrawal_km3!J119)</f>
        <v>0</v>
      </c>
      <c r="K119" s="18">
        <f>MAX(0,total_abstraction_km3!K119-domestic_gross_demand_km3!K119-industry_water_withdrawal_km3!K119)</f>
        <v>0</v>
      </c>
      <c r="L119" s="18">
        <f>MAX(0,total_abstraction_km3!L119-domestic_gross_demand_km3!L119-industry_water_withdrawal_km3!L119)</f>
        <v>1.4662120000000002E-3</v>
      </c>
      <c r="M119" s="18">
        <f>MAX(0,total_abstraction_km3!M119-domestic_gross_demand_km3!M119-industry_water_withdrawal_km3!M119)</f>
        <v>6.4720000000000012E-4</v>
      </c>
      <c r="N119" s="18">
        <f>MAX(0,total_abstraction_km3!N119-domestic_gross_demand_km3!N119-industry_water_withdrawal_km3!N119)</f>
        <v>0</v>
      </c>
      <c r="O119" s="18">
        <f>MAX(0,total_abstraction_km3!O119-domestic_gross_demand_km3!O119-industry_water_withdrawal_km3!O119)</f>
        <v>0</v>
      </c>
      <c r="P119" s="18">
        <f>MAX(0,total_abstraction_km3!P119-domestic_gross_demand_km3!P119-industry_water_withdrawal_km3!P119)</f>
        <v>1.5508120000000002E-3</v>
      </c>
      <c r="Q119" s="18">
        <f>MAX(0,total_abstraction_km3!Q119-domestic_gross_demand_km3!Q119-industry_water_withdrawal_km3!Q119)</f>
        <v>0</v>
      </c>
      <c r="R119" s="18">
        <f>MAX(0,total_abstraction_km3!R119-domestic_gross_demand_km3!R119-industry_water_withdrawal_km3!R119)</f>
        <v>2.614257E-3</v>
      </c>
      <c r="S119" s="18">
        <f>MAX(0,total_abstraction_km3!S119-domestic_gross_demand_km3!S119-industry_water_withdrawal_km3!S119)</f>
        <v>0</v>
      </c>
      <c r="T119" s="18">
        <f>MAX(0,total_abstraction_km3!T119-domestic_gross_demand_km3!T119-industry_water_withdrawal_km3!T119)</f>
        <v>0</v>
      </c>
      <c r="U119" s="18">
        <f>MAX(0,total_abstraction_km3!U119-domestic_gross_demand_km3!U119-industry_water_withdrawal_km3!U119)</f>
        <v>7.2136800000000001E-4</v>
      </c>
      <c r="V119" s="18">
        <f>MAX(0,total_abstraction_km3!V119-domestic_gross_demand_km3!V119-industry_water_withdrawal_km3!V119)</f>
        <v>3.8857060000000005E-3</v>
      </c>
      <c r="W119" s="18">
        <f>MAX(0,total_abstraction_km3!W119-domestic_gross_demand_km3!W119-industry_water_withdrawal_km3!W119)</f>
        <v>1.1140199999999999E-3</v>
      </c>
      <c r="X119" s="18">
        <f>MAX(0,total_abstraction_km3!X119-domestic_gross_demand_km3!X119-industry_water_withdrawal_km3!X119)</f>
        <v>0</v>
      </c>
      <c r="Y119" s="18">
        <f>MAX(0,total_abstraction_km3!Y119-domestic_gross_demand_km3!Y119-industry_water_withdrawal_km3!Y119)</f>
        <v>4.3466499999999996E-3</v>
      </c>
      <c r="Z119" s="18">
        <f>MAX(0,total_abstraction_km3!Z119-domestic_gross_demand_km3!Z119-industry_water_withdrawal_km3!Z119)</f>
        <v>0</v>
      </c>
      <c r="AA119" s="18">
        <f>MAX(0,total_abstraction_km3!AA119-domestic_gross_demand_km3!AA119-industry_water_withdrawal_km3!AA119)</f>
        <v>0</v>
      </c>
      <c r="AB119" s="18">
        <f>MAX(0,total_abstraction_km3!AB119-domestic_gross_demand_km3!AB119-industry_water_withdrawal_km3!AB119)</f>
        <v>1.8901599999999999E-3</v>
      </c>
      <c r="AC119" s="18">
        <f>MAX(0,total_abstraction_km3!AC119-domestic_gross_demand_km3!AC119-industry_water_withdrawal_km3!AC119)</f>
        <v>2.6781999999999999E-4</v>
      </c>
      <c r="AD119" s="18">
        <f>MAX(0,total_abstraction_km3!AD119-domestic_gross_demand_km3!AD119-industry_water_withdrawal_km3!AD119)</f>
        <v>1.0327899999999998E-3</v>
      </c>
      <c r="AE119" s="18">
        <f>MAX(0,total_abstraction_km3!AE119-domestic_gross_demand_km3!AE119-industry_water_withdrawal_km3!AE119)</f>
        <v>1.3421800000000001E-3</v>
      </c>
      <c r="AF119" s="18">
        <f>MAX(0,total_abstraction_km3!AF119-domestic_gross_demand_km3!AF119-industry_water_withdrawal_km3!AF119)</f>
        <v>1.7606999999999996E-4</v>
      </c>
      <c r="AG119" s="18">
        <f>MAX(0,total_abstraction_km3!AG119-domestic_gross_demand_km3!AG119-industry_water_withdrawal_km3!AG119)</f>
        <v>5.1522800000000004E-3</v>
      </c>
      <c r="AH119" s="18">
        <f>MAX(0,total_abstraction_km3!AH119-domestic_gross_demand_km3!AH119-industry_water_withdrawal_km3!AH119)</f>
        <v>0</v>
      </c>
      <c r="AI119" s="18">
        <f>MAX(0,total_abstraction_km3!AI119-domestic_gross_demand_km3!AI119-industry_water_withdrawal_km3!AI119)</f>
        <v>3.312600000000001E-4</v>
      </c>
      <c r="AJ119" s="18">
        <f>MAX(0,total_abstraction_km3!AJ119-domestic_gross_demand_km3!AJ119-industry_water_withdrawal_km3!AJ119)</f>
        <v>0</v>
      </c>
      <c r="AK119" s="18">
        <f>MAX(0,total_abstraction_km3!AK119-domestic_gross_demand_km3!AK119-industry_water_withdrawal_km3!AK119)</f>
        <v>0</v>
      </c>
      <c r="AL119" s="18">
        <f>MAX(0,total_abstraction_km3!AL119-domestic_gross_demand_km3!AL119-industry_water_withdrawal_km3!AL119)</f>
        <v>0</v>
      </c>
      <c r="AM119" s="18">
        <f>MAX(0,total_abstraction_km3!AM119-domestic_gross_demand_km3!AM119-industry_water_withdrawal_km3!AM119)</f>
        <v>2.0754999999999992E-4</v>
      </c>
      <c r="AN119" s="18">
        <f>MAX(0,total_abstraction_km3!AN119-domestic_gross_demand_km3!AN119-industry_water_withdrawal_km3!AN119)</f>
        <v>0</v>
      </c>
      <c r="AO119" s="18">
        <f>MAX(0,total_abstraction_km3!AO119-domestic_gross_demand_km3!AO119-industry_water_withdrawal_km3!AO119)</f>
        <v>0</v>
      </c>
      <c r="AP119" s="18">
        <f>MAX(0,total_abstraction_km3!AP119-domestic_gross_demand_km3!AP119-industry_water_withdrawal_km3!AP119)</f>
        <v>0</v>
      </c>
      <c r="AQ119" s="18">
        <f>MAX(0,total_abstraction_km3!AQ119-domestic_gross_demand_km3!AQ119-industry_water_withdrawal_km3!AQ119)</f>
        <v>0</v>
      </c>
      <c r="AR119" s="18">
        <f>MAX(0,total_abstraction_km3!AR119-domestic_gross_demand_km3!AR119-industry_water_withdrawal_km3!AR119)</f>
        <v>1.8539999999999963E-4</v>
      </c>
      <c r="AS119" s="18">
        <f>MAX(0,total_abstraction_km3!AS119-domestic_gross_demand_km3!AS119-industry_water_withdrawal_km3!AS119)</f>
        <v>2.2812000000000002E-3</v>
      </c>
      <c r="AT119" s="18">
        <f>MAX(0,total_abstraction_km3!AT119-domestic_gross_demand_km3!AT119-industry_water_withdrawal_km3!AT119)</f>
        <v>0</v>
      </c>
      <c r="AU119" s="18">
        <f>MAX(0,total_abstraction_km3!AU119-domestic_gross_demand_km3!AU119-industry_water_withdrawal_km3!AU119)</f>
        <v>0</v>
      </c>
      <c r="AV119" s="18">
        <f>MAX(0,total_abstraction_km3!AV119-domestic_gross_demand_km3!AV119-industry_water_withdrawal_km3!AV119)</f>
        <v>2.20498E-3</v>
      </c>
      <c r="AW119" s="18">
        <f>MAX(0,total_abstraction_km3!AW119-domestic_gross_demand_km3!AW119-industry_water_withdrawal_km3!AW119)</f>
        <v>0</v>
      </c>
      <c r="AX119" s="18">
        <f>MAX(0,total_abstraction_km3!AX119-domestic_gross_demand_km3!AX119-industry_water_withdrawal_km3!AX119)</f>
        <v>2.7297999999999992E-4</v>
      </c>
      <c r="AY119" s="18">
        <f>MAX(0,total_abstraction_km3!AY119-domestic_gross_demand_km3!AY119-industry_water_withdrawal_km3!AY119)</f>
        <v>0</v>
      </c>
      <c r="AZ119" s="18">
        <f>MAX(0,total_abstraction_km3!AZ119-domestic_gross_demand_km3!AZ119-industry_water_withdrawal_km3!AZ119)</f>
        <v>0</v>
      </c>
      <c r="BA119" s="18">
        <f>MAX(0,total_abstraction_km3!BA119-domestic_gross_demand_km3!BA119-industry_water_withdrawal_km3!BA119)</f>
        <v>2.7625999999999996E-4</v>
      </c>
      <c r="BB119" s="18">
        <f>MAX(0,total_abstraction_km3!BB119-domestic_gross_demand_km3!BB119-industry_water_withdrawal_km3!BB119)</f>
        <v>0</v>
      </c>
      <c r="BC119" s="18">
        <f>MAX(0,total_abstraction_km3!BC119-domestic_gross_demand_km3!BC119-industry_water_withdrawal_km3!BC119)</f>
        <v>5.7040000000000389E-5</v>
      </c>
      <c r="BD119" s="18">
        <f>MAX(0,total_abstraction_km3!BD119-domestic_gross_demand_km3!BD119-industry_water_withdrawal_km3!BD119)</f>
        <v>0</v>
      </c>
      <c r="BE119" s="18">
        <f>MAX(0,total_abstraction_km3!BE119-domestic_gross_demand_km3!BE119-industry_water_withdrawal_km3!BE119)</f>
        <v>0</v>
      </c>
      <c r="BF119" s="18">
        <f>MAX(0,total_abstraction_km3!BF119-domestic_gross_demand_km3!BF119-industry_water_withdrawal_km3!BF119)</f>
        <v>9.2445999999999978E-4</v>
      </c>
      <c r="BG119" s="18">
        <f>MAX(0,total_abstraction_km3!BG119-domestic_gross_demand_km3!BG119-industry_water_withdrawal_km3!BG119)</f>
        <v>9.4839999999999682E-5</v>
      </c>
      <c r="BH119" s="18">
        <f>MAX(0,total_abstraction_km3!BH119-domestic_gross_demand_km3!BH119-industry_water_withdrawal_km3!BH119)</f>
        <v>2.9480300000000004E-3</v>
      </c>
      <c r="BI119" s="18">
        <f>MAX(0,total_abstraction_km3!BI119-domestic_gross_demand_km3!BI119-industry_water_withdrawal_km3!BI119)</f>
        <v>1.8738499999999998E-3</v>
      </c>
      <c r="BJ119" s="18">
        <f>MAX(0,total_abstraction_km3!BJ119-domestic_gross_demand_km3!BJ119-industry_water_withdrawal_km3!BJ119)</f>
        <v>2.7110699999999995E-3</v>
      </c>
      <c r="BK119" s="18">
        <f>MAX(0,total_abstraction_km3!BK119-domestic_gross_demand_km3!BK119-industry_water_withdrawal_km3!BK119)</f>
        <v>3.5398299999999999E-3</v>
      </c>
      <c r="BL119" s="18">
        <f>MAX(0,total_abstraction_km3!BL119-domestic_gross_demand_km3!BL119-industry_water_withdrawal_km3!BL119)</f>
        <v>6.7517598275862001E-4</v>
      </c>
      <c r="BM119" s="18">
        <f>MAX(0,total_abstraction_km3!BM119-domestic_gross_demand_km3!BM119-industry_water_withdrawal_km3!BM119)</f>
        <v>7.3483368241834498E-4</v>
      </c>
      <c r="BN119" s="18" t="e">
        <f>MAX(0,total_abstraction_km3!BN119-domestic_gross_demand_km3!BN119-industry_water_withdrawal_km3!BN119)</f>
        <v>#VALUE!</v>
      </c>
      <c r="BO119" s="18" t="e">
        <f>MAX(0,total_abstraction_km3!BO119-domestic_gross_demand_km3!BO119-industry_water_withdrawal_km3!BO119)</f>
        <v>#VALUE!</v>
      </c>
      <c r="BP119" s="18" t="e">
        <f>MAX(0,total_abstraction_km3!BP119-domestic_gross_demand_km3!BP119-industry_water_withdrawal_km3!BP119)</f>
        <v>#VALUE!</v>
      </c>
      <c r="BQ119" s="18" t="e">
        <f>MAX(0,total_abstraction_km3!BQ119-domestic_gross_demand_km3!BQ119-industry_water_withdrawal_km3!BQ119)</f>
        <v>#VALUE!</v>
      </c>
      <c r="BR119" s="18" t="e">
        <f>MAX(0,total_abstraction_km3!BR119-domestic_gross_demand_km3!BR119-industry_water_withdrawal_km3!BR119)</f>
        <v>#VALUE!</v>
      </c>
      <c r="BS119" s="18" t="e">
        <f>MAX(0,total_abstraction_km3!BS119-domestic_gross_demand_km3!BS119-industry_water_withdrawal_km3!BS119)</f>
        <v>#VALUE!</v>
      </c>
      <c r="BT119" s="18">
        <f>MAX(0,total_abstraction_km3!BT119-domestic_gross_demand_km3!BT119-industry_water_withdrawal_km3!BT119)</f>
        <v>3.8212903811250999E-6</v>
      </c>
      <c r="BU119" s="18" t="e">
        <f>MAX(0,total_abstraction_km3!BU119-domestic_gross_demand_km3!BU119-industry_water_withdrawal_km3!BU119)</f>
        <v>#VALUE!</v>
      </c>
      <c r="BV119" s="18" t="e">
        <f>MAX(0,total_abstraction_km3!BV119-domestic_gross_demand_km3!BV119-industry_water_withdrawal_km3!BV119)</f>
        <v>#VALUE!</v>
      </c>
      <c r="BW119" s="18">
        <f>MAX(0,total_abstraction_km3!BW119-domestic_gross_demand_km3!BW119-industry_water_withdrawal_km3!BW119)</f>
        <v>2.5019780000000002E-4</v>
      </c>
      <c r="BX119" s="18">
        <f>MAX(0,total_abstraction_km3!BX119-domestic_gross_demand_km3!BX119-industry_water_withdrawal_km3!BX119)</f>
        <v>3.9407178388244877E-4</v>
      </c>
      <c r="BY119" s="18">
        <f>MAX(0,total_abstraction_km3!BY119-domestic_gross_demand_km3!BY119-industry_water_withdrawal_km3!BY119)</f>
        <v>3.6831320000000006E-4</v>
      </c>
      <c r="BZ119" s="18">
        <f>MAX(0,total_abstraction_km3!BZ119-domestic_gross_demand_km3!BZ119-industry_water_withdrawal_km3!BZ119)</f>
        <v>4.6527342466993701E-4</v>
      </c>
      <c r="CA119" s="18">
        <f>MAX(0,total_abstraction_km3!CA119-domestic_gross_demand_km3!CA119-industry_water_withdrawal_km3!CA119)</f>
        <v>7.5552360000000012E-4</v>
      </c>
      <c r="CB119" s="18">
        <f>MAX(0,total_abstraction_km3!CB119-domestic_gross_demand_km3!CB119-industry_water_withdrawal_km3!CB119)</f>
        <v>1.1953548002702056E-3</v>
      </c>
      <c r="CC119" s="18">
        <f>MAX(0,total_abstraction_km3!CC119-domestic_gross_demand_km3!CC119-industry_water_withdrawal_km3!CC119)</f>
        <v>1.9723748000000001E-3</v>
      </c>
      <c r="CD119" s="18">
        <f>MAX(0,total_abstraction_km3!CD119-domestic_gross_demand_km3!CD119-industry_water_withdrawal_km3!CD119)</f>
        <v>1.8213876161857789E-3</v>
      </c>
      <c r="CE119" s="18">
        <f>MAX(0,total_abstraction_km3!CE119-domestic_gross_demand_km3!CE119-industry_water_withdrawal_km3!CE119)</f>
        <v>5.4533000000000012E-4</v>
      </c>
      <c r="CF119" s="18">
        <f>MAX(0,total_abstraction_km3!CF119-domestic_gross_demand_km3!CF119-industry_water_withdrawal_km3!CF119)</f>
        <v>8.7148975954476696E-4</v>
      </c>
      <c r="CG119" s="18">
        <f>MAX(0,total_abstraction_km3!CG119-domestic_gross_demand_km3!CG119-industry_water_withdrawal_km3!CG119)</f>
        <v>1.344004E-3</v>
      </c>
      <c r="CH119" s="18">
        <f>MAX(0,total_abstraction_km3!CH119-domestic_gross_demand_km3!CH119-industry_water_withdrawal_km3!CH119)</f>
        <v>2.1349993807113529E-3</v>
      </c>
      <c r="CI119" s="18">
        <f>MAX(0,total_abstraction_km3!CI119-domestic_gross_demand_km3!CI119-industry_water_withdrawal_km3!CI119)</f>
        <v>0</v>
      </c>
      <c r="CJ119" s="18">
        <f>MAX(0,total_abstraction_km3!CJ119-domestic_gross_demand_km3!CJ119-industry_water_withdrawal_km3!CJ119)</f>
        <v>1.853804601831572E-4</v>
      </c>
      <c r="CK119" s="18">
        <f>MAX(0,total_abstraction_km3!CK119-domestic_gross_demand_km3!CK119-industry_water_withdrawal_km3!CK119)</f>
        <v>2.7983599999999989E-4</v>
      </c>
      <c r="CL119" s="18">
        <f>MAX(0,total_abstraction_km3!CL119-domestic_gross_demand_km3!CL119-industry_water_withdrawal_km3!CL119)</f>
        <v>1.1326171023335069E-3</v>
      </c>
      <c r="CM119" s="18">
        <f>MAX(0,total_abstraction_km3!CM119-domestic_gross_demand_km3!CM119-industry_water_withdrawal_km3!CM119)</f>
        <v>2.8669000000000004E-4</v>
      </c>
      <c r="CN119" s="18">
        <f>MAX(0,total_abstraction_km3!CN119-domestic_gross_demand_km3!CN119-industry_water_withdrawal_km3!CN119)</f>
        <v>1.0458007859889804E-3</v>
      </c>
      <c r="CO119" s="18">
        <f>MAX(0,total_abstraction_km3!CO119-domestic_gross_demand_km3!CO119-industry_water_withdrawal_km3!CO119)</f>
        <v>0</v>
      </c>
      <c r="CP119" s="18">
        <f>MAX(0,total_abstraction_km3!CP119-domestic_gross_demand_km3!CP119-industry_water_withdrawal_km3!CP119)</f>
        <v>1.7506310137289051E-4</v>
      </c>
      <c r="CQ119" s="18">
        <f>MAX(0,total_abstraction_km3!CQ119-domestic_gross_demand_km3!CQ119-industry_water_withdrawal_km3!CQ119)</f>
        <v>6.9016799999999968E-4</v>
      </c>
      <c r="CR119" s="18">
        <f>MAX(0,total_abstraction_km3!CR119-domestic_gross_demand_km3!CR119-industry_water_withdrawal_km3!CR119)</f>
        <v>1.3486950636854174E-3</v>
      </c>
      <c r="CS119" s="18">
        <f>MAX(0,total_abstraction_km3!CS119-domestic_gross_demand_km3!CS119-industry_water_withdrawal_km3!CS119)</f>
        <v>2.7082499999999997E-3</v>
      </c>
      <c r="CT119" s="18">
        <f>MAX(0,total_abstraction_km3!CT119-domestic_gross_demand_km3!CT119-industry_water_withdrawal_km3!CT119)</f>
        <v>8.3299358004728903E-4</v>
      </c>
    </row>
    <row r="120" spans="1:98" x14ac:dyDescent="0.25">
      <c r="A120" s="18">
        <v>203</v>
      </c>
      <c r="B120" s="18" t="s">
        <v>2029</v>
      </c>
      <c r="C120" s="18" t="s">
        <v>643</v>
      </c>
      <c r="D120" s="18" t="s">
        <v>458</v>
      </c>
      <c r="E120" s="18" t="s">
        <v>380</v>
      </c>
      <c r="F120" s="18">
        <f>MAX(0,total_abstraction_km3!F120-domestic_gross_demand_km3!F120-industry_water_withdrawal_km3!F120)</f>
        <v>36.940045000000005</v>
      </c>
      <c r="G120" s="18">
        <f>MAX(0,total_abstraction_km3!G120-domestic_gross_demand_km3!G120-industry_water_withdrawal_km3!G120)</f>
        <v>37.167077000000006</v>
      </c>
      <c r="H120" s="18">
        <f>MAX(0,total_abstraction_km3!H120-domestic_gross_demand_km3!H120-industry_water_withdrawal_km3!H120)</f>
        <v>34.824513000000003</v>
      </c>
      <c r="I120" s="18">
        <f>MAX(0,total_abstraction_km3!I120-domestic_gross_demand_km3!I120-industry_water_withdrawal_km3!I120)</f>
        <v>35.833526999999997</v>
      </c>
      <c r="J120" s="18">
        <f>MAX(0,total_abstraction_km3!J120-domestic_gross_demand_km3!J120-industry_water_withdrawal_km3!J120)</f>
        <v>38.589966000000004</v>
      </c>
      <c r="K120" s="18">
        <f>MAX(0,total_abstraction_km3!K120-domestic_gross_demand_km3!K120-industry_water_withdrawal_km3!K120)</f>
        <v>33.822221999999996</v>
      </c>
      <c r="L120" s="18">
        <f>MAX(0,total_abstraction_km3!L120-domestic_gross_demand_km3!L120-industry_water_withdrawal_km3!L120)</f>
        <v>38.924510000000005</v>
      </c>
      <c r="M120" s="18">
        <f>MAX(0,total_abstraction_km3!M120-domestic_gross_demand_km3!M120-industry_water_withdrawal_km3!M120)</f>
        <v>38.445190000000004</v>
      </c>
      <c r="N120" s="18">
        <f>MAX(0,total_abstraction_km3!N120-domestic_gross_demand_km3!N120-industry_water_withdrawal_km3!N120)</f>
        <v>37.256927000000005</v>
      </c>
      <c r="O120" s="18">
        <f>MAX(0,total_abstraction_km3!O120-domestic_gross_demand_km3!O120-industry_water_withdrawal_km3!O120)</f>
        <v>42.071080000000002</v>
      </c>
      <c r="P120" s="18">
        <f>MAX(0,total_abstraction_km3!P120-domestic_gross_demand_km3!P120-industry_water_withdrawal_km3!P120)</f>
        <v>43.070951999999998</v>
      </c>
      <c r="Q120" s="18">
        <f>MAX(0,total_abstraction_km3!Q120-domestic_gross_demand_km3!Q120-industry_water_withdrawal_km3!Q120)</f>
        <v>40.036529999999999</v>
      </c>
      <c r="R120" s="18">
        <f>MAX(0,total_abstraction_km3!R120-domestic_gross_demand_km3!R120-industry_water_withdrawal_km3!R120)</f>
        <v>43.662320000000001</v>
      </c>
      <c r="S120" s="18">
        <f>MAX(0,total_abstraction_km3!S120-domestic_gross_demand_km3!S120-industry_water_withdrawal_km3!S120)</f>
        <v>47.511994999999999</v>
      </c>
      <c r="T120" s="18">
        <f>MAX(0,total_abstraction_km3!T120-domestic_gross_demand_km3!T120-industry_water_withdrawal_km3!T120)</f>
        <v>44.496473999999992</v>
      </c>
      <c r="U120" s="18">
        <f>MAX(0,total_abstraction_km3!U120-domestic_gross_demand_km3!U120-industry_water_withdrawal_km3!U120)</f>
        <v>51.477487999999994</v>
      </c>
      <c r="V120" s="18">
        <f>MAX(0,total_abstraction_km3!V120-domestic_gross_demand_km3!V120-industry_water_withdrawal_km3!V120)</f>
        <v>50.183099999999996</v>
      </c>
      <c r="W120" s="18">
        <f>MAX(0,total_abstraction_km3!W120-domestic_gross_demand_km3!W120-industry_water_withdrawal_km3!W120)</f>
        <v>53.25479</v>
      </c>
      <c r="X120" s="18">
        <f>MAX(0,total_abstraction_km3!X120-domestic_gross_demand_km3!X120-industry_water_withdrawal_km3!X120)</f>
        <v>53.957529999999998</v>
      </c>
      <c r="Y120" s="18">
        <f>MAX(0,total_abstraction_km3!Y120-domestic_gross_demand_km3!Y120-industry_water_withdrawal_km3!Y120)</f>
        <v>50.668999999999997</v>
      </c>
      <c r="Z120" s="18">
        <f>MAX(0,total_abstraction_km3!Z120-domestic_gross_demand_km3!Z120-industry_water_withdrawal_km3!Z120)</f>
        <v>53.457680000000003</v>
      </c>
      <c r="AA120" s="18">
        <f>MAX(0,total_abstraction_km3!AA120-domestic_gross_demand_km3!AA120-industry_water_withdrawal_km3!AA120)</f>
        <v>59.942079999999997</v>
      </c>
      <c r="AB120" s="18">
        <f>MAX(0,total_abstraction_km3!AB120-domestic_gross_demand_km3!AB120-industry_water_withdrawal_km3!AB120)</f>
        <v>60.703309999999995</v>
      </c>
      <c r="AC120" s="18">
        <f>MAX(0,total_abstraction_km3!AC120-domestic_gross_demand_km3!AC120-industry_water_withdrawal_km3!AC120)</f>
        <v>68.206499999999991</v>
      </c>
      <c r="AD120" s="18">
        <f>MAX(0,total_abstraction_km3!AD120-domestic_gross_demand_km3!AD120-industry_water_withdrawal_km3!AD120)</f>
        <v>74.370620000000002</v>
      </c>
      <c r="AE120" s="18">
        <f>MAX(0,total_abstraction_km3!AE120-domestic_gross_demand_km3!AE120-industry_water_withdrawal_km3!AE120)</f>
        <v>76.459739999999996</v>
      </c>
      <c r="AF120" s="18">
        <f>MAX(0,total_abstraction_km3!AF120-domestic_gross_demand_km3!AF120-industry_water_withdrawal_km3!AF120)</f>
        <v>87.942639999999983</v>
      </c>
      <c r="AG120" s="18">
        <f>MAX(0,total_abstraction_km3!AG120-domestic_gross_demand_km3!AG120-industry_water_withdrawal_km3!AG120)</f>
        <v>95.881249999999994</v>
      </c>
      <c r="AH120" s="18">
        <f>MAX(0,total_abstraction_km3!AH120-domestic_gross_demand_km3!AH120-industry_water_withdrawal_km3!AH120)</f>
        <v>101.4906</v>
      </c>
      <c r="AI120" s="18">
        <f>MAX(0,total_abstraction_km3!AI120-domestic_gross_demand_km3!AI120-industry_water_withdrawal_km3!AI120)</f>
        <v>103.05104999999999</v>
      </c>
      <c r="AJ120" s="18">
        <f>MAX(0,total_abstraction_km3!AJ120-domestic_gross_demand_km3!AJ120-industry_water_withdrawal_km3!AJ120)</f>
        <v>96.642099999999999</v>
      </c>
      <c r="AK120" s="18">
        <f>MAX(0,total_abstraction_km3!AK120-domestic_gross_demand_km3!AK120-industry_water_withdrawal_km3!AK120)</f>
        <v>103.109922</v>
      </c>
      <c r="AL120" s="18">
        <f>MAX(0,total_abstraction_km3!AL120-domestic_gross_demand_km3!AL120-industry_water_withdrawal_km3!AL120)</f>
        <v>110.485938</v>
      </c>
      <c r="AM120" s="18">
        <f>MAX(0,total_abstraction_km3!AM120-domestic_gross_demand_km3!AM120-industry_water_withdrawal_km3!AM120)</f>
        <v>108.19331999999999</v>
      </c>
      <c r="AN120" s="18">
        <f>MAX(0,total_abstraction_km3!AN120-domestic_gross_demand_km3!AN120-industry_water_withdrawal_km3!AN120)</f>
        <v>106.35693000000001</v>
      </c>
      <c r="AO120" s="18">
        <f>MAX(0,total_abstraction_km3!AO120-domestic_gross_demand_km3!AO120-industry_water_withdrawal_km3!AO120)</f>
        <v>110.57398000000001</v>
      </c>
      <c r="AP120" s="18">
        <f>MAX(0,total_abstraction_km3!AP120-domestic_gross_demand_km3!AP120-industry_water_withdrawal_km3!AP120)</f>
        <v>112.02222999999999</v>
      </c>
      <c r="AQ120" s="18">
        <f>MAX(0,total_abstraction_km3!AQ120-domestic_gross_demand_km3!AQ120-industry_water_withdrawal_km3!AQ120)</f>
        <v>98.490899999999996</v>
      </c>
      <c r="AR120" s="18">
        <f>MAX(0,total_abstraction_km3!AR120-domestic_gross_demand_km3!AR120-industry_water_withdrawal_km3!AR120)</f>
        <v>93.944599999999994</v>
      </c>
      <c r="AS120" s="18">
        <f>MAX(0,total_abstraction_km3!AS120-domestic_gross_demand_km3!AS120-industry_water_withdrawal_km3!AS120)</f>
        <v>98.587890000000002</v>
      </c>
      <c r="AT120" s="18">
        <f>MAX(0,total_abstraction_km3!AT120-domestic_gross_demand_km3!AT120-industry_water_withdrawal_km3!AT120)</f>
        <v>91.474019999999996</v>
      </c>
      <c r="AU120" s="18">
        <f>MAX(0,total_abstraction_km3!AU120-domestic_gross_demand_km3!AU120-industry_water_withdrawal_km3!AU120)</f>
        <v>92.741049999999987</v>
      </c>
      <c r="AV120" s="18">
        <f>MAX(0,total_abstraction_km3!AV120-domestic_gross_demand_km3!AV120-industry_water_withdrawal_km3!AV120)</f>
        <v>94.031030000000015</v>
      </c>
      <c r="AW120" s="18">
        <f>MAX(0,total_abstraction_km3!AW120-domestic_gross_demand_km3!AW120-industry_water_withdrawal_km3!AW120)</f>
        <v>126.23936</v>
      </c>
      <c r="AX120" s="18">
        <f>MAX(0,total_abstraction_km3!AX120-domestic_gross_demand_km3!AX120-industry_water_withdrawal_km3!AX120)</f>
        <v>127.93225</v>
      </c>
      <c r="AY120" s="18">
        <f>MAX(0,total_abstraction_km3!AY120-domestic_gross_demand_km3!AY120-industry_water_withdrawal_km3!AY120)</f>
        <v>126.59308</v>
      </c>
      <c r="AZ120" s="18">
        <f>MAX(0,total_abstraction_km3!AZ120-domestic_gross_demand_km3!AZ120-industry_water_withdrawal_km3!AZ120)</f>
        <v>133.11955</v>
      </c>
      <c r="BA120" s="18">
        <f>MAX(0,total_abstraction_km3!BA120-domestic_gross_demand_km3!BA120-industry_water_withdrawal_km3!BA120)</f>
        <v>143.89783</v>
      </c>
      <c r="BB120" s="18">
        <f>MAX(0,total_abstraction_km3!BB120-domestic_gross_demand_km3!BB120-industry_water_withdrawal_km3!BB120)</f>
        <v>141.55925999999999</v>
      </c>
      <c r="BC120" s="18">
        <f>MAX(0,total_abstraction_km3!BC120-domestic_gross_demand_km3!BC120-industry_water_withdrawal_km3!BC120)</f>
        <v>136.91194000000002</v>
      </c>
      <c r="BD120" s="18">
        <f>MAX(0,total_abstraction_km3!BD120-domestic_gross_demand_km3!BD120-industry_water_withdrawal_km3!BD120)</f>
        <v>145.23512000000002</v>
      </c>
      <c r="BE120" s="18">
        <f>MAX(0,total_abstraction_km3!BE120-domestic_gross_demand_km3!BE120-industry_water_withdrawal_km3!BE120)</f>
        <v>142.78247999999999</v>
      </c>
      <c r="BF120" s="18">
        <f>MAX(0,total_abstraction_km3!BF120-domestic_gross_demand_km3!BF120-industry_water_withdrawal_km3!BF120)</f>
        <v>133.33116000000001</v>
      </c>
      <c r="BG120" s="18">
        <f>MAX(0,total_abstraction_km3!BG120-domestic_gross_demand_km3!BG120-industry_water_withdrawal_km3!BG120)</f>
        <v>140.31166000000002</v>
      </c>
      <c r="BH120" s="18">
        <f>MAX(0,total_abstraction_km3!BH120-domestic_gross_demand_km3!BH120-industry_water_withdrawal_km3!BH120)</f>
        <v>142.89131</v>
      </c>
      <c r="BI120" s="18">
        <f>MAX(0,total_abstraction_km3!BI120-domestic_gross_demand_km3!BI120-industry_water_withdrawal_km3!BI120)</f>
        <v>140.44427999999999</v>
      </c>
      <c r="BJ120" s="18">
        <f>MAX(0,total_abstraction_km3!BJ120-domestic_gross_demand_km3!BJ120-industry_water_withdrawal_km3!BJ120)</f>
        <v>138.29701999999997</v>
      </c>
      <c r="BK120" s="18">
        <f>MAX(0,total_abstraction_km3!BK120-domestic_gross_demand_km3!BK120-industry_water_withdrawal_km3!BK120)</f>
        <v>141.65268</v>
      </c>
      <c r="BL120" s="18">
        <f>MAX(0,total_abstraction_km3!BL120-domestic_gross_demand_km3!BL120-industry_water_withdrawal_km3!BL120)</f>
        <v>86.406096482758599</v>
      </c>
      <c r="BM120" s="18">
        <f>MAX(0,total_abstraction_km3!BM120-domestic_gross_demand_km3!BM120-industry_water_withdrawal_km3!BM120)</f>
        <v>38.628099453423403</v>
      </c>
      <c r="BN120" s="18">
        <f>MAX(0,total_abstraction_km3!BN120-domestic_gross_demand_km3!BN120-industry_water_withdrawal_km3!BN120)</f>
        <v>0</v>
      </c>
      <c r="BO120" s="18">
        <f>MAX(0,total_abstraction_km3!BO120-domestic_gross_demand_km3!BO120-industry_water_withdrawal_km3!BO120)</f>
        <v>0</v>
      </c>
      <c r="BP120" s="18">
        <f>MAX(0,total_abstraction_km3!BP120-domestic_gross_demand_km3!BP120-industry_water_withdrawal_km3!BP120)</f>
        <v>0</v>
      </c>
      <c r="BQ120" s="18">
        <f>MAX(0,total_abstraction_km3!BQ120-domestic_gross_demand_km3!BQ120-industry_water_withdrawal_km3!BQ120)</f>
        <v>0</v>
      </c>
      <c r="BR120" s="18">
        <f>MAX(0,total_abstraction_km3!BR120-domestic_gross_demand_km3!BR120-industry_water_withdrawal_km3!BR120)</f>
        <v>0</v>
      </c>
      <c r="BS120" s="18">
        <f>MAX(0,total_abstraction_km3!BS120-domestic_gross_demand_km3!BS120-industry_water_withdrawal_km3!BS120)</f>
        <v>0</v>
      </c>
      <c r="BT120" s="18">
        <f>MAX(0,total_abstraction_km3!BT120-domestic_gross_demand_km3!BT120-industry_water_withdrawal_km3!BT120)</f>
        <v>2.2196474808206785</v>
      </c>
      <c r="BU120" s="18">
        <f>MAX(0,total_abstraction_km3!BU120-domestic_gross_demand_km3!BU120-industry_water_withdrawal_km3!BU120)</f>
        <v>0</v>
      </c>
      <c r="BV120" s="18">
        <f>MAX(0,total_abstraction_km3!BV120-domestic_gross_demand_km3!BV120-industry_water_withdrawal_km3!BV120)</f>
        <v>0</v>
      </c>
      <c r="BW120" s="18">
        <f>MAX(0,total_abstraction_km3!BW120-domestic_gross_demand_km3!BW120-industry_water_withdrawal_km3!BW120)</f>
        <v>36.6710256</v>
      </c>
      <c r="BX120" s="18">
        <f>MAX(0,total_abstraction_km3!BX120-domestic_gross_demand_km3!BX120-industry_water_withdrawal_km3!BX120)</f>
        <v>1.4131568363270413</v>
      </c>
      <c r="BY120" s="18">
        <f>MAX(0,total_abstraction_km3!BY120-domestic_gross_demand_km3!BY120-industry_water_withdrawal_km3!BY120)</f>
        <v>38.103985799999997</v>
      </c>
      <c r="BZ120" s="18">
        <f>MAX(0,total_abstraction_km3!BZ120-domestic_gross_demand_km3!BZ120-industry_water_withdrawal_km3!BZ120)</f>
        <v>2.9613086057408626</v>
      </c>
      <c r="CA120" s="18">
        <f>MAX(0,total_abstraction_km3!CA120-domestic_gross_demand_km3!CA120-industry_water_withdrawal_km3!CA120)</f>
        <v>43.755654199999995</v>
      </c>
      <c r="CB120" s="18">
        <f>MAX(0,total_abstraction_km3!CB120-domestic_gross_demand_km3!CB120-industry_water_withdrawal_km3!CB120)</f>
        <v>2.5956820280572663</v>
      </c>
      <c r="CC120" s="18">
        <f>MAX(0,total_abstraction_km3!CC120-domestic_gross_demand_km3!CC120-industry_water_withdrawal_km3!CC120)</f>
        <v>51.908381599999998</v>
      </c>
      <c r="CD120" s="18">
        <f>MAX(0,total_abstraction_km3!CD120-domestic_gross_demand_km3!CD120-industry_water_withdrawal_km3!CD120)</f>
        <v>1.520439260043156</v>
      </c>
      <c r="CE120" s="18">
        <f>MAX(0,total_abstraction_km3!CE120-domestic_gross_demand_km3!CE120-industry_water_withdrawal_km3!CE120)</f>
        <v>63.336037999999995</v>
      </c>
      <c r="CF120" s="18">
        <f>MAX(0,total_abstraction_km3!CF120-domestic_gross_demand_km3!CF120-industry_water_withdrawal_km3!CF120)</f>
        <v>8.0708233936506826</v>
      </c>
      <c r="CG120" s="18">
        <f>MAX(0,total_abstraction_km3!CG120-domestic_gross_demand_km3!CG120-industry_water_withdrawal_km3!CG120)</f>
        <v>92.965056000000004</v>
      </c>
      <c r="CH120" s="18">
        <f>MAX(0,total_abstraction_km3!CH120-domestic_gross_demand_km3!CH120-industry_water_withdrawal_km3!CH120)</f>
        <v>10.826349629155498</v>
      </c>
      <c r="CI120" s="18">
        <f>MAX(0,total_abstraction_km3!CI120-domestic_gross_demand_km3!CI120-industry_water_withdrawal_km3!CI120)</f>
        <v>104.95764200000001</v>
      </c>
      <c r="CJ120" s="18">
        <f>MAX(0,total_abstraction_km3!CJ120-domestic_gross_demand_km3!CJ120-industry_water_withdrawal_km3!CJ120)</f>
        <v>4.4062886063463091</v>
      </c>
      <c r="CK120" s="18">
        <f>MAX(0,total_abstraction_km3!CK120-domestic_gross_demand_km3!CK120-industry_water_withdrawal_km3!CK120)</f>
        <v>102.72391999999999</v>
      </c>
      <c r="CL120" s="18">
        <f>MAX(0,total_abstraction_km3!CL120-domestic_gross_demand_km3!CL120-industry_water_withdrawal_km3!CL120)</f>
        <v>7.1400994196967824</v>
      </c>
      <c r="CM120" s="18">
        <f>MAX(0,total_abstraction_km3!CM120-domestic_gross_demand_km3!CM120-industry_water_withdrawal_km3!CM120)</f>
        <v>106.483542</v>
      </c>
      <c r="CN120" s="18">
        <f>MAX(0,total_abstraction_km3!CN120-domestic_gross_demand_km3!CN120-industry_water_withdrawal_km3!CN120)</f>
        <v>18.812743936206068</v>
      </c>
      <c r="CO120" s="18">
        <f>MAX(0,total_abstraction_km3!CO120-domestic_gross_demand_km3!CO120-industry_water_withdrawal_km3!CO120)</f>
        <v>136.41633199999998</v>
      </c>
      <c r="CP120" s="18">
        <f>MAX(0,total_abstraction_km3!CP120-domestic_gross_demand_km3!CP120-industry_water_withdrawal_km3!CP120)</f>
        <v>6.7118640790436741</v>
      </c>
      <c r="CQ120" s="18">
        <f>MAX(0,total_abstraction_km3!CQ120-domestic_gross_demand_km3!CQ120-industry_water_withdrawal_km3!CQ120)</f>
        <v>140.91034599999998</v>
      </c>
      <c r="CR120" s="18">
        <f>MAX(0,total_abstraction_km3!CR120-domestic_gross_demand_km3!CR120-industry_water_withdrawal_km3!CR120)</f>
        <v>4.2294042191148131</v>
      </c>
      <c r="CS120" s="18">
        <f>MAX(0,total_abstraction_km3!CS120-domestic_gross_demand_km3!CS120-industry_water_withdrawal_km3!CS120)</f>
        <v>140.13132666666633</v>
      </c>
      <c r="CT120" s="18">
        <f>MAX(0,total_abstraction_km3!CT120-domestic_gross_demand_km3!CT120-industry_water_withdrawal_km3!CT120)</f>
        <v>1.6972967040401612</v>
      </c>
    </row>
    <row r="121" spans="1:98" x14ac:dyDescent="0.25">
      <c r="A121" s="18">
        <v>204</v>
      </c>
      <c r="B121" s="18" t="s">
        <v>2030</v>
      </c>
      <c r="C121" s="18" t="s">
        <v>644</v>
      </c>
      <c r="D121" s="18" t="s">
        <v>458</v>
      </c>
      <c r="E121" s="18" t="s">
        <v>246</v>
      </c>
      <c r="F121" s="18">
        <f>MAX(0,total_abstraction_km3!F121-domestic_gross_demand_km3!F121-industry_water_withdrawal_km3!F121)</f>
        <v>2.5289199999999999E-7</v>
      </c>
      <c r="G121" s="18">
        <f>MAX(0,total_abstraction_km3!G121-domestic_gross_demand_km3!G121-industry_water_withdrawal_km3!G121)</f>
        <v>2.5303999999999999E-7</v>
      </c>
      <c r="H121" s="18">
        <f>MAX(0,total_abstraction_km3!H121-domestic_gross_demand_km3!H121-industry_water_withdrawal_km3!H121)</f>
        <v>2.5410500000000001E-7</v>
      </c>
      <c r="I121" s="18">
        <f>MAX(0,total_abstraction_km3!I121-domestic_gross_demand_km3!I121-industry_water_withdrawal_km3!I121)</f>
        <v>2.8852100000000002E-7</v>
      </c>
      <c r="J121" s="18">
        <f>MAX(0,total_abstraction_km3!J121-domestic_gross_demand_km3!J121-industry_water_withdrawal_km3!J121)</f>
        <v>3.26574E-7</v>
      </c>
      <c r="K121" s="18">
        <f>MAX(0,total_abstraction_km3!K121-domestic_gross_demand_km3!K121-industry_water_withdrawal_km3!K121)</f>
        <v>3.6460599999999998E-7</v>
      </c>
      <c r="L121" s="18">
        <f>MAX(0,total_abstraction_km3!L121-domestic_gross_demand_km3!L121-industry_water_withdrawal_km3!L121)</f>
        <v>3.9765999999999998E-7</v>
      </c>
      <c r="M121" s="18">
        <f>MAX(0,total_abstraction_km3!M121-domestic_gross_demand_km3!M121-industry_water_withdrawal_km3!M121)</f>
        <v>4.2502300000000001E-7</v>
      </c>
      <c r="N121" s="18">
        <f>MAX(0,total_abstraction_km3!N121-domestic_gross_demand_km3!N121-industry_water_withdrawal_km3!N121)</f>
        <v>4.8058399999999998E-7</v>
      </c>
      <c r="O121" s="18">
        <f>MAX(0,total_abstraction_km3!O121-domestic_gross_demand_km3!O121-industry_water_withdrawal_km3!O121)</f>
        <v>5.3295599999999997E-7</v>
      </c>
      <c r="P121" s="18">
        <f>MAX(0,total_abstraction_km3!P121-domestic_gross_demand_km3!P121-industry_water_withdrawal_km3!P121)</f>
        <v>5.57908E-7</v>
      </c>
      <c r="Q121" s="18">
        <f>MAX(0,total_abstraction_km3!Q121-domestic_gross_demand_km3!Q121-industry_water_withdrawal_km3!Q121)</f>
        <v>5.9319000000000003E-7</v>
      </c>
      <c r="R121" s="18">
        <f>MAX(0,total_abstraction_km3!R121-domestic_gross_demand_km3!R121-industry_water_withdrawal_km3!R121)</f>
        <v>6.1933099999999995E-7</v>
      </c>
      <c r="S121" s="18">
        <f>MAX(0,total_abstraction_km3!S121-domestic_gross_demand_km3!S121-industry_water_withdrawal_km3!S121)</f>
        <v>6.9135099999999998E-7</v>
      </c>
      <c r="T121" s="18">
        <f>MAX(0,total_abstraction_km3!T121-domestic_gross_demand_km3!T121-industry_water_withdrawal_km3!T121)</f>
        <v>7.0525199999999999E-7</v>
      </c>
      <c r="U121" s="18">
        <f>MAX(0,total_abstraction_km3!U121-domestic_gross_demand_km3!U121-industry_water_withdrawal_km3!U121)</f>
        <v>7.7246399999999997E-7</v>
      </c>
      <c r="V121" s="18">
        <f>MAX(0,total_abstraction_km3!V121-domestic_gross_demand_km3!V121-industry_water_withdrawal_km3!V121)</f>
        <v>8.0092799999999996E-7</v>
      </c>
      <c r="W121" s="18">
        <f>MAX(0,total_abstraction_km3!W121-domestic_gross_demand_km3!W121-industry_water_withdrawal_km3!W121)</f>
        <v>8.2857100000000004E-7</v>
      </c>
      <c r="X121" s="18">
        <f>MAX(0,total_abstraction_km3!X121-domestic_gross_demand_km3!X121-industry_water_withdrawal_km3!X121)</f>
        <v>8.2879399999999995E-7</v>
      </c>
      <c r="Y121" s="18">
        <f>MAX(0,total_abstraction_km3!Y121-domestic_gross_demand_km3!Y121-industry_water_withdrawal_km3!Y121)</f>
        <v>8.0902800000000004E-7</v>
      </c>
      <c r="Z121" s="18">
        <f>MAX(0,total_abstraction_km3!Z121-domestic_gross_demand_km3!Z121-industry_water_withdrawal_km3!Z121)</f>
        <v>7.6930100000000001E-7</v>
      </c>
      <c r="AA121" s="18">
        <f>MAX(0,total_abstraction_km3!AA121-domestic_gross_demand_km3!AA121-industry_water_withdrawal_km3!AA121)</f>
        <v>7.4503000000000005E-7</v>
      </c>
      <c r="AB121" s="18">
        <f>MAX(0,total_abstraction_km3!AB121-domestic_gross_demand_km3!AB121-industry_water_withdrawal_km3!AB121)</f>
        <v>7.3412599999999997E-7</v>
      </c>
      <c r="AC121" s="18">
        <f>MAX(0,total_abstraction_km3!AC121-domestic_gross_demand_km3!AC121-industry_water_withdrawal_km3!AC121)</f>
        <v>7.4448900000000004E-7</v>
      </c>
      <c r="AD121" s="18">
        <f>MAX(0,total_abstraction_km3!AD121-domestic_gross_demand_km3!AD121-industry_water_withdrawal_km3!AD121)</f>
        <v>7.6692099999999996E-7</v>
      </c>
      <c r="AE121" s="18">
        <f>MAX(0,total_abstraction_km3!AE121-domestic_gross_demand_km3!AE121-industry_water_withdrawal_km3!AE121)</f>
        <v>7.9005099999999999E-7</v>
      </c>
      <c r="AF121" s="18">
        <f>MAX(0,total_abstraction_km3!AF121-domestic_gross_demand_km3!AF121-industry_water_withdrawal_km3!AF121)</f>
        <v>7.9775400000000001E-7</v>
      </c>
      <c r="AG121" s="18">
        <f>MAX(0,total_abstraction_km3!AG121-domestic_gross_demand_km3!AG121-industry_water_withdrawal_km3!AG121)</f>
        <v>8.3276300000000003E-7</v>
      </c>
      <c r="AH121" s="18">
        <f>MAX(0,total_abstraction_km3!AH121-domestic_gross_demand_km3!AH121-industry_water_withdrawal_km3!AH121)</f>
        <v>8.5201100000000004E-7</v>
      </c>
      <c r="AI121" s="18">
        <f>MAX(0,total_abstraction_km3!AI121-domestic_gross_demand_km3!AI121-industry_water_withdrawal_km3!AI121)</f>
        <v>8.75856E-7</v>
      </c>
      <c r="AJ121" s="18">
        <f>MAX(0,total_abstraction_km3!AJ121-domestic_gross_demand_km3!AJ121-industry_water_withdrawal_km3!AJ121)</f>
        <v>9.0284999999999996E-7</v>
      </c>
      <c r="AK121" s="18">
        <f>MAX(0,total_abstraction_km3!AK121-domestic_gross_demand_km3!AK121-industry_water_withdrawal_km3!AK121)</f>
        <v>9.2623299999999998E-7</v>
      </c>
      <c r="AL121" s="18">
        <f>MAX(0,total_abstraction_km3!AL121-domestic_gross_demand_km3!AL121-industry_water_withdrawal_km3!AL121)</f>
        <v>9.912449999999999E-7</v>
      </c>
      <c r="AM121" s="18">
        <f>MAX(0,total_abstraction_km3!AM121-domestic_gross_demand_km3!AM121-industry_water_withdrawal_km3!AM121)</f>
        <v>9.3063500000000005E-7</v>
      </c>
      <c r="AN121" s="18">
        <f>MAX(0,total_abstraction_km3!AN121-domestic_gross_demand_km3!AN121-industry_water_withdrawal_km3!AN121)</f>
        <v>1.0030500000000001E-6</v>
      </c>
      <c r="AO121" s="18">
        <f>MAX(0,total_abstraction_km3!AO121-domestic_gross_demand_km3!AO121-industry_water_withdrawal_km3!AO121)</f>
        <v>1.03071E-6</v>
      </c>
      <c r="AP121" s="18">
        <f>MAX(0,total_abstraction_km3!AP121-domestic_gross_demand_km3!AP121-industry_water_withdrawal_km3!AP121)</f>
        <v>1.0742199999999999E-6</v>
      </c>
      <c r="AQ121" s="18">
        <f>MAX(0,total_abstraction_km3!AQ121-domestic_gross_demand_km3!AQ121-industry_water_withdrawal_km3!AQ121)</f>
        <v>1.06959E-6</v>
      </c>
      <c r="AR121" s="18">
        <f>MAX(0,total_abstraction_km3!AR121-domestic_gross_demand_km3!AR121-industry_water_withdrawal_km3!AR121)</f>
        <v>1.0823800000000001E-6</v>
      </c>
      <c r="AS121" s="18">
        <f>MAX(0,total_abstraction_km3!AS121-domestic_gross_demand_km3!AS121-industry_water_withdrawal_km3!AS121)</f>
        <v>1.0786299999999999E-6</v>
      </c>
      <c r="AT121" s="18">
        <f>MAX(0,total_abstraction_km3!AT121-domestic_gross_demand_km3!AT121-industry_water_withdrawal_km3!AT121)</f>
        <v>1.07383E-6</v>
      </c>
      <c r="AU121" s="18">
        <f>MAX(0,total_abstraction_km3!AU121-domestic_gross_demand_km3!AU121-industry_water_withdrawal_km3!AU121)</f>
        <v>1.0800799999999999E-6</v>
      </c>
      <c r="AV121" s="18">
        <f>MAX(0,total_abstraction_km3!AV121-domestic_gross_demand_km3!AV121-industry_water_withdrawal_km3!AV121)</f>
        <v>9.3427800000000002E-7</v>
      </c>
      <c r="AW121" s="18">
        <f>MAX(0,total_abstraction_km3!AW121-domestic_gross_demand_km3!AW121-industry_water_withdrawal_km3!AW121)</f>
        <v>9.3186399999999999E-7</v>
      </c>
      <c r="AX121" s="18">
        <f>MAX(0,total_abstraction_km3!AX121-domestic_gross_demand_km3!AX121-industry_water_withdrawal_km3!AX121)</f>
        <v>9.32229E-7</v>
      </c>
      <c r="AY121" s="18">
        <f>MAX(0,total_abstraction_km3!AY121-domestic_gross_demand_km3!AY121-industry_water_withdrawal_km3!AY121)</f>
        <v>9.6832800000000004E-7</v>
      </c>
      <c r="AZ121" s="18">
        <f>MAX(0,total_abstraction_km3!AZ121-domestic_gross_demand_km3!AZ121-industry_water_withdrawal_km3!AZ121)</f>
        <v>9.8651999999999992E-7</v>
      </c>
      <c r="BA121" s="18">
        <f>MAX(0,total_abstraction_km3!BA121-domestic_gross_demand_km3!BA121-industry_water_withdrawal_km3!BA121)</f>
        <v>1.0040700000000001E-6</v>
      </c>
      <c r="BB121" s="18">
        <f>MAX(0,total_abstraction_km3!BB121-domestic_gross_demand_km3!BB121-industry_water_withdrawal_km3!BB121)</f>
        <v>1.0260100000000001E-6</v>
      </c>
      <c r="BC121" s="18">
        <f>MAX(0,total_abstraction_km3!BC121-domestic_gross_demand_km3!BC121-industry_water_withdrawal_km3!BC121)</f>
        <v>1.2470399999999999E-6</v>
      </c>
      <c r="BD121" s="18">
        <f>MAX(0,total_abstraction_km3!BD121-domestic_gross_demand_km3!BD121-industry_water_withdrawal_km3!BD121)</f>
        <v>1.25927E-6</v>
      </c>
      <c r="BE121" s="18">
        <f>MAX(0,total_abstraction_km3!BE121-domestic_gross_demand_km3!BE121-industry_water_withdrawal_km3!BE121)</f>
        <v>1.2213700000000001E-6</v>
      </c>
      <c r="BF121" s="18">
        <f>MAX(0,total_abstraction_km3!BF121-domestic_gross_demand_km3!BF121-industry_water_withdrawal_km3!BF121)</f>
        <v>1.2200599999999999E-6</v>
      </c>
      <c r="BG121" s="18">
        <f>MAX(0,total_abstraction_km3!BG121-domestic_gross_demand_km3!BG121-industry_water_withdrawal_km3!BG121)</f>
        <v>1.2208799999999999E-6</v>
      </c>
      <c r="BH121" s="18">
        <f>MAX(0,total_abstraction_km3!BH121-domestic_gross_demand_km3!BH121-industry_water_withdrawal_km3!BH121)</f>
        <v>1.2255200000000001E-6</v>
      </c>
      <c r="BI121" s="18">
        <f>MAX(0,total_abstraction_km3!BI121-domestic_gross_demand_km3!BI121-industry_water_withdrawal_km3!BI121)</f>
        <v>1.2205499999999999E-6</v>
      </c>
      <c r="BJ121" s="18">
        <f>MAX(0,total_abstraction_km3!BJ121-domestic_gross_demand_km3!BJ121-industry_water_withdrawal_km3!BJ121)</f>
        <v>1.20771E-6</v>
      </c>
      <c r="BK121" s="18">
        <f>MAX(0,total_abstraction_km3!BK121-domestic_gross_demand_km3!BK121-industry_water_withdrawal_km3!BK121)</f>
        <v>1.19859E-6</v>
      </c>
      <c r="BL121" s="18">
        <f>MAX(0,total_abstraction_km3!BL121-domestic_gross_demand_km3!BL121-industry_water_withdrawal_km3!BL121)</f>
        <v>8.40324517241379E-7</v>
      </c>
      <c r="BM121" s="18">
        <f>MAX(0,total_abstraction_km3!BM121-domestic_gross_demand_km3!BM121-industry_water_withdrawal_km3!BM121)</f>
        <v>2.8407148514699999E-7</v>
      </c>
      <c r="BN121" s="18" t="e">
        <f>MAX(0,total_abstraction_km3!BN121-domestic_gross_demand_km3!BN121-industry_water_withdrawal_km3!BN121)</f>
        <v>#VALUE!</v>
      </c>
      <c r="BO121" s="18" t="e">
        <f>MAX(0,total_abstraction_km3!BO121-domestic_gross_demand_km3!BO121-industry_water_withdrawal_km3!BO121)</f>
        <v>#VALUE!</v>
      </c>
      <c r="BP121" s="18" t="e">
        <f>MAX(0,total_abstraction_km3!BP121-domestic_gross_demand_km3!BP121-industry_water_withdrawal_km3!BP121)</f>
        <v>#VALUE!</v>
      </c>
      <c r="BQ121" s="18" t="e">
        <f>MAX(0,total_abstraction_km3!BQ121-domestic_gross_demand_km3!BQ121-industry_water_withdrawal_km3!BQ121)</f>
        <v>#VALUE!</v>
      </c>
      <c r="BR121" s="18" t="e">
        <f>MAX(0,total_abstraction_km3!BR121-domestic_gross_demand_km3!BR121-industry_water_withdrawal_km3!BR121)</f>
        <v>#VALUE!</v>
      </c>
      <c r="BS121" s="18" t="e">
        <f>MAX(0,total_abstraction_km3!BS121-domestic_gross_demand_km3!BS121-industry_water_withdrawal_km3!BS121)</f>
        <v>#VALUE!</v>
      </c>
      <c r="BT121" s="18">
        <f>MAX(0,total_abstraction_km3!BT121-domestic_gross_demand_km3!BT121-industry_water_withdrawal_km3!BT121)</f>
        <v>1.5897169276200299E-8</v>
      </c>
      <c r="BU121" s="18" t="e">
        <f>MAX(0,total_abstraction_km3!BU121-domestic_gross_demand_km3!BU121-industry_water_withdrawal_km3!BU121)</f>
        <v>#VALUE!</v>
      </c>
      <c r="BV121" s="18" t="e">
        <f>MAX(0,total_abstraction_km3!BV121-domestic_gross_demand_km3!BV121-industry_water_withdrawal_km3!BV121)</f>
        <v>#VALUE!</v>
      </c>
      <c r="BW121" s="18">
        <f>MAX(0,total_abstraction_km3!BW121-domestic_gross_demand_km3!BW121-industry_water_withdrawal_km3!BW121)</f>
        <v>2.7502640000000001E-7</v>
      </c>
      <c r="BX121" s="18">
        <f>MAX(0,total_abstraction_km3!BX121-domestic_gross_demand_km3!BX121-industry_water_withdrawal_km3!BX121)</f>
        <v>3.2597153714703402E-8</v>
      </c>
      <c r="BY121" s="18">
        <f>MAX(0,total_abstraction_km3!BY121-domestic_gross_demand_km3!BY121-industry_water_withdrawal_km3!BY121)</f>
        <v>4.4016580000000001E-7</v>
      </c>
      <c r="BZ121" s="18">
        <f>MAX(0,total_abstraction_km3!BZ121-domestic_gross_demand_km3!BZ121-industry_water_withdrawal_km3!BZ121)</f>
        <v>6.7061507045398299E-8</v>
      </c>
      <c r="CA121" s="18">
        <f>MAX(0,total_abstraction_km3!CA121-domestic_gross_demand_km3!CA121-industry_water_withdrawal_km3!CA121)</f>
        <v>6.3340639999999997E-7</v>
      </c>
      <c r="CB121" s="18">
        <f>MAX(0,total_abstraction_km3!CB121-domestic_gross_demand_km3!CB121-industry_water_withdrawal_km3!CB121)</f>
        <v>6.3314396122051096E-8</v>
      </c>
      <c r="CC121" s="18">
        <f>MAX(0,total_abstraction_km3!CC121-domestic_gross_demand_km3!CC121-industry_water_withdrawal_km3!CC121)</f>
        <v>8.0795700000000001E-7</v>
      </c>
      <c r="CD121" s="18">
        <f>MAX(0,total_abstraction_km3!CD121-domestic_gross_demand_km3!CD121-industry_water_withdrawal_km3!CD121)</f>
        <v>2.3288540615504501E-8</v>
      </c>
      <c r="CE121" s="18">
        <f>MAX(0,total_abstraction_km3!CE121-domestic_gross_demand_km3!CE121-industry_water_withdrawal_km3!CE121)</f>
        <v>7.5197340000000003E-7</v>
      </c>
      <c r="CF121" s="18">
        <f>MAX(0,total_abstraction_km3!CF121-domestic_gross_demand_km3!CF121-industry_water_withdrawal_km3!CF121)</f>
        <v>1.5382077242687301E-8</v>
      </c>
      <c r="CG121" s="18">
        <f>MAX(0,total_abstraction_km3!CG121-domestic_gross_demand_km3!CG121-industry_water_withdrawal_km3!CG121)</f>
        <v>8.2968700000000004E-7</v>
      </c>
      <c r="CH121" s="18">
        <f>MAX(0,total_abstraction_km3!CH121-domestic_gross_demand_km3!CH121-industry_water_withdrawal_km3!CH121)</f>
        <v>3.6159812976562801E-8</v>
      </c>
      <c r="CI121" s="18">
        <f>MAX(0,total_abstraction_km3!CI121-domestic_gross_demand_km3!CI121-industry_water_withdrawal_km3!CI121)</f>
        <v>9.5080259999999997E-7</v>
      </c>
      <c r="CJ121" s="18">
        <f>MAX(0,total_abstraction_km3!CJ121-domestic_gross_demand_km3!CJ121-industry_water_withdrawal_km3!CJ121)</f>
        <v>4.3804188456128301E-8</v>
      </c>
      <c r="CK121" s="18">
        <f>MAX(0,total_abstraction_km3!CK121-domestic_gross_demand_km3!CK121-industry_water_withdrawal_km3!CK121)</f>
        <v>1.0671060000000001E-6</v>
      </c>
      <c r="CL121" s="18">
        <f>MAX(0,total_abstraction_km3!CL121-domestic_gross_demand_km3!CL121-industry_water_withdrawal_km3!CL121)</f>
        <v>2.09018283889233E-8</v>
      </c>
      <c r="CM121" s="18">
        <f>MAX(0,total_abstraction_km3!CM121-domestic_gross_demand_km3!CM121-industry_water_withdrawal_km3!CM121)</f>
        <v>9.9045620000000002E-7</v>
      </c>
      <c r="CN121" s="18">
        <f>MAX(0,total_abstraction_km3!CN121-domestic_gross_demand_km3!CN121-industry_water_withdrawal_km3!CN121)</f>
        <v>7.8998510949257702E-8</v>
      </c>
      <c r="CO121" s="18">
        <f>MAX(0,total_abstraction_km3!CO121-domestic_gross_demand_km3!CO121-industry_water_withdrawal_km3!CO121)</f>
        <v>1.0463935999999999E-6</v>
      </c>
      <c r="CP121" s="18">
        <f>MAX(0,total_abstraction_km3!CP121-domestic_gross_demand_km3!CP121-industry_water_withdrawal_km3!CP121)</f>
        <v>1.1417622561111399E-7</v>
      </c>
      <c r="CQ121" s="18">
        <f>MAX(0,total_abstraction_km3!CQ121-domestic_gross_demand_km3!CQ121-industry_water_withdrawal_km3!CQ121)</f>
        <v>1.22942E-6</v>
      </c>
      <c r="CR121" s="18">
        <f>MAX(0,total_abstraction_km3!CR121-domestic_gross_demand_km3!CR121-industry_water_withdrawal_km3!CR121)</f>
        <v>1.6819454509584999E-8</v>
      </c>
      <c r="CS121" s="18">
        <f>MAX(0,total_abstraction_km3!CS121-domestic_gross_demand_km3!CS121-industry_water_withdrawal_km3!CS121)</f>
        <v>1.2089500000000001E-6</v>
      </c>
      <c r="CT121" s="18">
        <f>MAX(0,total_abstraction_km3!CT121-domestic_gross_demand_km3!CT121-industry_water_withdrawal_km3!CT121)</f>
        <v>1.10323886806076E-8</v>
      </c>
    </row>
    <row r="122" spans="1:98" x14ac:dyDescent="0.25">
      <c r="A122" s="18">
        <v>205</v>
      </c>
      <c r="B122" s="18" t="s">
        <v>2031</v>
      </c>
      <c r="C122" s="18" t="s">
        <v>645</v>
      </c>
      <c r="D122" s="18" t="s">
        <v>424</v>
      </c>
      <c r="E122" s="18" t="s">
        <v>404</v>
      </c>
      <c r="F122" s="18">
        <f>MAX(0,total_abstraction_km3!F122-domestic_gross_demand_km3!F122-industry_water_withdrawal_km3!F122)</f>
        <v>3.7637429999999999E-2</v>
      </c>
      <c r="G122" s="18">
        <f>MAX(0,total_abstraction_km3!G122-domestic_gross_demand_km3!G122-industry_water_withdrawal_km3!G122)</f>
        <v>4.3510840000000002E-2</v>
      </c>
      <c r="H122" s="18">
        <f>MAX(0,total_abstraction_km3!H122-domestic_gross_demand_km3!H122-industry_water_withdrawal_km3!H122)</f>
        <v>3.3946710000000005E-2</v>
      </c>
      <c r="I122" s="18">
        <f>MAX(0,total_abstraction_km3!I122-domestic_gross_demand_km3!I122-industry_water_withdrawal_km3!I122)</f>
        <v>4.2266490000000004E-2</v>
      </c>
      <c r="J122" s="18">
        <f>MAX(0,total_abstraction_km3!J122-domestic_gross_demand_km3!J122-industry_water_withdrawal_km3!J122)</f>
        <v>4.9932929999999993E-2</v>
      </c>
      <c r="K122" s="18">
        <f>MAX(0,total_abstraction_km3!K122-domestic_gross_demand_km3!K122-industry_water_withdrawal_km3!K122)</f>
        <v>3.6624730000000001E-2</v>
      </c>
      <c r="L122" s="18">
        <f>MAX(0,total_abstraction_km3!L122-domestic_gross_demand_km3!L122-industry_water_withdrawal_km3!L122)</f>
        <v>5.0814969999999987E-2</v>
      </c>
      <c r="M122" s="18">
        <f>MAX(0,total_abstraction_km3!M122-domestic_gross_demand_km3!M122-industry_water_withdrawal_km3!M122)</f>
        <v>5.1118790000000011E-2</v>
      </c>
      <c r="N122" s="18">
        <f>MAX(0,total_abstraction_km3!N122-domestic_gross_demand_km3!N122-industry_water_withdrawal_km3!N122)</f>
        <v>5.0076609999999994E-2</v>
      </c>
      <c r="O122" s="18">
        <f>MAX(0,total_abstraction_km3!O122-domestic_gross_demand_km3!O122-industry_water_withdrawal_km3!O122)</f>
        <v>5.7433689999999996E-2</v>
      </c>
      <c r="P122" s="18">
        <f>MAX(0,total_abstraction_km3!P122-domestic_gross_demand_km3!P122-industry_water_withdrawal_km3!P122)</f>
        <v>5.4975679999999999E-2</v>
      </c>
      <c r="Q122" s="18">
        <f>MAX(0,total_abstraction_km3!Q122-domestic_gross_demand_km3!Q122-industry_water_withdrawal_km3!Q122)</f>
        <v>5.1394599999999999E-2</v>
      </c>
      <c r="R122" s="18">
        <f>MAX(0,total_abstraction_km3!R122-domestic_gross_demand_km3!R122-industry_water_withdrawal_km3!R122)</f>
        <v>4.9194990000000008E-2</v>
      </c>
      <c r="S122" s="18">
        <f>MAX(0,total_abstraction_km3!S122-domestic_gross_demand_km3!S122-industry_water_withdrawal_km3!S122)</f>
        <v>4.9828189999999994E-2</v>
      </c>
      <c r="T122" s="18">
        <f>MAX(0,total_abstraction_km3!T122-domestic_gross_demand_km3!T122-industry_water_withdrawal_km3!T122)</f>
        <v>5.8818000000000002E-2</v>
      </c>
      <c r="U122" s="18">
        <f>MAX(0,total_abstraction_km3!U122-domestic_gross_demand_km3!U122-industry_water_withdrawal_km3!U122)</f>
        <v>5.2070249999999998E-2</v>
      </c>
      <c r="V122" s="18">
        <f>MAX(0,total_abstraction_km3!V122-domestic_gross_demand_km3!V122-industry_water_withdrawal_km3!V122)</f>
        <v>6.77344E-2</v>
      </c>
      <c r="W122" s="18">
        <f>MAX(0,total_abstraction_km3!W122-domestic_gross_demand_km3!W122-industry_water_withdrawal_km3!W122)</f>
        <v>6.1957499999999999E-2</v>
      </c>
      <c r="X122" s="18">
        <f>MAX(0,total_abstraction_km3!X122-domestic_gross_demand_km3!X122-industry_water_withdrawal_km3!X122)</f>
        <v>5.7116800000000002E-2</v>
      </c>
      <c r="Y122" s="18">
        <f>MAX(0,total_abstraction_km3!Y122-domestic_gross_demand_km3!Y122-industry_water_withdrawal_km3!Y122)</f>
        <v>5.0715199999999995E-2</v>
      </c>
      <c r="Z122" s="18">
        <f>MAX(0,total_abstraction_km3!Z122-domestic_gross_demand_km3!Z122-industry_water_withdrawal_km3!Z122)</f>
        <v>5.8126200000000003E-2</v>
      </c>
      <c r="AA122" s="18">
        <f>MAX(0,total_abstraction_km3!AA122-domestic_gross_demand_km3!AA122-industry_water_withdrawal_km3!AA122)</f>
        <v>5.7422099999999997E-2</v>
      </c>
      <c r="AB122" s="18">
        <f>MAX(0,total_abstraction_km3!AB122-domestic_gross_demand_km3!AB122-industry_water_withdrawal_km3!AB122)</f>
        <v>7.2121299999999999E-2</v>
      </c>
      <c r="AC122" s="18">
        <f>MAX(0,total_abstraction_km3!AC122-domestic_gross_demand_km3!AC122-industry_water_withdrawal_km3!AC122)</f>
        <v>6.3860699999999992E-2</v>
      </c>
      <c r="AD122" s="18">
        <f>MAX(0,total_abstraction_km3!AD122-domestic_gross_demand_km3!AD122-industry_water_withdrawal_km3!AD122)</f>
        <v>6.106099999999999E-2</v>
      </c>
      <c r="AE122" s="18">
        <f>MAX(0,total_abstraction_km3!AE122-domestic_gross_demand_km3!AE122-industry_water_withdrawal_km3!AE122)</f>
        <v>7.2803800000000002E-2</v>
      </c>
      <c r="AF122" s="18">
        <f>MAX(0,total_abstraction_km3!AF122-domestic_gross_demand_km3!AF122-industry_water_withdrawal_km3!AF122)</f>
        <v>6.12358E-2</v>
      </c>
      <c r="AG122" s="18">
        <f>MAX(0,total_abstraction_km3!AG122-domestic_gross_demand_km3!AG122-industry_water_withdrawal_km3!AG122)</f>
        <v>7.1635500000000005E-2</v>
      </c>
      <c r="AH122" s="18">
        <f>MAX(0,total_abstraction_km3!AH122-domestic_gross_demand_km3!AH122-industry_water_withdrawal_km3!AH122)</f>
        <v>5.7590599999999999E-2</v>
      </c>
      <c r="AI122" s="18">
        <f>MAX(0,total_abstraction_km3!AI122-domestic_gross_demand_km3!AI122-industry_water_withdrawal_km3!AI122)</f>
        <v>6.9017499999999996E-2</v>
      </c>
      <c r="AJ122" s="18">
        <f>MAX(0,total_abstraction_km3!AJ122-domestic_gross_demand_km3!AJ122-industry_water_withdrawal_km3!AJ122)</f>
        <v>8.0449400000000004E-2</v>
      </c>
      <c r="AK122" s="18">
        <f>MAX(0,total_abstraction_km3!AK122-domestic_gross_demand_km3!AK122-industry_water_withdrawal_km3!AK122)</f>
        <v>7.3565699999999998E-2</v>
      </c>
      <c r="AL122" s="18">
        <f>MAX(0,total_abstraction_km3!AL122-domestic_gross_demand_km3!AL122-industry_water_withdrawal_km3!AL122)</f>
        <v>7.2021299999999996E-2</v>
      </c>
      <c r="AM122" s="18">
        <f>MAX(0,total_abstraction_km3!AM122-domestic_gross_demand_km3!AM122-industry_water_withdrawal_km3!AM122)</f>
        <v>5.7994399999999995E-2</v>
      </c>
      <c r="AN122" s="18">
        <f>MAX(0,total_abstraction_km3!AN122-domestic_gross_demand_km3!AN122-industry_water_withdrawal_km3!AN122)</f>
        <v>7.4461299999999994E-2</v>
      </c>
      <c r="AO122" s="18">
        <f>MAX(0,total_abstraction_km3!AO122-domestic_gross_demand_km3!AO122-industry_water_withdrawal_km3!AO122)</f>
        <v>7.3308799999999993E-2</v>
      </c>
      <c r="AP122" s="18">
        <f>MAX(0,total_abstraction_km3!AP122-domestic_gross_demand_km3!AP122-industry_water_withdrawal_km3!AP122)</f>
        <v>6.9832199999999983E-2</v>
      </c>
      <c r="AQ122" s="18">
        <f>MAX(0,total_abstraction_km3!AQ122-domestic_gross_demand_km3!AQ122-industry_water_withdrawal_km3!AQ122)</f>
        <v>7.2479199999999994E-2</v>
      </c>
      <c r="AR122" s="18">
        <f>MAX(0,total_abstraction_km3!AR122-domestic_gross_demand_km3!AR122-industry_water_withdrawal_km3!AR122)</f>
        <v>7.0951300000000009E-2</v>
      </c>
      <c r="AS122" s="18">
        <f>MAX(0,total_abstraction_km3!AS122-domestic_gross_demand_km3!AS122-industry_water_withdrawal_km3!AS122)</f>
        <v>6.5594200000000005E-2</v>
      </c>
      <c r="AT122" s="18">
        <f>MAX(0,total_abstraction_km3!AT122-domestic_gross_demand_km3!AT122-industry_water_withdrawal_km3!AT122)</f>
        <v>7.6063099999999995E-2</v>
      </c>
      <c r="AU122" s="18">
        <f>MAX(0,total_abstraction_km3!AU122-domestic_gross_demand_km3!AU122-industry_water_withdrawal_km3!AU122)</f>
        <v>6.623649999999999E-2</v>
      </c>
      <c r="AV122" s="18">
        <f>MAX(0,total_abstraction_km3!AV122-domestic_gross_demand_km3!AV122-industry_water_withdrawal_km3!AV122)</f>
        <v>6.9092999999999988E-2</v>
      </c>
      <c r="AW122" s="18">
        <f>MAX(0,total_abstraction_km3!AW122-domestic_gross_demand_km3!AW122-industry_water_withdrawal_km3!AW122)</f>
        <v>7.4485399999999993E-2</v>
      </c>
      <c r="AX122" s="18">
        <f>MAX(0,total_abstraction_km3!AX122-domestic_gross_demand_km3!AX122-industry_water_withdrawal_km3!AX122)</f>
        <v>8.1538499999999986E-2</v>
      </c>
      <c r="AY122" s="18">
        <f>MAX(0,total_abstraction_km3!AY122-domestic_gross_demand_km3!AY122-industry_water_withdrawal_km3!AY122)</f>
        <v>8.8076699999999994E-2</v>
      </c>
      <c r="AZ122" s="18">
        <f>MAX(0,total_abstraction_km3!AZ122-domestic_gross_demand_km3!AZ122-industry_water_withdrawal_km3!AZ122)</f>
        <v>9.3738199999999994E-2</v>
      </c>
      <c r="BA122" s="18">
        <f>MAX(0,total_abstraction_km3!BA122-domestic_gross_demand_km3!BA122-industry_water_withdrawal_km3!BA122)</f>
        <v>8.1896800000000006E-2</v>
      </c>
      <c r="BB122" s="18">
        <f>MAX(0,total_abstraction_km3!BB122-domestic_gross_demand_km3!BB122-industry_water_withdrawal_km3!BB122)</f>
        <v>7.7941400000000008E-2</v>
      </c>
      <c r="BC122" s="18">
        <f>MAX(0,total_abstraction_km3!BC122-domestic_gross_demand_km3!BC122-industry_water_withdrawal_km3!BC122)</f>
        <v>7.8166000000000013E-2</v>
      </c>
      <c r="BD122" s="18">
        <f>MAX(0,total_abstraction_km3!BD122-domestic_gross_demand_km3!BD122-industry_water_withdrawal_km3!BD122)</f>
        <v>8.6206499999999991E-2</v>
      </c>
      <c r="BE122" s="18">
        <f>MAX(0,total_abstraction_km3!BE122-domestic_gross_demand_km3!BE122-industry_water_withdrawal_km3!BE122)</f>
        <v>7.736259999999999E-2</v>
      </c>
      <c r="BF122" s="18">
        <f>MAX(0,total_abstraction_km3!BF122-domestic_gross_demand_km3!BF122-industry_water_withdrawal_km3!BF122)</f>
        <v>9.1198299999999996E-2</v>
      </c>
      <c r="BG122" s="18">
        <f>MAX(0,total_abstraction_km3!BG122-domestic_gross_demand_km3!BG122-industry_water_withdrawal_km3!BG122)</f>
        <v>8.5895899999999983E-2</v>
      </c>
      <c r="BH122" s="18">
        <f>MAX(0,total_abstraction_km3!BH122-domestic_gross_demand_km3!BH122-industry_water_withdrawal_km3!BH122)</f>
        <v>0.10893400000000002</v>
      </c>
      <c r="BI122" s="18">
        <f>MAX(0,total_abstraction_km3!BI122-domestic_gross_demand_km3!BI122-industry_water_withdrawal_km3!BI122)</f>
        <v>0.11647850000000001</v>
      </c>
      <c r="BJ122" s="18">
        <f>MAX(0,total_abstraction_km3!BJ122-domestic_gross_demand_km3!BJ122-industry_water_withdrawal_km3!BJ122)</f>
        <v>8.7560200000000005E-2</v>
      </c>
      <c r="BK122" s="18">
        <f>MAX(0,total_abstraction_km3!BK122-domestic_gross_demand_km3!BK122-industry_water_withdrawal_km3!BK122)</f>
        <v>0.1014003</v>
      </c>
      <c r="BL122" s="18">
        <f>MAX(0,total_abstraction_km3!BL122-domestic_gross_demand_km3!BL122-industry_water_withdrawal_km3!BL122)</f>
        <v>6.7327120689655004E-2</v>
      </c>
      <c r="BM122" s="18">
        <f>MAX(0,total_abstraction_km3!BM122-domestic_gross_demand_km3!BM122-industry_water_withdrawal_km3!BM122)</f>
        <v>1.5965025132470629E-2</v>
      </c>
      <c r="BN122" s="18">
        <f>MAX(0,total_abstraction_km3!BN122-domestic_gross_demand_km3!BN122-industry_water_withdrawal_km3!BN122)</f>
        <v>0</v>
      </c>
      <c r="BO122" s="18">
        <f>MAX(0,total_abstraction_km3!BO122-domestic_gross_demand_km3!BO122-industry_water_withdrawal_km3!BO122)</f>
        <v>0</v>
      </c>
      <c r="BP122" s="18">
        <f>MAX(0,total_abstraction_km3!BP122-domestic_gross_demand_km3!BP122-industry_water_withdrawal_km3!BP122)</f>
        <v>0</v>
      </c>
      <c r="BQ122" s="18">
        <f>MAX(0,total_abstraction_km3!BQ122-domestic_gross_demand_km3!BQ122-industry_water_withdrawal_km3!BQ122)</f>
        <v>0</v>
      </c>
      <c r="BR122" s="18">
        <f>MAX(0,total_abstraction_km3!BR122-domestic_gross_demand_km3!BR122-industry_water_withdrawal_km3!BR122)</f>
        <v>0</v>
      </c>
      <c r="BS122" s="18">
        <f>MAX(0,total_abstraction_km3!BS122-domestic_gross_demand_km3!BS122-industry_water_withdrawal_km3!BS122)</f>
        <v>0</v>
      </c>
      <c r="BT122" s="18">
        <f>MAX(0,total_abstraction_km3!BT122-domestic_gross_demand_km3!BT122-industry_water_withdrawal_km3!BT122)</f>
        <v>9.2127635054907518E-4</v>
      </c>
      <c r="BU122" s="18">
        <f>MAX(0,total_abstraction_km3!BU122-domestic_gross_demand_km3!BU122-industry_water_withdrawal_km3!BU122)</f>
        <v>0</v>
      </c>
      <c r="BV122" s="18">
        <f>MAX(0,total_abstraction_km3!BV122-domestic_gross_demand_km3!BV122-industry_water_withdrawal_km3!BV122)</f>
        <v>0</v>
      </c>
      <c r="BW122" s="18">
        <f>MAX(0,total_abstraction_km3!BW122-domestic_gross_demand_km3!BW122-industry_water_withdrawal_km3!BW122)</f>
        <v>4.1458880000000004E-2</v>
      </c>
      <c r="BX122" s="18">
        <f>MAX(0,total_abstraction_km3!BX122-domestic_gross_demand_km3!BX122-industry_water_withdrawal_km3!BX122)</f>
        <v>5.6030623362073352E-3</v>
      </c>
      <c r="BY122" s="18">
        <f>MAX(0,total_abstraction_km3!BY122-domestic_gross_demand_km3!BY122-industry_water_withdrawal_km3!BY122)</f>
        <v>4.9213758000000003E-2</v>
      </c>
      <c r="BZ122" s="18">
        <f>MAX(0,total_abstraction_km3!BZ122-domestic_gross_demand_km3!BZ122-industry_water_withdrawal_km3!BZ122)</f>
        <v>7.3488163438059206E-3</v>
      </c>
      <c r="CA122" s="18">
        <f>MAX(0,total_abstraction_km3!CA122-domestic_gross_demand_km3!CA122-industry_water_withdrawal_km3!CA122)</f>
        <v>5.2842291999999999E-2</v>
      </c>
      <c r="CB122" s="18">
        <f>MAX(0,total_abstraction_km3!CB122-domestic_gross_demand_km3!CB122-industry_water_withdrawal_km3!CB122)</f>
        <v>3.5183497644155036E-3</v>
      </c>
      <c r="CC122" s="18">
        <f>MAX(0,total_abstraction_km3!CC122-domestic_gross_demand_km3!CC122-industry_water_withdrawal_km3!CC122)</f>
        <v>5.7918829999999998E-2</v>
      </c>
      <c r="CD122" s="18">
        <f>MAX(0,total_abstraction_km3!CD122-domestic_gross_demand_km3!CD122-industry_water_withdrawal_km3!CD122)</f>
        <v>6.0293962158913814E-3</v>
      </c>
      <c r="CE122" s="18">
        <f>MAX(0,total_abstraction_km3!CE122-domestic_gross_demand_km3!CE122-industry_water_withdrawal_km3!CE122)</f>
        <v>6.2518259999999992E-2</v>
      </c>
      <c r="CF122" s="18">
        <f>MAX(0,total_abstraction_km3!CF122-domestic_gross_demand_km3!CF122-industry_water_withdrawal_km3!CF122)</f>
        <v>5.1541345987888001E-3</v>
      </c>
      <c r="CG122" s="18">
        <f>MAX(0,total_abstraction_km3!CG122-domestic_gross_demand_km3!CG122-industry_water_withdrawal_km3!CG122)</f>
        <v>6.6456639999999997E-2</v>
      </c>
      <c r="CH122" s="18">
        <f>MAX(0,total_abstraction_km3!CH122-domestic_gross_demand_km3!CH122-industry_water_withdrawal_km3!CH122)</f>
        <v>4.7719574582307462E-3</v>
      </c>
      <c r="CI122" s="18">
        <f>MAX(0,total_abstraction_km3!CI122-domestic_gross_demand_km3!CI122-industry_water_withdrawal_km3!CI122)</f>
        <v>7.1698419999999999E-2</v>
      </c>
      <c r="CJ122" s="18">
        <f>MAX(0,total_abstraction_km3!CJ122-domestic_gross_demand_km3!CJ122-industry_water_withdrawal_km3!CJ122)</f>
        <v>5.1503774815665265E-3</v>
      </c>
      <c r="CK122" s="18">
        <f>MAX(0,total_abstraction_km3!CK122-domestic_gross_demand_km3!CK122-industry_water_withdrawal_km3!CK122)</f>
        <v>7.0433139999999991E-2</v>
      </c>
      <c r="CL122" s="18">
        <f>MAX(0,total_abstraction_km3!CL122-domestic_gross_demand_km3!CL122-industry_water_withdrawal_km3!CL122)</f>
        <v>0</v>
      </c>
      <c r="CM122" s="18">
        <f>MAX(0,total_abstraction_km3!CM122-domestic_gross_demand_km3!CM122-industry_water_withdrawal_km3!CM122)</f>
        <v>7.3483300000000001E-2</v>
      </c>
      <c r="CN122" s="18">
        <f>MAX(0,total_abstraction_km3!CN122-domestic_gross_demand_km3!CN122-industry_water_withdrawal_km3!CN122)</f>
        <v>4.2597455669982319E-3</v>
      </c>
      <c r="CO122" s="18">
        <f>MAX(0,total_abstraction_km3!CO122-domestic_gross_demand_km3!CO122-industry_water_withdrawal_km3!CO122)</f>
        <v>8.3963820000000008E-2</v>
      </c>
      <c r="CP122" s="18">
        <f>MAX(0,total_abstraction_km3!CP122-domestic_gross_demand_km3!CP122-industry_water_withdrawal_km3!CP122)</f>
        <v>1.4617889520625118E-3</v>
      </c>
      <c r="CQ122" s="18">
        <f>MAX(0,total_abstraction_km3!CQ122-domestic_gross_demand_km3!CQ122-industry_water_withdrawal_km3!CQ122)</f>
        <v>8.9919459999999979E-2</v>
      </c>
      <c r="CR122" s="18">
        <f>MAX(0,total_abstraction_km3!CR122-domestic_gross_demand_km3!CR122-industry_water_withdrawal_km3!CR122)</f>
        <v>1.1438503646465739E-2</v>
      </c>
      <c r="CS122" s="18">
        <f>MAX(0,total_abstraction_km3!CS122-domestic_gross_demand_km3!CS122-industry_water_withdrawal_km3!CS122)</f>
        <v>0.10181300000000029</v>
      </c>
      <c r="CT122" s="18">
        <f>MAX(0,total_abstraction_km3!CT122-domestic_gross_demand_km3!CT122-industry_water_withdrawal_km3!CT122)</f>
        <v>1.4356723241994176E-2</v>
      </c>
    </row>
    <row r="123" spans="1:98" x14ac:dyDescent="0.25">
      <c r="A123" s="18">
        <v>206</v>
      </c>
      <c r="B123" s="18" t="s">
        <v>2032</v>
      </c>
      <c r="C123" s="18" t="s">
        <v>646</v>
      </c>
      <c r="D123" s="18" t="s">
        <v>458</v>
      </c>
      <c r="E123" s="18" t="s">
        <v>384</v>
      </c>
      <c r="F123" s="18">
        <f>MAX(0,total_abstraction_km3!F123-domestic_gross_demand_km3!F123-industry_water_withdrawal_km3!F123)</f>
        <v>0</v>
      </c>
      <c r="G123" s="18">
        <f>MAX(0,total_abstraction_km3!G123-domestic_gross_demand_km3!G123-industry_water_withdrawal_km3!G123)</f>
        <v>0</v>
      </c>
      <c r="H123" s="18">
        <f>MAX(0,total_abstraction_km3!H123-domestic_gross_demand_km3!H123-industry_water_withdrawal_km3!H123)</f>
        <v>0</v>
      </c>
      <c r="I123" s="18">
        <f>MAX(0,total_abstraction_km3!I123-domestic_gross_demand_km3!I123-industry_water_withdrawal_km3!I123)</f>
        <v>0</v>
      </c>
      <c r="J123" s="18">
        <f>MAX(0,total_abstraction_km3!J123-domestic_gross_demand_km3!J123-industry_water_withdrawal_km3!J123)</f>
        <v>0</v>
      </c>
      <c r="K123" s="18">
        <f>MAX(0,total_abstraction_km3!K123-domestic_gross_demand_km3!K123-industry_water_withdrawal_km3!K123)</f>
        <v>0</v>
      </c>
      <c r="L123" s="18">
        <f>MAX(0,total_abstraction_km3!L123-domestic_gross_demand_km3!L123-industry_water_withdrawal_km3!L123)</f>
        <v>0</v>
      </c>
      <c r="M123" s="18">
        <f>MAX(0,total_abstraction_km3!M123-domestic_gross_demand_km3!M123-industry_water_withdrawal_km3!M123)</f>
        <v>0</v>
      </c>
      <c r="N123" s="18">
        <f>MAX(0,total_abstraction_km3!N123-domestic_gross_demand_km3!N123-industry_water_withdrawal_km3!N123)</f>
        <v>0</v>
      </c>
      <c r="O123" s="18">
        <f>MAX(0,total_abstraction_km3!O123-domestic_gross_demand_km3!O123-industry_water_withdrawal_km3!O123)</f>
        <v>0</v>
      </c>
      <c r="P123" s="18">
        <f>MAX(0,total_abstraction_km3!P123-domestic_gross_demand_km3!P123-industry_water_withdrawal_km3!P123)</f>
        <v>0</v>
      </c>
      <c r="Q123" s="18">
        <f>MAX(0,total_abstraction_km3!Q123-domestic_gross_demand_km3!Q123-industry_water_withdrawal_km3!Q123)</f>
        <v>0</v>
      </c>
      <c r="R123" s="18">
        <f>MAX(0,total_abstraction_km3!R123-domestic_gross_demand_km3!R123-industry_water_withdrawal_km3!R123)</f>
        <v>0</v>
      </c>
      <c r="S123" s="18">
        <f>MAX(0,total_abstraction_km3!S123-domestic_gross_demand_km3!S123-industry_water_withdrawal_km3!S123)</f>
        <v>0</v>
      </c>
      <c r="T123" s="18">
        <f>MAX(0,total_abstraction_km3!T123-domestic_gross_demand_km3!T123-industry_water_withdrawal_km3!T123)</f>
        <v>0</v>
      </c>
      <c r="U123" s="18">
        <f>MAX(0,total_abstraction_km3!U123-domestic_gross_demand_km3!U123-industry_water_withdrawal_km3!U123)</f>
        <v>0</v>
      </c>
      <c r="V123" s="18">
        <f>MAX(0,total_abstraction_km3!V123-domestic_gross_demand_km3!V123-industry_water_withdrawal_km3!V123)</f>
        <v>0</v>
      </c>
      <c r="W123" s="18">
        <f>MAX(0,total_abstraction_km3!W123-domestic_gross_demand_km3!W123-industry_water_withdrawal_km3!W123)</f>
        <v>0</v>
      </c>
      <c r="X123" s="18">
        <f>MAX(0,total_abstraction_km3!X123-domestic_gross_demand_km3!X123-industry_water_withdrawal_km3!X123)</f>
        <v>0</v>
      </c>
      <c r="Y123" s="18">
        <f>MAX(0,total_abstraction_km3!Y123-domestic_gross_demand_km3!Y123-industry_water_withdrawal_km3!Y123)</f>
        <v>0</v>
      </c>
      <c r="Z123" s="18">
        <f>MAX(0,total_abstraction_km3!Z123-domestic_gross_demand_km3!Z123-industry_water_withdrawal_km3!Z123)</f>
        <v>0</v>
      </c>
      <c r="AA123" s="18">
        <f>MAX(0,total_abstraction_km3!AA123-domestic_gross_demand_km3!AA123-industry_water_withdrawal_km3!AA123)</f>
        <v>0</v>
      </c>
      <c r="AB123" s="18">
        <f>MAX(0,total_abstraction_km3!AB123-domestic_gross_demand_km3!AB123-industry_water_withdrawal_km3!AB123)</f>
        <v>0</v>
      </c>
      <c r="AC123" s="18">
        <f>MAX(0,total_abstraction_km3!AC123-domestic_gross_demand_km3!AC123-industry_water_withdrawal_km3!AC123)</f>
        <v>0</v>
      </c>
      <c r="AD123" s="18">
        <f>MAX(0,total_abstraction_km3!AD123-domestic_gross_demand_km3!AD123-industry_water_withdrawal_km3!AD123)</f>
        <v>0</v>
      </c>
      <c r="AE123" s="18">
        <f>MAX(0,total_abstraction_km3!AE123-domestic_gross_demand_km3!AE123-industry_water_withdrawal_km3!AE123)</f>
        <v>0</v>
      </c>
      <c r="AF123" s="18">
        <f>MAX(0,total_abstraction_km3!AF123-domestic_gross_demand_km3!AF123-industry_water_withdrawal_km3!AF123)</f>
        <v>0</v>
      </c>
      <c r="AG123" s="18">
        <f>MAX(0,total_abstraction_km3!AG123-domestic_gross_demand_km3!AG123-industry_water_withdrawal_km3!AG123)</f>
        <v>0</v>
      </c>
      <c r="AH123" s="18">
        <f>MAX(0,total_abstraction_km3!AH123-domestic_gross_demand_km3!AH123-industry_water_withdrawal_km3!AH123)</f>
        <v>0</v>
      </c>
      <c r="AI123" s="18">
        <f>MAX(0,total_abstraction_km3!AI123-domestic_gross_demand_km3!AI123-industry_water_withdrawal_km3!AI123)</f>
        <v>0</v>
      </c>
      <c r="AJ123" s="18">
        <f>MAX(0,total_abstraction_km3!AJ123-domestic_gross_demand_km3!AJ123-industry_water_withdrawal_km3!AJ123)</f>
        <v>0</v>
      </c>
      <c r="AK123" s="18">
        <f>MAX(0,total_abstraction_km3!AK123-domestic_gross_demand_km3!AK123-industry_water_withdrawal_km3!AK123)</f>
        <v>0</v>
      </c>
      <c r="AL123" s="18">
        <f>MAX(0,total_abstraction_km3!AL123-domestic_gross_demand_km3!AL123-industry_water_withdrawal_km3!AL123)</f>
        <v>0</v>
      </c>
      <c r="AM123" s="18">
        <f>MAX(0,total_abstraction_km3!AM123-domestic_gross_demand_km3!AM123-industry_water_withdrawal_km3!AM123)</f>
        <v>0</v>
      </c>
      <c r="AN123" s="18">
        <f>MAX(0,total_abstraction_km3!AN123-domestic_gross_demand_km3!AN123-industry_water_withdrawal_km3!AN123)</f>
        <v>0</v>
      </c>
      <c r="AO123" s="18">
        <f>MAX(0,total_abstraction_km3!AO123-domestic_gross_demand_km3!AO123-industry_water_withdrawal_km3!AO123)</f>
        <v>0</v>
      </c>
      <c r="AP123" s="18">
        <f>MAX(0,total_abstraction_km3!AP123-domestic_gross_demand_km3!AP123-industry_water_withdrawal_km3!AP123)</f>
        <v>0</v>
      </c>
      <c r="AQ123" s="18">
        <f>MAX(0,total_abstraction_km3!AQ123-domestic_gross_demand_km3!AQ123-industry_water_withdrawal_km3!AQ123)</f>
        <v>0</v>
      </c>
      <c r="AR123" s="18">
        <f>MAX(0,total_abstraction_km3!AR123-domestic_gross_demand_km3!AR123-industry_water_withdrawal_km3!AR123)</f>
        <v>0</v>
      </c>
      <c r="AS123" s="18">
        <f>MAX(0,total_abstraction_km3!AS123-domestic_gross_demand_km3!AS123-industry_water_withdrawal_km3!AS123)</f>
        <v>0</v>
      </c>
      <c r="AT123" s="18">
        <f>MAX(0,total_abstraction_km3!AT123-domestic_gross_demand_km3!AT123-industry_water_withdrawal_km3!AT123)</f>
        <v>0</v>
      </c>
      <c r="AU123" s="18">
        <f>MAX(0,total_abstraction_km3!AU123-domestic_gross_demand_km3!AU123-industry_water_withdrawal_km3!AU123)</f>
        <v>0</v>
      </c>
      <c r="AV123" s="18">
        <f>MAX(0,total_abstraction_km3!AV123-domestic_gross_demand_km3!AV123-industry_water_withdrawal_km3!AV123)</f>
        <v>0</v>
      </c>
      <c r="AW123" s="18">
        <f>MAX(0,total_abstraction_km3!AW123-domestic_gross_demand_km3!AW123-industry_water_withdrawal_km3!AW123)</f>
        <v>0</v>
      </c>
      <c r="AX123" s="18">
        <f>MAX(0,total_abstraction_km3!AX123-domestic_gross_demand_km3!AX123-industry_water_withdrawal_km3!AX123)</f>
        <v>0</v>
      </c>
      <c r="AY123" s="18">
        <f>MAX(0,total_abstraction_km3!AY123-domestic_gross_demand_km3!AY123-industry_water_withdrawal_km3!AY123)</f>
        <v>0</v>
      </c>
      <c r="AZ123" s="18">
        <f>MAX(0,total_abstraction_km3!AZ123-domestic_gross_demand_km3!AZ123-industry_water_withdrawal_km3!AZ123)</f>
        <v>0</v>
      </c>
      <c r="BA123" s="18">
        <f>MAX(0,total_abstraction_km3!BA123-domestic_gross_demand_km3!BA123-industry_water_withdrawal_km3!BA123)</f>
        <v>0</v>
      </c>
      <c r="BB123" s="18">
        <f>MAX(0,total_abstraction_km3!BB123-domestic_gross_demand_km3!BB123-industry_water_withdrawal_km3!BB123)</f>
        <v>0</v>
      </c>
      <c r="BC123" s="18">
        <f>MAX(0,total_abstraction_km3!BC123-domestic_gross_demand_km3!BC123-industry_water_withdrawal_km3!BC123)</f>
        <v>0</v>
      </c>
      <c r="BD123" s="18">
        <f>MAX(0,total_abstraction_km3!BD123-domestic_gross_demand_km3!BD123-industry_water_withdrawal_km3!BD123)</f>
        <v>0</v>
      </c>
      <c r="BE123" s="18">
        <f>MAX(0,total_abstraction_km3!BE123-domestic_gross_demand_km3!BE123-industry_water_withdrawal_km3!BE123)</f>
        <v>0</v>
      </c>
      <c r="BF123" s="18">
        <f>MAX(0,total_abstraction_km3!BF123-domestic_gross_demand_km3!BF123-industry_water_withdrawal_km3!BF123)</f>
        <v>0</v>
      </c>
      <c r="BG123" s="18">
        <f>MAX(0,total_abstraction_km3!BG123-domestic_gross_demand_km3!BG123-industry_water_withdrawal_km3!BG123)</f>
        <v>0</v>
      </c>
      <c r="BH123" s="18">
        <f>MAX(0,total_abstraction_km3!BH123-domestic_gross_demand_km3!BH123-industry_water_withdrawal_km3!BH123)</f>
        <v>0</v>
      </c>
      <c r="BI123" s="18">
        <f>MAX(0,total_abstraction_km3!BI123-domestic_gross_demand_km3!BI123-industry_water_withdrawal_km3!BI123)</f>
        <v>0</v>
      </c>
      <c r="BJ123" s="18">
        <f>MAX(0,total_abstraction_km3!BJ123-domestic_gross_demand_km3!BJ123-industry_water_withdrawal_km3!BJ123)</f>
        <v>0</v>
      </c>
      <c r="BK123" s="18">
        <f>MAX(0,total_abstraction_km3!BK123-domestic_gross_demand_km3!BK123-industry_water_withdrawal_km3!BK123)</f>
        <v>0</v>
      </c>
      <c r="BL123" s="18">
        <f>MAX(0,total_abstraction_km3!BL123-domestic_gross_demand_km3!BL123-industry_water_withdrawal_km3!BL123)</f>
        <v>0</v>
      </c>
      <c r="BM123" s="18">
        <f>MAX(0,total_abstraction_km3!BM123-domestic_gross_demand_km3!BM123-industry_water_withdrawal_km3!BM123)</f>
        <v>0</v>
      </c>
      <c r="BN123" s="18" t="e">
        <f>MAX(0,total_abstraction_km3!BN123-domestic_gross_demand_km3!BN123-industry_water_withdrawal_km3!BN123)</f>
        <v>#VALUE!</v>
      </c>
      <c r="BO123" s="18" t="e">
        <f>MAX(0,total_abstraction_km3!BO123-domestic_gross_demand_km3!BO123-industry_water_withdrawal_km3!BO123)</f>
        <v>#VALUE!</v>
      </c>
      <c r="BP123" s="18" t="e">
        <f>MAX(0,total_abstraction_km3!BP123-domestic_gross_demand_km3!BP123-industry_water_withdrawal_km3!BP123)</f>
        <v>#VALUE!</v>
      </c>
      <c r="BQ123" s="18" t="e">
        <f>MAX(0,total_abstraction_km3!BQ123-domestic_gross_demand_km3!BQ123-industry_water_withdrawal_km3!BQ123)</f>
        <v>#VALUE!</v>
      </c>
      <c r="BR123" s="18" t="e">
        <f>MAX(0,total_abstraction_km3!BR123-domestic_gross_demand_km3!BR123-industry_water_withdrawal_km3!BR123)</f>
        <v>#VALUE!</v>
      </c>
      <c r="BS123" s="18" t="e">
        <f>MAX(0,total_abstraction_km3!BS123-domestic_gross_demand_km3!BS123-industry_water_withdrawal_km3!BS123)</f>
        <v>#VALUE!</v>
      </c>
      <c r="BT123" s="18">
        <f>MAX(0,total_abstraction_km3!BT123-domestic_gross_demand_km3!BT123-industry_water_withdrawal_km3!BT123)</f>
        <v>0</v>
      </c>
      <c r="BU123" s="18" t="e">
        <f>MAX(0,total_abstraction_km3!BU123-domestic_gross_demand_km3!BU123-industry_water_withdrawal_km3!BU123)</f>
        <v>#VALUE!</v>
      </c>
      <c r="BV123" s="18" t="e">
        <f>MAX(0,total_abstraction_km3!BV123-domestic_gross_demand_km3!BV123-industry_water_withdrawal_km3!BV123)</f>
        <v>#VALUE!</v>
      </c>
      <c r="BW123" s="18">
        <f>MAX(0,total_abstraction_km3!BW123-domestic_gross_demand_km3!BW123-industry_water_withdrawal_km3!BW123)</f>
        <v>0</v>
      </c>
      <c r="BX123" s="18">
        <f>MAX(0,total_abstraction_km3!BX123-domestic_gross_demand_km3!BX123-industry_water_withdrawal_km3!BX123)</f>
        <v>0</v>
      </c>
      <c r="BY123" s="18">
        <f>MAX(0,total_abstraction_km3!BY123-domestic_gross_demand_km3!BY123-industry_water_withdrawal_km3!BY123)</f>
        <v>0</v>
      </c>
      <c r="BZ123" s="18">
        <f>MAX(0,total_abstraction_km3!BZ123-domestic_gross_demand_km3!BZ123-industry_water_withdrawal_km3!BZ123)</f>
        <v>0</v>
      </c>
      <c r="CA123" s="18">
        <f>MAX(0,total_abstraction_km3!CA123-domestic_gross_demand_km3!CA123-industry_water_withdrawal_km3!CA123)</f>
        <v>0</v>
      </c>
      <c r="CB123" s="18">
        <f>MAX(0,total_abstraction_km3!CB123-domestic_gross_demand_km3!CB123-industry_water_withdrawal_km3!CB123)</f>
        <v>0</v>
      </c>
      <c r="CC123" s="18">
        <f>MAX(0,total_abstraction_km3!CC123-domestic_gross_demand_km3!CC123-industry_water_withdrawal_km3!CC123)</f>
        <v>0</v>
      </c>
      <c r="CD123" s="18">
        <f>MAX(0,total_abstraction_km3!CD123-domestic_gross_demand_km3!CD123-industry_water_withdrawal_km3!CD123)</f>
        <v>0</v>
      </c>
      <c r="CE123" s="18">
        <f>MAX(0,total_abstraction_km3!CE123-domestic_gross_demand_km3!CE123-industry_water_withdrawal_km3!CE123)</f>
        <v>0</v>
      </c>
      <c r="CF123" s="18">
        <f>MAX(0,total_abstraction_km3!CF123-domestic_gross_demand_km3!CF123-industry_water_withdrawal_km3!CF123)</f>
        <v>0</v>
      </c>
      <c r="CG123" s="18">
        <f>MAX(0,total_abstraction_km3!CG123-domestic_gross_demand_km3!CG123-industry_water_withdrawal_km3!CG123)</f>
        <v>0</v>
      </c>
      <c r="CH123" s="18">
        <f>MAX(0,total_abstraction_km3!CH123-domestic_gross_demand_km3!CH123-industry_water_withdrawal_km3!CH123)</f>
        <v>0</v>
      </c>
      <c r="CI123" s="18">
        <f>MAX(0,total_abstraction_km3!CI123-domestic_gross_demand_km3!CI123-industry_water_withdrawal_km3!CI123)</f>
        <v>0</v>
      </c>
      <c r="CJ123" s="18">
        <f>MAX(0,total_abstraction_km3!CJ123-domestic_gross_demand_km3!CJ123-industry_water_withdrawal_km3!CJ123)</f>
        <v>0</v>
      </c>
      <c r="CK123" s="18">
        <f>MAX(0,total_abstraction_km3!CK123-domestic_gross_demand_km3!CK123-industry_water_withdrawal_km3!CK123)</f>
        <v>0</v>
      </c>
      <c r="CL123" s="18">
        <f>MAX(0,total_abstraction_km3!CL123-domestic_gross_demand_km3!CL123-industry_water_withdrawal_km3!CL123)</f>
        <v>0</v>
      </c>
      <c r="CM123" s="18">
        <f>MAX(0,total_abstraction_km3!CM123-domestic_gross_demand_km3!CM123-industry_water_withdrawal_km3!CM123)</f>
        <v>0</v>
      </c>
      <c r="CN123" s="18">
        <f>MAX(0,total_abstraction_km3!CN123-domestic_gross_demand_km3!CN123-industry_water_withdrawal_km3!CN123)</f>
        <v>0</v>
      </c>
      <c r="CO123" s="18">
        <f>MAX(0,total_abstraction_km3!CO123-domestic_gross_demand_km3!CO123-industry_water_withdrawal_km3!CO123)</f>
        <v>0</v>
      </c>
      <c r="CP123" s="18">
        <f>MAX(0,total_abstraction_km3!CP123-domestic_gross_demand_km3!CP123-industry_water_withdrawal_km3!CP123)</f>
        <v>0</v>
      </c>
      <c r="CQ123" s="18">
        <f>MAX(0,total_abstraction_km3!CQ123-domestic_gross_demand_km3!CQ123-industry_water_withdrawal_km3!CQ123)</f>
        <v>0</v>
      </c>
      <c r="CR123" s="18">
        <f>MAX(0,total_abstraction_km3!CR123-domestic_gross_demand_km3!CR123-industry_water_withdrawal_km3!CR123)</f>
        <v>0</v>
      </c>
      <c r="CS123" s="18">
        <f>MAX(0,total_abstraction_km3!CS123-domestic_gross_demand_km3!CS123-industry_water_withdrawal_km3!CS123)</f>
        <v>0</v>
      </c>
      <c r="CT123" s="18">
        <f>MAX(0,total_abstraction_km3!CT123-domestic_gross_demand_km3!CT123-industry_water_withdrawal_km3!CT123)</f>
        <v>0</v>
      </c>
    </row>
    <row r="124" spans="1:98" x14ac:dyDescent="0.25">
      <c r="A124" s="18">
        <v>207</v>
      </c>
      <c r="B124" s="18" t="s">
        <v>2033</v>
      </c>
      <c r="C124" s="18" t="s">
        <v>647</v>
      </c>
      <c r="D124" s="18" t="s">
        <v>424</v>
      </c>
      <c r="E124" s="18" t="s">
        <v>386</v>
      </c>
      <c r="F124" s="18">
        <f>MAX(0,total_abstraction_km3!F124-domestic_gross_demand_km3!F124-industry_water_withdrawal_km3!F124)</f>
        <v>0.21642449699999997</v>
      </c>
      <c r="G124" s="18">
        <f>MAX(0,total_abstraction_km3!G124-domestic_gross_demand_km3!G124-industry_water_withdrawal_km3!G124)</f>
        <v>0.25868767800000003</v>
      </c>
      <c r="H124" s="18">
        <f>MAX(0,total_abstraction_km3!H124-domestic_gross_demand_km3!H124-industry_water_withdrawal_km3!H124)</f>
        <v>0.33211668</v>
      </c>
      <c r="I124" s="18">
        <f>MAX(0,total_abstraction_km3!I124-domestic_gross_demand_km3!I124-industry_water_withdrawal_km3!I124)</f>
        <v>0.29756162199999997</v>
      </c>
      <c r="J124" s="18">
        <f>MAX(0,total_abstraction_km3!J124-domestic_gross_demand_km3!J124-industry_water_withdrawal_km3!J124)</f>
        <v>0.35398144200000004</v>
      </c>
      <c r="K124" s="18">
        <f>MAX(0,total_abstraction_km3!K124-domestic_gross_demand_km3!K124-industry_water_withdrawal_km3!K124)</f>
        <v>0.44044633799999999</v>
      </c>
      <c r="L124" s="18">
        <f>MAX(0,total_abstraction_km3!L124-domestic_gross_demand_km3!L124-industry_water_withdrawal_km3!L124)</f>
        <v>0.43821152400000002</v>
      </c>
      <c r="M124" s="18">
        <f>MAX(0,total_abstraction_km3!M124-domestic_gross_demand_km3!M124-industry_water_withdrawal_km3!M124)</f>
        <v>0.48401260699999998</v>
      </c>
      <c r="N124" s="18">
        <f>MAX(0,total_abstraction_km3!N124-domestic_gross_demand_km3!N124-industry_water_withdrawal_km3!N124)</f>
        <v>0.455246808</v>
      </c>
      <c r="O124" s="18">
        <f>MAX(0,total_abstraction_km3!O124-domestic_gross_demand_km3!O124-industry_water_withdrawal_km3!O124)</f>
        <v>0.43049627200000001</v>
      </c>
      <c r="P124" s="18">
        <f>MAX(0,total_abstraction_km3!P124-domestic_gross_demand_km3!P124-industry_water_withdrawal_km3!P124)</f>
        <v>0.47240781000000004</v>
      </c>
      <c r="Q124" s="18">
        <f>MAX(0,total_abstraction_km3!Q124-domestic_gross_demand_km3!Q124-industry_water_withdrawal_km3!Q124)</f>
        <v>0.38939769699999999</v>
      </c>
      <c r="R124" s="18">
        <f>MAX(0,total_abstraction_km3!R124-domestic_gross_demand_km3!R124-industry_water_withdrawal_km3!R124)</f>
        <v>0.47841062600000001</v>
      </c>
      <c r="S124" s="18">
        <f>MAX(0,total_abstraction_km3!S124-domestic_gross_demand_km3!S124-industry_water_withdrawal_km3!S124)</f>
        <v>0.31070141499999998</v>
      </c>
      <c r="T124" s="18">
        <f>MAX(0,total_abstraction_km3!T124-domestic_gross_demand_km3!T124-industry_water_withdrawal_km3!T124)</f>
        <v>0.38518543199999999</v>
      </c>
      <c r="U124" s="18">
        <f>MAX(0,total_abstraction_km3!U124-domestic_gross_demand_km3!U124-industry_water_withdrawal_km3!U124)</f>
        <v>0.51866205599999993</v>
      </c>
      <c r="V124" s="18">
        <f>MAX(0,total_abstraction_km3!V124-domestic_gross_demand_km3!V124-industry_water_withdrawal_km3!V124)</f>
        <v>0.48140121899999994</v>
      </c>
      <c r="W124" s="18">
        <f>MAX(0,total_abstraction_km3!W124-domestic_gross_demand_km3!W124-industry_water_withdrawal_km3!W124)</f>
        <v>0.55734207800000002</v>
      </c>
      <c r="X124" s="18">
        <f>MAX(0,total_abstraction_km3!X124-domestic_gross_demand_km3!X124-industry_water_withdrawal_km3!X124)</f>
        <v>0.38121361299999995</v>
      </c>
      <c r="Y124" s="18">
        <f>MAX(0,total_abstraction_km3!Y124-domestic_gross_demand_km3!Y124-industry_water_withdrawal_km3!Y124)</f>
        <v>0.60543224999999989</v>
      </c>
      <c r="Z124" s="18">
        <f>MAX(0,total_abstraction_km3!Z124-domestic_gross_demand_km3!Z124-industry_water_withdrawal_km3!Z124)</f>
        <v>0.49425755000000005</v>
      </c>
      <c r="AA124" s="18">
        <f>MAX(0,total_abstraction_km3!AA124-domestic_gross_demand_km3!AA124-industry_water_withdrawal_km3!AA124)</f>
        <v>0.63161776999999997</v>
      </c>
      <c r="AB124" s="18">
        <f>MAX(0,total_abstraction_km3!AB124-domestic_gross_demand_km3!AB124-industry_water_withdrawal_km3!AB124)</f>
        <v>0.49789733000000003</v>
      </c>
      <c r="AC124" s="18">
        <f>MAX(0,total_abstraction_km3!AC124-domestic_gross_demand_km3!AC124-industry_water_withdrawal_km3!AC124)</f>
        <v>0.53964908</v>
      </c>
      <c r="AD124" s="18">
        <f>MAX(0,total_abstraction_km3!AD124-domestic_gross_demand_km3!AD124-industry_water_withdrawal_km3!AD124)</f>
        <v>0.49438932000000002</v>
      </c>
      <c r="AE124" s="18">
        <f>MAX(0,total_abstraction_km3!AE124-domestic_gross_demand_km3!AE124-industry_water_withdrawal_km3!AE124)</f>
        <v>0.65136546000000006</v>
      </c>
      <c r="AF124" s="18">
        <f>MAX(0,total_abstraction_km3!AF124-domestic_gross_demand_km3!AF124-industry_water_withdrawal_km3!AF124)</f>
        <v>0.40351147999999992</v>
      </c>
      <c r="AG124" s="18">
        <f>MAX(0,total_abstraction_km3!AG124-domestic_gross_demand_km3!AG124-industry_water_withdrawal_km3!AG124)</f>
        <v>0.6043562400000001</v>
      </c>
      <c r="AH124" s="18">
        <f>MAX(0,total_abstraction_km3!AH124-domestic_gross_demand_km3!AH124-industry_water_withdrawal_km3!AH124)</f>
        <v>0.57698901000000002</v>
      </c>
      <c r="AI124" s="18">
        <f>MAX(0,total_abstraction_km3!AI124-domestic_gross_demand_km3!AI124-industry_water_withdrawal_km3!AI124)</f>
        <v>0.62481306999999997</v>
      </c>
      <c r="AJ124" s="18">
        <f>MAX(0,total_abstraction_km3!AJ124-domestic_gross_demand_km3!AJ124-industry_water_withdrawal_km3!AJ124)</f>
        <v>0.64353335</v>
      </c>
      <c r="AK124" s="18">
        <f>MAX(0,total_abstraction_km3!AK124-domestic_gross_demand_km3!AK124-industry_water_withdrawal_km3!AK124)</f>
        <v>0.53409409999999991</v>
      </c>
      <c r="AL124" s="18">
        <f>MAX(0,total_abstraction_km3!AL124-domestic_gross_demand_km3!AL124-industry_water_withdrawal_km3!AL124)</f>
        <v>0.66910919000000013</v>
      </c>
      <c r="AM124" s="18">
        <f>MAX(0,total_abstraction_km3!AM124-domestic_gross_demand_km3!AM124-industry_water_withdrawal_km3!AM124)</f>
        <v>0.92899659000000001</v>
      </c>
      <c r="AN124" s="18">
        <f>MAX(0,total_abstraction_km3!AN124-domestic_gross_demand_km3!AN124-industry_water_withdrawal_km3!AN124)</f>
        <v>0.85043995999999999</v>
      </c>
      <c r="AO124" s="18">
        <f>MAX(0,total_abstraction_km3!AO124-domestic_gross_demand_km3!AO124-industry_water_withdrawal_km3!AO124)</f>
        <v>1.07863836</v>
      </c>
      <c r="AP124" s="18">
        <f>MAX(0,total_abstraction_km3!AP124-domestic_gross_demand_km3!AP124-industry_water_withdrawal_km3!AP124)</f>
        <v>1.18226342</v>
      </c>
      <c r="AQ124" s="18">
        <f>MAX(0,total_abstraction_km3!AQ124-domestic_gross_demand_km3!AQ124-industry_water_withdrawal_km3!AQ124)</f>
        <v>0.96667172000000001</v>
      </c>
      <c r="AR124" s="18">
        <f>MAX(0,total_abstraction_km3!AR124-domestic_gross_demand_km3!AR124-industry_water_withdrawal_km3!AR124)</f>
        <v>1.0756932799999999</v>
      </c>
      <c r="AS124" s="18">
        <f>MAX(0,total_abstraction_km3!AS124-domestic_gross_demand_km3!AS124-industry_water_withdrawal_km3!AS124)</f>
        <v>0.89939743000000005</v>
      </c>
      <c r="AT124" s="18">
        <f>MAX(0,total_abstraction_km3!AT124-domestic_gross_demand_km3!AT124-industry_water_withdrawal_km3!AT124)</f>
        <v>1.28399895</v>
      </c>
      <c r="AU124" s="18">
        <f>MAX(0,total_abstraction_km3!AU124-domestic_gross_demand_km3!AU124-industry_water_withdrawal_km3!AU124)</f>
        <v>1.25165448</v>
      </c>
      <c r="AV124" s="18">
        <f>MAX(0,total_abstraction_km3!AV124-domestic_gross_demand_km3!AV124-industry_water_withdrawal_km3!AV124)</f>
        <v>1.1480370399999997</v>
      </c>
      <c r="AW124" s="18">
        <f>MAX(0,total_abstraction_km3!AW124-domestic_gross_demand_km3!AW124-industry_water_withdrawal_km3!AW124)</f>
        <v>1.43461898</v>
      </c>
      <c r="AX124" s="18">
        <f>MAX(0,total_abstraction_km3!AX124-domestic_gross_demand_km3!AX124-industry_water_withdrawal_km3!AX124)</f>
        <v>1.27892261</v>
      </c>
      <c r="AY124" s="18">
        <f>MAX(0,total_abstraction_km3!AY124-domestic_gross_demand_km3!AY124-industry_water_withdrawal_km3!AY124)</f>
        <v>1.5513775999999999</v>
      </c>
      <c r="AZ124" s="18">
        <f>MAX(0,total_abstraction_km3!AZ124-domestic_gross_demand_km3!AZ124-industry_water_withdrawal_km3!AZ124)</f>
        <v>1.8604780500000002</v>
      </c>
      <c r="BA124" s="18">
        <f>MAX(0,total_abstraction_km3!BA124-domestic_gross_demand_km3!BA124-industry_water_withdrawal_km3!BA124)</f>
        <v>1.7306430399999999</v>
      </c>
      <c r="BB124" s="18">
        <f>MAX(0,total_abstraction_km3!BB124-domestic_gross_demand_km3!BB124-industry_water_withdrawal_km3!BB124)</f>
        <v>1.2981085099999998</v>
      </c>
      <c r="BC124" s="18">
        <f>MAX(0,total_abstraction_km3!BC124-domestic_gross_demand_km3!BC124-industry_water_withdrawal_km3!BC124)</f>
        <v>1.5167399400000001</v>
      </c>
      <c r="BD124" s="18">
        <f>MAX(0,total_abstraction_km3!BD124-domestic_gross_demand_km3!BD124-industry_water_withdrawal_km3!BD124)</f>
        <v>1.5181384600000001</v>
      </c>
      <c r="BE124" s="18">
        <f>MAX(0,total_abstraction_km3!BE124-domestic_gross_demand_km3!BE124-industry_water_withdrawal_km3!BE124)</f>
        <v>1.64197031</v>
      </c>
      <c r="BF124" s="18">
        <f>MAX(0,total_abstraction_km3!BF124-domestic_gross_demand_km3!BF124-industry_water_withdrawal_km3!BF124)</f>
        <v>1.27215631</v>
      </c>
      <c r="BG124" s="18">
        <f>MAX(0,total_abstraction_km3!BG124-domestic_gross_demand_km3!BG124-industry_water_withdrawal_km3!BG124)</f>
        <v>1.54005631</v>
      </c>
      <c r="BH124" s="18">
        <f>MAX(0,total_abstraction_km3!BH124-domestic_gross_demand_km3!BH124-industry_water_withdrawal_km3!BH124)</f>
        <v>1.7943025500000001</v>
      </c>
      <c r="BI124" s="18">
        <f>MAX(0,total_abstraction_km3!BI124-domestic_gross_demand_km3!BI124-industry_water_withdrawal_km3!BI124)</f>
        <v>1.65010631</v>
      </c>
      <c r="BJ124" s="18">
        <f>MAX(0,total_abstraction_km3!BJ124-domestic_gross_demand_km3!BJ124-industry_water_withdrawal_km3!BJ124)</f>
        <v>1.82053631</v>
      </c>
      <c r="BK124" s="18">
        <f>MAX(0,total_abstraction_km3!BK124-domestic_gross_demand_km3!BK124-industry_water_withdrawal_km3!BK124)</f>
        <v>1.91698631</v>
      </c>
      <c r="BL124" s="18">
        <f>MAX(0,total_abstraction_km3!BL124-domestic_gross_demand_km3!BL124-industry_water_withdrawal_km3!BL124)</f>
        <v>0.86454923179310106</v>
      </c>
      <c r="BM124" s="18">
        <f>MAX(0,total_abstraction_km3!BM124-domestic_gross_demand_km3!BM124-industry_water_withdrawal_km3!BM124)</f>
        <v>0.50028228655191731</v>
      </c>
      <c r="BN124" s="18">
        <f>MAX(0,total_abstraction_km3!BN124-domestic_gross_demand_km3!BN124-industry_water_withdrawal_km3!BN124)</f>
        <v>0</v>
      </c>
      <c r="BO124" s="18">
        <f>MAX(0,total_abstraction_km3!BO124-domestic_gross_demand_km3!BO124-industry_water_withdrawal_km3!BO124)</f>
        <v>0</v>
      </c>
      <c r="BP124" s="18">
        <f>MAX(0,total_abstraction_km3!BP124-domestic_gross_demand_km3!BP124-industry_water_withdrawal_km3!BP124)</f>
        <v>0</v>
      </c>
      <c r="BQ124" s="18">
        <f>MAX(0,total_abstraction_km3!BQ124-domestic_gross_demand_km3!BQ124-industry_water_withdrawal_km3!BQ124)</f>
        <v>0</v>
      </c>
      <c r="BR124" s="18">
        <f>MAX(0,total_abstraction_km3!BR124-domestic_gross_demand_km3!BR124-industry_water_withdrawal_km3!BR124)</f>
        <v>0</v>
      </c>
      <c r="BS124" s="18">
        <f>MAX(0,total_abstraction_km3!BS124-domestic_gross_demand_km3!BS124-industry_water_withdrawal_km3!BS124)</f>
        <v>0</v>
      </c>
      <c r="BT124" s="18">
        <f>MAX(0,total_abstraction_km3!BT124-domestic_gross_demand_km3!BT124-industry_water_withdrawal_km3!BT124)</f>
        <v>2.771585912633398E-2</v>
      </c>
      <c r="BU124" s="18">
        <f>MAX(0,total_abstraction_km3!BU124-domestic_gross_demand_km3!BU124-industry_water_withdrawal_km3!BU124)</f>
        <v>0</v>
      </c>
      <c r="BV124" s="18">
        <f>MAX(0,total_abstraction_km3!BV124-domestic_gross_demand_km3!BV124-industry_water_withdrawal_km3!BV124)</f>
        <v>0</v>
      </c>
      <c r="BW124" s="18">
        <f>MAX(0,total_abstraction_km3!BW124-domestic_gross_demand_km3!BW124-industry_water_withdrawal_km3!BW124)</f>
        <v>0.29175438379999996</v>
      </c>
      <c r="BX124" s="18">
        <f>MAX(0,total_abstraction_km3!BX124-domestic_gross_demand_km3!BX124-industry_water_withdrawal_km3!BX124)</f>
        <v>5.514230316003374E-2</v>
      </c>
      <c r="BY124" s="18">
        <f>MAX(0,total_abstraction_km3!BY124-domestic_gross_demand_km3!BY124-industry_water_withdrawal_km3!BY124)</f>
        <v>0.44968270980000002</v>
      </c>
      <c r="BZ124" s="18">
        <f>MAX(0,total_abstraction_km3!BZ124-domestic_gross_demand_km3!BZ124-industry_water_withdrawal_km3!BZ124)</f>
        <v>1.938255818679183E-2</v>
      </c>
      <c r="CA124" s="18">
        <f>MAX(0,total_abstraction_km3!CA124-domestic_gross_demand_km3!CA124-industry_water_withdrawal_km3!CA124)</f>
        <v>0.40722059599999999</v>
      </c>
      <c r="CB124" s="18">
        <f>MAX(0,total_abstraction_km3!CB124-domestic_gross_demand_km3!CB124-industry_water_withdrawal_km3!CB124)</f>
        <v>6.879537282320039E-2</v>
      </c>
      <c r="CC124" s="18">
        <f>MAX(0,total_abstraction_km3!CC124-domestic_gross_demand_km3!CC124-industry_water_withdrawal_km3!CC124)</f>
        <v>0.5088102431999999</v>
      </c>
      <c r="CD124" s="18">
        <f>MAX(0,total_abstraction_km3!CD124-domestic_gross_demand_km3!CD124-industry_water_withdrawal_km3!CD124)</f>
        <v>8.0429799463317797E-2</v>
      </c>
      <c r="CE124" s="18">
        <f>MAX(0,total_abstraction_km3!CE124-domestic_gross_demand_km3!CE124-industry_water_withdrawal_km3!CE124)</f>
        <v>0.53156220999999992</v>
      </c>
      <c r="CF124" s="18">
        <f>MAX(0,total_abstraction_km3!CF124-domestic_gross_demand_km3!CF124-industry_water_withdrawal_km3!CF124)</f>
        <v>5.1935033346943854E-2</v>
      </c>
      <c r="CG124" s="18">
        <f>MAX(0,total_abstraction_km3!CG124-domestic_gross_demand_km3!CG124-industry_water_withdrawal_km3!CG124)</f>
        <v>0.57220705199999999</v>
      </c>
      <c r="CH124" s="18">
        <f>MAX(0,total_abstraction_km3!CH124-domestic_gross_demand_km3!CH124-industry_water_withdrawal_km3!CH124)</f>
        <v>9.2767595551911275E-2</v>
      </c>
      <c r="CI124" s="18">
        <f>MAX(0,total_abstraction_km3!CI124-domestic_gross_demand_km3!CI124-industry_water_withdrawal_km3!CI124)</f>
        <v>0.72523463799999999</v>
      </c>
      <c r="CJ124" s="18">
        <f>MAX(0,total_abstraction_km3!CJ124-domestic_gross_demand_km3!CJ124-industry_water_withdrawal_km3!CJ124)</f>
        <v>0.15863295518160572</v>
      </c>
      <c r="CK124" s="18">
        <f>MAX(0,total_abstraction_km3!CK124-domestic_gross_demand_km3!CK124-industry_water_withdrawal_km3!CK124)</f>
        <v>1.040532842</v>
      </c>
      <c r="CL124" s="18">
        <f>MAX(0,total_abstraction_km3!CL124-domestic_gross_demand_km3!CL124-industry_water_withdrawal_km3!CL124)</f>
        <v>8.0104523464531674E-2</v>
      </c>
      <c r="CM124" s="18">
        <f>MAX(0,total_abstraction_km3!CM124-domestic_gross_demand_km3!CM124-industry_water_withdrawal_km3!CM124)</f>
        <v>1.279446412</v>
      </c>
      <c r="CN124" s="18">
        <f>MAX(0,total_abstraction_km3!CN124-domestic_gross_demand_km3!CN124-industry_water_withdrawal_km3!CN124)</f>
        <v>8.8527997168602296E-2</v>
      </c>
      <c r="CO124" s="18">
        <f>MAX(0,total_abstraction_km3!CO124-domestic_gross_demand_km3!CO124-industry_water_withdrawal_km3!CO124)</f>
        <v>1.5914694279999999</v>
      </c>
      <c r="CP124" s="18">
        <f>MAX(0,total_abstraction_km3!CP124-domestic_gross_demand_km3!CP124-industry_water_withdrawal_km3!CP124)</f>
        <v>0.1710169443559986</v>
      </c>
      <c r="CQ124" s="18">
        <f>MAX(0,total_abstraction_km3!CQ124-domestic_gross_demand_km3!CQ124-industry_water_withdrawal_km3!CQ124)</f>
        <v>1.5533247880000001</v>
      </c>
      <c r="CR124" s="18">
        <f>MAX(0,total_abstraction_km3!CR124-domestic_gross_demand_km3!CR124-industry_water_withdrawal_km3!CR124)</f>
        <v>0.18392584092209485</v>
      </c>
      <c r="CS124" s="18">
        <f>MAX(0,total_abstraction_km3!CS124-domestic_gross_demand_km3!CS124-industry_water_withdrawal_km3!CS124)</f>
        <v>1.7958763100000001</v>
      </c>
      <c r="CT124" s="18">
        <f>MAX(0,total_abstraction_km3!CT124-domestic_gross_demand_km3!CT124-industry_water_withdrawal_km3!CT124)</f>
        <v>0.13513815264387799</v>
      </c>
    </row>
    <row r="125" spans="1:98" x14ac:dyDescent="0.25">
      <c r="A125" s="18">
        <v>208</v>
      </c>
      <c r="B125" s="18" t="s">
        <v>2034</v>
      </c>
      <c r="C125" s="18" t="s">
        <v>648</v>
      </c>
      <c r="D125" s="18" t="s">
        <v>418</v>
      </c>
      <c r="E125" s="18" t="s">
        <v>324</v>
      </c>
      <c r="F125" s="18">
        <f>MAX(0,total_abstraction_km3!F125-domestic_gross_demand_km3!F125-industry_water_withdrawal_km3!F125)</f>
        <v>1.0357309999999997</v>
      </c>
      <c r="G125" s="18">
        <f>MAX(0,total_abstraction_km3!G125-domestic_gross_demand_km3!G125-industry_water_withdrawal_km3!G125)</f>
        <v>0.95590200000000003</v>
      </c>
      <c r="H125" s="18">
        <f>MAX(0,total_abstraction_km3!H125-domestic_gross_demand_km3!H125-industry_water_withdrawal_km3!H125)</f>
        <v>1.0356030000000001</v>
      </c>
      <c r="I125" s="18">
        <f>MAX(0,total_abstraction_km3!I125-domestic_gross_demand_km3!I125-industry_water_withdrawal_km3!I125)</f>
        <v>0.98822799999999988</v>
      </c>
      <c r="J125" s="18">
        <f>MAX(0,total_abstraction_km3!J125-domestic_gross_demand_km3!J125-industry_water_withdrawal_km3!J125)</f>
        <v>0.94571099999999997</v>
      </c>
      <c r="K125" s="18">
        <f>MAX(0,total_abstraction_km3!K125-domestic_gross_demand_km3!K125-industry_water_withdrawal_km3!K125)</f>
        <v>0.82738199999999995</v>
      </c>
      <c r="L125" s="18">
        <f>MAX(0,total_abstraction_km3!L125-domestic_gross_demand_km3!L125-industry_water_withdrawal_km3!L125)</f>
        <v>1.1517329999999999</v>
      </c>
      <c r="M125" s="18">
        <f>MAX(0,total_abstraction_km3!M125-domestic_gross_demand_km3!M125-industry_water_withdrawal_km3!M125)</f>
        <v>1.158247</v>
      </c>
      <c r="N125" s="18">
        <f>MAX(0,total_abstraction_km3!N125-domestic_gross_demand_km3!N125-industry_water_withdrawal_km3!N125)</f>
        <v>1.0287870000000001</v>
      </c>
      <c r="O125" s="18">
        <f>MAX(0,total_abstraction_km3!O125-domestic_gross_demand_km3!O125-industry_water_withdrawal_km3!O125)</f>
        <v>1.0309730000000004</v>
      </c>
      <c r="P125" s="18">
        <f>MAX(0,total_abstraction_km3!P125-domestic_gross_demand_km3!P125-industry_water_withdrawal_km3!P125)</f>
        <v>0.98319400000000023</v>
      </c>
      <c r="Q125" s="18">
        <f>MAX(0,total_abstraction_km3!Q125-domestic_gross_demand_km3!Q125-industry_water_withdrawal_km3!Q125)</f>
        <v>1.0565509999999998</v>
      </c>
      <c r="R125" s="18">
        <f>MAX(0,total_abstraction_km3!R125-domestic_gross_demand_km3!R125-industry_water_withdrawal_km3!R125)</f>
        <v>1.2812949999999999</v>
      </c>
      <c r="S125" s="18">
        <f>MAX(0,total_abstraction_km3!S125-domestic_gross_demand_km3!S125-industry_water_withdrawal_km3!S125)</f>
        <v>1.1072060000000001</v>
      </c>
      <c r="T125" s="18">
        <f>MAX(0,total_abstraction_km3!T125-domestic_gross_demand_km3!T125-industry_water_withdrawal_km3!T125)</f>
        <v>1.1139939999999999</v>
      </c>
      <c r="U125" s="18">
        <f>MAX(0,total_abstraction_km3!U125-domestic_gross_demand_km3!U125-industry_water_withdrawal_km3!U125)</f>
        <v>0.94113500000000017</v>
      </c>
      <c r="V125" s="18">
        <f>MAX(0,total_abstraction_km3!V125-domestic_gross_demand_km3!V125-industry_water_withdrawal_km3!V125)</f>
        <v>0.76093</v>
      </c>
      <c r="W125" s="18">
        <f>MAX(0,total_abstraction_km3!W125-domestic_gross_demand_km3!W125-industry_water_withdrawal_km3!W125)</f>
        <v>1.122595</v>
      </c>
      <c r="X125" s="18">
        <f>MAX(0,total_abstraction_km3!X125-domestic_gross_demand_km3!X125-industry_water_withdrawal_km3!X125)</f>
        <v>0.90625900000000004</v>
      </c>
      <c r="Y125" s="18">
        <f>MAX(0,total_abstraction_km3!Y125-domestic_gross_demand_km3!Y125-industry_water_withdrawal_km3!Y125)</f>
        <v>1.038127</v>
      </c>
      <c r="Z125" s="18">
        <f>MAX(0,total_abstraction_km3!Z125-domestic_gross_demand_km3!Z125-industry_water_withdrawal_km3!Z125)</f>
        <v>1.2645480000000002</v>
      </c>
      <c r="AA125" s="18">
        <f>MAX(0,total_abstraction_km3!AA125-domestic_gross_demand_km3!AA125-industry_water_withdrawal_km3!AA125)</f>
        <v>1.1737489999999999</v>
      </c>
      <c r="AB125" s="18">
        <f>MAX(0,total_abstraction_km3!AB125-domestic_gross_demand_km3!AB125-industry_water_withdrawal_km3!AB125)</f>
        <v>1.1323269999999999</v>
      </c>
      <c r="AC125" s="18">
        <f>MAX(0,total_abstraction_km3!AC125-domestic_gross_demand_km3!AC125-industry_water_withdrawal_km3!AC125)</f>
        <v>1.2841</v>
      </c>
      <c r="AD125" s="18">
        <f>MAX(0,total_abstraction_km3!AD125-domestic_gross_demand_km3!AD125-industry_water_withdrawal_km3!AD125)</f>
        <v>1.4384349999999999</v>
      </c>
      <c r="AE125" s="18">
        <f>MAX(0,total_abstraction_km3!AE125-domestic_gross_demand_km3!AE125-industry_water_withdrawal_km3!AE125)</f>
        <v>1.4528129999999995</v>
      </c>
      <c r="AF125" s="18">
        <f>MAX(0,total_abstraction_km3!AF125-domestic_gross_demand_km3!AF125-industry_water_withdrawal_km3!AF125)</f>
        <v>1.7202550000000003</v>
      </c>
      <c r="AG125" s="18">
        <f>MAX(0,total_abstraction_km3!AG125-domestic_gross_demand_km3!AG125-industry_water_withdrawal_km3!AG125)</f>
        <v>1.8015210000000002</v>
      </c>
      <c r="AH125" s="18">
        <f>MAX(0,total_abstraction_km3!AH125-domestic_gross_demand_km3!AH125-industry_water_withdrawal_km3!AH125)</f>
        <v>2.2538740000000002</v>
      </c>
      <c r="AI125" s="18">
        <f>MAX(0,total_abstraction_km3!AI125-domestic_gross_demand_km3!AI125-industry_water_withdrawal_km3!AI125)</f>
        <v>1.8679599999999998</v>
      </c>
      <c r="AJ125" s="18">
        <f>MAX(0,total_abstraction_km3!AJ125-domestic_gross_demand_km3!AJ125-industry_water_withdrawal_km3!AJ125)</f>
        <v>1.6883100000000004</v>
      </c>
      <c r="AK125" s="18">
        <f>MAX(0,total_abstraction_km3!AK125-domestic_gross_demand_km3!AK125-industry_water_withdrawal_km3!AK125)</f>
        <v>1.61172</v>
      </c>
      <c r="AL125" s="18">
        <f>MAX(0,total_abstraction_km3!AL125-domestic_gross_demand_km3!AL125-industry_water_withdrawal_km3!AL125)</f>
        <v>1.9706400000000002</v>
      </c>
      <c r="AM125" s="18">
        <f>MAX(0,total_abstraction_km3!AM125-domestic_gross_demand_km3!AM125-industry_water_withdrawal_km3!AM125)</f>
        <v>1.4158600000000001</v>
      </c>
      <c r="AN125" s="18">
        <f>MAX(0,total_abstraction_km3!AN125-domestic_gross_demand_km3!AN125-industry_water_withdrawal_km3!AN125)</f>
        <v>2.15741</v>
      </c>
      <c r="AO125" s="18">
        <f>MAX(0,total_abstraction_km3!AO125-domestic_gross_demand_km3!AO125-industry_water_withdrawal_km3!AO125)</f>
        <v>1.9803799999999996</v>
      </c>
      <c r="AP125" s="18">
        <f>MAX(0,total_abstraction_km3!AP125-domestic_gross_demand_km3!AP125-industry_water_withdrawal_km3!AP125)</f>
        <v>1.7574299999999994</v>
      </c>
      <c r="AQ125" s="18">
        <f>MAX(0,total_abstraction_km3!AQ125-domestic_gross_demand_km3!AQ125-industry_water_withdrawal_km3!AQ125)</f>
        <v>1.5799500000000002</v>
      </c>
      <c r="AR125" s="18">
        <f>MAX(0,total_abstraction_km3!AR125-domestic_gross_demand_km3!AR125-industry_water_withdrawal_km3!AR125)</f>
        <v>1.7145299999999997</v>
      </c>
      <c r="AS125" s="18">
        <f>MAX(0,total_abstraction_km3!AS125-domestic_gross_demand_km3!AS125-industry_water_withdrawal_km3!AS125)</f>
        <v>2.43682</v>
      </c>
      <c r="AT125" s="18">
        <f>MAX(0,total_abstraction_km3!AT125-domestic_gross_demand_km3!AT125-industry_water_withdrawal_km3!AT125)</f>
        <v>2.0494109999999996</v>
      </c>
      <c r="AU125" s="18">
        <f>MAX(0,total_abstraction_km3!AU125-domestic_gross_demand_km3!AU125-industry_water_withdrawal_km3!AU125)</f>
        <v>2.1238379999999997</v>
      </c>
      <c r="AV125" s="18">
        <f>MAX(0,total_abstraction_km3!AV125-domestic_gross_demand_km3!AV125-industry_water_withdrawal_km3!AV125)</f>
        <v>1.6493379999999997</v>
      </c>
      <c r="AW125" s="18">
        <f>MAX(0,total_abstraction_km3!AW125-domestic_gross_demand_km3!AW125-industry_water_withdrawal_km3!AW125)</f>
        <v>1.7691479999999999</v>
      </c>
      <c r="AX125" s="18">
        <f>MAX(0,total_abstraction_km3!AX125-domestic_gross_demand_km3!AX125-industry_water_withdrawal_km3!AX125)</f>
        <v>2.3117829999999997</v>
      </c>
      <c r="AY125" s="18">
        <f>MAX(0,total_abstraction_km3!AY125-domestic_gross_demand_km3!AY125-industry_water_withdrawal_km3!AY125)</f>
        <v>1.7463899999999997</v>
      </c>
      <c r="AZ125" s="18">
        <f>MAX(0,total_abstraction_km3!AZ125-domestic_gross_demand_km3!AZ125-industry_water_withdrawal_km3!AZ125)</f>
        <v>1.6063999999999998</v>
      </c>
      <c r="BA125" s="18">
        <f>MAX(0,total_abstraction_km3!BA125-domestic_gross_demand_km3!BA125-industry_water_withdrawal_km3!BA125)</f>
        <v>1.53108</v>
      </c>
      <c r="BB125" s="18">
        <f>MAX(0,total_abstraction_km3!BB125-domestic_gross_demand_km3!BB125-industry_water_withdrawal_km3!BB125)</f>
        <v>1.3315800000000002</v>
      </c>
      <c r="BC125" s="18">
        <f>MAX(0,total_abstraction_km3!BC125-domestic_gross_demand_km3!BC125-industry_water_withdrawal_km3!BC125)</f>
        <v>1.6405799999999999</v>
      </c>
      <c r="BD125" s="18">
        <f>MAX(0,total_abstraction_km3!BD125-domestic_gross_demand_km3!BD125-industry_water_withdrawal_km3!BD125)</f>
        <v>1.82182</v>
      </c>
      <c r="BE125" s="18">
        <f>MAX(0,total_abstraction_km3!BE125-domestic_gross_demand_km3!BE125-industry_water_withdrawal_km3!BE125)</f>
        <v>1.6837199999999999</v>
      </c>
      <c r="BF125" s="18">
        <f>MAX(0,total_abstraction_km3!BF125-domestic_gross_demand_km3!BF125-industry_water_withdrawal_km3!BF125)</f>
        <v>1.1755900000000004</v>
      </c>
      <c r="BG125" s="18">
        <f>MAX(0,total_abstraction_km3!BG125-domestic_gross_demand_km3!BG125-industry_water_withdrawal_km3!BG125)</f>
        <v>1.2730300000000003</v>
      </c>
      <c r="BH125" s="18">
        <f>MAX(0,total_abstraction_km3!BH125-domestic_gross_demand_km3!BH125-industry_water_withdrawal_km3!BH125)</f>
        <v>1.8020200000000002</v>
      </c>
      <c r="BI125" s="18">
        <f>MAX(0,total_abstraction_km3!BI125-domestic_gross_demand_km3!BI125-industry_water_withdrawal_km3!BI125)</f>
        <v>1.7896000000000005</v>
      </c>
      <c r="BJ125" s="18">
        <f>MAX(0,total_abstraction_km3!BJ125-domestic_gross_demand_km3!BJ125-industry_water_withdrawal_km3!BJ125)</f>
        <v>1.9115</v>
      </c>
      <c r="BK125" s="18">
        <f>MAX(0,total_abstraction_km3!BK125-domestic_gross_demand_km3!BK125-industry_water_withdrawal_km3!BK125)</f>
        <v>1.63619</v>
      </c>
      <c r="BL125" s="18">
        <f>MAX(0,total_abstraction_km3!BL125-domestic_gross_demand_km3!BL125-industry_water_withdrawal_km3!BL125)</f>
        <v>1.4659522931034479</v>
      </c>
      <c r="BM125" s="18">
        <f>MAX(0,total_abstraction_km3!BM125-domestic_gross_demand_km3!BM125-industry_water_withdrawal_km3!BM125)</f>
        <v>0.29315919633887788</v>
      </c>
      <c r="BN125" s="18">
        <f>MAX(0,total_abstraction_km3!BN125-domestic_gross_demand_km3!BN125-industry_water_withdrawal_km3!BN125)</f>
        <v>0</v>
      </c>
      <c r="BO125" s="18">
        <f>MAX(0,total_abstraction_km3!BO125-domestic_gross_demand_km3!BO125-industry_water_withdrawal_km3!BO125)</f>
        <v>0</v>
      </c>
      <c r="BP125" s="18">
        <f>MAX(0,total_abstraction_km3!BP125-domestic_gross_demand_km3!BP125-industry_water_withdrawal_km3!BP125)</f>
        <v>0</v>
      </c>
      <c r="BQ125" s="18">
        <f>MAX(0,total_abstraction_km3!BQ125-domestic_gross_demand_km3!BQ125-industry_water_withdrawal_km3!BQ125)</f>
        <v>0</v>
      </c>
      <c r="BR125" s="18">
        <f>MAX(0,total_abstraction_km3!BR125-domestic_gross_demand_km3!BR125-industry_water_withdrawal_km3!BR125)</f>
        <v>0</v>
      </c>
      <c r="BS125" s="18">
        <f>MAX(0,total_abstraction_km3!BS125-domestic_gross_demand_km3!BS125-industry_water_withdrawal_km3!BS125)</f>
        <v>0</v>
      </c>
      <c r="BT125" s="18">
        <f>MAX(0,total_abstraction_km3!BT125-domestic_gross_demand_km3!BT125-industry_water_withdrawal_km3!BT125)</f>
        <v>1.715050739795141E-2</v>
      </c>
      <c r="BU125" s="18">
        <f>MAX(0,total_abstraction_km3!BU125-domestic_gross_demand_km3!BU125-industry_water_withdrawal_km3!BU125)</f>
        <v>0</v>
      </c>
      <c r="BV125" s="18">
        <f>MAX(0,total_abstraction_km3!BV125-domestic_gross_demand_km3!BV125-industry_water_withdrawal_km3!BV125)</f>
        <v>0</v>
      </c>
      <c r="BW125" s="18">
        <f>MAX(0,total_abstraction_km3!BW125-domestic_gross_demand_km3!BW125-industry_water_withdrawal_km3!BW125)</f>
        <v>0.9922350000000002</v>
      </c>
      <c r="BX125" s="18">
        <f>MAX(0,total_abstraction_km3!BX125-domestic_gross_demand_km3!BX125-industry_water_withdrawal_km3!BX125)</f>
        <v>1.2598280403154798E-2</v>
      </c>
      <c r="BY125" s="18">
        <f>MAX(0,total_abstraction_km3!BY125-domestic_gross_demand_km3!BY125-industry_water_withdrawal_km3!BY125)</f>
        <v>1.0394244000000001</v>
      </c>
      <c r="BZ125" s="18">
        <f>MAX(0,total_abstraction_km3!BZ125-domestic_gross_demand_km3!BZ125-industry_water_withdrawal_km3!BZ125)</f>
        <v>9.4009794832713781E-2</v>
      </c>
      <c r="CA125" s="18">
        <f>MAX(0,total_abstraction_km3!CA125-domestic_gross_demand_km3!CA125-industry_water_withdrawal_km3!CA125)</f>
        <v>1.1084480000000001</v>
      </c>
      <c r="CB125" s="18">
        <f>MAX(0,total_abstraction_km3!CB125-domestic_gross_demand_km3!CB125-industry_water_withdrawal_km3!CB125)</f>
        <v>5.5096993920346907E-2</v>
      </c>
      <c r="CC125" s="18">
        <f>MAX(0,total_abstraction_km3!CC125-domestic_gross_demand_km3!CC125-industry_water_withdrawal_km3!CC125)</f>
        <v>0.95380919999999991</v>
      </c>
      <c r="CD125" s="18">
        <f>MAX(0,total_abstraction_km3!CD125-domestic_gross_demand_km3!CD125-industry_water_withdrawal_km3!CD125)</f>
        <v>8.0363025665912191E-2</v>
      </c>
      <c r="CE125" s="18">
        <f>MAX(0,total_abstraction_km3!CE125-domestic_gross_demand_km3!CE125-industry_water_withdrawal_km3!CE125)</f>
        <v>1.2586318000000003</v>
      </c>
      <c r="CF125" s="18">
        <f>MAX(0,total_abstraction_km3!CF125-domestic_gross_demand_km3!CF125-industry_water_withdrawal_km3!CF125)</f>
        <v>5.6171658451096736E-2</v>
      </c>
      <c r="CG125" s="18">
        <f>MAX(0,total_abstraction_km3!CG125-domestic_gross_demand_km3!CG125-industry_water_withdrawal_km3!CG125)</f>
        <v>1.8192845999999996</v>
      </c>
      <c r="CH125" s="18">
        <f>MAX(0,total_abstraction_km3!CH125-domestic_gross_demand_km3!CH125-industry_water_withdrawal_km3!CH125)</f>
        <v>0.17661713280285232</v>
      </c>
      <c r="CI125" s="18">
        <f>MAX(0,total_abstraction_km3!CI125-domestic_gross_demand_km3!CI125-industry_water_withdrawal_km3!CI125)</f>
        <v>1.7687879999999996</v>
      </c>
      <c r="CJ125" s="18">
        <f>MAX(0,total_abstraction_km3!CJ125-domestic_gross_demand_km3!CJ125-industry_water_withdrawal_km3!CJ125)</f>
        <v>0.22428163074236612</v>
      </c>
      <c r="CK125" s="18">
        <f>MAX(0,total_abstraction_km3!CK125-domestic_gross_demand_km3!CK125-industry_water_withdrawal_km3!CK125)</f>
        <v>1.8938220000000001</v>
      </c>
      <c r="CL125" s="18">
        <f>MAX(0,total_abstraction_km3!CL125-domestic_gross_demand_km3!CL125-industry_water_withdrawal_km3!CL125)</f>
        <v>0.24935450121570105</v>
      </c>
      <c r="CM125" s="18">
        <f>MAX(0,total_abstraction_km3!CM125-domestic_gross_demand_km3!CM125-industry_water_withdrawal_km3!CM125)</f>
        <v>1.9807035999999996</v>
      </c>
      <c r="CN125" s="18">
        <f>MAX(0,total_abstraction_km3!CN125-domestic_gross_demand_km3!CN125-industry_water_withdrawal_km3!CN125)</f>
        <v>0.17584532947694811</v>
      </c>
      <c r="CO125" s="18">
        <f>MAX(0,total_abstraction_km3!CO125-domestic_gross_demand_km3!CO125-industry_water_withdrawal_km3!CO125)</f>
        <v>1.5712060000000005</v>
      </c>
      <c r="CP125" s="18">
        <f>MAX(0,total_abstraction_km3!CP125-domestic_gross_demand_km3!CP125-industry_water_withdrawal_km3!CP125)</f>
        <v>0</v>
      </c>
      <c r="CQ125" s="18">
        <f>MAX(0,total_abstraction_km3!CQ125-domestic_gross_demand_km3!CQ125-industry_water_withdrawal_km3!CQ125)</f>
        <v>1.5512359999999998</v>
      </c>
      <c r="CR125" s="18">
        <f>MAX(0,total_abstraction_km3!CR125-domestic_gross_demand_km3!CR125-industry_water_withdrawal_km3!CR125)</f>
        <v>6.4747877720474981E-3</v>
      </c>
      <c r="CS125" s="18">
        <f>MAX(0,total_abstraction_km3!CS125-domestic_gross_demand_km3!CS125-industry_water_withdrawal_km3!CS125)</f>
        <v>1.7790966666666703</v>
      </c>
      <c r="CT125" s="18">
        <f>MAX(0,total_abstraction_km3!CT125-domestic_gross_demand_km3!CT125-industry_water_withdrawal_km3!CT125)</f>
        <v>0.1250709425644248</v>
      </c>
    </row>
    <row r="126" spans="1:98" x14ac:dyDescent="0.25">
      <c r="A126" s="18">
        <v>209</v>
      </c>
      <c r="B126" s="18" t="s">
        <v>2035</v>
      </c>
      <c r="C126" s="18" t="s">
        <v>649</v>
      </c>
      <c r="D126" s="18" t="s">
        <v>418</v>
      </c>
      <c r="E126" s="18" t="s">
        <v>388</v>
      </c>
      <c r="F126" s="18">
        <f>MAX(0,total_abstraction_km3!F126-domestic_gross_demand_km3!F126-industry_water_withdrawal_km3!F126)</f>
        <v>3.4186999999999967E-3</v>
      </c>
      <c r="G126" s="18">
        <f>MAX(0,total_abstraction_km3!G126-domestic_gross_demand_km3!G126-industry_water_withdrawal_km3!G126)</f>
        <v>2.6026999999999856E-3</v>
      </c>
      <c r="H126" s="18">
        <f>MAX(0,total_abstraction_km3!H126-domestic_gross_demand_km3!H126-industry_water_withdrawal_km3!H126)</f>
        <v>2.9445999999999917E-3</v>
      </c>
      <c r="I126" s="18">
        <f>MAX(0,total_abstraction_km3!I126-domestic_gross_demand_km3!I126-industry_water_withdrawal_km3!I126)</f>
        <v>2.1737000000000006E-3</v>
      </c>
      <c r="J126" s="18">
        <f>MAX(0,total_abstraction_km3!J126-domestic_gross_demand_km3!J126-industry_water_withdrawal_km3!J126)</f>
        <v>4.0597000000000133E-3</v>
      </c>
      <c r="K126" s="18">
        <f>MAX(0,total_abstraction_km3!K126-domestic_gross_demand_km3!K126-industry_water_withdrawal_km3!K126)</f>
        <v>3.5387000000000057E-3</v>
      </c>
      <c r="L126" s="18">
        <f>MAX(0,total_abstraction_km3!L126-domestic_gross_demand_km3!L126-industry_water_withdrawal_km3!L126)</f>
        <v>4.7488000000000113E-3</v>
      </c>
      <c r="M126" s="18">
        <f>MAX(0,total_abstraction_km3!M126-domestic_gross_demand_km3!M126-industry_water_withdrawal_km3!M126)</f>
        <v>2.8270999999999852E-3</v>
      </c>
      <c r="N126" s="18">
        <f>MAX(0,total_abstraction_km3!N126-domestic_gross_demand_km3!N126-industry_water_withdrawal_km3!N126)</f>
        <v>3.3600000000000019E-3</v>
      </c>
      <c r="O126" s="18">
        <f>MAX(0,total_abstraction_km3!O126-domestic_gross_demand_km3!O126-industry_water_withdrawal_km3!O126)</f>
        <v>2.8021999999999908E-3</v>
      </c>
      <c r="P126" s="18">
        <f>MAX(0,total_abstraction_km3!P126-domestic_gross_demand_km3!P126-industry_water_withdrawal_km3!P126)</f>
        <v>3.9163999999999866E-3</v>
      </c>
      <c r="Q126" s="18">
        <f>MAX(0,total_abstraction_km3!Q126-domestic_gross_demand_km3!Q126-industry_water_withdrawal_km3!Q126)</f>
        <v>1.6243000000000091E-3</v>
      </c>
      <c r="R126" s="18">
        <f>MAX(0,total_abstraction_km3!R126-domestic_gross_demand_km3!R126-industry_water_withdrawal_km3!R126)</f>
        <v>1.7403000000000141E-3</v>
      </c>
      <c r="S126" s="18">
        <f>MAX(0,total_abstraction_km3!S126-domestic_gross_demand_km3!S126-industry_water_withdrawal_km3!S126)</f>
        <v>1.0088999999999931E-3</v>
      </c>
      <c r="T126" s="18">
        <f>MAX(0,total_abstraction_km3!T126-domestic_gross_demand_km3!T126-industry_water_withdrawal_km3!T126)</f>
        <v>0</v>
      </c>
      <c r="U126" s="18">
        <f>MAX(0,total_abstraction_km3!U126-domestic_gross_demand_km3!U126-industry_water_withdrawal_km3!U126)</f>
        <v>0</v>
      </c>
      <c r="V126" s="18">
        <f>MAX(0,total_abstraction_km3!V126-domestic_gross_demand_km3!V126-industry_water_withdrawal_km3!V126)</f>
        <v>0</v>
      </c>
      <c r="W126" s="18">
        <f>MAX(0,total_abstraction_km3!W126-domestic_gross_demand_km3!W126-industry_water_withdrawal_km3!W126)</f>
        <v>0</v>
      </c>
      <c r="X126" s="18">
        <f>MAX(0,total_abstraction_km3!X126-domestic_gross_demand_km3!X126-industry_water_withdrawal_km3!X126)</f>
        <v>0</v>
      </c>
      <c r="Y126" s="18">
        <f>MAX(0,total_abstraction_km3!Y126-domestic_gross_demand_km3!Y126-industry_water_withdrawal_km3!Y126)</f>
        <v>0</v>
      </c>
      <c r="Z126" s="18">
        <f>MAX(0,total_abstraction_km3!Z126-domestic_gross_demand_km3!Z126-industry_water_withdrawal_km3!Z126)</f>
        <v>0</v>
      </c>
      <c r="AA126" s="18">
        <f>MAX(0,total_abstraction_km3!AA126-domestic_gross_demand_km3!AA126-industry_water_withdrawal_km3!AA126)</f>
        <v>0</v>
      </c>
      <c r="AB126" s="18">
        <f>MAX(0,total_abstraction_km3!AB126-domestic_gross_demand_km3!AB126-industry_water_withdrawal_km3!AB126)</f>
        <v>0</v>
      </c>
      <c r="AC126" s="18">
        <f>MAX(0,total_abstraction_km3!AC126-domestic_gross_demand_km3!AC126-industry_water_withdrawal_km3!AC126)</f>
        <v>0</v>
      </c>
      <c r="AD126" s="18">
        <f>MAX(0,total_abstraction_km3!AD126-domestic_gross_demand_km3!AD126-industry_water_withdrawal_km3!AD126)</f>
        <v>0</v>
      </c>
      <c r="AE126" s="18">
        <f>MAX(0,total_abstraction_km3!AE126-domestic_gross_demand_km3!AE126-industry_water_withdrawal_km3!AE126)</f>
        <v>0</v>
      </c>
      <c r="AF126" s="18">
        <f>MAX(0,total_abstraction_km3!AF126-domestic_gross_demand_km3!AF126-industry_water_withdrawal_km3!AF126)</f>
        <v>0</v>
      </c>
      <c r="AG126" s="18">
        <f>MAX(0,total_abstraction_km3!AG126-domestic_gross_demand_km3!AG126-industry_water_withdrawal_km3!AG126)</f>
        <v>0</v>
      </c>
      <c r="AH126" s="18">
        <f>MAX(0,total_abstraction_km3!AH126-domestic_gross_demand_km3!AH126-industry_water_withdrawal_km3!AH126)</f>
        <v>0</v>
      </c>
      <c r="AI126" s="18">
        <f>MAX(0,total_abstraction_km3!AI126-domestic_gross_demand_km3!AI126-industry_water_withdrawal_km3!AI126)</f>
        <v>0</v>
      </c>
      <c r="AJ126" s="18">
        <f>MAX(0,total_abstraction_km3!AJ126-domestic_gross_demand_km3!AJ126-industry_water_withdrawal_km3!AJ126)</f>
        <v>0</v>
      </c>
      <c r="AK126" s="18">
        <f>MAX(0,total_abstraction_km3!AK126-domestic_gross_demand_km3!AK126-industry_water_withdrawal_km3!AK126)</f>
        <v>0</v>
      </c>
      <c r="AL126" s="18">
        <f>MAX(0,total_abstraction_km3!AL126-domestic_gross_demand_km3!AL126-industry_water_withdrawal_km3!AL126)</f>
        <v>0</v>
      </c>
      <c r="AM126" s="18">
        <f>MAX(0,total_abstraction_km3!AM126-domestic_gross_demand_km3!AM126-industry_water_withdrawal_km3!AM126)</f>
        <v>0</v>
      </c>
      <c r="AN126" s="18">
        <f>MAX(0,total_abstraction_km3!AN126-domestic_gross_demand_km3!AN126-industry_water_withdrawal_km3!AN126)</f>
        <v>0</v>
      </c>
      <c r="AO126" s="18">
        <f>MAX(0,total_abstraction_km3!AO126-domestic_gross_demand_km3!AO126-industry_water_withdrawal_km3!AO126)</f>
        <v>0</v>
      </c>
      <c r="AP126" s="18">
        <f>MAX(0,total_abstraction_km3!AP126-domestic_gross_demand_km3!AP126-industry_water_withdrawal_km3!AP126)</f>
        <v>2.032999999999896E-4</v>
      </c>
      <c r="AQ126" s="18">
        <f>MAX(0,total_abstraction_km3!AQ126-domestic_gross_demand_km3!AQ126-industry_water_withdrawal_km3!AQ126)</f>
        <v>2.8474999999999889E-3</v>
      </c>
      <c r="AR126" s="18">
        <f>MAX(0,total_abstraction_km3!AR126-domestic_gross_demand_km3!AR126-industry_water_withdrawal_km3!AR126)</f>
        <v>2.9282000000000197E-3</v>
      </c>
      <c r="AS126" s="18">
        <f>MAX(0,total_abstraction_km3!AS126-domestic_gross_demand_km3!AS126-industry_water_withdrawal_km3!AS126)</f>
        <v>2.1221000000000295E-3</v>
      </c>
      <c r="AT126" s="18">
        <f>MAX(0,total_abstraction_km3!AT126-domestic_gross_demand_km3!AT126-industry_water_withdrawal_km3!AT126)</f>
        <v>8.2799999999999818E-3</v>
      </c>
      <c r="AU126" s="18">
        <f>MAX(0,total_abstraction_km3!AU126-domestic_gross_demand_km3!AU126-industry_water_withdrawal_km3!AU126)</f>
        <v>4.3061000000000349E-3</v>
      </c>
      <c r="AV126" s="18">
        <f>MAX(0,total_abstraction_km3!AV126-domestic_gross_demand_km3!AV126-industry_water_withdrawal_km3!AV126)</f>
        <v>2.4503000000000025E-3</v>
      </c>
      <c r="AW126" s="18">
        <f>MAX(0,total_abstraction_km3!AW126-domestic_gross_demand_km3!AW126-industry_water_withdrawal_km3!AW126)</f>
        <v>6.1106000000000077E-3</v>
      </c>
      <c r="AX126" s="18">
        <f>MAX(0,total_abstraction_km3!AX126-domestic_gross_demand_km3!AX126-industry_water_withdrawal_km3!AX126)</f>
        <v>3.2724000000000225E-3</v>
      </c>
      <c r="AY126" s="18">
        <f>MAX(0,total_abstraction_km3!AY126-domestic_gross_demand_km3!AY126-industry_water_withdrawal_km3!AY126)</f>
        <v>4.0801000000000032E-3</v>
      </c>
      <c r="AZ126" s="18">
        <f>MAX(0,total_abstraction_km3!AZ126-domestic_gross_demand_km3!AZ126-industry_water_withdrawal_km3!AZ126)</f>
        <v>5.1789999999998781E-4</v>
      </c>
      <c r="BA126" s="18">
        <f>MAX(0,total_abstraction_km3!BA126-domestic_gross_demand_km3!BA126-industry_water_withdrawal_km3!BA126)</f>
        <v>0</v>
      </c>
      <c r="BB126" s="18">
        <f>MAX(0,total_abstraction_km3!BB126-domestic_gross_demand_km3!BB126-industry_water_withdrawal_km3!BB126)</f>
        <v>0</v>
      </c>
      <c r="BC126" s="18">
        <f>MAX(0,total_abstraction_km3!BC126-domestic_gross_demand_km3!BC126-industry_water_withdrawal_km3!BC126)</f>
        <v>3.203200000000031E-3</v>
      </c>
      <c r="BD126" s="18">
        <f>MAX(0,total_abstraction_km3!BD126-domestic_gross_demand_km3!BD126-industry_water_withdrawal_km3!BD126)</f>
        <v>0</v>
      </c>
      <c r="BE126" s="18">
        <f>MAX(0,total_abstraction_km3!BE126-domestic_gross_demand_km3!BE126-industry_water_withdrawal_km3!BE126)</f>
        <v>0</v>
      </c>
      <c r="BF126" s="18">
        <f>MAX(0,total_abstraction_km3!BF126-domestic_gross_demand_km3!BF126-industry_water_withdrawal_km3!BF126)</f>
        <v>0</v>
      </c>
      <c r="BG126" s="18">
        <f>MAX(0,total_abstraction_km3!BG126-domestic_gross_demand_km3!BG126-industry_water_withdrawal_km3!BG126)</f>
        <v>0</v>
      </c>
      <c r="BH126" s="18">
        <f>MAX(0,total_abstraction_km3!BH126-domestic_gross_demand_km3!BH126-industry_water_withdrawal_km3!BH126)</f>
        <v>0</v>
      </c>
      <c r="BI126" s="18">
        <f>MAX(0,total_abstraction_km3!BI126-domestic_gross_demand_km3!BI126-industry_water_withdrawal_km3!BI126)</f>
        <v>0</v>
      </c>
      <c r="BJ126" s="18">
        <f>MAX(0,total_abstraction_km3!BJ126-domestic_gross_demand_km3!BJ126-industry_water_withdrawal_km3!BJ126)</f>
        <v>0</v>
      </c>
      <c r="BK126" s="18">
        <f>MAX(0,total_abstraction_km3!BK126-domestic_gross_demand_km3!BK126-industry_water_withdrawal_km3!BK126)</f>
        <v>0</v>
      </c>
      <c r="BL126" s="18">
        <f>MAX(0,total_abstraction_km3!BL126-domestic_gross_demand_km3!BL126-industry_water_withdrawal_km3!BL126)</f>
        <v>0</v>
      </c>
      <c r="BM126" s="18">
        <f>MAX(0,total_abstraction_km3!BM126-domestic_gross_demand_km3!BM126-industry_water_withdrawal_km3!BM126)</f>
        <v>0</v>
      </c>
      <c r="BN126" s="18">
        <f>MAX(0,total_abstraction_km3!BN126-domestic_gross_demand_km3!BN126-industry_water_withdrawal_km3!BN126)</f>
        <v>0.263814727105247</v>
      </c>
      <c r="BO126" s="18">
        <f>MAX(0,total_abstraction_km3!BO126-domestic_gross_demand_km3!BO126-industry_water_withdrawal_km3!BO126)</f>
        <v>0.16828906208665903</v>
      </c>
      <c r="BP126" s="18">
        <f>MAX(0,total_abstraction_km3!BP126-domestic_gross_demand_km3!BP126-industry_water_withdrawal_km3!BP126)</f>
        <v>1.1239718710277902E-2</v>
      </c>
      <c r="BQ126" s="18">
        <f>MAX(0,total_abstraction_km3!BQ126-domestic_gross_demand_km3!BQ126-industry_water_withdrawal_km3!BQ126)</f>
        <v>0</v>
      </c>
      <c r="BR126" s="18">
        <f>MAX(0,total_abstraction_km3!BR126-domestic_gross_demand_km3!BR126-industry_water_withdrawal_km3!BR126)</f>
        <v>0</v>
      </c>
      <c r="BS126" s="18">
        <f>MAX(0,total_abstraction_km3!BS126-domestic_gross_demand_km3!BS126-industry_water_withdrawal_km3!BS126)</f>
        <v>0</v>
      </c>
      <c r="BT126" s="18">
        <f>MAX(0,total_abstraction_km3!BT126-domestic_gross_demand_km3!BT126-industry_water_withdrawal_km3!BT126)</f>
        <v>0</v>
      </c>
      <c r="BU126" s="18">
        <f>MAX(0,total_abstraction_km3!BU126-domestic_gross_demand_km3!BU126-industry_water_withdrawal_km3!BU126)</f>
        <v>0</v>
      </c>
      <c r="BV126" s="18">
        <f>MAX(0,total_abstraction_km3!BV126-domestic_gross_demand_km3!BV126-industry_water_withdrawal_km3!BV126)</f>
        <v>0</v>
      </c>
      <c r="BW126" s="18">
        <f>MAX(0,total_abstraction_km3!BW126-domestic_gross_demand_km3!BW126-industry_water_withdrawal_km3!BW126)</f>
        <v>3.0398799999999948E-3</v>
      </c>
      <c r="BX126" s="18">
        <f>MAX(0,total_abstraction_km3!BX126-domestic_gross_demand_km3!BX126-industry_water_withdrawal_km3!BX126)</f>
        <v>4.3663219438338022E-4</v>
      </c>
      <c r="BY126" s="18">
        <f>MAX(0,total_abstraction_km3!BY126-domestic_gross_demand_km3!BY126-industry_water_withdrawal_km3!BY126)</f>
        <v>3.4553600000000184E-3</v>
      </c>
      <c r="BZ126" s="18">
        <f>MAX(0,total_abstraction_km3!BZ126-domestic_gross_demand_km3!BZ126-industry_water_withdrawal_km3!BZ126)</f>
        <v>0</v>
      </c>
      <c r="CA126" s="18">
        <f>MAX(0,total_abstraction_km3!CA126-domestic_gross_demand_km3!CA126-industry_water_withdrawal_km3!CA126)</f>
        <v>1.5340200000000109E-3</v>
      </c>
      <c r="CB126" s="18">
        <f>MAX(0,total_abstraction_km3!CB126-domestic_gross_demand_km3!CB126-industry_water_withdrawal_km3!CB126)</f>
        <v>0</v>
      </c>
      <c r="CC126" s="18">
        <f>MAX(0,total_abstraction_km3!CC126-domestic_gross_demand_km3!CC126-industry_water_withdrawal_km3!CC126)</f>
        <v>0</v>
      </c>
      <c r="CD126" s="18">
        <f>MAX(0,total_abstraction_km3!CD126-domestic_gross_demand_km3!CD126-industry_water_withdrawal_km3!CD126)</f>
        <v>0</v>
      </c>
      <c r="CE126" s="18">
        <f>MAX(0,total_abstraction_km3!CE126-domestic_gross_demand_km3!CE126-industry_water_withdrawal_km3!CE126)</f>
        <v>0</v>
      </c>
      <c r="CF126" s="18">
        <f>MAX(0,total_abstraction_km3!CF126-domestic_gross_demand_km3!CF126-industry_water_withdrawal_km3!CF126)</f>
        <v>0</v>
      </c>
      <c r="CG126" s="18">
        <f>MAX(0,total_abstraction_km3!CG126-domestic_gross_demand_km3!CG126-industry_water_withdrawal_km3!CG126)</f>
        <v>0</v>
      </c>
      <c r="CH126" s="18">
        <f>MAX(0,total_abstraction_km3!CH126-domestic_gross_demand_km3!CH126-industry_water_withdrawal_km3!CH126)</f>
        <v>0</v>
      </c>
      <c r="CI126" s="18">
        <f>MAX(0,total_abstraction_km3!CI126-domestic_gross_demand_km3!CI126-industry_water_withdrawal_km3!CI126)</f>
        <v>0</v>
      </c>
      <c r="CJ126" s="18">
        <f>MAX(0,total_abstraction_km3!CJ126-domestic_gross_demand_km3!CJ126-industry_water_withdrawal_km3!CJ126)</f>
        <v>0</v>
      </c>
      <c r="CK126" s="18">
        <f>MAX(0,total_abstraction_km3!CK126-domestic_gross_demand_km3!CK126-industry_water_withdrawal_km3!CK126)</f>
        <v>1.502940000000022E-3</v>
      </c>
      <c r="CL126" s="18">
        <f>MAX(0,total_abstraction_km3!CL126-domestic_gross_demand_km3!CL126-industry_water_withdrawal_km3!CL126)</f>
        <v>0</v>
      </c>
      <c r="CM126" s="18">
        <f>MAX(0,total_abstraction_km3!CM126-domestic_gross_demand_km3!CM126-industry_water_withdrawal_km3!CM126)</f>
        <v>4.8838799999999655E-3</v>
      </c>
      <c r="CN126" s="18">
        <f>MAX(0,total_abstraction_km3!CN126-domestic_gross_demand_km3!CN126-industry_water_withdrawal_km3!CN126)</f>
        <v>0</v>
      </c>
      <c r="CO126" s="18">
        <f>MAX(0,total_abstraction_km3!CO126-domestic_gross_demand_km3!CO126-industry_water_withdrawal_km3!CO126)</f>
        <v>1.3002200000000047E-3</v>
      </c>
      <c r="CP126" s="18">
        <f>MAX(0,total_abstraction_km3!CP126-domestic_gross_demand_km3!CP126-industry_water_withdrawal_km3!CP126)</f>
        <v>0</v>
      </c>
      <c r="CQ126" s="18">
        <f>MAX(0,total_abstraction_km3!CQ126-domestic_gross_demand_km3!CQ126-industry_water_withdrawal_km3!CQ126)</f>
        <v>0</v>
      </c>
      <c r="CR126" s="18">
        <f>MAX(0,total_abstraction_km3!CR126-domestic_gross_demand_km3!CR126-industry_water_withdrawal_km3!CR126)</f>
        <v>0</v>
      </c>
      <c r="CS126" s="18">
        <f>MAX(0,total_abstraction_km3!CS126-domestic_gross_demand_km3!CS126-industry_water_withdrawal_km3!CS126)</f>
        <v>0</v>
      </c>
      <c r="CT126" s="18">
        <f>MAX(0,total_abstraction_km3!CT126-domestic_gross_demand_km3!CT126-industry_water_withdrawal_km3!CT126)</f>
        <v>3.0858116166307698E-3</v>
      </c>
    </row>
    <row r="127" spans="1:98" x14ac:dyDescent="0.25">
      <c r="A127" s="18">
        <v>21</v>
      </c>
      <c r="B127" s="18" t="s">
        <v>2036</v>
      </c>
      <c r="C127" s="18" t="s">
        <v>441</v>
      </c>
      <c r="D127" s="18" t="s">
        <v>426</v>
      </c>
      <c r="E127" s="18" t="s">
        <v>28</v>
      </c>
      <c r="F127" s="18">
        <f>MAX(0,total_abstraction_km3!F127-domestic_gross_demand_km3!F127-industry_water_withdrawal_km3!F127)</f>
        <v>0</v>
      </c>
      <c r="G127" s="18">
        <f>MAX(0,total_abstraction_km3!G127-domestic_gross_demand_km3!G127-industry_water_withdrawal_km3!G127)</f>
        <v>0</v>
      </c>
      <c r="H127" s="18">
        <f>MAX(0,total_abstraction_km3!H127-domestic_gross_demand_km3!H127-industry_water_withdrawal_km3!H127)</f>
        <v>0</v>
      </c>
      <c r="I127" s="18">
        <f>MAX(0,total_abstraction_km3!I127-domestic_gross_demand_km3!I127-industry_water_withdrawal_km3!I127)</f>
        <v>0</v>
      </c>
      <c r="J127" s="18">
        <f>MAX(0,total_abstraction_km3!J127-domestic_gross_demand_km3!J127-industry_water_withdrawal_km3!J127)</f>
        <v>0</v>
      </c>
      <c r="K127" s="18">
        <f>MAX(0,total_abstraction_km3!K127-domestic_gross_demand_km3!K127-industry_water_withdrawal_km3!K127)</f>
        <v>0</v>
      </c>
      <c r="L127" s="18">
        <f>MAX(0,total_abstraction_km3!L127-domestic_gross_demand_km3!L127-industry_water_withdrawal_km3!L127)</f>
        <v>0</v>
      </c>
      <c r="M127" s="18">
        <f>MAX(0,total_abstraction_km3!M127-domestic_gross_demand_km3!M127-industry_water_withdrawal_km3!M127)</f>
        <v>0</v>
      </c>
      <c r="N127" s="18">
        <f>MAX(0,total_abstraction_km3!N127-domestic_gross_demand_km3!N127-industry_water_withdrawal_km3!N127)</f>
        <v>0</v>
      </c>
      <c r="O127" s="18">
        <f>MAX(0,total_abstraction_km3!O127-domestic_gross_demand_km3!O127-industry_water_withdrawal_km3!O127)</f>
        <v>0</v>
      </c>
      <c r="P127" s="18">
        <f>MAX(0,total_abstraction_km3!P127-domestic_gross_demand_km3!P127-industry_water_withdrawal_km3!P127)</f>
        <v>0</v>
      </c>
      <c r="Q127" s="18">
        <f>MAX(0,total_abstraction_km3!Q127-domestic_gross_demand_km3!Q127-industry_water_withdrawal_km3!Q127)</f>
        <v>0</v>
      </c>
      <c r="R127" s="18">
        <f>MAX(0,total_abstraction_km3!R127-domestic_gross_demand_km3!R127-industry_water_withdrawal_km3!R127)</f>
        <v>0</v>
      </c>
      <c r="S127" s="18">
        <f>MAX(0,total_abstraction_km3!S127-domestic_gross_demand_km3!S127-industry_water_withdrawal_km3!S127)</f>
        <v>0</v>
      </c>
      <c r="T127" s="18">
        <f>MAX(0,total_abstraction_km3!T127-domestic_gross_demand_km3!T127-industry_water_withdrawal_km3!T127)</f>
        <v>0</v>
      </c>
      <c r="U127" s="18">
        <f>MAX(0,total_abstraction_km3!U127-domestic_gross_demand_km3!U127-industry_water_withdrawal_km3!U127)</f>
        <v>0</v>
      </c>
      <c r="V127" s="18">
        <f>MAX(0,total_abstraction_km3!V127-domestic_gross_demand_km3!V127-industry_water_withdrawal_km3!V127)</f>
        <v>0</v>
      </c>
      <c r="W127" s="18">
        <f>MAX(0,total_abstraction_km3!W127-domestic_gross_demand_km3!W127-industry_water_withdrawal_km3!W127)</f>
        <v>0</v>
      </c>
      <c r="X127" s="18">
        <f>MAX(0,total_abstraction_km3!X127-domestic_gross_demand_km3!X127-industry_water_withdrawal_km3!X127)</f>
        <v>0</v>
      </c>
      <c r="Y127" s="18">
        <f>MAX(0,total_abstraction_km3!Y127-domestic_gross_demand_km3!Y127-industry_water_withdrawal_km3!Y127)</f>
        <v>0</v>
      </c>
      <c r="Z127" s="18">
        <f>MAX(0,total_abstraction_km3!Z127-domestic_gross_demand_km3!Z127-industry_water_withdrawal_km3!Z127)</f>
        <v>0</v>
      </c>
      <c r="AA127" s="18">
        <f>MAX(0,total_abstraction_km3!AA127-domestic_gross_demand_km3!AA127-industry_water_withdrawal_km3!AA127)</f>
        <v>0</v>
      </c>
      <c r="AB127" s="18">
        <f>MAX(0,total_abstraction_km3!AB127-domestic_gross_demand_km3!AB127-industry_water_withdrawal_km3!AB127)</f>
        <v>0</v>
      </c>
      <c r="AC127" s="18">
        <f>MAX(0,total_abstraction_km3!AC127-domestic_gross_demand_km3!AC127-industry_water_withdrawal_km3!AC127)</f>
        <v>0</v>
      </c>
      <c r="AD127" s="18">
        <f>MAX(0,total_abstraction_km3!AD127-domestic_gross_demand_km3!AD127-industry_water_withdrawal_km3!AD127)</f>
        <v>0</v>
      </c>
      <c r="AE127" s="18">
        <f>MAX(0,total_abstraction_km3!AE127-domestic_gross_demand_km3!AE127-industry_water_withdrawal_km3!AE127)</f>
        <v>0</v>
      </c>
      <c r="AF127" s="18">
        <f>MAX(0,total_abstraction_km3!AF127-domestic_gross_demand_km3!AF127-industry_water_withdrawal_km3!AF127)</f>
        <v>0</v>
      </c>
      <c r="AG127" s="18">
        <f>MAX(0,total_abstraction_km3!AG127-domestic_gross_demand_km3!AG127-industry_water_withdrawal_km3!AG127)</f>
        <v>0</v>
      </c>
      <c r="AH127" s="18">
        <f>MAX(0,total_abstraction_km3!AH127-domestic_gross_demand_km3!AH127-industry_water_withdrawal_km3!AH127)</f>
        <v>0</v>
      </c>
      <c r="AI127" s="18">
        <f>MAX(0,total_abstraction_km3!AI127-domestic_gross_demand_km3!AI127-industry_water_withdrawal_km3!AI127)</f>
        <v>0</v>
      </c>
      <c r="AJ127" s="18">
        <f>MAX(0,total_abstraction_km3!AJ127-domestic_gross_demand_km3!AJ127-industry_water_withdrawal_km3!AJ127)</f>
        <v>0</v>
      </c>
      <c r="AK127" s="18">
        <f>MAX(0,total_abstraction_km3!AK127-domestic_gross_demand_km3!AK127-industry_water_withdrawal_km3!AK127)</f>
        <v>0</v>
      </c>
      <c r="AL127" s="18">
        <f>MAX(0,total_abstraction_km3!AL127-domestic_gross_demand_km3!AL127-industry_water_withdrawal_km3!AL127)</f>
        <v>0</v>
      </c>
      <c r="AM127" s="18">
        <f>MAX(0,total_abstraction_km3!AM127-domestic_gross_demand_km3!AM127-industry_water_withdrawal_km3!AM127)</f>
        <v>0</v>
      </c>
      <c r="AN127" s="18">
        <f>MAX(0,total_abstraction_km3!AN127-domestic_gross_demand_km3!AN127-industry_water_withdrawal_km3!AN127)</f>
        <v>0</v>
      </c>
      <c r="AO127" s="18">
        <f>MAX(0,total_abstraction_km3!AO127-domestic_gross_demand_km3!AO127-industry_water_withdrawal_km3!AO127)</f>
        <v>0</v>
      </c>
      <c r="AP127" s="18">
        <f>MAX(0,total_abstraction_km3!AP127-domestic_gross_demand_km3!AP127-industry_water_withdrawal_km3!AP127)</f>
        <v>0</v>
      </c>
      <c r="AQ127" s="18">
        <f>MAX(0,total_abstraction_km3!AQ127-domestic_gross_demand_km3!AQ127-industry_water_withdrawal_km3!AQ127)</f>
        <v>0</v>
      </c>
      <c r="AR127" s="18">
        <f>MAX(0,total_abstraction_km3!AR127-domestic_gross_demand_km3!AR127-industry_water_withdrawal_km3!AR127)</f>
        <v>0</v>
      </c>
      <c r="AS127" s="18">
        <f>MAX(0,total_abstraction_km3!AS127-domestic_gross_demand_km3!AS127-industry_water_withdrawal_km3!AS127)</f>
        <v>0</v>
      </c>
      <c r="AT127" s="18">
        <f>MAX(0,total_abstraction_km3!AT127-domestic_gross_demand_km3!AT127-industry_water_withdrawal_km3!AT127)</f>
        <v>0</v>
      </c>
      <c r="AU127" s="18">
        <f>MAX(0,total_abstraction_km3!AU127-domestic_gross_demand_km3!AU127-industry_water_withdrawal_km3!AU127)</f>
        <v>0</v>
      </c>
      <c r="AV127" s="18">
        <f>MAX(0,total_abstraction_km3!AV127-domestic_gross_demand_km3!AV127-industry_water_withdrawal_km3!AV127)</f>
        <v>0</v>
      </c>
      <c r="AW127" s="18">
        <f>MAX(0,total_abstraction_km3!AW127-domestic_gross_demand_km3!AW127-industry_water_withdrawal_km3!AW127)</f>
        <v>0</v>
      </c>
      <c r="AX127" s="18">
        <f>MAX(0,total_abstraction_km3!AX127-domestic_gross_demand_km3!AX127-industry_water_withdrawal_km3!AX127)</f>
        <v>0</v>
      </c>
      <c r="AY127" s="18">
        <f>MAX(0,total_abstraction_km3!AY127-domestic_gross_demand_km3!AY127-industry_water_withdrawal_km3!AY127)</f>
        <v>0</v>
      </c>
      <c r="AZ127" s="18">
        <f>MAX(0,total_abstraction_km3!AZ127-domestic_gross_demand_km3!AZ127-industry_water_withdrawal_km3!AZ127)</f>
        <v>0</v>
      </c>
      <c r="BA127" s="18">
        <f>MAX(0,total_abstraction_km3!BA127-domestic_gross_demand_km3!BA127-industry_water_withdrawal_km3!BA127)</f>
        <v>0</v>
      </c>
      <c r="BB127" s="18">
        <f>MAX(0,total_abstraction_km3!BB127-domestic_gross_demand_km3!BB127-industry_water_withdrawal_km3!BB127)</f>
        <v>0</v>
      </c>
      <c r="BC127" s="18">
        <f>MAX(0,total_abstraction_km3!BC127-domestic_gross_demand_km3!BC127-industry_water_withdrawal_km3!BC127)</f>
        <v>0</v>
      </c>
      <c r="BD127" s="18">
        <f>MAX(0,total_abstraction_km3!BD127-domestic_gross_demand_km3!BD127-industry_water_withdrawal_km3!BD127)</f>
        <v>0</v>
      </c>
      <c r="BE127" s="18">
        <f>MAX(0,total_abstraction_km3!BE127-domestic_gross_demand_km3!BE127-industry_water_withdrawal_km3!BE127)</f>
        <v>0</v>
      </c>
      <c r="BF127" s="18">
        <f>MAX(0,total_abstraction_km3!BF127-domestic_gross_demand_km3!BF127-industry_water_withdrawal_km3!BF127)</f>
        <v>0</v>
      </c>
      <c r="BG127" s="18">
        <f>MAX(0,total_abstraction_km3!BG127-domestic_gross_demand_km3!BG127-industry_water_withdrawal_km3!BG127)</f>
        <v>0</v>
      </c>
      <c r="BH127" s="18">
        <f>MAX(0,total_abstraction_km3!BH127-domestic_gross_demand_km3!BH127-industry_water_withdrawal_km3!BH127)</f>
        <v>0</v>
      </c>
      <c r="BI127" s="18">
        <f>MAX(0,total_abstraction_km3!BI127-domestic_gross_demand_km3!BI127-industry_water_withdrawal_km3!BI127)</f>
        <v>0</v>
      </c>
      <c r="BJ127" s="18">
        <f>MAX(0,total_abstraction_km3!BJ127-domestic_gross_demand_km3!BJ127-industry_water_withdrawal_km3!BJ127)</f>
        <v>0</v>
      </c>
      <c r="BK127" s="18">
        <f>MAX(0,total_abstraction_km3!BK127-domestic_gross_demand_km3!BK127-industry_water_withdrawal_km3!BK127)</f>
        <v>0</v>
      </c>
      <c r="BL127" s="18">
        <f>MAX(0,total_abstraction_km3!BL127-domestic_gross_demand_km3!BL127-industry_water_withdrawal_km3!BL127)</f>
        <v>0</v>
      </c>
      <c r="BM127" s="18">
        <f>MAX(0,total_abstraction_km3!BM127-domestic_gross_demand_km3!BM127-industry_water_withdrawal_km3!BM127)</f>
        <v>0</v>
      </c>
      <c r="BN127" s="18" t="e">
        <f>MAX(0,total_abstraction_km3!BN127-domestic_gross_demand_km3!BN127-industry_water_withdrawal_km3!BN127)</f>
        <v>#VALUE!</v>
      </c>
      <c r="BO127" s="18" t="e">
        <f>MAX(0,total_abstraction_km3!BO127-domestic_gross_demand_km3!BO127-industry_water_withdrawal_km3!BO127)</f>
        <v>#VALUE!</v>
      </c>
      <c r="BP127" s="18" t="e">
        <f>MAX(0,total_abstraction_km3!BP127-domestic_gross_demand_km3!BP127-industry_water_withdrawal_km3!BP127)</f>
        <v>#VALUE!</v>
      </c>
      <c r="BQ127" s="18" t="e">
        <f>MAX(0,total_abstraction_km3!BQ127-domestic_gross_demand_km3!BQ127-industry_water_withdrawal_km3!BQ127)</f>
        <v>#VALUE!</v>
      </c>
      <c r="BR127" s="18" t="e">
        <f>MAX(0,total_abstraction_km3!BR127-domestic_gross_demand_km3!BR127-industry_water_withdrawal_km3!BR127)</f>
        <v>#VALUE!</v>
      </c>
      <c r="BS127" s="18" t="e">
        <f>MAX(0,total_abstraction_km3!BS127-domestic_gross_demand_km3!BS127-industry_water_withdrawal_km3!BS127)</f>
        <v>#VALUE!</v>
      </c>
      <c r="BT127" s="18">
        <f>MAX(0,total_abstraction_km3!BT127-domestic_gross_demand_km3!BT127-industry_water_withdrawal_km3!BT127)</f>
        <v>0</v>
      </c>
      <c r="BU127" s="18" t="e">
        <f>MAX(0,total_abstraction_km3!BU127-domestic_gross_demand_km3!BU127-industry_water_withdrawal_km3!BU127)</f>
        <v>#VALUE!</v>
      </c>
      <c r="BV127" s="18" t="e">
        <f>MAX(0,total_abstraction_km3!BV127-domestic_gross_demand_km3!BV127-industry_water_withdrawal_km3!BV127)</f>
        <v>#VALUE!</v>
      </c>
      <c r="BW127" s="18">
        <f>MAX(0,total_abstraction_km3!BW127-domestic_gross_demand_km3!BW127-industry_water_withdrawal_km3!BW127)</f>
        <v>0</v>
      </c>
      <c r="BX127" s="18">
        <f>MAX(0,total_abstraction_km3!BX127-domestic_gross_demand_km3!BX127-industry_water_withdrawal_km3!BX127)</f>
        <v>0</v>
      </c>
      <c r="BY127" s="18">
        <f>MAX(0,total_abstraction_km3!BY127-domestic_gross_demand_km3!BY127-industry_water_withdrawal_km3!BY127)</f>
        <v>0</v>
      </c>
      <c r="BZ127" s="18">
        <f>MAX(0,total_abstraction_km3!BZ127-domestic_gross_demand_km3!BZ127-industry_water_withdrawal_km3!BZ127)</f>
        <v>0</v>
      </c>
      <c r="CA127" s="18">
        <f>MAX(0,total_abstraction_km3!CA127-domestic_gross_demand_km3!CA127-industry_water_withdrawal_km3!CA127)</f>
        <v>0</v>
      </c>
      <c r="CB127" s="18">
        <f>MAX(0,total_abstraction_km3!CB127-domestic_gross_demand_km3!CB127-industry_water_withdrawal_km3!CB127)</f>
        <v>0</v>
      </c>
      <c r="CC127" s="18">
        <f>MAX(0,total_abstraction_km3!CC127-domestic_gross_demand_km3!CC127-industry_water_withdrawal_km3!CC127)</f>
        <v>0</v>
      </c>
      <c r="CD127" s="18">
        <f>MAX(0,total_abstraction_km3!CD127-domestic_gross_demand_km3!CD127-industry_water_withdrawal_km3!CD127)</f>
        <v>0</v>
      </c>
      <c r="CE127" s="18">
        <f>MAX(0,total_abstraction_km3!CE127-domestic_gross_demand_km3!CE127-industry_water_withdrawal_km3!CE127)</f>
        <v>0</v>
      </c>
      <c r="CF127" s="18">
        <f>MAX(0,total_abstraction_km3!CF127-domestic_gross_demand_km3!CF127-industry_water_withdrawal_km3!CF127)</f>
        <v>0</v>
      </c>
      <c r="CG127" s="18">
        <f>MAX(0,total_abstraction_km3!CG127-domestic_gross_demand_km3!CG127-industry_water_withdrawal_km3!CG127)</f>
        <v>0</v>
      </c>
      <c r="CH127" s="18">
        <f>MAX(0,total_abstraction_km3!CH127-domestic_gross_demand_km3!CH127-industry_water_withdrawal_km3!CH127)</f>
        <v>0</v>
      </c>
      <c r="CI127" s="18">
        <f>MAX(0,total_abstraction_km3!CI127-domestic_gross_demand_km3!CI127-industry_water_withdrawal_km3!CI127)</f>
        <v>0</v>
      </c>
      <c r="CJ127" s="18">
        <f>MAX(0,total_abstraction_km3!CJ127-domestic_gross_demand_km3!CJ127-industry_water_withdrawal_km3!CJ127)</f>
        <v>0</v>
      </c>
      <c r="CK127" s="18">
        <f>MAX(0,total_abstraction_km3!CK127-domestic_gross_demand_km3!CK127-industry_water_withdrawal_km3!CK127)</f>
        <v>0</v>
      </c>
      <c r="CL127" s="18">
        <f>MAX(0,total_abstraction_km3!CL127-domestic_gross_demand_km3!CL127-industry_water_withdrawal_km3!CL127)</f>
        <v>0</v>
      </c>
      <c r="CM127" s="18">
        <f>MAX(0,total_abstraction_km3!CM127-domestic_gross_demand_km3!CM127-industry_water_withdrawal_km3!CM127)</f>
        <v>0</v>
      </c>
      <c r="CN127" s="18">
        <f>MAX(0,total_abstraction_km3!CN127-domestic_gross_demand_km3!CN127-industry_water_withdrawal_km3!CN127)</f>
        <v>0</v>
      </c>
      <c r="CO127" s="18">
        <f>MAX(0,total_abstraction_km3!CO127-domestic_gross_demand_km3!CO127-industry_water_withdrawal_km3!CO127)</f>
        <v>0</v>
      </c>
      <c r="CP127" s="18">
        <f>MAX(0,total_abstraction_km3!CP127-domestic_gross_demand_km3!CP127-industry_water_withdrawal_km3!CP127)</f>
        <v>0</v>
      </c>
      <c r="CQ127" s="18">
        <f>MAX(0,total_abstraction_km3!CQ127-domestic_gross_demand_km3!CQ127-industry_water_withdrawal_km3!CQ127)</f>
        <v>0</v>
      </c>
      <c r="CR127" s="18">
        <f>MAX(0,total_abstraction_km3!CR127-domestic_gross_demand_km3!CR127-industry_water_withdrawal_km3!CR127)</f>
        <v>0</v>
      </c>
      <c r="CS127" s="18">
        <f>MAX(0,total_abstraction_km3!CS127-domestic_gross_demand_km3!CS127-industry_water_withdrawal_km3!CS127)</f>
        <v>0</v>
      </c>
      <c r="CT127" s="18">
        <f>MAX(0,total_abstraction_km3!CT127-domestic_gross_demand_km3!CT127-industry_water_withdrawal_km3!CT127)</f>
        <v>6.74144148779271E-5</v>
      </c>
    </row>
    <row r="128" spans="1:98" x14ac:dyDescent="0.25">
      <c r="A128" s="18">
        <v>210</v>
      </c>
      <c r="B128" s="18" t="s">
        <v>2037</v>
      </c>
      <c r="C128" s="18" t="s">
        <v>650</v>
      </c>
      <c r="D128" s="18" t="s">
        <v>418</v>
      </c>
      <c r="E128" s="18" t="s">
        <v>390</v>
      </c>
      <c r="F128" s="18">
        <f>MAX(0,total_abstraction_km3!F128-domestic_gross_demand_km3!F128-industry_water_withdrawal_km3!F128)</f>
        <v>0</v>
      </c>
      <c r="G128" s="18">
        <f>MAX(0,total_abstraction_km3!G128-domestic_gross_demand_km3!G128-industry_water_withdrawal_km3!G128)</f>
        <v>0</v>
      </c>
      <c r="H128" s="18">
        <f>MAX(0,total_abstraction_km3!H128-domestic_gross_demand_km3!H128-industry_water_withdrawal_km3!H128)</f>
        <v>0</v>
      </c>
      <c r="I128" s="18">
        <f>MAX(0,total_abstraction_km3!I128-domestic_gross_demand_km3!I128-industry_water_withdrawal_km3!I128)</f>
        <v>0</v>
      </c>
      <c r="J128" s="18">
        <f>MAX(0,total_abstraction_km3!J128-domestic_gross_demand_km3!J128-industry_water_withdrawal_km3!J128)</f>
        <v>0</v>
      </c>
      <c r="K128" s="18">
        <f>MAX(0,total_abstraction_km3!K128-domestic_gross_demand_km3!K128-industry_water_withdrawal_km3!K128)</f>
        <v>0</v>
      </c>
      <c r="L128" s="18">
        <f>MAX(0,total_abstraction_km3!L128-domestic_gross_demand_km3!L128-industry_water_withdrawal_km3!L128)</f>
        <v>0</v>
      </c>
      <c r="M128" s="18">
        <f>MAX(0,total_abstraction_km3!M128-domestic_gross_demand_km3!M128-industry_water_withdrawal_km3!M128)</f>
        <v>0</v>
      </c>
      <c r="N128" s="18">
        <f>MAX(0,total_abstraction_km3!N128-domestic_gross_demand_km3!N128-industry_water_withdrawal_km3!N128)</f>
        <v>0</v>
      </c>
      <c r="O128" s="18">
        <f>MAX(0,total_abstraction_km3!O128-domestic_gross_demand_km3!O128-industry_water_withdrawal_km3!O128)</f>
        <v>0</v>
      </c>
      <c r="P128" s="18">
        <f>MAX(0,total_abstraction_km3!P128-domestic_gross_demand_km3!P128-industry_water_withdrawal_km3!P128)</f>
        <v>0</v>
      </c>
      <c r="Q128" s="18">
        <f>MAX(0,total_abstraction_km3!Q128-domestic_gross_demand_km3!Q128-industry_water_withdrawal_km3!Q128)</f>
        <v>0</v>
      </c>
      <c r="R128" s="18">
        <f>MAX(0,total_abstraction_km3!R128-domestic_gross_demand_km3!R128-industry_water_withdrawal_km3!R128)</f>
        <v>0</v>
      </c>
      <c r="S128" s="18">
        <f>MAX(0,total_abstraction_km3!S128-domestic_gross_demand_km3!S128-industry_water_withdrawal_km3!S128)</f>
        <v>0</v>
      </c>
      <c r="T128" s="18">
        <f>MAX(0,total_abstraction_km3!T128-domestic_gross_demand_km3!T128-industry_water_withdrawal_km3!T128)</f>
        <v>0</v>
      </c>
      <c r="U128" s="18">
        <f>MAX(0,total_abstraction_km3!U128-domestic_gross_demand_km3!U128-industry_water_withdrawal_km3!U128)</f>
        <v>0</v>
      </c>
      <c r="V128" s="18">
        <f>MAX(0,total_abstraction_km3!V128-domestic_gross_demand_km3!V128-industry_water_withdrawal_km3!V128)</f>
        <v>4.4000000000016248E-5</v>
      </c>
      <c r="W128" s="18">
        <f>MAX(0,total_abstraction_km3!W128-domestic_gross_demand_km3!W128-industry_water_withdrawal_km3!W128)</f>
        <v>1.4459999999999751E-3</v>
      </c>
      <c r="X128" s="18">
        <f>MAX(0,total_abstraction_km3!X128-domestic_gross_demand_km3!X128-industry_water_withdrawal_km3!X128)</f>
        <v>9.4700000000003115E-4</v>
      </c>
      <c r="Y128" s="18">
        <f>MAX(0,total_abstraction_km3!Y128-domestic_gross_demand_km3!Y128-industry_water_withdrawal_km3!Y128)</f>
        <v>2.249000000000001E-3</v>
      </c>
      <c r="Z128" s="18">
        <f>MAX(0,total_abstraction_km3!Z128-domestic_gross_demand_km3!Z128-industry_water_withdrawal_km3!Z128)</f>
        <v>8.9799999999998215E-4</v>
      </c>
      <c r="AA128" s="18">
        <f>MAX(0,total_abstraction_km3!AA128-domestic_gross_demand_km3!AA128-industry_water_withdrawal_km3!AA128)</f>
        <v>2.0449999999999913E-3</v>
      </c>
      <c r="AB128" s="18">
        <f>MAX(0,total_abstraction_km3!AB128-domestic_gross_demand_km3!AB128-industry_water_withdrawal_km3!AB128)</f>
        <v>1.1810000000000154E-3</v>
      </c>
      <c r="AC128" s="18">
        <f>MAX(0,total_abstraction_km3!AC128-domestic_gross_demand_km3!AC128-industry_water_withdrawal_km3!AC128)</f>
        <v>2.1579999999999933E-3</v>
      </c>
      <c r="AD128" s="18">
        <f>MAX(0,total_abstraction_km3!AD128-domestic_gross_demand_km3!AD128-industry_water_withdrawal_km3!AD128)</f>
        <v>3.3620000000000039E-3</v>
      </c>
      <c r="AE128" s="18">
        <f>MAX(0,total_abstraction_km3!AE128-domestic_gross_demand_km3!AE128-industry_water_withdrawal_km3!AE128)</f>
        <v>1.8679999999999808E-3</v>
      </c>
      <c r="AF128" s="18">
        <f>MAX(0,total_abstraction_km3!AF128-domestic_gross_demand_km3!AF128-industry_water_withdrawal_km3!AF128)</f>
        <v>7.2790000000000354E-3</v>
      </c>
      <c r="AG128" s="18">
        <f>MAX(0,total_abstraction_km3!AG128-domestic_gross_demand_km3!AG128-industry_water_withdrawal_km3!AG128)</f>
        <v>1.1004000000000014E-2</v>
      </c>
      <c r="AH128" s="18">
        <f>MAX(0,total_abstraction_km3!AH128-domestic_gross_demand_km3!AH128-industry_water_withdrawal_km3!AH128)</f>
        <v>9.8640000000000116E-3</v>
      </c>
      <c r="AI128" s="18">
        <f>MAX(0,total_abstraction_km3!AI128-domestic_gross_demand_km3!AI128-industry_water_withdrawal_km3!AI128)</f>
        <v>1.6879999999999978E-2</v>
      </c>
      <c r="AJ128" s="18">
        <f>MAX(0,total_abstraction_km3!AJ128-domestic_gross_demand_km3!AJ128-industry_water_withdrawal_km3!AJ128)</f>
        <v>1.0574E-2</v>
      </c>
      <c r="AK128" s="18">
        <f>MAX(0,total_abstraction_km3!AK128-domestic_gross_demand_km3!AK128-industry_water_withdrawal_km3!AK128)</f>
        <v>1.2582999999999983E-2</v>
      </c>
      <c r="AL128" s="18">
        <f>MAX(0,total_abstraction_km3!AL128-domestic_gross_demand_km3!AL128-industry_water_withdrawal_km3!AL128)</f>
        <v>1.2495000000000006E-2</v>
      </c>
      <c r="AM128" s="18">
        <f>MAX(0,total_abstraction_km3!AM128-domestic_gross_demand_km3!AM128-industry_water_withdrawal_km3!AM128)</f>
        <v>1.0608000000000006E-2</v>
      </c>
      <c r="AN128" s="18">
        <f>MAX(0,total_abstraction_km3!AN128-domestic_gross_demand_km3!AN128-industry_water_withdrawal_km3!AN128)</f>
        <v>2.2667999999999966E-2</v>
      </c>
      <c r="AO128" s="18">
        <f>MAX(0,total_abstraction_km3!AO128-domestic_gross_demand_km3!AO128-industry_water_withdrawal_km3!AO128)</f>
        <v>2.6460999999999971E-2</v>
      </c>
      <c r="AP128" s="18">
        <f>MAX(0,total_abstraction_km3!AP128-domestic_gross_demand_km3!AP128-industry_water_withdrawal_km3!AP128)</f>
        <v>2.8078999999999951E-2</v>
      </c>
      <c r="AQ128" s="18">
        <f>MAX(0,total_abstraction_km3!AQ128-domestic_gross_demand_km3!AQ128-industry_water_withdrawal_km3!AQ128)</f>
        <v>5.0926999999999972E-2</v>
      </c>
      <c r="AR128" s="18">
        <f>MAX(0,total_abstraction_km3!AR128-domestic_gross_demand_km3!AR128-industry_water_withdrawal_km3!AR128)</f>
        <v>5.4392000000000024E-2</v>
      </c>
      <c r="AS128" s="18">
        <f>MAX(0,total_abstraction_km3!AS128-domestic_gross_demand_km3!AS128-industry_water_withdrawal_km3!AS128)</f>
        <v>7.9347000000000015E-2</v>
      </c>
      <c r="AT128" s="18">
        <f>MAX(0,total_abstraction_km3!AT128-domestic_gross_demand_km3!AT128-industry_water_withdrawal_km3!AT128)</f>
        <v>9.0371000000000007E-2</v>
      </c>
      <c r="AU128" s="18">
        <f>MAX(0,total_abstraction_km3!AU128-domestic_gross_demand_km3!AU128-industry_water_withdrawal_km3!AU128)</f>
        <v>0.11694199999999995</v>
      </c>
      <c r="AV128" s="18">
        <f>MAX(0,total_abstraction_km3!AV128-domestic_gross_demand_km3!AV128-industry_water_withdrawal_km3!AV128)</f>
        <v>0.11144099999999998</v>
      </c>
      <c r="AW128" s="18">
        <f>MAX(0,total_abstraction_km3!AW128-domestic_gross_demand_km3!AW128-industry_water_withdrawal_km3!AW128)</f>
        <v>0.12134399999999994</v>
      </c>
      <c r="AX128" s="18">
        <f>MAX(0,total_abstraction_km3!AX128-domestic_gross_demand_km3!AX128-industry_water_withdrawal_km3!AX128)</f>
        <v>0.13394999999999996</v>
      </c>
      <c r="AY128" s="18">
        <f>MAX(0,total_abstraction_km3!AY128-domestic_gross_demand_km3!AY128-industry_water_withdrawal_km3!AY128)</f>
        <v>0.14442599999999994</v>
      </c>
      <c r="AZ128" s="18">
        <f>MAX(0,total_abstraction_km3!AZ128-domestic_gross_demand_km3!AZ128-industry_water_withdrawal_km3!AZ128)</f>
        <v>0.124417</v>
      </c>
      <c r="BA128" s="18">
        <f>MAX(0,total_abstraction_km3!BA128-domestic_gross_demand_km3!BA128-industry_water_withdrawal_km3!BA128)</f>
        <v>0.15585799999999997</v>
      </c>
      <c r="BB128" s="18">
        <f>MAX(0,total_abstraction_km3!BB128-domestic_gross_demand_km3!BB128-industry_water_withdrawal_km3!BB128)</f>
        <v>0.12207800000000005</v>
      </c>
      <c r="BC128" s="18">
        <f>MAX(0,total_abstraction_km3!BC128-domestic_gross_demand_km3!BC128-industry_water_withdrawal_km3!BC128)</f>
        <v>0.12115900000000002</v>
      </c>
      <c r="BD128" s="18">
        <f>MAX(0,total_abstraction_km3!BD128-domestic_gross_demand_km3!BD128-industry_water_withdrawal_km3!BD128)</f>
        <v>0.131055</v>
      </c>
      <c r="BE128" s="18">
        <f>MAX(0,total_abstraction_km3!BE128-domestic_gross_demand_km3!BE128-industry_water_withdrawal_km3!BE128)</f>
        <v>0.11721100000000001</v>
      </c>
      <c r="BF128" s="18">
        <f>MAX(0,total_abstraction_km3!BF128-domestic_gross_demand_km3!BF128-industry_water_withdrawal_km3!BF128)</f>
        <v>0.115893</v>
      </c>
      <c r="BG128" s="18">
        <f>MAX(0,total_abstraction_km3!BG128-domestic_gross_demand_km3!BG128-industry_water_withdrawal_km3!BG128)</f>
        <v>0.12758900000000001</v>
      </c>
      <c r="BH128" s="18">
        <f>MAX(0,total_abstraction_km3!BH128-domestic_gross_demand_km3!BH128-industry_water_withdrawal_km3!BH128)</f>
        <v>0.15404000000000001</v>
      </c>
      <c r="BI128" s="18">
        <f>MAX(0,total_abstraction_km3!BI128-domestic_gross_demand_km3!BI128-industry_water_withdrawal_km3!BI128)</f>
        <v>0.14991699999999991</v>
      </c>
      <c r="BJ128" s="18">
        <f>MAX(0,total_abstraction_km3!BJ128-domestic_gross_demand_km3!BJ128-industry_water_withdrawal_km3!BJ128)</f>
        <v>0.14036999999999997</v>
      </c>
      <c r="BK128" s="18">
        <f>MAX(0,total_abstraction_km3!BK128-domestic_gross_demand_km3!BK128-industry_water_withdrawal_km3!BK128)</f>
        <v>0.16004399999999994</v>
      </c>
      <c r="BL128" s="18">
        <f>MAX(0,total_abstraction_km3!BL128-domestic_gross_demand_km3!BL128-industry_water_withdrawal_km3!BL128)</f>
        <v>4.5772767241378992E-2</v>
      </c>
      <c r="BM128" s="18">
        <f>MAX(0,total_abstraction_km3!BM128-domestic_gross_demand_km3!BM128-industry_water_withdrawal_km3!BM128)</f>
        <v>5.0072001206807104E-2</v>
      </c>
      <c r="BN128" s="18">
        <f>MAX(0,total_abstraction_km3!BN128-domestic_gross_demand_km3!BN128-industry_water_withdrawal_km3!BN128)</f>
        <v>0</v>
      </c>
      <c r="BO128" s="18">
        <f>MAX(0,total_abstraction_km3!BO128-domestic_gross_demand_km3!BO128-industry_water_withdrawal_km3!BO128)</f>
        <v>0</v>
      </c>
      <c r="BP128" s="18">
        <f>MAX(0,total_abstraction_km3!BP128-domestic_gross_demand_km3!BP128-industry_water_withdrawal_km3!BP128)</f>
        <v>0</v>
      </c>
      <c r="BQ128" s="18">
        <f>MAX(0,total_abstraction_km3!BQ128-domestic_gross_demand_km3!BQ128-industry_water_withdrawal_km3!BQ128)</f>
        <v>0</v>
      </c>
      <c r="BR128" s="18">
        <f>MAX(0,total_abstraction_km3!BR128-domestic_gross_demand_km3!BR128-industry_water_withdrawal_km3!BR128)</f>
        <v>0</v>
      </c>
      <c r="BS128" s="18">
        <f>MAX(0,total_abstraction_km3!BS128-domestic_gross_demand_km3!BS128-industry_water_withdrawal_km3!BS128)</f>
        <v>0</v>
      </c>
      <c r="BT128" s="18">
        <f>MAX(0,total_abstraction_km3!BT128-domestic_gross_demand_km3!BT128-industry_water_withdrawal_km3!BT128)</f>
        <v>3.1500756375157182E-3</v>
      </c>
      <c r="BU128" s="18">
        <f>MAX(0,total_abstraction_km3!BU128-domestic_gross_demand_km3!BU128-industry_water_withdrawal_km3!BU128)</f>
        <v>0</v>
      </c>
      <c r="BV128" s="18">
        <f>MAX(0,total_abstraction_km3!BV128-domestic_gross_demand_km3!BV128-industry_water_withdrawal_km3!BV128)</f>
        <v>0</v>
      </c>
      <c r="BW128" s="18">
        <f>MAX(0,total_abstraction_km3!BW128-domestic_gross_demand_km3!BW128-industry_water_withdrawal_km3!BW128)</f>
        <v>0</v>
      </c>
      <c r="BX128" s="18">
        <f>MAX(0,total_abstraction_km3!BX128-domestic_gross_demand_km3!BX128-industry_water_withdrawal_km3!BX128)</f>
        <v>0</v>
      </c>
      <c r="BY128" s="18">
        <f>MAX(0,total_abstraction_km3!BY128-domestic_gross_demand_km3!BY128-industry_water_withdrawal_km3!BY128)</f>
        <v>0</v>
      </c>
      <c r="BZ128" s="18">
        <f>MAX(0,total_abstraction_km3!BZ128-domestic_gross_demand_km3!BZ128-industry_water_withdrawal_km3!BZ128)</f>
        <v>0</v>
      </c>
      <c r="CA128" s="18">
        <f>MAX(0,total_abstraction_km3!CA128-domestic_gross_demand_km3!CA128-industry_water_withdrawal_km3!CA128)</f>
        <v>0</v>
      </c>
      <c r="CB128" s="18">
        <f>MAX(0,total_abstraction_km3!CB128-domestic_gross_demand_km3!CB128-industry_water_withdrawal_km3!CB128)</f>
        <v>9.4436675558648864E-4</v>
      </c>
      <c r="CC128" s="18">
        <f>MAX(0,total_abstraction_km3!CC128-domestic_gross_demand_km3!CC128-industry_water_withdrawal_km3!CC128)</f>
        <v>4.658000000000162E-4</v>
      </c>
      <c r="CD128" s="18">
        <f>MAX(0,total_abstraction_km3!CD128-domestic_gross_demand_km3!CD128-industry_water_withdrawal_km3!CD128)</f>
        <v>0</v>
      </c>
      <c r="CE128" s="18">
        <f>MAX(0,total_abstraction_km3!CE128-domestic_gross_demand_km3!CE128-industry_water_withdrawal_km3!CE128)</f>
        <v>1.9288000000000083E-3</v>
      </c>
      <c r="CF128" s="18">
        <f>MAX(0,total_abstraction_km3!CF128-domestic_gross_demand_km3!CF128-industry_water_withdrawal_km3!CF128)</f>
        <v>1.8693907637877928E-4</v>
      </c>
      <c r="CG128" s="18">
        <f>MAX(0,total_abstraction_km3!CG128-domestic_gross_demand_km3!CG128-industry_water_withdrawal_km3!CG128)</f>
        <v>9.3789999999999707E-3</v>
      </c>
      <c r="CH128" s="18">
        <f>MAX(0,total_abstraction_km3!CH128-domestic_gross_demand_km3!CH128-industry_water_withdrawal_km3!CH128)</f>
        <v>0</v>
      </c>
      <c r="CI128" s="18">
        <f>MAX(0,total_abstraction_km3!CI128-domestic_gross_demand_km3!CI128-industry_water_withdrawal_km3!CI128)</f>
        <v>1.3785599999999981E-2</v>
      </c>
      <c r="CJ128" s="18">
        <f>MAX(0,total_abstraction_km3!CJ128-domestic_gross_demand_km3!CJ128-industry_water_withdrawal_km3!CJ128)</f>
        <v>0</v>
      </c>
      <c r="CK128" s="18">
        <f>MAX(0,total_abstraction_km3!CK128-domestic_gross_demand_km3!CK128-industry_water_withdrawal_km3!CK128)</f>
        <v>4.78412E-2</v>
      </c>
      <c r="CL128" s="18">
        <f>MAX(0,total_abstraction_km3!CL128-domestic_gross_demand_km3!CL128-industry_water_withdrawal_km3!CL128)</f>
        <v>1.8869892472769111E-2</v>
      </c>
      <c r="CM128" s="18">
        <f>MAX(0,total_abstraction_km3!CM128-domestic_gross_demand_km3!CM128-industry_water_withdrawal_km3!CM128)</f>
        <v>0.1148096</v>
      </c>
      <c r="CN128" s="18">
        <f>MAX(0,total_abstraction_km3!CN128-domestic_gross_demand_km3!CN128-industry_water_withdrawal_km3!CN128)</f>
        <v>1.3499862207349531E-2</v>
      </c>
      <c r="CO128" s="18">
        <f>MAX(0,total_abstraction_km3!CO128-domestic_gross_demand_km3!CO128-industry_water_withdrawal_km3!CO128)</f>
        <v>0.13358759999999995</v>
      </c>
      <c r="CP128" s="18">
        <f>MAX(0,total_abstraction_km3!CP128-domestic_gross_demand_km3!CP128-industry_water_withdrawal_km3!CP128)</f>
        <v>0</v>
      </c>
      <c r="CQ128" s="18">
        <f>MAX(0,total_abstraction_km3!CQ128-domestic_gross_demand_km3!CQ128-industry_water_withdrawal_km3!CQ128)</f>
        <v>0.12915759999999993</v>
      </c>
      <c r="CR128" s="18">
        <f>MAX(0,total_abstraction_km3!CR128-domestic_gross_demand_km3!CR128-industry_water_withdrawal_km3!CR128)</f>
        <v>8.4358733534711326E-3</v>
      </c>
      <c r="CS128" s="18">
        <f>MAX(0,total_abstraction_km3!CS128-domestic_gross_demand_km3!CS128-industry_water_withdrawal_km3!CS128)</f>
        <v>0.1501103333333329</v>
      </c>
      <c r="CT128" s="18">
        <f>MAX(0,total_abstraction_km3!CT128-domestic_gross_demand_km3!CT128-industry_water_withdrawal_km3!CT128)</f>
        <v>7.5404692102401492E-3</v>
      </c>
    </row>
    <row r="129" spans="1:98" x14ac:dyDescent="0.25">
      <c r="A129" s="18">
        <v>211</v>
      </c>
      <c r="B129" s="18" t="s">
        <v>2038</v>
      </c>
      <c r="C129" s="18" t="s">
        <v>651</v>
      </c>
      <c r="D129" s="18" t="s">
        <v>418</v>
      </c>
      <c r="E129" s="18" t="s">
        <v>290</v>
      </c>
      <c r="F129" s="18">
        <f>MAX(0,total_abstraction_km3!F129-domestic_gross_demand_km3!F129-industry_water_withdrawal_km3!F129)</f>
        <v>1.2753899999999999E-2</v>
      </c>
      <c r="G129" s="18">
        <f>MAX(0,total_abstraction_km3!G129-domestic_gross_demand_km3!G129-industry_water_withdrawal_km3!G129)</f>
        <v>1.5970500000000012E-2</v>
      </c>
      <c r="H129" s="18">
        <f>MAX(0,total_abstraction_km3!H129-domestic_gross_demand_km3!H129-industry_water_withdrawal_km3!H129)</f>
        <v>7.4979000000000018E-3</v>
      </c>
      <c r="I129" s="18">
        <f>MAX(0,total_abstraction_km3!I129-domestic_gross_demand_km3!I129-industry_water_withdrawal_km3!I129)</f>
        <v>5.1198999999999967E-3</v>
      </c>
      <c r="J129" s="18">
        <f>MAX(0,total_abstraction_km3!J129-domestic_gross_demand_km3!J129-industry_water_withdrawal_km3!J129)</f>
        <v>5.5240999999999901E-3</v>
      </c>
      <c r="K129" s="18">
        <f>MAX(0,total_abstraction_km3!K129-domestic_gross_demand_km3!K129-industry_water_withdrawal_km3!K129)</f>
        <v>1.2692499999999995E-2</v>
      </c>
      <c r="L129" s="18">
        <f>MAX(0,total_abstraction_km3!L129-domestic_gross_demand_km3!L129-industry_water_withdrawal_km3!L129)</f>
        <v>1.2936000000000003E-2</v>
      </c>
      <c r="M129" s="18">
        <f>MAX(0,total_abstraction_km3!M129-domestic_gross_demand_km3!M129-industry_water_withdrawal_km3!M129)</f>
        <v>1.9100599999999995E-2</v>
      </c>
      <c r="N129" s="18">
        <f>MAX(0,total_abstraction_km3!N129-domestic_gross_demand_km3!N129-industry_water_withdrawal_km3!N129)</f>
        <v>9.9397999999999848E-3</v>
      </c>
      <c r="O129" s="18">
        <f>MAX(0,total_abstraction_km3!O129-domestic_gross_demand_km3!O129-industry_water_withdrawal_km3!O129)</f>
        <v>2.3375399999999991E-2</v>
      </c>
      <c r="P129" s="18">
        <f>MAX(0,total_abstraction_km3!P129-domestic_gross_demand_km3!P129-industry_water_withdrawal_km3!P129)</f>
        <v>2.5377499999999997E-2</v>
      </c>
      <c r="Q129" s="18">
        <f>MAX(0,total_abstraction_km3!Q129-domestic_gross_demand_km3!Q129-industry_water_withdrawal_km3!Q129)</f>
        <v>1.6787900000000022E-2</v>
      </c>
      <c r="R129" s="18">
        <f>MAX(0,total_abstraction_km3!R129-domestic_gross_demand_km3!R129-industry_water_withdrawal_km3!R129)</f>
        <v>2.54167E-2</v>
      </c>
      <c r="S129" s="18">
        <f>MAX(0,total_abstraction_km3!S129-domestic_gross_demand_km3!S129-industry_water_withdrawal_km3!S129)</f>
        <v>3.3110000000000028E-2</v>
      </c>
      <c r="T129" s="18">
        <f>MAX(0,total_abstraction_km3!T129-domestic_gross_demand_km3!T129-industry_water_withdrawal_km3!T129)</f>
        <v>2.7158899999999972E-2</v>
      </c>
      <c r="U129" s="18">
        <f>MAX(0,total_abstraction_km3!U129-domestic_gross_demand_km3!U129-industry_water_withdrawal_km3!U129)</f>
        <v>2.6520699999999994E-2</v>
      </c>
      <c r="V129" s="18">
        <f>MAX(0,total_abstraction_km3!V129-domestic_gross_demand_km3!V129-industry_water_withdrawal_km3!V129)</f>
        <v>3.1190300000000018E-2</v>
      </c>
      <c r="W129" s="18">
        <f>MAX(0,total_abstraction_km3!W129-domestic_gross_demand_km3!W129-industry_water_withdrawal_km3!W129)</f>
        <v>5.784079999999997E-2</v>
      </c>
      <c r="X129" s="18">
        <f>MAX(0,total_abstraction_km3!X129-domestic_gross_demand_km3!X129-industry_water_withdrawal_km3!X129)</f>
        <v>4.8719000000000012E-2</v>
      </c>
      <c r="Y129" s="18">
        <f>MAX(0,total_abstraction_km3!Y129-domestic_gross_demand_km3!Y129-industry_water_withdrawal_km3!Y129)</f>
        <v>5.2697999999999995E-2</v>
      </c>
      <c r="Z129" s="18">
        <f>MAX(0,total_abstraction_km3!Z129-domestic_gross_demand_km3!Z129-industry_water_withdrawal_km3!Z129)</f>
        <v>3.4469199999999992E-2</v>
      </c>
      <c r="AA129" s="18">
        <f>MAX(0,total_abstraction_km3!AA129-domestic_gross_demand_km3!AA129-industry_water_withdrawal_km3!AA129)</f>
        <v>6.916230000000001E-2</v>
      </c>
      <c r="AB129" s="18">
        <f>MAX(0,total_abstraction_km3!AB129-domestic_gross_demand_km3!AB129-industry_water_withdrawal_km3!AB129)</f>
        <v>3.1924999999999981E-2</v>
      </c>
      <c r="AC129" s="18">
        <f>MAX(0,total_abstraction_km3!AC129-domestic_gross_demand_km3!AC129-industry_water_withdrawal_km3!AC129)</f>
        <v>4.8583000000000029E-2</v>
      </c>
      <c r="AD129" s="18">
        <f>MAX(0,total_abstraction_km3!AD129-domestic_gross_demand_km3!AD129-industry_water_withdrawal_km3!AD129)</f>
        <v>6.0129000000000002E-2</v>
      </c>
      <c r="AE129" s="18">
        <f>MAX(0,total_abstraction_km3!AE129-domestic_gross_demand_km3!AE129-industry_water_withdrawal_km3!AE129)</f>
        <v>3.7937999999999958E-2</v>
      </c>
      <c r="AF129" s="18">
        <f>MAX(0,total_abstraction_km3!AF129-domestic_gross_demand_km3!AF129-industry_water_withdrawal_km3!AF129)</f>
        <v>1.6126600000000046E-2</v>
      </c>
      <c r="AG129" s="18">
        <f>MAX(0,total_abstraction_km3!AG129-domestic_gross_demand_km3!AG129-industry_water_withdrawal_km3!AG129)</f>
        <v>5.1881099999999999E-2</v>
      </c>
      <c r="AH129" s="18">
        <f>MAX(0,total_abstraction_km3!AH129-domestic_gross_demand_km3!AH129-industry_water_withdrawal_km3!AH129)</f>
        <v>4.6056699999999978E-2</v>
      </c>
      <c r="AI129" s="18">
        <f>MAX(0,total_abstraction_km3!AI129-domestic_gross_demand_km3!AI129-industry_water_withdrawal_km3!AI129)</f>
        <v>6.7898599999999948E-2</v>
      </c>
      <c r="AJ129" s="18">
        <f>MAX(0,total_abstraction_km3!AJ129-domestic_gross_demand_km3!AJ129-industry_water_withdrawal_km3!AJ129)</f>
        <v>6.7642799999999989E-2</v>
      </c>
      <c r="AK129" s="18">
        <f>MAX(0,total_abstraction_km3!AK129-domestic_gross_demand_km3!AK129-industry_water_withdrawal_km3!AK129)</f>
        <v>8.9279499999999942E-2</v>
      </c>
      <c r="AL129" s="18">
        <f>MAX(0,total_abstraction_km3!AL129-domestic_gross_demand_km3!AL129-industry_water_withdrawal_km3!AL129)</f>
        <v>7.5535300000000041E-2</v>
      </c>
      <c r="AM129" s="18">
        <f>MAX(0,total_abstraction_km3!AM129-domestic_gross_demand_km3!AM129-industry_water_withdrawal_km3!AM129)</f>
        <v>4.0294099999999958E-2</v>
      </c>
      <c r="AN129" s="18">
        <f>MAX(0,total_abstraction_km3!AN129-domestic_gross_demand_km3!AN129-industry_water_withdrawal_km3!AN129)</f>
        <v>3.428879999999998E-2</v>
      </c>
      <c r="AO129" s="18">
        <f>MAX(0,total_abstraction_km3!AO129-domestic_gross_demand_km3!AO129-industry_water_withdrawal_km3!AO129)</f>
        <v>5.9989899999999985E-2</v>
      </c>
      <c r="AP129" s="18">
        <f>MAX(0,total_abstraction_km3!AP129-domestic_gross_demand_km3!AP129-industry_water_withdrawal_km3!AP129)</f>
        <v>7.2795100000000029E-2</v>
      </c>
      <c r="AQ129" s="18">
        <f>MAX(0,total_abstraction_km3!AQ129-domestic_gross_demand_km3!AQ129-industry_water_withdrawal_km3!AQ129)</f>
        <v>5.3688999999999987E-2</v>
      </c>
      <c r="AR129" s="18">
        <f>MAX(0,total_abstraction_km3!AR129-domestic_gross_demand_km3!AR129-industry_water_withdrawal_km3!AR129)</f>
        <v>0.1114315</v>
      </c>
      <c r="AS129" s="18">
        <f>MAX(0,total_abstraction_km3!AS129-domestic_gross_demand_km3!AS129-industry_water_withdrawal_km3!AS129)</f>
        <v>9.8443100000000019E-2</v>
      </c>
      <c r="AT129" s="18">
        <f>MAX(0,total_abstraction_km3!AT129-domestic_gross_demand_km3!AT129-industry_water_withdrawal_km3!AT129)</f>
        <v>0.1244649</v>
      </c>
      <c r="AU129" s="18">
        <f>MAX(0,total_abstraction_km3!AU129-domestic_gross_demand_km3!AU129-industry_water_withdrawal_km3!AU129)</f>
        <v>0.13968390000000006</v>
      </c>
      <c r="AV129" s="18">
        <f>MAX(0,total_abstraction_km3!AV129-domestic_gross_demand_km3!AV129-industry_water_withdrawal_km3!AV129)</f>
        <v>9.5979700000000029E-2</v>
      </c>
      <c r="AW129" s="18">
        <f>MAX(0,total_abstraction_km3!AW129-domestic_gross_demand_km3!AW129-industry_water_withdrawal_km3!AW129)</f>
        <v>0.14262810000000004</v>
      </c>
      <c r="AX129" s="18">
        <f>MAX(0,total_abstraction_km3!AX129-domestic_gross_demand_km3!AX129-industry_water_withdrawal_km3!AX129)</f>
        <v>0.12263660000000003</v>
      </c>
      <c r="AY129" s="18">
        <f>MAX(0,total_abstraction_km3!AY129-domestic_gross_demand_km3!AY129-industry_water_withdrawal_km3!AY129)</f>
        <v>8.9224600000000057E-2</v>
      </c>
      <c r="AZ129" s="18">
        <f>MAX(0,total_abstraction_km3!AZ129-domestic_gross_demand_km3!AZ129-industry_water_withdrawal_km3!AZ129)</f>
        <v>7.8142999999999976E-2</v>
      </c>
      <c r="BA129" s="18">
        <f>MAX(0,total_abstraction_km3!BA129-domestic_gross_demand_km3!BA129-industry_water_withdrawal_km3!BA129)</f>
        <v>7.0309500000000025E-2</v>
      </c>
      <c r="BB129" s="18">
        <f>MAX(0,total_abstraction_km3!BB129-domestic_gross_demand_km3!BB129-industry_water_withdrawal_km3!BB129)</f>
        <v>0.11439719999999998</v>
      </c>
      <c r="BC129" s="18">
        <f>MAX(0,total_abstraction_km3!BC129-domestic_gross_demand_km3!BC129-industry_water_withdrawal_km3!BC129)</f>
        <v>8.4295000000000023E-2</v>
      </c>
      <c r="BD129" s="18">
        <f>MAX(0,total_abstraction_km3!BD129-domestic_gross_demand_km3!BD129-industry_water_withdrawal_km3!BD129)</f>
        <v>0.16561820000000005</v>
      </c>
      <c r="BE129" s="18">
        <f>MAX(0,total_abstraction_km3!BE129-domestic_gross_demand_km3!BE129-industry_water_withdrawal_km3!BE129)</f>
        <v>9.3669299999999969E-2</v>
      </c>
      <c r="BF129" s="18">
        <f>MAX(0,total_abstraction_km3!BF129-domestic_gross_demand_km3!BF129-industry_water_withdrawal_km3!BF129)</f>
        <v>9.5317699999999977E-2</v>
      </c>
      <c r="BG129" s="18">
        <f>MAX(0,total_abstraction_km3!BG129-domestic_gross_demand_km3!BG129-industry_water_withdrawal_km3!BG129)</f>
        <v>0.15456459999999994</v>
      </c>
      <c r="BH129" s="18">
        <f>MAX(0,total_abstraction_km3!BH129-domestic_gross_demand_km3!BH129-industry_water_withdrawal_km3!BH129)</f>
        <v>0.13415199999999994</v>
      </c>
      <c r="BI129" s="18">
        <f>MAX(0,total_abstraction_km3!BI129-domestic_gross_demand_km3!BI129-industry_water_withdrawal_km3!BI129)</f>
        <v>0.15554400000000002</v>
      </c>
      <c r="BJ129" s="18">
        <f>MAX(0,total_abstraction_km3!BJ129-domestic_gross_demand_km3!BJ129-industry_water_withdrawal_km3!BJ129)</f>
        <v>8.8615499999999944E-2</v>
      </c>
      <c r="BK129" s="18">
        <f>MAX(0,total_abstraction_km3!BK129-domestic_gross_demand_km3!BK129-industry_water_withdrawal_km3!BK129)</f>
        <v>0.12273519999999993</v>
      </c>
      <c r="BL129" s="18">
        <f>MAX(0,total_abstraction_km3!BL129-domestic_gross_demand_km3!BL129-industry_water_withdrawal_km3!BL129)</f>
        <v>6.3952896551724717E-2</v>
      </c>
      <c r="BM129" s="18">
        <f>MAX(0,total_abstraction_km3!BM129-domestic_gross_demand_km3!BM129-industry_water_withdrawal_km3!BM129)</f>
        <v>3.3473953775059219E-2</v>
      </c>
      <c r="BN129" s="18">
        <f>MAX(0,total_abstraction_km3!BN129-domestic_gross_demand_km3!BN129-industry_water_withdrawal_km3!BN129)</f>
        <v>0</v>
      </c>
      <c r="BO129" s="18">
        <f>MAX(0,total_abstraction_km3!BO129-domestic_gross_demand_km3!BO129-industry_water_withdrawal_km3!BO129)</f>
        <v>0</v>
      </c>
      <c r="BP129" s="18">
        <f>MAX(0,total_abstraction_km3!BP129-domestic_gross_demand_km3!BP129-industry_water_withdrawal_km3!BP129)</f>
        <v>0</v>
      </c>
      <c r="BQ129" s="18">
        <f>MAX(0,total_abstraction_km3!BQ129-domestic_gross_demand_km3!BQ129-industry_water_withdrawal_km3!BQ129)</f>
        <v>0</v>
      </c>
      <c r="BR129" s="18">
        <f>MAX(0,total_abstraction_km3!BR129-domestic_gross_demand_km3!BR129-industry_water_withdrawal_km3!BR129)</f>
        <v>0</v>
      </c>
      <c r="BS129" s="18">
        <f>MAX(0,total_abstraction_km3!BS129-domestic_gross_demand_km3!BS129-industry_water_withdrawal_km3!BS129)</f>
        <v>0</v>
      </c>
      <c r="BT129" s="18">
        <f>MAX(0,total_abstraction_km3!BT129-domestic_gross_demand_km3!BT129-industry_water_withdrawal_km3!BT129)</f>
        <v>2.2712989079946891E-3</v>
      </c>
      <c r="BU129" s="18">
        <f>MAX(0,total_abstraction_km3!BU129-domestic_gross_demand_km3!BU129-industry_water_withdrawal_km3!BU129)</f>
        <v>0</v>
      </c>
      <c r="BV129" s="18">
        <f>MAX(0,total_abstraction_km3!BV129-domestic_gross_demand_km3!BV129-industry_water_withdrawal_km3!BV129)</f>
        <v>0</v>
      </c>
      <c r="BW129" s="18">
        <f>MAX(0,total_abstraction_km3!BW129-domestic_gross_demand_km3!BW129-industry_water_withdrawal_km3!BW129)</f>
        <v>9.3732599999999944E-3</v>
      </c>
      <c r="BX129" s="18">
        <f>MAX(0,total_abstraction_km3!BX129-domestic_gross_demand_km3!BX129-industry_water_withdrawal_km3!BX129)</f>
        <v>1.2133411467972919E-4</v>
      </c>
      <c r="BY129" s="18">
        <f>MAX(0,total_abstraction_km3!BY129-domestic_gross_demand_km3!BY129-industry_water_withdrawal_km3!BY129)</f>
        <v>1.5608860000000002E-2</v>
      </c>
      <c r="BZ129" s="18">
        <f>MAX(0,total_abstraction_km3!BZ129-domestic_gross_demand_km3!BZ129-industry_water_withdrawal_km3!BZ129)</f>
        <v>4.2912441557228292E-3</v>
      </c>
      <c r="CA129" s="18">
        <f>MAX(0,total_abstraction_km3!CA129-domestic_gross_demand_km3!CA129-industry_water_withdrawal_km3!CA129)</f>
        <v>2.5570200000000001E-2</v>
      </c>
      <c r="CB129" s="18">
        <f>MAX(0,total_abstraction_km3!CB129-domestic_gross_demand_km3!CB129-industry_water_withdrawal_km3!CB129)</f>
        <v>2.8757896616495187E-3</v>
      </c>
      <c r="CC129" s="18">
        <f>MAX(0,total_abstraction_km3!CC129-domestic_gross_demand_km3!CC129-industry_water_withdrawal_km3!CC129)</f>
        <v>4.3393760000000003E-2</v>
      </c>
      <c r="CD129" s="18">
        <f>MAX(0,total_abstraction_km3!CD129-domestic_gross_demand_km3!CD129-industry_water_withdrawal_km3!CD129)</f>
        <v>1.2522691996256299E-2</v>
      </c>
      <c r="CE129" s="18">
        <f>MAX(0,total_abstraction_km3!CE129-domestic_gross_demand_km3!CE129-industry_water_withdrawal_km3!CE129)</f>
        <v>4.8853700000000028E-2</v>
      </c>
      <c r="CF129" s="18">
        <f>MAX(0,total_abstraction_km3!CF129-domestic_gross_demand_km3!CF129-industry_water_withdrawal_km3!CF129)</f>
        <v>6.4541398640051819E-3</v>
      </c>
      <c r="CG129" s="18">
        <f>MAX(0,total_abstraction_km3!CG129-domestic_gross_demand_km3!CG129-industry_water_withdrawal_km3!CG129)</f>
        <v>4.3980199999999983E-2</v>
      </c>
      <c r="CH129" s="18">
        <f>MAX(0,total_abstraction_km3!CH129-domestic_gross_demand_km3!CH129-industry_water_withdrawal_km3!CH129)</f>
        <v>1.230452095116754E-2</v>
      </c>
      <c r="CI129" s="18">
        <f>MAX(0,total_abstraction_km3!CI129-domestic_gross_demand_km3!CI129-industry_water_withdrawal_km3!CI129)</f>
        <v>6.1408100000000035E-2</v>
      </c>
      <c r="CJ129" s="18">
        <f>MAX(0,total_abstraction_km3!CJ129-domestic_gross_demand_km3!CJ129-industry_water_withdrawal_km3!CJ129)</f>
        <v>1.1032800119228711E-2</v>
      </c>
      <c r="CK129" s="18">
        <f>MAX(0,total_abstraction_km3!CK129-domestic_gross_demand_km3!CK129-industry_water_withdrawal_km3!CK129)</f>
        <v>7.9269720000000002E-2</v>
      </c>
      <c r="CL129" s="18">
        <f>MAX(0,total_abstraction_km3!CL129-domestic_gross_demand_km3!CL129-industry_water_withdrawal_km3!CL129)</f>
        <v>2.3356382154606965E-2</v>
      </c>
      <c r="CM129" s="18">
        <f>MAX(0,total_abstraction_km3!CM129-domestic_gross_demand_km3!CM129-industry_water_withdrawal_km3!CM129)</f>
        <v>0.12507863999999996</v>
      </c>
      <c r="CN129" s="18">
        <f>MAX(0,total_abstraction_km3!CN129-domestic_gross_demand_km3!CN129-industry_water_withdrawal_km3!CN129)</f>
        <v>5.6392768548211396E-3</v>
      </c>
      <c r="CO129" s="18">
        <f>MAX(0,total_abstraction_km3!CO129-domestic_gross_demand_km3!CO129-industry_water_withdrawal_km3!CO129)</f>
        <v>8.7273859999999953E-2</v>
      </c>
      <c r="CP129" s="18">
        <f>MAX(0,total_abstraction_km3!CP129-domestic_gross_demand_km3!CP129-industry_water_withdrawal_km3!CP129)</f>
        <v>1.0128606920381212E-2</v>
      </c>
      <c r="CQ129" s="18">
        <f>MAX(0,total_abstraction_km3!CQ129-domestic_gross_demand_km3!CQ129-industry_water_withdrawal_km3!CQ129)</f>
        <v>0.12866435999999992</v>
      </c>
      <c r="CR129" s="18">
        <f>MAX(0,total_abstraction_km3!CR129-domestic_gross_demand_km3!CR129-industry_water_withdrawal_km3!CR129)</f>
        <v>6.3570855722077336E-3</v>
      </c>
      <c r="CS129" s="18">
        <f>MAX(0,total_abstraction_km3!CS129-domestic_gross_demand_km3!CS129-industry_water_withdrawal_km3!CS129)</f>
        <v>0.12229823333333367</v>
      </c>
      <c r="CT129" s="18">
        <f>MAX(0,total_abstraction_km3!CT129-domestic_gross_demand_km3!CT129-industry_water_withdrawal_km3!CT129)</f>
        <v>3.3138887804626767E-2</v>
      </c>
    </row>
    <row r="130" spans="1:98" x14ac:dyDescent="0.25">
      <c r="A130" s="18">
        <v>212</v>
      </c>
      <c r="B130" s="18" t="s">
        <v>2039</v>
      </c>
      <c r="C130" s="18" t="s">
        <v>652</v>
      </c>
      <c r="D130" s="18" t="s">
        <v>420</v>
      </c>
      <c r="E130" s="18" t="s">
        <v>396</v>
      </c>
      <c r="F130" s="18">
        <f>MAX(0,total_abstraction_km3!F130-domestic_gross_demand_km3!F130-industry_water_withdrawal_km3!F130)</f>
        <v>0</v>
      </c>
      <c r="G130" s="18">
        <f>MAX(0,total_abstraction_km3!G130-domestic_gross_demand_km3!G130-industry_water_withdrawal_km3!G130)</f>
        <v>0</v>
      </c>
      <c r="H130" s="18">
        <f>MAX(0,total_abstraction_km3!H130-domestic_gross_demand_km3!H130-industry_water_withdrawal_km3!H130)</f>
        <v>0</v>
      </c>
      <c r="I130" s="18">
        <f>MAX(0,total_abstraction_km3!I130-domestic_gross_demand_km3!I130-industry_water_withdrawal_km3!I130)</f>
        <v>0</v>
      </c>
      <c r="J130" s="18">
        <f>MAX(0,total_abstraction_km3!J130-domestic_gross_demand_km3!J130-industry_water_withdrawal_km3!J130)</f>
        <v>7.0423000000001679E-3</v>
      </c>
      <c r="K130" s="18">
        <f>MAX(0,total_abstraction_km3!K130-domestic_gross_demand_km3!K130-industry_water_withdrawal_km3!K130)</f>
        <v>1.0206999999997635E-3</v>
      </c>
      <c r="L130" s="18">
        <f>MAX(0,total_abstraction_km3!L130-domestic_gross_demand_km3!L130-industry_water_withdrawal_km3!L130)</f>
        <v>0</v>
      </c>
      <c r="M130" s="18">
        <f>MAX(0,total_abstraction_km3!M130-domestic_gross_demand_km3!M130-industry_water_withdrawal_km3!M130)</f>
        <v>0</v>
      </c>
      <c r="N130" s="18">
        <f>MAX(0,total_abstraction_km3!N130-domestic_gross_demand_km3!N130-industry_water_withdrawal_km3!N130)</f>
        <v>0</v>
      </c>
      <c r="O130" s="18">
        <f>MAX(0,total_abstraction_km3!O130-domestic_gross_demand_km3!O130-industry_water_withdrawal_km3!O130)</f>
        <v>0</v>
      </c>
      <c r="P130" s="18">
        <f>MAX(0,total_abstraction_km3!P130-domestic_gross_demand_km3!P130-industry_water_withdrawal_km3!P130)</f>
        <v>0</v>
      </c>
      <c r="Q130" s="18">
        <f>MAX(0,total_abstraction_km3!Q130-domestic_gross_demand_km3!Q130-industry_water_withdrawal_km3!Q130)</f>
        <v>0</v>
      </c>
      <c r="R130" s="18">
        <f>MAX(0,total_abstraction_km3!R130-domestic_gross_demand_km3!R130-industry_water_withdrawal_km3!R130)</f>
        <v>0</v>
      </c>
      <c r="S130" s="18">
        <f>MAX(0,total_abstraction_km3!S130-domestic_gross_demand_km3!S130-industry_water_withdrawal_km3!S130)</f>
        <v>0</v>
      </c>
      <c r="T130" s="18">
        <f>MAX(0,total_abstraction_km3!T130-domestic_gross_demand_km3!T130-industry_water_withdrawal_km3!T130)</f>
        <v>0</v>
      </c>
      <c r="U130" s="18">
        <f>MAX(0,total_abstraction_km3!U130-domestic_gross_demand_km3!U130-industry_water_withdrawal_km3!U130)</f>
        <v>0</v>
      </c>
      <c r="V130" s="18">
        <f>MAX(0,total_abstraction_km3!V130-domestic_gross_demand_km3!V130-industry_water_withdrawal_km3!V130)</f>
        <v>0</v>
      </c>
      <c r="W130" s="18">
        <f>MAX(0,total_abstraction_km3!W130-domestic_gross_demand_km3!W130-industry_water_withdrawal_km3!W130)</f>
        <v>0</v>
      </c>
      <c r="X130" s="18">
        <f>MAX(0,total_abstraction_km3!X130-domestic_gross_demand_km3!X130-industry_water_withdrawal_km3!X130)</f>
        <v>0</v>
      </c>
      <c r="Y130" s="18">
        <f>MAX(0,total_abstraction_km3!Y130-domestic_gross_demand_km3!Y130-industry_water_withdrawal_km3!Y130)</f>
        <v>0</v>
      </c>
      <c r="Z130" s="18">
        <f>MAX(0,total_abstraction_km3!Z130-domestic_gross_demand_km3!Z130-industry_water_withdrawal_km3!Z130)</f>
        <v>0</v>
      </c>
      <c r="AA130" s="18">
        <f>MAX(0,total_abstraction_km3!AA130-domestic_gross_demand_km3!AA130-industry_water_withdrawal_km3!AA130)</f>
        <v>0</v>
      </c>
      <c r="AB130" s="18">
        <f>MAX(0,total_abstraction_km3!AB130-domestic_gross_demand_km3!AB130-industry_water_withdrawal_km3!AB130)</f>
        <v>0</v>
      </c>
      <c r="AC130" s="18">
        <f>MAX(0,total_abstraction_km3!AC130-domestic_gross_demand_km3!AC130-industry_water_withdrawal_km3!AC130)</f>
        <v>0</v>
      </c>
      <c r="AD130" s="18">
        <f>MAX(0,total_abstraction_km3!AD130-domestic_gross_demand_km3!AD130-industry_water_withdrawal_km3!AD130)</f>
        <v>0</v>
      </c>
      <c r="AE130" s="18">
        <f>MAX(0,total_abstraction_km3!AE130-domestic_gross_demand_km3!AE130-industry_water_withdrawal_km3!AE130)</f>
        <v>0</v>
      </c>
      <c r="AF130" s="18">
        <f>MAX(0,total_abstraction_km3!AF130-domestic_gross_demand_km3!AF130-industry_water_withdrawal_km3!AF130)</f>
        <v>6.985000000000241E-3</v>
      </c>
      <c r="AG130" s="18">
        <f>MAX(0,total_abstraction_km3!AG130-domestic_gross_demand_km3!AG130-industry_water_withdrawal_km3!AG130)</f>
        <v>5.366299999999935E-2</v>
      </c>
      <c r="AH130" s="18">
        <f>MAX(0,total_abstraction_km3!AH130-domestic_gross_demand_km3!AH130-industry_water_withdrawal_km3!AH130)</f>
        <v>5.7119999999999393E-3</v>
      </c>
      <c r="AI130" s="18">
        <f>MAX(0,total_abstraction_km3!AI130-domestic_gross_demand_km3!AI130-industry_water_withdrawal_km3!AI130)</f>
        <v>7.2784999999999656E-2</v>
      </c>
      <c r="AJ130" s="18">
        <f>MAX(0,total_abstraction_km3!AJ130-domestic_gross_demand_km3!AJ130-industry_water_withdrawal_km3!AJ130)</f>
        <v>0.11065500000000039</v>
      </c>
      <c r="AK130" s="18">
        <f>MAX(0,total_abstraction_km3!AK130-domestic_gross_demand_km3!AK130-industry_water_withdrawal_km3!AK130)</f>
        <v>0</v>
      </c>
      <c r="AL130" s="18">
        <f>MAX(0,total_abstraction_km3!AL130-domestic_gross_demand_km3!AL130-industry_water_withdrawal_km3!AL130)</f>
        <v>4.8590000000000799E-2</v>
      </c>
      <c r="AM130" s="18">
        <f>MAX(0,total_abstraction_km3!AM130-domestic_gross_demand_km3!AM130-industry_water_withdrawal_km3!AM130)</f>
        <v>0</v>
      </c>
      <c r="AN130" s="18">
        <f>MAX(0,total_abstraction_km3!AN130-domestic_gross_demand_km3!AN130-industry_water_withdrawal_km3!AN130)</f>
        <v>3.4829000000000221E-2</v>
      </c>
      <c r="AO130" s="18">
        <f>MAX(0,total_abstraction_km3!AO130-domestic_gross_demand_km3!AO130-industry_water_withdrawal_km3!AO130)</f>
        <v>0.12915099999999935</v>
      </c>
      <c r="AP130" s="18">
        <f>MAX(0,total_abstraction_km3!AP130-domestic_gross_demand_km3!AP130-industry_water_withdrawal_km3!AP130)</f>
        <v>0</v>
      </c>
      <c r="AQ130" s="18">
        <f>MAX(0,total_abstraction_km3!AQ130-domestic_gross_demand_km3!AQ130-industry_water_withdrawal_km3!AQ130)</f>
        <v>0</v>
      </c>
      <c r="AR130" s="18">
        <f>MAX(0,total_abstraction_km3!AR130-domestic_gross_demand_km3!AR130-industry_water_withdrawal_km3!AR130)</f>
        <v>2.8100999999999487E-2</v>
      </c>
      <c r="AS130" s="18">
        <f>MAX(0,total_abstraction_km3!AS130-domestic_gross_demand_km3!AS130-industry_water_withdrawal_km3!AS130)</f>
        <v>0</v>
      </c>
      <c r="AT130" s="18">
        <f>MAX(0,total_abstraction_km3!AT130-domestic_gross_demand_km3!AT130-industry_water_withdrawal_km3!AT130)</f>
        <v>0</v>
      </c>
      <c r="AU130" s="18">
        <f>MAX(0,total_abstraction_km3!AU130-domestic_gross_demand_km3!AU130-industry_water_withdrawal_km3!AU130)</f>
        <v>0</v>
      </c>
      <c r="AV130" s="18">
        <f>MAX(0,total_abstraction_km3!AV130-domestic_gross_demand_km3!AV130-industry_water_withdrawal_km3!AV130)</f>
        <v>5.1762000000000086E-2</v>
      </c>
      <c r="AW130" s="18">
        <f>MAX(0,total_abstraction_km3!AW130-domestic_gross_demand_km3!AW130-industry_water_withdrawal_km3!AW130)</f>
        <v>0</v>
      </c>
      <c r="AX130" s="18">
        <f>MAX(0,total_abstraction_km3!AX130-domestic_gross_demand_km3!AX130-industry_water_withdrawal_km3!AX130)</f>
        <v>0</v>
      </c>
      <c r="AY130" s="18">
        <f>MAX(0,total_abstraction_km3!AY130-domestic_gross_demand_km3!AY130-industry_water_withdrawal_km3!AY130)</f>
        <v>1.0297999999999696E-2</v>
      </c>
      <c r="AZ130" s="18">
        <f>MAX(0,total_abstraction_km3!AZ130-domestic_gross_demand_km3!AZ130-industry_water_withdrawal_km3!AZ130)</f>
        <v>0</v>
      </c>
      <c r="BA130" s="18">
        <f>MAX(0,total_abstraction_km3!BA130-domestic_gross_demand_km3!BA130-industry_water_withdrawal_km3!BA130)</f>
        <v>0</v>
      </c>
      <c r="BB130" s="18">
        <f>MAX(0,total_abstraction_km3!BB130-domestic_gross_demand_km3!BB130-industry_water_withdrawal_km3!BB130)</f>
        <v>0</v>
      </c>
      <c r="BC130" s="18">
        <f>MAX(0,total_abstraction_km3!BC130-domestic_gross_demand_km3!BC130-industry_water_withdrawal_km3!BC130)</f>
        <v>0</v>
      </c>
      <c r="BD130" s="18">
        <f>MAX(0,total_abstraction_km3!BD130-domestic_gross_demand_km3!BD130-industry_water_withdrawal_km3!BD130)</f>
        <v>0</v>
      </c>
      <c r="BE130" s="18">
        <f>MAX(0,total_abstraction_km3!BE130-domestic_gross_demand_km3!BE130-industry_water_withdrawal_km3!BE130)</f>
        <v>0</v>
      </c>
      <c r="BF130" s="18">
        <f>MAX(0,total_abstraction_km3!BF130-domestic_gross_demand_km3!BF130-industry_water_withdrawal_km3!BF130)</f>
        <v>0</v>
      </c>
      <c r="BG130" s="18">
        <f>MAX(0,total_abstraction_km3!BG130-domestic_gross_demand_km3!BG130-industry_water_withdrawal_km3!BG130)</f>
        <v>4.7825999999999702E-2</v>
      </c>
      <c r="BH130" s="18">
        <f>MAX(0,total_abstraction_km3!BH130-domestic_gross_demand_km3!BH130-industry_water_withdrawal_km3!BH130)</f>
        <v>9.3821000000000154E-2</v>
      </c>
      <c r="BI130" s="18">
        <f>MAX(0,total_abstraction_km3!BI130-domestic_gross_demand_km3!BI130-industry_water_withdrawal_km3!BI130)</f>
        <v>0</v>
      </c>
      <c r="BJ130" s="18">
        <f>MAX(0,total_abstraction_km3!BJ130-domestic_gross_demand_km3!BJ130-industry_water_withdrawal_km3!BJ130)</f>
        <v>0</v>
      </c>
      <c r="BK130" s="18">
        <f>MAX(0,total_abstraction_km3!BK130-domestic_gross_demand_km3!BK130-industry_water_withdrawal_km3!BK130)</f>
        <v>1.5575999999999368E-2</v>
      </c>
      <c r="BL130" s="18">
        <f>MAX(0,total_abstraction_km3!BL130-domestic_gross_demand_km3!BL130-industry_water_withdrawal_km3!BL130)</f>
        <v>0</v>
      </c>
      <c r="BM130" s="18">
        <f>MAX(0,total_abstraction_km3!BM130-domestic_gross_demand_km3!BM130-industry_water_withdrawal_km3!BM130)</f>
        <v>0</v>
      </c>
      <c r="BN130" s="18">
        <f>MAX(0,total_abstraction_km3!BN130-domestic_gross_demand_km3!BN130-industry_water_withdrawal_km3!BN130)</f>
        <v>0</v>
      </c>
      <c r="BO130" s="18">
        <f>MAX(0,total_abstraction_km3!BO130-domestic_gross_demand_km3!BO130-industry_water_withdrawal_km3!BO130)</f>
        <v>0</v>
      </c>
      <c r="BP130" s="18">
        <f>MAX(0,total_abstraction_km3!BP130-domestic_gross_demand_km3!BP130-industry_water_withdrawal_km3!BP130)</f>
        <v>0</v>
      </c>
      <c r="BQ130" s="18">
        <f>MAX(0,total_abstraction_km3!BQ130-domestic_gross_demand_km3!BQ130-industry_water_withdrawal_km3!BQ130)</f>
        <v>0</v>
      </c>
      <c r="BR130" s="18">
        <f>MAX(0,total_abstraction_km3!BR130-domestic_gross_demand_km3!BR130-industry_water_withdrawal_km3!BR130)</f>
        <v>0</v>
      </c>
      <c r="BS130" s="18">
        <f>MAX(0,total_abstraction_km3!BS130-domestic_gross_demand_km3!BS130-industry_water_withdrawal_km3!BS130)</f>
        <v>0</v>
      </c>
      <c r="BT130" s="18">
        <f>MAX(0,total_abstraction_km3!BT130-domestic_gross_demand_km3!BT130-industry_water_withdrawal_km3!BT130)</f>
        <v>0</v>
      </c>
      <c r="BU130" s="18">
        <f>MAX(0,total_abstraction_km3!BU130-domestic_gross_demand_km3!BU130-industry_water_withdrawal_km3!BU130)</f>
        <v>0</v>
      </c>
      <c r="BV130" s="18">
        <f>MAX(0,total_abstraction_km3!BV130-domestic_gross_demand_km3!BV130-industry_water_withdrawal_km3!BV130)</f>
        <v>0</v>
      </c>
      <c r="BW130" s="18">
        <f>MAX(0,total_abstraction_km3!BW130-domestic_gross_demand_km3!BW130-industry_water_withdrawal_km3!BW130)</f>
        <v>0</v>
      </c>
      <c r="BX130" s="18">
        <f>MAX(0,total_abstraction_km3!BX130-domestic_gross_demand_km3!BX130-industry_water_withdrawal_km3!BX130)</f>
        <v>5.4668557678237278E-3</v>
      </c>
      <c r="BY130" s="18">
        <f>MAX(0,total_abstraction_km3!BY130-domestic_gross_demand_km3!BY130-industry_water_withdrawal_km3!BY130)</f>
        <v>0</v>
      </c>
      <c r="BZ130" s="18">
        <f>MAX(0,total_abstraction_km3!BZ130-domestic_gross_demand_km3!BZ130-industry_water_withdrawal_km3!BZ130)</f>
        <v>0</v>
      </c>
      <c r="CA130" s="18">
        <f>MAX(0,total_abstraction_km3!CA130-domestic_gross_demand_km3!CA130-industry_water_withdrawal_km3!CA130)</f>
        <v>0</v>
      </c>
      <c r="CB130" s="18">
        <f>MAX(0,total_abstraction_km3!CB130-domestic_gross_demand_km3!CB130-industry_water_withdrawal_km3!CB130)</f>
        <v>9.8129078805087033E-4</v>
      </c>
      <c r="CC130" s="18">
        <f>MAX(0,total_abstraction_km3!CC130-domestic_gross_demand_km3!CC130-industry_water_withdrawal_km3!CC130)</f>
        <v>0</v>
      </c>
      <c r="CD130" s="18">
        <f>MAX(0,total_abstraction_km3!CD130-domestic_gross_demand_km3!CD130-industry_water_withdrawal_km3!CD130)</f>
        <v>0</v>
      </c>
      <c r="CE130" s="18">
        <f>MAX(0,total_abstraction_km3!CE130-domestic_gross_demand_km3!CE130-industry_water_withdrawal_km3!CE130)</f>
        <v>0</v>
      </c>
      <c r="CF130" s="18">
        <f>MAX(0,total_abstraction_km3!CF130-domestic_gross_demand_km3!CF130-industry_water_withdrawal_km3!CF130)</f>
        <v>0</v>
      </c>
      <c r="CG130" s="18">
        <f>MAX(0,total_abstraction_km3!CG130-domestic_gross_demand_km3!CG130-industry_water_withdrawal_km3!CG130)</f>
        <v>2.0916199999999385E-2</v>
      </c>
      <c r="CH130" s="18">
        <f>MAX(0,total_abstraction_km3!CH130-domestic_gross_demand_km3!CH130-industry_water_withdrawal_km3!CH130)</f>
        <v>3.8196402912502342E-2</v>
      </c>
      <c r="CI130" s="18">
        <f>MAX(0,total_abstraction_km3!CI130-domestic_gross_demand_km3!CI130-industry_water_withdrawal_km3!CI130)</f>
        <v>4.089999999999705E-3</v>
      </c>
      <c r="CJ130" s="18">
        <f>MAX(0,total_abstraction_km3!CJ130-domestic_gross_demand_km3!CJ130-industry_water_withdrawal_km3!CJ130)</f>
        <v>4.7325732838287421E-3</v>
      </c>
      <c r="CK130" s="18">
        <f>MAX(0,total_abstraction_km3!CK130-domestic_gross_demand_km3!CK130-industry_water_withdrawal_km3!CK130)</f>
        <v>0</v>
      </c>
      <c r="CL130" s="18">
        <f>MAX(0,total_abstraction_km3!CL130-domestic_gross_demand_km3!CL130-industry_water_withdrawal_km3!CL130)</f>
        <v>0</v>
      </c>
      <c r="CM130" s="18">
        <f>MAX(0,total_abstraction_km3!CM130-domestic_gross_demand_km3!CM130-industry_water_withdrawal_km3!CM130)</f>
        <v>0</v>
      </c>
      <c r="CN130" s="18">
        <f>MAX(0,total_abstraction_km3!CN130-domestic_gross_demand_km3!CN130-industry_water_withdrawal_km3!CN130)</f>
        <v>0</v>
      </c>
      <c r="CO130" s="18">
        <f>MAX(0,total_abstraction_km3!CO130-domestic_gross_demand_km3!CO130-industry_water_withdrawal_km3!CO130)</f>
        <v>0</v>
      </c>
      <c r="CP130" s="18">
        <f>MAX(0,total_abstraction_km3!CP130-domestic_gross_demand_km3!CP130-industry_water_withdrawal_km3!CP130)</f>
        <v>0</v>
      </c>
      <c r="CQ130" s="18">
        <f>MAX(0,total_abstraction_km3!CQ130-domestic_gross_demand_km3!CQ130-industry_water_withdrawal_km3!CQ130)</f>
        <v>0</v>
      </c>
      <c r="CR130" s="18">
        <f>MAX(0,total_abstraction_km3!CR130-domestic_gross_demand_km3!CR130-industry_water_withdrawal_km3!CR130)</f>
        <v>0</v>
      </c>
      <c r="CS130" s="18">
        <f>MAX(0,total_abstraction_km3!CS130-domestic_gross_demand_km3!CS130-industry_water_withdrawal_km3!CS130)</f>
        <v>0</v>
      </c>
      <c r="CT130" s="18">
        <f>MAX(0,total_abstraction_km3!CT130-domestic_gross_demand_km3!CT130-industry_water_withdrawal_km3!CT130)</f>
        <v>6.8152936158581409E-2</v>
      </c>
    </row>
    <row r="131" spans="1:98" x14ac:dyDescent="0.25">
      <c r="A131" s="18">
        <v>213</v>
      </c>
      <c r="B131" s="18" t="s">
        <v>2040</v>
      </c>
      <c r="C131" s="18" t="s">
        <v>653</v>
      </c>
      <c r="D131" s="18" t="s">
        <v>420</v>
      </c>
      <c r="E131" s="18" t="s">
        <v>654</v>
      </c>
      <c r="F131" s="18">
        <f>MAX(0,total_abstraction_km3!F131-domestic_gross_demand_km3!F131-industry_water_withdrawal_km3!F131)</f>
        <v>1.0219999999999674E-3</v>
      </c>
      <c r="G131" s="18">
        <f>MAX(0,total_abstraction_km3!G131-domestic_gross_demand_km3!G131-industry_water_withdrawal_km3!G131)</f>
        <v>0</v>
      </c>
      <c r="H131" s="18">
        <f>MAX(0,total_abstraction_km3!H131-domestic_gross_demand_km3!H131-industry_water_withdrawal_km3!H131)</f>
        <v>2.6599999999998847E-4</v>
      </c>
      <c r="I131" s="18">
        <f>MAX(0,total_abstraction_km3!I131-domestic_gross_demand_km3!I131-industry_water_withdrawal_km3!I131)</f>
        <v>5.7499999999999218E-4</v>
      </c>
      <c r="J131" s="18">
        <f>MAX(0,total_abstraction_km3!J131-domestic_gross_demand_km3!J131-industry_water_withdrawal_km3!J131)</f>
        <v>9.4110000000002803E-4</v>
      </c>
      <c r="K131" s="18">
        <f>MAX(0,total_abstraction_km3!K131-domestic_gross_demand_km3!K131-industry_water_withdrawal_km3!K131)</f>
        <v>1.8400000000000083E-3</v>
      </c>
      <c r="L131" s="18">
        <f>MAX(0,total_abstraction_km3!L131-domestic_gross_demand_km3!L131-industry_water_withdrawal_km3!L131)</f>
        <v>0</v>
      </c>
      <c r="M131" s="18">
        <f>MAX(0,total_abstraction_km3!M131-domestic_gross_demand_km3!M131-industry_water_withdrawal_km3!M131)</f>
        <v>0</v>
      </c>
      <c r="N131" s="18">
        <f>MAX(0,total_abstraction_km3!N131-domestic_gross_demand_km3!N131-industry_water_withdrawal_km3!N131)</f>
        <v>0</v>
      </c>
      <c r="O131" s="18">
        <f>MAX(0,total_abstraction_km3!O131-domestic_gross_demand_km3!O131-industry_water_withdrawal_km3!O131)</f>
        <v>0</v>
      </c>
      <c r="P131" s="18">
        <f>MAX(0,total_abstraction_km3!P131-domestic_gross_demand_km3!P131-industry_water_withdrawal_km3!P131)</f>
        <v>4.6950000000001157E-4</v>
      </c>
      <c r="Q131" s="18">
        <f>MAX(0,total_abstraction_km3!Q131-domestic_gross_demand_km3!Q131-industry_water_withdrawal_km3!Q131)</f>
        <v>1.3618999999999715E-3</v>
      </c>
      <c r="R131" s="18">
        <f>MAX(0,total_abstraction_km3!R131-domestic_gross_demand_km3!R131-industry_water_withdrawal_km3!R131)</f>
        <v>5.3280000000005545E-4</v>
      </c>
      <c r="S131" s="18">
        <f>MAX(0,total_abstraction_km3!S131-domestic_gross_demand_km3!S131-industry_water_withdrawal_km3!S131)</f>
        <v>0</v>
      </c>
      <c r="T131" s="18">
        <f>MAX(0,total_abstraction_km3!T131-domestic_gross_demand_km3!T131-industry_water_withdrawal_km3!T131)</f>
        <v>0</v>
      </c>
      <c r="U131" s="18">
        <f>MAX(0,total_abstraction_km3!U131-domestic_gross_demand_km3!U131-industry_water_withdrawal_km3!U131)</f>
        <v>0</v>
      </c>
      <c r="V131" s="18">
        <f>MAX(0,total_abstraction_km3!V131-domestic_gross_demand_km3!V131-industry_water_withdrawal_km3!V131)</f>
        <v>1.0760000000000214E-3</v>
      </c>
      <c r="W131" s="18">
        <f>MAX(0,total_abstraction_km3!W131-domestic_gross_demand_km3!W131-industry_water_withdrawal_km3!W131)</f>
        <v>0</v>
      </c>
      <c r="X131" s="18">
        <f>MAX(0,total_abstraction_km3!X131-domestic_gross_demand_km3!X131-industry_water_withdrawal_km3!X131)</f>
        <v>0</v>
      </c>
      <c r="Y131" s="18">
        <f>MAX(0,total_abstraction_km3!Y131-domestic_gross_demand_km3!Y131-industry_water_withdrawal_km3!Y131)</f>
        <v>7.0719999999996341E-4</v>
      </c>
      <c r="Z131" s="18">
        <f>MAX(0,total_abstraction_km3!Z131-domestic_gross_demand_km3!Z131-industry_water_withdrawal_km3!Z131)</f>
        <v>1.5671999999999908E-3</v>
      </c>
      <c r="AA131" s="18">
        <f>MAX(0,total_abstraction_km3!AA131-domestic_gross_demand_km3!AA131-industry_water_withdrawal_km3!AA131)</f>
        <v>0</v>
      </c>
      <c r="AB131" s="18">
        <f>MAX(0,total_abstraction_km3!AB131-domestic_gross_demand_km3!AB131-industry_water_withdrawal_km3!AB131)</f>
        <v>1.0112600000000027E-2</v>
      </c>
      <c r="AC131" s="18">
        <f>MAX(0,total_abstraction_km3!AC131-domestic_gross_demand_km3!AC131-industry_water_withdrawal_km3!AC131)</f>
        <v>4.821999999999993E-3</v>
      </c>
      <c r="AD131" s="18">
        <f>MAX(0,total_abstraction_km3!AD131-domestic_gross_demand_km3!AD131-industry_water_withdrawal_km3!AD131)</f>
        <v>1.9764200000000065E-2</v>
      </c>
      <c r="AE131" s="18">
        <f>MAX(0,total_abstraction_km3!AE131-domestic_gross_demand_km3!AE131-industry_water_withdrawal_km3!AE131)</f>
        <v>5.2679999999993843E-4</v>
      </c>
      <c r="AF131" s="18">
        <f>MAX(0,total_abstraction_km3!AF131-domestic_gross_demand_km3!AF131-industry_water_withdrawal_km3!AF131)</f>
        <v>2.7297700000000036E-2</v>
      </c>
      <c r="AG131" s="18">
        <f>MAX(0,total_abstraction_km3!AG131-domestic_gross_demand_km3!AG131-industry_water_withdrawal_km3!AG131)</f>
        <v>4.2189099999999924E-2</v>
      </c>
      <c r="AH131" s="18">
        <f>MAX(0,total_abstraction_km3!AH131-domestic_gross_demand_km3!AH131-industry_water_withdrawal_km3!AH131)</f>
        <v>2.9426100000000066E-2</v>
      </c>
      <c r="AI131" s="18">
        <f>MAX(0,total_abstraction_km3!AI131-domestic_gross_demand_km3!AI131-industry_water_withdrawal_km3!AI131)</f>
        <v>3.8825899999999969E-2</v>
      </c>
      <c r="AJ131" s="18">
        <f>MAX(0,total_abstraction_km3!AJ131-domestic_gross_demand_km3!AJ131-industry_water_withdrawal_km3!AJ131)</f>
        <v>5.658810000000003E-2</v>
      </c>
      <c r="AK131" s="18">
        <f>MAX(0,total_abstraction_km3!AK131-domestic_gross_demand_km3!AK131-industry_water_withdrawal_km3!AK131)</f>
        <v>0</v>
      </c>
      <c r="AL131" s="18">
        <f>MAX(0,total_abstraction_km3!AL131-domestic_gross_demand_km3!AL131-industry_water_withdrawal_km3!AL131)</f>
        <v>5.0693699999999953E-2</v>
      </c>
      <c r="AM131" s="18">
        <f>MAX(0,total_abstraction_km3!AM131-domestic_gross_demand_km3!AM131-industry_water_withdrawal_km3!AM131)</f>
        <v>1.6231400000000007E-2</v>
      </c>
      <c r="AN131" s="18">
        <f>MAX(0,total_abstraction_km3!AN131-domestic_gross_demand_km3!AN131-industry_water_withdrawal_km3!AN131)</f>
        <v>1.857859999999989E-2</v>
      </c>
      <c r="AO131" s="18">
        <f>MAX(0,total_abstraction_km3!AO131-domestic_gross_demand_km3!AO131-industry_water_withdrawal_km3!AO131)</f>
        <v>4.3072500000000069E-2</v>
      </c>
      <c r="AP131" s="18">
        <f>MAX(0,total_abstraction_km3!AP131-domestic_gross_demand_km3!AP131-industry_water_withdrawal_km3!AP131)</f>
        <v>1.1722999999999928E-2</v>
      </c>
      <c r="AQ131" s="18">
        <f>MAX(0,total_abstraction_km3!AQ131-domestic_gross_demand_km3!AQ131-industry_water_withdrawal_km3!AQ131)</f>
        <v>0</v>
      </c>
      <c r="AR131" s="18">
        <f>MAX(0,total_abstraction_km3!AR131-domestic_gross_demand_km3!AR131-industry_water_withdrawal_km3!AR131)</f>
        <v>3.0767500000000059E-2</v>
      </c>
      <c r="AS131" s="18">
        <f>MAX(0,total_abstraction_km3!AS131-domestic_gross_demand_km3!AS131-industry_water_withdrawal_km3!AS131)</f>
        <v>1.0519799999999968E-2</v>
      </c>
      <c r="AT131" s="18">
        <f>MAX(0,total_abstraction_km3!AT131-domestic_gross_demand_km3!AT131-industry_water_withdrawal_km3!AT131)</f>
        <v>9.8635999999999724E-3</v>
      </c>
      <c r="AU131" s="18">
        <f>MAX(0,total_abstraction_km3!AU131-domestic_gross_demand_km3!AU131-industry_water_withdrawal_km3!AU131)</f>
        <v>5.5497000000001018E-3</v>
      </c>
      <c r="AV131" s="18">
        <f>MAX(0,total_abstraction_km3!AV131-domestic_gross_demand_km3!AV131-industry_water_withdrawal_km3!AV131)</f>
        <v>3.1663099999999944E-2</v>
      </c>
      <c r="AW131" s="18">
        <f>MAX(0,total_abstraction_km3!AW131-domestic_gross_demand_km3!AW131-industry_water_withdrawal_km3!AW131)</f>
        <v>2.4052499999999921E-2</v>
      </c>
      <c r="AX131" s="18">
        <f>MAX(0,total_abstraction_km3!AX131-domestic_gross_demand_km3!AX131-industry_water_withdrawal_km3!AX131)</f>
        <v>2.137399999999956E-3</v>
      </c>
      <c r="AY131" s="18">
        <f>MAX(0,total_abstraction_km3!AY131-domestic_gross_demand_km3!AY131-industry_water_withdrawal_km3!AY131)</f>
        <v>3.2822900000000099E-2</v>
      </c>
      <c r="AZ131" s="18">
        <f>MAX(0,total_abstraction_km3!AZ131-domestic_gross_demand_km3!AZ131-industry_water_withdrawal_km3!AZ131)</f>
        <v>8.7923999999999225E-3</v>
      </c>
      <c r="BA131" s="18">
        <f>MAX(0,total_abstraction_km3!BA131-domestic_gross_demand_km3!BA131-industry_water_withdrawal_km3!BA131)</f>
        <v>0</v>
      </c>
      <c r="BB131" s="18">
        <f>MAX(0,total_abstraction_km3!BB131-domestic_gross_demand_km3!BB131-industry_water_withdrawal_km3!BB131)</f>
        <v>2.6140000000000052E-3</v>
      </c>
      <c r="BC131" s="18">
        <f>MAX(0,total_abstraction_km3!BC131-domestic_gross_demand_km3!BC131-industry_water_withdrawal_km3!BC131)</f>
        <v>2.7822400000000025E-2</v>
      </c>
      <c r="BD131" s="18">
        <f>MAX(0,total_abstraction_km3!BD131-domestic_gross_demand_km3!BD131-industry_water_withdrawal_km3!BD131)</f>
        <v>3.5080200000000117E-2</v>
      </c>
      <c r="BE131" s="18">
        <f>MAX(0,total_abstraction_km3!BE131-domestic_gross_demand_km3!BE131-industry_water_withdrawal_km3!BE131)</f>
        <v>2.2185000000000121E-3</v>
      </c>
      <c r="BF131" s="18">
        <f>MAX(0,total_abstraction_km3!BF131-domestic_gross_demand_km3!BF131-industry_water_withdrawal_km3!BF131)</f>
        <v>2.0599999999999952E-2</v>
      </c>
      <c r="BG131" s="18">
        <f>MAX(0,total_abstraction_km3!BG131-domestic_gross_demand_km3!BG131-industry_water_withdrawal_km3!BG131)</f>
        <v>5.6089000000000055E-2</v>
      </c>
      <c r="BH131" s="18">
        <f>MAX(0,total_abstraction_km3!BH131-domestic_gross_demand_km3!BH131-industry_water_withdrawal_km3!BH131)</f>
        <v>6.3866099999999926E-2</v>
      </c>
      <c r="BI131" s="18">
        <f>MAX(0,total_abstraction_km3!BI131-domestic_gross_demand_km3!BI131-industry_water_withdrawal_km3!BI131)</f>
        <v>4.3644000000000016E-2</v>
      </c>
      <c r="BJ131" s="18">
        <f>MAX(0,total_abstraction_km3!BJ131-domestic_gross_demand_km3!BJ131-industry_water_withdrawal_km3!BJ131)</f>
        <v>0</v>
      </c>
      <c r="BK131" s="18">
        <f>MAX(0,total_abstraction_km3!BK131-domestic_gross_demand_km3!BK131-industry_water_withdrawal_km3!BK131)</f>
        <v>4.4318999999999997E-2</v>
      </c>
      <c r="BL131" s="18">
        <f>MAX(0,total_abstraction_km3!BL131-domestic_gross_demand_km3!BL131-industry_water_withdrawal_km3!BL131)</f>
        <v>1.3779820689654665E-2</v>
      </c>
      <c r="BM131" s="18">
        <f>MAX(0,total_abstraction_km3!BM131-domestic_gross_demand_km3!BM131-industry_water_withdrawal_km3!BM131)</f>
        <v>9.2001173071704911E-3</v>
      </c>
      <c r="BN131" s="18">
        <f>MAX(0,total_abstraction_km3!BN131-domestic_gross_demand_km3!BN131-industry_water_withdrawal_km3!BN131)</f>
        <v>0</v>
      </c>
      <c r="BO131" s="18">
        <f>MAX(0,total_abstraction_km3!BO131-domestic_gross_demand_km3!BO131-industry_water_withdrawal_km3!BO131)</f>
        <v>0</v>
      </c>
      <c r="BP131" s="18">
        <f>MAX(0,total_abstraction_km3!BP131-domestic_gross_demand_km3!BP131-industry_water_withdrawal_km3!BP131)</f>
        <v>0</v>
      </c>
      <c r="BQ131" s="18">
        <f>MAX(0,total_abstraction_km3!BQ131-domestic_gross_demand_km3!BQ131-industry_water_withdrawal_km3!BQ131)</f>
        <v>0</v>
      </c>
      <c r="BR131" s="18">
        <f>MAX(0,total_abstraction_km3!BR131-domestic_gross_demand_km3!BR131-industry_water_withdrawal_km3!BR131)</f>
        <v>0</v>
      </c>
      <c r="BS131" s="18">
        <f>MAX(0,total_abstraction_km3!BS131-domestic_gross_demand_km3!BS131-industry_water_withdrawal_km3!BS131)</f>
        <v>0</v>
      </c>
      <c r="BT131" s="18">
        <f>MAX(0,total_abstraction_km3!BT131-domestic_gross_demand_km3!BT131-industry_water_withdrawal_km3!BT131)</f>
        <v>5.8667880894512983E-4</v>
      </c>
      <c r="BU131" s="18">
        <f>MAX(0,total_abstraction_km3!BU131-domestic_gross_demand_km3!BU131-industry_water_withdrawal_km3!BU131)</f>
        <v>0</v>
      </c>
      <c r="BV131" s="18">
        <f>MAX(0,total_abstraction_km3!BV131-domestic_gross_demand_km3!BV131-industry_water_withdrawal_km3!BV131)</f>
        <v>0</v>
      </c>
      <c r="BW131" s="18">
        <f>MAX(0,total_abstraction_km3!BW131-domestic_gross_demand_km3!BW131-industry_water_withdrawal_km3!BW131)</f>
        <v>1.9242000000002646E-4</v>
      </c>
      <c r="BX131" s="18">
        <f>MAX(0,total_abstraction_km3!BX131-domestic_gross_demand_km3!BX131-industry_water_withdrawal_km3!BX131)</f>
        <v>0</v>
      </c>
      <c r="BY131" s="18">
        <f>MAX(0,total_abstraction_km3!BY131-domestic_gross_demand_km3!BY131-industry_water_withdrawal_km3!BY131)</f>
        <v>0</v>
      </c>
      <c r="BZ131" s="18">
        <f>MAX(0,total_abstraction_km3!BZ131-domestic_gross_demand_km3!BZ131-industry_water_withdrawal_km3!BZ131)</f>
        <v>0</v>
      </c>
      <c r="CA131" s="18">
        <f>MAX(0,total_abstraction_km3!CA131-domestic_gross_demand_km3!CA131-industry_water_withdrawal_km3!CA131)</f>
        <v>1.4778000000004177E-4</v>
      </c>
      <c r="CB131" s="18">
        <f>MAX(0,total_abstraction_km3!CB131-domestic_gross_demand_km3!CB131-industry_water_withdrawal_km3!CB131)</f>
        <v>0</v>
      </c>
      <c r="CC131" s="18">
        <f>MAX(0,total_abstraction_km3!CC131-domestic_gross_demand_km3!CC131-industry_water_withdrawal_km3!CC131)</f>
        <v>0</v>
      </c>
      <c r="CD131" s="18">
        <f>MAX(0,total_abstraction_km3!CD131-domestic_gross_demand_km3!CD131-industry_water_withdrawal_km3!CD131)</f>
        <v>0</v>
      </c>
      <c r="CE131" s="18">
        <f>MAX(0,total_abstraction_km3!CE131-domestic_gross_demand_km3!CE131-industry_water_withdrawal_km3!CE131)</f>
        <v>7.1017199999999781E-3</v>
      </c>
      <c r="CF131" s="18">
        <f>MAX(0,total_abstraction_km3!CF131-domestic_gross_demand_km3!CF131-industry_water_withdrawal_km3!CF131)</f>
        <v>5.6791288573028592E-3</v>
      </c>
      <c r="CG131" s="18">
        <f>MAX(0,total_abstraction_km3!CG131-domestic_gross_demand_km3!CG131-industry_water_withdrawal_km3!CG131)</f>
        <v>2.7653119999999975E-2</v>
      </c>
      <c r="CH131" s="18">
        <f>MAX(0,total_abstraction_km3!CH131-domestic_gross_demand_km3!CH131-industry_water_withdrawal_km3!CH131)</f>
        <v>1.4675424642401357E-2</v>
      </c>
      <c r="CI131" s="18">
        <f>MAX(0,total_abstraction_km3!CI131-domestic_gross_demand_km3!CI131-industry_water_withdrawal_km3!CI131)</f>
        <v>2.7101880000000023E-2</v>
      </c>
      <c r="CJ131" s="18">
        <f>MAX(0,total_abstraction_km3!CJ131-domestic_gross_demand_km3!CJ131-industry_water_withdrawal_km3!CJ131)</f>
        <v>1.8942715413933591E-2</v>
      </c>
      <c r="CK131" s="18">
        <f>MAX(0,total_abstraction_km3!CK131-domestic_gross_demand_km3!CK131-industry_water_withdrawal_km3!CK131)</f>
        <v>1.9119920000000068E-2</v>
      </c>
      <c r="CL131" s="18">
        <f>MAX(0,total_abstraction_km3!CL131-domestic_gross_demand_km3!CL131-industry_water_withdrawal_km3!CL131)</f>
        <v>0</v>
      </c>
      <c r="CM131" s="18">
        <f>MAX(0,total_abstraction_km3!CM131-domestic_gross_demand_km3!CM131-industry_water_withdrawal_km3!CM131)</f>
        <v>1.4653260000000001E-2</v>
      </c>
      <c r="CN131" s="18">
        <f>MAX(0,total_abstraction_km3!CN131-domestic_gross_demand_km3!CN131-industry_water_withdrawal_km3!CN131)</f>
        <v>0</v>
      </c>
      <c r="CO131" s="18">
        <f>MAX(0,total_abstraction_km3!CO131-domestic_gross_demand_km3!CO131-industry_water_withdrawal_km3!CO131)</f>
        <v>1.2946479999999982E-2</v>
      </c>
      <c r="CP131" s="18">
        <f>MAX(0,total_abstraction_km3!CP131-domestic_gross_demand_km3!CP131-industry_water_withdrawal_km3!CP131)</f>
        <v>2.9722935070470163E-3</v>
      </c>
      <c r="CQ131" s="18">
        <f>MAX(0,total_abstraction_km3!CQ131-domestic_gross_demand_km3!CQ131-industry_water_withdrawal_km3!CQ131)</f>
        <v>3.5570759999999924E-2</v>
      </c>
      <c r="CR131" s="18">
        <f>MAX(0,total_abstraction_km3!CR131-domestic_gross_demand_km3!CR131-industry_water_withdrawal_km3!CR131)</f>
        <v>7.6042752850467819E-3</v>
      </c>
      <c r="CS131" s="18">
        <f>MAX(0,total_abstraction_km3!CS131-domestic_gross_demand_km3!CS131-industry_water_withdrawal_km3!CS131)</f>
        <v>2.6704333333332997E-2</v>
      </c>
      <c r="CT131" s="18">
        <f>MAX(0,total_abstraction_km3!CT131-domestic_gross_demand_km3!CT131-industry_water_withdrawal_km3!CT131)</f>
        <v>2.9926833616895299E-2</v>
      </c>
    </row>
    <row r="132" spans="1:98" x14ac:dyDescent="0.25">
      <c r="A132" s="18">
        <v>214</v>
      </c>
      <c r="B132" s="18" t="s">
        <v>2041</v>
      </c>
      <c r="C132" s="18" t="s">
        <v>655</v>
      </c>
      <c r="D132" s="18" t="s">
        <v>412</v>
      </c>
      <c r="E132" s="18" t="s">
        <v>656</v>
      </c>
      <c r="F132" s="18">
        <f>MAX(0,total_abstraction_km3!F132-domestic_gross_demand_km3!F132-industry_water_withdrawal_km3!F132)</f>
        <v>2.3771689999999998E-2</v>
      </c>
      <c r="G132" s="18">
        <f>MAX(0,total_abstraction_km3!G132-domestic_gross_demand_km3!G132-industry_water_withdrawal_km3!G132)</f>
        <v>2.6243929999999999E-2</v>
      </c>
      <c r="H132" s="18">
        <f>MAX(0,total_abstraction_km3!H132-domestic_gross_demand_km3!H132-industry_water_withdrawal_km3!H132)</f>
        <v>2.4688210000000002E-2</v>
      </c>
      <c r="I132" s="18">
        <f>MAX(0,total_abstraction_km3!I132-domestic_gross_demand_km3!I132-industry_water_withdrawal_km3!I132)</f>
        <v>2.4173550000000002E-2</v>
      </c>
      <c r="J132" s="18">
        <f>MAX(0,total_abstraction_km3!J132-domestic_gross_demand_km3!J132-industry_water_withdrawal_km3!J132)</f>
        <v>2.4546139999999998E-2</v>
      </c>
      <c r="K132" s="18">
        <f>MAX(0,total_abstraction_km3!K132-domestic_gross_demand_km3!K132-industry_water_withdrawal_km3!K132)</f>
        <v>2.5762880000000002E-2</v>
      </c>
      <c r="L132" s="18">
        <f>MAX(0,total_abstraction_km3!L132-domestic_gross_demand_km3!L132-industry_water_withdrawal_km3!L132)</f>
        <v>2.6865089999999998E-2</v>
      </c>
      <c r="M132" s="18">
        <f>MAX(0,total_abstraction_km3!M132-domestic_gross_demand_km3!M132-industry_water_withdrawal_km3!M132)</f>
        <v>2.2859919999999999E-2</v>
      </c>
      <c r="N132" s="18">
        <f>MAX(0,total_abstraction_km3!N132-domestic_gross_demand_km3!N132-industry_water_withdrawal_km3!N132)</f>
        <v>2.3375629999999994E-2</v>
      </c>
      <c r="O132" s="18">
        <f>MAX(0,total_abstraction_km3!O132-domestic_gross_demand_km3!O132-industry_water_withdrawal_km3!O132)</f>
        <v>3.3626630000000005E-2</v>
      </c>
      <c r="P132" s="18">
        <f>MAX(0,total_abstraction_km3!P132-domestic_gross_demand_km3!P132-industry_water_withdrawal_km3!P132)</f>
        <v>3.4947930000000002E-2</v>
      </c>
      <c r="Q132" s="18">
        <f>MAX(0,total_abstraction_km3!Q132-domestic_gross_demand_km3!Q132-industry_water_withdrawal_km3!Q132)</f>
        <v>3.8125679999999995E-2</v>
      </c>
      <c r="R132" s="18">
        <f>MAX(0,total_abstraction_km3!R132-domestic_gross_demand_km3!R132-industry_water_withdrawal_km3!R132)</f>
        <v>3.6026010000000011E-2</v>
      </c>
      <c r="S132" s="18">
        <f>MAX(0,total_abstraction_km3!S132-domestic_gross_demand_km3!S132-industry_water_withdrawal_km3!S132)</f>
        <v>3.4844559999999997E-2</v>
      </c>
      <c r="T132" s="18">
        <f>MAX(0,total_abstraction_km3!T132-domestic_gross_demand_km3!T132-industry_water_withdrawal_km3!T132)</f>
        <v>3.7998189999999994E-2</v>
      </c>
      <c r="U132" s="18">
        <f>MAX(0,total_abstraction_km3!U132-domestic_gross_demand_km3!U132-industry_water_withdrawal_km3!U132)</f>
        <v>3.8688829999999994E-2</v>
      </c>
      <c r="V132" s="18">
        <f>MAX(0,total_abstraction_km3!V132-domestic_gross_demand_km3!V132-industry_water_withdrawal_km3!V132)</f>
        <v>4.3373719999999998E-2</v>
      </c>
      <c r="W132" s="18">
        <f>MAX(0,total_abstraction_km3!W132-domestic_gross_demand_km3!W132-industry_water_withdrawal_km3!W132)</f>
        <v>4.2250469999999998E-2</v>
      </c>
      <c r="X132" s="18">
        <f>MAX(0,total_abstraction_km3!X132-domestic_gross_demand_km3!X132-industry_water_withdrawal_km3!X132)</f>
        <v>4.1105280000000001E-2</v>
      </c>
      <c r="Y132" s="18">
        <f>MAX(0,total_abstraction_km3!Y132-domestic_gross_demand_km3!Y132-industry_water_withdrawal_km3!Y132)</f>
        <v>4.1292899999999993E-2</v>
      </c>
      <c r="Z132" s="18">
        <f>MAX(0,total_abstraction_km3!Z132-domestic_gross_demand_km3!Z132-industry_water_withdrawal_km3!Z132)</f>
        <v>4.66156E-2</v>
      </c>
      <c r="AA132" s="18">
        <f>MAX(0,total_abstraction_km3!AA132-domestic_gross_demand_km3!AA132-industry_water_withdrawal_km3!AA132)</f>
        <v>4.7819300000000002E-2</v>
      </c>
      <c r="AB132" s="18">
        <f>MAX(0,total_abstraction_km3!AB132-domestic_gross_demand_km3!AB132-industry_water_withdrawal_km3!AB132)</f>
        <v>5.1431700000000004E-2</v>
      </c>
      <c r="AC132" s="18">
        <f>MAX(0,total_abstraction_km3!AC132-domestic_gross_demand_km3!AC132-industry_water_withdrawal_km3!AC132)</f>
        <v>4.8747699999999998E-2</v>
      </c>
      <c r="AD132" s="18">
        <f>MAX(0,total_abstraction_km3!AD132-domestic_gross_demand_km3!AD132-industry_water_withdrawal_km3!AD132)</f>
        <v>4.8459100000000005E-2</v>
      </c>
      <c r="AE132" s="18">
        <f>MAX(0,total_abstraction_km3!AE132-domestic_gross_demand_km3!AE132-industry_water_withdrawal_km3!AE132)</f>
        <v>4.8336000000000004E-2</v>
      </c>
      <c r="AF132" s="18">
        <f>MAX(0,total_abstraction_km3!AF132-domestic_gross_demand_km3!AF132-industry_water_withdrawal_km3!AF132)</f>
        <v>5.5788999999999998E-2</v>
      </c>
      <c r="AG132" s="18">
        <f>MAX(0,total_abstraction_km3!AG132-domestic_gross_demand_km3!AG132-industry_water_withdrawal_km3!AG132)</f>
        <v>5.1769100000000012E-2</v>
      </c>
      <c r="AH132" s="18">
        <f>MAX(0,total_abstraction_km3!AH132-domestic_gross_demand_km3!AH132-industry_water_withdrawal_km3!AH132)</f>
        <v>5.0855399999999995E-2</v>
      </c>
      <c r="AI132" s="18">
        <f>MAX(0,total_abstraction_km3!AI132-domestic_gross_demand_km3!AI132-industry_water_withdrawal_km3!AI132)</f>
        <v>5.9950200000000002E-2</v>
      </c>
      <c r="AJ132" s="18">
        <f>MAX(0,total_abstraction_km3!AJ132-domestic_gross_demand_km3!AJ132-industry_water_withdrawal_km3!AJ132)</f>
        <v>5.2580399999999992E-2</v>
      </c>
      <c r="AK132" s="18">
        <f>MAX(0,total_abstraction_km3!AK132-domestic_gross_demand_km3!AK132-industry_water_withdrawal_km3!AK132)</f>
        <v>5.9479900000000002E-2</v>
      </c>
      <c r="AL132" s="18">
        <f>MAX(0,total_abstraction_km3!AL132-domestic_gross_demand_km3!AL132-industry_water_withdrawal_km3!AL132)</f>
        <v>5.656499999999999E-2</v>
      </c>
      <c r="AM132" s="18">
        <f>MAX(0,total_abstraction_km3!AM132-domestic_gross_demand_km3!AM132-industry_water_withdrawal_km3!AM132)</f>
        <v>6.0498500000000011E-2</v>
      </c>
      <c r="AN132" s="18">
        <f>MAX(0,total_abstraction_km3!AN132-domestic_gross_demand_km3!AN132-industry_water_withdrawal_km3!AN132)</f>
        <v>6.1771600000000003E-2</v>
      </c>
      <c r="AO132" s="18">
        <f>MAX(0,total_abstraction_km3!AO132-domestic_gross_demand_km3!AO132-industry_water_withdrawal_km3!AO132)</f>
        <v>6.1010900000000007E-2</v>
      </c>
      <c r="AP132" s="18">
        <f>MAX(0,total_abstraction_km3!AP132-domestic_gross_demand_km3!AP132-industry_water_withdrawal_km3!AP132)</f>
        <v>5.8660199999999996E-2</v>
      </c>
      <c r="AQ132" s="18">
        <f>MAX(0,total_abstraction_km3!AQ132-domestic_gross_demand_km3!AQ132-industry_water_withdrawal_km3!AQ132)</f>
        <v>6.2141299999999997E-2</v>
      </c>
      <c r="AR132" s="18">
        <f>MAX(0,total_abstraction_km3!AR132-domestic_gross_demand_km3!AR132-industry_water_withdrawal_km3!AR132)</f>
        <v>6.18649E-2</v>
      </c>
      <c r="AS132" s="18">
        <f>MAX(0,total_abstraction_km3!AS132-domestic_gross_demand_km3!AS132-industry_water_withdrawal_km3!AS132)</f>
        <v>6.3396599999999997E-2</v>
      </c>
      <c r="AT132" s="18">
        <f>MAX(0,total_abstraction_km3!AT132-domestic_gross_demand_km3!AT132-industry_water_withdrawal_km3!AT132)</f>
        <v>6.8386799999999998E-2</v>
      </c>
      <c r="AU132" s="18">
        <f>MAX(0,total_abstraction_km3!AU132-domestic_gross_demand_km3!AU132-industry_water_withdrawal_km3!AU132)</f>
        <v>7.460399999999999E-2</v>
      </c>
      <c r="AV132" s="18">
        <f>MAX(0,total_abstraction_km3!AV132-domestic_gross_demand_km3!AV132-industry_water_withdrawal_km3!AV132)</f>
        <v>6.8433799999999989E-2</v>
      </c>
      <c r="AW132" s="18">
        <f>MAX(0,total_abstraction_km3!AW132-domestic_gross_demand_km3!AW132-industry_water_withdrawal_km3!AW132)</f>
        <v>7.1864899999999982E-2</v>
      </c>
      <c r="AX132" s="18">
        <f>MAX(0,total_abstraction_km3!AX132-domestic_gross_demand_km3!AX132-industry_water_withdrawal_km3!AX132)</f>
        <v>7.2364399999999995E-2</v>
      </c>
      <c r="AY132" s="18">
        <f>MAX(0,total_abstraction_km3!AY132-domestic_gross_demand_km3!AY132-industry_water_withdrawal_km3!AY132)</f>
        <v>7.4291900000000008E-2</v>
      </c>
      <c r="AZ132" s="18">
        <f>MAX(0,total_abstraction_km3!AZ132-domestic_gross_demand_km3!AZ132-industry_water_withdrawal_km3!AZ132)</f>
        <v>7.3021500000000017E-2</v>
      </c>
      <c r="BA132" s="18">
        <f>MAX(0,total_abstraction_km3!BA132-domestic_gross_demand_km3!BA132-industry_water_withdrawal_km3!BA132)</f>
        <v>7.6309399999999999E-2</v>
      </c>
      <c r="BB132" s="18">
        <f>MAX(0,total_abstraction_km3!BB132-domestic_gross_demand_km3!BB132-industry_water_withdrawal_km3!BB132)</f>
        <v>6.9984300000000013E-2</v>
      </c>
      <c r="BC132" s="18">
        <f>MAX(0,total_abstraction_km3!BC132-domestic_gross_demand_km3!BC132-industry_water_withdrawal_km3!BC132)</f>
        <v>7.5247199999999986E-2</v>
      </c>
      <c r="BD132" s="18">
        <f>MAX(0,total_abstraction_km3!BD132-domestic_gross_demand_km3!BD132-industry_water_withdrawal_km3!BD132)</f>
        <v>7.6645099999999994E-2</v>
      </c>
      <c r="BE132" s="18">
        <f>MAX(0,total_abstraction_km3!BE132-domestic_gross_demand_km3!BE132-industry_water_withdrawal_km3!BE132)</f>
        <v>7.4316099999999996E-2</v>
      </c>
      <c r="BF132" s="18">
        <f>MAX(0,total_abstraction_km3!BF132-domestic_gross_demand_km3!BF132-industry_water_withdrawal_km3!BF132)</f>
        <v>8.0005400000000004E-2</v>
      </c>
      <c r="BG132" s="18">
        <f>MAX(0,total_abstraction_km3!BG132-domestic_gross_demand_km3!BG132-industry_water_withdrawal_km3!BG132)</f>
        <v>8.11664E-2</v>
      </c>
      <c r="BH132" s="18">
        <f>MAX(0,total_abstraction_km3!BH132-domestic_gross_demand_km3!BH132-industry_water_withdrawal_km3!BH132)</f>
        <v>7.0245099999999991E-2</v>
      </c>
      <c r="BI132" s="18">
        <f>MAX(0,total_abstraction_km3!BI132-domestic_gross_demand_km3!BI132-industry_water_withdrawal_km3!BI132)</f>
        <v>7.5622400000000006E-2</v>
      </c>
      <c r="BJ132" s="18">
        <f>MAX(0,total_abstraction_km3!BJ132-domestic_gross_demand_km3!BJ132-industry_water_withdrawal_km3!BJ132)</f>
        <v>7.2169199999999989E-2</v>
      </c>
      <c r="BK132" s="18">
        <f>MAX(0,total_abstraction_km3!BK132-domestic_gross_demand_km3!BK132-industry_water_withdrawal_km3!BK132)</f>
        <v>7.111279999999999E-2</v>
      </c>
      <c r="BL132" s="18">
        <f>MAX(0,total_abstraction_km3!BL132-domestic_gross_demand_km3!BL132-industry_water_withdrawal_km3!BL132)</f>
        <v>5.3070695517241397E-2</v>
      </c>
      <c r="BM132" s="18">
        <f>MAX(0,total_abstraction_km3!BM132-domestic_gross_demand_km3!BM132-industry_water_withdrawal_km3!BM132)</f>
        <v>1.7024761181204044E-2</v>
      </c>
      <c r="BN132" s="18">
        <f>MAX(0,total_abstraction_km3!BN132-domestic_gross_demand_km3!BN132-industry_water_withdrawal_km3!BN132)</f>
        <v>0</v>
      </c>
      <c r="BO132" s="18">
        <f>MAX(0,total_abstraction_km3!BO132-domestic_gross_demand_km3!BO132-industry_water_withdrawal_km3!BO132)</f>
        <v>0</v>
      </c>
      <c r="BP132" s="18">
        <f>MAX(0,total_abstraction_km3!BP132-domestic_gross_demand_km3!BP132-industry_water_withdrawal_km3!BP132)</f>
        <v>0</v>
      </c>
      <c r="BQ132" s="18">
        <f>MAX(0,total_abstraction_km3!BQ132-domestic_gross_demand_km3!BQ132-industry_water_withdrawal_km3!BQ132)</f>
        <v>0</v>
      </c>
      <c r="BR132" s="18">
        <f>MAX(0,total_abstraction_km3!BR132-domestic_gross_demand_km3!BR132-industry_water_withdrawal_km3!BR132)</f>
        <v>0</v>
      </c>
      <c r="BS132" s="18">
        <f>MAX(0,total_abstraction_km3!BS132-domestic_gross_demand_km3!BS132-industry_water_withdrawal_km3!BS132)</f>
        <v>0</v>
      </c>
      <c r="BT132" s="18">
        <f>MAX(0,total_abstraction_km3!BT132-domestic_gross_demand_km3!BT132-industry_water_withdrawal_km3!BT132)</f>
        <v>1.0361455412347292E-3</v>
      </c>
      <c r="BU132" s="18">
        <f>MAX(0,total_abstraction_km3!BU132-domestic_gross_demand_km3!BU132-industry_water_withdrawal_km3!BU132)</f>
        <v>0</v>
      </c>
      <c r="BV132" s="18">
        <f>MAX(0,total_abstraction_km3!BV132-domestic_gross_demand_km3!BV132-industry_water_withdrawal_km3!BV132)</f>
        <v>0</v>
      </c>
      <c r="BW132" s="18">
        <f>MAX(0,total_abstraction_km3!BW132-domestic_gross_demand_km3!BW132-industry_water_withdrawal_km3!BW132)</f>
        <v>2.4684704000000002E-2</v>
      </c>
      <c r="BX132" s="18">
        <f>MAX(0,total_abstraction_km3!BX132-domestic_gross_demand_km3!BX132-industry_water_withdrawal_km3!BX132)</f>
        <v>4.3720614620917106E-4</v>
      </c>
      <c r="BY132" s="18">
        <f>MAX(0,total_abstraction_km3!BY132-domestic_gross_demand_km3!BY132-industry_water_withdrawal_km3!BY132)</f>
        <v>2.6498029999999999E-2</v>
      </c>
      <c r="BZ132" s="18">
        <f>MAX(0,total_abstraction_km3!BZ132-domestic_gross_demand_km3!BZ132-industry_water_withdrawal_km3!BZ132)</f>
        <v>3.7711446383526075E-3</v>
      </c>
      <c r="CA132" s="18">
        <f>MAX(0,total_abstraction_km3!CA132-domestic_gross_demand_km3!CA132-industry_water_withdrawal_km3!CA132)</f>
        <v>3.6388474000000004E-2</v>
      </c>
      <c r="CB132" s="18">
        <f>MAX(0,total_abstraction_km3!CB132-domestic_gross_demand_km3!CB132-industry_water_withdrawal_km3!CB132)</f>
        <v>8.3844227816710492E-4</v>
      </c>
      <c r="CC132" s="18">
        <f>MAX(0,total_abstraction_km3!CC132-domestic_gross_demand_km3!CC132-industry_water_withdrawal_km3!CC132)</f>
        <v>4.1342239999999995E-2</v>
      </c>
      <c r="CD132" s="18">
        <f>MAX(0,total_abstraction_km3!CD132-domestic_gross_demand_km3!CD132-industry_water_withdrawal_km3!CD132)</f>
        <v>1.1537822965820088E-3</v>
      </c>
      <c r="CE132" s="18">
        <f>MAX(0,total_abstraction_km3!CE132-domestic_gross_demand_km3!CE132-industry_water_withdrawal_km3!CE132)</f>
        <v>4.8614679999999993E-2</v>
      </c>
      <c r="CF132" s="18">
        <f>MAX(0,total_abstraction_km3!CF132-domestic_gross_demand_km3!CF132-industry_water_withdrawal_km3!CF132)</f>
        <v>1.3636468515318711E-3</v>
      </c>
      <c r="CG132" s="18">
        <f>MAX(0,total_abstraction_km3!CG132-domestic_gross_demand_km3!CG132-industry_water_withdrawal_km3!CG132)</f>
        <v>5.3339940000000002E-2</v>
      </c>
      <c r="CH132" s="18">
        <f>MAX(0,total_abstraction_km3!CH132-domestic_gross_demand_km3!CH132-industry_water_withdrawal_km3!CH132)</f>
        <v>3.9412664174320131E-3</v>
      </c>
      <c r="CI132" s="18">
        <f>MAX(0,total_abstraction_km3!CI132-domestic_gross_demand_km3!CI132-industry_water_withdrawal_km3!CI132)</f>
        <v>5.8179080000000015E-2</v>
      </c>
      <c r="CJ132" s="18">
        <f>MAX(0,total_abstraction_km3!CJ132-domestic_gross_demand_km3!CJ132-industry_water_withdrawal_km3!CJ132)</f>
        <v>2.4579382132517494E-3</v>
      </c>
      <c r="CK132" s="18">
        <f>MAX(0,total_abstraction_km3!CK132-domestic_gross_demand_km3!CK132-industry_water_withdrawal_km3!CK132)</f>
        <v>6.1414779999999995E-2</v>
      </c>
      <c r="CL132" s="18">
        <f>MAX(0,total_abstraction_km3!CL132-domestic_gross_demand_km3!CL132-industry_water_withdrawal_km3!CL132)</f>
        <v>1.4011943998400455E-3</v>
      </c>
      <c r="CM132" s="18">
        <f>MAX(0,total_abstraction_km3!CM132-domestic_gross_demand_km3!CM132-industry_water_withdrawal_km3!CM132)</f>
        <v>7.1130779999999991E-2</v>
      </c>
      <c r="CN132" s="18">
        <f>MAX(0,total_abstraction_km3!CN132-domestic_gross_demand_km3!CN132-industry_water_withdrawal_km3!CN132)</f>
        <v>1.9447935644925751E-3</v>
      </c>
      <c r="CO132" s="18">
        <f>MAX(0,total_abstraction_km3!CO132-domestic_gross_demand_km3!CO132-industry_water_withdrawal_km3!CO132)</f>
        <v>7.3770859999999994E-2</v>
      </c>
      <c r="CP132" s="18">
        <f>MAX(0,total_abstraction_km3!CP132-domestic_gross_demand_km3!CP132-industry_water_withdrawal_km3!CP132)</f>
        <v>4.4248423824722006E-4</v>
      </c>
      <c r="CQ132" s="18">
        <f>MAX(0,total_abstraction_km3!CQ132-domestic_gross_demand_km3!CQ132-industry_water_withdrawal_km3!CQ132)</f>
        <v>7.6475620000000008E-2</v>
      </c>
      <c r="CR132" s="18">
        <f>MAX(0,total_abstraction_km3!CR132-domestic_gross_demand_km3!CR132-industry_water_withdrawal_km3!CR132)</f>
        <v>2.138347682378292E-3</v>
      </c>
      <c r="CS132" s="18">
        <f>MAX(0,total_abstraction_km3!CS132-domestic_gross_demand_km3!CS132-industry_water_withdrawal_km3!CS132)</f>
        <v>7.2968133333333296E-2</v>
      </c>
      <c r="CT132" s="18">
        <f>MAX(0,total_abstraction_km3!CT132-domestic_gross_demand_km3!CT132-industry_water_withdrawal_km3!CT132)</f>
        <v>2.3568526181584385E-3</v>
      </c>
    </row>
    <row r="133" spans="1:98" x14ac:dyDescent="0.25">
      <c r="A133" s="18">
        <v>215</v>
      </c>
      <c r="B133" s="18" t="s">
        <v>2042</v>
      </c>
      <c r="C133" s="18" t="s">
        <v>655</v>
      </c>
      <c r="D133" s="18" t="s">
        <v>412</v>
      </c>
      <c r="E133" s="18" t="s">
        <v>656</v>
      </c>
      <c r="F133" s="18">
        <f>MAX(0,total_abstraction_km3!F133-domestic_gross_demand_km3!F133-industry_water_withdrawal_km3!F133)</f>
        <v>0</v>
      </c>
      <c r="G133" s="18">
        <f>MAX(0,total_abstraction_km3!G133-domestic_gross_demand_km3!G133-industry_water_withdrawal_km3!G133)</f>
        <v>0</v>
      </c>
      <c r="H133" s="18">
        <f>MAX(0,total_abstraction_km3!H133-domestic_gross_demand_km3!H133-industry_water_withdrawal_km3!H133)</f>
        <v>0</v>
      </c>
      <c r="I133" s="18">
        <f>MAX(0,total_abstraction_km3!I133-domestic_gross_demand_km3!I133-industry_water_withdrawal_km3!I133)</f>
        <v>0</v>
      </c>
      <c r="J133" s="18">
        <f>MAX(0,total_abstraction_km3!J133-domestic_gross_demand_km3!J133-industry_water_withdrawal_km3!J133)</f>
        <v>0</v>
      </c>
      <c r="K133" s="18">
        <f>MAX(0,total_abstraction_km3!K133-domestic_gross_demand_km3!K133-industry_water_withdrawal_km3!K133)</f>
        <v>0</v>
      </c>
      <c r="L133" s="18">
        <f>MAX(0,total_abstraction_km3!L133-domestic_gross_demand_km3!L133-industry_water_withdrawal_km3!L133)</f>
        <v>0</v>
      </c>
      <c r="M133" s="18">
        <f>MAX(0,total_abstraction_km3!M133-domestic_gross_demand_km3!M133-industry_water_withdrawal_km3!M133)</f>
        <v>0</v>
      </c>
      <c r="N133" s="18">
        <f>MAX(0,total_abstraction_km3!N133-domestic_gross_demand_km3!N133-industry_water_withdrawal_km3!N133)</f>
        <v>0</v>
      </c>
      <c r="O133" s="18">
        <f>MAX(0,total_abstraction_km3!O133-domestic_gross_demand_km3!O133-industry_water_withdrawal_km3!O133)</f>
        <v>0</v>
      </c>
      <c r="P133" s="18">
        <f>MAX(0,total_abstraction_km3!P133-domestic_gross_demand_km3!P133-industry_water_withdrawal_km3!P133)</f>
        <v>0</v>
      </c>
      <c r="Q133" s="18">
        <f>MAX(0,total_abstraction_km3!Q133-domestic_gross_demand_km3!Q133-industry_water_withdrawal_km3!Q133)</f>
        <v>0</v>
      </c>
      <c r="R133" s="18">
        <f>MAX(0,total_abstraction_km3!R133-domestic_gross_demand_km3!R133-industry_water_withdrawal_km3!R133)</f>
        <v>0</v>
      </c>
      <c r="S133" s="18">
        <f>MAX(0,total_abstraction_km3!S133-domestic_gross_demand_km3!S133-industry_water_withdrawal_km3!S133)</f>
        <v>0</v>
      </c>
      <c r="T133" s="18">
        <f>MAX(0,total_abstraction_km3!T133-domestic_gross_demand_km3!T133-industry_water_withdrawal_km3!T133)</f>
        <v>0</v>
      </c>
      <c r="U133" s="18">
        <f>MAX(0,total_abstraction_km3!U133-domestic_gross_demand_km3!U133-industry_water_withdrawal_km3!U133)</f>
        <v>0</v>
      </c>
      <c r="V133" s="18">
        <f>MAX(0,total_abstraction_km3!V133-domestic_gross_demand_km3!V133-industry_water_withdrawal_km3!V133)</f>
        <v>0</v>
      </c>
      <c r="W133" s="18">
        <f>MAX(0,total_abstraction_km3!W133-domestic_gross_demand_km3!W133-industry_water_withdrawal_km3!W133)</f>
        <v>0</v>
      </c>
      <c r="X133" s="18">
        <f>MAX(0,total_abstraction_km3!X133-domestic_gross_demand_km3!X133-industry_water_withdrawal_km3!X133)</f>
        <v>0</v>
      </c>
      <c r="Y133" s="18">
        <f>MAX(0,total_abstraction_km3!Y133-domestic_gross_demand_km3!Y133-industry_water_withdrawal_km3!Y133)</f>
        <v>0</v>
      </c>
      <c r="Z133" s="18">
        <f>MAX(0,total_abstraction_km3!Z133-domestic_gross_demand_km3!Z133-industry_water_withdrawal_km3!Z133)</f>
        <v>0</v>
      </c>
      <c r="AA133" s="18">
        <f>MAX(0,total_abstraction_km3!AA133-domestic_gross_demand_km3!AA133-industry_water_withdrawal_km3!AA133)</f>
        <v>0</v>
      </c>
      <c r="AB133" s="18">
        <f>MAX(0,total_abstraction_km3!AB133-domestic_gross_demand_km3!AB133-industry_water_withdrawal_km3!AB133)</f>
        <v>0</v>
      </c>
      <c r="AC133" s="18">
        <f>MAX(0,total_abstraction_km3!AC133-domestic_gross_demand_km3!AC133-industry_water_withdrawal_km3!AC133)</f>
        <v>0</v>
      </c>
      <c r="AD133" s="18">
        <f>MAX(0,total_abstraction_km3!AD133-domestic_gross_demand_km3!AD133-industry_water_withdrawal_km3!AD133)</f>
        <v>0</v>
      </c>
      <c r="AE133" s="18">
        <f>MAX(0,total_abstraction_km3!AE133-domestic_gross_demand_km3!AE133-industry_water_withdrawal_km3!AE133)</f>
        <v>0</v>
      </c>
      <c r="AF133" s="18">
        <f>MAX(0,total_abstraction_km3!AF133-domestic_gross_demand_km3!AF133-industry_water_withdrawal_km3!AF133)</f>
        <v>0</v>
      </c>
      <c r="AG133" s="18">
        <f>MAX(0,total_abstraction_km3!AG133-domestic_gross_demand_km3!AG133-industry_water_withdrawal_km3!AG133)</f>
        <v>0</v>
      </c>
      <c r="AH133" s="18">
        <f>MAX(0,total_abstraction_km3!AH133-domestic_gross_demand_km3!AH133-industry_water_withdrawal_km3!AH133)</f>
        <v>0</v>
      </c>
      <c r="AI133" s="18">
        <f>MAX(0,total_abstraction_km3!AI133-domestic_gross_demand_km3!AI133-industry_water_withdrawal_km3!AI133)</f>
        <v>0</v>
      </c>
      <c r="AJ133" s="18">
        <f>MAX(0,total_abstraction_km3!AJ133-domestic_gross_demand_km3!AJ133-industry_water_withdrawal_km3!AJ133)</f>
        <v>0</v>
      </c>
      <c r="AK133" s="18">
        <f>MAX(0,total_abstraction_km3!AK133-domestic_gross_demand_km3!AK133-industry_water_withdrawal_km3!AK133)</f>
        <v>0</v>
      </c>
      <c r="AL133" s="18">
        <f>MAX(0,total_abstraction_km3!AL133-domestic_gross_demand_km3!AL133-industry_water_withdrawal_km3!AL133)</f>
        <v>0</v>
      </c>
      <c r="AM133" s="18">
        <f>MAX(0,total_abstraction_km3!AM133-domestic_gross_demand_km3!AM133-industry_water_withdrawal_km3!AM133)</f>
        <v>0</v>
      </c>
      <c r="AN133" s="18">
        <f>MAX(0,total_abstraction_km3!AN133-domestic_gross_demand_km3!AN133-industry_water_withdrawal_km3!AN133)</f>
        <v>0</v>
      </c>
      <c r="AO133" s="18">
        <f>MAX(0,total_abstraction_km3!AO133-domestic_gross_demand_km3!AO133-industry_water_withdrawal_km3!AO133)</f>
        <v>0</v>
      </c>
      <c r="AP133" s="18">
        <f>MAX(0,total_abstraction_km3!AP133-domestic_gross_demand_km3!AP133-industry_water_withdrawal_km3!AP133)</f>
        <v>0</v>
      </c>
      <c r="AQ133" s="18">
        <f>MAX(0,total_abstraction_km3!AQ133-domestic_gross_demand_km3!AQ133-industry_water_withdrawal_km3!AQ133)</f>
        <v>0</v>
      </c>
      <c r="AR133" s="18">
        <f>MAX(0,total_abstraction_km3!AR133-domestic_gross_demand_km3!AR133-industry_water_withdrawal_km3!AR133)</f>
        <v>0</v>
      </c>
      <c r="AS133" s="18">
        <f>MAX(0,total_abstraction_km3!AS133-domestic_gross_demand_km3!AS133-industry_water_withdrawal_km3!AS133)</f>
        <v>0</v>
      </c>
      <c r="AT133" s="18">
        <f>MAX(0,total_abstraction_km3!AT133-domestic_gross_demand_km3!AT133-industry_water_withdrawal_km3!AT133)</f>
        <v>0</v>
      </c>
      <c r="AU133" s="18">
        <f>MAX(0,total_abstraction_km3!AU133-domestic_gross_demand_km3!AU133-industry_water_withdrawal_km3!AU133)</f>
        <v>0</v>
      </c>
      <c r="AV133" s="18">
        <f>MAX(0,total_abstraction_km3!AV133-domestic_gross_demand_km3!AV133-industry_water_withdrawal_km3!AV133)</f>
        <v>0</v>
      </c>
      <c r="AW133" s="18">
        <f>MAX(0,total_abstraction_km3!AW133-domestic_gross_demand_km3!AW133-industry_water_withdrawal_km3!AW133)</f>
        <v>0</v>
      </c>
      <c r="AX133" s="18">
        <f>MAX(0,total_abstraction_km3!AX133-domestic_gross_demand_km3!AX133-industry_water_withdrawal_km3!AX133)</f>
        <v>0</v>
      </c>
      <c r="AY133" s="18">
        <f>MAX(0,total_abstraction_km3!AY133-domestic_gross_demand_km3!AY133-industry_water_withdrawal_km3!AY133)</f>
        <v>0</v>
      </c>
      <c r="AZ133" s="18">
        <f>MAX(0,total_abstraction_km3!AZ133-domestic_gross_demand_km3!AZ133-industry_water_withdrawal_km3!AZ133)</f>
        <v>0</v>
      </c>
      <c r="BA133" s="18">
        <f>MAX(0,total_abstraction_km3!BA133-domestic_gross_demand_km3!BA133-industry_water_withdrawal_km3!BA133)</f>
        <v>0</v>
      </c>
      <c r="BB133" s="18">
        <f>MAX(0,total_abstraction_km3!BB133-domestic_gross_demand_km3!BB133-industry_water_withdrawal_km3!BB133)</f>
        <v>0</v>
      </c>
      <c r="BC133" s="18">
        <f>MAX(0,total_abstraction_km3!BC133-domestic_gross_demand_km3!BC133-industry_water_withdrawal_km3!BC133)</f>
        <v>0</v>
      </c>
      <c r="BD133" s="18">
        <f>MAX(0,total_abstraction_km3!BD133-domestic_gross_demand_km3!BD133-industry_water_withdrawal_km3!BD133)</f>
        <v>0</v>
      </c>
      <c r="BE133" s="18">
        <f>MAX(0,total_abstraction_km3!BE133-domestic_gross_demand_km3!BE133-industry_water_withdrawal_km3!BE133)</f>
        <v>0</v>
      </c>
      <c r="BF133" s="18">
        <f>MAX(0,total_abstraction_km3!BF133-domestic_gross_demand_km3!BF133-industry_water_withdrawal_km3!BF133)</f>
        <v>0</v>
      </c>
      <c r="BG133" s="18">
        <f>MAX(0,total_abstraction_km3!BG133-domestic_gross_demand_km3!BG133-industry_water_withdrawal_km3!BG133)</f>
        <v>0</v>
      </c>
      <c r="BH133" s="18">
        <f>MAX(0,total_abstraction_km3!BH133-domestic_gross_demand_km3!BH133-industry_water_withdrawal_km3!BH133)</f>
        <v>0</v>
      </c>
      <c r="BI133" s="18">
        <f>MAX(0,total_abstraction_km3!BI133-domestic_gross_demand_km3!BI133-industry_water_withdrawal_km3!BI133)</f>
        <v>0</v>
      </c>
      <c r="BJ133" s="18">
        <f>MAX(0,total_abstraction_km3!BJ133-domestic_gross_demand_km3!BJ133-industry_water_withdrawal_km3!BJ133)</f>
        <v>0</v>
      </c>
      <c r="BK133" s="18">
        <f>MAX(0,total_abstraction_km3!BK133-domestic_gross_demand_km3!BK133-industry_water_withdrawal_km3!BK133)</f>
        <v>0</v>
      </c>
      <c r="BL133" s="18">
        <f>MAX(0,total_abstraction_km3!BL133-domestic_gross_demand_km3!BL133-industry_water_withdrawal_km3!BL133)</f>
        <v>0</v>
      </c>
      <c r="BM133" s="18">
        <f>MAX(0,total_abstraction_km3!BM133-domestic_gross_demand_km3!BM133-industry_water_withdrawal_km3!BM133)</f>
        <v>0</v>
      </c>
      <c r="BN133" s="18" t="e">
        <f>MAX(0,total_abstraction_km3!BN133-domestic_gross_demand_km3!BN133-industry_water_withdrawal_km3!BN133)</f>
        <v>#VALUE!</v>
      </c>
      <c r="BO133" s="18" t="e">
        <f>MAX(0,total_abstraction_km3!BO133-domestic_gross_demand_km3!BO133-industry_water_withdrawal_km3!BO133)</f>
        <v>#VALUE!</v>
      </c>
      <c r="BP133" s="18" t="e">
        <f>MAX(0,total_abstraction_km3!BP133-domestic_gross_demand_km3!BP133-industry_water_withdrawal_km3!BP133)</f>
        <v>#VALUE!</v>
      </c>
      <c r="BQ133" s="18" t="e">
        <f>MAX(0,total_abstraction_km3!BQ133-domestic_gross_demand_km3!BQ133-industry_water_withdrawal_km3!BQ133)</f>
        <v>#VALUE!</v>
      </c>
      <c r="BR133" s="18" t="e">
        <f>MAX(0,total_abstraction_km3!BR133-domestic_gross_demand_km3!BR133-industry_water_withdrawal_km3!BR133)</f>
        <v>#VALUE!</v>
      </c>
      <c r="BS133" s="18" t="e">
        <f>MAX(0,total_abstraction_km3!BS133-domestic_gross_demand_km3!BS133-industry_water_withdrawal_km3!BS133)</f>
        <v>#VALUE!</v>
      </c>
      <c r="BT133" s="18">
        <f>MAX(0,total_abstraction_km3!BT133-domestic_gross_demand_km3!BT133-industry_water_withdrawal_km3!BT133)</f>
        <v>0</v>
      </c>
      <c r="BU133" s="18" t="e">
        <f>MAX(0,total_abstraction_km3!BU133-domestic_gross_demand_km3!BU133-industry_water_withdrawal_km3!BU133)</f>
        <v>#VALUE!</v>
      </c>
      <c r="BV133" s="18" t="e">
        <f>MAX(0,total_abstraction_km3!BV133-domestic_gross_demand_km3!BV133-industry_water_withdrawal_km3!BV133)</f>
        <v>#VALUE!</v>
      </c>
      <c r="BW133" s="18">
        <f>MAX(0,total_abstraction_km3!BW133-domestic_gross_demand_km3!BW133-industry_water_withdrawal_km3!BW133)</f>
        <v>0</v>
      </c>
      <c r="BX133" s="18">
        <f>MAX(0,total_abstraction_km3!BX133-domestic_gross_demand_km3!BX133-industry_water_withdrawal_km3!BX133)</f>
        <v>0</v>
      </c>
      <c r="BY133" s="18">
        <f>MAX(0,total_abstraction_km3!BY133-domestic_gross_demand_km3!BY133-industry_water_withdrawal_km3!BY133)</f>
        <v>0</v>
      </c>
      <c r="BZ133" s="18">
        <f>MAX(0,total_abstraction_km3!BZ133-domestic_gross_demand_km3!BZ133-industry_water_withdrawal_km3!BZ133)</f>
        <v>0</v>
      </c>
      <c r="CA133" s="18">
        <f>MAX(0,total_abstraction_km3!CA133-domestic_gross_demand_km3!CA133-industry_water_withdrawal_km3!CA133)</f>
        <v>0</v>
      </c>
      <c r="CB133" s="18">
        <f>MAX(0,total_abstraction_km3!CB133-domestic_gross_demand_km3!CB133-industry_water_withdrawal_km3!CB133)</f>
        <v>0</v>
      </c>
      <c r="CC133" s="18">
        <f>MAX(0,total_abstraction_km3!CC133-domestic_gross_demand_km3!CC133-industry_water_withdrawal_km3!CC133)</f>
        <v>0</v>
      </c>
      <c r="CD133" s="18">
        <f>MAX(0,total_abstraction_km3!CD133-domestic_gross_demand_km3!CD133-industry_water_withdrawal_km3!CD133)</f>
        <v>0</v>
      </c>
      <c r="CE133" s="18">
        <f>MAX(0,total_abstraction_km3!CE133-domestic_gross_demand_km3!CE133-industry_water_withdrawal_km3!CE133)</f>
        <v>0</v>
      </c>
      <c r="CF133" s="18">
        <f>MAX(0,total_abstraction_km3!CF133-domestic_gross_demand_km3!CF133-industry_water_withdrawal_km3!CF133)</f>
        <v>0</v>
      </c>
      <c r="CG133" s="18">
        <f>MAX(0,total_abstraction_km3!CG133-domestic_gross_demand_km3!CG133-industry_water_withdrawal_km3!CG133)</f>
        <v>0</v>
      </c>
      <c r="CH133" s="18">
        <f>MAX(0,total_abstraction_km3!CH133-domestic_gross_demand_km3!CH133-industry_water_withdrawal_km3!CH133)</f>
        <v>0</v>
      </c>
      <c r="CI133" s="18">
        <f>MAX(0,total_abstraction_km3!CI133-domestic_gross_demand_km3!CI133-industry_water_withdrawal_km3!CI133)</f>
        <v>0</v>
      </c>
      <c r="CJ133" s="18">
        <f>MAX(0,total_abstraction_km3!CJ133-domestic_gross_demand_km3!CJ133-industry_water_withdrawal_km3!CJ133)</f>
        <v>0</v>
      </c>
      <c r="CK133" s="18">
        <f>MAX(0,total_abstraction_km3!CK133-domestic_gross_demand_km3!CK133-industry_water_withdrawal_km3!CK133)</f>
        <v>0</v>
      </c>
      <c r="CL133" s="18">
        <f>MAX(0,total_abstraction_km3!CL133-domestic_gross_demand_km3!CL133-industry_water_withdrawal_km3!CL133)</f>
        <v>0</v>
      </c>
      <c r="CM133" s="18">
        <f>MAX(0,total_abstraction_km3!CM133-domestic_gross_demand_km3!CM133-industry_water_withdrawal_km3!CM133)</f>
        <v>0</v>
      </c>
      <c r="CN133" s="18">
        <f>MAX(0,total_abstraction_km3!CN133-domestic_gross_demand_km3!CN133-industry_water_withdrawal_km3!CN133)</f>
        <v>0</v>
      </c>
      <c r="CO133" s="18">
        <f>MAX(0,total_abstraction_km3!CO133-domestic_gross_demand_km3!CO133-industry_water_withdrawal_km3!CO133)</f>
        <v>0</v>
      </c>
      <c r="CP133" s="18">
        <f>MAX(0,total_abstraction_km3!CP133-domestic_gross_demand_km3!CP133-industry_water_withdrawal_km3!CP133)</f>
        <v>0</v>
      </c>
      <c r="CQ133" s="18">
        <f>MAX(0,total_abstraction_km3!CQ133-domestic_gross_demand_km3!CQ133-industry_water_withdrawal_km3!CQ133)</f>
        <v>0</v>
      </c>
      <c r="CR133" s="18">
        <f>MAX(0,total_abstraction_km3!CR133-domestic_gross_demand_km3!CR133-industry_water_withdrawal_km3!CR133)</f>
        <v>0</v>
      </c>
      <c r="CS133" s="18">
        <f>MAX(0,total_abstraction_km3!CS133-domestic_gross_demand_km3!CS133-industry_water_withdrawal_km3!CS133)</f>
        <v>0</v>
      </c>
      <c r="CT133" s="18">
        <f>MAX(0,total_abstraction_km3!CT133-domestic_gross_demand_km3!CT133-industry_water_withdrawal_km3!CT133)</f>
        <v>0</v>
      </c>
    </row>
    <row r="134" spans="1:98" x14ac:dyDescent="0.25">
      <c r="A134" s="18">
        <v>216</v>
      </c>
      <c r="B134" s="18" t="s">
        <v>2043</v>
      </c>
      <c r="C134" s="18" t="s">
        <v>655</v>
      </c>
      <c r="D134" s="18" t="s">
        <v>412</v>
      </c>
      <c r="E134" s="18" t="s">
        <v>656</v>
      </c>
      <c r="F134" s="18">
        <f>MAX(0,total_abstraction_km3!F134-domestic_gross_demand_km3!F134-industry_water_withdrawal_km3!F134)</f>
        <v>0</v>
      </c>
      <c r="G134" s="18">
        <f>MAX(0,total_abstraction_km3!G134-domestic_gross_demand_km3!G134-industry_water_withdrawal_km3!G134)</f>
        <v>0</v>
      </c>
      <c r="H134" s="18">
        <f>MAX(0,total_abstraction_km3!H134-domestic_gross_demand_km3!H134-industry_water_withdrawal_km3!H134)</f>
        <v>0</v>
      </c>
      <c r="I134" s="18">
        <f>MAX(0,total_abstraction_km3!I134-domestic_gross_demand_km3!I134-industry_water_withdrawal_km3!I134)</f>
        <v>0</v>
      </c>
      <c r="J134" s="18">
        <f>MAX(0,total_abstraction_km3!J134-domestic_gross_demand_km3!J134-industry_water_withdrawal_km3!J134)</f>
        <v>0</v>
      </c>
      <c r="K134" s="18">
        <f>MAX(0,total_abstraction_km3!K134-domestic_gross_demand_km3!K134-industry_water_withdrawal_km3!K134)</f>
        <v>0</v>
      </c>
      <c r="L134" s="18">
        <f>MAX(0,total_abstraction_km3!L134-domestic_gross_demand_km3!L134-industry_water_withdrawal_km3!L134)</f>
        <v>0</v>
      </c>
      <c r="M134" s="18">
        <f>MAX(0,total_abstraction_km3!M134-domestic_gross_demand_km3!M134-industry_water_withdrawal_km3!M134)</f>
        <v>0</v>
      </c>
      <c r="N134" s="18">
        <f>MAX(0,total_abstraction_km3!N134-domestic_gross_demand_km3!N134-industry_water_withdrawal_km3!N134)</f>
        <v>0</v>
      </c>
      <c r="O134" s="18">
        <f>MAX(0,total_abstraction_km3!O134-domestic_gross_demand_km3!O134-industry_water_withdrawal_km3!O134)</f>
        <v>0</v>
      </c>
      <c r="P134" s="18">
        <f>MAX(0,total_abstraction_km3!P134-domestic_gross_demand_km3!P134-industry_water_withdrawal_km3!P134)</f>
        <v>0</v>
      </c>
      <c r="Q134" s="18">
        <f>MAX(0,total_abstraction_km3!Q134-domestic_gross_demand_km3!Q134-industry_water_withdrawal_km3!Q134)</f>
        <v>0</v>
      </c>
      <c r="R134" s="18">
        <f>MAX(0,total_abstraction_km3!R134-domestic_gross_demand_km3!R134-industry_water_withdrawal_km3!R134)</f>
        <v>0</v>
      </c>
      <c r="S134" s="18">
        <f>MAX(0,total_abstraction_km3!S134-domestic_gross_demand_km3!S134-industry_water_withdrawal_km3!S134)</f>
        <v>0</v>
      </c>
      <c r="T134" s="18">
        <f>MAX(0,total_abstraction_km3!T134-domestic_gross_demand_km3!T134-industry_water_withdrawal_km3!T134)</f>
        <v>0</v>
      </c>
      <c r="U134" s="18">
        <f>MAX(0,total_abstraction_km3!U134-domestic_gross_demand_km3!U134-industry_water_withdrawal_km3!U134)</f>
        <v>0</v>
      </c>
      <c r="V134" s="18">
        <f>MAX(0,total_abstraction_km3!V134-domestic_gross_demand_km3!V134-industry_water_withdrawal_km3!V134)</f>
        <v>0</v>
      </c>
      <c r="W134" s="18">
        <f>MAX(0,total_abstraction_km3!W134-domestic_gross_demand_km3!W134-industry_water_withdrawal_km3!W134)</f>
        <v>0</v>
      </c>
      <c r="X134" s="18">
        <f>MAX(0,total_abstraction_km3!X134-domestic_gross_demand_km3!X134-industry_water_withdrawal_km3!X134)</f>
        <v>0</v>
      </c>
      <c r="Y134" s="18">
        <f>MAX(0,total_abstraction_km3!Y134-domestic_gross_demand_km3!Y134-industry_water_withdrawal_km3!Y134)</f>
        <v>0</v>
      </c>
      <c r="Z134" s="18">
        <f>MAX(0,total_abstraction_km3!Z134-domestic_gross_demand_km3!Z134-industry_water_withdrawal_km3!Z134)</f>
        <v>0</v>
      </c>
      <c r="AA134" s="18">
        <f>MAX(0,total_abstraction_km3!AA134-domestic_gross_demand_km3!AA134-industry_water_withdrawal_km3!AA134)</f>
        <v>0</v>
      </c>
      <c r="AB134" s="18">
        <f>MAX(0,total_abstraction_km3!AB134-domestic_gross_demand_km3!AB134-industry_water_withdrawal_km3!AB134)</f>
        <v>0</v>
      </c>
      <c r="AC134" s="18">
        <f>MAX(0,total_abstraction_km3!AC134-domestic_gross_demand_km3!AC134-industry_water_withdrawal_km3!AC134)</f>
        <v>0</v>
      </c>
      <c r="AD134" s="18">
        <f>MAX(0,total_abstraction_km3!AD134-domestic_gross_demand_km3!AD134-industry_water_withdrawal_km3!AD134)</f>
        <v>0</v>
      </c>
      <c r="AE134" s="18">
        <f>MAX(0,total_abstraction_km3!AE134-domestic_gross_demand_km3!AE134-industry_water_withdrawal_km3!AE134)</f>
        <v>0</v>
      </c>
      <c r="AF134" s="18">
        <f>MAX(0,total_abstraction_km3!AF134-domestic_gross_demand_km3!AF134-industry_water_withdrawal_km3!AF134)</f>
        <v>0</v>
      </c>
      <c r="AG134" s="18">
        <f>MAX(0,total_abstraction_km3!AG134-domestic_gross_demand_km3!AG134-industry_water_withdrawal_km3!AG134)</f>
        <v>0</v>
      </c>
      <c r="AH134" s="18">
        <f>MAX(0,total_abstraction_km3!AH134-domestic_gross_demand_km3!AH134-industry_water_withdrawal_km3!AH134)</f>
        <v>0</v>
      </c>
      <c r="AI134" s="18">
        <f>MAX(0,total_abstraction_km3!AI134-domestic_gross_demand_km3!AI134-industry_water_withdrawal_km3!AI134)</f>
        <v>0</v>
      </c>
      <c r="AJ134" s="18">
        <f>MAX(0,total_abstraction_km3!AJ134-domestic_gross_demand_km3!AJ134-industry_water_withdrawal_km3!AJ134)</f>
        <v>0</v>
      </c>
      <c r="AK134" s="18">
        <f>MAX(0,total_abstraction_km3!AK134-domestic_gross_demand_km3!AK134-industry_water_withdrawal_km3!AK134)</f>
        <v>0</v>
      </c>
      <c r="AL134" s="18">
        <f>MAX(0,total_abstraction_km3!AL134-domestic_gross_demand_km3!AL134-industry_water_withdrawal_km3!AL134)</f>
        <v>0</v>
      </c>
      <c r="AM134" s="18">
        <f>MAX(0,total_abstraction_km3!AM134-domestic_gross_demand_km3!AM134-industry_water_withdrawal_km3!AM134)</f>
        <v>0</v>
      </c>
      <c r="AN134" s="18">
        <f>MAX(0,total_abstraction_km3!AN134-domestic_gross_demand_km3!AN134-industry_water_withdrawal_km3!AN134)</f>
        <v>0</v>
      </c>
      <c r="AO134" s="18">
        <f>MAX(0,total_abstraction_km3!AO134-domestic_gross_demand_km3!AO134-industry_water_withdrawal_km3!AO134)</f>
        <v>0</v>
      </c>
      <c r="AP134" s="18">
        <f>MAX(0,total_abstraction_km3!AP134-domestic_gross_demand_km3!AP134-industry_water_withdrawal_km3!AP134)</f>
        <v>0</v>
      </c>
      <c r="AQ134" s="18">
        <f>MAX(0,total_abstraction_km3!AQ134-domestic_gross_demand_km3!AQ134-industry_water_withdrawal_km3!AQ134)</f>
        <v>0</v>
      </c>
      <c r="AR134" s="18">
        <f>MAX(0,total_abstraction_km3!AR134-domestic_gross_demand_km3!AR134-industry_water_withdrawal_km3!AR134)</f>
        <v>0</v>
      </c>
      <c r="AS134" s="18">
        <f>MAX(0,total_abstraction_km3!AS134-domestic_gross_demand_km3!AS134-industry_water_withdrawal_km3!AS134)</f>
        <v>0</v>
      </c>
      <c r="AT134" s="18">
        <f>MAX(0,total_abstraction_km3!AT134-domestic_gross_demand_km3!AT134-industry_water_withdrawal_km3!AT134)</f>
        <v>0</v>
      </c>
      <c r="AU134" s="18">
        <f>MAX(0,total_abstraction_km3!AU134-domestic_gross_demand_km3!AU134-industry_water_withdrawal_km3!AU134)</f>
        <v>0</v>
      </c>
      <c r="AV134" s="18">
        <f>MAX(0,total_abstraction_km3!AV134-domestic_gross_demand_km3!AV134-industry_water_withdrawal_km3!AV134)</f>
        <v>0</v>
      </c>
      <c r="AW134" s="18">
        <f>MAX(0,total_abstraction_km3!AW134-domestic_gross_demand_km3!AW134-industry_water_withdrawal_km3!AW134)</f>
        <v>0</v>
      </c>
      <c r="AX134" s="18">
        <f>MAX(0,total_abstraction_km3!AX134-domestic_gross_demand_km3!AX134-industry_water_withdrawal_km3!AX134)</f>
        <v>0</v>
      </c>
      <c r="AY134" s="18">
        <f>MAX(0,total_abstraction_km3!AY134-domestic_gross_demand_km3!AY134-industry_water_withdrawal_km3!AY134)</f>
        <v>0</v>
      </c>
      <c r="AZ134" s="18">
        <f>MAX(0,total_abstraction_km3!AZ134-domestic_gross_demand_km3!AZ134-industry_water_withdrawal_km3!AZ134)</f>
        <v>0</v>
      </c>
      <c r="BA134" s="18">
        <f>MAX(0,total_abstraction_km3!BA134-domestic_gross_demand_km3!BA134-industry_water_withdrawal_km3!BA134)</f>
        <v>0</v>
      </c>
      <c r="BB134" s="18">
        <f>MAX(0,total_abstraction_km3!BB134-domestic_gross_demand_km3!BB134-industry_water_withdrawal_km3!BB134)</f>
        <v>0</v>
      </c>
      <c r="BC134" s="18">
        <f>MAX(0,total_abstraction_km3!BC134-domestic_gross_demand_km3!BC134-industry_water_withdrawal_km3!BC134)</f>
        <v>0</v>
      </c>
      <c r="BD134" s="18">
        <f>MAX(0,total_abstraction_km3!BD134-domestic_gross_demand_km3!BD134-industry_water_withdrawal_km3!BD134)</f>
        <v>0</v>
      </c>
      <c r="BE134" s="18">
        <f>MAX(0,total_abstraction_km3!BE134-domestic_gross_demand_km3!BE134-industry_water_withdrawal_km3!BE134)</f>
        <v>0</v>
      </c>
      <c r="BF134" s="18">
        <f>MAX(0,total_abstraction_km3!BF134-domestic_gross_demand_km3!BF134-industry_water_withdrawal_km3!BF134)</f>
        <v>0</v>
      </c>
      <c r="BG134" s="18">
        <f>MAX(0,total_abstraction_km3!BG134-domestic_gross_demand_km3!BG134-industry_water_withdrawal_km3!BG134)</f>
        <v>0</v>
      </c>
      <c r="BH134" s="18">
        <f>MAX(0,total_abstraction_km3!BH134-domestic_gross_demand_km3!BH134-industry_water_withdrawal_km3!BH134)</f>
        <v>0</v>
      </c>
      <c r="BI134" s="18">
        <f>MAX(0,total_abstraction_km3!BI134-domestic_gross_demand_km3!BI134-industry_water_withdrawal_km3!BI134)</f>
        <v>0</v>
      </c>
      <c r="BJ134" s="18">
        <f>MAX(0,total_abstraction_km3!BJ134-domestic_gross_demand_km3!BJ134-industry_water_withdrawal_km3!BJ134)</f>
        <v>0</v>
      </c>
      <c r="BK134" s="18">
        <f>MAX(0,total_abstraction_km3!BK134-domestic_gross_demand_km3!BK134-industry_water_withdrawal_km3!BK134)</f>
        <v>0</v>
      </c>
      <c r="BL134" s="18">
        <f>MAX(0,total_abstraction_km3!BL134-domestic_gross_demand_km3!BL134-industry_water_withdrawal_km3!BL134)</f>
        <v>0</v>
      </c>
      <c r="BM134" s="18">
        <f>MAX(0,total_abstraction_km3!BM134-domestic_gross_demand_km3!BM134-industry_water_withdrawal_km3!BM134)</f>
        <v>0</v>
      </c>
      <c r="BN134" s="18" t="e">
        <f>MAX(0,total_abstraction_km3!BN134-domestic_gross_demand_km3!BN134-industry_water_withdrawal_km3!BN134)</f>
        <v>#VALUE!</v>
      </c>
      <c r="BO134" s="18" t="e">
        <f>MAX(0,total_abstraction_km3!BO134-domestic_gross_demand_km3!BO134-industry_water_withdrawal_km3!BO134)</f>
        <v>#VALUE!</v>
      </c>
      <c r="BP134" s="18" t="e">
        <f>MAX(0,total_abstraction_km3!BP134-domestic_gross_demand_km3!BP134-industry_water_withdrawal_km3!BP134)</f>
        <v>#VALUE!</v>
      </c>
      <c r="BQ134" s="18" t="e">
        <f>MAX(0,total_abstraction_km3!BQ134-domestic_gross_demand_km3!BQ134-industry_water_withdrawal_km3!BQ134)</f>
        <v>#VALUE!</v>
      </c>
      <c r="BR134" s="18" t="e">
        <f>MAX(0,total_abstraction_km3!BR134-domestic_gross_demand_km3!BR134-industry_water_withdrawal_km3!BR134)</f>
        <v>#VALUE!</v>
      </c>
      <c r="BS134" s="18" t="e">
        <f>MAX(0,total_abstraction_km3!BS134-domestic_gross_demand_km3!BS134-industry_water_withdrawal_km3!BS134)</f>
        <v>#VALUE!</v>
      </c>
      <c r="BT134" s="18">
        <f>MAX(0,total_abstraction_km3!BT134-domestic_gross_demand_km3!BT134-industry_water_withdrawal_km3!BT134)</f>
        <v>0</v>
      </c>
      <c r="BU134" s="18" t="e">
        <f>MAX(0,total_abstraction_km3!BU134-domestic_gross_demand_km3!BU134-industry_water_withdrawal_km3!BU134)</f>
        <v>#VALUE!</v>
      </c>
      <c r="BV134" s="18" t="e">
        <f>MAX(0,total_abstraction_km3!BV134-domestic_gross_demand_km3!BV134-industry_water_withdrawal_km3!BV134)</f>
        <v>#VALUE!</v>
      </c>
      <c r="BW134" s="18">
        <f>MAX(0,total_abstraction_km3!BW134-domestic_gross_demand_km3!BW134-industry_water_withdrawal_km3!BW134)</f>
        <v>0</v>
      </c>
      <c r="BX134" s="18">
        <f>MAX(0,total_abstraction_km3!BX134-domestic_gross_demand_km3!BX134-industry_water_withdrawal_km3!BX134)</f>
        <v>0</v>
      </c>
      <c r="BY134" s="18">
        <f>MAX(0,total_abstraction_km3!BY134-domestic_gross_demand_km3!BY134-industry_water_withdrawal_km3!BY134)</f>
        <v>0</v>
      </c>
      <c r="BZ134" s="18">
        <f>MAX(0,total_abstraction_km3!BZ134-domestic_gross_demand_km3!BZ134-industry_water_withdrawal_km3!BZ134)</f>
        <v>0</v>
      </c>
      <c r="CA134" s="18">
        <f>MAX(0,total_abstraction_km3!CA134-domestic_gross_demand_km3!CA134-industry_water_withdrawal_km3!CA134)</f>
        <v>0</v>
      </c>
      <c r="CB134" s="18">
        <f>MAX(0,total_abstraction_km3!CB134-domestic_gross_demand_km3!CB134-industry_water_withdrawal_km3!CB134)</f>
        <v>0</v>
      </c>
      <c r="CC134" s="18">
        <f>MAX(0,total_abstraction_km3!CC134-domestic_gross_demand_km3!CC134-industry_water_withdrawal_km3!CC134)</f>
        <v>0</v>
      </c>
      <c r="CD134" s="18">
        <f>MAX(0,total_abstraction_km3!CD134-domestic_gross_demand_km3!CD134-industry_water_withdrawal_km3!CD134)</f>
        <v>0</v>
      </c>
      <c r="CE134" s="18">
        <f>MAX(0,total_abstraction_km3!CE134-domestic_gross_demand_km3!CE134-industry_water_withdrawal_km3!CE134)</f>
        <v>0</v>
      </c>
      <c r="CF134" s="18">
        <f>MAX(0,total_abstraction_km3!CF134-domestic_gross_demand_km3!CF134-industry_water_withdrawal_km3!CF134)</f>
        <v>0</v>
      </c>
      <c r="CG134" s="18">
        <f>MAX(0,total_abstraction_km3!CG134-domestic_gross_demand_km3!CG134-industry_water_withdrawal_km3!CG134)</f>
        <v>0</v>
      </c>
      <c r="CH134" s="18">
        <f>MAX(0,total_abstraction_km3!CH134-domestic_gross_demand_km3!CH134-industry_water_withdrawal_km3!CH134)</f>
        <v>0</v>
      </c>
      <c r="CI134" s="18">
        <f>MAX(0,total_abstraction_km3!CI134-domestic_gross_demand_km3!CI134-industry_water_withdrawal_km3!CI134)</f>
        <v>0</v>
      </c>
      <c r="CJ134" s="18">
        <f>MAX(0,total_abstraction_km3!CJ134-domestic_gross_demand_km3!CJ134-industry_water_withdrawal_km3!CJ134)</f>
        <v>0</v>
      </c>
      <c r="CK134" s="18">
        <f>MAX(0,total_abstraction_km3!CK134-domestic_gross_demand_km3!CK134-industry_water_withdrawal_km3!CK134)</f>
        <v>0</v>
      </c>
      <c r="CL134" s="18">
        <f>MAX(0,total_abstraction_km3!CL134-domestic_gross_demand_km3!CL134-industry_water_withdrawal_km3!CL134)</f>
        <v>0</v>
      </c>
      <c r="CM134" s="18">
        <f>MAX(0,total_abstraction_km3!CM134-domestic_gross_demand_km3!CM134-industry_water_withdrawal_km3!CM134)</f>
        <v>0</v>
      </c>
      <c r="CN134" s="18">
        <f>MAX(0,total_abstraction_km3!CN134-domestic_gross_demand_km3!CN134-industry_water_withdrawal_km3!CN134)</f>
        <v>0</v>
      </c>
      <c r="CO134" s="18">
        <f>MAX(0,total_abstraction_km3!CO134-domestic_gross_demand_km3!CO134-industry_water_withdrawal_km3!CO134)</f>
        <v>0</v>
      </c>
      <c r="CP134" s="18">
        <f>MAX(0,total_abstraction_km3!CP134-domestic_gross_demand_km3!CP134-industry_water_withdrawal_km3!CP134)</f>
        <v>0</v>
      </c>
      <c r="CQ134" s="18">
        <f>MAX(0,total_abstraction_km3!CQ134-domestic_gross_demand_km3!CQ134-industry_water_withdrawal_km3!CQ134)</f>
        <v>0</v>
      </c>
      <c r="CR134" s="18">
        <f>MAX(0,total_abstraction_km3!CR134-domestic_gross_demand_km3!CR134-industry_water_withdrawal_km3!CR134)</f>
        <v>0</v>
      </c>
      <c r="CS134" s="18">
        <f>MAX(0,total_abstraction_km3!CS134-domestic_gross_demand_km3!CS134-industry_water_withdrawal_km3!CS134)</f>
        <v>0</v>
      </c>
      <c r="CT134" s="18">
        <f>MAX(0,total_abstraction_km3!CT134-domestic_gross_demand_km3!CT134-industry_water_withdrawal_km3!CT134)</f>
        <v>0</v>
      </c>
    </row>
    <row r="135" spans="1:98" x14ac:dyDescent="0.25">
      <c r="A135" s="18">
        <v>217</v>
      </c>
      <c r="B135" s="18" t="s">
        <v>2044</v>
      </c>
      <c r="C135" s="18" t="s">
        <v>657</v>
      </c>
      <c r="D135" s="18" t="s">
        <v>412</v>
      </c>
      <c r="E135" s="18" t="s">
        <v>658</v>
      </c>
      <c r="F135" s="18">
        <f>MAX(0,total_abstraction_km3!F135-domestic_gross_demand_km3!F135-industry_water_withdrawal_km3!F135)</f>
        <v>0</v>
      </c>
      <c r="G135" s="18">
        <f>MAX(0,total_abstraction_km3!G135-domestic_gross_demand_km3!G135-industry_water_withdrawal_km3!G135)</f>
        <v>0</v>
      </c>
      <c r="H135" s="18">
        <f>MAX(0,total_abstraction_km3!H135-domestic_gross_demand_km3!H135-industry_water_withdrawal_km3!H135)</f>
        <v>0</v>
      </c>
      <c r="I135" s="18">
        <f>MAX(0,total_abstraction_km3!I135-domestic_gross_demand_km3!I135-industry_water_withdrawal_km3!I135)</f>
        <v>0</v>
      </c>
      <c r="J135" s="18">
        <f>MAX(0,total_abstraction_km3!J135-domestic_gross_demand_km3!J135-industry_water_withdrawal_km3!J135)</f>
        <v>0</v>
      </c>
      <c r="K135" s="18">
        <f>MAX(0,total_abstraction_km3!K135-domestic_gross_demand_km3!K135-industry_water_withdrawal_km3!K135)</f>
        <v>0</v>
      </c>
      <c r="L135" s="18">
        <f>MAX(0,total_abstraction_km3!L135-domestic_gross_demand_km3!L135-industry_water_withdrawal_km3!L135)</f>
        <v>0</v>
      </c>
      <c r="M135" s="18">
        <f>MAX(0,total_abstraction_km3!M135-domestic_gross_demand_km3!M135-industry_water_withdrawal_km3!M135)</f>
        <v>0</v>
      </c>
      <c r="N135" s="18">
        <f>MAX(0,total_abstraction_km3!N135-domestic_gross_demand_km3!N135-industry_water_withdrawal_km3!N135)</f>
        <v>0</v>
      </c>
      <c r="O135" s="18">
        <f>MAX(0,total_abstraction_km3!O135-domestic_gross_demand_km3!O135-industry_water_withdrawal_km3!O135)</f>
        <v>0</v>
      </c>
      <c r="P135" s="18">
        <f>MAX(0,total_abstraction_km3!P135-domestic_gross_demand_km3!P135-industry_water_withdrawal_km3!P135)</f>
        <v>0</v>
      </c>
      <c r="Q135" s="18">
        <f>MAX(0,total_abstraction_km3!Q135-domestic_gross_demand_km3!Q135-industry_water_withdrawal_km3!Q135)</f>
        <v>0</v>
      </c>
      <c r="R135" s="18">
        <f>MAX(0,total_abstraction_km3!R135-domestic_gross_demand_km3!R135-industry_water_withdrawal_km3!R135)</f>
        <v>0</v>
      </c>
      <c r="S135" s="18">
        <f>MAX(0,total_abstraction_km3!S135-domestic_gross_demand_km3!S135-industry_water_withdrawal_km3!S135)</f>
        <v>0</v>
      </c>
      <c r="T135" s="18">
        <f>MAX(0,total_abstraction_km3!T135-domestic_gross_demand_km3!T135-industry_water_withdrawal_km3!T135)</f>
        <v>0</v>
      </c>
      <c r="U135" s="18">
        <f>MAX(0,total_abstraction_km3!U135-domestic_gross_demand_km3!U135-industry_water_withdrawal_km3!U135)</f>
        <v>0</v>
      </c>
      <c r="V135" s="18">
        <f>MAX(0,total_abstraction_km3!V135-domestic_gross_demand_km3!V135-industry_water_withdrawal_km3!V135)</f>
        <v>0</v>
      </c>
      <c r="W135" s="18">
        <f>MAX(0,total_abstraction_km3!W135-domestic_gross_demand_km3!W135-industry_water_withdrawal_km3!W135)</f>
        <v>0</v>
      </c>
      <c r="X135" s="18">
        <f>MAX(0,total_abstraction_km3!X135-domestic_gross_demand_km3!X135-industry_water_withdrawal_km3!X135)</f>
        <v>0</v>
      </c>
      <c r="Y135" s="18">
        <f>MAX(0,total_abstraction_km3!Y135-domestic_gross_demand_km3!Y135-industry_water_withdrawal_km3!Y135)</f>
        <v>0</v>
      </c>
      <c r="Z135" s="18">
        <f>MAX(0,total_abstraction_km3!Z135-domestic_gross_demand_km3!Z135-industry_water_withdrawal_km3!Z135)</f>
        <v>0</v>
      </c>
      <c r="AA135" s="18">
        <f>MAX(0,total_abstraction_km3!AA135-domestic_gross_demand_km3!AA135-industry_water_withdrawal_km3!AA135)</f>
        <v>0</v>
      </c>
      <c r="AB135" s="18">
        <f>MAX(0,total_abstraction_km3!AB135-domestic_gross_demand_km3!AB135-industry_water_withdrawal_km3!AB135)</f>
        <v>0</v>
      </c>
      <c r="AC135" s="18">
        <f>MAX(0,total_abstraction_km3!AC135-domestic_gross_demand_km3!AC135-industry_water_withdrawal_km3!AC135)</f>
        <v>0</v>
      </c>
      <c r="AD135" s="18">
        <f>MAX(0,total_abstraction_km3!AD135-domestic_gross_demand_km3!AD135-industry_water_withdrawal_km3!AD135)</f>
        <v>0</v>
      </c>
      <c r="AE135" s="18">
        <f>MAX(0,total_abstraction_km3!AE135-domestic_gross_demand_km3!AE135-industry_water_withdrawal_km3!AE135)</f>
        <v>0</v>
      </c>
      <c r="AF135" s="18">
        <f>MAX(0,total_abstraction_km3!AF135-domestic_gross_demand_km3!AF135-industry_water_withdrawal_km3!AF135)</f>
        <v>0</v>
      </c>
      <c r="AG135" s="18">
        <f>MAX(0,total_abstraction_km3!AG135-domestic_gross_demand_km3!AG135-industry_water_withdrawal_km3!AG135)</f>
        <v>0</v>
      </c>
      <c r="AH135" s="18">
        <f>MAX(0,total_abstraction_km3!AH135-domestic_gross_demand_km3!AH135-industry_water_withdrawal_km3!AH135)</f>
        <v>0</v>
      </c>
      <c r="AI135" s="18">
        <f>MAX(0,total_abstraction_km3!AI135-domestic_gross_demand_km3!AI135-industry_water_withdrawal_km3!AI135)</f>
        <v>0</v>
      </c>
      <c r="AJ135" s="18">
        <f>MAX(0,total_abstraction_km3!AJ135-domestic_gross_demand_km3!AJ135-industry_water_withdrawal_km3!AJ135)</f>
        <v>0</v>
      </c>
      <c r="AK135" s="18">
        <f>MAX(0,total_abstraction_km3!AK135-domestic_gross_demand_km3!AK135-industry_water_withdrawal_km3!AK135)</f>
        <v>0</v>
      </c>
      <c r="AL135" s="18">
        <f>MAX(0,total_abstraction_km3!AL135-domestic_gross_demand_km3!AL135-industry_water_withdrawal_km3!AL135)</f>
        <v>0</v>
      </c>
      <c r="AM135" s="18">
        <f>MAX(0,total_abstraction_km3!AM135-domestic_gross_demand_km3!AM135-industry_water_withdrawal_km3!AM135)</f>
        <v>0</v>
      </c>
      <c r="AN135" s="18">
        <f>MAX(0,total_abstraction_km3!AN135-domestic_gross_demand_km3!AN135-industry_water_withdrawal_km3!AN135)</f>
        <v>0</v>
      </c>
      <c r="AO135" s="18">
        <f>MAX(0,total_abstraction_km3!AO135-domestic_gross_demand_km3!AO135-industry_water_withdrawal_km3!AO135)</f>
        <v>0</v>
      </c>
      <c r="AP135" s="18">
        <f>MAX(0,total_abstraction_km3!AP135-domestic_gross_demand_km3!AP135-industry_water_withdrawal_km3!AP135)</f>
        <v>0</v>
      </c>
      <c r="AQ135" s="18">
        <f>MAX(0,total_abstraction_km3!AQ135-domestic_gross_demand_km3!AQ135-industry_water_withdrawal_km3!AQ135)</f>
        <v>0</v>
      </c>
      <c r="AR135" s="18">
        <f>MAX(0,total_abstraction_km3!AR135-domestic_gross_demand_km3!AR135-industry_water_withdrawal_km3!AR135)</f>
        <v>0</v>
      </c>
      <c r="AS135" s="18">
        <f>MAX(0,total_abstraction_km3!AS135-domestic_gross_demand_km3!AS135-industry_water_withdrawal_km3!AS135)</f>
        <v>0</v>
      </c>
      <c r="AT135" s="18">
        <f>MAX(0,total_abstraction_km3!AT135-domestic_gross_demand_km3!AT135-industry_water_withdrawal_km3!AT135)</f>
        <v>0</v>
      </c>
      <c r="AU135" s="18">
        <f>MAX(0,total_abstraction_km3!AU135-domestic_gross_demand_km3!AU135-industry_water_withdrawal_km3!AU135)</f>
        <v>0</v>
      </c>
      <c r="AV135" s="18">
        <f>MAX(0,total_abstraction_km3!AV135-domestic_gross_demand_km3!AV135-industry_water_withdrawal_km3!AV135)</f>
        <v>0</v>
      </c>
      <c r="AW135" s="18">
        <f>MAX(0,total_abstraction_km3!AW135-domestic_gross_demand_km3!AW135-industry_water_withdrawal_km3!AW135)</f>
        <v>0</v>
      </c>
      <c r="AX135" s="18">
        <f>MAX(0,total_abstraction_km3!AX135-domestic_gross_demand_km3!AX135-industry_water_withdrawal_km3!AX135)</f>
        <v>0</v>
      </c>
      <c r="AY135" s="18">
        <f>MAX(0,total_abstraction_km3!AY135-domestic_gross_demand_km3!AY135-industry_water_withdrawal_km3!AY135)</f>
        <v>0</v>
      </c>
      <c r="AZ135" s="18">
        <f>MAX(0,total_abstraction_km3!AZ135-domestic_gross_demand_km3!AZ135-industry_water_withdrawal_km3!AZ135)</f>
        <v>0</v>
      </c>
      <c r="BA135" s="18">
        <f>MAX(0,total_abstraction_km3!BA135-domestic_gross_demand_km3!BA135-industry_water_withdrawal_km3!BA135)</f>
        <v>0</v>
      </c>
      <c r="BB135" s="18">
        <f>MAX(0,total_abstraction_km3!BB135-domestic_gross_demand_km3!BB135-industry_water_withdrawal_km3!BB135)</f>
        <v>0</v>
      </c>
      <c r="BC135" s="18">
        <f>MAX(0,total_abstraction_km3!BC135-domestic_gross_demand_km3!BC135-industry_water_withdrawal_km3!BC135)</f>
        <v>0</v>
      </c>
      <c r="BD135" s="18">
        <f>MAX(0,total_abstraction_km3!BD135-domestic_gross_demand_km3!BD135-industry_water_withdrawal_km3!BD135)</f>
        <v>0</v>
      </c>
      <c r="BE135" s="18">
        <f>MAX(0,total_abstraction_km3!BE135-domestic_gross_demand_km3!BE135-industry_water_withdrawal_km3!BE135)</f>
        <v>0</v>
      </c>
      <c r="BF135" s="18">
        <f>MAX(0,total_abstraction_km3!BF135-domestic_gross_demand_km3!BF135-industry_water_withdrawal_km3!BF135)</f>
        <v>0</v>
      </c>
      <c r="BG135" s="18">
        <f>MAX(0,total_abstraction_km3!BG135-domestic_gross_demand_km3!BG135-industry_water_withdrawal_km3!BG135)</f>
        <v>0</v>
      </c>
      <c r="BH135" s="18">
        <f>MAX(0,total_abstraction_km3!BH135-domestic_gross_demand_km3!BH135-industry_water_withdrawal_km3!BH135)</f>
        <v>0</v>
      </c>
      <c r="BI135" s="18">
        <f>MAX(0,total_abstraction_km3!BI135-domestic_gross_demand_km3!BI135-industry_water_withdrawal_km3!BI135)</f>
        <v>0</v>
      </c>
      <c r="BJ135" s="18">
        <f>MAX(0,total_abstraction_km3!BJ135-domestic_gross_demand_km3!BJ135-industry_water_withdrawal_km3!BJ135)</f>
        <v>0</v>
      </c>
      <c r="BK135" s="18">
        <f>MAX(0,total_abstraction_km3!BK135-domestic_gross_demand_km3!BK135-industry_water_withdrawal_km3!BK135)</f>
        <v>0</v>
      </c>
      <c r="BL135" s="18">
        <f>MAX(0,total_abstraction_km3!BL135-domestic_gross_demand_km3!BL135-industry_water_withdrawal_km3!BL135)</f>
        <v>0</v>
      </c>
      <c r="BM135" s="18">
        <f>MAX(0,total_abstraction_km3!BM135-domestic_gross_demand_km3!BM135-industry_water_withdrawal_km3!BM135)</f>
        <v>0</v>
      </c>
      <c r="BN135" s="18" t="e">
        <f>MAX(0,total_abstraction_km3!BN135-domestic_gross_demand_km3!BN135-industry_water_withdrawal_km3!BN135)</f>
        <v>#VALUE!</v>
      </c>
      <c r="BO135" s="18" t="e">
        <f>MAX(0,total_abstraction_km3!BO135-domestic_gross_demand_km3!BO135-industry_water_withdrawal_km3!BO135)</f>
        <v>#VALUE!</v>
      </c>
      <c r="BP135" s="18" t="e">
        <f>MAX(0,total_abstraction_km3!BP135-domestic_gross_demand_km3!BP135-industry_water_withdrawal_km3!BP135)</f>
        <v>#VALUE!</v>
      </c>
      <c r="BQ135" s="18" t="e">
        <f>MAX(0,total_abstraction_km3!BQ135-domestic_gross_demand_km3!BQ135-industry_water_withdrawal_km3!BQ135)</f>
        <v>#VALUE!</v>
      </c>
      <c r="BR135" s="18" t="e">
        <f>MAX(0,total_abstraction_km3!BR135-domestic_gross_demand_km3!BR135-industry_water_withdrawal_km3!BR135)</f>
        <v>#VALUE!</v>
      </c>
      <c r="BS135" s="18" t="e">
        <f>MAX(0,total_abstraction_km3!BS135-domestic_gross_demand_km3!BS135-industry_water_withdrawal_km3!BS135)</f>
        <v>#VALUE!</v>
      </c>
      <c r="BT135" s="18">
        <f>MAX(0,total_abstraction_km3!BT135-domestic_gross_demand_km3!BT135-industry_water_withdrawal_km3!BT135)</f>
        <v>0</v>
      </c>
      <c r="BU135" s="18" t="e">
        <f>MAX(0,total_abstraction_km3!BU135-domestic_gross_demand_km3!BU135-industry_water_withdrawal_km3!BU135)</f>
        <v>#VALUE!</v>
      </c>
      <c r="BV135" s="18" t="e">
        <f>MAX(0,total_abstraction_km3!BV135-domestic_gross_demand_km3!BV135-industry_water_withdrawal_km3!BV135)</f>
        <v>#VALUE!</v>
      </c>
      <c r="BW135" s="18">
        <f>MAX(0,total_abstraction_km3!BW135-domestic_gross_demand_km3!BW135-industry_water_withdrawal_km3!BW135)</f>
        <v>0</v>
      </c>
      <c r="BX135" s="18">
        <f>MAX(0,total_abstraction_km3!BX135-domestic_gross_demand_km3!BX135-industry_water_withdrawal_km3!BX135)</f>
        <v>0</v>
      </c>
      <c r="BY135" s="18">
        <f>MAX(0,total_abstraction_km3!BY135-domestic_gross_demand_km3!BY135-industry_water_withdrawal_km3!BY135)</f>
        <v>0</v>
      </c>
      <c r="BZ135" s="18">
        <f>MAX(0,total_abstraction_km3!BZ135-domestic_gross_demand_km3!BZ135-industry_water_withdrawal_km3!BZ135)</f>
        <v>0</v>
      </c>
      <c r="CA135" s="18">
        <f>MAX(0,total_abstraction_km3!CA135-domestic_gross_demand_km3!CA135-industry_water_withdrawal_km3!CA135)</f>
        <v>0</v>
      </c>
      <c r="CB135" s="18">
        <f>MAX(0,total_abstraction_km3!CB135-domestic_gross_demand_km3!CB135-industry_water_withdrawal_km3!CB135)</f>
        <v>0</v>
      </c>
      <c r="CC135" s="18">
        <f>MAX(0,total_abstraction_km3!CC135-domestic_gross_demand_km3!CC135-industry_water_withdrawal_km3!CC135)</f>
        <v>0</v>
      </c>
      <c r="CD135" s="18">
        <f>MAX(0,total_abstraction_km3!CD135-domestic_gross_demand_km3!CD135-industry_water_withdrawal_km3!CD135)</f>
        <v>0</v>
      </c>
      <c r="CE135" s="18">
        <f>MAX(0,total_abstraction_km3!CE135-domestic_gross_demand_km3!CE135-industry_water_withdrawal_km3!CE135)</f>
        <v>0</v>
      </c>
      <c r="CF135" s="18">
        <f>MAX(0,total_abstraction_km3!CF135-domestic_gross_demand_km3!CF135-industry_water_withdrawal_km3!CF135)</f>
        <v>0</v>
      </c>
      <c r="CG135" s="18">
        <f>MAX(0,total_abstraction_km3!CG135-domestic_gross_demand_km3!CG135-industry_water_withdrawal_km3!CG135)</f>
        <v>0</v>
      </c>
      <c r="CH135" s="18">
        <f>MAX(0,total_abstraction_km3!CH135-domestic_gross_demand_km3!CH135-industry_water_withdrawal_km3!CH135)</f>
        <v>0</v>
      </c>
      <c r="CI135" s="18">
        <f>MAX(0,total_abstraction_km3!CI135-domestic_gross_demand_km3!CI135-industry_water_withdrawal_km3!CI135)</f>
        <v>0</v>
      </c>
      <c r="CJ135" s="18">
        <f>MAX(0,total_abstraction_km3!CJ135-domestic_gross_demand_km3!CJ135-industry_water_withdrawal_km3!CJ135)</f>
        <v>0</v>
      </c>
      <c r="CK135" s="18">
        <f>MAX(0,total_abstraction_km3!CK135-domestic_gross_demand_km3!CK135-industry_water_withdrawal_km3!CK135)</f>
        <v>0</v>
      </c>
      <c r="CL135" s="18">
        <f>MAX(0,total_abstraction_km3!CL135-domestic_gross_demand_km3!CL135-industry_water_withdrawal_km3!CL135)</f>
        <v>0</v>
      </c>
      <c r="CM135" s="18">
        <f>MAX(0,total_abstraction_km3!CM135-domestic_gross_demand_km3!CM135-industry_water_withdrawal_km3!CM135)</f>
        <v>0</v>
      </c>
      <c r="CN135" s="18">
        <f>MAX(0,total_abstraction_km3!CN135-domestic_gross_demand_km3!CN135-industry_water_withdrawal_km3!CN135)</f>
        <v>0</v>
      </c>
      <c r="CO135" s="18">
        <f>MAX(0,total_abstraction_km3!CO135-domestic_gross_demand_km3!CO135-industry_water_withdrawal_km3!CO135)</f>
        <v>0</v>
      </c>
      <c r="CP135" s="18">
        <f>MAX(0,total_abstraction_km3!CP135-domestic_gross_demand_km3!CP135-industry_water_withdrawal_km3!CP135)</f>
        <v>0</v>
      </c>
      <c r="CQ135" s="18">
        <f>MAX(0,total_abstraction_km3!CQ135-domestic_gross_demand_km3!CQ135-industry_water_withdrawal_km3!CQ135)</f>
        <v>0</v>
      </c>
      <c r="CR135" s="18">
        <f>MAX(0,total_abstraction_km3!CR135-domestic_gross_demand_km3!CR135-industry_water_withdrawal_km3!CR135)</f>
        <v>0</v>
      </c>
      <c r="CS135" s="18">
        <f>MAX(0,total_abstraction_km3!CS135-domestic_gross_demand_km3!CS135-industry_water_withdrawal_km3!CS135)</f>
        <v>0</v>
      </c>
      <c r="CT135" s="18">
        <f>MAX(0,total_abstraction_km3!CT135-domestic_gross_demand_km3!CT135-industry_water_withdrawal_km3!CT135)</f>
        <v>0</v>
      </c>
    </row>
    <row r="136" spans="1:98" x14ac:dyDescent="0.25">
      <c r="A136" s="18">
        <v>218</v>
      </c>
      <c r="B136" s="18" t="s">
        <v>2045</v>
      </c>
      <c r="C136" s="18" t="s">
        <v>659</v>
      </c>
      <c r="D136" s="18" t="s">
        <v>412</v>
      </c>
      <c r="E136" s="18" t="s">
        <v>660</v>
      </c>
      <c r="F136" s="18" t="e">
        <f>MAX(0,total_abstraction_km3!F136-domestic_gross_demand_km3!F136-industry_water_withdrawal_km3!F136)</f>
        <v>#VALUE!</v>
      </c>
      <c r="G136" s="18" t="e">
        <f>MAX(0,total_abstraction_km3!G136-domestic_gross_demand_km3!G136-industry_water_withdrawal_km3!G136)</f>
        <v>#VALUE!</v>
      </c>
      <c r="H136" s="18" t="e">
        <f>MAX(0,total_abstraction_km3!H136-domestic_gross_demand_km3!H136-industry_water_withdrawal_km3!H136)</f>
        <v>#VALUE!</v>
      </c>
      <c r="I136" s="18" t="e">
        <f>MAX(0,total_abstraction_km3!I136-domestic_gross_demand_km3!I136-industry_water_withdrawal_km3!I136)</f>
        <v>#VALUE!</v>
      </c>
      <c r="J136" s="18" t="e">
        <f>MAX(0,total_abstraction_km3!J136-domestic_gross_demand_km3!J136-industry_water_withdrawal_km3!J136)</f>
        <v>#VALUE!</v>
      </c>
      <c r="K136" s="18" t="e">
        <f>MAX(0,total_abstraction_km3!K136-domestic_gross_demand_km3!K136-industry_water_withdrawal_km3!K136)</f>
        <v>#VALUE!</v>
      </c>
      <c r="L136" s="18" t="e">
        <f>MAX(0,total_abstraction_km3!L136-domestic_gross_demand_km3!L136-industry_water_withdrawal_km3!L136)</f>
        <v>#VALUE!</v>
      </c>
      <c r="M136" s="18" t="e">
        <f>MAX(0,total_abstraction_km3!M136-domestic_gross_demand_km3!M136-industry_water_withdrawal_km3!M136)</f>
        <v>#VALUE!</v>
      </c>
      <c r="N136" s="18" t="e">
        <f>MAX(0,total_abstraction_km3!N136-domestic_gross_demand_km3!N136-industry_water_withdrawal_km3!N136)</f>
        <v>#VALUE!</v>
      </c>
      <c r="O136" s="18" t="e">
        <f>MAX(0,total_abstraction_km3!O136-domestic_gross_demand_km3!O136-industry_water_withdrawal_km3!O136)</f>
        <v>#VALUE!</v>
      </c>
      <c r="P136" s="18" t="e">
        <f>MAX(0,total_abstraction_km3!P136-domestic_gross_demand_km3!P136-industry_water_withdrawal_km3!P136)</f>
        <v>#VALUE!</v>
      </c>
      <c r="Q136" s="18" t="e">
        <f>MAX(0,total_abstraction_km3!Q136-domestic_gross_demand_km3!Q136-industry_water_withdrawal_km3!Q136)</f>
        <v>#VALUE!</v>
      </c>
      <c r="R136" s="18" t="e">
        <f>MAX(0,total_abstraction_km3!R136-domestic_gross_demand_km3!R136-industry_water_withdrawal_km3!R136)</f>
        <v>#VALUE!</v>
      </c>
      <c r="S136" s="18" t="e">
        <f>MAX(0,total_abstraction_km3!S136-domestic_gross_demand_km3!S136-industry_water_withdrawal_km3!S136)</f>
        <v>#VALUE!</v>
      </c>
      <c r="T136" s="18" t="e">
        <f>MAX(0,total_abstraction_km3!T136-domestic_gross_demand_km3!T136-industry_water_withdrawal_km3!T136)</f>
        <v>#VALUE!</v>
      </c>
      <c r="U136" s="18" t="e">
        <f>MAX(0,total_abstraction_km3!U136-domestic_gross_demand_km3!U136-industry_water_withdrawal_km3!U136)</f>
        <v>#VALUE!</v>
      </c>
      <c r="V136" s="18" t="e">
        <f>MAX(0,total_abstraction_km3!V136-domestic_gross_demand_km3!V136-industry_water_withdrawal_km3!V136)</f>
        <v>#VALUE!</v>
      </c>
      <c r="W136" s="18" t="e">
        <f>MAX(0,total_abstraction_km3!W136-domestic_gross_demand_km3!W136-industry_water_withdrawal_km3!W136)</f>
        <v>#VALUE!</v>
      </c>
      <c r="X136" s="18" t="e">
        <f>MAX(0,total_abstraction_km3!X136-domestic_gross_demand_km3!X136-industry_water_withdrawal_km3!X136)</f>
        <v>#VALUE!</v>
      </c>
      <c r="Y136" s="18" t="e">
        <f>MAX(0,total_abstraction_km3!Y136-domestic_gross_demand_km3!Y136-industry_water_withdrawal_km3!Y136)</f>
        <v>#VALUE!</v>
      </c>
      <c r="Z136" s="18" t="e">
        <f>MAX(0,total_abstraction_km3!Z136-domestic_gross_demand_km3!Z136-industry_water_withdrawal_km3!Z136)</f>
        <v>#VALUE!</v>
      </c>
      <c r="AA136" s="18" t="e">
        <f>MAX(0,total_abstraction_km3!AA136-domestic_gross_demand_km3!AA136-industry_water_withdrawal_km3!AA136)</f>
        <v>#VALUE!</v>
      </c>
      <c r="AB136" s="18" t="e">
        <f>MAX(0,total_abstraction_km3!AB136-domestic_gross_demand_km3!AB136-industry_water_withdrawal_km3!AB136)</f>
        <v>#VALUE!</v>
      </c>
      <c r="AC136" s="18" t="e">
        <f>MAX(0,total_abstraction_km3!AC136-domestic_gross_demand_km3!AC136-industry_water_withdrawal_km3!AC136)</f>
        <v>#VALUE!</v>
      </c>
      <c r="AD136" s="18" t="e">
        <f>MAX(0,total_abstraction_km3!AD136-domestic_gross_demand_km3!AD136-industry_water_withdrawal_km3!AD136)</f>
        <v>#VALUE!</v>
      </c>
      <c r="AE136" s="18" t="e">
        <f>MAX(0,total_abstraction_km3!AE136-domestic_gross_demand_km3!AE136-industry_water_withdrawal_km3!AE136)</f>
        <v>#VALUE!</v>
      </c>
      <c r="AF136" s="18" t="e">
        <f>MAX(0,total_abstraction_km3!AF136-domestic_gross_demand_km3!AF136-industry_water_withdrawal_km3!AF136)</f>
        <v>#VALUE!</v>
      </c>
      <c r="AG136" s="18" t="e">
        <f>MAX(0,total_abstraction_km3!AG136-domestic_gross_demand_km3!AG136-industry_water_withdrawal_km3!AG136)</f>
        <v>#VALUE!</v>
      </c>
      <c r="AH136" s="18" t="e">
        <f>MAX(0,total_abstraction_km3!AH136-domestic_gross_demand_km3!AH136-industry_water_withdrawal_km3!AH136)</f>
        <v>#VALUE!</v>
      </c>
      <c r="AI136" s="18" t="e">
        <f>MAX(0,total_abstraction_km3!AI136-domestic_gross_demand_km3!AI136-industry_water_withdrawal_km3!AI136)</f>
        <v>#VALUE!</v>
      </c>
      <c r="AJ136" s="18" t="e">
        <f>MAX(0,total_abstraction_km3!AJ136-domestic_gross_demand_km3!AJ136-industry_water_withdrawal_km3!AJ136)</f>
        <v>#VALUE!</v>
      </c>
      <c r="AK136" s="18" t="e">
        <f>MAX(0,total_abstraction_km3!AK136-domestic_gross_demand_km3!AK136-industry_water_withdrawal_km3!AK136)</f>
        <v>#VALUE!</v>
      </c>
      <c r="AL136" s="18" t="e">
        <f>MAX(0,total_abstraction_km3!AL136-domestic_gross_demand_km3!AL136-industry_water_withdrawal_km3!AL136)</f>
        <v>#VALUE!</v>
      </c>
      <c r="AM136" s="18" t="e">
        <f>MAX(0,total_abstraction_km3!AM136-domestic_gross_demand_km3!AM136-industry_water_withdrawal_km3!AM136)</f>
        <v>#VALUE!</v>
      </c>
      <c r="AN136" s="18" t="e">
        <f>MAX(0,total_abstraction_km3!AN136-domestic_gross_demand_km3!AN136-industry_water_withdrawal_km3!AN136)</f>
        <v>#VALUE!</v>
      </c>
      <c r="AO136" s="18" t="e">
        <f>MAX(0,total_abstraction_km3!AO136-domestic_gross_demand_km3!AO136-industry_water_withdrawal_km3!AO136)</f>
        <v>#VALUE!</v>
      </c>
      <c r="AP136" s="18" t="e">
        <f>MAX(0,total_abstraction_km3!AP136-domestic_gross_demand_km3!AP136-industry_water_withdrawal_km3!AP136)</f>
        <v>#VALUE!</v>
      </c>
      <c r="AQ136" s="18" t="e">
        <f>MAX(0,total_abstraction_km3!AQ136-domestic_gross_demand_km3!AQ136-industry_water_withdrawal_km3!AQ136)</f>
        <v>#VALUE!</v>
      </c>
      <c r="AR136" s="18" t="e">
        <f>MAX(0,total_abstraction_km3!AR136-domestic_gross_demand_km3!AR136-industry_water_withdrawal_km3!AR136)</f>
        <v>#VALUE!</v>
      </c>
      <c r="AS136" s="18" t="e">
        <f>MAX(0,total_abstraction_km3!AS136-domestic_gross_demand_km3!AS136-industry_water_withdrawal_km3!AS136)</f>
        <v>#VALUE!</v>
      </c>
      <c r="AT136" s="18" t="e">
        <f>MAX(0,total_abstraction_km3!AT136-domestic_gross_demand_km3!AT136-industry_water_withdrawal_km3!AT136)</f>
        <v>#VALUE!</v>
      </c>
      <c r="AU136" s="18" t="e">
        <f>MAX(0,total_abstraction_km3!AU136-domestic_gross_demand_km3!AU136-industry_water_withdrawal_km3!AU136)</f>
        <v>#VALUE!</v>
      </c>
      <c r="AV136" s="18" t="e">
        <f>MAX(0,total_abstraction_km3!AV136-domestic_gross_demand_km3!AV136-industry_water_withdrawal_km3!AV136)</f>
        <v>#VALUE!</v>
      </c>
      <c r="AW136" s="18" t="e">
        <f>MAX(0,total_abstraction_km3!AW136-domestic_gross_demand_km3!AW136-industry_water_withdrawal_km3!AW136)</f>
        <v>#VALUE!</v>
      </c>
      <c r="AX136" s="18" t="e">
        <f>MAX(0,total_abstraction_km3!AX136-domestic_gross_demand_km3!AX136-industry_water_withdrawal_km3!AX136)</f>
        <v>#VALUE!</v>
      </c>
      <c r="AY136" s="18" t="e">
        <f>MAX(0,total_abstraction_km3!AY136-domestic_gross_demand_km3!AY136-industry_water_withdrawal_km3!AY136)</f>
        <v>#VALUE!</v>
      </c>
      <c r="AZ136" s="18" t="e">
        <f>MAX(0,total_abstraction_km3!AZ136-domestic_gross_demand_km3!AZ136-industry_water_withdrawal_km3!AZ136)</f>
        <v>#VALUE!</v>
      </c>
      <c r="BA136" s="18" t="e">
        <f>MAX(0,total_abstraction_km3!BA136-domestic_gross_demand_km3!BA136-industry_water_withdrawal_km3!BA136)</f>
        <v>#VALUE!</v>
      </c>
      <c r="BB136" s="18" t="e">
        <f>MAX(0,total_abstraction_km3!BB136-domestic_gross_demand_km3!BB136-industry_water_withdrawal_km3!BB136)</f>
        <v>#VALUE!</v>
      </c>
      <c r="BC136" s="18" t="e">
        <f>MAX(0,total_abstraction_km3!BC136-domestic_gross_demand_km3!BC136-industry_water_withdrawal_km3!BC136)</f>
        <v>#VALUE!</v>
      </c>
      <c r="BD136" s="18" t="e">
        <f>MAX(0,total_abstraction_km3!BD136-domestic_gross_demand_km3!BD136-industry_water_withdrawal_km3!BD136)</f>
        <v>#VALUE!</v>
      </c>
      <c r="BE136" s="18" t="e">
        <f>MAX(0,total_abstraction_km3!BE136-domestic_gross_demand_km3!BE136-industry_water_withdrawal_km3!BE136)</f>
        <v>#VALUE!</v>
      </c>
      <c r="BF136" s="18" t="e">
        <f>MAX(0,total_abstraction_km3!BF136-domestic_gross_demand_km3!BF136-industry_water_withdrawal_km3!BF136)</f>
        <v>#VALUE!</v>
      </c>
      <c r="BG136" s="18" t="e">
        <f>MAX(0,total_abstraction_km3!BG136-domestic_gross_demand_km3!BG136-industry_water_withdrawal_km3!BG136)</f>
        <v>#VALUE!</v>
      </c>
      <c r="BH136" s="18" t="e">
        <f>MAX(0,total_abstraction_km3!BH136-domestic_gross_demand_km3!BH136-industry_water_withdrawal_km3!BH136)</f>
        <v>#VALUE!</v>
      </c>
      <c r="BI136" s="18" t="e">
        <f>MAX(0,total_abstraction_km3!BI136-domestic_gross_demand_km3!BI136-industry_water_withdrawal_km3!BI136)</f>
        <v>#VALUE!</v>
      </c>
      <c r="BJ136" s="18" t="e">
        <f>MAX(0,total_abstraction_km3!BJ136-domestic_gross_demand_km3!BJ136-industry_water_withdrawal_km3!BJ136)</f>
        <v>#VALUE!</v>
      </c>
      <c r="BK136" s="18" t="e">
        <f>MAX(0,total_abstraction_km3!BK136-domestic_gross_demand_km3!BK136-industry_water_withdrawal_km3!BK136)</f>
        <v>#VALUE!</v>
      </c>
      <c r="BL136" s="18" t="e">
        <f>MAX(0,total_abstraction_km3!BL136-domestic_gross_demand_km3!BL136-industry_water_withdrawal_km3!BL136)</f>
        <v>#VALUE!</v>
      </c>
      <c r="BM136" s="18" t="e">
        <f>MAX(0,total_abstraction_km3!BM136-domestic_gross_demand_km3!BM136-industry_water_withdrawal_km3!BM136)</f>
        <v>#VALUE!</v>
      </c>
      <c r="BN136" s="18" t="e">
        <f>MAX(0,total_abstraction_km3!BN136-domestic_gross_demand_km3!BN136-industry_water_withdrawal_km3!BN136)</f>
        <v>#VALUE!</v>
      </c>
      <c r="BO136" s="18" t="e">
        <f>MAX(0,total_abstraction_km3!BO136-domestic_gross_demand_km3!BO136-industry_water_withdrawal_km3!BO136)</f>
        <v>#VALUE!</v>
      </c>
      <c r="BP136" s="18" t="e">
        <f>MAX(0,total_abstraction_km3!BP136-domestic_gross_demand_km3!BP136-industry_water_withdrawal_km3!BP136)</f>
        <v>#VALUE!</v>
      </c>
      <c r="BQ136" s="18" t="e">
        <f>MAX(0,total_abstraction_km3!BQ136-domestic_gross_demand_km3!BQ136-industry_water_withdrawal_km3!BQ136)</f>
        <v>#VALUE!</v>
      </c>
      <c r="BR136" s="18" t="e">
        <f>MAX(0,total_abstraction_km3!BR136-domestic_gross_demand_km3!BR136-industry_water_withdrawal_km3!BR136)</f>
        <v>#VALUE!</v>
      </c>
      <c r="BS136" s="18" t="e">
        <f>MAX(0,total_abstraction_km3!BS136-domestic_gross_demand_km3!BS136-industry_water_withdrawal_km3!BS136)</f>
        <v>#VALUE!</v>
      </c>
      <c r="BT136" s="18" t="e">
        <f>MAX(0,total_abstraction_km3!BT136-domestic_gross_demand_km3!BT136-industry_water_withdrawal_km3!BT136)</f>
        <v>#VALUE!</v>
      </c>
      <c r="BU136" s="18" t="e">
        <f>MAX(0,total_abstraction_km3!BU136-domestic_gross_demand_km3!BU136-industry_water_withdrawal_km3!BU136)</f>
        <v>#VALUE!</v>
      </c>
      <c r="BV136" s="18" t="e">
        <f>MAX(0,total_abstraction_km3!BV136-domestic_gross_demand_km3!BV136-industry_water_withdrawal_km3!BV136)</f>
        <v>#VALUE!</v>
      </c>
      <c r="BW136" s="18" t="e">
        <f>MAX(0,total_abstraction_km3!BW136-domestic_gross_demand_km3!BW136-industry_water_withdrawal_km3!BW136)</f>
        <v>#VALUE!</v>
      </c>
      <c r="BX136" s="18" t="e">
        <f>MAX(0,total_abstraction_km3!BX136-domestic_gross_demand_km3!BX136-industry_water_withdrawal_km3!BX136)</f>
        <v>#VALUE!</v>
      </c>
      <c r="BY136" s="18" t="e">
        <f>MAX(0,total_abstraction_km3!BY136-domestic_gross_demand_km3!BY136-industry_water_withdrawal_km3!BY136)</f>
        <v>#VALUE!</v>
      </c>
      <c r="BZ136" s="18" t="e">
        <f>MAX(0,total_abstraction_km3!BZ136-domestic_gross_demand_km3!BZ136-industry_water_withdrawal_km3!BZ136)</f>
        <v>#VALUE!</v>
      </c>
      <c r="CA136" s="18" t="e">
        <f>MAX(0,total_abstraction_km3!CA136-domestic_gross_demand_km3!CA136-industry_water_withdrawal_km3!CA136)</f>
        <v>#VALUE!</v>
      </c>
      <c r="CB136" s="18" t="e">
        <f>MAX(0,total_abstraction_km3!CB136-domestic_gross_demand_km3!CB136-industry_water_withdrawal_km3!CB136)</f>
        <v>#VALUE!</v>
      </c>
      <c r="CC136" s="18" t="e">
        <f>MAX(0,total_abstraction_km3!CC136-domestic_gross_demand_km3!CC136-industry_water_withdrawal_km3!CC136)</f>
        <v>#VALUE!</v>
      </c>
      <c r="CD136" s="18" t="e">
        <f>MAX(0,total_abstraction_km3!CD136-domestic_gross_demand_km3!CD136-industry_water_withdrawal_km3!CD136)</f>
        <v>#VALUE!</v>
      </c>
      <c r="CE136" s="18" t="e">
        <f>MAX(0,total_abstraction_km3!CE136-domestic_gross_demand_km3!CE136-industry_water_withdrawal_km3!CE136)</f>
        <v>#VALUE!</v>
      </c>
      <c r="CF136" s="18" t="e">
        <f>MAX(0,total_abstraction_km3!CF136-domestic_gross_demand_km3!CF136-industry_water_withdrawal_km3!CF136)</f>
        <v>#VALUE!</v>
      </c>
      <c r="CG136" s="18" t="e">
        <f>MAX(0,total_abstraction_km3!CG136-domestic_gross_demand_km3!CG136-industry_water_withdrawal_km3!CG136)</f>
        <v>#VALUE!</v>
      </c>
      <c r="CH136" s="18" t="e">
        <f>MAX(0,total_abstraction_km3!CH136-domestic_gross_demand_km3!CH136-industry_water_withdrawal_km3!CH136)</f>
        <v>#VALUE!</v>
      </c>
      <c r="CI136" s="18" t="e">
        <f>MAX(0,total_abstraction_km3!CI136-domestic_gross_demand_km3!CI136-industry_water_withdrawal_km3!CI136)</f>
        <v>#VALUE!</v>
      </c>
      <c r="CJ136" s="18" t="e">
        <f>MAX(0,total_abstraction_km3!CJ136-domestic_gross_demand_km3!CJ136-industry_water_withdrawal_km3!CJ136)</f>
        <v>#VALUE!</v>
      </c>
      <c r="CK136" s="18" t="e">
        <f>MAX(0,total_abstraction_km3!CK136-domestic_gross_demand_km3!CK136-industry_water_withdrawal_km3!CK136)</f>
        <v>#VALUE!</v>
      </c>
      <c r="CL136" s="18" t="e">
        <f>MAX(0,total_abstraction_km3!CL136-domestic_gross_demand_km3!CL136-industry_water_withdrawal_km3!CL136)</f>
        <v>#VALUE!</v>
      </c>
      <c r="CM136" s="18" t="e">
        <f>MAX(0,total_abstraction_km3!CM136-domestic_gross_demand_km3!CM136-industry_water_withdrawal_km3!CM136)</f>
        <v>#VALUE!</v>
      </c>
      <c r="CN136" s="18" t="e">
        <f>MAX(0,total_abstraction_km3!CN136-domestic_gross_demand_km3!CN136-industry_water_withdrawal_km3!CN136)</f>
        <v>#VALUE!</v>
      </c>
      <c r="CO136" s="18" t="e">
        <f>MAX(0,total_abstraction_km3!CO136-domestic_gross_demand_km3!CO136-industry_water_withdrawal_km3!CO136)</f>
        <v>#VALUE!</v>
      </c>
      <c r="CP136" s="18" t="e">
        <f>MAX(0,total_abstraction_km3!CP136-domestic_gross_demand_km3!CP136-industry_water_withdrawal_km3!CP136)</f>
        <v>#VALUE!</v>
      </c>
      <c r="CQ136" s="18" t="e">
        <f>MAX(0,total_abstraction_km3!CQ136-domestic_gross_demand_km3!CQ136-industry_water_withdrawal_km3!CQ136)</f>
        <v>#VALUE!</v>
      </c>
      <c r="CR136" s="18" t="e">
        <f>MAX(0,total_abstraction_km3!CR136-domestic_gross_demand_km3!CR136-industry_water_withdrawal_km3!CR136)</f>
        <v>#VALUE!</v>
      </c>
      <c r="CS136" s="18" t="e">
        <f>MAX(0,total_abstraction_km3!CS136-domestic_gross_demand_km3!CS136-industry_water_withdrawal_km3!CS136)</f>
        <v>#VALUE!</v>
      </c>
      <c r="CT136" s="18" t="e">
        <f>MAX(0,total_abstraction_km3!CT136-domestic_gross_demand_km3!CT136-industry_water_withdrawal_km3!CT136)</f>
        <v>#VALUE!</v>
      </c>
    </row>
    <row r="137" spans="1:98" x14ac:dyDescent="0.25">
      <c r="A137" s="18">
        <v>219</v>
      </c>
      <c r="B137" s="18" t="s">
        <v>2046</v>
      </c>
      <c r="C137" s="18" t="s">
        <v>661</v>
      </c>
      <c r="D137" s="18" t="s">
        <v>412</v>
      </c>
      <c r="E137" s="18" t="s">
        <v>662</v>
      </c>
      <c r="F137" s="18">
        <f>MAX(0,total_abstraction_km3!F137-domestic_gross_demand_km3!F137-industry_water_withdrawal_km3!F137)</f>
        <v>4.9506500000000001E-9</v>
      </c>
      <c r="G137" s="18">
        <f>MAX(0,total_abstraction_km3!G137-domestic_gross_demand_km3!G137-industry_water_withdrawal_km3!G137)</f>
        <v>4.9506500000000001E-9</v>
      </c>
      <c r="H137" s="18">
        <f>MAX(0,total_abstraction_km3!H137-domestic_gross_demand_km3!H137-industry_water_withdrawal_km3!H137)</f>
        <v>4.9618099999999998E-9</v>
      </c>
      <c r="I137" s="18">
        <f>MAX(0,total_abstraction_km3!I137-domestic_gross_demand_km3!I137-industry_water_withdrawal_km3!I137)</f>
        <v>5.1292E-9</v>
      </c>
      <c r="J137" s="18">
        <f>MAX(0,total_abstraction_km3!J137-domestic_gross_demand_km3!J137-industry_water_withdrawal_km3!J137)</f>
        <v>5.5434300000000002E-9</v>
      </c>
      <c r="K137" s="18">
        <f>MAX(0,total_abstraction_km3!K137-domestic_gross_demand_km3!K137-industry_water_withdrawal_km3!K137)</f>
        <v>4.8766800000000002E-9</v>
      </c>
      <c r="L137" s="18">
        <f>MAX(0,total_abstraction_km3!L137-domestic_gross_demand_km3!L137-industry_water_withdrawal_km3!L137)</f>
        <v>4.5558700000000003E-9</v>
      </c>
      <c r="M137" s="18">
        <f>MAX(0,total_abstraction_km3!M137-domestic_gross_demand_km3!M137-industry_water_withdrawal_km3!M137)</f>
        <v>4.52637E-9</v>
      </c>
      <c r="N137" s="18">
        <f>MAX(0,total_abstraction_km3!N137-domestic_gross_demand_km3!N137-industry_water_withdrawal_km3!N137)</f>
        <v>6.1917900000000002E-9</v>
      </c>
      <c r="O137" s="18">
        <f>MAX(0,total_abstraction_km3!O137-domestic_gross_demand_km3!O137-industry_water_withdrawal_km3!O137)</f>
        <v>9.1178900000000007E-9</v>
      </c>
      <c r="P137" s="18">
        <f>MAX(0,total_abstraction_km3!P137-domestic_gross_demand_km3!P137-industry_water_withdrawal_km3!P137)</f>
        <v>7.7717499999999998E-9</v>
      </c>
      <c r="Q137" s="18">
        <f>MAX(0,total_abstraction_km3!Q137-domestic_gross_demand_km3!Q137-industry_water_withdrawal_km3!Q137)</f>
        <v>8.6956499999999998E-9</v>
      </c>
      <c r="R137" s="18">
        <f>MAX(0,total_abstraction_km3!R137-domestic_gross_demand_km3!R137-industry_water_withdrawal_km3!R137)</f>
        <v>1.05865E-8</v>
      </c>
      <c r="S137" s="18">
        <f>MAX(0,total_abstraction_km3!S137-domestic_gross_demand_km3!S137-industry_water_withdrawal_km3!S137)</f>
        <v>1.1536E-8</v>
      </c>
      <c r="T137" s="18">
        <f>MAX(0,total_abstraction_km3!T137-domestic_gross_demand_km3!T137-industry_water_withdrawal_km3!T137)</f>
        <v>1.2675700000000001E-8</v>
      </c>
      <c r="U137" s="18">
        <f>MAX(0,total_abstraction_km3!U137-domestic_gross_demand_km3!U137-industry_water_withdrawal_km3!U137)</f>
        <v>1.15294E-8</v>
      </c>
      <c r="V137" s="18">
        <f>MAX(0,total_abstraction_km3!V137-domestic_gross_demand_km3!V137-industry_water_withdrawal_km3!V137)</f>
        <v>1.05946E-8</v>
      </c>
      <c r="W137" s="18">
        <f>MAX(0,total_abstraction_km3!W137-domestic_gross_demand_km3!W137-industry_water_withdrawal_km3!W137)</f>
        <v>9.6568200000000006E-9</v>
      </c>
      <c r="X137" s="18">
        <f>MAX(0,total_abstraction_km3!X137-domestic_gross_demand_km3!X137-industry_water_withdrawal_km3!X137)</f>
        <v>4.9991399999999998E-9</v>
      </c>
      <c r="Y137" s="18">
        <f>MAX(0,total_abstraction_km3!Y137-domestic_gross_demand_km3!Y137-industry_water_withdrawal_km3!Y137)</f>
        <v>7.1728300000000003E-9</v>
      </c>
      <c r="Z137" s="18">
        <f>MAX(0,total_abstraction_km3!Z137-domestic_gross_demand_km3!Z137-industry_water_withdrawal_km3!Z137)</f>
        <v>7.1521599999999998E-9</v>
      </c>
      <c r="AA137" s="18">
        <f>MAX(0,total_abstraction_km3!AA137-domestic_gross_demand_km3!AA137-industry_water_withdrawal_km3!AA137)</f>
        <v>7.25188E-9</v>
      </c>
      <c r="AB137" s="18">
        <f>MAX(0,total_abstraction_km3!AB137-domestic_gross_demand_km3!AB137-industry_water_withdrawal_km3!AB137)</f>
        <v>7.37178E-9</v>
      </c>
      <c r="AC137" s="18">
        <f>MAX(0,total_abstraction_km3!AC137-domestic_gross_demand_km3!AC137-industry_water_withdrawal_km3!AC137)</f>
        <v>9.7065299999999996E-9</v>
      </c>
      <c r="AD137" s="18">
        <f>MAX(0,total_abstraction_km3!AD137-domestic_gross_demand_km3!AD137-industry_water_withdrawal_km3!AD137)</f>
        <v>9.7116999999999999E-9</v>
      </c>
      <c r="AE137" s="18">
        <f>MAX(0,total_abstraction_km3!AE137-domestic_gross_demand_km3!AE137-industry_water_withdrawal_km3!AE137)</f>
        <v>9.7010699999999995E-9</v>
      </c>
      <c r="AF137" s="18">
        <f>MAX(0,total_abstraction_km3!AF137-domestic_gross_demand_km3!AF137-industry_water_withdrawal_km3!AF137)</f>
        <v>9.7305599999999999E-9</v>
      </c>
      <c r="AG137" s="18">
        <f>MAX(0,total_abstraction_km3!AG137-domestic_gross_demand_km3!AG137-industry_water_withdrawal_km3!AG137)</f>
        <v>1.0085000000000001E-8</v>
      </c>
      <c r="AH137" s="18">
        <f>MAX(0,total_abstraction_km3!AH137-domestic_gross_demand_km3!AH137-industry_water_withdrawal_km3!AH137)</f>
        <v>1.06516E-8</v>
      </c>
      <c r="AI137" s="18">
        <f>MAX(0,total_abstraction_km3!AI137-domestic_gross_demand_km3!AI137-industry_water_withdrawal_km3!AI137)</f>
        <v>1.11234E-8</v>
      </c>
      <c r="AJ137" s="18">
        <f>MAX(0,total_abstraction_km3!AJ137-domestic_gross_demand_km3!AJ137-industry_water_withdrawal_km3!AJ137)</f>
        <v>1.1536900000000001E-8</v>
      </c>
      <c r="AK137" s="18">
        <f>MAX(0,total_abstraction_km3!AK137-domestic_gross_demand_km3!AK137-industry_water_withdrawal_km3!AK137)</f>
        <v>1.1885100000000001E-8</v>
      </c>
      <c r="AL137" s="18">
        <f>MAX(0,total_abstraction_km3!AL137-domestic_gross_demand_km3!AL137-industry_water_withdrawal_km3!AL137)</f>
        <v>1.22648E-8</v>
      </c>
      <c r="AM137" s="18">
        <f>MAX(0,total_abstraction_km3!AM137-domestic_gross_demand_km3!AM137-industry_water_withdrawal_km3!AM137)</f>
        <v>0</v>
      </c>
      <c r="AN137" s="18">
        <f>MAX(0,total_abstraction_km3!AN137-domestic_gross_demand_km3!AN137-industry_water_withdrawal_km3!AN137)</f>
        <v>0</v>
      </c>
      <c r="AO137" s="18">
        <f>MAX(0,total_abstraction_km3!AO137-domestic_gross_demand_km3!AO137-industry_water_withdrawal_km3!AO137)</f>
        <v>0</v>
      </c>
      <c r="AP137" s="18">
        <f>MAX(0,total_abstraction_km3!AP137-domestic_gross_demand_km3!AP137-industry_water_withdrawal_km3!AP137)</f>
        <v>0</v>
      </c>
      <c r="AQ137" s="18">
        <f>MAX(0,total_abstraction_km3!AQ137-domestic_gross_demand_km3!AQ137-industry_water_withdrawal_km3!AQ137)</f>
        <v>0</v>
      </c>
      <c r="AR137" s="18">
        <f>MAX(0,total_abstraction_km3!AR137-domestic_gross_demand_km3!AR137-industry_water_withdrawal_km3!AR137)</f>
        <v>0</v>
      </c>
      <c r="AS137" s="18">
        <f>MAX(0,total_abstraction_km3!AS137-domestic_gross_demand_km3!AS137-industry_water_withdrawal_km3!AS137)</f>
        <v>0</v>
      </c>
      <c r="AT137" s="18">
        <f>MAX(0,total_abstraction_km3!AT137-domestic_gross_demand_km3!AT137-industry_water_withdrawal_km3!AT137)</f>
        <v>0</v>
      </c>
      <c r="AU137" s="18">
        <f>MAX(0,total_abstraction_km3!AU137-domestic_gross_demand_km3!AU137-industry_water_withdrawal_km3!AU137)</f>
        <v>0</v>
      </c>
      <c r="AV137" s="18">
        <f>MAX(0,total_abstraction_km3!AV137-domestic_gross_demand_km3!AV137-industry_water_withdrawal_km3!AV137)</f>
        <v>0</v>
      </c>
      <c r="AW137" s="18">
        <f>MAX(0,total_abstraction_km3!AW137-domestic_gross_demand_km3!AW137-industry_water_withdrawal_km3!AW137)</f>
        <v>0</v>
      </c>
      <c r="AX137" s="18">
        <f>MAX(0,total_abstraction_km3!AX137-domestic_gross_demand_km3!AX137-industry_water_withdrawal_km3!AX137)</f>
        <v>0</v>
      </c>
      <c r="AY137" s="18">
        <f>MAX(0,total_abstraction_km3!AY137-domestic_gross_demand_km3!AY137-industry_water_withdrawal_km3!AY137)</f>
        <v>0</v>
      </c>
      <c r="AZ137" s="18">
        <f>MAX(0,total_abstraction_km3!AZ137-domestic_gross_demand_km3!AZ137-industry_water_withdrawal_km3!AZ137)</f>
        <v>0</v>
      </c>
      <c r="BA137" s="18">
        <f>MAX(0,total_abstraction_km3!BA137-domestic_gross_demand_km3!BA137-industry_water_withdrawal_km3!BA137)</f>
        <v>0</v>
      </c>
      <c r="BB137" s="18">
        <f>MAX(0,total_abstraction_km3!BB137-domestic_gross_demand_km3!BB137-industry_water_withdrawal_km3!BB137)</f>
        <v>0</v>
      </c>
      <c r="BC137" s="18">
        <f>MAX(0,total_abstraction_km3!BC137-domestic_gross_demand_km3!BC137-industry_water_withdrawal_km3!BC137)</f>
        <v>0</v>
      </c>
      <c r="BD137" s="18">
        <f>MAX(0,total_abstraction_km3!BD137-domestic_gross_demand_km3!BD137-industry_water_withdrawal_km3!BD137)</f>
        <v>0</v>
      </c>
      <c r="BE137" s="18">
        <f>MAX(0,total_abstraction_km3!BE137-domestic_gross_demand_km3!BE137-industry_water_withdrawal_km3!BE137)</f>
        <v>0</v>
      </c>
      <c r="BF137" s="18">
        <f>MAX(0,total_abstraction_km3!BF137-domestic_gross_demand_km3!BF137-industry_water_withdrawal_km3!BF137)</f>
        <v>0</v>
      </c>
      <c r="BG137" s="18">
        <f>MAX(0,total_abstraction_km3!BG137-domestic_gross_demand_km3!BG137-industry_water_withdrawal_km3!BG137)</f>
        <v>0</v>
      </c>
      <c r="BH137" s="18">
        <f>MAX(0,total_abstraction_km3!BH137-domestic_gross_demand_km3!BH137-industry_water_withdrawal_km3!BH137)</f>
        <v>0</v>
      </c>
      <c r="BI137" s="18">
        <f>MAX(0,total_abstraction_km3!BI137-domestic_gross_demand_km3!BI137-industry_water_withdrawal_km3!BI137)</f>
        <v>0</v>
      </c>
      <c r="BJ137" s="18">
        <f>MAX(0,total_abstraction_km3!BJ137-domestic_gross_demand_km3!BJ137-industry_water_withdrawal_km3!BJ137)</f>
        <v>0</v>
      </c>
      <c r="BK137" s="18">
        <f>MAX(0,total_abstraction_km3!BK137-domestic_gross_demand_km3!BK137-industry_water_withdrawal_km3!BK137)</f>
        <v>0</v>
      </c>
      <c r="BL137" s="18">
        <f>MAX(0,total_abstraction_km3!BL137-domestic_gross_demand_km3!BL137-industry_water_withdrawal_km3!BL137)</f>
        <v>4.7964691379310298E-9</v>
      </c>
      <c r="BM137" s="18">
        <f>MAX(0,total_abstraction_km3!BM137-domestic_gross_demand_km3!BM137-industry_water_withdrawal_km3!BM137)</f>
        <v>4.6615625548281996E-9</v>
      </c>
      <c r="BN137" s="18" t="e">
        <f>MAX(0,total_abstraction_km3!BN137-domestic_gross_demand_km3!BN137-industry_water_withdrawal_km3!BN137)</f>
        <v>#VALUE!</v>
      </c>
      <c r="BO137" s="18" t="e">
        <f>MAX(0,total_abstraction_km3!BO137-domestic_gross_demand_km3!BO137-industry_water_withdrawal_km3!BO137)</f>
        <v>#VALUE!</v>
      </c>
      <c r="BP137" s="18" t="e">
        <f>MAX(0,total_abstraction_km3!BP137-domestic_gross_demand_km3!BP137-industry_water_withdrawal_km3!BP137)</f>
        <v>#VALUE!</v>
      </c>
      <c r="BQ137" s="18" t="e">
        <f>MAX(0,total_abstraction_km3!BQ137-domestic_gross_demand_km3!BQ137-industry_water_withdrawal_km3!BQ137)</f>
        <v>#VALUE!</v>
      </c>
      <c r="BR137" s="18" t="e">
        <f>MAX(0,total_abstraction_km3!BR137-domestic_gross_demand_km3!BR137-industry_water_withdrawal_km3!BR137)</f>
        <v>#VALUE!</v>
      </c>
      <c r="BS137" s="18" t="e">
        <f>MAX(0,total_abstraction_km3!BS137-domestic_gross_demand_km3!BS137-industry_water_withdrawal_km3!BS137)</f>
        <v>#VALUE!</v>
      </c>
      <c r="BT137" s="18">
        <f>MAX(0,total_abstraction_km3!BT137-domestic_gross_demand_km3!BT137-industry_water_withdrawal_km3!BT137)</f>
        <v>0</v>
      </c>
      <c r="BU137" s="18" t="e">
        <f>MAX(0,total_abstraction_km3!BU137-domestic_gross_demand_km3!BU137-industry_water_withdrawal_km3!BU137)</f>
        <v>#VALUE!</v>
      </c>
      <c r="BV137" s="18" t="e">
        <f>MAX(0,total_abstraction_km3!BV137-domestic_gross_demand_km3!BV137-industry_water_withdrawal_km3!BV137)</f>
        <v>#VALUE!</v>
      </c>
      <c r="BW137" s="18">
        <f>MAX(0,total_abstraction_km3!BW137-domestic_gross_demand_km3!BW137-industry_water_withdrawal_km3!BW137)</f>
        <v>5.1071479999999999E-9</v>
      </c>
      <c r="BX137" s="18">
        <f>MAX(0,total_abstraction_km3!BX137-domestic_gross_demand_km3!BX137-industry_water_withdrawal_km3!BX137)</f>
        <v>2.5540881762382398E-10</v>
      </c>
      <c r="BY137" s="18">
        <f>MAX(0,total_abstraction_km3!BY137-domestic_gross_demand_km3!BY137-industry_water_withdrawal_km3!BY137)</f>
        <v>5.8537199999999999E-9</v>
      </c>
      <c r="BZ137" s="18">
        <f>MAX(0,total_abstraction_km3!BZ137-domestic_gross_demand_km3!BZ137-industry_water_withdrawal_km3!BZ137)</f>
        <v>1.9474327280037201E-9</v>
      </c>
      <c r="CA137" s="18">
        <f>MAX(0,total_abstraction_km3!CA137-domestic_gross_demand_km3!CA137-industry_water_withdrawal_km3!CA137)</f>
        <v>1.0253119999999999E-8</v>
      </c>
      <c r="CB137" s="18">
        <f>MAX(0,total_abstraction_km3!CB137-domestic_gross_demand_km3!CB137-industry_water_withdrawal_km3!CB137)</f>
        <v>2.01300317020366E-9</v>
      </c>
      <c r="CC137" s="18">
        <f>MAX(0,total_abstraction_km3!CC137-domestic_gross_demand_km3!CC137-industry_water_withdrawal_km3!CC137)</f>
        <v>8.7905580000000005E-9</v>
      </c>
      <c r="CD137" s="18">
        <f>MAX(0,total_abstraction_km3!CD137-domestic_gross_demand_km3!CD137-industry_water_withdrawal_km3!CD137)</f>
        <v>2.6691818607993002E-9</v>
      </c>
      <c r="CE137" s="18">
        <f>MAX(0,total_abstraction_km3!CE137-domestic_gross_demand_km3!CE137-industry_water_withdrawal_km3!CE137)</f>
        <v>8.2388099999999992E-9</v>
      </c>
      <c r="CF137" s="18">
        <f>MAX(0,total_abstraction_km3!CF137-domestic_gross_demand_km3!CF137-industry_water_withdrawal_km3!CF137)</f>
        <v>1.3444503541224601E-9</v>
      </c>
      <c r="CG137" s="18">
        <f>MAX(0,total_abstraction_km3!CG137-domestic_gross_demand_km3!CG137-industry_water_withdrawal_km3!CG137)</f>
        <v>1.0258326E-8</v>
      </c>
      <c r="CH137" s="18">
        <f>MAX(0,total_abstraction_km3!CH137-domestic_gross_demand_km3!CH137-industry_water_withdrawal_km3!CH137)</f>
        <v>6.1687327854268405E-10</v>
      </c>
      <c r="CI137" s="18">
        <f>MAX(0,total_abstraction_km3!CI137-domestic_gross_demand_km3!CI137-industry_water_withdrawal_km3!CI137)</f>
        <v>7.1373600000000003E-9</v>
      </c>
      <c r="CJ137" s="18">
        <f>MAX(0,total_abstraction_km3!CJ137-domestic_gross_demand_km3!CJ137-industry_water_withdrawal_km3!CJ137)</f>
        <v>6.5205721338698501E-9</v>
      </c>
      <c r="CK137" s="18">
        <f>MAX(0,total_abstraction_km3!CK137-domestic_gross_demand_km3!CK137-industry_water_withdrawal_km3!CK137)</f>
        <v>0</v>
      </c>
      <c r="CL137" s="18">
        <f>MAX(0,total_abstraction_km3!CL137-domestic_gross_demand_km3!CL137-industry_water_withdrawal_km3!CL137)</f>
        <v>0</v>
      </c>
      <c r="CM137" s="18">
        <f>MAX(0,total_abstraction_km3!CM137-domestic_gross_demand_km3!CM137-industry_water_withdrawal_km3!CM137)</f>
        <v>0</v>
      </c>
      <c r="CN137" s="18">
        <f>MAX(0,total_abstraction_km3!CN137-domestic_gross_demand_km3!CN137-industry_water_withdrawal_km3!CN137)</f>
        <v>0</v>
      </c>
      <c r="CO137" s="18">
        <f>MAX(0,total_abstraction_km3!CO137-domestic_gross_demand_km3!CO137-industry_water_withdrawal_km3!CO137)</f>
        <v>0</v>
      </c>
      <c r="CP137" s="18">
        <f>MAX(0,total_abstraction_km3!CP137-domestic_gross_demand_km3!CP137-industry_water_withdrawal_km3!CP137)</f>
        <v>0</v>
      </c>
      <c r="CQ137" s="18">
        <f>MAX(0,total_abstraction_km3!CQ137-domestic_gross_demand_km3!CQ137-industry_water_withdrawal_km3!CQ137)</f>
        <v>0</v>
      </c>
      <c r="CR137" s="18">
        <f>MAX(0,total_abstraction_km3!CR137-domestic_gross_demand_km3!CR137-industry_water_withdrawal_km3!CR137)</f>
        <v>0</v>
      </c>
      <c r="CS137" s="18">
        <f>MAX(0,total_abstraction_km3!CS137-domestic_gross_demand_km3!CS137-industry_water_withdrawal_km3!CS137)</f>
        <v>0</v>
      </c>
      <c r="CT137" s="18">
        <f>MAX(0,total_abstraction_km3!CT137-domestic_gross_demand_km3!CT137-industry_water_withdrawal_km3!CT137)</f>
        <v>0</v>
      </c>
    </row>
    <row r="138" spans="1:98" x14ac:dyDescent="0.25">
      <c r="A138" s="18">
        <v>22</v>
      </c>
      <c r="B138" s="18" t="s">
        <v>2047</v>
      </c>
      <c r="C138" s="18" t="s">
        <v>442</v>
      </c>
      <c r="D138" s="18" t="s">
        <v>420</v>
      </c>
      <c r="E138" s="18" t="s">
        <v>124</v>
      </c>
      <c r="F138" s="18">
        <f>MAX(0,total_abstraction_km3!F138-domestic_gross_demand_km3!F138-industry_water_withdrawal_km3!F138)</f>
        <v>0</v>
      </c>
      <c r="G138" s="18">
        <f>MAX(0,total_abstraction_km3!G138-domestic_gross_demand_km3!G138-industry_water_withdrawal_km3!G138)</f>
        <v>0</v>
      </c>
      <c r="H138" s="18">
        <f>MAX(0,total_abstraction_km3!H138-domestic_gross_demand_km3!H138-industry_water_withdrawal_km3!H138)</f>
        <v>0</v>
      </c>
      <c r="I138" s="18">
        <f>MAX(0,total_abstraction_km3!I138-domestic_gross_demand_km3!I138-industry_water_withdrawal_km3!I138)</f>
        <v>0</v>
      </c>
      <c r="J138" s="18">
        <f>MAX(0,total_abstraction_km3!J138-domestic_gross_demand_km3!J138-industry_water_withdrawal_km3!J138)</f>
        <v>0</v>
      </c>
      <c r="K138" s="18">
        <f>MAX(0,total_abstraction_km3!K138-domestic_gross_demand_km3!K138-industry_water_withdrawal_km3!K138)</f>
        <v>0</v>
      </c>
      <c r="L138" s="18">
        <f>MAX(0,total_abstraction_km3!L138-domestic_gross_demand_km3!L138-industry_water_withdrawal_km3!L138)</f>
        <v>0</v>
      </c>
      <c r="M138" s="18">
        <f>MAX(0,total_abstraction_km3!M138-domestic_gross_demand_km3!M138-industry_water_withdrawal_km3!M138)</f>
        <v>0</v>
      </c>
      <c r="N138" s="18">
        <f>MAX(0,total_abstraction_km3!N138-domestic_gross_demand_km3!N138-industry_water_withdrawal_km3!N138)</f>
        <v>0</v>
      </c>
      <c r="O138" s="18">
        <f>MAX(0,total_abstraction_km3!O138-domestic_gross_demand_km3!O138-industry_water_withdrawal_km3!O138)</f>
        <v>0</v>
      </c>
      <c r="P138" s="18">
        <f>MAX(0,total_abstraction_km3!P138-domestic_gross_demand_km3!P138-industry_water_withdrawal_km3!P138)</f>
        <v>0</v>
      </c>
      <c r="Q138" s="18">
        <f>MAX(0,total_abstraction_km3!Q138-domestic_gross_demand_km3!Q138-industry_water_withdrawal_km3!Q138)</f>
        <v>0</v>
      </c>
      <c r="R138" s="18">
        <f>MAX(0,total_abstraction_km3!R138-domestic_gross_demand_km3!R138-industry_water_withdrawal_km3!R138)</f>
        <v>0</v>
      </c>
      <c r="S138" s="18">
        <f>MAX(0,total_abstraction_km3!S138-domestic_gross_demand_km3!S138-industry_water_withdrawal_km3!S138)</f>
        <v>0</v>
      </c>
      <c r="T138" s="18">
        <f>MAX(0,total_abstraction_km3!T138-domestic_gross_demand_km3!T138-industry_water_withdrawal_km3!T138)</f>
        <v>0</v>
      </c>
      <c r="U138" s="18">
        <f>MAX(0,total_abstraction_km3!U138-domestic_gross_demand_km3!U138-industry_water_withdrawal_km3!U138)</f>
        <v>0</v>
      </c>
      <c r="V138" s="18">
        <f>MAX(0,total_abstraction_km3!V138-domestic_gross_demand_km3!V138-industry_water_withdrawal_km3!V138)</f>
        <v>0</v>
      </c>
      <c r="W138" s="18">
        <f>MAX(0,total_abstraction_km3!W138-domestic_gross_demand_km3!W138-industry_water_withdrawal_km3!W138)</f>
        <v>0</v>
      </c>
      <c r="X138" s="18">
        <f>MAX(0,total_abstraction_km3!X138-domestic_gross_demand_km3!X138-industry_water_withdrawal_km3!X138)</f>
        <v>0</v>
      </c>
      <c r="Y138" s="18">
        <f>MAX(0,total_abstraction_km3!Y138-domestic_gross_demand_km3!Y138-industry_water_withdrawal_km3!Y138)</f>
        <v>0</v>
      </c>
      <c r="Z138" s="18">
        <f>MAX(0,total_abstraction_km3!Z138-domestic_gross_demand_km3!Z138-industry_water_withdrawal_km3!Z138)</f>
        <v>0</v>
      </c>
      <c r="AA138" s="18">
        <f>MAX(0,total_abstraction_km3!AA138-domestic_gross_demand_km3!AA138-industry_water_withdrawal_km3!AA138)</f>
        <v>0</v>
      </c>
      <c r="AB138" s="18">
        <f>MAX(0,total_abstraction_km3!AB138-domestic_gross_demand_km3!AB138-industry_water_withdrawal_km3!AB138)</f>
        <v>0</v>
      </c>
      <c r="AC138" s="18">
        <f>MAX(0,total_abstraction_km3!AC138-domestic_gross_demand_km3!AC138-industry_water_withdrawal_km3!AC138)</f>
        <v>0</v>
      </c>
      <c r="AD138" s="18">
        <f>MAX(0,total_abstraction_km3!AD138-domestic_gross_demand_km3!AD138-industry_water_withdrawal_km3!AD138)</f>
        <v>0</v>
      </c>
      <c r="AE138" s="18">
        <f>MAX(0,total_abstraction_km3!AE138-domestic_gross_demand_km3!AE138-industry_water_withdrawal_km3!AE138)</f>
        <v>0</v>
      </c>
      <c r="AF138" s="18">
        <f>MAX(0,total_abstraction_km3!AF138-domestic_gross_demand_km3!AF138-industry_water_withdrawal_km3!AF138)</f>
        <v>0</v>
      </c>
      <c r="AG138" s="18">
        <f>MAX(0,total_abstraction_km3!AG138-domestic_gross_demand_km3!AG138-industry_water_withdrawal_km3!AG138)</f>
        <v>0</v>
      </c>
      <c r="AH138" s="18">
        <f>MAX(0,total_abstraction_km3!AH138-domestic_gross_demand_km3!AH138-industry_water_withdrawal_km3!AH138)</f>
        <v>0</v>
      </c>
      <c r="AI138" s="18">
        <f>MAX(0,total_abstraction_km3!AI138-domestic_gross_demand_km3!AI138-industry_water_withdrawal_km3!AI138)</f>
        <v>0</v>
      </c>
      <c r="AJ138" s="18">
        <f>MAX(0,total_abstraction_km3!AJ138-domestic_gross_demand_km3!AJ138-industry_water_withdrawal_km3!AJ138)</f>
        <v>0</v>
      </c>
      <c r="AK138" s="18">
        <f>MAX(0,total_abstraction_km3!AK138-domestic_gross_demand_km3!AK138-industry_water_withdrawal_km3!AK138)</f>
        <v>0</v>
      </c>
      <c r="AL138" s="18">
        <f>MAX(0,total_abstraction_km3!AL138-domestic_gross_demand_km3!AL138-industry_water_withdrawal_km3!AL138)</f>
        <v>0</v>
      </c>
      <c r="AM138" s="18">
        <f>MAX(0,total_abstraction_km3!AM138-domestic_gross_demand_km3!AM138-industry_water_withdrawal_km3!AM138)</f>
        <v>0</v>
      </c>
      <c r="AN138" s="18">
        <f>MAX(0,total_abstraction_km3!AN138-domestic_gross_demand_km3!AN138-industry_water_withdrawal_km3!AN138)</f>
        <v>0</v>
      </c>
      <c r="AO138" s="18">
        <f>MAX(0,total_abstraction_km3!AO138-domestic_gross_demand_km3!AO138-industry_water_withdrawal_km3!AO138)</f>
        <v>0</v>
      </c>
      <c r="AP138" s="18">
        <f>MAX(0,total_abstraction_km3!AP138-domestic_gross_demand_km3!AP138-industry_water_withdrawal_km3!AP138)</f>
        <v>0</v>
      </c>
      <c r="AQ138" s="18">
        <f>MAX(0,total_abstraction_km3!AQ138-domestic_gross_demand_km3!AQ138-industry_water_withdrawal_km3!AQ138)</f>
        <v>0</v>
      </c>
      <c r="AR138" s="18">
        <f>MAX(0,total_abstraction_km3!AR138-domestic_gross_demand_km3!AR138-industry_water_withdrawal_km3!AR138)</f>
        <v>0</v>
      </c>
      <c r="AS138" s="18">
        <f>MAX(0,total_abstraction_km3!AS138-domestic_gross_demand_km3!AS138-industry_water_withdrawal_km3!AS138)</f>
        <v>0</v>
      </c>
      <c r="AT138" s="18">
        <f>MAX(0,total_abstraction_km3!AT138-domestic_gross_demand_km3!AT138-industry_water_withdrawal_km3!AT138)</f>
        <v>0</v>
      </c>
      <c r="AU138" s="18">
        <f>MAX(0,total_abstraction_km3!AU138-domestic_gross_demand_km3!AU138-industry_water_withdrawal_km3!AU138)</f>
        <v>0</v>
      </c>
      <c r="AV138" s="18">
        <f>MAX(0,total_abstraction_km3!AV138-domestic_gross_demand_km3!AV138-industry_water_withdrawal_km3!AV138)</f>
        <v>0</v>
      </c>
      <c r="AW138" s="18">
        <f>MAX(0,total_abstraction_km3!AW138-domestic_gross_demand_km3!AW138-industry_water_withdrawal_km3!AW138)</f>
        <v>0</v>
      </c>
      <c r="AX138" s="18">
        <f>MAX(0,total_abstraction_km3!AX138-domestic_gross_demand_km3!AX138-industry_water_withdrawal_km3!AX138)</f>
        <v>0</v>
      </c>
      <c r="AY138" s="18">
        <f>MAX(0,total_abstraction_km3!AY138-domestic_gross_demand_km3!AY138-industry_water_withdrawal_km3!AY138)</f>
        <v>0</v>
      </c>
      <c r="AZ138" s="18">
        <f>MAX(0,total_abstraction_km3!AZ138-domestic_gross_demand_km3!AZ138-industry_water_withdrawal_km3!AZ138)</f>
        <v>0</v>
      </c>
      <c r="BA138" s="18">
        <f>MAX(0,total_abstraction_km3!BA138-domestic_gross_demand_km3!BA138-industry_water_withdrawal_km3!BA138)</f>
        <v>0</v>
      </c>
      <c r="BB138" s="18">
        <f>MAX(0,total_abstraction_km3!BB138-domestic_gross_demand_km3!BB138-industry_water_withdrawal_km3!BB138)</f>
        <v>0</v>
      </c>
      <c r="BC138" s="18">
        <f>MAX(0,total_abstraction_km3!BC138-domestic_gross_demand_km3!BC138-industry_water_withdrawal_km3!BC138)</f>
        <v>0</v>
      </c>
      <c r="BD138" s="18">
        <f>MAX(0,total_abstraction_km3!BD138-domestic_gross_demand_km3!BD138-industry_water_withdrawal_km3!BD138)</f>
        <v>0</v>
      </c>
      <c r="BE138" s="18">
        <f>MAX(0,total_abstraction_km3!BE138-domestic_gross_demand_km3!BE138-industry_water_withdrawal_km3!BE138)</f>
        <v>0</v>
      </c>
      <c r="BF138" s="18">
        <f>MAX(0,total_abstraction_km3!BF138-domestic_gross_demand_km3!BF138-industry_water_withdrawal_km3!BF138)</f>
        <v>0</v>
      </c>
      <c r="BG138" s="18">
        <f>MAX(0,total_abstraction_km3!BG138-domestic_gross_demand_km3!BG138-industry_water_withdrawal_km3!BG138)</f>
        <v>0</v>
      </c>
      <c r="BH138" s="18">
        <f>MAX(0,total_abstraction_km3!BH138-domestic_gross_demand_km3!BH138-industry_water_withdrawal_km3!BH138)</f>
        <v>0</v>
      </c>
      <c r="BI138" s="18">
        <f>MAX(0,total_abstraction_km3!BI138-domestic_gross_demand_km3!BI138-industry_water_withdrawal_km3!BI138)</f>
        <v>0</v>
      </c>
      <c r="BJ138" s="18">
        <f>MAX(0,total_abstraction_km3!BJ138-domestic_gross_demand_km3!BJ138-industry_water_withdrawal_km3!BJ138)</f>
        <v>0</v>
      </c>
      <c r="BK138" s="18">
        <f>MAX(0,total_abstraction_km3!BK138-domestic_gross_demand_km3!BK138-industry_water_withdrawal_km3!BK138)</f>
        <v>0</v>
      </c>
      <c r="BL138" s="18">
        <f>MAX(0,total_abstraction_km3!BL138-domestic_gross_demand_km3!BL138-industry_water_withdrawal_km3!BL138)</f>
        <v>0</v>
      </c>
      <c r="BM138" s="18">
        <f>MAX(0,total_abstraction_km3!BM138-domestic_gross_demand_km3!BM138-industry_water_withdrawal_km3!BM138)</f>
        <v>0</v>
      </c>
      <c r="BN138" s="18">
        <f>MAX(0,total_abstraction_km3!BN138-domestic_gross_demand_km3!BN138-industry_water_withdrawal_km3!BN138)</f>
        <v>0</v>
      </c>
      <c r="BO138" s="18">
        <f>MAX(0,total_abstraction_km3!BO138-domestic_gross_demand_km3!BO138-industry_water_withdrawal_km3!BO138)</f>
        <v>0</v>
      </c>
      <c r="BP138" s="18">
        <f>MAX(0,total_abstraction_km3!BP138-domestic_gross_demand_km3!BP138-industry_water_withdrawal_km3!BP138)</f>
        <v>0</v>
      </c>
      <c r="BQ138" s="18">
        <f>MAX(0,total_abstraction_km3!BQ138-domestic_gross_demand_km3!BQ138-industry_water_withdrawal_km3!BQ138)</f>
        <v>0</v>
      </c>
      <c r="BR138" s="18">
        <f>MAX(0,total_abstraction_km3!BR138-domestic_gross_demand_km3!BR138-industry_water_withdrawal_km3!BR138)</f>
        <v>0</v>
      </c>
      <c r="BS138" s="18">
        <f>MAX(0,total_abstraction_km3!BS138-domestic_gross_demand_km3!BS138-industry_water_withdrawal_km3!BS138)</f>
        <v>0</v>
      </c>
      <c r="BT138" s="18">
        <f>MAX(0,total_abstraction_km3!BT138-domestic_gross_demand_km3!BT138-industry_water_withdrawal_km3!BT138)</f>
        <v>0</v>
      </c>
      <c r="BU138" s="18">
        <f>MAX(0,total_abstraction_km3!BU138-domestic_gross_demand_km3!BU138-industry_water_withdrawal_km3!BU138)</f>
        <v>0</v>
      </c>
      <c r="BV138" s="18">
        <f>MAX(0,total_abstraction_km3!BV138-domestic_gross_demand_km3!BV138-industry_water_withdrawal_km3!BV138)</f>
        <v>0</v>
      </c>
      <c r="BW138" s="18">
        <f>MAX(0,total_abstraction_km3!BW138-domestic_gross_demand_km3!BW138-industry_water_withdrawal_km3!BW138)</f>
        <v>0</v>
      </c>
      <c r="BX138" s="18">
        <f>MAX(0,total_abstraction_km3!BX138-domestic_gross_demand_km3!BX138-industry_water_withdrawal_km3!BX138)</f>
        <v>1.4454960016443454E-4</v>
      </c>
      <c r="BY138" s="18">
        <f>MAX(0,total_abstraction_km3!BY138-domestic_gross_demand_km3!BY138-industry_water_withdrawal_km3!BY138)</f>
        <v>0</v>
      </c>
      <c r="BZ138" s="18">
        <f>MAX(0,total_abstraction_km3!BZ138-domestic_gross_demand_km3!BZ138-industry_water_withdrawal_km3!BZ138)</f>
        <v>0</v>
      </c>
      <c r="CA138" s="18">
        <f>MAX(0,total_abstraction_km3!CA138-domestic_gross_demand_km3!CA138-industry_water_withdrawal_km3!CA138)</f>
        <v>0</v>
      </c>
      <c r="CB138" s="18">
        <f>MAX(0,total_abstraction_km3!CB138-domestic_gross_demand_km3!CB138-industry_water_withdrawal_km3!CB138)</f>
        <v>0</v>
      </c>
      <c r="CC138" s="18">
        <f>MAX(0,total_abstraction_km3!CC138-domestic_gross_demand_km3!CC138-industry_water_withdrawal_km3!CC138)</f>
        <v>0</v>
      </c>
      <c r="CD138" s="18">
        <f>MAX(0,total_abstraction_km3!CD138-domestic_gross_demand_km3!CD138-industry_water_withdrawal_km3!CD138)</f>
        <v>0</v>
      </c>
      <c r="CE138" s="18">
        <f>MAX(0,total_abstraction_km3!CE138-domestic_gross_demand_km3!CE138-industry_water_withdrawal_km3!CE138)</f>
        <v>0</v>
      </c>
      <c r="CF138" s="18">
        <f>MAX(0,total_abstraction_km3!CF138-domestic_gross_demand_km3!CF138-industry_water_withdrawal_km3!CF138)</f>
        <v>0</v>
      </c>
      <c r="CG138" s="18">
        <f>MAX(0,total_abstraction_km3!CG138-domestic_gross_demand_km3!CG138-industry_water_withdrawal_km3!CG138)</f>
        <v>0</v>
      </c>
      <c r="CH138" s="18">
        <f>MAX(0,total_abstraction_km3!CH138-domestic_gross_demand_km3!CH138-industry_water_withdrawal_km3!CH138)</f>
        <v>0</v>
      </c>
      <c r="CI138" s="18">
        <f>MAX(0,total_abstraction_km3!CI138-domestic_gross_demand_km3!CI138-industry_water_withdrawal_km3!CI138)</f>
        <v>0</v>
      </c>
      <c r="CJ138" s="18">
        <f>MAX(0,total_abstraction_km3!CJ138-domestic_gross_demand_km3!CJ138-industry_water_withdrawal_km3!CJ138)</f>
        <v>0</v>
      </c>
      <c r="CK138" s="18">
        <f>MAX(0,total_abstraction_km3!CK138-domestic_gross_demand_km3!CK138-industry_water_withdrawal_km3!CK138)</f>
        <v>0</v>
      </c>
      <c r="CL138" s="18">
        <f>MAX(0,total_abstraction_km3!CL138-domestic_gross_demand_km3!CL138-industry_water_withdrawal_km3!CL138)</f>
        <v>0</v>
      </c>
      <c r="CM138" s="18">
        <f>MAX(0,total_abstraction_km3!CM138-domestic_gross_demand_km3!CM138-industry_water_withdrawal_km3!CM138)</f>
        <v>0</v>
      </c>
      <c r="CN138" s="18">
        <f>MAX(0,total_abstraction_km3!CN138-domestic_gross_demand_km3!CN138-industry_water_withdrawal_km3!CN138)</f>
        <v>0</v>
      </c>
      <c r="CO138" s="18">
        <f>MAX(0,total_abstraction_km3!CO138-domestic_gross_demand_km3!CO138-industry_water_withdrawal_km3!CO138)</f>
        <v>0</v>
      </c>
      <c r="CP138" s="18">
        <f>MAX(0,total_abstraction_km3!CP138-domestic_gross_demand_km3!CP138-industry_water_withdrawal_km3!CP138)</f>
        <v>0</v>
      </c>
      <c r="CQ138" s="18">
        <f>MAX(0,total_abstraction_km3!CQ138-domestic_gross_demand_km3!CQ138-industry_water_withdrawal_km3!CQ138)</f>
        <v>0</v>
      </c>
      <c r="CR138" s="18">
        <f>MAX(0,total_abstraction_km3!CR138-domestic_gross_demand_km3!CR138-industry_water_withdrawal_km3!CR138)</f>
        <v>9.7316345552209138E-4</v>
      </c>
      <c r="CS138" s="18">
        <f>MAX(0,total_abstraction_km3!CS138-domestic_gross_demand_km3!CS138-industry_water_withdrawal_km3!CS138)</f>
        <v>0</v>
      </c>
      <c r="CT138" s="18">
        <f>MAX(0,total_abstraction_km3!CT138-domestic_gross_demand_km3!CT138-industry_water_withdrawal_km3!CT138)</f>
        <v>1.3945613678437996E-3</v>
      </c>
    </row>
    <row r="139" spans="1:98" x14ac:dyDescent="0.25">
      <c r="A139" s="18">
        <v>220</v>
      </c>
      <c r="B139" s="18" t="s">
        <v>2048</v>
      </c>
      <c r="C139" s="18" t="s">
        <v>663</v>
      </c>
      <c r="D139" s="18" t="s">
        <v>412</v>
      </c>
      <c r="E139" s="18" t="s">
        <v>664</v>
      </c>
      <c r="F139" s="18">
        <f>MAX(0,total_abstraction_km3!F139-domestic_gross_demand_km3!F139-industry_water_withdrawal_km3!F139)</f>
        <v>0</v>
      </c>
      <c r="G139" s="18">
        <f>MAX(0,total_abstraction_km3!G139-domestic_gross_demand_km3!G139-industry_water_withdrawal_km3!G139)</f>
        <v>0</v>
      </c>
      <c r="H139" s="18">
        <f>MAX(0,total_abstraction_km3!H139-domestic_gross_demand_km3!H139-industry_water_withdrawal_km3!H139)</f>
        <v>0</v>
      </c>
      <c r="I139" s="18">
        <f>MAX(0,total_abstraction_km3!I139-domestic_gross_demand_km3!I139-industry_water_withdrawal_km3!I139)</f>
        <v>0</v>
      </c>
      <c r="J139" s="18">
        <f>MAX(0,total_abstraction_km3!J139-domestic_gross_demand_km3!J139-industry_water_withdrawal_km3!J139)</f>
        <v>0</v>
      </c>
      <c r="K139" s="18">
        <f>MAX(0,total_abstraction_km3!K139-domestic_gross_demand_km3!K139-industry_water_withdrawal_km3!K139)</f>
        <v>0</v>
      </c>
      <c r="L139" s="18">
        <f>MAX(0,total_abstraction_km3!L139-domestic_gross_demand_km3!L139-industry_water_withdrawal_km3!L139)</f>
        <v>0</v>
      </c>
      <c r="M139" s="18">
        <f>MAX(0,total_abstraction_km3!M139-domestic_gross_demand_km3!M139-industry_water_withdrawal_km3!M139)</f>
        <v>0</v>
      </c>
      <c r="N139" s="18">
        <f>MAX(0,total_abstraction_km3!N139-domestic_gross_demand_km3!N139-industry_water_withdrawal_km3!N139)</f>
        <v>0</v>
      </c>
      <c r="O139" s="18">
        <f>MAX(0,total_abstraction_km3!O139-domestic_gross_demand_km3!O139-industry_water_withdrawal_km3!O139)</f>
        <v>0</v>
      </c>
      <c r="P139" s="18">
        <f>MAX(0,total_abstraction_km3!P139-domestic_gross_demand_km3!P139-industry_water_withdrawal_km3!P139)</f>
        <v>0</v>
      </c>
      <c r="Q139" s="18">
        <f>MAX(0,total_abstraction_km3!Q139-domestic_gross_demand_km3!Q139-industry_water_withdrawal_km3!Q139)</f>
        <v>0</v>
      </c>
      <c r="R139" s="18">
        <f>MAX(0,total_abstraction_km3!R139-domestic_gross_demand_km3!R139-industry_water_withdrawal_km3!R139)</f>
        <v>0</v>
      </c>
      <c r="S139" s="18">
        <f>MAX(0,total_abstraction_km3!S139-domestic_gross_demand_km3!S139-industry_water_withdrawal_km3!S139)</f>
        <v>0</v>
      </c>
      <c r="T139" s="18">
        <f>MAX(0,total_abstraction_km3!T139-domestic_gross_demand_km3!T139-industry_water_withdrawal_km3!T139)</f>
        <v>0</v>
      </c>
      <c r="U139" s="18">
        <f>MAX(0,total_abstraction_km3!U139-domestic_gross_demand_km3!U139-industry_water_withdrawal_km3!U139)</f>
        <v>0</v>
      </c>
      <c r="V139" s="18">
        <f>MAX(0,total_abstraction_km3!V139-domestic_gross_demand_km3!V139-industry_water_withdrawal_km3!V139)</f>
        <v>0</v>
      </c>
      <c r="W139" s="18">
        <f>MAX(0,total_abstraction_km3!W139-domestic_gross_demand_km3!W139-industry_water_withdrawal_km3!W139)</f>
        <v>0</v>
      </c>
      <c r="X139" s="18">
        <f>MAX(0,total_abstraction_km3!X139-domestic_gross_demand_km3!X139-industry_water_withdrawal_km3!X139)</f>
        <v>0</v>
      </c>
      <c r="Y139" s="18">
        <f>MAX(0,total_abstraction_km3!Y139-domestic_gross_demand_km3!Y139-industry_water_withdrawal_km3!Y139)</f>
        <v>0</v>
      </c>
      <c r="Z139" s="18">
        <f>MAX(0,total_abstraction_km3!Z139-domestic_gross_demand_km3!Z139-industry_water_withdrawal_km3!Z139)</f>
        <v>0</v>
      </c>
      <c r="AA139" s="18">
        <f>MAX(0,total_abstraction_km3!AA139-domestic_gross_demand_km3!AA139-industry_water_withdrawal_km3!AA139)</f>
        <v>0</v>
      </c>
      <c r="AB139" s="18">
        <f>MAX(0,total_abstraction_km3!AB139-domestic_gross_demand_km3!AB139-industry_water_withdrawal_km3!AB139)</f>
        <v>0</v>
      </c>
      <c r="AC139" s="18">
        <f>MAX(0,total_abstraction_km3!AC139-domestic_gross_demand_km3!AC139-industry_water_withdrawal_km3!AC139)</f>
        <v>0</v>
      </c>
      <c r="AD139" s="18">
        <f>MAX(0,total_abstraction_km3!AD139-domestic_gross_demand_km3!AD139-industry_water_withdrawal_km3!AD139)</f>
        <v>0</v>
      </c>
      <c r="AE139" s="18">
        <f>MAX(0,total_abstraction_km3!AE139-domestic_gross_demand_km3!AE139-industry_water_withdrawal_km3!AE139)</f>
        <v>0</v>
      </c>
      <c r="AF139" s="18">
        <f>MAX(0,total_abstraction_km3!AF139-domestic_gross_demand_km3!AF139-industry_water_withdrawal_km3!AF139)</f>
        <v>0</v>
      </c>
      <c r="AG139" s="18">
        <f>MAX(0,total_abstraction_km3!AG139-domestic_gross_demand_km3!AG139-industry_water_withdrawal_km3!AG139)</f>
        <v>0</v>
      </c>
      <c r="AH139" s="18">
        <f>MAX(0,total_abstraction_km3!AH139-domestic_gross_demand_km3!AH139-industry_water_withdrawal_km3!AH139)</f>
        <v>0</v>
      </c>
      <c r="AI139" s="18">
        <f>MAX(0,total_abstraction_km3!AI139-domestic_gross_demand_km3!AI139-industry_water_withdrawal_km3!AI139)</f>
        <v>0</v>
      </c>
      <c r="AJ139" s="18">
        <f>MAX(0,total_abstraction_km3!AJ139-domestic_gross_demand_km3!AJ139-industry_water_withdrawal_km3!AJ139)</f>
        <v>0</v>
      </c>
      <c r="AK139" s="18">
        <f>MAX(0,total_abstraction_km3!AK139-domestic_gross_demand_km3!AK139-industry_water_withdrawal_km3!AK139)</f>
        <v>0</v>
      </c>
      <c r="AL139" s="18">
        <f>MAX(0,total_abstraction_km3!AL139-domestic_gross_demand_km3!AL139-industry_water_withdrawal_km3!AL139)</f>
        <v>0</v>
      </c>
      <c r="AM139" s="18">
        <f>MAX(0,total_abstraction_km3!AM139-domestic_gross_demand_km3!AM139-industry_water_withdrawal_km3!AM139)</f>
        <v>0</v>
      </c>
      <c r="AN139" s="18">
        <f>MAX(0,total_abstraction_km3!AN139-domestic_gross_demand_km3!AN139-industry_water_withdrawal_km3!AN139)</f>
        <v>0</v>
      </c>
      <c r="AO139" s="18">
        <f>MAX(0,total_abstraction_km3!AO139-domestic_gross_demand_km3!AO139-industry_water_withdrawal_km3!AO139)</f>
        <v>0</v>
      </c>
      <c r="AP139" s="18">
        <f>MAX(0,total_abstraction_km3!AP139-domestic_gross_demand_km3!AP139-industry_water_withdrawal_km3!AP139)</f>
        <v>0</v>
      </c>
      <c r="AQ139" s="18">
        <f>MAX(0,total_abstraction_km3!AQ139-domestic_gross_demand_km3!AQ139-industry_water_withdrawal_km3!AQ139)</f>
        <v>0</v>
      </c>
      <c r="AR139" s="18">
        <f>MAX(0,total_abstraction_km3!AR139-domestic_gross_demand_km3!AR139-industry_water_withdrawal_km3!AR139)</f>
        <v>0</v>
      </c>
      <c r="AS139" s="18">
        <f>MAX(0,total_abstraction_km3!AS139-domestic_gross_demand_km3!AS139-industry_water_withdrawal_km3!AS139)</f>
        <v>0</v>
      </c>
      <c r="AT139" s="18">
        <f>MAX(0,total_abstraction_km3!AT139-domestic_gross_demand_km3!AT139-industry_water_withdrawal_km3!AT139)</f>
        <v>0</v>
      </c>
      <c r="AU139" s="18">
        <f>MAX(0,total_abstraction_km3!AU139-domestic_gross_demand_km3!AU139-industry_water_withdrawal_km3!AU139)</f>
        <v>0</v>
      </c>
      <c r="AV139" s="18">
        <f>MAX(0,total_abstraction_km3!AV139-domestic_gross_demand_km3!AV139-industry_water_withdrawal_km3!AV139)</f>
        <v>0</v>
      </c>
      <c r="AW139" s="18">
        <f>MAX(0,total_abstraction_km3!AW139-domestic_gross_demand_km3!AW139-industry_water_withdrawal_km3!AW139)</f>
        <v>0</v>
      </c>
      <c r="AX139" s="18">
        <f>MAX(0,total_abstraction_km3!AX139-domestic_gross_demand_km3!AX139-industry_water_withdrawal_km3!AX139)</f>
        <v>0</v>
      </c>
      <c r="AY139" s="18">
        <f>MAX(0,total_abstraction_km3!AY139-domestic_gross_demand_km3!AY139-industry_water_withdrawal_km3!AY139)</f>
        <v>0</v>
      </c>
      <c r="AZ139" s="18">
        <f>MAX(0,total_abstraction_km3!AZ139-domestic_gross_demand_km3!AZ139-industry_water_withdrawal_km3!AZ139)</f>
        <v>0</v>
      </c>
      <c r="BA139" s="18">
        <f>MAX(0,total_abstraction_km3!BA139-domestic_gross_demand_km3!BA139-industry_water_withdrawal_km3!BA139)</f>
        <v>0</v>
      </c>
      <c r="BB139" s="18">
        <f>MAX(0,total_abstraction_km3!BB139-domestic_gross_demand_km3!BB139-industry_water_withdrawal_km3!BB139)</f>
        <v>0</v>
      </c>
      <c r="BC139" s="18">
        <f>MAX(0,total_abstraction_km3!BC139-domestic_gross_demand_km3!BC139-industry_water_withdrawal_km3!BC139)</f>
        <v>0</v>
      </c>
      <c r="BD139" s="18">
        <f>MAX(0,total_abstraction_km3!BD139-domestic_gross_demand_km3!BD139-industry_water_withdrawal_km3!BD139)</f>
        <v>0</v>
      </c>
      <c r="BE139" s="18">
        <f>MAX(0,total_abstraction_km3!BE139-domestic_gross_demand_km3!BE139-industry_water_withdrawal_km3!BE139)</f>
        <v>0</v>
      </c>
      <c r="BF139" s="18">
        <f>MAX(0,total_abstraction_km3!BF139-domestic_gross_demand_km3!BF139-industry_water_withdrawal_km3!BF139)</f>
        <v>0</v>
      </c>
      <c r="BG139" s="18">
        <f>MAX(0,total_abstraction_km3!BG139-domestic_gross_demand_km3!BG139-industry_water_withdrawal_km3!BG139)</f>
        <v>0</v>
      </c>
      <c r="BH139" s="18">
        <f>MAX(0,total_abstraction_km3!BH139-domestic_gross_demand_km3!BH139-industry_water_withdrawal_km3!BH139)</f>
        <v>0</v>
      </c>
      <c r="BI139" s="18">
        <f>MAX(0,total_abstraction_km3!BI139-domestic_gross_demand_km3!BI139-industry_water_withdrawal_km3!BI139)</f>
        <v>0</v>
      </c>
      <c r="BJ139" s="18">
        <f>MAX(0,total_abstraction_km3!BJ139-domestic_gross_demand_km3!BJ139-industry_water_withdrawal_km3!BJ139)</f>
        <v>0</v>
      </c>
      <c r="BK139" s="18">
        <f>MAX(0,total_abstraction_km3!BK139-domestic_gross_demand_km3!BK139-industry_water_withdrawal_km3!BK139)</f>
        <v>0</v>
      </c>
      <c r="BL139" s="18">
        <f>MAX(0,total_abstraction_km3!BL139-domestic_gross_demand_km3!BL139-industry_water_withdrawal_km3!BL139)</f>
        <v>0</v>
      </c>
      <c r="BM139" s="18">
        <f>MAX(0,total_abstraction_km3!BM139-domestic_gross_demand_km3!BM139-industry_water_withdrawal_km3!BM139)</f>
        <v>0</v>
      </c>
      <c r="BN139" s="18" t="e">
        <f>MAX(0,total_abstraction_km3!BN139-domestic_gross_demand_km3!BN139-industry_water_withdrawal_km3!BN139)</f>
        <v>#VALUE!</v>
      </c>
      <c r="BO139" s="18" t="e">
        <f>MAX(0,total_abstraction_km3!BO139-domestic_gross_demand_km3!BO139-industry_water_withdrawal_km3!BO139)</f>
        <v>#VALUE!</v>
      </c>
      <c r="BP139" s="18" t="e">
        <f>MAX(0,total_abstraction_km3!BP139-domestic_gross_demand_km3!BP139-industry_water_withdrawal_km3!BP139)</f>
        <v>#VALUE!</v>
      </c>
      <c r="BQ139" s="18" t="e">
        <f>MAX(0,total_abstraction_km3!BQ139-domestic_gross_demand_km3!BQ139-industry_water_withdrawal_km3!BQ139)</f>
        <v>#VALUE!</v>
      </c>
      <c r="BR139" s="18" t="e">
        <f>MAX(0,total_abstraction_km3!BR139-domestic_gross_demand_km3!BR139-industry_water_withdrawal_km3!BR139)</f>
        <v>#VALUE!</v>
      </c>
      <c r="BS139" s="18" t="e">
        <f>MAX(0,total_abstraction_km3!BS139-domestic_gross_demand_km3!BS139-industry_water_withdrawal_km3!BS139)</f>
        <v>#VALUE!</v>
      </c>
      <c r="BT139" s="18">
        <f>MAX(0,total_abstraction_km3!BT139-domestic_gross_demand_km3!BT139-industry_water_withdrawal_km3!BT139)</f>
        <v>0</v>
      </c>
      <c r="BU139" s="18" t="e">
        <f>MAX(0,total_abstraction_km3!BU139-domestic_gross_demand_km3!BU139-industry_water_withdrawal_km3!BU139)</f>
        <v>#VALUE!</v>
      </c>
      <c r="BV139" s="18" t="e">
        <f>MAX(0,total_abstraction_km3!BV139-domestic_gross_demand_km3!BV139-industry_water_withdrawal_km3!BV139)</f>
        <v>#VALUE!</v>
      </c>
      <c r="BW139" s="18">
        <f>MAX(0,total_abstraction_km3!BW139-domestic_gross_demand_km3!BW139-industry_water_withdrawal_km3!BW139)</f>
        <v>0</v>
      </c>
      <c r="BX139" s="18">
        <f>MAX(0,total_abstraction_km3!BX139-domestic_gross_demand_km3!BX139-industry_water_withdrawal_km3!BX139)</f>
        <v>0</v>
      </c>
      <c r="BY139" s="18">
        <f>MAX(0,total_abstraction_km3!BY139-domestic_gross_demand_km3!BY139-industry_water_withdrawal_km3!BY139)</f>
        <v>0</v>
      </c>
      <c r="BZ139" s="18">
        <f>MAX(0,total_abstraction_km3!BZ139-domestic_gross_demand_km3!BZ139-industry_water_withdrawal_km3!BZ139)</f>
        <v>0</v>
      </c>
      <c r="CA139" s="18">
        <f>MAX(0,total_abstraction_km3!CA139-domestic_gross_demand_km3!CA139-industry_water_withdrawal_km3!CA139)</f>
        <v>0</v>
      </c>
      <c r="CB139" s="18">
        <f>MAX(0,total_abstraction_km3!CB139-domestic_gross_demand_km3!CB139-industry_water_withdrawal_km3!CB139)</f>
        <v>0</v>
      </c>
      <c r="CC139" s="18">
        <f>MAX(0,total_abstraction_km3!CC139-domestic_gross_demand_km3!CC139-industry_water_withdrawal_km3!CC139)</f>
        <v>0</v>
      </c>
      <c r="CD139" s="18">
        <f>MAX(0,total_abstraction_km3!CD139-domestic_gross_demand_km3!CD139-industry_water_withdrawal_km3!CD139)</f>
        <v>0</v>
      </c>
      <c r="CE139" s="18">
        <f>MAX(0,total_abstraction_km3!CE139-domestic_gross_demand_km3!CE139-industry_water_withdrawal_km3!CE139)</f>
        <v>0</v>
      </c>
      <c r="CF139" s="18">
        <f>MAX(0,total_abstraction_km3!CF139-domestic_gross_demand_km3!CF139-industry_water_withdrawal_km3!CF139)</f>
        <v>0</v>
      </c>
      <c r="CG139" s="18">
        <f>MAX(0,total_abstraction_km3!CG139-domestic_gross_demand_km3!CG139-industry_water_withdrawal_km3!CG139)</f>
        <v>0</v>
      </c>
      <c r="CH139" s="18">
        <f>MAX(0,total_abstraction_km3!CH139-domestic_gross_demand_km3!CH139-industry_water_withdrawal_km3!CH139)</f>
        <v>0</v>
      </c>
      <c r="CI139" s="18">
        <f>MAX(0,total_abstraction_km3!CI139-domestic_gross_demand_km3!CI139-industry_water_withdrawal_km3!CI139)</f>
        <v>0</v>
      </c>
      <c r="CJ139" s="18">
        <f>MAX(0,total_abstraction_km3!CJ139-domestic_gross_demand_km3!CJ139-industry_water_withdrawal_km3!CJ139)</f>
        <v>0</v>
      </c>
      <c r="CK139" s="18">
        <f>MAX(0,total_abstraction_km3!CK139-domestic_gross_demand_km3!CK139-industry_water_withdrawal_km3!CK139)</f>
        <v>0</v>
      </c>
      <c r="CL139" s="18">
        <f>MAX(0,total_abstraction_km3!CL139-domestic_gross_demand_km3!CL139-industry_water_withdrawal_km3!CL139)</f>
        <v>0</v>
      </c>
      <c r="CM139" s="18">
        <f>MAX(0,total_abstraction_km3!CM139-domestic_gross_demand_km3!CM139-industry_water_withdrawal_km3!CM139)</f>
        <v>0</v>
      </c>
      <c r="CN139" s="18">
        <f>MAX(0,total_abstraction_km3!CN139-domestic_gross_demand_km3!CN139-industry_water_withdrawal_km3!CN139)</f>
        <v>0</v>
      </c>
      <c r="CO139" s="18">
        <f>MAX(0,total_abstraction_km3!CO139-domestic_gross_demand_km3!CO139-industry_water_withdrawal_km3!CO139)</f>
        <v>0</v>
      </c>
      <c r="CP139" s="18">
        <f>MAX(0,total_abstraction_km3!CP139-domestic_gross_demand_km3!CP139-industry_water_withdrawal_km3!CP139)</f>
        <v>0</v>
      </c>
      <c r="CQ139" s="18">
        <f>MAX(0,total_abstraction_km3!CQ139-domestic_gross_demand_km3!CQ139-industry_water_withdrawal_km3!CQ139)</f>
        <v>0</v>
      </c>
      <c r="CR139" s="18">
        <f>MAX(0,total_abstraction_km3!CR139-domestic_gross_demand_km3!CR139-industry_water_withdrawal_km3!CR139)</f>
        <v>0</v>
      </c>
      <c r="CS139" s="18">
        <f>MAX(0,total_abstraction_km3!CS139-domestic_gross_demand_km3!CS139-industry_water_withdrawal_km3!CS139)</f>
        <v>0</v>
      </c>
      <c r="CT139" s="18">
        <f>MAX(0,total_abstraction_km3!CT139-domestic_gross_demand_km3!CT139-industry_water_withdrawal_km3!CT139)</f>
        <v>0</v>
      </c>
    </row>
    <row r="140" spans="1:98" x14ac:dyDescent="0.25">
      <c r="A140" s="18">
        <v>221</v>
      </c>
      <c r="B140" s="18" t="s">
        <v>2049</v>
      </c>
      <c r="C140" s="18" t="s">
        <v>665</v>
      </c>
      <c r="D140" s="18" t="s">
        <v>412</v>
      </c>
      <c r="E140" s="18" t="s">
        <v>666</v>
      </c>
      <c r="F140" s="18">
        <f>MAX(0,total_abstraction_km3!F140-domestic_gross_demand_km3!F140-industry_water_withdrawal_km3!F140)</f>
        <v>0</v>
      </c>
      <c r="G140" s="18">
        <f>MAX(0,total_abstraction_km3!G140-domestic_gross_demand_km3!G140-industry_water_withdrawal_km3!G140)</f>
        <v>0</v>
      </c>
      <c r="H140" s="18">
        <f>MAX(0,total_abstraction_km3!H140-domestic_gross_demand_km3!H140-industry_water_withdrawal_km3!H140)</f>
        <v>0</v>
      </c>
      <c r="I140" s="18">
        <f>MAX(0,total_abstraction_km3!I140-domestic_gross_demand_km3!I140-industry_water_withdrawal_km3!I140)</f>
        <v>0</v>
      </c>
      <c r="J140" s="18">
        <f>MAX(0,total_abstraction_km3!J140-domestic_gross_demand_km3!J140-industry_water_withdrawal_km3!J140)</f>
        <v>0</v>
      </c>
      <c r="K140" s="18">
        <f>MAX(0,total_abstraction_km3!K140-domestic_gross_demand_km3!K140-industry_water_withdrawal_km3!K140)</f>
        <v>0</v>
      </c>
      <c r="L140" s="18">
        <f>MAX(0,total_abstraction_km3!L140-domestic_gross_demand_km3!L140-industry_water_withdrawal_km3!L140)</f>
        <v>0</v>
      </c>
      <c r="M140" s="18">
        <f>MAX(0,total_abstraction_km3!M140-domestic_gross_demand_km3!M140-industry_water_withdrawal_km3!M140)</f>
        <v>0</v>
      </c>
      <c r="N140" s="18">
        <f>MAX(0,total_abstraction_km3!N140-domestic_gross_demand_km3!N140-industry_water_withdrawal_km3!N140)</f>
        <v>0</v>
      </c>
      <c r="O140" s="18">
        <f>MAX(0,total_abstraction_km3!O140-domestic_gross_demand_km3!O140-industry_water_withdrawal_km3!O140)</f>
        <v>0</v>
      </c>
      <c r="P140" s="18">
        <f>MAX(0,total_abstraction_km3!P140-domestic_gross_demand_km3!P140-industry_water_withdrawal_km3!P140)</f>
        <v>0</v>
      </c>
      <c r="Q140" s="18">
        <f>MAX(0,total_abstraction_km3!Q140-domestic_gross_demand_km3!Q140-industry_water_withdrawal_km3!Q140)</f>
        <v>0</v>
      </c>
      <c r="R140" s="18">
        <f>MAX(0,total_abstraction_km3!R140-domestic_gross_demand_km3!R140-industry_water_withdrawal_km3!R140)</f>
        <v>0</v>
      </c>
      <c r="S140" s="18">
        <f>MAX(0,total_abstraction_km3!S140-domestic_gross_demand_km3!S140-industry_water_withdrawal_km3!S140)</f>
        <v>0</v>
      </c>
      <c r="T140" s="18">
        <f>MAX(0,total_abstraction_km3!T140-domestic_gross_demand_km3!T140-industry_water_withdrawal_km3!T140)</f>
        <v>0</v>
      </c>
      <c r="U140" s="18">
        <f>MAX(0,total_abstraction_km3!U140-domestic_gross_demand_km3!U140-industry_water_withdrawal_km3!U140)</f>
        <v>0</v>
      </c>
      <c r="V140" s="18">
        <f>MAX(0,total_abstraction_km3!V140-domestic_gross_demand_km3!V140-industry_water_withdrawal_km3!V140)</f>
        <v>0</v>
      </c>
      <c r="W140" s="18">
        <f>MAX(0,total_abstraction_km3!W140-domestic_gross_demand_km3!W140-industry_water_withdrawal_km3!W140)</f>
        <v>0</v>
      </c>
      <c r="X140" s="18">
        <f>MAX(0,total_abstraction_km3!X140-domestic_gross_demand_km3!X140-industry_water_withdrawal_km3!X140)</f>
        <v>0</v>
      </c>
      <c r="Y140" s="18">
        <f>MAX(0,total_abstraction_km3!Y140-domestic_gross_demand_km3!Y140-industry_water_withdrawal_km3!Y140)</f>
        <v>0</v>
      </c>
      <c r="Z140" s="18">
        <f>MAX(0,total_abstraction_km3!Z140-domestic_gross_demand_km3!Z140-industry_water_withdrawal_km3!Z140)</f>
        <v>0</v>
      </c>
      <c r="AA140" s="18">
        <f>MAX(0,total_abstraction_km3!AA140-domestic_gross_demand_km3!AA140-industry_water_withdrawal_km3!AA140)</f>
        <v>0</v>
      </c>
      <c r="AB140" s="18">
        <f>MAX(0,total_abstraction_km3!AB140-domestic_gross_demand_km3!AB140-industry_water_withdrawal_km3!AB140)</f>
        <v>0</v>
      </c>
      <c r="AC140" s="18">
        <f>MAX(0,total_abstraction_km3!AC140-domestic_gross_demand_km3!AC140-industry_water_withdrawal_km3!AC140)</f>
        <v>0</v>
      </c>
      <c r="AD140" s="18">
        <f>MAX(0,total_abstraction_km3!AD140-domestic_gross_demand_km3!AD140-industry_water_withdrawal_km3!AD140)</f>
        <v>0</v>
      </c>
      <c r="AE140" s="18">
        <f>MAX(0,total_abstraction_km3!AE140-domestic_gross_demand_km3!AE140-industry_water_withdrawal_km3!AE140)</f>
        <v>0</v>
      </c>
      <c r="AF140" s="18">
        <f>MAX(0,total_abstraction_km3!AF140-domestic_gross_demand_km3!AF140-industry_water_withdrawal_km3!AF140)</f>
        <v>0</v>
      </c>
      <c r="AG140" s="18">
        <f>MAX(0,total_abstraction_km3!AG140-domestic_gross_demand_km3!AG140-industry_water_withdrawal_km3!AG140)</f>
        <v>0</v>
      </c>
      <c r="AH140" s="18">
        <f>MAX(0,total_abstraction_km3!AH140-domestic_gross_demand_km3!AH140-industry_water_withdrawal_km3!AH140)</f>
        <v>0</v>
      </c>
      <c r="AI140" s="18">
        <f>MAX(0,total_abstraction_km3!AI140-domestic_gross_demand_km3!AI140-industry_water_withdrawal_km3!AI140)</f>
        <v>0</v>
      </c>
      <c r="AJ140" s="18">
        <f>MAX(0,total_abstraction_km3!AJ140-domestic_gross_demand_km3!AJ140-industry_water_withdrawal_km3!AJ140)</f>
        <v>0</v>
      </c>
      <c r="AK140" s="18">
        <f>MAX(0,total_abstraction_km3!AK140-domestic_gross_demand_km3!AK140-industry_water_withdrawal_km3!AK140)</f>
        <v>0</v>
      </c>
      <c r="AL140" s="18">
        <f>MAX(0,total_abstraction_km3!AL140-domestic_gross_demand_km3!AL140-industry_water_withdrawal_km3!AL140)</f>
        <v>0</v>
      </c>
      <c r="AM140" s="18">
        <f>MAX(0,total_abstraction_km3!AM140-domestic_gross_demand_km3!AM140-industry_water_withdrawal_km3!AM140)</f>
        <v>0</v>
      </c>
      <c r="AN140" s="18">
        <f>MAX(0,total_abstraction_km3!AN140-domestic_gross_demand_km3!AN140-industry_water_withdrawal_km3!AN140)</f>
        <v>0</v>
      </c>
      <c r="AO140" s="18">
        <f>MAX(0,total_abstraction_km3!AO140-domestic_gross_demand_km3!AO140-industry_water_withdrawal_km3!AO140)</f>
        <v>0</v>
      </c>
      <c r="AP140" s="18">
        <f>MAX(0,total_abstraction_km3!AP140-domestic_gross_demand_km3!AP140-industry_water_withdrawal_km3!AP140)</f>
        <v>0</v>
      </c>
      <c r="AQ140" s="18">
        <f>MAX(0,total_abstraction_km3!AQ140-domestic_gross_demand_km3!AQ140-industry_water_withdrawal_km3!AQ140)</f>
        <v>0</v>
      </c>
      <c r="AR140" s="18">
        <f>MAX(0,total_abstraction_km3!AR140-domestic_gross_demand_km3!AR140-industry_water_withdrawal_km3!AR140)</f>
        <v>0</v>
      </c>
      <c r="AS140" s="18">
        <f>MAX(0,total_abstraction_km3!AS140-domestic_gross_demand_km3!AS140-industry_water_withdrawal_km3!AS140)</f>
        <v>0</v>
      </c>
      <c r="AT140" s="18">
        <f>MAX(0,total_abstraction_km3!AT140-domestic_gross_demand_km3!AT140-industry_water_withdrawal_km3!AT140)</f>
        <v>0</v>
      </c>
      <c r="AU140" s="18">
        <f>MAX(0,total_abstraction_km3!AU140-domestic_gross_demand_km3!AU140-industry_water_withdrawal_km3!AU140)</f>
        <v>0</v>
      </c>
      <c r="AV140" s="18">
        <f>MAX(0,total_abstraction_km3!AV140-domestic_gross_demand_km3!AV140-industry_water_withdrawal_km3!AV140)</f>
        <v>0</v>
      </c>
      <c r="AW140" s="18">
        <f>MAX(0,total_abstraction_km3!AW140-domestic_gross_demand_km3!AW140-industry_water_withdrawal_km3!AW140)</f>
        <v>0</v>
      </c>
      <c r="AX140" s="18">
        <f>MAX(0,total_abstraction_km3!AX140-domestic_gross_demand_km3!AX140-industry_water_withdrawal_km3!AX140)</f>
        <v>0</v>
      </c>
      <c r="AY140" s="18">
        <f>MAX(0,total_abstraction_km3!AY140-domestic_gross_demand_km3!AY140-industry_water_withdrawal_km3!AY140)</f>
        <v>0</v>
      </c>
      <c r="AZ140" s="18">
        <f>MAX(0,total_abstraction_km3!AZ140-domestic_gross_demand_km3!AZ140-industry_water_withdrawal_km3!AZ140)</f>
        <v>0</v>
      </c>
      <c r="BA140" s="18">
        <f>MAX(0,total_abstraction_km3!BA140-domestic_gross_demand_km3!BA140-industry_water_withdrawal_km3!BA140)</f>
        <v>0</v>
      </c>
      <c r="BB140" s="18">
        <f>MAX(0,total_abstraction_km3!BB140-domestic_gross_demand_km3!BB140-industry_water_withdrawal_km3!BB140)</f>
        <v>0</v>
      </c>
      <c r="BC140" s="18">
        <f>MAX(0,total_abstraction_km3!BC140-domestic_gross_demand_km3!BC140-industry_water_withdrawal_km3!BC140)</f>
        <v>0</v>
      </c>
      <c r="BD140" s="18">
        <f>MAX(0,total_abstraction_km3!BD140-domestic_gross_demand_km3!BD140-industry_water_withdrawal_km3!BD140)</f>
        <v>0</v>
      </c>
      <c r="BE140" s="18">
        <f>MAX(0,total_abstraction_km3!BE140-domestic_gross_demand_km3!BE140-industry_water_withdrawal_km3!BE140)</f>
        <v>0</v>
      </c>
      <c r="BF140" s="18">
        <f>MAX(0,total_abstraction_km3!BF140-domestic_gross_demand_km3!BF140-industry_water_withdrawal_km3!BF140)</f>
        <v>0</v>
      </c>
      <c r="BG140" s="18">
        <f>MAX(0,total_abstraction_km3!BG140-domestic_gross_demand_km3!BG140-industry_water_withdrawal_km3!BG140)</f>
        <v>0</v>
      </c>
      <c r="BH140" s="18">
        <f>MAX(0,total_abstraction_km3!BH140-domestic_gross_demand_km3!BH140-industry_water_withdrawal_km3!BH140)</f>
        <v>0</v>
      </c>
      <c r="BI140" s="18">
        <f>MAX(0,total_abstraction_km3!BI140-domestic_gross_demand_km3!BI140-industry_water_withdrawal_km3!BI140)</f>
        <v>0</v>
      </c>
      <c r="BJ140" s="18">
        <f>MAX(0,total_abstraction_km3!BJ140-domestic_gross_demand_km3!BJ140-industry_water_withdrawal_km3!BJ140)</f>
        <v>0</v>
      </c>
      <c r="BK140" s="18">
        <f>MAX(0,total_abstraction_km3!BK140-domestic_gross_demand_km3!BK140-industry_water_withdrawal_km3!BK140)</f>
        <v>0</v>
      </c>
      <c r="BL140" s="18">
        <f>MAX(0,total_abstraction_km3!BL140-domestic_gross_demand_km3!BL140-industry_water_withdrawal_km3!BL140)</f>
        <v>0</v>
      </c>
      <c r="BM140" s="18">
        <f>MAX(0,total_abstraction_km3!BM140-domestic_gross_demand_km3!BM140-industry_water_withdrawal_km3!BM140)</f>
        <v>0</v>
      </c>
      <c r="BN140" s="18" t="e">
        <f>MAX(0,total_abstraction_km3!BN140-domestic_gross_demand_km3!BN140-industry_water_withdrawal_km3!BN140)</f>
        <v>#VALUE!</v>
      </c>
      <c r="BO140" s="18" t="e">
        <f>MAX(0,total_abstraction_km3!BO140-domestic_gross_demand_km3!BO140-industry_water_withdrawal_km3!BO140)</f>
        <v>#VALUE!</v>
      </c>
      <c r="BP140" s="18" t="e">
        <f>MAX(0,total_abstraction_km3!BP140-domestic_gross_demand_km3!BP140-industry_water_withdrawal_km3!BP140)</f>
        <v>#VALUE!</v>
      </c>
      <c r="BQ140" s="18" t="e">
        <f>MAX(0,total_abstraction_km3!BQ140-domestic_gross_demand_km3!BQ140-industry_water_withdrawal_km3!BQ140)</f>
        <v>#VALUE!</v>
      </c>
      <c r="BR140" s="18" t="e">
        <f>MAX(0,total_abstraction_km3!BR140-domestic_gross_demand_km3!BR140-industry_water_withdrawal_km3!BR140)</f>
        <v>#VALUE!</v>
      </c>
      <c r="BS140" s="18" t="e">
        <f>MAX(0,total_abstraction_km3!BS140-domestic_gross_demand_km3!BS140-industry_water_withdrawal_km3!BS140)</f>
        <v>#VALUE!</v>
      </c>
      <c r="BT140" s="18">
        <f>MAX(0,total_abstraction_km3!BT140-domestic_gross_demand_km3!BT140-industry_water_withdrawal_km3!BT140)</f>
        <v>0</v>
      </c>
      <c r="BU140" s="18" t="e">
        <f>MAX(0,total_abstraction_km3!BU140-domestic_gross_demand_km3!BU140-industry_water_withdrawal_km3!BU140)</f>
        <v>#VALUE!</v>
      </c>
      <c r="BV140" s="18" t="e">
        <f>MAX(0,total_abstraction_km3!BV140-domestic_gross_demand_km3!BV140-industry_water_withdrawal_km3!BV140)</f>
        <v>#VALUE!</v>
      </c>
      <c r="BW140" s="18">
        <f>MAX(0,total_abstraction_km3!BW140-domestic_gross_demand_km3!BW140-industry_water_withdrawal_km3!BW140)</f>
        <v>0</v>
      </c>
      <c r="BX140" s="18">
        <f>MAX(0,total_abstraction_km3!BX140-domestic_gross_demand_km3!BX140-industry_water_withdrawal_km3!BX140)</f>
        <v>0</v>
      </c>
      <c r="BY140" s="18">
        <f>MAX(0,total_abstraction_km3!BY140-domestic_gross_demand_km3!BY140-industry_water_withdrawal_km3!BY140)</f>
        <v>0</v>
      </c>
      <c r="BZ140" s="18">
        <f>MAX(0,total_abstraction_km3!BZ140-domestic_gross_demand_km3!BZ140-industry_water_withdrawal_km3!BZ140)</f>
        <v>0</v>
      </c>
      <c r="CA140" s="18">
        <f>MAX(0,total_abstraction_km3!CA140-domestic_gross_demand_km3!CA140-industry_water_withdrawal_km3!CA140)</f>
        <v>0</v>
      </c>
      <c r="CB140" s="18">
        <f>MAX(0,total_abstraction_km3!CB140-domestic_gross_demand_km3!CB140-industry_water_withdrawal_km3!CB140)</f>
        <v>0</v>
      </c>
      <c r="CC140" s="18">
        <f>MAX(0,total_abstraction_km3!CC140-domestic_gross_demand_km3!CC140-industry_water_withdrawal_km3!CC140)</f>
        <v>0</v>
      </c>
      <c r="CD140" s="18">
        <f>MAX(0,total_abstraction_km3!CD140-domestic_gross_demand_km3!CD140-industry_water_withdrawal_km3!CD140)</f>
        <v>0</v>
      </c>
      <c r="CE140" s="18">
        <f>MAX(0,total_abstraction_km3!CE140-domestic_gross_demand_km3!CE140-industry_water_withdrawal_km3!CE140)</f>
        <v>0</v>
      </c>
      <c r="CF140" s="18">
        <f>MAX(0,total_abstraction_km3!CF140-domestic_gross_demand_km3!CF140-industry_water_withdrawal_km3!CF140)</f>
        <v>0</v>
      </c>
      <c r="CG140" s="18">
        <f>MAX(0,total_abstraction_km3!CG140-domestic_gross_demand_km3!CG140-industry_water_withdrawal_km3!CG140)</f>
        <v>0</v>
      </c>
      <c r="CH140" s="18">
        <f>MAX(0,total_abstraction_km3!CH140-domestic_gross_demand_km3!CH140-industry_water_withdrawal_km3!CH140)</f>
        <v>0</v>
      </c>
      <c r="CI140" s="18">
        <f>MAX(0,total_abstraction_km3!CI140-domestic_gross_demand_km3!CI140-industry_water_withdrawal_km3!CI140)</f>
        <v>0</v>
      </c>
      <c r="CJ140" s="18">
        <f>MAX(0,total_abstraction_km3!CJ140-domestic_gross_demand_km3!CJ140-industry_water_withdrawal_km3!CJ140)</f>
        <v>0</v>
      </c>
      <c r="CK140" s="18">
        <f>MAX(0,total_abstraction_km3!CK140-domestic_gross_demand_km3!CK140-industry_water_withdrawal_km3!CK140)</f>
        <v>0</v>
      </c>
      <c r="CL140" s="18">
        <f>MAX(0,total_abstraction_km3!CL140-domestic_gross_demand_km3!CL140-industry_water_withdrawal_km3!CL140)</f>
        <v>0</v>
      </c>
      <c r="CM140" s="18">
        <f>MAX(0,total_abstraction_km3!CM140-domestic_gross_demand_km3!CM140-industry_water_withdrawal_km3!CM140)</f>
        <v>0</v>
      </c>
      <c r="CN140" s="18">
        <f>MAX(0,total_abstraction_km3!CN140-domestic_gross_demand_km3!CN140-industry_water_withdrawal_km3!CN140)</f>
        <v>0</v>
      </c>
      <c r="CO140" s="18">
        <f>MAX(0,total_abstraction_km3!CO140-domestic_gross_demand_km3!CO140-industry_water_withdrawal_km3!CO140)</f>
        <v>0</v>
      </c>
      <c r="CP140" s="18">
        <f>MAX(0,total_abstraction_km3!CP140-domestic_gross_demand_km3!CP140-industry_water_withdrawal_km3!CP140)</f>
        <v>0</v>
      </c>
      <c r="CQ140" s="18">
        <f>MAX(0,total_abstraction_km3!CQ140-domestic_gross_demand_km3!CQ140-industry_water_withdrawal_km3!CQ140)</f>
        <v>0</v>
      </c>
      <c r="CR140" s="18">
        <f>MAX(0,total_abstraction_km3!CR140-domestic_gross_demand_km3!CR140-industry_water_withdrawal_km3!CR140)</f>
        <v>0</v>
      </c>
      <c r="CS140" s="18">
        <f>MAX(0,total_abstraction_km3!CS140-domestic_gross_demand_km3!CS140-industry_water_withdrawal_km3!CS140)</f>
        <v>0</v>
      </c>
      <c r="CT140" s="18">
        <f>MAX(0,total_abstraction_km3!CT140-domestic_gross_demand_km3!CT140-industry_water_withdrawal_km3!CT140)</f>
        <v>0</v>
      </c>
    </row>
    <row r="141" spans="1:98" x14ac:dyDescent="0.25">
      <c r="A141" s="18">
        <v>222</v>
      </c>
      <c r="B141" s="18" t="s">
        <v>2050</v>
      </c>
      <c r="C141" s="18" t="s">
        <v>667</v>
      </c>
      <c r="D141" s="18" t="s">
        <v>412</v>
      </c>
      <c r="E141" s="18" t="s">
        <v>668</v>
      </c>
      <c r="F141" s="18">
        <f>MAX(0,total_abstraction_km3!F141-domestic_gross_demand_km3!F141-industry_water_withdrawal_km3!F141)</f>
        <v>0</v>
      </c>
      <c r="G141" s="18">
        <f>MAX(0,total_abstraction_km3!G141-domestic_gross_demand_km3!G141-industry_water_withdrawal_km3!G141)</f>
        <v>0</v>
      </c>
      <c r="H141" s="18">
        <f>MAX(0,total_abstraction_km3!H141-domestic_gross_demand_km3!H141-industry_water_withdrawal_km3!H141)</f>
        <v>0</v>
      </c>
      <c r="I141" s="18">
        <f>MAX(0,total_abstraction_km3!I141-domestic_gross_demand_km3!I141-industry_water_withdrawal_km3!I141)</f>
        <v>0</v>
      </c>
      <c r="J141" s="18">
        <f>MAX(0,total_abstraction_km3!J141-domestic_gross_demand_km3!J141-industry_water_withdrawal_km3!J141)</f>
        <v>0</v>
      </c>
      <c r="K141" s="18">
        <f>MAX(0,total_abstraction_km3!K141-domestic_gross_demand_km3!K141-industry_water_withdrawal_km3!K141)</f>
        <v>0</v>
      </c>
      <c r="L141" s="18">
        <f>MAX(0,total_abstraction_km3!L141-domestic_gross_demand_km3!L141-industry_water_withdrawal_km3!L141)</f>
        <v>0</v>
      </c>
      <c r="M141" s="18">
        <f>MAX(0,total_abstraction_km3!M141-domestic_gross_demand_km3!M141-industry_water_withdrawal_km3!M141)</f>
        <v>0</v>
      </c>
      <c r="N141" s="18">
        <f>MAX(0,total_abstraction_km3!N141-domestic_gross_demand_km3!N141-industry_water_withdrawal_km3!N141)</f>
        <v>0</v>
      </c>
      <c r="O141" s="18">
        <f>MAX(0,total_abstraction_km3!O141-domestic_gross_demand_km3!O141-industry_water_withdrawal_km3!O141)</f>
        <v>0</v>
      </c>
      <c r="P141" s="18">
        <f>MAX(0,total_abstraction_km3!P141-domestic_gross_demand_km3!P141-industry_water_withdrawal_km3!P141)</f>
        <v>0</v>
      </c>
      <c r="Q141" s="18">
        <f>MAX(0,total_abstraction_km3!Q141-domestic_gross_demand_km3!Q141-industry_water_withdrawal_km3!Q141)</f>
        <v>0</v>
      </c>
      <c r="R141" s="18">
        <f>MAX(0,total_abstraction_km3!R141-domestic_gross_demand_km3!R141-industry_water_withdrawal_km3!R141)</f>
        <v>0</v>
      </c>
      <c r="S141" s="18">
        <f>MAX(0,total_abstraction_km3!S141-domestic_gross_demand_km3!S141-industry_water_withdrawal_km3!S141)</f>
        <v>0</v>
      </c>
      <c r="T141" s="18">
        <f>MAX(0,total_abstraction_km3!T141-domestic_gross_demand_km3!T141-industry_water_withdrawal_km3!T141)</f>
        <v>0</v>
      </c>
      <c r="U141" s="18">
        <f>MAX(0,total_abstraction_km3!U141-domestic_gross_demand_km3!U141-industry_water_withdrawal_km3!U141)</f>
        <v>0</v>
      </c>
      <c r="V141" s="18">
        <f>MAX(0,total_abstraction_km3!V141-domestic_gross_demand_km3!V141-industry_water_withdrawal_km3!V141)</f>
        <v>0</v>
      </c>
      <c r="W141" s="18">
        <f>MAX(0,total_abstraction_km3!W141-domestic_gross_demand_km3!W141-industry_water_withdrawal_km3!W141)</f>
        <v>0</v>
      </c>
      <c r="X141" s="18">
        <f>MAX(0,total_abstraction_km3!X141-domestic_gross_demand_km3!X141-industry_water_withdrawal_km3!X141)</f>
        <v>0</v>
      </c>
      <c r="Y141" s="18">
        <f>MAX(0,total_abstraction_km3!Y141-domestic_gross_demand_km3!Y141-industry_water_withdrawal_km3!Y141)</f>
        <v>0</v>
      </c>
      <c r="Z141" s="18">
        <f>MAX(0,total_abstraction_km3!Z141-domestic_gross_demand_km3!Z141-industry_water_withdrawal_km3!Z141)</f>
        <v>0</v>
      </c>
      <c r="AA141" s="18">
        <f>MAX(0,total_abstraction_km3!AA141-domestic_gross_demand_km3!AA141-industry_water_withdrawal_km3!AA141)</f>
        <v>0</v>
      </c>
      <c r="AB141" s="18">
        <f>MAX(0,total_abstraction_km3!AB141-domestic_gross_demand_km3!AB141-industry_water_withdrawal_km3!AB141)</f>
        <v>0</v>
      </c>
      <c r="AC141" s="18">
        <f>MAX(0,total_abstraction_km3!AC141-domestic_gross_demand_km3!AC141-industry_water_withdrawal_km3!AC141)</f>
        <v>0</v>
      </c>
      <c r="AD141" s="18">
        <f>MAX(0,total_abstraction_km3!AD141-domestic_gross_demand_km3!AD141-industry_water_withdrawal_km3!AD141)</f>
        <v>0</v>
      </c>
      <c r="AE141" s="18">
        <f>MAX(0,total_abstraction_km3!AE141-domestic_gross_demand_km3!AE141-industry_water_withdrawal_km3!AE141)</f>
        <v>0</v>
      </c>
      <c r="AF141" s="18">
        <f>MAX(0,total_abstraction_km3!AF141-domestic_gross_demand_km3!AF141-industry_water_withdrawal_km3!AF141)</f>
        <v>0</v>
      </c>
      <c r="AG141" s="18">
        <f>MAX(0,total_abstraction_km3!AG141-domestic_gross_demand_km3!AG141-industry_water_withdrawal_km3!AG141)</f>
        <v>0</v>
      </c>
      <c r="AH141" s="18">
        <f>MAX(0,total_abstraction_km3!AH141-domestic_gross_demand_km3!AH141-industry_water_withdrawal_km3!AH141)</f>
        <v>0</v>
      </c>
      <c r="AI141" s="18">
        <f>MAX(0,total_abstraction_km3!AI141-domestic_gross_demand_km3!AI141-industry_water_withdrawal_km3!AI141)</f>
        <v>0</v>
      </c>
      <c r="AJ141" s="18">
        <f>MAX(0,total_abstraction_km3!AJ141-domestic_gross_demand_km3!AJ141-industry_water_withdrawal_km3!AJ141)</f>
        <v>0</v>
      </c>
      <c r="AK141" s="18">
        <f>MAX(0,total_abstraction_km3!AK141-domestic_gross_demand_km3!AK141-industry_water_withdrawal_km3!AK141)</f>
        <v>0</v>
      </c>
      <c r="AL141" s="18">
        <f>MAX(0,total_abstraction_km3!AL141-domestic_gross_demand_km3!AL141-industry_water_withdrawal_km3!AL141)</f>
        <v>0</v>
      </c>
      <c r="AM141" s="18">
        <f>MAX(0,total_abstraction_km3!AM141-domestic_gross_demand_km3!AM141-industry_water_withdrawal_km3!AM141)</f>
        <v>0</v>
      </c>
      <c r="AN141" s="18">
        <f>MAX(0,total_abstraction_km3!AN141-domestic_gross_demand_km3!AN141-industry_water_withdrawal_km3!AN141)</f>
        <v>0</v>
      </c>
      <c r="AO141" s="18">
        <f>MAX(0,total_abstraction_km3!AO141-domestic_gross_demand_km3!AO141-industry_water_withdrawal_km3!AO141)</f>
        <v>0</v>
      </c>
      <c r="AP141" s="18">
        <f>MAX(0,total_abstraction_km3!AP141-domestic_gross_demand_km3!AP141-industry_water_withdrawal_km3!AP141)</f>
        <v>0</v>
      </c>
      <c r="AQ141" s="18">
        <f>MAX(0,total_abstraction_km3!AQ141-domestic_gross_demand_km3!AQ141-industry_water_withdrawal_km3!AQ141)</f>
        <v>0</v>
      </c>
      <c r="AR141" s="18">
        <f>MAX(0,total_abstraction_km3!AR141-domestic_gross_demand_km3!AR141-industry_water_withdrawal_km3!AR141)</f>
        <v>0</v>
      </c>
      <c r="AS141" s="18">
        <f>MAX(0,total_abstraction_km3!AS141-domestic_gross_demand_km3!AS141-industry_water_withdrawal_km3!AS141)</f>
        <v>0</v>
      </c>
      <c r="AT141" s="18">
        <f>MAX(0,total_abstraction_km3!AT141-domestic_gross_demand_km3!AT141-industry_water_withdrawal_km3!AT141)</f>
        <v>0</v>
      </c>
      <c r="AU141" s="18">
        <f>MAX(0,total_abstraction_km3!AU141-domestic_gross_demand_km3!AU141-industry_water_withdrawal_km3!AU141)</f>
        <v>0</v>
      </c>
      <c r="AV141" s="18">
        <f>MAX(0,total_abstraction_km3!AV141-domestic_gross_demand_km3!AV141-industry_water_withdrawal_km3!AV141)</f>
        <v>0</v>
      </c>
      <c r="AW141" s="18">
        <f>MAX(0,total_abstraction_km3!AW141-domestic_gross_demand_km3!AW141-industry_water_withdrawal_km3!AW141)</f>
        <v>0</v>
      </c>
      <c r="AX141" s="18">
        <f>MAX(0,total_abstraction_km3!AX141-domestic_gross_demand_km3!AX141-industry_water_withdrawal_km3!AX141)</f>
        <v>0</v>
      </c>
      <c r="AY141" s="18">
        <f>MAX(0,total_abstraction_km3!AY141-domestic_gross_demand_km3!AY141-industry_water_withdrawal_km3!AY141)</f>
        <v>0</v>
      </c>
      <c r="AZ141" s="18">
        <f>MAX(0,total_abstraction_km3!AZ141-domestic_gross_demand_km3!AZ141-industry_water_withdrawal_km3!AZ141)</f>
        <v>0</v>
      </c>
      <c r="BA141" s="18">
        <f>MAX(0,total_abstraction_km3!BA141-domestic_gross_demand_km3!BA141-industry_water_withdrawal_km3!BA141)</f>
        <v>0</v>
      </c>
      <c r="BB141" s="18">
        <f>MAX(0,total_abstraction_km3!BB141-domestic_gross_demand_km3!BB141-industry_water_withdrawal_km3!BB141)</f>
        <v>0</v>
      </c>
      <c r="BC141" s="18">
        <f>MAX(0,total_abstraction_km3!BC141-domestic_gross_demand_km3!BC141-industry_water_withdrawal_km3!BC141)</f>
        <v>0</v>
      </c>
      <c r="BD141" s="18">
        <f>MAX(0,total_abstraction_km3!BD141-domestic_gross_demand_km3!BD141-industry_water_withdrawal_km3!BD141)</f>
        <v>0</v>
      </c>
      <c r="BE141" s="18">
        <f>MAX(0,total_abstraction_km3!BE141-domestic_gross_demand_km3!BE141-industry_water_withdrawal_km3!BE141)</f>
        <v>0</v>
      </c>
      <c r="BF141" s="18">
        <f>MAX(0,total_abstraction_km3!BF141-domestic_gross_demand_km3!BF141-industry_water_withdrawal_km3!BF141)</f>
        <v>0</v>
      </c>
      <c r="BG141" s="18">
        <f>MAX(0,total_abstraction_km3!BG141-domestic_gross_demand_km3!BG141-industry_water_withdrawal_km3!BG141)</f>
        <v>0</v>
      </c>
      <c r="BH141" s="18">
        <f>MAX(0,total_abstraction_km3!BH141-domestic_gross_demand_km3!BH141-industry_water_withdrawal_km3!BH141)</f>
        <v>0</v>
      </c>
      <c r="BI141" s="18">
        <f>MAX(0,total_abstraction_km3!BI141-domestic_gross_demand_km3!BI141-industry_water_withdrawal_km3!BI141)</f>
        <v>0</v>
      </c>
      <c r="BJ141" s="18">
        <f>MAX(0,total_abstraction_km3!BJ141-domestic_gross_demand_km3!BJ141-industry_water_withdrawal_km3!BJ141)</f>
        <v>0</v>
      </c>
      <c r="BK141" s="18">
        <f>MAX(0,total_abstraction_km3!BK141-domestic_gross_demand_km3!BK141-industry_water_withdrawal_km3!BK141)</f>
        <v>0</v>
      </c>
      <c r="BL141" s="18">
        <f>MAX(0,total_abstraction_km3!BL141-domestic_gross_demand_km3!BL141-industry_water_withdrawal_km3!BL141)</f>
        <v>0</v>
      </c>
      <c r="BM141" s="18">
        <f>MAX(0,total_abstraction_km3!BM141-domestic_gross_demand_km3!BM141-industry_water_withdrawal_km3!BM141)</f>
        <v>0</v>
      </c>
      <c r="BN141" s="18" t="e">
        <f>MAX(0,total_abstraction_km3!BN141-domestic_gross_demand_km3!BN141-industry_water_withdrawal_km3!BN141)</f>
        <v>#VALUE!</v>
      </c>
      <c r="BO141" s="18" t="e">
        <f>MAX(0,total_abstraction_km3!BO141-domestic_gross_demand_km3!BO141-industry_water_withdrawal_km3!BO141)</f>
        <v>#VALUE!</v>
      </c>
      <c r="BP141" s="18" t="e">
        <f>MAX(0,total_abstraction_km3!BP141-domestic_gross_demand_km3!BP141-industry_water_withdrawal_km3!BP141)</f>
        <v>#VALUE!</v>
      </c>
      <c r="BQ141" s="18" t="e">
        <f>MAX(0,total_abstraction_km3!BQ141-domestic_gross_demand_km3!BQ141-industry_water_withdrawal_km3!BQ141)</f>
        <v>#VALUE!</v>
      </c>
      <c r="BR141" s="18" t="e">
        <f>MAX(0,total_abstraction_km3!BR141-domestic_gross_demand_km3!BR141-industry_water_withdrawal_km3!BR141)</f>
        <v>#VALUE!</v>
      </c>
      <c r="BS141" s="18" t="e">
        <f>MAX(0,total_abstraction_km3!BS141-domestic_gross_demand_km3!BS141-industry_water_withdrawal_km3!BS141)</f>
        <v>#VALUE!</v>
      </c>
      <c r="BT141" s="18">
        <f>MAX(0,total_abstraction_km3!BT141-domestic_gross_demand_km3!BT141-industry_water_withdrawal_km3!BT141)</f>
        <v>0</v>
      </c>
      <c r="BU141" s="18" t="e">
        <f>MAX(0,total_abstraction_km3!BU141-domestic_gross_demand_km3!BU141-industry_water_withdrawal_km3!BU141)</f>
        <v>#VALUE!</v>
      </c>
      <c r="BV141" s="18" t="e">
        <f>MAX(0,total_abstraction_km3!BV141-domestic_gross_demand_km3!BV141-industry_water_withdrawal_km3!BV141)</f>
        <v>#VALUE!</v>
      </c>
      <c r="BW141" s="18">
        <f>MAX(0,total_abstraction_km3!BW141-domestic_gross_demand_km3!BW141-industry_water_withdrawal_km3!BW141)</f>
        <v>0</v>
      </c>
      <c r="BX141" s="18">
        <f>MAX(0,total_abstraction_km3!BX141-domestic_gross_demand_km3!BX141-industry_water_withdrawal_km3!BX141)</f>
        <v>0</v>
      </c>
      <c r="BY141" s="18">
        <f>MAX(0,total_abstraction_km3!BY141-domestic_gross_demand_km3!BY141-industry_water_withdrawal_km3!BY141)</f>
        <v>0</v>
      </c>
      <c r="BZ141" s="18">
        <f>MAX(0,total_abstraction_km3!BZ141-domestic_gross_demand_km3!BZ141-industry_water_withdrawal_km3!BZ141)</f>
        <v>0</v>
      </c>
      <c r="CA141" s="18">
        <f>MAX(0,total_abstraction_km3!CA141-domestic_gross_demand_km3!CA141-industry_water_withdrawal_km3!CA141)</f>
        <v>0</v>
      </c>
      <c r="CB141" s="18">
        <f>MAX(0,total_abstraction_km3!CB141-domestic_gross_demand_km3!CB141-industry_water_withdrawal_km3!CB141)</f>
        <v>0</v>
      </c>
      <c r="CC141" s="18">
        <f>MAX(0,total_abstraction_km3!CC141-domestic_gross_demand_km3!CC141-industry_water_withdrawal_km3!CC141)</f>
        <v>0</v>
      </c>
      <c r="CD141" s="18">
        <f>MAX(0,total_abstraction_km3!CD141-domestic_gross_demand_km3!CD141-industry_water_withdrawal_km3!CD141)</f>
        <v>0</v>
      </c>
      <c r="CE141" s="18">
        <f>MAX(0,total_abstraction_km3!CE141-domestic_gross_demand_km3!CE141-industry_water_withdrawal_km3!CE141)</f>
        <v>0</v>
      </c>
      <c r="CF141" s="18">
        <f>MAX(0,total_abstraction_km3!CF141-domestic_gross_demand_km3!CF141-industry_water_withdrawal_km3!CF141)</f>
        <v>0</v>
      </c>
      <c r="CG141" s="18">
        <f>MAX(0,total_abstraction_km3!CG141-domestic_gross_demand_km3!CG141-industry_water_withdrawal_km3!CG141)</f>
        <v>0</v>
      </c>
      <c r="CH141" s="18">
        <f>MAX(0,total_abstraction_km3!CH141-domestic_gross_demand_km3!CH141-industry_water_withdrawal_km3!CH141)</f>
        <v>0</v>
      </c>
      <c r="CI141" s="18">
        <f>MAX(0,total_abstraction_km3!CI141-domestic_gross_demand_km3!CI141-industry_water_withdrawal_km3!CI141)</f>
        <v>0</v>
      </c>
      <c r="CJ141" s="18">
        <f>MAX(0,total_abstraction_km3!CJ141-domestic_gross_demand_km3!CJ141-industry_water_withdrawal_km3!CJ141)</f>
        <v>0</v>
      </c>
      <c r="CK141" s="18">
        <f>MAX(0,total_abstraction_km3!CK141-domestic_gross_demand_km3!CK141-industry_water_withdrawal_km3!CK141)</f>
        <v>0</v>
      </c>
      <c r="CL141" s="18">
        <f>MAX(0,total_abstraction_km3!CL141-domestic_gross_demand_km3!CL141-industry_water_withdrawal_km3!CL141)</f>
        <v>0</v>
      </c>
      <c r="CM141" s="18">
        <f>MAX(0,total_abstraction_km3!CM141-domestic_gross_demand_km3!CM141-industry_water_withdrawal_km3!CM141)</f>
        <v>0</v>
      </c>
      <c r="CN141" s="18">
        <f>MAX(0,total_abstraction_km3!CN141-domestic_gross_demand_km3!CN141-industry_water_withdrawal_km3!CN141)</f>
        <v>0</v>
      </c>
      <c r="CO141" s="18">
        <f>MAX(0,total_abstraction_km3!CO141-domestic_gross_demand_km3!CO141-industry_water_withdrawal_km3!CO141)</f>
        <v>0</v>
      </c>
      <c r="CP141" s="18">
        <f>MAX(0,total_abstraction_km3!CP141-domestic_gross_demand_km3!CP141-industry_water_withdrawal_km3!CP141)</f>
        <v>0</v>
      </c>
      <c r="CQ141" s="18">
        <f>MAX(0,total_abstraction_km3!CQ141-domestic_gross_demand_km3!CQ141-industry_water_withdrawal_km3!CQ141)</f>
        <v>0</v>
      </c>
      <c r="CR141" s="18">
        <f>MAX(0,total_abstraction_km3!CR141-domestic_gross_demand_km3!CR141-industry_water_withdrawal_km3!CR141)</f>
        <v>0</v>
      </c>
      <c r="CS141" s="18">
        <f>MAX(0,total_abstraction_km3!CS141-domestic_gross_demand_km3!CS141-industry_water_withdrawal_km3!CS141)</f>
        <v>0</v>
      </c>
      <c r="CT141" s="18">
        <f>MAX(0,total_abstraction_km3!CT141-domestic_gross_demand_km3!CT141-industry_water_withdrawal_km3!CT141)</f>
        <v>0</v>
      </c>
    </row>
    <row r="142" spans="1:98" x14ac:dyDescent="0.25">
      <c r="A142" s="18">
        <v>223</v>
      </c>
      <c r="B142" s="18" t="s">
        <v>2051</v>
      </c>
      <c r="C142" s="18" t="s">
        <v>669</v>
      </c>
      <c r="D142" s="18" t="s">
        <v>412</v>
      </c>
      <c r="E142" s="18" t="s">
        <v>670</v>
      </c>
      <c r="F142" s="18" t="e">
        <f>MAX(0,total_abstraction_km3!F142-domestic_gross_demand_km3!F142-industry_water_withdrawal_km3!F142)</f>
        <v>#VALUE!</v>
      </c>
      <c r="G142" s="18" t="e">
        <f>MAX(0,total_abstraction_km3!G142-domestic_gross_demand_km3!G142-industry_water_withdrawal_km3!G142)</f>
        <v>#VALUE!</v>
      </c>
      <c r="H142" s="18" t="e">
        <f>MAX(0,total_abstraction_km3!H142-domestic_gross_demand_km3!H142-industry_water_withdrawal_km3!H142)</f>
        <v>#VALUE!</v>
      </c>
      <c r="I142" s="18" t="e">
        <f>MAX(0,total_abstraction_km3!I142-domestic_gross_demand_km3!I142-industry_water_withdrawal_km3!I142)</f>
        <v>#VALUE!</v>
      </c>
      <c r="J142" s="18" t="e">
        <f>MAX(0,total_abstraction_km3!J142-domestic_gross_demand_km3!J142-industry_water_withdrawal_km3!J142)</f>
        <v>#VALUE!</v>
      </c>
      <c r="K142" s="18" t="e">
        <f>MAX(0,total_abstraction_km3!K142-domestic_gross_demand_km3!K142-industry_water_withdrawal_km3!K142)</f>
        <v>#VALUE!</v>
      </c>
      <c r="L142" s="18" t="e">
        <f>MAX(0,total_abstraction_km3!L142-domestic_gross_demand_km3!L142-industry_water_withdrawal_km3!L142)</f>
        <v>#VALUE!</v>
      </c>
      <c r="M142" s="18" t="e">
        <f>MAX(0,total_abstraction_km3!M142-domestic_gross_demand_km3!M142-industry_water_withdrawal_km3!M142)</f>
        <v>#VALUE!</v>
      </c>
      <c r="N142" s="18" t="e">
        <f>MAX(0,total_abstraction_km3!N142-domestic_gross_demand_km3!N142-industry_water_withdrawal_km3!N142)</f>
        <v>#VALUE!</v>
      </c>
      <c r="O142" s="18" t="e">
        <f>MAX(0,total_abstraction_km3!O142-domestic_gross_demand_km3!O142-industry_water_withdrawal_km3!O142)</f>
        <v>#VALUE!</v>
      </c>
      <c r="P142" s="18" t="e">
        <f>MAX(0,total_abstraction_km3!P142-domestic_gross_demand_km3!P142-industry_water_withdrawal_km3!P142)</f>
        <v>#VALUE!</v>
      </c>
      <c r="Q142" s="18" t="e">
        <f>MAX(0,total_abstraction_km3!Q142-domestic_gross_demand_km3!Q142-industry_water_withdrawal_km3!Q142)</f>
        <v>#VALUE!</v>
      </c>
      <c r="R142" s="18" t="e">
        <f>MAX(0,total_abstraction_km3!R142-domestic_gross_demand_km3!R142-industry_water_withdrawal_km3!R142)</f>
        <v>#VALUE!</v>
      </c>
      <c r="S142" s="18" t="e">
        <f>MAX(0,total_abstraction_km3!S142-domestic_gross_demand_km3!S142-industry_water_withdrawal_km3!S142)</f>
        <v>#VALUE!</v>
      </c>
      <c r="T142" s="18" t="e">
        <f>MAX(0,total_abstraction_km3!T142-domestic_gross_demand_km3!T142-industry_water_withdrawal_km3!T142)</f>
        <v>#VALUE!</v>
      </c>
      <c r="U142" s="18" t="e">
        <f>MAX(0,total_abstraction_km3!U142-domestic_gross_demand_km3!U142-industry_water_withdrawal_km3!U142)</f>
        <v>#VALUE!</v>
      </c>
      <c r="V142" s="18" t="e">
        <f>MAX(0,total_abstraction_km3!V142-domestic_gross_demand_km3!V142-industry_water_withdrawal_km3!V142)</f>
        <v>#VALUE!</v>
      </c>
      <c r="W142" s="18" t="e">
        <f>MAX(0,total_abstraction_km3!W142-domestic_gross_demand_km3!W142-industry_water_withdrawal_km3!W142)</f>
        <v>#VALUE!</v>
      </c>
      <c r="X142" s="18" t="e">
        <f>MAX(0,total_abstraction_km3!X142-domestic_gross_demand_km3!X142-industry_water_withdrawal_km3!X142)</f>
        <v>#VALUE!</v>
      </c>
      <c r="Y142" s="18" t="e">
        <f>MAX(0,total_abstraction_km3!Y142-domestic_gross_demand_km3!Y142-industry_water_withdrawal_km3!Y142)</f>
        <v>#VALUE!</v>
      </c>
      <c r="Z142" s="18" t="e">
        <f>MAX(0,total_abstraction_km3!Z142-domestic_gross_demand_km3!Z142-industry_water_withdrawal_km3!Z142)</f>
        <v>#VALUE!</v>
      </c>
      <c r="AA142" s="18" t="e">
        <f>MAX(0,total_abstraction_km3!AA142-domestic_gross_demand_km3!AA142-industry_water_withdrawal_km3!AA142)</f>
        <v>#VALUE!</v>
      </c>
      <c r="AB142" s="18" t="e">
        <f>MAX(0,total_abstraction_km3!AB142-domestic_gross_demand_km3!AB142-industry_water_withdrawal_km3!AB142)</f>
        <v>#VALUE!</v>
      </c>
      <c r="AC142" s="18" t="e">
        <f>MAX(0,total_abstraction_km3!AC142-domestic_gross_demand_km3!AC142-industry_water_withdrawal_km3!AC142)</f>
        <v>#VALUE!</v>
      </c>
      <c r="AD142" s="18" t="e">
        <f>MAX(0,total_abstraction_km3!AD142-domestic_gross_demand_km3!AD142-industry_water_withdrawal_km3!AD142)</f>
        <v>#VALUE!</v>
      </c>
      <c r="AE142" s="18" t="e">
        <f>MAX(0,total_abstraction_km3!AE142-domestic_gross_demand_km3!AE142-industry_water_withdrawal_km3!AE142)</f>
        <v>#VALUE!</v>
      </c>
      <c r="AF142" s="18" t="e">
        <f>MAX(0,total_abstraction_km3!AF142-domestic_gross_demand_km3!AF142-industry_water_withdrawal_km3!AF142)</f>
        <v>#VALUE!</v>
      </c>
      <c r="AG142" s="18" t="e">
        <f>MAX(0,total_abstraction_km3!AG142-domestic_gross_demand_km3!AG142-industry_water_withdrawal_km3!AG142)</f>
        <v>#VALUE!</v>
      </c>
      <c r="AH142" s="18" t="e">
        <f>MAX(0,total_abstraction_km3!AH142-domestic_gross_demand_km3!AH142-industry_water_withdrawal_km3!AH142)</f>
        <v>#VALUE!</v>
      </c>
      <c r="AI142" s="18" t="e">
        <f>MAX(0,total_abstraction_km3!AI142-domestic_gross_demand_km3!AI142-industry_water_withdrawal_km3!AI142)</f>
        <v>#VALUE!</v>
      </c>
      <c r="AJ142" s="18" t="e">
        <f>MAX(0,total_abstraction_km3!AJ142-domestic_gross_demand_km3!AJ142-industry_water_withdrawal_km3!AJ142)</f>
        <v>#VALUE!</v>
      </c>
      <c r="AK142" s="18" t="e">
        <f>MAX(0,total_abstraction_km3!AK142-domestic_gross_demand_km3!AK142-industry_water_withdrawal_km3!AK142)</f>
        <v>#VALUE!</v>
      </c>
      <c r="AL142" s="18" t="e">
        <f>MAX(0,total_abstraction_km3!AL142-domestic_gross_demand_km3!AL142-industry_water_withdrawal_km3!AL142)</f>
        <v>#VALUE!</v>
      </c>
      <c r="AM142" s="18" t="e">
        <f>MAX(0,total_abstraction_km3!AM142-domestic_gross_demand_km3!AM142-industry_water_withdrawal_km3!AM142)</f>
        <v>#VALUE!</v>
      </c>
      <c r="AN142" s="18" t="e">
        <f>MAX(0,total_abstraction_km3!AN142-domestic_gross_demand_km3!AN142-industry_water_withdrawal_km3!AN142)</f>
        <v>#VALUE!</v>
      </c>
      <c r="AO142" s="18" t="e">
        <f>MAX(0,total_abstraction_km3!AO142-domestic_gross_demand_km3!AO142-industry_water_withdrawal_km3!AO142)</f>
        <v>#VALUE!</v>
      </c>
      <c r="AP142" s="18" t="e">
        <f>MAX(0,total_abstraction_km3!AP142-domestic_gross_demand_km3!AP142-industry_water_withdrawal_km3!AP142)</f>
        <v>#VALUE!</v>
      </c>
      <c r="AQ142" s="18" t="e">
        <f>MAX(0,total_abstraction_km3!AQ142-domestic_gross_demand_km3!AQ142-industry_water_withdrawal_km3!AQ142)</f>
        <v>#VALUE!</v>
      </c>
      <c r="AR142" s="18" t="e">
        <f>MAX(0,total_abstraction_km3!AR142-domestic_gross_demand_km3!AR142-industry_water_withdrawal_km3!AR142)</f>
        <v>#VALUE!</v>
      </c>
      <c r="AS142" s="18" t="e">
        <f>MAX(0,total_abstraction_km3!AS142-domestic_gross_demand_km3!AS142-industry_water_withdrawal_km3!AS142)</f>
        <v>#VALUE!</v>
      </c>
      <c r="AT142" s="18" t="e">
        <f>MAX(0,total_abstraction_km3!AT142-domestic_gross_demand_km3!AT142-industry_water_withdrawal_km3!AT142)</f>
        <v>#VALUE!</v>
      </c>
      <c r="AU142" s="18" t="e">
        <f>MAX(0,total_abstraction_km3!AU142-domestic_gross_demand_km3!AU142-industry_water_withdrawal_km3!AU142)</f>
        <v>#VALUE!</v>
      </c>
      <c r="AV142" s="18" t="e">
        <f>MAX(0,total_abstraction_km3!AV142-domestic_gross_demand_km3!AV142-industry_water_withdrawal_km3!AV142)</f>
        <v>#VALUE!</v>
      </c>
      <c r="AW142" s="18" t="e">
        <f>MAX(0,total_abstraction_km3!AW142-domestic_gross_demand_km3!AW142-industry_water_withdrawal_km3!AW142)</f>
        <v>#VALUE!</v>
      </c>
      <c r="AX142" s="18" t="e">
        <f>MAX(0,total_abstraction_km3!AX142-domestic_gross_demand_km3!AX142-industry_water_withdrawal_km3!AX142)</f>
        <v>#VALUE!</v>
      </c>
      <c r="AY142" s="18" t="e">
        <f>MAX(0,total_abstraction_km3!AY142-domestic_gross_demand_km3!AY142-industry_water_withdrawal_km3!AY142)</f>
        <v>#VALUE!</v>
      </c>
      <c r="AZ142" s="18" t="e">
        <f>MAX(0,total_abstraction_km3!AZ142-domestic_gross_demand_km3!AZ142-industry_water_withdrawal_km3!AZ142)</f>
        <v>#VALUE!</v>
      </c>
      <c r="BA142" s="18" t="e">
        <f>MAX(0,total_abstraction_km3!BA142-domestic_gross_demand_km3!BA142-industry_water_withdrawal_km3!BA142)</f>
        <v>#VALUE!</v>
      </c>
      <c r="BB142" s="18" t="e">
        <f>MAX(0,total_abstraction_km3!BB142-domestic_gross_demand_km3!BB142-industry_water_withdrawal_km3!BB142)</f>
        <v>#VALUE!</v>
      </c>
      <c r="BC142" s="18" t="e">
        <f>MAX(0,total_abstraction_km3!BC142-domestic_gross_demand_km3!BC142-industry_water_withdrawal_km3!BC142)</f>
        <v>#VALUE!</v>
      </c>
      <c r="BD142" s="18" t="e">
        <f>MAX(0,total_abstraction_km3!BD142-domestic_gross_demand_km3!BD142-industry_water_withdrawal_km3!BD142)</f>
        <v>#VALUE!</v>
      </c>
      <c r="BE142" s="18" t="e">
        <f>MAX(0,total_abstraction_km3!BE142-domestic_gross_demand_km3!BE142-industry_water_withdrawal_km3!BE142)</f>
        <v>#VALUE!</v>
      </c>
      <c r="BF142" s="18" t="e">
        <f>MAX(0,total_abstraction_km3!BF142-domestic_gross_demand_km3!BF142-industry_water_withdrawal_km3!BF142)</f>
        <v>#VALUE!</v>
      </c>
      <c r="BG142" s="18" t="e">
        <f>MAX(0,total_abstraction_km3!BG142-domestic_gross_demand_km3!BG142-industry_water_withdrawal_km3!BG142)</f>
        <v>#VALUE!</v>
      </c>
      <c r="BH142" s="18" t="e">
        <f>MAX(0,total_abstraction_km3!BH142-domestic_gross_demand_km3!BH142-industry_water_withdrawal_km3!BH142)</f>
        <v>#VALUE!</v>
      </c>
      <c r="BI142" s="18" t="e">
        <f>MAX(0,total_abstraction_km3!BI142-domestic_gross_demand_km3!BI142-industry_water_withdrawal_km3!BI142)</f>
        <v>#VALUE!</v>
      </c>
      <c r="BJ142" s="18" t="e">
        <f>MAX(0,total_abstraction_km3!BJ142-domestic_gross_demand_km3!BJ142-industry_water_withdrawal_km3!BJ142)</f>
        <v>#VALUE!</v>
      </c>
      <c r="BK142" s="18" t="e">
        <f>MAX(0,total_abstraction_km3!BK142-domestic_gross_demand_km3!BK142-industry_water_withdrawal_km3!BK142)</f>
        <v>#VALUE!</v>
      </c>
      <c r="BL142" s="18" t="e">
        <f>MAX(0,total_abstraction_km3!BL142-domestic_gross_demand_km3!BL142-industry_water_withdrawal_km3!BL142)</f>
        <v>#VALUE!</v>
      </c>
      <c r="BM142" s="18" t="e">
        <f>MAX(0,total_abstraction_km3!BM142-domestic_gross_demand_km3!BM142-industry_water_withdrawal_km3!BM142)</f>
        <v>#VALUE!</v>
      </c>
      <c r="BN142" s="18" t="e">
        <f>MAX(0,total_abstraction_km3!BN142-domestic_gross_demand_km3!BN142-industry_water_withdrawal_km3!BN142)</f>
        <v>#VALUE!</v>
      </c>
      <c r="BO142" s="18" t="e">
        <f>MAX(0,total_abstraction_km3!BO142-domestic_gross_demand_km3!BO142-industry_water_withdrawal_km3!BO142)</f>
        <v>#VALUE!</v>
      </c>
      <c r="BP142" s="18" t="e">
        <f>MAX(0,total_abstraction_km3!BP142-domestic_gross_demand_km3!BP142-industry_water_withdrawal_km3!BP142)</f>
        <v>#VALUE!</v>
      </c>
      <c r="BQ142" s="18" t="e">
        <f>MAX(0,total_abstraction_km3!BQ142-domestic_gross_demand_km3!BQ142-industry_water_withdrawal_km3!BQ142)</f>
        <v>#VALUE!</v>
      </c>
      <c r="BR142" s="18" t="e">
        <f>MAX(0,total_abstraction_km3!BR142-domestic_gross_demand_km3!BR142-industry_water_withdrawal_km3!BR142)</f>
        <v>#VALUE!</v>
      </c>
      <c r="BS142" s="18" t="e">
        <f>MAX(0,total_abstraction_km3!BS142-domestic_gross_demand_km3!BS142-industry_water_withdrawal_km3!BS142)</f>
        <v>#VALUE!</v>
      </c>
      <c r="BT142" s="18" t="e">
        <f>MAX(0,total_abstraction_km3!BT142-domestic_gross_demand_km3!BT142-industry_water_withdrawal_km3!BT142)</f>
        <v>#VALUE!</v>
      </c>
      <c r="BU142" s="18" t="e">
        <f>MAX(0,total_abstraction_km3!BU142-domestic_gross_demand_km3!BU142-industry_water_withdrawal_km3!BU142)</f>
        <v>#VALUE!</v>
      </c>
      <c r="BV142" s="18" t="e">
        <f>MAX(0,total_abstraction_km3!BV142-domestic_gross_demand_km3!BV142-industry_water_withdrawal_km3!BV142)</f>
        <v>#VALUE!</v>
      </c>
      <c r="BW142" s="18" t="e">
        <f>MAX(0,total_abstraction_km3!BW142-domestic_gross_demand_km3!BW142-industry_water_withdrawal_km3!BW142)</f>
        <v>#VALUE!</v>
      </c>
      <c r="BX142" s="18" t="e">
        <f>MAX(0,total_abstraction_km3!BX142-domestic_gross_demand_km3!BX142-industry_water_withdrawal_km3!BX142)</f>
        <v>#VALUE!</v>
      </c>
      <c r="BY142" s="18" t="e">
        <f>MAX(0,total_abstraction_km3!BY142-domestic_gross_demand_km3!BY142-industry_water_withdrawal_km3!BY142)</f>
        <v>#VALUE!</v>
      </c>
      <c r="BZ142" s="18" t="e">
        <f>MAX(0,total_abstraction_km3!BZ142-domestic_gross_demand_km3!BZ142-industry_water_withdrawal_km3!BZ142)</f>
        <v>#VALUE!</v>
      </c>
      <c r="CA142" s="18" t="e">
        <f>MAX(0,total_abstraction_km3!CA142-domestic_gross_demand_km3!CA142-industry_water_withdrawal_km3!CA142)</f>
        <v>#VALUE!</v>
      </c>
      <c r="CB142" s="18" t="e">
        <f>MAX(0,total_abstraction_km3!CB142-domestic_gross_demand_km3!CB142-industry_water_withdrawal_km3!CB142)</f>
        <v>#VALUE!</v>
      </c>
      <c r="CC142" s="18" t="e">
        <f>MAX(0,total_abstraction_km3!CC142-domestic_gross_demand_km3!CC142-industry_water_withdrawal_km3!CC142)</f>
        <v>#VALUE!</v>
      </c>
      <c r="CD142" s="18" t="e">
        <f>MAX(0,total_abstraction_km3!CD142-domestic_gross_demand_km3!CD142-industry_water_withdrawal_km3!CD142)</f>
        <v>#VALUE!</v>
      </c>
      <c r="CE142" s="18" t="e">
        <f>MAX(0,total_abstraction_km3!CE142-domestic_gross_demand_km3!CE142-industry_water_withdrawal_km3!CE142)</f>
        <v>#VALUE!</v>
      </c>
      <c r="CF142" s="18" t="e">
        <f>MAX(0,total_abstraction_km3!CF142-domestic_gross_demand_km3!CF142-industry_water_withdrawal_km3!CF142)</f>
        <v>#VALUE!</v>
      </c>
      <c r="CG142" s="18" t="e">
        <f>MAX(0,total_abstraction_km3!CG142-domestic_gross_demand_km3!CG142-industry_water_withdrawal_km3!CG142)</f>
        <v>#VALUE!</v>
      </c>
      <c r="CH142" s="18" t="e">
        <f>MAX(0,total_abstraction_km3!CH142-domestic_gross_demand_km3!CH142-industry_water_withdrawal_km3!CH142)</f>
        <v>#VALUE!</v>
      </c>
      <c r="CI142" s="18" t="e">
        <f>MAX(0,total_abstraction_km3!CI142-domestic_gross_demand_km3!CI142-industry_water_withdrawal_km3!CI142)</f>
        <v>#VALUE!</v>
      </c>
      <c r="CJ142" s="18" t="e">
        <f>MAX(0,total_abstraction_km3!CJ142-domestic_gross_demand_km3!CJ142-industry_water_withdrawal_km3!CJ142)</f>
        <v>#VALUE!</v>
      </c>
      <c r="CK142" s="18" t="e">
        <f>MAX(0,total_abstraction_km3!CK142-domestic_gross_demand_km3!CK142-industry_water_withdrawal_km3!CK142)</f>
        <v>#VALUE!</v>
      </c>
      <c r="CL142" s="18" t="e">
        <f>MAX(0,total_abstraction_km3!CL142-domestic_gross_demand_km3!CL142-industry_water_withdrawal_km3!CL142)</f>
        <v>#VALUE!</v>
      </c>
      <c r="CM142" s="18" t="e">
        <f>MAX(0,total_abstraction_km3!CM142-domestic_gross_demand_km3!CM142-industry_water_withdrawal_km3!CM142)</f>
        <v>#VALUE!</v>
      </c>
      <c r="CN142" s="18" t="e">
        <f>MAX(0,total_abstraction_km3!CN142-domestic_gross_demand_km3!CN142-industry_water_withdrawal_km3!CN142)</f>
        <v>#VALUE!</v>
      </c>
      <c r="CO142" s="18" t="e">
        <f>MAX(0,total_abstraction_km3!CO142-domestic_gross_demand_km3!CO142-industry_water_withdrawal_km3!CO142)</f>
        <v>#VALUE!</v>
      </c>
      <c r="CP142" s="18" t="e">
        <f>MAX(0,total_abstraction_km3!CP142-domestic_gross_demand_km3!CP142-industry_water_withdrawal_km3!CP142)</f>
        <v>#VALUE!</v>
      </c>
      <c r="CQ142" s="18" t="e">
        <f>MAX(0,total_abstraction_km3!CQ142-domestic_gross_demand_km3!CQ142-industry_water_withdrawal_km3!CQ142)</f>
        <v>#VALUE!</v>
      </c>
      <c r="CR142" s="18" t="e">
        <f>MAX(0,total_abstraction_km3!CR142-domestic_gross_demand_km3!CR142-industry_water_withdrawal_km3!CR142)</f>
        <v>#VALUE!</v>
      </c>
      <c r="CS142" s="18" t="e">
        <f>MAX(0,total_abstraction_km3!CS142-domestic_gross_demand_km3!CS142-industry_water_withdrawal_km3!CS142)</f>
        <v>#VALUE!</v>
      </c>
      <c r="CT142" s="18" t="e">
        <f>MAX(0,total_abstraction_km3!CT142-domestic_gross_demand_km3!CT142-industry_water_withdrawal_km3!CT142)</f>
        <v>#VALUE!</v>
      </c>
    </row>
    <row r="143" spans="1:98" x14ac:dyDescent="0.25">
      <c r="A143" s="18">
        <v>224</v>
      </c>
      <c r="B143" s="18" t="s">
        <v>2052</v>
      </c>
      <c r="C143" s="18" t="s">
        <v>671</v>
      </c>
      <c r="D143" s="18" t="s">
        <v>412</v>
      </c>
      <c r="E143" s="18" t="s">
        <v>672</v>
      </c>
      <c r="F143" s="18">
        <f>MAX(0,total_abstraction_km3!F143-domestic_gross_demand_km3!F143-industry_water_withdrawal_km3!F143)</f>
        <v>0</v>
      </c>
      <c r="G143" s="18">
        <f>MAX(0,total_abstraction_km3!G143-domestic_gross_demand_km3!G143-industry_water_withdrawal_km3!G143)</f>
        <v>0</v>
      </c>
      <c r="H143" s="18">
        <f>MAX(0,total_abstraction_km3!H143-domestic_gross_demand_km3!H143-industry_water_withdrawal_km3!H143)</f>
        <v>0</v>
      </c>
      <c r="I143" s="18">
        <f>MAX(0,total_abstraction_km3!I143-domestic_gross_demand_km3!I143-industry_water_withdrawal_km3!I143)</f>
        <v>0</v>
      </c>
      <c r="J143" s="18">
        <f>MAX(0,total_abstraction_km3!J143-domestic_gross_demand_km3!J143-industry_water_withdrawal_km3!J143)</f>
        <v>0</v>
      </c>
      <c r="K143" s="18">
        <f>MAX(0,total_abstraction_km3!K143-domestic_gross_demand_km3!K143-industry_water_withdrawal_km3!K143)</f>
        <v>0</v>
      </c>
      <c r="L143" s="18">
        <f>MAX(0,total_abstraction_km3!L143-domestic_gross_demand_km3!L143-industry_water_withdrawal_km3!L143)</f>
        <v>0</v>
      </c>
      <c r="M143" s="18">
        <f>MAX(0,total_abstraction_km3!M143-domestic_gross_demand_km3!M143-industry_water_withdrawal_km3!M143)</f>
        <v>0</v>
      </c>
      <c r="N143" s="18">
        <f>MAX(0,total_abstraction_km3!N143-domestic_gross_demand_km3!N143-industry_water_withdrawal_km3!N143)</f>
        <v>0</v>
      </c>
      <c r="O143" s="18">
        <f>MAX(0,total_abstraction_km3!O143-domestic_gross_demand_km3!O143-industry_water_withdrawal_km3!O143)</f>
        <v>0</v>
      </c>
      <c r="P143" s="18">
        <f>MAX(0,total_abstraction_km3!P143-domestic_gross_demand_km3!P143-industry_water_withdrawal_km3!P143)</f>
        <v>0</v>
      </c>
      <c r="Q143" s="18">
        <f>MAX(0,total_abstraction_km3!Q143-domestic_gross_demand_km3!Q143-industry_water_withdrawal_km3!Q143)</f>
        <v>0</v>
      </c>
      <c r="R143" s="18">
        <f>MAX(0,total_abstraction_km3!R143-domestic_gross_demand_km3!R143-industry_water_withdrawal_km3!R143)</f>
        <v>0</v>
      </c>
      <c r="S143" s="18">
        <f>MAX(0,total_abstraction_km3!S143-domestic_gross_demand_km3!S143-industry_water_withdrawal_km3!S143)</f>
        <v>0</v>
      </c>
      <c r="T143" s="18">
        <f>MAX(0,total_abstraction_km3!T143-domestic_gross_demand_km3!T143-industry_water_withdrawal_km3!T143)</f>
        <v>0</v>
      </c>
      <c r="U143" s="18">
        <f>MAX(0,total_abstraction_km3!U143-domestic_gross_demand_km3!U143-industry_water_withdrawal_km3!U143)</f>
        <v>0</v>
      </c>
      <c r="V143" s="18">
        <f>MAX(0,total_abstraction_km3!V143-domestic_gross_demand_km3!V143-industry_water_withdrawal_km3!V143)</f>
        <v>0</v>
      </c>
      <c r="W143" s="18">
        <f>MAX(0,total_abstraction_km3!W143-domestic_gross_demand_km3!W143-industry_water_withdrawal_km3!W143)</f>
        <v>0</v>
      </c>
      <c r="X143" s="18">
        <f>MAX(0,total_abstraction_km3!X143-domestic_gross_demand_km3!X143-industry_water_withdrawal_km3!X143)</f>
        <v>0</v>
      </c>
      <c r="Y143" s="18">
        <f>MAX(0,total_abstraction_km3!Y143-domestic_gross_demand_km3!Y143-industry_water_withdrawal_km3!Y143)</f>
        <v>0</v>
      </c>
      <c r="Z143" s="18">
        <f>MAX(0,total_abstraction_km3!Z143-domestic_gross_demand_km3!Z143-industry_water_withdrawal_km3!Z143)</f>
        <v>0</v>
      </c>
      <c r="AA143" s="18">
        <f>MAX(0,total_abstraction_km3!AA143-domestic_gross_demand_km3!AA143-industry_water_withdrawal_km3!AA143)</f>
        <v>0</v>
      </c>
      <c r="AB143" s="18">
        <f>MAX(0,total_abstraction_km3!AB143-domestic_gross_demand_km3!AB143-industry_water_withdrawal_km3!AB143)</f>
        <v>0</v>
      </c>
      <c r="AC143" s="18">
        <f>MAX(0,total_abstraction_km3!AC143-domestic_gross_demand_km3!AC143-industry_water_withdrawal_km3!AC143)</f>
        <v>0</v>
      </c>
      <c r="AD143" s="18">
        <f>MAX(0,total_abstraction_km3!AD143-domestic_gross_demand_km3!AD143-industry_water_withdrawal_km3!AD143)</f>
        <v>0</v>
      </c>
      <c r="AE143" s="18">
        <f>MAX(0,total_abstraction_km3!AE143-domestic_gross_demand_km3!AE143-industry_water_withdrawal_km3!AE143)</f>
        <v>0</v>
      </c>
      <c r="AF143" s="18">
        <f>MAX(0,total_abstraction_km3!AF143-domestic_gross_demand_km3!AF143-industry_water_withdrawal_km3!AF143)</f>
        <v>0</v>
      </c>
      <c r="AG143" s="18">
        <f>MAX(0,total_abstraction_km3!AG143-domestic_gross_demand_km3!AG143-industry_water_withdrawal_km3!AG143)</f>
        <v>0</v>
      </c>
      <c r="AH143" s="18">
        <f>MAX(0,total_abstraction_km3!AH143-domestic_gross_demand_km3!AH143-industry_water_withdrawal_km3!AH143)</f>
        <v>0</v>
      </c>
      <c r="AI143" s="18">
        <f>MAX(0,total_abstraction_km3!AI143-domestic_gross_demand_km3!AI143-industry_water_withdrawal_km3!AI143)</f>
        <v>0</v>
      </c>
      <c r="AJ143" s="18">
        <f>MAX(0,total_abstraction_km3!AJ143-domestic_gross_demand_km3!AJ143-industry_water_withdrawal_km3!AJ143)</f>
        <v>0</v>
      </c>
      <c r="AK143" s="18">
        <f>MAX(0,total_abstraction_km3!AK143-domestic_gross_demand_km3!AK143-industry_water_withdrawal_km3!AK143)</f>
        <v>0</v>
      </c>
      <c r="AL143" s="18">
        <f>MAX(0,total_abstraction_km3!AL143-domestic_gross_demand_km3!AL143-industry_water_withdrawal_km3!AL143)</f>
        <v>0</v>
      </c>
      <c r="AM143" s="18">
        <f>MAX(0,total_abstraction_km3!AM143-domestic_gross_demand_km3!AM143-industry_water_withdrawal_km3!AM143)</f>
        <v>0</v>
      </c>
      <c r="AN143" s="18">
        <f>MAX(0,total_abstraction_km3!AN143-domestic_gross_demand_km3!AN143-industry_water_withdrawal_km3!AN143)</f>
        <v>0</v>
      </c>
      <c r="AO143" s="18">
        <f>MAX(0,total_abstraction_km3!AO143-domestic_gross_demand_km3!AO143-industry_water_withdrawal_km3!AO143)</f>
        <v>0</v>
      </c>
      <c r="AP143" s="18">
        <f>MAX(0,total_abstraction_km3!AP143-domestic_gross_demand_km3!AP143-industry_water_withdrawal_km3!AP143)</f>
        <v>0</v>
      </c>
      <c r="AQ143" s="18">
        <f>MAX(0,total_abstraction_km3!AQ143-domestic_gross_demand_km3!AQ143-industry_water_withdrawal_km3!AQ143)</f>
        <v>0</v>
      </c>
      <c r="AR143" s="18">
        <f>MAX(0,total_abstraction_km3!AR143-domestic_gross_demand_km3!AR143-industry_water_withdrawal_km3!AR143)</f>
        <v>0</v>
      </c>
      <c r="AS143" s="18">
        <f>MAX(0,total_abstraction_km3!AS143-domestic_gross_demand_km3!AS143-industry_water_withdrawal_km3!AS143)</f>
        <v>0</v>
      </c>
      <c r="AT143" s="18">
        <f>MAX(0,total_abstraction_km3!AT143-domestic_gross_demand_km3!AT143-industry_water_withdrawal_km3!AT143)</f>
        <v>0</v>
      </c>
      <c r="AU143" s="18">
        <f>MAX(0,total_abstraction_km3!AU143-domestic_gross_demand_km3!AU143-industry_water_withdrawal_km3!AU143)</f>
        <v>0</v>
      </c>
      <c r="AV143" s="18">
        <f>MAX(0,total_abstraction_km3!AV143-domestic_gross_demand_km3!AV143-industry_water_withdrawal_km3!AV143)</f>
        <v>0</v>
      </c>
      <c r="AW143" s="18">
        <f>MAX(0,total_abstraction_km3!AW143-domestic_gross_demand_km3!AW143-industry_water_withdrawal_km3!AW143)</f>
        <v>0</v>
      </c>
      <c r="AX143" s="18">
        <f>MAX(0,total_abstraction_km3!AX143-domestic_gross_demand_km3!AX143-industry_water_withdrawal_km3!AX143)</f>
        <v>0</v>
      </c>
      <c r="AY143" s="18">
        <f>MAX(0,total_abstraction_km3!AY143-domestic_gross_demand_km3!AY143-industry_water_withdrawal_km3!AY143)</f>
        <v>0</v>
      </c>
      <c r="AZ143" s="18">
        <f>MAX(0,total_abstraction_km3!AZ143-domestic_gross_demand_km3!AZ143-industry_water_withdrawal_km3!AZ143)</f>
        <v>0</v>
      </c>
      <c r="BA143" s="18">
        <f>MAX(0,total_abstraction_km3!BA143-domestic_gross_demand_km3!BA143-industry_water_withdrawal_km3!BA143)</f>
        <v>0</v>
      </c>
      <c r="BB143" s="18">
        <f>MAX(0,total_abstraction_km3!BB143-domestic_gross_demand_km3!BB143-industry_water_withdrawal_km3!BB143)</f>
        <v>0</v>
      </c>
      <c r="BC143" s="18">
        <f>MAX(0,total_abstraction_km3!BC143-domestic_gross_demand_km3!BC143-industry_water_withdrawal_km3!BC143)</f>
        <v>0</v>
      </c>
      <c r="BD143" s="18">
        <f>MAX(0,total_abstraction_km3!BD143-domestic_gross_demand_km3!BD143-industry_water_withdrawal_km3!BD143)</f>
        <v>0</v>
      </c>
      <c r="BE143" s="18">
        <f>MAX(0,total_abstraction_km3!BE143-domestic_gross_demand_km3!BE143-industry_water_withdrawal_km3!BE143)</f>
        <v>0</v>
      </c>
      <c r="BF143" s="18">
        <f>MAX(0,total_abstraction_km3!BF143-domestic_gross_demand_km3!BF143-industry_water_withdrawal_km3!BF143)</f>
        <v>0</v>
      </c>
      <c r="BG143" s="18">
        <f>MAX(0,total_abstraction_km3!BG143-domestic_gross_demand_km3!BG143-industry_water_withdrawal_km3!BG143)</f>
        <v>0</v>
      </c>
      <c r="BH143" s="18">
        <f>MAX(0,total_abstraction_km3!BH143-domestic_gross_demand_km3!BH143-industry_water_withdrawal_km3!BH143)</f>
        <v>0</v>
      </c>
      <c r="BI143" s="18">
        <f>MAX(0,total_abstraction_km3!BI143-domestic_gross_demand_km3!BI143-industry_water_withdrawal_km3!BI143)</f>
        <v>0</v>
      </c>
      <c r="BJ143" s="18">
        <f>MAX(0,total_abstraction_km3!BJ143-domestic_gross_demand_km3!BJ143-industry_water_withdrawal_km3!BJ143)</f>
        <v>0</v>
      </c>
      <c r="BK143" s="18">
        <f>MAX(0,total_abstraction_km3!BK143-domestic_gross_demand_km3!BK143-industry_water_withdrawal_km3!BK143)</f>
        <v>0</v>
      </c>
      <c r="BL143" s="18">
        <f>MAX(0,total_abstraction_km3!BL143-domestic_gross_demand_km3!BL143-industry_water_withdrawal_km3!BL143)</f>
        <v>0</v>
      </c>
      <c r="BM143" s="18">
        <f>MAX(0,total_abstraction_km3!BM143-domestic_gross_demand_km3!BM143-industry_water_withdrawal_km3!BM143)</f>
        <v>0</v>
      </c>
      <c r="BN143" s="18" t="e">
        <f>MAX(0,total_abstraction_km3!BN143-domestic_gross_demand_km3!BN143-industry_water_withdrawal_km3!BN143)</f>
        <v>#VALUE!</v>
      </c>
      <c r="BO143" s="18" t="e">
        <f>MAX(0,total_abstraction_km3!BO143-domestic_gross_demand_km3!BO143-industry_water_withdrawal_km3!BO143)</f>
        <v>#VALUE!</v>
      </c>
      <c r="BP143" s="18" t="e">
        <f>MAX(0,total_abstraction_km3!BP143-domestic_gross_demand_km3!BP143-industry_water_withdrawal_km3!BP143)</f>
        <v>#VALUE!</v>
      </c>
      <c r="BQ143" s="18" t="e">
        <f>MAX(0,total_abstraction_km3!BQ143-domestic_gross_demand_km3!BQ143-industry_water_withdrawal_km3!BQ143)</f>
        <v>#VALUE!</v>
      </c>
      <c r="BR143" s="18" t="e">
        <f>MAX(0,total_abstraction_km3!BR143-domestic_gross_demand_km3!BR143-industry_water_withdrawal_km3!BR143)</f>
        <v>#VALUE!</v>
      </c>
      <c r="BS143" s="18" t="e">
        <f>MAX(0,total_abstraction_km3!BS143-domestic_gross_demand_km3!BS143-industry_water_withdrawal_km3!BS143)</f>
        <v>#VALUE!</v>
      </c>
      <c r="BT143" s="18">
        <f>MAX(0,total_abstraction_km3!BT143-domestic_gross_demand_km3!BT143-industry_water_withdrawal_km3!BT143)</f>
        <v>0</v>
      </c>
      <c r="BU143" s="18" t="e">
        <f>MAX(0,total_abstraction_km3!BU143-domestic_gross_demand_km3!BU143-industry_water_withdrawal_km3!BU143)</f>
        <v>#VALUE!</v>
      </c>
      <c r="BV143" s="18" t="e">
        <f>MAX(0,total_abstraction_km3!BV143-domestic_gross_demand_km3!BV143-industry_water_withdrawal_km3!BV143)</f>
        <v>#VALUE!</v>
      </c>
      <c r="BW143" s="18">
        <f>MAX(0,total_abstraction_km3!BW143-domestic_gross_demand_km3!BW143-industry_water_withdrawal_km3!BW143)</f>
        <v>0</v>
      </c>
      <c r="BX143" s="18">
        <f>MAX(0,total_abstraction_km3!BX143-domestic_gross_demand_km3!BX143-industry_water_withdrawal_km3!BX143)</f>
        <v>0</v>
      </c>
      <c r="BY143" s="18">
        <f>MAX(0,total_abstraction_km3!BY143-domestic_gross_demand_km3!BY143-industry_water_withdrawal_km3!BY143)</f>
        <v>0</v>
      </c>
      <c r="BZ143" s="18">
        <f>MAX(0,total_abstraction_km3!BZ143-domestic_gross_demand_km3!BZ143-industry_water_withdrawal_km3!BZ143)</f>
        <v>0</v>
      </c>
      <c r="CA143" s="18">
        <f>MAX(0,total_abstraction_km3!CA143-domestic_gross_demand_km3!CA143-industry_water_withdrawal_km3!CA143)</f>
        <v>0</v>
      </c>
      <c r="CB143" s="18">
        <f>MAX(0,total_abstraction_km3!CB143-domestic_gross_demand_km3!CB143-industry_water_withdrawal_km3!CB143)</f>
        <v>0</v>
      </c>
      <c r="CC143" s="18">
        <f>MAX(0,total_abstraction_km3!CC143-domestic_gross_demand_km3!CC143-industry_water_withdrawal_km3!CC143)</f>
        <v>0</v>
      </c>
      <c r="CD143" s="18">
        <f>MAX(0,total_abstraction_km3!CD143-domestic_gross_demand_km3!CD143-industry_water_withdrawal_km3!CD143)</f>
        <v>0</v>
      </c>
      <c r="CE143" s="18">
        <f>MAX(0,total_abstraction_km3!CE143-domestic_gross_demand_km3!CE143-industry_water_withdrawal_km3!CE143)</f>
        <v>0</v>
      </c>
      <c r="CF143" s="18">
        <f>MAX(0,total_abstraction_km3!CF143-domestic_gross_demand_km3!CF143-industry_water_withdrawal_km3!CF143)</f>
        <v>0</v>
      </c>
      <c r="CG143" s="18">
        <f>MAX(0,total_abstraction_km3!CG143-domestic_gross_demand_km3!CG143-industry_water_withdrawal_km3!CG143)</f>
        <v>0</v>
      </c>
      <c r="CH143" s="18">
        <f>MAX(0,total_abstraction_km3!CH143-domestic_gross_demand_km3!CH143-industry_water_withdrawal_km3!CH143)</f>
        <v>0</v>
      </c>
      <c r="CI143" s="18">
        <f>MAX(0,total_abstraction_km3!CI143-domestic_gross_demand_km3!CI143-industry_water_withdrawal_km3!CI143)</f>
        <v>0</v>
      </c>
      <c r="CJ143" s="18">
        <f>MAX(0,total_abstraction_km3!CJ143-domestic_gross_demand_km3!CJ143-industry_water_withdrawal_km3!CJ143)</f>
        <v>0</v>
      </c>
      <c r="CK143" s="18">
        <f>MAX(0,total_abstraction_km3!CK143-domestic_gross_demand_km3!CK143-industry_water_withdrawal_km3!CK143)</f>
        <v>0</v>
      </c>
      <c r="CL143" s="18">
        <f>MAX(0,total_abstraction_km3!CL143-domestic_gross_demand_km3!CL143-industry_water_withdrawal_km3!CL143)</f>
        <v>0</v>
      </c>
      <c r="CM143" s="18">
        <f>MAX(0,total_abstraction_km3!CM143-domestic_gross_demand_km3!CM143-industry_water_withdrawal_km3!CM143)</f>
        <v>0</v>
      </c>
      <c r="CN143" s="18">
        <f>MAX(0,total_abstraction_km3!CN143-domestic_gross_demand_km3!CN143-industry_water_withdrawal_km3!CN143)</f>
        <v>0</v>
      </c>
      <c r="CO143" s="18">
        <f>MAX(0,total_abstraction_km3!CO143-domestic_gross_demand_km3!CO143-industry_water_withdrawal_km3!CO143)</f>
        <v>0</v>
      </c>
      <c r="CP143" s="18">
        <f>MAX(0,total_abstraction_km3!CP143-domestic_gross_demand_km3!CP143-industry_water_withdrawal_km3!CP143)</f>
        <v>0</v>
      </c>
      <c r="CQ143" s="18">
        <f>MAX(0,total_abstraction_km3!CQ143-domestic_gross_demand_km3!CQ143-industry_water_withdrawal_km3!CQ143)</f>
        <v>0</v>
      </c>
      <c r="CR143" s="18">
        <f>MAX(0,total_abstraction_km3!CR143-domestic_gross_demand_km3!CR143-industry_water_withdrawal_km3!CR143)</f>
        <v>0</v>
      </c>
      <c r="CS143" s="18">
        <f>MAX(0,total_abstraction_km3!CS143-domestic_gross_demand_km3!CS143-industry_water_withdrawal_km3!CS143)</f>
        <v>0</v>
      </c>
      <c r="CT143" s="18">
        <f>MAX(0,total_abstraction_km3!CT143-domestic_gross_demand_km3!CT143-industry_water_withdrawal_km3!CT143)</f>
        <v>0</v>
      </c>
    </row>
    <row r="144" spans="1:98" x14ac:dyDescent="0.25">
      <c r="A144" s="18">
        <v>225</v>
      </c>
      <c r="B144" s="18" t="s">
        <v>2053</v>
      </c>
      <c r="C144" s="18" t="s">
        <v>673</v>
      </c>
      <c r="D144" s="18" t="s">
        <v>412</v>
      </c>
      <c r="E144" s="18" t="s">
        <v>76</v>
      </c>
      <c r="F144" s="18">
        <f>MAX(0,total_abstraction_km3!F144-domestic_gross_demand_km3!F144-industry_water_withdrawal_km3!F144)</f>
        <v>0</v>
      </c>
      <c r="G144" s="18">
        <f>MAX(0,total_abstraction_km3!G144-domestic_gross_demand_km3!G144-industry_water_withdrawal_km3!G144)</f>
        <v>0</v>
      </c>
      <c r="H144" s="18">
        <f>MAX(0,total_abstraction_km3!H144-domestic_gross_demand_km3!H144-industry_water_withdrawal_km3!H144)</f>
        <v>0</v>
      </c>
      <c r="I144" s="18">
        <f>MAX(0,total_abstraction_km3!I144-domestic_gross_demand_km3!I144-industry_water_withdrawal_km3!I144)</f>
        <v>0</v>
      </c>
      <c r="J144" s="18">
        <f>MAX(0,total_abstraction_km3!J144-domestic_gross_demand_km3!J144-industry_water_withdrawal_km3!J144)</f>
        <v>0</v>
      </c>
      <c r="K144" s="18">
        <f>MAX(0,total_abstraction_km3!K144-domestic_gross_demand_km3!K144-industry_water_withdrawal_km3!K144)</f>
        <v>0</v>
      </c>
      <c r="L144" s="18">
        <f>MAX(0,total_abstraction_km3!L144-domestic_gross_demand_km3!L144-industry_water_withdrawal_km3!L144)</f>
        <v>0</v>
      </c>
      <c r="M144" s="18">
        <f>MAX(0,total_abstraction_km3!M144-domestic_gross_demand_km3!M144-industry_water_withdrawal_km3!M144)</f>
        <v>0</v>
      </c>
      <c r="N144" s="18">
        <f>MAX(0,total_abstraction_km3!N144-domestic_gross_demand_km3!N144-industry_water_withdrawal_km3!N144)</f>
        <v>0</v>
      </c>
      <c r="O144" s="18">
        <f>MAX(0,total_abstraction_km3!O144-domestic_gross_demand_km3!O144-industry_water_withdrawal_km3!O144)</f>
        <v>0</v>
      </c>
      <c r="P144" s="18">
        <f>MAX(0,total_abstraction_km3!P144-domestic_gross_demand_km3!P144-industry_water_withdrawal_km3!P144)</f>
        <v>0</v>
      </c>
      <c r="Q144" s="18">
        <f>MAX(0,total_abstraction_km3!Q144-domestic_gross_demand_km3!Q144-industry_water_withdrawal_km3!Q144)</f>
        <v>0</v>
      </c>
      <c r="R144" s="18">
        <f>MAX(0,total_abstraction_km3!R144-domestic_gross_demand_km3!R144-industry_water_withdrawal_km3!R144)</f>
        <v>0</v>
      </c>
      <c r="S144" s="18">
        <f>MAX(0,total_abstraction_km3!S144-domestic_gross_demand_km3!S144-industry_water_withdrawal_km3!S144)</f>
        <v>0</v>
      </c>
      <c r="T144" s="18">
        <f>MAX(0,total_abstraction_km3!T144-domestic_gross_demand_km3!T144-industry_water_withdrawal_km3!T144)</f>
        <v>0</v>
      </c>
      <c r="U144" s="18">
        <f>MAX(0,total_abstraction_km3!U144-domestic_gross_demand_km3!U144-industry_water_withdrawal_km3!U144)</f>
        <v>0</v>
      </c>
      <c r="V144" s="18">
        <f>MAX(0,total_abstraction_km3!V144-domestic_gross_demand_km3!V144-industry_water_withdrawal_km3!V144)</f>
        <v>0</v>
      </c>
      <c r="W144" s="18">
        <f>MAX(0,total_abstraction_km3!W144-domestic_gross_demand_km3!W144-industry_water_withdrawal_km3!W144)</f>
        <v>0</v>
      </c>
      <c r="X144" s="18">
        <f>MAX(0,total_abstraction_km3!X144-domestic_gross_demand_km3!X144-industry_water_withdrawal_km3!X144)</f>
        <v>0</v>
      </c>
      <c r="Y144" s="18">
        <f>MAX(0,total_abstraction_km3!Y144-domestic_gross_demand_km3!Y144-industry_water_withdrawal_km3!Y144)</f>
        <v>0</v>
      </c>
      <c r="Z144" s="18">
        <f>MAX(0,total_abstraction_km3!Z144-domestic_gross_demand_km3!Z144-industry_water_withdrawal_km3!Z144)</f>
        <v>0</v>
      </c>
      <c r="AA144" s="18">
        <f>MAX(0,total_abstraction_km3!AA144-domestic_gross_demand_km3!AA144-industry_water_withdrawal_km3!AA144)</f>
        <v>0</v>
      </c>
      <c r="AB144" s="18">
        <f>MAX(0,total_abstraction_km3!AB144-domestic_gross_demand_km3!AB144-industry_water_withdrawal_km3!AB144)</f>
        <v>0</v>
      </c>
      <c r="AC144" s="18">
        <f>MAX(0,total_abstraction_km3!AC144-domestic_gross_demand_km3!AC144-industry_water_withdrawal_km3!AC144)</f>
        <v>0</v>
      </c>
      <c r="AD144" s="18">
        <f>MAX(0,total_abstraction_km3!AD144-domestic_gross_demand_km3!AD144-industry_water_withdrawal_km3!AD144)</f>
        <v>0</v>
      </c>
      <c r="AE144" s="18">
        <f>MAX(0,total_abstraction_km3!AE144-domestic_gross_demand_km3!AE144-industry_water_withdrawal_km3!AE144)</f>
        <v>0</v>
      </c>
      <c r="AF144" s="18">
        <f>MAX(0,total_abstraction_km3!AF144-domestic_gross_demand_km3!AF144-industry_water_withdrawal_km3!AF144)</f>
        <v>0</v>
      </c>
      <c r="AG144" s="18">
        <f>MAX(0,total_abstraction_km3!AG144-domestic_gross_demand_km3!AG144-industry_water_withdrawal_km3!AG144)</f>
        <v>0</v>
      </c>
      <c r="AH144" s="18">
        <f>MAX(0,total_abstraction_km3!AH144-domestic_gross_demand_km3!AH144-industry_water_withdrawal_km3!AH144)</f>
        <v>0</v>
      </c>
      <c r="AI144" s="18">
        <f>MAX(0,total_abstraction_km3!AI144-domestic_gross_demand_km3!AI144-industry_water_withdrawal_km3!AI144)</f>
        <v>0</v>
      </c>
      <c r="AJ144" s="18">
        <f>MAX(0,total_abstraction_km3!AJ144-domestic_gross_demand_km3!AJ144-industry_water_withdrawal_km3!AJ144)</f>
        <v>0</v>
      </c>
      <c r="AK144" s="18">
        <f>MAX(0,total_abstraction_km3!AK144-domestic_gross_demand_km3!AK144-industry_water_withdrawal_km3!AK144)</f>
        <v>0</v>
      </c>
      <c r="AL144" s="18">
        <f>MAX(0,total_abstraction_km3!AL144-domestic_gross_demand_km3!AL144-industry_water_withdrawal_km3!AL144)</f>
        <v>0</v>
      </c>
      <c r="AM144" s="18">
        <f>MAX(0,total_abstraction_km3!AM144-domestic_gross_demand_km3!AM144-industry_water_withdrawal_km3!AM144)</f>
        <v>0</v>
      </c>
      <c r="AN144" s="18">
        <f>MAX(0,total_abstraction_km3!AN144-domestic_gross_demand_km3!AN144-industry_water_withdrawal_km3!AN144)</f>
        <v>0</v>
      </c>
      <c r="AO144" s="18">
        <f>MAX(0,total_abstraction_km3!AO144-domestic_gross_demand_km3!AO144-industry_water_withdrawal_km3!AO144)</f>
        <v>0</v>
      </c>
      <c r="AP144" s="18">
        <f>MAX(0,total_abstraction_km3!AP144-domestic_gross_demand_km3!AP144-industry_water_withdrawal_km3!AP144)</f>
        <v>0</v>
      </c>
      <c r="AQ144" s="18">
        <f>MAX(0,total_abstraction_km3!AQ144-domestic_gross_demand_km3!AQ144-industry_water_withdrawal_km3!AQ144)</f>
        <v>0</v>
      </c>
      <c r="AR144" s="18">
        <f>MAX(0,total_abstraction_km3!AR144-domestic_gross_demand_km3!AR144-industry_water_withdrawal_km3!AR144)</f>
        <v>0</v>
      </c>
      <c r="AS144" s="18">
        <f>MAX(0,total_abstraction_km3!AS144-domestic_gross_demand_km3!AS144-industry_water_withdrawal_km3!AS144)</f>
        <v>0</v>
      </c>
      <c r="AT144" s="18">
        <f>MAX(0,total_abstraction_km3!AT144-domestic_gross_demand_km3!AT144-industry_water_withdrawal_km3!AT144)</f>
        <v>0</v>
      </c>
      <c r="AU144" s="18">
        <f>MAX(0,total_abstraction_km3!AU144-domestic_gross_demand_km3!AU144-industry_water_withdrawal_km3!AU144)</f>
        <v>0</v>
      </c>
      <c r="AV144" s="18">
        <f>MAX(0,total_abstraction_km3!AV144-domestic_gross_demand_km3!AV144-industry_water_withdrawal_km3!AV144)</f>
        <v>0</v>
      </c>
      <c r="AW144" s="18">
        <f>MAX(0,total_abstraction_km3!AW144-domestic_gross_demand_km3!AW144-industry_water_withdrawal_km3!AW144)</f>
        <v>0</v>
      </c>
      <c r="AX144" s="18">
        <f>MAX(0,total_abstraction_km3!AX144-domestic_gross_demand_km3!AX144-industry_water_withdrawal_km3!AX144)</f>
        <v>0</v>
      </c>
      <c r="AY144" s="18">
        <f>MAX(0,total_abstraction_km3!AY144-domestic_gross_demand_km3!AY144-industry_water_withdrawal_km3!AY144)</f>
        <v>0</v>
      </c>
      <c r="AZ144" s="18">
        <f>MAX(0,total_abstraction_km3!AZ144-domestic_gross_demand_km3!AZ144-industry_water_withdrawal_km3!AZ144)</f>
        <v>0</v>
      </c>
      <c r="BA144" s="18">
        <f>MAX(0,total_abstraction_km3!BA144-domestic_gross_demand_km3!BA144-industry_water_withdrawal_km3!BA144)</f>
        <v>0</v>
      </c>
      <c r="BB144" s="18">
        <f>MAX(0,total_abstraction_km3!BB144-domestic_gross_demand_km3!BB144-industry_water_withdrawal_km3!BB144)</f>
        <v>0</v>
      </c>
      <c r="BC144" s="18">
        <f>MAX(0,total_abstraction_km3!BC144-domestic_gross_demand_km3!BC144-industry_water_withdrawal_km3!BC144)</f>
        <v>0</v>
      </c>
      <c r="BD144" s="18">
        <f>MAX(0,total_abstraction_km3!BD144-domestic_gross_demand_km3!BD144-industry_water_withdrawal_km3!BD144)</f>
        <v>0</v>
      </c>
      <c r="BE144" s="18">
        <f>MAX(0,total_abstraction_km3!BE144-domestic_gross_demand_km3!BE144-industry_water_withdrawal_km3!BE144)</f>
        <v>0</v>
      </c>
      <c r="BF144" s="18">
        <f>MAX(0,total_abstraction_km3!BF144-domestic_gross_demand_km3!BF144-industry_water_withdrawal_km3!BF144)</f>
        <v>0</v>
      </c>
      <c r="BG144" s="18">
        <f>MAX(0,total_abstraction_km3!BG144-domestic_gross_demand_km3!BG144-industry_water_withdrawal_km3!BG144)</f>
        <v>0</v>
      </c>
      <c r="BH144" s="18">
        <f>MAX(0,total_abstraction_km3!BH144-domestic_gross_demand_km3!BH144-industry_water_withdrawal_km3!BH144)</f>
        <v>0</v>
      </c>
      <c r="BI144" s="18">
        <f>MAX(0,total_abstraction_km3!BI144-domestic_gross_demand_km3!BI144-industry_water_withdrawal_km3!BI144)</f>
        <v>0</v>
      </c>
      <c r="BJ144" s="18">
        <f>MAX(0,total_abstraction_km3!BJ144-domestic_gross_demand_km3!BJ144-industry_water_withdrawal_km3!BJ144)</f>
        <v>0</v>
      </c>
      <c r="BK144" s="18">
        <f>MAX(0,total_abstraction_km3!BK144-domestic_gross_demand_km3!BK144-industry_water_withdrawal_km3!BK144)</f>
        <v>0</v>
      </c>
      <c r="BL144" s="18">
        <f>MAX(0,total_abstraction_km3!BL144-domestic_gross_demand_km3!BL144-industry_water_withdrawal_km3!BL144)</f>
        <v>0</v>
      </c>
      <c r="BM144" s="18">
        <f>MAX(0,total_abstraction_km3!BM144-domestic_gross_demand_km3!BM144-industry_water_withdrawal_km3!BM144)</f>
        <v>0</v>
      </c>
      <c r="BN144" s="18" t="e">
        <f>MAX(0,total_abstraction_km3!BN144-domestic_gross_demand_km3!BN144-industry_water_withdrawal_km3!BN144)</f>
        <v>#VALUE!</v>
      </c>
      <c r="BO144" s="18" t="e">
        <f>MAX(0,total_abstraction_km3!BO144-domestic_gross_demand_km3!BO144-industry_water_withdrawal_km3!BO144)</f>
        <v>#VALUE!</v>
      </c>
      <c r="BP144" s="18" t="e">
        <f>MAX(0,total_abstraction_km3!BP144-domestic_gross_demand_km3!BP144-industry_water_withdrawal_km3!BP144)</f>
        <v>#VALUE!</v>
      </c>
      <c r="BQ144" s="18" t="e">
        <f>MAX(0,total_abstraction_km3!BQ144-domestic_gross_demand_km3!BQ144-industry_water_withdrawal_km3!BQ144)</f>
        <v>#VALUE!</v>
      </c>
      <c r="BR144" s="18" t="e">
        <f>MAX(0,total_abstraction_km3!BR144-domestic_gross_demand_km3!BR144-industry_water_withdrawal_km3!BR144)</f>
        <v>#VALUE!</v>
      </c>
      <c r="BS144" s="18" t="e">
        <f>MAX(0,total_abstraction_km3!BS144-domestic_gross_demand_km3!BS144-industry_water_withdrawal_km3!BS144)</f>
        <v>#VALUE!</v>
      </c>
      <c r="BT144" s="18">
        <f>MAX(0,total_abstraction_km3!BT144-domestic_gross_demand_km3!BT144-industry_water_withdrawal_km3!BT144)</f>
        <v>0</v>
      </c>
      <c r="BU144" s="18" t="e">
        <f>MAX(0,total_abstraction_km3!BU144-domestic_gross_demand_km3!BU144-industry_water_withdrawal_km3!BU144)</f>
        <v>#VALUE!</v>
      </c>
      <c r="BV144" s="18" t="e">
        <f>MAX(0,total_abstraction_km3!BV144-domestic_gross_demand_km3!BV144-industry_water_withdrawal_km3!BV144)</f>
        <v>#VALUE!</v>
      </c>
      <c r="BW144" s="18">
        <f>MAX(0,total_abstraction_km3!BW144-domestic_gross_demand_km3!BW144-industry_water_withdrawal_km3!BW144)</f>
        <v>0</v>
      </c>
      <c r="BX144" s="18">
        <f>MAX(0,total_abstraction_km3!BX144-domestic_gross_demand_km3!BX144-industry_water_withdrawal_km3!BX144)</f>
        <v>0</v>
      </c>
      <c r="BY144" s="18">
        <f>MAX(0,total_abstraction_km3!BY144-domestic_gross_demand_km3!BY144-industry_water_withdrawal_km3!BY144)</f>
        <v>0</v>
      </c>
      <c r="BZ144" s="18">
        <f>MAX(0,total_abstraction_km3!BZ144-domestic_gross_demand_km3!BZ144-industry_water_withdrawal_km3!BZ144)</f>
        <v>0</v>
      </c>
      <c r="CA144" s="18">
        <f>MAX(0,total_abstraction_km3!CA144-domestic_gross_demand_km3!CA144-industry_water_withdrawal_km3!CA144)</f>
        <v>0</v>
      </c>
      <c r="CB144" s="18">
        <f>MAX(0,total_abstraction_km3!CB144-domestic_gross_demand_km3!CB144-industry_water_withdrawal_km3!CB144)</f>
        <v>0</v>
      </c>
      <c r="CC144" s="18">
        <f>MAX(0,total_abstraction_km3!CC144-domestic_gross_demand_km3!CC144-industry_water_withdrawal_km3!CC144)</f>
        <v>0</v>
      </c>
      <c r="CD144" s="18">
        <f>MAX(0,total_abstraction_km3!CD144-domestic_gross_demand_km3!CD144-industry_water_withdrawal_km3!CD144)</f>
        <v>0</v>
      </c>
      <c r="CE144" s="18">
        <f>MAX(0,total_abstraction_km3!CE144-domestic_gross_demand_km3!CE144-industry_water_withdrawal_km3!CE144)</f>
        <v>0</v>
      </c>
      <c r="CF144" s="18">
        <f>MAX(0,total_abstraction_km3!CF144-domestic_gross_demand_km3!CF144-industry_water_withdrawal_km3!CF144)</f>
        <v>0</v>
      </c>
      <c r="CG144" s="18">
        <f>MAX(0,total_abstraction_km3!CG144-domestic_gross_demand_km3!CG144-industry_water_withdrawal_km3!CG144)</f>
        <v>0</v>
      </c>
      <c r="CH144" s="18">
        <f>MAX(0,total_abstraction_km3!CH144-domestic_gross_demand_km3!CH144-industry_water_withdrawal_km3!CH144)</f>
        <v>0</v>
      </c>
      <c r="CI144" s="18">
        <f>MAX(0,total_abstraction_km3!CI144-domestic_gross_demand_km3!CI144-industry_water_withdrawal_km3!CI144)</f>
        <v>0</v>
      </c>
      <c r="CJ144" s="18">
        <f>MAX(0,total_abstraction_km3!CJ144-domestic_gross_demand_km3!CJ144-industry_water_withdrawal_km3!CJ144)</f>
        <v>0</v>
      </c>
      <c r="CK144" s="18">
        <f>MAX(0,total_abstraction_km3!CK144-domestic_gross_demand_km3!CK144-industry_water_withdrawal_km3!CK144)</f>
        <v>0</v>
      </c>
      <c r="CL144" s="18">
        <f>MAX(0,total_abstraction_km3!CL144-domestic_gross_demand_km3!CL144-industry_water_withdrawal_km3!CL144)</f>
        <v>0</v>
      </c>
      <c r="CM144" s="18">
        <f>MAX(0,total_abstraction_km3!CM144-domestic_gross_demand_km3!CM144-industry_water_withdrawal_km3!CM144)</f>
        <v>0</v>
      </c>
      <c r="CN144" s="18">
        <f>MAX(0,total_abstraction_km3!CN144-domestic_gross_demand_km3!CN144-industry_water_withdrawal_km3!CN144)</f>
        <v>0</v>
      </c>
      <c r="CO144" s="18">
        <f>MAX(0,total_abstraction_km3!CO144-domestic_gross_demand_km3!CO144-industry_water_withdrawal_km3!CO144)</f>
        <v>0</v>
      </c>
      <c r="CP144" s="18">
        <f>MAX(0,total_abstraction_km3!CP144-domestic_gross_demand_km3!CP144-industry_water_withdrawal_km3!CP144)</f>
        <v>0</v>
      </c>
      <c r="CQ144" s="18">
        <f>MAX(0,total_abstraction_km3!CQ144-domestic_gross_demand_km3!CQ144-industry_water_withdrawal_km3!CQ144)</f>
        <v>0</v>
      </c>
      <c r="CR144" s="18">
        <f>MAX(0,total_abstraction_km3!CR144-domestic_gross_demand_km3!CR144-industry_water_withdrawal_km3!CR144)</f>
        <v>0</v>
      </c>
      <c r="CS144" s="18">
        <f>MAX(0,total_abstraction_km3!CS144-domestic_gross_demand_km3!CS144-industry_water_withdrawal_km3!CS144)</f>
        <v>0</v>
      </c>
      <c r="CT144" s="18">
        <f>MAX(0,total_abstraction_km3!CT144-domestic_gross_demand_km3!CT144-industry_water_withdrawal_km3!CT144)</f>
        <v>0</v>
      </c>
    </row>
    <row r="145" spans="1:98" x14ac:dyDescent="0.25">
      <c r="A145" s="18">
        <v>226</v>
      </c>
      <c r="B145" s="18" t="s">
        <v>2054</v>
      </c>
      <c r="C145" s="18" t="s">
        <v>674</v>
      </c>
      <c r="D145" s="18" t="s">
        <v>412</v>
      </c>
      <c r="E145" s="18" t="s">
        <v>675</v>
      </c>
      <c r="F145" s="18" t="e">
        <f>MAX(0,total_abstraction_km3!F145-domestic_gross_demand_km3!F145-industry_water_withdrawal_km3!F145)</f>
        <v>#VALUE!</v>
      </c>
      <c r="G145" s="18" t="e">
        <f>MAX(0,total_abstraction_km3!G145-domestic_gross_demand_km3!G145-industry_water_withdrawal_km3!G145)</f>
        <v>#VALUE!</v>
      </c>
      <c r="H145" s="18" t="e">
        <f>MAX(0,total_abstraction_km3!H145-domestic_gross_demand_km3!H145-industry_water_withdrawal_km3!H145)</f>
        <v>#VALUE!</v>
      </c>
      <c r="I145" s="18" t="e">
        <f>MAX(0,total_abstraction_km3!I145-domestic_gross_demand_km3!I145-industry_water_withdrawal_km3!I145)</f>
        <v>#VALUE!</v>
      </c>
      <c r="J145" s="18" t="e">
        <f>MAX(0,total_abstraction_km3!J145-domestic_gross_demand_km3!J145-industry_water_withdrawal_km3!J145)</f>
        <v>#VALUE!</v>
      </c>
      <c r="K145" s="18" t="e">
        <f>MAX(0,total_abstraction_km3!K145-domestic_gross_demand_km3!K145-industry_water_withdrawal_km3!K145)</f>
        <v>#VALUE!</v>
      </c>
      <c r="L145" s="18" t="e">
        <f>MAX(0,total_abstraction_km3!L145-domestic_gross_demand_km3!L145-industry_water_withdrawal_km3!L145)</f>
        <v>#VALUE!</v>
      </c>
      <c r="M145" s="18" t="e">
        <f>MAX(0,total_abstraction_km3!M145-domestic_gross_demand_km3!M145-industry_water_withdrawal_km3!M145)</f>
        <v>#VALUE!</v>
      </c>
      <c r="N145" s="18" t="e">
        <f>MAX(0,total_abstraction_km3!N145-domestic_gross_demand_km3!N145-industry_water_withdrawal_km3!N145)</f>
        <v>#VALUE!</v>
      </c>
      <c r="O145" s="18" t="e">
        <f>MAX(0,total_abstraction_km3!O145-domestic_gross_demand_km3!O145-industry_water_withdrawal_km3!O145)</f>
        <v>#VALUE!</v>
      </c>
      <c r="P145" s="18" t="e">
        <f>MAX(0,total_abstraction_km3!P145-domestic_gross_demand_km3!P145-industry_water_withdrawal_km3!P145)</f>
        <v>#VALUE!</v>
      </c>
      <c r="Q145" s="18" t="e">
        <f>MAX(0,total_abstraction_km3!Q145-domestic_gross_demand_km3!Q145-industry_water_withdrawal_km3!Q145)</f>
        <v>#VALUE!</v>
      </c>
      <c r="R145" s="18" t="e">
        <f>MAX(0,total_abstraction_km3!R145-domestic_gross_demand_km3!R145-industry_water_withdrawal_km3!R145)</f>
        <v>#VALUE!</v>
      </c>
      <c r="S145" s="18" t="e">
        <f>MAX(0,total_abstraction_km3!S145-domestic_gross_demand_km3!S145-industry_water_withdrawal_km3!S145)</f>
        <v>#VALUE!</v>
      </c>
      <c r="T145" s="18" t="e">
        <f>MAX(0,total_abstraction_km3!T145-domestic_gross_demand_km3!T145-industry_water_withdrawal_km3!T145)</f>
        <v>#VALUE!</v>
      </c>
      <c r="U145" s="18" t="e">
        <f>MAX(0,total_abstraction_km3!U145-domestic_gross_demand_km3!U145-industry_water_withdrawal_km3!U145)</f>
        <v>#VALUE!</v>
      </c>
      <c r="V145" s="18" t="e">
        <f>MAX(0,total_abstraction_km3!V145-domestic_gross_demand_km3!V145-industry_water_withdrawal_km3!V145)</f>
        <v>#VALUE!</v>
      </c>
      <c r="W145" s="18" t="e">
        <f>MAX(0,total_abstraction_km3!W145-domestic_gross_demand_km3!W145-industry_water_withdrawal_km3!W145)</f>
        <v>#VALUE!</v>
      </c>
      <c r="X145" s="18" t="e">
        <f>MAX(0,total_abstraction_km3!X145-domestic_gross_demand_km3!X145-industry_water_withdrawal_km3!X145)</f>
        <v>#VALUE!</v>
      </c>
      <c r="Y145" s="18" t="e">
        <f>MAX(0,total_abstraction_km3!Y145-domestic_gross_demand_km3!Y145-industry_water_withdrawal_km3!Y145)</f>
        <v>#VALUE!</v>
      </c>
      <c r="Z145" s="18" t="e">
        <f>MAX(0,total_abstraction_km3!Z145-domestic_gross_demand_km3!Z145-industry_water_withdrawal_km3!Z145)</f>
        <v>#VALUE!</v>
      </c>
      <c r="AA145" s="18" t="e">
        <f>MAX(0,total_abstraction_km3!AA145-domestic_gross_demand_km3!AA145-industry_water_withdrawal_km3!AA145)</f>
        <v>#VALUE!</v>
      </c>
      <c r="AB145" s="18" t="e">
        <f>MAX(0,total_abstraction_km3!AB145-domestic_gross_demand_km3!AB145-industry_water_withdrawal_km3!AB145)</f>
        <v>#VALUE!</v>
      </c>
      <c r="AC145" s="18" t="e">
        <f>MAX(0,total_abstraction_km3!AC145-domestic_gross_demand_km3!AC145-industry_water_withdrawal_km3!AC145)</f>
        <v>#VALUE!</v>
      </c>
      <c r="AD145" s="18" t="e">
        <f>MAX(0,total_abstraction_km3!AD145-domestic_gross_demand_km3!AD145-industry_water_withdrawal_km3!AD145)</f>
        <v>#VALUE!</v>
      </c>
      <c r="AE145" s="18" t="e">
        <f>MAX(0,total_abstraction_km3!AE145-domestic_gross_demand_km3!AE145-industry_water_withdrawal_km3!AE145)</f>
        <v>#VALUE!</v>
      </c>
      <c r="AF145" s="18" t="e">
        <f>MAX(0,total_abstraction_km3!AF145-domestic_gross_demand_km3!AF145-industry_water_withdrawal_km3!AF145)</f>
        <v>#VALUE!</v>
      </c>
      <c r="AG145" s="18" t="e">
        <f>MAX(0,total_abstraction_km3!AG145-domestic_gross_demand_km3!AG145-industry_water_withdrawal_km3!AG145)</f>
        <v>#VALUE!</v>
      </c>
      <c r="AH145" s="18" t="e">
        <f>MAX(0,total_abstraction_km3!AH145-domestic_gross_demand_km3!AH145-industry_water_withdrawal_km3!AH145)</f>
        <v>#VALUE!</v>
      </c>
      <c r="AI145" s="18" t="e">
        <f>MAX(0,total_abstraction_km3!AI145-domestic_gross_demand_km3!AI145-industry_water_withdrawal_km3!AI145)</f>
        <v>#VALUE!</v>
      </c>
      <c r="AJ145" s="18" t="e">
        <f>MAX(0,total_abstraction_km3!AJ145-domestic_gross_demand_km3!AJ145-industry_water_withdrawal_km3!AJ145)</f>
        <v>#VALUE!</v>
      </c>
      <c r="AK145" s="18" t="e">
        <f>MAX(0,total_abstraction_km3!AK145-domestic_gross_demand_km3!AK145-industry_water_withdrawal_km3!AK145)</f>
        <v>#VALUE!</v>
      </c>
      <c r="AL145" s="18" t="e">
        <f>MAX(0,total_abstraction_km3!AL145-domestic_gross_demand_km3!AL145-industry_water_withdrawal_km3!AL145)</f>
        <v>#VALUE!</v>
      </c>
      <c r="AM145" s="18" t="e">
        <f>MAX(0,total_abstraction_km3!AM145-domestic_gross_demand_km3!AM145-industry_water_withdrawal_km3!AM145)</f>
        <v>#VALUE!</v>
      </c>
      <c r="AN145" s="18" t="e">
        <f>MAX(0,total_abstraction_km3!AN145-domestic_gross_demand_km3!AN145-industry_water_withdrawal_km3!AN145)</f>
        <v>#VALUE!</v>
      </c>
      <c r="AO145" s="18" t="e">
        <f>MAX(0,total_abstraction_km3!AO145-domestic_gross_demand_km3!AO145-industry_water_withdrawal_km3!AO145)</f>
        <v>#VALUE!</v>
      </c>
      <c r="AP145" s="18" t="e">
        <f>MAX(0,total_abstraction_km3!AP145-domestic_gross_demand_km3!AP145-industry_water_withdrawal_km3!AP145)</f>
        <v>#VALUE!</v>
      </c>
      <c r="AQ145" s="18" t="e">
        <f>MAX(0,total_abstraction_km3!AQ145-domestic_gross_demand_km3!AQ145-industry_water_withdrawal_km3!AQ145)</f>
        <v>#VALUE!</v>
      </c>
      <c r="AR145" s="18" t="e">
        <f>MAX(0,total_abstraction_km3!AR145-domestic_gross_demand_km3!AR145-industry_water_withdrawal_km3!AR145)</f>
        <v>#VALUE!</v>
      </c>
      <c r="AS145" s="18" t="e">
        <f>MAX(0,total_abstraction_km3!AS145-domestic_gross_demand_km3!AS145-industry_water_withdrawal_km3!AS145)</f>
        <v>#VALUE!</v>
      </c>
      <c r="AT145" s="18" t="e">
        <f>MAX(0,total_abstraction_km3!AT145-domestic_gross_demand_km3!AT145-industry_water_withdrawal_km3!AT145)</f>
        <v>#VALUE!</v>
      </c>
      <c r="AU145" s="18" t="e">
        <f>MAX(0,total_abstraction_km3!AU145-domestic_gross_demand_km3!AU145-industry_water_withdrawal_km3!AU145)</f>
        <v>#VALUE!</v>
      </c>
      <c r="AV145" s="18" t="e">
        <f>MAX(0,total_abstraction_km3!AV145-domestic_gross_demand_km3!AV145-industry_water_withdrawal_km3!AV145)</f>
        <v>#VALUE!</v>
      </c>
      <c r="AW145" s="18" t="e">
        <f>MAX(0,total_abstraction_km3!AW145-domestic_gross_demand_km3!AW145-industry_water_withdrawal_km3!AW145)</f>
        <v>#VALUE!</v>
      </c>
      <c r="AX145" s="18" t="e">
        <f>MAX(0,total_abstraction_km3!AX145-domestic_gross_demand_km3!AX145-industry_water_withdrawal_km3!AX145)</f>
        <v>#VALUE!</v>
      </c>
      <c r="AY145" s="18" t="e">
        <f>MAX(0,total_abstraction_km3!AY145-domestic_gross_demand_km3!AY145-industry_water_withdrawal_km3!AY145)</f>
        <v>#VALUE!</v>
      </c>
      <c r="AZ145" s="18" t="e">
        <f>MAX(0,total_abstraction_km3!AZ145-domestic_gross_demand_km3!AZ145-industry_water_withdrawal_km3!AZ145)</f>
        <v>#VALUE!</v>
      </c>
      <c r="BA145" s="18" t="e">
        <f>MAX(0,total_abstraction_km3!BA145-domestic_gross_demand_km3!BA145-industry_water_withdrawal_km3!BA145)</f>
        <v>#VALUE!</v>
      </c>
      <c r="BB145" s="18" t="e">
        <f>MAX(0,total_abstraction_km3!BB145-domestic_gross_demand_km3!BB145-industry_water_withdrawal_km3!BB145)</f>
        <v>#VALUE!</v>
      </c>
      <c r="BC145" s="18" t="e">
        <f>MAX(0,total_abstraction_km3!BC145-domestic_gross_demand_km3!BC145-industry_water_withdrawal_km3!BC145)</f>
        <v>#VALUE!</v>
      </c>
      <c r="BD145" s="18" t="e">
        <f>MAX(0,total_abstraction_km3!BD145-domestic_gross_demand_km3!BD145-industry_water_withdrawal_km3!BD145)</f>
        <v>#VALUE!</v>
      </c>
      <c r="BE145" s="18" t="e">
        <f>MAX(0,total_abstraction_km3!BE145-domestic_gross_demand_km3!BE145-industry_water_withdrawal_km3!BE145)</f>
        <v>#VALUE!</v>
      </c>
      <c r="BF145" s="18" t="e">
        <f>MAX(0,total_abstraction_km3!BF145-domestic_gross_demand_km3!BF145-industry_water_withdrawal_km3!BF145)</f>
        <v>#VALUE!</v>
      </c>
      <c r="BG145" s="18" t="e">
        <f>MAX(0,total_abstraction_km3!BG145-domestic_gross_demand_km3!BG145-industry_water_withdrawal_km3!BG145)</f>
        <v>#VALUE!</v>
      </c>
      <c r="BH145" s="18" t="e">
        <f>MAX(0,total_abstraction_km3!BH145-domestic_gross_demand_km3!BH145-industry_water_withdrawal_km3!BH145)</f>
        <v>#VALUE!</v>
      </c>
      <c r="BI145" s="18" t="e">
        <f>MAX(0,total_abstraction_km3!BI145-domestic_gross_demand_km3!BI145-industry_water_withdrawal_km3!BI145)</f>
        <v>#VALUE!</v>
      </c>
      <c r="BJ145" s="18" t="e">
        <f>MAX(0,total_abstraction_km3!BJ145-domestic_gross_demand_km3!BJ145-industry_water_withdrawal_km3!BJ145)</f>
        <v>#VALUE!</v>
      </c>
      <c r="BK145" s="18" t="e">
        <f>MAX(0,total_abstraction_km3!BK145-domestic_gross_demand_km3!BK145-industry_water_withdrawal_km3!BK145)</f>
        <v>#VALUE!</v>
      </c>
      <c r="BL145" s="18" t="e">
        <f>MAX(0,total_abstraction_km3!BL145-domestic_gross_demand_km3!BL145-industry_water_withdrawal_km3!BL145)</f>
        <v>#VALUE!</v>
      </c>
      <c r="BM145" s="18" t="e">
        <f>MAX(0,total_abstraction_km3!BM145-domestic_gross_demand_km3!BM145-industry_water_withdrawal_km3!BM145)</f>
        <v>#VALUE!</v>
      </c>
      <c r="BN145" s="18" t="e">
        <f>MAX(0,total_abstraction_km3!BN145-domestic_gross_demand_km3!BN145-industry_water_withdrawal_km3!BN145)</f>
        <v>#VALUE!</v>
      </c>
      <c r="BO145" s="18" t="e">
        <f>MAX(0,total_abstraction_km3!BO145-domestic_gross_demand_km3!BO145-industry_water_withdrawal_km3!BO145)</f>
        <v>#VALUE!</v>
      </c>
      <c r="BP145" s="18" t="e">
        <f>MAX(0,total_abstraction_km3!BP145-domestic_gross_demand_km3!BP145-industry_water_withdrawal_km3!BP145)</f>
        <v>#VALUE!</v>
      </c>
      <c r="BQ145" s="18" t="e">
        <f>MAX(0,total_abstraction_km3!BQ145-domestic_gross_demand_km3!BQ145-industry_water_withdrawal_km3!BQ145)</f>
        <v>#VALUE!</v>
      </c>
      <c r="BR145" s="18" t="e">
        <f>MAX(0,total_abstraction_km3!BR145-domestic_gross_demand_km3!BR145-industry_water_withdrawal_km3!BR145)</f>
        <v>#VALUE!</v>
      </c>
      <c r="BS145" s="18" t="e">
        <f>MAX(0,total_abstraction_km3!BS145-domestic_gross_demand_km3!BS145-industry_water_withdrawal_km3!BS145)</f>
        <v>#VALUE!</v>
      </c>
      <c r="BT145" s="18" t="e">
        <f>MAX(0,total_abstraction_km3!BT145-domestic_gross_demand_km3!BT145-industry_water_withdrawal_km3!BT145)</f>
        <v>#VALUE!</v>
      </c>
      <c r="BU145" s="18" t="e">
        <f>MAX(0,total_abstraction_km3!BU145-domestic_gross_demand_km3!BU145-industry_water_withdrawal_km3!BU145)</f>
        <v>#VALUE!</v>
      </c>
      <c r="BV145" s="18" t="e">
        <f>MAX(0,total_abstraction_km3!BV145-domestic_gross_demand_km3!BV145-industry_water_withdrawal_km3!BV145)</f>
        <v>#VALUE!</v>
      </c>
      <c r="BW145" s="18" t="e">
        <f>MAX(0,total_abstraction_km3!BW145-domestic_gross_demand_km3!BW145-industry_water_withdrawal_km3!BW145)</f>
        <v>#VALUE!</v>
      </c>
      <c r="BX145" s="18" t="e">
        <f>MAX(0,total_abstraction_km3!BX145-domestic_gross_demand_km3!BX145-industry_water_withdrawal_km3!BX145)</f>
        <v>#VALUE!</v>
      </c>
      <c r="BY145" s="18" t="e">
        <f>MAX(0,total_abstraction_km3!BY145-domestic_gross_demand_km3!BY145-industry_water_withdrawal_km3!BY145)</f>
        <v>#VALUE!</v>
      </c>
      <c r="BZ145" s="18" t="e">
        <f>MAX(0,total_abstraction_km3!BZ145-domestic_gross_demand_km3!BZ145-industry_water_withdrawal_km3!BZ145)</f>
        <v>#VALUE!</v>
      </c>
      <c r="CA145" s="18" t="e">
        <f>MAX(0,total_abstraction_km3!CA145-domestic_gross_demand_km3!CA145-industry_water_withdrawal_km3!CA145)</f>
        <v>#VALUE!</v>
      </c>
      <c r="CB145" s="18" t="e">
        <f>MAX(0,total_abstraction_km3!CB145-domestic_gross_demand_km3!CB145-industry_water_withdrawal_km3!CB145)</f>
        <v>#VALUE!</v>
      </c>
      <c r="CC145" s="18" t="e">
        <f>MAX(0,total_abstraction_km3!CC145-domestic_gross_demand_km3!CC145-industry_water_withdrawal_km3!CC145)</f>
        <v>#VALUE!</v>
      </c>
      <c r="CD145" s="18" t="e">
        <f>MAX(0,total_abstraction_km3!CD145-domestic_gross_demand_km3!CD145-industry_water_withdrawal_km3!CD145)</f>
        <v>#VALUE!</v>
      </c>
      <c r="CE145" s="18" t="e">
        <f>MAX(0,total_abstraction_km3!CE145-domestic_gross_demand_km3!CE145-industry_water_withdrawal_km3!CE145)</f>
        <v>#VALUE!</v>
      </c>
      <c r="CF145" s="18" t="e">
        <f>MAX(0,total_abstraction_km3!CF145-domestic_gross_demand_km3!CF145-industry_water_withdrawal_km3!CF145)</f>
        <v>#VALUE!</v>
      </c>
      <c r="CG145" s="18" t="e">
        <f>MAX(0,total_abstraction_km3!CG145-domestic_gross_demand_km3!CG145-industry_water_withdrawal_km3!CG145)</f>
        <v>#VALUE!</v>
      </c>
      <c r="CH145" s="18" t="e">
        <f>MAX(0,total_abstraction_km3!CH145-domestic_gross_demand_km3!CH145-industry_water_withdrawal_km3!CH145)</f>
        <v>#VALUE!</v>
      </c>
      <c r="CI145" s="18" t="e">
        <f>MAX(0,total_abstraction_km3!CI145-domestic_gross_demand_km3!CI145-industry_water_withdrawal_km3!CI145)</f>
        <v>#VALUE!</v>
      </c>
      <c r="CJ145" s="18" t="e">
        <f>MAX(0,total_abstraction_km3!CJ145-domestic_gross_demand_km3!CJ145-industry_water_withdrawal_km3!CJ145)</f>
        <v>#VALUE!</v>
      </c>
      <c r="CK145" s="18" t="e">
        <f>MAX(0,total_abstraction_km3!CK145-domestic_gross_demand_km3!CK145-industry_water_withdrawal_km3!CK145)</f>
        <v>#VALUE!</v>
      </c>
      <c r="CL145" s="18" t="e">
        <f>MAX(0,total_abstraction_km3!CL145-domestic_gross_demand_km3!CL145-industry_water_withdrawal_km3!CL145)</f>
        <v>#VALUE!</v>
      </c>
      <c r="CM145" s="18" t="e">
        <f>MAX(0,total_abstraction_km3!CM145-domestic_gross_demand_km3!CM145-industry_water_withdrawal_km3!CM145)</f>
        <v>#VALUE!</v>
      </c>
      <c r="CN145" s="18" t="e">
        <f>MAX(0,total_abstraction_km3!CN145-domestic_gross_demand_km3!CN145-industry_water_withdrawal_km3!CN145)</f>
        <v>#VALUE!</v>
      </c>
      <c r="CO145" s="18" t="e">
        <f>MAX(0,total_abstraction_km3!CO145-domestic_gross_demand_km3!CO145-industry_water_withdrawal_km3!CO145)</f>
        <v>#VALUE!</v>
      </c>
      <c r="CP145" s="18" t="e">
        <f>MAX(0,total_abstraction_km3!CP145-domestic_gross_demand_km3!CP145-industry_water_withdrawal_km3!CP145)</f>
        <v>#VALUE!</v>
      </c>
      <c r="CQ145" s="18" t="e">
        <f>MAX(0,total_abstraction_km3!CQ145-domestic_gross_demand_km3!CQ145-industry_water_withdrawal_km3!CQ145)</f>
        <v>#VALUE!</v>
      </c>
      <c r="CR145" s="18" t="e">
        <f>MAX(0,total_abstraction_km3!CR145-domestic_gross_demand_km3!CR145-industry_water_withdrawal_km3!CR145)</f>
        <v>#VALUE!</v>
      </c>
      <c r="CS145" s="18" t="e">
        <f>MAX(0,total_abstraction_km3!CS145-domestic_gross_demand_km3!CS145-industry_water_withdrawal_km3!CS145)</f>
        <v>#VALUE!</v>
      </c>
      <c r="CT145" s="18" t="e">
        <f>MAX(0,total_abstraction_km3!CT145-domestic_gross_demand_km3!CT145-industry_water_withdrawal_km3!CT145)</f>
        <v>#VALUE!</v>
      </c>
    </row>
    <row r="146" spans="1:98" x14ac:dyDescent="0.25">
      <c r="A146" s="18">
        <v>227</v>
      </c>
      <c r="B146" s="18" t="s">
        <v>2055</v>
      </c>
      <c r="C146" s="18" t="s">
        <v>676</v>
      </c>
      <c r="D146" s="18" t="s">
        <v>412</v>
      </c>
      <c r="E146" s="18" t="s">
        <v>675</v>
      </c>
      <c r="F146" s="18" t="e">
        <f>MAX(0,total_abstraction_km3!F146-domestic_gross_demand_km3!F146-industry_water_withdrawal_km3!F146)</f>
        <v>#VALUE!</v>
      </c>
      <c r="G146" s="18" t="e">
        <f>MAX(0,total_abstraction_km3!G146-domestic_gross_demand_km3!G146-industry_water_withdrawal_km3!G146)</f>
        <v>#VALUE!</v>
      </c>
      <c r="H146" s="18" t="e">
        <f>MAX(0,total_abstraction_km3!H146-domestic_gross_demand_km3!H146-industry_water_withdrawal_km3!H146)</f>
        <v>#VALUE!</v>
      </c>
      <c r="I146" s="18" t="e">
        <f>MAX(0,total_abstraction_km3!I146-domestic_gross_demand_km3!I146-industry_water_withdrawal_km3!I146)</f>
        <v>#VALUE!</v>
      </c>
      <c r="J146" s="18" t="e">
        <f>MAX(0,total_abstraction_km3!J146-domestic_gross_demand_km3!J146-industry_water_withdrawal_km3!J146)</f>
        <v>#VALUE!</v>
      </c>
      <c r="K146" s="18" t="e">
        <f>MAX(0,total_abstraction_km3!K146-domestic_gross_demand_km3!K146-industry_water_withdrawal_km3!K146)</f>
        <v>#VALUE!</v>
      </c>
      <c r="L146" s="18" t="e">
        <f>MAX(0,total_abstraction_km3!L146-domestic_gross_demand_km3!L146-industry_water_withdrawal_km3!L146)</f>
        <v>#VALUE!</v>
      </c>
      <c r="M146" s="18" t="e">
        <f>MAX(0,total_abstraction_km3!M146-domestic_gross_demand_km3!M146-industry_water_withdrawal_km3!M146)</f>
        <v>#VALUE!</v>
      </c>
      <c r="N146" s="18" t="e">
        <f>MAX(0,total_abstraction_km3!N146-domestic_gross_demand_km3!N146-industry_water_withdrawal_km3!N146)</f>
        <v>#VALUE!</v>
      </c>
      <c r="O146" s="18" t="e">
        <f>MAX(0,total_abstraction_km3!O146-domestic_gross_demand_km3!O146-industry_water_withdrawal_km3!O146)</f>
        <v>#VALUE!</v>
      </c>
      <c r="P146" s="18" t="e">
        <f>MAX(0,total_abstraction_km3!P146-domestic_gross_demand_km3!P146-industry_water_withdrawal_km3!P146)</f>
        <v>#VALUE!</v>
      </c>
      <c r="Q146" s="18" t="e">
        <f>MAX(0,total_abstraction_km3!Q146-domestic_gross_demand_km3!Q146-industry_water_withdrawal_km3!Q146)</f>
        <v>#VALUE!</v>
      </c>
      <c r="R146" s="18" t="e">
        <f>MAX(0,total_abstraction_km3!R146-domestic_gross_demand_km3!R146-industry_water_withdrawal_km3!R146)</f>
        <v>#VALUE!</v>
      </c>
      <c r="S146" s="18" t="e">
        <f>MAX(0,total_abstraction_km3!S146-domestic_gross_demand_km3!S146-industry_water_withdrawal_km3!S146)</f>
        <v>#VALUE!</v>
      </c>
      <c r="T146" s="18" t="e">
        <f>MAX(0,total_abstraction_km3!T146-domestic_gross_demand_km3!T146-industry_water_withdrawal_km3!T146)</f>
        <v>#VALUE!</v>
      </c>
      <c r="U146" s="18" t="e">
        <f>MAX(0,total_abstraction_km3!U146-domestic_gross_demand_km3!U146-industry_water_withdrawal_km3!U146)</f>
        <v>#VALUE!</v>
      </c>
      <c r="V146" s="18" t="e">
        <f>MAX(0,total_abstraction_km3!V146-domestic_gross_demand_km3!V146-industry_water_withdrawal_km3!V146)</f>
        <v>#VALUE!</v>
      </c>
      <c r="W146" s="18" t="e">
        <f>MAX(0,total_abstraction_km3!W146-domestic_gross_demand_km3!W146-industry_water_withdrawal_km3!W146)</f>
        <v>#VALUE!</v>
      </c>
      <c r="X146" s="18" t="e">
        <f>MAX(0,total_abstraction_km3!X146-domestic_gross_demand_km3!X146-industry_water_withdrawal_km3!X146)</f>
        <v>#VALUE!</v>
      </c>
      <c r="Y146" s="18" t="e">
        <f>MAX(0,total_abstraction_km3!Y146-domestic_gross_demand_km3!Y146-industry_water_withdrawal_km3!Y146)</f>
        <v>#VALUE!</v>
      </c>
      <c r="Z146" s="18" t="e">
        <f>MAX(0,total_abstraction_km3!Z146-domestic_gross_demand_km3!Z146-industry_water_withdrawal_km3!Z146)</f>
        <v>#VALUE!</v>
      </c>
      <c r="AA146" s="18" t="e">
        <f>MAX(0,total_abstraction_km3!AA146-domestic_gross_demand_km3!AA146-industry_water_withdrawal_km3!AA146)</f>
        <v>#VALUE!</v>
      </c>
      <c r="AB146" s="18" t="e">
        <f>MAX(0,total_abstraction_km3!AB146-domestic_gross_demand_km3!AB146-industry_water_withdrawal_km3!AB146)</f>
        <v>#VALUE!</v>
      </c>
      <c r="AC146" s="18" t="e">
        <f>MAX(0,total_abstraction_km3!AC146-domestic_gross_demand_km3!AC146-industry_water_withdrawal_km3!AC146)</f>
        <v>#VALUE!</v>
      </c>
      <c r="AD146" s="18" t="e">
        <f>MAX(0,total_abstraction_km3!AD146-domestic_gross_demand_km3!AD146-industry_water_withdrawal_km3!AD146)</f>
        <v>#VALUE!</v>
      </c>
      <c r="AE146" s="18" t="e">
        <f>MAX(0,total_abstraction_km3!AE146-domestic_gross_demand_km3!AE146-industry_water_withdrawal_km3!AE146)</f>
        <v>#VALUE!</v>
      </c>
      <c r="AF146" s="18" t="e">
        <f>MAX(0,total_abstraction_km3!AF146-domestic_gross_demand_km3!AF146-industry_water_withdrawal_km3!AF146)</f>
        <v>#VALUE!</v>
      </c>
      <c r="AG146" s="18" t="e">
        <f>MAX(0,total_abstraction_km3!AG146-domestic_gross_demand_km3!AG146-industry_water_withdrawal_km3!AG146)</f>
        <v>#VALUE!</v>
      </c>
      <c r="AH146" s="18" t="e">
        <f>MAX(0,total_abstraction_km3!AH146-domestic_gross_demand_km3!AH146-industry_water_withdrawal_km3!AH146)</f>
        <v>#VALUE!</v>
      </c>
      <c r="AI146" s="18" t="e">
        <f>MAX(0,total_abstraction_km3!AI146-domestic_gross_demand_km3!AI146-industry_water_withdrawal_km3!AI146)</f>
        <v>#VALUE!</v>
      </c>
      <c r="AJ146" s="18" t="e">
        <f>MAX(0,total_abstraction_km3!AJ146-domestic_gross_demand_km3!AJ146-industry_water_withdrawal_km3!AJ146)</f>
        <v>#VALUE!</v>
      </c>
      <c r="AK146" s="18" t="e">
        <f>MAX(0,total_abstraction_km3!AK146-domestic_gross_demand_km3!AK146-industry_water_withdrawal_km3!AK146)</f>
        <v>#VALUE!</v>
      </c>
      <c r="AL146" s="18" t="e">
        <f>MAX(0,total_abstraction_km3!AL146-domestic_gross_demand_km3!AL146-industry_water_withdrawal_km3!AL146)</f>
        <v>#VALUE!</v>
      </c>
      <c r="AM146" s="18" t="e">
        <f>MAX(0,total_abstraction_km3!AM146-domestic_gross_demand_km3!AM146-industry_water_withdrawal_km3!AM146)</f>
        <v>#VALUE!</v>
      </c>
      <c r="AN146" s="18" t="e">
        <f>MAX(0,total_abstraction_km3!AN146-domestic_gross_demand_km3!AN146-industry_water_withdrawal_km3!AN146)</f>
        <v>#VALUE!</v>
      </c>
      <c r="AO146" s="18" t="e">
        <f>MAX(0,total_abstraction_km3!AO146-domestic_gross_demand_km3!AO146-industry_water_withdrawal_km3!AO146)</f>
        <v>#VALUE!</v>
      </c>
      <c r="AP146" s="18" t="e">
        <f>MAX(0,total_abstraction_km3!AP146-domestic_gross_demand_km3!AP146-industry_water_withdrawal_km3!AP146)</f>
        <v>#VALUE!</v>
      </c>
      <c r="AQ146" s="18" t="e">
        <f>MAX(0,total_abstraction_km3!AQ146-domestic_gross_demand_km3!AQ146-industry_water_withdrawal_km3!AQ146)</f>
        <v>#VALUE!</v>
      </c>
      <c r="AR146" s="18" t="e">
        <f>MAX(0,total_abstraction_km3!AR146-domestic_gross_demand_km3!AR146-industry_water_withdrawal_km3!AR146)</f>
        <v>#VALUE!</v>
      </c>
      <c r="AS146" s="18" t="e">
        <f>MAX(0,total_abstraction_km3!AS146-domestic_gross_demand_km3!AS146-industry_water_withdrawal_km3!AS146)</f>
        <v>#VALUE!</v>
      </c>
      <c r="AT146" s="18" t="e">
        <f>MAX(0,total_abstraction_km3!AT146-domestic_gross_demand_km3!AT146-industry_water_withdrawal_km3!AT146)</f>
        <v>#VALUE!</v>
      </c>
      <c r="AU146" s="18" t="e">
        <f>MAX(0,total_abstraction_km3!AU146-domestic_gross_demand_km3!AU146-industry_water_withdrawal_km3!AU146)</f>
        <v>#VALUE!</v>
      </c>
      <c r="AV146" s="18" t="e">
        <f>MAX(0,total_abstraction_km3!AV146-domestic_gross_demand_km3!AV146-industry_water_withdrawal_km3!AV146)</f>
        <v>#VALUE!</v>
      </c>
      <c r="AW146" s="18" t="e">
        <f>MAX(0,total_abstraction_km3!AW146-domestic_gross_demand_km3!AW146-industry_water_withdrawal_km3!AW146)</f>
        <v>#VALUE!</v>
      </c>
      <c r="AX146" s="18" t="e">
        <f>MAX(0,total_abstraction_km3!AX146-domestic_gross_demand_km3!AX146-industry_water_withdrawal_km3!AX146)</f>
        <v>#VALUE!</v>
      </c>
      <c r="AY146" s="18" t="e">
        <f>MAX(0,total_abstraction_km3!AY146-domestic_gross_demand_km3!AY146-industry_water_withdrawal_km3!AY146)</f>
        <v>#VALUE!</v>
      </c>
      <c r="AZ146" s="18" t="e">
        <f>MAX(0,total_abstraction_km3!AZ146-domestic_gross_demand_km3!AZ146-industry_water_withdrawal_km3!AZ146)</f>
        <v>#VALUE!</v>
      </c>
      <c r="BA146" s="18" t="e">
        <f>MAX(0,total_abstraction_km3!BA146-domestic_gross_demand_km3!BA146-industry_water_withdrawal_km3!BA146)</f>
        <v>#VALUE!</v>
      </c>
      <c r="BB146" s="18" t="e">
        <f>MAX(0,total_abstraction_km3!BB146-domestic_gross_demand_km3!BB146-industry_water_withdrawal_km3!BB146)</f>
        <v>#VALUE!</v>
      </c>
      <c r="BC146" s="18" t="e">
        <f>MAX(0,total_abstraction_km3!BC146-domestic_gross_demand_km3!BC146-industry_water_withdrawal_km3!BC146)</f>
        <v>#VALUE!</v>
      </c>
      <c r="BD146" s="18" t="e">
        <f>MAX(0,total_abstraction_km3!BD146-domestic_gross_demand_km3!BD146-industry_water_withdrawal_km3!BD146)</f>
        <v>#VALUE!</v>
      </c>
      <c r="BE146" s="18" t="e">
        <f>MAX(0,total_abstraction_km3!BE146-domestic_gross_demand_km3!BE146-industry_water_withdrawal_km3!BE146)</f>
        <v>#VALUE!</v>
      </c>
      <c r="BF146" s="18" t="e">
        <f>MAX(0,total_abstraction_km3!BF146-domestic_gross_demand_km3!BF146-industry_water_withdrawal_km3!BF146)</f>
        <v>#VALUE!</v>
      </c>
      <c r="BG146" s="18" t="e">
        <f>MAX(0,total_abstraction_km3!BG146-domestic_gross_demand_km3!BG146-industry_water_withdrawal_km3!BG146)</f>
        <v>#VALUE!</v>
      </c>
      <c r="BH146" s="18" t="e">
        <f>MAX(0,total_abstraction_km3!BH146-domestic_gross_demand_km3!BH146-industry_water_withdrawal_km3!BH146)</f>
        <v>#VALUE!</v>
      </c>
      <c r="BI146" s="18" t="e">
        <f>MAX(0,total_abstraction_km3!BI146-domestic_gross_demand_km3!BI146-industry_water_withdrawal_km3!BI146)</f>
        <v>#VALUE!</v>
      </c>
      <c r="BJ146" s="18" t="e">
        <f>MAX(0,total_abstraction_km3!BJ146-domestic_gross_demand_km3!BJ146-industry_water_withdrawal_km3!BJ146)</f>
        <v>#VALUE!</v>
      </c>
      <c r="BK146" s="18" t="e">
        <f>MAX(0,total_abstraction_km3!BK146-domestic_gross_demand_km3!BK146-industry_water_withdrawal_km3!BK146)</f>
        <v>#VALUE!</v>
      </c>
      <c r="BL146" s="18" t="e">
        <f>MAX(0,total_abstraction_km3!BL146-domestic_gross_demand_km3!BL146-industry_water_withdrawal_km3!BL146)</f>
        <v>#VALUE!</v>
      </c>
      <c r="BM146" s="18" t="e">
        <f>MAX(0,total_abstraction_km3!BM146-domestic_gross_demand_km3!BM146-industry_water_withdrawal_km3!BM146)</f>
        <v>#VALUE!</v>
      </c>
      <c r="BN146" s="18" t="e">
        <f>MAX(0,total_abstraction_km3!BN146-domestic_gross_demand_km3!BN146-industry_water_withdrawal_km3!BN146)</f>
        <v>#VALUE!</v>
      </c>
      <c r="BO146" s="18" t="e">
        <f>MAX(0,total_abstraction_km3!BO146-domestic_gross_demand_km3!BO146-industry_water_withdrawal_km3!BO146)</f>
        <v>#VALUE!</v>
      </c>
      <c r="BP146" s="18" t="e">
        <f>MAX(0,total_abstraction_km3!BP146-domestic_gross_demand_km3!BP146-industry_water_withdrawal_km3!BP146)</f>
        <v>#VALUE!</v>
      </c>
      <c r="BQ146" s="18" t="e">
        <f>MAX(0,total_abstraction_km3!BQ146-domestic_gross_demand_km3!BQ146-industry_water_withdrawal_km3!BQ146)</f>
        <v>#VALUE!</v>
      </c>
      <c r="BR146" s="18" t="e">
        <f>MAX(0,total_abstraction_km3!BR146-domestic_gross_demand_km3!BR146-industry_water_withdrawal_km3!BR146)</f>
        <v>#VALUE!</v>
      </c>
      <c r="BS146" s="18" t="e">
        <f>MAX(0,total_abstraction_km3!BS146-domestic_gross_demand_km3!BS146-industry_water_withdrawal_km3!BS146)</f>
        <v>#VALUE!</v>
      </c>
      <c r="BT146" s="18" t="e">
        <f>MAX(0,total_abstraction_km3!BT146-domestic_gross_demand_km3!BT146-industry_water_withdrawal_km3!BT146)</f>
        <v>#VALUE!</v>
      </c>
      <c r="BU146" s="18" t="e">
        <f>MAX(0,total_abstraction_km3!BU146-domestic_gross_demand_km3!BU146-industry_water_withdrawal_km3!BU146)</f>
        <v>#VALUE!</v>
      </c>
      <c r="BV146" s="18" t="e">
        <f>MAX(0,total_abstraction_km3!BV146-domestic_gross_demand_km3!BV146-industry_water_withdrawal_km3!BV146)</f>
        <v>#VALUE!</v>
      </c>
      <c r="BW146" s="18" t="e">
        <f>MAX(0,total_abstraction_km3!BW146-domestic_gross_demand_km3!BW146-industry_water_withdrawal_km3!BW146)</f>
        <v>#VALUE!</v>
      </c>
      <c r="BX146" s="18" t="e">
        <f>MAX(0,total_abstraction_km3!BX146-domestic_gross_demand_km3!BX146-industry_water_withdrawal_km3!BX146)</f>
        <v>#VALUE!</v>
      </c>
      <c r="BY146" s="18" t="e">
        <f>MAX(0,total_abstraction_km3!BY146-domestic_gross_demand_km3!BY146-industry_water_withdrawal_km3!BY146)</f>
        <v>#VALUE!</v>
      </c>
      <c r="BZ146" s="18" t="e">
        <f>MAX(0,total_abstraction_km3!BZ146-domestic_gross_demand_km3!BZ146-industry_water_withdrawal_km3!BZ146)</f>
        <v>#VALUE!</v>
      </c>
      <c r="CA146" s="18" t="e">
        <f>MAX(0,total_abstraction_km3!CA146-domestic_gross_demand_km3!CA146-industry_water_withdrawal_km3!CA146)</f>
        <v>#VALUE!</v>
      </c>
      <c r="CB146" s="18" t="e">
        <f>MAX(0,total_abstraction_km3!CB146-domestic_gross_demand_km3!CB146-industry_water_withdrawal_km3!CB146)</f>
        <v>#VALUE!</v>
      </c>
      <c r="CC146" s="18" t="e">
        <f>MAX(0,total_abstraction_km3!CC146-domestic_gross_demand_km3!CC146-industry_water_withdrawal_km3!CC146)</f>
        <v>#VALUE!</v>
      </c>
      <c r="CD146" s="18" t="e">
        <f>MAX(0,total_abstraction_km3!CD146-domestic_gross_demand_km3!CD146-industry_water_withdrawal_km3!CD146)</f>
        <v>#VALUE!</v>
      </c>
      <c r="CE146" s="18" t="e">
        <f>MAX(0,total_abstraction_km3!CE146-domestic_gross_demand_km3!CE146-industry_water_withdrawal_km3!CE146)</f>
        <v>#VALUE!</v>
      </c>
      <c r="CF146" s="18" t="e">
        <f>MAX(0,total_abstraction_km3!CF146-domestic_gross_demand_km3!CF146-industry_water_withdrawal_km3!CF146)</f>
        <v>#VALUE!</v>
      </c>
      <c r="CG146" s="18" t="e">
        <f>MAX(0,total_abstraction_km3!CG146-domestic_gross_demand_km3!CG146-industry_water_withdrawal_km3!CG146)</f>
        <v>#VALUE!</v>
      </c>
      <c r="CH146" s="18" t="e">
        <f>MAX(0,total_abstraction_km3!CH146-domestic_gross_demand_km3!CH146-industry_water_withdrawal_km3!CH146)</f>
        <v>#VALUE!</v>
      </c>
      <c r="CI146" s="18" t="e">
        <f>MAX(0,total_abstraction_km3!CI146-domestic_gross_demand_km3!CI146-industry_water_withdrawal_km3!CI146)</f>
        <v>#VALUE!</v>
      </c>
      <c r="CJ146" s="18" t="e">
        <f>MAX(0,total_abstraction_km3!CJ146-domestic_gross_demand_km3!CJ146-industry_water_withdrawal_km3!CJ146)</f>
        <v>#VALUE!</v>
      </c>
      <c r="CK146" s="18" t="e">
        <f>MAX(0,total_abstraction_km3!CK146-domestic_gross_demand_km3!CK146-industry_water_withdrawal_km3!CK146)</f>
        <v>#VALUE!</v>
      </c>
      <c r="CL146" s="18" t="e">
        <f>MAX(0,total_abstraction_km3!CL146-domestic_gross_demand_km3!CL146-industry_water_withdrawal_km3!CL146)</f>
        <v>#VALUE!</v>
      </c>
      <c r="CM146" s="18" t="e">
        <f>MAX(0,total_abstraction_km3!CM146-domestic_gross_demand_km3!CM146-industry_water_withdrawal_km3!CM146)</f>
        <v>#VALUE!</v>
      </c>
      <c r="CN146" s="18" t="e">
        <f>MAX(0,total_abstraction_km3!CN146-domestic_gross_demand_km3!CN146-industry_water_withdrawal_km3!CN146)</f>
        <v>#VALUE!</v>
      </c>
      <c r="CO146" s="18" t="e">
        <f>MAX(0,total_abstraction_km3!CO146-domestic_gross_demand_km3!CO146-industry_water_withdrawal_km3!CO146)</f>
        <v>#VALUE!</v>
      </c>
      <c r="CP146" s="18" t="e">
        <f>MAX(0,total_abstraction_km3!CP146-domestic_gross_demand_km3!CP146-industry_water_withdrawal_km3!CP146)</f>
        <v>#VALUE!</v>
      </c>
      <c r="CQ146" s="18" t="e">
        <f>MAX(0,total_abstraction_km3!CQ146-domestic_gross_demand_km3!CQ146-industry_water_withdrawal_km3!CQ146)</f>
        <v>#VALUE!</v>
      </c>
      <c r="CR146" s="18" t="e">
        <f>MAX(0,total_abstraction_km3!CR146-domestic_gross_demand_km3!CR146-industry_water_withdrawal_km3!CR146)</f>
        <v>#VALUE!</v>
      </c>
      <c r="CS146" s="18" t="e">
        <f>MAX(0,total_abstraction_km3!CS146-domestic_gross_demand_km3!CS146-industry_water_withdrawal_km3!CS146)</f>
        <v>#VALUE!</v>
      </c>
      <c r="CT146" s="18" t="e">
        <f>MAX(0,total_abstraction_km3!CT146-domestic_gross_demand_km3!CT146-industry_water_withdrawal_km3!CT146)</f>
        <v>#VALUE!</v>
      </c>
    </row>
    <row r="147" spans="1:98" x14ac:dyDescent="0.25">
      <c r="A147" s="18">
        <v>228</v>
      </c>
      <c r="B147" s="18" t="s">
        <v>2056</v>
      </c>
      <c r="C147" s="18" t="s">
        <v>677</v>
      </c>
      <c r="D147" s="18" t="s">
        <v>412</v>
      </c>
      <c r="E147" s="18" t="s">
        <v>678</v>
      </c>
      <c r="F147" s="18">
        <f>MAX(0,total_abstraction_km3!F147-domestic_gross_demand_km3!F147-industry_water_withdrawal_km3!F147)</f>
        <v>0</v>
      </c>
      <c r="G147" s="18">
        <f>MAX(0,total_abstraction_km3!G147-domestic_gross_demand_km3!G147-industry_water_withdrawal_km3!G147)</f>
        <v>0</v>
      </c>
      <c r="H147" s="18">
        <f>MAX(0,total_abstraction_km3!H147-domestic_gross_demand_km3!H147-industry_water_withdrawal_km3!H147)</f>
        <v>0</v>
      </c>
      <c r="I147" s="18">
        <f>MAX(0,total_abstraction_km3!I147-domestic_gross_demand_km3!I147-industry_water_withdrawal_km3!I147)</f>
        <v>0</v>
      </c>
      <c r="J147" s="18">
        <f>MAX(0,total_abstraction_km3!J147-domestic_gross_demand_km3!J147-industry_water_withdrawal_km3!J147)</f>
        <v>0</v>
      </c>
      <c r="K147" s="18">
        <f>MAX(0,total_abstraction_km3!K147-domestic_gross_demand_km3!K147-industry_water_withdrawal_km3!K147)</f>
        <v>0</v>
      </c>
      <c r="L147" s="18">
        <f>MAX(0,total_abstraction_km3!L147-domestic_gross_demand_km3!L147-industry_water_withdrawal_km3!L147)</f>
        <v>0</v>
      </c>
      <c r="M147" s="18">
        <f>MAX(0,total_abstraction_km3!M147-domestic_gross_demand_km3!M147-industry_water_withdrawal_km3!M147)</f>
        <v>0</v>
      </c>
      <c r="N147" s="18">
        <f>MAX(0,total_abstraction_km3!N147-domestic_gross_demand_km3!N147-industry_water_withdrawal_km3!N147)</f>
        <v>0</v>
      </c>
      <c r="O147" s="18">
        <f>MAX(0,total_abstraction_km3!O147-domestic_gross_demand_km3!O147-industry_water_withdrawal_km3!O147)</f>
        <v>0</v>
      </c>
      <c r="P147" s="18">
        <f>MAX(0,total_abstraction_km3!P147-domestic_gross_demand_km3!P147-industry_water_withdrawal_km3!P147)</f>
        <v>0</v>
      </c>
      <c r="Q147" s="18">
        <f>MAX(0,total_abstraction_km3!Q147-domestic_gross_demand_km3!Q147-industry_water_withdrawal_km3!Q147)</f>
        <v>0</v>
      </c>
      <c r="R147" s="18">
        <f>MAX(0,total_abstraction_km3!R147-domestic_gross_demand_km3!R147-industry_water_withdrawal_km3!R147)</f>
        <v>0</v>
      </c>
      <c r="S147" s="18">
        <f>MAX(0,total_abstraction_km3!S147-domestic_gross_demand_km3!S147-industry_water_withdrawal_km3!S147)</f>
        <v>0</v>
      </c>
      <c r="T147" s="18">
        <f>MAX(0,total_abstraction_km3!T147-domestic_gross_demand_km3!T147-industry_water_withdrawal_km3!T147)</f>
        <v>0</v>
      </c>
      <c r="U147" s="18">
        <f>MAX(0,total_abstraction_km3!U147-domestic_gross_demand_km3!U147-industry_water_withdrawal_km3!U147)</f>
        <v>0</v>
      </c>
      <c r="V147" s="18">
        <f>MAX(0,total_abstraction_km3!V147-domestic_gross_demand_km3!V147-industry_water_withdrawal_km3!V147)</f>
        <v>0</v>
      </c>
      <c r="W147" s="18">
        <f>MAX(0,total_abstraction_km3!W147-domestic_gross_demand_km3!W147-industry_water_withdrawal_km3!W147)</f>
        <v>0</v>
      </c>
      <c r="X147" s="18">
        <f>MAX(0,total_abstraction_km3!X147-domestic_gross_demand_km3!X147-industry_water_withdrawal_km3!X147)</f>
        <v>0</v>
      </c>
      <c r="Y147" s="18">
        <f>MAX(0,total_abstraction_km3!Y147-domestic_gross_demand_km3!Y147-industry_water_withdrawal_km3!Y147)</f>
        <v>0</v>
      </c>
      <c r="Z147" s="18">
        <f>MAX(0,total_abstraction_km3!Z147-domestic_gross_demand_km3!Z147-industry_water_withdrawal_km3!Z147)</f>
        <v>0</v>
      </c>
      <c r="AA147" s="18">
        <f>MAX(0,total_abstraction_km3!AA147-domestic_gross_demand_km3!AA147-industry_water_withdrawal_km3!AA147)</f>
        <v>0</v>
      </c>
      <c r="AB147" s="18">
        <f>MAX(0,total_abstraction_km3!AB147-domestic_gross_demand_km3!AB147-industry_water_withdrawal_km3!AB147)</f>
        <v>0</v>
      </c>
      <c r="AC147" s="18">
        <f>MAX(0,total_abstraction_km3!AC147-domestic_gross_demand_km3!AC147-industry_water_withdrawal_km3!AC147)</f>
        <v>0</v>
      </c>
      <c r="AD147" s="18">
        <f>MAX(0,total_abstraction_km3!AD147-domestic_gross_demand_km3!AD147-industry_water_withdrawal_km3!AD147)</f>
        <v>0</v>
      </c>
      <c r="AE147" s="18">
        <f>MAX(0,total_abstraction_km3!AE147-domestic_gross_demand_km3!AE147-industry_water_withdrawal_km3!AE147)</f>
        <v>0</v>
      </c>
      <c r="AF147" s="18">
        <f>MAX(0,total_abstraction_km3!AF147-domestic_gross_demand_km3!AF147-industry_water_withdrawal_km3!AF147)</f>
        <v>0</v>
      </c>
      <c r="AG147" s="18">
        <f>MAX(0,total_abstraction_km3!AG147-domestic_gross_demand_km3!AG147-industry_water_withdrawal_km3!AG147)</f>
        <v>0</v>
      </c>
      <c r="AH147" s="18">
        <f>MAX(0,total_abstraction_km3!AH147-domestic_gross_demand_km3!AH147-industry_water_withdrawal_km3!AH147)</f>
        <v>0</v>
      </c>
      <c r="AI147" s="18">
        <f>MAX(0,total_abstraction_km3!AI147-domestic_gross_demand_km3!AI147-industry_water_withdrawal_km3!AI147)</f>
        <v>0</v>
      </c>
      <c r="AJ147" s="18">
        <f>MAX(0,total_abstraction_km3!AJ147-domestic_gross_demand_km3!AJ147-industry_water_withdrawal_km3!AJ147)</f>
        <v>0</v>
      </c>
      <c r="AK147" s="18">
        <f>MAX(0,total_abstraction_km3!AK147-domestic_gross_demand_km3!AK147-industry_water_withdrawal_km3!AK147)</f>
        <v>0</v>
      </c>
      <c r="AL147" s="18">
        <f>MAX(0,total_abstraction_km3!AL147-domestic_gross_demand_km3!AL147-industry_water_withdrawal_km3!AL147)</f>
        <v>0</v>
      </c>
      <c r="AM147" s="18">
        <f>MAX(0,total_abstraction_km3!AM147-domestic_gross_demand_km3!AM147-industry_water_withdrawal_km3!AM147)</f>
        <v>0</v>
      </c>
      <c r="AN147" s="18">
        <f>MAX(0,total_abstraction_km3!AN147-domestic_gross_demand_km3!AN147-industry_water_withdrawal_km3!AN147)</f>
        <v>0</v>
      </c>
      <c r="AO147" s="18">
        <f>MAX(0,total_abstraction_km3!AO147-domestic_gross_demand_km3!AO147-industry_water_withdrawal_km3!AO147)</f>
        <v>0</v>
      </c>
      <c r="AP147" s="18">
        <f>MAX(0,total_abstraction_km3!AP147-domestic_gross_demand_km3!AP147-industry_water_withdrawal_km3!AP147)</f>
        <v>0</v>
      </c>
      <c r="AQ147" s="18">
        <f>MAX(0,total_abstraction_km3!AQ147-domestic_gross_demand_km3!AQ147-industry_water_withdrawal_km3!AQ147)</f>
        <v>0</v>
      </c>
      <c r="AR147" s="18">
        <f>MAX(0,total_abstraction_km3!AR147-domestic_gross_demand_km3!AR147-industry_water_withdrawal_km3!AR147)</f>
        <v>0</v>
      </c>
      <c r="AS147" s="18">
        <f>MAX(0,total_abstraction_km3!AS147-domestic_gross_demand_km3!AS147-industry_water_withdrawal_km3!AS147)</f>
        <v>0</v>
      </c>
      <c r="AT147" s="18">
        <f>MAX(0,total_abstraction_km3!AT147-domestic_gross_demand_km3!AT147-industry_water_withdrawal_km3!AT147)</f>
        <v>0</v>
      </c>
      <c r="AU147" s="18">
        <f>MAX(0,total_abstraction_km3!AU147-domestic_gross_demand_km3!AU147-industry_water_withdrawal_km3!AU147)</f>
        <v>0</v>
      </c>
      <c r="AV147" s="18">
        <f>MAX(0,total_abstraction_km3!AV147-domestic_gross_demand_km3!AV147-industry_water_withdrawal_km3!AV147)</f>
        <v>0</v>
      </c>
      <c r="AW147" s="18">
        <f>MAX(0,total_abstraction_km3!AW147-domestic_gross_demand_km3!AW147-industry_water_withdrawal_km3!AW147)</f>
        <v>0</v>
      </c>
      <c r="AX147" s="18">
        <f>MAX(0,total_abstraction_km3!AX147-domestic_gross_demand_km3!AX147-industry_water_withdrawal_km3!AX147)</f>
        <v>0</v>
      </c>
      <c r="AY147" s="18">
        <f>MAX(0,total_abstraction_km3!AY147-domestic_gross_demand_km3!AY147-industry_water_withdrawal_km3!AY147)</f>
        <v>0</v>
      </c>
      <c r="AZ147" s="18">
        <f>MAX(0,total_abstraction_km3!AZ147-domestic_gross_demand_km3!AZ147-industry_water_withdrawal_km3!AZ147)</f>
        <v>0</v>
      </c>
      <c r="BA147" s="18">
        <f>MAX(0,total_abstraction_km3!BA147-domestic_gross_demand_km3!BA147-industry_water_withdrawal_km3!BA147)</f>
        <v>0</v>
      </c>
      <c r="BB147" s="18">
        <f>MAX(0,total_abstraction_km3!BB147-domestic_gross_demand_km3!BB147-industry_water_withdrawal_km3!BB147)</f>
        <v>0</v>
      </c>
      <c r="BC147" s="18">
        <f>MAX(0,total_abstraction_km3!BC147-domestic_gross_demand_km3!BC147-industry_water_withdrawal_km3!BC147)</f>
        <v>0</v>
      </c>
      <c r="BD147" s="18">
        <f>MAX(0,total_abstraction_km3!BD147-domestic_gross_demand_km3!BD147-industry_water_withdrawal_km3!BD147)</f>
        <v>0</v>
      </c>
      <c r="BE147" s="18">
        <f>MAX(0,total_abstraction_km3!BE147-domestic_gross_demand_km3!BE147-industry_water_withdrawal_km3!BE147)</f>
        <v>0</v>
      </c>
      <c r="BF147" s="18">
        <f>MAX(0,total_abstraction_km3!BF147-domestic_gross_demand_km3!BF147-industry_water_withdrawal_km3!BF147)</f>
        <v>0</v>
      </c>
      <c r="BG147" s="18">
        <f>MAX(0,total_abstraction_km3!BG147-domestic_gross_demand_km3!BG147-industry_water_withdrawal_km3!BG147)</f>
        <v>0</v>
      </c>
      <c r="BH147" s="18">
        <f>MAX(0,total_abstraction_km3!BH147-domestic_gross_demand_km3!BH147-industry_water_withdrawal_km3!BH147)</f>
        <v>0</v>
      </c>
      <c r="BI147" s="18">
        <f>MAX(0,total_abstraction_km3!BI147-domestic_gross_demand_km3!BI147-industry_water_withdrawal_km3!BI147)</f>
        <v>0</v>
      </c>
      <c r="BJ147" s="18">
        <f>MAX(0,total_abstraction_km3!BJ147-domestic_gross_demand_km3!BJ147-industry_water_withdrawal_km3!BJ147)</f>
        <v>0</v>
      </c>
      <c r="BK147" s="18">
        <f>MAX(0,total_abstraction_km3!BK147-domestic_gross_demand_km3!BK147-industry_water_withdrawal_km3!BK147)</f>
        <v>0</v>
      </c>
      <c r="BL147" s="18">
        <f>MAX(0,total_abstraction_km3!BL147-domestic_gross_demand_km3!BL147-industry_water_withdrawal_km3!BL147)</f>
        <v>0</v>
      </c>
      <c r="BM147" s="18">
        <f>MAX(0,total_abstraction_km3!BM147-domestic_gross_demand_km3!BM147-industry_water_withdrawal_km3!BM147)</f>
        <v>0</v>
      </c>
      <c r="BN147" s="18" t="e">
        <f>MAX(0,total_abstraction_km3!BN147-domestic_gross_demand_km3!BN147-industry_water_withdrawal_km3!BN147)</f>
        <v>#VALUE!</v>
      </c>
      <c r="BO147" s="18" t="e">
        <f>MAX(0,total_abstraction_km3!BO147-domestic_gross_demand_km3!BO147-industry_water_withdrawal_km3!BO147)</f>
        <v>#VALUE!</v>
      </c>
      <c r="BP147" s="18" t="e">
        <f>MAX(0,total_abstraction_km3!BP147-domestic_gross_demand_km3!BP147-industry_water_withdrawal_km3!BP147)</f>
        <v>#VALUE!</v>
      </c>
      <c r="BQ147" s="18" t="e">
        <f>MAX(0,total_abstraction_km3!BQ147-domestic_gross_demand_km3!BQ147-industry_water_withdrawal_km3!BQ147)</f>
        <v>#VALUE!</v>
      </c>
      <c r="BR147" s="18" t="e">
        <f>MAX(0,total_abstraction_km3!BR147-domestic_gross_demand_km3!BR147-industry_water_withdrawal_km3!BR147)</f>
        <v>#VALUE!</v>
      </c>
      <c r="BS147" s="18" t="e">
        <f>MAX(0,total_abstraction_km3!BS147-domestic_gross_demand_km3!BS147-industry_water_withdrawal_km3!BS147)</f>
        <v>#VALUE!</v>
      </c>
      <c r="BT147" s="18">
        <f>MAX(0,total_abstraction_km3!BT147-domestic_gross_demand_km3!BT147-industry_water_withdrawal_km3!BT147)</f>
        <v>0</v>
      </c>
      <c r="BU147" s="18" t="e">
        <f>MAX(0,total_abstraction_km3!BU147-domestic_gross_demand_km3!BU147-industry_water_withdrawal_km3!BU147)</f>
        <v>#VALUE!</v>
      </c>
      <c r="BV147" s="18" t="e">
        <f>MAX(0,total_abstraction_km3!BV147-domestic_gross_demand_km3!BV147-industry_water_withdrawal_km3!BV147)</f>
        <v>#VALUE!</v>
      </c>
      <c r="BW147" s="18">
        <f>MAX(0,total_abstraction_km3!BW147-domestic_gross_demand_km3!BW147-industry_water_withdrawal_km3!BW147)</f>
        <v>0</v>
      </c>
      <c r="BX147" s="18">
        <f>MAX(0,total_abstraction_km3!BX147-domestic_gross_demand_km3!BX147-industry_water_withdrawal_km3!BX147)</f>
        <v>0</v>
      </c>
      <c r="BY147" s="18">
        <f>MAX(0,total_abstraction_km3!BY147-domestic_gross_demand_km3!BY147-industry_water_withdrawal_km3!BY147)</f>
        <v>0</v>
      </c>
      <c r="BZ147" s="18">
        <f>MAX(0,total_abstraction_km3!BZ147-domestic_gross_demand_km3!BZ147-industry_water_withdrawal_km3!BZ147)</f>
        <v>0</v>
      </c>
      <c r="CA147" s="18">
        <f>MAX(0,total_abstraction_km3!CA147-domestic_gross_demand_km3!CA147-industry_water_withdrawal_km3!CA147)</f>
        <v>0</v>
      </c>
      <c r="CB147" s="18">
        <f>MAX(0,total_abstraction_km3!CB147-domestic_gross_demand_km3!CB147-industry_water_withdrawal_km3!CB147)</f>
        <v>0</v>
      </c>
      <c r="CC147" s="18">
        <f>MAX(0,total_abstraction_km3!CC147-domestic_gross_demand_km3!CC147-industry_water_withdrawal_km3!CC147)</f>
        <v>0</v>
      </c>
      <c r="CD147" s="18">
        <f>MAX(0,total_abstraction_km3!CD147-domestic_gross_demand_km3!CD147-industry_water_withdrawal_km3!CD147)</f>
        <v>0</v>
      </c>
      <c r="CE147" s="18">
        <f>MAX(0,total_abstraction_km3!CE147-domestic_gross_demand_km3!CE147-industry_water_withdrawal_km3!CE147)</f>
        <v>0</v>
      </c>
      <c r="CF147" s="18">
        <f>MAX(0,total_abstraction_km3!CF147-domestic_gross_demand_km3!CF147-industry_water_withdrawal_km3!CF147)</f>
        <v>0</v>
      </c>
      <c r="CG147" s="18">
        <f>MAX(0,total_abstraction_km3!CG147-domestic_gross_demand_km3!CG147-industry_water_withdrawal_km3!CG147)</f>
        <v>0</v>
      </c>
      <c r="CH147" s="18">
        <f>MAX(0,total_abstraction_km3!CH147-domestic_gross_demand_km3!CH147-industry_water_withdrawal_km3!CH147)</f>
        <v>0</v>
      </c>
      <c r="CI147" s="18">
        <f>MAX(0,total_abstraction_km3!CI147-domestic_gross_demand_km3!CI147-industry_water_withdrawal_km3!CI147)</f>
        <v>0</v>
      </c>
      <c r="CJ147" s="18">
        <f>MAX(0,total_abstraction_km3!CJ147-domestic_gross_demand_km3!CJ147-industry_water_withdrawal_km3!CJ147)</f>
        <v>0</v>
      </c>
      <c r="CK147" s="18">
        <f>MAX(0,total_abstraction_km3!CK147-domestic_gross_demand_km3!CK147-industry_water_withdrawal_km3!CK147)</f>
        <v>0</v>
      </c>
      <c r="CL147" s="18">
        <f>MAX(0,total_abstraction_km3!CL147-domestic_gross_demand_km3!CL147-industry_water_withdrawal_km3!CL147)</f>
        <v>0</v>
      </c>
      <c r="CM147" s="18">
        <f>MAX(0,total_abstraction_km3!CM147-domestic_gross_demand_km3!CM147-industry_water_withdrawal_km3!CM147)</f>
        <v>0</v>
      </c>
      <c r="CN147" s="18">
        <f>MAX(0,total_abstraction_km3!CN147-domestic_gross_demand_km3!CN147-industry_water_withdrawal_km3!CN147)</f>
        <v>0</v>
      </c>
      <c r="CO147" s="18">
        <f>MAX(0,total_abstraction_km3!CO147-domestic_gross_demand_km3!CO147-industry_water_withdrawal_km3!CO147)</f>
        <v>0</v>
      </c>
      <c r="CP147" s="18">
        <f>MAX(0,total_abstraction_km3!CP147-domestic_gross_demand_km3!CP147-industry_water_withdrawal_km3!CP147)</f>
        <v>0</v>
      </c>
      <c r="CQ147" s="18">
        <f>MAX(0,total_abstraction_km3!CQ147-domestic_gross_demand_km3!CQ147-industry_water_withdrawal_km3!CQ147)</f>
        <v>0</v>
      </c>
      <c r="CR147" s="18">
        <f>MAX(0,total_abstraction_km3!CR147-domestic_gross_demand_km3!CR147-industry_water_withdrawal_km3!CR147)</f>
        <v>0</v>
      </c>
      <c r="CS147" s="18">
        <f>MAX(0,total_abstraction_km3!CS147-domestic_gross_demand_km3!CS147-industry_water_withdrawal_km3!CS147)</f>
        <v>0</v>
      </c>
      <c r="CT147" s="18">
        <f>MAX(0,total_abstraction_km3!CT147-domestic_gross_demand_km3!CT147-industry_water_withdrawal_km3!CT147)</f>
        <v>0</v>
      </c>
    </row>
    <row r="148" spans="1:98" x14ac:dyDescent="0.25">
      <c r="A148" s="18">
        <v>229</v>
      </c>
      <c r="B148" s="18" t="s">
        <v>2057</v>
      </c>
      <c r="C148" s="18" t="s">
        <v>679</v>
      </c>
      <c r="D148" s="18" t="s">
        <v>412</v>
      </c>
      <c r="E148" s="18" t="s">
        <v>675</v>
      </c>
      <c r="F148" s="18" t="e">
        <f>MAX(0,total_abstraction_km3!F148-domestic_gross_demand_km3!F148-industry_water_withdrawal_km3!F148)</f>
        <v>#VALUE!</v>
      </c>
      <c r="G148" s="18" t="e">
        <f>MAX(0,total_abstraction_km3!G148-domestic_gross_demand_km3!G148-industry_water_withdrawal_km3!G148)</f>
        <v>#VALUE!</v>
      </c>
      <c r="H148" s="18" t="e">
        <f>MAX(0,total_abstraction_km3!H148-domestic_gross_demand_km3!H148-industry_water_withdrawal_km3!H148)</f>
        <v>#VALUE!</v>
      </c>
      <c r="I148" s="18" t="e">
        <f>MAX(0,total_abstraction_km3!I148-domestic_gross_demand_km3!I148-industry_water_withdrawal_km3!I148)</f>
        <v>#VALUE!</v>
      </c>
      <c r="J148" s="18" t="e">
        <f>MAX(0,total_abstraction_km3!J148-domestic_gross_demand_km3!J148-industry_water_withdrawal_km3!J148)</f>
        <v>#VALUE!</v>
      </c>
      <c r="K148" s="18" t="e">
        <f>MAX(0,total_abstraction_km3!K148-domestic_gross_demand_km3!K148-industry_water_withdrawal_km3!K148)</f>
        <v>#VALUE!</v>
      </c>
      <c r="L148" s="18" t="e">
        <f>MAX(0,total_abstraction_km3!L148-domestic_gross_demand_km3!L148-industry_water_withdrawal_km3!L148)</f>
        <v>#VALUE!</v>
      </c>
      <c r="M148" s="18" t="e">
        <f>MAX(0,total_abstraction_km3!M148-domestic_gross_demand_km3!M148-industry_water_withdrawal_km3!M148)</f>
        <v>#VALUE!</v>
      </c>
      <c r="N148" s="18" t="e">
        <f>MAX(0,total_abstraction_km3!N148-domestic_gross_demand_km3!N148-industry_water_withdrawal_km3!N148)</f>
        <v>#VALUE!</v>
      </c>
      <c r="O148" s="18" t="e">
        <f>MAX(0,total_abstraction_km3!O148-domestic_gross_demand_km3!O148-industry_water_withdrawal_km3!O148)</f>
        <v>#VALUE!</v>
      </c>
      <c r="P148" s="18" t="e">
        <f>MAX(0,total_abstraction_km3!P148-domestic_gross_demand_km3!P148-industry_water_withdrawal_km3!P148)</f>
        <v>#VALUE!</v>
      </c>
      <c r="Q148" s="18" t="e">
        <f>MAX(0,total_abstraction_km3!Q148-domestic_gross_demand_km3!Q148-industry_water_withdrawal_km3!Q148)</f>
        <v>#VALUE!</v>
      </c>
      <c r="R148" s="18" t="e">
        <f>MAX(0,total_abstraction_km3!R148-domestic_gross_demand_km3!R148-industry_water_withdrawal_km3!R148)</f>
        <v>#VALUE!</v>
      </c>
      <c r="S148" s="18" t="e">
        <f>MAX(0,total_abstraction_km3!S148-domestic_gross_demand_km3!S148-industry_water_withdrawal_km3!S148)</f>
        <v>#VALUE!</v>
      </c>
      <c r="T148" s="18" t="e">
        <f>MAX(0,total_abstraction_km3!T148-domestic_gross_demand_km3!T148-industry_water_withdrawal_km3!T148)</f>
        <v>#VALUE!</v>
      </c>
      <c r="U148" s="18" t="e">
        <f>MAX(0,total_abstraction_km3!U148-domestic_gross_demand_km3!U148-industry_water_withdrawal_km3!U148)</f>
        <v>#VALUE!</v>
      </c>
      <c r="V148" s="18" t="e">
        <f>MAX(0,total_abstraction_km3!V148-domestic_gross_demand_km3!V148-industry_water_withdrawal_km3!V148)</f>
        <v>#VALUE!</v>
      </c>
      <c r="W148" s="18" t="e">
        <f>MAX(0,total_abstraction_km3!W148-domestic_gross_demand_km3!W148-industry_water_withdrawal_km3!W148)</f>
        <v>#VALUE!</v>
      </c>
      <c r="X148" s="18" t="e">
        <f>MAX(0,total_abstraction_km3!X148-domestic_gross_demand_km3!X148-industry_water_withdrawal_km3!X148)</f>
        <v>#VALUE!</v>
      </c>
      <c r="Y148" s="18" t="e">
        <f>MAX(0,total_abstraction_km3!Y148-domestic_gross_demand_km3!Y148-industry_water_withdrawal_km3!Y148)</f>
        <v>#VALUE!</v>
      </c>
      <c r="Z148" s="18" t="e">
        <f>MAX(0,total_abstraction_km3!Z148-domestic_gross_demand_km3!Z148-industry_water_withdrawal_km3!Z148)</f>
        <v>#VALUE!</v>
      </c>
      <c r="AA148" s="18" t="e">
        <f>MAX(0,total_abstraction_km3!AA148-domestic_gross_demand_km3!AA148-industry_water_withdrawal_km3!AA148)</f>
        <v>#VALUE!</v>
      </c>
      <c r="AB148" s="18" t="e">
        <f>MAX(0,total_abstraction_km3!AB148-domestic_gross_demand_km3!AB148-industry_water_withdrawal_km3!AB148)</f>
        <v>#VALUE!</v>
      </c>
      <c r="AC148" s="18" t="e">
        <f>MAX(0,total_abstraction_km3!AC148-domestic_gross_demand_km3!AC148-industry_water_withdrawal_km3!AC148)</f>
        <v>#VALUE!</v>
      </c>
      <c r="AD148" s="18" t="e">
        <f>MAX(0,total_abstraction_km3!AD148-domestic_gross_demand_km3!AD148-industry_water_withdrawal_km3!AD148)</f>
        <v>#VALUE!</v>
      </c>
      <c r="AE148" s="18" t="e">
        <f>MAX(0,total_abstraction_km3!AE148-domestic_gross_demand_km3!AE148-industry_water_withdrawal_km3!AE148)</f>
        <v>#VALUE!</v>
      </c>
      <c r="AF148" s="18" t="e">
        <f>MAX(0,total_abstraction_km3!AF148-domestic_gross_demand_km3!AF148-industry_water_withdrawal_km3!AF148)</f>
        <v>#VALUE!</v>
      </c>
      <c r="AG148" s="18" t="e">
        <f>MAX(0,total_abstraction_km3!AG148-domestic_gross_demand_km3!AG148-industry_water_withdrawal_km3!AG148)</f>
        <v>#VALUE!</v>
      </c>
      <c r="AH148" s="18" t="e">
        <f>MAX(0,total_abstraction_km3!AH148-domestic_gross_demand_km3!AH148-industry_water_withdrawal_km3!AH148)</f>
        <v>#VALUE!</v>
      </c>
      <c r="AI148" s="18" t="e">
        <f>MAX(0,total_abstraction_km3!AI148-domestic_gross_demand_km3!AI148-industry_water_withdrawal_km3!AI148)</f>
        <v>#VALUE!</v>
      </c>
      <c r="AJ148" s="18" t="e">
        <f>MAX(0,total_abstraction_km3!AJ148-domestic_gross_demand_km3!AJ148-industry_water_withdrawal_km3!AJ148)</f>
        <v>#VALUE!</v>
      </c>
      <c r="AK148" s="18" t="e">
        <f>MAX(0,total_abstraction_km3!AK148-domestic_gross_demand_km3!AK148-industry_water_withdrawal_km3!AK148)</f>
        <v>#VALUE!</v>
      </c>
      <c r="AL148" s="18" t="e">
        <f>MAX(0,total_abstraction_km3!AL148-domestic_gross_demand_km3!AL148-industry_water_withdrawal_km3!AL148)</f>
        <v>#VALUE!</v>
      </c>
      <c r="AM148" s="18" t="e">
        <f>MAX(0,total_abstraction_km3!AM148-domestic_gross_demand_km3!AM148-industry_water_withdrawal_km3!AM148)</f>
        <v>#VALUE!</v>
      </c>
      <c r="AN148" s="18" t="e">
        <f>MAX(0,total_abstraction_km3!AN148-domestic_gross_demand_km3!AN148-industry_water_withdrawal_km3!AN148)</f>
        <v>#VALUE!</v>
      </c>
      <c r="AO148" s="18" t="e">
        <f>MAX(0,total_abstraction_km3!AO148-domestic_gross_demand_km3!AO148-industry_water_withdrawal_km3!AO148)</f>
        <v>#VALUE!</v>
      </c>
      <c r="AP148" s="18" t="e">
        <f>MAX(0,total_abstraction_km3!AP148-domestic_gross_demand_km3!AP148-industry_water_withdrawal_km3!AP148)</f>
        <v>#VALUE!</v>
      </c>
      <c r="AQ148" s="18" t="e">
        <f>MAX(0,total_abstraction_km3!AQ148-domestic_gross_demand_km3!AQ148-industry_water_withdrawal_km3!AQ148)</f>
        <v>#VALUE!</v>
      </c>
      <c r="AR148" s="18" t="e">
        <f>MAX(0,total_abstraction_km3!AR148-domestic_gross_demand_km3!AR148-industry_water_withdrawal_km3!AR148)</f>
        <v>#VALUE!</v>
      </c>
      <c r="AS148" s="18" t="e">
        <f>MAX(0,total_abstraction_km3!AS148-domestic_gross_demand_km3!AS148-industry_water_withdrawal_km3!AS148)</f>
        <v>#VALUE!</v>
      </c>
      <c r="AT148" s="18" t="e">
        <f>MAX(0,total_abstraction_km3!AT148-domestic_gross_demand_km3!AT148-industry_water_withdrawal_km3!AT148)</f>
        <v>#VALUE!</v>
      </c>
      <c r="AU148" s="18" t="e">
        <f>MAX(0,total_abstraction_km3!AU148-domestic_gross_demand_km3!AU148-industry_water_withdrawal_km3!AU148)</f>
        <v>#VALUE!</v>
      </c>
      <c r="AV148" s="18" t="e">
        <f>MAX(0,total_abstraction_km3!AV148-domestic_gross_demand_km3!AV148-industry_water_withdrawal_km3!AV148)</f>
        <v>#VALUE!</v>
      </c>
      <c r="AW148" s="18" t="e">
        <f>MAX(0,total_abstraction_km3!AW148-domestic_gross_demand_km3!AW148-industry_water_withdrawal_km3!AW148)</f>
        <v>#VALUE!</v>
      </c>
      <c r="AX148" s="18" t="e">
        <f>MAX(0,total_abstraction_km3!AX148-domestic_gross_demand_km3!AX148-industry_water_withdrawal_km3!AX148)</f>
        <v>#VALUE!</v>
      </c>
      <c r="AY148" s="18" t="e">
        <f>MAX(0,total_abstraction_km3!AY148-domestic_gross_demand_km3!AY148-industry_water_withdrawal_km3!AY148)</f>
        <v>#VALUE!</v>
      </c>
      <c r="AZ148" s="18" t="e">
        <f>MAX(0,total_abstraction_km3!AZ148-domestic_gross_demand_km3!AZ148-industry_water_withdrawal_km3!AZ148)</f>
        <v>#VALUE!</v>
      </c>
      <c r="BA148" s="18" t="e">
        <f>MAX(0,total_abstraction_km3!BA148-domestic_gross_demand_km3!BA148-industry_water_withdrawal_km3!BA148)</f>
        <v>#VALUE!</v>
      </c>
      <c r="BB148" s="18" t="e">
        <f>MAX(0,total_abstraction_km3!BB148-domestic_gross_demand_km3!BB148-industry_water_withdrawal_km3!BB148)</f>
        <v>#VALUE!</v>
      </c>
      <c r="BC148" s="18" t="e">
        <f>MAX(0,total_abstraction_km3!BC148-domestic_gross_demand_km3!BC148-industry_water_withdrawal_km3!BC148)</f>
        <v>#VALUE!</v>
      </c>
      <c r="BD148" s="18" t="e">
        <f>MAX(0,total_abstraction_km3!BD148-domestic_gross_demand_km3!BD148-industry_water_withdrawal_km3!BD148)</f>
        <v>#VALUE!</v>
      </c>
      <c r="BE148" s="18" t="e">
        <f>MAX(0,total_abstraction_km3!BE148-domestic_gross_demand_km3!BE148-industry_water_withdrawal_km3!BE148)</f>
        <v>#VALUE!</v>
      </c>
      <c r="BF148" s="18" t="e">
        <f>MAX(0,total_abstraction_km3!BF148-domestic_gross_demand_km3!BF148-industry_water_withdrawal_km3!BF148)</f>
        <v>#VALUE!</v>
      </c>
      <c r="BG148" s="18" t="e">
        <f>MAX(0,total_abstraction_km3!BG148-domestic_gross_demand_km3!BG148-industry_water_withdrawal_km3!BG148)</f>
        <v>#VALUE!</v>
      </c>
      <c r="BH148" s="18" t="e">
        <f>MAX(0,total_abstraction_km3!BH148-domestic_gross_demand_km3!BH148-industry_water_withdrawal_km3!BH148)</f>
        <v>#VALUE!</v>
      </c>
      <c r="BI148" s="18" t="e">
        <f>MAX(0,total_abstraction_km3!BI148-domestic_gross_demand_km3!BI148-industry_water_withdrawal_km3!BI148)</f>
        <v>#VALUE!</v>
      </c>
      <c r="BJ148" s="18" t="e">
        <f>MAX(0,total_abstraction_km3!BJ148-domestic_gross_demand_km3!BJ148-industry_water_withdrawal_km3!BJ148)</f>
        <v>#VALUE!</v>
      </c>
      <c r="BK148" s="18" t="e">
        <f>MAX(0,total_abstraction_km3!BK148-domestic_gross_demand_km3!BK148-industry_water_withdrawal_km3!BK148)</f>
        <v>#VALUE!</v>
      </c>
      <c r="BL148" s="18" t="e">
        <f>MAX(0,total_abstraction_km3!BL148-domestic_gross_demand_km3!BL148-industry_water_withdrawal_km3!BL148)</f>
        <v>#VALUE!</v>
      </c>
      <c r="BM148" s="18" t="e">
        <f>MAX(0,total_abstraction_km3!BM148-domestic_gross_demand_km3!BM148-industry_water_withdrawal_km3!BM148)</f>
        <v>#VALUE!</v>
      </c>
      <c r="BN148" s="18" t="e">
        <f>MAX(0,total_abstraction_km3!BN148-domestic_gross_demand_km3!BN148-industry_water_withdrawal_km3!BN148)</f>
        <v>#VALUE!</v>
      </c>
      <c r="BO148" s="18" t="e">
        <f>MAX(0,total_abstraction_km3!BO148-domestic_gross_demand_km3!BO148-industry_water_withdrawal_km3!BO148)</f>
        <v>#VALUE!</v>
      </c>
      <c r="BP148" s="18" t="e">
        <f>MAX(0,total_abstraction_km3!BP148-domestic_gross_demand_km3!BP148-industry_water_withdrawal_km3!BP148)</f>
        <v>#VALUE!</v>
      </c>
      <c r="BQ148" s="18" t="e">
        <f>MAX(0,total_abstraction_km3!BQ148-domestic_gross_demand_km3!BQ148-industry_water_withdrawal_km3!BQ148)</f>
        <v>#VALUE!</v>
      </c>
      <c r="BR148" s="18" t="e">
        <f>MAX(0,total_abstraction_km3!BR148-domestic_gross_demand_km3!BR148-industry_water_withdrawal_km3!BR148)</f>
        <v>#VALUE!</v>
      </c>
      <c r="BS148" s="18" t="e">
        <f>MAX(0,total_abstraction_km3!BS148-domestic_gross_demand_km3!BS148-industry_water_withdrawal_km3!BS148)</f>
        <v>#VALUE!</v>
      </c>
      <c r="BT148" s="18" t="e">
        <f>MAX(0,total_abstraction_km3!BT148-domestic_gross_demand_km3!BT148-industry_water_withdrawal_km3!BT148)</f>
        <v>#VALUE!</v>
      </c>
      <c r="BU148" s="18" t="e">
        <f>MAX(0,total_abstraction_km3!BU148-domestic_gross_demand_km3!BU148-industry_water_withdrawal_km3!BU148)</f>
        <v>#VALUE!</v>
      </c>
      <c r="BV148" s="18" t="e">
        <f>MAX(0,total_abstraction_km3!BV148-domestic_gross_demand_km3!BV148-industry_water_withdrawal_km3!BV148)</f>
        <v>#VALUE!</v>
      </c>
      <c r="BW148" s="18" t="e">
        <f>MAX(0,total_abstraction_km3!BW148-domestic_gross_demand_km3!BW148-industry_water_withdrawal_km3!BW148)</f>
        <v>#VALUE!</v>
      </c>
      <c r="BX148" s="18" t="e">
        <f>MAX(0,total_abstraction_km3!BX148-domestic_gross_demand_km3!BX148-industry_water_withdrawal_km3!BX148)</f>
        <v>#VALUE!</v>
      </c>
      <c r="BY148" s="18" t="e">
        <f>MAX(0,total_abstraction_km3!BY148-domestic_gross_demand_km3!BY148-industry_water_withdrawal_km3!BY148)</f>
        <v>#VALUE!</v>
      </c>
      <c r="BZ148" s="18" t="e">
        <f>MAX(0,total_abstraction_km3!BZ148-domestic_gross_demand_km3!BZ148-industry_water_withdrawal_km3!BZ148)</f>
        <v>#VALUE!</v>
      </c>
      <c r="CA148" s="18" t="e">
        <f>MAX(0,total_abstraction_km3!CA148-domestic_gross_demand_km3!CA148-industry_water_withdrawal_km3!CA148)</f>
        <v>#VALUE!</v>
      </c>
      <c r="CB148" s="18" t="e">
        <f>MAX(0,total_abstraction_km3!CB148-domestic_gross_demand_km3!CB148-industry_water_withdrawal_km3!CB148)</f>
        <v>#VALUE!</v>
      </c>
      <c r="CC148" s="18" t="e">
        <f>MAX(0,total_abstraction_km3!CC148-domestic_gross_demand_km3!CC148-industry_water_withdrawal_km3!CC148)</f>
        <v>#VALUE!</v>
      </c>
      <c r="CD148" s="18" t="e">
        <f>MAX(0,total_abstraction_km3!CD148-domestic_gross_demand_km3!CD148-industry_water_withdrawal_km3!CD148)</f>
        <v>#VALUE!</v>
      </c>
      <c r="CE148" s="18" t="e">
        <f>MAX(0,total_abstraction_km3!CE148-domestic_gross_demand_km3!CE148-industry_water_withdrawal_km3!CE148)</f>
        <v>#VALUE!</v>
      </c>
      <c r="CF148" s="18" t="e">
        <f>MAX(0,total_abstraction_km3!CF148-domestic_gross_demand_km3!CF148-industry_water_withdrawal_km3!CF148)</f>
        <v>#VALUE!</v>
      </c>
      <c r="CG148" s="18" t="e">
        <f>MAX(0,total_abstraction_km3!CG148-domestic_gross_demand_km3!CG148-industry_water_withdrawal_km3!CG148)</f>
        <v>#VALUE!</v>
      </c>
      <c r="CH148" s="18" t="e">
        <f>MAX(0,total_abstraction_km3!CH148-domestic_gross_demand_km3!CH148-industry_water_withdrawal_km3!CH148)</f>
        <v>#VALUE!</v>
      </c>
      <c r="CI148" s="18" t="e">
        <f>MAX(0,total_abstraction_km3!CI148-domestic_gross_demand_km3!CI148-industry_water_withdrawal_km3!CI148)</f>
        <v>#VALUE!</v>
      </c>
      <c r="CJ148" s="18" t="e">
        <f>MAX(0,total_abstraction_km3!CJ148-domestic_gross_demand_km3!CJ148-industry_water_withdrawal_km3!CJ148)</f>
        <v>#VALUE!</v>
      </c>
      <c r="CK148" s="18" t="e">
        <f>MAX(0,total_abstraction_km3!CK148-domestic_gross_demand_km3!CK148-industry_water_withdrawal_km3!CK148)</f>
        <v>#VALUE!</v>
      </c>
      <c r="CL148" s="18" t="e">
        <f>MAX(0,total_abstraction_km3!CL148-domestic_gross_demand_km3!CL148-industry_water_withdrawal_km3!CL148)</f>
        <v>#VALUE!</v>
      </c>
      <c r="CM148" s="18" t="e">
        <f>MAX(0,total_abstraction_km3!CM148-domestic_gross_demand_km3!CM148-industry_water_withdrawal_km3!CM148)</f>
        <v>#VALUE!</v>
      </c>
      <c r="CN148" s="18" t="e">
        <f>MAX(0,total_abstraction_km3!CN148-domestic_gross_demand_km3!CN148-industry_water_withdrawal_km3!CN148)</f>
        <v>#VALUE!</v>
      </c>
      <c r="CO148" s="18" t="e">
        <f>MAX(0,total_abstraction_km3!CO148-domestic_gross_demand_km3!CO148-industry_water_withdrawal_km3!CO148)</f>
        <v>#VALUE!</v>
      </c>
      <c r="CP148" s="18" t="e">
        <f>MAX(0,total_abstraction_km3!CP148-domestic_gross_demand_km3!CP148-industry_water_withdrawal_km3!CP148)</f>
        <v>#VALUE!</v>
      </c>
      <c r="CQ148" s="18" t="e">
        <f>MAX(0,total_abstraction_km3!CQ148-domestic_gross_demand_km3!CQ148-industry_water_withdrawal_km3!CQ148)</f>
        <v>#VALUE!</v>
      </c>
      <c r="CR148" s="18" t="e">
        <f>MAX(0,total_abstraction_km3!CR148-domestic_gross_demand_km3!CR148-industry_water_withdrawal_km3!CR148)</f>
        <v>#VALUE!</v>
      </c>
      <c r="CS148" s="18" t="e">
        <f>MAX(0,total_abstraction_km3!CS148-domestic_gross_demand_km3!CS148-industry_water_withdrawal_km3!CS148)</f>
        <v>#VALUE!</v>
      </c>
      <c r="CT148" s="18" t="e">
        <f>MAX(0,total_abstraction_km3!CT148-domestic_gross_demand_km3!CT148-industry_water_withdrawal_km3!CT148)</f>
        <v>#VALUE!</v>
      </c>
    </row>
    <row r="149" spans="1:98" x14ac:dyDescent="0.25">
      <c r="A149" s="18">
        <v>23</v>
      </c>
      <c r="B149" s="18" t="s">
        <v>2058</v>
      </c>
      <c r="C149" s="18" t="s">
        <v>443</v>
      </c>
      <c r="D149" s="18" t="s">
        <v>420</v>
      </c>
      <c r="E149" s="18" t="s">
        <v>94</v>
      </c>
      <c r="F149" s="18">
        <f>MAX(0,total_abstraction_km3!F149-domestic_gross_demand_km3!F149-industry_water_withdrawal_km3!F149)</f>
        <v>3.6100999999999939E-2</v>
      </c>
      <c r="G149" s="18">
        <f>MAX(0,total_abstraction_km3!G149-domestic_gross_demand_km3!G149-industry_water_withdrawal_km3!G149)</f>
        <v>0.11313099999999987</v>
      </c>
      <c r="H149" s="18">
        <f>MAX(0,total_abstraction_km3!H149-domestic_gross_demand_km3!H149-industry_water_withdrawal_km3!H149)</f>
        <v>4.6157000000000004E-2</v>
      </c>
      <c r="I149" s="18">
        <f>MAX(0,total_abstraction_km3!I149-domestic_gross_demand_km3!I149-industry_water_withdrawal_km3!I149)</f>
        <v>8.5732999999999948E-2</v>
      </c>
      <c r="J149" s="18">
        <f>MAX(0,total_abstraction_km3!J149-domestic_gross_demand_km3!J149-industry_water_withdrawal_km3!J149)</f>
        <v>4.0056000000000092E-2</v>
      </c>
      <c r="K149" s="18">
        <f>MAX(0,total_abstraction_km3!K149-domestic_gross_demand_km3!K149-industry_water_withdrawal_km3!K149)</f>
        <v>0.12445200000000001</v>
      </c>
      <c r="L149" s="18">
        <f>MAX(0,total_abstraction_km3!L149-domestic_gross_demand_km3!L149-industry_water_withdrawal_km3!L149)</f>
        <v>8.239199999999991E-2</v>
      </c>
      <c r="M149" s="18">
        <f>MAX(0,total_abstraction_km3!M149-domestic_gross_demand_km3!M149-industry_water_withdrawal_km3!M149)</f>
        <v>4.1235000000000022E-2</v>
      </c>
      <c r="N149" s="18">
        <f>MAX(0,total_abstraction_km3!N149-domestic_gross_demand_km3!N149-industry_water_withdrawal_km3!N149)</f>
        <v>9.011900000000006E-2</v>
      </c>
      <c r="O149" s="18">
        <f>MAX(0,total_abstraction_km3!O149-domestic_gross_demand_km3!O149-industry_water_withdrawal_km3!O149)</f>
        <v>8.7987999999999955E-2</v>
      </c>
      <c r="P149" s="18">
        <f>MAX(0,total_abstraction_km3!P149-domestic_gross_demand_km3!P149-industry_water_withdrawal_km3!P149)</f>
        <v>7.598500000000008E-2</v>
      </c>
      <c r="Q149" s="18">
        <f>MAX(0,total_abstraction_km3!Q149-domestic_gross_demand_km3!Q149-industry_water_withdrawal_km3!Q149)</f>
        <v>6.3589999999999924E-2</v>
      </c>
      <c r="R149" s="18">
        <f>MAX(0,total_abstraction_km3!R149-domestic_gross_demand_km3!R149-industry_water_withdrawal_km3!R149)</f>
        <v>6.2536999999999954E-2</v>
      </c>
      <c r="S149" s="18">
        <f>MAX(0,total_abstraction_km3!S149-domestic_gross_demand_km3!S149-industry_water_withdrawal_km3!S149)</f>
        <v>0.12353800000000004</v>
      </c>
      <c r="T149" s="18">
        <f>MAX(0,total_abstraction_km3!T149-domestic_gross_demand_km3!T149-industry_water_withdrawal_km3!T149)</f>
        <v>9.3627999999999934E-2</v>
      </c>
      <c r="U149" s="18">
        <f>MAX(0,total_abstraction_km3!U149-domestic_gross_demand_km3!U149-industry_water_withdrawal_km3!U149)</f>
        <v>7.616400000000012E-2</v>
      </c>
      <c r="V149" s="18">
        <f>MAX(0,total_abstraction_km3!V149-domestic_gross_demand_km3!V149-industry_water_withdrawal_km3!V149)</f>
        <v>5.168000000000017E-2</v>
      </c>
      <c r="W149" s="18">
        <f>MAX(0,total_abstraction_km3!W149-domestic_gross_demand_km3!W149-industry_water_withdrawal_km3!W149)</f>
        <v>0.13790400000000003</v>
      </c>
      <c r="X149" s="18">
        <f>MAX(0,total_abstraction_km3!X149-domestic_gross_demand_km3!X149-industry_water_withdrawal_km3!X149)</f>
        <v>0.10808199999999979</v>
      </c>
      <c r="Y149" s="18">
        <f>MAX(0,total_abstraction_km3!Y149-domestic_gross_demand_km3!Y149-industry_water_withdrawal_km3!Y149)</f>
        <v>3.9277000000000006E-2</v>
      </c>
      <c r="Z149" s="18">
        <f>MAX(0,total_abstraction_km3!Z149-domestic_gross_demand_km3!Z149-industry_water_withdrawal_km3!Z149)</f>
        <v>6.8204000000000153E-2</v>
      </c>
      <c r="AA149" s="18">
        <f>MAX(0,total_abstraction_km3!AA149-domestic_gross_demand_km3!AA149-industry_water_withdrawal_km3!AA149)</f>
        <v>0.14837400000000001</v>
      </c>
      <c r="AB149" s="18">
        <f>MAX(0,total_abstraction_km3!AB149-domestic_gross_demand_km3!AB149-industry_water_withdrawal_km3!AB149)</f>
        <v>4.2929999999999913E-2</v>
      </c>
      <c r="AC149" s="18">
        <f>MAX(0,total_abstraction_km3!AC149-domestic_gross_demand_km3!AC149-industry_water_withdrawal_km3!AC149)</f>
        <v>0.14084000000000008</v>
      </c>
      <c r="AD149" s="18">
        <f>MAX(0,total_abstraction_km3!AD149-domestic_gross_demand_km3!AD149-industry_water_withdrawal_km3!AD149)</f>
        <v>6.4454000000000233E-2</v>
      </c>
      <c r="AE149" s="18">
        <f>MAX(0,total_abstraction_km3!AE149-domestic_gross_demand_km3!AE149-industry_water_withdrawal_km3!AE149)</f>
        <v>0.18288400000000005</v>
      </c>
      <c r="AF149" s="18">
        <f>MAX(0,total_abstraction_km3!AF149-domestic_gross_demand_km3!AF149-industry_water_withdrawal_km3!AF149)</f>
        <v>6.7790000000000239E-2</v>
      </c>
      <c r="AG149" s="18">
        <f>MAX(0,total_abstraction_km3!AG149-domestic_gross_demand_km3!AG149-industry_water_withdrawal_km3!AG149)</f>
        <v>5.0555000000000128E-2</v>
      </c>
      <c r="AH149" s="18">
        <f>MAX(0,total_abstraction_km3!AH149-domestic_gross_demand_km3!AH149-industry_water_withdrawal_km3!AH149)</f>
        <v>0.15620299999999987</v>
      </c>
      <c r="AI149" s="18">
        <f>MAX(0,total_abstraction_km3!AI149-domestic_gross_demand_km3!AI149-industry_water_withdrawal_km3!AI149)</f>
        <v>7.3065999999999853E-2</v>
      </c>
      <c r="AJ149" s="18">
        <f>MAX(0,total_abstraction_km3!AJ149-domestic_gross_demand_km3!AJ149-industry_water_withdrawal_km3!AJ149)</f>
        <v>4.4765000000000166E-2</v>
      </c>
      <c r="AK149" s="18">
        <f>MAX(0,total_abstraction_km3!AK149-domestic_gross_demand_km3!AK149-industry_water_withdrawal_km3!AK149)</f>
        <v>7.2212000000000165E-2</v>
      </c>
      <c r="AL149" s="18">
        <f>MAX(0,total_abstraction_km3!AL149-domestic_gross_demand_km3!AL149-industry_water_withdrawal_km3!AL149)</f>
        <v>5.7808000000000082E-2</v>
      </c>
      <c r="AM149" s="18">
        <f>MAX(0,total_abstraction_km3!AM149-domestic_gross_demand_km3!AM149-industry_water_withdrawal_km3!AM149)</f>
        <v>6.7214000000000329E-2</v>
      </c>
      <c r="AN149" s="18">
        <f>MAX(0,total_abstraction_km3!AN149-domestic_gross_demand_km3!AN149-industry_water_withdrawal_km3!AN149)</f>
        <v>0.21985100000000002</v>
      </c>
      <c r="AO149" s="18">
        <f>MAX(0,total_abstraction_km3!AO149-domestic_gross_demand_km3!AO149-industry_water_withdrawal_km3!AO149)</f>
        <v>0</v>
      </c>
      <c r="AP149" s="18">
        <f>MAX(0,total_abstraction_km3!AP149-domestic_gross_demand_km3!AP149-industry_water_withdrawal_km3!AP149)</f>
        <v>0.12665000000000015</v>
      </c>
      <c r="AQ149" s="18">
        <f>MAX(0,total_abstraction_km3!AQ149-domestic_gross_demand_km3!AQ149-industry_water_withdrawal_km3!AQ149)</f>
        <v>9.7159999999999913E-2</v>
      </c>
      <c r="AR149" s="18">
        <f>MAX(0,total_abstraction_km3!AR149-domestic_gross_demand_km3!AR149-industry_water_withdrawal_km3!AR149)</f>
        <v>1.9520000000000204E-2</v>
      </c>
      <c r="AS149" s="18">
        <f>MAX(0,total_abstraction_km3!AS149-domestic_gross_demand_km3!AS149-industry_water_withdrawal_km3!AS149)</f>
        <v>0</v>
      </c>
      <c r="AT149" s="18">
        <f>MAX(0,total_abstraction_km3!AT149-domestic_gross_demand_km3!AT149-industry_water_withdrawal_km3!AT149)</f>
        <v>0</v>
      </c>
      <c r="AU149" s="18">
        <f>MAX(0,total_abstraction_km3!AU149-domestic_gross_demand_km3!AU149-industry_water_withdrawal_km3!AU149)</f>
        <v>0.15777799999999975</v>
      </c>
      <c r="AV149" s="18">
        <f>MAX(0,total_abstraction_km3!AV149-domestic_gross_demand_km3!AV149-industry_water_withdrawal_km3!AV149)</f>
        <v>4.2783999999999933E-2</v>
      </c>
      <c r="AW149" s="18">
        <f>MAX(0,total_abstraction_km3!AW149-domestic_gross_demand_km3!AW149-industry_water_withdrawal_km3!AW149)</f>
        <v>0</v>
      </c>
      <c r="AX149" s="18">
        <f>MAX(0,total_abstraction_km3!AX149-domestic_gross_demand_km3!AX149-industry_water_withdrawal_km3!AX149)</f>
        <v>0.20386000000000037</v>
      </c>
      <c r="AY149" s="18">
        <f>MAX(0,total_abstraction_km3!AY149-domestic_gross_demand_km3!AY149-industry_water_withdrawal_km3!AY149)</f>
        <v>2.7003999999999806E-2</v>
      </c>
      <c r="AZ149" s="18">
        <f>MAX(0,total_abstraction_km3!AZ149-domestic_gross_demand_km3!AZ149-industry_water_withdrawal_km3!AZ149)</f>
        <v>1.1699999999992272E-4</v>
      </c>
      <c r="BA149" s="18">
        <f>MAX(0,total_abstraction_km3!BA149-domestic_gross_demand_km3!BA149-industry_water_withdrawal_km3!BA149)</f>
        <v>4.6542000000000305E-2</v>
      </c>
      <c r="BB149" s="18">
        <f>MAX(0,total_abstraction_km3!BB149-domestic_gross_demand_km3!BB149-industry_water_withdrawal_km3!BB149)</f>
        <v>1.7586000000000102E-2</v>
      </c>
      <c r="BC149" s="18">
        <f>MAX(0,total_abstraction_km3!BC149-domestic_gross_demand_km3!BC149-industry_water_withdrawal_km3!BC149)</f>
        <v>1.4207000000000303E-2</v>
      </c>
      <c r="BD149" s="18">
        <f>MAX(0,total_abstraction_km3!BD149-domestic_gross_demand_km3!BD149-industry_water_withdrawal_km3!BD149)</f>
        <v>0</v>
      </c>
      <c r="BE149" s="18">
        <f>MAX(0,total_abstraction_km3!BE149-domestic_gross_demand_km3!BE149-industry_water_withdrawal_km3!BE149)</f>
        <v>0</v>
      </c>
      <c r="BF149" s="18">
        <f>MAX(0,total_abstraction_km3!BF149-domestic_gross_demand_km3!BF149-industry_water_withdrawal_km3!BF149)</f>
        <v>4.254200000000008E-2</v>
      </c>
      <c r="BG149" s="18">
        <f>MAX(0,total_abstraction_km3!BG149-domestic_gross_demand_km3!BG149-industry_water_withdrawal_km3!BG149)</f>
        <v>5.6220000000002379E-3</v>
      </c>
      <c r="BH149" s="18">
        <f>MAX(0,total_abstraction_km3!BH149-domestic_gross_demand_km3!BH149-industry_water_withdrawal_km3!BH149)</f>
        <v>1.2121000000000492E-2</v>
      </c>
      <c r="BI149" s="18">
        <f>MAX(0,total_abstraction_km3!BI149-domestic_gross_demand_km3!BI149-industry_water_withdrawal_km3!BI149)</f>
        <v>0.10882199999999997</v>
      </c>
      <c r="BJ149" s="18">
        <f>MAX(0,total_abstraction_km3!BJ149-domestic_gross_demand_km3!BJ149-industry_water_withdrawal_km3!BJ149)</f>
        <v>5.5611999999999995E-2</v>
      </c>
      <c r="BK149" s="18">
        <f>MAX(0,total_abstraction_km3!BK149-domestic_gross_demand_km3!BK149-industry_water_withdrawal_km3!BK149)</f>
        <v>0.17781199999999986</v>
      </c>
      <c r="BL149" s="18">
        <f>MAX(0,total_abstraction_km3!BL149-domestic_gross_demand_km3!BL149-industry_water_withdrawal_km3!BL149)</f>
        <v>6.9174534482761008E-2</v>
      </c>
      <c r="BM149" s="18">
        <f>MAX(0,total_abstraction_km3!BM149-domestic_gross_demand_km3!BM149-industry_water_withdrawal_km3!BM149)</f>
        <v>0</v>
      </c>
      <c r="BN149" s="18">
        <f>MAX(0,total_abstraction_km3!BN149-domestic_gross_demand_km3!BN149-industry_water_withdrawal_km3!BN149)</f>
        <v>0</v>
      </c>
      <c r="BO149" s="18">
        <f>MAX(0,total_abstraction_km3!BO149-domestic_gross_demand_km3!BO149-industry_water_withdrawal_km3!BO149)</f>
        <v>0</v>
      </c>
      <c r="BP149" s="18">
        <f>MAX(0,total_abstraction_km3!BP149-domestic_gross_demand_km3!BP149-industry_water_withdrawal_km3!BP149)</f>
        <v>0</v>
      </c>
      <c r="BQ149" s="18">
        <f>MAX(0,total_abstraction_km3!BQ149-domestic_gross_demand_km3!BQ149-industry_water_withdrawal_km3!BQ149)</f>
        <v>0</v>
      </c>
      <c r="BR149" s="18">
        <f>MAX(0,total_abstraction_km3!BR149-domestic_gross_demand_km3!BR149-industry_water_withdrawal_km3!BR149)</f>
        <v>0</v>
      </c>
      <c r="BS149" s="18">
        <f>MAX(0,total_abstraction_km3!BS149-domestic_gross_demand_km3!BS149-industry_water_withdrawal_km3!BS149)</f>
        <v>0</v>
      </c>
      <c r="BT149" s="18">
        <f>MAX(0,total_abstraction_km3!BT149-domestic_gross_demand_km3!BT149-industry_water_withdrawal_km3!BT149)</f>
        <v>0</v>
      </c>
      <c r="BU149" s="18">
        <f>MAX(0,total_abstraction_km3!BU149-domestic_gross_demand_km3!BU149-industry_water_withdrawal_km3!BU149)</f>
        <v>0</v>
      </c>
      <c r="BV149" s="18">
        <f>MAX(0,total_abstraction_km3!BV149-domestic_gross_demand_km3!BV149-industry_water_withdrawal_km3!BV149)</f>
        <v>0</v>
      </c>
      <c r="BW149" s="18">
        <f>MAX(0,total_abstraction_km3!BW149-domestic_gross_demand_km3!BW149-industry_water_withdrawal_km3!BW149)</f>
        <v>6.4235599999999948E-2</v>
      </c>
      <c r="BX149" s="18">
        <f>MAX(0,total_abstraction_km3!BX149-domestic_gross_demand_km3!BX149-industry_water_withdrawal_km3!BX149)</f>
        <v>2.8438185645157047E-2</v>
      </c>
      <c r="BY149" s="18">
        <f>MAX(0,total_abstraction_km3!BY149-domestic_gross_demand_km3!BY149-industry_water_withdrawal_km3!BY149)</f>
        <v>8.5237199999999902E-2</v>
      </c>
      <c r="BZ149" s="18">
        <f>MAX(0,total_abstraction_km3!BZ149-domestic_gross_demand_km3!BZ149-industry_water_withdrawal_km3!BZ149)</f>
        <v>1.866702085335584E-2</v>
      </c>
      <c r="CA149" s="18">
        <f>MAX(0,total_abstraction_km3!CA149-domestic_gross_demand_km3!CA149-industry_water_withdrawal_km3!CA149)</f>
        <v>8.385560000000003E-2</v>
      </c>
      <c r="CB149" s="18">
        <f>MAX(0,total_abstraction_km3!CB149-domestic_gross_demand_km3!CB149-industry_water_withdrawal_km3!CB149)</f>
        <v>1.7142199037536499E-2</v>
      </c>
      <c r="CC149" s="18">
        <f>MAX(0,total_abstraction_km3!CC149-domestic_gross_demand_km3!CC149-industry_water_withdrawal_km3!CC149)</f>
        <v>8.2621399999999845E-2</v>
      </c>
      <c r="CD149" s="18">
        <f>MAX(0,total_abstraction_km3!CD149-domestic_gross_demand_km3!CD149-industry_water_withdrawal_km3!CD149)</f>
        <v>3.7924345004382159E-3</v>
      </c>
      <c r="CE149" s="18">
        <f>MAX(0,total_abstraction_km3!CE149-domestic_gross_demand_km3!CE149-industry_water_withdrawal_km3!CE149)</f>
        <v>9.2960399999999721E-2</v>
      </c>
      <c r="CF149" s="18">
        <f>MAX(0,total_abstraction_km3!CF149-domestic_gross_demand_km3!CF149-industry_water_withdrawal_km3!CF149)</f>
        <v>7.9099611796131994E-3</v>
      </c>
      <c r="CG149" s="18">
        <f>MAX(0,total_abstraction_km3!CG149-domestic_gross_demand_km3!CG149-industry_water_withdrawal_km3!CG149)</f>
        <v>0.10609960000000007</v>
      </c>
      <c r="CH149" s="18">
        <f>MAX(0,total_abstraction_km3!CH149-domestic_gross_demand_km3!CH149-industry_water_withdrawal_km3!CH149)</f>
        <v>3.4135344098393805E-2</v>
      </c>
      <c r="CI149" s="18">
        <f>MAX(0,total_abstraction_km3!CI149-domestic_gross_demand_km3!CI149-industry_water_withdrawal_km3!CI149)</f>
        <v>9.2370000000000063E-2</v>
      </c>
      <c r="CJ149" s="18">
        <f>MAX(0,total_abstraction_km3!CJ149-domestic_gross_demand_km3!CJ149-industry_water_withdrawal_km3!CJ149)</f>
        <v>3.6406099565840885E-2</v>
      </c>
      <c r="CK149" s="18">
        <f>MAX(0,total_abstraction_km3!CK149-domestic_gross_demand_km3!CK149-industry_water_withdrawal_km3!CK149)</f>
        <v>3.5477999999999899E-2</v>
      </c>
      <c r="CL149" s="18">
        <f>MAX(0,total_abstraction_km3!CL149-domestic_gross_demand_km3!CL149-industry_water_withdrawal_km3!CL149)</f>
        <v>2.2041414286285699E-2</v>
      </c>
      <c r="CM149" s="18">
        <f>MAX(0,total_abstraction_km3!CM149-domestic_gross_demand_km3!CM149-industry_water_withdrawal_km3!CM149)</f>
        <v>7.0825200000000255E-2</v>
      </c>
      <c r="CN149" s="18">
        <f>MAX(0,total_abstraction_km3!CN149-domestic_gross_demand_km3!CN149-industry_water_withdrawal_km3!CN149)</f>
        <v>5.9235209182306708E-2</v>
      </c>
      <c r="CO149" s="18">
        <f>MAX(0,total_abstraction_km3!CO149-domestic_gross_demand_km3!CO149-industry_water_withdrawal_km3!CO149)</f>
        <v>2.1091199999999866E-2</v>
      </c>
      <c r="CP149" s="18">
        <f>MAX(0,total_abstraction_km3!CP149-domestic_gross_demand_km3!CP149-industry_water_withdrawal_km3!CP149)</f>
        <v>0</v>
      </c>
      <c r="CQ149" s="18">
        <f>MAX(0,total_abstraction_km3!CQ149-domestic_gross_demand_km3!CQ149-industry_water_withdrawal_km3!CQ149)</f>
        <v>0</v>
      </c>
      <c r="CR149" s="18">
        <f>MAX(0,total_abstraction_km3!CR149-domestic_gross_demand_km3!CR149-industry_water_withdrawal_km3!CR149)</f>
        <v>1.3956698965517295E-2</v>
      </c>
      <c r="CS149" s="18">
        <f>MAX(0,total_abstraction_km3!CS149-domestic_gross_demand_km3!CS149-industry_water_withdrawal_km3!CS149)</f>
        <v>0.11408199999999979</v>
      </c>
      <c r="CT149" s="18">
        <f>MAX(0,total_abstraction_km3!CT149-domestic_gross_demand_km3!CT149-industry_water_withdrawal_km3!CT149)</f>
        <v>5.1372458234522078E-2</v>
      </c>
    </row>
    <row r="150" spans="1:98" x14ac:dyDescent="0.25">
      <c r="A150" s="18">
        <v>230</v>
      </c>
      <c r="B150" s="18" t="s">
        <v>2059</v>
      </c>
      <c r="C150" s="18" t="s">
        <v>680</v>
      </c>
      <c r="D150" s="18" t="s">
        <v>412</v>
      </c>
      <c r="E150" s="18" t="s">
        <v>348</v>
      </c>
      <c r="F150" s="18" t="e">
        <f>MAX(0,total_abstraction_km3!F150-domestic_gross_demand_km3!F150-industry_water_withdrawal_km3!F150)</f>
        <v>#VALUE!</v>
      </c>
      <c r="G150" s="18" t="e">
        <f>MAX(0,total_abstraction_km3!G150-domestic_gross_demand_km3!G150-industry_water_withdrawal_km3!G150)</f>
        <v>#VALUE!</v>
      </c>
      <c r="H150" s="18" t="e">
        <f>MAX(0,total_abstraction_km3!H150-domestic_gross_demand_km3!H150-industry_water_withdrawal_km3!H150)</f>
        <v>#VALUE!</v>
      </c>
      <c r="I150" s="18" t="e">
        <f>MAX(0,total_abstraction_km3!I150-domestic_gross_demand_km3!I150-industry_water_withdrawal_km3!I150)</f>
        <v>#VALUE!</v>
      </c>
      <c r="J150" s="18" t="e">
        <f>MAX(0,total_abstraction_km3!J150-domestic_gross_demand_km3!J150-industry_water_withdrawal_km3!J150)</f>
        <v>#VALUE!</v>
      </c>
      <c r="K150" s="18" t="e">
        <f>MAX(0,total_abstraction_km3!K150-domestic_gross_demand_km3!K150-industry_water_withdrawal_km3!K150)</f>
        <v>#VALUE!</v>
      </c>
      <c r="L150" s="18" t="e">
        <f>MAX(0,total_abstraction_km3!L150-domestic_gross_demand_km3!L150-industry_water_withdrawal_km3!L150)</f>
        <v>#VALUE!</v>
      </c>
      <c r="M150" s="18" t="e">
        <f>MAX(0,total_abstraction_km3!M150-domestic_gross_demand_km3!M150-industry_water_withdrawal_km3!M150)</f>
        <v>#VALUE!</v>
      </c>
      <c r="N150" s="18" t="e">
        <f>MAX(0,total_abstraction_km3!N150-domestic_gross_demand_km3!N150-industry_water_withdrawal_km3!N150)</f>
        <v>#VALUE!</v>
      </c>
      <c r="O150" s="18" t="e">
        <f>MAX(0,total_abstraction_km3!O150-domestic_gross_demand_km3!O150-industry_water_withdrawal_km3!O150)</f>
        <v>#VALUE!</v>
      </c>
      <c r="P150" s="18" t="e">
        <f>MAX(0,total_abstraction_km3!P150-domestic_gross_demand_km3!P150-industry_water_withdrawal_km3!P150)</f>
        <v>#VALUE!</v>
      </c>
      <c r="Q150" s="18" t="e">
        <f>MAX(0,total_abstraction_km3!Q150-domestic_gross_demand_km3!Q150-industry_water_withdrawal_km3!Q150)</f>
        <v>#VALUE!</v>
      </c>
      <c r="R150" s="18" t="e">
        <f>MAX(0,total_abstraction_km3!R150-domestic_gross_demand_km3!R150-industry_water_withdrawal_km3!R150)</f>
        <v>#VALUE!</v>
      </c>
      <c r="S150" s="18" t="e">
        <f>MAX(0,total_abstraction_km3!S150-domestic_gross_demand_km3!S150-industry_water_withdrawal_km3!S150)</f>
        <v>#VALUE!</v>
      </c>
      <c r="T150" s="18" t="e">
        <f>MAX(0,total_abstraction_km3!T150-domestic_gross_demand_km3!T150-industry_water_withdrawal_km3!T150)</f>
        <v>#VALUE!</v>
      </c>
      <c r="U150" s="18" t="e">
        <f>MAX(0,total_abstraction_km3!U150-domestic_gross_demand_km3!U150-industry_water_withdrawal_km3!U150)</f>
        <v>#VALUE!</v>
      </c>
      <c r="V150" s="18" t="e">
        <f>MAX(0,total_abstraction_km3!V150-domestic_gross_demand_km3!V150-industry_water_withdrawal_km3!V150)</f>
        <v>#VALUE!</v>
      </c>
      <c r="W150" s="18" t="e">
        <f>MAX(0,total_abstraction_km3!W150-domestic_gross_demand_km3!W150-industry_water_withdrawal_km3!W150)</f>
        <v>#VALUE!</v>
      </c>
      <c r="X150" s="18" t="e">
        <f>MAX(0,total_abstraction_km3!X150-domestic_gross_demand_km3!X150-industry_water_withdrawal_km3!X150)</f>
        <v>#VALUE!</v>
      </c>
      <c r="Y150" s="18" t="e">
        <f>MAX(0,total_abstraction_km3!Y150-domestic_gross_demand_km3!Y150-industry_water_withdrawal_km3!Y150)</f>
        <v>#VALUE!</v>
      </c>
      <c r="Z150" s="18" t="e">
        <f>MAX(0,total_abstraction_km3!Z150-domestic_gross_demand_km3!Z150-industry_water_withdrawal_km3!Z150)</f>
        <v>#VALUE!</v>
      </c>
      <c r="AA150" s="18" t="e">
        <f>MAX(0,total_abstraction_km3!AA150-domestic_gross_demand_km3!AA150-industry_water_withdrawal_km3!AA150)</f>
        <v>#VALUE!</v>
      </c>
      <c r="AB150" s="18" t="e">
        <f>MAX(0,total_abstraction_km3!AB150-domestic_gross_demand_km3!AB150-industry_water_withdrawal_km3!AB150)</f>
        <v>#VALUE!</v>
      </c>
      <c r="AC150" s="18" t="e">
        <f>MAX(0,total_abstraction_km3!AC150-domestic_gross_demand_km3!AC150-industry_water_withdrawal_km3!AC150)</f>
        <v>#VALUE!</v>
      </c>
      <c r="AD150" s="18" t="e">
        <f>MAX(0,total_abstraction_km3!AD150-domestic_gross_demand_km3!AD150-industry_water_withdrawal_km3!AD150)</f>
        <v>#VALUE!</v>
      </c>
      <c r="AE150" s="18" t="e">
        <f>MAX(0,total_abstraction_km3!AE150-domestic_gross_demand_km3!AE150-industry_water_withdrawal_km3!AE150)</f>
        <v>#VALUE!</v>
      </c>
      <c r="AF150" s="18" t="e">
        <f>MAX(0,total_abstraction_km3!AF150-domestic_gross_demand_km3!AF150-industry_water_withdrawal_km3!AF150)</f>
        <v>#VALUE!</v>
      </c>
      <c r="AG150" s="18" t="e">
        <f>MAX(0,total_abstraction_km3!AG150-domestic_gross_demand_km3!AG150-industry_water_withdrawal_km3!AG150)</f>
        <v>#VALUE!</v>
      </c>
      <c r="AH150" s="18" t="e">
        <f>MAX(0,total_abstraction_km3!AH150-domestic_gross_demand_km3!AH150-industry_water_withdrawal_km3!AH150)</f>
        <v>#VALUE!</v>
      </c>
      <c r="AI150" s="18" t="e">
        <f>MAX(0,total_abstraction_km3!AI150-domestic_gross_demand_km3!AI150-industry_water_withdrawal_km3!AI150)</f>
        <v>#VALUE!</v>
      </c>
      <c r="AJ150" s="18" t="e">
        <f>MAX(0,total_abstraction_km3!AJ150-domestic_gross_demand_km3!AJ150-industry_water_withdrawal_km3!AJ150)</f>
        <v>#VALUE!</v>
      </c>
      <c r="AK150" s="18" t="e">
        <f>MAX(0,total_abstraction_km3!AK150-domestic_gross_demand_km3!AK150-industry_water_withdrawal_km3!AK150)</f>
        <v>#VALUE!</v>
      </c>
      <c r="AL150" s="18" t="e">
        <f>MAX(0,total_abstraction_km3!AL150-domestic_gross_demand_km3!AL150-industry_water_withdrawal_km3!AL150)</f>
        <v>#VALUE!</v>
      </c>
      <c r="AM150" s="18" t="e">
        <f>MAX(0,total_abstraction_km3!AM150-domestic_gross_demand_km3!AM150-industry_water_withdrawal_km3!AM150)</f>
        <v>#VALUE!</v>
      </c>
      <c r="AN150" s="18" t="e">
        <f>MAX(0,total_abstraction_km3!AN150-domestic_gross_demand_km3!AN150-industry_water_withdrawal_km3!AN150)</f>
        <v>#VALUE!</v>
      </c>
      <c r="AO150" s="18" t="e">
        <f>MAX(0,total_abstraction_km3!AO150-domestic_gross_demand_km3!AO150-industry_water_withdrawal_km3!AO150)</f>
        <v>#VALUE!</v>
      </c>
      <c r="AP150" s="18" t="e">
        <f>MAX(0,total_abstraction_km3!AP150-domestic_gross_demand_km3!AP150-industry_water_withdrawal_km3!AP150)</f>
        <v>#VALUE!</v>
      </c>
      <c r="AQ150" s="18" t="e">
        <f>MAX(0,total_abstraction_km3!AQ150-domestic_gross_demand_km3!AQ150-industry_water_withdrawal_km3!AQ150)</f>
        <v>#VALUE!</v>
      </c>
      <c r="AR150" s="18" t="e">
        <f>MAX(0,total_abstraction_km3!AR150-domestic_gross_demand_km3!AR150-industry_water_withdrawal_km3!AR150)</f>
        <v>#VALUE!</v>
      </c>
      <c r="AS150" s="18" t="e">
        <f>MAX(0,total_abstraction_km3!AS150-domestic_gross_demand_km3!AS150-industry_water_withdrawal_km3!AS150)</f>
        <v>#VALUE!</v>
      </c>
      <c r="AT150" s="18" t="e">
        <f>MAX(0,total_abstraction_km3!AT150-domestic_gross_demand_km3!AT150-industry_water_withdrawal_km3!AT150)</f>
        <v>#VALUE!</v>
      </c>
      <c r="AU150" s="18" t="e">
        <f>MAX(0,total_abstraction_km3!AU150-domestic_gross_demand_km3!AU150-industry_water_withdrawal_km3!AU150)</f>
        <v>#VALUE!</v>
      </c>
      <c r="AV150" s="18" t="e">
        <f>MAX(0,total_abstraction_km3!AV150-domestic_gross_demand_km3!AV150-industry_water_withdrawal_km3!AV150)</f>
        <v>#VALUE!</v>
      </c>
      <c r="AW150" s="18" t="e">
        <f>MAX(0,total_abstraction_km3!AW150-domestic_gross_demand_km3!AW150-industry_water_withdrawal_km3!AW150)</f>
        <v>#VALUE!</v>
      </c>
      <c r="AX150" s="18" t="e">
        <f>MAX(0,total_abstraction_km3!AX150-domestic_gross_demand_km3!AX150-industry_water_withdrawal_km3!AX150)</f>
        <v>#VALUE!</v>
      </c>
      <c r="AY150" s="18" t="e">
        <f>MAX(0,total_abstraction_km3!AY150-domestic_gross_demand_km3!AY150-industry_water_withdrawal_km3!AY150)</f>
        <v>#VALUE!</v>
      </c>
      <c r="AZ150" s="18" t="e">
        <f>MAX(0,total_abstraction_km3!AZ150-domestic_gross_demand_km3!AZ150-industry_water_withdrawal_km3!AZ150)</f>
        <v>#VALUE!</v>
      </c>
      <c r="BA150" s="18" t="e">
        <f>MAX(0,total_abstraction_km3!BA150-domestic_gross_demand_km3!BA150-industry_water_withdrawal_km3!BA150)</f>
        <v>#VALUE!</v>
      </c>
      <c r="BB150" s="18" t="e">
        <f>MAX(0,total_abstraction_km3!BB150-domestic_gross_demand_km3!BB150-industry_water_withdrawal_km3!BB150)</f>
        <v>#VALUE!</v>
      </c>
      <c r="BC150" s="18" t="e">
        <f>MAX(0,total_abstraction_km3!BC150-domestic_gross_demand_km3!BC150-industry_water_withdrawal_km3!BC150)</f>
        <v>#VALUE!</v>
      </c>
      <c r="BD150" s="18" t="e">
        <f>MAX(0,total_abstraction_km3!BD150-domestic_gross_demand_km3!BD150-industry_water_withdrawal_km3!BD150)</f>
        <v>#VALUE!</v>
      </c>
      <c r="BE150" s="18" t="e">
        <f>MAX(0,total_abstraction_km3!BE150-domestic_gross_demand_km3!BE150-industry_water_withdrawal_km3!BE150)</f>
        <v>#VALUE!</v>
      </c>
      <c r="BF150" s="18" t="e">
        <f>MAX(0,total_abstraction_km3!BF150-domestic_gross_demand_km3!BF150-industry_water_withdrawal_km3!BF150)</f>
        <v>#VALUE!</v>
      </c>
      <c r="BG150" s="18" t="e">
        <f>MAX(0,total_abstraction_km3!BG150-domestic_gross_demand_km3!BG150-industry_water_withdrawal_km3!BG150)</f>
        <v>#VALUE!</v>
      </c>
      <c r="BH150" s="18" t="e">
        <f>MAX(0,total_abstraction_km3!BH150-domestic_gross_demand_km3!BH150-industry_water_withdrawal_km3!BH150)</f>
        <v>#VALUE!</v>
      </c>
      <c r="BI150" s="18" t="e">
        <f>MAX(0,total_abstraction_km3!BI150-domestic_gross_demand_km3!BI150-industry_water_withdrawal_km3!BI150)</f>
        <v>#VALUE!</v>
      </c>
      <c r="BJ150" s="18" t="e">
        <f>MAX(0,total_abstraction_km3!BJ150-domestic_gross_demand_km3!BJ150-industry_water_withdrawal_km3!BJ150)</f>
        <v>#VALUE!</v>
      </c>
      <c r="BK150" s="18" t="e">
        <f>MAX(0,total_abstraction_km3!BK150-domestic_gross_demand_km3!BK150-industry_water_withdrawal_km3!BK150)</f>
        <v>#VALUE!</v>
      </c>
      <c r="BL150" s="18" t="e">
        <f>MAX(0,total_abstraction_km3!BL150-domestic_gross_demand_km3!BL150-industry_water_withdrawal_km3!BL150)</f>
        <v>#VALUE!</v>
      </c>
      <c r="BM150" s="18" t="e">
        <f>MAX(0,total_abstraction_km3!BM150-domestic_gross_demand_km3!BM150-industry_water_withdrawal_km3!BM150)</f>
        <v>#VALUE!</v>
      </c>
      <c r="BN150" s="18" t="e">
        <f>MAX(0,total_abstraction_km3!BN150-domestic_gross_demand_km3!BN150-industry_water_withdrawal_km3!BN150)</f>
        <v>#VALUE!</v>
      </c>
      <c r="BO150" s="18" t="e">
        <f>MAX(0,total_abstraction_km3!BO150-domestic_gross_demand_km3!BO150-industry_water_withdrawal_km3!BO150)</f>
        <v>#VALUE!</v>
      </c>
      <c r="BP150" s="18" t="e">
        <f>MAX(0,total_abstraction_km3!BP150-domestic_gross_demand_km3!BP150-industry_water_withdrawal_km3!BP150)</f>
        <v>#VALUE!</v>
      </c>
      <c r="BQ150" s="18" t="e">
        <f>MAX(0,total_abstraction_km3!BQ150-domestic_gross_demand_km3!BQ150-industry_water_withdrawal_km3!BQ150)</f>
        <v>#VALUE!</v>
      </c>
      <c r="BR150" s="18" t="e">
        <f>MAX(0,total_abstraction_km3!BR150-domestic_gross_demand_km3!BR150-industry_water_withdrawal_km3!BR150)</f>
        <v>#VALUE!</v>
      </c>
      <c r="BS150" s="18" t="e">
        <f>MAX(0,total_abstraction_km3!BS150-domestic_gross_demand_km3!BS150-industry_water_withdrawal_km3!BS150)</f>
        <v>#VALUE!</v>
      </c>
      <c r="BT150" s="18" t="e">
        <f>MAX(0,total_abstraction_km3!BT150-domestic_gross_demand_km3!BT150-industry_water_withdrawal_km3!BT150)</f>
        <v>#VALUE!</v>
      </c>
      <c r="BU150" s="18" t="e">
        <f>MAX(0,total_abstraction_km3!BU150-domestic_gross_demand_km3!BU150-industry_water_withdrawal_km3!BU150)</f>
        <v>#VALUE!</v>
      </c>
      <c r="BV150" s="18" t="e">
        <f>MAX(0,total_abstraction_km3!BV150-domestic_gross_demand_km3!BV150-industry_water_withdrawal_km3!BV150)</f>
        <v>#VALUE!</v>
      </c>
      <c r="BW150" s="18" t="e">
        <f>MAX(0,total_abstraction_km3!BW150-domestic_gross_demand_km3!BW150-industry_water_withdrawal_km3!BW150)</f>
        <v>#VALUE!</v>
      </c>
      <c r="BX150" s="18" t="e">
        <f>MAX(0,total_abstraction_km3!BX150-domestic_gross_demand_km3!BX150-industry_water_withdrawal_km3!BX150)</f>
        <v>#VALUE!</v>
      </c>
      <c r="BY150" s="18" t="e">
        <f>MAX(0,total_abstraction_km3!BY150-domestic_gross_demand_km3!BY150-industry_water_withdrawal_km3!BY150)</f>
        <v>#VALUE!</v>
      </c>
      <c r="BZ150" s="18" t="e">
        <f>MAX(0,total_abstraction_km3!BZ150-domestic_gross_demand_km3!BZ150-industry_water_withdrawal_km3!BZ150)</f>
        <v>#VALUE!</v>
      </c>
      <c r="CA150" s="18" t="e">
        <f>MAX(0,total_abstraction_km3!CA150-domestic_gross_demand_km3!CA150-industry_water_withdrawal_km3!CA150)</f>
        <v>#VALUE!</v>
      </c>
      <c r="CB150" s="18" t="e">
        <f>MAX(0,total_abstraction_km3!CB150-domestic_gross_demand_km3!CB150-industry_water_withdrawal_km3!CB150)</f>
        <v>#VALUE!</v>
      </c>
      <c r="CC150" s="18" t="e">
        <f>MAX(0,total_abstraction_km3!CC150-domestic_gross_demand_km3!CC150-industry_water_withdrawal_km3!CC150)</f>
        <v>#VALUE!</v>
      </c>
      <c r="CD150" s="18" t="e">
        <f>MAX(0,total_abstraction_km3!CD150-domestic_gross_demand_km3!CD150-industry_water_withdrawal_km3!CD150)</f>
        <v>#VALUE!</v>
      </c>
      <c r="CE150" s="18" t="e">
        <f>MAX(0,total_abstraction_km3!CE150-domestic_gross_demand_km3!CE150-industry_water_withdrawal_km3!CE150)</f>
        <v>#VALUE!</v>
      </c>
      <c r="CF150" s="18" t="e">
        <f>MAX(0,total_abstraction_km3!CF150-domestic_gross_demand_km3!CF150-industry_water_withdrawal_km3!CF150)</f>
        <v>#VALUE!</v>
      </c>
      <c r="CG150" s="18" t="e">
        <f>MAX(0,total_abstraction_km3!CG150-domestic_gross_demand_km3!CG150-industry_water_withdrawal_km3!CG150)</f>
        <v>#VALUE!</v>
      </c>
      <c r="CH150" s="18" t="e">
        <f>MAX(0,total_abstraction_km3!CH150-domestic_gross_demand_km3!CH150-industry_water_withdrawal_km3!CH150)</f>
        <v>#VALUE!</v>
      </c>
      <c r="CI150" s="18" t="e">
        <f>MAX(0,total_abstraction_km3!CI150-domestic_gross_demand_km3!CI150-industry_water_withdrawal_km3!CI150)</f>
        <v>#VALUE!</v>
      </c>
      <c r="CJ150" s="18" t="e">
        <f>MAX(0,total_abstraction_km3!CJ150-domestic_gross_demand_km3!CJ150-industry_water_withdrawal_km3!CJ150)</f>
        <v>#VALUE!</v>
      </c>
      <c r="CK150" s="18" t="e">
        <f>MAX(0,total_abstraction_km3!CK150-domestic_gross_demand_km3!CK150-industry_water_withdrawal_km3!CK150)</f>
        <v>#VALUE!</v>
      </c>
      <c r="CL150" s="18" t="e">
        <f>MAX(0,total_abstraction_km3!CL150-domestic_gross_demand_km3!CL150-industry_water_withdrawal_km3!CL150)</f>
        <v>#VALUE!</v>
      </c>
      <c r="CM150" s="18" t="e">
        <f>MAX(0,total_abstraction_km3!CM150-domestic_gross_demand_km3!CM150-industry_water_withdrawal_km3!CM150)</f>
        <v>#VALUE!</v>
      </c>
      <c r="CN150" s="18" t="e">
        <f>MAX(0,total_abstraction_km3!CN150-domestic_gross_demand_km3!CN150-industry_water_withdrawal_km3!CN150)</f>
        <v>#VALUE!</v>
      </c>
      <c r="CO150" s="18" t="e">
        <f>MAX(0,total_abstraction_km3!CO150-domestic_gross_demand_km3!CO150-industry_water_withdrawal_km3!CO150)</f>
        <v>#VALUE!</v>
      </c>
      <c r="CP150" s="18" t="e">
        <f>MAX(0,total_abstraction_km3!CP150-domestic_gross_demand_km3!CP150-industry_water_withdrawal_km3!CP150)</f>
        <v>#VALUE!</v>
      </c>
      <c r="CQ150" s="18" t="e">
        <f>MAX(0,total_abstraction_km3!CQ150-domestic_gross_demand_km3!CQ150-industry_water_withdrawal_km3!CQ150)</f>
        <v>#VALUE!</v>
      </c>
      <c r="CR150" s="18" t="e">
        <f>MAX(0,total_abstraction_km3!CR150-domestic_gross_demand_km3!CR150-industry_water_withdrawal_km3!CR150)</f>
        <v>#VALUE!</v>
      </c>
      <c r="CS150" s="18" t="e">
        <f>MAX(0,total_abstraction_km3!CS150-domestic_gross_demand_km3!CS150-industry_water_withdrawal_km3!CS150)</f>
        <v>#VALUE!</v>
      </c>
      <c r="CT150" s="18" t="e">
        <f>MAX(0,total_abstraction_km3!CT150-domestic_gross_demand_km3!CT150-industry_water_withdrawal_km3!CT150)</f>
        <v>#VALUE!</v>
      </c>
    </row>
    <row r="151" spans="1:98" x14ac:dyDescent="0.25">
      <c r="A151" s="18">
        <v>231</v>
      </c>
      <c r="B151" s="18" t="s">
        <v>2060</v>
      </c>
      <c r="C151" s="18" t="s">
        <v>681</v>
      </c>
      <c r="D151" s="18" t="s">
        <v>412</v>
      </c>
      <c r="E151" s="18" t="s">
        <v>256</v>
      </c>
      <c r="F151" s="18">
        <f>MAX(0,total_abstraction_km3!F151-domestic_gross_demand_km3!F151-industry_water_withdrawal_km3!F151)</f>
        <v>0</v>
      </c>
      <c r="G151" s="18">
        <f>MAX(0,total_abstraction_km3!G151-domestic_gross_demand_km3!G151-industry_water_withdrawal_km3!G151)</f>
        <v>0</v>
      </c>
      <c r="H151" s="18">
        <f>MAX(0,total_abstraction_km3!H151-domestic_gross_demand_km3!H151-industry_water_withdrawal_km3!H151)</f>
        <v>0</v>
      </c>
      <c r="I151" s="18">
        <f>MAX(0,total_abstraction_km3!I151-domestic_gross_demand_km3!I151-industry_water_withdrawal_km3!I151)</f>
        <v>0</v>
      </c>
      <c r="J151" s="18">
        <f>MAX(0,total_abstraction_km3!J151-domestic_gross_demand_km3!J151-industry_water_withdrawal_km3!J151)</f>
        <v>0</v>
      </c>
      <c r="K151" s="18">
        <f>MAX(0,total_abstraction_km3!K151-domestic_gross_demand_km3!K151-industry_water_withdrawal_km3!K151)</f>
        <v>0</v>
      </c>
      <c r="L151" s="18">
        <f>MAX(0,total_abstraction_km3!L151-domestic_gross_demand_km3!L151-industry_water_withdrawal_km3!L151)</f>
        <v>0</v>
      </c>
      <c r="M151" s="18">
        <f>MAX(0,total_abstraction_km3!M151-domestic_gross_demand_km3!M151-industry_water_withdrawal_km3!M151)</f>
        <v>0</v>
      </c>
      <c r="N151" s="18">
        <f>MAX(0,total_abstraction_km3!N151-domestic_gross_demand_km3!N151-industry_water_withdrawal_km3!N151)</f>
        <v>0</v>
      </c>
      <c r="O151" s="18">
        <f>MAX(0,total_abstraction_km3!O151-domestic_gross_demand_km3!O151-industry_water_withdrawal_km3!O151)</f>
        <v>0</v>
      </c>
      <c r="P151" s="18">
        <f>MAX(0,total_abstraction_km3!P151-domestic_gross_demand_km3!P151-industry_water_withdrawal_km3!P151)</f>
        <v>0</v>
      </c>
      <c r="Q151" s="18">
        <f>MAX(0,total_abstraction_km3!Q151-domestic_gross_demand_km3!Q151-industry_water_withdrawal_km3!Q151)</f>
        <v>0</v>
      </c>
      <c r="R151" s="18">
        <f>MAX(0,total_abstraction_km3!R151-domestic_gross_demand_km3!R151-industry_water_withdrawal_km3!R151)</f>
        <v>0</v>
      </c>
      <c r="S151" s="18">
        <f>MAX(0,total_abstraction_km3!S151-domestic_gross_demand_km3!S151-industry_water_withdrawal_km3!S151)</f>
        <v>0</v>
      </c>
      <c r="T151" s="18">
        <f>MAX(0,total_abstraction_km3!T151-domestic_gross_demand_km3!T151-industry_water_withdrawal_km3!T151)</f>
        <v>0</v>
      </c>
      <c r="U151" s="18">
        <f>MAX(0,total_abstraction_km3!U151-domestic_gross_demand_km3!U151-industry_water_withdrawal_km3!U151)</f>
        <v>0</v>
      </c>
      <c r="V151" s="18">
        <f>MAX(0,total_abstraction_km3!V151-domestic_gross_demand_km3!V151-industry_water_withdrawal_km3!V151)</f>
        <v>0</v>
      </c>
      <c r="W151" s="18">
        <f>MAX(0,total_abstraction_km3!W151-domestic_gross_demand_km3!W151-industry_water_withdrawal_km3!W151)</f>
        <v>0</v>
      </c>
      <c r="X151" s="18">
        <f>MAX(0,total_abstraction_km3!X151-domestic_gross_demand_km3!X151-industry_water_withdrawal_km3!X151)</f>
        <v>0</v>
      </c>
      <c r="Y151" s="18">
        <f>MAX(0,total_abstraction_km3!Y151-domestic_gross_demand_km3!Y151-industry_water_withdrawal_km3!Y151)</f>
        <v>0</v>
      </c>
      <c r="Z151" s="18">
        <f>MAX(0,total_abstraction_km3!Z151-domestic_gross_demand_km3!Z151-industry_water_withdrawal_km3!Z151)</f>
        <v>0</v>
      </c>
      <c r="AA151" s="18">
        <f>MAX(0,total_abstraction_km3!AA151-domestic_gross_demand_km3!AA151-industry_water_withdrawal_km3!AA151)</f>
        <v>0</v>
      </c>
      <c r="AB151" s="18">
        <f>MAX(0,total_abstraction_km3!AB151-domestic_gross_demand_km3!AB151-industry_water_withdrawal_km3!AB151)</f>
        <v>0</v>
      </c>
      <c r="AC151" s="18">
        <f>MAX(0,total_abstraction_km3!AC151-domestic_gross_demand_km3!AC151-industry_water_withdrawal_km3!AC151)</f>
        <v>0</v>
      </c>
      <c r="AD151" s="18">
        <f>MAX(0,total_abstraction_km3!AD151-domestic_gross_demand_km3!AD151-industry_water_withdrawal_km3!AD151)</f>
        <v>0</v>
      </c>
      <c r="AE151" s="18">
        <f>MAX(0,total_abstraction_km3!AE151-domestic_gross_demand_km3!AE151-industry_water_withdrawal_km3!AE151)</f>
        <v>0</v>
      </c>
      <c r="AF151" s="18">
        <f>MAX(0,total_abstraction_km3!AF151-domestic_gross_demand_km3!AF151-industry_water_withdrawal_km3!AF151)</f>
        <v>0</v>
      </c>
      <c r="AG151" s="18">
        <f>MAX(0,total_abstraction_km3!AG151-domestic_gross_demand_km3!AG151-industry_water_withdrawal_km3!AG151)</f>
        <v>0</v>
      </c>
      <c r="AH151" s="18">
        <f>MAX(0,total_abstraction_km3!AH151-domestic_gross_demand_km3!AH151-industry_water_withdrawal_km3!AH151)</f>
        <v>0</v>
      </c>
      <c r="AI151" s="18">
        <f>MAX(0,total_abstraction_km3!AI151-domestic_gross_demand_km3!AI151-industry_water_withdrawal_km3!AI151)</f>
        <v>0</v>
      </c>
      <c r="AJ151" s="18">
        <f>MAX(0,total_abstraction_km3!AJ151-domestic_gross_demand_km3!AJ151-industry_water_withdrawal_km3!AJ151)</f>
        <v>0</v>
      </c>
      <c r="AK151" s="18">
        <f>MAX(0,total_abstraction_km3!AK151-domestic_gross_demand_km3!AK151-industry_water_withdrawal_km3!AK151)</f>
        <v>0</v>
      </c>
      <c r="AL151" s="18">
        <f>MAX(0,total_abstraction_km3!AL151-domestic_gross_demand_km3!AL151-industry_water_withdrawal_km3!AL151)</f>
        <v>0</v>
      </c>
      <c r="AM151" s="18">
        <f>MAX(0,total_abstraction_km3!AM151-domestic_gross_demand_km3!AM151-industry_water_withdrawal_km3!AM151)</f>
        <v>0</v>
      </c>
      <c r="AN151" s="18">
        <f>MAX(0,total_abstraction_km3!AN151-domestic_gross_demand_km3!AN151-industry_water_withdrawal_km3!AN151)</f>
        <v>0</v>
      </c>
      <c r="AO151" s="18">
        <f>MAX(0,total_abstraction_km3!AO151-domestic_gross_demand_km3!AO151-industry_water_withdrawal_km3!AO151)</f>
        <v>0</v>
      </c>
      <c r="AP151" s="18">
        <f>MAX(0,total_abstraction_km3!AP151-domestic_gross_demand_km3!AP151-industry_water_withdrawal_km3!AP151)</f>
        <v>0</v>
      </c>
      <c r="AQ151" s="18">
        <f>MAX(0,total_abstraction_km3!AQ151-domestic_gross_demand_km3!AQ151-industry_water_withdrawal_km3!AQ151)</f>
        <v>0</v>
      </c>
      <c r="AR151" s="18">
        <f>MAX(0,total_abstraction_km3!AR151-domestic_gross_demand_km3!AR151-industry_water_withdrawal_km3!AR151)</f>
        <v>0</v>
      </c>
      <c r="AS151" s="18">
        <f>MAX(0,total_abstraction_km3!AS151-domestic_gross_demand_km3!AS151-industry_water_withdrawal_km3!AS151)</f>
        <v>0</v>
      </c>
      <c r="AT151" s="18">
        <f>MAX(0,total_abstraction_km3!AT151-domestic_gross_demand_km3!AT151-industry_water_withdrawal_km3!AT151)</f>
        <v>0</v>
      </c>
      <c r="AU151" s="18">
        <f>MAX(0,total_abstraction_km3!AU151-domestic_gross_demand_km3!AU151-industry_water_withdrawal_km3!AU151)</f>
        <v>0</v>
      </c>
      <c r="AV151" s="18">
        <f>MAX(0,total_abstraction_km3!AV151-domestic_gross_demand_km3!AV151-industry_water_withdrawal_km3!AV151)</f>
        <v>0</v>
      </c>
      <c r="AW151" s="18">
        <f>MAX(0,total_abstraction_km3!AW151-domestic_gross_demand_km3!AW151-industry_water_withdrawal_km3!AW151)</f>
        <v>0</v>
      </c>
      <c r="AX151" s="18">
        <f>MAX(0,total_abstraction_km3!AX151-domestic_gross_demand_km3!AX151-industry_water_withdrawal_km3!AX151)</f>
        <v>0</v>
      </c>
      <c r="AY151" s="18">
        <f>MAX(0,total_abstraction_km3!AY151-domestic_gross_demand_km3!AY151-industry_water_withdrawal_km3!AY151)</f>
        <v>0</v>
      </c>
      <c r="AZ151" s="18">
        <f>MAX(0,total_abstraction_km3!AZ151-domestic_gross_demand_km3!AZ151-industry_water_withdrawal_km3!AZ151)</f>
        <v>0</v>
      </c>
      <c r="BA151" s="18">
        <f>MAX(0,total_abstraction_km3!BA151-domestic_gross_demand_km3!BA151-industry_water_withdrawal_km3!BA151)</f>
        <v>0</v>
      </c>
      <c r="BB151" s="18">
        <f>MAX(0,total_abstraction_km3!BB151-domestic_gross_demand_km3!BB151-industry_water_withdrawal_km3!BB151)</f>
        <v>0</v>
      </c>
      <c r="BC151" s="18">
        <f>MAX(0,total_abstraction_km3!BC151-domestic_gross_demand_km3!BC151-industry_water_withdrawal_km3!BC151)</f>
        <v>0</v>
      </c>
      <c r="BD151" s="18">
        <f>MAX(0,total_abstraction_km3!BD151-domestic_gross_demand_km3!BD151-industry_water_withdrawal_km3!BD151)</f>
        <v>0</v>
      </c>
      <c r="BE151" s="18">
        <f>MAX(0,total_abstraction_km3!BE151-domestic_gross_demand_km3!BE151-industry_water_withdrawal_km3!BE151)</f>
        <v>0</v>
      </c>
      <c r="BF151" s="18">
        <f>MAX(0,total_abstraction_km3!BF151-domestic_gross_demand_km3!BF151-industry_water_withdrawal_km3!BF151)</f>
        <v>0</v>
      </c>
      <c r="BG151" s="18">
        <f>MAX(0,total_abstraction_km3!BG151-domestic_gross_demand_km3!BG151-industry_water_withdrawal_km3!BG151)</f>
        <v>0</v>
      </c>
      <c r="BH151" s="18">
        <f>MAX(0,total_abstraction_km3!BH151-domestic_gross_demand_km3!BH151-industry_water_withdrawal_km3!BH151)</f>
        <v>0</v>
      </c>
      <c r="BI151" s="18">
        <f>MAX(0,total_abstraction_km3!BI151-domestic_gross_demand_km3!BI151-industry_water_withdrawal_km3!BI151)</f>
        <v>0</v>
      </c>
      <c r="BJ151" s="18">
        <f>MAX(0,total_abstraction_km3!BJ151-domestic_gross_demand_km3!BJ151-industry_water_withdrawal_km3!BJ151)</f>
        <v>0</v>
      </c>
      <c r="BK151" s="18">
        <f>MAX(0,total_abstraction_km3!BK151-domestic_gross_demand_km3!BK151-industry_water_withdrawal_km3!BK151)</f>
        <v>0</v>
      </c>
      <c r="BL151" s="18">
        <f>MAX(0,total_abstraction_km3!BL151-domestic_gross_demand_km3!BL151-industry_water_withdrawal_km3!BL151)</f>
        <v>0</v>
      </c>
      <c r="BM151" s="18">
        <f>MAX(0,total_abstraction_km3!BM151-domestic_gross_demand_km3!BM151-industry_water_withdrawal_km3!BM151)</f>
        <v>0</v>
      </c>
      <c r="BN151" s="18" t="e">
        <f>MAX(0,total_abstraction_km3!BN151-domestic_gross_demand_km3!BN151-industry_water_withdrawal_km3!BN151)</f>
        <v>#VALUE!</v>
      </c>
      <c r="BO151" s="18" t="e">
        <f>MAX(0,total_abstraction_km3!BO151-domestic_gross_demand_km3!BO151-industry_water_withdrawal_km3!BO151)</f>
        <v>#VALUE!</v>
      </c>
      <c r="BP151" s="18" t="e">
        <f>MAX(0,total_abstraction_km3!BP151-domestic_gross_demand_km3!BP151-industry_water_withdrawal_km3!BP151)</f>
        <v>#VALUE!</v>
      </c>
      <c r="BQ151" s="18" t="e">
        <f>MAX(0,total_abstraction_km3!BQ151-domestic_gross_demand_km3!BQ151-industry_water_withdrawal_km3!BQ151)</f>
        <v>#VALUE!</v>
      </c>
      <c r="BR151" s="18" t="e">
        <f>MAX(0,total_abstraction_km3!BR151-domestic_gross_demand_km3!BR151-industry_water_withdrawal_km3!BR151)</f>
        <v>#VALUE!</v>
      </c>
      <c r="BS151" s="18" t="e">
        <f>MAX(0,total_abstraction_km3!BS151-domestic_gross_demand_km3!BS151-industry_water_withdrawal_km3!BS151)</f>
        <v>#VALUE!</v>
      </c>
      <c r="BT151" s="18">
        <f>MAX(0,total_abstraction_km3!BT151-domestic_gross_demand_km3!BT151-industry_water_withdrawal_km3!BT151)</f>
        <v>0</v>
      </c>
      <c r="BU151" s="18" t="e">
        <f>MAX(0,total_abstraction_km3!BU151-domestic_gross_demand_km3!BU151-industry_water_withdrawal_km3!BU151)</f>
        <v>#VALUE!</v>
      </c>
      <c r="BV151" s="18" t="e">
        <f>MAX(0,total_abstraction_km3!BV151-domestic_gross_demand_km3!BV151-industry_water_withdrawal_km3!BV151)</f>
        <v>#VALUE!</v>
      </c>
      <c r="BW151" s="18">
        <f>MAX(0,total_abstraction_km3!BW151-domestic_gross_demand_km3!BW151-industry_water_withdrawal_km3!BW151)</f>
        <v>0</v>
      </c>
      <c r="BX151" s="18">
        <f>MAX(0,total_abstraction_km3!BX151-domestic_gross_demand_km3!BX151-industry_water_withdrawal_km3!BX151)</f>
        <v>0</v>
      </c>
      <c r="BY151" s="18">
        <f>MAX(0,total_abstraction_km3!BY151-domestic_gross_demand_km3!BY151-industry_water_withdrawal_km3!BY151)</f>
        <v>0</v>
      </c>
      <c r="BZ151" s="18">
        <f>MAX(0,total_abstraction_km3!BZ151-domestic_gross_demand_km3!BZ151-industry_water_withdrawal_km3!BZ151)</f>
        <v>0</v>
      </c>
      <c r="CA151" s="18">
        <f>MAX(0,total_abstraction_km3!CA151-domestic_gross_demand_km3!CA151-industry_water_withdrawal_km3!CA151)</f>
        <v>0</v>
      </c>
      <c r="CB151" s="18">
        <f>MAX(0,total_abstraction_km3!CB151-domestic_gross_demand_km3!CB151-industry_water_withdrawal_km3!CB151)</f>
        <v>0</v>
      </c>
      <c r="CC151" s="18">
        <f>MAX(0,total_abstraction_km3!CC151-domestic_gross_demand_km3!CC151-industry_water_withdrawal_km3!CC151)</f>
        <v>0</v>
      </c>
      <c r="CD151" s="18">
        <f>MAX(0,total_abstraction_km3!CD151-domestic_gross_demand_km3!CD151-industry_water_withdrawal_km3!CD151)</f>
        <v>0</v>
      </c>
      <c r="CE151" s="18">
        <f>MAX(0,total_abstraction_km3!CE151-domestic_gross_demand_km3!CE151-industry_water_withdrawal_km3!CE151)</f>
        <v>0</v>
      </c>
      <c r="CF151" s="18">
        <f>MAX(0,total_abstraction_km3!CF151-domestic_gross_demand_km3!CF151-industry_water_withdrawal_km3!CF151)</f>
        <v>0</v>
      </c>
      <c r="CG151" s="18">
        <f>MAX(0,total_abstraction_km3!CG151-domestic_gross_demand_km3!CG151-industry_water_withdrawal_km3!CG151)</f>
        <v>0</v>
      </c>
      <c r="CH151" s="18">
        <f>MAX(0,total_abstraction_km3!CH151-domestic_gross_demand_km3!CH151-industry_water_withdrawal_km3!CH151)</f>
        <v>0</v>
      </c>
      <c r="CI151" s="18">
        <f>MAX(0,total_abstraction_km3!CI151-domestic_gross_demand_km3!CI151-industry_water_withdrawal_km3!CI151)</f>
        <v>0</v>
      </c>
      <c r="CJ151" s="18">
        <f>MAX(0,total_abstraction_km3!CJ151-domestic_gross_demand_km3!CJ151-industry_water_withdrawal_km3!CJ151)</f>
        <v>0</v>
      </c>
      <c r="CK151" s="18">
        <f>MAX(0,total_abstraction_km3!CK151-domestic_gross_demand_km3!CK151-industry_water_withdrawal_km3!CK151)</f>
        <v>0</v>
      </c>
      <c r="CL151" s="18">
        <f>MAX(0,total_abstraction_km3!CL151-domestic_gross_demand_km3!CL151-industry_water_withdrawal_km3!CL151)</f>
        <v>0</v>
      </c>
      <c r="CM151" s="18">
        <f>MAX(0,total_abstraction_km3!CM151-domestic_gross_demand_km3!CM151-industry_water_withdrawal_km3!CM151)</f>
        <v>0</v>
      </c>
      <c r="CN151" s="18">
        <f>MAX(0,total_abstraction_km3!CN151-domestic_gross_demand_km3!CN151-industry_water_withdrawal_km3!CN151)</f>
        <v>0</v>
      </c>
      <c r="CO151" s="18">
        <f>MAX(0,total_abstraction_km3!CO151-domestic_gross_demand_km3!CO151-industry_water_withdrawal_km3!CO151)</f>
        <v>0</v>
      </c>
      <c r="CP151" s="18">
        <f>MAX(0,total_abstraction_km3!CP151-domestic_gross_demand_km3!CP151-industry_water_withdrawal_km3!CP151)</f>
        <v>0</v>
      </c>
      <c r="CQ151" s="18">
        <f>MAX(0,total_abstraction_km3!CQ151-domestic_gross_demand_km3!CQ151-industry_water_withdrawal_km3!CQ151)</f>
        <v>0</v>
      </c>
      <c r="CR151" s="18">
        <f>MAX(0,total_abstraction_km3!CR151-domestic_gross_demand_km3!CR151-industry_water_withdrawal_km3!CR151)</f>
        <v>0</v>
      </c>
      <c r="CS151" s="18">
        <f>MAX(0,total_abstraction_km3!CS151-domestic_gross_demand_km3!CS151-industry_water_withdrawal_km3!CS151)</f>
        <v>0</v>
      </c>
      <c r="CT151" s="18">
        <f>MAX(0,total_abstraction_km3!CT151-domestic_gross_demand_km3!CT151-industry_water_withdrawal_km3!CT151)</f>
        <v>0</v>
      </c>
    </row>
    <row r="152" spans="1:98" x14ac:dyDescent="0.25">
      <c r="A152" s="18">
        <v>232</v>
      </c>
      <c r="B152" s="18" t="s">
        <v>2061</v>
      </c>
      <c r="C152" s="18" t="s">
        <v>682</v>
      </c>
      <c r="D152" s="18" t="s">
        <v>412</v>
      </c>
      <c r="E152" s="18" t="s">
        <v>683</v>
      </c>
      <c r="F152" s="18">
        <f>MAX(0,total_abstraction_km3!F152-domestic_gross_demand_km3!F152-industry_water_withdrawal_km3!F152)</f>
        <v>0</v>
      </c>
      <c r="G152" s="18">
        <f>MAX(0,total_abstraction_km3!G152-domestic_gross_demand_km3!G152-industry_water_withdrawal_km3!G152)</f>
        <v>0</v>
      </c>
      <c r="H152" s="18">
        <f>MAX(0,total_abstraction_km3!H152-domestic_gross_demand_km3!H152-industry_water_withdrawal_km3!H152)</f>
        <v>0</v>
      </c>
      <c r="I152" s="18">
        <f>MAX(0,total_abstraction_km3!I152-domestic_gross_demand_km3!I152-industry_water_withdrawal_km3!I152)</f>
        <v>0</v>
      </c>
      <c r="J152" s="18">
        <f>MAX(0,total_abstraction_km3!J152-domestic_gross_demand_km3!J152-industry_water_withdrawal_km3!J152)</f>
        <v>0</v>
      </c>
      <c r="K152" s="18">
        <f>MAX(0,total_abstraction_km3!K152-domestic_gross_demand_km3!K152-industry_water_withdrawal_km3!K152)</f>
        <v>0</v>
      </c>
      <c r="L152" s="18">
        <f>MAX(0,total_abstraction_km3!L152-domestic_gross_demand_km3!L152-industry_water_withdrawal_km3!L152)</f>
        <v>0</v>
      </c>
      <c r="M152" s="18">
        <f>MAX(0,total_abstraction_km3!M152-domestic_gross_demand_km3!M152-industry_water_withdrawal_km3!M152)</f>
        <v>0</v>
      </c>
      <c r="N152" s="18">
        <f>MAX(0,total_abstraction_km3!N152-domestic_gross_demand_km3!N152-industry_water_withdrawal_km3!N152)</f>
        <v>0</v>
      </c>
      <c r="O152" s="18">
        <f>MAX(0,total_abstraction_km3!O152-domestic_gross_demand_km3!O152-industry_water_withdrawal_km3!O152)</f>
        <v>0</v>
      </c>
      <c r="P152" s="18">
        <f>MAX(0,total_abstraction_km3!P152-domestic_gross_demand_km3!P152-industry_water_withdrawal_km3!P152)</f>
        <v>0</v>
      </c>
      <c r="Q152" s="18">
        <f>MAX(0,total_abstraction_km3!Q152-domestic_gross_demand_km3!Q152-industry_water_withdrawal_km3!Q152)</f>
        <v>0</v>
      </c>
      <c r="R152" s="18">
        <f>MAX(0,total_abstraction_km3!R152-domestic_gross_demand_km3!R152-industry_water_withdrawal_km3!R152)</f>
        <v>0</v>
      </c>
      <c r="S152" s="18">
        <f>MAX(0,total_abstraction_km3!S152-domestic_gross_demand_km3!S152-industry_water_withdrawal_km3!S152)</f>
        <v>0</v>
      </c>
      <c r="T152" s="18">
        <f>MAX(0,total_abstraction_km3!T152-domestic_gross_demand_km3!T152-industry_water_withdrawal_km3!T152)</f>
        <v>0</v>
      </c>
      <c r="U152" s="18">
        <f>MAX(0,total_abstraction_km3!U152-domestic_gross_demand_km3!U152-industry_water_withdrawal_km3!U152)</f>
        <v>0</v>
      </c>
      <c r="V152" s="18">
        <f>MAX(0,total_abstraction_km3!V152-domestic_gross_demand_km3!V152-industry_water_withdrawal_km3!V152)</f>
        <v>0</v>
      </c>
      <c r="W152" s="18">
        <f>MAX(0,total_abstraction_km3!W152-domestic_gross_demand_km3!W152-industry_water_withdrawal_km3!W152)</f>
        <v>0</v>
      </c>
      <c r="X152" s="18">
        <f>MAX(0,total_abstraction_km3!X152-domestic_gross_demand_km3!X152-industry_water_withdrawal_km3!X152)</f>
        <v>0</v>
      </c>
      <c r="Y152" s="18">
        <f>MAX(0,total_abstraction_km3!Y152-domestic_gross_demand_km3!Y152-industry_water_withdrawal_km3!Y152)</f>
        <v>0</v>
      </c>
      <c r="Z152" s="18">
        <f>MAX(0,total_abstraction_km3!Z152-domestic_gross_demand_km3!Z152-industry_water_withdrawal_km3!Z152)</f>
        <v>0</v>
      </c>
      <c r="AA152" s="18">
        <f>MAX(0,total_abstraction_km3!AA152-domestic_gross_demand_km3!AA152-industry_water_withdrawal_km3!AA152)</f>
        <v>0</v>
      </c>
      <c r="AB152" s="18">
        <f>MAX(0,total_abstraction_km3!AB152-domestic_gross_demand_km3!AB152-industry_water_withdrawal_km3!AB152)</f>
        <v>0</v>
      </c>
      <c r="AC152" s="18">
        <f>MAX(0,total_abstraction_km3!AC152-domestic_gross_demand_km3!AC152-industry_water_withdrawal_km3!AC152)</f>
        <v>0</v>
      </c>
      <c r="AD152" s="18">
        <f>MAX(0,total_abstraction_km3!AD152-domestic_gross_demand_km3!AD152-industry_water_withdrawal_km3!AD152)</f>
        <v>0</v>
      </c>
      <c r="AE152" s="18">
        <f>MAX(0,total_abstraction_km3!AE152-domestic_gross_demand_km3!AE152-industry_water_withdrawal_km3!AE152)</f>
        <v>0</v>
      </c>
      <c r="AF152" s="18">
        <f>MAX(0,total_abstraction_km3!AF152-domestic_gross_demand_km3!AF152-industry_water_withdrawal_km3!AF152)</f>
        <v>0</v>
      </c>
      <c r="AG152" s="18">
        <f>MAX(0,total_abstraction_km3!AG152-domestic_gross_demand_km3!AG152-industry_water_withdrawal_km3!AG152)</f>
        <v>0</v>
      </c>
      <c r="AH152" s="18">
        <f>MAX(0,total_abstraction_km3!AH152-domestic_gross_demand_km3!AH152-industry_water_withdrawal_km3!AH152)</f>
        <v>0</v>
      </c>
      <c r="AI152" s="18">
        <f>MAX(0,total_abstraction_km3!AI152-domestic_gross_demand_km3!AI152-industry_water_withdrawal_km3!AI152)</f>
        <v>0</v>
      </c>
      <c r="AJ152" s="18">
        <f>MAX(0,total_abstraction_km3!AJ152-domestic_gross_demand_km3!AJ152-industry_water_withdrawal_km3!AJ152)</f>
        <v>0</v>
      </c>
      <c r="AK152" s="18">
        <f>MAX(0,total_abstraction_km3!AK152-domestic_gross_demand_km3!AK152-industry_water_withdrawal_km3!AK152)</f>
        <v>0</v>
      </c>
      <c r="AL152" s="18">
        <f>MAX(0,total_abstraction_km3!AL152-domestic_gross_demand_km3!AL152-industry_water_withdrawal_km3!AL152)</f>
        <v>0</v>
      </c>
      <c r="AM152" s="18">
        <f>MAX(0,total_abstraction_km3!AM152-domestic_gross_demand_km3!AM152-industry_water_withdrawal_km3!AM152)</f>
        <v>0</v>
      </c>
      <c r="AN152" s="18">
        <f>MAX(0,total_abstraction_km3!AN152-domestic_gross_demand_km3!AN152-industry_water_withdrawal_km3!AN152)</f>
        <v>0</v>
      </c>
      <c r="AO152" s="18">
        <f>MAX(0,total_abstraction_km3!AO152-domestic_gross_demand_km3!AO152-industry_water_withdrawal_km3!AO152)</f>
        <v>0</v>
      </c>
      <c r="AP152" s="18">
        <f>MAX(0,total_abstraction_km3!AP152-domestic_gross_demand_km3!AP152-industry_water_withdrawal_km3!AP152)</f>
        <v>0</v>
      </c>
      <c r="AQ152" s="18">
        <f>MAX(0,total_abstraction_km3!AQ152-domestic_gross_demand_km3!AQ152-industry_water_withdrawal_km3!AQ152)</f>
        <v>0</v>
      </c>
      <c r="AR152" s="18">
        <f>MAX(0,total_abstraction_km3!AR152-domestic_gross_demand_km3!AR152-industry_water_withdrawal_km3!AR152)</f>
        <v>0</v>
      </c>
      <c r="AS152" s="18">
        <f>MAX(0,total_abstraction_km3!AS152-domestic_gross_demand_km3!AS152-industry_water_withdrawal_km3!AS152)</f>
        <v>0</v>
      </c>
      <c r="AT152" s="18">
        <f>MAX(0,total_abstraction_km3!AT152-domestic_gross_demand_km3!AT152-industry_water_withdrawal_km3!AT152)</f>
        <v>0</v>
      </c>
      <c r="AU152" s="18">
        <f>MAX(0,total_abstraction_km3!AU152-domestic_gross_demand_km3!AU152-industry_water_withdrawal_km3!AU152)</f>
        <v>0</v>
      </c>
      <c r="AV152" s="18">
        <f>MAX(0,total_abstraction_km3!AV152-domestic_gross_demand_km3!AV152-industry_water_withdrawal_km3!AV152)</f>
        <v>0</v>
      </c>
      <c r="AW152" s="18">
        <f>MAX(0,total_abstraction_km3!AW152-domestic_gross_demand_km3!AW152-industry_water_withdrawal_km3!AW152)</f>
        <v>0</v>
      </c>
      <c r="AX152" s="18">
        <f>MAX(0,total_abstraction_km3!AX152-domestic_gross_demand_km3!AX152-industry_water_withdrawal_km3!AX152)</f>
        <v>0</v>
      </c>
      <c r="AY152" s="18">
        <f>MAX(0,total_abstraction_km3!AY152-domestic_gross_demand_km3!AY152-industry_water_withdrawal_km3!AY152)</f>
        <v>0</v>
      </c>
      <c r="AZ152" s="18">
        <f>MAX(0,total_abstraction_km3!AZ152-domestic_gross_demand_km3!AZ152-industry_water_withdrawal_km3!AZ152)</f>
        <v>0</v>
      </c>
      <c r="BA152" s="18">
        <f>MAX(0,total_abstraction_km3!BA152-domestic_gross_demand_km3!BA152-industry_water_withdrawal_km3!BA152)</f>
        <v>0</v>
      </c>
      <c r="BB152" s="18">
        <f>MAX(0,total_abstraction_km3!BB152-domestic_gross_demand_km3!BB152-industry_water_withdrawal_km3!BB152)</f>
        <v>0</v>
      </c>
      <c r="BC152" s="18">
        <f>MAX(0,total_abstraction_km3!BC152-domestic_gross_demand_km3!BC152-industry_water_withdrawal_km3!BC152)</f>
        <v>0</v>
      </c>
      <c r="BD152" s="18">
        <f>MAX(0,total_abstraction_km3!BD152-domestic_gross_demand_km3!BD152-industry_water_withdrawal_km3!BD152)</f>
        <v>0</v>
      </c>
      <c r="BE152" s="18">
        <f>MAX(0,total_abstraction_km3!BE152-domestic_gross_demand_km3!BE152-industry_water_withdrawal_km3!BE152)</f>
        <v>0</v>
      </c>
      <c r="BF152" s="18">
        <f>MAX(0,total_abstraction_km3!BF152-domestic_gross_demand_km3!BF152-industry_water_withdrawal_km3!BF152)</f>
        <v>0</v>
      </c>
      <c r="BG152" s="18">
        <f>MAX(0,total_abstraction_km3!BG152-domestic_gross_demand_km3!BG152-industry_water_withdrawal_km3!BG152)</f>
        <v>0</v>
      </c>
      <c r="BH152" s="18">
        <f>MAX(0,total_abstraction_km3!BH152-domestic_gross_demand_km3!BH152-industry_water_withdrawal_km3!BH152)</f>
        <v>0</v>
      </c>
      <c r="BI152" s="18">
        <f>MAX(0,total_abstraction_km3!BI152-domestic_gross_demand_km3!BI152-industry_water_withdrawal_km3!BI152)</f>
        <v>0</v>
      </c>
      <c r="BJ152" s="18">
        <f>MAX(0,total_abstraction_km3!BJ152-domestic_gross_demand_km3!BJ152-industry_water_withdrawal_km3!BJ152)</f>
        <v>0</v>
      </c>
      <c r="BK152" s="18">
        <f>MAX(0,total_abstraction_km3!BK152-domestic_gross_demand_km3!BK152-industry_water_withdrawal_km3!BK152)</f>
        <v>0</v>
      </c>
      <c r="BL152" s="18">
        <f>MAX(0,total_abstraction_km3!BL152-domestic_gross_demand_km3!BL152-industry_water_withdrawal_km3!BL152)</f>
        <v>0</v>
      </c>
      <c r="BM152" s="18">
        <f>MAX(0,total_abstraction_km3!BM152-domestic_gross_demand_km3!BM152-industry_water_withdrawal_km3!BM152)</f>
        <v>0</v>
      </c>
      <c r="BN152" s="18" t="e">
        <f>MAX(0,total_abstraction_km3!BN152-domestic_gross_demand_km3!BN152-industry_water_withdrawal_km3!BN152)</f>
        <v>#VALUE!</v>
      </c>
      <c r="BO152" s="18" t="e">
        <f>MAX(0,total_abstraction_km3!BO152-domestic_gross_demand_km3!BO152-industry_water_withdrawal_km3!BO152)</f>
        <v>#VALUE!</v>
      </c>
      <c r="BP152" s="18" t="e">
        <f>MAX(0,total_abstraction_km3!BP152-domestic_gross_demand_km3!BP152-industry_water_withdrawal_km3!BP152)</f>
        <v>#VALUE!</v>
      </c>
      <c r="BQ152" s="18" t="e">
        <f>MAX(0,total_abstraction_km3!BQ152-domestic_gross_demand_km3!BQ152-industry_water_withdrawal_km3!BQ152)</f>
        <v>#VALUE!</v>
      </c>
      <c r="BR152" s="18" t="e">
        <f>MAX(0,total_abstraction_km3!BR152-domestic_gross_demand_km3!BR152-industry_water_withdrawal_km3!BR152)</f>
        <v>#VALUE!</v>
      </c>
      <c r="BS152" s="18" t="e">
        <f>MAX(0,total_abstraction_km3!BS152-domestic_gross_demand_km3!BS152-industry_water_withdrawal_km3!BS152)</f>
        <v>#VALUE!</v>
      </c>
      <c r="BT152" s="18">
        <f>MAX(0,total_abstraction_km3!BT152-domestic_gross_demand_km3!BT152-industry_water_withdrawal_km3!BT152)</f>
        <v>0</v>
      </c>
      <c r="BU152" s="18" t="e">
        <f>MAX(0,total_abstraction_km3!BU152-domestic_gross_demand_km3!BU152-industry_water_withdrawal_km3!BU152)</f>
        <v>#VALUE!</v>
      </c>
      <c r="BV152" s="18" t="e">
        <f>MAX(0,total_abstraction_km3!BV152-domestic_gross_demand_km3!BV152-industry_water_withdrawal_km3!BV152)</f>
        <v>#VALUE!</v>
      </c>
      <c r="BW152" s="18">
        <f>MAX(0,total_abstraction_km3!BW152-domestic_gross_demand_km3!BW152-industry_water_withdrawal_km3!BW152)</f>
        <v>0</v>
      </c>
      <c r="BX152" s="18">
        <f>MAX(0,total_abstraction_km3!BX152-domestic_gross_demand_km3!BX152-industry_water_withdrawal_km3!BX152)</f>
        <v>0</v>
      </c>
      <c r="BY152" s="18">
        <f>MAX(0,total_abstraction_km3!BY152-domestic_gross_demand_km3!BY152-industry_water_withdrawal_km3!BY152)</f>
        <v>0</v>
      </c>
      <c r="BZ152" s="18">
        <f>MAX(0,total_abstraction_km3!BZ152-domestic_gross_demand_km3!BZ152-industry_water_withdrawal_km3!BZ152)</f>
        <v>0</v>
      </c>
      <c r="CA152" s="18">
        <f>MAX(0,total_abstraction_km3!CA152-domestic_gross_demand_km3!CA152-industry_water_withdrawal_km3!CA152)</f>
        <v>0</v>
      </c>
      <c r="CB152" s="18">
        <f>MAX(0,total_abstraction_km3!CB152-domestic_gross_demand_km3!CB152-industry_water_withdrawal_km3!CB152)</f>
        <v>0</v>
      </c>
      <c r="CC152" s="18">
        <f>MAX(0,total_abstraction_km3!CC152-domestic_gross_demand_km3!CC152-industry_water_withdrawal_km3!CC152)</f>
        <v>0</v>
      </c>
      <c r="CD152" s="18">
        <f>MAX(0,total_abstraction_km3!CD152-domestic_gross_demand_km3!CD152-industry_water_withdrawal_km3!CD152)</f>
        <v>0</v>
      </c>
      <c r="CE152" s="18">
        <f>MAX(0,total_abstraction_km3!CE152-domestic_gross_demand_km3!CE152-industry_water_withdrawal_km3!CE152)</f>
        <v>0</v>
      </c>
      <c r="CF152" s="18">
        <f>MAX(0,total_abstraction_km3!CF152-domestic_gross_demand_km3!CF152-industry_water_withdrawal_km3!CF152)</f>
        <v>0</v>
      </c>
      <c r="CG152" s="18">
        <f>MAX(0,total_abstraction_km3!CG152-domestic_gross_demand_km3!CG152-industry_water_withdrawal_km3!CG152)</f>
        <v>0</v>
      </c>
      <c r="CH152" s="18">
        <f>MAX(0,total_abstraction_km3!CH152-domestic_gross_demand_km3!CH152-industry_water_withdrawal_km3!CH152)</f>
        <v>0</v>
      </c>
      <c r="CI152" s="18">
        <f>MAX(0,total_abstraction_km3!CI152-domestic_gross_demand_km3!CI152-industry_water_withdrawal_km3!CI152)</f>
        <v>0</v>
      </c>
      <c r="CJ152" s="18">
        <f>MAX(0,total_abstraction_km3!CJ152-domestic_gross_demand_km3!CJ152-industry_water_withdrawal_km3!CJ152)</f>
        <v>0</v>
      </c>
      <c r="CK152" s="18">
        <f>MAX(0,total_abstraction_km3!CK152-domestic_gross_demand_km3!CK152-industry_water_withdrawal_km3!CK152)</f>
        <v>0</v>
      </c>
      <c r="CL152" s="18">
        <f>MAX(0,total_abstraction_km3!CL152-domestic_gross_demand_km3!CL152-industry_water_withdrawal_km3!CL152)</f>
        <v>0</v>
      </c>
      <c r="CM152" s="18">
        <f>MAX(0,total_abstraction_km3!CM152-domestic_gross_demand_km3!CM152-industry_water_withdrawal_km3!CM152)</f>
        <v>0</v>
      </c>
      <c r="CN152" s="18">
        <f>MAX(0,total_abstraction_km3!CN152-domestic_gross_demand_km3!CN152-industry_water_withdrawal_km3!CN152)</f>
        <v>0</v>
      </c>
      <c r="CO152" s="18">
        <f>MAX(0,total_abstraction_km3!CO152-domestic_gross_demand_km3!CO152-industry_water_withdrawal_km3!CO152)</f>
        <v>0</v>
      </c>
      <c r="CP152" s="18">
        <f>MAX(0,total_abstraction_km3!CP152-domestic_gross_demand_km3!CP152-industry_water_withdrawal_km3!CP152)</f>
        <v>0</v>
      </c>
      <c r="CQ152" s="18">
        <f>MAX(0,total_abstraction_km3!CQ152-domestic_gross_demand_km3!CQ152-industry_water_withdrawal_km3!CQ152)</f>
        <v>0</v>
      </c>
      <c r="CR152" s="18">
        <f>MAX(0,total_abstraction_km3!CR152-domestic_gross_demand_km3!CR152-industry_water_withdrawal_km3!CR152)</f>
        <v>0</v>
      </c>
      <c r="CS152" s="18">
        <f>MAX(0,total_abstraction_km3!CS152-domestic_gross_demand_km3!CS152-industry_water_withdrawal_km3!CS152)</f>
        <v>0</v>
      </c>
      <c r="CT152" s="18">
        <f>MAX(0,total_abstraction_km3!CT152-domestic_gross_demand_km3!CT152-industry_water_withdrawal_km3!CT152)</f>
        <v>0</v>
      </c>
    </row>
    <row r="153" spans="1:98" x14ac:dyDescent="0.25">
      <c r="A153" s="18">
        <v>233</v>
      </c>
      <c r="B153" s="18" t="s">
        <v>2062</v>
      </c>
      <c r="C153" s="18" t="s">
        <v>684</v>
      </c>
      <c r="D153" s="18" t="s">
        <v>412</v>
      </c>
      <c r="E153" s="18" t="s">
        <v>675</v>
      </c>
      <c r="F153" s="18" t="e">
        <f>MAX(0,total_abstraction_km3!F153-domestic_gross_demand_km3!F153-industry_water_withdrawal_km3!F153)</f>
        <v>#VALUE!</v>
      </c>
      <c r="G153" s="18" t="e">
        <f>MAX(0,total_abstraction_km3!G153-domestic_gross_demand_km3!G153-industry_water_withdrawal_km3!G153)</f>
        <v>#VALUE!</v>
      </c>
      <c r="H153" s="18" t="e">
        <f>MAX(0,total_abstraction_km3!H153-domestic_gross_demand_km3!H153-industry_water_withdrawal_km3!H153)</f>
        <v>#VALUE!</v>
      </c>
      <c r="I153" s="18" t="e">
        <f>MAX(0,total_abstraction_km3!I153-domestic_gross_demand_km3!I153-industry_water_withdrawal_km3!I153)</f>
        <v>#VALUE!</v>
      </c>
      <c r="J153" s="18" t="e">
        <f>MAX(0,total_abstraction_km3!J153-domestic_gross_demand_km3!J153-industry_water_withdrawal_km3!J153)</f>
        <v>#VALUE!</v>
      </c>
      <c r="K153" s="18" t="e">
        <f>MAX(0,total_abstraction_km3!K153-domestic_gross_demand_km3!K153-industry_water_withdrawal_km3!K153)</f>
        <v>#VALUE!</v>
      </c>
      <c r="L153" s="18" t="e">
        <f>MAX(0,total_abstraction_km3!L153-domestic_gross_demand_km3!L153-industry_water_withdrawal_km3!L153)</f>
        <v>#VALUE!</v>
      </c>
      <c r="M153" s="18" t="e">
        <f>MAX(0,total_abstraction_km3!M153-domestic_gross_demand_km3!M153-industry_water_withdrawal_km3!M153)</f>
        <v>#VALUE!</v>
      </c>
      <c r="N153" s="18" t="e">
        <f>MAX(0,total_abstraction_km3!N153-domestic_gross_demand_km3!N153-industry_water_withdrawal_km3!N153)</f>
        <v>#VALUE!</v>
      </c>
      <c r="O153" s="18" t="e">
        <f>MAX(0,total_abstraction_km3!O153-domestic_gross_demand_km3!O153-industry_water_withdrawal_km3!O153)</f>
        <v>#VALUE!</v>
      </c>
      <c r="P153" s="18" t="e">
        <f>MAX(0,total_abstraction_km3!P153-domestic_gross_demand_km3!P153-industry_water_withdrawal_km3!P153)</f>
        <v>#VALUE!</v>
      </c>
      <c r="Q153" s="18" t="e">
        <f>MAX(0,total_abstraction_km3!Q153-domestic_gross_demand_km3!Q153-industry_water_withdrawal_km3!Q153)</f>
        <v>#VALUE!</v>
      </c>
      <c r="R153" s="18" t="e">
        <f>MAX(0,total_abstraction_km3!R153-domestic_gross_demand_km3!R153-industry_water_withdrawal_km3!R153)</f>
        <v>#VALUE!</v>
      </c>
      <c r="S153" s="18" t="e">
        <f>MAX(0,total_abstraction_km3!S153-domestic_gross_demand_km3!S153-industry_water_withdrawal_km3!S153)</f>
        <v>#VALUE!</v>
      </c>
      <c r="T153" s="18" t="e">
        <f>MAX(0,total_abstraction_km3!T153-domestic_gross_demand_km3!T153-industry_water_withdrawal_km3!T153)</f>
        <v>#VALUE!</v>
      </c>
      <c r="U153" s="18" t="e">
        <f>MAX(0,total_abstraction_km3!U153-domestic_gross_demand_km3!U153-industry_water_withdrawal_km3!U153)</f>
        <v>#VALUE!</v>
      </c>
      <c r="V153" s="18" t="e">
        <f>MAX(0,total_abstraction_km3!V153-domestic_gross_demand_km3!V153-industry_water_withdrawal_km3!V153)</f>
        <v>#VALUE!</v>
      </c>
      <c r="W153" s="18" t="e">
        <f>MAX(0,total_abstraction_km3!W153-domestic_gross_demand_km3!W153-industry_water_withdrawal_km3!W153)</f>
        <v>#VALUE!</v>
      </c>
      <c r="X153" s="18" t="e">
        <f>MAX(0,total_abstraction_km3!X153-domestic_gross_demand_km3!X153-industry_water_withdrawal_km3!X153)</f>
        <v>#VALUE!</v>
      </c>
      <c r="Y153" s="18" t="e">
        <f>MAX(0,total_abstraction_km3!Y153-domestic_gross_demand_km3!Y153-industry_water_withdrawal_km3!Y153)</f>
        <v>#VALUE!</v>
      </c>
      <c r="Z153" s="18" t="e">
        <f>MAX(0,total_abstraction_km3!Z153-domestic_gross_demand_km3!Z153-industry_water_withdrawal_km3!Z153)</f>
        <v>#VALUE!</v>
      </c>
      <c r="AA153" s="18" t="e">
        <f>MAX(0,total_abstraction_km3!AA153-domestic_gross_demand_km3!AA153-industry_water_withdrawal_km3!AA153)</f>
        <v>#VALUE!</v>
      </c>
      <c r="AB153" s="18" t="e">
        <f>MAX(0,total_abstraction_km3!AB153-domestic_gross_demand_km3!AB153-industry_water_withdrawal_km3!AB153)</f>
        <v>#VALUE!</v>
      </c>
      <c r="AC153" s="18" t="e">
        <f>MAX(0,total_abstraction_km3!AC153-domestic_gross_demand_km3!AC153-industry_water_withdrawal_km3!AC153)</f>
        <v>#VALUE!</v>
      </c>
      <c r="AD153" s="18" t="e">
        <f>MAX(0,total_abstraction_km3!AD153-domestic_gross_demand_km3!AD153-industry_water_withdrawal_km3!AD153)</f>
        <v>#VALUE!</v>
      </c>
      <c r="AE153" s="18" t="e">
        <f>MAX(0,total_abstraction_km3!AE153-domestic_gross_demand_km3!AE153-industry_water_withdrawal_km3!AE153)</f>
        <v>#VALUE!</v>
      </c>
      <c r="AF153" s="18" t="e">
        <f>MAX(0,total_abstraction_km3!AF153-domestic_gross_demand_km3!AF153-industry_water_withdrawal_km3!AF153)</f>
        <v>#VALUE!</v>
      </c>
      <c r="AG153" s="18" t="e">
        <f>MAX(0,total_abstraction_km3!AG153-domestic_gross_demand_km3!AG153-industry_water_withdrawal_km3!AG153)</f>
        <v>#VALUE!</v>
      </c>
      <c r="AH153" s="18" t="e">
        <f>MAX(0,total_abstraction_km3!AH153-domestic_gross_demand_km3!AH153-industry_water_withdrawal_km3!AH153)</f>
        <v>#VALUE!</v>
      </c>
      <c r="AI153" s="18" t="e">
        <f>MAX(0,total_abstraction_km3!AI153-domestic_gross_demand_km3!AI153-industry_water_withdrawal_km3!AI153)</f>
        <v>#VALUE!</v>
      </c>
      <c r="AJ153" s="18" t="e">
        <f>MAX(0,total_abstraction_km3!AJ153-domestic_gross_demand_km3!AJ153-industry_water_withdrawal_km3!AJ153)</f>
        <v>#VALUE!</v>
      </c>
      <c r="AK153" s="18" t="e">
        <f>MAX(0,total_abstraction_km3!AK153-domestic_gross_demand_km3!AK153-industry_water_withdrawal_km3!AK153)</f>
        <v>#VALUE!</v>
      </c>
      <c r="AL153" s="18" t="e">
        <f>MAX(0,total_abstraction_km3!AL153-domestic_gross_demand_km3!AL153-industry_water_withdrawal_km3!AL153)</f>
        <v>#VALUE!</v>
      </c>
      <c r="AM153" s="18" t="e">
        <f>MAX(0,total_abstraction_km3!AM153-domestic_gross_demand_km3!AM153-industry_water_withdrawal_km3!AM153)</f>
        <v>#VALUE!</v>
      </c>
      <c r="AN153" s="18" t="e">
        <f>MAX(0,total_abstraction_km3!AN153-domestic_gross_demand_km3!AN153-industry_water_withdrawal_km3!AN153)</f>
        <v>#VALUE!</v>
      </c>
      <c r="AO153" s="18" t="e">
        <f>MAX(0,total_abstraction_km3!AO153-domestic_gross_demand_km3!AO153-industry_water_withdrawal_km3!AO153)</f>
        <v>#VALUE!</v>
      </c>
      <c r="AP153" s="18" t="e">
        <f>MAX(0,total_abstraction_km3!AP153-domestic_gross_demand_km3!AP153-industry_water_withdrawal_km3!AP153)</f>
        <v>#VALUE!</v>
      </c>
      <c r="AQ153" s="18" t="e">
        <f>MAX(0,total_abstraction_km3!AQ153-domestic_gross_demand_km3!AQ153-industry_water_withdrawal_km3!AQ153)</f>
        <v>#VALUE!</v>
      </c>
      <c r="AR153" s="18" t="e">
        <f>MAX(0,total_abstraction_km3!AR153-domestic_gross_demand_km3!AR153-industry_water_withdrawal_km3!AR153)</f>
        <v>#VALUE!</v>
      </c>
      <c r="AS153" s="18" t="e">
        <f>MAX(0,total_abstraction_km3!AS153-domestic_gross_demand_km3!AS153-industry_water_withdrawal_km3!AS153)</f>
        <v>#VALUE!</v>
      </c>
      <c r="AT153" s="18" t="e">
        <f>MAX(0,total_abstraction_km3!AT153-domestic_gross_demand_km3!AT153-industry_water_withdrawal_km3!AT153)</f>
        <v>#VALUE!</v>
      </c>
      <c r="AU153" s="18" t="e">
        <f>MAX(0,total_abstraction_km3!AU153-domestic_gross_demand_km3!AU153-industry_water_withdrawal_km3!AU153)</f>
        <v>#VALUE!</v>
      </c>
      <c r="AV153" s="18" t="e">
        <f>MAX(0,total_abstraction_km3!AV153-domestic_gross_demand_km3!AV153-industry_water_withdrawal_km3!AV153)</f>
        <v>#VALUE!</v>
      </c>
      <c r="AW153" s="18" t="e">
        <f>MAX(0,total_abstraction_km3!AW153-domestic_gross_demand_km3!AW153-industry_water_withdrawal_km3!AW153)</f>
        <v>#VALUE!</v>
      </c>
      <c r="AX153" s="18" t="e">
        <f>MAX(0,total_abstraction_km3!AX153-domestic_gross_demand_km3!AX153-industry_water_withdrawal_km3!AX153)</f>
        <v>#VALUE!</v>
      </c>
      <c r="AY153" s="18" t="e">
        <f>MAX(0,total_abstraction_km3!AY153-domestic_gross_demand_km3!AY153-industry_water_withdrawal_km3!AY153)</f>
        <v>#VALUE!</v>
      </c>
      <c r="AZ153" s="18" t="e">
        <f>MAX(0,total_abstraction_km3!AZ153-domestic_gross_demand_km3!AZ153-industry_water_withdrawal_km3!AZ153)</f>
        <v>#VALUE!</v>
      </c>
      <c r="BA153" s="18" t="e">
        <f>MAX(0,total_abstraction_km3!BA153-domestic_gross_demand_km3!BA153-industry_water_withdrawal_km3!BA153)</f>
        <v>#VALUE!</v>
      </c>
      <c r="BB153" s="18" t="e">
        <f>MAX(0,total_abstraction_km3!BB153-domestic_gross_demand_km3!BB153-industry_water_withdrawal_km3!BB153)</f>
        <v>#VALUE!</v>
      </c>
      <c r="BC153" s="18" t="e">
        <f>MAX(0,total_abstraction_km3!BC153-domestic_gross_demand_km3!BC153-industry_water_withdrawal_km3!BC153)</f>
        <v>#VALUE!</v>
      </c>
      <c r="BD153" s="18" t="e">
        <f>MAX(0,total_abstraction_km3!BD153-domestic_gross_demand_km3!BD153-industry_water_withdrawal_km3!BD153)</f>
        <v>#VALUE!</v>
      </c>
      <c r="BE153" s="18" t="e">
        <f>MAX(0,total_abstraction_km3!BE153-domestic_gross_demand_km3!BE153-industry_water_withdrawal_km3!BE153)</f>
        <v>#VALUE!</v>
      </c>
      <c r="BF153" s="18" t="e">
        <f>MAX(0,total_abstraction_km3!BF153-domestic_gross_demand_km3!BF153-industry_water_withdrawal_km3!BF153)</f>
        <v>#VALUE!</v>
      </c>
      <c r="BG153" s="18" t="e">
        <f>MAX(0,total_abstraction_km3!BG153-domestic_gross_demand_km3!BG153-industry_water_withdrawal_km3!BG153)</f>
        <v>#VALUE!</v>
      </c>
      <c r="BH153" s="18" t="e">
        <f>MAX(0,total_abstraction_km3!BH153-domestic_gross_demand_km3!BH153-industry_water_withdrawal_km3!BH153)</f>
        <v>#VALUE!</v>
      </c>
      <c r="BI153" s="18" t="e">
        <f>MAX(0,total_abstraction_km3!BI153-domestic_gross_demand_km3!BI153-industry_water_withdrawal_km3!BI153)</f>
        <v>#VALUE!</v>
      </c>
      <c r="BJ153" s="18" t="e">
        <f>MAX(0,total_abstraction_km3!BJ153-domestic_gross_demand_km3!BJ153-industry_water_withdrawal_km3!BJ153)</f>
        <v>#VALUE!</v>
      </c>
      <c r="BK153" s="18" t="e">
        <f>MAX(0,total_abstraction_km3!BK153-domestic_gross_demand_km3!BK153-industry_water_withdrawal_km3!BK153)</f>
        <v>#VALUE!</v>
      </c>
      <c r="BL153" s="18" t="e">
        <f>MAX(0,total_abstraction_km3!BL153-domestic_gross_demand_km3!BL153-industry_water_withdrawal_km3!BL153)</f>
        <v>#VALUE!</v>
      </c>
      <c r="BM153" s="18" t="e">
        <f>MAX(0,total_abstraction_km3!BM153-domestic_gross_demand_km3!BM153-industry_water_withdrawal_km3!BM153)</f>
        <v>#VALUE!</v>
      </c>
      <c r="BN153" s="18" t="e">
        <f>MAX(0,total_abstraction_km3!BN153-domestic_gross_demand_km3!BN153-industry_water_withdrawal_km3!BN153)</f>
        <v>#VALUE!</v>
      </c>
      <c r="BO153" s="18" t="e">
        <f>MAX(0,total_abstraction_km3!BO153-domestic_gross_demand_km3!BO153-industry_water_withdrawal_km3!BO153)</f>
        <v>#VALUE!</v>
      </c>
      <c r="BP153" s="18" t="e">
        <f>MAX(0,total_abstraction_km3!BP153-domestic_gross_demand_km3!BP153-industry_water_withdrawal_km3!BP153)</f>
        <v>#VALUE!</v>
      </c>
      <c r="BQ153" s="18" t="e">
        <f>MAX(0,total_abstraction_km3!BQ153-domestic_gross_demand_km3!BQ153-industry_water_withdrawal_km3!BQ153)</f>
        <v>#VALUE!</v>
      </c>
      <c r="BR153" s="18" t="e">
        <f>MAX(0,total_abstraction_km3!BR153-domestic_gross_demand_km3!BR153-industry_water_withdrawal_km3!BR153)</f>
        <v>#VALUE!</v>
      </c>
      <c r="BS153" s="18" t="e">
        <f>MAX(0,total_abstraction_km3!BS153-domestic_gross_demand_km3!BS153-industry_water_withdrawal_km3!BS153)</f>
        <v>#VALUE!</v>
      </c>
      <c r="BT153" s="18" t="e">
        <f>MAX(0,total_abstraction_km3!BT153-domestic_gross_demand_km3!BT153-industry_water_withdrawal_km3!BT153)</f>
        <v>#VALUE!</v>
      </c>
      <c r="BU153" s="18" t="e">
        <f>MAX(0,total_abstraction_km3!BU153-domestic_gross_demand_km3!BU153-industry_water_withdrawal_km3!BU153)</f>
        <v>#VALUE!</v>
      </c>
      <c r="BV153" s="18" t="e">
        <f>MAX(0,total_abstraction_km3!BV153-domestic_gross_demand_km3!BV153-industry_water_withdrawal_km3!BV153)</f>
        <v>#VALUE!</v>
      </c>
      <c r="BW153" s="18" t="e">
        <f>MAX(0,total_abstraction_km3!BW153-domestic_gross_demand_km3!BW153-industry_water_withdrawal_km3!BW153)</f>
        <v>#VALUE!</v>
      </c>
      <c r="BX153" s="18" t="e">
        <f>MAX(0,total_abstraction_km3!BX153-domestic_gross_demand_km3!BX153-industry_water_withdrawal_km3!BX153)</f>
        <v>#VALUE!</v>
      </c>
      <c r="BY153" s="18" t="e">
        <f>MAX(0,total_abstraction_km3!BY153-domestic_gross_demand_km3!BY153-industry_water_withdrawal_km3!BY153)</f>
        <v>#VALUE!</v>
      </c>
      <c r="BZ153" s="18" t="e">
        <f>MAX(0,total_abstraction_km3!BZ153-domestic_gross_demand_km3!BZ153-industry_water_withdrawal_km3!BZ153)</f>
        <v>#VALUE!</v>
      </c>
      <c r="CA153" s="18" t="e">
        <f>MAX(0,total_abstraction_km3!CA153-domestic_gross_demand_km3!CA153-industry_water_withdrawal_km3!CA153)</f>
        <v>#VALUE!</v>
      </c>
      <c r="CB153" s="18" t="e">
        <f>MAX(0,total_abstraction_km3!CB153-domestic_gross_demand_km3!CB153-industry_water_withdrawal_km3!CB153)</f>
        <v>#VALUE!</v>
      </c>
      <c r="CC153" s="18" t="e">
        <f>MAX(0,total_abstraction_km3!CC153-domestic_gross_demand_km3!CC153-industry_water_withdrawal_km3!CC153)</f>
        <v>#VALUE!</v>
      </c>
      <c r="CD153" s="18" t="e">
        <f>MAX(0,total_abstraction_km3!CD153-domestic_gross_demand_km3!CD153-industry_water_withdrawal_km3!CD153)</f>
        <v>#VALUE!</v>
      </c>
      <c r="CE153" s="18" t="e">
        <f>MAX(0,total_abstraction_km3!CE153-domestic_gross_demand_km3!CE153-industry_water_withdrawal_km3!CE153)</f>
        <v>#VALUE!</v>
      </c>
      <c r="CF153" s="18" t="e">
        <f>MAX(0,total_abstraction_km3!CF153-domestic_gross_demand_km3!CF153-industry_water_withdrawal_km3!CF153)</f>
        <v>#VALUE!</v>
      </c>
      <c r="CG153" s="18" t="e">
        <f>MAX(0,total_abstraction_km3!CG153-domestic_gross_demand_km3!CG153-industry_water_withdrawal_km3!CG153)</f>
        <v>#VALUE!</v>
      </c>
      <c r="CH153" s="18" t="e">
        <f>MAX(0,total_abstraction_km3!CH153-domestic_gross_demand_km3!CH153-industry_water_withdrawal_km3!CH153)</f>
        <v>#VALUE!</v>
      </c>
      <c r="CI153" s="18" t="e">
        <f>MAX(0,total_abstraction_km3!CI153-domestic_gross_demand_km3!CI153-industry_water_withdrawal_km3!CI153)</f>
        <v>#VALUE!</v>
      </c>
      <c r="CJ153" s="18" t="e">
        <f>MAX(0,total_abstraction_km3!CJ153-domestic_gross_demand_km3!CJ153-industry_water_withdrawal_km3!CJ153)</f>
        <v>#VALUE!</v>
      </c>
      <c r="CK153" s="18" t="e">
        <f>MAX(0,total_abstraction_km3!CK153-domestic_gross_demand_km3!CK153-industry_water_withdrawal_km3!CK153)</f>
        <v>#VALUE!</v>
      </c>
      <c r="CL153" s="18" t="e">
        <f>MAX(0,total_abstraction_km3!CL153-domestic_gross_demand_km3!CL153-industry_water_withdrawal_km3!CL153)</f>
        <v>#VALUE!</v>
      </c>
      <c r="CM153" s="18" t="e">
        <f>MAX(0,total_abstraction_km3!CM153-domestic_gross_demand_km3!CM153-industry_water_withdrawal_km3!CM153)</f>
        <v>#VALUE!</v>
      </c>
      <c r="CN153" s="18" t="e">
        <f>MAX(0,total_abstraction_km3!CN153-domestic_gross_demand_km3!CN153-industry_water_withdrawal_km3!CN153)</f>
        <v>#VALUE!</v>
      </c>
      <c r="CO153" s="18" t="e">
        <f>MAX(0,total_abstraction_km3!CO153-domestic_gross_demand_km3!CO153-industry_water_withdrawal_km3!CO153)</f>
        <v>#VALUE!</v>
      </c>
      <c r="CP153" s="18" t="e">
        <f>MAX(0,total_abstraction_km3!CP153-domestic_gross_demand_km3!CP153-industry_water_withdrawal_km3!CP153)</f>
        <v>#VALUE!</v>
      </c>
      <c r="CQ153" s="18" t="e">
        <f>MAX(0,total_abstraction_km3!CQ153-domestic_gross_demand_km3!CQ153-industry_water_withdrawal_km3!CQ153)</f>
        <v>#VALUE!</v>
      </c>
      <c r="CR153" s="18" t="e">
        <f>MAX(0,total_abstraction_km3!CR153-domestic_gross_demand_km3!CR153-industry_water_withdrawal_km3!CR153)</f>
        <v>#VALUE!</v>
      </c>
      <c r="CS153" s="18" t="e">
        <f>MAX(0,total_abstraction_km3!CS153-domestic_gross_demand_km3!CS153-industry_water_withdrawal_km3!CS153)</f>
        <v>#VALUE!</v>
      </c>
      <c r="CT153" s="18" t="e">
        <f>MAX(0,total_abstraction_km3!CT153-domestic_gross_demand_km3!CT153-industry_water_withdrawal_km3!CT153)</f>
        <v>#VALUE!</v>
      </c>
    </row>
    <row r="154" spans="1:98" x14ac:dyDescent="0.25">
      <c r="A154" s="18">
        <v>234</v>
      </c>
      <c r="B154" s="18" t="s">
        <v>2063</v>
      </c>
      <c r="C154" s="18" t="s">
        <v>685</v>
      </c>
      <c r="D154" s="18" t="s">
        <v>412</v>
      </c>
      <c r="E154" s="18" t="s">
        <v>675</v>
      </c>
      <c r="F154" s="18">
        <f>MAX(0,total_abstraction_km3!F154-domestic_gross_demand_km3!F154-industry_water_withdrawal_km3!F154)</f>
        <v>0</v>
      </c>
      <c r="G154" s="18">
        <f>MAX(0,total_abstraction_km3!G154-domestic_gross_demand_km3!G154-industry_water_withdrawal_km3!G154)</f>
        <v>0</v>
      </c>
      <c r="H154" s="18">
        <f>MAX(0,total_abstraction_km3!H154-domestic_gross_demand_km3!H154-industry_water_withdrawal_km3!H154)</f>
        <v>0</v>
      </c>
      <c r="I154" s="18">
        <f>MAX(0,total_abstraction_km3!I154-domestic_gross_demand_km3!I154-industry_water_withdrawal_km3!I154)</f>
        <v>0</v>
      </c>
      <c r="J154" s="18">
        <f>MAX(0,total_abstraction_km3!J154-domestic_gross_demand_km3!J154-industry_water_withdrawal_km3!J154)</f>
        <v>0</v>
      </c>
      <c r="K154" s="18">
        <f>MAX(0,total_abstraction_km3!K154-domestic_gross_demand_km3!K154-industry_water_withdrawal_km3!K154)</f>
        <v>0</v>
      </c>
      <c r="L154" s="18">
        <f>MAX(0,total_abstraction_km3!L154-domestic_gross_demand_km3!L154-industry_water_withdrawal_km3!L154)</f>
        <v>0</v>
      </c>
      <c r="M154" s="18">
        <f>MAX(0,total_abstraction_km3!M154-domestic_gross_demand_km3!M154-industry_water_withdrawal_km3!M154)</f>
        <v>0</v>
      </c>
      <c r="N154" s="18">
        <f>MAX(0,total_abstraction_km3!N154-domestic_gross_demand_km3!N154-industry_water_withdrawal_km3!N154)</f>
        <v>0</v>
      </c>
      <c r="O154" s="18">
        <f>MAX(0,total_abstraction_km3!O154-domestic_gross_demand_km3!O154-industry_water_withdrawal_km3!O154)</f>
        <v>0</v>
      </c>
      <c r="P154" s="18">
        <f>MAX(0,total_abstraction_km3!P154-domestic_gross_demand_km3!P154-industry_water_withdrawal_km3!P154)</f>
        <v>0</v>
      </c>
      <c r="Q154" s="18">
        <f>MAX(0,total_abstraction_km3!Q154-domestic_gross_demand_km3!Q154-industry_water_withdrawal_km3!Q154)</f>
        <v>0</v>
      </c>
      <c r="R154" s="18">
        <f>MAX(0,total_abstraction_km3!R154-domestic_gross_demand_km3!R154-industry_water_withdrawal_km3!R154)</f>
        <v>0</v>
      </c>
      <c r="S154" s="18">
        <f>MAX(0,total_abstraction_km3!S154-domestic_gross_demand_km3!S154-industry_water_withdrawal_km3!S154)</f>
        <v>0</v>
      </c>
      <c r="T154" s="18">
        <f>MAX(0,total_abstraction_km3!T154-domestic_gross_demand_km3!T154-industry_water_withdrawal_km3!T154)</f>
        <v>0</v>
      </c>
      <c r="U154" s="18">
        <f>MAX(0,total_abstraction_km3!U154-domestic_gross_demand_km3!U154-industry_water_withdrawal_km3!U154)</f>
        <v>0</v>
      </c>
      <c r="V154" s="18">
        <f>MAX(0,total_abstraction_km3!V154-domestic_gross_demand_km3!V154-industry_water_withdrawal_km3!V154)</f>
        <v>0</v>
      </c>
      <c r="W154" s="18">
        <f>MAX(0,total_abstraction_km3!W154-domestic_gross_demand_km3!W154-industry_water_withdrawal_km3!W154)</f>
        <v>0</v>
      </c>
      <c r="X154" s="18">
        <f>MAX(0,total_abstraction_km3!X154-domestic_gross_demand_km3!X154-industry_water_withdrawal_km3!X154)</f>
        <v>0</v>
      </c>
      <c r="Y154" s="18">
        <f>MAX(0,total_abstraction_km3!Y154-domestic_gross_demand_km3!Y154-industry_water_withdrawal_km3!Y154)</f>
        <v>0</v>
      </c>
      <c r="Z154" s="18">
        <f>MAX(0,total_abstraction_km3!Z154-domestic_gross_demand_km3!Z154-industry_water_withdrawal_km3!Z154)</f>
        <v>0</v>
      </c>
      <c r="AA154" s="18">
        <f>MAX(0,total_abstraction_km3!AA154-domestic_gross_demand_km3!AA154-industry_water_withdrawal_km3!AA154)</f>
        <v>0</v>
      </c>
      <c r="AB154" s="18">
        <f>MAX(0,total_abstraction_km3!AB154-domestic_gross_demand_km3!AB154-industry_water_withdrawal_km3!AB154)</f>
        <v>0</v>
      </c>
      <c r="AC154" s="18">
        <f>MAX(0,total_abstraction_km3!AC154-domestic_gross_demand_km3!AC154-industry_water_withdrawal_km3!AC154)</f>
        <v>0</v>
      </c>
      <c r="AD154" s="18">
        <f>MAX(0,total_abstraction_km3!AD154-domestic_gross_demand_km3!AD154-industry_water_withdrawal_km3!AD154)</f>
        <v>0</v>
      </c>
      <c r="AE154" s="18">
        <f>MAX(0,total_abstraction_km3!AE154-domestic_gross_demand_km3!AE154-industry_water_withdrawal_km3!AE154)</f>
        <v>0</v>
      </c>
      <c r="AF154" s="18">
        <f>MAX(0,total_abstraction_km3!AF154-domestic_gross_demand_km3!AF154-industry_water_withdrawal_km3!AF154)</f>
        <v>0</v>
      </c>
      <c r="AG154" s="18">
        <f>MAX(0,total_abstraction_km3!AG154-domestic_gross_demand_km3!AG154-industry_water_withdrawal_km3!AG154)</f>
        <v>0</v>
      </c>
      <c r="AH154" s="18">
        <f>MAX(0,total_abstraction_km3!AH154-domestic_gross_demand_km3!AH154-industry_water_withdrawal_km3!AH154)</f>
        <v>0</v>
      </c>
      <c r="AI154" s="18">
        <f>MAX(0,total_abstraction_km3!AI154-domestic_gross_demand_km3!AI154-industry_water_withdrawal_km3!AI154)</f>
        <v>0</v>
      </c>
      <c r="AJ154" s="18">
        <f>MAX(0,total_abstraction_km3!AJ154-domestic_gross_demand_km3!AJ154-industry_water_withdrawal_km3!AJ154)</f>
        <v>0</v>
      </c>
      <c r="AK154" s="18">
        <f>MAX(0,total_abstraction_km3!AK154-domestic_gross_demand_km3!AK154-industry_water_withdrawal_km3!AK154)</f>
        <v>0</v>
      </c>
      <c r="AL154" s="18">
        <f>MAX(0,total_abstraction_km3!AL154-domestic_gross_demand_km3!AL154-industry_water_withdrawal_km3!AL154)</f>
        <v>0</v>
      </c>
      <c r="AM154" s="18">
        <f>MAX(0,total_abstraction_km3!AM154-domestic_gross_demand_km3!AM154-industry_water_withdrawal_km3!AM154)</f>
        <v>0</v>
      </c>
      <c r="AN154" s="18">
        <f>MAX(0,total_abstraction_km3!AN154-domestic_gross_demand_km3!AN154-industry_water_withdrawal_km3!AN154)</f>
        <v>0</v>
      </c>
      <c r="AO154" s="18">
        <f>MAX(0,total_abstraction_km3!AO154-domestic_gross_demand_km3!AO154-industry_water_withdrawal_km3!AO154)</f>
        <v>0</v>
      </c>
      <c r="AP154" s="18">
        <f>MAX(0,total_abstraction_km3!AP154-domestic_gross_demand_km3!AP154-industry_water_withdrawal_km3!AP154)</f>
        <v>0</v>
      </c>
      <c r="AQ154" s="18">
        <f>MAX(0,total_abstraction_km3!AQ154-domestic_gross_demand_km3!AQ154-industry_water_withdrawal_km3!AQ154)</f>
        <v>0</v>
      </c>
      <c r="AR154" s="18">
        <f>MAX(0,total_abstraction_km3!AR154-domestic_gross_demand_km3!AR154-industry_water_withdrawal_km3!AR154)</f>
        <v>0</v>
      </c>
      <c r="AS154" s="18">
        <f>MAX(0,total_abstraction_km3!AS154-domestic_gross_demand_km3!AS154-industry_water_withdrawal_km3!AS154)</f>
        <v>0</v>
      </c>
      <c r="AT154" s="18">
        <f>MAX(0,total_abstraction_km3!AT154-domestic_gross_demand_km3!AT154-industry_water_withdrawal_km3!AT154)</f>
        <v>0</v>
      </c>
      <c r="AU154" s="18">
        <f>MAX(0,total_abstraction_km3!AU154-domestic_gross_demand_km3!AU154-industry_water_withdrawal_km3!AU154)</f>
        <v>0</v>
      </c>
      <c r="AV154" s="18">
        <f>MAX(0,total_abstraction_km3!AV154-domestic_gross_demand_km3!AV154-industry_water_withdrawal_km3!AV154)</f>
        <v>0</v>
      </c>
      <c r="AW154" s="18">
        <f>MAX(0,total_abstraction_km3!AW154-domestic_gross_demand_km3!AW154-industry_water_withdrawal_km3!AW154)</f>
        <v>0</v>
      </c>
      <c r="AX154" s="18">
        <f>MAX(0,total_abstraction_km3!AX154-domestic_gross_demand_km3!AX154-industry_water_withdrawal_km3!AX154)</f>
        <v>0</v>
      </c>
      <c r="AY154" s="18">
        <f>MAX(0,total_abstraction_km3!AY154-domestic_gross_demand_km3!AY154-industry_water_withdrawal_km3!AY154)</f>
        <v>0</v>
      </c>
      <c r="AZ154" s="18">
        <f>MAX(0,total_abstraction_km3!AZ154-domestic_gross_demand_km3!AZ154-industry_water_withdrawal_km3!AZ154)</f>
        <v>0</v>
      </c>
      <c r="BA154" s="18">
        <f>MAX(0,total_abstraction_km3!BA154-domestic_gross_demand_km3!BA154-industry_water_withdrawal_km3!BA154)</f>
        <v>0</v>
      </c>
      <c r="BB154" s="18">
        <f>MAX(0,total_abstraction_km3!BB154-domestic_gross_demand_km3!BB154-industry_water_withdrawal_km3!BB154)</f>
        <v>0</v>
      </c>
      <c r="BC154" s="18">
        <f>MAX(0,total_abstraction_km3!BC154-domestic_gross_demand_km3!BC154-industry_water_withdrawal_km3!BC154)</f>
        <v>0</v>
      </c>
      <c r="BD154" s="18">
        <f>MAX(0,total_abstraction_km3!BD154-domestic_gross_demand_km3!BD154-industry_water_withdrawal_km3!BD154)</f>
        <v>0</v>
      </c>
      <c r="BE154" s="18">
        <f>MAX(0,total_abstraction_km3!BE154-domestic_gross_demand_km3!BE154-industry_water_withdrawal_km3!BE154)</f>
        <v>0</v>
      </c>
      <c r="BF154" s="18">
        <f>MAX(0,total_abstraction_km3!BF154-domestic_gross_demand_km3!BF154-industry_water_withdrawal_km3!BF154)</f>
        <v>0</v>
      </c>
      <c r="BG154" s="18">
        <f>MAX(0,total_abstraction_km3!BG154-domestic_gross_demand_km3!BG154-industry_water_withdrawal_km3!BG154)</f>
        <v>0</v>
      </c>
      <c r="BH154" s="18">
        <f>MAX(0,total_abstraction_km3!BH154-domestic_gross_demand_km3!BH154-industry_water_withdrawal_km3!BH154)</f>
        <v>0</v>
      </c>
      <c r="BI154" s="18">
        <f>MAX(0,total_abstraction_km3!BI154-domestic_gross_demand_km3!BI154-industry_water_withdrawal_km3!BI154)</f>
        <v>0</v>
      </c>
      <c r="BJ154" s="18">
        <f>MAX(0,total_abstraction_km3!BJ154-domestic_gross_demand_km3!BJ154-industry_water_withdrawal_km3!BJ154)</f>
        <v>0</v>
      </c>
      <c r="BK154" s="18">
        <f>MAX(0,total_abstraction_km3!BK154-domestic_gross_demand_km3!BK154-industry_water_withdrawal_km3!BK154)</f>
        <v>0</v>
      </c>
      <c r="BL154" s="18">
        <f>MAX(0,total_abstraction_km3!BL154-domestic_gross_demand_km3!BL154-industry_water_withdrawal_km3!BL154)</f>
        <v>0</v>
      </c>
      <c r="BM154" s="18">
        <f>MAX(0,total_abstraction_km3!BM154-domestic_gross_demand_km3!BM154-industry_water_withdrawal_km3!BM154)</f>
        <v>0</v>
      </c>
      <c r="BN154" s="18" t="e">
        <f>MAX(0,total_abstraction_km3!BN154-domestic_gross_demand_km3!BN154-industry_water_withdrawal_km3!BN154)</f>
        <v>#VALUE!</v>
      </c>
      <c r="BO154" s="18" t="e">
        <f>MAX(0,total_abstraction_km3!BO154-domestic_gross_demand_km3!BO154-industry_water_withdrawal_km3!BO154)</f>
        <v>#VALUE!</v>
      </c>
      <c r="BP154" s="18" t="e">
        <f>MAX(0,total_abstraction_km3!BP154-domestic_gross_demand_km3!BP154-industry_water_withdrawal_km3!BP154)</f>
        <v>#VALUE!</v>
      </c>
      <c r="BQ154" s="18" t="e">
        <f>MAX(0,total_abstraction_km3!BQ154-domestic_gross_demand_km3!BQ154-industry_water_withdrawal_km3!BQ154)</f>
        <v>#VALUE!</v>
      </c>
      <c r="BR154" s="18" t="e">
        <f>MAX(0,total_abstraction_km3!BR154-domestic_gross_demand_km3!BR154-industry_water_withdrawal_km3!BR154)</f>
        <v>#VALUE!</v>
      </c>
      <c r="BS154" s="18" t="e">
        <f>MAX(0,total_abstraction_km3!BS154-domestic_gross_demand_km3!BS154-industry_water_withdrawal_km3!BS154)</f>
        <v>#VALUE!</v>
      </c>
      <c r="BT154" s="18">
        <f>MAX(0,total_abstraction_km3!BT154-domestic_gross_demand_km3!BT154-industry_water_withdrawal_km3!BT154)</f>
        <v>0</v>
      </c>
      <c r="BU154" s="18" t="e">
        <f>MAX(0,total_abstraction_km3!BU154-domestic_gross_demand_km3!BU154-industry_water_withdrawal_km3!BU154)</f>
        <v>#VALUE!</v>
      </c>
      <c r="BV154" s="18" t="e">
        <f>MAX(0,total_abstraction_km3!BV154-domestic_gross_demand_km3!BV154-industry_water_withdrawal_km3!BV154)</f>
        <v>#VALUE!</v>
      </c>
      <c r="BW154" s="18">
        <f>MAX(0,total_abstraction_km3!BW154-domestic_gross_demand_km3!BW154-industry_water_withdrawal_km3!BW154)</f>
        <v>0</v>
      </c>
      <c r="BX154" s="18">
        <f>MAX(0,total_abstraction_km3!BX154-domestic_gross_demand_km3!BX154-industry_water_withdrawal_km3!BX154)</f>
        <v>0</v>
      </c>
      <c r="BY154" s="18">
        <f>MAX(0,total_abstraction_km3!BY154-domestic_gross_demand_km3!BY154-industry_water_withdrawal_km3!BY154)</f>
        <v>0</v>
      </c>
      <c r="BZ154" s="18">
        <f>MAX(0,total_abstraction_km3!BZ154-domestic_gross_demand_km3!BZ154-industry_water_withdrawal_km3!BZ154)</f>
        <v>0</v>
      </c>
      <c r="CA154" s="18">
        <f>MAX(0,total_abstraction_km3!CA154-domestic_gross_demand_km3!CA154-industry_water_withdrawal_km3!CA154)</f>
        <v>0</v>
      </c>
      <c r="CB154" s="18">
        <f>MAX(0,total_abstraction_km3!CB154-domestic_gross_demand_km3!CB154-industry_water_withdrawal_km3!CB154)</f>
        <v>0</v>
      </c>
      <c r="CC154" s="18">
        <f>MAX(0,total_abstraction_km3!CC154-domestic_gross_demand_km3!CC154-industry_water_withdrawal_km3!CC154)</f>
        <v>0</v>
      </c>
      <c r="CD154" s="18">
        <f>MAX(0,total_abstraction_km3!CD154-domestic_gross_demand_km3!CD154-industry_water_withdrawal_km3!CD154)</f>
        <v>0</v>
      </c>
      <c r="CE154" s="18">
        <f>MAX(0,total_abstraction_km3!CE154-domestic_gross_demand_km3!CE154-industry_water_withdrawal_km3!CE154)</f>
        <v>0</v>
      </c>
      <c r="CF154" s="18">
        <f>MAX(0,total_abstraction_km3!CF154-domestic_gross_demand_km3!CF154-industry_water_withdrawal_km3!CF154)</f>
        <v>0</v>
      </c>
      <c r="CG154" s="18">
        <f>MAX(0,total_abstraction_km3!CG154-domestic_gross_demand_km3!CG154-industry_water_withdrawal_km3!CG154)</f>
        <v>0</v>
      </c>
      <c r="CH154" s="18">
        <f>MAX(0,total_abstraction_km3!CH154-domestic_gross_demand_km3!CH154-industry_water_withdrawal_km3!CH154)</f>
        <v>0</v>
      </c>
      <c r="CI154" s="18">
        <f>MAX(0,total_abstraction_km3!CI154-domestic_gross_demand_km3!CI154-industry_water_withdrawal_km3!CI154)</f>
        <v>0</v>
      </c>
      <c r="CJ154" s="18">
        <f>MAX(0,total_abstraction_km3!CJ154-domestic_gross_demand_km3!CJ154-industry_water_withdrawal_km3!CJ154)</f>
        <v>0</v>
      </c>
      <c r="CK154" s="18">
        <f>MAX(0,total_abstraction_km3!CK154-domestic_gross_demand_km3!CK154-industry_water_withdrawal_km3!CK154)</f>
        <v>0</v>
      </c>
      <c r="CL154" s="18">
        <f>MAX(0,total_abstraction_km3!CL154-domestic_gross_demand_km3!CL154-industry_water_withdrawal_km3!CL154)</f>
        <v>0</v>
      </c>
      <c r="CM154" s="18">
        <f>MAX(0,total_abstraction_km3!CM154-domestic_gross_demand_km3!CM154-industry_water_withdrawal_km3!CM154)</f>
        <v>0</v>
      </c>
      <c r="CN154" s="18">
        <f>MAX(0,total_abstraction_km3!CN154-domestic_gross_demand_km3!CN154-industry_water_withdrawal_km3!CN154)</f>
        <v>0</v>
      </c>
      <c r="CO154" s="18">
        <f>MAX(0,total_abstraction_km3!CO154-domestic_gross_demand_km3!CO154-industry_water_withdrawal_km3!CO154)</f>
        <v>0</v>
      </c>
      <c r="CP154" s="18">
        <f>MAX(0,total_abstraction_km3!CP154-domestic_gross_demand_km3!CP154-industry_water_withdrawal_km3!CP154)</f>
        <v>0</v>
      </c>
      <c r="CQ154" s="18">
        <f>MAX(0,total_abstraction_km3!CQ154-domestic_gross_demand_km3!CQ154-industry_water_withdrawal_km3!CQ154)</f>
        <v>0</v>
      </c>
      <c r="CR154" s="18">
        <f>MAX(0,total_abstraction_km3!CR154-domestic_gross_demand_km3!CR154-industry_water_withdrawal_km3!CR154)</f>
        <v>0</v>
      </c>
      <c r="CS154" s="18">
        <f>MAX(0,total_abstraction_km3!CS154-domestic_gross_demand_km3!CS154-industry_water_withdrawal_km3!CS154)</f>
        <v>0</v>
      </c>
      <c r="CT154" s="18">
        <f>MAX(0,total_abstraction_km3!CT154-domestic_gross_demand_km3!CT154-industry_water_withdrawal_km3!CT154)</f>
        <v>0</v>
      </c>
    </row>
    <row r="155" spans="1:98" x14ac:dyDescent="0.25">
      <c r="A155" s="18">
        <v>235</v>
      </c>
      <c r="B155" s="18" t="s">
        <v>2064</v>
      </c>
      <c r="C155" s="18" t="s">
        <v>686</v>
      </c>
      <c r="D155" s="18" t="s">
        <v>412</v>
      </c>
      <c r="E155" s="18" t="s">
        <v>687</v>
      </c>
      <c r="F155" s="18">
        <f>MAX(0,total_abstraction_km3!F155-domestic_gross_demand_km3!F155-industry_water_withdrawal_km3!F155)</f>
        <v>0</v>
      </c>
      <c r="G155" s="18">
        <f>MAX(0,total_abstraction_km3!G155-domestic_gross_demand_km3!G155-industry_water_withdrawal_km3!G155)</f>
        <v>0</v>
      </c>
      <c r="H155" s="18">
        <f>MAX(0,total_abstraction_km3!H155-domestic_gross_demand_km3!H155-industry_water_withdrawal_km3!H155)</f>
        <v>0</v>
      </c>
      <c r="I155" s="18">
        <f>MAX(0,total_abstraction_km3!I155-domestic_gross_demand_km3!I155-industry_water_withdrawal_km3!I155)</f>
        <v>0</v>
      </c>
      <c r="J155" s="18">
        <f>MAX(0,total_abstraction_km3!J155-domestic_gross_demand_km3!J155-industry_water_withdrawal_km3!J155)</f>
        <v>0</v>
      </c>
      <c r="K155" s="18">
        <f>MAX(0,total_abstraction_km3!K155-domestic_gross_demand_km3!K155-industry_water_withdrawal_km3!K155)</f>
        <v>0</v>
      </c>
      <c r="L155" s="18">
        <f>MAX(0,total_abstraction_km3!L155-domestic_gross_demand_km3!L155-industry_water_withdrawal_km3!L155)</f>
        <v>0</v>
      </c>
      <c r="M155" s="18">
        <f>MAX(0,total_abstraction_km3!M155-domestic_gross_demand_km3!M155-industry_water_withdrawal_km3!M155)</f>
        <v>0</v>
      </c>
      <c r="N155" s="18">
        <f>MAX(0,total_abstraction_km3!N155-domestic_gross_demand_km3!N155-industry_water_withdrawal_km3!N155)</f>
        <v>0</v>
      </c>
      <c r="O155" s="18">
        <f>MAX(0,total_abstraction_km3!O155-domestic_gross_demand_km3!O155-industry_water_withdrawal_km3!O155)</f>
        <v>0</v>
      </c>
      <c r="P155" s="18">
        <f>MAX(0,total_abstraction_km3!P155-domestic_gross_demand_km3!P155-industry_water_withdrawal_km3!P155)</f>
        <v>0</v>
      </c>
      <c r="Q155" s="18">
        <f>MAX(0,total_abstraction_km3!Q155-domestic_gross_demand_km3!Q155-industry_water_withdrawal_km3!Q155)</f>
        <v>0</v>
      </c>
      <c r="R155" s="18">
        <f>MAX(0,total_abstraction_km3!R155-domestic_gross_demand_km3!R155-industry_water_withdrawal_km3!R155)</f>
        <v>0</v>
      </c>
      <c r="S155" s="18">
        <f>MAX(0,total_abstraction_km3!S155-domestic_gross_demand_km3!S155-industry_water_withdrawal_km3!S155)</f>
        <v>0</v>
      </c>
      <c r="T155" s="18">
        <f>MAX(0,total_abstraction_km3!T155-domestic_gross_demand_km3!T155-industry_water_withdrawal_km3!T155)</f>
        <v>0</v>
      </c>
      <c r="U155" s="18">
        <f>MAX(0,total_abstraction_km3!U155-domestic_gross_demand_km3!U155-industry_water_withdrawal_km3!U155)</f>
        <v>0</v>
      </c>
      <c r="V155" s="18">
        <f>MAX(0,total_abstraction_km3!V155-domestic_gross_demand_km3!V155-industry_water_withdrawal_km3!V155)</f>
        <v>0</v>
      </c>
      <c r="W155" s="18">
        <f>MAX(0,total_abstraction_km3!W155-domestic_gross_demand_km3!W155-industry_water_withdrawal_km3!W155)</f>
        <v>0</v>
      </c>
      <c r="X155" s="18">
        <f>MAX(0,total_abstraction_km3!X155-domestic_gross_demand_km3!X155-industry_water_withdrawal_km3!X155)</f>
        <v>0</v>
      </c>
      <c r="Y155" s="18">
        <f>MAX(0,total_abstraction_km3!Y155-domestic_gross_demand_km3!Y155-industry_water_withdrawal_km3!Y155)</f>
        <v>0</v>
      </c>
      <c r="Z155" s="18">
        <f>MAX(0,total_abstraction_km3!Z155-domestic_gross_demand_km3!Z155-industry_water_withdrawal_km3!Z155)</f>
        <v>0</v>
      </c>
      <c r="AA155" s="18">
        <f>MAX(0,total_abstraction_km3!AA155-domestic_gross_demand_km3!AA155-industry_water_withdrawal_km3!AA155)</f>
        <v>0</v>
      </c>
      <c r="AB155" s="18">
        <f>MAX(0,total_abstraction_km3!AB155-domestic_gross_demand_km3!AB155-industry_water_withdrawal_km3!AB155)</f>
        <v>0</v>
      </c>
      <c r="AC155" s="18">
        <f>MAX(0,total_abstraction_km3!AC155-domestic_gross_demand_km3!AC155-industry_water_withdrawal_km3!AC155)</f>
        <v>0</v>
      </c>
      <c r="AD155" s="18">
        <f>MAX(0,total_abstraction_km3!AD155-domestic_gross_demand_km3!AD155-industry_water_withdrawal_km3!AD155)</f>
        <v>0</v>
      </c>
      <c r="AE155" s="18">
        <f>MAX(0,total_abstraction_km3!AE155-domestic_gross_demand_km3!AE155-industry_water_withdrawal_km3!AE155)</f>
        <v>0</v>
      </c>
      <c r="AF155" s="18">
        <f>MAX(0,total_abstraction_km3!AF155-domestic_gross_demand_km3!AF155-industry_water_withdrawal_km3!AF155)</f>
        <v>0</v>
      </c>
      <c r="AG155" s="18">
        <f>MAX(0,total_abstraction_km3!AG155-domestic_gross_demand_km3!AG155-industry_water_withdrawal_km3!AG155)</f>
        <v>0</v>
      </c>
      <c r="AH155" s="18">
        <f>MAX(0,total_abstraction_km3!AH155-domestic_gross_demand_km3!AH155-industry_water_withdrawal_km3!AH155)</f>
        <v>0</v>
      </c>
      <c r="AI155" s="18">
        <f>MAX(0,total_abstraction_km3!AI155-domestic_gross_demand_km3!AI155-industry_water_withdrawal_km3!AI155)</f>
        <v>0</v>
      </c>
      <c r="AJ155" s="18">
        <f>MAX(0,total_abstraction_km3!AJ155-domestic_gross_demand_km3!AJ155-industry_water_withdrawal_km3!AJ155)</f>
        <v>0</v>
      </c>
      <c r="AK155" s="18">
        <f>MAX(0,total_abstraction_km3!AK155-domestic_gross_demand_km3!AK155-industry_water_withdrawal_km3!AK155)</f>
        <v>0</v>
      </c>
      <c r="AL155" s="18">
        <f>MAX(0,total_abstraction_km3!AL155-domestic_gross_demand_km3!AL155-industry_water_withdrawal_km3!AL155)</f>
        <v>0</v>
      </c>
      <c r="AM155" s="18">
        <f>MAX(0,total_abstraction_km3!AM155-domestic_gross_demand_km3!AM155-industry_water_withdrawal_km3!AM155)</f>
        <v>0</v>
      </c>
      <c r="AN155" s="18">
        <f>MAX(0,total_abstraction_km3!AN155-domestic_gross_demand_km3!AN155-industry_water_withdrawal_km3!AN155)</f>
        <v>0</v>
      </c>
      <c r="AO155" s="18">
        <f>MAX(0,total_abstraction_km3!AO155-domestic_gross_demand_km3!AO155-industry_water_withdrawal_km3!AO155)</f>
        <v>0</v>
      </c>
      <c r="AP155" s="18">
        <f>MAX(0,total_abstraction_km3!AP155-domestic_gross_demand_km3!AP155-industry_water_withdrawal_km3!AP155)</f>
        <v>0</v>
      </c>
      <c r="AQ155" s="18">
        <f>MAX(0,total_abstraction_km3!AQ155-domestic_gross_demand_km3!AQ155-industry_water_withdrawal_km3!AQ155)</f>
        <v>0</v>
      </c>
      <c r="AR155" s="18">
        <f>MAX(0,total_abstraction_km3!AR155-domestic_gross_demand_km3!AR155-industry_water_withdrawal_km3!AR155)</f>
        <v>0</v>
      </c>
      <c r="AS155" s="18">
        <f>MAX(0,total_abstraction_km3!AS155-domestic_gross_demand_km3!AS155-industry_water_withdrawal_km3!AS155)</f>
        <v>0</v>
      </c>
      <c r="AT155" s="18">
        <f>MAX(0,total_abstraction_km3!AT155-domestic_gross_demand_km3!AT155-industry_water_withdrawal_km3!AT155)</f>
        <v>0</v>
      </c>
      <c r="AU155" s="18">
        <f>MAX(0,total_abstraction_km3!AU155-domestic_gross_demand_km3!AU155-industry_water_withdrawal_km3!AU155)</f>
        <v>0</v>
      </c>
      <c r="AV155" s="18">
        <f>MAX(0,total_abstraction_km3!AV155-domestic_gross_demand_km3!AV155-industry_water_withdrawal_km3!AV155)</f>
        <v>0</v>
      </c>
      <c r="AW155" s="18">
        <f>MAX(0,total_abstraction_km3!AW155-domestic_gross_demand_km3!AW155-industry_water_withdrawal_km3!AW155)</f>
        <v>0</v>
      </c>
      <c r="AX155" s="18">
        <f>MAX(0,total_abstraction_km3!AX155-domestic_gross_demand_km3!AX155-industry_water_withdrawal_km3!AX155)</f>
        <v>0</v>
      </c>
      <c r="AY155" s="18">
        <f>MAX(0,total_abstraction_km3!AY155-domestic_gross_demand_km3!AY155-industry_water_withdrawal_km3!AY155)</f>
        <v>0</v>
      </c>
      <c r="AZ155" s="18">
        <f>MAX(0,total_abstraction_km3!AZ155-domestic_gross_demand_km3!AZ155-industry_water_withdrawal_km3!AZ155)</f>
        <v>0</v>
      </c>
      <c r="BA155" s="18">
        <f>MAX(0,total_abstraction_km3!BA155-domestic_gross_demand_km3!BA155-industry_water_withdrawal_km3!BA155)</f>
        <v>0</v>
      </c>
      <c r="BB155" s="18">
        <f>MAX(0,total_abstraction_km3!BB155-domestic_gross_demand_km3!BB155-industry_water_withdrawal_km3!BB155)</f>
        <v>0</v>
      </c>
      <c r="BC155" s="18">
        <f>MAX(0,total_abstraction_km3!BC155-domestic_gross_demand_km3!BC155-industry_water_withdrawal_km3!BC155)</f>
        <v>0</v>
      </c>
      <c r="BD155" s="18">
        <f>MAX(0,total_abstraction_km3!BD155-domestic_gross_demand_km3!BD155-industry_water_withdrawal_km3!BD155)</f>
        <v>0</v>
      </c>
      <c r="BE155" s="18">
        <f>MAX(0,total_abstraction_km3!BE155-domestic_gross_demand_km3!BE155-industry_water_withdrawal_km3!BE155)</f>
        <v>0</v>
      </c>
      <c r="BF155" s="18">
        <f>MAX(0,total_abstraction_km3!BF155-domestic_gross_demand_km3!BF155-industry_water_withdrawal_km3!BF155)</f>
        <v>0</v>
      </c>
      <c r="BG155" s="18">
        <f>MAX(0,total_abstraction_km3!BG155-domestic_gross_demand_km3!BG155-industry_water_withdrawal_km3!BG155)</f>
        <v>0</v>
      </c>
      <c r="BH155" s="18">
        <f>MAX(0,total_abstraction_km3!BH155-domestic_gross_demand_km3!BH155-industry_water_withdrawal_km3!BH155)</f>
        <v>0</v>
      </c>
      <c r="BI155" s="18">
        <f>MAX(0,total_abstraction_km3!BI155-domestic_gross_demand_km3!BI155-industry_water_withdrawal_km3!BI155)</f>
        <v>0</v>
      </c>
      <c r="BJ155" s="18">
        <f>MAX(0,total_abstraction_km3!BJ155-domestic_gross_demand_km3!BJ155-industry_water_withdrawal_km3!BJ155)</f>
        <v>0</v>
      </c>
      <c r="BK155" s="18">
        <f>MAX(0,total_abstraction_km3!BK155-domestic_gross_demand_km3!BK155-industry_water_withdrawal_km3!BK155)</f>
        <v>0</v>
      </c>
      <c r="BL155" s="18">
        <f>MAX(0,total_abstraction_km3!BL155-domestic_gross_demand_km3!BL155-industry_water_withdrawal_km3!BL155)</f>
        <v>0</v>
      </c>
      <c r="BM155" s="18">
        <f>MAX(0,total_abstraction_km3!BM155-domestic_gross_demand_km3!BM155-industry_water_withdrawal_km3!BM155)</f>
        <v>0</v>
      </c>
      <c r="BN155" s="18" t="e">
        <f>MAX(0,total_abstraction_km3!BN155-domestic_gross_demand_km3!BN155-industry_water_withdrawal_km3!BN155)</f>
        <v>#VALUE!</v>
      </c>
      <c r="BO155" s="18" t="e">
        <f>MAX(0,total_abstraction_km3!BO155-domestic_gross_demand_km3!BO155-industry_water_withdrawal_km3!BO155)</f>
        <v>#VALUE!</v>
      </c>
      <c r="BP155" s="18" t="e">
        <f>MAX(0,total_abstraction_km3!BP155-domestic_gross_demand_km3!BP155-industry_water_withdrawal_km3!BP155)</f>
        <v>#VALUE!</v>
      </c>
      <c r="BQ155" s="18" t="e">
        <f>MAX(0,total_abstraction_km3!BQ155-domestic_gross_demand_km3!BQ155-industry_water_withdrawal_km3!BQ155)</f>
        <v>#VALUE!</v>
      </c>
      <c r="BR155" s="18" t="e">
        <f>MAX(0,total_abstraction_km3!BR155-domestic_gross_demand_km3!BR155-industry_water_withdrawal_km3!BR155)</f>
        <v>#VALUE!</v>
      </c>
      <c r="BS155" s="18" t="e">
        <f>MAX(0,total_abstraction_km3!BS155-domestic_gross_demand_km3!BS155-industry_water_withdrawal_km3!BS155)</f>
        <v>#VALUE!</v>
      </c>
      <c r="BT155" s="18">
        <f>MAX(0,total_abstraction_km3!BT155-domestic_gross_demand_km3!BT155-industry_water_withdrawal_km3!BT155)</f>
        <v>0</v>
      </c>
      <c r="BU155" s="18" t="e">
        <f>MAX(0,total_abstraction_km3!BU155-domestic_gross_demand_km3!BU155-industry_water_withdrawal_km3!BU155)</f>
        <v>#VALUE!</v>
      </c>
      <c r="BV155" s="18" t="e">
        <f>MAX(0,total_abstraction_km3!BV155-domestic_gross_demand_km3!BV155-industry_water_withdrawal_km3!BV155)</f>
        <v>#VALUE!</v>
      </c>
      <c r="BW155" s="18">
        <f>MAX(0,total_abstraction_km3!BW155-domestic_gross_demand_km3!BW155-industry_water_withdrawal_km3!BW155)</f>
        <v>0</v>
      </c>
      <c r="BX155" s="18">
        <f>MAX(0,total_abstraction_km3!BX155-domestic_gross_demand_km3!BX155-industry_water_withdrawal_km3!BX155)</f>
        <v>0</v>
      </c>
      <c r="BY155" s="18">
        <f>MAX(0,total_abstraction_km3!BY155-domestic_gross_demand_km3!BY155-industry_water_withdrawal_km3!BY155)</f>
        <v>0</v>
      </c>
      <c r="BZ155" s="18">
        <f>MAX(0,total_abstraction_km3!BZ155-domestic_gross_demand_km3!BZ155-industry_water_withdrawal_km3!BZ155)</f>
        <v>0</v>
      </c>
      <c r="CA155" s="18">
        <f>MAX(0,total_abstraction_km3!CA155-domestic_gross_demand_km3!CA155-industry_water_withdrawal_km3!CA155)</f>
        <v>0</v>
      </c>
      <c r="CB155" s="18">
        <f>MAX(0,total_abstraction_km3!CB155-domestic_gross_demand_km3!CB155-industry_water_withdrawal_km3!CB155)</f>
        <v>0</v>
      </c>
      <c r="CC155" s="18">
        <f>MAX(0,total_abstraction_km3!CC155-domestic_gross_demand_km3!CC155-industry_water_withdrawal_km3!CC155)</f>
        <v>0</v>
      </c>
      <c r="CD155" s="18">
        <f>MAX(0,total_abstraction_km3!CD155-domestic_gross_demand_km3!CD155-industry_water_withdrawal_km3!CD155)</f>
        <v>0</v>
      </c>
      <c r="CE155" s="18">
        <f>MAX(0,total_abstraction_km3!CE155-domestic_gross_demand_km3!CE155-industry_water_withdrawal_km3!CE155)</f>
        <v>0</v>
      </c>
      <c r="CF155" s="18">
        <f>MAX(0,total_abstraction_km3!CF155-domestic_gross_demand_km3!CF155-industry_water_withdrawal_km3!CF155)</f>
        <v>0</v>
      </c>
      <c r="CG155" s="18">
        <f>MAX(0,total_abstraction_km3!CG155-domestic_gross_demand_km3!CG155-industry_water_withdrawal_km3!CG155)</f>
        <v>0</v>
      </c>
      <c r="CH155" s="18">
        <f>MAX(0,total_abstraction_km3!CH155-domestic_gross_demand_km3!CH155-industry_water_withdrawal_km3!CH155)</f>
        <v>0</v>
      </c>
      <c r="CI155" s="18">
        <f>MAX(0,total_abstraction_km3!CI155-domestic_gross_demand_km3!CI155-industry_water_withdrawal_km3!CI155)</f>
        <v>0</v>
      </c>
      <c r="CJ155" s="18">
        <f>MAX(0,total_abstraction_km3!CJ155-domestic_gross_demand_km3!CJ155-industry_water_withdrawal_km3!CJ155)</f>
        <v>0</v>
      </c>
      <c r="CK155" s="18">
        <f>MAX(0,total_abstraction_km3!CK155-domestic_gross_demand_km3!CK155-industry_water_withdrawal_km3!CK155)</f>
        <v>0</v>
      </c>
      <c r="CL155" s="18">
        <f>MAX(0,total_abstraction_km3!CL155-domestic_gross_demand_km3!CL155-industry_water_withdrawal_km3!CL155)</f>
        <v>0</v>
      </c>
      <c r="CM155" s="18">
        <f>MAX(0,total_abstraction_km3!CM155-domestic_gross_demand_km3!CM155-industry_water_withdrawal_km3!CM155)</f>
        <v>0</v>
      </c>
      <c r="CN155" s="18">
        <f>MAX(0,total_abstraction_km3!CN155-domestic_gross_demand_km3!CN155-industry_water_withdrawal_km3!CN155)</f>
        <v>0</v>
      </c>
      <c r="CO155" s="18">
        <f>MAX(0,total_abstraction_km3!CO155-domestic_gross_demand_km3!CO155-industry_water_withdrawal_km3!CO155)</f>
        <v>0</v>
      </c>
      <c r="CP155" s="18">
        <f>MAX(0,total_abstraction_km3!CP155-domestic_gross_demand_km3!CP155-industry_water_withdrawal_km3!CP155)</f>
        <v>0</v>
      </c>
      <c r="CQ155" s="18">
        <f>MAX(0,total_abstraction_km3!CQ155-domestic_gross_demand_km3!CQ155-industry_water_withdrawal_km3!CQ155)</f>
        <v>0</v>
      </c>
      <c r="CR155" s="18">
        <f>MAX(0,total_abstraction_km3!CR155-domestic_gross_demand_km3!CR155-industry_water_withdrawal_km3!CR155)</f>
        <v>0</v>
      </c>
      <c r="CS155" s="18">
        <f>MAX(0,total_abstraction_km3!CS155-domestic_gross_demand_km3!CS155-industry_water_withdrawal_km3!CS155)</f>
        <v>0</v>
      </c>
      <c r="CT155" s="18">
        <f>MAX(0,total_abstraction_km3!CT155-domestic_gross_demand_km3!CT155-industry_water_withdrawal_km3!CT155)</f>
        <v>0</v>
      </c>
    </row>
    <row r="156" spans="1:98" x14ac:dyDescent="0.25">
      <c r="A156" s="18">
        <v>236</v>
      </c>
      <c r="B156" s="18" t="s">
        <v>2065</v>
      </c>
      <c r="C156" s="18" t="s">
        <v>688</v>
      </c>
      <c r="D156" s="18" t="s">
        <v>412</v>
      </c>
      <c r="E156" s="18" t="s">
        <v>675</v>
      </c>
      <c r="F156" s="18">
        <f>MAX(0,total_abstraction_km3!F156-domestic_gross_demand_km3!F156-industry_water_withdrawal_km3!F156)</f>
        <v>0</v>
      </c>
      <c r="G156" s="18">
        <f>MAX(0,total_abstraction_km3!G156-domestic_gross_demand_km3!G156-industry_water_withdrawal_km3!G156)</f>
        <v>0</v>
      </c>
      <c r="H156" s="18">
        <f>MAX(0,total_abstraction_km3!H156-domestic_gross_demand_km3!H156-industry_water_withdrawal_km3!H156)</f>
        <v>0</v>
      </c>
      <c r="I156" s="18">
        <f>MAX(0,total_abstraction_km3!I156-domestic_gross_demand_km3!I156-industry_water_withdrawal_km3!I156)</f>
        <v>0</v>
      </c>
      <c r="J156" s="18">
        <f>MAX(0,total_abstraction_km3!J156-domestic_gross_demand_km3!J156-industry_water_withdrawal_km3!J156)</f>
        <v>0</v>
      </c>
      <c r="K156" s="18">
        <f>MAX(0,total_abstraction_km3!K156-domestic_gross_demand_km3!K156-industry_water_withdrawal_km3!K156)</f>
        <v>0</v>
      </c>
      <c r="L156" s="18">
        <f>MAX(0,total_abstraction_km3!L156-domestic_gross_demand_km3!L156-industry_water_withdrawal_km3!L156)</f>
        <v>0</v>
      </c>
      <c r="M156" s="18">
        <f>MAX(0,total_abstraction_km3!M156-domestic_gross_demand_km3!M156-industry_water_withdrawal_km3!M156)</f>
        <v>0</v>
      </c>
      <c r="N156" s="18">
        <f>MAX(0,total_abstraction_km3!N156-domestic_gross_demand_km3!N156-industry_water_withdrawal_km3!N156)</f>
        <v>0</v>
      </c>
      <c r="O156" s="18">
        <f>MAX(0,total_abstraction_km3!O156-domestic_gross_demand_km3!O156-industry_water_withdrawal_km3!O156)</f>
        <v>0</v>
      </c>
      <c r="P156" s="18">
        <f>MAX(0,total_abstraction_km3!P156-domestic_gross_demand_km3!P156-industry_water_withdrawal_km3!P156)</f>
        <v>0</v>
      </c>
      <c r="Q156" s="18">
        <f>MAX(0,total_abstraction_km3!Q156-domestic_gross_demand_km3!Q156-industry_water_withdrawal_km3!Q156)</f>
        <v>0</v>
      </c>
      <c r="R156" s="18">
        <f>MAX(0,total_abstraction_km3!R156-domestic_gross_demand_km3!R156-industry_water_withdrawal_km3!R156)</f>
        <v>0</v>
      </c>
      <c r="S156" s="18">
        <f>MAX(0,total_abstraction_km3!S156-domestic_gross_demand_km3!S156-industry_water_withdrawal_km3!S156)</f>
        <v>0</v>
      </c>
      <c r="T156" s="18">
        <f>MAX(0,total_abstraction_km3!T156-domestic_gross_demand_km3!T156-industry_water_withdrawal_km3!T156)</f>
        <v>0</v>
      </c>
      <c r="U156" s="18">
        <f>MAX(0,total_abstraction_km3!U156-domestic_gross_demand_km3!U156-industry_water_withdrawal_km3!U156)</f>
        <v>0</v>
      </c>
      <c r="V156" s="18">
        <f>MAX(0,total_abstraction_km3!V156-domestic_gross_demand_km3!V156-industry_water_withdrawal_km3!V156)</f>
        <v>0</v>
      </c>
      <c r="W156" s="18">
        <f>MAX(0,total_abstraction_km3!W156-domestic_gross_demand_km3!W156-industry_water_withdrawal_km3!W156)</f>
        <v>0</v>
      </c>
      <c r="X156" s="18">
        <f>MAX(0,total_abstraction_km3!X156-domestic_gross_demand_km3!X156-industry_water_withdrawal_km3!X156)</f>
        <v>0</v>
      </c>
      <c r="Y156" s="18">
        <f>MAX(0,total_abstraction_km3!Y156-domestic_gross_demand_km3!Y156-industry_water_withdrawal_km3!Y156)</f>
        <v>0</v>
      </c>
      <c r="Z156" s="18">
        <f>MAX(0,total_abstraction_km3!Z156-domestic_gross_demand_km3!Z156-industry_water_withdrawal_km3!Z156)</f>
        <v>0</v>
      </c>
      <c r="AA156" s="18">
        <f>MAX(0,total_abstraction_km3!AA156-domestic_gross_demand_km3!AA156-industry_water_withdrawal_km3!AA156)</f>
        <v>0</v>
      </c>
      <c r="AB156" s="18">
        <f>MAX(0,total_abstraction_km3!AB156-domestic_gross_demand_km3!AB156-industry_water_withdrawal_km3!AB156)</f>
        <v>0</v>
      </c>
      <c r="AC156" s="18">
        <f>MAX(0,total_abstraction_km3!AC156-domestic_gross_demand_km3!AC156-industry_water_withdrawal_km3!AC156)</f>
        <v>0</v>
      </c>
      <c r="AD156" s="18">
        <f>MAX(0,total_abstraction_km3!AD156-domestic_gross_demand_km3!AD156-industry_water_withdrawal_km3!AD156)</f>
        <v>0</v>
      </c>
      <c r="AE156" s="18">
        <f>MAX(0,total_abstraction_km3!AE156-domestic_gross_demand_km3!AE156-industry_water_withdrawal_km3!AE156)</f>
        <v>0</v>
      </c>
      <c r="AF156" s="18">
        <f>MAX(0,total_abstraction_km3!AF156-domestic_gross_demand_km3!AF156-industry_water_withdrawal_km3!AF156)</f>
        <v>0</v>
      </c>
      <c r="AG156" s="18">
        <f>MAX(0,total_abstraction_km3!AG156-domestic_gross_demand_km3!AG156-industry_water_withdrawal_km3!AG156)</f>
        <v>0</v>
      </c>
      <c r="AH156" s="18">
        <f>MAX(0,total_abstraction_km3!AH156-domestic_gross_demand_km3!AH156-industry_water_withdrawal_km3!AH156)</f>
        <v>0</v>
      </c>
      <c r="AI156" s="18">
        <f>MAX(0,total_abstraction_km3!AI156-domestic_gross_demand_km3!AI156-industry_water_withdrawal_km3!AI156)</f>
        <v>0</v>
      </c>
      <c r="AJ156" s="18">
        <f>MAX(0,total_abstraction_km3!AJ156-domestic_gross_demand_km3!AJ156-industry_water_withdrawal_km3!AJ156)</f>
        <v>0</v>
      </c>
      <c r="AK156" s="18">
        <f>MAX(0,total_abstraction_km3!AK156-domestic_gross_demand_km3!AK156-industry_water_withdrawal_km3!AK156)</f>
        <v>0</v>
      </c>
      <c r="AL156" s="18">
        <f>MAX(0,total_abstraction_km3!AL156-domestic_gross_demand_km3!AL156-industry_water_withdrawal_km3!AL156)</f>
        <v>0</v>
      </c>
      <c r="AM156" s="18">
        <f>MAX(0,total_abstraction_km3!AM156-domestic_gross_demand_km3!AM156-industry_water_withdrawal_km3!AM156)</f>
        <v>0</v>
      </c>
      <c r="AN156" s="18">
        <f>MAX(0,total_abstraction_km3!AN156-domestic_gross_demand_km3!AN156-industry_water_withdrawal_km3!AN156)</f>
        <v>0</v>
      </c>
      <c r="AO156" s="18">
        <f>MAX(0,total_abstraction_km3!AO156-domestic_gross_demand_km3!AO156-industry_water_withdrawal_km3!AO156)</f>
        <v>0</v>
      </c>
      <c r="AP156" s="18">
        <f>MAX(0,total_abstraction_km3!AP156-domestic_gross_demand_km3!AP156-industry_water_withdrawal_km3!AP156)</f>
        <v>0</v>
      </c>
      <c r="AQ156" s="18">
        <f>MAX(0,total_abstraction_km3!AQ156-domestic_gross_demand_km3!AQ156-industry_water_withdrawal_km3!AQ156)</f>
        <v>0</v>
      </c>
      <c r="AR156" s="18">
        <f>MAX(0,total_abstraction_km3!AR156-domestic_gross_demand_km3!AR156-industry_water_withdrawal_km3!AR156)</f>
        <v>0</v>
      </c>
      <c r="AS156" s="18">
        <f>MAX(0,total_abstraction_km3!AS156-domestic_gross_demand_km3!AS156-industry_water_withdrawal_km3!AS156)</f>
        <v>0</v>
      </c>
      <c r="AT156" s="18">
        <f>MAX(0,total_abstraction_km3!AT156-domestic_gross_demand_km3!AT156-industry_water_withdrawal_km3!AT156)</f>
        <v>0</v>
      </c>
      <c r="AU156" s="18">
        <f>MAX(0,total_abstraction_km3!AU156-domestic_gross_demand_km3!AU156-industry_water_withdrawal_km3!AU156)</f>
        <v>0</v>
      </c>
      <c r="AV156" s="18">
        <f>MAX(0,total_abstraction_km3!AV156-domestic_gross_demand_km3!AV156-industry_water_withdrawal_km3!AV156)</f>
        <v>0</v>
      </c>
      <c r="AW156" s="18">
        <f>MAX(0,total_abstraction_km3!AW156-domestic_gross_demand_km3!AW156-industry_water_withdrawal_km3!AW156)</f>
        <v>0</v>
      </c>
      <c r="AX156" s="18">
        <f>MAX(0,total_abstraction_km3!AX156-domestic_gross_demand_km3!AX156-industry_water_withdrawal_km3!AX156)</f>
        <v>0</v>
      </c>
      <c r="AY156" s="18">
        <f>MAX(0,total_abstraction_km3!AY156-domestic_gross_demand_km3!AY156-industry_water_withdrawal_km3!AY156)</f>
        <v>0</v>
      </c>
      <c r="AZ156" s="18">
        <f>MAX(0,total_abstraction_km3!AZ156-domestic_gross_demand_km3!AZ156-industry_water_withdrawal_km3!AZ156)</f>
        <v>0</v>
      </c>
      <c r="BA156" s="18">
        <f>MAX(0,total_abstraction_km3!BA156-domestic_gross_demand_km3!BA156-industry_water_withdrawal_km3!BA156)</f>
        <v>0</v>
      </c>
      <c r="BB156" s="18">
        <f>MAX(0,total_abstraction_km3!BB156-domestic_gross_demand_km3!BB156-industry_water_withdrawal_km3!BB156)</f>
        <v>0</v>
      </c>
      <c r="BC156" s="18">
        <f>MAX(0,total_abstraction_km3!BC156-domestic_gross_demand_km3!BC156-industry_water_withdrawal_km3!BC156)</f>
        <v>0</v>
      </c>
      <c r="BD156" s="18">
        <f>MAX(0,total_abstraction_km3!BD156-domestic_gross_demand_km3!BD156-industry_water_withdrawal_km3!BD156)</f>
        <v>0</v>
      </c>
      <c r="BE156" s="18">
        <f>MAX(0,total_abstraction_km3!BE156-domestic_gross_demand_km3!BE156-industry_water_withdrawal_km3!BE156)</f>
        <v>0</v>
      </c>
      <c r="BF156" s="18">
        <f>MAX(0,total_abstraction_km3!BF156-domestic_gross_demand_km3!BF156-industry_water_withdrawal_km3!BF156)</f>
        <v>0</v>
      </c>
      <c r="BG156" s="18">
        <f>MAX(0,total_abstraction_km3!BG156-domestic_gross_demand_km3!BG156-industry_water_withdrawal_km3!BG156)</f>
        <v>0</v>
      </c>
      <c r="BH156" s="18">
        <f>MAX(0,total_abstraction_km3!BH156-domestic_gross_demand_km3!BH156-industry_water_withdrawal_km3!BH156)</f>
        <v>0</v>
      </c>
      <c r="BI156" s="18">
        <f>MAX(0,total_abstraction_km3!BI156-domestic_gross_demand_km3!BI156-industry_water_withdrawal_km3!BI156)</f>
        <v>0</v>
      </c>
      <c r="BJ156" s="18">
        <f>MAX(0,total_abstraction_km3!BJ156-domestic_gross_demand_km3!BJ156-industry_water_withdrawal_km3!BJ156)</f>
        <v>0</v>
      </c>
      <c r="BK156" s="18">
        <f>MAX(0,total_abstraction_km3!BK156-domestic_gross_demand_km3!BK156-industry_water_withdrawal_km3!BK156)</f>
        <v>0</v>
      </c>
      <c r="BL156" s="18">
        <f>MAX(0,total_abstraction_km3!BL156-domestic_gross_demand_km3!BL156-industry_water_withdrawal_km3!BL156)</f>
        <v>0</v>
      </c>
      <c r="BM156" s="18">
        <f>MAX(0,total_abstraction_km3!BM156-domestic_gross_demand_km3!BM156-industry_water_withdrawal_km3!BM156)</f>
        <v>0</v>
      </c>
      <c r="BN156" s="18" t="e">
        <f>MAX(0,total_abstraction_km3!BN156-domestic_gross_demand_km3!BN156-industry_water_withdrawal_km3!BN156)</f>
        <v>#VALUE!</v>
      </c>
      <c r="BO156" s="18" t="e">
        <f>MAX(0,total_abstraction_km3!BO156-domestic_gross_demand_km3!BO156-industry_water_withdrawal_km3!BO156)</f>
        <v>#VALUE!</v>
      </c>
      <c r="BP156" s="18" t="e">
        <f>MAX(0,total_abstraction_km3!BP156-domestic_gross_demand_km3!BP156-industry_water_withdrawal_km3!BP156)</f>
        <v>#VALUE!</v>
      </c>
      <c r="BQ156" s="18" t="e">
        <f>MAX(0,total_abstraction_km3!BQ156-domestic_gross_demand_km3!BQ156-industry_water_withdrawal_km3!BQ156)</f>
        <v>#VALUE!</v>
      </c>
      <c r="BR156" s="18" t="e">
        <f>MAX(0,total_abstraction_km3!BR156-domestic_gross_demand_km3!BR156-industry_water_withdrawal_km3!BR156)</f>
        <v>#VALUE!</v>
      </c>
      <c r="BS156" s="18" t="e">
        <f>MAX(0,total_abstraction_km3!BS156-domestic_gross_demand_km3!BS156-industry_water_withdrawal_km3!BS156)</f>
        <v>#VALUE!</v>
      </c>
      <c r="BT156" s="18">
        <f>MAX(0,total_abstraction_km3!BT156-domestic_gross_demand_km3!BT156-industry_water_withdrawal_km3!BT156)</f>
        <v>0</v>
      </c>
      <c r="BU156" s="18" t="e">
        <f>MAX(0,total_abstraction_km3!BU156-domestic_gross_demand_km3!BU156-industry_water_withdrawal_km3!BU156)</f>
        <v>#VALUE!</v>
      </c>
      <c r="BV156" s="18" t="e">
        <f>MAX(0,total_abstraction_km3!BV156-domestic_gross_demand_km3!BV156-industry_water_withdrawal_km3!BV156)</f>
        <v>#VALUE!</v>
      </c>
      <c r="BW156" s="18">
        <f>MAX(0,total_abstraction_km3!BW156-domestic_gross_demand_km3!BW156-industry_water_withdrawal_km3!BW156)</f>
        <v>0</v>
      </c>
      <c r="BX156" s="18">
        <f>MAX(0,total_abstraction_km3!BX156-domestic_gross_demand_km3!BX156-industry_water_withdrawal_km3!BX156)</f>
        <v>0</v>
      </c>
      <c r="BY156" s="18">
        <f>MAX(0,total_abstraction_km3!BY156-domestic_gross_demand_km3!BY156-industry_water_withdrawal_km3!BY156)</f>
        <v>0</v>
      </c>
      <c r="BZ156" s="18">
        <f>MAX(0,total_abstraction_km3!BZ156-domestic_gross_demand_km3!BZ156-industry_water_withdrawal_km3!BZ156)</f>
        <v>0</v>
      </c>
      <c r="CA156" s="18">
        <f>MAX(0,total_abstraction_km3!CA156-domestic_gross_demand_km3!CA156-industry_water_withdrawal_km3!CA156)</f>
        <v>0</v>
      </c>
      <c r="CB156" s="18">
        <f>MAX(0,total_abstraction_km3!CB156-domestic_gross_demand_km3!CB156-industry_water_withdrawal_km3!CB156)</f>
        <v>0</v>
      </c>
      <c r="CC156" s="18">
        <f>MAX(0,total_abstraction_km3!CC156-domestic_gross_demand_km3!CC156-industry_water_withdrawal_km3!CC156)</f>
        <v>0</v>
      </c>
      <c r="CD156" s="18">
        <f>MAX(0,total_abstraction_km3!CD156-domestic_gross_demand_km3!CD156-industry_water_withdrawal_km3!CD156)</f>
        <v>0</v>
      </c>
      <c r="CE156" s="18">
        <f>MAX(0,total_abstraction_km3!CE156-domestic_gross_demand_km3!CE156-industry_water_withdrawal_km3!CE156)</f>
        <v>0</v>
      </c>
      <c r="CF156" s="18">
        <f>MAX(0,total_abstraction_km3!CF156-domestic_gross_demand_km3!CF156-industry_water_withdrawal_km3!CF156)</f>
        <v>0</v>
      </c>
      <c r="CG156" s="18">
        <f>MAX(0,total_abstraction_km3!CG156-domestic_gross_demand_km3!CG156-industry_water_withdrawal_km3!CG156)</f>
        <v>0</v>
      </c>
      <c r="CH156" s="18">
        <f>MAX(0,total_abstraction_km3!CH156-domestic_gross_demand_km3!CH156-industry_water_withdrawal_km3!CH156)</f>
        <v>0</v>
      </c>
      <c r="CI156" s="18">
        <f>MAX(0,total_abstraction_km3!CI156-domestic_gross_demand_km3!CI156-industry_water_withdrawal_km3!CI156)</f>
        <v>0</v>
      </c>
      <c r="CJ156" s="18">
        <f>MAX(0,total_abstraction_km3!CJ156-domestic_gross_demand_km3!CJ156-industry_water_withdrawal_km3!CJ156)</f>
        <v>0</v>
      </c>
      <c r="CK156" s="18">
        <f>MAX(0,total_abstraction_km3!CK156-domestic_gross_demand_km3!CK156-industry_water_withdrawal_km3!CK156)</f>
        <v>0</v>
      </c>
      <c r="CL156" s="18">
        <f>MAX(0,total_abstraction_km3!CL156-domestic_gross_demand_km3!CL156-industry_water_withdrawal_km3!CL156)</f>
        <v>0</v>
      </c>
      <c r="CM156" s="18">
        <f>MAX(0,total_abstraction_km3!CM156-domestic_gross_demand_km3!CM156-industry_water_withdrawal_km3!CM156)</f>
        <v>0</v>
      </c>
      <c r="CN156" s="18">
        <f>MAX(0,total_abstraction_km3!CN156-domestic_gross_demand_km3!CN156-industry_water_withdrawal_km3!CN156)</f>
        <v>0</v>
      </c>
      <c r="CO156" s="18">
        <f>MAX(0,total_abstraction_km3!CO156-domestic_gross_demand_km3!CO156-industry_water_withdrawal_km3!CO156)</f>
        <v>0</v>
      </c>
      <c r="CP156" s="18">
        <f>MAX(0,total_abstraction_km3!CP156-domestic_gross_demand_km3!CP156-industry_water_withdrawal_km3!CP156)</f>
        <v>0</v>
      </c>
      <c r="CQ156" s="18">
        <f>MAX(0,total_abstraction_km3!CQ156-domestic_gross_demand_km3!CQ156-industry_water_withdrawal_km3!CQ156)</f>
        <v>0</v>
      </c>
      <c r="CR156" s="18">
        <f>MAX(0,total_abstraction_km3!CR156-domestic_gross_demand_km3!CR156-industry_water_withdrawal_km3!CR156)</f>
        <v>0</v>
      </c>
      <c r="CS156" s="18">
        <f>MAX(0,total_abstraction_km3!CS156-domestic_gross_demand_km3!CS156-industry_water_withdrawal_km3!CS156)</f>
        <v>0</v>
      </c>
      <c r="CT156" s="18">
        <f>MAX(0,total_abstraction_km3!CT156-domestic_gross_demand_km3!CT156-industry_water_withdrawal_km3!CT156)</f>
        <v>0</v>
      </c>
    </row>
    <row r="157" spans="1:98" x14ac:dyDescent="0.25">
      <c r="A157" s="18">
        <v>237</v>
      </c>
      <c r="B157" s="18" t="s">
        <v>2066</v>
      </c>
      <c r="C157" s="18" t="s">
        <v>689</v>
      </c>
      <c r="D157" s="18" t="s">
        <v>412</v>
      </c>
      <c r="E157" s="18" t="s">
        <v>690</v>
      </c>
      <c r="F157" s="18" t="e">
        <f>MAX(0,total_abstraction_km3!F157-domestic_gross_demand_km3!F157-industry_water_withdrawal_km3!F157)</f>
        <v>#VALUE!</v>
      </c>
      <c r="G157" s="18" t="e">
        <f>MAX(0,total_abstraction_km3!G157-domestic_gross_demand_km3!G157-industry_water_withdrawal_km3!G157)</f>
        <v>#VALUE!</v>
      </c>
      <c r="H157" s="18" t="e">
        <f>MAX(0,total_abstraction_km3!H157-domestic_gross_demand_km3!H157-industry_water_withdrawal_km3!H157)</f>
        <v>#VALUE!</v>
      </c>
      <c r="I157" s="18" t="e">
        <f>MAX(0,total_abstraction_km3!I157-domestic_gross_demand_km3!I157-industry_water_withdrawal_km3!I157)</f>
        <v>#VALUE!</v>
      </c>
      <c r="J157" s="18" t="e">
        <f>MAX(0,total_abstraction_km3!J157-domestic_gross_demand_km3!J157-industry_water_withdrawal_km3!J157)</f>
        <v>#VALUE!</v>
      </c>
      <c r="K157" s="18" t="e">
        <f>MAX(0,total_abstraction_km3!K157-domestic_gross_demand_km3!K157-industry_water_withdrawal_km3!K157)</f>
        <v>#VALUE!</v>
      </c>
      <c r="L157" s="18" t="e">
        <f>MAX(0,total_abstraction_km3!L157-domestic_gross_demand_km3!L157-industry_water_withdrawal_km3!L157)</f>
        <v>#VALUE!</v>
      </c>
      <c r="M157" s="18" t="e">
        <f>MAX(0,total_abstraction_km3!M157-domestic_gross_demand_km3!M157-industry_water_withdrawal_km3!M157)</f>
        <v>#VALUE!</v>
      </c>
      <c r="N157" s="18" t="e">
        <f>MAX(0,total_abstraction_km3!N157-domestic_gross_demand_km3!N157-industry_water_withdrawal_km3!N157)</f>
        <v>#VALUE!</v>
      </c>
      <c r="O157" s="18" t="e">
        <f>MAX(0,total_abstraction_km3!O157-domestic_gross_demand_km3!O157-industry_water_withdrawal_km3!O157)</f>
        <v>#VALUE!</v>
      </c>
      <c r="P157" s="18" t="e">
        <f>MAX(0,total_abstraction_km3!P157-domestic_gross_demand_km3!P157-industry_water_withdrawal_km3!P157)</f>
        <v>#VALUE!</v>
      </c>
      <c r="Q157" s="18" t="e">
        <f>MAX(0,total_abstraction_km3!Q157-domestic_gross_demand_km3!Q157-industry_water_withdrawal_km3!Q157)</f>
        <v>#VALUE!</v>
      </c>
      <c r="R157" s="18" t="e">
        <f>MAX(0,total_abstraction_km3!R157-domestic_gross_demand_km3!R157-industry_water_withdrawal_km3!R157)</f>
        <v>#VALUE!</v>
      </c>
      <c r="S157" s="18" t="e">
        <f>MAX(0,total_abstraction_km3!S157-domestic_gross_demand_km3!S157-industry_water_withdrawal_km3!S157)</f>
        <v>#VALUE!</v>
      </c>
      <c r="T157" s="18" t="e">
        <f>MAX(0,total_abstraction_km3!T157-domestic_gross_demand_km3!T157-industry_water_withdrawal_km3!T157)</f>
        <v>#VALUE!</v>
      </c>
      <c r="U157" s="18" t="e">
        <f>MAX(0,total_abstraction_km3!U157-domestic_gross_demand_km3!U157-industry_water_withdrawal_km3!U157)</f>
        <v>#VALUE!</v>
      </c>
      <c r="V157" s="18" t="e">
        <f>MAX(0,total_abstraction_km3!V157-domestic_gross_demand_km3!V157-industry_water_withdrawal_km3!V157)</f>
        <v>#VALUE!</v>
      </c>
      <c r="W157" s="18" t="e">
        <f>MAX(0,total_abstraction_km3!W157-domestic_gross_demand_km3!W157-industry_water_withdrawal_km3!W157)</f>
        <v>#VALUE!</v>
      </c>
      <c r="X157" s="18" t="e">
        <f>MAX(0,total_abstraction_km3!X157-domestic_gross_demand_km3!X157-industry_water_withdrawal_km3!X157)</f>
        <v>#VALUE!</v>
      </c>
      <c r="Y157" s="18" t="e">
        <f>MAX(0,total_abstraction_km3!Y157-domestic_gross_demand_km3!Y157-industry_water_withdrawal_km3!Y157)</f>
        <v>#VALUE!</v>
      </c>
      <c r="Z157" s="18" t="e">
        <f>MAX(0,total_abstraction_km3!Z157-domestic_gross_demand_km3!Z157-industry_water_withdrawal_km3!Z157)</f>
        <v>#VALUE!</v>
      </c>
      <c r="AA157" s="18" t="e">
        <f>MAX(0,total_abstraction_km3!AA157-domestic_gross_demand_km3!AA157-industry_water_withdrawal_km3!AA157)</f>
        <v>#VALUE!</v>
      </c>
      <c r="AB157" s="18" t="e">
        <f>MAX(0,total_abstraction_km3!AB157-domestic_gross_demand_km3!AB157-industry_water_withdrawal_km3!AB157)</f>
        <v>#VALUE!</v>
      </c>
      <c r="AC157" s="18" t="e">
        <f>MAX(0,total_abstraction_km3!AC157-domestic_gross_demand_km3!AC157-industry_water_withdrawal_km3!AC157)</f>
        <v>#VALUE!</v>
      </c>
      <c r="AD157" s="18" t="e">
        <f>MAX(0,total_abstraction_km3!AD157-domestic_gross_demand_km3!AD157-industry_water_withdrawal_km3!AD157)</f>
        <v>#VALUE!</v>
      </c>
      <c r="AE157" s="18" t="e">
        <f>MAX(0,total_abstraction_km3!AE157-domestic_gross_demand_km3!AE157-industry_water_withdrawal_km3!AE157)</f>
        <v>#VALUE!</v>
      </c>
      <c r="AF157" s="18" t="e">
        <f>MAX(0,total_abstraction_km3!AF157-domestic_gross_demand_km3!AF157-industry_water_withdrawal_km3!AF157)</f>
        <v>#VALUE!</v>
      </c>
      <c r="AG157" s="18" t="e">
        <f>MAX(0,total_abstraction_km3!AG157-domestic_gross_demand_km3!AG157-industry_water_withdrawal_km3!AG157)</f>
        <v>#VALUE!</v>
      </c>
      <c r="AH157" s="18" t="e">
        <f>MAX(0,total_abstraction_km3!AH157-domestic_gross_demand_km3!AH157-industry_water_withdrawal_km3!AH157)</f>
        <v>#VALUE!</v>
      </c>
      <c r="AI157" s="18" t="e">
        <f>MAX(0,total_abstraction_km3!AI157-domestic_gross_demand_km3!AI157-industry_water_withdrawal_km3!AI157)</f>
        <v>#VALUE!</v>
      </c>
      <c r="AJ157" s="18" t="e">
        <f>MAX(0,total_abstraction_km3!AJ157-domestic_gross_demand_km3!AJ157-industry_water_withdrawal_km3!AJ157)</f>
        <v>#VALUE!</v>
      </c>
      <c r="AK157" s="18" t="e">
        <f>MAX(0,total_abstraction_km3!AK157-domestic_gross_demand_km3!AK157-industry_water_withdrawal_km3!AK157)</f>
        <v>#VALUE!</v>
      </c>
      <c r="AL157" s="18" t="e">
        <f>MAX(0,total_abstraction_km3!AL157-domestic_gross_demand_km3!AL157-industry_water_withdrawal_km3!AL157)</f>
        <v>#VALUE!</v>
      </c>
      <c r="AM157" s="18" t="e">
        <f>MAX(0,total_abstraction_km3!AM157-domestic_gross_demand_km3!AM157-industry_water_withdrawal_km3!AM157)</f>
        <v>#VALUE!</v>
      </c>
      <c r="AN157" s="18" t="e">
        <f>MAX(0,total_abstraction_km3!AN157-domestic_gross_demand_km3!AN157-industry_water_withdrawal_km3!AN157)</f>
        <v>#VALUE!</v>
      </c>
      <c r="AO157" s="18" t="e">
        <f>MAX(0,total_abstraction_km3!AO157-domestic_gross_demand_km3!AO157-industry_water_withdrawal_km3!AO157)</f>
        <v>#VALUE!</v>
      </c>
      <c r="AP157" s="18" t="e">
        <f>MAX(0,total_abstraction_km3!AP157-domestic_gross_demand_km3!AP157-industry_water_withdrawal_km3!AP157)</f>
        <v>#VALUE!</v>
      </c>
      <c r="AQ157" s="18" t="e">
        <f>MAX(0,total_abstraction_km3!AQ157-domestic_gross_demand_km3!AQ157-industry_water_withdrawal_km3!AQ157)</f>
        <v>#VALUE!</v>
      </c>
      <c r="AR157" s="18" t="e">
        <f>MAX(0,total_abstraction_km3!AR157-domestic_gross_demand_km3!AR157-industry_water_withdrawal_km3!AR157)</f>
        <v>#VALUE!</v>
      </c>
      <c r="AS157" s="18" t="e">
        <f>MAX(0,total_abstraction_km3!AS157-domestic_gross_demand_km3!AS157-industry_water_withdrawal_km3!AS157)</f>
        <v>#VALUE!</v>
      </c>
      <c r="AT157" s="18" t="e">
        <f>MAX(0,total_abstraction_km3!AT157-domestic_gross_demand_km3!AT157-industry_water_withdrawal_km3!AT157)</f>
        <v>#VALUE!</v>
      </c>
      <c r="AU157" s="18" t="e">
        <f>MAX(0,total_abstraction_km3!AU157-domestic_gross_demand_km3!AU157-industry_water_withdrawal_km3!AU157)</f>
        <v>#VALUE!</v>
      </c>
      <c r="AV157" s="18" t="e">
        <f>MAX(0,total_abstraction_km3!AV157-domestic_gross_demand_km3!AV157-industry_water_withdrawal_km3!AV157)</f>
        <v>#VALUE!</v>
      </c>
      <c r="AW157" s="18" t="e">
        <f>MAX(0,total_abstraction_km3!AW157-domestic_gross_demand_km3!AW157-industry_water_withdrawal_km3!AW157)</f>
        <v>#VALUE!</v>
      </c>
      <c r="AX157" s="18" t="e">
        <f>MAX(0,total_abstraction_km3!AX157-domestic_gross_demand_km3!AX157-industry_water_withdrawal_km3!AX157)</f>
        <v>#VALUE!</v>
      </c>
      <c r="AY157" s="18" t="e">
        <f>MAX(0,total_abstraction_km3!AY157-domestic_gross_demand_km3!AY157-industry_water_withdrawal_km3!AY157)</f>
        <v>#VALUE!</v>
      </c>
      <c r="AZ157" s="18" t="e">
        <f>MAX(0,total_abstraction_km3!AZ157-domestic_gross_demand_km3!AZ157-industry_water_withdrawal_km3!AZ157)</f>
        <v>#VALUE!</v>
      </c>
      <c r="BA157" s="18" t="e">
        <f>MAX(0,total_abstraction_km3!BA157-domestic_gross_demand_km3!BA157-industry_water_withdrawal_km3!BA157)</f>
        <v>#VALUE!</v>
      </c>
      <c r="BB157" s="18" t="e">
        <f>MAX(0,total_abstraction_km3!BB157-domestic_gross_demand_km3!BB157-industry_water_withdrawal_km3!BB157)</f>
        <v>#VALUE!</v>
      </c>
      <c r="BC157" s="18" t="e">
        <f>MAX(0,total_abstraction_km3!BC157-domestic_gross_demand_km3!BC157-industry_water_withdrawal_km3!BC157)</f>
        <v>#VALUE!</v>
      </c>
      <c r="BD157" s="18" t="e">
        <f>MAX(0,total_abstraction_km3!BD157-domestic_gross_demand_km3!BD157-industry_water_withdrawal_km3!BD157)</f>
        <v>#VALUE!</v>
      </c>
      <c r="BE157" s="18" t="e">
        <f>MAX(0,total_abstraction_km3!BE157-domestic_gross_demand_km3!BE157-industry_water_withdrawal_km3!BE157)</f>
        <v>#VALUE!</v>
      </c>
      <c r="BF157" s="18" t="e">
        <f>MAX(0,total_abstraction_km3!BF157-domestic_gross_demand_km3!BF157-industry_water_withdrawal_km3!BF157)</f>
        <v>#VALUE!</v>
      </c>
      <c r="BG157" s="18" t="e">
        <f>MAX(0,total_abstraction_km3!BG157-domestic_gross_demand_km3!BG157-industry_water_withdrawal_km3!BG157)</f>
        <v>#VALUE!</v>
      </c>
      <c r="BH157" s="18" t="e">
        <f>MAX(0,total_abstraction_km3!BH157-domestic_gross_demand_km3!BH157-industry_water_withdrawal_km3!BH157)</f>
        <v>#VALUE!</v>
      </c>
      <c r="BI157" s="18" t="e">
        <f>MAX(0,total_abstraction_km3!BI157-domestic_gross_demand_km3!BI157-industry_water_withdrawal_km3!BI157)</f>
        <v>#VALUE!</v>
      </c>
      <c r="BJ157" s="18" t="e">
        <f>MAX(0,total_abstraction_km3!BJ157-domestic_gross_demand_km3!BJ157-industry_water_withdrawal_km3!BJ157)</f>
        <v>#VALUE!</v>
      </c>
      <c r="BK157" s="18" t="e">
        <f>MAX(0,total_abstraction_km3!BK157-domestic_gross_demand_km3!BK157-industry_water_withdrawal_km3!BK157)</f>
        <v>#VALUE!</v>
      </c>
      <c r="BL157" s="18" t="e">
        <f>MAX(0,total_abstraction_km3!BL157-domestic_gross_demand_km3!BL157-industry_water_withdrawal_km3!BL157)</f>
        <v>#VALUE!</v>
      </c>
      <c r="BM157" s="18" t="e">
        <f>MAX(0,total_abstraction_km3!BM157-domestic_gross_demand_km3!BM157-industry_water_withdrawal_km3!BM157)</f>
        <v>#VALUE!</v>
      </c>
      <c r="BN157" s="18" t="e">
        <f>MAX(0,total_abstraction_km3!BN157-domestic_gross_demand_km3!BN157-industry_water_withdrawal_km3!BN157)</f>
        <v>#VALUE!</v>
      </c>
      <c r="BO157" s="18" t="e">
        <f>MAX(0,total_abstraction_km3!BO157-domestic_gross_demand_km3!BO157-industry_water_withdrawal_km3!BO157)</f>
        <v>#VALUE!</v>
      </c>
      <c r="BP157" s="18" t="e">
        <f>MAX(0,total_abstraction_km3!BP157-domestic_gross_demand_km3!BP157-industry_water_withdrawal_km3!BP157)</f>
        <v>#VALUE!</v>
      </c>
      <c r="BQ157" s="18" t="e">
        <f>MAX(0,total_abstraction_km3!BQ157-domestic_gross_demand_km3!BQ157-industry_water_withdrawal_km3!BQ157)</f>
        <v>#VALUE!</v>
      </c>
      <c r="BR157" s="18" t="e">
        <f>MAX(0,total_abstraction_km3!BR157-domestic_gross_demand_km3!BR157-industry_water_withdrawal_km3!BR157)</f>
        <v>#VALUE!</v>
      </c>
      <c r="BS157" s="18" t="e">
        <f>MAX(0,total_abstraction_km3!BS157-domestic_gross_demand_km3!BS157-industry_water_withdrawal_km3!BS157)</f>
        <v>#VALUE!</v>
      </c>
      <c r="BT157" s="18" t="e">
        <f>MAX(0,total_abstraction_km3!BT157-domestic_gross_demand_km3!BT157-industry_water_withdrawal_km3!BT157)</f>
        <v>#VALUE!</v>
      </c>
      <c r="BU157" s="18" t="e">
        <f>MAX(0,total_abstraction_km3!BU157-domestic_gross_demand_km3!BU157-industry_water_withdrawal_km3!BU157)</f>
        <v>#VALUE!</v>
      </c>
      <c r="BV157" s="18" t="e">
        <f>MAX(0,total_abstraction_km3!BV157-domestic_gross_demand_km3!BV157-industry_water_withdrawal_km3!BV157)</f>
        <v>#VALUE!</v>
      </c>
      <c r="BW157" s="18" t="e">
        <f>MAX(0,total_abstraction_km3!BW157-domestic_gross_demand_km3!BW157-industry_water_withdrawal_km3!BW157)</f>
        <v>#VALUE!</v>
      </c>
      <c r="BX157" s="18" t="e">
        <f>MAX(0,total_abstraction_km3!BX157-domestic_gross_demand_km3!BX157-industry_water_withdrawal_km3!BX157)</f>
        <v>#VALUE!</v>
      </c>
      <c r="BY157" s="18" t="e">
        <f>MAX(0,total_abstraction_km3!BY157-domestic_gross_demand_km3!BY157-industry_water_withdrawal_km3!BY157)</f>
        <v>#VALUE!</v>
      </c>
      <c r="BZ157" s="18" t="e">
        <f>MAX(0,total_abstraction_km3!BZ157-domestic_gross_demand_km3!BZ157-industry_water_withdrawal_km3!BZ157)</f>
        <v>#VALUE!</v>
      </c>
      <c r="CA157" s="18" t="e">
        <f>MAX(0,total_abstraction_km3!CA157-domestic_gross_demand_km3!CA157-industry_water_withdrawal_km3!CA157)</f>
        <v>#VALUE!</v>
      </c>
      <c r="CB157" s="18" t="e">
        <f>MAX(0,total_abstraction_km3!CB157-domestic_gross_demand_km3!CB157-industry_water_withdrawal_km3!CB157)</f>
        <v>#VALUE!</v>
      </c>
      <c r="CC157" s="18" t="e">
        <f>MAX(0,total_abstraction_km3!CC157-domestic_gross_demand_km3!CC157-industry_water_withdrawal_km3!CC157)</f>
        <v>#VALUE!</v>
      </c>
      <c r="CD157" s="18" t="e">
        <f>MAX(0,total_abstraction_km3!CD157-domestic_gross_demand_km3!CD157-industry_water_withdrawal_km3!CD157)</f>
        <v>#VALUE!</v>
      </c>
      <c r="CE157" s="18" t="e">
        <f>MAX(0,total_abstraction_km3!CE157-domestic_gross_demand_km3!CE157-industry_water_withdrawal_km3!CE157)</f>
        <v>#VALUE!</v>
      </c>
      <c r="CF157" s="18" t="e">
        <f>MAX(0,total_abstraction_km3!CF157-domestic_gross_demand_km3!CF157-industry_water_withdrawal_km3!CF157)</f>
        <v>#VALUE!</v>
      </c>
      <c r="CG157" s="18" t="e">
        <f>MAX(0,total_abstraction_km3!CG157-domestic_gross_demand_km3!CG157-industry_water_withdrawal_km3!CG157)</f>
        <v>#VALUE!</v>
      </c>
      <c r="CH157" s="18" t="e">
        <f>MAX(0,total_abstraction_km3!CH157-domestic_gross_demand_km3!CH157-industry_water_withdrawal_km3!CH157)</f>
        <v>#VALUE!</v>
      </c>
      <c r="CI157" s="18" t="e">
        <f>MAX(0,total_abstraction_km3!CI157-domestic_gross_demand_km3!CI157-industry_water_withdrawal_km3!CI157)</f>
        <v>#VALUE!</v>
      </c>
      <c r="CJ157" s="18" t="e">
        <f>MAX(0,total_abstraction_km3!CJ157-domestic_gross_demand_km3!CJ157-industry_water_withdrawal_km3!CJ157)</f>
        <v>#VALUE!</v>
      </c>
      <c r="CK157" s="18" t="e">
        <f>MAX(0,total_abstraction_km3!CK157-domestic_gross_demand_km3!CK157-industry_water_withdrawal_km3!CK157)</f>
        <v>#VALUE!</v>
      </c>
      <c r="CL157" s="18" t="e">
        <f>MAX(0,total_abstraction_km3!CL157-domestic_gross_demand_km3!CL157-industry_water_withdrawal_km3!CL157)</f>
        <v>#VALUE!</v>
      </c>
      <c r="CM157" s="18" t="e">
        <f>MAX(0,total_abstraction_km3!CM157-domestic_gross_demand_km3!CM157-industry_water_withdrawal_km3!CM157)</f>
        <v>#VALUE!</v>
      </c>
      <c r="CN157" s="18" t="e">
        <f>MAX(0,total_abstraction_km3!CN157-domestic_gross_demand_km3!CN157-industry_water_withdrawal_km3!CN157)</f>
        <v>#VALUE!</v>
      </c>
      <c r="CO157" s="18" t="e">
        <f>MAX(0,total_abstraction_km3!CO157-domestic_gross_demand_km3!CO157-industry_water_withdrawal_km3!CO157)</f>
        <v>#VALUE!</v>
      </c>
      <c r="CP157" s="18" t="e">
        <f>MAX(0,total_abstraction_km3!CP157-domestic_gross_demand_km3!CP157-industry_water_withdrawal_km3!CP157)</f>
        <v>#VALUE!</v>
      </c>
      <c r="CQ157" s="18" t="e">
        <f>MAX(0,total_abstraction_km3!CQ157-domestic_gross_demand_km3!CQ157-industry_water_withdrawal_km3!CQ157)</f>
        <v>#VALUE!</v>
      </c>
      <c r="CR157" s="18" t="e">
        <f>MAX(0,total_abstraction_km3!CR157-domestic_gross_demand_km3!CR157-industry_water_withdrawal_km3!CR157)</f>
        <v>#VALUE!</v>
      </c>
      <c r="CS157" s="18" t="e">
        <f>MAX(0,total_abstraction_km3!CS157-domestic_gross_demand_km3!CS157-industry_water_withdrawal_km3!CS157)</f>
        <v>#VALUE!</v>
      </c>
      <c r="CT157" s="18" t="e">
        <f>MAX(0,total_abstraction_km3!CT157-domestic_gross_demand_km3!CT157-industry_water_withdrawal_km3!CT157)</f>
        <v>#VALUE!</v>
      </c>
    </row>
    <row r="158" spans="1:98" x14ac:dyDescent="0.25">
      <c r="A158" s="18">
        <v>238</v>
      </c>
      <c r="B158" s="18" t="s">
        <v>2067</v>
      </c>
      <c r="C158" s="18" t="s">
        <v>691</v>
      </c>
      <c r="D158" s="18" t="s">
        <v>412</v>
      </c>
      <c r="E158" s="18" t="s">
        <v>692</v>
      </c>
      <c r="F158" s="18">
        <f>MAX(0,total_abstraction_km3!F158-domestic_gross_demand_km3!F158-industry_water_withdrawal_km3!F158)</f>
        <v>0</v>
      </c>
      <c r="G158" s="18">
        <f>MAX(0,total_abstraction_km3!G158-domestic_gross_demand_km3!G158-industry_water_withdrawal_km3!G158)</f>
        <v>0</v>
      </c>
      <c r="H158" s="18">
        <f>MAX(0,total_abstraction_km3!H158-domestic_gross_demand_km3!H158-industry_water_withdrawal_km3!H158)</f>
        <v>0</v>
      </c>
      <c r="I158" s="18">
        <f>MAX(0,total_abstraction_km3!I158-domestic_gross_demand_km3!I158-industry_water_withdrawal_km3!I158)</f>
        <v>0</v>
      </c>
      <c r="J158" s="18">
        <f>MAX(0,total_abstraction_km3!J158-domestic_gross_demand_km3!J158-industry_water_withdrawal_km3!J158)</f>
        <v>0</v>
      </c>
      <c r="K158" s="18">
        <f>MAX(0,total_abstraction_km3!K158-domestic_gross_demand_km3!K158-industry_water_withdrawal_km3!K158)</f>
        <v>0</v>
      </c>
      <c r="L158" s="18">
        <f>MAX(0,total_abstraction_km3!L158-domestic_gross_demand_km3!L158-industry_water_withdrawal_km3!L158)</f>
        <v>0</v>
      </c>
      <c r="M158" s="18">
        <f>MAX(0,total_abstraction_km3!M158-domestic_gross_demand_km3!M158-industry_water_withdrawal_km3!M158)</f>
        <v>0</v>
      </c>
      <c r="N158" s="18">
        <f>MAX(0,total_abstraction_km3!N158-domestic_gross_demand_km3!N158-industry_water_withdrawal_km3!N158)</f>
        <v>0</v>
      </c>
      <c r="O158" s="18">
        <f>MAX(0,total_abstraction_km3!O158-domestic_gross_demand_km3!O158-industry_water_withdrawal_km3!O158)</f>
        <v>0</v>
      </c>
      <c r="P158" s="18">
        <f>MAX(0,total_abstraction_km3!P158-domestic_gross_demand_km3!P158-industry_water_withdrawal_km3!P158)</f>
        <v>0</v>
      </c>
      <c r="Q158" s="18">
        <f>MAX(0,total_abstraction_km3!Q158-domestic_gross_demand_km3!Q158-industry_water_withdrawal_km3!Q158)</f>
        <v>0</v>
      </c>
      <c r="R158" s="18">
        <f>MAX(0,total_abstraction_km3!R158-domestic_gross_demand_km3!R158-industry_water_withdrawal_km3!R158)</f>
        <v>0</v>
      </c>
      <c r="S158" s="18">
        <f>MAX(0,total_abstraction_km3!S158-domestic_gross_demand_km3!S158-industry_water_withdrawal_km3!S158)</f>
        <v>0</v>
      </c>
      <c r="T158" s="18">
        <f>MAX(0,total_abstraction_km3!T158-domestic_gross_demand_km3!T158-industry_water_withdrawal_km3!T158)</f>
        <v>0</v>
      </c>
      <c r="U158" s="18">
        <f>MAX(0,total_abstraction_km3!U158-domestic_gross_demand_km3!U158-industry_water_withdrawal_km3!U158)</f>
        <v>0</v>
      </c>
      <c r="V158" s="18">
        <f>MAX(0,total_abstraction_km3!V158-domestic_gross_demand_km3!V158-industry_water_withdrawal_km3!V158)</f>
        <v>0</v>
      </c>
      <c r="W158" s="18">
        <f>MAX(0,total_abstraction_km3!W158-domestic_gross_demand_km3!W158-industry_water_withdrawal_km3!W158)</f>
        <v>0</v>
      </c>
      <c r="X158" s="18">
        <f>MAX(0,total_abstraction_km3!X158-domestic_gross_demand_km3!X158-industry_water_withdrawal_km3!X158)</f>
        <v>0</v>
      </c>
      <c r="Y158" s="18">
        <f>MAX(0,total_abstraction_km3!Y158-domestic_gross_demand_km3!Y158-industry_water_withdrawal_km3!Y158)</f>
        <v>0</v>
      </c>
      <c r="Z158" s="18">
        <f>MAX(0,total_abstraction_km3!Z158-domestic_gross_demand_km3!Z158-industry_water_withdrawal_km3!Z158)</f>
        <v>0</v>
      </c>
      <c r="AA158" s="18">
        <f>MAX(0,total_abstraction_km3!AA158-domestic_gross_demand_km3!AA158-industry_water_withdrawal_km3!AA158)</f>
        <v>0</v>
      </c>
      <c r="AB158" s="18">
        <f>MAX(0,total_abstraction_km3!AB158-domestic_gross_demand_km3!AB158-industry_water_withdrawal_km3!AB158)</f>
        <v>0</v>
      </c>
      <c r="AC158" s="18">
        <f>MAX(0,total_abstraction_km3!AC158-domestic_gross_demand_km3!AC158-industry_water_withdrawal_km3!AC158)</f>
        <v>0</v>
      </c>
      <c r="AD158" s="18">
        <f>MAX(0,total_abstraction_km3!AD158-domestic_gross_demand_km3!AD158-industry_water_withdrawal_km3!AD158)</f>
        <v>0</v>
      </c>
      <c r="AE158" s="18">
        <f>MAX(0,total_abstraction_km3!AE158-domestic_gross_demand_km3!AE158-industry_water_withdrawal_km3!AE158)</f>
        <v>0</v>
      </c>
      <c r="AF158" s="18">
        <f>MAX(0,total_abstraction_km3!AF158-domestic_gross_demand_km3!AF158-industry_water_withdrawal_km3!AF158)</f>
        <v>0</v>
      </c>
      <c r="AG158" s="18">
        <f>MAX(0,total_abstraction_km3!AG158-domestic_gross_demand_km3!AG158-industry_water_withdrawal_km3!AG158)</f>
        <v>0</v>
      </c>
      <c r="AH158" s="18">
        <f>MAX(0,total_abstraction_km3!AH158-domestic_gross_demand_km3!AH158-industry_water_withdrawal_km3!AH158)</f>
        <v>0</v>
      </c>
      <c r="AI158" s="18">
        <f>MAX(0,total_abstraction_km3!AI158-domestic_gross_demand_km3!AI158-industry_water_withdrawal_km3!AI158)</f>
        <v>0</v>
      </c>
      <c r="AJ158" s="18">
        <f>MAX(0,total_abstraction_km3!AJ158-domestic_gross_demand_km3!AJ158-industry_water_withdrawal_km3!AJ158)</f>
        <v>0</v>
      </c>
      <c r="AK158" s="18">
        <f>MAX(0,total_abstraction_km3!AK158-domestic_gross_demand_km3!AK158-industry_water_withdrawal_km3!AK158)</f>
        <v>0</v>
      </c>
      <c r="AL158" s="18">
        <f>MAX(0,total_abstraction_km3!AL158-domestic_gross_demand_km3!AL158-industry_water_withdrawal_km3!AL158)</f>
        <v>0</v>
      </c>
      <c r="AM158" s="18">
        <f>MAX(0,total_abstraction_km3!AM158-domestic_gross_demand_km3!AM158-industry_water_withdrawal_km3!AM158)</f>
        <v>0</v>
      </c>
      <c r="AN158" s="18">
        <f>MAX(0,total_abstraction_km3!AN158-domestic_gross_demand_km3!AN158-industry_water_withdrawal_km3!AN158)</f>
        <v>0</v>
      </c>
      <c r="AO158" s="18">
        <f>MAX(0,total_abstraction_km3!AO158-domestic_gross_demand_km3!AO158-industry_water_withdrawal_km3!AO158)</f>
        <v>0</v>
      </c>
      <c r="AP158" s="18">
        <f>MAX(0,total_abstraction_km3!AP158-domestic_gross_demand_km3!AP158-industry_water_withdrawal_km3!AP158)</f>
        <v>0</v>
      </c>
      <c r="AQ158" s="18">
        <f>MAX(0,total_abstraction_km3!AQ158-domestic_gross_demand_km3!AQ158-industry_water_withdrawal_km3!AQ158)</f>
        <v>0</v>
      </c>
      <c r="AR158" s="18">
        <f>MAX(0,total_abstraction_km3!AR158-domestic_gross_demand_km3!AR158-industry_water_withdrawal_km3!AR158)</f>
        <v>0</v>
      </c>
      <c r="AS158" s="18">
        <f>MAX(0,total_abstraction_km3!AS158-domestic_gross_demand_km3!AS158-industry_water_withdrawal_km3!AS158)</f>
        <v>0</v>
      </c>
      <c r="AT158" s="18">
        <f>MAX(0,total_abstraction_km3!AT158-domestic_gross_demand_km3!AT158-industry_water_withdrawal_km3!AT158)</f>
        <v>0</v>
      </c>
      <c r="AU158" s="18">
        <f>MAX(0,total_abstraction_km3!AU158-domestic_gross_demand_km3!AU158-industry_water_withdrawal_km3!AU158)</f>
        <v>0</v>
      </c>
      <c r="AV158" s="18">
        <f>MAX(0,total_abstraction_km3!AV158-domestic_gross_demand_km3!AV158-industry_water_withdrawal_km3!AV158)</f>
        <v>0</v>
      </c>
      <c r="AW158" s="18">
        <f>MAX(0,total_abstraction_km3!AW158-domestic_gross_demand_km3!AW158-industry_water_withdrawal_km3!AW158)</f>
        <v>0</v>
      </c>
      <c r="AX158" s="18">
        <f>MAX(0,total_abstraction_km3!AX158-domestic_gross_demand_km3!AX158-industry_water_withdrawal_km3!AX158)</f>
        <v>0</v>
      </c>
      <c r="AY158" s="18">
        <f>MAX(0,total_abstraction_km3!AY158-domestic_gross_demand_km3!AY158-industry_water_withdrawal_km3!AY158)</f>
        <v>0</v>
      </c>
      <c r="AZ158" s="18">
        <f>MAX(0,total_abstraction_km3!AZ158-domestic_gross_demand_km3!AZ158-industry_water_withdrawal_km3!AZ158)</f>
        <v>0</v>
      </c>
      <c r="BA158" s="18">
        <f>MAX(0,total_abstraction_km3!BA158-domestic_gross_demand_km3!BA158-industry_water_withdrawal_km3!BA158)</f>
        <v>0</v>
      </c>
      <c r="BB158" s="18">
        <f>MAX(0,total_abstraction_km3!BB158-domestic_gross_demand_km3!BB158-industry_water_withdrawal_km3!BB158)</f>
        <v>0</v>
      </c>
      <c r="BC158" s="18">
        <f>MAX(0,total_abstraction_km3!BC158-domestic_gross_demand_km3!BC158-industry_water_withdrawal_km3!BC158)</f>
        <v>0</v>
      </c>
      <c r="BD158" s="18">
        <f>MAX(0,total_abstraction_km3!BD158-domestic_gross_demand_km3!BD158-industry_water_withdrawal_km3!BD158)</f>
        <v>0</v>
      </c>
      <c r="BE158" s="18">
        <f>MAX(0,total_abstraction_km3!BE158-domestic_gross_demand_km3!BE158-industry_water_withdrawal_km3!BE158)</f>
        <v>0</v>
      </c>
      <c r="BF158" s="18">
        <f>MAX(0,total_abstraction_km3!BF158-domestic_gross_demand_km3!BF158-industry_water_withdrawal_km3!BF158)</f>
        <v>0</v>
      </c>
      <c r="BG158" s="18">
        <f>MAX(0,total_abstraction_km3!BG158-domestic_gross_demand_km3!BG158-industry_water_withdrawal_km3!BG158)</f>
        <v>0</v>
      </c>
      <c r="BH158" s="18">
        <f>MAX(0,total_abstraction_km3!BH158-domestic_gross_demand_km3!BH158-industry_water_withdrawal_km3!BH158)</f>
        <v>0</v>
      </c>
      <c r="BI158" s="18">
        <f>MAX(0,total_abstraction_km3!BI158-domestic_gross_demand_km3!BI158-industry_water_withdrawal_km3!BI158)</f>
        <v>0</v>
      </c>
      <c r="BJ158" s="18">
        <f>MAX(0,total_abstraction_km3!BJ158-domestic_gross_demand_km3!BJ158-industry_water_withdrawal_km3!BJ158)</f>
        <v>0</v>
      </c>
      <c r="BK158" s="18">
        <f>MAX(0,total_abstraction_km3!BK158-domestic_gross_demand_km3!BK158-industry_water_withdrawal_km3!BK158)</f>
        <v>0</v>
      </c>
      <c r="BL158" s="18">
        <f>MAX(0,total_abstraction_km3!BL158-domestic_gross_demand_km3!BL158-industry_water_withdrawal_km3!BL158)</f>
        <v>0</v>
      </c>
      <c r="BM158" s="18">
        <f>MAX(0,total_abstraction_km3!BM158-domestic_gross_demand_km3!BM158-industry_water_withdrawal_km3!BM158)</f>
        <v>0</v>
      </c>
      <c r="BN158" s="18" t="e">
        <f>MAX(0,total_abstraction_km3!BN158-domestic_gross_demand_km3!BN158-industry_water_withdrawal_km3!BN158)</f>
        <v>#VALUE!</v>
      </c>
      <c r="BO158" s="18" t="e">
        <f>MAX(0,total_abstraction_km3!BO158-domestic_gross_demand_km3!BO158-industry_water_withdrawal_km3!BO158)</f>
        <v>#VALUE!</v>
      </c>
      <c r="BP158" s="18" t="e">
        <f>MAX(0,total_abstraction_km3!BP158-domestic_gross_demand_km3!BP158-industry_water_withdrawal_km3!BP158)</f>
        <v>#VALUE!</v>
      </c>
      <c r="BQ158" s="18" t="e">
        <f>MAX(0,total_abstraction_km3!BQ158-domestic_gross_demand_km3!BQ158-industry_water_withdrawal_km3!BQ158)</f>
        <v>#VALUE!</v>
      </c>
      <c r="BR158" s="18" t="e">
        <f>MAX(0,total_abstraction_km3!BR158-domestic_gross_demand_km3!BR158-industry_water_withdrawal_km3!BR158)</f>
        <v>#VALUE!</v>
      </c>
      <c r="BS158" s="18" t="e">
        <f>MAX(0,total_abstraction_km3!BS158-domestic_gross_demand_km3!BS158-industry_water_withdrawal_km3!BS158)</f>
        <v>#VALUE!</v>
      </c>
      <c r="BT158" s="18">
        <f>MAX(0,total_abstraction_km3!BT158-domestic_gross_demand_km3!BT158-industry_water_withdrawal_km3!BT158)</f>
        <v>0</v>
      </c>
      <c r="BU158" s="18" t="e">
        <f>MAX(0,total_abstraction_km3!BU158-domestic_gross_demand_km3!BU158-industry_water_withdrawal_km3!BU158)</f>
        <v>#VALUE!</v>
      </c>
      <c r="BV158" s="18" t="e">
        <f>MAX(0,total_abstraction_km3!BV158-domestic_gross_demand_km3!BV158-industry_water_withdrawal_km3!BV158)</f>
        <v>#VALUE!</v>
      </c>
      <c r="BW158" s="18">
        <f>MAX(0,total_abstraction_km3!BW158-domestic_gross_demand_km3!BW158-industry_water_withdrawal_km3!BW158)</f>
        <v>0</v>
      </c>
      <c r="BX158" s="18">
        <f>MAX(0,total_abstraction_km3!BX158-domestic_gross_demand_km3!BX158-industry_water_withdrawal_km3!BX158)</f>
        <v>0</v>
      </c>
      <c r="BY158" s="18">
        <f>MAX(0,total_abstraction_km3!BY158-domestic_gross_demand_km3!BY158-industry_water_withdrawal_km3!BY158)</f>
        <v>0</v>
      </c>
      <c r="BZ158" s="18">
        <f>MAX(0,total_abstraction_km3!BZ158-domestic_gross_demand_km3!BZ158-industry_water_withdrawal_km3!BZ158)</f>
        <v>4.8393749104290908E-7</v>
      </c>
      <c r="CA158" s="18">
        <f>MAX(0,total_abstraction_km3!CA158-domestic_gross_demand_km3!CA158-industry_water_withdrawal_km3!CA158)</f>
        <v>0</v>
      </c>
      <c r="CB158" s="18">
        <f>MAX(0,total_abstraction_km3!CB158-domestic_gross_demand_km3!CB158-industry_water_withdrawal_km3!CB158)</f>
        <v>0</v>
      </c>
      <c r="CC158" s="18">
        <f>MAX(0,total_abstraction_km3!CC158-domestic_gross_demand_km3!CC158-industry_water_withdrawal_km3!CC158)</f>
        <v>0</v>
      </c>
      <c r="CD158" s="18">
        <f>MAX(0,total_abstraction_km3!CD158-domestic_gross_demand_km3!CD158-industry_water_withdrawal_km3!CD158)</f>
        <v>9.7453500016113114E-8</v>
      </c>
      <c r="CE158" s="18">
        <f>MAX(0,total_abstraction_km3!CE158-domestic_gross_demand_km3!CE158-industry_water_withdrawal_km3!CE158)</f>
        <v>0</v>
      </c>
      <c r="CF158" s="18">
        <f>MAX(0,total_abstraction_km3!CF158-domestic_gross_demand_km3!CF158-industry_water_withdrawal_km3!CF158)</f>
        <v>0</v>
      </c>
      <c r="CG158" s="18">
        <f>MAX(0,total_abstraction_km3!CG158-domestic_gross_demand_km3!CG158-industry_water_withdrawal_km3!CG158)</f>
        <v>0</v>
      </c>
      <c r="CH158" s="18">
        <f>MAX(0,total_abstraction_km3!CH158-domestic_gross_demand_km3!CH158-industry_water_withdrawal_km3!CH158)</f>
        <v>1.6933113123751611E-7</v>
      </c>
      <c r="CI158" s="18">
        <f>MAX(0,total_abstraction_km3!CI158-domestic_gross_demand_km3!CI158-industry_water_withdrawal_km3!CI158)</f>
        <v>0</v>
      </c>
      <c r="CJ158" s="18">
        <f>MAX(0,total_abstraction_km3!CJ158-domestic_gross_demand_km3!CJ158-industry_water_withdrawal_km3!CJ158)</f>
        <v>0</v>
      </c>
      <c r="CK158" s="18">
        <f>MAX(0,total_abstraction_km3!CK158-domestic_gross_demand_km3!CK158-industry_water_withdrawal_km3!CK158)</f>
        <v>0</v>
      </c>
      <c r="CL158" s="18">
        <f>MAX(0,total_abstraction_km3!CL158-domestic_gross_demand_km3!CL158-industry_water_withdrawal_km3!CL158)</f>
        <v>0</v>
      </c>
      <c r="CM158" s="18">
        <f>MAX(0,total_abstraction_km3!CM158-domestic_gross_demand_km3!CM158-industry_water_withdrawal_km3!CM158)</f>
        <v>0</v>
      </c>
      <c r="CN158" s="18">
        <f>MAX(0,total_abstraction_km3!CN158-domestic_gross_demand_km3!CN158-industry_water_withdrawal_km3!CN158)</f>
        <v>0</v>
      </c>
      <c r="CO158" s="18">
        <f>MAX(0,total_abstraction_km3!CO158-domestic_gross_demand_km3!CO158-industry_water_withdrawal_km3!CO158)</f>
        <v>0</v>
      </c>
      <c r="CP158" s="18">
        <f>MAX(0,total_abstraction_km3!CP158-domestic_gross_demand_km3!CP158-industry_water_withdrawal_km3!CP158)</f>
        <v>0</v>
      </c>
      <c r="CQ158" s="18">
        <f>MAX(0,total_abstraction_km3!CQ158-domestic_gross_demand_km3!CQ158-industry_water_withdrawal_km3!CQ158)</f>
        <v>0</v>
      </c>
      <c r="CR158" s="18">
        <f>MAX(0,total_abstraction_km3!CR158-domestic_gross_demand_km3!CR158-industry_water_withdrawal_km3!CR158)</f>
        <v>0</v>
      </c>
      <c r="CS158" s="18">
        <f>MAX(0,total_abstraction_km3!CS158-domestic_gross_demand_km3!CS158-industry_water_withdrawal_km3!CS158)</f>
        <v>0</v>
      </c>
      <c r="CT158" s="18">
        <f>MAX(0,total_abstraction_km3!CT158-domestic_gross_demand_km3!CT158-industry_water_withdrawal_km3!CT158)</f>
        <v>5.7735026923001399E-12</v>
      </c>
    </row>
    <row r="159" spans="1:98" x14ac:dyDescent="0.25">
      <c r="A159" s="18">
        <v>239</v>
      </c>
      <c r="B159" s="18" t="s">
        <v>2068</v>
      </c>
      <c r="C159" s="18" t="s">
        <v>693</v>
      </c>
      <c r="D159" s="18" t="s">
        <v>412</v>
      </c>
      <c r="E159" s="18" t="s">
        <v>694</v>
      </c>
      <c r="F159" s="18">
        <f>MAX(0,total_abstraction_km3!F159-domestic_gross_demand_km3!F159-industry_water_withdrawal_km3!F159)</f>
        <v>0</v>
      </c>
      <c r="G159" s="18">
        <f>MAX(0,total_abstraction_km3!G159-domestic_gross_demand_km3!G159-industry_water_withdrawal_km3!G159)</f>
        <v>0</v>
      </c>
      <c r="H159" s="18">
        <f>MAX(0,total_abstraction_km3!H159-domestic_gross_demand_km3!H159-industry_water_withdrawal_km3!H159)</f>
        <v>0</v>
      </c>
      <c r="I159" s="18">
        <f>MAX(0,total_abstraction_km3!I159-domestic_gross_demand_km3!I159-industry_water_withdrawal_km3!I159)</f>
        <v>0</v>
      </c>
      <c r="J159" s="18">
        <f>MAX(0,total_abstraction_km3!J159-domestic_gross_demand_km3!J159-industry_water_withdrawal_km3!J159)</f>
        <v>0</v>
      </c>
      <c r="K159" s="18">
        <f>MAX(0,total_abstraction_km3!K159-domestic_gross_demand_km3!K159-industry_water_withdrawal_km3!K159)</f>
        <v>0</v>
      </c>
      <c r="L159" s="18">
        <f>MAX(0,total_abstraction_km3!L159-domestic_gross_demand_km3!L159-industry_water_withdrawal_km3!L159)</f>
        <v>0</v>
      </c>
      <c r="M159" s="18">
        <f>MAX(0,total_abstraction_km3!M159-domestic_gross_demand_km3!M159-industry_water_withdrawal_km3!M159)</f>
        <v>0</v>
      </c>
      <c r="N159" s="18">
        <f>MAX(0,total_abstraction_km3!N159-domestic_gross_demand_km3!N159-industry_water_withdrawal_km3!N159)</f>
        <v>0</v>
      </c>
      <c r="O159" s="18">
        <f>MAX(0,total_abstraction_km3!O159-domestic_gross_demand_km3!O159-industry_water_withdrawal_km3!O159)</f>
        <v>0</v>
      </c>
      <c r="P159" s="18">
        <f>MAX(0,total_abstraction_km3!P159-domestic_gross_demand_km3!P159-industry_water_withdrawal_km3!P159)</f>
        <v>0</v>
      </c>
      <c r="Q159" s="18">
        <f>MAX(0,total_abstraction_km3!Q159-domestic_gross_demand_km3!Q159-industry_water_withdrawal_km3!Q159)</f>
        <v>0</v>
      </c>
      <c r="R159" s="18">
        <f>MAX(0,total_abstraction_km3!R159-domestic_gross_demand_km3!R159-industry_water_withdrawal_km3!R159)</f>
        <v>0</v>
      </c>
      <c r="S159" s="18">
        <f>MAX(0,total_abstraction_km3!S159-domestic_gross_demand_km3!S159-industry_water_withdrawal_km3!S159)</f>
        <v>0</v>
      </c>
      <c r="T159" s="18">
        <f>MAX(0,total_abstraction_km3!T159-domestic_gross_demand_km3!T159-industry_water_withdrawal_km3!T159)</f>
        <v>0</v>
      </c>
      <c r="U159" s="18">
        <f>MAX(0,total_abstraction_km3!U159-domestic_gross_demand_km3!U159-industry_water_withdrawal_km3!U159)</f>
        <v>0</v>
      </c>
      <c r="V159" s="18">
        <f>MAX(0,total_abstraction_km3!V159-domestic_gross_demand_km3!V159-industry_water_withdrawal_km3!V159)</f>
        <v>0</v>
      </c>
      <c r="W159" s="18">
        <f>MAX(0,total_abstraction_km3!W159-domestic_gross_demand_km3!W159-industry_water_withdrawal_km3!W159)</f>
        <v>0</v>
      </c>
      <c r="X159" s="18">
        <f>MAX(0,total_abstraction_km3!X159-domestic_gross_demand_km3!X159-industry_water_withdrawal_km3!X159)</f>
        <v>0</v>
      </c>
      <c r="Y159" s="18">
        <f>MAX(0,total_abstraction_km3!Y159-domestic_gross_demand_km3!Y159-industry_water_withdrawal_km3!Y159)</f>
        <v>0</v>
      </c>
      <c r="Z159" s="18">
        <f>MAX(0,total_abstraction_km3!Z159-domestic_gross_demand_km3!Z159-industry_water_withdrawal_km3!Z159)</f>
        <v>0</v>
      </c>
      <c r="AA159" s="18">
        <f>MAX(0,total_abstraction_km3!AA159-domestic_gross_demand_km3!AA159-industry_water_withdrawal_km3!AA159)</f>
        <v>0</v>
      </c>
      <c r="AB159" s="18">
        <f>MAX(0,total_abstraction_km3!AB159-domestic_gross_demand_km3!AB159-industry_water_withdrawal_km3!AB159)</f>
        <v>0</v>
      </c>
      <c r="AC159" s="18">
        <f>MAX(0,total_abstraction_km3!AC159-domestic_gross_demand_km3!AC159-industry_water_withdrawal_km3!AC159)</f>
        <v>0</v>
      </c>
      <c r="AD159" s="18">
        <f>MAX(0,total_abstraction_km3!AD159-domestic_gross_demand_km3!AD159-industry_water_withdrawal_km3!AD159)</f>
        <v>0</v>
      </c>
      <c r="AE159" s="18">
        <f>MAX(0,total_abstraction_km3!AE159-domestic_gross_demand_km3!AE159-industry_water_withdrawal_km3!AE159)</f>
        <v>0</v>
      </c>
      <c r="AF159" s="18">
        <f>MAX(0,total_abstraction_km3!AF159-domestic_gross_demand_km3!AF159-industry_water_withdrawal_km3!AF159)</f>
        <v>0</v>
      </c>
      <c r="AG159" s="18">
        <f>MAX(0,total_abstraction_km3!AG159-domestic_gross_demand_km3!AG159-industry_water_withdrawal_km3!AG159)</f>
        <v>0</v>
      </c>
      <c r="AH159" s="18">
        <f>MAX(0,total_abstraction_km3!AH159-domestic_gross_demand_km3!AH159-industry_water_withdrawal_km3!AH159)</f>
        <v>0</v>
      </c>
      <c r="AI159" s="18">
        <f>MAX(0,total_abstraction_km3!AI159-domestic_gross_demand_km3!AI159-industry_water_withdrawal_km3!AI159)</f>
        <v>0</v>
      </c>
      <c r="AJ159" s="18">
        <f>MAX(0,total_abstraction_km3!AJ159-domestic_gross_demand_km3!AJ159-industry_water_withdrawal_km3!AJ159)</f>
        <v>0</v>
      </c>
      <c r="AK159" s="18">
        <f>MAX(0,total_abstraction_km3!AK159-domestic_gross_demand_km3!AK159-industry_water_withdrawal_km3!AK159)</f>
        <v>0</v>
      </c>
      <c r="AL159" s="18">
        <f>MAX(0,total_abstraction_km3!AL159-domestic_gross_demand_km3!AL159-industry_water_withdrawal_km3!AL159)</f>
        <v>0</v>
      </c>
      <c r="AM159" s="18">
        <f>MAX(0,total_abstraction_km3!AM159-domestic_gross_demand_km3!AM159-industry_water_withdrawal_km3!AM159)</f>
        <v>0</v>
      </c>
      <c r="AN159" s="18">
        <f>MAX(0,total_abstraction_km3!AN159-domestic_gross_demand_km3!AN159-industry_water_withdrawal_km3!AN159)</f>
        <v>0</v>
      </c>
      <c r="AO159" s="18">
        <f>MAX(0,total_abstraction_km3!AO159-domestic_gross_demand_km3!AO159-industry_water_withdrawal_km3!AO159)</f>
        <v>0</v>
      </c>
      <c r="AP159" s="18">
        <f>MAX(0,total_abstraction_km3!AP159-domestic_gross_demand_km3!AP159-industry_water_withdrawal_km3!AP159)</f>
        <v>0</v>
      </c>
      <c r="AQ159" s="18">
        <f>MAX(0,total_abstraction_km3!AQ159-domestic_gross_demand_km3!AQ159-industry_water_withdrawal_km3!AQ159)</f>
        <v>0</v>
      </c>
      <c r="AR159" s="18">
        <f>MAX(0,total_abstraction_km3!AR159-domestic_gross_demand_km3!AR159-industry_water_withdrawal_km3!AR159)</f>
        <v>0</v>
      </c>
      <c r="AS159" s="18">
        <f>MAX(0,total_abstraction_km3!AS159-domestic_gross_demand_km3!AS159-industry_water_withdrawal_km3!AS159)</f>
        <v>0</v>
      </c>
      <c r="AT159" s="18">
        <f>MAX(0,total_abstraction_km3!AT159-domestic_gross_demand_km3!AT159-industry_water_withdrawal_km3!AT159)</f>
        <v>0</v>
      </c>
      <c r="AU159" s="18">
        <f>MAX(0,total_abstraction_km3!AU159-domestic_gross_demand_km3!AU159-industry_water_withdrawal_km3!AU159)</f>
        <v>0</v>
      </c>
      <c r="AV159" s="18">
        <f>MAX(0,total_abstraction_km3!AV159-domestic_gross_demand_km3!AV159-industry_water_withdrawal_km3!AV159)</f>
        <v>0</v>
      </c>
      <c r="AW159" s="18">
        <f>MAX(0,total_abstraction_km3!AW159-domestic_gross_demand_km3!AW159-industry_water_withdrawal_km3!AW159)</f>
        <v>0</v>
      </c>
      <c r="AX159" s="18">
        <f>MAX(0,total_abstraction_km3!AX159-domestic_gross_demand_km3!AX159-industry_water_withdrawal_km3!AX159)</f>
        <v>0</v>
      </c>
      <c r="AY159" s="18">
        <f>MAX(0,total_abstraction_km3!AY159-domestic_gross_demand_km3!AY159-industry_water_withdrawal_km3!AY159)</f>
        <v>0</v>
      </c>
      <c r="AZ159" s="18">
        <f>MAX(0,total_abstraction_km3!AZ159-domestic_gross_demand_km3!AZ159-industry_water_withdrawal_km3!AZ159)</f>
        <v>0</v>
      </c>
      <c r="BA159" s="18">
        <f>MAX(0,total_abstraction_km3!BA159-domestic_gross_demand_km3!BA159-industry_water_withdrawal_km3!BA159)</f>
        <v>0</v>
      </c>
      <c r="BB159" s="18">
        <f>MAX(0,total_abstraction_km3!BB159-domestic_gross_demand_km3!BB159-industry_water_withdrawal_km3!BB159)</f>
        <v>0</v>
      </c>
      <c r="BC159" s="18">
        <f>MAX(0,total_abstraction_km3!BC159-domestic_gross_demand_km3!BC159-industry_water_withdrawal_km3!BC159)</f>
        <v>0</v>
      </c>
      <c r="BD159" s="18">
        <f>MAX(0,total_abstraction_km3!BD159-domestic_gross_demand_km3!BD159-industry_water_withdrawal_km3!BD159)</f>
        <v>0</v>
      </c>
      <c r="BE159" s="18">
        <f>MAX(0,total_abstraction_km3!BE159-domestic_gross_demand_km3!BE159-industry_water_withdrawal_km3!BE159)</f>
        <v>0</v>
      </c>
      <c r="BF159" s="18">
        <f>MAX(0,total_abstraction_km3!BF159-domestic_gross_demand_km3!BF159-industry_water_withdrawal_km3!BF159)</f>
        <v>0</v>
      </c>
      <c r="BG159" s="18">
        <f>MAX(0,total_abstraction_km3!BG159-domestic_gross_demand_km3!BG159-industry_water_withdrawal_km3!BG159)</f>
        <v>0</v>
      </c>
      <c r="BH159" s="18">
        <f>MAX(0,total_abstraction_km3!BH159-domestic_gross_demand_km3!BH159-industry_water_withdrawal_km3!BH159)</f>
        <v>0</v>
      </c>
      <c r="BI159" s="18">
        <f>MAX(0,total_abstraction_km3!BI159-domestic_gross_demand_km3!BI159-industry_water_withdrawal_km3!BI159)</f>
        <v>0</v>
      </c>
      <c r="BJ159" s="18">
        <f>MAX(0,total_abstraction_km3!BJ159-domestic_gross_demand_km3!BJ159-industry_water_withdrawal_km3!BJ159)</f>
        <v>0</v>
      </c>
      <c r="BK159" s="18">
        <f>MAX(0,total_abstraction_km3!BK159-domestic_gross_demand_km3!BK159-industry_water_withdrawal_km3!BK159)</f>
        <v>0</v>
      </c>
      <c r="BL159" s="18">
        <f>MAX(0,total_abstraction_km3!BL159-domestic_gross_demand_km3!BL159-industry_water_withdrawal_km3!BL159)</f>
        <v>0</v>
      </c>
      <c r="BM159" s="18">
        <f>MAX(0,total_abstraction_km3!BM159-domestic_gross_demand_km3!BM159-industry_water_withdrawal_km3!BM159)</f>
        <v>0</v>
      </c>
      <c r="BN159" s="18" t="e">
        <f>MAX(0,total_abstraction_km3!BN159-domestic_gross_demand_km3!BN159-industry_water_withdrawal_km3!BN159)</f>
        <v>#VALUE!</v>
      </c>
      <c r="BO159" s="18" t="e">
        <f>MAX(0,total_abstraction_km3!BO159-domestic_gross_demand_km3!BO159-industry_water_withdrawal_km3!BO159)</f>
        <v>#VALUE!</v>
      </c>
      <c r="BP159" s="18" t="e">
        <f>MAX(0,total_abstraction_km3!BP159-domestic_gross_demand_km3!BP159-industry_water_withdrawal_km3!BP159)</f>
        <v>#VALUE!</v>
      </c>
      <c r="BQ159" s="18" t="e">
        <f>MAX(0,total_abstraction_km3!BQ159-domestic_gross_demand_km3!BQ159-industry_water_withdrawal_km3!BQ159)</f>
        <v>#VALUE!</v>
      </c>
      <c r="BR159" s="18" t="e">
        <f>MAX(0,total_abstraction_km3!BR159-domestic_gross_demand_km3!BR159-industry_water_withdrawal_km3!BR159)</f>
        <v>#VALUE!</v>
      </c>
      <c r="BS159" s="18" t="e">
        <f>MAX(0,total_abstraction_km3!BS159-domestic_gross_demand_km3!BS159-industry_water_withdrawal_km3!BS159)</f>
        <v>#VALUE!</v>
      </c>
      <c r="BT159" s="18">
        <f>MAX(0,total_abstraction_km3!BT159-domestic_gross_demand_km3!BT159-industry_water_withdrawal_km3!BT159)</f>
        <v>0</v>
      </c>
      <c r="BU159" s="18" t="e">
        <f>MAX(0,total_abstraction_km3!BU159-domestic_gross_demand_km3!BU159-industry_water_withdrawal_km3!BU159)</f>
        <v>#VALUE!</v>
      </c>
      <c r="BV159" s="18" t="e">
        <f>MAX(0,total_abstraction_km3!BV159-domestic_gross_demand_km3!BV159-industry_water_withdrawal_km3!BV159)</f>
        <v>#VALUE!</v>
      </c>
      <c r="BW159" s="18">
        <f>MAX(0,total_abstraction_km3!BW159-domestic_gross_demand_km3!BW159-industry_water_withdrawal_km3!BW159)</f>
        <v>0</v>
      </c>
      <c r="BX159" s="18">
        <f>MAX(0,total_abstraction_km3!BX159-domestic_gross_demand_km3!BX159-industry_water_withdrawal_km3!BX159)</f>
        <v>0</v>
      </c>
      <c r="BY159" s="18">
        <f>MAX(0,total_abstraction_km3!BY159-domestic_gross_demand_km3!BY159-industry_water_withdrawal_km3!BY159)</f>
        <v>0</v>
      </c>
      <c r="BZ159" s="18">
        <f>MAX(0,total_abstraction_km3!BZ159-domestic_gross_demand_km3!BZ159-industry_water_withdrawal_km3!BZ159)</f>
        <v>0</v>
      </c>
      <c r="CA159" s="18">
        <f>MAX(0,total_abstraction_km3!CA159-domestic_gross_demand_km3!CA159-industry_water_withdrawal_km3!CA159)</f>
        <v>0</v>
      </c>
      <c r="CB159" s="18">
        <f>MAX(0,total_abstraction_km3!CB159-domestic_gross_demand_km3!CB159-industry_water_withdrawal_km3!CB159)</f>
        <v>0</v>
      </c>
      <c r="CC159" s="18">
        <f>MAX(0,total_abstraction_km3!CC159-domestic_gross_demand_km3!CC159-industry_water_withdrawal_km3!CC159)</f>
        <v>0</v>
      </c>
      <c r="CD159" s="18">
        <f>MAX(0,total_abstraction_km3!CD159-domestic_gross_demand_km3!CD159-industry_water_withdrawal_km3!CD159)</f>
        <v>0</v>
      </c>
      <c r="CE159" s="18">
        <f>MAX(0,total_abstraction_km3!CE159-domestic_gross_demand_km3!CE159-industry_water_withdrawal_km3!CE159)</f>
        <v>0</v>
      </c>
      <c r="CF159" s="18">
        <f>MAX(0,total_abstraction_km3!CF159-domestic_gross_demand_km3!CF159-industry_water_withdrawal_km3!CF159)</f>
        <v>0</v>
      </c>
      <c r="CG159" s="18">
        <f>MAX(0,total_abstraction_km3!CG159-domestic_gross_demand_km3!CG159-industry_water_withdrawal_km3!CG159)</f>
        <v>0</v>
      </c>
      <c r="CH159" s="18">
        <f>MAX(0,total_abstraction_km3!CH159-domestic_gross_demand_km3!CH159-industry_water_withdrawal_km3!CH159)</f>
        <v>0</v>
      </c>
      <c r="CI159" s="18">
        <f>MAX(0,total_abstraction_km3!CI159-domestic_gross_demand_km3!CI159-industry_water_withdrawal_km3!CI159)</f>
        <v>0</v>
      </c>
      <c r="CJ159" s="18">
        <f>MAX(0,total_abstraction_km3!CJ159-domestic_gross_demand_km3!CJ159-industry_water_withdrawal_km3!CJ159)</f>
        <v>0</v>
      </c>
      <c r="CK159" s="18">
        <f>MAX(0,total_abstraction_km3!CK159-domestic_gross_demand_km3!CK159-industry_water_withdrawal_km3!CK159)</f>
        <v>0</v>
      </c>
      <c r="CL159" s="18">
        <f>MAX(0,total_abstraction_km3!CL159-domestic_gross_demand_km3!CL159-industry_water_withdrawal_km3!CL159)</f>
        <v>0</v>
      </c>
      <c r="CM159" s="18">
        <f>MAX(0,total_abstraction_km3!CM159-domestic_gross_demand_km3!CM159-industry_water_withdrawal_km3!CM159)</f>
        <v>0</v>
      </c>
      <c r="CN159" s="18">
        <f>MAX(0,total_abstraction_km3!CN159-domestic_gross_demand_km3!CN159-industry_water_withdrawal_km3!CN159)</f>
        <v>0</v>
      </c>
      <c r="CO159" s="18">
        <f>MAX(0,total_abstraction_km3!CO159-domestic_gross_demand_km3!CO159-industry_water_withdrawal_km3!CO159)</f>
        <v>0</v>
      </c>
      <c r="CP159" s="18">
        <f>MAX(0,total_abstraction_km3!CP159-domestic_gross_demand_km3!CP159-industry_water_withdrawal_km3!CP159)</f>
        <v>0</v>
      </c>
      <c r="CQ159" s="18">
        <f>MAX(0,total_abstraction_km3!CQ159-domestic_gross_demand_km3!CQ159-industry_water_withdrawal_km3!CQ159)</f>
        <v>0</v>
      </c>
      <c r="CR159" s="18">
        <f>MAX(0,total_abstraction_km3!CR159-domestic_gross_demand_km3!CR159-industry_water_withdrawal_km3!CR159)</f>
        <v>0</v>
      </c>
      <c r="CS159" s="18">
        <f>MAX(0,total_abstraction_km3!CS159-domestic_gross_demand_km3!CS159-industry_water_withdrawal_km3!CS159)</f>
        <v>0</v>
      </c>
      <c r="CT159" s="18">
        <f>MAX(0,total_abstraction_km3!CT159-domestic_gross_demand_km3!CT159-industry_water_withdrawal_km3!CT159)</f>
        <v>0</v>
      </c>
    </row>
    <row r="160" spans="1:98" x14ac:dyDescent="0.25">
      <c r="A160" s="18">
        <v>24</v>
      </c>
      <c r="B160" s="18" t="s">
        <v>2069</v>
      </c>
      <c r="C160" s="18" t="s">
        <v>444</v>
      </c>
      <c r="D160" s="18" t="s">
        <v>426</v>
      </c>
      <c r="E160" s="18" t="s">
        <v>44</v>
      </c>
      <c r="F160" s="18">
        <f>MAX(0,total_abstraction_km3!F160-domestic_gross_demand_km3!F160-industry_water_withdrawal_km3!F160)</f>
        <v>5.1547799999999994E-3</v>
      </c>
      <c r="G160" s="18">
        <f>MAX(0,total_abstraction_km3!G160-domestic_gross_demand_km3!G160-industry_water_withdrawal_km3!G160)</f>
        <v>6.857799999999999E-3</v>
      </c>
      <c r="H160" s="18">
        <f>MAX(0,total_abstraction_km3!H160-domestic_gross_demand_km3!H160-industry_water_withdrawal_km3!H160)</f>
        <v>5.9810200000000001E-3</v>
      </c>
      <c r="I160" s="18">
        <f>MAX(0,total_abstraction_km3!I160-domestic_gross_demand_km3!I160-industry_water_withdrawal_km3!I160)</f>
        <v>6.5350400000000015E-3</v>
      </c>
      <c r="J160" s="18">
        <f>MAX(0,total_abstraction_km3!J160-domestic_gross_demand_km3!J160-industry_water_withdrawal_km3!J160)</f>
        <v>6.4039099999999988E-3</v>
      </c>
      <c r="K160" s="18">
        <f>MAX(0,total_abstraction_km3!K160-domestic_gross_demand_km3!K160-industry_water_withdrawal_km3!K160)</f>
        <v>4.3509300000000002E-3</v>
      </c>
      <c r="L160" s="18">
        <f>MAX(0,total_abstraction_km3!L160-domestic_gross_demand_km3!L160-industry_water_withdrawal_km3!L160)</f>
        <v>5.76108E-3</v>
      </c>
      <c r="M160" s="18">
        <f>MAX(0,total_abstraction_km3!M160-domestic_gross_demand_km3!M160-industry_water_withdrawal_km3!M160)</f>
        <v>5.5123699999999999E-3</v>
      </c>
      <c r="N160" s="18">
        <f>MAX(0,total_abstraction_km3!N160-domestic_gross_demand_km3!N160-industry_water_withdrawal_km3!N160)</f>
        <v>6.5335400000000009E-3</v>
      </c>
      <c r="O160" s="18">
        <f>MAX(0,total_abstraction_km3!O160-domestic_gross_demand_km3!O160-industry_water_withdrawal_km3!O160)</f>
        <v>5.0210600000000008E-3</v>
      </c>
      <c r="P160" s="18">
        <f>MAX(0,total_abstraction_km3!P160-domestic_gross_demand_km3!P160-industry_water_withdrawal_km3!P160)</f>
        <v>6.2454799999999994E-3</v>
      </c>
      <c r="Q160" s="18">
        <f>MAX(0,total_abstraction_km3!Q160-domestic_gross_demand_km3!Q160-industry_water_withdrawal_km3!Q160)</f>
        <v>6.4899299999999997E-3</v>
      </c>
      <c r="R160" s="18">
        <f>MAX(0,total_abstraction_km3!R160-domestic_gross_demand_km3!R160-industry_water_withdrawal_km3!R160)</f>
        <v>5.8465099999999992E-3</v>
      </c>
      <c r="S160" s="18">
        <f>MAX(0,total_abstraction_km3!S160-domestic_gross_demand_km3!S160-industry_water_withdrawal_km3!S160)</f>
        <v>5.6217400000000001E-3</v>
      </c>
      <c r="T160" s="18">
        <f>MAX(0,total_abstraction_km3!T160-domestic_gross_demand_km3!T160-industry_water_withdrawal_km3!T160)</f>
        <v>6.1454899999999991E-3</v>
      </c>
      <c r="U160" s="18">
        <f>MAX(0,total_abstraction_km3!U160-domestic_gross_demand_km3!U160-industry_water_withdrawal_km3!U160)</f>
        <v>5.9076800000000011E-3</v>
      </c>
      <c r="V160" s="18">
        <f>MAX(0,total_abstraction_km3!V160-domestic_gross_demand_km3!V160-industry_water_withdrawal_km3!V160)</f>
        <v>4.7564799999999996E-3</v>
      </c>
      <c r="W160" s="18">
        <f>MAX(0,total_abstraction_km3!W160-domestic_gross_demand_km3!W160-industry_water_withdrawal_km3!W160)</f>
        <v>3.4732400000000003E-3</v>
      </c>
      <c r="X160" s="18">
        <f>MAX(0,total_abstraction_km3!X160-domestic_gross_demand_km3!X160-industry_water_withdrawal_km3!X160)</f>
        <v>7.6172299999999991E-3</v>
      </c>
      <c r="Y160" s="18">
        <f>MAX(0,total_abstraction_km3!Y160-domestic_gross_demand_km3!Y160-industry_water_withdrawal_km3!Y160)</f>
        <v>8.3547099999999996E-3</v>
      </c>
      <c r="Z160" s="18">
        <f>MAX(0,total_abstraction_km3!Z160-domestic_gross_demand_km3!Z160-industry_water_withdrawal_km3!Z160)</f>
        <v>8.4120500000000008E-3</v>
      </c>
      <c r="AA160" s="18">
        <f>MAX(0,total_abstraction_km3!AA160-domestic_gross_demand_km3!AA160-industry_water_withdrawal_km3!AA160)</f>
        <v>9.3265599999999976E-3</v>
      </c>
      <c r="AB160" s="18">
        <f>MAX(0,total_abstraction_km3!AB160-domestic_gross_demand_km3!AB160-industry_water_withdrawal_km3!AB160)</f>
        <v>9.8316399999999991E-3</v>
      </c>
      <c r="AC160" s="18">
        <f>MAX(0,total_abstraction_km3!AC160-domestic_gross_demand_km3!AC160-industry_water_withdrawal_km3!AC160)</f>
        <v>1.3439140000000002E-2</v>
      </c>
      <c r="AD160" s="18">
        <f>MAX(0,total_abstraction_km3!AD160-domestic_gross_demand_km3!AD160-industry_water_withdrawal_km3!AD160)</f>
        <v>1.2598969999999999E-2</v>
      </c>
      <c r="AE160" s="18">
        <f>MAX(0,total_abstraction_km3!AE160-domestic_gross_demand_km3!AE160-industry_water_withdrawal_km3!AE160)</f>
        <v>1.231397E-2</v>
      </c>
      <c r="AF160" s="18">
        <f>MAX(0,total_abstraction_km3!AF160-domestic_gross_demand_km3!AF160-industry_water_withdrawal_km3!AF160)</f>
        <v>1.2560409999999999E-2</v>
      </c>
      <c r="AG160" s="18">
        <f>MAX(0,total_abstraction_km3!AG160-domestic_gross_demand_km3!AG160-industry_water_withdrawal_km3!AG160)</f>
        <v>1.1332449999999999E-2</v>
      </c>
      <c r="AH160" s="18">
        <f>MAX(0,total_abstraction_km3!AH160-domestic_gross_demand_km3!AH160-industry_water_withdrawal_km3!AH160)</f>
        <v>1.4374039999999999E-2</v>
      </c>
      <c r="AI160" s="18">
        <f>MAX(0,total_abstraction_km3!AI160-domestic_gross_demand_km3!AI160-industry_water_withdrawal_km3!AI160)</f>
        <v>1.1993080000000001E-2</v>
      </c>
      <c r="AJ160" s="18">
        <f>MAX(0,total_abstraction_km3!AJ160-domestic_gross_demand_km3!AJ160-industry_water_withdrawal_km3!AJ160)</f>
        <v>1.3016049999999999E-2</v>
      </c>
      <c r="AK160" s="18">
        <f>MAX(0,total_abstraction_km3!AK160-domestic_gross_demand_km3!AK160-industry_water_withdrawal_km3!AK160)</f>
        <v>1.1801560000000001E-2</v>
      </c>
      <c r="AL160" s="18">
        <f>MAX(0,total_abstraction_km3!AL160-domestic_gross_demand_km3!AL160-industry_water_withdrawal_km3!AL160)</f>
        <v>1.772054E-2</v>
      </c>
      <c r="AM160" s="18">
        <f>MAX(0,total_abstraction_km3!AM160-domestic_gross_demand_km3!AM160-industry_water_withdrawal_km3!AM160)</f>
        <v>2.1957489999999996E-2</v>
      </c>
      <c r="AN160" s="18">
        <f>MAX(0,total_abstraction_km3!AN160-domestic_gross_demand_km3!AN160-industry_water_withdrawal_km3!AN160)</f>
        <v>2.18427E-2</v>
      </c>
      <c r="AO160" s="18">
        <f>MAX(0,total_abstraction_km3!AO160-domestic_gross_demand_km3!AO160-industry_water_withdrawal_km3!AO160)</f>
        <v>2.2061960000000002E-2</v>
      </c>
      <c r="AP160" s="18">
        <f>MAX(0,total_abstraction_km3!AP160-domestic_gross_demand_km3!AP160-industry_water_withdrawal_km3!AP160)</f>
        <v>2.0589839999999998E-2</v>
      </c>
      <c r="AQ160" s="18">
        <f>MAX(0,total_abstraction_km3!AQ160-domestic_gross_demand_km3!AQ160-industry_water_withdrawal_km3!AQ160)</f>
        <v>1.727412E-2</v>
      </c>
      <c r="AR160" s="18">
        <f>MAX(0,total_abstraction_km3!AR160-domestic_gross_demand_km3!AR160-industry_water_withdrawal_km3!AR160)</f>
        <v>2.0194460000000001E-2</v>
      </c>
      <c r="AS160" s="18">
        <f>MAX(0,total_abstraction_km3!AS160-domestic_gross_demand_km3!AS160-industry_water_withdrawal_km3!AS160)</f>
        <v>1.80722E-2</v>
      </c>
      <c r="AT160" s="18">
        <f>MAX(0,total_abstraction_km3!AT160-domestic_gross_demand_km3!AT160-industry_water_withdrawal_km3!AT160)</f>
        <v>1.8864970000000002E-2</v>
      </c>
      <c r="AU160" s="18">
        <f>MAX(0,total_abstraction_km3!AU160-domestic_gross_demand_km3!AU160-industry_water_withdrawal_km3!AU160)</f>
        <v>2.1329430000000003E-2</v>
      </c>
      <c r="AV160" s="18">
        <f>MAX(0,total_abstraction_km3!AV160-domestic_gross_demand_km3!AV160-industry_water_withdrawal_km3!AV160)</f>
        <v>1.8837790000000004E-2</v>
      </c>
      <c r="AW160" s="18">
        <f>MAX(0,total_abstraction_km3!AW160-domestic_gross_demand_km3!AW160-industry_water_withdrawal_km3!AW160)</f>
        <v>1.9387340000000003E-2</v>
      </c>
      <c r="AX160" s="18">
        <f>MAX(0,total_abstraction_km3!AX160-domestic_gross_demand_km3!AX160-industry_water_withdrawal_km3!AX160)</f>
        <v>2.8873070000000001E-2</v>
      </c>
      <c r="AY160" s="18">
        <f>MAX(0,total_abstraction_km3!AY160-domestic_gross_demand_km3!AY160-industry_water_withdrawal_km3!AY160)</f>
        <v>2.0881469999999996E-2</v>
      </c>
      <c r="AZ160" s="18">
        <f>MAX(0,total_abstraction_km3!AZ160-domestic_gross_demand_km3!AZ160-industry_water_withdrawal_km3!AZ160)</f>
        <v>2.3111899999999998E-2</v>
      </c>
      <c r="BA160" s="18">
        <f>MAX(0,total_abstraction_km3!BA160-domestic_gross_demand_km3!BA160-industry_water_withdrawal_km3!BA160)</f>
        <v>1.7499359999999999E-2</v>
      </c>
      <c r="BB160" s="18">
        <f>MAX(0,total_abstraction_km3!BB160-domestic_gross_demand_km3!BB160-industry_water_withdrawal_km3!BB160)</f>
        <v>2.2468790000000002E-2</v>
      </c>
      <c r="BC160" s="18">
        <f>MAX(0,total_abstraction_km3!BC160-domestic_gross_demand_km3!BC160-industry_water_withdrawal_km3!BC160)</f>
        <v>2.5827149999999997E-2</v>
      </c>
      <c r="BD160" s="18">
        <f>MAX(0,total_abstraction_km3!BD160-domestic_gross_demand_km3!BD160-industry_water_withdrawal_km3!BD160)</f>
        <v>2.492583E-2</v>
      </c>
      <c r="BE160" s="18">
        <f>MAX(0,total_abstraction_km3!BE160-domestic_gross_demand_km3!BE160-industry_water_withdrawal_km3!BE160)</f>
        <v>2.1168029999999997E-2</v>
      </c>
      <c r="BF160" s="18">
        <f>MAX(0,total_abstraction_km3!BF160-domestic_gross_demand_km3!BF160-industry_water_withdrawal_km3!BF160)</f>
        <v>2.0206600000000002E-2</v>
      </c>
      <c r="BG160" s="18">
        <f>MAX(0,total_abstraction_km3!BG160-domestic_gross_demand_km3!BG160-industry_water_withdrawal_km3!BG160)</f>
        <v>2.0618160000000003E-2</v>
      </c>
      <c r="BH160" s="18">
        <f>MAX(0,total_abstraction_km3!BH160-domestic_gross_demand_km3!BH160-industry_water_withdrawal_km3!BH160)</f>
        <v>2.2309680000000005E-2</v>
      </c>
      <c r="BI160" s="18">
        <f>MAX(0,total_abstraction_km3!BI160-domestic_gross_demand_km3!BI160-industry_water_withdrawal_km3!BI160)</f>
        <v>1.9058760000000001E-2</v>
      </c>
      <c r="BJ160" s="18">
        <f>MAX(0,total_abstraction_km3!BJ160-domestic_gross_demand_km3!BJ160-industry_water_withdrawal_km3!BJ160)</f>
        <v>2.9168520000000003E-2</v>
      </c>
      <c r="BK160" s="18">
        <f>MAX(0,total_abstraction_km3!BK160-domestic_gross_demand_km3!BK160-industry_water_withdrawal_km3!BK160)</f>
        <v>2.1917729999999996E-2</v>
      </c>
      <c r="BL160" s="18">
        <f>MAX(0,total_abstraction_km3!BL160-domestic_gross_demand_km3!BL160-industry_water_withdrawal_km3!BL160)</f>
        <v>1.406444534482759E-2</v>
      </c>
      <c r="BM160" s="18">
        <f>MAX(0,total_abstraction_km3!BM160-domestic_gross_demand_km3!BM160-industry_water_withdrawal_km3!BM160)</f>
        <v>7.0427052982807298E-3</v>
      </c>
      <c r="BN160" s="18">
        <f>MAX(0,total_abstraction_km3!BN160-domestic_gross_demand_km3!BN160-industry_water_withdrawal_km3!BN160)</f>
        <v>0</v>
      </c>
      <c r="BO160" s="18">
        <f>MAX(0,total_abstraction_km3!BO160-domestic_gross_demand_km3!BO160-industry_water_withdrawal_km3!BO160)</f>
        <v>0</v>
      </c>
      <c r="BP160" s="18">
        <f>MAX(0,total_abstraction_km3!BP160-domestic_gross_demand_km3!BP160-industry_water_withdrawal_km3!BP160)</f>
        <v>0</v>
      </c>
      <c r="BQ160" s="18">
        <f>MAX(0,total_abstraction_km3!BQ160-domestic_gross_demand_km3!BQ160-industry_water_withdrawal_km3!BQ160)</f>
        <v>0</v>
      </c>
      <c r="BR160" s="18">
        <f>MAX(0,total_abstraction_km3!BR160-domestic_gross_demand_km3!BR160-industry_water_withdrawal_km3!BR160)</f>
        <v>0</v>
      </c>
      <c r="BS160" s="18">
        <f>MAX(0,total_abstraction_km3!BS160-domestic_gross_demand_km3!BS160-industry_water_withdrawal_km3!BS160)</f>
        <v>0</v>
      </c>
      <c r="BT160" s="18">
        <f>MAX(0,total_abstraction_km3!BT160-domestic_gross_demand_km3!BT160-industry_water_withdrawal_km3!BT160)</f>
        <v>3.9910712510381397E-4</v>
      </c>
      <c r="BU160" s="18">
        <f>MAX(0,total_abstraction_km3!BU160-domestic_gross_demand_km3!BU160-industry_water_withdrawal_km3!BU160)</f>
        <v>0</v>
      </c>
      <c r="BV160" s="18">
        <f>MAX(0,total_abstraction_km3!BV160-domestic_gross_demand_km3!BV160-industry_water_withdrawal_km3!BV160)</f>
        <v>0</v>
      </c>
      <c r="BW160" s="18">
        <f>MAX(0,total_abstraction_km3!BW160-domestic_gross_demand_km3!BW160-industry_water_withdrawal_km3!BW160)</f>
        <v>6.186510000000001E-3</v>
      </c>
      <c r="BX160" s="18">
        <f>MAX(0,total_abstraction_km3!BX160-domestic_gross_demand_km3!BX160-industry_water_withdrawal_km3!BX160)</f>
        <v>6.0204839869769768E-4</v>
      </c>
      <c r="BY160" s="18">
        <f>MAX(0,total_abstraction_km3!BY160-domestic_gross_demand_km3!BY160-industry_water_withdrawal_km3!BY160)</f>
        <v>5.4357959999999997E-3</v>
      </c>
      <c r="BZ160" s="18">
        <f>MAX(0,total_abstraction_km3!BZ160-domestic_gross_demand_km3!BZ160-industry_water_withdrawal_km3!BZ160)</f>
        <v>7.184267307263865E-4</v>
      </c>
      <c r="CA160" s="18">
        <f>MAX(0,total_abstraction_km3!CA160-domestic_gross_demand_km3!CA160-industry_water_withdrawal_km3!CA160)</f>
        <v>6.06983E-3</v>
      </c>
      <c r="CB160" s="18">
        <f>MAX(0,total_abstraction_km3!CB160-domestic_gross_demand_km3!CB160-industry_water_withdrawal_km3!CB160)</f>
        <v>0</v>
      </c>
      <c r="CC160" s="18">
        <f>MAX(0,total_abstraction_km3!CC160-domestic_gross_demand_km3!CC160-industry_water_withdrawal_km3!CC160)</f>
        <v>6.0218680000000005E-3</v>
      </c>
      <c r="CD160" s="18">
        <f>MAX(0,total_abstraction_km3!CD160-domestic_gross_demand_km3!CD160-industry_water_withdrawal_km3!CD160)</f>
        <v>1.7490797005192469E-3</v>
      </c>
      <c r="CE160" s="18">
        <f>MAX(0,total_abstraction_km3!CE160-domestic_gross_demand_km3!CE160-industry_water_withdrawal_km3!CE160)</f>
        <v>1.0721672E-2</v>
      </c>
      <c r="CF160" s="18">
        <f>MAX(0,total_abstraction_km3!CF160-domestic_gross_demand_km3!CF160-industry_water_withdrawal_km3!CF160)</f>
        <v>2.1249881119825339E-3</v>
      </c>
      <c r="CG160" s="18">
        <f>MAX(0,total_abstraction_km3!CG160-domestic_gross_demand_km3!CG160-industry_water_withdrawal_km3!CG160)</f>
        <v>1.2514790000000001E-2</v>
      </c>
      <c r="CH160" s="18">
        <f>MAX(0,total_abstraction_km3!CH160-domestic_gross_demand_km3!CH160-industry_water_withdrawal_km3!CH160)</f>
        <v>6.5992813844293697E-4</v>
      </c>
      <c r="CI160" s="18">
        <f>MAX(0,total_abstraction_km3!CI160-domestic_gross_demand_km3!CI160-industry_water_withdrawal_km3!CI160)</f>
        <v>1.7267668E-2</v>
      </c>
      <c r="CJ160" s="18">
        <f>MAX(0,total_abstraction_km3!CJ160-domestic_gross_demand_km3!CJ160-industry_water_withdrawal_km3!CJ160)</f>
        <v>4.5210664676281409E-3</v>
      </c>
      <c r="CK160" s="18">
        <f>MAX(0,total_abstraction_km3!CK160-domestic_gross_demand_km3!CK160-industry_water_withdrawal_km3!CK160)</f>
        <v>1.9638516000000002E-2</v>
      </c>
      <c r="CL160" s="18">
        <f>MAX(0,total_abstraction_km3!CL160-domestic_gross_demand_km3!CL160-industry_water_withdrawal_km3!CL160)</f>
        <v>1.1515618339872689E-3</v>
      </c>
      <c r="CM160" s="18">
        <f>MAX(0,total_abstraction_km3!CM160-domestic_gross_demand_km3!CM160-industry_water_withdrawal_km3!CM160)</f>
        <v>2.1458520000000002E-2</v>
      </c>
      <c r="CN160" s="18">
        <f>MAX(0,total_abstraction_km3!CN160-domestic_gross_demand_km3!CN160-industry_water_withdrawal_km3!CN160)</f>
        <v>4.0305750788228838E-3</v>
      </c>
      <c r="CO160" s="18">
        <f>MAX(0,total_abstraction_km3!CO160-domestic_gross_demand_km3!CO160-industry_water_withdrawal_km3!CO160)</f>
        <v>2.1957733999999996E-2</v>
      </c>
      <c r="CP160" s="18">
        <f>MAX(0,total_abstraction_km3!CP160-domestic_gross_demand_km3!CP160-industry_water_withdrawal_km3!CP160)</f>
        <v>2.5942218242565275E-3</v>
      </c>
      <c r="CQ160" s="18">
        <f>MAX(0,total_abstraction_km3!CQ160-domestic_gross_demand_km3!CQ160-industry_water_withdrawal_km3!CQ160)</f>
        <v>2.1845659999999996E-2</v>
      </c>
      <c r="CR160" s="18">
        <f>MAX(0,total_abstraction_km3!CR160-domestic_gross_demand_km3!CR160-industry_water_withdrawal_km3!CR160)</f>
        <v>1.5138439399683115E-3</v>
      </c>
      <c r="CS160" s="18">
        <f>MAX(0,total_abstraction_km3!CS160-domestic_gross_demand_km3!CS160-industry_water_withdrawal_km3!CS160)</f>
        <v>2.3381669999999969E-2</v>
      </c>
      <c r="CT160" s="18">
        <f>MAX(0,total_abstraction_km3!CT160-domestic_gross_demand_km3!CT160-industry_water_withdrawal_km3!CT160)</f>
        <v>5.2113653630985763E-3</v>
      </c>
    </row>
    <row r="161" spans="1:98" x14ac:dyDescent="0.25">
      <c r="A161" s="18">
        <v>240</v>
      </c>
      <c r="B161" s="18" t="s">
        <v>2070</v>
      </c>
      <c r="C161" s="18" t="s">
        <v>695</v>
      </c>
      <c r="D161" s="18" t="s">
        <v>412</v>
      </c>
      <c r="E161" s="18" t="s">
        <v>696</v>
      </c>
      <c r="F161" s="18">
        <f>MAX(0,total_abstraction_km3!F161-domestic_gross_demand_km3!F161-industry_water_withdrawal_km3!F161)</f>
        <v>0</v>
      </c>
      <c r="G161" s="18">
        <f>MAX(0,total_abstraction_km3!G161-domestic_gross_demand_km3!G161-industry_water_withdrawal_km3!G161)</f>
        <v>0</v>
      </c>
      <c r="H161" s="18">
        <f>MAX(0,total_abstraction_km3!H161-domestic_gross_demand_km3!H161-industry_water_withdrawal_km3!H161)</f>
        <v>0</v>
      </c>
      <c r="I161" s="18">
        <f>MAX(0,total_abstraction_km3!I161-domestic_gross_demand_km3!I161-industry_water_withdrawal_km3!I161)</f>
        <v>0</v>
      </c>
      <c r="J161" s="18">
        <f>MAX(0,total_abstraction_km3!J161-domestic_gross_demand_km3!J161-industry_water_withdrawal_km3!J161)</f>
        <v>0</v>
      </c>
      <c r="K161" s="18">
        <f>MAX(0,total_abstraction_km3!K161-domestic_gross_demand_km3!K161-industry_water_withdrawal_km3!K161)</f>
        <v>0</v>
      </c>
      <c r="L161" s="18">
        <f>MAX(0,total_abstraction_km3!L161-domestic_gross_demand_km3!L161-industry_water_withdrawal_km3!L161)</f>
        <v>0</v>
      </c>
      <c r="M161" s="18">
        <f>MAX(0,total_abstraction_km3!M161-domestic_gross_demand_km3!M161-industry_water_withdrawal_km3!M161)</f>
        <v>0</v>
      </c>
      <c r="N161" s="18">
        <f>MAX(0,total_abstraction_km3!N161-domestic_gross_demand_km3!N161-industry_water_withdrawal_km3!N161)</f>
        <v>0</v>
      </c>
      <c r="O161" s="18">
        <f>MAX(0,total_abstraction_km3!O161-domestic_gross_demand_km3!O161-industry_water_withdrawal_km3!O161)</f>
        <v>0</v>
      </c>
      <c r="P161" s="18">
        <f>MAX(0,total_abstraction_km3!P161-domestic_gross_demand_km3!P161-industry_water_withdrawal_km3!P161)</f>
        <v>0</v>
      </c>
      <c r="Q161" s="18">
        <f>MAX(0,total_abstraction_km3!Q161-domestic_gross_demand_km3!Q161-industry_water_withdrawal_km3!Q161)</f>
        <v>0</v>
      </c>
      <c r="R161" s="18">
        <f>MAX(0,total_abstraction_km3!R161-domestic_gross_demand_km3!R161-industry_water_withdrawal_km3!R161)</f>
        <v>0</v>
      </c>
      <c r="S161" s="18">
        <f>MAX(0,total_abstraction_km3!S161-domestic_gross_demand_km3!S161-industry_water_withdrawal_km3!S161)</f>
        <v>0</v>
      </c>
      <c r="T161" s="18">
        <f>MAX(0,total_abstraction_km3!T161-domestic_gross_demand_km3!T161-industry_water_withdrawal_km3!T161)</f>
        <v>0</v>
      </c>
      <c r="U161" s="18">
        <f>MAX(0,total_abstraction_km3!U161-domestic_gross_demand_km3!U161-industry_water_withdrawal_km3!U161)</f>
        <v>0</v>
      </c>
      <c r="V161" s="18">
        <f>MAX(0,total_abstraction_km3!V161-domestic_gross_demand_km3!V161-industry_water_withdrawal_km3!V161)</f>
        <v>0</v>
      </c>
      <c r="W161" s="18">
        <f>MAX(0,total_abstraction_km3!W161-domestic_gross_demand_km3!W161-industry_water_withdrawal_km3!W161)</f>
        <v>0</v>
      </c>
      <c r="X161" s="18">
        <f>MAX(0,total_abstraction_km3!X161-domestic_gross_demand_km3!X161-industry_water_withdrawal_km3!X161)</f>
        <v>0</v>
      </c>
      <c r="Y161" s="18">
        <f>MAX(0,total_abstraction_km3!Y161-domestic_gross_demand_km3!Y161-industry_water_withdrawal_km3!Y161)</f>
        <v>0</v>
      </c>
      <c r="Z161" s="18">
        <f>MAX(0,total_abstraction_km3!Z161-domestic_gross_demand_km3!Z161-industry_water_withdrawal_km3!Z161)</f>
        <v>0</v>
      </c>
      <c r="AA161" s="18">
        <f>MAX(0,total_abstraction_km3!AA161-domestic_gross_demand_km3!AA161-industry_water_withdrawal_km3!AA161)</f>
        <v>0</v>
      </c>
      <c r="AB161" s="18">
        <f>MAX(0,total_abstraction_km3!AB161-domestic_gross_demand_km3!AB161-industry_water_withdrawal_km3!AB161)</f>
        <v>0</v>
      </c>
      <c r="AC161" s="18">
        <f>MAX(0,total_abstraction_km3!AC161-domestic_gross_demand_km3!AC161-industry_water_withdrawal_km3!AC161)</f>
        <v>0</v>
      </c>
      <c r="AD161" s="18">
        <f>MAX(0,total_abstraction_km3!AD161-domestic_gross_demand_km3!AD161-industry_water_withdrawal_km3!AD161)</f>
        <v>0</v>
      </c>
      <c r="AE161" s="18">
        <f>MAX(0,total_abstraction_km3!AE161-domestic_gross_demand_km3!AE161-industry_water_withdrawal_km3!AE161)</f>
        <v>0</v>
      </c>
      <c r="AF161" s="18">
        <f>MAX(0,total_abstraction_km3!AF161-domestic_gross_demand_km3!AF161-industry_water_withdrawal_km3!AF161)</f>
        <v>0</v>
      </c>
      <c r="AG161" s="18">
        <f>MAX(0,total_abstraction_km3!AG161-domestic_gross_demand_km3!AG161-industry_water_withdrawal_km3!AG161)</f>
        <v>0</v>
      </c>
      <c r="AH161" s="18">
        <f>MAX(0,total_abstraction_km3!AH161-domestic_gross_demand_km3!AH161-industry_water_withdrawal_km3!AH161)</f>
        <v>0</v>
      </c>
      <c r="AI161" s="18">
        <f>MAX(0,total_abstraction_km3!AI161-domestic_gross_demand_km3!AI161-industry_water_withdrawal_km3!AI161)</f>
        <v>0</v>
      </c>
      <c r="AJ161" s="18">
        <f>MAX(0,total_abstraction_km3!AJ161-domestic_gross_demand_km3!AJ161-industry_water_withdrawal_km3!AJ161)</f>
        <v>0</v>
      </c>
      <c r="AK161" s="18">
        <f>MAX(0,total_abstraction_km3!AK161-domestic_gross_demand_km3!AK161-industry_water_withdrawal_km3!AK161)</f>
        <v>0</v>
      </c>
      <c r="AL161" s="18">
        <f>MAX(0,total_abstraction_km3!AL161-domestic_gross_demand_km3!AL161-industry_water_withdrawal_km3!AL161)</f>
        <v>0</v>
      </c>
      <c r="AM161" s="18">
        <f>MAX(0,total_abstraction_km3!AM161-domestic_gross_demand_km3!AM161-industry_water_withdrawal_km3!AM161)</f>
        <v>0</v>
      </c>
      <c r="AN161" s="18">
        <f>MAX(0,total_abstraction_km3!AN161-domestic_gross_demand_km3!AN161-industry_water_withdrawal_km3!AN161)</f>
        <v>0</v>
      </c>
      <c r="AO161" s="18">
        <f>MAX(0,total_abstraction_km3!AO161-domestic_gross_demand_km3!AO161-industry_water_withdrawal_km3!AO161)</f>
        <v>0</v>
      </c>
      <c r="AP161" s="18">
        <f>MAX(0,total_abstraction_km3!AP161-domestic_gross_demand_km3!AP161-industry_water_withdrawal_km3!AP161)</f>
        <v>0</v>
      </c>
      <c r="AQ161" s="18">
        <f>MAX(0,total_abstraction_km3!AQ161-domestic_gross_demand_km3!AQ161-industry_water_withdrawal_km3!AQ161)</f>
        <v>0</v>
      </c>
      <c r="AR161" s="18">
        <f>MAX(0,total_abstraction_km3!AR161-domestic_gross_demand_km3!AR161-industry_water_withdrawal_km3!AR161)</f>
        <v>0</v>
      </c>
      <c r="AS161" s="18">
        <f>MAX(0,total_abstraction_km3!AS161-domestic_gross_demand_km3!AS161-industry_water_withdrawal_km3!AS161)</f>
        <v>0</v>
      </c>
      <c r="AT161" s="18">
        <f>MAX(0,total_abstraction_km3!AT161-domestic_gross_demand_km3!AT161-industry_water_withdrawal_km3!AT161)</f>
        <v>0</v>
      </c>
      <c r="AU161" s="18">
        <f>MAX(0,total_abstraction_km3!AU161-domestic_gross_demand_km3!AU161-industry_water_withdrawal_km3!AU161)</f>
        <v>0</v>
      </c>
      <c r="AV161" s="18">
        <f>MAX(0,total_abstraction_km3!AV161-domestic_gross_demand_km3!AV161-industry_water_withdrawal_km3!AV161)</f>
        <v>0</v>
      </c>
      <c r="AW161" s="18">
        <f>MAX(0,total_abstraction_km3!AW161-domestic_gross_demand_km3!AW161-industry_water_withdrawal_km3!AW161)</f>
        <v>0</v>
      </c>
      <c r="AX161" s="18">
        <f>MAX(0,total_abstraction_km3!AX161-domestic_gross_demand_km3!AX161-industry_water_withdrawal_km3!AX161)</f>
        <v>0</v>
      </c>
      <c r="AY161" s="18">
        <f>MAX(0,total_abstraction_km3!AY161-domestic_gross_demand_km3!AY161-industry_water_withdrawal_km3!AY161)</f>
        <v>0</v>
      </c>
      <c r="AZ161" s="18">
        <f>MAX(0,total_abstraction_km3!AZ161-domestic_gross_demand_km3!AZ161-industry_water_withdrawal_km3!AZ161)</f>
        <v>0</v>
      </c>
      <c r="BA161" s="18">
        <f>MAX(0,total_abstraction_km3!BA161-domestic_gross_demand_km3!BA161-industry_water_withdrawal_km3!BA161)</f>
        <v>0</v>
      </c>
      <c r="BB161" s="18">
        <f>MAX(0,total_abstraction_km3!BB161-domestic_gross_demand_km3!BB161-industry_water_withdrawal_km3!BB161)</f>
        <v>0</v>
      </c>
      <c r="BC161" s="18">
        <f>MAX(0,total_abstraction_km3!BC161-domestic_gross_demand_km3!BC161-industry_water_withdrawal_km3!BC161)</f>
        <v>0</v>
      </c>
      <c r="BD161" s="18">
        <f>MAX(0,total_abstraction_km3!BD161-domestic_gross_demand_km3!BD161-industry_water_withdrawal_km3!BD161)</f>
        <v>0</v>
      </c>
      <c r="BE161" s="18">
        <f>MAX(0,total_abstraction_km3!BE161-domestic_gross_demand_km3!BE161-industry_water_withdrawal_km3!BE161)</f>
        <v>0</v>
      </c>
      <c r="BF161" s="18">
        <f>MAX(0,total_abstraction_km3!BF161-domestic_gross_demand_km3!BF161-industry_water_withdrawal_km3!BF161)</f>
        <v>0</v>
      </c>
      <c r="BG161" s="18">
        <f>MAX(0,total_abstraction_km3!BG161-domestic_gross_demand_km3!BG161-industry_water_withdrawal_km3!BG161)</f>
        <v>0</v>
      </c>
      <c r="BH161" s="18">
        <f>MAX(0,total_abstraction_km3!BH161-domestic_gross_demand_km3!BH161-industry_water_withdrawal_km3!BH161)</f>
        <v>0</v>
      </c>
      <c r="BI161" s="18">
        <f>MAX(0,total_abstraction_km3!BI161-domestic_gross_demand_km3!BI161-industry_water_withdrawal_km3!BI161)</f>
        <v>0</v>
      </c>
      <c r="BJ161" s="18">
        <f>MAX(0,total_abstraction_km3!BJ161-domestic_gross_demand_km3!BJ161-industry_water_withdrawal_km3!BJ161)</f>
        <v>0</v>
      </c>
      <c r="BK161" s="18">
        <f>MAX(0,total_abstraction_km3!BK161-domestic_gross_demand_km3!BK161-industry_water_withdrawal_km3!BK161)</f>
        <v>0</v>
      </c>
      <c r="BL161" s="18">
        <f>MAX(0,total_abstraction_km3!BL161-domestic_gross_demand_km3!BL161-industry_water_withdrawal_km3!BL161)</f>
        <v>0</v>
      </c>
      <c r="BM161" s="18">
        <f>MAX(0,total_abstraction_km3!BM161-domestic_gross_demand_km3!BM161-industry_water_withdrawal_km3!BM161)</f>
        <v>0</v>
      </c>
      <c r="BN161" s="18" t="e">
        <f>MAX(0,total_abstraction_km3!BN161-domestic_gross_demand_km3!BN161-industry_water_withdrawal_km3!BN161)</f>
        <v>#VALUE!</v>
      </c>
      <c r="BO161" s="18" t="e">
        <f>MAX(0,total_abstraction_km3!BO161-domestic_gross_demand_km3!BO161-industry_water_withdrawal_km3!BO161)</f>
        <v>#VALUE!</v>
      </c>
      <c r="BP161" s="18" t="e">
        <f>MAX(0,total_abstraction_km3!BP161-domestic_gross_demand_km3!BP161-industry_water_withdrawal_km3!BP161)</f>
        <v>#VALUE!</v>
      </c>
      <c r="BQ161" s="18" t="e">
        <f>MAX(0,total_abstraction_km3!BQ161-domestic_gross_demand_km3!BQ161-industry_water_withdrawal_km3!BQ161)</f>
        <v>#VALUE!</v>
      </c>
      <c r="BR161" s="18" t="e">
        <f>MAX(0,total_abstraction_km3!BR161-domestic_gross_demand_km3!BR161-industry_water_withdrawal_km3!BR161)</f>
        <v>#VALUE!</v>
      </c>
      <c r="BS161" s="18" t="e">
        <f>MAX(0,total_abstraction_km3!BS161-domestic_gross_demand_km3!BS161-industry_water_withdrawal_km3!BS161)</f>
        <v>#VALUE!</v>
      </c>
      <c r="BT161" s="18">
        <f>MAX(0,total_abstraction_km3!BT161-domestic_gross_demand_km3!BT161-industry_water_withdrawal_km3!BT161)</f>
        <v>0</v>
      </c>
      <c r="BU161" s="18" t="e">
        <f>MAX(0,total_abstraction_km3!BU161-domestic_gross_demand_km3!BU161-industry_water_withdrawal_km3!BU161)</f>
        <v>#VALUE!</v>
      </c>
      <c r="BV161" s="18" t="e">
        <f>MAX(0,total_abstraction_km3!BV161-domestic_gross_demand_km3!BV161-industry_water_withdrawal_km3!BV161)</f>
        <v>#VALUE!</v>
      </c>
      <c r="BW161" s="18">
        <f>MAX(0,total_abstraction_km3!BW161-domestic_gross_demand_km3!BW161-industry_water_withdrawal_km3!BW161)</f>
        <v>0</v>
      </c>
      <c r="BX161" s="18">
        <f>MAX(0,total_abstraction_km3!BX161-domestic_gross_demand_km3!BX161-industry_water_withdrawal_km3!BX161)</f>
        <v>0</v>
      </c>
      <c r="BY161" s="18">
        <f>MAX(0,total_abstraction_km3!BY161-domestic_gross_demand_km3!BY161-industry_water_withdrawal_km3!BY161)</f>
        <v>0</v>
      </c>
      <c r="BZ161" s="18">
        <f>MAX(0,total_abstraction_km3!BZ161-domestic_gross_demand_km3!BZ161-industry_water_withdrawal_km3!BZ161)</f>
        <v>0</v>
      </c>
      <c r="CA161" s="18">
        <f>MAX(0,total_abstraction_km3!CA161-domestic_gross_demand_km3!CA161-industry_water_withdrawal_km3!CA161)</f>
        <v>0</v>
      </c>
      <c r="CB161" s="18">
        <f>MAX(0,total_abstraction_km3!CB161-domestic_gross_demand_km3!CB161-industry_water_withdrawal_km3!CB161)</f>
        <v>0</v>
      </c>
      <c r="CC161" s="18">
        <f>MAX(0,total_abstraction_km3!CC161-domestic_gross_demand_km3!CC161-industry_water_withdrawal_km3!CC161)</f>
        <v>0</v>
      </c>
      <c r="CD161" s="18">
        <f>MAX(0,total_abstraction_km3!CD161-domestic_gross_demand_km3!CD161-industry_water_withdrawal_km3!CD161)</f>
        <v>0</v>
      </c>
      <c r="CE161" s="18">
        <f>MAX(0,total_abstraction_km3!CE161-domestic_gross_demand_km3!CE161-industry_water_withdrawal_km3!CE161)</f>
        <v>0</v>
      </c>
      <c r="CF161" s="18">
        <f>MAX(0,total_abstraction_km3!CF161-domestic_gross_demand_km3!CF161-industry_water_withdrawal_km3!CF161)</f>
        <v>0</v>
      </c>
      <c r="CG161" s="18">
        <f>MAX(0,total_abstraction_km3!CG161-domestic_gross_demand_km3!CG161-industry_water_withdrawal_km3!CG161)</f>
        <v>0</v>
      </c>
      <c r="CH161" s="18">
        <f>MAX(0,total_abstraction_km3!CH161-domestic_gross_demand_km3!CH161-industry_water_withdrawal_km3!CH161)</f>
        <v>0</v>
      </c>
      <c r="CI161" s="18">
        <f>MAX(0,total_abstraction_km3!CI161-domestic_gross_demand_km3!CI161-industry_water_withdrawal_km3!CI161)</f>
        <v>0</v>
      </c>
      <c r="CJ161" s="18">
        <f>MAX(0,total_abstraction_km3!CJ161-domestic_gross_demand_km3!CJ161-industry_water_withdrawal_km3!CJ161)</f>
        <v>0</v>
      </c>
      <c r="CK161" s="18">
        <f>MAX(0,total_abstraction_km3!CK161-domestic_gross_demand_km3!CK161-industry_water_withdrawal_km3!CK161)</f>
        <v>0</v>
      </c>
      <c r="CL161" s="18">
        <f>MAX(0,total_abstraction_km3!CL161-domestic_gross_demand_km3!CL161-industry_water_withdrawal_km3!CL161)</f>
        <v>0</v>
      </c>
      <c r="CM161" s="18">
        <f>MAX(0,total_abstraction_km3!CM161-domestic_gross_demand_km3!CM161-industry_water_withdrawal_km3!CM161)</f>
        <v>0</v>
      </c>
      <c r="CN161" s="18">
        <f>MAX(0,total_abstraction_km3!CN161-domestic_gross_demand_km3!CN161-industry_water_withdrawal_km3!CN161)</f>
        <v>0</v>
      </c>
      <c r="CO161" s="18">
        <f>MAX(0,total_abstraction_km3!CO161-domestic_gross_demand_km3!CO161-industry_water_withdrawal_km3!CO161)</f>
        <v>0</v>
      </c>
      <c r="CP161" s="18">
        <f>MAX(0,total_abstraction_km3!CP161-domestic_gross_demand_km3!CP161-industry_water_withdrawal_km3!CP161)</f>
        <v>0</v>
      </c>
      <c r="CQ161" s="18">
        <f>MAX(0,total_abstraction_km3!CQ161-domestic_gross_demand_km3!CQ161-industry_water_withdrawal_km3!CQ161)</f>
        <v>0</v>
      </c>
      <c r="CR161" s="18">
        <f>MAX(0,total_abstraction_km3!CR161-domestic_gross_demand_km3!CR161-industry_water_withdrawal_km3!CR161)</f>
        <v>0</v>
      </c>
      <c r="CS161" s="18">
        <f>MAX(0,total_abstraction_km3!CS161-domestic_gross_demand_km3!CS161-industry_water_withdrawal_km3!CS161)</f>
        <v>0</v>
      </c>
      <c r="CT161" s="18">
        <f>MAX(0,total_abstraction_km3!CT161-domestic_gross_demand_km3!CT161-industry_water_withdrawal_km3!CT161)</f>
        <v>0</v>
      </c>
    </row>
    <row r="162" spans="1:98" x14ac:dyDescent="0.25">
      <c r="A162" s="18">
        <v>241</v>
      </c>
      <c r="B162" s="18" t="s">
        <v>2071</v>
      </c>
      <c r="C162" s="18" t="s">
        <v>697</v>
      </c>
      <c r="D162" s="18" t="s">
        <v>412</v>
      </c>
      <c r="E162" s="18" t="s">
        <v>698</v>
      </c>
      <c r="F162" s="18">
        <f>MAX(0,total_abstraction_km3!F162-domestic_gross_demand_km3!F162-industry_water_withdrawal_km3!F162)</f>
        <v>0</v>
      </c>
      <c r="G162" s="18">
        <f>MAX(0,total_abstraction_km3!G162-domestic_gross_demand_km3!G162-industry_water_withdrawal_km3!G162)</f>
        <v>0</v>
      </c>
      <c r="H162" s="18">
        <f>MAX(0,total_abstraction_km3!H162-domestic_gross_demand_km3!H162-industry_water_withdrawal_km3!H162)</f>
        <v>0</v>
      </c>
      <c r="I162" s="18">
        <f>MAX(0,total_abstraction_km3!I162-domestic_gross_demand_km3!I162-industry_water_withdrawal_km3!I162)</f>
        <v>0</v>
      </c>
      <c r="J162" s="18">
        <f>MAX(0,total_abstraction_km3!J162-domestic_gross_demand_km3!J162-industry_water_withdrawal_km3!J162)</f>
        <v>0</v>
      </c>
      <c r="K162" s="18">
        <f>MAX(0,total_abstraction_km3!K162-domestic_gross_demand_km3!K162-industry_water_withdrawal_km3!K162)</f>
        <v>0</v>
      </c>
      <c r="L162" s="18">
        <f>MAX(0,total_abstraction_km3!L162-domestic_gross_demand_km3!L162-industry_water_withdrawal_km3!L162)</f>
        <v>0</v>
      </c>
      <c r="M162" s="18">
        <f>MAX(0,total_abstraction_km3!M162-domestic_gross_demand_km3!M162-industry_water_withdrawal_km3!M162)</f>
        <v>0</v>
      </c>
      <c r="N162" s="18">
        <f>MAX(0,total_abstraction_km3!N162-domestic_gross_demand_km3!N162-industry_water_withdrawal_km3!N162)</f>
        <v>0</v>
      </c>
      <c r="O162" s="18">
        <f>MAX(0,total_abstraction_km3!O162-domestic_gross_demand_km3!O162-industry_water_withdrawal_km3!O162)</f>
        <v>0</v>
      </c>
      <c r="P162" s="18">
        <f>MAX(0,total_abstraction_km3!P162-domestic_gross_demand_km3!P162-industry_water_withdrawal_km3!P162)</f>
        <v>0</v>
      </c>
      <c r="Q162" s="18">
        <f>MAX(0,total_abstraction_km3!Q162-domestic_gross_demand_km3!Q162-industry_water_withdrawal_km3!Q162)</f>
        <v>0</v>
      </c>
      <c r="R162" s="18">
        <f>MAX(0,total_abstraction_km3!R162-domestic_gross_demand_km3!R162-industry_water_withdrawal_km3!R162)</f>
        <v>0</v>
      </c>
      <c r="S162" s="18">
        <f>MAX(0,total_abstraction_km3!S162-domestic_gross_demand_km3!S162-industry_water_withdrawal_km3!S162)</f>
        <v>0</v>
      </c>
      <c r="T162" s="18">
        <f>MAX(0,total_abstraction_km3!T162-domestic_gross_demand_km3!T162-industry_water_withdrawal_km3!T162)</f>
        <v>0</v>
      </c>
      <c r="U162" s="18">
        <f>MAX(0,total_abstraction_km3!U162-domestic_gross_demand_km3!U162-industry_water_withdrawal_km3!U162)</f>
        <v>0</v>
      </c>
      <c r="V162" s="18">
        <f>MAX(0,total_abstraction_km3!V162-domestic_gross_demand_km3!V162-industry_water_withdrawal_km3!V162)</f>
        <v>0</v>
      </c>
      <c r="W162" s="18">
        <f>MAX(0,total_abstraction_km3!W162-domestic_gross_demand_km3!W162-industry_water_withdrawal_km3!W162)</f>
        <v>0</v>
      </c>
      <c r="X162" s="18">
        <f>MAX(0,total_abstraction_km3!X162-domestic_gross_demand_km3!X162-industry_water_withdrawal_km3!X162)</f>
        <v>0</v>
      </c>
      <c r="Y162" s="18">
        <f>MAX(0,total_abstraction_km3!Y162-domestic_gross_demand_km3!Y162-industry_water_withdrawal_km3!Y162)</f>
        <v>0</v>
      </c>
      <c r="Z162" s="18">
        <f>MAX(0,total_abstraction_km3!Z162-domestic_gross_demand_km3!Z162-industry_water_withdrawal_km3!Z162)</f>
        <v>0</v>
      </c>
      <c r="AA162" s="18">
        <f>MAX(0,total_abstraction_km3!AA162-domestic_gross_demand_km3!AA162-industry_water_withdrawal_km3!AA162)</f>
        <v>0</v>
      </c>
      <c r="AB162" s="18">
        <f>MAX(0,total_abstraction_km3!AB162-domestic_gross_demand_km3!AB162-industry_water_withdrawal_km3!AB162)</f>
        <v>0</v>
      </c>
      <c r="AC162" s="18">
        <f>MAX(0,total_abstraction_km3!AC162-domestic_gross_demand_km3!AC162-industry_water_withdrawal_km3!AC162)</f>
        <v>0</v>
      </c>
      <c r="AD162" s="18">
        <f>MAX(0,total_abstraction_km3!AD162-domestic_gross_demand_km3!AD162-industry_water_withdrawal_km3!AD162)</f>
        <v>0</v>
      </c>
      <c r="AE162" s="18">
        <f>MAX(0,total_abstraction_km3!AE162-domestic_gross_demand_km3!AE162-industry_water_withdrawal_km3!AE162)</f>
        <v>0</v>
      </c>
      <c r="AF162" s="18">
        <f>MAX(0,total_abstraction_km3!AF162-domestic_gross_demand_km3!AF162-industry_water_withdrawal_km3!AF162)</f>
        <v>0</v>
      </c>
      <c r="AG162" s="18">
        <f>MAX(0,total_abstraction_km3!AG162-domestic_gross_demand_km3!AG162-industry_water_withdrawal_km3!AG162)</f>
        <v>0</v>
      </c>
      <c r="AH162" s="18">
        <f>MAX(0,total_abstraction_km3!AH162-domestic_gross_demand_km3!AH162-industry_water_withdrawal_km3!AH162)</f>
        <v>0</v>
      </c>
      <c r="AI162" s="18">
        <f>MAX(0,total_abstraction_km3!AI162-domestic_gross_demand_km3!AI162-industry_water_withdrawal_km3!AI162)</f>
        <v>0</v>
      </c>
      <c r="AJ162" s="18">
        <f>MAX(0,total_abstraction_km3!AJ162-domestic_gross_demand_km3!AJ162-industry_water_withdrawal_km3!AJ162)</f>
        <v>0</v>
      </c>
      <c r="AK162" s="18">
        <f>MAX(0,total_abstraction_km3!AK162-domestic_gross_demand_km3!AK162-industry_water_withdrawal_km3!AK162)</f>
        <v>0</v>
      </c>
      <c r="AL162" s="18">
        <f>MAX(0,total_abstraction_km3!AL162-domestic_gross_demand_km3!AL162-industry_water_withdrawal_km3!AL162)</f>
        <v>0</v>
      </c>
      <c r="AM162" s="18">
        <f>MAX(0,total_abstraction_km3!AM162-domestic_gross_demand_km3!AM162-industry_water_withdrawal_km3!AM162)</f>
        <v>0</v>
      </c>
      <c r="AN162" s="18">
        <f>MAX(0,total_abstraction_km3!AN162-domestic_gross_demand_km3!AN162-industry_water_withdrawal_km3!AN162)</f>
        <v>0</v>
      </c>
      <c r="AO162" s="18">
        <f>MAX(0,total_abstraction_km3!AO162-domestic_gross_demand_km3!AO162-industry_water_withdrawal_km3!AO162)</f>
        <v>0</v>
      </c>
      <c r="AP162" s="18">
        <f>MAX(0,total_abstraction_km3!AP162-domestic_gross_demand_km3!AP162-industry_water_withdrawal_km3!AP162)</f>
        <v>0</v>
      </c>
      <c r="AQ162" s="18">
        <f>MAX(0,total_abstraction_km3!AQ162-domestic_gross_demand_km3!AQ162-industry_water_withdrawal_km3!AQ162)</f>
        <v>0</v>
      </c>
      <c r="AR162" s="18">
        <f>MAX(0,total_abstraction_km3!AR162-domestic_gross_demand_km3!AR162-industry_water_withdrawal_km3!AR162)</f>
        <v>0</v>
      </c>
      <c r="AS162" s="18">
        <f>MAX(0,total_abstraction_km3!AS162-domestic_gross_demand_km3!AS162-industry_water_withdrawal_km3!AS162)</f>
        <v>0</v>
      </c>
      <c r="AT162" s="18">
        <f>MAX(0,total_abstraction_km3!AT162-domestic_gross_demand_km3!AT162-industry_water_withdrawal_km3!AT162)</f>
        <v>0</v>
      </c>
      <c r="AU162" s="18">
        <f>MAX(0,total_abstraction_km3!AU162-domestic_gross_demand_km3!AU162-industry_water_withdrawal_km3!AU162)</f>
        <v>0</v>
      </c>
      <c r="AV162" s="18">
        <f>MAX(0,total_abstraction_km3!AV162-domestic_gross_demand_km3!AV162-industry_water_withdrawal_km3!AV162)</f>
        <v>0</v>
      </c>
      <c r="AW162" s="18">
        <f>MAX(0,total_abstraction_km3!AW162-domestic_gross_demand_km3!AW162-industry_water_withdrawal_km3!AW162)</f>
        <v>0</v>
      </c>
      <c r="AX162" s="18">
        <f>MAX(0,total_abstraction_km3!AX162-domestic_gross_demand_km3!AX162-industry_water_withdrawal_km3!AX162)</f>
        <v>0</v>
      </c>
      <c r="AY162" s="18">
        <f>MAX(0,total_abstraction_km3!AY162-domestic_gross_demand_km3!AY162-industry_water_withdrawal_km3!AY162)</f>
        <v>0</v>
      </c>
      <c r="AZ162" s="18">
        <f>MAX(0,total_abstraction_km3!AZ162-domestic_gross_demand_km3!AZ162-industry_water_withdrawal_km3!AZ162)</f>
        <v>0</v>
      </c>
      <c r="BA162" s="18">
        <f>MAX(0,total_abstraction_km3!BA162-domestic_gross_demand_km3!BA162-industry_water_withdrawal_km3!BA162)</f>
        <v>0</v>
      </c>
      <c r="BB162" s="18">
        <f>MAX(0,total_abstraction_km3!BB162-domestic_gross_demand_km3!BB162-industry_water_withdrawal_km3!BB162)</f>
        <v>0</v>
      </c>
      <c r="BC162" s="18">
        <f>MAX(0,total_abstraction_km3!BC162-domestic_gross_demand_km3!BC162-industry_water_withdrawal_km3!BC162)</f>
        <v>0</v>
      </c>
      <c r="BD162" s="18">
        <f>MAX(0,total_abstraction_km3!BD162-domestic_gross_demand_km3!BD162-industry_water_withdrawal_km3!BD162)</f>
        <v>0</v>
      </c>
      <c r="BE162" s="18">
        <f>MAX(0,total_abstraction_km3!BE162-domestic_gross_demand_km3!BE162-industry_water_withdrawal_km3!BE162)</f>
        <v>0</v>
      </c>
      <c r="BF162" s="18">
        <f>MAX(0,total_abstraction_km3!BF162-domestic_gross_demand_km3!BF162-industry_water_withdrawal_km3!BF162)</f>
        <v>0</v>
      </c>
      <c r="BG162" s="18">
        <f>MAX(0,total_abstraction_km3!BG162-domestic_gross_demand_km3!BG162-industry_water_withdrawal_km3!BG162)</f>
        <v>0</v>
      </c>
      <c r="BH162" s="18">
        <f>MAX(0,total_abstraction_km3!BH162-domestic_gross_demand_km3!BH162-industry_water_withdrawal_km3!BH162)</f>
        <v>0</v>
      </c>
      <c r="BI162" s="18">
        <f>MAX(0,total_abstraction_km3!BI162-domestic_gross_demand_km3!BI162-industry_water_withdrawal_km3!BI162)</f>
        <v>0</v>
      </c>
      <c r="BJ162" s="18">
        <f>MAX(0,total_abstraction_km3!BJ162-domestic_gross_demand_km3!BJ162-industry_water_withdrawal_km3!BJ162)</f>
        <v>0</v>
      </c>
      <c r="BK162" s="18">
        <f>MAX(0,total_abstraction_km3!BK162-domestic_gross_demand_km3!BK162-industry_water_withdrawal_km3!BK162)</f>
        <v>0</v>
      </c>
      <c r="BL162" s="18">
        <f>MAX(0,total_abstraction_km3!BL162-domestic_gross_demand_km3!BL162-industry_water_withdrawal_km3!BL162)</f>
        <v>0</v>
      </c>
      <c r="BM162" s="18">
        <f>MAX(0,total_abstraction_km3!BM162-domestic_gross_demand_km3!BM162-industry_water_withdrawal_km3!BM162)</f>
        <v>0</v>
      </c>
      <c r="BN162" s="18" t="e">
        <f>MAX(0,total_abstraction_km3!BN162-domestic_gross_demand_km3!BN162-industry_water_withdrawal_km3!BN162)</f>
        <v>#VALUE!</v>
      </c>
      <c r="BO162" s="18" t="e">
        <f>MAX(0,total_abstraction_km3!BO162-domestic_gross_demand_km3!BO162-industry_water_withdrawal_km3!BO162)</f>
        <v>#VALUE!</v>
      </c>
      <c r="BP162" s="18" t="e">
        <f>MAX(0,total_abstraction_km3!BP162-domestic_gross_demand_km3!BP162-industry_water_withdrawal_km3!BP162)</f>
        <v>#VALUE!</v>
      </c>
      <c r="BQ162" s="18" t="e">
        <f>MAX(0,total_abstraction_km3!BQ162-domestic_gross_demand_km3!BQ162-industry_water_withdrawal_km3!BQ162)</f>
        <v>#VALUE!</v>
      </c>
      <c r="BR162" s="18" t="e">
        <f>MAX(0,total_abstraction_km3!BR162-domestic_gross_demand_km3!BR162-industry_water_withdrawal_km3!BR162)</f>
        <v>#VALUE!</v>
      </c>
      <c r="BS162" s="18" t="e">
        <f>MAX(0,total_abstraction_km3!BS162-domestic_gross_demand_km3!BS162-industry_water_withdrawal_km3!BS162)</f>
        <v>#VALUE!</v>
      </c>
      <c r="BT162" s="18">
        <f>MAX(0,total_abstraction_km3!BT162-domestic_gross_demand_km3!BT162-industry_water_withdrawal_km3!BT162)</f>
        <v>0</v>
      </c>
      <c r="BU162" s="18" t="e">
        <f>MAX(0,total_abstraction_km3!BU162-domestic_gross_demand_km3!BU162-industry_water_withdrawal_km3!BU162)</f>
        <v>#VALUE!</v>
      </c>
      <c r="BV162" s="18" t="e">
        <f>MAX(0,total_abstraction_km3!BV162-domestic_gross_demand_km3!BV162-industry_water_withdrawal_km3!BV162)</f>
        <v>#VALUE!</v>
      </c>
      <c r="BW162" s="18">
        <f>MAX(0,total_abstraction_km3!BW162-domestic_gross_demand_km3!BW162-industry_water_withdrawal_km3!BW162)</f>
        <v>0</v>
      </c>
      <c r="BX162" s="18">
        <f>MAX(0,total_abstraction_km3!BX162-domestic_gross_demand_km3!BX162-industry_water_withdrawal_km3!BX162)</f>
        <v>0</v>
      </c>
      <c r="BY162" s="18">
        <f>MAX(0,total_abstraction_km3!BY162-domestic_gross_demand_km3!BY162-industry_water_withdrawal_km3!BY162)</f>
        <v>0</v>
      </c>
      <c r="BZ162" s="18">
        <f>MAX(0,total_abstraction_km3!BZ162-domestic_gross_demand_km3!BZ162-industry_water_withdrawal_km3!BZ162)</f>
        <v>0</v>
      </c>
      <c r="CA162" s="18">
        <f>MAX(0,total_abstraction_km3!CA162-domestic_gross_demand_km3!CA162-industry_water_withdrawal_km3!CA162)</f>
        <v>0</v>
      </c>
      <c r="CB162" s="18">
        <f>MAX(0,total_abstraction_km3!CB162-domestic_gross_demand_km3!CB162-industry_water_withdrawal_km3!CB162)</f>
        <v>9.7576422397778473E-10</v>
      </c>
      <c r="CC162" s="18">
        <f>MAX(0,total_abstraction_km3!CC162-domestic_gross_demand_km3!CC162-industry_water_withdrawal_km3!CC162)</f>
        <v>0</v>
      </c>
      <c r="CD162" s="18">
        <f>MAX(0,total_abstraction_km3!CD162-domestic_gross_demand_km3!CD162-industry_water_withdrawal_km3!CD162)</f>
        <v>1.1646239397996791E-8</v>
      </c>
      <c r="CE162" s="18">
        <f>MAX(0,total_abstraction_km3!CE162-domestic_gross_demand_km3!CE162-industry_water_withdrawal_km3!CE162)</f>
        <v>0</v>
      </c>
      <c r="CF162" s="18">
        <f>MAX(0,total_abstraction_km3!CF162-domestic_gross_demand_km3!CF162-industry_water_withdrawal_km3!CF162)</f>
        <v>1.6233028708403539E-7</v>
      </c>
      <c r="CG162" s="18">
        <f>MAX(0,total_abstraction_km3!CG162-domestic_gross_demand_km3!CG162-industry_water_withdrawal_km3!CG162)</f>
        <v>0</v>
      </c>
      <c r="CH162" s="18">
        <f>MAX(0,total_abstraction_km3!CH162-domestic_gross_demand_km3!CH162-industry_water_withdrawal_km3!CH162)</f>
        <v>0</v>
      </c>
      <c r="CI162" s="18">
        <f>MAX(0,total_abstraction_km3!CI162-domestic_gross_demand_km3!CI162-industry_water_withdrawal_km3!CI162)</f>
        <v>0</v>
      </c>
      <c r="CJ162" s="18">
        <f>MAX(0,total_abstraction_km3!CJ162-domestic_gross_demand_km3!CJ162-industry_water_withdrawal_km3!CJ162)</f>
        <v>0</v>
      </c>
      <c r="CK162" s="18">
        <f>MAX(0,total_abstraction_km3!CK162-domestic_gross_demand_km3!CK162-industry_water_withdrawal_km3!CK162)</f>
        <v>0</v>
      </c>
      <c r="CL162" s="18">
        <f>MAX(0,total_abstraction_km3!CL162-domestic_gross_demand_km3!CL162-industry_water_withdrawal_km3!CL162)</f>
        <v>1.6052243582303539E-7</v>
      </c>
      <c r="CM162" s="18">
        <f>MAX(0,total_abstraction_km3!CM162-domestic_gross_demand_km3!CM162-industry_water_withdrawal_km3!CM162)</f>
        <v>0</v>
      </c>
      <c r="CN162" s="18">
        <f>MAX(0,total_abstraction_km3!CN162-domestic_gross_demand_km3!CN162-industry_water_withdrawal_km3!CN162)</f>
        <v>0</v>
      </c>
      <c r="CO162" s="18">
        <f>MAX(0,total_abstraction_km3!CO162-domestic_gross_demand_km3!CO162-industry_water_withdrawal_km3!CO162)</f>
        <v>0</v>
      </c>
      <c r="CP162" s="18">
        <f>MAX(0,total_abstraction_km3!CP162-domestic_gross_demand_km3!CP162-industry_water_withdrawal_km3!CP162)</f>
        <v>0</v>
      </c>
      <c r="CQ162" s="18">
        <f>MAX(0,total_abstraction_km3!CQ162-domestic_gross_demand_km3!CQ162-industry_water_withdrawal_km3!CQ162)</f>
        <v>0</v>
      </c>
      <c r="CR162" s="18">
        <f>MAX(0,total_abstraction_km3!CR162-domestic_gross_demand_km3!CR162-industry_water_withdrawal_km3!CR162)</f>
        <v>5.722128138160019E-7</v>
      </c>
      <c r="CS162" s="18">
        <f>MAX(0,total_abstraction_km3!CS162-domestic_gross_demand_km3!CS162-industry_water_withdrawal_km3!CS162)</f>
        <v>0</v>
      </c>
      <c r="CT162" s="18">
        <f>MAX(0,total_abstraction_km3!CT162-domestic_gross_demand_km3!CT162-industry_water_withdrawal_km3!CT162)</f>
        <v>0</v>
      </c>
    </row>
    <row r="163" spans="1:98" x14ac:dyDescent="0.25">
      <c r="A163" s="18">
        <v>242</v>
      </c>
      <c r="B163" s="18" t="s">
        <v>2072</v>
      </c>
      <c r="C163" s="18" t="s">
        <v>699</v>
      </c>
      <c r="D163" s="18" t="s">
        <v>424</v>
      </c>
      <c r="E163" s="18" t="s">
        <v>216</v>
      </c>
      <c r="F163" s="18">
        <f>MAX(0,total_abstraction_km3!F163-domestic_gross_demand_km3!F163-industry_water_withdrawal_km3!F163)</f>
        <v>5.2218899999999999E-2</v>
      </c>
      <c r="G163" s="18">
        <f>MAX(0,total_abstraction_km3!G163-domestic_gross_demand_km3!G163-industry_water_withdrawal_km3!G163)</f>
        <v>4.2888099999999998E-2</v>
      </c>
      <c r="H163" s="18">
        <f>MAX(0,total_abstraction_km3!H163-domestic_gross_demand_km3!H163-industry_water_withdrawal_km3!H163)</f>
        <v>5.6027999999999994E-2</v>
      </c>
      <c r="I163" s="18">
        <f>MAX(0,total_abstraction_km3!I163-domestic_gross_demand_km3!I163-industry_water_withdrawal_km3!I163)</f>
        <v>4.8658000000000007E-2</v>
      </c>
      <c r="J163" s="18">
        <f>MAX(0,total_abstraction_km3!J163-domestic_gross_demand_km3!J163-industry_water_withdrawal_km3!J163)</f>
        <v>5.04777E-2</v>
      </c>
      <c r="K163" s="18">
        <f>MAX(0,total_abstraction_km3!K163-domestic_gross_demand_km3!K163-industry_water_withdrawal_km3!K163)</f>
        <v>4.6559500000000004E-2</v>
      </c>
      <c r="L163" s="18">
        <f>MAX(0,total_abstraction_km3!L163-domestic_gross_demand_km3!L163-industry_water_withdrawal_km3!L163)</f>
        <v>4.5890099999999996E-2</v>
      </c>
      <c r="M163" s="18">
        <f>MAX(0,total_abstraction_km3!M163-domestic_gross_demand_km3!M163-industry_water_withdrawal_km3!M163)</f>
        <v>5.1060000000000008E-2</v>
      </c>
      <c r="N163" s="18">
        <f>MAX(0,total_abstraction_km3!N163-domestic_gross_demand_km3!N163-industry_water_withdrawal_km3!N163)</f>
        <v>4.51907E-2</v>
      </c>
      <c r="O163" s="18">
        <f>MAX(0,total_abstraction_km3!O163-domestic_gross_demand_km3!O163-industry_water_withdrawal_km3!O163)</f>
        <v>5.5586699999999989E-2</v>
      </c>
      <c r="P163" s="18">
        <f>MAX(0,total_abstraction_km3!P163-domestic_gross_demand_km3!P163-industry_water_withdrawal_km3!P163)</f>
        <v>4.955939999999999E-2</v>
      </c>
      <c r="Q163" s="18">
        <f>MAX(0,total_abstraction_km3!Q163-domestic_gross_demand_km3!Q163-industry_water_withdrawal_km3!Q163)</f>
        <v>4.3804599999999999E-2</v>
      </c>
      <c r="R163" s="18">
        <f>MAX(0,total_abstraction_km3!R163-domestic_gross_demand_km3!R163-industry_water_withdrawal_km3!R163)</f>
        <v>5.2971600000000008E-2</v>
      </c>
      <c r="S163" s="18">
        <f>MAX(0,total_abstraction_km3!S163-domestic_gross_demand_km3!S163-industry_water_withdrawal_km3!S163)</f>
        <v>3.4399900000000004E-2</v>
      </c>
      <c r="T163" s="18">
        <f>MAX(0,total_abstraction_km3!T163-domestic_gross_demand_km3!T163-industry_water_withdrawal_km3!T163)</f>
        <v>3.7331099999999999E-2</v>
      </c>
      <c r="U163" s="18">
        <f>MAX(0,total_abstraction_km3!U163-domestic_gross_demand_km3!U163-industry_water_withdrawal_km3!U163)</f>
        <v>4.3469300000000002E-2</v>
      </c>
      <c r="V163" s="18">
        <f>MAX(0,total_abstraction_km3!V163-domestic_gross_demand_km3!V163-industry_water_withdrawal_km3!V163)</f>
        <v>4.4314099999999995E-2</v>
      </c>
      <c r="W163" s="18">
        <f>MAX(0,total_abstraction_km3!W163-domestic_gross_demand_km3!W163-industry_water_withdrawal_km3!W163)</f>
        <v>2.4539100000000001E-2</v>
      </c>
      <c r="X163" s="18">
        <f>MAX(0,total_abstraction_km3!X163-domestic_gross_demand_km3!X163-industry_water_withdrawal_km3!X163)</f>
        <v>2.9333099999999997E-2</v>
      </c>
      <c r="Y163" s="18">
        <f>MAX(0,total_abstraction_km3!Y163-domestic_gross_demand_km3!Y163-industry_water_withdrawal_km3!Y163)</f>
        <v>4.1496999999999992E-2</v>
      </c>
      <c r="Z163" s="18">
        <f>MAX(0,total_abstraction_km3!Z163-domestic_gross_demand_km3!Z163-industry_water_withdrawal_km3!Z163)</f>
        <v>2.9454100000000004E-2</v>
      </c>
      <c r="AA163" s="18">
        <f>MAX(0,total_abstraction_km3!AA163-domestic_gross_demand_km3!AA163-industry_water_withdrawal_km3!AA163)</f>
        <v>2.7795100000000003E-2</v>
      </c>
      <c r="AB163" s="18">
        <f>MAX(0,total_abstraction_km3!AB163-domestic_gross_demand_km3!AB163-industry_water_withdrawal_km3!AB163)</f>
        <v>2.58122E-2</v>
      </c>
      <c r="AC163" s="18">
        <f>MAX(0,total_abstraction_km3!AC163-domestic_gross_demand_km3!AC163-industry_water_withdrawal_km3!AC163)</f>
        <v>4.6220399999999995E-2</v>
      </c>
      <c r="AD163" s="18">
        <f>MAX(0,total_abstraction_km3!AD163-domestic_gross_demand_km3!AD163-industry_water_withdrawal_km3!AD163)</f>
        <v>2.6827200000000002E-2</v>
      </c>
      <c r="AE163" s="18">
        <f>MAX(0,total_abstraction_km3!AE163-domestic_gross_demand_km3!AE163-industry_water_withdrawal_km3!AE163)</f>
        <v>3.8135800000000004E-2</v>
      </c>
      <c r="AF163" s="18">
        <f>MAX(0,total_abstraction_km3!AF163-domestic_gross_demand_km3!AF163-industry_water_withdrawal_km3!AF163)</f>
        <v>3.41114E-2</v>
      </c>
      <c r="AG163" s="18">
        <f>MAX(0,total_abstraction_km3!AG163-domestic_gross_demand_km3!AG163-industry_water_withdrawal_km3!AG163)</f>
        <v>3.3377400000000002E-2</v>
      </c>
      <c r="AH163" s="18">
        <f>MAX(0,total_abstraction_km3!AH163-domestic_gross_demand_km3!AH163-industry_water_withdrawal_km3!AH163)</f>
        <v>3.5751399999999989E-2</v>
      </c>
      <c r="AI163" s="18">
        <f>MAX(0,total_abstraction_km3!AI163-domestic_gross_demand_km3!AI163-industry_water_withdrawal_km3!AI163)</f>
        <v>3.9806799999999996E-2</v>
      </c>
      <c r="AJ163" s="18">
        <f>MAX(0,total_abstraction_km3!AJ163-domestic_gross_demand_km3!AJ163-industry_water_withdrawal_km3!AJ163)</f>
        <v>3.6180999999999998E-2</v>
      </c>
      <c r="AK163" s="18">
        <f>MAX(0,total_abstraction_km3!AK163-domestic_gross_demand_km3!AK163-industry_water_withdrawal_km3!AK163)</f>
        <v>4.1869099999999999E-2</v>
      </c>
      <c r="AL163" s="18">
        <f>MAX(0,total_abstraction_km3!AL163-domestic_gross_demand_km3!AL163-industry_water_withdrawal_km3!AL163)</f>
        <v>4.1141799999999999E-2</v>
      </c>
      <c r="AM163" s="18">
        <f>MAX(0,total_abstraction_km3!AM163-domestic_gross_demand_km3!AM163-industry_water_withdrawal_km3!AM163)</f>
        <v>3.2701599999999997E-2</v>
      </c>
      <c r="AN163" s="18">
        <f>MAX(0,total_abstraction_km3!AN163-domestic_gross_demand_km3!AN163-industry_water_withdrawal_km3!AN163)</f>
        <v>3.4181900000000001E-2</v>
      </c>
      <c r="AO163" s="18">
        <f>MAX(0,total_abstraction_km3!AO163-domestic_gross_demand_km3!AO163-industry_water_withdrawal_km3!AO163)</f>
        <v>3.5882799999999999E-2</v>
      </c>
      <c r="AP163" s="18">
        <f>MAX(0,total_abstraction_km3!AP163-domestic_gross_demand_km3!AP163-industry_water_withdrawal_km3!AP163)</f>
        <v>1.0063200000000001E-2</v>
      </c>
      <c r="AQ163" s="18">
        <f>MAX(0,total_abstraction_km3!AQ163-domestic_gross_demand_km3!AQ163-industry_water_withdrawal_km3!AQ163)</f>
        <v>0</v>
      </c>
      <c r="AR163" s="18">
        <f>MAX(0,total_abstraction_km3!AR163-domestic_gross_demand_km3!AR163-industry_water_withdrawal_km3!AR163)</f>
        <v>1.3495300000000002E-2</v>
      </c>
      <c r="AS163" s="18">
        <f>MAX(0,total_abstraction_km3!AS163-domestic_gross_demand_km3!AS163-industry_water_withdrawal_km3!AS163)</f>
        <v>0</v>
      </c>
      <c r="AT163" s="18">
        <f>MAX(0,total_abstraction_km3!AT163-domestic_gross_demand_km3!AT163-industry_water_withdrawal_km3!AT163)</f>
        <v>0</v>
      </c>
      <c r="AU163" s="18">
        <f>MAX(0,total_abstraction_km3!AU163-domestic_gross_demand_km3!AU163-industry_water_withdrawal_km3!AU163)</f>
        <v>0</v>
      </c>
      <c r="AV163" s="18">
        <f>MAX(0,total_abstraction_km3!AV163-domestic_gross_demand_km3!AV163-industry_water_withdrawal_km3!AV163)</f>
        <v>1.2533700000000002E-2</v>
      </c>
      <c r="AW163" s="18">
        <f>MAX(0,total_abstraction_km3!AW163-domestic_gross_demand_km3!AW163-industry_water_withdrawal_km3!AW163)</f>
        <v>0</v>
      </c>
      <c r="AX163" s="18">
        <f>MAX(0,total_abstraction_km3!AX163-domestic_gross_demand_km3!AX163-industry_water_withdrawal_km3!AX163)</f>
        <v>0</v>
      </c>
      <c r="AY163" s="18">
        <f>MAX(0,total_abstraction_km3!AY163-domestic_gross_demand_km3!AY163-industry_water_withdrawal_km3!AY163)</f>
        <v>2.9179200000000002E-2</v>
      </c>
      <c r="AZ163" s="18">
        <f>MAX(0,total_abstraction_km3!AZ163-domestic_gross_demand_km3!AZ163-industry_water_withdrawal_km3!AZ163)</f>
        <v>0</v>
      </c>
      <c r="BA163" s="18">
        <f>MAX(0,total_abstraction_km3!BA163-domestic_gross_demand_km3!BA163-industry_water_withdrawal_km3!BA163)</f>
        <v>0</v>
      </c>
      <c r="BB163" s="18">
        <f>MAX(0,total_abstraction_km3!BB163-domestic_gross_demand_km3!BB163-industry_water_withdrawal_km3!BB163)</f>
        <v>1.4462999999999976E-3</v>
      </c>
      <c r="BC163" s="18">
        <f>MAX(0,total_abstraction_km3!BC163-domestic_gross_demand_km3!BC163-industry_water_withdrawal_km3!BC163)</f>
        <v>0</v>
      </c>
      <c r="BD163" s="18">
        <f>MAX(0,total_abstraction_km3!BD163-domestic_gross_demand_km3!BD163-industry_water_withdrawal_km3!BD163)</f>
        <v>0</v>
      </c>
      <c r="BE163" s="18">
        <f>MAX(0,total_abstraction_km3!BE163-domestic_gross_demand_km3!BE163-industry_water_withdrawal_km3!BE163)</f>
        <v>2.0686700000000002E-2</v>
      </c>
      <c r="BF163" s="18">
        <f>MAX(0,total_abstraction_km3!BF163-domestic_gross_demand_km3!BF163-industry_water_withdrawal_km3!BF163)</f>
        <v>0</v>
      </c>
      <c r="BG163" s="18">
        <f>MAX(0,total_abstraction_km3!BG163-domestic_gross_demand_km3!BG163-industry_water_withdrawal_km3!BG163)</f>
        <v>0</v>
      </c>
      <c r="BH163" s="18">
        <f>MAX(0,total_abstraction_km3!BH163-domestic_gross_demand_km3!BH163-industry_water_withdrawal_km3!BH163)</f>
        <v>0</v>
      </c>
      <c r="BI163" s="18">
        <f>MAX(0,total_abstraction_km3!BI163-domestic_gross_demand_km3!BI163-industry_water_withdrawal_km3!BI163)</f>
        <v>0</v>
      </c>
      <c r="BJ163" s="18">
        <f>MAX(0,total_abstraction_km3!BJ163-domestic_gross_demand_km3!BJ163-industry_water_withdrawal_km3!BJ163)</f>
        <v>0</v>
      </c>
      <c r="BK163" s="18">
        <f>MAX(0,total_abstraction_km3!BK163-domestic_gross_demand_km3!BK163-industry_water_withdrawal_km3!BK163)</f>
        <v>0</v>
      </c>
      <c r="BL163" s="18">
        <f>MAX(0,total_abstraction_km3!BL163-domestic_gross_demand_km3!BL163-industry_water_withdrawal_km3!BL163)</f>
        <v>1.9270370689655196E-2</v>
      </c>
      <c r="BM163" s="18">
        <f>MAX(0,total_abstraction_km3!BM163-domestic_gross_demand_km3!BM163-industry_water_withdrawal_km3!BM163)</f>
        <v>1.908919570206398E-3</v>
      </c>
      <c r="BN163" s="18" t="e">
        <f>MAX(0,total_abstraction_km3!BN163-domestic_gross_demand_km3!BN163-industry_water_withdrawal_km3!BN163)</f>
        <v>#VALUE!</v>
      </c>
      <c r="BO163" s="18" t="e">
        <f>MAX(0,total_abstraction_km3!BO163-domestic_gross_demand_km3!BO163-industry_water_withdrawal_km3!BO163)</f>
        <v>#VALUE!</v>
      </c>
      <c r="BP163" s="18" t="e">
        <f>MAX(0,total_abstraction_km3!BP163-domestic_gross_demand_km3!BP163-industry_water_withdrawal_km3!BP163)</f>
        <v>#VALUE!</v>
      </c>
      <c r="BQ163" s="18" t="e">
        <f>MAX(0,total_abstraction_km3!BQ163-domestic_gross_demand_km3!BQ163-industry_water_withdrawal_km3!BQ163)</f>
        <v>#VALUE!</v>
      </c>
      <c r="BR163" s="18" t="e">
        <f>MAX(0,total_abstraction_km3!BR163-domestic_gross_demand_km3!BR163-industry_water_withdrawal_km3!BR163)</f>
        <v>#VALUE!</v>
      </c>
      <c r="BS163" s="18" t="e">
        <f>MAX(0,total_abstraction_km3!BS163-domestic_gross_demand_km3!BS163-industry_water_withdrawal_km3!BS163)</f>
        <v>#VALUE!</v>
      </c>
      <c r="BT163" s="18">
        <f>MAX(0,total_abstraction_km3!BT163-domestic_gross_demand_km3!BT163-industry_water_withdrawal_km3!BT163)</f>
        <v>0</v>
      </c>
      <c r="BU163" s="18" t="e">
        <f>MAX(0,total_abstraction_km3!BU163-domestic_gross_demand_km3!BU163-industry_water_withdrawal_km3!BU163)</f>
        <v>#VALUE!</v>
      </c>
      <c r="BV163" s="18" t="e">
        <f>MAX(0,total_abstraction_km3!BV163-domestic_gross_demand_km3!BV163-industry_water_withdrawal_km3!BV163)</f>
        <v>#VALUE!</v>
      </c>
      <c r="BW163" s="18">
        <f>MAX(0,total_abstraction_km3!BW163-domestic_gross_demand_km3!BW163-industry_water_withdrawal_km3!BW163)</f>
        <v>5.0054139999999997E-2</v>
      </c>
      <c r="BX163" s="18">
        <f>MAX(0,total_abstraction_km3!BX163-domestic_gross_demand_km3!BX163-industry_water_withdrawal_km3!BX163)</f>
        <v>4.4134563492476729E-3</v>
      </c>
      <c r="BY163" s="18">
        <f>MAX(0,total_abstraction_km3!BY163-domestic_gross_demand_km3!BY163-industry_water_withdrawal_km3!BY163)</f>
        <v>4.8857399999999995E-2</v>
      </c>
      <c r="BZ163" s="18">
        <f>MAX(0,total_abstraction_km3!BZ163-domestic_gross_demand_km3!BZ163-industry_water_withdrawal_km3!BZ163)</f>
        <v>4.034632519025391E-3</v>
      </c>
      <c r="CA163" s="18">
        <f>MAX(0,total_abstraction_km3!CA163-domestic_gross_demand_km3!CA163-industry_water_withdrawal_km3!CA163)</f>
        <v>4.3613319999999997E-2</v>
      </c>
      <c r="CB163" s="18">
        <f>MAX(0,total_abstraction_km3!CB163-domestic_gross_demand_km3!CB163-industry_water_withdrawal_km3!CB163)</f>
        <v>5.9264309780326895E-3</v>
      </c>
      <c r="CC163" s="18">
        <f>MAX(0,total_abstraction_km3!CC163-domestic_gross_demand_km3!CC163-industry_water_withdrawal_km3!CC163)</f>
        <v>3.663052E-2</v>
      </c>
      <c r="CD163" s="18">
        <f>MAX(0,total_abstraction_km3!CD163-domestic_gross_demand_km3!CD163-industry_water_withdrawal_km3!CD163)</f>
        <v>4.8531218855492201E-3</v>
      </c>
      <c r="CE163" s="18">
        <f>MAX(0,total_abstraction_km3!CE163-domestic_gross_demand_km3!CE163-industry_water_withdrawal_km3!CE163)</f>
        <v>3.1221799999999994E-2</v>
      </c>
      <c r="CF163" s="18">
        <f>MAX(0,total_abstraction_km3!CF163-domestic_gross_demand_km3!CF163-industry_water_withdrawal_km3!CF163)</f>
        <v>7.1698351551179908E-3</v>
      </c>
      <c r="CG163" s="18">
        <f>MAX(0,total_abstraction_km3!CG163-domestic_gross_demand_km3!CG163-industry_water_withdrawal_km3!CG163)</f>
        <v>3.6236560000000001E-2</v>
      </c>
      <c r="CH163" s="18">
        <f>MAX(0,total_abstraction_km3!CH163-domestic_gross_demand_km3!CH163-industry_water_withdrawal_km3!CH163)</f>
        <v>2.2710066549735696E-3</v>
      </c>
      <c r="CI163" s="18">
        <f>MAX(0,total_abstraction_km3!CI163-domestic_gross_demand_km3!CI163-industry_water_withdrawal_km3!CI163)</f>
        <v>3.7215079999999998E-2</v>
      </c>
      <c r="CJ163" s="18">
        <f>MAX(0,total_abstraction_km3!CJ163-domestic_gross_demand_km3!CJ163-industry_water_withdrawal_km3!CJ163)</f>
        <v>1.6036143987407402E-3</v>
      </c>
      <c r="CK163" s="18">
        <f>MAX(0,total_abstraction_km3!CK163-domestic_gross_demand_km3!CK163-industry_water_withdrawal_km3!CK163)</f>
        <v>1.066574E-2</v>
      </c>
      <c r="CL163" s="18">
        <f>MAX(0,total_abstraction_km3!CL163-domestic_gross_demand_km3!CL163-industry_water_withdrawal_km3!CL163)</f>
        <v>6.31677639696656E-3</v>
      </c>
      <c r="CM163" s="18">
        <f>MAX(0,total_abstraction_km3!CM163-domestic_gross_demand_km3!CM163-industry_water_withdrawal_km3!CM163)</f>
        <v>0</v>
      </c>
      <c r="CN163" s="18">
        <f>MAX(0,total_abstraction_km3!CN163-domestic_gross_demand_km3!CN163-industry_water_withdrawal_km3!CN163)</f>
        <v>2.0385172975998966E-2</v>
      </c>
      <c r="CO163" s="18">
        <f>MAX(0,total_abstraction_km3!CO163-domestic_gross_demand_km3!CO163-industry_water_withdrawal_km3!CO163)</f>
        <v>0</v>
      </c>
      <c r="CP163" s="18">
        <f>MAX(0,total_abstraction_km3!CP163-domestic_gross_demand_km3!CP163-industry_water_withdrawal_km3!CP163)</f>
        <v>2.3838248374057108E-2</v>
      </c>
      <c r="CQ163" s="18">
        <f>MAX(0,total_abstraction_km3!CQ163-domestic_gross_demand_km3!CQ163-industry_water_withdrawal_km3!CQ163)</f>
        <v>0</v>
      </c>
      <c r="CR163" s="18">
        <f>MAX(0,total_abstraction_km3!CR163-domestic_gross_demand_km3!CR163-industry_water_withdrawal_km3!CR163)</f>
        <v>2.4084643972509964E-2</v>
      </c>
      <c r="CS163" s="18">
        <f>MAX(0,total_abstraction_km3!CS163-domestic_gross_demand_km3!CS163-industry_water_withdrawal_km3!CS163)</f>
        <v>0</v>
      </c>
      <c r="CT163" s="18">
        <f>MAX(0,total_abstraction_km3!CT163-domestic_gross_demand_km3!CT163-industry_water_withdrawal_km3!CT163)</f>
        <v>9.9224588335418903E-3</v>
      </c>
    </row>
    <row r="164" spans="1:98" x14ac:dyDescent="0.25">
      <c r="A164" s="18">
        <v>243</v>
      </c>
      <c r="B164" s="18" t="s">
        <v>2073</v>
      </c>
      <c r="C164" s="18" t="s">
        <v>700</v>
      </c>
      <c r="D164" s="18" t="s">
        <v>458</v>
      </c>
      <c r="E164" s="18" t="s">
        <v>280</v>
      </c>
      <c r="F164" s="18">
        <f>MAX(0,total_abstraction_km3!F164-domestic_gross_demand_km3!F164-industry_water_withdrawal_km3!F164)</f>
        <v>7.6829999999999954E-5</v>
      </c>
      <c r="G164" s="18">
        <f>MAX(0,total_abstraction_km3!G164-domestic_gross_demand_km3!G164-industry_water_withdrawal_km3!G164)</f>
        <v>4.7329999999999942E-5</v>
      </c>
      <c r="H164" s="18">
        <f>MAX(0,total_abstraction_km3!H164-domestic_gross_demand_km3!H164-industry_water_withdrawal_km3!H164)</f>
        <v>6.3360000000000152E-5</v>
      </c>
      <c r="I164" s="18">
        <f>MAX(0,total_abstraction_km3!I164-domestic_gross_demand_km3!I164-industry_water_withdrawal_km3!I164)</f>
        <v>4.811000000000008E-5</v>
      </c>
      <c r="J164" s="18">
        <f>MAX(0,total_abstraction_km3!J164-domestic_gross_demand_km3!J164-industry_water_withdrawal_km3!J164)</f>
        <v>5.6430000000000109E-5</v>
      </c>
      <c r="K164" s="18">
        <f>MAX(0,total_abstraction_km3!K164-domestic_gross_demand_km3!K164-industry_water_withdrawal_km3!K164)</f>
        <v>4.5069999999999919E-5</v>
      </c>
      <c r="L164" s="18">
        <f>MAX(0,total_abstraction_km3!L164-domestic_gross_demand_km3!L164-industry_water_withdrawal_km3!L164)</f>
        <v>4.9659999999999982E-5</v>
      </c>
      <c r="M164" s="18">
        <f>MAX(0,total_abstraction_km3!M164-domestic_gross_demand_km3!M164-industry_water_withdrawal_km3!M164)</f>
        <v>1.0221000000000015E-4</v>
      </c>
      <c r="N164" s="18">
        <f>MAX(0,total_abstraction_km3!N164-domestic_gross_demand_km3!N164-industry_water_withdrawal_km3!N164)</f>
        <v>2.2301999999999999E-4</v>
      </c>
      <c r="O164" s="18">
        <f>MAX(0,total_abstraction_km3!O164-domestic_gross_demand_km3!O164-industry_water_withdrawal_km3!O164)</f>
        <v>2.2829999999999986E-4</v>
      </c>
      <c r="P164" s="18">
        <f>MAX(0,total_abstraction_km3!P164-domestic_gross_demand_km3!P164-industry_water_withdrawal_km3!P164)</f>
        <v>2.5815999999999947E-4</v>
      </c>
      <c r="Q164" s="18">
        <f>MAX(0,total_abstraction_km3!Q164-domestic_gross_demand_km3!Q164-industry_water_withdrawal_km3!Q164)</f>
        <v>2.7641999999999944E-4</v>
      </c>
      <c r="R164" s="18">
        <f>MAX(0,total_abstraction_km3!R164-domestic_gross_demand_km3!R164-industry_water_withdrawal_km3!R164)</f>
        <v>2.7829999999999955E-4</v>
      </c>
      <c r="S164" s="18">
        <f>MAX(0,total_abstraction_km3!S164-domestic_gross_demand_km3!S164-industry_water_withdrawal_km3!S164)</f>
        <v>2.9686000000000035E-4</v>
      </c>
      <c r="T164" s="18">
        <f>MAX(0,total_abstraction_km3!T164-domestic_gross_demand_km3!T164-industry_water_withdrawal_km3!T164)</f>
        <v>3.1195000000000007E-4</v>
      </c>
      <c r="U164" s="18">
        <f>MAX(0,total_abstraction_km3!U164-domestic_gross_demand_km3!U164-industry_water_withdrawal_km3!U164)</f>
        <v>3.0557999999999974E-4</v>
      </c>
      <c r="V164" s="18">
        <f>MAX(0,total_abstraction_km3!V164-domestic_gross_demand_km3!V164-industry_water_withdrawal_km3!V164)</f>
        <v>2.7950999999999931E-4</v>
      </c>
      <c r="W164" s="18">
        <f>MAX(0,total_abstraction_km3!W164-domestic_gross_demand_km3!W164-industry_water_withdrawal_km3!W164)</f>
        <v>1.217099999999997E-4</v>
      </c>
      <c r="X164" s="18">
        <f>MAX(0,total_abstraction_km3!X164-domestic_gross_demand_km3!X164-industry_water_withdrawal_km3!X164)</f>
        <v>1.1759999999999982E-4</v>
      </c>
      <c r="Y164" s="18">
        <f>MAX(0,total_abstraction_km3!Y164-domestic_gross_demand_km3!Y164-industry_water_withdrawal_km3!Y164)</f>
        <v>1.0977000000000035E-4</v>
      </c>
      <c r="Z164" s="18">
        <f>MAX(0,total_abstraction_km3!Z164-domestic_gross_demand_km3!Z164-industry_water_withdrawal_km3!Z164)</f>
        <v>2.9706000000000003E-4</v>
      </c>
      <c r="AA164" s="18">
        <f>MAX(0,total_abstraction_km3!AA164-domestic_gross_demand_km3!AA164-industry_water_withdrawal_km3!AA164)</f>
        <v>3.1644999999999937E-4</v>
      </c>
      <c r="AB164" s="18">
        <f>MAX(0,total_abstraction_km3!AB164-domestic_gross_demand_km3!AB164-industry_water_withdrawal_km3!AB164)</f>
        <v>3.050300000000004E-4</v>
      </c>
      <c r="AC164" s="18">
        <f>MAX(0,total_abstraction_km3!AC164-domestic_gross_demand_km3!AC164-industry_water_withdrawal_km3!AC164)</f>
        <v>3.157100000000003E-4</v>
      </c>
      <c r="AD164" s="18">
        <f>MAX(0,total_abstraction_km3!AD164-domestic_gross_demand_km3!AD164-industry_water_withdrawal_km3!AD164)</f>
        <v>3.1471000000000016E-4</v>
      </c>
      <c r="AE164" s="18">
        <f>MAX(0,total_abstraction_km3!AE164-domestic_gross_demand_km3!AE164-industry_water_withdrawal_km3!AE164)</f>
        <v>3.1583000000000045E-4</v>
      </c>
      <c r="AF164" s="18">
        <f>MAX(0,total_abstraction_km3!AF164-domestic_gross_demand_km3!AF164-industry_water_withdrawal_km3!AF164)</f>
        <v>3.0666999999999934E-4</v>
      </c>
      <c r="AG164" s="18">
        <f>MAX(0,total_abstraction_km3!AG164-domestic_gross_demand_km3!AG164-industry_water_withdrawal_km3!AG164)</f>
        <v>3.3299000000000002E-4</v>
      </c>
      <c r="AH164" s="18">
        <f>MAX(0,total_abstraction_km3!AH164-domestic_gross_demand_km3!AH164-industry_water_withdrawal_km3!AH164)</f>
        <v>3.3216000000000061E-4</v>
      </c>
      <c r="AI164" s="18">
        <f>MAX(0,total_abstraction_km3!AI164-domestic_gross_demand_km3!AI164-industry_water_withdrawal_km3!AI164)</f>
        <v>3.3152000000000008E-4</v>
      </c>
      <c r="AJ164" s="18">
        <f>MAX(0,total_abstraction_km3!AJ164-domestic_gross_demand_km3!AJ164-industry_water_withdrawal_km3!AJ164)</f>
        <v>3.2401000000000044E-4</v>
      </c>
      <c r="AK164" s="18">
        <f>MAX(0,total_abstraction_km3!AK164-domestic_gross_demand_km3!AK164-industry_water_withdrawal_km3!AK164)</f>
        <v>3.3056000000000058E-4</v>
      </c>
      <c r="AL164" s="18">
        <f>MAX(0,total_abstraction_km3!AL164-domestic_gross_demand_km3!AL164-industry_water_withdrawal_km3!AL164)</f>
        <v>3.2728000000000011E-4</v>
      </c>
      <c r="AM164" s="18">
        <f>MAX(0,total_abstraction_km3!AM164-domestic_gross_demand_km3!AM164-industry_water_withdrawal_km3!AM164)</f>
        <v>3.3367000000000032E-4</v>
      </c>
      <c r="AN164" s="18">
        <f>MAX(0,total_abstraction_km3!AN164-domestic_gross_demand_km3!AN164-industry_water_withdrawal_km3!AN164)</f>
        <v>3.3378999999999961E-4</v>
      </c>
      <c r="AO164" s="18">
        <f>MAX(0,total_abstraction_km3!AO164-domestic_gross_demand_km3!AO164-industry_water_withdrawal_km3!AO164)</f>
        <v>3.2527999999999984E-4</v>
      </c>
      <c r="AP164" s="18">
        <f>MAX(0,total_abstraction_km3!AP164-domestic_gross_demand_km3!AP164-industry_water_withdrawal_km3!AP164)</f>
        <v>3.2772000000000009E-4</v>
      </c>
      <c r="AQ164" s="18">
        <f>MAX(0,total_abstraction_km3!AQ164-domestic_gross_demand_km3!AQ164-industry_water_withdrawal_km3!AQ164)</f>
        <v>3.3157000000000065E-4</v>
      </c>
      <c r="AR164" s="18">
        <f>MAX(0,total_abstraction_km3!AR164-domestic_gross_demand_km3!AR164-industry_water_withdrawal_km3!AR164)</f>
        <v>3.2717999999999983E-4</v>
      </c>
      <c r="AS164" s="18">
        <f>MAX(0,total_abstraction_km3!AS164-domestic_gross_demand_km3!AS164-industry_water_withdrawal_km3!AS164)</f>
        <v>5.4934999999999966E-4</v>
      </c>
      <c r="AT164" s="18">
        <f>MAX(0,total_abstraction_km3!AT164-domestic_gross_demand_km3!AT164-industry_water_withdrawal_km3!AT164)</f>
        <v>7.8483000000000025E-4</v>
      </c>
      <c r="AU164" s="18">
        <f>MAX(0,total_abstraction_km3!AU164-domestic_gross_demand_km3!AU164-industry_water_withdrawal_km3!AU164)</f>
        <v>1.0581399999999999E-3</v>
      </c>
      <c r="AV164" s="18">
        <f>MAX(0,total_abstraction_km3!AV164-domestic_gross_demand_km3!AV164-industry_water_withdrawal_km3!AV164)</f>
        <v>1.2424699999999999E-3</v>
      </c>
      <c r="AW164" s="18">
        <f>MAX(0,total_abstraction_km3!AW164-domestic_gross_demand_km3!AW164-industry_water_withdrawal_km3!AW164)</f>
        <v>7.1786699999999998E-3</v>
      </c>
      <c r="AX164" s="18">
        <f>MAX(0,total_abstraction_km3!AX164-domestic_gross_demand_km3!AX164-industry_water_withdrawal_km3!AX164)</f>
        <v>7.6293699999999999E-3</v>
      </c>
      <c r="AY164" s="18">
        <f>MAX(0,total_abstraction_km3!AY164-domestic_gross_demand_km3!AY164-industry_water_withdrawal_km3!AY164)</f>
        <v>8.0970799999999996E-3</v>
      </c>
      <c r="AZ164" s="18">
        <f>MAX(0,total_abstraction_km3!AZ164-domestic_gross_demand_km3!AZ164-industry_water_withdrawal_km3!AZ164)</f>
        <v>8.1702599999999986E-3</v>
      </c>
      <c r="BA164" s="18">
        <f>MAX(0,total_abstraction_km3!BA164-domestic_gross_demand_km3!BA164-industry_water_withdrawal_km3!BA164)</f>
        <v>8.1078600000000015E-3</v>
      </c>
      <c r="BB164" s="18">
        <f>MAX(0,total_abstraction_km3!BB164-domestic_gross_demand_km3!BB164-industry_water_withdrawal_km3!BB164)</f>
        <v>8.0373600000000003E-3</v>
      </c>
      <c r="BC164" s="18">
        <f>MAX(0,total_abstraction_km3!BC164-domestic_gross_demand_km3!BC164-industry_water_withdrawal_km3!BC164)</f>
        <v>8.1080600000000003E-3</v>
      </c>
      <c r="BD164" s="18">
        <f>MAX(0,total_abstraction_km3!BD164-domestic_gross_demand_km3!BD164-industry_water_withdrawal_km3!BD164)</f>
        <v>8.1083599999999985E-3</v>
      </c>
      <c r="BE164" s="18">
        <f>MAX(0,total_abstraction_km3!BE164-domestic_gross_demand_km3!BE164-industry_water_withdrawal_km3!BE164)</f>
        <v>8.1080600000000003E-3</v>
      </c>
      <c r="BF164" s="18">
        <f>MAX(0,total_abstraction_km3!BF164-domestic_gross_demand_km3!BF164-industry_water_withdrawal_km3!BF164)</f>
        <v>8.0106599999999993E-3</v>
      </c>
      <c r="BG164" s="18">
        <f>MAX(0,total_abstraction_km3!BG164-domestic_gross_demand_km3!BG164-industry_water_withdrawal_km3!BG164)</f>
        <v>7.8110600000000007E-3</v>
      </c>
      <c r="BH164" s="18">
        <f>MAX(0,total_abstraction_km3!BH164-domestic_gross_demand_km3!BH164-industry_water_withdrawal_km3!BH164)</f>
        <v>7.6432200000000009E-3</v>
      </c>
      <c r="BI164" s="18">
        <f>MAX(0,total_abstraction_km3!BI164-domestic_gross_demand_km3!BI164-industry_water_withdrawal_km3!BI164)</f>
        <v>7.6786599999999995E-3</v>
      </c>
      <c r="BJ164" s="18">
        <f>MAX(0,total_abstraction_km3!BJ164-domestic_gross_demand_km3!BJ164-industry_water_withdrawal_km3!BJ164)</f>
        <v>7.7646600000000005E-3</v>
      </c>
      <c r="BK164" s="18">
        <f>MAX(0,total_abstraction_km3!BK164-domestic_gross_demand_km3!BK164-industry_water_withdrawal_km3!BK164)</f>
        <v>7.7952599999999992E-3</v>
      </c>
      <c r="BL164" s="18">
        <f>MAX(0,total_abstraction_km3!BL164-domestic_gross_demand_km3!BL164-industry_water_withdrawal_km3!BL164)</f>
        <v>2.2639441379310402E-3</v>
      </c>
      <c r="BM164" s="18">
        <f>MAX(0,total_abstraction_km3!BM164-domestic_gross_demand_km3!BM164-industry_water_withdrawal_km3!BM164)</f>
        <v>3.150013838873241E-3</v>
      </c>
      <c r="BN164" s="18" t="e">
        <f>MAX(0,total_abstraction_km3!BN164-domestic_gross_demand_km3!BN164-industry_water_withdrawal_km3!BN164)</f>
        <v>#VALUE!</v>
      </c>
      <c r="BO164" s="18" t="e">
        <f>MAX(0,total_abstraction_km3!BO164-domestic_gross_demand_km3!BO164-industry_water_withdrawal_km3!BO164)</f>
        <v>#VALUE!</v>
      </c>
      <c r="BP164" s="18" t="e">
        <f>MAX(0,total_abstraction_km3!BP164-domestic_gross_demand_km3!BP164-industry_water_withdrawal_km3!BP164)</f>
        <v>#VALUE!</v>
      </c>
      <c r="BQ164" s="18" t="e">
        <f>MAX(0,total_abstraction_km3!BQ164-domestic_gross_demand_km3!BQ164-industry_water_withdrawal_km3!BQ164)</f>
        <v>#VALUE!</v>
      </c>
      <c r="BR164" s="18" t="e">
        <f>MAX(0,total_abstraction_km3!BR164-domestic_gross_demand_km3!BR164-industry_water_withdrawal_km3!BR164)</f>
        <v>#VALUE!</v>
      </c>
      <c r="BS164" s="18" t="e">
        <f>MAX(0,total_abstraction_km3!BS164-domestic_gross_demand_km3!BS164-industry_water_withdrawal_km3!BS164)</f>
        <v>#VALUE!</v>
      </c>
      <c r="BT164" s="18">
        <f>MAX(0,total_abstraction_km3!BT164-domestic_gross_demand_km3!BT164-industry_water_withdrawal_km3!BT164)</f>
        <v>1.5596956289027481E-4</v>
      </c>
      <c r="BU164" s="18" t="e">
        <f>MAX(0,total_abstraction_km3!BU164-domestic_gross_demand_km3!BU164-industry_water_withdrawal_km3!BU164)</f>
        <v>#VALUE!</v>
      </c>
      <c r="BV164" s="18" t="e">
        <f>MAX(0,total_abstraction_km3!BV164-domestic_gross_demand_km3!BV164-industry_water_withdrawal_km3!BV164)</f>
        <v>#VALUE!</v>
      </c>
      <c r="BW164" s="18">
        <f>MAX(0,total_abstraction_km3!BW164-domestic_gross_demand_km3!BW164-industry_water_withdrawal_km3!BW164)</f>
        <v>5.8411999999999874E-5</v>
      </c>
      <c r="BX164" s="18">
        <f>MAX(0,total_abstraction_km3!BX164-domestic_gross_demand_km3!BX164-industry_water_withdrawal_km3!BX164)</f>
        <v>5.8942333114118991E-6</v>
      </c>
      <c r="BY164" s="18">
        <f>MAX(0,total_abstraction_km3!BY164-domestic_gross_demand_km3!BY164-industry_water_withdrawal_km3!BY164)</f>
        <v>1.2965200000000007E-4</v>
      </c>
      <c r="BZ164" s="18">
        <f>MAX(0,total_abstraction_km3!BZ164-domestic_gross_demand_km3!BZ164-industry_water_withdrawal_km3!BZ164)</f>
        <v>8.3529121396175982E-5</v>
      </c>
      <c r="CA164" s="18">
        <f>MAX(0,total_abstraction_km3!CA164-domestic_gross_demand_km3!CA164-industry_water_withdrawal_km3!CA164)</f>
        <v>2.8433799999999943E-4</v>
      </c>
      <c r="CB164" s="18">
        <f>MAX(0,total_abstraction_km3!CB164-domestic_gross_demand_km3!CB164-industry_water_withdrawal_km3!CB164)</f>
        <v>1.3572671317518507E-5</v>
      </c>
      <c r="CC164" s="18">
        <f>MAX(0,total_abstraction_km3!CC164-domestic_gross_demand_km3!CC164-industry_water_withdrawal_km3!CC164)</f>
        <v>1.8683400000000031E-4</v>
      </c>
      <c r="CD164" s="18">
        <f>MAX(0,total_abstraction_km3!CD164-domestic_gross_demand_km3!CD164-industry_water_withdrawal_km3!CD164)</f>
        <v>0</v>
      </c>
      <c r="CE164" s="18">
        <f>MAX(0,total_abstraction_km3!CE164-domestic_gross_demand_km3!CE164-industry_water_withdrawal_km3!CE164)</f>
        <v>3.0979199999999971E-4</v>
      </c>
      <c r="CF164" s="18">
        <f>MAX(0,total_abstraction_km3!CF164-domestic_gross_demand_km3!CF164-industry_water_withdrawal_km3!CF164)</f>
        <v>5.739721262265896E-6</v>
      </c>
      <c r="CG164" s="18">
        <f>MAX(0,total_abstraction_km3!CG164-domestic_gross_demand_km3!CG164-industry_water_withdrawal_km3!CG164)</f>
        <v>3.2383399999999941E-4</v>
      </c>
      <c r="CH164" s="18">
        <f>MAX(0,total_abstraction_km3!CH164-domestic_gross_demand_km3!CH164-industry_water_withdrawal_km3!CH164)</f>
        <v>8.6385765236220087E-6</v>
      </c>
      <c r="CI164" s="18">
        <f>MAX(0,total_abstraction_km3!CI164-domestic_gross_demand_km3!CI164-industry_water_withdrawal_km3!CI164)</f>
        <v>3.2986200000000021E-4</v>
      </c>
      <c r="CJ164" s="18">
        <f>MAX(0,total_abstraction_km3!CJ164-domestic_gross_demand_km3!CJ164-industry_water_withdrawal_km3!CJ164)</f>
        <v>0</v>
      </c>
      <c r="CK164" s="18">
        <f>MAX(0,total_abstraction_km3!CK164-domestic_gross_demand_km3!CK164-industry_water_withdrawal_km3!CK164)</f>
        <v>3.722199999999995E-4</v>
      </c>
      <c r="CL164" s="18">
        <f>MAX(0,total_abstraction_km3!CL164-domestic_gross_demand_km3!CL164-industry_water_withdrawal_km3!CL164)</f>
        <v>7.6411594170610009E-5</v>
      </c>
      <c r="CM164" s="18">
        <f>MAX(0,total_abstraction_km3!CM164-domestic_gross_demand_km3!CM164-industry_water_withdrawal_km3!CM164)</f>
        <v>3.5786959999999993E-3</v>
      </c>
      <c r="CN164" s="18">
        <f>MAX(0,total_abstraction_km3!CN164-domestic_gross_demand_km3!CN164-industry_water_withdrawal_km3!CN164)</f>
        <v>3.4083553467078569E-3</v>
      </c>
      <c r="CO164" s="18">
        <f>MAX(0,total_abstraction_km3!CO164-domestic_gross_demand_km3!CO164-industry_water_withdrawal_km3!CO164)</f>
        <v>8.1041240000000007E-3</v>
      </c>
      <c r="CP164" s="18">
        <f>MAX(0,total_abstraction_km3!CP164-domestic_gross_demand_km3!CP164-industry_water_withdrawal_km3!CP164)</f>
        <v>1.198788525702199E-5</v>
      </c>
      <c r="CQ164" s="18">
        <f>MAX(0,total_abstraction_km3!CQ164-domestic_gross_demand_km3!CQ164-industry_water_withdrawal_km3!CQ164)</f>
        <v>7.9362720000000012E-3</v>
      </c>
      <c r="CR164" s="18">
        <f>MAX(0,total_abstraction_km3!CR164-domestic_gross_demand_km3!CR164-industry_water_withdrawal_km3!CR164)</f>
        <v>1.9031568698791383E-4</v>
      </c>
      <c r="CS164" s="18">
        <f>MAX(0,total_abstraction_km3!CS164-domestic_gross_demand_km3!CS164-industry_water_withdrawal_km3!CS164)</f>
        <v>7.7461933333332995E-3</v>
      </c>
      <c r="CT164" s="18">
        <f>MAX(0,total_abstraction_km3!CT164-domestic_gross_demand_km3!CT164-industry_water_withdrawal_km3!CT164)</f>
        <v>6.0453728862108599E-5</v>
      </c>
    </row>
    <row r="165" spans="1:98" x14ac:dyDescent="0.25">
      <c r="A165" s="18">
        <v>244</v>
      </c>
      <c r="B165" s="18" t="s">
        <v>2074</v>
      </c>
      <c r="C165" s="18" t="s">
        <v>701</v>
      </c>
      <c r="D165" s="18" t="s">
        <v>458</v>
      </c>
      <c r="E165" s="18" t="s">
        <v>154</v>
      </c>
      <c r="F165" s="18">
        <f>MAX(0,total_abstraction_km3!F165-domestic_gross_demand_km3!F165-industry_water_withdrawal_km3!F165)</f>
        <v>18.204677999999998</v>
      </c>
      <c r="G165" s="18">
        <f>MAX(0,total_abstraction_km3!G165-domestic_gross_demand_km3!G165-industry_water_withdrawal_km3!G165)</f>
        <v>16.781977999999999</v>
      </c>
      <c r="H165" s="18">
        <f>MAX(0,total_abstraction_km3!H165-domestic_gross_demand_km3!H165-industry_water_withdrawal_km3!H165)</f>
        <v>18.315946</v>
      </c>
      <c r="I165" s="18">
        <f>MAX(0,total_abstraction_km3!I165-domestic_gross_demand_km3!I165-industry_water_withdrawal_km3!I165)</f>
        <v>16.505893</v>
      </c>
      <c r="J165" s="18">
        <f>MAX(0,total_abstraction_km3!J165-domestic_gross_demand_km3!J165-industry_water_withdrawal_km3!J165)</f>
        <v>17.520087</v>
      </c>
      <c r="K165" s="18">
        <f>MAX(0,total_abstraction_km3!K165-domestic_gross_demand_km3!K165-industry_water_withdrawal_km3!K165)</f>
        <v>16.632173000000002</v>
      </c>
      <c r="L165" s="18">
        <f>MAX(0,total_abstraction_km3!L165-domestic_gross_demand_km3!L165-industry_water_withdrawal_km3!L165)</f>
        <v>15.379866</v>
      </c>
      <c r="M165" s="18">
        <f>MAX(0,total_abstraction_km3!M165-domestic_gross_demand_km3!M165-industry_water_withdrawal_km3!M165)</f>
        <v>16.346813000000001</v>
      </c>
      <c r="N165" s="18">
        <f>MAX(0,total_abstraction_km3!N165-domestic_gross_demand_km3!N165-industry_water_withdrawal_km3!N165)</f>
        <v>16.023555000000002</v>
      </c>
      <c r="O165" s="18">
        <f>MAX(0,total_abstraction_km3!O165-domestic_gross_demand_km3!O165-industry_water_withdrawal_km3!O165)</f>
        <v>15.876207999999998</v>
      </c>
      <c r="P165" s="18">
        <f>MAX(0,total_abstraction_km3!P165-domestic_gross_demand_km3!P165-industry_water_withdrawal_km3!P165)</f>
        <v>20.494243999999998</v>
      </c>
      <c r="Q165" s="18">
        <f>MAX(0,total_abstraction_km3!Q165-domestic_gross_demand_km3!Q165-industry_water_withdrawal_km3!Q165)</f>
        <v>18.134965000000001</v>
      </c>
      <c r="R165" s="18">
        <f>MAX(0,total_abstraction_km3!R165-domestic_gross_demand_km3!R165-industry_water_withdrawal_km3!R165)</f>
        <v>19.740575</v>
      </c>
      <c r="S165" s="18">
        <f>MAX(0,total_abstraction_km3!S165-domestic_gross_demand_km3!S165-industry_water_withdrawal_km3!S165)</f>
        <v>20.606786</v>
      </c>
      <c r="T165" s="18">
        <f>MAX(0,total_abstraction_km3!T165-domestic_gross_demand_km3!T165-industry_water_withdrawal_km3!T165)</f>
        <v>17.139047000000001</v>
      </c>
      <c r="U165" s="18">
        <f>MAX(0,total_abstraction_km3!U165-domestic_gross_demand_km3!U165-industry_water_withdrawal_km3!U165)</f>
        <v>19.60135</v>
      </c>
      <c r="V165" s="18">
        <f>MAX(0,total_abstraction_km3!V165-domestic_gross_demand_km3!V165-industry_water_withdrawal_km3!V165)</f>
        <v>19.618730000000003</v>
      </c>
      <c r="W165" s="18">
        <f>MAX(0,total_abstraction_km3!W165-domestic_gross_demand_km3!W165-industry_water_withdrawal_km3!W165)</f>
        <v>19.528119999999998</v>
      </c>
      <c r="X165" s="18">
        <f>MAX(0,total_abstraction_km3!X165-domestic_gross_demand_km3!X165-industry_water_withdrawal_km3!X165)</f>
        <v>18.637770000000003</v>
      </c>
      <c r="Y165" s="18">
        <f>MAX(0,total_abstraction_km3!Y165-domestic_gross_demand_km3!Y165-industry_water_withdrawal_km3!Y165)</f>
        <v>18.679449999999999</v>
      </c>
      <c r="Z165" s="18">
        <f>MAX(0,total_abstraction_km3!Z165-domestic_gross_demand_km3!Z165-industry_water_withdrawal_km3!Z165)</f>
        <v>20.10416</v>
      </c>
      <c r="AA165" s="18">
        <f>MAX(0,total_abstraction_km3!AA165-domestic_gross_demand_km3!AA165-industry_water_withdrawal_km3!AA165)</f>
        <v>20.211070000000003</v>
      </c>
      <c r="AB165" s="18">
        <f>MAX(0,total_abstraction_km3!AB165-domestic_gross_demand_km3!AB165-industry_water_withdrawal_km3!AB165)</f>
        <v>19.922599999999999</v>
      </c>
      <c r="AC165" s="18">
        <f>MAX(0,total_abstraction_km3!AC165-domestic_gross_demand_km3!AC165-industry_water_withdrawal_km3!AC165)</f>
        <v>20.283199999999997</v>
      </c>
      <c r="AD165" s="18">
        <f>MAX(0,total_abstraction_km3!AD165-domestic_gross_demand_km3!AD165-industry_water_withdrawal_km3!AD165)</f>
        <v>17.390330000000002</v>
      </c>
      <c r="AE165" s="18">
        <f>MAX(0,total_abstraction_km3!AE165-domestic_gross_demand_km3!AE165-industry_water_withdrawal_km3!AE165)</f>
        <v>18.528899999999997</v>
      </c>
      <c r="AF165" s="18">
        <f>MAX(0,total_abstraction_km3!AF165-domestic_gross_demand_km3!AF165-industry_water_withdrawal_km3!AF165)</f>
        <v>21.007090000000002</v>
      </c>
      <c r="AG165" s="18">
        <f>MAX(0,total_abstraction_km3!AG165-domestic_gross_demand_km3!AG165-industry_water_withdrawal_km3!AG165)</f>
        <v>19.077160000000003</v>
      </c>
      <c r="AH165" s="18">
        <f>MAX(0,total_abstraction_km3!AH165-domestic_gross_demand_km3!AH165-industry_water_withdrawal_km3!AH165)</f>
        <v>20.717380000000002</v>
      </c>
      <c r="AI165" s="18">
        <f>MAX(0,total_abstraction_km3!AI165-domestic_gross_demand_km3!AI165-industry_water_withdrawal_km3!AI165)</f>
        <v>18.932230000000001</v>
      </c>
      <c r="AJ165" s="18">
        <f>MAX(0,total_abstraction_km3!AJ165-domestic_gross_demand_km3!AJ165-industry_water_withdrawal_km3!AJ165)</f>
        <v>22.261009999999999</v>
      </c>
      <c r="AK165" s="18">
        <f>MAX(0,total_abstraction_km3!AK165-domestic_gross_demand_km3!AK165-industry_water_withdrawal_km3!AK165)</f>
        <v>23.419250000000002</v>
      </c>
      <c r="AL165" s="18">
        <f>MAX(0,total_abstraction_km3!AL165-domestic_gross_demand_km3!AL165-industry_water_withdrawal_km3!AL165)</f>
        <v>22.45016</v>
      </c>
      <c r="AM165" s="18">
        <f>MAX(0,total_abstraction_km3!AM165-domestic_gross_demand_km3!AM165-industry_water_withdrawal_km3!AM165)</f>
        <v>20.82694</v>
      </c>
      <c r="AN165" s="18">
        <f>MAX(0,total_abstraction_km3!AN165-domestic_gross_demand_km3!AN165-industry_water_withdrawal_km3!AN165)</f>
        <v>24.53932</v>
      </c>
      <c r="AO165" s="18">
        <f>MAX(0,total_abstraction_km3!AO165-domestic_gross_demand_km3!AO165-industry_water_withdrawal_km3!AO165)</f>
        <v>22.041779999999999</v>
      </c>
      <c r="AP165" s="18">
        <f>MAX(0,total_abstraction_km3!AP165-domestic_gross_demand_km3!AP165-industry_water_withdrawal_km3!AP165)</f>
        <v>21.552589999999999</v>
      </c>
      <c r="AQ165" s="18">
        <f>MAX(0,total_abstraction_km3!AQ165-domestic_gross_demand_km3!AQ165-industry_water_withdrawal_km3!AQ165)</f>
        <v>21.53444</v>
      </c>
      <c r="AR165" s="18">
        <f>MAX(0,total_abstraction_km3!AR165-domestic_gross_demand_km3!AR165-industry_water_withdrawal_km3!AR165)</f>
        <v>23.437100000000001</v>
      </c>
      <c r="AS165" s="18">
        <f>MAX(0,total_abstraction_km3!AS165-domestic_gross_demand_km3!AS165-industry_water_withdrawal_km3!AS165)</f>
        <v>19.198070000000001</v>
      </c>
      <c r="AT165" s="18">
        <f>MAX(0,total_abstraction_km3!AT165-domestic_gross_demand_km3!AT165-industry_water_withdrawal_km3!AT165)</f>
        <v>21.691939999999999</v>
      </c>
      <c r="AU165" s="18">
        <f>MAX(0,total_abstraction_km3!AU165-domestic_gross_demand_km3!AU165-industry_water_withdrawal_km3!AU165)</f>
        <v>22.571149999999999</v>
      </c>
      <c r="AV165" s="18">
        <f>MAX(0,total_abstraction_km3!AV165-domestic_gross_demand_km3!AV165-industry_water_withdrawal_km3!AV165)</f>
        <v>22.579659999999997</v>
      </c>
      <c r="AW165" s="18">
        <f>MAX(0,total_abstraction_km3!AW165-domestic_gross_demand_km3!AW165-industry_water_withdrawal_km3!AW165)</f>
        <v>29.593410000000002</v>
      </c>
      <c r="AX165" s="18">
        <f>MAX(0,total_abstraction_km3!AX165-domestic_gross_demand_km3!AX165-industry_water_withdrawal_km3!AX165)</f>
        <v>26.782869999999999</v>
      </c>
      <c r="AY165" s="18">
        <f>MAX(0,total_abstraction_km3!AY165-domestic_gross_demand_km3!AY165-industry_water_withdrawal_km3!AY165)</f>
        <v>26.328830000000004</v>
      </c>
      <c r="AZ165" s="18">
        <f>MAX(0,total_abstraction_km3!AZ165-domestic_gross_demand_km3!AZ165-industry_water_withdrawal_km3!AZ165)</f>
        <v>28.841369999999998</v>
      </c>
      <c r="BA165" s="18">
        <f>MAX(0,total_abstraction_km3!BA165-domestic_gross_demand_km3!BA165-industry_water_withdrawal_km3!BA165)</f>
        <v>32.055190000000003</v>
      </c>
      <c r="BB165" s="18">
        <f>MAX(0,total_abstraction_km3!BB165-domestic_gross_demand_km3!BB165-industry_water_withdrawal_km3!BB165)</f>
        <v>29.272560000000002</v>
      </c>
      <c r="BC165" s="18">
        <f>MAX(0,total_abstraction_km3!BC165-domestic_gross_demand_km3!BC165-industry_water_withdrawal_km3!BC165)</f>
        <v>28.516839999999998</v>
      </c>
      <c r="BD165" s="18">
        <f>MAX(0,total_abstraction_km3!BD165-domestic_gross_demand_km3!BD165-industry_water_withdrawal_km3!BD165)</f>
        <v>32.008760000000002</v>
      </c>
      <c r="BE165" s="18">
        <f>MAX(0,total_abstraction_km3!BE165-domestic_gross_demand_km3!BE165-industry_water_withdrawal_km3!BE165)</f>
        <v>30.081500000000005</v>
      </c>
      <c r="BF165" s="18">
        <f>MAX(0,total_abstraction_km3!BF165-domestic_gross_demand_km3!BF165-industry_water_withdrawal_km3!BF165)</f>
        <v>34.808540000000001</v>
      </c>
      <c r="BG165" s="18">
        <f>MAX(0,total_abstraction_km3!BG165-domestic_gross_demand_km3!BG165-industry_water_withdrawal_km3!BG165)</f>
        <v>30.22634</v>
      </c>
      <c r="BH165" s="18">
        <f>MAX(0,total_abstraction_km3!BH165-domestic_gross_demand_km3!BH165-industry_water_withdrawal_km3!BH165)</f>
        <v>28.912290000000002</v>
      </c>
      <c r="BI165" s="18">
        <f>MAX(0,total_abstraction_km3!BI165-domestic_gross_demand_km3!BI165-industry_water_withdrawal_km3!BI165)</f>
        <v>32.232849999999999</v>
      </c>
      <c r="BJ165" s="18">
        <f>MAX(0,total_abstraction_km3!BJ165-domestic_gross_demand_km3!BJ165-industry_water_withdrawal_km3!BJ165)</f>
        <v>30.558059999999998</v>
      </c>
      <c r="BK165" s="18">
        <f>MAX(0,total_abstraction_km3!BK165-domestic_gross_demand_km3!BK165-industry_water_withdrawal_km3!BK165)</f>
        <v>28.312609999999999</v>
      </c>
      <c r="BL165" s="18">
        <f>MAX(0,total_abstraction_km3!BL165-domestic_gross_demand_km3!BL165-industry_water_withdrawal_km3!BL165)</f>
        <v>22.28582386206897</v>
      </c>
      <c r="BM165" s="18">
        <f>MAX(0,total_abstraction_km3!BM165-domestic_gross_demand_km3!BM165-industry_water_withdrawal_km3!BM165)</f>
        <v>4.890075112479833</v>
      </c>
      <c r="BN165" s="18">
        <f>MAX(0,total_abstraction_km3!BN165-domestic_gross_demand_km3!BN165-industry_water_withdrawal_km3!BN165)</f>
        <v>0</v>
      </c>
      <c r="BO165" s="18">
        <f>MAX(0,total_abstraction_km3!BO165-domestic_gross_demand_km3!BO165-industry_water_withdrawal_km3!BO165)</f>
        <v>0</v>
      </c>
      <c r="BP165" s="18">
        <f>MAX(0,total_abstraction_km3!BP165-domestic_gross_demand_km3!BP165-industry_water_withdrawal_km3!BP165)</f>
        <v>0</v>
      </c>
      <c r="BQ165" s="18">
        <f>MAX(0,total_abstraction_km3!BQ165-domestic_gross_demand_km3!BQ165-industry_water_withdrawal_km3!BQ165)</f>
        <v>0</v>
      </c>
      <c r="BR165" s="18">
        <f>MAX(0,total_abstraction_km3!BR165-domestic_gross_demand_km3!BR165-industry_water_withdrawal_km3!BR165)</f>
        <v>0</v>
      </c>
      <c r="BS165" s="18">
        <f>MAX(0,total_abstraction_km3!BS165-domestic_gross_demand_km3!BS165-industry_water_withdrawal_km3!BS165)</f>
        <v>0</v>
      </c>
      <c r="BT165" s="18">
        <f>MAX(0,total_abstraction_km3!BT165-domestic_gross_demand_km3!BT165-industry_water_withdrawal_km3!BT165)</f>
        <v>0.26535620708111213</v>
      </c>
      <c r="BU165" s="18">
        <f>MAX(0,total_abstraction_km3!BU165-domestic_gross_demand_km3!BU165-industry_water_withdrawal_km3!BU165)</f>
        <v>0</v>
      </c>
      <c r="BV165" s="18">
        <f>MAX(0,total_abstraction_km3!BV165-domestic_gross_demand_km3!BV165-industry_water_withdrawal_km3!BV165)</f>
        <v>0</v>
      </c>
      <c r="BW165" s="18">
        <f>MAX(0,total_abstraction_km3!BW165-domestic_gross_demand_km3!BW165-industry_water_withdrawal_km3!BW165)</f>
        <v>17.465716400000002</v>
      </c>
      <c r="BX165" s="18">
        <f>MAX(0,total_abstraction_km3!BX165-domestic_gross_demand_km3!BX165-industry_water_withdrawal_km3!BX165)</f>
        <v>0.80670462334670023</v>
      </c>
      <c r="BY165" s="18">
        <f>MAX(0,total_abstraction_km3!BY165-domestic_gross_demand_km3!BY165-industry_water_withdrawal_km3!BY165)</f>
        <v>16.051723000000003</v>
      </c>
      <c r="BZ165" s="18">
        <f>MAX(0,total_abstraction_km3!BZ165-domestic_gross_demand_km3!BZ165-industry_water_withdrawal_km3!BZ165)</f>
        <v>0.34365905910974887</v>
      </c>
      <c r="CA165" s="18">
        <f>MAX(0,total_abstraction_km3!CA165-domestic_gross_demand_km3!CA165-industry_water_withdrawal_km3!CA165)</f>
        <v>19.223123399999999</v>
      </c>
      <c r="CB165" s="18">
        <f>MAX(0,total_abstraction_km3!CB165-domestic_gross_demand_km3!CB165-industry_water_withdrawal_km3!CB165)</f>
        <v>1.2571505295197474</v>
      </c>
      <c r="CC165" s="18">
        <f>MAX(0,total_abstraction_km3!CC165-domestic_gross_demand_km3!CC165-industry_water_withdrawal_km3!CC165)</f>
        <v>19.213084000000002</v>
      </c>
      <c r="CD165" s="18">
        <f>MAX(0,total_abstraction_km3!CD165-domestic_gross_demand_km3!CD165-industry_water_withdrawal_km3!CD165)</f>
        <v>0</v>
      </c>
      <c r="CE165" s="18">
        <f>MAX(0,total_abstraction_km3!CE165-domestic_gross_demand_km3!CE165-industry_water_withdrawal_km3!CE165)</f>
        <v>19.582272</v>
      </c>
      <c r="CF165" s="18">
        <f>MAX(0,total_abstraction_km3!CF165-domestic_gross_demand_km3!CF165-industry_water_withdrawal_km3!CF165)</f>
        <v>0.67994762278193199</v>
      </c>
      <c r="CG165" s="18">
        <f>MAX(0,total_abstraction_km3!CG165-domestic_gross_demand_km3!CG165-industry_water_withdrawal_km3!CG165)</f>
        <v>19.652552</v>
      </c>
      <c r="CH165" s="18">
        <f>MAX(0,total_abstraction_km3!CH165-domestic_gross_demand_km3!CH165-industry_water_withdrawal_km3!CH165)</f>
        <v>1.0681580447630501</v>
      </c>
      <c r="CI165" s="18">
        <f>MAX(0,total_abstraction_km3!CI165-domestic_gross_demand_km3!CI165-industry_water_withdrawal_km3!CI165)</f>
        <v>22.699336000000002</v>
      </c>
      <c r="CJ165" s="18">
        <f>MAX(0,total_abstraction_km3!CJ165-domestic_gross_demand_km3!CJ165-industry_water_withdrawal_km3!CJ165)</f>
        <v>1.1393738940189999</v>
      </c>
      <c r="CK165" s="18">
        <f>MAX(0,total_abstraction_km3!CK165-domestic_gross_demand_km3!CK165-industry_water_withdrawal_km3!CK165)</f>
        <v>21.552796000000001</v>
      </c>
      <c r="CL165" s="18">
        <f>MAX(0,total_abstraction_km3!CL165-domestic_gross_demand_km3!CL165-industry_water_withdrawal_km3!CL165)</f>
        <v>1.1773203937417036</v>
      </c>
      <c r="CM165" s="18">
        <f>MAX(0,total_abstraction_km3!CM165-domestic_gross_demand_km3!CM165-industry_water_withdrawal_km3!CM165)</f>
        <v>24.643806000000001</v>
      </c>
      <c r="CN165" s="18">
        <f>MAX(0,total_abstraction_km3!CN165-domestic_gross_demand_km3!CN165-industry_water_withdrawal_km3!CN165)</f>
        <v>3.2308246226540698</v>
      </c>
      <c r="CO165" s="18">
        <f>MAX(0,total_abstraction_km3!CO165-domestic_gross_demand_km3!CO165-industry_water_withdrawal_km3!CO165)</f>
        <v>29.002958</v>
      </c>
      <c r="CP165" s="18">
        <f>MAX(0,total_abstraction_km3!CP165-domestic_gross_demand_km3!CP165-industry_water_withdrawal_km3!CP165)</f>
        <v>1.6183698611395858</v>
      </c>
      <c r="CQ165" s="18">
        <f>MAX(0,total_abstraction_km3!CQ165-domestic_gross_demand_km3!CQ165-industry_water_withdrawal_km3!CQ165)</f>
        <v>31.207485999999999</v>
      </c>
      <c r="CR165" s="18">
        <f>MAX(0,total_abstraction_km3!CR165-domestic_gross_demand_km3!CR165-industry_water_withdrawal_km3!CR165)</f>
        <v>1.845177147606996</v>
      </c>
      <c r="CS165" s="18">
        <f>MAX(0,total_abstraction_km3!CS165-domestic_gross_demand_km3!CS165-industry_water_withdrawal_km3!CS165)</f>
        <v>30.367840000000029</v>
      </c>
      <c r="CT165" s="18">
        <f>MAX(0,total_abstraction_km3!CT165-domestic_gross_demand_km3!CT165-industry_water_withdrawal_km3!CT165)</f>
        <v>1.967030285715587</v>
      </c>
    </row>
    <row r="166" spans="1:98" x14ac:dyDescent="0.25">
      <c r="A166" s="18">
        <v>245</v>
      </c>
      <c r="B166" s="18" t="s">
        <v>2075</v>
      </c>
      <c r="C166" s="18" t="s">
        <v>702</v>
      </c>
      <c r="D166" s="18" t="s">
        <v>418</v>
      </c>
      <c r="E166" s="18" t="s">
        <v>400</v>
      </c>
      <c r="F166" s="18">
        <f>MAX(0,total_abstraction_km3!F166-domestic_gross_demand_km3!F166-industry_water_withdrawal_km3!F166)</f>
        <v>9.4459322000000014</v>
      </c>
      <c r="G166" s="18">
        <f>MAX(0,total_abstraction_km3!G166-domestic_gross_demand_km3!G166-industry_water_withdrawal_km3!G166)</f>
        <v>9.2297243000000009</v>
      </c>
      <c r="H166" s="18">
        <f>MAX(0,total_abstraction_km3!H166-domestic_gross_demand_km3!H166-industry_water_withdrawal_km3!H166)</f>
        <v>10.3221469</v>
      </c>
      <c r="I166" s="18">
        <f>MAX(0,total_abstraction_km3!I166-domestic_gross_demand_km3!I166-industry_water_withdrawal_km3!I166)</f>
        <v>9.2565808999999994</v>
      </c>
      <c r="J166" s="18">
        <f>MAX(0,total_abstraction_km3!J166-domestic_gross_demand_km3!J166-industry_water_withdrawal_km3!J166)</f>
        <v>9.3968030999999996</v>
      </c>
      <c r="K166" s="18">
        <f>MAX(0,total_abstraction_km3!K166-domestic_gross_demand_km3!K166-industry_water_withdrawal_km3!K166)</f>
        <v>10.0388427</v>
      </c>
      <c r="L166" s="18">
        <f>MAX(0,total_abstraction_km3!L166-domestic_gross_demand_km3!L166-industry_water_withdrawal_km3!L166)</f>
        <v>9.5502387999999989</v>
      </c>
      <c r="M166" s="18">
        <f>MAX(0,total_abstraction_km3!M166-domestic_gross_demand_km3!M166-industry_water_withdrawal_km3!M166)</f>
        <v>9.9768706000000016</v>
      </c>
      <c r="N166" s="18">
        <f>MAX(0,total_abstraction_km3!N166-domestic_gross_demand_km3!N166-industry_water_withdrawal_km3!N166)</f>
        <v>10.425745800000001</v>
      </c>
      <c r="O166" s="18">
        <f>MAX(0,total_abstraction_km3!O166-domestic_gross_demand_km3!O166-industry_water_withdrawal_km3!O166)</f>
        <v>9.7080811999999987</v>
      </c>
      <c r="P166" s="18">
        <f>MAX(0,total_abstraction_km3!P166-domestic_gross_demand_km3!P166-industry_water_withdrawal_km3!P166)</f>
        <v>10.324420099999999</v>
      </c>
      <c r="Q166" s="18">
        <f>MAX(0,total_abstraction_km3!Q166-domestic_gross_demand_km3!Q166-industry_water_withdrawal_km3!Q166)</f>
        <v>11.186242400000001</v>
      </c>
      <c r="R166" s="18">
        <f>MAX(0,total_abstraction_km3!R166-domestic_gross_demand_km3!R166-industry_water_withdrawal_km3!R166)</f>
        <v>10.790538100000001</v>
      </c>
      <c r="S166" s="18">
        <f>MAX(0,total_abstraction_km3!S166-domestic_gross_demand_km3!S166-industry_water_withdrawal_km3!S166)</f>
        <v>10.637802499999999</v>
      </c>
      <c r="T166" s="18">
        <f>MAX(0,total_abstraction_km3!T166-domestic_gross_demand_km3!T166-industry_water_withdrawal_km3!T166)</f>
        <v>10.849914999999999</v>
      </c>
      <c r="U166" s="18">
        <f>MAX(0,total_abstraction_km3!U166-domestic_gross_demand_km3!U166-industry_water_withdrawal_km3!U166)</f>
        <v>11.6563208</v>
      </c>
      <c r="V166" s="18">
        <f>MAX(0,total_abstraction_km3!V166-domestic_gross_demand_km3!V166-industry_water_withdrawal_km3!V166)</f>
        <v>11.425806900000001</v>
      </c>
      <c r="W166" s="18">
        <f>MAX(0,total_abstraction_km3!W166-domestic_gross_demand_km3!W166-industry_water_withdrawal_km3!W166)</f>
        <v>11.222376000000001</v>
      </c>
      <c r="X166" s="18">
        <f>MAX(0,total_abstraction_km3!X166-domestic_gross_demand_km3!X166-industry_water_withdrawal_km3!X166)</f>
        <v>11.674512</v>
      </c>
      <c r="Y166" s="18">
        <f>MAX(0,total_abstraction_km3!Y166-domestic_gross_demand_km3!Y166-industry_water_withdrawal_km3!Y166)</f>
        <v>11.296702</v>
      </c>
      <c r="Z166" s="18">
        <f>MAX(0,total_abstraction_km3!Z166-domestic_gross_demand_km3!Z166-industry_water_withdrawal_km3!Z166)</f>
        <v>10.970015999999999</v>
      </c>
      <c r="AA166" s="18">
        <f>MAX(0,total_abstraction_km3!AA166-domestic_gross_demand_km3!AA166-industry_water_withdrawal_km3!AA166)</f>
        <v>12.917458999999999</v>
      </c>
      <c r="AB166" s="18">
        <f>MAX(0,total_abstraction_km3!AB166-domestic_gross_demand_km3!AB166-industry_water_withdrawal_km3!AB166)</f>
        <v>12.374876</v>
      </c>
      <c r="AC166" s="18">
        <f>MAX(0,total_abstraction_km3!AC166-domestic_gross_demand_km3!AC166-industry_water_withdrawal_km3!AC166)</f>
        <v>13.518845000000001</v>
      </c>
      <c r="AD166" s="18">
        <f>MAX(0,total_abstraction_km3!AD166-domestic_gross_demand_km3!AD166-industry_water_withdrawal_km3!AD166)</f>
        <v>13.028917000000002</v>
      </c>
      <c r="AE166" s="18">
        <f>MAX(0,total_abstraction_km3!AE166-domestic_gross_demand_km3!AE166-industry_water_withdrawal_km3!AE166)</f>
        <v>13.874931999999999</v>
      </c>
      <c r="AF166" s="18">
        <f>MAX(0,total_abstraction_km3!AF166-domestic_gross_demand_km3!AF166-industry_water_withdrawal_km3!AF166)</f>
        <v>14.747617</v>
      </c>
      <c r="AG166" s="18">
        <f>MAX(0,total_abstraction_km3!AG166-domestic_gross_demand_km3!AG166-industry_water_withdrawal_km3!AG166)</f>
        <v>13.011654999999999</v>
      </c>
      <c r="AH166" s="18">
        <f>MAX(0,total_abstraction_km3!AH166-domestic_gross_demand_km3!AH166-industry_water_withdrawal_km3!AH166)</f>
        <v>14.353458</v>
      </c>
      <c r="AI166" s="18">
        <f>MAX(0,total_abstraction_km3!AI166-domestic_gross_demand_km3!AI166-industry_water_withdrawal_km3!AI166)</f>
        <v>13.935439000000001</v>
      </c>
      <c r="AJ166" s="18">
        <f>MAX(0,total_abstraction_km3!AJ166-domestic_gross_demand_km3!AJ166-industry_water_withdrawal_km3!AJ166)</f>
        <v>13.335999000000001</v>
      </c>
      <c r="AK166" s="18">
        <f>MAX(0,total_abstraction_km3!AK166-domestic_gross_demand_km3!AK166-industry_water_withdrawal_km3!AK166)</f>
        <v>14.134958000000001</v>
      </c>
      <c r="AL166" s="18">
        <f>MAX(0,total_abstraction_km3!AL166-domestic_gross_demand_km3!AL166-industry_water_withdrawal_km3!AL166)</f>
        <v>16.097511000000001</v>
      </c>
      <c r="AM166" s="18">
        <f>MAX(0,total_abstraction_km3!AM166-domestic_gross_demand_km3!AM166-industry_water_withdrawal_km3!AM166)</f>
        <v>15.464653999999998</v>
      </c>
      <c r="AN166" s="18">
        <f>MAX(0,total_abstraction_km3!AN166-domestic_gross_demand_km3!AN166-industry_water_withdrawal_km3!AN166)</f>
        <v>14.41713</v>
      </c>
      <c r="AO166" s="18">
        <f>MAX(0,total_abstraction_km3!AO166-domestic_gross_demand_km3!AO166-industry_water_withdrawal_km3!AO166)</f>
        <v>14.884503</v>
      </c>
      <c r="AP166" s="18">
        <f>MAX(0,total_abstraction_km3!AP166-domestic_gross_demand_km3!AP166-industry_water_withdrawal_km3!AP166)</f>
        <v>14.131603999999999</v>
      </c>
      <c r="AQ166" s="18">
        <f>MAX(0,total_abstraction_km3!AQ166-domestic_gross_demand_km3!AQ166-industry_water_withdrawal_km3!AQ166)</f>
        <v>14.084771000000002</v>
      </c>
      <c r="AR166" s="18">
        <f>MAX(0,total_abstraction_km3!AR166-domestic_gross_demand_km3!AR166-industry_water_withdrawal_km3!AR166)</f>
        <v>14.556586999999999</v>
      </c>
      <c r="AS166" s="18">
        <f>MAX(0,total_abstraction_km3!AS166-domestic_gross_demand_km3!AS166-industry_water_withdrawal_km3!AS166)</f>
        <v>14.363887</v>
      </c>
      <c r="AT166" s="18">
        <f>MAX(0,total_abstraction_km3!AT166-domestic_gross_demand_km3!AT166-industry_water_withdrawal_km3!AT166)</f>
        <v>14.48081</v>
      </c>
      <c r="AU166" s="18">
        <f>MAX(0,total_abstraction_km3!AU166-domestic_gross_demand_km3!AU166-industry_water_withdrawal_km3!AU166)</f>
        <v>14.126403</v>
      </c>
      <c r="AV166" s="18">
        <f>MAX(0,total_abstraction_km3!AV166-domestic_gross_demand_km3!AV166-industry_water_withdrawal_km3!AV166)</f>
        <v>15.857216000000001</v>
      </c>
      <c r="AW166" s="18">
        <f>MAX(0,total_abstraction_km3!AW166-domestic_gross_demand_km3!AW166-industry_water_withdrawal_km3!AW166)</f>
        <v>14.782464000000001</v>
      </c>
      <c r="AX166" s="18">
        <f>MAX(0,total_abstraction_km3!AX166-domestic_gross_demand_km3!AX166-industry_water_withdrawal_km3!AX166)</f>
        <v>14.982748999999998</v>
      </c>
      <c r="AY166" s="18">
        <f>MAX(0,total_abstraction_km3!AY166-domestic_gross_demand_km3!AY166-industry_water_withdrawal_km3!AY166)</f>
        <v>14.063047000000001</v>
      </c>
      <c r="AZ166" s="18">
        <f>MAX(0,total_abstraction_km3!AZ166-domestic_gross_demand_km3!AZ166-industry_water_withdrawal_km3!AZ166)</f>
        <v>15.850021999999999</v>
      </c>
      <c r="BA166" s="18">
        <f>MAX(0,total_abstraction_km3!BA166-domestic_gross_demand_km3!BA166-industry_water_withdrawal_km3!BA166)</f>
        <v>15.409627</v>
      </c>
      <c r="BB166" s="18">
        <f>MAX(0,total_abstraction_km3!BB166-domestic_gross_demand_km3!BB166-industry_water_withdrawal_km3!BB166)</f>
        <v>14.915476999999997</v>
      </c>
      <c r="BC166" s="18">
        <f>MAX(0,total_abstraction_km3!BC166-domestic_gross_demand_km3!BC166-industry_water_withdrawal_km3!BC166)</f>
        <v>13.799530999999998</v>
      </c>
      <c r="BD166" s="18">
        <f>MAX(0,total_abstraction_km3!BD166-domestic_gross_demand_km3!BD166-industry_water_withdrawal_km3!BD166)</f>
        <v>15.409790000000001</v>
      </c>
      <c r="BE166" s="18">
        <f>MAX(0,total_abstraction_km3!BE166-domestic_gross_demand_km3!BE166-industry_water_withdrawal_km3!BE166)</f>
        <v>15.748614000000002</v>
      </c>
      <c r="BF166" s="18">
        <f>MAX(0,total_abstraction_km3!BF166-domestic_gross_demand_km3!BF166-industry_water_withdrawal_km3!BF166)</f>
        <v>14.968139999999998</v>
      </c>
      <c r="BG166" s="18">
        <f>MAX(0,total_abstraction_km3!BG166-domestic_gross_demand_km3!BG166-industry_water_withdrawal_km3!BG166)</f>
        <v>18.317025000000001</v>
      </c>
      <c r="BH166" s="18">
        <f>MAX(0,total_abstraction_km3!BH166-domestic_gross_demand_km3!BH166-industry_water_withdrawal_km3!BH166)</f>
        <v>17.54907</v>
      </c>
      <c r="BI166" s="18">
        <f>MAX(0,total_abstraction_km3!BI166-domestic_gross_demand_km3!BI166-industry_water_withdrawal_km3!BI166)</f>
        <v>17.177095999999999</v>
      </c>
      <c r="BJ166" s="18">
        <f>MAX(0,total_abstraction_km3!BJ166-domestic_gross_demand_km3!BJ166-industry_water_withdrawal_km3!BJ166)</f>
        <v>16.722926999999999</v>
      </c>
      <c r="BK166" s="18">
        <f>MAX(0,total_abstraction_km3!BK166-domestic_gross_demand_km3!BK166-industry_water_withdrawal_km3!BK166)</f>
        <v>18.788867</v>
      </c>
      <c r="BL166" s="18">
        <f>MAX(0,total_abstraction_km3!BL166-domestic_gross_demand_km3!BL166-industry_water_withdrawal_km3!BL166)</f>
        <v>13.268436125862101</v>
      </c>
      <c r="BM166" s="18">
        <f>MAX(0,total_abstraction_km3!BM166-domestic_gross_demand_km3!BM166-industry_water_withdrawal_km3!BM166)</f>
        <v>2.4410066055024018</v>
      </c>
      <c r="BN166" s="18">
        <f>MAX(0,total_abstraction_km3!BN166-domestic_gross_demand_km3!BN166-industry_water_withdrawal_km3!BN166)</f>
        <v>0</v>
      </c>
      <c r="BO166" s="18">
        <f>MAX(0,total_abstraction_km3!BO166-domestic_gross_demand_km3!BO166-industry_water_withdrawal_km3!BO166)</f>
        <v>0</v>
      </c>
      <c r="BP166" s="18">
        <f>MAX(0,total_abstraction_km3!BP166-domestic_gross_demand_km3!BP166-industry_water_withdrawal_km3!BP166)</f>
        <v>0</v>
      </c>
      <c r="BQ166" s="18">
        <f>MAX(0,total_abstraction_km3!BQ166-domestic_gross_demand_km3!BQ166-industry_water_withdrawal_km3!BQ166)</f>
        <v>0</v>
      </c>
      <c r="BR166" s="18">
        <f>MAX(0,total_abstraction_km3!BR166-domestic_gross_demand_km3!BR166-industry_water_withdrawal_km3!BR166)</f>
        <v>0</v>
      </c>
      <c r="BS166" s="18">
        <f>MAX(0,total_abstraction_km3!BS166-domestic_gross_demand_km3!BS166-industry_water_withdrawal_km3!BS166)</f>
        <v>0</v>
      </c>
      <c r="BT166" s="18">
        <f>MAX(0,total_abstraction_km3!BT166-domestic_gross_demand_km3!BT166-industry_water_withdrawal_km3!BT166)</f>
        <v>0.137951952219384</v>
      </c>
      <c r="BU166" s="18">
        <f>MAX(0,total_abstraction_km3!BU166-domestic_gross_demand_km3!BU166-industry_water_withdrawal_km3!BU166)</f>
        <v>0</v>
      </c>
      <c r="BV166" s="18">
        <f>MAX(0,total_abstraction_km3!BV166-domestic_gross_demand_km3!BV166-industry_water_withdrawal_km3!BV166)</f>
        <v>0</v>
      </c>
      <c r="BW166" s="18">
        <f>MAX(0,total_abstraction_km3!BW166-domestic_gross_demand_km3!BW166-industry_water_withdrawal_km3!BW166)</f>
        <v>9.5302374799999985</v>
      </c>
      <c r="BX166" s="18">
        <f>MAX(0,total_abstraction_km3!BX166-domestic_gross_demand_km3!BX166-industry_water_withdrawal_km3!BX166)</f>
        <v>0.44201595769106777</v>
      </c>
      <c r="BY166" s="18">
        <f>MAX(0,total_abstraction_km3!BY166-domestic_gross_demand_km3!BY166-industry_water_withdrawal_km3!BY166)</f>
        <v>9.939955819999998</v>
      </c>
      <c r="BZ166" s="18">
        <f>MAX(0,total_abstraction_km3!BZ166-domestic_gross_demand_km3!BZ166-industry_water_withdrawal_km3!BZ166)</f>
        <v>0.32893600181838928</v>
      </c>
      <c r="CA166" s="18">
        <f>MAX(0,total_abstraction_km3!CA166-domestic_gross_demand_km3!CA166-industry_water_withdrawal_km3!CA166)</f>
        <v>10.75778362</v>
      </c>
      <c r="CB166" s="18">
        <f>MAX(0,total_abstraction_km3!CB166-domestic_gross_demand_km3!CB166-industry_water_withdrawal_km3!CB166)</f>
        <v>0.28411117307125516</v>
      </c>
      <c r="CC166" s="18">
        <f>MAX(0,total_abstraction_km3!CC166-domestic_gross_demand_km3!CC166-industry_water_withdrawal_km3!CC166)</f>
        <v>11.455143539999998</v>
      </c>
      <c r="CD166" s="18">
        <f>MAX(0,total_abstraction_km3!CD166-domestic_gross_demand_km3!CD166-industry_water_withdrawal_km3!CD166)</f>
        <v>0.13553070671879514</v>
      </c>
      <c r="CE166" s="18">
        <f>MAX(0,total_abstraction_km3!CE166-domestic_gross_demand_km3!CE166-industry_water_withdrawal_km3!CE166)</f>
        <v>12.562022600000001</v>
      </c>
      <c r="CF166" s="18">
        <f>MAX(0,total_abstraction_km3!CF166-domestic_gross_demand_km3!CF166-industry_water_withdrawal_km3!CF166)</f>
        <v>0.97077544876127164</v>
      </c>
      <c r="CG166" s="18">
        <f>MAX(0,total_abstraction_km3!CG166-domestic_gross_demand_km3!CG166-industry_water_withdrawal_km3!CG166)</f>
        <v>13.984620199999998</v>
      </c>
      <c r="CH166" s="18">
        <f>MAX(0,total_abstraction_km3!CH166-domestic_gross_demand_km3!CH166-industry_water_withdrawal_km3!CH166)</f>
        <v>0.56166650659006256</v>
      </c>
      <c r="CI166" s="18">
        <f>MAX(0,total_abstraction_km3!CI166-domestic_gross_demand_km3!CI166-industry_water_withdrawal_km3!CI166)</f>
        <v>14.690050400000001</v>
      </c>
      <c r="CJ166" s="18">
        <f>MAX(0,total_abstraction_km3!CJ166-domestic_gross_demand_km3!CJ166-industry_water_withdrawal_km3!CJ166)</f>
        <v>1.0352161103470212</v>
      </c>
      <c r="CK166" s="18">
        <f>MAX(0,total_abstraction_km3!CK166-domestic_gross_demand_km3!CK166-industry_water_withdrawal_km3!CK166)</f>
        <v>14.404270400000001</v>
      </c>
      <c r="CL166" s="18">
        <f>MAX(0,total_abstraction_km3!CL166-domestic_gross_demand_km3!CL166-industry_water_withdrawal_km3!CL166)</f>
        <v>0.23176517550766879</v>
      </c>
      <c r="CM166" s="18">
        <f>MAX(0,total_abstraction_km3!CM166-domestic_gross_demand_km3!CM166-industry_water_withdrawal_km3!CM166)</f>
        <v>14.8459284</v>
      </c>
      <c r="CN166" s="18">
        <f>MAX(0,total_abstraction_km3!CN166-domestic_gross_demand_km3!CN166-industry_water_withdrawal_km3!CN166)</f>
        <v>0.62481177873842764</v>
      </c>
      <c r="CO166" s="18">
        <f>MAX(0,total_abstraction_km3!CO166-domestic_gross_demand_km3!CO166-industry_water_withdrawal_km3!CO166)</f>
        <v>14.807540799999998</v>
      </c>
      <c r="CP166" s="18">
        <f>MAX(0,total_abstraction_km3!CP166-domestic_gross_demand_km3!CP166-industry_water_withdrawal_km3!CP166)</f>
        <v>0.67372870981403288</v>
      </c>
      <c r="CQ166" s="18">
        <f>MAX(0,total_abstraction_km3!CQ166-domestic_gross_demand_km3!CQ166-industry_water_withdrawal_km3!CQ166)</f>
        <v>16.3985278</v>
      </c>
      <c r="CR166" s="18">
        <f>MAX(0,total_abstraction_km3!CR166-domestic_gross_demand_km3!CR166-industry_water_withdrawal_km3!CR166)</f>
        <v>1.4343463171943915</v>
      </c>
      <c r="CS166" s="18">
        <f>MAX(0,total_abstraction_km3!CS166-domestic_gross_demand_km3!CS166-industry_water_withdrawal_km3!CS166)</f>
        <v>17.562963333333368</v>
      </c>
      <c r="CT166" s="18">
        <f>MAX(0,total_abstraction_km3!CT166-domestic_gross_demand_km3!CT166-industry_water_withdrawal_km3!CT166)</f>
        <v>1.0855973639933885</v>
      </c>
    </row>
    <row r="167" spans="1:98" x14ac:dyDescent="0.25">
      <c r="A167" s="18">
        <v>246</v>
      </c>
      <c r="B167" s="18" t="s">
        <v>2076</v>
      </c>
      <c r="C167" s="18" t="s">
        <v>703</v>
      </c>
      <c r="D167" s="18" t="s">
        <v>418</v>
      </c>
      <c r="E167" s="18" t="s">
        <v>1903</v>
      </c>
      <c r="F167" s="18">
        <f>MAX(0,total_abstraction_km3!F167-domestic_gross_demand_km3!F167-industry_water_withdrawal_km3!F167)</f>
        <v>2.3712099999999996E-2</v>
      </c>
      <c r="G167" s="18">
        <f>MAX(0,total_abstraction_km3!G167-domestic_gross_demand_km3!G167-industry_water_withdrawal_km3!G167)</f>
        <v>2.3863999999999993E-2</v>
      </c>
      <c r="H167" s="18">
        <f>MAX(0,total_abstraction_km3!H167-domestic_gross_demand_km3!H167-industry_water_withdrawal_km3!H167)</f>
        <v>2.4958450000000004E-2</v>
      </c>
      <c r="I167" s="18">
        <f>MAX(0,total_abstraction_km3!I167-domestic_gross_demand_km3!I167-industry_water_withdrawal_km3!I167)</f>
        <v>2.434994E-2</v>
      </c>
      <c r="J167" s="18">
        <f>MAX(0,total_abstraction_km3!J167-domestic_gross_demand_km3!J167-industry_water_withdrawal_km3!J167)</f>
        <v>2.4411580000000006E-2</v>
      </c>
      <c r="K167" s="18">
        <f>MAX(0,total_abstraction_km3!K167-domestic_gross_demand_km3!K167-industry_water_withdrawal_km3!K167)</f>
        <v>2.519215E-2</v>
      </c>
      <c r="L167" s="18">
        <f>MAX(0,total_abstraction_km3!L167-domestic_gross_demand_km3!L167-industry_water_withdrawal_km3!L167)</f>
        <v>2.6711969999999991E-2</v>
      </c>
      <c r="M167" s="18">
        <f>MAX(0,total_abstraction_km3!M167-domestic_gross_demand_km3!M167-industry_water_withdrawal_km3!M167)</f>
        <v>2.8213099999999998E-2</v>
      </c>
      <c r="N167" s="18">
        <f>MAX(0,total_abstraction_km3!N167-domestic_gross_demand_km3!N167-industry_water_withdrawal_km3!N167)</f>
        <v>2.6737339999999995E-2</v>
      </c>
      <c r="O167" s="18">
        <f>MAX(0,total_abstraction_km3!O167-domestic_gross_demand_km3!O167-industry_water_withdrawal_km3!O167)</f>
        <v>3.0711059999999991E-2</v>
      </c>
      <c r="P167" s="18">
        <f>MAX(0,total_abstraction_km3!P167-domestic_gross_demand_km3!P167-industry_water_withdrawal_km3!P167)</f>
        <v>3.211300000000001E-2</v>
      </c>
      <c r="Q167" s="18">
        <f>MAX(0,total_abstraction_km3!Q167-domestic_gross_demand_km3!Q167-industry_water_withdrawal_km3!Q167)</f>
        <v>3.1099850000000002E-2</v>
      </c>
      <c r="R167" s="18">
        <f>MAX(0,total_abstraction_km3!R167-domestic_gross_demand_km3!R167-industry_water_withdrawal_km3!R167)</f>
        <v>3.1838520000000002E-2</v>
      </c>
      <c r="S167" s="18">
        <f>MAX(0,total_abstraction_km3!S167-domestic_gross_demand_km3!S167-industry_water_withdrawal_km3!S167)</f>
        <v>3.2211620000000003E-2</v>
      </c>
      <c r="T167" s="18">
        <f>MAX(0,total_abstraction_km3!T167-domestic_gross_demand_km3!T167-industry_water_withdrawal_km3!T167)</f>
        <v>3.1382469999999996E-2</v>
      </c>
      <c r="U167" s="18">
        <f>MAX(0,total_abstraction_km3!U167-domestic_gross_demand_km3!U167-industry_water_withdrawal_km3!U167)</f>
        <v>3.3187070000000006E-2</v>
      </c>
      <c r="V167" s="18">
        <f>MAX(0,total_abstraction_km3!V167-domestic_gross_demand_km3!V167-industry_water_withdrawal_km3!V167)</f>
        <v>3.4356269999999994E-2</v>
      </c>
      <c r="W167" s="18">
        <f>MAX(0,total_abstraction_km3!W167-domestic_gross_demand_km3!W167-industry_water_withdrawal_km3!W167)</f>
        <v>3.5261819999999999E-2</v>
      </c>
      <c r="X167" s="18">
        <f>MAX(0,total_abstraction_km3!X167-domestic_gross_demand_km3!X167-industry_water_withdrawal_km3!X167)</f>
        <v>3.461543000000001E-2</v>
      </c>
      <c r="Y167" s="18">
        <f>MAX(0,total_abstraction_km3!Y167-domestic_gross_demand_km3!Y167-industry_water_withdrawal_km3!Y167)</f>
        <v>3.5190920000000001E-2</v>
      </c>
      <c r="Z167" s="18">
        <f>MAX(0,total_abstraction_km3!Z167-domestic_gross_demand_km3!Z167-industry_water_withdrawal_km3!Z167)</f>
        <v>3.8152160000000018E-2</v>
      </c>
      <c r="AA167" s="18">
        <f>MAX(0,total_abstraction_km3!AA167-domestic_gross_demand_km3!AA167-industry_water_withdrawal_km3!AA167)</f>
        <v>4.0739389999999993E-2</v>
      </c>
      <c r="AB167" s="18">
        <f>MAX(0,total_abstraction_km3!AB167-domestic_gross_demand_km3!AB167-industry_water_withdrawal_km3!AB167)</f>
        <v>4.084423999999999E-2</v>
      </c>
      <c r="AC167" s="18">
        <f>MAX(0,total_abstraction_km3!AC167-domestic_gross_demand_km3!AC167-industry_water_withdrawal_km3!AC167)</f>
        <v>4.3540590000000018E-2</v>
      </c>
      <c r="AD167" s="18">
        <f>MAX(0,total_abstraction_km3!AD167-domestic_gross_demand_km3!AD167-industry_water_withdrawal_km3!AD167)</f>
        <v>4.6566269999999993E-2</v>
      </c>
      <c r="AE167" s="18">
        <f>MAX(0,total_abstraction_km3!AE167-domestic_gross_demand_km3!AE167-industry_water_withdrawal_km3!AE167)</f>
        <v>4.7603490000000012E-2</v>
      </c>
      <c r="AF167" s="18">
        <f>MAX(0,total_abstraction_km3!AF167-domestic_gross_demand_km3!AF167-industry_water_withdrawal_km3!AF167)</f>
        <v>4.5647689999999984E-2</v>
      </c>
      <c r="AG167" s="18">
        <f>MAX(0,total_abstraction_km3!AG167-domestic_gross_demand_km3!AG167-industry_water_withdrawal_km3!AG167)</f>
        <v>4.3033500000000002E-2</v>
      </c>
      <c r="AH167" s="18">
        <f>MAX(0,total_abstraction_km3!AH167-domestic_gross_demand_km3!AH167-industry_water_withdrawal_km3!AH167)</f>
        <v>4.2921539999999987E-2</v>
      </c>
      <c r="AI167" s="18">
        <f>MAX(0,total_abstraction_km3!AI167-domestic_gross_demand_km3!AI167-industry_water_withdrawal_km3!AI167)</f>
        <v>4.3630079999999988E-2</v>
      </c>
      <c r="AJ167" s="18">
        <f>MAX(0,total_abstraction_km3!AJ167-domestic_gross_demand_km3!AJ167-industry_water_withdrawal_km3!AJ167)</f>
        <v>4.2850459999999979E-2</v>
      </c>
      <c r="AK167" s="18">
        <f>MAX(0,total_abstraction_km3!AK167-domestic_gross_demand_km3!AK167-industry_water_withdrawal_km3!AK167)</f>
        <v>4.5966120000000006E-2</v>
      </c>
      <c r="AL167" s="18">
        <f>MAX(0,total_abstraction_km3!AL167-domestic_gross_demand_km3!AL167-industry_water_withdrawal_km3!AL167)</f>
        <v>5.1556629999999978E-2</v>
      </c>
      <c r="AM167" s="18">
        <f>MAX(0,total_abstraction_km3!AM167-domestic_gross_demand_km3!AM167-industry_water_withdrawal_km3!AM167)</f>
        <v>4.673281E-2</v>
      </c>
      <c r="AN167" s="18">
        <f>MAX(0,total_abstraction_km3!AN167-domestic_gross_demand_km3!AN167-industry_water_withdrawal_km3!AN167)</f>
        <v>5.6553350000000009E-2</v>
      </c>
      <c r="AO167" s="18">
        <f>MAX(0,total_abstraction_km3!AO167-domestic_gross_demand_km3!AO167-industry_water_withdrawal_km3!AO167)</f>
        <v>5.7781509999999994E-2</v>
      </c>
      <c r="AP167" s="18">
        <f>MAX(0,total_abstraction_km3!AP167-domestic_gross_demand_km3!AP167-industry_water_withdrawal_km3!AP167)</f>
        <v>6.5710409999999997E-2</v>
      </c>
      <c r="AQ167" s="18">
        <f>MAX(0,total_abstraction_km3!AQ167-domestic_gross_demand_km3!AQ167-industry_water_withdrawal_km3!AQ167)</f>
        <v>6.5347879999999983E-2</v>
      </c>
      <c r="AR167" s="18">
        <f>MAX(0,total_abstraction_km3!AR167-domestic_gross_demand_km3!AR167-industry_water_withdrawal_km3!AR167)</f>
        <v>6.6347449999999975E-2</v>
      </c>
      <c r="AS167" s="18">
        <f>MAX(0,total_abstraction_km3!AS167-domestic_gross_demand_km3!AS167-industry_water_withdrawal_km3!AS167)</f>
        <v>6.6686750000000031E-2</v>
      </c>
      <c r="AT167" s="18">
        <f>MAX(0,total_abstraction_km3!AT167-domestic_gross_demand_km3!AT167-industry_water_withdrawal_km3!AT167)</f>
        <v>7.0698550000000027E-2</v>
      </c>
      <c r="AU167" s="18">
        <f>MAX(0,total_abstraction_km3!AU167-domestic_gross_demand_km3!AU167-industry_water_withdrawal_km3!AU167)</f>
        <v>7.0972060000000003E-2</v>
      </c>
      <c r="AV167" s="18">
        <f>MAX(0,total_abstraction_km3!AV167-domestic_gross_demand_km3!AV167-industry_water_withdrawal_km3!AV167)</f>
        <v>7.7614069999999993E-2</v>
      </c>
      <c r="AW167" s="18">
        <f>MAX(0,total_abstraction_km3!AW167-domestic_gross_demand_km3!AW167-industry_water_withdrawal_km3!AW167)</f>
        <v>7.6458989999999991E-2</v>
      </c>
      <c r="AX167" s="18">
        <f>MAX(0,total_abstraction_km3!AX167-domestic_gross_demand_km3!AX167-industry_water_withdrawal_km3!AX167)</f>
        <v>7.4988989999999991E-2</v>
      </c>
      <c r="AY167" s="18">
        <f>MAX(0,total_abstraction_km3!AY167-domestic_gross_demand_km3!AY167-industry_water_withdrawal_km3!AY167)</f>
        <v>7.5989509999999968E-2</v>
      </c>
      <c r="AZ167" s="18">
        <f>MAX(0,total_abstraction_km3!AZ167-domestic_gross_demand_km3!AZ167-industry_water_withdrawal_km3!AZ167)</f>
        <v>7.7841980000000019E-2</v>
      </c>
      <c r="BA167" s="18">
        <f>MAX(0,total_abstraction_km3!BA167-domestic_gross_demand_km3!BA167-industry_water_withdrawal_km3!BA167)</f>
        <v>7.5393440000000006E-2</v>
      </c>
      <c r="BB167" s="18">
        <f>MAX(0,total_abstraction_km3!BB167-domestic_gross_demand_km3!BB167-industry_water_withdrawal_km3!BB167)</f>
        <v>7.4265769999999995E-2</v>
      </c>
      <c r="BC167" s="18">
        <f>MAX(0,total_abstraction_km3!BC167-domestic_gross_demand_km3!BC167-industry_water_withdrawal_km3!BC167)</f>
        <v>7.6676819999999979E-2</v>
      </c>
      <c r="BD167" s="18">
        <f>MAX(0,total_abstraction_km3!BD167-domestic_gross_demand_km3!BD167-industry_water_withdrawal_km3!BD167)</f>
        <v>7.8058270000000013E-2</v>
      </c>
      <c r="BE167" s="18">
        <f>MAX(0,total_abstraction_km3!BE167-domestic_gross_demand_km3!BE167-industry_water_withdrawal_km3!BE167)</f>
        <v>7.8572629999999991E-2</v>
      </c>
      <c r="BF167" s="18">
        <f>MAX(0,total_abstraction_km3!BF167-domestic_gross_demand_km3!BF167-industry_water_withdrawal_km3!BF167)</f>
        <v>7.4073079999999999E-2</v>
      </c>
      <c r="BG167" s="18">
        <f>MAX(0,total_abstraction_km3!BG167-domestic_gross_demand_km3!BG167-industry_water_withdrawal_km3!BG167)</f>
        <v>7.7775079999999983E-2</v>
      </c>
      <c r="BH167" s="18">
        <f>MAX(0,total_abstraction_km3!BH167-domestic_gross_demand_km3!BH167-industry_water_withdrawal_km3!BH167)</f>
        <v>7.6106439999999997E-2</v>
      </c>
      <c r="BI167" s="18">
        <f>MAX(0,total_abstraction_km3!BI167-domestic_gross_demand_km3!BI167-industry_water_withdrawal_km3!BI167)</f>
        <v>7.3352080000000028E-2</v>
      </c>
      <c r="BJ167" s="18">
        <f>MAX(0,total_abstraction_km3!BJ167-domestic_gross_demand_km3!BJ167-industry_water_withdrawal_km3!BJ167)</f>
        <v>6.942108000000001E-2</v>
      </c>
      <c r="BK167" s="18">
        <f>MAX(0,total_abstraction_km3!BK167-domestic_gross_demand_km3!BK167-industry_water_withdrawal_km3!BK167)</f>
        <v>7.1952080000000015E-2</v>
      </c>
      <c r="BL167" s="18">
        <f>MAX(0,total_abstraction_km3!BL167-domestic_gross_demand_km3!BL167-industry_water_withdrawal_km3!BL167)</f>
        <v>5.0664515517241222E-2</v>
      </c>
      <c r="BM167" s="18">
        <f>MAX(0,total_abstraction_km3!BM167-domestic_gross_demand_km3!BM167-industry_water_withdrawal_km3!BM167)</f>
        <v>1.7658039932786699E-2</v>
      </c>
      <c r="BN167" s="18">
        <f>MAX(0,total_abstraction_km3!BN167-domestic_gross_demand_km3!BN167-industry_water_withdrawal_km3!BN167)</f>
        <v>0</v>
      </c>
      <c r="BO167" s="18">
        <f>MAX(0,total_abstraction_km3!BO167-domestic_gross_demand_km3!BO167-industry_water_withdrawal_km3!BO167)</f>
        <v>0</v>
      </c>
      <c r="BP167" s="18">
        <f>MAX(0,total_abstraction_km3!BP167-domestic_gross_demand_km3!BP167-industry_water_withdrawal_km3!BP167)</f>
        <v>0</v>
      </c>
      <c r="BQ167" s="18">
        <f>MAX(0,total_abstraction_km3!BQ167-domestic_gross_demand_km3!BQ167-industry_water_withdrawal_km3!BQ167)</f>
        <v>0</v>
      </c>
      <c r="BR167" s="18">
        <f>MAX(0,total_abstraction_km3!BR167-domestic_gross_demand_km3!BR167-industry_water_withdrawal_km3!BR167)</f>
        <v>0</v>
      </c>
      <c r="BS167" s="18">
        <f>MAX(0,total_abstraction_km3!BS167-domestic_gross_demand_km3!BS167-industry_water_withdrawal_km3!BS167)</f>
        <v>0</v>
      </c>
      <c r="BT167" s="18">
        <f>MAX(0,total_abstraction_km3!BT167-domestic_gross_demand_km3!BT167-industry_water_withdrawal_km3!BT167)</f>
        <v>1.1181344532283281E-3</v>
      </c>
      <c r="BU167" s="18">
        <f>MAX(0,total_abstraction_km3!BU167-domestic_gross_demand_km3!BU167-industry_water_withdrawal_km3!BU167)</f>
        <v>0</v>
      </c>
      <c r="BV167" s="18">
        <f>MAX(0,total_abstraction_km3!BV167-domestic_gross_demand_km3!BV167-industry_water_withdrawal_km3!BV167)</f>
        <v>0</v>
      </c>
      <c r="BW167" s="18">
        <f>MAX(0,total_abstraction_km3!BW167-domestic_gross_demand_km3!BW167-industry_water_withdrawal_km3!BW167)</f>
        <v>2.4259213999999994E-2</v>
      </c>
      <c r="BX167" s="18">
        <f>MAX(0,total_abstraction_km3!BX167-domestic_gross_demand_km3!BX167-industry_water_withdrawal_km3!BX167)</f>
        <v>1.7254702182599145E-4</v>
      </c>
      <c r="BY167" s="18">
        <f>MAX(0,total_abstraction_km3!BY167-domestic_gross_demand_km3!BY167-industry_water_withdrawal_km3!BY167)</f>
        <v>2.7513123999999993E-2</v>
      </c>
      <c r="BZ167" s="18">
        <f>MAX(0,total_abstraction_km3!BZ167-domestic_gross_demand_km3!BZ167-industry_water_withdrawal_km3!BZ167)</f>
        <v>1.9676272744182529E-3</v>
      </c>
      <c r="CA167" s="18">
        <f>MAX(0,total_abstraction_km3!CA167-domestic_gross_demand_km3!CA167-industry_water_withdrawal_km3!CA167)</f>
        <v>3.1729092E-2</v>
      </c>
      <c r="CB167" s="18">
        <f>MAX(0,total_abstraction_km3!CB167-domestic_gross_demand_km3!CB167-industry_water_withdrawal_km3!CB167)</f>
        <v>1.7355477064273135E-5</v>
      </c>
      <c r="CC167" s="18">
        <f>MAX(0,total_abstraction_km3!CC167-domestic_gross_demand_km3!CC167-industry_water_withdrawal_km3!CC167)</f>
        <v>3.4522302000000012E-2</v>
      </c>
      <c r="CD167" s="18">
        <f>MAX(0,total_abstraction_km3!CD167-domestic_gross_demand_km3!CD167-industry_water_withdrawal_km3!CD167)</f>
        <v>6.6822975622032334E-4</v>
      </c>
      <c r="CE167" s="18">
        <f>MAX(0,total_abstraction_km3!CE167-domestic_gross_demand_km3!CE167-industry_water_withdrawal_km3!CE167)</f>
        <v>4.1968530000000004E-2</v>
      </c>
      <c r="CF167" s="18">
        <f>MAX(0,total_abstraction_km3!CF167-domestic_gross_demand_km3!CF167-industry_water_withdrawal_km3!CF167)</f>
        <v>3.0640286779957549E-3</v>
      </c>
      <c r="CG167" s="18">
        <f>MAX(0,total_abstraction_km3!CG167-domestic_gross_demand_km3!CG167-industry_water_withdrawal_km3!CG167)</f>
        <v>4.4567259999999997E-2</v>
      </c>
      <c r="CH167" s="18">
        <f>MAX(0,total_abstraction_km3!CH167-domestic_gross_demand_km3!CH167-industry_water_withdrawal_km3!CH167)</f>
        <v>0</v>
      </c>
      <c r="CI167" s="18">
        <f>MAX(0,total_abstraction_km3!CI167-domestic_gross_demand_km3!CI167-industry_water_withdrawal_km3!CI167)</f>
        <v>4.8731874000000001E-2</v>
      </c>
      <c r="CJ167" s="18">
        <f>MAX(0,total_abstraction_km3!CJ167-domestic_gross_demand_km3!CJ167-industry_water_withdrawal_km3!CJ167)</f>
        <v>0</v>
      </c>
      <c r="CK167" s="18">
        <f>MAX(0,total_abstraction_km3!CK167-domestic_gross_demand_km3!CK167-industry_water_withdrawal_km3!CK167)</f>
        <v>6.4374799999999982E-2</v>
      </c>
      <c r="CL167" s="18">
        <f>MAX(0,total_abstraction_km3!CL167-domestic_gross_demand_km3!CL167-industry_water_withdrawal_km3!CL167)</f>
        <v>2.9548512326214834E-3</v>
      </c>
      <c r="CM167" s="18">
        <f>MAX(0,total_abstraction_km3!CM167-domestic_gross_demand_km3!CM167-industry_water_withdrawal_km3!CM167)</f>
        <v>7.4146532000000001E-2</v>
      </c>
      <c r="CN167" s="18">
        <f>MAX(0,total_abstraction_km3!CN167-domestic_gross_demand_km3!CN167-industry_water_withdrawal_km3!CN167)</f>
        <v>2.3058424448709341E-3</v>
      </c>
      <c r="CO167" s="18">
        <f>MAX(0,total_abstraction_km3!CO167-domestic_gross_demand_km3!CO167-industry_water_withdrawal_km3!CO167)</f>
        <v>7.6033504000000043E-2</v>
      </c>
      <c r="CP167" s="18">
        <f>MAX(0,total_abstraction_km3!CP167-domestic_gross_demand_km3!CP167-industry_water_withdrawal_km3!CP167)</f>
        <v>0</v>
      </c>
      <c r="CQ167" s="18">
        <f>MAX(0,total_abstraction_km3!CQ167-domestic_gross_demand_km3!CQ167-industry_water_withdrawal_km3!CQ167)</f>
        <v>7.6917099999999988E-2</v>
      </c>
      <c r="CR167" s="18">
        <f>MAX(0,total_abstraction_km3!CR167-domestic_gross_demand_km3!CR167-industry_water_withdrawal_km3!CR167)</f>
        <v>0</v>
      </c>
      <c r="CS167" s="18">
        <f>MAX(0,total_abstraction_km3!CS167-domestic_gross_demand_km3!CS167-industry_water_withdrawal_km3!CS167)</f>
        <v>7.1575079999999999E-2</v>
      </c>
      <c r="CT167" s="18">
        <f>MAX(0,total_abstraction_km3!CT167-domestic_gross_demand_km3!CT167-industry_water_withdrawal_km3!CT167)</f>
        <v>1.9924324329823702E-3</v>
      </c>
    </row>
    <row r="168" spans="1:98" x14ac:dyDescent="0.25">
      <c r="A168" s="18">
        <v>25</v>
      </c>
      <c r="B168" s="18" t="s">
        <v>2077</v>
      </c>
      <c r="C168" s="18" t="s">
        <v>445</v>
      </c>
      <c r="D168" s="18" t="s">
        <v>412</v>
      </c>
      <c r="E168" s="18" t="s">
        <v>446</v>
      </c>
      <c r="F168" s="18" t="e">
        <f>MAX(0,total_abstraction_km3!F168-domestic_gross_demand_km3!F168-industry_water_withdrawal_km3!F168)</f>
        <v>#VALUE!</v>
      </c>
      <c r="G168" s="18" t="e">
        <f>MAX(0,total_abstraction_km3!G168-domestic_gross_demand_km3!G168-industry_water_withdrawal_km3!G168)</f>
        <v>#VALUE!</v>
      </c>
      <c r="H168" s="18" t="e">
        <f>MAX(0,total_abstraction_km3!H168-domestic_gross_demand_km3!H168-industry_water_withdrawal_km3!H168)</f>
        <v>#VALUE!</v>
      </c>
      <c r="I168" s="18" t="e">
        <f>MAX(0,total_abstraction_km3!I168-domestic_gross_demand_km3!I168-industry_water_withdrawal_km3!I168)</f>
        <v>#VALUE!</v>
      </c>
      <c r="J168" s="18" t="e">
        <f>MAX(0,total_abstraction_km3!J168-domestic_gross_demand_km3!J168-industry_water_withdrawal_km3!J168)</f>
        <v>#VALUE!</v>
      </c>
      <c r="K168" s="18" t="e">
        <f>MAX(0,total_abstraction_km3!K168-domestic_gross_demand_km3!K168-industry_water_withdrawal_km3!K168)</f>
        <v>#VALUE!</v>
      </c>
      <c r="L168" s="18" t="e">
        <f>MAX(0,total_abstraction_km3!L168-domestic_gross_demand_km3!L168-industry_water_withdrawal_km3!L168)</f>
        <v>#VALUE!</v>
      </c>
      <c r="M168" s="18" t="e">
        <f>MAX(0,total_abstraction_km3!M168-domestic_gross_demand_km3!M168-industry_water_withdrawal_km3!M168)</f>
        <v>#VALUE!</v>
      </c>
      <c r="N168" s="18" t="e">
        <f>MAX(0,total_abstraction_km3!N168-domestic_gross_demand_km3!N168-industry_water_withdrawal_km3!N168)</f>
        <v>#VALUE!</v>
      </c>
      <c r="O168" s="18" t="e">
        <f>MAX(0,total_abstraction_km3!O168-domestic_gross_demand_km3!O168-industry_water_withdrawal_km3!O168)</f>
        <v>#VALUE!</v>
      </c>
      <c r="P168" s="18" t="e">
        <f>MAX(0,total_abstraction_km3!P168-domestic_gross_demand_km3!P168-industry_water_withdrawal_km3!P168)</f>
        <v>#VALUE!</v>
      </c>
      <c r="Q168" s="18" t="e">
        <f>MAX(0,total_abstraction_km3!Q168-domestic_gross_demand_km3!Q168-industry_water_withdrawal_km3!Q168)</f>
        <v>#VALUE!</v>
      </c>
      <c r="R168" s="18" t="e">
        <f>MAX(0,total_abstraction_km3!R168-domestic_gross_demand_km3!R168-industry_water_withdrawal_km3!R168)</f>
        <v>#VALUE!</v>
      </c>
      <c r="S168" s="18" t="e">
        <f>MAX(0,total_abstraction_km3!S168-domestic_gross_demand_km3!S168-industry_water_withdrawal_km3!S168)</f>
        <v>#VALUE!</v>
      </c>
      <c r="T168" s="18" t="e">
        <f>MAX(0,total_abstraction_km3!T168-domestic_gross_demand_km3!T168-industry_water_withdrawal_km3!T168)</f>
        <v>#VALUE!</v>
      </c>
      <c r="U168" s="18" t="e">
        <f>MAX(0,total_abstraction_km3!U168-domestic_gross_demand_km3!U168-industry_water_withdrawal_km3!U168)</f>
        <v>#VALUE!</v>
      </c>
      <c r="V168" s="18" t="e">
        <f>MAX(0,total_abstraction_km3!V168-domestic_gross_demand_km3!V168-industry_water_withdrawal_km3!V168)</f>
        <v>#VALUE!</v>
      </c>
      <c r="W168" s="18" t="e">
        <f>MAX(0,total_abstraction_km3!W168-domestic_gross_demand_km3!W168-industry_water_withdrawal_km3!W168)</f>
        <v>#VALUE!</v>
      </c>
      <c r="X168" s="18" t="e">
        <f>MAX(0,total_abstraction_km3!X168-domestic_gross_demand_km3!X168-industry_water_withdrawal_km3!X168)</f>
        <v>#VALUE!</v>
      </c>
      <c r="Y168" s="18" t="e">
        <f>MAX(0,total_abstraction_km3!Y168-domestic_gross_demand_km3!Y168-industry_water_withdrawal_km3!Y168)</f>
        <v>#VALUE!</v>
      </c>
      <c r="Z168" s="18" t="e">
        <f>MAX(0,total_abstraction_km3!Z168-domestic_gross_demand_km3!Z168-industry_water_withdrawal_km3!Z168)</f>
        <v>#VALUE!</v>
      </c>
      <c r="AA168" s="18" t="e">
        <f>MAX(0,total_abstraction_km3!AA168-domestic_gross_demand_km3!AA168-industry_water_withdrawal_km3!AA168)</f>
        <v>#VALUE!</v>
      </c>
      <c r="AB168" s="18" t="e">
        <f>MAX(0,total_abstraction_km3!AB168-domestic_gross_demand_km3!AB168-industry_water_withdrawal_km3!AB168)</f>
        <v>#VALUE!</v>
      </c>
      <c r="AC168" s="18" t="e">
        <f>MAX(0,total_abstraction_km3!AC168-domestic_gross_demand_km3!AC168-industry_water_withdrawal_km3!AC168)</f>
        <v>#VALUE!</v>
      </c>
      <c r="AD168" s="18" t="e">
        <f>MAX(0,total_abstraction_km3!AD168-domestic_gross_demand_km3!AD168-industry_water_withdrawal_km3!AD168)</f>
        <v>#VALUE!</v>
      </c>
      <c r="AE168" s="18" t="e">
        <f>MAX(0,total_abstraction_km3!AE168-domestic_gross_demand_km3!AE168-industry_water_withdrawal_km3!AE168)</f>
        <v>#VALUE!</v>
      </c>
      <c r="AF168" s="18" t="e">
        <f>MAX(0,total_abstraction_km3!AF168-domestic_gross_demand_km3!AF168-industry_water_withdrawal_km3!AF168)</f>
        <v>#VALUE!</v>
      </c>
      <c r="AG168" s="18" t="e">
        <f>MAX(0,total_abstraction_km3!AG168-domestic_gross_demand_km3!AG168-industry_water_withdrawal_km3!AG168)</f>
        <v>#VALUE!</v>
      </c>
      <c r="AH168" s="18" t="e">
        <f>MAX(0,total_abstraction_km3!AH168-domestic_gross_demand_km3!AH168-industry_water_withdrawal_km3!AH168)</f>
        <v>#VALUE!</v>
      </c>
      <c r="AI168" s="18" t="e">
        <f>MAX(0,total_abstraction_km3!AI168-domestic_gross_demand_km3!AI168-industry_water_withdrawal_km3!AI168)</f>
        <v>#VALUE!</v>
      </c>
      <c r="AJ168" s="18" t="e">
        <f>MAX(0,total_abstraction_km3!AJ168-domestic_gross_demand_km3!AJ168-industry_water_withdrawal_km3!AJ168)</f>
        <v>#VALUE!</v>
      </c>
      <c r="AK168" s="18" t="e">
        <f>MAX(0,total_abstraction_km3!AK168-domestic_gross_demand_km3!AK168-industry_water_withdrawal_km3!AK168)</f>
        <v>#VALUE!</v>
      </c>
      <c r="AL168" s="18" t="e">
        <f>MAX(0,total_abstraction_km3!AL168-domestic_gross_demand_km3!AL168-industry_water_withdrawal_km3!AL168)</f>
        <v>#VALUE!</v>
      </c>
      <c r="AM168" s="18" t="e">
        <f>MAX(0,total_abstraction_km3!AM168-domestic_gross_demand_km3!AM168-industry_water_withdrawal_km3!AM168)</f>
        <v>#VALUE!</v>
      </c>
      <c r="AN168" s="18" t="e">
        <f>MAX(0,total_abstraction_km3!AN168-domestic_gross_demand_km3!AN168-industry_water_withdrawal_km3!AN168)</f>
        <v>#VALUE!</v>
      </c>
      <c r="AO168" s="18" t="e">
        <f>MAX(0,total_abstraction_km3!AO168-domestic_gross_demand_km3!AO168-industry_water_withdrawal_km3!AO168)</f>
        <v>#VALUE!</v>
      </c>
      <c r="AP168" s="18" t="e">
        <f>MAX(0,total_abstraction_km3!AP168-domestic_gross_demand_km3!AP168-industry_water_withdrawal_km3!AP168)</f>
        <v>#VALUE!</v>
      </c>
      <c r="AQ168" s="18" t="e">
        <f>MAX(0,total_abstraction_km3!AQ168-domestic_gross_demand_km3!AQ168-industry_water_withdrawal_km3!AQ168)</f>
        <v>#VALUE!</v>
      </c>
      <c r="AR168" s="18" t="e">
        <f>MAX(0,total_abstraction_km3!AR168-domestic_gross_demand_km3!AR168-industry_water_withdrawal_km3!AR168)</f>
        <v>#VALUE!</v>
      </c>
      <c r="AS168" s="18" t="e">
        <f>MAX(0,total_abstraction_km3!AS168-domestic_gross_demand_km3!AS168-industry_water_withdrawal_km3!AS168)</f>
        <v>#VALUE!</v>
      </c>
      <c r="AT168" s="18" t="e">
        <f>MAX(0,total_abstraction_km3!AT168-domestic_gross_demand_km3!AT168-industry_water_withdrawal_km3!AT168)</f>
        <v>#VALUE!</v>
      </c>
      <c r="AU168" s="18" t="e">
        <f>MAX(0,total_abstraction_km3!AU168-domestic_gross_demand_km3!AU168-industry_water_withdrawal_km3!AU168)</f>
        <v>#VALUE!</v>
      </c>
      <c r="AV168" s="18" t="e">
        <f>MAX(0,total_abstraction_km3!AV168-domestic_gross_demand_km3!AV168-industry_water_withdrawal_km3!AV168)</f>
        <v>#VALUE!</v>
      </c>
      <c r="AW168" s="18" t="e">
        <f>MAX(0,total_abstraction_km3!AW168-domestic_gross_demand_km3!AW168-industry_water_withdrawal_km3!AW168)</f>
        <v>#VALUE!</v>
      </c>
      <c r="AX168" s="18" t="e">
        <f>MAX(0,total_abstraction_km3!AX168-domestic_gross_demand_km3!AX168-industry_water_withdrawal_km3!AX168)</f>
        <v>#VALUE!</v>
      </c>
      <c r="AY168" s="18" t="e">
        <f>MAX(0,total_abstraction_km3!AY168-domestic_gross_demand_km3!AY168-industry_water_withdrawal_km3!AY168)</f>
        <v>#VALUE!</v>
      </c>
      <c r="AZ168" s="18" t="e">
        <f>MAX(0,total_abstraction_km3!AZ168-domestic_gross_demand_km3!AZ168-industry_water_withdrawal_km3!AZ168)</f>
        <v>#VALUE!</v>
      </c>
      <c r="BA168" s="18" t="e">
        <f>MAX(0,total_abstraction_km3!BA168-domestic_gross_demand_km3!BA168-industry_water_withdrawal_km3!BA168)</f>
        <v>#VALUE!</v>
      </c>
      <c r="BB168" s="18" t="e">
        <f>MAX(0,total_abstraction_km3!BB168-domestic_gross_demand_km3!BB168-industry_water_withdrawal_km3!BB168)</f>
        <v>#VALUE!</v>
      </c>
      <c r="BC168" s="18" t="e">
        <f>MAX(0,total_abstraction_km3!BC168-domestic_gross_demand_km3!BC168-industry_water_withdrawal_km3!BC168)</f>
        <v>#VALUE!</v>
      </c>
      <c r="BD168" s="18" t="e">
        <f>MAX(0,total_abstraction_km3!BD168-domestic_gross_demand_km3!BD168-industry_water_withdrawal_km3!BD168)</f>
        <v>#VALUE!</v>
      </c>
      <c r="BE168" s="18" t="e">
        <f>MAX(0,total_abstraction_km3!BE168-domestic_gross_demand_km3!BE168-industry_water_withdrawal_km3!BE168)</f>
        <v>#VALUE!</v>
      </c>
      <c r="BF168" s="18" t="e">
        <f>MAX(0,total_abstraction_km3!BF168-domestic_gross_demand_km3!BF168-industry_water_withdrawal_km3!BF168)</f>
        <v>#VALUE!</v>
      </c>
      <c r="BG168" s="18" t="e">
        <f>MAX(0,total_abstraction_km3!BG168-domestic_gross_demand_km3!BG168-industry_water_withdrawal_km3!BG168)</f>
        <v>#VALUE!</v>
      </c>
      <c r="BH168" s="18" t="e">
        <f>MAX(0,total_abstraction_km3!BH168-domestic_gross_demand_km3!BH168-industry_water_withdrawal_km3!BH168)</f>
        <v>#VALUE!</v>
      </c>
      <c r="BI168" s="18" t="e">
        <f>MAX(0,total_abstraction_km3!BI168-domestic_gross_demand_km3!BI168-industry_water_withdrawal_km3!BI168)</f>
        <v>#VALUE!</v>
      </c>
      <c r="BJ168" s="18" t="e">
        <f>MAX(0,total_abstraction_km3!BJ168-domestic_gross_demand_km3!BJ168-industry_water_withdrawal_km3!BJ168)</f>
        <v>#VALUE!</v>
      </c>
      <c r="BK168" s="18" t="e">
        <f>MAX(0,total_abstraction_km3!BK168-domestic_gross_demand_km3!BK168-industry_water_withdrawal_km3!BK168)</f>
        <v>#VALUE!</v>
      </c>
      <c r="BL168" s="18" t="e">
        <f>MAX(0,total_abstraction_km3!BL168-domestic_gross_demand_km3!BL168-industry_water_withdrawal_km3!BL168)</f>
        <v>#VALUE!</v>
      </c>
      <c r="BM168" s="18" t="e">
        <f>MAX(0,total_abstraction_km3!BM168-domestic_gross_demand_km3!BM168-industry_water_withdrawal_km3!BM168)</f>
        <v>#VALUE!</v>
      </c>
      <c r="BN168" s="18" t="e">
        <f>MAX(0,total_abstraction_km3!BN168-domestic_gross_demand_km3!BN168-industry_water_withdrawal_km3!BN168)</f>
        <v>#VALUE!</v>
      </c>
      <c r="BO168" s="18" t="e">
        <f>MAX(0,total_abstraction_km3!BO168-domestic_gross_demand_km3!BO168-industry_water_withdrawal_km3!BO168)</f>
        <v>#VALUE!</v>
      </c>
      <c r="BP168" s="18" t="e">
        <f>MAX(0,total_abstraction_km3!BP168-domestic_gross_demand_km3!BP168-industry_water_withdrawal_km3!BP168)</f>
        <v>#VALUE!</v>
      </c>
      <c r="BQ168" s="18" t="e">
        <f>MAX(0,total_abstraction_km3!BQ168-domestic_gross_demand_km3!BQ168-industry_water_withdrawal_km3!BQ168)</f>
        <v>#VALUE!</v>
      </c>
      <c r="BR168" s="18" t="e">
        <f>MAX(0,total_abstraction_km3!BR168-domestic_gross_demand_km3!BR168-industry_water_withdrawal_km3!BR168)</f>
        <v>#VALUE!</v>
      </c>
      <c r="BS168" s="18" t="e">
        <f>MAX(0,total_abstraction_km3!BS168-domestic_gross_demand_km3!BS168-industry_water_withdrawal_km3!BS168)</f>
        <v>#VALUE!</v>
      </c>
      <c r="BT168" s="18" t="e">
        <f>MAX(0,total_abstraction_km3!BT168-domestic_gross_demand_km3!BT168-industry_water_withdrawal_km3!BT168)</f>
        <v>#VALUE!</v>
      </c>
      <c r="BU168" s="18" t="e">
        <f>MAX(0,total_abstraction_km3!BU168-domestic_gross_demand_km3!BU168-industry_water_withdrawal_km3!BU168)</f>
        <v>#VALUE!</v>
      </c>
      <c r="BV168" s="18" t="e">
        <f>MAX(0,total_abstraction_km3!BV168-domestic_gross_demand_km3!BV168-industry_water_withdrawal_km3!BV168)</f>
        <v>#VALUE!</v>
      </c>
      <c r="BW168" s="18" t="e">
        <f>MAX(0,total_abstraction_km3!BW168-domestic_gross_demand_km3!BW168-industry_water_withdrawal_km3!BW168)</f>
        <v>#VALUE!</v>
      </c>
      <c r="BX168" s="18" t="e">
        <f>MAX(0,total_abstraction_km3!BX168-domestic_gross_demand_km3!BX168-industry_water_withdrawal_km3!BX168)</f>
        <v>#VALUE!</v>
      </c>
      <c r="BY168" s="18" t="e">
        <f>MAX(0,total_abstraction_km3!BY168-domestic_gross_demand_km3!BY168-industry_water_withdrawal_km3!BY168)</f>
        <v>#VALUE!</v>
      </c>
      <c r="BZ168" s="18" t="e">
        <f>MAX(0,total_abstraction_km3!BZ168-domestic_gross_demand_km3!BZ168-industry_water_withdrawal_km3!BZ168)</f>
        <v>#VALUE!</v>
      </c>
      <c r="CA168" s="18" t="e">
        <f>MAX(0,total_abstraction_km3!CA168-domestic_gross_demand_km3!CA168-industry_water_withdrawal_km3!CA168)</f>
        <v>#VALUE!</v>
      </c>
      <c r="CB168" s="18" t="e">
        <f>MAX(0,total_abstraction_km3!CB168-domestic_gross_demand_km3!CB168-industry_water_withdrawal_km3!CB168)</f>
        <v>#VALUE!</v>
      </c>
      <c r="CC168" s="18" t="e">
        <f>MAX(0,total_abstraction_km3!CC168-domestic_gross_demand_km3!CC168-industry_water_withdrawal_km3!CC168)</f>
        <v>#VALUE!</v>
      </c>
      <c r="CD168" s="18" t="e">
        <f>MAX(0,total_abstraction_km3!CD168-domestic_gross_demand_km3!CD168-industry_water_withdrawal_km3!CD168)</f>
        <v>#VALUE!</v>
      </c>
      <c r="CE168" s="18" t="e">
        <f>MAX(0,total_abstraction_km3!CE168-domestic_gross_demand_km3!CE168-industry_water_withdrawal_km3!CE168)</f>
        <v>#VALUE!</v>
      </c>
      <c r="CF168" s="18" t="e">
        <f>MAX(0,total_abstraction_km3!CF168-domestic_gross_demand_km3!CF168-industry_water_withdrawal_km3!CF168)</f>
        <v>#VALUE!</v>
      </c>
      <c r="CG168" s="18" t="e">
        <f>MAX(0,total_abstraction_km3!CG168-domestic_gross_demand_km3!CG168-industry_water_withdrawal_km3!CG168)</f>
        <v>#VALUE!</v>
      </c>
      <c r="CH168" s="18" t="e">
        <f>MAX(0,total_abstraction_km3!CH168-domestic_gross_demand_km3!CH168-industry_water_withdrawal_km3!CH168)</f>
        <v>#VALUE!</v>
      </c>
      <c r="CI168" s="18" t="e">
        <f>MAX(0,total_abstraction_km3!CI168-domestic_gross_demand_km3!CI168-industry_water_withdrawal_km3!CI168)</f>
        <v>#VALUE!</v>
      </c>
      <c r="CJ168" s="18" t="e">
        <f>MAX(0,total_abstraction_km3!CJ168-domestic_gross_demand_km3!CJ168-industry_water_withdrawal_km3!CJ168)</f>
        <v>#VALUE!</v>
      </c>
      <c r="CK168" s="18" t="e">
        <f>MAX(0,total_abstraction_km3!CK168-domestic_gross_demand_km3!CK168-industry_water_withdrawal_km3!CK168)</f>
        <v>#VALUE!</v>
      </c>
      <c r="CL168" s="18" t="e">
        <f>MAX(0,total_abstraction_km3!CL168-domestic_gross_demand_km3!CL168-industry_water_withdrawal_km3!CL168)</f>
        <v>#VALUE!</v>
      </c>
      <c r="CM168" s="18" t="e">
        <f>MAX(0,total_abstraction_km3!CM168-domestic_gross_demand_km3!CM168-industry_water_withdrawal_km3!CM168)</f>
        <v>#VALUE!</v>
      </c>
      <c r="CN168" s="18" t="e">
        <f>MAX(0,total_abstraction_km3!CN168-domestic_gross_demand_km3!CN168-industry_water_withdrawal_km3!CN168)</f>
        <v>#VALUE!</v>
      </c>
      <c r="CO168" s="18" t="e">
        <f>MAX(0,total_abstraction_km3!CO168-domestic_gross_demand_km3!CO168-industry_water_withdrawal_km3!CO168)</f>
        <v>#VALUE!</v>
      </c>
      <c r="CP168" s="18" t="e">
        <f>MAX(0,total_abstraction_km3!CP168-domestic_gross_demand_km3!CP168-industry_water_withdrawal_km3!CP168)</f>
        <v>#VALUE!</v>
      </c>
      <c r="CQ168" s="18" t="e">
        <f>MAX(0,total_abstraction_km3!CQ168-domestic_gross_demand_km3!CQ168-industry_water_withdrawal_km3!CQ168)</f>
        <v>#VALUE!</v>
      </c>
      <c r="CR168" s="18" t="e">
        <f>MAX(0,total_abstraction_km3!CR168-domestic_gross_demand_km3!CR168-industry_water_withdrawal_km3!CR168)</f>
        <v>#VALUE!</v>
      </c>
      <c r="CS168" s="18" t="e">
        <f>MAX(0,total_abstraction_km3!CS168-domestic_gross_demand_km3!CS168-industry_water_withdrawal_km3!CS168)</f>
        <v>#VALUE!</v>
      </c>
      <c r="CT168" s="18" t="e">
        <f>MAX(0,total_abstraction_km3!CT168-domestic_gross_demand_km3!CT168-industry_water_withdrawal_km3!CT168)</f>
        <v>#VALUE!</v>
      </c>
    </row>
    <row r="169" spans="1:98" x14ac:dyDescent="0.25">
      <c r="A169" s="18">
        <v>26</v>
      </c>
      <c r="B169" s="18" t="s">
        <v>2078</v>
      </c>
      <c r="C169" s="18" t="s">
        <v>447</v>
      </c>
      <c r="D169" s="18" t="s">
        <v>426</v>
      </c>
      <c r="E169" s="18" t="s">
        <v>38</v>
      </c>
      <c r="F169" s="18">
        <f>MAX(0,total_abstraction_km3!F169-domestic_gross_demand_km3!F169-industry_water_withdrawal_km3!F169)</f>
        <v>4.0317499999999985E-2</v>
      </c>
      <c r="G169" s="18">
        <f>MAX(0,total_abstraction_km3!G169-domestic_gross_demand_km3!G169-industry_water_withdrawal_km3!G169)</f>
        <v>4.9824500000000001E-2</v>
      </c>
      <c r="H169" s="18">
        <f>MAX(0,total_abstraction_km3!H169-domestic_gross_demand_km3!H169-industry_water_withdrawal_km3!H169)</f>
        <v>4.24883E-2</v>
      </c>
      <c r="I169" s="18">
        <f>MAX(0,total_abstraction_km3!I169-domestic_gross_demand_km3!I169-industry_water_withdrawal_km3!I169)</f>
        <v>4.0648999999999991E-2</v>
      </c>
      <c r="J169" s="18">
        <f>MAX(0,total_abstraction_km3!J169-domestic_gross_demand_km3!J169-industry_water_withdrawal_km3!J169)</f>
        <v>4.2789099999999997E-2</v>
      </c>
      <c r="K169" s="18">
        <f>MAX(0,total_abstraction_km3!K169-domestic_gross_demand_km3!K169-industry_water_withdrawal_km3!K169)</f>
        <v>5.2075999999999997E-2</v>
      </c>
      <c r="L169" s="18">
        <f>MAX(0,total_abstraction_km3!L169-domestic_gross_demand_km3!L169-industry_water_withdrawal_km3!L169)</f>
        <v>4.1489400000000003E-2</v>
      </c>
      <c r="M169" s="18">
        <f>MAX(0,total_abstraction_km3!M169-domestic_gross_demand_km3!M169-industry_water_withdrawal_km3!M169)</f>
        <v>4.3131499999999982E-2</v>
      </c>
      <c r="N169" s="18">
        <f>MAX(0,total_abstraction_km3!N169-domestic_gross_demand_km3!N169-industry_water_withdrawal_km3!N169)</f>
        <v>4.3926099999999982E-2</v>
      </c>
      <c r="O169" s="18">
        <f>MAX(0,total_abstraction_km3!O169-domestic_gross_demand_km3!O169-industry_water_withdrawal_km3!O169)</f>
        <v>5.1383600000000001E-2</v>
      </c>
      <c r="P169" s="18">
        <f>MAX(0,total_abstraction_km3!P169-domestic_gross_demand_km3!P169-industry_water_withdrawal_km3!P169)</f>
        <v>5.7963300000000009E-2</v>
      </c>
      <c r="Q169" s="18">
        <f>MAX(0,total_abstraction_km3!Q169-domestic_gross_demand_km3!Q169-industry_water_withdrawal_km3!Q169)</f>
        <v>5.3807500000000008E-2</v>
      </c>
      <c r="R169" s="18">
        <f>MAX(0,total_abstraction_km3!R169-domestic_gross_demand_km3!R169-industry_water_withdrawal_km3!R169)</f>
        <v>5.2508099999999988E-2</v>
      </c>
      <c r="S169" s="18">
        <f>MAX(0,total_abstraction_km3!S169-domestic_gross_demand_km3!S169-industry_water_withdrawal_km3!S169)</f>
        <v>5.130789999999999E-2</v>
      </c>
      <c r="T169" s="18">
        <f>MAX(0,total_abstraction_km3!T169-domestic_gross_demand_km3!T169-industry_water_withdrawal_km3!T169)</f>
        <v>4.7862100000000012E-2</v>
      </c>
      <c r="U169" s="18">
        <f>MAX(0,total_abstraction_km3!U169-domestic_gross_demand_km3!U169-industry_water_withdrawal_km3!U169)</f>
        <v>5.4511499999999997E-2</v>
      </c>
      <c r="V169" s="18">
        <f>MAX(0,total_abstraction_km3!V169-domestic_gross_demand_km3!V169-industry_water_withdrawal_km3!V169)</f>
        <v>4.8301699999999996E-2</v>
      </c>
      <c r="W169" s="18">
        <f>MAX(0,total_abstraction_km3!W169-domestic_gross_demand_km3!W169-industry_water_withdrawal_km3!W169)</f>
        <v>6.4710499999999976E-2</v>
      </c>
      <c r="X169" s="18">
        <f>MAX(0,total_abstraction_km3!X169-domestic_gross_demand_km3!X169-industry_water_withdrawal_km3!X169)</f>
        <v>6.2056899999999984E-2</v>
      </c>
      <c r="Y169" s="18">
        <f>MAX(0,total_abstraction_km3!Y169-domestic_gross_demand_km3!Y169-industry_water_withdrawal_km3!Y169)</f>
        <v>5.37901E-2</v>
      </c>
      <c r="Z169" s="18">
        <f>MAX(0,total_abstraction_km3!Z169-domestic_gross_demand_km3!Z169-industry_water_withdrawal_km3!Z169)</f>
        <v>7.4297800000000011E-2</v>
      </c>
      <c r="AA169" s="18">
        <f>MAX(0,total_abstraction_km3!AA169-domestic_gross_demand_km3!AA169-industry_water_withdrawal_km3!AA169)</f>
        <v>9.5001800000000011E-2</v>
      </c>
      <c r="AB169" s="18">
        <f>MAX(0,total_abstraction_km3!AB169-domestic_gross_demand_km3!AB169-industry_water_withdrawal_km3!AB169)</f>
        <v>0.1042005</v>
      </c>
      <c r="AC169" s="18">
        <f>MAX(0,total_abstraction_km3!AC169-domestic_gross_demand_km3!AC169-industry_water_withdrawal_km3!AC169)</f>
        <v>9.8712300000000017E-2</v>
      </c>
      <c r="AD169" s="18">
        <f>MAX(0,total_abstraction_km3!AD169-domestic_gross_demand_km3!AD169-industry_water_withdrawal_km3!AD169)</f>
        <v>8.5504700000000003E-2</v>
      </c>
      <c r="AE169" s="18">
        <f>MAX(0,total_abstraction_km3!AE169-domestic_gross_demand_km3!AE169-industry_water_withdrawal_km3!AE169)</f>
        <v>0.12524470000000001</v>
      </c>
      <c r="AF169" s="18">
        <f>MAX(0,total_abstraction_km3!AF169-domestic_gross_demand_km3!AF169-industry_water_withdrawal_km3!AF169)</f>
        <v>9.8237200000000025E-2</v>
      </c>
      <c r="AG169" s="18">
        <f>MAX(0,total_abstraction_km3!AG169-domestic_gross_demand_km3!AG169-industry_water_withdrawal_km3!AG169)</f>
        <v>4.2324500000000001E-2</v>
      </c>
      <c r="AH169" s="18">
        <f>MAX(0,total_abstraction_km3!AH169-domestic_gross_demand_km3!AH169-industry_water_withdrawal_km3!AH169)</f>
        <v>5.0776399999999992E-2</v>
      </c>
      <c r="AI169" s="18">
        <f>MAX(0,total_abstraction_km3!AI169-domestic_gross_demand_km3!AI169-industry_water_withdrawal_km3!AI169)</f>
        <v>5.8934800000000009E-2</v>
      </c>
      <c r="AJ169" s="18">
        <f>MAX(0,total_abstraction_km3!AJ169-domestic_gross_demand_km3!AJ169-industry_water_withdrawal_km3!AJ169)</f>
        <v>5.5451899999999991E-2</v>
      </c>
      <c r="AK169" s="18">
        <f>MAX(0,total_abstraction_km3!AK169-domestic_gross_demand_km3!AK169-industry_water_withdrawal_km3!AK169)</f>
        <v>5.65108E-2</v>
      </c>
      <c r="AL169" s="18">
        <f>MAX(0,total_abstraction_km3!AL169-domestic_gross_demand_km3!AL169-industry_water_withdrawal_km3!AL169)</f>
        <v>5.6589099999999989E-2</v>
      </c>
      <c r="AM169" s="18">
        <f>MAX(0,total_abstraction_km3!AM169-domestic_gross_demand_km3!AM169-industry_water_withdrawal_km3!AM169)</f>
        <v>6.803519999999999E-2</v>
      </c>
      <c r="AN169" s="18">
        <f>MAX(0,total_abstraction_km3!AN169-domestic_gross_demand_km3!AN169-industry_water_withdrawal_km3!AN169)</f>
        <v>5.3265699999999985E-2</v>
      </c>
      <c r="AO169" s="18">
        <f>MAX(0,total_abstraction_km3!AO169-domestic_gross_demand_km3!AO169-industry_water_withdrawal_km3!AO169)</f>
        <v>4.9539599999999989E-2</v>
      </c>
      <c r="AP169" s="18">
        <f>MAX(0,total_abstraction_km3!AP169-domestic_gross_demand_km3!AP169-industry_water_withdrawal_km3!AP169)</f>
        <v>5.8359900000000006E-2</v>
      </c>
      <c r="AQ169" s="18">
        <f>MAX(0,total_abstraction_km3!AQ169-domestic_gross_demand_km3!AQ169-industry_water_withdrawal_km3!AQ169)</f>
        <v>5.4763800000000015E-2</v>
      </c>
      <c r="AR169" s="18">
        <f>MAX(0,total_abstraction_km3!AR169-domestic_gross_demand_km3!AR169-industry_water_withdrawal_km3!AR169)</f>
        <v>4.6006999999999992E-2</v>
      </c>
      <c r="AS169" s="18">
        <f>MAX(0,total_abstraction_km3!AS169-domestic_gross_demand_km3!AS169-industry_water_withdrawal_km3!AS169)</f>
        <v>5.8184199999999978E-2</v>
      </c>
      <c r="AT169" s="18">
        <f>MAX(0,total_abstraction_km3!AT169-domestic_gross_demand_km3!AT169-industry_water_withdrawal_km3!AT169)</f>
        <v>4.6978299999999973E-2</v>
      </c>
      <c r="AU169" s="18">
        <f>MAX(0,total_abstraction_km3!AU169-domestic_gross_demand_km3!AU169-industry_water_withdrawal_km3!AU169)</f>
        <v>4.2691200000000026E-2</v>
      </c>
      <c r="AV169" s="18">
        <f>MAX(0,total_abstraction_km3!AV169-domestic_gross_demand_km3!AV169-industry_water_withdrawal_km3!AV169)</f>
        <v>7.2882699999999981E-2</v>
      </c>
      <c r="AW169" s="18">
        <f>MAX(0,total_abstraction_km3!AW169-domestic_gross_demand_km3!AW169-industry_water_withdrawal_km3!AW169)</f>
        <v>8.5439999999999988E-2</v>
      </c>
      <c r="AX169" s="18">
        <f>MAX(0,total_abstraction_km3!AX169-domestic_gross_demand_km3!AX169-industry_water_withdrawal_km3!AX169)</f>
        <v>8.0577899999999994E-2</v>
      </c>
      <c r="AY169" s="18">
        <f>MAX(0,total_abstraction_km3!AY169-domestic_gross_demand_km3!AY169-industry_water_withdrawal_km3!AY169)</f>
        <v>9.8735699999999996E-2</v>
      </c>
      <c r="AZ169" s="18">
        <f>MAX(0,total_abstraction_km3!AZ169-domestic_gross_demand_km3!AZ169-industry_water_withdrawal_km3!AZ169)</f>
        <v>7.8939999999999996E-2</v>
      </c>
      <c r="BA169" s="18">
        <f>MAX(0,total_abstraction_km3!BA169-domestic_gross_demand_km3!BA169-industry_water_withdrawal_km3!BA169)</f>
        <v>9.1189299999999973E-2</v>
      </c>
      <c r="BB169" s="18">
        <f>MAX(0,total_abstraction_km3!BB169-domestic_gross_demand_km3!BB169-industry_water_withdrawal_km3!BB169)</f>
        <v>0.11811039999999999</v>
      </c>
      <c r="BC169" s="18">
        <f>MAX(0,total_abstraction_km3!BC169-domestic_gross_demand_km3!BC169-industry_water_withdrawal_km3!BC169)</f>
        <v>0.1229412</v>
      </c>
      <c r="BD169" s="18">
        <f>MAX(0,total_abstraction_km3!BD169-domestic_gross_demand_km3!BD169-industry_water_withdrawal_km3!BD169)</f>
        <v>0.11665019999999998</v>
      </c>
      <c r="BE169" s="18">
        <f>MAX(0,total_abstraction_km3!BE169-domestic_gross_demand_km3!BE169-industry_water_withdrawal_km3!BE169)</f>
        <v>0.10199639999999999</v>
      </c>
      <c r="BF169" s="18">
        <f>MAX(0,total_abstraction_km3!BF169-domestic_gross_demand_km3!BF169-industry_water_withdrawal_km3!BF169)</f>
        <v>9.3369099999999997E-2</v>
      </c>
      <c r="BG169" s="18">
        <f>MAX(0,total_abstraction_km3!BG169-domestic_gross_demand_km3!BG169-industry_water_withdrawal_km3!BG169)</f>
        <v>0.13967609999999997</v>
      </c>
      <c r="BH169" s="18">
        <f>MAX(0,total_abstraction_km3!BH169-domestic_gross_demand_km3!BH169-industry_water_withdrawal_km3!BH169)</f>
        <v>0.12799850000000002</v>
      </c>
      <c r="BI169" s="18">
        <f>MAX(0,total_abstraction_km3!BI169-domestic_gross_demand_km3!BI169-industry_water_withdrawal_km3!BI169)</f>
        <v>0.12210629999999997</v>
      </c>
      <c r="BJ169" s="18">
        <f>MAX(0,total_abstraction_km3!BJ169-domestic_gross_demand_km3!BJ169-industry_water_withdrawal_km3!BJ169)</f>
        <v>0.14311170000000001</v>
      </c>
      <c r="BK169" s="18">
        <f>MAX(0,total_abstraction_km3!BK169-domestic_gross_demand_km3!BK169-industry_water_withdrawal_km3!BK169)</f>
        <v>0.1037902</v>
      </c>
      <c r="BL169" s="18">
        <f>MAX(0,total_abstraction_km3!BL169-domestic_gross_demand_km3!BL169-industry_water_withdrawal_km3!BL169)</f>
        <v>7.193140862068878E-2</v>
      </c>
      <c r="BM169" s="18">
        <f>MAX(0,total_abstraction_km3!BM169-domestic_gross_demand_km3!BM169-industry_water_withdrawal_km3!BM169)</f>
        <v>2.3498379013653307E-2</v>
      </c>
      <c r="BN169" s="18">
        <f>MAX(0,total_abstraction_km3!BN169-domestic_gross_demand_km3!BN169-industry_water_withdrawal_km3!BN169)</f>
        <v>0</v>
      </c>
      <c r="BO169" s="18">
        <f>MAX(0,total_abstraction_km3!BO169-domestic_gross_demand_km3!BO169-industry_water_withdrawal_km3!BO169)</f>
        <v>0</v>
      </c>
      <c r="BP169" s="18">
        <f>MAX(0,total_abstraction_km3!BP169-domestic_gross_demand_km3!BP169-industry_water_withdrawal_km3!BP169)</f>
        <v>0</v>
      </c>
      <c r="BQ169" s="18">
        <f>MAX(0,total_abstraction_km3!BQ169-domestic_gross_demand_km3!BQ169-industry_water_withdrawal_km3!BQ169)</f>
        <v>0</v>
      </c>
      <c r="BR169" s="18">
        <f>MAX(0,total_abstraction_km3!BR169-domestic_gross_demand_km3!BR169-industry_water_withdrawal_km3!BR169)</f>
        <v>0</v>
      </c>
      <c r="BS169" s="18">
        <f>MAX(0,total_abstraction_km3!BS169-domestic_gross_demand_km3!BS169-industry_water_withdrawal_km3!BS169)</f>
        <v>0</v>
      </c>
      <c r="BT169" s="18">
        <f>MAX(0,total_abstraction_km3!BT169-domestic_gross_demand_km3!BT169-industry_water_withdrawal_km3!BT169)</f>
        <v>1.178039210680113E-3</v>
      </c>
      <c r="BU169" s="18">
        <f>MAX(0,total_abstraction_km3!BU169-domestic_gross_demand_km3!BU169-industry_water_withdrawal_km3!BU169)</f>
        <v>0</v>
      </c>
      <c r="BV169" s="18">
        <f>MAX(0,total_abstraction_km3!BV169-domestic_gross_demand_km3!BV169-industry_water_withdrawal_km3!BV169)</f>
        <v>0</v>
      </c>
      <c r="BW169" s="18">
        <f>MAX(0,total_abstraction_km3!BW169-domestic_gross_demand_km3!BW169-industry_water_withdrawal_km3!BW169)</f>
        <v>4.3213680000000011E-2</v>
      </c>
      <c r="BX169" s="18">
        <f>MAX(0,total_abstraction_km3!BX169-domestic_gross_demand_km3!BX169-industry_water_withdrawal_km3!BX169)</f>
        <v>1.7903962403632268E-3</v>
      </c>
      <c r="BY169" s="18">
        <f>MAX(0,total_abstraction_km3!BY169-domestic_gross_demand_km3!BY169-industry_water_withdrawal_km3!BY169)</f>
        <v>4.640132000000001E-2</v>
      </c>
      <c r="BZ169" s="18">
        <f>MAX(0,total_abstraction_km3!BZ169-domestic_gross_demand_km3!BZ169-industry_water_withdrawal_km3!BZ169)</f>
        <v>2.1205391352457697E-3</v>
      </c>
      <c r="CA169" s="18">
        <f>MAX(0,total_abstraction_km3!CA169-domestic_gross_demand_km3!CA169-industry_water_withdrawal_km3!CA169)</f>
        <v>5.2689779999999999E-2</v>
      </c>
      <c r="CB169" s="18">
        <f>MAX(0,total_abstraction_km3!CB169-domestic_gross_demand_km3!CB169-industry_water_withdrawal_km3!CB169)</f>
        <v>0</v>
      </c>
      <c r="CC169" s="18">
        <f>MAX(0,total_abstraction_km3!CC169-domestic_gross_demand_km3!CC169-industry_water_withdrawal_km3!CC169)</f>
        <v>5.6674140000000012E-2</v>
      </c>
      <c r="CD169" s="18">
        <f>MAX(0,total_abstraction_km3!CD169-domestic_gross_demand_km3!CD169-industry_water_withdrawal_km3!CD169)</f>
        <v>2.977036549686631E-3</v>
      </c>
      <c r="CE169" s="18">
        <f>MAX(0,total_abstraction_km3!CE169-domestic_gross_demand_km3!CE169-industry_water_withdrawal_km3!CE169)</f>
        <v>9.1543420000000028E-2</v>
      </c>
      <c r="CF169" s="18">
        <f>MAX(0,total_abstraction_km3!CF169-domestic_gross_demand_km3!CF169-industry_water_withdrawal_km3!CF169)</f>
        <v>8.3340244143207294E-3</v>
      </c>
      <c r="CG169" s="18">
        <f>MAX(0,total_abstraction_km3!CG169-domestic_gross_demand_km3!CG169-industry_water_withdrawal_km3!CG169)</f>
        <v>7.5103519999999979E-2</v>
      </c>
      <c r="CH169" s="18">
        <f>MAX(0,total_abstraction_km3!CH169-domestic_gross_demand_km3!CH169-industry_water_withdrawal_km3!CH169)</f>
        <v>3.1788493753004923E-2</v>
      </c>
      <c r="CI169" s="18">
        <f>MAX(0,total_abstraction_km3!CI169-domestic_gross_demand_km3!CI169-industry_water_withdrawal_km3!CI169)</f>
        <v>5.7970540000000008E-2</v>
      </c>
      <c r="CJ169" s="18">
        <f>MAX(0,total_abstraction_km3!CJ169-domestic_gross_demand_km3!CJ169-industry_water_withdrawal_km3!CJ169)</f>
        <v>2.9639757994061192E-3</v>
      </c>
      <c r="CK169" s="18">
        <f>MAX(0,total_abstraction_km3!CK169-domestic_gross_demand_km3!CK169-industry_water_withdrawal_km3!CK169)</f>
        <v>5.3370900000000013E-2</v>
      </c>
      <c r="CL169" s="18">
        <f>MAX(0,total_abstraction_km3!CL169-domestic_gross_demand_km3!CL169-industry_water_withdrawal_km3!CL169)</f>
        <v>1.5470147401228907E-3</v>
      </c>
      <c r="CM169" s="18">
        <f>MAX(0,total_abstraction_km3!CM169-domestic_gross_demand_km3!CM169-industry_water_withdrawal_km3!CM169)</f>
        <v>6.571401999999997E-2</v>
      </c>
      <c r="CN169" s="18">
        <f>MAX(0,total_abstraction_km3!CN169-domestic_gross_demand_km3!CN169-industry_water_withdrawal_km3!CN169)</f>
        <v>1.6832750422751522E-2</v>
      </c>
      <c r="CO169" s="18">
        <f>MAX(0,total_abstraction_km3!CO169-domestic_gross_demand_km3!CO169-industry_water_withdrawal_km3!CO169)</f>
        <v>0.10198332</v>
      </c>
      <c r="CP169" s="18">
        <f>MAX(0,total_abstraction_km3!CP169-domestic_gross_demand_km3!CP169-industry_water_withdrawal_km3!CP169)</f>
        <v>1.6741902399556717E-2</v>
      </c>
      <c r="CQ169" s="18">
        <f>MAX(0,total_abstraction_km3!CQ169-domestic_gross_demand_km3!CQ169-industry_water_withdrawal_km3!CQ169)</f>
        <v>0.11593806000000002</v>
      </c>
      <c r="CR169" s="18">
        <f>MAX(0,total_abstraction_km3!CR169-domestic_gross_demand_km3!CR169-industry_water_withdrawal_km3!CR169)</f>
        <v>1.3651253075467528E-2</v>
      </c>
      <c r="CS169" s="18">
        <f>MAX(0,total_abstraction_km3!CS169-domestic_gross_demand_km3!CS169-industry_water_withdrawal_km3!CS169)</f>
        <v>0.12300273333333368</v>
      </c>
      <c r="CT169" s="18">
        <f>MAX(0,total_abstraction_km3!CT169-domestic_gross_demand_km3!CT169-industry_water_withdrawal_km3!CT169)</f>
        <v>1.9671451029106276E-2</v>
      </c>
    </row>
    <row r="170" spans="1:98" x14ac:dyDescent="0.25">
      <c r="A170" s="18">
        <v>27</v>
      </c>
      <c r="B170" s="18" t="s">
        <v>2079</v>
      </c>
      <c r="C170" s="18" t="s">
        <v>448</v>
      </c>
      <c r="D170" s="18" t="s">
        <v>426</v>
      </c>
      <c r="E170" s="18" t="s">
        <v>42</v>
      </c>
      <c r="F170" s="18">
        <f>MAX(0,total_abstraction_km3!F170-domestic_gross_demand_km3!F170-industry_water_withdrawal_km3!F170)</f>
        <v>6.36782</v>
      </c>
      <c r="G170" s="18">
        <f>MAX(0,total_abstraction_km3!G170-domestic_gross_demand_km3!G170-industry_water_withdrawal_km3!G170)</f>
        <v>6.1214399999999998</v>
      </c>
      <c r="H170" s="18">
        <f>MAX(0,total_abstraction_km3!H170-domestic_gross_demand_km3!H170-industry_water_withdrawal_km3!H170)</f>
        <v>6.9021000000000008</v>
      </c>
      <c r="I170" s="18">
        <f>MAX(0,total_abstraction_km3!I170-domestic_gross_demand_km3!I170-industry_water_withdrawal_km3!I170)</f>
        <v>6.2765199999999997</v>
      </c>
      <c r="J170" s="18">
        <f>MAX(0,total_abstraction_km3!J170-domestic_gross_demand_km3!J170-industry_water_withdrawal_km3!J170)</f>
        <v>6.611769999999999</v>
      </c>
      <c r="K170" s="18">
        <f>MAX(0,total_abstraction_km3!K170-domestic_gross_demand_km3!K170-industry_water_withdrawal_km3!K170)</f>
        <v>6.7036999999999995</v>
      </c>
      <c r="L170" s="18">
        <f>MAX(0,total_abstraction_km3!L170-domestic_gross_demand_km3!L170-industry_water_withdrawal_km3!L170)</f>
        <v>7.5127399999999991</v>
      </c>
      <c r="M170" s="18">
        <f>MAX(0,total_abstraction_km3!M170-domestic_gross_demand_km3!M170-industry_water_withdrawal_km3!M170)</f>
        <v>7.7611800000000013</v>
      </c>
      <c r="N170" s="18">
        <f>MAX(0,total_abstraction_km3!N170-domestic_gross_demand_km3!N170-industry_water_withdrawal_km3!N170)</f>
        <v>7.9861300000000019</v>
      </c>
      <c r="O170" s="18">
        <f>MAX(0,total_abstraction_km3!O170-domestic_gross_demand_km3!O170-industry_water_withdrawal_km3!O170)</f>
        <v>9.1468299999999996</v>
      </c>
      <c r="P170" s="18">
        <f>MAX(0,total_abstraction_km3!P170-domestic_gross_demand_km3!P170-industry_water_withdrawal_km3!P170)</f>
        <v>8.9585800000000013</v>
      </c>
      <c r="Q170" s="18">
        <f>MAX(0,total_abstraction_km3!Q170-domestic_gross_demand_km3!Q170-industry_water_withdrawal_km3!Q170)</f>
        <v>8.8232400000000002</v>
      </c>
      <c r="R170" s="18">
        <f>MAX(0,total_abstraction_km3!R170-domestic_gross_demand_km3!R170-industry_water_withdrawal_km3!R170)</f>
        <v>9.7445399999999989</v>
      </c>
      <c r="S170" s="18">
        <f>MAX(0,total_abstraction_km3!S170-domestic_gross_demand_km3!S170-industry_water_withdrawal_km3!S170)</f>
        <v>10.493430000000002</v>
      </c>
      <c r="T170" s="18">
        <f>MAX(0,total_abstraction_km3!T170-domestic_gross_demand_km3!T170-industry_water_withdrawal_km3!T170)</f>
        <v>10.285810000000001</v>
      </c>
      <c r="U170" s="18">
        <f>MAX(0,total_abstraction_km3!U170-domestic_gross_demand_km3!U170-industry_water_withdrawal_km3!U170)</f>
        <v>11.02365</v>
      </c>
      <c r="V170" s="18">
        <f>MAX(0,total_abstraction_km3!V170-domestic_gross_demand_km3!V170-industry_water_withdrawal_km3!V170)</f>
        <v>11.027489999999998</v>
      </c>
      <c r="W170" s="18">
        <f>MAX(0,total_abstraction_km3!W170-domestic_gross_demand_km3!W170-industry_water_withdrawal_km3!W170)</f>
        <v>12.300250000000002</v>
      </c>
      <c r="X170" s="18">
        <f>MAX(0,total_abstraction_km3!X170-domestic_gross_demand_km3!X170-industry_water_withdrawal_km3!X170)</f>
        <v>12.32696</v>
      </c>
      <c r="Y170" s="18">
        <f>MAX(0,total_abstraction_km3!Y170-domestic_gross_demand_km3!Y170-industry_water_withdrawal_km3!Y170)</f>
        <v>12.532020000000003</v>
      </c>
      <c r="Z170" s="18">
        <f>MAX(0,total_abstraction_km3!Z170-domestic_gross_demand_km3!Z170-industry_water_withdrawal_km3!Z170)</f>
        <v>13.848400000000002</v>
      </c>
      <c r="AA170" s="18">
        <f>MAX(0,total_abstraction_km3!AA170-domestic_gross_demand_km3!AA170-industry_water_withdrawal_km3!AA170)</f>
        <v>14.82086</v>
      </c>
      <c r="AB170" s="18">
        <f>MAX(0,total_abstraction_km3!AB170-domestic_gross_demand_km3!AB170-industry_water_withdrawal_km3!AB170)</f>
        <v>16.310769999999998</v>
      </c>
      <c r="AC170" s="18">
        <f>MAX(0,total_abstraction_km3!AC170-domestic_gross_demand_km3!AC170-industry_water_withdrawal_km3!AC170)</f>
        <v>16.91414</v>
      </c>
      <c r="AD170" s="18">
        <f>MAX(0,total_abstraction_km3!AD170-domestic_gross_demand_km3!AD170-industry_water_withdrawal_km3!AD170)</f>
        <v>16.39134</v>
      </c>
      <c r="AE170" s="18">
        <f>MAX(0,total_abstraction_km3!AE170-domestic_gross_demand_km3!AE170-industry_water_withdrawal_km3!AE170)</f>
        <v>18.317920000000001</v>
      </c>
      <c r="AF170" s="18">
        <f>MAX(0,total_abstraction_km3!AF170-domestic_gross_demand_km3!AF170-industry_water_withdrawal_km3!AF170)</f>
        <v>18.1555</v>
      </c>
      <c r="AG170" s="18">
        <f>MAX(0,total_abstraction_km3!AG170-domestic_gross_demand_km3!AG170-industry_water_withdrawal_km3!AG170)</f>
        <v>19.511749999999996</v>
      </c>
      <c r="AH170" s="18">
        <f>MAX(0,total_abstraction_km3!AH170-domestic_gross_demand_km3!AH170-industry_water_withdrawal_km3!AH170)</f>
        <v>18.67745</v>
      </c>
      <c r="AI170" s="18">
        <f>MAX(0,total_abstraction_km3!AI170-domestic_gross_demand_km3!AI170-industry_water_withdrawal_km3!AI170)</f>
        <v>20.184429999999999</v>
      </c>
      <c r="AJ170" s="18">
        <f>MAX(0,total_abstraction_km3!AJ170-domestic_gross_demand_km3!AJ170-industry_water_withdrawal_km3!AJ170)</f>
        <v>21.447199999999995</v>
      </c>
      <c r="AK170" s="18">
        <f>MAX(0,total_abstraction_km3!AK170-domestic_gross_demand_km3!AK170-industry_water_withdrawal_km3!AK170)</f>
        <v>21.45881</v>
      </c>
      <c r="AL170" s="18">
        <f>MAX(0,total_abstraction_km3!AL170-domestic_gross_demand_km3!AL170-industry_water_withdrawal_km3!AL170)</f>
        <v>20.459770000000006</v>
      </c>
      <c r="AM170" s="18">
        <f>MAX(0,total_abstraction_km3!AM170-domestic_gross_demand_km3!AM170-industry_water_withdrawal_km3!AM170)</f>
        <v>23.27075</v>
      </c>
      <c r="AN170" s="18">
        <f>MAX(0,total_abstraction_km3!AN170-domestic_gross_demand_km3!AN170-industry_water_withdrawal_km3!AN170)</f>
        <v>21.986159999999995</v>
      </c>
      <c r="AO170" s="18">
        <f>MAX(0,total_abstraction_km3!AO170-domestic_gross_demand_km3!AO170-industry_water_withdrawal_km3!AO170)</f>
        <v>21.825220000000002</v>
      </c>
      <c r="AP170" s="18">
        <f>MAX(0,total_abstraction_km3!AP170-domestic_gross_demand_km3!AP170-industry_water_withdrawal_km3!AP170)</f>
        <v>22.925049999999995</v>
      </c>
      <c r="AQ170" s="18">
        <f>MAX(0,total_abstraction_km3!AQ170-domestic_gross_demand_km3!AQ170-industry_water_withdrawal_km3!AQ170)</f>
        <v>23.2012</v>
      </c>
      <c r="AR170" s="18">
        <f>MAX(0,total_abstraction_km3!AR170-domestic_gross_demand_km3!AR170-industry_water_withdrawal_km3!AR170)</f>
        <v>21.617849999999997</v>
      </c>
      <c r="AS170" s="18">
        <f>MAX(0,total_abstraction_km3!AS170-domestic_gross_demand_km3!AS170-industry_water_withdrawal_km3!AS170)</f>
        <v>22.150279999999999</v>
      </c>
      <c r="AT170" s="18">
        <f>MAX(0,total_abstraction_km3!AT170-domestic_gross_demand_km3!AT170-industry_water_withdrawal_km3!AT170)</f>
        <v>23.620960000000004</v>
      </c>
      <c r="AU170" s="18">
        <f>MAX(0,total_abstraction_km3!AU170-domestic_gross_demand_km3!AU170-industry_water_withdrawal_km3!AU170)</f>
        <v>25.222419999999996</v>
      </c>
      <c r="AV170" s="18">
        <f>MAX(0,total_abstraction_km3!AV170-domestic_gross_demand_km3!AV170-industry_water_withdrawal_km3!AV170)</f>
        <v>23.275179999999999</v>
      </c>
      <c r="AW170" s="18">
        <f>MAX(0,total_abstraction_km3!AW170-domestic_gross_demand_km3!AW170-industry_water_withdrawal_km3!AW170)</f>
        <v>25.812490000000004</v>
      </c>
      <c r="AX170" s="18">
        <f>MAX(0,total_abstraction_km3!AX170-domestic_gross_demand_km3!AX170-industry_water_withdrawal_km3!AX170)</f>
        <v>26.187509999999996</v>
      </c>
      <c r="AY170" s="18">
        <f>MAX(0,total_abstraction_km3!AY170-domestic_gross_demand_km3!AY170-industry_water_withdrawal_km3!AY170)</f>
        <v>28.301110000000001</v>
      </c>
      <c r="AZ170" s="18">
        <f>MAX(0,total_abstraction_km3!AZ170-domestic_gross_demand_km3!AZ170-industry_water_withdrawal_km3!AZ170)</f>
        <v>32.610329999999998</v>
      </c>
      <c r="BA170" s="18">
        <f>MAX(0,total_abstraction_km3!BA170-domestic_gross_demand_km3!BA170-industry_water_withdrawal_km3!BA170)</f>
        <v>31.579029999999999</v>
      </c>
      <c r="BB170" s="18">
        <f>MAX(0,total_abstraction_km3!BB170-domestic_gross_demand_km3!BB170-industry_water_withdrawal_km3!BB170)</f>
        <v>32.231310000000001</v>
      </c>
      <c r="BC170" s="18">
        <f>MAX(0,total_abstraction_km3!BC170-domestic_gross_demand_km3!BC170-industry_water_withdrawal_km3!BC170)</f>
        <v>32.676200000000001</v>
      </c>
      <c r="BD170" s="18">
        <f>MAX(0,total_abstraction_km3!BD170-domestic_gross_demand_km3!BD170-industry_water_withdrawal_km3!BD170)</f>
        <v>35.399699999999996</v>
      </c>
      <c r="BE170" s="18">
        <f>MAX(0,total_abstraction_km3!BE170-domestic_gross_demand_km3!BE170-industry_water_withdrawal_km3!BE170)</f>
        <v>29.922800000000002</v>
      </c>
      <c r="BF170" s="18">
        <f>MAX(0,total_abstraction_km3!BF170-domestic_gross_demand_km3!BF170-industry_water_withdrawal_km3!BF170)</f>
        <v>36.244400000000006</v>
      </c>
      <c r="BG170" s="18">
        <f>MAX(0,total_abstraction_km3!BG170-domestic_gross_demand_km3!BG170-industry_water_withdrawal_km3!BG170)</f>
        <v>35.923600000000008</v>
      </c>
      <c r="BH170" s="18">
        <f>MAX(0,total_abstraction_km3!BH170-domestic_gross_demand_km3!BH170-industry_water_withdrawal_km3!BH170)</f>
        <v>33.549500000000002</v>
      </c>
      <c r="BI170" s="18">
        <f>MAX(0,total_abstraction_km3!BI170-domestic_gross_demand_km3!BI170-industry_water_withdrawal_km3!BI170)</f>
        <v>32.958200000000005</v>
      </c>
      <c r="BJ170" s="18">
        <f>MAX(0,total_abstraction_km3!BJ170-domestic_gross_demand_km3!BJ170-industry_water_withdrawal_km3!BJ170)</f>
        <v>32.921500000000009</v>
      </c>
      <c r="BK170" s="18">
        <f>MAX(0,total_abstraction_km3!BK170-domestic_gross_demand_km3!BK170-industry_water_withdrawal_km3!BK170)</f>
        <v>34.500900000000001</v>
      </c>
      <c r="BL170" s="18">
        <f>MAX(0,total_abstraction_km3!BL170-domestic_gross_demand_km3!BL170-industry_water_withdrawal_km3!BL170)</f>
        <v>19.402037758620658</v>
      </c>
      <c r="BM170" s="18">
        <f>MAX(0,total_abstraction_km3!BM170-domestic_gross_demand_km3!BM170-industry_water_withdrawal_km3!BM170)</f>
        <v>9.2613296873127204</v>
      </c>
      <c r="BN170" s="18">
        <f>MAX(0,total_abstraction_km3!BN170-domestic_gross_demand_km3!BN170-industry_water_withdrawal_km3!BN170)</f>
        <v>0</v>
      </c>
      <c r="BO170" s="18">
        <f>MAX(0,total_abstraction_km3!BO170-domestic_gross_demand_km3!BO170-industry_water_withdrawal_km3!BO170)</f>
        <v>0</v>
      </c>
      <c r="BP170" s="18">
        <f>MAX(0,total_abstraction_km3!BP170-domestic_gross_demand_km3!BP170-industry_water_withdrawal_km3!BP170)</f>
        <v>0</v>
      </c>
      <c r="BQ170" s="18">
        <f>MAX(0,total_abstraction_km3!BQ170-domestic_gross_demand_km3!BQ170-industry_water_withdrawal_km3!BQ170)</f>
        <v>0</v>
      </c>
      <c r="BR170" s="18">
        <f>MAX(0,total_abstraction_km3!BR170-domestic_gross_demand_km3!BR170-industry_water_withdrawal_km3!BR170)</f>
        <v>0</v>
      </c>
      <c r="BS170" s="18">
        <f>MAX(0,total_abstraction_km3!BS170-domestic_gross_demand_km3!BS170-industry_water_withdrawal_km3!BS170)</f>
        <v>0</v>
      </c>
      <c r="BT170" s="18">
        <f>MAX(0,total_abstraction_km3!BT170-domestic_gross_demand_km3!BT170-industry_water_withdrawal_km3!BT170)</f>
        <v>0.54865036113075705</v>
      </c>
      <c r="BU170" s="18">
        <f>MAX(0,total_abstraction_km3!BU170-domestic_gross_demand_km3!BU170-industry_water_withdrawal_km3!BU170)</f>
        <v>0</v>
      </c>
      <c r="BV170" s="18">
        <f>MAX(0,total_abstraction_km3!BV170-domestic_gross_demand_km3!BV170-industry_water_withdrawal_km3!BV170)</f>
        <v>0</v>
      </c>
      <c r="BW170" s="18">
        <f>MAX(0,total_abstraction_km3!BW170-domestic_gross_demand_km3!BW170-industry_water_withdrawal_km3!BW170)</f>
        <v>6.4559300000000004</v>
      </c>
      <c r="BX170" s="18">
        <f>MAX(0,total_abstraction_km3!BX170-domestic_gross_demand_km3!BX170-industry_water_withdrawal_km3!BX170)</f>
        <v>0.20364185383927041</v>
      </c>
      <c r="BY170" s="18">
        <f>MAX(0,total_abstraction_km3!BY170-domestic_gross_demand_km3!BY170-industry_water_withdrawal_km3!BY170)</f>
        <v>7.8221159999999994</v>
      </c>
      <c r="BZ170" s="18">
        <f>MAX(0,total_abstraction_km3!BZ170-domestic_gross_demand_km3!BZ170-industry_water_withdrawal_km3!BZ170)</f>
        <v>0.83591134886610796</v>
      </c>
      <c r="CA170" s="18">
        <f>MAX(0,total_abstraction_km3!CA170-domestic_gross_demand_km3!CA170-industry_water_withdrawal_km3!CA170)</f>
        <v>9.6611200000000004</v>
      </c>
      <c r="CB170" s="18">
        <f>MAX(0,total_abstraction_km3!CB170-domestic_gross_demand_km3!CB170-industry_water_withdrawal_km3!CB170)</f>
        <v>0.71561756939439292</v>
      </c>
      <c r="CC170" s="18">
        <f>MAX(0,total_abstraction_km3!CC170-domestic_gross_demand_km3!CC170-industry_water_withdrawal_km3!CC170)</f>
        <v>11.842074</v>
      </c>
      <c r="CD170" s="18">
        <f>MAX(0,total_abstraction_km3!CD170-domestic_gross_demand_km3!CD170-industry_water_withdrawal_km3!CD170)</f>
        <v>0.69963621023615308</v>
      </c>
      <c r="CE170" s="18">
        <f>MAX(0,total_abstraction_km3!CE170-domestic_gross_demand_km3!CE170-industry_water_withdrawal_km3!CE170)</f>
        <v>15.657102</v>
      </c>
      <c r="CF170" s="18">
        <f>MAX(0,total_abstraction_km3!CF170-domestic_gross_demand_km3!CF170-industry_water_withdrawal_km3!CF170)</f>
        <v>1.2225405473205528</v>
      </c>
      <c r="CG170" s="18">
        <f>MAX(0,total_abstraction_km3!CG170-domestic_gross_demand_km3!CG170-industry_water_withdrawal_km3!CG170)</f>
        <v>18.969410000000003</v>
      </c>
      <c r="CH170" s="18">
        <f>MAX(0,total_abstraction_km3!CH170-domestic_gross_demand_km3!CH170-industry_water_withdrawal_km3!CH170)</f>
        <v>0.73360272714156394</v>
      </c>
      <c r="CI170" s="18">
        <f>MAX(0,total_abstraction_km3!CI170-domestic_gross_demand_km3!CI170-industry_water_withdrawal_km3!CI170)</f>
        <v>21.724538000000006</v>
      </c>
      <c r="CJ170" s="18">
        <f>MAX(0,total_abstraction_km3!CJ170-domestic_gross_demand_km3!CJ170-industry_water_withdrawal_km3!CJ170)</f>
        <v>0.42478614243348006</v>
      </c>
      <c r="CK170" s="18">
        <f>MAX(0,total_abstraction_km3!CK170-domestic_gross_demand_km3!CK170-industry_water_withdrawal_km3!CK170)</f>
        <v>22.343920000000001</v>
      </c>
      <c r="CL170" s="18">
        <f>MAX(0,total_abstraction_km3!CL170-domestic_gross_demand_km3!CL170-industry_water_withdrawal_km3!CL170)</f>
        <v>9.2448420461649694E-2</v>
      </c>
      <c r="CM170" s="18">
        <f>MAX(0,total_abstraction_km3!CM170-domestic_gross_demand_km3!CM170-industry_water_withdrawal_km3!CM170)</f>
        <v>24.823712000000004</v>
      </c>
      <c r="CN170" s="18">
        <f>MAX(0,total_abstraction_km3!CN170-domestic_gross_demand_km3!CN170-industry_water_withdrawal_km3!CN170)</f>
        <v>0</v>
      </c>
      <c r="CO170" s="18">
        <f>MAX(0,total_abstraction_km3!CO170-domestic_gross_demand_km3!CO170-industry_water_withdrawal_km3!CO170)</f>
        <v>31.479596000000001</v>
      </c>
      <c r="CP170" s="18">
        <f>MAX(0,total_abstraction_km3!CP170-domestic_gross_demand_km3!CP170-industry_water_withdrawal_km3!CP170)</f>
        <v>1.4532824827952457</v>
      </c>
      <c r="CQ170" s="18">
        <f>MAX(0,total_abstraction_km3!CQ170-domestic_gross_demand_km3!CQ170-industry_water_withdrawal_km3!CQ170)</f>
        <v>34.207999999999998</v>
      </c>
      <c r="CR170" s="18">
        <f>MAX(0,total_abstraction_km3!CR170-domestic_gross_demand_km3!CR170-industry_water_withdrawal_km3!CR170)</f>
        <v>2.2079413641278549</v>
      </c>
      <c r="CS170" s="18">
        <f>MAX(0,total_abstraction_km3!CS170-domestic_gross_demand_km3!CS170-industry_water_withdrawal_km3!CS170)</f>
        <v>33.460200000000007</v>
      </c>
      <c r="CT170" s="18">
        <f>MAX(0,total_abstraction_km3!CT170-domestic_gross_demand_km3!CT170-industry_water_withdrawal_km3!CT170)</f>
        <v>0.89970011344912859</v>
      </c>
    </row>
    <row r="171" spans="1:98" x14ac:dyDescent="0.25">
      <c r="A171" s="18">
        <v>28</v>
      </c>
      <c r="B171" s="18" t="s">
        <v>2080</v>
      </c>
      <c r="C171" s="18" t="s">
        <v>449</v>
      </c>
      <c r="D171" s="18" t="s">
        <v>426</v>
      </c>
      <c r="E171" s="18" t="s">
        <v>32</v>
      </c>
      <c r="F171" s="18">
        <f>MAX(0,total_abstraction_km3!F171-domestic_gross_demand_km3!F171-industry_water_withdrawal_km3!F171)</f>
        <v>0</v>
      </c>
      <c r="G171" s="18">
        <f>MAX(0,total_abstraction_km3!G171-domestic_gross_demand_km3!G171-industry_water_withdrawal_km3!G171)</f>
        <v>0</v>
      </c>
      <c r="H171" s="18">
        <f>MAX(0,total_abstraction_km3!H171-domestic_gross_demand_km3!H171-industry_water_withdrawal_km3!H171)</f>
        <v>0</v>
      </c>
      <c r="I171" s="18">
        <f>MAX(0,total_abstraction_km3!I171-domestic_gross_demand_km3!I171-industry_water_withdrawal_km3!I171)</f>
        <v>1.37502E-8</v>
      </c>
      <c r="J171" s="18">
        <f>MAX(0,total_abstraction_km3!J171-domestic_gross_demand_km3!J171-industry_water_withdrawal_km3!J171)</f>
        <v>1.4451900000000001E-8</v>
      </c>
      <c r="K171" s="18">
        <f>MAX(0,total_abstraction_km3!K171-domestic_gross_demand_km3!K171-industry_water_withdrawal_km3!K171)</f>
        <v>1.3591700000000001E-8</v>
      </c>
      <c r="L171" s="18">
        <f>MAX(0,total_abstraction_km3!L171-domestic_gross_demand_km3!L171-industry_water_withdrawal_km3!L171)</f>
        <v>1.4695199999999999E-8</v>
      </c>
      <c r="M171" s="18">
        <f>MAX(0,total_abstraction_km3!M171-domestic_gross_demand_km3!M171-industry_water_withdrawal_km3!M171)</f>
        <v>1.5235699999999999E-8</v>
      </c>
      <c r="N171" s="18">
        <f>MAX(0,total_abstraction_km3!N171-domestic_gross_demand_km3!N171-industry_water_withdrawal_km3!N171)</f>
        <v>1.61078E-8</v>
      </c>
      <c r="O171" s="18">
        <f>MAX(0,total_abstraction_km3!O171-domestic_gross_demand_km3!O171-industry_water_withdrawal_km3!O171)</f>
        <v>1.6718000000000001E-8</v>
      </c>
      <c r="P171" s="18">
        <f>MAX(0,total_abstraction_km3!P171-domestic_gross_demand_km3!P171-industry_water_withdrawal_km3!P171)</f>
        <v>1.7693900000000001E-8</v>
      </c>
      <c r="Q171" s="18">
        <f>MAX(0,total_abstraction_km3!Q171-domestic_gross_demand_km3!Q171-industry_water_withdrawal_km3!Q171)</f>
        <v>1.8495000000000001E-8</v>
      </c>
      <c r="R171" s="18">
        <f>MAX(0,total_abstraction_km3!R171-domestic_gross_demand_km3!R171-industry_water_withdrawal_km3!R171)</f>
        <v>1.9600899999999999E-8</v>
      </c>
      <c r="S171" s="18">
        <f>MAX(0,total_abstraction_km3!S171-domestic_gross_demand_km3!S171-industry_water_withdrawal_km3!S171)</f>
        <v>2.06579E-8</v>
      </c>
      <c r="T171" s="18">
        <f>MAX(0,total_abstraction_km3!T171-domestic_gross_demand_km3!T171-industry_water_withdrawal_km3!T171)</f>
        <v>2.0024999999999999E-8</v>
      </c>
      <c r="U171" s="18">
        <f>MAX(0,total_abstraction_km3!U171-domestic_gross_demand_km3!U171-industry_water_withdrawal_km3!U171)</f>
        <v>2.05625E-8</v>
      </c>
      <c r="V171" s="18">
        <f>MAX(0,total_abstraction_km3!V171-domestic_gross_demand_km3!V171-industry_water_withdrawal_km3!V171)</f>
        <v>2.1132399999999999E-8</v>
      </c>
      <c r="W171" s="18">
        <f>MAX(0,total_abstraction_km3!W171-domestic_gross_demand_km3!W171-industry_water_withdrawal_km3!W171)</f>
        <v>2.1358300000000001E-8</v>
      </c>
      <c r="X171" s="18">
        <f>MAX(0,total_abstraction_km3!X171-domestic_gross_demand_km3!X171-industry_water_withdrawal_km3!X171)</f>
        <v>2.23444E-8</v>
      </c>
      <c r="Y171" s="18">
        <f>MAX(0,total_abstraction_km3!Y171-domestic_gross_demand_km3!Y171-industry_water_withdrawal_km3!Y171)</f>
        <v>2.25314E-8</v>
      </c>
      <c r="Z171" s="18">
        <f>MAX(0,total_abstraction_km3!Z171-domestic_gross_demand_km3!Z171-industry_water_withdrawal_km3!Z171)</f>
        <v>2.27838E-8</v>
      </c>
      <c r="AA171" s="18">
        <f>MAX(0,total_abstraction_km3!AA171-domestic_gross_demand_km3!AA171-industry_water_withdrawal_km3!AA171)</f>
        <v>2.31187E-8</v>
      </c>
      <c r="AB171" s="18">
        <f>MAX(0,total_abstraction_km3!AB171-domestic_gross_demand_km3!AB171-industry_water_withdrawal_km3!AB171)</f>
        <v>2.3517800000000002E-8</v>
      </c>
      <c r="AC171" s="18">
        <f>MAX(0,total_abstraction_km3!AC171-domestic_gross_demand_km3!AC171-industry_water_withdrawal_km3!AC171)</f>
        <v>2.3788399999999999E-8</v>
      </c>
      <c r="AD171" s="18">
        <f>MAX(0,total_abstraction_km3!AD171-domestic_gross_demand_km3!AD171-industry_water_withdrawal_km3!AD171)</f>
        <v>2.428E-8</v>
      </c>
      <c r="AE171" s="18">
        <f>MAX(0,total_abstraction_km3!AE171-domestic_gross_demand_km3!AE171-industry_water_withdrawal_km3!AE171)</f>
        <v>2.3288E-8</v>
      </c>
      <c r="AF171" s="18">
        <f>MAX(0,total_abstraction_km3!AF171-domestic_gross_demand_km3!AF171-industry_water_withdrawal_km3!AF171)</f>
        <v>2.3607199999999998E-8</v>
      </c>
      <c r="AG171" s="18">
        <f>MAX(0,total_abstraction_km3!AG171-domestic_gross_demand_km3!AG171-industry_water_withdrawal_km3!AG171)</f>
        <v>2.3859799999999999E-8</v>
      </c>
      <c r="AH171" s="18">
        <f>MAX(0,total_abstraction_km3!AH171-domestic_gross_demand_km3!AH171-industry_water_withdrawal_km3!AH171)</f>
        <v>2.4027200000000002E-8</v>
      </c>
      <c r="AI171" s="18">
        <f>MAX(0,total_abstraction_km3!AI171-domestic_gross_demand_km3!AI171-industry_water_withdrawal_km3!AI171)</f>
        <v>2.41679E-8</v>
      </c>
      <c r="AJ171" s="18">
        <f>MAX(0,total_abstraction_km3!AJ171-domestic_gross_demand_km3!AJ171-industry_water_withdrawal_km3!AJ171)</f>
        <v>2.44913E-8</v>
      </c>
      <c r="AK171" s="18">
        <f>MAX(0,total_abstraction_km3!AK171-domestic_gross_demand_km3!AK171-industry_water_withdrawal_km3!AK171)</f>
        <v>2.4793100000000001E-8</v>
      </c>
      <c r="AL171" s="18">
        <f>MAX(0,total_abstraction_km3!AL171-domestic_gross_demand_km3!AL171-industry_water_withdrawal_km3!AL171)</f>
        <v>2.5074599999999999E-8</v>
      </c>
      <c r="AM171" s="18">
        <f>MAX(0,total_abstraction_km3!AM171-domestic_gross_demand_km3!AM171-industry_water_withdrawal_km3!AM171)</f>
        <v>0</v>
      </c>
      <c r="AN171" s="18">
        <f>MAX(0,total_abstraction_km3!AN171-domestic_gross_demand_km3!AN171-industry_water_withdrawal_km3!AN171)</f>
        <v>0</v>
      </c>
      <c r="AO171" s="18">
        <f>MAX(0,total_abstraction_km3!AO171-domestic_gross_demand_km3!AO171-industry_water_withdrawal_km3!AO171)</f>
        <v>0</v>
      </c>
      <c r="AP171" s="18">
        <f>MAX(0,total_abstraction_km3!AP171-domestic_gross_demand_km3!AP171-industry_water_withdrawal_km3!AP171)</f>
        <v>0</v>
      </c>
      <c r="AQ171" s="18">
        <f>MAX(0,total_abstraction_km3!AQ171-domestic_gross_demand_km3!AQ171-industry_water_withdrawal_km3!AQ171)</f>
        <v>0</v>
      </c>
      <c r="AR171" s="18">
        <f>MAX(0,total_abstraction_km3!AR171-domestic_gross_demand_km3!AR171-industry_water_withdrawal_km3!AR171)</f>
        <v>0</v>
      </c>
      <c r="AS171" s="18">
        <f>MAX(0,total_abstraction_km3!AS171-domestic_gross_demand_km3!AS171-industry_water_withdrawal_km3!AS171)</f>
        <v>0</v>
      </c>
      <c r="AT171" s="18">
        <f>MAX(0,total_abstraction_km3!AT171-domestic_gross_demand_km3!AT171-industry_water_withdrawal_km3!AT171)</f>
        <v>0</v>
      </c>
      <c r="AU171" s="18">
        <f>MAX(0,total_abstraction_km3!AU171-domestic_gross_demand_km3!AU171-industry_water_withdrawal_km3!AU171)</f>
        <v>0</v>
      </c>
      <c r="AV171" s="18">
        <f>MAX(0,total_abstraction_km3!AV171-domestic_gross_demand_km3!AV171-industry_water_withdrawal_km3!AV171)</f>
        <v>0</v>
      </c>
      <c r="AW171" s="18">
        <f>MAX(0,total_abstraction_km3!AW171-domestic_gross_demand_km3!AW171-industry_water_withdrawal_km3!AW171)</f>
        <v>0</v>
      </c>
      <c r="AX171" s="18">
        <f>MAX(0,total_abstraction_km3!AX171-domestic_gross_demand_km3!AX171-industry_water_withdrawal_km3!AX171)</f>
        <v>0</v>
      </c>
      <c r="AY171" s="18">
        <f>MAX(0,total_abstraction_km3!AY171-domestic_gross_demand_km3!AY171-industry_water_withdrawal_km3!AY171)</f>
        <v>0</v>
      </c>
      <c r="AZ171" s="18">
        <f>MAX(0,total_abstraction_km3!AZ171-domestic_gross_demand_km3!AZ171-industry_water_withdrawal_km3!AZ171)</f>
        <v>0</v>
      </c>
      <c r="BA171" s="18">
        <f>MAX(0,total_abstraction_km3!BA171-domestic_gross_demand_km3!BA171-industry_water_withdrawal_km3!BA171)</f>
        <v>0</v>
      </c>
      <c r="BB171" s="18">
        <f>MAX(0,total_abstraction_km3!BB171-domestic_gross_demand_km3!BB171-industry_water_withdrawal_km3!BB171)</f>
        <v>0</v>
      </c>
      <c r="BC171" s="18">
        <f>MAX(0,total_abstraction_km3!BC171-domestic_gross_demand_km3!BC171-industry_water_withdrawal_km3!BC171)</f>
        <v>0</v>
      </c>
      <c r="BD171" s="18">
        <f>MAX(0,total_abstraction_km3!BD171-domestic_gross_demand_km3!BD171-industry_water_withdrawal_km3!BD171)</f>
        <v>0</v>
      </c>
      <c r="BE171" s="18">
        <f>MAX(0,total_abstraction_km3!BE171-domestic_gross_demand_km3!BE171-industry_water_withdrawal_km3!BE171)</f>
        <v>0</v>
      </c>
      <c r="BF171" s="18">
        <f>MAX(0,total_abstraction_km3!BF171-domestic_gross_demand_km3!BF171-industry_water_withdrawal_km3!BF171)</f>
        <v>0</v>
      </c>
      <c r="BG171" s="18">
        <f>MAX(0,total_abstraction_km3!BG171-domestic_gross_demand_km3!BG171-industry_water_withdrawal_km3!BG171)</f>
        <v>0</v>
      </c>
      <c r="BH171" s="18">
        <f>MAX(0,total_abstraction_km3!BH171-domestic_gross_demand_km3!BH171-industry_water_withdrawal_km3!BH171)</f>
        <v>0</v>
      </c>
      <c r="BI171" s="18">
        <f>MAX(0,total_abstraction_km3!BI171-domestic_gross_demand_km3!BI171-industry_water_withdrawal_km3!BI171)</f>
        <v>0</v>
      </c>
      <c r="BJ171" s="18">
        <f>MAX(0,total_abstraction_km3!BJ171-domestic_gross_demand_km3!BJ171-industry_water_withdrawal_km3!BJ171)</f>
        <v>0</v>
      </c>
      <c r="BK171" s="18">
        <f>MAX(0,total_abstraction_km3!BK171-domestic_gross_demand_km3!BK171-industry_water_withdrawal_km3!BK171)</f>
        <v>0</v>
      </c>
      <c r="BL171" s="18">
        <f>MAX(0,total_abstraction_km3!BL171-domestic_gross_demand_km3!BL171-industry_water_withdrawal_km3!BL171)</f>
        <v>1.0685344827586201E-8</v>
      </c>
      <c r="BM171" s="18">
        <f>MAX(0,total_abstraction_km3!BM171-domestic_gross_demand_km3!BM171-industry_water_withdrawal_km3!BM171)</f>
        <v>1.07464217910889E-8</v>
      </c>
      <c r="BN171" s="18" t="e">
        <f>MAX(0,total_abstraction_km3!BN171-domestic_gross_demand_km3!BN171-industry_water_withdrawal_km3!BN171)</f>
        <v>#VALUE!</v>
      </c>
      <c r="BO171" s="18" t="e">
        <f>MAX(0,total_abstraction_km3!BO171-domestic_gross_demand_km3!BO171-industry_water_withdrawal_km3!BO171)</f>
        <v>#VALUE!</v>
      </c>
      <c r="BP171" s="18" t="e">
        <f>MAX(0,total_abstraction_km3!BP171-domestic_gross_demand_km3!BP171-industry_water_withdrawal_km3!BP171)</f>
        <v>#VALUE!</v>
      </c>
      <c r="BQ171" s="18" t="e">
        <f>MAX(0,total_abstraction_km3!BQ171-domestic_gross_demand_km3!BQ171-industry_water_withdrawal_km3!BQ171)</f>
        <v>#VALUE!</v>
      </c>
      <c r="BR171" s="18" t="e">
        <f>MAX(0,total_abstraction_km3!BR171-domestic_gross_demand_km3!BR171-industry_water_withdrawal_km3!BR171)</f>
        <v>#VALUE!</v>
      </c>
      <c r="BS171" s="18" t="e">
        <f>MAX(0,total_abstraction_km3!BS171-domestic_gross_demand_km3!BS171-industry_water_withdrawal_km3!BS171)</f>
        <v>#VALUE!</v>
      </c>
      <c r="BT171" s="18">
        <f>MAX(0,total_abstraction_km3!BT171-domestic_gross_demand_km3!BT171-industry_water_withdrawal_km3!BT171)</f>
        <v>0</v>
      </c>
      <c r="BU171" s="18" t="e">
        <f>MAX(0,total_abstraction_km3!BU171-domestic_gross_demand_km3!BU171-industry_water_withdrawal_km3!BU171)</f>
        <v>#VALUE!</v>
      </c>
      <c r="BV171" s="18" t="e">
        <f>MAX(0,total_abstraction_km3!BV171-domestic_gross_demand_km3!BV171-industry_water_withdrawal_km3!BV171)</f>
        <v>#VALUE!</v>
      </c>
      <c r="BW171" s="18">
        <f>MAX(0,total_abstraction_km3!BW171-domestic_gross_demand_km3!BW171-industry_water_withdrawal_km3!BW171)</f>
        <v>5.6404200000000003E-9</v>
      </c>
      <c r="BX171" s="18">
        <f>MAX(0,total_abstraction_km3!BX171-domestic_gross_demand_km3!BX171-industry_water_withdrawal_km3!BX171)</f>
        <v>7.7274466152798494E-9</v>
      </c>
      <c r="BY171" s="18">
        <f>MAX(0,total_abstraction_km3!BY171-domestic_gross_demand_km3!BY171-industry_water_withdrawal_km3!BY171)</f>
        <v>1.5269680000000001E-8</v>
      </c>
      <c r="BZ171" s="18">
        <f>MAX(0,total_abstraction_km3!BZ171-domestic_gross_demand_km3!BZ171-industry_water_withdrawal_km3!BZ171)</f>
        <v>1.2193107425918999E-9</v>
      </c>
      <c r="CA171" s="18">
        <f>MAX(0,total_abstraction_km3!CA171-domestic_gross_demand_km3!CA171-industry_water_withdrawal_km3!CA171)</f>
        <v>1.9294540000000001E-8</v>
      </c>
      <c r="CB171" s="18">
        <f>MAX(0,total_abstraction_km3!CB171-domestic_gross_demand_km3!CB171-industry_water_withdrawal_km3!CB171)</f>
        <v>1.19242309731068E-9</v>
      </c>
      <c r="CC171" s="18">
        <f>MAX(0,total_abstraction_km3!CC171-domestic_gross_demand_km3!CC171-industry_water_withdrawal_km3!CC171)</f>
        <v>2.1585800000000001E-8</v>
      </c>
      <c r="CD171" s="18">
        <f>MAX(0,total_abstraction_km3!CD171-domestic_gross_demand_km3!CD171-industry_water_withdrawal_km3!CD171)</f>
        <v>8.3278208734338197E-10</v>
      </c>
      <c r="CE171" s="18">
        <f>MAX(0,total_abstraction_km3!CE171-domestic_gross_demand_km3!CE171-industry_water_withdrawal_km3!CE171)</f>
        <v>2.349774E-8</v>
      </c>
      <c r="CF171" s="18">
        <f>MAX(0,total_abstraction_km3!CF171-domestic_gross_demand_km3!CF171-industry_water_withdrawal_km3!CF171)</f>
        <v>5.8099010146473204E-10</v>
      </c>
      <c r="CG171" s="18">
        <f>MAX(0,total_abstraction_km3!CG171-domestic_gross_demand_km3!CG171-industry_water_withdrawal_km3!CG171)</f>
        <v>2.379002E-8</v>
      </c>
      <c r="CH171" s="18">
        <f>MAX(0,total_abstraction_km3!CH171-domestic_gross_demand_km3!CH171-industry_water_withdrawal_km3!CH171)</f>
        <v>3.4977282913342498E-10</v>
      </c>
      <c r="CI171" s="18">
        <f>MAX(0,total_abstraction_km3!CI171-domestic_gross_demand_km3!CI171-industry_water_withdrawal_km3!CI171)</f>
        <v>1.48718E-8</v>
      </c>
      <c r="CJ171" s="18">
        <f>MAX(0,total_abstraction_km3!CJ171-domestic_gross_demand_km3!CJ171-industry_water_withdrawal_km3!CJ171)</f>
        <v>1.35776007845643E-8</v>
      </c>
      <c r="CK171" s="18">
        <f>MAX(0,total_abstraction_km3!CK171-domestic_gross_demand_km3!CK171-industry_water_withdrawal_km3!CK171)</f>
        <v>0</v>
      </c>
      <c r="CL171" s="18">
        <f>MAX(0,total_abstraction_km3!CL171-domestic_gross_demand_km3!CL171-industry_water_withdrawal_km3!CL171)</f>
        <v>0</v>
      </c>
      <c r="CM171" s="18">
        <f>MAX(0,total_abstraction_km3!CM171-domestic_gross_demand_km3!CM171-industry_water_withdrawal_km3!CM171)</f>
        <v>0</v>
      </c>
      <c r="CN171" s="18">
        <f>MAX(0,total_abstraction_km3!CN171-domestic_gross_demand_km3!CN171-industry_water_withdrawal_km3!CN171)</f>
        <v>0</v>
      </c>
      <c r="CO171" s="18">
        <f>MAX(0,total_abstraction_km3!CO171-domestic_gross_demand_km3!CO171-industry_water_withdrawal_km3!CO171)</f>
        <v>0</v>
      </c>
      <c r="CP171" s="18">
        <f>MAX(0,total_abstraction_km3!CP171-domestic_gross_demand_km3!CP171-industry_water_withdrawal_km3!CP171)</f>
        <v>0</v>
      </c>
      <c r="CQ171" s="18">
        <f>MAX(0,total_abstraction_km3!CQ171-domestic_gross_demand_km3!CQ171-industry_water_withdrawal_km3!CQ171)</f>
        <v>0</v>
      </c>
      <c r="CR171" s="18">
        <f>MAX(0,total_abstraction_km3!CR171-domestic_gross_demand_km3!CR171-industry_water_withdrawal_km3!CR171)</f>
        <v>0</v>
      </c>
      <c r="CS171" s="18">
        <f>MAX(0,total_abstraction_km3!CS171-domestic_gross_demand_km3!CS171-industry_water_withdrawal_km3!CS171)</f>
        <v>0</v>
      </c>
      <c r="CT171" s="18">
        <f>MAX(0,total_abstraction_km3!CT171-domestic_gross_demand_km3!CT171-industry_water_withdrawal_km3!CT171)</f>
        <v>0</v>
      </c>
    </row>
    <row r="172" spans="1:98" x14ac:dyDescent="0.25">
      <c r="A172" s="18">
        <v>29</v>
      </c>
      <c r="B172" s="18" t="s">
        <v>2081</v>
      </c>
      <c r="C172" s="18" t="s">
        <v>450</v>
      </c>
      <c r="D172" s="18" t="s">
        <v>412</v>
      </c>
      <c r="E172" s="18" t="s">
        <v>48</v>
      </c>
      <c r="F172" s="18">
        <f>MAX(0,total_abstraction_km3!F172-domestic_gross_demand_km3!F172-industry_water_withdrawal_km3!F172)</f>
        <v>3.1416099999999995E-3</v>
      </c>
      <c r="G172" s="18">
        <f>MAX(0,total_abstraction_km3!G172-domestic_gross_demand_km3!G172-industry_water_withdrawal_km3!G172)</f>
        <v>3.6179799999999998E-3</v>
      </c>
      <c r="H172" s="18">
        <f>MAX(0,total_abstraction_km3!H172-domestic_gross_demand_km3!H172-industry_water_withdrawal_km3!H172)</f>
        <v>3.2606100000000006E-3</v>
      </c>
      <c r="I172" s="18">
        <f>MAX(0,total_abstraction_km3!I172-domestic_gross_demand_km3!I172-industry_water_withdrawal_km3!I172)</f>
        <v>2.2128800000000021E-3</v>
      </c>
      <c r="J172" s="18">
        <f>MAX(0,total_abstraction_km3!J172-domestic_gross_demand_km3!J172-industry_water_withdrawal_km3!J172)</f>
        <v>3.2620199999999992E-3</v>
      </c>
      <c r="K172" s="18">
        <f>MAX(0,total_abstraction_km3!K172-domestic_gross_demand_km3!K172-industry_water_withdrawal_km3!K172)</f>
        <v>3.000619999999999E-3</v>
      </c>
      <c r="L172" s="18">
        <f>MAX(0,total_abstraction_km3!L172-domestic_gross_demand_km3!L172-industry_water_withdrawal_km3!L172)</f>
        <v>3.1281E-3</v>
      </c>
      <c r="M172" s="18">
        <f>MAX(0,total_abstraction_km3!M172-domestic_gross_demand_km3!M172-industry_water_withdrawal_km3!M172)</f>
        <v>2.4734600000000002E-3</v>
      </c>
      <c r="N172" s="18">
        <f>MAX(0,total_abstraction_km3!N172-domestic_gross_demand_km3!N172-industry_water_withdrawal_km3!N172)</f>
        <v>3.2534600000000014E-3</v>
      </c>
      <c r="O172" s="18">
        <f>MAX(0,total_abstraction_km3!O172-domestic_gross_demand_km3!O172-industry_water_withdrawal_km3!O172)</f>
        <v>2.7703400000000013E-3</v>
      </c>
      <c r="P172" s="18">
        <f>MAX(0,total_abstraction_km3!P172-domestic_gross_demand_km3!P172-industry_water_withdrawal_km3!P172)</f>
        <v>1.9283400000000006E-3</v>
      </c>
      <c r="Q172" s="18">
        <f>MAX(0,total_abstraction_km3!Q172-domestic_gross_demand_km3!Q172-industry_water_withdrawal_km3!Q172)</f>
        <v>2.465779999999999E-3</v>
      </c>
      <c r="R172" s="18">
        <f>MAX(0,total_abstraction_km3!R172-domestic_gross_demand_km3!R172-industry_water_withdrawal_km3!R172)</f>
        <v>3.308270000000002E-3</v>
      </c>
      <c r="S172" s="18">
        <f>MAX(0,total_abstraction_km3!S172-domestic_gross_demand_km3!S172-industry_water_withdrawal_km3!S172)</f>
        <v>2.6614200000000011E-3</v>
      </c>
      <c r="T172" s="18">
        <f>MAX(0,total_abstraction_km3!T172-domestic_gross_demand_km3!T172-industry_water_withdrawal_km3!T172)</f>
        <v>3.6595499999999993E-3</v>
      </c>
      <c r="U172" s="18">
        <f>MAX(0,total_abstraction_km3!U172-domestic_gross_demand_km3!U172-industry_water_withdrawal_km3!U172)</f>
        <v>3.4128999999999982E-3</v>
      </c>
      <c r="V172" s="18">
        <f>MAX(0,total_abstraction_km3!V172-domestic_gross_demand_km3!V172-industry_water_withdrawal_km3!V172)</f>
        <v>4.3936000000000027E-3</v>
      </c>
      <c r="W172" s="18">
        <f>MAX(0,total_abstraction_km3!W172-domestic_gross_demand_km3!W172-industry_water_withdrawal_km3!W172)</f>
        <v>4.5994399999999998E-3</v>
      </c>
      <c r="X172" s="18">
        <f>MAX(0,total_abstraction_km3!X172-domestic_gross_demand_km3!X172-industry_water_withdrawal_km3!X172)</f>
        <v>4.4360500000000004E-3</v>
      </c>
      <c r="Y172" s="18">
        <f>MAX(0,total_abstraction_km3!Y172-domestic_gross_demand_km3!Y172-industry_water_withdrawal_km3!Y172)</f>
        <v>3.5453200000000011E-3</v>
      </c>
      <c r="Z172" s="18">
        <f>MAX(0,total_abstraction_km3!Z172-domestic_gross_demand_km3!Z172-industry_water_withdrawal_km3!Z172)</f>
        <v>4.2558599999999967E-3</v>
      </c>
      <c r="AA172" s="18">
        <f>MAX(0,total_abstraction_km3!AA172-domestic_gross_demand_km3!AA172-industry_water_withdrawal_km3!AA172)</f>
        <v>4.725099999999996E-3</v>
      </c>
      <c r="AB172" s="18">
        <f>MAX(0,total_abstraction_km3!AB172-domestic_gross_demand_km3!AB172-industry_water_withdrawal_km3!AB172)</f>
        <v>5.0116000000000049E-3</v>
      </c>
      <c r="AC172" s="18">
        <f>MAX(0,total_abstraction_km3!AC172-domestic_gross_demand_km3!AC172-industry_water_withdrawal_km3!AC172)</f>
        <v>5.2448999999999968E-3</v>
      </c>
      <c r="AD172" s="18">
        <f>MAX(0,total_abstraction_km3!AD172-domestic_gross_demand_km3!AD172-industry_water_withdrawal_km3!AD172)</f>
        <v>3.3648999999999971E-3</v>
      </c>
      <c r="AE172" s="18">
        <f>MAX(0,total_abstraction_km3!AE172-domestic_gross_demand_km3!AE172-industry_water_withdrawal_km3!AE172)</f>
        <v>3.595499999999998E-3</v>
      </c>
      <c r="AF172" s="18">
        <f>MAX(0,total_abstraction_km3!AF172-domestic_gross_demand_km3!AF172-industry_water_withdrawal_km3!AF172)</f>
        <v>7.1224999999999969E-3</v>
      </c>
      <c r="AG172" s="18">
        <f>MAX(0,total_abstraction_km3!AG172-domestic_gross_demand_km3!AG172-industry_water_withdrawal_km3!AG172)</f>
        <v>7.7264000000000013E-3</v>
      </c>
      <c r="AH172" s="18">
        <f>MAX(0,total_abstraction_km3!AH172-domestic_gross_demand_km3!AH172-industry_water_withdrawal_km3!AH172)</f>
        <v>7.4835999999999965E-3</v>
      </c>
      <c r="AI172" s="18">
        <f>MAX(0,total_abstraction_km3!AI172-domestic_gross_demand_km3!AI172-industry_water_withdrawal_km3!AI172)</f>
        <v>4.7722000000000042E-3</v>
      </c>
      <c r="AJ172" s="18">
        <f>MAX(0,total_abstraction_km3!AJ172-domestic_gross_demand_km3!AJ172-industry_water_withdrawal_km3!AJ172)</f>
        <v>7.2879999999999993E-3</v>
      </c>
      <c r="AK172" s="18">
        <f>MAX(0,total_abstraction_km3!AK172-domestic_gross_demand_km3!AK172-industry_water_withdrawal_km3!AK172)</f>
        <v>4.1948999999999979E-3</v>
      </c>
      <c r="AL172" s="18">
        <f>MAX(0,total_abstraction_km3!AL172-domestic_gross_demand_km3!AL172-industry_water_withdrawal_km3!AL172)</f>
        <v>3.4401000000000015E-3</v>
      </c>
      <c r="AM172" s="18">
        <f>MAX(0,total_abstraction_km3!AM172-domestic_gross_demand_km3!AM172-industry_water_withdrawal_km3!AM172)</f>
        <v>3.9787000000000017E-3</v>
      </c>
      <c r="AN172" s="18">
        <f>MAX(0,total_abstraction_km3!AN172-domestic_gross_demand_km3!AN172-industry_water_withdrawal_km3!AN172)</f>
        <v>4.3078000000000005E-3</v>
      </c>
      <c r="AO172" s="18">
        <f>MAX(0,total_abstraction_km3!AO172-domestic_gross_demand_km3!AO172-industry_water_withdrawal_km3!AO172)</f>
        <v>4.9937000000000037E-3</v>
      </c>
      <c r="AP172" s="18">
        <f>MAX(0,total_abstraction_km3!AP172-domestic_gross_demand_km3!AP172-industry_water_withdrawal_km3!AP172)</f>
        <v>4.2950000000000002E-3</v>
      </c>
      <c r="AQ172" s="18">
        <f>MAX(0,total_abstraction_km3!AQ172-domestic_gross_demand_km3!AQ172-industry_water_withdrawal_km3!AQ172)</f>
        <v>6.0504000000000044E-3</v>
      </c>
      <c r="AR172" s="18">
        <f>MAX(0,total_abstraction_km3!AR172-domestic_gross_demand_km3!AR172-industry_water_withdrawal_km3!AR172)</f>
        <v>5.3812000000000026E-3</v>
      </c>
      <c r="AS172" s="18">
        <f>MAX(0,total_abstraction_km3!AS172-domestic_gross_demand_km3!AS172-industry_water_withdrawal_km3!AS172)</f>
        <v>3.4454000000000047E-3</v>
      </c>
      <c r="AT172" s="18">
        <f>MAX(0,total_abstraction_km3!AT172-domestic_gross_demand_km3!AT172-industry_water_withdrawal_km3!AT172)</f>
        <v>4.374399999999997E-3</v>
      </c>
      <c r="AU172" s="18">
        <f>MAX(0,total_abstraction_km3!AU172-domestic_gross_demand_km3!AU172-industry_water_withdrawal_km3!AU172)</f>
        <v>5.3833999999999965E-3</v>
      </c>
      <c r="AV172" s="18">
        <f>MAX(0,total_abstraction_km3!AV172-domestic_gross_demand_km3!AV172-industry_water_withdrawal_km3!AV172)</f>
        <v>5.7595000000000007E-3</v>
      </c>
      <c r="AW172" s="18">
        <f>MAX(0,total_abstraction_km3!AW172-domestic_gross_demand_km3!AW172-industry_water_withdrawal_km3!AW172)</f>
        <v>4.7553999999999964E-3</v>
      </c>
      <c r="AX172" s="18">
        <f>MAX(0,total_abstraction_km3!AX172-domestic_gross_demand_km3!AX172-industry_water_withdrawal_km3!AX172)</f>
        <v>4.246299999999998E-3</v>
      </c>
      <c r="AY172" s="18">
        <f>MAX(0,total_abstraction_km3!AY172-domestic_gross_demand_km3!AY172-industry_water_withdrawal_km3!AY172)</f>
        <v>4.5550999999999994E-3</v>
      </c>
      <c r="AZ172" s="18">
        <f>MAX(0,total_abstraction_km3!AZ172-domestic_gross_demand_km3!AZ172-industry_water_withdrawal_km3!AZ172)</f>
        <v>4.5710000000000021E-3</v>
      </c>
      <c r="BA172" s="18">
        <f>MAX(0,total_abstraction_km3!BA172-domestic_gross_demand_km3!BA172-industry_water_withdrawal_km3!BA172)</f>
        <v>4.0386000000000033E-3</v>
      </c>
      <c r="BB172" s="18">
        <f>MAX(0,total_abstraction_km3!BB172-domestic_gross_demand_km3!BB172-industry_water_withdrawal_km3!BB172)</f>
        <v>6.022099999999999E-3</v>
      </c>
      <c r="BC172" s="18">
        <f>MAX(0,total_abstraction_km3!BC172-domestic_gross_demand_km3!BC172-industry_water_withdrawal_km3!BC172)</f>
        <v>5.4649000000000017E-3</v>
      </c>
      <c r="BD172" s="18">
        <f>MAX(0,total_abstraction_km3!BD172-domestic_gross_demand_km3!BD172-industry_water_withdrawal_km3!BD172)</f>
        <v>5.7164E-3</v>
      </c>
      <c r="BE172" s="18">
        <f>MAX(0,total_abstraction_km3!BE172-domestic_gross_demand_km3!BE172-industry_water_withdrawal_km3!BE172)</f>
        <v>3.1350000000000058E-3</v>
      </c>
      <c r="BF172" s="18">
        <f>MAX(0,total_abstraction_km3!BF172-domestic_gross_demand_km3!BF172-industry_water_withdrawal_km3!BF172)</f>
        <v>5.8704999999999972E-3</v>
      </c>
      <c r="BG172" s="18">
        <f>MAX(0,total_abstraction_km3!BG172-domestic_gross_demand_km3!BG172-industry_water_withdrawal_km3!BG172)</f>
        <v>4.4645999999999922E-3</v>
      </c>
      <c r="BH172" s="18">
        <f>MAX(0,total_abstraction_km3!BH172-domestic_gross_demand_km3!BH172-industry_water_withdrawal_km3!BH172)</f>
        <v>4.2429999999999898E-3</v>
      </c>
      <c r="BI172" s="18">
        <f>MAX(0,total_abstraction_km3!BI172-domestic_gross_demand_km3!BI172-industry_water_withdrawal_km3!BI172)</f>
        <v>5.3582000000000039E-3</v>
      </c>
      <c r="BJ172" s="18">
        <f>MAX(0,total_abstraction_km3!BJ172-domestic_gross_demand_km3!BJ172-industry_water_withdrawal_km3!BJ172)</f>
        <v>4.0833999999999974E-3</v>
      </c>
      <c r="BK172" s="18">
        <f>MAX(0,total_abstraction_km3!BK172-domestic_gross_demand_km3!BK172-industry_water_withdrawal_km3!BK172)</f>
        <v>3.5948000000000056E-3</v>
      </c>
      <c r="BL172" s="18">
        <f>MAX(0,total_abstraction_km3!BL172-domestic_gross_demand_km3!BL172-industry_water_withdrawal_km3!BL172)</f>
        <v>4.3249329310344996E-3</v>
      </c>
      <c r="BM172" s="18">
        <f>MAX(0,total_abstraction_km3!BM172-domestic_gross_demand_km3!BM172-industry_water_withdrawal_km3!BM172)</f>
        <v>4.9648965105612147E-4</v>
      </c>
      <c r="BN172" s="18">
        <f>MAX(0,total_abstraction_km3!BN172-domestic_gross_demand_km3!BN172-industry_water_withdrawal_km3!BN172)</f>
        <v>0</v>
      </c>
      <c r="BO172" s="18">
        <f>MAX(0,total_abstraction_km3!BO172-domestic_gross_demand_km3!BO172-industry_water_withdrawal_km3!BO172)</f>
        <v>0</v>
      </c>
      <c r="BP172" s="18">
        <f>MAX(0,total_abstraction_km3!BP172-domestic_gross_demand_km3!BP172-industry_water_withdrawal_km3!BP172)</f>
        <v>0</v>
      </c>
      <c r="BQ172" s="18">
        <f>MAX(0,total_abstraction_km3!BQ172-domestic_gross_demand_km3!BQ172-industry_water_withdrawal_km3!BQ172)</f>
        <v>0</v>
      </c>
      <c r="BR172" s="18">
        <f>MAX(0,total_abstraction_km3!BR172-domestic_gross_demand_km3!BR172-industry_water_withdrawal_km3!BR172)</f>
        <v>0</v>
      </c>
      <c r="BS172" s="18">
        <f>MAX(0,total_abstraction_km3!BS172-domestic_gross_demand_km3!BS172-industry_water_withdrawal_km3!BS172)</f>
        <v>0</v>
      </c>
      <c r="BT172" s="18">
        <f>MAX(0,total_abstraction_km3!BT172-domestic_gross_demand_km3!BT172-industry_water_withdrawal_km3!BT172)</f>
        <v>3.6522328278324053E-5</v>
      </c>
      <c r="BU172" s="18">
        <f>MAX(0,total_abstraction_km3!BU172-domestic_gross_demand_km3!BU172-industry_water_withdrawal_km3!BU172)</f>
        <v>0</v>
      </c>
      <c r="BV172" s="18">
        <f>MAX(0,total_abstraction_km3!BV172-domestic_gross_demand_km3!BV172-industry_water_withdrawal_km3!BV172)</f>
        <v>0</v>
      </c>
      <c r="BW172" s="18">
        <f>MAX(0,total_abstraction_km3!BW172-domestic_gross_demand_km3!BW172-industry_water_withdrawal_km3!BW172)</f>
        <v>3.0990199999999992E-3</v>
      </c>
      <c r="BX172" s="18">
        <f>MAX(0,total_abstraction_km3!BX172-domestic_gross_demand_km3!BX172-industry_water_withdrawal_km3!BX172)</f>
        <v>4.4028680284985823E-4</v>
      </c>
      <c r="BY172" s="18">
        <f>MAX(0,total_abstraction_km3!BY172-domestic_gross_demand_km3!BY172-industry_water_withdrawal_km3!BY172)</f>
        <v>2.9251959999999997E-3</v>
      </c>
      <c r="BZ172" s="18">
        <f>MAX(0,total_abstraction_km3!BZ172-domestic_gross_demand_km3!BZ172-industry_water_withdrawal_km3!BZ172)</f>
        <v>0</v>
      </c>
      <c r="CA172" s="18">
        <f>MAX(0,total_abstraction_km3!CA172-domestic_gross_demand_km3!CA172-industry_water_withdrawal_km3!CA172)</f>
        <v>2.8046719999999976E-3</v>
      </c>
      <c r="CB172" s="18">
        <f>MAX(0,total_abstraction_km3!CB172-domestic_gross_demand_km3!CB172-industry_water_withdrawal_km3!CB172)</f>
        <v>5.4320010956757699E-4</v>
      </c>
      <c r="CC172" s="18">
        <f>MAX(0,total_abstraction_km3!CC172-domestic_gross_demand_km3!CC172-industry_water_withdrawal_km3!CC172)</f>
        <v>4.077461999999997E-3</v>
      </c>
      <c r="CD172" s="18">
        <f>MAX(0,total_abstraction_km3!CD172-domestic_gross_demand_km3!CD172-industry_water_withdrawal_km3!CD172)</f>
        <v>7.9611391885023937E-5</v>
      </c>
      <c r="CE172" s="18">
        <f>MAX(0,total_abstraction_km3!CE172-domestic_gross_demand_km3!CE172-industry_water_withdrawal_km3!CE172)</f>
        <v>4.5204720000000011E-3</v>
      </c>
      <c r="CF172" s="18">
        <f>MAX(0,total_abstraction_km3!CF172-domestic_gross_demand_km3!CF172-industry_water_withdrawal_km3!CF172)</f>
        <v>1.0199560188087404E-4</v>
      </c>
      <c r="CG172" s="18">
        <f>MAX(0,total_abstraction_km3!CG172-domestic_gross_demand_km3!CG172-industry_water_withdrawal_km3!CG172)</f>
        <v>6.1400399999999994E-3</v>
      </c>
      <c r="CH172" s="18">
        <f>MAX(0,total_abstraction_km3!CH172-domestic_gross_demand_km3!CH172-industry_water_withdrawal_km3!CH172)</f>
        <v>9.9300084850216996E-4</v>
      </c>
      <c r="CI172" s="18">
        <f>MAX(0,total_abstraction_km3!CI172-domestic_gross_demand_km3!CI172-industry_water_withdrawal_km3!CI172)</f>
        <v>4.6418999999999974E-3</v>
      </c>
      <c r="CJ172" s="18">
        <f>MAX(0,total_abstraction_km3!CJ172-domestic_gross_demand_km3!CJ172-industry_water_withdrawal_km3!CJ172)</f>
        <v>0</v>
      </c>
      <c r="CK172" s="18">
        <f>MAX(0,total_abstraction_km3!CK172-domestic_gross_demand_km3!CK172-industry_water_withdrawal_km3!CK172)</f>
        <v>4.8331399999999962E-3</v>
      </c>
      <c r="CL172" s="18">
        <f>MAX(0,total_abstraction_km3!CL172-domestic_gross_demand_km3!CL172-industry_water_withdrawal_km3!CL172)</f>
        <v>4.1233733611259959E-5</v>
      </c>
      <c r="CM172" s="18">
        <f>MAX(0,total_abstraction_km3!CM172-domestic_gross_demand_km3!CM172-industry_water_withdrawal_km3!CM172)</f>
        <v>4.9038000000000033E-3</v>
      </c>
      <c r="CN172" s="18">
        <f>MAX(0,total_abstraction_km3!CN172-domestic_gross_demand_km3!CN172-industry_water_withdrawal_km3!CN172)</f>
        <v>6.0812190972741676E-5</v>
      </c>
      <c r="CO172" s="18">
        <f>MAX(0,total_abstraction_km3!CO172-domestic_gross_demand_km3!CO172-industry_water_withdrawal_km3!CO172)</f>
        <v>4.9303399999999949E-3</v>
      </c>
      <c r="CP172" s="18">
        <f>MAX(0,total_abstraction_km3!CP172-domestic_gross_demand_km3!CP172-industry_water_withdrawal_km3!CP172)</f>
        <v>5.3758782370485017E-4</v>
      </c>
      <c r="CQ172" s="18">
        <f>MAX(0,total_abstraction_km3!CQ172-domestic_gross_demand_km3!CQ172-industry_water_withdrawal_km3!CQ172)</f>
        <v>4.6858999999999998E-3</v>
      </c>
      <c r="CR172" s="18">
        <f>MAX(0,total_abstraction_km3!CR172-domestic_gross_demand_km3!CR172-industry_water_withdrawal_km3!CR172)</f>
        <v>7.3860142746549429E-4</v>
      </c>
      <c r="CS172" s="18">
        <f>MAX(0,total_abstraction_km3!CS172-domestic_gross_demand_km3!CS172-industry_water_withdrawal_km3!CS172)</f>
        <v>4.3454666666666968E-3</v>
      </c>
      <c r="CT172" s="18">
        <f>MAX(0,total_abstraction_km3!CT172-domestic_gross_demand_km3!CT172-industry_water_withdrawal_km3!CT172)</f>
        <v>9.10441702325489E-4</v>
      </c>
    </row>
    <row r="173" spans="1:98" x14ac:dyDescent="0.25">
      <c r="A173" s="18">
        <v>3</v>
      </c>
      <c r="B173" s="18" t="s">
        <v>2082</v>
      </c>
      <c r="C173" s="18" t="s">
        <v>417</v>
      </c>
      <c r="D173" s="18" t="s">
        <v>418</v>
      </c>
      <c r="E173" s="18" t="s">
        <v>18</v>
      </c>
      <c r="F173" s="18">
        <f>MAX(0,total_abstraction_km3!F173-domestic_gross_demand_km3!F173-industry_water_withdrawal_km3!F173)</f>
        <v>0.17988199999999999</v>
      </c>
      <c r="G173" s="18">
        <f>MAX(0,total_abstraction_km3!G173-domestic_gross_demand_km3!G173-industry_water_withdrawal_km3!G173)</f>
        <v>0.26249089999999997</v>
      </c>
      <c r="H173" s="18">
        <f>MAX(0,total_abstraction_km3!H173-domestic_gross_demand_km3!H173-industry_water_withdrawal_km3!H173)</f>
        <v>0.27237570000000005</v>
      </c>
      <c r="I173" s="18">
        <f>MAX(0,total_abstraction_km3!I173-domestic_gross_demand_km3!I173-industry_water_withdrawal_km3!I173)</f>
        <v>0.33159319999999998</v>
      </c>
      <c r="J173" s="18">
        <f>MAX(0,total_abstraction_km3!J173-domestic_gross_demand_km3!J173-industry_water_withdrawal_km3!J173)</f>
        <v>0.32312969999999996</v>
      </c>
      <c r="K173" s="18">
        <f>MAX(0,total_abstraction_km3!K173-domestic_gross_demand_km3!K173-industry_water_withdrawal_km3!K173)</f>
        <v>0.29902279999999998</v>
      </c>
      <c r="L173" s="18">
        <f>MAX(0,total_abstraction_km3!L173-domestic_gross_demand_km3!L173-industry_water_withdrawal_km3!L173)</f>
        <v>0.28315260000000003</v>
      </c>
      <c r="M173" s="18">
        <f>MAX(0,total_abstraction_km3!M173-domestic_gross_demand_km3!M173-industry_water_withdrawal_km3!M173)</f>
        <v>0.26913919999999997</v>
      </c>
      <c r="N173" s="18">
        <f>MAX(0,total_abstraction_km3!N173-domestic_gross_demand_km3!N173-industry_water_withdrawal_km3!N173)</f>
        <v>0.29742479999999999</v>
      </c>
      <c r="O173" s="18">
        <f>MAX(0,total_abstraction_km3!O173-domestic_gross_demand_km3!O173-industry_water_withdrawal_km3!O173)</f>
        <v>0.31764330000000002</v>
      </c>
      <c r="P173" s="18">
        <f>MAX(0,total_abstraction_km3!P173-domestic_gross_demand_km3!P173-industry_water_withdrawal_km3!P173)</f>
        <v>0.31311760000000005</v>
      </c>
      <c r="Q173" s="18">
        <f>MAX(0,total_abstraction_km3!Q173-domestic_gross_demand_km3!Q173-industry_water_withdrawal_km3!Q173)</f>
        <v>0.32682140000000004</v>
      </c>
      <c r="R173" s="18">
        <f>MAX(0,total_abstraction_km3!R173-domestic_gross_demand_km3!R173-industry_water_withdrawal_km3!R173)</f>
        <v>0.31103100000000006</v>
      </c>
      <c r="S173" s="18">
        <f>MAX(0,total_abstraction_km3!S173-domestic_gross_demand_km3!S173-industry_water_withdrawal_km3!S173)</f>
        <v>0.29354439999999998</v>
      </c>
      <c r="T173" s="18">
        <f>MAX(0,total_abstraction_km3!T173-domestic_gross_demand_km3!T173-industry_water_withdrawal_km3!T173)</f>
        <v>0.24767150000000002</v>
      </c>
      <c r="U173" s="18">
        <f>MAX(0,total_abstraction_km3!U173-domestic_gross_demand_km3!U173-industry_water_withdrawal_km3!U173)</f>
        <v>0.36674220000000002</v>
      </c>
      <c r="V173" s="18">
        <f>MAX(0,total_abstraction_km3!V173-domestic_gross_demand_km3!V173-industry_water_withdrawal_km3!V173)</f>
        <v>0.32121060000000001</v>
      </c>
      <c r="W173" s="18">
        <f>MAX(0,total_abstraction_km3!W173-domestic_gross_demand_km3!W173-industry_water_withdrawal_km3!W173)</f>
        <v>0.28419389999999994</v>
      </c>
      <c r="X173" s="18">
        <f>MAX(0,total_abstraction_km3!X173-domestic_gross_demand_km3!X173-industry_water_withdrawal_km3!X173)</f>
        <v>0.27876700000000004</v>
      </c>
      <c r="Y173" s="18">
        <f>MAX(0,total_abstraction_km3!Y173-domestic_gross_demand_km3!Y173-industry_water_withdrawal_km3!Y173)</f>
        <v>0.29962769999999994</v>
      </c>
      <c r="Z173" s="18">
        <f>MAX(0,total_abstraction_km3!Z173-domestic_gross_demand_km3!Z173-industry_water_withdrawal_km3!Z173)</f>
        <v>0.22992989999999999</v>
      </c>
      <c r="AA173" s="18">
        <f>MAX(0,total_abstraction_km3!AA173-domestic_gross_demand_km3!AA173-industry_water_withdrawal_km3!AA173)</f>
        <v>0.325544</v>
      </c>
      <c r="AB173" s="18">
        <f>MAX(0,total_abstraction_km3!AB173-domestic_gross_demand_km3!AB173-industry_water_withdrawal_km3!AB173)</f>
        <v>0.3165384</v>
      </c>
      <c r="AC173" s="18">
        <f>MAX(0,total_abstraction_km3!AC173-domestic_gross_demand_km3!AC173-industry_water_withdrawal_km3!AC173)</f>
        <v>0.20124199999999995</v>
      </c>
      <c r="AD173" s="18">
        <f>MAX(0,total_abstraction_km3!AD173-domestic_gross_demand_km3!AD173-industry_water_withdrawal_km3!AD173)</f>
        <v>0.19810929999999999</v>
      </c>
      <c r="AE173" s="18">
        <f>MAX(0,total_abstraction_km3!AE173-domestic_gross_demand_km3!AE173-industry_water_withdrawal_km3!AE173)</f>
        <v>0.25847110000000001</v>
      </c>
      <c r="AF173" s="18">
        <f>MAX(0,total_abstraction_km3!AF173-domestic_gross_demand_km3!AF173-industry_water_withdrawal_km3!AF173)</f>
        <v>0.26436129999999997</v>
      </c>
      <c r="AG173" s="18">
        <f>MAX(0,total_abstraction_km3!AG173-domestic_gross_demand_km3!AG173-industry_water_withdrawal_km3!AG173)</f>
        <v>0.23814339999999998</v>
      </c>
      <c r="AH173" s="18">
        <f>MAX(0,total_abstraction_km3!AH173-domestic_gross_demand_km3!AH173-industry_water_withdrawal_km3!AH173)</f>
        <v>0.29252539999999999</v>
      </c>
      <c r="AI173" s="18">
        <f>MAX(0,total_abstraction_km3!AI173-domestic_gross_demand_km3!AI173-industry_water_withdrawal_km3!AI173)</f>
        <v>0.27231090000000002</v>
      </c>
      <c r="AJ173" s="18">
        <f>MAX(0,total_abstraction_km3!AJ173-domestic_gross_demand_km3!AJ173-industry_water_withdrawal_km3!AJ173)</f>
        <v>0.30111709999999997</v>
      </c>
      <c r="AK173" s="18">
        <f>MAX(0,total_abstraction_km3!AK173-domestic_gross_demand_km3!AK173-industry_water_withdrawal_km3!AK173)</f>
        <v>0.31268400000000002</v>
      </c>
      <c r="AL173" s="18">
        <f>MAX(0,total_abstraction_km3!AL173-domestic_gross_demand_km3!AL173-industry_water_withdrawal_km3!AL173)</f>
        <v>0.24878309999999998</v>
      </c>
      <c r="AM173" s="18">
        <f>MAX(0,total_abstraction_km3!AM173-domestic_gross_demand_km3!AM173-industry_water_withdrawal_km3!AM173)</f>
        <v>0.25506050000000002</v>
      </c>
      <c r="AN173" s="18">
        <f>MAX(0,total_abstraction_km3!AN173-domestic_gross_demand_km3!AN173-industry_water_withdrawal_km3!AN173)</f>
        <v>0.22143689999999999</v>
      </c>
      <c r="AO173" s="18">
        <f>MAX(0,total_abstraction_km3!AO173-domestic_gross_demand_km3!AO173-industry_water_withdrawal_km3!AO173)</f>
        <v>0.26330619999999999</v>
      </c>
      <c r="AP173" s="18">
        <f>MAX(0,total_abstraction_km3!AP173-domestic_gross_demand_km3!AP173-industry_water_withdrawal_km3!AP173)</f>
        <v>0.26891729999999997</v>
      </c>
      <c r="AQ173" s="18">
        <f>MAX(0,total_abstraction_km3!AQ173-domestic_gross_demand_km3!AQ173-industry_water_withdrawal_km3!AQ173)</f>
        <v>0.31346169999999995</v>
      </c>
      <c r="AR173" s="18">
        <f>MAX(0,total_abstraction_km3!AR173-domestic_gross_demand_km3!AR173-industry_water_withdrawal_km3!AR173)</f>
        <v>0.30407760000000006</v>
      </c>
      <c r="AS173" s="18">
        <f>MAX(0,total_abstraction_km3!AS173-domestic_gross_demand_km3!AS173-industry_water_withdrawal_km3!AS173)</f>
        <v>0.27564639999999996</v>
      </c>
      <c r="AT173" s="18">
        <f>MAX(0,total_abstraction_km3!AT173-domestic_gross_demand_km3!AT173-industry_water_withdrawal_km3!AT173)</f>
        <v>0.29010409999999998</v>
      </c>
      <c r="AU173" s="18">
        <f>MAX(0,total_abstraction_km3!AU173-domestic_gross_demand_km3!AU173-industry_water_withdrawal_km3!AU173)</f>
        <v>0.26463719999999996</v>
      </c>
      <c r="AV173" s="18">
        <f>MAX(0,total_abstraction_km3!AV173-domestic_gross_demand_km3!AV173-industry_water_withdrawal_km3!AV173)</f>
        <v>0.28816269999999999</v>
      </c>
      <c r="AW173" s="18">
        <f>MAX(0,total_abstraction_km3!AW173-domestic_gross_demand_km3!AW173-industry_water_withdrawal_km3!AW173)</f>
        <v>0.26109079999999996</v>
      </c>
      <c r="AX173" s="18">
        <f>MAX(0,total_abstraction_km3!AX173-domestic_gross_demand_km3!AX173-industry_water_withdrawal_km3!AX173)</f>
        <v>0.26300449999999997</v>
      </c>
      <c r="AY173" s="18">
        <f>MAX(0,total_abstraction_km3!AY173-domestic_gross_demand_km3!AY173-industry_water_withdrawal_km3!AY173)</f>
        <v>0.24808300000000003</v>
      </c>
      <c r="AZ173" s="18">
        <f>MAX(0,total_abstraction_km3!AZ173-domestic_gross_demand_km3!AZ173-industry_water_withdrawal_km3!AZ173)</f>
        <v>0.25469190000000008</v>
      </c>
      <c r="BA173" s="18">
        <f>MAX(0,total_abstraction_km3!BA173-domestic_gross_demand_km3!BA173-industry_water_withdrawal_km3!BA173)</f>
        <v>0.27894429999999998</v>
      </c>
      <c r="BB173" s="18">
        <f>MAX(0,total_abstraction_km3!BB173-domestic_gross_demand_km3!BB173-industry_water_withdrawal_km3!BB173)</f>
        <v>0.26492510000000002</v>
      </c>
      <c r="BC173" s="18">
        <f>MAX(0,total_abstraction_km3!BC173-domestic_gross_demand_km3!BC173-industry_water_withdrawal_km3!BC173)</f>
        <v>0.30177380000000004</v>
      </c>
      <c r="BD173" s="18">
        <f>MAX(0,total_abstraction_km3!BD173-domestic_gross_demand_km3!BD173-industry_water_withdrawal_km3!BD173)</f>
        <v>0.2897885</v>
      </c>
      <c r="BE173" s="18">
        <f>MAX(0,total_abstraction_km3!BE173-domestic_gross_demand_km3!BE173-industry_water_withdrawal_km3!BE173)</f>
        <v>0.26686050000000006</v>
      </c>
      <c r="BF173" s="18">
        <f>MAX(0,total_abstraction_km3!BF173-domestic_gross_demand_km3!BF173-industry_water_withdrawal_km3!BF173)</f>
        <v>0.29166219999999998</v>
      </c>
      <c r="BG173" s="18">
        <f>MAX(0,total_abstraction_km3!BG173-domestic_gross_demand_km3!BG173-industry_water_withdrawal_km3!BG173)</f>
        <v>0.26435129999999996</v>
      </c>
      <c r="BH173" s="18">
        <f>MAX(0,total_abstraction_km3!BH173-domestic_gross_demand_km3!BH173-industry_water_withdrawal_km3!BH173)</f>
        <v>0.25115549999999998</v>
      </c>
      <c r="BI173" s="18">
        <f>MAX(0,total_abstraction_km3!BI173-domestic_gross_demand_km3!BI173-industry_water_withdrawal_km3!BI173)</f>
        <v>0.22607189999999999</v>
      </c>
      <c r="BJ173" s="18">
        <f>MAX(0,total_abstraction_km3!BJ173-domestic_gross_demand_km3!BJ173-industry_water_withdrawal_km3!BJ173)</f>
        <v>0.24609229999999999</v>
      </c>
      <c r="BK173" s="18">
        <f>MAX(0,total_abstraction_km3!BK173-domestic_gross_demand_km3!BK173-industry_water_withdrawal_km3!BK173)</f>
        <v>0.24339559999999996</v>
      </c>
      <c r="BL173" s="18">
        <f>MAX(0,total_abstraction_km3!BL173-domestic_gross_demand_km3!BL173-industry_water_withdrawal_km3!BL173)</f>
        <v>0.27646626206896574</v>
      </c>
      <c r="BM173" s="18">
        <f>MAX(0,total_abstraction_km3!BM173-domestic_gross_demand_km3!BM173-industry_water_withdrawal_km3!BM173)</f>
        <v>8.0039582947939898E-4</v>
      </c>
      <c r="BN173" s="18">
        <f>MAX(0,total_abstraction_km3!BN173-domestic_gross_demand_km3!BN173-industry_water_withdrawal_km3!BN173)</f>
        <v>0</v>
      </c>
      <c r="BO173" s="18">
        <f>MAX(0,total_abstraction_km3!BO173-domestic_gross_demand_km3!BO173-industry_water_withdrawal_km3!BO173)</f>
        <v>0</v>
      </c>
      <c r="BP173" s="18">
        <f>MAX(0,total_abstraction_km3!BP173-domestic_gross_demand_km3!BP173-industry_water_withdrawal_km3!BP173)</f>
        <v>0</v>
      </c>
      <c r="BQ173" s="18">
        <f>MAX(0,total_abstraction_km3!BQ173-domestic_gross_demand_km3!BQ173-industry_water_withdrawal_km3!BQ173)</f>
        <v>5.7998716940232998E-11</v>
      </c>
      <c r="BR173" s="18">
        <f>MAX(0,total_abstraction_km3!BR173-domestic_gross_demand_km3!BR173-industry_water_withdrawal_km3!BR173)</f>
        <v>0</v>
      </c>
      <c r="BS173" s="18">
        <f>MAX(0,total_abstraction_km3!BS173-domestic_gross_demand_km3!BS173-industry_water_withdrawal_km3!BS173)</f>
        <v>1.1397883303843086E-8</v>
      </c>
      <c r="BT173" s="18">
        <f>MAX(0,total_abstraction_km3!BT173-domestic_gross_demand_km3!BT173-industry_water_withdrawal_km3!BT173)</f>
        <v>0</v>
      </c>
      <c r="BU173" s="18">
        <f>MAX(0,total_abstraction_km3!BU173-domestic_gross_demand_km3!BU173-industry_water_withdrawal_km3!BU173)</f>
        <v>0</v>
      </c>
      <c r="BV173" s="18">
        <f>MAX(0,total_abstraction_km3!BV173-domestic_gross_demand_km3!BV173-industry_water_withdrawal_km3!BV173)</f>
        <v>0</v>
      </c>
      <c r="BW173" s="18">
        <f>MAX(0,total_abstraction_km3!BW173-domestic_gross_demand_km3!BW173-industry_water_withdrawal_km3!BW173)</f>
        <v>0.27389429999999998</v>
      </c>
      <c r="BX173" s="18">
        <f>MAX(0,total_abstraction_km3!BX173-domestic_gross_demand_km3!BX173-industry_water_withdrawal_km3!BX173)</f>
        <v>6.0484007438898833E-2</v>
      </c>
      <c r="BY173" s="18">
        <f>MAX(0,total_abstraction_km3!BY173-domestic_gross_demand_km3!BY173-industry_water_withdrawal_km3!BY173)</f>
        <v>0.29327653999999997</v>
      </c>
      <c r="BZ173" s="18">
        <f>MAX(0,total_abstraction_km3!BZ173-domestic_gross_demand_km3!BZ173-industry_water_withdrawal_km3!BZ173)</f>
        <v>1.7145092040552909E-2</v>
      </c>
      <c r="CA173" s="18">
        <f>MAX(0,total_abstraction_km3!CA173-domestic_gross_demand_km3!CA173-industry_water_withdrawal_km3!CA173)</f>
        <v>0.29843717999999997</v>
      </c>
      <c r="CB173" s="18">
        <f>MAX(0,total_abstraction_km3!CB173-domestic_gross_demand_km3!CB173-industry_water_withdrawal_km3!CB173)</f>
        <v>2.7172800226522405E-2</v>
      </c>
      <c r="CC173" s="18">
        <f>MAX(0,total_abstraction_km3!CC173-domestic_gross_demand_km3!CC173-industry_water_withdrawal_km3!CC173)</f>
        <v>0.31010828000000001</v>
      </c>
      <c r="CD173" s="18">
        <f>MAX(0,total_abstraction_km3!CD173-domestic_gross_demand_km3!CD173-industry_water_withdrawal_km3!CD173)</f>
        <v>2.8586361881884542E-2</v>
      </c>
      <c r="CE173" s="18">
        <f>MAX(0,total_abstraction_km3!CE173-domestic_gross_demand_km3!CE173-industry_water_withdrawal_km3!CE173)</f>
        <v>0.25427272000000001</v>
      </c>
      <c r="CF173" s="18">
        <f>MAX(0,total_abstraction_km3!CF173-domestic_gross_demand_km3!CF173-industry_water_withdrawal_km3!CF173)</f>
        <v>5.5795231475895671E-2</v>
      </c>
      <c r="CG173" s="18">
        <f>MAX(0,total_abstraction_km3!CG173-domestic_gross_demand_km3!CG173-industry_water_withdrawal_km3!CG173)</f>
        <v>0.26516242000000001</v>
      </c>
      <c r="CH173" s="18">
        <f>MAX(0,total_abstraction_km3!CH173-domestic_gross_demand_km3!CH173-industry_water_withdrawal_km3!CH173)</f>
        <v>1.7488930423585961E-2</v>
      </c>
      <c r="CI173" s="18">
        <f>MAX(0,total_abstraction_km3!CI173-domestic_gross_demand_km3!CI173-industry_water_withdrawal_km3!CI173)</f>
        <v>0.26781632</v>
      </c>
      <c r="CJ173" s="18">
        <f>MAX(0,total_abstraction_km3!CJ173-domestic_gross_demand_km3!CJ173-industry_water_withdrawal_km3!CJ173)</f>
        <v>3.0699092251366449E-2</v>
      </c>
      <c r="CK173" s="18">
        <f>MAX(0,total_abstraction_km3!CK173-domestic_gross_demand_km3!CK173-industry_water_withdrawal_km3!CK173)</f>
        <v>0.28508183999999998</v>
      </c>
      <c r="CL173" s="18">
        <f>MAX(0,total_abstraction_km3!CL173-domestic_gross_demand_km3!CL173-industry_water_withdrawal_km3!CL173)</f>
        <v>1.6958310495827911E-2</v>
      </c>
      <c r="CM173" s="18">
        <f>MAX(0,total_abstraction_km3!CM173-domestic_gross_demand_km3!CM173-industry_water_withdrawal_km3!CM173)</f>
        <v>0.27339985999999999</v>
      </c>
      <c r="CN173" s="18">
        <f>MAX(0,total_abstraction_km3!CN173-domestic_gross_demand_km3!CN173-industry_water_withdrawal_km3!CN173)</f>
        <v>4.2114583073271494E-3</v>
      </c>
      <c r="CO173" s="18">
        <f>MAX(0,total_abstraction_km3!CO173-domestic_gross_demand_km3!CO173-industry_water_withdrawal_km3!CO173)</f>
        <v>0.26968362000000001</v>
      </c>
      <c r="CP173" s="18">
        <f>MAX(0,total_abstraction_km3!CP173-domestic_gross_demand_km3!CP173-industry_water_withdrawal_km3!CP173)</f>
        <v>1.946501040797554E-2</v>
      </c>
      <c r="CQ173" s="18">
        <f>MAX(0,total_abstraction_km3!CQ173-domestic_gross_demand_km3!CQ173-industry_water_withdrawal_km3!CQ173)</f>
        <v>0.27276359999999999</v>
      </c>
      <c r="CR173" s="18">
        <f>MAX(0,total_abstraction_km3!CR173-domestic_gross_demand_km3!CR173-industry_water_withdrawal_km3!CR173)</f>
        <v>1.2368577249831949E-2</v>
      </c>
      <c r="CS173" s="18">
        <f>MAX(0,total_abstraction_km3!CS173-domestic_gross_demand_km3!CS173-industry_water_withdrawal_km3!CS173)</f>
        <v>0.23851993333333371</v>
      </c>
      <c r="CT173" s="18">
        <f>MAX(0,total_abstraction_km3!CT173-domestic_gross_demand_km3!CT173-industry_water_withdrawal_km3!CT173)</f>
        <v>1.0820466302443339E-2</v>
      </c>
    </row>
    <row r="174" spans="1:98" x14ac:dyDescent="0.25">
      <c r="A174" s="18">
        <v>30</v>
      </c>
      <c r="B174" s="18" t="s">
        <v>2083</v>
      </c>
      <c r="C174" s="18" t="s">
        <v>451</v>
      </c>
      <c r="D174" s="18" t="s">
        <v>416</v>
      </c>
      <c r="E174" s="18" t="s">
        <v>36</v>
      </c>
      <c r="F174" s="18">
        <f>MAX(0,total_abstraction_km3!F174-domestic_gross_demand_km3!F174-industry_water_withdrawal_km3!F174)</f>
        <v>4.3492400000000007E-3</v>
      </c>
      <c r="G174" s="18">
        <f>MAX(0,total_abstraction_km3!G174-domestic_gross_demand_km3!G174-industry_water_withdrawal_km3!G174)</f>
        <v>4.4191900000000008E-3</v>
      </c>
      <c r="H174" s="18">
        <f>MAX(0,total_abstraction_km3!H174-domestic_gross_demand_km3!H174-industry_water_withdrawal_km3!H174)</f>
        <v>4.4406699999999999E-3</v>
      </c>
      <c r="I174" s="18">
        <f>MAX(0,total_abstraction_km3!I174-domestic_gross_demand_km3!I174-industry_water_withdrawal_km3!I174)</f>
        <v>4.3225499999999988E-3</v>
      </c>
      <c r="J174" s="18">
        <f>MAX(0,total_abstraction_km3!J174-domestic_gross_demand_km3!J174-industry_water_withdrawal_km3!J174)</f>
        <v>4.66687E-3</v>
      </c>
      <c r="K174" s="18">
        <f>MAX(0,total_abstraction_km3!K174-domestic_gross_demand_km3!K174-industry_water_withdrawal_km3!K174)</f>
        <v>4.5255599999999988E-3</v>
      </c>
      <c r="L174" s="18">
        <f>MAX(0,total_abstraction_km3!L174-domestic_gross_demand_km3!L174-industry_water_withdrawal_km3!L174)</f>
        <v>5.0810399999999985E-3</v>
      </c>
      <c r="M174" s="18">
        <f>MAX(0,total_abstraction_km3!M174-domestic_gross_demand_km3!M174-industry_water_withdrawal_km3!M174)</f>
        <v>4.3179300000000011E-3</v>
      </c>
      <c r="N174" s="18">
        <f>MAX(0,total_abstraction_km3!N174-domestic_gross_demand_km3!N174-industry_water_withdrawal_km3!N174)</f>
        <v>4.8283100000000006E-3</v>
      </c>
      <c r="O174" s="18">
        <f>MAX(0,total_abstraction_km3!O174-domestic_gross_demand_km3!O174-industry_water_withdrawal_km3!O174)</f>
        <v>6.5103800000000014E-3</v>
      </c>
      <c r="P174" s="18">
        <f>MAX(0,total_abstraction_km3!P174-domestic_gross_demand_km3!P174-industry_water_withdrawal_km3!P174)</f>
        <v>6.4827200000000008E-3</v>
      </c>
      <c r="Q174" s="18">
        <f>MAX(0,total_abstraction_km3!Q174-domestic_gross_demand_km3!Q174-industry_water_withdrawal_km3!Q174)</f>
        <v>6.3405200000000005E-3</v>
      </c>
      <c r="R174" s="18">
        <f>MAX(0,total_abstraction_km3!R174-domestic_gross_demand_km3!R174-industry_water_withdrawal_km3!R174)</f>
        <v>6.7932900000000022E-3</v>
      </c>
      <c r="S174" s="18">
        <f>MAX(0,total_abstraction_km3!S174-domestic_gross_demand_km3!S174-industry_water_withdrawal_km3!S174)</f>
        <v>6.4405999999999995E-3</v>
      </c>
      <c r="T174" s="18">
        <f>MAX(0,total_abstraction_km3!T174-domestic_gross_demand_km3!T174-industry_water_withdrawal_km3!T174)</f>
        <v>7.0881999999999994E-3</v>
      </c>
      <c r="U174" s="18">
        <f>MAX(0,total_abstraction_km3!U174-domestic_gross_demand_km3!U174-industry_water_withdrawal_km3!U174)</f>
        <v>7.0197999999999979E-3</v>
      </c>
      <c r="V174" s="18">
        <f>MAX(0,total_abstraction_km3!V174-domestic_gross_demand_km3!V174-industry_water_withdrawal_km3!V174)</f>
        <v>7.7855999999999967E-3</v>
      </c>
      <c r="W174" s="18">
        <f>MAX(0,total_abstraction_km3!W174-domestic_gross_demand_km3!W174-industry_water_withdrawal_km3!W174)</f>
        <v>7.2445999999999986E-3</v>
      </c>
      <c r="X174" s="18">
        <f>MAX(0,total_abstraction_km3!X174-domestic_gross_demand_km3!X174-industry_water_withdrawal_km3!X174)</f>
        <v>7.3343000000000037E-3</v>
      </c>
      <c r="Y174" s="18">
        <f>MAX(0,total_abstraction_km3!Y174-domestic_gross_demand_km3!Y174-industry_water_withdrawal_km3!Y174)</f>
        <v>8.0577999999999986E-3</v>
      </c>
      <c r="Z174" s="18">
        <f>MAX(0,total_abstraction_km3!Z174-domestic_gross_demand_km3!Z174-industry_water_withdrawal_km3!Z174)</f>
        <v>8.5335999999999971E-3</v>
      </c>
      <c r="AA174" s="18">
        <f>MAX(0,total_abstraction_km3!AA174-domestic_gross_demand_km3!AA174-industry_water_withdrawal_km3!AA174)</f>
        <v>8.5401000000000001E-3</v>
      </c>
      <c r="AB174" s="18">
        <f>MAX(0,total_abstraction_km3!AB174-domestic_gross_demand_km3!AB174-industry_water_withdrawal_km3!AB174)</f>
        <v>8.7275999999999968E-3</v>
      </c>
      <c r="AC174" s="18">
        <f>MAX(0,total_abstraction_km3!AC174-domestic_gross_demand_km3!AC174-industry_water_withdrawal_km3!AC174)</f>
        <v>8.9289E-3</v>
      </c>
      <c r="AD174" s="18">
        <f>MAX(0,total_abstraction_km3!AD174-domestic_gross_demand_km3!AD174-industry_water_withdrawal_km3!AD174)</f>
        <v>8.265800000000002E-3</v>
      </c>
      <c r="AE174" s="18">
        <f>MAX(0,total_abstraction_km3!AE174-domestic_gross_demand_km3!AE174-industry_water_withdrawal_km3!AE174)</f>
        <v>8.5055999999999986E-3</v>
      </c>
      <c r="AF174" s="18">
        <f>MAX(0,total_abstraction_km3!AF174-domestic_gross_demand_km3!AF174-industry_water_withdrawal_km3!AF174)</f>
        <v>8.3479999999999995E-3</v>
      </c>
      <c r="AG174" s="18">
        <f>MAX(0,total_abstraction_km3!AG174-domestic_gross_demand_km3!AG174-industry_water_withdrawal_km3!AG174)</f>
        <v>8.9082999999999957E-3</v>
      </c>
      <c r="AH174" s="18">
        <f>MAX(0,total_abstraction_km3!AH174-domestic_gross_demand_km3!AH174-industry_water_withdrawal_km3!AH174)</f>
        <v>9.6400999999999987E-3</v>
      </c>
      <c r="AI174" s="18">
        <f>MAX(0,total_abstraction_km3!AI174-domestic_gross_demand_km3!AI174-industry_water_withdrawal_km3!AI174)</f>
        <v>9.9791000000000046E-3</v>
      </c>
      <c r="AJ174" s="18">
        <f>MAX(0,total_abstraction_km3!AJ174-domestic_gross_demand_km3!AJ174-industry_water_withdrawal_km3!AJ174)</f>
        <v>1.0145800000000005E-2</v>
      </c>
      <c r="AK174" s="18">
        <f>MAX(0,total_abstraction_km3!AK174-domestic_gross_demand_km3!AK174-industry_water_withdrawal_km3!AK174)</f>
        <v>9.8997999999999985E-3</v>
      </c>
      <c r="AL174" s="18">
        <f>MAX(0,total_abstraction_km3!AL174-domestic_gross_demand_km3!AL174-industry_water_withdrawal_km3!AL174)</f>
        <v>1.0160699999999996E-2</v>
      </c>
      <c r="AM174" s="18">
        <f>MAX(0,total_abstraction_km3!AM174-domestic_gross_demand_km3!AM174-industry_water_withdrawal_km3!AM174)</f>
        <v>1.06797E-2</v>
      </c>
      <c r="AN174" s="18">
        <f>MAX(0,total_abstraction_km3!AN174-domestic_gross_demand_km3!AN174-industry_water_withdrawal_km3!AN174)</f>
        <v>1.0972899999999996E-2</v>
      </c>
      <c r="AO174" s="18">
        <f>MAX(0,total_abstraction_km3!AO174-domestic_gross_demand_km3!AO174-industry_water_withdrawal_km3!AO174)</f>
        <v>1.0646600000000004E-2</v>
      </c>
      <c r="AP174" s="18">
        <f>MAX(0,total_abstraction_km3!AP174-domestic_gross_demand_km3!AP174-industry_water_withdrawal_km3!AP174)</f>
        <v>1.0698999999999997E-2</v>
      </c>
      <c r="AQ174" s="18">
        <f>MAX(0,total_abstraction_km3!AQ174-domestic_gross_demand_km3!AQ174-industry_water_withdrawal_km3!AQ174)</f>
        <v>9.2503999999999972E-3</v>
      </c>
      <c r="AR174" s="18">
        <f>MAX(0,total_abstraction_km3!AR174-domestic_gross_demand_km3!AR174-industry_water_withdrawal_km3!AR174)</f>
        <v>1.0521900000000002E-2</v>
      </c>
      <c r="AS174" s="18">
        <f>MAX(0,total_abstraction_km3!AS174-domestic_gross_demand_km3!AS174-industry_water_withdrawal_km3!AS174)</f>
        <v>1.0123199999999999E-2</v>
      </c>
      <c r="AT174" s="18">
        <f>MAX(0,total_abstraction_km3!AT174-domestic_gross_demand_km3!AT174-industry_water_withdrawal_km3!AT174)</f>
        <v>1.0261200000000002E-2</v>
      </c>
      <c r="AU174" s="18">
        <f>MAX(0,total_abstraction_km3!AU174-domestic_gross_demand_km3!AU174-industry_water_withdrawal_km3!AU174)</f>
        <v>1.1001200000000006E-2</v>
      </c>
      <c r="AV174" s="18">
        <f>MAX(0,total_abstraction_km3!AV174-domestic_gross_demand_km3!AV174-industry_water_withdrawal_km3!AV174)</f>
        <v>1.1293099999999997E-2</v>
      </c>
      <c r="AW174" s="18">
        <f>MAX(0,total_abstraction_km3!AW174-domestic_gross_demand_km3!AW174-industry_water_withdrawal_km3!AW174)</f>
        <v>1.0708800000000004E-2</v>
      </c>
      <c r="AX174" s="18">
        <f>MAX(0,total_abstraction_km3!AX174-domestic_gross_demand_km3!AX174-industry_water_withdrawal_km3!AX174)</f>
        <v>1.0523499999999998E-2</v>
      </c>
      <c r="AY174" s="18">
        <f>MAX(0,total_abstraction_km3!AY174-domestic_gross_demand_km3!AY174-industry_water_withdrawal_km3!AY174)</f>
        <v>1.07026E-2</v>
      </c>
      <c r="AZ174" s="18">
        <f>MAX(0,total_abstraction_km3!AZ174-domestic_gross_demand_km3!AZ174-industry_water_withdrawal_km3!AZ174)</f>
        <v>1.1318600000000002E-2</v>
      </c>
      <c r="BA174" s="18">
        <f>MAX(0,total_abstraction_km3!BA174-domestic_gross_demand_km3!BA174-industry_water_withdrawal_km3!BA174)</f>
        <v>1.1599200000000007E-2</v>
      </c>
      <c r="BB174" s="18">
        <f>MAX(0,total_abstraction_km3!BB174-domestic_gross_demand_km3!BB174-industry_water_withdrawal_km3!BB174)</f>
        <v>1.0725600000000002E-2</v>
      </c>
      <c r="BC174" s="18">
        <f>MAX(0,total_abstraction_km3!BC174-domestic_gross_demand_km3!BC174-industry_water_withdrawal_km3!BC174)</f>
        <v>9.8745999999999938E-3</v>
      </c>
      <c r="BD174" s="18">
        <f>MAX(0,total_abstraction_km3!BD174-domestic_gross_demand_km3!BD174-industry_water_withdrawal_km3!BD174)</f>
        <v>9.1210000000000041E-3</v>
      </c>
      <c r="BE174" s="18">
        <f>MAX(0,total_abstraction_km3!BE174-domestic_gross_demand_km3!BE174-industry_water_withdrawal_km3!BE174)</f>
        <v>8.7197000000000038E-3</v>
      </c>
      <c r="BF174" s="18">
        <f>MAX(0,total_abstraction_km3!BF174-domestic_gross_demand_km3!BF174-industry_water_withdrawal_km3!BF174)</f>
        <v>8.9069999999999948E-3</v>
      </c>
      <c r="BG174" s="18">
        <f>MAX(0,total_abstraction_km3!BG174-domestic_gross_demand_km3!BG174-industry_water_withdrawal_km3!BG174)</f>
        <v>8.6333E-3</v>
      </c>
      <c r="BH174" s="18">
        <f>MAX(0,total_abstraction_km3!BH174-domestic_gross_demand_km3!BH174-industry_water_withdrawal_km3!BH174)</f>
        <v>8.4856999999999919E-3</v>
      </c>
      <c r="BI174" s="18">
        <f>MAX(0,total_abstraction_km3!BI174-domestic_gross_demand_km3!BI174-industry_water_withdrawal_km3!BI174)</f>
        <v>8.8289000000000006E-3</v>
      </c>
      <c r="BJ174" s="18">
        <f>MAX(0,total_abstraction_km3!BJ174-domestic_gross_demand_km3!BJ174-industry_water_withdrawal_km3!BJ174)</f>
        <v>8.7829999999999887E-3</v>
      </c>
      <c r="BK174" s="18">
        <f>MAX(0,total_abstraction_km3!BK174-domestic_gross_demand_km3!BK174-industry_water_withdrawal_km3!BK174)</f>
        <v>8.9966999999999929E-3</v>
      </c>
      <c r="BL174" s="18">
        <f>MAX(0,total_abstraction_km3!BL174-domestic_gross_demand_km3!BL174-industry_water_withdrawal_km3!BL174)</f>
        <v>8.4139649999999972E-3</v>
      </c>
      <c r="BM174" s="18">
        <f>MAX(0,total_abstraction_km3!BM174-domestic_gross_demand_km3!BM174-industry_water_withdrawal_km3!BM174)</f>
        <v>1.3826324676544073E-3</v>
      </c>
      <c r="BN174" s="18">
        <f>MAX(0,total_abstraction_km3!BN174-domestic_gross_demand_km3!BN174-industry_water_withdrawal_km3!BN174)</f>
        <v>0</v>
      </c>
      <c r="BO174" s="18">
        <f>MAX(0,total_abstraction_km3!BO174-domestic_gross_demand_km3!BO174-industry_water_withdrawal_km3!BO174)</f>
        <v>0</v>
      </c>
      <c r="BP174" s="18">
        <f>MAX(0,total_abstraction_km3!BP174-domestic_gross_demand_km3!BP174-industry_water_withdrawal_km3!BP174)</f>
        <v>0</v>
      </c>
      <c r="BQ174" s="18">
        <f>MAX(0,total_abstraction_km3!BQ174-domestic_gross_demand_km3!BQ174-industry_water_withdrawal_km3!BQ174)</f>
        <v>0</v>
      </c>
      <c r="BR174" s="18">
        <f>MAX(0,total_abstraction_km3!BR174-domestic_gross_demand_km3!BR174-industry_water_withdrawal_km3!BR174)</f>
        <v>0</v>
      </c>
      <c r="BS174" s="18">
        <f>MAX(0,total_abstraction_km3!BS174-domestic_gross_demand_km3!BS174-industry_water_withdrawal_km3!BS174)</f>
        <v>0</v>
      </c>
      <c r="BT174" s="18">
        <f>MAX(0,total_abstraction_km3!BT174-domestic_gross_demand_km3!BT174-industry_water_withdrawal_km3!BT174)</f>
        <v>1.0223112768772096E-4</v>
      </c>
      <c r="BU174" s="18">
        <f>MAX(0,total_abstraction_km3!BU174-domestic_gross_demand_km3!BU174-industry_water_withdrawal_km3!BU174)</f>
        <v>0</v>
      </c>
      <c r="BV174" s="18">
        <f>MAX(0,total_abstraction_km3!BV174-domestic_gross_demand_km3!BV174-industry_water_withdrawal_km3!BV174)</f>
        <v>0</v>
      </c>
      <c r="BW174" s="18">
        <f>MAX(0,total_abstraction_km3!BW174-domestic_gross_demand_km3!BW174-industry_water_withdrawal_km3!BW174)</f>
        <v>4.4397040000000018E-3</v>
      </c>
      <c r="BX174" s="18">
        <f>MAX(0,total_abstraction_km3!BX174-domestic_gross_demand_km3!BX174-industry_water_withdrawal_km3!BX174)</f>
        <v>1.9260417764818753E-5</v>
      </c>
      <c r="BY174" s="18">
        <f>MAX(0,total_abstraction_km3!BY174-domestic_gross_demand_km3!BY174-industry_water_withdrawal_km3!BY174)</f>
        <v>5.0526440000000002E-3</v>
      </c>
      <c r="BZ174" s="18">
        <f>MAX(0,total_abstraction_km3!BZ174-domestic_gross_demand_km3!BZ174-industry_water_withdrawal_km3!BZ174)</f>
        <v>5.2870873670585595E-4</v>
      </c>
      <c r="CA174" s="18">
        <f>MAX(0,total_abstraction_km3!CA174-domestic_gross_demand_km3!CA174-industry_water_withdrawal_km3!CA174)</f>
        <v>6.629065999999996E-3</v>
      </c>
      <c r="CB174" s="18">
        <f>MAX(0,total_abstraction_km3!CB174-domestic_gross_demand_km3!CB174-industry_water_withdrawal_km3!CB174)</f>
        <v>1.8855433587190018E-4</v>
      </c>
      <c r="CC174" s="18">
        <f>MAX(0,total_abstraction_km3!CC174-domestic_gross_demand_km3!CC174-industry_water_withdrawal_km3!CC174)</f>
        <v>7.4884200000000026E-3</v>
      </c>
      <c r="CD174" s="18">
        <f>MAX(0,total_abstraction_km3!CD174-domestic_gross_demand_km3!CD174-industry_water_withdrawal_km3!CD174)</f>
        <v>3.0825013515210819E-4</v>
      </c>
      <c r="CE174" s="18">
        <f>MAX(0,total_abstraction_km3!CE174-domestic_gross_demand_km3!CE174-industry_water_withdrawal_km3!CE174)</f>
        <v>8.5992000000000013E-3</v>
      </c>
      <c r="CF174" s="18">
        <f>MAX(0,total_abstraction_km3!CF174-domestic_gross_demand_km3!CF174-industry_water_withdrawal_km3!CF174)</f>
        <v>2.1255936483036055E-5</v>
      </c>
      <c r="CG174" s="18">
        <f>MAX(0,total_abstraction_km3!CG174-domestic_gross_demand_km3!CG174-industry_water_withdrawal_km3!CG174)</f>
        <v>9.0762199999999994E-3</v>
      </c>
      <c r="CH174" s="18">
        <f>MAX(0,total_abstraction_km3!CH174-domestic_gross_demand_km3!CH174-industry_water_withdrawal_km3!CH174)</f>
        <v>6.8805368621297912E-4</v>
      </c>
      <c r="CI174" s="18">
        <f>MAX(0,total_abstraction_km3!CI174-domestic_gross_demand_km3!CI174-industry_water_withdrawal_km3!CI174)</f>
        <v>1.0371780000000004E-2</v>
      </c>
      <c r="CJ174" s="18">
        <f>MAX(0,total_abstraction_km3!CJ174-domestic_gross_demand_km3!CJ174-industry_water_withdrawal_km3!CJ174)</f>
        <v>0</v>
      </c>
      <c r="CK174" s="18">
        <f>MAX(0,total_abstraction_km3!CK174-domestic_gross_demand_km3!CK174-industry_water_withdrawal_km3!CK174)</f>
        <v>1.0248220000000001E-2</v>
      </c>
      <c r="CL174" s="18">
        <f>MAX(0,total_abstraction_km3!CL174-domestic_gross_demand_km3!CL174-industry_water_withdrawal_km3!CL174)</f>
        <v>0</v>
      </c>
      <c r="CM174" s="18">
        <f>MAX(0,total_abstraction_km3!CM174-domestic_gross_demand_km3!CM174-industry_water_withdrawal_km3!CM174)</f>
        <v>1.0757559999999992E-2</v>
      </c>
      <c r="CN174" s="18">
        <f>MAX(0,total_abstraction_km3!CN174-domestic_gross_demand_km3!CN174-industry_water_withdrawal_km3!CN174)</f>
        <v>8.4025440480368864E-5</v>
      </c>
      <c r="CO174" s="18">
        <f>MAX(0,total_abstraction_km3!CO174-domestic_gross_demand_km3!CO174-industry_water_withdrawal_km3!CO174)</f>
        <v>1.0844119999999999E-2</v>
      </c>
      <c r="CP174" s="18">
        <f>MAX(0,total_abstraction_km3!CP174-domestic_gross_demand_km3!CP174-industry_water_withdrawal_km3!CP174)</f>
        <v>0</v>
      </c>
      <c r="CQ174" s="18">
        <f>MAX(0,total_abstraction_km3!CQ174-domestic_gross_demand_km3!CQ174-industry_water_withdrawal_km3!CQ174)</f>
        <v>8.7733400000000045E-3</v>
      </c>
      <c r="CR174" s="18">
        <f>MAX(0,total_abstraction_km3!CR174-domestic_gross_demand_km3!CR174-industry_water_withdrawal_km3!CR174)</f>
        <v>0</v>
      </c>
      <c r="CS174" s="18">
        <f>MAX(0,total_abstraction_km3!CS174-domestic_gross_demand_km3!CS174-industry_water_withdrawal_km3!CS174)</f>
        <v>8.8695333333333008E-3</v>
      </c>
      <c r="CT174" s="18">
        <f>MAX(0,total_abstraction_km3!CT174-domestic_gross_demand_km3!CT174-industry_water_withdrawal_km3!CT174)</f>
        <v>1.1163625763047557E-4</v>
      </c>
    </row>
    <row r="175" spans="1:98" x14ac:dyDescent="0.25">
      <c r="A175" s="18">
        <v>31</v>
      </c>
      <c r="B175" s="18" t="s">
        <v>2084</v>
      </c>
      <c r="C175" s="18" t="s">
        <v>452</v>
      </c>
      <c r="D175" s="18" t="s">
        <v>418</v>
      </c>
      <c r="E175" s="18" t="s">
        <v>40</v>
      </c>
      <c r="F175" s="18">
        <f>MAX(0,total_abstraction_km3!F175-domestic_gross_demand_km3!F175-industry_water_withdrawal_km3!F175)</f>
        <v>0</v>
      </c>
      <c r="G175" s="18">
        <f>MAX(0,total_abstraction_km3!G175-domestic_gross_demand_km3!G175-industry_water_withdrawal_km3!G175)</f>
        <v>0</v>
      </c>
      <c r="H175" s="18">
        <f>MAX(0,total_abstraction_km3!H175-domestic_gross_demand_km3!H175-industry_water_withdrawal_km3!H175)</f>
        <v>0</v>
      </c>
      <c r="I175" s="18">
        <f>MAX(0,total_abstraction_km3!I175-domestic_gross_demand_km3!I175-industry_water_withdrawal_km3!I175)</f>
        <v>0</v>
      </c>
      <c r="J175" s="18">
        <f>MAX(0,total_abstraction_km3!J175-domestic_gross_demand_km3!J175-industry_water_withdrawal_km3!J175)</f>
        <v>0</v>
      </c>
      <c r="K175" s="18">
        <f>MAX(0,total_abstraction_km3!K175-domestic_gross_demand_km3!K175-industry_water_withdrawal_km3!K175)</f>
        <v>0</v>
      </c>
      <c r="L175" s="18">
        <f>MAX(0,total_abstraction_km3!L175-domestic_gross_demand_km3!L175-industry_water_withdrawal_km3!L175)</f>
        <v>0</v>
      </c>
      <c r="M175" s="18">
        <f>MAX(0,total_abstraction_km3!M175-domestic_gross_demand_km3!M175-industry_water_withdrawal_km3!M175)</f>
        <v>0</v>
      </c>
      <c r="N175" s="18">
        <f>MAX(0,total_abstraction_km3!N175-domestic_gross_demand_km3!N175-industry_water_withdrawal_km3!N175)</f>
        <v>0</v>
      </c>
      <c r="O175" s="18">
        <f>MAX(0,total_abstraction_km3!O175-domestic_gross_demand_km3!O175-industry_water_withdrawal_km3!O175)</f>
        <v>0</v>
      </c>
      <c r="P175" s="18">
        <f>MAX(0,total_abstraction_km3!P175-domestic_gross_demand_km3!P175-industry_water_withdrawal_km3!P175)</f>
        <v>0</v>
      </c>
      <c r="Q175" s="18">
        <f>MAX(0,total_abstraction_km3!Q175-domestic_gross_demand_km3!Q175-industry_water_withdrawal_km3!Q175)</f>
        <v>0</v>
      </c>
      <c r="R175" s="18">
        <f>MAX(0,total_abstraction_km3!R175-domestic_gross_demand_km3!R175-industry_water_withdrawal_km3!R175)</f>
        <v>0</v>
      </c>
      <c r="S175" s="18">
        <f>MAX(0,total_abstraction_km3!S175-domestic_gross_demand_km3!S175-industry_water_withdrawal_km3!S175)</f>
        <v>0</v>
      </c>
      <c r="T175" s="18">
        <f>MAX(0,total_abstraction_km3!T175-domestic_gross_demand_km3!T175-industry_water_withdrawal_km3!T175)</f>
        <v>0</v>
      </c>
      <c r="U175" s="18">
        <f>MAX(0,total_abstraction_km3!U175-domestic_gross_demand_km3!U175-industry_water_withdrawal_km3!U175)</f>
        <v>0</v>
      </c>
      <c r="V175" s="18">
        <f>MAX(0,total_abstraction_km3!V175-domestic_gross_demand_km3!V175-industry_water_withdrawal_km3!V175)</f>
        <v>0</v>
      </c>
      <c r="W175" s="18">
        <f>MAX(0,total_abstraction_km3!W175-domestic_gross_demand_km3!W175-industry_water_withdrawal_km3!W175)</f>
        <v>0</v>
      </c>
      <c r="X175" s="18">
        <f>MAX(0,total_abstraction_km3!X175-domestic_gross_demand_km3!X175-industry_water_withdrawal_km3!X175)</f>
        <v>0</v>
      </c>
      <c r="Y175" s="18">
        <f>MAX(0,total_abstraction_km3!Y175-domestic_gross_demand_km3!Y175-industry_water_withdrawal_km3!Y175)</f>
        <v>0</v>
      </c>
      <c r="Z175" s="18">
        <f>MAX(0,total_abstraction_km3!Z175-domestic_gross_demand_km3!Z175-industry_water_withdrawal_km3!Z175)</f>
        <v>0</v>
      </c>
      <c r="AA175" s="18">
        <f>MAX(0,total_abstraction_km3!AA175-domestic_gross_demand_km3!AA175-industry_water_withdrawal_km3!AA175)</f>
        <v>0</v>
      </c>
      <c r="AB175" s="18">
        <f>MAX(0,total_abstraction_km3!AB175-domestic_gross_demand_km3!AB175-industry_water_withdrawal_km3!AB175)</f>
        <v>0</v>
      </c>
      <c r="AC175" s="18">
        <f>MAX(0,total_abstraction_km3!AC175-domestic_gross_demand_km3!AC175-industry_water_withdrawal_km3!AC175)</f>
        <v>0</v>
      </c>
      <c r="AD175" s="18">
        <f>MAX(0,total_abstraction_km3!AD175-domestic_gross_demand_km3!AD175-industry_water_withdrawal_km3!AD175)</f>
        <v>0</v>
      </c>
      <c r="AE175" s="18">
        <f>MAX(0,total_abstraction_km3!AE175-domestic_gross_demand_km3!AE175-industry_water_withdrawal_km3!AE175)</f>
        <v>0</v>
      </c>
      <c r="AF175" s="18">
        <f>MAX(0,total_abstraction_km3!AF175-domestic_gross_demand_km3!AF175-industry_water_withdrawal_km3!AF175)</f>
        <v>0</v>
      </c>
      <c r="AG175" s="18">
        <f>MAX(0,total_abstraction_km3!AG175-domestic_gross_demand_km3!AG175-industry_water_withdrawal_km3!AG175)</f>
        <v>0</v>
      </c>
      <c r="AH175" s="18">
        <f>MAX(0,total_abstraction_km3!AH175-domestic_gross_demand_km3!AH175-industry_water_withdrawal_km3!AH175)</f>
        <v>0</v>
      </c>
      <c r="AI175" s="18">
        <f>MAX(0,total_abstraction_km3!AI175-domestic_gross_demand_km3!AI175-industry_water_withdrawal_km3!AI175)</f>
        <v>0</v>
      </c>
      <c r="AJ175" s="18">
        <f>MAX(0,total_abstraction_km3!AJ175-domestic_gross_demand_km3!AJ175-industry_water_withdrawal_km3!AJ175)</f>
        <v>0</v>
      </c>
      <c r="AK175" s="18">
        <f>MAX(0,total_abstraction_km3!AK175-domestic_gross_demand_km3!AK175-industry_water_withdrawal_km3!AK175)</f>
        <v>0</v>
      </c>
      <c r="AL175" s="18">
        <f>MAX(0,total_abstraction_km3!AL175-domestic_gross_demand_km3!AL175-industry_water_withdrawal_km3!AL175)</f>
        <v>0</v>
      </c>
      <c r="AM175" s="18">
        <f>MAX(0,total_abstraction_km3!AM175-domestic_gross_demand_km3!AM175-industry_water_withdrawal_km3!AM175)</f>
        <v>0</v>
      </c>
      <c r="AN175" s="18">
        <f>MAX(0,total_abstraction_km3!AN175-domestic_gross_demand_km3!AN175-industry_water_withdrawal_km3!AN175)</f>
        <v>0</v>
      </c>
      <c r="AO175" s="18">
        <f>MAX(0,total_abstraction_km3!AO175-domestic_gross_demand_km3!AO175-industry_water_withdrawal_km3!AO175)</f>
        <v>0</v>
      </c>
      <c r="AP175" s="18">
        <f>MAX(0,total_abstraction_km3!AP175-domestic_gross_demand_km3!AP175-industry_water_withdrawal_km3!AP175)</f>
        <v>0</v>
      </c>
      <c r="AQ175" s="18">
        <f>MAX(0,total_abstraction_km3!AQ175-domestic_gross_demand_km3!AQ175-industry_water_withdrawal_km3!AQ175)</f>
        <v>0</v>
      </c>
      <c r="AR175" s="18">
        <f>MAX(0,total_abstraction_km3!AR175-domestic_gross_demand_km3!AR175-industry_water_withdrawal_km3!AR175)</f>
        <v>0</v>
      </c>
      <c r="AS175" s="18">
        <f>MAX(0,total_abstraction_km3!AS175-domestic_gross_demand_km3!AS175-industry_water_withdrawal_km3!AS175)</f>
        <v>0</v>
      </c>
      <c r="AT175" s="18">
        <f>MAX(0,total_abstraction_km3!AT175-domestic_gross_demand_km3!AT175-industry_water_withdrawal_km3!AT175)</f>
        <v>0</v>
      </c>
      <c r="AU175" s="18">
        <f>MAX(0,total_abstraction_km3!AU175-domestic_gross_demand_km3!AU175-industry_water_withdrawal_km3!AU175)</f>
        <v>0</v>
      </c>
      <c r="AV175" s="18">
        <f>MAX(0,total_abstraction_km3!AV175-domestic_gross_demand_km3!AV175-industry_water_withdrawal_km3!AV175)</f>
        <v>0</v>
      </c>
      <c r="AW175" s="18">
        <f>MAX(0,total_abstraction_km3!AW175-domestic_gross_demand_km3!AW175-industry_water_withdrawal_km3!AW175)</f>
        <v>0</v>
      </c>
      <c r="AX175" s="18">
        <f>MAX(0,total_abstraction_km3!AX175-domestic_gross_demand_km3!AX175-industry_water_withdrawal_km3!AX175)</f>
        <v>0</v>
      </c>
      <c r="AY175" s="18">
        <f>MAX(0,total_abstraction_km3!AY175-domestic_gross_demand_km3!AY175-industry_water_withdrawal_km3!AY175)</f>
        <v>0</v>
      </c>
      <c r="AZ175" s="18">
        <f>MAX(0,total_abstraction_km3!AZ175-domestic_gross_demand_km3!AZ175-industry_water_withdrawal_km3!AZ175)</f>
        <v>0</v>
      </c>
      <c r="BA175" s="18">
        <f>MAX(0,total_abstraction_km3!BA175-domestic_gross_demand_km3!BA175-industry_water_withdrawal_km3!BA175)</f>
        <v>0</v>
      </c>
      <c r="BB175" s="18">
        <f>MAX(0,total_abstraction_km3!BB175-domestic_gross_demand_km3!BB175-industry_water_withdrawal_km3!BB175)</f>
        <v>0</v>
      </c>
      <c r="BC175" s="18">
        <f>MAX(0,total_abstraction_km3!BC175-domestic_gross_demand_km3!BC175-industry_water_withdrawal_km3!BC175)</f>
        <v>0</v>
      </c>
      <c r="BD175" s="18">
        <f>MAX(0,total_abstraction_km3!BD175-domestic_gross_demand_km3!BD175-industry_water_withdrawal_km3!BD175)</f>
        <v>0</v>
      </c>
      <c r="BE175" s="18">
        <f>MAX(0,total_abstraction_km3!BE175-domestic_gross_demand_km3!BE175-industry_water_withdrawal_km3!BE175)</f>
        <v>0</v>
      </c>
      <c r="BF175" s="18">
        <f>MAX(0,total_abstraction_km3!BF175-domestic_gross_demand_km3!BF175-industry_water_withdrawal_km3!BF175)</f>
        <v>0</v>
      </c>
      <c r="BG175" s="18">
        <f>MAX(0,total_abstraction_km3!BG175-domestic_gross_demand_km3!BG175-industry_water_withdrawal_km3!BG175)</f>
        <v>0</v>
      </c>
      <c r="BH175" s="18">
        <f>MAX(0,total_abstraction_km3!BH175-domestic_gross_demand_km3!BH175-industry_water_withdrawal_km3!BH175)</f>
        <v>0</v>
      </c>
      <c r="BI175" s="18">
        <f>MAX(0,total_abstraction_km3!BI175-domestic_gross_demand_km3!BI175-industry_water_withdrawal_km3!BI175)</f>
        <v>0</v>
      </c>
      <c r="BJ175" s="18">
        <f>MAX(0,total_abstraction_km3!BJ175-domestic_gross_demand_km3!BJ175-industry_water_withdrawal_km3!BJ175)</f>
        <v>0</v>
      </c>
      <c r="BK175" s="18">
        <f>MAX(0,total_abstraction_km3!BK175-domestic_gross_demand_km3!BK175-industry_water_withdrawal_km3!BK175)</f>
        <v>0</v>
      </c>
      <c r="BL175" s="18">
        <f>MAX(0,total_abstraction_km3!BL175-domestic_gross_demand_km3!BL175-industry_water_withdrawal_km3!BL175)</f>
        <v>0</v>
      </c>
      <c r="BM175" s="18">
        <f>MAX(0,total_abstraction_km3!BM175-domestic_gross_demand_km3!BM175-industry_water_withdrawal_km3!BM175)</f>
        <v>0</v>
      </c>
      <c r="BN175" s="18">
        <f>MAX(0,total_abstraction_km3!BN175-domestic_gross_demand_km3!BN175-industry_water_withdrawal_km3!BN175)</f>
        <v>0</v>
      </c>
      <c r="BO175" s="18">
        <f>MAX(0,total_abstraction_km3!BO175-domestic_gross_demand_km3!BO175-industry_water_withdrawal_km3!BO175)</f>
        <v>0</v>
      </c>
      <c r="BP175" s="18">
        <f>MAX(0,total_abstraction_km3!BP175-domestic_gross_demand_km3!BP175-industry_water_withdrawal_km3!BP175)</f>
        <v>0</v>
      </c>
      <c r="BQ175" s="18">
        <f>MAX(0,total_abstraction_km3!BQ175-domestic_gross_demand_km3!BQ175-industry_water_withdrawal_km3!BQ175)</f>
        <v>0</v>
      </c>
      <c r="BR175" s="18">
        <f>MAX(0,total_abstraction_km3!BR175-domestic_gross_demand_km3!BR175-industry_water_withdrawal_km3!BR175)</f>
        <v>0</v>
      </c>
      <c r="BS175" s="18">
        <f>MAX(0,total_abstraction_km3!BS175-domestic_gross_demand_km3!BS175-industry_water_withdrawal_km3!BS175)</f>
        <v>0</v>
      </c>
      <c r="BT175" s="18">
        <f>MAX(0,total_abstraction_km3!BT175-domestic_gross_demand_km3!BT175-industry_water_withdrawal_km3!BT175)</f>
        <v>0</v>
      </c>
      <c r="BU175" s="18">
        <f>MAX(0,total_abstraction_km3!BU175-domestic_gross_demand_km3!BU175-industry_water_withdrawal_km3!BU175)</f>
        <v>0</v>
      </c>
      <c r="BV175" s="18">
        <f>MAX(0,total_abstraction_km3!BV175-domestic_gross_demand_km3!BV175-industry_water_withdrawal_km3!BV175)</f>
        <v>0</v>
      </c>
      <c r="BW175" s="18">
        <f>MAX(0,total_abstraction_km3!BW175-domestic_gross_demand_km3!BW175-industry_water_withdrawal_km3!BW175)</f>
        <v>0</v>
      </c>
      <c r="BX175" s="18">
        <f>MAX(0,total_abstraction_km3!BX175-domestic_gross_demand_km3!BX175-industry_water_withdrawal_km3!BX175)</f>
        <v>1.1103207119189399E-5</v>
      </c>
      <c r="BY175" s="18">
        <f>MAX(0,total_abstraction_km3!BY175-domestic_gross_demand_km3!BY175-industry_water_withdrawal_km3!BY175)</f>
        <v>0</v>
      </c>
      <c r="BZ175" s="18">
        <f>MAX(0,total_abstraction_km3!BZ175-domestic_gross_demand_km3!BZ175-industry_water_withdrawal_km3!BZ175)</f>
        <v>0</v>
      </c>
      <c r="CA175" s="18">
        <f>MAX(0,total_abstraction_km3!CA175-domestic_gross_demand_km3!CA175-industry_water_withdrawal_km3!CA175)</f>
        <v>0</v>
      </c>
      <c r="CB175" s="18">
        <f>MAX(0,total_abstraction_km3!CB175-domestic_gross_demand_km3!CB175-industry_water_withdrawal_km3!CB175)</f>
        <v>0</v>
      </c>
      <c r="CC175" s="18">
        <f>MAX(0,total_abstraction_km3!CC175-domestic_gross_demand_km3!CC175-industry_water_withdrawal_km3!CC175)</f>
        <v>0</v>
      </c>
      <c r="CD175" s="18">
        <f>MAX(0,total_abstraction_km3!CD175-domestic_gross_demand_km3!CD175-industry_water_withdrawal_km3!CD175)</f>
        <v>0</v>
      </c>
      <c r="CE175" s="18">
        <f>MAX(0,total_abstraction_km3!CE175-domestic_gross_demand_km3!CE175-industry_water_withdrawal_km3!CE175)</f>
        <v>0</v>
      </c>
      <c r="CF175" s="18">
        <f>MAX(0,total_abstraction_km3!CF175-domestic_gross_demand_km3!CF175-industry_water_withdrawal_km3!CF175)</f>
        <v>0</v>
      </c>
      <c r="CG175" s="18">
        <f>MAX(0,total_abstraction_km3!CG175-domestic_gross_demand_km3!CG175-industry_water_withdrawal_km3!CG175)</f>
        <v>0</v>
      </c>
      <c r="CH175" s="18">
        <f>MAX(0,total_abstraction_km3!CH175-domestic_gross_demand_km3!CH175-industry_water_withdrawal_km3!CH175)</f>
        <v>0</v>
      </c>
      <c r="CI175" s="18">
        <f>MAX(0,total_abstraction_km3!CI175-domestic_gross_demand_km3!CI175-industry_water_withdrawal_km3!CI175)</f>
        <v>0</v>
      </c>
      <c r="CJ175" s="18">
        <f>MAX(0,total_abstraction_km3!CJ175-domestic_gross_demand_km3!CJ175-industry_water_withdrawal_km3!CJ175)</f>
        <v>0</v>
      </c>
      <c r="CK175" s="18">
        <f>MAX(0,total_abstraction_km3!CK175-domestic_gross_demand_km3!CK175-industry_water_withdrawal_km3!CK175)</f>
        <v>0</v>
      </c>
      <c r="CL175" s="18">
        <f>MAX(0,total_abstraction_km3!CL175-domestic_gross_demand_km3!CL175-industry_water_withdrawal_km3!CL175)</f>
        <v>0</v>
      </c>
      <c r="CM175" s="18">
        <f>MAX(0,total_abstraction_km3!CM175-domestic_gross_demand_km3!CM175-industry_water_withdrawal_km3!CM175)</f>
        <v>0</v>
      </c>
      <c r="CN175" s="18">
        <f>MAX(0,total_abstraction_km3!CN175-domestic_gross_demand_km3!CN175-industry_water_withdrawal_km3!CN175)</f>
        <v>0</v>
      </c>
      <c r="CO175" s="18">
        <f>MAX(0,total_abstraction_km3!CO175-domestic_gross_demand_km3!CO175-industry_water_withdrawal_km3!CO175)</f>
        <v>0</v>
      </c>
      <c r="CP175" s="18">
        <f>MAX(0,total_abstraction_km3!CP175-domestic_gross_demand_km3!CP175-industry_water_withdrawal_km3!CP175)</f>
        <v>0</v>
      </c>
      <c r="CQ175" s="18">
        <f>MAX(0,total_abstraction_km3!CQ175-domestic_gross_demand_km3!CQ175-industry_water_withdrawal_km3!CQ175)</f>
        <v>0</v>
      </c>
      <c r="CR175" s="18">
        <f>MAX(0,total_abstraction_km3!CR175-domestic_gross_demand_km3!CR175-industry_water_withdrawal_km3!CR175)</f>
        <v>0</v>
      </c>
      <c r="CS175" s="18">
        <f>MAX(0,total_abstraction_km3!CS175-domestic_gross_demand_km3!CS175-industry_water_withdrawal_km3!CS175)</f>
        <v>0</v>
      </c>
      <c r="CT175" s="18">
        <f>MAX(0,total_abstraction_km3!CT175-domestic_gross_demand_km3!CT175-industry_water_withdrawal_km3!CT175)</f>
        <v>5.1858035188510394E-5</v>
      </c>
    </row>
    <row r="176" spans="1:98" x14ac:dyDescent="0.25">
      <c r="A176" s="18">
        <v>32</v>
      </c>
      <c r="B176" s="18" t="s">
        <v>2085</v>
      </c>
      <c r="C176" s="18" t="s">
        <v>453</v>
      </c>
      <c r="D176" s="18" t="s">
        <v>418</v>
      </c>
      <c r="E176" s="18" t="s">
        <v>62</v>
      </c>
      <c r="F176" s="18">
        <f>MAX(0,total_abstraction_km3!F176-domestic_gross_demand_km3!F176-industry_water_withdrawal_km3!F176)</f>
        <v>3.4904000000000011E-4</v>
      </c>
      <c r="G176" s="18">
        <f>MAX(0,total_abstraction_km3!G176-domestic_gross_demand_km3!G176-industry_water_withdrawal_km3!G176)</f>
        <v>3.7934000000000058E-4</v>
      </c>
      <c r="H176" s="18">
        <f>MAX(0,total_abstraction_km3!H176-domestic_gross_demand_km3!H176-industry_water_withdrawal_km3!H176)</f>
        <v>3.8223999999999984E-4</v>
      </c>
      <c r="I176" s="18">
        <f>MAX(0,total_abstraction_km3!I176-domestic_gross_demand_km3!I176-industry_water_withdrawal_km3!I176)</f>
        <v>3.5016999999999947E-4</v>
      </c>
      <c r="J176" s="18">
        <f>MAX(0,total_abstraction_km3!J176-domestic_gross_demand_km3!J176-industry_water_withdrawal_km3!J176)</f>
        <v>3.5775000000000043E-4</v>
      </c>
      <c r="K176" s="18">
        <f>MAX(0,total_abstraction_km3!K176-domestic_gross_demand_km3!K176-industry_water_withdrawal_km3!K176)</f>
        <v>3.5226999999999915E-4</v>
      </c>
      <c r="L176" s="18">
        <f>MAX(0,total_abstraction_km3!L176-domestic_gross_demand_km3!L176-industry_water_withdrawal_km3!L176)</f>
        <v>2.8939000000000048E-4</v>
      </c>
      <c r="M176" s="18">
        <f>MAX(0,total_abstraction_km3!M176-domestic_gross_demand_km3!M176-industry_water_withdrawal_km3!M176)</f>
        <v>3.2916000000000022E-4</v>
      </c>
      <c r="N176" s="18">
        <f>MAX(0,total_abstraction_km3!N176-domestic_gross_demand_km3!N176-industry_water_withdrawal_km3!N176)</f>
        <v>4.1917999999999903E-4</v>
      </c>
      <c r="O176" s="18">
        <f>MAX(0,total_abstraction_km3!O176-domestic_gross_demand_km3!O176-industry_water_withdrawal_km3!O176)</f>
        <v>4.098499999999998E-4</v>
      </c>
      <c r="P176" s="18">
        <f>MAX(0,total_abstraction_km3!P176-domestic_gross_demand_km3!P176-industry_water_withdrawal_km3!P176)</f>
        <v>4.3363999999999903E-4</v>
      </c>
      <c r="Q176" s="18">
        <f>MAX(0,total_abstraction_km3!Q176-domestic_gross_demand_km3!Q176-industry_water_withdrawal_km3!Q176)</f>
        <v>3.399200000000005E-4</v>
      </c>
      <c r="R176" s="18">
        <f>MAX(0,total_abstraction_km3!R176-domestic_gross_demand_km3!R176-industry_water_withdrawal_km3!R176)</f>
        <v>4.1819000000000058E-4</v>
      </c>
      <c r="S176" s="18">
        <f>MAX(0,total_abstraction_km3!S176-domestic_gross_demand_km3!S176-industry_water_withdrawal_km3!S176)</f>
        <v>3.2729999999999999E-4</v>
      </c>
      <c r="T176" s="18">
        <f>MAX(0,total_abstraction_km3!T176-domestic_gross_demand_km3!T176-industry_water_withdrawal_km3!T176)</f>
        <v>4.0463999999999865E-4</v>
      </c>
      <c r="U176" s="18">
        <f>MAX(0,total_abstraction_km3!U176-domestic_gross_demand_km3!U176-industry_water_withdrawal_km3!U176)</f>
        <v>3.694900000000001E-4</v>
      </c>
      <c r="V176" s="18">
        <f>MAX(0,total_abstraction_km3!V176-domestic_gross_demand_km3!V176-industry_water_withdrawal_km3!V176)</f>
        <v>3.9257999999999828E-4</v>
      </c>
      <c r="W176" s="18">
        <f>MAX(0,total_abstraction_km3!W176-domestic_gross_demand_km3!W176-industry_water_withdrawal_km3!W176)</f>
        <v>3.9306000000000063E-4</v>
      </c>
      <c r="X176" s="18">
        <f>MAX(0,total_abstraction_km3!X176-domestic_gross_demand_km3!X176-industry_water_withdrawal_km3!X176)</f>
        <v>4.0110999999999879E-4</v>
      </c>
      <c r="Y176" s="18">
        <f>MAX(0,total_abstraction_km3!Y176-domestic_gross_demand_km3!Y176-industry_water_withdrawal_km3!Y176)</f>
        <v>3.8266999999999989E-4</v>
      </c>
      <c r="Z176" s="18">
        <f>MAX(0,total_abstraction_km3!Z176-domestic_gross_demand_km3!Z176-industry_water_withdrawal_km3!Z176)</f>
        <v>3.974300000000007E-4</v>
      </c>
      <c r="AA176" s="18">
        <f>MAX(0,total_abstraction_km3!AA176-domestic_gross_demand_km3!AA176-industry_water_withdrawal_km3!AA176)</f>
        <v>5.0393000000000139E-4</v>
      </c>
      <c r="AB176" s="18">
        <f>MAX(0,total_abstraction_km3!AB176-domestic_gross_demand_km3!AB176-industry_water_withdrawal_km3!AB176)</f>
        <v>5.3060999999999907E-4</v>
      </c>
      <c r="AC176" s="18">
        <f>MAX(0,total_abstraction_km3!AC176-domestic_gross_demand_km3!AC176-industry_water_withdrawal_km3!AC176)</f>
        <v>5.5432000000000051E-4</v>
      </c>
      <c r="AD176" s="18">
        <f>MAX(0,total_abstraction_km3!AD176-domestic_gross_demand_km3!AD176-industry_water_withdrawal_km3!AD176)</f>
        <v>5.9676999999999907E-4</v>
      </c>
      <c r="AE176" s="18">
        <f>MAX(0,total_abstraction_km3!AE176-domestic_gross_demand_km3!AE176-industry_water_withdrawal_km3!AE176)</f>
        <v>6.5401000000000001E-4</v>
      </c>
      <c r="AF176" s="18">
        <f>MAX(0,total_abstraction_km3!AF176-domestic_gross_demand_km3!AF176-industry_water_withdrawal_km3!AF176)</f>
        <v>6.8418000000000038E-4</v>
      </c>
      <c r="AG176" s="18">
        <f>MAX(0,total_abstraction_km3!AG176-domestic_gross_demand_km3!AG176-industry_water_withdrawal_km3!AG176)</f>
        <v>5.5610000000000034E-4</v>
      </c>
      <c r="AH176" s="18">
        <f>MAX(0,total_abstraction_km3!AH176-domestic_gross_demand_km3!AH176-industry_water_withdrawal_km3!AH176)</f>
        <v>5.0982000000000111E-4</v>
      </c>
      <c r="AI176" s="18">
        <f>MAX(0,total_abstraction_km3!AI176-domestic_gross_demand_km3!AI176-industry_water_withdrawal_km3!AI176)</f>
        <v>5.1071999999999923E-4</v>
      </c>
      <c r="AJ176" s="18">
        <f>MAX(0,total_abstraction_km3!AJ176-domestic_gross_demand_km3!AJ176-industry_water_withdrawal_km3!AJ176)</f>
        <v>5.7348000000000121E-4</v>
      </c>
      <c r="AK176" s="18">
        <f>MAX(0,total_abstraction_km3!AK176-domestic_gross_demand_km3!AK176-industry_water_withdrawal_km3!AK176)</f>
        <v>6.1211999999999985E-4</v>
      </c>
      <c r="AL176" s="18">
        <f>MAX(0,total_abstraction_km3!AL176-domestic_gross_demand_km3!AL176-industry_water_withdrawal_km3!AL176)</f>
        <v>2.0635499999999973E-3</v>
      </c>
      <c r="AM176" s="18">
        <f>MAX(0,total_abstraction_km3!AM176-domestic_gross_demand_km3!AM176-industry_water_withdrawal_km3!AM176)</f>
        <v>2.2904300000000013E-3</v>
      </c>
      <c r="AN176" s="18">
        <f>MAX(0,total_abstraction_km3!AN176-domestic_gross_demand_km3!AN176-industry_water_withdrawal_km3!AN176)</f>
        <v>2.3598700000000009E-3</v>
      </c>
      <c r="AO176" s="18">
        <f>MAX(0,total_abstraction_km3!AO176-domestic_gross_demand_km3!AO176-industry_water_withdrawal_km3!AO176)</f>
        <v>4.5131499999999996E-3</v>
      </c>
      <c r="AP176" s="18">
        <f>MAX(0,total_abstraction_km3!AP176-domestic_gross_demand_km3!AP176-industry_water_withdrawal_km3!AP176)</f>
        <v>4.078130000000001E-3</v>
      </c>
      <c r="AQ176" s="18">
        <f>MAX(0,total_abstraction_km3!AQ176-domestic_gross_demand_km3!AQ176-industry_water_withdrawal_km3!AQ176)</f>
        <v>5.2126400000000002E-3</v>
      </c>
      <c r="AR176" s="18">
        <f>MAX(0,total_abstraction_km3!AR176-domestic_gross_demand_km3!AR176-industry_water_withdrawal_km3!AR176)</f>
        <v>5.2205099999999977E-3</v>
      </c>
      <c r="AS176" s="18">
        <f>MAX(0,total_abstraction_km3!AS176-domestic_gross_demand_km3!AS176-industry_water_withdrawal_km3!AS176)</f>
        <v>5.3401499999999984E-3</v>
      </c>
      <c r="AT176" s="18">
        <f>MAX(0,total_abstraction_km3!AT176-domestic_gross_demand_km3!AT176-industry_water_withdrawal_km3!AT176)</f>
        <v>5.535710000000001E-3</v>
      </c>
      <c r="AU176" s="18">
        <f>MAX(0,total_abstraction_km3!AU176-domestic_gross_demand_km3!AU176-industry_water_withdrawal_km3!AU176)</f>
        <v>4.6986900000000002E-3</v>
      </c>
      <c r="AV176" s="18">
        <f>MAX(0,total_abstraction_km3!AV176-domestic_gross_demand_km3!AV176-industry_water_withdrawal_km3!AV176)</f>
        <v>4.8144900000000011E-3</v>
      </c>
      <c r="AW176" s="18">
        <f>MAX(0,total_abstraction_km3!AW176-domestic_gross_demand_km3!AW176-industry_water_withdrawal_km3!AW176)</f>
        <v>4.5510899999999998E-3</v>
      </c>
      <c r="AX176" s="18">
        <f>MAX(0,total_abstraction_km3!AX176-domestic_gross_demand_km3!AX176-industry_water_withdrawal_km3!AX176)</f>
        <v>3.3911000000000019E-3</v>
      </c>
      <c r="AY176" s="18">
        <f>MAX(0,total_abstraction_km3!AY176-domestic_gross_demand_km3!AY176-industry_water_withdrawal_km3!AY176)</f>
        <v>4.1640399999999973E-3</v>
      </c>
      <c r="AZ176" s="18">
        <f>MAX(0,total_abstraction_km3!AZ176-domestic_gross_demand_km3!AZ176-industry_water_withdrawal_km3!AZ176)</f>
        <v>3.7246599999999994E-3</v>
      </c>
      <c r="BA176" s="18">
        <f>MAX(0,total_abstraction_km3!BA176-domestic_gross_demand_km3!BA176-industry_water_withdrawal_km3!BA176)</f>
        <v>4.1474900000000019E-3</v>
      </c>
      <c r="BB176" s="18">
        <f>MAX(0,total_abstraction_km3!BB176-domestic_gross_demand_km3!BB176-industry_water_withdrawal_km3!BB176)</f>
        <v>4.3190500000000005E-3</v>
      </c>
      <c r="BC176" s="18">
        <f>MAX(0,total_abstraction_km3!BC176-domestic_gross_demand_km3!BC176-industry_water_withdrawal_km3!BC176)</f>
        <v>5.0248999999999962E-3</v>
      </c>
      <c r="BD176" s="18">
        <f>MAX(0,total_abstraction_km3!BD176-domestic_gross_demand_km3!BD176-industry_water_withdrawal_km3!BD176)</f>
        <v>5.0185699999999991E-3</v>
      </c>
      <c r="BE176" s="18">
        <f>MAX(0,total_abstraction_km3!BE176-domestic_gross_demand_km3!BE176-industry_water_withdrawal_km3!BE176)</f>
        <v>4.6734200000000019E-3</v>
      </c>
      <c r="BF176" s="18">
        <f>MAX(0,total_abstraction_km3!BF176-domestic_gross_demand_km3!BF176-industry_water_withdrawal_km3!BF176)</f>
        <v>4.981740000000001E-3</v>
      </c>
      <c r="BG176" s="18">
        <f>MAX(0,total_abstraction_km3!BG176-domestic_gross_demand_km3!BG176-industry_water_withdrawal_km3!BG176)</f>
        <v>4.1409399999999983E-3</v>
      </c>
      <c r="BH176" s="18">
        <f>MAX(0,total_abstraction_km3!BH176-domestic_gross_demand_km3!BH176-industry_water_withdrawal_km3!BH176)</f>
        <v>4.1856400000000018E-3</v>
      </c>
      <c r="BI176" s="18">
        <f>MAX(0,total_abstraction_km3!BI176-domestic_gross_demand_km3!BI176-industry_water_withdrawal_km3!BI176)</f>
        <v>4.6207400000000008E-3</v>
      </c>
      <c r="BJ176" s="18">
        <f>MAX(0,total_abstraction_km3!BJ176-domestic_gross_demand_km3!BJ176-industry_water_withdrawal_km3!BJ176)</f>
        <v>4.2756399999999998E-3</v>
      </c>
      <c r="BK176" s="18">
        <f>MAX(0,total_abstraction_km3!BK176-domestic_gross_demand_km3!BK176-industry_water_withdrawal_km3!BK176)</f>
        <v>3.9802399999999986E-3</v>
      </c>
      <c r="BL176" s="18">
        <f>MAX(0,total_abstraction_km3!BL176-domestic_gross_demand_km3!BL176-industry_water_withdrawal_km3!BL176)</f>
        <v>2.1636389655173005E-3</v>
      </c>
      <c r="BM176" s="18">
        <f>MAX(0,total_abstraction_km3!BM176-domestic_gross_demand_km3!BM176-industry_water_withdrawal_km3!BM176)</f>
        <v>1.1075599951086235E-3</v>
      </c>
      <c r="BN176" s="18">
        <f>MAX(0,total_abstraction_km3!BN176-domestic_gross_demand_km3!BN176-industry_water_withdrawal_km3!BN176)</f>
        <v>0.23262968043349799</v>
      </c>
      <c r="BO176" s="18">
        <f>MAX(0,total_abstraction_km3!BO176-domestic_gross_demand_km3!BO176-industry_water_withdrawal_km3!BO176)</f>
        <v>0.17504311890988997</v>
      </c>
      <c r="BP176" s="18">
        <f>MAX(0,total_abstraction_km3!BP176-domestic_gross_demand_km3!BP176-industry_water_withdrawal_km3!BP176)</f>
        <v>6.3072131095175871E-2</v>
      </c>
      <c r="BQ176" s="18">
        <f>MAX(0,total_abstraction_km3!BQ176-domestic_gross_demand_km3!BQ176-industry_water_withdrawal_km3!BQ176)</f>
        <v>0</v>
      </c>
      <c r="BR176" s="18">
        <f>MAX(0,total_abstraction_km3!BR176-domestic_gross_demand_km3!BR176-industry_water_withdrawal_km3!BR176)</f>
        <v>0</v>
      </c>
      <c r="BS176" s="18">
        <f>MAX(0,total_abstraction_km3!BS176-domestic_gross_demand_km3!BS176-industry_water_withdrawal_km3!BS176)</f>
        <v>0</v>
      </c>
      <c r="BT176" s="18">
        <f>MAX(0,total_abstraction_km3!BT176-domestic_gross_demand_km3!BT176-industry_water_withdrawal_km3!BT176)</f>
        <v>1.0313811313789879E-4</v>
      </c>
      <c r="BU176" s="18">
        <f>MAX(0,total_abstraction_km3!BU176-domestic_gross_demand_km3!BU176-industry_water_withdrawal_km3!BU176)</f>
        <v>0</v>
      </c>
      <c r="BV176" s="18">
        <f>MAX(0,total_abstraction_km3!BV176-domestic_gross_demand_km3!BV176-industry_water_withdrawal_km3!BV176)</f>
        <v>0</v>
      </c>
      <c r="BW176" s="18">
        <f>MAX(0,total_abstraction_km3!BW176-domestic_gross_demand_km3!BW176-industry_water_withdrawal_km3!BW176)</f>
        <v>3.6370799999999905E-4</v>
      </c>
      <c r="BX176" s="18">
        <f>MAX(0,total_abstraction_km3!BX176-domestic_gross_demand_km3!BX176-industry_water_withdrawal_km3!BX176)</f>
        <v>0</v>
      </c>
      <c r="BY176" s="18">
        <f>MAX(0,total_abstraction_km3!BY176-domestic_gross_demand_km3!BY176-industry_water_withdrawal_km3!BY176)</f>
        <v>3.5997000000000026E-4</v>
      </c>
      <c r="BZ176" s="18">
        <f>MAX(0,total_abstraction_km3!BZ176-domestic_gross_demand_km3!BZ176-industry_water_withdrawal_km3!BZ176)</f>
        <v>0</v>
      </c>
      <c r="CA176" s="18">
        <f>MAX(0,total_abstraction_km3!CA176-domestic_gross_demand_km3!CA176-industry_water_withdrawal_km3!CA176)</f>
        <v>3.8473799999999905E-4</v>
      </c>
      <c r="CB176" s="18">
        <f>MAX(0,total_abstraction_km3!CB176-domestic_gross_demand_km3!CB176-industry_water_withdrawal_km3!CB176)</f>
        <v>0</v>
      </c>
      <c r="CC176" s="18">
        <f>MAX(0,total_abstraction_km3!CC176-domestic_gross_demand_km3!CC176-industry_water_withdrawal_km3!CC176)</f>
        <v>3.8778199999999971E-4</v>
      </c>
      <c r="CD176" s="18">
        <f>MAX(0,total_abstraction_km3!CD176-domestic_gross_demand_km3!CD176-industry_water_withdrawal_km3!CD176)</f>
        <v>0</v>
      </c>
      <c r="CE176" s="18">
        <f>MAX(0,total_abstraction_km3!CE176-domestic_gross_demand_km3!CE176-industry_water_withdrawal_km3!CE176)</f>
        <v>5.1661200000000049E-4</v>
      </c>
      <c r="CF176" s="18">
        <f>MAX(0,total_abstraction_km3!CF176-domestic_gross_demand_km3!CF176-industry_water_withdrawal_km3!CF176)</f>
        <v>0</v>
      </c>
      <c r="CG176" s="18">
        <f>MAX(0,total_abstraction_km3!CG176-domestic_gross_demand_km3!CG176-industry_water_withdrawal_km3!CG176)</f>
        <v>5.829660000000016E-4</v>
      </c>
      <c r="CH176" s="18">
        <f>MAX(0,total_abstraction_km3!CH176-domestic_gross_demand_km3!CH176-industry_water_withdrawal_km3!CH176)</f>
        <v>0</v>
      </c>
      <c r="CI176" s="18">
        <f>MAX(0,total_abstraction_km3!CI176-domestic_gross_demand_km3!CI176-industry_water_withdrawal_km3!CI176)</f>
        <v>1.5798900000000013E-3</v>
      </c>
      <c r="CJ176" s="18">
        <f>MAX(0,total_abstraction_km3!CJ176-domestic_gross_demand_km3!CJ176-industry_water_withdrawal_km3!CJ176)</f>
        <v>7.2239976615564206E-4</v>
      </c>
      <c r="CK176" s="18">
        <f>MAX(0,total_abstraction_km3!CK176-domestic_gross_demand_km3!CK176-industry_water_withdrawal_km3!CK176)</f>
        <v>4.8729160000000006E-3</v>
      </c>
      <c r="CL176" s="18">
        <f>MAX(0,total_abstraction_km3!CL176-domestic_gross_demand_km3!CL176-industry_water_withdrawal_km3!CL176)</f>
        <v>1.6257508326665294E-4</v>
      </c>
      <c r="CM176" s="18">
        <f>MAX(0,total_abstraction_km3!CM176-domestic_gross_demand_km3!CM176-industry_water_withdrawal_km3!CM176)</f>
        <v>4.5982160000000005E-3</v>
      </c>
      <c r="CN176" s="18">
        <f>MAX(0,total_abstraction_km3!CN176-domestic_gross_demand_km3!CN176-industry_water_withdrawal_km3!CN176)</f>
        <v>3.5846957787645203E-4</v>
      </c>
      <c r="CO176" s="18">
        <f>MAX(0,total_abstraction_km3!CO176-domestic_gross_demand_km3!CO176-industry_water_withdrawal_km3!CO176)</f>
        <v>4.2760280000000012E-3</v>
      </c>
      <c r="CP176" s="18">
        <f>MAX(0,total_abstraction_km3!CP176-domestic_gross_demand_km3!CP176-industry_water_withdrawal_km3!CP176)</f>
        <v>4.0016325794017913E-4</v>
      </c>
      <c r="CQ176" s="18">
        <f>MAX(0,total_abstraction_km3!CQ176-domestic_gross_demand_km3!CQ176-industry_water_withdrawal_km3!CQ176)</f>
        <v>4.6000620000000029E-3</v>
      </c>
      <c r="CR176" s="18">
        <f>MAX(0,total_abstraction_km3!CR176-domestic_gross_demand_km3!CR176-industry_water_withdrawal_km3!CR176)</f>
        <v>0</v>
      </c>
      <c r="CS176" s="18">
        <f>MAX(0,total_abstraction_km3!CS176-domestic_gross_demand_km3!CS176-industry_water_withdrawal_km3!CS176)</f>
        <v>4.2922066666666965E-3</v>
      </c>
      <c r="CT176" s="18">
        <f>MAX(0,total_abstraction_km3!CT176-domestic_gross_demand_km3!CT176-industry_water_withdrawal_km3!CT176)</f>
        <v>3.2057121413709902E-4</v>
      </c>
    </row>
    <row r="177" spans="1:98" x14ac:dyDescent="0.25">
      <c r="A177" s="18">
        <v>33</v>
      </c>
      <c r="B177" s="18" t="s">
        <v>2086</v>
      </c>
      <c r="C177" s="18" t="s">
        <v>454</v>
      </c>
      <c r="D177" s="18" t="s">
        <v>412</v>
      </c>
      <c r="E177" s="18" t="s">
        <v>58</v>
      </c>
      <c r="F177" s="18">
        <f>MAX(0,total_abstraction_km3!F177-domestic_gross_demand_km3!F177-industry_water_withdrawal_km3!F177)</f>
        <v>0</v>
      </c>
      <c r="G177" s="18">
        <f>MAX(0,total_abstraction_km3!G177-domestic_gross_demand_km3!G177-industry_water_withdrawal_km3!G177)</f>
        <v>0</v>
      </c>
      <c r="H177" s="18">
        <f>MAX(0,total_abstraction_km3!H177-domestic_gross_demand_km3!H177-industry_water_withdrawal_km3!H177)</f>
        <v>0</v>
      </c>
      <c r="I177" s="18">
        <f>MAX(0,total_abstraction_km3!I177-domestic_gross_demand_km3!I177-industry_water_withdrawal_km3!I177)</f>
        <v>0</v>
      </c>
      <c r="J177" s="18">
        <f>MAX(0,total_abstraction_km3!J177-domestic_gross_demand_km3!J177-industry_water_withdrawal_km3!J177)</f>
        <v>0</v>
      </c>
      <c r="K177" s="18">
        <f>MAX(0,total_abstraction_km3!K177-domestic_gross_demand_km3!K177-industry_water_withdrawal_km3!K177)</f>
        <v>0</v>
      </c>
      <c r="L177" s="18">
        <f>MAX(0,total_abstraction_km3!L177-domestic_gross_demand_km3!L177-industry_water_withdrawal_km3!L177)</f>
        <v>0</v>
      </c>
      <c r="M177" s="18">
        <f>MAX(0,total_abstraction_km3!M177-domestic_gross_demand_km3!M177-industry_water_withdrawal_km3!M177)</f>
        <v>0</v>
      </c>
      <c r="N177" s="18">
        <f>MAX(0,total_abstraction_km3!N177-domestic_gross_demand_km3!N177-industry_water_withdrawal_km3!N177)</f>
        <v>0</v>
      </c>
      <c r="O177" s="18">
        <f>MAX(0,total_abstraction_km3!O177-domestic_gross_demand_km3!O177-industry_water_withdrawal_km3!O177)</f>
        <v>0</v>
      </c>
      <c r="P177" s="18">
        <f>MAX(0,total_abstraction_km3!P177-domestic_gross_demand_km3!P177-industry_water_withdrawal_km3!P177)</f>
        <v>0</v>
      </c>
      <c r="Q177" s="18">
        <f>MAX(0,total_abstraction_km3!Q177-domestic_gross_demand_km3!Q177-industry_water_withdrawal_km3!Q177)</f>
        <v>0</v>
      </c>
      <c r="R177" s="18">
        <f>MAX(0,total_abstraction_km3!R177-domestic_gross_demand_km3!R177-industry_water_withdrawal_km3!R177)</f>
        <v>0</v>
      </c>
      <c r="S177" s="18">
        <f>MAX(0,total_abstraction_km3!S177-domestic_gross_demand_km3!S177-industry_water_withdrawal_km3!S177)</f>
        <v>0</v>
      </c>
      <c r="T177" s="18">
        <f>MAX(0,total_abstraction_km3!T177-domestic_gross_demand_km3!T177-industry_water_withdrawal_km3!T177)</f>
        <v>0</v>
      </c>
      <c r="U177" s="18">
        <f>MAX(0,total_abstraction_km3!U177-domestic_gross_demand_km3!U177-industry_water_withdrawal_km3!U177)</f>
        <v>0</v>
      </c>
      <c r="V177" s="18">
        <f>MAX(0,total_abstraction_km3!V177-domestic_gross_demand_km3!V177-industry_water_withdrawal_km3!V177)</f>
        <v>0</v>
      </c>
      <c r="W177" s="18">
        <f>MAX(0,total_abstraction_km3!W177-domestic_gross_demand_km3!W177-industry_water_withdrawal_km3!W177)</f>
        <v>0</v>
      </c>
      <c r="X177" s="18">
        <f>MAX(0,total_abstraction_km3!X177-domestic_gross_demand_km3!X177-industry_water_withdrawal_km3!X177)</f>
        <v>0</v>
      </c>
      <c r="Y177" s="18">
        <f>MAX(0,total_abstraction_km3!Y177-domestic_gross_demand_km3!Y177-industry_water_withdrawal_km3!Y177)</f>
        <v>0</v>
      </c>
      <c r="Z177" s="18">
        <f>MAX(0,total_abstraction_km3!Z177-domestic_gross_demand_km3!Z177-industry_water_withdrawal_km3!Z177)</f>
        <v>0</v>
      </c>
      <c r="AA177" s="18">
        <f>MAX(0,total_abstraction_km3!AA177-domestic_gross_demand_km3!AA177-industry_water_withdrawal_km3!AA177)</f>
        <v>0</v>
      </c>
      <c r="AB177" s="18">
        <f>MAX(0,total_abstraction_km3!AB177-domestic_gross_demand_km3!AB177-industry_water_withdrawal_km3!AB177)</f>
        <v>0</v>
      </c>
      <c r="AC177" s="18">
        <f>MAX(0,total_abstraction_km3!AC177-domestic_gross_demand_km3!AC177-industry_water_withdrawal_km3!AC177)</f>
        <v>0</v>
      </c>
      <c r="AD177" s="18">
        <f>MAX(0,total_abstraction_km3!AD177-domestic_gross_demand_km3!AD177-industry_water_withdrawal_km3!AD177)</f>
        <v>0</v>
      </c>
      <c r="AE177" s="18">
        <f>MAX(0,total_abstraction_km3!AE177-domestic_gross_demand_km3!AE177-industry_water_withdrawal_km3!AE177)</f>
        <v>0</v>
      </c>
      <c r="AF177" s="18">
        <f>MAX(0,total_abstraction_km3!AF177-domestic_gross_demand_km3!AF177-industry_water_withdrawal_km3!AF177)</f>
        <v>0</v>
      </c>
      <c r="AG177" s="18">
        <f>MAX(0,total_abstraction_km3!AG177-domestic_gross_demand_km3!AG177-industry_water_withdrawal_km3!AG177)</f>
        <v>0</v>
      </c>
      <c r="AH177" s="18">
        <f>MAX(0,total_abstraction_km3!AH177-domestic_gross_demand_km3!AH177-industry_water_withdrawal_km3!AH177)</f>
        <v>0</v>
      </c>
      <c r="AI177" s="18">
        <f>MAX(0,total_abstraction_km3!AI177-domestic_gross_demand_km3!AI177-industry_water_withdrawal_km3!AI177)</f>
        <v>0</v>
      </c>
      <c r="AJ177" s="18">
        <f>MAX(0,total_abstraction_km3!AJ177-domestic_gross_demand_km3!AJ177-industry_water_withdrawal_km3!AJ177)</f>
        <v>0</v>
      </c>
      <c r="AK177" s="18">
        <f>MAX(0,total_abstraction_km3!AK177-domestic_gross_demand_km3!AK177-industry_water_withdrawal_km3!AK177)</f>
        <v>0</v>
      </c>
      <c r="AL177" s="18">
        <f>MAX(0,total_abstraction_km3!AL177-domestic_gross_demand_km3!AL177-industry_water_withdrawal_km3!AL177)</f>
        <v>0</v>
      </c>
      <c r="AM177" s="18">
        <f>MAX(0,total_abstraction_km3!AM177-domestic_gross_demand_km3!AM177-industry_water_withdrawal_km3!AM177)</f>
        <v>0</v>
      </c>
      <c r="AN177" s="18">
        <f>MAX(0,total_abstraction_km3!AN177-domestic_gross_demand_km3!AN177-industry_water_withdrawal_km3!AN177)</f>
        <v>0</v>
      </c>
      <c r="AO177" s="18">
        <f>MAX(0,total_abstraction_km3!AO177-domestic_gross_demand_km3!AO177-industry_water_withdrawal_km3!AO177)</f>
        <v>0</v>
      </c>
      <c r="AP177" s="18">
        <f>MAX(0,total_abstraction_km3!AP177-domestic_gross_demand_km3!AP177-industry_water_withdrawal_km3!AP177)</f>
        <v>0</v>
      </c>
      <c r="AQ177" s="18">
        <f>MAX(0,total_abstraction_km3!AQ177-domestic_gross_demand_km3!AQ177-industry_water_withdrawal_km3!AQ177)</f>
        <v>0</v>
      </c>
      <c r="AR177" s="18">
        <f>MAX(0,total_abstraction_km3!AR177-domestic_gross_demand_km3!AR177-industry_water_withdrawal_km3!AR177)</f>
        <v>0</v>
      </c>
      <c r="AS177" s="18">
        <f>MAX(0,total_abstraction_km3!AS177-domestic_gross_demand_km3!AS177-industry_water_withdrawal_km3!AS177)</f>
        <v>0</v>
      </c>
      <c r="AT177" s="18">
        <f>MAX(0,total_abstraction_km3!AT177-domestic_gross_demand_km3!AT177-industry_water_withdrawal_km3!AT177)</f>
        <v>0</v>
      </c>
      <c r="AU177" s="18">
        <f>MAX(0,total_abstraction_km3!AU177-domestic_gross_demand_km3!AU177-industry_water_withdrawal_km3!AU177)</f>
        <v>0</v>
      </c>
      <c r="AV177" s="18">
        <f>MAX(0,total_abstraction_km3!AV177-domestic_gross_demand_km3!AV177-industry_water_withdrawal_km3!AV177)</f>
        <v>0</v>
      </c>
      <c r="AW177" s="18">
        <f>MAX(0,total_abstraction_km3!AW177-domestic_gross_demand_km3!AW177-industry_water_withdrawal_km3!AW177)</f>
        <v>0</v>
      </c>
      <c r="AX177" s="18">
        <f>MAX(0,total_abstraction_km3!AX177-domestic_gross_demand_km3!AX177-industry_water_withdrawal_km3!AX177)</f>
        <v>0</v>
      </c>
      <c r="AY177" s="18">
        <f>MAX(0,total_abstraction_km3!AY177-domestic_gross_demand_km3!AY177-industry_water_withdrawal_km3!AY177)</f>
        <v>0</v>
      </c>
      <c r="AZ177" s="18">
        <f>MAX(0,total_abstraction_km3!AZ177-domestic_gross_demand_km3!AZ177-industry_water_withdrawal_km3!AZ177)</f>
        <v>0</v>
      </c>
      <c r="BA177" s="18">
        <f>MAX(0,total_abstraction_km3!BA177-domestic_gross_demand_km3!BA177-industry_water_withdrawal_km3!BA177)</f>
        <v>0</v>
      </c>
      <c r="BB177" s="18">
        <f>MAX(0,total_abstraction_km3!BB177-domestic_gross_demand_km3!BB177-industry_water_withdrawal_km3!BB177)</f>
        <v>0</v>
      </c>
      <c r="BC177" s="18">
        <f>MAX(0,total_abstraction_km3!BC177-domestic_gross_demand_km3!BC177-industry_water_withdrawal_km3!BC177)</f>
        <v>0</v>
      </c>
      <c r="BD177" s="18">
        <f>MAX(0,total_abstraction_km3!BD177-domestic_gross_demand_km3!BD177-industry_water_withdrawal_km3!BD177)</f>
        <v>0</v>
      </c>
      <c r="BE177" s="18">
        <f>MAX(0,total_abstraction_km3!BE177-domestic_gross_demand_km3!BE177-industry_water_withdrawal_km3!BE177)</f>
        <v>0</v>
      </c>
      <c r="BF177" s="18">
        <f>MAX(0,total_abstraction_km3!BF177-domestic_gross_demand_km3!BF177-industry_water_withdrawal_km3!BF177)</f>
        <v>0</v>
      </c>
      <c r="BG177" s="18">
        <f>MAX(0,total_abstraction_km3!BG177-domestic_gross_demand_km3!BG177-industry_water_withdrawal_km3!BG177)</f>
        <v>0</v>
      </c>
      <c r="BH177" s="18">
        <f>MAX(0,total_abstraction_km3!BH177-domestic_gross_demand_km3!BH177-industry_water_withdrawal_km3!BH177)</f>
        <v>0</v>
      </c>
      <c r="BI177" s="18">
        <f>MAX(0,total_abstraction_km3!BI177-domestic_gross_demand_km3!BI177-industry_water_withdrawal_km3!BI177)</f>
        <v>0</v>
      </c>
      <c r="BJ177" s="18">
        <f>MAX(0,total_abstraction_km3!BJ177-domestic_gross_demand_km3!BJ177-industry_water_withdrawal_km3!BJ177)</f>
        <v>0</v>
      </c>
      <c r="BK177" s="18">
        <f>MAX(0,total_abstraction_km3!BK177-domestic_gross_demand_km3!BK177-industry_water_withdrawal_km3!BK177)</f>
        <v>0</v>
      </c>
      <c r="BL177" s="18">
        <f>MAX(0,total_abstraction_km3!BL177-domestic_gross_demand_km3!BL177-industry_water_withdrawal_km3!BL177)</f>
        <v>0</v>
      </c>
      <c r="BM177" s="18">
        <f>MAX(0,total_abstraction_km3!BM177-domestic_gross_demand_km3!BM177-industry_water_withdrawal_km3!BM177)</f>
        <v>0</v>
      </c>
      <c r="BN177" s="18">
        <f>MAX(0,total_abstraction_km3!BN177-domestic_gross_demand_km3!BN177-industry_water_withdrawal_km3!BN177)</f>
        <v>0</v>
      </c>
      <c r="BO177" s="18">
        <f>MAX(0,total_abstraction_km3!BO177-domestic_gross_demand_km3!BO177-industry_water_withdrawal_km3!BO177)</f>
        <v>0</v>
      </c>
      <c r="BP177" s="18">
        <f>MAX(0,total_abstraction_km3!BP177-domestic_gross_demand_km3!BP177-industry_water_withdrawal_km3!BP177)</f>
        <v>0</v>
      </c>
      <c r="BQ177" s="18">
        <f>MAX(0,total_abstraction_km3!BQ177-domestic_gross_demand_km3!BQ177-industry_water_withdrawal_km3!BQ177)</f>
        <v>0</v>
      </c>
      <c r="BR177" s="18">
        <f>MAX(0,total_abstraction_km3!BR177-domestic_gross_demand_km3!BR177-industry_water_withdrawal_km3!BR177)</f>
        <v>0</v>
      </c>
      <c r="BS177" s="18">
        <f>MAX(0,total_abstraction_km3!BS177-domestic_gross_demand_km3!BS177-industry_water_withdrawal_km3!BS177)</f>
        <v>0</v>
      </c>
      <c r="BT177" s="18">
        <f>MAX(0,total_abstraction_km3!BT177-domestic_gross_demand_km3!BT177-industry_water_withdrawal_km3!BT177)</f>
        <v>0</v>
      </c>
      <c r="BU177" s="18">
        <f>MAX(0,total_abstraction_km3!BU177-domestic_gross_demand_km3!BU177-industry_water_withdrawal_km3!BU177)</f>
        <v>0</v>
      </c>
      <c r="BV177" s="18">
        <f>MAX(0,total_abstraction_km3!BV177-domestic_gross_demand_km3!BV177-industry_water_withdrawal_km3!BV177)</f>
        <v>0</v>
      </c>
      <c r="BW177" s="18">
        <f>MAX(0,total_abstraction_km3!BW177-domestic_gross_demand_km3!BW177-industry_water_withdrawal_km3!BW177)</f>
        <v>0</v>
      </c>
      <c r="BX177" s="18">
        <f>MAX(0,total_abstraction_km3!BX177-domestic_gross_demand_km3!BX177-industry_water_withdrawal_km3!BX177)</f>
        <v>0</v>
      </c>
      <c r="BY177" s="18">
        <f>MAX(0,total_abstraction_km3!BY177-domestic_gross_demand_km3!BY177-industry_water_withdrawal_km3!BY177)</f>
        <v>0</v>
      </c>
      <c r="BZ177" s="18">
        <f>MAX(0,total_abstraction_km3!BZ177-domestic_gross_demand_km3!BZ177-industry_water_withdrawal_km3!BZ177)</f>
        <v>0</v>
      </c>
      <c r="CA177" s="18">
        <f>MAX(0,total_abstraction_km3!CA177-domestic_gross_demand_km3!CA177-industry_water_withdrawal_km3!CA177)</f>
        <v>0</v>
      </c>
      <c r="CB177" s="18">
        <f>MAX(0,total_abstraction_km3!CB177-domestic_gross_demand_km3!CB177-industry_water_withdrawal_km3!CB177)</f>
        <v>0</v>
      </c>
      <c r="CC177" s="18">
        <f>MAX(0,total_abstraction_km3!CC177-domestic_gross_demand_km3!CC177-industry_water_withdrawal_km3!CC177)</f>
        <v>0</v>
      </c>
      <c r="CD177" s="18">
        <f>MAX(0,total_abstraction_km3!CD177-domestic_gross_demand_km3!CD177-industry_water_withdrawal_km3!CD177)</f>
        <v>0</v>
      </c>
      <c r="CE177" s="18">
        <f>MAX(0,total_abstraction_km3!CE177-domestic_gross_demand_km3!CE177-industry_water_withdrawal_km3!CE177)</f>
        <v>0</v>
      </c>
      <c r="CF177" s="18">
        <f>MAX(0,total_abstraction_km3!CF177-domestic_gross_demand_km3!CF177-industry_water_withdrawal_km3!CF177)</f>
        <v>0</v>
      </c>
      <c r="CG177" s="18">
        <f>MAX(0,total_abstraction_km3!CG177-domestic_gross_demand_km3!CG177-industry_water_withdrawal_km3!CG177)</f>
        <v>0</v>
      </c>
      <c r="CH177" s="18">
        <f>MAX(0,total_abstraction_km3!CH177-domestic_gross_demand_km3!CH177-industry_water_withdrawal_km3!CH177)</f>
        <v>0</v>
      </c>
      <c r="CI177" s="18">
        <f>MAX(0,total_abstraction_km3!CI177-domestic_gross_demand_km3!CI177-industry_water_withdrawal_km3!CI177)</f>
        <v>0</v>
      </c>
      <c r="CJ177" s="18">
        <f>MAX(0,total_abstraction_km3!CJ177-domestic_gross_demand_km3!CJ177-industry_water_withdrawal_km3!CJ177)</f>
        <v>0</v>
      </c>
      <c r="CK177" s="18">
        <f>MAX(0,total_abstraction_km3!CK177-domestic_gross_demand_km3!CK177-industry_water_withdrawal_km3!CK177)</f>
        <v>0</v>
      </c>
      <c r="CL177" s="18">
        <f>MAX(0,total_abstraction_km3!CL177-domestic_gross_demand_km3!CL177-industry_water_withdrawal_km3!CL177)</f>
        <v>6.4289522980196967E-2</v>
      </c>
      <c r="CM177" s="18">
        <f>MAX(0,total_abstraction_km3!CM177-domestic_gross_demand_km3!CM177-industry_water_withdrawal_km3!CM177)</f>
        <v>0</v>
      </c>
      <c r="CN177" s="18">
        <f>MAX(0,total_abstraction_km3!CN177-domestic_gross_demand_km3!CN177-industry_water_withdrawal_km3!CN177)</f>
        <v>0</v>
      </c>
      <c r="CO177" s="18">
        <f>MAX(0,total_abstraction_km3!CO177-domestic_gross_demand_km3!CO177-industry_water_withdrawal_km3!CO177)</f>
        <v>0</v>
      </c>
      <c r="CP177" s="18">
        <f>MAX(0,total_abstraction_km3!CP177-domestic_gross_demand_km3!CP177-industry_water_withdrawal_km3!CP177)</f>
        <v>0</v>
      </c>
      <c r="CQ177" s="18">
        <f>MAX(0,total_abstraction_km3!CQ177-domestic_gross_demand_km3!CQ177-industry_water_withdrawal_km3!CQ177)</f>
        <v>0</v>
      </c>
      <c r="CR177" s="18">
        <f>MAX(0,total_abstraction_km3!CR177-domestic_gross_demand_km3!CR177-industry_water_withdrawal_km3!CR177)</f>
        <v>0</v>
      </c>
      <c r="CS177" s="18">
        <f>MAX(0,total_abstraction_km3!CS177-domestic_gross_demand_km3!CS177-industry_water_withdrawal_km3!CS177)</f>
        <v>0</v>
      </c>
      <c r="CT177" s="18">
        <f>MAX(0,total_abstraction_km3!CT177-domestic_gross_demand_km3!CT177-industry_water_withdrawal_km3!CT177)</f>
        <v>0.1205136422863963</v>
      </c>
    </row>
    <row r="178" spans="1:98" x14ac:dyDescent="0.25">
      <c r="A178" s="18">
        <v>34</v>
      </c>
      <c r="B178" s="18" t="s">
        <v>2087</v>
      </c>
      <c r="C178" s="18" t="s">
        <v>455</v>
      </c>
      <c r="D178" s="18" t="s">
        <v>412</v>
      </c>
      <c r="E178" s="18" t="s">
        <v>336</v>
      </c>
      <c r="F178" s="18">
        <f>MAX(0,total_abstraction_km3!F178-domestic_gross_demand_km3!F178-industry_water_withdrawal_km3!F178)</f>
        <v>0</v>
      </c>
      <c r="G178" s="18">
        <f>MAX(0,total_abstraction_km3!G178-domestic_gross_demand_km3!G178-industry_water_withdrawal_km3!G178)</f>
        <v>0</v>
      </c>
      <c r="H178" s="18">
        <f>MAX(0,total_abstraction_km3!H178-domestic_gross_demand_km3!H178-industry_water_withdrawal_km3!H178)</f>
        <v>0</v>
      </c>
      <c r="I178" s="18">
        <f>MAX(0,total_abstraction_km3!I178-domestic_gross_demand_km3!I178-industry_water_withdrawal_km3!I178)</f>
        <v>0</v>
      </c>
      <c r="J178" s="18">
        <f>MAX(0,total_abstraction_km3!J178-domestic_gross_demand_km3!J178-industry_water_withdrawal_km3!J178)</f>
        <v>0</v>
      </c>
      <c r="K178" s="18">
        <f>MAX(0,total_abstraction_km3!K178-domestic_gross_demand_km3!K178-industry_water_withdrawal_km3!K178)</f>
        <v>0</v>
      </c>
      <c r="L178" s="18">
        <f>MAX(0,total_abstraction_km3!L178-domestic_gross_demand_km3!L178-industry_water_withdrawal_km3!L178)</f>
        <v>0</v>
      </c>
      <c r="M178" s="18">
        <f>MAX(0,total_abstraction_km3!M178-domestic_gross_demand_km3!M178-industry_water_withdrawal_km3!M178)</f>
        <v>0</v>
      </c>
      <c r="N178" s="18">
        <f>MAX(0,total_abstraction_km3!N178-domestic_gross_demand_km3!N178-industry_water_withdrawal_km3!N178)</f>
        <v>0</v>
      </c>
      <c r="O178" s="18">
        <f>MAX(0,total_abstraction_km3!O178-domestic_gross_demand_km3!O178-industry_water_withdrawal_km3!O178)</f>
        <v>0</v>
      </c>
      <c r="P178" s="18">
        <f>MAX(0,total_abstraction_km3!P178-domestic_gross_demand_km3!P178-industry_water_withdrawal_km3!P178)</f>
        <v>0</v>
      </c>
      <c r="Q178" s="18">
        <f>MAX(0,total_abstraction_km3!Q178-domestic_gross_demand_km3!Q178-industry_water_withdrawal_km3!Q178)</f>
        <v>0</v>
      </c>
      <c r="R178" s="18">
        <f>MAX(0,total_abstraction_km3!R178-domestic_gross_demand_km3!R178-industry_water_withdrawal_km3!R178)</f>
        <v>0</v>
      </c>
      <c r="S178" s="18">
        <f>MAX(0,total_abstraction_km3!S178-domestic_gross_demand_km3!S178-industry_water_withdrawal_km3!S178)</f>
        <v>0</v>
      </c>
      <c r="T178" s="18">
        <f>MAX(0,total_abstraction_km3!T178-domestic_gross_demand_km3!T178-industry_water_withdrawal_km3!T178)</f>
        <v>0</v>
      </c>
      <c r="U178" s="18">
        <f>MAX(0,total_abstraction_km3!U178-domestic_gross_demand_km3!U178-industry_water_withdrawal_km3!U178)</f>
        <v>0</v>
      </c>
      <c r="V178" s="18">
        <f>MAX(0,total_abstraction_km3!V178-domestic_gross_demand_km3!V178-industry_water_withdrawal_km3!V178)</f>
        <v>0</v>
      </c>
      <c r="W178" s="18">
        <f>MAX(0,total_abstraction_km3!W178-domestic_gross_demand_km3!W178-industry_water_withdrawal_km3!W178)</f>
        <v>0</v>
      </c>
      <c r="X178" s="18">
        <f>MAX(0,total_abstraction_km3!X178-domestic_gross_demand_km3!X178-industry_water_withdrawal_km3!X178)</f>
        <v>0</v>
      </c>
      <c r="Y178" s="18">
        <f>MAX(0,total_abstraction_km3!Y178-domestic_gross_demand_km3!Y178-industry_water_withdrawal_km3!Y178)</f>
        <v>0</v>
      </c>
      <c r="Z178" s="18">
        <f>MAX(0,total_abstraction_km3!Z178-domestic_gross_demand_km3!Z178-industry_water_withdrawal_km3!Z178)</f>
        <v>0</v>
      </c>
      <c r="AA178" s="18">
        <f>MAX(0,total_abstraction_km3!AA178-domestic_gross_demand_km3!AA178-industry_water_withdrawal_km3!AA178)</f>
        <v>0</v>
      </c>
      <c r="AB178" s="18">
        <f>MAX(0,total_abstraction_km3!AB178-domestic_gross_demand_km3!AB178-industry_water_withdrawal_km3!AB178)</f>
        <v>0</v>
      </c>
      <c r="AC178" s="18">
        <f>MAX(0,total_abstraction_km3!AC178-domestic_gross_demand_km3!AC178-industry_water_withdrawal_km3!AC178)</f>
        <v>0</v>
      </c>
      <c r="AD178" s="18">
        <f>MAX(0,total_abstraction_km3!AD178-domestic_gross_demand_km3!AD178-industry_water_withdrawal_km3!AD178)</f>
        <v>0</v>
      </c>
      <c r="AE178" s="18">
        <f>MAX(0,total_abstraction_km3!AE178-domestic_gross_demand_km3!AE178-industry_water_withdrawal_km3!AE178)</f>
        <v>0</v>
      </c>
      <c r="AF178" s="18">
        <f>MAX(0,total_abstraction_km3!AF178-domestic_gross_demand_km3!AF178-industry_water_withdrawal_km3!AF178)</f>
        <v>0</v>
      </c>
      <c r="AG178" s="18">
        <f>MAX(0,total_abstraction_km3!AG178-domestic_gross_demand_km3!AG178-industry_water_withdrawal_km3!AG178)</f>
        <v>0</v>
      </c>
      <c r="AH178" s="18">
        <f>MAX(0,total_abstraction_km3!AH178-domestic_gross_demand_km3!AH178-industry_water_withdrawal_km3!AH178)</f>
        <v>0</v>
      </c>
      <c r="AI178" s="18">
        <f>MAX(0,total_abstraction_km3!AI178-domestic_gross_demand_km3!AI178-industry_water_withdrawal_km3!AI178)</f>
        <v>0</v>
      </c>
      <c r="AJ178" s="18">
        <f>MAX(0,total_abstraction_km3!AJ178-domestic_gross_demand_km3!AJ178-industry_water_withdrawal_km3!AJ178)</f>
        <v>0</v>
      </c>
      <c r="AK178" s="18">
        <f>MAX(0,total_abstraction_km3!AK178-domestic_gross_demand_km3!AK178-industry_water_withdrawal_km3!AK178)</f>
        <v>0</v>
      </c>
      <c r="AL178" s="18">
        <f>MAX(0,total_abstraction_km3!AL178-domestic_gross_demand_km3!AL178-industry_water_withdrawal_km3!AL178)</f>
        <v>0</v>
      </c>
      <c r="AM178" s="18">
        <f>MAX(0,total_abstraction_km3!AM178-domestic_gross_demand_km3!AM178-industry_water_withdrawal_km3!AM178)</f>
        <v>0</v>
      </c>
      <c r="AN178" s="18">
        <f>MAX(0,total_abstraction_km3!AN178-domestic_gross_demand_km3!AN178-industry_water_withdrawal_km3!AN178)</f>
        <v>0</v>
      </c>
      <c r="AO178" s="18">
        <f>MAX(0,total_abstraction_km3!AO178-domestic_gross_demand_km3!AO178-industry_water_withdrawal_km3!AO178)</f>
        <v>0</v>
      </c>
      <c r="AP178" s="18">
        <f>MAX(0,total_abstraction_km3!AP178-domestic_gross_demand_km3!AP178-industry_water_withdrawal_km3!AP178)</f>
        <v>0</v>
      </c>
      <c r="AQ178" s="18">
        <f>MAX(0,total_abstraction_km3!AQ178-domestic_gross_demand_km3!AQ178-industry_water_withdrawal_km3!AQ178)</f>
        <v>0</v>
      </c>
      <c r="AR178" s="18">
        <f>MAX(0,total_abstraction_km3!AR178-domestic_gross_demand_km3!AR178-industry_water_withdrawal_km3!AR178)</f>
        <v>0</v>
      </c>
      <c r="AS178" s="18">
        <f>MAX(0,total_abstraction_km3!AS178-domestic_gross_demand_km3!AS178-industry_water_withdrawal_km3!AS178)</f>
        <v>0</v>
      </c>
      <c r="AT178" s="18">
        <f>MAX(0,total_abstraction_km3!AT178-domestic_gross_demand_km3!AT178-industry_water_withdrawal_km3!AT178)</f>
        <v>0</v>
      </c>
      <c r="AU178" s="18">
        <f>MAX(0,total_abstraction_km3!AU178-domestic_gross_demand_km3!AU178-industry_water_withdrawal_km3!AU178)</f>
        <v>0</v>
      </c>
      <c r="AV178" s="18">
        <f>MAX(0,total_abstraction_km3!AV178-domestic_gross_demand_km3!AV178-industry_water_withdrawal_km3!AV178)</f>
        <v>0</v>
      </c>
      <c r="AW178" s="18">
        <f>MAX(0,total_abstraction_km3!AW178-domestic_gross_demand_km3!AW178-industry_water_withdrawal_km3!AW178)</f>
        <v>0</v>
      </c>
      <c r="AX178" s="18">
        <f>MAX(0,total_abstraction_km3!AX178-domestic_gross_demand_km3!AX178-industry_water_withdrawal_km3!AX178)</f>
        <v>0</v>
      </c>
      <c r="AY178" s="18">
        <f>MAX(0,total_abstraction_km3!AY178-domestic_gross_demand_km3!AY178-industry_water_withdrawal_km3!AY178)</f>
        <v>0</v>
      </c>
      <c r="AZ178" s="18">
        <f>MAX(0,total_abstraction_km3!AZ178-domestic_gross_demand_km3!AZ178-industry_water_withdrawal_km3!AZ178)</f>
        <v>0</v>
      </c>
      <c r="BA178" s="18">
        <f>MAX(0,total_abstraction_km3!BA178-domestic_gross_demand_km3!BA178-industry_water_withdrawal_km3!BA178)</f>
        <v>0</v>
      </c>
      <c r="BB178" s="18">
        <f>MAX(0,total_abstraction_km3!BB178-domestic_gross_demand_km3!BB178-industry_water_withdrawal_km3!BB178)</f>
        <v>0</v>
      </c>
      <c r="BC178" s="18">
        <f>MAX(0,total_abstraction_km3!BC178-domestic_gross_demand_km3!BC178-industry_water_withdrawal_km3!BC178)</f>
        <v>0</v>
      </c>
      <c r="BD178" s="18">
        <f>MAX(0,total_abstraction_km3!BD178-domestic_gross_demand_km3!BD178-industry_water_withdrawal_km3!BD178)</f>
        <v>0</v>
      </c>
      <c r="BE178" s="18">
        <f>MAX(0,total_abstraction_km3!BE178-domestic_gross_demand_km3!BE178-industry_water_withdrawal_km3!BE178)</f>
        <v>0</v>
      </c>
      <c r="BF178" s="18">
        <f>MAX(0,total_abstraction_km3!BF178-domestic_gross_demand_km3!BF178-industry_water_withdrawal_km3!BF178)</f>
        <v>0</v>
      </c>
      <c r="BG178" s="18">
        <f>MAX(0,total_abstraction_km3!BG178-domestic_gross_demand_km3!BG178-industry_water_withdrawal_km3!BG178)</f>
        <v>0</v>
      </c>
      <c r="BH178" s="18">
        <f>MAX(0,total_abstraction_km3!BH178-domestic_gross_demand_km3!BH178-industry_water_withdrawal_km3!BH178)</f>
        <v>0</v>
      </c>
      <c r="BI178" s="18">
        <f>MAX(0,total_abstraction_km3!BI178-domestic_gross_demand_km3!BI178-industry_water_withdrawal_km3!BI178)</f>
        <v>0</v>
      </c>
      <c r="BJ178" s="18">
        <f>MAX(0,total_abstraction_km3!BJ178-domestic_gross_demand_km3!BJ178-industry_water_withdrawal_km3!BJ178)</f>
        <v>0</v>
      </c>
      <c r="BK178" s="18">
        <f>MAX(0,total_abstraction_km3!BK178-domestic_gross_demand_km3!BK178-industry_water_withdrawal_km3!BK178)</f>
        <v>0</v>
      </c>
      <c r="BL178" s="18">
        <f>MAX(0,total_abstraction_km3!BL178-domestic_gross_demand_km3!BL178-industry_water_withdrawal_km3!BL178)</f>
        <v>0</v>
      </c>
      <c r="BM178" s="18">
        <f>MAX(0,total_abstraction_km3!BM178-domestic_gross_demand_km3!BM178-industry_water_withdrawal_km3!BM178)</f>
        <v>0</v>
      </c>
      <c r="BN178" s="18">
        <f>MAX(0,total_abstraction_km3!BN178-domestic_gross_demand_km3!BN178-industry_water_withdrawal_km3!BN178)</f>
        <v>0</v>
      </c>
      <c r="BO178" s="18">
        <f>MAX(0,total_abstraction_km3!BO178-domestic_gross_demand_km3!BO178-industry_water_withdrawal_km3!BO178)</f>
        <v>0</v>
      </c>
      <c r="BP178" s="18">
        <f>MAX(0,total_abstraction_km3!BP178-domestic_gross_demand_km3!BP178-industry_water_withdrawal_km3!BP178)</f>
        <v>0</v>
      </c>
      <c r="BQ178" s="18">
        <f>MAX(0,total_abstraction_km3!BQ178-domestic_gross_demand_km3!BQ178-industry_water_withdrawal_km3!BQ178)</f>
        <v>0</v>
      </c>
      <c r="BR178" s="18">
        <f>MAX(0,total_abstraction_km3!BR178-domestic_gross_demand_km3!BR178-industry_water_withdrawal_km3!BR178)</f>
        <v>0</v>
      </c>
      <c r="BS178" s="18">
        <f>MAX(0,total_abstraction_km3!BS178-domestic_gross_demand_km3!BS178-industry_water_withdrawal_km3!BS178)</f>
        <v>0</v>
      </c>
      <c r="BT178" s="18">
        <f>MAX(0,total_abstraction_km3!BT178-domestic_gross_demand_km3!BT178-industry_water_withdrawal_km3!BT178)</f>
        <v>0</v>
      </c>
      <c r="BU178" s="18">
        <f>MAX(0,total_abstraction_km3!BU178-domestic_gross_demand_km3!BU178-industry_water_withdrawal_km3!BU178)</f>
        <v>0</v>
      </c>
      <c r="BV178" s="18">
        <f>MAX(0,total_abstraction_km3!BV178-domestic_gross_demand_km3!BV178-industry_water_withdrawal_km3!BV178)</f>
        <v>0</v>
      </c>
      <c r="BW178" s="18">
        <f>MAX(0,total_abstraction_km3!BW178-domestic_gross_demand_km3!BW178-industry_water_withdrawal_km3!BW178)</f>
        <v>0</v>
      </c>
      <c r="BX178" s="18">
        <f>MAX(0,total_abstraction_km3!BX178-domestic_gross_demand_km3!BX178-industry_water_withdrawal_km3!BX178)</f>
        <v>0</v>
      </c>
      <c r="BY178" s="18">
        <f>MAX(0,total_abstraction_km3!BY178-domestic_gross_demand_km3!BY178-industry_water_withdrawal_km3!BY178)</f>
        <v>0</v>
      </c>
      <c r="BZ178" s="18">
        <f>MAX(0,total_abstraction_km3!BZ178-domestic_gross_demand_km3!BZ178-industry_water_withdrawal_km3!BZ178)</f>
        <v>0</v>
      </c>
      <c r="CA178" s="18">
        <f>MAX(0,total_abstraction_km3!CA178-domestic_gross_demand_km3!CA178-industry_water_withdrawal_km3!CA178)</f>
        <v>0</v>
      </c>
      <c r="CB178" s="18">
        <f>MAX(0,total_abstraction_km3!CB178-domestic_gross_demand_km3!CB178-industry_water_withdrawal_km3!CB178)</f>
        <v>0</v>
      </c>
      <c r="CC178" s="18">
        <f>MAX(0,total_abstraction_km3!CC178-domestic_gross_demand_km3!CC178-industry_water_withdrawal_km3!CC178)</f>
        <v>0</v>
      </c>
      <c r="CD178" s="18">
        <f>MAX(0,total_abstraction_km3!CD178-domestic_gross_demand_km3!CD178-industry_water_withdrawal_km3!CD178)</f>
        <v>0</v>
      </c>
      <c r="CE178" s="18">
        <f>MAX(0,total_abstraction_km3!CE178-domestic_gross_demand_km3!CE178-industry_water_withdrawal_km3!CE178)</f>
        <v>0</v>
      </c>
      <c r="CF178" s="18">
        <f>MAX(0,total_abstraction_km3!CF178-domestic_gross_demand_km3!CF178-industry_water_withdrawal_km3!CF178)</f>
        <v>0</v>
      </c>
      <c r="CG178" s="18">
        <f>MAX(0,total_abstraction_km3!CG178-domestic_gross_demand_km3!CG178-industry_water_withdrawal_km3!CG178)</f>
        <v>0</v>
      </c>
      <c r="CH178" s="18">
        <f>MAX(0,total_abstraction_km3!CH178-domestic_gross_demand_km3!CH178-industry_water_withdrawal_km3!CH178)</f>
        <v>0</v>
      </c>
      <c r="CI178" s="18">
        <f>MAX(0,total_abstraction_km3!CI178-domestic_gross_demand_km3!CI178-industry_water_withdrawal_km3!CI178)</f>
        <v>0</v>
      </c>
      <c r="CJ178" s="18">
        <f>MAX(0,total_abstraction_km3!CJ178-domestic_gross_demand_km3!CJ178-industry_water_withdrawal_km3!CJ178)</f>
        <v>0</v>
      </c>
      <c r="CK178" s="18">
        <f>MAX(0,total_abstraction_km3!CK178-domestic_gross_demand_km3!CK178-industry_water_withdrawal_km3!CK178)</f>
        <v>0</v>
      </c>
      <c r="CL178" s="18">
        <f>MAX(0,total_abstraction_km3!CL178-domestic_gross_demand_km3!CL178-industry_water_withdrawal_km3!CL178)</f>
        <v>0</v>
      </c>
      <c r="CM178" s="18">
        <f>MAX(0,total_abstraction_km3!CM178-domestic_gross_demand_km3!CM178-industry_water_withdrawal_km3!CM178)</f>
        <v>0</v>
      </c>
      <c r="CN178" s="18">
        <f>MAX(0,total_abstraction_km3!CN178-domestic_gross_demand_km3!CN178-industry_water_withdrawal_km3!CN178)</f>
        <v>0</v>
      </c>
      <c r="CO178" s="18">
        <f>MAX(0,total_abstraction_km3!CO178-domestic_gross_demand_km3!CO178-industry_water_withdrawal_km3!CO178)</f>
        <v>0</v>
      </c>
      <c r="CP178" s="18">
        <f>MAX(0,total_abstraction_km3!CP178-domestic_gross_demand_km3!CP178-industry_water_withdrawal_km3!CP178)</f>
        <v>0</v>
      </c>
      <c r="CQ178" s="18">
        <f>MAX(0,total_abstraction_km3!CQ178-domestic_gross_demand_km3!CQ178-industry_water_withdrawal_km3!CQ178)</f>
        <v>0</v>
      </c>
      <c r="CR178" s="18">
        <f>MAX(0,total_abstraction_km3!CR178-domestic_gross_demand_km3!CR178-industry_water_withdrawal_km3!CR178)</f>
        <v>0</v>
      </c>
      <c r="CS178" s="18">
        <f>MAX(0,total_abstraction_km3!CS178-domestic_gross_demand_km3!CS178-industry_water_withdrawal_km3!CS178)</f>
        <v>0</v>
      </c>
      <c r="CT178" s="18">
        <f>MAX(0,total_abstraction_km3!CT178-domestic_gross_demand_km3!CT178-industry_water_withdrawal_km3!CT178)</f>
        <v>9.7754348592632998E-4</v>
      </c>
    </row>
    <row r="179" spans="1:98" x14ac:dyDescent="0.25">
      <c r="A179" s="18">
        <v>35</v>
      </c>
      <c r="B179" s="18" t="s">
        <v>2088</v>
      </c>
      <c r="C179" s="18" t="s">
        <v>456</v>
      </c>
      <c r="D179" s="18" t="s">
        <v>426</v>
      </c>
      <c r="E179" s="18" t="s">
        <v>68</v>
      </c>
      <c r="F179" s="18">
        <f>MAX(0,total_abstraction_km3!F179-domestic_gross_demand_km3!F179-industry_water_withdrawal_km3!F179)</f>
        <v>0.41314000000000001</v>
      </c>
      <c r="G179" s="18">
        <f>MAX(0,total_abstraction_km3!G179-domestic_gross_demand_km3!G179-industry_water_withdrawal_km3!G179)</f>
        <v>0.46835900000000008</v>
      </c>
      <c r="H179" s="18">
        <f>MAX(0,total_abstraction_km3!H179-domestic_gross_demand_km3!H179-industry_water_withdrawal_km3!H179)</f>
        <v>0.48227999999999999</v>
      </c>
      <c r="I179" s="18">
        <f>MAX(0,total_abstraction_km3!I179-domestic_gross_demand_km3!I179-industry_water_withdrawal_km3!I179)</f>
        <v>0.36884899999999993</v>
      </c>
      <c r="J179" s="18">
        <f>MAX(0,total_abstraction_km3!J179-domestic_gross_demand_km3!J179-industry_water_withdrawal_km3!J179)</f>
        <v>0.380494</v>
      </c>
      <c r="K179" s="18">
        <f>MAX(0,total_abstraction_km3!K179-domestic_gross_demand_km3!K179-industry_water_withdrawal_km3!K179)</f>
        <v>0.36932900000000007</v>
      </c>
      <c r="L179" s="18">
        <f>MAX(0,total_abstraction_km3!L179-domestic_gross_demand_km3!L179-industry_water_withdrawal_km3!L179)</f>
        <v>0.46711500000000006</v>
      </c>
      <c r="M179" s="18">
        <f>MAX(0,total_abstraction_km3!M179-domestic_gross_demand_km3!M179-industry_water_withdrawal_km3!M179)</f>
        <v>0.31905399999999995</v>
      </c>
      <c r="N179" s="18">
        <f>MAX(0,total_abstraction_km3!N179-domestic_gross_demand_km3!N179-industry_water_withdrawal_km3!N179)</f>
        <v>0.39984700000000006</v>
      </c>
      <c r="O179" s="18">
        <f>MAX(0,total_abstraction_km3!O179-domestic_gross_demand_km3!O179-industry_water_withdrawal_km3!O179)</f>
        <v>0.30235000000000001</v>
      </c>
      <c r="P179" s="18">
        <f>MAX(0,total_abstraction_km3!P179-domestic_gross_demand_km3!P179-industry_water_withdrawal_km3!P179)</f>
        <v>0.21721200000000007</v>
      </c>
      <c r="Q179" s="18">
        <f>MAX(0,total_abstraction_km3!Q179-domestic_gross_demand_km3!Q179-industry_water_withdrawal_km3!Q179)</f>
        <v>0.33103299999999997</v>
      </c>
      <c r="R179" s="18">
        <f>MAX(0,total_abstraction_km3!R179-domestic_gross_demand_km3!R179-industry_water_withdrawal_km3!R179)</f>
        <v>0.580951</v>
      </c>
      <c r="S179" s="18">
        <f>MAX(0,total_abstraction_km3!S179-domestic_gross_demand_km3!S179-industry_water_withdrawal_km3!S179)</f>
        <v>0.52685599999999999</v>
      </c>
      <c r="T179" s="18">
        <f>MAX(0,total_abstraction_km3!T179-domestic_gross_demand_km3!T179-industry_water_withdrawal_km3!T179)</f>
        <v>0.610209</v>
      </c>
      <c r="U179" s="18">
        <f>MAX(0,total_abstraction_km3!U179-domestic_gross_demand_km3!U179-industry_water_withdrawal_km3!U179)</f>
        <v>0.6312859999999999</v>
      </c>
      <c r="V179" s="18">
        <f>MAX(0,total_abstraction_km3!V179-domestic_gross_demand_km3!V179-industry_water_withdrawal_km3!V179)</f>
        <v>0.59238600000000019</v>
      </c>
      <c r="W179" s="18">
        <f>MAX(0,total_abstraction_km3!W179-domestic_gross_demand_km3!W179-industry_water_withdrawal_km3!W179)</f>
        <v>0.68041499999999999</v>
      </c>
      <c r="X179" s="18">
        <f>MAX(0,total_abstraction_km3!X179-domestic_gross_demand_km3!X179-industry_water_withdrawal_km3!X179)</f>
        <v>0.54610700000000001</v>
      </c>
      <c r="Y179" s="18">
        <f>MAX(0,total_abstraction_km3!Y179-domestic_gross_demand_km3!Y179-industry_water_withdrawal_km3!Y179)</f>
        <v>0.50609899999999985</v>
      </c>
      <c r="Z179" s="18">
        <f>MAX(0,total_abstraction_km3!Z179-domestic_gross_demand_km3!Z179-industry_water_withdrawal_km3!Z179)</f>
        <v>0.54398499999999994</v>
      </c>
      <c r="AA179" s="18">
        <f>MAX(0,total_abstraction_km3!AA179-domestic_gross_demand_km3!AA179-industry_water_withdrawal_km3!AA179)</f>
        <v>0.64692099999999997</v>
      </c>
      <c r="AB179" s="18">
        <f>MAX(0,total_abstraction_km3!AB179-domestic_gross_demand_km3!AB179-industry_water_withdrawal_km3!AB179)</f>
        <v>0.61707600000000007</v>
      </c>
      <c r="AC179" s="18">
        <f>MAX(0,total_abstraction_km3!AC179-domestic_gross_demand_km3!AC179-industry_water_withdrawal_km3!AC179)</f>
        <v>0.69666200000000011</v>
      </c>
      <c r="AD179" s="18">
        <f>MAX(0,total_abstraction_km3!AD179-domestic_gross_demand_km3!AD179-industry_water_withdrawal_km3!AD179)</f>
        <v>0.69515899999999997</v>
      </c>
      <c r="AE179" s="18">
        <f>MAX(0,total_abstraction_km3!AE179-domestic_gross_demand_km3!AE179-industry_water_withdrawal_km3!AE179)</f>
        <v>0.97207099999999991</v>
      </c>
      <c r="AF179" s="18">
        <f>MAX(0,total_abstraction_km3!AF179-domestic_gross_demand_km3!AF179-industry_water_withdrawal_km3!AF179)</f>
        <v>0.72544099999999989</v>
      </c>
      <c r="AG179" s="18">
        <f>MAX(0,total_abstraction_km3!AG179-domestic_gross_demand_km3!AG179-industry_water_withdrawal_km3!AG179)</f>
        <v>0.71477500000000016</v>
      </c>
      <c r="AH179" s="18">
        <f>MAX(0,total_abstraction_km3!AH179-domestic_gross_demand_km3!AH179-industry_water_withdrawal_km3!AH179)</f>
        <v>0.565218</v>
      </c>
      <c r="AI179" s="18">
        <f>MAX(0,total_abstraction_km3!AI179-domestic_gross_demand_km3!AI179-industry_water_withdrawal_km3!AI179)</f>
        <v>0.97897900000000004</v>
      </c>
      <c r="AJ179" s="18">
        <f>MAX(0,total_abstraction_km3!AJ179-domestic_gross_demand_km3!AJ179-industry_water_withdrawal_km3!AJ179)</f>
        <v>0.85023100000000007</v>
      </c>
      <c r="AK179" s="18">
        <f>MAX(0,total_abstraction_km3!AK179-domestic_gross_demand_km3!AK179-industry_water_withdrawal_km3!AK179)</f>
        <v>0.64398100000000014</v>
      </c>
      <c r="AL179" s="18">
        <f>MAX(0,total_abstraction_km3!AL179-domestic_gross_demand_km3!AL179-industry_water_withdrawal_km3!AL179)</f>
        <v>0.75711599999999979</v>
      </c>
      <c r="AM179" s="18">
        <f>MAX(0,total_abstraction_km3!AM179-domestic_gross_demand_km3!AM179-industry_water_withdrawal_km3!AM179)</f>
        <v>0.51931299999999991</v>
      </c>
      <c r="AN179" s="18">
        <f>MAX(0,total_abstraction_km3!AN179-domestic_gross_demand_km3!AN179-industry_water_withdrawal_km3!AN179)</f>
        <v>0.89606400000000008</v>
      </c>
      <c r="AO179" s="18">
        <f>MAX(0,total_abstraction_km3!AO179-domestic_gross_demand_km3!AO179-industry_water_withdrawal_km3!AO179)</f>
        <v>0.99754799999999999</v>
      </c>
      <c r="AP179" s="18">
        <f>MAX(0,total_abstraction_km3!AP179-domestic_gross_demand_km3!AP179-industry_water_withdrawal_km3!AP179)</f>
        <v>0.92277400000000009</v>
      </c>
      <c r="AQ179" s="18">
        <f>MAX(0,total_abstraction_km3!AQ179-domestic_gross_demand_km3!AQ179-industry_water_withdrawal_km3!AQ179)</f>
        <v>0.92315000000000014</v>
      </c>
      <c r="AR179" s="18">
        <f>MAX(0,total_abstraction_km3!AR179-domestic_gross_demand_km3!AR179-industry_water_withdrawal_km3!AR179)</f>
        <v>0.8258009999999999</v>
      </c>
      <c r="AS179" s="18">
        <f>MAX(0,total_abstraction_km3!AS179-domestic_gross_demand_km3!AS179-industry_water_withdrawal_km3!AS179)</f>
        <v>0.56893399999999983</v>
      </c>
      <c r="AT179" s="18">
        <f>MAX(0,total_abstraction_km3!AT179-domestic_gross_demand_km3!AT179-industry_water_withdrawal_km3!AT179)</f>
        <v>1.1413419999999999</v>
      </c>
      <c r="AU179" s="18">
        <f>MAX(0,total_abstraction_km3!AU179-domestic_gross_demand_km3!AU179-industry_water_withdrawal_km3!AU179)</f>
        <v>0.69573900000000011</v>
      </c>
      <c r="AV179" s="18">
        <f>MAX(0,total_abstraction_km3!AV179-domestic_gross_demand_km3!AV179-industry_water_withdrawal_km3!AV179)</f>
        <v>1.1405380000000001</v>
      </c>
      <c r="AW179" s="18">
        <f>MAX(0,total_abstraction_km3!AW179-domestic_gross_demand_km3!AW179-industry_water_withdrawal_km3!AW179)</f>
        <v>1.1598199999999999</v>
      </c>
      <c r="AX179" s="18">
        <f>MAX(0,total_abstraction_km3!AX179-domestic_gross_demand_km3!AX179-industry_water_withdrawal_km3!AX179)</f>
        <v>1.0270220000000001</v>
      </c>
      <c r="AY179" s="18">
        <f>MAX(0,total_abstraction_km3!AY179-domestic_gross_demand_km3!AY179-industry_water_withdrawal_km3!AY179)</f>
        <v>0.98762499999999998</v>
      </c>
      <c r="AZ179" s="18">
        <f>MAX(0,total_abstraction_km3!AZ179-domestic_gross_demand_km3!AZ179-industry_water_withdrawal_km3!AZ179)</f>
        <v>0.78299300000000016</v>
      </c>
      <c r="BA179" s="18">
        <f>MAX(0,total_abstraction_km3!BA179-domestic_gross_demand_km3!BA179-industry_water_withdrawal_km3!BA179)</f>
        <v>0.96741500000000002</v>
      </c>
      <c r="BB179" s="18">
        <f>MAX(0,total_abstraction_km3!BB179-domestic_gross_demand_km3!BB179-industry_water_withdrawal_km3!BB179)</f>
        <v>0.82811199999999985</v>
      </c>
      <c r="BC179" s="18">
        <f>MAX(0,total_abstraction_km3!BC179-domestic_gross_demand_km3!BC179-industry_water_withdrawal_km3!BC179)</f>
        <v>0.84835899999999986</v>
      </c>
      <c r="BD179" s="18">
        <f>MAX(0,total_abstraction_km3!BD179-domestic_gross_demand_km3!BD179-industry_water_withdrawal_km3!BD179)</f>
        <v>0.74558399999999991</v>
      </c>
      <c r="BE179" s="18">
        <f>MAX(0,total_abstraction_km3!BE179-domestic_gross_demand_km3!BE179-industry_water_withdrawal_km3!BE179)</f>
        <v>0.84144699999999994</v>
      </c>
      <c r="BF179" s="18">
        <f>MAX(0,total_abstraction_km3!BF179-domestic_gross_demand_km3!BF179-industry_water_withdrawal_km3!BF179)</f>
        <v>0.6820480000000001</v>
      </c>
      <c r="BG179" s="18">
        <f>MAX(0,total_abstraction_km3!BG179-domestic_gross_demand_km3!BG179-industry_water_withdrawal_km3!BG179)</f>
        <v>0.64146900000000018</v>
      </c>
      <c r="BH179" s="18">
        <f>MAX(0,total_abstraction_km3!BH179-domestic_gross_demand_km3!BH179-industry_water_withdrawal_km3!BH179)</f>
        <v>0.5410069999999999</v>
      </c>
      <c r="BI179" s="18">
        <f>MAX(0,total_abstraction_km3!BI179-domestic_gross_demand_km3!BI179-industry_water_withdrawal_km3!BI179)</f>
        <v>1.0160749999999998</v>
      </c>
      <c r="BJ179" s="18">
        <f>MAX(0,total_abstraction_km3!BJ179-domestic_gross_demand_km3!BJ179-industry_water_withdrawal_km3!BJ179)</f>
        <v>0.70437699999999981</v>
      </c>
      <c r="BK179" s="18">
        <f>MAX(0,total_abstraction_km3!BK179-domestic_gross_demand_km3!BK179-industry_water_withdrawal_km3!BK179)</f>
        <v>0.79362999999999995</v>
      </c>
      <c r="BL179" s="18">
        <f>MAX(0,total_abstraction_km3!BL179-domestic_gross_demand_km3!BL179-industry_water_withdrawal_km3!BL179)</f>
        <v>0.68619262068965603</v>
      </c>
      <c r="BM179" s="18">
        <f>MAX(0,total_abstraction_km3!BM179-domestic_gross_demand_km3!BM179-industry_water_withdrawal_km3!BM179)</f>
        <v>0.15899055337029799</v>
      </c>
      <c r="BN179" s="18">
        <f>MAX(0,total_abstraction_km3!BN179-domestic_gross_demand_km3!BN179-industry_water_withdrawal_km3!BN179)</f>
        <v>0</v>
      </c>
      <c r="BO179" s="18">
        <f>MAX(0,total_abstraction_km3!BO179-domestic_gross_demand_km3!BO179-industry_water_withdrawal_km3!BO179)</f>
        <v>0</v>
      </c>
      <c r="BP179" s="18">
        <f>MAX(0,total_abstraction_km3!BP179-domestic_gross_demand_km3!BP179-industry_water_withdrawal_km3!BP179)</f>
        <v>0</v>
      </c>
      <c r="BQ179" s="18">
        <f>MAX(0,total_abstraction_km3!BQ179-domestic_gross_demand_km3!BQ179-industry_water_withdrawal_km3!BQ179)</f>
        <v>0</v>
      </c>
      <c r="BR179" s="18">
        <f>MAX(0,total_abstraction_km3!BR179-domestic_gross_demand_km3!BR179-industry_water_withdrawal_km3!BR179)</f>
        <v>0</v>
      </c>
      <c r="BS179" s="18">
        <f>MAX(0,total_abstraction_km3!BS179-domestic_gross_demand_km3!BS179-industry_water_withdrawal_km3!BS179)</f>
        <v>0</v>
      </c>
      <c r="BT179" s="18">
        <f>MAX(0,total_abstraction_km3!BT179-domestic_gross_demand_km3!BT179-industry_water_withdrawal_km3!BT179)</f>
        <v>9.5445163493185024E-3</v>
      </c>
      <c r="BU179" s="18">
        <f>MAX(0,total_abstraction_km3!BU179-domestic_gross_demand_km3!BU179-industry_water_withdrawal_km3!BU179)</f>
        <v>0</v>
      </c>
      <c r="BV179" s="18">
        <f>MAX(0,total_abstraction_km3!BV179-domestic_gross_demand_km3!BV179-industry_water_withdrawal_km3!BV179)</f>
        <v>0</v>
      </c>
      <c r="BW179" s="18">
        <f>MAX(0,total_abstraction_km3!BW179-domestic_gross_demand_km3!BW179-industry_water_withdrawal_km3!BW179)</f>
        <v>0.4226243999999999</v>
      </c>
      <c r="BX179" s="18">
        <f>MAX(0,total_abstraction_km3!BX179-domestic_gross_demand_km3!BX179-industry_water_withdrawal_km3!BX179)</f>
        <v>1.4868696296294741E-2</v>
      </c>
      <c r="BY179" s="18">
        <f>MAX(0,total_abstraction_km3!BY179-domestic_gross_demand_km3!BY179-industry_water_withdrawal_km3!BY179)</f>
        <v>0.37153900000000006</v>
      </c>
      <c r="BZ179" s="18">
        <f>MAX(0,total_abstraction_km3!BZ179-domestic_gross_demand_km3!BZ179-industry_water_withdrawal_km3!BZ179)</f>
        <v>3.2380367572524611E-2</v>
      </c>
      <c r="CA179" s="18">
        <f>MAX(0,total_abstraction_km3!CA179-domestic_gross_demand_km3!CA179-industry_water_withdrawal_km3!CA179)</f>
        <v>0.45325220000000011</v>
      </c>
      <c r="CB179" s="18">
        <f>MAX(0,total_abstraction_km3!CB179-domestic_gross_demand_km3!CB179-industry_water_withdrawal_km3!CB179)</f>
        <v>0.15621789446726009</v>
      </c>
      <c r="CC179" s="18">
        <f>MAX(0,total_abstraction_km3!CC179-domestic_gross_demand_km3!CC179-industry_water_withdrawal_km3!CC179)</f>
        <v>0.59125859999999997</v>
      </c>
      <c r="CD179" s="18">
        <f>MAX(0,total_abstraction_km3!CD179-domestic_gross_demand_km3!CD179-industry_water_withdrawal_km3!CD179)</f>
        <v>9.4501194859649557E-4</v>
      </c>
      <c r="CE179" s="18">
        <f>MAX(0,total_abstraction_km3!CE179-domestic_gross_demand_km3!CE179-industry_water_withdrawal_km3!CE179)</f>
        <v>0.63996059999999999</v>
      </c>
      <c r="CF179" s="18">
        <f>MAX(0,total_abstraction_km3!CF179-domestic_gross_demand_km3!CF179-industry_water_withdrawal_km3!CF179)</f>
        <v>5.41933302982801E-2</v>
      </c>
      <c r="CG179" s="18">
        <f>MAX(0,total_abstraction_km3!CG179-domestic_gross_demand_km3!CG179-industry_water_withdrawal_km3!CG179)</f>
        <v>0.79129680000000024</v>
      </c>
      <c r="CH179" s="18">
        <f>MAX(0,total_abstraction_km3!CH179-domestic_gross_demand_km3!CH179-industry_water_withdrawal_km3!CH179)</f>
        <v>0.16770572433917952</v>
      </c>
      <c r="CI179" s="18">
        <f>MAX(0,total_abstraction_km3!CI179-domestic_gross_demand_km3!CI179-industry_water_withdrawal_km3!CI179)</f>
        <v>0.7333409999999998</v>
      </c>
      <c r="CJ179" s="18">
        <f>MAX(0,total_abstraction_km3!CJ179-domestic_gross_demand_km3!CJ179-industry_water_withdrawal_km3!CJ179)</f>
        <v>8.7824202894004111E-2</v>
      </c>
      <c r="CK179" s="18">
        <f>MAX(0,total_abstraction_km3!CK179-domestic_gross_demand_km3!CK179-industry_water_withdrawal_km3!CK179)</f>
        <v>0.8476414000000001</v>
      </c>
      <c r="CL179" s="18">
        <f>MAX(0,total_abstraction_km3!CL179-domestic_gross_demand_km3!CL179-industry_water_withdrawal_km3!CL179)</f>
        <v>0</v>
      </c>
      <c r="CM179" s="18">
        <f>MAX(0,total_abstraction_km3!CM179-domestic_gross_demand_km3!CM179-industry_water_withdrawal_km3!CM179)</f>
        <v>1.0328922</v>
      </c>
      <c r="CN179" s="18">
        <f>MAX(0,total_abstraction_km3!CN179-domestic_gross_demand_km3!CN179-industry_water_withdrawal_km3!CN179)</f>
        <v>0.18205669838902136</v>
      </c>
      <c r="CO179" s="18">
        <f>MAX(0,total_abstraction_km3!CO179-domestic_gross_demand_km3!CO179-industry_water_withdrawal_km3!CO179)</f>
        <v>0.88290079999999993</v>
      </c>
      <c r="CP179" s="18">
        <f>MAX(0,total_abstraction_km3!CP179-domestic_gross_demand_km3!CP179-industry_water_withdrawal_km3!CP179)</f>
        <v>0</v>
      </c>
      <c r="CQ179" s="18">
        <f>MAX(0,total_abstraction_km3!CQ179-domestic_gross_demand_km3!CQ179-industry_water_withdrawal_km3!CQ179)</f>
        <v>0.69031100000000023</v>
      </c>
      <c r="CR179" s="18">
        <f>MAX(0,total_abstraction_km3!CR179-domestic_gross_demand_km3!CR179-industry_water_withdrawal_km3!CR179)</f>
        <v>0</v>
      </c>
      <c r="CS179" s="18">
        <f>MAX(0,total_abstraction_km3!CS179-domestic_gross_demand_km3!CS179-industry_water_withdrawal_km3!CS179)</f>
        <v>0.83802733333333013</v>
      </c>
      <c r="CT179" s="18">
        <f>MAX(0,total_abstraction_km3!CT179-domestic_gross_demand_km3!CT179-industry_water_withdrawal_km3!CT179)</f>
        <v>0.1561206890426266</v>
      </c>
    </row>
    <row r="180" spans="1:98" x14ac:dyDescent="0.25">
      <c r="A180" s="18">
        <v>36</v>
      </c>
      <c r="B180" s="18" t="s">
        <v>2089</v>
      </c>
      <c r="C180" s="18" t="s">
        <v>457</v>
      </c>
      <c r="D180" s="18" t="s">
        <v>458</v>
      </c>
      <c r="E180" s="18" t="s">
        <v>406</v>
      </c>
      <c r="F180" s="18">
        <f>MAX(0,total_abstraction_km3!F180-domestic_gross_demand_km3!F180-industry_water_withdrawal_km3!F180)</f>
        <v>329.06729999999993</v>
      </c>
      <c r="G180" s="18">
        <f>MAX(0,total_abstraction_km3!G180-domestic_gross_demand_km3!G180-industry_water_withdrawal_km3!G180)</f>
        <v>331.28200999999996</v>
      </c>
      <c r="H180" s="18">
        <f>MAX(0,total_abstraction_km3!H180-domestic_gross_demand_km3!H180-industry_water_withdrawal_km3!H180)</f>
        <v>331.30755999999997</v>
      </c>
      <c r="I180" s="18">
        <f>MAX(0,total_abstraction_km3!I180-domestic_gross_demand_km3!I180-industry_water_withdrawal_km3!I180)</f>
        <v>330.52332000000001</v>
      </c>
      <c r="J180" s="18">
        <f>MAX(0,total_abstraction_km3!J180-domestic_gross_demand_km3!J180-industry_water_withdrawal_km3!J180)</f>
        <v>338.96559000000002</v>
      </c>
      <c r="K180" s="18">
        <f>MAX(0,total_abstraction_km3!K180-domestic_gross_demand_km3!K180-industry_water_withdrawal_km3!K180)</f>
        <v>348.35165999999998</v>
      </c>
      <c r="L180" s="18">
        <f>MAX(0,total_abstraction_km3!L180-domestic_gross_demand_km3!L180-industry_water_withdrawal_km3!L180)</f>
        <v>374.40603000000004</v>
      </c>
      <c r="M180" s="18">
        <f>MAX(0,total_abstraction_km3!M180-domestic_gross_demand_km3!M180-industry_water_withdrawal_km3!M180)</f>
        <v>365.91720999999995</v>
      </c>
      <c r="N180" s="18">
        <f>MAX(0,total_abstraction_km3!N180-domestic_gross_demand_km3!N180-industry_water_withdrawal_km3!N180)</f>
        <v>372.98599000000002</v>
      </c>
      <c r="O180" s="18">
        <f>MAX(0,total_abstraction_km3!O180-domestic_gross_demand_km3!O180-industry_water_withdrawal_km3!O180)</f>
        <v>397.78523999999999</v>
      </c>
      <c r="P180" s="18">
        <f>MAX(0,total_abstraction_km3!P180-domestic_gross_demand_km3!P180-industry_water_withdrawal_km3!P180)</f>
        <v>407.32398999999998</v>
      </c>
      <c r="Q180" s="18">
        <f>MAX(0,total_abstraction_km3!Q180-domestic_gross_demand_km3!Q180-industry_water_withdrawal_km3!Q180)</f>
        <v>421.55180999999999</v>
      </c>
      <c r="R180" s="18">
        <f>MAX(0,total_abstraction_km3!R180-domestic_gross_demand_km3!R180-industry_water_withdrawal_km3!R180)</f>
        <v>423.83893</v>
      </c>
      <c r="S180" s="18">
        <f>MAX(0,total_abstraction_km3!S180-domestic_gross_demand_km3!S180-industry_water_withdrawal_km3!S180)</f>
        <v>442.56580000000002</v>
      </c>
      <c r="T180" s="18">
        <f>MAX(0,total_abstraction_km3!T180-domestic_gross_demand_km3!T180-industry_water_withdrawal_km3!T180)</f>
        <v>440.79410000000001</v>
      </c>
      <c r="U180" s="18">
        <f>MAX(0,total_abstraction_km3!U180-domestic_gross_demand_km3!U180-industry_water_withdrawal_km3!U180)</f>
        <v>472.49710000000005</v>
      </c>
      <c r="V180" s="18">
        <f>MAX(0,total_abstraction_km3!V180-domestic_gross_demand_km3!V180-industry_water_withdrawal_km3!V180)</f>
        <v>464.9033</v>
      </c>
      <c r="W180" s="18">
        <f>MAX(0,total_abstraction_km3!W180-domestic_gross_demand_km3!W180-industry_water_withdrawal_km3!W180)</f>
        <v>483.88499999999999</v>
      </c>
      <c r="X180" s="18">
        <f>MAX(0,total_abstraction_km3!X180-domestic_gross_demand_km3!X180-industry_water_withdrawal_km3!X180)</f>
        <v>495.50080000000008</v>
      </c>
      <c r="Y180" s="18">
        <f>MAX(0,total_abstraction_km3!Y180-domestic_gross_demand_km3!Y180-industry_water_withdrawal_km3!Y180)</f>
        <v>499.37900000000002</v>
      </c>
      <c r="Z180" s="18">
        <f>MAX(0,total_abstraction_km3!Z180-domestic_gross_demand_km3!Z180-industry_water_withdrawal_km3!Z180)</f>
        <v>509.35040000000009</v>
      </c>
      <c r="AA180" s="18">
        <f>MAX(0,total_abstraction_km3!AA180-domestic_gross_demand_km3!AA180-industry_water_withdrawal_km3!AA180)</f>
        <v>504.05530000000005</v>
      </c>
      <c r="AB180" s="18">
        <f>MAX(0,total_abstraction_km3!AB180-domestic_gross_demand_km3!AB180-industry_water_withdrawal_km3!AB180)</f>
        <v>500.70190000000002</v>
      </c>
      <c r="AC180" s="18">
        <f>MAX(0,total_abstraction_km3!AC180-domestic_gross_demand_km3!AC180-industry_water_withdrawal_km3!AC180)</f>
        <v>492.27700000000004</v>
      </c>
      <c r="AD180" s="18">
        <f>MAX(0,total_abstraction_km3!AD180-domestic_gross_demand_km3!AD180-industry_water_withdrawal_km3!AD180)</f>
        <v>491.95599999999996</v>
      </c>
      <c r="AE180" s="18">
        <f>MAX(0,total_abstraction_km3!AE180-domestic_gross_demand_km3!AE180-industry_water_withdrawal_km3!AE180)</f>
        <v>520.52859999999998</v>
      </c>
      <c r="AF180" s="18">
        <f>MAX(0,total_abstraction_km3!AF180-domestic_gross_demand_km3!AF180-industry_water_withdrawal_km3!AF180)</f>
        <v>512.47070000000008</v>
      </c>
      <c r="AG180" s="18">
        <f>MAX(0,total_abstraction_km3!AG180-domestic_gross_demand_km3!AG180-industry_water_withdrawal_km3!AG180)</f>
        <v>503.83449999999999</v>
      </c>
      <c r="AH180" s="18">
        <f>MAX(0,total_abstraction_km3!AH180-domestic_gross_demand_km3!AH180-industry_water_withdrawal_km3!AH180)</f>
        <v>489.56180000000001</v>
      </c>
      <c r="AI180" s="18">
        <f>MAX(0,total_abstraction_km3!AI180-domestic_gross_demand_km3!AI180-industry_water_withdrawal_km3!AI180)</f>
        <v>500.42199999999997</v>
      </c>
      <c r="AJ180" s="18">
        <f>MAX(0,total_abstraction_km3!AJ180-domestic_gross_demand_km3!AJ180-industry_water_withdrawal_km3!AJ180)</f>
        <v>502.75100000000003</v>
      </c>
      <c r="AK180" s="18">
        <f>MAX(0,total_abstraction_km3!AK180-domestic_gross_demand_km3!AK180-industry_water_withdrawal_km3!AK180)</f>
        <v>498.46479999999997</v>
      </c>
      <c r="AL180" s="18">
        <f>MAX(0,total_abstraction_km3!AL180-domestic_gross_demand_km3!AL180-industry_water_withdrawal_km3!AL180)</f>
        <v>547.673</v>
      </c>
      <c r="AM180" s="18">
        <f>MAX(0,total_abstraction_km3!AM180-domestic_gross_demand_km3!AM180-industry_water_withdrawal_km3!AM180)</f>
        <v>532.14379999999994</v>
      </c>
      <c r="AN180" s="18">
        <f>MAX(0,total_abstraction_km3!AN180-domestic_gross_demand_km3!AN180-industry_water_withdrawal_km3!AN180)</f>
        <v>561.00979999999993</v>
      </c>
      <c r="AO180" s="18">
        <f>MAX(0,total_abstraction_km3!AO180-domestic_gross_demand_km3!AO180-industry_water_withdrawal_km3!AO180)</f>
        <v>558.97219999999993</v>
      </c>
      <c r="AP180" s="18">
        <f>MAX(0,total_abstraction_km3!AP180-domestic_gross_demand_km3!AP180-industry_water_withdrawal_km3!AP180)</f>
        <v>561.20550000000003</v>
      </c>
      <c r="AQ180" s="18">
        <f>MAX(0,total_abstraction_km3!AQ180-domestic_gross_demand_km3!AQ180-industry_water_withdrawal_km3!AQ180)</f>
        <v>564.21169999999995</v>
      </c>
      <c r="AR180" s="18">
        <f>MAX(0,total_abstraction_km3!AR180-domestic_gross_demand_km3!AR180-industry_water_withdrawal_km3!AR180)</f>
        <v>568.10210000000006</v>
      </c>
      <c r="AS180" s="18">
        <f>MAX(0,total_abstraction_km3!AS180-domestic_gross_demand_km3!AS180-industry_water_withdrawal_km3!AS180)</f>
        <v>565.59750000000008</v>
      </c>
      <c r="AT180" s="18">
        <f>MAX(0,total_abstraction_km3!AT180-domestic_gross_demand_km3!AT180-industry_water_withdrawal_km3!AT180)</f>
        <v>608.68260000000009</v>
      </c>
      <c r="AU180" s="18">
        <f>MAX(0,total_abstraction_km3!AU180-domestic_gross_demand_km3!AU180-industry_water_withdrawal_km3!AU180)</f>
        <v>594.42169999999987</v>
      </c>
      <c r="AV180" s="18">
        <f>MAX(0,total_abstraction_km3!AV180-domestic_gross_demand_km3!AV180-industry_water_withdrawal_km3!AV180)</f>
        <v>599.31659999999999</v>
      </c>
      <c r="AW180" s="18">
        <f>MAX(0,total_abstraction_km3!AW180-domestic_gross_demand_km3!AW180-industry_water_withdrawal_km3!AW180)</f>
        <v>602.62699999999995</v>
      </c>
      <c r="AX180" s="18">
        <f>MAX(0,total_abstraction_km3!AX180-domestic_gross_demand_km3!AX180-industry_water_withdrawal_km3!AX180)</f>
        <v>653.67009999999993</v>
      </c>
      <c r="AY180" s="18">
        <f>MAX(0,total_abstraction_km3!AY180-domestic_gross_demand_km3!AY180-industry_water_withdrawal_km3!AY180)</f>
        <v>692.65370000000007</v>
      </c>
      <c r="AZ180" s="18">
        <f>MAX(0,total_abstraction_km3!AZ180-domestic_gross_demand_km3!AZ180-industry_water_withdrawal_km3!AZ180)</f>
        <v>697.11670000000004</v>
      </c>
      <c r="BA180" s="18">
        <f>MAX(0,total_abstraction_km3!BA180-domestic_gross_demand_km3!BA180-industry_water_withdrawal_km3!BA180)</f>
        <v>686.98869999999999</v>
      </c>
      <c r="BB180" s="18">
        <f>MAX(0,total_abstraction_km3!BB180-domestic_gross_demand_km3!BB180-industry_water_withdrawal_km3!BB180)</f>
        <v>683.18909999999994</v>
      </c>
      <c r="BC180" s="18">
        <f>MAX(0,total_abstraction_km3!BC180-domestic_gross_demand_km3!BC180-industry_water_withdrawal_km3!BC180)</f>
        <v>669.80799999999999</v>
      </c>
      <c r="BD180" s="18">
        <f>MAX(0,total_abstraction_km3!BD180-domestic_gross_demand_km3!BD180-industry_water_withdrawal_km3!BD180)</f>
        <v>685.87669999999991</v>
      </c>
      <c r="BE180" s="18">
        <f>MAX(0,total_abstraction_km3!BE180-domestic_gross_demand_km3!BE180-industry_water_withdrawal_km3!BE180)</f>
        <v>686.23169999999993</v>
      </c>
      <c r="BF180" s="18">
        <f>MAX(0,total_abstraction_km3!BF180-domestic_gross_demand_km3!BF180-industry_water_withdrawal_km3!BF180)</f>
        <v>703.72280000000001</v>
      </c>
      <c r="BG180" s="18">
        <f>MAX(0,total_abstraction_km3!BG180-domestic_gross_demand_km3!BG180-industry_water_withdrawal_km3!BG180)</f>
        <v>675.39279999999997</v>
      </c>
      <c r="BH180" s="18">
        <f>MAX(0,total_abstraction_km3!BH180-domestic_gross_demand_km3!BH180-industry_water_withdrawal_km3!BH180)</f>
        <v>688.37929999999994</v>
      </c>
      <c r="BI180" s="18">
        <f>MAX(0,total_abstraction_km3!BI180-domestic_gross_demand_km3!BI180-industry_water_withdrawal_km3!BI180)</f>
        <v>702.76060000000007</v>
      </c>
      <c r="BJ180" s="18">
        <f>MAX(0,total_abstraction_km3!BJ180-domestic_gross_demand_km3!BJ180-industry_water_withdrawal_km3!BJ180)</f>
        <v>677.20690000000002</v>
      </c>
      <c r="BK180" s="18">
        <f>MAX(0,total_abstraction_km3!BK180-domestic_gross_demand_km3!BK180-industry_water_withdrawal_km3!BK180)</f>
        <v>690.36579999999992</v>
      </c>
      <c r="BL180" s="18">
        <f>MAX(0,total_abstraction_km3!BL180-domestic_gross_demand_km3!BL180-industry_water_withdrawal_km3!BL180)</f>
        <v>526.83676103448306</v>
      </c>
      <c r="BM180" s="18">
        <f>MAX(0,total_abstraction_km3!BM180-domestic_gross_demand_km3!BM180-industry_water_withdrawal_km3!BM180)</f>
        <v>114.02974399891568</v>
      </c>
      <c r="BN180" s="18">
        <f>MAX(0,total_abstraction_km3!BN180-domestic_gross_demand_km3!BN180-industry_water_withdrawal_km3!BN180)</f>
        <v>0</v>
      </c>
      <c r="BO180" s="18">
        <f>MAX(0,total_abstraction_km3!BO180-domestic_gross_demand_km3!BO180-industry_water_withdrawal_km3!BO180)</f>
        <v>0</v>
      </c>
      <c r="BP180" s="18">
        <f>MAX(0,total_abstraction_km3!BP180-domestic_gross_demand_km3!BP180-industry_water_withdrawal_km3!BP180)</f>
        <v>0</v>
      </c>
      <c r="BQ180" s="18">
        <f>MAX(0,total_abstraction_km3!BQ180-domestic_gross_demand_km3!BQ180-industry_water_withdrawal_km3!BQ180)</f>
        <v>0</v>
      </c>
      <c r="BR180" s="18">
        <f>MAX(0,total_abstraction_km3!BR180-domestic_gross_demand_km3!BR180-industry_water_withdrawal_km3!BR180)</f>
        <v>0</v>
      </c>
      <c r="BS180" s="18">
        <f>MAX(0,total_abstraction_km3!BS180-domestic_gross_demand_km3!BS180-industry_water_withdrawal_km3!BS180)</f>
        <v>0</v>
      </c>
      <c r="BT180" s="18">
        <f>MAX(0,total_abstraction_km3!BT180-domestic_gross_demand_km3!BT180-industry_water_withdrawal_km3!BT180)</f>
        <v>6.7070468091912474</v>
      </c>
      <c r="BU180" s="18">
        <f>MAX(0,total_abstraction_km3!BU180-domestic_gross_demand_km3!BU180-industry_water_withdrawal_km3!BU180)</f>
        <v>0</v>
      </c>
      <c r="BV180" s="18">
        <f>MAX(0,total_abstraction_km3!BV180-domestic_gross_demand_km3!BV180-industry_water_withdrawal_km3!BV180)</f>
        <v>0</v>
      </c>
      <c r="BW180" s="18">
        <f>MAX(0,total_abstraction_km3!BW180-domestic_gross_demand_km3!BW180-industry_water_withdrawal_km3!BW180)</f>
        <v>332.22915599999999</v>
      </c>
      <c r="BX180" s="18">
        <f>MAX(0,total_abstraction_km3!BX180-domestic_gross_demand_km3!BX180-industry_water_withdrawal_km3!BX180)</f>
        <v>2.7379553678773494</v>
      </c>
      <c r="BY180" s="18">
        <f>MAX(0,total_abstraction_km3!BY180-domestic_gross_demand_km3!BY180-industry_water_withdrawal_km3!BY180)</f>
        <v>371.88922600000001</v>
      </c>
      <c r="BZ180" s="18">
        <f>MAX(0,total_abstraction_km3!BZ180-domestic_gross_demand_km3!BZ180-industry_water_withdrawal_km3!BZ180)</f>
        <v>17.493473853566211</v>
      </c>
      <c r="CA180" s="18">
        <f>MAX(0,total_abstraction_km3!CA180-domestic_gross_demand_km3!CA180-industry_water_withdrawal_km3!CA180)</f>
        <v>427.21492599999999</v>
      </c>
      <c r="CB180" s="18">
        <f>MAX(0,total_abstraction_km3!CB180-domestic_gross_demand_km3!CB180-industry_water_withdrawal_km3!CB180)</f>
        <v>14.53548906248912</v>
      </c>
      <c r="CC180" s="18">
        <f>MAX(0,total_abstraction_km3!CC180-domestic_gross_demand_km3!CC180-industry_water_withdrawal_km3!CC180)</f>
        <v>483.23303999999996</v>
      </c>
      <c r="CD180" s="18">
        <f>MAX(0,total_abstraction_km3!CD180-domestic_gross_demand_km3!CD180-industry_water_withdrawal_km3!CD180)</f>
        <v>14.524562475907699</v>
      </c>
      <c r="CE180" s="18">
        <f>MAX(0,total_abstraction_km3!CE180-domestic_gross_demand_km3!CE180-industry_water_withdrawal_km3!CE180)</f>
        <v>499.66811999999999</v>
      </c>
      <c r="CF180" s="18">
        <f>MAX(0,total_abstraction_km3!CF180-domestic_gross_demand_km3!CF180-industry_water_withdrawal_km3!CF180)</f>
        <v>4.9444296091322588</v>
      </c>
      <c r="CG180" s="18">
        <f>MAX(0,total_abstraction_km3!CG180-domestic_gross_demand_km3!CG180-industry_water_withdrawal_km3!CG180)</f>
        <v>505.36352000000011</v>
      </c>
      <c r="CH180" s="18">
        <f>MAX(0,total_abstraction_km3!CH180-domestic_gross_demand_km3!CH180-industry_water_withdrawal_km3!CH180)</f>
        <v>8.7944629287723188</v>
      </c>
      <c r="CI180" s="18">
        <f>MAX(0,total_abstraction_km3!CI180-domestic_gross_demand_km3!CI180-industry_water_withdrawal_km3!CI180)</f>
        <v>528.40848000000005</v>
      </c>
      <c r="CJ180" s="18">
        <f>MAX(0,total_abstraction_km3!CJ180-domestic_gross_demand_km3!CJ180-industry_water_withdrawal_km3!CJ180)</f>
        <v>27.132272342176261</v>
      </c>
      <c r="CK180" s="18">
        <f>MAX(0,total_abstraction_km3!CK180-domestic_gross_demand_km3!CK180-industry_water_withdrawal_km3!CK180)</f>
        <v>563.61779999999999</v>
      </c>
      <c r="CL180" s="18">
        <f>MAX(0,total_abstraction_km3!CL180-domestic_gross_demand_km3!CL180-industry_water_withdrawal_km3!CL180)</f>
        <v>3.4398820001036796</v>
      </c>
      <c r="CM180" s="18">
        <f>MAX(0,total_abstraction_km3!CM180-domestic_gross_demand_km3!CM180-industry_water_withdrawal_km3!CM180)</f>
        <v>611.74360000000001</v>
      </c>
      <c r="CN180" s="18">
        <f>MAX(0,total_abstraction_km3!CN180-domestic_gross_demand_km3!CN180-industry_water_withdrawal_km3!CN180)</f>
        <v>23.132682014806985</v>
      </c>
      <c r="CO180" s="18">
        <f>MAX(0,total_abstraction_km3!CO180-domestic_gross_demand_km3!CO180-industry_water_withdrawal_km3!CO180)</f>
        <v>685.95123999999998</v>
      </c>
      <c r="CP180" s="18">
        <f>MAX(0,total_abstraction_km3!CP180-domestic_gross_demand_km3!CP180-industry_water_withdrawal_km3!CP180)</f>
        <v>0</v>
      </c>
      <c r="CQ180" s="18">
        <f>MAX(0,total_abstraction_km3!CQ180-domestic_gross_demand_km3!CQ180-industry_water_withdrawal_km3!CQ180)</f>
        <v>687.92066000000011</v>
      </c>
      <c r="CR180" s="18">
        <f>MAX(0,total_abstraction_km3!CR180-domestic_gross_demand_km3!CR180-industry_water_withdrawal_km3!CR180)</f>
        <v>7.4005953978882992</v>
      </c>
      <c r="CS180" s="18">
        <f>MAX(0,total_abstraction_km3!CS180-domestic_gross_demand_km3!CS180-industry_water_withdrawal_km3!CS180)</f>
        <v>690.11110000000031</v>
      </c>
      <c r="CT180" s="18">
        <f>MAX(0,total_abstraction_km3!CT180-domestic_gross_demand_km3!CT180-industry_water_withdrawal_km3!CT180)</f>
        <v>12.717288868748719</v>
      </c>
    </row>
    <row r="181" spans="1:98" x14ac:dyDescent="0.25">
      <c r="A181" s="18">
        <v>37</v>
      </c>
      <c r="B181" s="18" t="s">
        <v>2090</v>
      </c>
      <c r="C181" s="18" t="s">
        <v>459</v>
      </c>
      <c r="D181" s="18" t="s">
        <v>418</v>
      </c>
      <c r="E181" s="18" t="s">
        <v>166</v>
      </c>
      <c r="F181" s="18">
        <f>MAX(0,total_abstraction_km3!F181-domestic_gross_demand_km3!F181-industry_water_withdrawal_km3!F181)</f>
        <v>3.1589999999999396E-4</v>
      </c>
      <c r="G181" s="18">
        <f>MAX(0,total_abstraction_km3!G181-domestic_gross_demand_km3!G181-industry_water_withdrawal_km3!G181)</f>
        <v>4.6680000000000332E-4</v>
      </c>
      <c r="H181" s="18">
        <f>MAX(0,total_abstraction_km3!H181-domestic_gross_demand_km3!H181-industry_water_withdrawal_km3!H181)</f>
        <v>8.5990000000000372E-4</v>
      </c>
      <c r="I181" s="18">
        <f>MAX(0,total_abstraction_km3!I181-domestic_gross_demand_km3!I181-industry_water_withdrawal_km3!I181)</f>
        <v>1.2229999999999949E-3</v>
      </c>
      <c r="J181" s="18">
        <f>MAX(0,total_abstraction_km3!J181-domestic_gross_demand_km3!J181-industry_water_withdrawal_km3!J181)</f>
        <v>3.4880000000001021E-4</v>
      </c>
      <c r="K181" s="18">
        <f>MAX(0,total_abstraction_km3!K181-domestic_gross_demand_km3!K181-industry_water_withdrawal_km3!K181)</f>
        <v>2.0850000000001423E-4</v>
      </c>
      <c r="L181" s="18">
        <f>MAX(0,total_abstraction_km3!L181-domestic_gross_demand_km3!L181-industry_water_withdrawal_km3!L181)</f>
        <v>2.3411999999999877E-3</v>
      </c>
      <c r="M181" s="18">
        <f>MAX(0,total_abstraction_km3!M181-domestic_gross_demand_km3!M181-industry_water_withdrawal_km3!M181)</f>
        <v>2.242900000000006E-3</v>
      </c>
      <c r="N181" s="18">
        <f>MAX(0,total_abstraction_km3!N181-domestic_gross_demand_km3!N181-industry_water_withdrawal_km3!N181)</f>
        <v>5.6550999999999962E-3</v>
      </c>
      <c r="O181" s="18">
        <f>MAX(0,total_abstraction_km3!O181-domestic_gross_demand_km3!O181-industry_water_withdrawal_km3!O181)</f>
        <v>9.9087999999999954E-3</v>
      </c>
      <c r="P181" s="18">
        <f>MAX(0,total_abstraction_km3!P181-domestic_gross_demand_km3!P181-industry_water_withdrawal_km3!P181)</f>
        <v>9.1218999999999884E-3</v>
      </c>
      <c r="Q181" s="18">
        <f>MAX(0,total_abstraction_km3!Q181-domestic_gross_demand_km3!Q181-industry_water_withdrawal_km3!Q181)</f>
        <v>1.5952300000000016E-2</v>
      </c>
      <c r="R181" s="18">
        <f>MAX(0,total_abstraction_km3!R181-domestic_gross_demand_km3!R181-industry_water_withdrawal_km3!R181)</f>
        <v>2.504229999999999E-2</v>
      </c>
      <c r="S181" s="18">
        <f>MAX(0,total_abstraction_km3!S181-domestic_gross_demand_km3!S181-industry_water_withdrawal_km3!S181)</f>
        <v>2.2839200000000004E-2</v>
      </c>
      <c r="T181" s="18">
        <f>MAX(0,total_abstraction_km3!T181-domestic_gross_demand_km3!T181-industry_water_withdrawal_km3!T181)</f>
        <v>2.522859999999999E-2</v>
      </c>
      <c r="U181" s="18">
        <f>MAX(0,total_abstraction_km3!U181-domestic_gross_demand_km3!U181-industry_water_withdrawal_km3!U181)</f>
        <v>3.6822800000000003E-2</v>
      </c>
      <c r="V181" s="18">
        <f>MAX(0,total_abstraction_km3!V181-domestic_gross_demand_km3!V181-industry_water_withdrawal_km3!V181)</f>
        <v>3.498770000000001E-2</v>
      </c>
      <c r="W181" s="18">
        <f>MAX(0,total_abstraction_km3!W181-domestic_gross_demand_km3!W181-industry_water_withdrawal_km3!W181)</f>
        <v>3.7721700000000011E-2</v>
      </c>
      <c r="X181" s="18">
        <f>MAX(0,total_abstraction_km3!X181-domestic_gross_demand_km3!X181-industry_water_withdrawal_km3!X181)</f>
        <v>3.6433900000000005E-2</v>
      </c>
      <c r="Y181" s="18">
        <f>MAX(0,total_abstraction_km3!Y181-domestic_gross_demand_km3!Y181-industry_water_withdrawal_km3!Y181)</f>
        <v>5.924829999999999E-2</v>
      </c>
      <c r="Z181" s="18">
        <f>MAX(0,total_abstraction_km3!Z181-domestic_gross_demand_km3!Z181-industry_water_withdrawal_km3!Z181)</f>
        <v>3.7984999999999991E-2</v>
      </c>
      <c r="AA181" s="18">
        <f>MAX(0,total_abstraction_km3!AA181-domestic_gross_demand_km3!AA181-industry_water_withdrawal_km3!AA181)</f>
        <v>4.5878000000000002E-2</v>
      </c>
      <c r="AB181" s="18">
        <f>MAX(0,total_abstraction_km3!AB181-domestic_gross_demand_km3!AB181-industry_water_withdrawal_km3!AB181)</f>
        <v>4.8930999999999975E-2</v>
      </c>
      <c r="AC181" s="18">
        <f>MAX(0,total_abstraction_km3!AC181-domestic_gross_demand_km3!AC181-industry_water_withdrawal_km3!AC181)</f>
        <v>6.2905999999999962E-2</v>
      </c>
      <c r="AD181" s="18">
        <f>MAX(0,total_abstraction_km3!AD181-domestic_gross_demand_km3!AD181-industry_water_withdrawal_km3!AD181)</f>
        <v>5.9582000000000024E-2</v>
      </c>
      <c r="AE181" s="18">
        <f>MAX(0,total_abstraction_km3!AE181-domestic_gross_demand_km3!AE181-industry_water_withdrawal_km3!AE181)</f>
        <v>9.010799999999998E-2</v>
      </c>
      <c r="AF181" s="18">
        <f>MAX(0,total_abstraction_km3!AF181-domestic_gross_demand_km3!AF181-industry_water_withdrawal_km3!AF181)</f>
        <v>6.4942999999999987E-2</v>
      </c>
      <c r="AG181" s="18">
        <f>MAX(0,total_abstraction_km3!AG181-domestic_gross_demand_km3!AG181-industry_water_withdrawal_km3!AG181)</f>
        <v>8.2786000000000012E-2</v>
      </c>
      <c r="AH181" s="18">
        <f>MAX(0,total_abstraction_km3!AH181-domestic_gross_demand_km3!AH181-industry_water_withdrawal_km3!AH181)</f>
        <v>7.8381999999999993E-2</v>
      </c>
      <c r="AI181" s="18">
        <f>MAX(0,total_abstraction_km3!AI181-domestic_gross_demand_km3!AI181-industry_water_withdrawal_km3!AI181)</f>
        <v>9.4165000000000013E-2</v>
      </c>
      <c r="AJ181" s="18">
        <f>MAX(0,total_abstraction_km3!AJ181-domestic_gross_demand_km3!AJ181-industry_water_withdrawal_km3!AJ181)</f>
        <v>9.4178999999999985E-2</v>
      </c>
      <c r="AK181" s="18">
        <f>MAX(0,total_abstraction_km3!AK181-domestic_gross_demand_km3!AK181-industry_water_withdrawal_km3!AK181)</f>
        <v>0.10213</v>
      </c>
      <c r="AL181" s="18">
        <f>MAX(0,total_abstraction_km3!AL181-domestic_gross_demand_km3!AL181-industry_water_withdrawal_km3!AL181)</f>
        <v>0.103354</v>
      </c>
      <c r="AM181" s="18">
        <f>MAX(0,total_abstraction_km3!AM181-domestic_gross_demand_km3!AM181-industry_water_withdrawal_km3!AM181)</f>
        <v>8.2625000000000004E-2</v>
      </c>
      <c r="AN181" s="18">
        <f>MAX(0,total_abstraction_km3!AN181-domestic_gross_demand_km3!AN181-industry_water_withdrawal_km3!AN181)</f>
        <v>0.100384</v>
      </c>
      <c r="AO181" s="18">
        <f>MAX(0,total_abstraction_km3!AO181-domestic_gross_demand_km3!AO181-industry_water_withdrawal_km3!AO181)</f>
        <v>9.5492999999999995E-2</v>
      </c>
      <c r="AP181" s="18">
        <f>MAX(0,total_abstraction_km3!AP181-domestic_gross_demand_km3!AP181-industry_water_withdrawal_km3!AP181)</f>
        <v>0.11295999999999998</v>
      </c>
      <c r="AQ181" s="18">
        <f>MAX(0,total_abstraction_km3!AQ181-domestic_gross_demand_km3!AQ181-industry_water_withdrawal_km3!AQ181)</f>
        <v>9.2956000000000011E-2</v>
      </c>
      <c r="AR181" s="18">
        <f>MAX(0,total_abstraction_km3!AR181-domestic_gross_demand_km3!AR181-industry_water_withdrawal_km3!AR181)</f>
        <v>8.6885000000000018E-2</v>
      </c>
      <c r="AS181" s="18">
        <f>MAX(0,total_abstraction_km3!AS181-domestic_gross_demand_km3!AS181-industry_water_withdrawal_km3!AS181)</f>
        <v>0.10885300000000001</v>
      </c>
      <c r="AT181" s="18">
        <f>MAX(0,total_abstraction_km3!AT181-domestic_gross_demand_km3!AT181-industry_water_withdrawal_km3!AT181)</f>
        <v>0.110041</v>
      </c>
      <c r="AU181" s="18">
        <f>MAX(0,total_abstraction_km3!AU181-domestic_gross_demand_km3!AU181-industry_water_withdrawal_km3!AU181)</f>
        <v>9.388500000000001E-2</v>
      </c>
      <c r="AV181" s="18">
        <f>MAX(0,total_abstraction_km3!AV181-domestic_gross_demand_km3!AV181-industry_water_withdrawal_km3!AV181)</f>
        <v>0.12195600000000002</v>
      </c>
      <c r="AW181" s="18">
        <f>MAX(0,total_abstraction_km3!AW181-domestic_gross_demand_km3!AW181-industry_water_withdrawal_km3!AW181)</f>
        <v>0.11133259999999999</v>
      </c>
      <c r="AX181" s="18">
        <f>MAX(0,total_abstraction_km3!AX181-domestic_gross_demand_km3!AX181-industry_water_withdrawal_km3!AX181)</f>
        <v>0.10402099999999997</v>
      </c>
      <c r="AY181" s="18">
        <f>MAX(0,total_abstraction_km3!AY181-domestic_gross_demand_km3!AY181-industry_water_withdrawal_km3!AY181)</f>
        <v>8.3576000000000025E-2</v>
      </c>
      <c r="AZ181" s="18">
        <f>MAX(0,total_abstraction_km3!AZ181-domestic_gross_demand_km3!AZ181-industry_water_withdrawal_km3!AZ181)</f>
        <v>8.9498999999999981E-2</v>
      </c>
      <c r="BA181" s="18">
        <f>MAX(0,total_abstraction_km3!BA181-domestic_gross_demand_km3!BA181-industry_water_withdrawal_km3!BA181)</f>
        <v>9.9161999999999959E-2</v>
      </c>
      <c r="BB181" s="18">
        <f>MAX(0,total_abstraction_km3!BB181-domestic_gross_demand_km3!BB181-industry_water_withdrawal_km3!BB181)</f>
        <v>0.10208300000000002</v>
      </c>
      <c r="BC181" s="18">
        <f>MAX(0,total_abstraction_km3!BC181-domestic_gross_demand_km3!BC181-industry_water_withdrawal_km3!BC181)</f>
        <v>0.10446100000000001</v>
      </c>
      <c r="BD181" s="18">
        <f>MAX(0,total_abstraction_km3!BD181-domestic_gross_demand_km3!BD181-industry_water_withdrawal_km3!BD181)</f>
        <v>0.10356000000000007</v>
      </c>
      <c r="BE181" s="18">
        <f>MAX(0,total_abstraction_km3!BE181-domestic_gross_demand_km3!BE181-industry_water_withdrawal_km3!BE181)</f>
        <v>8.5147E-2</v>
      </c>
      <c r="BF181" s="18">
        <f>MAX(0,total_abstraction_km3!BF181-domestic_gross_demand_km3!BF181-industry_water_withdrawal_km3!BF181)</f>
        <v>8.8404999999999997E-2</v>
      </c>
      <c r="BG181" s="18">
        <f>MAX(0,total_abstraction_km3!BG181-domestic_gross_demand_km3!BG181-industry_water_withdrawal_km3!BG181)</f>
        <v>0.10846999999999994</v>
      </c>
      <c r="BH181" s="18">
        <f>MAX(0,total_abstraction_km3!BH181-domestic_gross_demand_km3!BH181-industry_water_withdrawal_km3!BH181)</f>
        <v>0.10519899999999995</v>
      </c>
      <c r="BI181" s="18">
        <f>MAX(0,total_abstraction_km3!BI181-domestic_gross_demand_km3!BI181-industry_water_withdrawal_km3!BI181)</f>
        <v>0.103557</v>
      </c>
      <c r="BJ181" s="18">
        <f>MAX(0,total_abstraction_km3!BJ181-domestic_gross_demand_km3!BJ181-industry_water_withdrawal_km3!BJ181)</f>
        <v>9.2164999999999983E-2</v>
      </c>
      <c r="BK181" s="18">
        <f>MAX(0,total_abstraction_km3!BK181-domestic_gross_demand_km3!BK181-industry_water_withdrawal_km3!BK181)</f>
        <v>0.14377799999999996</v>
      </c>
      <c r="BL181" s="18">
        <f>MAX(0,total_abstraction_km3!BL181-domestic_gross_demand_km3!BL181-industry_water_withdrawal_km3!BL181)</f>
        <v>6.5909520689655013E-2</v>
      </c>
      <c r="BM181" s="18">
        <f>MAX(0,total_abstraction_km3!BM181-domestic_gross_demand_km3!BM181-industry_water_withdrawal_km3!BM181)</f>
        <v>3.4855436818202988E-2</v>
      </c>
      <c r="BN181" s="18">
        <f>MAX(0,total_abstraction_km3!BN181-domestic_gross_demand_km3!BN181-industry_water_withdrawal_km3!BN181)</f>
        <v>0</v>
      </c>
      <c r="BO181" s="18">
        <f>MAX(0,total_abstraction_km3!BO181-domestic_gross_demand_km3!BO181-industry_water_withdrawal_km3!BO181)</f>
        <v>0</v>
      </c>
      <c r="BP181" s="18">
        <f>MAX(0,total_abstraction_km3!BP181-domestic_gross_demand_km3!BP181-industry_water_withdrawal_km3!BP181)</f>
        <v>0</v>
      </c>
      <c r="BQ181" s="18">
        <f>MAX(0,total_abstraction_km3!BQ181-domestic_gross_demand_km3!BQ181-industry_water_withdrawal_km3!BQ181)</f>
        <v>0</v>
      </c>
      <c r="BR181" s="18">
        <f>MAX(0,total_abstraction_km3!BR181-domestic_gross_demand_km3!BR181-industry_water_withdrawal_km3!BR181)</f>
        <v>0</v>
      </c>
      <c r="BS181" s="18">
        <f>MAX(0,total_abstraction_km3!BS181-domestic_gross_demand_km3!BS181-industry_water_withdrawal_km3!BS181)</f>
        <v>0</v>
      </c>
      <c r="BT181" s="18">
        <f>MAX(0,total_abstraction_km3!BT181-domestic_gross_demand_km3!BT181-industry_water_withdrawal_km3!BT181)</f>
        <v>2.2444193792488043E-3</v>
      </c>
      <c r="BU181" s="18">
        <f>MAX(0,total_abstraction_km3!BU181-domestic_gross_demand_km3!BU181-industry_water_withdrawal_km3!BU181)</f>
        <v>0</v>
      </c>
      <c r="BV181" s="18">
        <f>MAX(0,total_abstraction_km3!BV181-domestic_gross_demand_km3!BV181-industry_water_withdrawal_km3!BV181)</f>
        <v>0</v>
      </c>
      <c r="BW181" s="18">
        <f>MAX(0,total_abstraction_km3!BW181-domestic_gross_demand_km3!BW181-industry_water_withdrawal_km3!BW181)</f>
        <v>6.4287999999999845E-4</v>
      </c>
      <c r="BX181" s="18">
        <f>MAX(0,total_abstraction_km3!BX181-domestic_gross_demand_km3!BX181-industry_water_withdrawal_km3!BX181)</f>
        <v>6.5683738003261883E-5</v>
      </c>
      <c r="BY181" s="18">
        <f>MAX(0,total_abstraction_km3!BY181-domestic_gross_demand_km3!BY181-industry_water_withdrawal_km3!BY181)</f>
        <v>4.071299999999986E-3</v>
      </c>
      <c r="BZ181" s="18">
        <f>MAX(0,total_abstraction_km3!BZ181-domestic_gross_demand_km3!BZ181-industry_water_withdrawal_km3!BZ181)</f>
        <v>3.5166103844458804E-3</v>
      </c>
      <c r="CA181" s="18">
        <f>MAX(0,total_abstraction_km3!CA181-domestic_gross_demand_km3!CA181-industry_water_withdrawal_km3!CA181)</f>
        <v>1.9636859999999992E-2</v>
      </c>
      <c r="CB181" s="18">
        <f>MAX(0,total_abstraction_km3!CB181-domestic_gross_demand_km3!CB181-industry_water_withdrawal_km3!CB181)</f>
        <v>5.6804480580800393E-3</v>
      </c>
      <c r="CC181" s="18">
        <f>MAX(0,total_abstraction_km3!CC181-domestic_gross_demand_km3!CC181-industry_water_withdrawal_km3!CC181)</f>
        <v>4.1042880000000004E-2</v>
      </c>
      <c r="CD181" s="18">
        <f>MAX(0,total_abstraction_km3!CD181-domestic_gross_demand_km3!CD181-industry_water_withdrawal_km3!CD181)</f>
        <v>8.7297403197722986E-3</v>
      </c>
      <c r="CE181" s="18">
        <f>MAX(0,total_abstraction_km3!CE181-domestic_gross_demand_km3!CE181-industry_water_withdrawal_km3!CE181)</f>
        <v>5.1056400000000016E-2</v>
      </c>
      <c r="CF181" s="18">
        <f>MAX(0,total_abstraction_km3!CF181-domestic_gross_demand_km3!CF181-industry_water_withdrawal_km3!CF181)</f>
        <v>2.0146189479976007E-3</v>
      </c>
      <c r="CG181" s="18">
        <f>MAX(0,total_abstraction_km3!CG181-domestic_gross_demand_km3!CG181-industry_water_withdrawal_km3!CG181)</f>
        <v>8.2076799999999991E-2</v>
      </c>
      <c r="CH181" s="18">
        <f>MAX(0,total_abstraction_km3!CH181-domestic_gross_demand_km3!CH181-industry_water_withdrawal_km3!CH181)</f>
        <v>7.0105872462205088E-3</v>
      </c>
      <c r="CI181" s="18">
        <f>MAX(0,total_abstraction_km3!CI181-domestic_gross_demand_km3!CI181-industry_water_withdrawal_km3!CI181)</f>
        <v>9.6534400000000006E-2</v>
      </c>
      <c r="CJ181" s="18">
        <f>MAX(0,total_abstraction_km3!CJ181-domestic_gross_demand_km3!CJ181-industry_water_withdrawal_km3!CJ181)</f>
        <v>1.9354022274360799E-3</v>
      </c>
      <c r="CK181" s="18">
        <f>MAX(0,total_abstraction_km3!CK181-domestic_gross_demand_km3!CK181-industry_water_withdrawal_km3!CK181)</f>
        <v>9.9429400000000015E-2</v>
      </c>
      <c r="CL181" s="18">
        <f>MAX(0,total_abstraction_km3!CL181-domestic_gross_demand_km3!CL181-industry_water_withdrawal_km3!CL181)</f>
        <v>0</v>
      </c>
      <c r="CM181" s="18">
        <f>MAX(0,total_abstraction_km3!CM181-domestic_gross_demand_km3!CM181-industry_water_withdrawal_km3!CM181)</f>
        <v>0.10824712000000002</v>
      </c>
      <c r="CN181" s="18">
        <f>MAX(0,total_abstraction_km3!CN181-domestic_gross_demand_km3!CN181-industry_water_withdrawal_km3!CN181)</f>
        <v>0</v>
      </c>
      <c r="CO181" s="18">
        <f>MAX(0,total_abstraction_km3!CO181-domestic_gross_demand_km3!CO181-industry_water_withdrawal_km3!CO181)</f>
        <v>9.5756200000000014E-2</v>
      </c>
      <c r="CP181" s="18">
        <f>MAX(0,total_abstraction_km3!CP181-domestic_gross_demand_km3!CP181-industry_water_withdrawal_km3!CP181)</f>
        <v>8.4985291711984108E-3</v>
      </c>
      <c r="CQ181" s="18">
        <f>MAX(0,total_abstraction_km3!CQ181-domestic_gross_demand_km3!CQ181-industry_water_withdrawal_km3!CQ181)</f>
        <v>9.8156200000000013E-2</v>
      </c>
      <c r="CR181" s="18">
        <f>MAX(0,total_abstraction_km3!CR181-domestic_gross_demand_km3!CR181-industry_water_withdrawal_km3!CR181)</f>
        <v>6.6723038303488002E-3</v>
      </c>
      <c r="CS181" s="18">
        <f>MAX(0,total_abstraction_km3!CS181-domestic_gross_demand_km3!CS181-industry_water_withdrawal_km3!CS181)</f>
        <v>0.11316666666666696</v>
      </c>
      <c r="CT181" s="18">
        <f>MAX(0,total_abstraction_km3!CT181-domestic_gross_demand_km3!CT181-industry_water_withdrawal_km3!CT181)</f>
        <v>2.7115211825345101E-2</v>
      </c>
    </row>
    <row r="182" spans="1:98" x14ac:dyDescent="0.25">
      <c r="A182" s="18">
        <v>38</v>
      </c>
      <c r="B182" s="18" t="s">
        <v>2091</v>
      </c>
      <c r="C182" s="18" t="s">
        <v>460</v>
      </c>
      <c r="D182" s="18" t="s">
        <v>418</v>
      </c>
      <c r="E182" s="18" t="s">
        <v>56</v>
      </c>
      <c r="F182" s="18">
        <f>MAX(0,total_abstraction_km3!F182-domestic_gross_demand_km3!F182-industry_water_withdrawal_km3!F182)</f>
        <v>3.7634199999999993E-2</v>
      </c>
      <c r="G182" s="18">
        <f>MAX(0,total_abstraction_km3!G182-domestic_gross_demand_km3!G182-industry_water_withdrawal_km3!G182)</f>
        <v>3.7848199999999999E-2</v>
      </c>
      <c r="H182" s="18">
        <f>MAX(0,total_abstraction_km3!H182-domestic_gross_demand_km3!H182-industry_water_withdrawal_km3!H182)</f>
        <v>3.7571500000000001E-2</v>
      </c>
      <c r="I182" s="18">
        <f>MAX(0,total_abstraction_km3!I182-domestic_gross_demand_km3!I182-industry_water_withdrawal_km3!I182)</f>
        <v>3.8083700000000005E-2</v>
      </c>
      <c r="J182" s="18">
        <f>MAX(0,total_abstraction_km3!J182-domestic_gross_demand_km3!J182-industry_water_withdrawal_km3!J182)</f>
        <v>3.8578399999999999E-2</v>
      </c>
      <c r="K182" s="18">
        <f>MAX(0,total_abstraction_km3!K182-domestic_gross_demand_km3!K182-industry_water_withdrawal_km3!K182)</f>
        <v>4.4337600000000005E-2</v>
      </c>
      <c r="L182" s="18">
        <f>MAX(0,total_abstraction_km3!L182-domestic_gross_demand_km3!L182-industry_water_withdrawal_km3!L182)</f>
        <v>4.3604999999999991E-2</v>
      </c>
      <c r="M182" s="18">
        <f>MAX(0,total_abstraction_km3!M182-domestic_gross_demand_km3!M182-industry_water_withdrawal_km3!M182)</f>
        <v>4.7418799999999997E-2</v>
      </c>
      <c r="N182" s="18">
        <f>MAX(0,total_abstraction_km3!N182-domestic_gross_demand_km3!N182-industry_water_withdrawal_km3!N182)</f>
        <v>5.2388200000000003E-2</v>
      </c>
      <c r="O182" s="18">
        <f>MAX(0,total_abstraction_km3!O182-domestic_gross_demand_km3!O182-industry_water_withdrawal_km3!O182)</f>
        <v>5.6925400000000001E-2</v>
      </c>
      <c r="P182" s="18">
        <f>MAX(0,total_abstraction_km3!P182-domestic_gross_demand_km3!P182-industry_water_withdrawal_km3!P182)</f>
        <v>5.6762300000000002E-2</v>
      </c>
      <c r="Q182" s="18">
        <f>MAX(0,total_abstraction_km3!Q182-domestic_gross_demand_km3!Q182-industry_water_withdrawal_km3!Q182)</f>
        <v>5.723240000000001E-2</v>
      </c>
      <c r="R182" s="18">
        <f>MAX(0,total_abstraction_km3!R182-domestic_gross_demand_km3!R182-industry_water_withdrawal_km3!R182)</f>
        <v>6.9601300000000005E-2</v>
      </c>
      <c r="S182" s="18">
        <f>MAX(0,total_abstraction_km3!S182-domestic_gross_demand_km3!S182-industry_water_withdrawal_km3!S182)</f>
        <v>7.2208700000000001E-2</v>
      </c>
      <c r="T182" s="18">
        <f>MAX(0,total_abstraction_km3!T182-domestic_gross_demand_km3!T182-industry_water_withdrawal_km3!T182)</f>
        <v>6.7142899999999991E-2</v>
      </c>
      <c r="U182" s="18">
        <f>MAX(0,total_abstraction_km3!U182-domestic_gross_demand_km3!U182-industry_water_withdrawal_km3!U182)</f>
        <v>6.6856800000000022E-2</v>
      </c>
      <c r="V182" s="18">
        <f>MAX(0,total_abstraction_km3!V182-domestic_gross_demand_km3!V182-industry_water_withdrawal_km3!V182)</f>
        <v>6.9473199999999985E-2</v>
      </c>
      <c r="W182" s="18">
        <f>MAX(0,total_abstraction_km3!W182-domestic_gross_demand_km3!W182-industry_water_withdrawal_km3!W182)</f>
        <v>8.1854099999999999E-2</v>
      </c>
      <c r="X182" s="18">
        <f>MAX(0,total_abstraction_km3!X182-domestic_gross_demand_km3!X182-industry_water_withdrawal_km3!X182)</f>
        <v>8.7393399999999982E-2</v>
      </c>
      <c r="Y182" s="18">
        <f>MAX(0,total_abstraction_km3!Y182-domestic_gross_demand_km3!Y182-industry_water_withdrawal_km3!Y182)</f>
        <v>9.3274199999999974E-2</v>
      </c>
      <c r="Z182" s="18">
        <f>MAX(0,total_abstraction_km3!Z182-domestic_gross_demand_km3!Z182-industry_water_withdrawal_km3!Z182)</f>
        <v>9.6144799999999975E-2</v>
      </c>
      <c r="AA182" s="18">
        <f>MAX(0,total_abstraction_km3!AA182-domestic_gross_demand_km3!AA182-industry_water_withdrawal_km3!AA182)</f>
        <v>0.109574</v>
      </c>
      <c r="AB182" s="18">
        <f>MAX(0,total_abstraction_km3!AB182-domestic_gross_demand_km3!AB182-industry_water_withdrawal_km3!AB182)</f>
        <v>0.26434799999999997</v>
      </c>
      <c r="AC182" s="18">
        <f>MAX(0,total_abstraction_km3!AC182-domestic_gross_demand_km3!AC182-industry_water_withdrawal_km3!AC182)</f>
        <v>0.31365099999999996</v>
      </c>
      <c r="AD182" s="18">
        <f>MAX(0,total_abstraction_km3!AD182-domestic_gross_demand_km3!AD182-industry_water_withdrawal_km3!AD182)</f>
        <v>0.317907</v>
      </c>
      <c r="AE182" s="18">
        <f>MAX(0,total_abstraction_km3!AE182-domestic_gross_demand_km3!AE182-industry_water_withdrawal_km3!AE182)</f>
        <v>0.35669599999999996</v>
      </c>
      <c r="AF182" s="18">
        <f>MAX(0,total_abstraction_km3!AF182-domestic_gross_demand_km3!AF182-industry_water_withdrawal_km3!AF182)</f>
        <v>0.34437999999999996</v>
      </c>
      <c r="AG182" s="18">
        <f>MAX(0,total_abstraction_km3!AG182-domestic_gross_demand_km3!AG182-industry_water_withdrawal_km3!AG182)</f>
        <v>0.34990200000000005</v>
      </c>
      <c r="AH182" s="18">
        <f>MAX(0,total_abstraction_km3!AH182-domestic_gross_demand_km3!AH182-industry_water_withdrawal_km3!AH182)</f>
        <v>0.38563000000000003</v>
      </c>
      <c r="AI182" s="18">
        <f>MAX(0,total_abstraction_km3!AI182-domestic_gross_demand_km3!AI182-industry_water_withdrawal_km3!AI182)</f>
        <v>0.38592499999999996</v>
      </c>
      <c r="AJ182" s="18">
        <f>MAX(0,total_abstraction_km3!AJ182-domestic_gross_demand_km3!AJ182-industry_water_withdrawal_km3!AJ182)</f>
        <v>0.36939900000000003</v>
      </c>
      <c r="AK182" s="18">
        <f>MAX(0,total_abstraction_km3!AK182-domestic_gross_demand_km3!AK182-industry_water_withdrawal_km3!AK182)</f>
        <v>0.42014600000000002</v>
      </c>
      <c r="AL182" s="18">
        <f>MAX(0,total_abstraction_km3!AL182-domestic_gross_demand_km3!AL182-industry_water_withdrawal_km3!AL182)</f>
        <v>0.42456499999999997</v>
      </c>
      <c r="AM182" s="18">
        <f>MAX(0,total_abstraction_km3!AM182-domestic_gross_demand_km3!AM182-industry_water_withdrawal_km3!AM182)</f>
        <v>0.42711600000000005</v>
      </c>
      <c r="AN182" s="18">
        <f>MAX(0,total_abstraction_km3!AN182-domestic_gross_demand_km3!AN182-industry_water_withdrawal_km3!AN182)</f>
        <v>0.45450499999999999</v>
      </c>
      <c r="AO182" s="18">
        <f>MAX(0,total_abstraction_km3!AO182-domestic_gross_demand_km3!AO182-industry_water_withdrawal_km3!AO182)</f>
        <v>0.46867399999999998</v>
      </c>
      <c r="AP182" s="18">
        <f>MAX(0,total_abstraction_km3!AP182-domestic_gross_demand_km3!AP182-industry_water_withdrawal_km3!AP182)</f>
        <v>0.40848800000000002</v>
      </c>
      <c r="AQ182" s="18">
        <f>MAX(0,total_abstraction_km3!AQ182-domestic_gross_demand_km3!AQ182-industry_water_withdrawal_km3!AQ182)</f>
        <v>0.46966000000000002</v>
      </c>
      <c r="AR182" s="18">
        <f>MAX(0,total_abstraction_km3!AR182-domestic_gross_demand_km3!AR182-industry_water_withdrawal_km3!AR182)</f>
        <v>0.47362099999999996</v>
      </c>
      <c r="AS182" s="18">
        <f>MAX(0,total_abstraction_km3!AS182-domestic_gross_demand_km3!AS182-industry_water_withdrawal_km3!AS182)</f>
        <v>0.50158600000000009</v>
      </c>
      <c r="AT182" s="18">
        <f>MAX(0,total_abstraction_km3!AT182-domestic_gross_demand_km3!AT182-industry_water_withdrawal_km3!AT182)</f>
        <v>0.53517300000000001</v>
      </c>
      <c r="AU182" s="18">
        <f>MAX(0,total_abstraction_km3!AU182-domestic_gross_demand_km3!AU182-industry_water_withdrawal_km3!AU182)</f>
        <v>0.52981600000000006</v>
      </c>
      <c r="AV182" s="18">
        <f>MAX(0,total_abstraction_km3!AV182-domestic_gross_demand_km3!AV182-industry_water_withdrawal_km3!AV182)</f>
        <v>0.550562</v>
      </c>
      <c r="AW182" s="18">
        <f>MAX(0,total_abstraction_km3!AW182-domestic_gross_demand_km3!AW182-industry_water_withdrawal_km3!AW182)</f>
        <v>0.56487600000000004</v>
      </c>
      <c r="AX182" s="18">
        <f>MAX(0,total_abstraction_km3!AX182-domestic_gross_demand_km3!AX182-industry_water_withdrawal_km3!AX182)</f>
        <v>0.57405700000000004</v>
      </c>
      <c r="AY182" s="18">
        <f>MAX(0,total_abstraction_km3!AY182-domestic_gross_demand_km3!AY182-industry_water_withdrawal_km3!AY182)</f>
        <v>0.56666699999999992</v>
      </c>
      <c r="AZ182" s="18">
        <f>MAX(0,total_abstraction_km3!AZ182-domestic_gross_demand_km3!AZ182-industry_water_withdrawal_km3!AZ182)</f>
        <v>0.56512400000000007</v>
      </c>
      <c r="BA182" s="18">
        <f>MAX(0,total_abstraction_km3!BA182-domestic_gross_demand_km3!BA182-industry_water_withdrawal_km3!BA182)</f>
        <v>0.56124600000000002</v>
      </c>
      <c r="BB182" s="18">
        <f>MAX(0,total_abstraction_km3!BB182-domestic_gross_demand_km3!BB182-industry_water_withdrawal_km3!BB182)</f>
        <v>0.5621759999999999</v>
      </c>
      <c r="BC182" s="18">
        <f>MAX(0,total_abstraction_km3!BC182-domestic_gross_demand_km3!BC182-industry_water_withdrawal_km3!BC182)</f>
        <v>0.55756199999999989</v>
      </c>
      <c r="BD182" s="18">
        <f>MAX(0,total_abstraction_km3!BD182-domestic_gross_demand_km3!BD182-industry_water_withdrawal_km3!BD182)</f>
        <v>0.61869699999999994</v>
      </c>
      <c r="BE182" s="18">
        <f>MAX(0,total_abstraction_km3!BE182-domestic_gross_demand_km3!BE182-industry_water_withdrawal_km3!BE182)</f>
        <v>0.63890599999999997</v>
      </c>
      <c r="BF182" s="18">
        <f>MAX(0,total_abstraction_km3!BF182-domestic_gross_demand_km3!BF182-industry_water_withdrawal_km3!BF182)</f>
        <v>0.60666300000000006</v>
      </c>
      <c r="BG182" s="18">
        <f>MAX(0,total_abstraction_km3!BG182-domestic_gross_demand_km3!BG182-industry_water_withdrawal_km3!BG182)</f>
        <v>0.63772000000000006</v>
      </c>
      <c r="BH182" s="18">
        <f>MAX(0,total_abstraction_km3!BH182-domestic_gross_demand_km3!BH182-industry_water_withdrawal_km3!BH182)</f>
        <v>0.60371799999999998</v>
      </c>
      <c r="BI182" s="18">
        <f>MAX(0,total_abstraction_km3!BI182-domestic_gross_demand_km3!BI182-industry_water_withdrawal_km3!BI182)</f>
        <v>0.64462799999999998</v>
      </c>
      <c r="BJ182" s="18">
        <f>MAX(0,total_abstraction_km3!BJ182-domestic_gross_demand_km3!BJ182-industry_water_withdrawal_km3!BJ182)</f>
        <v>0.64666800000000002</v>
      </c>
      <c r="BK182" s="18">
        <f>MAX(0,total_abstraction_km3!BK182-domestic_gross_demand_km3!BK182-industry_water_withdrawal_km3!BK182)</f>
        <v>0.58883000000000008</v>
      </c>
      <c r="BL182" s="18">
        <f>MAX(0,total_abstraction_km3!BL182-domestic_gross_demand_km3!BL182-industry_water_withdrawal_km3!BL182)</f>
        <v>0.32846891551724156</v>
      </c>
      <c r="BM182" s="18">
        <f>MAX(0,total_abstraction_km3!BM182-domestic_gross_demand_km3!BM182-industry_water_withdrawal_km3!BM182)</f>
        <v>0.22258402374998928</v>
      </c>
      <c r="BN182" s="18">
        <f>MAX(0,total_abstraction_km3!BN182-domestic_gross_demand_km3!BN182-industry_water_withdrawal_km3!BN182)</f>
        <v>0</v>
      </c>
      <c r="BO182" s="18">
        <f>MAX(0,total_abstraction_km3!BO182-domestic_gross_demand_km3!BO182-industry_water_withdrawal_km3!BO182)</f>
        <v>0</v>
      </c>
      <c r="BP182" s="18">
        <f>MAX(0,total_abstraction_km3!BP182-domestic_gross_demand_km3!BP182-industry_water_withdrawal_km3!BP182)</f>
        <v>0</v>
      </c>
      <c r="BQ182" s="18">
        <f>MAX(0,total_abstraction_km3!BQ182-domestic_gross_demand_km3!BQ182-industry_water_withdrawal_km3!BQ182)</f>
        <v>0</v>
      </c>
      <c r="BR182" s="18">
        <f>MAX(0,total_abstraction_km3!BR182-domestic_gross_demand_km3!BR182-industry_water_withdrawal_km3!BR182)</f>
        <v>0</v>
      </c>
      <c r="BS182" s="18">
        <f>MAX(0,total_abstraction_km3!BS182-domestic_gross_demand_km3!BS182-industry_water_withdrawal_km3!BS182)</f>
        <v>0</v>
      </c>
      <c r="BT182" s="18">
        <f>MAX(0,total_abstraction_km3!BT182-domestic_gross_demand_km3!BT182-industry_water_withdrawal_km3!BT182)</f>
        <v>1.3047873508874382E-2</v>
      </c>
      <c r="BU182" s="18">
        <f>MAX(0,total_abstraction_km3!BU182-domestic_gross_demand_km3!BU182-industry_water_withdrawal_km3!BU182)</f>
        <v>0</v>
      </c>
      <c r="BV182" s="18">
        <f>MAX(0,total_abstraction_km3!BV182-domestic_gross_demand_km3!BV182-industry_water_withdrawal_km3!BV182)</f>
        <v>0</v>
      </c>
      <c r="BW182" s="18">
        <f>MAX(0,total_abstraction_km3!BW182-domestic_gross_demand_km3!BW182-industry_water_withdrawal_km3!BW182)</f>
        <v>3.7943200000000003E-2</v>
      </c>
      <c r="BX182" s="18">
        <f>MAX(0,total_abstraction_km3!BX182-domestic_gross_demand_km3!BX182-industry_water_withdrawal_km3!BX182)</f>
        <v>3.8806259181291605E-4</v>
      </c>
      <c r="BY182" s="18">
        <f>MAX(0,total_abstraction_km3!BY182-domestic_gross_demand_km3!BY182-industry_water_withdrawal_km3!BY182)</f>
        <v>4.8935000000000006E-2</v>
      </c>
      <c r="BZ182" s="18">
        <f>MAX(0,total_abstraction_km3!BZ182-domestic_gross_demand_km3!BZ182-industry_water_withdrawal_km3!BZ182)</f>
        <v>5.5045813458254227E-3</v>
      </c>
      <c r="CA182" s="18">
        <f>MAX(0,total_abstraction_km3!CA182-domestic_gross_demand_km3!CA182-industry_water_withdrawal_km3!CA182)</f>
        <v>6.4589519999999997E-2</v>
      </c>
      <c r="CB182" s="18">
        <f>MAX(0,total_abstraction_km3!CB182-domestic_gross_demand_km3!CB182-industry_water_withdrawal_km3!CB182)</f>
        <v>5.5449747874757004E-3</v>
      </c>
      <c r="CC182" s="18">
        <f>MAX(0,total_abstraction_km3!CC182-domestic_gross_demand_km3!CC182-industry_water_withdrawal_km3!CC182)</f>
        <v>7.9770339999999995E-2</v>
      </c>
      <c r="CD182" s="18">
        <f>MAX(0,total_abstraction_km3!CD182-domestic_gross_demand_km3!CD182-industry_water_withdrawal_km3!CD182)</f>
        <v>1.1177124808365141E-2</v>
      </c>
      <c r="CE182" s="18">
        <f>MAX(0,total_abstraction_km3!CE182-domestic_gross_demand_km3!CE182-industry_water_withdrawal_km3!CE182)</f>
        <v>0.22032496000000001</v>
      </c>
      <c r="CF182" s="18">
        <f>MAX(0,total_abstraction_km3!CF182-domestic_gross_demand_km3!CF182-industry_water_withdrawal_km3!CF182)</f>
        <v>0.10836268270423582</v>
      </c>
      <c r="CG182" s="18">
        <f>MAX(0,total_abstraction_km3!CG182-domestic_gross_demand_km3!CG182-industry_water_withdrawal_km3!CG182)</f>
        <v>0.36450659999999996</v>
      </c>
      <c r="CH182" s="18">
        <f>MAX(0,total_abstraction_km3!CH182-domestic_gross_demand_km3!CH182-industry_water_withdrawal_km3!CH182)</f>
        <v>1.8940160433836385E-2</v>
      </c>
      <c r="CI182" s="18">
        <f>MAX(0,total_abstraction_km3!CI182-domestic_gross_demand_km3!CI182-industry_water_withdrawal_km3!CI182)</f>
        <v>0.41914620000000002</v>
      </c>
      <c r="CJ182" s="18">
        <f>MAX(0,total_abstraction_km3!CJ182-domestic_gross_demand_km3!CJ182-industry_water_withdrawal_km3!CJ182)</f>
        <v>2.3202733744398022E-2</v>
      </c>
      <c r="CK182" s="18">
        <f>MAX(0,total_abstraction_km3!CK182-domestic_gross_demand_km3!CK182-industry_water_withdrawal_km3!CK182)</f>
        <v>0.46440580000000004</v>
      </c>
      <c r="CL182" s="18">
        <f>MAX(0,total_abstraction_km3!CL182-domestic_gross_demand_km3!CL182-industry_water_withdrawal_km3!CL182)</f>
        <v>2.7059380354842705E-2</v>
      </c>
      <c r="CM182" s="18">
        <f>MAX(0,total_abstraction_km3!CM182-domestic_gross_demand_km3!CM182-industry_water_withdrawal_km3!CM182)</f>
        <v>0.55089680000000008</v>
      </c>
      <c r="CN182" s="18">
        <f>MAX(0,total_abstraction_km3!CN182-domestic_gross_demand_km3!CN182-industry_water_withdrawal_km3!CN182)</f>
        <v>1.608620506293626E-2</v>
      </c>
      <c r="CO182" s="18">
        <f>MAX(0,total_abstraction_km3!CO182-domestic_gross_demand_km3!CO182-industry_water_withdrawal_km3!CO182)</f>
        <v>0.56255499999999992</v>
      </c>
      <c r="CP182" s="18">
        <f>MAX(0,total_abstraction_km3!CP182-domestic_gross_demand_km3!CP182-industry_water_withdrawal_km3!CP182)</f>
        <v>0</v>
      </c>
      <c r="CQ182" s="18">
        <f>MAX(0,total_abstraction_km3!CQ182-domestic_gross_demand_km3!CQ182-industry_water_withdrawal_km3!CQ182)</f>
        <v>0.62114080000000005</v>
      </c>
      <c r="CR182" s="18">
        <f>MAX(0,total_abstraction_km3!CR182-domestic_gross_demand_km3!CR182-industry_water_withdrawal_km3!CR182)</f>
        <v>1.086845308336876E-2</v>
      </c>
      <c r="CS182" s="18">
        <f>MAX(0,total_abstraction_km3!CS182-domestic_gross_demand_km3!CS182-industry_water_withdrawal_km3!CS182)</f>
        <v>0.62670866666667013</v>
      </c>
      <c r="CT182" s="18">
        <f>MAX(0,total_abstraction_km3!CT182-domestic_gross_demand_km3!CT182-industry_water_withdrawal_km3!CT182)</f>
        <v>3.28197416402587E-2</v>
      </c>
    </row>
    <row r="183" spans="1:98" x14ac:dyDescent="0.25">
      <c r="A183" s="18">
        <v>39</v>
      </c>
      <c r="B183" s="18" t="s">
        <v>2092</v>
      </c>
      <c r="C183" s="18" t="s">
        <v>461</v>
      </c>
      <c r="D183" s="18" t="s">
        <v>418</v>
      </c>
      <c r="E183" s="18" t="s">
        <v>74</v>
      </c>
      <c r="F183" s="18">
        <f>MAX(0,total_abstraction_km3!F183-domestic_gross_demand_km3!F183-industry_water_withdrawal_km3!F183)</f>
        <v>0</v>
      </c>
      <c r="G183" s="18">
        <f>MAX(0,total_abstraction_km3!G183-domestic_gross_demand_km3!G183-industry_water_withdrawal_km3!G183)</f>
        <v>0</v>
      </c>
      <c r="H183" s="18">
        <f>MAX(0,total_abstraction_km3!H183-domestic_gross_demand_km3!H183-industry_water_withdrawal_km3!H183)</f>
        <v>0</v>
      </c>
      <c r="I183" s="18">
        <f>MAX(0,total_abstraction_km3!I183-domestic_gross_demand_km3!I183-industry_water_withdrawal_km3!I183)</f>
        <v>0</v>
      </c>
      <c r="J183" s="18">
        <f>MAX(0,total_abstraction_km3!J183-domestic_gross_demand_km3!J183-industry_water_withdrawal_km3!J183)</f>
        <v>0</v>
      </c>
      <c r="K183" s="18">
        <f>MAX(0,total_abstraction_km3!K183-domestic_gross_demand_km3!K183-industry_water_withdrawal_km3!K183)</f>
        <v>0</v>
      </c>
      <c r="L183" s="18">
        <f>MAX(0,total_abstraction_km3!L183-domestic_gross_demand_km3!L183-industry_water_withdrawal_km3!L183)</f>
        <v>0</v>
      </c>
      <c r="M183" s="18">
        <f>MAX(0,total_abstraction_km3!M183-domestic_gross_demand_km3!M183-industry_water_withdrawal_km3!M183)</f>
        <v>0</v>
      </c>
      <c r="N183" s="18">
        <f>MAX(0,total_abstraction_km3!N183-domestic_gross_demand_km3!N183-industry_water_withdrawal_km3!N183)</f>
        <v>0</v>
      </c>
      <c r="O183" s="18">
        <f>MAX(0,total_abstraction_km3!O183-domestic_gross_demand_km3!O183-industry_water_withdrawal_km3!O183)</f>
        <v>0</v>
      </c>
      <c r="P183" s="18">
        <f>MAX(0,total_abstraction_km3!P183-domestic_gross_demand_km3!P183-industry_water_withdrawal_km3!P183)</f>
        <v>0</v>
      </c>
      <c r="Q183" s="18">
        <f>MAX(0,total_abstraction_km3!Q183-domestic_gross_demand_km3!Q183-industry_water_withdrawal_km3!Q183)</f>
        <v>0</v>
      </c>
      <c r="R183" s="18">
        <f>MAX(0,total_abstraction_km3!R183-domestic_gross_demand_km3!R183-industry_water_withdrawal_km3!R183)</f>
        <v>0</v>
      </c>
      <c r="S183" s="18">
        <f>MAX(0,total_abstraction_km3!S183-domestic_gross_demand_km3!S183-industry_water_withdrawal_km3!S183)</f>
        <v>0</v>
      </c>
      <c r="T183" s="18">
        <f>MAX(0,total_abstraction_km3!T183-domestic_gross_demand_km3!T183-industry_water_withdrawal_km3!T183)</f>
        <v>0</v>
      </c>
      <c r="U183" s="18">
        <f>MAX(0,total_abstraction_km3!U183-domestic_gross_demand_km3!U183-industry_water_withdrawal_km3!U183)</f>
        <v>0</v>
      </c>
      <c r="V183" s="18">
        <f>MAX(0,total_abstraction_km3!V183-domestic_gross_demand_km3!V183-industry_water_withdrawal_km3!V183)</f>
        <v>0</v>
      </c>
      <c r="W183" s="18">
        <f>MAX(0,total_abstraction_km3!W183-domestic_gross_demand_km3!W183-industry_water_withdrawal_km3!W183)</f>
        <v>0</v>
      </c>
      <c r="X183" s="18">
        <f>MAX(0,total_abstraction_km3!X183-domestic_gross_demand_km3!X183-industry_water_withdrawal_km3!X183)</f>
        <v>0</v>
      </c>
      <c r="Y183" s="18">
        <f>MAX(0,total_abstraction_km3!Y183-domestic_gross_demand_km3!Y183-industry_water_withdrawal_km3!Y183)</f>
        <v>0</v>
      </c>
      <c r="Z183" s="18">
        <f>MAX(0,total_abstraction_km3!Z183-domestic_gross_demand_km3!Z183-industry_water_withdrawal_km3!Z183)</f>
        <v>0</v>
      </c>
      <c r="AA183" s="18">
        <f>MAX(0,total_abstraction_km3!AA183-domestic_gross_demand_km3!AA183-industry_water_withdrawal_km3!AA183)</f>
        <v>0</v>
      </c>
      <c r="AB183" s="18">
        <f>MAX(0,total_abstraction_km3!AB183-domestic_gross_demand_km3!AB183-industry_water_withdrawal_km3!AB183)</f>
        <v>0</v>
      </c>
      <c r="AC183" s="18">
        <f>MAX(0,total_abstraction_km3!AC183-domestic_gross_demand_km3!AC183-industry_water_withdrawal_km3!AC183)</f>
        <v>0</v>
      </c>
      <c r="AD183" s="18">
        <f>MAX(0,total_abstraction_km3!AD183-domestic_gross_demand_km3!AD183-industry_water_withdrawal_km3!AD183)</f>
        <v>0</v>
      </c>
      <c r="AE183" s="18">
        <f>MAX(0,total_abstraction_km3!AE183-domestic_gross_demand_km3!AE183-industry_water_withdrawal_km3!AE183)</f>
        <v>0</v>
      </c>
      <c r="AF183" s="18">
        <f>MAX(0,total_abstraction_km3!AF183-domestic_gross_demand_km3!AF183-industry_water_withdrawal_km3!AF183)</f>
        <v>0</v>
      </c>
      <c r="AG183" s="18">
        <f>MAX(0,total_abstraction_km3!AG183-domestic_gross_demand_km3!AG183-industry_water_withdrawal_km3!AG183)</f>
        <v>0</v>
      </c>
      <c r="AH183" s="18">
        <f>MAX(0,total_abstraction_km3!AH183-domestic_gross_demand_km3!AH183-industry_water_withdrawal_km3!AH183)</f>
        <v>0</v>
      </c>
      <c r="AI183" s="18">
        <f>MAX(0,total_abstraction_km3!AI183-domestic_gross_demand_km3!AI183-industry_water_withdrawal_km3!AI183)</f>
        <v>0</v>
      </c>
      <c r="AJ183" s="18">
        <f>MAX(0,total_abstraction_km3!AJ183-domestic_gross_demand_km3!AJ183-industry_water_withdrawal_km3!AJ183)</f>
        <v>0</v>
      </c>
      <c r="AK183" s="18">
        <f>MAX(0,total_abstraction_km3!AK183-domestic_gross_demand_km3!AK183-industry_water_withdrawal_km3!AK183)</f>
        <v>0</v>
      </c>
      <c r="AL183" s="18">
        <f>MAX(0,total_abstraction_km3!AL183-domestic_gross_demand_km3!AL183-industry_water_withdrawal_km3!AL183)</f>
        <v>0</v>
      </c>
      <c r="AM183" s="18">
        <f>MAX(0,total_abstraction_km3!AM183-domestic_gross_demand_km3!AM183-industry_water_withdrawal_km3!AM183)</f>
        <v>0</v>
      </c>
      <c r="AN183" s="18">
        <f>MAX(0,total_abstraction_km3!AN183-domestic_gross_demand_km3!AN183-industry_water_withdrawal_km3!AN183)</f>
        <v>0</v>
      </c>
      <c r="AO183" s="18">
        <f>MAX(0,total_abstraction_km3!AO183-domestic_gross_demand_km3!AO183-industry_water_withdrawal_km3!AO183)</f>
        <v>0</v>
      </c>
      <c r="AP183" s="18">
        <f>MAX(0,total_abstraction_km3!AP183-domestic_gross_demand_km3!AP183-industry_water_withdrawal_km3!AP183)</f>
        <v>0</v>
      </c>
      <c r="AQ183" s="18">
        <f>MAX(0,total_abstraction_km3!AQ183-domestic_gross_demand_km3!AQ183-industry_water_withdrawal_km3!AQ183)</f>
        <v>0</v>
      </c>
      <c r="AR183" s="18">
        <f>MAX(0,total_abstraction_km3!AR183-domestic_gross_demand_km3!AR183-industry_water_withdrawal_km3!AR183)</f>
        <v>0</v>
      </c>
      <c r="AS183" s="18">
        <f>MAX(0,total_abstraction_km3!AS183-domestic_gross_demand_km3!AS183-industry_water_withdrawal_km3!AS183)</f>
        <v>0</v>
      </c>
      <c r="AT183" s="18">
        <f>MAX(0,total_abstraction_km3!AT183-domestic_gross_demand_km3!AT183-industry_water_withdrawal_km3!AT183)</f>
        <v>0</v>
      </c>
      <c r="AU183" s="18">
        <f>MAX(0,total_abstraction_km3!AU183-domestic_gross_demand_km3!AU183-industry_water_withdrawal_km3!AU183)</f>
        <v>0</v>
      </c>
      <c r="AV183" s="18">
        <f>MAX(0,total_abstraction_km3!AV183-domestic_gross_demand_km3!AV183-industry_water_withdrawal_km3!AV183)</f>
        <v>0</v>
      </c>
      <c r="AW183" s="18">
        <f>MAX(0,total_abstraction_km3!AW183-domestic_gross_demand_km3!AW183-industry_water_withdrawal_km3!AW183)</f>
        <v>0</v>
      </c>
      <c r="AX183" s="18">
        <f>MAX(0,total_abstraction_km3!AX183-domestic_gross_demand_km3!AX183-industry_water_withdrawal_km3!AX183)</f>
        <v>0</v>
      </c>
      <c r="AY183" s="18">
        <f>MAX(0,total_abstraction_km3!AY183-domestic_gross_demand_km3!AY183-industry_water_withdrawal_km3!AY183)</f>
        <v>0</v>
      </c>
      <c r="AZ183" s="18">
        <f>MAX(0,total_abstraction_km3!AZ183-domestic_gross_demand_km3!AZ183-industry_water_withdrawal_km3!AZ183)</f>
        <v>0</v>
      </c>
      <c r="BA183" s="18">
        <f>MAX(0,total_abstraction_km3!BA183-domestic_gross_demand_km3!BA183-industry_water_withdrawal_km3!BA183)</f>
        <v>0</v>
      </c>
      <c r="BB183" s="18">
        <f>MAX(0,total_abstraction_km3!BB183-domestic_gross_demand_km3!BB183-industry_water_withdrawal_km3!BB183)</f>
        <v>0</v>
      </c>
      <c r="BC183" s="18">
        <f>MAX(0,total_abstraction_km3!BC183-domestic_gross_demand_km3!BC183-industry_water_withdrawal_km3!BC183)</f>
        <v>0</v>
      </c>
      <c r="BD183" s="18">
        <f>MAX(0,total_abstraction_km3!BD183-domestic_gross_demand_km3!BD183-industry_water_withdrawal_km3!BD183)</f>
        <v>0</v>
      </c>
      <c r="BE183" s="18">
        <f>MAX(0,total_abstraction_km3!BE183-domestic_gross_demand_km3!BE183-industry_water_withdrawal_km3!BE183)</f>
        <v>0</v>
      </c>
      <c r="BF183" s="18">
        <f>MAX(0,total_abstraction_km3!BF183-domestic_gross_demand_km3!BF183-industry_water_withdrawal_km3!BF183)</f>
        <v>0</v>
      </c>
      <c r="BG183" s="18">
        <f>MAX(0,total_abstraction_km3!BG183-domestic_gross_demand_km3!BG183-industry_water_withdrawal_km3!BG183)</f>
        <v>0</v>
      </c>
      <c r="BH183" s="18">
        <f>MAX(0,total_abstraction_km3!BH183-domestic_gross_demand_km3!BH183-industry_water_withdrawal_km3!BH183)</f>
        <v>0</v>
      </c>
      <c r="BI183" s="18">
        <f>MAX(0,total_abstraction_km3!BI183-domestic_gross_demand_km3!BI183-industry_water_withdrawal_km3!BI183)</f>
        <v>0</v>
      </c>
      <c r="BJ183" s="18">
        <f>MAX(0,total_abstraction_km3!BJ183-domestic_gross_demand_km3!BJ183-industry_water_withdrawal_km3!BJ183)</f>
        <v>0</v>
      </c>
      <c r="BK183" s="18">
        <f>MAX(0,total_abstraction_km3!BK183-domestic_gross_demand_km3!BK183-industry_water_withdrawal_km3!BK183)</f>
        <v>0</v>
      </c>
      <c r="BL183" s="18">
        <f>MAX(0,total_abstraction_km3!BL183-domestic_gross_demand_km3!BL183-industry_water_withdrawal_km3!BL183)</f>
        <v>0</v>
      </c>
      <c r="BM183" s="18">
        <f>MAX(0,total_abstraction_km3!BM183-domestic_gross_demand_km3!BM183-industry_water_withdrawal_km3!BM183)</f>
        <v>0</v>
      </c>
      <c r="BN183" s="18">
        <f>MAX(0,total_abstraction_km3!BN183-domestic_gross_demand_km3!BN183-industry_water_withdrawal_km3!BN183)</f>
        <v>0</v>
      </c>
      <c r="BO183" s="18">
        <f>MAX(0,total_abstraction_km3!BO183-domestic_gross_demand_km3!BO183-industry_water_withdrawal_km3!BO183)</f>
        <v>0</v>
      </c>
      <c r="BP183" s="18">
        <f>MAX(0,total_abstraction_km3!BP183-domestic_gross_demand_km3!BP183-industry_water_withdrawal_km3!BP183)</f>
        <v>0</v>
      </c>
      <c r="BQ183" s="18">
        <f>MAX(0,total_abstraction_km3!BQ183-domestic_gross_demand_km3!BQ183-industry_water_withdrawal_km3!BQ183)</f>
        <v>0</v>
      </c>
      <c r="BR183" s="18">
        <f>MAX(0,total_abstraction_km3!BR183-domestic_gross_demand_km3!BR183-industry_water_withdrawal_km3!BR183)</f>
        <v>0</v>
      </c>
      <c r="BS183" s="18">
        <f>MAX(0,total_abstraction_km3!BS183-domestic_gross_demand_km3!BS183-industry_water_withdrawal_km3!BS183)</f>
        <v>0</v>
      </c>
      <c r="BT183" s="18">
        <f>MAX(0,total_abstraction_km3!BT183-domestic_gross_demand_km3!BT183-industry_water_withdrawal_km3!BT183)</f>
        <v>0</v>
      </c>
      <c r="BU183" s="18">
        <f>MAX(0,total_abstraction_km3!BU183-domestic_gross_demand_km3!BU183-industry_water_withdrawal_km3!BU183)</f>
        <v>0</v>
      </c>
      <c r="BV183" s="18">
        <f>MAX(0,total_abstraction_km3!BV183-domestic_gross_demand_km3!BV183-industry_water_withdrawal_km3!BV183)</f>
        <v>0</v>
      </c>
      <c r="BW183" s="18">
        <f>MAX(0,total_abstraction_km3!BW183-domestic_gross_demand_km3!BW183-industry_water_withdrawal_km3!BW183)</f>
        <v>0</v>
      </c>
      <c r="BX183" s="18">
        <f>MAX(0,total_abstraction_km3!BX183-domestic_gross_demand_km3!BX183-industry_water_withdrawal_km3!BX183)</f>
        <v>0</v>
      </c>
      <c r="BY183" s="18">
        <f>MAX(0,total_abstraction_km3!BY183-domestic_gross_demand_km3!BY183-industry_water_withdrawal_km3!BY183)</f>
        <v>0</v>
      </c>
      <c r="BZ183" s="18">
        <f>MAX(0,total_abstraction_km3!BZ183-domestic_gross_demand_km3!BZ183-industry_water_withdrawal_km3!BZ183)</f>
        <v>0</v>
      </c>
      <c r="CA183" s="18">
        <f>MAX(0,total_abstraction_km3!CA183-domestic_gross_demand_km3!CA183-industry_water_withdrawal_km3!CA183)</f>
        <v>0</v>
      </c>
      <c r="CB183" s="18">
        <f>MAX(0,total_abstraction_km3!CB183-domestic_gross_demand_km3!CB183-industry_water_withdrawal_km3!CB183)</f>
        <v>0</v>
      </c>
      <c r="CC183" s="18">
        <f>MAX(0,total_abstraction_km3!CC183-domestic_gross_demand_km3!CC183-industry_water_withdrawal_km3!CC183)</f>
        <v>0</v>
      </c>
      <c r="CD183" s="18">
        <f>MAX(0,total_abstraction_km3!CD183-domestic_gross_demand_km3!CD183-industry_water_withdrawal_km3!CD183)</f>
        <v>0</v>
      </c>
      <c r="CE183" s="18">
        <f>MAX(0,total_abstraction_km3!CE183-domestic_gross_demand_km3!CE183-industry_water_withdrawal_km3!CE183)</f>
        <v>0</v>
      </c>
      <c r="CF183" s="18">
        <f>MAX(0,total_abstraction_km3!CF183-domestic_gross_demand_km3!CF183-industry_water_withdrawal_km3!CF183)</f>
        <v>0</v>
      </c>
      <c r="CG183" s="18">
        <f>MAX(0,total_abstraction_km3!CG183-domestic_gross_demand_km3!CG183-industry_water_withdrawal_km3!CG183)</f>
        <v>0</v>
      </c>
      <c r="CH183" s="18">
        <f>MAX(0,total_abstraction_km3!CH183-domestic_gross_demand_km3!CH183-industry_water_withdrawal_km3!CH183)</f>
        <v>0</v>
      </c>
      <c r="CI183" s="18">
        <f>MAX(0,total_abstraction_km3!CI183-domestic_gross_demand_km3!CI183-industry_water_withdrawal_km3!CI183)</f>
        <v>0</v>
      </c>
      <c r="CJ183" s="18">
        <f>MAX(0,total_abstraction_km3!CJ183-domestic_gross_demand_km3!CJ183-industry_water_withdrawal_km3!CJ183)</f>
        <v>0</v>
      </c>
      <c r="CK183" s="18">
        <f>MAX(0,total_abstraction_km3!CK183-domestic_gross_demand_km3!CK183-industry_water_withdrawal_km3!CK183)</f>
        <v>0</v>
      </c>
      <c r="CL183" s="18">
        <f>MAX(0,total_abstraction_km3!CL183-domestic_gross_demand_km3!CL183-industry_water_withdrawal_km3!CL183)</f>
        <v>0</v>
      </c>
      <c r="CM183" s="18">
        <f>MAX(0,total_abstraction_km3!CM183-domestic_gross_demand_km3!CM183-industry_water_withdrawal_km3!CM183)</f>
        <v>0</v>
      </c>
      <c r="CN183" s="18">
        <f>MAX(0,total_abstraction_km3!CN183-domestic_gross_demand_km3!CN183-industry_water_withdrawal_km3!CN183)</f>
        <v>0</v>
      </c>
      <c r="CO183" s="18">
        <f>MAX(0,total_abstraction_km3!CO183-domestic_gross_demand_km3!CO183-industry_water_withdrawal_km3!CO183)</f>
        <v>0</v>
      </c>
      <c r="CP183" s="18">
        <f>MAX(0,total_abstraction_km3!CP183-domestic_gross_demand_km3!CP183-industry_water_withdrawal_km3!CP183)</f>
        <v>0</v>
      </c>
      <c r="CQ183" s="18">
        <f>MAX(0,total_abstraction_km3!CQ183-domestic_gross_demand_km3!CQ183-industry_water_withdrawal_km3!CQ183)</f>
        <v>0</v>
      </c>
      <c r="CR183" s="18">
        <f>MAX(0,total_abstraction_km3!CR183-domestic_gross_demand_km3!CR183-industry_water_withdrawal_km3!CR183)</f>
        <v>0</v>
      </c>
      <c r="CS183" s="18">
        <f>MAX(0,total_abstraction_km3!CS183-domestic_gross_demand_km3!CS183-industry_water_withdrawal_km3!CS183)</f>
        <v>0</v>
      </c>
      <c r="CT183" s="18">
        <f>MAX(0,total_abstraction_km3!CT183-domestic_gross_demand_km3!CT183-industry_water_withdrawal_km3!CT183)</f>
        <v>3.65427603409095E-5</v>
      </c>
    </row>
    <row r="184" spans="1:98" x14ac:dyDescent="0.25">
      <c r="A184" s="18">
        <v>4</v>
      </c>
      <c r="B184" s="18" t="s">
        <v>2093</v>
      </c>
      <c r="C184" s="18" t="s">
        <v>419</v>
      </c>
      <c r="D184" s="18" t="s">
        <v>420</v>
      </c>
      <c r="E184" s="18" t="s">
        <v>12</v>
      </c>
      <c r="F184" s="18">
        <f>MAX(0,total_abstraction_km3!F184-domestic_gross_demand_km3!F184-industry_water_withdrawal_km3!F184)</f>
        <v>0.2226593</v>
      </c>
      <c r="G184" s="18">
        <f>MAX(0,total_abstraction_km3!G184-domestic_gross_demand_km3!G184-industry_water_withdrawal_km3!G184)</f>
        <v>6.3388300000000009E-2</v>
      </c>
      <c r="H184" s="18">
        <f>MAX(0,total_abstraction_km3!H184-domestic_gross_demand_km3!H184-industry_water_withdrawal_km3!H184)</f>
        <v>0.25858699999999996</v>
      </c>
      <c r="I184" s="18">
        <f>MAX(0,total_abstraction_km3!I184-domestic_gross_demand_km3!I184-industry_water_withdrawal_km3!I184)</f>
        <v>0.16177879999999997</v>
      </c>
      <c r="J184" s="18">
        <f>MAX(0,total_abstraction_km3!J184-domestic_gross_demand_km3!J184-industry_water_withdrawal_km3!J184)</f>
        <v>0.27555289999999999</v>
      </c>
      <c r="K184" s="18">
        <f>MAX(0,total_abstraction_km3!K184-domestic_gross_demand_km3!K184-industry_water_withdrawal_km3!K184)</f>
        <v>0.20354359999999999</v>
      </c>
      <c r="L184" s="18">
        <f>MAX(0,total_abstraction_km3!L184-domestic_gross_demand_km3!L184-industry_water_withdrawal_km3!L184)</f>
        <v>8.3667800000000001E-2</v>
      </c>
      <c r="M184" s="18">
        <f>MAX(0,total_abstraction_km3!M184-domestic_gross_demand_km3!M184-industry_water_withdrawal_km3!M184)</f>
        <v>0.23846290000000003</v>
      </c>
      <c r="N184" s="18">
        <f>MAX(0,total_abstraction_km3!N184-domestic_gross_demand_km3!N184-industry_water_withdrawal_km3!N184)</f>
        <v>0.14351289999999997</v>
      </c>
      <c r="O184" s="18">
        <f>MAX(0,total_abstraction_km3!O184-domestic_gross_demand_km3!O184-industry_water_withdrawal_km3!O184)</f>
        <v>0.12523920000000002</v>
      </c>
      <c r="P184" s="18">
        <f>MAX(0,total_abstraction_km3!P184-domestic_gross_demand_km3!P184-industry_water_withdrawal_km3!P184)</f>
        <v>0.10318089999999999</v>
      </c>
      <c r="Q184" s="18">
        <f>MAX(0,total_abstraction_km3!Q184-domestic_gross_demand_km3!Q184-industry_water_withdrawal_km3!Q184)</f>
        <v>0.17778699999999997</v>
      </c>
      <c r="R184" s="18">
        <f>MAX(0,total_abstraction_km3!R184-domestic_gross_demand_km3!R184-industry_water_withdrawal_km3!R184)</f>
        <v>0.22495270000000001</v>
      </c>
      <c r="S184" s="18">
        <f>MAX(0,total_abstraction_km3!S184-domestic_gross_demand_km3!S184-industry_water_withdrawal_km3!S184)</f>
        <v>0.22739809999999999</v>
      </c>
      <c r="T184" s="18">
        <f>MAX(0,total_abstraction_km3!T184-domestic_gross_demand_km3!T184-industry_water_withdrawal_km3!T184)</f>
        <v>9.4365100000000035E-2</v>
      </c>
      <c r="U184" s="18">
        <f>MAX(0,total_abstraction_km3!U184-domestic_gross_demand_km3!U184-industry_water_withdrawal_km3!U184)</f>
        <v>0.26249810000000001</v>
      </c>
      <c r="V184" s="18">
        <f>MAX(0,total_abstraction_km3!V184-domestic_gross_demand_km3!V184-industry_water_withdrawal_km3!V184)</f>
        <v>0.22707090000000002</v>
      </c>
      <c r="W184" s="18">
        <f>MAX(0,total_abstraction_km3!W184-domestic_gross_demand_km3!W184-industry_water_withdrawal_km3!W184)</f>
        <v>8.4983299999999984E-2</v>
      </c>
      <c r="X184" s="18">
        <f>MAX(0,total_abstraction_km3!X184-domestic_gross_demand_km3!X184-industry_water_withdrawal_km3!X184)</f>
        <v>5.1157399999999992E-2</v>
      </c>
      <c r="Y184" s="18">
        <f>MAX(0,total_abstraction_km3!Y184-domestic_gross_demand_km3!Y184-industry_water_withdrawal_km3!Y184)</f>
        <v>0.16352399999999995</v>
      </c>
      <c r="Z184" s="18">
        <f>MAX(0,total_abstraction_km3!Z184-domestic_gross_demand_km3!Z184-industry_water_withdrawal_km3!Z184)</f>
        <v>0.29183400000000004</v>
      </c>
      <c r="AA184" s="18">
        <f>MAX(0,total_abstraction_km3!AA184-domestic_gross_demand_km3!AA184-industry_water_withdrawal_km3!AA184)</f>
        <v>0.16706599999999994</v>
      </c>
      <c r="AB184" s="18">
        <f>MAX(0,total_abstraction_km3!AB184-domestic_gross_demand_km3!AB184-industry_water_withdrawal_km3!AB184)</f>
        <v>0.26718599999999998</v>
      </c>
      <c r="AC184" s="18">
        <f>MAX(0,total_abstraction_km3!AC184-domestic_gross_demand_km3!AC184-industry_water_withdrawal_km3!AC184)</f>
        <v>0.25851499999999994</v>
      </c>
      <c r="AD184" s="18">
        <f>MAX(0,total_abstraction_km3!AD184-domestic_gross_demand_km3!AD184-industry_water_withdrawal_km3!AD184)</f>
        <v>0.25808399999999992</v>
      </c>
      <c r="AE184" s="18">
        <f>MAX(0,total_abstraction_km3!AE184-domestic_gross_demand_km3!AE184-industry_water_withdrawal_km3!AE184)</f>
        <v>7.7523999999999982E-2</v>
      </c>
      <c r="AF184" s="18">
        <f>MAX(0,total_abstraction_km3!AF184-domestic_gross_demand_km3!AF184-industry_water_withdrawal_km3!AF184)</f>
        <v>0.35251500000000002</v>
      </c>
      <c r="AG184" s="18">
        <f>MAX(0,total_abstraction_km3!AG184-domestic_gross_demand_km3!AG184-industry_water_withdrawal_km3!AG184)</f>
        <v>0.35314399999999996</v>
      </c>
      <c r="AH184" s="18">
        <f>MAX(0,total_abstraction_km3!AH184-domestic_gross_demand_km3!AH184-industry_water_withdrawal_km3!AH184)</f>
        <v>0.27118599999999993</v>
      </c>
      <c r="AI184" s="18">
        <f>MAX(0,total_abstraction_km3!AI184-domestic_gross_demand_km3!AI184-industry_water_withdrawal_km3!AI184)</f>
        <v>0.21890599999999999</v>
      </c>
      <c r="AJ184" s="18">
        <f>MAX(0,total_abstraction_km3!AJ184-domestic_gross_demand_km3!AJ184-industry_water_withdrawal_km3!AJ184)</f>
        <v>0.28882599999999992</v>
      </c>
      <c r="AK184" s="18">
        <f>MAX(0,total_abstraction_km3!AK184-domestic_gross_demand_km3!AK184-industry_water_withdrawal_km3!AK184)</f>
        <v>3.491099999999997E-2</v>
      </c>
      <c r="AL184" s="18">
        <f>MAX(0,total_abstraction_km3!AL184-domestic_gross_demand_km3!AL184-industry_water_withdrawal_km3!AL184)</f>
        <v>0.16405000000000003</v>
      </c>
      <c r="AM184" s="18">
        <f>MAX(0,total_abstraction_km3!AM184-domestic_gross_demand_km3!AM184-industry_water_withdrawal_km3!AM184)</f>
        <v>0.26420419999999994</v>
      </c>
      <c r="AN184" s="18">
        <f>MAX(0,total_abstraction_km3!AN184-domestic_gross_demand_km3!AN184-industry_water_withdrawal_km3!AN184)</f>
        <v>0.10792459999999998</v>
      </c>
      <c r="AO184" s="18">
        <f>MAX(0,total_abstraction_km3!AO184-domestic_gross_demand_km3!AO184-industry_water_withdrawal_km3!AO184)</f>
        <v>0.1855772</v>
      </c>
      <c r="AP184" s="18">
        <f>MAX(0,total_abstraction_km3!AP184-domestic_gross_demand_km3!AP184-industry_water_withdrawal_km3!AP184)</f>
        <v>0.15969300000000003</v>
      </c>
      <c r="AQ184" s="18">
        <f>MAX(0,total_abstraction_km3!AQ184-domestic_gross_demand_km3!AQ184-industry_water_withdrawal_km3!AQ184)</f>
        <v>0.14854600000000001</v>
      </c>
      <c r="AR184" s="18">
        <f>MAX(0,total_abstraction_km3!AR184-domestic_gross_demand_km3!AR184-industry_water_withdrawal_km3!AR184)</f>
        <v>0.285273</v>
      </c>
      <c r="AS184" s="18">
        <f>MAX(0,total_abstraction_km3!AS184-domestic_gross_demand_km3!AS184-industry_water_withdrawal_km3!AS184)</f>
        <v>0.16019899999999998</v>
      </c>
      <c r="AT184" s="18">
        <f>MAX(0,total_abstraction_km3!AT184-domestic_gross_demand_km3!AT184-industry_water_withdrawal_km3!AT184)</f>
        <v>0.12195599999999998</v>
      </c>
      <c r="AU184" s="18">
        <f>MAX(0,total_abstraction_km3!AU184-domestic_gross_demand_km3!AU184-industry_water_withdrawal_km3!AU184)</f>
        <v>0.22091400000000005</v>
      </c>
      <c r="AV184" s="18">
        <f>MAX(0,total_abstraction_km3!AV184-domestic_gross_demand_km3!AV184-industry_water_withdrawal_km3!AV184)</f>
        <v>0.20063600000000001</v>
      </c>
      <c r="AW184" s="18">
        <f>MAX(0,total_abstraction_km3!AW184-domestic_gross_demand_km3!AW184-industry_water_withdrawal_km3!AW184)</f>
        <v>0.32460599999999995</v>
      </c>
      <c r="AX184" s="18">
        <f>MAX(0,total_abstraction_km3!AX184-domestic_gross_demand_km3!AX184-industry_water_withdrawal_km3!AX184)</f>
        <v>2.5298000000000015E-2</v>
      </c>
      <c r="AY184" s="18">
        <f>MAX(0,total_abstraction_km3!AY184-domestic_gross_demand_km3!AY184-industry_water_withdrawal_km3!AY184)</f>
        <v>0.36314399999999986</v>
      </c>
      <c r="AZ184" s="18">
        <f>MAX(0,total_abstraction_km3!AZ184-domestic_gross_demand_km3!AZ184-industry_water_withdrawal_km3!AZ184)</f>
        <v>0.15557499999999996</v>
      </c>
      <c r="BA184" s="18">
        <f>MAX(0,total_abstraction_km3!BA184-domestic_gross_demand_km3!BA184-industry_water_withdrawal_km3!BA184)</f>
        <v>0.22894500000000001</v>
      </c>
      <c r="BB184" s="18">
        <f>MAX(0,total_abstraction_km3!BB184-domestic_gross_demand_km3!BB184-industry_water_withdrawal_km3!BB184)</f>
        <v>0.14085300000000009</v>
      </c>
      <c r="BC184" s="18">
        <f>MAX(0,total_abstraction_km3!BC184-domestic_gross_demand_km3!BC184-industry_water_withdrawal_km3!BC184)</f>
        <v>0.17399299999999993</v>
      </c>
      <c r="BD184" s="18">
        <f>MAX(0,total_abstraction_km3!BD184-domestic_gross_demand_km3!BD184-industry_water_withdrawal_km3!BD184)</f>
        <v>0.17637700000000003</v>
      </c>
      <c r="BE184" s="18">
        <f>MAX(0,total_abstraction_km3!BE184-domestic_gross_demand_km3!BE184-industry_water_withdrawal_km3!BE184)</f>
        <v>0.11627300000000007</v>
      </c>
      <c r="BF184" s="18">
        <f>MAX(0,total_abstraction_km3!BF184-domestic_gross_demand_km3!BF184-industry_water_withdrawal_km3!BF184)</f>
        <v>0.23463599999999993</v>
      </c>
      <c r="BG184" s="18">
        <f>MAX(0,total_abstraction_km3!BG184-domestic_gross_demand_km3!BG184-industry_water_withdrawal_km3!BG184)</f>
        <v>0.30426700000000007</v>
      </c>
      <c r="BH184" s="18">
        <f>MAX(0,total_abstraction_km3!BH184-domestic_gross_demand_km3!BH184-industry_water_withdrawal_km3!BH184)</f>
        <v>0.25377000000000005</v>
      </c>
      <c r="BI184" s="18">
        <f>MAX(0,total_abstraction_km3!BI184-domestic_gross_demand_km3!BI184-industry_water_withdrawal_km3!BI184)</f>
        <v>0.32989599999999997</v>
      </c>
      <c r="BJ184" s="18">
        <f>MAX(0,total_abstraction_km3!BJ184-domestic_gross_demand_km3!BJ184-industry_water_withdrawal_km3!BJ184)</f>
        <v>0.13880400000000001</v>
      </c>
      <c r="BK184" s="18">
        <f>MAX(0,total_abstraction_km3!BK184-domestic_gross_demand_km3!BK184-industry_water_withdrawal_km3!BK184)</f>
        <v>0.43556600000000012</v>
      </c>
      <c r="BL184" s="18">
        <f>MAX(0,total_abstraction_km3!BL184-domestic_gross_demand_km3!BL184-industry_water_withdrawal_km3!BL184)</f>
        <v>0.20093074482758599</v>
      </c>
      <c r="BM184" s="18">
        <f>MAX(0,total_abstraction_km3!BM184-domestic_gross_demand_km3!BM184-industry_water_withdrawal_km3!BM184)</f>
        <v>4.0875067244148001E-2</v>
      </c>
      <c r="BN184" s="18">
        <f>MAX(0,total_abstraction_km3!BN184-domestic_gross_demand_km3!BN184-industry_water_withdrawal_km3!BN184)</f>
        <v>0</v>
      </c>
      <c r="BO184" s="18">
        <f>MAX(0,total_abstraction_km3!BO184-domestic_gross_demand_km3!BO184-industry_water_withdrawal_km3!BO184)</f>
        <v>0</v>
      </c>
      <c r="BP184" s="18">
        <f>MAX(0,total_abstraction_km3!BP184-domestic_gross_demand_km3!BP184-industry_water_withdrawal_km3!BP184)</f>
        <v>0</v>
      </c>
      <c r="BQ184" s="18">
        <f>MAX(0,total_abstraction_km3!BQ184-domestic_gross_demand_km3!BQ184-industry_water_withdrawal_km3!BQ184)</f>
        <v>2.2204460492503101E-16</v>
      </c>
      <c r="BR184" s="18">
        <f>MAX(0,total_abstraction_km3!BR184-domestic_gross_demand_km3!BR184-industry_water_withdrawal_km3!BR184)</f>
        <v>0</v>
      </c>
      <c r="BS184" s="18">
        <f>MAX(0,total_abstraction_km3!BS184-domestic_gross_demand_km3!BS184-industry_water_withdrawal_km3!BS184)</f>
        <v>5.0293103015519601E-13</v>
      </c>
      <c r="BT184" s="18">
        <f>MAX(0,total_abstraction_km3!BT184-domestic_gross_demand_km3!BT184-industry_water_withdrawal_km3!BT184)</f>
        <v>1.0557047279214698E-3</v>
      </c>
      <c r="BU184" s="18">
        <f>MAX(0,total_abstraction_km3!BU184-domestic_gross_demand_km3!BU184-industry_water_withdrawal_km3!BU184)</f>
        <v>0</v>
      </c>
      <c r="BV184" s="18">
        <f>MAX(0,total_abstraction_km3!BV184-domestic_gross_demand_km3!BV184-industry_water_withdrawal_km3!BV184)</f>
        <v>0</v>
      </c>
      <c r="BW184" s="18">
        <f>MAX(0,total_abstraction_km3!BW184-domestic_gross_demand_km3!BW184-industry_water_withdrawal_km3!BW184)</f>
        <v>0.19639325999999999</v>
      </c>
      <c r="BX184" s="18">
        <f>MAX(0,total_abstraction_km3!BX184-domestic_gross_demand_km3!BX184-industry_water_withdrawal_km3!BX184)</f>
        <v>8.4836004890885719E-2</v>
      </c>
      <c r="BY184" s="18">
        <f>MAX(0,total_abstraction_km3!BY184-domestic_gross_demand_km3!BY184-industry_water_withdrawal_km3!BY184)</f>
        <v>0.15888528000000002</v>
      </c>
      <c r="BZ184" s="18">
        <f>MAX(0,total_abstraction_km3!BZ184-domestic_gross_demand_km3!BZ184-industry_water_withdrawal_km3!BZ184)</f>
        <v>5.3961416601310479E-2</v>
      </c>
      <c r="CA184" s="18">
        <f>MAX(0,total_abstraction_km3!CA184-domestic_gross_demand_km3!CA184-industry_water_withdrawal_km3!CA184)</f>
        <v>0.16553676000000001</v>
      </c>
      <c r="CB184" s="18">
        <f>MAX(0,total_abstraction_km3!CB184-domestic_gross_demand_km3!CB184-industry_water_withdrawal_km3!CB184)</f>
        <v>5.8019855532224017E-2</v>
      </c>
      <c r="CC184" s="18">
        <f>MAX(0,total_abstraction_km3!CC184-domestic_gross_demand_km3!CC184-industry_water_withdrawal_km3!CC184)</f>
        <v>0.15784673999999999</v>
      </c>
      <c r="CD184" s="18">
        <f>MAX(0,total_abstraction_km3!CD184-domestic_gross_demand_km3!CD184-industry_water_withdrawal_km3!CD184)</f>
        <v>6.1944504025210317E-2</v>
      </c>
      <c r="CE184" s="18">
        <f>MAX(0,total_abstraction_km3!CE184-domestic_gross_demand_km3!CE184-industry_water_withdrawal_km3!CE184)</f>
        <v>0.24853700000000001</v>
      </c>
      <c r="CF184" s="18">
        <f>MAX(0,total_abstraction_km3!CF184-domestic_gross_demand_km3!CF184-industry_water_withdrawal_km3!CF184)</f>
        <v>3.4628398874506534E-2</v>
      </c>
      <c r="CG184" s="18">
        <f>MAX(0,total_abstraction_km3!CG184-domestic_gross_demand_km3!CG184-industry_water_withdrawal_km3!CG184)</f>
        <v>0.25465500000000008</v>
      </c>
      <c r="CH184" s="18">
        <f>MAX(0,total_abstraction_km3!CH184-domestic_gross_demand_km3!CH184-industry_water_withdrawal_km3!CH184)</f>
        <v>0.10109963212300255</v>
      </c>
      <c r="CI184" s="18">
        <f>MAX(0,total_abstraction_km3!CI184-domestic_gross_demand_km3!CI184-industry_water_withdrawal_km3!CI184)</f>
        <v>0.17198315999999997</v>
      </c>
      <c r="CJ184" s="18">
        <f>MAX(0,total_abstraction_km3!CJ184-domestic_gross_demand_km3!CJ184-industry_water_withdrawal_km3!CJ184)</f>
        <v>7.5292842327011E-2</v>
      </c>
      <c r="CK184" s="18">
        <f>MAX(0,total_abstraction_km3!CK184-domestic_gross_demand_km3!CK184-industry_water_withdrawal_km3!CK184)</f>
        <v>0.18785763999999996</v>
      </c>
      <c r="CL184" s="18">
        <f>MAX(0,total_abstraction_km3!CL184-domestic_gross_demand_km3!CL184-industry_water_withdrawal_km3!CL184)</f>
        <v>4.5194547988380504E-2</v>
      </c>
      <c r="CM184" s="18">
        <f>MAX(0,total_abstraction_km3!CM184-domestic_gross_demand_km3!CM184-industry_water_withdrawal_km3!CM184)</f>
        <v>0.17868199999999998</v>
      </c>
      <c r="CN184" s="18">
        <f>MAX(0,total_abstraction_km3!CN184-domestic_gross_demand_km3!CN184-industry_water_withdrawal_km3!CN184)</f>
        <v>9.1326599614198742E-2</v>
      </c>
      <c r="CO184" s="18">
        <f>MAX(0,total_abstraction_km3!CO184-domestic_gross_demand_km3!CO184-industry_water_withdrawal_km3!CO184)</f>
        <v>0.212502</v>
      </c>
      <c r="CP184" s="18">
        <f>MAX(0,total_abstraction_km3!CP184-domestic_gross_demand_km3!CP184-industry_water_withdrawal_km3!CP184)</f>
        <v>3.5028519698579452E-2</v>
      </c>
      <c r="CQ184" s="18">
        <f>MAX(0,total_abstraction_km3!CQ184-domestic_gross_demand_km3!CQ184-industry_water_withdrawal_km3!CQ184)</f>
        <v>0.2170646</v>
      </c>
      <c r="CR184" s="18">
        <f>MAX(0,total_abstraction_km3!CR184-domestic_gross_demand_km3!CR184-industry_water_withdrawal_km3!CR184)</f>
        <v>6.3901405531271133E-2</v>
      </c>
      <c r="CS184" s="18">
        <f>MAX(0,total_abstraction_km3!CS184-domestic_gross_demand_km3!CS184-industry_water_withdrawal_km3!CS184)</f>
        <v>0.30142199999999997</v>
      </c>
      <c r="CT184" s="18">
        <f>MAX(0,total_abstraction_km3!CT184-domestic_gross_demand_km3!CT184-industry_water_withdrawal_km3!CT184)</f>
        <v>0.150416081813083</v>
      </c>
    </row>
    <row r="185" spans="1:98" x14ac:dyDescent="0.25">
      <c r="A185" s="18">
        <v>40</v>
      </c>
      <c r="B185" s="18" t="s">
        <v>2094</v>
      </c>
      <c r="C185" s="18" t="s">
        <v>462</v>
      </c>
      <c r="D185" s="18" t="s">
        <v>426</v>
      </c>
      <c r="E185" s="18" t="s">
        <v>70</v>
      </c>
      <c r="F185" s="18">
        <f>MAX(0,total_abstraction_km3!F185-domestic_gross_demand_km3!F185-industry_water_withdrawal_km3!F185)</f>
        <v>0.91181199999999996</v>
      </c>
      <c r="G185" s="18">
        <f>MAX(0,total_abstraction_km3!G185-domestic_gross_demand_km3!G185-industry_water_withdrawal_km3!G185)</f>
        <v>0.86271000000000009</v>
      </c>
      <c r="H185" s="18">
        <f>MAX(0,total_abstraction_km3!H185-domestic_gross_demand_km3!H185-industry_water_withdrawal_km3!H185)</f>
        <v>0.79165599999999969</v>
      </c>
      <c r="I185" s="18">
        <f>MAX(0,total_abstraction_km3!I185-domestic_gross_demand_km3!I185-industry_water_withdrawal_km3!I185)</f>
        <v>0.81843999999999972</v>
      </c>
      <c r="J185" s="18">
        <f>MAX(0,total_abstraction_km3!J185-domestic_gross_demand_km3!J185-industry_water_withdrawal_km3!J185)</f>
        <v>0.86494400000000005</v>
      </c>
      <c r="K185" s="18">
        <f>MAX(0,total_abstraction_km3!K185-domestic_gross_demand_km3!K185-industry_water_withdrawal_km3!K185)</f>
        <v>0.9755980000000003</v>
      </c>
      <c r="L185" s="18">
        <f>MAX(0,total_abstraction_km3!L185-domestic_gross_demand_km3!L185-industry_water_withdrawal_km3!L185)</f>
        <v>1.1421429999999999</v>
      </c>
      <c r="M185" s="18">
        <f>MAX(0,total_abstraction_km3!M185-domestic_gross_demand_km3!M185-industry_water_withdrawal_km3!M185)</f>
        <v>1.243938</v>
      </c>
      <c r="N185" s="18">
        <f>MAX(0,total_abstraction_km3!N185-domestic_gross_demand_km3!N185-industry_water_withdrawal_km3!N185)</f>
        <v>1.2040400000000002</v>
      </c>
      <c r="O185" s="18">
        <f>MAX(0,total_abstraction_km3!O185-domestic_gross_demand_km3!O185-industry_water_withdrawal_km3!O185)</f>
        <v>1.2456160000000001</v>
      </c>
      <c r="P185" s="18">
        <f>MAX(0,total_abstraction_km3!P185-domestic_gross_demand_km3!P185-industry_water_withdrawal_km3!P185)</f>
        <v>1.3692690000000001</v>
      </c>
      <c r="Q185" s="18">
        <f>MAX(0,total_abstraction_km3!Q185-domestic_gross_demand_km3!Q185-industry_water_withdrawal_km3!Q185)</f>
        <v>1.2423320000000002</v>
      </c>
      <c r="R185" s="18">
        <f>MAX(0,total_abstraction_km3!R185-domestic_gross_demand_km3!R185-industry_water_withdrawal_km3!R185)</f>
        <v>1.2530510000000001</v>
      </c>
      <c r="S185" s="18">
        <f>MAX(0,total_abstraction_km3!S185-domestic_gross_demand_km3!S185-industry_water_withdrawal_km3!S185)</f>
        <v>1.250507</v>
      </c>
      <c r="T185" s="18">
        <f>MAX(0,total_abstraction_km3!T185-domestic_gross_demand_km3!T185-industry_water_withdrawal_km3!T185)</f>
        <v>1.3709810000000002</v>
      </c>
      <c r="U185" s="18">
        <f>MAX(0,total_abstraction_km3!U185-domestic_gross_demand_km3!U185-industry_water_withdrawal_km3!U185)</f>
        <v>1.3212940000000002</v>
      </c>
      <c r="V185" s="18">
        <f>MAX(0,total_abstraction_km3!V185-domestic_gross_demand_km3!V185-industry_water_withdrawal_km3!V185)</f>
        <v>1.5375220000000001</v>
      </c>
      <c r="W185" s="18">
        <f>MAX(0,total_abstraction_km3!W185-domestic_gross_demand_km3!W185-industry_water_withdrawal_km3!W185)</f>
        <v>1.20275</v>
      </c>
      <c r="X185" s="18">
        <f>MAX(0,total_abstraction_km3!X185-domestic_gross_demand_km3!X185-industry_water_withdrawal_km3!X185)</f>
        <v>1.4046440000000002</v>
      </c>
      <c r="Y185" s="18">
        <f>MAX(0,total_abstraction_km3!Y185-domestic_gross_demand_km3!Y185-industry_water_withdrawal_km3!Y185)</f>
        <v>1.5673290000000004</v>
      </c>
      <c r="Z185" s="18">
        <f>MAX(0,total_abstraction_km3!Z185-domestic_gross_demand_km3!Z185-industry_water_withdrawal_km3!Z185)</f>
        <v>1.655621</v>
      </c>
      <c r="AA185" s="18">
        <f>MAX(0,total_abstraction_km3!AA185-domestic_gross_demand_km3!AA185-industry_water_withdrawal_km3!AA185)</f>
        <v>1.7122159999999997</v>
      </c>
      <c r="AB185" s="18">
        <f>MAX(0,total_abstraction_km3!AB185-domestic_gross_demand_km3!AB185-industry_water_withdrawal_km3!AB185)</f>
        <v>1.4891840000000003</v>
      </c>
      <c r="AC185" s="18">
        <f>MAX(0,total_abstraction_km3!AC185-domestic_gross_demand_km3!AC185-industry_water_withdrawal_km3!AC185)</f>
        <v>1.6271709999999999</v>
      </c>
      <c r="AD185" s="18">
        <f>MAX(0,total_abstraction_km3!AD185-domestic_gross_demand_km3!AD185-industry_water_withdrawal_km3!AD185)</f>
        <v>1.6345939999999999</v>
      </c>
      <c r="AE185" s="18">
        <f>MAX(0,total_abstraction_km3!AE185-domestic_gross_demand_km3!AE185-industry_water_withdrawal_km3!AE185)</f>
        <v>1.7533459999999998</v>
      </c>
      <c r="AF185" s="18">
        <f>MAX(0,total_abstraction_km3!AF185-domestic_gross_demand_km3!AF185-industry_water_withdrawal_km3!AF185)</f>
        <v>1.6912209999999999</v>
      </c>
      <c r="AG185" s="18">
        <f>MAX(0,total_abstraction_km3!AG185-domestic_gross_demand_km3!AG185-industry_water_withdrawal_km3!AG185)</f>
        <v>1.8888389999999999</v>
      </c>
      <c r="AH185" s="18">
        <f>MAX(0,total_abstraction_km3!AH185-domestic_gross_demand_km3!AH185-industry_water_withdrawal_km3!AH185)</f>
        <v>1.8727220000000002</v>
      </c>
      <c r="AI185" s="18">
        <f>MAX(0,total_abstraction_km3!AI185-domestic_gross_demand_km3!AI185-industry_water_withdrawal_km3!AI185)</f>
        <v>1.8349580000000001</v>
      </c>
      <c r="AJ185" s="18">
        <f>MAX(0,total_abstraction_km3!AJ185-domestic_gross_demand_km3!AJ185-industry_water_withdrawal_km3!AJ185)</f>
        <v>2.1743720000000004</v>
      </c>
      <c r="AK185" s="18">
        <f>MAX(0,total_abstraction_km3!AK185-domestic_gross_demand_km3!AK185-industry_water_withdrawal_km3!AK185)</f>
        <v>2.4165589999999995</v>
      </c>
      <c r="AL185" s="18">
        <f>MAX(0,total_abstraction_km3!AL185-domestic_gross_demand_km3!AL185-industry_water_withdrawal_km3!AL185)</f>
        <v>2.5385679999999997</v>
      </c>
      <c r="AM185" s="18">
        <f>MAX(0,total_abstraction_km3!AM185-domestic_gross_demand_km3!AM185-industry_water_withdrawal_km3!AM185)</f>
        <v>2.5356199999999998</v>
      </c>
      <c r="AN185" s="18">
        <f>MAX(0,total_abstraction_km3!AN185-domestic_gross_demand_km3!AN185-industry_water_withdrawal_km3!AN185)</f>
        <v>2.5894250000000003</v>
      </c>
      <c r="AO185" s="18">
        <f>MAX(0,total_abstraction_km3!AO185-domestic_gross_demand_km3!AO185-industry_water_withdrawal_km3!AO185)</f>
        <v>2.8955299999999995</v>
      </c>
      <c r="AP185" s="18">
        <f>MAX(0,total_abstraction_km3!AP185-domestic_gross_demand_km3!AP185-industry_water_withdrawal_km3!AP185)</f>
        <v>3.1051800000000007</v>
      </c>
      <c r="AQ185" s="18">
        <f>MAX(0,total_abstraction_km3!AQ185-domestic_gross_demand_km3!AQ185-industry_water_withdrawal_km3!AQ185)</f>
        <v>2.7943599999999993</v>
      </c>
      <c r="AR185" s="18">
        <f>MAX(0,total_abstraction_km3!AR185-domestic_gross_demand_km3!AR185-industry_water_withdrawal_km3!AR185)</f>
        <v>2.7203300000000006</v>
      </c>
      <c r="AS185" s="18">
        <f>MAX(0,total_abstraction_km3!AS185-domestic_gross_demand_km3!AS185-industry_water_withdrawal_km3!AS185)</f>
        <v>3.0646499999999999</v>
      </c>
      <c r="AT185" s="18">
        <f>MAX(0,total_abstraction_km3!AT185-domestic_gross_demand_km3!AT185-industry_water_withdrawal_km3!AT185)</f>
        <v>2.6228899999999999</v>
      </c>
      <c r="AU185" s="18">
        <f>MAX(0,total_abstraction_km3!AU185-domestic_gross_demand_km3!AU185-industry_water_withdrawal_km3!AU185)</f>
        <v>2.93113</v>
      </c>
      <c r="AV185" s="18">
        <f>MAX(0,total_abstraction_km3!AV185-domestic_gross_demand_km3!AV185-industry_water_withdrawal_km3!AV185)</f>
        <v>3.0892100000000005</v>
      </c>
      <c r="AW185" s="18">
        <f>MAX(0,total_abstraction_km3!AW185-domestic_gross_demand_km3!AW185-industry_water_withdrawal_km3!AW185)</f>
        <v>3.0746500000000001</v>
      </c>
      <c r="AX185" s="18">
        <f>MAX(0,total_abstraction_km3!AX185-domestic_gross_demand_km3!AX185-industry_water_withdrawal_km3!AX185)</f>
        <v>2.8243799999999997</v>
      </c>
      <c r="AY185" s="18">
        <f>MAX(0,total_abstraction_km3!AY185-domestic_gross_demand_km3!AY185-industry_water_withdrawal_km3!AY185)</f>
        <v>2.8878200000000005</v>
      </c>
      <c r="AZ185" s="18">
        <f>MAX(0,total_abstraction_km3!AZ185-domestic_gross_demand_km3!AZ185-industry_water_withdrawal_km3!AZ185)</f>
        <v>2.7643999999999993</v>
      </c>
      <c r="BA185" s="18">
        <f>MAX(0,total_abstraction_km3!BA185-domestic_gross_demand_km3!BA185-industry_water_withdrawal_km3!BA185)</f>
        <v>2.7637700000000001</v>
      </c>
      <c r="BB185" s="18">
        <f>MAX(0,total_abstraction_km3!BB185-domestic_gross_demand_km3!BB185-industry_water_withdrawal_km3!BB185)</f>
        <v>2.8687200000000002</v>
      </c>
      <c r="BC185" s="18">
        <f>MAX(0,total_abstraction_km3!BC185-domestic_gross_demand_km3!BC185-industry_water_withdrawal_km3!BC185)</f>
        <v>2.4872299999999998</v>
      </c>
      <c r="BD185" s="18">
        <f>MAX(0,total_abstraction_km3!BD185-domestic_gross_demand_km3!BD185-industry_water_withdrawal_km3!BD185)</f>
        <v>2.9128799999999999</v>
      </c>
      <c r="BE185" s="18">
        <f>MAX(0,total_abstraction_km3!BE185-domestic_gross_demand_km3!BE185-industry_water_withdrawal_km3!BE185)</f>
        <v>3.1721400000000002</v>
      </c>
      <c r="BF185" s="18">
        <f>MAX(0,total_abstraction_km3!BF185-domestic_gross_demand_km3!BF185-industry_water_withdrawal_km3!BF185)</f>
        <v>2.7147300000000003</v>
      </c>
      <c r="BG185" s="18">
        <f>MAX(0,total_abstraction_km3!BG185-domestic_gross_demand_km3!BG185-industry_water_withdrawal_km3!BG185)</f>
        <v>2.8372600000000006</v>
      </c>
      <c r="BH185" s="18">
        <f>MAX(0,total_abstraction_km3!BH185-domestic_gross_demand_km3!BH185-industry_water_withdrawal_km3!BH185)</f>
        <v>3.6311400000000011</v>
      </c>
      <c r="BI185" s="18">
        <f>MAX(0,total_abstraction_km3!BI185-domestic_gross_demand_km3!BI185-industry_water_withdrawal_km3!BI185)</f>
        <v>3.6407000000000007</v>
      </c>
      <c r="BJ185" s="18">
        <f>MAX(0,total_abstraction_km3!BJ185-domestic_gross_demand_km3!BJ185-industry_water_withdrawal_km3!BJ185)</f>
        <v>3.6335999999999999</v>
      </c>
      <c r="BK185" s="18">
        <f>MAX(0,total_abstraction_km3!BK185-domestic_gross_demand_km3!BK185-industry_water_withdrawal_km3!BK185)</f>
        <v>3.1855200000000008</v>
      </c>
      <c r="BL185" s="18">
        <f>MAX(0,total_abstraction_km3!BL185-domestic_gross_demand_km3!BL185-industry_water_withdrawal_km3!BL185)</f>
        <v>2.0968484827586149</v>
      </c>
      <c r="BM185" s="18">
        <f>MAX(0,total_abstraction_km3!BM185-domestic_gross_demand_km3!BM185-industry_water_withdrawal_km3!BM185)</f>
        <v>0.79073963324992413</v>
      </c>
      <c r="BN185" s="18">
        <f>MAX(0,total_abstraction_km3!BN185-domestic_gross_demand_km3!BN185-industry_water_withdrawal_km3!BN185)</f>
        <v>0</v>
      </c>
      <c r="BO185" s="18">
        <f>MAX(0,total_abstraction_km3!BO185-domestic_gross_demand_km3!BO185-industry_water_withdrawal_km3!BO185)</f>
        <v>0</v>
      </c>
      <c r="BP185" s="18">
        <f>MAX(0,total_abstraction_km3!BP185-domestic_gross_demand_km3!BP185-industry_water_withdrawal_km3!BP185)</f>
        <v>0</v>
      </c>
      <c r="BQ185" s="18">
        <f>MAX(0,total_abstraction_km3!BQ185-domestic_gross_demand_km3!BQ185-industry_water_withdrawal_km3!BQ185)</f>
        <v>0</v>
      </c>
      <c r="BR185" s="18">
        <f>MAX(0,total_abstraction_km3!BR185-domestic_gross_demand_km3!BR185-industry_water_withdrawal_km3!BR185)</f>
        <v>0</v>
      </c>
      <c r="BS185" s="18">
        <f>MAX(0,total_abstraction_km3!BS185-domestic_gross_demand_km3!BS185-industry_water_withdrawal_km3!BS185)</f>
        <v>0</v>
      </c>
      <c r="BT185" s="18">
        <f>MAX(0,total_abstraction_km3!BT185-domestic_gross_demand_km3!BT185-industry_water_withdrawal_km3!BT185)</f>
        <v>4.7680486203819705E-2</v>
      </c>
      <c r="BU185" s="18">
        <f>MAX(0,total_abstraction_km3!BU185-domestic_gross_demand_km3!BU185-industry_water_withdrawal_km3!BU185)</f>
        <v>0</v>
      </c>
      <c r="BV185" s="18">
        <f>MAX(0,total_abstraction_km3!BV185-domestic_gross_demand_km3!BV185-industry_water_withdrawal_km3!BV185)</f>
        <v>0</v>
      </c>
      <c r="BW185" s="18">
        <f>MAX(0,total_abstraction_km3!BW185-domestic_gross_demand_km3!BW185-industry_water_withdrawal_km3!BW185)</f>
        <v>0.84991240000000023</v>
      </c>
      <c r="BX185" s="18">
        <f>MAX(0,total_abstraction_km3!BX185-domestic_gross_demand_km3!BX185-industry_water_withdrawal_km3!BX185)</f>
        <v>2.5007354751155602E-2</v>
      </c>
      <c r="BY185" s="18">
        <f>MAX(0,total_abstraction_km3!BY185-domestic_gross_demand_km3!BY185-industry_water_withdrawal_km3!BY185)</f>
        <v>1.1622670000000002</v>
      </c>
      <c r="BZ185" s="18">
        <f>MAX(0,total_abstraction_km3!BZ185-domestic_gross_demand_km3!BZ185-industry_water_withdrawal_km3!BZ185)</f>
        <v>0.1041100332062356</v>
      </c>
      <c r="CA185" s="18">
        <f>MAX(0,total_abstraction_km3!CA185-domestic_gross_demand_km3!CA185-industry_water_withdrawal_km3!CA185)</f>
        <v>1.2972279999999998</v>
      </c>
      <c r="CB185" s="18">
        <f>MAX(0,total_abstraction_km3!CB185-domestic_gross_demand_km3!CB185-industry_water_withdrawal_km3!CB185)</f>
        <v>1.8865772850644516E-2</v>
      </c>
      <c r="CC185" s="18">
        <f>MAX(0,total_abstraction_km3!CC185-domestic_gross_demand_km3!CC185-industry_water_withdrawal_km3!CC185)</f>
        <v>1.4067078</v>
      </c>
      <c r="CD185" s="18">
        <f>MAX(0,total_abstraction_km3!CD185-domestic_gross_demand_km3!CD185-industry_water_withdrawal_km3!CD185)</f>
        <v>0.10656377151684851</v>
      </c>
      <c r="CE185" s="18">
        <f>MAX(0,total_abstraction_km3!CE185-domestic_gross_demand_km3!CE185-industry_water_withdrawal_km3!CE185)</f>
        <v>1.6237571999999996</v>
      </c>
      <c r="CF185" s="18">
        <f>MAX(0,total_abstraction_km3!CF185-domestic_gross_demand_km3!CF185-industry_water_withdrawal_km3!CF185)</f>
        <v>0</v>
      </c>
      <c r="CG185" s="18">
        <f>MAX(0,total_abstraction_km3!CG185-domestic_gross_demand_km3!CG185-industry_water_withdrawal_km3!CG185)</f>
        <v>1.8082172000000003</v>
      </c>
      <c r="CH185" s="18">
        <f>MAX(0,total_abstraction_km3!CH185-domestic_gross_demand_km3!CH185-industry_water_withdrawal_km3!CH185)</f>
        <v>1.8353181599184004E-2</v>
      </c>
      <c r="CI185" s="18">
        <f>MAX(0,total_abstraction_km3!CI185-domestic_gross_demand_km3!CI185-industry_water_withdrawal_km3!CI185)</f>
        <v>2.4509088000000001</v>
      </c>
      <c r="CJ185" s="18">
        <f>MAX(0,total_abstraction_km3!CJ185-domestic_gross_demand_km3!CJ185-industry_water_withdrawal_km3!CJ185)</f>
        <v>0.14317708518502092</v>
      </c>
      <c r="CK185" s="18">
        <f>MAX(0,total_abstraction_km3!CK185-domestic_gross_demand_km3!CK185-industry_water_withdrawal_km3!CK185)</f>
        <v>2.91601</v>
      </c>
      <c r="CL185" s="18">
        <f>MAX(0,total_abstraction_km3!CL185-domestic_gross_demand_km3!CL185-industry_water_withdrawal_km3!CL185)</f>
        <v>2.9693722670879524E-2</v>
      </c>
      <c r="CM185" s="18">
        <f>MAX(0,total_abstraction_km3!CM185-domestic_gross_demand_km3!CM185-industry_water_withdrawal_km3!CM185)</f>
        <v>2.9084520000000005</v>
      </c>
      <c r="CN185" s="18">
        <f>MAX(0,total_abstraction_km3!CN185-domestic_gross_demand_km3!CN185-industry_water_withdrawal_km3!CN185)</f>
        <v>0.1116707556040617</v>
      </c>
      <c r="CO185" s="18">
        <f>MAX(0,total_abstraction_km3!CO185-domestic_gross_demand_km3!CO185-industry_water_withdrawal_km3!CO185)</f>
        <v>2.7543880000000005</v>
      </c>
      <c r="CP185" s="18">
        <f>MAX(0,total_abstraction_km3!CP185-domestic_gross_demand_km3!CP185-industry_water_withdrawal_km3!CP185)</f>
        <v>0</v>
      </c>
      <c r="CQ185" s="18">
        <f>MAX(0,total_abstraction_km3!CQ185-domestic_gross_demand_km3!CQ185-industry_water_withdrawal_km3!CQ185)</f>
        <v>3.0536300000000001</v>
      </c>
      <c r="CR185" s="18">
        <f>MAX(0,total_abstraction_km3!CR185-domestic_gross_demand_km3!CR185-industry_water_withdrawal_km3!CR185)</f>
        <v>0.19081288300671867</v>
      </c>
      <c r="CS185" s="18">
        <f>MAX(0,total_abstraction_km3!CS185-domestic_gross_demand_km3!CS185-industry_water_withdrawal_km3!CS185)</f>
        <v>3.4866066666666988</v>
      </c>
      <c r="CT185" s="18">
        <f>MAX(0,total_abstraction_km3!CT185-domestic_gross_demand_km3!CT185-industry_water_withdrawal_km3!CT185)</f>
        <v>0.26074234582404748</v>
      </c>
    </row>
    <row r="186" spans="1:98" x14ac:dyDescent="0.25">
      <c r="A186" s="18">
        <v>41</v>
      </c>
      <c r="B186" s="18" t="s">
        <v>2095</v>
      </c>
      <c r="C186" s="18" t="s">
        <v>463</v>
      </c>
      <c r="D186" s="18" t="s">
        <v>418</v>
      </c>
      <c r="E186" s="18" t="s">
        <v>72</v>
      </c>
      <c r="F186" s="18">
        <f>MAX(0,total_abstraction_km3!F186-domestic_gross_demand_km3!F186-industry_water_withdrawal_km3!F186)</f>
        <v>2.5348899999999999E-8</v>
      </c>
      <c r="G186" s="18">
        <f>MAX(0,total_abstraction_km3!G186-domestic_gross_demand_km3!G186-industry_water_withdrawal_km3!G186)</f>
        <v>2.53499E-8</v>
      </c>
      <c r="H186" s="18">
        <f>MAX(0,total_abstraction_km3!H186-domestic_gross_demand_km3!H186-industry_water_withdrawal_km3!H186)</f>
        <v>2.5431800000000001E-8</v>
      </c>
      <c r="I186" s="18">
        <f>MAX(0,total_abstraction_km3!I186-domestic_gross_demand_km3!I186-industry_water_withdrawal_km3!I186)</f>
        <v>2.7447000000000001E-8</v>
      </c>
      <c r="J186" s="18">
        <f>MAX(0,total_abstraction_km3!J186-domestic_gross_demand_km3!J186-industry_water_withdrawal_km3!J186)</f>
        <v>2.96298E-8</v>
      </c>
      <c r="K186" s="18">
        <f>MAX(0,total_abstraction_km3!K186-domestic_gross_demand_km3!K186-industry_water_withdrawal_km3!K186)</f>
        <v>2.6133200000000001E-8</v>
      </c>
      <c r="L186" s="18">
        <f>MAX(0,total_abstraction_km3!L186-domestic_gross_demand_km3!L186-industry_water_withdrawal_km3!L186)</f>
        <v>2.4579800000000001E-8</v>
      </c>
      <c r="M186" s="18">
        <f>MAX(0,total_abstraction_km3!M186-domestic_gross_demand_km3!M186-industry_water_withdrawal_km3!M186)</f>
        <v>2.4478400000000001E-8</v>
      </c>
      <c r="N186" s="18">
        <f>MAX(0,total_abstraction_km3!N186-domestic_gross_demand_km3!N186-industry_water_withdrawal_km3!N186)</f>
        <v>3.30906E-8</v>
      </c>
      <c r="O186" s="18">
        <f>MAX(0,total_abstraction_km3!O186-domestic_gross_demand_km3!O186-industry_water_withdrawal_km3!O186)</f>
        <v>4.8148500000000003E-8</v>
      </c>
      <c r="P186" s="18">
        <f>MAX(0,total_abstraction_km3!P186-domestic_gross_demand_km3!P186-industry_water_withdrawal_km3!P186)</f>
        <v>4.1319500000000002E-8</v>
      </c>
      <c r="Q186" s="18">
        <f>MAX(0,total_abstraction_km3!Q186-domestic_gross_demand_km3!Q186-industry_water_withdrawal_km3!Q186)</f>
        <v>4.6121400000000002E-8</v>
      </c>
      <c r="R186" s="18">
        <f>MAX(0,total_abstraction_km3!R186-domestic_gross_demand_km3!R186-industry_water_withdrawal_km3!R186)</f>
        <v>5.5910100000000001E-8</v>
      </c>
      <c r="S186" s="18">
        <f>MAX(0,total_abstraction_km3!S186-domestic_gross_demand_km3!S186-industry_water_withdrawal_km3!S186)</f>
        <v>6.0860299999999993E-8</v>
      </c>
      <c r="T186" s="18">
        <f>MAX(0,total_abstraction_km3!T186-domestic_gross_demand_km3!T186-industry_water_withdrawal_km3!T186)</f>
        <v>6.6652099999999999E-8</v>
      </c>
      <c r="U186" s="18">
        <f>MAX(0,total_abstraction_km3!U186-domestic_gross_demand_km3!U186-industry_water_withdrawal_km3!U186)</f>
        <v>6.0816400000000002E-8</v>
      </c>
      <c r="V186" s="18">
        <f>MAX(0,total_abstraction_km3!V186-domestic_gross_demand_km3!V186-industry_water_withdrawal_km3!V186)</f>
        <v>5.6077900000000002E-8</v>
      </c>
      <c r="W186" s="18">
        <f>MAX(0,total_abstraction_km3!W186-domestic_gross_demand_km3!W186-industry_water_withdrawal_km3!W186)</f>
        <v>5.12745E-8</v>
      </c>
      <c r="X186" s="18">
        <f>MAX(0,total_abstraction_km3!X186-domestic_gross_demand_km3!X186-industry_water_withdrawal_km3!X186)</f>
        <v>2.7474799999999999E-8</v>
      </c>
      <c r="Y186" s="18">
        <f>MAX(0,total_abstraction_km3!Y186-domestic_gross_demand_km3!Y186-industry_water_withdrawal_km3!Y186)</f>
        <v>3.8655100000000003E-8</v>
      </c>
      <c r="Z186" s="18">
        <f>MAX(0,total_abstraction_km3!Z186-domestic_gross_demand_km3!Z186-industry_water_withdrawal_km3!Z186)</f>
        <v>3.8574200000000003E-8</v>
      </c>
      <c r="AA186" s="18">
        <f>MAX(0,total_abstraction_km3!AA186-domestic_gross_demand_km3!AA186-industry_water_withdrawal_km3!AA186)</f>
        <v>3.91087E-8</v>
      </c>
      <c r="AB186" s="18">
        <f>MAX(0,total_abstraction_km3!AB186-domestic_gross_demand_km3!AB186-industry_water_withdrawal_km3!AB186)</f>
        <v>3.9759900000000001E-8</v>
      </c>
      <c r="AC186" s="18">
        <f>MAX(0,total_abstraction_km3!AC186-domestic_gross_demand_km3!AC186-industry_water_withdrawal_km3!AC186)</f>
        <v>5.1754199999999999E-8</v>
      </c>
      <c r="AD186" s="18">
        <f>MAX(0,total_abstraction_km3!AD186-domestic_gross_demand_km3!AD186-industry_water_withdrawal_km3!AD186)</f>
        <v>5.1816900000000001E-8</v>
      </c>
      <c r="AE186" s="18">
        <f>MAX(0,total_abstraction_km3!AE186-domestic_gross_demand_km3!AE186-industry_water_withdrawal_km3!AE186)</f>
        <v>5.16781E-8</v>
      </c>
      <c r="AF186" s="18">
        <f>MAX(0,total_abstraction_km3!AF186-domestic_gross_demand_km3!AF186-industry_water_withdrawal_km3!AF186)</f>
        <v>5.1858799999999997E-8</v>
      </c>
      <c r="AG186" s="18">
        <f>MAX(0,total_abstraction_km3!AG186-domestic_gross_demand_km3!AG186-industry_water_withdrawal_km3!AG186)</f>
        <v>5.36922E-8</v>
      </c>
      <c r="AH186" s="18">
        <f>MAX(0,total_abstraction_km3!AH186-domestic_gross_demand_km3!AH186-industry_water_withdrawal_km3!AH186)</f>
        <v>5.6609199999999998E-8</v>
      </c>
      <c r="AI186" s="18">
        <f>MAX(0,total_abstraction_km3!AI186-domestic_gross_demand_km3!AI186-industry_water_withdrawal_km3!AI186)</f>
        <v>5.90393E-8</v>
      </c>
      <c r="AJ186" s="18">
        <f>MAX(0,total_abstraction_km3!AJ186-domestic_gross_demand_km3!AJ186-industry_water_withdrawal_km3!AJ186)</f>
        <v>6.1187599999999997E-8</v>
      </c>
      <c r="AK186" s="18">
        <f>MAX(0,total_abstraction_km3!AK186-domestic_gross_demand_km3!AK186-industry_water_withdrawal_km3!AK186)</f>
        <v>6.3000700000000006E-8</v>
      </c>
      <c r="AL186" s="18">
        <f>MAX(0,total_abstraction_km3!AL186-domestic_gross_demand_km3!AL186-industry_water_withdrawal_km3!AL186)</f>
        <v>6.4964300000000002E-8</v>
      </c>
      <c r="AM186" s="18">
        <f>MAX(0,total_abstraction_km3!AM186-domestic_gross_demand_km3!AM186-industry_water_withdrawal_km3!AM186)</f>
        <v>0</v>
      </c>
      <c r="AN186" s="18">
        <f>MAX(0,total_abstraction_km3!AN186-domestic_gross_demand_km3!AN186-industry_water_withdrawal_km3!AN186)</f>
        <v>0</v>
      </c>
      <c r="AO186" s="18">
        <f>MAX(0,total_abstraction_km3!AO186-domestic_gross_demand_km3!AO186-industry_water_withdrawal_km3!AO186)</f>
        <v>0</v>
      </c>
      <c r="AP186" s="18">
        <f>MAX(0,total_abstraction_km3!AP186-domestic_gross_demand_km3!AP186-industry_water_withdrawal_km3!AP186)</f>
        <v>0</v>
      </c>
      <c r="AQ186" s="18">
        <f>MAX(0,total_abstraction_km3!AQ186-domestic_gross_demand_km3!AQ186-industry_water_withdrawal_km3!AQ186)</f>
        <v>0</v>
      </c>
      <c r="AR186" s="18">
        <f>MAX(0,total_abstraction_km3!AR186-domestic_gross_demand_km3!AR186-industry_water_withdrawal_km3!AR186)</f>
        <v>0</v>
      </c>
      <c r="AS186" s="18">
        <f>MAX(0,total_abstraction_km3!AS186-domestic_gross_demand_km3!AS186-industry_water_withdrawal_km3!AS186)</f>
        <v>0</v>
      </c>
      <c r="AT186" s="18">
        <f>MAX(0,total_abstraction_km3!AT186-domestic_gross_demand_km3!AT186-industry_water_withdrawal_km3!AT186)</f>
        <v>0</v>
      </c>
      <c r="AU186" s="18">
        <f>MAX(0,total_abstraction_km3!AU186-domestic_gross_demand_km3!AU186-industry_water_withdrawal_km3!AU186)</f>
        <v>0</v>
      </c>
      <c r="AV186" s="18">
        <f>MAX(0,total_abstraction_km3!AV186-domestic_gross_demand_km3!AV186-industry_water_withdrawal_km3!AV186)</f>
        <v>0</v>
      </c>
      <c r="AW186" s="18">
        <f>MAX(0,total_abstraction_km3!AW186-domestic_gross_demand_km3!AW186-industry_water_withdrawal_km3!AW186)</f>
        <v>0</v>
      </c>
      <c r="AX186" s="18">
        <f>MAX(0,total_abstraction_km3!AX186-domestic_gross_demand_km3!AX186-industry_water_withdrawal_km3!AX186)</f>
        <v>0</v>
      </c>
      <c r="AY186" s="18">
        <f>MAX(0,total_abstraction_km3!AY186-domestic_gross_demand_km3!AY186-industry_water_withdrawal_km3!AY186)</f>
        <v>0</v>
      </c>
      <c r="AZ186" s="18">
        <f>MAX(0,total_abstraction_km3!AZ186-domestic_gross_demand_km3!AZ186-industry_water_withdrawal_km3!AZ186)</f>
        <v>0</v>
      </c>
      <c r="BA186" s="18">
        <f>MAX(0,total_abstraction_km3!BA186-domestic_gross_demand_km3!BA186-industry_water_withdrawal_km3!BA186)</f>
        <v>0</v>
      </c>
      <c r="BB186" s="18">
        <f>MAX(0,total_abstraction_km3!BB186-domestic_gross_demand_km3!BB186-industry_water_withdrawal_km3!BB186)</f>
        <v>0</v>
      </c>
      <c r="BC186" s="18">
        <f>MAX(0,total_abstraction_km3!BC186-domestic_gross_demand_km3!BC186-industry_water_withdrawal_km3!BC186)</f>
        <v>0</v>
      </c>
      <c r="BD186" s="18">
        <f>MAX(0,total_abstraction_km3!BD186-domestic_gross_demand_km3!BD186-industry_water_withdrawal_km3!BD186)</f>
        <v>0</v>
      </c>
      <c r="BE186" s="18">
        <f>MAX(0,total_abstraction_km3!BE186-domestic_gross_demand_km3!BE186-industry_water_withdrawal_km3!BE186)</f>
        <v>0</v>
      </c>
      <c r="BF186" s="18">
        <f>MAX(0,total_abstraction_km3!BF186-domestic_gross_demand_km3!BF186-industry_water_withdrawal_km3!BF186)</f>
        <v>0</v>
      </c>
      <c r="BG186" s="18">
        <f>MAX(0,total_abstraction_km3!BG186-domestic_gross_demand_km3!BG186-industry_water_withdrawal_km3!BG186)</f>
        <v>0</v>
      </c>
      <c r="BH186" s="18">
        <f>MAX(0,total_abstraction_km3!BH186-domestic_gross_demand_km3!BH186-industry_water_withdrawal_km3!BH186)</f>
        <v>0</v>
      </c>
      <c r="BI186" s="18">
        <f>MAX(0,total_abstraction_km3!BI186-domestic_gross_demand_km3!BI186-industry_water_withdrawal_km3!BI186)</f>
        <v>0</v>
      </c>
      <c r="BJ186" s="18">
        <f>MAX(0,total_abstraction_km3!BJ186-domestic_gross_demand_km3!BJ186-industry_water_withdrawal_km3!BJ186)</f>
        <v>0</v>
      </c>
      <c r="BK186" s="18">
        <f>MAX(0,total_abstraction_km3!BK186-domestic_gross_demand_km3!BK186-industry_water_withdrawal_km3!BK186)</f>
        <v>0</v>
      </c>
      <c r="BL186" s="18">
        <f>MAX(0,total_abstraction_km3!BL186-domestic_gross_demand_km3!BL186-industry_water_withdrawal_km3!BL186)</f>
        <v>2.5480070689655201E-8</v>
      </c>
      <c r="BM186" s="18">
        <f>MAX(0,total_abstraction_km3!BM186-domestic_gross_demand_km3!BM186-industry_water_withdrawal_km3!BM186)</f>
        <v>2.4731493413523599E-8</v>
      </c>
      <c r="BN186" s="18" t="e">
        <f>MAX(0,total_abstraction_km3!BN186-domestic_gross_demand_km3!BN186-industry_water_withdrawal_km3!BN186)</f>
        <v>#VALUE!</v>
      </c>
      <c r="BO186" s="18" t="e">
        <f>MAX(0,total_abstraction_km3!BO186-domestic_gross_demand_km3!BO186-industry_water_withdrawal_km3!BO186)</f>
        <v>#VALUE!</v>
      </c>
      <c r="BP186" s="18" t="e">
        <f>MAX(0,total_abstraction_km3!BP186-domestic_gross_demand_km3!BP186-industry_water_withdrawal_km3!BP186)</f>
        <v>#VALUE!</v>
      </c>
      <c r="BQ186" s="18" t="e">
        <f>MAX(0,total_abstraction_km3!BQ186-domestic_gross_demand_km3!BQ186-industry_water_withdrawal_km3!BQ186)</f>
        <v>#VALUE!</v>
      </c>
      <c r="BR186" s="18" t="e">
        <f>MAX(0,total_abstraction_km3!BR186-domestic_gross_demand_km3!BR186-industry_water_withdrawal_km3!BR186)</f>
        <v>#VALUE!</v>
      </c>
      <c r="BS186" s="18" t="e">
        <f>MAX(0,total_abstraction_km3!BS186-domestic_gross_demand_km3!BS186-industry_water_withdrawal_km3!BS186)</f>
        <v>#VALUE!</v>
      </c>
      <c r="BT186" s="18">
        <f>MAX(0,total_abstraction_km3!BT186-domestic_gross_demand_km3!BT186-industry_water_withdrawal_km3!BT186)</f>
        <v>0</v>
      </c>
      <c r="BU186" s="18" t="e">
        <f>MAX(0,total_abstraction_km3!BU186-domestic_gross_demand_km3!BU186-industry_water_withdrawal_km3!BU186)</f>
        <v>#VALUE!</v>
      </c>
      <c r="BV186" s="18" t="e">
        <f>MAX(0,total_abstraction_km3!BV186-domestic_gross_demand_km3!BV186-industry_water_withdrawal_km3!BV186)</f>
        <v>#VALUE!</v>
      </c>
      <c r="BW186" s="18">
        <f>MAX(0,total_abstraction_km3!BW186-domestic_gross_demand_km3!BW186-industry_water_withdrawal_km3!BW186)</f>
        <v>2.6641480000000001E-8</v>
      </c>
      <c r="BX186" s="18">
        <f>MAX(0,total_abstraction_km3!BX186-domestic_gross_demand_km3!BX186-industry_water_withdrawal_km3!BX186)</f>
        <v>1.8961267460272802E-9</v>
      </c>
      <c r="BY186" s="18">
        <f>MAX(0,total_abstraction_km3!BY186-domestic_gross_demand_km3!BY186-industry_water_withdrawal_km3!BY186)</f>
        <v>3.1286099999999998E-8</v>
      </c>
      <c r="BZ186" s="18">
        <f>MAX(0,total_abstraction_km3!BZ186-domestic_gross_demand_km3!BZ186-industry_water_withdrawal_km3!BZ186)</f>
        <v>1.00681226080139E-8</v>
      </c>
      <c r="CA186" s="18">
        <f>MAX(0,total_abstraction_km3!CA186-domestic_gross_demand_km3!CA186-industry_water_withdrawal_km3!CA186)</f>
        <v>5.4172680000000002E-8</v>
      </c>
      <c r="CB186" s="18">
        <f>MAX(0,total_abstraction_km3!CB186-domestic_gross_demand_km3!CB186-industry_water_withdrawal_km3!CB186)</f>
        <v>1.0410405357237501E-8</v>
      </c>
      <c r="CC186" s="18">
        <f>MAX(0,total_abstraction_km3!CC186-domestic_gross_demand_km3!CC186-industry_water_withdrawal_km3!CC186)</f>
        <v>4.6859740000000001E-8</v>
      </c>
      <c r="CD186" s="18">
        <f>MAX(0,total_abstraction_km3!CD186-domestic_gross_demand_km3!CD186-industry_water_withdrawal_km3!CD186)</f>
        <v>1.36230040219843E-8</v>
      </c>
      <c r="CE186" s="18">
        <f>MAX(0,total_abstraction_km3!CE186-domestic_gross_demand_km3!CE186-industry_water_withdrawal_km3!CE186)</f>
        <v>4.4202779999999998E-8</v>
      </c>
      <c r="CF186" s="18">
        <f>MAX(0,total_abstraction_km3!CF186-domestic_gross_demand_km3!CF186-industry_water_withdrawal_km3!CF186)</f>
        <v>6.9348488438465599E-9</v>
      </c>
      <c r="CG186" s="18">
        <f>MAX(0,total_abstraction_km3!CG186-domestic_gross_demand_km3!CG186-industry_water_withdrawal_km3!CG186)</f>
        <v>5.4575519999999998E-8</v>
      </c>
      <c r="CH186" s="18">
        <f>MAX(0,total_abstraction_km3!CH186-domestic_gross_demand_km3!CH186-industry_water_withdrawal_km3!CH186)</f>
        <v>3.1865753822873898E-9</v>
      </c>
      <c r="CI186" s="18">
        <f>MAX(0,total_abstraction_km3!CI186-domestic_gross_demand_km3!CI186-industry_water_withdrawal_km3!CI186)</f>
        <v>3.7830520000000002E-8</v>
      </c>
      <c r="CJ186" s="18">
        <f>MAX(0,total_abstraction_km3!CJ186-domestic_gross_demand_km3!CJ186-industry_water_withdrawal_km3!CJ186)</f>
        <v>3.4560199838065198E-8</v>
      </c>
      <c r="CK186" s="18">
        <f>MAX(0,total_abstraction_km3!CK186-domestic_gross_demand_km3!CK186-industry_water_withdrawal_km3!CK186)</f>
        <v>0</v>
      </c>
      <c r="CL186" s="18">
        <f>MAX(0,total_abstraction_km3!CL186-domestic_gross_demand_km3!CL186-industry_water_withdrawal_km3!CL186)</f>
        <v>0</v>
      </c>
      <c r="CM186" s="18">
        <f>MAX(0,total_abstraction_km3!CM186-domestic_gross_demand_km3!CM186-industry_water_withdrawal_km3!CM186)</f>
        <v>0</v>
      </c>
      <c r="CN186" s="18">
        <f>MAX(0,total_abstraction_km3!CN186-domestic_gross_demand_km3!CN186-industry_water_withdrawal_km3!CN186)</f>
        <v>0</v>
      </c>
      <c r="CO186" s="18">
        <f>MAX(0,total_abstraction_km3!CO186-domestic_gross_demand_km3!CO186-industry_water_withdrawal_km3!CO186)</f>
        <v>0</v>
      </c>
      <c r="CP186" s="18">
        <f>MAX(0,total_abstraction_km3!CP186-domestic_gross_demand_km3!CP186-industry_water_withdrawal_km3!CP186)</f>
        <v>0</v>
      </c>
      <c r="CQ186" s="18">
        <f>MAX(0,total_abstraction_km3!CQ186-domestic_gross_demand_km3!CQ186-industry_water_withdrawal_km3!CQ186)</f>
        <v>0</v>
      </c>
      <c r="CR186" s="18">
        <f>MAX(0,total_abstraction_km3!CR186-domestic_gross_demand_km3!CR186-industry_water_withdrawal_km3!CR186)</f>
        <v>0</v>
      </c>
      <c r="CS186" s="18">
        <f>MAX(0,total_abstraction_km3!CS186-domestic_gross_demand_km3!CS186-industry_water_withdrawal_km3!CS186)</f>
        <v>0</v>
      </c>
      <c r="CT186" s="18">
        <f>MAX(0,total_abstraction_km3!CT186-domestic_gross_demand_km3!CT186-industry_water_withdrawal_km3!CT186)</f>
        <v>0</v>
      </c>
    </row>
    <row r="187" spans="1:98" x14ac:dyDescent="0.25">
      <c r="A187" s="18">
        <v>42</v>
      </c>
      <c r="B187" s="18" t="s">
        <v>2096</v>
      </c>
      <c r="C187" s="18" t="s">
        <v>464</v>
      </c>
      <c r="D187" s="18" t="s">
        <v>418</v>
      </c>
      <c r="E187" s="18" t="s">
        <v>60</v>
      </c>
      <c r="F187" s="18">
        <f>MAX(0,total_abstraction_km3!F187-domestic_gross_demand_km3!F187-industry_water_withdrawal_km3!F187)</f>
        <v>0</v>
      </c>
      <c r="G187" s="18">
        <f>MAX(0,total_abstraction_km3!G187-domestic_gross_demand_km3!G187-industry_water_withdrawal_km3!G187)</f>
        <v>0</v>
      </c>
      <c r="H187" s="18">
        <f>MAX(0,total_abstraction_km3!H187-domestic_gross_demand_km3!H187-industry_water_withdrawal_km3!H187)</f>
        <v>0</v>
      </c>
      <c r="I187" s="18">
        <f>MAX(0,total_abstraction_km3!I187-domestic_gross_demand_km3!I187-industry_water_withdrawal_km3!I187)</f>
        <v>0</v>
      </c>
      <c r="J187" s="18">
        <f>MAX(0,total_abstraction_km3!J187-domestic_gross_demand_km3!J187-industry_water_withdrawal_km3!J187)</f>
        <v>0</v>
      </c>
      <c r="K187" s="18">
        <f>MAX(0,total_abstraction_km3!K187-domestic_gross_demand_km3!K187-industry_water_withdrawal_km3!K187)</f>
        <v>0</v>
      </c>
      <c r="L187" s="18">
        <f>MAX(0,total_abstraction_km3!L187-domestic_gross_demand_km3!L187-industry_water_withdrawal_km3!L187)</f>
        <v>0</v>
      </c>
      <c r="M187" s="18">
        <f>MAX(0,total_abstraction_km3!M187-domestic_gross_demand_km3!M187-industry_water_withdrawal_km3!M187)</f>
        <v>0</v>
      </c>
      <c r="N187" s="18">
        <f>MAX(0,total_abstraction_km3!N187-domestic_gross_demand_km3!N187-industry_water_withdrawal_km3!N187)</f>
        <v>0</v>
      </c>
      <c r="O187" s="18">
        <f>MAX(0,total_abstraction_km3!O187-domestic_gross_demand_km3!O187-industry_water_withdrawal_km3!O187)</f>
        <v>0</v>
      </c>
      <c r="P187" s="18">
        <f>MAX(0,total_abstraction_km3!P187-domestic_gross_demand_km3!P187-industry_water_withdrawal_km3!P187)</f>
        <v>0</v>
      </c>
      <c r="Q187" s="18">
        <f>MAX(0,total_abstraction_km3!Q187-domestic_gross_demand_km3!Q187-industry_water_withdrawal_km3!Q187)</f>
        <v>0</v>
      </c>
      <c r="R187" s="18">
        <f>MAX(0,total_abstraction_km3!R187-domestic_gross_demand_km3!R187-industry_water_withdrawal_km3!R187)</f>
        <v>0</v>
      </c>
      <c r="S187" s="18">
        <f>MAX(0,total_abstraction_km3!S187-domestic_gross_demand_km3!S187-industry_water_withdrawal_km3!S187)</f>
        <v>0</v>
      </c>
      <c r="T187" s="18">
        <f>MAX(0,total_abstraction_km3!T187-domestic_gross_demand_km3!T187-industry_water_withdrawal_km3!T187)</f>
        <v>0</v>
      </c>
      <c r="U187" s="18">
        <f>MAX(0,total_abstraction_km3!U187-domestic_gross_demand_km3!U187-industry_water_withdrawal_km3!U187)</f>
        <v>0</v>
      </c>
      <c r="V187" s="18">
        <f>MAX(0,total_abstraction_km3!V187-domestic_gross_demand_km3!V187-industry_water_withdrawal_km3!V187)</f>
        <v>0</v>
      </c>
      <c r="W187" s="18">
        <f>MAX(0,total_abstraction_km3!W187-domestic_gross_demand_km3!W187-industry_water_withdrawal_km3!W187)</f>
        <v>0</v>
      </c>
      <c r="X187" s="18">
        <f>MAX(0,total_abstraction_km3!X187-domestic_gross_demand_km3!X187-industry_water_withdrawal_km3!X187)</f>
        <v>0</v>
      </c>
      <c r="Y187" s="18">
        <f>MAX(0,total_abstraction_km3!Y187-domestic_gross_demand_km3!Y187-industry_water_withdrawal_km3!Y187)</f>
        <v>0</v>
      </c>
      <c r="Z187" s="18">
        <f>MAX(0,total_abstraction_km3!Z187-domestic_gross_demand_km3!Z187-industry_water_withdrawal_km3!Z187)</f>
        <v>0</v>
      </c>
      <c r="AA187" s="18">
        <f>MAX(0,total_abstraction_km3!AA187-domestic_gross_demand_km3!AA187-industry_water_withdrawal_km3!AA187)</f>
        <v>0</v>
      </c>
      <c r="AB187" s="18">
        <f>MAX(0,total_abstraction_km3!AB187-domestic_gross_demand_km3!AB187-industry_water_withdrawal_km3!AB187)</f>
        <v>0</v>
      </c>
      <c r="AC187" s="18">
        <f>MAX(0,total_abstraction_km3!AC187-domestic_gross_demand_km3!AC187-industry_water_withdrawal_km3!AC187)</f>
        <v>0</v>
      </c>
      <c r="AD187" s="18">
        <f>MAX(0,total_abstraction_km3!AD187-domestic_gross_demand_km3!AD187-industry_water_withdrawal_km3!AD187)</f>
        <v>0</v>
      </c>
      <c r="AE187" s="18">
        <f>MAX(0,total_abstraction_km3!AE187-domestic_gross_demand_km3!AE187-industry_water_withdrawal_km3!AE187)</f>
        <v>0</v>
      </c>
      <c r="AF187" s="18">
        <f>MAX(0,total_abstraction_km3!AF187-domestic_gross_demand_km3!AF187-industry_water_withdrawal_km3!AF187)</f>
        <v>0</v>
      </c>
      <c r="AG187" s="18">
        <f>MAX(0,total_abstraction_km3!AG187-domestic_gross_demand_km3!AG187-industry_water_withdrawal_km3!AG187)</f>
        <v>0</v>
      </c>
      <c r="AH187" s="18">
        <f>MAX(0,total_abstraction_km3!AH187-domestic_gross_demand_km3!AH187-industry_water_withdrawal_km3!AH187)</f>
        <v>0</v>
      </c>
      <c r="AI187" s="18">
        <f>MAX(0,total_abstraction_km3!AI187-domestic_gross_demand_km3!AI187-industry_water_withdrawal_km3!AI187)</f>
        <v>0</v>
      </c>
      <c r="AJ187" s="18">
        <f>MAX(0,total_abstraction_km3!AJ187-domestic_gross_demand_km3!AJ187-industry_water_withdrawal_km3!AJ187)</f>
        <v>0</v>
      </c>
      <c r="AK187" s="18">
        <f>MAX(0,total_abstraction_km3!AK187-domestic_gross_demand_km3!AK187-industry_water_withdrawal_km3!AK187)</f>
        <v>0</v>
      </c>
      <c r="AL187" s="18">
        <f>MAX(0,total_abstraction_km3!AL187-domestic_gross_demand_km3!AL187-industry_water_withdrawal_km3!AL187)</f>
        <v>0</v>
      </c>
      <c r="AM187" s="18">
        <f>MAX(0,total_abstraction_km3!AM187-domestic_gross_demand_km3!AM187-industry_water_withdrawal_km3!AM187)</f>
        <v>0</v>
      </c>
      <c r="AN187" s="18">
        <f>MAX(0,total_abstraction_km3!AN187-domestic_gross_demand_km3!AN187-industry_water_withdrawal_km3!AN187)</f>
        <v>0</v>
      </c>
      <c r="AO187" s="18">
        <f>MAX(0,total_abstraction_km3!AO187-domestic_gross_demand_km3!AO187-industry_water_withdrawal_km3!AO187)</f>
        <v>0</v>
      </c>
      <c r="AP187" s="18">
        <f>MAX(0,total_abstraction_km3!AP187-domestic_gross_demand_km3!AP187-industry_water_withdrawal_km3!AP187)</f>
        <v>0</v>
      </c>
      <c r="AQ187" s="18">
        <f>MAX(0,total_abstraction_km3!AQ187-domestic_gross_demand_km3!AQ187-industry_water_withdrawal_km3!AQ187)</f>
        <v>0</v>
      </c>
      <c r="AR187" s="18">
        <f>MAX(0,total_abstraction_km3!AR187-domestic_gross_demand_km3!AR187-industry_water_withdrawal_km3!AR187)</f>
        <v>0</v>
      </c>
      <c r="AS187" s="18">
        <f>MAX(0,total_abstraction_km3!AS187-domestic_gross_demand_km3!AS187-industry_water_withdrawal_km3!AS187)</f>
        <v>0</v>
      </c>
      <c r="AT187" s="18">
        <f>MAX(0,total_abstraction_km3!AT187-domestic_gross_demand_km3!AT187-industry_water_withdrawal_km3!AT187)</f>
        <v>0</v>
      </c>
      <c r="AU187" s="18">
        <f>MAX(0,total_abstraction_km3!AU187-domestic_gross_demand_km3!AU187-industry_water_withdrawal_km3!AU187)</f>
        <v>0</v>
      </c>
      <c r="AV187" s="18">
        <f>MAX(0,total_abstraction_km3!AV187-domestic_gross_demand_km3!AV187-industry_water_withdrawal_km3!AV187)</f>
        <v>0</v>
      </c>
      <c r="AW187" s="18">
        <f>MAX(0,total_abstraction_km3!AW187-domestic_gross_demand_km3!AW187-industry_water_withdrawal_km3!AW187)</f>
        <v>0</v>
      </c>
      <c r="AX187" s="18">
        <f>MAX(0,total_abstraction_km3!AX187-domestic_gross_demand_km3!AX187-industry_water_withdrawal_km3!AX187)</f>
        <v>0</v>
      </c>
      <c r="AY187" s="18">
        <f>MAX(0,total_abstraction_km3!AY187-domestic_gross_demand_km3!AY187-industry_water_withdrawal_km3!AY187)</f>
        <v>0</v>
      </c>
      <c r="AZ187" s="18">
        <f>MAX(0,total_abstraction_km3!AZ187-domestic_gross_demand_km3!AZ187-industry_water_withdrawal_km3!AZ187)</f>
        <v>0</v>
      </c>
      <c r="BA187" s="18">
        <f>MAX(0,total_abstraction_km3!BA187-domestic_gross_demand_km3!BA187-industry_water_withdrawal_km3!BA187)</f>
        <v>0</v>
      </c>
      <c r="BB187" s="18">
        <f>MAX(0,total_abstraction_km3!BB187-domestic_gross_demand_km3!BB187-industry_water_withdrawal_km3!BB187)</f>
        <v>0</v>
      </c>
      <c r="BC187" s="18">
        <f>MAX(0,total_abstraction_km3!BC187-domestic_gross_demand_km3!BC187-industry_water_withdrawal_km3!BC187)</f>
        <v>0</v>
      </c>
      <c r="BD187" s="18">
        <f>MAX(0,total_abstraction_km3!BD187-domestic_gross_demand_km3!BD187-industry_water_withdrawal_km3!BD187)</f>
        <v>0</v>
      </c>
      <c r="BE187" s="18">
        <f>MAX(0,total_abstraction_km3!BE187-domestic_gross_demand_km3!BE187-industry_water_withdrawal_km3!BE187)</f>
        <v>0</v>
      </c>
      <c r="BF187" s="18">
        <f>MAX(0,total_abstraction_km3!BF187-domestic_gross_demand_km3!BF187-industry_water_withdrawal_km3!BF187)</f>
        <v>0</v>
      </c>
      <c r="BG187" s="18">
        <f>MAX(0,total_abstraction_km3!BG187-domestic_gross_demand_km3!BG187-industry_water_withdrawal_km3!BG187)</f>
        <v>0</v>
      </c>
      <c r="BH187" s="18">
        <f>MAX(0,total_abstraction_km3!BH187-domestic_gross_demand_km3!BH187-industry_water_withdrawal_km3!BH187)</f>
        <v>0</v>
      </c>
      <c r="BI187" s="18">
        <f>MAX(0,total_abstraction_km3!BI187-domestic_gross_demand_km3!BI187-industry_water_withdrawal_km3!BI187)</f>
        <v>0</v>
      </c>
      <c r="BJ187" s="18">
        <f>MAX(0,total_abstraction_km3!BJ187-domestic_gross_demand_km3!BJ187-industry_water_withdrawal_km3!BJ187)</f>
        <v>0</v>
      </c>
      <c r="BK187" s="18">
        <f>MAX(0,total_abstraction_km3!BK187-domestic_gross_demand_km3!BK187-industry_water_withdrawal_km3!BK187)</f>
        <v>0</v>
      </c>
      <c r="BL187" s="18">
        <f>MAX(0,total_abstraction_km3!BL187-domestic_gross_demand_km3!BL187-industry_water_withdrawal_km3!BL187)</f>
        <v>0</v>
      </c>
      <c r="BM187" s="18">
        <f>MAX(0,total_abstraction_km3!BM187-domestic_gross_demand_km3!BM187-industry_water_withdrawal_km3!BM187)</f>
        <v>0</v>
      </c>
      <c r="BN187" s="18" t="e">
        <f>MAX(0,total_abstraction_km3!BN187-domestic_gross_demand_km3!BN187-industry_water_withdrawal_km3!BN187)</f>
        <v>#VALUE!</v>
      </c>
      <c r="BO187" s="18" t="e">
        <f>MAX(0,total_abstraction_km3!BO187-domestic_gross_demand_km3!BO187-industry_water_withdrawal_km3!BO187)</f>
        <v>#VALUE!</v>
      </c>
      <c r="BP187" s="18" t="e">
        <f>MAX(0,total_abstraction_km3!BP187-domestic_gross_demand_km3!BP187-industry_water_withdrawal_km3!BP187)</f>
        <v>#VALUE!</v>
      </c>
      <c r="BQ187" s="18" t="e">
        <f>MAX(0,total_abstraction_km3!BQ187-domestic_gross_demand_km3!BQ187-industry_water_withdrawal_km3!BQ187)</f>
        <v>#VALUE!</v>
      </c>
      <c r="BR187" s="18" t="e">
        <f>MAX(0,total_abstraction_km3!BR187-domestic_gross_demand_km3!BR187-industry_water_withdrawal_km3!BR187)</f>
        <v>#VALUE!</v>
      </c>
      <c r="BS187" s="18" t="e">
        <f>MAX(0,total_abstraction_km3!BS187-domestic_gross_demand_km3!BS187-industry_water_withdrawal_km3!BS187)</f>
        <v>#VALUE!</v>
      </c>
      <c r="BT187" s="18">
        <f>MAX(0,total_abstraction_km3!BT187-domestic_gross_demand_km3!BT187-industry_water_withdrawal_km3!BT187)</f>
        <v>0</v>
      </c>
      <c r="BU187" s="18" t="e">
        <f>MAX(0,total_abstraction_km3!BU187-domestic_gross_demand_km3!BU187-industry_water_withdrawal_km3!BU187)</f>
        <v>#VALUE!</v>
      </c>
      <c r="BV187" s="18" t="e">
        <f>MAX(0,total_abstraction_km3!BV187-domestic_gross_demand_km3!BV187-industry_water_withdrawal_km3!BV187)</f>
        <v>#VALUE!</v>
      </c>
      <c r="BW187" s="18">
        <f>MAX(0,total_abstraction_km3!BW187-domestic_gross_demand_km3!BW187-industry_water_withdrawal_km3!BW187)</f>
        <v>0</v>
      </c>
      <c r="BX187" s="18">
        <f>MAX(0,total_abstraction_km3!BX187-domestic_gross_demand_km3!BX187-industry_water_withdrawal_km3!BX187)</f>
        <v>0</v>
      </c>
      <c r="BY187" s="18">
        <f>MAX(0,total_abstraction_km3!BY187-domestic_gross_demand_km3!BY187-industry_water_withdrawal_km3!BY187)</f>
        <v>0</v>
      </c>
      <c r="BZ187" s="18">
        <f>MAX(0,total_abstraction_km3!BZ187-domestic_gross_demand_km3!BZ187-industry_water_withdrawal_km3!BZ187)</f>
        <v>0</v>
      </c>
      <c r="CA187" s="18">
        <f>MAX(0,total_abstraction_km3!CA187-domestic_gross_demand_km3!CA187-industry_water_withdrawal_km3!CA187)</f>
        <v>0</v>
      </c>
      <c r="CB187" s="18">
        <f>MAX(0,total_abstraction_km3!CB187-domestic_gross_demand_km3!CB187-industry_water_withdrawal_km3!CB187)</f>
        <v>0</v>
      </c>
      <c r="CC187" s="18">
        <f>MAX(0,total_abstraction_km3!CC187-domestic_gross_demand_km3!CC187-industry_water_withdrawal_km3!CC187)</f>
        <v>0</v>
      </c>
      <c r="CD187" s="18">
        <f>MAX(0,total_abstraction_km3!CD187-domestic_gross_demand_km3!CD187-industry_water_withdrawal_km3!CD187)</f>
        <v>0</v>
      </c>
      <c r="CE187" s="18">
        <f>MAX(0,total_abstraction_km3!CE187-domestic_gross_demand_km3!CE187-industry_water_withdrawal_km3!CE187)</f>
        <v>0</v>
      </c>
      <c r="CF187" s="18">
        <f>MAX(0,total_abstraction_km3!CF187-domestic_gross_demand_km3!CF187-industry_water_withdrawal_km3!CF187)</f>
        <v>0</v>
      </c>
      <c r="CG187" s="18">
        <f>MAX(0,total_abstraction_km3!CG187-domestic_gross_demand_km3!CG187-industry_water_withdrawal_km3!CG187)</f>
        <v>0</v>
      </c>
      <c r="CH187" s="18">
        <f>MAX(0,total_abstraction_km3!CH187-domestic_gross_demand_km3!CH187-industry_water_withdrawal_km3!CH187)</f>
        <v>0</v>
      </c>
      <c r="CI187" s="18">
        <f>MAX(0,total_abstraction_km3!CI187-domestic_gross_demand_km3!CI187-industry_water_withdrawal_km3!CI187)</f>
        <v>0</v>
      </c>
      <c r="CJ187" s="18">
        <f>MAX(0,total_abstraction_km3!CJ187-domestic_gross_demand_km3!CJ187-industry_water_withdrawal_km3!CJ187)</f>
        <v>0</v>
      </c>
      <c r="CK187" s="18">
        <f>MAX(0,total_abstraction_km3!CK187-domestic_gross_demand_km3!CK187-industry_water_withdrawal_km3!CK187)</f>
        <v>0</v>
      </c>
      <c r="CL187" s="18">
        <f>MAX(0,total_abstraction_km3!CL187-domestic_gross_demand_km3!CL187-industry_water_withdrawal_km3!CL187)</f>
        <v>0</v>
      </c>
      <c r="CM187" s="18">
        <f>MAX(0,total_abstraction_km3!CM187-domestic_gross_demand_km3!CM187-industry_water_withdrawal_km3!CM187)</f>
        <v>0</v>
      </c>
      <c r="CN187" s="18">
        <f>MAX(0,total_abstraction_km3!CN187-domestic_gross_demand_km3!CN187-industry_water_withdrawal_km3!CN187)</f>
        <v>0</v>
      </c>
      <c r="CO187" s="18">
        <f>MAX(0,total_abstraction_km3!CO187-domestic_gross_demand_km3!CO187-industry_water_withdrawal_km3!CO187)</f>
        <v>0</v>
      </c>
      <c r="CP187" s="18">
        <f>MAX(0,total_abstraction_km3!CP187-domestic_gross_demand_km3!CP187-industry_water_withdrawal_km3!CP187)</f>
        <v>0</v>
      </c>
      <c r="CQ187" s="18">
        <f>MAX(0,total_abstraction_km3!CQ187-domestic_gross_demand_km3!CQ187-industry_water_withdrawal_km3!CQ187)</f>
        <v>0</v>
      </c>
      <c r="CR187" s="18">
        <f>MAX(0,total_abstraction_km3!CR187-domestic_gross_demand_km3!CR187-industry_water_withdrawal_km3!CR187)</f>
        <v>0</v>
      </c>
      <c r="CS187" s="18">
        <f>MAX(0,total_abstraction_km3!CS187-domestic_gross_demand_km3!CS187-industry_water_withdrawal_km3!CS187)</f>
        <v>0</v>
      </c>
      <c r="CT187" s="18">
        <f>MAX(0,total_abstraction_km3!CT187-domestic_gross_demand_km3!CT187-industry_water_withdrawal_km3!CT187)</f>
        <v>0</v>
      </c>
    </row>
    <row r="188" spans="1:98" x14ac:dyDescent="0.25">
      <c r="A188" s="18">
        <v>43</v>
      </c>
      <c r="B188" s="18" t="s">
        <v>2097</v>
      </c>
      <c r="C188" s="18" t="s">
        <v>465</v>
      </c>
      <c r="D188" s="18" t="s">
        <v>426</v>
      </c>
      <c r="E188" s="18" t="s">
        <v>78</v>
      </c>
      <c r="F188" s="18">
        <f>MAX(0,total_abstraction_km3!F188-domestic_gross_demand_km3!F188-industry_water_withdrawal_km3!F188)</f>
        <v>8.118510000000001E-2</v>
      </c>
      <c r="G188" s="18">
        <f>MAX(0,total_abstraction_km3!G188-domestic_gross_demand_km3!G188-industry_water_withdrawal_km3!G188)</f>
        <v>8.1006099999999998E-2</v>
      </c>
      <c r="H188" s="18">
        <f>MAX(0,total_abstraction_km3!H188-domestic_gross_demand_km3!H188-industry_water_withdrawal_km3!H188)</f>
        <v>7.4457500000000024E-2</v>
      </c>
      <c r="I188" s="18">
        <f>MAX(0,total_abstraction_km3!I188-domestic_gross_demand_km3!I188-industry_water_withdrawal_km3!I188)</f>
        <v>7.8115099999999979E-2</v>
      </c>
      <c r="J188" s="18">
        <f>MAX(0,total_abstraction_km3!J188-domestic_gross_demand_km3!J188-industry_water_withdrawal_km3!J188)</f>
        <v>7.9290299999999994E-2</v>
      </c>
      <c r="K188" s="18">
        <f>MAX(0,total_abstraction_km3!K188-domestic_gross_demand_km3!K188-industry_water_withdrawal_km3!K188)</f>
        <v>8.0843800000000021E-2</v>
      </c>
      <c r="L188" s="18">
        <f>MAX(0,total_abstraction_km3!L188-domestic_gross_demand_km3!L188-industry_water_withdrawal_km3!L188)</f>
        <v>8.2068699999999994E-2</v>
      </c>
      <c r="M188" s="18">
        <f>MAX(0,total_abstraction_km3!M188-domestic_gross_demand_km3!M188-industry_water_withdrawal_km3!M188)</f>
        <v>8.5287799999999997E-2</v>
      </c>
      <c r="N188" s="18">
        <f>MAX(0,total_abstraction_km3!N188-domestic_gross_demand_km3!N188-industry_water_withdrawal_km3!N188)</f>
        <v>7.8300400000000006E-2</v>
      </c>
      <c r="O188" s="18">
        <f>MAX(0,total_abstraction_km3!O188-domestic_gross_demand_km3!O188-industry_water_withdrawal_km3!O188)</f>
        <v>7.3379000000000014E-2</v>
      </c>
      <c r="P188" s="18">
        <f>MAX(0,total_abstraction_km3!P188-domestic_gross_demand_km3!P188-industry_water_withdrawal_km3!P188)</f>
        <v>7.3781199999999991E-2</v>
      </c>
      <c r="Q188" s="18">
        <f>MAX(0,total_abstraction_km3!Q188-domestic_gross_demand_km3!Q188-industry_water_withdrawal_km3!Q188)</f>
        <v>6.9551099999999977E-2</v>
      </c>
      <c r="R188" s="18">
        <f>MAX(0,total_abstraction_km3!R188-domestic_gross_demand_km3!R188-industry_water_withdrawal_km3!R188)</f>
        <v>7.345050000000003E-2</v>
      </c>
      <c r="S188" s="18">
        <f>MAX(0,total_abstraction_km3!S188-domestic_gross_demand_km3!S188-industry_water_withdrawal_km3!S188)</f>
        <v>7.5431299999999993E-2</v>
      </c>
      <c r="T188" s="18">
        <f>MAX(0,total_abstraction_km3!T188-domestic_gross_demand_km3!T188-industry_water_withdrawal_km3!T188)</f>
        <v>8.1911499999999998E-2</v>
      </c>
      <c r="U188" s="18">
        <f>MAX(0,total_abstraction_km3!U188-domestic_gross_demand_km3!U188-industry_water_withdrawal_km3!U188)</f>
        <v>7.3918000000000011E-2</v>
      </c>
      <c r="V188" s="18">
        <f>MAX(0,total_abstraction_km3!V188-domestic_gross_demand_km3!V188-industry_water_withdrawal_km3!V188)</f>
        <v>0.10005700000000002</v>
      </c>
      <c r="W188" s="18">
        <f>MAX(0,total_abstraction_km3!W188-domestic_gross_demand_km3!W188-industry_water_withdrawal_km3!W188)</f>
        <v>0.10305699999999997</v>
      </c>
      <c r="X188" s="18">
        <f>MAX(0,total_abstraction_km3!X188-domestic_gross_demand_km3!X188-industry_water_withdrawal_km3!X188)</f>
        <v>0.13429800000000003</v>
      </c>
      <c r="Y188" s="18">
        <f>MAX(0,total_abstraction_km3!Y188-domestic_gross_demand_km3!Y188-industry_water_withdrawal_km3!Y188)</f>
        <v>0.13051400000000002</v>
      </c>
      <c r="Z188" s="18">
        <f>MAX(0,total_abstraction_km3!Z188-domestic_gross_demand_km3!Z188-industry_water_withdrawal_km3!Z188)</f>
        <v>0.15618999999999997</v>
      </c>
      <c r="AA188" s="18">
        <f>MAX(0,total_abstraction_km3!AA188-domestic_gross_demand_km3!AA188-industry_water_withdrawal_km3!AA188)</f>
        <v>0.16528399999999996</v>
      </c>
      <c r="AB188" s="18">
        <f>MAX(0,total_abstraction_km3!AB188-domestic_gross_demand_km3!AB188-industry_water_withdrawal_km3!AB188)</f>
        <v>0.18183700000000003</v>
      </c>
      <c r="AC188" s="18">
        <f>MAX(0,total_abstraction_km3!AC188-domestic_gross_demand_km3!AC188-industry_water_withdrawal_km3!AC188)</f>
        <v>0.19914399999999993</v>
      </c>
      <c r="AD188" s="18">
        <f>MAX(0,total_abstraction_km3!AD188-domestic_gross_demand_km3!AD188-industry_water_withdrawal_km3!AD188)</f>
        <v>0.24392699999999995</v>
      </c>
      <c r="AE188" s="18">
        <f>MAX(0,total_abstraction_km3!AE188-domestic_gross_demand_km3!AE188-industry_water_withdrawal_km3!AE188)</f>
        <v>0.22520199999999999</v>
      </c>
      <c r="AF188" s="18">
        <f>MAX(0,total_abstraction_km3!AF188-domestic_gross_demand_km3!AF188-industry_water_withdrawal_km3!AF188)</f>
        <v>0.20982200000000006</v>
      </c>
      <c r="AG188" s="18">
        <f>MAX(0,total_abstraction_km3!AG188-domestic_gross_demand_km3!AG188-industry_water_withdrawal_km3!AG188)</f>
        <v>0.23877099999999996</v>
      </c>
      <c r="AH188" s="18">
        <f>MAX(0,total_abstraction_km3!AH188-domestic_gross_demand_km3!AH188-industry_water_withdrawal_km3!AH188)</f>
        <v>0.24723100000000003</v>
      </c>
      <c r="AI188" s="18">
        <f>MAX(0,total_abstraction_km3!AI188-domestic_gross_demand_km3!AI188-industry_water_withdrawal_km3!AI188)</f>
        <v>0.26195499999999999</v>
      </c>
      <c r="AJ188" s="18">
        <f>MAX(0,total_abstraction_km3!AJ188-domestic_gross_demand_km3!AJ188-industry_water_withdrawal_km3!AJ188)</f>
        <v>0.21457399999999996</v>
      </c>
      <c r="AK188" s="18">
        <f>MAX(0,total_abstraction_km3!AK188-domestic_gross_demand_km3!AK188-industry_water_withdrawal_km3!AK188)</f>
        <v>0.23699800000000001</v>
      </c>
      <c r="AL188" s="18">
        <f>MAX(0,total_abstraction_km3!AL188-domestic_gross_demand_km3!AL188-industry_water_withdrawal_km3!AL188)</f>
        <v>0.24188899999999999</v>
      </c>
      <c r="AM188" s="18">
        <f>MAX(0,total_abstraction_km3!AM188-domestic_gross_demand_km3!AM188-industry_water_withdrawal_km3!AM188)</f>
        <v>0.25329699999999999</v>
      </c>
      <c r="AN188" s="18">
        <f>MAX(0,total_abstraction_km3!AN188-domestic_gross_demand_km3!AN188-industry_water_withdrawal_km3!AN188)</f>
        <v>0.26847700000000002</v>
      </c>
      <c r="AO188" s="18">
        <f>MAX(0,total_abstraction_km3!AO188-domestic_gross_demand_km3!AO188-industry_water_withdrawal_km3!AO188)</f>
        <v>0.25157999999999991</v>
      </c>
      <c r="AP188" s="18">
        <f>MAX(0,total_abstraction_km3!AP188-domestic_gross_demand_km3!AP188-industry_water_withdrawal_km3!AP188)</f>
        <v>0.25175800000000004</v>
      </c>
      <c r="AQ188" s="18">
        <f>MAX(0,total_abstraction_km3!AQ188-domestic_gross_demand_km3!AQ188-industry_water_withdrawal_km3!AQ188)</f>
        <v>0.24939400000000003</v>
      </c>
      <c r="AR188" s="18">
        <f>MAX(0,total_abstraction_km3!AR188-domestic_gross_demand_km3!AR188-industry_water_withdrawal_km3!AR188)</f>
        <v>0.25597799999999993</v>
      </c>
      <c r="AS188" s="18">
        <f>MAX(0,total_abstraction_km3!AS188-domestic_gross_demand_km3!AS188-industry_water_withdrawal_km3!AS188)</f>
        <v>0.2944</v>
      </c>
      <c r="AT188" s="18">
        <f>MAX(0,total_abstraction_km3!AT188-domestic_gross_demand_km3!AT188-industry_water_withdrawal_km3!AT188)</f>
        <v>0.34102899999999992</v>
      </c>
      <c r="AU188" s="18">
        <f>MAX(0,total_abstraction_km3!AU188-domestic_gross_demand_km3!AU188-industry_water_withdrawal_km3!AU188)</f>
        <v>0.284721</v>
      </c>
      <c r="AV188" s="18">
        <f>MAX(0,total_abstraction_km3!AV188-domestic_gross_demand_km3!AV188-industry_water_withdrawal_km3!AV188)</f>
        <v>0.32146399999999992</v>
      </c>
      <c r="AW188" s="18">
        <f>MAX(0,total_abstraction_km3!AW188-domestic_gross_demand_km3!AW188-industry_water_withdrawal_km3!AW188)</f>
        <v>0.32940700000000001</v>
      </c>
      <c r="AX188" s="18">
        <f>MAX(0,total_abstraction_km3!AX188-domestic_gross_demand_km3!AX188-industry_water_withdrawal_km3!AX188)</f>
        <v>0.32971400000000006</v>
      </c>
      <c r="AY188" s="18">
        <f>MAX(0,total_abstraction_km3!AY188-domestic_gross_demand_km3!AY188-industry_water_withdrawal_km3!AY188)</f>
        <v>0.29871700000000001</v>
      </c>
      <c r="AZ188" s="18">
        <f>MAX(0,total_abstraction_km3!AZ188-domestic_gross_demand_km3!AZ188-industry_water_withdrawal_km3!AZ188)</f>
        <v>0.34745300000000012</v>
      </c>
      <c r="BA188" s="18">
        <f>MAX(0,total_abstraction_km3!BA188-domestic_gross_demand_km3!BA188-industry_water_withdrawal_km3!BA188)</f>
        <v>0.30690800000000007</v>
      </c>
      <c r="BB188" s="18">
        <f>MAX(0,total_abstraction_km3!BB188-domestic_gross_demand_km3!BB188-industry_water_withdrawal_km3!BB188)</f>
        <v>0.28863400000000006</v>
      </c>
      <c r="BC188" s="18">
        <f>MAX(0,total_abstraction_km3!BC188-domestic_gross_demand_km3!BC188-industry_water_withdrawal_km3!BC188)</f>
        <v>0.279497</v>
      </c>
      <c r="BD188" s="18">
        <f>MAX(0,total_abstraction_km3!BD188-domestic_gross_demand_km3!BD188-industry_water_withdrawal_km3!BD188)</f>
        <v>0.27836900000000003</v>
      </c>
      <c r="BE188" s="18">
        <f>MAX(0,total_abstraction_km3!BE188-domestic_gross_demand_km3!BE188-industry_water_withdrawal_km3!BE188)</f>
        <v>0.33644700000000005</v>
      </c>
      <c r="BF188" s="18">
        <f>MAX(0,total_abstraction_km3!BF188-domestic_gross_demand_km3!BF188-industry_water_withdrawal_km3!BF188)</f>
        <v>0.29088100000000006</v>
      </c>
      <c r="BG188" s="18">
        <f>MAX(0,total_abstraction_km3!BG188-domestic_gross_demand_km3!BG188-industry_water_withdrawal_km3!BG188)</f>
        <v>0.31215099999999996</v>
      </c>
      <c r="BH188" s="18">
        <f>MAX(0,total_abstraction_km3!BH188-domestic_gross_demand_km3!BH188-industry_water_withdrawal_km3!BH188)</f>
        <v>0.32031999999999994</v>
      </c>
      <c r="BI188" s="18">
        <f>MAX(0,total_abstraction_km3!BI188-domestic_gross_demand_km3!BI188-industry_water_withdrawal_km3!BI188)</f>
        <v>0.30904100000000001</v>
      </c>
      <c r="BJ188" s="18">
        <f>MAX(0,total_abstraction_km3!BJ188-domestic_gross_demand_km3!BJ188-industry_water_withdrawal_km3!BJ188)</f>
        <v>0.31422099999999997</v>
      </c>
      <c r="BK188" s="18">
        <f>MAX(0,total_abstraction_km3!BK188-domestic_gross_demand_km3!BK188-industry_water_withdrawal_km3!BK188)</f>
        <v>0.31102099999999988</v>
      </c>
      <c r="BL188" s="18">
        <f>MAX(0,total_abstraction_km3!BL188-domestic_gross_demand_km3!BL188-industry_water_withdrawal_km3!BL188)</f>
        <v>0.20616562758620705</v>
      </c>
      <c r="BM188" s="18">
        <f>MAX(0,total_abstraction_km3!BM188-domestic_gross_demand_km3!BM188-industry_water_withdrawal_km3!BM188)</f>
        <v>8.9720531262489994E-2</v>
      </c>
      <c r="BN188" s="18">
        <f>MAX(0,total_abstraction_km3!BN188-domestic_gross_demand_km3!BN188-industry_water_withdrawal_km3!BN188)</f>
        <v>0</v>
      </c>
      <c r="BO188" s="18">
        <f>MAX(0,total_abstraction_km3!BO188-domestic_gross_demand_km3!BO188-industry_water_withdrawal_km3!BO188)</f>
        <v>0</v>
      </c>
      <c r="BP188" s="18">
        <f>MAX(0,total_abstraction_km3!BP188-domestic_gross_demand_km3!BP188-industry_water_withdrawal_km3!BP188)</f>
        <v>0</v>
      </c>
      <c r="BQ188" s="18">
        <f>MAX(0,total_abstraction_km3!BQ188-domestic_gross_demand_km3!BQ188-industry_water_withdrawal_km3!BQ188)</f>
        <v>0</v>
      </c>
      <c r="BR188" s="18">
        <f>MAX(0,total_abstraction_km3!BR188-domestic_gross_demand_km3!BR188-industry_water_withdrawal_km3!BR188)</f>
        <v>0</v>
      </c>
      <c r="BS188" s="18">
        <f>MAX(0,total_abstraction_km3!BS188-domestic_gross_demand_km3!BS188-industry_water_withdrawal_km3!BS188)</f>
        <v>0</v>
      </c>
      <c r="BT188" s="18">
        <f>MAX(0,total_abstraction_km3!BT188-domestic_gross_demand_km3!BT188-industry_water_withdrawal_km3!BT188)</f>
        <v>5.431855129348748E-3</v>
      </c>
      <c r="BU188" s="18">
        <f>MAX(0,total_abstraction_km3!BU188-domestic_gross_demand_km3!BU188-industry_water_withdrawal_km3!BU188)</f>
        <v>0</v>
      </c>
      <c r="BV188" s="18">
        <f>MAX(0,total_abstraction_km3!BV188-domestic_gross_demand_km3!BV188-industry_water_withdrawal_km3!BV188)</f>
        <v>0</v>
      </c>
      <c r="BW188" s="18">
        <f>MAX(0,total_abstraction_km3!BW188-domestic_gross_demand_km3!BW188-industry_water_withdrawal_km3!BW188)</f>
        <v>7.8810820000000018E-2</v>
      </c>
      <c r="BX188" s="18">
        <f>MAX(0,total_abstraction_km3!BX188-domestic_gross_demand_km3!BX188-industry_water_withdrawal_km3!BX188)</f>
        <v>4.2455117360344998E-4</v>
      </c>
      <c r="BY188" s="18">
        <f>MAX(0,total_abstraction_km3!BY188-domestic_gross_demand_km3!BY188-industry_water_withdrawal_km3!BY188)</f>
        <v>7.9975939999999995E-2</v>
      </c>
      <c r="BZ188" s="18">
        <f>MAX(0,total_abstraction_km3!BZ188-domestic_gross_demand_km3!BZ188-industry_water_withdrawal_km3!BZ188)</f>
        <v>0</v>
      </c>
      <c r="CA188" s="18">
        <f>MAX(0,total_abstraction_km3!CA188-domestic_gross_demand_km3!CA188-industry_water_withdrawal_km3!CA188)</f>
        <v>7.4825119999999995E-2</v>
      </c>
      <c r="CB188" s="18">
        <f>MAX(0,total_abstraction_km3!CB188-domestic_gross_demand_km3!CB188-industry_water_withdrawal_km3!CB188)</f>
        <v>3.8387133200663299E-3</v>
      </c>
      <c r="CC188" s="18">
        <f>MAX(0,total_abstraction_km3!CC188-domestic_gross_demand_km3!CC188-industry_water_withdrawal_km3!CC188)</f>
        <v>0.10836879999999999</v>
      </c>
      <c r="CD188" s="18">
        <f>MAX(0,total_abstraction_km3!CD188-domestic_gross_demand_km3!CD188-industry_water_withdrawal_km3!CD188)</f>
        <v>2.3313523657737652E-2</v>
      </c>
      <c r="CE188" s="18">
        <f>MAX(0,total_abstraction_km3!CE188-domestic_gross_demand_km3!CE188-industry_water_withdrawal_km3!CE188)</f>
        <v>0.18927640000000001</v>
      </c>
      <c r="CF188" s="18">
        <f>MAX(0,total_abstraction_km3!CF188-domestic_gross_demand_km3!CF188-industry_water_withdrawal_km3!CF188)</f>
        <v>5.1924407690588006E-3</v>
      </c>
      <c r="CG188" s="18">
        <f>MAX(0,total_abstraction_km3!CG188-domestic_gross_demand_km3!CG188-industry_water_withdrawal_km3!CG188)</f>
        <v>0.23659620000000003</v>
      </c>
      <c r="CH188" s="18">
        <f>MAX(0,total_abstraction_km3!CH188-domestic_gross_demand_km3!CH188-industry_water_withdrawal_km3!CH188)</f>
        <v>1.8104064282226759E-2</v>
      </c>
      <c r="CI188" s="18">
        <f>MAX(0,total_abstraction_km3!CI188-domestic_gross_demand_km3!CI188-industry_water_withdrawal_km3!CI188)</f>
        <v>0.24304700000000001</v>
      </c>
      <c r="CJ188" s="18">
        <f>MAX(0,total_abstraction_km3!CJ188-domestic_gross_demand_km3!CJ188-industry_water_withdrawal_km3!CJ188)</f>
        <v>1.9510515784214918E-2</v>
      </c>
      <c r="CK188" s="18">
        <f>MAX(0,total_abstraction_km3!CK188-domestic_gross_demand_km3!CK188-industry_water_withdrawal_km3!CK188)</f>
        <v>0.26062199999999991</v>
      </c>
      <c r="CL188" s="18">
        <f>MAX(0,total_abstraction_km3!CL188-domestic_gross_demand_km3!CL188-industry_water_withdrawal_km3!CL188)</f>
        <v>1.498006209603535E-2</v>
      </c>
      <c r="CM188" s="18">
        <f>MAX(0,total_abstraction_km3!CM188-domestic_gross_demand_km3!CM188-industry_water_withdrawal_km3!CM188)</f>
        <v>0.32126699999999997</v>
      </c>
      <c r="CN188" s="18">
        <f>MAX(0,total_abstraction_km3!CN188-domestic_gross_demand_km3!CN188-industry_water_withdrawal_km3!CN188)</f>
        <v>6.9291993223826714E-3</v>
      </c>
      <c r="CO188" s="18">
        <f>MAX(0,total_abstraction_km3!CO188-domestic_gross_demand_km3!CO188-industry_water_withdrawal_km3!CO188)</f>
        <v>0.3042417999999999</v>
      </c>
      <c r="CP188" s="18">
        <f>MAX(0,total_abstraction_km3!CP188-domestic_gross_demand_km3!CP188-industry_water_withdrawal_km3!CP188)</f>
        <v>0</v>
      </c>
      <c r="CQ188" s="18">
        <f>MAX(0,total_abstraction_km3!CQ188-domestic_gross_demand_km3!CQ188-industry_water_withdrawal_km3!CQ188)</f>
        <v>0.30763359999999995</v>
      </c>
      <c r="CR188" s="18">
        <f>MAX(0,total_abstraction_km3!CR188-domestic_gross_demand_km3!CR188-industry_water_withdrawal_km3!CR188)</f>
        <v>7.6957401196149841E-3</v>
      </c>
      <c r="CS188" s="18">
        <f>MAX(0,total_abstraction_km3!CS188-domestic_gross_demand_km3!CS188-industry_water_withdrawal_km3!CS188)</f>
        <v>0.31142766666666988</v>
      </c>
      <c r="CT188" s="18">
        <f>MAX(0,total_abstraction_km3!CT188-domestic_gross_demand_km3!CT188-industry_water_withdrawal_km3!CT188)</f>
        <v>2.6138349858652698E-3</v>
      </c>
    </row>
    <row r="189" spans="1:98" x14ac:dyDescent="0.25">
      <c r="A189" s="18">
        <v>44</v>
      </c>
      <c r="B189" s="18" t="s">
        <v>2098</v>
      </c>
      <c r="C189" s="18" t="s">
        <v>466</v>
      </c>
      <c r="D189" s="18" t="s">
        <v>412</v>
      </c>
      <c r="E189" s="18" t="s">
        <v>80</v>
      </c>
      <c r="F189" s="18">
        <f>MAX(0,total_abstraction_km3!F189-domestic_gross_demand_km3!F189-industry_water_withdrawal_km3!F189)</f>
        <v>9.4156999999999713E-3</v>
      </c>
      <c r="G189" s="18">
        <f>MAX(0,total_abstraction_km3!G189-domestic_gross_demand_km3!G189-industry_water_withdrawal_km3!G189)</f>
        <v>0.15123099999999995</v>
      </c>
      <c r="H189" s="18">
        <f>MAX(0,total_abstraction_km3!H189-domestic_gross_demand_km3!H189-industry_water_withdrawal_km3!H189)</f>
        <v>6.6247300000000009E-2</v>
      </c>
      <c r="I189" s="18">
        <f>MAX(0,total_abstraction_km3!I189-domestic_gross_demand_km3!I189-industry_water_withdrawal_km3!I189)</f>
        <v>0.13605929999999999</v>
      </c>
      <c r="J189" s="18">
        <f>MAX(0,total_abstraction_km3!J189-domestic_gross_demand_km3!J189-industry_water_withdrawal_km3!J189)</f>
        <v>0.24654300000000001</v>
      </c>
      <c r="K189" s="18">
        <f>MAX(0,total_abstraction_km3!K189-domestic_gross_demand_km3!K189-industry_water_withdrawal_km3!K189)</f>
        <v>0.18323809999999996</v>
      </c>
      <c r="L189" s="18">
        <f>MAX(0,total_abstraction_km3!L189-domestic_gross_demand_km3!L189-industry_water_withdrawal_km3!L189)</f>
        <v>0.13586160000000008</v>
      </c>
      <c r="M189" s="18">
        <f>MAX(0,total_abstraction_km3!M189-domestic_gross_demand_km3!M189-industry_water_withdrawal_km3!M189)</f>
        <v>0.30483539999999998</v>
      </c>
      <c r="N189" s="18">
        <f>MAX(0,total_abstraction_km3!N189-domestic_gross_demand_km3!N189-industry_water_withdrawal_km3!N189)</f>
        <v>3.9861900000000061E-2</v>
      </c>
      <c r="O189" s="18">
        <f>MAX(0,total_abstraction_km3!O189-domestic_gross_demand_km3!O189-industry_water_withdrawal_km3!O189)</f>
        <v>0.26595300000000011</v>
      </c>
      <c r="P189" s="18">
        <f>MAX(0,total_abstraction_km3!P189-domestic_gross_demand_km3!P189-industry_water_withdrawal_km3!P189)</f>
        <v>0.3009693</v>
      </c>
      <c r="Q189" s="18">
        <f>MAX(0,total_abstraction_km3!Q189-domestic_gross_demand_km3!Q189-industry_water_withdrawal_km3!Q189)</f>
        <v>0.14309419999999995</v>
      </c>
      <c r="R189" s="18">
        <f>MAX(0,total_abstraction_km3!R189-domestic_gross_demand_km3!R189-industry_water_withdrawal_km3!R189)</f>
        <v>0.36843370000000009</v>
      </c>
      <c r="S189" s="18">
        <f>MAX(0,total_abstraction_km3!S189-domestic_gross_demand_km3!S189-industry_water_withdrawal_km3!S189)</f>
        <v>0.39815500000000004</v>
      </c>
      <c r="T189" s="18">
        <f>MAX(0,total_abstraction_km3!T189-domestic_gross_demand_km3!T189-industry_water_withdrawal_km3!T189)</f>
        <v>1.0594000000000145E-2</v>
      </c>
      <c r="U189" s="18">
        <f>MAX(0,total_abstraction_km3!U189-domestic_gross_demand_km3!U189-industry_water_withdrawal_km3!U189)</f>
        <v>0.15071000000000001</v>
      </c>
      <c r="V189" s="18">
        <f>MAX(0,total_abstraction_km3!V189-domestic_gross_demand_km3!V189-industry_water_withdrawal_km3!V189)</f>
        <v>0.41023599999999999</v>
      </c>
      <c r="W189" s="18">
        <f>MAX(0,total_abstraction_km3!W189-domestic_gross_demand_km3!W189-industry_water_withdrawal_km3!W189)</f>
        <v>0.50481599999999993</v>
      </c>
      <c r="X189" s="18">
        <f>MAX(0,total_abstraction_km3!X189-domestic_gross_demand_km3!X189-industry_water_withdrawal_km3!X189)</f>
        <v>0.30753100000000011</v>
      </c>
      <c r="Y189" s="18">
        <f>MAX(0,total_abstraction_km3!Y189-domestic_gross_demand_km3!Y189-industry_water_withdrawal_km3!Y189)</f>
        <v>0.230626</v>
      </c>
      <c r="Z189" s="18">
        <f>MAX(0,total_abstraction_km3!Z189-domestic_gross_demand_km3!Z189-industry_water_withdrawal_km3!Z189)</f>
        <v>0</v>
      </c>
      <c r="AA189" s="18">
        <f>MAX(0,total_abstraction_km3!AA189-domestic_gross_demand_km3!AA189-industry_water_withdrawal_km3!AA189)</f>
        <v>0.28061300000000011</v>
      </c>
      <c r="AB189" s="18">
        <f>MAX(0,total_abstraction_km3!AB189-domestic_gross_demand_km3!AB189-industry_water_withdrawal_km3!AB189)</f>
        <v>0.26710199999999995</v>
      </c>
      <c r="AC189" s="18">
        <f>MAX(0,total_abstraction_km3!AC189-domestic_gross_demand_km3!AC189-industry_water_withdrawal_km3!AC189)</f>
        <v>0.49778300000000009</v>
      </c>
      <c r="AD189" s="18">
        <f>MAX(0,total_abstraction_km3!AD189-domestic_gross_demand_km3!AD189-industry_water_withdrawal_km3!AD189)</f>
        <v>0.68771099999999985</v>
      </c>
      <c r="AE189" s="18">
        <f>MAX(0,total_abstraction_km3!AE189-domestic_gross_demand_km3!AE189-industry_water_withdrawal_km3!AE189)</f>
        <v>0</v>
      </c>
      <c r="AF189" s="18">
        <f>MAX(0,total_abstraction_km3!AF189-domestic_gross_demand_km3!AF189-industry_water_withdrawal_km3!AF189)</f>
        <v>0.32988499999999998</v>
      </c>
      <c r="AG189" s="18">
        <f>MAX(0,total_abstraction_km3!AG189-domestic_gross_demand_km3!AG189-industry_water_withdrawal_km3!AG189)</f>
        <v>0.39814000000000016</v>
      </c>
      <c r="AH189" s="18">
        <f>MAX(0,total_abstraction_km3!AH189-domestic_gross_demand_km3!AH189-industry_water_withdrawal_km3!AH189)</f>
        <v>0.59008600000000011</v>
      </c>
      <c r="AI189" s="18">
        <f>MAX(0,total_abstraction_km3!AI189-domestic_gross_demand_km3!AI189-industry_water_withdrawal_km3!AI189)</f>
        <v>0.23348600000000014</v>
      </c>
      <c r="AJ189" s="18">
        <f>MAX(0,total_abstraction_km3!AJ189-domestic_gross_demand_km3!AJ189-industry_water_withdrawal_km3!AJ189)</f>
        <v>0.49332300000000018</v>
      </c>
      <c r="AK189" s="18">
        <f>MAX(0,total_abstraction_km3!AK189-domestic_gross_demand_km3!AK189-industry_water_withdrawal_km3!AK189)</f>
        <v>0.32228500000000004</v>
      </c>
      <c r="AL189" s="18">
        <f>MAX(0,total_abstraction_km3!AL189-domestic_gross_demand_km3!AL189-industry_water_withdrawal_km3!AL189)</f>
        <v>0.47703800000000007</v>
      </c>
      <c r="AM189" s="18">
        <f>MAX(0,total_abstraction_km3!AM189-domestic_gross_demand_km3!AM189-industry_water_withdrawal_km3!AM189)</f>
        <v>0.67462699999999987</v>
      </c>
      <c r="AN189" s="18">
        <f>MAX(0,total_abstraction_km3!AN189-domestic_gross_demand_km3!AN189-industry_water_withdrawal_km3!AN189)</f>
        <v>0.47202900000000003</v>
      </c>
      <c r="AO189" s="18">
        <f>MAX(0,total_abstraction_km3!AO189-domestic_gross_demand_km3!AO189-industry_water_withdrawal_km3!AO189)</f>
        <v>0.13218899999999995</v>
      </c>
      <c r="AP189" s="18">
        <f>MAX(0,total_abstraction_km3!AP189-domestic_gross_demand_km3!AP189-industry_water_withdrawal_km3!AP189)</f>
        <v>0.27385899999999996</v>
      </c>
      <c r="AQ189" s="18">
        <f>MAX(0,total_abstraction_km3!AQ189-domestic_gross_demand_km3!AQ189-industry_water_withdrawal_km3!AQ189)</f>
        <v>0.45386500000000007</v>
      </c>
      <c r="AR189" s="18">
        <f>MAX(0,total_abstraction_km3!AR189-domestic_gross_demand_km3!AR189-industry_water_withdrawal_km3!AR189)</f>
        <v>0.4074060000000001</v>
      </c>
      <c r="AS189" s="18">
        <f>MAX(0,total_abstraction_km3!AS189-domestic_gross_demand_km3!AS189-industry_water_withdrawal_km3!AS189)</f>
        <v>0.64654</v>
      </c>
      <c r="AT189" s="18">
        <f>MAX(0,total_abstraction_km3!AT189-domestic_gross_demand_km3!AT189-industry_water_withdrawal_km3!AT189)</f>
        <v>0.39780900000000008</v>
      </c>
      <c r="AU189" s="18">
        <f>MAX(0,total_abstraction_km3!AU189-domestic_gross_demand_km3!AU189-industry_water_withdrawal_km3!AU189)</f>
        <v>0.65952899999999992</v>
      </c>
      <c r="AV189" s="18">
        <f>MAX(0,total_abstraction_km3!AV189-domestic_gross_demand_km3!AV189-industry_water_withdrawal_km3!AV189)</f>
        <v>0.84977699999999978</v>
      </c>
      <c r="AW189" s="18">
        <f>MAX(0,total_abstraction_km3!AW189-domestic_gross_demand_km3!AW189-industry_water_withdrawal_km3!AW189)</f>
        <v>0.58909699999999976</v>
      </c>
      <c r="AX189" s="18">
        <f>MAX(0,total_abstraction_km3!AX189-domestic_gross_demand_km3!AX189-industry_water_withdrawal_km3!AX189)</f>
        <v>0.94488899999999987</v>
      </c>
      <c r="AY189" s="18">
        <f>MAX(0,total_abstraction_km3!AY189-domestic_gross_demand_km3!AY189-industry_water_withdrawal_km3!AY189)</f>
        <v>0.51185800000000015</v>
      </c>
      <c r="AZ189" s="18">
        <f>MAX(0,total_abstraction_km3!AZ189-domestic_gross_demand_km3!AZ189-industry_water_withdrawal_km3!AZ189)</f>
        <v>1.1812669999999998</v>
      </c>
      <c r="BA189" s="18">
        <f>MAX(0,total_abstraction_km3!BA189-domestic_gross_demand_km3!BA189-industry_water_withdrawal_km3!BA189)</f>
        <v>0.55828599999999995</v>
      </c>
      <c r="BB189" s="18">
        <f>MAX(0,total_abstraction_km3!BB189-domestic_gross_demand_km3!BB189-industry_water_withdrawal_km3!BB189)</f>
        <v>0.9201499999999998</v>
      </c>
      <c r="BC189" s="18">
        <f>MAX(0,total_abstraction_km3!BC189-domestic_gross_demand_km3!BC189-industry_water_withdrawal_km3!BC189)</f>
        <v>0.46205399999999996</v>
      </c>
      <c r="BD189" s="18">
        <f>MAX(0,total_abstraction_km3!BD189-domestic_gross_demand_km3!BD189-industry_water_withdrawal_km3!BD189)</f>
        <v>0.72273499999999991</v>
      </c>
      <c r="BE189" s="18">
        <f>MAX(0,total_abstraction_km3!BE189-domestic_gross_demand_km3!BE189-industry_water_withdrawal_km3!BE189)</f>
        <v>1.1571800000000001</v>
      </c>
      <c r="BF189" s="18">
        <f>MAX(0,total_abstraction_km3!BF189-domestic_gross_demand_km3!BF189-industry_water_withdrawal_km3!BF189)</f>
        <v>0.20684600000000022</v>
      </c>
      <c r="BG189" s="18">
        <f>MAX(0,total_abstraction_km3!BG189-domestic_gross_demand_km3!BG189-industry_water_withdrawal_km3!BG189)</f>
        <v>1.0327100000000002</v>
      </c>
      <c r="BH189" s="18">
        <f>MAX(0,total_abstraction_km3!BH189-domestic_gross_demand_km3!BH189-industry_water_withdrawal_km3!BH189)</f>
        <v>0.67162699999999986</v>
      </c>
      <c r="BI189" s="18">
        <f>MAX(0,total_abstraction_km3!BI189-domestic_gross_demand_km3!BI189-industry_water_withdrawal_km3!BI189)</f>
        <v>0.7874850000000001</v>
      </c>
      <c r="BJ189" s="18">
        <f>MAX(0,total_abstraction_km3!BJ189-domestic_gross_demand_km3!BJ189-industry_water_withdrawal_km3!BJ189)</f>
        <v>0.31573400000000018</v>
      </c>
      <c r="BK189" s="18">
        <f>MAX(0,total_abstraction_km3!BK189-domestic_gross_demand_km3!BK189-industry_water_withdrawal_km3!BK189)</f>
        <v>0.64554999999999996</v>
      </c>
      <c r="BL189" s="18">
        <f>MAX(0,total_abstraction_km3!BL189-domestic_gross_demand_km3!BL189-industry_water_withdrawal_km3!BL189)</f>
        <v>0.42163559482758889</v>
      </c>
      <c r="BM189" s="18">
        <f>MAX(0,total_abstraction_km3!BM189-domestic_gross_demand_km3!BM189-industry_water_withdrawal_km3!BM189)</f>
        <v>0.22670519720555291</v>
      </c>
      <c r="BN189" s="18">
        <f>MAX(0,total_abstraction_km3!BN189-domestic_gross_demand_km3!BN189-industry_water_withdrawal_km3!BN189)</f>
        <v>0</v>
      </c>
      <c r="BO189" s="18">
        <f>MAX(0,total_abstraction_km3!BO189-domestic_gross_demand_km3!BO189-industry_water_withdrawal_km3!BO189)</f>
        <v>0</v>
      </c>
      <c r="BP189" s="18">
        <f>MAX(0,total_abstraction_km3!BP189-domestic_gross_demand_km3!BP189-industry_water_withdrawal_km3!BP189)</f>
        <v>0</v>
      </c>
      <c r="BQ189" s="18">
        <f>MAX(0,total_abstraction_km3!BQ189-domestic_gross_demand_km3!BQ189-industry_water_withdrawal_km3!BQ189)</f>
        <v>0</v>
      </c>
      <c r="BR189" s="18">
        <f>MAX(0,total_abstraction_km3!BR189-domestic_gross_demand_km3!BR189-industry_water_withdrawal_km3!BR189)</f>
        <v>0</v>
      </c>
      <c r="BS189" s="18">
        <f>MAX(0,total_abstraction_km3!BS189-domestic_gross_demand_km3!BS189-industry_water_withdrawal_km3!BS189)</f>
        <v>0</v>
      </c>
      <c r="BT189" s="18">
        <f>MAX(0,total_abstraction_km3!BT189-domestic_gross_demand_km3!BT189-industry_water_withdrawal_km3!BT189)</f>
        <v>1.1872747728321267E-2</v>
      </c>
      <c r="BU189" s="18">
        <f>MAX(0,total_abstraction_km3!BU189-domestic_gross_demand_km3!BU189-industry_water_withdrawal_km3!BU189)</f>
        <v>0</v>
      </c>
      <c r="BV189" s="18">
        <f>MAX(0,total_abstraction_km3!BV189-domestic_gross_demand_km3!BV189-industry_water_withdrawal_km3!BV189)</f>
        <v>0</v>
      </c>
      <c r="BW189" s="18">
        <f>MAX(0,total_abstraction_km3!BW189-domestic_gross_demand_km3!BW189-industry_water_withdrawal_km3!BW189)</f>
        <v>0.12189926000000008</v>
      </c>
      <c r="BX189" s="18">
        <f>MAX(0,total_abstraction_km3!BX189-domestic_gross_demand_km3!BX189-industry_water_withdrawal_km3!BX189)</f>
        <v>8.670127447932291E-2</v>
      </c>
      <c r="BY189" s="18">
        <f>MAX(0,total_abstraction_km3!BY189-domestic_gross_demand_km3!BY189-industry_water_withdrawal_km3!BY189)</f>
        <v>0.18594999999999998</v>
      </c>
      <c r="BZ189" s="18">
        <f>MAX(0,total_abstraction_km3!BZ189-domestic_gross_demand_km3!BZ189-industry_water_withdrawal_km3!BZ189)</f>
        <v>7.488401403774228E-2</v>
      </c>
      <c r="CA189" s="18">
        <f>MAX(0,total_abstraction_km3!CA189-domestic_gross_demand_km3!CA189-industry_water_withdrawal_km3!CA189)</f>
        <v>0.24424923999999995</v>
      </c>
      <c r="CB189" s="18">
        <f>MAX(0,total_abstraction_km3!CB189-domestic_gross_demand_km3!CB189-industry_water_withdrawal_km3!CB189)</f>
        <v>4.6995302218725769E-2</v>
      </c>
      <c r="CC189" s="18">
        <f>MAX(0,total_abstraction_km3!CC189-domestic_gross_demand_km3!CC189-industry_water_withdrawal_km3!CC189)</f>
        <v>0.3207837999999999</v>
      </c>
      <c r="CD189" s="18">
        <f>MAX(0,total_abstraction_km3!CD189-domestic_gross_demand_km3!CD189-industry_water_withdrawal_km3!CD189)</f>
        <v>0.1023772319618096</v>
      </c>
      <c r="CE189" s="18">
        <f>MAX(0,total_abstraction_km3!CE189-domestic_gross_demand_km3!CE189-industry_water_withdrawal_km3!CE189)</f>
        <v>0.31711179999999994</v>
      </c>
      <c r="CF189" s="18">
        <f>MAX(0,total_abstraction_km3!CF189-domestic_gross_demand_km3!CF189-industry_water_withdrawal_km3!CF189)</f>
        <v>0.3118705280658613</v>
      </c>
      <c r="CG189" s="18">
        <f>MAX(0,total_abstraction_km3!CG189-domestic_gross_demand_km3!CG189-industry_water_withdrawal_km3!CG189)</f>
        <v>0.30743000000000009</v>
      </c>
      <c r="CH189" s="18">
        <f>MAX(0,total_abstraction_km3!CH189-domestic_gross_demand_km3!CH189-industry_water_withdrawal_km3!CH189)</f>
        <v>0.2054199800640151</v>
      </c>
      <c r="CI189" s="18">
        <f>MAX(0,total_abstraction_km3!CI189-domestic_gross_demand_km3!CI189-industry_water_withdrawal_km3!CI189)</f>
        <v>0.48786039999999986</v>
      </c>
      <c r="CJ189" s="18">
        <f>MAX(0,total_abstraction_km3!CJ189-domestic_gross_demand_km3!CJ189-industry_water_withdrawal_km3!CJ189)</f>
        <v>6.8811387046485609E-2</v>
      </c>
      <c r="CK189" s="18">
        <f>MAX(0,total_abstraction_km3!CK189-domestic_gross_demand_km3!CK189-industry_water_withdrawal_km3!CK189)</f>
        <v>0.38277180000000005</v>
      </c>
      <c r="CL189" s="18">
        <f>MAX(0,total_abstraction_km3!CL189-domestic_gross_demand_km3!CL189-industry_water_withdrawal_km3!CL189)</f>
        <v>0.1710452331190713</v>
      </c>
      <c r="CM189" s="18">
        <f>MAX(0,total_abstraction_km3!CM189-domestic_gross_demand_km3!CM189-industry_water_withdrawal_km3!CM189)</f>
        <v>0.68822019999999995</v>
      </c>
      <c r="CN189" s="18">
        <f>MAX(0,total_abstraction_km3!CN189-domestic_gross_demand_km3!CN189-industry_water_withdrawal_km3!CN189)</f>
        <v>0.20719925716805632</v>
      </c>
      <c r="CO189" s="18">
        <f>MAX(0,total_abstraction_km3!CO189-domestic_gross_demand_km3!CO189-industry_water_withdrawal_km3!CO189)</f>
        <v>0.72672300000000023</v>
      </c>
      <c r="CP189" s="18">
        <f>MAX(0,total_abstraction_km3!CP189-domestic_gross_demand_km3!CP189-industry_water_withdrawal_km3!CP189)</f>
        <v>0.18710132290922107</v>
      </c>
      <c r="CQ189" s="18">
        <f>MAX(0,total_abstraction_km3!CQ189-domestic_gross_demand_km3!CQ189-industry_water_withdrawal_km3!CQ189)</f>
        <v>0.75821959999999988</v>
      </c>
      <c r="CR189" s="18">
        <f>MAX(0,total_abstraction_km3!CR189-domestic_gross_demand_km3!CR189-industry_water_withdrawal_km3!CR189)</f>
        <v>0.3651580045883156</v>
      </c>
      <c r="CS189" s="18">
        <f>MAX(0,total_abstraction_km3!CS189-domestic_gross_demand_km3!CS189-industry_water_withdrawal_km3!CS189)</f>
        <v>0.58292299999999986</v>
      </c>
      <c r="CT189" s="18">
        <f>MAX(0,total_abstraction_km3!CT189-domestic_gross_demand_km3!CT189-industry_water_withdrawal_km3!CT189)</f>
        <v>0.24182621269506197</v>
      </c>
    </row>
    <row r="190" spans="1:98" x14ac:dyDescent="0.25">
      <c r="A190" s="18">
        <v>45</v>
      </c>
      <c r="B190" s="18" t="s">
        <v>2099</v>
      </c>
      <c r="C190" s="18" t="s">
        <v>467</v>
      </c>
      <c r="D190" s="18" t="s">
        <v>412</v>
      </c>
      <c r="E190" s="18" t="s">
        <v>468</v>
      </c>
      <c r="F190" s="18">
        <f>MAX(0,total_abstraction_km3!F190-domestic_gross_demand_km3!F190-industry_water_withdrawal_km3!F190)</f>
        <v>0</v>
      </c>
      <c r="G190" s="18">
        <f>MAX(0,total_abstraction_km3!G190-domestic_gross_demand_km3!G190-industry_water_withdrawal_km3!G190)</f>
        <v>0</v>
      </c>
      <c r="H190" s="18">
        <f>MAX(0,total_abstraction_km3!H190-domestic_gross_demand_km3!H190-industry_water_withdrawal_km3!H190)</f>
        <v>0</v>
      </c>
      <c r="I190" s="18">
        <f>MAX(0,total_abstraction_km3!I190-domestic_gross_demand_km3!I190-industry_water_withdrawal_km3!I190)</f>
        <v>0</v>
      </c>
      <c r="J190" s="18">
        <f>MAX(0,total_abstraction_km3!J190-domestic_gross_demand_km3!J190-industry_water_withdrawal_km3!J190)</f>
        <v>0</v>
      </c>
      <c r="K190" s="18">
        <f>MAX(0,total_abstraction_km3!K190-domestic_gross_demand_km3!K190-industry_water_withdrawal_km3!K190)</f>
        <v>0</v>
      </c>
      <c r="L190" s="18">
        <f>MAX(0,total_abstraction_km3!L190-domestic_gross_demand_km3!L190-industry_water_withdrawal_km3!L190)</f>
        <v>0</v>
      </c>
      <c r="M190" s="18">
        <f>MAX(0,total_abstraction_km3!M190-domestic_gross_demand_km3!M190-industry_water_withdrawal_km3!M190)</f>
        <v>0</v>
      </c>
      <c r="N190" s="18">
        <f>MAX(0,total_abstraction_km3!N190-domestic_gross_demand_km3!N190-industry_water_withdrawal_km3!N190)</f>
        <v>0</v>
      </c>
      <c r="O190" s="18">
        <f>MAX(0,total_abstraction_km3!O190-domestic_gross_demand_km3!O190-industry_water_withdrawal_km3!O190)</f>
        <v>0</v>
      </c>
      <c r="P190" s="18">
        <f>MAX(0,total_abstraction_km3!P190-domestic_gross_demand_km3!P190-industry_water_withdrawal_km3!P190)</f>
        <v>0</v>
      </c>
      <c r="Q190" s="18">
        <f>MAX(0,total_abstraction_km3!Q190-domestic_gross_demand_km3!Q190-industry_water_withdrawal_km3!Q190)</f>
        <v>0</v>
      </c>
      <c r="R190" s="18">
        <f>MAX(0,total_abstraction_km3!R190-domestic_gross_demand_km3!R190-industry_water_withdrawal_km3!R190)</f>
        <v>0</v>
      </c>
      <c r="S190" s="18">
        <f>MAX(0,total_abstraction_km3!S190-domestic_gross_demand_km3!S190-industry_water_withdrawal_km3!S190)</f>
        <v>0</v>
      </c>
      <c r="T190" s="18">
        <f>MAX(0,total_abstraction_km3!T190-domestic_gross_demand_km3!T190-industry_water_withdrawal_km3!T190)</f>
        <v>0</v>
      </c>
      <c r="U190" s="18">
        <f>MAX(0,total_abstraction_km3!U190-domestic_gross_demand_km3!U190-industry_water_withdrawal_km3!U190)</f>
        <v>0</v>
      </c>
      <c r="V190" s="18">
        <f>MAX(0,total_abstraction_km3!V190-domestic_gross_demand_km3!V190-industry_water_withdrawal_km3!V190)</f>
        <v>0</v>
      </c>
      <c r="W190" s="18">
        <f>MAX(0,total_abstraction_km3!W190-domestic_gross_demand_km3!W190-industry_water_withdrawal_km3!W190)</f>
        <v>0</v>
      </c>
      <c r="X190" s="18">
        <f>MAX(0,total_abstraction_km3!X190-domestic_gross_demand_km3!X190-industry_water_withdrawal_km3!X190)</f>
        <v>0</v>
      </c>
      <c r="Y190" s="18">
        <f>MAX(0,total_abstraction_km3!Y190-domestic_gross_demand_km3!Y190-industry_water_withdrawal_km3!Y190)</f>
        <v>0</v>
      </c>
      <c r="Z190" s="18">
        <f>MAX(0,total_abstraction_km3!Z190-domestic_gross_demand_km3!Z190-industry_water_withdrawal_km3!Z190)</f>
        <v>0</v>
      </c>
      <c r="AA190" s="18">
        <f>MAX(0,total_abstraction_km3!AA190-domestic_gross_demand_km3!AA190-industry_water_withdrawal_km3!AA190)</f>
        <v>0</v>
      </c>
      <c r="AB190" s="18">
        <f>MAX(0,total_abstraction_km3!AB190-domestic_gross_demand_km3!AB190-industry_water_withdrawal_km3!AB190)</f>
        <v>0</v>
      </c>
      <c r="AC190" s="18">
        <f>MAX(0,total_abstraction_km3!AC190-domestic_gross_demand_km3!AC190-industry_water_withdrawal_km3!AC190)</f>
        <v>0</v>
      </c>
      <c r="AD190" s="18">
        <f>MAX(0,total_abstraction_km3!AD190-domestic_gross_demand_km3!AD190-industry_water_withdrawal_km3!AD190)</f>
        <v>0</v>
      </c>
      <c r="AE190" s="18">
        <f>MAX(0,total_abstraction_km3!AE190-domestic_gross_demand_km3!AE190-industry_water_withdrawal_km3!AE190)</f>
        <v>0</v>
      </c>
      <c r="AF190" s="18">
        <f>MAX(0,total_abstraction_km3!AF190-domestic_gross_demand_km3!AF190-industry_water_withdrawal_km3!AF190)</f>
        <v>0</v>
      </c>
      <c r="AG190" s="18">
        <f>MAX(0,total_abstraction_km3!AG190-domestic_gross_demand_km3!AG190-industry_water_withdrawal_km3!AG190)</f>
        <v>0</v>
      </c>
      <c r="AH190" s="18">
        <f>MAX(0,total_abstraction_km3!AH190-domestic_gross_demand_km3!AH190-industry_water_withdrawal_km3!AH190)</f>
        <v>0</v>
      </c>
      <c r="AI190" s="18">
        <f>MAX(0,total_abstraction_km3!AI190-domestic_gross_demand_km3!AI190-industry_water_withdrawal_km3!AI190)</f>
        <v>0</v>
      </c>
      <c r="AJ190" s="18">
        <f>MAX(0,total_abstraction_km3!AJ190-domestic_gross_demand_km3!AJ190-industry_water_withdrawal_km3!AJ190)</f>
        <v>0</v>
      </c>
      <c r="AK190" s="18">
        <f>MAX(0,total_abstraction_km3!AK190-domestic_gross_demand_km3!AK190-industry_water_withdrawal_km3!AK190)</f>
        <v>0</v>
      </c>
      <c r="AL190" s="18">
        <f>MAX(0,total_abstraction_km3!AL190-domestic_gross_demand_km3!AL190-industry_water_withdrawal_km3!AL190)</f>
        <v>0</v>
      </c>
      <c r="AM190" s="18">
        <f>MAX(0,total_abstraction_km3!AM190-domestic_gross_demand_km3!AM190-industry_water_withdrawal_km3!AM190)</f>
        <v>0</v>
      </c>
      <c r="AN190" s="18">
        <f>MAX(0,total_abstraction_km3!AN190-domestic_gross_demand_km3!AN190-industry_water_withdrawal_km3!AN190)</f>
        <v>0</v>
      </c>
      <c r="AO190" s="18">
        <f>MAX(0,total_abstraction_km3!AO190-domestic_gross_demand_km3!AO190-industry_water_withdrawal_km3!AO190)</f>
        <v>0</v>
      </c>
      <c r="AP190" s="18">
        <f>MAX(0,total_abstraction_km3!AP190-domestic_gross_demand_km3!AP190-industry_water_withdrawal_km3!AP190)</f>
        <v>0</v>
      </c>
      <c r="AQ190" s="18">
        <f>MAX(0,total_abstraction_km3!AQ190-domestic_gross_demand_km3!AQ190-industry_water_withdrawal_km3!AQ190)</f>
        <v>0</v>
      </c>
      <c r="AR190" s="18">
        <f>MAX(0,total_abstraction_km3!AR190-domestic_gross_demand_km3!AR190-industry_water_withdrawal_km3!AR190)</f>
        <v>0</v>
      </c>
      <c r="AS190" s="18">
        <f>MAX(0,total_abstraction_km3!AS190-domestic_gross_demand_km3!AS190-industry_water_withdrawal_km3!AS190)</f>
        <v>0</v>
      </c>
      <c r="AT190" s="18">
        <f>MAX(0,total_abstraction_km3!AT190-domestic_gross_demand_km3!AT190-industry_water_withdrawal_km3!AT190)</f>
        <v>0</v>
      </c>
      <c r="AU190" s="18">
        <f>MAX(0,total_abstraction_km3!AU190-domestic_gross_demand_km3!AU190-industry_water_withdrawal_km3!AU190)</f>
        <v>0</v>
      </c>
      <c r="AV190" s="18">
        <f>MAX(0,total_abstraction_km3!AV190-domestic_gross_demand_km3!AV190-industry_water_withdrawal_km3!AV190)</f>
        <v>0</v>
      </c>
      <c r="AW190" s="18">
        <f>MAX(0,total_abstraction_km3!AW190-domestic_gross_demand_km3!AW190-industry_water_withdrawal_km3!AW190)</f>
        <v>0</v>
      </c>
      <c r="AX190" s="18">
        <f>MAX(0,total_abstraction_km3!AX190-domestic_gross_demand_km3!AX190-industry_water_withdrawal_km3!AX190)</f>
        <v>0</v>
      </c>
      <c r="AY190" s="18">
        <f>MAX(0,total_abstraction_km3!AY190-domestic_gross_demand_km3!AY190-industry_water_withdrawal_km3!AY190)</f>
        <v>0</v>
      </c>
      <c r="AZ190" s="18">
        <f>MAX(0,total_abstraction_km3!AZ190-domestic_gross_demand_km3!AZ190-industry_water_withdrawal_km3!AZ190)</f>
        <v>0</v>
      </c>
      <c r="BA190" s="18">
        <f>MAX(0,total_abstraction_km3!BA190-domestic_gross_demand_km3!BA190-industry_water_withdrawal_km3!BA190)</f>
        <v>0</v>
      </c>
      <c r="BB190" s="18">
        <f>MAX(0,total_abstraction_km3!BB190-domestic_gross_demand_km3!BB190-industry_water_withdrawal_km3!BB190)</f>
        <v>0</v>
      </c>
      <c r="BC190" s="18">
        <f>MAX(0,total_abstraction_km3!BC190-domestic_gross_demand_km3!BC190-industry_water_withdrawal_km3!BC190)</f>
        <v>0</v>
      </c>
      <c r="BD190" s="18">
        <f>MAX(0,total_abstraction_km3!BD190-domestic_gross_demand_km3!BD190-industry_water_withdrawal_km3!BD190)</f>
        <v>0</v>
      </c>
      <c r="BE190" s="18">
        <f>MAX(0,total_abstraction_km3!BE190-domestic_gross_demand_km3!BE190-industry_water_withdrawal_km3!BE190)</f>
        <v>0</v>
      </c>
      <c r="BF190" s="18">
        <f>MAX(0,total_abstraction_km3!BF190-domestic_gross_demand_km3!BF190-industry_water_withdrawal_km3!BF190)</f>
        <v>0</v>
      </c>
      <c r="BG190" s="18">
        <f>MAX(0,total_abstraction_km3!BG190-domestic_gross_demand_km3!BG190-industry_water_withdrawal_km3!BG190)</f>
        <v>0</v>
      </c>
      <c r="BH190" s="18">
        <f>MAX(0,total_abstraction_km3!BH190-domestic_gross_demand_km3!BH190-industry_water_withdrawal_km3!BH190)</f>
        <v>0</v>
      </c>
      <c r="BI190" s="18">
        <f>MAX(0,total_abstraction_km3!BI190-domestic_gross_demand_km3!BI190-industry_water_withdrawal_km3!BI190)</f>
        <v>0</v>
      </c>
      <c r="BJ190" s="18">
        <f>MAX(0,total_abstraction_km3!BJ190-domestic_gross_demand_km3!BJ190-industry_water_withdrawal_km3!BJ190)</f>
        <v>0</v>
      </c>
      <c r="BK190" s="18">
        <f>MAX(0,total_abstraction_km3!BK190-domestic_gross_demand_km3!BK190-industry_water_withdrawal_km3!BK190)</f>
        <v>0</v>
      </c>
      <c r="BL190" s="18">
        <f>MAX(0,total_abstraction_km3!BL190-domestic_gross_demand_km3!BL190-industry_water_withdrawal_km3!BL190)</f>
        <v>0</v>
      </c>
      <c r="BM190" s="18">
        <f>MAX(0,total_abstraction_km3!BM190-domestic_gross_demand_km3!BM190-industry_water_withdrawal_km3!BM190)</f>
        <v>0</v>
      </c>
      <c r="BN190" s="18" t="e">
        <f>MAX(0,total_abstraction_km3!BN190-domestic_gross_demand_km3!BN190-industry_water_withdrawal_km3!BN190)</f>
        <v>#VALUE!</v>
      </c>
      <c r="BO190" s="18" t="e">
        <f>MAX(0,total_abstraction_km3!BO190-domestic_gross_demand_km3!BO190-industry_water_withdrawal_km3!BO190)</f>
        <v>#VALUE!</v>
      </c>
      <c r="BP190" s="18" t="e">
        <f>MAX(0,total_abstraction_km3!BP190-domestic_gross_demand_km3!BP190-industry_water_withdrawal_km3!BP190)</f>
        <v>#VALUE!</v>
      </c>
      <c r="BQ190" s="18" t="e">
        <f>MAX(0,total_abstraction_km3!BQ190-domestic_gross_demand_km3!BQ190-industry_water_withdrawal_km3!BQ190)</f>
        <v>#VALUE!</v>
      </c>
      <c r="BR190" s="18" t="e">
        <f>MAX(0,total_abstraction_km3!BR190-domestic_gross_demand_km3!BR190-industry_water_withdrawal_km3!BR190)</f>
        <v>#VALUE!</v>
      </c>
      <c r="BS190" s="18" t="e">
        <f>MAX(0,total_abstraction_km3!BS190-domestic_gross_demand_km3!BS190-industry_water_withdrawal_km3!BS190)</f>
        <v>#VALUE!</v>
      </c>
      <c r="BT190" s="18">
        <f>MAX(0,total_abstraction_km3!BT190-domestic_gross_demand_km3!BT190-industry_water_withdrawal_km3!BT190)</f>
        <v>0</v>
      </c>
      <c r="BU190" s="18" t="e">
        <f>MAX(0,total_abstraction_km3!BU190-domestic_gross_demand_km3!BU190-industry_water_withdrawal_km3!BU190)</f>
        <v>#VALUE!</v>
      </c>
      <c r="BV190" s="18" t="e">
        <f>MAX(0,total_abstraction_km3!BV190-domestic_gross_demand_km3!BV190-industry_water_withdrawal_km3!BV190)</f>
        <v>#VALUE!</v>
      </c>
      <c r="BW190" s="18">
        <f>MAX(0,total_abstraction_km3!BW190-domestic_gross_demand_km3!BW190-industry_water_withdrawal_km3!BW190)</f>
        <v>0</v>
      </c>
      <c r="BX190" s="18">
        <f>MAX(0,total_abstraction_km3!BX190-domestic_gross_demand_km3!BX190-industry_water_withdrawal_km3!BX190)</f>
        <v>0</v>
      </c>
      <c r="BY190" s="18">
        <f>MAX(0,total_abstraction_km3!BY190-domestic_gross_demand_km3!BY190-industry_water_withdrawal_km3!BY190)</f>
        <v>0</v>
      </c>
      <c r="BZ190" s="18">
        <f>MAX(0,total_abstraction_km3!BZ190-domestic_gross_demand_km3!BZ190-industry_water_withdrawal_km3!BZ190)</f>
        <v>0</v>
      </c>
      <c r="CA190" s="18">
        <f>MAX(0,total_abstraction_km3!CA190-domestic_gross_demand_km3!CA190-industry_water_withdrawal_km3!CA190)</f>
        <v>0</v>
      </c>
      <c r="CB190" s="18">
        <f>MAX(0,total_abstraction_km3!CB190-domestic_gross_demand_km3!CB190-industry_water_withdrawal_km3!CB190)</f>
        <v>0</v>
      </c>
      <c r="CC190" s="18">
        <f>MAX(0,total_abstraction_km3!CC190-domestic_gross_demand_km3!CC190-industry_water_withdrawal_km3!CC190)</f>
        <v>0</v>
      </c>
      <c r="CD190" s="18">
        <f>MAX(0,total_abstraction_km3!CD190-domestic_gross_demand_km3!CD190-industry_water_withdrawal_km3!CD190)</f>
        <v>0</v>
      </c>
      <c r="CE190" s="18">
        <f>MAX(0,total_abstraction_km3!CE190-domestic_gross_demand_km3!CE190-industry_water_withdrawal_km3!CE190)</f>
        <v>0</v>
      </c>
      <c r="CF190" s="18">
        <f>MAX(0,total_abstraction_km3!CF190-domestic_gross_demand_km3!CF190-industry_water_withdrawal_km3!CF190)</f>
        <v>0</v>
      </c>
      <c r="CG190" s="18">
        <f>MAX(0,total_abstraction_km3!CG190-domestic_gross_demand_km3!CG190-industry_water_withdrawal_km3!CG190)</f>
        <v>0</v>
      </c>
      <c r="CH190" s="18">
        <f>MAX(0,total_abstraction_km3!CH190-domestic_gross_demand_km3!CH190-industry_water_withdrawal_km3!CH190)</f>
        <v>0</v>
      </c>
      <c r="CI190" s="18">
        <f>MAX(0,total_abstraction_km3!CI190-domestic_gross_demand_km3!CI190-industry_water_withdrawal_km3!CI190)</f>
        <v>0</v>
      </c>
      <c r="CJ190" s="18">
        <f>MAX(0,total_abstraction_km3!CJ190-domestic_gross_demand_km3!CJ190-industry_water_withdrawal_km3!CJ190)</f>
        <v>0</v>
      </c>
      <c r="CK190" s="18">
        <f>MAX(0,total_abstraction_km3!CK190-domestic_gross_demand_km3!CK190-industry_water_withdrawal_km3!CK190)</f>
        <v>0</v>
      </c>
      <c r="CL190" s="18">
        <f>MAX(0,total_abstraction_km3!CL190-domestic_gross_demand_km3!CL190-industry_water_withdrawal_km3!CL190)</f>
        <v>0</v>
      </c>
      <c r="CM190" s="18">
        <f>MAX(0,total_abstraction_km3!CM190-domestic_gross_demand_km3!CM190-industry_water_withdrawal_km3!CM190)</f>
        <v>0</v>
      </c>
      <c r="CN190" s="18">
        <f>MAX(0,total_abstraction_km3!CN190-domestic_gross_demand_km3!CN190-industry_water_withdrawal_km3!CN190)</f>
        <v>0</v>
      </c>
      <c r="CO190" s="18">
        <f>MAX(0,total_abstraction_km3!CO190-domestic_gross_demand_km3!CO190-industry_water_withdrawal_km3!CO190)</f>
        <v>0</v>
      </c>
      <c r="CP190" s="18">
        <f>MAX(0,total_abstraction_km3!CP190-domestic_gross_demand_km3!CP190-industry_water_withdrawal_km3!CP190)</f>
        <v>0</v>
      </c>
      <c r="CQ190" s="18">
        <f>MAX(0,total_abstraction_km3!CQ190-domestic_gross_demand_km3!CQ190-industry_water_withdrawal_km3!CQ190)</f>
        <v>0</v>
      </c>
      <c r="CR190" s="18">
        <f>MAX(0,total_abstraction_km3!CR190-domestic_gross_demand_km3!CR190-industry_water_withdrawal_km3!CR190)</f>
        <v>0</v>
      </c>
      <c r="CS190" s="18">
        <f>MAX(0,total_abstraction_km3!CS190-domestic_gross_demand_km3!CS190-industry_water_withdrawal_km3!CS190)</f>
        <v>0</v>
      </c>
      <c r="CT190" s="18">
        <f>MAX(0,total_abstraction_km3!CT190-domestic_gross_demand_km3!CT190-industry_water_withdrawal_km3!CT190)</f>
        <v>0</v>
      </c>
    </row>
    <row r="191" spans="1:98" x14ac:dyDescent="0.25">
      <c r="A191" s="18">
        <v>46</v>
      </c>
      <c r="B191" s="18" t="s">
        <v>2100</v>
      </c>
      <c r="C191" s="18" t="s">
        <v>469</v>
      </c>
      <c r="D191" s="18" t="s">
        <v>420</v>
      </c>
      <c r="E191" s="18" t="s">
        <v>82</v>
      </c>
      <c r="F191" s="18">
        <f>MAX(0,total_abstraction_km3!F191-domestic_gross_demand_km3!F191-industry_water_withdrawal_km3!F191)</f>
        <v>9.6293840000000006E-2</v>
      </c>
      <c r="G191" s="18">
        <f>MAX(0,total_abstraction_km3!G191-domestic_gross_demand_km3!G191-industry_water_withdrawal_km3!G191)</f>
        <v>9.0225480000000011E-2</v>
      </c>
      <c r="H191" s="18">
        <f>MAX(0,total_abstraction_km3!H191-domestic_gross_demand_km3!H191-industry_water_withdrawal_km3!H191)</f>
        <v>8.5139229999999996E-2</v>
      </c>
      <c r="I191" s="18">
        <f>MAX(0,total_abstraction_km3!I191-domestic_gross_demand_km3!I191-industry_water_withdrawal_km3!I191)</f>
        <v>8.7748840000000008E-2</v>
      </c>
      <c r="J191" s="18">
        <f>MAX(0,total_abstraction_km3!J191-domestic_gross_demand_km3!J191-industry_water_withdrawal_km3!J191)</f>
        <v>9.8345789999999988E-2</v>
      </c>
      <c r="K191" s="18">
        <f>MAX(0,total_abstraction_km3!K191-domestic_gross_demand_km3!K191-industry_water_withdrawal_km3!K191)</f>
        <v>9.1389680000000001E-2</v>
      </c>
      <c r="L191" s="18">
        <f>MAX(0,total_abstraction_km3!L191-domestic_gross_demand_km3!L191-industry_water_withdrawal_km3!L191)</f>
        <v>8.179765E-2</v>
      </c>
      <c r="M191" s="18">
        <f>MAX(0,total_abstraction_km3!M191-domestic_gross_demand_km3!M191-industry_water_withdrawal_km3!M191)</f>
        <v>9.7343170000000007E-2</v>
      </c>
      <c r="N191" s="18">
        <f>MAX(0,total_abstraction_km3!N191-domestic_gross_demand_km3!N191-industry_water_withdrawal_km3!N191)</f>
        <v>9.3543609999999999E-2</v>
      </c>
      <c r="O191" s="18">
        <f>MAX(0,total_abstraction_km3!O191-domestic_gross_demand_km3!O191-industry_water_withdrawal_km3!O191)</f>
        <v>0.11130280000000001</v>
      </c>
      <c r="P191" s="18">
        <f>MAX(0,total_abstraction_km3!P191-domestic_gross_demand_km3!P191-industry_water_withdrawal_km3!P191)</f>
        <v>7.7465309999999996E-2</v>
      </c>
      <c r="Q191" s="18">
        <f>MAX(0,total_abstraction_km3!Q191-domestic_gross_demand_km3!Q191-industry_water_withdrawal_km3!Q191)</f>
        <v>0.12878920999999999</v>
      </c>
      <c r="R191" s="18">
        <f>MAX(0,total_abstraction_km3!R191-domestic_gross_demand_km3!R191-industry_water_withdrawal_km3!R191)</f>
        <v>8.9341240000000002E-2</v>
      </c>
      <c r="S191" s="18">
        <f>MAX(0,total_abstraction_km3!S191-domestic_gross_demand_km3!S191-industry_water_withdrawal_km3!S191)</f>
        <v>9.9658410000000003E-2</v>
      </c>
      <c r="T191" s="18">
        <f>MAX(0,total_abstraction_km3!T191-domestic_gross_demand_km3!T191-industry_water_withdrawal_km3!T191)</f>
        <v>0.11639652000000002</v>
      </c>
      <c r="U191" s="18">
        <f>MAX(0,total_abstraction_km3!U191-domestic_gross_demand_km3!U191-industry_water_withdrawal_km3!U191)</f>
        <v>0.13408949000000003</v>
      </c>
      <c r="V191" s="18">
        <f>MAX(0,total_abstraction_km3!V191-domestic_gross_demand_km3!V191-industry_water_withdrawal_km3!V191)</f>
        <v>0.14241885000000001</v>
      </c>
      <c r="W191" s="18">
        <f>MAX(0,total_abstraction_km3!W191-domestic_gross_demand_km3!W191-industry_water_withdrawal_km3!W191)</f>
        <v>0.10169732999999999</v>
      </c>
      <c r="X191" s="18">
        <f>MAX(0,total_abstraction_km3!X191-domestic_gross_demand_km3!X191-industry_water_withdrawal_km3!X191)</f>
        <v>9.738861E-2</v>
      </c>
      <c r="Y191" s="18">
        <f>MAX(0,total_abstraction_km3!Y191-domestic_gross_demand_km3!Y191-industry_water_withdrawal_km3!Y191)</f>
        <v>0.11094644000000001</v>
      </c>
      <c r="Z191" s="18">
        <f>MAX(0,total_abstraction_km3!Z191-domestic_gross_demand_km3!Z191-industry_water_withdrawal_km3!Z191)</f>
        <v>0.12424250000000001</v>
      </c>
      <c r="AA191" s="18">
        <f>MAX(0,total_abstraction_km3!AA191-domestic_gross_demand_km3!AA191-industry_water_withdrawal_km3!AA191)</f>
        <v>8.8473429999999992E-2</v>
      </c>
      <c r="AB191" s="18">
        <f>MAX(0,total_abstraction_km3!AB191-domestic_gross_demand_km3!AB191-industry_water_withdrawal_km3!AB191)</f>
        <v>0.13180013000000002</v>
      </c>
      <c r="AC191" s="18">
        <f>MAX(0,total_abstraction_km3!AC191-domestic_gross_demand_km3!AC191-industry_water_withdrawal_km3!AC191)</f>
        <v>0.12392948999999999</v>
      </c>
      <c r="AD191" s="18">
        <f>MAX(0,total_abstraction_km3!AD191-domestic_gross_demand_km3!AD191-industry_water_withdrawal_km3!AD191)</f>
        <v>0.13116740999999998</v>
      </c>
      <c r="AE191" s="18">
        <f>MAX(0,total_abstraction_km3!AE191-domestic_gross_demand_km3!AE191-industry_water_withdrawal_km3!AE191)</f>
        <v>0.12758124000000001</v>
      </c>
      <c r="AF191" s="18">
        <f>MAX(0,total_abstraction_km3!AF191-domestic_gross_demand_km3!AF191-industry_water_withdrawal_km3!AF191)</f>
        <v>0.14632762999999999</v>
      </c>
      <c r="AG191" s="18">
        <f>MAX(0,total_abstraction_km3!AG191-domestic_gross_demand_km3!AG191-industry_water_withdrawal_km3!AG191)</f>
        <v>9.5479339999999996E-2</v>
      </c>
      <c r="AH191" s="18">
        <f>MAX(0,total_abstraction_km3!AH191-domestic_gross_demand_km3!AH191-industry_water_withdrawal_km3!AH191)</f>
        <v>0.16708357999999998</v>
      </c>
      <c r="AI191" s="18">
        <f>MAX(0,total_abstraction_km3!AI191-domestic_gross_demand_km3!AI191-industry_water_withdrawal_km3!AI191)</f>
        <v>0.17172356</v>
      </c>
      <c r="AJ191" s="18">
        <f>MAX(0,total_abstraction_km3!AJ191-domestic_gross_demand_km3!AJ191-industry_water_withdrawal_km3!AJ191)</f>
        <v>0.14911050999999997</v>
      </c>
      <c r="AK191" s="18">
        <f>MAX(0,total_abstraction_km3!AK191-domestic_gross_demand_km3!AK191-industry_water_withdrawal_km3!AK191)</f>
        <v>0.14386813000000001</v>
      </c>
      <c r="AL191" s="18">
        <f>MAX(0,total_abstraction_km3!AL191-domestic_gross_demand_km3!AL191-industry_water_withdrawal_km3!AL191)</f>
        <v>0.17195743999999999</v>
      </c>
      <c r="AM191" s="18">
        <f>MAX(0,total_abstraction_km3!AM191-domestic_gross_demand_km3!AM191-industry_water_withdrawal_km3!AM191)</f>
        <v>0.19575688999999999</v>
      </c>
      <c r="AN191" s="18">
        <f>MAX(0,total_abstraction_km3!AN191-domestic_gross_demand_km3!AN191-industry_water_withdrawal_km3!AN191)</f>
        <v>0.15509590999999998</v>
      </c>
      <c r="AO191" s="18">
        <f>MAX(0,total_abstraction_km3!AO191-domestic_gross_demand_km3!AO191-industry_water_withdrawal_km3!AO191)</f>
        <v>0.19907850999999999</v>
      </c>
      <c r="AP191" s="18">
        <f>MAX(0,total_abstraction_km3!AP191-domestic_gross_demand_km3!AP191-industry_water_withdrawal_km3!AP191)</f>
        <v>0.18717154999999999</v>
      </c>
      <c r="AQ191" s="18">
        <f>MAX(0,total_abstraction_km3!AQ191-domestic_gross_demand_km3!AQ191-industry_water_withdrawal_km3!AQ191)</f>
        <v>0.16703702000000001</v>
      </c>
      <c r="AR191" s="18">
        <f>MAX(0,total_abstraction_km3!AR191-domestic_gross_demand_km3!AR191-industry_water_withdrawal_km3!AR191)</f>
        <v>0.19200220000000001</v>
      </c>
      <c r="AS191" s="18">
        <f>MAX(0,total_abstraction_km3!AS191-domestic_gross_demand_km3!AS191-industry_water_withdrawal_km3!AS191)</f>
        <v>0.18600755999999999</v>
      </c>
      <c r="AT191" s="18">
        <f>MAX(0,total_abstraction_km3!AT191-domestic_gross_demand_km3!AT191-industry_water_withdrawal_km3!AT191)</f>
        <v>0.23898759000000003</v>
      </c>
      <c r="AU191" s="18">
        <f>MAX(0,total_abstraction_km3!AU191-domestic_gross_demand_km3!AU191-industry_water_withdrawal_km3!AU191)</f>
        <v>0.21833269000000002</v>
      </c>
      <c r="AV191" s="18">
        <f>MAX(0,total_abstraction_km3!AV191-domestic_gross_demand_km3!AV191-industry_water_withdrawal_km3!AV191)</f>
        <v>0.20333714</v>
      </c>
      <c r="AW191" s="18">
        <f>MAX(0,total_abstraction_km3!AW191-domestic_gross_demand_km3!AW191-industry_water_withdrawal_km3!AW191)</f>
        <v>0.17910687</v>
      </c>
      <c r="AX191" s="18">
        <f>MAX(0,total_abstraction_km3!AX191-domestic_gross_demand_km3!AX191-industry_water_withdrawal_km3!AX191)</f>
        <v>0.1928203</v>
      </c>
      <c r="AY191" s="18">
        <f>MAX(0,total_abstraction_km3!AY191-domestic_gross_demand_km3!AY191-industry_water_withdrawal_km3!AY191)</f>
        <v>0.25144991999999999</v>
      </c>
      <c r="AZ191" s="18">
        <f>MAX(0,total_abstraction_km3!AZ191-domestic_gross_demand_km3!AZ191-industry_water_withdrawal_km3!AZ191)</f>
        <v>0.27078104000000003</v>
      </c>
      <c r="BA191" s="18">
        <f>MAX(0,total_abstraction_km3!BA191-domestic_gross_demand_km3!BA191-industry_water_withdrawal_km3!BA191)</f>
        <v>0.18068401000000001</v>
      </c>
      <c r="BB191" s="18">
        <f>MAX(0,total_abstraction_km3!BB191-domestic_gross_demand_km3!BB191-industry_water_withdrawal_km3!BB191)</f>
        <v>0.18219516000000002</v>
      </c>
      <c r="BC191" s="18">
        <f>MAX(0,total_abstraction_km3!BC191-domestic_gross_demand_km3!BC191-industry_water_withdrawal_km3!BC191)</f>
        <v>0.20496217999999999</v>
      </c>
      <c r="BD191" s="18">
        <f>MAX(0,total_abstraction_km3!BD191-domestic_gross_demand_km3!BD191-industry_water_withdrawal_km3!BD191)</f>
        <v>0.24423877000000002</v>
      </c>
      <c r="BE191" s="18">
        <f>MAX(0,total_abstraction_km3!BE191-domestic_gross_demand_km3!BE191-industry_water_withdrawal_km3!BE191)</f>
        <v>0.22763448000000003</v>
      </c>
      <c r="BF191" s="18">
        <f>MAX(0,total_abstraction_km3!BF191-domestic_gross_demand_km3!BF191-industry_water_withdrawal_km3!BF191)</f>
        <v>0.23150477</v>
      </c>
      <c r="BG191" s="18">
        <f>MAX(0,total_abstraction_km3!BG191-domestic_gross_demand_km3!BG191-industry_water_withdrawal_km3!BG191)</f>
        <v>0.2034483</v>
      </c>
      <c r="BH191" s="18">
        <f>MAX(0,total_abstraction_km3!BH191-domestic_gross_demand_km3!BH191-industry_water_withdrawal_km3!BH191)</f>
        <v>0.20585334999999996</v>
      </c>
      <c r="BI191" s="18">
        <f>MAX(0,total_abstraction_km3!BI191-domestic_gross_demand_km3!BI191-industry_water_withdrawal_km3!BI191)</f>
        <v>0.21533377000000001</v>
      </c>
      <c r="BJ191" s="18">
        <f>MAX(0,total_abstraction_km3!BJ191-domestic_gross_demand_km3!BJ191-industry_water_withdrawal_km3!BJ191)</f>
        <v>0.20421437999999997</v>
      </c>
      <c r="BK191" s="18">
        <f>MAX(0,total_abstraction_km3!BK191-domestic_gross_demand_km3!BK191-industry_water_withdrawal_km3!BK191)</f>
        <v>0.20862577000000002</v>
      </c>
      <c r="BL191" s="18">
        <f>MAX(0,total_abstraction_km3!BL191-domestic_gross_demand_km3!BL191-industry_water_withdrawal_km3!BL191)</f>
        <v>0.1543056210344832</v>
      </c>
      <c r="BM191" s="18">
        <f>MAX(0,total_abstraction_km3!BM191-domestic_gross_demand_km3!BM191-industry_water_withdrawal_km3!BM191)</f>
        <v>5.116147463234446E-2</v>
      </c>
      <c r="BN191" s="18">
        <f>MAX(0,total_abstraction_km3!BN191-domestic_gross_demand_km3!BN191-industry_water_withdrawal_km3!BN191)</f>
        <v>0</v>
      </c>
      <c r="BO191" s="18">
        <f>MAX(0,total_abstraction_km3!BO191-domestic_gross_demand_km3!BO191-industry_water_withdrawal_km3!BO191)</f>
        <v>0</v>
      </c>
      <c r="BP191" s="18">
        <f>MAX(0,total_abstraction_km3!BP191-domestic_gross_demand_km3!BP191-industry_water_withdrawal_km3!BP191)</f>
        <v>0</v>
      </c>
      <c r="BQ191" s="18">
        <f>MAX(0,total_abstraction_km3!BQ191-domestic_gross_demand_km3!BQ191-industry_water_withdrawal_km3!BQ191)</f>
        <v>0</v>
      </c>
      <c r="BR191" s="18">
        <f>MAX(0,total_abstraction_km3!BR191-domestic_gross_demand_km3!BR191-industry_water_withdrawal_km3!BR191)</f>
        <v>0</v>
      </c>
      <c r="BS191" s="18">
        <f>MAX(0,total_abstraction_km3!BS191-domestic_gross_demand_km3!BS191-industry_water_withdrawal_km3!BS191)</f>
        <v>0</v>
      </c>
      <c r="BT191" s="18">
        <f>MAX(0,total_abstraction_km3!BT191-domestic_gross_demand_km3!BT191-industry_water_withdrawal_km3!BT191)</f>
        <v>2.8049276778737888E-3</v>
      </c>
      <c r="BU191" s="18">
        <f>MAX(0,total_abstraction_km3!BU191-domestic_gross_demand_km3!BU191-industry_water_withdrawal_km3!BU191)</f>
        <v>0</v>
      </c>
      <c r="BV191" s="18">
        <f>MAX(0,total_abstraction_km3!BV191-domestic_gross_demand_km3!BV191-industry_water_withdrawal_km3!BV191)</f>
        <v>0</v>
      </c>
      <c r="BW191" s="18">
        <f>MAX(0,total_abstraction_km3!BW191-domestic_gross_demand_km3!BW191-industry_water_withdrawal_km3!BW191)</f>
        <v>9.1550636000000005E-2</v>
      </c>
      <c r="BX191" s="18">
        <f>MAX(0,total_abstraction_km3!BX191-domestic_gross_demand_km3!BX191-industry_water_withdrawal_km3!BX191)</f>
        <v>5.5287920001024313E-3</v>
      </c>
      <c r="BY191" s="18">
        <f>MAX(0,total_abstraction_km3!BY191-domestic_gross_demand_km3!BY191-industry_water_withdrawal_km3!BY191)</f>
        <v>9.5075382000000014E-2</v>
      </c>
      <c r="BZ191" s="18">
        <f>MAX(0,total_abstraction_km3!BZ191-domestic_gross_demand_km3!BZ191-industry_water_withdrawal_km3!BZ191)</f>
        <v>1.0603207558897048E-2</v>
      </c>
      <c r="CA191" s="18">
        <f>MAX(0,total_abstraction_km3!CA191-domestic_gross_demand_km3!CA191-industry_water_withdrawal_km3!CA191)</f>
        <v>0.102330138</v>
      </c>
      <c r="CB191" s="18">
        <f>MAX(0,total_abstraction_km3!CB191-domestic_gross_demand_km3!CB191-industry_water_withdrawal_km3!CB191)</f>
        <v>2.030494951420745E-2</v>
      </c>
      <c r="CC191" s="18">
        <f>MAX(0,total_abstraction_km3!CC191-domestic_gross_demand_km3!CC191-industry_water_withdrawal_km3!CC191)</f>
        <v>0.11730814399999999</v>
      </c>
      <c r="CD191" s="18">
        <f>MAX(0,total_abstraction_km3!CD191-domestic_gross_demand_km3!CD191-industry_water_withdrawal_km3!CD191)</f>
        <v>1.7912689535560772E-2</v>
      </c>
      <c r="CE191" s="18">
        <f>MAX(0,total_abstraction_km3!CE191-domestic_gross_demand_km3!CE191-industry_water_withdrawal_km3!CE191)</f>
        <v>0.11992259199999999</v>
      </c>
      <c r="CF191" s="18">
        <f>MAX(0,total_abstraction_km3!CF191-domestic_gross_demand_km3!CF191-industry_water_withdrawal_km3!CF191)</f>
        <v>1.6822374505201146E-2</v>
      </c>
      <c r="CG191" s="18">
        <f>MAX(0,total_abstraction_km3!CG191-domestic_gross_demand_km3!CG191-industry_water_withdrawal_km3!CG191)</f>
        <v>0.14163907000000003</v>
      </c>
      <c r="CH191" s="18">
        <f>MAX(0,total_abstraction_km3!CH191-domestic_gross_demand_km3!CH191-industry_water_withdrawal_km3!CH191)</f>
        <v>3.0564489478480311E-2</v>
      </c>
      <c r="CI191" s="18">
        <f>MAX(0,total_abstraction_km3!CI191-domestic_gross_demand_km3!CI191-industry_water_withdrawal_km3!CI191)</f>
        <v>0.163157776</v>
      </c>
      <c r="CJ191" s="18">
        <f>MAX(0,total_abstraction_km3!CJ191-domestic_gross_demand_km3!CJ191-industry_water_withdrawal_km3!CJ191)</f>
        <v>1.932938835305565E-2</v>
      </c>
      <c r="CK191" s="18">
        <f>MAX(0,total_abstraction_km3!CK191-domestic_gross_demand_km3!CK191-industry_water_withdrawal_km3!CK191)</f>
        <v>0.18625936800000001</v>
      </c>
      <c r="CL191" s="18">
        <f>MAX(0,total_abstraction_km3!CL191-domestic_gross_demand_km3!CL191-industry_water_withdrawal_km3!CL191)</f>
        <v>8.5195393522764576E-3</v>
      </c>
      <c r="CM191" s="18">
        <f>MAX(0,total_abstraction_km3!CM191-domestic_gross_demand_km3!CM191-industry_water_withdrawal_km3!CM191)</f>
        <v>0.20651691799999999</v>
      </c>
      <c r="CN191" s="18">
        <f>MAX(0,total_abstraction_km3!CN191-domestic_gross_demand_km3!CN191-industry_water_withdrawal_km3!CN191)</f>
        <v>2.1404332213840138E-2</v>
      </c>
      <c r="CO191" s="18">
        <f>MAX(0,total_abstraction_km3!CO191-domestic_gross_demand_km3!CO191-industry_water_withdrawal_km3!CO191)</f>
        <v>0.21801446199999999</v>
      </c>
      <c r="CP191" s="18">
        <f>MAX(0,total_abstraction_km3!CP191-domestic_gross_demand_km3!CP191-industry_water_withdrawal_km3!CP191)</f>
        <v>3.4789062211516689E-2</v>
      </c>
      <c r="CQ191" s="18">
        <f>MAX(0,total_abstraction_km3!CQ191-domestic_gross_demand_km3!CQ191-industry_water_withdrawal_km3!CQ191)</f>
        <v>0.22253593400000002</v>
      </c>
      <c r="CR191" s="18">
        <f>MAX(0,total_abstraction_km3!CR191-domestic_gross_demand_km3!CR191-industry_water_withdrawal_km3!CR191)</f>
        <v>1.6820205479424925E-2</v>
      </c>
      <c r="CS191" s="18">
        <f>MAX(0,total_abstraction_km3!CS191-domestic_gross_demand_km3!CS191-industry_water_withdrawal_km3!CS191)</f>
        <v>0.20939130666666628</v>
      </c>
      <c r="CT191" s="18">
        <f>MAX(0,total_abstraction_km3!CT191-domestic_gross_demand_km3!CT191-industry_water_withdrawal_km3!CT191)</f>
        <v>5.5983241389989963E-3</v>
      </c>
    </row>
    <row r="192" spans="1:98" x14ac:dyDescent="0.25">
      <c r="A192" s="18">
        <v>47</v>
      </c>
      <c r="B192" s="18" t="s">
        <v>2101</v>
      </c>
      <c r="C192" s="18" t="s">
        <v>470</v>
      </c>
      <c r="D192" s="18" t="s">
        <v>420</v>
      </c>
      <c r="E192" s="18" t="s">
        <v>264</v>
      </c>
      <c r="F192" s="18">
        <f>MAX(0,total_abstraction_km3!F192-domestic_gross_demand_km3!F192-industry_water_withdrawal_km3!F192)</f>
        <v>0</v>
      </c>
      <c r="G192" s="18">
        <f>MAX(0,total_abstraction_km3!G192-domestic_gross_demand_km3!G192-industry_water_withdrawal_km3!G192)</f>
        <v>0</v>
      </c>
      <c r="H192" s="18">
        <f>MAX(0,total_abstraction_km3!H192-domestic_gross_demand_km3!H192-industry_water_withdrawal_km3!H192)</f>
        <v>0</v>
      </c>
      <c r="I192" s="18">
        <f>MAX(0,total_abstraction_km3!I192-domestic_gross_demand_km3!I192-industry_water_withdrawal_km3!I192)</f>
        <v>0</v>
      </c>
      <c r="J192" s="18">
        <f>MAX(0,total_abstraction_km3!J192-domestic_gross_demand_km3!J192-industry_water_withdrawal_km3!J192)</f>
        <v>0</v>
      </c>
      <c r="K192" s="18">
        <f>MAX(0,total_abstraction_km3!K192-domestic_gross_demand_km3!K192-industry_water_withdrawal_km3!K192)</f>
        <v>0</v>
      </c>
      <c r="L192" s="18">
        <f>MAX(0,total_abstraction_km3!L192-domestic_gross_demand_km3!L192-industry_water_withdrawal_km3!L192)</f>
        <v>0</v>
      </c>
      <c r="M192" s="18">
        <f>MAX(0,total_abstraction_km3!M192-domestic_gross_demand_km3!M192-industry_water_withdrawal_km3!M192)</f>
        <v>0</v>
      </c>
      <c r="N192" s="18">
        <f>MAX(0,total_abstraction_km3!N192-domestic_gross_demand_km3!N192-industry_water_withdrawal_km3!N192)</f>
        <v>0</v>
      </c>
      <c r="O192" s="18">
        <f>MAX(0,total_abstraction_km3!O192-domestic_gross_demand_km3!O192-industry_water_withdrawal_km3!O192)</f>
        <v>0</v>
      </c>
      <c r="P192" s="18">
        <f>MAX(0,total_abstraction_km3!P192-domestic_gross_demand_km3!P192-industry_water_withdrawal_km3!P192)</f>
        <v>0</v>
      </c>
      <c r="Q192" s="18">
        <f>MAX(0,total_abstraction_km3!Q192-domestic_gross_demand_km3!Q192-industry_water_withdrawal_km3!Q192)</f>
        <v>0</v>
      </c>
      <c r="R192" s="18">
        <f>MAX(0,total_abstraction_km3!R192-domestic_gross_demand_km3!R192-industry_water_withdrawal_km3!R192)</f>
        <v>0</v>
      </c>
      <c r="S192" s="18">
        <f>MAX(0,total_abstraction_km3!S192-domestic_gross_demand_km3!S192-industry_water_withdrawal_km3!S192)</f>
        <v>0</v>
      </c>
      <c r="T192" s="18">
        <f>MAX(0,total_abstraction_km3!T192-domestic_gross_demand_km3!T192-industry_water_withdrawal_km3!T192)</f>
        <v>0</v>
      </c>
      <c r="U192" s="18">
        <f>MAX(0,total_abstraction_km3!U192-domestic_gross_demand_km3!U192-industry_water_withdrawal_km3!U192)</f>
        <v>0</v>
      </c>
      <c r="V192" s="18">
        <f>MAX(0,total_abstraction_km3!V192-domestic_gross_demand_km3!V192-industry_water_withdrawal_km3!V192)</f>
        <v>0</v>
      </c>
      <c r="W192" s="18">
        <f>MAX(0,total_abstraction_km3!W192-domestic_gross_demand_km3!W192-industry_water_withdrawal_km3!W192)</f>
        <v>0</v>
      </c>
      <c r="X192" s="18">
        <f>MAX(0,total_abstraction_km3!X192-domestic_gross_demand_km3!X192-industry_water_withdrawal_km3!X192)</f>
        <v>0</v>
      </c>
      <c r="Y192" s="18">
        <f>MAX(0,total_abstraction_km3!Y192-domestic_gross_demand_km3!Y192-industry_water_withdrawal_km3!Y192)</f>
        <v>0</v>
      </c>
      <c r="Z192" s="18">
        <f>MAX(0,total_abstraction_km3!Z192-domestic_gross_demand_km3!Z192-industry_water_withdrawal_km3!Z192)</f>
        <v>0</v>
      </c>
      <c r="AA192" s="18">
        <f>MAX(0,total_abstraction_km3!AA192-domestic_gross_demand_km3!AA192-industry_water_withdrawal_km3!AA192)</f>
        <v>0</v>
      </c>
      <c r="AB192" s="18">
        <f>MAX(0,total_abstraction_km3!AB192-domestic_gross_demand_km3!AB192-industry_water_withdrawal_km3!AB192)</f>
        <v>0</v>
      </c>
      <c r="AC192" s="18">
        <f>MAX(0,total_abstraction_km3!AC192-domestic_gross_demand_km3!AC192-industry_water_withdrawal_km3!AC192)</f>
        <v>0</v>
      </c>
      <c r="AD192" s="18">
        <f>MAX(0,total_abstraction_km3!AD192-domestic_gross_demand_km3!AD192-industry_water_withdrawal_km3!AD192)</f>
        <v>0</v>
      </c>
      <c r="AE192" s="18">
        <f>MAX(0,total_abstraction_km3!AE192-domestic_gross_demand_km3!AE192-industry_water_withdrawal_km3!AE192)</f>
        <v>0</v>
      </c>
      <c r="AF192" s="18">
        <f>MAX(0,total_abstraction_km3!AF192-domestic_gross_demand_km3!AF192-industry_water_withdrawal_km3!AF192)</f>
        <v>0</v>
      </c>
      <c r="AG192" s="18">
        <f>MAX(0,total_abstraction_km3!AG192-domestic_gross_demand_km3!AG192-industry_water_withdrawal_km3!AG192)</f>
        <v>0</v>
      </c>
      <c r="AH192" s="18">
        <f>MAX(0,total_abstraction_km3!AH192-domestic_gross_demand_km3!AH192-industry_water_withdrawal_km3!AH192)</f>
        <v>0</v>
      </c>
      <c r="AI192" s="18">
        <f>MAX(0,total_abstraction_km3!AI192-domestic_gross_demand_km3!AI192-industry_water_withdrawal_km3!AI192)</f>
        <v>0</v>
      </c>
      <c r="AJ192" s="18">
        <f>MAX(0,total_abstraction_km3!AJ192-domestic_gross_demand_km3!AJ192-industry_water_withdrawal_km3!AJ192)</f>
        <v>0</v>
      </c>
      <c r="AK192" s="18">
        <f>MAX(0,total_abstraction_km3!AK192-domestic_gross_demand_km3!AK192-industry_water_withdrawal_km3!AK192)</f>
        <v>0</v>
      </c>
      <c r="AL192" s="18">
        <f>MAX(0,total_abstraction_km3!AL192-domestic_gross_demand_km3!AL192-industry_water_withdrawal_km3!AL192)</f>
        <v>0</v>
      </c>
      <c r="AM192" s="18">
        <f>MAX(0,total_abstraction_km3!AM192-domestic_gross_demand_km3!AM192-industry_water_withdrawal_km3!AM192)</f>
        <v>0</v>
      </c>
      <c r="AN192" s="18">
        <f>MAX(0,total_abstraction_km3!AN192-domestic_gross_demand_km3!AN192-industry_water_withdrawal_km3!AN192)</f>
        <v>0</v>
      </c>
      <c r="AO192" s="18">
        <f>MAX(0,total_abstraction_km3!AO192-domestic_gross_demand_km3!AO192-industry_water_withdrawal_km3!AO192)</f>
        <v>0</v>
      </c>
      <c r="AP192" s="18">
        <f>MAX(0,total_abstraction_km3!AP192-domestic_gross_demand_km3!AP192-industry_water_withdrawal_km3!AP192)</f>
        <v>0</v>
      </c>
      <c r="AQ192" s="18">
        <f>MAX(0,total_abstraction_km3!AQ192-domestic_gross_demand_km3!AQ192-industry_water_withdrawal_km3!AQ192)</f>
        <v>0</v>
      </c>
      <c r="AR192" s="18">
        <f>MAX(0,total_abstraction_km3!AR192-domestic_gross_demand_km3!AR192-industry_water_withdrawal_km3!AR192)</f>
        <v>0</v>
      </c>
      <c r="AS192" s="18">
        <f>MAX(0,total_abstraction_km3!AS192-domestic_gross_demand_km3!AS192-industry_water_withdrawal_km3!AS192)</f>
        <v>0</v>
      </c>
      <c r="AT192" s="18">
        <f>MAX(0,total_abstraction_km3!AT192-domestic_gross_demand_km3!AT192-industry_water_withdrawal_km3!AT192)</f>
        <v>0</v>
      </c>
      <c r="AU192" s="18">
        <f>MAX(0,total_abstraction_km3!AU192-domestic_gross_demand_km3!AU192-industry_water_withdrawal_km3!AU192)</f>
        <v>0</v>
      </c>
      <c r="AV192" s="18">
        <f>MAX(0,total_abstraction_km3!AV192-domestic_gross_demand_km3!AV192-industry_water_withdrawal_km3!AV192)</f>
        <v>0</v>
      </c>
      <c r="AW192" s="18">
        <f>MAX(0,total_abstraction_km3!AW192-domestic_gross_demand_km3!AW192-industry_water_withdrawal_km3!AW192)</f>
        <v>0</v>
      </c>
      <c r="AX192" s="18">
        <f>MAX(0,total_abstraction_km3!AX192-domestic_gross_demand_km3!AX192-industry_water_withdrawal_km3!AX192)</f>
        <v>0</v>
      </c>
      <c r="AY192" s="18">
        <f>MAX(0,total_abstraction_km3!AY192-domestic_gross_demand_km3!AY192-industry_water_withdrawal_km3!AY192)</f>
        <v>0</v>
      </c>
      <c r="AZ192" s="18">
        <f>MAX(0,total_abstraction_km3!AZ192-domestic_gross_demand_km3!AZ192-industry_water_withdrawal_km3!AZ192)</f>
        <v>0</v>
      </c>
      <c r="BA192" s="18">
        <f>MAX(0,total_abstraction_km3!BA192-domestic_gross_demand_km3!BA192-industry_water_withdrawal_km3!BA192)</f>
        <v>0</v>
      </c>
      <c r="BB192" s="18">
        <f>MAX(0,total_abstraction_km3!BB192-domestic_gross_demand_km3!BB192-industry_water_withdrawal_km3!BB192)</f>
        <v>0</v>
      </c>
      <c r="BC192" s="18">
        <f>MAX(0,total_abstraction_km3!BC192-domestic_gross_demand_km3!BC192-industry_water_withdrawal_km3!BC192)</f>
        <v>0</v>
      </c>
      <c r="BD192" s="18">
        <f>MAX(0,total_abstraction_km3!BD192-domestic_gross_demand_km3!BD192-industry_water_withdrawal_km3!BD192)</f>
        <v>0</v>
      </c>
      <c r="BE192" s="18">
        <f>MAX(0,total_abstraction_km3!BE192-domestic_gross_demand_km3!BE192-industry_water_withdrawal_km3!BE192)</f>
        <v>0</v>
      </c>
      <c r="BF192" s="18">
        <f>MAX(0,total_abstraction_km3!BF192-domestic_gross_demand_km3!BF192-industry_water_withdrawal_km3!BF192)</f>
        <v>0</v>
      </c>
      <c r="BG192" s="18">
        <f>MAX(0,total_abstraction_km3!BG192-domestic_gross_demand_km3!BG192-industry_water_withdrawal_km3!BG192)</f>
        <v>0</v>
      </c>
      <c r="BH192" s="18">
        <f>MAX(0,total_abstraction_km3!BH192-domestic_gross_demand_km3!BH192-industry_water_withdrawal_km3!BH192)</f>
        <v>0</v>
      </c>
      <c r="BI192" s="18">
        <f>MAX(0,total_abstraction_km3!BI192-domestic_gross_demand_km3!BI192-industry_water_withdrawal_km3!BI192)</f>
        <v>0</v>
      </c>
      <c r="BJ192" s="18">
        <f>MAX(0,total_abstraction_km3!BJ192-domestic_gross_demand_km3!BJ192-industry_water_withdrawal_km3!BJ192)</f>
        <v>0</v>
      </c>
      <c r="BK192" s="18">
        <f>MAX(0,total_abstraction_km3!BK192-domestic_gross_demand_km3!BK192-industry_water_withdrawal_km3!BK192)</f>
        <v>0</v>
      </c>
      <c r="BL192" s="18">
        <f>MAX(0,total_abstraction_km3!BL192-domestic_gross_demand_km3!BL192-industry_water_withdrawal_km3!BL192)</f>
        <v>0</v>
      </c>
      <c r="BM192" s="18">
        <f>MAX(0,total_abstraction_km3!BM192-domestic_gross_demand_km3!BM192-industry_water_withdrawal_km3!BM192)</f>
        <v>0</v>
      </c>
      <c r="BN192" s="18">
        <f>MAX(0,total_abstraction_km3!BN192-domestic_gross_demand_km3!BN192-industry_water_withdrawal_km3!BN192)</f>
        <v>0</v>
      </c>
      <c r="BO192" s="18">
        <f>MAX(0,total_abstraction_km3!BO192-domestic_gross_demand_km3!BO192-industry_water_withdrawal_km3!BO192)</f>
        <v>0</v>
      </c>
      <c r="BP192" s="18">
        <f>MAX(0,total_abstraction_km3!BP192-domestic_gross_demand_km3!BP192-industry_water_withdrawal_km3!BP192)</f>
        <v>0</v>
      </c>
      <c r="BQ192" s="18">
        <f>MAX(0,total_abstraction_km3!BQ192-domestic_gross_demand_km3!BQ192-industry_water_withdrawal_km3!BQ192)</f>
        <v>0</v>
      </c>
      <c r="BR192" s="18">
        <f>MAX(0,total_abstraction_km3!BR192-domestic_gross_demand_km3!BR192-industry_water_withdrawal_km3!BR192)</f>
        <v>0</v>
      </c>
      <c r="BS192" s="18">
        <f>MAX(0,total_abstraction_km3!BS192-domestic_gross_demand_km3!BS192-industry_water_withdrawal_km3!BS192)</f>
        <v>0</v>
      </c>
      <c r="BT192" s="18">
        <f>MAX(0,total_abstraction_km3!BT192-domestic_gross_demand_km3!BT192-industry_water_withdrawal_km3!BT192)</f>
        <v>0</v>
      </c>
      <c r="BU192" s="18">
        <f>MAX(0,total_abstraction_km3!BU192-domestic_gross_demand_km3!BU192-industry_water_withdrawal_km3!BU192)</f>
        <v>0</v>
      </c>
      <c r="BV192" s="18">
        <f>MAX(0,total_abstraction_km3!BV192-domestic_gross_demand_km3!BV192-industry_water_withdrawal_km3!BV192)</f>
        <v>0</v>
      </c>
      <c r="BW192" s="18">
        <f>MAX(0,total_abstraction_km3!BW192-domestic_gross_demand_km3!BW192-industry_water_withdrawal_km3!BW192)</f>
        <v>0</v>
      </c>
      <c r="BX192" s="18">
        <f>MAX(0,total_abstraction_km3!BX192-domestic_gross_demand_km3!BX192-industry_water_withdrawal_km3!BX192)</f>
        <v>0</v>
      </c>
      <c r="BY192" s="18">
        <f>MAX(0,total_abstraction_km3!BY192-domestic_gross_demand_km3!BY192-industry_water_withdrawal_km3!BY192)</f>
        <v>0</v>
      </c>
      <c r="BZ192" s="18">
        <f>MAX(0,total_abstraction_km3!BZ192-domestic_gross_demand_km3!BZ192-industry_water_withdrawal_km3!BZ192)</f>
        <v>0</v>
      </c>
      <c r="CA192" s="18">
        <f>MAX(0,total_abstraction_km3!CA192-domestic_gross_demand_km3!CA192-industry_water_withdrawal_km3!CA192)</f>
        <v>0</v>
      </c>
      <c r="CB192" s="18">
        <f>MAX(0,total_abstraction_km3!CB192-domestic_gross_demand_km3!CB192-industry_water_withdrawal_km3!CB192)</f>
        <v>0</v>
      </c>
      <c r="CC192" s="18">
        <f>MAX(0,total_abstraction_km3!CC192-domestic_gross_demand_km3!CC192-industry_water_withdrawal_km3!CC192)</f>
        <v>0</v>
      </c>
      <c r="CD192" s="18">
        <f>MAX(0,total_abstraction_km3!CD192-domestic_gross_demand_km3!CD192-industry_water_withdrawal_km3!CD192)</f>
        <v>0</v>
      </c>
      <c r="CE192" s="18">
        <f>MAX(0,total_abstraction_km3!CE192-domestic_gross_demand_km3!CE192-industry_water_withdrawal_km3!CE192)</f>
        <v>0</v>
      </c>
      <c r="CF192" s="18">
        <f>MAX(0,total_abstraction_km3!CF192-domestic_gross_demand_km3!CF192-industry_water_withdrawal_km3!CF192)</f>
        <v>0</v>
      </c>
      <c r="CG192" s="18">
        <f>MAX(0,total_abstraction_km3!CG192-domestic_gross_demand_km3!CG192-industry_water_withdrawal_km3!CG192)</f>
        <v>0</v>
      </c>
      <c r="CH192" s="18">
        <f>MAX(0,total_abstraction_km3!CH192-domestic_gross_demand_km3!CH192-industry_water_withdrawal_km3!CH192)</f>
        <v>0</v>
      </c>
      <c r="CI192" s="18">
        <f>MAX(0,total_abstraction_km3!CI192-domestic_gross_demand_km3!CI192-industry_water_withdrawal_km3!CI192)</f>
        <v>0</v>
      </c>
      <c r="CJ192" s="18">
        <f>MAX(0,total_abstraction_km3!CJ192-domestic_gross_demand_km3!CJ192-industry_water_withdrawal_km3!CJ192)</f>
        <v>0</v>
      </c>
      <c r="CK192" s="18">
        <f>MAX(0,total_abstraction_km3!CK192-domestic_gross_demand_km3!CK192-industry_water_withdrawal_km3!CK192)</f>
        <v>0</v>
      </c>
      <c r="CL192" s="18">
        <f>MAX(0,total_abstraction_km3!CL192-domestic_gross_demand_km3!CL192-industry_water_withdrawal_km3!CL192)</f>
        <v>0</v>
      </c>
      <c r="CM192" s="18">
        <f>MAX(0,total_abstraction_km3!CM192-domestic_gross_demand_km3!CM192-industry_water_withdrawal_km3!CM192)</f>
        <v>0</v>
      </c>
      <c r="CN192" s="18">
        <f>MAX(0,total_abstraction_km3!CN192-domestic_gross_demand_km3!CN192-industry_water_withdrawal_km3!CN192)</f>
        <v>0</v>
      </c>
      <c r="CO192" s="18">
        <f>MAX(0,total_abstraction_km3!CO192-domestic_gross_demand_km3!CO192-industry_water_withdrawal_km3!CO192)</f>
        <v>0</v>
      </c>
      <c r="CP192" s="18">
        <f>MAX(0,total_abstraction_km3!CP192-domestic_gross_demand_km3!CP192-industry_water_withdrawal_km3!CP192)</f>
        <v>0</v>
      </c>
      <c r="CQ192" s="18">
        <f>MAX(0,total_abstraction_km3!CQ192-domestic_gross_demand_km3!CQ192-industry_water_withdrawal_km3!CQ192)</f>
        <v>0</v>
      </c>
      <c r="CR192" s="18">
        <f>MAX(0,total_abstraction_km3!CR192-domestic_gross_demand_km3!CR192-industry_water_withdrawal_km3!CR192)</f>
        <v>0</v>
      </c>
      <c r="CS192" s="18">
        <f>MAX(0,total_abstraction_km3!CS192-domestic_gross_demand_km3!CS192-industry_water_withdrawal_km3!CS192)</f>
        <v>0</v>
      </c>
      <c r="CT192" s="18">
        <f>MAX(0,total_abstraction_km3!CT192-domestic_gross_demand_km3!CT192-industry_water_withdrawal_km3!CT192)</f>
        <v>2.1284814618251599E-3</v>
      </c>
    </row>
    <row r="193" spans="1:98" x14ac:dyDescent="0.25">
      <c r="A193" s="18">
        <v>48</v>
      </c>
      <c r="B193" s="18" t="s">
        <v>2102</v>
      </c>
      <c r="C193" s="18" t="s">
        <v>471</v>
      </c>
      <c r="D193" s="18" t="s">
        <v>412</v>
      </c>
      <c r="E193" s="18" t="s">
        <v>122</v>
      </c>
      <c r="F193" s="18">
        <f>MAX(0,total_abstraction_km3!F193-domestic_gross_demand_km3!F193-industry_water_withdrawal_km3!F193)</f>
        <v>0</v>
      </c>
      <c r="G193" s="18">
        <f>MAX(0,total_abstraction_km3!G193-domestic_gross_demand_km3!G193-industry_water_withdrawal_km3!G193)</f>
        <v>0</v>
      </c>
      <c r="H193" s="18">
        <f>MAX(0,total_abstraction_km3!H193-domestic_gross_demand_km3!H193-industry_water_withdrawal_km3!H193)</f>
        <v>0</v>
      </c>
      <c r="I193" s="18">
        <f>MAX(0,total_abstraction_km3!I193-domestic_gross_demand_km3!I193-industry_water_withdrawal_km3!I193)</f>
        <v>0</v>
      </c>
      <c r="J193" s="18">
        <f>MAX(0,total_abstraction_km3!J193-domestic_gross_demand_km3!J193-industry_water_withdrawal_km3!J193)</f>
        <v>0</v>
      </c>
      <c r="K193" s="18">
        <f>MAX(0,total_abstraction_km3!K193-domestic_gross_demand_km3!K193-industry_water_withdrawal_km3!K193)</f>
        <v>0</v>
      </c>
      <c r="L193" s="18">
        <f>MAX(0,total_abstraction_km3!L193-domestic_gross_demand_km3!L193-industry_water_withdrawal_km3!L193)</f>
        <v>0</v>
      </c>
      <c r="M193" s="18">
        <f>MAX(0,total_abstraction_km3!M193-domestic_gross_demand_km3!M193-industry_water_withdrawal_km3!M193)</f>
        <v>0</v>
      </c>
      <c r="N193" s="18">
        <f>MAX(0,total_abstraction_km3!N193-domestic_gross_demand_km3!N193-industry_water_withdrawal_km3!N193)</f>
        <v>0</v>
      </c>
      <c r="O193" s="18">
        <f>MAX(0,total_abstraction_km3!O193-domestic_gross_demand_km3!O193-industry_water_withdrawal_km3!O193)</f>
        <v>0</v>
      </c>
      <c r="P193" s="18">
        <f>MAX(0,total_abstraction_km3!P193-domestic_gross_demand_km3!P193-industry_water_withdrawal_km3!P193)</f>
        <v>0</v>
      </c>
      <c r="Q193" s="18">
        <f>MAX(0,total_abstraction_km3!Q193-domestic_gross_demand_km3!Q193-industry_water_withdrawal_km3!Q193)</f>
        <v>0</v>
      </c>
      <c r="R193" s="18">
        <f>MAX(0,total_abstraction_km3!R193-domestic_gross_demand_km3!R193-industry_water_withdrawal_km3!R193)</f>
        <v>0</v>
      </c>
      <c r="S193" s="18">
        <f>MAX(0,total_abstraction_km3!S193-domestic_gross_demand_km3!S193-industry_water_withdrawal_km3!S193)</f>
        <v>0</v>
      </c>
      <c r="T193" s="18">
        <f>MAX(0,total_abstraction_km3!T193-domestic_gross_demand_km3!T193-industry_water_withdrawal_km3!T193)</f>
        <v>0</v>
      </c>
      <c r="U193" s="18">
        <f>MAX(0,total_abstraction_km3!U193-domestic_gross_demand_km3!U193-industry_water_withdrawal_km3!U193)</f>
        <v>0</v>
      </c>
      <c r="V193" s="18">
        <f>MAX(0,total_abstraction_km3!V193-domestic_gross_demand_km3!V193-industry_water_withdrawal_km3!V193)</f>
        <v>0</v>
      </c>
      <c r="W193" s="18">
        <f>MAX(0,total_abstraction_km3!W193-domestic_gross_demand_km3!W193-industry_water_withdrawal_km3!W193)</f>
        <v>0</v>
      </c>
      <c r="X193" s="18">
        <f>MAX(0,total_abstraction_km3!X193-domestic_gross_demand_km3!X193-industry_water_withdrawal_km3!X193)</f>
        <v>0</v>
      </c>
      <c r="Y193" s="18">
        <f>MAX(0,total_abstraction_km3!Y193-domestic_gross_demand_km3!Y193-industry_water_withdrawal_km3!Y193)</f>
        <v>0</v>
      </c>
      <c r="Z193" s="18">
        <f>MAX(0,total_abstraction_km3!Z193-domestic_gross_demand_km3!Z193-industry_water_withdrawal_km3!Z193)</f>
        <v>0</v>
      </c>
      <c r="AA193" s="18">
        <f>MAX(0,total_abstraction_km3!AA193-domestic_gross_demand_km3!AA193-industry_water_withdrawal_km3!AA193)</f>
        <v>0</v>
      </c>
      <c r="AB193" s="18">
        <f>MAX(0,total_abstraction_km3!AB193-domestic_gross_demand_km3!AB193-industry_water_withdrawal_km3!AB193)</f>
        <v>0</v>
      </c>
      <c r="AC193" s="18">
        <f>MAX(0,total_abstraction_km3!AC193-domestic_gross_demand_km3!AC193-industry_water_withdrawal_km3!AC193)</f>
        <v>0</v>
      </c>
      <c r="AD193" s="18">
        <f>MAX(0,total_abstraction_km3!AD193-domestic_gross_demand_km3!AD193-industry_water_withdrawal_km3!AD193)</f>
        <v>0</v>
      </c>
      <c r="AE193" s="18">
        <f>MAX(0,total_abstraction_km3!AE193-domestic_gross_demand_km3!AE193-industry_water_withdrawal_km3!AE193)</f>
        <v>0</v>
      </c>
      <c r="AF193" s="18">
        <f>MAX(0,total_abstraction_km3!AF193-domestic_gross_demand_km3!AF193-industry_water_withdrawal_km3!AF193)</f>
        <v>0</v>
      </c>
      <c r="AG193" s="18">
        <f>MAX(0,total_abstraction_km3!AG193-domestic_gross_demand_km3!AG193-industry_water_withdrawal_km3!AG193)</f>
        <v>0</v>
      </c>
      <c r="AH193" s="18">
        <f>MAX(0,total_abstraction_km3!AH193-domestic_gross_demand_km3!AH193-industry_water_withdrawal_km3!AH193)</f>
        <v>0</v>
      </c>
      <c r="AI193" s="18">
        <f>MAX(0,total_abstraction_km3!AI193-domestic_gross_demand_km3!AI193-industry_water_withdrawal_km3!AI193)</f>
        <v>0</v>
      </c>
      <c r="AJ193" s="18">
        <f>MAX(0,total_abstraction_km3!AJ193-domestic_gross_demand_km3!AJ193-industry_water_withdrawal_km3!AJ193)</f>
        <v>0</v>
      </c>
      <c r="AK193" s="18">
        <f>MAX(0,total_abstraction_km3!AK193-domestic_gross_demand_km3!AK193-industry_water_withdrawal_km3!AK193)</f>
        <v>0</v>
      </c>
      <c r="AL193" s="18">
        <f>MAX(0,total_abstraction_km3!AL193-domestic_gross_demand_km3!AL193-industry_water_withdrawal_km3!AL193)</f>
        <v>0</v>
      </c>
      <c r="AM193" s="18">
        <f>MAX(0,total_abstraction_km3!AM193-domestic_gross_demand_km3!AM193-industry_water_withdrawal_km3!AM193)</f>
        <v>0</v>
      </c>
      <c r="AN193" s="18">
        <f>MAX(0,total_abstraction_km3!AN193-domestic_gross_demand_km3!AN193-industry_water_withdrawal_km3!AN193)</f>
        <v>0</v>
      </c>
      <c r="AO193" s="18">
        <f>MAX(0,total_abstraction_km3!AO193-domestic_gross_demand_km3!AO193-industry_water_withdrawal_km3!AO193)</f>
        <v>0</v>
      </c>
      <c r="AP193" s="18">
        <f>MAX(0,total_abstraction_km3!AP193-domestic_gross_demand_km3!AP193-industry_water_withdrawal_km3!AP193)</f>
        <v>0</v>
      </c>
      <c r="AQ193" s="18">
        <f>MAX(0,total_abstraction_km3!AQ193-domestic_gross_demand_km3!AQ193-industry_water_withdrawal_km3!AQ193)</f>
        <v>0</v>
      </c>
      <c r="AR193" s="18">
        <f>MAX(0,total_abstraction_km3!AR193-domestic_gross_demand_km3!AR193-industry_water_withdrawal_km3!AR193)</f>
        <v>0</v>
      </c>
      <c r="AS193" s="18">
        <f>MAX(0,total_abstraction_km3!AS193-domestic_gross_demand_km3!AS193-industry_water_withdrawal_km3!AS193)</f>
        <v>0</v>
      </c>
      <c r="AT193" s="18">
        <f>MAX(0,total_abstraction_km3!AT193-domestic_gross_demand_km3!AT193-industry_water_withdrawal_km3!AT193)</f>
        <v>0</v>
      </c>
      <c r="AU193" s="18">
        <f>MAX(0,total_abstraction_km3!AU193-domestic_gross_demand_km3!AU193-industry_water_withdrawal_km3!AU193)</f>
        <v>0</v>
      </c>
      <c r="AV193" s="18">
        <f>MAX(0,total_abstraction_km3!AV193-domestic_gross_demand_km3!AV193-industry_water_withdrawal_km3!AV193)</f>
        <v>0</v>
      </c>
      <c r="AW193" s="18">
        <f>MAX(0,total_abstraction_km3!AW193-domestic_gross_demand_km3!AW193-industry_water_withdrawal_km3!AW193)</f>
        <v>0</v>
      </c>
      <c r="AX193" s="18">
        <f>MAX(0,total_abstraction_km3!AX193-domestic_gross_demand_km3!AX193-industry_water_withdrawal_km3!AX193)</f>
        <v>0</v>
      </c>
      <c r="AY193" s="18">
        <f>MAX(0,total_abstraction_km3!AY193-domestic_gross_demand_km3!AY193-industry_water_withdrawal_km3!AY193)</f>
        <v>0</v>
      </c>
      <c r="AZ193" s="18">
        <f>MAX(0,total_abstraction_km3!AZ193-domestic_gross_demand_km3!AZ193-industry_water_withdrawal_km3!AZ193)</f>
        <v>0</v>
      </c>
      <c r="BA193" s="18">
        <f>MAX(0,total_abstraction_km3!BA193-domestic_gross_demand_km3!BA193-industry_water_withdrawal_km3!BA193)</f>
        <v>0</v>
      </c>
      <c r="BB193" s="18">
        <f>MAX(0,total_abstraction_km3!BB193-domestic_gross_demand_km3!BB193-industry_water_withdrawal_km3!BB193)</f>
        <v>0</v>
      </c>
      <c r="BC193" s="18">
        <f>MAX(0,total_abstraction_km3!BC193-domestic_gross_demand_km3!BC193-industry_water_withdrawal_km3!BC193)</f>
        <v>0</v>
      </c>
      <c r="BD193" s="18">
        <f>MAX(0,total_abstraction_km3!BD193-domestic_gross_demand_km3!BD193-industry_water_withdrawal_km3!BD193)</f>
        <v>0</v>
      </c>
      <c r="BE193" s="18">
        <f>MAX(0,total_abstraction_km3!BE193-domestic_gross_demand_km3!BE193-industry_water_withdrawal_km3!BE193)</f>
        <v>0</v>
      </c>
      <c r="BF193" s="18">
        <f>MAX(0,total_abstraction_km3!BF193-domestic_gross_demand_km3!BF193-industry_water_withdrawal_km3!BF193)</f>
        <v>0</v>
      </c>
      <c r="BG193" s="18">
        <f>MAX(0,total_abstraction_km3!BG193-domestic_gross_demand_km3!BG193-industry_water_withdrawal_km3!BG193)</f>
        <v>0</v>
      </c>
      <c r="BH193" s="18">
        <f>MAX(0,total_abstraction_km3!BH193-domestic_gross_demand_km3!BH193-industry_water_withdrawal_km3!BH193)</f>
        <v>0</v>
      </c>
      <c r="BI193" s="18">
        <f>MAX(0,total_abstraction_km3!BI193-domestic_gross_demand_km3!BI193-industry_water_withdrawal_km3!BI193)</f>
        <v>0</v>
      </c>
      <c r="BJ193" s="18">
        <f>MAX(0,total_abstraction_km3!BJ193-domestic_gross_demand_km3!BJ193-industry_water_withdrawal_km3!BJ193)</f>
        <v>0</v>
      </c>
      <c r="BK193" s="18">
        <f>MAX(0,total_abstraction_km3!BK193-domestic_gross_demand_km3!BK193-industry_water_withdrawal_km3!BK193)</f>
        <v>0</v>
      </c>
      <c r="BL193" s="18">
        <f>MAX(0,total_abstraction_km3!BL193-domestic_gross_demand_km3!BL193-industry_water_withdrawal_km3!BL193)</f>
        <v>0</v>
      </c>
      <c r="BM193" s="18">
        <f>MAX(0,total_abstraction_km3!BM193-domestic_gross_demand_km3!BM193-industry_water_withdrawal_km3!BM193)</f>
        <v>0</v>
      </c>
      <c r="BN193" s="18">
        <f>MAX(0,total_abstraction_km3!BN193-domestic_gross_demand_km3!BN193-industry_water_withdrawal_km3!BN193)</f>
        <v>0</v>
      </c>
      <c r="BO193" s="18">
        <f>MAX(0,total_abstraction_km3!BO193-domestic_gross_demand_km3!BO193-industry_water_withdrawal_km3!BO193)</f>
        <v>0</v>
      </c>
      <c r="BP193" s="18">
        <f>MAX(0,total_abstraction_km3!BP193-domestic_gross_demand_km3!BP193-industry_water_withdrawal_km3!BP193)</f>
        <v>0</v>
      </c>
      <c r="BQ193" s="18">
        <f>MAX(0,total_abstraction_km3!BQ193-domestic_gross_demand_km3!BQ193-industry_water_withdrawal_km3!BQ193)</f>
        <v>0</v>
      </c>
      <c r="BR193" s="18">
        <f>MAX(0,total_abstraction_km3!BR193-domestic_gross_demand_km3!BR193-industry_water_withdrawal_km3!BR193)</f>
        <v>0</v>
      </c>
      <c r="BS193" s="18">
        <f>MAX(0,total_abstraction_km3!BS193-domestic_gross_demand_km3!BS193-industry_water_withdrawal_km3!BS193)</f>
        <v>0</v>
      </c>
      <c r="BT193" s="18">
        <f>MAX(0,total_abstraction_km3!BT193-domestic_gross_demand_km3!BT193-industry_water_withdrawal_km3!BT193)</f>
        <v>0</v>
      </c>
      <c r="BU193" s="18">
        <f>MAX(0,total_abstraction_km3!BU193-domestic_gross_demand_km3!BU193-industry_water_withdrawal_km3!BU193)</f>
        <v>0</v>
      </c>
      <c r="BV193" s="18">
        <f>MAX(0,total_abstraction_km3!BV193-domestic_gross_demand_km3!BV193-industry_water_withdrawal_km3!BV193)</f>
        <v>0</v>
      </c>
      <c r="BW193" s="18">
        <f>MAX(0,total_abstraction_km3!BW193-domestic_gross_demand_km3!BW193-industry_water_withdrawal_km3!BW193)</f>
        <v>0</v>
      </c>
      <c r="BX193" s="18">
        <f>MAX(0,total_abstraction_km3!BX193-domestic_gross_demand_km3!BX193-industry_water_withdrawal_km3!BX193)</f>
        <v>0</v>
      </c>
      <c r="BY193" s="18">
        <f>MAX(0,total_abstraction_km3!BY193-domestic_gross_demand_km3!BY193-industry_water_withdrawal_km3!BY193)</f>
        <v>0</v>
      </c>
      <c r="BZ193" s="18">
        <f>MAX(0,total_abstraction_km3!BZ193-domestic_gross_demand_km3!BZ193-industry_water_withdrawal_km3!BZ193)</f>
        <v>0</v>
      </c>
      <c r="CA193" s="18">
        <f>MAX(0,total_abstraction_km3!CA193-domestic_gross_demand_km3!CA193-industry_water_withdrawal_km3!CA193)</f>
        <v>0</v>
      </c>
      <c r="CB193" s="18">
        <f>MAX(0,total_abstraction_km3!CB193-domestic_gross_demand_km3!CB193-industry_water_withdrawal_km3!CB193)</f>
        <v>0</v>
      </c>
      <c r="CC193" s="18">
        <f>MAX(0,total_abstraction_km3!CC193-domestic_gross_demand_km3!CC193-industry_water_withdrawal_km3!CC193)</f>
        <v>0</v>
      </c>
      <c r="CD193" s="18">
        <f>MAX(0,total_abstraction_km3!CD193-domestic_gross_demand_km3!CD193-industry_water_withdrawal_km3!CD193)</f>
        <v>0</v>
      </c>
      <c r="CE193" s="18">
        <f>MAX(0,total_abstraction_km3!CE193-domestic_gross_demand_km3!CE193-industry_water_withdrawal_km3!CE193)</f>
        <v>0</v>
      </c>
      <c r="CF193" s="18">
        <f>MAX(0,total_abstraction_km3!CF193-domestic_gross_demand_km3!CF193-industry_water_withdrawal_km3!CF193)</f>
        <v>0</v>
      </c>
      <c r="CG193" s="18">
        <f>MAX(0,total_abstraction_km3!CG193-domestic_gross_demand_km3!CG193-industry_water_withdrawal_km3!CG193)</f>
        <v>0</v>
      </c>
      <c r="CH193" s="18">
        <f>MAX(0,total_abstraction_km3!CH193-domestic_gross_demand_km3!CH193-industry_water_withdrawal_km3!CH193)</f>
        <v>0</v>
      </c>
      <c r="CI193" s="18">
        <f>MAX(0,total_abstraction_km3!CI193-domestic_gross_demand_km3!CI193-industry_water_withdrawal_km3!CI193)</f>
        <v>0</v>
      </c>
      <c r="CJ193" s="18">
        <f>MAX(0,total_abstraction_km3!CJ193-domestic_gross_demand_km3!CJ193-industry_water_withdrawal_km3!CJ193)</f>
        <v>0</v>
      </c>
      <c r="CK193" s="18">
        <f>MAX(0,total_abstraction_km3!CK193-domestic_gross_demand_km3!CK193-industry_water_withdrawal_km3!CK193)</f>
        <v>0</v>
      </c>
      <c r="CL193" s="18">
        <f>MAX(0,total_abstraction_km3!CL193-domestic_gross_demand_km3!CL193-industry_water_withdrawal_km3!CL193)</f>
        <v>0</v>
      </c>
      <c r="CM193" s="18">
        <f>MAX(0,total_abstraction_km3!CM193-domestic_gross_demand_km3!CM193-industry_water_withdrawal_km3!CM193)</f>
        <v>0</v>
      </c>
      <c r="CN193" s="18">
        <f>MAX(0,total_abstraction_km3!CN193-domestic_gross_demand_km3!CN193-industry_water_withdrawal_km3!CN193)</f>
        <v>0</v>
      </c>
      <c r="CO193" s="18">
        <f>MAX(0,total_abstraction_km3!CO193-domestic_gross_demand_km3!CO193-industry_water_withdrawal_km3!CO193)</f>
        <v>0</v>
      </c>
      <c r="CP193" s="18">
        <f>MAX(0,total_abstraction_km3!CP193-domestic_gross_demand_km3!CP193-industry_water_withdrawal_km3!CP193)</f>
        <v>0</v>
      </c>
      <c r="CQ193" s="18">
        <f>MAX(0,total_abstraction_km3!CQ193-domestic_gross_demand_km3!CQ193-industry_water_withdrawal_km3!CQ193)</f>
        <v>0</v>
      </c>
      <c r="CR193" s="18">
        <f>MAX(0,total_abstraction_km3!CR193-domestic_gross_demand_km3!CR193-industry_water_withdrawal_km3!CR193)</f>
        <v>0</v>
      </c>
      <c r="CS193" s="18">
        <f>MAX(0,total_abstraction_km3!CS193-domestic_gross_demand_km3!CS193-industry_water_withdrawal_km3!CS193)</f>
        <v>0</v>
      </c>
      <c r="CT193" s="18">
        <f>MAX(0,total_abstraction_km3!CT193-domestic_gross_demand_km3!CT193-industry_water_withdrawal_km3!CT193)</f>
        <v>0.12390480537717061</v>
      </c>
    </row>
    <row r="194" spans="1:98" x14ac:dyDescent="0.25">
      <c r="A194" s="18">
        <v>49</v>
      </c>
      <c r="B194" s="18" t="s">
        <v>2103</v>
      </c>
      <c r="C194" s="18" t="s">
        <v>472</v>
      </c>
      <c r="D194" s="18" t="s">
        <v>424</v>
      </c>
      <c r="E194" s="18" t="s">
        <v>114</v>
      </c>
      <c r="F194" s="18">
        <f>MAX(0,total_abstraction_km3!F194-domestic_gross_demand_km3!F194-industry_water_withdrawal_km3!F194)</f>
        <v>2.165457E-3</v>
      </c>
      <c r="G194" s="18">
        <f>MAX(0,total_abstraction_km3!G194-domestic_gross_demand_km3!G194-industry_water_withdrawal_km3!G194)</f>
        <v>2.3793370000000005E-3</v>
      </c>
      <c r="H194" s="18">
        <f>MAX(0,total_abstraction_km3!H194-domestic_gross_demand_km3!H194-industry_water_withdrawal_km3!H194)</f>
        <v>8.5242599999999999E-4</v>
      </c>
      <c r="I194" s="18">
        <f>MAX(0,total_abstraction_km3!I194-domestic_gross_demand_km3!I194-industry_water_withdrawal_km3!I194)</f>
        <v>1.266194E-3</v>
      </c>
      <c r="J194" s="18">
        <f>MAX(0,total_abstraction_km3!J194-domestic_gross_demand_km3!J194-industry_water_withdrawal_km3!J194)</f>
        <v>1.236046E-3</v>
      </c>
      <c r="K194" s="18">
        <f>MAX(0,total_abstraction_km3!K194-domestic_gross_demand_km3!K194-industry_water_withdrawal_km3!K194)</f>
        <v>8.6280800000000006E-4</v>
      </c>
      <c r="L194" s="18">
        <f>MAX(0,total_abstraction_km3!L194-domestic_gross_demand_km3!L194-industry_water_withdrawal_km3!L194)</f>
        <v>5.028840000000001E-4</v>
      </c>
      <c r="M194" s="18">
        <f>MAX(0,total_abstraction_km3!M194-domestic_gross_demand_km3!M194-industry_water_withdrawal_km3!M194)</f>
        <v>1.071079E-3</v>
      </c>
      <c r="N194" s="18">
        <f>MAX(0,total_abstraction_km3!N194-domestic_gross_demand_km3!N194-industry_water_withdrawal_km3!N194)</f>
        <v>4.65184E-4</v>
      </c>
      <c r="O194" s="18">
        <f>MAX(0,total_abstraction_km3!O194-domestic_gross_demand_km3!O194-industry_water_withdrawal_km3!O194)</f>
        <v>1.3390300000000005E-4</v>
      </c>
      <c r="P194" s="18">
        <f>MAX(0,total_abstraction_km3!P194-domestic_gross_demand_km3!P194-industry_water_withdrawal_km3!P194)</f>
        <v>1.1455100000000006E-4</v>
      </c>
      <c r="Q194" s="18">
        <f>MAX(0,total_abstraction_km3!Q194-domestic_gross_demand_km3!Q194-industry_water_withdrawal_km3!Q194)</f>
        <v>2.8545299999999997E-4</v>
      </c>
      <c r="R194" s="18">
        <f>MAX(0,total_abstraction_km3!R194-domestic_gross_demand_km3!R194-industry_water_withdrawal_km3!R194)</f>
        <v>9.4318000000000028E-5</v>
      </c>
      <c r="S194" s="18">
        <f>MAX(0,total_abstraction_km3!S194-domestic_gross_demand_km3!S194-industry_water_withdrawal_km3!S194)</f>
        <v>2.0129600000000011E-4</v>
      </c>
      <c r="T194" s="18">
        <f>MAX(0,total_abstraction_km3!T194-domestic_gross_demand_km3!T194-industry_water_withdrawal_km3!T194)</f>
        <v>0</v>
      </c>
      <c r="U194" s="18">
        <f>MAX(0,total_abstraction_km3!U194-domestic_gross_demand_km3!U194-industry_water_withdrawal_km3!U194)</f>
        <v>2.4849000000000073E-5</v>
      </c>
      <c r="V194" s="18">
        <f>MAX(0,total_abstraction_km3!V194-domestic_gross_demand_km3!V194-industry_water_withdrawal_km3!V194)</f>
        <v>0</v>
      </c>
      <c r="W194" s="18">
        <f>MAX(0,total_abstraction_km3!W194-domestic_gross_demand_km3!W194-industry_water_withdrawal_km3!W194)</f>
        <v>0</v>
      </c>
      <c r="X194" s="18">
        <f>MAX(0,total_abstraction_km3!X194-domestic_gross_demand_km3!X194-industry_water_withdrawal_km3!X194)</f>
        <v>0</v>
      </c>
      <c r="Y194" s="18">
        <f>MAX(0,total_abstraction_km3!Y194-domestic_gross_demand_km3!Y194-industry_water_withdrawal_km3!Y194)</f>
        <v>0</v>
      </c>
      <c r="Z194" s="18">
        <f>MAX(0,total_abstraction_km3!Z194-domestic_gross_demand_km3!Z194-industry_water_withdrawal_km3!Z194)</f>
        <v>0</v>
      </c>
      <c r="AA194" s="18">
        <f>MAX(0,total_abstraction_km3!AA194-domestic_gross_demand_km3!AA194-industry_water_withdrawal_km3!AA194)</f>
        <v>0</v>
      </c>
      <c r="AB194" s="18">
        <f>MAX(0,total_abstraction_km3!AB194-domestic_gross_demand_km3!AB194-industry_water_withdrawal_km3!AB194)</f>
        <v>0</v>
      </c>
      <c r="AC194" s="18">
        <f>MAX(0,total_abstraction_km3!AC194-domestic_gross_demand_km3!AC194-industry_water_withdrawal_km3!AC194)</f>
        <v>0</v>
      </c>
      <c r="AD194" s="18">
        <f>MAX(0,total_abstraction_km3!AD194-domestic_gross_demand_km3!AD194-industry_water_withdrawal_km3!AD194)</f>
        <v>0</v>
      </c>
      <c r="AE194" s="18">
        <f>MAX(0,total_abstraction_km3!AE194-domestic_gross_demand_km3!AE194-industry_water_withdrawal_km3!AE194)</f>
        <v>0</v>
      </c>
      <c r="AF194" s="18">
        <f>MAX(0,total_abstraction_km3!AF194-domestic_gross_demand_km3!AF194-industry_water_withdrawal_km3!AF194)</f>
        <v>0</v>
      </c>
      <c r="AG194" s="18">
        <f>MAX(0,total_abstraction_km3!AG194-domestic_gross_demand_km3!AG194-industry_water_withdrawal_km3!AG194)</f>
        <v>0</v>
      </c>
      <c r="AH194" s="18">
        <f>MAX(0,total_abstraction_km3!AH194-domestic_gross_demand_km3!AH194-industry_water_withdrawal_km3!AH194)</f>
        <v>0</v>
      </c>
      <c r="AI194" s="18">
        <f>MAX(0,total_abstraction_km3!AI194-domestic_gross_demand_km3!AI194-industry_water_withdrawal_km3!AI194)</f>
        <v>0</v>
      </c>
      <c r="AJ194" s="18">
        <f>MAX(0,total_abstraction_km3!AJ194-domestic_gross_demand_km3!AJ194-industry_water_withdrawal_km3!AJ194)</f>
        <v>0</v>
      </c>
      <c r="AK194" s="18">
        <f>MAX(0,total_abstraction_km3!AK194-domestic_gross_demand_km3!AK194-industry_water_withdrawal_km3!AK194)</f>
        <v>0</v>
      </c>
      <c r="AL194" s="18">
        <f>MAX(0,total_abstraction_km3!AL194-domestic_gross_demand_km3!AL194-industry_water_withdrawal_km3!AL194)</f>
        <v>0</v>
      </c>
      <c r="AM194" s="18">
        <f>MAX(0,total_abstraction_km3!AM194-domestic_gross_demand_km3!AM194-industry_water_withdrawal_km3!AM194)</f>
        <v>0</v>
      </c>
      <c r="AN194" s="18">
        <f>MAX(0,total_abstraction_km3!AN194-domestic_gross_demand_km3!AN194-industry_water_withdrawal_km3!AN194)</f>
        <v>0</v>
      </c>
      <c r="AO194" s="18">
        <f>MAX(0,total_abstraction_km3!AO194-domestic_gross_demand_km3!AO194-industry_water_withdrawal_km3!AO194)</f>
        <v>0</v>
      </c>
      <c r="AP194" s="18">
        <f>MAX(0,total_abstraction_km3!AP194-domestic_gross_demand_km3!AP194-industry_water_withdrawal_km3!AP194)</f>
        <v>0</v>
      </c>
      <c r="AQ194" s="18">
        <f>MAX(0,total_abstraction_km3!AQ194-domestic_gross_demand_km3!AQ194-industry_water_withdrawal_km3!AQ194)</f>
        <v>0</v>
      </c>
      <c r="AR194" s="18">
        <f>MAX(0,total_abstraction_km3!AR194-domestic_gross_demand_km3!AR194-industry_water_withdrawal_km3!AR194)</f>
        <v>0</v>
      </c>
      <c r="AS194" s="18">
        <f>MAX(0,total_abstraction_km3!AS194-domestic_gross_demand_km3!AS194-industry_water_withdrawal_km3!AS194)</f>
        <v>0</v>
      </c>
      <c r="AT194" s="18">
        <f>MAX(0,total_abstraction_km3!AT194-domestic_gross_demand_km3!AT194-industry_water_withdrawal_km3!AT194)</f>
        <v>0</v>
      </c>
      <c r="AU194" s="18">
        <f>MAX(0,total_abstraction_km3!AU194-domestic_gross_demand_km3!AU194-industry_water_withdrawal_km3!AU194)</f>
        <v>0</v>
      </c>
      <c r="AV194" s="18">
        <f>MAX(0,total_abstraction_km3!AV194-domestic_gross_demand_km3!AV194-industry_water_withdrawal_km3!AV194)</f>
        <v>0</v>
      </c>
      <c r="AW194" s="18">
        <f>MAX(0,total_abstraction_km3!AW194-domestic_gross_demand_km3!AW194-industry_water_withdrawal_km3!AW194)</f>
        <v>0</v>
      </c>
      <c r="AX194" s="18">
        <f>MAX(0,total_abstraction_km3!AX194-domestic_gross_demand_km3!AX194-industry_water_withdrawal_km3!AX194)</f>
        <v>0</v>
      </c>
      <c r="AY194" s="18">
        <f>MAX(0,total_abstraction_km3!AY194-domestic_gross_demand_km3!AY194-industry_water_withdrawal_km3!AY194)</f>
        <v>0</v>
      </c>
      <c r="AZ194" s="18">
        <f>MAX(0,total_abstraction_km3!AZ194-domestic_gross_demand_km3!AZ194-industry_water_withdrawal_km3!AZ194)</f>
        <v>0</v>
      </c>
      <c r="BA194" s="18">
        <f>MAX(0,total_abstraction_km3!BA194-domestic_gross_demand_km3!BA194-industry_water_withdrawal_km3!BA194)</f>
        <v>0</v>
      </c>
      <c r="BB194" s="18">
        <f>MAX(0,total_abstraction_km3!BB194-domestic_gross_demand_km3!BB194-industry_water_withdrawal_km3!BB194)</f>
        <v>0</v>
      </c>
      <c r="BC194" s="18">
        <f>MAX(0,total_abstraction_km3!BC194-domestic_gross_demand_km3!BC194-industry_water_withdrawal_km3!BC194)</f>
        <v>0</v>
      </c>
      <c r="BD194" s="18">
        <f>MAX(0,total_abstraction_km3!BD194-domestic_gross_demand_km3!BD194-industry_water_withdrawal_km3!BD194)</f>
        <v>0</v>
      </c>
      <c r="BE194" s="18">
        <f>MAX(0,total_abstraction_km3!BE194-domestic_gross_demand_km3!BE194-industry_water_withdrawal_km3!BE194)</f>
        <v>0</v>
      </c>
      <c r="BF194" s="18">
        <f>MAX(0,total_abstraction_km3!BF194-domestic_gross_demand_km3!BF194-industry_water_withdrawal_km3!BF194)</f>
        <v>0</v>
      </c>
      <c r="BG194" s="18">
        <f>MAX(0,total_abstraction_km3!BG194-domestic_gross_demand_km3!BG194-industry_water_withdrawal_km3!BG194)</f>
        <v>0</v>
      </c>
      <c r="BH194" s="18">
        <f>MAX(0,total_abstraction_km3!BH194-domestic_gross_demand_km3!BH194-industry_water_withdrawal_km3!BH194)</f>
        <v>0</v>
      </c>
      <c r="BI194" s="18">
        <f>MAX(0,total_abstraction_km3!BI194-domestic_gross_demand_km3!BI194-industry_water_withdrawal_km3!BI194)</f>
        <v>0</v>
      </c>
      <c r="BJ194" s="18">
        <f>MAX(0,total_abstraction_km3!BJ194-domestic_gross_demand_km3!BJ194-industry_water_withdrawal_km3!BJ194)</f>
        <v>0</v>
      </c>
      <c r="BK194" s="18">
        <f>MAX(0,total_abstraction_km3!BK194-domestic_gross_demand_km3!BK194-industry_water_withdrawal_km3!BK194)</f>
        <v>0</v>
      </c>
      <c r="BL194" s="18">
        <f>MAX(0,total_abstraction_km3!BL194-domestic_gross_demand_km3!BL194-industry_water_withdrawal_km3!BL194)</f>
        <v>0</v>
      </c>
      <c r="BM194" s="18">
        <f>MAX(0,total_abstraction_km3!BM194-domestic_gross_demand_km3!BM194-industry_water_withdrawal_km3!BM194)</f>
        <v>0</v>
      </c>
      <c r="BN194" s="18">
        <f>MAX(0,total_abstraction_km3!BN194-domestic_gross_demand_km3!BN194-industry_water_withdrawal_km3!BN194)</f>
        <v>0</v>
      </c>
      <c r="BO194" s="18">
        <f>MAX(0,total_abstraction_km3!BO194-domestic_gross_demand_km3!BO194-industry_water_withdrawal_km3!BO194)</f>
        <v>0</v>
      </c>
      <c r="BP194" s="18">
        <f>MAX(0,total_abstraction_km3!BP194-domestic_gross_demand_km3!BP194-industry_water_withdrawal_km3!BP194)</f>
        <v>0</v>
      </c>
      <c r="BQ194" s="18">
        <f>MAX(0,total_abstraction_km3!BQ194-domestic_gross_demand_km3!BQ194-industry_water_withdrawal_km3!BQ194)</f>
        <v>7.1776873333817548E-10</v>
      </c>
      <c r="BR194" s="18">
        <f>MAX(0,total_abstraction_km3!BR194-domestic_gross_demand_km3!BR194-industry_water_withdrawal_km3!BR194)</f>
        <v>0</v>
      </c>
      <c r="BS194" s="18">
        <f>MAX(0,total_abstraction_km3!BS194-domestic_gross_demand_km3!BS194-industry_water_withdrawal_km3!BS194)</f>
        <v>0</v>
      </c>
      <c r="BT194" s="18">
        <f>MAX(0,total_abstraction_km3!BT194-domestic_gross_demand_km3!BT194-industry_water_withdrawal_km3!BT194)</f>
        <v>0</v>
      </c>
      <c r="BU194" s="18">
        <f>MAX(0,total_abstraction_km3!BU194-domestic_gross_demand_km3!BU194-industry_water_withdrawal_km3!BU194)</f>
        <v>0</v>
      </c>
      <c r="BV194" s="18">
        <f>MAX(0,total_abstraction_km3!BV194-domestic_gross_demand_km3!BV194-industry_water_withdrawal_km3!BV194)</f>
        <v>0</v>
      </c>
      <c r="BW194" s="18">
        <f>MAX(0,total_abstraction_km3!BW194-domestic_gross_demand_km3!BW194-industry_water_withdrawal_km3!BW194)</f>
        <v>1.5798920000000001E-3</v>
      </c>
      <c r="BX194" s="18">
        <f>MAX(0,total_abstraction_km3!BX194-domestic_gross_demand_km3!BX194-industry_water_withdrawal_km3!BX194)</f>
        <v>6.2830296795578634E-4</v>
      </c>
      <c r="BY194" s="18">
        <f>MAX(0,total_abstraction_km3!BY194-domestic_gross_demand_km3!BY194-industry_water_withdrawal_km3!BY194)</f>
        <v>6.0717159999999998E-4</v>
      </c>
      <c r="BZ194" s="18">
        <f>MAX(0,total_abstraction_km3!BZ194-domestic_gross_demand_km3!BZ194-industry_water_withdrawal_km3!BZ194)</f>
        <v>2.1023705761014352E-4</v>
      </c>
      <c r="CA194" s="18">
        <f>MAX(0,total_abstraction_km3!CA194-domestic_gross_demand_km3!CA194-industry_water_withdrawal_km3!CA194)</f>
        <v>1.0410240000000004E-4</v>
      </c>
      <c r="CB194" s="18">
        <f>MAX(0,total_abstraction_km3!CB194-domestic_gross_demand_km3!CB194-industry_water_withdrawal_km3!CB194)</f>
        <v>7.6954704765080024E-6</v>
      </c>
      <c r="CC194" s="18">
        <f>MAX(0,total_abstraction_km3!CC194-domestic_gross_demand_km3!CC194-industry_water_withdrawal_km3!CC194)</f>
        <v>0</v>
      </c>
      <c r="CD194" s="18">
        <f>MAX(0,total_abstraction_km3!CD194-domestic_gross_demand_km3!CD194-industry_water_withdrawal_km3!CD194)</f>
        <v>0</v>
      </c>
      <c r="CE194" s="18">
        <f>MAX(0,total_abstraction_km3!CE194-domestic_gross_demand_km3!CE194-industry_water_withdrawal_km3!CE194)</f>
        <v>0</v>
      </c>
      <c r="CF194" s="18">
        <f>MAX(0,total_abstraction_km3!CF194-domestic_gross_demand_km3!CF194-industry_water_withdrawal_km3!CF194)</f>
        <v>0</v>
      </c>
      <c r="CG194" s="18">
        <f>MAX(0,total_abstraction_km3!CG194-domestic_gross_demand_km3!CG194-industry_water_withdrawal_km3!CG194)</f>
        <v>0</v>
      </c>
      <c r="CH194" s="18">
        <f>MAX(0,total_abstraction_km3!CH194-domestic_gross_demand_km3!CH194-industry_water_withdrawal_km3!CH194)</f>
        <v>0</v>
      </c>
      <c r="CI194" s="18">
        <f>MAX(0,total_abstraction_km3!CI194-domestic_gross_demand_km3!CI194-industry_water_withdrawal_km3!CI194)</f>
        <v>0</v>
      </c>
      <c r="CJ194" s="18">
        <f>MAX(0,total_abstraction_km3!CJ194-domestic_gross_demand_km3!CJ194-industry_water_withdrawal_km3!CJ194)</f>
        <v>0</v>
      </c>
      <c r="CK194" s="18">
        <f>MAX(0,total_abstraction_km3!CK194-domestic_gross_demand_km3!CK194-industry_water_withdrawal_km3!CK194)</f>
        <v>0</v>
      </c>
      <c r="CL194" s="18">
        <f>MAX(0,total_abstraction_km3!CL194-domestic_gross_demand_km3!CL194-industry_water_withdrawal_km3!CL194)</f>
        <v>0</v>
      </c>
      <c r="CM194" s="18">
        <f>MAX(0,total_abstraction_km3!CM194-domestic_gross_demand_km3!CM194-industry_water_withdrawal_km3!CM194)</f>
        <v>0</v>
      </c>
      <c r="CN194" s="18">
        <f>MAX(0,total_abstraction_km3!CN194-domestic_gross_demand_km3!CN194-industry_water_withdrawal_km3!CN194)</f>
        <v>0</v>
      </c>
      <c r="CO194" s="18">
        <f>MAX(0,total_abstraction_km3!CO194-domestic_gross_demand_km3!CO194-industry_water_withdrawal_km3!CO194)</f>
        <v>0</v>
      </c>
      <c r="CP194" s="18">
        <f>MAX(0,total_abstraction_km3!CP194-domestic_gross_demand_km3!CP194-industry_water_withdrawal_km3!CP194)</f>
        <v>0</v>
      </c>
      <c r="CQ194" s="18">
        <f>MAX(0,total_abstraction_km3!CQ194-domestic_gross_demand_km3!CQ194-industry_water_withdrawal_km3!CQ194)</f>
        <v>0</v>
      </c>
      <c r="CR194" s="18">
        <f>MAX(0,total_abstraction_km3!CR194-domestic_gross_demand_km3!CR194-industry_water_withdrawal_km3!CR194)</f>
        <v>9.2362352291836593E-5</v>
      </c>
      <c r="CS194" s="18">
        <f>MAX(0,total_abstraction_km3!CS194-domestic_gross_demand_km3!CS194-industry_water_withdrawal_km3!CS194)</f>
        <v>0</v>
      </c>
      <c r="CT194" s="18">
        <f>MAX(0,total_abstraction_km3!CT194-domestic_gross_demand_km3!CT194-industry_water_withdrawal_km3!CT194)</f>
        <v>2.08017771436321E-4</v>
      </c>
    </row>
    <row r="195" spans="1:98" x14ac:dyDescent="0.25">
      <c r="A195" s="18">
        <v>5</v>
      </c>
      <c r="B195" s="18" t="s">
        <v>2104</v>
      </c>
      <c r="C195" s="18" t="s">
        <v>421</v>
      </c>
      <c r="D195" s="18" t="s">
        <v>412</v>
      </c>
      <c r="E195" s="18" t="s">
        <v>422</v>
      </c>
      <c r="F195" s="18">
        <f>MAX(0,total_abstraction_km3!F195-domestic_gross_demand_km3!F195-industry_water_withdrawal_km3!F195)</f>
        <v>0</v>
      </c>
      <c r="G195" s="18">
        <f>MAX(0,total_abstraction_km3!G195-domestic_gross_demand_km3!G195-industry_water_withdrawal_km3!G195)</f>
        <v>0</v>
      </c>
      <c r="H195" s="18">
        <f>MAX(0,total_abstraction_km3!H195-domestic_gross_demand_km3!H195-industry_water_withdrawal_km3!H195)</f>
        <v>0</v>
      </c>
      <c r="I195" s="18">
        <f>MAX(0,total_abstraction_km3!I195-domestic_gross_demand_km3!I195-industry_water_withdrawal_km3!I195)</f>
        <v>0</v>
      </c>
      <c r="J195" s="18">
        <f>MAX(0,total_abstraction_km3!J195-domestic_gross_demand_km3!J195-industry_water_withdrawal_km3!J195)</f>
        <v>0</v>
      </c>
      <c r="K195" s="18">
        <f>MAX(0,total_abstraction_km3!K195-domestic_gross_demand_km3!K195-industry_water_withdrawal_km3!K195)</f>
        <v>0</v>
      </c>
      <c r="L195" s="18">
        <f>MAX(0,total_abstraction_km3!L195-domestic_gross_demand_km3!L195-industry_water_withdrawal_km3!L195)</f>
        <v>0</v>
      </c>
      <c r="M195" s="18">
        <f>MAX(0,total_abstraction_km3!M195-domestic_gross_demand_km3!M195-industry_water_withdrawal_km3!M195)</f>
        <v>0</v>
      </c>
      <c r="N195" s="18">
        <f>MAX(0,total_abstraction_km3!N195-domestic_gross_demand_km3!N195-industry_water_withdrawal_km3!N195)</f>
        <v>0</v>
      </c>
      <c r="O195" s="18">
        <f>MAX(0,total_abstraction_km3!O195-domestic_gross_demand_km3!O195-industry_water_withdrawal_km3!O195)</f>
        <v>0</v>
      </c>
      <c r="P195" s="18">
        <f>MAX(0,total_abstraction_km3!P195-domestic_gross_demand_km3!P195-industry_water_withdrawal_km3!P195)</f>
        <v>0</v>
      </c>
      <c r="Q195" s="18">
        <f>MAX(0,total_abstraction_km3!Q195-domestic_gross_demand_km3!Q195-industry_water_withdrawal_km3!Q195)</f>
        <v>0</v>
      </c>
      <c r="R195" s="18">
        <f>MAX(0,total_abstraction_km3!R195-domestic_gross_demand_km3!R195-industry_water_withdrawal_km3!R195)</f>
        <v>0</v>
      </c>
      <c r="S195" s="18">
        <f>MAX(0,total_abstraction_km3!S195-domestic_gross_demand_km3!S195-industry_water_withdrawal_km3!S195)</f>
        <v>0</v>
      </c>
      <c r="T195" s="18">
        <f>MAX(0,total_abstraction_km3!T195-domestic_gross_demand_km3!T195-industry_water_withdrawal_km3!T195)</f>
        <v>0</v>
      </c>
      <c r="U195" s="18">
        <f>MAX(0,total_abstraction_km3!U195-domestic_gross_demand_km3!U195-industry_water_withdrawal_km3!U195)</f>
        <v>0</v>
      </c>
      <c r="V195" s="18">
        <f>MAX(0,total_abstraction_km3!V195-domestic_gross_demand_km3!V195-industry_water_withdrawal_km3!V195)</f>
        <v>0</v>
      </c>
      <c r="W195" s="18">
        <f>MAX(0,total_abstraction_km3!W195-domestic_gross_demand_km3!W195-industry_water_withdrawal_km3!W195)</f>
        <v>0</v>
      </c>
      <c r="X195" s="18">
        <f>MAX(0,total_abstraction_km3!X195-domestic_gross_demand_km3!X195-industry_water_withdrawal_km3!X195)</f>
        <v>0</v>
      </c>
      <c r="Y195" s="18">
        <f>MAX(0,total_abstraction_km3!Y195-domestic_gross_demand_km3!Y195-industry_water_withdrawal_km3!Y195)</f>
        <v>0</v>
      </c>
      <c r="Z195" s="18">
        <f>MAX(0,total_abstraction_km3!Z195-domestic_gross_demand_km3!Z195-industry_water_withdrawal_km3!Z195)</f>
        <v>0</v>
      </c>
      <c r="AA195" s="18">
        <f>MAX(0,total_abstraction_km3!AA195-domestic_gross_demand_km3!AA195-industry_water_withdrawal_km3!AA195)</f>
        <v>0</v>
      </c>
      <c r="AB195" s="18">
        <f>MAX(0,total_abstraction_km3!AB195-domestic_gross_demand_km3!AB195-industry_water_withdrawal_km3!AB195)</f>
        <v>0</v>
      </c>
      <c r="AC195" s="18">
        <f>MAX(0,total_abstraction_km3!AC195-domestic_gross_demand_km3!AC195-industry_water_withdrawal_km3!AC195)</f>
        <v>0</v>
      </c>
      <c r="AD195" s="18">
        <f>MAX(0,total_abstraction_km3!AD195-domestic_gross_demand_km3!AD195-industry_water_withdrawal_km3!AD195)</f>
        <v>0</v>
      </c>
      <c r="AE195" s="18">
        <f>MAX(0,total_abstraction_km3!AE195-domestic_gross_demand_km3!AE195-industry_water_withdrawal_km3!AE195)</f>
        <v>0</v>
      </c>
      <c r="AF195" s="18">
        <f>MAX(0,total_abstraction_km3!AF195-domestic_gross_demand_km3!AF195-industry_water_withdrawal_km3!AF195)</f>
        <v>0</v>
      </c>
      <c r="AG195" s="18">
        <f>MAX(0,total_abstraction_km3!AG195-domestic_gross_demand_km3!AG195-industry_water_withdrawal_km3!AG195)</f>
        <v>0</v>
      </c>
      <c r="AH195" s="18">
        <f>MAX(0,total_abstraction_km3!AH195-domestic_gross_demand_km3!AH195-industry_water_withdrawal_km3!AH195)</f>
        <v>0</v>
      </c>
      <c r="AI195" s="18">
        <f>MAX(0,total_abstraction_km3!AI195-domestic_gross_demand_km3!AI195-industry_water_withdrawal_km3!AI195)</f>
        <v>0</v>
      </c>
      <c r="AJ195" s="18">
        <f>MAX(0,total_abstraction_km3!AJ195-domestic_gross_demand_km3!AJ195-industry_water_withdrawal_km3!AJ195)</f>
        <v>0</v>
      </c>
      <c r="AK195" s="18">
        <f>MAX(0,total_abstraction_km3!AK195-domestic_gross_demand_km3!AK195-industry_water_withdrawal_km3!AK195)</f>
        <v>0</v>
      </c>
      <c r="AL195" s="18">
        <f>MAX(0,total_abstraction_km3!AL195-domestic_gross_demand_km3!AL195-industry_water_withdrawal_km3!AL195)</f>
        <v>0</v>
      </c>
      <c r="AM195" s="18">
        <f>MAX(0,total_abstraction_km3!AM195-domestic_gross_demand_km3!AM195-industry_water_withdrawal_km3!AM195)</f>
        <v>0</v>
      </c>
      <c r="AN195" s="18">
        <f>MAX(0,total_abstraction_km3!AN195-domestic_gross_demand_km3!AN195-industry_water_withdrawal_km3!AN195)</f>
        <v>0</v>
      </c>
      <c r="AO195" s="18">
        <f>MAX(0,total_abstraction_km3!AO195-domestic_gross_demand_km3!AO195-industry_water_withdrawal_km3!AO195)</f>
        <v>0</v>
      </c>
      <c r="AP195" s="18">
        <f>MAX(0,total_abstraction_km3!AP195-domestic_gross_demand_km3!AP195-industry_water_withdrawal_km3!AP195)</f>
        <v>0</v>
      </c>
      <c r="AQ195" s="18">
        <f>MAX(0,total_abstraction_km3!AQ195-domestic_gross_demand_km3!AQ195-industry_water_withdrawal_km3!AQ195)</f>
        <v>0</v>
      </c>
      <c r="AR195" s="18">
        <f>MAX(0,total_abstraction_km3!AR195-domestic_gross_demand_km3!AR195-industry_water_withdrawal_km3!AR195)</f>
        <v>0</v>
      </c>
      <c r="AS195" s="18">
        <f>MAX(0,total_abstraction_km3!AS195-domestic_gross_demand_km3!AS195-industry_water_withdrawal_km3!AS195)</f>
        <v>0</v>
      </c>
      <c r="AT195" s="18">
        <f>MAX(0,total_abstraction_km3!AT195-domestic_gross_demand_km3!AT195-industry_water_withdrawal_km3!AT195)</f>
        <v>0</v>
      </c>
      <c r="AU195" s="18">
        <f>MAX(0,total_abstraction_km3!AU195-domestic_gross_demand_km3!AU195-industry_water_withdrawal_km3!AU195)</f>
        <v>0</v>
      </c>
      <c r="AV195" s="18">
        <f>MAX(0,total_abstraction_km3!AV195-domestic_gross_demand_km3!AV195-industry_water_withdrawal_km3!AV195)</f>
        <v>0</v>
      </c>
      <c r="AW195" s="18">
        <f>MAX(0,total_abstraction_km3!AW195-domestic_gross_demand_km3!AW195-industry_water_withdrawal_km3!AW195)</f>
        <v>0</v>
      </c>
      <c r="AX195" s="18">
        <f>MAX(0,total_abstraction_km3!AX195-domestic_gross_demand_km3!AX195-industry_water_withdrawal_km3!AX195)</f>
        <v>0</v>
      </c>
      <c r="AY195" s="18">
        <f>MAX(0,total_abstraction_km3!AY195-domestic_gross_demand_km3!AY195-industry_water_withdrawal_km3!AY195)</f>
        <v>0</v>
      </c>
      <c r="AZ195" s="18">
        <f>MAX(0,total_abstraction_km3!AZ195-domestic_gross_demand_km3!AZ195-industry_water_withdrawal_km3!AZ195)</f>
        <v>0</v>
      </c>
      <c r="BA195" s="18">
        <f>MAX(0,total_abstraction_km3!BA195-domestic_gross_demand_km3!BA195-industry_water_withdrawal_km3!BA195)</f>
        <v>0</v>
      </c>
      <c r="BB195" s="18">
        <f>MAX(0,total_abstraction_km3!BB195-domestic_gross_demand_km3!BB195-industry_water_withdrawal_km3!BB195)</f>
        <v>0</v>
      </c>
      <c r="BC195" s="18">
        <f>MAX(0,total_abstraction_km3!BC195-domestic_gross_demand_km3!BC195-industry_water_withdrawal_km3!BC195)</f>
        <v>0</v>
      </c>
      <c r="BD195" s="18">
        <f>MAX(0,total_abstraction_km3!BD195-domestic_gross_demand_km3!BD195-industry_water_withdrawal_km3!BD195)</f>
        <v>0</v>
      </c>
      <c r="BE195" s="18">
        <f>MAX(0,total_abstraction_km3!BE195-domestic_gross_demand_km3!BE195-industry_water_withdrawal_km3!BE195)</f>
        <v>0</v>
      </c>
      <c r="BF195" s="18">
        <f>MAX(0,total_abstraction_km3!BF195-domestic_gross_demand_km3!BF195-industry_water_withdrawal_km3!BF195)</f>
        <v>0</v>
      </c>
      <c r="BG195" s="18">
        <f>MAX(0,total_abstraction_km3!BG195-domestic_gross_demand_km3!BG195-industry_water_withdrawal_km3!BG195)</f>
        <v>0</v>
      </c>
      <c r="BH195" s="18">
        <f>MAX(0,total_abstraction_km3!BH195-domestic_gross_demand_km3!BH195-industry_water_withdrawal_km3!BH195)</f>
        <v>0</v>
      </c>
      <c r="BI195" s="18">
        <f>MAX(0,total_abstraction_km3!BI195-domestic_gross_demand_km3!BI195-industry_water_withdrawal_km3!BI195)</f>
        <v>0</v>
      </c>
      <c r="BJ195" s="18">
        <f>MAX(0,total_abstraction_km3!BJ195-domestic_gross_demand_km3!BJ195-industry_water_withdrawal_km3!BJ195)</f>
        <v>0</v>
      </c>
      <c r="BK195" s="18">
        <f>MAX(0,total_abstraction_km3!BK195-domestic_gross_demand_km3!BK195-industry_water_withdrawal_km3!BK195)</f>
        <v>0</v>
      </c>
      <c r="BL195" s="18">
        <f>MAX(0,total_abstraction_km3!BL195-domestic_gross_demand_km3!BL195-industry_water_withdrawal_km3!BL195)</f>
        <v>0</v>
      </c>
      <c r="BM195" s="18">
        <f>MAX(0,total_abstraction_km3!BM195-domestic_gross_demand_km3!BM195-industry_water_withdrawal_km3!BM195)</f>
        <v>0</v>
      </c>
      <c r="BN195" s="18" t="e">
        <f>MAX(0,total_abstraction_km3!BN195-domestic_gross_demand_km3!BN195-industry_water_withdrawal_km3!BN195)</f>
        <v>#VALUE!</v>
      </c>
      <c r="BO195" s="18" t="e">
        <f>MAX(0,total_abstraction_km3!BO195-domestic_gross_demand_km3!BO195-industry_water_withdrawal_km3!BO195)</f>
        <v>#VALUE!</v>
      </c>
      <c r="BP195" s="18" t="e">
        <f>MAX(0,total_abstraction_km3!BP195-domestic_gross_demand_km3!BP195-industry_water_withdrawal_km3!BP195)</f>
        <v>#VALUE!</v>
      </c>
      <c r="BQ195" s="18" t="e">
        <f>MAX(0,total_abstraction_km3!BQ195-domestic_gross_demand_km3!BQ195-industry_water_withdrawal_km3!BQ195)</f>
        <v>#VALUE!</v>
      </c>
      <c r="BR195" s="18" t="e">
        <f>MAX(0,total_abstraction_km3!BR195-domestic_gross_demand_km3!BR195-industry_water_withdrawal_km3!BR195)</f>
        <v>#VALUE!</v>
      </c>
      <c r="BS195" s="18" t="e">
        <f>MAX(0,total_abstraction_km3!BS195-domestic_gross_demand_km3!BS195-industry_water_withdrawal_km3!BS195)</f>
        <v>#VALUE!</v>
      </c>
      <c r="BT195" s="18">
        <f>MAX(0,total_abstraction_km3!BT195-domestic_gross_demand_km3!BT195-industry_water_withdrawal_km3!BT195)</f>
        <v>0</v>
      </c>
      <c r="BU195" s="18" t="e">
        <f>MAX(0,total_abstraction_km3!BU195-domestic_gross_demand_km3!BU195-industry_water_withdrawal_km3!BU195)</f>
        <v>#VALUE!</v>
      </c>
      <c r="BV195" s="18" t="e">
        <f>MAX(0,total_abstraction_km3!BV195-domestic_gross_demand_km3!BV195-industry_water_withdrawal_km3!BV195)</f>
        <v>#VALUE!</v>
      </c>
      <c r="BW195" s="18">
        <f>MAX(0,total_abstraction_km3!BW195-domestic_gross_demand_km3!BW195-industry_water_withdrawal_km3!BW195)</f>
        <v>0</v>
      </c>
      <c r="BX195" s="18">
        <f>MAX(0,total_abstraction_km3!BX195-domestic_gross_demand_km3!BX195-industry_water_withdrawal_km3!BX195)</f>
        <v>0</v>
      </c>
      <c r="BY195" s="18">
        <f>MAX(0,total_abstraction_km3!BY195-domestic_gross_demand_km3!BY195-industry_water_withdrawal_km3!BY195)</f>
        <v>0</v>
      </c>
      <c r="BZ195" s="18">
        <f>MAX(0,total_abstraction_km3!BZ195-domestic_gross_demand_km3!BZ195-industry_water_withdrawal_km3!BZ195)</f>
        <v>0</v>
      </c>
      <c r="CA195" s="18">
        <f>MAX(0,total_abstraction_km3!CA195-domestic_gross_demand_km3!CA195-industry_water_withdrawal_km3!CA195)</f>
        <v>0</v>
      </c>
      <c r="CB195" s="18">
        <f>MAX(0,total_abstraction_km3!CB195-domestic_gross_demand_km3!CB195-industry_water_withdrawal_km3!CB195)</f>
        <v>0</v>
      </c>
      <c r="CC195" s="18">
        <f>MAX(0,total_abstraction_km3!CC195-domestic_gross_demand_km3!CC195-industry_water_withdrawal_km3!CC195)</f>
        <v>0</v>
      </c>
      <c r="CD195" s="18">
        <f>MAX(0,total_abstraction_km3!CD195-domestic_gross_demand_km3!CD195-industry_water_withdrawal_km3!CD195)</f>
        <v>0</v>
      </c>
      <c r="CE195" s="18">
        <f>MAX(0,total_abstraction_km3!CE195-domestic_gross_demand_km3!CE195-industry_water_withdrawal_km3!CE195)</f>
        <v>0</v>
      </c>
      <c r="CF195" s="18">
        <f>MAX(0,total_abstraction_km3!CF195-domestic_gross_demand_km3!CF195-industry_water_withdrawal_km3!CF195)</f>
        <v>2.5631578968709047E-5</v>
      </c>
      <c r="CG195" s="18">
        <f>MAX(0,total_abstraction_km3!CG195-domestic_gross_demand_km3!CG195-industry_water_withdrawal_km3!CG195)</f>
        <v>0</v>
      </c>
      <c r="CH195" s="18">
        <f>MAX(0,total_abstraction_km3!CH195-domestic_gross_demand_km3!CH195-industry_water_withdrawal_km3!CH195)</f>
        <v>0</v>
      </c>
      <c r="CI195" s="18">
        <f>MAX(0,total_abstraction_km3!CI195-domestic_gross_demand_km3!CI195-industry_water_withdrawal_km3!CI195)</f>
        <v>0</v>
      </c>
      <c r="CJ195" s="18">
        <f>MAX(0,total_abstraction_km3!CJ195-domestic_gross_demand_km3!CJ195-industry_water_withdrawal_km3!CJ195)</f>
        <v>5.1681792875022184E-8</v>
      </c>
      <c r="CK195" s="18">
        <f>MAX(0,total_abstraction_km3!CK195-domestic_gross_demand_km3!CK195-industry_water_withdrawal_km3!CK195)</f>
        <v>0</v>
      </c>
      <c r="CL195" s="18">
        <f>MAX(0,total_abstraction_km3!CL195-domestic_gross_demand_km3!CL195-industry_water_withdrawal_km3!CL195)</f>
        <v>4.8251337284019096E-6</v>
      </c>
      <c r="CM195" s="18">
        <f>MAX(0,total_abstraction_km3!CM195-domestic_gross_demand_km3!CM195-industry_water_withdrawal_km3!CM195)</f>
        <v>0</v>
      </c>
      <c r="CN195" s="18">
        <f>MAX(0,total_abstraction_km3!CN195-domestic_gross_demand_km3!CN195-industry_water_withdrawal_km3!CN195)</f>
        <v>2.1818770788139532E-6</v>
      </c>
      <c r="CO195" s="18">
        <f>MAX(0,total_abstraction_km3!CO195-domestic_gross_demand_km3!CO195-industry_water_withdrawal_km3!CO195)</f>
        <v>0</v>
      </c>
      <c r="CP195" s="18">
        <f>MAX(0,total_abstraction_km3!CP195-domestic_gross_demand_km3!CP195-industry_water_withdrawal_km3!CP195)</f>
        <v>2.043849581155003E-5</v>
      </c>
      <c r="CQ195" s="18">
        <f>MAX(0,total_abstraction_km3!CQ195-domestic_gross_demand_km3!CQ195-industry_water_withdrawal_km3!CQ195)</f>
        <v>0</v>
      </c>
      <c r="CR195" s="18">
        <f>MAX(0,total_abstraction_km3!CR195-domestic_gross_demand_km3!CR195-industry_water_withdrawal_km3!CR195)</f>
        <v>2.5477161979239795E-6</v>
      </c>
      <c r="CS195" s="18">
        <f>MAX(0,total_abstraction_km3!CS195-domestic_gross_demand_km3!CS195-industry_water_withdrawal_km3!CS195)</f>
        <v>0</v>
      </c>
      <c r="CT195" s="18">
        <f>MAX(0,total_abstraction_km3!CT195-domestic_gross_demand_km3!CT195-industry_water_withdrawal_km3!CT195)</f>
        <v>4.5858187200688802E-5</v>
      </c>
    </row>
    <row r="196" spans="1:98" x14ac:dyDescent="0.25">
      <c r="A196" s="18">
        <v>50</v>
      </c>
      <c r="B196" s="18" t="s">
        <v>2105</v>
      </c>
      <c r="C196" s="18" t="s">
        <v>473</v>
      </c>
      <c r="D196" s="18" t="s">
        <v>426</v>
      </c>
      <c r="E196" s="18" t="s">
        <v>90</v>
      </c>
      <c r="F196" s="18">
        <f>MAX(0,total_abstraction_km3!F196-domestic_gross_demand_km3!F196-industry_water_withdrawal_km3!F196)</f>
        <v>6.76696E-9</v>
      </c>
      <c r="G196" s="18">
        <f>MAX(0,total_abstraction_km3!G196-domestic_gross_demand_km3!G196-industry_water_withdrawal_km3!G196)</f>
        <v>6.76696E-9</v>
      </c>
      <c r="H196" s="18">
        <f>MAX(0,total_abstraction_km3!H196-domestic_gross_demand_km3!H196-industry_water_withdrawal_km3!H196)</f>
        <v>6.7822899999999997E-9</v>
      </c>
      <c r="I196" s="18">
        <f>MAX(0,total_abstraction_km3!I196-domestic_gross_demand_km3!I196-industry_water_withdrawal_km3!I196)</f>
        <v>7.6394700000000007E-9</v>
      </c>
      <c r="J196" s="18">
        <f>MAX(0,total_abstraction_km3!J196-domestic_gross_demand_km3!J196-industry_water_withdrawal_km3!J196)</f>
        <v>8.22466E-9</v>
      </c>
      <c r="K196" s="18">
        <f>MAX(0,total_abstraction_km3!K196-domestic_gross_demand_km3!K196-industry_water_withdrawal_km3!K196)</f>
        <v>7.2848100000000002E-9</v>
      </c>
      <c r="L196" s="18">
        <f>MAX(0,total_abstraction_km3!L196-domestic_gross_demand_km3!L196-industry_water_withdrawal_km3!L196)</f>
        <v>6.9074399999999999E-9</v>
      </c>
      <c r="M196" s="18">
        <f>MAX(0,total_abstraction_km3!M196-domestic_gross_demand_km3!M196-industry_water_withdrawal_km3!M196)</f>
        <v>6.8950799999999997E-9</v>
      </c>
      <c r="N196" s="18">
        <f>MAX(0,total_abstraction_km3!N196-domestic_gross_demand_km3!N196-industry_water_withdrawal_km3!N196)</f>
        <v>9.2163700000000001E-9</v>
      </c>
      <c r="O196" s="18">
        <f>MAX(0,total_abstraction_km3!O196-domestic_gross_demand_km3!O196-industry_water_withdrawal_km3!O196)</f>
        <v>1.32504E-8</v>
      </c>
      <c r="P196" s="18">
        <f>MAX(0,total_abstraction_km3!P196-domestic_gross_demand_km3!P196-industry_water_withdrawal_km3!P196)</f>
        <v>1.14366E-8</v>
      </c>
      <c r="Q196" s="18">
        <f>MAX(0,total_abstraction_km3!Q196-domestic_gross_demand_km3!Q196-industry_water_withdrawal_km3!Q196)</f>
        <v>1.27095E-8</v>
      </c>
      <c r="R196" s="18">
        <f>MAX(0,total_abstraction_km3!R196-domestic_gross_demand_km3!R196-industry_water_withdrawal_km3!R196)</f>
        <v>1.5330799999999999E-8</v>
      </c>
      <c r="S196" s="18">
        <f>MAX(0,total_abstraction_km3!S196-domestic_gross_demand_km3!S196-industry_water_withdrawal_km3!S196)</f>
        <v>1.66577E-8</v>
      </c>
      <c r="T196" s="18">
        <f>MAX(0,total_abstraction_km3!T196-domestic_gross_demand_km3!T196-industry_water_withdrawal_km3!T196)</f>
        <v>1.8171800000000001E-8</v>
      </c>
      <c r="U196" s="18">
        <f>MAX(0,total_abstraction_km3!U196-domestic_gross_demand_km3!U196-industry_water_withdrawal_km3!U196)</f>
        <v>1.6619600000000001E-8</v>
      </c>
      <c r="V196" s="18">
        <f>MAX(0,total_abstraction_km3!V196-domestic_gross_demand_km3!V196-industry_water_withdrawal_km3!V196)</f>
        <v>1.5355399999999999E-8</v>
      </c>
      <c r="W196" s="18">
        <f>MAX(0,total_abstraction_km3!W196-domestic_gross_demand_km3!W196-industry_water_withdrawal_km3!W196)</f>
        <v>1.40787E-8</v>
      </c>
      <c r="X196" s="18">
        <f>MAX(0,total_abstraction_km3!X196-domestic_gross_demand_km3!X196-industry_water_withdrawal_km3!X196)</f>
        <v>7.8260000000000001E-9</v>
      </c>
      <c r="Y196" s="18">
        <f>MAX(0,total_abstraction_km3!Y196-domestic_gross_demand_km3!Y196-industry_water_withdrawal_km3!Y196)</f>
        <v>1.0802999999999999E-8</v>
      </c>
      <c r="Z196" s="18">
        <f>MAX(0,total_abstraction_km3!Z196-domestic_gross_demand_km3!Z196-industry_water_withdrawal_km3!Z196)</f>
        <v>1.07838E-8</v>
      </c>
      <c r="AA196" s="18">
        <f>MAX(0,total_abstraction_km3!AA196-domestic_gross_demand_km3!AA196-industry_water_withdrawal_km3!AA196)</f>
        <v>1.09418E-8</v>
      </c>
      <c r="AB196" s="18">
        <f>MAX(0,total_abstraction_km3!AB196-domestic_gross_demand_km3!AB196-industry_water_withdrawal_km3!AB196)</f>
        <v>1.11302E-8</v>
      </c>
      <c r="AC196" s="18">
        <f>MAX(0,total_abstraction_km3!AC196-domestic_gross_demand_km3!AC196-industry_water_withdrawal_km3!AC196)</f>
        <v>1.43404E-8</v>
      </c>
      <c r="AD196" s="18">
        <f>MAX(0,total_abstraction_km3!AD196-domestic_gross_demand_km3!AD196-industry_water_withdrawal_km3!AD196)</f>
        <v>1.4363700000000001E-8</v>
      </c>
      <c r="AE196" s="18">
        <f>MAX(0,total_abstraction_km3!AE196-domestic_gross_demand_km3!AE196-industry_water_withdrawal_km3!AE196)</f>
        <v>1.4315300000000001E-8</v>
      </c>
      <c r="AF196" s="18">
        <f>MAX(0,total_abstraction_km3!AF196-domestic_gross_demand_km3!AF196-industry_water_withdrawal_km3!AF196)</f>
        <v>1.4368E-8</v>
      </c>
      <c r="AG196" s="18">
        <f>MAX(0,total_abstraction_km3!AG196-domestic_gross_demand_km3!AG196-industry_water_withdrawal_km3!AG196)</f>
        <v>1.48685E-8</v>
      </c>
      <c r="AH196" s="18">
        <f>MAX(0,total_abstraction_km3!AH196-domestic_gross_demand_km3!AH196-industry_water_withdrawal_km3!AH196)</f>
        <v>1.56539E-8</v>
      </c>
      <c r="AI196" s="18">
        <f>MAX(0,total_abstraction_km3!AI196-domestic_gross_demand_km3!AI196-industry_water_withdrawal_km3!AI196)</f>
        <v>1.6305599999999999E-8</v>
      </c>
      <c r="AJ196" s="18">
        <f>MAX(0,total_abstraction_km3!AJ196-domestic_gross_demand_km3!AJ196-industry_water_withdrawal_km3!AJ196)</f>
        <v>1.6898099999999999E-8</v>
      </c>
      <c r="AK196" s="18">
        <f>MAX(0,total_abstraction_km3!AK196-domestic_gross_demand_km3!AK196-industry_water_withdrawal_km3!AK196)</f>
        <v>1.7383199999999998E-8</v>
      </c>
      <c r="AL196" s="18">
        <f>MAX(0,total_abstraction_km3!AL196-domestic_gross_demand_km3!AL196-industry_water_withdrawal_km3!AL196)</f>
        <v>1.7915900000000001E-8</v>
      </c>
      <c r="AM196" s="18">
        <f>MAX(0,total_abstraction_km3!AM196-domestic_gross_demand_km3!AM196-industry_water_withdrawal_km3!AM196)</f>
        <v>0</v>
      </c>
      <c r="AN196" s="18">
        <f>MAX(0,total_abstraction_km3!AN196-domestic_gross_demand_km3!AN196-industry_water_withdrawal_km3!AN196)</f>
        <v>0</v>
      </c>
      <c r="AO196" s="18">
        <f>MAX(0,total_abstraction_km3!AO196-domestic_gross_demand_km3!AO196-industry_water_withdrawal_km3!AO196)</f>
        <v>0</v>
      </c>
      <c r="AP196" s="18">
        <f>MAX(0,total_abstraction_km3!AP196-domestic_gross_demand_km3!AP196-industry_water_withdrawal_km3!AP196)</f>
        <v>0</v>
      </c>
      <c r="AQ196" s="18">
        <f>MAX(0,total_abstraction_km3!AQ196-domestic_gross_demand_km3!AQ196-industry_water_withdrawal_km3!AQ196)</f>
        <v>0</v>
      </c>
      <c r="AR196" s="18">
        <f>MAX(0,total_abstraction_km3!AR196-domestic_gross_demand_km3!AR196-industry_water_withdrawal_km3!AR196)</f>
        <v>0</v>
      </c>
      <c r="AS196" s="18">
        <f>MAX(0,total_abstraction_km3!AS196-domestic_gross_demand_km3!AS196-industry_water_withdrawal_km3!AS196)</f>
        <v>0</v>
      </c>
      <c r="AT196" s="18">
        <f>MAX(0,total_abstraction_km3!AT196-domestic_gross_demand_km3!AT196-industry_water_withdrawal_km3!AT196)</f>
        <v>0</v>
      </c>
      <c r="AU196" s="18">
        <f>MAX(0,total_abstraction_km3!AU196-domestic_gross_demand_km3!AU196-industry_water_withdrawal_km3!AU196)</f>
        <v>0</v>
      </c>
      <c r="AV196" s="18">
        <f>MAX(0,total_abstraction_km3!AV196-domestic_gross_demand_km3!AV196-industry_water_withdrawal_km3!AV196)</f>
        <v>0</v>
      </c>
      <c r="AW196" s="18">
        <f>MAX(0,total_abstraction_km3!AW196-domestic_gross_demand_km3!AW196-industry_water_withdrawal_km3!AW196)</f>
        <v>0</v>
      </c>
      <c r="AX196" s="18">
        <f>MAX(0,total_abstraction_km3!AX196-domestic_gross_demand_km3!AX196-industry_water_withdrawal_km3!AX196)</f>
        <v>0</v>
      </c>
      <c r="AY196" s="18">
        <f>MAX(0,total_abstraction_km3!AY196-domestic_gross_demand_km3!AY196-industry_water_withdrawal_km3!AY196)</f>
        <v>0</v>
      </c>
      <c r="AZ196" s="18">
        <f>MAX(0,total_abstraction_km3!AZ196-domestic_gross_demand_km3!AZ196-industry_water_withdrawal_km3!AZ196)</f>
        <v>0</v>
      </c>
      <c r="BA196" s="18">
        <f>MAX(0,total_abstraction_km3!BA196-domestic_gross_demand_km3!BA196-industry_water_withdrawal_km3!BA196)</f>
        <v>0</v>
      </c>
      <c r="BB196" s="18">
        <f>MAX(0,total_abstraction_km3!BB196-domestic_gross_demand_km3!BB196-industry_water_withdrawal_km3!BB196)</f>
        <v>0</v>
      </c>
      <c r="BC196" s="18">
        <f>MAX(0,total_abstraction_km3!BC196-domestic_gross_demand_km3!BC196-industry_water_withdrawal_km3!BC196)</f>
        <v>0</v>
      </c>
      <c r="BD196" s="18">
        <f>MAX(0,total_abstraction_km3!BD196-domestic_gross_demand_km3!BD196-industry_water_withdrawal_km3!BD196)</f>
        <v>0</v>
      </c>
      <c r="BE196" s="18">
        <f>MAX(0,total_abstraction_km3!BE196-domestic_gross_demand_km3!BE196-industry_water_withdrawal_km3!BE196)</f>
        <v>0</v>
      </c>
      <c r="BF196" s="18">
        <f>MAX(0,total_abstraction_km3!BF196-domestic_gross_demand_km3!BF196-industry_water_withdrawal_km3!BF196)</f>
        <v>0</v>
      </c>
      <c r="BG196" s="18">
        <f>MAX(0,total_abstraction_km3!BG196-domestic_gross_demand_km3!BG196-industry_water_withdrawal_km3!BG196)</f>
        <v>0</v>
      </c>
      <c r="BH196" s="18">
        <f>MAX(0,total_abstraction_km3!BH196-domestic_gross_demand_km3!BH196-industry_water_withdrawal_km3!BH196)</f>
        <v>0</v>
      </c>
      <c r="BI196" s="18">
        <f>MAX(0,total_abstraction_km3!BI196-domestic_gross_demand_km3!BI196-industry_water_withdrawal_km3!BI196)</f>
        <v>0</v>
      </c>
      <c r="BJ196" s="18">
        <f>MAX(0,total_abstraction_km3!BJ196-domestic_gross_demand_km3!BJ196-industry_water_withdrawal_km3!BJ196)</f>
        <v>0</v>
      </c>
      <c r="BK196" s="18">
        <f>MAX(0,total_abstraction_km3!BK196-domestic_gross_demand_km3!BK196-industry_water_withdrawal_km3!BK196)</f>
        <v>0</v>
      </c>
      <c r="BL196" s="18">
        <f>MAX(0,total_abstraction_km3!BL196-domestic_gross_demand_km3!BL196-industry_water_withdrawal_km3!BL196)</f>
        <v>7.0343437931034502E-9</v>
      </c>
      <c r="BM196" s="18">
        <f>MAX(0,total_abstraction_km3!BM196-domestic_gross_demand_km3!BM196-industry_water_withdrawal_km3!BM196)</f>
        <v>6.8179346266950301E-9</v>
      </c>
      <c r="BN196" s="18" t="e">
        <f>MAX(0,total_abstraction_km3!BN196-domestic_gross_demand_km3!BN196-industry_water_withdrawal_km3!BN196)</f>
        <v>#VALUE!</v>
      </c>
      <c r="BO196" s="18" t="e">
        <f>MAX(0,total_abstraction_km3!BO196-domestic_gross_demand_km3!BO196-industry_water_withdrawal_km3!BO196)</f>
        <v>#VALUE!</v>
      </c>
      <c r="BP196" s="18" t="e">
        <f>MAX(0,total_abstraction_km3!BP196-domestic_gross_demand_km3!BP196-industry_water_withdrawal_km3!BP196)</f>
        <v>#VALUE!</v>
      </c>
      <c r="BQ196" s="18" t="e">
        <f>MAX(0,total_abstraction_km3!BQ196-domestic_gross_demand_km3!BQ196-industry_water_withdrawal_km3!BQ196)</f>
        <v>#VALUE!</v>
      </c>
      <c r="BR196" s="18" t="e">
        <f>MAX(0,total_abstraction_km3!BR196-domestic_gross_demand_km3!BR196-industry_water_withdrawal_km3!BR196)</f>
        <v>#VALUE!</v>
      </c>
      <c r="BS196" s="18" t="e">
        <f>MAX(0,total_abstraction_km3!BS196-domestic_gross_demand_km3!BS196-industry_water_withdrawal_km3!BS196)</f>
        <v>#VALUE!</v>
      </c>
      <c r="BT196" s="18">
        <f>MAX(0,total_abstraction_km3!BT196-domestic_gross_demand_km3!BT196-industry_water_withdrawal_km3!BT196)</f>
        <v>0</v>
      </c>
      <c r="BU196" s="18" t="e">
        <f>MAX(0,total_abstraction_km3!BU196-domestic_gross_demand_km3!BU196-industry_water_withdrawal_km3!BU196)</f>
        <v>#VALUE!</v>
      </c>
      <c r="BV196" s="18" t="e">
        <f>MAX(0,total_abstraction_km3!BV196-domestic_gross_demand_km3!BV196-industry_water_withdrawal_km3!BV196)</f>
        <v>#VALUE!</v>
      </c>
      <c r="BW196" s="18">
        <f>MAX(0,total_abstraction_km3!BW196-domestic_gross_demand_km3!BW196-industry_water_withdrawal_km3!BW196)</f>
        <v>7.2360680000000004E-9</v>
      </c>
      <c r="BX196" s="18">
        <f>MAX(0,total_abstraction_km3!BX196-domestic_gross_demand_km3!BX196-industry_water_withdrawal_km3!BX196)</f>
        <v>6.6822272123147704E-10</v>
      </c>
      <c r="BY196" s="18">
        <f>MAX(0,total_abstraction_km3!BY196-domestic_gross_demand_km3!BY196-industry_water_withdrawal_km3!BY196)</f>
        <v>8.7108199999999999E-9</v>
      </c>
      <c r="BZ196" s="18">
        <f>MAX(0,total_abstraction_km3!BZ196-domestic_gross_demand_km3!BZ196-industry_water_withdrawal_km3!BZ196)</f>
        <v>2.7132067314803002E-9</v>
      </c>
      <c r="CA196" s="18">
        <f>MAX(0,total_abstraction_km3!CA196-domestic_gross_demand_km3!CA196-industry_water_withdrawal_km3!CA196)</f>
        <v>1.486128E-8</v>
      </c>
      <c r="CB196" s="18">
        <f>MAX(0,total_abstraction_km3!CB196-domestic_gross_demand_km3!CB196-industry_water_withdrawal_km3!CB196)</f>
        <v>2.77334215289062E-9</v>
      </c>
      <c r="CC196" s="18">
        <f>MAX(0,total_abstraction_km3!CC196-domestic_gross_demand_km3!CC196-industry_water_withdrawal_km3!CC196)</f>
        <v>1.2936539999999999E-8</v>
      </c>
      <c r="CD196" s="18">
        <f>MAX(0,total_abstraction_km3!CD196-domestic_gross_demand_km3!CD196-industry_water_withdrawal_km3!CD196)</f>
        <v>3.5843394144528201E-9</v>
      </c>
      <c r="CE196" s="18">
        <f>MAX(0,total_abstraction_km3!CE196-domestic_gross_demand_km3!CE196-industry_water_withdrawal_km3!CE196)</f>
        <v>1.231198E-8</v>
      </c>
      <c r="CF196" s="18">
        <f>MAX(0,total_abstraction_km3!CF196-domestic_gross_demand_km3!CF196-industry_water_withdrawal_km3!CF196)</f>
        <v>1.8663717453926501E-9</v>
      </c>
      <c r="CG196" s="18">
        <f>MAX(0,total_abstraction_km3!CG196-domestic_gross_demand_km3!CG196-industry_water_withdrawal_km3!CG196)</f>
        <v>1.5102259999999999E-8</v>
      </c>
      <c r="CH196" s="18">
        <f>MAX(0,total_abstraction_km3!CH196-domestic_gross_demand_km3!CH196-industry_water_withdrawal_km3!CH196)</f>
        <v>8.6101994343917404E-10</v>
      </c>
      <c r="CI196" s="18">
        <f>MAX(0,total_abstraction_km3!CI196-domestic_gross_demand_km3!CI196-industry_water_withdrawal_km3!CI196)</f>
        <v>1.043944E-8</v>
      </c>
      <c r="CJ196" s="18">
        <f>MAX(0,total_abstraction_km3!CJ196-domestic_gross_demand_km3!CJ196-industry_water_withdrawal_km3!CJ196)</f>
        <v>9.5366577097534501E-9</v>
      </c>
      <c r="CK196" s="18">
        <f>MAX(0,total_abstraction_km3!CK196-domestic_gross_demand_km3!CK196-industry_water_withdrawal_km3!CK196)</f>
        <v>0</v>
      </c>
      <c r="CL196" s="18">
        <f>MAX(0,total_abstraction_km3!CL196-domestic_gross_demand_km3!CL196-industry_water_withdrawal_km3!CL196)</f>
        <v>0</v>
      </c>
      <c r="CM196" s="18">
        <f>MAX(0,total_abstraction_km3!CM196-domestic_gross_demand_km3!CM196-industry_water_withdrawal_km3!CM196)</f>
        <v>0</v>
      </c>
      <c r="CN196" s="18">
        <f>MAX(0,total_abstraction_km3!CN196-domestic_gross_demand_km3!CN196-industry_water_withdrawal_km3!CN196)</f>
        <v>0</v>
      </c>
      <c r="CO196" s="18">
        <f>MAX(0,total_abstraction_km3!CO196-domestic_gross_demand_km3!CO196-industry_water_withdrawal_km3!CO196)</f>
        <v>0</v>
      </c>
      <c r="CP196" s="18">
        <f>MAX(0,total_abstraction_km3!CP196-domestic_gross_demand_km3!CP196-industry_water_withdrawal_km3!CP196)</f>
        <v>0</v>
      </c>
      <c r="CQ196" s="18">
        <f>MAX(0,total_abstraction_km3!CQ196-domestic_gross_demand_km3!CQ196-industry_water_withdrawal_km3!CQ196)</f>
        <v>0</v>
      </c>
      <c r="CR196" s="18">
        <f>MAX(0,total_abstraction_km3!CR196-domestic_gross_demand_km3!CR196-industry_water_withdrawal_km3!CR196)</f>
        <v>0</v>
      </c>
      <c r="CS196" s="18">
        <f>MAX(0,total_abstraction_km3!CS196-domestic_gross_demand_km3!CS196-industry_water_withdrawal_km3!CS196)</f>
        <v>0</v>
      </c>
      <c r="CT196" s="18">
        <f>MAX(0,total_abstraction_km3!CT196-domestic_gross_demand_km3!CT196-industry_water_withdrawal_km3!CT196)</f>
        <v>0</v>
      </c>
    </row>
    <row r="197" spans="1:98" x14ac:dyDescent="0.25">
      <c r="A197" s="18">
        <v>51</v>
      </c>
      <c r="B197" s="18" t="s">
        <v>2106</v>
      </c>
      <c r="C197" s="18" t="s">
        <v>474</v>
      </c>
      <c r="D197" s="18" t="s">
        <v>412</v>
      </c>
      <c r="E197" s="18" t="s">
        <v>88</v>
      </c>
      <c r="F197" s="18">
        <f>MAX(0,total_abstraction_km3!F197-domestic_gross_demand_km3!F197-industry_water_withdrawal_km3!F197)</f>
        <v>0</v>
      </c>
      <c r="G197" s="18">
        <f>MAX(0,total_abstraction_km3!G197-domestic_gross_demand_km3!G197-industry_water_withdrawal_km3!G197)</f>
        <v>1.3189599999999982E-2</v>
      </c>
      <c r="H197" s="18">
        <f>MAX(0,total_abstraction_km3!H197-domestic_gross_demand_km3!H197-industry_water_withdrawal_km3!H197)</f>
        <v>0</v>
      </c>
      <c r="I197" s="18">
        <f>MAX(0,total_abstraction_km3!I197-domestic_gross_demand_km3!I197-industry_water_withdrawal_km3!I197)</f>
        <v>0</v>
      </c>
      <c r="J197" s="18">
        <f>MAX(0,total_abstraction_km3!J197-domestic_gross_demand_km3!J197-industry_water_withdrawal_km3!J197)</f>
        <v>0</v>
      </c>
      <c r="K197" s="18">
        <f>MAX(0,total_abstraction_km3!K197-domestic_gross_demand_km3!K197-industry_water_withdrawal_km3!K197)</f>
        <v>0</v>
      </c>
      <c r="L197" s="18">
        <f>MAX(0,total_abstraction_km3!L197-domestic_gross_demand_km3!L197-industry_water_withdrawal_km3!L197)</f>
        <v>0</v>
      </c>
      <c r="M197" s="18">
        <f>MAX(0,total_abstraction_km3!M197-domestic_gross_demand_km3!M197-industry_water_withdrawal_km3!M197)</f>
        <v>0</v>
      </c>
      <c r="N197" s="18">
        <f>MAX(0,total_abstraction_km3!N197-domestic_gross_demand_km3!N197-industry_water_withdrawal_km3!N197)</f>
        <v>0</v>
      </c>
      <c r="O197" s="18">
        <f>MAX(0,total_abstraction_km3!O197-domestic_gross_demand_km3!O197-industry_water_withdrawal_km3!O197)</f>
        <v>0</v>
      </c>
      <c r="P197" s="18">
        <f>MAX(0,total_abstraction_km3!P197-domestic_gross_demand_km3!P197-industry_water_withdrawal_km3!P197)</f>
        <v>0</v>
      </c>
      <c r="Q197" s="18">
        <f>MAX(0,total_abstraction_km3!Q197-domestic_gross_demand_km3!Q197-industry_water_withdrawal_km3!Q197)</f>
        <v>1.829200000000003E-2</v>
      </c>
      <c r="R197" s="18">
        <f>MAX(0,total_abstraction_km3!R197-domestic_gross_demand_km3!R197-industry_water_withdrawal_km3!R197)</f>
        <v>0</v>
      </c>
      <c r="S197" s="18">
        <f>MAX(0,total_abstraction_km3!S197-domestic_gross_demand_km3!S197-industry_water_withdrawal_km3!S197)</f>
        <v>0</v>
      </c>
      <c r="T197" s="18">
        <f>MAX(0,total_abstraction_km3!T197-domestic_gross_demand_km3!T197-industry_water_withdrawal_km3!T197)</f>
        <v>0</v>
      </c>
      <c r="U197" s="18">
        <f>MAX(0,total_abstraction_km3!U197-domestic_gross_demand_km3!U197-industry_water_withdrawal_km3!U197)</f>
        <v>0</v>
      </c>
      <c r="V197" s="18">
        <f>MAX(0,total_abstraction_km3!V197-domestic_gross_demand_km3!V197-industry_water_withdrawal_km3!V197)</f>
        <v>0</v>
      </c>
      <c r="W197" s="18">
        <f>MAX(0,total_abstraction_km3!W197-domestic_gross_demand_km3!W197-industry_water_withdrawal_km3!W197)</f>
        <v>0.12188699999999997</v>
      </c>
      <c r="X197" s="18">
        <f>MAX(0,total_abstraction_km3!X197-domestic_gross_demand_km3!X197-industry_water_withdrawal_km3!X197)</f>
        <v>0.206541</v>
      </c>
      <c r="Y197" s="18">
        <f>MAX(0,total_abstraction_km3!Y197-domestic_gross_demand_km3!Y197-industry_water_withdrawal_km3!Y197)</f>
        <v>7.1770000000000167E-3</v>
      </c>
      <c r="Z197" s="18">
        <f>MAX(0,total_abstraction_km3!Z197-domestic_gross_demand_km3!Z197-industry_water_withdrawal_km3!Z197)</f>
        <v>0</v>
      </c>
      <c r="AA197" s="18">
        <f>MAX(0,total_abstraction_km3!AA197-domestic_gross_demand_km3!AA197-industry_water_withdrawal_km3!AA197)</f>
        <v>0</v>
      </c>
      <c r="AB197" s="18">
        <f>MAX(0,total_abstraction_km3!AB197-domestic_gross_demand_km3!AB197-industry_water_withdrawal_km3!AB197)</f>
        <v>0</v>
      </c>
      <c r="AC197" s="18">
        <f>MAX(0,total_abstraction_km3!AC197-domestic_gross_demand_km3!AC197-industry_water_withdrawal_km3!AC197)</f>
        <v>0</v>
      </c>
      <c r="AD197" s="18">
        <f>MAX(0,total_abstraction_km3!AD197-domestic_gross_demand_km3!AD197-industry_water_withdrawal_km3!AD197)</f>
        <v>1.0519000000000001E-2</v>
      </c>
      <c r="AE197" s="18">
        <f>MAX(0,total_abstraction_km3!AE197-domestic_gross_demand_km3!AE197-industry_water_withdrawal_km3!AE197)</f>
        <v>0.30416700000000002</v>
      </c>
      <c r="AF197" s="18">
        <f>MAX(0,total_abstraction_km3!AF197-domestic_gross_demand_km3!AF197-industry_water_withdrawal_km3!AF197)</f>
        <v>0</v>
      </c>
      <c r="AG197" s="18">
        <f>MAX(0,total_abstraction_km3!AG197-domestic_gross_demand_km3!AG197-industry_water_withdrawal_km3!AG197)</f>
        <v>0</v>
      </c>
      <c r="AH197" s="18">
        <f>MAX(0,total_abstraction_km3!AH197-domestic_gross_demand_km3!AH197-industry_water_withdrawal_km3!AH197)</f>
        <v>0</v>
      </c>
      <c r="AI197" s="18">
        <f>MAX(0,total_abstraction_km3!AI197-domestic_gross_demand_km3!AI197-industry_water_withdrawal_km3!AI197)</f>
        <v>0</v>
      </c>
      <c r="AJ197" s="18">
        <f>MAX(0,total_abstraction_km3!AJ197-domestic_gross_demand_km3!AJ197-industry_water_withdrawal_km3!AJ197)</f>
        <v>0</v>
      </c>
      <c r="AK197" s="18">
        <f>MAX(0,total_abstraction_km3!AK197-domestic_gross_demand_km3!AK197-industry_water_withdrawal_km3!AK197)</f>
        <v>8.792699999999995E-2</v>
      </c>
      <c r="AL197" s="18">
        <f>MAX(0,total_abstraction_km3!AL197-domestic_gross_demand_km3!AL197-industry_water_withdrawal_km3!AL197)</f>
        <v>2.711000000000019E-3</v>
      </c>
      <c r="AM197" s="18">
        <f>MAX(0,total_abstraction_km3!AM197-domestic_gross_demand_km3!AM197-industry_water_withdrawal_km3!AM197)</f>
        <v>3.7665999999999977E-2</v>
      </c>
      <c r="AN197" s="18">
        <f>MAX(0,total_abstraction_km3!AN197-domestic_gross_demand_km3!AN197-industry_water_withdrawal_km3!AN197)</f>
        <v>0.23158500000000001</v>
      </c>
      <c r="AO197" s="18">
        <f>MAX(0,total_abstraction_km3!AO197-domestic_gross_demand_km3!AO197-industry_water_withdrawal_km3!AO197)</f>
        <v>0</v>
      </c>
      <c r="AP197" s="18">
        <f>MAX(0,total_abstraction_km3!AP197-domestic_gross_demand_km3!AP197-industry_water_withdrawal_km3!AP197)</f>
        <v>0.16300000000000003</v>
      </c>
      <c r="AQ197" s="18">
        <f>MAX(0,total_abstraction_km3!AQ197-domestic_gross_demand_km3!AQ197-industry_water_withdrawal_km3!AQ197)</f>
        <v>0.26541900000000002</v>
      </c>
      <c r="AR197" s="18">
        <f>MAX(0,total_abstraction_km3!AR197-domestic_gross_demand_km3!AR197-industry_water_withdrawal_km3!AR197)</f>
        <v>0.13005599999999998</v>
      </c>
      <c r="AS197" s="18">
        <f>MAX(0,total_abstraction_km3!AS197-domestic_gross_demand_km3!AS197-industry_water_withdrawal_km3!AS197)</f>
        <v>0.14621300000000007</v>
      </c>
      <c r="AT197" s="18">
        <f>MAX(0,total_abstraction_km3!AT197-domestic_gross_demand_km3!AT197-industry_water_withdrawal_km3!AT197)</f>
        <v>0</v>
      </c>
      <c r="AU197" s="18">
        <f>MAX(0,total_abstraction_km3!AU197-domestic_gross_demand_km3!AU197-industry_water_withdrawal_km3!AU197)</f>
        <v>0</v>
      </c>
      <c r="AV197" s="18">
        <f>MAX(0,total_abstraction_km3!AV197-domestic_gross_demand_km3!AV197-industry_water_withdrawal_km3!AV197)</f>
        <v>0</v>
      </c>
      <c r="AW197" s="18">
        <f>MAX(0,total_abstraction_km3!AW197-domestic_gross_demand_km3!AW197-industry_water_withdrawal_km3!AW197)</f>
        <v>0</v>
      </c>
      <c r="AX197" s="18">
        <f>MAX(0,total_abstraction_km3!AX197-domestic_gross_demand_km3!AX197-industry_water_withdrawal_km3!AX197)</f>
        <v>0</v>
      </c>
      <c r="AY197" s="18">
        <f>MAX(0,total_abstraction_km3!AY197-domestic_gross_demand_km3!AY197-industry_water_withdrawal_km3!AY197)</f>
        <v>9.3329999999999247E-3</v>
      </c>
      <c r="AZ197" s="18">
        <f>MAX(0,total_abstraction_km3!AZ197-domestic_gross_demand_km3!AZ197-industry_water_withdrawal_km3!AZ197)</f>
        <v>0</v>
      </c>
      <c r="BA197" s="18">
        <f>MAX(0,total_abstraction_km3!BA197-domestic_gross_demand_km3!BA197-industry_water_withdrawal_km3!BA197)</f>
        <v>0</v>
      </c>
      <c r="BB197" s="18">
        <f>MAX(0,total_abstraction_km3!BB197-domestic_gross_demand_km3!BB197-industry_water_withdrawal_km3!BB197)</f>
        <v>6.0655000000000014E-2</v>
      </c>
      <c r="BC197" s="18">
        <f>MAX(0,total_abstraction_km3!BC197-domestic_gross_demand_km3!BC197-industry_water_withdrawal_km3!BC197)</f>
        <v>0</v>
      </c>
      <c r="BD197" s="18">
        <f>MAX(0,total_abstraction_km3!BD197-domestic_gross_demand_km3!BD197-industry_water_withdrawal_km3!BD197)</f>
        <v>0</v>
      </c>
      <c r="BE197" s="18">
        <f>MAX(0,total_abstraction_km3!BE197-domestic_gross_demand_km3!BE197-industry_water_withdrawal_km3!BE197)</f>
        <v>0</v>
      </c>
      <c r="BF197" s="18">
        <f>MAX(0,total_abstraction_km3!BF197-domestic_gross_demand_km3!BF197-industry_water_withdrawal_km3!BF197)</f>
        <v>0</v>
      </c>
      <c r="BG197" s="18">
        <f>MAX(0,total_abstraction_km3!BG197-domestic_gross_demand_km3!BG197-industry_water_withdrawal_km3!BG197)</f>
        <v>0</v>
      </c>
      <c r="BH197" s="18">
        <f>MAX(0,total_abstraction_km3!BH197-domestic_gross_demand_km3!BH197-industry_water_withdrawal_km3!BH197)</f>
        <v>0</v>
      </c>
      <c r="BI197" s="18">
        <f>MAX(0,total_abstraction_km3!BI197-domestic_gross_demand_km3!BI197-industry_water_withdrawal_km3!BI197)</f>
        <v>0.13418999999999998</v>
      </c>
      <c r="BJ197" s="18">
        <f>MAX(0,total_abstraction_km3!BJ197-domestic_gross_demand_km3!BJ197-industry_water_withdrawal_km3!BJ197)</f>
        <v>5.6962999999999986E-2</v>
      </c>
      <c r="BK197" s="18">
        <f>MAX(0,total_abstraction_km3!BK197-domestic_gross_demand_km3!BK197-industry_water_withdrawal_km3!BK197)</f>
        <v>0</v>
      </c>
      <c r="BL197" s="18">
        <f>MAX(0,total_abstraction_km3!BL197-domestic_gross_demand_km3!BL197-industry_water_withdrawal_km3!BL197)</f>
        <v>0</v>
      </c>
      <c r="BM197" s="18">
        <f>MAX(0,total_abstraction_km3!BM197-domestic_gross_demand_km3!BM197-industry_water_withdrawal_km3!BM197)</f>
        <v>3.0079379375311188E-2</v>
      </c>
      <c r="BN197" s="18">
        <f>MAX(0,total_abstraction_km3!BN197-domestic_gross_demand_km3!BN197-industry_water_withdrawal_km3!BN197)</f>
        <v>0</v>
      </c>
      <c r="BO197" s="18">
        <f>MAX(0,total_abstraction_km3!BO197-domestic_gross_demand_km3!BO197-industry_water_withdrawal_km3!BO197)</f>
        <v>0</v>
      </c>
      <c r="BP197" s="18">
        <f>MAX(0,total_abstraction_km3!BP197-domestic_gross_demand_km3!BP197-industry_water_withdrawal_km3!BP197)</f>
        <v>0</v>
      </c>
      <c r="BQ197" s="18">
        <f>MAX(0,total_abstraction_km3!BQ197-domestic_gross_demand_km3!BQ197-industry_water_withdrawal_km3!BQ197)</f>
        <v>2.6645352591003801E-14</v>
      </c>
      <c r="BR197" s="18">
        <f>MAX(0,total_abstraction_km3!BR197-domestic_gross_demand_km3!BR197-industry_water_withdrawal_km3!BR197)</f>
        <v>0</v>
      </c>
      <c r="BS197" s="18">
        <f>MAX(0,total_abstraction_km3!BS197-domestic_gross_demand_km3!BS197-industry_water_withdrawal_km3!BS197)</f>
        <v>4.4630965589931299E-14</v>
      </c>
      <c r="BT197" s="18">
        <f>MAX(0,total_abstraction_km3!BT197-domestic_gross_demand_km3!BT197-industry_water_withdrawal_km3!BT197)</f>
        <v>0</v>
      </c>
      <c r="BU197" s="18">
        <f>MAX(0,total_abstraction_km3!BU197-domestic_gross_demand_km3!BU197-industry_water_withdrawal_km3!BU197)</f>
        <v>0</v>
      </c>
      <c r="BV197" s="18">
        <f>MAX(0,total_abstraction_km3!BV197-domestic_gross_demand_km3!BV197-industry_water_withdrawal_km3!BV197)</f>
        <v>0</v>
      </c>
      <c r="BW197" s="18">
        <f>MAX(0,total_abstraction_km3!BW197-domestic_gross_demand_km3!BW197-industry_water_withdrawal_km3!BW197)</f>
        <v>0</v>
      </c>
      <c r="BX197" s="18">
        <f>MAX(0,total_abstraction_km3!BX197-domestic_gross_demand_km3!BX197-industry_water_withdrawal_km3!BX197)</f>
        <v>9.7503574614336425E-3</v>
      </c>
      <c r="BY197" s="18">
        <f>MAX(0,total_abstraction_km3!BY197-domestic_gross_demand_km3!BY197-industry_water_withdrawal_km3!BY197)</f>
        <v>0</v>
      </c>
      <c r="BZ197" s="18">
        <f>MAX(0,total_abstraction_km3!BZ197-domestic_gross_demand_km3!BZ197-industry_water_withdrawal_km3!BZ197)</f>
        <v>0</v>
      </c>
      <c r="CA197" s="18">
        <f>MAX(0,total_abstraction_km3!CA197-domestic_gross_demand_km3!CA197-industry_water_withdrawal_km3!CA197)</f>
        <v>0</v>
      </c>
      <c r="CB197" s="18">
        <f>MAX(0,total_abstraction_km3!CB197-domestic_gross_demand_km3!CB197-industry_water_withdrawal_km3!CB197)</f>
        <v>5.9963519374076294E-3</v>
      </c>
      <c r="CC197" s="18">
        <f>MAX(0,total_abstraction_km3!CC197-domestic_gross_demand_km3!CC197-industry_water_withdrawal_km3!CC197)</f>
        <v>5.6771399999999972E-2</v>
      </c>
      <c r="CD197" s="18">
        <f>MAX(0,total_abstraction_km3!CD197-domestic_gross_demand_km3!CD197-industry_water_withdrawal_km3!CD197)</f>
        <v>9.5624361269222635E-2</v>
      </c>
      <c r="CE197" s="18">
        <f>MAX(0,total_abstraction_km3!CE197-domestic_gross_demand_km3!CE197-industry_water_withdrawal_km3!CE197)</f>
        <v>0</v>
      </c>
      <c r="CF197" s="18">
        <f>MAX(0,total_abstraction_km3!CF197-domestic_gross_demand_km3!CF197-industry_water_withdrawal_km3!CF197)</f>
        <v>1.9496289630868448E-2</v>
      </c>
      <c r="CG197" s="18">
        <f>MAX(0,total_abstraction_km3!CG197-domestic_gross_demand_km3!CG197-industry_water_withdrawal_km3!CG197)</f>
        <v>2.4550199999999994E-2</v>
      </c>
      <c r="CH197" s="18">
        <f>MAX(0,total_abstraction_km3!CH197-domestic_gross_demand_km3!CH197-industry_water_withdrawal_km3!CH197)</f>
        <v>0.11509060091728247</v>
      </c>
      <c r="CI197" s="18">
        <f>MAX(0,total_abstraction_km3!CI197-domestic_gross_demand_km3!CI197-industry_water_withdrawal_km3!CI197)</f>
        <v>5.8694799999999991E-2</v>
      </c>
      <c r="CJ197" s="18">
        <f>MAX(0,total_abstraction_km3!CJ197-domestic_gross_demand_km3!CJ197-industry_water_withdrawal_km3!CJ197)</f>
        <v>0.10498512987682915</v>
      </c>
      <c r="CK197" s="18">
        <f>MAX(0,total_abstraction_km3!CK197-domestic_gross_demand_km3!CK197-industry_water_withdrawal_km3!CK197)</f>
        <v>0.12572779999999995</v>
      </c>
      <c r="CL197" s="18">
        <f>MAX(0,total_abstraction_km3!CL197-domestic_gross_demand_km3!CL197-industry_water_withdrawal_km3!CL197)</f>
        <v>0.12089297545221382</v>
      </c>
      <c r="CM197" s="18">
        <f>MAX(0,total_abstraction_km3!CM197-domestic_gross_demand_km3!CM197-industry_water_withdrawal_km3!CM197)</f>
        <v>0</v>
      </c>
      <c r="CN197" s="18">
        <f>MAX(0,total_abstraction_km3!CN197-domestic_gross_demand_km3!CN197-industry_water_withdrawal_km3!CN197)</f>
        <v>5.6897995227247495E-3</v>
      </c>
      <c r="CO197" s="18">
        <f>MAX(0,total_abstraction_km3!CO197-domestic_gross_demand_km3!CO197-industry_water_withdrawal_km3!CO197)</f>
        <v>0</v>
      </c>
      <c r="CP197" s="18">
        <f>MAX(0,total_abstraction_km3!CP197-domestic_gross_demand_km3!CP197-industry_water_withdrawal_km3!CP197)</f>
        <v>4.3709307654636501E-2</v>
      </c>
      <c r="CQ197" s="18">
        <f>MAX(0,total_abstraction_km3!CQ197-domestic_gross_demand_km3!CQ197-industry_water_withdrawal_km3!CQ197)</f>
        <v>0</v>
      </c>
      <c r="CR197" s="18">
        <f>MAX(0,total_abstraction_km3!CR197-domestic_gross_demand_km3!CR197-industry_water_withdrawal_km3!CR197)</f>
        <v>3.3356474437933936E-2</v>
      </c>
      <c r="CS197" s="18">
        <f>MAX(0,total_abstraction_km3!CS197-domestic_gross_demand_km3!CS197-industry_water_withdrawal_km3!CS197)</f>
        <v>3.620466666666694E-2</v>
      </c>
      <c r="CT197" s="18">
        <f>MAX(0,total_abstraction_km3!CT197-domestic_gross_demand_km3!CT197-industry_water_withdrawal_km3!CT197)</f>
        <v>0.10973006264562325</v>
      </c>
    </row>
    <row r="198" spans="1:98" x14ac:dyDescent="0.25">
      <c r="A198" s="18">
        <v>52</v>
      </c>
      <c r="B198" s="18" t="s">
        <v>2107</v>
      </c>
      <c r="C198" s="18" t="s">
        <v>475</v>
      </c>
      <c r="D198" s="18" t="s">
        <v>426</v>
      </c>
      <c r="E198" s="18" t="s">
        <v>92</v>
      </c>
      <c r="F198" s="18">
        <f>MAX(0,total_abstraction_km3!F198-domestic_gross_demand_km3!F198-industry_water_withdrawal_km3!F198)</f>
        <v>0.21105419999999997</v>
      </c>
      <c r="G198" s="18">
        <f>MAX(0,total_abstraction_km3!G198-domestic_gross_demand_km3!G198-industry_water_withdrawal_km3!G198)</f>
        <v>0.13583309999999998</v>
      </c>
      <c r="H198" s="18">
        <f>MAX(0,total_abstraction_km3!H198-domestic_gross_demand_km3!H198-industry_water_withdrawal_km3!H198)</f>
        <v>0.25466269999999996</v>
      </c>
      <c r="I198" s="18">
        <f>MAX(0,total_abstraction_km3!I198-domestic_gross_demand_km3!I198-industry_water_withdrawal_km3!I198)</f>
        <v>0.2139104</v>
      </c>
      <c r="J198" s="18">
        <f>MAX(0,total_abstraction_km3!J198-domestic_gross_demand_km3!J198-industry_water_withdrawal_km3!J198)</f>
        <v>0.18193090000000001</v>
      </c>
      <c r="K198" s="18">
        <f>MAX(0,total_abstraction_km3!K198-domestic_gross_demand_km3!K198-industry_water_withdrawal_km3!K198)</f>
        <v>0.19952600000000001</v>
      </c>
      <c r="L198" s="18">
        <f>MAX(0,total_abstraction_km3!L198-domestic_gross_demand_km3!L198-industry_water_withdrawal_km3!L198)</f>
        <v>0.18421110000000002</v>
      </c>
      <c r="M198" s="18">
        <f>MAX(0,total_abstraction_km3!M198-domestic_gross_demand_km3!M198-industry_water_withdrawal_km3!M198)</f>
        <v>0.18711800000000003</v>
      </c>
      <c r="N198" s="18">
        <f>MAX(0,total_abstraction_km3!N198-domestic_gross_demand_km3!N198-industry_water_withdrawal_km3!N198)</f>
        <v>0.24537700000000001</v>
      </c>
      <c r="O198" s="18">
        <f>MAX(0,total_abstraction_km3!O198-domestic_gross_demand_km3!O198-industry_water_withdrawal_km3!O198)</f>
        <v>0.19099409999999997</v>
      </c>
      <c r="P198" s="18">
        <f>MAX(0,total_abstraction_km3!P198-domestic_gross_demand_km3!P198-industry_water_withdrawal_km3!P198)</f>
        <v>0.14899589999999999</v>
      </c>
      <c r="Q198" s="18">
        <f>MAX(0,total_abstraction_km3!Q198-domestic_gross_demand_km3!Q198-industry_water_withdrawal_km3!Q198)</f>
        <v>0.32421179999999999</v>
      </c>
      <c r="R198" s="18">
        <f>MAX(0,total_abstraction_km3!R198-domestic_gross_demand_km3!R198-industry_water_withdrawal_km3!R198)</f>
        <v>0.27801880000000007</v>
      </c>
      <c r="S198" s="18">
        <f>MAX(0,total_abstraction_km3!S198-domestic_gross_demand_km3!S198-industry_water_withdrawal_km3!S198)</f>
        <v>0.26115159999999998</v>
      </c>
      <c r="T198" s="18">
        <f>MAX(0,total_abstraction_km3!T198-domestic_gross_demand_km3!T198-industry_water_withdrawal_km3!T198)</f>
        <v>0.2348075</v>
      </c>
      <c r="U198" s="18">
        <f>MAX(0,total_abstraction_km3!U198-domestic_gross_demand_km3!U198-industry_water_withdrawal_km3!U198)</f>
        <v>0.14900289999999999</v>
      </c>
      <c r="V198" s="18">
        <f>MAX(0,total_abstraction_km3!V198-domestic_gross_demand_km3!V198-industry_water_withdrawal_km3!V198)</f>
        <v>0.27876119999999993</v>
      </c>
      <c r="W198" s="18">
        <f>MAX(0,total_abstraction_km3!W198-domestic_gross_demand_km3!W198-industry_water_withdrawal_km3!W198)</f>
        <v>0.14896290000000001</v>
      </c>
      <c r="X198" s="18">
        <f>MAX(0,total_abstraction_km3!X198-domestic_gross_demand_km3!X198-industry_water_withdrawal_km3!X198)</f>
        <v>0.21181020000000003</v>
      </c>
      <c r="Y198" s="18">
        <f>MAX(0,total_abstraction_km3!Y198-domestic_gross_demand_km3!Y198-industry_water_withdrawal_km3!Y198)</f>
        <v>0.2343634</v>
      </c>
      <c r="Z198" s="18">
        <f>MAX(0,total_abstraction_km3!Z198-domestic_gross_demand_km3!Z198-industry_water_withdrawal_km3!Z198)</f>
        <v>0.2874445000000001</v>
      </c>
      <c r="AA198" s="18">
        <f>MAX(0,total_abstraction_km3!AA198-domestic_gross_demand_km3!AA198-industry_water_withdrawal_km3!AA198)</f>
        <v>0.67149040000000004</v>
      </c>
      <c r="AB198" s="18">
        <f>MAX(0,total_abstraction_km3!AB198-domestic_gross_demand_km3!AB198-industry_water_withdrawal_km3!AB198)</f>
        <v>0.7157039999999999</v>
      </c>
      <c r="AC198" s="18">
        <f>MAX(0,total_abstraction_km3!AC198-domestic_gross_demand_km3!AC198-industry_water_withdrawal_km3!AC198)</f>
        <v>0.62370199999999987</v>
      </c>
      <c r="AD198" s="18">
        <f>MAX(0,total_abstraction_km3!AD198-domestic_gross_demand_km3!AD198-industry_water_withdrawal_km3!AD198)</f>
        <v>0.52862699999999985</v>
      </c>
      <c r="AE198" s="18">
        <f>MAX(0,total_abstraction_km3!AE198-domestic_gross_demand_km3!AE198-industry_water_withdrawal_km3!AE198)</f>
        <v>0.43179000000000006</v>
      </c>
      <c r="AF198" s="18">
        <f>MAX(0,total_abstraction_km3!AF198-domestic_gross_demand_km3!AF198-industry_water_withdrawal_km3!AF198)</f>
        <v>0.472109</v>
      </c>
      <c r="AG198" s="18">
        <f>MAX(0,total_abstraction_km3!AG198-domestic_gross_demand_km3!AG198-industry_water_withdrawal_km3!AG198)</f>
        <v>0.49921900000000008</v>
      </c>
      <c r="AH198" s="18">
        <f>MAX(0,total_abstraction_km3!AH198-domestic_gross_demand_km3!AH198-industry_water_withdrawal_km3!AH198)</f>
        <v>0.69706099999999993</v>
      </c>
      <c r="AI198" s="18">
        <f>MAX(0,total_abstraction_km3!AI198-domestic_gross_demand_km3!AI198-industry_water_withdrawal_km3!AI198)</f>
        <v>0.79410700000000012</v>
      </c>
      <c r="AJ198" s="18">
        <f>MAX(0,total_abstraction_km3!AJ198-domestic_gross_demand_km3!AJ198-industry_water_withdrawal_km3!AJ198)</f>
        <v>0.83290900000000001</v>
      </c>
      <c r="AK198" s="18">
        <f>MAX(0,total_abstraction_km3!AK198-domestic_gross_demand_km3!AK198-industry_water_withdrawal_km3!AK198)</f>
        <v>0.65575500000000009</v>
      </c>
      <c r="AL198" s="18">
        <f>MAX(0,total_abstraction_km3!AL198-domestic_gross_demand_km3!AL198-industry_water_withdrawal_km3!AL198)</f>
        <v>0.37995000000000001</v>
      </c>
      <c r="AM198" s="18">
        <f>MAX(0,total_abstraction_km3!AM198-domestic_gross_demand_km3!AM198-industry_water_withdrawal_km3!AM198)</f>
        <v>0.37778800000000012</v>
      </c>
      <c r="AN198" s="18">
        <f>MAX(0,total_abstraction_km3!AN198-domestic_gross_demand_km3!AN198-industry_water_withdrawal_km3!AN198)</f>
        <v>0.42127300000000012</v>
      </c>
      <c r="AO198" s="18">
        <f>MAX(0,total_abstraction_km3!AO198-domestic_gross_demand_km3!AO198-industry_water_withdrawal_km3!AO198)</f>
        <v>0.40820299999999998</v>
      </c>
      <c r="AP198" s="18">
        <f>MAX(0,total_abstraction_km3!AP198-domestic_gross_demand_km3!AP198-industry_water_withdrawal_km3!AP198)</f>
        <v>0.432981</v>
      </c>
      <c r="AQ198" s="18">
        <f>MAX(0,total_abstraction_km3!AQ198-domestic_gross_demand_km3!AQ198-industry_water_withdrawal_km3!AQ198)</f>
        <v>0.40883399999999992</v>
      </c>
      <c r="AR198" s="18">
        <f>MAX(0,total_abstraction_km3!AR198-domestic_gross_demand_km3!AR198-industry_water_withdrawal_km3!AR198)</f>
        <v>0.37392599999999998</v>
      </c>
      <c r="AS198" s="18">
        <f>MAX(0,total_abstraction_km3!AS198-domestic_gross_demand_km3!AS198-industry_water_withdrawal_km3!AS198)</f>
        <v>0.25294000000000011</v>
      </c>
      <c r="AT198" s="18">
        <f>MAX(0,total_abstraction_km3!AT198-domestic_gross_demand_km3!AT198-industry_water_withdrawal_km3!AT198)</f>
        <v>0.45962200000000003</v>
      </c>
      <c r="AU198" s="18">
        <f>MAX(0,total_abstraction_km3!AU198-domestic_gross_demand_km3!AU198-industry_water_withdrawal_km3!AU198)</f>
        <v>0.44198800000000005</v>
      </c>
      <c r="AV198" s="18">
        <f>MAX(0,total_abstraction_km3!AV198-domestic_gross_demand_km3!AV198-industry_water_withdrawal_km3!AV198)</f>
        <v>0.33449299999999993</v>
      </c>
      <c r="AW198" s="18">
        <f>MAX(0,total_abstraction_km3!AW198-domestic_gross_demand_km3!AW198-industry_water_withdrawal_km3!AW198)</f>
        <v>8.6567000000000088E-2</v>
      </c>
      <c r="AX198" s="18">
        <f>MAX(0,total_abstraction_km3!AX198-domestic_gross_demand_km3!AX198-industry_water_withdrawal_km3!AX198)</f>
        <v>0.19142999999999991</v>
      </c>
      <c r="AY198" s="18">
        <f>MAX(0,total_abstraction_km3!AY198-domestic_gross_demand_km3!AY198-industry_water_withdrawal_km3!AY198)</f>
        <v>0.19781600000000002</v>
      </c>
      <c r="AZ198" s="18">
        <f>MAX(0,total_abstraction_km3!AZ198-domestic_gross_demand_km3!AZ198-industry_water_withdrawal_km3!AZ198)</f>
        <v>0.35192800000000002</v>
      </c>
      <c r="BA198" s="18">
        <f>MAX(0,total_abstraction_km3!BA198-domestic_gross_demand_km3!BA198-industry_water_withdrawal_km3!BA198)</f>
        <v>0.54606199999999994</v>
      </c>
      <c r="BB198" s="18">
        <f>MAX(0,total_abstraction_km3!BB198-domestic_gross_demand_km3!BB198-industry_water_withdrawal_km3!BB198)</f>
        <v>0.25558700000000001</v>
      </c>
      <c r="BC198" s="18">
        <f>MAX(0,total_abstraction_km3!BC198-domestic_gross_demand_km3!BC198-industry_water_withdrawal_km3!BC198)</f>
        <v>0.22468399999999988</v>
      </c>
      <c r="BD198" s="18">
        <f>MAX(0,total_abstraction_km3!BD198-domestic_gross_demand_km3!BD198-industry_water_withdrawal_km3!BD198)</f>
        <v>0.2893389999999999</v>
      </c>
      <c r="BE198" s="18">
        <f>MAX(0,total_abstraction_km3!BE198-domestic_gross_demand_km3!BE198-industry_water_withdrawal_km3!BE198)</f>
        <v>0.16793800000000009</v>
      </c>
      <c r="BF198" s="18">
        <f>MAX(0,total_abstraction_km3!BF198-domestic_gross_demand_km3!BF198-industry_water_withdrawal_km3!BF198)</f>
        <v>0.29036100000000004</v>
      </c>
      <c r="BG198" s="18">
        <f>MAX(0,total_abstraction_km3!BG198-domestic_gross_demand_km3!BG198-industry_water_withdrawal_km3!BG198)</f>
        <v>0.35132600000000014</v>
      </c>
      <c r="BH198" s="18">
        <f>MAX(0,total_abstraction_km3!BH198-domestic_gross_demand_km3!BH198-industry_water_withdrawal_km3!BH198)</f>
        <v>0.46377099999999993</v>
      </c>
      <c r="BI198" s="18">
        <f>MAX(0,total_abstraction_km3!BI198-domestic_gross_demand_km3!BI198-industry_water_withdrawal_km3!BI198)</f>
        <v>0.21844800000000011</v>
      </c>
      <c r="BJ198" s="18">
        <f>MAX(0,total_abstraction_km3!BJ198-domestic_gross_demand_km3!BJ198-industry_water_withdrawal_km3!BJ198)</f>
        <v>7.1339999999999987E-2</v>
      </c>
      <c r="BK198" s="18">
        <f>MAX(0,total_abstraction_km3!BK198-domestic_gross_demand_km3!BK198-industry_water_withdrawal_km3!BK198)</f>
        <v>0</v>
      </c>
      <c r="BL198" s="18">
        <f>MAX(0,total_abstraction_km3!BL198-domestic_gross_demand_km3!BL198-industry_water_withdrawal_km3!BL198)</f>
        <v>0.33580416551724107</v>
      </c>
      <c r="BM198" s="18">
        <f>MAX(0,total_abstraction_km3!BM198-domestic_gross_demand_km3!BM198-industry_water_withdrawal_km3!BM198)</f>
        <v>4.9777026364039419E-2</v>
      </c>
      <c r="BN198" s="18">
        <f>MAX(0,total_abstraction_km3!BN198-domestic_gross_demand_km3!BN198-industry_water_withdrawal_km3!BN198)</f>
        <v>0</v>
      </c>
      <c r="BO198" s="18">
        <f>MAX(0,total_abstraction_km3!BO198-domestic_gross_demand_km3!BO198-industry_water_withdrawal_km3!BO198)</f>
        <v>0</v>
      </c>
      <c r="BP198" s="18">
        <f>MAX(0,total_abstraction_km3!BP198-domestic_gross_demand_km3!BP198-industry_water_withdrawal_km3!BP198)</f>
        <v>0</v>
      </c>
      <c r="BQ198" s="18">
        <f>MAX(0,total_abstraction_km3!BQ198-domestic_gross_demand_km3!BQ198-industry_water_withdrawal_km3!BQ198)</f>
        <v>0</v>
      </c>
      <c r="BR198" s="18">
        <f>MAX(0,total_abstraction_km3!BR198-domestic_gross_demand_km3!BR198-industry_water_withdrawal_km3!BR198)</f>
        <v>0</v>
      </c>
      <c r="BS198" s="18">
        <f>MAX(0,total_abstraction_km3!BS198-domestic_gross_demand_km3!BS198-industry_water_withdrawal_km3!BS198)</f>
        <v>1.1102230246251601E-15</v>
      </c>
      <c r="BT198" s="18">
        <f>MAX(0,total_abstraction_km3!BT198-domestic_gross_demand_km3!BT198-industry_water_withdrawal_km3!BT198)</f>
        <v>9.7316656925767239E-4</v>
      </c>
      <c r="BU198" s="18">
        <f>MAX(0,total_abstraction_km3!BU198-domestic_gross_demand_km3!BU198-industry_water_withdrawal_km3!BU198)</f>
        <v>0</v>
      </c>
      <c r="BV198" s="18">
        <f>MAX(0,total_abstraction_km3!BV198-domestic_gross_demand_km3!BV198-industry_water_withdrawal_km3!BV198)</f>
        <v>0</v>
      </c>
      <c r="BW198" s="18">
        <f>MAX(0,total_abstraction_km3!BW198-domestic_gross_demand_km3!BW198-industry_water_withdrawal_km3!BW198)</f>
        <v>0.19947826000000005</v>
      </c>
      <c r="BX198" s="18">
        <f>MAX(0,total_abstraction_km3!BX198-domestic_gross_demand_km3!BX198-industry_water_withdrawal_km3!BX198)</f>
        <v>3.9831603958576323E-2</v>
      </c>
      <c r="BY198" s="18">
        <f>MAX(0,total_abstraction_km3!BY198-domestic_gross_demand_km3!BY198-industry_water_withdrawal_km3!BY198)</f>
        <v>0.20144524000000003</v>
      </c>
      <c r="BZ198" s="18">
        <f>MAX(0,total_abstraction_km3!BZ198-domestic_gross_demand_km3!BZ198-industry_water_withdrawal_km3!BZ198)</f>
        <v>2.0576190134636418E-2</v>
      </c>
      <c r="CA198" s="18">
        <f>MAX(0,total_abstraction_km3!CA198-domestic_gross_demand_km3!CA198-industry_water_withdrawal_km3!CA198)</f>
        <v>0.24943711999999998</v>
      </c>
      <c r="CB198" s="18">
        <f>MAX(0,total_abstraction_km3!CB198-domestic_gross_demand_km3!CB198-industry_water_withdrawal_km3!CB198)</f>
        <v>4.7763839672732657E-2</v>
      </c>
      <c r="CC198" s="18">
        <f>MAX(0,total_abstraction_km3!CC198-domestic_gross_demand_km3!CC198-industry_water_withdrawal_km3!CC198)</f>
        <v>0.20458011999999998</v>
      </c>
      <c r="CD198" s="18">
        <f>MAX(0,total_abstraction_km3!CD198-domestic_gross_demand_km3!CD198-industry_water_withdrawal_km3!CD198)</f>
        <v>4.5446351932168387E-2</v>
      </c>
      <c r="CE198" s="18">
        <f>MAX(0,total_abstraction_km3!CE198-domestic_gross_demand_km3!CE198-industry_water_withdrawal_km3!CE198)</f>
        <v>0.56539357999999995</v>
      </c>
      <c r="CF198" s="18">
        <f>MAX(0,total_abstraction_km3!CF198-domestic_gross_demand_km3!CF198-industry_water_withdrawal_km3!CF198)</f>
        <v>0.15096371631238931</v>
      </c>
      <c r="CG198" s="18">
        <f>MAX(0,total_abstraction_km3!CG198-domestic_gross_demand_km3!CG198-industry_water_withdrawal_km3!CG198)</f>
        <v>0.57885719999999985</v>
      </c>
      <c r="CH198" s="18">
        <f>MAX(0,total_abstraction_km3!CH198-domestic_gross_demand_km3!CH198-industry_water_withdrawal_km3!CH198)</f>
        <v>0.15664535230511337</v>
      </c>
      <c r="CI198" s="18">
        <f>MAX(0,total_abstraction_km3!CI198-domestic_gross_demand_km3!CI198-industry_water_withdrawal_km3!CI198)</f>
        <v>0.53353499999999987</v>
      </c>
      <c r="CJ198" s="18">
        <f>MAX(0,total_abstraction_km3!CJ198-domestic_gross_demand_km3!CJ198-industry_water_withdrawal_km3!CJ198)</f>
        <v>0.13716024290982168</v>
      </c>
      <c r="CK198" s="18">
        <f>MAX(0,total_abstraction_km3!CK198-domestic_gross_demand_km3!CK198-industry_water_withdrawal_km3!CK198)</f>
        <v>0.37537679999999995</v>
      </c>
      <c r="CL198" s="18">
        <f>MAX(0,total_abstraction_km3!CL198-domestic_gross_demand_km3!CL198-industry_water_withdrawal_km3!CL198)</f>
        <v>1.5819560871267568E-2</v>
      </c>
      <c r="CM198" s="18">
        <f>MAX(0,total_abstraction_km3!CM198-domestic_gross_demand_km3!CM198-industry_water_withdrawal_km3!CM198)</f>
        <v>0.30282000000000009</v>
      </c>
      <c r="CN198" s="18">
        <f>MAX(0,total_abstraction_km3!CN198-domestic_gross_demand_km3!CN198-industry_water_withdrawal_km3!CN198)</f>
        <v>7.2325820827209397E-2</v>
      </c>
      <c r="CO198" s="18">
        <f>MAX(0,total_abstraction_km3!CO198-domestic_gross_demand_km3!CO198-industry_water_withdrawal_km3!CO198)</f>
        <v>0.31521540000000003</v>
      </c>
      <c r="CP198" s="18">
        <f>MAX(0,total_abstraction_km3!CP198-domestic_gross_demand_km3!CP198-industry_water_withdrawal_km3!CP198)</f>
        <v>9.9316055325797292E-2</v>
      </c>
      <c r="CQ198" s="18">
        <f>MAX(0,total_abstraction_km3!CQ198-domestic_gross_demand_km3!CQ198-industry_water_withdrawal_km3!CQ198)</f>
        <v>0.31254699999999996</v>
      </c>
      <c r="CR198" s="18">
        <f>MAX(0,total_abstraction_km3!CR198-domestic_gross_demand_km3!CR198-industry_water_withdrawal_km3!CR198)</f>
        <v>0.10140350360344581</v>
      </c>
      <c r="CS198" s="18">
        <f>MAX(0,total_abstraction_km3!CS198-domestic_gross_demand_km3!CS198-industry_water_withdrawal_km3!CS198)</f>
        <v>9.4404333333332979E-2</v>
      </c>
      <c r="CT198" s="18">
        <f>MAX(0,total_abstraction_km3!CT198-domestic_gross_demand_km3!CT198-industry_water_withdrawal_km3!CT198)</f>
        <v>0.11413831462586843</v>
      </c>
    </row>
    <row r="199" spans="1:98" x14ac:dyDescent="0.25">
      <c r="A199" s="18">
        <v>53</v>
      </c>
      <c r="B199" s="18" t="s">
        <v>2108</v>
      </c>
      <c r="C199" s="18" t="s">
        <v>476</v>
      </c>
      <c r="D199" s="18" t="s">
        <v>424</v>
      </c>
      <c r="E199" s="18" t="s">
        <v>14</v>
      </c>
      <c r="F199" s="18">
        <f>MAX(0,total_abstraction_km3!F199-domestic_gross_demand_km3!F199-industry_water_withdrawal_km3!F199)</f>
        <v>0.23263699999999998</v>
      </c>
      <c r="G199" s="18">
        <f>MAX(0,total_abstraction_km3!G199-domestic_gross_demand_km3!G199-industry_water_withdrawal_km3!G199)</f>
        <v>0.19061800000000007</v>
      </c>
      <c r="H199" s="18">
        <f>MAX(0,total_abstraction_km3!H199-domestic_gross_demand_km3!H199-industry_water_withdrawal_km3!H199)</f>
        <v>0.26285600000000003</v>
      </c>
      <c r="I199" s="18">
        <f>MAX(0,total_abstraction_km3!I199-domestic_gross_demand_km3!I199-industry_water_withdrawal_km3!I199)</f>
        <v>0.23198899999999995</v>
      </c>
      <c r="J199" s="18">
        <f>MAX(0,total_abstraction_km3!J199-domestic_gross_demand_km3!J199-industry_water_withdrawal_km3!J199)</f>
        <v>0.20002699999999995</v>
      </c>
      <c r="K199" s="18">
        <f>MAX(0,total_abstraction_km3!K199-domestic_gross_demand_km3!K199-industry_water_withdrawal_km3!K199)</f>
        <v>0.198878</v>
      </c>
      <c r="L199" s="18">
        <f>MAX(0,total_abstraction_km3!L199-domestic_gross_demand_km3!L199-industry_water_withdrawal_km3!L199)</f>
        <v>0.21913299999999997</v>
      </c>
      <c r="M199" s="18">
        <f>MAX(0,total_abstraction_km3!M199-domestic_gross_demand_km3!M199-industry_water_withdrawal_km3!M199)</f>
        <v>0.22072799999999998</v>
      </c>
      <c r="N199" s="18">
        <f>MAX(0,total_abstraction_km3!N199-domestic_gross_demand_km3!N199-industry_water_withdrawal_km3!N199)</f>
        <v>0.17317199999999994</v>
      </c>
      <c r="O199" s="18">
        <f>MAX(0,total_abstraction_km3!O199-domestic_gross_demand_km3!O199-industry_water_withdrawal_km3!O199)</f>
        <v>0.18660499999999991</v>
      </c>
      <c r="P199" s="18">
        <f>MAX(0,total_abstraction_km3!P199-domestic_gross_demand_km3!P199-industry_water_withdrawal_km3!P199)</f>
        <v>0.21453899999999998</v>
      </c>
      <c r="Q199" s="18">
        <f>MAX(0,total_abstraction_km3!Q199-domestic_gross_demand_km3!Q199-industry_water_withdrawal_km3!Q199)</f>
        <v>0.14004800000000006</v>
      </c>
      <c r="R199" s="18">
        <f>MAX(0,total_abstraction_km3!R199-domestic_gross_demand_km3!R199-industry_water_withdrawal_km3!R199)</f>
        <v>0.24659000000000003</v>
      </c>
      <c r="S199" s="18">
        <f>MAX(0,total_abstraction_km3!S199-domestic_gross_demand_km3!S199-industry_water_withdrawal_km3!S199)</f>
        <v>0.18463500000000005</v>
      </c>
      <c r="T199" s="18">
        <f>MAX(0,total_abstraction_km3!T199-domestic_gross_demand_km3!T199-industry_water_withdrawal_km3!T199)</f>
        <v>0.14592600000000006</v>
      </c>
      <c r="U199" s="18">
        <f>MAX(0,total_abstraction_km3!U199-domestic_gross_demand_km3!U199-industry_water_withdrawal_km3!U199)</f>
        <v>0.22138200000000008</v>
      </c>
      <c r="V199" s="18">
        <f>MAX(0,total_abstraction_km3!V199-domestic_gross_demand_km3!V199-industry_water_withdrawal_km3!V199)</f>
        <v>0.16141999999999995</v>
      </c>
      <c r="W199" s="18">
        <f>MAX(0,total_abstraction_km3!W199-domestic_gross_demand_km3!W199-industry_water_withdrawal_km3!W199)</f>
        <v>7.6836000000000071E-2</v>
      </c>
      <c r="X199" s="18">
        <f>MAX(0,total_abstraction_km3!X199-domestic_gross_demand_km3!X199-industry_water_withdrawal_km3!X199)</f>
        <v>8.3658999999999983E-2</v>
      </c>
      <c r="Y199" s="18">
        <f>MAX(0,total_abstraction_km3!Y199-domestic_gross_demand_km3!Y199-industry_water_withdrawal_km3!Y199)</f>
        <v>9.9400999999999962E-2</v>
      </c>
      <c r="Z199" s="18">
        <f>MAX(0,total_abstraction_km3!Z199-domestic_gross_demand_km3!Z199-industry_water_withdrawal_km3!Z199)</f>
        <v>0.10571900000000001</v>
      </c>
      <c r="AA199" s="18">
        <f>MAX(0,total_abstraction_km3!AA199-domestic_gross_demand_km3!AA199-industry_water_withdrawal_km3!AA199)</f>
        <v>0.10339200000000004</v>
      </c>
      <c r="AB199" s="18">
        <f>MAX(0,total_abstraction_km3!AB199-domestic_gross_demand_km3!AB199-industry_water_withdrawal_km3!AB199)</f>
        <v>5.1446999999999909E-2</v>
      </c>
      <c r="AC199" s="18">
        <f>MAX(0,total_abstraction_km3!AC199-domestic_gross_demand_km3!AC199-industry_water_withdrawal_km3!AC199)</f>
        <v>7.4786999999999937E-2</v>
      </c>
      <c r="AD199" s="18">
        <f>MAX(0,total_abstraction_km3!AD199-domestic_gross_demand_km3!AD199-industry_water_withdrawal_km3!AD199)</f>
        <v>6.3246999999999942E-2</v>
      </c>
      <c r="AE199" s="18">
        <f>MAX(0,total_abstraction_km3!AE199-domestic_gross_demand_km3!AE199-industry_water_withdrawal_km3!AE199)</f>
        <v>0.17387800000000009</v>
      </c>
      <c r="AF199" s="18">
        <f>MAX(0,total_abstraction_km3!AF199-domestic_gross_demand_km3!AF199-industry_water_withdrawal_km3!AF199)</f>
        <v>5.2058999999999966E-2</v>
      </c>
      <c r="AG199" s="18">
        <f>MAX(0,total_abstraction_km3!AG199-domestic_gross_demand_km3!AG199-industry_water_withdrawal_km3!AG199)</f>
        <v>0.17025199999999996</v>
      </c>
      <c r="AH199" s="18">
        <f>MAX(0,total_abstraction_km3!AH199-domestic_gross_demand_km3!AH199-industry_water_withdrawal_km3!AH199)</f>
        <v>6.4949999999999952E-2</v>
      </c>
      <c r="AI199" s="18">
        <f>MAX(0,total_abstraction_km3!AI199-domestic_gross_demand_km3!AI199-industry_water_withdrawal_km3!AI199)</f>
        <v>0.16010700000000011</v>
      </c>
      <c r="AJ199" s="18">
        <f>MAX(0,total_abstraction_km3!AJ199-domestic_gross_demand_km3!AJ199-industry_water_withdrawal_km3!AJ199)</f>
        <v>8.0834999999999879E-2</v>
      </c>
      <c r="AK199" s="18">
        <f>MAX(0,total_abstraction_km3!AK199-domestic_gross_demand_km3!AK199-industry_water_withdrawal_km3!AK199)</f>
        <v>0.10913400000000006</v>
      </c>
      <c r="AL199" s="18">
        <f>MAX(0,total_abstraction_km3!AL199-domestic_gross_demand_km3!AL199-industry_water_withdrawal_km3!AL199)</f>
        <v>0.10570000000000013</v>
      </c>
      <c r="AM199" s="18">
        <f>MAX(0,total_abstraction_km3!AM199-domestic_gross_demand_km3!AM199-industry_water_withdrawal_km3!AM199)</f>
        <v>0.25711799999999996</v>
      </c>
      <c r="AN199" s="18">
        <f>MAX(0,total_abstraction_km3!AN199-domestic_gross_demand_km3!AN199-industry_water_withdrawal_km3!AN199)</f>
        <v>0.28552199999999994</v>
      </c>
      <c r="AO199" s="18">
        <f>MAX(0,total_abstraction_km3!AO199-domestic_gross_demand_km3!AO199-industry_water_withdrawal_km3!AO199)</f>
        <v>0.35460000000000014</v>
      </c>
      <c r="AP199" s="18">
        <f>MAX(0,total_abstraction_km3!AP199-domestic_gross_demand_km3!AP199-industry_water_withdrawal_km3!AP199)</f>
        <v>0.37119599999999997</v>
      </c>
      <c r="AQ199" s="18">
        <f>MAX(0,total_abstraction_km3!AQ199-domestic_gross_demand_km3!AQ199-industry_water_withdrawal_km3!AQ199)</f>
        <v>0.42930800000000002</v>
      </c>
      <c r="AR199" s="18">
        <f>MAX(0,total_abstraction_km3!AR199-domestic_gross_demand_km3!AR199-industry_water_withdrawal_km3!AR199)</f>
        <v>0.41442599999999985</v>
      </c>
      <c r="AS199" s="18">
        <f>MAX(0,total_abstraction_km3!AS199-domestic_gross_demand_km3!AS199-industry_water_withdrawal_km3!AS199)</f>
        <v>0.28653399999999996</v>
      </c>
      <c r="AT199" s="18">
        <f>MAX(0,total_abstraction_km3!AT199-domestic_gross_demand_km3!AT199-industry_water_withdrawal_km3!AT199)</f>
        <v>0.40687500000000021</v>
      </c>
      <c r="AU199" s="18">
        <f>MAX(0,total_abstraction_km3!AU199-domestic_gross_demand_km3!AU199-industry_water_withdrawal_km3!AU199)</f>
        <v>0.59012900000000024</v>
      </c>
      <c r="AV199" s="18">
        <f>MAX(0,total_abstraction_km3!AV199-domestic_gross_demand_km3!AV199-industry_water_withdrawal_km3!AV199)</f>
        <v>0.45994600000000019</v>
      </c>
      <c r="AW199" s="18">
        <f>MAX(0,total_abstraction_km3!AW199-domestic_gross_demand_km3!AW199-industry_water_withdrawal_km3!AW199)</f>
        <v>0.31916200000000006</v>
      </c>
      <c r="AX199" s="18">
        <f>MAX(0,total_abstraction_km3!AX199-domestic_gross_demand_km3!AX199-industry_water_withdrawal_km3!AX199)</f>
        <v>0.20969300000000002</v>
      </c>
      <c r="AY199" s="18">
        <f>MAX(0,total_abstraction_km3!AY199-domestic_gross_demand_km3!AY199-industry_water_withdrawal_km3!AY199)</f>
        <v>0.32842899999999986</v>
      </c>
      <c r="AZ199" s="18">
        <f>MAX(0,total_abstraction_km3!AZ199-domestic_gross_demand_km3!AZ199-industry_water_withdrawal_km3!AZ199)</f>
        <v>0.18679700000000032</v>
      </c>
      <c r="BA199" s="18">
        <f>MAX(0,total_abstraction_km3!BA199-domestic_gross_demand_km3!BA199-industry_water_withdrawal_km3!BA199)</f>
        <v>0.36709700000000012</v>
      </c>
      <c r="BB199" s="18">
        <f>MAX(0,total_abstraction_km3!BB199-domestic_gross_demand_km3!BB199-industry_water_withdrawal_km3!BB199)</f>
        <v>0.22584899999999997</v>
      </c>
      <c r="BC199" s="18">
        <f>MAX(0,total_abstraction_km3!BC199-domestic_gross_demand_km3!BC199-industry_water_withdrawal_km3!BC199)</f>
        <v>0.11788600000000005</v>
      </c>
      <c r="BD199" s="18">
        <f>MAX(0,total_abstraction_km3!BD199-domestic_gross_demand_km3!BD199-industry_water_withdrawal_km3!BD199)</f>
        <v>0</v>
      </c>
      <c r="BE199" s="18">
        <f>MAX(0,total_abstraction_km3!BE199-domestic_gross_demand_km3!BE199-industry_water_withdrawal_km3!BE199)</f>
        <v>0.17918299999999987</v>
      </c>
      <c r="BF199" s="18">
        <f>MAX(0,total_abstraction_km3!BF199-domestic_gross_demand_km3!BF199-industry_water_withdrawal_km3!BF199)</f>
        <v>0</v>
      </c>
      <c r="BG199" s="18">
        <f>MAX(0,total_abstraction_km3!BG199-domestic_gross_demand_km3!BG199-industry_water_withdrawal_km3!BG199)</f>
        <v>0.23919999999999997</v>
      </c>
      <c r="BH199" s="18">
        <f>MAX(0,total_abstraction_km3!BH199-domestic_gross_demand_km3!BH199-industry_water_withdrawal_km3!BH199)</f>
        <v>0.38819999999999999</v>
      </c>
      <c r="BI199" s="18">
        <f>MAX(0,total_abstraction_km3!BI199-domestic_gross_demand_km3!BI199-industry_water_withdrawal_km3!BI199)</f>
        <v>0.15505100000000016</v>
      </c>
      <c r="BJ199" s="18">
        <f>MAX(0,total_abstraction_km3!BJ199-domestic_gross_demand_km3!BJ199-industry_water_withdrawal_km3!BJ199)</f>
        <v>0.19166900000000009</v>
      </c>
      <c r="BK199" s="18">
        <f>MAX(0,total_abstraction_km3!BK199-domestic_gross_demand_km3!BK199-industry_water_withdrawal_km3!BK199)</f>
        <v>0.22298299999999993</v>
      </c>
      <c r="BL199" s="18">
        <f>MAX(0,total_abstraction_km3!BL199-domestic_gross_demand_km3!BL199-industry_water_withdrawal_km3!BL199)</f>
        <v>0.20594244827586394</v>
      </c>
      <c r="BM199" s="18">
        <f>MAX(0,total_abstraction_km3!BM199-domestic_gross_demand_km3!BM199-industry_water_withdrawal_km3!BM199)</f>
        <v>9.4086824723139395E-3</v>
      </c>
      <c r="BN199" s="18">
        <f>MAX(0,total_abstraction_km3!BN199-domestic_gross_demand_km3!BN199-industry_water_withdrawal_km3!BN199)</f>
        <v>0</v>
      </c>
      <c r="BO199" s="18">
        <f>MAX(0,total_abstraction_km3!BO199-domestic_gross_demand_km3!BO199-industry_water_withdrawal_km3!BO199)</f>
        <v>0</v>
      </c>
      <c r="BP199" s="18">
        <f>MAX(0,total_abstraction_km3!BP199-domestic_gross_demand_km3!BP199-industry_water_withdrawal_km3!BP199)</f>
        <v>0</v>
      </c>
      <c r="BQ199" s="18">
        <f>MAX(0,total_abstraction_km3!BQ199-domestic_gross_demand_km3!BQ199-industry_water_withdrawal_km3!BQ199)</f>
        <v>0</v>
      </c>
      <c r="BR199" s="18">
        <f>MAX(0,total_abstraction_km3!BR199-domestic_gross_demand_km3!BR199-industry_water_withdrawal_km3!BR199)</f>
        <v>0</v>
      </c>
      <c r="BS199" s="18">
        <f>MAX(0,total_abstraction_km3!BS199-domestic_gross_demand_km3!BS199-industry_water_withdrawal_km3!BS199)</f>
        <v>0</v>
      </c>
      <c r="BT199" s="18">
        <f>MAX(0,total_abstraction_km3!BT199-domestic_gross_demand_km3!BT199-industry_water_withdrawal_km3!BT199)</f>
        <v>1.4798760343289682E-3</v>
      </c>
      <c r="BU199" s="18">
        <f>MAX(0,total_abstraction_km3!BU199-domestic_gross_demand_km3!BU199-industry_water_withdrawal_km3!BU199)</f>
        <v>0</v>
      </c>
      <c r="BV199" s="18">
        <f>MAX(0,total_abstraction_km3!BV199-domestic_gross_demand_km3!BV199-industry_water_withdrawal_km3!BV199)</f>
        <v>0</v>
      </c>
      <c r="BW199" s="18">
        <f>MAX(0,total_abstraction_km3!BW199-domestic_gross_demand_km3!BW199-industry_water_withdrawal_km3!BW199)</f>
        <v>0.22362540000000003</v>
      </c>
      <c r="BX199" s="18">
        <f>MAX(0,total_abstraction_km3!BX199-domestic_gross_demand_km3!BX199-industry_water_withdrawal_km3!BX199)</f>
        <v>2.1338839422124785E-2</v>
      </c>
      <c r="BY199" s="18">
        <f>MAX(0,total_abstraction_km3!BY199-domestic_gross_demand_km3!BY199-industry_water_withdrawal_km3!BY199)</f>
        <v>0.19970320000000003</v>
      </c>
      <c r="BZ199" s="18">
        <f>MAX(0,total_abstraction_km3!BZ199-domestic_gross_demand_km3!BZ199-industry_water_withdrawal_km3!BZ199)</f>
        <v>8.9889599434949986E-3</v>
      </c>
      <c r="CA199" s="18">
        <f>MAX(0,total_abstraction_km3!CA199-domestic_gross_demand_km3!CA199-industry_water_withdrawal_km3!CA199)</f>
        <v>0.1863476</v>
      </c>
      <c r="CB199" s="18">
        <f>MAX(0,total_abstraction_km3!CB199-domestic_gross_demand_km3!CB199-industry_water_withdrawal_km3!CB199)</f>
        <v>0</v>
      </c>
      <c r="CC199" s="18">
        <f>MAX(0,total_abstraction_km3!CC199-domestic_gross_demand_km3!CC199-industry_water_withdrawal_km3!CC199)</f>
        <v>0.12853959999999992</v>
      </c>
      <c r="CD199" s="18">
        <f>MAX(0,total_abstraction_km3!CD199-domestic_gross_demand_km3!CD199-industry_water_withdrawal_km3!CD199)</f>
        <v>0</v>
      </c>
      <c r="CE199" s="18">
        <f>MAX(0,total_abstraction_km3!CE199-domestic_gross_demand_km3!CE199-industry_water_withdrawal_km3!CE199)</f>
        <v>7.9718400000000078E-2</v>
      </c>
      <c r="CF199" s="18">
        <f>MAX(0,total_abstraction_km3!CF199-domestic_gross_demand_km3!CF199-industry_water_withdrawal_km3!CF199)</f>
        <v>0</v>
      </c>
      <c r="CG199" s="18">
        <f>MAX(0,total_abstraction_km3!CG199-domestic_gross_demand_km3!CG199-industry_water_withdrawal_km3!CG199)</f>
        <v>0.12424920000000006</v>
      </c>
      <c r="CH199" s="18">
        <f>MAX(0,total_abstraction_km3!CH199-domestic_gross_demand_km3!CH199-industry_water_withdrawal_km3!CH199)</f>
        <v>1.5233770129471092E-2</v>
      </c>
      <c r="CI199" s="18">
        <f>MAX(0,total_abstraction_km3!CI199-domestic_gross_demand_km3!CI199-industry_water_withdrawal_km3!CI199)</f>
        <v>0.16766179999999997</v>
      </c>
      <c r="CJ199" s="18">
        <f>MAX(0,total_abstraction_km3!CJ199-domestic_gross_demand_km3!CJ199-industry_water_withdrawal_km3!CJ199)</f>
        <v>7.2496477446534965E-3</v>
      </c>
      <c r="CK199" s="18">
        <f>MAX(0,total_abstraction_km3!CK199-domestic_gross_demand_km3!CK199-industry_water_withdrawal_km3!CK199)</f>
        <v>0.3712127999999999</v>
      </c>
      <c r="CL199" s="18">
        <f>MAX(0,total_abstraction_km3!CL199-domestic_gross_demand_km3!CL199-industry_water_withdrawal_km3!CL199)</f>
        <v>3.1758681515348022E-3</v>
      </c>
      <c r="CM199" s="18">
        <f>MAX(0,total_abstraction_km3!CM199-domestic_gross_demand_km3!CM199-industry_water_withdrawal_km3!CM199)</f>
        <v>0.39716100000000032</v>
      </c>
      <c r="CN199" s="18">
        <f>MAX(0,total_abstraction_km3!CN199-domestic_gross_demand_km3!CN199-industry_water_withdrawal_km3!CN199)</f>
        <v>5.3967930226907643E-2</v>
      </c>
      <c r="CO199" s="18">
        <f>MAX(0,total_abstraction_km3!CO199-domestic_gross_demand_km3!CO199-industry_water_withdrawal_km3!CO199)</f>
        <v>0.24521159999999997</v>
      </c>
      <c r="CP199" s="18">
        <f>MAX(0,total_abstraction_km3!CP199-domestic_gross_demand_km3!CP199-industry_water_withdrawal_km3!CP199)</f>
        <v>0</v>
      </c>
      <c r="CQ199" s="18">
        <f>MAX(0,total_abstraction_km3!CQ199-domestic_gross_demand_km3!CQ199-industry_water_withdrawal_km3!CQ199)</f>
        <v>0.15156119999999984</v>
      </c>
      <c r="CR199" s="18">
        <f>MAX(0,total_abstraction_km3!CR199-domestic_gross_demand_km3!CR199-industry_water_withdrawal_km3!CR199)</f>
        <v>0.12386004947259391</v>
      </c>
      <c r="CS199" s="18">
        <f>MAX(0,total_abstraction_km3!CS199-domestic_gross_demand_km3!CS199-industry_water_withdrawal_km3!CS199)</f>
        <v>0.1899009999999971</v>
      </c>
      <c r="CT199" s="18">
        <f>MAX(0,total_abstraction_km3!CT199-domestic_gross_demand_km3!CT199-industry_water_withdrawal_km3!CT199)</f>
        <v>3.3628717386693728E-2</v>
      </c>
    </row>
    <row r="200" spans="1:98" x14ac:dyDescent="0.25">
      <c r="A200" s="18">
        <v>54</v>
      </c>
      <c r="B200" s="18" t="s">
        <v>2109</v>
      </c>
      <c r="C200" s="18" t="s">
        <v>477</v>
      </c>
      <c r="D200" s="18" t="s">
        <v>426</v>
      </c>
      <c r="E200" s="18" t="s">
        <v>96</v>
      </c>
      <c r="F200" s="18">
        <f>MAX(0,total_abstraction_km3!F200-domestic_gross_demand_km3!F200-industry_water_withdrawal_km3!F200)</f>
        <v>1.4682675999999999</v>
      </c>
      <c r="G200" s="18">
        <f>MAX(0,total_abstraction_km3!G200-domestic_gross_demand_km3!G200-industry_water_withdrawal_km3!G200)</f>
        <v>1.5353196000000002</v>
      </c>
      <c r="H200" s="18">
        <f>MAX(0,total_abstraction_km3!H200-domestic_gross_demand_km3!H200-industry_water_withdrawal_km3!H200)</f>
        <v>1.2738783</v>
      </c>
      <c r="I200" s="18">
        <f>MAX(0,total_abstraction_km3!I200-domestic_gross_demand_km3!I200-industry_water_withdrawal_km3!I200)</f>
        <v>1.3760097999999998</v>
      </c>
      <c r="J200" s="18">
        <f>MAX(0,total_abstraction_km3!J200-domestic_gross_demand_km3!J200-industry_water_withdrawal_km3!J200)</f>
        <v>1.3406587000000001</v>
      </c>
      <c r="K200" s="18">
        <f>MAX(0,total_abstraction_km3!K200-domestic_gross_demand_km3!K200-industry_water_withdrawal_km3!K200)</f>
        <v>1.3171515999999999</v>
      </c>
      <c r="L200" s="18">
        <f>MAX(0,total_abstraction_km3!L200-domestic_gross_demand_km3!L200-industry_water_withdrawal_km3!L200)</f>
        <v>1.3844091999999999</v>
      </c>
      <c r="M200" s="18">
        <f>MAX(0,total_abstraction_km3!M200-domestic_gross_demand_km3!M200-industry_water_withdrawal_km3!M200)</f>
        <v>1.8162820000000002</v>
      </c>
      <c r="N200" s="18">
        <f>MAX(0,total_abstraction_km3!N200-domestic_gross_demand_km3!N200-industry_water_withdrawal_km3!N200)</f>
        <v>1.5133699</v>
      </c>
      <c r="O200" s="18">
        <f>MAX(0,total_abstraction_km3!O200-domestic_gross_demand_km3!O200-industry_water_withdrawal_km3!O200)</f>
        <v>1.3360669999999999</v>
      </c>
      <c r="P200" s="18">
        <f>MAX(0,total_abstraction_km3!P200-domestic_gross_demand_km3!P200-industry_water_withdrawal_km3!P200)</f>
        <v>1.2116840000000002</v>
      </c>
      <c r="Q200" s="18">
        <f>MAX(0,total_abstraction_km3!Q200-domestic_gross_demand_km3!Q200-industry_water_withdrawal_km3!Q200)</f>
        <v>1.8572340000000003</v>
      </c>
      <c r="R200" s="18">
        <f>MAX(0,total_abstraction_km3!R200-domestic_gross_demand_km3!R200-industry_water_withdrawal_km3!R200)</f>
        <v>1.7523919999999999</v>
      </c>
      <c r="S200" s="18">
        <f>MAX(0,total_abstraction_km3!S200-domestic_gross_demand_km3!S200-industry_water_withdrawal_km3!S200)</f>
        <v>1.455667</v>
      </c>
      <c r="T200" s="18">
        <f>MAX(0,total_abstraction_km3!T200-domestic_gross_demand_km3!T200-industry_water_withdrawal_km3!T200)</f>
        <v>2.0382090000000002</v>
      </c>
      <c r="U200" s="18">
        <f>MAX(0,total_abstraction_km3!U200-domestic_gross_demand_km3!U200-industry_water_withdrawal_km3!U200)</f>
        <v>1.6557310000000001</v>
      </c>
      <c r="V200" s="18">
        <f>MAX(0,total_abstraction_km3!V200-domestic_gross_demand_km3!V200-industry_water_withdrawal_km3!V200)</f>
        <v>1.4362380000000001</v>
      </c>
      <c r="W200" s="18">
        <f>MAX(0,total_abstraction_km3!W200-domestic_gross_demand_km3!W200-industry_water_withdrawal_km3!W200)</f>
        <v>1.8150049999999998</v>
      </c>
      <c r="X200" s="18">
        <f>MAX(0,total_abstraction_km3!X200-domestic_gross_demand_km3!X200-industry_water_withdrawal_km3!X200)</f>
        <v>1.841666</v>
      </c>
      <c r="Y200" s="18">
        <f>MAX(0,total_abstraction_km3!Y200-domestic_gross_demand_km3!Y200-industry_water_withdrawal_km3!Y200)</f>
        <v>1.604654</v>
      </c>
      <c r="Z200" s="18">
        <f>MAX(0,total_abstraction_km3!Z200-domestic_gross_demand_km3!Z200-industry_water_withdrawal_km3!Z200)</f>
        <v>1.477263</v>
      </c>
      <c r="AA200" s="18">
        <f>MAX(0,total_abstraction_km3!AA200-domestic_gross_demand_km3!AA200-industry_water_withdrawal_km3!AA200)</f>
        <v>1.4469949999999998</v>
      </c>
      <c r="AB200" s="18">
        <f>MAX(0,total_abstraction_km3!AB200-domestic_gross_demand_km3!AB200-industry_water_withdrawal_km3!AB200)</f>
        <v>1.7886249999999999</v>
      </c>
      <c r="AC200" s="18">
        <f>MAX(0,total_abstraction_km3!AC200-domestic_gross_demand_km3!AC200-industry_water_withdrawal_km3!AC200)</f>
        <v>1.8197779999999995</v>
      </c>
      <c r="AD200" s="18">
        <f>MAX(0,total_abstraction_km3!AD200-domestic_gross_demand_km3!AD200-industry_water_withdrawal_km3!AD200)</f>
        <v>1.5354229999999998</v>
      </c>
      <c r="AE200" s="18">
        <f>MAX(0,total_abstraction_km3!AE200-domestic_gross_demand_km3!AE200-industry_water_withdrawal_km3!AE200)</f>
        <v>2.660701</v>
      </c>
      <c r="AF200" s="18">
        <f>MAX(0,total_abstraction_km3!AF200-domestic_gross_demand_km3!AF200-industry_water_withdrawal_km3!AF200)</f>
        <v>2.0468839999999999</v>
      </c>
      <c r="AG200" s="18">
        <f>MAX(0,total_abstraction_km3!AG200-domestic_gross_demand_km3!AG200-industry_water_withdrawal_km3!AG200)</f>
        <v>1.7310980000000002</v>
      </c>
      <c r="AH200" s="18">
        <f>MAX(0,total_abstraction_km3!AH200-domestic_gross_demand_km3!AH200-industry_water_withdrawal_km3!AH200)</f>
        <v>2.0872640000000002</v>
      </c>
      <c r="AI200" s="18">
        <f>MAX(0,total_abstraction_km3!AI200-domestic_gross_demand_km3!AI200-industry_water_withdrawal_km3!AI200)</f>
        <v>2.7618519999999998</v>
      </c>
      <c r="AJ200" s="18">
        <f>MAX(0,total_abstraction_km3!AJ200-domestic_gross_demand_km3!AJ200-industry_water_withdrawal_km3!AJ200)</f>
        <v>3.3594219999999999</v>
      </c>
      <c r="AK200" s="18">
        <f>MAX(0,total_abstraction_km3!AK200-domestic_gross_demand_km3!AK200-industry_water_withdrawal_km3!AK200)</f>
        <v>3.9352289999999996</v>
      </c>
      <c r="AL200" s="18">
        <f>MAX(0,total_abstraction_km3!AL200-domestic_gross_demand_km3!AL200-industry_water_withdrawal_km3!AL200)</f>
        <v>3.4045009999999998</v>
      </c>
      <c r="AM200" s="18">
        <f>MAX(0,total_abstraction_km3!AM200-domestic_gross_demand_km3!AM200-industry_water_withdrawal_km3!AM200)</f>
        <v>3.5149549999999996</v>
      </c>
      <c r="AN200" s="18">
        <f>MAX(0,total_abstraction_km3!AN200-domestic_gross_demand_km3!AN200-industry_water_withdrawal_km3!AN200)</f>
        <v>4.2873159999999997</v>
      </c>
      <c r="AO200" s="18">
        <f>MAX(0,total_abstraction_km3!AO200-domestic_gross_demand_km3!AO200-industry_water_withdrawal_km3!AO200)</f>
        <v>4.047810000000001</v>
      </c>
      <c r="AP200" s="18">
        <f>MAX(0,total_abstraction_km3!AP200-domestic_gross_demand_km3!AP200-industry_water_withdrawal_km3!AP200)</f>
        <v>3.7526800000000002</v>
      </c>
      <c r="AQ200" s="18">
        <f>MAX(0,total_abstraction_km3!AQ200-domestic_gross_demand_km3!AQ200-industry_water_withdrawal_km3!AQ200)</f>
        <v>3.6443340000000002</v>
      </c>
      <c r="AR200" s="18">
        <f>MAX(0,total_abstraction_km3!AR200-domestic_gross_demand_km3!AR200-industry_water_withdrawal_km3!AR200)</f>
        <v>3.5788509999999993</v>
      </c>
      <c r="AS200" s="18">
        <f>MAX(0,total_abstraction_km3!AS200-domestic_gross_demand_km3!AS200-industry_water_withdrawal_km3!AS200)</f>
        <v>3.9449139999999994</v>
      </c>
      <c r="AT200" s="18">
        <f>MAX(0,total_abstraction_km3!AT200-domestic_gross_demand_km3!AT200-industry_water_withdrawal_km3!AT200)</f>
        <v>4.0774140000000001</v>
      </c>
      <c r="AU200" s="18">
        <f>MAX(0,total_abstraction_km3!AU200-domestic_gross_demand_km3!AU200-industry_water_withdrawal_km3!AU200)</f>
        <v>4.1742810000000006</v>
      </c>
      <c r="AV200" s="18">
        <f>MAX(0,total_abstraction_km3!AV200-domestic_gross_demand_km3!AV200-industry_water_withdrawal_km3!AV200)</f>
        <v>3.8036239999999997</v>
      </c>
      <c r="AW200" s="18">
        <f>MAX(0,total_abstraction_km3!AW200-domestic_gross_demand_km3!AW200-industry_water_withdrawal_km3!AW200)</f>
        <v>3.8875669999999998</v>
      </c>
      <c r="AX200" s="18">
        <f>MAX(0,total_abstraction_km3!AX200-domestic_gross_demand_km3!AX200-industry_water_withdrawal_km3!AX200)</f>
        <v>3.7271859999999997</v>
      </c>
      <c r="AY200" s="18">
        <f>MAX(0,total_abstraction_km3!AY200-domestic_gross_demand_km3!AY200-industry_water_withdrawal_km3!AY200)</f>
        <v>3.4534690000000006</v>
      </c>
      <c r="AZ200" s="18">
        <f>MAX(0,total_abstraction_km3!AZ200-domestic_gross_demand_km3!AZ200-industry_water_withdrawal_km3!AZ200)</f>
        <v>3.4857100000000005</v>
      </c>
      <c r="BA200" s="18">
        <f>MAX(0,total_abstraction_km3!BA200-domestic_gross_demand_km3!BA200-industry_water_withdrawal_km3!BA200)</f>
        <v>3.6256489999999997</v>
      </c>
      <c r="BB200" s="18">
        <f>MAX(0,total_abstraction_km3!BB200-domestic_gross_demand_km3!BB200-industry_water_withdrawal_km3!BB200)</f>
        <v>3.3818759999999997</v>
      </c>
      <c r="BC200" s="18">
        <f>MAX(0,total_abstraction_km3!BC200-domestic_gross_demand_km3!BC200-industry_water_withdrawal_km3!BC200)</f>
        <v>3.4109720000000001</v>
      </c>
      <c r="BD200" s="18">
        <f>MAX(0,total_abstraction_km3!BD200-domestic_gross_demand_km3!BD200-industry_water_withdrawal_km3!BD200)</f>
        <v>4.1294409999999999</v>
      </c>
      <c r="BE200" s="18">
        <f>MAX(0,total_abstraction_km3!BE200-domestic_gross_demand_km3!BE200-industry_water_withdrawal_km3!BE200)</f>
        <v>3.7652720000000004</v>
      </c>
      <c r="BF200" s="18">
        <f>MAX(0,total_abstraction_km3!BF200-domestic_gross_demand_km3!BF200-industry_water_withdrawal_km3!BF200)</f>
        <v>4.3261289999999999</v>
      </c>
      <c r="BG200" s="18">
        <f>MAX(0,total_abstraction_km3!BG200-domestic_gross_demand_km3!BG200-industry_water_withdrawal_km3!BG200)</f>
        <v>4.0564329999999993</v>
      </c>
      <c r="BH200" s="18">
        <f>MAX(0,total_abstraction_km3!BH200-domestic_gross_demand_km3!BH200-industry_water_withdrawal_km3!BH200)</f>
        <v>4.6820660000000007</v>
      </c>
      <c r="BI200" s="18">
        <f>MAX(0,total_abstraction_km3!BI200-domestic_gross_demand_km3!BI200-industry_water_withdrawal_km3!BI200)</f>
        <v>4.336462</v>
      </c>
      <c r="BJ200" s="18">
        <f>MAX(0,total_abstraction_km3!BJ200-domestic_gross_demand_km3!BJ200-industry_water_withdrawal_km3!BJ200)</f>
        <v>3.6489159999999998</v>
      </c>
      <c r="BK200" s="18">
        <f>MAX(0,total_abstraction_km3!BK200-domestic_gross_demand_km3!BK200-industry_water_withdrawal_km3!BK200)</f>
        <v>4.5386279999999992</v>
      </c>
      <c r="BL200" s="18">
        <f>MAX(0,total_abstraction_km3!BL200-domestic_gross_demand_km3!BL200-industry_water_withdrawal_km3!BL200)</f>
        <v>2.73046351206896</v>
      </c>
      <c r="BM200" s="18">
        <f>MAX(0,total_abstraction_km3!BM200-domestic_gross_demand_km3!BM200-industry_water_withdrawal_km3!BM200)</f>
        <v>1.0955678952131369</v>
      </c>
      <c r="BN200" s="18">
        <f>MAX(0,total_abstraction_km3!BN200-domestic_gross_demand_km3!BN200-industry_water_withdrawal_km3!BN200)</f>
        <v>0</v>
      </c>
      <c r="BO200" s="18">
        <f>MAX(0,total_abstraction_km3!BO200-domestic_gross_demand_km3!BO200-industry_water_withdrawal_km3!BO200)</f>
        <v>0</v>
      </c>
      <c r="BP200" s="18">
        <f>MAX(0,total_abstraction_km3!BP200-domestic_gross_demand_km3!BP200-industry_water_withdrawal_km3!BP200)</f>
        <v>0</v>
      </c>
      <c r="BQ200" s="18">
        <f>MAX(0,total_abstraction_km3!BQ200-domestic_gross_demand_km3!BQ200-industry_water_withdrawal_km3!BQ200)</f>
        <v>0</v>
      </c>
      <c r="BR200" s="18">
        <f>MAX(0,total_abstraction_km3!BR200-domestic_gross_demand_km3!BR200-industry_water_withdrawal_km3!BR200)</f>
        <v>0</v>
      </c>
      <c r="BS200" s="18">
        <f>MAX(0,total_abstraction_km3!BS200-domestic_gross_demand_km3!BS200-industry_water_withdrawal_km3!BS200)</f>
        <v>0</v>
      </c>
      <c r="BT200" s="18">
        <f>MAX(0,total_abstraction_km3!BT200-domestic_gross_demand_km3!BT200-industry_water_withdrawal_km3!BT200)</f>
        <v>6.1936335313296897E-2</v>
      </c>
      <c r="BU200" s="18">
        <f>MAX(0,total_abstraction_km3!BU200-domestic_gross_demand_km3!BU200-industry_water_withdrawal_km3!BU200)</f>
        <v>0</v>
      </c>
      <c r="BV200" s="18">
        <f>MAX(0,total_abstraction_km3!BV200-domestic_gross_demand_km3!BV200-industry_water_withdrawal_km3!BV200)</f>
        <v>0</v>
      </c>
      <c r="BW200" s="18">
        <f>MAX(0,total_abstraction_km3!BW200-domestic_gross_demand_km3!BW200-industry_water_withdrawal_km3!BW200)</f>
        <v>1.3988267999999999</v>
      </c>
      <c r="BX200" s="18">
        <f>MAX(0,total_abstraction_km3!BX200-domestic_gross_demand_km3!BX200-industry_water_withdrawal_km3!BX200)</f>
        <v>9.7761085377424756E-2</v>
      </c>
      <c r="BY200" s="18">
        <f>MAX(0,total_abstraction_km3!BY200-domestic_gross_demand_km3!BY200-industry_water_withdrawal_km3!BY200)</f>
        <v>1.47345594</v>
      </c>
      <c r="BZ200" s="18">
        <f>MAX(0,total_abstraction_km3!BZ200-domestic_gross_demand_km3!BZ200-industry_water_withdrawal_km3!BZ200)</f>
        <v>0.18491345673059134</v>
      </c>
      <c r="CA200" s="18">
        <f>MAX(0,total_abstraction_km3!CA200-domestic_gross_demand_km3!CA200-industry_water_withdrawal_km3!CA200)</f>
        <v>1.6630372</v>
      </c>
      <c r="CB200" s="18">
        <f>MAX(0,total_abstraction_km3!CB200-domestic_gross_demand_km3!CB200-industry_water_withdrawal_km3!CB200)</f>
        <v>0.31162380959516306</v>
      </c>
      <c r="CC200" s="18">
        <f>MAX(0,total_abstraction_km3!CC200-domestic_gross_demand_km3!CC200-industry_water_withdrawal_km3!CC200)</f>
        <v>1.6706588</v>
      </c>
      <c r="CD200" s="18">
        <f>MAX(0,total_abstraction_km3!CD200-domestic_gross_demand_km3!CD200-industry_water_withdrawal_km3!CD200)</f>
        <v>0.11064761337511669</v>
      </c>
      <c r="CE200" s="18">
        <f>MAX(0,total_abstraction_km3!CE200-domestic_gross_demand_km3!CE200-industry_water_withdrawal_km3!CE200)</f>
        <v>1.6136168</v>
      </c>
      <c r="CF200" s="18">
        <f>MAX(0,total_abstraction_km3!CF200-domestic_gross_demand_km3!CF200-industry_water_withdrawal_km3!CF200)</f>
        <v>0.15172631865505951</v>
      </c>
      <c r="CG200" s="18">
        <f>MAX(0,total_abstraction_km3!CG200-domestic_gross_demand_km3!CG200-industry_water_withdrawal_km3!CG200)</f>
        <v>2.2575598000000006</v>
      </c>
      <c r="CH200" s="18">
        <f>MAX(0,total_abstraction_km3!CH200-domestic_gross_demand_km3!CH200-industry_water_withdrawal_km3!CH200)</f>
        <v>0.39142850282458191</v>
      </c>
      <c r="CI200" s="18">
        <f>MAX(0,total_abstraction_km3!CI200-domestic_gross_demand_km3!CI200-industry_water_withdrawal_km3!CI200)</f>
        <v>3.7002845999999998</v>
      </c>
      <c r="CJ200" s="18">
        <f>MAX(0,total_abstraction_km3!CJ200-domestic_gross_demand_km3!CJ200-industry_water_withdrawal_km3!CJ200)</f>
        <v>0.37088833889216044</v>
      </c>
      <c r="CK200" s="18">
        <f>MAX(0,total_abstraction_km3!CK200-domestic_gross_demand_km3!CK200-industry_water_withdrawal_km3!CK200)</f>
        <v>3.7937178000000005</v>
      </c>
      <c r="CL200" s="18">
        <f>MAX(0,total_abstraction_km3!CL200-domestic_gross_demand_km3!CL200-industry_water_withdrawal_km3!CL200)</f>
        <v>7.8158400374825979E-2</v>
      </c>
      <c r="CM200" s="18">
        <f>MAX(0,total_abstraction_km3!CM200-domestic_gross_demand_km3!CM200-industry_water_withdrawal_km3!CM200)</f>
        <v>3.9340143999999997</v>
      </c>
      <c r="CN200" s="18">
        <f>MAX(0,total_abstraction_km3!CN200-domestic_gross_demand_km3!CN200-industry_water_withdrawal_km3!CN200)</f>
        <v>6.4663955083324676E-2</v>
      </c>
      <c r="CO200" s="18">
        <f>MAX(0,total_abstraction_km3!CO200-domestic_gross_demand_km3!CO200-industry_water_withdrawal_km3!CO200)</f>
        <v>3.4715351999999999</v>
      </c>
      <c r="CP200" s="18">
        <f>MAX(0,total_abstraction_km3!CP200-domestic_gross_demand_km3!CP200-industry_water_withdrawal_km3!CP200)</f>
        <v>2.375870705596415E-3</v>
      </c>
      <c r="CQ200" s="18">
        <f>MAX(0,total_abstraction_km3!CQ200-domestic_gross_demand_km3!CQ200-industry_water_withdrawal_km3!CQ200)</f>
        <v>4.1918681999999992</v>
      </c>
      <c r="CR200" s="18">
        <f>MAX(0,total_abstraction_km3!CR200-domestic_gross_demand_km3!CR200-industry_water_withdrawal_km3!CR200)</f>
        <v>0.32764193961296817</v>
      </c>
      <c r="CS200" s="18">
        <f>MAX(0,total_abstraction_km3!CS200-domestic_gross_demand_km3!CS200-industry_water_withdrawal_km3!CS200)</f>
        <v>4.1746686666666699</v>
      </c>
      <c r="CT200" s="18">
        <f>MAX(0,total_abstraction_km3!CT200-domestic_gross_demand_km3!CT200-industry_water_withdrawal_km3!CT200)</f>
        <v>0.46624980605791594</v>
      </c>
    </row>
    <row r="201" spans="1:98" x14ac:dyDescent="0.25">
      <c r="A201" s="18">
        <v>55</v>
      </c>
      <c r="B201" s="18" t="s">
        <v>2110</v>
      </c>
      <c r="C201" s="18" t="s">
        <v>478</v>
      </c>
      <c r="D201" s="18" t="s">
        <v>424</v>
      </c>
      <c r="E201" s="18" t="s">
        <v>98</v>
      </c>
      <c r="F201" s="18">
        <f>MAX(0,total_abstraction_km3!F201-domestic_gross_demand_km3!F201-industry_water_withdrawal_km3!F201)</f>
        <v>24.634160999999999</v>
      </c>
      <c r="G201" s="18">
        <f>MAX(0,total_abstraction_km3!G201-domestic_gross_demand_km3!G201-industry_water_withdrawal_km3!G201)</f>
        <v>24.311844999999998</v>
      </c>
      <c r="H201" s="18">
        <f>MAX(0,total_abstraction_km3!H201-domestic_gross_demand_km3!H201-industry_water_withdrawal_km3!H201)</f>
        <v>24.660185000000002</v>
      </c>
      <c r="I201" s="18">
        <f>MAX(0,total_abstraction_km3!I201-domestic_gross_demand_km3!I201-industry_water_withdrawal_km3!I201)</f>
        <v>23.441915000000002</v>
      </c>
      <c r="J201" s="18">
        <f>MAX(0,total_abstraction_km3!J201-domestic_gross_demand_km3!J201-industry_water_withdrawal_km3!J201)</f>
        <v>24.882963999999998</v>
      </c>
      <c r="K201" s="18">
        <f>MAX(0,total_abstraction_km3!K201-domestic_gross_demand_km3!K201-industry_water_withdrawal_km3!K201)</f>
        <v>23.732041000000002</v>
      </c>
      <c r="L201" s="18">
        <f>MAX(0,total_abstraction_km3!L201-domestic_gross_demand_km3!L201-industry_water_withdrawal_km3!L201)</f>
        <v>23.324412000000002</v>
      </c>
      <c r="M201" s="18">
        <f>MAX(0,total_abstraction_km3!M201-domestic_gross_demand_km3!M201-industry_water_withdrawal_km3!M201)</f>
        <v>24.857028</v>
      </c>
      <c r="N201" s="18">
        <f>MAX(0,total_abstraction_km3!N201-domestic_gross_demand_km3!N201-industry_water_withdrawal_km3!N201)</f>
        <v>26.355650999999998</v>
      </c>
      <c r="O201" s="18">
        <f>MAX(0,total_abstraction_km3!O201-domestic_gross_demand_km3!O201-industry_water_withdrawal_km3!O201)</f>
        <v>25.780136000000002</v>
      </c>
      <c r="P201" s="18">
        <f>MAX(0,total_abstraction_km3!P201-domestic_gross_demand_km3!P201-industry_water_withdrawal_km3!P201)</f>
        <v>26.110332</v>
      </c>
      <c r="Q201" s="18">
        <f>MAX(0,total_abstraction_km3!Q201-domestic_gross_demand_km3!Q201-industry_water_withdrawal_km3!Q201)</f>
        <v>26.132245999999999</v>
      </c>
      <c r="R201" s="18">
        <f>MAX(0,total_abstraction_km3!R201-domestic_gross_demand_km3!R201-industry_water_withdrawal_km3!R201)</f>
        <v>26.955749999999998</v>
      </c>
      <c r="S201" s="18">
        <f>MAX(0,total_abstraction_km3!S201-domestic_gross_demand_km3!S201-industry_water_withdrawal_km3!S201)</f>
        <v>12.979064000000001</v>
      </c>
      <c r="T201" s="18">
        <f>MAX(0,total_abstraction_km3!T201-domestic_gross_demand_km3!T201-industry_water_withdrawal_km3!T201)</f>
        <v>26.685011000000003</v>
      </c>
      <c r="U201" s="18">
        <f>MAX(0,total_abstraction_km3!U201-domestic_gross_demand_km3!U201-industry_water_withdrawal_km3!U201)</f>
        <v>27.732628000000002</v>
      </c>
      <c r="V201" s="18">
        <f>MAX(0,total_abstraction_km3!V201-domestic_gross_demand_km3!V201-industry_water_withdrawal_km3!V201)</f>
        <v>26.964412999999997</v>
      </c>
      <c r="W201" s="18">
        <f>MAX(0,total_abstraction_km3!W201-domestic_gross_demand_km3!W201-industry_water_withdrawal_km3!W201)</f>
        <v>26.350700000000003</v>
      </c>
      <c r="X201" s="18">
        <f>MAX(0,total_abstraction_km3!X201-domestic_gross_demand_km3!X201-industry_water_withdrawal_km3!X201)</f>
        <v>25.96106</v>
      </c>
      <c r="Y201" s="18">
        <f>MAX(0,total_abstraction_km3!Y201-domestic_gross_demand_km3!Y201-industry_water_withdrawal_km3!Y201)</f>
        <v>24.91048</v>
      </c>
      <c r="Z201" s="18">
        <f>MAX(0,total_abstraction_km3!Z201-domestic_gross_demand_km3!Z201-industry_water_withdrawal_km3!Z201)</f>
        <v>23.9712</v>
      </c>
      <c r="AA201" s="18">
        <f>MAX(0,total_abstraction_km3!AA201-domestic_gross_demand_km3!AA201-industry_water_withdrawal_km3!AA201)</f>
        <v>23.012</v>
      </c>
      <c r="AB201" s="18">
        <f>MAX(0,total_abstraction_km3!AB201-domestic_gross_demand_km3!AB201-industry_water_withdrawal_km3!AB201)</f>
        <v>22.077590000000001</v>
      </c>
      <c r="AC201" s="18">
        <f>MAX(0,total_abstraction_km3!AC201-domestic_gross_demand_km3!AC201-industry_water_withdrawal_km3!AC201)</f>
        <v>22.215479999999999</v>
      </c>
      <c r="AD201" s="18">
        <f>MAX(0,total_abstraction_km3!AD201-domestic_gross_demand_km3!AD201-industry_water_withdrawal_km3!AD201)</f>
        <v>21.04224</v>
      </c>
      <c r="AE201" s="18">
        <f>MAX(0,total_abstraction_km3!AE201-domestic_gross_demand_km3!AE201-industry_water_withdrawal_km3!AE201)</f>
        <v>21.021059999999999</v>
      </c>
      <c r="AF201" s="18">
        <f>MAX(0,total_abstraction_km3!AF201-domestic_gross_demand_km3!AF201-industry_water_withdrawal_km3!AF201)</f>
        <v>21.462449999999997</v>
      </c>
      <c r="AG201" s="18">
        <f>MAX(0,total_abstraction_km3!AG201-domestic_gross_demand_km3!AG201-industry_water_withdrawal_km3!AG201)</f>
        <v>21.979940000000003</v>
      </c>
      <c r="AH201" s="18">
        <f>MAX(0,total_abstraction_km3!AH201-domestic_gross_demand_km3!AH201-industry_water_withdrawal_km3!AH201)</f>
        <v>21.202419999999996</v>
      </c>
      <c r="AI201" s="18">
        <f>MAX(0,total_abstraction_km3!AI201-domestic_gross_demand_km3!AI201-industry_water_withdrawal_km3!AI201)</f>
        <v>21.25582</v>
      </c>
      <c r="AJ201" s="18">
        <f>MAX(0,total_abstraction_km3!AJ201-domestic_gross_demand_km3!AJ201-industry_water_withdrawal_km3!AJ201)</f>
        <v>21.114879999999999</v>
      </c>
      <c r="AK201" s="18">
        <f>MAX(0,total_abstraction_km3!AK201-domestic_gross_demand_km3!AK201-industry_water_withdrawal_km3!AK201)</f>
        <v>21.593449999999997</v>
      </c>
      <c r="AL201" s="18">
        <f>MAX(0,total_abstraction_km3!AL201-domestic_gross_demand_km3!AL201-industry_water_withdrawal_km3!AL201)</f>
        <v>22.110939999999996</v>
      </c>
      <c r="AM201" s="18">
        <f>MAX(0,total_abstraction_km3!AM201-domestic_gross_demand_km3!AM201-industry_water_withdrawal_km3!AM201)</f>
        <v>21.903649999999999</v>
      </c>
      <c r="AN201" s="18">
        <f>MAX(0,total_abstraction_km3!AN201-domestic_gross_demand_km3!AN201-industry_water_withdrawal_km3!AN201)</f>
        <v>23.350680000000001</v>
      </c>
      <c r="AO201" s="18">
        <f>MAX(0,total_abstraction_km3!AO201-domestic_gross_demand_km3!AO201-industry_water_withdrawal_km3!AO201)</f>
        <v>27.405930000000001</v>
      </c>
      <c r="AP201" s="18">
        <f>MAX(0,total_abstraction_km3!AP201-domestic_gross_demand_km3!AP201-industry_water_withdrawal_km3!AP201)</f>
        <v>26.692589999999999</v>
      </c>
      <c r="AQ201" s="18">
        <f>MAX(0,total_abstraction_km3!AQ201-domestic_gross_demand_km3!AQ201-industry_water_withdrawal_km3!AQ201)</f>
        <v>28.036989999999999</v>
      </c>
      <c r="AR201" s="18">
        <f>MAX(0,total_abstraction_km3!AR201-domestic_gross_demand_km3!AR201-industry_water_withdrawal_km3!AR201)</f>
        <v>28.416370000000001</v>
      </c>
      <c r="AS201" s="18">
        <f>MAX(0,total_abstraction_km3!AS201-domestic_gross_demand_km3!AS201-industry_water_withdrawal_km3!AS201)</f>
        <v>27.212530000000001</v>
      </c>
      <c r="AT201" s="18">
        <f>MAX(0,total_abstraction_km3!AT201-domestic_gross_demand_km3!AT201-industry_water_withdrawal_km3!AT201)</f>
        <v>28.360620000000004</v>
      </c>
      <c r="AU201" s="18">
        <f>MAX(0,total_abstraction_km3!AU201-domestic_gross_demand_km3!AU201-industry_water_withdrawal_km3!AU201)</f>
        <v>28.529599999999999</v>
      </c>
      <c r="AV201" s="18">
        <f>MAX(0,total_abstraction_km3!AV201-domestic_gross_demand_km3!AV201-industry_water_withdrawal_km3!AV201)</f>
        <v>27.11749</v>
      </c>
      <c r="AW201" s="18">
        <f>MAX(0,total_abstraction_km3!AW201-domestic_gross_demand_km3!AW201-industry_water_withdrawal_km3!AW201)</f>
        <v>28.210099999999997</v>
      </c>
      <c r="AX201" s="18">
        <f>MAX(0,total_abstraction_km3!AX201-domestic_gross_demand_km3!AX201-industry_water_withdrawal_km3!AX201)</f>
        <v>28.688089999999999</v>
      </c>
      <c r="AY201" s="18">
        <f>MAX(0,total_abstraction_km3!AY201-domestic_gross_demand_km3!AY201-industry_water_withdrawal_km3!AY201)</f>
        <v>28.379189999999994</v>
      </c>
      <c r="AZ201" s="18">
        <f>MAX(0,total_abstraction_km3!AZ201-domestic_gross_demand_km3!AZ201-industry_water_withdrawal_km3!AZ201)</f>
        <v>28.633429999999997</v>
      </c>
      <c r="BA201" s="18">
        <f>MAX(0,total_abstraction_km3!BA201-domestic_gross_demand_km3!BA201-industry_water_withdrawal_km3!BA201)</f>
        <v>27.500920000000001</v>
      </c>
      <c r="BB201" s="18">
        <f>MAX(0,total_abstraction_km3!BB201-domestic_gross_demand_km3!BB201-industry_water_withdrawal_km3!BB201)</f>
        <v>29.044</v>
      </c>
      <c r="BC201" s="18">
        <f>MAX(0,total_abstraction_km3!BC201-domestic_gross_demand_km3!BC201-industry_water_withdrawal_km3!BC201)</f>
        <v>28.243159999999996</v>
      </c>
      <c r="BD201" s="18">
        <f>MAX(0,total_abstraction_km3!BD201-domestic_gross_demand_km3!BD201-industry_water_withdrawal_km3!BD201)</f>
        <v>30.104810000000004</v>
      </c>
      <c r="BE201" s="18">
        <f>MAX(0,total_abstraction_km3!BE201-domestic_gross_demand_km3!BE201-industry_water_withdrawal_km3!BE201)</f>
        <v>30.221450000000001</v>
      </c>
      <c r="BF201" s="18">
        <f>MAX(0,total_abstraction_km3!BF201-domestic_gross_demand_km3!BF201-industry_water_withdrawal_km3!BF201)</f>
        <v>30.975099999999998</v>
      </c>
      <c r="BG201" s="18">
        <f>MAX(0,total_abstraction_km3!BG201-domestic_gross_demand_km3!BG201-industry_water_withdrawal_km3!BG201)</f>
        <v>32.021520000000002</v>
      </c>
      <c r="BH201" s="18">
        <f>MAX(0,total_abstraction_km3!BH201-domestic_gross_demand_km3!BH201-industry_water_withdrawal_km3!BH201)</f>
        <v>31.87838</v>
      </c>
      <c r="BI201" s="18">
        <f>MAX(0,total_abstraction_km3!BI201-domestic_gross_demand_km3!BI201-industry_water_withdrawal_km3!BI201)</f>
        <v>33.599640000000008</v>
      </c>
      <c r="BJ201" s="18">
        <f>MAX(0,total_abstraction_km3!BJ201-domestic_gross_demand_km3!BJ201-industry_water_withdrawal_km3!BJ201)</f>
        <v>30.937690000000003</v>
      </c>
      <c r="BK201" s="18">
        <f>MAX(0,total_abstraction_km3!BK201-domestic_gross_demand_km3!BK201-industry_water_withdrawal_km3!BK201)</f>
        <v>27.961410000000001</v>
      </c>
      <c r="BL201" s="18">
        <f>MAX(0,total_abstraction_km3!BL201-domestic_gross_demand_km3!BL201-industry_water_withdrawal_km3!BL201)</f>
        <v>25.762876413793144</v>
      </c>
      <c r="BM201" s="18">
        <f>MAX(0,total_abstraction_km3!BM201-domestic_gross_demand_km3!BM201-industry_water_withdrawal_km3!BM201)</f>
        <v>3.117328451838111</v>
      </c>
      <c r="BN201" s="18">
        <f>MAX(0,total_abstraction_km3!BN201-domestic_gross_demand_km3!BN201-industry_water_withdrawal_km3!BN201)</f>
        <v>0</v>
      </c>
      <c r="BO201" s="18">
        <f>MAX(0,total_abstraction_km3!BO201-domestic_gross_demand_km3!BO201-industry_water_withdrawal_km3!BO201)</f>
        <v>0</v>
      </c>
      <c r="BP201" s="18">
        <f>MAX(0,total_abstraction_km3!BP201-domestic_gross_demand_km3!BP201-industry_water_withdrawal_km3!BP201)</f>
        <v>0</v>
      </c>
      <c r="BQ201" s="18">
        <f>MAX(0,total_abstraction_km3!BQ201-domestic_gross_demand_km3!BQ201-industry_water_withdrawal_km3!BQ201)</f>
        <v>1.7963408538435E-13</v>
      </c>
      <c r="BR201" s="18">
        <f>MAX(0,total_abstraction_km3!BR201-domestic_gross_demand_km3!BR201-industry_water_withdrawal_km3!BR201)</f>
        <v>0</v>
      </c>
      <c r="BS201" s="18">
        <f>MAX(0,total_abstraction_km3!BS201-domestic_gross_demand_km3!BS201-industry_water_withdrawal_km3!BS201)</f>
        <v>8.3668361128275096E-10</v>
      </c>
      <c r="BT201" s="18">
        <f>MAX(0,total_abstraction_km3!BT201-domestic_gross_demand_km3!BT201-industry_water_withdrawal_km3!BT201)</f>
        <v>0.122656260666276</v>
      </c>
      <c r="BU201" s="18">
        <f>MAX(0,total_abstraction_km3!BU201-domestic_gross_demand_km3!BU201-industry_water_withdrawal_km3!BU201)</f>
        <v>0</v>
      </c>
      <c r="BV201" s="18">
        <f>MAX(0,total_abstraction_km3!BV201-domestic_gross_demand_km3!BV201-industry_water_withdrawal_km3!BV201)</f>
        <v>0</v>
      </c>
      <c r="BW201" s="18">
        <f>MAX(0,total_abstraction_km3!BW201-domestic_gross_demand_km3!BW201-industry_water_withdrawal_km3!BW201)</f>
        <v>24.386213999999999</v>
      </c>
      <c r="BX201" s="18">
        <f>MAX(0,total_abstraction_km3!BX201-domestic_gross_demand_km3!BX201-industry_water_withdrawal_km3!BX201)</f>
        <v>0.53294583291335618</v>
      </c>
      <c r="BY201" s="18">
        <f>MAX(0,total_abstraction_km3!BY201-domestic_gross_demand_km3!BY201-industry_water_withdrawal_km3!BY201)</f>
        <v>24.8098536</v>
      </c>
      <c r="BZ201" s="18">
        <f>MAX(0,total_abstraction_km3!BZ201-domestic_gross_demand_km3!BZ201-industry_water_withdrawal_km3!BZ201)</f>
        <v>1.2802454223708637</v>
      </c>
      <c r="CA201" s="18">
        <f>MAX(0,total_abstraction_km3!CA201-domestic_gross_demand_km3!CA201-industry_water_withdrawal_km3!CA201)</f>
        <v>23.772480600000002</v>
      </c>
      <c r="CB201" s="18">
        <f>MAX(0,total_abstraction_km3!CB201-domestic_gross_demand_km3!CB201-industry_water_withdrawal_km3!CB201)</f>
        <v>6.0131528348388592</v>
      </c>
      <c r="CC201" s="18">
        <f>MAX(0,total_abstraction_km3!CC201-domestic_gross_demand_km3!CC201-industry_water_withdrawal_km3!CC201)</f>
        <v>26.3838562</v>
      </c>
      <c r="CD201" s="18">
        <f>MAX(0,total_abstraction_km3!CD201-domestic_gross_demand_km3!CD201-industry_water_withdrawal_km3!CD201)</f>
        <v>0.62628230935327633</v>
      </c>
      <c r="CE201" s="18">
        <f>MAX(0,total_abstraction_km3!CE201-domestic_gross_demand_km3!CE201-industry_water_withdrawal_km3!CE201)</f>
        <v>22.463702000000001</v>
      </c>
      <c r="CF201" s="18">
        <f>MAX(0,total_abstraction_km3!CF201-domestic_gross_demand_km3!CF201-industry_water_withdrawal_km3!CF201)</f>
        <v>0.59186766690396053</v>
      </c>
      <c r="CG201" s="18">
        <f>MAX(0,total_abstraction_km3!CG201-domestic_gross_demand_km3!CG201-industry_water_withdrawal_km3!CG201)</f>
        <v>21.384337999999996</v>
      </c>
      <c r="CH201" s="18">
        <f>MAX(0,total_abstraction_km3!CH201-domestic_gross_demand_km3!CH201-industry_water_withdrawal_km3!CH201)</f>
        <v>0.23117971565355042</v>
      </c>
      <c r="CI201" s="18">
        <f>MAX(0,total_abstraction_km3!CI201-domestic_gross_demand_km3!CI201-industry_water_withdrawal_km3!CI201)</f>
        <v>22.014720000000001</v>
      </c>
      <c r="CJ201" s="18">
        <f>MAX(0,total_abstraction_km3!CJ201-domestic_gross_demand_km3!CJ201-industry_water_withdrawal_km3!CJ201)</f>
        <v>0.80365211564464878</v>
      </c>
      <c r="CK201" s="18">
        <f>MAX(0,total_abstraction_km3!CK201-domestic_gross_demand_km3!CK201-industry_water_withdrawal_km3!CK201)</f>
        <v>27.552882000000004</v>
      </c>
      <c r="CL201" s="18">
        <f>MAX(0,total_abstraction_km3!CL201-domestic_gross_demand_km3!CL201-industry_water_withdrawal_km3!CL201)</f>
        <v>0.49438176042876947</v>
      </c>
      <c r="CM201" s="18">
        <f>MAX(0,total_abstraction_km3!CM201-domestic_gross_demand_km3!CM201-industry_water_withdrawal_km3!CM201)</f>
        <v>28.181180000000001</v>
      </c>
      <c r="CN201" s="18">
        <f>MAX(0,total_abstraction_km3!CN201-domestic_gross_demand_km3!CN201-industry_water_withdrawal_km3!CN201)</f>
        <v>0.37144618103074828</v>
      </c>
      <c r="CO201" s="18">
        <f>MAX(0,total_abstraction_km3!CO201-domestic_gross_demand_km3!CO201-industry_water_withdrawal_km3!CO201)</f>
        <v>28.360140000000001</v>
      </c>
      <c r="CP201" s="18">
        <f>MAX(0,total_abstraction_km3!CP201-domestic_gross_demand_km3!CP201-industry_water_withdrawal_km3!CP201)</f>
        <v>0.28983152611341279</v>
      </c>
      <c r="CQ201" s="18">
        <f>MAX(0,total_abstraction_km3!CQ201-domestic_gross_demand_km3!CQ201-industry_water_withdrawal_km3!CQ201)</f>
        <v>31.040251999999999</v>
      </c>
      <c r="CR201" s="18">
        <f>MAX(0,total_abstraction_km3!CR201-domestic_gross_demand_km3!CR201-industry_water_withdrawal_km3!CR201)</f>
        <v>0.85438571948718134</v>
      </c>
      <c r="CS201" s="18">
        <f>MAX(0,total_abstraction_km3!CS201-domestic_gross_demand_km3!CS201-industry_water_withdrawal_km3!CS201)</f>
        <v>30.832913333333302</v>
      </c>
      <c r="CT201" s="18">
        <f>MAX(0,total_abstraction_km3!CT201-domestic_gross_demand_km3!CT201-industry_water_withdrawal_km3!CT201)</f>
        <v>2.8177317690495634</v>
      </c>
    </row>
    <row r="202" spans="1:98" x14ac:dyDescent="0.25">
      <c r="A202" s="18">
        <v>56</v>
      </c>
      <c r="B202" s="18" t="s">
        <v>2111</v>
      </c>
      <c r="C202" s="18" t="s">
        <v>479</v>
      </c>
      <c r="D202" s="18" t="s">
        <v>418</v>
      </c>
      <c r="E202" s="18" t="s">
        <v>284</v>
      </c>
      <c r="F202" s="18">
        <f>MAX(0,total_abstraction_km3!F202-domestic_gross_demand_km3!F202-industry_water_withdrawal_km3!F202)</f>
        <v>7.133340000000001E-3</v>
      </c>
      <c r="G202" s="18">
        <f>MAX(0,total_abstraction_km3!G202-domestic_gross_demand_km3!G202-industry_water_withdrawal_km3!G202)</f>
        <v>7.0798399999999996E-3</v>
      </c>
      <c r="H202" s="18">
        <f>MAX(0,total_abstraction_km3!H202-domestic_gross_demand_km3!H202-industry_water_withdrawal_km3!H202)</f>
        <v>8.0994599999999993E-3</v>
      </c>
      <c r="I202" s="18">
        <f>MAX(0,total_abstraction_km3!I202-domestic_gross_demand_km3!I202-industry_water_withdrawal_km3!I202)</f>
        <v>8.3235099999999992E-3</v>
      </c>
      <c r="J202" s="18">
        <f>MAX(0,total_abstraction_km3!J202-domestic_gross_demand_km3!J202-industry_water_withdrawal_km3!J202)</f>
        <v>1.1811510000000001E-2</v>
      </c>
      <c r="K202" s="18">
        <f>MAX(0,total_abstraction_km3!K202-domestic_gross_demand_km3!K202-industry_water_withdrawal_km3!K202)</f>
        <v>1.027438E-2</v>
      </c>
      <c r="L202" s="18">
        <f>MAX(0,total_abstraction_km3!L202-domestic_gross_demand_km3!L202-industry_water_withdrawal_km3!L202)</f>
        <v>1.3572569999999999E-2</v>
      </c>
      <c r="M202" s="18">
        <f>MAX(0,total_abstraction_km3!M202-domestic_gross_demand_km3!M202-industry_water_withdrawal_km3!M202)</f>
        <v>2.246772E-2</v>
      </c>
      <c r="N202" s="18">
        <f>MAX(0,total_abstraction_km3!N202-domestic_gross_demand_km3!N202-industry_water_withdrawal_km3!N202)</f>
        <v>1.7587930000000002E-2</v>
      </c>
      <c r="O202" s="18">
        <f>MAX(0,total_abstraction_km3!O202-domestic_gross_demand_km3!O202-industry_water_withdrawal_km3!O202)</f>
        <v>1.1814149999999999E-2</v>
      </c>
      <c r="P202" s="18">
        <f>MAX(0,total_abstraction_km3!P202-domestic_gross_demand_km3!P202-industry_water_withdrawal_km3!P202)</f>
        <v>1.193166E-2</v>
      </c>
      <c r="Q202" s="18">
        <f>MAX(0,total_abstraction_km3!Q202-domestic_gross_demand_km3!Q202-industry_water_withdrawal_km3!Q202)</f>
        <v>1.2505790000000001E-2</v>
      </c>
      <c r="R202" s="18">
        <f>MAX(0,total_abstraction_km3!R202-domestic_gross_demand_km3!R202-industry_water_withdrawal_km3!R202)</f>
        <v>1.4671490000000001E-2</v>
      </c>
      <c r="S202" s="18">
        <f>MAX(0,total_abstraction_km3!S202-domestic_gross_demand_km3!S202-industry_water_withdrawal_km3!S202)</f>
        <v>1.5190240000000001E-2</v>
      </c>
      <c r="T202" s="18">
        <f>MAX(0,total_abstraction_km3!T202-domestic_gross_demand_km3!T202-industry_water_withdrawal_km3!T202)</f>
        <v>1.4160930000000002E-2</v>
      </c>
      <c r="U202" s="18">
        <f>MAX(0,total_abstraction_km3!U202-domestic_gross_demand_km3!U202-industry_water_withdrawal_km3!U202)</f>
        <v>1.6301400000000001E-2</v>
      </c>
      <c r="V202" s="18">
        <f>MAX(0,total_abstraction_km3!V202-domestic_gross_demand_km3!V202-industry_water_withdrawal_km3!V202)</f>
        <v>1.372661E-2</v>
      </c>
      <c r="W202" s="18">
        <f>MAX(0,total_abstraction_km3!W202-domestic_gross_demand_km3!W202-industry_water_withdrawal_km3!W202)</f>
        <v>1.328179E-2</v>
      </c>
      <c r="X202" s="18">
        <f>MAX(0,total_abstraction_km3!X202-domestic_gross_demand_km3!X202-industry_water_withdrawal_km3!X202)</f>
        <v>1.8973280000000002E-2</v>
      </c>
      <c r="Y202" s="18">
        <f>MAX(0,total_abstraction_km3!Y202-domestic_gross_demand_km3!Y202-industry_water_withdrawal_km3!Y202)</f>
        <v>1.294267E-2</v>
      </c>
      <c r="Z202" s="18">
        <f>MAX(0,total_abstraction_km3!Z202-domestic_gross_demand_km3!Z202-industry_water_withdrawal_km3!Z202)</f>
        <v>2.1634750000000001E-2</v>
      </c>
      <c r="AA202" s="18">
        <f>MAX(0,total_abstraction_km3!AA202-domestic_gross_demand_km3!AA202-industry_water_withdrawal_km3!AA202)</f>
        <v>2.3889690000000002E-2</v>
      </c>
      <c r="AB202" s="18">
        <f>MAX(0,total_abstraction_km3!AB202-domestic_gross_demand_km3!AB202-industry_water_withdrawal_km3!AB202)</f>
        <v>2.3969629999999999E-2</v>
      </c>
      <c r="AC202" s="18">
        <f>MAX(0,total_abstraction_km3!AC202-domestic_gross_demand_km3!AC202-industry_water_withdrawal_km3!AC202)</f>
        <v>2.2095139999999999E-2</v>
      </c>
      <c r="AD202" s="18">
        <f>MAX(0,total_abstraction_km3!AD202-domestic_gross_demand_km3!AD202-industry_water_withdrawal_km3!AD202)</f>
        <v>1.754526E-2</v>
      </c>
      <c r="AE202" s="18">
        <f>MAX(0,total_abstraction_km3!AE202-domestic_gross_demand_km3!AE202-industry_water_withdrawal_km3!AE202)</f>
        <v>1.998923E-2</v>
      </c>
      <c r="AF202" s="18">
        <f>MAX(0,total_abstraction_km3!AF202-domestic_gross_demand_km3!AF202-industry_water_withdrawal_km3!AF202)</f>
        <v>1.7402209999999998E-2</v>
      </c>
      <c r="AG202" s="18">
        <f>MAX(0,total_abstraction_km3!AG202-domestic_gross_demand_km3!AG202-industry_water_withdrawal_km3!AG202)</f>
        <v>1.700774E-2</v>
      </c>
      <c r="AH202" s="18">
        <f>MAX(0,total_abstraction_km3!AH202-domestic_gross_demand_km3!AH202-industry_water_withdrawal_km3!AH202)</f>
        <v>1.8478060000000001E-2</v>
      </c>
      <c r="AI202" s="18">
        <f>MAX(0,total_abstraction_km3!AI202-domestic_gross_demand_km3!AI202-industry_water_withdrawal_km3!AI202)</f>
        <v>1.4472669999999998E-2</v>
      </c>
      <c r="AJ202" s="18">
        <f>MAX(0,total_abstraction_km3!AJ202-domestic_gross_demand_km3!AJ202-industry_water_withdrawal_km3!AJ202)</f>
        <v>1.9175439999999995E-2</v>
      </c>
      <c r="AK202" s="18">
        <f>MAX(0,total_abstraction_km3!AK202-domestic_gross_demand_km3!AK202-industry_water_withdrawal_km3!AK202)</f>
        <v>2.042099E-2</v>
      </c>
      <c r="AL202" s="18">
        <f>MAX(0,total_abstraction_km3!AL202-domestic_gross_demand_km3!AL202-industry_water_withdrawal_km3!AL202)</f>
        <v>1.4145870000000001E-2</v>
      </c>
      <c r="AM202" s="18">
        <f>MAX(0,total_abstraction_km3!AM202-domestic_gross_demand_km3!AM202-industry_water_withdrawal_km3!AM202)</f>
        <v>1.2123479999999999E-2</v>
      </c>
      <c r="AN202" s="18">
        <f>MAX(0,total_abstraction_km3!AN202-domestic_gross_demand_km3!AN202-industry_water_withdrawal_km3!AN202)</f>
        <v>1.241925E-2</v>
      </c>
      <c r="AO202" s="18">
        <f>MAX(0,total_abstraction_km3!AO202-domestic_gross_demand_km3!AO202-industry_water_withdrawal_km3!AO202)</f>
        <v>8.6964700000000013E-3</v>
      </c>
      <c r="AP202" s="18">
        <f>MAX(0,total_abstraction_km3!AP202-domestic_gross_demand_km3!AP202-industry_water_withdrawal_km3!AP202)</f>
        <v>3.3137500000000016E-3</v>
      </c>
      <c r="AQ202" s="18">
        <f>MAX(0,total_abstraction_km3!AQ202-domestic_gross_demand_km3!AQ202-industry_water_withdrawal_km3!AQ202)</f>
        <v>3.5933500000000012E-3</v>
      </c>
      <c r="AR202" s="18">
        <f>MAX(0,total_abstraction_km3!AR202-domestic_gross_demand_km3!AR202-industry_water_withdrawal_km3!AR202)</f>
        <v>4.7257099999999993E-3</v>
      </c>
      <c r="AS202" s="18">
        <f>MAX(0,total_abstraction_km3!AS202-domestic_gross_demand_km3!AS202-industry_water_withdrawal_km3!AS202)</f>
        <v>2.9584500000000005E-3</v>
      </c>
      <c r="AT202" s="18">
        <f>MAX(0,total_abstraction_km3!AT202-domestic_gross_demand_km3!AT202-industry_water_withdrawal_km3!AT202)</f>
        <v>1.1141039999999998E-2</v>
      </c>
      <c r="AU202" s="18">
        <f>MAX(0,total_abstraction_km3!AU202-domestic_gross_demand_km3!AU202-industry_water_withdrawal_km3!AU202)</f>
        <v>9.3218099999999998E-3</v>
      </c>
      <c r="AV202" s="18">
        <f>MAX(0,total_abstraction_km3!AV202-domestic_gross_demand_km3!AV202-industry_water_withdrawal_km3!AV202)</f>
        <v>6.3328500000000001E-3</v>
      </c>
      <c r="AW202" s="18">
        <f>MAX(0,total_abstraction_km3!AW202-domestic_gross_demand_km3!AW202-industry_water_withdrawal_km3!AW202)</f>
        <v>8.1672400000000027E-3</v>
      </c>
      <c r="AX202" s="18">
        <f>MAX(0,total_abstraction_km3!AX202-domestic_gross_demand_km3!AX202-industry_water_withdrawal_km3!AX202)</f>
        <v>8.9660399999999998E-3</v>
      </c>
      <c r="AY202" s="18">
        <f>MAX(0,total_abstraction_km3!AY202-domestic_gross_demand_km3!AY202-industry_water_withdrawal_km3!AY202)</f>
        <v>8.6725399999999994E-3</v>
      </c>
      <c r="AZ202" s="18">
        <f>MAX(0,total_abstraction_km3!AZ202-domestic_gross_demand_km3!AZ202-industry_water_withdrawal_km3!AZ202)</f>
        <v>6.9787699999999987E-3</v>
      </c>
      <c r="BA202" s="18">
        <f>MAX(0,total_abstraction_km3!BA202-domestic_gross_demand_km3!BA202-industry_water_withdrawal_km3!BA202)</f>
        <v>5.1003000000000012E-3</v>
      </c>
      <c r="BB202" s="18">
        <f>MAX(0,total_abstraction_km3!BB202-domestic_gross_demand_km3!BB202-industry_water_withdrawal_km3!BB202)</f>
        <v>5.3820999999999999E-3</v>
      </c>
      <c r="BC202" s="18">
        <f>MAX(0,total_abstraction_km3!BC202-domestic_gross_demand_km3!BC202-industry_water_withdrawal_km3!BC202)</f>
        <v>6.9525899999999989E-3</v>
      </c>
      <c r="BD202" s="18">
        <f>MAX(0,total_abstraction_km3!BD202-domestic_gross_demand_km3!BD202-industry_water_withdrawal_km3!BD202)</f>
        <v>7.2618400000000038E-3</v>
      </c>
      <c r="BE202" s="18">
        <f>MAX(0,total_abstraction_km3!BE202-domestic_gross_demand_km3!BE202-industry_water_withdrawal_km3!BE202)</f>
        <v>3.9080100000000008E-3</v>
      </c>
      <c r="BF202" s="18">
        <f>MAX(0,total_abstraction_km3!BF202-domestic_gross_demand_km3!BF202-industry_water_withdrawal_km3!BF202)</f>
        <v>1.3702300000000001E-3</v>
      </c>
      <c r="BG202" s="18">
        <f>MAX(0,total_abstraction_km3!BG202-domestic_gross_demand_km3!BG202-industry_water_withdrawal_km3!BG202)</f>
        <v>4.9336999999999983E-3</v>
      </c>
      <c r="BH202" s="18">
        <f>MAX(0,total_abstraction_km3!BH202-domestic_gross_demand_km3!BH202-industry_water_withdrawal_km3!BH202)</f>
        <v>5.8752400000000021E-3</v>
      </c>
      <c r="BI202" s="18">
        <f>MAX(0,total_abstraction_km3!BI202-domestic_gross_demand_km3!BI202-industry_water_withdrawal_km3!BI202)</f>
        <v>1.6194099999999982E-3</v>
      </c>
      <c r="BJ202" s="18">
        <f>MAX(0,total_abstraction_km3!BJ202-domestic_gross_demand_km3!BJ202-industry_water_withdrawal_km3!BJ202)</f>
        <v>2.955629999999999E-3</v>
      </c>
      <c r="BK202" s="18">
        <f>MAX(0,total_abstraction_km3!BK202-domestic_gross_demand_km3!BK202-industry_water_withdrawal_km3!BK202)</f>
        <v>3.8948100000000003E-3</v>
      </c>
      <c r="BL202" s="18">
        <f>MAX(0,total_abstraction_km3!BL202-domestic_gross_demand_km3!BL202-industry_water_withdrawal_km3!BL202)</f>
        <v>1.1530026896551769E-2</v>
      </c>
      <c r="BM202" s="18">
        <f>MAX(0,total_abstraction_km3!BM202-domestic_gross_demand_km3!BM202-industry_water_withdrawal_km3!BM202)</f>
        <v>1.8145401056583234E-4</v>
      </c>
      <c r="BN202" s="18">
        <f>MAX(0,total_abstraction_km3!BN202-domestic_gross_demand_km3!BN202-industry_water_withdrawal_km3!BN202)</f>
        <v>0</v>
      </c>
      <c r="BO202" s="18">
        <f>MAX(0,total_abstraction_km3!BO202-domestic_gross_demand_km3!BO202-industry_water_withdrawal_km3!BO202)</f>
        <v>0</v>
      </c>
      <c r="BP202" s="18">
        <f>MAX(0,total_abstraction_km3!BP202-domestic_gross_demand_km3!BP202-industry_water_withdrawal_km3!BP202)</f>
        <v>0</v>
      </c>
      <c r="BQ202" s="18">
        <f>MAX(0,total_abstraction_km3!BQ202-domestic_gross_demand_km3!BQ202-industry_water_withdrawal_km3!BQ202)</f>
        <v>8.6527829644520403E-3</v>
      </c>
      <c r="BR202" s="18">
        <f>MAX(0,total_abstraction_km3!BR202-domestic_gross_demand_km3!BR202-industry_water_withdrawal_km3!BR202)</f>
        <v>7.9363107029332344E-3</v>
      </c>
      <c r="BS202" s="18">
        <f>MAX(0,total_abstraction_km3!BS202-domestic_gross_demand_km3!BS202-industry_water_withdrawal_km3!BS202)</f>
        <v>2.713390794121921E-3</v>
      </c>
      <c r="BT202" s="18">
        <f>MAX(0,total_abstraction_km3!BT202-domestic_gross_demand_km3!BT202-industry_water_withdrawal_km3!BT202)</f>
        <v>0</v>
      </c>
      <c r="BU202" s="18">
        <f>MAX(0,total_abstraction_km3!BU202-domestic_gross_demand_km3!BU202-industry_water_withdrawal_km3!BU202)</f>
        <v>0</v>
      </c>
      <c r="BV202" s="18">
        <f>MAX(0,total_abstraction_km3!BV202-domestic_gross_demand_km3!BV202-industry_water_withdrawal_km3!BV202)</f>
        <v>0</v>
      </c>
      <c r="BW202" s="18">
        <f>MAX(0,total_abstraction_km3!BW202-domestic_gross_demand_km3!BW202-industry_water_withdrawal_km3!BW202)</f>
        <v>8.4895319999999993E-3</v>
      </c>
      <c r="BX202" s="18">
        <f>MAX(0,total_abstraction_km3!BX202-domestic_gross_demand_km3!BX202-industry_water_withdrawal_km3!BX202)</f>
        <v>1.8470935657770716E-3</v>
      </c>
      <c r="BY202" s="18">
        <f>MAX(0,total_abstraction_km3!BY202-domestic_gross_demand_km3!BY202-industry_water_withdrawal_km3!BY202)</f>
        <v>1.514335E-2</v>
      </c>
      <c r="BZ202" s="18">
        <f>MAX(0,total_abstraction_km3!BZ202-domestic_gross_demand_km3!BZ202-industry_water_withdrawal_km3!BZ202)</f>
        <v>4.6357119823767969E-3</v>
      </c>
      <c r="CA202" s="18">
        <f>MAX(0,total_abstraction_km3!CA202-domestic_gross_demand_km3!CA202-industry_water_withdrawal_km3!CA202)</f>
        <v>1.3692022000000002E-2</v>
      </c>
      <c r="CB202" s="18">
        <f>MAX(0,total_abstraction_km3!CB202-domestic_gross_demand_km3!CB202-industry_water_withdrawal_km3!CB202)</f>
        <v>1.3668978031526891E-3</v>
      </c>
      <c r="CC202" s="18">
        <f>MAX(0,total_abstraction_km3!CC202-domestic_gross_demand_km3!CC202-industry_water_withdrawal_km3!CC202)</f>
        <v>1.5045149999999998E-2</v>
      </c>
      <c r="CD202" s="18">
        <f>MAX(0,total_abstraction_km3!CD202-domestic_gross_demand_km3!CD202-industry_water_withdrawal_km3!CD202)</f>
        <v>1.6366860563262881E-3</v>
      </c>
      <c r="CE202" s="18">
        <f>MAX(0,total_abstraction_km3!CE202-domestic_gross_demand_km3!CE202-industry_water_withdrawal_km3!CE202)</f>
        <v>2.1826894000000003E-2</v>
      </c>
      <c r="CF202" s="18">
        <f>MAX(0,total_abstraction_km3!CF202-domestic_gross_demand_km3!CF202-industry_water_withdrawal_km3!CF202)</f>
        <v>2.0734212774966617E-3</v>
      </c>
      <c r="CG202" s="18">
        <f>MAX(0,total_abstraction_km3!CG202-domestic_gross_demand_km3!CG202-industry_water_withdrawal_km3!CG202)</f>
        <v>1.7469981999999998E-2</v>
      </c>
      <c r="CH202" s="18">
        <f>MAX(0,total_abstraction_km3!CH202-domestic_gross_demand_km3!CH202-industry_water_withdrawal_km3!CH202)</f>
        <v>9.5174180579226221E-4</v>
      </c>
      <c r="CI202" s="18">
        <f>MAX(0,total_abstraction_km3!CI202-domestic_gross_demand_km3!CI202-industry_water_withdrawal_km3!CI202)</f>
        <v>1.5657006000000001E-2</v>
      </c>
      <c r="CJ202" s="18">
        <f>MAX(0,total_abstraction_km3!CJ202-domestic_gross_demand_km3!CJ202-industry_water_withdrawal_km3!CJ202)</f>
        <v>3.3056345438701347E-3</v>
      </c>
      <c r="CK202" s="18">
        <f>MAX(0,total_abstraction_km3!CK202-domestic_gross_demand_km3!CK202-industry_water_withdrawal_km3!CK202)</f>
        <v>4.6575459999999994E-3</v>
      </c>
      <c r="CL202" s="18">
        <f>MAX(0,total_abstraction_km3!CL202-domestic_gross_demand_km3!CL202-industry_water_withdrawal_km3!CL202)</f>
        <v>1.154371190807936E-3</v>
      </c>
      <c r="CM202" s="18">
        <f>MAX(0,total_abstraction_km3!CM202-domestic_gross_demand_km3!CM202-industry_water_withdrawal_km3!CM202)</f>
        <v>8.7857959999999985E-3</v>
      </c>
      <c r="CN202" s="18">
        <f>MAX(0,total_abstraction_km3!CN202-domestic_gross_demand_km3!CN202-industry_water_withdrawal_km3!CN202)</f>
        <v>1.230188521594025E-3</v>
      </c>
      <c r="CO202" s="18">
        <f>MAX(0,total_abstraction_km3!CO202-domestic_gross_demand_km3!CO202-industry_water_withdrawal_km3!CO202)</f>
        <v>6.6172599999999998E-3</v>
      </c>
      <c r="CP202" s="18">
        <f>MAX(0,total_abstraction_km3!CP202-domestic_gross_demand_km3!CP202-industry_water_withdrawal_km3!CP202)</f>
        <v>0</v>
      </c>
      <c r="CQ202" s="18">
        <f>MAX(0,total_abstraction_km3!CQ202-domestic_gross_demand_km3!CQ202-industry_water_withdrawal_km3!CQ202)</f>
        <v>4.6698040000000005E-3</v>
      </c>
      <c r="CR202" s="18">
        <f>MAX(0,total_abstraction_km3!CR202-domestic_gross_demand_km3!CR202-industry_water_withdrawal_km3!CR202)</f>
        <v>4.5573348531610989E-4</v>
      </c>
      <c r="CS202" s="18">
        <f>MAX(0,total_abstraction_km3!CS202-domestic_gross_demand_km3!CS202-industry_water_withdrawal_km3!CS202)</f>
        <v>2.8232833333333689E-3</v>
      </c>
      <c r="CT202" s="18">
        <f>MAX(0,total_abstraction_km3!CT202-domestic_gross_demand_km3!CT202-industry_water_withdrawal_km3!CT202)</f>
        <v>1.1434434842613065E-3</v>
      </c>
    </row>
    <row r="203" spans="1:98" x14ac:dyDescent="0.25">
      <c r="A203" s="18">
        <v>57</v>
      </c>
      <c r="B203" s="18" t="s">
        <v>2112</v>
      </c>
      <c r="C203" s="18" t="s">
        <v>480</v>
      </c>
      <c r="D203" s="18" t="s">
        <v>412</v>
      </c>
      <c r="E203" s="18" t="s">
        <v>326</v>
      </c>
      <c r="F203" s="18">
        <f>MAX(0,total_abstraction_km3!F203-domestic_gross_demand_km3!F203-industry_water_withdrawal_km3!F203)</f>
        <v>2.8412900000000003</v>
      </c>
      <c r="G203" s="18">
        <f>MAX(0,total_abstraction_km3!G203-domestic_gross_demand_km3!G203-industry_water_withdrawal_km3!G203)</f>
        <v>2.44102</v>
      </c>
      <c r="H203" s="18">
        <f>MAX(0,total_abstraction_km3!H203-domestic_gross_demand_km3!H203-industry_water_withdrawal_km3!H203)</f>
        <v>3.0325899999999999</v>
      </c>
      <c r="I203" s="18">
        <f>MAX(0,total_abstraction_km3!I203-domestic_gross_demand_km3!I203-industry_water_withdrawal_km3!I203)</f>
        <v>2.6326100000000001</v>
      </c>
      <c r="J203" s="18">
        <f>MAX(0,total_abstraction_km3!J203-domestic_gross_demand_km3!J203-industry_water_withdrawal_km3!J203)</f>
        <v>2.9719899999999999</v>
      </c>
      <c r="K203" s="18">
        <f>MAX(0,total_abstraction_km3!K203-domestic_gross_demand_km3!K203-industry_water_withdrawal_km3!K203)</f>
        <v>3.0222000000000007</v>
      </c>
      <c r="L203" s="18">
        <f>MAX(0,total_abstraction_km3!L203-domestic_gross_demand_km3!L203-industry_water_withdrawal_km3!L203)</f>
        <v>3.49098</v>
      </c>
      <c r="M203" s="18">
        <f>MAX(0,total_abstraction_km3!M203-domestic_gross_demand_km3!M203-industry_water_withdrawal_km3!M203)</f>
        <v>2.5749899999999997</v>
      </c>
      <c r="N203" s="18">
        <f>MAX(0,total_abstraction_km3!N203-domestic_gross_demand_km3!N203-industry_water_withdrawal_km3!N203)</f>
        <v>3.0938699999999995</v>
      </c>
      <c r="O203" s="18">
        <f>MAX(0,total_abstraction_km3!O203-domestic_gross_demand_km3!O203-industry_water_withdrawal_km3!O203)</f>
        <v>2.9447499999999995</v>
      </c>
      <c r="P203" s="18">
        <f>MAX(0,total_abstraction_km3!P203-domestic_gross_demand_km3!P203-industry_water_withdrawal_km3!P203)</f>
        <v>3.0492599999999994</v>
      </c>
      <c r="Q203" s="18">
        <f>MAX(0,total_abstraction_km3!Q203-domestic_gross_demand_km3!Q203-industry_water_withdrawal_km3!Q203)</f>
        <v>3.0712699999999993</v>
      </c>
      <c r="R203" s="18">
        <f>MAX(0,total_abstraction_km3!R203-domestic_gross_demand_km3!R203-industry_water_withdrawal_km3!R203)</f>
        <v>3.7514799999999995</v>
      </c>
      <c r="S203" s="18">
        <f>MAX(0,total_abstraction_km3!S203-domestic_gross_demand_km3!S203-industry_water_withdrawal_km3!S203)</f>
        <v>3.0596200000000007</v>
      </c>
      <c r="T203" s="18">
        <f>MAX(0,total_abstraction_km3!T203-domestic_gross_demand_km3!T203-industry_water_withdrawal_km3!T203)</f>
        <v>2.8222699999999996</v>
      </c>
      <c r="U203" s="18">
        <f>MAX(0,total_abstraction_km3!U203-domestic_gross_demand_km3!U203-industry_water_withdrawal_km3!U203)</f>
        <v>3.32545</v>
      </c>
      <c r="V203" s="18">
        <f>MAX(0,total_abstraction_km3!V203-domestic_gross_demand_km3!V203-industry_water_withdrawal_km3!V203)</f>
        <v>3.054759999999999</v>
      </c>
      <c r="W203" s="18">
        <f>MAX(0,total_abstraction_km3!W203-domestic_gross_demand_km3!W203-industry_water_withdrawal_km3!W203)</f>
        <v>2.8778299999999986</v>
      </c>
      <c r="X203" s="18">
        <f>MAX(0,total_abstraction_km3!X203-domestic_gross_demand_km3!X203-industry_water_withdrawal_km3!X203)</f>
        <v>2.5685799999999999</v>
      </c>
      <c r="Y203" s="18">
        <f>MAX(0,total_abstraction_km3!Y203-domestic_gross_demand_km3!Y203-industry_water_withdrawal_km3!Y203)</f>
        <v>3.304450000000001</v>
      </c>
      <c r="Z203" s="18">
        <f>MAX(0,total_abstraction_km3!Z203-domestic_gross_demand_km3!Z203-industry_water_withdrawal_km3!Z203)</f>
        <v>3.8564699999999998</v>
      </c>
      <c r="AA203" s="18">
        <f>MAX(0,total_abstraction_km3!AA203-domestic_gross_demand_km3!AA203-industry_water_withdrawal_km3!AA203)</f>
        <v>3.8241999999999994</v>
      </c>
      <c r="AB203" s="18">
        <f>MAX(0,total_abstraction_km3!AB203-domestic_gross_demand_km3!AB203-industry_water_withdrawal_km3!AB203)</f>
        <v>3.0823099999999997</v>
      </c>
      <c r="AC203" s="18">
        <f>MAX(0,total_abstraction_km3!AC203-domestic_gross_demand_km3!AC203-industry_water_withdrawal_km3!AC203)</f>
        <v>2.8269200000000012</v>
      </c>
      <c r="AD203" s="18">
        <f>MAX(0,total_abstraction_km3!AD203-domestic_gross_demand_km3!AD203-industry_water_withdrawal_km3!AD203)</f>
        <v>2.5960999999999999</v>
      </c>
      <c r="AE203" s="18">
        <f>MAX(0,total_abstraction_km3!AE203-domestic_gross_demand_km3!AE203-industry_water_withdrawal_km3!AE203)</f>
        <v>3.0888599999999995</v>
      </c>
      <c r="AF203" s="18">
        <f>MAX(0,total_abstraction_km3!AF203-domestic_gross_demand_km3!AF203-industry_water_withdrawal_km3!AF203)</f>
        <v>3.5707100000000001</v>
      </c>
      <c r="AG203" s="18">
        <f>MAX(0,total_abstraction_km3!AG203-domestic_gross_demand_km3!AG203-industry_water_withdrawal_km3!AG203)</f>
        <v>3.986419999999999</v>
      </c>
      <c r="AH203" s="18">
        <f>MAX(0,total_abstraction_km3!AH203-domestic_gross_demand_km3!AH203-industry_water_withdrawal_km3!AH203)</f>
        <v>2.9967199999999989</v>
      </c>
      <c r="AI203" s="18">
        <f>MAX(0,total_abstraction_km3!AI203-domestic_gross_demand_km3!AI203-industry_water_withdrawal_km3!AI203)</f>
        <v>3.9700099999999985</v>
      </c>
      <c r="AJ203" s="18">
        <f>MAX(0,total_abstraction_km3!AJ203-domestic_gross_demand_km3!AJ203-industry_water_withdrawal_km3!AJ203)</f>
        <v>3.8702199999999998</v>
      </c>
      <c r="AK203" s="18">
        <f>MAX(0,total_abstraction_km3!AK203-domestic_gross_demand_km3!AK203-industry_water_withdrawal_km3!AK203)</f>
        <v>3.2780000000000005</v>
      </c>
      <c r="AL203" s="18">
        <f>MAX(0,total_abstraction_km3!AL203-domestic_gross_demand_km3!AL203-industry_water_withdrawal_km3!AL203)</f>
        <v>4.2188700000000008</v>
      </c>
      <c r="AM203" s="18">
        <f>MAX(0,total_abstraction_km3!AM203-domestic_gross_demand_km3!AM203-industry_water_withdrawal_km3!AM203)</f>
        <v>3.2767299999999988</v>
      </c>
      <c r="AN203" s="18">
        <f>MAX(0,total_abstraction_km3!AN203-domestic_gross_demand_km3!AN203-industry_water_withdrawal_km3!AN203)</f>
        <v>2.4159199999999998</v>
      </c>
      <c r="AO203" s="18">
        <f>MAX(0,total_abstraction_km3!AO203-domestic_gross_demand_km3!AO203-industry_water_withdrawal_km3!AO203)</f>
        <v>2.7662000000000004</v>
      </c>
      <c r="AP203" s="18">
        <f>MAX(0,total_abstraction_km3!AP203-domestic_gross_demand_km3!AP203-industry_water_withdrawal_km3!AP203)</f>
        <v>3.15341</v>
      </c>
      <c r="AQ203" s="18">
        <f>MAX(0,total_abstraction_km3!AQ203-domestic_gross_demand_km3!AQ203-industry_water_withdrawal_km3!AQ203)</f>
        <v>3.093329999999999</v>
      </c>
      <c r="AR203" s="18">
        <f>MAX(0,total_abstraction_km3!AR203-domestic_gross_demand_km3!AR203-industry_water_withdrawal_km3!AR203)</f>
        <v>4.1349099999999979</v>
      </c>
      <c r="AS203" s="18">
        <f>MAX(0,total_abstraction_km3!AS203-domestic_gross_demand_km3!AS203-industry_water_withdrawal_km3!AS203)</f>
        <v>5.0578100000000008</v>
      </c>
      <c r="AT203" s="18">
        <f>MAX(0,total_abstraction_km3!AT203-domestic_gross_demand_km3!AT203-industry_water_withdrawal_km3!AT203)</f>
        <v>5.0698599999999976</v>
      </c>
      <c r="AU203" s="18">
        <f>MAX(0,total_abstraction_km3!AU203-domestic_gross_demand_km3!AU203-industry_water_withdrawal_km3!AU203)</f>
        <v>3.0248500000000016</v>
      </c>
      <c r="AV203" s="18">
        <f>MAX(0,total_abstraction_km3!AV203-domestic_gross_demand_km3!AV203-industry_water_withdrawal_km3!AV203)</f>
        <v>3.1483300000000005</v>
      </c>
      <c r="AW203" s="18">
        <f>MAX(0,total_abstraction_km3!AW203-domestic_gross_demand_km3!AW203-industry_water_withdrawal_km3!AW203)</f>
        <v>4.4242700000000017</v>
      </c>
      <c r="AX203" s="18">
        <f>MAX(0,total_abstraction_km3!AX203-domestic_gross_demand_km3!AX203-industry_water_withdrawal_km3!AX203)</f>
        <v>2.9640099999999991</v>
      </c>
      <c r="AY203" s="18">
        <f>MAX(0,total_abstraction_km3!AY203-domestic_gross_demand_km3!AY203-industry_water_withdrawal_km3!AY203)</f>
        <v>3.9046800000000008</v>
      </c>
      <c r="AZ203" s="18">
        <f>MAX(0,total_abstraction_km3!AZ203-domestic_gross_demand_km3!AZ203-industry_water_withdrawal_km3!AZ203)</f>
        <v>4.25075</v>
      </c>
      <c r="BA203" s="18">
        <f>MAX(0,total_abstraction_km3!BA203-domestic_gross_demand_km3!BA203-industry_water_withdrawal_km3!BA203)</f>
        <v>1.8094099999999997</v>
      </c>
      <c r="BB203" s="18">
        <f>MAX(0,total_abstraction_km3!BB203-domestic_gross_demand_km3!BB203-industry_water_withdrawal_km3!BB203)</f>
        <v>2.4894099999999977</v>
      </c>
      <c r="BC203" s="18">
        <f>MAX(0,total_abstraction_km3!BC203-domestic_gross_demand_km3!BC203-industry_water_withdrawal_km3!BC203)</f>
        <v>2.7483799999999992</v>
      </c>
      <c r="BD203" s="18">
        <f>MAX(0,total_abstraction_km3!BD203-domestic_gross_demand_km3!BD203-industry_water_withdrawal_km3!BD203)</f>
        <v>2.0832700000000006</v>
      </c>
      <c r="BE203" s="18">
        <f>MAX(0,total_abstraction_km3!BE203-domestic_gross_demand_km3!BE203-industry_water_withdrawal_km3!BE203)</f>
        <v>3.2406399999999991</v>
      </c>
      <c r="BF203" s="18">
        <f>MAX(0,total_abstraction_km3!BF203-domestic_gross_demand_km3!BF203-industry_water_withdrawal_km3!BF203)</f>
        <v>5.4688700000000008</v>
      </c>
      <c r="BG203" s="18">
        <f>MAX(0,total_abstraction_km3!BG203-domestic_gross_demand_km3!BG203-industry_water_withdrawal_km3!BG203)</f>
        <v>4.6044099999999979</v>
      </c>
      <c r="BH203" s="18">
        <f>MAX(0,total_abstraction_km3!BH203-domestic_gross_demand_km3!BH203-industry_water_withdrawal_km3!BH203)</f>
        <v>1.6136599999999977</v>
      </c>
      <c r="BI203" s="18">
        <f>MAX(0,total_abstraction_km3!BI203-domestic_gross_demand_km3!BI203-industry_water_withdrawal_km3!BI203)</f>
        <v>5.1709800000000001</v>
      </c>
      <c r="BJ203" s="18">
        <f>MAX(0,total_abstraction_km3!BJ203-domestic_gross_demand_km3!BJ203-industry_water_withdrawal_km3!BJ203)</f>
        <v>2.4354000000000013</v>
      </c>
      <c r="BK203" s="18">
        <f>MAX(0,total_abstraction_km3!BK203-domestic_gross_demand_km3!BK203-industry_water_withdrawal_km3!BK203)</f>
        <v>2.368330000000002</v>
      </c>
      <c r="BL203" s="18">
        <f>MAX(0,total_abstraction_km3!BL203-domestic_gross_demand_km3!BL203-industry_water_withdrawal_km3!BL203)</f>
        <v>3.2726705172413784</v>
      </c>
      <c r="BM203" s="18">
        <f>MAX(0,total_abstraction_km3!BM203-domestic_gross_demand_km3!BM203-industry_water_withdrawal_km3!BM203)</f>
        <v>0.23495852767705072</v>
      </c>
      <c r="BN203" s="18">
        <f>MAX(0,total_abstraction_km3!BN203-domestic_gross_demand_km3!BN203-industry_water_withdrawal_km3!BN203)</f>
        <v>0</v>
      </c>
      <c r="BO203" s="18">
        <f>MAX(0,total_abstraction_km3!BO203-domestic_gross_demand_km3!BO203-industry_water_withdrawal_km3!BO203)</f>
        <v>0</v>
      </c>
      <c r="BP203" s="18">
        <f>MAX(0,total_abstraction_km3!BP203-domestic_gross_demand_km3!BP203-industry_water_withdrawal_km3!BP203)</f>
        <v>0</v>
      </c>
      <c r="BQ203" s="18">
        <f>MAX(0,total_abstraction_km3!BQ203-domestic_gross_demand_km3!BQ203-industry_water_withdrawal_km3!BQ203)</f>
        <v>0</v>
      </c>
      <c r="BR203" s="18">
        <f>MAX(0,total_abstraction_km3!BR203-domestic_gross_demand_km3!BR203-industry_water_withdrawal_km3!BR203)</f>
        <v>0</v>
      </c>
      <c r="BS203" s="18">
        <f>MAX(0,total_abstraction_km3!BS203-domestic_gross_demand_km3!BS203-industry_water_withdrawal_km3!BS203)</f>
        <v>0</v>
      </c>
      <c r="BT203" s="18">
        <f>MAX(0,total_abstraction_km3!BT203-domestic_gross_demand_km3!BT203-industry_water_withdrawal_km3!BT203)</f>
        <v>9.3259525054600056E-3</v>
      </c>
      <c r="BU203" s="18">
        <f>MAX(0,total_abstraction_km3!BU203-domestic_gross_demand_km3!BU203-industry_water_withdrawal_km3!BU203)</f>
        <v>0</v>
      </c>
      <c r="BV203" s="18">
        <f>MAX(0,total_abstraction_km3!BV203-domestic_gross_demand_km3!BV203-industry_water_withdrawal_km3!BV203)</f>
        <v>0</v>
      </c>
      <c r="BW203" s="18">
        <f>MAX(0,total_abstraction_km3!BW203-domestic_gross_demand_km3!BW203-industry_water_withdrawal_km3!BW203)</f>
        <v>2.7839</v>
      </c>
      <c r="BX203" s="18">
        <f>MAX(0,total_abstraction_km3!BX203-domestic_gross_demand_km3!BX203-industry_water_withdrawal_km3!BX203)</f>
        <v>0.16315358941583771</v>
      </c>
      <c r="BY203" s="18">
        <f>MAX(0,total_abstraction_km3!BY203-domestic_gross_demand_km3!BY203-industry_water_withdrawal_km3!BY203)</f>
        <v>3.0253579999999993</v>
      </c>
      <c r="BZ203" s="18">
        <f>MAX(0,total_abstraction_km3!BZ203-domestic_gross_demand_km3!BZ203-industry_water_withdrawal_km3!BZ203)</f>
        <v>0.10572422497471898</v>
      </c>
      <c r="CA203" s="18">
        <f>MAX(0,total_abstraction_km3!CA203-domestic_gross_demand_km3!CA203-industry_water_withdrawal_km3!CA203)</f>
        <v>3.150780000000001</v>
      </c>
      <c r="CB203" s="18">
        <f>MAX(0,total_abstraction_km3!CB203-domestic_gross_demand_km3!CB203-industry_water_withdrawal_km3!CB203)</f>
        <v>2.7195695376695028E-2</v>
      </c>
      <c r="CC203" s="18">
        <f>MAX(0,total_abstraction_km3!CC203-domestic_gross_demand_km3!CC203-industry_water_withdrawal_km3!CC203)</f>
        <v>3.0262139999999995</v>
      </c>
      <c r="CD203" s="18">
        <f>MAX(0,total_abstraction_km3!CD203-domestic_gross_demand_km3!CD203-industry_water_withdrawal_km3!CD203)</f>
        <v>3.5261233188828012E-2</v>
      </c>
      <c r="CE203" s="18">
        <f>MAX(0,total_abstraction_km3!CE203-domestic_gross_demand_km3!CE203-industry_water_withdrawal_km3!CE203)</f>
        <v>3.2371999999999996</v>
      </c>
      <c r="CF203" s="18">
        <f>MAX(0,total_abstraction_km3!CF203-domestic_gross_demand_km3!CF203-industry_water_withdrawal_km3!CF203)</f>
        <v>0.30008572577131898</v>
      </c>
      <c r="CG203" s="18">
        <f>MAX(0,total_abstraction_km3!CG203-domestic_gross_demand_km3!CG203-industry_water_withdrawal_km3!CG203)</f>
        <v>3.5225439999999999</v>
      </c>
      <c r="CH203" s="18">
        <f>MAX(0,total_abstraction_km3!CH203-domestic_gross_demand_km3!CH203-industry_water_withdrawal_km3!CH203)</f>
        <v>0.21899213963187592</v>
      </c>
      <c r="CI203" s="18">
        <f>MAX(0,total_abstraction_km3!CI203-domestic_gross_demand_km3!CI203-industry_water_withdrawal_km3!CI203)</f>
        <v>3.4119479999999989</v>
      </c>
      <c r="CJ203" s="18">
        <f>MAX(0,total_abstraction_km3!CJ203-domestic_gross_demand_km3!CJ203-industry_water_withdrawal_km3!CJ203)</f>
        <v>0.13434201092148595</v>
      </c>
      <c r="CK203" s="18">
        <f>MAX(0,total_abstraction_km3!CK203-domestic_gross_demand_km3!CK203-industry_water_withdrawal_km3!CK203)</f>
        <v>3.6411319999999998</v>
      </c>
      <c r="CL203" s="18">
        <f>MAX(0,total_abstraction_km3!CL203-domestic_gross_demand_km3!CL203-industry_water_withdrawal_km3!CL203)</f>
        <v>0.83869108249772606</v>
      </c>
      <c r="CM203" s="18">
        <f>MAX(0,total_abstraction_km3!CM203-domestic_gross_demand_km3!CM203-industry_water_withdrawal_km3!CM203)</f>
        <v>3.7262639999999996</v>
      </c>
      <c r="CN203" s="18">
        <f>MAX(0,total_abstraction_km3!CN203-domestic_gross_demand_km3!CN203-industry_water_withdrawal_km3!CN203)</f>
        <v>0.69937160124616793</v>
      </c>
      <c r="CO203" s="18">
        <f>MAX(0,total_abstraction_km3!CO203-domestic_gross_demand_km3!CO203-industry_water_withdrawal_km3!CO203)</f>
        <v>3.0405260000000016</v>
      </c>
      <c r="CP203" s="18">
        <f>MAX(0,total_abstraction_km3!CP203-domestic_gross_demand_km3!CP203-industry_water_withdrawal_km3!CP203)</f>
        <v>0.28985802587427795</v>
      </c>
      <c r="CQ203" s="18">
        <f>MAX(0,total_abstraction_km3!CQ203-domestic_gross_demand_km3!CQ203-industry_water_withdrawal_km3!CQ203)</f>
        <v>3.4021700000000017</v>
      </c>
      <c r="CR203" s="18">
        <f>MAX(0,total_abstraction_km3!CR203-domestic_gross_demand_km3!CR203-industry_water_withdrawal_km3!CR203)</f>
        <v>1.4348402542617731</v>
      </c>
      <c r="CS203" s="18">
        <f>MAX(0,total_abstraction_km3!CS203-domestic_gross_demand_km3!CS203-industry_water_withdrawal_km3!CS203)</f>
        <v>3.3249033333332996</v>
      </c>
      <c r="CT203" s="18">
        <f>MAX(0,total_abstraction_km3!CT203-domestic_gross_demand_km3!CT203-industry_water_withdrawal_km3!CT203)</f>
        <v>1.599094544657081</v>
      </c>
    </row>
    <row r="204" spans="1:98" x14ac:dyDescent="0.25">
      <c r="A204" s="18">
        <v>58</v>
      </c>
      <c r="B204" s="18" t="s">
        <v>2113</v>
      </c>
      <c r="C204" s="18" t="s">
        <v>481</v>
      </c>
      <c r="D204" s="18" t="s">
        <v>420</v>
      </c>
      <c r="E204" s="18" t="s">
        <v>104</v>
      </c>
      <c r="F204" s="18">
        <f>MAX(0,total_abstraction_km3!F204-domestic_gross_demand_km3!F204-industry_water_withdrawal_km3!F204)</f>
        <v>0</v>
      </c>
      <c r="G204" s="18">
        <f>MAX(0,total_abstraction_km3!G204-domestic_gross_demand_km3!G204-industry_water_withdrawal_km3!G204)</f>
        <v>0</v>
      </c>
      <c r="H204" s="18">
        <f>MAX(0,total_abstraction_km3!H204-domestic_gross_demand_km3!H204-industry_water_withdrawal_km3!H204)</f>
        <v>0</v>
      </c>
      <c r="I204" s="18">
        <f>MAX(0,total_abstraction_km3!I204-domestic_gross_demand_km3!I204-industry_water_withdrawal_km3!I204)</f>
        <v>0</v>
      </c>
      <c r="J204" s="18">
        <f>MAX(0,total_abstraction_km3!J204-domestic_gross_demand_km3!J204-industry_water_withdrawal_km3!J204)</f>
        <v>0</v>
      </c>
      <c r="K204" s="18">
        <f>MAX(0,total_abstraction_km3!K204-domestic_gross_demand_km3!K204-industry_water_withdrawal_km3!K204)</f>
        <v>0</v>
      </c>
      <c r="L204" s="18">
        <f>MAX(0,total_abstraction_km3!L204-domestic_gross_demand_km3!L204-industry_water_withdrawal_km3!L204)</f>
        <v>0</v>
      </c>
      <c r="M204" s="18">
        <f>MAX(0,total_abstraction_km3!M204-domestic_gross_demand_km3!M204-industry_water_withdrawal_km3!M204)</f>
        <v>0</v>
      </c>
      <c r="N204" s="18">
        <f>MAX(0,total_abstraction_km3!N204-domestic_gross_demand_km3!N204-industry_water_withdrawal_km3!N204)</f>
        <v>0</v>
      </c>
      <c r="O204" s="18">
        <f>MAX(0,total_abstraction_km3!O204-domestic_gross_demand_km3!O204-industry_water_withdrawal_km3!O204)</f>
        <v>0</v>
      </c>
      <c r="P204" s="18">
        <f>MAX(0,total_abstraction_km3!P204-domestic_gross_demand_km3!P204-industry_water_withdrawal_km3!P204)</f>
        <v>0</v>
      </c>
      <c r="Q204" s="18">
        <f>MAX(0,total_abstraction_km3!Q204-domestic_gross_demand_km3!Q204-industry_water_withdrawal_km3!Q204)</f>
        <v>0</v>
      </c>
      <c r="R204" s="18">
        <f>MAX(0,total_abstraction_km3!R204-domestic_gross_demand_km3!R204-industry_water_withdrawal_km3!R204)</f>
        <v>0</v>
      </c>
      <c r="S204" s="18">
        <f>MAX(0,total_abstraction_km3!S204-domestic_gross_demand_km3!S204-industry_water_withdrawal_km3!S204)</f>
        <v>0</v>
      </c>
      <c r="T204" s="18">
        <f>MAX(0,total_abstraction_km3!T204-domestic_gross_demand_km3!T204-industry_water_withdrawal_km3!T204)</f>
        <v>0</v>
      </c>
      <c r="U204" s="18">
        <f>MAX(0,total_abstraction_km3!U204-domestic_gross_demand_km3!U204-industry_water_withdrawal_km3!U204)</f>
        <v>0</v>
      </c>
      <c r="V204" s="18">
        <f>MAX(0,total_abstraction_km3!V204-domestic_gross_demand_km3!V204-industry_water_withdrawal_km3!V204)</f>
        <v>0</v>
      </c>
      <c r="W204" s="18">
        <f>MAX(0,total_abstraction_km3!W204-domestic_gross_demand_km3!W204-industry_water_withdrawal_km3!W204)</f>
        <v>0</v>
      </c>
      <c r="X204" s="18">
        <f>MAX(0,total_abstraction_km3!X204-domestic_gross_demand_km3!X204-industry_water_withdrawal_km3!X204)</f>
        <v>0</v>
      </c>
      <c r="Y204" s="18">
        <f>MAX(0,total_abstraction_km3!Y204-domestic_gross_demand_km3!Y204-industry_water_withdrawal_km3!Y204)</f>
        <v>0</v>
      </c>
      <c r="Z204" s="18">
        <f>MAX(0,total_abstraction_km3!Z204-domestic_gross_demand_km3!Z204-industry_water_withdrawal_km3!Z204)</f>
        <v>0</v>
      </c>
      <c r="AA204" s="18">
        <f>MAX(0,total_abstraction_km3!AA204-domestic_gross_demand_km3!AA204-industry_water_withdrawal_km3!AA204)</f>
        <v>0</v>
      </c>
      <c r="AB204" s="18">
        <f>MAX(0,total_abstraction_km3!AB204-domestic_gross_demand_km3!AB204-industry_water_withdrawal_km3!AB204)</f>
        <v>0</v>
      </c>
      <c r="AC204" s="18">
        <f>MAX(0,total_abstraction_km3!AC204-domestic_gross_demand_km3!AC204-industry_water_withdrawal_km3!AC204)</f>
        <v>0</v>
      </c>
      <c r="AD204" s="18">
        <f>MAX(0,total_abstraction_km3!AD204-domestic_gross_demand_km3!AD204-industry_water_withdrawal_km3!AD204)</f>
        <v>0</v>
      </c>
      <c r="AE204" s="18">
        <f>MAX(0,total_abstraction_km3!AE204-domestic_gross_demand_km3!AE204-industry_water_withdrawal_km3!AE204)</f>
        <v>0</v>
      </c>
      <c r="AF204" s="18">
        <f>MAX(0,total_abstraction_km3!AF204-domestic_gross_demand_km3!AF204-industry_water_withdrawal_km3!AF204)</f>
        <v>0</v>
      </c>
      <c r="AG204" s="18">
        <f>MAX(0,total_abstraction_km3!AG204-domestic_gross_demand_km3!AG204-industry_water_withdrawal_km3!AG204)</f>
        <v>0</v>
      </c>
      <c r="AH204" s="18">
        <f>MAX(0,total_abstraction_km3!AH204-domestic_gross_demand_km3!AH204-industry_water_withdrawal_km3!AH204)</f>
        <v>0</v>
      </c>
      <c r="AI204" s="18">
        <f>MAX(0,total_abstraction_km3!AI204-domestic_gross_demand_km3!AI204-industry_water_withdrawal_km3!AI204)</f>
        <v>0</v>
      </c>
      <c r="AJ204" s="18">
        <f>MAX(0,total_abstraction_km3!AJ204-domestic_gross_demand_km3!AJ204-industry_water_withdrawal_km3!AJ204)</f>
        <v>0</v>
      </c>
      <c r="AK204" s="18">
        <f>MAX(0,total_abstraction_km3!AK204-domestic_gross_demand_km3!AK204-industry_water_withdrawal_km3!AK204)</f>
        <v>0</v>
      </c>
      <c r="AL204" s="18">
        <f>MAX(0,total_abstraction_km3!AL204-domestic_gross_demand_km3!AL204-industry_water_withdrawal_km3!AL204)</f>
        <v>0</v>
      </c>
      <c r="AM204" s="18">
        <f>MAX(0,total_abstraction_km3!AM204-domestic_gross_demand_km3!AM204-industry_water_withdrawal_km3!AM204)</f>
        <v>0</v>
      </c>
      <c r="AN204" s="18">
        <f>MAX(0,total_abstraction_km3!AN204-domestic_gross_demand_km3!AN204-industry_water_withdrawal_km3!AN204)</f>
        <v>0</v>
      </c>
      <c r="AO204" s="18">
        <f>MAX(0,total_abstraction_km3!AO204-domestic_gross_demand_km3!AO204-industry_water_withdrawal_km3!AO204)</f>
        <v>0</v>
      </c>
      <c r="AP204" s="18">
        <f>MAX(0,total_abstraction_km3!AP204-domestic_gross_demand_km3!AP204-industry_water_withdrawal_km3!AP204)</f>
        <v>0</v>
      </c>
      <c r="AQ204" s="18">
        <f>MAX(0,total_abstraction_km3!AQ204-domestic_gross_demand_km3!AQ204-industry_water_withdrawal_km3!AQ204)</f>
        <v>0</v>
      </c>
      <c r="AR204" s="18">
        <f>MAX(0,total_abstraction_km3!AR204-domestic_gross_demand_km3!AR204-industry_water_withdrawal_km3!AR204)</f>
        <v>0</v>
      </c>
      <c r="AS204" s="18">
        <f>MAX(0,total_abstraction_km3!AS204-domestic_gross_demand_km3!AS204-industry_water_withdrawal_km3!AS204)</f>
        <v>0</v>
      </c>
      <c r="AT204" s="18">
        <f>MAX(0,total_abstraction_km3!AT204-domestic_gross_demand_km3!AT204-industry_water_withdrawal_km3!AT204)</f>
        <v>0</v>
      </c>
      <c r="AU204" s="18">
        <f>MAX(0,total_abstraction_km3!AU204-domestic_gross_demand_km3!AU204-industry_water_withdrawal_km3!AU204)</f>
        <v>0</v>
      </c>
      <c r="AV204" s="18">
        <f>MAX(0,total_abstraction_km3!AV204-domestic_gross_demand_km3!AV204-industry_water_withdrawal_km3!AV204)</f>
        <v>0</v>
      </c>
      <c r="AW204" s="18">
        <f>MAX(0,total_abstraction_km3!AW204-domestic_gross_demand_km3!AW204-industry_water_withdrawal_km3!AW204)</f>
        <v>0</v>
      </c>
      <c r="AX204" s="18">
        <f>MAX(0,total_abstraction_km3!AX204-domestic_gross_demand_km3!AX204-industry_water_withdrawal_km3!AX204)</f>
        <v>0</v>
      </c>
      <c r="AY204" s="18">
        <f>MAX(0,total_abstraction_km3!AY204-domestic_gross_demand_km3!AY204-industry_water_withdrawal_km3!AY204)</f>
        <v>0</v>
      </c>
      <c r="AZ204" s="18">
        <f>MAX(0,total_abstraction_km3!AZ204-domestic_gross_demand_km3!AZ204-industry_water_withdrawal_km3!AZ204)</f>
        <v>0</v>
      </c>
      <c r="BA204" s="18">
        <f>MAX(0,total_abstraction_km3!BA204-domestic_gross_demand_km3!BA204-industry_water_withdrawal_km3!BA204)</f>
        <v>0</v>
      </c>
      <c r="BB204" s="18">
        <f>MAX(0,total_abstraction_km3!BB204-domestic_gross_demand_km3!BB204-industry_water_withdrawal_km3!BB204)</f>
        <v>0</v>
      </c>
      <c r="BC204" s="18">
        <f>MAX(0,total_abstraction_km3!BC204-domestic_gross_demand_km3!BC204-industry_water_withdrawal_km3!BC204)</f>
        <v>0</v>
      </c>
      <c r="BD204" s="18">
        <f>MAX(0,total_abstraction_km3!BD204-domestic_gross_demand_km3!BD204-industry_water_withdrawal_km3!BD204)</f>
        <v>0</v>
      </c>
      <c r="BE204" s="18">
        <f>MAX(0,total_abstraction_km3!BE204-domestic_gross_demand_km3!BE204-industry_water_withdrawal_km3!BE204)</f>
        <v>0</v>
      </c>
      <c r="BF204" s="18">
        <f>MAX(0,total_abstraction_km3!BF204-domestic_gross_demand_km3!BF204-industry_water_withdrawal_km3!BF204)</f>
        <v>0</v>
      </c>
      <c r="BG204" s="18">
        <f>MAX(0,total_abstraction_km3!BG204-domestic_gross_demand_km3!BG204-industry_water_withdrawal_km3!BG204)</f>
        <v>0</v>
      </c>
      <c r="BH204" s="18">
        <f>MAX(0,total_abstraction_km3!BH204-domestic_gross_demand_km3!BH204-industry_water_withdrawal_km3!BH204)</f>
        <v>0</v>
      </c>
      <c r="BI204" s="18">
        <f>MAX(0,total_abstraction_km3!BI204-domestic_gross_demand_km3!BI204-industry_water_withdrawal_km3!BI204)</f>
        <v>0</v>
      </c>
      <c r="BJ204" s="18">
        <f>MAX(0,total_abstraction_km3!BJ204-domestic_gross_demand_km3!BJ204-industry_water_withdrawal_km3!BJ204)</f>
        <v>0</v>
      </c>
      <c r="BK204" s="18">
        <f>MAX(0,total_abstraction_km3!BK204-domestic_gross_demand_km3!BK204-industry_water_withdrawal_km3!BK204)</f>
        <v>0</v>
      </c>
      <c r="BL204" s="18">
        <f>MAX(0,total_abstraction_km3!BL204-domestic_gross_demand_km3!BL204-industry_water_withdrawal_km3!BL204)</f>
        <v>0</v>
      </c>
      <c r="BM204" s="18">
        <f>MAX(0,total_abstraction_km3!BM204-domestic_gross_demand_km3!BM204-industry_water_withdrawal_km3!BM204)</f>
        <v>0</v>
      </c>
      <c r="BN204" s="18">
        <f>MAX(0,total_abstraction_km3!BN204-domestic_gross_demand_km3!BN204-industry_water_withdrawal_km3!BN204)</f>
        <v>0</v>
      </c>
      <c r="BO204" s="18">
        <f>MAX(0,total_abstraction_km3!BO204-domestic_gross_demand_km3!BO204-industry_water_withdrawal_km3!BO204)</f>
        <v>0</v>
      </c>
      <c r="BP204" s="18">
        <f>MAX(0,total_abstraction_km3!BP204-domestic_gross_demand_km3!BP204-industry_water_withdrawal_km3!BP204)</f>
        <v>0</v>
      </c>
      <c r="BQ204" s="18">
        <f>MAX(0,total_abstraction_km3!BQ204-domestic_gross_demand_km3!BQ204-industry_water_withdrawal_km3!BQ204)</f>
        <v>0</v>
      </c>
      <c r="BR204" s="18">
        <f>MAX(0,total_abstraction_km3!BR204-domestic_gross_demand_km3!BR204-industry_water_withdrawal_km3!BR204)</f>
        <v>0</v>
      </c>
      <c r="BS204" s="18">
        <f>MAX(0,total_abstraction_km3!BS204-domestic_gross_demand_km3!BS204-industry_water_withdrawal_km3!BS204)</f>
        <v>0</v>
      </c>
      <c r="BT204" s="18">
        <f>MAX(0,total_abstraction_km3!BT204-domestic_gross_demand_km3!BT204-industry_water_withdrawal_km3!BT204)</f>
        <v>0</v>
      </c>
      <c r="BU204" s="18">
        <f>MAX(0,total_abstraction_km3!BU204-domestic_gross_demand_km3!BU204-industry_water_withdrawal_km3!BU204)</f>
        <v>0</v>
      </c>
      <c r="BV204" s="18">
        <f>MAX(0,total_abstraction_km3!BV204-domestic_gross_demand_km3!BV204-industry_water_withdrawal_km3!BV204)</f>
        <v>0</v>
      </c>
      <c r="BW204" s="18">
        <f>MAX(0,total_abstraction_km3!BW204-domestic_gross_demand_km3!BW204-industry_water_withdrawal_km3!BW204)</f>
        <v>0</v>
      </c>
      <c r="BX204" s="18">
        <f>MAX(0,total_abstraction_km3!BX204-domestic_gross_demand_km3!BX204-industry_water_withdrawal_km3!BX204)</f>
        <v>3.4100125717348787E-3</v>
      </c>
      <c r="BY204" s="18">
        <f>MAX(0,total_abstraction_km3!BY204-domestic_gross_demand_km3!BY204-industry_water_withdrawal_km3!BY204)</f>
        <v>0</v>
      </c>
      <c r="BZ204" s="18">
        <f>MAX(0,total_abstraction_km3!BZ204-domestic_gross_demand_km3!BZ204-industry_water_withdrawal_km3!BZ204)</f>
        <v>0</v>
      </c>
      <c r="CA204" s="18">
        <f>MAX(0,total_abstraction_km3!CA204-domestic_gross_demand_km3!CA204-industry_water_withdrawal_km3!CA204)</f>
        <v>0</v>
      </c>
      <c r="CB204" s="18">
        <f>MAX(0,total_abstraction_km3!CB204-domestic_gross_demand_km3!CB204-industry_water_withdrawal_km3!CB204)</f>
        <v>0</v>
      </c>
      <c r="CC204" s="18">
        <f>MAX(0,total_abstraction_km3!CC204-domestic_gross_demand_km3!CC204-industry_water_withdrawal_km3!CC204)</f>
        <v>0</v>
      </c>
      <c r="CD204" s="18">
        <f>MAX(0,total_abstraction_km3!CD204-domestic_gross_demand_km3!CD204-industry_water_withdrawal_km3!CD204)</f>
        <v>0</v>
      </c>
      <c r="CE204" s="18">
        <f>MAX(0,total_abstraction_km3!CE204-domestic_gross_demand_km3!CE204-industry_water_withdrawal_km3!CE204)</f>
        <v>0</v>
      </c>
      <c r="CF204" s="18">
        <f>MAX(0,total_abstraction_km3!CF204-domestic_gross_demand_km3!CF204-industry_water_withdrawal_km3!CF204)</f>
        <v>0</v>
      </c>
      <c r="CG204" s="18">
        <f>MAX(0,total_abstraction_km3!CG204-domestic_gross_demand_km3!CG204-industry_water_withdrawal_km3!CG204)</f>
        <v>0</v>
      </c>
      <c r="CH204" s="18">
        <f>MAX(0,total_abstraction_km3!CH204-domestic_gross_demand_km3!CH204-industry_water_withdrawal_km3!CH204)</f>
        <v>0</v>
      </c>
      <c r="CI204" s="18">
        <f>MAX(0,total_abstraction_km3!CI204-domestic_gross_demand_km3!CI204-industry_water_withdrawal_km3!CI204)</f>
        <v>0</v>
      </c>
      <c r="CJ204" s="18">
        <f>MAX(0,total_abstraction_km3!CJ204-domestic_gross_demand_km3!CJ204-industry_water_withdrawal_km3!CJ204)</f>
        <v>0</v>
      </c>
      <c r="CK204" s="18">
        <f>MAX(0,total_abstraction_km3!CK204-domestic_gross_demand_km3!CK204-industry_water_withdrawal_km3!CK204)</f>
        <v>0</v>
      </c>
      <c r="CL204" s="18">
        <f>MAX(0,total_abstraction_km3!CL204-domestic_gross_demand_km3!CL204-industry_water_withdrawal_km3!CL204)</f>
        <v>0</v>
      </c>
      <c r="CM204" s="18">
        <f>MAX(0,total_abstraction_km3!CM204-domestic_gross_demand_km3!CM204-industry_water_withdrawal_km3!CM204)</f>
        <v>0</v>
      </c>
      <c r="CN204" s="18">
        <f>MAX(0,total_abstraction_km3!CN204-domestic_gross_demand_km3!CN204-industry_water_withdrawal_km3!CN204)</f>
        <v>0</v>
      </c>
      <c r="CO204" s="18">
        <f>MAX(0,total_abstraction_km3!CO204-domestic_gross_demand_km3!CO204-industry_water_withdrawal_km3!CO204)</f>
        <v>0</v>
      </c>
      <c r="CP204" s="18">
        <f>MAX(0,total_abstraction_km3!CP204-domestic_gross_demand_km3!CP204-industry_water_withdrawal_km3!CP204)</f>
        <v>0</v>
      </c>
      <c r="CQ204" s="18">
        <f>MAX(0,total_abstraction_km3!CQ204-domestic_gross_demand_km3!CQ204-industry_water_withdrawal_km3!CQ204)</f>
        <v>0</v>
      </c>
      <c r="CR204" s="18">
        <f>MAX(0,total_abstraction_km3!CR204-domestic_gross_demand_km3!CR204-industry_water_withdrawal_km3!CR204)</f>
        <v>8.7002859694395029E-3</v>
      </c>
      <c r="CS204" s="18">
        <f>MAX(0,total_abstraction_km3!CS204-domestic_gross_demand_km3!CS204-industry_water_withdrawal_km3!CS204)</f>
        <v>0</v>
      </c>
      <c r="CT204" s="18">
        <f>MAX(0,total_abstraction_km3!CT204-domestic_gross_demand_km3!CT204-industry_water_withdrawal_km3!CT204)</f>
        <v>1.000665214134E-2</v>
      </c>
    </row>
    <row r="205" spans="1:98" x14ac:dyDescent="0.25">
      <c r="A205" s="18">
        <v>59</v>
      </c>
      <c r="B205" s="18" t="s">
        <v>2114</v>
      </c>
      <c r="C205" s="18" t="s">
        <v>482</v>
      </c>
      <c r="D205" s="18" t="s">
        <v>418</v>
      </c>
      <c r="E205" s="18" t="s">
        <v>382</v>
      </c>
      <c r="F205" s="18">
        <f>MAX(0,total_abstraction_km3!F205-domestic_gross_demand_km3!F205-industry_water_withdrawal_km3!F205)</f>
        <v>0.22470129999999999</v>
      </c>
      <c r="G205" s="18">
        <f>MAX(0,total_abstraction_km3!G205-domestic_gross_demand_km3!G205-industry_water_withdrawal_km3!G205)</f>
        <v>0.2373614</v>
      </c>
      <c r="H205" s="18">
        <f>MAX(0,total_abstraction_km3!H205-domestic_gross_demand_km3!H205-industry_water_withdrawal_km3!H205)</f>
        <v>0.21717710000000004</v>
      </c>
      <c r="I205" s="18">
        <f>MAX(0,total_abstraction_km3!I205-domestic_gross_demand_km3!I205-industry_water_withdrawal_km3!I205)</f>
        <v>0.19312470000000001</v>
      </c>
      <c r="J205" s="18">
        <f>MAX(0,total_abstraction_km3!J205-domestic_gross_demand_km3!J205-industry_water_withdrawal_km3!J205)</f>
        <v>0.22134009999999996</v>
      </c>
      <c r="K205" s="18">
        <f>MAX(0,total_abstraction_km3!K205-domestic_gross_demand_km3!K205-industry_water_withdrawal_km3!K205)</f>
        <v>0.20291809999999999</v>
      </c>
      <c r="L205" s="18">
        <f>MAX(0,total_abstraction_km3!L205-domestic_gross_demand_km3!L205-industry_water_withdrawal_km3!L205)</f>
        <v>0.19930690000000001</v>
      </c>
      <c r="M205" s="18">
        <f>MAX(0,total_abstraction_km3!M205-domestic_gross_demand_km3!M205-industry_water_withdrawal_km3!M205)</f>
        <v>0.22731660000000004</v>
      </c>
      <c r="N205" s="18">
        <f>MAX(0,total_abstraction_km3!N205-domestic_gross_demand_km3!N205-industry_water_withdrawal_km3!N205)</f>
        <v>0.21738540000000001</v>
      </c>
      <c r="O205" s="18">
        <f>MAX(0,total_abstraction_km3!O205-domestic_gross_demand_km3!O205-industry_water_withdrawal_km3!O205)</f>
        <v>0.20123679999999994</v>
      </c>
      <c r="P205" s="18">
        <f>MAX(0,total_abstraction_km3!P205-domestic_gross_demand_km3!P205-industry_water_withdrawal_km3!P205)</f>
        <v>0.20962159999999996</v>
      </c>
      <c r="Q205" s="18">
        <f>MAX(0,total_abstraction_km3!Q205-domestic_gross_demand_km3!Q205-industry_water_withdrawal_km3!Q205)</f>
        <v>0.21403900000000003</v>
      </c>
      <c r="R205" s="18">
        <f>MAX(0,total_abstraction_km3!R205-domestic_gross_demand_km3!R205-industry_water_withdrawal_km3!R205)</f>
        <v>0.20355899999999999</v>
      </c>
      <c r="S205" s="18">
        <f>MAX(0,total_abstraction_km3!S205-domestic_gross_demand_km3!S205-industry_water_withdrawal_km3!S205)</f>
        <v>0.22095220000000004</v>
      </c>
      <c r="T205" s="18">
        <f>MAX(0,total_abstraction_km3!T205-domestic_gross_demand_km3!T205-industry_water_withdrawal_km3!T205)</f>
        <v>0.21924409999999997</v>
      </c>
      <c r="U205" s="18">
        <f>MAX(0,total_abstraction_km3!U205-domestic_gross_demand_km3!U205-industry_water_withdrawal_km3!U205)</f>
        <v>0.23382399999999998</v>
      </c>
      <c r="V205" s="18">
        <f>MAX(0,total_abstraction_km3!V205-domestic_gross_demand_km3!V205-industry_water_withdrawal_km3!V205)</f>
        <v>0.24629300000000004</v>
      </c>
      <c r="W205" s="18">
        <f>MAX(0,total_abstraction_km3!W205-domestic_gross_demand_km3!W205-industry_water_withdrawal_km3!W205)</f>
        <v>0.2291419999999999</v>
      </c>
      <c r="X205" s="18">
        <f>MAX(0,total_abstraction_km3!X205-domestic_gross_demand_km3!X205-industry_water_withdrawal_km3!X205)</f>
        <v>0.23605999999999999</v>
      </c>
      <c r="Y205" s="18">
        <f>MAX(0,total_abstraction_km3!Y205-domestic_gross_demand_km3!Y205-industry_water_withdrawal_km3!Y205)</f>
        <v>0.19996999999999998</v>
      </c>
      <c r="Z205" s="18">
        <f>MAX(0,total_abstraction_km3!Z205-domestic_gross_demand_km3!Z205-industry_water_withdrawal_km3!Z205)</f>
        <v>0.22992099999999999</v>
      </c>
      <c r="AA205" s="18">
        <f>MAX(0,total_abstraction_km3!AA205-domestic_gross_demand_km3!AA205-industry_water_withdrawal_km3!AA205)</f>
        <v>0.22737800000000002</v>
      </c>
      <c r="AB205" s="18">
        <f>MAX(0,total_abstraction_km3!AB205-domestic_gross_demand_km3!AB205-industry_water_withdrawal_km3!AB205)</f>
        <v>0.23398199999999997</v>
      </c>
      <c r="AC205" s="18">
        <f>MAX(0,total_abstraction_km3!AC205-domestic_gross_demand_km3!AC205-industry_water_withdrawal_km3!AC205)</f>
        <v>0.24671300000000002</v>
      </c>
      <c r="AD205" s="18">
        <f>MAX(0,total_abstraction_km3!AD205-domestic_gross_demand_km3!AD205-industry_water_withdrawal_km3!AD205)</f>
        <v>0.20389600000000002</v>
      </c>
      <c r="AE205" s="18">
        <f>MAX(0,total_abstraction_km3!AE205-domestic_gross_demand_km3!AE205-industry_water_withdrawal_km3!AE205)</f>
        <v>0.22988499999999998</v>
      </c>
      <c r="AF205" s="18">
        <f>MAX(0,total_abstraction_km3!AF205-domestic_gross_demand_km3!AF205-industry_water_withdrawal_km3!AF205)</f>
        <v>0.26904399999999995</v>
      </c>
      <c r="AG205" s="18">
        <f>MAX(0,total_abstraction_km3!AG205-domestic_gross_demand_km3!AG205-industry_water_withdrawal_km3!AG205)</f>
        <v>0.22348599999999996</v>
      </c>
      <c r="AH205" s="18">
        <f>MAX(0,total_abstraction_km3!AH205-domestic_gross_demand_km3!AH205-industry_water_withdrawal_km3!AH205)</f>
        <v>0.25304000000000004</v>
      </c>
      <c r="AI205" s="18">
        <f>MAX(0,total_abstraction_km3!AI205-domestic_gross_demand_km3!AI205-industry_water_withdrawal_km3!AI205)</f>
        <v>0.23570999999999998</v>
      </c>
      <c r="AJ205" s="18">
        <f>MAX(0,total_abstraction_km3!AJ205-domestic_gross_demand_km3!AJ205-industry_water_withdrawal_km3!AJ205)</f>
        <v>0.23687899999999998</v>
      </c>
      <c r="AK205" s="18">
        <f>MAX(0,total_abstraction_km3!AK205-domestic_gross_demand_km3!AK205-industry_water_withdrawal_km3!AK205)</f>
        <v>0.22929199999999994</v>
      </c>
      <c r="AL205" s="18">
        <f>MAX(0,total_abstraction_km3!AL205-domestic_gross_demand_km3!AL205-industry_water_withdrawal_km3!AL205)</f>
        <v>0.25702400000000003</v>
      </c>
      <c r="AM205" s="18">
        <f>MAX(0,total_abstraction_km3!AM205-domestic_gross_demand_km3!AM205-industry_water_withdrawal_km3!AM205)</f>
        <v>0.24693800000000005</v>
      </c>
      <c r="AN205" s="18">
        <f>MAX(0,total_abstraction_km3!AN205-domestic_gross_demand_km3!AN205-industry_water_withdrawal_km3!AN205)</f>
        <v>0.23477999999999996</v>
      </c>
      <c r="AO205" s="18">
        <f>MAX(0,total_abstraction_km3!AO205-domestic_gross_demand_km3!AO205-industry_water_withdrawal_km3!AO205)</f>
        <v>0.38825600000000005</v>
      </c>
      <c r="AP205" s="18">
        <f>MAX(0,total_abstraction_km3!AP205-domestic_gross_demand_km3!AP205-industry_water_withdrawal_km3!AP205)</f>
        <v>0.38446239999999998</v>
      </c>
      <c r="AQ205" s="18">
        <f>MAX(0,total_abstraction_km3!AQ205-domestic_gross_demand_km3!AQ205-industry_water_withdrawal_km3!AQ205)</f>
        <v>0.3955514</v>
      </c>
      <c r="AR205" s="18">
        <f>MAX(0,total_abstraction_km3!AR205-domestic_gross_demand_km3!AR205-industry_water_withdrawal_km3!AR205)</f>
        <v>0.38902670000000006</v>
      </c>
      <c r="AS205" s="18">
        <f>MAX(0,total_abstraction_km3!AS205-domestic_gross_demand_km3!AS205-industry_water_withdrawal_km3!AS205)</f>
        <v>0.36874230000000002</v>
      </c>
      <c r="AT205" s="18">
        <f>MAX(0,total_abstraction_km3!AT205-domestic_gross_demand_km3!AT205-industry_water_withdrawal_km3!AT205)</f>
        <v>0.38878119999999994</v>
      </c>
      <c r="AU205" s="18">
        <f>MAX(0,total_abstraction_km3!AU205-domestic_gross_demand_km3!AU205-industry_water_withdrawal_km3!AU205)</f>
        <v>0.43098139999999996</v>
      </c>
      <c r="AV205" s="18">
        <f>MAX(0,total_abstraction_km3!AV205-domestic_gross_demand_km3!AV205-industry_water_withdrawal_km3!AV205)</f>
        <v>0.39637719999999999</v>
      </c>
      <c r="AW205" s="18">
        <f>MAX(0,total_abstraction_km3!AW205-domestic_gross_demand_km3!AW205-industry_water_withdrawal_km3!AW205)</f>
        <v>0.42214660000000004</v>
      </c>
      <c r="AX205" s="18">
        <f>MAX(0,total_abstraction_km3!AX205-domestic_gross_demand_km3!AX205-industry_water_withdrawal_km3!AX205)</f>
        <v>0.42497089999999993</v>
      </c>
      <c r="AY205" s="18">
        <f>MAX(0,total_abstraction_km3!AY205-domestic_gross_demand_km3!AY205-industry_water_withdrawal_km3!AY205)</f>
        <v>0.37593090000000001</v>
      </c>
      <c r="AZ205" s="18">
        <f>MAX(0,total_abstraction_km3!AZ205-domestic_gross_demand_km3!AZ205-industry_water_withdrawal_km3!AZ205)</f>
        <v>0.41851969999999994</v>
      </c>
      <c r="BA205" s="18">
        <f>MAX(0,total_abstraction_km3!BA205-domestic_gross_demand_km3!BA205-industry_water_withdrawal_km3!BA205)</f>
        <v>0.43421600000000005</v>
      </c>
      <c r="BB205" s="18">
        <f>MAX(0,total_abstraction_km3!BB205-domestic_gross_demand_km3!BB205-industry_water_withdrawal_km3!BB205)</f>
        <v>0.40422900000000006</v>
      </c>
      <c r="BC205" s="18">
        <f>MAX(0,total_abstraction_km3!BC205-domestic_gross_demand_km3!BC205-industry_water_withdrawal_km3!BC205)</f>
        <v>0.45581700000000003</v>
      </c>
      <c r="BD205" s="18">
        <f>MAX(0,total_abstraction_km3!BD205-domestic_gross_demand_km3!BD205-industry_water_withdrawal_km3!BD205)</f>
        <v>0.45281899999999997</v>
      </c>
      <c r="BE205" s="18">
        <f>MAX(0,total_abstraction_km3!BE205-domestic_gross_demand_km3!BE205-industry_water_withdrawal_km3!BE205)</f>
        <v>0.463175</v>
      </c>
      <c r="BF205" s="18">
        <f>MAX(0,total_abstraction_km3!BF205-domestic_gross_demand_km3!BF205-industry_water_withdrawal_km3!BF205)</f>
        <v>0.43498800000000004</v>
      </c>
      <c r="BG205" s="18">
        <f>MAX(0,total_abstraction_km3!BG205-domestic_gross_demand_km3!BG205-industry_water_withdrawal_km3!BG205)</f>
        <v>0.51625300000000007</v>
      </c>
      <c r="BH205" s="18">
        <f>MAX(0,total_abstraction_km3!BH205-domestic_gross_demand_km3!BH205-industry_water_withdrawal_km3!BH205)</f>
        <v>0.51218500000000011</v>
      </c>
      <c r="BI205" s="18">
        <f>MAX(0,total_abstraction_km3!BI205-domestic_gross_demand_km3!BI205-industry_water_withdrawal_km3!BI205)</f>
        <v>0.46447099999999997</v>
      </c>
      <c r="BJ205" s="18">
        <f>MAX(0,total_abstraction_km3!BJ205-domestic_gross_demand_km3!BJ205-industry_water_withdrawal_km3!BJ205)</f>
        <v>0.51740900000000001</v>
      </c>
      <c r="BK205" s="18">
        <f>MAX(0,total_abstraction_km3!BK205-domestic_gross_demand_km3!BK205-industry_water_withdrawal_km3!BK205)</f>
        <v>0.50311800000000007</v>
      </c>
      <c r="BL205" s="18">
        <f>MAX(0,total_abstraction_km3!BL205-domestic_gross_demand_km3!BL205-industry_water_withdrawal_km3!BL205)</f>
        <v>0.30784427586206797</v>
      </c>
      <c r="BM205" s="18">
        <f>MAX(0,total_abstraction_km3!BM205-domestic_gross_demand_km3!BM205-industry_water_withdrawal_km3!BM205)</f>
        <v>9.4772934781884297E-2</v>
      </c>
      <c r="BN205" s="18">
        <f>MAX(0,total_abstraction_km3!BN205-domestic_gross_demand_km3!BN205-industry_water_withdrawal_km3!BN205)</f>
        <v>0</v>
      </c>
      <c r="BO205" s="18">
        <f>MAX(0,total_abstraction_km3!BO205-domestic_gross_demand_km3!BO205-industry_water_withdrawal_km3!BO205)</f>
        <v>0</v>
      </c>
      <c r="BP205" s="18">
        <f>MAX(0,total_abstraction_km3!BP205-domestic_gross_demand_km3!BP205-industry_water_withdrawal_km3!BP205)</f>
        <v>0</v>
      </c>
      <c r="BQ205" s="18">
        <f>MAX(0,total_abstraction_km3!BQ205-domestic_gross_demand_km3!BQ205-industry_water_withdrawal_km3!BQ205)</f>
        <v>0</v>
      </c>
      <c r="BR205" s="18">
        <f>MAX(0,total_abstraction_km3!BR205-domestic_gross_demand_km3!BR205-industry_water_withdrawal_km3!BR205)</f>
        <v>0</v>
      </c>
      <c r="BS205" s="18">
        <f>MAX(0,total_abstraction_km3!BS205-domestic_gross_demand_km3!BS205-industry_water_withdrawal_km3!BS205)</f>
        <v>0</v>
      </c>
      <c r="BT205" s="18">
        <f>MAX(0,total_abstraction_km3!BT205-domestic_gross_demand_km3!BT205-industry_water_withdrawal_km3!BT205)</f>
        <v>5.6950357131870678E-3</v>
      </c>
      <c r="BU205" s="18">
        <f>MAX(0,total_abstraction_km3!BU205-domestic_gross_demand_km3!BU205-industry_water_withdrawal_km3!BU205)</f>
        <v>0</v>
      </c>
      <c r="BV205" s="18">
        <f>MAX(0,total_abstraction_km3!BV205-domestic_gross_demand_km3!BV205-industry_water_withdrawal_km3!BV205)</f>
        <v>0</v>
      </c>
      <c r="BW205" s="18">
        <f>MAX(0,total_abstraction_km3!BW205-domestic_gross_demand_km3!BW205-industry_water_withdrawal_km3!BW205)</f>
        <v>0.21874092000000001</v>
      </c>
      <c r="BX205" s="18">
        <f>MAX(0,total_abstraction_km3!BX205-domestic_gross_demand_km3!BX205-industry_water_withdrawal_km3!BX205)</f>
        <v>1.0880424794812741E-2</v>
      </c>
      <c r="BY205" s="18">
        <f>MAX(0,total_abstraction_km3!BY205-domestic_gross_demand_km3!BY205-industry_water_withdrawal_km3!BY205)</f>
        <v>0.20963276000000003</v>
      </c>
      <c r="BZ205" s="18">
        <f>MAX(0,total_abstraction_km3!BZ205-domestic_gross_demand_km3!BZ205-industry_water_withdrawal_km3!BZ205)</f>
        <v>8.0000385241026008E-3</v>
      </c>
      <c r="CA205" s="18">
        <f>MAX(0,total_abstraction_km3!CA205-domestic_gross_demand_km3!CA205-industry_water_withdrawal_km3!CA205)</f>
        <v>0.21348317999999999</v>
      </c>
      <c r="CB205" s="18">
        <f>MAX(0,total_abstraction_km3!CB205-domestic_gross_demand_km3!CB205-industry_water_withdrawal_km3!CB205)</f>
        <v>1.4164775091232797E-3</v>
      </c>
      <c r="CC205" s="18">
        <f>MAX(0,total_abstraction_km3!CC205-domestic_gross_demand_km3!CC205-industry_water_withdrawal_km3!CC205)</f>
        <v>0.22905780000000003</v>
      </c>
      <c r="CD205" s="18">
        <f>MAX(0,total_abstraction_km3!CD205-domestic_gross_demand_km3!CD205-industry_water_withdrawal_km3!CD205)</f>
        <v>1.3326735869048107E-3</v>
      </c>
      <c r="CE205" s="18">
        <f>MAX(0,total_abstraction_km3!CE205-domestic_gross_demand_km3!CE205-industry_water_withdrawal_km3!CE205)</f>
        <v>0.22837800000000003</v>
      </c>
      <c r="CF205" s="18">
        <f>MAX(0,total_abstraction_km3!CF205-domestic_gross_demand_km3!CF205-industry_water_withdrawal_km3!CF205)</f>
        <v>7.3172017537661508E-3</v>
      </c>
      <c r="CG205" s="18">
        <f>MAX(0,total_abstraction_km3!CG205-domestic_gross_demand_km3!CG205-industry_water_withdrawal_km3!CG205)</f>
        <v>0.24223300000000003</v>
      </c>
      <c r="CH205" s="18">
        <f>MAX(0,total_abstraction_km3!CH205-domestic_gross_demand_km3!CH205-industry_water_withdrawal_km3!CH205)</f>
        <v>4.6664800833911809E-3</v>
      </c>
      <c r="CI205" s="18">
        <f>MAX(0,total_abstraction_km3!CI205-domestic_gross_demand_km3!CI205-industry_water_withdrawal_km3!CI205)</f>
        <v>0.24098259999999999</v>
      </c>
      <c r="CJ205" s="18">
        <f>MAX(0,total_abstraction_km3!CJ205-domestic_gross_demand_km3!CJ205-industry_water_withdrawal_km3!CJ205)</f>
        <v>4.7616532544849403E-3</v>
      </c>
      <c r="CK205" s="18">
        <f>MAX(0,total_abstraction_km3!CK205-domestic_gross_demand_km3!CK205-industry_water_withdrawal_km3!CK205)</f>
        <v>0.38520776000000001</v>
      </c>
      <c r="CL205" s="18">
        <f>MAX(0,total_abstraction_km3!CL205-domestic_gross_demand_km3!CL205-industry_water_withdrawal_km3!CL205)</f>
        <v>0</v>
      </c>
      <c r="CM205" s="18">
        <f>MAX(0,total_abstraction_km3!CM205-domestic_gross_demand_km3!CM205-industry_water_withdrawal_km3!CM205)</f>
        <v>0.41265146000000003</v>
      </c>
      <c r="CN205" s="18">
        <f>MAX(0,total_abstraction_km3!CN205-domestic_gross_demand_km3!CN205-industry_water_withdrawal_km3!CN205)</f>
        <v>1.2888136999094062E-2</v>
      </c>
      <c r="CO205" s="18">
        <f>MAX(0,total_abstraction_km3!CO205-domestic_gross_demand_km3!CO205-industry_water_withdrawal_km3!CO205)</f>
        <v>0.41774252000000001</v>
      </c>
      <c r="CP205" s="18">
        <f>MAX(0,total_abstraction_km3!CP205-domestic_gross_demand_km3!CP205-industry_water_withdrawal_km3!CP205)</f>
        <v>2.5241582625336108E-2</v>
      </c>
      <c r="CQ205" s="18">
        <f>MAX(0,total_abstraction_km3!CQ205-domestic_gross_demand_km3!CQ205-industry_water_withdrawal_km3!CQ205)</f>
        <v>0.47588399999999992</v>
      </c>
      <c r="CR205" s="18">
        <f>MAX(0,total_abstraction_km3!CR205-domestic_gross_demand_km3!CR205-industry_water_withdrawal_km3!CR205)</f>
        <v>2.7568104330445001E-2</v>
      </c>
      <c r="CS205" s="18">
        <f>MAX(0,total_abstraction_km3!CS205-domestic_gross_demand_km3!CS205-industry_water_withdrawal_km3!CS205)</f>
        <v>0.49499933333333296</v>
      </c>
      <c r="CT205" s="18">
        <f>MAX(0,total_abstraction_km3!CT205-domestic_gross_demand_km3!CT205-industry_water_withdrawal_km3!CT205)</f>
        <v>2.738663962775616E-2</v>
      </c>
    </row>
    <row r="206" spans="1:98" x14ac:dyDescent="0.25">
      <c r="A206" s="18">
        <v>6</v>
      </c>
      <c r="B206" s="18" t="s">
        <v>2115</v>
      </c>
      <c r="C206" s="18" t="s">
        <v>423</v>
      </c>
      <c r="D206" s="18" t="s">
        <v>424</v>
      </c>
      <c r="E206" s="18" t="s">
        <v>360</v>
      </c>
      <c r="F206" s="18">
        <f>MAX(0,total_abstraction_km3!F206-domestic_gross_demand_km3!F206-industry_water_withdrawal_km3!F206)</f>
        <v>0.64599988500000005</v>
      </c>
      <c r="G206" s="18">
        <f>MAX(0,total_abstraction_km3!G206-domestic_gross_demand_km3!G206-industry_water_withdrawal_km3!G206)</f>
        <v>0.63409488500000011</v>
      </c>
      <c r="H206" s="18">
        <f>MAX(0,total_abstraction_km3!H206-domestic_gross_demand_km3!H206-industry_water_withdrawal_km3!H206)</f>
        <v>0.65126353800000003</v>
      </c>
      <c r="I206" s="18">
        <f>MAX(0,total_abstraction_km3!I206-domestic_gross_demand_km3!I206-industry_water_withdrawal_km3!I206)</f>
        <v>0.63497639900000002</v>
      </c>
      <c r="J206" s="18">
        <f>MAX(0,total_abstraction_km3!J206-domestic_gross_demand_km3!J206-industry_water_withdrawal_km3!J206)</f>
        <v>0.66445108400000008</v>
      </c>
      <c r="K206" s="18">
        <f>MAX(0,total_abstraction_km3!K206-domestic_gross_demand_km3!K206-industry_water_withdrawal_km3!K206)</f>
        <v>0.65918444500000006</v>
      </c>
      <c r="L206" s="18">
        <f>MAX(0,total_abstraction_km3!L206-domestic_gross_demand_km3!L206-industry_water_withdrawal_km3!L206)</f>
        <v>0.63542694499999997</v>
      </c>
      <c r="M206" s="18">
        <f>MAX(0,total_abstraction_km3!M206-domestic_gross_demand_km3!M206-industry_water_withdrawal_km3!M206)</f>
        <v>0.60984994399999992</v>
      </c>
      <c r="N206" s="18">
        <f>MAX(0,total_abstraction_km3!N206-domestic_gross_demand_km3!N206-industry_water_withdrawal_km3!N206)</f>
        <v>0.56461650799999996</v>
      </c>
      <c r="O206" s="18">
        <f>MAX(0,total_abstraction_km3!O206-domestic_gross_demand_km3!O206-industry_water_withdrawal_km3!O206)</f>
        <v>0.68932847600000002</v>
      </c>
      <c r="P206" s="18">
        <f>MAX(0,total_abstraction_km3!P206-domestic_gross_demand_km3!P206-industry_water_withdrawal_km3!P206)</f>
        <v>0.57955433100000009</v>
      </c>
      <c r="Q206" s="18">
        <f>MAX(0,total_abstraction_km3!Q206-domestic_gross_demand_km3!Q206-industry_water_withdrawal_km3!Q206)</f>
        <v>0.63269535900000007</v>
      </c>
      <c r="R206" s="18">
        <f>MAX(0,total_abstraction_km3!R206-domestic_gross_demand_km3!R206-industry_water_withdrawal_km3!R206)</f>
        <v>0.71607487800000003</v>
      </c>
      <c r="S206" s="18">
        <f>MAX(0,total_abstraction_km3!S206-domestic_gross_demand_km3!S206-industry_water_withdrawal_km3!S206)</f>
        <v>0.785444684</v>
      </c>
      <c r="T206" s="18">
        <f>MAX(0,total_abstraction_km3!T206-domestic_gross_demand_km3!T206-industry_water_withdrawal_km3!T206)</f>
        <v>0.52010049199999997</v>
      </c>
      <c r="U206" s="18">
        <f>MAX(0,total_abstraction_km3!U206-domestic_gross_demand_km3!U206-industry_water_withdrawal_km3!U206)</f>
        <v>0.56461780499999992</v>
      </c>
      <c r="V206" s="18">
        <f>MAX(0,total_abstraction_km3!V206-domestic_gross_demand_km3!V206-industry_water_withdrawal_km3!V206)</f>
        <v>0.58931307499999996</v>
      </c>
      <c r="W206" s="18">
        <f>MAX(0,total_abstraction_km3!W206-domestic_gross_demand_km3!W206-industry_water_withdrawal_km3!W206)</f>
        <v>0.46267364300000002</v>
      </c>
      <c r="X206" s="18">
        <f>MAX(0,total_abstraction_km3!X206-domestic_gross_demand_km3!X206-industry_water_withdrawal_km3!X206)</f>
        <v>0.35375309599999999</v>
      </c>
      <c r="Y206" s="18">
        <f>MAX(0,total_abstraction_km3!Y206-domestic_gross_demand_km3!Y206-industry_water_withdrawal_km3!Y206)</f>
        <v>0.31090414499999997</v>
      </c>
      <c r="Z206" s="18">
        <f>MAX(0,total_abstraction_km3!Z206-domestic_gross_demand_km3!Z206-industry_water_withdrawal_km3!Z206)</f>
        <v>0.35439082799999999</v>
      </c>
      <c r="AA206" s="18">
        <f>MAX(0,total_abstraction_km3!AA206-domestic_gross_demand_km3!AA206-industry_water_withdrawal_km3!AA206)</f>
        <v>0.37866381100000002</v>
      </c>
      <c r="AB206" s="18">
        <f>MAX(0,total_abstraction_km3!AB206-domestic_gross_demand_km3!AB206-industry_water_withdrawal_km3!AB206)</f>
        <v>0.38172207800000002</v>
      </c>
      <c r="AC206" s="18">
        <f>MAX(0,total_abstraction_km3!AC206-domestic_gross_demand_km3!AC206-industry_water_withdrawal_km3!AC206)</f>
        <v>0.40168365900000003</v>
      </c>
      <c r="AD206" s="18">
        <f>MAX(0,total_abstraction_km3!AD206-domestic_gross_demand_km3!AD206-industry_water_withdrawal_km3!AD206)</f>
        <v>0.25455734300000005</v>
      </c>
      <c r="AE206" s="18">
        <f>MAX(0,total_abstraction_km3!AE206-domestic_gross_demand_km3!AE206-industry_water_withdrawal_km3!AE206)</f>
        <v>0.28826949799999996</v>
      </c>
      <c r="AF206" s="18">
        <f>MAX(0,total_abstraction_km3!AF206-domestic_gross_demand_km3!AF206-industry_water_withdrawal_km3!AF206)</f>
        <v>0.40729242000000004</v>
      </c>
      <c r="AG206" s="18">
        <f>MAX(0,total_abstraction_km3!AG206-domestic_gross_demand_km3!AG206-industry_water_withdrawal_km3!AG206)</f>
        <v>0.45716356100000005</v>
      </c>
      <c r="AH206" s="18">
        <f>MAX(0,total_abstraction_km3!AH206-domestic_gross_demand_km3!AH206-industry_water_withdrawal_km3!AH206)</f>
        <v>0.43246767999999997</v>
      </c>
      <c r="AI206" s="18">
        <f>MAX(0,total_abstraction_km3!AI206-domestic_gross_demand_km3!AI206-industry_water_withdrawal_km3!AI206)</f>
        <v>0.32721076800000004</v>
      </c>
      <c r="AJ206" s="18">
        <f>MAX(0,total_abstraction_km3!AJ206-domestic_gross_demand_km3!AJ206-industry_water_withdrawal_km3!AJ206)</f>
        <v>0.226928936</v>
      </c>
      <c r="AK206" s="18">
        <f>MAX(0,total_abstraction_km3!AK206-domestic_gross_demand_km3!AK206-industry_water_withdrawal_km3!AK206)</f>
        <v>0.28589294500000001</v>
      </c>
      <c r="AL206" s="18">
        <f>MAX(0,total_abstraction_km3!AL206-domestic_gross_demand_km3!AL206-industry_water_withdrawal_km3!AL206)</f>
        <v>0.28676357500000005</v>
      </c>
      <c r="AM206" s="18">
        <f>MAX(0,total_abstraction_km3!AM206-domestic_gross_demand_km3!AM206-industry_water_withdrawal_km3!AM206)</f>
        <v>0.31030939500000004</v>
      </c>
      <c r="AN206" s="18">
        <f>MAX(0,total_abstraction_km3!AN206-domestic_gross_demand_km3!AN206-industry_water_withdrawal_km3!AN206)</f>
        <v>0.25667182399999999</v>
      </c>
      <c r="AO206" s="18">
        <f>MAX(0,total_abstraction_km3!AO206-domestic_gross_demand_km3!AO206-industry_water_withdrawal_km3!AO206)</f>
        <v>0.178859766</v>
      </c>
      <c r="AP206" s="18">
        <f>MAX(0,total_abstraction_km3!AP206-domestic_gross_demand_km3!AP206-industry_water_withdrawal_km3!AP206)</f>
        <v>0.25085856900000009</v>
      </c>
      <c r="AQ206" s="18">
        <f>MAX(0,total_abstraction_km3!AQ206-domestic_gross_demand_km3!AQ206-industry_water_withdrawal_km3!AQ206)</f>
        <v>4.9782042000000006E-2</v>
      </c>
      <c r="AR206" s="18">
        <f>MAX(0,total_abstraction_km3!AR206-domestic_gross_demand_km3!AR206-industry_water_withdrawal_km3!AR206)</f>
        <v>0</v>
      </c>
      <c r="AS206" s="18">
        <f>MAX(0,total_abstraction_km3!AS206-domestic_gross_demand_km3!AS206-industry_water_withdrawal_km3!AS206)</f>
        <v>0</v>
      </c>
      <c r="AT206" s="18">
        <f>MAX(0,total_abstraction_km3!AT206-domestic_gross_demand_km3!AT206-industry_water_withdrawal_km3!AT206)</f>
        <v>0</v>
      </c>
      <c r="AU206" s="18">
        <f>MAX(0,total_abstraction_km3!AU206-domestic_gross_demand_km3!AU206-industry_water_withdrawal_km3!AU206)</f>
        <v>0</v>
      </c>
      <c r="AV206" s="18">
        <f>MAX(0,total_abstraction_km3!AV206-domestic_gross_demand_km3!AV206-industry_water_withdrawal_km3!AV206)</f>
        <v>0.13290332799999999</v>
      </c>
      <c r="AW206" s="18">
        <f>MAX(0,total_abstraction_km3!AW206-domestic_gross_demand_km3!AW206-industry_water_withdrawal_km3!AW206)</f>
        <v>0.87287718099999989</v>
      </c>
      <c r="AX206" s="18">
        <f>MAX(0,total_abstraction_km3!AX206-domestic_gross_demand_km3!AX206-industry_water_withdrawal_km3!AX206)</f>
        <v>0.76065603100000001</v>
      </c>
      <c r="AY206" s="18">
        <f>MAX(0,total_abstraction_km3!AY206-domestic_gross_demand_km3!AY206-industry_water_withdrawal_km3!AY206)</f>
        <v>0.66522177699999996</v>
      </c>
      <c r="AZ206" s="18">
        <f>MAX(0,total_abstraction_km3!AZ206-domestic_gross_demand_km3!AZ206-industry_water_withdrawal_km3!AZ206)</f>
        <v>0.760969071</v>
      </c>
      <c r="BA206" s="18">
        <f>MAX(0,total_abstraction_km3!BA206-domestic_gross_demand_km3!BA206-industry_water_withdrawal_km3!BA206)</f>
        <v>0.23780952800000002</v>
      </c>
      <c r="BB206" s="18">
        <f>MAX(0,total_abstraction_km3!BB206-domestic_gross_demand_km3!BB206-industry_water_withdrawal_km3!BB206)</f>
        <v>0.24037189399999995</v>
      </c>
      <c r="BC206" s="18">
        <f>MAX(0,total_abstraction_km3!BC206-domestic_gross_demand_km3!BC206-industry_water_withdrawal_km3!BC206)</f>
        <v>0.17604059099999994</v>
      </c>
      <c r="BD206" s="18">
        <f>MAX(0,total_abstraction_km3!BD206-domestic_gross_demand_km3!BD206-industry_water_withdrawal_km3!BD206)</f>
        <v>0.35177389799999997</v>
      </c>
      <c r="BE206" s="18">
        <f>MAX(0,total_abstraction_km3!BE206-domestic_gross_demand_km3!BE206-industry_water_withdrawal_km3!BE206)</f>
        <v>0.41229677800000003</v>
      </c>
      <c r="BF206" s="18">
        <f>MAX(0,total_abstraction_km3!BF206-domestic_gross_demand_km3!BF206-industry_water_withdrawal_km3!BF206)</f>
        <v>0.39818281</v>
      </c>
      <c r="BG206" s="18">
        <f>MAX(0,total_abstraction_km3!BG206-domestic_gross_demand_km3!BG206-industry_water_withdrawal_km3!BG206)</f>
        <v>1.0166228100000001</v>
      </c>
      <c r="BH206" s="18">
        <f>MAX(0,total_abstraction_km3!BH206-domestic_gross_demand_km3!BH206-industry_water_withdrawal_km3!BH206)</f>
        <v>1.1534172409999999</v>
      </c>
      <c r="BI206" s="18">
        <f>MAX(0,total_abstraction_km3!BI206-domestic_gross_demand_km3!BI206-industry_water_withdrawal_km3!BI206)</f>
        <v>0.86030281000000008</v>
      </c>
      <c r="BJ206" s="18">
        <f>MAX(0,total_abstraction_km3!BJ206-domestic_gross_demand_km3!BJ206-industry_water_withdrawal_km3!BJ206)</f>
        <v>0.59318281000000006</v>
      </c>
      <c r="BK206" s="18">
        <f>MAX(0,total_abstraction_km3!BK206-domestic_gross_demand_km3!BK206-industry_water_withdrawal_km3!BK206)</f>
        <v>0.92387280999999999</v>
      </c>
      <c r="BL206" s="18">
        <f>MAX(0,total_abstraction_km3!BL206-domestic_gross_demand_km3!BL206-industry_water_withdrawal_km3!BL206)</f>
        <v>0.4619486823275864</v>
      </c>
      <c r="BM206" s="18">
        <f>MAX(0,total_abstraction_km3!BM206-domestic_gross_demand_km3!BM206-industry_water_withdrawal_km3!BM206)</f>
        <v>9.4361108533682736E-2</v>
      </c>
      <c r="BN206" s="18">
        <f>MAX(0,total_abstraction_km3!BN206-domestic_gross_demand_km3!BN206-industry_water_withdrawal_km3!BN206)</f>
        <v>0</v>
      </c>
      <c r="BO206" s="18">
        <f>MAX(0,total_abstraction_km3!BO206-domestic_gross_demand_km3!BO206-industry_water_withdrawal_km3!BO206)</f>
        <v>0</v>
      </c>
      <c r="BP206" s="18">
        <f>MAX(0,total_abstraction_km3!BP206-domestic_gross_demand_km3!BP206-industry_water_withdrawal_km3!BP206)</f>
        <v>0</v>
      </c>
      <c r="BQ206" s="18">
        <f>MAX(0,total_abstraction_km3!BQ206-domestic_gross_demand_km3!BQ206-industry_water_withdrawal_km3!BQ206)</f>
        <v>0</v>
      </c>
      <c r="BR206" s="18">
        <f>MAX(0,total_abstraction_km3!BR206-domestic_gross_demand_km3!BR206-industry_water_withdrawal_km3!BR206)</f>
        <v>1.4782781837473201E-3</v>
      </c>
      <c r="BS206" s="18">
        <f>MAX(0,total_abstraction_km3!BS206-domestic_gross_demand_km3!BS206-industry_water_withdrawal_km3!BS206)</f>
        <v>9.5944126008319988E-3</v>
      </c>
      <c r="BT206" s="18">
        <f>MAX(0,total_abstraction_km3!BT206-domestic_gross_demand_km3!BT206-industry_water_withdrawal_km3!BT206)</f>
        <v>0</v>
      </c>
      <c r="BU206" s="18">
        <f>MAX(0,total_abstraction_km3!BU206-domestic_gross_demand_km3!BU206-industry_water_withdrawal_km3!BU206)</f>
        <v>0</v>
      </c>
      <c r="BV206" s="18">
        <f>MAX(0,total_abstraction_km3!BV206-domestic_gross_demand_km3!BV206-industry_water_withdrawal_km3!BV206)</f>
        <v>0</v>
      </c>
      <c r="BW206" s="18">
        <f>MAX(0,total_abstraction_km3!BW206-domestic_gross_demand_km3!BW206-industry_water_withdrawal_km3!BW206)</f>
        <v>0.64615715819999997</v>
      </c>
      <c r="BX206" s="18">
        <f>MAX(0,total_abstraction_km3!BX206-domestic_gross_demand_km3!BX206-industry_water_withdrawal_km3!BX206)</f>
        <v>1.2343864433146877E-2</v>
      </c>
      <c r="BY206" s="18">
        <f>MAX(0,total_abstraction_km3!BY206-domestic_gross_demand_km3!BY206-industry_water_withdrawal_km3!BY206)</f>
        <v>0.63168126359999999</v>
      </c>
      <c r="BZ206" s="18">
        <f>MAX(0,total_abstraction_km3!BZ206-domestic_gross_demand_km3!BZ206-industry_water_withdrawal_km3!BZ206)</f>
        <v>4.561370537237993E-2</v>
      </c>
      <c r="CA206" s="18">
        <f>MAX(0,total_abstraction_km3!CA206-domestic_gross_demand_km3!CA206-industry_water_withdrawal_km3!CA206)</f>
        <v>0.64677394879999994</v>
      </c>
      <c r="CB206" s="18">
        <f>MAX(0,total_abstraction_km3!CB206-domestic_gross_demand_km3!CB206-industry_water_withdrawal_km3!CB206)</f>
        <v>0.10148991843714844</v>
      </c>
      <c r="CC206" s="18">
        <f>MAX(0,total_abstraction_km3!CC206-domestic_gross_demand_km3!CC206-industry_water_withdrawal_km3!CC206)</f>
        <v>0.45625235280000004</v>
      </c>
      <c r="CD206" s="18">
        <f>MAX(0,total_abstraction_km3!CD206-domestic_gross_demand_km3!CD206-industry_water_withdrawal_km3!CD206)</f>
        <v>6.3523867952584828E-2</v>
      </c>
      <c r="CE206" s="18">
        <f>MAX(0,total_abstraction_km3!CE206-domestic_gross_demand_km3!CE206-industry_water_withdrawal_km3!CE206)</f>
        <v>0.35420354380000008</v>
      </c>
      <c r="CF206" s="18">
        <f>MAX(0,total_abstraction_km3!CF206-domestic_gross_demand_km3!CF206-industry_water_withdrawal_km3!CF206)</f>
        <v>2.5795684904189081E-2</v>
      </c>
      <c r="CG206" s="18">
        <f>MAX(0,total_abstraction_km3!CG206-domestic_gross_demand_km3!CG206-industry_water_withdrawal_km3!CG206)</f>
        <v>0.38248078540000002</v>
      </c>
      <c r="CH206" s="18">
        <f>MAX(0,total_abstraction_km3!CH206-domestic_gross_demand_km3!CH206-industry_water_withdrawal_km3!CH206)</f>
        <v>6.4729800405591079E-2</v>
      </c>
      <c r="CI206" s="18">
        <f>MAX(0,total_abstraction_km3!CI206-domestic_gross_demand_km3!CI206-industry_water_withdrawal_km3!CI206)</f>
        <v>0.27331333499999999</v>
      </c>
      <c r="CJ206" s="18">
        <f>MAX(0,total_abstraction_km3!CJ206-domestic_gross_demand_km3!CJ206-industry_water_withdrawal_km3!CJ206)</f>
        <v>2.3969710266494013E-2</v>
      </c>
      <c r="CK206" s="18">
        <f>MAX(0,total_abstraction_km3!CK206-domestic_gross_demand_km3!CK206-industry_water_withdrawal_km3!CK206)</f>
        <v>7.1997912800000008E-2</v>
      </c>
      <c r="CL206" s="18">
        <f>MAX(0,total_abstraction_km3!CL206-domestic_gross_demand_km3!CL206-industry_water_withdrawal_km3!CL206)</f>
        <v>0</v>
      </c>
      <c r="CM206" s="18">
        <f>MAX(0,total_abstraction_km3!CM206-domestic_gross_demand_km3!CM206-industry_water_withdrawal_km3!CM206)</f>
        <v>0.33773144900000007</v>
      </c>
      <c r="CN206" s="18">
        <f>MAX(0,total_abstraction_km3!CN206-domestic_gross_demand_km3!CN206-industry_water_withdrawal_km3!CN206)</f>
        <v>0.43888946818128766</v>
      </c>
      <c r="CO206" s="18">
        <f>MAX(0,total_abstraction_km3!CO206-domestic_gross_demand_km3!CO206-industry_water_withdrawal_km3!CO206)</f>
        <v>0.4160825722</v>
      </c>
      <c r="CP206" s="18">
        <f>MAX(0,total_abstraction_km3!CP206-domestic_gross_demand_km3!CP206-industry_water_withdrawal_km3!CP206)</f>
        <v>8.3178363979890563E-2</v>
      </c>
      <c r="CQ206" s="18">
        <f>MAX(0,total_abstraction_km3!CQ206-domestic_gross_demand_km3!CQ206-industry_water_withdrawal_km3!CQ206)</f>
        <v>0.66645870739999991</v>
      </c>
      <c r="CR206" s="18">
        <f>MAX(0,total_abstraction_km3!CR206-domestic_gross_demand_km3!CR206-industry_water_withdrawal_km3!CR206)</f>
        <v>0.37281526308384072</v>
      </c>
      <c r="CS206" s="18">
        <f>MAX(0,total_abstraction_km3!CS206-domestic_gross_demand_km3!CS206-industry_water_withdrawal_km3!CS206)</f>
        <v>0.79245281000000012</v>
      </c>
      <c r="CT206" s="18">
        <f>MAX(0,total_abstraction_km3!CT206-domestic_gross_demand_km3!CT206-industry_water_withdrawal_km3!CT206)</f>
        <v>0.175475599158401</v>
      </c>
    </row>
    <row r="207" spans="1:98" x14ac:dyDescent="0.25">
      <c r="A207" s="18">
        <v>60</v>
      </c>
      <c r="B207" s="18" t="s">
        <v>2116</v>
      </c>
      <c r="C207" s="18" t="s">
        <v>483</v>
      </c>
      <c r="D207" s="18" t="s">
        <v>412</v>
      </c>
      <c r="E207" s="18" t="s">
        <v>110</v>
      </c>
      <c r="F207" s="18">
        <f>MAX(0,total_abstraction_km3!F207-domestic_gross_demand_km3!F207-industry_water_withdrawal_km3!F207)</f>
        <v>0</v>
      </c>
      <c r="G207" s="18">
        <f>MAX(0,total_abstraction_km3!G207-domestic_gross_demand_km3!G207-industry_water_withdrawal_km3!G207)</f>
        <v>0</v>
      </c>
      <c r="H207" s="18">
        <f>MAX(0,total_abstraction_km3!H207-domestic_gross_demand_km3!H207-industry_water_withdrawal_km3!H207)</f>
        <v>0</v>
      </c>
      <c r="I207" s="18">
        <f>MAX(0,total_abstraction_km3!I207-domestic_gross_demand_km3!I207-industry_water_withdrawal_km3!I207)</f>
        <v>0</v>
      </c>
      <c r="J207" s="18">
        <f>MAX(0,total_abstraction_km3!J207-domestic_gross_demand_km3!J207-industry_water_withdrawal_km3!J207)</f>
        <v>0</v>
      </c>
      <c r="K207" s="18">
        <f>MAX(0,total_abstraction_km3!K207-domestic_gross_demand_km3!K207-industry_water_withdrawal_km3!K207)</f>
        <v>0</v>
      </c>
      <c r="L207" s="18">
        <f>MAX(0,total_abstraction_km3!L207-domestic_gross_demand_km3!L207-industry_water_withdrawal_km3!L207)</f>
        <v>0</v>
      </c>
      <c r="M207" s="18">
        <f>MAX(0,total_abstraction_km3!M207-domestic_gross_demand_km3!M207-industry_water_withdrawal_km3!M207)</f>
        <v>0</v>
      </c>
      <c r="N207" s="18">
        <f>MAX(0,total_abstraction_km3!N207-domestic_gross_demand_km3!N207-industry_water_withdrawal_km3!N207)</f>
        <v>0</v>
      </c>
      <c r="O207" s="18">
        <f>MAX(0,total_abstraction_km3!O207-domestic_gross_demand_km3!O207-industry_water_withdrawal_km3!O207)</f>
        <v>0</v>
      </c>
      <c r="P207" s="18">
        <f>MAX(0,total_abstraction_km3!P207-domestic_gross_demand_km3!P207-industry_water_withdrawal_km3!P207)</f>
        <v>0</v>
      </c>
      <c r="Q207" s="18">
        <f>MAX(0,total_abstraction_km3!Q207-domestic_gross_demand_km3!Q207-industry_water_withdrawal_km3!Q207)</f>
        <v>0</v>
      </c>
      <c r="R207" s="18">
        <f>MAX(0,total_abstraction_km3!R207-domestic_gross_demand_km3!R207-industry_water_withdrawal_km3!R207)</f>
        <v>0</v>
      </c>
      <c r="S207" s="18">
        <f>MAX(0,total_abstraction_km3!S207-domestic_gross_demand_km3!S207-industry_water_withdrawal_km3!S207)</f>
        <v>0</v>
      </c>
      <c r="T207" s="18">
        <f>MAX(0,total_abstraction_km3!T207-domestic_gross_demand_km3!T207-industry_water_withdrawal_km3!T207)</f>
        <v>0</v>
      </c>
      <c r="U207" s="18">
        <f>MAX(0,total_abstraction_km3!U207-domestic_gross_demand_km3!U207-industry_water_withdrawal_km3!U207)</f>
        <v>0</v>
      </c>
      <c r="V207" s="18">
        <f>MAX(0,total_abstraction_km3!V207-domestic_gross_demand_km3!V207-industry_water_withdrawal_km3!V207)</f>
        <v>0</v>
      </c>
      <c r="W207" s="18">
        <f>MAX(0,total_abstraction_km3!W207-domestic_gross_demand_km3!W207-industry_water_withdrawal_km3!W207)</f>
        <v>0</v>
      </c>
      <c r="X207" s="18">
        <f>MAX(0,total_abstraction_km3!X207-domestic_gross_demand_km3!X207-industry_water_withdrawal_km3!X207)</f>
        <v>0</v>
      </c>
      <c r="Y207" s="18">
        <f>MAX(0,total_abstraction_km3!Y207-domestic_gross_demand_km3!Y207-industry_water_withdrawal_km3!Y207)</f>
        <v>0</v>
      </c>
      <c r="Z207" s="18">
        <f>MAX(0,total_abstraction_km3!Z207-domestic_gross_demand_km3!Z207-industry_water_withdrawal_km3!Z207)</f>
        <v>0</v>
      </c>
      <c r="AA207" s="18">
        <f>MAX(0,total_abstraction_km3!AA207-domestic_gross_demand_km3!AA207-industry_water_withdrawal_km3!AA207)</f>
        <v>0</v>
      </c>
      <c r="AB207" s="18">
        <f>MAX(0,total_abstraction_km3!AB207-domestic_gross_demand_km3!AB207-industry_water_withdrawal_km3!AB207)</f>
        <v>0</v>
      </c>
      <c r="AC207" s="18">
        <f>MAX(0,total_abstraction_km3!AC207-domestic_gross_demand_km3!AC207-industry_water_withdrawal_km3!AC207)</f>
        <v>0</v>
      </c>
      <c r="AD207" s="18">
        <f>MAX(0,total_abstraction_km3!AD207-domestic_gross_demand_km3!AD207-industry_water_withdrawal_km3!AD207)</f>
        <v>0</v>
      </c>
      <c r="AE207" s="18">
        <f>MAX(0,total_abstraction_km3!AE207-domestic_gross_demand_km3!AE207-industry_water_withdrawal_km3!AE207)</f>
        <v>0</v>
      </c>
      <c r="AF207" s="18">
        <f>MAX(0,total_abstraction_km3!AF207-domestic_gross_demand_km3!AF207-industry_water_withdrawal_km3!AF207)</f>
        <v>0</v>
      </c>
      <c r="AG207" s="18">
        <f>MAX(0,total_abstraction_km3!AG207-domestic_gross_demand_km3!AG207-industry_water_withdrawal_km3!AG207)</f>
        <v>0</v>
      </c>
      <c r="AH207" s="18">
        <f>MAX(0,total_abstraction_km3!AH207-domestic_gross_demand_km3!AH207-industry_water_withdrawal_km3!AH207)</f>
        <v>0</v>
      </c>
      <c r="AI207" s="18">
        <f>MAX(0,total_abstraction_km3!AI207-domestic_gross_demand_km3!AI207-industry_water_withdrawal_km3!AI207)</f>
        <v>0</v>
      </c>
      <c r="AJ207" s="18">
        <f>MAX(0,total_abstraction_km3!AJ207-domestic_gross_demand_km3!AJ207-industry_water_withdrawal_km3!AJ207)</f>
        <v>0</v>
      </c>
      <c r="AK207" s="18">
        <f>MAX(0,total_abstraction_km3!AK207-domestic_gross_demand_km3!AK207-industry_water_withdrawal_km3!AK207)</f>
        <v>0</v>
      </c>
      <c r="AL207" s="18">
        <f>MAX(0,total_abstraction_km3!AL207-domestic_gross_demand_km3!AL207-industry_water_withdrawal_km3!AL207)</f>
        <v>0</v>
      </c>
      <c r="AM207" s="18">
        <f>MAX(0,total_abstraction_km3!AM207-domestic_gross_demand_km3!AM207-industry_water_withdrawal_km3!AM207)</f>
        <v>0</v>
      </c>
      <c r="AN207" s="18">
        <f>MAX(0,total_abstraction_km3!AN207-domestic_gross_demand_km3!AN207-industry_water_withdrawal_km3!AN207)</f>
        <v>0</v>
      </c>
      <c r="AO207" s="18">
        <f>MAX(0,total_abstraction_km3!AO207-domestic_gross_demand_km3!AO207-industry_water_withdrawal_km3!AO207)</f>
        <v>0</v>
      </c>
      <c r="AP207" s="18">
        <f>MAX(0,total_abstraction_km3!AP207-domestic_gross_demand_km3!AP207-industry_water_withdrawal_km3!AP207)</f>
        <v>0</v>
      </c>
      <c r="AQ207" s="18">
        <f>MAX(0,total_abstraction_km3!AQ207-domestic_gross_demand_km3!AQ207-industry_water_withdrawal_km3!AQ207)</f>
        <v>0</v>
      </c>
      <c r="AR207" s="18">
        <f>MAX(0,total_abstraction_km3!AR207-domestic_gross_demand_km3!AR207-industry_water_withdrawal_km3!AR207)</f>
        <v>0</v>
      </c>
      <c r="AS207" s="18">
        <f>MAX(0,total_abstraction_km3!AS207-domestic_gross_demand_km3!AS207-industry_water_withdrawal_km3!AS207)</f>
        <v>0</v>
      </c>
      <c r="AT207" s="18">
        <f>MAX(0,total_abstraction_km3!AT207-domestic_gross_demand_km3!AT207-industry_water_withdrawal_km3!AT207)</f>
        <v>0</v>
      </c>
      <c r="AU207" s="18">
        <f>MAX(0,total_abstraction_km3!AU207-domestic_gross_demand_km3!AU207-industry_water_withdrawal_km3!AU207)</f>
        <v>0</v>
      </c>
      <c r="AV207" s="18">
        <f>MAX(0,total_abstraction_km3!AV207-domestic_gross_demand_km3!AV207-industry_water_withdrawal_km3!AV207)</f>
        <v>0</v>
      </c>
      <c r="AW207" s="18">
        <f>MAX(0,total_abstraction_km3!AW207-domestic_gross_demand_km3!AW207-industry_water_withdrawal_km3!AW207)</f>
        <v>0</v>
      </c>
      <c r="AX207" s="18">
        <f>MAX(0,total_abstraction_km3!AX207-domestic_gross_demand_km3!AX207-industry_water_withdrawal_km3!AX207)</f>
        <v>0</v>
      </c>
      <c r="AY207" s="18">
        <f>MAX(0,total_abstraction_km3!AY207-domestic_gross_demand_km3!AY207-industry_water_withdrawal_km3!AY207)</f>
        <v>0</v>
      </c>
      <c r="AZ207" s="18">
        <f>MAX(0,total_abstraction_km3!AZ207-domestic_gross_demand_km3!AZ207-industry_water_withdrawal_km3!AZ207)</f>
        <v>0</v>
      </c>
      <c r="BA207" s="18">
        <f>MAX(0,total_abstraction_km3!BA207-domestic_gross_demand_km3!BA207-industry_water_withdrawal_km3!BA207)</f>
        <v>0</v>
      </c>
      <c r="BB207" s="18">
        <f>MAX(0,total_abstraction_km3!BB207-domestic_gross_demand_km3!BB207-industry_water_withdrawal_km3!BB207)</f>
        <v>0</v>
      </c>
      <c r="BC207" s="18">
        <f>MAX(0,total_abstraction_km3!BC207-domestic_gross_demand_km3!BC207-industry_water_withdrawal_km3!BC207)</f>
        <v>0</v>
      </c>
      <c r="BD207" s="18">
        <f>MAX(0,total_abstraction_km3!BD207-domestic_gross_demand_km3!BD207-industry_water_withdrawal_km3!BD207)</f>
        <v>0</v>
      </c>
      <c r="BE207" s="18">
        <f>MAX(0,total_abstraction_km3!BE207-domestic_gross_demand_km3!BE207-industry_water_withdrawal_km3!BE207)</f>
        <v>0</v>
      </c>
      <c r="BF207" s="18">
        <f>MAX(0,total_abstraction_km3!BF207-domestic_gross_demand_km3!BF207-industry_water_withdrawal_km3!BF207)</f>
        <v>0</v>
      </c>
      <c r="BG207" s="18">
        <f>MAX(0,total_abstraction_km3!BG207-domestic_gross_demand_km3!BG207-industry_water_withdrawal_km3!BG207)</f>
        <v>0</v>
      </c>
      <c r="BH207" s="18">
        <f>MAX(0,total_abstraction_km3!BH207-domestic_gross_demand_km3!BH207-industry_water_withdrawal_km3!BH207)</f>
        <v>0</v>
      </c>
      <c r="BI207" s="18">
        <f>MAX(0,total_abstraction_km3!BI207-domestic_gross_demand_km3!BI207-industry_water_withdrawal_km3!BI207)</f>
        <v>0</v>
      </c>
      <c r="BJ207" s="18">
        <f>MAX(0,total_abstraction_km3!BJ207-domestic_gross_demand_km3!BJ207-industry_water_withdrawal_km3!BJ207)</f>
        <v>0</v>
      </c>
      <c r="BK207" s="18">
        <f>MAX(0,total_abstraction_km3!BK207-domestic_gross_demand_km3!BK207-industry_water_withdrawal_km3!BK207)</f>
        <v>0</v>
      </c>
      <c r="BL207" s="18">
        <f>MAX(0,total_abstraction_km3!BL207-domestic_gross_demand_km3!BL207-industry_water_withdrawal_km3!BL207)</f>
        <v>0</v>
      </c>
      <c r="BM207" s="18">
        <f>MAX(0,total_abstraction_km3!BM207-domestic_gross_demand_km3!BM207-industry_water_withdrawal_km3!BM207)</f>
        <v>0</v>
      </c>
      <c r="BN207" s="18">
        <f>MAX(0,total_abstraction_km3!BN207-domestic_gross_demand_km3!BN207-industry_water_withdrawal_km3!BN207)</f>
        <v>0</v>
      </c>
      <c r="BO207" s="18">
        <f>MAX(0,total_abstraction_km3!BO207-domestic_gross_demand_km3!BO207-industry_water_withdrawal_km3!BO207)</f>
        <v>0</v>
      </c>
      <c r="BP207" s="18">
        <f>MAX(0,total_abstraction_km3!BP207-domestic_gross_demand_km3!BP207-industry_water_withdrawal_km3!BP207)</f>
        <v>0</v>
      </c>
      <c r="BQ207" s="18">
        <f>MAX(0,total_abstraction_km3!BQ207-domestic_gross_demand_km3!BQ207-industry_water_withdrawal_km3!BQ207)</f>
        <v>0</v>
      </c>
      <c r="BR207" s="18">
        <f>MAX(0,total_abstraction_km3!BR207-domestic_gross_demand_km3!BR207-industry_water_withdrawal_km3!BR207)</f>
        <v>0</v>
      </c>
      <c r="BS207" s="18">
        <f>MAX(0,total_abstraction_km3!BS207-domestic_gross_demand_km3!BS207-industry_water_withdrawal_km3!BS207)</f>
        <v>0</v>
      </c>
      <c r="BT207" s="18">
        <f>MAX(0,total_abstraction_km3!BT207-domestic_gross_demand_km3!BT207-industry_water_withdrawal_km3!BT207)</f>
        <v>0</v>
      </c>
      <c r="BU207" s="18">
        <f>MAX(0,total_abstraction_km3!BU207-domestic_gross_demand_km3!BU207-industry_water_withdrawal_km3!BU207)</f>
        <v>0</v>
      </c>
      <c r="BV207" s="18">
        <f>MAX(0,total_abstraction_km3!BV207-domestic_gross_demand_km3!BV207-industry_water_withdrawal_km3!BV207)</f>
        <v>0</v>
      </c>
      <c r="BW207" s="18">
        <f>MAX(0,total_abstraction_km3!BW207-domestic_gross_demand_km3!BW207-industry_water_withdrawal_km3!BW207)</f>
        <v>0</v>
      </c>
      <c r="BX207" s="18">
        <f>MAX(0,total_abstraction_km3!BX207-domestic_gross_demand_km3!BX207-industry_water_withdrawal_km3!BX207)</f>
        <v>2.7869905292062999E-4</v>
      </c>
      <c r="BY207" s="18">
        <f>MAX(0,total_abstraction_km3!BY207-domestic_gross_demand_km3!BY207-industry_water_withdrawal_km3!BY207)</f>
        <v>0</v>
      </c>
      <c r="BZ207" s="18">
        <f>MAX(0,total_abstraction_km3!BZ207-domestic_gross_demand_km3!BZ207-industry_water_withdrawal_km3!BZ207)</f>
        <v>0</v>
      </c>
      <c r="CA207" s="18">
        <f>MAX(0,total_abstraction_km3!CA207-domestic_gross_demand_km3!CA207-industry_water_withdrawal_km3!CA207)</f>
        <v>0</v>
      </c>
      <c r="CB207" s="18">
        <f>MAX(0,total_abstraction_km3!CB207-domestic_gross_demand_km3!CB207-industry_water_withdrawal_km3!CB207)</f>
        <v>0</v>
      </c>
      <c r="CC207" s="18">
        <f>MAX(0,total_abstraction_km3!CC207-domestic_gross_demand_km3!CC207-industry_water_withdrawal_km3!CC207)</f>
        <v>0</v>
      </c>
      <c r="CD207" s="18">
        <f>MAX(0,total_abstraction_km3!CD207-domestic_gross_demand_km3!CD207-industry_water_withdrawal_km3!CD207)</f>
        <v>2.0644986822890288E-4</v>
      </c>
      <c r="CE207" s="18">
        <f>MAX(0,total_abstraction_km3!CE207-domestic_gross_demand_km3!CE207-industry_water_withdrawal_km3!CE207)</f>
        <v>0</v>
      </c>
      <c r="CF207" s="18">
        <f>MAX(0,total_abstraction_km3!CF207-domestic_gross_demand_km3!CF207-industry_water_withdrawal_km3!CF207)</f>
        <v>9.6177149676320017E-4</v>
      </c>
      <c r="CG207" s="18">
        <f>MAX(0,total_abstraction_km3!CG207-domestic_gross_demand_km3!CG207-industry_water_withdrawal_km3!CG207)</f>
        <v>0</v>
      </c>
      <c r="CH207" s="18">
        <f>MAX(0,total_abstraction_km3!CH207-domestic_gross_demand_km3!CH207-industry_water_withdrawal_km3!CH207)</f>
        <v>0</v>
      </c>
      <c r="CI207" s="18">
        <f>MAX(0,total_abstraction_km3!CI207-domestic_gross_demand_km3!CI207-industry_water_withdrawal_km3!CI207)</f>
        <v>0</v>
      </c>
      <c r="CJ207" s="18">
        <f>MAX(0,total_abstraction_km3!CJ207-domestic_gross_demand_km3!CJ207-industry_water_withdrawal_km3!CJ207)</f>
        <v>0</v>
      </c>
      <c r="CK207" s="18">
        <f>MAX(0,total_abstraction_km3!CK207-domestic_gross_demand_km3!CK207-industry_water_withdrawal_km3!CK207)</f>
        <v>0</v>
      </c>
      <c r="CL207" s="18">
        <f>MAX(0,total_abstraction_km3!CL207-domestic_gross_demand_km3!CL207-industry_water_withdrawal_km3!CL207)</f>
        <v>0</v>
      </c>
      <c r="CM207" s="18">
        <f>MAX(0,total_abstraction_km3!CM207-domestic_gross_demand_km3!CM207-industry_water_withdrawal_km3!CM207)</f>
        <v>0</v>
      </c>
      <c r="CN207" s="18">
        <f>MAX(0,total_abstraction_km3!CN207-domestic_gross_demand_km3!CN207-industry_water_withdrawal_km3!CN207)</f>
        <v>4.7258696223147836E-3</v>
      </c>
      <c r="CO207" s="18">
        <f>MAX(0,total_abstraction_km3!CO207-domestic_gross_demand_km3!CO207-industry_water_withdrawal_km3!CO207)</f>
        <v>0</v>
      </c>
      <c r="CP207" s="18">
        <f>MAX(0,total_abstraction_km3!CP207-domestic_gross_demand_km3!CP207-industry_water_withdrawal_km3!CP207)</f>
        <v>0</v>
      </c>
      <c r="CQ207" s="18">
        <f>MAX(0,total_abstraction_km3!CQ207-domestic_gross_demand_km3!CQ207-industry_water_withdrawal_km3!CQ207)</f>
        <v>0</v>
      </c>
      <c r="CR207" s="18">
        <f>MAX(0,total_abstraction_km3!CR207-domestic_gross_demand_km3!CR207-industry_water_withdrawal_km3!CR207)</f>
        <v>0</v>
      </c>
      <c r="CS207" s="18">
        <f>MAX(0,total_abstraction_km3!CS207-domestic_gross_demand_km3!CS207-industry_water_withdrawal_km3!CS207)</f>
        <v>0</v>
      </c>
      <c r="CT207" s="18">
        <f>MAX(0,total_abstraction_km3!CT207-domestic_gross_demand_km3!CT207-industry_water_withdrawal_km3!CT207)</f>
        <v>2.3733731270072799E-3</v>
      </c>
    </row>
    <row r="208" spans="1:98" x14ac:dyDescent="0.25">
      <c r="A208" s="18">
        <v>61</v>
      </c>
      <c r="B208" s="18" t="s">
        <v>2117</v>
      </c>
      <c r="C208" s="18" t="s">
        <v>484</v>
      </c>
      <c r="D208" s="18" t="s">
        <v>458</v>
      </c>
      <c r="E208" s="18" t="s">
        <v>108</v>
      </c>
      <c r="F208" s="18">
        <f>MAX(0,total_abstraction_km3!F208-domestic_gross_demand_km3!F208-industry_water_withdrawal_km3!F208)</f>
        <v>0</v>
      </c>
      <c r="G208" s="18">
        <f>MAX(0,total_abstraction_km3!G208-domestic_gross_demand_km3!G208-industry_water_withdrawal_km3!G208)</f>
        <v>0</v>
      </c>
      <c r="H208" s="18">
        <f>MAX(0,total_abstraction_km3!H208-domestic_gross_demand_km3!H208-industry_water_withdrawal_km3!H208)</f>
        <v>0</v>
      </c>
      <c r="I208" s="18">
        <f>MAX(0,total_abstraction_km3!I208-domestic_gross_demand_km3!I208-industry_water_withdrawal_km3!I208)</f>
        <v>0</v>
      </c>
      <c r="J208" s="18">
        <f>MAX(0,total_abstraction_km3!J208-domestic_gross_demand_km3!J208-industry_water_withdrawal_km3!J208)</f>
        <v>0</v>
      </c>
      <c r="K208" s="18">
        <f>MAX(0,total_abstraction_km3!K208-domestic_gross_demand_km3!K208-industry_water_withdrawal_km3!K208)</f>
        <v>0</v>
      </c>
      <c r="L208" s="18">
        <f>MAX(0,total_abstraction_km3!L208-domestic_gross_demand_km3!L208-industry_water_withdrawal_km3!L208)</f>
        <v>0</v>
      </c>
      <c r="M208" s="18">
        <f>MAX(0,total_abstraction_km3!M208-domestic_gross_demand_km3!M208-industry_water_withdrawal_km3!M208)</f>
        <v>0</v>
      </c>
      <c r="N208" s="18">
        <f>MAX(0,total_abstraction_km3!N208-domestic_gross_demand_km3!N208-industry_water_withdrawal_km3!N208)</f>
        <v>0</v>
      </c>
      <c r="O208" s="18">
        <f>MAX(0,total_abstraction_km3!O208-domestic_gross_demand_km3!O208-industry_water_withdrawal_km3!O208)</f>
        <v>0</v>
      </c>
      <c r="P208" s="18">
        <f>MAX(0,total_abstraction_km3!P208-domestic_gross_demand_km3!P208-industry_water_withdrawal_km3!P208)</f>
        <v>0</v>
      </c>
      <c r="Q208" s="18">
        <f>MAX(0,total_abstraction_km3!Q208-domestic_gross_demand_km3!Q208-industry_water_withdrawal_km3!Q208)</f>
        <v>0</v>
      </c>
      <c r="R208" s="18">
        <f>MAX(0,total_abstraction_km3!R208-domestic_gross_demand_km3!R208-industry_water_withdrawal_km3!R208)</f>
        <v>0</v>
      </c>
      <c r="S208" s="18">
        <f>MAX(0,total_abstraction_km3!S208-domestic_gross_demand_km3!S208-industry_water_withdrawal_km3!S208)</f>
        <v>0</v>
      </c>
      <c r="T208" s="18">
        <f>MAX(0,total_abstraction_km3!T208-domestic_gross_demand_km3!T208-industry_water_withdrawal_km3!T208)</f>
        <v>0</v>
      </c>
      <c r="U208" s="18">
        <f>MAX(0,total_abstraction_km3!U208-domestic_gross_demand_km3!U208-industry_water_withdrawal_km3!U208)</f>
        <v>0</v>
      </c>
      <c r="V208" s="18">
        <f>MAX(0,total_abstraction_km3!V208-domestic_gross_demand_km3!V208-industry_water_withdrawal_km3!V208)</f>
        <v>0</v>
      </c>
      <c r="W208" s="18">
        <f>MAX(0,total_abstraction_km3!W208-domestic_gross_demand_km3!W208-industry_water_withdrawal_km3!W208)</f>
        <v>0</v>
      </c>
      <c r="X208" s="18">
        <f>MAX(0,total_abstraction_km3!X208-domestic_gross_demand_km3!X208-industry_water_withdrawal_km3!X208)</f>
        <v>0</v>
      </c>
      <c r="Y208" s="18">
        <f>MAX(0,total_abstraction_km3!Y208-domestic_gross_demand_km3!Y208-industry_water_withdrawal_km3!Y208)</f>
        <v>0</v>
      </c>
      <c r="Z208" s="18">
        <f>MAX(0,total_abstraction_km3!Z208-domestic_gross_demand_km3!Z208-industry_water_withdrawal_km3!Z208)</f>
        <v>0</v>
      </c>
      <c r="AA208" s="18">
        <f>MAX(0,total_abstraction_km3!AA208-domestic_gross_demand_km3!AA208-industry_water_withdrawal_km3!AA208)</f>
        <v>0</v>
      </c>
      <c r="AB208" s="18">
        <f>MAX(0,total_abstraction_km3!AB208-domestic_gross_demand_km3!AB208-industry_water_withdrawal_km3!AB208)</f>
        <v>0</v>
      </c>
      <c r="AC208" s="18">
        <f>MAX(0,total_abstraction_km3!AC208-domestic_gross_demand_km3!AC208-industry_water_withdrawal_km3!AC208)</f>
        <v>0</v>
      </c>
      <c r="AD208" s="18">
        <f>MAX(0,total_abstraction_km3!AD208-domestic_gross_demand_km3!AD208-industry_water_withdrawal_km3!AD208)</f>
        <v>0</v>
      </c>
      <c r="AE208" s="18">
        <f>MAX(0,total_abstraction_km3!AE208-domestic_gross_demand_km3!AE208-industry_water_withdrawal_km3!AE208)</f>
        <v>0</v>
      </c>
      <c r="AF208" s="18">
        <f>MAX(0,total_abstraction_km3!AF208-domestic_gross_demand_km3!AF208-industry_water_withdrawal_km3!AF208)</f>
        <v>0</v>
      </c>
      <c r="AG208" s="18">
        <f>MAX(0,total_abstraction_km3!AG208-domestic_gross_demand_km3!AG208-industry_water_withdrawal_km3!AG208)</f>
        <v>0</v>
      </c>
      <c r="AH208" s="18">
        <f>MAX(0,total_abstraction_km3!AH208-domestic_gross_demand_km3!AH208-industry_water_withdrawal_km3!AH208)</f>
        <v>0</v>
      </c>
      <c r="AI208" s="18">
        <f>MAX(0,total_abstraction_km3!AI208-domestic_gross_demand_km3!AI208-industry_water_withdrawal_km3!AI208)</f>
        <v>0</v>
      </c>
      <c r="AJ208" s="18">
        <f>MAX(0,total_abstraction_km3!AJ208-domestic_gross_demand_km3!AJ208-industry_water_withdrawal_km3!AJ208)</f>
        <v>0</v>
      </c>
      <c r="AK208" s="18">
        <f>MAX(0,total_abstraction_km3!AK208-domestic_gross_demand_km3!AK208-industry_water_withdrawal_km3!AK208)</f>
        <v>0</v>
      </c>
      <c r="AL208" s="18">
        <f>MAX(0,total_abstraction_km3!AL208-domestic_gross_demand_km3!AL208-industry_water_withdrawal_km3!AL208)</f>
        <v>0</v>
      </c>
      <c r="AM208" s="18">
        <f>MAX(0,total_abstraction_km3!AM208-domestic_gross_demand_km3!AM208-industry_water_withdrawal_km3!AM208)</f>
        <v>0</v>
      </c>
      <c r="AN208" s="18">
        <f>MAX(0,total_abstraction_km3!AN208-domestic_gross_demand_km3!AN208-industry_water_withdrawal_km3!AN208)</f>
        <v>0</v>
      </c>
      <c r="AO208" s="18">
        <f>MAX(0,total_abstraction_km3!AO208-domestic_gross_demand_km3!AO208-industry_water_withdrawal_km3!AO208)</f>
        <v>0</v>
      </c>
      <c r="AP208" s="18">
        <f>MAX(0,total_abstraction_km3!AP208-domestic_gross_demand_km3!AP208-industry_water_withdrawal_km3!AP208)</f>
        <v>0</v>
      </c>
      <c r="AQ208" s="18">
        <f>MAX(0,total_abstraction_km3!AQ208-domestic_gross_demand_km3!AQ208-industry_water_withdrawal_km3!AQ208)</f>
        <v>0</v>
      </c>
      <c r="AR208" s="18">
        <f>MAX(0,total_abstraction_km3!AR208-domestic_gross_demand_km3!AR208-industry_water_withdrawal_km3!AR208)</f>
        <v>0</v>
      </c>
      <c r="AS208" s="18">
        <f>MAX(0,total_abstraction_km3!AS208-domestic_gross_demand_km3!AS208-industry_water_withdrawal_km3!AS208)</f>
        <v>0</v>
      </c>
      <c r="AT208" s="18">
        <f>MAX(0,total_abstraction_km3!AT208-domestic_gross_demand_km3!AT208-industry_water_withdrawal_km3!AT208)</f>
        <v>0</v>
      </c>
      <c r="AU208" s="18">
        <f>MAX(0,total_abstraction_km3!AU208-domestic_gross_demand_km3!AU208-industry_water_withdrawal_km3!AU208)</f>
        <v>0</v>
      </c>
      <c r="AV208" s="18">
        <f>MAX(0,total_abstraction_km3!AV208-domestic_gross_demand_km3!AV208-industry_water_withdrawal_km3!AV208)</f>
        <v>0</v>
      </c>
      <c r="AW208" s="18">
        <f>MAX(0,total_abstraction_km3!AW208-domestic_gross_demand_km3!AW208-industry_water_withdrawal_km3!AW208)</f>
        <v>0</v>
      </c>
      <c r="AX208" s="18">
        <f>MAX(0,total_abstraction_km3!AX208-domestic_gross_demand_km3!AX208-industry_water_withdrawal_km3!AX208)</f>
        <v>0</v>
      </c>
      <c r="AY208" s="18">
        <f>MAX(0,total_abstraction_km3!AY208-domestic_gross_demand_km3!AY208-industry_water_withdrawal_km3!AY208)</f>
        <v>0</v>
      </c>
      <c r="AZ208" s="18">
        <f>MAX(0,total_abstraction_km3!AZ208-domestic_gross_demand_km3!AZ208-industry_water_withdrawal_km3!AZ208)</f>
        <v>0</v>
      </c>
      <c r="BA208" s="18">
        <f>MAX(0,total_abstraction_km3!BA208-domestic_gross_demand_km3!BA208-industry_water_withdrawal_km3!BA208)</f>
        <v>0</v>
      </c>
      <c r="BB208" s="18">
        <f>MAX(0,total_abstraction_km3!BB208-domestic_gross_demand_km3!BB208-industry_water_withdrawal_km3!BB208)</f>
        <v>0</v>
      </c>
      <c r="BC208" s="18">
        <f>MAX(0,total_abstraction_km3!BC208-domestic_gross_demand_km3!BC208-industry_water_withdrawal_km3!BC208)</f>
        <v>0</v>
      </c>
      <c r="BD208" s="18">
        <f>MAX(0,total_abstraction_km3!BD208-domestic_gross_demand_km3!BD208-industry_water_withdrawal_km3!BD208)</f>
        <v>0</v>
      </c>
      <c r="BE208" s="18">
        <f>MAX(0,total_abstraction_km3!BE208-domestic_gross_demand_km3!BE208-industry_water_withdrawal_km3!BE208)</f>
        <v>0</v>
      </c>
      <c r="BF208" s="18">
        <f>MAX(0,total_abstraction_km3!BF208-domestic_gross_demand_km3!BF208-industry_water_withdrawal_km3!BF208)</f>
        <v>0</v>
      </c>
      <c r="BG208" s="18">
        <f>MAX(0,total_abstraction_km3!BG208-domestic_gross_demand_km3!BG208-industry_water_withdrawal_km3!BG208)</f>
        <v>0</v>
      </c>
      <c r="BH208" s="18">
        <f>MAX(0,total_abstraction_km3!BH208-domestic_gross_demand_km3!BH208-industry_water_withdrawal_km3!BH208)</f>
        <v>0</v>
      </c>
      <c r="BI208" s="18">
        <f>MAX(0,total_abstraction_km3!BI208-domestic_gross_demand_km3!BI208-industry_water_withdrawal_km3!BI208)</f>
        <v>0</v>
      </c>
      <c r="BJ208" s="18">
        <f>MAX(0,total_abstraction_km3!BJ208-domestic_gross_demand_km3!BJ208-industry_water_withdrawal_km3!BJ208)</f>
        <v>0</v>
      </c>
      <c r="BK208" s="18">
        <f>MAX(0,total_abstraction_km3!BK208-domestic_gross_demand_km3!BK208-industry_water_withdrawal_km3!BK208)</f>
        <v>0</v>
      </c>
      <c r="BL208" s="18">
        <f>MAX(0,total_abstraction_km3!BL208-domestic_gross_demand_km3!BL208-industry_water_withdrawal_km3!BL208)</f>
        <v>0</v>
      </c>
      <c r="BM208" s="18">
        <f>MAX(0,total_abstraction_km3!BM208-domestic_gross_demand_km3!BM208-industry_water_withdrawal_km3!BM208)</f>
        <v>0</v>
      </c>
      <c r="BN208" s="18">
        <f>MAX(0,total_abstraction_km3!BN208-domestic_gross_demand_km3!BN208-industry_water_withdrawal_km3!BN208)</f>
        <v>0</v>
      </c>
      <c r="BO208" s="18">
        <f>MAX(0,total_abstraction_km3!BO208-domestic_gross_demand_km3!BO208-industry_water_withdrawal_km3!BO208)</f>
        <v>0</v>
      </c>
      <c r="BP208" s="18">
        <f>MAX(0,total_abstraction_km3!BP208-domestic_gross_demand_km3!BP208-industry_water_withdrawal_km3!BP208)</f>
        <v>0</v>
      </c>
      <c r="BQ208" s="18">
        <f>MAX(0,total_abstraction_km3!BQ208-domestic_gross_demand_km3!BQ208-industry_water_withdrawal_km3!BQ208)</f>
        <v>0</v>
      </c>
      <c r="BR208" s="18">
        <f>MAX(0,total_abstraction_km3!BR208-domestic_gross_demand_km3!BR208-industry_water_withdrawal_km3!BR208)</f>
        <v>0</v>
      </c>
      <c r="BS208" s="18">
        <f>MAX(0,total_abstraction_km3!BS208-domestic_gross_demand_km3!BS208-industry_water_withdrawal_km3!BS208)</f>
        <v>0</v>
      </c>
      <c r="BT208" s="18">
        <f>MAX(0,total_abstraction_km3!BT208-domestic_gross_demand_km3!BT208-industry_water_withdrawal_km3!BT208)</f>
        <v>0</v>
      </c>
      <c r="BU208" s="18">
        <f>MAX(0,total_abstraction_km3!BU208-domestic_gross_demand_km3!BU208-industry_water_withdrawal_km3!BU208)</f>
        <v>0</v>
      </c>
      <c r="BV208" s="18">
        <f>MAX(0,total_abstraction_km3!BV208-domestic_gross_demand_km3!BV208-industry_water_withdrawal_km3!BV208)</f>
        <v>0</v>
      </c>
      <c r="BW208" s="18">
        <f>MAX(0,total_abstraction_km3!BW208-domestic_gross_demand_km3!BW208-industry_water_withdrawal_km3!BW208)</f>
        <v>0</v>
      </c>
      <c r="BX208" s="18">
        <f>MAX(0,total_abstraction_km3!BX208-domestic_gross_demand_km3!BX208-industry_water_withdrawal_km3!BX208)</f>
        <v>0</v>
      </c>
      <c r="BY208" s="18">
        <f>MAX(0,total_abstraction_km3!BY208-domestic_gross_demand_km3!BY208-industry_water_withdrawal_km3!BY208)</f>
        <v>0</v>
      </c>
      <c r="BZ208" s="18">
        <f>MAX(0,total_abstraction_km3!BZ208-domestic_gross_demand_km3!BZ208-industry_water_withdrawal_km3!BZ208)</f>
        <v>0</v>
      </c>
      <c r="CA208" s="18">
        <f>MAX(0,total_abstraction_km3!CA208-domestic_gross_demand_km3!CA208-industry_water_withdrawal_km3!CA208)</f>
        <v>0</v>
      </c>
      <c r="CB208" s="18">
        <f>MAX(0,total_abstraction_km3!CB208-domestic_gross_demand_km3!CB208-industry_water_withdrawal_km3!CB208)</f>
        <v>1.0216044268467192E-4</v>
      </c>
      <c r="CC208" s="18">
        <f>MAX(0,total_abstraction_km3!CC208-domestic_gross_demand_km3!CC208-industry_water_withdrawal_km3!CC208)</f>
        <v>0</v>
      </c>
      <c r="CD208" s="18">
        <f>MAX(0,total_abstraction_km3!CD208-domestic_gross_demand_km3!CD208-industry_water_withdrawal_km3!CD208)</f>
        <v>0</v>
      </c>
      <c r="CE208" s="18">
        <f>MAX(0,total_abstraction_km3!CE208-domestic_gross_demand_km3!CE208-industry_water_withdrawal_km3!CE208)</f>
        <v>0</v>
      </c>
      <c r="CF208" s="18">
        <f>MAX(0,total_abstraction_km3!CF208-domestic_gross_demand_km3!CF208-industry_water_withdrawal_km3!CF208)</f>
        <v>1.5603320111477498E-4</v>
      </c>
      <c r="CG208" s="18">
        <f>MAX(0,total_abstraction_km3!CG208-domestic_gross_demand_km3!CG208-industry_water_withdrawal_km3!CG208)</f>
        <v>0</v>
      </c>
      <c r="CH208" s="18">
        <f>MAX(0,total_abstraction_km3!CH208-domestic_gross_demand_km3!CH208-industry_water_withdrawal_km3!CH208)</f>
        <v>3.8581050009088591E-4</v>
      </c>
      <c r="CI208" s="18">
        <f>MAX(0,total_abstraction_km3!CI208-domestic_gross_demand_km3!CI208-industry_water_withdrawal_km3!CI208)</f>
        <v>0</v>
      </c>
      <c r="CJ208" s="18">
        <f>MAX(0,total_abstraction_km3!CJ208-domestic_gross_demand_km3!CJ208-industry_water_withdrawal_km3!CJ208)</f>
        <v>3.4158317534345299E-4</v>
      </c>
      <c r="CK208" s="18">
        <f>MAX(0,total_abstraction_km3!CK208-domestic_gross_demand_km3!CK208-industry_water_withdrawal_km3!CK208)</f>
        <v>0</v>
      </c>
      <c r="CL208" s="18">
        <f>MAX(0,total_abstraction_km3!CL208-domestic_gross_demand_km3!CL208-industry_water_withdrawal_km3!CL208)</f>
        <v>1.8900844553856102E-4</v>
      </c>
      <c r="CM208" s="18">
        <f>MAX(0,total_abstraction_km3!CM208-domestic_gross_demand_km3!CM208-industry_water_withdrawal_km3!CM208)</f>
        <v>0</v>
      </c>
      <c r="CN208" s="18">
        <f>MAX(0,total_abstraction_km3!CN208-domestic_gross_demand_km3!CN208-industry_water_withdrawal_km3!CN208)</f>
        <v>8.948346131489852E-4</v>
      </c>
      <c r="CO208" s="18">
        <f>MAX(0,total_abstraction_km3!CO208-domestic_gross_demand_km3!CO208-industry_water_withdrawal_km3!CO208)</f>
        <v>0</v>
      </c>
      <c r="CP208" s="18">
        <f>MAX(0,total_abstraction_km3!CP208-domestic_gross_demand_km3!CP208-industry_water_withdrawal_km3!CP208)</f>
        <v>8.4567975402309614E-6</v>
      </c>
      <c r="CQ208" s="18">
        <f>MAX(0,total_abstraction_km3!CQ208-domestic_gross_demand_km3!CQ208-industry_water_withdrawal_km3!CQ208)</f>
        <v>0</v>
      </c>
      <c r="CR208" s="18">
        <f>MAX(0,total_abstraction_km3!CR208-domestic_gross_demand_km3!CR208-industry_water_withdrawal_km3!CR208)</f>
        <v>4.1345125248323257E-4</v>
      </c>
      <c r="CS208" s="18">
        <f>MAX(0,total_abstraction_km3!CS208-domestic_gross_demand_km3!CS208-industry_water_withdrawal_km3!CS208)</f>
        <v>0</v>
      </c>
      <c r="CT208" s="18">
        <f>MAX(0,total_abstraction_km3!CT208-domestic_gross_demand_km3!CT208-industry_water_withdrawal_km3!CT208)</f>
        <v>1.172088886805149E-3</v>
      </c>
    </row>
    <row r="209" spans="1:98" x14ac:dyDescent="0.25">
      <c r="A209" s="18">
        <v>62</v>
      </c>
      <c r="B209" s="18" t="s">
        <v>2118</v>
      </c>
      <c r="C209" s="18" t="s">
        <v>485</v>
      </c>
      <c r="D209" s="18" t="s">
        <v>412</v>
      </c>
      <c r="E209" s="18" t="s">
        <v>112</v>
      </c>
      <c r="F209" s="18">
        <f>MAX(0,total_abstraction_km3!F209-domestic_gross_demand_km3!F209-industry_water_withdrawal_km3!F209)</f>
        <v>0</v>
      </c>
      <c r="G209" s="18">
        <f>MAX(0,total_abstraction_km3!G209-domestic_gross_demand_km3!G209-industry_water_withdrawal_km3!G209)</f>
        <v>0</v>
      </c>
      <c r="H209" s="18">
        <f>MAX(0,total_abstraction_km3!H209-domestic_gross_demand_km3!H209-industry_water_withdrawal_km3!H209)</f>
        <v>0</v>
      </c>
      <c r="I209" s="18">
        <f>MAX(0,total_abstraction_km3!I209-domestic_gross_demand_km3!I209-industry_water_withdrawal_km3!I209)</f>
        <v>0</v>
      </c>
      <c r="J209" s="18">
        <f>MAX(0,total_abstraction_km3!J209-domestic_gross_demand_km3!J209-industry_water_withdrawal_km3!J209)</f>
        <v>0</v>
      </c>
      <c r="K209" s="18">
        <f>MAX(0,total_abstraction_km3!K209-domestic_gross_demand_km3!K209-industry_water_withdrawal_km3!K209)</f>
        <v>0</v>
      </c>
      <c r="L209" s="18">
        <f>MAX(0,total_abstraction_km3!L209-domestic_gross_demand_km3!L209-industry_water_withdrawal_km3!L209)</f>
        <v>0</v>
      </c>
      <c r="M209" s="18">
        <f>MAX(0,total_abstraction_km3!M209-domestic_gross_demand_km3!M209-industry_water_withdrawal_km3!M209)</f>
        <v>0</v>
      </c>
      <c r="N209" s="18">
        <f>MAX(0,total_abstraction_km3!N209-domestic_gross_demand_km3!N209-industry_water_withdrawal_km3!N209)</f>
        <v>0</v>
      </c>
      <c r="O209" s="18">
        <f>MAX(0,total_abstraction_km3!O209-domestic_gross_demand_km3!O209-industry_water_withdrawal_km3!O209)</f>
        <v>0</v>
      </c>
      <c r="P209" s="18">
        <f>MAX(0,total_abstraction_km3!P209-domestic_gross_demand_km3!P209-industry_water_withdrawal_km3!P209)</f>
        <v>0</v>
      </c>
      <c r="Q209" s="18">
        <f>MAX(0,total_abstraction_km3!Q209-domestic_gross_demand_km3!Q209-industry_water_withdrawal_km3!Q209)</f>
        <v>0</v>
      </c>
      <c r="R209" s="18">
        <f>MAX(0,total_abstraction_km3!R209-domestic_gross_demand_km3!R209-industry_water_withdrawal_km3!R209)</f>
        <v>0</v>
      </c>
      <c r="S209" s="18">
        <f>MAX(0,total_abstraction_km3!S209-domestic_gross_demand_km3!S209-industry_water_withdrawal_km3!S209)</f>
        <v>0</v>
      </c>
      <c r="T209" s="18">
        <f>MAX(0,total_abstraction_km3!T209-domestic_gross_demand_km3!T209-industry_water_withdrawal_km3!T209)</f>
        <v>0</v>
      </c>
      <c r="U209" s="18">
        <f>MAX(0,total_abstraction_km3!U209-domestic_gross_demand_km3!U209-industry_water_withdrawal_km3!U209)</f>
        <v>0</v>
      </c>
      <c r="V209" s="18">
        <f>MAX(0,total_abstraction_km3!V209-domestic_gross_demand_km3!V209-industry_water_withdrawal_km3!V209)</f>
        <v>0</v>
      </c>
      <c r="W209" s="18">
        <f>MAX(0,total_abstraction_km3!W209-domestic_gross_demand_km3!W209-industry_water_withdrawal_km3!W209)</f>
        <v>0</v>
      </c>
      <c r="X209" s="18">
        <f>MAX(0,total_abstraction_km3!X209-domestic_gross_demand_km3!X209-industry_water_withdrawal_km3!X209)</f>
        <v>0.18323000000000178</v>
      </c>
      <c r="Y209" s="18">
        <f>MAX(0,total_abstraction_km3!Y209-domestic_gross_demand_km3!Y209-industry_water_withdrawal_km3!Y209)</f>
        <v>0</v>
      </c>
      <c r="Z209" s="18">
        <f>MAX(0,total_abstraction_km3!Z209-domestic_gross_demand_km3!Z209-industry_water_withdrawal_km3!Z209)</f>
        <v>0</v>
      </c>
      <c r="AA209" s="18">
        <f>MAX(0,total_abstraction_km3!AA209-domestic_gross_demand_km3!AA209-industry_water_withdrawal_km3!AA209)</f>
        <v>0</v>
      </c>
      <c r="AB209" s="18">
        <f>MAX(0,total_abstraction_km3!AB209-domestic_gross_demand_km3!AB209-industry_water_withdrawal_km3!AB209)</f>
        <v>0</v>
      </c>
      <c r="AC209" s="18">
        <f>MAX(0,total_abstraction_km3!AC209-domestic_gross_demand_km3!AC209-industry_water_withdrawal_km3!AC209)</f>
        <v>0</v>
      </c>
      <c r="AD209" s="18">
        <f>MAX(0,total_abstraction_km3!AD209-domestic_gross_demand_km3!AD209-industry_water_withdrawal_km3!AD209)</f>
        <v>0</v>
      </c>
      <c r="AE209" s="18">
        <f>MAX(0,total_abstraction_km3!AE209-domestic_gross_demand_km3!AE209-industry_water_withdrawal_km3!AE209)</f>
        <v>0</v>
      </c>
      <c r="AF209" s="18">
        <f>MAX(0,total_abstraction_km3!AF209-domestic_gross_demand_km3!AF209-industry_water_withdrawal_km3!AF209)</f>
        <v>0</v>
      </c>
      <c r="AG209" s="18">
        <f>MAX(0,total_abstraction_km3!AG209-domestic_gross_demand_km3!AG209-industry_water_withdrawal_km3!AG209)</f>
        <v>9.2559999999998865E-2</v>
      </c>
      <c r="AH209" s="18">
        <f>MAX(0,total_abstraction_km3!AH209-domestic_gross_demand_km3!AH209-industry_water_withdrawal_km3!AH209)</f>
        <v>0.20805999999999969</v>
      </c>
      <c r="AI209" s="18">
        <f>MAX(0,total_abstraction_km3!AI209-domestic_gross_demand_km3!AI209-industry_water_withdrawal_km3!AI209)</f>
        <v>0</v>
      </c>
      <c r="AJ209" s="18">
        <f>MAX(0,total_abstraction_km3!AJ209-domestic_gross_demand_km3!AJ209-industry_water_withdrawal_km3!AJ209)</f>
        <v>0</v>
      </c>
      <c r="AK209" s="18">
        <f>MAX(0,total_abstraction_km3!AK209-domestic_gross_demand_km3!AK209-industry_water_withdrawal_km3!AK209)</f>
        <v>0.67310000000000159</v>
      </c>
      <c r="AL209" s="18">
        <f>MAX(0,total_abstraction_km3!AL209-domestic_gross_demand_km3!AL209-industry_water_withdrawal_km3!AL209)</f>
        <v>6.7300000000010129E-3</v>
      </c>
      <c r="AM209" s="18">
        <f>MAX(0,total_abstraction_km3!AM209-domestic_gross_demand_km3!AM209-industry_water_withdrawal_km3!AM209)</f>
        <v>0</v>
      </c>
      <c r="AN209" s="18">
        <f>MAX(0,total_abstraction_km3!AN209-domestic_gross_demand_km3!AN209-industry_water_withdrawal_km3!AN209)</f>
        <v>0</v>
      </c>
      <c r="AO209" s="18">
        <f>MAX(0,total_abstraction_km3!AO209-domestic_gross_demand_km3!AO209-industry_water_withdrawal_km3!AO209)</f>
        <v>0</v>
      </c>
      <c r="AP209" s="18">
        <f>MAX(0,total_abstraction_km3!AP209-domestic_gross_demand_km3!AP209-industry_water_withdrawal_km3!AP209)</f>
        <v>3.5710000000001685E-2</v>
      </c>
      <c r="AQ209" s="18">
        <f>MAX(0,total_abstraction_km3!AQ209-domestic_gross_demand_km3!AQ209-industry_water_withdrawal_km3!AQ209)</f>
        <v>0.33284000000000091</v>
      </c>
      <c r="AR209" s="18">
        <f>MAX(0,total_abstraction_km3!AR209-domestic_gross_demand_km3!AR209-industry_water_withdrawal_km3!AR209)</f>
        <v>0</v>
      </c>
      <c r="AS209" s="18">
        <f>MAX(0,total_abstraction_km3!AS209-domestic_gross_demand_km3!AS209-industry_water_withdrawal_km3!AS209)</f>
        <v>0</v>
      </c>
      <c r="AT209" s="18">
        <f>MAX(0,total_abstraction_km3!AT209-domestic_gross_demand_km3!AT209-industry_water_withdrawal_km3!AT209)</f>
        <v>0.24955999999999889</v>
      </c>
      <c r="AU209" s="18">
        <f>MAX(0,total_abstraction_km3!AU209-domestic_gross_demand_km3!AU209-industry_water_withdrawal_km3!AU209)</f>
        <v>0</v>
      </c>
      <c r="AV209" s="18">
        <f>MAX(0,total_abstraction_km3!AV209-domestic_gross_demand_km3!AV209-industry_water_withdrawal_km3!AV209)</f>
        <v>0</v>
      </c>
      <c r="AW209" s="18">
        <f>MAX(0,total_abstraction_km3!AW209-domestic_gross_demand_km3!AW209-industry_water_withdrawal_km3!AW209)</f>
        <v>0</v>
      </c>
      <c r="AX209" s="18">
        <f>MAX(0,total_abstraction_km3!AX209-domestic_gross_demand_km3!AX209-industry_water_withdrawal_km3!AX209)</f>
        <v>0</v>
      </c>
      <c r="AY209" s="18">
        <f>MAX(0,total_abstraction_km3!AY209-domestic_gross_demand_km3!AY209-industry_water_withdrawal_km3!AY209)</f>
        <v>0.3887699999999974</v>
      </c>
      <c r="AZ209" s="18">
        <f>MAX(0,total_abstraction_km3!AZ209-domestic_gross_demand_km3!AZ209-industry_water_withdrawal_km3!AZ209)</f>
        <v>9.4539999999998514E-2</v>
      </c>
      <c r="BA209" s="18">
        <f>MAX(0,total_abstraction_km3!BA209-domestic_gross_demand_km3!BA209-industry_water_withdrawal_km3!BA209)</f>
        <v>0.38066000000000244</v>
      </c>
      <c r="BB209" s="18">
        <f>MAX(0,total_abstraction_km3!BB209-domestic_gross_demand_km3!BB209-industry_water_withdrawal_km3!BB209)</f>
        <v>0.10441000000000145</v>
      </c>
      <c r="BC209" s="18">
        <f>MAX(0,total_abstraction_km3!BC209-domestic_gross_demand_km3!BC209-industry_water_withdrawal_km3!BC209)</f>
        <v>0</v>
      </c>
      <c r="BD209" s="18">
        <f>MAX(0,total_abstraction_km3!BD209-domestic_gross_demand_km3!BD209-industry_water_withdrawal_km3!BD209)</f>
        <v>0</v>
      </c>
      <c r="BE209" s="18">
        <f>MAX(0,total_abstraction_km3!BE209-domestic_gross_demand_km3!BE209-industry_water_withdrawal_km3!BE209)</f>
        <v>0</v>
      </c>
      <c r="BF209" s="18">
        <f>MAX(0,total_abstraction_km3!BF209-domestic_gross_demand_km3!BF209-industry_water_withdrawal_km3!BF209)</f>
        <v>0</v>
      </c>
      <c r="BG209" s="18">
        <f>MAX(0,total_abstraction_km3!BG209-domestic_gross_demand_km3!BG209-industry_water_withdrawal_km3!BG209)</f>
        <v>0</v>
      </c>
      <c r="BH209" s="18">
        <f>MAX(0,total_abstraction_km3!BH209-domestic_gross_demand_km3!BH209-industry_water_withdrawal_km3!BH209)</f>
        <v>0</v>
      </c>
      <c r="BI209" s="18">
        <f>MAX(0,total_abstraction_km3!BI209-domestic_gross_demand_km3!BI209-industry_water_withdrawal_km3!BI209)</f>
        <v>0</v>
      </c>
      <c r="BJ209" s="18">
        <f>MAX(0,total_abstraction_km3!BJ209-domestic_gross_demand_km3!BJ209-industry_water_withdrawal_km3!BJ209)</f>
        <v>0</v>
      </c>
      <c r="BK209" s="18">
        <f>MAX(0,total_abstraction_km3!BK209-domestic_gross_demand_km3!BK209-industry_water_withdrawal_km3!BK209)</f>
        <v>0</v>
      </c>
      <c r="BL209" s="18">
        <f>MAX(0,total_abstraction_km3!BL209-domestic_gross_demand_km3!BL209-industry_water_withdrawal_km3!BL209)</f>
        <v>0</v>
      </c>
      <c r="BM209" s="18">
        <f>MAX(0,total_abstraction_km3!BM209-domestic_gross_demand_km3!BM209-industry_water_withdrawal_km3!BM209)</f>
        <v>0</v>
      </c>
      <c r="BN209" s="18">
        <f>MAX(0,total_abstraction_km3!BN209-domestic_gross_demand_km3!BN209-industry_water_withdrawal_km3!BN209)</f>
        <v>0</v>
      </c>
      <c r="BO209" s="18">
        <f>MAX(0,total_abstraction_km3!BO209-domestic_gross_demand_km3!BO209-industry_water_withdrawal_km3!BO209)</f>
        <v>0</v>
      </c>
      <c r="BP209" s="18">
        <f>MAX(0,total_abstraction_km3!BP209-domestic_gross_demand_km3!BP209-industry_water_withdrawal_km3!BP209)</f>
        <v>0</v>
      </c>
      <c r="BQ209" s="18">
        <f>MAX(0,total_abstraction_km3!BQ209-domestic_gross_demand_km3!BQ209-industry_water_withdrawal_km3!BQ209)</f>
        <v>0</v>
      </c>
      <c r="BR209" s="18">
        <f>MAX(0,total_abstraction_km3!BR209-domestic_gross_demand_km3!BR209-industry_water_withdrawal_km3!BR209)</f>
        <v>0</v>
      </c>
      <c r="BS209" s="18">
        <f>MAX(0,total_abstraction_km3!BS209-domestic_gross_demand_km3!BS209-industry_water_withdrawal_km3!BS209)</f>
        <v>0</v>
      </c>
      <c r="BT209" s="18">
        <f>MAX(0,total_abstraction_km3!BT209-domestic_gross_demand_km3!BT209-industry_water_withdrawal_km3!BT209)</f>
        <v>0</v>
      </c>
      <c r="BU209" s="18">
        <f>MAX(0,total_abstraction_km3!BU209-domestic_gross_demand_km3!BU209-industry_water_withdrawal_km3!BU209)</f>
        <v>0</v>
      </c>
      <c r="BV209" s="18">
        <f>MAX(0,total_abstraction_km3!BV209-domestic_gross_demand_km3!BV209-industry_water_withdrawal_km3!BV209)</f>
        <v>0</v>
      </c>
      <c r="BW209" s="18">
        <f>MAX(0,total_abstraction_km3!BW209-domestic_gross_demand_km3!BW209-industry_water_withdrawal_km3!BW209)</f>
        <v>0</v>
      </c>
      <c r="BX209" s="18">
        <f>MAX(0,total_abstraction_km3!BX209-domestic_gross_demand_km3!BX209-industry_water_withdrawal_km3!BX209)</f>
        <v>7.2400976848465137E-2</v>
      </c>
      <c r="BY209" s="18">
        <f>MAX(0,total_abstraction_km3!BY209-domestic_gross_demand_km3!BY209-industry_water_withdrawal_km3!BY209)</f>
        <v>0</v>
      </c>
      <c r="BZ209" s="18">
        <f>MAX(0,total_abstraction_km3!BZ209-domestic_gross_demand_km3!BZ209-industry_water_withdrawal_km3!BZ209)</f>
        <v>5.037115365089001E-2</v>
      </c>
      <c r="CA209" s="18">
        <f>MAX(0,total_abstraction_km3!CA209-domestic_gross_demand_km3!CA209-industry_water_withdrawal_km3!CA209)</f>
        <v>0</v>
      </c>
      <c r="CB209" s="18">
        <f>MAX(0,total_abstraction_km3!CB209-domestic_gross_demand_km3!CB209-industry_water_withdrawal_km3!CB209)</f>
        <v>8.666573703240088E-3</v>
      </c>
      <c r="CC209" s="18">
        <f>MAX(0,total_abstraction_km3!CC209-domestic_gross_demand_km3!CC209-industry_water_withdrawal_km3!CC209)</f>
        <v>0</v>
      </c>
      <c r="CD209" s="18">
        <f>MAX(0,total_abstraction_km3!CD209-domestic_gross_demand_km3!CD209-industry_water_withdrawal_km3!CD209)</f>
        <v>0</v>
      </c>
      <c r="CE209" s="18">
        <f>MAX(0,total_abstraction_km3!CE209-domestic_gross_demand_km3!CE209-industry_water_withdrawal_km3!CE209)</f>
        <v>0</v>
      </c>
      <c r="CF209" s="18">
        <f>MAX(0,total_abstraction_km3!CF209-domestic_gross_demand_km3!CF209-industry_water_withdrawal_km3!CF209)</f>
        <v>0</v>
      </c>
      <c r="CG209" s="18">
        <f>MAX(0,total_abstraction_km3!CG209-domestic_gross_demand_km3!CG209-industry_water_withdrawal_km3!CG209)</f>
        <v>0</v>
      </c>
      <c r="CH209" s="18">
        <f>MAX(0,total_abstraction_km3!CH209-domestic_gross_demand_km3!CH209-industry_water_withdrawal_km3!CH209)</f>
        <v>0</v>
      </c>
      <c r="CI209" s="18">
        <f>MAX(0,total_abstraction_km3!CI209-domestic_gross_demand_km3!CI209-industry_water_withdrawal_km3!CI209)</f>
        <v>0</v>
      </c>
      <c r="CJ209" s="18">
        <f>MAX(0,total_abstraction_km3!CJ209-domestic_gross_demand_km3!CJ209-industry_water_withdrawal_km3!CJ209)</f>
        <v>0</v>
      </c>
      <c r="CK209" s="18">
        <f>MAX(0,total_abstraction_km3!CK209-domestic_gross_demand_km3!CK209-industry_water_withdrawal_km3!CK209)</f>
        <v>0</v>
      </c>
      <c r="CL209" s="18">
        <f>MAX(0,total_abstraction_km3!CL209-domestic_gross_demand_km3!CL209-industry_water_withdrawal_km3!CL209)</f>
        <v>0.31385093907113792</v>
      </c>
      <c r="CM209" s="18">
        <f>MAX(0,total_abstraction_km3!CM209-domestic_gross_demand_km3!CM209-industry_water_withdrawal_km3!CM209)</f>
        <v>0</v>
      </c>
      <c r="CN209" s="18">
        <f>MAX(0,total_abstraction_km3!CN209-domestic_gross_demand_km3!CN209-industry_water_withdrawal_km3!CN209)</f>
        <v>0.19425827755561254</v>
      </c>
      <c r="CO209" s="18">
        <f>MAX(0,total_abstraction_km3!CO209-domestic_gross_demand_km3!CO209-industry_water_withdrawal_km3!CO209)</f>
        <v>0</v>
      </c>
      <c r="CP209" s="18">
        <f>MAX(0,total_abstraction_km3!CP209-domestic_gross_demand_km3!CP209-industry_water_withdrawal_km3!CP209)</f>
        <v>0</v>
      </c>
      <c r="CQ209" s="18">
        <f>MAX(0,total_abstraction_km3!CQ209-domestic_gross_demand_km3!CQ209-industry_water_withdrawal_km3!CQ209)</f>
        <v>0</v>
      </c>
      <c r="CR209" s="18">
        <f>MAX(0,total_abstraction_km3!CR209-domestic_gross_demand_km3!CR209-industry_water_withdrawal_km3!CR209)</f>
        <v>0</v>
      </c>
      <c r="CS209" s="18">
        <f>MAX(0,total_abstraction_km3!CS209-domestic_gross_demand_km3!CS209-industry_water_withdrawal_km3!CS209)</f>
        <v>0</v>
      </c>
      <c r="CT209" s="18">
        <f>MAX(0,total_abstraction_km3!CT209-domestic_gross_demand_km3!CT209-industry_water_withdrawal_km3!CT209)</f>
        <v>4.9099923068574025E-2</v>
      </c>
    </row>
    <row r="210" spans="1:98" x14ac:dyDescent="0.25">
      <c r="A210" s="18">
        <v>63</v>
      </c>
      <c r="B210" s="18" t="s">
        <v>2119</v>
      </c>
      <c r="C210" s="18" t="s">
        <v>486</v>
      </c>
      <c r="D210" s="18" t="s">
        <v>412</v>
      </c>
      <c r="E210" s="18" t="s">
        <v>106</v>
      </c>
      <c r="F210" s="18">
        <f>MAX(0,total_abstraction_km3!F210-domestic_gross_demand_km3!F210-industry_water_withdrawal_km3!F210)</f>
        <v>0</v>
      </c>
      <c r="G210" s="18">
        <f>MAX(0,total_abstraction_km3!G210-domestic_gross_demand_km3!G210-industry_water_withdrawal_km3!G210)</f>
        <v>0</v>
      </c>
      <c r="H210" s="18">
        <f>MAX(0,total_abstraction_km3!H210-domestic_gross_demand_km3!H210-industry_water_withdrawal_km3!H210)</f>
        <v>0</v>
      </c>
      <c r="I210" s="18">
        <f>MAX(0,total_abstraction_km3!I210-domestic_gross_demand_km3!I210-industry_water_withdrawal_km3!I210)</f>
        <v>8.6410900000000005E-11</v>
      </c>
      <c r="J210" s="18">
        <f>MAX(0,total_abstraction_km3!J210-domestic_gross_demand_km3!J210-industry_water_withdrawal_km3!J210)</f>
        <v>8.4303300000000001E-11</v>
      </c>
      <c r="K210" s="18">
        <f>MAX(0,total_abstraction_km3!K210-domestic_gross_demand_km3!K210-industry_water_withdrawal_km3!K210)</f>
        <v>8.4303300000000001E-11</v>
      </c>
      <c r="L210" s="18">
        <f>MAX(0,total_abstraction_km3!L210-domestic_gross_demand_km3!L210-industry_water_withdrawal_km3!L210)</f>
        <v>9.6580400000000002E-11</v>
      </c>
      <c r="M210" s="18">
        <f>MAX(0,total_abstraction_km3!M210-domestic_gross_demand_km3!M210-industry_water_withdrawal_km3!M210)</f>
        <v>1.01585E-10</v>
      </c>
      <c r="N210" s="18">
        <f>MAX(0,total_abstraction_km3!N210-domestic_gross_demand_km3!N210-industry_water_withdrawal_km3!N210)</f>
        <v>1.09552E-10</v>
      </c>
      <c r="O210" s="18">
        <f>MAX(0,total_abstraction_km3!O210-domestic_gross_demand_km3!O210-industry_water_withdrawal_km3!O210)</f>
        <v>1.1656999999999999E-10</v>
      </c>
      <c r="P210" s="18">
        <f>MAX(0,total_abstraction_km3!P210-domestic_gross_demand_km3!P210-industry_water_withdrawal_km3!P210)</f>
        <v>1.1359300000000001E-10</v>
      </c>
      <c r="Q210" s="18">
        <f>MAX(0,total_abstraction_km3!Q210-domestic_gross_demand_km3!Q210-industry_water_withdrawal_km3!Q210)</f>
        <v>1.0537899999999999E-10</v>
      </c>
      <c r="R210" s="18">
        <f>MAX(0,total_abstraction_km3!R210-domestic_gross_demand_km3!R210-industry_water_withdrawal_km3!R210)</f>
        <v>1.0537899999999999E-10</v>
      </c>
      <c r="S210" s="18">
        <f>MAX(0,total_abstraction_km3!S210-domestic_gross_demand_km3!S210-industry_water_withdrawal_km3!S210)</f>
        <v>1.02481E-10</v>
      </c>
      <c r="T210" s="18">
        <f>MAX(0,total_abstraction_km3!T210-domestic_gross_demand_km3!T210-industry_water_withdrawal_km3!T210)</f>
        <v>9.1138499999999995E-11</v>
      </c>
      <c r="U210" s="18">
        <f>MAX(0,total_abstraction_km3!U210-domestic_gross_demand_km3!U210-industry_water_withdrawal_km3!U210)</f>
        <v>8.9572199999999998E-11</v>
      </c>
      <c r="V210" s="18">
        <f>MAX(0,total_abstraction_km3!V210-domestic_gross_demand_km3!V210-industry_water_withdrawal_km3!V210)</f>
        <v>8.6937700000000003E-11</v>
      </c>
      <c r="W210" s="18">
        <f>MAX(0,total_abstraction_km3!W210-domestic_gross_demand_km3!W210-industry_water_withdrawal_km3!W210)</f>
        <v>8.5762799999999997E-11</v>
      </c>
      <c r="X210" s="18">
        <f>MAX(0,total_abstraction_km3!X210-domestic_gross_demand_km3!X210-industry_water_withdrawal_km3!X210)</f>
        <v>1.2627299999999999E-10</v>
      </c>
      <c r="Y210" s="18">
        <f>MAX(0,total_abstraction_km3!Y210-domestic_gross_demand_km3!Y210-industry_water_withdrawal_km3!Y210)</f>
        <v>1.2606499999999999E-10</v>
      </c>
      <c r="Z210" s="18">
        <f>MAX(0,total_abstraction_km3!Z210-domestic_gross_demand_km3!Z210-industry_water_withdrawal_km3!Z210)</f>
        <v>1.26455E-10</v>
      </c>
      <c r="AA210" s="18">
        <f>MAX(0,total_abstraction_km3!AA210-domestic_gross_demand_km3!AA210-industry_water_withdrawal_km3!AA210)</f>
        <v>1.3172399999999999E-10</v>
      </c>
      <c r="AB210" s="18">
        <f>MAX(0,total_abstraction_km3!AB210-domestic_gross_demand_km3!AB210-industry_water_withdrawal_km3!AB210)</f>
        <v>1.37368E-10</v>
      </c>
      <c r="AC210" s="18">
        <f>MAX(0,total_abstraction_km3!AC210-domestic_gross_demand_km3!AC210-industry_water_withdrawal_km3!AC210)</f>
        <v>1.42262E-10</v>
      </c>
      <c r="AD210" s="18">
        <f>MAX(0,total_abstraction_km3!AD210-domestic_gross_demand_km3!AD210-industry_water_withdrawal_km3!AD210)</f>
        <v>1.42262E-10</v>
      </c>
      <c r="AE210" s="18">
        <f>MAX(0,total_abstraction_km3!AE210-domestic_gross_demand_km3!AE210-industry_water_withdrawal_km3!AE210)</f>
        <v>1.41735E-10</v>
      </c>
      <c r="AF210" s="18">
        <f>MAX(0,total_abstraction_km3!AF210-domestic_gross_demand_km3!AF210-industry_water_withdrawal_km3!AF210)</f>
        <v>1.4265200000000001E-10</v>
      </c>
      <c r="AG210" s="18">
        <f>MAX(0,total_abstraction_km3!AG210-domestic_gross_demand_km3!AG210-industry_water_withdrawal_km3!AG210)</f>
        <v>1.4647699999999999E-10</v>
      </c>
      <c r="AH210" s="18">
        <f>MAX(0,total_abstraction_km3!AH210-domestic_gross_demand_km3!AH210-industry_water_withdrawal_km3!AH210)</f>
        <v>1.49111E-10</v>
      </c>
      <c r="AI210" s="18">
        <f>MAX(0,total_abstraction_km3!AI210-domestic_gross_demand_km3!AI210-industry_water_withdrawal_km3!AI210)</f>
        <v>1.5016499999999999E-10</v>
      </c>
      <c r="AJ210" s="18">
        <f>MAX(0,total_abstraction_km3!AJ210-domestic_gross_demand_km3!AJ210-industry_water_withdrawal_km3!AJ210)</f>
        <v>1.5850200000000001E-10</v>
      </c>
      <c r="AK210" s="18">
        <f>MAX(0,total_abstraction_km3!AK210-domestic_gross_demand_km3!AK210-industry_water_withdrawal_km3!AK210)</f>
        <v>1.5806899999999999E-10</v>
      </c>
      <c r="AL210" s="18">
        <f>MAX(0,total_abstraction_km3!AL210-domestic_gross_demand_km3!AL210-industry_water_withdrawal_km3!AL210)</f>
        <v>1.60176E-10</v>
      </c>
      <c r="AM210" s="18">
        <f>MAX(0,total_abstraction_km3!AM210-domestic_gross_demand_km3!AM210-industry_water_withdrawal_km3!AM210)</f>
        <v>0</v>
      </c>
      <c r="AN210" s="18">
        <f>MAX(0,total_abstraction_km3!AN210-domestic_gross_demand_km3!AN210-industry_water_withdrawal_km3!AN210)</f>
        <v>0</v>
      </c>
      <c r="AO210" s="18">
        <f>MAX(0,total_abstraction_km3!AO210-domestic_gross_demand_km3!AO210-industry_water_withdrawal_km3!AO210)</f>
        <v>0</v>
      </c>
      <c r="AP210" s="18">
        <f>MAX(0,total_abstraction_km3!AP210-domestic_gross_demand_km3!AP210-industry_water_withdrawal_km3!AP210)</f>
        <v>0</v>
      </c>
      <c r="AQ210" s="18">
        <f>MAX(0,total_abstraction_km3!AQ210-domestic_gross_demand_km3!AQ210-industry_water_withdrawal_km3!AQ210)</f>
        <v>0</v>
      </c>
      <c r="AR210" s="18">
        <f>MAX(0,total_abstraction_km3!AR210-domestic_gross_demand_km3!AR210-industry_water_withdrawal_km3!AR210)</f>
        <v>0</v>
      </c>
      <c r="AS210" s="18">
        <f>MAX(0,total_abstraction_km3!AS210-domestic_gross_demand_km3!AS210-industry_water_withdrawal_km3!AS210)</f>
        <v>0</v>
      </c>
      <c r="AT210" s="18">
        <f>MAX(0,total_abstraction_km3!AT210-domestic_gross_demand_km3!AT210-industry_water_withdrawal_km3!AT210)</f>
        <v>0</v>
      </c>
      <c r="AU210" s="18">
        <f>MAX(0,total_abstraction_km3!AU210-domestic_gross_demand_km3!AU210-industry_water_withdrawal_km3!AU210)</f>
        <v>0</v>
      </c>
      <c r="AV210" s="18">
        <f>MAX(0,total_abstraction_km3!AV210-domestic_gross_demand_km3!AV210-industry_water_withdrawal_km3!AV210)</f>
        <v>0</v>
      </c>
      <c r="AW210" s="18">
        <f>MAX(0,total_abstraction_km3!AW210-domestic_gross_demand_km3!AW210-industry_water_withdrawal_km3!AW210)</f>
        <v>0</v>
      </c>
      <c r="AX210" s="18">
        <f>MAX(0,total_abstraction_km3!AX210-domestic_gross_demand_km3!AX210-industry_water_withdrawal_km3!AX210)</f>
        <v>0</v>
      </c>
      <c r="AY210" s="18">
        <f>MAX(0,total_abstraction_km3!AY210-domestic_gross_demand_km3!AY210-industry_water_withdrawal_km3!AY210)</f>
        <v>0</v>
      </c>
      <c r="AZ210" s="18">
        <f>MAX(0,total_abstraction_km3!AZ210-domestic_gross_demand_km3!AZ210-industry_water_withdrawal_km3!AZ210)</f>
        <v>0</v>
      </c>
      <c r="BA210" s="18">
        <f>MAX(0,total_abstraction_km3!BA210-domestic_gross_demand_km3!BA210-industry_water_withdrawal_km3!BA210)</f>
        <v>0</v>
      </c>
      <c r="BB210" s="18">
        <f>MAX(0,total_abstraction_km3!BB210-domestic_gross_demand_km3!BB210-industry_water_withdrawal_km3!BB210)</f>
        <v>0</v>
      </c>
      <c r="BC210" s="18">
        <f>MAX(0,total_abstraction_km3!BC210-domestic_gross_demand_km3!BC210-industry_water_withdrawal_km3!BC210)</f>
        <v>0</v>
      </c>
      <c r="BD210" s="18">
        <f>MAX(0,total_abstraction_km3!BD210-domestic_gross_demand_km3!BD210-industry_water_withdrawal_km3!BD210)</f>
        <v>0</v>
      </c>
      <c r="BE210" s="18">
        <f>MAX(0,total_abstraction_km3!BE210-domestic_gross_demand_km3!BE210-industry_water_withdrawal_km3!BE210)</f>
        <v>0</v>
      </c>
      <c r="BF210" s="18">
        <f>MAX(0,total_abstraction_km3!BF210-domestic_gross_demand_km3!BF210-industry_water_withdrawal_km3!BF210)</f>
        <v>0</v>
      </c>
      <c r="BG210" s="18">
        <f>MAX(0,total_abstraction_km3!BG210-domestic_gross_demand_km3!BG210-industry_water_withdrawal_km3!BG210)</f>
        <v>0</v>
      </c>
      <c r="BH210" s="18">
        <f>MAX(0,total_abstraction_km3!BH210-domestic_gross_demand_km3!BH210-industry_water_withdrawal_km3!BH210)</f>
        <v>0</v>
      </c>
      <c r="BI210" s="18">
        <f>MAX(0,total_abstraction_km3!BI210-domestic_gross_demand_km3!BI210-industry_water_withdrawal_km3!BI210)</f>
        <v>0</v>
      </c>
      <c r="BJ210" s="18">
        <f>MAX(0,total_abstraction_km3!BJ210-domestic_gross_demand_km3!BJ210-industry_water_withdrawal_km3!BJ210)</f>
        <v>0</v>
      </c>
      <c r="BK210" s="18">
        <f>MAX(0,total_abstraction_km3!BK210-domestic_gross_demand_km3!BK210-industry_water_withdrawal_km3!BK210)</f>
        <v>0</v>
      </c>
      <c r="BL210" s="18">
        <f>MAX(0,total_abstraction_km3!BL210-domestic_gross_demand_km3!BL210-industry_water_withdrawal_km3!BL210)</f>
        <v>6.2049036206896606E-11</v>
      </c>
      <c r="BM210" s="18">
        <f>MAX(0,total_abstraction_km3!BM210-domestic_gross_demand_km3!BM210-industry_water_withdrawal_km3!BM210)</f>
        <v>6.3167900727763005E-11</v>
      </c>
      <c r="BN210" s="18" t="e">
        <f>MAX(0,total_abstraction_km3!BN210-domestic_gross_demand_km3!BN210-industry_water_withdrawal_km3!BN210)</f>
        <v>#VALUE!</v>
      </c>
      <c r="BO210" s="18" t="e">
        <f>MAX(0,total_abstraction_km3!BO210-domestic_gross_demand_km3!BO210-industry_water_withdrawal_km3!BO210)</f>
        <v>#VALUE!</v>
      </c>
      <c r="BP210" s="18" t="e">
        <f>MAX(0,total_abstraction_km3!BP210-domestic_gross_demand_km3!BP210-industry_water_withdrawal_km3!BP210)</f>
        <v>#VALUE!</v>
      </c>
      <c r="BQ210" s="18" t="e">
        <f>MAX(0,total_abstraction_km3!BQ210-domestic_gross_demand_km3!BQ210-industry_water_withdrawal_km3!BQ210)</f>
        <v>#VALUE!</v>
      </c>
      <c r="BR210" s="18" t="e">
        <f>MAX(0,total_abstraction_km3!BR210-domestic_gross_demand_km3!BR210-industry_water_withdrawal_km3!BR210)</f>
        <v>#VALUE!</v>
      </c>
      <c r="BS210" s="18" t="e">
        <f>MAX(0,total_abstraction_km3!BS210-domestic_gross_demand_km3!BS210-industry_water_withdrawal_km3!BS210)</f>
        <v>#VALUE!</v>
      </c>
      <c r="BT210" s="18">
        <f>MAX(0,total_abstraction_km3!BT210-domestic_gross_demand_km3!BT210-industry_water_withdrawal_km3!BT210)</f>
        <v>0</v>
      </c>
      <c r="BU210" s="18" t="e">
        <f>MAX(0,total_abstraction_km3!BU210-domestic_gross_demand_km3!BU210-industry_water_withdrawal_km3!BU210)</f>
        <v>#VALUE!</v>
      </c>
      <c r="BV210" s="18" t="e">
        <f>MAX(0,total_abstraction_km3!BV210-domestic_gross_demand_km3!BV210-industry_water_withdrawal_km3!BV210)</f>
        <v>#VALUE!</v>
      </c>
      <c r="BW210" s="18">
        <f>MAX(0,total_abstraction_km3!BW210-domestic_gross_demand_km3!BW210-industry_water_withdrawal_km3!BW210)</f>
        <v>3.4142840000000002E-11</v>
      </c>
      <c r="BX210" s="18">
        <f>MAX(0,total_abstraction_km3!BX210-domestic_gross_demand_km3!BX210-industry_water_withdrawal_km3!BX210)</f>
        <v>4.6757946953892202E-11</v>
      </c>
      <c r="BY210" s="18">
        <f>MAX(0,total_abstraction_km3!BY210-domestic_gross_demand_km3!BY210-industry_water_withdrawal_km3!BY210)</f>
        <v>1.0171814E-10</v>
      </c>
      <c r="BZ210" s="18">
        <f>MAX(0,total_abstraction_km3!BZ210-domestic_gross_demand_km3!BZ210-industry_water_withdrawal_km3!BZ210)</f>
        <v>1.2365656662223801E-11</v>
      </c>
      <c r="CA210" s="18">
        <f>MAX(0,total_abstraction_km3!CA210-domestic_gross_demand_km3!CA210-industry_water_withdrawal_km3!CA210)</f>
        <v>1.035941E-10</v>
      </c>
      <c r="CB210" s="18">
        <f>MAX(0,total_abstraction_km3!CB210-domestic_gross_demand_km3!CB210-industry_water_withdrawal_km3!CB210)</f>
        <v>8.1044848725875308E-12</v>
      </c>
      <c r="CC210" s="18">
        <f>MAX(0,total_abstraction_km3!CC210-domestic_gross_demand_km3!CC210-industry_water_withdrawal_km3!CC210)</f>
        <v>1.0292214E-10</v>
      </c>
      <c r="CD210" s="18">
        <f>MAX(0,total_abstraction_km3!CD210-domestic_gross_demand_km3!CD210-industry_water_withdrawal_km3!CD210)</f>
        <v>2.1266292583993099E-11</v>
      </c>
      <c r="CE210" s="18">
        <f>MAX(0,total_abstraction_km3!CE210-domestic_gross_demand_km3!CE210-industry_water_withdrawal_km3!CE210)</f>
        <v>1.360142E-10</v>
      </c>
      <c r="CF210" s="18">
        <f>MAX(0,total_abstraction_km3!CF210-domestic_gross_demand_km3!CF210-industry_water_withdrawal_km3!CF210)</f>
        <v>6.8863434564360798E-12</v>
      </c>
      <c r="CG210" s="18">
        <f>MAX(0,total_abstraction_km3!CG210-domestic_gross_demand_km3!CG210-industry_water_withdrawal_km3!CG210)</f>
        <v>1.4602799999999999E-10</v>
      </c>
      <c r="CH210" s="18">
        <f>MAX(0,total_abstraction_km3!CH210-domestic_gross_demand_km3!CH210-industry_water_withdrawal_km3!CH210)</f>
        <v>3.7632593585879704E-12</v>
      </c>
      <c r="CI210" s="18">
        <f>MAX(0,total_abstraction_km3!CI210-domestic_gross_demand_km3!CI210-industry_water_withdrawal_km3!CI210)</f>
        <v>9.5349400000000002E-11</v>
      </c>
      <c r="CJ210" s="18">
        <f>MAX(0,total_abstraction_km3!CJ210-domestic_gross_demand_km3!CJ210-industry_water_withdrawal_km3!CJ210)</f>
        <v>8.7045251649932097E-11</v>
      </c>
      <c r="CK210" s="18">
        <f>MAX(0,total_abstraction_km3!CK210-domestic_gross_demand_km3!CK210-industry_water_withdrawal_km3!CK210)</f>
        <v>0</v>
      </c>
      <c r="CL210" s="18">
        <f>MAX(0,total_abstraction_km3!CL210-domestic_gross_demand_km3!CL210-industry_water_withdrawal_km3!CL210)</f>
        <v>0</v>
      </c>
      <c r="CM210" s="18">
        <f>MAX(0,total_abstraction_km3!CM210-domestic_gross_demand_km3!CM210-industry_water_withdrawal_km3!CM210)</f>
        <v>0</v>
      </c>
      <c r="CN210" s="18">
        <f>MAX(0,total_abstraction_km3!CN210-domestic_gross_demand_km3!CN210-industry_water_withdrawal_km3!CN210)</f>
        <v>0</v>
      </c>
      <c r="CO210" s="18">
        <f>MAX(0,total_abstraction_km3!CO210-domestic_gross_demand_km3!CO210-industry_water_withdrawal_km3!CO210)</f>
        <v>0</v>
      </c>
      <c r="CP210" s="18">
        <f>MAX(0,total_abstraction_km3!CP210-domestic_gross_demand_km3!CP210-industry_water_withdrawal_km3!CP210)</f>
        <v>0</v>
      </c>
      <c r="CQ210" s="18">
        <f>MAX(0,total_abstraction_km3!CQ210-domestic_gross_demand_km3!CQ210-industry_water_withdrawal_km3!CQ210)</f>
        <v>0</v>
      </c>
      <c r="CR210" s="18">
        <f>MAX(0,total_abstraction_km3!CR210-domestic_gross_demand_km3!CR210-industry_water_withdrawal_km3!CR210)</f>
        <v>0</v>
      </c>
      <c r="CS210" s="18">
        <f>MAX(0,total_abstraction_km3!CS210-domestic_gross_demand_km3!CS210-industry_water_withdrawal_km3!CS210)</f>
        <v>0</v>
      </c>
      <c r="CT210" s="18">
        <f>MAX(0,total_abstraction_km3!CT210-domestic_gross_demand_km3!CT210-industry_water_withdrawal_km3!CT210)</f>
        <v>0</v>
      </c>
    </row>
    <row r="211" spans="1:98" x14ac:dyDescent="0.25">
      <c r="A211" s="18">
        <v>64</v>
      </c>
      <c r="B211" s="18" t="s">
        <v>2120</v>
      </c>
      <c r="C211" s="18" t="s">
        <v>487</v>
      </c>
      <c r="D211" s="18" t="s">
        <v>458</v>
      </c>
      <c r="E211" s="18" t="s">
        <v>232</v>
      </c>
      <c r="F211" s="18">
        <f>MAX(0,total_abstraction_km3!F211-domestic_gross_demand_km3!F211-industry_water_withdrawal_km3!F211)</f>
        <v>0</v>
      </c>
      <c r="G211" s="18">
        <f>MAX(0,total_abstraction_km3!G211-domestic_gross_demand_km3!G211-industry_water_withdrawal_km3!G211)</f>
        <v>0</v>
      </c>
      <c r="H211" s="18">
        <f>MAX(0,total_abstraction_km3!H211-domestic_gross_demand_km3!H211-industry_water_withdrawal_km3!H211)</f>
        <v>0</v>
      </c>
      <c r="I211" s="18">
        <f>MAX(0,total_abstraction_km3!I211-domestic_gross_demand_km3!I211-industry_water_withdrawal_km3!I211)</f>
        <v>0</v>
      </c>
      <c r="J211" s="18">
        <f>MAX(0,total_abstraction_km3!J211-domestic_gross_demand_km3!J211-industry_water_withdrawal_km3!J211)</f>
        <v>0</v>
      </c>
      <c r="K211" s="18">
        <f>MAX(0,total_abstraction_km3!K211-domestic_gross_demand_km3!K211-industry_water_withdrawal_km3!K211)</f>
        <v>0</v>
      </c>
      <c r="L211" s="18">
        <f>MAX(0,total_abstraction_km3!L211-domestic_gross_demand_km3!L211-industry_water_withdrawal_km3!L211)</f>
        <v>0</v>
      </c>
      <c r="M211" s="18">
        <f>MAX(0,total_abstraction_km3!M211-domestic_gross_demand_km3!M211-industry_water_withdrawal_km3!M211)</f>
        <v>0</v>
      </c>
      <c r="N211" s="18">
        <f>MAX(0,total_abstraction_km3!N211-domestic_gross_demand_km3!N211-industry_water_withdrawal_km3!N211)</f>
        <v>0</v>
      </c>
      <c r="O211" s="18">
        <f>MAX(0,total_abstraction_km3!O211-domestic_gross_demand_km3!O211-industry_water_withdrawal_km3!O211)</f>
        <v>0</v>
      </c>
      <c r="P211" s="18">
        <f>MAX(0,total_abstraction_km3!P211-domestic_gross_demand_km3!P211-industry_water_withdrawal_km3!P211)</f>
        <v>0</v>
      </c>
      <c r="Q211" s="18">
        <f>MAX(0,total_abstraction_km3!Q211-domestic_gross_demand_km3!Q211-industry_water_withdrawal_km3!Q211)</f>
        <v>0</v>
      </c>
      <c r="R211" s="18">
        <f>MAX(0,total_abstraction_km3!R211-domestic_gross_demand_km3!R211-industry_water_withdrawal_km3!R211)</f>
        <v>0</v>
      </c>
      <c r="S211" s="18">
        <f>MAX(0,total_abstraction_km3!S211-domestic_gross_demand_km3!S211-industry_water_withdrawal_km3!S211)</f>
        <v>0</v>
      </c>
      <c r="T211" s="18">
        <f>MAX(0,total_abstraction_km3!T211-domestic_gross_demand_km3!T211-industry_water_withdrawal_km3!T211)</f>
        <v>0</v>
      </c>
      <c r="U211" s="18">
        <f>MAX(0,total_abstraction_km3!U211-domestic_gross_demand_km3!U211-industry_water_withdrawal_km3!U211)</f>
        <v>0</v>
      </c>
      <c r="V211" s="18">
        <f>MAX(0,total_abstraction_km3!V211-domestic_gross_demand_km3!V211-industry_water_withdrawal_km3!V211)</f>
        <v>0</v>
      </c>
      <c r="W211" s="18">
        <f>MAX(0,total_abstraction_km3!W211-domestic_gross_demand_km3!W211-industry_water_withdrawal_km3!W211)</f>
        <v>0</v>
      </c>
      <c r="X211" s="18">
        <f>MAX(0,total_abstraction_km3!X211-domestic_gross_demand_km3!X211-industry_water_withdrawal_km3!X211)</f>
        <v>0</v>
      </c>
      <c r="Y211" s="18">
        <f>MAX(0,total_abstraction_km3!Y211-domestic_gross_demand_km3!Y211-industry_water_withdrawal_km3!Y211)</f>
        <v>0</v>
      </c>
      <c r="Z211" s="18">
        <f>MAX(0,total_abstraction_km3!Z211-domestic_gross_demand_km3!Z211-industry_water_withdrawal_km3!Z211)</f>
        <v>0</v>
      </c>
      <c r="AA211" s="18">
        <f>MAX(0,total_abstraction_km3!AA211-domestic_gross_demand_km3!AA211-industry_water_withdrawal_km3!AA211)</f>
        <v>0</v>
      </c>
      <c r="AB211" s="18">
        <f>MAX(0,total_abstraction_km3!AB211-domestic_gross_demand_km3!AB211-industry_water_withdrawal_km3!AB211)</f>
        <v>0</v>
      </c>
      <c r="AC211" s="18">
        <f>MAX(0,total_abstraction_km3!AC211-domestic_gross_demand_km3!AC211-industry_water_withdrawal_km3!AC211)</f>
        <v>0</v>
      </c>
      <c r="AD211" s="18">
        <f>MAX(0,total_abstraction_km3!AD211-domestic_gross_demand_km3!AD211-industry_water_withdrawal_km3!AD211)</f>
        <v>0</v>
      </c>
      <c r="AE211" s="18">
        <f>MAX(0,total_abstraction_km3!AE211-domestic_gross_demand_km3!AE211-industry_water_withdrawal_km3!AE211)</f>
        <v>0</v>
      </c>
      <c r="AF211" s="18">
        <f>MAX(0,total_abstraction_km3!AF211-domestic_gross_demand_km3!AF211-industry_water_withdrawal_km3!AF211)</f>
        <v>0</v>
      </c>
      <c r="AG211" s="18">
        <f>MAX(0,total_abstraction_km3!AG211-domestic_gross_demand_km3!AG211-industry_water_withdrawal_km3!AG211)</f>
        <v>0</v>
      </c>
      <c r="AH211" s="18">
        <f>MAX(0,total_abstraction_km3!AH211-domestic_gross_demand_km3!AH211-industry_water_withdrawal_km3!AH211)</f>
        <v>0</v>
      </c>
      <c r="AI211" s="18">
        <f>MAX(0,total_abstraction_km3!AI211-domestic_gross_demand_km3!AI211-industry_water_withdrawal_km3!AI211)</f>
        <v>0</v>
      </c>
      <c r="AJ211" s="18">
        <f>MAX(0,total_abstraction_km3!AJ211-domestic_gross_demand_km3!AJ211-industry_water_withdrawal_km3!AJ211)</f>
        <v>0</v>
      </c>
      <c r="AK211" s="18">
        <f>MAX(0,total_abstraction_km3!AK211-domestic_gross_demand_km3!AK211-industry_water_withdrawal_km3!AK211)</f>
        <v>0</v>
      </c>
      <c r="AL211" s="18">
        <f>MAX(0,total_abstraction_km3!AL211-domestic_gross_demand_km3!AL211-industry_water_withdrawal_km3!AL211)</f>
        <v>0</v>
      </c>
      <c r="AM211" s="18">
        <f>MAX(0,total_abstraction_km3!AM211-domestic_gross_demand_km3!AM211-industry_water_withdrawal_km3!AM211)</f>
        <v>0</v>
      </c>
      <c r="AN211" s="18">
        <f>MAX(0,total_abstraction_km3!AN211-domestic_gross_demand_km3!AN211-industry_water_withdrawal_km3!AN211)</f>
        <v>0</v>
      </c>
      <c r="AO211" s="18">
        <f>MAX(0,total_abstraction_km3!AO211-domestic_gross_demand_km3!AO211-industry_water_withdrawal_km3!AO211)</f>
        <v>0</v>
      </c>
      <c r="AP211" s="18">
        <f>MAX(0,total_abstraction_km3!AP211-domestic_gross_demand_km3!AP211-industry_water_withdrawal_km3!AP211)</f>
        <v>0</v>
      </c>
      <c r="AQ211" s="18">
        <f>MAX(0,total_abstraction_km3!AQ211-domestic_gross_demand_km3!AQ211-industry_water_withdrawal_km3!AQ211)</f>
        <v>0</v>
      </c>
      <c r="AR211" s="18">
        <f>MAX(0,total_abstraction_km3!AR211-domestic_gross_demand_km3!AR211-industry_water_withdrawal_km3!AR211)</f>
        <v>0</v>
      </c>
      <c r="AS211" s="18">
        <f>MAX(0,total_abstraction_km3!AS211-domestic_gross_demand_km3!AS211-industry_water_withdrawal_km3!AS211)</f>
        <v>0</v>
      </c>
      <c r="AT211" s="18">
        <f>MAX(0,total_abstraction_km3!AT211-domestic_gross_demand_km3!AT211-industry_water_withdrawal_km3!AT211)</f>
        <v>0</v>
      </c>
      <c r="AU211" s="18">
        <f>MAX(0,total_abstraction_km3!AU211-domestic_gross_demand_km3!AU211-industry_water_withdrawal_km3!AU211)</f>
        <v>0</v>
      </c>
      <c r="AV211" s="18">
        <f>MAX(0,total_abstraction_km3!AV211-domestic_gross_demand_km3!AV211-industry_water_withdrawal_km3!AV211)</f>
        <v>0</v>
      </c>
      <c r="AW211" s="18">
        <f>MAX(0,total_abstraction_km3!AW211-domestic_gross_demand_km3!AW211-industry_water_withdrawal_km3!AW211)</f>
        <v>0</v>
      </c>
      <c r="AX211" s="18">
        <f>MAX(0,total_abstraction_km3!AX211-domestic_gross_demand_km3!AX211-industry_water_withdrawal_km3!AX211)</f>
        <v>0</v>
      </c>
      <c r="AY211" s="18">
        <f>MAX(0,total_abstraction_km3!AY211-domestic_gross_demand_km3!AY211-industry_water_withdrawal_km3!AY211)</f>
        <v>0</v>
      </c>
      <c r="AZ211" s="18">
        <f>MAX(0,total_abstraction_km3!AZ211-domestic_gross_demand_km3!AZ211-industry_water_withdrawal_km3!AZ211)</f>
        <v>0</v>
      </c>
      <c r="BA211" s="18">
        <f>MAX(0,total_abstraction_km3!BA211-domestic_gross_demand_km3!BA211-industry_water_withdrawal_km3!BA211)</f>
        <v>0</v>
      </c>
      <c r="BB211" s="18">
        <f>MAX(0,total_abstraction_km3!BB211-domestic_gross_demand_km3!BB211-industry_water_withdrawal_km3!BB211)</f>
        <v>0</v>
      </c>
      <c r="BC211" s="18">
        <f>MAX(0,total_abstraction_km3!BC211-domestic_gross_demand_km3!BC211-industry_water_withdrawal_km3!BC211)</f>
        <v>0</v>
      </c>
      <c r="BD211" s="18">
        <f>MAX(0,total_abstraction_km3!BD211-domestic_gross_demand_km3!BD211-industry_water_withdrawal_km3!BD211)</f>
        <v>0</v>
      </c>
      <c r="BE211" s="18">
        <f>MAX(0,total_abstraction_km3!BE211-domestic_gross_demand_km3!BE211-industry_water_withdrawal_km3!BE211)</f>
        <v>0</v>
      </c>
      <c r="BF211" s="18">
        <f>MAX(0,total_abstraction_km3!BF211-domestic_gross_demand_km3!BF211-industry_water_withdrawal_km3!BF211)</f>
        <v>0</v>
      </c>
      <c r="BG211" s="18">
        <f>MAX(0,total_abstraction_km3!BG211-domestic_gross_demand_km3!BG211-industry_water_withdrawal_km3!BG211)</f>
        <v>0</v>
      </c>
      <c r="BH211" s="18">
        <f>MAX(0,total_abstraction_km3!BH211-domestic_gross_demand_km3!BH211-industry_water_withdrawal_km3!BH211)</f>
        <v>0</v>
      </c>
      <c r="BI211" s="18">
        <f>MAX(0,total_abstraction_km3!BI211-domestic_gross_demand_km3!BI211-industry_water_withdrawal_km3!BI211)</f>
        <v>0</v>
      </c>
      <c r="BJ211" s="18">
        <f>MAX(0,total_abstraction_km3!BJ211-domestic_gross_demand_km3!BJ211-industry_water_withdrawal_km3!BJ211)</f>
        <v>0</v>
      </c>
      <c r="BK211" s="18">
        <f>MAX(0,total_abstraction_km3!BK211-domestic_gross_demand_km3!BK211-industry_water_withdrawal_km3!BK211)</f>
        <v>0</v>
      </c>
      <c r="BL211" s="18">
        <f>MAX(0,total_abstraction_km3!BL211-domestic_gross_demand_km3!BL211-industry_water_withdrawal_km3!BL211)</f>
        <v>0</v>
      </c>
      <c r="BM211" s="18">
        <f>MAX(0,total_abstraction_km3!BM211-domestic_gross_demand_km3!BM211-industry_water_withdrawal_km3!BM211)</f>
        <v>0</v>
      </c>
      <c r="BN211" s="18" t="e">
        <f>MAX(0,total_abstraction_km3!BN211-domestic_gross_demand_km3!BN211-industry_water_withdrawal_km3!BN211)</f>
        <v>#VALUE!</v>
      </c>
      <c r="BO211" s="18" t="e">
        <f>MAX(0,total_abstraction_km3!BO211-domestic_gross_demand_km3!BO211-industry_water_withdrawal_km3!BO211)</f>
        <v>#VALUE!</v>
      </c>
      <c r="BP211" s="18" t="e">
        <f>MAX(0,total_abstraction_km3!BP211-domestic_gross_demand_km3!BP211-industry_water_withdrawal_km3!BP211)</f>
        <v>#VALUE!</v>
      </c>
      <c r="BQ211" s="18" t="e">
        <f>MAX(0,total_abstraction_km3!BQ211-domestic_gross_demand_km3!BQ211-industry_water_withdrawal_km3!BQ211)</f>
        <v>#VALUE!</v>
      </c>
      <c r="BR211" s="18" t="e">
        <f>MAX(0,total_abstraction_km3!BR211-domestic_gross_demand_km3!BR211-industry_water_withdrawal_km3!BR211)</f>
        <v>#VALUE!</v>
      </c>
      <c r="BS211" s="18" t="e">
        <f>MAX(0,total_abstraction_km3!BS211-domestic_gross_demand_km3!BS211-industry_water_withdrawal_km3!BS211)</f>
        <v>#VALUE!</v>
      </c>
      <c r="BT211" s="18">
        <f>MAX(0,total_abstraction_km3!BT211-domestic_gross_demand_km3!BT211-industry_water_withdrawal_km3!BT211)</f>
        <v>0</v>
      </c>
      <c r="BU211" s="18" t="e">
        <f>MAX(0,total_abstraction_km3!BU211-domestic_gross_demand_km3!BU211-industry_water_withdrawal_km3!BU211)</f>
        <v>#VALUE!</v>
      </c>
      <c r="BV211" s="18" t="e">
        <f>MAX(0,total_abstraction_km3!BV211-domestic_gross_demand_km3!BV211-industry_water_withdrawal_km3!BV211)</f>
        <v>#VALUE!</v>
      </c>
      <c r="BW211" s="18">
        <f>MAX(0,total_abstraction_km3!BW211-domestic_gross_demand_km3!BW211-industry_water_withdrawal_km3!BW211)</f>
        <v>0</v>
      </c>
      <c r="BX211" s="18">
        <f>MAX(0,total_abstraction_km3!BX211-domestic_gross_demand_km3!BX211-industry_water_withdrawal_km3!BX211)</f>
        <v>0</v>
      </c>
      <c r="BY211" s="18">
        <f>MAX(0,total_abstraction_km3!BY211-domestic_gross_demand_km3!BY211-industry_water_withdrawal_km3!BY211)</f>
        <v>0</v>
      </c>
      <c r="BZ211" s="18">
        <f>MAX(0,total_abstraction_km3!BZ211-domestic_gross_demand_km3!BZ211-industry_water_withdrawal_km3!BZ211)</f>
        <v>0</v>
      </c>
      <c r="CA211" s="18">
        <f>MAX(0,total_abstraction_km3!CA211-domestic_gross_demand_km3!CA211-industry_water_withdrawal_km3!CA211)</f>
        <v>0</v>
      </c>
      <c r="CB211" s="18">
        <f>MAX(0,total_abstraction_km3!CB211-domestic_gross_demand_km3!CB211-industry_water_withdrawal_km3!CB211)</f>
        <v>0</v>
      </c>
      <c r="CC211" s="18">
        <f>MAX(0,total_abstraction_km3!CC211-domestic_gross_demand_km3!CC211-industry_water_withdrawal_km3!CC211)</f>
        <v>0</v>
      </c>
      <c r="CD211" s="18">
        <f>MAX(0,total_abstraction_km3!CD211-domestic_gross_demand_km3!CD211-industry_water_withdrawal_km3!CD211)</f>
        <v>0</v>
      </c>
      <c r="CE211" s="18">
        <f>MAX(0,total_abstraction_km3!CE211-domestic_gross_demand_km3!CE211-industry_water_withdrawal_km3!CE211)</f>
        <v>0</v>
      </c>
      <c r="CF211" s="18">
        <f>MAX(0,total_abstraction_km3!CF211-domestic_gross_demand_km3!CF211-industry_water_withdrawal_km3!CF211)</f>
        <v>0</v>
      </c>
      <c r="CG211" s="18">
        <f>MAX(0,total_abstraction_km3!CG211-domestic_gross_demand_km3!CG211-industry_water_withdrawal_km3!CG211)</f>
        <v>0</v>
      </c>
      <c r="CH211" s="18">
        <f>MAX(0,total_abstraction_km3!CH211-domestic_gross_demand_km3!CH211-industry_water_withdrawal_km3!CH211)</f>
        <v>0</v>
      </c>
      <c r="CI211" s="18">
        <f>MAX(0,total_abstraction_km3!CI211-domestic_gross_demand_km3!CI211-industry_water_withdrawal_km3!CI211)</f>
        <v>0</v>
      </c>
      <c r="CJ211" s="18">
        <f>MAX(0,total_abstraction_km3!CJ211-domestic_gross_demand_km3!CJ211-industry_water_withdrawal_km3!CJ211)</f>
        <v>0</v>
      </c>
      <c r="CK211" s="18">
        <f>MAX(0,total_abstraction_km3!CK211-domestic_gross_demand_km3!CK211-industry_water_withdrawal_km3!CK211)</f>
        <v>0</v>
      </c>
      <c r="CL211" s="18">
        <f>MAX(0,total_abstraction_km3!CL211-domestic_gross_demand_km3!CL211-industry_water_withdrawal_km3!CL211)</f>
        <v>0</v>
      </c>
      <c r="CM211" s="18">
        <f>MAX(0,total_abstraction_km3!CM211-domestic_gross_demand_km3!CM211-industry_water_withdrawal_km3!CM211)</f>
        <v>0</v>
      </c>
      <c r="CN211" s="18">
        <f>MAX(0,total_abstraction_km3!CN211-domestic_gross_demand_km3!CN211-industry_water_withdrawal_km3!CN211)</f>
        <v>0</v>
      </c>
      <c r="CO211" s="18">
        <f>MAX(0,total_abstraction_km3!CO211-domestic_gross_demand_km3!CO211-industry_water_withdrawal_km3!CO211)</f>
        <v>0</v>
      </c>
      <c r="CP211" s="18">
        <f>MAX(0,total_abstraction_km3!CP211-domestic_gross_demand_km3!CP211-industry_water_withdrawal_km3!CP211)</f>
        <v>0</v>
      </c>
      <c r="CQ211" s="18">
        <f>MAX(0,total_abstraction_km3!CQ211-domestic_gross_demand_km3!CQ211-industry_water_withdrawal_km3!CQ211)</f>
        <v>0</v>
      </c>
      <c r="CR211" s="18">
        <f>MAX(0,total_abstraction_km3!CR211-domestic_gross_demand_km3!CR211-industry_water_withdrawal_km3!CR211)</f>
        <v>0</v>
      </c>
      <c r="CS211" s="18">
        <f>MAX(0,total_abstraction_km3!CS211-domestic_gross_demand_km3!CS211-industry_water_withdrawal_km3!CS211)</f>
        <v>0</v>
      </c>
      <c r="CT211" s="18">
        <f>MAX(0,total_abstraction_km3!CT211-domestic_gross_demand_km3!CT211-industry_water_withdrawal_km3!CT211)</f>
        <v>0</v>
      </c>
    </row>
    <row r="212" spans="1:98" x14ac:dyDescent="0.25">
      <c r="A212" s="18">
        <v>65</v>
      </c>
      <c r="B212" s="18" t="s">
        <v>2121</v>
      </c>
      <c r="C212" s="18" t="s">
        <v>488</v>
      </c>
      <c r="D212" s="18" t="s">
        <v>418</v>
      </c>
      <c r="E212" s="18" t="s">
        <v>118</v>
      </c>
      <c r="F212" s="18">
        <f>MAX(0,total_abstraction_km3!F212-domestic_gross_demand_km3!F212-industry_water_withdrawal_km3!F212)</f>
        <v>9.6040399999999977E-3</v>
      </c>
      <c r="G212" s="18">
        <f>MAX(0,total_abstraction_km3!G212-domestic_gross_demand_km3!G212-industry_water_withdrawal_km3!G212)</f>
        <v>1.019774E-2</v>
      </c>
      <c r="H212" s="18">
        <f>MAX(0,total_abstraction_km3!H212-domestic_gross_demand_km3!H212-industry_water_withdrawal_km3!H212)</f>
        <v>9.151020000000001E-3</v>
      </c>
      <c r="I212" s="18">
        <f>MAX(0,total_abstraction_km3!I212-domestic_gross_demand_km3!I212-industry_water_withdrawal_km3!I212)</f>
        <v>7.9271100000000011E-3</v>
      </c>
      <c r="J212" s="18">
        <f>MAX(0,total_abstraction_km3!J212-domestic_gross_demand_km3!J212-industry_water_withdrawal_km3!J212)</f>
        <v>6.9286199999999999E-3</v>
      </c>
      <c r="K212" s="18">
        <f>MAX(0,total_abstraction_km3!K212-domestic_gross_demand_km3!K212-industry_water_withdrawal_km3!K212)</f>
        <v>7.1361200000000001E-3</v>
      </c>
      <c r="L212" s="18">
        <f>MAX(0,total_abstraction_km3!L212-domestic_gross_demand_km3!L212-industry_water_withdrawal_km3!L212)</f>
        <v>7.4880099999999998E-3</v>
      </c>
      <c r="M212" s="18">
        <f>MAX(0,total_abstraction_km3!M212-domestic_gross_demand_km3!M212-industry_water_withdrawal_km3!M212)</f>
        <v>7.2899800000000015E-3</v>
      </c>
      <c r="N212" s="18">
        <f>MAX(0,total_abstraction_km3!N212-domestic_gross_demand_km3!N212-industry_water_withdrawal_km3!N212)</f>
        <v>7.12052E-3</v>
      </c>
      <c r="O212" s="18">
        <f>MAX(0,total_abstraction_km3!O212-domestic_gross_demand_km3!O212-industry_water_withdrawal_km3!O212)</f>
        <v>7.5223299999999955E-3</v>
      </c>
      <c r="P212" s="18">
        <f>MAX(0,total_abstraction_km3!P212-domestic_gross_demand_km3!P212-industry_water_withdrawal_km3!P212)</f>
        <v>8.1892399999999969E-3</v>
      </c>
      <c r="Q212" s="18">
        <f>MAX(0,total_abstraction_km3!Q212-domestic_gross_demand_km3!Q212-industry_water_withdrawal_km3!Q212)</f>
        <v>7.9580999999999975E-3</v>
      </c>
      <c r="R212" s="18">
        <f>MAX(0,total_abstraction_km3!R212-domestic_gross_demand_km3!R212-industry_water_withdrawal_km3!R212)</f>
        <v>7.770069999999997E-3</v>
      </c>
      <c r="S212" s="18">
        <f>MAX(0,total_abstraction_km3!S212-domestic_gross_demand_km3!S212-industry_water_withdrawal_km3!S212)</f>
        <v>7.5561999999999973E-3</v>
      </c>
      <c r="T212" s="18">
        <f>MAX(0,total_abstraction_km3!T212-domestic_gross_demand_km3!T212-industry_water_withdrawal_km3!T212)</f>
        <v>7.6134999999999987E-3</v>
      </c>
      <c r="U212" s="18">
        <f>MAX(0,total_abstraction_km3!U212-domestic_gross_demand_km3!U212-industry_water_withdrawal_km3!U212)</f>
        <v>7.8174999999999963E-3</v>
      </c>
      <c r="V212" s="18">
        <f>MAX(0,total_abstraction_km3!V212-domestic_gross_demand_km3!V212-industry_water_withdrawal_km3!V212)</f>
        <v>7.7543999999999998E-3</v>
      </c>
      <c r="W212" s="18">
        <f>MAX(0,total_abstraction_km3!W212-domestic_gross_demand_km3!W212-industry_water_withdrawal_km3!W212)</f>
        <v>7.2540999999999994E-3</v>
      </c>
      <c r="X212" s="18">
        <f>MAX(0,total_abstraction_km3!X212-domestic_gross_demand_km3!X212-industry_water_withdrawal_km3!X212)</f>
        <v>7.0034999999999958E-3</v>
      </c>
      <c r="Y212" s="18">
        <f>MAX(0,total_abstraction_km3!Y212-domestic_gross_demand_km3!Y212-industry_water_withdrawal_km3!Y212)</f>
        <v>6.9589000000000005E-3</v>
      </c>
      <c r="Z212" s="18">
        <f>MAX(0,total_abstraction_km3!Z212-domestic_gross_demand_km3!Z212-industry_water_withdrawal_km3!Z212)</f>
        <v>6.7944999999999985E-3</v>
      </c>
      <c r="AA212" s="18">
        <f>MAX(0,total_abstraction_km3!AA212-domestic_gross_demand_km3!AA212-industry_water_withdrawal_km3!AA212)</f>
        <v>6.5961000000000006E-3</v>
      </c>
      <c r="AB212" s="18">
        <f>MAX(0,total_abstraction_km3!AB212-domestic_gross_demand_km3!AB212-industry_water_withdrawal_km3!AB212)</f>
        <v>7.1643000000000019E-3</v>
      </c>
      <c r="AC212" s="18">
        <f>MAX(0,total_abstraction_km3!AC212-domestic_gross_demand_km3!AC212-industry_water_withdrawal_km3!AC212)</f>
        <v>7.2647000000000024E-3</v>
      </c>
      <c r="AD212" s="18">
        <f>MAX(0,total_abstraction_km3!AD212-domestic_gross_demand_km3!AD212-industry_water_withdrawal_km3!AD212)</f>
        <v>7.9059999999999998E-3</v>
      </c>
      <c r="AE212" s="18">
        <f>MAX(0,total_abstraction_km3!AE212-domestic_gross_demand_km3!AE212-industry_water_withdrawal_km3!AE212)</f>
        <v>7.4777999999999997E-3</v>
      </c>
      <c r="AF212" s="18">
        <f>MAX(0,total_abstraction_km3!AF212-domestic_gross_demand_km3!AF212-industry_water_withdrawal_km3!AF212)</f>
        <v>7.3144999999999981E-3</v>
      </c>
      <c r="AG212" s="18">
        <f>MAX(0,total_abstraction_km3!AG212-domestic_gross_demand_km3!AG212-industry_water_withdrawal_km3!AG212)</f>
        <v>7.6180000000000032E-3</v>
      </c>
      <c r="AH212" s="18">
        <f>MAX(0,total_abstraction_km3!AH212-domestic_gross_demand_km3!AH212-industry_water_withdrawal_km3!AH212)</f>
        <v>7.3994999999999998E-3</v>
      </c>
      <c r="AI212" s="18">
        <f>MAX(0,total_abstraction_km3!AI212-domestic_gross_demand_km3!AI212-industry_water_withdrawal_km3!AI212)</f>
        <v>7.2087999999999978E-3</v>
      </c>
      <c r="AJ212" s="18">
        <f>MAX(0,total_abstraction_km3!AJ212-domestic_gross_demand_km3!AJ212-industry_water_withdrawal_km3!AJ212)</f>
        <v>6.3117000000000034E-3</v>
      </c>
      <c r="AK212" s="18">
        <f>MAX(0,total_abstraction_km3!AK212-domestic_gross_demand_km3!AK212-industry_water_withdrawal_km3!AK212)</f>
        <v>7.0801999999999983E-3</v>
      </c>
      <c r="AL212" s="18">
        <f>MAX(0,total_abstraction_km3!AL212-domestic_gross_demand_km3!AL212-industry_water_withdrawal_km3!AL212)</f>
        <v>1.02094E-2</v>
      </c>
      <c r="AM212" s="18">
        <f>MAX(0,total_abstraction_km3!AM212-domestic_gross_demand_km3!AM212-industry_water_withdrawal_km3!AM212)</f>
        <v>9.2167000000000013E-3</v>
      </c>
      <c r="AN212" s="18">
        <f>MAX(0,total_abstraction_km3!AN212-domestic_gross_demand_km3!AN212-industry_water_withdrawal_km3!AN212)</f>
        <v>9.5923000000000015E-3</v>
      </c>
      <c r="AO212" s="18">
        <f>MAX(0,total_abstraction_km3!AO212-domestic_gross_demand_km3!AO212-industry_water_withdrawal_km3!AO212)</f>
        <v>9.2827000000000014E-3</v>
      </c>
      <c r="AP212" s="18">
        <f>MAX(0,total_abstraction_km3!AP212-domestic_gross_demand_km3!AP212-industry_water_withdrawal_km3!AP212)</f>
        <v>1.1466300000000002E-2</v>
      </c>
      <c r="AQ212" s="18">
        <f>MAX(0,total_abstraction_km3!AQ212-domestic_gross_demand_km3!AQ212-industry_water_withdrawal_km3!AQ212)</f>
        <v>1.6414600000000001E-2</v>
      </c>
      <c r="AR212" s="18">
        <f>MAX(0,total_abstraction_km3!AR212-domestic_gross_demand_km3!AR212-industry_water_withdrawal_km3!AR212)</f>
        <v>1.6059199999999999E-2</v>
      </c>
      <c r="AS212" s="18">
        <f>MAX(0,total_abstraction_km3!AS212-domestic_gross_demand_km3!AS212-industry_water_withdrawal_km3!AS212)</f>
        <v>1.37597E-2</v>
      </c>
      <c r="AT212" s="18">
        <f>MAX(0,total_abstraction_km3!AT212-domestic_gross_demand_km3!AT212-industry_water_withdrawal_km3!AT212)</f>
        <v>1.4763200000000001E-2</v>
      </c>
      <c r="AU212" s="18">
        <f>MAX(0,total_abstraction_km3!AU212-domestic_gross_demand_km3!AU212-industry_water_withdrawal_km3!AU212)</f>
        <v>1.3629199999999998E-2</v>
      </c>
      <c r="AV212" s="18">
        <f>MAX(0,total_abstraction_km3!AV212-domestic_gross_demand_km3!AV212-industry_water_withdrawal_km3!AV212)</f>
        <v>1.2941299999999996E-2</v>
      </c>
      <c r="AW212" s="18">
        <f>MAX(0,total_abstraction_km3!AW212-domestic_gross_demand_km3!AW212-industry_water_withdrawal_km3!AW212)</f>
        <v>1.388E-2</v>
      </c>
      <c r="AX212" s="18">
        <f>MAX(0,total_abstraction_km3!AX212-domestic_gross_demand_km3!AX212-industry_water_withdrawal_km3!AX212)</f>
        <v>1.4380699999999993E-2</v>
      </c>
      <c r="AY212" s="18">
        <f>MAX(0,total_abstraction_km3!AY212-domestic_gross_demand_km3!AY212-industry_water_withdrawal_km3!AY212)</f>
        <v>1.50461E-2</v>
      </c>
      <c r="AZ212" s="18">
        <f>MAX(0,total_abstraction_km3!AZ212-domestic_gross_demand_km3!AZ212-industry_water_withdrawal_km3!AZ212)</f>
        <v>1.4759999999999999E-2</v>
      </c>
      <c r="BA212" s="18">
        <f>MAX(0,total_abstraction_km3!BA212-domestic_gross_demand_km3!BA212-industry_water_withdrawal_km3!BA212)</f>
        <v>1.58838E-2</v>
      </c>
      <c r="BB212" s="18">
        <f>MAX(0,total_abstraction_km3!BB212-domestic_gross_demand_km3!BB212-industry_water_withdrawal_km3!BB212)</f>
        <v>1.6238199999999991E-2</v>
      </c>
      <c r="BC212" s="18">
        <f>MAX(0,total_abstraction_km3!BC212-domestic_gross_demand_km3!BC212-industry_water_withdrawal_km3!BC212)</f>
        <v>1.6096700000000005E-2</v>
      </c>
      <c r="BD212" s="18">
        <f>MAX(0,total_abstraction_km3!BD212-domestic_gross_demand_km3!BD212-industry_water_withdrawal_km3!BD212)</f>
        <v>7.8466000000000022E-3</v>
      </c>
      <c r="BE212" s="18">
        <f>MAX(0,total_abstraction_km3!BE212-domestic_gross_demand_km3!BE212-industry_water_withdrawal_km3!BE212)</f>
        <v>7.6109999999999997E-3</v>
      </c>
      <c r="BF212" s="18">
        <f>MAX(0,total_abstraction_km3!BF212-domestic_gross_demand_km3!BF212-industry_water_withdrawal_km3!BF212)</f>
        <v>7.623800000000007E-3</v>
      </c>
      <c r="BG212" s="18">
        <f>MAX(0,total_abstraction_km3!BG212-domestic_gross_demand_km3!BG212-industry_water_withdrawal_km3!BG212)</f>
        <v>8.1612000000000004E-3</v>
      </c>
      <c r="BH212" s="18">
        <f>MAX(0,total_abstraction_km3!BH212-domestic_gross_demand_km3!BH212-industry_water_withdrawal_km3!BH212)</f>
        <v>8.429500000000003E-3</v>
      </c>
      <c r="BI212" s="18">
        <f>MAX(0,total_abstraction_km3!BI212-domestic_gross_demand_km3!BI212-industry_water_withdrawal_km3!BI212)</f>
        <v>7.6569000000000012E-3</v>
      </c>
      <c r="BJ212" s="18">
        <f>MAX(0,total_abstraction_km3!BJ212-domestic_gross_demand_km3!BJ212-industry_water_withdrawal_km3!BJ212)</f>
        <v>8.3646000000000068E-3</v>
      </c>
      <c r="BK212" s="18">
        <f>MAX(0,total_abstraction_km3!BK212-domestic_gross_demand_km3!BK212-industry_water_withdrawal_km3!BK212)</f>
        <v>7.9298000000000077E-3</v>
      </c>
      <c r="BL212" s="18">
        <f>MAX(0,total_abstraction_km3!BL212-domestic_gross_demand_km3!BL212-industry_water_withdrawal_km3!BL212)</f>
        <v>9.4762172413793005E-3</v>
      </c>
      <c r="BM212" s="18">
        <f>MAX(0,total_abstraction_km3!BM212-domestic_gross_demand_km3!BM212-industry_water_withdrawal_km3!BM212)</f>
        <v>9.3699914400975203E-4</v>
      </c>
      <c r="BN212" s="18">
        <f>MAX(0,total_abstraction_km3!BN212-domestic_gross_demand_km3!BN212-industry_water_withdrawal_km3!BN212)</f>
        <v>0</v>
      </c>
      <c r="BO212" s="18">
        <f>MAX(0,total_abstraction_km3!BO212-domestic_gross_demand_km3!BO212-industry_water_withdrawal_km3!BO212)</f>
        <v>0</v>
      </c>
      <c r="BP212" s="18">
        <f>MAX(0,total_abstraction_km3!BP212-domestic_gross_demand_km3!BP212-industry_water_withdrawal_km3!BP212)</f>
        <v>0</v>
      </c>
      <c r="BQ212" s="18">
        <f>MAX(0,total_abstraction_km3!BQ212-domestic_gross_demand_km3!BQ212-industry_water_withdrawal_km3!BQ212)</f>
        <v>0</v>
      </c>
      <c r="BR212" s="18">
        <f>MAX(0,total_abstraction_km3!BR212-domestic_gross_demand_km3!BR212-industry_water_withdrawal_km3!BR212)</f>
        <v>0</v>
      </c>
      <c r="BS212" s="18">
        <f>MAX(0,total_abstraction_km3!BS212-domestic_gross_demand_km3!BS212-industry_water_withdrawal_km3!BS212)</f>
        <v>0</v>
      </c>
      <c r="BT212" s="18">
        <f>MAX(0,total_abstraction_km3!BT212-domestic_gross_demand_km3!BT212-industry_water_withdrawal_km3!BT212)</f>
        <v>8.6596079854803958E-5</v>
      </c>
      <c r="BU212" s="18">
        <f>MAX(0,total_abstraction_km3!BU212-domestic_gross_demand_km3!BU212-industry_water_withdrawal_km3!BU212)</f>
        <v>0</v>
      </c>
      <c r="BV212" s="18">
        <f>MAX(0,total_abstraction_km3!BV212-domestic_gross_demand_km3!BV212-industry_water_withdrawal_km3!BV212)</f>
        <v>0</v>
      </c>
      <c r="BW212" s="18">
        <f>MAX(0,total_abstraction_km3!BW212-domestic_gross_demand_km3!BW212-industry_water_withdrawal_km3!BW212)</f>
        <v>8.7617059999999993E-3</v>
      </c>
      <c r="BX212" s="18">
        <f>MAX(0,total_abstraction_km3!BX212-domestic_gross_demand_km3!BX212-industry_water_withdrawal_km3!BX212)</f>
        <v>3.93288282485925E-4</v>
      </c>
      <c r="BY212" s="18">
        <f>MAX(0,total_abstraction_km3!BY212-domestic_gross_demand_km3!BY212-industry_water_withdrawal_km3!BY212)</f>
        <v>7.3113919999999999E-3</v>
      </c>
      <c r="BZ212" s="18">
        <f>MAX(0,total_abstraction_km3!BZ212-domestic_gross_demand_km3!BZ212-industry_water_withdrawal_km3!BZ212)</f>
        <v>1.0262154204981314E-4</v>
      </c>
      <c r="CA212" s="18">
        <f>MAX(0,total_abstraction_km3!CA212-domestic_gross_demand_km3!CA212-industry_water_withdrawal_km3!CA212)</f>
        <v>7.8174219999999992E-3</v>
      </c>
      <c r="CB212" s="18">
        <f>MAX(0,total_abstraction_km3!CB212-domestic_gross_demand_km3!CB212-industry_water_withdrawal_km3!CB212)</f>
        <v>0</v>
      </c>
      <c r="CC212" s="18">
        <f>MAX(0,total_abstraction_km3!CC212-domestic_gross_demand_km3!CC212-industry_water_withdrawal_km3!CC212)</f>
        <v>7.3576799999999984E-3</v>
      </c>
      <c r="CD212" s="18">
        <f>MAX(0,total_abstraction_km3!CD212-domestic_gross_demand_km3!CD212-industry_water_withdrawal_km3!CD212)</f>
        <v>0</v>
      </c>
      <c r="CE212" s="18">
        <f>MAX(0,total_abstraction_km3!CE212-domestic_gross_demand_km3!CE212-industry_water_withdrawal_km3!CE212)</f>
        <v>7.1451199999999979E-3</v>
      </c>
      <c r="CF212" s="18">
        <f>MAX(0,total_abstraction_km3!CF212-domestic_gross_demand_km3!CF212-industry_water_withdrawal_km3!CF212)</f>
        <v>2.7952012267856989E-4</v>
      </c>
      <c r="CG212" s="18">
        <f>MAX(0,total_abstraction_km3!CG212-domestic_gross_demand_km3!CG212-industry_water_withdrawal_km3!CG212)</f>
        <v>7.4037199999999991E-3</v>
      </c>
      <c r="CH212" s="18">
        <f>MAX(0,total_abstraction_km3!CH212-domestic_gross_demand_km3!CH212-industry_water_withdrawal_km3!CH212)</f>
        <v>0</v>
      </c>
      <c r="CI212" s="18">
        <f>MAX(0,total_abstraction_km3!CI212-domestic_gross_demand_km3!CI212-industry_water_withdrawal_km3!CI212)</f>
        <v>8.4820600000000031E-3</v>
      </c>
      <c r="CJ212" s="18">
        <f>MAX(0,total_abstraction_km3!CJ212-domestic_gross_demand_km3!CJ212-industry_water_withdrawal_km3!CJ212)</f>
        <v>1.6084389674268294E-3</v>
      </c>
      <c r="CK212" s="18">
        <f>MAX(0,total_abstraction_km3!CK212-domestic_gross_demand_km3!CK212-industry_water_withdrawal_km3!CK212)</f>
        <v>1.3396500000000002E-2</v>
      </c>
      <c r="CL212" s="18">
        <f>MAX(0,total_abstraction_km3!CL212-domestic_gross_demand_km3!CL212-industry_water_withdrawal_km3!CL212)</f>
        <v>2.2597081822914164E-3</v>
      </c>
      <c r="CM212" s="18">
        <f>MAX(0,total_abstraction_km3!CM212-domestic_gross_demand_km3!CM212-industry_water_withdrawal_km3!CM212)</f>
        <v>1.3918879999999995E-2</v>
      </c>
      <c r="CN212" s="18">
        <f>MAX(0,total_abstraction_km3!CN212-domestic_gross_demand_km3!CN212-industry_water_withdrawal_km3!CN212)</f>
        <v>0</v>
      </c>
      <c r="CO212" s="18">
        <f>MAX(0,total_abstraction_km3!CO212-domestic_gross_demand_km3!CO212-industry_water_withdrawal_km3!CO212)</f>
        <v>1.5604959999999994E-2</v>
      </c>
      <c r="CP212" s="18">
        <f>MAX(0,total_abstraction_km3!CP212-domestic_gross_demand_km3!CP212-industry_water_withdrawal_km3!CP212)</f>
        <v>5.5324246960455946E-4</v>
      </c>
      <c r="CQ212" s="18">
        <f>MAX(0,total_abstraction_km3!CQ212-domestic_gross_demand_km3!CQ212-industry_water_withdrawal_km3!CQ212)</f>
        <v>7.9344200000000011E-3</v>
      </c>
      <c r="CR212" s="18">
        <f>MAX(0,total_abstraction_km3!CR212-domestic_gross_demand_km3!CR212-industry_water_withdrawal_km3!CR212)</f>
        <v>9.0499595143287044E-5</v>
      </c>
      <c r="CS212" s="18">
        <f>MAX(0,total_abstraction_km3!CS212-domestic_gross_demand_km3!CS212-industry_water_withdrawal_km3!CS212)</f>
        <v>7.9837666666667043E-3</v>
      </c>
      <c r="CT212" s="18">
        <f>MAX(0,total_abstraction_km3!CT212-domestic_gross_demand_km3!CT212-industry_water_withdrawal_km3!CT212)</f>
        <v>3.5692313364831798E-4</v>
      </c>
    </row>
    <row r="213" spans="1:98" x14ac:dyDescent="0.25">
      <c r="A213" s="18">
        <v>66</v>
      </c>
      <c r="B213" s="18" t="s">
        <v>2122</v>
      </c>
      <c r="C213" s="18" t="s">
        <v>489</v>
      </c>
      <c r="D213" s="18" t="s">
        <v>412</v>
      </c>
      <c r="E213" s="18" t="s">
        <v>366</v>
      </c>
      <c r="F213" s="18">
        <f>MAX(0,total_abstraction_km3!F213-domestic_gross_demand_km3!F213-industry_water_withdrawal_km3!F213)</f>
        <v>0</v>
      </c>
      <c r="G213" s="18">
        <f>MAX(0,total_abstraction_km3!G213-domestic_gross_demand_km3!G213-industry_water_withdrawal_km3!G213)</f>
        <v>0</v>
      </c>
      <c r="H213" s="18">
        <f>MAX(0,total_abstraction_km3!H213-domestic_gross_demand_km3!H213-industry_water_withdrawal_km3!H213)</f>
        <v>0</v>
      </c>
      <c r="I213" s="18">
        <f>MAX(0,total_abstraction_km3!I213-domestic_gross_demand_km3!I213-industry_water_withdrawal_km3!I213)</f>
        <v>0</v>
      </c>
      <c r="J213" s="18">
        <f>MAX(0,total_abstraction_km3!J213-domestic_gross_demand_km3!J213-industry_water_withdrawal_km3!J213)</f>
        <v>0</v>
      </c>
      <c r="K213" s="18">
        <f>MAX(0,total_abstraction_km3!K213-domestic_gross_demand_km3!K213-industry_water_withdrawal_km3!K213)</f>
        <v>0</v>
      </c>
      <c r="L213" s="18">
        <f>MAX(0,total_abstraction_km3!L213-domestic_gross_demand_km3!L213-industry_water_withdrawal_km3!L213)</f>
        <v>0</v>
      </c>
      <c r="M213" s="18">
        <f>MAX(0,total_abstraction_km3!M213-domestic_gross_demand_km3!M213-industry_water_withdrawal_km3!M213)</f>
        <v>0</v>
      </c>
      <c r="N213" s="18">
        <f>MAX(0,total_abstraction_km3!N213-domestic_gross_demand_km3!N213-industry_water_withdrawal_km3!N213)</f>
        <v>0</v>
      </c>
      <c r="O213" s="18">
        <f>MAX(0,total_abstraction_km3!O213-domestic_gross_demand_km3!O213-industry_water_withdrawal_km3!O213)</f>
        <v>0</v>
      </c>
      <c r="P213" s="18">
        <f>MAX(0,total_abstraction_km3!P213-domestic_gross_demand_km3!P213-industry_water_withdrawal_km3!P213)</f>
        <v>0</v>
      </c>
      <c r="Q213" s="18">
        <f>MAX(0,total_abstraction_km3!Q213-domestic_gross_demand_km3!Q213-industry_water_withdrawal_km3!Q213)</f>
        <v>0</v>
      </c>
      <c r="R213" s="18">
        <f>MAX(0,total_abstraction_km3!R213-domestic_gross_demand_km3!R213-industry_water_withdrawal_km3!R213)</f>
        <v>0</v>
      </c>
      <c r="S213" s="18">
        <f>MAX(0,total_abstraction_km3!S213-domestic_gross_demand_km3!S213-industry_water_withdrawal_km3!S213)</f>
        <v>0</v>
      </c>
      <c r="T213" s="18">
        <f>MAX(0,total_abstraction_km3!T213-domestic_gross_demand_km3!T213-industry_water_withdrawal_km3!T213)</f>
        <v>0</v>
      </c>
      <c r="U213" s="18">
        <f>MAX(0,total_abstraction_km3!U213-domestic_gross_demand_km3!U213-industry_water_withdrawal_km3!U213)</f>
        <v>0</v>
      </c>
      <c r="V213" s="18">
        <f>MAX(0,total_abstraction_km3!V213-domestic_gross_demand_km3!V213-industry_water_withdrawal_km3!V213)</f>
        <v>0</v>
      </c>
      <c r="W213" s="18">
        <f>MAX(0,total_abstraction_km3!W213-domestic_gross_demand_km3!W213-industry_water_withdrawal_km3!W213)</f>
        <v>0</v>
      </c>
      <c r="X213" s="18">
        <f>MAX(0,total_abstraction_km3!X213-domestic_gross_demand_km3!X213-industry_water_withdrawal_km3!X213)</f>
        <v>0</v>
      </c>
      <c r="Y213" s="18">
        <f>MAX(0,total_abstraction_km3!Y213-domestic_gross_demand_km3!Y213-industry_water_withdrawal_km3!Y213)</f>
        <v>0</v>
      </c>
      <c r="Z213" s="18">
        <f>MAX(0,total_abstraction_km3!Z213-domestic_gross_demand_km3!Z213-industry_water_withdrawal_km3!Z213)</f>
        <v>0</v>
      </c>
      <c r="AA213" s="18">
        <f>MAX(0,total_abstraction_km3!AA213-domestic_gross_demand_km3!AA213-industry_water_withdrawal_km3!AA213)</f>
        <v>0</v>
      </c>
      <c r="AB213" s="18">
        <f>MAX(0,total_abstraction_km3!AB213-domestic_gross_demand_km3!AB213-industry_water_withdrawal_km3!AB213)</f>
        <v>0</v>
      </c>
      <c r="AC213" s="18">
        <f>MAX(0,total_abstraction_km3!AC213-domestic_gross_demand_km3!AC213-industry_water_withdrawal_km3!AC213)</f>
        <v>0</v>
      </c>
      <c r="AD213" s="18">
        <f>MAX(0,total_abstraction_km3!AD213-domestic_gross_demand_km3!AD213-industry_water_withdrawal_km3!AD213)</f>
        <v>0</v>
      </c>
      <c r="AE213" s="18">
        <f>MAX(0,total_abstraction_km3!AE213-domestic_gross_demand_km3!AE213-industry_water_withdrawal_km3!AE213)</f>
        <v>0</v>
      </c>
      <c r="AF213" s="18">
        <f>MAX(0,total_abstraction_km3!AF213-domestic_gross_demand_km3!AF213-industry_water_withdrawal_km3!AF213)</f>
        <v>0</v>
      </c>
      <c r="AG213" s="18">
        <f>MAX(0,total_abstraction_km3!AG213-domestic_gross_demand_km3!AG213-industry_water_withdrawal_km3!AG213)</f>
        <v>0</v>
      </c>
      <c r="AH213" s="18">
        <f>MAX(0,total_abstraction_km3!AH213-domestic_gross_demand_km3!AH213-industry_water_withdrawal_km3!AH213)</f>
        <v>0</v>
      </c>
      <c r="AI213" s="18">
        <f>MAX(0,total_abstraction_km3!AI213-domestic_gross_demand_km3!AI213-industry_water_withdrawal_km3!AI213)</f>
        <v>0</v>
      </c>
      <c r="AJ213" s="18">
        <f>MAX(0,total_abstraction_km3!AJ213-domestic_gross_demand_km3!AJ213-industry_water_withdrawal_km3!AJ213)</f>
        <v>0</v>
      </c>
      <c r="AK213" s="18">
        <f>MAX(0,total_abstraction_km3!AK213-domestic_gross_demand_km3!AK213-industry_water_withdrawal_km3!AK213)</f>
        <v>0</v>
      </c>
      <c r="AL213" s="18">
        <f>MAX(0,total_abstraction_km3!AL213-domestic_gross_demand_km3!AL213-industry_water_withdrawal_km3!AL213)</f>
        <v>0</v>
      </c>
      <c r="AM213" s="18">
        <f>MAX(0,total_abstraction_km3!AM213-domestic_gross_demand_km3!AM213-industry_water_withdrawal_km3!AM213)</f>
        <v>0</v>
      </c>
      <c r="AN213" s="18">
        <f>MAX(0,total_abstraction_km3!AN213-domestic_gross_demand_km3!AN213-industry_water_withdrawal_km3!AN213)</f>
        <v>0</v>
      </c>
      <c r="AO213" s="18">
        <f>MAX(0,total_abstraction_km3!AO213-domestic_gross_demand_km3!AO213-industry_water_withdrawal_km3!AO213)</f>
        <v>0</v>
      </c>
      <c r="AP213" s="18">
        <f>MAX(0,total_abstraction_km3!AP213-domestic_gross_demand_km3!AP213-industry_water_withdrawal_km3!AP213)</f>
        <v>0</v>
      </c>
      <c r="AQ213" s="18">
        <f>MAX(0,total_abstraction_km3!AQ213-domestic_gross_demand_km3!AQ213-industry_water_withdrawal_km3!AQ213)</f>
        <v>0</v>
      </c>
      <c r="AR213" s="18">
        <f>MAX(0,total_abstraction_km3!AR213-domestic_gross_demand_km3!AR213-industry_water_withdrawal_km3!AR213)</f>
        <v>0</v>
      </c>
      <c r="AS213" s="18">
        <f>MAX(0,total_abstraction_km3!AS213-domestic_gross_demand_km3!AS213-industry_water_withdrawal_km3!AS213)</f>
        <v>0</v>
      </c>
      <c r="AT213" s="18">
        <f>MAX(0,total_abstraction_km3!AT213-domestic_gross_demand_km3!AT213-industry_water_withdrawal_km3!AT213)</f>
        <v>0</v>
      </c>
      <c r="AU213" s="18">
        <f>MAX(0,total_abstraction_km3!AU213-domestic_gross_demand_km3!AU213-industry_water_withdrawal_km3!AU213)</f>
        <v>0</v>
      </c>
      <c r="AV213" s="18">
        <f>MAX(0,total_abstraction_km3!AV213-domestic_gross_demand_km3!AV213-industry_water_withdrawal_km3!AV213)</f>
        <v>0</v>
      </c>
      <c r="AW213" s="18">
        <f>MAX(0,total_abstraction_km3!AW213-domestic_gross_demand_km3!AW213-industry_water_withdrawal_km3!AW213)</f>
        <v>0</v>
      </c>
      <c r="AX213" s="18">
        <f>MAX(0,total_abstraction_km3!AX213-domestic_gross_demand_km3!AX213-industry_water_withdrawal_km3!AX213)</f>
        <v>0</v>
      </c>
      <c r="AY213" s="18">
        <f>MAX(0,total_abstraction_km3!AY213-domestic_gross_demand_km3!AY213-industry_water_withdrawal_km3!AY213)</f>
        <v>0</v>
      </c>
      <c r="AZ213" s="18">
        <f>MAX(0,total_abstraction_km3!AZ213-domestic_gross_demand_km3!AZ213-industry_water_withdrawal_km3!AZ213)</f>
        <v>0</v>
      </c>
      <c r="BA213" s="18">
        <f>MAX(0,total_abstraction_km3!BA213-domestic_gross_demand_km3!BA213-industry_water_withdrawal_km3!BA213)</f>
        <v>0</v>
      </c>
      <c r="BB213" s="18">
        <f>MAX(0,total_abstraction_km3!BB213-domestic_gross_demand_km3!BB213-industry_water_withdrawal_km3!BB213)</f>
        <v>0</v>
      </c>
      <c r="BC213" s="18">
        <f>MAX(0,total_abstraction_km3!BC213-domestic_gross_demand_km3!BC213-industry_water_withdrawal_km3!BC213)</f>
        <v>0</v>
      </c>
      <c r="BD213" s="18">
        <f>MAX(0,total_abstraction_km3!BD213-domestic_gross_demand_km3!BD213-industry_water_withdrawal_km3!BD213)</f>
        <v>0</v>
      </c>
      <c r="BE213" s="18">
        <f>MAX(0,total_abstraction_km3!BE213-domestic_gross_demand_km3!BE213-industry_water_withdrawal_km3!BE213)</f>
        <v>0</v>
      </c>
      <c r="BF213" s="18">
        <f>MAX(0,total_abstraction_km3!BF213-domestic_gross_demand_km3!BF213-industry_water_withdrawal_km3!BF213)</f>
        <v>0</v>
      </c>
      <c r="BG213" s="18">
        <f>MAX(0,total_abstraction_km3!BG213-domestic_gross_demand_km3!BG213-industry_water_withdrawal_km3!BG213)</f>
        <v>0</v>
      </c>
      <c r="BH213" s="18">
        <f>MAX(0,total_abstraction_km3!BH213-domestic_gross_demand_km3!BH213-industry_water_withdrawal_km3!BH213)</f>
        <v>0</v>
      </c>
      <c r="BI213" s="18">
        <f>MAX(0,total_abstraction_km3!BI213-domestic_gross_demand_km3!BI213-industry_water_withdrawal_km3!BI213)</f>
        <v>0</v>
      </c>
      <c r="BJ213" s="18">
        <f>MAX(0,total_abstraction_km3!BJ213-domestic_gross_demand_km3!BJ213-industry_water_withdrawal_km3!BJ213)</f>
        <v>0</v>
      </c>
      <c r="BK213" s="18">
        <f>MAX(0,total_abstraction_km3!BK213-domestic_gross_demand_km3!BK213-industry_water_withdrawal_km3!BK213)</f>
        <v>0</v>
      </c>
      <c r="BL213" s="18">
        <f>MAX(0,total_abstraction_km3!BL213-domestic_gross_demand_km3!BL213-industry_water_withdrawal_km3!BL213)</f>
        <v>0</v>
      </c>
      <c r="BM213" s="18">
        <f>MAX(0,total_abstraction_km3!BM213-domestic_gross_demand_km3!BM213-industry_water_withdrawal_km3!BM213)</f>
        <v>0</v>
      </c>
      <c r="BN213" s="18">
        <f>MAX(0,total_abstraction_km3!BN213-domestic_gross_demand_km3!BN213-industry_water_withdrawal_km3!BN213)</f>
        <v>0</v>
      </c>
      <c r="BO213" s="18">
        <f>MAX(0,total_abstraction_km3!BO213-domestic_gross_demand_km3!BO213-industry_water_withdrawal_km3!BO213)</f>
        <v>0</v>
      </c>
      <c r="BP213" s="18">
        <f>MAX(0,total_abstraction_km3!BP213-domestic_gross_demand_km3!BP213-industry_water_withdrawal_km3!BP213)</f>
        <v>0</v>
      </c>
      <c r="BQ213" s="18">
        <f>MAX(0,total_abstraction_km3!BQ213-domestic_gross_demand_km3!BQ213-industry_water_withdrawal_km3!BQ213)</f>
        <v>0</v>
      </c>
      <c r="BR213" s="18">
        <f>MAX(0,total_abstraction_km3!BR213-domestic_gross_demand_km3!BR213-industry_water_withdrawal_km3!BR213)</f>
        <v>0</v>
      </c>
      <c r="BS213" s="18">
        <f>MAX(0,total_abstraction_km3!BS213-domestic_gross_demand_km3!BS213-industry_water_withdrawal_km3!BS213)</f>
        <v>0</v>
      </c>
      <c r="BT213" s="18">
        <f>MAX(0,total_abstraction_km3!BT213-domestic_gross_demand_km3!BT213-industry_water_withdrawal_km3!BT213)</f>
        <v>0</v>
      </c>
      <c r="BU213" s="18">
        <f>MAX(0,total_abstraction_km3!BU213-domestic_gross_demand_km3!BU213-industry_water_withdrawal_km3!BU213)</f>
        <v>0</v>
      </c>
      <c r="BV213" s="18">
        <f>MAX(0,total_abstraction_km3!BV213-domestic_gross_demand_km3!BV213-industry_water_withdrawal_km3!BV213)</f>
        <v>0</v>
      </c>
      <c r="BW213" s="18">
        <f>MAX(0,total_abstraction_km3!BW213-domestic_gross_demand_km3!BW213-industry_water_withdrawal_km3!BW213)</f>
        <v>0</v>
      </c>
      <c r="BX213" s="18">
        <f>MAX(0,total_abstraction_km3!BX213-domestic_gross_demand_km3!BX213-industry_water_withdrawal_km3!BX213)</f>
        <v>0</v>
      </c>
      <c r="BY213" s="18">
        <f>MAX(0,total_abstraction_km3!BY213-domestic_gross_demand_km3!BY213-industry_water_withdrawal_km3!BY213)</f>
        <v>0</v>
      </c>
      <c r="BZ213" s="18">
        <f>MAX(0,total_abstraction_km3!BZ213-domestic_gross_demand_km3!BZ213-industry_water_withdrawal_km3!BZ213)</f>
        <v>0</v>
      </c>
      <c r="CA213" s="18">
        <f>MAX(0,total_abstraction_km3!CA213-domestic_gross_demand_km3!CA213-industry_water_withdrawal_km3!CA213)</f>
        <v>0</v>
      </c>
      <c r="CB213" s="18">
        <f>MAX(0,total_abstraction_km3!CB213-domestic_gross_demand_km3!CB213-industry_water_withdrawal_km3!CB213)</f>
        <v>0</v>
      </c>
      <c r="CC213" s="18">
        <f>MAX(0,total_abstraction_km3!CC213-domestic_gross_demand_km3!CC213-industry_water_withdrawal_km3!CC213)</f>
        <v>0</v>
      </c>
      <c r="CD213" s="18">
        <f>MAX(0,total_abstraction_km3!CD213-domestic_gross_demand_km3!CD213-industry_water_withdrawal_km3!CD213)</f>
        <v>0</v>
      </c>
      <c r="CE213" s="18">
        <f>MAX(0,total_abstraction_km3!CE213-domestic_gross_demand_km3!CE213-industry_water_withdrawal_km3!CE213)</f>
        <v>0</v>
      </c>
      <c r="CF213" s="18">
        <f>MAX(0,total_abstraction_km3!CF213-domestic_gross_demand_km3!CF213-industry_water_withdrawal_km3!CF213)</f>
        <v>0</v>
      </c>
      <c r="CG213" s="18">
        <f>MAX(0,total_abstraction_km3!CG213-domestic_gross_demand_km3!CG213-industry_water_withdrawal_km3!CG213)</f>
        <v>0</v>
      </c>
      <c r="CH213" s="18">
        <f>MAX(0,total_abstraction_km3!CH213-domestic_gross_demand_km3!CH213-industry_water_withdrawal_km3!CH213)</f>
        <v>0</v>
      </c>
      <c r="CI213" s="18">
        <f>MAX(0,total_abstraction_km3!CI213-domestic_gross_demand_km3!CI213-industry_water_withdrawal_km3!CI213)</f>
        <v>0</v>
      </c>
      <c r="CJ213" s="18">
        <f>MAX(0,total_abstraction_km3!CJ213-domestic_gross_demand_km3!CJ213-industry_water_withdrawal_km3!CJ213)</f>
        <v>0</v>
      </c>
      <c r="CK213" s="18">
        <f>MAX(0,total_abstraction_km3!CK213-domestic_gross_demand_km3!CK213-industry_water_withdrawal_km3!CK213)</f>
        <v>0</v>
      </c>
      <c r="CL213" s="18">
        <f>MAX(0,total_abstraction_km3!CL213-domestic_gross_demand_km3!CL213-industry_water_withdrawal_km3!CL213)</f>
        <v>0</v>
      </c>
      <c r="CM213" s="18">
        <f>MAX(0,total_abstraction_km3!CM213-domestic_gross_demand_km3!CM213-industry_water_withdrawal_km3!CM213)</f>
        <v>0</v>
      </c>
      <c r="CN213" s="18">
        <f>MAX(0,total_abstraction_km3!CN213-domestic_gross_demand_km3!CN213-industry_water_withdrawal_km3!CN213)</f>
        <v>0</v>
      </c>
      <c r="CO213" s="18">
        <f>MAX(0,total_abstraction_km3!CO213-domestic_gross_demand_km3!CO213-industry_water_withdrawal_km3!CO213)</f>
        <v>0</v>
      </c>
      <c r="CP213" s="18">
        <f>MAX(0,total_abstraction_km3!CP213-domestic_gross_demand_km3!CP213-industry_water_withdrawal_km3!CP213)</f>
        <v>0</v>
      </c>
      <c r="CQ213" s="18">
        <f>MAX(0,total_abstraction_km3!CQ213-domestic_gross_demand_km3!CQ213-industry_water_withdrawal_km3!CQ213)</f>
        <v>0</v>
      </c>
      <c r="CR213" s="18">
        <f>MAX(0,total_abstraction_km3!CR213-domestic_gross_demand_km3!CR213-industry_water_withdrawal_km3!CR213)</f>
        <v>0</v>
      </c>
      <c r="CS213" s="18">
        <f>MAX(0,total_abstraction_km3!CS213-domestic_gross_demand_km3!CS213-industry_water_withdrawal_km3!CS213)</f>
        <v>0</v>
      </c>
      <c r="CT213" s="18">
        <f>MAX(0,total_abstraction_km3!CT213-domestic_gross_demand_km3!CT213-industry_water_withdrawal_km3!CT213)</f>
        <v>3.3441946956896139E-2</v>
      </c>
    </row>
    <row r="214" spans="1:98" x14ac:dyDescent="0.25">
      <c r="A214" s="18">
        <v>67</v>
      </c>
      <c r="B214" s="18" t="s">
        <v>2123</v>
      </c>
      <c r="C214" s="18" t="s">
        <v>490</v>
      </c>
      <c r="D214" s="18" t="s">
        <v>420</v>
      </c>
      <c r="E214" s="18" t="s">
        <v>116</v>
      </c>
      <c r="F214" s="18">
        <f>MAX(0,total_abstraction_km3!F214-domestic_gross_demand_km3!F214-industry_water_withdrawal_km3!F214)</f>
        <v>0</v>
      </c>
      <c r="G214" s="18">
        <f>MAX(0,total_abstraction_km3!G214-domestic_gross_demand_km3!G214-industry_water_withdrawal_km3!G214)</f>
        <v>0</v>
      </c>
      <c r="H214" s="18">
        <f>MAX(0,total_abstraction_km3!H214-domestic_gross_demand_km3!H214-industry_water_withdrawal_km3!H214)</f>
        <v>0</v>
      </c>
      <c r="I214" s="18">
        <f>MAX(0,total_abstraction_km3!I214-domestic_gross_demand_km3!I214-industry_water_withdrawal_km3!I214)</f>
        <v>0</v>
      </c>
      <c r="J214" s="18">
        <f>MAX(0,total_abstraction_km3!J214-domestic_gross_demand_km3!J214-industry_water_withdrawal_km3!J214)</f>
        <v>0</v>
      </c>
      <c r="K214" s="18">
        <f>MAX(0,total_abstraction_km3!K214-domestic_gross_demand_km3!K214-industry_water_withdrawal_km3!K214)</f>
        <v>0</v>
      </c>
      <c r="L214" s="18">
        <f>MAX(0,total_abstraction_km3!L214-domestic_gross_demand_km3!L214-industry_water_withdrawal_km3!L214)</f>
        <v>0</v>
      </c>
      <c r="M214" s="18">
        <f>MAX(0,total_abstraction_km3!M214-domestic_gross_demand_km3!M214-industry_water_withdrawal_km3!M214)</f>
        <v>0</v>
      </c>
      <c r="N214" s="18">
        <f>MAX(0,total_abstraction_km3!N214-domestic_gross_demand_km3!N214-industry_water_withdrawal_km3!N214)</f>
        <v>0</v>
      </c>
      <c r="O214" s="18">
        <f>MAX(0,total_abstraction_km3!O214-domestic_gross_demand_km3!O214-industry_water_withdrawal_km3!O214)</f>
        <v>0</v>
      </c>
      <c r="P214" s="18">
        <f>MAX(0,total_abstraction_km3!P214-domestic_gross_demand_km3!P214-industry_water_withdrawal_km3!P214)</f>
        <v>0</v>
      </c>
      <c r="Q214" s="18">
        <f>MAX(0,total_abstraction_km3!Q214-domestic_gross_demand_km3!Q214-industry_water_withdrawal_km3!Q214)</f>
        <v>0</v>
      </c>
      <c r="R214" s="18">
        <f>MAX(0,total_abstraction_km3!R214-domestic_gross_demand_km3!R214-industry_water_withdrawal_km3!R214)</f>
        <v>0</v>
      </c>
      <c r="S214" s="18">
        <f>MAX(0,total_abstraction_km3!S214-domestic_gross_demand_km3!S214-industry_water_withdrawal_km3!S214)</f>
        <v>0</v>
      </c>
      <c r="T214" s="18">
        <f>MAX(0,total_abstraction_km3!T214-domestic_gross_demand_km3!T214-industry_water_withdrawal_km3!T214)</f>
        <v>0</v>
      </c>
      <c r="U214" s="18">
        <f>MAX(0,total_abstraction_km3!U214-domestic_gross_demand_km3!U214-industry_water_withdrawal_km3!U214)</f>
        <v>0</v>
      </c>
      <c r="V214" s="18">
        <f>MAX(0,total_abstraction_km3!V214-domestic_gross_demand_km3!V214-industry_water_withdrawal_km3!V214)</f>
        <v>0</v>
      </c>
      <c r="W214" s="18">
        <f>MAX(0,total_abstraction_km3!W214-domestic_gross_demand_km3!W214-industry_water_withdrawal_km3!W214)</f>
        <v>0</v>
      </c>
      <c r="X214" s="18">
        <f>MAX(0,total_abstraction_km3!X214-domestic_gross_demand_km3!X214-industry_water_withdrawal_km3!X214)</f>
        <v>0</v>
      </c>
      <c r="Y214" s="18">
        <f>MAX(0,total_abstraction_km3!Y214-domestic_gross_demand_km3!Y214-industry_water_withdrawal_km3!Y214)</f>
        <v>0</v>
      </c>
      <c r="Z214" s="18">
        <f>MAX(0,total_abstraction_km3!Z214-domestic_gross_demand_km3!Z214-industry_water_withdrawal_km3!Z214)</f>
        <v>0</v>
      </c>
      <c r="AA214" s="18">
        <f>MAX(0,total_abstraction_km3!AA214-domestic_gross_demand_km3!AA214-industry_water_withdrawal_km3!AA214)</f>
        <v>0</v>
      </c>
      <c r="AB214" s="18">
        <f>MAX(0,total_abstraction_km3!AB214-domestic_gross_demand_km3!AB214-industry_water_withdrawal_km3!AB214)</f>
        <v>0</v>
      </c>
      <c r="AC214" s="18">
        <f>MAX(0,total_abstraction_km3!AC214-domestic_gross_demand_km3!AC214-industry_water_withdrawal_km3!AC214)</f>
        <v>0</v>
      </c>
      <c r="AD214" s="18">
        <f>MAX(0,total_abstraction_km3!AD214-domestic_gross_demand_km3!AD214-industry_water_withdrawal_km3!AD214)</f>
        <v>0</v>
      </c>
      <c r="AE214" s="18">
        <f>MAX(0,total_abstraction_km3!AE214-domestic_gross_demand_km3!AE214-industry_water_withdrawal_km3!AE214)</f>
        <v>0</v>
      </c>
      <c r="AF214" s="18">
        <f>MAX(0,total_abstraction_km3!AF214-domestic_gross_demand_km3!AF214-industry_water_withdrawal_km3!AF214)</f>
        <v>0</v>
      </c>
      <c r="AG214" s="18">
        <f>MAX(0,total_abstraction_km3!AG214-domestic_gross_demand_km3!AG214-industry_water_withdrawal_km3!AG214)</f>
        <v>0</v>
      </c>
      <c r="AH214" s="18">
        <f>MAX(0,total_abstraction_km3!AH214-domestic_gross_demand_km3!AH214-industry_water_withdrawal_km3!AH214)</f>
        <v>0</v>
      </c>
      <c r="AI214" s="18">
        <f>MAX(0,total_abstraction_km3!AI214-domestic_gross_demand_km3!AI214-industry_water_withdrawal_km3!AI214)</f>
        <v>0</v>
      </c>
      <c r="AJ214" s="18">
        <f>MAX(0,total_abstraction_km3!AJ214-domestic_gross_demand_km3!AJ214-industry_water_withdrawal_km3!AJ214)</f>
        <v>0</v>
      </c>
      <c r="AK214" s="18">
        <f>MAX(0,total_abstraction_km3!AK214-domestic_gross_demand_km3!AK214-industry_water_withdrawal_km3!AK214)</f>
        <v>0</v>
      </c>
      <c r="AL214" s="18">
        <f>MAX(0,total_abstraction_km3!AL214-domestic_gross_demand_km3!AL214-industry_water_withdrawal_km3!AL214)</f>
        <v>0</v>
      </c>
      <c r="AM214" s="18">
        <f>MAX(0,total_abstraction_km3!AM214-domestic_gross_demand_km3!AM214-industry_water_withdrawal_km3!AM214)</f>
        <v>0</v>
      </c>
      <c r="AN214" s="18">
        <f>MAX(0,total_abstraction_km3!AN214-domestic_gross_demand_km3!AN214-industry_water_withdrawal_km3!AN214)</f>
        <v>0</v>
      </c>
      <c r="AO214" s="18">
        <f>MAX(0,total_abstraction_km3!AO214-domestic_gross_demand_km3!AO214-industry_water_withdrawal_km3!AO214)</f>
        <v>0</v>
      </c>
      <c r="AP214" s="18">
        <f>MAX(0,total_abstraction_km3!AP214-domestic_gross_demand_km3!AP214-industry_water_withdrawal_km3!AP214)</f>
        <v>0</v>
      </c>
      <c r="AQ214" s="18">
        <f>MAX(0,total_abstraction_km3!AQ214-domestic_gross_demand_km3!AQ214-industry_water_withdrawal_km3!AQ214)</f>
        <v>0</v>
      </c>
      <c r="AR214" s="18">
        <f>MAX(0,total_abstraction_km3!AR214-domestic_gross_demand_km3!AR214-industry_water_withdrawal_km3!AR214)</f>
        <v>0</v>
      </c>
      <c r="AS214" s="18">
        <f>MAX(0,total_abstraction_km3!AS214-domestic_gross_demand_km3!AS214-industry_water_withdrawal_km3!AS214)</f>
        <v>0</v>
      </c>
      <c r="AT214" s="18">
        <f>MAX(0,total_abstraction_km3!AT214-domestic_gross_demand_km3!AT214-industry_water_withdrawal_km3!AT214)</f>
        <v>0</v>
      </c>
      <c r="AU214" s="18">
        <f>MAX(0,total_abstraction_km3!AU214-domestic_gross_demand_km3!AU214-industry_water_withdrawal_km3!AU214)</f>
        <v>0</v>
      </c>
      <c r="AV214" s="18">
        <f>MAX(0,total_abstraction_km3!AV214-domestic_gross_demand_km3!AV214-industry_water_withdrawal_km3!AV214)</f>
        <v>0</v>
      </c>
      <c r="AW214" s="18">
        <f>MAX(0,total_abstraction_km3!AW214-domestic_gross_demand_km3!AW214-industry_water_withdrawal_km3!AW214)</f>
        <v>0</v>
      </c>
      <c r="AX214" s="18">
        <f>MAX(0,total_abstraction_km3!AX214-domestic_gross_demand_km3!AX214-industry_water_withdrawal_km3!AX214)</f>
        <v>0</v>
      </c>
      <c r="AY214" s="18">
        <f>MAX(0,total_abstraction_km3!AY214-domestic_gross_demand_km3!AY214-industry_water_withdrawal_km3!AY214)</f>
        <v>0</v>
      </c>
      <c r="AZ214" s="18">
        <f>MAX(0,total_abstraction_km3!AZ214-domestic_gross_demand_km3!AZ214-industry_water_withdrawal_km3!AZ214)</f>
        <v>0</v>
      </c>
      <c r="BA214" s="18">
        <f>MAX(0,total_abstraction_km3!BA214-domestic_gross_demand_km3!BA214-industry_water_withdrawal_km3!BA214)</f>
        <v>0</v>
      </c>
      <c r="BB214" s="18">
        <f>MAX(0,total_abstraction_km3!BB214-domestic_gross_demand_km3!BB214-industry_water_withdrawal_km3!BB214)</f>
        <v>0</v>
      </c>
      <c r="BC214" s="18">
        <f>MAX(0,total_abstraction_km3!BC214-domestic_gross_demand_km3!BC214-industry_water_withdrawal_km3!BC214)</f>
        <v>0</v>
      </c>
      <c r="BD214" s="18">
        <f>MAX(0,total_abstraction_km3!BD214-domestic_gross_demand_km3!BD214-industry_water_withdrawal_km3!BD214)</f>
        <v>0</v>
      </c>
      <c r="BE214" s="18">
        <f>MAX(0,total_abstraction_km3!BE214-domestic_gross_demand_km3!BE214-industry_water_withdrawal_km3!BE214)</f>
        <v>0</v>
      </c>
      <c r="BF214" s="18">
        <f>MAX(0,total_abstraction_km3!BF214-domestic_gross_demand_km3!BF214-industry_water_withdrawal_km3!BF214)</f>
        <v>0</v>
      </c>
      <c r="BG214" s="18">
        <f>MAX(0,total_abstraction_km3!BG214-domestic_gross_demand_km3!BG214-industry_water_withdrawal_km3!BG214)</f>
        <v>0</v>
      </c>
      <c r="BH214" s="18">
        <f>MAX(0,total_abstraction_km3!BH214-domestic_gross_demand_km3!BH214-industry_water_withdrawal_km3!BH214)</f>
        <v>0</v>
      </c>
      <c r="BI214" s="18">
        <f>MAX(0,total_abstraction_km3!BI214-domestic_gross_demand_km3!BI214-industry_water_withdrawal_km3!BI214)</f>
        <v>0</v>
      </c>
      <c r="BJ214" s="18">
        <f>MAX(0,total_abstraction_km3!BJ214-domestic_gross_demand_km3!BJ214-industry_water_withdrawal_km3!BJ214)</f>
        <v>0</v>
      </c>
      <c r="BK214" s="18">
        <f>MAX(0,total_abstraction_km3!BK214-domestic_gross_demand_km3!BK214-industry_water_withdrawal_km3!BK214)</f>
        <v>0</v>
      </c>
      <c r="BL214" s="18">
        <f>MAX(0,total_abstraction_km3!BL214-domestic_gross_demand_km3!BL214-industry_water_withdrawal_km3!BL214)</f>
        <v>0</v>
      </c>
      <c r="BM214" s="18">
        <f>MAX(0,total_abstraction_km3!BM214-domestic_gross_demand_km3!BM214-industry_water_withdrawal_km3!BM214)</f>
        <v>0</v>
      </c>
      <c r="BN214" s="18">
        <f>MAX(0,total_abstraction_km3!BN214-domestic_gross_demand_km3!BN214-industry_water_withdrawal_km3!BN214)</f>
        <v>0</v>
      </c>
      <c r="BO214" s="18">
        <f>MAX(0,total_abstraction_km3!BO214-domestic_gross_demand_km3!BO214-industry_water_withdrawal_km3!BO214)</f>
        <v>0</v>
      </c>
      <c r="BP214" s="18">
        <f>MAX(0,total_abstraction_km3!BP214-domestic_gross_demand_km3!BP214-industry_water_withdrawal_km3!BP214)</f>
        <v>0</v>
      </c>
      <c r="BQ214" s="18">
        <f>MAX(0,total_abstraction_km3!BQ214-domestic_gross_demand_km3!BQ214-industry_water_withdrawal_km3!BQ214)</f>
        <v>0</v>
      </c>
      <c r="BR214" s="18">
        <f>MAX(0,total_abstraction_km3!BR214-domestic_gross_demand_km3!BR214-industry_water_withdrawal_km3!BR214)</f>
        <v>0</v>
      </c>
      <c r="BS214" s="18">
        <f>MAX(0,total_abstraction_km3!BS214-domestic_gross_demand_km3!BS214-industry_water_withdrawal_km3!BS214)</f>
        <v>0</v>
      </c>
      <c r="BT214" s="18">
        <f>MAX(0,total_abstraction_km3!BT214-domestic_gross_demand_km3!BT214-industry_water_withdrawal_km3!BT214)</f>
        <v>0</v>
      </c>
      <c r="BU214" s="18">
        <f>MAX(0,total_abstraction_km3!BU214-domestic_gross_demand_km3!BU214-industry_water_withdrawal_km3!BU214)</f>
        <v>0</v>
      </c>
      <c r="BV214" s="18">
        <f>MAX(0,total_abstraction_km3!BV214-domestic_gross_demand_km3!BV214-industry_water_withdrawal_km3!BV214)</f>
        <v>0</v>
      </c>
      <c r="BW214" s="18">
        <f>MAX(0,total_abstraction_km3!BW214-domestic_gross_demand_km3!BW214-industry_water_withdrawal_km3!BW214)</f>
        <v>0</v>
      </c>
      <c r="BX214" s="18">
        <f>MAX(0,total_abstraction_km3!BX214-domestic_gross_demand_km3!BX214-industry_water_withdrawal_km3!BX214)</f>
        <v>1.697381732467737E-2</v>
      </c>
      <c r="BY214" s="18">
        <f>MAX(0,total_abstraction_km3!BY214-domestic_gross_demand_km3!BY214-industry_water_withdrawal_km3!BY214)</f>
        <v>0</v>
      </c>
      <c r="BZ214" s="18">
        <f>MAX(0,total_abstraction_km3!BZ214-domestic_gross_demand_km3!BZ214-industry_water_withdrawal_km3!BZ214)</f>
        <v>6.2832967663951607E-3</v>
      </c>
      <c r="CA214" s="18">
        <f>MAX(0,total_abstraction_km3!CA214-domestic_gross_demand_km3!CA214-industry_water_withdrawal_km3!CA214)</f>
        <v>0</v>
      </c>
      <c r="CB214" s="18">
        <f>MAX(0,total_abstraction_km3!CB214-domestic_gross_demand_km3!CB214-industry_water_withdrawal_km3!CB214)</f>
        <v>0</v>
      </c>
      <c r="CC214" s="18">
        <f>MAX(0,total_abstraction_km3!CC214-domestic_gross_demand_km3!CC214-industry_water_withdrawal_km3!CC214)</f>
        <v>0</v>
      </c>
      <c r="CD214" s="18">
        <f>MAX(0,total_abstraction_km3!CD214-domestic_gross_demand_km3!CD214-industry_water_withdrawal_km3!CD214)</f>
        <v>0</v>
      </c>
      <c r="CE214" s="18">
        <f>MAX(0,total_abstraction_km3!CE214-domestic_gross_demand_km3!CE214-industry_water_withdrawal_km3!CE214)</f>
        <v>0</v>
      </c>
      <c r="CF214" s="18">
        <f>MAX(0,total_abstraction_km3!CF214-domestic_gross_demand_km3!CF214-industry_water_withdrawal_km3!CF214)</f>
        <v>0</v>
      </c>
      <c r="CG214" s="18">
        <f>MAX(0,total_abstraction_km3!CG214-domestic_gross_demand_km3!CG214-industry_water_withdrawal_km3!CG214)</f>
        <v>0</v>
      </c>
      <c r="CH214" s="18">
        <f>MAX(0,total_abstraction_km3!CH214-domestic_gross_demand_km3!CH214-industry_water_withdrawal_km3!CH214)</f>
        <v>7.1813535431524064E-3</v>
      </c>
      <c r="CI214" s="18">
        <f>MAX(0,total_abstraction_km3!CI214-domestic_gross_demand_km3!CI214-industry_water_withdrawal_km3!CI214)</f>
        <v>0</v>
      </c>
      <c r="CJ214" s="18">
        <f>MAX(0,total_abstraction_km3!CJ214-domestic_gross_demand_km3!CJ214-industry_water_withdrawal_km3!CJ214)</f>
        <v>0</v>
      </c>
      <c r="CK214" s="18">
        <f>MAX(0,total_abstraction_km3!CK214-domestic_gross_demand_km3!CK214-industry_water_withdrawal_km3!CK214)</f>
        <v>0</v>
      </c>
      <c r="CL214" s="18">
        <f>MAX(0,total_abstraction_km3!CL214-domestic_gross_demand_km3!CL214-industry_water_withdrawal_km3!CL214)</f>
        <v>0</v>
      </c>
      <c r="CM214" s="18">
        <f>MAX(0,total_abstraction_km3!CM214-domestic_gross_demand_km3!CM214-industry_water_withdrawal_km3!CM214)</f>
        <v>0</v>
      </c>
      <c r="CN214" s="18">
        <f>MAX(0,total_abstraction_km3!CN214-domestic_gross_demand_km3!CN214-industry_water_withdrawal_km3!CN214)</f>
        <v>7.5423691074970323E-4</v>
      </c>
      <c r="CO214" s="18">
        <f>MAX(0,total_abstraction_km3!CO214-domestic_gross_demand_km3!CO214-industry_water_withdrawal_km3!CO214)</f>
        <v>0</v>
      </c>
      <c r="CP214" s="18">
        <f>MAX(0,total_abstraction_km3!CP214-domestic_gross_demand_km3!CP214-industry_water_withdrawal_km3!CP214)</f>
        <v>0</v>
      </c>
      <c r="CQ214" s="18">
        <f>MAX(0,total_abstraction_km3!CQ214-domestic_gross_demand_km3!CQ214-industry_water_withdrawal_km3!CQ214)</f>
        <v>0</v>
      </c>
      <c r="CR214" s="18">
        <f>MAX(0,total_abstraction_km3!CR214-domestic_gross_demand_km3!CR214-industry_water_withdrawal_km3!CR214)</f>
        <v>1.0084825676279101E-2</v>
      </c>
      <c r="CS214" s="18">
        <f>MAX(0,total_abstraction_km3!CS214-domestic_gross_demand_km3!CS214-industry_water_withdrawal_km3!CS214)</f>
        <v>0</v>
      </c>
      <c r="CT214" s="18">
        <f>MAX(0,total_abstraction_km3!CT214-domestic_gross_demand_km3!CT214-industry_water_withdrawal_km3!CT214)</f>
        <v>4.4134030044949105E-2</v>
      </c>
    </row>
    <row r="215" spans="1:98" x14ac:dyDescent="0.25">
      <c r="A215" s="18">
        <v>68</v>
      </c>
      <c r="B215" s="18" t="s">
        <v>2124</v>
      </c>
      <c r="C215" s="18" t="s">
        <v>491</v>
      </c>
      <c r="D215" s="18" t="s">
        <v>418</v>
      </c>
      <c r="E215" s="18" t="s">
        <v>126</v>
      </c>
      <c r="F215" s="18">
        <f>MAX(0,total_abstraction_km3!F215-domestic_gross_demand_km3!F215-industry_water_withdrawal_km3!F215)</f>
        <v>5.4392000000000051E-3</v>
      </c>
      <c r="G215" s="18">
        <f>MAX(0,total_abstraction_km3!G215-domestic_gross_demand_km3!G215-industry_water_withdrawal_km3!G215)</f>
        <v>3.8471999999999951E-3</v>
      </c>
      <c r="H215" s="18">
        <f>MAX(0,total_abstraction_km3!H215-domestic_gross_demand_km3!H215-industry_water_withdrawal_km3!H215)</f>
        <v>6.4662999999999804E-3</v>
      </c>
      <c r="I215" s="18">
        <f>MAX(0,total_abstraction_km3!I215-domestic_gross_demand_km3!I215-industry_water_withdrawal_km3!I215)</f>
        <v>8.1866999999999635E-3</v>
      </c>
      <c r="J215" s="18">
        <f>MAX(0,total_abstraction_km3!J215-domestic_gross_demand_km3!J215-industry_water_withdrawal_km3!J215)</f>
        <v>6.329200000000007E-3</v>
      </c>
      <c r="K215" s="18">
        <f>MAX(0,total_abstraction_km3!K215-domestic_gross_demand_km3!K215-industry_water_withdrawal_km3!K215)</f>
        <v>7.7750000000000041E-3</v>
      </c>
      <c r="L215" s="18">
        <f>MAX(0,total_abstraction_km3!L215-domestic_gross_demand_km3!L215-industry_water_withdrawal_km3!L215)</f>
        <v>8.9227000000000334E-3</v>
      </c>
      <c r="M215" s="18">
        <f>MAX(0,total_abstraction_km3!M215-domestic_gross_demand_km3!M215-industry_water_withdrawal_km3!M215)</f>
        <v>6.6311000000000286E-3</v>
      </c>
      <c r="N215" s="18">
        <f>MAX(0,total_abstraction_km3!N215-domestic_gross_demand_km3!N215-industry_water_withdrawal_km3!N215)</f>
        <v>8.8004000000000138E-3</v>
      </c>
      <c r="O215" s="18">
        <f>MAX(0,total_abstraction_km3!O215-domestic_gross_demand_km3!O215-industry_water_withdrawal_km3!O215)</f>
        <v>7.055800000000001E-3</v>
      </c>
      <c r="P215" s="18">
        <f>MAX(0,total_abstraction_km3!P215-domestic_gross_demand_km3!P215-industry_water_withdrawal_km3!P215)</f>
        <v>8.3100999999999869E-3</v>
      </c>
      <c r="Q215" s="18">
        <f>MAX(0,total_abstraction_km3!Q215-domestic_gross_demand_km3!Q215-industry_water_withdrawal_km3!Q215)</f>
        <v>8.6510999999999949E-3</v>
      </c>
      <c r="R215" s="18">
        <f>MAX(0,total_abstraction_km3!R215-domestic_gross_demand_km3!R215-industry_water_withdrawal_km3!R215)</f>
        <v>8.4504999999999719E-3</v>
      </c>
      <c r="S215" s="18">
        <f>MAX(0,total_abstraction_km3!S215-domestic_gross_demand_km3!S215-industry_water_withdrawal_km3!S215)</f>
        <v>7.1369999999999767E-3</v>
      </c>
      <c r="T215" s="18">
        <f>MAX(0,total_abstraction_km3!T215-domestic_gross_demand_km3!T215-industry_water_withdrawal_km3!T215)</f>
        <v>8.9757000000000031E-3</v>
      </c>
      <c r="U215" s="18">
        <f>MAX(0,total_abstraction_km3!U215-domestic_gross_demand_km3!U215-industry_water_withdrawal_km3!U215)</f>
        <v>5.9743000000000157E-3</v>
      </c>
      <c r="V215" s="18">
        <f>MAX(0,total_abstraction_km3!V215-domestic_gross_demand_km3!V215-industry_water_withdrawal_km3!V215)</f>
        <v>1.3142700000000007E-2</v>
      </c>
      <c r="W215" s="18">
        <f>MAX(0,total_abstraction_km3!W215-domestic_gross_demand_km3!W215-industry_water_withdrawal_km3!W215)</f>
        <v>1.2469000000000008E-2</v>
      </c>
      <c r="X215" s="18">
        <f>MAX(0,total_abstraction_km3!X215-domestic_gross_demand_km3!X215-industry_water_withdrawal_km3!X215)</f>
        <v>1.2340500000000004E-2</v>
      </c>
      <c r="Y215" s="18">
        <f>MAX(0,total_abstraction_km3!Y215-domestic_gross_demand_km3!Y215-industry_water_withdrawal_km3!Y215)</f>
        <v>1.4851900000000001E-2</v>
      </c>
      <c r="Z215" s="18">
        <f>MAX(0,total_abstraction_km3!Z215-domestic_gross_demand_km3!Z215-industry_water_withdrawal_km3!Z215)</f>
        <v>1.1900799999999989E-2</v>
      </c>
      <c r="AA215" s="18">
        <f>MAX(0,total_abstraction_km3!AA215-domestic_gross_demand_km3!AA215-industry_water_withdrawal_km3!AA215)</f>
        <v>1.5325499999999992E-2</v>
      </c>
      <c r="AB215" s="18">
        <f>MAX(0,total_abstraction_km3!AB215-domestic_gross_demand_km3!AB215-industry_water_withdrawal_km3!AB215)</f>
        <v>1.9585699999999956E-2</v>
      </c>
      <c r="AC215" s="18">
        <f>MAX(0,total_abstraction_km3!AC215-domestic_gross_demand_km3!AC215-industry_water_withdrawal_km3!AC215)</f>
        <v>1.9747899999999985E-2</v>
      </c>
      <c r="AD215" s="18">
        <f>MAX(0,total_abstraction_km3!AD215-domestic_gross_demand_km3!AD215-industry_water_withdrawal_km3!AD215)</f>
        <v>2.3159000000000013E-2</v>
      </c>
      <c r="AE215" s="18">
        <f>MAX(0,total_abstraction_km3!AE215-domestic_gross_demand_km3!AE215-industry_water_withdrawal_km3!AE215)</f>
        <v>2.8757000000000005E-2</v>
      </c>
      <c r="AF215" s="18">
        <f>MAX(0,total_abstraction_km3!AF215-domestic_gross_demand_km3!AF215-industry_water_withdrawal_km3!AF215)</f>
        <v>2.2864999999999996E-2</v>
      </c>
      <c r="AG215" s="18">
        <f>MAX(0,total_abstraction_km3!AG215-domestic_gross_demand_km3!AG215-industry_water_withdrawal_km3!AG215)</f>
        <v>2.9836000000000057E-2</v>
      </c>
      <c r="AH215" s="18">
        <f>MAX(0,total_abstraction_km3!AH215-domestic_gross_demand_km3!AH215-industry_water_withdrawal_km3!AH215)</f>
        <v>3.439600000000001E-2</v>
      </c>
      <c r="AI215" s="18">
        <f>MAX(0,total_abstraction_km3!AI215-domestic_gross_demand_km3!AI215-industry_water_withdrawal_km3!AI215)</f>
        <v>3.518300000000002E-2</v>
      </c>
      <c r="AJ215" s="18">
        <f>MAX(0,total_abstraction_km3!AJ215-domestic_gross_demand_km3!AJ215-industry_water_withdrawal_km3!AJ215)</f>
        <v>3.4372999999999987E-2</v>
      </c>
      <c r="AK215" s="18">
        <f>MAX(0,total_abstraction_km3!AK215-domestic_gross_demand_km3!AK215-industry_water_withdrawal_km3!AK215)</f>
        <v>3.369999999999998E-2</v>
      </c>
      <c r="AL215" s="18">
        <f>MAX(0,total_abstraction_km3!AL215-domestic_gross_demand_km3!AL215-industry_water_withdrawal_km3!AL215)</f>
        <v>5.2303000000000016E-2</v>
      </c>
      <c r="AM215" s="18">
        <f>MAX(0,total_abstraction_km3!AM215-domestic_gross_demand_km3!AM215-industry_water_withdrawal_km3!AM215)</f>
        <v>3.9292000000000021E-2</v>
      </c>
      <c r="AN215" s="18">
        <f>MAX(0,total_abstraction_km3!AN215-domestic_gross_demand_km3!AN215-industry_water_withdrawal_km3!AN215)</f>
        <v>5.3720999999999991E-2</v>
      </c>
      <c r="AO215" s="18">
        <f>MAX(0,total_abstraction_km3!AO215-domestic_gross_demand_km3!AO215-industry_water_withdrawal_km3!AO215)</f>
        <v>4.8202999999999968E-2</v>
      </c>
      <c r="AP215" s="18">
        <f>MAX(0,total_abstraction_km3!AP215-domestic_gross_demand_km3!AP215-industry_water_withdrawal_km3!AP215)</f>
        <v>5.1328999999999986E-2</v>
      </c>
      <c r="AQ215" s="18">
        <f>MAX(0,total_abstraction_km3!AQ215-domestic_gross_demand_km3!AQ215-industry_water_withdrawal_km3!AQ215)</f>
        <v>5.3397E-2</v>
      </c>
      <c r="AR215" s="18">
        <f>MAX(0,total_abstraction_km3!AR215-domestic_gross_demand_km3!AR215-industry_water_withdrawal_km3!AR215)</f>
        <v>4.9195000000000016E-2</v>
      </c>
      <c r="AS215" s="18">
        <f>MAX(0,total_abstraction_km3!AS215-domestic_gross_demand_km3!AS215-industry_water_withdrawal_km3!AS215)</f>
        <v>5.4198999999999969E-2</v>
      </c>
      <c r="AT215" s="18">
        <f>MAX(0,total_abstraction_km3!AT215-domestic_gross_demand_km3!AT215-industry_water_withdrawal_km3!AT215)</f>
        <v>5.6767999999999985E-2</v>
      </c>
      <c r="AU215" s="18">
        <f>MAX(0,total_abstraction_km3!AU215-domestic_gross_demand_km3!AU215-industry_water_withdrawal_km3!AU215)</f>
        <v>4.9403999999999976E-2</v>
      </c>
      <c r="AV215" s="18">
        <f>MAX(0,total_abstraction_km3!AV215-domestic_gross_demand_km3!AV215-industry_water_withdrawal_km3!AV215)</f>
        <v>6.0392000000000001E-2</v>
      </c>
      <c r="AW215" s="18">
        <f>MAX(0,total_abstraction_km3!AW215-domestic_gross_demand_km3!AW215-industry_water_withdrawal_km3!AW215)</f>
        <v>5.972199999999997E-2</v>
      </c>
      <c r="AX215" s="18">
        <f>MAX(0,total_abstraction_km3!AX215-domestic_gross_demand_km3!AX215-industry_water_withdrawal_km3!AX215)</f>
        <v>5.4891999999999996E-2</v>
      </c>
      <c r="AY215" s="18">
        <f>MAX(0,total_abstraction_km3!AY215-domestic_gross_demand_km3!AY215-industry_water_withdrawal_km3!AY215)</f>
        <v>5.2530999999999994E-2</v>
      </c>
      <c r="AZ215" s="18">
        <f>MAX(0,total_abstraction_km3!AZ215-domestic_gross_demand_km3!AZ215-industry_water_withdrawal_km3!AZ215)</f>
        <v>5.8311999999999975E-2</v>
      </c>
      <c r="BA215" s="18">
        <f>MAX(0,total_abstraction_km3!BA215-domestic_gross_demand_km3!BA215-industry_water_withdrawal_km3!BA215)</f>
        <v>5.2240000000000036E-2</v>
      </c>
      <c r="BB215" s="18">
        <f>MAX(0,total_abstraction_km3!BB215-domestic_gross_demand_km3!BB215-industry_water_withdrawal_km3!BB215)</f>
        <v>5.0823000000000007E-2</v>
      </c>
      <c r="BC215" s="18">
        <f>MAX(0,total_abstraction_km3!BC215-domestic_gross_demand_km3!BC215-industry_water_withdrawal_km3!BC215)</f>
        <v>5.0893999999999912E-2</v>
      </c>
      <c r="BD215" s="18">
        <f>MAX(0,total_abstraction_km3!BD215-domestic_gross_demand_km3!BD215-industry_water_withdrawal_km3!BD215)</f>
        <v>5.2230000000000026E-2</v>
      </c>
      <c r="BE215" s="18">
        <f>MAX(0,total_abstraction_km3!BE215-domestic_gross_demand_km3!BE215-industry_water_withdrawal_km3!BE215)</f>
        <v>5.5197999999999969E-2</v>
      </c>
      <c r="BF215" s="18">
        <f>MAX(0,total_abstraction_km3!BF215-domestic_gross_demand_km3!BF215-industry_water_withdrawal_km3!BF215)</f>
        <v>5.6265999999999927E-2</v>
      </c>
      <c r="BG215" s="18">
        <f>MAX(0,total_abstraction_km3!BG215-domestic_gross_demand_km3!BG215-industry_water_withdrawal_km3!BG215)</f>
        <v>5.6478999999999946E-2</v>
      </c>
      <c r="BH215" s="18">
        <f>MAX(0,total_abstraction_km3!BH215-domestic_gross_demand_km3!BH215-industry_water_withdrawal_km3!BH215)</f>
        <v>5.7744999999999991E-2</v>
      </c>
      <c r="BI215" s="18">
        <f>MAX(0,total_abstraction_km3!BI215-domestic_gross_demand_km3!BI215-industry_water_withdrawal_km3!BI215)</f>
        <v>6.3427999999999929E-2</v>
      </c>
      <c r="BJ215" s="18">
        <f>MAX(0,total_abstraction_km3!BJ215-domestic_gross_demand_km3!BJ215-industry_water_withdrawal_km3!BJ215)</f>
        <v>4.6483000000000024E-2</v>
      </c>
      <c r="BK215" s="18">
        <f>MAX(0,total_abstraction_km3!BK215-domestic_gross_demand_km3!BK215-industry_water_withdrawal_km3!BK215)</f>
        <v>5.1434999999999981E-2</v>
      </c>
      <c r="BL215" s="18">
        <f>MAX(0,total_abstraction_km3!BL215-domestic_gross_demand_km3!BL215-industry_water_withdrawal_km3!BL215)</f>
        <v>3.2163212068965996E-2</v>
      </c>
      <c r="BM215" s="18">
        <f>MAX(0,total_abstraction_km3!BM215-domestic_gross_demand_km3!BM215-industry_water_withdrawal_km3!BM215)</f>
        <v>1.6201849672814503E-2</v>
      </c>
      <c r="BN215" s="18">
        <f>MAX(0,total_abstraction_km3!BN215-domestic_gross_demand_km3!BN215-industry_water_withdrawal_km3!BN215)</f>
        <v>0</v>
      </c>
      <c r="BO215" s="18">
        <f>MAX(0,total_abstraction_km3!BO215-domestic_gross_demand_km3!BO215-industry_water_withdrawal_km3!BO215)</f>
        <v>0</v>
      </c>
      <c r="BP215" s="18">
        <f>MAX(0,total_abstraction_km3!BP215-domestic_gross_demand_km3!BP215-industry_water_withdrawal_km3!BP215)</f>
        <v>0</v>
      </c>
      <c r="BQ215" s="18">
        <f>MAX(0,total_abstraction_km3!BQ215-domestic_gross_demand_km3!BQ215-industry_water_withdrawal_km3!BQ215)</f>
        <v>0</v>
      </c>
      <c r="BR215" s="18">
        <f>MAX(0,total_abstraction_km3!BR215-domestic_gross_demand_km3!BR215-industry_water_withdrawal_km3!BR215)</f>
        <v>0</v>
      </c>
      <c r="BS215" s="18">
        <f>MAX(0,total_abstraction_km3!BS215-domestic_gross_demand_km3!BS215-industry_water_withdrawal_km3!BS215)</f>
        <v>0</v>
      </c>
      <c r="BT215" s="18">
        <f>MAX(0,total_abstraction_km3!BT215-domestic_gross_demand_km3!BT215-industry_water_withdrawal_km3!BT215)</f>
        <v>1.1625019379248602E-3</v>
      </c>
      <c r="BU215" s="18">
        <f>MAX(0,total_abstraction_km3!BU215-domestic_gross_demand_km3!BU215-industry_water_withdrawal_km3!BU215)</f>
        <v>0</v>
      </c>
      <c r="BV215" s="18">
        <f>MAX(0,total_abstraction_km3!BV215-domestic_gross_demand_km3!BV215-industry_water_withdrawal_km3!BV215)</f>
        <v>0</v>
      </c>
      <c r="BW215" s="18">
        <f>MAX(0,total_abstraction_km3!BW215-domestic_gross_demand_km3!BW215-industry_water_withdrawal_km3!BW215)</f>
        <v>6.0537199999999985E-3</v>
      </c>
      <c r="BX215" s="18">
        <f>MAX(0,total_abstraction_km3!BX215-domestic_gross_demand_km3!BX215-industry_water_withdrawal_km3!BX215)</f>
        <v>8.8476983173132106E-4</v>
      </c>
      <c r="BY215" s="18">
        <f>MAX(0,total_abstraction_km3!BY215-domestic_gross_demand_km3!BY215-industry_water_withdrawal_km3!BY215)</f>
        <v>7.8370000000000106E-3</v>
      </c>
      <c r="BZ215" s="18">
        <f>MAX(0,total_abstraction_km3!BZ215-domestic_gross_demand_km3!BZ215-industry_water_withdrawal_km3!BZ215)</f>
        <v>0</v>
      </c>
      <c r="CA215" s="18">
        <f>MAX(0,total_abstraction_km3!CA215-domestic_gross_demand_km3!CA215-industry_water_withdrawal_km3!CA215)</f>
        <v>8.3048800000000145E-3</v>
      </c>
      <c r="CB215" s="18">
        <f>MAX(0,total_abstraction_km3!CB215-domestic_gross_demand_km3!CB215-industry_water_withdrawal_km3!CB215)</f>
        <v>0</v>
      </c>
      <c r="CC215" s="18">
        <f>MAX(0,total_abstraction_km3!CC215-domestic_gross_demand_km3!CC215-industry_water_withdrawal_km3!CC215)</f>
        <v>1.1755680000000018E-2</v>
      </c>
      <c r="CD215" s="18">
        <f>MAX(0,total_abstraction_km3!CD215-domestic_gross_demand_km3!CD215-industry_water_withdrawal_km3!CD215)</f>
        <v>2.9552198144395503E-3</v>
      </c>
      <c r="CE215" s="18">
        <f>MAX(0,total_abstraction_km3!CE215-domestic_gross_demand_km3!CE215-industry_water_withdrawal_km3!CE215)</f>
        <v>1.7943779999999993E-2</v>
      </c>
      <c r="CF215" s="18">
        <f>MAX(0,total_abstraction_km3!CF215-domestic_gross_demand_km3!CF215-industry_water_withdrawal_km3!CF215)</f>
        <v>2.4154513341458198E-3</v>
      </c>
      <c r="CG215" s="18">
        <f>MAX(0,total_abstraction_km3!CG215-domestic_gross_demand_km3!CG215-industry_water_withdrawal_km3!CG215)</f>
        <v>3.0207400000000023E-2</v>
      </c>
      <c r="CH215" s="18">
        <f>MAX(0,total_abstraction_km3!CH215-domestic_gross_demand_km3!CH215-industry_water_withdrawal_km3!CH215)</f>
        <v>4.0388263745651078E-3</v>
      </c>
      <c r="CI215" s="18">
        <f>MAX(0,total_abstraction_km3!CI215-domestic_gross_demand_km3!CI215-industry_water_withdrawal_km3!CI215)</f>
        <v>4.267779999999996E-2</v>
      </c>
      <c r="CJ215" s="18">
        <f>MAX(0,total_abstraction_km3!CJ215-domestic_gross_demand_km3!CJ215-industry_water_withdrawal_km3!CJ215)</f>
        <v>7.5566468750176887E-3</v>
      </c>
      <c r="CK215" s="18">
        <f>MAX(0,total_abstraction_km3!CK215-domestic_gross_demand_km3!CK215-industry_water_withdrawal_km3!CK215)</f>
        <v>5.1264599999999966E-2</v>
      </c>
      <c r="CL215" s="18">
        <f>MAX(0,total_abstraction_km3!CL215-domestic_gross_demand_km3!CL215-industry_water_withdrawal_km3!CL215)</f>
        <v>7.4210568138910948E-4</v>
      </c>
      <c r="CM215" s="18">
        <f>MAX(0,total_abstraction_km3!CM215-domestic_gross_demand_km3!CM215-industry_water_withdrawal_km3!CM215)</f>
        <v>5.6235599999999969E-2</v>
      </c>
      <c r="CN215" s="18">
        <f>MAX(0,total_abstraction_km3!CN215-domestic_gross_demand_km3!CN215-industry_water_withdrawal_km3!CN215)</f>
        <v>0</v>
      </c>
      <c r="CO215" s="18">
        <f>MAX(0,total_abstraction_km3!CO215-domestic_gross_demand_km3!CO215-industry_water_withdrawal_km3!CO215)</f>
        <v>5.2960000000000007E-2</v>
      </c>
      <c r="CP215" s="18">
        <f>MAX(0,total_abstraction_km3!CP215-domestic_gross_demand_km3!CP215-industry_water_withdrawal_km3!CP215)</f>
        <v>0</v>
      </c>
      <c r="CQ215" s="18">
        <f>MAX(0,total_abstraction_km3!CQ215-domestic_gross_demand_km3!CQ215-industry_water_withdrawal_km3!CQ215)</f>
        <v>5.5583600000000011E-2</v>
      </c>
      <c r="CR215" s="18">
        <f>MAX(0,total_abstraction_km3!CR215-domestic_gross_demand_km3!CR215-industry_water_withdrawal_km3!CR215)</f>
        <v>1.0875096576659802E-3</v>
      </c>
      <c r="CS215" s="18">
        <f>MAX(0,total_abstraction_km3!CS215-domestic_gross_demand_km3!CS215-industry_water_withdrawal_km3!CS215)</f>
        <v>5.3781999999999969E-2</v>
      </c>
      <c r="CT215" s="18">
        <f>MAX(0,total_abstraction_km3!CT215-domestic_gross_demand_km3!CT215-industry_water_withdrawal_km3!CT215)</f>
        <v>8.7108297494421314E-3</v>
      </c>
    </row>
    <row r="216" spans="1:98" x14ac:dyDescent="0.25">
      <c r="A216" s="18">
        <v>69</v>
      </c>
      <c r="B216" s="18" t="s">
        <v>2125</v>
      </c>
      <c r="C216" s="18" t="s">
        <v>492</v>
      </c>
      <c r="D216" s="18" t="s">
        <v>412</v>
      </c>
      <c r="E216" s="18" t="s">
        <v>493</v>
      </c>
      <c r="F216" s="18" t="e">
        <f>MAX(0,total_abstraction_km3!F216-domestic_gross_demand_km3!F216-industry_water_withdrawal_km3!F216)</f>
        <v>#VALUE!</v>
      </c>
      <c r="G216" s="18" t="e">
        <f>MAX(0,total_abstraction_km3!G216-domestic_gross_demand_km3!G216-industry_water_withdrawal_km3!G216)</f>
        <v>#VALUE!</v>
      </c>
      <c r="H216" s="18" t="e">
        <f>MAX(0,total_abstraction_km3!H216-domestic_gross_demand_km3!H216-industry_water_withdrawal_km3!H216)</f>
        <v>#VALUE!</v>
      </c>
      <c r="I216" s="18" t="e">
        <f>MAX(0,total_abstraction_km3!I216-domestic_gross_demand_km3!I216-industry_water_withdrawal_km3!I216)</f>
        <v>#VALUE!</v>
      </c>
      <c r="J216" s="18" t="e">
        <f>MAX(0,total_abstraction_km3!J216-domestic_gross_demand_km3!J216-industry_water_withdrawal_km3!J216)</f>
        <v>#VALUE!</v>
      </c>
      <c r="K216" s="18" t="e">
        <f>MAX(0,total_abstraction_km3!K216-domestic_gross_demand_km3!K216-industry_water_withdrawal_km3!K216)</f>
        <v>#VALUE!</v>
      </c>
      <c r="L216" s="18" t="e">
        <f>MAX(0,total_abstraction_km3!L216-domestic_gross_demand_km3!L216-industry_water_withdrawal_km3!L216)</f>
        <v>#VALUE!</v>
      </c>
      <c r="M216" s="18" t="e">
        <f>MAX(0,total_abstraction_km3!M216-domestic_gross_demand_km3!M216-industry_water_withdrawal_km3!M216)</f>
        <v>#VALUE!</v>
      </c>
      <c r="N216" s="18" t="e">
        <f>MAX(0,total_abstraction_km3!N216-domestic_gross_demand_km3!N216-industry_water_withdrawal_km3!N216)</f>
        <v>#VALUE!</v>
      </c>
      <c r="O216" s="18" t="e">
        <f>MAX(0,total_abstraction_km3!O216-domestic_gross_demand_km3!O216-industry_water_withdrawal_km3!O216)</f>
        <v>#VALUE!</v>
      </c>
      <c r="P216" s="18" t="e">
        <f>MAX(0,total_abstraction_km3!P216-domestic_gross_demand_km3!P216-industry_water_withdrawal_km3!P216)</f>
        <v>#VALUE!</v>
      </c>
      <c r="Q216" s="18" t="e">
        <f>MAX(0,total_abstraction_km3!Q216-domestic_gross_demand_km3!Q216-industry_water_withdrawal_km3!Q216)</f>
        <v>#VALUE!</v>
      </c>
      <c r="R216" s="18" t="e">
        <f>MAX(0,total_abstraction_km3!R216-domestic_gross_demand_km3!R216-industry_water_withdrawal_km3!R216)</f>
        <v>#VALUE!</v>
      </c>
      <c r="S216" s="18" t="e">
        <f>MAX(0,total_abstraction_km3!S216-domestic_gross_demand_km3!S216-industry_water_withdrawal_km3!S216)</f>
        <v>#VALUE!</v>
      </c>
      <c r="T216" s="18" t="e">
        <f>MAX(0,total_abstraction_km3!T216-domestic_gross_demand_km3!T216-industry_water_withdrawal_km3!T216)</f>
        <v>#VALUE!</v>
      </c>
      <c r="U216" s="18" t="e">
        <f>MAX(0,total_abstraction_km3!U216-domestic_gross_demand_km3!U216-industry_water_withdrawal_km3!U216)</f>
        <v>#VALUE!</v>
      </c>
      <c r="V216" s="18" t="e">
        <f>MAX(0,total_abstraction_km3!V216-domestic_gross_demand_km3!V216-industry_water_withdrawal_km3!V216)</f>
        <v>#VALUE!</v>
      </c>
      <c r="W216" s="18" t="e">
        <f>MAX(0,total_abstraction_km3!W216-domestic_gross_demand_km3!W216-industry_water_withdrawal_km3!W216)</f>
        <v>#VALUE!</v>
      </c>
      <c r="X216" s="18" t="e">
        <f>MAX(0,total_abstraction_km3!X216-domestic_gross_demand_km3!X216-industry_water_withdrawal_km3!X216)</f>
        <v>#VALUE!</v>
      </c>
      <c r="Y216" s="18" t="e">
        <f>MAX(0,total_abstraction_km3!Y216-domestic_gross_demand_km3!Y216-industry_water_withdrawal_km3!Y216)</f>
        <v>#VALUE!</v>
      </c>
      <c r="Z216" s="18" t="e">
        <f>MAX(0,total_abstraction_km3!Z216-domestic_gross_demand_km3!Z216-industry_water_withdrawal_km3!Z216)</f>
        <v>#VALUE!</v>
      </c>
      <c r="AA216" s="18" t="e">
        <f>MAX(0,total_abstraction_km3!AA216-domestic_gross_demand_km3!AA216-industry_water_withdrawal_km3!AA216)</f>
        <v>#VALUE!</v>
      </c>
      <c r="AB216" s="18" t="e">
        <f>MAX(0,total_abstraction_km3!AB216-domestic_gross_demand_km3!AB216-industry_water_withdrawal_km3!AB216)</f>
        <v>#VALUE!</v>
      </c>
      <c r="AC216" s="18" t="e">
        <f>MAX(0,total_abstraction_km3!AC216-domestic_gross_demand_km3!AC216-industry_water_withdrawal_km3!AC216)</f>
        <v>#VALUE!</v>
      </c>
      <c r="AD216" s="18" t="e">
        <f>MAX(0,total_abstraction_km3!AD216-domestic_gross_demand_km3!AD216-industry_water_withdrawal_km3!AD216)</f>
        <v>#VALUE!</v>
      </c>
      <c r="AE216" s="18" t="e">
        <f>MAX(0,total_abstraction_km3!AE216-domestic_gross_demand_km3!AE216-industry_water_withdrawal_km3!AE216)</f>
        <v>#VALUE!</v>
      </c>
      <c r="AF216" s="18" t="e">
        <f>MAX(0,total_abstraction_km3!AF216-domestic_gross_demand_km3!AF216-industry_water_withdrawal_km3!AF216)</f>
        <v>#VALUE!</v>
      </c>
      <c r="AG216" s="18" t="e">
        <f>MAX(0,total_abstraction_km3!AG216-domestic_gross_demand_km3!AG216-industry_water_withdrawal_km3!AG216)</f>
        <v>#VALUE!</v>
      </c>
      <c r="AH216" s="18" t="e">
        <f>MAX(0,total_abstraction_km3!AH216-domestic_gross_demand_km3!AH216-industry_water_withdrawal_km3!AH216)</f>
        <v>#VALUE!</v>
      </c>
      <c r="AI216" s="18" t="e">
        <f>MAX(0,total_abstraction_km3!AI216-domestic_gross_demand_km3!AI216-industry_water_withdrawal_km3!AI216)</f>
        <v>#VALUE!</v>
      </c>
      <c r="AJ216" s="18" t="e">
        <f>MAX(0,total_abstraction_km3!AJ216-domestic_gross_demand_km3!AJ216-industry_water_withdrawal_km3!AJ216)</f>
        <v>#VALUE!</v>
      </c>
      <c r="AK216" s="18" t="e">
        <f>MAX(0,total_abstraction_km3!AK216-domestic_gross_demand_km3!AK216-industry_water_withdrawal_km3!AK216)</f>
        <v>#VALUE!</v>
      </c>
      <c r="AL216" s="18" t="e">
        <f>MAX(0,total_abstraction_km3!AL216-domestic_gross_demand_km3!AL216-industry_water_withdrawal_km3!AL216)</f>
        <v>#VALUE!</v>
      </c>
      <c r="AM216" s="18" t="e">
        <f>MAX(0,total_abstraction_km3!AM216-domestic_gross_demand_km3!AM216-industry_water_withdrawal_km3!AM216)</f>
        <v>#VALUE!</v>
      </c>
      <c r="AN216" s="18" t="e">
        <f>MAX(0,total_abstraction_km3!AN216-domestic_gross_demand_km3!AN216-industry_water_withdrawal_km3!AN216)</f>
        <v>#VALUE!</v>
      </c>
      <c r="AO216" s="18" t="e">
        <f>MAX(0,total_abstraction_km3!AO216-domestic_gross_demand_km3!AO216-industry_water_withdrawal_km3!AO216)</f>
        <v>#VALUE!</v>
      </c>
      <c r="AP216" s="18" t="e">
        <f>MAX(0,total_abstraction_km3!AP216-domestic_gross_demand_km3!AP216-industry_water_withdrawal_km3!AP216)</f>
        <v>#VALUE!</v>
      </c>
      <c r="AQ216" s="18" t="e">
        <f>MAX(0,total_abstraction_km3!AQ216-domestic_gross_demand_km3!AQ216-industry_water_withdrawal_km3!AQ216)</f>
        <v>#VALUE!</v>
      </c>
      <c r="AR216" s="18" t="e">
        <f>MAX(0,total_abstraction_km3!AR216-domestic_gross_demand_km3!AR216-industry_water_withdrawal_km3!AR216)</f>
        <v>#VALUE!</v>
      </c>
      <c r="AS216" s="18" t="e">
        <f>MAX(0,total_abstraction_km3!AS216-domestic_gross_demand_km3!AS216-industry_water_withdrawal_km3!AS216)</f>
        <v>#VALUE!</v>
      </c>
      <c r="AT216" s="18" t="e">
        <f>MAX(0,total_abstraction_km3!AT216-domestic_gross_demand_km3!AT216-industry_water_withdrawal_km3!AT216)</f>
        <v>#VALUE!</v>
      </c>
      <c r="AU216" s="18" t="e">
        <f>MAX(0,total_abstraction_km3!AU216-domestic_gross_demand_km3!AU216-industry_water_withdrawal_km3!AU216)</f>
        <v>#VALUE!</v>
      </c>
      <c r="AV216" s="18" t="e">
        <f>MAX(0,total_abstraction_km3!AV216-domestic_gross_demand_km3!AV216-industry_water_withdrawal_km3!AV216)</f>
        <v>#VALUE!</v>
      </c>
      <c r="AW216" s="18" t="e">
        <f>MAX(0,total_abstraction_km3!AW216-domestic_gross_demand_km3!AW216-industry_water_withdrawal_km3!AW216)</f>
        <v>#VALUE!</v>
      </c>
      <c r="AX216" s="18" t="e">
        <f>MAX(0,total_abstraction_km3!AX216-domestic_gross_demand_km3!AX216-industry_water_withdrawal_km3!AX216)</f>
        <v>#VALUE!</v>
      </c>
      <c r="AY216" s="18" t="e">
        <f>MAX(0,total_abstraction_km3!AY216-domestic_gross_demand_km3!AY216-industry_water_withdrawal_km3!AY216)</f>
        <v>#VALUE!</v>
      </c>
      <c r="AZ216" s="18" t="e">
        <f>MAX(0,total_abstraction_km3!AZ216-domestic_gross_demand_km3!AZ216-industry_water_withdrawal_km3!AZ216)</f>
        <v>#VALUE!</v>
      </c>
      <c r="BA216" s="18" t="e">
        <f>MAX(0,total_abstraction_km3!BA216-domestic_gross_demand_km3!BA216-industry_water_withdrawal_km3!BA216)</f>
        <v>#VALUE!</v>
      </c>
      <c r="BB216" s="18" t="e">
        <f>MAX(0,total_abstraction_km3!BB216-domestic_gross_demand_km3!BB216-industry_water_withdrawal_km3!BB216)</f>
        <v>#VALUE!</v>
      </c>
      <c r="BC216" s="18" t="e">
        <f>MAX(0,total_abstraction_km3!BC216-domestic_gross_demand_km3!BC216-industry_water_withdrawal_km3!BC216)</f>
        <v>#VALUE!</v>
      </c>
      <c r="BD216" s="18" t="e">
        <f>MAX(0,total_abstraction_km3!BD216-domestic_gross_demand_km3!BD216-industry_water_withdrawal_km3!BD216)</f>
        <v>#VALUE!</v>
      </c>
      <c r="BE216" s="18" t="e">
        <f>MAX(0,total_abstraction_km3!BE216-domestic_gross_demand_km3!BE216-industry_water_withdrawal_km3!BE216)</f>
        <v>#VALUE!</v>
      </c>
      <c r="BF216" s="18" t="e">
        <f>MAX(0,total_abstraction_km3!BF216-domestic_gross_demand_km3!BF216-industry_water_withdrawal_km3!BF216)</f>
        <v>#VALUE!</v>
      </c>
      <c r="BG216" s="18" t="e">
        <f>MAX(0,total_abstraction_km3!BG216-domestic_gross_demand_km3!BG216-industry_water_withdrawal_km3!BG216)</f>
        <v>#VALUE!</v>
      </c>
      <c r="BH216" s="18" t="e">
        <f>MAX(0,total_abstraction_km3!BH216-domestic_gross_demand_km3!BH216-industry_water_withdrawal_km3!BH216)</f>
        <v>#VALUE!</v>
      </c>
      <c r="BI216" s="18" t="e">
        <f>MAX(0,total_abstraction_km3!BI216-domestic_gross_demand_km3!BI216-industry_water_withdrawal_km3!BI216)</f>
        <v>#VALUE!</v>
      </c>
      <c r="BJ216" s="18" t="e">
        <f>MAX(0,total_abstraction_km3!BJ216-domestic_gross_demand_km3!BJ216-industry_water_withdrawal_km3!BJ216)</f>
        <v>#VALUE!</v>
      </c>
      <c r="BK216" s="18" t="e">
        <f>MAX(0,total_abstraction_km3!BK216-domestic_gross_demand_km3!BK216-industry_water_withdrawal_km3!BK216)</f>
        <v>#VALUE!</v>
      </c>
      <c r="BL216" s="18" t="e">
        <f>MAX(0,total_abstraction_km3!BL216-domestic_gross_demand_km3!BL216-industry_water_withdrawal_km3!BL216)</f>
        <v>#VALUE!</v>
      </c>
      <c r="BM216" s="18" t="e">
        <f>MAX(0,total_abstraction_km3!BM216-domestic_gross_demand_km3!BM216-industry_water_withdrawal_km3!BM216)</f>
        <v>#VALUE!</v>
      </c>
      <c r="BN216" s="18" t="e">
        <f>MAX(0,total_abstraction_km3!BN216-domestic_gross_demand_km3!BN216-industry_water_withdrawal_km3!BN216)</f>
        <v>#VALUE!</v>
      </c>
      <c r="BO216" s="18" t="e">
        <f>MAX(0,total_abstraction_km3!BO216-domestic_gross_demand_km3!BO216-industry_water_withdrawal_km3!BO216)</f>
        <v>#VALUE!</v>
      </c>
      <c r="BP216" s="18" t="e">
        <f>MAX(0,total_abstraction_km3!BP216-domestic_gross_demand_km3!BP216-industry_water_withdrawal_km3!BP216)</f>
        <v>#VALUE!</v>
      </c>
      <c r="BQ216" s="18" t="e">
        <f>MAX(0,total_abstraction_km3!BQ216-domestic_gross_demand_km3!BQ216-industry_water_withdrawal_km3!BQ216)</f>
        <v>#VALUE!</v>
      </c>
      <c r="BR216" s="18" t="e">
        <f>MAX(0,total_abstraction_km3!BR216-domestic_gross_demand_km3!BR216-industry_water_withdrawal_km3!BR216)</f>
        <v>#VALUE!</v>
      </c>
      <c r="BS216" s="18" t="e">
        <f>MAX(0,total_abstraction_km3!BS216-domestic_gross_demand_km3!BS216-industry_water_withdrawal_km3!BS216)</f>
        <v>#VALUE!</v>
      </c>
      <c r="BT216" s="18" t="e">
        <f>MAX(0,total_abstraction_km3!BT216-domestic_gross_demand_km3!BT216-industry_water_withdrawal_km3!BT216)</f>
        <v>#VALUE!</v>
      </c>
      <c r="BU216" s="18" t="e">
        <f>MAX(0,total_abstraction_km3!BU216-domestic_gross_demand_km3!BU216-industry_water_withdrawal_km3!BU216)</f>
        <v>#VALUE!</v>
      </c>
      <c r="BV216" s="18" t="e">
        <f>MAX(0,total_abstraction_km3!BV216-domestic_gross_demand_km3!BV216-industry_water_withdrawal_km3!BV216)</f>
        <v>#VALUE!</v>
      </c>
      <c r="BW216" s="18" t="e">
        <f>MAX(0,total_abstraction_km3!BW216-domestic_gross_demand_km3!BW216-industry_water_withdrawal_km3!BW216)</f>
        <v>#VALUE!</v>
      </c>
      <c r="BX216" s="18" t="e">
        <f>MAX(0,total_abstraction_km3!BX216-domestic_gross_demand_km3!BX216-industry_water_withdrawal_km3!BX216)</f>
        <v>#VALUE!</v>
      </c>
      <c r="BY216" s="18" t="e">
        <f>MAX(0,total_abstraction_km3!BY216-domestic_gross_demand_km3!BY216-industry_water_withdrawal_km3!BY216)</f>
        <v>#VALUE!</v>
      </c>
      <c r="BZ216" s="18" t="e">
        <f>MAX(0,total_abstraction_km3!BZ216-domestic_gross_demand_km3!BZ216-industry_water_withdrawal_km3!BZ216)</f>
        <v>#VALUE!</v>
      </c>
      <c r="CA216" s="18" t="e">
        <f>MAX(0,total_abstraction_km3!CA216-domestic_gross_demand_km3!CA216-industry_water_withdrawal_km3!CA216)</f>
        <v>#VALUE!</v>
      </c>
      <c r="CB216" s="18" t="e">
        <f>MAX(0,total_abstraction_km3!CB216-domestic_gross_demand_km3!CB216-industry_water_withdrawal_km3!CB216)</f>
        <v>#VALUE!</v>
      </c>
      <c r="CC216" s="18" t="e">
        <f>MAX(0,total_abstraction_km3!CC216-domestic_gross_demand_km3!CC216-industry_water_withdrawal_km3!CC216)</f>
        <v>#VALUE!</v>
      </c>
      <c r="CD216" s="18" t="e">
        <f>MAX(0,total_abstraction_km3!CD216-domestic_gross_demand_km3!CD216-industry_water_withdrawal_km3!CD216)</f>
        <v>#VALUE!</v>
      </c>
      <c r="CE216" s="18" t="e">
        <f>MAX(0,total_abstraction_km3!CE216-domestic_gross_demand_km3!CE216-industry_water_withdrawal_km3!CE216)</f>
        <v>#VALUE!</v>
      </c>
      <c r="CF216" s="18" t="e">
        <f>MAX(0,total_abstraction_km3!CF216-domestic_gross_demand_km3!CF216-industry_water_withdrawal_km3!CF216)</f>
        <v>#VALUE!</v>
      </c>
      <c r="CG216" s="18" t="e">
        <f>MAX(0,total_abstraction_km3!CG216-domestic_gross_demand_km3!CG216-industry_water_withdrawal_km3!CG216)</f>
        <v>#VALUE!</v>
      </c>
      <c r="CH216" s="18" t="e">
        <f>MAX(0,total_abstraction_km3!CH216-domestic_gross_demand_km3!CH216-industry_water_withdrawal_km3!CH216)</f>
        <v>#VALUE!</v>
      </c>
      <c r="CI216" s="18" t="e">
        <f>MAX(0,total_abstraction_km3!CI216-domestic_gross_demand_km3!CI216-industry_water_withdrawal_km3!CI216)</f>
        <v>#VALUE!</v>
      </c>
      <c r="CJ216" s="18" t="e">
        <f>MAX(0,total_abstraction_km3!CJ216-domestic_gross_demand_km3!CJ216-industry_water_withdrawal_km3!CJ216)</f>
        <v>#VALUE!</v>
      </c>
      <c r="CK216" s="18" t="e">
        <f>MAX(0,total_abstraction_km3!CK216-domestic_gross_demand_km3!CK216-industry_water_withdrawal_km3!CK216)</f>
        <v>#VALUE!</v>
      </c>
      <c r="CL216" s="18" t="e">
        <f>MAX(0,total_abstraction_km3!CL216-domestic_gross_demand_km3!CL216-industry_water_withdrawal_km3!CL216)</f>
        <v>#VALUE!</v>
      </c>
      <c r="CM216" s="18" t="e">
        <f>MAX(0,total_abstraction_km3!CM216-domestic_gross_demand_km3!CM216-industry_water_withdrawal_km3!CM216)</f>
        <v>#VALUE!</v>
      </c>
      <c r="CN216" s="18" t="e">
        <f>MAX(0,total_abstraction_km3!CN216-domestic_gross_demand_km3!CN216-industry_water_withdrawal_km3!CN216)</f>
        <v>#VALUE!</v>
      </c>
      <c r="CO216" s="18" t="e">
        <f>MAX(0,total_abstraction_km3!CO216-domestic_gross_demand_km3!CO216-industry_water_withdrawal_km3!CO216)</f>
        <v>#VALUE!</v>
      </c>
      <c r="CP216" s="18" t="e">
        <f>MAX(0,total_abstraction_km3!CP216-domestic_gross_demand_km3!CP216-industry_water_withdrawal_km3!CP216)</f>
        <v>#VALUE!</v>
      </c>
      <c r="CQ216" s="18" t="e">
        <f>MAX(0,total_abstraction_km3!CQ216-domestic_gross_demand_km3!CQ216-industry_water_withdrawal_km3!CQ216)</f>
        <v>#VALUE!</v>
      </c>
      <c r="CR216" s="18" t="e">
        <f>MAX(0,total_abstraction_km3!CR216-domestic_gross_demand_km3!CR216-industry_water_withdrawal_km3!CR216)</f>
        <v>#VALUE!</v>
      </c>
      <c r="CS216" s="18" t="e">
        <f>MAX(0,total_abstraction_km3!CS216-domestic_gross_demand_km3!CS216-industry_water_withdrawal_km3!CS216)</f>
        <v>#VALUE!</v>
      </c>
      <c r="CT216" s="18" t="e">
        <f>MAX(0,total_abstraction_km3!CT216-domestic_gross_demand_km3!CT216-industry_water_withdrawal_km3!CT216)</f>
        <v>#VALUE!</v>
      </c>
    </row>
    <row r="217" spans="1:98" x14ac:dyDescent="0.25">
      <c r="A217" s="18">
        <v>7</v>
      </c>
      <c r="B217" s="18" t="s">
        <v>2126</v>
      </c>
      <c r="C217" s="18" t="s">
        <v>425</v>
      </c>
      <c r="D217" s="18" t="s">
        <v>426</v>
      </c>
      <c r="E217" s="18" t="s">
        <v>22</v>
      </c>
      <c r="F217" s="18">
        <f>MAX(0,total_abstraction_km3!F217-domestic_gross_demand_km3!F217-industry_water_withdrawal_km3!F217)</f>
        <v>1.83738</v>
      </c>
      <c r="G217" s="18">
        <f>MAX(0,total_abstraction_km3!G217-domestic_gross_demand_km3!G217-industry_water_withdrawal_km3!G217)</f>
        <v>1.9665299999999997</v>
      </c>
      <c r="H217" s="18">
        <f>MAX(0,total_abstraction_km3!H217-domestic_gross_demand_km3!H217-industry_water_withdrawal_km3!H217)</f>
        <v>2.0000499999999994</v>
      </c>
      <c r="I217" s="18">
        <f>MAX(0,total_abstraction_km3!I217-domestic_gross_demand_km3!I217-industry_water_withdrawal_km3!I217)</f>
        <v>2.0924799999999992</v>
      </c>
      <c r="J217" s="18">
        <f>MAX(0,total_abstraction_km3!J217-domestic_gross_demand_km3!J217-industry_water_withdrawal_km3!J217)</f>
        <v>2.0748200000000003</v>
      </c>
      <c r="K217" s="18">
        <f>MAX(0,total_abstraction_km3!K217-domestic_gross_demand_km3!K217-industry_water_withdrawal_km3!K217)</f>
        <v>1.8073499999999991</v>
      </c>
      <c r="L217" s="18">
        <f>MAX(0,total_abstraction_km3!L217-domestic_gross_demand_km3!L217-industry_water_withdrawal_km3!L217)</f>
        <v>2.1107999999999998</v>
      </c>
      <c r="M217" s="18">
        <f>MAX(0,total_abstraction_km3!M217-domestic_gross_demand_km3!M217-industry_water_withdrawal_km3!M217)</f>
        <v>2.1323200000000004</v>
      </c>
      <c r="N217" s="18">
        <f>MAX(0,total_abstraction_km3!N217-domestic_gross_demand_km3!N217-industry_water_withdrawal_km3!N217)</f>
        <v>2.3039199999999997</v>
      </c>
      <c r="O217" s="18">
        <f>MAX(0,total_abstraction_km3!O217-domestic_gross_demand_km3!O217-industry_water_withdrawal_km3!O217)</f>
        <v>2.44435</v>
      </c>
      <c r="P217" s="18">
        <f>MAX(0,total_abstraction_km3!P217-domestic_gross_demand_km3!P217-industry_water_withdrawal_km3!P217)</f>
        <v>2.1736400000000002</v>
      </c>
      <c r="Q217" s="18">
        <f>MAX(0,total_abstraction_km3!Q217-domestic_gross_demand_km3!Q217-industry_water_withdrawal_km3!Q217)</f>
        <v>2.0065499999999998</v>
      </c>
      <c r="R217" s="18">
        <f>MAX(0,total_abstraction_km3!R217-domestic_gross_demand_km3!R217-industry_water_withdrawal_km3!R217)</f>
        <v>2.2990599999999999</v>
      </c>
      <c r="S217" s="18">
        <f>MAX(0,total_abstraction_km3!S217-domestic_gross_demand_km3!S217-industry_water_withdrawal_km3!S217)</f>
        <v>2.5443000000000002</v>
      </c>
      <c r="T217" s="18">
        <f>MAX(0,total_abstraction_km3!T217-domestic_gross_demand_km3!T217-industry_water_withdrawal_km3!T217)</f>
        <v>2.5336900000000004</v>
      </c>
      <c r="U217" s="18">
        <f>MAX(0,total_abstraction_km3!U217-domestic_gross_demand_km3!U217-industry_water_withdrawal_km3!U217)</f>
        <v>2.8483600000000004</v>
      </c>
      <c r="V217" s="18">
        <f>MAX(0,total_abstraction_km3!V217-domestic_gross_demand_km3!V217-industry_water_withdrawal_km3!V217)</f>
        <v>2.7154000000000003</v>
      </c>
      <c r="W217" s="18">
        <f>MAX(0,total_abstraction_km3!W217-domestic_gross_demand_km3!W217-industry_water_withdrawal_km3!W217)</f>
        <v>2.8553700000000006</v>
      </c>
      <c r="X217" s="18">
        <f>MAX(0,total_abstraction_km3!X217-domestic_gross_demand_km3!X217-industry_water_withdrawal_km3!X217)</f>
        <v>2.9558399999999994</v>
      </c>
      <c r="Y217" s="18">
        <f>MAX(0,total_abstraction_km3!Y217-domestic_gross_demand_km3!Y217-industry_water_withdrawal_km3!Y217)</f>
        <v>2.7963300000000002</v>
      </c>
      <c r="Z217" s="18">
        <f>MAX(0,total_abstraction_km3!Z217-domestic_gross_demand_km3!Z217-industry_water_withdrawal_km3!Z217)</f>
        <v>2.8721899999999994</v>
      </c>
      <c r="AA217" s="18">
        <f>MAX(0,total_abstraction_km3!AA217-domestic_gross_demand_km3!AA217-industry_water_withdrawal_km3!AA217)</f>
        <v>2.5664799999999994</v>
      </c>
      <c r="AB217" s="18">
        <f>MAX(0,total_abstraction_km3!AB217-domestic_gross_demand_km3!AB217-industry_water_withdrawal_km3!AB217)</f>
        <v>3.5098900000000004</v>
      </c>
      <c r="AC217" s="18">
        <f>MAX(0,total_abstraction_km3!AC217-domestic_gross_demand_km3!AC217-industry_water_withdrawal_km3!AC217)</f>
        <v>2.9121199999999989</v>
      </c>
      <c r="AD217" s="18">
        <f>MAX(0,total_abstraction_km3!AD217-domestic_gross_demand_km3!AD217-industry_water_withdrawal_km3!AD217)</f>
        <v>2.91527</v>
      </c>
      <c r="AE217" s="18">
        <f>MAX(0,total_abstraction_km3!AE217-domestic_gross_demand_km3!AE217-industry_water_withdrawal_km3!AE217)</f>
        <v>2.7512400000000001</v>
      </c>
      <c r="AF217" s="18">
        <f>MAX(0,total_abstraction_km3!AF217-domestic_gross_demand_km3!AF217-industry_water_withdrawal_km3!AF217)</f>
        <v>2.4426800000000006</v>
      </c>
      <c r="AG217" s="18">
        <f>MAX(0,total_abstraction_km3!AG217-domestic_gross_demand_km3!AG217-industry_water_withdrawal_km3!AG217)</f>
        <v>2.785439999999999</v>
      </c>
      <c r="AH217" s="18">
        <f>MAX(0,total_abstraction_km3!AH217-domestic_gross_demand_km3!AH217-industry_water_withdrawal_km3!AH217)</f>
        <v>2.8802700000000003</v>
      </c>
      <c r="AI217" s="18">
        <f>MAX(0,total_abstraction_km3!AI217-domestic_gross_demand_km3!AI217-industry_water_withdrawal_km3!AI217)</f>
        <v>3.0273499999999993</v>
      </c>
      <c r="AJ217" s="18">
        <f>MAX(0,total_abstraction_km3!AJ217-domestic_gross_demand_km3!AJ217-industry_water_withdrawal_km3!AJ217)</f>
        <v>3.4377899999999997</v>
      </c>
      <c r="AK217" s="18">
        <f>MAX(0,total_abstraction_km3!AK217-domestic_gross_demand_km3!AK217-industry_water_withdrawal_km3!AK217)</f>
        <v>3.2656000000000001</v>
      </c>
      <c r="AL217" s="18">
        <f>MAX(0,total_abstraction_km3!AL217-domestic_gross_demand_km3!AL217-industry_water_withdrawal_km3!AL217)</f>
        <v>2.5109800000000009</v>
      </c>
      <c r="AM217" s="18">
        <f>MAX(0,total_abstraction_km3!AM217-domestic_gross_demand_km3!AM217-industry_water_withdrawal_km3!AM217)</f>
        <v>2.5175799999999997</v>
      </c>
      <c r="AN217" s="18">
        <f>MAX(0,total_abstraction_km3!AN217-domestic_gross_demand_km3!AN217-industry_water_withdrawal_km3!AN217)</f>
        <v>2.4346100000000002</v>
      </c>
      <c r="AO217" s="18">
        <f>MAX(0,total_abstraction_km3!AO217-domestic_gross_demand_km3!AO217-industry_water_withdrawal_km3!AO217)</f>
        <v>2.8032500000000002</v>
      </c>
      <c r="AP217" s="18">
        <f>MAX(0,total_abstraction_km3!AP217-domestic_gross_demand_km3!AP217-industry_water_withdrawal_km3!AP217)</f>
        <v>3.0453799999999998</v>
      </c>
      <c r="AQ217" s="18">
        <f>MAX(0,total_abstraction_km3!AQ217-domestic_gross_demand_km3!AQ217-industry_water_withdrawal_km3!AQ217)</f>
        <v>3.0896799999999995</v>
      </c>
      <c r="AR217" s="18">
        <f>MAX(0,total_abstraction_km3!AR217-domestic_gross_demand_km3!AR217-industry_water_withdrawal_km3!AR217)</f>
        <v>2.6126300000000002</v>
      </c>
      <c r="AS217" s="18">
        <f>MAX(0,total_abstraction_km3!AS217-domestic_gross_demand_km3!AS217-industry_water_withdrawal_km3!AS217)</f>
        <v>2.3880399999999993</v>
      </c>
      <c r="AT217" s="18">
        <f>MAX(0,total_abstraction_km3!AT217-domestic_gross_demand_km3!AT217-industry_water_withdrawal_km3!AT217)</f>
        <v>2.2646099999999993</v>
      </c>
      <c r="AU217" s="18">
        <f>MAX(0,total_abstraction_km3!AU217-domestic_gross_demand_km3!AU217-industry_water_withdrawal_km3!AU217)</f>
        <v>2.2332999999999998</v>
      </c>
      <c r="AV217" s="18">
        <f>MAX(0,total_abstraction_km3!AV217-domestic_gross_demand_km3!AV217-industry_water_withdrawal_km3!AV217)</f>
        <v>2.3979900000000001</v>
      </c>
      <c r="AW217" s="18">
        <f>MAX(0,total_abstraction_km3!AW217-domestic_gross_demand_km3!AW217-industry_water_withdrawal_km3!AW217)</f>
        <v>2.3864700000000001</v>
      </c>
      <c r="AX217" s="18">
        <f>MAX(0,total_abstraction_km3!AX217-domestic_gross_demand_km3!AX217-industry_water_withdrawal_km3!AX217)</f>
        <v>2.7306000000000004</v>
      </c>
      <c r="AY217" s="18">
        <f>MAX(0,total_abstraction_km3!AY217-domestic_gross_demand_km3!AY217-industry_water_withdrawal_km3!AY217)</f>
        <v>3.3475000000000001</v>
      </c>
      <c r="AZ217" s="18">
        <f>MAX(0,total_abstraction_km3!AZ217-domestic_gross_demand_km3!AZ217-industry_water_withdrawal_km3!AZ217)</f>
        <v>2.8411599999999995</v>
      </c>
      <c r="BA217" s="18">
        <f>MAX(0,total_abstraction_km3!BA217-domestic_gross_demand_km3!BA217-industry_water_withdrawal_km3!BA217)</f>
        <v>2.9006299999999996</v>
      </c>
      <c r="BB217" s="18">
        <f>MAX(0,total_abstraction_km3!BB217-domestic_gross_demand_km3!BB217-industry_water_withdrawal_km3!BB217)</f>
        <v>2.9948300000000003</v>
      </c>
      <c r="BC217" s="18">
        <f>MAX(0,total_abstraction_km3!BC217-domestic_gross_demand_km3!BC217-industry_water_withdrawal_km3!BC217)</f>
        <v>2.5606799999999996</v>
      </c>
      <c r="BD217" s="18">
        <f>MAX(0,total_abstraction_km3!BD217-domestic_gross_demand_km3!BD217-industry_water_withdrawal_km3!BD217)</f>
        <v>3.0025400000000007</v>
      </c>
      <c r="BE217" s="18">
        <f>MAX(0,total_abstraction_km3!BE217-domestic_gross_demand_km3!BE217-industry_water_withdrawal_km3!BE217)</f>
        <v>3.3751599999999993</v>
      </c>
      <c r="BF217" s="18">
        <f>MAX(0,total_abstraction_km3!BF217-domestic_gross_demand_km3!BF217-industry_water_withdrawal_km3!BF217)</f>
        <v>3.0357199999999995</v>
      </c>
      <c r="BG217" s="18">
        <f>MAX(0,total_abstraction_km3!BG217-domestic_gross_demand_km3!BG217-industry_water_withdrawal_km3!BG217)</f>
        <v>3.0364900000000015</v>
      </c>
      <c r="BH217" s="18">
        <f>MAX(0,total_abstraction_km3!BH217-domestic_gross_demand_km3!BH217-industry_water_withdrawal_km3!BH217)</f>
        <v>2.7469900000000003</v>
      </c>
      <c r="BI217" s="18">
        <f>MAX(0,total_abstraction_km3!BI217-domestic_gross_demand_km3!BI217-industry_water_withdrawal_km3!BI217)</f>
        <v>3.0508300000000004</v>
      </c>
      <c r="BJ217" s="18">
        <f>MAX(0,total_abstraction_km3!BJ217-domestic_gross_demand_km3!BJ217-industry_water_withdrawal_km3!BJ217)</f>
        <v>2.4737799999999979</v>
      </c>
      <c r="BK217" s="18">
        <f>MAX(0,total_abstraction_km3!BK217-domestic_gross_demand_km3!BK217-industry_water_withdrawal_km3!BK217)</f>
        <v>2.724619999999998</v>
      </c>
      <c r="BL217" s="18">
        <f>MAX(0,total_abstraction_km3!BL217-domestic_gross_demand_km3!BL217-industry_water_withdrawal_km3!BL217)</f>
        <v>2.644326034482761</v>
      </c>
      <c r="BM217" s="18">
        <f>MAX(0,total_abstraction_km3!BM217-domestic_gross_demand_km3!BM217-industry_water_withdrawal_km3!BM217)</f>
        <v>0.19413829359231127</v>
      </c>
      <c r="BN217" s="18">
        <f>MAX(0,total_abstraction_km3!BN217-domestic_gross_demand_km3!BN217-industry_water_withdrawal_km3!BN217)</f>
        <v>0</v>
      </c>
      <c r="BO217" s="18">
        <f>MAX(0,total_abstraction_km3!BO217-domestic_gross_demand_km3!BO217-industry_water_withdrawal_km3!BO217)</f>
        <v>0</v>
      </c>
      <c r="BP217" s="18">
        <f>MAX(0,total_abstraction_km3!BP217-domestic_gross_demand_km3!BP217-industry_water_withdrawal_km3!BP217)</f>
        <v>0</v>
      </c>
      <c r="BQ217" s="18">
        <f>MAX(0,total_abstraction_km3!BQ217-domestic_gross_demand_km3!BQ217-industry_water_withdrawal_km3!BQ217)</f>
        <v>0</v>
      </c>
      <c r="BR217" s="18">
        <f>MAX(0,total_abstraction_km3!BR217-domestic_gross_demand_km3!BR217-industry_water_withdrawal_km3!BR217)</f>
        <v>0</v>
      </c>
      <c r="BS217" s="18">
        <f>MAX(0,total_abstraction_km3!BS217-domestic_gross_demand_km3!BS217-industry_water_withdrawal_km3!BS217)</f>
        <v>0</v>
      </c>
      <c r="BT217" s="18">
        <f>MAX(0,total_abstraction_km3!BT217-domestic_gross_demand_km3!BT217-industry_water_withdrawal_km3!BT217)</f>
        <v>1.3384277892276503E-2</v>
      </c>
      <c r="BU217" s="18">
        <f>MAX(0,total_abstraction_km3!BU217-domestic_gross_demand_km3!BU217-industry_water_withdrawal_km3!BU217)</f>
        <v>0</v>
      </c>
      <c r="BV217" s="18">
        <f>MAX(0,total_abstraction_km3!BV217-domestic_gross_demand_km3!BV217-industry_water_withdrawal_km3!BV217)</f>
        <v>0</v>
      </c>
      <c r="BW217" s="18">
        <f>MAX(0,total_abstraction_km3!BW217-domestic_gross_demand_km3!BW217-industry_water_withdrawal_km3!BW217)</f>
        <v>1.994251999999999</v>
      </c>
      <c r="BX217" s="18">
        <f>MAX(0,total_abstraction_km3!BX217-domestic_gross_demand_km3!BX217-industry_water_withdrawal_km3!BX217)</f>
        <v>8.6108965184767294E-2</v>
      </c>
      <c r="BY217" s="18">
        <f>MAX(0,total_abstraction_km3!BY217-domestic_gross_demand_km3!BY217-industry_water_withdrawal_km3!BY217)</f>
        <v>2.1597480000000004</v>
      </c>
      <c r="BZ217" s="18">
        <f>MAX(0,total_abstraction_km3!BZ217-domestic_gross_demand_km3!BZ217-industry_water_withdrawal_km3!BZ217)</f>
        <v>0.19306893849410958</v>
      </c>
      <c r="CA217" s="18">
        <f>MAX(0,total_abstraction_km3!CA217-domestic_gross_demand_km3!CA217-industry_water_withdrawal_km3!CA217)</f>
        <v>2.3114479999999999</v>
      </c>
      <c r="CB217" s="18">
        <f>MAX(0,total_abstraction_km3!CB217-domestic_gross_demand_km3!CB217-industry_water_withdrawal_km3!CB217)</f>
        <v>9.4635751749245406E-2</v>
      </c>
      <c r="CC217" s="18">
        <f>MAX(0,total_abstraction_km3!CC217-domestic_gross_demand_km3!CC217-industry_water_withdrawal_km3!CC217)</f>
        <v>2.8342600000000004</v>
      </c>
      <c r="CD217" s="18">
        <f>MAX(0,total_abstraction_km3!CD217-domestic_gross_demand_km3!CD217-industry_water_withdrawal_km3!CD217)</f>
        <v>0</v>
      </c>
      <c r="CE217" s="18">
        <f>MAX(0,total_abstraction_km3!CE217-domestic_gross_demand_km3!CE217-industry_water_withdrawal_km3!CE217)</f>
        <v>2.9551900000000004</v>
      </c>
      <c r="CF217" s="18">
        <f>MAX(0,total_abstraction_km3!CF217-domestic_gross_demand_km3!CF217-industry_water_withdrawal_km3!CF217)</f>
        <v>0.231277622202332</v>
      </c>
      <c r="CG217" s="18">
        <f>MAX(0,total_abstraction_km3!CG217-domestic_gross_demand_km3!CG217-industry_water_withdrawal_km3!CG217)</f>
        <v>2.7773960000000013</v>
      </c>
      <c r="CH217" s="18">
        <f>MAX(0,total_abstraction_km3!CH217-domestic_gross_demand_km3!CH217-industry_water_withdrawal_km3!CH217)</f>
        <v>0.19611568678813304</v>
      </c>
      <c r="CI217" s="18">
        <f>MAX(0,total_abstraction_km3!CI217-domestic_gross_demand_km3!CI217-industry_water_withdrawal_km3!CI217)</f>
        <v>2.8333120000000012</v>
      </c>
      <c r="CJ217" s="18">
        <f>MAX(0,total_abstraction_km3!CJ217-domestic_gross_demand_km3!CJ217-industry_water_withdrawal_km3!CJ217)</f>
        <v>0</v>
      </c>
      <c r="CK217" s="18">
        <f>MAX(0,total_abstraction_km3!CK217-domestic_gross_demand_km3!CK217-industry_water_withdrawal_km3!CK217)</f>
        <v>2.7877959999999993</v>
      </c>
      <c r="CL217" s="18">
        <f>MAX(0,total_abstraction_km3!CL217-domestic_gross_demand_km3!CL217-industry_water_withdrawal_km3!CL217)</f>
        <v>0</v>
      </c>
      <c r="CM217" s="18">
        <f>MAX(0,total_abstraction_km3!CM217-domestic_gross_demand_km3!CM217-industry_water_withdrawal_km3!CM217)</f>
        <v>2.4025939999999997</v>
      </c>
      <c r="CN217" s="18">
        <f>MAX(0,total_abstraction_km3!CN217-domestic_gross_demand_km3!CN217-industry_water_withdrawal_km3!CN217)</f>
        <v>0</v>
      </c>
      <c r="CO217" s="18">
        <f>MAX(0,total_abstraction_km3!CO217-domestic_gross_demand_km3!CO217-industry_water_withdrawal_km3!CO217)</f>
        <v>2.9289599999999991</v>
      </c>
      <c r="CP217" s="18">
        <f>MAX(0,total_abstraction_km3!CP217-domestic_gross_demand_km3!CP217-industry_water_withdrawal_km3!CP217)</f>
        <v>0</v>
      </c>
      <c r="CQ217" s="18">
        <f>MAX(0,total_abstraction_km3!CQ217-domestic_gross_demand_km3!CQ217-industry_water_withdrawal_km3!CQ217)</f>
        <v>3.0393800000000004</v>
      </c>
      <c r="CR217" s="18">
        <f>MAX(0,total_abstraction_km3!CR217-domestic_gross_demand_km3!CR217-industry_water_withdrawal_km3!CR217)</f>
        <v>0</v>
      </c>
      <c r="CS217" s="18">
        <f>MAX(0,total_abstraction_km3!CS217-domestic_gross_demand_km3!CS217-industry_water_withdrawal_km3!CS217)</f>
        <v>2.7497433333333303</v>
      </c>
      <c r="CT217" s="18">
        <f>MAX(0,total_abstraction_km3!CT217-domestic_gross_demand_km3!CT217-industry_water_withdrawal_km3!CT217)</f>
        <v>0.22464312011220683</v>
      </c>
    </row>
    <row r="218" spans="1:98" x14ac:dyDescent="0.25">
      <c r="A218" s="18">
        <v>70</v>
      </c>
      <c r="B218" s="18" t="s">
        <v>2127</v>
      </c>
      <c r="C218" s="18" t="s">
        <v>494</v>
      </c>
      <c r="D218" s="18" t="s">
        <v>418</v>
      </c>
      <c r="E218" s="18" t="s">
        <v>136</v>
      </c>
      <c r="F218" s="18">
        <f>MAX(0,total_abstraction_km3!F218-domestic_gross_demand_km3!F218-industry_water_withdrawal_km3!F218)</f>
        <v>0.17806750000000002</v>
      </c>
      <c r="G218" s="18">
        <f>MAX(0,total_abstraction_km3!G218-domestic_gross_demand_km3!G218-industry_water_withdrawal_km3!G218)</f>
        <v>0.19238049999999998</v>
      </c>
      <c r="H218" s="18">
        <f>MAX(0,total_abstraction_km3!H218-domestic_gross_demand_km3!H218-industry_water_withdrawal_km3!H218)</f>
        <v>0.18484929999999999</v>
      </c>
      <c r="I218" s="18">
        <f>MAX(0,total_abstraction_km3!I218-domestic_gross_demand_km3!I218-industry_water_withdrawal_km3!I218)</f>
        <v>0.17998639999999999</v>
      </c>
      <c r="J218" s="18">
        <f>MAX(0,total_abstraction_km3!J218-domestic_gross_demand_km3!J218-industry_water_withdrawal_km3!J218)</f>
        <v>0.17739579999999999</v>
      </c>
      <c r="K218" s="18">
        <f>MAX(0,total_abstraction_km3!K218-domestic_gross_demand_km3!K218-industry_water_withdrawal_km3!K218)</f>
        <v>0.18108809999999997</v>
      </c>
      <c r="L218" s="18">
        <f>MAX(0,total_abstraction_km3!L218-domestic_gross_demand_km3!L218-industry_water_withdrawal_km3!L218)</f>
        <v>0.17030409999999999</v>
      </c>
      <c r="M218" s="18">
        <f>MAX(0,total_abstraction_km3!M218-domestic_gross_demand_km3!M218-industry_water_withdrawal_km3!M218)</f>
        <v>0.17901499999999998</v>
      </c>
      <c r="N218" s="18">
        <f>MAX(0,total_abstraction_km3!N218-domestic_gross_demand_km3!N218-industry_water_withdrawal_km3!N218)</f>
        <v>0.17739070000000001</v>
      </c>
      <c r="O218" s="18">
        <f>MAX(0,total_abstraction_km3!O218-domestic_gross_demand_km3!O218-industry_water_withdrawal_km3!O218)</f>
        <v>0.1722091</v>
      </c>
      <c r="P218" s="18">
        <f>MAX(0,total_abstraction_km3!P218-domestic_gross_demand_km3!P218-industry_water_withdrawal_km3!P218)</f>
        <v>0.18079139999999999</v>
      </c>
      <c r="Q218" s="18">
        <f>MAX(0,total_abstraction_km3!Q218-domestic_gross_demand_km3!Q218-industry_water_withdrawal_km3!Q218)</f>
        <v>0.17140109999999997</v>
      </c>
      <c r="R218" s="18">
        <f>MAX(0,total_abstraction_km3!R218-domestic_gross_demand_km3!R218-industry_water_withdrawal_km3!R218)</f>
        <v>0.50033050000000001</v>
      </c>
      <c r="S218" s="18">
        <f>MAX(0,total_abstraction_km3!S218-domestic_gross_demand_km3!S218-industry_water_withdrawal_km3!S218)</f>
        <v>0.48038540000000002</v>
      </c>
      <c r="T218" s="18">
        <f>MAX(0,total_abstraction_km3!T218-domestic_gross_demand_km3!T218-industry_water_withdrawal_km3!T218)</f>
        <v>0.5167967</v>
      </c>
      <c r="U218" s="18">
        <f>MAX(0,total_abstraction_km3!U218-domestic_gross_demand_km3!U218-industry_water_withdrawal_km3!U218)</f>
        <v>0.51039519999999994</v>
      </c>
      <c r="V218" s="18">
        <f>MAX(0,total_abstraction_km3!V218-domestic_gross_demand_km3!V218-industry_water_withdrawal_km3!V218)</f>
        <v>0.50367459999999997</v>
      </c>
      <c r="W218" s="18">
        <f>MAX(0,total_abstraction_km3!W218-domestic_gross_demand_km3!W218-industry_water_withdrawal_km3!W218)</f>
        <v>0.50528470000000003</v>
      </c>
      <c r="X218" s="18">
        <f>MAX(0,total_abstraction_km3!X218-domestic_gross_demand_km3!X218-industry_water_withdrawal_km3!X218)</f>
        <v>0.49973700000000004</v>
      </c>
      <c r="Y218" s="18">
        <f>MAX(0,total_abstraction_km3!Y218-domestic_gross_demand_km3!Y218-industry_water_withdrawal_km3!Y218)</f>
        <v>0.52586080000000002</v>
      </c>
      <c r="Z218" s="18">
        <f>MAX(0,total_abstraction_km3!Z218-domestic_gross_demand_km3!Z218-industry_water_withdrawal_km3!Z218)</f>
        <v>1.0019512000000002</v>
      </c>
      <c r="AA218" s="18">
        <f>MAX(0,total_abstraction_km3!AA218-domestic_gross_demand_km3!AA218-industry_water_withdrawal_km3!AA218)</f>
        <v>1.0317916999999999</v>
      </c>
      <c r="AB218" s="18">
        <f>MAX(0,total_abstraction_km3!AB218-domestic_gross_demand_km3!AB218-industry_water_withdrawal_km3!AB218)</f>
        <v>1.0534619000000001</v>
      </c>
      <c r="AC218" s="18">
        <f>MAX(0,total_abstraction_km3!AC218-domestic_gross_demand_km3!AC218-industry_water_withdrawal_km3!AC218)</f>
        <v>1.0631157</v>
      </c>
      <c r="AD218" s="18">
        <f>MAX(0,total_abstraction_km3!AD218-domestic_gross_demand_km3!AD218-industry_water_withdrawal_km3!AD218)</f>
        <v>1.0791089</v>
      </c>
      <c r="AE218" s="18">
        <f>MAX(0,total_abstraction_km3!AE218-domestic_gross_demand_km3!AE218-industry_water_withdrawal_km3!AE218)</f>
        <v>1.0656983000000002</v>
      </c>
      <c r="AF218" s="18">
        <f>MAX(0,total_abstraction_km3!AF218-domestic_gross_demand_km3!AF218-industry_water_withdrawal_km3!AF218)</f>
        <v>1.0760557000000002</v>
      </c>
      <c r="AG218" s="18">
        <f>MAX(0,total_abstraction_km3!AG218-domestic_gross_demand_km3!AG218-industry_water_withdrawal_km3!AG218)</f>
        <v>0.98865170000000002</v>
      </c>
      <c r="AH218" s="18">
        <f>MAX(0,total_abstraction_km3!AH218-domestic_gross_demand_km3!AH218-industry_water_withdrawal_km3!AH218)</f>
        <v>1.0495464000000001</v>
      </c>
      <c r="AI218" s="18">
        <f>MAX(0,total_abstraction_km3!AI218-domestic_gross_demand_km3!AI218-industry_water_withdrawal_km3!AI218)</f>
        <v>1.1047098000000002</v>
      </c>
      <c r="AJ218" s="18">
        <f>MAX(0,total_abstraction_km3!AJ218-domestic_gross_demand_km3!AJ218-industry_water_withdrawal_km3!AJ218)</f>
        <v>1.0104636999999999</v>
      </c>
      <c r="AK218" s="18">
        <f>MAX(0,total_abstraction_km3!AK218-domestic_gross_demand_km3!AK218-industry_water_withdrawal_km3!AK218)</f>
        <v>1.044918</v>
      </c>
      <c r="AL218" s="18">
        <f>MAX(0,total_abstraction_km3!AL218-domestic_gross_demand_km3!AL218-industry_water_withdrawal_km3!AL218)</f>
        <v>1.0244305</v>
      </c>
      <c r="AM218" s="18">
        <f>MAX(0,total_abstraction_km3!AM218-domestic_gross_demand_km3!AM218-industry_water_withdrawal_km3!AM218)</f>
        <v>1.0134642999999999</v>
      </c>
      <c r="AN218" s="18">
        <f>MAX(0,total_abstraction_km3!AN218-domestic_gross_demand_km3!AN218-industry_water_withdrawal_km3!AN218)</f>
        <v>1.0262255</v>
      </c>
      <c r="AO218" s="18">
        <f>MAX(0,total_abstraction_km3!AO218-domestic_gross_demand_km3!AO218-industry_water_withdrawal_km3!AO218)</f>
        <v>1.1427002999999998</v>
      </c>
      <c r="AP218" s="18">
        <f>MAX(0,total_abstraction_km3!AP218-domestic_gross_demand_km3!AP218-industry_water_withdrawal_km3!AP218)</f>
        <v>1.0450653000000001</v>
      </c>
      <c r="AQ218" s="18">
        <f>MAX(0,total_abstraction_km3!AQ218-domestic_gross_demand_km3!AQ218-industry_water_withdrawal_km3!AQ218)</f>
        <v>1.1480107000000002</v>
      </c>
      <c r="AR218" s="18">
        <f>MAX(0,total_abstraction_km3!AR218-domestic_gross_demand_km3!AR218-industry_water_withdrawal_km3!AR218)</f>
        <v>1.1450467000000002</v>
      </c>
      <c r="AS218" s="18">
        <f>MAX(0,total_abstraction_km3!AS218-domestic_gross_demand_km3!AS218-industry_water_withdrawal_km3!AS218)</f>
        <v>1.1177927999999999</v>
      </c>
      <c r="AT218" s="18">
        <f>MAX(0,total_abstraction_km3!AT218-domestic_gross_demand_km3!AT218-industry_water_withdrawal_km3!AT218)</f>
        <v>1.05654</v>
      </c>
      <c r="AU218" s="18">
        <f>MAX(0,total_abstraction_km3!AU218-domestic_gross_demand_km3!AU218-industry_water_withdrawal_km3!AU218)</f>
        <v>1.0628135999999999</v>
      </c>
      <c r="AV218" s="18">
        <f>MAX(0,total_abstraction_km3!AV218-domestic_gross_demand_km3!AV218-industry_water_withdrawal_km3!AV218)</f>
        <v>1.0514891</v>
      </c>
      <c r="AW218" s="18">
        <f>MAX(0,total_abstraction_km3!AW218-domestic_gross_demand_km3!AW218-industry_water_withdrawal_km3!AW218)</f>
        <v>1.041202</v>
      </c>
      <c r="AX218" s="18">
        <f>MAX(0,total_abstraction_km3!AX218-domestic_gross_demand_km3!AX218-industry_water_withdrawal_km3!AX218)</f>
        <v>1.0543356000000002</v>
      </c>
      <c r="AY218" s="18">
        <f>MAX(0,total_abstraction_km3!AY218-domestic_gross_demand_km3!AY218-industry_water_withdrawal_km3!AY218)</f>
        <v>1.0180077999999999</v>
      </c>
      <c r="AZ218" s="18">
        <f>MAX(0,total_abstraction_km3!AZ218-domestic_gross_demand_km3!AZ218-industry_water_withdrawal_km3!AZ218)</f>
        <v>1.1100838</v>
      </c>
      <c r="BA218" s="18">
        <f>MAX(0,total_abstraction_km3!BA218-domestic_gross_demand_km3!BA218-industry_water_withdrawal_km3!BA218)</f>
        <v>1.0698338999999999</v>
      </c>
      <c r="BB218" s="18">
        <f>MAX(0,total_abstraction_km3!BB218-domestic_gross_demand_km3!BB218-industry_water_withdrawal_km3!BB218)</f>
        <v>1.0199430999999999</v>
      </c>
      <c r="BC218" s="18">
        <f>MAX(0,total_abstraction_km3!BC218-domestic_gross_demand_km3!BC218-industry_water_withdrawal_km3!BC218)</f>
        <v>0.96402889999999997</v>
      </c>
      <c r="BD218" s="18">
        <f>MAX(0,total_abstraction_km3!BD218-domestic_gross_demand_km3!BD218-industry_water_withdrawal_km3!BD218)</f>
        <v>0.97236400000000001</v>
      </c>
      <c r="BE218" s="18">
        <f>MAX(0,total_abstraction_km3!BE218-domestic_gross_demand_km3!BE218-industry_water_withdrawal_km3!BE218)</f>
        <v>1.0350448000000001</v>
      </c>
      <c r="BF218" s="18">
        <f>MAX(0,total_abstraction_km3!BF218-domestic_gross_demand_km3!BF218-industry_water_withdrawal_km3!BF218)</f>
        <v>1.0635174000000003</v>
      </c>
      <c r="BG218" s="18">
        <f>MAX(0,total_abstraction_km3!BG218-domestic_gross_demand_km3!BG218-industry_water_withdrawal_km3!BG218)</f>
        <v>1.0841574000000003</v>
      </c>
      <c r="BH218" s="18">
        <f>MAX(0,total_abstraction_km3!BH218-domestic_gross_demand_km3!BH218-industry_water_withdrawal_km3!BH218)</f>
        <v>1.0084313</v>
      </c>
      <c r="BI218" s="18">
        <f>MAX(0,total_abstraction_km3!BI218-domestic_gross_demand_km3!BI218-industry_water_withdrawal_km3!BI218)</f>
        <v>1.0519674000000001</v>
      </c>
      <c r="BJ218" s="18">
        <f>MAX(0,total_abstraction_km3!BJ218-domestic_gross_demand_km3!BJ218-industry_water_withdrawal_km3!BJ218)</f>
        <v>1.0445574000000002</v>
      </c>
      <c r="BK218" s="18">
        <f>MAX(0,total_abstraction_km3!BK218-domestic_gross_demand_km3!BK218-industry_water_withdrawal_km3!BK218)</f>
        <v>1.0160874000000002</v>
      </c>
      <c r="BL218" s="18">
        <f>MAX(0,total_abstraction_km3!BL218-domestic_gross_demand_km3!BL218-industry_water_withdrawal_km3!BL218)</f>
        <v>0.79558548103448312</v>
      </c>
      <c r="BM218" s="18">
        <f>MAX(0,total_abstraction_km3!BM218-domestic_gross_demand_km3!BM218-industry_water_withdrawal_km3!BM218)</f>
        <v>0.36144230601106003</v>
      </c>
      <c r="BN218" s="18">
        <f>MAX(0,total_abstraction_km3!BN218-domestic_gross_demand_km3!BN218-industry_water_withdrawal_km3!BN218)</f>
        <v>0</v>
      </c>
      <c r="BO218" s="18">
        <f>MAX(0,total_abstraction_km3!BO218-domestic_gross_demand_km3!BO218-industry_water_withdrawal_km3!BO218)</f>
        <v>0</v>
      </c>
      <c r="BP218" s="18">
        <f>MAX(0,total_abstraction_km3!BP218-domestic_gross_demand_km3!BP218-industry_water_withdrawal_km3!BP218)</f>
        <v>0</v>
      </c>
      <c r="BQ218" s="18">
        <f>MAX(0,total_abstraction_km3!BQ218-domestic_gross_demand_km3!BQ218-industry_water_withdrawal_km3!BQ218)</f>
        <v>0</v>
      </c>
      <c r="BR218" s="18">
        <f>MAX(0,total_abstraction_km3!BR218-domestic_gross_demand_km3!BR218-industry_water_withdrawal_km3!BR218)</f>
        <v>0</v>
      </c>
      <c r="BS218" s="18">
        <f>MAX(0,total_abstraction_km3!BS218-domestic_gross_demand_km3!BS218-industry_water_withdrawal_km3!BS218)</f>
        <v>0</v>
      </c>
      <c r="BT218" s="18">
        <f>MAX(0,total_abstraction_km3!BT218-domestic_gross_demand_km3!BT218-industry_water_withdrawal_km3!BT218)</f>
        <v>1.819359901873312E-2</v>
      </c>
      <c r="BU218" s="18">
        <f>MAX(0,total_abstraction_km3!BU218-domestic_gross_demand_km3!BU218-industry_water_withdrawal_km3!BU218)</f>
        <v>0</v>
      </c>
      <c r="BV218" s="18">
        <f>MAX(0,total_abstraction_km3!BV218-domestic_gross_demand_km3!BV218-industry_water_withdrawal_km3!BV218)</f>
        <v>0</v>
      </c>
      <c r="BW218" s="18">
        <f>MAX(0,total_abstraction_km3!BW218-domestic_gross_demand_km3!BW218-industry_water_withdrawal_km3!BW218)</f>
        <v>0.1825359</v>
      </c>
      <c r="BX218" s="18">
        <f>MAX(0,total_abstraction_km3!BX218-domestic_gross_demand_km3!BX218-industry_water_withdrawal_km3!BX218)</f>
        <v>5.9832923022731513E-3</v>
      </c>
      <c r="BY218" s="18">
        <f>MAX(0,total_abstraction_km3!BY218-domestic_gross_demand_km3!BY218-industry_water_withdrawal_km3!BY218)</f>
        <v>0.1760014</v>
      </c>
      <c r="BZ218" s="18">
        <f>MAX(0,total_abstraction_km3!BZ218-domestic_gross_demand_km3!BZ218-industry_water_withdrawal_km3!BZ218)</f>
        <v>2.8722656644134406E-3</v>
      </c>
      <c r="CA218" s="18">
        <f>MAX(0,total_abstraction_km3!CA218-domestic_gross_demand_km3!CA218-industry_water_withdrawal_km3!CA218)</f>
        <v>0.36994101999999995</v>
      </c>
      <c r="CB218" s="18">
        <f>MAX(0,total_abstraction_km3!CB218-domestic_gross_demand_km3!CB218-industry_water_withdrawal_km3!CB218)</f>
        <v>0.17678431861784194</v>
      </c>
      <c r="CC218" s="18">
        <f>MAX(0,total_abstraction_km3!CC218-domestic_gross_demand_km3!CC218-industry_water_withdrawal_km3!CC218)</f>
        <v>0.50899046000000003</v>
      </c>
      <c r="CD218" s="18">
        <f>MAX(0,total_abstraction_km3!CD218-domestic_gross_demand_km3!CD218-industry_water_withdrawal_km3!CD218)</f>
        <v>6.6704977546829585E-3</v>
      </c>
      <c r="CE218" s="18">
        <f>MAX(0,total_abstraction_km3!CE218-domestic_gross_demand_km3!CE218-industry_water_withdrawal_km3!CE218)</f>
        <v>1.0458858799999999</v>
      </c>
      <c r="CF218" s="18">
        <f>MAX(0,total_abstraction_km3!CF218-domestic_gross_demand_km3!CF218-industry_water_withdrawal_km3!CF218)</f>
        <v>2.9819654639083037E-2</v>
      </c>
      <c r="CG218" s="18">
        <f>MAX(0,total_abstraction_km3!CG218-domestic_gross_demand_km3!CG218-industry_water_withdrawal_km3!CG218)</f>
        <v>1.0569323799999999</v>
      </c>
      <c r="CH218" s="18">
        <f>MAX(0,total_abstraction_km3!CH218-domestic_gross_demand_km3!CH218-industry_water_withdrawal_km3!CH218)</f>
        <v>9.8176723200760034E-4</v>
      </c>
      <c r="CI218" s="18">
        <f>MAX(0,total_abstraction_km3!CI218-domestic_gross_demand_km3!CI218-industry_water_withdrawal_km3!CI218)</f>
        <v>1.0239004</v>
      </c>
      <c r="CJ218" s="18">
        <f>MAX(0,total_abstraction_km3!CJ218-domestic_gross_demand_km3!CJ218-industry_water_withdrawal_km3!CJ218)</f>
        <v>8.7301301289751543E-3</v>
      </c>
      <c r="CK218" s="18">
        <f>MAX(0,total_abstraction_km3!CK218-domestic_gross_demand_km3!CK218-industry_water_withdrawal_km3!CK218)</f>
        <v>1.1197231599999997</v>
      </c>
      <c r="CL218" s="18">
        <f>MAX(0,total_abstraction_km3!CL218-domestic_gross_demand_km3!CL218-industry_water_withdrawal_km3!CL218)</f>
        <v>4.0504909176893873E-2</v>
      </c>
      <c r="CM218" s="18">
        <f>MAX(0,total_abstraction_km3!CM218-domestic_gross_demand_km3!CM218-industry_water_withdrawal_km3!CM218)</f>
        <v>1.05327606</v>
      </c>
      <c r="CN218" s="18">
        <f>MAX(0,total_abstraction_km3!CN218-domestic_gross_demand_km3!CN218-industry_water_withdrawal_km3!CN218)</f>
        <v>7.2897353859657883E-3</v>
      </c>
      <c r="CO218" s="18">
        <f>MAX(0,total_abstraction_km3!CO218-domestic_gross_demand_km3!CO218-industry_water_withdrawal_km3!CO218)</f>
        <v>1.0363794999999998</v>
      </c>
      <c r="CP218" s="18">
        <f>MAX(0,total_abstraction_km3!CP218-domestic_gross_demand_km3!CP218-industry_water_withdrawal_km3!CP218)</f>
        <v>4.5784034328944456E-2</v>
      </c>
      <c r="CQ218" s="18">
        <f>MAX(0,total_abstraction_km3!CQ218-domestic_gross_demand_km3!CQ218-industry_water_withdrawal_km3!CQ218)</f>
        <v>1.03270298</v>
      </c>
      <c r="CR218" s="18">
        <f>MAX(0,total_abstraction_km3!CR218-domestic_gross_demand_km3!CR218-industry_water_withdrawal_km3!CR218)</f>
        <v>4.3087078487847132E-2</v>
      </c>
      <c r="CS218" s="18">
        <f>MAX(0,total_abstraction_km3!CS218-domestic_gross_demand_km3!CS218-industry_water_withdrawal_km3!CS218)</f>
        <v>1.0375374000000002</v>
      </c>
      <c r="CT218" s="18">
        <f>MAX(0,total_abstraction_km3!CT218-domestic_gross_demand_km3!CT218-industry_water_withdrawal_km3!CT218)</f>
        <v>1.89421197335462E-2</v>
      </c>
    </row>
    <row r="219" spans="1:98" x14ac:dyDescent="0.25">
      <c r="A219" s="18">
        <v>71</v>
      </c>
      <c r="B219" s="18" t="s">
        <v>2128</v>
      </c>
      <c r="C219" s="18" t="s">
        <v>495</v>
      </c>
      <c r="D219" s="18" t="s">
        <v>412</v>
      </c>
      <c r="E219" s="18" t="s">
        <v>496</v>
      </c>
      <c r="F219" s="18">
        <f>MAX(0,total_abstraction_km3!F219-domestic_gross_demand_km3!F219-industry_water_withdrawal_km3!F219)</f>
        <v>2.0599499999999999E-8</v>
      </c>
      <c r="G219" s="18">
        <f>MAX(0,total_abstraction_km3!G219-domestic_gross_demand_km3!G219-industry_water_withdrawal_km3!G219)</f>
        <v>2.0599499999999999E-8</v>
      </c>
      <c r="H219" s="18">
        <f>MAX(0,total_abstraction_km3!H219-domestic_gross_demand_km3!H219-industry_water_withdrawal_km3!H219)</f>
        <v>2.06461E-8</v>
      </c>
      <c r="I219" s="18">
        <f>MAX(0,total_abstraction_km3!I219-domestic_gross_demand_km3!I219-industry_water_withdrawal_km3!I219)</f>
        <v>2.18096E-8</v>
      </c>
      <c r="J219" s="18">
        <f>MAX(0,total_abstraction_km3!J219-domestic_gross_demand_km3!J219-industry_water_withdrawal_km3!J219)</f>
        <v>2.3528000000000001E-8</v>
      </c>
      <c r="K219" s="18">
        <f>MAX(0,total_abstraction_km3!K219-domestic_gross_demand_km3!K219-industry_water_withdrawal_km3!K219)</f>
        <v>2.0748600000000001E-8</v>
      </c>
      <c r="L219" s="18">
        <f>MAX(0,total_abstraction_km3!L219-domestic_gross_demand_km3!L219-industry_water_withdrawal_km3!L219)</f>
        <v>1.9475000000000001E-8</v>
      </c>
      <c r="M219" s="18">
        <f>MAX(0,total_abstraction_km3!M219-domestic_gross_demand_km3!M219-industry_water_withdrawal_km3!M219)</f>
        <v>1.9377900000000001E-8</v>
      </c>
      <c r="N219" s="18">
        <f>MAX(0,total_abstraction_km3!N219-domestic_gross_demand_km3!N219-industry_water_withdrawal_km3!N219)</f>
        <v>2.6348299999999998E-8</v>
      </c>
      <c r="O219" s="18">
        <f>MAX(0,total_abstraction_km3!O219-domestic_gross_demand_km3!O219-industry_water_withdrawal_km3!O219)</f>
        <v>3.8558799999999997E-8</v>
      </c>
      <c r="P219" s="18">
        <f>MAX(0,total_abstraction_km3!P219-domestic_gross_demand_km3!P219-industry_water_withdrawal_km3!P219)</f>
        <v>3.2950000000000001E-8</v>
      </c>
      <c r="Q219" s="18">
        <f>MAX(0,total_abstraction_km3!Q219-domestic_gross_demand_km3!Q219-industry_water_withdrawal_km3!Q219)</f>
        <v>3.6762399999999997E-8</v>
      </c>
      <c r="R219" s="18">
        <f>MAX(0,total_abstraction_km3!R219-domestic_gross_demand_km3!R219-industry_water_withdrawal_km3!R219)</f>
        <v>4.46368E-8</v>
      </c>
      <c r="S219" s="18">
        <f>MAX(0,total_abstraction_km3!S219-domestic_gross_demand_km3!S219-industry_water_withdrawal_km3!S219)</f>
        <v>4.8580799999999999E-8</v>
      </c>
      <c r="T219" s="18">
        <f>MAX(0,total_abstraction_km3!T219-domestic_gross_demand_km3!T219-industry_water_withdrawal_km3!T219)</f>
        <v>5.3268800000000001E-8</v>
      </c>
      <c r="U219" s="18">
        <f>MAX(0,total_abstraction_km3!U219-domestic_gross_demand_km3!U219-industry_water_withdrawal_km3!U219)</f>
        <v>4.84954E-8</v>
      </c>
      <c r="V219" s="18">
        <f>MAX(0,total_abstraction_km3!V219-domestic_gross_demand_km3!V219-industry_water_withdrawal_km3!V219)</f>
        <v>4.4597099999999998E-8</v>
      </c>
      <c r="W219" s="18">
        <f>MAX(0,total_abstraction_km3!W219-domestic_gross_demand_km3!W219-industry_water_withdrawal_km3!W219)</f>
        <v>4.0690999999999997E-8</v>
      </c>
      <c r="X219" s="18">
        <f>MAX(0,total_abstraction_km3!X219-domestic_gross_demand_km3!X219-industry_water_withdrawal_km3!X219)</f>
        <v>2.1497099999999999E-8</v>
      </c>
      <c r="Y219" s="18">
        <f>MAX(0,total_abstraction_km3!Y219-domestic_gross_demand_km3!Y219-industry_water_withdrawal_km3!Y219)</f>
        <v>3.0542100000000002E-8</v>
      </c>
      <c r="Z219" s="18">
        <f>MAX(0,total_abstraction_km3!Z219-domestic_gross_demand_km3!Z219-industry_water_withdrawal_km3!Z219)</f>
        <v>3.0459199999999999E-8</v>
      </c>
      <c r="AA219" s="18">
        <f>MAX(0,total_abstraction_km3!AA219-domestic_gross_demand_km3!AA219-industry_water_withdrawal_km3!AA219)</f>
        <v>3.0899700000000002E-8</v>
      </c>
      <c r="AB219" s="18">
        <f>MAX(0,total_abstraction_km3!AB219-domestic_gross_demand_km3!AB219-industry_water_withdrawal_km3!AB219)</f>
        <v>3.1426099999999998E-8</v>
      </c>
      <c r="AC219" s="18">
        <f>MAX(0,total_abstraction_km3!AC219-domestic_gross_demand_km3!AC219-industry_water_withdrawal_km3!AC219)</f>
        <v>4.1164600000000003E-8</v>
      </c>
      <c r="AD219" s="18">
        <f>MAX(0,total_abstraction_km3!AD219-domestic_gross_demand_km3!AD219-industry_water_withdrawal_km3!AD219)</f>
        <v>4.11889E-8</v>
      </c>
      <c r="AE219" s="18">
        <f>MAX(0,total_abstraction_km3!AE219-domestic_gross_demand_km3!AE219-industry_water_withdrawal_km3!AE219)</f>
        <v>4.1136499999999999E-8</v>
      </c>
      <c r="AF219" s="18">
        <f>MAX(0,total_abstraction_km3!AF219-domestic_gross_demand_km3!AF219-industry_water_withdrawal_km3!AF219)</f>
        <v>4.1265199999999997E-8</v>
      </c>
      <c r="AG219" s="18">
        <f>MAX(0,total_abstraction_km3!AG219-domestic_gross_demand_km3!AG219-industry_water_withdrawal_km3!AG219)</f>
        <v>4.27584E-8</v>
      </c>
      <c r="AH219" s="18">
        <f>MAX(0,total_abstraction_km3!AH219-domestic_gross_demand_km3!AH219-industry_water_withdrawal_km3!AH219)</f>
        <v>4.5129099999999999E-8</v>
      </c>
      <c r="AI219" s="18">
        <f>MAX(0,total_abstraction_km3!AI219-domestic_gross_demand_km3!AI219-industry_water_withdrawal_km3!AI219)</f>
        <v>4.70977E-8</v>
      </c>
      <c r="AJ219" s="18">
        <f>MAX(0,total_abstraction_km3!AJ219-domestic_gross_demand_km3!AJ219-industry_water_withdrawal_km3!AJ219)</f>
        <v>4.8857200000000003E-8</v>
      </c>
      <c r="AK219" s="18">
        <f>MAX(0,total_abstraction_km3!AK219-domestic_gross_demand_km3!AK219-industry_water_withdrawal_km3!AK219)</f>
        <v>5.0305900000000002E-8</v>
      </c>
      <c r="AL219" s="18">
        <f>MAX(0,total_abstraction_km3!AL219-domestic_gross_demand_km3!AL219-industry_water_withdrawal_km3!AL219)</f>
        <v>5.1896999999999998E-8</v>
      </c>
      <c r="AM219" s="18">
        <f>MAX(0,total_abstraction_km3!AM219-domestic_gross_demand_km3!AM219-industry_water_withdrawal_km3!AM219)</f>
        <v>0</v>
      </c>
      <c r="AN219" s="18">
        <f>MAX(0,total_abstraction_km3!AN219-domestic_gross_demand_km3!AN219-industry_water_withdrawal_km3!AN219)</f>
        <v>0</v>
      </c>
      <c r="AO219" s="18">
        <f>MAX(0,total_abstraction_km3!AO219-domestic_gross_demand_km3!AO219-industry_water_withdrawal_km3!AO219)</f>
        <v>0</v>
      </c>
      <c r="AP219" s="18">
        <f>MAX(0,total_abstraction_km3!AP219-domestic_gross_demand_km3!AP219-industry_water_withdrawal_km3!AP219)</f>
        <v>0</v>
      </c>
      <c r="AQ219" s="18">
        <f>MAX(0,total_abstraction_km3!AQ219-domestic_gross_demand_km3!AQ219-industry_water_withdrawal_km3!AQ219)</f>
        <v>0</v>
      </c>
      <c r="AR219" s="18">
        <f>MAX(0,total_abstraction_km3!AR219-domestic_gross_demand_km3!AR219-industry_water_withdrawal_km3!AR219)</f>
        <v>0</v>
      </c>
      <c r="AS219" s="18">
        <f>MAX(0,total_abstraction_km3!AS219-domestic_gross_demand_km3!AS219-industry_water_withdrawal_km3!AS219)</f>
        <v>0</v>
      </c>
      <c r="AT219" s="18">
        <f>MAX(0,total_abstraction_km3!AT219-domestic_gross_demand_km3!AT219-industry_water_withdrawal_km3!AT219)</f>
        <v>0</v>
      </c>
      <c r="AU219" s="18">
        <f>MAX(0,total_abstraction_km3!AU219-domestic_gross_demand_km3!AU219-industry_water_withdrawal_km3!AU219)</f>
        <v>0</v>
      </c>
      <c r="AV219" s="18">
        <f>MAX(0,total_abstraction_km3!AV219-domestic_gross_demand_km3!AV219-industry_water_withdrawal_km3!AV219)</f>
        <v>0</v>
      </c>
      <c r="AW219" s="18">
        <f>MAX(0,total_abstraction_km3!AW219-domestic_gross_demand_km3!AW219-industry_water_withdrawal_km3!AW219)</f>
        <v>0</v>
      </c>
      <c r="AX219" s="18">
        <f>MAX(0,total_abstraction_km3!AX219-domestic_gross_demand_km3!AX219-industry_water_withdrawal_km3!AX219)</f>
        <v>0</v>
      </c>
      <c r="AY219" s="18">
        <f>MAX(0,total_abstraction_km3!AY219-domestic_gross_demand_km3!AY219-industry_water_withdrawal_km3!AY219)</f>
        <v>0</v>
      </c>
      <c r="AZ219" s="18">
        <f>MAX(0,total_abstraction_km3!AZ219-domestic_gross_demand_km3!AZ219-industry_water_withdrawal_km3!AZ219)</f>
        <v>0</v>
      </c>
      <c r="BA219" s="18">
        <f>MAX(0,total_abstraction_km3!BA219-domestic_gross_demand_km3!BA219-industry_water_withdrawal_km3!BA219)</f>
        <v>0</v>
      </c>
      <c r="BB219" s="18">
        <f>MAX(0,total_abstraction_km3!BB219-domestic_gross_demand_km3!BB219-industry_water_withdrawal_km3!BB219)</f>
        <v>0</v>
      </c>
      <c r="BC219" s="18">
        <f>MAX(0,total_abstraction_km3!BC219-domestic_gross_demand_km3!BC219-industry_water_withdrawal_km3!BC219)</f>
        <v>0</v>
      </c>
      <c r="BD219" s="18">
        <f>MAX(0,total_abstraction_km3!BD219-domestic_gross_demand_km3!BD219-industry_water_withdrawal_km3!BD219)</f>
        <v>0</v>
      </c>
      <c r="BE219" s="18">
        <f>MAX(0,total_abstraction_km3!BE219-domestic_gross_demand_km3!BE219-industry_water_withdrawal_km3!BE219)</f>
        <v>0</v>
      </c>
      <c r="BF219" s="18">
        <f>MAX(0,total_abstraction_km3!BF219-domestic_gross_demand_km3!BF219-industry_water_withdrawal_km3!BF219)</f>
        <v>0</v>
      </c>
      <c r="BG219" s="18">
        <f>MAX(0,total_abstraction_km3!BG219-domestic_gross_demand_km3!BG219-industry_water_withdrawal_km3!BG219)</f>
        <v>0</v>
      </c>
      <c r="BH219" s="18">
        <f>MAX(0,total_abstraction_km3!BH219-domestic_gross_demand_km3!BH219-industry_water_withdrawal_km3!BH219)</f>
        <v>0</v>
      </c>
      <c r="BI219" s="18">
        <f>MAX(0,total_abstraction_km3!BI219-domestic_gross_demand_km3!BI219-industry_water_withdrawal_km3!BI219)</f>
        <v>0</v>
      </c>
      <c r="BJ219" s="18">
        <f>MAX(0,total_abstraction_km3!BJ219-domestic_gross_demand_km3!BJ219-industry_water_withdrawal_km3!BJ219)</f>
        <v>0</v>
      </c>
      <c r="BK219" s="18">
        <f>MAX(0,total_abstraction_km3!BK219-domestic_gross_demand_km3!BK219-industry_water_withdrawal_km3!BK219)</f>
        <v>0</v>
      </c>
      <c r="BL219" s="18">
        <f>MAX(0,total_abstraction_km3!BL219-domestic_gross_demand_km3!BL219-industry_water_withdrawal_km3!BL219)</f>
        <v>2.0298246551724098E-8</v>
      </c>
      <c r="BM219" s="18">
        <f>MAX(0,total_abstraction_km3!BM219-domestic_gross_demand_km3!BM219-industry_water_withdrawal_km3!BM219)</f>
        <v>1.97094728202724E-8</v>
      </c>
      <c r="BN219" s="18" t="e">
        <f>MAX(0,total_abstraction_km3!BN219-domestic_gross_demand_km3!BN219-industry_water_withdrawal_km3!BN219)</f>
        <v>#VALUE!</v>
      </c>
      <c r="BO219" s="18" t="e">
        <f>MAX(0,total_abstraction_km3!BO219-domestic_gross_demand_km3!BO219-industry_water_withdrawal_km3!BO219)</f>
        <v>#VALUE!</v>
      </c>
      <c r="BP219" s="18" t="e">
        <f>MAX(0,total_abstraction_km3!BP219-domestic_gross_demand_km3!BP219-industry_water_withdrawal_km3!BP219)</f>
        <v>#VALUE!</v>
      </c>
      <c r="BQ219" s="18" t="e">
        <f>MAX(0,total_abstraction_km3!BQ219-domestic_gross_demand_km3!BQ219-industry_water_withdrawal_km3!BQ219)</f>
        <v>#VALUE!</v>
      </c>
      <c r="BR219" s="18" t="e">
        <f>MAX(0,total_abstraction_km3!BR219-domestic_gross_demand_km3!BR219-industry_water_withdrawal_km3!BR219)</f>
        <v>#VALUE!</v>
      </c>
      <c r="BS219" s="18" t="e">
        <f>MAX(0,total_abstraction_km3!BS219-domestic_gross_demand_km3!BS219-industry_water_withdrawal_km3!BS219)</f>
        <v>#VALUE!</v>
      </c>
      <c r="BT219" s="18">
        <f>MAX(0,total_abstraction_km3!BT219-domestic_gross_demand_km3!BT219-industry_water_withdrawal_km3!BT219)</f>
        <v>0</v>
      </c>
      <c r="BU219" s="18" t="e">
        <f>MAX(0,total_abstraction_km3!BU219-domestic_gross_demand_km3!BU219-industry_water_withdrawal_km3!BU219)</f>
        <v>#VALUE!</v>
      </c>
      <c r="BV219" s="18" t="e">
        <f>MAX(0,total_abstraction_km3!BV219-domestic_gross_demand_km3!BV219-industry_water_withdrawal_km3!BV219)</f>
        <v>#VALUE!</v>
      </c>
      <c r="BW219" s="18">
        <f>MAX(0,total_abstraction_km3!BW219-domestic_gross_demand_km3!BW219-industry_water_withdrawal_km3!BW219)</f>
        <v>2.1436540000000001E-8</v>
      </c>
      <c r="BX219" s="18">
        <f>MAX(0,total_abstraction_km3!BX219-domestic_gross_demand_km3!BX219-industry_water_withdrawal_km3!BX219)</f>
        <v>1.2786170274949401E-9</v>
      </c>
      <c r="BY219" s="18">
        <f>MAX(0,total_abstraction_km3!BY219-domestic_gross_demand_km3!BY219-industry_water_withdrawal_km3!BY219)</f>
        <v>2.490172E-8</v>
      </c>
      <c r="BZ219" s="18">
        <f>MAX(0,total_abstraction_km3!BZ219-domestic_gross_demand_km3!BZ219-industry_water_withdrawal_km3!BZ219)</f>
        <v>8.1519738546563005E-9</v>
      </c>
      <c r="CA219" s="18">
        <f>MAX(0,total_abstraction_km3!CA219-domestic_gross_demand_km3!CA219-industry_water_withdrawal_km3!CA219)</f>
        <v>4.3239759999999998E-8</v>
      </c>
      <c r="CB219" s="18">
        <f>MAX(0,total_abstraction_km3!CB219-domestic_gross_demand_km3!CB219-industry_water_withdrawal_km3!CB219)</f>
        <v>8.3500812240360899E-9</v>
      </c>
      <c r="CC219" s="18">
        <f>MAX(0,total_abstraction_km3!CC219-domestic_gross_demand_km3!CC219-industry_water_withdrawal_km3!CC219)</f>
        <v>3.7164540000000001E-8</v>
      </c>
      <c r="CD219" s="18">
        <f>MAX(0,total_abstraction_km3!CD219-domestic_gross_demand_km3!CD219-industry_water_withdrawal_km3!CD219)</f>
        <v>1.10158141361862E-8</v>
      </c>
      <c r="CE219" s="18">
        <f>MAX(0,total_abstraction_km3!CE219-domestic_gross_demand_km3!CE219-industry_water_withdrawal_km3!CE219)</f>
        <v>3.5027699999999998E-8</v>
      </c>
      <c r="CF219" s="18">
        <f>MAX(0,total_abstraction_km3!CF219-domestic_gross_demand_km3!CF219-industry_water_withdrawal_km3!CF219)</f>
        <v>5.62372265185615E-9</v>
      </c>
      <c r="CG219" s="18">
        <f>MAX(0,total_abstraction_km3!CG219-domestic_gross_demand_km3!CG219-industry_water_withdrawal_km3!CG219)</f>
        <v>4.3477380000000001E-8</v>
      </c>
      <c r="CH219" s="18">
        <f>MAX(0,total_abstraction_km3!CH219-domestic_gross_demand_km3!CH219-industry_water_withdrawal_km3!CH219)</f>
        <v>2.5848253146005801E-9</v>
      </c>
      <c r="CI219" s="18">
        <f>MAX(0,total_abstraction_km3!CI219-domestic_gross_demand_km3!CI219-industry_water_withdrawal_km3!CI219)</f>
        <v>3.0212019999999999E-8</v>
      </c>
      <c r="CJ219" s="18">
        <f>MAX(0,total_abstraction_km3!CJ219-domestic_gross_demand_km3!CJ219-industry_water_withdrawal_km3!CJ219)</f>
        <v>2.7600622335592401E-8</v>
      </c>
      <c r="CK219" s="18">
        <f>MAX(0,total_abstraction_km3!CK219-domestic_gross_demand_km3!CK219-industry_water_withdrawal_km3!CK219)</f>
        <v>0</v>
      </c>
      <c r="CL219" s="18">
        <f>MAX(0,total_abstraction_km3!CL219-domestic_gross_demand_km3!CL219-industry_water_withdrawal_km3!CL219)</f>
        <v>0</v>
      </c>
      <c r="CM219" s="18">
        <f>MAX(0,total_abstraction_km3!CM219-domestic_gross_demand_km3!CM219-industry_water_withdrawal_km3!CM219)</f>
        <v>0</v>
      </c>
      <c r="CN219" s="18">
        <f>MAX(0,total_abstraction_km3!CN219-domestic_gross_demand_km3!CN219-industry_water_withdrawal_km3!CN219)</f>
        <v>0</v>
      </c>
      <c r="CO219" s="18">
        <f>MAX(0,total_abstraction_km3!CO219-domestic_gross_demand_km3!CO219-industry_water_withdrawal_km3!CO219)</f>
        <v>0</v>
      </c>
      <c r="CP219" s="18">
        <f>MAX(0,total_abstraction_km3!CP219-domestic_gross_demand_km3!CP219-industry_water_withdrawal_km3!CP219)</f>
        <v>0</v>
      </c>
      <c r="CQ219" s="18">
        <f>MAX(0,total_abstraction_km3!CQ219-domestic_gross_demand_km3!CQ219-industry_water_withdrawal_km3!CQ219)</f>
        <v>0</v>
      </c>
      <c r="CR219" s="18">
        <f>MAX(0,total_abstraction_km3!CR219-domestic_gross_demand_km3!CR219-industry_water_withdrawal_km3!CR219)</f>
        <v>0</v>
      </c>
      <c r="CS219" s="18">
        <f>MAX(0,total_abstraction_km3!CS219-domestic_gross_demand_km3!CS219-industry_water_withdrawal_km3!CS219)</f>
        <v>0</v>
      </c>
      <c r="CT219" s="18">
        <f>MAX(0,total_abstraction_km3!CT219-domestic_gross_demand_km3!CT219-industry_water_withdrawal_km3!CT219)</f>
        <v>0</v>
      </c>
    </row>
    <row r="220" spans="1:98" x14ac:dyDescent="0.25">
      <c r="A220" s="18">
        <v>72</v>
      </c>
      <c r="B220" s="18" t="s">
        <v>2129</v>
      </c>
      <c r="C220" s="18" t="s">
        <v>497</v>
      </c>
      <c r="D220" s="18" t="s">
        <v>418</v>
      </c>
      <c r="E220" s="18" t="s">
        <v>120</v>
      </c>
      <c r="F220" s="18">
        <f>MAX(0,total_abstraction_km3!F220-domestic_gross_demand_km3!F220-industry_water_withdrawal_km3!F220)</f>
        <v>3.67775282E-2</v>
      </c>
      <c r="G220" s="18">
        <f>MAX(0,total_abstraction_km3!G220-domestic_gross_demand_km3!G220-industry_water_withdrawal_km3!G220)</f>
        <v>3.77068282E-2</v>
      </c>
      <c r="H220" s="18">
        <f>MAX(0,total_abstraction_km3!H220-domestic_gross_demand_km3!H220-industry_water_withdrawal_km3!H220)</f>
        <v>3.6025884399999999E-2</v>
      </c>
      <c r="I220" s="18">
        <f>MAX(0,total_abstraction_km3!I220-domestic_gross_demand_km3!I220-industry_water_withdrawal_km3!I220)</f>
        <v>3.6799795099999998E-2</v>
      </c>
      <c r="J220" s="18">
        <f>MAX(0,total_abstraction_km3!J220-domestic_gross_demand_km3!J220-industry_water_withdrawal_km3!J220)</f>
        <v>3.9587587200000003E-2</v>
      </c>
      <c r="K220" s="18">
        <f>MAX(0,total_abstraction_km3!K220-domestic_gross_demand_km3!K220-industry_water_withdrawal_km3!K220)</f>
        <v>4.1243397900000006E-2</v>
      </c>
      <c r="L220" s="18">
        <f>MAX(0,total_abstraction_km3!L220-domestic_gross_demand_km3!L220-industry_water_withdrawal_km3!L220)</f>
        <v>4.3588545800000003E-2</v>
      </c>
      <c r="M220" s="18">
        <f>MAX(0,total_abstraction_km3!M220-domestic_gross_demand_km3!M220-industry_water_withdrawal_km3!M220)</f>
        <v>4.5360564200000002E-2</v>
      </c>
      <c r="N220" s="18">
        <f>MAX(0,total_abstraction_km3!N220-domestic_gross_demand_km3!N220-industry_water_withdrawal_km3!N220)</f>
        <v>4.7396948000000008E-2</v>
      </c>
      <c r="O220" s="18">
        <f>MAX(0,total_abstraction_km3!O220-domestic_gross_demand_km3!O220-industry_water_withdrawal_km3!O220)</f>
        <v>5.2503542E-2</v>
      </c>
      <c r="P220" s="18">
        <f>MAX(0,total_abstraction_km3!P220-domestic_gross_demand_km3!P220-industry_water_withdrawal_km3!P220)</f>
        <v>4.1321065099999998E-2</v>
      </c>
      <c r="Q220" s="18">
        <f>MAX(0,total_abstraction_km3!Q220-domestic_gross_demand_km3!Q220-industry_water_withdrawal_km3!Q220)</f>
        <v>4.1106003600000003E-2</v>
      </c>
      <c r="R220" s="18">
        <f>MAX(0,total_abstraction_km3!R220-domestic_gross_demand_km3!R220-industry_water_withdrawal_km3!R220)</f>
        <v>4.2428363600000005E-2</v>
      </c>
      <c r="S220" s="18">
        <f>MAX(0,total_abstraction_km3!S220-domestic_gross_demand_km3!S220-industry_water_withdrawal_km3!S220)</f>
        <v>4.0480836999999999E-2</v>
      </c>
      <c r="T220" s="18">
        <f>MAX(0,total_abstraction_km3!T220-domestic_gross_demand_km3!T220-industry_water_withdrawal_km3!T220)</f>
        <v>3.9516742500000007E-2</v>
      </c>
      <c r="U220" s="18">
        <f>MAX(0,total_abstraction_km3!U220-domestic_gross_demand_km3!U220-industry_water_withdrawal_km3!U220)</f>
        <v>3.9446365100000005E-2</v>
      </c>
      <c r="V220" s="18">
        <f>MAX(0,total_abstraction_km3!V220-domestic_gross_demand_km3!V220-industry_water_withdrawal_km3!V220)</f>
        <v>3.8183622100000002E-2</v>
      </c>
      <c r="W220" s="18">
        <f>MAX(0,total_abstraction_km3!W220-domestic_gross_demand_km3!W220-industry_water_withdrawal_km3!W220)</f>
        <v>3.9713193799999998E-2</v>
      </c>
      <c r="X220" s="18">
        <f>MAX(0,total_abstraction_km3!X220-domestic_gross_demand_km3!X220-industry_water_withdrawal_km3!X220)</f>
        <v>4.1005505400000003E-2</v>
      </c>
      <c r="Y220" s="18">
        <f>MAX(0,total_abstraction_km3!Y220-domestic_gross_demand_km3!Y220-industry_water_withdrawal_km3!Y220)</f>
        <v>3.0248604999999998E-2</v>
      </c>
      <c r="Z220" s="18">
        <f>MAX(0,total_abstraction_km3!Z220-domestic_gross_demand_km3!Z220-industry_water_withdrawal_km3!Z220)</f>
        <v>3.0338723599999996E-2</v>
      </c>
      <c r="AA220" s="18">
        <f>MAX(0,total_abstraction_km3!AA220-domestic_gross_demand_km3!AA220-industry_water_withdrawal_km3!AA220)</f>
        <v>3.02930504E-2</v>
      </c>
      <c r="AB220" s="18">
        <f>MAX(0,total_abstraction_km3!AB220-domestic_gross_demand_km3!AB220-industry_water_withdrawal_km3!AB220)</f>
        <v>2.8712140999999997E-2</v>
      </c>
      <c r="AC220" s="18">
        <f>MAX(0,total_abstraction_km3!AC220-domestic_gross_demand_km3!AC220-industry_water_withdrawal_km3!AC220)</f>
        <v>2.9541037200000005E-2</v>
      </c>
      <c r="AD220" s="18">
        <f>MAX(0,total_abstraction_km3!AD220-domestic_gross_demand_km3!AD220-industry_water_withdrawal_km3!AD220)</f>
        <v>2.94743373E-2</v>
      </c>
      <c r="AE220" s="18">
        <f>MAX(0,total_abstraction_km3!AE220-domestic_gross_demand_km3!AE220-industry_water_withdrawal_km3!AE220)</f>
        <v>2.7663406399999996E-2</v>
      </c>
      <c r="AF220" s="18">
        <f>MAX(0,total_abstraction_km3!AF220-domestic_gross_demand_km3!AF220-industry_water_withdrawal_km3!AF220)</f>
        <v>4.0393043400000002E-2</v>
      </c>
      <c r="AG220" s="18">
        <f>MAX(0,total_abstraction_km3!AG220-domestic_gross_demand_km3!AG220-industry_water_withdrawal_km3!AG220)</f>
        <v>4.1206304999999999E-2</v>
      </c>
      <c r="AH220" s="18">
        <f>MAX(0,total_abstraction_km3!AH220-domestic_gross_demand_km3!AH220-industry_water_withdrawal_km3!AH220)</f>
        <v>4.6022311199999999E-2</v>
      </c>
      <c r="AI220" s="18">
        <f>MAX(0,total_abstraction_km3!AI220-domestic_gross_demand_km3!AI220-industry_water_withdrawal_km3!AI220)</f>
        <v>4.7399864400000005E-2</v>
      </c>
      <c r="AJ220" s="18">
        <f>MAX(0,total_abstraction_km3!AJ220-domestic_gross_demand_km3!AJ220-industry_water_withdrawal_km3!AJ220)</f>
        <v>4.4278238899999996E-2</v>
      </c>
      <c r="AK220" s="18">
        <f>MAX(0,total_abstraction_km3!AK220-domestic_gross_demand_km3!AK220-industry_water_withdrawal_km3!AK220)</f>
        <v>4.7401785399999993E-2</v>
      </c>
      <c r="AL220" s="18">
        <f>MAX(0,total_abstraction_km3!AL220-domestic_gross_demand_km3!AL220-industry_water_withdrawal_km3!AL220)</f>
        <v>4.3908519699999995E-2</v>
      </c>
      <c r="AM220" s="18">
        <f>MAX(0,total_abstraction_km3!AM220-domestic_gross_demand_km3!AM220-industry_water_withdrawal_km3!AM220)</f>
        <v>2.9786960799999998E-2</v>
      </c>
      <c r="AN220" s="18">
        <f>MAX(0,total_abstraction_km3!AN220-domestic_gross_demand_km3!AN220-industry_water_withdrawal_km3!AN220)</f>
        <v>3.5299837100000002E-2</v>
      </c>
      <c r="AO220" s="18">
        <f>MAX(0,total_abstraction_km3!AO220-domestic_gross_demand_km3!AO220-industry_water_withdrawal_km3!AO220)</f>
        <v>3.5748947500000003E-2</v>
      </c>
      <c r="AP220" s="18">
        <f>MAX(0,total_abstraction_km3!AP220-domestic_gross_demand_km3!AP220-industry_water_withdrawal_km3!AP220)</f>
        <v>3.66851682E-2</v>
      </c>
      <c r="AQ220" s="18">
        <f>MAX(0,total_abstraction_km3!AQ220-domestic_gross_demand_km3!AQ220-industry_water_withdrawal_km3!AQ220)</f>
        <v>4.1171242599999998E-2</v>
      </c>
      <c r="AR220" s="18">
        <f>MAX(0,total_abstraction_km3!AR220-domestic_gross_demand_km3!AR220-industry_water_withdrawal_km3!AR220)</f>
        <v>4.4898739400000005E-2</v>
      </c>
      <c r="AS220" s="18">
        <f>MAX(0,total_abstraction_km3!AS220-domestic_gross_demand_km3!AS220-industry_water_withdrawal_km3!AS220)</f>
        <v>4.6023861499999999E-2</v>
      </c>
      <c r="AT220" s="18">
        <f>MAX(0,total_abstraction_km3!AT220-domestic_gross_demand_km3!AT220-industry_water_withdrawal_km3!AT220)</f>
        <v>4.9468859299999994E-2</v>
      </c>
      <c r="AU220" s="18">
        <f>MAX(0,total_abstraction_km3!AU220-domestic_gross_demand_km3!AU220-industry_water_withdrawal_km3!AU220)</f>
        <v>5.1126348299999999E-2</v>
      </c>
      <c r="AV220" s="18">
        <f>MAX(0,total_abstraction_km3!AV220-domestic_gross_demand_km3!AV220-industry_water_withdrawal_km3!AV220)</f>
        <v>5.6356972000000005E-2</v>
      </c>
      <c r="AW220" s="18">
        <f>MAX(0,total_abstraction_km3!AW220-domestic_gross_demand_km3!AW220-industry_water_withdrawal_km3!AW220)</f>
        <v>5.9280549999999994E-2</v>
      </c>
      <c r="AX220" s="18">
        <f>MAX(0,total_abstraction_km3!AX220-domestic_gross_demand_km3!AX220-industry_water_withdrawal_km3!AX220)</f>
        <v>5.9636084799999996E-2</v>
      </c>
      <c r="AY220" s="18">
        <f>MAX(0,total_abstraction_km3!AY220-domestic_gross_demand_km3!AY220-industry_water_withdrawal_km3!AY220)</f>
        <v>5.9723353600000001E-2</v>
      </c>
      <c r="AZ220" s="18">
        <f>MAX(0,total_abstraction_km3!AZ220-domestic_gross_demand_km3!AZ220-industry_water_withdrawal_km3!AZ220)</f>
        <v>6.5313050999999997E-2</v>
      </c>
      <c r="BA220" s="18">
        <f>MAX(0,total_abstraction_km3!BA220-domestic_gross_demand_km3!BA220-industry_water_withdrawal_km3!BA220)</f>
        <v>6.2690136999999993E-2</v>
      </c>
      <c r="BB220" s="18">
        <f>MAX(0,total_abstraction_km3!BB220-domestic_gross_demand_km3!BB220-industry_water_withdrawal_km3!BB220)</f>
        <v>6.26972794E-2</v>
      </c>
      <c r="BC220" s="18">
        <f>MAX(0,total_abstraction_km3!BC220-domestic_gross_demand_km3!BC220-industry_water_withdrawal_km3!BC220)</f>
        <v>5.9827013199999994E-2</v>
      </c>
      <c r="BD220" s="18">
        <f>MAX(0,total_abstraction_km3!BD220-domestic_gross_demand_km3!BD220-industry_water_withdrawal_km3!BD220)</f>
        <v>5.8791605599999998E-2</v>
      </c>
      <c r="BE220" s="18">
        <f>MAX(0,total_abstraction_km3!BE220-domestic_gross_demand_km3!BE220-industry_water_withdrawal_km3!BE220)</f>
        <v>6.21903231E-2</v>
      </c>
      <c r="BF220" s="18">
        <f>MAX(0,total_abstraction_km3!BF220-domestic_gross_demand_km3!BF220-industry_water_withdrawal_km3!BF220)</f>
        <v>6.4361748999999996E-2</v>
      </c>
      <c r="BG220" s="18">
        <f>MAX(0,total_abstraction_km3!BG220-domestic_gross_demand_km3!BG220-industry_water_withdrawal_km3!BG220)</f>
        <v>6.4617048999999996E-2</v>
      </c>
      <c r="BH220" s="18">
        <f>MAX(0,total_abstraction_km3!BH220-domestic_gross_demand_km3!BH220-industry_water_withdrawal_km3!BH220)</f>
        <v>6.1388590499999993E-2</v>
      </c>
      <c r="BI220" s="18">
        <f>MAX(0,total_abstraction_km3!BI220-domestic_gross_demand_km3!BI220-industry_water_withdrawal_km3!BI220)</f>
        <v>6.0380349E-2</v>
      </c>
      <c r="BJ220" s="18">
        <f>MAX(0,total_abstraction_km3!BJ220-domestic_gross_demand_km3!BJ220-industry_water_withdrawal_km3!BJ220)</f>
        <v>6.1936449000000005E-2</v>
      </c>
      <c r="BK220" s="18">
        <f>MAX(0,total_abstraction_km3!BK220-domestic_gross_demand_km3!BK220-industry_water_withdrawal_km3!BK220)</f>
        <v>5.7727248999999994E-2</v>
      </c>
      <c r="BL220" s="18">
        <f>MAX(0,total_abstraction_km3!BL220-domestic_gross_demand_km3!BL220-industry_water_withdrawal_km3!BL220)</f>
        <v>4.5589680310344778E-2</v>
      </c>
      <c r="BM220" s="18">
        <f>MAX(0,total_abstraction_km3!BM220-domestic_gross_demand_km3!BM220-industry_water_withdrawal_km3!BM220)</f>
        <v>1.0550587049404404E-2</v>
      </c>
      <c r="BN220" s="18">
        <f>MAX(0,total_abstraction_km3!BN220-domestic_gross_demand_km3!BN220-industry_water_withdrawal_km3!BN220)</f>
        <v>0</v>
      </c>
      <c r="BO220" s="18">
        <f>MAX(0,total_abstraction_km3!BO220-domestic_gross_demand_km3!BO220-industry_water_withdrawal_km3!BO220)</f>
        <v>0</v>
      </c>
      <c r="BP220" s="18">
        <f>MAX(0,total_abstraction_km3!BP220-domestic_gross_demand_km3!BP220-industry_water_withdrawal_km3!BP220)</f>
        <v>0</v>
      </c>
      <c r="BQ220" s="18">
        <f>MAX(0,total_abstraction_km3!BQ220-domestic_gross_demand_km3!BQ220-industry_water_withdrawal_km3!BQ220)</f>
        <v>1.0458300891969E-13</v>
      </c>
      <c r="BR220" s="18">
        <f>MAX(0,total_abstraction_km3!BR220-domestic_gross_demand_km3!BR220-industry_water_withdrawal_km3!BR220)</f>
        <v>0</v>
      </c>
      <c r="BS220" s="18">
        <f>MAX(0,total_abstraction_km3!BS220-domestic_gross_demand_km3!BS220-industry_water_withdrawal_km3!BS220)</f>
        <v>5.4735638244096694E-10</v>
      </c>
      <c r="BT220" s="18">
        <f>MAX(0,total_abstraction_km3!BT220-domestic_gross_demand_km3!BT220-industry_water_withdrawal_km3!BT220)</f>
        <v>4.6348048387215366E-4</v>
      </c>
      <c r="BU220" s="18">
        <f>MAX(0,total_abstraction_km3!BU220-domestic_gross_demand_km3!BU220-industry_water_withdrawal_km3!BU220)</f>
        <v>0</v>
      </c>
      <c r="BV220" s="18">
        <f>MAX(0,total_abstraction_km3!BV220-domestic_gross_demand_km3!BV220-industry_water_withdrawal_km3!BV220)</f>
        <v>0</v>
      </c>
      <c r="BW220" s="18">
        <f>MAX(0,total_abstraction_km3!BW220-domestic_gross_demand_km3!BW220-industry_water_withdrawal_km3!BW220)</f>
        <v>3.737952462E-2</v>
      </c>
      <c r="BX220" s="18">
        <f>MAX(0,total_abstraction_km3!BX220-domestic_gross_demand_km3!BX220-industry_water_withdrawal_km3!BX220)</f>
        <v>1.2962430049036407E-3</v>
      </c>
      <c r="BY220" s="18">
        <f>MAX(0,total_abstraction_km3!BY220-domestic_gross_demand_km3!BY220-industry_water_withdrawal_km3!BY220)</f>
        <v>4.601859958E-2</v>
      </c>
      <c r="BZ220" s="18">
        <f>MAX(0,total_abstraction_km3!BZ220-domestic_gross_demand_km3!BZ220-industry_water_withdrawal_km3!BZ220)</f>
        <v>4.2522823971728463E-3</v>
      </c>
      <c r="CA220" s="18">
        <f>MAX(0,total_abstraction_km3!CA220-domestic_gross_demand_km3!CA220-industry_water_withdrawal_km3!CA220)</f>
        <v>4.0970602359999997E-2</v>
      </c>
      <c r="CB220" s="18">
        <f>MAX(0,total_abstraction_km3!CB220-domestic_gross_demand_km3!CB220-industry_water_withdrawal_km3!CB220)</f>
        <v>7.3439368108576587E-4</v>
      </c>
      <c r="CC220" s="18">
        <f>MAX(0,total_abstraction_km3!CC220-domestic_gross_demand_km3!CC220-industry_water_withdrawal_km3!CC220)</f>
        <v>3.771945828E-2</v>
      </c>
      <c r="CD220" s="18">
        <f>MAX(0,total_abstraction_km3!CD220-domestic_gross_demand_km3!CD220-industry_water_withdrawal_km3!CD220)</f>
        <v>3.8563625220407243E-3</v>
      </c>
      <c r="CE220" s="18">
        <f>MAX(0,total_abstraction_km3!CE220-domestic_gross_demand_km3!CE220-industry_water_withdrawal_km3!CE220)</f>
        <v>2.9671857899999994E-2</v>
      </c>
      <c r="CF220" s="18">
        <f>MAX(0,total_abstraction_km3!CF220-domestic_gross_demand_km3!CF220-industry_water_withdrawal_km3!CF220)</f>
        <v>3.0317247707709684E-4</v>
      </c>
      <c r="CG220" s="18">
        <f>MAX(0,total_abstraction_km3!CG220-domestic_gross_demand_km3!CG220-industry_water_withdrawal_km3!CG220)</f>
        <v>4.0536986080000004E-2</v>
      </c>
      <c r="CH220" s="18">
        <f>MAX(0,total_abstraction_km3!CH220-domestic_gross_demand_km3!CH220-industry_water_withdrawal_km3!CH220)</f>
        <v>7.7044624393169088E-3</v>
      </c>
      <c r="CI220" s="18">
        <f>MAX(0,total_abstraction_km3!CI220-domestic_gross_demand_km3!CI220-industry_water_withdrawal_km3!CI220)</f>
        <v>4.013506838E-2</v>
      </c>
      <c r="CJ220" s="18">
        <f>MAX(0,total_abstraction_km3!CJ220-domestic_gross_demand_km3!CJ220-industry_water_withdrawal_km3!CJ220)</f>
        <v>6.7093393739342489E-3</v>
      </c>
      <c r="CK220" s="18">
        <f>MAX(0,total_abstraction_km3!CK220-domestic_gross_demand_km3!CK220-industry_water_withdrawal_km3!CK220)</f>
        <v>4.0905591840000005E-2</v>
      </c>
      <c r="CL220" s="18">
        <f>MAX(0,total_abstraction_km3!CL220-domestic_gross_demand_km3!CL220-industry_water_withdrawal_km3!CL220)</f>
        <v>4.6365651606251664E-3</v>
      </c>
      <c r="CM220" s="18">
        <f>MAX(0,total_abstraction_km3!CM220-domestic_gross_demand_km3!CM220-industry_water_withdrawal_km3!CM220)</f>
        <v>5.5173762879999998E-2</v>
      </c>
      <c r="CN220" s="18">
        <f>MAX(0,total_abstraction_km3!CN220-domestic_gross_demand_km3!CN220-industry_water_withdrawal_km3!CN220)</f>
        <v>4.6099485065198157E-3</v>
      </c>
      <c r="CO220" s="18">
        <f>MAX(0,total_abstraction_km3!CO220-domestic_gross_demand_km3!CO220-industry_water_withdrawal_km3!CO220)</f>
        <v>6.2050166840000004E-2</v>
      </c>
      <c r="CP220" s="18">
        <f>MAX(0,total_abstraction_km3!CP220-domestic_gross_demand_km3!CP220-industry_water_withdrawal_km3!CP220)</f>
        <v>1.5393676927928982E-3</v>
      </c>
      <c r="CQ220" s="18">
        <f>MAX(0,total_abstraction_km3!CQ220-domestic_gross_demand_km3!CQ220-industry_water_withdrawal_km3!CQ220)</f>
        <v>6.2269863440000003E-2</v>
      </c>
      <c r="CR220" s="18">
        <f>MAX(0,total_abstraction_km3!CR220-domestic_gross_demand_km3!CR220-industry_water_withdrawal_km3!CR220)</f>
        <v>2.3305257312826815E-3</v>
      </c>
      <c r="CS220" s="18">
        <f>MAX(0,total_abstraction_km3!CS220-domestic_gross_demand_km3!CS220-industry_water_withdrawal_km3!CS220)</f>
        <v>6.0014682333333305E-2</v>
      </c>
      <c r="CT220" s="18">
        <f>MAX(0,total_abstraction_km3!CT220-domestic_gross_demand_km3!CT220-industry_water_withdrawal_km3!CT220)</f>
        <v>2.1282916255375701E-3</v>
      </c>
    </row>
    <row r="221" spans="1:98" x14ac:dyDescent="0.25">
      <c r="A221" s="18">
        <v>73</v>
      </c>
      <c r="B221" s="18" t="s">
        <v>2130</v>
      </c>
      <c r="C221" s="18" t="s">
        <v>498</v>
      </c>
      <c r="D221" s="18" t="s">
        <v>418</v>
      </c>
      <c r="E221" s="18" t="s">
        <v>278</v>
      </c>
      <c r="F221" s="18">
        <f>MAX(0,total_abstraction_km3!F221-domestic_gross_demand_km3!F221-industry_water_withdrawal_km3!F221)</f>
        <v>5.8305319999999994E-2</v>
      </c>
      <c r="G221" s="18">
        <f>MAX(0,total_abstraction_km3!G221-domestic_gross_demand_km3!G221-industry_water_withdrawal_km3!G221)</f>
        <v>6.4762120000000006E-2</v>
      </c>
      <c r="H221" s="18">
        <f>MAX(0,total_abstraction_km3!H221-domestic_gross_demand_km3!H221-industry_water_withdrawal_km3!H221)</f>
        <v>5.9850090000000002E-2</v>
      </c>
      <c r="I221" s="18">
        <f>MAX(0,total_abstraction_km3!I221-domestic_gross_demand_km3!I221-industry_water_withdrawal_km3!I221)</f>
        <v>5.9689840000000008E-2</v>
      </c>
      <c r="J221" s="18">
        <f>MAX(0,total_abstraction_km3!J221-domestic_gross_demand_km3!J221-industry_water_withdrawal_km3!J221)</f>
        <v>5.9654640000000009E-2</v>
      </c>
      <c r="K221" s="18">
        <f>MAX(0,total_abstraction_km3!K221-domestic_gross_demand_km3!K221-industry_water_withdrawal_km3!K221)</f>
        <v>6.291099E-2</v>
      </c>
      <c r="L221" s="18">
        <f>MAX(0,total_abstraction_km3!L221-domestic_gross_demand_km3!L221-industry_water_withdrawal_km3!L221)</f>
        <v>6.2414859999999996E-2</v>
      </c>
      <c r="M221" s="18">
        <f>MAX(0,total_abstraction_km3!M221-domestic_gross_demand_km3!M221-industry_water_withdrawal_km3!M221)</f>
        <v>6.3147869999999995E-2</v>
      </c>
      <c r="N221" s="18">
        <f>MAX(0,total_abstraction_km3!N221-domestic_gross_demand_km3!N221-industry_water_withdrawal_km3!N221)</f>
        <v>6.2109310000000001E-2</v>
      </c>
      <c r="O221" s="18">
        <f>MAX(0,total_abstraction_km3!O221-domestic_gross_demand_km3!O221-industry_water_withdrawal_km3!O221)</f>
        <v>6.1418940000000005E-2</v>
      </c>
      <c r="P221" s="18">
        <f>MAX(0,total_abstraction_km3!P221-domestic_gross_demand_km3!P221-industry_water_withdrawal_km3!P221)</f>
        <v>6.7700679999999999E-2</v>
      </c>
      <c r="Q221" s="18">
        <f>MAX(0,total_abstraction_km3!Q221-domestic_gross_demand_km3!Q221-industry_water_withdrawal_km3!Q221)</f>
        <v>5.297872E-2</v>
      </c>
      <c r="R221" s="18">
        <f>MAX(0,total_abstraction_km3!R221-domestic_gross_demand_km3!R221-industry_water_withdrawal_km3!R221)</f>
        <v>6.6148409999999991E-2</v>
      </c>
      <c r="S221" s="18">
        <f>MAX(0,total_abstraction_km3!S221-domestic_gross_demand_km3!S221-industry_water_withdrawal_km3!S221)</f>
        <v>6.6573349999999989E-2</v>
      </c>
      <c r="T221" s="18">
        <f>MAX(0,total_abstraction_km3!T221-domestic_gross_demand_km3!T221-industry_water_withdrawal_km3!T221)</f>
        <v>6.1905219999999997E-2</v>
      </c>
      <c r="U221" s="18">
        <f>MAX(0,total_abstraction_km3!U221-domestic_gross_demand_km3!U221-industry_water_withdrawal_km3!U221)</f>
        <v>5.4071969999999997E-2</v>
      </c>
      <c r="V221" s="18">
        <f>MAX(0,total_abstraction_km3!V221-domestic_gross_demand_km3!V221-industry_water_withdrawal_km3!V221)</f>
        <v>5.8510299999999994E-2</v>
      </c>
      <c r="W221" s="18">
        <f>MAX(0,total_abstraction_km3!W221-domestic_gross_demand_km3!W221-industry_water_withdrawal_km3!W221)</f>
        <v>6.4251149999999993E-2</v>
      </c>
      <c r="X221" s="18">
        <f>MAX(0,total_abstraction_km3!X221-domestic_gross_demand_km3!X221-industry_water_withdrawal_km3!X221)</f>
        <v>5.8249960000000003E-2</v>
      </c>
      <c r="Y221" s="18">
        <f>MAX(0,total_abstraction_km3!Y221-domestic_gross_demand_km3!Y221-industry_water_withdrawal_km3!Y221)</f>
        <v>6.6999840000000005E-2</v>
      </c>
      <c r="Z221" s="18">
        <f>MAX(0,total_abstraction_km3!Z221-domestic_gross_demand_km3!Z221-industry_water_withdrawal_km3!Z221)</f>
        <v>4.9710799999999999E-2</v>
      </c>
      <c r="AA221" s="18">
        <f>MAX(0,total_abstraction_km3!AA221-domestic_gross_demand_km3!AA221-industry_water_withdrawal_km3!AA221)</f>
        <v>7.213573999999999E-2</v>
      </c>
      <c r="AB221" s="18">
        <f>MAX(0,total_abstraction_km3!AB221-domestic_gross_demand_km3!AB221-industry_water_withdrawal_km3!AB221)</f>
        <v>6.8662920000000002E-2</v>
      </c>
      <c r="AC221" s="18">
        <f>MAX(0,total_abstraction_km3!AC221-domestic_gross_demand_km3!AC221-industry_water_withdrawal_km3!AC221)</f>
        <v>6.128900000000001E-2</v>
      </c>
      <c r="AD221" s="18">
        <f>MAX(0,total_abstraction_km3!AD221-domestic_gross_demand_km3!AD221-industry_water_withdrawal_km3!AD221)</f>
        <v>7.9682869999999989E-2</v>
      </c>
      <c r="AE221" s="18">
        <f>MAX(0,total_abstraction_km3!AE221-domestic_gross_demand_km3!AE221-industry_water_withdrawal_km3!AE221)</f>
        <v>6.9754280000000002E-2</v>
      </c>
      <c r="AF221" s="18">
        <f>MAX(0,total_abstraction_km3!AF221-domestic_gross_demand_km3!AF221-industry_water_withdrawal_km3!AF221)</f>
        <v>6.2900139999999993E-2</v>
      </c>
      <c r="AG221" s="18">
        <f>MAX(0,total_abstraction_km3!AG221-domestic_gross_demand_km3!AG221-industry_water_withdrawal_km3!AG221)</f>
        <v>7.2773070000000009E-2</v>
      </c>
      <c r="AH221" s="18">
        <f>MAX(0,total_abstraction_km3!AH221-domestic_gross_demand_km3!AH221-industry_water_withdrawal_km3!AH221)</f>
        <v>7.0990250000000005E-2</v>
      </c>
      <c r="AI221" s="18">
        <f>MAX(0,total_abstraction_km3!AI221-domestic_gross_demand_km3!AI221-industry_water_withdrawal_km3!AI221)</f>
        <v>7.4925569999999997E-2</v>
      </c>
      <c r="AJ221" s="18">
        <f>MAX(0,total_abstraction_km3!AJ221-domestic_gross_demand_km3!AJ221-industry_water_withdrawal_km3!AJ221)</f>
        <v>7.8454370000000009E-2</v>
      </c>
      <c r="AK221" s="18">
        <f>MAX(0,total_abstraction_km3!AK221-domestic_gross_demand_km3!AK221-industry_water_withdrawal_km3!AK221)</f>
        <v>7.7653899999999998E-2</v>
      </c>
      <c r="AL221" s="18">
        <f>MAX(0,total_abstraction_km3!AL221-domestic_gross_demand_km3!AL221-industry_water_withdrawal_km3!AL221)</f>
        <v>8.3888799999999999E-2</v>
      </c>
      <c r="AM221" s="18">
        <f>MAX(0,total_abstraction_km3!AM221-domestic_gross_demand_km3!AM221-industry_water_withdrawal_km3!AM221)</f>
        <v>7.4286099999999994E-2</v>
      </c>
      <c r="AN221" s="18">
        <f>MAX(0,total_abstraction_km3!AN221-domestic_gross_demand_km3!AN221-industry_water_withdrawal_km3!AN221)</f>
        <v>7.7031299999999997E-2</v>
      </c>
      <c r="AO221" s="18">
        <f>MAX(0,total_abstraction_km3!AO221-domestic_gross_demand_km3!AO221-industry_water_withdrawal_km3!AO221)</f>
        <v>7.47279E-2</v>
      </c>
      <c r="AP221" s="18">
        <f>MAX(0,total_abstraction_km3!AP221-domestic_gross_demand_km3!AP221-industry_water_withdrawal_km3!AP221)</f>
        <v>7.6797199999999996E-2</v>
      </c>
      <c r="AQ221" s="18">
        <f>MAX(0,total_abstraction_km3!AQ221-domestic_gross_demand_km3!AQ221-industry_water_withdrawal_km3!AQ221)</f>
        <v>0.11356229999999999</v>
      </c>
      <c r="AR221" s="18">
        <f>MAX(0,total_abstraction_km3!AR221-domestic_gross_demand_km3!AR221-industry_water_withdrawal_km3!AR221)</f>
        <v>0.11031239999999999</v>
      </c>
      <c r="AS221" s="18">
        <f>MAX(0,total_abstraction_km3!AS221-domestic_gross_demand_km3!AS221-industry_water_withdrawal_km3!AS221)</f>
        <v>0.10815519999999999</v>
      </c>
      <c r="AT221" s="18">
        <f>MAX(0,total_abstraction_km3!AT221-domestic_gross_demand_km3!AT221-industry_water_withdrawal_km3!AT221)</f>
        <v>0.11752780000000002</v>
      </c>
      <c r="AU221" s="18">
        <f>MAX(0,total_abstraction_km3!AU221-domestic_gross_demand_km3!AU221-industry_water_withdrawal_km3!AU221)</f>
        <v>0.11569510000000001</v>
      </c>
      <c r="AV221" s="18">
        <f>MAX(0,total_abstraction_km3!AV221-domestic_gross_demand_km3!AV221-industry_water_withdrawal_km3!AV221)</f>
        <v>0.1339822</v>
      </c>
      <c r="AW221" s="18">
        <f>MAX(0,total_abstraction_km3!AW221-domestic_gross_demand_km3!AW221-industry_water_withdrawal_km3!AW221)</f>
        <v>0.12256049999999999</v>
      </c>
      <c r="AX221" s="18">
        <f>MAX(0,total_abstraction_km3!AX221-domestic_gross_demand_km3!AX221-industry_water_withdrawal_km3!AX221)</f>
        <v>0.1236855</v>
      </c>
      <c r="AY221" s="18">
        <f>MAX(0,total_abstraction_km3!AY221-domestic_gross_demand_km3!AY221-industry_water_withdrawal_km3!AY221)</f>
        <v>0.11138010000000001</v>
      </c>
      <c r="AZ221" s="18">
        <f>MAX(0,total_abstraction_km3!AZ221-domestic_gross_demand_km3!AZ221-industry_water_withdrawal_km3!AZ221)</f>
        <v>0.13596630000000001</v>
      </c>
      <c r="BA221" s="18">
        <f>MAX(0,total_abstraction_km3!BA221-domestic_gross_demand_km3!BA221-industry_water_withdrawal_km3!BA221)</f>
        <v>0.12146589999999999</v>
      </c>
      <c r="BB221" s="18">
        <f>MAX(0,total_abstraction_km3!BB221-domestic_gross_demand_km3!BB221-industry_water_withdrawal_km3!BB221)</f>
        <v>0.1100761</v>
      </c>
      <c r="BC221" s="18">
        <f>MAX(0,total_abstraction_km3!BC221-domestic_gross_demand_km3!BC221-industry_water_withdrawal_km3!BC221)</f>
        <v>0.1321939</v>
      </c>
      <c r="BD221" s="18">
        <f>MAX(0,total_abstraction_km3!BD221-domestic_gross_demand_km3!BD221-industry_water_withdrawal_km3!BD221)</f>
        <v>0.11741489999999999</v>
      </c>
      <c r="BE221" s="18">
        <f>MAX(0,total_abstraction_km3!BE221-domestic_gross_demand_km3!BE221-industry_water_withdrawal_km3!BE221)</f>
        <v>0.13188650000000002</v>
      </c>
      <c r="BF221" s="18">
        <f>MAX(0,total_abstraction_km3!BF221-domestic_gross_demand_km3!BF221-industry_water_withdrawal_km3!BF221)</f>
        <v>0.1237839</v>
      </c>
      <c r="BG221" s="18">
        <f>MAX(0,total_abstraction_km3!BG221-domestic_gross_demand_km3!BG221-industry_water_withdrawal_km3!BG221)</f>
        <v>0.14893390000000001</v>
      </c>
      <c r="BH221" s="18">
        <f>MAX(0,total_abstraction_km3!BH221-domestic_gross_demand_km3!BH221-industry_water_withdrawal_km3!BH221)</f>
        <v>0.13443439999999998</v>
      </c>
      <c r="BI221" s="18">
        <f>MAX(0,total_abstraction_km3!BI221-domestic_gross_demand_km3!BI221-industry_water_withdrawal_km3!BI221)</f>
        <v>0.12773589999999999</v>
      </c>
      <c r="BJ221" s="18">
        <f>MAX(0,total_abstraction_km3!BJ221-domestic_gross_demand_km3!BJ221-industry_water_withdrawal_km3!BJ221)</f>
        <v>0.12532689999999999</v>
      </c>
      <c r="BK221" s="18">
        <f>MAX(0,total_abstraction_km3!BK221-domestic_gross_demand_km3!BK221-industry_water_withdrawal_km3!BK221)</f>
        <v>0.11396590000000001</v>
      </c>
      <c r="BL221" s="18">
        <f>MAX(0,total_abstraction_km3!BL221-domestic_gross_demand_km3!BL221-industry_water_withdrawal_km3!BL221)</f>
        <v>8.6851092931034504E-2</v>
      </c>
      <c r="BM221" s="18">
        <f>MAX(0,total_abstraction_km3!BM221-domestic_gross_demand_km3!BM221-industry_water_withdrawal_km3!BM221)</f>
        <v>2.845157955767821E-2</v>
      </c>
      <c r="BN221" s="18" t="e">
        <f>MAX(0,total_abstraction_km3!BN221-domestic_gross_demand_km3!BN221-industry_water_withdrawal_km3!BN221)</f>
        <v>#VALUE!</v>
      </c>
      <c r="BO221" s="18" t="e">
        <f>MAX(0,total_abstraction_km3!BO221-domestic_gross_demand_km3!BO221-industry_water_withdrawal_km3!BO221)</f>
        <v>#VALUE!</v>
      </c>
      <c r="BP221" s="18" t="e">
        <f>MAX(0,total_abstraction_km3!BP221-domestic_gross_demand_km3!BP221-industry_water_withdrawal_km3!BP221)</f>
        <v>#VALUE!</v>
      </c>
      <c r="BQ221" s="18" t="e">
        <f>MAX(0,total_abstraction_km3!BQ221-domestic_gross_demand_km3!BQ221-industry_water_withdrawal_km3!BQ221)</f>
        <v>#VALUE!</v>
      </c>
      <c r="BR221" s="18" t="e">
        <f>MAX(0,total_abstraction_km3!BR221-domestic_gross_demand_km3!BR221-industry_water_withdrawal_km3!BR221)</f>
        <v>#VALUE!</v>
      </c>
      <c r="BS221" s="18" t="e">
        <f>MAX(0,total_abstraction_km3!BS221-domestic_gross_demand_km3!BS221-industry_water_withdrawal_km3!BS221)</f>
        <v>#VALUE!</v>
      </c>
      <c r="BT221" s="18">
        <f>MAX(0,total_abstraction_km3!BT221-domestic_gross_demand_km3!BT221-industry_water_withdrawal_km3!BT221)</f>
        <v>1.5236454049647661E-3</v>
      </c>
      <c r="BU221" s="18" t="e">
        <f>MAX(0,total_abstraction_km3!BU221-domestic_gross_demand_km3!BU221-industry_water_withdrawal_km3!BU221)</f>
        <v>#VALUE!</v>
      </c>
      <c r="BV221" s="18" t="e">
        <f>MAX(0,total_abstraction_km3!BV221-domestic_gross_demand_km3!BV221-industry_water_withdrawal_km3!BV221)</f>
        <v>#VALUE!</v>
      </c>
      <c r="BW221" s="18">
        <f>MAX(0,total_abstraction_km3!BW221-domestic_gross_demand_km3!BW221-industry_water_withdrawal_km3!BW221)</f>
        <v>6.0452401999999995E-2</v>
      </c>
      <c r="BX221" s="18">
        <f>MAX(0,total_abstraction_km3!BX221-domestic_gross_demand_km3!BX221-industry_water_withdrawal_km3!BX221)</f>
        <v>2.335489092685415E-3</v>
      </c>
      <c r="BY221" s="18">
        <f>MAX(0,total_abstraction_km3!BY221-domestic_gross_demand_km3!BY221-industry_water_withdrawal_km3!BY221)</f>
        <v>6.2400394000000005E-2</v>
      </c>
      <c r="BZ221" s="18">
        <f>MAX(0,total_abstraction_km3!BZ221-domestic_gross_demand_km3!BZ221-industry_water_withdrawal_km3!BZ221)</f>
        <v>5.0167844638986103E-4</v>
      </c>
      <c r="CA221" s="18">
        <f>MAX(0,total_abstraction_km3!CA221-domestic_gross_demand_km3!CA221-industry_water_withdrawal_km3!CA221)</f>
        <v>6.3061275999999999E-2</v>
      </c>
      <c r="CB221" s="18">
        <f>MAX(0,total_abstraction_km3!CB221-domestic_gross_demand_km3!CB221-industry_water_withdrawal_km3!CB221)</f>
        <v>5.8135582117080174E-3</v>
      </c>
      <c r="CC221" s="18">
        <f>MAX(0,total_abstraction_km3!CC221-domestic_gross_demand_km3!CC221-industry_water_withdrawal_km3!CC221)</f>
        <v>6.0416644000000005E-2</v>
      </c>
      <c r="CD221" s="18">
        <f>MAX(0,total_abstraction_km3!CD221-domestic_gross_demand_km3!CD221-industry_water_withdrawal_km3!CD221)</f>
        <v>5.072954190730606E-3</v>
      </c>
      <c r="CE221" s="18">
        <f>MAX(0,total_abstraction_km3!CE221-domestic_gross_demand_km3!CE221-industry_water_withdrawal_km3!CE221)</f>
        <v>6.6296266000000006E-2</v>
      </c>
      <c r="CF221" s="18">
        <f>MAX(0,total_abstraction_km3!CF221-domestic_gross_demand_km3!CF221-industry_water_withdrawal_km3!CF221)</f>
        <v>1.110239242075561E-2</v>
      </c>
      <c r="CG221" s="18">
        <f>MAX(0,total_abstraction_km3!CG221-domestic_gross_demand_km3!CG221-industry_water_withdrawal_km3!CG221)</f>
        <v>7.0268661999999996E-2</v>
      </c>
      <c r="CH221" s="18">
        <f>MAX(0,total_abstraction_km3!CH221-domestic_gross_demand_km3!CH221-industry_water_withdrawal_km3!CH221)</f>
        <v>4.4005589385985519E-3</v>
      </c>
      <c r="CI221" s="18">
        <f>MAX(0,total_abstraction_km3!CI221-domestic_gross_demand_km3!CI221-industry_water_withdrawal_km3!CI221)</f>
        <v>7.8262894E-2</v>
      </c>
      <c r="CJ221" s="18">
        <f>MAX(0,total_abstraction_km3!CJ221-domestic_gross_demand_km3!CJ221-industry_water_withdrawal_km3!CJ221)</f>
        <v>2.2820443669731611E-3</v>
      </c>
      <c r="CK221" s="18">
        <f>MAX(0,total_abstraction_km3!CK221-domestic_gross_demand_km3!CK221-industry_water_withdrawal_km3!CK221)</f>
        <v>9.6710999999999991E-2</v>
      </c>
      <c r="CL221" s="18">
        <f>MAX(0,total_abstraction_km3!CL221-domestic_gross_demand_km3!CL221-industry_water_withdrawal_km3!CL221)</f>
        <v>1.9149892927992573E-2</v>
      </c>
      <c r="CM221" s="18">
        <f>MAX(0,total_abstraction_km3!CM221-domestic_gross_demand_km3!CM221-industry_water_withdrawal_km3!CM221)</f>
        <v>0.12269021999999999</v>
      </c>
      <c r="CN221" s="18">
        <f>MAX(0,total_abstraction_km3!CN221-domestic_gross_demand_km3!CN221-industry_water_withdrawal_km3!CN221)</f>
        <v>6.2367420010192038E-3</v>
      </c>
      <c r="CO221" s="18">
        <f>MAX(0,total_abstraction_km3!CO221-domestic_gross_demand_km3!CO221-industry_water_withdrawal_km3!CO221)</f>
        <v>0.12221646000000001</v>
      </c>
      <c r="CP221" s="18">
        <f>MAX(0,total_abstraction_km3!CP221-domestic_gross_demand_km3!CP221-industry_water_withdrawal_km3!CP221)</f>
        <v>1.0294897911030854E-2</v>
      </c>
      <c r="CQ221" s="18">
        <f>MAX(0,total_abstraction_km3!CQ221-domestic_gross_demand_km3!CQ221-industry_water_withdrawal_km3!CQ221)</f>
        <v>0.13129072000000003</v>
      </c>
      <c r="CR221" s="18">
        <f>MAX(0,total_abstraction_km3!CR221-domestic_gross_demand_km3!CR221-industry_water_withdrawal_km3!CR221)</f>
        <v>1.1816920484871546E-2</v>
      </c>
      <c r="CS221" s="18">
        <f>MAX(0,total_abstraction_km3!CS221-domestic_gross_demand_km3!CS221-industry_water_withdrawal_km3!CS221)</f>
        <v>0.1223429</v>
      </c>
      <c r="CT221" s="18">
        <f>MAX(0,total_abstraction_km3!CT221-domestic_gross_demand_km3!CT221-industry_water_withdrawal_km3!CT221)</f>
        <v>7.3540068670079296E-3</v>
      </c>
    </row>
    <row r="222" spans="1:98" x14ac:dyDescent="0.25">
      <c r="A222" s="18">
        <v>74</v>
      </c>
      <c r="B222" s="18" t="s">
        <v>2131</v>
      </c>
      <c r="C222" s="18" t="s">
        <v>499</v>
      </c>
      <c r="D222" s="18" t="s">
        <v>418</v>
      </c>
      <c r="E222" s="18" t="s">
        <v>102</v>
      </c>
      <c r="F222" s="18">
        <f>MAX(0,total_abstraction_km3!F222-domestic_gross_demand_km3!F222-industry_water_withdrawal_km3!F222)</f>
        <v>0</v>
      </c>
      <c r="G222" s="18">
        <f>MAX(0,total_abstraction_km3!G222-domestic_gross_demand_km3!G222-industry_water_withdrawal_km3!G222)</f>
        <v>0</v>
      </c>
      <c r="H222" s="18">
        <f>MAX(0,total_abstraction_km3!H222-domestic_gross_demand_km3!H222-industry_water_withdrawal_km3!H222)</f>
        <v>0</v>
      </c>
      <c r="I222" s="18">
        <f>MAX(0,total_abstraction_km3!I222-domestic_gross_demand_km3!I222-industry_water_withdrawal_km3!I222)</f>
        <v>0</v>
      </c>
      <c r="J222" s="18">
        <f>MAX(0,total_abstraction_km3!J222-domestic_gross_demand_km3!J222-industry_water_withdrawal_km3!J222)</f>
        <v>0</v>
      </c>
      <c r="K222" s="18">
        <f>MAX(0,total_abstraction_km3!K222-domestic_gross_demand_km3!K222-industry_water_withdrawal_km3!K222)</f>
        <v>0</v>
      </c>
      <c r="L222" s="18">
        <f>MAX(0,total_abstraction_km3!L222-domestic_gross_demand_km3!L222-industry_water_withdrawal_km3!L222)</f>
        <v>0</v>
      </c>
      <c r="M222" s="18">
        <f>MAX(0,total_abstraction_km3!M222-domestic_gross_demand_km3!M222-industry_water_withdrawal_km3!M222)</f>
        <v>0</v>
      </c>
      <c r="N222" s="18">
        <f>MAX(0,total_abstraction_km3!N222-domestic_gross_demand_km3!N222-industry_water_withdrawal_km3!N222)</f>
        <v>0</v>
      </c>
      <c r="O222" s="18">
        <f>MAX(0,total_abstraction_km3!O222-domestic_gross_demand_km3!O222-industry_water_withdrawal_km3!O222)</f>
        <v>0</v>
      </c>
      <c r="P222" s="18">
        <f>MAX(0,total_abstraction_km3!P222-domestic_gross_demand_km3!P222-industry_water_withdrawal_km3!P222)</f>
        <v>0</v>
      </c>
      <c r="Q222" s="18">
        <f>MAX(0,total_abstraction_km3!Q222-domestic_gross_demand_km3!Q222-industry_water_withdrawal_km3!Q222)</f>
        <v>0</v>
      </c>
      <c r="R222" s="18">
        <f>MAX(0,total_abstraction_km3!R222-domestic_gross_demand_km3!R222-industry_water_withdrawal_km3!R222)</f>
        <v>0</v>
      </c>
      <c r="S222" s="18">
        <f>MAX(0,total_abstraction_km3!S222-domestic_gross_demand_km3!S222-industry_water_withdrawal_km3!S222)</f>
        <v>0</v>
      </c>
      <c r="T222" s="18">
        <f>MAX(0,total_abstraction_km3!T222-domestic_gross_demand_km3!T222-industry_water_withdrawal_km3!T222)</f>
        <v>0</v>
      </c>
      <c r="U222" s="18">
        <f>MAX(0,total_abstraction_km3!U222-domestic_gross_demand_km3!U222-industry_water_withdrawal_km3!U222)</f>
        <v>0</v>
      </c>
      <c r="V222" s="18">
        <f>MAX(0,total_abstraction_km3!V222-domestic_gross_demand_km3!V222-industry_water_withdrawal_km3!V222)</f>
        <v>0</v>
      </c>
      <c r="W222" s="18">
        <f>MAX(0,total_abstraction_km3!W222-domestic_gross_demand_km3!W222-industry_water_withdrawal_km3!W222)</f>
        <v>0</v>
      </c>
      <c r="X222" s="18">
        <f>MAX(0,total_abstraction_km3!X222-domestic_gross_demand_km3!X222-industry_water_withdrawal_km3!X222)</f>
        <v>0</v>
      </c>
      <c r="Y222" s="18">
        <f>MAX(0,total_abstraction_km3!Y222-domestic_gross_demand_km3!Y222-industry_water_withdrawal_km3!Y222)</f>
        <v>0</v>
      </c>
      <c r="Z222" s="18">
        <f>MAX(0,total_abstraction_km3!Z222-domestic_gross_demand_km3!Z222-industry_water_withdrawal_km3!Z222)</f>
        <v>0</v>
      </c>
      <c r="AA222" s="18">
        <f>MAX(0,total_abstraction_km3!AA222-domestic_gross_demand_km3!AA222-industry_water_withdrawal_km3!AA222)</f>
        <v>0</v>
      </c>
      <c r="AB222" s="18">
        <f>MAX(0,total_abstraction_km3!AB222-domestic_gross_demand_km3!AB222-industry_water_withdrawal_km3!AB222)</f>
        <v>0</v>
      </c>
      <c r="AC222" s="18">
        <f>MAX(0,total_abstraction_km3!AC222-domestic_gross_demand_km3!AC222-industry_water_withdrawal_km3!AC222)</f>
        <v>0</v>
      </c>
      <c r="AD222" s="18">
        <f>MAX(0,total_abstraction_km3!AD222-domestic_gross_demand_km3!AD222-industry_water_withdrawal_km3!AD222)</f>
        <v>0</v>
      </c>
      <c r="AE222" s="18">
        <f>MAX(0,total_abstraction_km3!AE222-domestic_gross_demand_km3!AE222-industry_water_withdrawal_km3!AE222)</f>
        <v>0</v>
      </c>
      <c r="AF222" s="18">
        <f>MAX(0,total_abstraction_km3!AF222-domestic_gross_demand_km3!AF222-industry_water_withdrawal_km3!AF222)</f>
        <v>0</v>
      </c>
      <c r="AG222" s="18">
        <f>MAX(0,total_abstraction_km3!AG222-domestic_gross_demand_km3!AG222-industry_water_withdrawal_km3!AG222)</f>
        <v>0</v>
      </c>
      <c r="AH222" s="18">
        <f>MAX(0,total_abstraction_km3!AH222-domestic_gross_demand_km3!AH222-industry_water_withdrawal_km3!AH222)</f>
        <v>0</v>
      </c>
      <c r="AI222" s="18">
        <f>MAX(0,total_abstraction_km3!AI222-domestic_gross_demand_km3!AI222-industry_water_withdrawal_km3!AI222)</f>
        <v>0</v>
      </c>
      <c r="AJ222" s="18">
        <f>MAX(0,total_abstraction_km3!AJ222-domestic_gross_demand_km3!AJ222-industry_water_withdrawal_km3!AJ222)</f>
        <v>0</v>
      </c>
      <c r="AK222" s="18">
        <f>MAX(0,total_abstraction_km3!AK222-domestic_gross_demand_km3!AK222-industry_water_withdrawal_km3!AK222)</f>
        <v>0</v>
      </c>
      <c r="AL222" s="18">
        <f>MAX(0,total_abstraction_km3!AL222-domestic_gross_demand_km3!AL222-industry_water_withdrawal_km3!AL222)</f>
        <v>0</v>
      </c>
      <c r="AM222" s="18">
        <f>MAX(0,total_abstraction_km3!AM222-domestic_gross_demand_km3!AM222-industry_water_withdrawal_km3!AM222)</f>
        <v>0</v>
      </c>
      <c r="AN222" s="18">
        <f>MAX(0,total_abstraction_km3!AN222-domestic_gross_demand_km3!AN222-industry_water_withdrawal_km3!AN222)</f>
        <v>0</v>
      </c>
      <c r="AO222" s="18">
        <f>MAX(0,total_abstraction_km3!AO222-domestic_gross_demand_km3!AO222-industry_water_withdrawal_km3!AO222)</f>
        <v>0</v>
      </c>
      <c r="AP222" s="18">
        <f>MAX(0,total_abstraction_km3!AP222-domestic_gross_demand_km3!AP222-industry_water_withdrawal_km3!AP222)</f>
        <v>0</v>
      </c>
      <c r="AQ222" s="18">
        <f>MAX(0,total_abstraction_km3!AQ222-domestic_gross_demand_km3!AQ222-industry_water_withdrawal_km3!AQ222)</f>
        <v>0</v>
      </c>
      <c r="AR222" s="18">
        <f>MAX(0,total_abstraction_km3!AR222-domestic_gross_demand_km3!AR222-industry_water_withdrawal_km3!AR222)</f>
        <v>0</v>
      </c>
      <c r="AS222" s="18">
        <f>MAX(0,total_abstraction_km3!AS222-domestic_gross_demand_km3!AS222-industry_water_withdrawal_km3!AS222)</f>
        <v>0</v>
      </c>
      <c r="AT222" s="18">
        <f>MAX(0,total_abstraction_km3!AT222-domestic_gross_demand_km3!AT222-industry_water_withdrawal_km3!AT222)</f>
        <v>0</v>
      </c>
      <c r="AU222" s="18">
        <f>MAX(0,total_abstraction_km3!AU222-domestic_gross_demand_km3!AU222-industry_water_withdrawal_km3!AU222)</f>
        <v>0</v>
      </c>
      <c r="AV222" s="18">
        <f>MAX(0,total_abstraction_km3!AV222-domestic_gross_demand_km3!AV222-industry_water_withdrawal_km3!AV222)</f>
        <v>0</v>
      </c>
      <c r="AW222" s="18">
        <f>MAX(0,total_abstraction_km3!AW222-domestic_gross_demand_km3!AW222-industry_water_withdrawal_km3!AW222)</f>
        <v>0</v>
      </c>
      <c r="AX222" s="18">
        <f>MAX(0,total_abstraction_km3!AX222-domestic_gross_demand_km3!AX222-industry_water_withdrawal_km3!AX222)</f>
        <v>0</v>
      </c>
      <c r="AY222" s="18">
        <f>MAX(0,total_abstraction_km3!AY222-domestic_gross_demand_km3!AY222-industry_water_withdrawal_km3!AY222)</f>
        <v>0</v>
      </c>
      <c r="AZ222" s="18">
        <f>MAX(0,total_abstraction_km3!AZ222-domestic_gross_demand_km3!AZ222-industry_water_withdrawal_km3!AZ222)</f>
        <v>0</v>
      </c>
      <c r="BA222" s="18">
        <f>MAX(0,total_abstraction_km3!BA222-domestic_gross_demand_km3!BA222-industry_water_withdrawal_km3!BA222)</f>
        <v>0</v>
      </c>
      <c r="BB222" s="18">
        <f>MAX(0,total_abstraction_km3!BB222-domestic_gross_demand_km3!BB222-industry_water_withdrawal_km3!BB222)</f>
        <v>0</v>
      </c>
      <c r="BC222" s="18">
        <f>MAX(0,total_abstraction_km3!BC222-domestic_gross_demand_km3!BC222-industry_water_withdrawal_km3!BC222)</f>
        <v>0</v>
      </c>
      <c r="BD222" s="18">
        <f>MAX(0,total_abstraction_km3!BD222-domestic_gross_demand_km3!BD222-industry_water_withdrawal_km3!BD222)</f>
        <v>0</v>
      </c>
      <c r="BE222" s="18">
        <f>MAX(0,total_abstraction_km3!BE222-domestic_gross_demand_km3!BE222-industry_water_withdrawal_km3!BE222)</f>
        <v>0</v>
      </c>
      <c r="BF222" s="18">
        <f>MAX(0,total_abstraction_km3!BF222-domestic_gross_demand_km3!BF222-industry_water_withdrawal_km3!BF222)</f>
        <v>0</v>
      </c>
      <c r="BG222" s="18">
        <f>MAX(0,total_abstraction_km3!BG222-domestic_gross_demand_km3!BG222-industry_water_withdrawal_km3!BG222)</f>
        <v>0</v>
      </c>
      <c r="BH222" s="18">
        <f>MAX(0,total_abstraction_km3!BH222-domestic_gross_demand_km3!BH222-industry_water_withdrawal_km3!BH222)</f>
        <v>0</v>
      </c>
      <c r="BI222" s="18">
        <f>MAX(0,total_abstraction_km3!BI222-domestic_gross_demand_km3!BI222-industry_water_withdrawal_km3!BI222)</f>
        <v>0</v>
      </c>
      <c r="BJ222" s="18">
        <f>MAX(0,total_abstraction_km3!BJ222-domestic_gross_demand_km3!BJ222-industry_water_withdrawal_km3!BJ222)</f>
        <v>0</v>
      </c>
      <c r="BK222" s="18">
        <f>MAX(0,total_abstraction_km3!BK222-domestic_gross_demand_km3!BK222-industry_water_withdrawal_km3!BK222)</f>
        <v>0</v>
      </c>
      <c r="BL222" s="18">
        <f>MAX(0,total_abstraction_km3!BL222-domestic_gross_demand_km3!BL222-industry_water_withdrawal_km3!BL222)</f>
        <v>0</v>
      </c>
      <c r="BM222" s="18">
        <f>MAX(0,total_abstraction_km3!BM222-domestic_gross_demand_km3!BM222-industry_water_withdrawal_km3!BM222)</f>
        <v>0</v>
      </c>
      <c r="BN222" s="18">
        <f>MAX(0,total_abstraction_km3!BN222-domestic_gross_demand_km3!BN222-industry_water_withdrawal_km3!BN222)</f>
        <v>0</v>
      </c>
      <c r="BO222" s="18">
        <f>MAX(0,total_abstraction_km3!BO222-domestic_gross_demand_km3!BO222-industry_water_withdrawal_km3!BO222)</f>
        <v>0</v>
      </c>
      <c r="BP222" s="18">
        <f>MAX(0,total_abstraction_km3!BP222-domestic_gross_demand_km3!BP222-industry_water_withdrawal_km3!BP222)</f>
        <v>0</v>
      </c>
      <c r="BQ222" s="18">
        <f>MAX(0,total_abstraction_km3!BQ222-domestic_gross_demand_km3!BQ222-industry_water_withdrawal_km3!BQ222)</f>
        <v>0</v>
      </c>
      <c r="BR222" s="18">
        <f>MAX(0,total_abstraction_km3!BR222-domestic_gross_demand_km3!BR222-industry_water_withdrawal_km3!BR222)</f>
        <v>0</v>
      </c>
      <c r="BS222" s="18">
        <f>MAX(0,total_abstraction_km3!BS222-domestic_gross_demand_km3!BS222-industry_water_withdrawal_km3!BS222)</f>
        <v>0</v>
      </c>
      <c r="BT222" s="18">
        <f>MAX(0,total_abstraction_km3!BT222-domestic_gross_demand_km3!BT222-industry_water_withdrawal_km3!BT222)</f>
        <v>0</v>
      </c>
      <c r="BU222" s="18">
        <f>MAX(0,total_abstraction_km3!BU222-domestic_gross_demand_km3!BU222-industry_water_withdrawal_km3!BU222)</f>
        <v>0</v>
      </c>
      <c r="BV222" s="18">
        <f>MAX(0,total_abstraction_km3!BV222-domestic_gross_demand_km3!BV222-industry_water_withdrawal_km3!BV222)</f>
        <v>0</v>
      </c>
      <c r="BW222" s="18">
        <f>MAX(0,total_abstraction_km3!BW222-domestic_gross_demand_km3!BW222-industry_water_withdrawal_km3!BW222)</f>
        <v>0</v>
      </c>
      <c r="BX222" s="18">
        <f>MAX(0,total_abstraction_km3!BX222-domestic_gross_demand_km3!BX222-industry_water_withdrawal_km3!BX222)</f>
        <v>0</v>
      </c>
      <c r="BY222" s="18">
        <f>MAX(0,total_abstraction_km3!BY222-domestic_gross_demand_km3!BY222-industry_water_withdrawal_km3!BY222)</f>
        <v>0</v>
      </c>
      <c r="BZ222" s="18">
        <f>MAX(0,total_abstraction_km3!BZ222-domestic_gross_demand_km3!BZ222-industry_water_withdrawal_km3!BZ222)</f>
        <v>0</v>
      </c>
      <c r="CA222" s="18">
        <f>MAX(0,total_abstraction_km3!CA222-domestic_gross_demand_km3!CA222-industry_water_withdrawal_km3!CA222)</f>
        <v>0</v>
      </c>
      <c r="CB222" s="18">
        <f>MAX(0,total_abstraction_km3!CB222-domestic_gross_demand_km3!CB222-industry_water_withdrawal_km3!CB222)</f>
        <v>2.815829612758986E-6</v>
      </c>
      <c r="CC222" s="18">
        <f>MAX(0,total_abstraction_km3!CC222-domestic_gross_demand_km3!CC222-industry_water_withdrawal_km3!CC222)</f>
        <v>0</v>
      </c>
      <c r="CD222" s="18">
        <f>MAX(0,total_abstraction_km3!CD222-domestic_gross_demand_km3!CD222-industry_water_withdrawal_km3!CD222)</f>
        <v>0</v>
      </c>
      <c r="CE222" s="18">
        <f>MAX(0,total_abstraction_km3!CE222-domestic_gross_demand_km3!CE222-industry_water_withdrawal_km3!CE222)</f>
        <v>0</v>
      </c>
      <c r="CF222" s="18">
        <f>MAX(0,total_abstraction_km3!CF222-domestic_gross_demand_km3!CF222-industry_water_withdrawal_km3!CF222)</f>
        <v>0</v>
      </c>
      <c r="CG222" s="18">
        <f>MAX(0,total_abstraction_km3!CG222-domestic_gross_demand_km3!CG222-industry_water_withdrawal_km3!CG222)</f>
        <v>0</v>
      </c>
      <c r="CH222" s="18">
        <f>MAX(0,total_abstraction_km3!CH222-domestic_gross_demand_km3!CH222-industry_water_withdrawal_km3!CH222)</f>
        <v>0</v>
      </c>
      <c r="CI222" s="18">
        <f>MAX(0,total_abstraction_km3!CI222-domestic_gross_demand_km3!CI222-industry_water_withdrawal_km3!CI222)</f>
        <v>0</v>
      </c>
      <c r="CJ222" s="18">
        <f>MAX(0,total_abstraction_km3!CJ222-domestic_gross_demand_km3!CJ222-industry_water_withdrawal_km3!CJ222)</f>
        <v>0</v>
      </c>
      <c r="CK222" s="18">
        <f>MAX(0,total_abstraction_km3!CK222-domestic_gross_demand_km3!CK222-industry_water_withdrawal_km3!CK222)</f>
        <v>0</v>
      </c>
      <c r="CL222" s="18">
        <f>MAX(0,total_abstraction_km3!CL222-domestic_gross_demand_km3!CL222-industry_water_withdrawal_km3!CL222)</f>
        <v>0</v>
      </c>
      <c r="CM222" s="18">
        <f>MAX(0,total_abstraction_km3!CM222-domestic_gross_demand_km3!CM222-industry_water_withdrawal_km3!CM222)</f>
        <v>0</v>
      </c>
      <c r="CN222" s="18">
        <f>MAX(0,total_abstraction_km3!CN222-domestic_gross_demand_km3!CN222-industry_water_withdrawal_km3!CN222)</f>
        <v>0</v>
      </c>
      <c r="CO222" s="18">
        <f>MAX(0,total_abstraction_km3!CO222-domestic_gross_demand_km3!CO222-industry_water_withdrawal_km3!CO222)</f>
        <v>0</v>
      </c>
      <c r="CP222" s="18">
        <f>MAX(0,total_abstraction_km3!CP222-domestic_gross_demand_km3!CP222-industry_water_withdrawal_km3!CP222)</f>
        <v>0</v>
      </c>
      <c r="CQ222" s="18">
        <f>MAX(0,total_abstraction_km3!CQ222-domestic_gross_demand_km3!CQ222-industry_water_withdrawal_km3!CQ222)</f>
        <v>0</v>
      </c>
      <c r="CR222" s="18">
        <f>MAX(0,total_abstraction_km3!CR222-domestic_gross_demand_km3!CR222-industry_water_withdrawal_km3!CR222)</f>
        <v>0</v>
      </c>
      <c r="CS222" s="18">
        <f>MAX(0,total_abstraction_km3!CS222-domestic_gross_demand_km3!CS222-industry_water_withdrawal_km3!CS222)</f>
        <v>0</v>
      </c>
      <c r="CT222" s="18">
        <f>MAX(0,total_abstraction_km3!CT222-domestic_gross_demand_km3!CT222-industry_water_withdrawal_km3!CT222)</f>
        <v>7.8063307641941396E-5</v>
      </c>
    </row>
    <row r="223" spans="1:98" x14ac:dyDescent="0.25">
      <c r="A223" s="18">
        <v>75</v>
      </c>
      <c r="B223" s="18" t="s">
        <v>2132</v>
      </c>
      <c r="C223" s="18" t="s">
        <v>500</v>
      </c>
      <c r="D223" s="18" t="s">
        <v>412</v>
      </c>
      <c r="E223" s="18" t="s">
        <v>130</v>
      </c>
      <c r="F223" s="18">
        <f>MAX(0,total_abstraction_km3!F223-domestic_gross_demand_km3!F223-industry_water_withdrawal_km3!F223)</f>
        <v>1.07436</v>
      </c>
      <c r="G223" s="18">
        <f>MAX(0,total_abstraction_km3!G223-domestic_gross_demand_km3!G223-industry_water_withdrawal_km3!G223)</f>
        <v>1.032546</v>
      </c>
      <c r="H223" s="18">
        <f>MAX(0,total_abstraction_km3!H223-domestic_gross_demand_km3!H223-industry_water_withdrawal_km3!H223)</f>
        <v>1.185176</v>
      </c>
      <c r="I223" s="18">
        <f>MAX(0,total_abstraction_km3!I223-domestic_gross_demand_km3!I223-industry_water_withdrawal_km3!I223)</f>
        <v>1.3447309999999997</v>
      </c>
      <c r="J223" s="18">
        <f>MAX(0,total_abstraction_km3!J223-domestic_gross_demand_km3!J223-industry_water_withdrawal_km3!J223)</f>
        <v>1.3718439999999998</v>
      </c>
      <c r="K223" s="18">
        <f>MAX(0,total_abstraction_km3!K223-domestic_gross_demand_km3!K223-industry_water_withdrawal_km3!K223)</f>
        <v>1.5964680000000002</v>
      </c>
      <c r="L223" s="18">
        <f>MAX(0,total_abstraction_km3!L223-domestic_gross_demand_km3!L223-industry_water_withdrawal_km3!L223)</f>
        <v>1.234264</v>
      </c>
      <c r="M223" s="18">
        <f>MAX(0,total_abstraction_km3!M223-domestic_gross_demand_km3!M223-industry_water_withdrawal_km3!M223)</f>
        <v>1.5954160000000002</v>
      </c>
      <c r="N223" s="18">
        <f>MAX(0,total_abstraction_km3!N223-domestic_gross_demand_km3!N223-industry_water_withdrawal_km3!N223)</f>
        <v>1.1786019999999999</v>
      </c>
      <c r="O223" s="18">
        <f>MAX(0,total_abstraction_km3!O223-domestic_gross_demand_km3!O223-industry_water_withdrawal_km3!O223)</f>
        <v>1.3160210000000001</v>
      </c>
      <c r="P223" s="18">
        <f>MAX(0,total_abstraction_km3!P223-domestic_gross_demand_km3!P223-industry_water_withdrawal_km3!P223)</f>
        <v>1.4311119999999999</v>
      </c>
      <c r="Q223" s="18">
        <f>MAX(0,total_abstraction_km3!Q223-domestic_gross_demand_km3!Q223-industry_water_withdrawal_km3!Q223)</f>
        <v>2.1821350000000002</v>
      </c>
      <c r="R223" s="18">
        <f>MAX(0,total_abstraction_km3!R223-domestic_gross_demand_km3!R223-industry_water_withdrawal_km3!R223)</f>
        <v>1.5322750000000003</v>
      </c>
      <c r="S223" s="18">
        <f>MAX(0,total_abstraction_km3!S223-domestic_gross_demand_km3!S223-industry_water_withdrawal_km3!S223)</f>
        <v>1.7383739999999999</v>
      </c>
      <c r="T223" s="18">
        <f>MAX(0,total_abstraction_km3!T223-domestic_gross_demand_km3!T223-industry_water_withdrawal_km3!T223)</f>
        <v>1.4642710000000001</v>
      </c>
      <c r="U223" s="18">
        <f>MAX(0,total_abstraction_km3!U223-domestic_gross_demand_km3!U223-industry_water_withdrawal_km3!U223)</f>
        <v>1.938078</v>
      </c>
      <c r="V223" s="18">
        <f>MAX(0,total_abstraction_km3!V223-domestic_gross_demand_km3!V223-industry_water_withdrawal_km3!V223)</f>
        <v>1.831485</v>
      </c>
      <c r="W223" s="18">
        <f>MAX(0,total_abstraction_km3!W223-domestic_gross_demand_km3!W223-industry_water_withdrawal_km3!W223)</f>
        <v>1.6038840000000003</v>
      </c>
      <c r="X223" s="18">
        <f>MAX(0,total_abstraction_km3!X223-domestic_gross_demand_km3!X223-industry_water_withdrawal_km3!X223)</f>
        <v>1.5776699999999997</v>
      </c>
      <c r="Y223" s="18">
        <f>MAX(0,total_abstraction_km3!Y223-domestic_gross_demand_km3!Y223-industry_water_withdrawal_km3!Y223)</f>
        <v>1.7475289999999999</v>
      </c>
      <c r="Z223" s="18">
        <f>MAX(0,total_abstraction_km3!Z223-domestic_gross_demand_km3!Z223-industry_water_withdrawal_km3!Z223)</f>
        <v>1.7557429999999998</v>
      </c>
      <c r="AA223" s="18">
        <f>MAX(0,total_abstraction_km3!AA223-domestic_gross_demand_km3!AA223-industry_water_withdrawal_km3!AA223)</f>
        <v>1.9149259999999999</v>
      </c>
      <c r="AB223" s="18">
        <f>MAX(0,total_abstraction_km3!AB223-domestic_gross_demand_km3!AB223-industry_water_withdrawal_km3!AB223)</f>
        <v>2.1515069999999996</v>
      </c>
      <c r="AC223" s="18">
        <f>MAX(0,total_abstraction_km3!AC223-domestic_gross_demand_km3!AC223-industry_water_withdrawal_km3!AC223)</f>
        <v>2.2925970000000002</v>
      </c>
      <c r="AD223" s="18">
        <f>MAX(0,total_abstraction_km3!AD223-domestic_gross_demand_km3!AD223-industry_water_withdrawal_km3!AD223)</f>
        <v>2.0880779999999999</v>
      </c>
      <c r="AE223" s="18">
        <f>MAX(0,total_abstraction_km3!AE223-domestic_gross_demand_km3!AE223-industry_water_withdrawal_km3!AE223)</f>
        <v>1.8169659999999999</v>
      </c>
      <c r="AF223" s="18">
        <f>MAX(0,total_abstraction_km3!AF223-domestic_gross_demand_km3!AF223-industry_water_withdrawal_km3!AF223)</f>
        <v>2.5037970000000005</v>
      </c>
      <c r="AG223" s="18">
        <f>MAX(0,total_abstraction_km3!AG223-domestic_gross_demand_km3!AG223-industry_water_withdrawal_km3!AG223)</f>
        <v>2.1711450000000001</v>
      </c>
      <c r="AH223" s="18">
        <f>MAX(0,total_abstraction_km3!AH223-domestic_gross_demand_km3!AH223-industry_water_withdrawal_km3!AH223)</f>
        <v>2.1034220000000001</v>
      </c>
      <c r="AI223" s="18">
        <f>MAX(0,total_abstraction_km3!AI223-domestic_gross_demand_km3!AI223-industry_water_withdrawal_km3!AI223)</f>
        <v>2.1985289999999997</v>
      </c>
      <c r="AJ223" s="18">
        <f>MAX(0,total_abstraction_km3!AJ223-domestic_gross_demand_km3!AJ223-industry_water_withdrawal_km3!AJ223)</f>
        <v>2.3484540000000003</v>
      </c>
      <c r="AK223" s="18">
        <f>MAX(0,total_abstraction_km3!AK223-domestic_gross_demand_km3!AK223-industry_water_withdrawal_km3!AK223)</f>
        <v>1.9069149999999997</v>
      </c>
      <c r="AL223" s="18">
        <f>MAX(0,total_abstraction_km3!AL223-domestic_gross_demand_km3!AL223-industry_water_withdrawal_km3!AL223)</f>
        <v>1.9114679999999999</v>
      </c>
      <c r="AM223" s="18">
        <f>MAX(0,total_abstraction_km3!AM223-domestic_gross_demand_km3!AM223-industry_water_withdrawal_km3!AM223)</f>
        <v>2.2793979999999996</v>
      </c>
      <c r="AN223" s="18">
        <f>MAX(0,total_abstraction_km3!AN223-domestic_gross_demand_km3!AN223-industry_water_withdrawal_km3!AN223)</f>
        <v>2.0556900000000002</v>
      </c>
      <c r="AO223" s="18">
        <f>MAX(0,total_abstraction_km3!AO223-domestic_gross_demand_km3!AO223-industry_water_withdrawal_km3!AO223)</f>
        <v>2.0060289999999998</v>
      </c>
      <c r="AP223" s="18">
        <f>MAX(0,total_abstraction_km3!AP223-domestic_gross_demand_km3!AP223-industry_water_withdrawal_km3!AP223)</f>
        <v>2.3768900000000004</v>
      </c>
      <c r="AQ223" s="18">
        <f>MAX(0,total_abstraction_km3!AQ223-domestic_gross_demand_km3!AQ223-industry_water_withdrawal_km3!AQ223)</f>
        <v>2.6546520000000005</v>
      </c>
      <c r="AR223" s="18">
        <f>MAX(0,total_abstraction_km3!AR223-domestic_gross_demand_km3!AR223-industry_water_withdrawal_km3!AR223)</f>
        <v>2.5037720000000001</v>
      </c>
      <c r="AS223" s="18">
        <f>MAX(0,total_abstraction_km3!AS223-domestic_gross_demand_km3!AS223-industry_water_withdrawal_km3!AS223)</f>
        <v>2.3525489999999998</v>
      </c>
      <c r="AT223" s="18">
        <f>MAX(0,total_abstraction_km3!AT223-domestic_gross_demand_km3!AT223-industry_water_withdrawal_km3!AT223)</f>
        <v>2.061204</v>
      </c>
      <c r="AU223" s="18">
        <f>MAX(0,total_abstraction_km3!AU223-domestic_gross_demand_km3!AU223-industry_water_withdrawal_km3!AU223)</f>
        <v>2.5686789999999995</v>
      </c>
      <c r="AV223" s="18">
        <f>MAX(0,total_abstraction_km3!AV223-domestic_gross_demand_km3!AV223-industry_water_withdrawal_km3!AV223)</f>
        <v>2.0538210000000001</v>
      </c>
      <c r="AW223" s="18">
        <f>MAX(0,total_abstraction_km3!AW223-domestic_gross_demand_km3!AW223-industry_water_withdrawal_km3!AW223)</f>
        <v>2.0150399999999999</v>
      </c>
      <c r="AX223" s="18">
        <f>MAX(0,total_abstraction_km3!AX223-domestic_gross_demand_km3!AX223-industry_water_withdrawal_km3!AX223)</f>
        <v>1.6616399999999998</v>
      </c>
      <c r="AY223" s="18">
        <f>MAX(0,total_abstraction_km3!AY223-domestic_gross_demand_km3!AY223-industry_water_withdrawal_km3!AY223)</f>
        <v>2.5432000000000006</v>
      </c>
      <c r="AZ223" s="18">
        <f>MAX(0,total_abstraction_km3!AZ223-domestic_gross_demand_km3!AZ223-industry_water_withdrawal_km3!AZ223)</f>
        <v>2.1853899999999999</v>
      </c>
      <c r="BA223" s="18">
        <f>MAX(0,total_abstraction_km3!BA223-domestic_gross_demand_km3!BA223-industry_water_withdrawal_km3!BA223)</f>
        <v>2.0883299999999996</v>
      </c>
      <c r="BB223" s="18">
        <f>MAX(0,total_abstraction_km3!BB223-domestic_gross_demand_km3!BB223-industry_water_withdrawal_km3!BB223)</f>
        <v>2.0886299999999993</v>
      </c>
      <c r="BC223" s="18">
        <f>MAX(0,total_abstraction_km3!BC223-domestic_gross_demand_km3!BC223-industry_water_withdrawal_km3!BC223)</f>
        <v>1.5987500000000001</v>
      </c>
      <c r="BD223" s="18">
        <f>MAX(0,total_abstraction_km3!BD223-domestic_gross_demand_km3!BD223-industry_water_withdrawal_km3!BD223)</f>
        <v>1.6460800000000002</v>
      </c>
      <c r="BE223" s="18">
        <f>MAX(0,total_abstraction_km3!BE223-domestic_gross_demand_km3!BE223-industry_water_withdrawal_km3!BE223)</f>
        <v>1.9302500000000002</v>
      </c>
      <c r="BF223" s="18">
        <f>MAX(0,total_abstraction_km3!BF223-domestic_gross_demand_km3!BF223-industry_water_withdrawal_km3!BF223)</f>
        <v>2.1087699999999998</v>
      </c>
      <c r="BG223" s="18">
        <f>MAX(0,total_abstraction_km3!BG223-domestic_gross_demand_km3!BG223-industry_water_withdrawal_km3!BG223)</f>
        <v>1.91767</v>
      </c>
      <c r="BH223" s="18">
        <f>MAX(0,total_abstraction_km3!BH223-domestic_gross_demand_km3!BH223-industry_water_withdrawal_km3!BH223)</f>
        <v>1.8337799999999997</v>
      </c>
      <c r="BI223" s="18">
        <f>MAX(0,total_abstraction_km3!BI223-domestic_gross_demand_km3!BI223-industry_water_withdrawal_km3!BI223)</f>
        <v>2.3643900000000002</v>
      </c>
      <c r="BJ223" s="18">
        <f>MAX(0,total_abstraction_km3!BJ223-domestic_gross_demand_km3!BJ223-industry_water_withdrawal_km3!BJ223)</f>
        <v>1.8571500000000001</v>
      </c>
      <c r="BK223" s="18">
        <f>MAX(0,total_abstraction_km3!BK223-domestic_gross_demand_km3!BK223-industry_water_withdrawal_km3!BK223)</f>
        <v>2.2938900000000002</v>
      </c>
      <c r="BL223" s="18">
        <f>MAX(0,total_abstraction_km3!BL223-domestic_gross_demand_km3!BL223-industry_water_withdrawal_km3!BL223)</f>
        <v>1.899748827586204</v>
      </c>
      <c r="BM223" s="18">
        <f>MAX(0,total_abstraction_km3!BM223-domestic_gross_demand_km3!BM223-industry_water_withdrawal_km3!BM223)</f>
        <v>0.29714096889272301</v>
      </c>
      <c r="BN223" s="18">
        <f>MAX(0,total_abstraction_km3!BN223-domestic_gross_demand_km3!BN223-industry_water_withdrawal_km3!BN223)</f>
        <v>0</v>
      </c>
      <c r="BO223" s="18">
        <f>MAX(0,total_abstraction_km3!BO223-domestic_gross_demand_km3!BO223-industry_water_withdrawal_km3!BO223)</f>
        <v>0</v>
      </c>
      <c r="BP223" s="18">
        <f>MAX(0,total_abstraction_km3!BP223-domestic_gross_demand_km3!BP223-industry_water_withdrawal_km3!BP223)</f>
        <v>0</v>
      </c>
      <c r="BQ223" s="18">
        <f>MAX(0,total_abstraction_km3!BQ223-domestic_gross_demand_km3!BQ223-industry_water_withdrawal_km3!BQ223)</f>
        <v>0</v>
      </c>
      <c r="BR223" s="18">
        <f>MAX(0,total_abstraction_km3!BR223-domestic_gross_demand_km3!BR223-industry_water_withdrawal_km3!BR223)</f>
        <v>0</v>
      </c>
      <c r="BS223" s="18">
        <f>MAX(0,total_abstraction_km3!BS223-domestic_gross_demand_km3!BS223-industry_water_withdrawal_km3!BS223)</f>
        <v>0</v>
      </c>
      <c r="BT223" s="18">
        <f>MAX(0,total_abstraction_km3!BT223-domestic_gross_demand_km3!BT223-industry_water_withdrawal_km3!BT223)</f>
        <v>1.49443178812021E-2</v>
      </c>
      <c r="BU223" s="18">
        <f>MAX(0,total_abstraction_km3!BU223-domestic_gross_demand_km3!BU223-industry_water_withdrawal_km3!BU223)</f>
        <v>0</v>
      </c>
      <c r="BV223" s="18">
        <f>MAX(0,total_abstraction_km3!BV223-domestic_gross_demand_km3!BV223-industry_water_withdrawal_km3!BV223)</f>
        <v>0</v>
      </c>
      <c r="BW223" s="18">
        <f>MAX(0,total_abstraction_km3!BW223-domestic_gross_demand_km3!BW223-industry_water_withdrawal_km3!BW223)</f>
        <v>1.2017313999999999</v>
      </c>
      <c r="BX223" s="18">
        <f>MAX(0,total_abstraction_km3!BX223-domestic_gross_demand_km3!BX223-industry_water_withdrawal_km3!BX223)</f>
        <v>0.15250724381681646</v>
      </c>
      <c r="BY223" s="18">
        <f>MAX(0,total_abstraction_km3!BY223-domestic_gross_demand_km3!BY223-industry_water_withdrawal_km3!BY223)</f>
        <v>1.3841541999999998</v>
      </c>
      <c r="BZ223" s="18">
        <f>MAX(0,total_abstraction_km3!BZ223-domestic_gross_demand_km3!BZ223-industry_water_withdrawal_km3!BZ223)</f>
        <v>0.12854486274091048</v>
      </c>
      <c r="CA223" s="18">
        <f>MAX(0,total_abstraction_km3!CA223-domestic_gross_demand_km3!CA223-industry_water_withdrawal_km3!CA223)</f>
        <v>1.6696333999999999</v>
      </c>
      <c r="CB223" s="18">
        <f>MAX(0,total_abstraction_km3!CB223-domestic_gross_demand_km3!CB223-industry_water_withdrawal_km3!CB223)</f>
        <v>0.23780896675454108</v>
      </c>
      <c r="CC223" s="18">
        <f>MAX(0,total_abstraction_km3!CC223-domestic_gross_demand_km3!CC223-industry_water_withdrawal_km3!CC223)</f>
        <v>1.7397292000000002</v>
      </c>
      <c r="CD223" s="18">
        <f>MAX(0,total_abstraction_km3!CD223-domestic_gross_demand_km3!CD223-industry_water_withdrawal_km3!CD223)</f>
        <v>4.8325867095823399E-2</v>
      </c>
      <c r="CE223" s="18">
        <f>MAX(0,total_abstraction_km3!CE223-domestic_gross_demand_km3!CE223-industry_water_withdrawal_km3!CE223)</f>
        <v>2.0405701999999994</v>
      </c>
      <c r="CF223" s="18">
        <f>MAX(0,total_abstraction_km3!CF223-domestic_gross_demand_km3!CF223-industry_water_withdrawal_km3!CF223)</f>
        <v>0.19615227814450459</v>
      </c>
      <c r="CG223" s="18">
        <f>MAX(0,total_abstraction_km3!CG223-domestic_gross_demand_km3!CG223-industry_water_withdrawal_km3!CG223)</f>
        <v>2.1587718000000002</v>
      </c>
      <c r="CH223" s="18">
        <f>MAX(0,total_abstraction_km3!CH223-domestic_gross_demand_km3!CH223-industry_water_withdrawal_km3!CH223)</f>
        <v>0.2048661137687168</v>
      </c>
      <c r="CI223" s="18">
        <f>MAX(0,total_abstraction_km3!CI223-domestic_gross_demand_km3!CI223-industry_water_withdrawal_km3!CI223)</f>
        <v>2.1003850000000002</v>
      </c>
      <c r="CJ223" s="18">
        <f>MAX(0,total_abstraction_km3!CJ223-domestic_gross_demand_km3!CJ223-industry_water_withdrawal_km3!CJ223)</f>
        <v>0.1453777014847944</v>
      </c>
      <c r="CK223" s="18">
        <f>MAX(0,total_abstraction_km3!CK223-domestic_gross_demand_km3!CK223-industry_water_withdrawal_km3!CK223)</f>
        <v>2.3787783999999998</v>
      </c>
      <c r="CL223" s="18">
        <f>MAX(0,total_abstraction_km3!CL223-domestic_gross_demand_km3!CL223-industry_water_withdrawal_km3!CL223)</f>
        <v>0.22390107881861621</v>
      </c>
      <c r="CM223" s="18">
        <f>MAX(0,total_abstraction_km3!CM223-domestic_gross_demand_km3!CM223-industry_water_withdrawal_km3!CM223)</f>
        <v>2.0720768000000005</v>
      </c>
      <c r="CN223" s="18">
        <f>MAX(0,total_abstraction_km3!CN223-domestic_gross_demand_km3!CN223-industry_water_withdrawal_km3!CN223)</f>
        <v>0.23074916564941028</v>
      </c>
      <c r="CO223" s="18">
        <f>MAX(0,total_abstraction_km3!CO223-domestic_gross_demand_km3!CO223-industry_water_withdrawal_km3!CO223)</f>
        <v>2.1008599999999999</v>
      </c>
      <c r="CP223" s="18">
        <f>MAX(0,total_abstraction_km3!CP223-domestic_gross_demand_km3!CP223-industry_water_withdrawal_km3!CP223)</f>
        <v>0.15296070580871529</v>
      </c>
      <c r="CQ223" s="18">
        <f>MAX(0,total_abstraction_km3!CQ223-domestic_gross_demand_km3!CQ223-industry_water_withdrawal_km3!CQ223)</f>
        <v>1.8873099999999994</v>
      </c>
      <c r="CR223" s="18">
        <f>MAX(0,total_abstraction_km3!CR223-domestic_gross_demand_km3!CR223-industry_water_withdrawal_km3!CR223)</f>
        <v>0.1115726708330952</v>
      </c>
      <c r="CS223" s="18">
        <f>MAX(0,total_abstraction_km3!CS223-domestic_gross_demand_km3!CS223-industry_water_withdrawal_km3!CS223)</f>
        <v>2.1718100000000007</v>
      </c>
      <c r="CT223" s="18">
        <f>MAX(0,total_abstraction_km3!CT223-domestic_gross_demand_km3!CT223-industry_water_withdrawal_km3!CT223)</f>
        <v>0.27356614471322244</v>
      </c>
    </row>
    <row r="224" spans="1:98" x14ac:dyDescent="0.25">
      <c r="A224" s="18">
        <v>76</v>
      </c>
      <c r="B224" s="18" t="s">
        <v>2133</v>
      </c>
      <c r="C224" s="18" t="s">
        <v>501</v>
      </c>
      <c r="D224" s="18" t="s">
        <v>426</v>
      </c>
      <c r="E224" s="18" t="s">
        <v>132</v>
      </c>
      <c r="F224" s="18">
        <f>MAX(0,total_abstraction_km3!F224-domestic_gross_demand_km3!F224-industry_water_withdrawal_km3!F224)</f>
        <v>2.1894100000000002E-9</v>
      </c>
      <c r="G224" s="18">
        <f>MAX(0,total_abstraction_km3!G224-domestic_gross_demand_km3!G224-industry_water_withdrawal_km3!G224)</f>
        <v>2.1894100000000002E-9</v>
      </c>
      <c r="H224" s="18">
        <f>MAX(0,total_abstraction_km3!H224-domestic_gross_demand_km3!H224-industry_water_withdrawal_km3!H224)</f>
        <v>2.1941700000000001E-9</v>
      </c>
      <c r="I224" s="18">
        <f>MAX(0,total_abstraction_km3!I224-domestic_gross_demand_km3!I224-industry_water_withdrawal_km3!I224)</f>
        <v>2.9592699999999999E-9</v>
      </c>
      <c r="J224" s="18">
        <f>MAX(0,total_abstraction_km3!J224-domestic_gross_demand_km3!J224-industry_water_withdrawal_km3!J224)</f>
        <v>3.1650499999999999E-9</v>
      </c>
      <c r="K224" s="18">
        <f>MAX(0,total_abstraction_km3!K224-domestic_gross_demand_km3!K224-industry_water_withdrawal_km3!K224)</f>
        <v>2.8374700000000001E-9</v>
      </c>
      <c r="L224" s="18">
        <f>MAX(0,total_abstraction_km3!L224-domestic_gross_demand_km3!L224-industry_water_withdrawal_km3!L224)</f>
        <v>2.7614600000000001E-9</v>
      </c>
      <c r="M224" s="18">
        <f>MAX(0,total_abstraction_km3!M224-domestic_gross_demand_km3!M224-industry_water_withdrawal_km3!M224)</f>
        <v>2.7787099999999998E-9</v>
      </c>
      <c r="N224" s="18">
        <f>MAX(0,total_abstraction_km3!N224-domestic_gross_demand_km3!N224-industry_water_withdrawal_km3!N224)</f>
        <v>3.5638499999999998E-9</v>
      </c>
      <c r="O224" s="18">
        <f>MAX(0,total_abstraction_km3!O224-domestic_gross_demand_km3!O224-industry_water_withdrawal_km3!O224)</f>
        <v>4.89467E-9</v>
      </c>
      <c r="P224" s="18">
        <f>MAX(0,total_abstraction_km3!P224-domestic_gross_demand_km3!P224-industry_water_withdrawal_km3!P224)</f>
        <v>4.3307200000000001E-9</v>
      </c>
      <c r="Q224" s="18">
        <f>MAX(0,total_abstraction_km3!Q224-domestic_gross_demand_km3!Q224-industry_water_withdrawal_km3!Q224)</f>
        <v>4.7537700000000002E-9</v>
      </c>
      <c r="R224" s="18">
        <f>MAX(0,total_abstraction_km3!R224-domestic_gross_demand_km3!R224-industry_water_withdrawal_km3!R224)</f>
        <v>5.6320100000000003E-9</v>
      </c>
      <c r="S224" s="18">
        <f>MAX(0,total_abstraction_km3!S224-domestic_gross_demand_km3!S224-industry_water_withdrawal_km3!S224)</f>
        <v>6.0864500000000002E-9</v>
      </c>
      <c r="T224" s="18">
        <f>MAX(0,total_abstraction_km3!T224-domestic_gross_demand_km3!T224-industry_water_withdrawal_km3!T224)</f>
        <v>6.5443000000000002E-9</v>
      </c>
      <c r="U224" s="18">
        <f>MAX(0,total_abstraction_km3!U224-domestic_gross_demand_km3!U224-industry_water_withdrawal_km3!U224)</f>
        <v>6.05482E-9</v>
      </c>
      <c r="V224" s="18">
        <f>MAX(0,total_abstraction_km3!V224-domestic_gross_demand_km3!V224-industry_water_withdrawal_km3!V224)</f>
        <v>5.6579800000000003E-9</v>
      </c>
      <c r="W224" s="18">
        <f>MAX(0,total_abstraction_km3!W224-domestic_gross_demand_km3!W224-industry_water_withdrawal_km3!W224)</f>
        <v>5.2495700000000001E-9</v>
      </c>
      <c r="X224" s="18">
        <f>MAX(0,total_abstraction_km3!X224-domestic_gross_demand_km3!X224-industry_water_withdrawal_km3!X224)</f>
        <v>3.3061799999999998E-9</v>
      </c>
      <c r="Y224" s="18">
        <f>MAX(0,total_abstraction_km3!Y224-domestic_gross_demand_km3!Y224-industry_water_withdrawal_km3!Y224)</f>
        <v>4.2741200000000001E-9</v>
      </c>
      <c r="Z224" s="18">
        <f>MAX(0,total_abstraction_km3!Z224-domestic_gross_demand_km3!Z224-industry_water_withdrawal_km3!Z224)</f>
        <v>4.2753300000000004E-9</v>
      </c>
      <c r="AA224" s="18">
        <f>MAX(0,total_abstraction_km3!AA224-domestic_gross_demand_km3!AA224-industry_water_withdrawal_km3!AA224)</f>
        <v>4.3424299999999999E-9</v>
      </c>
      <c r="AB224" s="18">
        <f>MAX(0,total_abstraction_km3!AB224-domestic_gross_demand_km3!AB224-industry_water_withdrawal_km3!AB224)</f>
        <v>4.4215899999999998E-9</v>
      </c>
      <c r="AC224" s="18">
        <f>MAX(0,total_abstraction_km3!AC224-domestic_gross_demand_km3!AC224-industry_water_withdrawal_km3!AC224)</f>
        <v>5.4738699999999998E-9</v>
      </c>
      <c r="AD224" s="18">
        <f>MAX(0,total_abstraction_km3!AD224-domestic_gross_demand_km3!AD224-industry_water_withdrawal_km3!AD224)</f>
        <v>5.49484E-9</v>
      </c>
      <c r="AE224" s="18">
        <f>MAX(0,total_abstraction_km3!AE224-domestic_gross_demand_km3!AE224-industry_water_withdrawal_km3!AE224)</f>
        <v>5.4514100000000003E-9</v>
      </c>
      <c r="AF224" s="18">
        <f>MAX(0,total_abstraction_km3!AF224-domestic_gross_demand_km3!AF224-industry_water_withdrawal_km3!AF224)</f>
        <v>5.47837E-9</v>
      </c>
      <c r="AG224" s="18">
        <f>MAX(0,total_abstraction_km3!AG224-domestic_gross_demand_km3!AG224-industry_water_withdrawal_km3!AG224)</f>
        <v>5.65213E-9</v>
      </c>
      <c r="AH224" s="18">
        <f>MAX(0,total_abstraction_km3!AH224-domestic_gross_demand_km3!AH224-industry_water_withdrawal_km3!AH224)</f>
        <v>5.91421E-9</v>
      </c>
      <c r="AI224" s="18">
        <f>MAX(0,total_abstraction_km3!AI224-domestic_gross_demand_km3!AI224-industry_water_withdrawal_km3!AI224)</f>
        <v>6.1302299999999998E-9</v>
      </c>
      <c r="AJ224" s="18">
        <f>MAX(0,total_abstraction_km3!AJ224-domestic_gross_demand_km3!AJ224-industry_water_withdrawal_km3!AJ224)</f>
        <v>6.3415700000000001E-9</v>
      </c>
      <c r="AK224" s="18">
        <f>MAX(0,total_abstraction_km3!AK224-domestic_gross_demand_km3!AK224-industry_water_withdrawal_km3!AK224)</f>
        <v>6.5061999999999997E-9</v>
      </c>
      <c r="AL224" s="18">
        <f>MAX(0,total_abstraction_km3!AL224-domestic_gross_demand_km3!AL224-industry_water_withdrawal_km3!AL224)</f>
        <v>6.6888999999999999E-9</v>
      </c>
      <c r="AM224" s="18">
        <f>MAX(0,total_abstraction_km3!AM224-domestic_gross_demand_km3!AM224-industry_water_withdrawal_km3!AM224)</f>
        <v>0</v>
      </c>
      <c r="AN224" s="18">
        <f>MAX(0,total_abstraction_km3!AN224-domestic_gross_demand_km3!AN224-industry_water_withdrawal_km3!AN224)</f>
        <v>0</v>
      </c>
      <c r="AO224" s="18">
        <f>MAX(0,total_abstraction_km3!AO224-domestic_gross_demand_km3!AO224-industry_water_withdrawal_km3!AO224)</f>
        <v>0</v>
      </c>
      <c r="AP224" s="18">
        <f>MAX(0,total_abstraction_km3!AP224-domestic_gross_demand_km3!AP224-industry_water_withdrawal_km3!AP224)</f>
        <v>0</v>
      </c>
      <c r="AQ224" s="18">
        <f>MAX(0,total_abstraction_km3!AQ224-domestic_gross_demand_km3!AQ224-industry_water_withdrawal_km3!AQ224)</f>
        <v>0</v>
      </c>
      <c r="AR224" s="18">
        <f>MAX(0,total_abstraction_km3!AR224-domestic_gross_demand_km3!AR224-industry_water_withdrawal_km3!AR224)</f>
        <v>0</v>
      </c>
      <c r="AS224" s="18">
        <f>MAX(0,total_abstraction_km3!AS224-domestic_gross_demand_km3!AS224-industry_water_withdrawal_km3!AS224)</f>
        <v>0</v>
      </c>
      <c r="AT224" s="18">
        <f>MAX(0,total_abstraction_km3!AT224-domestic_gross_demand_km3!AT224-industry_water_withdrawal_km3!AT224)</f>
        <v>0</v>
      </c>
      <c r="AU224" s="18">
        <f>MAX(0,total_abstraction_km3!AU224-domestic_gross_demand_km3!AU224-industry_water_withdrawal_km3!AU224)</f>
        <v>0</v>
      </c>
      <c r="AV224" s="18">
        <f>MAX(0,total_abstraction_km3!AV224-domestic_gross_demand_km3!AV224-industry_water_withdrawal_km3!AV224)</f>
        <v>0</v>
      </c>
      <c r="AW224" s="18">
        <f>MAX(0,total_abstraction_km3!AW224-domestic_gross_demand_km3!AW224-industry_water_withdrawal_km3!AW224)</f>
        <v>0</v>
      </c>
      <c r="AX224" s="18">
        <f>MAX(0,total_abstraction_km3!AX224-domestic_gross_demand_km3!AX224-industry_water_withdrawal_km3!AX224)</f>
        <v>0</v>
      </c>
      <c r="AY224" s="18">
        <f>MAX(0,total_abstraction_km3!AY224-domestic_gross_demand_km3!AY224-industry_water_withdrawal_km3!AY224)</f>
        <v>0</v>
      </c>
      <c r="AZ224" s="18">
        <f>MAX(0,total_abstraction_km3!AZ224-domestic_gross_demand_km3!AZ224-industry_water_withdrawal_km3!AZ224)</f>
        <v>0</v>
      </c>
      <c r="BA224" s="18">
        <f>MAX(0,total_abstraction_km3!BA224-domestic_gross_demand_km3!BA224-industry_water_withdrawal_km3!BA224)</f>
        <v>0</v>
      </c>
      <c r="BB224" s="18">
        <f>MAX(0,total_abstraction_km3!BB224-domestic_gross_demand_km3!BB224-industry_water_withdrawal_km3!BB224)</f>
        <v>0</v>
      </c>
      <c r="BC224" s="18">
        <f>MAX(0,total_abstraction_km3!BC224-domestic_gross_demand_km3!BC224-industry_water_withdrawal_km3!BC224)</f>
        <v>0</v>
      </c>
      <c r="BD224" s="18">
        <f>MAX(0,total_abstraction_km3!BD224-domestic_gross_demand_km3!BD224-industry_water_withdrawal_km3!BD224)</f>
        <v>0</v>
      </c>
      <c r="BE224" s="18">
        <f>MAX(0,total_abstraction_km3!BE224-domestic_gross_demand_km3!BE224-industry_water_withdrawal_km3!BE224)</f>
        <v>0</v>
      </c>
      <c r="BF224" s="18">
        <f>MAX(0,total_abstraction_km3!BF224-domestic_gross_demand_km3!BF224-industry_water_withdrawal_km3!BF224)</f>
        <v>0</v>
      </c>
      <c r="BG224" s="18">
        <f>MAX(0,total_abstraction_km3!BG224-domestic_gross_demand_km3!BG224-industry_water_withdrawal_km3!BG224)</f>
        <v>0</v>
      </c>
      <c r="BH224" s="18">
        <f>MAX(0,total_abstraction_km3!BH224-domestic_gross_demand_km3!BH224-industry_water_withdrawal_km3!BH224)</f>
        <v>0</v>
      </c>
      <c r="BI224" s="18">
        <f>MAX(0,total_abstraction_km3!BI224-domestic_gross_demand_km3!BI224-industry_water_withdrawal_km3!BI224)</f>
        <v>0</v>
      </c>
      <c r="BJ224" s="18">
        <f>MAX(0,total_abstraction_km3!BJ224-domestic_gross_demand_km3!BJ224-industry_water_withdrawal_km3!BJ224)</f>
        <v>0</v>
      </c>
      <c r="BK224" s="18">
        <f>MAX(0,total_abstraction_km3!BK224-domestic_gross_demand_km3!BK224-industry_water_withdrawal_km3!BK224)</f>
        <v>0</v>
      </c>
      <c r="BL224" s="18">
        <f>MAX(0,total_abstraction_km3!BL224-domestic_gross_demand_km3!BL224-industry_water_withdrawal_km3!BL224)</f>
        <v>2.64818051724138E-9</v>
      </c>
      <c r="BM224" s="18">
        <f>MAX(0,total_abstraction_km3!BM224-domestic_gross_demand_km3!BM224-industry_water_withdrawal_km3!BM224)</f>
        <v>2.5588778022320401E-9</v>
      </c>
      <c r="BN224" s="18" t="e">
        <f>MAX(0,total_abstraction_km3!BN224-domestic_gross_demand_km3!BN224-industry_water_withdrawal_km3!BN224)</f>
        <v>#VALUE!</v>
      </c>
      <c r="BO224" s="18" t="e">
        <f>MAX(0,total_abstraction_km3!BO224-domestic_gross_demand_km3!BO224-industry_water_withdrawal_km3!BO224)</f>
        <v>#VALUE!</v>
      </c>
      <c r="BP224" s="18" t="e">
        <f>MAX(0,total_abstraction_km3!BP224-domestic_gross_demand_km3!BP224-industry_water_withdrawal_km3!BP224)</f>
        <v>#VALUE!</v>
      </c>
      <c r="BQ224" s="18" t="e">
        <f>MAX(0,total_abstraction_km3!BQ224-domestic_gross_demand_km3!BQ224-industry_water_withdrawal_km3!BQ224)</f>
        <v>#VALUE!</v>
      </c>
      <c r="BR224" s="18" t="e">
        <f>MAX(0,total_abstraction_km3!BR224-domestic_gross_demand_km3!BR224-industry_water_withdrawal_km3!BR224)</f>
        <v>#VALUE!</v>
      </c>
      <c r="BS224" s="18" t="e">
        <f>MAX(0,total_abstraction_km3!BS224-domestic_gross_demand_km3!BS224-industry_water_withdrawal_km3!BS224)</f>
        <v>#VALUE!</v>
      </c>
      <c r="BT224" s="18">
        <f>MAX(0,total_abstraction_km3!BT224-domestic_gross_demand_km3!BT224-industry_water_withdrawal_km3!BT224)</f>
        <v>0</v>
      </c>
      <c r="BU224" s="18" t="e">
        <f>MAX(0,total_abstraction_km3!BU224-domestic_gross_demand_km3!BU224-industry_water_withdrawal_km3!BU224)</f>
        <v>#VALUE!</v>
      </c>
      <c r="BV224" s="18" t="e">
        <f>MAX(0,total_abstraction_km3!BV224-domestic_gross_demand_km3!BV224-industry_water_withdrawal_km3!BV224)</f>
        <v>#VALUE!</v>
      </c>
      <c r="BW224" s="18">
        <f>MAX(0,total_abstraction_km3!BW224-domestic_gross_demand_km3!BW224-industry_water_withdrawal_km3!BW224)</f>
        <v>2.5394620000000001E-9</v>
      </c>
      <c r="BX224" s="18">
        <f>MAX(0,total_abstraction_km3!BX224-domestic_gross_demand_km3!BX224-industry_water_withdrawal_km3!BX224)</f>
        <v>4.8267444340880497E-10</v>
      </c>
      <c r="BY224" s="18">
        <f>MAX(0,total_abstraction_km3!BY224-domestic_gross_demand_km3!BY224-industry_water_withdrawal_km3!BY224)</f>
        <v>3.367232E-9</v>
      </c>
      <c r="BZ224" s="18">
        <f>MAX(0,total_abstraction_km3!BZ224-domestic_gross_demand_km3!BZ224-industry_water_withdrawal_km3!BZ224)</f>
        <v>9.1729100056634198E-10</v>
      </c>
      <c r="CA224" s="18">
        <f>MAX(0,total_abstraction_km3!CA224-domestic_gross_demand_km3!CA224-industry_water_withdrawal_km3!CA224)</f>
        <v>5.4694500000000004E-9</v>
      </c>
      <c r="CB224" s="18">
        <f>MAX(0,total_abstraction_km3!CB224-domestic_gross_demand_km3!CB224-industry_water_withdrawal_km3!CB224)</f>
        <v>9.1805788916059101E-10</v>
      </c>
      <c r="CC224" s="18">
        <f>MAX(0,total_abstraction_km3!CC224-domestic_gross_demand_km3!CC224-industry_water_withdrawal_km3!CC224)</f>
        <v>4.9085339999999998E-9</v>
      </c>
      <c r="CD224" s="18">
        <f>MAX(0,total_abstraction_km3!CD224-domestic_gross_demand_km3!CD224-industry_water_withdrawal_km3!CD224)</f>
        <v>1.11377353159428E-9</v>
      </c>
      <c r="CE224" s="18">
        <f>MAX(0,total_abstraction_km3!CE224-domestic_gross_demand_km3!CE224-industry_water_withdrawal_km3!CE224)</f>
        <v>4.8016120000000001E-9</v>
      </c>
      <c r="CF224" s="18">
        <f>MAX(0,total_abstraction_km3!CF224-domestic_gross_demand_km3!CF224-industry_water_withdrawal_km3!CF224)</f>
        <v>6.2544653082417805E-10</v>
      </c>
      <c r="CG224" s="18">
        <f>MAX(0,total_abstraction_km3!CG224-domestic_gross_demand_km3!CG224-industry_water_withdrawal_km3!CG224)</f>
        <v>5.72527E-9</v>
      </c>
      <c r="CH224" s="18">
        <f>MAX(0,total_abstraction_km3!CH224-domestic_gross_demand_km3!CH224-industry_water_withdrawal_km3!CH224)</f>
        <v>2.91975724333377E-10</v>
      </c>
      <c r="CI224" s="18">
        <f>MAX(0,total_abstraction_km3!CI224-domestic_gross_demand_km3!CI224-industry_water_withdrawal_km3!CI224)</f>
        <v>3.9073339999999996E-9</v>
      </c>
      <c r="CJ224" s="18">
        <f>MAX(0,total_abstraction_km3!CJ224-domestic_gross_demand_km3!CJ224-industry_water_withdrawal_km3!CJ224)</f>
        <v>3.5690067517840301E-9</v>
      </c>
      <c r="CK224" s="18">
        <f>MAX(0,total_abstraction_km3!CK224-domestic_gross_demand_km3!CK224-industry_water_withdrawal_km3!CK224)</f>
        <v>0</v>
      </c>
      <c r="CL224" s="18">
        <f>MAX(0,total_abstraction_km3!CL224-domestic_gross_demand_km3!CL224-industry_water_withdrawal_km3!CL224)</f>
        <v>0</v>
      </c>
      <c r="CM224" s="18">
        <f>MAX(0,total_abstraction_km3!CM224-domestic_gross_demand_km3!CM224-industry_water_withdrawal_km3!CM224)</f>
        <v>0</v>
      </c>
      <c r="CN224" s="18">
        <f>MAX(0,total_abstraction_km3!CN224-domestic_gross_demand_km3!CN224-industry_water_withdrawal_km3!CN224)</f>
        <v>0</v>
      </c>
      <c r="CO224" s="18">
        <f>MAX(0,total_abstraction_km3!CO224-domestic_gross_demand_km3!CO224-industry_water_withdrawal_km3!CO224)</f>
        <v>0</v>
      </c>
      <c r="CP224" s="18">
        <f>MAX(0,total_abstraction_km3!CP224-domestic_gross_demand_km3!CP224-industry_water_withdrawal_km3!CP224)</f>
        <v>0</v>
      </c>
      <c r="CQ224" s="18">
        <f>MAX(0,total_abstraction_km3!CQ224-domestic_gross_demand_km3!CQ224-industry_water_withdrawal_km3!CQ224)</f>
        <v>0</v>
      </c>
      <c r="CR224" s="18">
        <f>MAX(0,total_abstraction_km3!CR224-domestic_gross_demand_km3!CR224-industry_water_withdrawal_km3!CR224)</f>
        <v>0</v>
      </c>
      <c r="CS224" s="18">
        <f>MAX(0,total_abstraction_km3!CS224-domestic_gross_demand_km3!CS224-industry_water_withdrawal_km3!CS224)</f>
        <v>0</v>
      </c>
      <c r="CT224" s="18">
        <f>MAX(0,total_abstraction_km3!CT224-domestic_gross_demand_km3!CT224-industry_water_withdrawal_km3!CT224)</f>
        <v>0</v>
      </c>
    </row>
    <row r="225" spans="1:98" x14ac:dyDescent="0.25">
      <c r="A225" s="18">
        <v>77</v>
      </c>
      <c r="B225" s="18" t="s">
        <v>2134</v>
      </c>
      <c r="C225" s="18" t="s">
        <v>502</v>
      </c>
      <c r="D225" s="18" t="s">
        <v>412</v>
      </c>
      <c r="E225" s="18" t="s">
        <v>503</v>
      </c>
      <c r="F225" s="18">
        <f>MAX(0,total_abstraction_km3!F225-domestic_gross_demand_km3!F225-industry_water_withdrawal_km3!F225)</f>
        <v>0</v>
      </c>
      <c r="G225" s="18">
        <f>MAX(0,total_abstraction_km3!G225-domestic_gross_demand_km3!G225-industry_water_withdrawal_km3!G225)</f>
        <v>0</v>
      </c>
      <c r="H225" s="18">
        <f>MAX(0,total_abstraction_km3!H225-domestic_gross_demand_km3!H225-industry_water_withdrawal_km3!H225)</f>
        <v>0</v>
      </c>
      <c r="I225" s="18">
        <f>MAX(0,total_abstraction_km3!I225-domestic_gross_demand_km3!I225-industry_water_withdrawal_km3!I225)</f>
        <v>0</v>
      </c>
      <c r="J225" s="18">
        <f>MAX(0,total_abstraction_km3!J225-domestic_gross_demand_km3!J225-industry_water_withdrawal_km3!J225)</f>
        <v>0</v>
      </c>
      <c r="K225" s="18">
        <f>MAX(0,total_abstraction_km3!K225-domestic_gross_demand_km3!K225-industry_water_withdrawal_km3!K225)</f>
        <v>0</v>
      </c>
      <c r="L225" s="18">
        <f>MAX(0,total_abstraction_km3!L225-domestic_gross_demand_km3!L225-industry_water_withdrawal_km3!L225)</f>
        <v>0</v>
      </c>
      <c r="M225" s="18">
        <f>MAX(0,total_abstraction_km3!M225-domestic_gross_demand_km3!M225-industry_water_withdrawal_km3!M225)</f>
        <v>0</v>
      </c>
      <c r="N225" s="18">
        <f>MAX(0,total_abstraction_km3!N225-domestic_gross_demand_km3!N225-industry_water_withdrawal_km3!N225)</f>
        <v>0</v>
      </c>
      <c r="O225" s="18">
        <f>MAX(0,total_abstraction_km3!O225-domestic_gross_demand_km3!O225-industry_water_withdrawal_km3!O225)</f>
        <v>0</v>
      </c>
      <c r="P225" s="18">
        <f>MAX(0,total_abstraction_km3!P225-domestic_gross_demand_km3!P225-industry_water_withdrawal_km3!P225)</f>
        <v>0</v>
      </c>
      <c r="Q225" s="18">
        <f>MAX(0,total_abstraction_km3!Q225-domestic_gross_demand_km3!Q225-industry_water_withdrawal_km3!Q225)</f>
        <v>0</v>
      </c>
      <c r="R225" s="18">
        <f>MAX(0,total_abstraction_km3!R225-domestic_gross_demand_km3!R225-industry_water_withdrawal_km3!R225)</f>
        <v>0</v>
      </c>
      <c r="S225" s="18">
        <f>MAX(0,total_abstraction_km3!S225-domestic_gross_demand_km3!S225-industry_water_withdrawal_km3!S225)</f>
        <v>0</v>
      </c>
      <c r="T225" s="18">
        <f>MAX(0,total_abstraction_km3!T225-domestic_gross_demand_km3!T225-industry_water_withdrawal_km3!T225)</f>
        <v>0</v>
      </c>
      <c r="U225" s="18">
        <f>MAX(0,total_abstraction_km3!U225-domestic_gross_demand_km3!U225-industry_water_withdrawal_km3!U225)</f>
        <v>0</v>
      </c>
      <c r="V225" s="18">
        <f>MAX(0,total_abstraction_km3!V225-domestic_gross_demand_km3!V225-industry_water_withdrawal_km3!V225)</f>
        <v>0</v>
      </c>
      <c r="W225" s="18">
        <f>MAX(0,total_abstraction_km3!W225-domestic_gross_demand_km3!W225-industry_water_withdrawal_km3!W225)</f>
        <v>0</v>
      </c>
      <c r="X225" s="18">
        <f>MAX(0,total_abstraction_km3!X225-domestic_gross_demand_km3!X225-industry_water_withdrawal_km3!X225)</f>
        <v>0</v>
      </c>
      <c r="Y225" s="18">
        <f>MAX(0,total_abstraction_km3!Y225-domestic_gross_demand_km3!Y225-industry_water_withdrawal_km3!Y225)</f>
        <v>0</v>
      </c>
      <c r="Z225" s="18">
        <f>MAX(0,total_abstraction_km3!Z225-domestic_gross_demand_km3!Z225-industry_water_withdrawal_km3!Z225)</f>
        <v>0</v>
      </c>
      <c r="AA225" s="18">
        <f>MAX(0,total_abstraction_km3!AA225-domestic_gross_demand_km3!AA225-industry_water_withdrawal_km3!AA225)</f>
        <v>0</v>
      </c>
      <c r="AB225" s="18">
        <f>MAX(0,total_abstraction_km3!AB225-domestic_gross_demand_km3!AB225-industry_water_withdrawal_km3!AB225)</f>
        <v>0</v>
      </c>
      <c r="AC225" s="18">
        <f>MAX(0,total_abstraction_km3!AC225-domestic_gross_demand_km3!AC225-industry_water_withdrawal_km3!AC225)</f>
        <v>0</v>
      </c>
      <c r="AD225" s="18">
        <f>MAX(0,total_abstraction_km3!AD225-domestic_gross_demand_km3!AD225-industry_water_withdrawal_km3!AD225)</f>
        <v>0</v>
      </c>
      <c r="AE225" s="18">
        <f>MAX(0,total_abstraction_km3!AE225-domestic_gross_demand_km3!AE225-industry_water_withdrawal_km3!AE225)</f>
        <v>0</v>
      </c>
      <c r="AF225" s="18">
        <f>MAX(0,total_abstraction_km3!AF225-domestic_gross_demand_km3!AF225-industry_water_withdrawal_km3!AF225)</f>
        <v>0</v>
      </c>
      <c r="AG225" s="18">
        <f>MAX(0,total_abstraction_km3!AG225-domestic_gross_demand_km3!AG225-industry_water_withdrawal_km3!AG225)</f>
        <v>0</v>
      </c>
      <c r="AH225" s="18">
        <f>MAX(0,total_abstraction_km3!AH225-domestic_gross_demand_km3!AH225-industry_water_withdrawal_km3!AH225)</f>
        <v>0</v>
      </c>
      <c r="AI225" s="18">
        <f>MAX(0,total_abstraction_km3!AI225-domestic_gross_demand_km3!AI225-industry_water_withdrawal_km3!AI225)</f>
        <v>0</v>
      </c>
      <c r="AJ225" s="18">
        <f>MAX(0,total_abstraction_km3!AJ225-domestic_gross_demand_km3!AJ225-industry_water_withdrawal_km3!AJ225)</f>
        <v>0</v>
      </c>
      <c r="AK225" s="18">
        <f>MAX(0,total_abstraction_km3!AK225-domestic_gross_demand_km3!AK225-industry_water_withdrawal_km3!AK225)</f>
        <v>0</v>
      </c>
      <c r="AL225" s="18">
        <f>MAX(0,total_abstraction_km3!AL225-domestic_gross_demand_km3!AL225-industry_water_withdrawal_km3!AL225)</f>
        <v>0</v>
      </c>
      <c r="AM225" s="18">
        <f>MAX(0,total_abstraction_km3!AM225-domestic_gross_demand_km3!AM225-industry_water_withdrawal_km3!AM225)</f>
        <v>0</v>
      </c>
      <c r="AN225" s="18">
        <f>MAX(0,total_abstraction_km3!AN225-domestic_gross_demand_km3!AN225-industry_water_withdrawal_km3!AN225)</f>
        <v>0</v>
      </c>
      <c r="AO225" s="18">
        <f>MAX(0,total_abstraction_km3!AO225-domestic_gross_demand_km3!AO225-industry_water_withdrawal_km3!AO225)</f>
        <v>0</v>
      </c>
      <c r="AP225" s="18">
        <f>MAX(0,total_abstraction_km3!AP225-domestic_gross_demand_km3!AP225-industry_water_withdrawal_km3!AP225)</f>
        <v>0</v>
      </c>
      <c r="AQ225" s="18">
        <f>MAX(0,total_abstraction_km3!AQ225-domestic_gross_demand_km3!AQ225-industry_water_withdrawal_km3!AQ225)</f>
        <v>0</v>
      </c>
      <c r="AR225" s="18">
        <f>MAX(0,total_abstraction_km3!AR225-domestic_gross_demand_km3!AR225-industry_water_withdrawal_km3!AR225)</f>
        <v>0</v>
      </c>
      <c r="AS225" s="18">
        <f>MAX(0,total_abstraction_km3!AS225-domestic_gross_demand_km3!AS225-industry_water_withdrawal_km3!AS225)</f>
        <v>0</v>
      </c>
      <c r="AT225" s="18">
        <f>MAX(0,total_abstraction_km3!AT225-domestic_gross_demand_km3!AT225-industry_water_withdrawal_km3!AT225)</f>
        <v>0</v>
      </c>
      <c r="AU225" s="18">
        <f>MAX(0,total_abstraction_km3!AU225-domestic_gross_demand_km3!AU225-industry_water_withdrawal_km3!AU225)</f>
        <v>0</v>
      </c>
      <c r="AV225" s="18">
        <f>MAX(0,total_abstraction_km3!AV225-domestic_gross_demand_km3!AV225-industry_water_withdrawal_km3!AV225)</f>
        <v>0</v>
      </c>
      <c r="AW225" s="18">
        <f>MAX(0,total_abstraction_km3!AW225-domestic_gross_demand_km3!AW225-industry_water_withdrawal_km3!AW225)</f>
        <v>0</v>
      </c>
      <c r="AX225" s="18">
        <f>MAX(0,total_abstraction_km3!AX225-domestic_gross_demand_km3!AX225-industry_water_withdrawal_km3!AX225)</f>
        <v>0</v>
      </c>
      <c r="AY225" s="18">
        <f>MAX(0,total_abstraction_km3!AY225-domestic_gross_demand_km3!AY225-industry_water_withdrawal_km3!AY225)</f>
        <v>0</v>
      </c>
      <c r="AZ225" s="18">
        <f>MAX(0,total_abstraction_km3!AZ225-domestic_gross_demand_km3!AZ225-industry_water_withdrawal_km3!AZ225)</f>
        <v>0</v>
      </c>
      <c r="BA225" s="18">
        <f>MAX(0,total_abstraction_km3!BA225-domestic_gross_demand_km3!BA225-industry_water_withdrawal_km3!BA225)</f>
        <v>0</v>
      </c>
      <c r="BB225" s="18">
        <f>MAX(0,total_abstraction_km3!BB225-domestic_gross_demand_km3!BB225-industry_water_withdrawal_km3!BB225)</f>
        <v>0</v>
      </c>
      <c r="BC225" s="18">
        <f>MAX(0,total_abstraction_km3!BC225-domestic_gross_demand_km3!BC225-industry_water_withdrawal_km3!BC225)</f>
        <v>0</v>
      </c>
      <c r="BD225" s="18">
        <f>MAX(0,total_abstraction_km3!BD225-domestic_gross_demand_km3!BD225-industry_water_withdrawal_km3!BD225)</f>
        <v>0</v>
      </c>
      <c r="BE225" s="18">
        <f>MAX(0,total_abstraction_km3!BE225-domestic_gross_demand_km3!BE225-industry_water_withdrawal_km3!BE225)</f>
        <v>0</v>
      </c>
      <c r="BF225" s="18">
        <f>MAX(0,total_abstraction_km3!BF225-domestic_gross_demand_km3!BF225-industry_water_withdrawal_km3!BF225)</f>
        <v>0</v>
      </c>
      <c r="BG225" s="18">
        <f>MAX(0,total_abstraction_km3!BG225-domestic_gross_demand_km3!BG225-industry_water_withdrawal_km3!BG225)</f>
        <v>0</v>
      </c>
      <c r="BH225" s="18">
        <f>MAX(0,total_abstraction_km3!BH225-domestic_gross_demand_km3!BH225-industry_water_withdrawal_km3!BH225)</f>
        <v>0</v>
      </c>
      <c r="BI225" s="18">
        <f>MAX(0,total_abstraction_km3!BI225-domestic_gross_demand_km3!BI225-industry_water_withdrawal_km3!BI225)</f>
        <v>0</v>
      </c>
      <c r="BJ225" s="18">
        <f>MAX(0,total_abstraction_km3!BJ225-domestic_gross_demand_km3!BJ225-industry_water_withdrawal_km3!BJ225)</f>
        <v>0</v>
      </c>
      <c r="BK225" s="18">
        <f>MAX(0,total_abstraction_km3!BK225-domestic_gross_demand_km3!BK225-industry_water_withdrawal_km3!BK225)</f>
        <v>0</v>
      </c>
      <c r="BL225" s="18">
        <f>MAX(0,total_abstraction_km3!BL225-domestic_gross_demand_km3!BL225-industry_water_withdrawal_km3!BL225)</f>
        <v>0</v>
      </c>
      <c r="BM225" s="18">
        <f>MAX(0,total_abstraction_km3!BM225-domestic_gross_demand_km3!BM225-industry_water_withdrawal_km3!BM225)</f>
        <v>0</v>
      </c>
      <c r="BN225" s="18" t="e">
        <f>MAX(0,total_abstraction_km3!BN225-domestic_gross_demand_km3!BN225-industry_water_withdrawal_km3!BN225)</f>
        <v>#VALUE!</v>
      </c>
      <c r="BO225" s="18" t="e">
        <f>MAX(0,total_abstraction_km3!BO225-domestic_gross_demand_km3!BO225-industry_water_withdrawal_km3!BO225)</f>
        <v>#VALUE!</v>
      </c>
      <c r="BP225" s="18" t="e">
        <f>MAX(0,total_abstraction_km3!BP225-domestic_gross_demand_km3!BP225-industry_water_withdrawal_km3!BP225)</f>
        <v>#VALUE!</v>
      </c>
      <c r="BQ225" s="18" t="e">
        <f>MAX(0,total_abstraction_km3!BQ225-domestic_gross_demand_km3!BQ225-industry_water_withdrawal_km3!BQ225)</f>
        <v>#VALUE!</v>
      </c>
      <c r="BR225" s="18" t="e">
        <f>MAX(0,total_abstraction_km3!BR225-domestic_gross_demand_km3!BR225-industry_water_withdrawal_km3!BR225)</f>
        <v>#VALUE!</v>
      </c>
      <c r="BS225" s="18" t="e">
        <f>MAX(0,total_abstraction_km3!BS225-domestic_gross_demand_km3!BS225-industry_water_withdrawal_km3!BS225)</f>
        <v>#VALUE!</v>
      </c>
      <c r="BT225" s="18">
        <f>MAX(0,total_abstraction_km3!BT225-domestic_gross_demand_km3!BT225-industry_water_withdrawal_km3!BT225)</f>
        <v>0</v>
      </c>
      <c r="BU225" s="18" t="e">
        <f>MAX(0,total_abstraction_km3!BU225-domestic_gross_demand_km3!BU225-industry_water_withdrawal_km3!BU225)</f>
        <v>#VALUE!</v>
      </c>
      <c r="BV225" s="18" t="e">
        <f>MAX(0,total_abstraction_km3!BV225-domestic_gross_demand_km3!BV225-industry_water_withdrawal_km3!BV225)</f>
        <v>#VALUE!</v>
      </c>
      <c r="BW225" s="18">
        <f>MAX(0,total_abstraction_km3!BW225-domestic_gross_demand_km3!BW225-industry_water_withdrawal_km3!BW225)</f>
        <v>0</v>
      </c>
      <c r="BX225" s="18">
        <f>MAX(0,total_abstraction_km3!BX225-domestic_gross_demand_km3!BX225-industry_water_withdrawal_km3!BX225)</f>
        <v>0</v>
      </c>
      <c r="BY225" s="18">
        <f>MAX(0,total_abstraction_km3!BY225-domestic_gross_demand_km3!BY225-industry_water_withdrawal_km3!BY225)</f>
        <v>0</v>
      </c>
      <c r="BZ225" s="18">
        <f>MAX(0,total_abstraction_km3!BZ225-domestic_gross_demand_km3!BZ225-industry_water_withdrawal_km3!BZ225)</f>
        <v>0</v>
      </c>
      <c r="CA225" s="18">
        <f>MAX(0,total_abstraction_km3!CA225-domestic_gross_demand_km3!CA225-industry_water_withdrawal_km3!CA225)</f>
        <v>0</v>
      </c>
      <c r="CB225" s="18">
        <f>MAX(0,total_abstraction_km3!CB225-domestic_gross_demand_km3!CB225-industry_water_withdrawal_km3!CB225)</f>
        <v>0</v>
      </c>
      <c r="CC225" s="18">
        <f>MAX(0,total_abstraction_km3!CC225-domestic_gross_demand_km3!CC225-industry_water_withdrawal_km3!CC225)</f>
        <v>0</v>
      </c>
      <c r="CD225" s="18">
        <f>MAX(0,total_abstraction_km3!CD225-domestic_gross_demand_km3!CD225-industry_water_withdrawal_km3!CD225)</f>
        <v>0</v>
      </c>
      <c r="CE225" s="18">
        <f>MAX(0,total_abstraction_km3!CE225-domestic_gross_demand_km3!CE225-industry_water_withdrawal_km3!CE225)</f>
        <v>0</v>
      </c>
      <c r="CF225" s="18">
        <f>MAX(0,total_abstraction_km3!CF225-domestic_gross_demand_km3!CF225-industry_water_withdrawal_km3!CF225)</f>
        <v>0</v>
      </c>
      <c r="CG225" s="18">
        <f>MAX(0,total_abstraction_km3!CG225-domestic_gross_demand_km3!CG225-industry_water_withdrawal_km3!CG225)</f>
        <v>0</v>
      </c>
      <c r="CH225" s="18">
        <f>MAX(0,total_abstraction_km3!CH225-domestic_gross_demand_km3!CH225-industry_water_withdrawal_km3!CH225)</f>
        <v>0</v>
      </c>
      <c r="CI225" s="18">
        <f>MAX(0,total_abstraction_km3!CI225-domestic_gross_demand_km3!CI225-industry_water_withdrawal_km3!CI225)</f>
        <v>0</v>
      </c>
      <c r="CJ225" s="18">
        <f>MAX(0,total_abstraction_km3!CJ225-domestic_gross_demand_km3!CJ225-industry_water_withdrawal_km3!CJ225)</f>
        <v>0</v>
      </c>
      <c r="CK225" s="18">
        <f>MAX(0,total_abstraction_km3!CK225-domestic_gross_demand_km3!CK225-industry_water_withdrawal_km3!CK225)</f>
        <v>0</v>
      </c>
      <c r="CL225" s="18">
        <f>MAX(0,total_abstraction_km3!CL225-domestic_gross_demand_km3!CL225-industry_water_withdrawal_km3!CL225)</f>
        <v>0</v>
      </c>
      <c r="CM225" s="18">
        <f>MAX(0,total_abstraction_km3!CM225-domestic_gross_demand_km3!CM225-industry_water_withdrawal_km3!CM225)</f>
        <v>0</v>
      </c>
      <c r="CN225" s="18">
        <f>MAX(0,total_abstraction_km3!CN225-domestic_gross_demand_km3!CN225-industry_water_withdrawal_km3!CN225)</f>
        <v>0</v>
      </c>
      <c r="CO225" s="18">
        <f>MAX(0,total_abstraction_km3!CO225-domestic_gross_demand_km3!CO225-industry_water_withdrawal_km3!CO225)</f>
        <v>0</v>
      </c>
      <c r="CP225" s="18">
        <f>MAX(0,total_abstraction_km3!CP225-domestic_gross_demand_km3!CP225-industry_water_withdrawal_km3!CP225)</f>
        <v>0</v>
      </c>
      <c r="CQ225" s="18">
        <f>MAX(0,total_abstraction_km3!CQ225-domestic_gross_demand_km3!CQ225-industry_water_withdrawal_km3!CQ225)</f>
        <v>0</v>
      </c>
      <c r="CR225" s="18">
        <f>MAX(0,total_abstraction_km3!CR225-domestic_gross_demand_km3!CR225-industry_water_withdrawal_km3!CR225)</f>
        <v>0</v>
      </c>
      <c r="CS225" s="18">
        <f>MAX(0,total_abstraction_km3!CS225-domestic_gross_demand_km3!CS225-industry_water_withdrawal_km3!CS225)</f>
        <v>0</v>
      </c>
      <c r="CT225" s="18">
        <f>MAX(0,total_abstraction_km3!CT225-domestic_gross_demand_km3!CT225-industry_water_withdrawal_km3!CT225)</f>
        <v>0</v>
      </c>
    </row>
    <row r="226" spans="1:98" x14ac:dyDescent="0.25">
      <c r="A226" s="18">
        <v>78</v>
      </c>
      <c r="B226" s="18" t="s">
        <v>2135</v>
      </c>
      <c r="C226" s="18" t="s">
        <v>504</v>
      </c>
      <c r="D226" s="18" t="s">
        <v>426</v>
      </c>
      <c r="E226" s="18" t="s">
        <v>134</v>
      </c>
      <c r="F226" s="18">
        <f>MAX(0,total_abstraction_km3!F226-domestic_gross_demand_km3!F226-industry_water_withdrawal_km3!F226)</f>
        <v>2.9739800000000011E-2</v>
      </c>
      <c r="G226" s="18">
        <f>MAX(0,total_abstraction_km3!G226-domestic_gross_demand_km3!G226-industry_water_withdrawal_km3!G226)</f>
        <v>2.9487800000000008E-2</v>
      </c>
      <c r="H226" s="18">
        <f>MAX(0,total_abstraction_km3!H226-domestic_gross_demand_km3!H226-industry_water_withdrawal_km3!H226)</f>
        <v>3.4701900000000008E-2</v>
      </c>
      <c r="I226" s="18">
        <f>MAX(0,total_abstraction_km3!I226-domestic_gross_demand_km3!I226-industry_water_withdrawal_km3!I226)</f>
        <v>2.8205999999999995E-2</v>
      </c>
      <c r="J226" s="18">
        <f>MAX(0,total_abstraction_km3!J226-domestic_gross_demand_km3!J226-industry_water_withdrawal_km3!J226)</f>
        <v>3.0473600000000003E-2</v>
      </c>
      <c r="K226" s="18">
        <f>MAX(0,total_abstraction_km3!K226-domestic_gross_demand_km3!K226-industry_water_withdrawal_km3!K226)</f>
        <v>3.3398200000000017E-2</v>
      </c>
      <c r="L226" s="18">
        <f>MAX(0,total_abstraction_km3!L226-domestic_gross_demand_km3!L226-industry_water_withdrawal_km3!L226)</f>
        <v>3.76224E-2</v>
      </c>
      <c r="M226" s="18">
        <f>MAX(0,total_abstraction_km3!M226-domestic_gross_demand_km3!M226-industry_water_withdrawal_km3!M226)</f>
        <v>4.0109100000000023E-2</v>
      </c>
      <c r="N226" s="18">
        <f>MAX(0,total_abstraction_km3!N226-domestic_gross_demand_km3!N226-industry_water_withdrawal_km3!N226)</f>
        <v>4.4349200000000005E-2</v>
      </c>
      <c r="O226" s="18">
        <f>MAX(0,total_abstraction_km3!O226-domestic_gross_demand_km3!O226-industry_water_withdrawal_km3!O226)</f>
        <v>3.4824999999999995E-2</v>
      </c>
      <c r="P226" s="18">
        <f>MAX(0,total_abstraction_km3!P226-domestic_gross_demand_km3!P226-industry_water_withdrawal_km3!P226)</f>
        <v>3.8232400000000027E-2</v>
      </c>
      <c r="Q226" s="18">
        <f>MAX(0,total_abstraction_km3!Q226-domestic_gross_demand_km3!Q226-industry_water_withdrawal_km3!Q226)</f>
        <v>4.8169600000000007E-2</v>
      </c>
      <c r="R226" s="18">
        <f>MAX(0,total_abstraction_km3!R226-domestic_gross_demand_km3!R226-industry_water_withdrawal_km3!R226)</f>
        <v>5.4383900000000013E-2</v>
      </c>
      <c r="S226" s="18">
        <f>MAX(0,total_abstraction_km3!S226-domestic_gross_demand_km3!S226-industry_water_withdrawal_km3!S226)</f>
        <v>5.3586099999999998E-2</v>
      </c>
      <c r="T226" s="18">
        <f>MAX(0,total_abstraction_km3!T226-domestic_gross_demand_km3!T226-industry_water_withdrawal_km3!T226)</f>
        <v>4.7822199999999981E-2</v>
      </c>
      <c r="U226" s="18">
        <f>MAX(0,total_abstraction_km3!U226-domestic_gross_demand_km3!U226-industry_water_withdrawal_km3!U226)</f>
        <v>3.2176999999999983E-2</v>
      </c>
      <c r="V226" s="18">
        <f>MAX(0,total_abstraction_km3!V226-domestic_gross_demand_km3!V226-industry_water_withdrawal_km3!V226)</f>
        <v>7.043640000000001E-2</v>
      </c>
      <c r="W226" s="18">
        <f>MAX(0,total_abstraction_km3!W226-domestic_gross_demand_km3!W226-industry_water_withdrawal_km3!W226)</f>
        <v>4.5073300000000011E-2</v>
      </c>
      <c r="X226" s="18">
        <f>MAX(0,total_abstraction_km3!X226-domestic_gross_demand_km3!X226-industry_water_withdrawal_km3!X226)</f>
        <v>5.4349100000000011E-2</v>
      </c>
      <c r="Y226" s="18">
        <f>MAX(0,total_abstraction_km3!Y226-domestic_gross_demand_km3!Y226-industry_water_withdrawal_km3!Y226)</f>
        <v>3.5032399999999991E-2</v>
      </c>
      <c r="Z226" s="18">
        <f>MAX(0,total_abstraction_km3!Z226-domestic_gross_demand_km3!Z226-industry_water_withdrawal_km3!Z226)</f>
        <v>3.0898100000000012E-2</v>
      </c>
      <c r="AA226" s="18">
        <f>MAX(0,total_abstraction_km3!AA226-domestic_gross_demand_km3!AA226-industry_water_withdrawal_km3!AA226)</f>
        <v>6.4382899999999993E-2</v>
      </c>
      <c r="AB226" s="18">
        <f>MAX(0,total_abstraction_km3!AB226-domestic_gross_demand_km3!AB226-industry_water_withdrawal_km3!AB226)</f>
        <v>5.844450000000001E-2</v>
      </c>
      <c r="AC226" s="18">
        <f>MAX(0,total_abstraction_km3!AC226-domestic_gross_demand_km3!AC226-industry_water_withdrawal_km3!AC226)</f>
        <v>4.8072000000000031E-2</v>
      </c>
      <c r="AD226" s="18">
        <f>MAX(0,total_abstraction_km3!AD226-domestic_gross_demand_km3!AD226-industry_water_withdrawal_km3!AD226)</f>
        <v>8.5207400000000016E-2</v>
      </c>
      <c r="AE226" s="18">
        <f>MAX(0,total_abstraction_km3!AE226-domestic_gross_demand_km3!AE226-industry_water_withdrawal_km3!AE226)</f>
        <v>2.5732600000000022E-2</v>
      </c>
      <c r="AF226" s="18">
        <f>MAX(0,total_abstraction_km3!AF226-domestic_gross_demand_km3!AF226-industry_water_withdrawal_km3!AF226)</f>
        <v>7.3354399999999986E-2</v>
      </c>
      <c r="AG226" s="18">
        <f>MAX(0,total_abstraction_km3!AG226-domestic_gross_demand_km3!AG226-industry_water_withdrawal_km3!AG226)</f>
        <v>4.6392500000000031E-2</v>
      </c>
      <c r="AH226" s="18">
        <f>MAX(0,total_abstraction_km3!AH226-domestic_gross_demand_km3!AH226-industry_water_withdrawal_km3!AH226)</f>
        <v>6.7452600000000001E-2</v>
      </c>
      <c r="AI226" s="18">
        <f>MAX(0,total_abstraction_km3!AI226-domestic_gross_demand_km3!AI226-industry_water_withdrawal_km3!AI226)</f>
        <v>9.9742299999999978E-2</v>
      </c>
      <c r="AJ226" s="18">
        <f>MAX(0,total_abstraction_km3!AJ226-domestic_gross_demand_km3!AJ226-industry_water_withdrawal_km3!AJ226)</f>
        <v>2.6102899999999984E-2</v>
      </c>
      <c r="AK226" s="18">
        <f>MAX(0,total_abstraction_km3!AK226-domestic_gross_demand_km3!AK226-industry_water_withdrawal_km3!AK226)</f>
        <v>6.7798700000000017E-2</v>
      </c>
      <c r="AL226" s="18">
        <f>MAX(0,total_abstraction_km3!AL226-domestic_gross_demand_km3!AL226-industry_water_withdrawal_km3!AL226)</f>
        <v>6.3886199999999976E-2</v>
      </c>
      <c r="AM226" s="18">
        <f>MAX(0,total_abstraction_km3!AM226-domestic_gross_demand_km3!AM226-industry_water_withdrawal_km3!AM226)</f>
        <v>7.9730000000000023E-2</v>
      </c>
      <c r="AN226" s="18">
        <f>MAX(0,total_abstraction_km3!AN226-domestic_gross_demand_km3!AN226-industry_water_withdrawal_km3!AN226)</f>
        <v>6.3091599999999998E-2</v>
      </c>
      <c r="AO226" s="18">
        <f>MAX(0,total_abstraction_km3!AO226-domestic_gross_demand_km3!AO226-industry_water_withdrawal_km3!AO226)</f>
        <v>8.3470900000000015E-2</v>
      </c>
      <c r="AP226" s="18">
        <f>MAX(0,total_abstraction_km3!AP226-domestic_gross_demand_km3!AP226-industry_water_withdrawal_km3!AP226)</f>
        <v>6.1650899999999981E-2</v>
      </c>
      <c r="AQ226" s="18">
        <f>MAX(0,total_abstraction_km3!AQ226-domestic_gross_demand_km3!AQ226-industry_water_withdrawal_km3!AQ226)</f>
        <v>6.833800000000001E-2</v>
      </c>
      <c r="AR226" s="18">
        <f>MAX(0,total_abstraction_km3!AR226-domestic_gross_demand_km3!AR226-industry_water_withdrawal_km3!AR226)</f>
        <v>5.3469999999999962E-2</v>
      </c>
      <c r="AS226" s="18">
        <f>MAX(0,total_abstraction_km3!AS226-domestic_gross_demand_km3!AS226-industry_water_withdrawal_km3!AS226)</f>
        <v>7.3093000000000019E-2</v>
      </c>
      <c r="AT226" s="18">
        <f>MAX(0,total_abstraction_km3!AT226-domestic_gross_demand_km3!AT226-industry_water_withdrawal_km3!AT226)</f>
        <v>8.1861999999999963E-2</v>
      </c>
      <c r="AU226" s="18">
        <f>MAX(0,total_abstraction_km3!AU226-domestic_gross_demand_km3!AU226-industry_water_withdrawal_km3!AU226)</f>
        <v>8.104900000000001E-2</v>
      </c>
      <c r="AV226" s="18">
        <f>MAX(0,total_abstraction_km3!AV226-domestic_gross_demand_km3!AV226-industry_water_withdrawal_km3!AV226)</f>
        <v>9.1743000000000019E-2</v>
      </c>
      <c r="AW226" s="18">
        <f>MAX(0,total_abstraction_km3!AW226-domestic_gross_demand_km3!AW226-industry_water_withdrawal_km3!AW226)</f>
        <v>6.7306000000000005E-2</v>
      </c>
      <c r="AX226" s="18">
        <f>MAX(0,total_abstraction_km3!AX226-domestic_gross_demand_km3!AX226-industry_water_withdrawal_km3!AX226)</f>
        <v>0.11058200000000001</v>
      </c>
      <c r="AY226" s="18">
        <f>MAX(0,total_abstraction_km3!AY226-domestic_gross_demand_km3!AY226-industry_water_withdrawal_km3!AY226)</f>
        <v>9.4643000000000033E-2</v>
      </c>
      <c r="AZ226" s="18">
        <f>MAX(0,total_abstraction_km3!AZ226-domestic_gross_demand_km3!AZ226-industry_water_withdrawal_km3!AZ226)</f>
        <v>0.11874300000000004</v>
      </c>
      <c r="BA226" s="18">
        <f>MAX(0,total_abstraction_km3!BA226-domestic_gross_demand_km3!BA226-industry_water_withdrawal_km3!BA226)</f>
        <v>0.11198200000000003</v>
      </c>
      <c r="BB226" s="18">
        <f>MAX(0,total_abstraction_km3!BB226-domestic_gross_demand_km3!BB226-industry_water_withdrawal_km3!BB226)</f>
        <v>6.1823000000000017E-2</v>
      </c>
      <c r="BC226" s="18">
        <f>MAX(0,total_abstraction_km3!BC226-domestic_gross_demand_km3!BC226-industry_water_withdrawal_km3!BC226)</f>
        <v>0.15785599999999994</v>
      </c>
      <c r="BD226" s="18">
        <f>MAX(0,total_abstraction_km3!BD226-domestic_gross_demand_km3!BD226-industry_water_withdrawal_km3!BD226)</f>
        <v>0.10199199999999997</v>
      </c>
      <c r="BE226" s="18">
        <f>MAX(0,total_abstraction_km3!BE226-domestic_gross_demand_km3!BE226-industry_water_withdrawal_km3!BE226)</f>
        <v>6.9738999999999995E-2</v>
      </c>
      <c r="BF226" s="18">
        <f>MAX(0,total_abstraction_km3!BF226-domestic_gross_demand_km3!BF226-industry_water_withdrawal_km3!BF226)</f>
        <v>0.13336400000000009</v>
      </c>
      <c r="BG226" s="18">
        <f>MAX(0,total_abstraction_km3!BG226-domestic_gross_demand_km3!BG226-industry_water_withdrawal_km3!BG226)</f>
        <v>0.14092399999999999</v>
      </c>
      <c r="BH226" s="18">
        <f>MAX(0,total_abstraction_km3!BH226-domestic_gross_demand_km3!BH226-industry_water_withdrawal_km3!BH226)</f>
        <v>0.11677900000000002</v>
      </c>
      <c r="BI226" s="18">
        <f>MAX(0,total_abstraction_km3!BI226-domestic_gross_demand_km3!BI226-industry_water_withdrawal_km3!BI226)</f>
        <v>4.0784000000000042E-2</v>
      </c>
      <c r="BJ226" s="18">
        <f>MAX(0,total_abstraction_km3!BJ226-domestic_gross_demand_km3!BJ226-industry_water_withdrawal_km3!BJ226)</f>
        <v>0.15882400000000002</v>
      </c>
      <c r="BK226" s="18">
        <f>MAX(0,total_abstraction_km3!BK226-domestic_gross_demand_km3!BK226-industry_water_withdrawal_km3!BK226)</f>
        <v>9.5872999999999986E-2</v>
      </c>
      <c r="BL226" s="18">
        <f>MAX(0,total_abstraction_km3!BL226-domestic_gross_demand_km3!BL226-industry_water_withdrawal_km3!BL226)</f>
        <v>6.7213015517241403E-2</v>
      </c>
      <c r="BM226" s="18">
        <f>MAX(0,total_abstraction_km3!BM226-domestic_gross_demand_km3!BM226-industry_water_withdrawal_km3!BM226)</f>
        <v>2.6168456983977913E-2</v>
      </c>
      <c r="BN226" s="18">
        <f>MAX(0,total_abstraction_km3!BN226-domestic_gross_demand_km3!BN226-industry_water_withdrawal_km3!BN226)</f>
        <v>0</v>
      </c>
      <c r="BO226" s="18">
        <f>MAX(0,total_abstraction_km3!BO226-domestic_gross_demand_km3!BO226-industry_water_withdrawal_km3!BO226)</f>
        <v>0</v>
      </c>
      <c r="BP226" s="18">
        <f>MAX(0,total_abstraction_km3!BP226-domestic_gross_demand_km3!BP226-industry_water_withdrawal_km3!BP226)</f>
        <v>0</v>
      </c>
      <c r="BQ226" s="18">
        <f>MAX(0,total_abstraction_km3!BQ226-domestic_gross_demand_km3!BQ226-industry_water_withdrawal_km3!BQ226)</f>
        <v>0</v>
      </c>
      <c r="BR226" s="18">
        <f>MAX(0,total_abstraction_km3!BR226-domestic_gross_demand_km3!BR226-industry_water_withdrawal_km3!BR226)</f>
        <v>0</v>
      </c>
      <c r="BS226" s="18">
        <f>MAX(0,total_abstraction_km3!BS226-domestic_gross_demand_km3!BS226-industry_water_withdrawal_km3!BS226)</f>
        <v>0</v>
      </c>
      <c r="BT226" s="18">
        <f>MAX(0,total_abstraction_km3!BT226-domestic_gross_demand_km3!BT226-industry_water_withdrawal_km3!BT226)</f>
        <v>1.5139328032237002E-3</v>
      </c>
      <c r="BU226" s="18">
        <f>MAX(0,total_abstraction_km3!BU226-domestic_gross_demand_km3!BU226-industry_water_withdrawal_km3!BU226)</f>
        <v>0</v>
      </c>
      <c r="BV226" s="18">
        <f>MAX(0,total_abstraction_km3!BV226-domestic_gross_demand_km3!BV226-industry_water_withdrawal_km3!BV226)</f>
        <v>0</v>
      </c>
      <c r="BW226" s="18">
        <f>MAX(0,total_abstraction_km3!BW226-domestic_gross_demand_km3!BW226-industry_water_withdrawal_km3!BW226)</f>
        <v>3.0521820000000005E-2</v>
      </c>
      <c r="BX226" s="18">
        <f>MAX(0,total_abstraction_km3!BX226-domestic_gross_demand_km3!BX226-industry_water_withdrawal_km3!BX226)</f>
        <v>1.155548913012902E-3</v>
      </c>
      <c r="BY226" s="18">
        <f>MAX(0,total_abstraction_km3!BY226-domestic_gross_demand_km3!BY226-industry_water_withdrawal_km3!BY226)</f>
        <v>3.8060780000000002E-2</v>
      </c>
      <c r="BZ226" s="18">
        <f>MAX(0,total_abstraction_km3!BZ226-domestic_gross_demand_km3!BZ226-industry_water_withdrawal_km3!BZ226)</f>
        <v>3.1470193354414026E-3</v>
      </c>
      <c r="CA226" s="18">
        <f>MAX(0,total_abstraction_km3!CA226-domestic_gross_demand_km3!CA226-industry_water_withdrawal_km3!CA226)</f>
        <v>4.8438840000000011E-2</v>
      </c>
      <c r="CB226" s="18">
        <f>MAX(0,total_abstraction_km3!CB226-domestic_gross_demand_km3!CB226-industry_water_withdrawal_km3!CB226)</f>
        <v>3.8345746975470101E-3</v>
      </c>
      <c r="CC226" s="18">
        <f>MAX(0,total_abstraction_km3!CC226-domestic_gross_demand_km3!CC226-industry_water_withdrawal_km3!CC226)</f>
        <v>4.7413640000000007E-2</v>
      </c>
      <c r="CD226" s="18">
        <f>MAX(0,total_abstraction_km3!CD226-domestic_gross_demand_km3!CD226-industry_water_withdrawal_km3!CD226)</f>
        <v>4.6648929245581335E-3</v>
      </c>
      <c r="CE226" s="18">
        <f>MAX(0,total_abstraction_km3!CE226-domestic_gross_demand_km3!CE226-industry_water_withdrawal_km3!CE226)</f>
        <v>5.7400980000000046E-2</v>
      </c>
      <c r="CF226" s="18">
        <f>MAX(0,total_abstraction_km3!CF226-domestic_gross_demand_km3!CF226-industry_water_withdrawal_km3!CF226)</f>
        <v>1.6265472290030426E-2</v>
      </c>
      <c r="CG226" s="18">
        <f>MAX(0,total_abstraction_km3!CG226-domestic_gross_demand_km3!CG226-industry_water_withdrawal_km3!CG226)</f>
        <v>6.2534879999999987E-2</v>
      </c>
      <c r="CH226" s="18">
        <f>MAX(0,total_abstraction_km3!CH226-domestic_gross_demand_km3!CH226-industry_water_withdrawal_km3!CH226)</f>
        <v>1.1658105032436552E-2</v>
      </c>
      <c r="CI226" s="18">
        <f>MAX(0,total_abstraction_km3!CI226-domestic_gross_demand_km3!CI226-industry_water_withdrawal_km3!CI226)</f>
        <v>6.0121879999999989E-2</v>
      </c>
      <c r="CJ226" s="18">
        <f>MAX(0,total_abstraction_km3!CJ226-domestic_gross_demand_km3!CJ226-industry_water_withdrawal_km3!CJ226)</f>
        <v>1.6114326000862742E-2</v>
      </c>
      <c r="CK226" s="18">
        <f>MAX(0,total_abstraction_km3!CK226-domestic_gross_demand_km3!CK226-industry_water_withdrawal_km3!CK226)</f>
        <v>6.8004559999999992E-2</v>
      </c>
      <c r="CL226" s="18">
        <f>MAX(0,total_abstraction_km3!CL226-domestic_gross_demand_km3!CL226-industry_water_withdrawal_km3!CL226)</f>
        <v>0</v>
      </c>
      <c r="CM226" s="18">
        <f>MAX(0,total_abstraction_km3!CM226-domestic_gross_demand_km3!CM226-industry_water_withdrawal_km3!CM226)</f>
        <v>8.6508399999999958E-2</v>
      </c>
      <c r="CN226" s="18">
        <f>MAX(0,total_abstraction_km3!CN226-domestic_gross_demand_km3!CN226-industry_water_withdrawal_km3!CN226)</f>
        <v>1.3759129572688222E-2</v>
      </c>
      <c r="CO226" s="18">
        <f>MAX(0,total_abstraction_km3!CO226-domestic_gross_demand_km3!CO226-industry_water_withdrawal_km3!CO226)</f>
        <v>0.10900940000000003</v>
      </c>
      <c r="CP226" s="18">
        <f>MAX(0,total_abstraction_km3!CP226-domestic_gross_demand_km3!CP226-industry_water_withdrawal_km3!CP226)</f>
        <v>2.50413550560626E-2</v>
      </c>
      <c r="CQ226" s="18">
        <f>MAX(0,total_abstraction_km3!CQ226-domestic_gross_demand_km3!CQ226-industry_water_withdrawal_km3!CQ226)</f>
        <v>0.11255960000000004</v>
      </c>
      <c r="CR226" s="18">
        <f>MAX(0,total_abstraction_km3!CR226-domestic_gross_demand_km3!CR226-industry_water_withdrawal_km3!CR226)</f>
        <v>2.7873827801974525E-2</v>
      </c>
      <c r="CS226" s="18">
        <f>MAX(0,total_abstraction_km3!CS226-domestic_gross_demand_km3!CS226-industry_water_withdrawal_km3!CS226)</f>
        <v>9.849366666666709E-2</v>
      </c>
      <c r="CT226" s="18">
        <f>MAX(0,total_abstraction_km3!CT226-domestic_gross_demand_km3!CT226-industry_water_withdrawal_km3!CT226)</f>
        <v>5.8750342347182488E-2</v>
      </c>
    </row>
    <row r="227" spans="1:98" x14ac:dyDescent="0.25">
      <c r="A227" s="18">
        <v>79</v>
      </c>
      <c r="B227" s="18" t="s">
        <v>2136</v>
      </c>
      <c r="C227" s="18" t="s">
        <v>505</v>
      </c>
      <c r="D227" s="18" t="s">
        <v>412</v>
      </c>
      <c r="E227" s="18" t="s">
        <v>506</v>
      </c>
      <c r="F227" s="18">
        <f>MAX(0,total_abstraction_km3!F227-domestic_gross_demand_km3!F227-industry_water_withdrawal_km3!F227)</f>
        <v>2.9328019999999995E-3</v>
      </c>
      <c r="G227" s="18">
        <f>MAX(0,total_abstraction_km3!G227-domestic_gross_demand_km3!G227-industry_water_withdrawal_km3!G227)</f>
        <v>2.8195819999999997E-3</v>
      </c>
      <c r="H227" s="18">
        <f>MAX(0,total_abstraction_km3!H227-domestic_gross_demand_km3!H227-industry_water_withdrawal_km3!H227)</f>
        <v>2.6539830000000004E-3</v>
      </c>
      <c r="I227" s="18">
        <f>MAX(0,total_abstraction_km3!I227-domestic_gross_demand_km3!I227-industry_water_withdrawal_km3!I227)</f>
        <v>2.5075200000000005E-3</v>
      </c>
      <c r="J227" s="18">
        <f>MAX(0,total_abstraction_km3!J227-domestic_gross_demand_km3!J227-industry_water_withdrawal_km3!J227)</f>
        <v>2.7460980000000002E-3</v>
      </c>
      <c r="K227" s="18">
        <f>MAX(0,total_abstraction_km3!K227-domestic_gross_demand_km3!K227-industry_water_withdrawal_km3!K227)</f>
        <v>2.8729409999999995E-3</v>
      </c>
      <c r="L227" s="18">
        <f>MAX(0,total_abstraction_km3!L227-domestic_gross_demand_km3!L227-industry_water_withdrawal_km3!L227)</f>
        <v>2.3793809999999999E-3</v>
      </c>
      <c r="M227" s="18">
        <f>MAX(0,total_abstraction_km3!M227-domestic_gross_demand_km3!M227-industry_water_withdrawal_km3!M227)</f>
        <v>2.6285330000000006E-3</v>
      </c>
      <c r="N227" s="18">
        <f>MAX(0,total_abstraction_km3!N227-domestic_gross_demand_km3!N227-industry_water_withdrawal_km3!N227)</f>
        <v>2.8397469999999997E-3</v>
      </c>
      <c r="O227" s="18">
        <f>MAX(0,total_abstraction_km3!O227-domestic_gross_demand_km3!O227-industry_water_withdrawal_km3!O227)</f>
        <v>2.4262750000000003E-3</v>
      </c>
      <c r="P227" s="18">
        <f>MAX(0,total_abstraction_km3!P227-domestic_gross_demand_km3!P227-industry_water_withdrawal_km3!P227)</f>
        <v>2.8243319999999997E-3</v>
      </c>
      <c r="Q227" s="18">
        <f>MAX(0,total_abstraction_km3!Q227-domestic_gross_demand_km3!Q227-industry_water_withdrawal_km3!Q227)</f>
        <v>2.9883990000000005E-3</v>
      </c>
      <c r="R227" s="18">
        <f>MAX(0,total_abstraction_km3!R227-domestic_gross_demand_km3!R227-industry_water_withdrawal_km3!R227)</f>
        <v>2.5916299999999997E-3</v>
      </c>
      <c r="S227" s="18">
        <f>MAX(0,total_abstraction_km3!S227-domestic_gross_demand_km3!S227-industry_water_withdrawal_km3!S227)</f>
        <v>2.4301649999999998E-3</v>
      </c>
      <c r="T227" s="18">
        <f>MAX(0,total_abstraction_km3!T227-domestic_gross_demand_km3!T227-industry_water_withdrawal_km3!T227)</f>
        <v>2.7660640000000004E-3</v>
      </c>
      <c r="U227" s="18">
        <f>MAX(0,total_abstraction_km3!U227-domestic_gross_demand_km3!U227-industry_water_withdrawal_km3!U227)</f>
        <v>2.4390030000000004E-3</v>
      </c>
      <c r="V227" s="18">
        <f>MAX(0,total_abstraction_km3!V227-domestic_gross_demand_km3!V227-industry_water_withdrawal_km3!V227)</f>
        <v>3.0038410000000001E-3</v>
      </c>
      <c r="W227" s="18">
        <f>MAX(0,total_abstraction_km3!W227-domestic_gross_demand_km3!W227-industry_water_withdrawal_km3!W227)</f>
        <v>2.6438599999999996E-3</v>
      </c>
      <c r="X227" s="18">
        <f>MAX(0,total_abstraction_km3!X227-domestic_gross_demand_km3!X227-industry_water_withdrawal_km3!X227)</f>
        <v>2.6771319999999987E-3</v>
      </c>
      <c r="Y227" s="18">
        <f>MAX(0,total_abstraction_km3!Y227-domestic_gross_demand_km3!Y227-industry_water_withdrawal_km3!Y227)</f>
        <v>2.7269679999999998E-3</v>
      </c>
      <c r="Z227" s="18">
        <f>MAX(0,total_abstraction_km3!Z227-domestic_gross_demand_km3!Z227-industry_water_withdrawal_km3!Z227)</f>
        <v>2.6447019999999988E-3</v>
      </c>
      <c r="AA227" s="18">
        <f>MAX(0,total_abstraction_km3!AA227-domestic_gross_demand_km3!AA227-industry_water_withdrawal_km3!AA227)</f>
        <v>3.0897919999999992E-3</v>
      </c>
      <c r="AB227" s="18">
        <f>MAX(0,total_abstraction_km3!AB227-domestic_gross_demand_km3!AB227-industry_water_withdrawal_km3!AB227)</f>
        <v>2.5817090000000006E-3</v>
      </c>
      <c r="AC227" s="18">
        <f>MAX(0,total_abstraction_km3!AC227-domestic_gross_demand_km3!AC227-industry_water_withdrawal_km3!AC227)</f>
        <v>2.7910329999999992E-3</v>
      </c>
      <c r="AD227" s="18">
        <f>MAX(0,total_abstraction_km3!AD227-domestic_gross_demand_km3!AD227-industry_water_withdrawal_km3!AD227)</f>
        <v>5.5894399999999993E-3</v>
      </c>
      <c r="AE227" s="18">
        <f>MAX(0,total_abstraction_km3!AE227-domestic_gross_demand_km3!AE227-industry_water_withdrawal_km3!AE227)</f>
        <v>5.9346200000000007E-3</v>
      </c>
      <c r="AF227" s="18">
        <f>MAX(0,total_abstraction_km3!AF227-domestic_gross_demand_km3!AF227-industry_water_withdrawal_km3!AF227)</f>
        <v>4.8930759999999988E-3</v>
      </c>
      <c r="AG227" s="18">
        <f>MAX(0,total_abstraction_km3!AG227-domestic_gross_demand_km3!AG227-industry_water_withdrawal_km3!AG227)</f>
        <v>5.2970780000000011E-3</v>
      </c>
      <c r="AH227" s="18">
        <f>MAX(0,total_abstraction_km3!AH227-domestic_gross_demand_km3!AH227-industry_water_withdrawal_km3!AH227)</f>
        <v>5.0736259999999995E-3</v>
      </c>
      <c r="AI227" s="18">
        <f>MAX(0,total_abstraction_km3!AI227-domestic_gross_demand_km3!AI227-industry_water_withdrawal_km3!AI227)</f>
        <v>5.1948159999999997E-3</v>
      </c>
      <c r="AJ227" s="18">
        <f>MAX(0,total_abstraction_km3!AJ227-domestic_gross_demand_km3!AJ227-industry_water_withdrawal_km3!AJ227)</f>
        <v>5.00878E-3</v>
      </c>
      <c r="AK227" s="18">
        <f>MAX(0,total_abstraction_km3!AK227-domestic_gross_demand_km3!AK227-industry_water_withdrawal_km3!AK227)</f>
        <v>5.6193840000000007E-3</v>
      </c>
      <c r="AL227" s="18">
        <f>MAX(0,total_abstraction_km3!AL227-domestic_gross_demand_km3!AL227-industry_water_withdrawal_km3!AL227)</f>
        <v>4.91852E-3</v>
      </c>
      <c r="AM227" s="18">
        <f>MAX(0,total_abstraction_km3!AM227-domestic_gross_demand_km3!AM227-industry_water_withdrawal_km3!AM227)</f>
        <v>5.2347920000000003E-3</v>
      </c>
      <c r="AN227" s="18">
        <f>MAX(0,total_abstraction_km3!AN227-domestic_gross_demand_km3!AN227-industry_water_withdrawal_km3!AN227)</f>
        <v>5.8798029999999994E-3</v>
      </c>
      <c r="AO227" s="18">
        <f>MAX(0,total_abstraction_km3!AO227-domestic_gross_demand_km3!AO227-industry_water_withdrawal_km3!AO227)</f>
        <v>5.6184400000000006E-3</v>
      </c>
      <c r="AP227" s="18">
        <f>MAX(0,total_abstraction_km3!AP227-domestic_gross_demand_km3!AP227-industry_water_withdrawal_km3!AP227)</f>
        <v>4.4533799999999998E-3</v>
      </c>
      <c r="AQ227" s="18">
        <f>MAX(0,total_abstraction_km3!AQ227-domestic_gross_demand_km3!AQ227-industry_water_withdrawal_km3!AQ227)</f>
        <v>5.8696000000000009E-3</v>
      </c>
      <c r="AR227" s="18">
        <f>MAX(0,total_abstraction_km3!AR227-domestic_gross_demand_km3!AR227-industry_water_withdrawal_km3!AR227)</f>
        <v>5.29533E-3</v>
      </c>
      <c r="AS227" s="18">
        <f>MAX(0,total_abstraction_km3!AS227-domestic_gross_demand_km3!AS227-industry_water_withdrawal_km3!AS227)</f>
        <v>6.4519299999999998E-3</v>
      </c>
      <c r="AT227" s="18">
        <f>MAX(0,total_abstraction_km3!AT227-domestic_gross_demand_km3!AT227-industry_water_withdrawal_km3!AT227)</f>
        <v>5.3906799999999993E-3</v>
      </c>
      <c r="AU227" s="18">
        <f>MAX(0,total_abstraction_km3!AU227-domestic_gross_demand_km3!AU227-industry_water_withdrawal_km3!AU227)</f>
        <v>6.3105499999999998E-3</v>
      </c>
      <c r="AV227" s="18">
        <f>MAX(0,total_abstraction_km3!AV227-domestic_gross_demand_km3!AV227-industry_water_withdrawal_km3!AV227)</f>
        <v>6.0553899999999999E-3</v>
      </c>
      <c r="AW227" s="18">
        <f>MAX(0,total_abstraction_km3!AW227-domestic_gross_demand_km3!AW227-industry_water_withdrawal_km3!AW227)</f>
        <v>1.5645970000000002E-2</v>
      </c>
      <c r="AX227" s="18">
        <f>MAX(0,total_abstraction_km3!AX227-domestic_gross_demand_km3!AX227-industry_water_withdrawal_km3!AX227)</f>
        <v>1.6129909999999997E-2</v>
      </c>
      <c r="AY227" s="18">
        <f>MAX(0,total_abstraction_km3!AY227-domestic_gross_demand_km3!AY227-industry_water_withdrawal_km3!AY227)</f>
        <v>1.8525989999999999E-2</v>
      </c>
      <c r="AZ227" s="18">
        <f>MAX(0,total_abstraction_km3!AZ227-domestic_gross_demand_km3!AZ227-industry_water_withdrawal_km3!AZ227)</f>
        <v>1.7805680000000001E-2</v>
      </c>
      <c r="BA227" s="18">
        <f>MAX(0,total_abstraction_km3!BA227-domestic_gross_demand_km3!BA227-industry_water_withdrawal_km3!BA227)</f>
        <v>2.209821E-2</v>
      </c>
      <c r="BB227" s="18">
        <f>MAX(0,total_abstraction_km3!BB227-domestic_gross_demand_km3!BB227-industry_water_withdrawal_km3!BB227)</f>
        <v>1.8621320000000004E-2</v>
      </c>
      <c r="BC227" s="18">
        <f>MAX(0,total_abstraction_km3!BC227-domestic_gross_demand_km3!BC227-industry_water_withdrawal_km3!BC227)</f>
        <v>1.7473849999999999E-2</v>
      </c>
      <c r="BD227" s="18">
        <f>MAX(0,total_abstraction_km3!BD227-domestic_gross_demand_km3!BD227-industry_water_withdrawal_km3!BD227)</f>
        <v>1.8879739999999999E-2</v>
      </c>
      <c r="BE227" s="18">
        <f>MAX(0,total_abstraction_km3!BE227-domestic_gross_demand_km3!BE227-industry_water_withdrawal_km3!BE227)</f>
        <v>2.1919670000000002E-2</v>
      </c>
      <c r="BF227" s="18">
        <f>MAX(0,total_abstraction_km3!BF227-domestic_gross_demand_km3!BF227-industry_water_withdrawal_km3!BF227)</f>
        <v>1.8461680000000001E-2</v>
      </c>
      <c r="BG227" s="18">
        <f>MAX(0,total_abstraction_km3!BG227-domestic_gross_demand_km3!BG227-industry_water_withdrawal_km3!BG227)</f>
        <v>2.123398E-2</v>
      </c>
      <c r="BH227" s="18">
        <f>MAX(0,total_abstraction_km3!BH227-domestic_gross_demand_km3!BH227-industry_water_withdrawal_km3!BH227)</f>
        <v>2.1755839999999999E-2</v>
      </c>
      <c r="BI227" s="18">
        <f>MAX(0,total_abstraction_km3!BI227-domestic_gross_demand_km3!BI227-industry_water_withdrawal_km3!BI227)</f>
        <v>1.6825680000000003E-2</v>
      </c>
      <c r="BJ227" s="18">
        <f>MAX(0,total_abstraction_km3!BJ227-domestic_gross_demand_km3!BJ227-industry_water_withdrawal_km3!BJ227)</f>
        <v>2.181578E-2</v>
      </c>
      <c r="BK227" s="18">
        <f>MAX(0,total_abstraction_km3!BK227-domestic_gross_demand_km3!BK227-industry_water_withdrawal_km3!BK227)</f>
        <v>1.865108E-2</v>
      </c>
      <c r="BL227" s="18">
        <f>MAX(0,total_abstraction_km3!BL227-domestic_gross_demand_km3!BL227-industry_water_withdrawal_km3!BL227)</f>
        <v>7.8437777068965202E-3</v>
      </c>
      <c r="BM227" s="18">
        <f>MAX(0,total_abstraction_km3!BM227-domestic_gross_demand_km3!BM227-industry_water_withdrawal_km3!BM227)</f>
        <v>6.4809399350054427E-3</v>
      </c>
      <c r="BN227" s="18">
        <f>MAX(0,total_abstraction_km3!BN227-domestic_gross_demand_km3!BN227-industry_water_withdrawal_km3!BN227)</f>
        <v>0</v>
      </c>
      <c r="BO227" s="18">
        <f>MAX(0,total_abstraction_km3!BO227-domestic_gross_demand_km3!BO227-industry_water_withdrawal_km3!BO227)</f>
        <v>0</v>
      </c>
      <c r="BP227" s="18">
        <f>MAX(0,total_abstraction_km3!BP227-domestic_gross_demand_km3!BP227-industry_water_withdrawal_km3!BP227)</f>
        <v>0</v>
      </c>
      <c r="BQ227" s="18">
        <f>MAX(0,total_abstraction_km3!BQ227-domestic_gross_demand_km3!BQ227-industry_water_withdrawal_km3!BQ227)</f>
        <v>0</v>
      </c>
      <c r="BR227" s="18">
        <f>MAX(0,total_abstraction_km3!BR227-domestic_gross_demand_km3!BR227-industry_water_withdrawal_km3!BR227)</f>
        <v>0</v>
      </c>
      <c r="BS227" s="18">
        <f>MAX(0,total_abstraction_km3!BS227-domestic_gross_demand_km3!BS227-industry_water_withdrawal_km3!BS227)</f>
        <v>0</v>
      </c>
      <c r="BT227" s="18">
        <f>MAX(0,total_abstraction_km3!BT227-domestic_gross_demand_km3!BT227-industry_water_withdrawal_km3!BT227)</f>
        <v>3.4422610461717857E-4</v>
      </c>
      <c r="BU227" s="18">
        <f>MAX(0,total_abstraction_km3!BU227-domestic_gross_demand_km3!BU227-industry_water_withdrawal_km3!BU227)</f>
        <v>0</v>
      </c>
      <c r="BV227" s="18">
        <f>MAX(0,total_abstraction_km3!BV227-domestic_gross_demand_km3!BV227-industry_water_withdrawal_km3!BV227)</f>
        <v>0</v>
      </c>
      <c r="BW227" s="18">
        <f>MAX(0,total_abstraction_km3!BW227-domestic_gross_demand_km3!BW227-industry_water_withdrawal_km3!BW227)</f>
        <v>2.7319969999999999E-3</v>
      </c>
      <c r="BX227" s="18">
        <f>MAX(0,total_abstraction_km3!BX227-domestic_gross_demand_km3!BX227-industry_water_withdrawal_km3!BX227)</f>
        <v>8.7670050948715142E-5</v>
      </c>
      <c r="BY227" s="18">
        <f>MAX(0,total_abstraction_km3!BY227-domestic_gross_demand_km3!BY227-industry_water_withdrawal_km3!BY227)</f>
        <v>2.6293753999999999E-3</v>
      </c>
      <c r="BZ227" s="18">
        <f>MAX(0,total_abstraction_km3!BZ227-domestic_gross_demand_km3!BZ227-industry_water_withdrawal_km3!BZ227)</f>
        <v>7.4284171770357089E-5</v>
      </c>
      <c r="CA227" s="18">
        <f>MAX(0,total_abstraction_km3!CA227-domestic_gross_demand_km3!CA227-industry_water_withdrawal_km3!CA227)</f>
        <v>2.7201179999999997E-3</v>
      </c>
      <c r="CB227" s="18">
        <f>MAX(0,total_abstraction_km3!CB227-domestic_gross_demand_km3!CB227-industry_water_withdrawal_km3!CB227)</f>
        <v>6.7218069486029106E-5</v>
      </c>
      <c r="CC227" s="18">
        <f>MAX(0,total_abstraction_km3!CC227-domestic_gross_demand_km3!CC227-industry_water_withdrawal_km3!CC227)</f>
        <v>2.6981607999999992E-3</v>
      </c>
      <c r="CD227" s="18">
        <f>MAX(0,total_abstraction_km3!CD227-domestic_gross_demand_km3!CD227-industry_water_withdrawal_km3!CD227)</f>
        <v>1.0097062223168423E-4</v>
      </c>
      <c r="CE227" s="18">
        <f>MAX(0,total_abstraction_km3!CE227-domestic_gross_demand_km3!CE227-industry_water_withdrawal_km3!CE227)</f>
        <v>3.3393351999999998E-3</v>
      </c>
      <c r="CF227" s="18">
        <f>MAX(0,total_abstraction_km3!CF227-domestic_gross_demand_km3!CF227-industry_water_withdrawal_km3!CF227)</f>
        <v>1.1252374941148407E-3</v>
      </c>
      <c r="CG227" s="18">
        <f>MAX(0,total_abstraction_km3!CG227-domestic_gross_demand_km3!CG227-industry_water_withdrawal_km3!CG227)</f>
        <v>5.2786431999999996E-3</v>
      </c>
      <c r="CH227" s="18">
        <f>MAX(0,total_abstraction_km3!CH227-domestic_gross_demand_km3!CH227-industry_water_withdrawal_km3!CH227)</f>
        <v>2.4782150792852591E-6</v>
      </c>
      <c r="CI227" s="18">
        <f>MAX(0,total_abstraction_km3!CI227-domestic_gross_demand_km3!CI227-industry_water_withdrawal_km3!CI227)</f>
        <v>5.3322558000000004E-3</v>
      </c>
      <c r="CJ227" s="18">
        <f>MAX(0,total_abstraction_km3!CJ227-domestic_gross_demand_km3!CJ227-industry_water_withdrawal_km3!CJ227)</f>
        <v>2.344362953157649E-4</v>
      </c>
      <c r="CK227" s="18">
        <f>MAX(0,total_abstraction_km3!CK227-domestic_gross_demand_km3!CK227-industry_water_withdrawal_km3!CK227)</f>
        <v>5.5377360000000006E-3</v>
      </c>
      <c r="CL227" s="18">
        <f>MAX(0,total_abstraction_km3!CL227-domestic_gross_demand_km3!CL227-industry_water_withdrawal_km3!CL227)</f>
        <v>5.3846181216362309E-4</v>
      </c>
      <c r="CM227" s="18">
        <f>MAX(0,total_abstraction_km3!CM227-domestic_gross_demand_km3!CM227-industry_water_withdrawal_km3!CM227)</f>
        <v>9.9064999999999986E-3</v>
      </c>
      <c r="CN227" s="18">
        <f>MAX(0,total_abstraction_km3!CN227-domestic_gross_demand_km3!CN227-industry_water_withdrawal_km3!CN227)</f>
        <v>5.1064479670677541E-3</v>
      </c>
      <c r="CO227" s="18">
        <f>MAX(0,total_abstraction_km3!CO227-domestic_gross_demand_km3!CO227-industry_water_withdrawal_km3!CO227)</f>
        <v>1.890501E-2</v>
      </c>
      <c r="CP227" s="18">
        <f>MAX(0,total_abstraction_km3!CP227-domestic_gross_demand_km3!CP227-industry_water_withdrawal_km3!CP227)</f>
        <v>1.379982445137631E-3</v>
      </c>
      <c r="CQ227" s="18">
        <f>MAX(0,total_abstraction_km3!CQ227-domestic_gross_demand_km3!CQ227-industry_water_withdrawal_km3!CQ227)</f>
        <v>2.0450181999999997E-2</v>
      </c>
      <c r="CR227" s="18">
        <f>MAX(0,total_abstraction_km3!CR227-domestic_gross_demand_km3!CR227-industry_water_withdrawal_km3!CR227)</f>
        <v>1.6071548753967863E-3</v>
      </c>
      <c r="CS227" s="18">
        <f>MAX(0,total_abstraction_km3!CS227-domestic_gross_demand_km3!CS227-industry_water_withdrawal_km3!CS227)</f>
        <v>1.9097513333333302E-2</v>
      </c>
      <c r="CT227" s="18">
        <f>MAX(0,total_abstraction_km3!CT227-domestic_gross_demand_km3!CT227-industry_water_withdrawal_km3!CT227)</f>
        <v>2.5248270323595099E-3</v>
      </c>
    </row>
    <row r="228" spans="1:98" x14ac:dyDescent="0.25">
      <c r="A228" s="18">
        <v>8</v>
      </c>
      <c r="B228" s="18" t="s">
        <v>2137</v>
      </c>
      <c r="C228" s="18" t="s">
        <v>427</v>
      </c>
      <c r="D228" s="18" t="s">
        <v>420</v>
      </c>
      <c r="E228" s="18" t="s">
        <v>8</v>
      </c>
      <c r="F228" s="18">
        <f>MAX(0,total_abstraction_km3!F228-domestic_gross_demand_km3!F228-industry_water_withdrawal_km3!F228)</f>
        <v>3.4602000000000022E-2</v>
      </c>
      <c r="G228" s="18">
        <f>MAX(0,total_abstraction_km3!G228-domestic_gross_demand_km3!G228-industry_water_withdrawal_km3!G228)</f>
        <v>1.5966000000000036E-2</v>
      </c>
      <c r="H228" s="18">
        <f>MAX(0,total_abstraction_km3!H228-domestic_gross_demand_km3!H228-industry_water_withdrawal_km3!H228)</f>
        <v>0</v>
      </c>
      <c r="I228" s="18">
        <f>MAX(0,total_abstraction_km3!I228-domestic_gross_demand_km3!I228-industry_water_withdrawal_km3!I228)</f>
        <v>0</v>
      </c>
      <c r="J228" s="18">
        <f>MAX(0,total_abstraction_km3!J228-domestic_gross_demand_km3!J228-industry_water_withdrawal_km3!J228)</f>
        <v>0</v>
      </c>
      <c r="K228" s="18">
        <f>MAX(0,total_abstraction_km3!K228-domestic_gross_demand_km3!K228-industry_water_withdrawal_km3!K228)</f>
        <v>0</v>
      </c>
      <c r="L228" s="18">
        <f>MAX(0,total_abstraction_km3!L228-domestic_gross_demand_km3!L228-industry_water_withdrawal_km3!L228)</f>
        <v>0</v>
      </c>
      <c r="M228" s="18">
        <f>MAX(0,total_abstraction_km3!M228-domestic_gross_demand_km3!M228-industry_water_withdrawal_km3!M228)</f>
        <v>0</v>
      </c>
      <c r="N228" s="18">
        <f>MAX(0,total_abstraction_km3!N228-domestic_gross_demand_km3!N228-industry_water_withdrawal_km3!N228)</f>
        <v>0</v>
      </c>
      <c r="O228" s="18">
        <f>MAX(0,total_abstraction_km3!O228-domestic_gross_demand_km3!O228-industry_water_withdrawal_km3!O228)</f>
        <v>0</v>
      </c>
      <c r="P228" s="18">
        <f>MAX(0,total_abstraction_km3!P228-domestic_gross_demand_km3!P228-industry_water_withdrawal_km3!P228)</f>
        <v>5.8500000000000218E-3</v>
      </c>
      <c r="Q228" s="18">
        <f>MAX(0,total_abstraction_km3!Q228-domestic_gross_demand_km3!Q228-industry_water_withdrawal_km3!Q228)</f>
        <v>0</v>
      </c>
      <c r="R228" s="18">
        <f>MAX(0,total_abstraction_km3!R228-domestic_gross_demand_km3!R228-industry_water_withdrawal_km3!R228)</f>
        <v>0</v>
      </c>
      <c r="S228" s="18">
        <f>MAX(0,total_abstraction_km3!S228-domestic_gross_demand_km3!S228-industry_water_withdrawal_km3!S228)</f>
        <v>0</v>
      </c>
      <c r="T228" s="18">
        <f>MAX(0,total_abstraction_km3!T228-domestic_gross_demand_km3!T228-industry_water_withdrawal_km3!T228)</f>
        <v>0</v>
      </c>
      <c r="U228" s="18">
        <f>MAX(0,total_abstraction_km3!U228-domestic_gross_demand_km3!U228-industry_water_withdrawal_km3!U228)</f>
        <v>0</v>
      </c>
      <c r="V228" s="18">
        <f>MAX(0,total_abstraction_km3!V228-domestic_gross_demand_km3!V228-industry_water_withdrawal_km3!V228)</f>
        <v>0</v>
      </c>
      <c r="W228" s="18">
        <f>MAX(0,total_abstraction_km3!W228-domestic_gross_demand_km3!W228-industry_water_withdrawal_km3!W228)</f>
        <v>0</v>
      </c>
      <c r="X228" s="18">
        <f>MAX(0,total_abstraction_km3!X228-domestic_gross_demand_km3!X228-industry_water_withdrawal_km3!X228)</f>
        <v>0</v>
      </c>
      <c r="Y228" s="18">
        <f>MAX(0,total_abstraction_km3!Y228-domestic_gross_demand_km3!Y228-industry_water_withdrawal_km3!Y228)</f>
        <v>0</v>
      </c>
      <c r="Z228" s="18">
        <f>MAX(0,total_abstraction_km3!Z228-domestic_gross_demand_km3!Z228-industry_water_withdrawal_km3!Z228)</f>
        <v>0</v>
      </c>
      <c r="AA228" s="18">
        <f>MAX(0,total_abstraction_km3!AA228-domestic_gross_demand_km3!AA228-industry_water_withdrawal_km3!AA228)</f>
        <v>0</v>
      </c>
      <c r="AB228" s="18">
        <f>MAX(0,total_abstraction_km3!AB228-domestic_gross_demand_km3!AB228-industry_water_withdrawal_km3!AB228)</f>
        <v>0</v>
      </c>
      <c r="AC228" s="18">
        <f>MAX(0,total_abstraction_km3!AC228-domestic_gross_demand_km3!AC228-industry_water_withdrawal_km3!AC228)</f>
        <v>0</v>
      </c>
      <c r="AD228" s="18">
        <f>MAX(0,total_abstraction_km3!AD228-domestic_gross_demand_km3!AD228-industry_water_withdrawal_km3!AD228)</f>
        <v>0</v>
      </c>
      <c r="AE228" s="18">
        <f>MAX(0,total_abstraction_km3!AE228-domestic_gross_demand_km3!AE228-industry_water_withdrawal_km3!AE228)</f>
        <v>0</v>
      </c>
      <c r="AF228" s="18">
        <f>MAX(0,total_abstraction_km3!AF228-domestic_gross_demand_km3!AF228-industry_water_withdrawal_km3!AF228)</f>
        <v>0</v>
      </c>
      <c r="AG228" s="18">
        <f>MAX(0,total_abstraction_km3!AG228-domestic_gross_demand_km3!AG228-industry_water_withdrawal_km3!AG228)</f>
        <v>0</v>
      </c>
      <c r="AH228" s="18">
        <f>MAX(0,total_abstraction_km3!AH228-domestic_gross_demand_km3!AH228-industry_water_withdrawal_km3!AH228)</f>
        <v>0</v>
      </c>
      <c r="AI228" s="18">
        <f>MAX(0,total_abstraction_km3!AI228-domestic_gross_demand_km3!AI228-industry_water_withdrawal_km3!AI228)</f>
        <v>0</v>
      </c>
      <c r="AJ228" s="18">
        <f>MAX(0,total_abstraction_km3!AJ228-domestic_gross_demand_km3!AJ228-industry_water_withdrawal_km3!AJ228)</f>
        <v>0</v>
      </c>
      <c r="AK228" s="18">
        <f>MAX(0,total_abstraction_km3!AK228-domestic_gross_demand_km3!AK228-industry_water_withdrawal_km3!AK228)</f>
        <v>0</v>
      </c>
      <c r="AL228" s="18">
        <f>MAX(0,total_abstraction_km3!AL228-domestic_gross_demand_km3!AL228-industry_water_withdrawal_km3!AL228)</f>
        <v>0</v>
      </c>
      <c r="AM228" s="18">
        <f>MAX(0,total_abstraction_km3!AM228-domestic_gross_demand_km3!AM228-industry_water_withdrawal_km3!AM228)</f>
        <v>0</v>
      </c>
      <c r="AN228" s="18">
        <f>MAX(0,total_abstraction_km3!AN228-domestic_gross_demand_km3!AN228-industry_water_withdrawal_km3!AN228)</f>
        <v>0</v>
      </c>
      <c r="AO228" s="18">
        <f>MAX(0,total_abstraction_km3!AO228-domestic_gross_demand_km3!AO228-industry_water_withdrawal_km3!AO228)</f>
        <v>0</v>
      </c>
      <c r="AP228" s="18">
        <f>MAX(0,total_abstraction_km3!AP228-domestic_gross_demand_km3!AP228-industry_water_withdrawal_km3!AP228)</f>
        <v>0</v>
      </c>
      <c r="AQ228" s="18">
        <f>MAX(0,total_abstraction_km3!AQ228-domestic_gross_demand_km3!AQ228-industry_water_withdrawal_km3!AQ228)</f>
        <v>0</v>
      </c>
      <c r="AR228" s="18">
        <f>MAX(0,total_abstraction_km3!AR228-domestic_gross_demand_km3!AR228-industry_water_withdrawal_km3!AR228)</f>
        <v>0</v>
      </c>
      <c r="AS228" s="18">
        <f>MAX(0,total_abstraction_km3!AS228-domestic_gross_demand_km3!AS228-industry_water_withdrawal_km3!AS228)</f>
        <v>0</v>
      </c>
      <c r="AT228" s="18">
        <f>MAX(0,total_abstraction_km3!AT228-domestic_gross_demand_km3!AT228-industry_water_withdrawal_km3!AT228)</f>
        <v>0</v>
      </c>
      <c r="AU228" s="18">
        <f>MAX(0,total_abstraction_km3!AU228-domestic_gross_demand_km3!AU228-industry_water_withdrawal_km3!AU228)</f>
        <v>0</v>
      </c>
      <c r="AV228" s="18">
        <f>MAX(0,total_abstraction_km3!AV228-domestic_gross_demand_km3!AV228-industry_water_withdrawal_km3!AV228)</f>
        <v>0</v>
      </c>
      <c r="AW228" s="18">
        <f>MAX(0,total_abstraction_km3!AW228-domestic_gross_demand_km3!AW228-industry_water_withdrawal_km3!AW228)</f>
        <v>0</v>
      </c>
      <c r="AX228" s="18">
        <f>MAX(0,total_abstraction_km3!AX228-domestic_gross_demand_km3!AX228-industry_water_withdrawal_km3!AX228)</f>
        <v>0</v>
      </c>
      <c r="AY228" s="18">
        <f>MAX(0,total_abstraction_km3!AY228-domestic_gross_demand_km3!AY228-industry_water_withdrawal_km3!AY228)</f>
        <v>0</v>
      </c>
      <c r="AZ228" s="18">
        <f>MAX(0,total_abstraction_km3!AZ228-domestic_gross_demand_km3!AZ228-industry_water_withdrawal_km3!AZ228)</f>
        <v>0</v>
      </c>
      <c r="BA228" s="18">
        <f>MAX(0,total_abstraction_km3!BA228-domestic_gross_demand_km3!BA228-industry_water_withdrawal_km3!BA228)</f>
        <v>0</v>
      </c>
      <c r="BB228" s="18">
        <f>MAX(0,total_abstraction_km3!BB228-domestic_gross_demand_km3!BB228-industry_water_withdrawal_km3!BB228)</f>
        <v>0</v>
      </c>
      <c r="BC228" s="18">
        <f>MAX(0,total_abstraction_km3!BC228-domestic_gross_demand_km3!BC228-industry_water_withdrawal_km3!BC228)</f>
        <v>0</v>
      </c>
      <c r="BD228" s="18">
        <f>MAX(0,total_abstraction_km3!BD228-domestic_gross_demand_km3!BD228-industry_water_withdrawal_km3!BD228)</f>
        <v>0</v>
      </c>
      <c r="BE228" s="18">
        <f>MAX(0,total_abstraction_km3!BE228-domestic_gross_demand_km3!BE228-industry_water_withdrawal_km3!BE228)</f>
        <v>0</v>
      </c>
      <c r="BF228" s="18">
        <f>MAX(0,total_abstraction_km3!BF228-domestic_gross_demand_km3!BF228-industry_water_withdrawal_km3!BF228)</f>
        <v>0</v>
      </c>
      <c r="BG228" s="18">
        <f>MAX(0,total_abstraction_km3!BG228-domestic_gross_demand_km3!BG228-industry_water_withdrawal_km3!BG228)</f>
        <v>0</v>
      </c>
      <c r="BH228" s="18">
        <f>MAX(0,total_abstraction_km3!BH228-domestic_gross_demand_km3!BH228-industry_water_withdrawal_km3!BH228)</f>
        <v>0</v>
      </c>
      <c r="BI228" s="18">
        <f>MAX(0,total_abstraction_km3!BI228-domestic_gross_demand_km3!BI228-industry_water_withdrawal_km3!BI228)</f>
        <v>0</v>
      </c>
      <c r="BJ228" s="18">
        <f>MAX(0,total_abstraction_km3!BJ228-domestic_gross_demand_km3!BJ228-industry_water_withdrawal_km3!BJ228)</f>
        <v>0</v>
      </c>
      <c r="BK228" s="18">
        <f>MAX(0,total_abstraction_km3!BK228-domestic_gross_demand_km3!BK228-industry_water_withdrawal_km3!BK228)</f>
        <v>0</v>
      </c>
      <c r="BL228" s="18">
        <f>MAX(0,total_abstraction_km3!BL228-domestic_gross_demand_km3!BL228-industry_water_withdrawal_km3!BL228)</f>
        <v>0</v>
      </c>
      <c r="BM228" s="18">
        <f>MAX(0,total_abstraction_km3!BM228-domestic_gross_demand_km3!BM228-industry_water_withdrawal_km3!BM228)</f>
        <v>0</v>
      </c>
      <c r="BN228" s="18">
        <f>MAX(0,total_abstraction_km3!BN228-domestic_gross_demand_km3!BN228-industry_water_withdrawal_km3!BN228)</f>
        <v>0</v>
      </c>
      <c r="BO228" s="18">
        <f>MAX(0,total_abstraction_km3!BO228-domestic_gross_demand_km3!BO228-industry_water_withdrawal_km3!BO228)</f>
        <v>0</v>
      </c>
      <c r="BP228" s="18">
        <f>MAX(0,total_abstraction_km3!BP228-domestic_gross_demand_km3!BP228-industry_water_withdrawal_km3!BP228)</f>
        <v>0</v>
      </c>
      <c r="BQ228" s="18">
        <f>MAX(0,total_abstraction_km3!BQ228-domestic_gross_demand_km3!BQ228-industry_water_withdrawal_km3!BQ228)</f>
        <v>0</v>
      </c>
      <c r="BR228" s="18">
        <f>MAX(0,total_abstraction_km3!BR228-domestic_gross_demand_km3!BR228-industry_water_withdrawal_km3!BR228)</f>
        <v>0</v>
      </c>
      <c r="BS228" s="18">
        <f>MAX(0,total_abstraction_km3!BS228-domestic_gross_demand_km3!BS228-industry_water_withdrawal_km3!BS228)</f>
        <v>0</v>
      </c>
      <c r="BT228" s="18">
        <f>MAX(0,total_abstraction_km3!BT228-domestic_gross_demand_km3!BT228-industry_water_withdrawal_km3!BT228)</f>
        <v>0</v>
      </c>
      <c r="BU228" s="18">
        <f>MAX(0,total_abstraction_km3!BU228-domestic_gross_demand_km3!BU228-industry_water_withdrawal_km3!BU228)</f>
        <v>0</v>
      </c>
      <c r="BV228" s="18">
        <f>MAX(0,total_abstraction_km3!BV228-domestic_gross_demand_km3!BV228-industry_water_withdrawal_km3!BV228)</f>
        <v>0</v>
      </c>
      <c r="BW228" s="18">
        <f>MAX(0,total_abstraction_km3!BW228-domestic_gross_demand_km3!BW228-industry_water_withdrawal_km3!BW228)</f>
        <v>0</v>
      </c>
      <c r="BX228" s="18">
        <f>MAX(0,total_abstraction_km3!BX228-domestic_gross_demand_km3!BX228-industry_water_withdrawal_km3!BX228)</f>
        <v>0</v>
      </c>
      <c r="BY228" s="18">
        <f>MAX(0,total_abstraction_km3!BY228-domestic_gross_demand_km3!BY228-industry_water_withdrawal_km3!BY228)</f>
        <v>0</v>
      </c>
      <c r="BZ228" s="18">
        <f>MAX(0,total_abstraction_km3!BZ228-domestic_gross_demand_km3!BZ228-industry_water_withdrawal_km3!BZ228)</f>
        <v>0</v>
      </c>
      <c r="CA228" s="18">
        <f>MAX(0,total_abstraction_km3!CA228-domestic_gross_demand_km3!CA228-industry_water_withdrawal_km3!CA228)</f>
        <v>0</v>
      </c>
      <c r="CB228" s="18">
        <f>MAX(0,total_abstraction_km3!CB228-domestic_gross_demand_km3!CB228-industry_water_withdrawal_km3!CB228)</f>
        <v>0</v>
      </c>
      <c r="CC228" s="18">
        <f>MAX(0,total_abstraction_km3!CC228-domestic_gross_demand_km3!CC228-industry_water_withdrawal_km3!CC228)</f>
        <v>0</v>
      </c>
      <c r="CD228" s="18">
        <f>MAX(0,total_abstraction_km3!CD228-domestic_gross_demand_km3!CD228-industry_water_withdrawal_km3!CD228)</f>
        <v>0</v>
      </c>
      <c r="CE228" s="18">
        <f>MAX(0,total_abstraction_km3!CE228-domestic_gross_demand_km3!CE228-industry_water_withdrawal_km3!CE228)</f>
        <v>0</v>
      </c>
      <c r="CF228" s="18">
        <f>MAX(0,total_abstraction_km3!CF228-domestic_gross_demand_km3!CF228-industry_water_withdrawal_km3!CF228)</f>
        <v>2.3755480947285093E-2</v>
      </c>
      <c r="CG228" s="18">
        <f>MAX(0,total_abstraction_km3!CG228-domestic_gross_demand_km3!CG228-industry_water_withdrawal_km3!CG228)</f>
        <v>0</v>
      </c>
      <c r="CH228" s="18">
        <f>MAX(0,total_abstraction_km3!CH228-domestic_gross_demand_km3!CH228-industry_water_withdrawal_km3!CH228)</f>
        <v>3.3884788358085401E-2</v>
      </c>
      <c r="CI228" s="18">
        <f>MAX(0,total_abstraction_km3!CI228-domestic_gross_demand_km3!CI228-industry_water_withdrawal_km3!CI228)</f>
        <v>0</v>
      </c>
      <c r="CJ228" s="18">
        <f>MAX(0,total_abstraction_km3!CJ228-domestic_gross_demand_km3!CJ228-industry_water_withdrawal_km3!CJ228)</f>
        <v>2.4809665095153963E-3</v>
      </c>
      <c r="CK228" s="18">
        <f>MAX(0,total_abstraction_km3!CK228-domestic_gross_demand_km3!CK228-industry_water_withdrawal_km3!CK228)</f>
        <v>0</v>
      </c>
      <c r="CL228" s="18">
        <f>MAX(0,total_abstraction_km3!CL228-domestic_gross_demand_km3!CL228-industry_water_withdrawal_km3!CL228)</f>
        <v>1.7099818282214949E-2</v>
      </c>
      <c r="CM228" s="18">
        <f>MAX(0,total_abstraction_km3!CM228-domestic_gross_demand_km3!CM228-industry_water_withdrawal_km3!CM228)</f>
        <v>0</v>
      </c>
      <c r="CN228" s="18">
        <f>MAX(0,total_abstraction_km3!CN228-domestic_gross_demand_km3!CN228-industry_water_withdrawal_km3!CN228)</f>
        <v>2.4678443036970907E-2</v>
      </c>
      <c r="CO228" s="18">
        <f>MAX(0,total_abstraction_km3!CO228-domestic_gross_demand_km3!CO228-industry_water_withdrawal_km3!CO228)</f>
        <v>0</v>
      </c>
      <c r="CP228" s="18">
        <f>MAX(0,total_abstraction_km3!CP228-domestic_gross_demand_km3!CP228-industry_water_withdrawal_km3!CP228)</f>
        <v>0</v>
      </c>
      <c r="CQ228" s="18">
        <f>MAX(0,total_abstraction_km3!CQ228-domestic_gross_demand_km3!CQ228-industry_water_withdrawal_km3!CQ228)</f>
        <v>0</v>
      </c>
      <c r="CR228" s="18">
        <f>MAX(0,total_abstraction_km3!CR228-domestic_gross_demand_km3!CR228-industry_water_withdrawal_km3!CR228)</f>
        <v>9.1525750534332401E-2</v>
      </c>
      <c r="CS228" s="18">
        <f>MAX(0,total_abstraction_km3!CS228-domestic_gross_demand_km3!CS228-industry_water_withdrawal_km3!CS228)</f>
        <v>0</v>
      </c>
      <c r="CT228" s="18">
        <f>MAX(0,total_abstraction_km3!CT228-domestic_gross_demand_km3!CT228-industry_water_withdrawal_km3!CT228)</f>
        <v>6.394056223965211E-2</v>
      </c>
    </row>
    <row r="229" spans="1:98" x14ac:dyDescent="0.25">
      <c r="A229" s="18">
        <v>80</v>
      </c>
      <c r="B229" s="18" t="s">
        <v>2138</v>
      </c>
      <c r="C229" s="18" t="s">
        <v>507</v>
      </c>
      <c r="D229" s="18" t="s">
        <v>412</v>
      </c>
      <c r="E229" s="18" t="s">
        <v>508</v>
      </c>
      <c r="F229" s="18">
        <f>MAX(0,total_abstraction_km3!F229-domestic_gross_demand_km3!F229-industry_water_withdrawal_km3!F229)</f>
        <v>0</v>
      </c>
      <c r="G229" s="18">
        <f>MAX(0,total_abstraction_km3!G229-domestic_gross_demand_km3!G229-industry_water_withdrawal_km3!G229)</f>
        <v>0</v>
      </c>
      <c r="H229" s="18">
        <f>MAX(0,total_abstraction_km3!H229-domestic_gross_demand_km3!H229-industry_water_withdrawal_km3!H229)</f>
        <v>0</v>
      </c>
      <c r="I229" s="18">
        <f>MAX(0,total_abstraction_km3!I229-domestic_gross_demand_km3!I229-industry_water_withdrawal_km3!I229)</f>
        <v>0</v>
      </c>
      <c r="J229" s="18">
        <f>MAX(0,total_abstraction_km3!J229-domestic_gross_demand_km3!J229-industry_water_withdrawal_km3!J229)</f>
        <v>0</v>
      </c>
      <c r="K229" s="18">
        <f>MAX(0,total_abstraction_km3!K229-domestic_gross_demand_km3!K229-industry_water_withdrawal_km3!K229)</f>
        <v>0</v>
      </c>
      <c r="L229" s="18">
        <f>MAX(0,total_abstraction_km3!L229-domestic_gross_demand_km3!L229-industry_water_withdrawal_km3!L229)</f>
        <v>0</v>
      </c>
      <c r="M229" s="18">
        <f>MAX(0,total_abstraction_km3!M229-domestic_gross_demand_km3!M229-industry_water_withdrawal_km3!M229)</f>
        <v>0</v>
      </c>
      <c r="N229" s="18">
        <f>MAX(0,total_abstraction_km3!N229-domestic_gross_demand_km3!N229-industry_water_withdrawal_km3!N229)</f>
        <v>0</v>
      </c>
      <c r="O229" s="18">
        <f>MAX(0,total_abstraction_km3!O229-domestic_gross_demand_km3!O229-industry_water_withdrawal_km3!O229)</f>
        <v>0</v>
      </c>
      <c r="P229" s="18">
        <f>MAX(0,total_abstraction_km3!P229-domestic_gross_demand_km3!P229-industry_water_withdrawal_km3!P229)</f>
        <v>0</v>
      </c>
      <c r="Q229" s="18">
        <f>MAX(0,total_abstraction_km3!Q229-domestic_gross_demand_km3!Q229-industry_water_withdrawal_km3!Q229)</f>
        <v>0</v>
      </c>
      <c r="R229" s="18">
        <f>MAX(0,total_abstraction_km3!R229-domestic_gross_demand_km3!R229-industry_water_withdrawal_km3!R229)</f>
        <v>0</v>
      </c>
      <c r="S229" s="18">
        <f>MAX(0,total_abstraction_km3!S229-domestic_gross_demand_km3!S229-industry_water_withdrawal_km3!S229)</f>
        <v>0</v>
      </c>
      <c r="T229" s="18">
        <f>MAX(0,total_abstraction_km3!T229-domestic_gross_demand_km3!T229-industry_water_withdrawal_km3!T229)</f>
        <v>0</v>
      </c>
      <c r="U229" s="18">
        <f>MAX(0,total_abstraction_km3!U229-domestic_gross_demand_km3!U229-industry_water_withdrawal_km3!U229)</f>
        <v>0</v>
      </c>
      <c r="V229" s="18">
        <f>MAX(0,total_abstraction_km3!V229-domestic_gross_demand_km3!V229-industry_water_withdrawal_km3!V229)</f>
        <v>0</v>
      </c>
      <c r="W229" s="18">
        <f>MAX(0,total_abstraction_km3!W229-domestic_gross_demand_km3!W229-industry_water_withdrawal_km3!W229)</f>
        <v>0</v>
      </c>
      <c r="X229" s="18">
        <f>MAX(0,total_abstraction_km3!X229-domestic_gross_demand_km3!X229-industry_water_withdrawal_km3!X229)</f>
        <v>0</v>
      </c>
      <c r="Y229" s="18">
        <f>MAX(0,total_abstraction_km3!Y229-domestic_gross_demand_km3!Y229-industry_water_withdrawal_km3!Y229)</f>
        <v>0</v>
      </c>
      <c r="Z229" s="18">
        <f>MAX(0,total_abstraction_km3!Z229-domestic_gross_demand_km3!Z229-industry_water_withdrawal_km3!Z229)</f>
        <v>0</v>
      </c>
      <c r="AA229" s="18">
        <f>MAX(0,total_abstraction_km3!AA229-domestic_gross_demand_km3!AA229-industry_water_withdrawal_km3!AA229)</f>
        <v>0</v>
      </c>
      <c r="AB229" s="18">
        <f>MAX(0,total_abstraction_km3!AB229-domestic_gross_demand_km3!AB229-industry_water_withdrawal_km3!AB229)</f>
        <v>0</v>
      </c>
      <c r="AC229" s="18">
        <f>MAX(0,total_abstraction_km3!AC229-domestic_gross_demand_km3!AC229-industry_water_withdrawal_km3!AC229)</f>
        <v>0</v>
      </c>
      <c r="AD229" s="18">
        <f>MAX(0,total_abstraction_km3!AD229-domestic_gross_demand_km3!AD229-industry_water_withdrawal_km3!AD229)</f>
        <v>0</v>
      </c>
      <c r="AE229" s="18">
        <f>MAX(0,total_abstraction_km3!AE229-domestic_gross_demand_km3!AE229-industry_water_withdrawal_km3!AE229)</f>
        <v>0</v>
      </c>
      <c r="AF229" s="18">
        <f>MAX(0,total_abstraction_km3!AF229-domestic_gross_demand_km3!AF229-industry_water_withdrawal_km3!AF229)</f>
        <v>0</v>
      </c>
      <c r="AG229" s="18">
        <f>MAX(0,total_abstraction_km3!AG229-domestic_gross_demand_km3!AG229-industry_water_withdrawal_km3!AG229)</f>
        <v>0</v>
      </c>
      <c r="AH229" s="18">
        <f>MAX(0,total_abstraction_km3!AH229-domestic_gross_demand_km3!AH229-industry_water_withdrawal_km3!AH229)</f>
        <v>0</v>
      </c>
      <c r="AI229" s="18">
        <f>MAX(0,total_abstraction_km3!AI229-domestic_gross_demand_km3!AI229-industry_water_withdrawal_km3!AI229)</f>
        <v>0</v>
      </c>
      <c r="AJ229" s="18">
        <f>MAX(0,total_abstraction_km3!AJ229-domestic_gross_demand_km3!AJ229-industry_water_withdrawal_km3!AJ229)</f>
        <v>0</v>
      </c>
      <c r="AK229" s="18">
        <f>MAX(0,total_abstraction_km3!AK229-domestic_gross_demand_km3!AK229-industry_water_withdrawal_km3!AK229)</f>
        <v>0</v>
      </c>
      <c r="AL229" s="18">
        <f>MAX(0,total_abstraction_km3!AL229-domestic_gross_demand_km3!AL229-industry_water_withdrawal_km3!AL229)</f>
        <v>0</v>
      </c>
      <c r="AM229" s="18">
        <f>MAX(0,total_abstraction_km3!AM229-domestic_gross_demand_km3!AM229-industry_water_withdrawal_km3!AM229)</f>
        <v>0</v>
      </c>
      <c r="AN229" s="18">
        <f>MAX(0,total_abstraction_km3!AN229-domestic_gross_demand_km3!AN229-industry_water_withdrawal_km3!AN229)</f>
        <v>0</v>
      </c>
      <c r="AO229" s="18">
        <f>MAX(0,total_abstraction_km3!AO229-domestic_gross_demand_km3!AO229-industry_water_withdrawal_km3!AO229)</f>
        <v>0</v>
      </c>
      <c r="AP229" s="18">
        <f>MAX(0,total_abstraction_km3!AP229-domestic_gross_demand_km3!AP229-industry_water_withdrawal_km3!AP229)</f>
        <v>0</v>
      </c>
      <c r="AQ229" s="18">
        <f>MAX(0,total_abstraction_km3!AQ229-domestic_gross_demand_km3!AQ229-industry_water_withdrawal_km3!AQ229)</f>
        <v>0</v>
      </c>
      <c r="AR229" s="18">
        <f>MAX(0,total_abstraction_km3!AR229-domestic_gross_demand_km3!AR229-industry_water_withdrawal_km3!AR229)</f>
        <v>0</v>
      </c>
      <c r="AS229" s="18">
        <f>MAX(0,total_abstraction_km3!AS229-domestic_gross_demand_km3!AS229-industry_water_withdrawal_km3!AS229)</f>
        <v>0</v>
      </c>
      <c r="AT229" s="18">
        <f>MAX(0,total_abstraction_km3!AT229-domestic_gross_demand_km3!AT229-industry_water_withdrawal_km3!AT229)</f>
        <v>0</v>
      </c>
      <c r="AU229" s="18">
        <f>MAX(0,total_abstraction_km3!AU229-domestic_gross_demand_km3!AU229-industry_water_withdrawal_km3!AU229)</f>
        <v>0</v>
      </c>
      <c r="AV229" s="18">
        <f>MAX(0,total_abstraction_km3!AV229-domestic_gross_demand_km3!AV229-industry_water_withdrawal_km3!AV229)</f>
        <v>0</v>
      </c>
      <c r="AW229" s="18">
        <f>MAX(0,total_abstraction_km3!AW229-domestic_gross_demand_km3!AW229-industry_water_withdrawal_km3!AW229)</f>
        <v>0</v>
      </c>
      <c r="AX229" s="18">
        <f>MAX(0,total_abstraction_km3!AX229-domestic_gross_demand_km3!AX229-industry_water_withdrawal_km3!AX229)</f>
        <v>0</v>
      </c>
      <c r="AY229" s="18">
        <f>MAX(0,total_abstraction_km3!AY229-domestic_gross_demand_km3!AY229-industry_water_withdrawal_km3!AY229)</f>
        <v>0</v>
      </c>
      <c r="AZ229" s="18">
        <f>MAX(0,total_abstraction_km3!AZ229-domestic_gross_demand_km3!AZ229-industry_water_withdrawal_km3!AZ229)</f>
        <v>0</v>
      </c>
      <c r="BA229" s="18">
        <f>MAX(0,total_abstraction_km3!BA229-domestic_gross_demand_km3!BA229-industry_water_withdrawal_km3!BA229)</f>
        <v>0</v>
      </c>
      <c r="BB229" s="18">
        <f>MAX(0,total_abstraction_km3!BB229-domestic_gross_demand_km3!BB229-industry_water_withdrawal_km3!BB229)</f>
        <v>0</v>
      </c>
      <c r="BC229" s="18">
        <f>MAX(0,total_abstraction_km3!BC229-domestic_gross_demand_km3!BC229-industry_water_withdrawal_km3!BC229)</f>
        <v>0</v>
      </c>
      <c r="BD229" s="18">
        <f>MAX(0,total_abstraction_km3!BD229-domestic_gross_demand_km3!BD229-industry_water_withdrawal_km3!BD229)</f>
        <v>0</v>
      </c>
      <c r="BE229" s="18">
        <f>MAX(0,total_abstraction_km3!BE229-domestic_gross_demand_km3!BE229-industry_water_withdrawal_km3!BE229)</f>
        <v>0</v>
      </c>
      <c r="BF229" s="18">
        <f>MAX(0,total_abstraction_km3!BF229-domestic_gross_demand_km3!BF229-industry_water_withdrawal_km3!BF229)</f>
        <v>0</v>
      </c>
      <c r="BG229" s="18">
        <f>MAX(0,total_abstraction_km3!BG229-domestic_gross_demand_km3!BG229-industry_water_withdrawal_km3!BG229)</f>
        <v>0</v>
      </c>
      <c r="BH229" s="18">
        <f>MAX(0,total_abstraction_km3!BH229-domestic_gross_demand_km3!BH229-industry_water_withdrawal_km3!BH229)</f>
        <v>0</v>
      </c>
      <c r="BI229" s="18">
        <f>MAX(0,total_abstraction_km3!BI229-domestic_gross_demand_km3!BI229-industry_water_withdrawal_km3!BI229)</f>
        <v>0</v>
      </c>
      <c r="BJ229" s="18">
        <f>MAX(0,total_abstraction_km3!BJ229-domestic_gross_demand_km3!BJ229-industry_water_withdrawal_km3!BJ229)</f>
        <v>0</v>
      </c>
      <c r="BK229" s="18">
        <f>MAX(0,total_abstraction_km3!BK229-domestic_gross_demand_km3!BK229-industry_water_withdrawal_km3!BK229)</f>
        <v>0</v>
      </c>
      <c r="BL229" s="18">
        <f>MAX(0,total_abstraction_km3!BL229-domestic_gross_demand_km3!BL229-industry_water_withdrawal_km3!BL229)</f>
        <v>0</v>
      </c>
      <c r="BM229" s="18">
        <f>MAX(0,total_abstraction_km3!BM229-domestic_gross_demand_km3!BM229-industry_water_withdrawal_km3!BM229)</f>
        <v>0</v>
      </c>
      <c r="BN229" s="18" t="e">
        <f>MAX(0,total_abstraction_km3!BN229-domestic_gross_demand_km3!BN229-industry_water_withdrawal_km3!BN229)</f>
        <v>#VALUE!</v>
      </c>
      <c r="BO229" s="18" t="e">
        <f>MAX(0,total_abstraction_km3!BO229-domestic_gross_demand_km3!BO229-industry_water_withdrawal_km3!BO229)</f>
        <v>#VALUE!</v>
      </c>
      <c r="BP229" s="18" t="e">
        <f>MAX(0,total_abstraction_km3!BP229-domestic_gross_demand_km3!BP229-industry_water_withdrawal_km3!BP229)</f>
        <v>#VALUE!</v>
      </c>
      <c r="BQ229" s="18" t="e">
        <f>MAX(0,total_abstraction_km3!BQ229-domestic_gross_demand_km3!BQ229-industry_water_withdrawal_km3!BQ229)</f>
        <v>#VALUE!</v>
      </c>
      <c r="BR229" s="18" t="e">
        <f>MAX(0,total_abstraction_km3!BR229-domestic_gross_demand_km3!BR229-industry_water_withdrawal_km3!BR229)</f>
        <v>#VALUE!</v>
      </c>
      <c r="BS229" s="18" t="e">
        <f>MAX(0,total_abstraction_km3!BS229-domestic_gross_demand_km3!BS229-industry_water_withdrawal_km3!BS229)</f>
        <v>#VALUE!</v>
      </c>
      <c r="BT229" s="18">
        <f>MAX(0,total_abstraction_km3!BT229-domestic_gross_demand_km3!BT229-industry_water_withdrawal_km3!BT229)</f>
        <v>0</v>
      </c>
      <c r="BU229" s="18" t="e">
        <f>MAX(0,total_abstraction_km3!BU229-domestic_gross_demand_km3!BU229-industry_water_withdrawal_km3!BU229)</f>
        <v>#VALUE!</v>
      </c>
      <c r="BV229" s="18" t="e">
        <f>MAX(0,total_abstraction_km3!BV229-domestic_gross_demand_km3!BV229-industry_water_withdrawal_km3!BV229)</f>
        <v>#VALUE!</v>
      </c>
      <c r="BW229" s="18">
        <f>MAX(0,total_abstraction_km3!BW229-domestic_gross_demand_km3!BW229-industry_water_withdrawal_km3!BW229)</f>
        <v>0</v>
      </c>
      <c r="BX229" s="18">
        <f>MAX(0,total_abstraction_km3!BX229-domestic_gross_demand_km3!BX229-industry_water_withdrawal_km3!BX229)</f>
        <v>0</v>
      </c>
      <c r="BY229" s="18">
        <f>MAX(0,total_abstraction_km3!BY229-domestic_gross_demand_km3!BY229-industry_water_withdrawal_km3!BY229)</f>
        <v>0</v>
      </c>
      <c r="BZ229" s="18">
        <f>MAX(0,total_abstraction_km3!BZ229-domestic_gross_demand_km3!BZ229-industry_water_withdrawal_km3!BZ229)</f>
        <v>0</v>
      </c>
      <c r="CA229" s="18">
        <f>MAX(0,total_abstraction_km3!CA229-domestic_gross_demand_km3!CA229-industry_water_withdrawal_km3!CA229)</f>
        <v>0</v>
      </c>
      <c r="CB229" s="18">
        <f>MAX(0,total_abstraction_km3!CB229-domestic_gross_demand_km3!CB229-industry_water_withdrawal_km3!CB229)</f>
        <v>0</v>
      </c>
      <c r="CC229" s="18">
        <f>MAX(0,total_abstraction_km3!CC229-domestic_gross_demand_km3!CC229-industry_water_withdrawal_km3!CC229)</f>
        <v>0</v>
      </c>
      <c r="CD229" s="18">
        <f>MAX(0,total_abstraction_km3!CD229-domestic_gross_demand_km3!CD229-industry_water_withdrawal_km3!CD229)</f>
        <v>0</v>
      </c>
      <c r="CE229" s="18">
        <f>MAX(0,total_abstraction_km3!CE229-domestic_gross_demand_km3!CE229-industry_water_withdrawal_km3!CE229)</f>
        <v>0</v>
      </c>
      <c r="CF229" s="18">
        <f>MAX(0,total_abstraction_km3!CF229-domestic_gross_demand_km3!CF229-industry_water_withdrawal_km3!CF229)</f>
        <v>0</v>
      </c>
      <c r="CG229" s="18">
        <f>MAX(0,total_abstraction_km3!CG229-domestic_gross_demand_km3!CG229-industry_water_withdrawal_km3!CG229)</f>
        <v>0</v>
      </c>
      <c r="CH229" s="18">
        <f>MAX(0,total_abstraction_km3!CH229-domestic_gross_demand_km3!CH229-industry_water_withdrawal_km3!CH229)</f>
        <v>0</v>
      </c>
      <c r="CI229" s="18">
        <f>MAX(0,total_abstraction_km3!CI229-domestic_gross_demand_km3!CI229-industry_water_withdrawal_km3!CI229)</f>
        <v>0</v>
      </c>
      <c r="CJ229" s="18">
        <f>MAX(0,total_abstraction_km3!CJ229-domestic_gross_demand_km3!CJ229-industry_water_withdrawal_km3!CJ229)</f>
        <v>0</v>
      </c>
      <c r="CK229" s="18">
        <f>MAX(0,total_abstraction_km3!CK229-domestic_gross_demand_km3!CK229-industry_water_withdrawal_km3!CK229)</f>
        <v>0</v>
      </c>
      <c r="CL229" s="18">
        <f>MAX(0,total_abstraction_km3!CL229-domestic_gross_demand_km3!CL229-industry_water_withdrawal_km3!CL229)</f>
        <v>0</v>
      </c>
      <c r="CM229" s="18">
        <f>MAX(0,total_abstraction_km3!CM229-domestic_gross_demand_km3!CM229-industry_water_withdrawal_km3!CM229)</f>
        <v>0</v>
      </c>
      <c r="CN229" s="18">
        <f>MAX(0,total_abstraction_km3!CN229-domestic_gross_demand_km3!CN229-industry_water_withdrawal_km3!CN229)</f>
        <v>0</v>
      </c>
      <c r="CO229" s="18">
        <f>MAX(0,total_abstraction_km3!CO229-domestic_gross_demand_km3!CO229-industry_water_withdrawal_km3!CO229)</f>
        <v>0</v>
      </c>
      <c r="CP229" s="18">
        <f>MAX(0,total_abstraction_km3!CP229-domestic_gross_demand_km3!CP229-industry_water_withdrawal_km3!CP229)</f>
        <v>0</v>
      </c>
      <c r="CQ229" s="18">
        <f>MAX(0,total_abstraction_km3!CQ229-domestic_gross_demand_km3!CQ229-industry_water_withdrawal_km3!CQ229)</f>
        <v>0</v>
      </c>
      <c r="CR229" s="18">
        <f>MAX(0,total_abstraction_km3!CR229-domestic_gross_demand_km3!CR229-industry_water_withdrawal_km3!CR229)</f>
        <v>0</v>
      </c>
      <c r="CS229" s="18">
        <f>MAX(0,total_abstraction_km3!CS229-domestic_gross_demand_km3!CS229-industry_water_withdrawal_km3!CS229)</f>
        <v>0</v>
      </c>
      <c r="CT229" s="18">
        <f>MAX(0,total_abstraction_km3!CT229-domestic_gross_demand_km3!CT229-industry_water_withdrawal_km3!CT229)</f>
        <v>0</v>
      </c>
    </row>
    <row r="230" spans="1:98" x14ac:dyDescent="0.25">
      <c r="A230" s="18">
        <v>81</v>
      </c>
      <c r="B230" s="18" t="s">
        <v>2139</v>
      </c>
      <c r="C230" s="18" t="s">
        <v>509</v>
      </c>
      <c r="D230" s="18" t="s">
        <v>426</v>
      </c>
      <c r="E230" s="18" t="s">
        <v>138</v>
      </c>
      <c r="F230" s="18">
        <f>MAX(0,total_abstraction_km3!F230-domestic_gross_demand_km3!F230-industry_water_withdrawal_km3!F230)</f>
        <v>0.94138588500000009</v>
      </c>
      <c r="G230" s="18">
        <f>MAX(0,total_abstraction_km3!G230-domestic_gross_demand_km3!G230-industry_water_withdrawal_km3!G230)</f>
        <v>0.83907088500000004</v>
      </c>
      <c r="H230" s="18">
        <f>MAX(0,total_abstraction_km3!H230-domestic_gross_demand_km3!H230-industry_water_withdrawal_km3!H230)</f>
        <v>0.98425210800000007</v>
      </c>
      <c r="I230" s="18">
        <f>MAX(0,total_abstraction_km3!I230-domestic_gross_demand_km3!I230-industry_water_withdrawal_km3!I230)</f>
        <v>0.81777607299999999</v>
      </c>
      <c r="J230" s="18">
        <f>MAX(0,total_abstraction_km3!J230-domestic_gross_demand_km3!J230-industry_water_withdrawal_km3!J230)</f>
        <v>1.070609833</v>
      </c>
      <c r="K230" s="18">
        <f>MAX(0,total_abstraction_km3!K230-domestic_gross_demand_km3!K230-industry_water_withdrawal_km3!K230)</f>
        <v>1.0065131889999999</v>
      </c>
      <c r="L230" s="18">
        <f>MAX(0,total_abstraction_km3!L230-domestic_gross_demand_km3!L230-industry_water_withdrawal_km3!L230)</f>
        <v>0.82676383800000008</v>
      </c>
      <c r="M230" s="18">
        <f>MAX(0,total_abstraction_km3!M230-domestic_gross_demand_km3!M230-industry_water_withdrawal_km3!M230)</f>
        <v>1.1702224960000001</v>
      </c>
      <c r="N230" s="18">
        <f>MAX(0,total_abstraction_km3!N230-domestic_gross_demand_km3!N230-industry_water_withdrawal_km3!N230)</f>
        <v>1.0707052189999999</v>
      </c>
      <c r="O230" s="18">
        <f>MAX(0,total_abstraction_km3!O230-domestic_gross_demand_km3!O230-industry_water_withdrawal_km3!O230)</f>
        <v>1.260662435</v>
      </c>
      <c r="P230" s="18">
        <f>MAX(0,total_abstraction_km3!P230-domestic_gross_demand_km3!P230-industry_water_withdrawal_km3!P230)</f>
        <v>1.346276869</v>
      </c>
      <c r="Q230" s="18">
        <f>MAX(0,total_abstraction_km3!Q230-domestic_gross_demand_km3!Q230-industry_water_withdrawal_km3!Q230)</f>
        <v>1.2723713539999999</v>
      </c>
      <c r="R230" s="18">
        <f>MAX(0,total_abstraction_km3!R230-domestic_gross_demand_km3!R230-industry_water_withdrawal_km3!R230)</f>
        <v>1.334692497</v>
      </c>
      <c r="S230" s="18">
        <f>MAX(0,total_abstraction_km3!S230-domestic_gross_demand_km3!S230-industry_water_withdrawal_km3!S230)</f>
        <v>1.2855392219999999</v>
      </c>
      <c r="T230" s="18">
        <f>MAX(0,total_abstraction_km3!T230-domestic_gross_demand_km3!T230-industry_water_withdrawal_km3!T230)</f>
        <v>1.350222298</v>
      </c>
      <c r="U230" s="18">
        <f>MAX(0,total_abstraction_km3!U230-domestic_gross_demand_km3!U230-industry_water_withdrawal_km3!U230)</f>
        <v>1.2110366889999999</v>
      </c>
      <c r="V230" s="18">
        <f>MAX(0,total_abstraction_km3!V230-domestic_gross_demand_km3!V230-industry_water_withdrawal_km3!V230)</f>
        <v>1.3459072439999999</v>
      </c>
      <c r="W230" s="18">
        <f>MAX(0,total_abstraction_km3!W230-domestic_gross_demand_km3!W230-industry_water_withdrawal_km3!W230)</f>
        <v>1.2699458480000001</v>
      </c>
      <c r="X230" s="18">
        <f>MAX(0,total_abstraction_km3!X230-domestic_gross_demand_km3!X230-industry_water_withdrawal_km3!X230)</f>
        <v>1.1973895430000001</v>
      </c>
      <c r="Y230" s="18">
        <f>MAX(0,total_abstraction_km3!Y230-domestic_gross_demand_km3!Y230-industry_water_withdrawal_km3!Y230)</f>
        <v>1.2828070039999999</v>
      </c>
      <c r="Z230" s="18">
        <f>MAX(0,total_abstraction_km3!Z230-domestic_gross_demand_km3!Z230-industry_water_withdrawal_km3!Z230)</f>
        <v>1.2854983679999998</v>
      </c>
      <c r="AA230" s="18">
        <f>MAX(0,total_abstraction_km3!AA230-domestic_gross_demand_km3!AA230-industry_water_withdrawal_km3!AA230)</f>
        <v>1.36660242</v>
      </c>
      <c r="AB230" s="18">
        <f>MAX(0,total_abstraction_km3!AB230-domestic_gross_demand_km3!AB230-industry_water_withdrawal_km3!AB230)</f>
        <v>1.3370816480000001</v>
      </c>
      <c r="AC230" s="18">
        <f>MAX(0,total_abstraction_km3!AC230-domestic_gross_demand_km3!AC230-industry_water_withdrawal_km3!AC230)</f>
        <v>1.4226812659999999</v>
      </c>
      <c r="AD230" s="18">
        <f>MAX(0,total_abstraction_km3!AD230-domestic_gross_demand_km3!AD230-industry_water_withdrawal_km3!AD230)</f>
        <v>1.3493471420000001</v>
      </c>
      <c r="AE230" s="18">
        <f>MAX(0,total_abstraction_km3!AE230-domestic_gross_demand_km3!AE230-industry_water_withdrawal_km3!AE230)</f>
        <v>1.446670431</v>
      </c>
      <c r="AF230" s="18">
        <f>MAX(0,total_abstraction_km3!AF230-domestic_gross_demand_km3!AF230-industry_water_withdrawal_km3!AF230)</f>
        <v>1.3137199589999999</v>
      </c>
      <c r="AG230" s="18">
        <f>MAX(0,total_abstraction_km3!AG230-domestic_gross_demand_km3!AG230-industry_water_withdrawal_km3!AG230)</f>
        <v>1.4051701330000002</v>
      </c>
      <c r="AH230" s="18">
        <f>MAX(0,total_abstraction_km3!AH230-domestic_gross_demand_km3!AH230-industry_water_withdrawal_km3!AH230)</f>
        <v>1.46641233</v>
      </c>
      <c r="AI230" s="18">
        <f>MAX(0,total_abstraction_km3!AI230-domestic_gross_demand_km3!AI230-industry_water_withdrawal_km3!AI230)</f>
        <v>1.4787733839999999</v>
      </c>
      <c r="AJ230" s="18">
        <f>MAX(0,total_abstraction_km3!AJ230-domestic_gross_demand_km3!AJ230-industry_water_withdrawal_km3!AJ230)</f>
        <v>1.3509938969999999</v>
      </c>
      <c r="AK230" s="18">
        <f>MAX(0,total_abstraction_km3!AK230-domestic_gross_demand_km3!AK230-industry_water_withdrawal_km3!AK230)</f>
        <v>1.660214976</v>
      </c>
      <c r="AL230" s="18">
        <f>MAX(0,total_abstraction_km3!AL230-domestic_gross_demand_km3!AL230-industry_water_withdrawal_km3!AL230)</f>
        <v>1.5533908220000001</v>
      </c>
      <c r="AM230" s="18">
        <f>MAX(0,total_abstraction_km3!AM230-domestic_gross_demand_km3!AM230-industry_water_withdrawal_km3!AM230)</f>
        <v>1.770971404</v>
      </c>
      <c r="AN230" s="18">
        <f>MAX(0,total_abstraction_km3!AN230-domestic_gross_demand_km3!AN230-industry_water_withdrawal_km3!AN230)</f>
        <v>1.596077873</v>
      </c>
      <c r="AO230" s="18">
        <f>MAX(0,total_abstraction_km3!AO230-domestic_gross_demand_km3!AO230-industry_water_withdrawal_km3!AO230)</f>
        <v>1.5999326060000001</v>
      </c>
      <c r="AP230" s="18">
        <f>MAX(0,total_abstraction_km3!AP230-domestic_gross_demand_km3!AP230-industry_water_withdrawal_km3!AP230)</f>
        <v>1.7004569359999999</v>
      </c>
      <c r="AQ230" s="18">
        <f>MAX(0,total_abstraction_km3!AQ230-domestic_gross_demand_km3!AQ230-industry_water_withdrawal_km3!AQ230)</f>
        <v>1.5551468079999999</v>
      </c>
      <c r="AR230" s="18">
        <f>MAX(0,total_abstraction_km3!AR230-domestic_gross_demand_km3!AR230-industry_water_withdrawal_km3!AR230)</f>
        <v>1.528904297</v>
      </c>
      <c r="AS230" s="18">
        <f>MAX(0,total_abstraction_km3!AS230-domestic_gross_demand_km3!AS230-industry_water_withdrawal_km3!AS230)</f>
        <v>1.512663954</v>
      </c>
      <c r="AT230" s="18">
        <f>MAX(0,total_abstraction_km3!AT230-domestic_gross_demand_km3!AT230-industry_water_withdrawal_km3!AT230)</f>
        <v>1.467770018</v>
      </c>
      <c r="AU230" s="18">
        <f>MAX(0,total_abstraction_km3!AU230-domestic_gross_demand_km3!AU230-industry_water_withdrawal_km3!AU230)</f>
        <v>1.6696040539999999</v>
      </c>
      <c r="AV230" s="18">
        <f>MAX(0,total_abstraction_km3!AV230-domestic_gross_demand_km3!AV230-industry_water_withdrawal_km3!AV230)</f>
        <v>1.5797435889999998</v>
      </c>
      <c r="AW230" s="18">
        <f>MAX(0,total_abstraction_km3!AW230-domestic_gross_demand_km3!AW230-industry_water_withdrawal_km3!AW230)</f>
        <v>1.5757883769999999</v>
      </c>
      <c r="AX230" s="18">
        <f>MAX(0,total_abstraction_km3!AX230-domestic_gross_demand_km3!AX230-industry_water_withdrawal_km3!AX230)</f>
        <v>1.6628356639999999</v>
      </c>
      <c r="AY230" s="18">
        <f>MAX(0,total_abstraction_km3!AY230-domestic_gross_demand_km3!AY230-industry_water_withdrawal_km3!AY230)</f>
        <v>1.517657523</v>
      </c>
      <c r="AZ230" s="18">
        <f>MAX(0,total_abstraction_km3!AZ230-domestic_gross_demand_km3!AZ230-industry_water_withdrawal_km3!AZ230)</f>
        <v>1.7114013439999998</v>
      </c>
      <c r="BA230" s="18">
        <f>MAX(0,total_abstraction_km3!BA230-domestic_gross_demand_km3!BA230-industry_water_withdrawal_km3!BA230)</f>
        <v>1.561556358</v>
      </c>
      <c r="BB230" s="18">
        <f>MAX(0,total_abstraction_km3!BB230-domestic_gross_demand_km3!BB230-industry_water_withdrawal_km3!BB230)</f>
        <v>1.449835378</v>
      </c>
      <c r="BC230" s="18">
        <f>MAX(0,total_abstraction_km3!BC230-domestic_gross_demand_km3!BC230-industry_water_withdrawal_km3!BC230)</f>
        <v>1.6231044349999999</v>
      </c>
      <c r="BD230" s="18">
        <f>MAX(0,total_abstraction_km3!BD230-domestic_gross_demand_km3!BD230-industry_water_withdrawal_km3!BD230)</f>
        <v>1.670801529</v>
      </c>
      <c r="BE230" s="18">
        <f>MAX(0,total_abstraction_km3!BE230-domestic_gross_demand_km3!BE230-industry_water_withdrawal_km3!BE230)</f>
        <v>1.6003326720000002</v>
      </c>
      <c r="BF230" s="18">
        <f>MAX(0,total_abstraction_km3!BF230-domestic_gross_demand_km3!BF230-industry_water_withdrawal_km3!BF230)</f>
        <v>1.644616903</v>
      </c>
      <c r="BG230" s="18">
        <f>MAX(0,total_abstraction_km3!BG230-domestic_gross_demand_km3!BG230-industry_water_withdrawal_km3!BG230)</f>
        <v>1.7461569030000001</v>
      </c>
      <c r="BH230" s="18">
        <f>MAX(0,total_abstraction_km3!BH230-domestic_gross_demand_km3!BH230-industry_water_withdrawal_km3!BH230)</f>
        <v>1.6152975790000001</v>
      </c>
      <c r="BI230" s="18">
        <f>MAX(0,total_abstraction_km3!BI230-domestic_gross_demand_km3!BI230-industry_water_withdrawal_km3!BI230)</f>
        <v>1.603166903</v>
      </c>
      <c r="BJ230" s="18">
        <f>MAX(0,total_abstraction_km3!BJ230-domestic_gross_demand_km3!BJ230-industry_water_withdrawal_km3!BJ230)</f>
        <v>1.6106769030000001</v>
      </c>
      <c r="BK230" s="18">
        <f>MAX(0,total_abstraction_km3!BK230-domestic_gross_demand_km3!BK230-industry_water_withdrawal_km3!BK230)</f>
        <v>1.7070769030000001</v>
      </c>
      <c r="BL230" s="18">
        <f>MAX(0,total_abstraction_km3!BL230-domestic_gross_demand_km3!BL230-industry_water_withdrawal_km3!BL230)</f>
        <v>1.4069359347931008</v>
      </c>
      <c r="BM230" s="18">
        <f>MAX(0,total_abstraction_km3!BM230-domestic_gross_demand_km3!BM230-industry_water_withdrawal_km3!BM230)</f>
        <v>0.24256718119167689</v>
      </c>
      <c r="BN230" s="18">
        <f>MAX(0,total_abstraction_km3!BN230-domestic_gross_demand_km3!BN230-industry_water_withdrawal_km3!BN230)</f>
        <v>0</v>
      </c>
      <c r="BO230" s="18">
        <f>MAX(0,total_abstraction_km3!BO230-domestic_gross_demand_km3!BO230-industry_water_withdrawal_km3!BO230)</f>
        <v>0</v>
      </c>
      <c r="BP230" s="18">
        <f>MAX(0,total_abstraction_km3!BP230-domestic_gross_demand_km3!BP230-industry_water_withdrawal_km3!BP230)</f>
        <v>0</v>
      </c>
      <c r="BQ230" s="18">
        <f>MAX(0,total_abstraction_km3!BQ230-domestic_gross_demand_km3!BQ230-industry_water_withdrawal_km3!BQ230)</f>
        <v>0</v>
      </c>
      <c r="BR230" s="18">
        <f>MAX(0,total_abstraction_km3!BR230-domestic_gross_demand_km3!BR230-industry_water_withdrawal_km3!BR230)</f>
        <v>0</v>
      </c>
      <c r="BS230" s="18">
        <f>MAX(0,total_abstraction_km3!BS230-domestic_gross_demand_km3!BS230-industry_water_withdrawal_km3!BS230)</f>
        <v>2.2204460492503101E-16</v>
      </c>
      <c r="BT230" s="18">
        <f>MAX(0,total_abstraction_km3!BT230-domestic_gross_demand_km3!BT230-industry_water_withdrawal_km3!BT230)</f>
        <v>1.2659701641268501E-2</v>
      </c>
      <c r="BU230" s="18">
        <f>MAX(0,total_abstraction_km3!BU230-domestic_gross_demand_km3!BU230-industry_water_withdrawal_km3!BU230)</f>
        <v>0</v>
      </c>
      <c r="BV230" s="18">
        <f>MAX(0,total_abstraction_km3!BV230-domestic_gross_demand_km3!BV230-industry_water_withdrawal_km3!BV230)</f>
        <v>0</v>
      </c>
      <c r="BW230" s="18">
        <f>MAX(0,total_abstraction_km3!BW230-domestic_gross_demand_km3!BW230-industry_water_withdrawal_km3!BW230)</f>
        <v>0.93061895680000006</v>
      </c>
      <c r="BX230" s="18">
        <f>MAX(0,total_abstraction_km3!BX230-domestic_gross_demand_km3!BX230-industry_water_withdrawal_km3!BX230)</f>
        <v>0.10428387795148972</v>
      </c>
      <c r="BY230" s="18">
        <f>MAX(0,total_abstraction_km3!BY230-domestic_gross_demand_km3!BY230-industry_water_withdrawal_km3!BY230)</f>
        <v>1.0669734354</v>
      </c>
      <c r="BZ230" s="18">
        <f>MAX(0,total_abstraction_km3!BZ230-domestic_gross_demand_km3!BZ230-industry_water_withdrawal_km3!BZ230)</f>
        <v>0.16526219844177698</v>
      </c>
      <c r="CA230" s="18">
        <f>MAX(0,total_abstraction_km3!CA230-domestic_gross_demand_km3!CA230-industry_water_withdrawal_km3!CA230)</f>
        <v>1.317820448</v>
      </c>
      <c r="CB230" s="18">
        <f>MAX(0,total_abstraction_km3!CB230-domestic_gross_demand_km3!CB230-industry_water_withdrawal_km3!CB230)</f>
        <v>3.5678860626757784E-2</v>
      </c>
      <c r="CC230" s="18">
        <f>MAX(0,total_abstraction_km3!CC230-domestic_gross_demand_km3!CC230-industry_water_withdrawal_km3!CC230)</f>
        <v>1.2614172655999998</v>
      </c>
      <c r="CD230" s="18">
        <f>MAX(0,total_abstraction_km3!CD230-domestic_gross_demand_km3!CD230-industry_water_withdrawal_km3!CD230)</f>
        <v>5.9045676845333697E-2</v>
      </c>
      <c r="CE230" s="18">
        <f>MAX(0,total_abstraction_km3!CE230-domestic_gross_demand_km3!CE230-industry_water_withdrawal_km3!CE230)</f>
        <v>1.3522421687999999</v>
      </c>
      <c r="CF230" s="18">
        <f>MAX(0,total_abstraction_km3!CF230-domestic_gross_demand_km3!CF230-industry_water_withdrawal_km3!CF230)</f>
        <v>4.9401711941920681E-2</v>
      </c>
      <c r="CG230" s="18">
        <f>MAX(0,total_abstraction_km3!CG230-domestic_gross_demand_km3!CG230-industry_water_withdrawal_km3!CG230)</f>
        <v>1.4221492474000001</v>
      </c>
      <c r="CH230" s="18">
        <f>MAX(0,total_abstraction_km3!CH230-domestic_gross_demand_km3!CH230-industry_water_withdrawal_km3!CH230)</f>
        <v>6.5858500564232828E-2</v>
      </c>
      <c r="CI230" s="18">
        <f>MAX(0,total_abstraction_km3!CI230-domestic_gross_demand_km3!CI230-industry_water_withdrawal_km3!CI230)</f>
        <v>1.5863297943999999</v>
      </c>
      <c r="CJ230" s="18">
        <f>MAX(0,total_abstraction_km3!CJ230-domestic_gross_demand_km3!CJ230-industry_water_withdrawal_km3!CJ230)</f>
        <v>0.15292117152639118</v>
      </c>
      <c r="CK230" s="18">
        <f>MAX(0,total_abstraction_km3!CK230-domestic_gross_demand_km3!CK230-industry_water_withdrawal_km3!CK230)</f>
        <v>1.5794209202</v>
      </c>
      <c r="CL230" s="18">
        <f>MAX(0,total_abstraction_km3!CL230-domestic_gross_demand_km3!CL230-industry_water_withdrawal_km3!CL230)</f>
        <v>7.3095148622004419E-2</v>
      </c>
      <c r="CM230" s="18">
        <f>MAX(0,total_abstraction_km3!CM230-domestic_gross_demand_km3!CM230-industry_water_withdrawal_km3!CM230)</f>
        <v>1.5911483404</v>
      </c>
      <c r="CN230" s="18">
        <f>MAX(0,total_abstraction_km3!CN230-domestic_gross_demand_km3!CN230-industry_water_withdrawal_km3!CN230)</f>
        <v>8.1095012161518168E-2</v>
      </c>
      <c r="CO230" s="18">
        <f>MAX(0,total_abstraction_km3!CO230-domestic_gross_demand_km3!CO230-industry_water_withdrawal_km3!CO230)</f>
        <v>1.5727110075999999</v>
      </c>
      <c r="CP230" s="18">
        <f>MAX(0,total_abstraction_km3!CP230-domestic_gross_demand_km3!CP230-industry_water_withdrawal_km3!CP230)</f>
        <v>9.9884911824078007E-2</v>
      </c>
      <c r="CQ230" s="18">
        <f>MAX(0,total_abstraction_km3!CQ230-domestic_gross_demand_km3!CQ230-industry_water_withdrawal_km3!CQ230)</f>
        <v>1.6554411172000003</v>
      </c>
      <c r="CR230" s="18">
        <f>MAX(0,total_abstraction_km3!CR230-domestic_gross_demand_km3!CR230-industry_water_withdrawal_km3!CR230)</f>
        <v>5.7453776325091473E-2</v>
      </c>
      <c r="CS230" s="18">
        <f>MAX(0,total_abstraction_km3!CS230-domestic_gross_demand_km3!CS230-industry_water_withdrawal_km3!CS230)</f>
        <v>1.6403069030000001</v>
      </c>
      <c r="CT230" s="18">
        <f>MAX(0,total_abstraction_km3!CT230-domestic_gross_demand_km3!CT230-industry_water_withdrawal_km3!CT230)</f>
        <v>5.79463087694118E-2</v>
      </c>
    </row>
    <row r="231" spans="1:98" x14ac:dyDescent="0.25">
      <c r="A231" s="18">
        <v>82</v>
      </c>
      <c r="B231" s="18" t="s">
        <v>2140</v>
      </c>
      <c r="C231" s="18" t="s">
        <v>510</v>
      </c>
      <c r="D231" s="18" t="s">
        <v>458</v>
      </c>
      <c r="E231" s="18" t="s">
        <v>511</v>
      </c>
      <c r="F231" s="18">
        <f>MAX(0,total_abstraction_km3!F231-domestic_gross_demand_km3!F231-industry_water_withdrawal_km3!F231)</f>
        <v>1.1094000000000034E-3</v>
      </c>
      <c r="G231" s="18">
        <f>MAX(0,total_abstraction_km3!G231-domestic_gross_demand_km3!G231-industry_water_withdrawal_km3!G231)</f>
        <v>1.1098000000000011E-3</v>
      </c>
      <c r="H231" s="18">
        <f>MAX(0,total_abstraction_km3!H231-domestic_gross_demand_km3!H231-industry_water_withdrawal_km3!H231)</f>
        <v>1.1100000000000033E-3</v>
      </c>
      <c r="I231" s="18">
        <f>MAX(0,total_abstraction_km3!I231-domestic_gross_demand_km3!I231-industry_water_withdrawal_km3!I231)</f>
        <v>1.1374000000000002E-3</v>
      </c>
      <c r="J231" s="18">
        <f>MAX(0,total_abstraction_km3!J231-domestic_gross_demand_km3!J231-industry_water_withdrawal_km3!J231)</f>
        <v>9.1150000000000085E-4</v>
      </c>
      <c r="K231" s="18">
        <f>MAX(0,total_abstraction_km3!K231-domestic_gross_demand_km3!K231-industry_water_withdrawal_km3!K231)</f>
        <v>7.1010000000000344E-4</v>
      </c>
      <c r="L231" s="18">
        <f>MAX(0,total_abstraction_km3!L231-domestic_gross_demand_km3!L231-industry_water_withdrawal_km3!L231)</f>
        <v>5.6609999999999994E-4</v>
      </c>
      <c r="M231" s="18">
        <f>MAX(0,total_abstraction_km3!M231-domestic_gross_demand_km3!M231-industry_water_withdrawal_km3!M231)</f>
        <v>2.2969999999999414E-4</v>
      </c>
      <c r="N231" s="18">
        <f>MAX(0,total_abstraction_km3!N231-domestic_gross_demand_km3!N231-industry_water_withdrawal_km3!N231)</f>
        <v>0</v>
      </c>
      <c r="O231" s="18">
        <f>MAX(0,total_abstraction_km3!O231-domestic_gross_demand_km3!O231-industry_water_withdrawal_km3!O231)</f>
        <v>0</v>
      </c>
      <c r="P231" s="18">
        <f>MAX(0,total_abstraction_km3!P231-domestic_gross_demand_km3!P231-industry_water_withdrawal_km3!P231)</f>
        <v>0</v>
      </c>
      <c r="Q231" s="18">
        <f>MAX(0,total_abstraction_km3!Q231-domestic_gross_demand_km3!Q231-industry_water_withdrawal_km3!Q231)</f>
        <v>0</v>
      </c>
      <c r="R231" s="18">
        <f>MAX(0,total_abstraction_km3!R231-domestic_gross_demand_km3!R231-industry_water_withdrawal_km3!R231)</f>
        <v>0</v>
      </c>
      <c r="S231" s="18">
        <f>MAX(0,total_abstraction_km3!S231-domestic_gross_demand_km3!S231-industry_water_withdrawal_km3!S231)</f>
        <v>0</v>
      </c>
      <c r="T231" s="18">
        <f>MAX(0,total_abstraction_km3!T231-domestic_gross_demand_km3!T231-industry_water_withdrawal_km3!T231)</f>
        <v>0</v>
      </c>
      <c r="U231" s="18">
        <f>MAX(0,total_abstraction_km3!U231-domestic_gross_demand_km3!U231-industry_water_withdrawal_km3!U231)</f>
        <v>0</v>
      </c>
      <c r="V231" s="18">
        <f>MAX(0,total_abstraction_km3!V231-domestic_gross_demand_km3!V231-industry_water_withdrawal_km3!V231)</f>
        <v>0</v>
      </c>
      <c r="W231" s="18">
        <f>MAX(0,total_abstraction_km3!W231-domestic_gross_demand_km3!W231-industry_water_withdrawal_km3!W231)</f>
        <v>0</v>
      </c>
      <c r="X231" s="18">
        <f>MAX(0,total_abstraction_km3!X231-domestic_gross_demand_km3!X231-industry_water_withdrawal_km3!X231)</f>
        <v>0</v>
      </c>
      <c r="Y231" s="18">
        <f>MAX(0,total_abstraction_km3!Y231-domestic_gross_demand_km3!Y231-industry_water_withdrawal_km3!Y231)</f>
        <v>0</v>
      </c>
      <c r="Z231" s="18">
        <f>MAX(0,total_abstraction_km3!Z231-domestic_gross_demand_km3!Z231-industry_water_withdrawal_km3!Z231)</f>
        <v>0</v>
      </c>
      <c r="AA231" s="18">
        <f>MAX(0,total_abstraction_km3!AA231-domestic_gross_demand_km3!AA231-industry_water_withdrawal_km3!AA231)</f>
        <v>0</v>
      </c>
      <c r="AB231" s="18">
        <f>MAX(0,total_abstraction_km3!AB231-domestic_gross_demand_km3!AB231-industry_water_withdrawal_km3!AB231)</f>
        <v>0</v>
      </c>
      <c r="AC231" s="18">
        <f>MAX(0,total_abstraction_km3!AC231-domestic_gross_demand_km3!AC231-industry_water_withdrawal_km3!AC231)</f>
        <v>0</v>
      </c>
      <c r="AD231" s="18">
        <f>MAX(0,total_abstraction_km3!AD231-domestic_gross_demand_km3!AD231-industry_water_withdrawal_km3!AD231)</f>
        <v>0</v>
      </c>
      <c r="AE231" s="18">
        <f>MAX(0,total_abstraction_km3!AE231-domestic_gross_demand_km3!AE231-industry_water_withdrawal_km3!AE231)</f>
        <v>0</v>
      </c>
      <c r="AF231" s="18">
        <f>MAX(0,total_abstraction_km3!AF231-domestic_gross_demand_km3!AF231-industry_water_withdrawal_km3!AF231)</f>
        <v>0</v>
      </c>
      <c r="AG231" s="18">
        <f>MAX(0,total_abstraction_km3!AG231-domestic_gross_demand_km3!AG231-industry_water_withdrawal_km3!AG231)</f>
        <v>0</v>
      </c>
      <c r="AH231" s="18">
        <f>MAX(0,total_abstraction_km3!AH231-domestic_gross_demand_km3!AH231-industry_water_withdrawal_km3!AH231)</f>
        <v>0</v>
      </c>
      <c r="AI231" s="18">
        <f>MAX(0,total_abstraction_km3!AI231-domestic_gross_demand_km3!AI231-industry_water_withdrawal_km3!AI231)</f>
        <v>0</v>
      </c>
      <c r="AJ231" s="18">
        <f>MAX(0,total_abstraction_km3!AJ231-domestic_gross_demand_km3!AJ231-industry_water_withdrawal_km3!AJ231)</f>
        <v>0</v>
      </c>
      <c r="AK231" s="18">
        <f>MAX(0,total_abstraction_km3!AK231-domestic_gross_demand_km3!AK231-industry_water_withdrawal_km3!AK231)</f>
        <v>0</v>
      </c>
      <c r="AL231" s="18">
        <f>MAX(0,total_abstraction_km3!AL231-domestic_gross_demand_km3!AL231-industry_water_withdrawal_km3!AL231)</f>
        <v>0</v>
      </c>
      <c r="AM231" s="18">
        <f>MAX(0,total_abstraction_km3!AM231-domestic_gross_demand_km3!AM231-industry_water_withdrawal_km3!AM231)</f>
        <v>0</v>
      </c>
      <c r="AN231" s="18">
        <f>MAX(0,total_abstraction_km3!AN231-domestic_gross_demand_km3!AN231-industry_water_withdrawal_km3!AN231)</f>
        <v>0</v>
      </c>
      <c r="AO231" s="18">
        <f>MAX(0,total_abstraction_km3!AO231-domestic_gross_demand_km3!AO231-industry_water_withdrawal_km3!AO231)</f>
        <v>0</v>
      </c>
      <c r="AP231" s="18">
        <f>MAX(0,total_abstraction_km3!AP231-domestic_gross_demand_km3!AP231-industry_water_withdrawal_km3!AP231)</f>
        <v>0</v>
      </c>
      <c r="AQ231" s="18">
        <f>MAX(0,total_abstraction_km3!AQ231-domestic_gross_demand_km3!AQ231-industry_water_withdrawal_km3!AQ231)</f>
        <v>0</v>
      </c>
      <c r="AR231" s="18">
        <f>MAX(0,total_abstraction_km3!AR231-domestic_gross_demand_km3!AR231-industry_water_withdrawal_km3!AR231)</f>
        <v>0</v>
      </c>
      <c r="AS231" s="18">
        <f>MAX(0,total_abstraction_km3!AS231-domestic_gross_demand_km3!AS231-industry_water_withdrawal_km3!AS231)</f>
        <v>0</v>
      </c>
      <c r="AT231" s="18">
        <f>MAX(0,total_abstraction_km3!AT231-domestic_gross_demand_km3!AT231-industry_water_withdrawal_km3!AT231)</f>
        <v>0</v>
      </c>
      <c r="AU231" s="18">
        <f>MAX(0,total_abstraction_km3!AU231-domestic_gross_demand_km3!AU231-industry_water_withdrawal_km3!AU231)</f>
        <v>0</v>
      </c>
      <c r="AV231" s="18">
        <f>MAX(0,total_abstraction_km3!AV231-domestic_gross_demand_km3!AV231-industry_water_withdrawal_km3!AV231)</f>
        <v>0</v>
      </c>
      <c r="AW231" s="18">
        <f>MAX(0,total_abstraction_km3!AW231-domestic_gross_demand_km3!AW231-industry_water_withdrawal_km3!AW231)</f>
        <v>0</v>
      </c>
      <c r="AX231" s="18">
        <f>MAX(0,total_abstraction_km3!AX231-domestic_gross_demand_km3!AX231-industry_water_withdrawal_km3!AX231)</f>
        <v>0</v>
      </c>
      <c r="AY231" s="18">
        <f>MAX(0,total_abstraction_km3!AY231-domestic_gross_demand_km3!AY231-industry_water_withdrawal_km3!AY231)</f>
        <v>0</v>
      </c>
      <c r="AZ231" s="18">
        <f>MAX(0,total_abstraction_km3!AZ231-domestic_gross_demand_km3!AZ231-industry_water_withdrawal_km3!AZ231)</f>
        <v>0</v>
      </c>
      <c r="BA231" s="18">
        <f>MAX(0,total_abstraction_km3!BA231-domestic_gross_demand_km3!BA231-industry_water_withdrawal_km3!BA231)</f>
        <v>0</v>
      </c>
      <c r="BB231" s="18">
        <f>MAX(0,total_abstraction_km3!BB231-domestic_gross_demand_km3!BB231-industry_water_withdrawal_km3!BB231)</f>
        <v>0</v>
      </c>
      <c r="BC231" s="18">
        <f>MAX(0,total_abstraction_km3!BC231-domestic_gross_demand_km3!BC231-industry_water_withdrawal_km3!BC231)</f>
        <v>0</v>
      </c>
      <c r="BD231" s="18">
        <f>MAX(0,total_abstraction_km3!BD231-domestic_gross_demand_km3!BD231-industry_water_withdrawal_km3!BD231)</f>
        <v>0</v>
      </c>
      <c r="BE231" s="18">
        <f>MAX(0,total_abstraction_km3!BE231-domestic_gross_demand_km3!BE231-industry_water_withdrawal_km3!BE231)</f>
        <v>0</v>
      </c>
      <c r="BF231" s="18">
        <f>MAX(0,total_abstraction_km3!BF231-domestic_gross_demand_km3!BF231-industry_water_withdrawal_km3!BF231)</f>
        <v>0</v>
      </c>
      <c r="BG231" s="18">
        <f>MAX(0,total_abstraction_km3!BG231-domestic_gross_demand_km3!BG231-industry_water_withdrawal_km3!BG231)</f>
        <v>0</v>
      </c>
      <c r="BH231" s="18">
        <f>MAX(0,total_abstraction_km3!BH231-domestic_gross_demand_km3!BH231-industry_water_withdrawal_km3!BH231)</f>
        <v>0</v>
      </c>
      <c r="BI231" s="18">
        <f>MAX(0,total_abstraction_km3!BI231-domestic_gross_demand_km3!BI231-industry_water_withdrawal_km3!BI231)</f>
        <v>0</v>
      </c>
      <c r="BJ231" s="18">
        <f>MAX(0,total_abstraction_km3!BJ231-domestic_gross_demand_km3!BJ231-industry_water_withdrawal_km3!BJ231)</f>
        <v>0</v>
      </c>
      <c r="BK231" s="18">
        <f>MAX(0,total_abstraction_km3!BK231-domestic_gross_demand_km3!BK231-industry_water_withdrawal_km3!BK231)</f>
        <v>0</v>
      </c>
      <c r="BL231" s="18">
        <f>MAX(0,total_abstraction_km3!BL231-domestic_gross_demand_km3!BL231-industry_water_withdrawal_km3!BL231)</f>
        <v>0</v>
      </c>
      <c r="BM231" s="18">
        <f>MAX(0,total_abstraction_km3!BM231-domestic_gross_demand_km3!BM231-industry_water_withdrawal_km3!BM231)</f>
        <v>0</v>
      </c>
      <c r="BN231" s="18">
        <f>MAX(0,total_abstraction_km3!BN231-domestic_gross_demand_km3!BN231-industry_water_withdrawal_km3!BN231)</f>
        <v>0</v>
      </c>
      <c r="BO231" s="18">
        <f>MAX(0,total_abstraction_km3!BO231-domestic_gross_demand_km3!BO231-industry_water_withdrawal_km3!BO231)</f>
        <v>0</v>
      </c>
      <c r="BP231" s="18">
        <f>MAX(0,total_abstraction_km3!BP231-domestic_gross_demand_km3!BP231-industry_water_withdrawal_km3!BP231)</f>
        <v>0</v>
      </c>
      <c r="BQ231" s="18">
        <f>MAX(0,total_abstraction_km3!BQ231-domestic_gross_demand_km3!BQ231-industry_water_withdrawal_km3!BQ231)</f>
        <v>0</v>
      </c>
      <c r="BR231" s="18">
        <f>MAX(0,total_abstraction_km3!BR231-domestic_gross_demand_km3!BR231-industry_water_withdrawal_km3!BR231)</f>
        <v>0</v>
      </c>
      <c r="BS231" s="18">
        <f>MAX(0,total_abstraction_km3!BS231-domestic_gross_demand_km3!BS231-industry_water_withdrawal_km3!BS231)</f>
        <v>0</v>
      </c>
      <c r="BT231" s="18">
        <f>MAX(0,total_abstraction_km3!BT231-domestic_gross_demand_km3!BT231-industry_water_withdrawal_km3!BT231)</f>
        <v>0</v>
      </c>
      <c r="BU231" s="18">
        <f>MAX(0,total_abstraction_km3!BU231-domestic_gross_demand_km3!BU231-industry_water_withdrawal_km3!BU231)</f>
        <v>0</v>
      </c>
      <c r="BV231" s="18">
        <f>MAX(0,total_abstraction_km3!BV231-domestic_gross_demand_km3!BV231-industry_water_withdrawal_km3!BV231)</f>
        <v>0</v>
      </c>
      <c r="BW231" s="18">
        <f>MAX(0,total_abstraction_km3!BW231-domestic_gross_demand_km3!BW231-industry_water_withdrawal_km3!BW231)</f>
        <v>1.0756199999999994E-3</v>
      </c>
      <c r="BX231" s="18">
        <f>MAX(0,total_abstraction_km3!BX231-domestic_gross_demand_km3!BX231-industry_water_withdrawal_km3!BX231)</f>
        <v>5.0196340328402902E-5</v>
      </c>
      <c r="BY231" s="18">
        <f>MAX(0,total_abstraction_km3!BY231-domestic_gross_demand_km3!BY231-industry_water_withdrawal_km3!BY231)</f>
        <v>1.9870000000000131E-4</v>
      </c>
      <c r="BZ231" s="18">
        <f>MAX(0,total_abstraction_km3!BZ231-domestic_gross_demand_km3!BZ231-industry_water_withdrawal_km3!BZ231)</f>
        <v>0</v>
      </c>
      <c r="CA231" s="18">
        <f>MAX(0,total_abstraction_km3!CA231-domestic_gross_demand_km3!CA231-industry_water_withdrawal_km3!CA231)</f>
        <v>0</v>
      </c>
      <c r="CB231" s="18">
        <f>MAX(0,total_abstraction_km3!CB231-domestic_gross_demand_km3!CB231-industry_water_withdrawal_km3!CB231)</f>
        <v>0</v>
      </c>
      <c r="CC231" s="18">
        <f>MAX(0,total_abstraction_km3!CC231-domestic_gross_demand_km3!CC231-industry_water_withdrawal_km3!CC231)</f>
        <v>0</v>
      </c>
      <c r="CD231" s="18">
        <f>MAX(0,total_abstraction_km3!CD231-domestic_gross_demand_km3!CD231-industry_water_withdrawal_km3!CD231)</f>
        <v>0</v>
      </c>
      <c r="CE231" s="18">
        <f>MAX(0,total_abstraction_km3!CE231-domestic_gross_demand_km3!CE231-industry_water_withdrawal_km3!CE231)</f>
        <v>0</v>
      </c>
      <c r="CF231" s="18">
        <f>MAX(0,total_abstraction_km3!CF231-domestic_gross_demand_km3!CF231-industry_water_withdrawal_km3!CF231)</f>
        <v>0</v>
      </c>
      <c r="CG231" s="18">
        <f>MAX(0,total_abstraction_km3!CG231-domestic_gross_demand_km3!CG231-industry_water_withdrawal_km3!CG231)</f>
        <v>0</v>
      </c>
      <c r="CH231" s="18">
        <f>MAX(0,total_abstraction_km3!CH231-domestic_gross_demand_km3!CH231-industry_water_withdrawal_km3!CH231)</f>
        <v>0</v>
      </c>
      <c r="CI231" s="18">
        <f>MAX(0,total_abstraction_km3!CI231-domestic_gross_demand_km3!CI231-industry_water_withdrawal_km3!CI231)</f>
        <v>0</v>
      </c>
      <c r="CJ231" s="18">
        <f>MAX(0,total_abstraction_km3!CJ231-domestic_gross_demand_km3!CJ231-industry_water_withdrawal_km3!CJ231)</f>
        <v>0</v>
      </c>
      <c r="CK231" s="18">
        <f>MAX(0,total_abstraction_km3!CK231-domestic_gross_demand_km3!CK231-industry_water_withdrawal_km3!CK231)</f>
        <v>0</v>
      </c>
      <c r="CL231" s="18">
        <f>MAX(0,total_abstraction_km3!CL231-domestic_gross_demand_km3!CL231-industry_water_withdrawal_km3!CL231)</f>
        <v>0</v>
      </c>
      <c r="CM231" s="18">
        <f>MAX(0,total_abstraction_km3!CM231-domestic_gross_demand_km3!CM231-industry_water_withdrawal_km3!CM231)</f>
        <v>0</v>
      </c>
      <c r="CN231" s="18">
        <f>MAX(0,total_abstraction_km3!CN231-domestic_gross_demand_km3!CN231-industry_water_withdrawal_km3!CN231)</f>
        <v>0</v>
      </c>
      <c r="CO231" s="18">
        <f>MAX(0,total_abstraction_km3!CO231-domestic_gross_demand_km3!CO231-industry_water_withdrawal_km3!CO231)</f>
        <v>0</v>
      </c>
      <c r="CP231" s="18">
        <f>MAX(0,total_abstraction_km3!CP231-domestic_gross_demand_km3!CP231-industry_water_withdrawal_km3!CP231)</f>
        <v>0</v>
      </c>
      <c r="CQ231" s="18">
        <f>MAX(0,total_abstraction_km3!CQ231-domestic_gross_demand_km3!CQ231-industry_water_withdrawal_km3!CQ231)</f>
        <v>0</v>
      </c>
      <c r="CR231" s="18">
        <f>MAX(0,total_abstraction_km3!CR231-domestic_gross_demand_km3!CR231-industry_water_withdrawal_km3!CR231)</f>
        <v>0</v>
      </c>
      <c r="CS231" s="18">
        <f>MAX(0,total_abstraction_km3!CS231-domestic_gross_demand_km3!CS231-industry_water_withdrawal_km3!CS231)</f>
        <v>0</v>
      </c>
      <c r="CT231" s="18">
        <f>MAX(0,total_abstraction_km3!CT231-domestic_gross_demand_km3!CT231-industry_water_withdrawal_km3!CT231)</f>
        <v>3.5994073586265401E-4</v>
      </c>
    </row>
    <row r="232" spans="1:98" x14ac:dyDescent="0.25">
      <c r="A232" s="18">
        <v>83</v>
      </c>
      <c r="B232" s="18" t="s">
        <v>2141</v>
      </c>
      <c r="C232" s="18" t="s">
        <v>512</v>
      </c>
      <c r="D232" s="18" t="s">
        <v>426</v>
      </c>
      <c r="E232" s="18" t="s">
        <v>144</v>
      </c>
      <c r="F232" s="18">
        <f>MAX(0,total_abstraction_km3!F232-domestic_gross_demand_km3!F232-industry_water_withdrawal_km3!F232)</f>
        <v>5.5284699999999999E-2</v>
      </c>
      <c r="G232" s="18">
        <f>MAX(0,total_abstraction_km3!G232-domestic_gross_demand_km3!G232-industry_water_withdrawal_km3!G232)</f>
        <v>5.430370000000001E-2</v>
      </c>
      <c r="H232" s="18">
        <f>MAX(0,total_abstraction_km3!H232-domestic_gross_demand_km3!H232-industry_water_withdrawal_km3!H232)</f>
        <v>4.75731E-2</v>
      </c>
      <c r="I232" s="18">
        <f>MAX(0,total_abstraction_km3!I232-domestic_gross_demand_km3!I232-industry_water_withdrawal_km3!I232)</f>
        <v>5.9671399999999993E-2</v>
      </c>
      <c r="J232" s="18">
        <f>MAX(0,total_abstraction_km3!J232-domestic_gross_demand_km3!J232-industry_water_withdrawal_km3!J232)</f>
        <v>6.6798899999999981E-2</v>
      </c>
      <c r="K232" s="18">
        <f>MAX(0,total_abstraction_km3!K232-domestic_gross_demand_km3!K232-industry_water_withdrawal_km3!K232)</f>
        <v>6.4093900000000009E-2</v>
      </c>
      <c r="L232" s="18">
        <f>MAX(0,total_abstraction_km3!L232-domestic_gross_demand_km3!L232-industry_water_withdrawal_km3!L232)</f>
        <v>8.5203899999999985E-2</v>
      </c>
      <c r="M232" s="18">
        <f>MAX(0,total_abstraction_km3!M232-domestic_gross_demand_km3!M232-industry_water_withdrawal_km3!M232)</f>
        <v>8.3586099999999983E-2</v>
      </c>
      <c r="N232" s="18">
        <f>MAX(0,total_abstraction_km3!N232-domestic_gross_demand_km3!N232-industry_water_withdrawal_km3!N232)</f>
        <v>6.2726399999999988E-2</v>
      </c>
      <c r="O232" s="18">
        <f>MAX(0,total_abstraction_km3!O232-domestic_gross_demand_km3!O232-industry_water_withdrawal_km3!O232)</f>
        <v>7.447330000000002E-2</v>
      </c>
      <c r="P232" s="18">
        <f>MAX(0,total_abstraction_km3!P232-domestic_gross_demand_km3!P232-industry_water_withdrawal_km3!P232)</f>
        <v>6.7107899999999998E-2</v>
      </c>
      <c r="Q232" s="18">
        <f>MAX(0,total_abstraction_km3!Q232-domestic_gross_demand_km3!Q232-industry_water_withdrawal_km3!Q232)</f>
        <v>7.0091199999999992E-2</v>
      </c>
      <c r="R232" s="18">
        <f>MAX(0,total_abstraction_km3!R232-domestic_gross_demand_km3!R232-industry_water_withdrawal_km3!R232)</f>
        <v>7.8900499999999985E-2</v>
      </c>
      <c r="S232" s="18">
        <f>MAX(0,total_abstraction_km3!S232-domestic_gross_demand_km3!S232-industry_water_withdrawal_km3!S232)</f>
        <v>7.1631899999999998E-2</v>
      </c>
      <c r="T232" s="18">
        <f>MAX(0,total_abstraction_km3!T232-domestic_gross_demand_km3!T232-industry_water_withdrawal_km3!T232)</f>
        <v>6.9638099999999994E-2</v>
      </c>
      <c r="U232" s="18">
        <f>MAX(0,total_abstraction_km3!U232-domestic_gross_demand_km3!U232-industry_water_withdrawal_km3!U232)</f>
        <v>5.8652800000000012E-2</v>
      </c>
      <c r="V232" s="18">
        <f>MAX(0,total_abstraction_km3!V232-domestic_gross_demand_km3!V232-industry_water_withdrawal_km3!V232)</f>
        <v>8.2062699999999988E-2</v>
      </c>
      <c r="W232" s="18">
        <f>MAX(0,total_abstraction_km3!W232-domestic_gross_demand_km3!W232-industry_water_withdrawal_km3!W232)</f>
        <v>9.7225499999999992E-2</v>
      </c>
      <c r="X232" s="18">
        <f>MAX(0,total_abstraction_km3!X232-domestic_gross_demand_km3!X232-industry_water_withdrawal_km3!X232)</f>
        <v>8.1918500000000005E-2</v>
      </c>
      <c r="Y232" s="18">
        <f>MAX(0,total_abstraction_km3!Y232-domestic_gross_demand_km3!Y232-industry_water_withdrawal_km3!Y232)</f>
        <v>6.6286399999999995E-2</v>
      </c>
      <c r="Z232" s="18">
        <f>MAX(0,total_abstraction_km3!Z232-domestic_gross_demand_km3!Z232-industry_water_withdrawal_km3!Z232)</f>
        <v>5.6982000000000005E-2</v>
      </c>
      <c r="AA232" s="18">
        <f>MAX(0,total_abstraction_km3!AA232-domestic_gross_demand_km3!AA232-industry_water_withdrawal_km3!AA232)</f>
        <v>6.2535300000000002E-2</v>
      </c>
      <c r="AB232" s="18">
        <f>MAX(0,total_abstraction_km3!AB232-domestic_gross_demand_km3!AB232-industry_water_withdrawal_km3!AB232)</f>
        <v>7.5869699999999998E-2</v>
      </c>
      <c r="AC232" s="18">
        <f>MAX(0,total_abstraction_km3!AC232-domestic_gross_demand_km3!AC232-industry_water_withdrawal_km3!AC232)</f>
        <v>7.4877600000000002E-2</v>
      </c>
      <c r="AD232" s="18">
        <f>MAX(0,total_abstraction_km3!AD232-domestic_gross_demand_km3!AD232-industry_water_withdrawal_km3!AD232)</f>
        <v>7.8653999999999988E-2</v>
      </c>
      <c r="AE232" s="18">
        <f>MAX(0,total_abstraction_km3!AE232-domestic_gross_demand_km3!AE232-industry_water_withdrawal_km3!AE232)</f>
        <v>7.1117E-2</v>
      </c>
      <c r="AF232" s="18">
        <f>MAX(0,total_abstraction_km3!AF232-domestic_gross_demand_km3!AF232-industry_water_withdrawal_km3!AF232)</f>
        <v>7.9357400000000008E-2</v>
      </c>
      <c r="AG232" s="18">
        <f>MAX(0,total_abstraction_km3!AG232-domestic_gross_demand_km3!AG232-industry_water_withdrawal_km3!AG232)</f>
        <v>6.541269999999999E-2</v>
      </c>
      <c r="AH232" s="18">
        <f>MAX(0,total_abstraction_km3!AH232-domestic_gross_demand_km3!AH232-industry_water_withdrawal_km3!AH232)</f>
        <v>7.0383299999999996E-2</v>
      </c>
      <c r="AI232" s="18">
        <f>MAX(0,total_abstraction_km3!AI232-domestic_gross_demand_km3!AI232-industry_water_withdrawal_km3!AI232)</f>
        <v>6.9764200000000026E-2</v>
      </c>
      <c r="AJ232" s="18">
        <f>MAX(0,total_abstraction_km3!AJ232-domestic_gross_demand_km3!AJ232-industry_water_withdrawal_km3!AJ232)</f>
        <v>5.3318900000000002E-2</v>
      </c>
      <c r="AK232" s="18">
        <f>MAX(0,total_abstraction_km3!AK232-domestic_gross_demand_km3!AK232-industry_water_withdrawal_km3!AK232)</f>
        <v>8.9808899999999997E-2</v>
      </c>
      <c r="AL232" s="18">
        <f>MAX(0,total_abstraction_km3!AL232-domestic_gross_demand_km3!AL232-industry_water_withdrawal_km3!AL232)</f>
        <v>7.37511E-2</v>
      </c>
      <c r="AM232" s="18">
        <f>MAX(0,total_abstraction_km3!AM232-domestic_gross_demand_km3!AM232-industry_water_withdrawal_km3!AM232)</f>
        <v>8.7393499999999999E-2</v>
      </c>
      <c r="AN232" s="18">
        <f>MAX(0,total_abstraction_km3!AN232-domestic_gross_demand_km3!AN232-industry_water_withdrawal_km3!AN232)</f>
        <v>7.2564399999999973E-2</v>
      </c>
      <c r="AO232" s="18">
        <f>MAX(0,total_abstraction_km3!AO232-domestic_gross_demand_km3!AO232-industry_water_withdrawal_km3!AO232)</f>
        <v>7.281739999999999E-2</v>
      </c>
      <c r="AP232" s="18">
        <f>MAX(0,total_abstraction_km3!AP232-domestic_gross_demand_km3!AP232-industry_water_withdrawal_km3!AP232)</f>
        <v>9.2808200000000007E-2</v>
      </c>
      <c r="AQ232" s="18">
        <f>MAX(0,total_abstraction_km3!AQ232-domestic_gross_demand_km3!AQ232-industry_water_withdrawal_km3!AQ232)</f>
        <v>6.4327400000000007E-2</v>
      </c>
      <c r="AR232" s="18">
        <f>MAX(0,total_abstraction_km3!AR232-domestic_gross_demand_km3!AR232-industry_water_withdrawal_km3!AR232)</f>
        <v>7.1191100000000021E-2</v>
      </c>
      <c r="AS232" s="18">
        <f>MAX(0,total_abstraction_km3!AS232-domestic_gross_demand_km3!AS232-industry_water_withdrawal_km3!AS232)</f>
        <v>8.4988899999999992E-2</v>
      </c>
      <c r="AT232" s="18">
        <f>MAX(0,total_abstraction_km3!AT232-domestic_gross_demand_km3!AT232-industry_water_withdrawal_km3!AT232)</f>
        <v>7.8598299999999996E-2</v>
      </c>
      <c r="AU232" s="18">
        <f>MAX(0,total_abstraction_km3!AU232-domestic_gross_demand_km3!AU232-industry_water_withdrawal_km3!AU232)</f>
        <v>8.8541099999999998E-2</v>
      </c>
      <c r="AV232" s="18">
        <f>MAX(0,total_abstraction_km3!AV232-domestic_gross_demand_km3!AV232-industry_water_withdrawal_km3!AV232)</f>
        <v>0.10681259999999998</v>
      </c>
      <c r="AW232" s="18">
        <f>MAX(0,total_abstraction_km3!AW232-domestic_gross_demand_km3!AW232-industry_water_withdrawal_km3!AW232)</f>
        <v>9.2844400000000007E-2</v>
      </c>
      <c r="AX232" s="18">
        <f>MAX(0,total_abstraction_km3!AX232-domestic_gross_demand_km3!AX232-industry_water_withdrawal_km3!AX232)</f>
        <v>9.8016600000000009E-2</v>
      </c>
      <c r="AY232" s="18">
        <f>MAX(0,total_abstraction_km3!AY232-domestic_gross_demand_km3!AY232-industry_water_withdrawal_km3!AY232)</f>
        <v>8.2931800000000014E-2</v>
      </c>
      <c r="AZ232" s="18">
        <f>MAX(0,total_abstraction_km3!AZ232-domestic_gross_demand_km3!AZ232-industry_water_withdrawal_km3!AZ232)</f>
        <v>7.9297799999999988E-2</v>
      </c>
      <c r="BA232" s="18">
        <f>MAX(0,total_abstraction_km3!BA232-domestic_gross_demand_km3!BA232-industry_water_withdrawal_km3!BA232)</f>
        <v>7.3406100000000016E-2</v>
      </c>
      <c r="BB232" s="18">
        <f>MAX(0,total_abstraction_km3!BB232-domestic_gross_demand_km3!BB232-industry_water_withdrawal_km3!BB232)</f>
        <v>9.1195999999999999E-2</v>
      </c>
      <c r="BC232" s="18">
        <f>MAX(0,total_abstraction_km3!BC232-domestic_gross_demand_km3!BC232-industry_water_withdrawal_km3!BC232)</f>
        <v>9.3958E-2</v>
      </c>
      <c r="BD232" s="18">
        <f>MAX(0,total_abstraction_km3!BD232-domestic_gross_demand_km3!BD232-industry_water_withdrawal_km3!BD232)</f>
        <v>8.9696700000000004E-2</v>
      </c>
      <c r="BE232" s="18">
        <f>MAX(0,total_abstraction_km3!BE232-domestic_gross_demand_km3!BE232-industry_water_withdrawal_km3!BE232)</f>
        <v>0.11188700000000003</v>
      </c>
      <c r="BF232" s="18">
        <f>MAX(0,total_abstraction_km3!BF232-domestic_gross_demand_km3!BF232-industry_water_withdrawal_km3!BF232)</f>
        <v>7.5367000000000017E-2</v>
      </c>
      <c r="BG232" s="18">
        <f>MAX(0,total_abstraction_km3!BG232-domestic_gross_demand_km3!BG232-industry_water_withdrawal_km3!BG232)</f>
        <v>0.10528500000000002</v>
      </c>
      <c r="BH232" s="18">
        <f>MAX(0,total_abstraction_km3!BH232-domestic_gross_demand_km3!BH232-industry_water_withdrawal_km3!BH232)</f>
        <v>8.5637000000000019E-2</v>
      </c>
      <c r="BI232" s="18">
        <f>MAX(0,total_abstraction_km3!BI232-domestic_gross_demand_km3!BI232-industry_water_withdrawal_km3!BI232)</f>
        <v>7.4861999999999984E-2</v>
      </c>
      <c r="BJ232" s="18">
        <f>MAX(0,total_abstraction_km3!BJ232-domestic_gross_demand_km3!BJ232-industry_water_withdrawal_km3!BJ232)</f>
        <v>9.7758000000000012E-2</v>
      </c>
      <c r="BK232" s="18">
        <f>MAX(0,total_abstraction_km3!BK232-domestic_gross_demand_km3!BK232-industry_water_withdrawal_km3!BK232)</f>
        <v>9.5130999999999966E-2</v>
      </c>
      <c r="BL232" s="18">
        <f>MAX(0,total_abstraction_km3!BL232-domestic_gross_demand_km3!BL232-industry_water_withdrawal_km3!BL232)</f>
        <v>7.7351384482758509E-2</v>
      </c>
      <c r="BM232" s="18">
        <f>MAX(0,total_abstraction_km3!BM232-domestic_gross_demand_km3!BM232-industry_water_withdrawal_km3!BM232)</f>
        <v>9.4201910393191014E-3</v>
      </c>
      <c r="BN232" s="18">
        <f>MAX(0,total_abstraction_km3!BN232-domestic_gross_demand_km3!BN232-industry_water_withdrawal_km3!BN232)</f>
        <v>0</v>
      </c>
      <c r="BO232" s="18">
        <f>MAX(0,total_abstraction_km3!BO232-domestic_gross_demand_km3!BO232-industry_water_withdrawal_km3!BO232)</f>
        <v>0</v>
      </c>
      <c r="BP232" s="18">
        <f>MAX(0,total_abstraction_km3!BP232-domestic_gross_demand_km3!BP232-industry_water_withdrawal_km3!BP232)</f>
        <v>0</v>
      </c>
      <c r="BQ232" s="18">
        <f>MAX(0,total_abstraction_km3!BQ232-domestic_gross_demand_km3!BQ232-industry_water_withdrawal_km3!BQ232)</f>
        <v>0</v>
      </c>
      <c r="BR232" s="18">
        <f>MAX(0,total_abstraction_km3!BR232-domestic_gross_demand_km3!BR232-industry_water_withdrawal_km3!BR232)</f>
        <v>0</v>
      </c>
      <c r="BS232" s="18">
        <f>MAX(0,total_abstraction_km3!BS232-domestic_gross_demand_km3!BS232-industry_water_withdrawal_km3!BS232)</f>
        <v>0</v>
      </c>
      <c r="BT232" s="18">
        <f>MAX(0,total_abstraction_km3!BT232-domestic_gross_demand_km3!BT232-industry_water_withdrawal_km3!BT232)</f>
        <v>5.3033398443507016E-4</v>
      </c>
      <c r="BU232" s="18">
        <f>MAX(0,total_abstraction_km3!BU232-domestic_gross_demand_km3!BU232-industry_water_withdrawal_km3!BU232)</f>
        <v>0</v>
      </c>
      <c r="BV232" s="18">
        <f>MAX(0,total_abstraction_km3!BV232-domestic_gross_demand_km3!BV232-industry_water_withdrawal_km3!BV232)</f>
        <v>0</v>
      </c>
      <c r="BW232" s="18">
        <f>MAX(0,total_abstraction_km3!BW232-domestic_gross_demand_km3!BW232-industry_water_withdrawal_km3!BW232)</f>
        <v>5.672636000000001E-2</v>
      </c>
      <c r="BX232" s="18">
        <f>MAX(0,total_abstraction_km3!BX232-domestic_gross_demand_km3!BX232-industry_water_withdrawal_km3!BX232)</f>
        <v>6.9571384457330718E-3</v>
      </c>
      <c r="BY232" s="18">
        <f>MAX(0,total_abstraction_km3!BY232-domestic_gross_demand_km3!BY232-industry_water_withdrawal_km3!BY232)</f>
        <v>7.4016720000000008E-2</v>
      </c>
      <c r="BZ232" s="18">
        <f>MAX(0,total_abstraction_km3!BZ232-domestic_gross_demand_km3!BZ232-industry_water_withdrawal_km3!BZ232)</f>
        <v>8.1616490490348005E-3</v>
      </c>
      <c r="CA232" s="18">
        <f>MAX(0,total_abstraction_km3!CA232-domestic_gross_demand_km3!CA232-industry_water_withdrawal_km3!CA232)</f>
        <v>7.1473920000000024E-2</v>
      </c>
      <c r="CB232" s="18">
        <f>MAX(0,total_abstraction_km3!CB232-domestic_gross_demand_km3!CB232-industry_water_withdrawal_km3!CB232)</f>
        <v>1.3544668442866791E-3</v>
      </c>
      <c r="CC232" s="18">
        <f>MAX(0,total_abstraction_km3!CC232-domestic_gross_demand_km3!CC232-industry_water_withdrawal_km3!CC232)</f>
        <v>7.7229180000000008E-2</v>
      </c>
      <c r="CD232" s="18">
        <f>MAX(0,total_abstraction_km3!CD232-domestic_gross_demand_km3!CD232-industry_water_withdrawal_km3!CD232)</f>
        <v>9.3803987887669908E-3</v>
      </c>
      <c r="CE232" s="18">
        <f>MAX(0,total_abstraction_km3!CE232-domestic_gross_demand_km3!CE232-industry_water_withdrawal_km3!CE232)</f>
        <v>6.9783719999999994E-2</v>
      </c>
      <c r="CF232" s="18">
        <f>MAX(0,total_abstraction_km3!CF232-domestic_gross_demand_km3!CF232-industry_water_withdrawal_km3!CF232)</f>
        <v>9.3135899126695898E-3</v>
      </c>
      <c r="CG232" s="18">
        <f>MAX(0,total_abstraction_km3!CG232-domestic_gross_demand_km3!CG232-industry_water_withdrawal_km3!CG232)</f>
        <v>7.1206919999999993E-2</v>
      </c>
      <c r="CH232" s="18">
        <f>MAX(0,total_abstraction_km3!CH232-domestic_gross_demand_km3!CH232-industry_water_withdrawal_km3!CH232)</f>
        <v>1.2913034226014496E-3</v>
      </c>
      <c r="CI232" s="18">
        <f>MAX(0,total_abstraction_km3!CI232-domestic_gross_demand_km3!CI232-industry_water_withdrawal_km3!CI232)</f>
        <v>7.5367360000000008E-2</v>
      </c>
      <c r="CJ232" s="18">
        <f>MAX(0,total_abstraction_km3!CJ232-domestic_gross_demand_km3!CJ232-industry_water_withdrawal_km3!CJ232)</f>
        <v>8.1953513637424008E-3</v>
      </c>
      <c r="CK232" s="18">
        <f>MAX(0,total_abstraction_km3!CK232-domestic_gross_demand_km3!CK232-industry_water_withdrawal_km3!CK232)</f>
        <v>7.7226600000000006E-2</v>
      </c>
      <c r="CL232" s="18">
        <f>MAX(0,total_abstraction_km3!CL232-domestic_gross_demand_km3!CL232-industry_water_withdrawal_km3!CL232)</f>
        <v>7.0599298111527799E-3</v>
      </c>
      <c r="CM232" s="18">
        <f>MAX(0,total_abstraction_km3!CM232-domestic_gross_demand_km3!CM232-industry_water_withdrawal_km3!CM232)</f>
        <v>9.2962600000000006E-2</v>
      </c>
      <c r="CN232" s="18">
        <f>MAX(0,total_abstraction_km3!CN232-domestic_gross_demand_km3!CN232-industry_water_withdrawal_km3!CN232)</f>
        <v>9.1496235003965098E-3</v>
      </c>
      <c r="CO232" s="18">
        <f>MAX(0,total_abstraction_km3!CO232-domestic_gross_demand_km3!CO232-industry_water_withdrawal_km3!CO232)</f>
        <v>8.4157939999999973E-2</v>
      </c>
      <c r="CP232" s="18">
        <f>MAX(0,total_abstraction_km3!CP232-domestic_gross_demand_km3!CP232-industry_water_withdrawal_km3!CP232)</f>
        <v>6.9373942258685907E-3</v>
      </c>
      <c r="CQ232" s="18">
        <f>MAX(0,total_abstraction_km3!CQ232-domestic_gross_demand_km3!CQ232-industry_water_withdrawal_km3!CQ232)</f>
        <v>9.3574540000000039E-2</v>
      </c>
      <c r="CR232" s="18">
        <f>MAX(0,total_abstraction_km3!CR232-domestic_gross_demand_km3!CR232-industry_water_withdrawal_km3!CR232)</f>
        <v>1.026396301996446E-2</v>
      </c>
      <c r="CS232" s="18">
        <f>MAX(0,total_abstraction_km3!CS232-domestic_gross_demand_km3!CS232-industry_water_withdrawal_km3!CS232)</f>
        <v>8.9250333333332987E-2</v>
      </c>
      <c r="CT232" s="18">
        <f>MAX(0,total_abstraction_km3!CT232-domestic_gross_demand_km3!CT232-industry_water_withdrawal_km3!CT232)</f>
        <v>1.2529700089520601E-2</v>
      </c>
    </row>
    <row r="233" spans="1:98" x14ac:dyDescent="0.25">
      <c r="A233" s="18">
        <v>84</v>
      </c>
      <c r="B233" s="18" t="s">
        <v>2142</v>
      </c>
      <c r="C233" s="18" t="s">
        <v>513</v>
      </c>
      <c r="D233" s="18" t="s">
        <v>420</v>
      </c>
      <c r="E233" s="18" t="s">
        <v>148</v>
      </c>
      <c r="F233" s="18">
        <f>MAX(0,total_abstraction_km3!F233-domestic_gross_demand_km3!F233-industry_water_withdrawal_km3!F233)</f>
        <v>0</v>
      </c>
      <c r="G233" s="18">
        <f>MAX(0,total_abstraction_km3!G233-domestic_gross_demand_km3!G233-industry_water_withdrawal_km3!G233)</f>
        <v>0</v>
      </c>
      <c r="H233" s="18">
        <f>MAX(0,total_abstraction_km3!H233-domestic_gross_demand_km3!H233-industry_water_withdrawal_km3!H233)</f>
        <v>0</v>
      </c>
      <c r="I233" s="18">
        <f>MAX(0,total_abstraction_km3!I233-domestic_gross_demand_km3!I233-industry_water_withdrawal_km3!I233)</f>
        <v>0</v>
      </c>
      <c r="J233" s="18">
        <f>MAX(0,total_abstraction_km3!J233-domestic_gross_demand_km3!J233-industry_water_withdrawal_km3!J233)</f>
        <v>0</v>
      </c>
      <c r="K233" s="18">
        <f>MAX(0,total_abstraction_km3!K233-domestic_gross_demand_km3!K233-industry_water_withdrawal_km3!K233)</f>
        <v>0</v>
      </c>
      <c r="L233" s="18">
        <f>MAX(0,total_abstraction_km3!L233-domestic_gross_demand_km3!L233-industry_water_withdrawal_km3!L233)</f>
        <v>0</v>
      </c>
      <c r="M233" s="18">
        <f>MAX(0,total_abstraction_km3!M233-domestic_gross_demand_km3!M233-industry_water_withdrawal_km3!M233)</f>
        <v>0</v>
      </c>
      <c r="N233" s="18">
        <f>MAX(0,total_abstraction_km3!N233-domestic_gross_demand_km3!N233-industry_water_withdrawal_km3!N233)</f>
        <v>0</v>
      </c>
      <c r="O233" s="18">
        <f>MAX(0,total_abstraction_km3!O233-domestic_gross_demand_km3!O233-industry_water_withdrawal_km3!O233)</f>
        <v>0</v>
      </c>
      <c r="P233" s="18">
        <f>MAX(0,total_abstraction_km3!P233-domestic_gross_demand_km3!P233-industry_water_withdrawal_km3!P233)</f>
        <v>0</v>
      </c>
      <c r="Q233" s="18">
        <f>MAX(0,total_abstraction_km3!Q233-domestic_gross_demand_km3!Q233-industry_water_withdrawal_km3!Q233)</f>
        <v>0</v>
      </c>
      <c r="R233" s="18">
        <f>MAX(0,total_abstraction_km3!R233-domestic_gross_demand_km3!R233-industry_water_withdrawal_km3!R233)</f>
        <v>0</v>
      </c>
      <c r="S233" s="18">
        <f>MAX(0,total_abstraction_km3!S233-domestic_gross_demand_km3!S233-industry_water_withdrawal_km3!S233)</f>
        <v>0</v>
      </c>
      <c r="T233" s="18">
        <f>MAX(0,total_abstraction_km3!T233-domestic_gross_demand_km3!T233-industry_water_withdrawal_km3!T233)</f>
        <v>0</v>
      </c>
      <c r="U233" s="18">
        <f>MAX(0,total_abstraction_km3!U233-domestic_gross_demand_km3!U233-industry_water_withdrawal_km3!U233)</f>
        <v>0</v>
      </c>
      <c r="V233" s="18">
        <f>MAX(0,total_abstraction_km3!V233-domestic_gross_demand_km3!V233-industry_water_withdrawal_km3!V233)</f>
        <v>0</v>
      </c>
      <c r="W233" s="18">
        <f>MAX(0,total_abstraction_km3!W233-domestic_gross_demand_km3!W233-industry_water_withdrawal_km3!W233)</f>
        <v>0</v>
      </c>
      <c r="X233" s="18">
        <f>MAX(0,total_abstraction_km3!X233-domestic_gross_demand_km3!X233-industry_water_withdrawal_km3!X233)</f>
        <v>0</v>
      </c>
      <c r="Y233" s="18">
        <f>MAX(0,total_abstraction_km3!Y233-domestic_gross_demand_km3!Y233-industry_water_withdrawal_km3!Y233)</f>
        <v>0</v>
      </c>
      <c r="Z233" s="18">
        <f>MAX(0,total_abstraction_km3!Z233-domestic_gross_demand_km3!Z233-industry_water_withdrawal_km3!Z233)</f>
        <v>0</v>
      </c>
      <c r="AA233" s="18">
        <f>MAX(0,total_abstraction_km3!AA233-domestic_gross_demand_km3!AA233-industry_water_withdrawal_km3!AA233)</f>
        <v>0</v>
      </c>
      <c r="AB233" s="18">
        <f>MAX(0,total_abstraction_km3!AB233-domestic_gross_demand_km3!AB233-industry_water_withdrawal_km3!AB233)</f>
        <v>0</v>
      </c>
      <c r="AC233" s="18">
        <f>MAX(0,total_abstraction_km3!AC233-domestic_gross_demand_km3!AC233-industry_water_withdrawal_km3!AC233)</f>
        <v>0</v>
      </c>
      <c r="AD233" s="18">
        <f>MAX(0,total_abstraction_km3!AD233-domestic_gross_demand_km3!AD233-industry_water_withdrawal_km3!AD233)</f>
        <v>0</v>
      </c>
      <c r="AE233" s="18">
        <f>MAX(0,total_abstraction_km3!AE233-domestic_gross_demand_km3!AE233-industry_water_withdrawal_km3!AE233)</f>
        <v>0</v>
      </c>
      <c r="AF233" s="18">
        <f>MAX(0,total_abstraction_km3!AF233-domestic_gross_demand_km3!AF233-industry_water_withdrawal_km3!AF233)</f>
        <v>0</v>
      </c>
      <c r="AG233" s="18">
        <f>MAX(0,total_abstraction_km3!AG233-domestic_gross_demand_km3!AG233-industry_water_withdrawal_km3!AG233)</f>
        <v>0</v>
      </c>
      <c r="AH233" s="18">
        <f>MAX(0,total_abstraction_km3!AH233-domestic_gross_demand_km3!AH233-industry_water_withdrawal_km3!AH233)</f>
        <v>0</v>
      </c>
      <c r="AI233" s="18">
        <f>MAX(0,total_abstraction_km3!AI233-domestic_gross_demand_km3!AI233-industry_water_withdrawal_km3!AI233)</f>
        <v>0</v>
      </c>
      <c r="AJ233" s="18">
        <f>MAX(0,total_abstraction_km3!AJ233-domestic_gross_demand_km3!AJ233-industry_water_withdrawal_km3!AJ233)</f>
        <v>0</v>
      </c>
      <c r="AK233" s="18">
        <f>MAX(0,total_abstraction_km3!AK233-domestic_gross_demand_km3!AK233-industry_water_withdrawal_km3!AK233)</f>
        <v>0</v>
      </c>
      <c r="AL233" s="18">
        <f>MAX(0,total_abstraction_km3!AL233-domestic_gross_demand_km3!AL233-industry_water_withdrawal_km3!AL233)</f>
        <v>0</v>
      </c>
      <c r="AM233" s="18">
        <f>MAX(0,total_abstraction_km3!AM233-domestic_gross_demand_km3!AM233-industry_water_withdrawal_km3!AM233)</f>
        <v>0</v>
      </c>
      <c r="AN233" s="18">
        <f>MAX(0,total_abstraction_km3!AN233-domestic_gross_demand_km3!AN233-industry_water_withdrawal_km3!AN233)</f>
        <v>0</v>
      </c>
      <c r="AO233" s="18">
        <f>MAX(0,total_abstraction_km3!AO233-domestic_gross_demand_km3!AO233-industry_water_withdrawal_km3!AO233)</f>
        <v>0</v>
      </c>
      <c r="AP233" s="18">
        <f>MAX(0,total_abstraction_km3!AP233-domestic_gross_demand_km3!AP233-industry_water_withdrawal_km3!AP233)</f>
        <v>0</v>
      </c>
      <c r="AQ233" s="18">
        <f>MAX(0,total_abstraction_km3!AQ233-domestic_gross_demand_km3!AQ233-industry_water_withdrawal_km3!AQ233)</f>
        <v>0</v>
      </c>
      <c r="AR233" s="18">
        <f>MAX(0,total_abstraction_km3!AR233-domestic_gross_demand_km3!AR233-industry_water_withdrawal_km3!AR233)</f>
        <v>0</v>
      </c>
      <c r="AS233" s="18">
        <f>MAX(0,total_abstraction_km3!AS233-domestic_gross_demand_km3!AS233-industry_water_withdrawal_km3!AS233)</f>
        <v>0</v>
      </c>
      <c r="AT233" s="18">
        <f>MAX(0,total_abstraction_km3!AT233-domestic_gross_demand_km3!AT233-industry_water_withdrawal_km3!AT233)</f>
        <v>0</v>
      </c>
      <c r="AU233" s="18">
        <f>MAX(0,total_abstraction_km3!AU233-domestic_gross_demand_km3!AU233-industry_water_withdrawal_km3!AU233)</f>
        <v>0</v>
      </c>
      <c r="AV233" s="18">
        <f>MAX(0,total_abstraction_km3!AV233-domestic_gross_demand_km3!AV233-industry_water_withdrawal_km3!AV233)</f>
        <v>0</v>
      </c>
      <c r="AW233" s="18">
        <f>MAX(0,total_abstraction_km3!AW233-domestic_gross_demand_km3!AW233-industry_water_withdrawal_km3!AW233)</f>
        <v>0</v>
      </c>
      <c r="AX233" s="18">
        <f>MAX(0,total_abstraction_km3!AX233-domestic_gross_demand_km3!AX233-industry_water_withdrawal_km3!AX233)</f>
        <v>0</v>
      </c>
      <c r="AY233" s="18">
        <f>MAX(0,total_abstraction_km3!AY233-domestic_gross_demand_km3!AY233-industry_water_withdrawal_km3!AY233)</f>
        <v>0</v>
      </c>
      <c r="AZ233" s="18">
        <f>MAX(0,total_abstraction_km3!AZ233-domestic_gross_demand_km3!AZ233-industry_water_withdrawal_km3!AZ233)</f>
        <v>0</v>
      </c>
      <c r="BA233" s="18">
        <f>MAX(0,total_abstraction_km3!BA233-domestic_gross_demand_km3!BA233-industry_water_withdrawal_km3!BA233)</f>
        <v>0</v>
      </c>
      <c r="BB233" s="18">
        <f>MAX(0,total_abstraction_km3!BB233-domestic_gross_demand_km3!BB233-industry_water_withdrawal_km3!BB233)</f>
        <v>0</v>
      </c>
      <c r="BC233" s="18">
        <f>MAX(0,total_abstraction_km3!BC233-domestic_gross_demand_km3!BC233-industry_water_withdrawal_km3!BC233)</f>
        <v>0</v>
      </c>
      <c r="BD233" s="18">
        <f>MAX(0,total_abstraction_km3!BD233-domestic_gross_demand_km3!BD233-industry_water_withdrawal_km3!BD233)</f>
        <v>0</v>
      </c>
      <c r="BE233" s="18">
        <f>MAX(0,total_abstraction_km3!BE233-domestic_gross_demand_km3!BE233-industry_water_withdrawal_km3!BE233)</f>
        <v>0</v>
      </c>
      <c r="BF233" s="18">
        <f>MAX(0,total_abstraction_km3!BF233-domestic_gross_demand_km3!BF233-industry_water_withdrawal_km3!BF233)</f>
        <v>0</v>
      </c>
      <c r="BG233" s="18">
        <f>MAX(0,total_abstraction_km3!BG233-domestic_gross_demand_km3!BG233-industry_water_withdrawal_km3!BG233)</f>
        <v>0</v>
      </c>
      <c r="BH233" s="18">
        <f>MAX(0,total_abstraction_km3!BH233-domestic_gross_demand_km3!BH233-industry_water_withdrawal_km3!BH233)</f>
        <v>0</v>
      </c>
      <c r="BI233" s="18">
        <f>MAX(0,total_abstraction_km3!BI233-domestic_gross_demand_km3!BI233-industry_water_withdrawal_km3!BI233)</f>
        <v>0</v>
      </c>
      <c r="BJ233" s="18">
        <f>MAX(0,total_abstraction_km3!BJ233-domestic_gross_demand_km3!BJ233-industry_water_withdrawal_km3!BJ233)</f>
        <v>0</v>
      </c>
      <c r="BK233" s="18">
        <f>MAX(0,total_abstraction_km3!BK233-domestic_gross_demand_km3!BK233-industry_water_withdrawal_km3!BK233)</f>
        <v>0</v>
      </c>
      <c r="BL233" s="18">
        <f>MAX(0,total_abstraction_km3!BL233-domestic_gross_demand_km3!BL233-industry_water_withdrawal_km3!BL233)</f>
        <v>0</v>
      </c>
      <c r="BM233" s="18">
        <f>MAX(0,total_abstraction_km3!BM233-domestic_gross_demand_km3!BM233-industry_water_withdrawal_km3!BM233)</f>
        <v>0</v>
      </c>
      <c r="BN233" s="18">
        <f>MAX(0,total_abstraction_km3!BN233-domestic_gross_demand_km3!BN233-industry_water_withdrawal_km3!BN233)</f>
        <v>0</v>
      </c>
      <c r="BO233" s="18">
        <f>MAX(0,total_abstraction_km3!BO233-domestic_gross_demand_km3!BO233-industry_water_withdrawal_km3!BO233)</f>
        <v>0</v>
      </c>
      <c r="BP233" s="18">
        <f>MAX(0,total_abstraction_km3!BP233-domestic_gross_demand_km3!BP233-industry_water_withdrawal_km3!BP233)</f>
        <v>0</v>
      </c>
      <c r="BQ233" s="18">
        <f>MAX(0,total_abstraction_km3!BQ233-domestic_gross_demand_km3!BQ233-industry_water_withdrawal_km3!BQ233)</f>
        <v>0</v>
      </c>
      <c r="BR233" s="18">
        <f>MAX(0,total_abstraction_km3!BR233-domestic_gross_demand_km3!BR233-industry_water_withdrawal_km3!BR233)</f>
        <v>0</v>
      </c>
      <c r="BS233" s="18">
        <f>MAX(0,total_abstraction_km3!BS233-domestic_gross_demand_km3!BS233-industry_water_withdrawal_km3!BS233)</f>
        <v>0</v>
      </c>
      <c r="BT233" s="18">
        <f>MAX(0,total_abstraction_km3!BT233-domestic_gross_demand_km3!BT233-industry_water_withdrawal_km3!BT233)</f>
        <v>0</v>
      </c>
      <c r="BU233" s="18">
        <f>MAX(0,total_abstraction_km3!BU233-domestic_gross_demand_km3!BU233-industry_water_withdrawal_km3!BU233)</f>
        <v>0</v>
      </c>
      <c r="BV233" s="18">
        <f>MAX(0,total_abstraction_km3!BV233-domestic_gross_demand_km3!BV233-industry_water_withdrawal_km3!BV233)</f>
        <v>0</v>
      </c>
      <c r="BW233" s="18">
        <f>MAX(0,total_abstraction_km3!BW233-domestic_gross_demand_km3!BW233-industry_water_withdrawal_km3!BW233)</f>
        <v>0</v>
      </c>
      <c r="BX233" s="18">
        <f>MAX(0,total_abstraction_km3!BX233-domestic_gross_demand_km3!BX233-industry_water_withdrawal_km3!BX233)</f>
        <v>3.720588613337697E-4</v>
      </c>
      <c r="BY233" s="18">
        <f>MAX(0,total_abstraction_km3!BY233-domestic_gross_demand_km3!BY233-industry_water_withdrawal_km3!BY233)</f>
        <v>0</v>
      </c>
      <c r="BZ233" s="18">
        <f>MAX(0,total_abstraction_km3!BZ233-domestic_gross_demand_km3!BZ233-industry_water_withdrawal_km3!BZ233)</f>
        <v>0</v>
      </c>
      <c r="CA233" s="18">
        <f>MAX(0,total_abstraction_km3!CA233-domestic_gross_demand_km3!CA233-industry_water_withdrawal_km3!CA233)</f>
        <v>0</v>
      </c>
      <c r="CB233" s="18">
        <f>MAX(0,total_abstraction_km3!CB233-domestic_gross_demand_km3!CB233-industry_water_withdrawal_km3!CB233)</f>
        <v>0</v>
      </c>
      <c r="CC233" s="18">
        <f>MAX(0,total_abstraction_km3!CC233-domestic_gross_demand_km3!CC233-industry_water_withdrawal_km3!CC233)</f>
        <v>0</v>
      </c>
      <c r="CD233" s="18">
        <f>MAX(0,total_abstraction_km3!CD233-domestic_gross_demand_km3!CD233-industry_water_withdrawal_km3!CD233)</f>
        <v>0</v>
      </c>
      <c r="CE233" s="18">
        <f>MAX(0,total_abstraction_km3!CE233-domestic_gross_demand_km3!CE233-industry_water_withdrawal_km3!CE233)</f>
        <v>0</v>
      </c>
      <c r="CF233" s="18">
        <f>MAX(0,total_abstraction_km3!CF233-domestic_gross_demand_km3!CF233-industry_water_withdrawal_km3!CF233)</f>
        <v>0</v>
      </c>
      <c r="CG233" s="18">
        <f>MAX(0,total_abstraction_km3!CG233-domestic_gross_demand_km3!CG233-industry_water_withdrawal_km3!CG233)</f>
        <v>0</v>
      </c>
      <c r="CH233" s="18">
        <f>MAX(0,total_abstraction_km3!CH233-domestic_gross_demand_km3!CH233-industry_water_withdrawal_km3!CH233)</f>
        <v>0</v>
      </c>
      <c r="CI233" s="18">
        <f>MAX(0,total_abstraction_km3!CI233-domestic_gross_demand_km3!CI233-industry_water_withdrawal_km3!CI233)</f>
        <v>0</v>
      </c>
      <c r="CJ233" s="18">
        <f>MAX(0,total_abstraction_km3!CJ233-domestic_gross_demand_km3!CJ233-industry_water_withdrawal_km3!CJ233)</f>
        <v>0</v>
      </c>
      <c r="CK233" s="18">
        <f>MAX(0,total_abstraction_km3!CK233-domestic_gross_demand_km3!CK233-industry_water_withdrawal_km3!CK233)</f>
        <v>0</v>
      </c>
      <c r="CL233" s="18">
        <f>MAX(0,total_abstraction_km3!CL233-domestic_gross_demand_km3!CL233-industry_water_withdrawal_km3!CL233)</f>
        <v>0</v>
      </c>
      <c r="CM233" s="18">
        <f>MAX(0,total_abstraction_km3!CM233-domestic_gross_demand_km3!CM233-industry_water_withdrawal_km3!CM233)</f>
        <v>0</v>
      </c>
      <c r="CN233" s="18">
        <f>MAX(0,total_abstraction_km3!CN233-domestic_gross_demand_km3!CN233-industry_water_withdrawal_km3!CN233)</f>
        <v>0</v>
      </c>
      <c r="CO233" s="18">
        <f>MAX(0,total_abstraction_km3!CO233-domestic_gross_demand_km3!CO233-industry_water_withdrawal_km3!CO233)</f>
        <v>0</v>
      </c>
      <c r="CP233" s="18">
        <f>MAX(0,total_abstraction_km3!CP233-domestic_gross_demand_km3!CP233-industry_water_withdrawal_km3!CP233)</f>
        <v>0</v>
      </c>
      <c r="CQ233" s="18">
        <f>MAX(0,total_abstraction_km3!CQ233-domestic_gross_demand_km3!CQ233-industry_water_withdrawal_km3!CQ233)</f>
        <v>0</v>
      </c>
      <c r="CR233" s="18">
        <f>MAX(0,total_abstraction_km3!CR233-domestic_gross_demand_km3!CR233-industry_water_withdrawal_km3!CR233)</f>
        <v>0</v>
      </c>
      <c r="CS233" s="18">
        <f>MAX(0,total_abstraction_km3!CS233-domestic_gross_demand_km3!CS233-industry_water_withdrawal_km3!CS233)</f>
        <v>0</v>
      </c>
      <c r="CT233" s="18">
        <f>MAX(0,total_abstraction_km3!CT233-domestic_gross_demand_km3!CT233-industry_water_withdrawal_km3!CT233)</f>
        <v>6.6862205372653326E-3</v>
      </c>
    </row>
    <row r="234" spans="1:98" x14ac:dyDescent="0.25">
      <c r="A234" s="18">
        <v>85</v>
      </c>
      <c r="B234" s="18" t="s">
        <v>2143</v>
      </c>
      <c r="C234" s="18" t="s">
        <v>514</v>
      </c>
      <c r="D234" s="18" t="s">
        <v>426</v>
      </c>
      <c r="E234" s="18" t="s">
        <v>140</v>
      </c>
      <c r="F234" s="18">
        <f>MAX(0,total_abstraction_km3!F234-domestic_gross_demand_km3!F234-industry_water_withdrawal_km3!F234)</f>
        <v>0.17003478999999999</v>
      </c>
      <c r="G234" s="18">
        <f>MAX(0,total_abstraction_km3!G234-domestic_gross_demand_km3!G234-industry_water_withdrawal_km3!G234)</f>
        <v>0.12051222000000002</v>
      </c>
      <c r="H234" s="18">
        <f>MAX(0,total_abstraction_km3!H234-domestic_gross_demand_km3!H234-industry_water_withdrawal_km3!H234)</f>
        <v>0.15432723000000001</v>
      </c>
      <c r="I234" s="18">
        <f>MAX(0,total_abstraction_km3!I234-domestic_gross_demand_km3!I234-industry_water_withdrawal_km3!I234)</f>
        <v>0.14107971999999999</v>
      </c>
      <c r="J234" s="18">
        <f>MAX(0,total_abstraction_km3!J234-domestic_gross_demand_km3!J234-industry_water_withdrawal_km3!J234)</f>
        <v>0.15330221999999999</v>
      </c>
      <c r="K234" s="18">
        <f>MAX(0,total_abstraction_km3!K234-domestic_gross_demand_km3!K234-industry_water_withdrawal_km3!K234)</f>
        <v>0.13418204</v>
      </c>
      <c r="L234" s="18">
        <f>MAX(0,total_abstraction_km3!L234-domestic_gross_demand_km3!L234-industry_water_withdrawal_km3!L234)</f>
        <v>0.16431839000000001</v>
      </c>
      <c r="M234" s="18">
        <f>MAX(0,total_abstraction_km3!M234-domestic_gross_demand_km3!M234-industry_water_withdrawal_km3!M234)</f>
        <v>0.13031398999999999</v>
      </c>
      <c r="N234" s="18">
        <f>MAX(0,total_abstraction_km3!N234-domestic_gross_demand_km3!N234-industry_water_withdrawal_km3!N234)</f>
        <v>0.16628675999999998</v>
      </c>
      <c r="O234" s="18">
        <f>MAX(0,total_abstraction_km3!O234-domestic_gross_demand_km3!O234-industry_water_withdrawal_km3!O234)</f>
        <v>0.16761684999999998</v>
      </c>
      <c r="P234" s="18">
        <f>MAX(0,total_abstraction_km3!P234-domestic_gross_demand_km3!P234-industry_water_withdrawal_km3!P234)</f>
        <v>0.13374944</v>
      </c>
      <c r="Q234" s="18">
        <f>MAX(0,total_abstraction_km3!Q234-domestic_gross_demand_km3!Q234-industry_water_withdrawal_km3!Q234)</f>
        <v>0.25321243000000004</v>
      </c>
      <c r="R234" s="18">
        <f>MAX(0,total_abstraction_km3!R234-domestic_gross_demand_km3!R234-industry_water_withdrawal_km3!R234)</f>
        <v>0.25801246999999999</v>
      </c>
      <c r="S234" s="18">
        <f>MAX(0,total_abstraction_km3!S234-domestic_gross_demand_km3!S234-industry_water_withdrawal_km3!S234)</f>
        <v>0.29380239999999996</v>
      </c>
      <c r="T234" s="18">
        <f>MAX(0,total_abstraction_km3!T234-domestic_gross_demand_km3!T234-industry_water_withdrawal_km3!T234)</f>
        <v>0.35657809000000001</v>
      </c>
      <c r="U234" s="18">
        <f>MAX(0,total_abstraction_km3!U234-domestic_gross_demand_km3!U234-industry_water_withdrawal_km3!U234)</f>
        <v>0.22581103999999996</v>
      </c>
      <c r="V234" s="18">
        <f>MAX(0,total_abstraction_km3!V234-domestic_gross_demand_km3!V234-industry_water_withdrawal_km3!V234)</f>
        <v>0.29332984000000001</v>
      </c>
      <c r="W234" s="18">
        <f>MAX(0,total_abstraction_km3!W234-domestic_gross_demand_km3!W234-industry_water_withdrawal_km3!W234)</f>
        <v>0.20091594999999998</v>
      </c>
      <c r="X234" s="18">
        <f>MAX(0,total_abstraction_km3!X234-domestic_gross_demand_km3!X234-industry_water_withdrawal_km3!X234)</f>
        <v>0.23976500999999997</v>
      </c>
      <c r="Y234" s="18">
        <f>MAX(0,total_abstraction_km3!Y234-domestic_gross_demand_km3!Y234-industry_water_withdrawal_km3!Y234)</f>
        <v>0.26001448999999999</v>
      </c>
      <c r="Z234" s="18">
        <f>MAX(0,total_abstraction_km3!Z234-domestic_gross_demand_km3!Z234-industry_water_withdrawal_km3!Z234)</f>
        <v>0.30662757000000007</v>
      </c>
      <c r="AA234" s="18">
        <f>MAX(0,total_abstraction_km3!AA234-domestic_gross_demand_km3!AA234-industry_water_withdrawal_km3!AA234)</f>
        <v>0.34761511</v>
      </c>
      <c r="AB234" s="18">
        <f>MAX(0,total_abstraction_km3!AB234-domestic_gross_demand_km3!AB234-industry_water_withdrawal_km3!AB234)</f>
        <v>0.37769883999999998</v>
      </c>
      <c r="AC234" s="18">
        <f>MAX(0,total_abstraction_km3!AC234-domestic_gross_demand_km3!AC234-industry_water_withdrawal_km3!AC234)</f>
        <v>0.33962084999999997</v>
      </c>
      <c r="AD234" s="18">
        <f>MAX(0,total_abstraction_km3!AD234-domestic_gross_demand_km3!AD234-industry_water_withdrawal_km3!AD234)</f>
        <v>0.37885445999999995</v>
      </c>
      <c r="AE234" s="18">
        <f>MAX(0,total_abstraction_km3!AE234-domestic_gross_demand_km3!AE234-industry_water_withdrawal_km3!AE234)</f>
        <v>0.34448676</v>
      </c>
      <c r="AF234" s="18">
        <f>MAX(0,total_abstraction_km3!AF234-domestic_gross_demand_km3!AF234-industry_water_withdrawal_km3!AF234)</f>
        <v>0.27516460000000004</v>
      </c>
      <c r="AG234" s="18">
        <f>MAX(0,total_abstraction_km3!AG234-domestic_gross_demand_km3!AG234-industry_water_withdrawal_km3!AG234)</f>
        <v>0.29647172000000005</v>
      </c>
      <c r="AH234" s="18">
        <f>MAX(0,total_abstraction_km3!AH234-domestic_gross_demand_km3!AH234-industry_water_withdrawal_km3!AH234)</f>
        <v>0.36960078000000002</v>
      </c>
      <c r="AI234" s="18">
        <f>MAX(0,total_abstraction_km3!AI234-domestic_gross_demand_km3!AI234-industry_water_withdrawal_km3!AI234)</f>
        <v>0.29301255999999998</v>
      </c>
      <c r="AJ234" s="18">
        <f>MAX(0,total_abstraction_km3!AJ234-domestic_gross_demand_km3!AJ234-industry_water_withdrawal_km3!AJ234)</f>
        <v>0.31237863000000005</v>
      </c>
      <c r="AK234" s="18">
        <f>MAX(0,total_abstraction_km3!AK234-domestic_gross_demand_km3!AK234-industry_water_withdrawal_km3!AK234)</f>
        <v>0.27464576000000002</v>
      </c>
      <c r="AL234" s="18">
        <f>MAX(0,total_abstraction_km3!AL234-domestic_gross_demand_km3!AL234-industry_water_withdrawal_km3!AL234)</f>
        <v>0.19604500999999999</v>
      </c>
      <c r="AM234" s="18">
        <f>MAX(0,total_abstraction_km3!AM234-domestic_gross_demand_km3!AM234-industry_water_withdrawal_km3!AM234)</f>
        <v>0.22580605000000001</v>
      </c>
      <c r="AN234" s="18">
        <f>MAX(0,total_abstraction_km3!AN234-domestic_gross_demand_km3!AN234-industry_water_withdrawal_km3!AN234)</f>
        <v>0.28435711000000002</v>
      </c>
      <c r="AO234" s="18">
        <f>MAX(0,total_abstraction_km3!AO234-domestic_gross_demand_km3!AO234-industry_water_withdrawal_km3!AO234)</f>
        <v>0.33046895999999998</v>
      </c>
      <c r="AP234" s="18">
        <f>MAX(0,total_abstraction_km3!AP234-domestic_gross_demand_km3!AP234-industry_water_withdrawal_km3!AP234)</f>
        <v>0.31695231000000001</v>
      </c>
      <c r="AQ234" s="18">
        <f>MAX(0,total_abstraction_km3!AQ234-domestic_gross_demand_km3!AQ234-industry_water_withdrawal_km3!AQ234)</f>
        <v>0.31004430999999999</v>
      </c>
      <c r="AR234" s="18">
        <f>MAX(0,total_abstraction_km3!AR234-domestic_gross_demand_km3!AR234-industry_water_withdrawal_km3!AR234)</f>
        <v>0.38834421000000002</v>
      </c>
      <c r="AS234" s="18">
        <f>MAX(0,total_abstraction_km3!AS234-domestic_gross_demand_km3!AS234-industry_water_withdrawal_km3!AS234)</f>
        <v>0.28801630000000006</v>
      </c>
      <c r="AT234" s="18">
        <f>MAX(0,total_abstraction_km3!AT234-domestic_gross_demand_km3!AT234-industry_water_withdrawal_km3!AT234)</f>
        <v>0.29856986999999996</v>
      </c>
      <c r="AU234" s="18">
        <f>MAX(0,total_abstraction_km3!AU234-domestic_gross_demand_km3!AU234-industry_water_withdrawal_km3!AU234)</f>
        <v>0.29530262000000002</v>
      </c>
      <c r="AV234" s="18">
        <f>MAX(0,total_abstraction_km3!AV234-domestic_gross_demand_km3!AV234-industry_water_withdrawal_km3!AV234)</f>
        <v>0.24987897000000001</v>
      </c>
      <c r="AW234" s="18">
        <f>MAX(0,total_abstraction_km3!AW234-domestic_gross_demand_km3!AW234-industry_water_withdrawal_km3!AW234)</f>
        <v>0.13919575000000001</v>
      </c>
      <c r="AX234" s="18">
        <f>MAX(0,total_abstraction_km3!AX234-domestic_gross_demand_km3!AX234-industry_water_withdrawal_km3!AX234)</f>
        <v>0.22178504999999998</v>
      </c>
      <c r="AY234" s="18">
        <f>MAX(0,total_abstraction_km3!AY234-domestic_gross_demand_km3!AY234-industry_water_withdrawal_km3!AY234)</f>
        <v>0.19235618000000002</v>
      </c>
      <c r="AZ234" s="18">
        <f>MAX(0,total_abstraction_km3!AZ234-domestic_gross_demand_km3!AZ234-industry_water_withdrawal_km3!AZ234)</f>
        <v>0.23915675</v>
      </c>
      <c r="BA234" s="18">
        <f>MAX(0,total_abstraction_km3!BA234-domestic_gross_demand_km3!BA234-industry_water_withdrawal_km3!BA234)</f>
        <v>0.35554791000000002</v>
      </c>
      <c r="BB234" s="18">
        <f>MAX(0,total_abstraction_km3!BB234-domestic_gross_demand_km3!BB234-industry_water_withdrawal_km3!BB234)</f>
        <v>0.24004291000000003</v>
      </c>
      <c r="BC234" s="18">
        <f>MAX(0,total_abstraction_km3!BC234-domestic_gross_demand_km3!BC234-industry_water_withdrawal_km3!BC234)</f>
        <v>0.22982249999999999</v>
      </c>
      <c r="BD234" s="18">
        <f>MAX(0,total_abstraction_km3!BD234-domestic_gross_demand_km3!BD234-industry_water_withdrawal_km3!BD234)</f>
        <v>0.26941739999999997</v>
      </c>
      <c r="BE234" s="18">
        <f>MAX(0,total_abstraction_km3!BE234-domestic_gross_demand_km3!BE234-industry_water_withdrawal_km3!BE234)</f>
        <v>0.23307070000000002</v>
      </c>
      <c r="BF234" s="18">
        <f>MAX(0,total_abstraction_km3!BF234-domestic_gross_demand_km3!BF234-industry_water_withdrawal_km3!BF234)</f>
        <v>0.32572458000000004</v>
      </c>
      <c r="BG234" s="18">
        <f>MAX(0,total_abstraction_km3!BG234-domestic_gross_demand_km3!BG234-industry_water_withdrawal_km3!BG234)</f>
        <v>0.36031057000000005</v>
      </c>
      <c r="BH234" s="18">
        <f>MAX(0,total_abstraction_km3!BH234-domestic_gross_demand_km3!BH234-industry_water_withdrawal_km3!BH234)</f>
        <v>0.32592639999999995</v>
      </c>
      <c r="BI234" s="18">
        <f>MAX(0,total_abstraction_km3!BI234-domestic_gross_demand_km3!BI234-industry_water_withdrawal_km3!BI234)</f>
        <v>0.33647775000000002</v>
      </c>
      <c r="BJ234" s="18">
        <f>MAX(0,total_abstraction_km3!BJ234-domestic_gross_demand_km3!BJ234-industry_water_withdrawal_km3!BJ234)</f>
        <v>0.26161918000000006</v>
      </c>
      <c r="BK234" s="18">
        <f>MAX(0,total_abstraction_km3!BK234-domestic_gross_demand_km3!BK234-industry_water_withdrawal_km3!BK234)</f>
        <v>0.18587907999999997</v>
      </c>
      <c r="BL234" s="18">
        <f>MAX(0,total_abstraction_km3!BL234-domestic_gross_demand_km3!BL234-industry_water_withdrawal_km3!BL234)</f>
        <v>0.25919761103448258</v>
      </c>
      <c r="BM234" s="18">
        <f>MAX(0,total_abstraction_km3!BM234-domestic_gross_demand_km3!BM234-industry_water_withdrawal_km3!BM234)</f>
        <v>6.3147941935939672E-2</v>
      </c>
      <c r="BN234" s="18">
        <f>MAX(0,total_abstraction_km3!BN234-domestic_gross_demand_km3!BN234-industry_water_withdrawal_km3!BN234)</f>
        <v>0</v>
      </c>
      <c r="BO234" s="18">
        <f>MAX(0,total_abstraction_km3!BO234-domestic_gross_demand_km3!BO234-industry_water_withdrawal_km3!BO234)</f>
        <v>0</v>
      </c>
      <c r="BP234" s="18">
        <f>MAX(0,total_abstraction_km3!BP234-domestic_gross_demand_km3!BP234-industry_water_withdrawal_km3!BP234)</f>
        <v>0</v>
      </c>
      <c r="BQ234" s="18">
        <f>MAX(0,total_abstraction_km3!BQ234-domestic_gross_demand_km3!BQ234-industry_water_withdrawal_km3!BQ234)</f>
        <v>1.3340404136918901E-7</v>
      </c>
      <c r="BR234" s="18">
        <f>MAX(0,total_abstraction_km3!BR234-domestic_gross_demand_km3!BR234-industry_water_withdrawal_km3!BR234)</f>
        <v>7.7694107225571506E-6</v>
      </c>
      <c r="BS234" s="18">
        <f>MAX(0,total_abstraction_km3!BS234-domestic_gross_demand_km3!BS234-industry_water_withdrawal_km3!BS234)</f>
        <v>1.26023059272562E-5</v>
      </c>
      <c r="BT234" s="18">
        <f>MAX(0,total_abstraction_km3!BT234-domestic_gross_demand_km3!BT234-industry_water_withdrawal_km3!BT234)</f>
        <v>1.8681677867667442E-3</v>
      </c>
      <c r="BU234" s="18">
        <f>MAX(0,total_abstraction_km3!BU234-domestic_gross_demand_km3!BU234-industry_water_withdrawal_km3!BU234)</f>
        <v>0</v>
      </c>
      <c r="BV234" s="18">
        <f>MAX(0,total_abstraction_km3!BV234-domestic_gross_demand_km3!BV234-industry_water_withdrawal_km3!BV234)</f>
        <v>0</v>
      </c>
      <c r="BW234" s="18">
        <f>MAX(0,total_abstraction_km3!BW234-domestic_gross_demand_km3!BW234-industry_water_withdrawal_km3!BW234)</f>
        <v>0.147851236</v>
      </c>
      <c r="BX234" s="18">
        <f>MAX(0,total_abstraction_km3!BX234-domestic_gross_demand_km3!BX234-industry_water_withdrawal_km3!BX234)</f>
        <v>1.8066892478189808E-2</v>
      </c>
      <c r="BY234" s="18">
        <f>MAX(0,total_abstraction_km3!BY234-domestic_gross_demand_km3!BY234-industry_water_withdrawal_km3!BY234)</f>
        <v>0.152543606</v>
      </c>
      <c r="BZ234" s="18">
        <f>MAX(0,total_abstraction_km3!BZ234-domestic_gross_demand_km3!BZ234-industry_water_withdrawal_km3!BZ234)</f>
        <v>1.8357400543459766E-2</v>
      </c>
      <c r="CA234" s="18">
        <f>MAX(0,total_abstraction_km3!CA234-domestic_gross_demand_km3!CA234-industry_water_withdrawal_km3!CA234)</f>
        <v>0.25907096600000001</v>
      </c>
      <c r="CB234" s="18">
        <f>MAX(0,total_abstraction_km3!CB234-domestic_gross_demand_km3!CB234-industry_water_withdrawal_km3!CB234)</f>
        <v>8.1260974947873627E-2</v>
      </c>
      <c r="CC234" s="18">
        <f>MAX(0,total_abstraction_km3!CC234-domestic_gross_demand_km3!CC234-industry_water_withdrawal_km3!CC234)</f>
        <v>0.24396726600000002</v>
      </c>
      <c r="CD234" s="18">
        <f>MAX(0,total_abstraction_km3!CD234-domestic_gross_demand_km3!CD234-industry_water_withdrawal_km3!CD234)</f>
        <v>3.3687734077679249E-2</v>
      </c>
      <c r="CE234" s="18">
        <f>MAX(0,total_abstraction_km3!CE234-domestic_gross_demand_km3!CE234-industry_water_withdrawal_km3!CE234)</f>
        <v>0.35008336600000001</v>
      </c>
      <c r="CF234" s="18">
        <f>MAX(0,total_abstraction_km3!CF234-domestic_gross_demand_km3!CF234-industry_water_withdrawal_km3!CF234)</f>
        <v>2.9387226570977098E-2</v>
      </c>
      <c r="CG234" s="18">
        <f>MAX(0,total_abstraction_km3!CG234-domestic_gross_demand_km3!CG234-industry_water_withdrawal_km3!CG234)</f>
        <v>0.31574728400000002</v>
      </c>
      <c r="CH234" s="18">
        <f>MAX(0,total_abstraction_km3!CH234-domestic_gross_demand_km3!CH234-industry_water_withdrawal_km3!CH234)</f>
        <v>3.7242079213547379E-2</v>
      </c>
      <c r="CI234" s="18">
        <f>MAX(0,total_abstraction_km3!CI234-domestic_gross_demand_km3!CI234-industry_water_withdrawal_km3!CI234)</f>
        <v>0.258646512</v>
      </c>
      <c r="CJ234" s="18">
        <f>MAX(0,total_abstraction_km3!CJ234-domestic_gross_demand_km3!CJ234-industry_water_withdrawal_km3!CJ234)</f>
        <v>4.2364996687061819E-2</v>
      </c>
      <c r="CK234" s="18">
        <f>MAX(0,total_abstraction_km3!CK234-domestic_gross_demand_km3!CK234-industry_water_withdrawal_km3!CK234)</f>
        <v>0.32676521800000002</v>
      </c>
      <c r="CL234" s="18">
        <f>MAX(0,total_abstraction_km3!CL234-domestic_gross_demand_km3!CL234-industry_water_withdrawal_km3!CL234)</f>
        <v>3.3792177212453256E-2</v>
      </c>
      <c r="CM234" s="18">
        <f>MAX(0,total_abstraction_km3!CM234-domestic_gross_demand_km3!CM234-industry_water_withdrawal_km3!CM234)</f>
        <v>0.24094645200000001</v>
      </c>
      <c r="CN234" s="18">
        <f>MAX(0,total_abstraction_km3!CN234-domestic_gross_demand_km3!CN234-industry_water_withdrawal_km3!CN234)</f>
        <v>6.2537422328194481E-2</v>
      </c>
      <c r="CO234" s="18">
        <f>MAX(0,total_abstraction_km3!CO234-domestic_gross_demand_km3!CO234-industry_water_withdrawal_km3!CO234)</f>
        <v>0.25138525</v>
      </c>
      <c r="CP234" s="18">
        <f>MAX(0,total_abstraction_km3!CP234-domestic_gross_demand_km3!CP234-industry_water_withdrawal_km3!CP234)</f>
        <v>5.7055386365465352E-2</v>
      </c>
      <c r="CQ234" s="18">
        <f>MAX(0,total_abstraction_km3!CQ234-domestic_gross_demand_km3!CQ234-industry_water_withdrawal_km3!CQ234)</f>
        <v>0.30288993000000003</v>
      </c>
      <c r="CR234" s="18">
        <f>MAX(0,total_abstraction_km3!CR234-domestic_gross_demand_km3!CR234-industry_water_withdrawal_km3!CR234)</f>
        <v>5.0515138584985075E-2</v>
      </c>
      <c r="CS234" s="18">
        <f>MAX(0,total_abstraction_km3!CS234-domestic_gross_demand_km3!CS234-industry_water_withdrawal_km3!CS234)</f>
        <v>0.26132533666666669</v>
      </c>
      <c r="CT234" s="18">
        <f>MAX(0,total_abstraction_km3!CT234-domestic_gross_demand_km3!CT234-industry_water_withdrawal_km3!CT234)</f>
        <v>7.5297164799718222E-2</v>
      </c>
    </row>
    <row r="235" spans="1:98" x14ac:dyDescent="0.25">
      <c r="A235" s="18">
        <v>86</v>
      </c>
      <c r="B235" s="18" t="s">
        <v>2144</v>
      </c>
      <c r="C235" s="18" t="s">
        <v>515</v>
      </c>
      <c r="D235" s="18" t="s">
        <v>420</v>
      </c>
      <c r="E235" s="18" t="s">
        <v>146</v>
      </c>
      <c r="F235" s="18">
        <f>MAX(0,total_abstraction_km3!F235-domestic_gross_demand_km3!F235-industry_water_withdrawal_km3!F235)</f>
        <v>1.5550000000000175E-2</v>
      </c>
      <c r="G235" s="18">
        <f>MAX(0,total_abstraction_km3!G235-domestic_gross_demand_km3!G235-industry_water_withdrawal_km3!G235)</f>
        <v>0</v>
      </c>
      <c r="H235" s="18">
        <f>MAX(0,total_abstraction_km3!H235-domestic_gross_demand_km3!H235-industry_water_withdrawal_km3!H235)</f>
        <v>0</v>
      </c>
      <c r="I235" s="18">
        <f>MAX(0,total_abstraction_km3!I235-domestic_gross_demand_km3!I235-industry_water_withdrawal_km3!I235)</f>
        <v>6.950500000000015E-2</v>
      </c>
      <c r="J235" s="18">
        <f>MAX(0,total_abstraction_km3!J235-domestic_gross_demand_km3!J235-industry_water_withdrawal_km3!J235)</f>
        <v>0.13144199999999984</v>
      </c>
      <c r="K235" s="18">
        <f>MAX(0,total_abstraction_km3!K235-domestic_gross_demand_km3!K235-industry_water_withdrawal_km3!K235)</f>
        <v>9.4409999999999883E-2</v>
      </c>
      <c r="L235" s="18">
        <f>MAX(0,total_abstraction_km3!L235-domestic_gross_demand_km3!L235-industry_water_withdrawal_km3!L235)</f>
        <v>6.5932000000000102E-2</v>
      </c>
      <c r="M235" s="18">
        <f>MAX(0,total_abstraction_km3!M235-domestic_gross_demand_km3!M235-industry_water_withdrawal_km3!M235)</f>
        <v>0</v>
      </c>
      <c r="N235" s="18">
        <f>MAX(0,total_abstraction_km3!N235-domestic_gross_demand_km3!N235-industry_water_withdrawal_km3!N235)</f>
        <v>0</v>
      </c>
      <c r="O235" s="18">
        <f>MAX(0,total_abstraction_km3!O235-domestic_gross_demand_km3!O235-industry_water_withdrawal_km3!O235)</f>
        <v>6.873000000000018E-2</v>
      </c>
      <c r="P235" s="18">
        <f>MAX(0,total_abstraction_km3!P235-domestic_gross_demand_km3!P235-industry_water_withdrawal_km3!P235)</f>
        <v>0.11907500000000004</v>
      </c>
      <c r="Q235" s="18">
        <f>MAX(0,total_abstraction_km3!Q235-domestic_gross_demand_km3!Q235-industry_water_withdrawal_km3!Q235)</f>
        <v>0</v>
      </c>
      <c r="R235" s="18">
        <f>MAX(0,total_abstraction_km3!R235-domestic_gross_demand_km3!R235-industry_water_withdrawal_km3!R235)</f>
        <v>0</v>
      </c>
      <c r="S235" s="18">
        <f>MAX(0,total_abstraction_km3!S235-domestic_gross_demand_km3!S235-industry_water_withdrawal_km3!S235)</f>
        <v>4.4344000000000161E-2</v>
      </c>
      <c r="T235" s="18">
        <f>MAX(0,total_abstraction_km3!T235-domestic_gross_demand_km3!T235-industry_water_withdrawal_km3!T235)</f>
        <v>0</v>
      </c>
      <c r="U235" s="18">
        <f>MAX(0,total_abstraction_km3!U235-domestic_gross_demand_km3!U235-industry_water_withdrawal_km3!U235)</f>
        <v>8.8810999999999751E-2</v>
      </c>
      <c r="V235" s="18">
        <f>MAX(0,total_abstraction_km3!V235-domestic_gross_demand_km3!V235-industry_water_withdrawal_km3!V235)</f>
        <v>0</v>
      </c>
      <c r="W235" s="18">
        <f>MAX(0,total_abstraction_km3!W235-domestic_gross_demand_km3!W235-industry_water_withdrawal_km3!W235)</f>
        <v>0</v>
      </c>
      <c r="X235" s="18">
        <f>MAX(0,total_abstraction_km3!X235-domestic_gross_demand_km3!X235-industry_water_withdrawal_km3!X235)</f>
        <v>8.5316999999999865E-2</v>
      </c>
      <c r="Y235" s="18">
        <f>MAX(0,total_abstraction_km3!Y235-domestic_gross_demand_km3!Y235-industry_water_withdrawal_km3!Y235)</f>
        <v>5.9739999999997018E-3</v>
      </c>
      <c r="Z235" s="18">
        <f>MAX(0,total_abstraction_km3!Z235-domestic_gross_demand_km3!Z235-industry_water_withdrawal_km3!Z235)</f>
        <v>0</v>
      </c>
      <c r="AA235" s="18">
        <f>MAX(0,total_abstraction_km3!AA235-domestic_gross_demand_km3!AA235-industry_water_withdrawal_km3!AA235)</f>
        <v>0</v>
      </c>
      <c r="AB235" s="18">
        <f>MAX(0,total_abstraction_km3!AB235-domestic_gross_demand_km3!AB235-industry_water_withdrawal_km3!AB235)</f>
        <v>0</v>
      </c>
      <c r="AC235" s="18">
        <f>MAX(0,total_abstraction_km3!AC235-domestic_gross_demand_km3!AC235-industry_water_withdrawal_km3!AC235)</f>
        <v>0</v>
      </c>
      <c r="AD235" s="18">
        <f>MAX(0,total_abstraction_km3!AD235-domestic_gross_demand_km3!AD235-industry_water_withdrawal_km3!AD235)</f>
        <v>0</v>
      </c>
      <c r="AE235" s="18">
        <f>MAX(0,total_abstraction_km3!AE235-domestic_gross_demand_km3!AE235-industry_water_withdrawal_km3!AE235)</f>
        <v>5.1299999999998569E-3</v>
      </c>
      <c r="AF235" s="18">
        <f>MAX(0,total_abstraction_km3!AF235-domestic_gross_demand_km3!AF235-industry_water_withdrawal_km3!AF235)</f>
        <v>0</v>
      </c>
      <c r="AG235" s="18">
        <f>MAX(0,total_abstraction_km3!AG235-domestic_gross_demand_km3!AG235-industry_water_withdrawal_km3!AG235)</f>
        <v>0</v>
      </c>
      <c r="AH235" s="18">
        <f>MAX(0,total_abstraction_km3!AH235-domestic_gross_demand_km3!AH235-industry_water_withdrawal_km3!AH235)</f>
        <v>0</v>
      </c>
      <c r="AI235" s="18">
        <f>MAX(0,total_abstraction_km3!AI235-domestic_gross_demand_km3!AI235-industry_water_withdrawal_km3!AI235)</f>
        <v>0</v>
      </c>
      <c r="AJ235" s="18">
        <f>MAX(0,total_abstraction_km3!AJ235-domestic_gross_demand_km3!AJ235-industry_water_withdrawal_km3!AJ235)</f>
        <v>0</v>
      </c>
      <c r="AK235" s="18">
        <f>MAX(0,total_abstraction_km3!AK235-domestic_gross_demand_km3!AK235-industry_water_withdrawal_km3!AK235)</f>
        <v>0</v>
      </c>
      <c r="AL235" s="18">
        <f>MAX(0,total_abstraction_km3!AL235-domestic_gross_demand_km3!AL235-industry_water_withdrawal_km3!AL235)</f>
        <v>0</v>
      </c>
      <c r="AM235" s="18">
        <f>MAX(0,total_abstraction_km3!AM235-domestic_gross_demand_km3!AM235-industry_water_withdrawal_km3!AM235)</f>
        <v>0</v>
      </c>
      <c r="AN235" s="18">
        <f>MAX(0,total_abstraction_km3!AN235-domestic_gross_demand_km3!AN235-industry_water_withdrawal_km3!AN235)</f>
        <v>7.6309999999999434E-2</v>
      </c>
      <c r="AO235" s="18">
        <f>MAX(0,total_abstraction_km3!AO235-domestic_gross_demand_km3!AO235-industry_water_withdrawal_km3!AO235)</f>
        <v>2.357999999999949E-2</v>
      </c>
      <c r="AP235" s="18">
        <f>MAX(0,total_abstraction_km3!AP235-domestic_gross_demand_km3!AP235-industry_water_withdrawal_km3!AP235)</f>
        <v>2.1970000000000045E-2</v>
      </c>
      <c r="AQ235" s="18">
        <f>MAX(0,total_abstraction_km3!AQ235-domestic_gross_demand_km3!AQ235-industry_water_withdrawal_km3!AQ235)</f>
        <v>0</v>
      </c>
      <c r="AR235" s="18">
        <f>MAX(0,total_abstraction_km3!AR235-domestic_gross_demand_km3!AR235-industry_water_withdrawal_km3!AR235)</f>
        <v>0</v>
      </c>
      <c r="AS235" s="18">
        <f>MAX(0,total_abstraction_km3!AS235-domestic_gross_demand_km3!AS235-industry_water_withdrawal_km3!AS235)</f>
        <v>0</v>
      </c>
      <c r="AT235" s="18">
        <f>MAX(0,total_abstraction_km3!AT235-domestic_gross_demand_km3!AT235-industry_water_withdrawal_km3!AT235)</f>
        <v>0</v>
      </c>
      <c r="AU235" s="18">
        <f>MAX(0,total_abstraction_km3!AU235-domestic_gross_demand_km3!AU235-industry_water_withdrawal_km3!AU235)</f>
        <v>0</v>
      </c>
      <c r="AV235" s="18">
        <f>MAX(0,total_abstraction_km3!AV235-domestic_gross_demand_km3!AV235-industry_water_withdrawal_km3!AV235)</f>
        <v>0.11400000000000032</v>
      </c>
      <c r="AW235" s="18">
        <f>MAX(0,total_abstraction_km3!AW235-domestic_gross_demand_km3!AW235-industry_water_withdrawal_km3!AW235)</f>
        <v>0</v>
      </c>
      <c r="AX235" s="18">
        <f>MAX(0,total_abstraction_km3!AX235-domestic_gross_demand_km3!AX235-industry_water_withdrawal_km3!AX235)</f>
        <v>0</v>
      </c>
      <c r="AY235" s="18">
        <f>MAX(0,total_abstraction_km3!AY235-domestic_gross_demand_km3!AY235-industry_water_withdrawal_km3!AY235)</f>
        <v>5.8140000000000747E-2</v>
      </c>
      <c r="AZ235" s="18">
        <f>MAX(0,total_abstraction_km3!AZ235-domestic_gross_demand_km3!AZ235-industry_water_withdrawal_km3!AZ235)</f>
        <v>0</v>
      </c>
      <c r="BA235" s="18">
        <f>MAX(0,total_abstraction_km3!BA235-domestic_gross_demand_km3!BA235-industry_water_withdrawal_km3!BA235)</f>
        <v>0</v>
      </c>
      <c r="BB235" s="18">
        <f>MAX(0,total_abstraction_km3!BB235-domestic_gross_demand_km3!BB235-industry_water_withdrawal_km3!BB235)</f>
        <v>0</v>
      </c>
      <c r="BC235" s="18">
        <f>MAX(0,total_abstraction_km3!BC235-domestic_gross_demand_km3!BC235-industry_water_withdrawal_km3!BC235)</f>
        <v>0</v>
      </c>
      <c r="BD235" s="18">
        <f>MAX(0,total_abstraction_km3!BD235-domestic_gross_demand_km3!BD235-industry_water_withdrawal_km3!BD235)</f>
        <v>0</v>
      </c>
      <c r="BE235" s="18">
        <f>MAX(0,total_abstraction_km3!BE235-domestic_gross_demand_km3!BE235-industry_water_withdrawal_km3!BE235)</f>
        <v>0</v>
      </c>
      <c r="BF235" s="18">
        <f>MAX(0,total_abstraction_km3!BF235-domestic_gross_demand_km3!BF235-industry_water_withdrawal_km3!BF235)</f>
        <v>0</v>
      </c>
      <c r="BG235" s="18">
        <f>MAX(0,total_abstraction_km3!BG235-domestic_gross_demand_km3!BG235-industry_water_withdrawal_km3!BG235)</f>
        <v>0</v>
      </c>
      <c r="BH235" s="18">
        <f>MAX(0,total_abstraction_km3!BH235-domestic_gross_demand_km3!BH235-industry_water_withdrawal_km3!BH235)</f>
        <v>0</v>
      </c>
      <c r="BI235" s="18">
        <f>MAX(0,total_abstraction_km3!BI235-domestic_gross_demand_km3!BI235-industry_water_withdrawal_km3!BI235)</f>
        <v>0</v>
      </c>
      <c r="BJ235" s="18">
        <f>MAX(0,total_abstraction_km3!BJ235-domestic_gross_demand_km3!BJ235-industry_water_withdrawal_km3!BJ235)</f>
        <v>0</v>
      </c>
      <c r="BK235" s="18">
        <f>MAX(0,total_abstraction_km3!BK235-domestic_gross_demand_km3!BK235-industry_water_withdrawal_km3!BK235)</f>
        <v>0</v>
      </c>
      <c r="BL235" s="18">
        <f>MAX(0,total_abstraction_km3!BL235-domestic_gross_demand_km3!BL235-industry_water_withdrawal_km3!BL235)</f>
        <v>0</v>
      </c>
      <c r="BM235" s="18">
        <f>MAX(0,total_abstraction_km3!BM235-domestic_gross_demand_km3!BM235-industry_water_withdrawal_km3!BM235)</f>
        <v>0</v>
      </c>
      <c r="BN235" s="18">
        <f>MAX(0,total_abstraction_km3!BN235-domestic_gross_demand_km3!BN235-industry_water_withdrawal_km3!BN235)</f>
        <v>0</v>
      </c>
      <c r="BO235" s="18">
        <f>MAX(0,total_abstraction_km3!BO235-domestic_gross_demand_km3!BO235-industry_water_withdrawal_km3!BO235)</f>
        <v>0</v>
      </c>
      <c r="BP235" s="18">
        <f>MAX(0,total_abstraction_km3!BP235-domestic_gross_demand_km3!BP235-industry_water_withdrawal_km3!BP235)</f>
        <v>0</v>
      </c>
      <c r="BQ235" s="18">
        <f>MAX(0,total_abstraction_km3!BQ235-domestic_gross_demand_km3!BQ235-industry_water_withdrawal_km3!BQ235)</f>
        <v>0</v>
      </c>
      <c r="BR235" s="18">
        <f>MAX(0,total_abstraction_km3!BR235-domestic_gross_demand_km3!BR235-industry_water_withdrawal_km3!BR235)</f>
        <v>0</v>
      </c>
      <c r="BS235" s="18">
        <f>MAX(0,total_abstraction_km3!BS235-domestic_gross_demand_km3!BS235-industry_water_withdrawal_km3!BS235)</f>
        <v>0</v>
      </c>
      <c r="BT235" s="18">
        <f>MAX(0,total_abstraction_km3!BT235-domestic_gross_demand_km3!BT235-industry_water_withdrawal_km3!BT235)</f>
        <v>0</v>
      </c>
      <c r="BU235" s="18">
        <f>MAX(0,total_abstraction_km3!BU235-domestic_gross_demand_km3!BU235-industry_water_withdrawal_km3!BU235)</f>
        <v>0</v>
      </c>
      <c r="BV235" s="18">
        <f>MAX(0,total_abstraction_km3!BV235-domestic_gross_demand_km3!BV235-industry_water_withdrawal_km3!BV235)</f>
        <v>0</v>
      </c>
      <c r="BW235" s="18">
        <f>MAX(0,total_abstraction_km3!BW235-domestic_gross_demand_km3!BW235-industry_water_withdrawal_km3!BW235)</f>
        <v>3.653879999999976E-2</v>
      </c>
      <c r="BX235" s="18">
        <f>MAX(0,total_abstraction_km3!BX235-domestic_gross_demand_km3!BX235-industry_water_withdrawal_km3!BX235)</f>
        <v>6.1859294186977706E-2</v>
      </c>
      <c r="BY235" s="18">
        <f>MAX(0,total_abstraction_km3!BY235-domestic_gross_demand_km3!BY235-industry_water_withdrawal_km3!BY235)</f>
        <v>2.2768399999999911E-2</v>
      </c>
      <c r="BZ235" s="18">
        <f>MAX(0,total_abstraction_km3!BZ235-domestic_gross_demand_km3!BZ235-industry_water_withdrawal_km3!BZ235)</f>
        <v>0</v>
      </c>
      <c r="CA235" s="18">
        <f>MAX(0,total_abstraction_km3!CA235-domestic_gross_demand_km3!CA235-industry_water_withdrawal_km3!CA235)</f>
        <v>5.2865999999998081E-3</v>
      </c>
      <c r="CB235" s="18">
        <f>MAX(0,total_abstraction_km3!CB235-domestic_gross_demand_km3!CB235-industry_water_withdrawal_km3!CB235)</f>
        <v>0</v>
      </c>
      <c r="CC235" s="18">
        <f>MAX(0,total_abstraction_km3!CC235-domestic_gross_demand_km3!CC235-industry_water_withdrawal_km3!CC235)</f>
        <v>7.2503999999997681E-3</v>
      </c>
      <c r="CD235" s="18">
        <f>MAX(0,total_abstraction_km3!CD235-domestic_gross_demand_km3!CD235-industry_water_withdrawal_km3!CD235)</f>
        <v>1.1636675322745899E-2</v>
      </c>
      <c r="CE235" s="18">
        <f>MAX(0,total_abstraction_km3!CE235-domestic_gross_demand_km3!CE235-industry_water_withdrawal_km3!CE235)</f>
        <v>0</v>
      </c>
      <c r="CF235" s="18">
        <f>MAX(0,total_abstraction_km3!CF235-domestic_gross_demand_km3!CF235-industry_water_withdrawal_km3!CF235)</f>
        <v>0</v>
      </c>
      <c r="CG235" s="18">
        <f>MAX(0,total_abstraction_km3!CG235-domestic_gross_demand_km3!CG235-industry_water_withdrawal_km3!CG235)</f>
        <v>0</v>
      </c>
      <c r="CH235" s="18">
        <f>MAX(0,total_abstraction_km3!CH235-domestic_gross_demand_km3!CH235-industry_water_withdrawal_km3!CH235)</f>
        <v>1.1895820356108894E-2</v>
      </c>
      <c r="CI235" s="18">
        <f>MAX(0,total_abstraction_km3!CI235-domestic_gross_demand_km3!CI235-industry_water_withdrawal_km3!CI235)</f>
        <v>0</v>
      </c>
      <c r="CJ235" s="18">
        <f>MAX(0,total_abstraction_km3!CJ235-domestic_gross_demand_km3!CJ235-industry_water_withdrawal_km3!CJ235)</f>
        <v>6.732455682147441E-2</v>
      </c>
      <c r="CK235" s="18">
        <f>MAX(0,total_abstraction_km3!CK235-domestic_gross_demand_km3!CK235-industry_water_withdrawal_km3!CK235)</f>
        <v>0</v>
      </c>
      <c r="CL235" s="18">
        <f>MAX(0,total_abstraction_km3!CL235-domestic_gross_demand_km3!CL235-industry_water_withdrawal_km3!CL235)</f>
        <v>0</v>
      </c>
      <c r="CM235" s="18">
        <f>MAX(0,total_abstraction_km3!CM235-domestic_gross_demand_km3!CM235-industry_water_withdrawal_km3!CM235)</f>
        <v>0</v>
      </c>
      <c r="CN235" s="18">
        <f>MAX(0,total_abstraction_km3!CN235-domestic_gross_demand_km3!CN235-industry_water_withdrawal_km3!CN235)</f>
        <v>1.7295511505170502E-2</v>
      </c>
      <c r="CO235" s="18">
        <f>MAX(0,total_abstraction_km3!CO235-domestic_gross_demand_km3!CO235-industry_water_withdrawal_km3!CO235)</f>
        <v>0</v>
      </c>
      <c r="CP235" s="18">
        <f>MAX(0,total_abstraction_km3!CP235-domestic_gross_demand_km3!CP235-industry_water_withdrawal_km3!CP235)</f>
        <v>0</v>
      </c>
      <c r="CQ235" s="18">
        <f>MAX(0,total_abstraction_km3!CQ235-domestic_gross_demand_km3!CQ235-industry_water_withdrawal_km3!CQ235)</f>
        <v>0</v>
      </c>
      <c r="CR235" s="18">
        <f>MAX(0,total_abstraction_km3!CR235-domestic_gross_demand_km3!CR235-industry_water_withdrawal_km3!CR235)</f>
        <v>0</v>
      </c>
      <c r="CS235" s="18">
        <f>MAX(0,total_abstraction_km3!CS235-domestic_gross_demand_km3!CS235-industry_water_withdrawal_km3!CS235)</f>
        <v>0</v>
      </c>
      <c r="CT235" s="18">
        <f>MAX(0,total_abstraction_km3!CT235-domestic_gross_demand_km3!CT235-industry_water_withdrawal_km3!CT235)</f>
        <v>6.9720385349862607E-2</v>
      </c>
    </row>
    <row r="236" spans="1:98" x14ac:dyDescent="0.25">
      <c r="A236" s="18">
        <v>87</v>
      </c>
      <c r="B236" s="18" t="s">
        <v>2145</v>
      </c>
      <c r="C236" s="18" t="s">
        <v>516</v>
      </c>
      <c r="D236" s="18" t="s">
        <v>412</v>
      </c>
      <c r="E236" s="18" t="s">
        <v>517</v>
      </c>
      <c r="F236" s="18">
        <f>MAX(0,total_abstraction_km3!F236-domestic_gross_demand_km3!F236-industry_water_withdrawal_km3!F236)</f>
        <v>0</v>
      </c>
      <c r="G236" s="18">
        <f>MAX(0,total_abstraction_km3!G236-domestic_gross_demand_km3!G236-industry_water_withdrawal_km3!G236)</f>
        <v>0</v>
      </c>
      <c r="H236" s="18">
        <f>MAX(0,total_abstraction_km3!H236-domestic_gross_demand_km3!H236-industry_water_withdrawal_km3!H236)</f>
        <v>0</v>
      </c>
      <c r="I236" s="18">
        <f>MAX(0,total_abstraction_km3!I236-domestic_gross_demand_km3!I236-industry_water_withdrawal_km3!I236)</f>
        <v>0</v>
      </c>
      <c r="J236" s="18">
        <f>MAX(0,total_abstraction_km3!J236-domestic_gross_demand_km3!J236-industry_water_withdrawal_km3!J236)</f>
        <v>0</v>
      </c>
      <c r="K236" s="18">
        <f>MAX(0,total_abstraction_km3!K236-domestic_gross_demand_km3!K236-industry_water_withdrawal_km3!K236)</f>
        <v>0</v>
      </c>
      <c r="L236" s="18">
        <f>MAX(0,total_abstraction_km3!L236-domestic_gross_demand_km3!L236-industry_water_withdrawal_km3!L236)</f>
        <v>0</v>
      </c>
      <c r="M236" s="18">
        <f>MAX(0,total_abstraction_km3!M236-domestic_gross_demand_km3!M236-industry_water_withdrawal_km3!M236)</f>
        <v>0</v>
      </c>
      <c r="N236" s="18">
        <f>MAX(0,total_abstraction_km3!N236-domestic_gross_demand_km3!N236-industry_water_withdrawal_km3!N236)</f>
        <v>0</v>
      </c>
      <c r="O236" s="18">
        <f>MAX(0,total_abstraction_km3!O236-domestic_gross_demand_km3!O236-industry_water_withdrawal_km3!O236)</f>
        <v>0</v>
      </c>
      <c r="P236" s="18">
        <f>MAX(0,total_abstraction_km3!P236-domestic_gross_demand_km3!P236-industry_water_withdrawal_km3!P236)</f>
        <v>0</v>
      </c>
      <c r="Q236" s="18">
        <f>MAX(0,total_abstraction_km3!Q236-domestic_gross_demand_km3!Q236-industry_water_withdrawal_km3!Q236)</f>
        <v>0</v>
      </c>
      <c r="R236" s="18">
        <f>MAX(0,total_abstraction_km3!R236-domestic_gross_demand_km3!R236-industry_water_withdrawal_km3!R236)</f>
        <v>0</v>
      </c>
      <c r="S236" s="18">
        <f>MAX(0,total_abstraction_km3!S236-domestic_gross_demand_km3!S236-industry_water_withdrawal_km3!S236)</f>
        <v>0</v>
      </c>
      <c r="T236" s="18">
        <f>MAX(0,total_abstraction_km3!T236-domestic_gross_demand_km3!T236-industry_water_withdrawal_km3!T236)</f>
        <v>0</v>
      </c>
      <c r="U236" s="18">
        <f>MAX(0,total_abstraction_km3!U236-domestic_gross_demand_km3!U236-industry_water_withdrawal_km3!U236)</f>
        <v>0</v>
      </c>
      <c r="V236" s="18">
        <f>MAX(0,total_abstraction_km3!V236-domestic_gross_demand_km3!V236-industry_water_withdrawal_km3!V236)</f>
        <v>0</v>
      </c>
      <c r="W236" s="18">
        <f>MAX(0,total_abstraction_km3!W236-domestic_gross_demand_km3!W236-industry_water_withdrawal_km3!W236)</f>
        <v>0</v>
      </c>
      <c r="X236" s="18">
        <f>MAX(0,total_abstraction_km3!X236-domestic_gross_demand_km3!X236-industry_water_withdrawal_km3!X236)</f>
        <v>0</v>
      </c>
      <c r="Y236" s="18">
        <f>MAX(0,total_abstraction_km3!Y236-domestic_gross_demand_km3!Y236-industry_water_withdrawal_km3!Y236)</f>
        <v>0</v>
      </c>
      <c r="Z236" s="18">
        <f>MAX(0,total_abstraction_km3!Z236-domestic_gross_demand_km3!Z236-industry_water_withdrawal_km3!Z236)</f>
        <v>0</v>
      </c>
      <c r="AA236" s="18">
        <f>MAX(0,total_abstraction_km3!AA236-domestic_gross_demand_km3!AA236-industry_water_withdrawal_km3!AA236)</f>
        <v>0</v>
      </c>
      <c r="AB236" s="18">
        <f>MAX(0,total_abstraction_km3!AB236-domestic_gross_demand_km3!AB236-industry_water_withdrawal_km3!AB236)</f>
        <v>0</v>
      </c>
      <c r="AC236" s="18">
        <f>MAX(0,total_abstraction_km3!AC236-domestic_gross_demand_km3!AC236-industry_water_withdrawal_km3!AC236)</f>
        <v>0</v>
      </c>
      <c r="AD236" s="18">
        <f>MAX(0,total_abstraction_km3!AD236-domestic_gross_demand_km3!AD236-industry_water_withdrawal_km3!AD236)</f>
        <v>0</v>
      </c>
      <c r="AE236" s="18">
        <f>MAX(0,total_abstraction_km3!AE236-domestic_gross_demand_km3!AE236-industry_water_withdrawal_km3!AE236)</f>
        <v>0</v>
      </c>
      <c r="AF236" s="18">
        <f>MAX(0,total_abstraction_km3!AF236-domestic_gross_demand_km3!AF236-industry_water_withdrawal_km3!AF236)</f>
        <v>0</v>
      </c>
      <c r="AG236" s="18">
        <f>MAX(0,total_abstraction_km3!AG236-domestic_gross_demand_km3!AG236-industry_water_withdrawal_km3!AG236)</f>
        <v>0</v>
      </c>
      <c r="AH236" s="18">
        <f>MAX(0,total_abstraction_km3!AH236-domestic_gross_demand_km3!AH236-industry_water_withdrawal_km3!AH236)</f>
        <v>0</v>
      </c>
      <c r="AI236" s="18">
        <f>MAX(0,total_abstraction_km3!AI236-domestic_gross_demand_km3!AI236-industry_water_withdrawal_km3!AI236)</f>
        <v>0</v>
      </c>
      <c r="AJ236" s="18">
        <f>MAX(0,total_abstraction_km3!AJ236-domestic_gross_demand_km3!AJ236-industry_water_withdrawal_km3!AJ236)</f>
        <v>0</v>
      </c>
      <c r="AK236" s="18">
        <f>MAX(0,total_abstraction_km3!AK236-domestic_gross_demand_km3!AK236-industry_water_withdrawal_km3!AK236)</f>
        <v>0</v>
      </c>
      <c r="AL236" s="18">
        <f>MAX(0,total_abstraction_km3!AL236-domestic_gross_demand_km3!AL236-industry_water_withdrawal_km3!AL236)</f>
        <v>0</v>
      </c>
      <c r="AM236" s="18">
        <f>MAX(0,total_abstraction_km3!AM236-domestic_gross_demand_km3!AM236-industry_water_withdrawal_km3!AM236)</f>
        <v>0</v>
      </c>
      <c r="AN236" s="18">
        <f>MAX(0,total_abstraction_km3!AN236-domestic_gross_demand_km3!AN236-industry_water_withdrawal_km3!AN236)</f>
        <v>0</v>
      </c>
      <c r="AO236" s="18">
        <f>MAX(0,total_abstraction_km3!AO236-domestic_gross_demand_km3!AO236-industry_water_withdrawal_km3!AO236)</f>
        <v>0</v>
      </c>
      <c r="AP236" s="18">
        <f>MAX(0,total_abstraction_km3!AP236-domestic_gross_demand_km3!AP236-industry_water_withdrawal_km3!AP236)</f>
        <v>0</v>
      </c>
      <c r="AQ236" s="18">
        <f>MAX(0,total_abstraction_km3!AQ236-domestic_gross_demand_km3!AQ236-industry_water_withdrawal_km3!AQ236)</f>
        <v>0</v>
      </c>
      <c r="AR236" s="18">
        <f>MAX(0,total_abstraction_km3!AR236-domestic_gross_demand_km3!AR236-industry_water_withdrawal_km3!AR236)</f>
        <v>0</v>
      </c>
      <c r="AS236" s="18">
        <f>MAX(0,total_abstraction_km3!AS236-domestic_gross_demand_km3!AS236-industry_water_withdrawal_km3!AS236)</f>
        <v>0</v>
      </c>
      <c r="AT236" s="18">
        <f>MAX(0,total_abstraction_km3!AT236-domestic_gross_demand_km3!AT236-industry_water_withdrawal_km3!AT236)</f>
        <v>0</v>
      </c>
      <c r="AU236" s="18">
        <f>MAX(0,total_abstraction_km3!AU236-domestic_gross_demand_km3!AU236-industry_water_withdrawal_km3!AU236)</f>
        <v>0</v>
      </c>
      <c r="AV236" s="18">
        <f>MAX(0,total_abstraction_km3!AV236-domestic_gross_demand_km3!AV236-industry_water_withdrawal_km3!AV236)</f>
        <v>0</v>
      </c>
      <c r="AW236" s="18">
        <f>MAX(0,total_abstraction_km3!AW236-domestic_gross_demand_km3!AW236-industry_water_withdrawal_km3!AW236)</f>
        <v>0</v>
      </c>
      <c r="AX236" s="18">
        <f>MAX(0,total_abstraction_km3!AX236-domestic_gross_demand_km3!AX236-industry_water_withdrawal_km3!AX236)</f>
        <v>0</v>
      </c>
      <c r="AY236" s="18">
        <f>MAX(0,total_abstraction_km3!AY236-domestic_gross_demand_km3!AY236-industry_water_withdrawal_km3!AY236)</f>
        <v>0</v>
      </c>
      <c r="AZ236" s="18">
        <f>MAX(0,total_abstraction_km3!AZ236-domestic_gross_demand_km3!AZ236-industry_water_withdrawal_km3!AZ236)</f>
        <v>0</v>
      </c>
      <c r="BA236" s="18">
        <f>MAX(0,total_abstraction_km3!BA236-domestic_gross_demand_km3!BA236-industry_water_withdrawal_km3!BA236)</f>
        <v>0</v>
      </c>
      <c r="BB236" s="18">
        <f>MAX(0,total_abstraction_km3!BB236-domestic_gross_demand_km3!BB236-industry_water_withdrawal_km3!BB236)</f>
        <v>0</v>
      </c>
      <c r="BC236" s="18">
        <f>MAX(0,total_abstraction_km3!BC236-domestic_gross_demand_km3!BC236-industry_water_withdrawal_km3!BC236)</f>
        <v>0</v>
      </c>
      <c r="BD236" s="18">
        <f>MAX(0,total_abstraction_km3!BD236-domestic_gross_demand_km3!BD236-industry_water_withdrawal_km3!BD236)</f>
        <v>0</v>
      </c>
      <c r="BE236" s="18">
        <f>MAX(0,total_abstraction_km3!BE236-domestic_gross_demand_km3!BE236-industry_water_withdrawal_km3!BE236)</f>
        <v>0</v>
      </c>
      <c r="BF236" s="18">
        <f>MAX(0,total_abstraction_km3!BF236-domestic_gross_demand_km3!BF236-industry_water_withdrawal_km3!BF236)</f>
        <v>0</v>
      </c>
      <c r="BG236" s="18">
        <f>MAX(0,total_abstraction_km3!BG236-domestic_gross_demand_km3!BG236-industry_water_withdrawal_km3!BG236)</f>
        <v>0</v>
      </c>
      <c r="BH236" s="18">
        <f>MAX(0,total_abstraction_km3!BH236-domestic_gross_demand_km3!BH236-industry_water_withdrawal_km3!BH236)</f>
        <v>0</v>
      </c>
      <c r="BI236" s="18">
        <f>MAX(0,total_abstraction_km3!BI236-domestic_gross_demand_km3!BI236-industry_water_withdrawal_km3!BI236)</f>
        <v>0</v>
      </c>
      <c r="BJ236" s="18">
        <f>MAX(0,total_abstraction_km3!BJ236-domestic_gross_demand_km3!BJ236-industry_water_withdrawal_km3!BJ236)</f>
        <v>0</v>
      </c>
      <c r="BK236" s="18">
        <f>MAX(0,total_abstraction_km3!BK236-domestic_gross_demand_km3!BK236-industry_water_withdrawal_km3!BK236)</f>
        <v>0</v>
      </c>
      <c r="BL236" s="18">
        <f>MAX(0,total_abstraction_km3!BL236-domestic_gross_demand_km3!BL236-industry_water_withdrawal_km3!BL236)</f>
        <v>0</v>
      </c>
      <c r="BM236" s="18">
        <f>MAX(0,total_abstraction_km3!BM236-domestic_gross_demand_km3!BM236-industry_water_withdrawal_km3!BM236)</f>
        <v>0</v>
      </c>
      <c r="BN236" s="18" t="e">
        <f>MAX(0,total_abstraction_km3!BN236-domestic_gross_demand_km3!BN236-industry_water_withdrawal_km3!BN236)</f>
        <v>#VALUE!</v>
      </c>
      <c r="BO236" s="18" t="e">
        <f>MAX(0,total_abstraction_km3!BO236-domestic_gross_demand_km3!BO236-industry_water_withdrawal_km3!BO236)</f>
        <v>#VALUE!</v>
      </c>
      <c r="BP236" s="18" t="e">
        <f>MAX(0,total_abstraction_km3!BP236-domestic_gross_demand_km3!BP236-industry_water_withdrawal_km3!BP236)</f>
        <v>#VALUE!</v>
      </c>
      <c r="BQ236" s="18" t="e">
        <f>MAX(0,total_abstraction_km3!BQ236-domestic_gross_demand_km3!BQ236-industry_water_withdrawal_km3!BQ236)</f>
        <v>#VALUE!</v>
      </c>
      <c r="BR236" s="18" t="e">
        <f>MAX(0,total_abstraction_km3!BR236-domestic_gross_demand_km3!BR236-industry_water_withdrawal_km3!BR236)</f>
        <v>#VALUE!</v>
      </c>
      <c r="BS236" s="18" t="e">
        <f>MAX(0,total_abstraction_km3!BS236-domestic_gross_demand_km3!BS236-industry_water_withdrawal_km3!BS236)</f>
        <v>#VALUE!</v>
      </c>
      <c r="BT236" s="18">
        <f>MAX(0,total_abstraction_km3!BT236-domestic_gross_demand_km3!BT236-industry_water_withdrawal_km3!BT236)</f>
        <v>0</v>
      </c>
      <c r="BU236" s="18" t="e">
        <f>MAX(0,total_abstraction_km3!BU236-domestic_gross_demand_km3!BU236-industry_water_withdrawal_km3!BU236)</f>
        <v>#VALUE!</v>
      </c>
      <c r="BV236" s="18" t="e">
        <f>MAX(0,total_abstraction_km3!BV236-domestic_gross_demand_km3!BV236-industry_water_withdrawal_km3!BV236)</f>
        <v>#VALUE!</v>
      </c>
      <c r="BW236" s="18">
        <f>MAX(0,total_abstraction_km3!BW236-domestic_gross_demand_km3!BW236-industry_water_withdrawal_km3!BW236)</f>
        <v>0</v>
      </c>
      <c r="BX236" s="18">
        <f>MAX(0,total_abstraction_km3!BX236-domestic_gross_demand_km3!BX236-industry_water_withdrawal_km3!BX236)</f>
        <v>0</v>
      </c>
      <c r="BY236" s="18">
        <f>MAX(0,total_abstraction_km3!BY236-domestic_gross_demand_km3!BY236-industry_water_withdrawal_km3!BY236)</f>
        <v>0</v>
      </c>
      <c r="BZ236" s="18">
        <f>MAX(0,total_abstraction_km3!BZ236-domestic_gross_demand_km3!BZ236-industry_water_withdrawal_km3!BZ236)</f>
        <v>0</v>
      </c>
      <c r="CA236" s="18">
        <f>MAX(0,total_abstraction_km3!CA236-domestic_gross_demand_km3!CA236-industry_water_withdrawal_km3!CA236)</f>
        <v>0</v>
      </c>
      <c r="CB236" s="18">
        <f>MAX(0,total_abstraction_km3!CB236-domestic_gross_demand_km3!CB236-industry_water_withdrawal_km3!CB236)</f>
        <v>0</v>
      </c>
      <c r="CC236" s="18">
        <f>MAX(0,total_abstraction_km3!CC236-domestic_gross_demand_km3!CC236-industry_water_withdrawal_km3!CC236)</f>
        <v>0</v>
      </c>
      <c r="CD236" s="18">
        <f>MAX(0,total_abstraction_km3!CD236-domestic_gross_demand_km3!CD236-industry_water_withdrawal_km3!CD236)</f>
        <v>0</v>
      </c>
      <c r="CE236" s="18">
        <f>MAX(0,total_abstraction_km3!CE236-domestic_gross_demand_km3!CE236-industry_water_withdrawal_km3!CE236)</f>
        <v>0</v>
      </c>
      <c r="CF236" s="18">
        <f>MAX(0,total_abstraction_km3!CF236-domestic_gross_demand_km3!CF236-industry_water_withdrawal_km3!CF236)</f>
        <v>0</v>
      </c>
      <c r="CG236" s="18">
        <f>MAX(0,total_abstraction_km3!CG236-domestic_gross_demand_km3!CG236-industry_water_withdrawal_km3!CG236)</f>
        <v>0</v>
      </c>
      <c r="CH236" s="18">
        <f>MAX(0,total_abstraction_km3!CH236-domestic_gross_demand_km3!CH236-industry_water_withdrawal_km3!CH236)</f>
        <v>0</v>
      </c>
      <c r="CI236" s="18">
        <f>MAX(0,total_abstraction_km3!CI236-domestic_gross_demand_km3!CI236-industry_water_withdrawal_km3!CI236)</f>
        <v>0</v>
      </c>
      <c r="CJ236" s="18">
        <f>MAX(0,total_abstraction_km3!CJ236-domestic_gross_demand_km3!CJ236-industry_water_withdrawal_km3!CJ236)</f>
        <v>0</v>
      </c>
      <c r="CK236" s="18">
        <f>MAX(0,total_abstraction_km3!CK236-domestic_gross_demand_km3!CK236-industry_water_withdrawal_km3!CK236)</f>
        <v>0</v>
      </c>
      <c r="CL236" s="18">
        <f>MAX(0,total_abstraction_km3!CL236-domestic_gross_demand_km3!CL236-industry_water_withdrawal_km3!CL236)</f>
        <v>0</v>
      </c>
      <c r="CM236" s="18">
        <f>MAX(0,total_abstraction_km3!CM236-domestic_gross_demand_km3!CM236-industry_water_withdrawal_km3!CM236)</f>
        <v>0</v>
      </c>
      <c r="CN236" s="18">
        <f>MAX(0,total_abstraction_km3!CN236-domestic_gross_demand_km3!CN236-industry_water_withdrawal_km3!CN236)</f>
        <v>0</v>
      </c>
      <c r="CO236" s="18">
        <f>MAX(0,total_abstraction_km3!CO236-domestic_gross_demand_km3!CO236-industry_water_withdrawal_km3!CO236)</f>
        <v>0</v>
      </c>
      <c r="CP236" s="18">
        <f>MAX(0,total_abstraction_km3!CP236-domestic_gross_demand_km3!CP236-industry_water_withdrawal_km3!CP236)</f>
        <v>0</v>
      </c>
      <c r="CQ236" s="18">
        <f>MAX(0,total_abstraction_km3!CQ236-domestic_gross_demand_km3!CQ236-industry_water_withdrawal_km3!CQ236)</f>
        <v>0</v>
      </c>
      <c r="CR236" s="18">
        <f>MAX(0,total_abstraction_km3!CR236-domestic_gross_demand_km3!CR236-industry_water_withdrawal_km3!CR236)</f>
        <v>0</v>
      </c>
      <c r="CS236" s="18">
        <f>MAX(0,total_abstraction_km3!CS236-domestic_gross_demand_km3!CS236-industry_water_withdrawal_km3!CS236)</f>
        <v>0</v>
      </c>
      <c r="CT236" s="18">
        <f>MAX(0,total_abstraction_km3!CT236-domestic_gross_demand_km3!CT236-industry_water_withdrawal_km3!CT236)</f>
        <v>0</v>
      </c>
    </row>
    <row r="237" spans="1:98" x14ac:dyDescent="0.25">
      <c r="A237" s="18">
        <v>88</v>
      </c>
      <c r="B237" s="18" t="s">
        <v>2146</v>
      </c>
      <c r="C237" s="18" t="s">
        <v>518</v>
      </c>
      <c r="D237" s="18" t="s">
        <v>416</v>
      </c>
      <c r="E237" s="18" t="s">
        <v>152</v>
      </c>
      <c r="F237" s="18">
        <f>MAX(0,total_abstraction_km3!F237-domestic_gross_demand_km3!F237-industry_water_withdrawal_km3!F237)</f>
        <v>239.81786000000002</v>
      </c>
      <c r="G237" s="18">
        <f>MAX(0,total_abstraction_km3!G237-domestic_gross_demand_km3!G237-industry_water_withdrawal_km3!G237)</f>
        <v>245.10285999999999</v>
      </c>
      <c r="H237" s="18">
        <f>MAX(0,total_abstraction_km3!H237-domestic_gross_demand_km3!H237-industry_water_withdrawal_km3!H237)</f>
        <v>244.87737000000001</v>
      </c>
      <c r="I237" s="18">
        <f>MAX(0,total_abstraction_km3!I237-domestic_gross_demand_km3!I237-industry_water_withdrawal_km3!I237)</f>
        <v>234.79356999999999</v>
      </c>
      <c r="J237" s="18">
        <f>MAX(0,total_abstraction_km3!J237-domestic_gross_demand_km3!J237-industry_water_withdrawal_km3!J237)</f>
        <v>246.27638000000002</v>
      </c>
      <c r="K237" s="18">
        <f>MAX(0,total_abstraction_km3!K237-domestic_gross_demand_km3!K237-industry_water_withdrawal_km3!K237)</f>
        <v>254.07004000000001</v>
      </c>
      <c r="L237" s="18">
        <f>MAX(0,total_abstraction_km3!L237-domestic_gross_demand_km3!L237-industry_water_withdrawal_km3!L237)</f>
        <v>249.9171</v>
      </c>
      <c r="M237" s="18">
        <f>MAX(0,total_abstraction_km3!M237-domestic_gross_demand_km3!M237-industry_water_withdrawal_km3!M237)</f>
        <v>255.81975</v>
      </c>
      <c r="N237" s="18">
        <f>MAX(0,total_abstraction_km3!N237-domestic_gross_demand_km3!N237-industry_water_withdrawal_km3!N237)</f>
        <v>248.46537999999995</v>
      </c>
      <c r="O237" s="18">
        <f>MAX(0,total_abstraction_km3!O237-domestic_gross_demand_km3!O237-industry_water_withdrawal_km3!O237)</f>
        <v>251.99638000000002</v>
      </c>
      <c r="P237" s="18">
        <f>MAX(0,total_abstraction_km3!P237-domestic_gross_demand_km3!P237-industry_water_withdrawal_km3!P237)</f>
        <v>260.48516000000001</v>
      </c>
      <c r="Q237" s="18">
        <f>MAX(0,total_abstraction_km3!Q237-domestic_gross_demand_km3!Q237-industry_water_withdrawal_km3!Q237)</f>
        <v>266.74196999999998</v>
      </c>
      <c r="R237" s="18">
        <f>MAX(0,total_abstraction_km3!R237-domestic_gross_demand_km3!R237-industry_water_withdrawal_km3!R237)</f>
        <v>283.65341999999998</v>
      </c>
      <c r="S237" s="18">
        <f>MAX(0,total_abstraction_km3!S237-domestic_gross_demand_km3!S237-industry_water_withdrawal_km3!S237)</f>
        <v>296.62229000000002</v>
      </c>
      <c r="T237" s="18">
        <f>MAX(0,total_abstraction_km3!T237-domestic_gross_demand_km3!T237-industry_water_withdrawal_km3!T237)</f>
        <v>300.24712000000005</v>
      </c>
      <c r="U237" s="18">
        <f>MAX(0,total_abstraction_km3!U237-domestic_gross_demand_km3!U237-industry_water_withdrawal_km3!U237)</f>
        <v>290.47218999999996</v>
      </c>
      <c r="V237" s="18">
        <f>MAX(0,total_abstraction_km3!V237-domestic_gross_demand_km3!V237-industry_water_withdrawal_km3!V237)</f>
        <v>309.23750000000001</v>
      </c>
      <c r="W237" s="18">
        <f>MAX(0,total_abstraction_km3!W237-domestic_gross_demand_km3!W237-industry_water_withdrawal_km3!W237)</f>
        <v>319.71490000000006</v>
      </c>
      <c r="X237" s="18">
        <f>MAX(0,total_abstraction_km3!X237-domestic_gross_demand_km3!X237-industry_water_withdrawal_km3!X237)</f>
        <v>332.72190000000001</v>
      </c>
      <c r="Y237" s="18">
        <f>MAX(0,total_abstraction_km3!Y237-domestic_gross_demand_km3!Y237-industry_water_withdrawal_km3!Y237)</f>
        <v>331.49630000000002</v>
      </c>
      <c r="Z237" s="18">
        <f>MAX(0,total_abstraction_km3!Z237-domestic_gross_demand_km3!Z237-industry_water_withdrawal_km3!Z237)</f>
        <v>358.16660000000002</v>
      </c>
      <c r="AA237" s="18">
        <f>MAX(0,total_abstraction_km3!AA237-domestic_gross_demand_km3!AA237-industry_water_withdrawal_km3!AA237)</f>
        <v>363.79130000000004</v>
      </c>
      <c r="AB237" s="18">
        <f>MAX(0,total_abstraction_km3!AB237-domestic_gross_demand_km3!AB237-industry_water_withdrawal_km3!AB237)</f>
        <v>362.80589999999995</v>
      </c>
      <c r="AC237" s="18">
        <f>MAX(0,total_abstraction_km3!AC237-domestic_gross_demand_km3!AC237-industry_water_withdrawal_km3!AC237)</f>
        <v>358.35390000000001</v>
      </c>
      <c r="AD237" s="18">
        <f>MAX(0,total_abstraction_km3!AD237-domestic_gross_demand_km3!AD237-industry_water_withdrawal_km3!AD237)</f>
        <v>371.62689999999998</v>
      </c>
      <c r="AE237" s="18">
        <f>MAX(0,total_abstraction_km3!AE237-domestic_gross_demand_km3!AE237-industry_water_withdrawal_km3!AE237)</f>
        <v>379.60739999999998</v>
      </c>
      <c r="AF237" s="18">
        <f>MAX(0,total_abstraction_km3!AF237-domestic_gross_demand_km3!AF237-industry_water_withdrawal_km3!AF237)</f>
        <v>406.62169999999998</v>
      </c>
      <c r="AG237" s="18">
        <f>MAX(0,total_abstraction_km3!AG237-domestic_gross_demand_km3!AG237-industry_water_withdrawal_km3!AG237)</f>
        <v>392.88889999999998</v>
      </c>
      <c r="AH237" s="18">
        <f>MAX(0,total_abstraction_km3!AH237-domestic_gross_demand_km3!AH237-industry_water_withdrawal_km3!AH237)</f>
        <v>390.3605</v>
      </c>
      <c r="AI237" s="18">
        <f>MAX(0,total_abstraction_km3!AI237-domestic_gross_demand_km3!AI237-industry_water_withdrawal_km3!AI237)</f>
        <v>386.70480000000003</v>
      </c>
      <c r="AJ237" s="18">
        <f>MAX(0,total_abstraction_km3!AJ237-domestic_gross_demand_km3!AJ237-industry_water_withdrawal_km3!AJ237)</f>
        <v>409.16479999999996</v>
      </c>
      <c r="AK237" s="18">
        <f>MAX(0,total_abstraction_km3!AK237-domestic_gross_demand_km3!AK237-industry_water_withdrawal_km3!AK237)</f>
        <v>453.81400000000002</v>
      </c>
      <c r="AL237" s="18">
        <f>MAX(0,total_abstraction_km3!AL237-domestic_gross_demand_km3!AL237-industry_water_withdrawal_km3!AL237)</f>
        <v>438.49790000000002</v>
      </c>
      <c r="AM237" s="18">
        <f>MAX(0,total_abstraction_km3!AM237-domestic_gross_demand_km3!AM237-industry_water_withdrawal_km3!AM237)</f>
        <v>458.81970000000001</v>
      </c>
      <c r="AN237" s="18">
        <f>MAX(0,total_abstraction_km3!AN237-domestic_gross_demand_km3!AN237-industry_water_withdrawal_km3!AN237)</f>
        <v>476.41390000000001</v>
      </c>
      <c r="AO237" s="18">
        <f>MAX(0,total_abstraction_km3!AO237-domestic_gross_demand_km3!AO237-industry_water_withdrawal_km3!AO237)</f>
        <v>463.4735</v>
      </c>
      <c r="AP237" s="18">
        <f>MAX(0,total_abstraction_km3!AP237-domestic_gross_demand_km3!AP237-industry_water_withdrawal_km3!AP237)</f>
        <v>481.12639999999999</v>
      </c>
      <c r="AQ237" s="18">
        <f>MAX(0,total_abstraction_km3!AQ237-domestic_gross_demand_km3!AQ237-industry_water_withdrawal_km3!AQ237)</f>
        <v>504.19759999999991</v>
      </c>
      <c r="AR237" s="18">
        <f>MAX(0,total_abstraction_km3!AR237-domestic_gross_demand_km3!AR237-industry_water_withdrawal_km3!AR237)</f>
        <v>514.22439999999995</v>
      </c>
      <c r="AS237" s="18">
        <f>MAX(0,total_abstraction_km3!AS237-domestic_gross_demand_km3!AS237-industry_water_withdrawal_km3!AS237)</f>
        <v>508.5684</v>
      </c>
      <c r="AT237" s="18">
        <f>MAX(0,total_abstraction_km3!AT237-domestic_gross_demand_km3!AT237-industry_water_withdrawal_km3!AT237)</f>
        <v>520.00800000000004</v>
      </c>
      <c r="AU237" s="18">
        <f>MAX(0,total_abstraction_km3!AU237-domestic_gross_demand_km3!AU237-industry_water_withdrawal_km3!AU237)</f>
        <v>524.71609999999998</v>
      </c>
      <c r="AV237" s="18">
        <f>MAX(0,total_abstraction_km3!AV237-domestic_gross_demand_km3!AV237-industry_water_withdrawal_km3!AV237)</f>
        <v>544.154</v>
      </c>
      <c r="AW237" s="18">
        <f>MAX(0,total_abstraction_km3!AW237-domestic_gross_demand_km3!AW237-industry_water_withdrawal_km3!AW237)</f>
        <v>526.11020000000008</v>
      </c>
      <c r="AX237" s="18">
        <f>MAX(0,total_abstraction_km3!AX237-domestic_gross_demand_km3!AX237-industry_water_withdrawal_km3!AX237)</f>
        <v>532.74299999999994</v>
      </c>
      <c r="AY237" s="18">
        <f>MAX(0,total_abstraction_km3!AY237-domestic_gross_demand_km3!AY237-industry_water_withdrawal_km3!AY237)</f>
        <v>544.26329999999996</v>
      </c>
      <c r="AZ237" s="18">
        <f>MAX(0,total_abstraction_km3!AZ237-domestic_gross_demand_km3!AZ237-industry_water_withdrawal_km3!AZ237)</f>
        <v>550.39009999999996</v>
      </c>
      <c r="BA237" s="18">
        <f>MAX(0,total_abstraction_km3!BA237-domestic_gross_demand_km3!BA237-industry_water_withdrawal_km3!BA237)</f>
        <v>562.33029999999997</v>
      </c>
      <c r="BB237" s="18">
        <f>MAX(0,total_abstraction_km3!BB237-domestic_gross_demand_km3!BB237-industry_water_withdrawal_km3!BB237)</f>
        <v>595.78840000000002</v>
      </c>
      <c r="BC237" s="18">
        <f>MAX(0,total_abstraction_km3!BC237-domestic_gross_demand_km3!BC237-industry_water_withdrawal_km3!BC237)</f>
        <v>609.19400000000007</v>
      </c>
      <c r="BD237" s="18">
        <f>MAX(0,total_abstraction_km3!BD237-domestic_gross_demand_km3!BD237-industry_water_withdrawal_km3!BD237)</f>
        <v>603.96969999999999</v>
      </c>
      <c r="BE237" s="18">
        <f>MAX(0,total_abstraction_km3!BE237-domestic_gross_demand_km3!BE237-industry_water_withdrawal_km3!BE237)</f>
        <v>584.82620000000009</v>
      </c>
      <c r="BF237" s="18">
        <f>MAX(0,total_abstraction_km3!BF237-domestic_gross_demand_km3!BF237-industry_water_withdrawal_km3!BF237)</f>
        <v>578.99810000000002</v>
      </c>
      <c r="BG237" s="18">
        <f>MAX(0,total_abstraction_km3!BG237-domestic_gross_demand_km3!BG237-industry_water_withdrawal_km3!BG237)</f>
        <v>639.04390000000001</v>
      </c>
      <c r="BH237" s="18">
        <f>MAX(0,total_abstraction_km3!BH237-domestic_gross_demand_km3!BH237-industry_water_withdrawal_km3!BH237)</f>
        <v>598.15660000000003</v>
      </c>
      <c r="BI237" s="18">
        <f>MAX(0,total_abstraction_km3!BI237-domestic_gross_demand_km3!BI237-industry_water_withdrawal_km3!BI237)</f>
        <v>593.58939999999996</v>
      </c>
      <c r="BJ237" s="18">
        <f>MAX(0,total_abstraction_km3!BJ237-domestic_gross_demand_km3!BJ237-industry_water_withdrawal_km3!BJ237)</f>
        <v>602.31460000000004</v>
      </c>
      <c r="BK237" s="18">
        <f>MAX(0,total_abstraction_km3!BK237-domestic_gross_demand_km3!BK237-industry_water_withdrawal_km3!BK237)</f>
        <v>611.07439999999997</v>
      </c>
      <c r="BL237" s="18">
        <f>MAX(0,total_abstraction_km3!BL237-domestic_gross_demand_km3!BL237-industry_water_withdrawal_km3!BL237)</f>
        <v>418.33496965517281</v>
      </c>
      <c r="BM237" s="18">
        <f>MAX(0,total_abstraction_km3!BM237-domestic_gross_demand_km3!BM237-industry_water_withdrawal_km3!BM237)</f>
        <v>128.64333411094088</v>
      </c>
      <c r="BN237" s="18">
        <f>MAX(0,total_abstraction_km3!BN237-domestic_gross_demand_km3!BN237-industry_water_withdrawal_km3!BN237)</f>
        <v>0</v>
      </c>
      <c r="BO237" s="18">
        <f>MAX(0,total_abstraction_km3!BO237-domestic_gross_demand_km3!BO237-industry_water_withdrawal_km3!BO237)</f>
        <v>0</v>
      </c>
      <c r="BP237" s="18">
        <f>MAX(0,total_abstraction_km3!BP237-domestic_gross_demand_km3!BP237-industry_water_withdrawal_km3!BP237)</f>
        <v>0</v>
      </c>
      <c r="BQ237" s="18">
        <f>MAX(0,total_abstraction_km3!BQ237-domestic_gross_demand_km3!BQ237-industry_water_withdrawal_km3!BQ237)</f>
        <v>0</v>
      </c>
      <c r="BR237" s="18">
        <f>MAX(0,total_abstraction_km3!BR237-domestic_gross_demand_km3!BR237-industry_water_withdrawal_km3!BR237)</f>
        <v>0</v>
      </c>
      <c r="BS237" s="18">
        <f>MAX(0,total_abstraction_km3!BS237-domestic_gross_demand_km3!BS237-industry_water_withdrawal_km3!BS237)</f>
        <v>0</v>
      </c>
      <c r="BT237" s="18">
        <f>MAX(0,total_abstraction_km3!BT237-domestic_gross_demand_km3!BT237-industry_water_withdrawal_km3!BT237)</f>
        <v>7.5818831591250895</v>
      </c>
      <c r="BU237" s="18">
        <f>MAX(0,total_abstraction_km3!BU237-domestic_gross_demand_km3!BU237-industry_water_withdrawal_km3!BU237)</f>
        <v>0</v>
      </c>
      <c r="BV237" s="18">
        <f>MAX(0,total_abstraction_km3!BV237-domestic_gross_demand_km3!BV237-industry_water_withdrawal_km3!BV237)</f>
        <v>0</v>
      </c>
      <c r="BW237" s="18">
        <f>MAX(0,total_abstraction_km3!BW237-domestic_gross_demand_km3!BW237-industry_water_withdrawal_km3!BW237)</f>
        <v>242.173608</v>
      </c>
      <c r="BX237" s="18">
        <f>MAX(0,total_abstraction_km3!BX237-domestic_gross_demand_km3!BX237-industry_water_withdrawal_km3!BX237)</f>
        <v>4.4425820358470052</v>
      </c>
      <c r="BY237" s="18">
        <f>MAX(0,total_abstraction_km3!BY237-domestic_gross_demand_km3!BY237-industry_water_withdrawal_km3!BY237)</f>
        <v>252.05372999999997</v>
      </c>
      <c r="BZ237" s="18">
        <f>MAX(0,total_abstraction_km3!BZ237-domestic_gross_demand_km3!BZ237-industry_water_withdrawal_km3!BZ237)</f>
        <v>2.6677387848433738</v>
      </c>
      <c r="CA237" s="18">
        <f>MAX(0,total_abstraction_km3!CA237-domestic_gross_demand_km3!CA237-industry_water_withdrawal_km3!CA237)</f>
        <v>281.54999199999997</v>
      </c>
      <c r="CB237" s="18">
        <f>MAX(0,total_abstraction_km3!CB237-domestic_gross_demand_km3!CB237-industry_water_withdrawal_km3!CB237)</f>
        <v>17.554902517215279</v>
      </c>
      <c r="CC237" s="18">
        <f>MAX(0,total_abstraction_km3!CC237-domestic_gross_demand_km3!CC237-industry_water_withdrawal_km3!CC237)</f>
        <v>316.72855800000002</v>
      </c>
      <c r="CD237" s="18">
        <f>MAX(0,total_abstraction_km3!CD237-domestic_gross_demand_km3!CD237-industry_water_withdrawal_km3!CD237)</f>
        <v>17.383296363588915</v>
      </c>
      <c r="CE237" s="18">
        <f>MAX(0,total_abstraction_km3!CE237-domestic_gross_demand_km3!CE237-industry_water_withdrawal_km3!CE237)</f>
        <v>362.94891999999999</v>
      </c>
      <c r="CF237" s="18">
        <f>MAX(0,total_abstraction_km3!CF237-domestic_gross_demand_km3!CF237-industry_water_withdrawal_km3!CF237)</f>
        <v>4.8743443926150931</v>
      </c>
      <c r="CG237" s="18">
        <f>MAX(0,total_abstraction_km3!CG237-domestic_gross_demand_km3!CG237-industry_water_withdrawal_km3!CG237)</f>
        <v>391.23665999999997</v>
      </c>
      <c r="CH237" s="18">
        <f>MAX(0,total_abstraction_km3!CH237-domestic_gross_demand_km3!CH237-industry_water_withdrawal_km3!CH237)</f>
        <v>8.4013742122695891</v>
      </c>
      <c r="CI237" s="18">
        <f>MAX(0,total_abstraction_km3!CI237-domestic_gross_demand_km3!CI237-industry_water_withdrawal_km3!CI237)</f>
        <v>447.34206</v>
      </c>
      <c r="CJ237" s="18">
        <f>MAX(0,total_abstraction_km3!CJ237-domestic_gross_demand_km3!CJ237-industry_water_withdrawal_km3!CJ237)</f>
        <v>24.160890471541325</v>
      </c>
      <c r="CK237" s="18">
        <f>MAX(0,total_abstraction_km3!CK237-domestic_gross_demand_km3!CK237-industry_water_withdrawal_km3!CK237)</f>
        <v>494.31806</v>
      </c>
      <c r="CL237" s="18">
        <f>MAX(0,total_abstraction_km3!CL237-domestic_gross_demand_km3!CL237-industry_water_withdrawal_km3!CL237)</f>
        <v>21.235409422942013</v>
      </c>
      <c r="CM237" s="18">
        <f>MAX(0,total_abstraction_km3!CM237-domestic_gross_demand_km3!CM237-industry_water_withdrawal_km3!CM237)</f>
        <v>529.54625999999996</v>
      </c>
      <c r="CN237" s="18">
        <f>MAX(0,total_abstraction_km3!CN237-domestic_gross_demand_km3!CN237-industry_water_withdrawal_km3!CN237)</f>
        <v>8.697933753847046</v>
      </c>
      <c r="CO237" s="18">
        <f>MAX(0,total_abstraction_km3!CO237-domestic_gross_demand_km3!CO237-industry_water_withdrawal_km3!CO237)</f>
        <v>572.39322000000004</v>
      </c>
      <c r="CP237" s="18">
        <f>MAX(0,total_abstraction_km3!CP237-domestic_gross_demand_km3!CP237-industry_water_withdrawal_km3!CP237)</f>
        <v>28.446906572545974</v>
      </c>
      <c r="CQ237" s="18">
        <f>MAX(0,total_abstraction_km3!CQ237-domestic_gross_demand_km3!CQ237-industry_water_withdrawal_km3!CQ237)</f>
        <v>600.99890000000005</v>
      </c>
      <c r="CR237" s="18">
        <f>MAX(0,total_abstraction_km3!CR237-domestic_gross_demand_km3!CR237-industry_water_withdrawal_km3!CR237)</f>
        <v>20.836510043880725</v>
      </c>
      <c r="CS237" s="18">
        <f>MAX(0,total_abstraction_km3!CS237-domestic_gross_demand_km3!CS237-industry_water_withdrawal_km3!CS237)</f>
        <v>602.3261333333329</v>
      </c>
      <c r="CT237" s="18">
        <f>MAX(0,total_abstraction_km3!CT237-domestic_gross_demand_km3!CT237-industry_water_withdrawal_km3!CT237)</f>
        <v>8.6321869192301008</v>
      </c>
    </row>
    <row r="238" spans="1:98" x14ac:dyDescent="0.25">
      <c r="A238" s="18">
        <v>89</v>
      </c>
      <c r="B238" s="18" t="s">
        <v>2147</v>
      </c>
      <c r="C238" s="18" t="s">
        <v>519</v>
      </c>
      <c r="D238" s="18" t="s">
        <v>412</v>
      </c>
      <c r="E238" s="18" t="s">
        <v>160</v>
      </c>
      <c r="F238" s="18">
        <f>MAX(0,total_abstraction_km3!F238-domestic_gross_demand_km3!F238-industry_water_withdrawal_km3!F238)</f>
        <v>0</v>
      </c>
      <c r="G238" s="18">
        <f>MAX(0,total_abstraction_km3!G238-domestic_gross_demand_km3!G238-industry_water_withdrawal_km3!G238)</f>
        <v>0</v>
      </c>
      <c r="H238" s="18">
        <f>MAX(0,total_abstraction_km3!H238-domestic_gross_demand_km3!H238-industry_water_withdrawal_km3!H238)</f>
        <v>0</v>
      </c>
      <c r="I238" s="18">
        <f>MAX(0,total_abstraction_km3!I238-domestic_gross_demand_km3!I238-industry_water_withdrawal_km3!I238)</f>
        <v>0</v>
      </c>
      <c r="J238" s="18">
        <f>MAX(0,total_abstraction_km3!J238-domestic_gross_demand_km3!J238-industry_water_withdrawal_km3!J238)</f>
        <v>0</v>
      </c>
      <c r="K238" s="18">
        <f>MAX(0,total_abstraction_km3!K238-domestic_gross_demand_km3!K238-industry_water_withdrawal_km3!K238)</f>
        <v>0</v>
      </c>
      <c r="L238" s="18">
        <f>MAX(0,total_abstraction_km3!L238-domestic_gross_demand_km3!L238-industry_water_withdrawal_km3!L238)</f>
        <v>0</v>
      </c>
      <c r="M238" s="18">
        <f>MAX(0,total_abstraction_km3!M238-domestic_gross_demand_km3!M238-industry_water_withdrawal_km3!M238)</f>
        <v>0</v>
      </c>
      <c r="N238" s="18">
        <f>MAX(0,total_abstraction_km3!N238-domestic_gross_demand_km3!N238-industry_water_withdrawal_km3!N238)</f>
        <v>0</v>
      </c>
      <c r="O238" s="18">
        <f>MAX(0,total_abstraction_km3!O238-domestic_gross_demand_km3!O238-industry_water_withdrawal_km3!O238)</f>
        <v>0</v>
      </c>
      <c r="P238" s="18">
        <f>MAX(0,total_abstraction_km3!P238-domestic_gross_demand_km3!P238-industry_water_withdrawal_km3!P238)</f>
        <v>0</v>
      </c>
      <c r="Q238" s="18">
        <f>MAX(0,total_abstraction_km3!Q238-domestic_gross_demand_km3!Q238-industry_water_withdrawal_km3!Q238)</f>
        <v>0</v>
      </c>
      <c r="R238" s="18">
        <f>MAX(0,total_abstraction_km3!R238-domestic_gross_demand_km3!R238-industry_water_withdrawal_km3!R238)</f>
        <v>0</v>
      </c>
      <c r="S238" s="18">
        <f>MAX(0,total_abstraction_km3!S238-domestic_gross_demand_km3!S238-industry_water_withdrawal_km3!S238)</f>
        <v>0</v>
      </c>
      <c r="T238" s="18">
        <f>MAX(0,total_abstraction_km3!T238-domestic_gross_demand_km3!T238-industry_water_withdrawal_km3!T238)</f>
        <v>0</v>
      </c>
      <c r="U238" s="18">
        <f>MAX(0,total_abstraction_km3!U238-domestic_gross_demand_km3!U238-industry_water_withdrawal_km3!U238)</f>
        <v>0</v>
      </c>
      <c r="V238" s="18">
        <f>MAX(0,total_abstraction_km3!V238-domestic_gross_demand_km3!V238-industry_water_withdrawal_km3!V238)</f>
        <v>0</v>
      </c>
      <c r="W238" s="18">
        <f>MAX(0,total_abstraction_km3!W238-domestic_gross_demand_km3!W238-industry_water_withdrawal_km3!W238)</f>
        <v>0</v>
      </c>
      <c r="X238" s="18">
        <f>MAX(0,total_abstraction_km3!X238-domestic_gross_demand_km3!X238-industry_water_withdrawal_km3!X238)</f>
        <v>0</v>
      </c>
      <c r="Y238" s="18">
        <f>MAX(0,total_abstraction_km3!Y238-domestic_gross_demand_km3!Y238-industry_water_withdrawal_km3!Y238)</f>
        <v>0</v>
      </c>
      <c r="Z238" s="18">
        <f>MAX(0,total_abstraction_km3!Z238-domestic_gross_demand_km3!Z238-industry_water_withdrawal_km3!Z238)</f>
        <v>0</v>
      </c>
      <c r="AA238" s="18">
        <f>MAX(0,total_abstraction_km3!AA238-domestic_gross_demand_km3!AA238-industry_water_withdrawal_km3!AA238)</f>
        <v>0</v>
      </c>
      <c r="AB238" s="18">
        <f>MAX(0,total_abstraction_km3!AB238-domestic_gross_demand_km3!AB238-industry_water_withdrawal_km3!AB238)</f>
        <v>0</v>
      </c>
      <c r="AC238" s="18">
        <f>MAX(0,total_abstraction_km3!AC238-domestic_gross_demand_km3!AC238-industry_water_withdrawal_km3!AC238)</f>
        <v>0</v>
      </c>
      <c r="AD238" s="18">
        <f>MAX(0,total_abstraction_km3!AD238-domestic_gross_demand_km3!AD238-industry_water_withdrawal_km3!AD238)</f>
        <v>0</v>
      </c>
      <c r="AE238" s="18">
        <f>MAX(0,total_abstraction_km3!AE238-domestic_gross_demand_km3!AE238-industry_water_withdrawal_km3!AE238)</f>
        <v>0</v>
      </c>
      <c r="AF238" s="18">
        <f>MAX(0,total_abstraction_km3!AF238-domestic_gross_demand_km3!AF238-industry_water_withdrawal_km3!AF238)</f>
        <v>0</v>
      </c>
      <c r="AG238" s="18">
        <f>MAX(0,total_abstraction_km3!AG238-domestic_gross_demand_km3!AG238-industry_water_withdrawal_km3!AG238)</f>
        <v>0</v>
      </c>
      <c r="AH238" s="18">
        <f>MAX(0,total_abstraction_km3!AH238-domestic_gross_demand_km3!AH238-industry_water_withdrawal_km3!AH238)</f>
        <v>0</v>
      </c>
      <c r="AI238" s="18">
        <f>MAX(0,total_abstraction_km3!AI238-domestic_gross_demand_km3!AI238-industry_water_withdrawal_km3!AI238)</f>
        <v>0</v>
      </c>
      <c r="AJ238" s="18">
        <f>MAX(0,total_abstraction_km3!AJ238-domestic_gross_demand_km3!AJ238-industry_water_withdrawal_km3!AJ238)</f>
        <v>0</v>
      </c>
      <c r="AK238" s="18">
        <f>MAX(0,total_abstraction_km3!AK238-domestic_gross_demand_km3!AK238-industry_water_withdrawal_km3!AK238)</f>
        <v>0</v>
      </c>
      <c r="AL238" s="18">
        <f>MAX(0,total_abstraction_km3!AL238-domestic_gross_demand_km3!AL238-industry_water_withdrawal_km3!AL238)</f>
        <v>0</v>
      </c>
      <c r="AM238" s="18">
        <f>MAX(0,total_abstraction_km3!AM238-domestic_gross_demand_km3!AM238-industry_water_withdrawal_km3!AM238)</f>
        <v>0</v>
      </c>
      <c r="AN238" s="18">
        <f>MAX(0,total_abstraction_km3!AN238-domestic_gross_demand_km3!AN238-industry_water_withdrawal_km3!AN238)</f>
        <v>0</v>
      </c>
      <c r="AO238" s="18">
        <f>MAX(0,total_abstraction_km3!AO238-domestic_gross_demand_km3!AO238-industry_water_withdrawal_km3!AO238)</f>
        <v>0</v>
      </c>
      <c r="AP238" s="18">
        <f>MAX(0,total_abstraction_km3!AP238-domestic_gross_demand_km3!AP238-industry_water_withdrawal_km3!AP238)</f>
        <v>0</v>
      </c>
      <c r="AQ238" s="18">
        <f>MAX(0,total_abstraction_km3!AQ238-domestic_gross_demand_km3!AQ238-industry_water_withdrawal_km3!AQ238)</f>
        <v>0</v>
      </c>
      <c r="AR238" s="18">
        <f>MAX(0,total_abstraction_km3!AR238-domestic_gross_demand_km3!AR238-industry_water_withdrawal_km3!AR238)</f>
        <v>0</v>
      </c>
      <c r="AS238" s="18">
        <f>MAX(0,total_abstraction_km3!AS238-domestic_gross_demand_km3!AS238-industry_water_withdrawal_km3!AS238)</f>
        <v>0</v>
      </c>
      <c r="AT238" s="18">
        <f>MAX(0,total_abstraction_km3!AT238-domestic_gross_demand_km3!AT238-industry_water_withdrawal_km3!AT238)</f>
        <v>0</v>
      </c>
      <c r="AU238" s="18">
        <f>MAX(0,total_abstraction_km3!AU238-domestic_gross_demand_km3!AU238-industry_water_withdrawal_km3!AU238)</f>
        <v>0</v>
      </c>
      <c r="AV238" s="18">
        <f>MAX(0,total_abstraction_km3!AV238-domestic_gross_demand_km3!AV238-industry_water_withdrawal_km3!AV238)</f>
        <v>0</v>
      </c>
      <c r="AW238" s="18">
        <f>MAX(0,total_abstraction_km3!AW238-domestic_gross_demand_km3!AW238-industry_water_withdrawal_km3!AW238)</f>
        <v>0</v>
      </c>
      <c r="AX238" s="18">
        <f>MAX(0,total_abstraction_km3!AX238-domestic_gross_demand_km3!AX238-industry_water_withdrawal_km3!AX238)</f>
        <v>0</v>
      </c>
      <c r="AY238" s="18">
        <f>MAX(0,total_abstraction_km3!AY238-domestic_gross_demand_km3!AY238-industry_water_withdrawal_km3!AY238)</f>
        <v>0</v>
      </c>
      <c r="AZ238" s="18">
        <f>MAX(0,total_abstraction_km3!AZ238-domestic_gross_demand_km3!AZ238-industry_water_withdrawal_km3!AZ238)</f>
        <v>0</v>
      </c>
      <c r="BA238" s="18">
        <f>MAX(0,total_abstraction_km3!BA238-domestic_gross_demand_km3!BA238-industry_water_withdrawal_km3!BA238)</f>
        <v>0</v>
      </c>
      <c r="BB238" s="18">
        <f>MAX(0,total_abstraction_km3!BB238-domestic_gross_demand_km3!BB238-industry_water_withdrawal_km3!BB238)</f>
        <v>0</v>
      </c>
      <c r="BC238" s="18">
        <f>MAX(0,total_abstraction_km3!BC238-domestic_gross_demand_km3!BC238-industry_water_withdrawal_km3!BC238)</f>
        <v>0</v>
      </c>
      <c r="BD238" s="18">
        <f>MAX(0,total_abstraction_km3!BD238-domestic_gross_demand_km3!BD238-industry_water_withdrawal_km3!BD238)</f>
        <v>0</v>
      </c>
      <c r="BE238" s="18">
        <f>MAX(0,total_abstraction_km3!BE238-domestic_gross_demand_km3!BE238-industry_water_withdrawal_km3!BE238)</f>
        <v>0</v>
      </c>
      <c r="BF238" s="18">
        <f>MAX(0,total_abstraction_km3!BF238-domestic_gross_demand_km3!BF238-industry_water_withdrawal_km3!BF238)</f>
        <v>0</v>
      </c>
      <c r="BG238" s="18">
        <f>MAX(0,total_abstraction_km3!BG238-domestic_gross_demand_km3!BG238-industry_water_withdrawal_km3!BG238)</f>
        <v>0</v>
      </c>
      <c r="BH238" s="18">
        <f>MAX(0,total_abstraction_km3!BH238-domestic_gross_demand_km3!BH238-industry_water_withdrawal_km3!BH238)</f>
        <v>0</v>
      </c>
      <c r="BI238" s="18">
        <f>MAX(0,total_abstraction_km3!BI238-domestic_gross_demand_km3!BI238-industry_water_withdrawal_km3!BI238)</f>
        <v>0</v>
      </c>
      <c r="BJ238" s="18">
        <f>MAX(0,total_abstraction_km3!BJ238-domestic_gross_demand_km3!BJ238-industry_water_withdrawal_km3!BJ238)</f>
        <v>0</v>
      </c>
      <c r="BK238" s="18">
        <f>MAX(0,total_abstraction_km3!BK238-domestic_gross_demand_km3!BK238-industry_water_withdrawal_km3!BK238)</f>
        <v>0</v>
      </c>
      <c r="BL238" s="18">
        <f>MAX(0,total_abstraction_km3!BL238-domestic_gross_demand_km3!BL238-industry_water_withdrawal_km3!BL238)</f>
        <v>0</v>
      </c>
      <c r="BM238" s="18">
        <f>MAX(0,total_abstraction_km3!BM238-domestic_gross_demand_km3!BM238-industry_water_withdrawal_km3!BM238)</f>
        <v>0</v>
      </c>
      <c r="BN238" s="18">
        <f>MAX(0,total_abstraction_km3!BN238-domestic_gross_demand_km3!BN238-industry_water_withdrawal_km3!BN238)</f>
        <v>0</v>
      </c>
      <c r="BO238" s="18">
        <f>MAX(0,total_abstraction_km3!BO238-domestic_gross_demand_km3!BO238-industry_water_withdrawal_km3!BO238)</f>
        <v>0</v>
      </c>
      <c r="BP238" s="18">
        <f>MAX(0,total_abstraction_km3!BP238-domestic_gross_demand_km3!BP238-industry_water_withdrawal_km3!BP238)</f>
        <v>0</v>
      </c>
      <c r="BQ238" s="18">
        <f>MAX(0,total_abstraction_km3!BQ238-domestic_gross_demand_km3!BQ238-industry_water_withdrawal_km3!BQ238)</f>
        <v>0</v>
      </c>
      <c r="BR238" s="18">
        <f>MAX(0,total_abstraction_km3!BR238-domestic_gross_demand_km3!BR238-industry_water_withdrawal_km3!BR238)</f>
        <v>0</v>
      </c>
      <c r="BS238" s="18">
        <f>MAX(0,total_abstraction_km3!BS238-domestic_gross_demand_km3!BS238-industry_water_withdrawal_km3!BS238)</f>
        <v>0</v>
      </c>
      <c r="BT238" s="18">
        <f>MAX(0,total_abstraction_km3!BT238-domestic_gross_demand_km3!BT238-industry_water_withdrawal_km3!BT238)</f>
        <v>0</v>
      </c>
      <c r="BU238" s="18">
        <f>MAX(0,total_abstraction_km3!BU238-domestic_gross_demand_km3!BU238-industry_water_withdrawal_km3!BU238)</f>
        <v>0</v>
      </c>
      <c r="BV238" s="18">
        <f>MAX(0,total_abstraction_km3!BV238-domestic_gross_demand_km3!BV238-industry_water_withdrawal_km3!BV238)</f>
        <v>0</v>
      </c>
      <c r="BW238" s="18">
        <f>MAX(0,total_abstraction_km3!BW238-domestic_gross_demand_km3!BW238-industry_water_withdrawal_km3!BW238)</f>
        <v>0</v>
      </c>
      <c r="BX238" s="18">
        <f>MAX(0,total_abstraction_km3!BX238-domestic_gross_demand_km3!BX238-industry_water_withdrawal_km3!BX238)</f>
        <v>0</v>
      </c>
      <c r="BY238" s="18">
        <f>MAX(0,total_abstraction_km3!BY238-domestic_gross_demand_km3!BY238-industry_water_withdrawal_km3!BY238)</f>
        <v>0</v>
      </c>
      <c r="BZ238" s="18">
        <f>MAX(0,total_abstraction_km3!BZ238-domestic_gross_demand_km3!BZ238-industry_water_withdrawal_km3!BZ238)</f>
        <v>0</v>
      </c>
      <c r="CA238" s="18">
        <f>MAX(0,total_abstraction_km3!CA238-domestic_gross_demand_km3!CA238-industry_water_withdrawal_km3!CA238)</f>
        <v>0</v>
      </c>
      <c r="CB238" s="18">
        <f>MAX(0,total_abstraction_km3!CB238-domestic_gross_demand_km3!CB238-industry_water_withdrawal_km3!CB238)</f>
        <v>0</v>
      </c>
      <c r="CC238" s="18">
        <f>MAX(0,total_abstraction_km3!CC238-domestic_gross_demand_km3!CC238-industry_water_withdrawal_km3!CC238)</f>
        <v>0</v>
      </c>
      <c r="CD238" s="18">
        <f>MAX(0,total_abstraction_km3!CD238-domestic_gross_demand_km3!CD238-industry_water_withdrawal_km3!CD238)</f>
        <v>0</v>
      </c>
      <c r="CE238" s="18">
        <f>MAX(0,total_abstraction_km3!CE238-domestic_gross_demand_km3!CE238-industry_water_withdrawal_km3!CE238)</f>
        <v>0</v>
      </c>
      <c r="CF238" s="18">
        <f>MAX(0,total_abstraction_km3!CF238-domestic_gross_demand_km3!CF238-industry_water_withdrawal_km3!CF238)</f>
        <v>0</v>
      </c>
      <c r="CG238" s="18">
        <f>MAX(0,total_abstraction_km3!CG238-domestic_gross_demand_km3!CG238-industry_water_withdrawal_km3!CG238)</f>
        <v>0</v>
      </c>
      <c r="CH238" s="18">
        <f>MAX(0,total_abstraction_km3!CH238-domestic_gross_demand_km3!CH238-industry_water_withdrawal_km3!CH238)</f>
        <v>0</v>
      </c>
      <c r="CI238" s="18">
        <f>MAX(0,total_abstraction_km3!CI238-domestic_gross_demand_km3!CI238-industry_water_withdrawal_km3!CI238)</f>
        <v>0</v>
      </c>
      <c r="CJ238" s="18">
        <f>MAX(0,total_abstraction_km3!CJ238-domestic_gross_demand_km3!CJ238-industry_water_withdrawal_km3!CJ238)</f>
        <v>2.5567871088734637E-3</v>
      </c>
      <c r="CK238" s="18">
        <f>MAX(0,total_abstraction_km3!CK238-domestic_gross_demand_km3!CK238-industry_water_withdrawal_km3!CK238)</f>
        <v>0</v>
      </c>
      <c r="CL238" s="18">
        <f>MAX(0,total_abstraction_km3!CL238-domestic_gross_demand_km3!CL238-industry_water_withdrawal_km3!CL238)</f>
        <v>0</v>
      </c>
      <c r="CM238" s="18">
        <f>MAX(0,total_abstraction_km3!CM238-domestic_gross_demand_km3!CM238-industry_water_withdrawal_km3!CM238)</f>
        <v>0</v>
      </c>
      <c r="CN238" s="18">
        <f>MAX(0,total_abstraction_km3!CN238-domestic_gross_demand_km3!CN238-industry_water_withdrawal_km3!CN238)</f>
        <v>0</v>
      </c>
      <c r="CO238" s="18">
        <f>MAX(0,total_abstraction_km3!CO238-domestic_gross_demand_km3!CO238-industry_water_withdrawal_km3!CO238)</f>
        <v>0</v>
      </c>
      <c r="CP238" s="18">
        <f>MAX(0,total_abstraction_km3!CP238-domestic_gross_demand_km3!CP238-industry_water_withdrawal_km3!CP238)</f>
        <v>1.2609473298684989E-3</v>
      </c>
      <c r="CQ238" s="18">
        <f>MAX(0,total_abstraction_km3!CQ238-domestic_gross_demand_km3!CQ238-industry_water_withdrawal_km3!CQ238)</f>
        <v>0</v>
      </c>
      <c r="CR238" s="18">
        <f>MAX(0,total_abstraction_km3!CR238-domestic_gross_demand_km3!CR238-industry_water_withdrawal_km3!CR238)</f>
        <v>1.5614840723694179E-3</v>
      </c>
      <c r="CS238" s="18">
        <f>MAX(0,total_abstraction_km3!CS238-domestic_gross_demand_km3!CS238-industry_water_withdrawal_km3!CS238)</f>
        <v>0</v>
      </c>
      <c r="CT238" s="18">
        <f>MAX(0,total_abstraction_km3!CT238-domestic_gross_demand_km3!CT238-industry_water_withdrawal_km3!CT238)</f>
        <v>1.2400537622754399E-3</v>
      </c>
    </row>
    <row r="239" spans="1:98" x14ac:dyDescent="0.25">
      <c r="A239" s="18">
        <v>9</v>
      </c>
      <c r="B239" s="18" t="s">
        <v>2148</v>
      </c>
      <c r="C239" s="18" t="s">
        <v>428</v>
      </c>
      <c r="D239" s="18" t="s">
        <v>412</v>
      </c>
      <c r="E239" s="18" t="s">
        <v>429</v>
      </c>
      <c r="F239" s="18">
        <f>MAX(0,total_abstraction_km3!F239-domestic_gross_demand_km3!F239-industry_water_withdrawal_km3!F239)</f>
        <v>0</v>
      </c>
      <c r="G239" s="18">
        <f>MAX(0,total_abstraction_km3!G239-domestic_gross_demand_km3!G239-industry_water_withdrawal_km3!G239)</f>
        <v>0</v>
      </c>
      <c r="H239" s="18">
        <f>MAX(0,total_abstraction_km3!H239-domestic_gross_demand_km3!H239-industry_water_withdrawal_km3!H239)</f>
        <v>0</v>
      </c>
      <c r="I239" s="18">
        <f>MAX(0,total_abstraction_km3!I239-domestic_gross_demand_km3!I239-industry_water_withdrawal_km3!I239)</f>
        <v>0</v>
      </c>
      <c r="J239" s="18">
        <f>MAX(0,total_abstraction_km3!J239-domestic_gross_demand_km3!J239-industry_water_withdrawal_km3!J239)</f>
        <v>0</v>
      </c>
      <c r="K239" s="18">
        <f>MAX(0,total_abstraction_km3!K239-domestic_gross_demand_km3!K239-industry_water_withdrawal_km3!K239)</f>
        <v>0</v>
      </c>
      <c r="L239" s="18">
        <f>MAX(0,total_abstraction_km3!L239-domestic_gross_demand_km3!L239-industry_water_withdrawal_km3!L239)</f>
        <v>0</v>
      </c>
      <c r="M239" s="18">
        <f>MAX(0,total_abstraction_km3!M239-domestic_gross_demand_km3!M239-industry_water_withdrawal_km3!M239)</f>
        <v>0</v>
      </c>
      <c r="N239" s="18">
        <f>MAX(0,total_abstraction_km3!N239-domestic_gross_demand_km3!N239-industry_water_withdrawal_km3!N239)</f>
        <v>0</v>
      </c>
      <c r="O239" s="18">
        <f>MAX(0,total_abstraction_km3!O239-domestic_gross_demand_km3!O239-industry_water_withdrawal_km3!O239)</f>
        <v>0</v>
      </c>
      <c r="P239" s="18">
        <f>MAX(0,total_abstraction_km3!P239-domestic_gross_demand_km3!P239-industry_water_withdrawal_km3!P239)</f>
        <v>0</v>
      </c>
      <c r="Q239" s="18">
        <f>MAX(0,total_abstraction_km3!Q239-domestic_gross_demand_km3!Q239-industry_water_withdrawal_km3!Q239)</f>
        <v>0</v>
      </c>
      <c r="R239" s="18">
        <f>MAX(0,total_abstraction_km3!R239-domestic_gross_demand_km3!R239-industry_water_withdrawal_km3!R239)</f>
        <v>0</v>
      </c>
      <c r="S239" s="18">
        <f>MAX(0,total_abstraction_km3!S239-domestic_gross_demand_km3!S239-industry_water_withdrawal_km3!S239)</f>
        <v>0</v>
      </c>
      <c r="T239" s="18">
        <f>MAX(0,total_abstraction_km3!T239-domestic_gross_demand_km3!T239-industry_water_withdrawal_km3!T239)</f>
        <v>0</v>
      </c>
      <c r="U239" s="18">
        <f>MAX(0,total_abstraction_km3!U239-domestic_gross_demand_km3!U239-industry_water_withdrawal_km3!U239)</f>
        <v>0</v>
      </c>
      <c r="V239" s="18">
        <f>MAX(0,total_abstraction_km3!V239-domestic_gross_demand_km3!V239-industry_water_withdrawal_km3!V239)</f>
        <v>0</v>
      </c>
      <c r="W239" s="18">
        <f>MAX(0,total_abstraction_km3!W239-domestic_gross_demand_km3!W239-industry_water_withdrawal_km3!W239)</f>
        <v>0</v>
      </c>
      <c r="X239" s="18">
        <f>MAX(0,total_abstraction_km3!X239-domestic_gross_demand_km3!X239-industry_water_withdrawal_km3!X239)</f>
        <v>0</v>
      </c>
      <c r="Y239" s="18">
        <f>MAX(0,total_abstraction_km3!Y239-domestic_gross_demand_km3!Y239-industry_water_withdrawal_km3!Y239)</f>
        <v>0</v>
      </c>
      <c r="Z239" s="18">
        <f>MAX(0,total_abstraction_km3!Z239-domestic_gross_demand_km3!Z239-industry_water_withdrawal_km3!Z239)</f>
        <v>0</v>
      </c>
      <c r="AA239" s="18">
        <f>MAX(0,total_abstraction_km3!AA239-domestic_gross_demand_km3!AA239-industry_water_withdrawal_km3!AA239)</f>
        <v>0</v>
      </c>
      <c r="AB239" s="18">
        <f>MAX(0,total_abstraction_km3!AB239-domestic_gross_demand_km3!AB239-industry_water_withdrawal_km3!AB239)</f>
        <v>0</v>
      </c>
      <c r="AC239" s="18">
        <f>MAX(0,total_abstraction_km3!AC239-domestic_gross_demand_km3!AC239-industry_water_withdrawal_km3!AC239)</f>
        <v>0</v>
      </c>
      <c r="AD239" s="18">
        <f>MAX(0,total_abstraction_km3!AD239-domestic_gross_demand_km3!AD239-industry_water_withdrawal_km3!AD239)</f>
        <v>0</v>
      </c>
      <c r="AE239" s="18">
        <f>MAX(0,total_abstraction_km3!AE239-domestic_gross_demand_km3!AE239-industry_water_withdrawal_km3!AE239)</f>
        <v>0</v>
      </c>
      <c r="AF239" s="18">
        <f>MAX(0,total_abstraction_km3!AF239-domestic_gross_demand_km3!AF239-industry_water_withdrawal_km3!AF239)</f>
        <v>0</v>
      </c>
      <c r="AG239" s="18">
        <f>MAX(0,total_abstraction_km3!AG239-domestic_gross_demand_km3!AG239-industry_water_withdrawal_km3!AG239)</f>
        <v>0</v>
      </c>
      <c r="AH239" s="18">
        <f>MAX(0,total_abstraction_km3!AH239-domestic_gross_demand_km3!AH239-industry_water_withdrawal_km3!AH239)</f>
        <v>0</v>
      </c>
      <c r="AI239" s="18">
        <f>MAX(0,total_abstraction_km3!AI239-domestic_gross_demand_km3!AI239-industry_water_withdrawal_km3!AI239)</f>
        <v>0</v>
      </c>
      <c r="AJ239" s="18">
        <f>MAX(0,total_abstraction_km3!AJ239-domestic_gross_demand_km3!AJ239-industry_water_withdrawal_km3!AJ239)</f>
        <v>0</v>
      </c>
      <c r="AK239" s="18">
        <f>MAX(0,total_abstraction_km3!AK239-domestic_gross_demand_km3!AK239-industry_water_withdrawal_km3!AK239)</f>
        <v>0</v>
      </c>
      <c r="AL239" s="18">
        <f>MAX(0,total_abstraction_km3!AL239-domestic_gross_demand_km3!AL239-industry_water_withdrawal_km3!AL239)</f>
        <v>0</v>
      </c>
      <c r="AM239" s="18">
        <f>MAX(0,total_abstraction_km3!AM239-domestic_gross_demand_km3!AM239-industry_water_withdrawal_km3!AM239)</f>
        <v>0</v>
      </c>
      <c r="AN239" s="18">
        <f>MAX(0,total_abstraction_km3!AN239-domestic_gross_demand_km3!AN239-industry_water_withdrawal_km3!AN239)</f>
        <v>0</v>
      </c>
      <c r="AO239" s="18">
        <f>MAX(0,total_abstraction_km3!AO239-domestic_gross_demand_km3!AO239-industry_water_withdrawal_km3!AO239)</f>
        <v>0</v>
      </c>
      <c r="AP239" s="18">
        <f>MAX(0,total_abstraction_km3!AP239-domestic_gross_demand_km3!AP239-industry_water_withdrawal_km3!AP239)</f>
        <v>0</v>
      </c>
      <c r="AQ239" s="18">
        <f>MAX(0,total_abstraction_km3!AQ239-domestic_gross_demand_km3!AQ239-industry_water_withdrawal_km3!AQ239)</f>
        <v>0</v>
      </c>
      <c r="AR239" s="18">
        <f>MAX(0,total_abstraction_km3!AR239-domestic_gross_demand_km3!AR239-industry_water_withdrawal_km3!AR239)</f>
        <v>0</v>
      </c>
      <c r="AS239" s="18">
        <f>MAX(0,total_abstraction_km3!AS239-domestic_gross_demand_km3!AS239-industry_water_withdrawal_km3!AS239)</f>
        <v>0</v>
      </c>
      <c r="AT239" s="18">
        <f>MAX(0,total_abstraction_km3!AT239-domestic_gross_demand_km3!AT239-industry_water_withdrawal_km3!AT239)</f>
        <v>0</v>
      </c>
      <c r="AU239" s="18">
        <f>MAX(0,total_abstraction_km3!AU239-domestic_gross_demand_km3!AU239-industry_water_withdrawal_km3!AU239)</f>
        <v>0</v>
      </c>
      <c r="AV239" s="18">
        <f>MAX(0,total_abstraction_km3!AV239-domestic_gross_demand_km3!AV239-industry_water_withdrawal_km3!AV239)</f>
        <v>0</v>
      </c>
      <c r="AW239" s="18">
        <f>MAX(0,total_abstraction_km3!AW239-domestic_gross_demand_km3!AW239-industry_water_withdrawal_km3!AW239)</f>
        <v>0</v>
      </c>
      <c r="AX239" s="18">
        <f>MAX(0,total_abstraction_km3!AX239-domestic_gross_demand_km3!AX239-industry_water_withdrawal_km3!AX239)</f>
        <v>0</v>
      </c>
      <c r="AY239" s="18">
        <f>MAX(0,total_abstraction_km3!AY239-domestic_gross_demand_km3!AY239-industry_water_withdrawal_km3!AY239)</f>
        <v>0</v>
      </c>
      <c r="AZ239" s="18">
        <f>MAX(0,total_abstraction_km3!AZ239-domestic_gross_demand_km3!AZ239-industry_water_withdrawal_km3!AZ239)</f>
        <v>0</v>
      </c>
      <c r="BA239" s="18">
        <f>MAX(0,total_abstraction_km3!BA239-domestic_gross_demand_km3!BA239-industry_water_withdrawal_km3!BA239)</f>
        <v>0</v>
      </c>
      <c r="BB239" s="18">
        <f>MAX(0,total_abstraction_km3!BB239-domestic_gross_demand_km3!BB239-industry_water_withdrawal_km3!BB239)</f>
        <v>0</v>
      </c>
      <c r="BC239" s="18">
        <f>MAX(0,total_abstraction_km3!BC239-domestic_gross_demand_km3!BC239-industry_water_withdrawal_km3!BC239)</f>
        <v>0</v>
      </c>
      <c r="BD239" s="18">
        <f>MAX(0,total_abstraction_km3!BD239-domestic_gross_demand_km3!BD239-industry_water_withdrawal_km3!BD239)</f>
        <v>0</v>
      </c>
      <c r="BE239" s="18">
        <f>MAX(0,total_abstraction_km3!BE239-domestic_gross_demand_km3!BE239-industry_water_withdrawal_km3!BE239)</f>
        <v>0</v>
      </c>
      <c r="BF239" s="18">
        <f>MAX(0,total_abstraction_km3!BF239-domestic_gross_demand_km3!BF239-industry_water_withdrawal_km3!BF239)</f>
        <v>0</v>
      </c>
      <c r="BG239" s="18">
        <f>MAX(0,total_abstraction_km3!BG239-domestic_gross_demand_km3!BG239-industry_water_withdrawal_km3!BG239)</f>
        <v>0</v>
      </c>
      <c r="BH239" s="18">
        <f>MAX(0,total_abstraction_km3!BH239-domestic_gross_demand_km3!BH239-industry_water_withdrawal_km3!BH239)</f>
        <v>0</v>
      </c>
      <c r="BI239" s="18">
        <f>MAX(0,total_abstraction_km3!BI239-domestic_gross_demand_km3!BI239-industry_water_withdrawal_km3!BI239)</f>
        <v>0</v>
      </c>
      <c r="BJ239" s="18">
        <f>MAX(0,total_abstraction_km3!BJ239-domestic_gross_demand_km3!BJ239-industry_water_withdrawal_km3!BJ239)</f>
        <v>0</v>
      </c>
      <c r="BK239" s="18">
        <f>MAX(0,total_abstraction_km3!BK239-domestic_gross_demand_km3!BK239-industry_water_withdrawal_km3!BK239)</f>
        <v>0</v>
      </c>
      <c r="BL239" s="18">
        <f>MAX(0,total_abstraction_km3!BL239-domestic_gross_demand_km3!BL239-industry_water_withdrawal_km3!BL239)</f>
        <v>0</v>
      </c>
      <c r="BM239" s="18">
        <f>MAX(0,total_abstraction_km3!BM239-domestic_gross_demand_km3!BM239-industry_water_withdrawal_km3!BM239)</f>
        <v>0</v>
      </c>
      <c r="BN239" s="18" t="e">
        <f>MAX(0,total_abstraction_km3!BN239-domestic_gross_demand_km3!BN239-industry_water_withdrawal_km3!BN239)</f>
        <v>#VALUE!</v>
      </c>
      <c r="BO239" s="18" t="e">
        <f>MAX(0,total_abstraction_km3!BO239-domestic_gross_demand_km3!BO239-industry_water_withdrawal_km3!BO239)</f>
        <v>#VALUE!</v>
      </c>
      <c r="BP239" s="18" t="e">
        <f>MAX(0,total_abstraction_km3!BP239-domestic_gross_demand_km3!BP239-industry_water_withdrawal_km3!BP239)</f>
        <v>#VALUE!</v>
      </c>
      <c r="BQ239" s="18" t="e">
        <f>MAX(0,total_abstraction_km3!BQ239-domestic_gross_demand_km3!BQ239-industry_water_withdrawal_km3!BQ239)</f>
        <v>#VALUE!</v>
      </c>
      <c r="BR239" s="18" t="e">
        <f>MAX(0,total_abstraction_km3!BR239-domestic_gross_demand_km3!BR239-industry_water_withdrawal_km3!BR239)</f>
        <v>#VALUE!</v>
      </c>
      <c r="BS239" s="18" t="e">
        <f>MAX(0,total_abstraction_km3!BS239-domestic_gross_demand_km3!BS239-industry_water_withdrawal_km3!BS239)</f>
        <v>#VALUE!</v>
      </c>
      <c r="BT239" s="18">
        <f>MAX(0,total_abstraction_km3!BT239-domestic_gross_demand_km3!BT239-industry_water_withdrawal_km3!BT239)</f>
        <v>0</v>
      </c>
      <c r="BU239" s="18" t="e">
        <f>MAX(0,total_abstraction_km3!BU239-domestic_gross_demand_km3!BU239-industry_water_withdrawal_km3!BU239)</f>
        <v>#VALUE!</v>
      </c>
      <c r="BV239" s="18" t="e">
        <f>MAX(0,total_abstraction_km3!BV239-domestic_gross_demand_km3!BV239-industry_water_withdrawal_km3!BV239)</f>
        <v>#VALUE!</v>
      </c>
      <c r="BW239" s="18">
        <f>MAX(0,total_abstraction_km3!BW239-domestic_gross_demand_km3!BW239-industry_water_withdrawal_km3!BW239)</f>
        <v>0</v>
      </c>
      <c r="BX239" s="18">
        <f>MAX(0,total_abstraction_km3!BX239-domestic_gross_demand_km3!BX239-industry_water_withdrawal_km3!BX239)</f>
        <v>0</v>
      </c>
      <c r="BY239" s="18">
        <f>MAX(0,total_abstraction_km3!BY239-domestic_gross_demand_km3!BY239-industry_water_withdrawal_km3!BY239)</f>
        <v>0</v>
      </c>
      <c r="BZ239" s="18">
        <f>MAX(0,total_abstraction_km3!BZ239-domestic_gross_demand_km3!BZ239-industry_water_withdrawal_km3!BZ239)</f>
        <v>0</v>
      </c>
      <c r="CA239" s="18">
        <f>MAX(0,total_abstraction_km3!CA239-domestic_gross_demand_km3!CA239-industry_water_withdrawal_km3!CA239)</f>
        <v>0</v>
      </c>
      <c r="CB239" s="18">
        <f>MAX(0,total_abstraction_km3!CB239-domestic_gross_demand_km3!CB239-industry_water_withdrawal_km3!CB239)</f>
        <v>0</v>
      </c>
      <c r="CC239" s="18">
        <f>MAX(0,total_abstraction_km3!CC239-domestic_gross_demand_km3!CC239-industry_water_withdrawal_km3!CC239)</f>
        <v>0</v>
      </c>
      <c r="CD239" s="18">
        <f>MAX(0,total_abstraction_km3!CD239-domestic_gross_demand_km3!CD239-industry_water_withdrawal_km3!CD239)</f>
        <v>0</v>
      </c>
      <c r="CE239" s="18">
        <f>MAX(0,total_abstraction_km3!CE239-domestic_gross_demand_km3!CE239-industry_water_withdrawal_km3!CE239)</f>
        <v>0</v>
      </c>
      <c r="CF239" s="18">
        <f>MAX(0,total_abstraction_km3!CF239-domestic_gross_demand_km3!CF239-industry_water_withdrawal_km3!CF239)</f>
        <v>0</v>
      </c>
      <c r="CG239" s="18">
        <f>MAX(0,total_abstraction_km3!CG239-domestic_gross_demand_km3!CG239-industry_water_withdrawal_km3!CG239)</f>
        <v>0</v>
      </c>
      <c r="CH239" s="18">
        <f>MAX(0,total_abstraction_km3!CH239-domestic_gross_demand_km3!CH239-industry_water_withdrawal_km3!CH239)</f>
        <v>0</v>
      </c>
      <c r="CI239" s="18">
        <f>MAX(0,total_abstraction_km3!CI239-domestic_gross_demand_km3!CI239-industry_water_withdrawal_km3!CI239)</f>
        <v>0</v>
      </c>
      <c r="CJ239" s="18">
        <f>MAX(0,total_abstraction_km3!CJ239-domestic_gross_demand_km3!CJ239-industry_water_withdrawal_km3!CJ239)</f>
        <v>0</v>
      </c>
      <c r="CK239" s="18">
        <f>MAX(0,total_abstraction_km3!CK239-domestic_gross_demand_km3!CK239-industry_water_withdrawal_km3!CK239)</f>
        <v>0</v>
      </c>
      <c r="CL239" s="18">
        <f>MAX(0,total_abstraction_km3!CL239-domestic_gross_demand_km3!CL239-industry_water_withdrawal_km3!CL239)</f>
        <v>0</v>
      </c>
      <c r="CM239" s="18">
        <f>MAX(0,total_abstraction_km3!CM239-domestic_gross_demand_km3!CM239-industry_water_withdrawal_km3!CM239)</f>
        <v>0</v>
      </c>
      <c r="CN239" s="18">
        <f>MAX(0,total_abstraction_km3!CN239-domestic_gross_demand_km3!CN239-industry_water_withdrawal_km3!CN239)</f>
        <v>0</v>
      </c>
      <c r="CO239" s="18">
        <f>MAX(0,total_abstraction_km3!CO239-domestic_gross_demand_km3!CO239-industry_water_withdrawal_km3!CO239)</f>
        <v>0</v>
      </c>
      <c r="CP239" s="18">
        <f>MAX(0,total_abstraction_km3!CP239-domestic_gross_demand_km3!CP239-industry_water_withdrawal_km3!CP239)</f>
        <v>0</v>
      </c>
      <c r="CQ239" s="18">
        <f>MAX(0,total_abstraction_km3!CQ239-domestic_gross_demand_km3!CQ239-industry_water_withdrawal_km3!CQ239)</f>
        <v>0</v>
      </c>
      <c r="CR239" s="18">
        <f>MAX(0,total_abstraction_km3!CR239-domestic_gross_demand_km3!CR239-industry_water_withdrawal_km3!CR239)</f>
        <v>0</v>
      </c>
      <c r="CS239" s="18">
        <f>MAX(0,total_abstraction_km3!CS239-domestic_gross_demand_km3!CS239-industry_water_withdrawal_km3!CS239)</f>
        <v>0</v>
      </c>
      <c r="CT239" s="18">
        <f>MAX(0,total_abstraction_km3!CT239-domestic_gross_demand_km3!CT239-industry_water_withdrawal_km3!CT239)</f>
        <v>0</v>
      </c>
    </row>
    <row r="240" spans="1:98" x14ac:dyDescent="0.25">
      <c r="A240" s="18">
        <v>90</v>
      </c>
      <c r="B240" s="18" t="s">
        <v>2149</v>
      </c>
      <c r="C240" s="18" t="s">
        <v>520</v>
      </c>
      <c r="D240" s="18" t="s">
        <v>424</v>
      </c>
      <c r="E240" s="18" t="s">
        <v>156</v>
      </c>
      <c r="F240" s="18">
        <f>MAX(0,total_abstraction_km3!F240-domestic_gross_demand_km3!F240-industry_water_withdrawal_km3!F240)</f>
        <v>18.439423000000001</v>
      </c>
      <c r="G240" s="18">
        <f>MAX(0,total_abstraction_km3!G240-domestic_gross_demand_km3!G240-industry_water_withdrawal_km3!G240)</f>
        <v>18.309277999999999</v>
      </c>
      <c r="H240" s="18">
        <f>MAX(0,total_abstraction_km3!H240-domestic_gross_demand_km3!H240-industry_water_withdrawal_km3!H240)</f>
        <v>18.759297999999998</v>
      </c>
      <c r="I240" s="18">
        <f>MAX(0,total_abstraction_km3!I240-domestic_gross_demand_km3!I240-industry_water_withdrawal_km3!I240)</f>
        <v>18.533459000000001</v>
      </c>
      <c r="J240" s="18">
        <f>MAX(0,total_abstraction_km3!J240-domestic_gross_demand_km3!J240-industry_water_withdrawal_km3!J240)</f>
        <v>18.599093</v>
      </c>
      <c r="K240" s="18">
        <f>MAX(0,total_abstraction_km3!K240-domestic_gross_demand_km3!K240-industry_water_withdrawal_km3!K240)</f>
        <v>19.185687000000001</v>
      </c>
      <c r="L240" s="18">
        <f>MAX(0,total_abstraction_km3!L240-domestic_gross_demand_km3!L240-industry_water_withdrawal_km3!L240)</f>
        <v>18.18533</v>
      </c>
      <c r="M240" s="18">
        <f>MAX(0,total_abstraction_km3!M240-domestic_gross_demand_km3!M240-industry_water_withdrawal_km3!M240)</f>
        <v>18.494356999999997</v>
      </c>
      <c r="N240" s="18">
        <f>MAX(0,total_abstraction_km3!N240-domestic_gross_demand_km3!N240-industry_water_withdrawal_km3!N240)</f>
        <v>19.464642000000001</v>
      </c>
      <c r="O240" s="18">
        <f>MAX(0,total_abstraction_km3!O240-domestic_gross_demand_km3!O240-industry_water_withdrawal_km3!O240)</f>
        <v>19.096209999999996</v>
      </c>
      <c r="P240" s="18">
        <f>MAX(0,total_abstraction_km3!P240-domestic_gross_demand_km3!P240-industry_water_withdrawal_km3!P240)</f>
        <v>19.568209999999997</v>
      </c>
      <c r="Q240" s="18">
        <f>MAX(0,total_abstraction_km3!Q240-domestic_gross_demand_km3!Q240-industry_water_withdrawal_km3!Q240)</f>
        <v>19.193670999999998</v>
      </c>
      <c r="R240" s="18">
        <f>MAX(0,total_abstraction_km3!R240-domestic_gross_demand_km3!R240-industry_water_withdrawal_km3!R240)</f>
        <v>19.967489</v>
      </c>
      <c r="S240" s="18">
        <f>MAX(0,total_abstraction_km3!S240-domestic_gross_demand_km3!S240-industry_water_withdrawal_km3!S240)</f>
        <v>20.460499000000002</v>
      </c>
      <c r="T240" s="18">
        <f>MAX(0,total_abstraction_km3!T240-domestic_gross_demand_km3!T240-industry_water_withdrawal_km3!T240)</f>
        <v>19.318149999999999</v>
      </c>
      <c r="U240" s="18">
        <f>MAX(0,total_abstraction_km3!U240-domestic_gross_demand_km3!U240-industry_water_withdrawal_km3!U240)</f>
        <v>22.911106000000004</v>
      </c>
      <c r="V240" s="18">
        <f>MAX(0,total_abstraction_km3!V240-domestic_gross_demand_km3!V240-industry_water_withdrawal_km3!V240)</f>
        <v>21.451599999999999</v>
      </c>
      <c r="W240" s="18">
        <f>MAX(0,total_abstraction_km3!W240-domestic_gross_demand_km3!W240-industry_water_withdrawal_km3!W240)</f>
        <v>21.063762000000001</v>
      </c>
      <c r="X240" s="18">
        <f>MAX(0,total_abstraction_km3!X240-domestic_gross_demand_km3!X240-industry_water_withdrawal_km3!X240)</f>
        <v>19.763124000000001</v>
      </c>
      <c r="Y240" s="18">
        <f>MAX(0,total_abstraction_km3!Y240-domestic_gross_demand_km3!Y240-industry_water_withdrawal_km3!Y240)</f>
        <v>18.698768999999999</v>
      </c>
      <c r="Z240" s="18">
        <f>MAX(0,total_abstraction_km3!Z240-domestic_gross_demand_km3!Z240-industry_water_withdrawal_km3!Z240)</f>
        <v>19.139187000000003</v>
      </c>
      <c r="AA240" s="18">
        <f>MAX(0,total_abstraction_km3!AA240-domestic_gross_demand_km3!AA240-industry_water_withdrawal_km3!AA240)</f>
        <v>18.484027000000001</v>
      </c>
      <c r="AB240" s="18">
        <f>MAX(0,total_abstraction_km3!AB240-domestic_gross_demand_km3!AB240-industry_water_withdrawal_km3!AB240)</f>
        <v>17.484329000000002</v>
      </c>
      <c r="AC240" s="18">
        <f>MAX(0,total_abstraction_km3!AC240-domestic_gross_demand_km3!AC240-industry_water_withdrawal_km3!AC240)</f>
        <v>18.841320000000003</v>
      </c>
      <c r="AD240" s="18">
        <f>MAX(0,total_abstraction_km3!AD240-domestic_gross_demand_km3!AD240-industry_water_withdrawal_km3!AD240)</f>
        <v>18.362721000000001</v>
      </c>
      <c r="AE240" s="18">
        <f>MAX(0,total_abstraction_km3!AE240-domestic_gross_demand_km3!AE240-industry_water_withdrawal_km3!AE240)</f>
        <v>21.276842000000002</v>
      </c>
      <c r="AF240" s="18">
        <f>MAX(0,total_abstraction_km3!AF240-domestic_gross_demand_km3!AF240-industry_water_withdrawal_km3!AF240)</f>
        <v>21.813516</v>
      </c>
      <c r="AG240" s="18">
        <f>MAX(0,total_abstraction_km3!AG240-domestic_gross_demand_km3!AG240-industry_water_withdrawal_km3!AG240)</f>
        <v>23.962018</v>
      </c>
      <c r="AH240" s="18">
        <f>MAX(0,total_abstraction_km3!AH240-domestic_gross_demand_km3!AH240-industry_water_withdrawal_km3!AH240)</f>
        <v>23.258467</v>
      </c>
      <c r="AI240" s="18">
        <f>MAX(0,total_abstraction_km3!AI240-domestic_gross_demand_km3!AI240-industry_water_withdrawal_km3!AI240)</f>
        <v>24.503554999999999</v>
      </c>
      <c r="AJ240" s="18">
        <f>MAX(0,total_abstraction_km3!AJ240-domestic_gross_demand_km3!AJ240-industry_water_withdrawal_km3!AJ240)</f>
        <v>23.590701000000003</v>
      </c>
      <c r="AK240" s="18">
        <f>MAX(0,total_abstraction_km3!AK240-domestic_gross_demand_km3!AK240-industry_water_withdrawal_km3!AK240)</f>
        <v>24.582594</v>
      </c>
      <c r="AL240" s="18">
        <f>MAX(0,total_abstraction_km3!AL240-domestic_gross_demand_km3!AL240-industry_water_withdrawal_km3!AL240)</f>
        <v>24.725591000000001</v>
      </c>
      <c r="AM240" s="18">
        <f>MAX(0,total_abstraction_km3!AM240-domestic_gross_demand_km3!AM240-industry_water_withdrawal_km3!AM240)</f>
        <v>23.11787</v>
      </c>
      <c r="AN240" s="18">
        <f>MAX(0,total_abstraction_km3!AN240-domestic_gross_demand_km3!AN240-industry_water_withdrawal_km3!AN240)</f>
        <v>24.136687999999999</v>
      </c>
      <c r="AO240" s="18">
        <f>MAX(0,total_abstraction_km3!AO240-domestic_gross_demand_km3!AO240-industry_water_withdrawal_km3!AO240)</f>
        <v>23.852145</v>
      </c>
      <c r="AP240" s="18">
        <f>MAX(0,total_abstraction_km3!AP240-domestic_gross_demand_km3!AP240-industry_water_withdrawal_km3!AP240)</f>
        <v>24.317330000000002</v>
      </c>
      <c r="AQ240" s="18">
        <f>MAX(0,total_abstraction_km3!AQ240-domestic_gross_demand_km3!AQ240-industry_water_withdrawal_km3!AQ240)</f>
        <v>26.683316000000001</v>
      </c>
      <c r="AR240" s="18">
        <f>MAX(0,total_abstraction_km3!AR240-domestic_gross_demand_km3!AR240-industry_water_withdrawal_km3!AR240)</f>
        <v>23.684702999999999</v>
      </c>
      <c r="AS240" s="18">
        <f>MAX(0,total_abstraction_km3!AS240-domestic_gross_demand_km3!AS240-industry_water_withdrawal_km3!AS240)</f>
        <v>24.353930999999999</v>
      </c>
      <c r="AT240" s="18">
        <f>MAX(0,total_abstraction_km3!AT240-domestic_gross_demand_km3!AT240-industry_water_withdrawal_km3!AT240)</f>
        <v>26.050269</v>
      </c>
      <c r="AU240" s="18">
        <f>MAX(0,total_abstraction_km3!AU240-domestic_gross_demand_km3!AU240-industry_water_withdrawal_km3!AU240)</f>
        <v>25.974440999999999</v>
      </c>
      <c r="AV240" s="18">
        <f>MAX(0,total_abstraction_km3!AV240-domestic_gross_demand_km3!AV240-industry_water_withdrawal_km3!AV240)</f>
        <v>27.545346000000002</v>
      </c>
      <c r="AW240" s="18">
        <f>MAX(0,total_abstraction_km3!AW240-domestic_gross_demand_km3!AW240-industry_water_withdrawal_km3!AW240)</f>
        <v>28.970325000000003</v>
      </c>
      <c r="AX240" s="18">
        <f>MAX(0,total_abstraction_km3!AX240-domestic_gross_demand_km3!AX240-industry_water_withdrawal_km3!AX240)</f>
        <v>28.202743999999999</v>
      </c>
      <c r="AY240" s="18">
        <f>MAX(0,total_abstraction_km3!AY240-domestic_gross_demand_km3!AY240-industry_water_withdrawal_km3!AY240)</f>
        <v>27.731195</v>
      </c>
      <c r="AZ240" s="18">
        <f>MAX(0,total_abstraction_km3!AZ240-domestic_gross_demand_km3!AZ240-industry_water_withdrawal_km3!AZ240)</f>
        <v>29.572317999999999</v>
      </c>
      <c r="BA240" s="18">
        <f>MAX(0,total_abstraction_km3!BA240-domestic_gross_demand_km3!BA240-industry_water_withdrawal_km3!BA240)</f>
        <v>27.694737</v>
      </c>
      <c r="BB240" s="18">
        <f>MAX(0,total_abstraction_km3!BB240-domestic_gross_demand_km3!BB240-industry_water_withdrawal_km3!BB240)</f>
        <v>29.617258000000003</v>
      </c>
      <c r="BC240" s="18">
        <f>MAX(0,total_abstraction_km3!BC240-domestic_gross_demand_km3!BC240-industry_water_withdrawal_km3!BC240)</f>
        <v>29.507531000000004</v>
      </c>
      <c r="BD240" s="18">
        <f>MAX(0,total_abstraction_km3!BD240-domestic_gross_demand_km3!BD240-industry_water_withdrawal_km3!BD240)</f>
        <v>31.227855999999999</v>
      </c>
      <c r="BE240" s="18">
        <f>MAX(0,total_abstraction_km3!BE240-domestic_gross_demand_km3!BE240-industry_water_withdrawal_km3!BE240)</f>
        <v>30.586269999999999</v>
      </c>
      <c r="BF240" s="18">
        <f>MAX(0,total_abstraction_km3!BF240-domestic_gross_demand_km3!BF240-industry_water_withdrawal_km3!BF240)</f>
        <v>33.213906999999999</v>
      </c>
      <c r="BG240" s="18">
        <f>MAX(0,total_abstraction_km3!BG240-domestic_gross_demand_km3!BG240-industry_water_withdrawal_km3!BG240)</f>
        <v>33.831616000000004</v>
      </c>
      <c r="BH240" s="18">
        <f>MAX(0,total_abstraction_km3!BH240-domestic_gross_demand_km3!BH240-industry_water_withdrawal_km3!BH240)</f>
        <v>34.815075</v>
      </c>
      <c r="BI240" s="18">
        <f>MAX(0,total_abstraction_km3!BI240-domestic_gross_demand_km3!BI240-industry_water_withdrawal_km3!BI240)</f>
        <v>33.469034000000001</v>
      </c>
      <c r="BJ240" s="18">
        <f>MAX(0,total_abstraction_km3!BJ240-domestic_gross_demand_km3!BJ240-industry_water_withdrawal_km3!BJ240)</f>
        <v>34.841312000000002</v>
      </c>
      <c r="BK240" s="18">
        <f>MAX(0,total_abstraction_km3!BK240-domestic_gross_demand_km3!BK240-industry_water_withdrawal_km3!BK240)</f>
        <v>34.552741000000005</v>
      </c>
      <c r="BL240" s="18">
        <f>MAX(0,total_abstraction_km3!BL240-domestic_gross_demand_km3!BL240-industry_water_withdrawal_km3!BL240)</f>
        <v>23.914447982758567</v>
      </c>
      <c r="BM240" s="18">
        <f>MAX(0,total_abstraction_km3!BM240-domestic_gross_demand_km3!BM240-industry_water_withdrawal_km3!BM240)</f>
        <v>4.9906797662551599</v>
      </c>
      <c r="BN240" s="18">
        <f>MAX(0,total_abstraction_km3!BN240-domestic_gross_demand_km3!BN240-industry_water_withdrawal_km3!BN240)</f>
        <v>0</v>
      </c>
      <c r="BO240" s="18">
        <f>MAX(0,total_abstraction_km3!BO240-domestic_gross_demand_km3!BO240-industry_water_withdrawal_km3!BO240)</f>
        <v>0</v>
      </c>
      <c r="BP240" s="18">
        <f>MAX(0,total_abstraction_km3!BP240-domestic_gross_demand_km3!BP240-industry_water_withdrawal_km3!BP240)</f>
        <v>0</v>
      </c>
      <c r="BQ240" s="18">
        <f>MAX(0,total_abstraction_km3!BQ240-domestic_gross_demand_km3!BQ240-industry_water_withdrawal_km3!BQ240)</f>
        <v>0</v>
      </c>
      <c r="BR240" s="18">
        <f>MAX(0,total_abstraction_km3!BR240-domestic_gross_demand_km3!BR240-industry_water_withdrawal_km3!BR240)</f>
        <v>0</v>
      </c>
      <c r="BS240" s="18">
        <f>MAX(0,total_abstraction_km3!BS240-domestic_gross_demand_km3!BS240-industry_water_withdrawal_km3!BS240)</f>
        <v>0</v>
      </c>
      <c r="BT240" s="18">
        <f>MAX(0,total_abstraction_km3!BT240-domestic_gross_demand_km3!BT240-industry_water_withdrawal_km3!BT240)</f>
        <v>0.28277892094496654</v>
      </c>
      <c r="BU240" s="18">
        <f>MAX(0,total_abstraction_km3!BU240-domestic_gross_demand_km3!BU240-industry_water_withdrawal_km3!BU240)</f>
        <v>0</v>
      </c>
      <c r="BV240" s="18">
        <f>MAX(0,total_abstraction_km3!BV240-domestic_gross_demand_km3!BV240-industry_water_withdrawal_km3!BV240)</f>
        <v>0</v>
      </c>
      <c r="BW240" s="18">
        <f>MAX(0,total_abstraction_km3!BW240-domestic_gross_demand_km3!BW240-industry_water_withdrawal_km3!BW240)</f>
        <v>18.528110199999997</v>
      </c>
      <c r="BX240" s="18">
        <f>MAX(0,total_abstraction_km3!BX240-domestic_gross_demand_km3!BX240-industry_water_withdrawal_km3!BX240)</f>
        <v>0.1513516117453948</v>
      </c>
      <c r="BY240" s="18">
        <f>MAX(0,total_abstraction_km3!BY240-domestic_gross_demand_km3!BY240-industry_water_withdrawal_km3!BY240)</f>
        <v>18.8852452</v>
      </c>
      <c r="BZ240" s="18">
        <f>MAX(0,total_abstraction_km3!BZ240-domestic_gross_demand_km3!BZ240-industry_water_withdrawal_km3!BZ240)</f>
        <v>0.49460478474318764</v>
      </c>
      <c r="CA240" s="18">
        <f>MAX(0,total_abstraction_km3!CA240-domestic_gross_demand_km3!CA240-industry_water_withdrawal_km3!CA240)</f>
        <v>19.701603800000001</v>
      </c>
      <c r="CB240" s="18">
        <f>MAX(0,total_abstraction_km3!CB240-domestic_gross_demand_km3!CB240-industry_water_withdrawal_km3!CB240)</f>
        <v>0.37305932683265586</v>
      </c>
      <c r="CC240" s="18">
        <f>MAX(0,total_abstraction_km3!CC240-domestic_gross_demand_km3!CC240-industry_water_withdrawal_km3!CC240)</f>
        <v>20.777672199999998</v>
      </c>
      <c r="CD240" s="18">
        <f>MAX(0,total_abstraction_km3!CD240-domestic_gross_demand_km3!CD240-industry_water_withdrawal_km3!CD240)</f>
        <v>0.82725804369130651</v>
      </c>
      <c r="CE240" s="18">
        <f>MAX(0,total_abstraction_km3!CE240-domestic_gross_demand_km3!CE240-industry_water_withdrawal_km3!CE240)</f>
        <v>18.4623168</v>
      </c>
      <c r="CF240" s="18">
        <f>MAX(0,total_abstraction_km3!CF240-domestic_gross_demand_km3!CF240-industry_water_withdrawal_km3!CF240)</f>
        <v>0.29433023410505882</v>
      </c>
      <c r="CG240" s="18">
        <f>MAX(0,total_abstraction_km3!CG240-domestic_gross_demand_km3!CG240-industry_water_withdrawal_km3!CG240)</f>
        <v>22.962879600000001</v>
      </c>
      <c r="CH240" s="18">
        <f>MAX(0,total_abstraction_km3!CH240-domestic_gross_demand_km3!CH240-industry_water_withdrawal_km3!CH240)</f>
        <v>1.248473252703322</v>
      </c>
      <c r="CI240" s="18">
        <f>MAX(0,total_abstraction_km3!CI240-domestic_gross_demand_km3!CI240-industry_water_withdrawal_km3!CI240)</f>
        <v>24.0306888</v>
      </c>
      <c r="CJ240" s="18">
        <f>MAX(0,total_abstraction_km3!CJ240-domestic_gross_demand_km3!CJ240-industry_water_withdrawal_km3!CJ240)</f>
        <v>0.57542574076627162</v>
      </c>
      <c r="CK240" s="18">
        <f>MAX(0,total_abstraction_km3!CK240-domestic_gross_demand_km3!CK240-industry_water_withdrawal_km3!CK240)</f>
        <v>24.578284999999997</v>
      </c>
      <c r="CL240" s="18">
        <f>MAX(0,total_abstraction_km3!CL240-domestic_gross_demand_km3!CL240-industry_water_withdrawal_km3!CL240)</f>
        <v>0.92508967930100816</v>
      </c>
      <c r="CM240" s="18">
        <f>MAX(0,total_abstraction_km3!CM240-domestic_gross_demand_km3!CM240-industry_water_withdrawal_km3!CM240)</f>
        <v>27.348624999999998</v>
      </c>
      <c r="CN240" s="18">
        <f>MAX(0,total_abstraction_km3!CN240-domestic_gross_demand_km3!CN240-industry_water_withdrawal_km3!CN240)</f>
        <v>1.2962505774715962</v>
      </c>
      <c r="CO240" s="18">
        <f>MAX(0,total_abstraction_km3!CO240-domestic_gross_demand_km3!CO240-industry_water_withdrawal_km3!CO240)</f>
        <v>28.824607800000003</v>
      </c>
      <c r="CP240" s="18">
        <f>MAX(0,total_abstraction_km3!CP240-domestic_gross_demand_km3!CP240-industry_water_withdrawal_km3!CP240)</f>
        <v>0.84010728252561673</v>
      </c>
      <c r="CQ240" s="18">
        <f>MAX(0,total_abstraction_km3!CQ240-domestic_gross_demand_km3!CQ240-industry_water_withdrawal_km3!CQ240)</f>
        <v>32.734944799999994</v>
      </c>
      <c r="CR240" s="18">
        <f>MAX(0,total_abstraction_km3!CR240-domestic_gross_demand_km3!CR240-industry_water_withdrawal_km3!CR240)</f>
        <v>1.7695261299042926</v>
      </c>
      <c r="CS240" s="18">
        <f>MAX(0,total_abstraction_km3!CS240-domestic_gross_demand_km3!CS240-industry_water_withdrawal_km3!CS240)</f>
        <v>34.2876956666667</v>
      </c>
      <c r="CT240" s="18">
        <f>MAX(0,total_abstraction_km3!CT240-domestic_gross_demand_km3!CT240-industry_water_withdrawal_km3!CT240)</f>
        <v>0.7230395475296042</v>
      </c>
    </row>
    <row r="241" spans="1:98" x14ac:dyDescent="0.25">
      <c r="A241" s="18">
        <v>91</v>
      </c>
      <c r="B241" s="18" t="s">
        <v>2150</v>
      </c>
      <c r="C241" s="18" t="s">
        <v>521</v>
      </c>
      <c r="D241" s="18" t="s">
        <v>424</v>
      </c>
      <c r="E241" s="18" t="s">
        <v>158</v>
      </c>
      <c r="F241" s="18">
        <f>MAX(0,total_abstraction_km3!F241-domestic_gross_demand_km3!F241-industry_water_withdrawal_km3!F241)</f>
        <v>7.9342200000000007</v>
      </c>
      <c r="G241" s="18">
        <f>MAX(0,total_abstraction_km3!G241-domestic_gross_demand_km3!G241-industry_water_withdrawal_km3!G241)</f>
        <v>8.7611229999999995</v>
      </c>
      <c r="H241" s="18">
        <f>MAX(0,total_abstraction_km3!H241-domestic_gross_demand_km3!H241-industry_water_withdrawal_km3!H241)</f>
        <v>8.2886550000000003</v>
      </c>
      <c r="I241" s="18">
        <f>MAX(0,total_abstraction_km3!I241-domestic_gross_demand_km3!I241-industry_water_withdrawal_km3!I241)</f>
        <v>6.9064480000000001</v>
      </c>
      <c r="J241" s="18">
        <f>MAX(0,total_abstraction_km3!J241-domestic_gross_demand_km3!J241-industry_water_withdrawal_km3!J241)</f>
        <v>7.2590599999999998</v>
      </c>
      <c r="K241" s="18">
        <f>MAX(0,total_abstraction_km3!K241-domestic_gross_demand_km3!K241-industry_water_withdrawal_km3!K241)</f>
        <v>13.593921</v>
      </c>
      <c r="L241" s="18">
        <f>MAX(0,total_abstraction_km3!L241-domestic_gross_demand_km3!L241-industry_water_withdrawal_km3!L241)</f>
        <v>9.4268010000000011</v>
      </c>
      <c r="M241" s="18">
        <f>MAX(0,total_abstraction_km3!M241-domestic_gross_demand_km3!M241-industry_water_withdrawal_km3!M241)</f>
        <v>8.5411280000000005</v>
      </c>
      <c r="N241" s="18">
        <f>MAX(0,total_abstraction_km3!N241-domestic_gross_demand_km3!N241-industry_water_withdrawal_km3!N241)</f>
        <v>9.4604659999999985</v>
      </c>
      <c r="O241" s="18">
        <f>MAX(0,total_abstraction_km3!O241-domestic_gross_demand_km3!O241-industry_water_withdrawal_km3!O241)</f>
        <v>11.857996999999999</v>
      </c>
      <c r="P241" s="18">
        <f>MAX(0,total_abstraction_km3!P241-domestic_gross_demand_km3!P241-industry_water_withdrawal_km3!P241)</f>
        <v>11.431608000000001</v>
      </c>
      <c r="Q241" s="18">
        <f>MAX(0,total_abstraction_km3!Q241-domestic_gross_demand_km3!Q241-industry_water_withdrawal_km3!Q241)</f>
        <v>14.126272</v>
      </c>
      <c r="R241" s="18">
        <f>MAX(0,total_abstraction_km3!R241-domestic_gross_demand_km3!R241-industry_water_withdrawal_km3!R241)</f>
        <v>7.9301330000000005</v>
      </c>
      <c r="S241" s="18">
        <f>MAX(0,total_abstraction_km3!S241-domestic_gross_demand_km3!S241-industry_water_withdrawal_km3!S241)</f>
        <v>9.2827459999999995</v>
      </c>
      <c r="T241" s="18">
        <f>MAX(0,total_abstraction_km3!T241-domestic_gross_demand_km3!T241-industry_water_withdrawal_km3!T241)</f>
        <v>10.929021000000001</v>
      </c>
      <c r="U241" s="18">
        <f>MAX(0,total_abstraction_km3!U241-domestic_gross_demand_km3!U241-industry_water_withdrawal_km3!U241)</f>
        <v>8.4433589999999992</v>
      </c>
      <c r="V241" s="18">
        <f>MAX(0,total_abstraction_km3!V241-domestic_gross_demand_km3!V241-industry_water_withdrawal_km3!V241)</f>
        <v>9.1863039999999998</v>
      </c>
      <c r="W241" s="18">
        <f>MAX(0,total_abstraction_km3!W241-domestic_gross_demand_km3!W241-industry_water_withdrawal_km3!W241)</f>
        <v>7.1098020000000011</v>
      </c>
      <c r="X241" s="18">
        <f>MAX(0,total_abstraction_km3!X241-domestic_gross_demand_km3!X241-industry_water_withdrawal_km3!X241)</f>
        <v>10.617239999999999</v>
      </c>
      <c r="Y241" s="18">
        <f>MAX(0,total_abstraction_km3!Y241-domestic_gross_demand_km3!Y241-industry_water_withdrawal_km3!Y241)</f>
        <v>10.089332000000001</v>
      </c>
      <c r="Z241" s="18">
        <f>MAX(0,total_abstraction_km3!Z241-domestic_gross_demand_km3!Z241-industry_water_withdrawal_km3!Z241)</f>
        <v>11.617746</v>
      </c>
      <c r="AA241" s="18">
        <f>MAX(0,total_abstraction_km3!AA241-domestic_gross_demand_km3!AA241-industry_water_withdrawal_km3!AA241)</f>
        <v>11.325609</v>
      </c>
      <c r="AB241" s="18">
        <f>MAX(0,total_abstraction_km3!AB241-domestic_gross_demand_km3!AB241-industry_water_withdrawal_km3!AB241)</f>
        <v>12.299171999999999</v>
      </c>
      <c r="AC241" s="18">
        <f>MAX(0,total_abstraction_km3!AC241-domestic_gross_demand_km3!AC241-industry_water_withdrawal_km3!AC241)</f>
        <v>14.207612000000001</v>
      </c>
      <c r="AD241" s="18">
        <f>MAX(0,total_abstraction_km3!AD241-domestic_gross_demand_km3!AD241-industry_water_withdrawal_km3!AD241)</f>
        <v>13.29246</v>
      </c>
      <c r="AE241" s="18">
        <f>MAX(0,total_abstraction_km3!AE241-domestic_gross_demand_km3!AE241-industry_water_withdrawal_km3!AE241)</f>
        <v>11.760854999999999</v>
      </c>
      <c r="AF241" s="18">
        <f>MAX(0,total_abstraction_km3!AF241-domestic_gross_demand_km3!AF241-industry_water_withdrawal_km3!AF241)</f>
        <v>10.97486</v>
      </c>
      <c r="AG241" s="18">
        <f>MAX(0,total_abstraction_km3!AG241-domestic_gross_demand_km3!AG241-industry_water_withdrawal_km3!AG241)</f>
        <v>12.391030000000001</v>
      </c>
      <c r="AH241" s="18">
        <f>MAX(0,total_abstraction_km3!AH241-domestic_gross_demand_km3!AH241-industry_water_withdrawal_km3!AH241)</f>
        <v>12.436629999999999</v>
      </c>
      <c r="AI241" s="18">
        <f>MAX(0,total_abstraction_km3!AI241-domestic_gross_demand_km3!AI241-industry_water_withdrawal_km3!AI241)</f>
        <v>16.558149999999998</v>
      </c>
      <c r="AJ241" s="18">
        <f>MAX(0,total_abstraction_km3!AJ241-domestic_gross_demand_km3!AJ241-industry_water_withdrawal_km3!AJ241)</f>
        <v>28.101319999999998</v>
      </c>
      <c r="AK241" s="18">
        <f>MAX(0,total_abstraction_km3!AK241-domestic_gross_demand_km3!AK241-industry_water_withdrawal_km3!AK241)</f>
        <v>12.021160000000002</v>
      </c>
      <c r="AL241" s="18">
        <f>MAX(0,total_abstraction_km3!AL241-domestic_gross_demand_km3!AL241-industry_water_withdrawal_km3!AL241)</f>
        <v>21.887181000000002</v>
      </c>
      <c r="AM241" s="18">
        <f>MAX(0,total_abstraction_km3!AM241-domestic_gross_demand_km3!AM241-industry_water_withdrawal_km3!AM241)</f>
        <v>22.448618000000003</v>
      </c>
      <c r="AN241" s="18">
        <f>MAX(0,total_abstraction_km3!AN241-domestic_gross_demand_km3!AN241-industry_water_withdrawal_km3!AN241)</f>
        <v>25.879594000000001</v>
      </c>
      <c r="AO241" s="18">
        <f>MAX(0,total_abstraction_km3!AO241-domestic_gross_demand_km3!AO241-industry_water_withdrawal_km3!AO241)</f>
        <v>22.389203999999999</v>
      </c>
      <c r="AP241" s="18">
        <f>MAX(0,total_abstraction_km3!AP241-domestic_gross_demand_km3!AP241-industry_water_withdrawal_km3!AP241)</f>
        <v>17.267729999999997</v>
      </c>
      <c r="AQ241" s="18">
        <f>MAX(0,total_abstraction_km3!AQ241-domestic_gross_demand_km3!AQ241-industry_water_withdrawal_km3!AQ241)</f>
        <v>18.508169999999996</v>
      </c>
      <c r="AR241" s="18">
        <f>MAX(0,total_abstraction_km3!AR241-domestic_gross_demand_km3!AR241-industry_water_withdrawal_km3!AR241)</f>
        <v>25.114850000000001</v>
      </c>
      <c r="AS241" s="18">
        <f>MAX(0,total_abstraction_km3!AS241-domestic_gross_demand_km3!AS241-industry_water_withdrawal_km3!AS241)</f>
        <v>22.420057999999997</v>
      </c>
      <c r="AT241" s="18">
        <f>MAX(0,total_abstraction_km3!AT241-domestic_gross_demand_km3!AT241-industry_water_withdrawal_km3!AT241)</f>
        <v>30.198460999999998</v>
      </c>
      <c r="AU241" s="18">
        <f>MAX(0,total_abstraction_km3!AU241-domestic_gross_demand_km3!AU241-industry_water_withdrawal_km3!AU241)</f>
        <v>19.735545000000002</v>
      </c>
      <c r="AV241" s="18">
        <f>MAX(0,total_abstraction_km3!AV241-domestic_gross_demand_km3!AV241-industry_water_withdrawal_km3!AV241)</f>
        <v>16.038270000000001</v>
      </c>
      <c r="AW241" s="18">
        <f>MAX(0,total_abstraction_km3!AW241-domestic_gross_demand_km3!AW241-industry_water_withdrawal_km3!AW241)</f>
        <v>21.699041999999999</v>
      </c>
      <c r="AX241" s="18">
        <f>MAX(0,total_abstraction_km3!AX241-domestic_gross_demand_km3!AX241-industry_water_withdrawal_km3!AX241)</f>
        <v>22.290686000000001</v>
      </c>
      <c r="AY241" s="18">
        <f>MAX(0,total_abstraction_km3!AY241-domestic_gross_demand_km3!AY241-industry_water_withdrawal_km3!AY241)</f>
        <v>28.61375</v>
      </c>
      <c r="AZ241" s="18">
        <f>MAX(0,total_abstraction_km3!AZ241-domestic_gross_demand_km3!AZ241-industry_water_withdrawal_km3!AZ241)</f>
        <v>25.137029999999999</v>
      </c>
      <c r="BA241" s="18">
        <f>MAX(0,total_abstraction_km3!BA241-domestic_gross_demand_km3!BA241-industry_water_withdrawal_km3!BA241)</f>
        <v>20.774889999999999</v>
      </c>
      <c r="BB241" s="18">
        <f>MAX(0,total_abstraction_km3!BB241-domestic_gross_demand_km3!BB241-industry_water_withdrawal_km3!BB241)</f>
        <v>21.352129999999999</v>
      </c>
      <c r="BC241" s="18">
        <f>MAX(0,total_abstraction_km3!BC241-domestic_gross_demand_km3!BC241-industry_water_withdrawal_km3!BC241)</f>
        <v>19.674570000000003</v>
      </c>
      <c r="BD241" s="18">
        <f>MAX(0,total_abstraction_km3!BD241-domestic_gross_demand_km3!BD241-industry_water_withdrawal_km3!BD241)</f>
        <v>12.75278</v>
      </c>
      <c r="BE241" s="18">
        <f>MAX(0,total_abstraction_km3!BE241-domestic_gross_demand_km3!BE241-industry_water_withdrawal_km3!BE241)</f>
        <v>18.814830000000001</v>
      </c>
      <c r="BF241" s="18">
        <f>MAX(0,total_abstraction_km3!BF241-domestic_gross_demand_km3!BF241-industry_water_withdrawal_km3!BF241)</f>
        <v>24.981149999999996</v>
      </c>
      <c r="BG241" s="18">
        <f>MAX(0,total_abstraction_km3!BG241-domestic_gross_demand_km3!BG241-industry_water_withdrawal_km3!BG241)</f>
        <v>24.387359999999997</v>
      </c>
      <c r="BH241" s="18">
        <f>MAX(0,total_abstraction_km3!BH241-domestic_gross_demand_km3!BH241-industry_water_withdrawal_km3!BH241)</f>
        <v>23.731380000000001</v>
      </c>
      <c r="BI241" s="18">
        <f>MAX(0,total_abstraction_km3!BI241-domestic_gross_demand_km3!BI241-industry_water_withdrawal_km3!BI241)</f>
        <v>23.71508</v>
      </c>
      <c r="BJ241" s="18">
        <f>MAX(0,total_abstraction_km3!BJ241-domestic_gross_demand_km3!BJ241-industry_water_withdrawal_km3!BJ241)</f>
        <v>13.52675</v>
      </c>
      <c r="BK241" s="18">
        <f>MAX(0,total_abstraction_km3!BK241-domestic_gross_demand_km3!BK241-industry_water_withdrawal_km3!BK241)</f>
        <v>20.840289999999996</v>
      </c>
      <c r="BL241" s="18">
        <f>MAX(0,total_abstraction_km3!BL241-domestic_gross_demand_km3!BL241-industry_water_withdrawal_km3!BL241)</f>
        <v>15.902442051724101</v>
      </c>
      <c r="BM241" s="18">
        <f>MAX(0,total_abstraction_km3!BM241-domestic_gross_demand_km3!BM241-industry_water_withdrawal_km3!BM241)</f>
        <v>6.2094415344249718</v>
      </c>
      <c r="BN241" s="18">
        <f>MAX(0,total_abstraction_km3!BN241-domestic_gross_demand_km3!BN241-industry_water_withdrawal_km3!BN241)</f>
        <v>0</v>
      </c>
      <c r="BO241" s="18">
        <f>MAX(0,total_abstraction_km3!BO241-domestic_gross_demand_km3!BO241-industry_water_withdrawal_km3!BO241)</f>
        <v>0</v>
      </c>
      <c r="BP241" s="18">
        <f>MAX(0,total_abstraction_km3!BP241-domestic_gross_demand_km3!BP241-industry_water_withdrawal_km3!BP241)</f>
        <v>0</v>
      </c>
      <c r="BQ241" s="18">
        <f>MAX(0,total_abstraction_km3!BQ241-domestic_gross_demand_km3!BQ241-industry_water_withdrawal_km3!BQ241)</f>
        <v>0</v>
      </c>
      <c r="BR241" s="18">
        <f>MAX(0,total_abstraction_km3!BR241-domestic_gross_demand_km3!BR241-industry_water_withdrawal_km3!BR241)</f>
        <v>0</v>
      </c>
      <c r="BS241" s="18">
        <f>MAX(0,total_abstraction_km3!BS241-domestic_gross_demand_km3!BS241-industry_water_withdrawal_km3!BS241)</f>
        <v>0</v>
      </c>
      <c r="BT241" s="18">
        <f>MAX(0,total_abstraction_km3!BT241-domestic_gross_demand_km3!BT241-industry_water_withdrawal_km3!BT241)</f>
        <v>0.3007942875818978</v>
      </c>
      <c r="BU241" s="18">
        <f>MAX(0,total_abstraction_km3!BU241-domestic_gross_demand_km3!BU241-industry_water_withdrawal_km3!BU241)</f>
        <v>0</v>
      </c>
      <c r="BV241" s="18">
        <f>MAX(0,total_abstraction_km3!BV241-domestic_gross_demand_km3!BV241-industry_water_withdrawal_km3!BV241)</f>
        <v>0</v>
      </c>
      <c r="BW241" s="18">
        <f>MAX(0,total_abstraction_km3!BW241-domestic_gross_demand_km3!BW241-industry_water_withdrawal_km3!BW241)</f>
        <v>7.8299012000000001</v>
      </c>
      <c r="BX241" s="18">
        <f>MAX(0,total_abstraction_km3!BX241-domestic_gross_demand_km3!BX241-industry_water_withdrawal_km3!BX241)</f>
        <v>0.70670733732222912</v>
      </c>
      <c r="BY241" s="18">
        <f>MAX(0,total_abstraction_km3!BY241-domestic_gross_demand_km3!BY241-industry_water_withdrawal_km3!BY241)</f>
        <v>10.5760626</v>
      </c>
      <c r="BZ241" s="18">
        <f>MAX(0,total_abstraction_km3!BZ241-domestic_gross_demand_km3!BZ241-industry_water_withdrawal_km3!BZ241)</f>
        <v>2.0296254406086685</v>
      </c>
      <c r="CA241" s="18">
        <f>MAX(0,total_abstraction_km3!CA241-domestic_gross_demand_km3!CA241-industry_water_withdrawal_km3!CA241)</f>
        <v>10.739955999999999</v>
      </c>
      <c r="CB241" s="18">
        <f>MAX(0,total_abstraction_km3!CB241-domestic_gross_demand_km3!CB241-industry_water_withdrawal_km3!CB241)</f>
        <v>2.3060315896969947</v>
      </c>
      <c r="CC241" s="18">
        <f>MAX(0,total_abstraction_km3!CC241-domestic_gross_demand_km3!CC241-industry_water_withdrawal_km3!CC241)</f>
        <v>9.0892073999999994</v>
      </c>
      <c r="CD241" s="18">
        <f>MAX(0,total_abstraction_km3!CD241-domestic_gross_demand_km3!CD241-industry_water_withdrawal_km3!CD241)</f>
        <v>1.272216304108339</v>
      </c>
      <c r="CE241" s="18">
        <f>MAX(0,total_abstraction_km3!CE241-domestic_gross_demand_km3!CE241-industry_water_withdrawal_km3!CE241)</f>
        <v>12.548519800000001</v>
      </c>
      <c r="CF241" s="18">
        <f>MAX(0,total_abstraction_km3!CF241-domestic_gross_demand_km3!CF241-industry_water_withdrawal_km3!CF241)</f>
        <v>1.0818523392317305</v>
      </c>
      <c r="CG241" s="18">
        <f>MAX(0,total_abstraction_km3!CG241-domestic_gross_demand_km3!CG241-industry_water_withdrawal_km3!CG241)</f>
        <v>12.824304999999999</v>
      </c>
      <c r="CH241" s="18">
        <f>MAX(0,total_abstraction_km3!CH241-domestic_gross_demand_km3!CH241-industry_water_withdrawal_km3!CH241)</f>
        <v>2.1473096974700074</v>
      </c>
      <c r="CI241" s="18">
        <f>MAX(0,total_abstraction_km3!CI241-domestic_gross_demand_km3!CI241-industry_water_withdrawal_km3!CI241)</f>
        <v>22.067574599999997</v>
      </c>
      <c r="CJ241" s="18">
        <f>MAX(0,total_abstraction_km3!CJ241-domestic_gross_demand_km3!CJ241-industry_water_withdrawal_km3!CJ241)</f>
        <v>5.7881673040081729</v>
      </c>
      <c r="CK241" s="18">
        <f>MAX(0,total_abstraction_km3!CK241-domestic_gross_demand_km3!CK241-industry_water_withdrawal_km3!CK241)</f>
        <v>21.1400024</v>
      </c>
      <c r="CL241" s="18">
        <f>MAX(0,total_abstraction_km3!CL241-domestic_gross_demand_km3!CL241-industry_water_withdrawal_km3!CL241)</f>
        <v>2.9927958032405622</v>
      </c>
      <c r="CM241" s="18">
        <f>MAX(0,total_abstraction_km3!CM241-domestic_gross_demand_km3!CM241-industry_water_withdrawal_km3!CM241)</f>
        <v>21.992400799999999</v>
      </c>
      <c r="CN241" s="18">
        <f>MAX(0,total_abstraction_km3!CN241-domestic_gross_demand_km3!CN241-industry_water_withdrawal_km3!CN241)</f>
        <v>4.8657189493906774</v>
      </c>
      <c r="CO241" s="18">
        <f>MAX(0,total_abstraction_km3!CO241-domestic_gross_demand_km3!CO241-industry_water_withdrawal_km3!CO241)</f>
        <v>23.110474</v>
      </c>
      <c r="CP241" s="18">
        <f>MAX(0,total_abstraction_km3!CP241-domestic_gross_demand_km3!CP241-industry_water_withdrawal_km3!CP241)</f>
        <v>2.9282674737251639</v>
      </c>
      <c r="CQ241" s="18">
        <f>MAX(0,total_abstraction_km3!CQ241-domestic_gross_demand_km3!CQ241-industry_water_withdrawal_km3!CQ241)</f>
        <v>20.933500000000002</v>
      </c>
      <c r="CR241" s="18">
        <f>MAX(0,total_abstraction_km3!CR241-domestic_gross_demand_km3!CR241-industry_water_withdrawal_km3!CR241)</f>
        <v>5.1386553435639906</v>
      </c>
      <c r="CS241" s="18">
        <f>MAX(0,total_abstraction_km3!CS241-domestic_gross_demand_km3!CS241-industry_water_withdrawal_km3!CS241)</f>
        <v>19.360706666666669</v>
      </c>
      <c r="CT241" s="18">
        <f>MAX(0,total_abstraction_km3!CT241-domestic_gross_demand_km3!CT241-industry_water_withdrawal_km3!CT241)</f>
        <v>5.2502160005558185</v>
      </c>
    </row>
    <row r="242" spans="1:98" x14ac:dyDescent="0.25">
      <c r="A242" s="18">
        <v>92</v>
      </c>
      <c r="B242" s="18" t="s">
        <v>2151</v>
      </c>
      <c r="C242" s="18" t="s">
        <v>522</v>
      </c>
      <c r="D242" s="18" t="s">
        <v>412</v>
      </c>
      <c r="E242" s="18" t="s">
        <v>150</v>
      </c>
      <c r="F242" s="18">
        <f>MAX(0,total_abstraction_km3!F242-domestic_gross_demand_km3!F242-industry_water_withdrawal_km3!F242)</f>
        <v>0</v>
      </c>
      <c r="G242" s="18">
        <f>MAX(0,total_abstraction_km3!G242-domestic_gross_demand_km3!G242-industry_water_withdrawal_km3!G242)</f>
        <v>0</v>
      </c>
      <c r="H242" s="18">
        <f>MAX(0,total_abstraction_km3!H242-domestic_gross_demand_km3!H242-industry_water_withdrawal_km3!H242)</f>
        <v>0</v>
      </c>
      <c r="I242" s="18">
        <f>MAX(0,total_abstraction_km3!I242-domestic_gross_demand_km3!I242-industry_water_withdrawal_km3!I242)</f>
        <v>0</v>
      </c>
      <c r="J242" s="18">
        <f>MAX(0,total_abstraction_km3!J242-domestic_gross_demand_km3!J242-industry_water_withdrawal_km3!J242)</f>
        <v>0</v>
      </c>
      <c r="K242" s="18">
        <f>MAX(0,total_abstraction_km3!K242-domestic_gross_demand_km3!K242-industry_water_withdrawal_km3!K242)</f>
        <v>0</v>
      </c>
      <c r="L242" s="18">
        <f>MAX(0,total_abstraction_km3!L242-domestic_gross_demand_km3!L242-industry_water_withdrawal_km3!L242)</f>
        <v>0</v>
      </c>
      <c r="M242" s="18">
        <f>MAX(0,total_abstraction_km3!M242-domestic_gross_demand_km3!M242-industry_water_withdrawal_km3!M242)</f>
        <v>0</v>
      </c>
      <c r="N242" s="18">
        <f>MAX(0,total_abstraction_km3!N242-domestic_gross_demand_km3!N242-industry_water_withdrawal_km3!N242)</f>
        <v>0</v>
      </c>
      <c r="O242" s="18">
        <f>MAX(0,total_abstraction_km3!O242-domestic_gross_demand_km3!O242-industry_water_withdrawal_km3!O242)</f>
        <v>0</v>
      </c>
      <c r="P242" s="18">
        <f>MAX(0,total_abstraction_km3!P242-domestic_gross_demand_km3!P242-industry_water_withdrawal_km3!P242)</f>
        <v>0</v>
      </c>
      <c r="Q242" s="18">
        <f>MAX(0,total_abstraction_km3!Q242-domestic_gross_demand_km3!Q242-industry_water_withdrawal_km3!Q242)</f>
        <v>0</v>
      </c>
      <c r="R242" s="18">
        <f>MAX(0,total_abstraction_km3!R242-domestic_gross_demand_km3!R242-industry_water_withdrawal_km3!R242)</f>
        <v>0</v>
      </c>
      <c r="S242" s="18">
        <f>MAX(0,total_abstraction_km3!S242-domestic_gross_demand_km3!S242-industry_water_withdrawal_km3!S242)</f>
        <v>0</v>
      </c>
      <c r="T242" s="18">
        <f>MAX(0,total_abstraction_km3!T242-domestic_gross_demand_km3!T242-industry_water_withdrawal_km3!T242)</f>
        <v>0</v>
      </c>
      <c r="U242" s="18">
        <f>MAX(0,total_abstraction_km3!U242-domestic_gross_demand_km3!U242-industry_water_withdrawal_km3!U242)</f>
        <v>0</v>
      </c>
      <c r="V242" s="18">
        <f>MAX(0,total_abstraction_km3!V242-domestic_gross_demand_km3!V242-industry_water_withdrawal_km3!V242)</f>
        <v>0</v>
      </c>
      <c r="W242" s="18">
        <f>MAX(0,total_abstraction_km3!W242-domestic_gross_demand_km3!W242-industry_water_withdrawal_km3!W242)</f>
        <v>0</v>
      </c>
      <c r="X242" s="18">
        <f>MAX(0,total_abstraction_km3!X242-domestic_gross_demand_km3!X242-industry_water_withdrawal_km3!X242)</f>
        <v>0</v>
      </c>
      <c r="Y242" s="18">
        <f>MAX(0,total_abstraction_km3!Y242-domestic_gross_demand_km3!Y242-industry_water_withdrawal_km3!Y242)</f>
        <v>0</v>
      </c>
      <c r="Z242" s="18">
        <f>MAX(0,total_abstraction_km3!Z242-domestic_gross_demand_km3!Z242-industry_water_withdrawal_km3!Z242)</f>
        <v>0</v>
      </c>
      <c r="AA242" s="18">
        <f>MAX(0,total_abstraction_km3!AA242-domestic_gross_demand_km3!AA242-industry_water_withdrawal_km3!AA242)</f>
        <v>0</v>
      </c>
      <c r="AB242" s="18">
        <f>MAX(0,total_abstraction_km3!AB242-domestic_gross_demand_km3!AB242-industry_water_withdrawal_km3!AB242)</f>
        <v>0</v>
      </c>
      <c r="AC242" s="18">
        <f>MAX(0,total_abstraction_km3!AC242-domestic_gross_demand_km3!AC242-industry_water_withdrawal_km3!AC242)</f>
        <v>0</v>
      </c>
      <c r="AD242" s="18">
        <f>MAX(0,total_abstraction_km3!AD242-domestic_gross_demand_km3!AD242-industry_water_withdrawal_km3!AD242)</f>
        <v>0</v>
      </c>
      <c r="AE242" s="18">
        <f>MAX(0,total_abstraction_km3!AE242-domestic_gross_demand_km3!AE242-industry_water_withdrawal_km3!AE242)</f>
        <v>0</v>
      </c>
      <c r="AF242" s="18">
        <f>MAX(0,total_abstraction_km3!AF242-domestic_gross_demand_km3!AF242-industry_water_withdrawal_km3!AF242)</f>
        <v>0</v>
      </c>
      <c r="AG242" s="18">
        <f>MAX(0,total_abstraction_km3!AG242-domestic_gross_demand_km3!AG242-industry_water_withdrawal_km3!AG242)</f>
        <v>0</v>
      </c>
      <c r="AH242" s="18">
        <f>MAX(0,total_abstraction_km3!AH242-domestic_gross_demand_km3!AH242-industry_water_withdrawal_km3!AH242)</f>
        <v>0</v>
      </c>
      <c r="AI242" s="18">
        <f>MAX(0,total_abstraction_km3!AI242-domestic_gross_demand_km3!AI242-industry_water_withdrawal_km3!AI242)</f>
        <v>0</v>
      </c>
      <c r="AJ242" s="18">
        <f>MAX(0,total_abstraction_km3!AJ242-domestic_gross_demand_km3!AJ242-industry_water_withdrawal_km3!AJ242)</f>
        <v>0</v>
      </c>
      <c r="AK242" s="18">
        <f>MAX(0,total_abstraction_km3!AK242-domestic_gross_demand_km3!AK242-industry_water_withdrawal_km3!AK242)</f>
        <v>0</v>
      </c>
      <c r="AL242" s="18">
        <f>MAX(0,total_abstraction_km3!AL242-domestic_gross_demand_km3!AL242-industry_water_withdrawal_km3!AL242)</f>
        <v>0</v>
      </c>
      <c r="AM242" s="18">
        <f>MAX(0,total_abstraction_km3!AM242-domestic_gross_demand_km3!AM242-industry_water_withdrawal_km3!AM242)</f>
        <v>0</v>
      </c>
      <c r="AN242" s="18">
        <f>MAX(0,total_abstraction_km3!AN242-domestic_gross_demand_km3!AN242-industry_water_withdrawal_km3!AN242)</f>
        <v>0</v>
      </c>
      <c r="AO242" s="18">
        <f>MAX(0,total_abstraction_km3!AO242-domestic_gross_demand_km3!AO242-industry_water_withdrawal_km3!AO242)</f>
        <v>0</v>
      </c>
      <c r="AP242" s="18">
        <f>MAX(0,total_abstraction_km3!AP242-domestic_gross_demand_km3!AP242-industry_water_withdrawal_km3!AP242)</f>
        <v>0</v>
      </c>
      <c r="AQ242" s="18">
        <f>MAX(0,total_abstraction_km3!AQ242-domestic_gross_demand_km3!AQ242-industry_water_withdrawal_km3!AQ242)</f>
        <v>0</v>
      </c>
      <c r="AR242" s="18">
        <f>MAX(0,total_abstraction_km3!AR242-domestic_gross_demand_km3!AR242-industry_water_withdrawal_km3!AR242)</f>
        <v>0</v>
      </c>
      <c r="AS242" s="18">
        <f>MAX(0,total_abstraction_km3!AS242-domestic_gross_demand_km3!AS242-industry_water_withdrawal_km3!AS242)</f>
        <v>0</v>
      </c>
      <c r="AT242" s="18">
        <f>MAX(0,total_abstraction_km3!AT242-domestic_gross_demand_km3!AT242-industry_water_withdrawal_km3!AT242)</f>
        <v>0</v>
      </c>
      <c r="AU242" s="18">
        <f>MAX(0,total_abstraction_km3!AU242-domestic_gross_demand_km3!AU242-industry_water_withdrawal_km3!AU242)</f>
        <v>0</v>
      </c>
      <c r="AV242" s="18">
        <f>MAX(0,total_abstraction_km3!AV242-domestic_gross_demand_km3!AV242-industry_water_withdrawal_km3!AV242)</f>
        <v>0</v>
      </c>
      <c r="AW242" s="18">
        <f>MAX(0,total_abstraction_km3!AW242-domestic_gross_demand_km3!AW242-industry_water_withdrawal_km3!AW242)</f>
        <v>0</v>
      </c>
      <c r="AX242" s="18">
        <f>MAX(0,total_abstraction_km3!AX242-domestic_gross_demand_km3!AX242-industry_water_withdrawal_km3!AX242)</f>
        <v>0</v>
      </c>
      <c r="AY242" s="18">
        <f>MAX(0,total_abstraction_km3!AY242-domestic_gross_demand_km3!AY242-industry_water_withdrawal_km3!AY242)</f>
        <v>0</v>
      </c>
      <c r="AZ242" s="18">
        <f>MAX(0,total_abstraction_km3!AZ242-domestic_gross_demand_km3!AZ242-industry_water_withdrawal_km3!AZ242)</f>
        <v>0</v>
      </c>
      <c r="BA242" s="18">
        <f>MAX(0,total_abstraction_km3!BA242-domestic_gross_demand_km3!BA242-industry_water_withdrawal_km3!BA242)</f>
        <v>0</v>
      </c>
      <c r="BB242" s="18">
        <f>MAX(0,total_abstraction_km3!BB242-domestic_gross_demand_km3!BB242-industry_water_withdrawal_km3!BB242)</f>
        <v>0</v>
      </c>
      <c r="BC242" s="18">
        <f>MAX(0,total_abstraction_km3!BC242-domestic_gross_demand_km3!BC242-industry_water_withdrawal_km3!BC242)</f>
        <v>0</v>
      </c>
      <c r="BD242" s="18">
        <f>MAX(0,total_abstraction_km3!BD242-domestic_gross_demand_km3!BD242-industry_water_withdrawal_km3!BD242)</f>
        <v>0</v>
      </c>
      <c r="BE242" s="18">
        <f>MAX(0,total_abstraction_km3!BE242-domestic_gross_demand_km3!BE242-industry_water_withdrawal_km3!BE242)</f>
        <v>0</v>
      </c>
      <c r="BF242" s="18">
        <f>MAX(0,total_abstraction_km3!BF242-domestic_gross_demand_km3!BF242-industry_water_withdrawal_km3!BF242)</f>
        <v>0</v>
      </c>
      <c r="BG242" s="18">
        <f>MAX(0,total_abstraction_km3!BG242-domestic_gross_demand_km3!BG242-industry_water_withdrawal_km3!BG242)</f>
        <v>0</v>
      </c>
      <c r="BH242" s="18">
        <f>MAX(0,total_abstraction_km3!BH242-domestic_gross_demand_km3!BH242-industry_water_withdrawal_km3!BH242)</f>
        <v>0</v>
      </c>
      <c r="BI242" s="18">
        <f>MAX(0,total_abstraction_km3!BI242-domestic_gross_demand_km3!BI242-industry_water_withdrawal_km3!BI242)</f>
        <v>0</v>
      </c>
      <c r="BJ242" s="18">
        <f>MAX(0,total_abstraction_km3!BJ242-domestic_gross_demand_km3!BJ242-industry_water_withdrawal_km3!BJ242)</f>
        <v>0</v>
      </c>
      <c r="BK242" s="18">
        <f>MAX(0,total_abstraction_km3!BK242-domestic_gross_demand_km3!BK242-industry_water_withdrawal_km3!BK242)</f>
        <v>0</v>
      </c>
      <c r="BL242" s="18">
        <f>MAX(0,total_abstraction_km3!BL242-domestic_gross_demand_km3!BL242-industry_water_withdrawal_km3!BL242)</f>
        <v>0</v>
      </c>
      <c r="BM242" s="18">
        <f>MAX(0,total_abstraction_km3!BM242-domestic_gross_demand_km3!BM242-industry_water_withdrawal_km3!BM242)</f>
        <v>0</v>
      </c>
      <c r="BN242" s="18">
        <f>MAX(0,total_abstraction_km3!BN242-domestic_gross_demand_km3!BN242-industry_water_withdrawal_km3!BN242)</f>
        <v>0</v>
      </c>
      <c r="BO242" s="18">
        <f>MAX(0,total_abstraction_km3!BO242-domestic_gross_demand_km3!BO242-industry_water_withdrawal_km3!BO242)</f>
        <v>0</v>
      </c>
      <c r="BP242" s="18">
        <f>MAX(0,total_abstraction_km3!BP242-domestic_gross_demand_km3!BP242-industry_water_withdrawal_km3!BP242)</f>
        <v>0</v>
      </c>
      <c r="BQ242" s="18">
        <f>MAX(0,total_abstraction_km3!BQ242-domestic_gross_demand_km3!BQ242-industry_water_withdrawal_km3!BQ242)</f>
        <v>0</v>
      </c>
      <c r="BR242" s="18">
        <f>MAX(0,total_abstraction_km3!BR242-domestic_gross_demand_km3!BR242-industry_water_withdrawal_km3!BR242)</f>
        <v>0</v>
      </c>
      <c r="BS242" s="18">
        <f>MAX(0,total_abstraction_km3!BS242-domestic_gross_demand_km3!BS242-industry_water_withdrawal_km3!BS242)</f>
        <v>0</v>
      </c>
      <c r="BT242" s="18">
        <f>MAX(0,total_abstraction_km3!BT242-domestic_gross_demand_km3!BT242-industry_water_withdrawal_km3!BT242)</f>
        <v>0</v>
      </c>
      <c r="BU242" s="18">
        <f>MAX(0,total_abstraction_km3!BU242-domestic_gross_demand_km3!BU242-industry_water_withdrawal_km3!BU242)</f>
        <v>0</v>
      </c>
      <c r="BV242" s="18">
        <f>MAX(0,total_abstraction_km3!BV242-domestic_gross_demand_km3!BV242-industry_water_withdrawal_km3!BV242)</f>
        <v>0</v>
      </c>
      <c r="BW242" s="18">
        <f>MAX(0,total_abstraction_km3!BW242-domestic_gross_demand_km3!BW242-industry_water_withdrawal_km3!BW242)</f>
        <v>0</v>
      </c>
      <c r="BX242" s="18">
        <f>MAX(0,total_abstraction_km3!BX242-domestic_gross_demand_km3!BX242-industry_water_withdrawal_km3!BX242)</f>
        <v>0</v>
      </c>
      <c r="BY242" s="18">
        <f>MAX(0,total_abstraction_km3!BY242-domestic_gross_demand_km3!BY242-industry_water_withdrawal_km3!BY242)</f>
        <v>0</v>
      </c>
      <c r="BZ242" s="18">
        <f>MAX(0,total_abstraction_km3!BZ242-domestic_gross_demand_km3!BZ242-industry_water_withdrawal_km3!BZ242)</f>
        <v>0</v>
      </c>
      <c r="CA242" s="18">
        <f>MAX(0,total_abstraction_km3!CA242-domestic_gross_demand_km3!CA242-industry_water_withdrawal_km3!CA242)</f>
        <v>0</v>
      </c>
      <c r="CB242" s="18">
        <f>MAX(0,total_abstraction_km3!CB242-domestic_gross_demand_km3!CB242-industry_water_withdrawal_km3!CB242)</f>
        <v>0</v>
      </c>
      <c r="CC242" s="18">
        <f>MAX(0,total_abstraction_km3!CC242-domestic_gross_demand_km3!CC242-industry_water_withdrawal_km3!CC242)</f>
        <v>0</v>
      </c>
      <c r="CD242" s="18">
        <f>MAX(0,total_abstraction_km3!CD242-domestic_gross_demand_km3!CD242-industry_water_withdrawal_km3!CD242)</f>
        <v>0</v>
      </c>
      <c r="CE242" s="18">
        <f>MAX(0,total_abstraction_km3!CE242-domestic_gross_demand_km3!CE242-industry_water_withdrawal_km3!CE242)</f>
        <v>0</v>
      </c>
      <c r="CF242" s="18">
        <f>MAX(0,total_abstraction_km3!CF242-domestic_gross_demand_km3!CF242-industry_water_withdrawal_km3!CF242)</f>
        <v>0</v>
      </c>
      <c r="CG242" s="18">
        <f>MAX(0,total_abstraction_km3!CG242-domestic_gross_demand_km3!CG242-industry_water_withdrawal_km3!CG242)</f>
        <v>0</v>
      </c>
      <c r="CH242" s="18">
        <f>MAX(0,total_abstraction_km3!CH242-domestic_gross_demand_km3!CH242-industry_water_withdrawal_km3!CH242)</f>
        <v>0</v>
      </c>
      <c r="CI242" s="18">
        <f>MAX(0,total_abstraction_km3!CI242-domestic_gross_demand_km3!CI242-industry_water_withdrawal_km3!CI242)</f>
        <v>0</v>
      </c>
      <c r="CJ242" s="18">
        <f>MAX(0,total_abstraction_km3!CJ242-domestic_gross_demand_km3!CJ242-industry_water_withdrawal_km3!CJ242)</f>
        <v>0</v>
      </c>
      <c r="CK242" s="18">
        <f>MAX(0,total_abstraction_km3!CK242-domestic_gross_demand_km3!CK242-industry_water_withdrawal_km3!CK242)</f>
        <v>0</v>
      </c>
      <c r="CL242" s="18">
        <f>MAX(0,total_abstraction_km3!CL242-domestic_gross_demand_km3!CL242-industry_water_withdrawal_km3!CL242)</f>
        <v>0</v>
      </c>
      <c r="CM242" s="18">
        <f>MAX(0,total_abstraction_km3!CM242-domestic_gross_demand_km3!CM242-industry_water_withdrawal_km3!CM242)</f>
        <v>0</v>
      </c>
      <c r="CN242" s="18">
        <f>MAX(0,total_abstraction_km3!CN242-domestic_gross_demand_km3!CN242-industry_water_withdrawal_km3!CN242)</f>
        <v>0</v>
      </c>
      <c r="CO242" s="18">
        <f>MAX(0,total_abstraction_km3!CO242-domestic_gross_demand_km3!CO242-industry_water_withdrawal_km3!CO242)</f>
        <v>0</v>
      </c>
      <c r="CP242" s="18">
        <f>MAX(0,total_abstraction_km3!CP242-domestic_gross_demand_km3!CP242-industry_water_withdrawal_km3!CP242)</f>
        <v>0</v>
      </c>
      <c r="CQ242" s="18">
        <f>MAX(0,total_abstraction_km3!CQ242-domestic_gross_demand_km3!CQ242-industry_water_withdrawal_km3!CQ242)</f>
        <v>0</v>
      </c>
      <c r="CR242" s="18">
        <f>MAX(0,total_abstraction_km3!CR242-domestic_gross_demand_km3!CR242-industry_water_withdrawal_km3!CR242)</f>
        <v>0</v>
      </c>
      <c r="CS242" s="18">
        <f>MAX(0,total_abstraction_km3!CS242-domestic_gross_demand_km3!CS242-industry_water_withdrawal_km3!CS242)</f>
        <v>0</v>
      </c>
      <c r="CT242" s="18">
        <f>MAX(0,total_abstraction_km3!CT242-domestic_gross_demand_km3!CT242-industry_water_withdrawal_km3!CT242)</f>
        <v>1.2802083163817701E-4</v>
      </c>
    </row>
    <row r="243" spans="1:98" x14ac:dyDescent="0.25">
      <c r="A243" s="18">
        <v>93</v>
      </c>
      <c r="B243" s="18" t="s">
        <v>2152</v>
      </c>
      <c r="C243" s="18" t="s">
        <v>523</v>
      </c>
      <c r="D243" s="18" t="s">
        <v>412</v>
      </c>
      <c r="E243" s="18" t="s">
        <v>162</v>
      </c>
      <c r="F243" s="18">
        <f>MAX(0,total_abstraction_km3!F243-domestic_gross_demand_km3!F243-industry_water_withdrawal_km3!F243)</f>
        <v>0.30060659999999995</v>
      </c>
      <c r="G243" s="18">
        <f>MAX(0,total_abstraction_km3!G243-domestic_gross_demand_km3!G243-industry_water_withdrawal_km3!G243)</f>
        <v>0.3332986</v>
      </c>
      <c r="H243" s="18">
        <f>MAX(0,total_abstraction_km3!H243-domestic_gross_demand_km3!H243-industry_water_withdrawal_km3!H243)</f>
        <v>0.25136820000000004</v>
      </c>
      <c r="I243" s="18">
        <f>MAX(0,total_abstraction_km3!I243-domestic_gross_demand_km3!I243-industry_water_withdrawal_km3!I243)</f>
        <v>0.3064866</v>
      </c>
      <c r="J243" s="18">
        <f>MAX(0,total_abstraction_km3!J243-domestic_gross_demand_km3!J243-industry_water_withdrawal_km3!J243)</f>
        <v>0.34790120000000002</v>
      </c>
      <c r="K243" s="18">
        <f>MAX(0,total_abstraction_km3!K243-domestic_gross_demand_km3!K243-industry_water_withdrawal_km3!K243)</f>
        <v>0.2745997</v>
      </c>
      <c r="L243" s="18">
        <f>MAX(0,total_abstraction_km3!L243-domestic_gross_demand_km3!L243-industry_water_withdrawal_km3!L243)</f>
        <v>0.37117659999999997</v>
      </c>
      <c r="M243" s="18">
        <f>MAX(0,total_abstraction_km3!M243-domestic_gross_demand_km3!M243-industry_water_withdrawal_km3!M243)</f>
        <v>0.38759129999999997</v>
      </c>
      <c r="N243" s="18">
        <f>MAX(0,total_abstraction_km3!N243-domestic_gross_demand_km3!N243-industry_water_withdrawal_km3!N243)</f>
        <v>0.33521279999999998</v>
      </c>
      <c r="O243" s="18">
        <f>MAX(0,total_abstraction_km3!O243-domestic_gross_demand_km3!O243-industry_water_withdrawal_km3!O243)</f>
        <v>0.3827005</v>
      </c>
      <c r="P243" s="18">
        <f>MAX(0,total_abstraction_km3!P243-domestic_gross_demand_km3!P243-industry_water_withdrawal_km3!P243)</f>
        <v>0.39376030000000001</v>
      </c>
      <c r="Q243" s="18">
        <f>MAX(0,total_abstraction_km3!Q243-domestic_gross_demand_km3!Q243-industry_water_withdrawal_km3!Q243)</f>
        <v>0.40141339999999998</v>
      </c>
      <c r="R243" s="18">
        <f>MAX(0,total_abstraction_km3!R243-domestic_gross_demand_km3!R243-industry_water_withdrawal_km3!R243)</f>
        <v>0.37061300000000008</v>
      </c>
      <c r="S243" s="18">
        <f>MAX(0,total_abstraction_km3!S243-domestic_gross_demand_km3!S243-industry_water_withdrawal_km3!S243)</f>
        <v>0.38284079999999998</v>
      </c>
      <c r="T243" s="18">
        <f>MAX(0,total_abstraction_km3!T243-domestic_gross_demand_km3!T243-industry_water_withdrawal_km3!T243)</f>
        <v>0.4237359</v>
      </c>
      <c r="U243" s="18">
        <f>MAX(0,total_abstraction_km3!U243-domestic_gross_demand_km3!U243-industry_water_withdrawal_km3!U243)</f>
        <v>0.30587039999999999</v>
      </c>
      <c r="V243" s="18">
        <f>MAX(0,total_abstraction_km3!V243-domestic_gross_demand_km3!V243-industry_water_withdrawal_km3!V243)</f>
        <v>0.49046760000000006</v>
      </c>
      <c r="W243" s="18">
        <f>MAX(0,total_abstraction_km3!W243-domestic_gross_demand_km3!W243-industry_water_withdrawal_km3!W243)</f>
        <v>0.4247341</v>
      </c>
      <c r="X243" s="18">
        <f>MAX(0,total_abstraction_km3!X243-domestic_gross_demand_km3!X243-industry_water_withdrawal_km3!X243)</f>
        <v>0.38631939999999998</v>
      </c>
      <c r="Y243" s="18">
        <f>MAX(0,total_abstraction_km3!Y243-domestic_gross_demand_km3!Y243-industry_water_withdrawal_km3!Y243)</f>
        <v>0.40243370000000001</v>
      </c>
      <c r="Z243" s="18">
        <f>MAX(0,total_abstraction_km3!Z243-domestic_gross_demand_km3!Z243-industry_water_withdrawal_km3!Z243)</f>
        <v>0.45950449999999998</v>
      </c>
      <c r="AA243" s="18">
        <f>MAX(0,total_abstraction_km3!AA243-domestic_gross_demand_km3!AA243-industry_water_withdrawal_km3!AA243)</f>
        <v>0.34849399999999997</v>
      </c>
      <c r="AB243" s="18">
        <f>MAX(0,total_abstraction_km3!AB243-domestic_gross_demand_km3!AB243-industry_water_withdrawal_km3!AB243)</f>
        <v>0.59644620000000004</v>
      </c>
      <c r="AC243" s="18">
        <f>MAX(0,total_abstraction_km3!AC243-domestic_gross_demand_km3!AC243-industry_water_withdrawal_km3!AC243)</f>
        <v>0.49463130000000011</v>
      </c>
      <c r="AD243" s="18">
        <f>MAX(0,total_abstraction_km3!AD243-domestic_gross_demand_km3!AD243-industry_water_withdrawal_km3!AD243)</f>
        <v>0.40888639999999998</v>
      </c>
      <c r="AE243" s="18">
        <f>MAX(0,total_abstraction_km3!AE243-domestic_gross_demand_km3!AE243-industry_water_withdrawal_km3!AE243)</f>
        <v>0.57531779999999999</v>
      </c>
      <c r="AF243" s="18">
        <f>MAX(0,total_abstraction_km3!AF243-domestic_gross_demand_km3!AF243-industry_water_withdrawal_km3!AF243)</f>
        <v>0.42241670000000003</v>
      </c>
      <c r="AG243" s="18">
        <f>MAX(0,total_abstraction_km3!AG243-domestic_gross_demand_km3!AG243-industry_water_withdrawal_km3!AG243)</f>
        <v>0.47180119999999998</v>
      </c>
      <c r="AH243" s="18">
        <f>MAX(0,total_abstraction_km3!AH243-domestic_gross_demand_km3!AH243-industry_water_withdrawal_km3!AH243)</f>
        <v>0.32056049999999997</v>
      </c>
      <c r="AI243" s="18">
        <f>MAX(0,total_abstraction_km3!AI243-domestic_gross_demand_km3!AI243-industry_water_withdrawal_km3!AI243)</f>
        <v>0.58757040000000005</v>
      </c>
      <c r="AJ243" s="18">
        <f>MAX(0,total_abstraction_km3!AJ243-domestic_gross_demand_km3!AJ243-industry_water_withdrawal_km3!AJ243)</f>
        <v>0.62049059999999989</v>
      </c>
      <c r="AK243" s="18">
        <f>MAX(0,total_abstraction_km3!AK243-domestic_gross_demand_km3!AK243-industry_water_withdrawal_km3!AK243)</f>
        <v>0.51112269999999993</v>
      </c>
      <c r="AL243" s="18">
        <f>MAX(0,total_abstraction_km3!AL243-domestic_gross_demand_km3!AL243-industry_water_withdrawal_km3!AL243)</f>
        <v>0.53622999999999998</v>
      </c>
      <c r="AM243" s="18">
        <f>MAX(0,total_abstraction_km3!AM243-domestic_gross_demand_km3!AM243-industry_water_withdrawal_km3!AM243)</f>
        <v>0.43312590000000001</v>
      </c>
      <c r="AN243" s="18">
        <f>MAX(0,total_abstraction_km3!AN243-domestic_gross_demand_km3!AN243-industry_water_withdrawal_km3!AN243)</f>
        <v>0.65492070000000002</v>
      </c>
      <c r="AO243" s="18">
        <f>MAX(0,total_abstraction_km3!AO243-domestic_gross_demand_km3!AO243-industry_water_withdrawal_km3!AO243)</f>
        <v>0.62692429999999999</v>
      </c>
      <c r="AP243" s="18">
        <f>MAX(0,total_abstraction_km3!AP243-domestic_gross_demand_km3!AP243-industry_water_withdrawal_km3!AP243)</f>
        <v>0.53101580000000004</v>
      </c>
      <c r="AQ243" s="18">
        <f>MAX(0,total_abstraction_km3!AQ243-domestic_gross_demand_km3!AQ243-industry_water_withdrawal_km3!AQ243)</f>
        <v>0.56032199999999988</v>
      </c>
      <c r="AR243" s="18">
        <f>MAX(0,total_abstraction_km3!AR243-domestic_gross_demand_km3!AR243-industry_water_withdrawal_km3!AR243)</f>
        <v>0.46727049999999998</v>
      </c>
      <c r="AS243" s="18">
        <f>MAX(0,total_abstraction_km3!AS243-domestic_gross_demand_km3!AS243-industry_water_withdrawal_km3!AS243)</f>
        <v>0.46822940000000002</v>
      </c>
      <c r="AT243" s="18">
        <f>MAX(0,total_abstraction_km3!AT243-domestic_gross_demand_km3!AT243-industry_water_withdrawal_km3!AT243)</f>
        <v>0.4789947</v>
      </c>
      <c r="AU243" s="18">
        <f>MAX(0,total_abstraction_km3!AU243-domestic_gross_demand_km3!AU243-industry_water_withdrawal_km3!AU243)</f>
        <v>0.45667990000000003</v>
      </c>
      <c r="AV243" s="18">
        <f>MAX(0,total_abstraction_km3!AV243-domestic_gross_demand_km3!AV243-industry_water_withdrawal_km3!AV243)</f>
        <v>0.4473357</v>
      </c>
      <c r="AW243" s="18">
        <f>MAX(0,total_abstraction_km3!AW243-domestic_gross_demand_km3!AW243-industry_water_withdrawal_km3!AW243)</f>
        <v>0.51426189999999994</v>
      </c>
      <c r="AX243" s="18">
        <f>MAX(0,total_abstraction_km3!AX243-domestic_gross_demand_km3!AX243-industry_water_withdrawal_km3!AX243)</f>
        <v>0.54923189999999988</v>
      </c>
      <c r="AY243" s="18">
        <f>MAX(0,total_abstraction_km3!AY243-domestic_gross_demand_km3!AY243-industry_water_withdrawal_km3!AY243)</f>
        <v>0.76516879999999998</v>
      </c>
      <c r="AZ243" s="18">
        <f>MAX(0,total_abstraction_km3!AZ243-domestic_gross_demand_km3!AZ243-industry_water_withdrawal_km3!AZ243)</f>
        <v>0.61640609999999996</v>
      </c>
      <c r="BA243" s="18">
        <f>MAX(0,total_abstraction_km3!BA243-domestic_gross_demand_km3!BA243-industry_water_withdrawal_km3!BA243)</f>
        <v>0.54177529999999996</v>
      </c>
      <c r="BB243" s="18">
        <f>MAX(0,total_abstraction_km3!BB243-domestic_gross_demand_km3!BB243-industry_water_withdrawal_km3!BB243)</f>
        <v>0.52059080000000002</v>
      </c>
      <c r="BC243" s="18">
        <f>MAX(0,total_abstraction_km3!BC243-domestic_gross_demand_km3!BC243-industry_water_withdrawal_km3!BC243)</f>
        <v>0.57873490000000016</v>
      </c>
      <c r="BD243" s="18">
        <f>MAX(0,total_abstraction_km3!BD243-domestic_gross_demand_km3!BD243-industry_water_withdrawal_km3!BD243)</f>
        <v>0.58316500000000016</v>
      </c>
      <c r="BE243" s="18">
        <f>MAX(0,total_abstraction_km3!BE243-domestic_gross_demand_km3!BE243-industry_water_withdrawal_km3!BE243)</f>
        <v>0.56774060000000004</v>
      </c>
      <c r="BF243" s="18">
        <f>MAX(0,total_abstraction_km3!BF243-domestic_gross_demand_km3!BF243-industry_water_withdrawal_km3!BF243)</f>
        <v>0.67491909999999999</v>
      </c>
      <c r="BG243" s="18">
        <f>MAX(0,total_abstraction_km3!BG243-domestic_gross_demand_km3!BG243-industry_water_withdrawal_km3!BG243)</f>
        <v>0.55405940000000009</v>
      </c>
      <c r="BH243" s="18">
        <f>MAX(0,total_abstraction_km3!BH243-domestic_gross_demand_km3!BH243-industry_water_withdrawal_km3!BH243)</f>
        <v>0.72935329999999998</v>
      </c>
      <c r="BI243" s="18">
        <f>MAX(0,total_abstraction_km3!BI243-domestic_gross_demand_km3!BI243-industry_water_withdrawal_km3!BI243)</f>
        <v>0.77531000000000005</v>
      </c>
      <c r="BJ243" s="18">
        <f>MAX(0,total_abstraction_km3!BJ243-domestic_gross_demand_km3!BJ243-industry_water_withdrawal_km3!BJ243)</f>
        <v>0.64729940000000008</v>
      </c>
      <c r="BK243" s="18">
        <f>MAX(0,total_abstraction_km3!BK243-domestic_gross_demand_km3!BK243-industry_water_withdrawal_km3!BK243)</f>
        <v>0.70265519999999992</v>
      </c>
      <c r="BL243" s="18">
        <f>MAX(0,total_abstraction_km3!BL243-domestic_gross_demand_km3!BL243-industry_water_withdrawal_km3!BL243)</f>
        <v>0.48400161379310369</v>
      </c>
      <c r="BM243" s="18">
        <f>MAX(0,total_abstraction_km3!BM243-domestic_gross_demand_km3!BM243-industry_water_withdrawal_km3!BM243)</f>
        <v>0.10932316666509453</v>
      </c>
      <c r="BN243" s="18">
        <f>MAX(0,total_abstraction_km3!BN243-domestic_gross_demand_km3!BN243-industry_water_withdrawal_km3!BN243)</f>
        <v>0</v>
      </c>
      <c r="BO243" s="18">
        <f>MAX(0,total_abstraction_km3!BO243-domestic_gross_demand_km3!BO243-industry_water_withdrawal_km3!BO243)</f>
        <v>0</v>
      </c>
      <c r="BP243" s="18">
        <f>MAX(0,total_abstraction_km3!BP243-domestic_gross_demand_km3!BP243-industry_water_withdrawal_km3!BP243)</f>
        <v>0</v>
      </c>
      <c r="BQ243" s="18">
        <f>MAX(0,total_abstraction_km3!BQ243-domestic_gross_demand_km3!BQ243-industry_water_withdrawal_km3!BQ243)</f>
        <v>0</v>
      </c>
      <c r="BR243" s="18">
        <f>MAX(0,total_abstraction_km3!BR243-domestic_gross_demand_km3!BR243-industry_water_withdrawal_km3!BR243)</f>
        <v>0</v>
      </c>
      <c r="BS243" s="18">
        <f>MAX(0,total_abstraction_km3!BS243-domestic_gross_demand_km3!BS243-industry_water_withdrawal_km3!BS243)</f>
        <v>0</v>
      </c>
      <c r="BT243" s="18">
        <f>MAX(0,total_abstraction_km3!BT243-domestic_gross_demand_km3!BT243-industry_water_withdrawal_km3!BT243)</f>
        <v>6.1443919099325702E-3</v>
      </c>
      <c r="BU243" s="18">
        <f>MAX(0,total_abstraction_km3!BU243-domestic_gross_demand_km3!BU243-industry_water_withdrawal_km3!BU243)</f>
        <v>0</v>
      </c>
      <c r="BV243" s="18">
        <f>MAX(0,total_abstraction_km3!BV243-domestic_gross_demand_km3!BV243-industry_water_withdrawal_km3!BV243)</f>
        <v>0</v>
      </c>
      <c r="BW243" s="18">
        <f>MAX(0,total_abstraction_km3!BW243-domestic_gross_demand_km3!BW243-industry_water_withdrawal_km3!BW243)</f>
        <v>0.30793224000000002</v>
      </c>
      <c r="BX243" s="18">
        <f>MAX(0,total_abstraction_km3!BX243-domestic_gross_demand_km3!BX243-industry_water_withdrawal_km3!BX243)</f>
        <v>3.4080276761256724E-2</v>
      </c>
      <c r="BY243" s="18">
        <f>MAX(0,total_abstraction_km3!BY243-domestic_gross_demand_km3!BY243-industry_water_withdrawal_km3!BY243)</f>
        <v>0.35025617999999997</v>
      </c>
      <c r="BZ243" s="18">
        <f>MAX(0,total_abstraction_km3!BZ243-domestic_gross_demand_km3!BZ243-industry_water_withdrawal_km3!BZ243)</f>
        <v>4.5290817982504013E-2</v>
      </c>
      <c r="CA243" s="18">
        <f>MAX(0,total_abstraction_km3!CA243-domestic_gross_demand_km3!CA243-industry_water_withdrawal_km3!CA243)</f>
        <v>0.39447268000000002</v>
      </c>
      <c r="CB243" s="18">
        <f>MAX(0,total_abstraction_km3!CB243-domestic_gross_demand_km3!CB243-industry_water_withdrawal_km3!CB243)</f>
        <v>1.6452233315733415E-2</v>
      </c>
      <c r="CC243" s="18">
        <f>MAX(0,total_abstraction_km3!CC243-domestic_gross_demand_km3!CC243-industry_water_withdrawal_km3!CC243)</f>
        <v>0.40196504000000005</v>
      </c>
      <c r="CD243" s="18">
        <f>MAX(0,total_abstraction_km3!CD243-domestic_gross_demand_km3!CD243-industry_water_withdrawal_km3!CD243)</f>
        <v>6.0716828981765295E-2</v>
      </c>
      <c r="CE243" s="18">
        <f>MAX(0,total_abstraction_km3!CE243-domestic_gross_demand_km3!CE243-industry_water_withdrawal_km3!CE243)</f>
        <v>0.46159247999999992</v>
      </c>
      <c r="CF243" s="18">
        <f>MAX(0,total_abstraction_km3!CF243-domestic_gross_demand_km3!CF243-industry_water_withdrawal_km3!CF243)</f>
        <v>8.0404243020989502E-2</v>
      </c>
      <c r="CG243" s="18">
        <f>MAX(0,total_abstraction_km3!CG243-domestic_gross_demand_km3!CG243-industry_water_withdrawal_km3!CG243)</f>
        <v>0.47553331999999993</v>
      </c>
      <c r="CH243" s="18">
        <f>MAX(0,total_abstraction_km3!CH243-domestic_gross_demand_km3!CH243-industry_water_withdrawal_km3!CH243)</f>
        <v>0.10279887651777896</v>
      </c>
      <c r="CI243" s="18">
        <f>MAX(0,total_abstraction_km3!CI243-domestic_gross_demand_km3!CI243-industry_water_withdrawal_km3!CI243)</f>
        <v>0.55117797999999996</v>
      </c>
      <c r="CJ243" s="18">
        <f>MAX(0,total_abstraction_km3!CJ243-domestic_gross_demand_km3!CJ243-industry_water_withdrawal_km3!CJ243)</f>
        <v>7.4220289973561171E-2</v>
      </c>
      <c r="CK243" s="18">
        <f>MAX(0,total_abstraction_km3!CK243-domestic_gross_demand_km3!CK243-industry_water_withdrawal_km3!CK243)</f>
        <v>0.5307523999999999</v>
      </c>
      <c r="CL243" s="18">
        <f>MAX(0,total_abstraction_km3!CL243-domestic_gross_demand_km3!CL243-industry_water_withdrawal_km3!CL243)</f>
        <v>0</v>
      </c>
      <c r="CM243" s="18">
        <f>MAX(0,total_abstraction_km3!CM243-domestic_gross_demand_km3!CM243-industry_water_withdrawal_km3!CM243)</f>
        <v>0.48930082000000003</v>
      </c>
      <c r="CN243" s="18">
        <f>MAX(0,total_abstraction_km3!CN243-domestic_gross_demand_km3!CN243-industry_water_withdrawal_km3!CN243)</f>
        <v>3.5139465330479888E-2</v>
      </c>
      <c r="CO243" s="18">
        <f>MAX(0,total_abstraction_km3!CO243-domestic_gross_demand_km3!CO243-industry_water_withdrawal_km3!CO243)</f>
        <v>0.60453518000000006</v>
      </c>
      <c r="CP243" s="18">
        <f>MAX(0,total_abstraction_km3!CP243-domestic_gross_demand_km3!CP243-industry_water_withdrawal_km3!CP243)</f>
        <v>4.8764826651518954E-2</v>
      </c>
      <c r="CQ243" s="18">
        <f>MAX(0,total_abstraction_km3!CQ243-domestic_gross_demand_km3!CQ243-industry_water_withdrawal_km3!CQ243)</f>
        <v>0.62184748000000001</v>
      </c>
      <c r="CR243" s="18">
        <f>MAX(0,total_abstraction_km3!CR243-domestic_gross_demand_km3!CR243-industry_water_withdrawal_km3!CR243)</f>
        <v>7.1842035064657486E-2</v>
      </c>
      <c r="CS243" s="18">
        <f>MAX(0,total_abstraction_km3!CS243-domestic_gross_demand_km3!CS243-industry_water_withdrawal_km3!CS243)</f>
        <v>0.70842153333333657</v>
      </c>
      <c r="CT243" s="18">
        <f>MAX(0,total_abstraction_km3!CT243-domestic_gross_demand_km3!CT243-industry_water_withdrawal_km3!CT243)</f>
        <v>6.3949754031577599E-2</v>
      </c>
    </row>
    <row r="244" spans="1:98" x14ac:dyDescent="0.25">
      <c r="A244" s="18">
        <v>94</v>
      </c>
      <c r="B244" s="18" t="s">
        <v>2153</v>
      </c>
      <c r="C244" s="18" t="s">
        <v>524</v>
      </c>
      <c r="D244" s="18" t="s">
        <v>412</v>
      </c>
      <c r="E244" s="18" t="s">
        <v>164</v>
      </c>
      <c r="F244" s="18">
        <f>MAX(0,total_abstraction_km3!F244-domestic_gross_demand_km3!F244-industry_water_withdrawal_km3!F244)</f>
        <v>3.0792900000000003</v>
      </c>
      <c r="G244" s="18">
        <f>MAX(0,total_abstraction_km3!G244-domestic_gross_demand_km3!G244-industry_water_withdrawal_km3!G244)</f>
        <v>1.8894200000000003</v>
      </c>
      <c r="H244" s="18">
        <f>MAX(0,total_abstraction_km3!H244-domestic_gross_demand_km3!H244-industry_water_withdrawal_km3!H244)</f>
        <v>1.9788200000000007</v>
      </c>
      <c r="I244" s="18">
        <f>MAX(0,total_abstraction_km3!I244-domestic_gross_demand_km3!I244-industry_water_withdrawal_km3!I244)</f>
        <v>2.9030000000000005</v>
      </c>
      <c r="J244" s="18">
        <f>MAX(0,total_abstraction_km3!J244-domestic_gross_demand_km3!J244-industry_water_withdrawal_km3!J244)</f>
        <v>3.2197500000000003</v>
      </c>
      <c r="K244" s="18">
        <f>MAX(0,total_abstraction_km3!K244-domestic_gross_demand_km3!K244-industry_water_withdrawal_km3!K244)</f>
        <v>2.0215500000000004</v>
      </c>
      <c r="L244" s="18">
        <f>MAX(0,total_abstraction_km3!L244-domestic_gross_demand_km3!L244-industry_water_withdrawal_km3!L244)</f>
        <v>2.4601599999999983</v>
      </c>
      <c r="M244" s="18">
        <f>MAX(0,total_abstraction_km3!M244-domestic_gross_demand_km3!M244-industry_water_withdrawal_km3!M244)</f>
        <v>2.2209899999999996</v>
      </c>
      <c r="N244" s="18">
        <f>MAX(0,total_abstraction_km3!N244-domestic_gross_demand_km3!N244-industry_water_withdrawal_km3!N244)</f>
        <v>2.37852</v>
      </c>
      <c r="O244" s="18">
        <f>MAX(0,total_abstraction_km3!O244-domestic_gross_demand_km3!O244-industry_water_withdrawal_km3!O244)</f>
        <v>2.3095399999999993</v>
      </c>
      <c r="P244" s="18">
        <f>MAX(0,total_abstraction_km3!P244-domestic_gross_demand_km3!P244-industry_water_withdrawal_km3!P244)</f>
        <v>1.6347499999999986</v>
      </c>
      <c r="Q244" s="18">
        <f>MAX(0,total_abstraction_km3!Q244-domestic_gross_demand_km3!Q244-industry_water_withdrawal_km3!Q244)</f>
        <v>1.9128499999999988</v>
      </c>
      <c r="R244" s="18">
        <f>MAX(0,total_abstraction_km3!R244-domestic_gross_demand_km3!R244-industry_water_withdrawal_km3!R244)</f>
        <v>2.4836200000000002</v>
      </c>
      <c r="S244" s="18">
        <f>MAX(0,total_abstraction_km3!S244-domestic_gross_demand_km3!S244-industry_water_withdrawal_km3!S244)</f>
        <v>2.9406400000000001</v>
      </c>
      <c r="T244" s="18">
        <f>MAX(0,total_abstraction_km3!T244-domestic_gross_demand_km3!T244-industry_water_withdrawal_km3!T244)</f>
        <v>1.6983099999999975</v>
      </c>
      <c r="U244" s="18">
        <f>MAX(0,total_abstraction_km3!U244-domestic_gross_demand_km3!U244-industry_water_withdrawal_km3!U244)</f>
        <v>2.1810400000000012</v>
      </c>
      <c r="V244" s="18">
        <f>MAX(0,total_abstraction_km3!V244-domestic_gross_demand_km3!V244-industry_water_withdrawal_km3!V244)</f>
        <v>2.3353499999999983</v>
      </c>
      <c r="W244" s="18">
        <f>MAX(0,total_abstraction_km3!W244-domestic_gross_demand_km3!W244-industry_water_withdrawal_km3!W244)</f>
        <v>1.9575800000000001</v>
      </c>
      <c r="X244" s="18">
        <f>MAX(0,total_abstraction_km3!X244-domestic_gross_demand_km3!X244-industry_water_withdrawal_km3!X244)</f>
        <v>1.7676999999999996</v>
      </c>
      <c r="Y244" s="18">
        <f>MAX(0,total_abstraction_km3!Y244-domestic_gross_demand_km3!Y244-industry_water_withdrawal_km3!Y244)</f>
        <v>1.8005900000000015</v>
      </c>
      <c r="Z244" s="18">
        <f>MAX(0,total_abstraction_km3!Z244-domestic_gross_demand_km3!Z244-industry_water_withdrawal_km3!Z244)</f>
        <v>1.5833699999999986</v>
      </c>
      <c r="AA244" s="18">
        <f>MAX(0,total_abstraction_km3!AA244-domestic_gross_demand_km3!AA244-industry_water_withdrawal_km3!AA244)</f>
        <v>1.8957700000000006</v>
      </c>
      <c r="AB244" s="18">
        <f>MAX(0,total_abstraction_km3!AB244-domestic_gross_demand_km3!AB244-industry_water_withdrawal_km3!AB244)</f>
        <v>1.7686299999999999</v>
      </c>
      <c r="AC244" s="18">
        <f>MAX(0,total_abstraction_km3!AC244-domestic_gross_demand_km3!AC244-industry_water_withdrawal_km3!AC244)</f>
        <v>1.1591200000000015</v>
      </c>
      <c r="AD244" s="18">
        <f>MAX(0,total_abstraction_km3!AD244-domestic_gross_demand_km3!AD244-industry_water_withdrawal_km3!AD244)</f>
        <v>1.8045400000000011</v>
      </c>
      <c r="AE244" s="18">
        <f>MAX(0,total_abstraction_km3!AE244-domestic_gross_demand_km3!AE244-industry_water_withdrawal_km3!AE244)</f>
        <v>2.2956799999999991</v>
      </c>
      <c r="AF244" s="18">
        <f>MAX(0,total_abstraction_km3!AF244-domestic_gross_demand_km3!AF244-industry_water_withdrawal_km3!AF244)</f>
        <v>1.828990000000001</v>
      </c>
      <c r="AG244" s="18">
        <f>MAX(0,total_abstraction_km3!AG244-domestic_gross_demand_km3!AG244-industry_water_withdrawal_km3!AG244)</f>
        <v>2.7144699999999986</v>
      </c>
      <c r="AH244" s="18">
        <f>MAX(0,total_abstraction_km3!AH244-domestic_gross_demand_km3!AH244-industry_water_withdrawal_km3!AH244)</f>
        <v>1.5576499999999989</v>
      </c>
      <c r="AI244" s="18">
        <f>MAX(0,total_abstraction_km3!AI244-domestic_gross_demand_km3!AI244-industry_water_withdrawal_km3!AI244)</f>
        <v>1.5877100000000013</v>
      </c>
      <c r="AJ244" s="18">
        <f>MAX(0,total_abstraction_km3!AJ244-domestic_gross_demand_km3!AJ244-industry_water_withdrawal_km3!AJ244)</f>
        <v>1.5801400000000019</v>
      </c>
      <c r="AK244" s="18">
        <f>MAX(0,total_abstraction_km3!AK244-domestic_gross_demand_km3!AK244-industry_water_withdrawal_km3!AK244)</f>
        <v>0.28400000000000247</v>
      </c>
      <c r="AL244" s="18">
        <f>MAX(0,total_abstraction_km3!AL244-domestic_gross_demand_km3!AL244-industry_water_withdrawal_km3!AL244)</f>
        <v>1.4226699999999983</v>
      </c>
      <c r="AM244" s="18">
        <f>MAX(0,total_abstraction_km3!AM244-domestic_gross_demand_km3!AM244-industry_water_withdrawal_km3!AM244)</f>
        <v>1.9116299999999988</v>
      </c>
      <c r="AN244" s="18">
        <f>MAX(0,total_abstraction_km3!AN244-domestic_gross_demand_km3!AN244-industry_water_withdrawal_km3!AN244)</f>
        <v>1.1775900000000004</v>
      </c>
      <c r="AO244" s="18">
        <f>MAX(0,total_abstraction_km3!AO244-domestic_gross_demand_km3!AO244-industry_water_withdrawal_km3!AO244)</f>
        <v>2.5015000000000001</v>
      </c>
      <c r="AP244" s="18">
        <f>MAX(0,total_abstraction_km3!AP244-domestic_gross_demand_km3!AP244-industry_water_withdrawal_km3!AP244)</f>
        <v>2.21889</v>
      </c>
      <c r="AQ244" s="18">
        <f>MAX(0,total_abstraction_km3!AQ244-domestic_gross_demand_km3!AQ244-industry_water_withdrawal_km3!AQ244)</f>
        <v>0.86496000000000173</v>
      </c>
      <c r="AR244" s="18">
        <f>MAX(0,total_abstraction_km3!AR244-domestic_gross_demand_km3!AR244-industry_water_withdrawal_km3!AR244)</f>
        <v>1.2930299999999981</v>
      </c>
      <c r="AS244" s="18">
        <f>MAX(0,total_abstraction_km3!AS244-domestic_gross_demand_km3!AS244-industry_water_withdrawal_km3!AS244)</f>
        <v>1.4197800000000012</v>
      </c>
      <c r="AT244" s="18">
        <f>MAX(0,total_abstraction_km3!AT244-domestic_gross_demand_km3!AT244-industry_water_withdrawal_km3!AT244)</f>
        <v>1.9762800000000009</v>
      </c>
      <c r="AU244" s="18">
        <f>MAX(0,total_abstraction_km3!AU244-domestic_gross_demand_km3!AU244-industry_water_withdrawal_km3!AU244)</f>
        <v>1.5703399999999998</v>
      </c>
      <c r="AV244" s="18">
        <f>MAX(0,total_abstraction_km3!AV244-domestic_gross_demand_km3!AV244-industry_water_withdrawal_km3!AV244)</f>
        <v>2.9830599999999983</v>
      </c>
      <c r="AW244" s="18">
        <f>MAX(0,total_abstraction_km3!AW244-domestic_gross_demand_km3!AW244-industry_water_withdrawal_km3!AW244)</f>
        <v>3.3193000000000019</v>
      </c>
      <c r="AX244" s="18">
        <f>MAX(0,total_abstraction_km3!AX244-domestic_gross_demand_km3!AX244-industry_water_withdrawal_km3!AX244)</f>
        <v>0.55695999999999835</v>
      </c>
      <c r="AY244" s="18">
        <f>MAX(0,total_abstraction_km3!AY244-domestic_gross_demand_km3!AY244-industry_water_withdrawal_km3!AY244)</f>
        <v>4.5919499999999989</v>
      </c>
      <c r="AZ244" s="18">
        <f>MAX(0,total_abstraction_km3!AZ244-domestic_gross_demand_km3!AZ244-industry_water_withdrawal_km3!AZ244)</f>
        <v>3.27121</v>
      </c>
      <c r="BA244" s="18">
        <f>MAX(0,total_abstraction_km3!BA244-domestic_gross_demand_km3!BA244-industry_water_withdrawal_km3!BA244)</f>
        <v>2.759170000000001</v>
      </c>
      <c r="BB244" s="18">
        <f>MAX(0,total_abstraction_km3!BB244-domestic_gross_demand_km3!BB244-industry_water_withdrawal_km3!BB244)</f>
        <v>3.1142399999999988</v>
      </c>
      <c r="BC244" s="18">
        <f>MAX(0,total_abstraction_km3!BC244-domestic_gross_demand_km3!BC244-industry_water_withdrawal_km3!BC244)</f>
        <v>1.888460000000002</v>
      </c>
      <c r="BD244" s="18">
        <f>MAX(0,total_abstraction_km3!BD244-domestic_gross_demand_km3!BD244-industry_water_withdrawal_km3!BD244)</f>
        <v>2.13279</v>
      </c>
      <c r="BE244" s="18">
        <f>MAX(0,total_abstraction_km3!BE244-domestic_gross_demand_km3!BE244-industry_water_withdrawal_km3!BE244)</f>
        <v>3.4689099999999975</v>
      </c>
      <c r="BF244" s="18">
        <f>MAX(0,total_abstraction_km3!BF244-domestic_gross_demand_km3!BF244-industry_water_withdrawal_km3!BF244)</f>
        <v>2.0741600000000027</v>
      </c>
      <c r="BG244" s="18">
        <f>MAX(0,total_abstraction_km3!BG244-domestic_gross_demand_km3!BG244-industry_water_withdrawal_km3!BG244)</f>
        <v>2.4232599999999991</v>
      </c>
      <c r="BH244" s="18">
        <f>MAX(0,total_abstraction_km3!BH244-domestic_gross_demand_km3!BH244-industry_water_withdrawal_km3!BH244)</f>
        <v>2.6081199999999995</v>
      </c>
      <c r="BI244" s="18">
        <f>MAX(0,total_abstraction_km3!BI244-domestic_gross_demand_km3!BI244-industry_water_withdrawal_km3!BI244)</f>
        <v>2.9990600000000001</v>
      </c>
      <c r="BJ244" s="18">
        <f>MAX(0,total_abstraction_km3!BJ244-domestic_gross_demand_km3!BJ244-industry_water_withdrawal_km3!BJ244)</f>
        <v>0.82746000000000208</v>
      </c>
      <c r="BK244" s="18">
        <f>MAX(0,total_abstraction_km3!BK244-domestic_gross_demand_km3!BK244-industry_water_withdrawal_km3!BK244)</f>
        <v>1.7075600000000009</v>
      </c>
      <c r="BL244" s="18">
        <f>MAX(0,total_abstraction_km3!BL244-domestic_gross_demand_km3!BL244-industry_water_withdrawal_km3!BL244)</f>
        <v>2.1088944827585898</v>
      </c>
      <c r="BM244" s="18">
        <f>MAX(0,total_abstraction_km3!BM244-domestic_gross_demand_km3!BM244-industry_water_withdrawal_km3!BM244)</f>
        <v>1.2841793724439832E-2</v>
      </c>
      <c r="BN244" s="18">
        <f>MAX(0,total_abstraction_km3!BN244-domestic_gross_demand_km3!BN244-industry_water_withdrawal_km3!BN244)</f>
        <v>0</v>
      </c>
      <c r="BO244" s="18">
        <f>MAX(0,total_abstraction_km3!BO244-domestic_gross_demand_km3!BO244-industry_water_withdrawal_km3!BO244)</f>
        <v>0</v>
      </c>
      <c r="BP244" s="18">
        <f>MAX(0,total_abstraction_km3!BP244-domestic_gross_demand_km3!BP244-industry_water_withdrawal_km3!BP244)</f>
        <v>0</v>
      </c>
      <c r="BQ244" s="18">
        <f>MAX(0,total_abstraction_km3!BQ244-domestic_gross_demand_km3!BQ244-industry_water_withdrawal_km3!BQ244)</f>
        <v>0</v>
      </c>
      <c r="BR244" s="18">
        <f>MAX(0,total_abstraction_km3!BR244-domestic_gross_demand_km3!BR244-industry_water_withdrawal_km3!BR244)</f>
        <v>0</v>
      </c>
      <c r="BS244" s="18">
        <f>MAX(0,total_abstraction_km3!BS244-domestic_gross_demand_km3!BS244-industry_water_withdrawal_km3!BS244)</f>
        <v>0</v>
      </c>
      <c r="BT244" s="18">
        <f>MAX(0,total_abstraction_km3!BT244-domestic_gross_demand_km3!BT244-industry_water_withdrawal_km3!BT244)</f>
        <v>6.99447537605008E-4</v>
      </c>
      <c r="BU244" s="18">
        <f>MAX(0,total_abstraction_km3!BU244-domestic_gross_demand_km3!BU244-industry_water_withdrawal_km3!BU244)</f>
        <v>0</v>
      </c>
      <c r="BV244" s="18">
        <f>MAX(0,total_abstraction_km3!BV244-domestic_gross_demand_km3!BV244-industry_water_withdrawal_km3!BV244)</f>
        <v>0</v>
      </c>
      <c r="BW244" s="18">
        <f>MAX(0,total_abstraction_km3!BW244-domestic_gross_demand_km3!BW244-industry_water_withdrawal_km3!BW244)</f>
        <v>2.6140559999999997</v>
      </c>
      <c r="BX244" s="18">
        <f>MAX(0,total_abstraction_km3!BX244-domestic_gross_demand_km3!BX244-industry_water_withdrawal_km3!BX244)</f>
        <v>0.55355818813729341</v>
      </c>
      <c r="BY244" s="18">
        <f>MAX(0,total_abstraction_km3!BY244-domestic_gross_demand_km3!BY244-industry_water_withdrawal_km3!BY244)</f>
        <v>2.2781519999999995</v>
      </c>
      <c r="BZ244" s="18">
        <f>MAX(0,total_abstraction_km3!BZ244-domestic_gross_demand_km3!BZ244-industry_water_withdrawal_km3!BZ244)</f>
        <v>9.3610742927596025E-2</v>
      </c>
      <c r="CA244" s="18">
        <f>MAX(0,total_abstraction_km3!CA244-domestic_gross_demand_km3!CA244-industry_water_withdrawal_km3!CA244)</f>
        <v>2.1340339999999998</v>
      </c>
      <c r="CB244" s="18">
        <f>MAX(0,total_abstraction_km3!CB244-domestic_gross_demand_km3!CB244-industry_water_withdrawal_km3!CB244)</f>
        <v>0.24852172762336394</v>
      </c>
      <c r="CC244" s="18">
        <f>MAX(0,total_abstraction_km3!CC244-domestic_gross_demand_km3!CC244-industry_water_withdrawal_km3!CC244)</f>
        <v>2.0084520000000001</v>
      </c>
      <c r="CD244" s="18">
        <f>MAX(0,total_abstraction_km3!CD244-domestic_gross_demand_km3!CD244-industry_water_withdrawal_km3!CD244)</f>
        <v>0</v>
      </c>
      <c r="CE244" s="18">
        <f>MAX(0,total_abstraction_km3!CE244-domestic_gross_demand_km3!CE244-industry_water_withdrawal_km3!CE244)</f>
        <v>1.6422860000000004</v>
      </c>
      <c r="CF244" s="18">
        <f>MAX(0,total_abstraction_km3!CF244-domestic_gross_demand_km3!CF244-industry_water_withdrawal_km3!CF244)</f>
        <v>9.0822631739505055E-2</v>
      </c>
      <c r="CG244" s="18">
        <f>MAX(0,total_abstraction_km3!CG244-domestic_gross_demand_km3!CG244-industry_water_withdrawal_km3!CG244)</f>
        <v>1.9968999999999983</v>
      </c>
      <c r="CH244" s="18">
        <f>MAX(0,total_abstraction_km3!CH244-domestic_gross_demand_km3!CH244-industry_water_withdrawal_km3!CH244)</f>
        <v>0</v>
      </c>
      <c r="CI244" s="18">
        <f>MAX(0,total_abstraction_km3!CI244-domestic_gross_demand_km3!CI244-industry_water_withdrawal_km3!CI244)</f>
        <v>1.2752060000000025</v>
      </c>
      <c r="CJ244" s="18">
        <f>MAX(0,total_abstraction_km3!CJ244-domestic_gross_demand_km3!CJ244-industry_water_withdrawal_km3!CJ244)</f>
        <v>0.38738145465558593</v>
      </c>
      <c r="CK244" s="18">
        <f>MAX(0,total_abstraction_km3!CK244-domestic_gross_demand_km3!CK244-industry_water_withdrawal_km3!CK244)</f>
        <v>1.6596319999999984</v>
      </c>
      <c r="CL244" s="18">
        <f>MAX(0,total_abstraction_km3!CL244-domestic_gross_demand_km3!CL244-industry_water_withdrawal_km3!CL244)</f>
        <v>0</v>
      </c>
      <c r="CM244" s="18">
        <f>MAX(0,total_abstraction_km3!CM244-domestic_gross_demand_km3!CM244-industry_water_withdrawal_km3!CM244)</f>
        <v>2.0811879999999956</v>
      </c>
      <c r="CN244" s="18">
        <f>MAX(0,total_abstraction_km3!CN244-domestic_gross_demand_km3!CN244-industry_water_withdrawal_km3!CN244)</f>
        <v>0.35266876206101794</v>
      </c>
      <c r="CO244" s="18">
        <f>MAX(0,total_abstraction_km3!CO244-domestic_gross_demand_km3!CO244-industry_water_withdrawal_km3!CO244)</f>
        <v>3.1250060000000026</v>
      </c>
      <c r="CP244" s="18">
        <f>MAX(0,total_abstraction_km3!CP244-domestic_gross_demand_km3!CP244-industry_water_withdrawal_km3!CP244)</f>
        <v>0</v>
      </c>
      <c r="CQ244" s="18">
        <f>MAX(0,total_abstraction_km3!CQ244-domestic_gross_demand_km3!CQ244-industry_water_withdrawal_km3!CQ244)</f>
        <v>2.541447999999999</v>
      </c>
      <c r="CR244" s="18">
        <f>MAX(0,total_abstraction_km3!CR244-domestic_gross_demand_km3!CR244-industry_water_withdrawal_km3!CR244)</f>
        <v>6.9974508262498958E-2</v>
      </c>
      <c r="CS244" s="18">
        <f>MAX(0,total_abstraction_km3!CS244-domestic_gross_demand_km3!CS244-industry_water_withdrawal_km3!CS244)</f>
        <v>1.8446933333333995</v>
      </c>
      <c r="CT244" s="18">
        <f>MAX(0,total_abstraction_km3!CT244-domestic_gross_demand_km3!CT244-industry_water_withdrawal_km3!CT244)</f>
        <v>0.62939374185870089</v>
      </c>
    </row>
    <row r="245" spans="1:98" x14ac:dyDescent="0.25">
      <c r="A245" s="18">
        <v>95</v>
      </c>
      <c r="B245" s="18" t="s">
        <v>2154</v>
      </c>
      <c r="C245" s="18" t="s">
        <v>525</v>
      </c>
      <c r="D245" s="18" t="s">
        <v>426</v>
      </c>
      <c r="E245" s="18" t="s">
        <v>170</v>
      </c>
      <c r="F245" s="18">
        <f>MAX(0,total_abstraction_km3!F245-domestic_gross_demand_km3!F245-industry_water_withdrawal_km3!F245)</f>
        <v>4.0281899999999992E-3</v>
      </c>
      <c r="G245" s="18">
        <f>MAX(0,total_abstraction_km3!G245-domestic_gross_demand_km3!G245-industry_water_withdrawal_km3!G245)</f>
        <v>4.1929899999999989E-3</v>
      </c>
      <c r="H245" s="18">
        <f>MAX(0,total_abstraction_km3!H245-domestic_gross_demand_km3!H245-industry_water_withdrawal_km3!H245)</f>
        <v>0</v>
      </c>
      <c r="I245" s="18">
        <f>MAX(0,total_abstraction_km3!I245-domestic_gross_demand_km3!I245-industry_water_withdrawal_km3!I245)</f>
        <v>0</v>
      </c>
      <c r="J245" s="18">
        <f>MAX(0,total_abstraction_km3!J245-domestic_gross_demand_km3!J245-industry_water_withdrawal_km3!J245)</f>
        <v>5.2570000000000013E-3</v>
      </c>
      <c r="K245" s="18">
        <f>MAX(0,total_abstraction_km3!K245-domestic_gross_demand_km3!K245-industry_water_withdrawal_km3!K245)</f>
        <v>0</v>
      </c>
      <c r="L245" s="18">
        <f>MAX(0,total_abstraction_km3!L245-domestic_gross_demand_km3!L245-industry_water_withdrawal_km3!L245)</f>
        <v>0</v>
      </c>
      <c r="M245" s="18">
        <f>MAX(0,total_abstraction_km3!M245-domestic_gross_demand_km3!M245-industry_water_withdrawal_km3!M245)</f>
        <v>6.6586999999999966E-3</v>
      </c>
      <c r="N245" s="18">
        <f>MAX(0,total_abstraction_km3!N245-domestic_gross_demand_km3!N245-industry_water_withdrawal_km3!N245)</f>
        <v>0</v>
      </c>
      <c r="O245" s="18">
        <f>MAX(0,total_abstraction_km3!O245-domestic_gross_demand_km3!O245-industry_water_withdrawal_km3!O245)</f>
        <v>5.715000000000043E-4</v>
      </c>
      <c r="P245" s="18">
        <f>MAX(0,total_abstraction_km3!P245-domestic_gross_demand_km3!P245-industry_water_withdrawal_km3!P245)</f>
        <v>0</v>
      </c>
      <c r="Q245" s="18">
        <f>MAX(0,total_abstraction_km3!Q245-domestic_gross_demand_km3!Q245-industry_water_withdrawal_km3!Q245)</f>
        <v>0</v>
      </c>
      <c r="R245" s="18">
        <f>MAX(0,total_abstraction_km3!R245-domestic_gross_demand_km3!R245-industry_water_withdrawal_km3!R245)</f>
        <v>0</v>
      </c>
      <c r="S245" s="18">
        <f>MAX(0,total_abstraction_km3!S245-domestic_gross_demand_km3!S245-industry_water_withdrawal_km3!S245)</f>
        <v>0</v>
      </c>
      <c r="T245" s="18">
        <f>MAX(0,total_abstraction_km3!T245-domestic_gross_demand_km3!T245-industry_water_withdrawal_km3!T245)</f>
        <v>0</v>
      </c>
      <c r="U245" s="18">
        <f>MAX(0,total_abstraction_km3!U245-domestic_gross_demand_km3!U245-industry_water_withdrawal_km3!U245)</f>
        <v>0</v>
      </c>
      <c r="V245" s="18">
        <f>MAX(0,total_abstraction_km3!V245-domestic_gross_demand_km3!V245-industry_water_withdrawal_km3!V245)</f>
        <v>0</v>
      </c>
      <c r="W245" s="18">
        <f>MAX(0,total_abstraction_km3!W245-domestic_gross_demand_km3!W245-industry_water_withdrawal_km3!W245)</f>
        <v>8.7838999999999955E-3</v>
      </c>
      <c r="X245" s="18">
        <f>MAX(0,total_abstraction_km3!X245-domestic_gross_demand_km3!X245-industry_water_withdrawal_km3!X245)</f>
        <v>0</v>
      </c>
      <c r="Y245" s="18">
        <f>MAX(0,total_abstraction_km3!Y245-domestic_gross_demand_km3!Y245-industry_water_withdrawal_km3!Y245)</f>
        <v>0</v>
      </c>
      <c r="Z245" s="18">
        <f>MAX(0,total_abstraction_km3!Z245-domestic_gross_demand_km3!Z245-industry_water_withdrawal_km3!Z245)</f>
        <v>0</v>
      </c>
      <c r="AA245" s="18">
        <f>MAX(0,total_abstraction_km3!AA245-domestic_gross_demand_km3!AA245-industry_water_withdrawal_km3!AA245)</f>
        <v>0</v>
      </c>
      <c r="AB245" s="18">
        <f>MAX(0,total_abstraction_km3!AB245-domestic_gross_demand_km3!AB245-industry_water_withdrawal_km3!AB245)</f>
        <v>0</v>
      </c>
      <c r="AC245" s="18">
        <f>MAX(0,total_abstraction_km3!AC245-domestic_gross_demand_km3!AC245-industry_water_withdrawal_km3!AC245)</f>
        <v>0</v>
      </c>
      <c r="AD245" s="18">
        <f>MAX(0,total_abstraction_km3!AD245-domestic_gross_demand_km3!AD245-industry_water_withdrawal_km3!AD245)</f>
        <v>0</v>
      </c>
      <c r="AE245" s="18">
        <f>MAX(0,total_abstraction_km3!AE245-domestic_gross_demand_km3!AE245-industry_water_withdrawal_km3!AE245)</f>
        <v>0</v>
      </c>
      <c r="AF245" s="18">
        <f>MAX(0,total_abstraction_km3!AF245-domestic_gross_demand_km3!AF245-industry_water_withdrawal_km3!AF245)</f>
        <v>0</v>
      </c>
      <c r="AG245" s="18">
        <f>MAX(0,total_abstraction_km3!AG245-domestic_gross_demand_km3!AG245-industry_water_withdrawal_km3!AG245)</f>
        <v>0</v>
      </c>
      <c r="AH245" s="18">
        <f>MAX(0,total_abstraction_km3!AH245-domestic_gross_demand_km3!AH245-industry_water_withdrawal_km3!AH245)</f>
        <v>0</v>
      </c>
      <c r="AI245" s="18">
        <f>MAX(0,total_abstraction_km3!AI245-domestic_gross_demand_km3!AI245-industry_water_withdrawal_km3!AI245)</f>
        <v>0</v>
      </c>
      <c r="AJ245" s="18">
        <f>MAX(0,total_abstraction_km3!AJ245-domestic_gross_demand_km3!AJ245-industry_water_withdrawal_km3!AJ245)</f>
        <v>0</v>
      </c>
      <c r="AK245" s="18">
        <f>MAX(0,total_abstraction_km3!AK245-domestic_gross_demand_km3!AK245-industry_water_withdrawal_km3!AK245)</f>
        <v>0</v>
      </c>
      <c r="AL245" s="18">
        <f>MAX(0,total_abstraction_km3!AL245-domestic_gross_demand_km3!AL245-industry_water_withdrawal_km3!AL245)</f>
        <v>0</v>
      </c>
      <c r="AM245" s="18">
        <f>MAX(0,total_abstraction_km3!AM245-domestic_gross_demand_km3!AM245-industry_water_withdrawal_km3!AM245)</f>
        <v>3.7903999999999924E-3</v>
      </c>
      <c r="AN245" s="18">
        <f>MAX(0,total_abstraction_km3!AN245-domestic_gross_demand_km3!AN245-industry_water_withdrawal_km3!AN245)</f>
        <v>0</v>
      </c>
      <c r="AO245" s="18">
        <f>MAX(0,total_abstraction_km3!AO245-domestic_gross_demand_km3!AO245-industry_water_withdrawal_km3!AO245)</f>
        <v>0</v>
      </c>
      <c r="AP245" s="18">
        <f>MAX(0,total_abstraction_km3!AP245-domestic_gross_demand_km3!AP245-industry_water_withdrawal_km3!AP245)</f>
        <v>0</v>
      </c>
      <c r="AQ245" s="18">
        <f>MAX(0,total_abstraction_km3!AQ245-domestic_gross_demand_km3!AQ245-industry_water_withdrawal_km3!AQ245)</f>
        <v>0</v>
      </c>
      <c r="AR245" s="18">
        <f>MAX(0,total_abstraction_km3!AR245-domestic_gross_demand_km3!AR245-industry_water_withdrawal_km3!AR245)</f>
        <v>0</v>
      </c>
      <c r="AS245" s="18">
        <f>MAX(0,total_abstraction_km3!AS245-domestic_gross_demand_km3!AS245-industry_water_withdrawal_km3!AS245)</f>
        <v>7.4530000000000776E-4</v>
      </c>
      <c r="AT245" s="18">
        <f>MAX(0,total_abstraction_km3!AT245-domestic_gross_demand_km3!AT245-industry_water_withdrawal_km3!AT245)</f>
        <v>0</v>
      </c>
      <c r="AU245" s="18">
        <f>MAX(0,total_abstraction_km3!AU245-domestic_gross_demand_km3!AU245-industry_water_withdrawal_km3!AU245)</f>
        <v>0</v>
      </c>
      <c r="AV245" s="18">
        <f>MAX(0,total_abstraction_km3!AV245-domestic_gross_demand_km3!AV245-industry_water_withdrawal_km3!AV245)</f>
        <v>0</v>
      </c>
      <c r="AW245" s="18">
        <f>MAX(0,total_abstraction_km3!AW245-domestic_gross_demand_km3!AW245-industry_water_withdrawal_km3!AW245)</f>
        <v>0</v>
      </c>
      <c r="AX245" s="18">
        <f>MAX(0,total_abstraction_km3!AX245-domestic_gross_demand_km3!AX245-industry_water_withdrawal_km3!AX245)</f>
        <v>1.2993000000000102E-3</v>
      </c>
      <c r="AY245" s="18">
        <f>MAX(0,total_abstraction_km3!AY245-domestic_gross_demand_km3!AY245-industry_water_withdrawal_km3!AY245)</f>
        <v>0</v>
      </c>
      <c r="AZ245" s="18">
        <f>MAX(0,total_abstraction_km3!AZ245-domestic_gross_demand_km3!AZ245-industry_water_withdrawal_km3!AZ245)</f>
        <v>0</v>
      </c>
      <c r="BA245" s="18">
        <f>MAX(0,total_abstraction_km3!BA245-domestic_gross_demand_km3!BA245-industry_water_withdrawal_km3!BA245)</f>
        <v>0</v>
      </c>
      <c r="BB245" s="18">
        <f>MAX(0,total_abstraction_km3!BB245-domestic_gross_demand_km3!BB245-industry_water_withdrawal_km3!BB245)</f>
        <v>0</v>
      </c>
      <c r="BC245" s="18">
        <f>MAX(0,total_abstraction_km3!BC245-domestic_gross_demand_km3!BC245-industry_water_withdrawal_km3!BC245)</f>
        <v>0</v>
      </c>
      <c r="BD245" s="18">
        <f>MAX(0,total_abstraction_km3!BD245-domestic_gross_demand_km3!BD245-industry_water_withdrawal_km3!BD245)</f>
        <v>0</v>
      </c>
      <c r="BE245" s="18">
        <f>MAX(0,total_abstraction_km3!BE245-domestic_gross_demand_km3!BE245-industry_water_withdrawal_km3!BE245)</f>
        <v>1.9865999999999981E-3</v>
      </c>
      <c r="BF245" s="18">
        <f>MAX(0,total_abstraction_km3!BF245-domestic_gross_demand_km3!BF245-industry_water_withdrawal_km3!BF245)</f>
        <v>0</v>
      </c>
      <c r="BG245" s="18">
        <f>MAX(0,total_abstraction_km3!BG245-domestic_gross_demand_km3!BG245-industry_water_withdrawal_km3!BG245)</f>
        <v>0</v>
      </c>
      <c r="BH245" s="18">
        <f>MAX(0,total_abstraction_km3!BH245-domestic_gross_demand_km3!BH245-industry_water_withdrawal_km3!BH245)</f>
        <v>0</v>
      </c>
      <c r="BI245" s="18">
        <f>MAX(0,total_abstraction_km3!BI245-domestic_gross_demand_km3!BI245-industry_water_withdrawal_km3!BI245)</f>
        <v>0</v>
      </c>
      <c r="BJ245" s="18">
        <f>MAX(0,total_abstraction_km3!BJ245-domestic_gross_demand_km3!BJ245-industry_water_withdrawal_km3!BJ245)</f>
        <v>0</v>
      </c>
      <c r="BK245" s="18">
        <f>MAX(0,total_abstraction_km3!BK245-domestic_gross_demand_km3!BK245-industry_water_withdrawal_km3!BK245)</f>
        <v>1.4340500000000006E-2</v>
      </c>
      <c r="BL245" s="18">
        <f>MAX(0,total_abstraction_km3!BL245-domestic_gross_demand_km3!BL245-industry_water_withdrawal_km3!BL245)</f>
        <v>0</v>
      </c>
      <c r="BM245" s="18">
        <f>MAX(0,total_abstraction_km3!BM245-domestic_gross_demand_km3!BM245-industry_water_withdrawal_km3!BM245)</f>
        <v>0</v>
      </c>
      <c r="BN245" s="18">
        <f>MAX(0,total_abstraction_km3!BN245-domestic_gross_demand_km3!BN245-industry_water_withdrawal_km3!BN245)</f>
        <v>0</v>
      </c>
      <c r="BO245" s="18">
        <f>MAX(0,total_abstraction_km3!BO245-domestic_gross_demand_km3!BO245-industry_water_withdrawal_km3!BO245)</f>
        <v>0</v>
      </c>
      <c r="BP245" s="18">
        <f>MAX(0,total_abstraction_km3!BP245-domestic_gross_demand_km3!BP245-industry_water_withdrawal_km3!BP245)</f>
        <v>0</v>
      </c>
      <c r="BQ245" s="18">
        <f>MAX(0,total_abstraction_km3!BQ245-domestic_gross_demand_km3!BQ245-industry_water_withdrawal_km3!BQ245)</f>
        <v>0</v>
      </c>
      <c r="BR245" s="18">
        <f>MAX(0,total_abstraction_km3!BR245-domestic_gross_demand_km3!BR245-industry_water_withdrawal_km3!BR245)</f>
        <v>0</v>
      </c>
      <c r="BS245" s="18">
        <f>MAX(0,total_abstraction_km3!BS245-domestic_gross_demand_km3!BS245-industry_water_withdrawal_km3!BS245)</f>
        <v>4.8849813083506904E-15</v>
      </c>
      <c r="BT245" s="18">
        <f>MAX(0,total_abstraction_km3!BT245-domestic_gross_demand_km3!BT245-industry_water_withdrawal_km3!BT245)</f>
        <v>0</v>
      </c>
      <c r="BU245" s="18">
        <f>MAX(0,total_abstraction_km3!BU245-domestic_gross_demand_km3!BU245-industry_water_withdrawal_km3!BU245)</f>
        <v>0</v>
      </c>
      <c r="BV245" s="18">
        <f>MAX(0,total_abstraction_km3!BV245-domestic_gross_demand_km3!BV245-industry_water_withdrawal_km3!BV245)</f>
        <v>0</v>
      </c>
      <c r="BW245" s="18">
        <f>MAX(0,total_abstraction_km3!BW245-domestic_gross_demand_km3!BW245-industry_water_withdrawal_km3!BW245)</f>
        <v>0</v>
      </c>
      <c r="BX245" s="18">
        <f>MAX(0,total_abstraction_km3!BX245-domestic_gross_demand_km3!BX245-industry_water_withdrawal_km3!BX245)</f>
        <v>6.7859734893334998E-3</v>
      </c>
      <c r="BY245" s="18">
        <f>MAX(0,total_abstraction_km3!BY245-domestic_gross_demand_km3!BY245-industry_water_withdrawal_km3!BY245)</f>
        <v>0</v>
      </c>
      <c r="BZ245" s="18">
        <f>MAX(0,total_abstraction_km3!BZ245-domestic_gross_demand_km3!BZ245-industry_water_withdrawal_km3!BZ245)</f>
        <v>6.1469237549494427E-3</v>
      </c>
      <c r="CA245" s="18">
        <f>MAX(0,total_abstraction_km3!CA245-domestic_gross_demand_km3!CA245-industry_water_withdrawal_km3!CA245)</f>
        <v>0</v>
      </c>
      <c r="CB245" s="18">
        <f>MAX(0,total_abstraction_km3!CB245-domestic_gross_demand_km3!CB245-industry_water_withdrawal_km3!CB245)</f>
        <v>8.2747563717368408E-4</v>
      </c>
      <c r="CC245" s="18">
        <f>MAX(0,total_abstraction_km3!CC245-domestic_gross_demand_km3!CC245-industry_water_withdrawal_km3!CC245)</f>
        <v>0</v>
      </c>
      <c r="CD245" s="18">
        <f>MAX(0,total_abstraction_km3!CD245-domestic_gross_demand_km3!CD245-industry_water_withdrawal_km3!CD245)</f>
        <v>7.3305690883299773E-3</v>
      </c>
      <c r="CE245" s="18">
        <f>MAX(0,total_abstraction_km3!CE245-domestic_gross_demand_km3!CE245-industry_water_withdrawal_km3!CE245)</f>
        <v>0</v>
      </c>
      <c r="CF245" s="18">
        <f>MAX(0,total_abstraction_km3!CF245-domestic_gross_demand_km3!CF245-industry_water_withdrawal_km3!CF245)</f>
        <v>5.8610997271104047E-3</v>
      </c>
      <c r="CG245" s="18">
        <f>MAX(0,total_abstraction_km3!CG245-domestic_gross_demand_km3!CG245-industry_water_withdrawal_km3!CG245)</f>
        <v>0</v>
      </c>
      <c r="CH245" s="18">
        <f>MAX(0,total_abstraction_km3!CH245-domestic_gross_demand_km3!CH245-industry_water_withdrawal_km3!CH245)</f>
        <v>6.6204003660167163E-3</v>
      </c>
      <c r="CI245" s="18">
        <f>MAX(0,total_abstraction_km3!CI245-domestic_gross_demand_km3!CI245-industry_water_withdrawal_km3!CI245)</f>
        <v>0</v>
      </c>
      <c r="CJ245" s="18">
        <f>MAX(0,total_abstraction_km3!CJ245-domestic_gross_demand_km3!CJ245-industry_water_withdrawal_km3!CJ245)</f>
        <v>5.8624491532296361E-3</v>
      </c>
      <c r="CK245" s="18">
        <f>MAX(0,total_abstraction_km3!CK245-domestic_gross_demand_km3!CK245-industry_water_withdrawal_km3!CK245)</f>
        <v>0</v>
      </c>
      <c r="CL245" s="18">
        <f>MAX(0,total_abstraction_km3!CL245-domestic_gross_demand_km3!CL245-industry_water_withdrawal_km3!CL245)</f>
        <v>1.1502526544748325E-2</v>
      </c>
      <c r="CM245" s="18">
        <f>MAX(0,total_abstraction_km3!CM245-domestic_gross_demand_km3!CM245-industry_water_withdrawal_km3!CM245)</f>
        <v>0</v>
      </c>
      <c r="CN245" s="18">
        <f>MAX(0,total_abstraction_km3!CN245-domestic_gross_demand_km3!CN245-industry_water_withdrawal_km3!CN245)</f>
        <v>1.3637238839737279E-2</v>
      </c>
      <c r="CO245" s="18">
        <f>MAX(0,total_abstraction_km3!CO245-domestic_gross_demand_km3!CO245-industry_water_withdrawal_km3!CO245)</f>
        <v>0</v>
      </c>
      <c r="CP245" s="18">
        <f>MAX(0,total_abstraction_km3!CP245-domestic_gross_demand_km3!CP245-industry_water_withdrawal_km3!CP245)</f>
        <v>1.8721680179066122E-3</v>
      </c>
      <c r="CQ245" s="18">
        <f>MAX(0,total_abstraction_km3!CQ245-domestic_gross_demand_km3!CQ245-industry_water_withdrawal_km3!CQ245)</f>
        <v>0</v>
      </c>
      <c r="CR245" s="18">
        <f>MAX(0,total_abstraction_km3!CR245-domestic_gross_demand_km3!CR245-industry_water_withdrawal_km3!CR245)</f>
        <v>1.1593601082772326E-2</v>
      </c>
      <c r="CS245" s="18">
        <f>MAX(0,total_abstraction_km3!CS245-domestic_gross_demand_km3!CS245-industry_water_withdrawal_km3!CS245)</f>
        <v>0</v>
      </c>
      <c r="CT245" s="18">
        <f>MAX(0,total_abstraction_km3!CT245-domestic_gross_demand_km3!CT245-industry_water_withdrawal_km3!CT245)</f>
        <v>1.6508060738116202E-2</v>
      </c>
    </row>
    <row r="246" spans="1:98" x14ac:dyDescent="0.25">
      <c r="A246" s="18">
        <v>96</v>
      </c>
      <c r="B246" s="18" t="s">
        <v>2155</v>
      </c>
      <c r="C246" s="18" t="s">
        <v>526</v>
      </c>
      <c r="D246" s="18" t="s">
        <v>424</v>
      </c>
      <c r="E246" s="18" t="s">
        <v>174</v>
      </c>
      <c r="F246" s="18">
        <f>MAX(0,total_abstraction_km3!F246-domestic_gross_demand_km3!F246-industry_water_withdrawal_km3!F246)</f>
        <v>3.9681310000000004E-2</v>
      </c>
      <c r="G246" s="18">
        <f>MAX(0,total_abstraction_km3!G246-domestic_gross_demand_km3!G246-industry_water_withdrawal_km3!G246)</f>
        <v>4.2533680000000004E-2</v>
      </c>
      <c r="H246" s="18">
        <f>MAX(0,total_abstraction_km3!H246-domestic_gross_demand_km3!H246-industry_water_withdrawal_km3!H246)</f>
        <v>4.090485E-2</v>
      </c>
      <c r="I246" s="18">
        <f>MAX(0,total_abstraction_km3!I246-domestic_gross_demand_km3!I246-industry_water_withdrawal_km3!I246)</f>
        <v>3.9999180000000009E-2</v>
      </c>
      <c r="J246" s="18">
        <f>MAX(0,total_abstraction_km3!J246-domestic_gross_demand_km3!J246-industry_water_withdrawal_km3!J246)</f>
        <v>5.7996599999999995E-2</v>
      </c>
      <c r="K246" s="18">
        <f>MAX(0,total_abstraction_km3!K246-domestic_gross_demand_km3!K246-industry_water_withdrawal_km3!K246)</f>
        <v>5.0923740000000009E-2</v>
      </c>
      <c r="L246" s="18">
        <f>MAX(0,total_abstraction_km3!L246-domestic_gross_demand_km3!L246-industry_water_withdrawal_km3!L246)</f>
        <v>4.6212799999999998E-2</v>
      </c>
      <c r="M246" s="18">
        <f>MAX(0,total_abstraction_km3!M246-domestic_gross_demand_km3!M246-industry_water_withdrawal_km3!M246)</f>
        <v>4.4098040000000005E-2</v>
      </c>
      <c r="N246" s="18">
        <f>MAX(0,total_abstraction_km3!N246-domestic_gross_demand_km3!N246-industry_water_withdrawal_km3!N246)</f>
        <v>3.7421200000000002E-2</v>
      </c>
      <c r="O246" s="18">
        <f>MAX(0,total_abstraction_km3!O246-domestic_gross_demand_km3!O246-industry_water_withdrawal_km3!O246)</f>
        <v>4.5076060000000001E-2</v>
      </c>
      <c r="P246" s="18">
        <f>MAX(0,total_abstraction_km3!P246-domestic_gross_demand_km3!P246-industry_water_withdrawal_km3!P246)</f>
        <v>4.9266530000000003E-2</v>
      </c>
      <c r="Q246" s="18">
        <f>MAX(0,total_abstraction_km3!Q246-domestic_gross_demand_km3!Q246-industry_water_withdrawal_km3!Q246)</f>
        <v>5.8605910000000011E-2</v>
      </c>
      <c r="R246" s="18">
        <f>MAX(0,total_abstraction_km3!R246-domestic_gross_demand_km3!R246-industry_water_withdrawal_km3!R246)</f>
        <v>4.8964479999999998E-2</v>
      </c>
      <c r="S246" s="18">
        <f>MAX(0,total_abstraction_km3!S246-domestic_gross_demand_km3!S246-industry_water_withdrawal_km3!S246)</f>
        <v>4.3733830000000001E-2</v>
      </c>
      <c r="T246" s="18">
        <f>MAX(0,total_abstraction_km3!T246-domestic_gross_demand_km3!T246-industry_water_withdrawal_km3!T246)</f>
        <v>4.2034639999999998E-2</v>
      </c>
      <c r="U246" s="18">
        <f>MAX(0,total_abstraction_km3!U246-domestic_gross_demand_km3!U246-industry_water_withdrawal_km3!U246)</f>
        <v>3.3050500000000003E-2</v>
      </c>
      <c r="V246" s="18">
        <f>MAX(0,total_abstraction_km3!V246-domestic_gross_demand_km3!V246-industry_water_withdrawal_km3!V246)</f>
        <v>3.9087969999999993E-2</v>
      </c>
      <c r="W246" s="18">
        <f>MAX(0,total_abstraction_km3!W246-domestic_gross_demand_km3!W246-industry_water_withdrawal_km3!W246)</f>
        <v>3.6593640000000004E-2</v>
      </c>
      <c r="X246" s="18">
        <f>MAX(0,total_abstraction_km3!X246-domestic_gross_demand_km3!X246-industry_water_withdrawal_km3!X246)</f>
        <v>3.5553270000000005E-2</v>
      </c>
      <c r="Y246" s="18">
        <f>MAX(0,total_abstraction_km3!Y246-domestic_gross_demand_km3!Y246-industry_water_withdrawal_km3!Y246)</f>
        <v>2.7043739999999997E-2</v>
      </c>
      <c r="Z246" s="18">
        <f>MAX(0,total_abstraction_km3!Z246-domestic_gross_demand_km3!Z246-industry_water_withdrawal_km3!Z246)</f>
        <v>3.3152910000000001E-2</v>
      </c>
      <c r="AA246" s="18">
        <f>MAX(0,total_abstraction_km3!AA246-domestic_gross_demand_km3!AA246-industry_water_withdrawal_km3!AA246)</f>
        <v>1.6352269999999995E-2</v>
      </c>
      <c r="AB246" s="18">
        <f>MAX(0,total_abstraction_km3!AB246-domestic_gross_demand_km3!AB246-industry_water_withdrawal_km3!AB246)</f>
        <v>2.5373999999999997E-2</v>
      </c>
      <c r="AC246" s="18">
        <f>MAX(0,total_abstraction_km3!AC246-domestic_gross_demand_km3!AC246-industry_water_withdrawal_km3!AC246)</f>
        <v>2.1972430000000001E-2</v>
      </c>
      <c r="AD246" s="18">
        <f>MAX(0,total_abstraction_km3!AD246-domestic_gross_demand_km3!AD246-industry_water_withdrawal_km3!AD246)</f>
        <v>1.4709779999999999E-2</v>
      </c>
      <c r="AE246" s="18">
        <f>MAX(0,total_abstraction_km3!AE246-domestic_gross_demand_km3!AE246-industry_water_withdrawal_km3!AE246)</f>
        <v>2.7333149999999997E-2</v>
      </c>
      <c r="AF246" s="18">
        <f>MAX(0,total_abstraction_km3!AF246-domestic_gross_demand_km3!AF246-industry_water_withdrawal_km3!AF246)</f>
        <v>2.5545620000000005E-2</v>
      </c>
      <c r="AG246" s="18">
        <f>MAX(0,total_abstraction_km3!AG246-domestic_gross_demand_km3!AG246-industry_water_withdrawal_km3!AG246)</f>
        <v>2.7433639999999995E-2</v>
      </c>
      <c r="AH246" s="18">
        <f>MAX(0,total_abstraction_km3!AH246-domestic_gross_demand_km3!AH246-industry_water_withdrawal_km3!AH246)</f>
        <v>2.2018880000000001E-2</v>
      </c>
      <c r="AI246" s="18">
        <f>MAX(0,total_abstraction_km3!AI246-domestic_gross_demand_km3!AI246-industry_water_withdrawal_km3!AI246)</f>
        <v>4.7238829999999996E-2</v>
      </c>
      <c r="AJ246" s="18">
        <f>MAX(0,total_abstraction_km3!AJ246-domestic_gross_demand_km3!AJ246-industry_water_withdrawal_km3!AJ246)</f>
        <v>3.8558330000000009E-2</v>
      </c>
      <c r="AK246" s="18">
        <f>MAX(0,total_abstraction_km3!AK246-domestic_gross_demand_km3!AK246-industry_water_withdrawal_km3!AK246)</f>
        <v>3.1690839999999998E-2</v>
      </c>
      <c r="AL246" s="18">
        <f>MAX(0,total_abstraction_km3!AL246-domestic_gross_demand_km3!AL246-industry_water_withdrawal_km3!AL246)</f>
        <v>2.849865E-2</v>
      </c>
      <c r="AM246" s="18">
        <f>MAX(0,total_abstraction_km3!AM246-domestic_gross_demand_km3!AM246-industry_water_withdrawal_km3!AM246)</f>
        <v>2.3509090000000003E-2</v>
      </c>
      <c r="AN246" s="18">
        <f>MAX(0,total_abstraction_km3!AN246-domestic_gross_demand_km3!AN246-industry_water_withdrawal_km3!AN246)</f>
        <v>5.2537759999999996E-2</v>
      </c>
      <c r="AO246" s="18">
        <f>MAX(0,total_abstraction_km3!AO246-domestic_gross_demand_km3!AO246-industry_water_withdrawal_km3!AO246)</f>
        <v>6.0892220000000018E-2</v>
      </c>
      <c r="AP246" s="18">
        <f>MAX(0,total_abstraction_km3!AP246-domestic_gross_demand_km3!AP246-industry_water_withdrawal_km3!AP246)</f>
        <v>5.0586199999999991E-2</v>
      </c>
      <c r="AQ246" s="18">
        <f>MAX(0,total_abstraction_km3!AQ246-domestic_gross_demand_km3!AQ246-industry_water_withdrawal_km3!AQ246)</f>
        <v>3.9749059999999996E-2</v>
      </c>
      <c r="AR246" s="18">
        <f>MAX(0,total_abstraction_km3!AR246-domestic_gross_demand_km3!AR246-industry_water_withdrawal_km3!AR246)</f>
        <v>2.0340849999999994E-2</v>
      </c>
      <c r="AS246" s="18">
        <f>MAX(0,total_abstraction_km3!AS246-domestic_gross_demand_km3!AS246-industry_water_withdrawal_km3!AS246)</f>
        <v>2.3556719999999989E-2</v>
      </c>
      <c r="AT246" s="18">
        <f>MAX(0,total_abstraction_km3!AT246-domestic_gross_demand_km3!AT246-industry_water_withdrawal_km3!AT246)</f>
        <v>3.3839600000000004E-2</v>
      </c>
      <c r="AU246" s="18">
        <f>MAX(0,total_abstraction_km3!AU246-domestic_gross_demand_km3!AU246-industry_water_withdrawal_km3!AU246)</f>
        <v>2.3988500000000018E-3</v>
      </c>
      <c r="AV246" s="18">
        <f>MAX(0,total_abstraction_km3!AV246-domestic_gross_demand_km3!AV246-industry_water_withdrawal_km3!AV246)</f>
        <v>1.1174339999999981E-2</v>
      </c>
      <c r="AW246" s="18">
        <f>MAX(0,total_abstraction_km3!AW246-domestic_gross_demand_km3!AW246-industry_water_withdrawal_km3!AW246)</f>
        <v>6.1030999999999967E-3</v>
      </c>
      <c r="AX246" s="18">
        <f>MAX(0,total_abstraction_km3!AX246-domestic_gross_demand_km3!AX246-industry_water_withdrawal_km3!AX246)</f>
        <v>2.2026669999999991E-2</v>
      </c>
      <c r="AY246" s="18">
        <f>MAX(0,total_abstraction_km3!AY246-domestic_gross_demand_km3!AY246-industry_water_withdrawal_km3!AY246)</f>
        <v>3.796828E-2</v>
      </c>
      <c r="AZ246" s="18">
        <f>MAX(0,total_abstraction_km3!AZ246-domestic_gross_demand_km3!AZ246-industry_water_withdrawal_km3!AZ246)</f>
        <v>4.1983729999999983E-2</v>
      </c>
      <c r="BA246" s="18">
        <f>MAX(0,total_abstraction_km3!BA246-domestic_gross_demand_km3!BA246-industry_water_withdrawal_km3!BA246)</f>
        <v>0</v>
      </c>
      <c r="BB246" s="18">
        <f>MAX(0,total_abstraction_km3!BB246-domestic_gross_demand_km3!BB246-industry_water_withdrawal_km3!BB246)</f>
        <v>0</v>
      </c>
      <c r="BC246" s="18">
        <f>MAX(0,total_abstraction_km3!BC246-domestic_gross_demand_km3!BC246-industry_water_withdrawal_km3!BC246)</f>
        <v>0</v>
      </c>
      <c r="BD246" s="18">
        <f>MAX(0,total_abstraction_km3!BD246-domestic_gross_demand_km3!BD246-industry_water_withdrawal_km3!BD246)</f>
        <v>0</v>
      </c>
      <c r="BE246" s="18">
        <f>MAX(0,total_abstraction_km3!BE246-domestic_gross_demand_km3!BE246-industry_water_withdrawal_km3!BE246)</f>
        <v>0</v>
      </c>
      <c r="BF246" s="18">
        <f>MAX(0,total_abstraction_km3!BF246-domestic_gross_demand_km3!BF246-industry_water_withdrawal_km3!BF246)</f>
        <v>0</v>
      </c>
      <c r="BG246" s="18">
        <f>MAX(0,total_abstraction_km3!BG246-domestic_gross_demand_km3!BG246-industry_water_withdrawal_km3!BG246)</f>
        <v>0</v>
      </c>
      <c r="BH246" s="18">
        <f>MAX(0,total_abstraction_km3!BH246-domestic_gross_demand_km3!BH246-industry_water_withdrawal_km3!BH246)</f>
        <v>0</v>
      </c>
      <c r="BI246" s="18">
        <f>MAX(0,total_abstraction_km3!BI246-domestic_gross_demand_km3!BI246-industry_water_withdrawal_km3!BI246)</f>
        <v>9.4443799999999935E-3</v>
      </c>
      <c r="BJ246" s="18">
        <f>MAX(0,total_abstraction_km3!BJ246-domestic_gross_demand_km3!BJ246-industry_water_withdrawal_km3!BJ246)</f>
        <v>0</v>
      </c>
      <c r="BK246" s="18">
        <f>MAX(0,total_abstraction_km3!BK246-domestic_gross_demand_km3!BK246-industry_water_withdrawal_km3!BK246)</f>
        <v>0</v>
      </c>
      <c r="BL246" s="18">
        <f>MAX(0,total_abstraction_km3!BL246-domestic_gross_demand_km3!BL246-industry_water_withdrawal_km3!BL246)</f>
        <v>2.4691911551723816E-2</v>
      </c>
      <c r="BM246" s="18">
        <f>MAX(0,total_abstraction_km3!BM246-domestic_gross_demand_km3!BM246-industry_water_withdrawal_km3!BM246)</f>
        <v>0</v>
      </c>
      <c r="BN246" s="18">
        <f>MAX(0,total_abstraction_km3!BN246-domestic_gross_demand_km3!BN246-industry_water_withdrawal_km3!BN246)</f>
        <v>0</v>
      </c>
      <c r="BO246" s="18">
        <f>MAX(0,total_abstraction_km3!BO246-domestic_gross_demand_km3!BO246-industry_water_withdrawal_km3!BO246)</f>
        <v>0</v>
      </c>
      <c r="BP246" s="18">
        <f>MAX(0,total_abstraction_km3!BP246-domestic_gross_demand_km3!BP246-industry_water_withdrawal_km3!BP246)</f>
        <v>0</v>
      </c>
      <c r="BQ246" s="18">
        <f>MAX(0,total_abstraction_km3!BQ246-domestic_gross_demand_km3!BQ246-industry_water_withdrawal_km3!BQ246)</f>
        <v>0</v>
      </c>
      <c r="BR246" s="18">
        <f>MAX(0,total_abstraction_km3!BR246-domestic_gross_demand_km3!BR246-industry_water_withdrawal_km3!BR246)</f>
        <v>0</v>
      </c>
      <c r="BS246" s="18">
        <f>MAX(0,total_abstraction_km3!BS246-domestic_gross_demand_km3!BS246-industry_water_withdrawal_km3!BS246)</f>
        <v>0</v>
      </c>
      <c r="BT246" s="18">
        <f>MAX(0,total_abstraction_km3!BT246-domestic_gross_demand_km3!BT246-industry_water_withdrawal_km3!BT246)</f>
        <v>0</v>
      </c>
      <c r="BU246" s="18">
        <f>MAX(0,total_abstraction_km3!BU246-domestic_gross_demand_km3!BU246-industry_water_withdrawal_km3!BU246)</f>
        <v>0</v>
      </c>
      <c r="BV246" s="18">
        <f>MAX(0,total_abstraction_km3!BV246-domestic_gross_demand_km3!BV246-industry_water_withdrawal_km3!BV246)</f>
        <v>0</v>
      </c>
      <c r="BW246" s="18">
        <f>MAX(0,total_abstraction_km3!BW246-domestic_gross_demand_km3!BW246-industry_water_withdrawal_km3!BW246)</f>
        <v>4.4223124000000003E-2</v>
      </c>
      <c r="BX246" s="18">
        <f>MAX(0,total_abstraction_km3!BX246-domestic_gross_demand_km3!BX246-industry_water_withdrawal_km3!BX246)</f>
        <v>7.5885331829471502E-3</v>
      </c>
      <c r="BY246" s="18">
        <f>MAX(0,total_abstraction_km3!BY246-domestic_gross_demand_km3!BY246-industry_water_withdrawal_km3!BY246)</f>
        <v>4.4746367999999995E-2</v>
      </c>
      <c r="BZ246" s="18">
        <f>MAX(0,total_abstraction_km3!BZ246-domestic_gross_demand_km3!BZ246-industry_water_withdrawal_km3!BZ246)</f>
        <v>1.5500294223565585E-4</v>
      </c>
      <c r="CA246" s="18">
        <f>MAX(0,total_abstraction_km3!CA246-domestic_gross_demand_km3!CA246-industry_water_withdrawal_km3!CA246)</f>
        <v>4.8521078000000009E-2</v>
      </c>
      <c r="CB246" s="18">
        <f>MAX(0,total_abstraction_km3!CB246-domestic_gross_demand_km3!CB246-industry_water_withdrawal_km3!CB246)</f>
        <v>4.9511911121404052E-3</v>
      </c>
      <c r="CC246" s="18">
        <f>MAX(0,total_abstraction_km3!CC246-domestic_gross_demand_km3!CC246-industry_water_withdrawal_km3!CC246)</f>
        <v>3.4265824E-2</v>
      </c>
      <c r="CD246" s="18">
        <f>MAX(0,total_abstraction_km3!CD246-domestic_gross_demand_km3!CD246-industry_water_withdrawal_km3!CD246)</f>
        <v>0</v>
      </c>
      <c r="CE246" s="18">
        <f>MAX(0,total_abstraction_km3!CE246-domestic_gross_demand_km3!CE246-industry_water_withdrawal_km3!CE246)</f>
        <v>2.2312277999999998E-2</v>
      </c>
      <c r="CF246" s="18">
        <f>MAX(0,total_abstraction_km3!CF246-domestic_gross_demand_km3!CF246-industry_water_withdrawal_km3!CF246)</f>
        <v>0</v>
      </c>
      <c r="CG246" s="18">
        <f>MAX(0,total_abstraction_km3!CG246-domestic_gross_demand_km3!CG246-industry_water_withdrawal_km3!CG246)</f>
        <v>2.9914024000000008E-2</v>
      </c>
      <c r="CH246" s="18">
        <f>MAX(0,total_abstraction_km3!CH246-domestic_gross_demand_km3!CH246-industry_water_withdrawal_km3!CH246)</f>
        <v>7.734216120508214E-3</v>
      </c>
      <c r="CI246" s="18">
        <f>MAX(0,total_abstraction_km3!CI246-domestic_gross_demand_km3!CI246-industry_water_withdrawal_km3!CI246)</f>
        <v>3.495893399999999E-2</v>
      </c>
      <c r="CJ246" s="18">
        <f>MAX(0,total_abstraction_km3!CJ246-domestic_gross_demand_km3!CJ246-industry_water_withdrawal_km3!CJ246)</f>
        <v>9.8637069317693612E-3</v>
      </c>
      <c r="CK246" s="18">
        <f>MAX(0,total_abstraction_km3!CK246-domestic_gross_demand_km3!CK246-industry_water_withdrawal_km3!CK246)</f>
        <v>3.9025009999999999E-2</v>
      </c>
      <c r="CL246" s="18">
        <f>MAX(0,total_abstraction_km3!CL246-domestic_gross_demand_km3!CL246-industry_water_withdrawal_km3!CL246)</f>
        <v>0</v>
      </c>
      <c r="CM246" s="18">
        <f>MAX(0,total_abstraction_km3!CM246-domestic_gross_demand_km3!CM246-industry_water_withdrawal_km3!CM246)</f>
        <v>1.5108512000000011E-2</v>
      </c>
      <c r="CN246" s="18">
        <f>MAX(0,total_abstraction_km3!CN246-domestic_gross_demand_km3!CN246-industry_water_withdrawal_km3!CN246)</f>
        <v>5.9934000865646637E-3</v>
      </c>
      <c r="CO246" s="18">
        <f>MAX(0,total_abstraction_km3!CO246-domestic_gross_demand_km3!CO246-industry_water_withdrawal_km3!CO246)</f>
        <v>6.2113639999999814E-3</v>
      </c>
      <c r="CP246" s="18">
        <f>MAX(0,total_abstraction_km3!CP246-domestic_gross_demand_km3!CP246-industry_water_withdrawal_km3!CP246)</f>
        <v>0</v>
      </c>
      <c r="CQ246" s="18">
        <f>MAX(0,total_abstraction_km3!CQ246-domestic_gross_demand_km3!CQ246-industry_water_withdrawal_km3!CQ246)</f>
        <v>0</v>
      </c>
      <c r="CR246" s="18">
        <f>MAX(0,total_abstraction_km3!CR246-domestic_gross_demand_km3!CR246-industry_water_withdrawal_km3!CR246)</f>
        <v>1.0312539573578654E-2</v>
      </c>
      <c r="CS246" s="18">
        <f>MAX(0,total_abstraction_km3!CS246-domestic_gross_demand_km3!CS246-industry_water_withdrawal_km3!CS246)</f>
        <v>0</v>
      </c>
      <c r="CT246" s="18">
        <f>MAX(0,total_abstraction_km3!CT246-domestic_gross_demand_km3!CT246-industry_water_withdrawal_km3!CT246)</f>
        <v>2.2066964362709399E-2</v>
      </c>
    </row>
    <row r="247" spans="1:98" x14ac:dyDescent="0.25">
      <c r="A247" s="18">
        <v>97</v>
      </c>
      <c r="B247" s="18" t="s">
        <v>2156</v>
      </c>
      <c r="C247" s="18" t="s">
        <v>527</v>
      </c>
      <c r="D247" s="18" t="s">
        <v>412</v>
      </c>
      <c r="E247" s="18" t="s">
        <v>172</v>
      </c>
      <c r="F247" s="18">
        <f>MAX(0,total_abstraction_km3!F247-domestic_gross_demand_km3!F247-industry_water_withdrawal_km3!F247)</f>
        <v>33.493389999999998</v>
      </c>
      <c r="G247" s="18">
        <f>MAX(0,total_abstraction_km3!G247-domestic_gross_demand_km3!G247-industry_water_withdrawal_km3!G247)</f>
        <v>34.208909999999996</v>
      </c>
      <c r="H247" s="18">
        <f>MAX(0,total_abstraction_km3!H247-domestic_gross_demand_km3!H247-industry_water_withdrawal_km3!H247)</f>
        <v>30.56569</v>
      </c>
      <c r="I247" s="18">
        <f>MAX(0,total_abstraction_km3!I247-domestic_gross_demand_km3!I247-industry_water_withdrawal_km3!I247)</f>
        <v>31.830119999999997</v>
      </c>
      <c r="J247" s="18">
        <f>MAX(0,total_abstraction_km3!J247-domestic_gross_demand_km3!J247-industry_water_withdrawal_km3!J247)</f>
        <v>30.354819999999997</v>
      </c>
      <c r="K247" s="18">
        <f>MAX(0,total_abstraction_km3!K247-domestic_gross_demand_km3!K247-industry_water_withdrawal_km3!K247)</f>
        <v>30.784439999999996</v>
      </c>
      <c r="L247" s="18">
        <f>MAX(0,total_abstraction_km3!L247-domestic_gross_demand_km3!L247-industry_water_withdrawal_km3!L247)</f>
        <v>32.041930000000001</v>
      </c>
      <c r="M247" s="18">
        <f>MAX(0,total_abstraction_km3!M247-domestic_gross_demand_km3!M247-industry_water_withdrawal_km3!M247)</f>
        <v>29.997499999999995</v>
      </c>
      <c r="N247" s="18">
        <f>MAX(0,total_abstraction_km3!N247-domestic_gross_demand_km3!N247-industry_water_withdrawal_km3!N247)</f>
        <v>34.634039999999999</v>
      </c>
      <c r="O247" s="18">
        <f>MAX(0,total_abstraction_km3!O247-domestic_gross_demand_km3!O247-industry_water_withdrawal_km3!O247)</f>
        <v>34.808120000000002</v>
      </c>
      <c r="P247" s="18">
        <f>MAX(0,total_abstraction_km3!P247-domestic_gross_demand_km3!P247-industry_water_withdrawal_km3!P247)</f>
        <v>33.894769999999994</v>
      </c>
      <c r="Q247" s="18">
        <f>MAX(0,total_abstraction_km3!Q247-domestic_gross_demand_km3!Q247-industry_water_withdrawal_km3!Q247)</f>
        <v>34.047219999999996</v>
      </c>
      <c r="R247" s="18">
        <f>MAX(0,total_abstraction_km3!R247-domestic_gross_demand_km3!R247-industry_water_withdrawal_km3!R247)</f>
        <v>32.439920000000001</v>
      </c>
      <c r="S247" s="18">
        <f>MAX(0,total_abstraction_km3!S247-domestic_gross_demand_km3!S247-industry_water_withdrawal_km3!S247)</f>
        <v>31.936129999999999</v>
      </c>
      <c r="T247" s="18">
        <f>MAX(0,total_abstraction_km3!T247-domestic_gross_demand_km3!T247-industry_water_withdrawal_km3!T247)</f>
        <v>31.961689999999997</v>
      </c>
      <c r="U247" s="18">
        <f>MAX(0,total_abstraction_km3!U247-domestic_gross_demand_km3!U247-industry_water_withdrawal_km3!U247)</f>
        <v>30.096650000000004</v>
      </c>
      <c r="V247" s="18">
        <f>MAX(0,total_abstraction_km3!V247-domestic_gross_demand_km3!V247-industry_water_withdrawal_km3!V247)</f>
        <v>29.848099999999999</v>
      </c>
      <c r="W247" s="18">
        <f>MAX(0,total_abstraction_km3!W247-domestic_gross_demand_km3!W247-industry_water_withdrawal_km3!W247)</f>
        <v>29.927010000000003</v>
      </c>
      <c r="X247" s="18">
        <f>MAX(0,total_abstraction_km3!X247-domestic_gross_demand_km3!X247-industry_water_withdrawal_km3!X247)</f>
        <v>29.951909999999994</v>
      </c>
      <c r="Y247" s="18">
        <f>MAX(0,total_abstraction_km3!Y247-domestic_gross_demand_km3!Y247-industry_water_withdrawal_km3!Y247)</f>
        <v>28.698840000000001</v>
      </c>
      <c r="Z247" s="18">
        <f>MAX(0,total_abstraction_km3!Z247-domestic_gross_demand_km3!Z247-industry_water_withdrawal_km3!Z247)</f>
        <v>27.693760000000001</v>
      </c>
      <c r="AA247" s="18">
        <f>MAX(0,total_abstraction_km3!AA247-domestic_gross_demand_km3!AA247-industry_water_withdrawal_km3!AA247)</f>
        <v>29.518370000000004</v>
      </c>
      <c r="AB247" s="18">
        <f>MAX(0,total_abstraction_km3!AB247-domestic_gross_demand_km3!AB247-industry_water_withdrawal_km3!AB247)</f>
        <v>28.947789999999998</v>
      </c>
      <c r="AC247" s="18">
        <f>MAX(0,total_abstraction_km3!AC247-domestic_gross_demand_km3!AC247-industry_water_withdrawal_km3!AC247)</f>
        <v>28.603450000000002</v>
      </c>
      <c r="AD247" s="18">
        <f>MAX(0,total_abstraction_km3!AD247-domestic_gross_demand_km3!AD247-industry_water_withdrawal_km3!AD247)</f>
        <v>25.951499999999999</v>
      </c>
      <c r="AE247" s="18">
        <f>MAX(0,total_abstraction_km3!AE247-domestic_gross_demand_km3!AE247-industry_water_withdrawal_km3!AE247)</f>
        <v>27.461459999999995</v>
      </c>
      <c r="AF247" s="18">
        <f>MAX(0,total_abstraction_km3!AF247-domestic_gross_demand_km3!AF247-industry_water_withdrawal_km3!AF247)</f>
        <v>25.501399999999997</v>
      </c>
      <c r="AG247" s="18">
        <f>MAX(0,total_abstraction_km3!AG247-domestic_gross_demand_km3!AG247-industry_water_withdrawal_km3!AG247)</f>
        <v>27.737299999999998</v>
      </c>
      <c r="AH247" s="18">
        <f>MAX(0,total_abstraction_km3!AH247-domestic_gross_demand_km3!AH247-industry_water_withdrawal_km3!AH247)</f>
        <v>26.753</v>
      </c>
      <c r="AI247" s="18">
        <f>MAX(0,total_abstraction_km3!AI247-domestic_gross_demand_km3!AI247-industry_water_withdrawal_km3!AI247)</f>
        <v>26.027699999999996</v>
      </c>
      <c r="AJ247" s="18">
        <f>MAX(0,total_abstraction_km3!AJ247-domestic_gross_demand_km3!AJ247-industry_water_withdrawal_km3!AJ247)</f>
        <v>26.4636</v>
      </c>
      <c r="AK247" s="18">
        <f>MAX(0,total_abstraction_km3!AK247-domestic_gross_demand_km3!AK247-industry_water_withdrawal_km3!AK247)</f>
        <v>27.057499999999994</v>
      </c>
      <c r="AL247" s="18">
        <f>MAX(0,total_abstraction_km3!AL247-domestic_gross_demand_km3!AL247-industry_water_withdrawal_km3!AL247)</f>
        <v>26.024999999999999</v>
      </c>
      <c r="AM247" s="18">
        <f>MAX(0,total_abstraction_km3!AM247-domestic_gross_demand_km3!AM247-industry_water_withdrawal_km3!AM247)</f>
        <v>26.766099999999998</v>
      </c>
      <c r="AN247" s="18">
        <f>MAX(0,total_abstraction_km3!AN247-domestic_gross_demand_km3!AN247-industry_water_withdrawal_km3!AN247)</f>
        <v>26.7254</v>
      </c>
      <c r="AO247" s="18">
        <f>MAX(0,total_abstraction_km3!AO247-domestic_gross_demand_km3!AO247-industry_water_withdrawal_km3!AO247)</f>
        <v>26.124499999999998</v>
      </c>
      <c r="AP247" s="18">
        <f>MAX(0,total_abstraction_km3!AP247-domestic_gross_demand_km3!AP247-industry_water_withdrawal_km3!AP247)</f>
        <v>22.01390000000001</v>
      </c>
      <c r="AQ247" s="18">
        <f>MAX(0,total_abstraction_km3!AQ247-domestic_gross_demand_km3!AQ247-industry_water_withdrawal_km3!AQ247)</f>
        <v>24.687299999999997</v>
      </c>
      <c r="AR247" s="18">
        <f>MAX(0,total_abstraction_km3!AR247-domestic_gross_demand_km3!AR247-industry_water_withdrawal_km3!AR247)</f>
        <v>23.743500000000004</v>
      </c>
      <c r="AS247" s="18">
        <f>MAX(0,total_abstraction_km3!AS247-domestic_gross_demand_km3!AS247-industry_water_withdrawal_km3!AS247)</f>
        <v>25.922199999999993</v>
      </c>
      <c r="AT247" s="18">
        <f>MAX(0,total_abstraction_km3!AT247-domestic_gross_demand_km3!AT247-industry_water_withdrawal_km3!AT247)</f>
        <v>27.395200000000003</v>
      </c>
      <c r="AU247" s="18">
        <f>MAX(0,total_abstraction_km3!AU247-domestic_gross_demand_km3!AU247-industry_water_withdrawal_km3!AU247)</f>
        <v>24.067499999999999</v>
      </c>
      <c r="AV247" s="18">
        <f>MAX(0,total_abstraction_km3!AV247-domestic_gross_demand_km3!AV247-industry_water_withdrawal_km3!AV247)</f>
        <v>23.262699999999999</v>
      </c>
      <c r="AW247" s="18">
        <f>MAX(0,total_abstraction_km3!AW247-domestic_gross_demand_km3!AW247-industry_water_withdrawal_km3!AW247)</f>
        <v>24.424599999999995</v>
      </c>
      <c r="AX247" s="18">
        <f>MAX(0,total_abstraction_km3!AX247-domestic_gross_demand_km3!AX247-industry_water_withdrawal_km3!AX247)</f>
        <v>24.572199999999995</v>
      </c>
      <c r="AY247" s="18">
        <f>MAX(0,total_abstraction_km3!AY247-domestic_gross_demand_km3!AY247-industry_water_withdrawal_km3!AY247)</f>
        <v>25.644700000000004</v>
      </c>
      <c r="AZ247" s="18">
        <f>MAX(0,total_abstraction_km3!AZ247-domestic_gross_demand_km3!AZ247-industry_water_withdrawal_km3!AZ247)</f>
        <v>23.5974</v>
      </c>
      <c r="BA247" s="18">
        <f>MAX(0,total_abstraction_km3!BA247-domestic_gross_demand_km3!BA247-industry_water_withdrawal_km3!BA247)</f>
        <v>22.681999999999992</v>
      </c>
      <c r="BB247" s="18">
        <f>MAX(0,total_abstraction_km3!BB247-domestic_gross_demand_km3!BB247-industry_water_withdrawal_km3!BB247)</f>
        <v>24.369999999999994</v>
      </c>
      <c r="BC247" s="18">
        <f>MAX(0,total_abstraction_km3!BC247-domestic_gross_demand_km3!BC247-industry_water_withdrawal_km3!BC247)</f>
        <v>23.744900000000001</v>
      </c>
      <c r="BD247" s="18">
        <f>MAX(0,total_abstraction_km3!BD247-domestic_gross_demand_km3!BD247-industry_water_withdrawal_km3!BD247)</f>
        <v>23.545099999999998</v>
      </c>
      <c r="BE247" s="18">
        <f>MAX(0,total_abstraction_km3!BE247-domestic_gross_demand_km3!BE247-industry_water_withdrawal_km3!BE247)</f>
        <v>24.649200000000004</v>
      </c>
      <c r="BF247" s="18">
        <f>MAX(0,total_abstraction_km3!BF247-domestic_gross_demand_km3!BF247-industry_water_withdrawal_km3!BF247)</f>
        <v>24.677000000000003</v>
      </c>
      <c r="BG247" s="18">
        <f>MAX(0,total_abstraction_km3!BG247-domestic_gross_demand_km3!BG247-industry_water_withdrawal_km3!BG247)</f>
        <v>23.652299999999993</v>
      </c>
      <c r="BH247" s="18">
        <f>MAX(0,total_abstraction_km3!BH247-domestic_gross_demand_km3!BH247-industry_water_withdrawal_km3!BH247)</f>
        <v>22.536100000000005</v>
      </c>
      <c r="BI247" s="18">
        <f>MAX(0,total_abstraction_km3!BI247-domestic_gross_demand_km3!BI247-industry_water_withdrawal_km3!BI247)</f>
        <v>23.113799999999994</v>
      </c>
      <c r="BJ247" s="18">
        <f>MAX(0,total_abstraction_km3!BJ247-domestic_gross_demand_km3!BJ247-industry_water_withdrawal_km3!BJ247)</f>
        <v>23.742000000000001</v>
      </c>
      <c r="BK247" s="18">
        <f>MAX(0,total_abstraction_km3!BK247-domestic_gross_demand_km3!BK247-industry_water_withdrawal_km3!BK247)</f>
        <v>23.359999999999996</v>
      </c>
      <c r="BL247" s="18">
        <f>MAX(0,total_abstraction_km3!BL247-domestic_gross_demand_km3!BL247-industry_water_withdrawal_km3!BL247)</f>
        <v>27.556597068965502</v>
      </c>
      <c r="BM247" s="18">
        <f>MAX(0,total_abstraction_km3!BM247-domestic_gross_demand_km3!BM247-industry_water_withdrawal_km3!BM247)</f>
        <v>0</v>
      </c>
      <c r="BN247" s="18">
        <f>MAX(0,total_abstraction_km3!BN247-domestic_gross_demand_km3!BN247-industry_water_withdrawal_km3!BN247)</f>
        <v>0</v>
      </c>
      <c r="BO247" s="18">
        <f>MAX(0,total_abstraction_km3!BO247-domestic_gross_demand_km3!BO247-industry_water_withdrawal_km3!BO247)</f>
        <v>0</v>
      </c>
      <c r="BP247" s="18">
        <f>MAX(0,total_abstraction_km3!BP247-domestic_gross_demand_km3!BP247-industry_water_withdrawal_km3!BP247)</f>
        <v>0</v>
      </c>
      <c r="BQ247" s="18">
        <f>MAX(0,total_abstraction_km3!BQ247-domestic_gross_demand_km3!BQ247-industry_water_withdrawal_km3!BQ247)</f>
        <v>0</v>
      </c>
      <c r="BR247" s="18">
        <f>MAX(0,total_abstraction_km3!BR247-domestic_gross_demand_km3!BR247-industry_water_withdrawal_km3!BR247)</f>
        <v>0</v>
      </c>
      <c r="BS247" s="18">
        <f>MAX(0,total_abstraction_km3!BS247-domestic_gross_demand_km3!BS247-industry_water_withdrawal_km3!BS247)</f>
        <v>0</v>
      </c>
      <c r="BT247" s="18">
        <f>MAX(0,total_abstraction_km3!BT247-domestic_gross_demand_km3!BT247-industry_water_withdrawal_km3!BT247)</f>
        <v>0</v>
      </c>
      <c r="BU247" s="18">
        <f>MAX(0,total_abstraction_km3!BU247-domestic_gross_demand_km3!BU247-industry_water_withdrawal_km3!BU247)</f>
        <v>0</v>
      </c>
      <c r="BV247" s="18">
        <f>MAX(0,total_abstraction_km3!BV247-domestic_gross_demand_km3!BV247-industry_water_withdrawal_km3!BV247)</f>
        <v>0</v>
      </c>
      <c r="BW247" s="18">
        <f>MAX(0,total_abstraction_km3!BW247-domestic_gross_demand_km3!BW247-industry_water_withdrawal_km3!BW247)</f>
        <v>32.090586000000002</v>
      </c>
      <c r="BX247" s="18">
        <f>MAX(0,total_abstraction_km3!BX247-domestic_gross_demand_km3!BX247-industry_water_withdrawal_km3!BX247)</f>
        <v>0.969375603335634</v>
      </c>
      <c r="BY247" s="18">
        <f>MAX(0,total_abstraction_km3!BY247-domestic_gross_demand_km3!BY247-industry_water_withdrawal_km3!BY247)</f>
        <v>32.453206000000002</v>
      </c>
      <c r="BZ247" s="18">
        <f>MAX(0,total_abstraction_km3!BZ247-domestic_gross_demand_km3!BZ247-industry_water_withdrawal_km3!BZ247)</f>
        <v>2.0555389220168729</v>
      </c>
      <c r="CA247" s="18">
        <f>MAX(0,total_abstraction_km3!CA247-domestic_gross_demand_km3!CA247-industry_water_withdrawal_km3!CA247)</f>
        <v>32.855945999999996</v>
      </c>
      <c r="CB247" s="18">
        <f>MAX(0,total_abstraction_km3!CB247-domestic_gross_demand_km3!CB247-industry_water_withdrawal_km3!CB247)</f>
        <v>0</v>
      </c>
      <c r="CC247" s="18">
        <f>MAX(0,total_abstraction_km3!CC247-domestic_gross_demand_km3!CC247-industry_water_withdrawal_km3!CC247)</f>
        <v>29.704502000000002</v>
      </c>
      <c r="CD247" s="18">
        <f>MAX(0,total_abstraction_km3!CD247-domestic_gross_demand_km3!CD247-industry_water_withdrawal_km3!CD247)</f>
        <v>0</v>
      </c>
      <c r="CE247" s="18">
        <f>MAX(0,total_abstraction_km3!CE247-domestic_gross_demand_km3!CE247-industry_water_withdrawal_km3!CE247)</f>
        <v>28.142973999999999</v>
      </c>
      <c r="CF247" s="18">
        <f>MAX(0,total_abstraction_km3!CF247-domestic_gross_demand_km3!CF247-industry_water_withdrawal_km3!CF247)</f>
        <v>0.83967098994622802</v>
      </c>
      <c r="CG247" s="18">
        <f>MAX(0,total_abstraction_km3!CG247-domestic_gross_demand_km3!CG247-industry_water_withdrawal_km3!CG247)</f>
        <v>26.696172000000001</v>
      </c>
      <c r="CH247" s="18">
        <f>MAX(0,total_abstraction_km3!CH247-domestic_gross_demand_km3!CH247-industry_water_withdrawal_km3!CH247)</f>
        <v>0</v>
      </c>
      <c r="CI247" s="18">
        <f>MAX(0,total_abstraction_km3!CI247-domestic_gross_demand_km3!CI247-industry_water_withdrawal_km3!CI247)</f>
        <v>26.607519999999994</v>
      </c>
      <c r="CJ247" s="18">
        <f>MAX(0,total_abstraction_km3!CJ247-domestic_gross_demand_km3!CJ247-industry_water_withdrawal_km3!CJ247)</f>
        <v>0.12644959425296798</v>
      </c>
      <c r="CK247" s="18">
        <f>MAX(0,total_abstraction_km3!CK247-domestic_gross_demand_km3!CK247-industry_water_withdrawal_km3!CK247)</f>
        <v>24.498279999999991</v>
      </c>
      <c r="CL247" s="18">
        <f>MAX(0,total_abstraction_km3!CL247-domestic_gross_demand_km3!CL247-industry_water_withdrawal_km3!CL247)</f>
        <v>0.3931791804280641</v>
      </c>
      <c r="CM247" s="18">
        <f>MAX(0,total_abstraction_km3!CM247-domestic_gross_demand_km3!CM247-industry_water_withdrawal_km3!CM247)</f>
        <v>24.744440000000001</v>
      </c>
      <c r="CN247" s="18">
        <f>MAX(0,total_abstraction_km3!CN247-domestic_gross_demand_km3!CN247-industry_water_withdrawal_km3!CN247)</f>
        <v>0</v>
      </c>
      <c r="CO247" s="18">
        <f>MAX(0,total_abstraction_km3!CO247-domestic_gross_demand_km3!CO247-industry_water_withdrawal_km3!CO247)</f>
        <v>24.0078</v>
      </c>
      <c r="CP247" s="18">
        <f>MAX(0,total_abstraction_km3!CP247-domestic_gross_demand_km3!CP247-industry_water_withdrawal_km3!CP247)</f>
        <v>0.23315129935021101</v>
      </c>
      <c r="CQ247" s="18">
        <f>MAX(0,total_abstraction_km3!CQ247-domestic_gross_demand_km3!CQ247-industry_water_withdrawal_km3!CQ247)</f>
        <v>23.811940000000007</v>
      </c>
      <c r="CR247" s="18">
        <f>MAX(0,total_abstraction_km3!CR247-domestic_gross_demand_km3!CR247-industry_water_withdrawal_km3!CR247)</f>
        <v>0.24052883911450096</v>
      </c>
      <c r="CS247" s="18">
        <f>MAX(0,total_abstraction_km3!CS247-domestic_gross_demand_km3!CS247-industry_water_withdrawal_km3!CS247)</f>
        <v>23.405266666666702</v>
      </c>
      <c r="CT247" s="18">
        <f>MAX(0,total_abstraction_km3!CT247-domestic_gross_demand_km3!CT247-industry_water_withdrawal_km3!CT247)</f>
        <v>0.31653690674759499</v>
      </c>
    </row>
    <row r="248" spans="1:98" x14ac:dyDescent="0.25">
      <c r="A248" s="18">
        <v>98</v>
      </c>
      <c r="B248" s="18" t="s">
        <v>2157</v>
      </c>
      <c r="C248" s="18" t="s">
        <v>528</v>
      </c>
      <c r="D248" s="18" t="s">
        <v>420</v>
      </c>
      <c r="E248" s="18" t="s">
        <v>168</v>
      </c>
      <c r="F248" s="18">
        <f>MAX(0,total_abstraction_km3!F248-domestic_gross_demand_km3!F248-industry_water_withdrawal_km3!F248)</f>
        <v>1.2155149999999995</v>
      </c>
      <c r="G248" s="18">
        <f>MAX(0,total_abstraction_km3!G248-domestic_gross_demand_km3!G248-industry_water_withdrawal_km3!G248)</f>
        <v>1.2623850000000001</v>
      </c>
      <c r="H248" s="18">
        <f>MAX(0,total_abstraction_km3!H248-domestic_gross_demand_km3!H248-industry_water_withdrawal_km3!H248)</f>
        <v>1.0437780000000001</v>
      </c>
      <c r="I248" s="18">
        <f>MAX(0,total_abstraction_km3!I248-domestic_gross_demand_km3!I248-industry_water_withdrawal_km3!I248)</f>
        <v>0.96914600000000029</v>
      </c>
      <c r="J248" s="18">
        <f>MAX(0,total_abstraction_km3!J248-domestic_gross_demand_km3!J248-industry_water_withdrawal_km3!J248)</f>
        <v>1.0189210000000002</v>
      </c>
      <c r="K248" s="18">
        <f>MAX(0,total_abstraction_km3!K248-domestic_gross_demand_km3!K248-industry_water_withdrawal_km3!K248)</f>
        <v>1.1813229999999999</v>
      </c>
      <c r="L248" s="18">
        <f>MAX(0,total_abstraction_km3!L248-domestic_gross_demand_km3!L248-industry_water_withdrawal_km3!L248)</f>
        <v>1.2029549999999998</v>
      </c>
      <c r="M248" s="18">
        <f>MAX(0,total_abstraction_km3!M248-domestic_gross_demand_km3!M248-industry_water_withdrawal_km3!M248)</f>
        <v>1.1732660000000004</v>
      </c>
      <c r="N248" s="18">
        <f>MAX(0,total_abstraction_km3!N248-domestic_gross_demand_km3!N248-industry_water_withdrawal_km3!N248)</f>
        <v>1.8850310000000001</v>
      </c>
      <c r="O248" s="18">
        <f>MAX(0,total_abstraction_km3!O248-domestic_gross_demand_km3!O248-industry_water_withdrawal_km3!O248)</f>
        <v>1.4370600000000002</v>
      </c>
      <c r="P248" s="18">
        <f>MAX(0,total_abstraction_km3!P248-domestic_gross_demand_km3!P248-industry_water_withdrawal_km3!P248)</f>
        <v>1.488769</v>
      </c>
      <c r="Q248" s="18">
        <f>MAX(0,total_abstraction_km3!Q248-domestic_gross_demand_km3!Q248-industry_water_withdrawal_km3!Q248)</f>
        <v>1.6539339999999996</v>
      </c>
      <c r="R248" s="18">
        <f>MAX(0,total_abstraction_km3!R248-domestic_gross_demand_km3!R248-industry_water_withdrawal_km3!R248)</f>
        <v>1.6665630000000005</v>
      </c>
      <c r="S248" s="18">
        <f>MAX(0,total_abstraction_km3!S248-domestic_gross_demand_km3!S248-industry_water_withdrawal_km3!S248)</f>
        <v>1.5938080000000001</v>
      </c>
      <c r="T248" s="18">
        <f>MAX(0,total_abstraction_km3!T248-domestic_gross_demand_km3!T248-industry_water_withdrawal_km3!T248)</f>
        <v>1.6428210000000001</v>
      </c>
      <c r="U248" s="18">
        <f>MAX(0,total_abstraction_km3!U248-domestic_gross_demand_km3!U248-industry_water_withdrawal_km3!U248)</f>
        <v>1.7460059999999999</v>
      </c>
      <c r="V248" s="18">
        <f>MAX(0,total_abstraction_km3!V248-domestic_gross_demand_km3!V248-industry_water_withdrawal_km3!V248)</f>
        <v>1.8479889999999997</v>
      </c>
      <c r="W248" s="18">
        <f>MAX(0,total_abstraction_km3!W248-domestic_gross_demand_km3!W248-industry_water_withdrawal_km3!W248)</f>
        <v>1.9938189999999993</v>
      </c>
      <c r="X248" s="18">
        <f>MAX(0,total_abstraction_km3!X248-domestic_gross_demand_km3!X248-industry_water_withdrawal_km3!X248)</f>
        <v>2.1061259999999997</v>
      </c>
      <c r="Y248" s="18">
        <f>MAX(0,total_abstraction_km3!Y248-domestic_gross_demand_km3!Y248-industry_water_withdrawal_km3!Y248)</f>
        <v>2.5034680000000002</v>
      </c>
      <c r="Z248" s="18">
        <f>MAX(0,total_abstraction_km3!Z248-domestic_gross_demand_km3!Z248-industry_water_withdrawal_km3!Z248)</f>
        <v>2.2875439999999996</v>
      </c>
      <c r="AA248" s="18">
        <f>MAX(0,total_abstraction_km3!AA248-domestic_gross_demand_km3!AA248-industry_water_withdrawal_km3!AA248)</f>
        <v>2.6423310000000004</v>
      </c>
      <c r="AB248" s="18">
        <f>MAX(0,total_abstraction_km3!AB248-domestic_gross_demand_km3!AB248-industry_water_withdrawal_km3!AB248)</f>
        <v>2.4674419999999997</v>
      </c>
      <c r="AC248" s="18">
        <f>MAX(0,total_abstraction_km3!AC248-domestic_gross_demand_km3!AC248-industry_water_withdrawal_km3!AC248)</f>
        <v>2.6172199999999997</v>
      </c>
      <c r="AD248" s="18">
        <f>MAX(0,total_abstraction_km3!AD248-domestic_gross_demand_km3!AD248-industry_water_withdrawal_km3!AD248)</f>
        <v>2.5418980000000002</v>
      </c>
      <c r="AE248" s="18">
        <f>MAX(0,total_abstraction_km3!AE248-domestic_gross_demand_km3!AE248-industry_water_withdrawal_km3!AE248)</f>
        <v>3.0635870000000001</v>
      </c>
      <c r="AF248" s="18">
        <f>MAX(0,total_abstraction_km3!AF248-domestic_gross_demand_km3!AF248-industry_water_withdrawal_km3!AF248)</f>
        <v>2.6721899999999996</v>
      </c>
      <c r="AG248" s="18">
        <f>MAX(0,total_abstraction_km3!AG248-domestic_gross_demand_km3!AG248-industry_water_withdrawal_km3!AG248)</f>
        <v>3.0107339999999998</v>
      </c>
      <c r="AH248" s="18">
        <f>MAX(0,total_abstraction_km3!AH248-domestic_gross_demand_km3!AH248-industry_water_withdrawal_km3!AH248)</f>
        <v>2.9792570000000005</v>
      </c>
      <c r="AI248" s="18">
        <f>MAX(0,total_abstraction_km3!AI248-domestic_gross_demand_km3!AI248-industry_water_withdrawal_km3!AI248)</f>
        <v>3.1787179999999995</v>
      </c>
      <c r="AJ248" s="18">
        <f>MAX(0,total_abstraction_km3!AJ248-domestic_gross_demand_km3!AJ248-industry_water_withdrawal_km3!AJ248)</f>
        <v>3.4112040000000001</v>
      </c>
      <c r="AK248" s="18">
        <f>MAX(0,total_abstraction_km3!AK248-domestic_gross_demand_km3!AK248-industry_water_withdrawal_km3!AK248)</f>
        <v>3.4414400000000001</v>
      </c>
      <c r="AL248" s="18">
        <f>MAX(0,total_abstraction_km3!AL248-domestic_gross_demand_km3!AL248-industry_water_withdrawal_km3!AL248)</f>
        <v>3.158212999999999</v>
      </c>
      <c r="AM248" s="18">
        <f>MAX(0,total_abstraction_km3!AM248-domestic_gross_demand_km3!AM248-industry_water_withdrawal_km3!AM248)</f>
        <v>3.3720360000000005</v>
      </c>
      <c r="AN248" s="18">
        <f>MAX(0,total_abstraction_km3!AN248-domestic_gross_demand_km3!AN248-industry_water_withdrawal_km3!AN248)</f>
        <v>3.1254440000000003</v>
      </c>
      <c r="AO248" s="18">
        <f>MAX(0,total_abstraction_km3!AO248-domestic_gross_demand_km3!AO248-industry_water_withdrawal_km3!AO248)</f>
        <v>3.1938480000000005</v>
      </c>
      <c r="AP248" s="18">
        <f>MAX(0,total_abstraction_km3!AP248-domestic_gross_demand_km3!AP248-industry_water_withdrawal_km3!AP248)</f>
        <v>3.2291459999999996</v>
      </c>
      <c r="AQ248" s="18">
        <f>MAX(0,total_abstraction_km3!AQ248-domestic_gross_demand_km3!AQ248-industry_water_withdrawal_km3!AQ248)</f>
        <v>3.3948620000000007</v>
      </c>
      <c r="AR248" s="18">
        <f>MAX(0,total_abstraction_km3!AR248-domestic_gross_demand_km3!AR248-industry_water_withdrawal_km3!AR248)</f>
        <v>3.59964</v>
      </c>
      <c r="AS248" s="18">
        <f>MAX(0,total_abstraction_km3!AS248-domestic_gross_demand_km3!AS248-industry_water_withdrawal_km3!AS248)</f>
        <v>3.3270199999999996</v>
      </c>
      <c r="AT248" s="18">
        <f>MAX(0,total_abstraction_km3!AT248-domestic_gross_demand_km3!AT248-industry_water_withdrawal_km3!AT248)</f>
        <v>3.9230590000000007</v>
      </c>
      <c r="AU248" s="18">
        <f>MAX(0,total_abstraction_km3!AU248-domestic_gross_demand_km3!AU248-industry_water_withdrawal_km3!AU248)</f>
        <v>3.7564429999999995</v>
      </c>
      <c r="AV248" s="18">
        <f>MAX(0,total_abstraction_km3!AV248-domestic_gross_demand_km3!AV248-industry_water_withdrawal_km3!AV248)</f>
        <v>3.4099899999999996</v>
      </c>
      <c r="AW248" s="18">
        <f>MAX(0,total_abstraction_km3!AW248-domestic_gross_demand_km3!AW248-industry_water_withdrawal_km3!AW248)</f>
        <v>2.8959349999999997</v>
      </c>
      <c r="AX248" s="18">
        <f>MAX(0,total_abstraction_km3!AX248-domestic_gross_demand_km3!AX248-industry_water_withdrawal_km3!AX248)</f>
        <v>3.4260799999999998</v>
      </c>
      <c r="AY248" s="18">
        <f>MAX(0,total_abstraction_km3!AY248-domestic_gross_demand_km3!AY248-industry_water_withdrawal_km3!AY248)</f>
        <v>3.2435730000000005</v>
      </c>
      <c r="AZ248" s="18">
        <f>MAX(0,total_abstraction_km3!AZ248-domestic_gross_demand_km3!AZ248-industry_water_withdrawal_km3!AZ248)</f>
        <v>3.4845829999999989</v>
      </c>
      <c r="BA248" s="18">
        <f>MAX(0,total_abstraction_km3!BA248-domestic_gross_demand_km3!BA248-industry_water_withdrawal_km3!BA248)</f>
        <v>3.8031390000000007</v>
      </c>
      <c r="BB248" s="18">
        <f>MAX(0,total_abstraction_km3!BB248-domestic_gross_demand_km3!BB248-industry_water_withdrawal_km3!BB248)</f>
        <v>3.1222199999999996</v>
      </c>
      <c r="BC248" s="18">
        <f>MAX(0,total_abstraction_km3!BC248-domestic_gross_demand_km3!BC248-industry_water_withdrawal_km3!BC248)</f>
        <v>3.1232099999999994</v>
      </c>
      <c r="BD248" s="18">
        <f>MAX(0,total_abstraction_km3!BD248-domestic_gross_demand_km3!BD248-industry_water_withdrawal_km3!BD248)</f>
        <v>2.7175199999999995</v>
      </c>
      <c r="BE248" s="18">
        <f>MAX(0,total_abstraction_km3!BE248-domestic_gross_demand_km3!BE248-industry_water_withdrawal_km3!BE248)</f>
        <v>3.0090300000000019</v>
      </c>
      <c r="BF248" s="18">
        <f>MAX(0,total_abstraction_km3!BF248-domestic_gross_demand_km3!BF248-industry_water_withdrawal_km3!BF248)</f>
        <v>3.6740099999999991</v>
      </c>
      <c r="BG248" s="18">
        <f>MAX(0,total_abstraction_km3!BG248-domestic_gross_demand_km3!BG248-industry_water_withdrawal_km3!BG248)</f>
        <v>2.6952000000000007</v>
      </c>
      <c r="BH248" s="18">
        <f>MAX(0,total_abstraction_km3!BH248-domestic_gross_demand_km3!BH248-industry_water_withdrawal_km3!BH248)</f>
        <v>3.4197599999999992</v>
      </c>
      <c r="BI248" s="18">
        <f>MAX(0,total_abstraction_km3!BI248-domestic_gross_demand_km3!BI248-industry_water_withdrawal_km3!BI248)</f>
        <v>2.9445299999999994</v>
      </c>
      <c r="BJ248" s="18">
        <f>MAX(0,total_abstraction_km3!BJ248-domestic_gross_demand_km3!BJ248-industry_water_withdrawal_km3!BJ248)</f>
        <v>2.7648699999999993</v>
      </c>
      <c r="BK248" s="18">
        <f>MAX(0,total_abstraction_km3!BK248-domestic_gross_demand_km3!BK248-industry_water_withdrawal_km3!BK248)</f>
        <v>3.0544000000000002</v>
      </c>
      <c r="BL248" s="18">
        <f>MAX(0,total_abstraction_km3!BL248-domestic_gross_demand_km3!BL248-industry_water_withdrawal_km3!BL248)</f>
        <v>2.5830001551724107</v>
      </c>
      <c r="BM248" s="18">
        <f>MAX(0,total_abstraction_km3!BM248-domestic_gross_demand_km3!BM248-industry_water_withdrawal_km3!BM248)</f>
        <v>0.69734787541447818</v>
      </c>
      <c r="BN248" s="18">
        <f>MAX(0,total_abstraction_km3!BN248-domestic_gross_demand_km3!BN248-industry_water_withdrawal_km3!BN248)</f>
        <v>0</v>
      </c>
      <c r="BO248" s="18">
        <f>MAX(0,total_abstraction_km3!BO248-domestic_gross_demand_km3!BO248-industry_water_withdrawal_km3!BO248)</f>
        <v>0</v>
      </c>
      <c r="BP248" s="18">
        <f>MAX(0,total_abstraction_km3!BP248-domestic_gross_demand_km3!BP248-industry_water_withdrawal_km3!BP248)</f>
        <v>0</v>
      </c>
      <c r="BQ248" s="18">
        <f>MAX(0,total_abstraction_km3!BQ248-domestic_gross_demand_km3!BQ248-industry_water_withdrawal_km3!BQ248)</f>
        <v>0</v>
      </c>
      <c r="BR248" s="18">
        <f>MAX(0,total_abstraction_km3!BR248-domestic_gross_demand_km3!BR248-industry_water_withdrawal_km3!BR248)</f>
        <v>0</v>
      </c>
      <c r="BS248" s="18">
        <f>MAX(0,total_abstraction_km3!BS248-domestic_gross_demand_km3!BS248-industry_water_withdrawal_km3!BS248)</f>
        <v>0</v>
      </c>
      <c r="BT248" s="18">
        <f>MAX(0,total_abstraction_km3!BT248-domestic_gross_demand_km3!BT248-industry_water_withdrawal_km3!BT248)</f>
        <v>4.3404478667445498E-2</v>
      </c>
      <c r="BU248" s="18">
        <f>MAX(0,total_abstraction_km3!BU248-domestic_gross_demand_km3!BU248-industry_water_withdrawal_km3!BU248)</f>
        <v>0</v>
      </c>
      <c r="BV248" s="18">
        <f>MAX(0,total_abstraction_km3!BV248-domestic_gross_demand_km3!BV248-industry_water_withdrawal_km3!BV248)</f>
        <v>0</v>
      </c>
      <c r="BW248" s="18">
        <f>MAX(0,total_abstraction_km3!BW248-domestic_gross_demand_km3!BW248-industry_water_withdrawal_km3!BW248)</f>
        <v>1.1019490000000003</v>
      </c>
      <c r="BX248" s="18">
        <f>MAX(0,total_abstraction_km3!BX248-domestic_gross_demand_km3!BX248-industry_water_withdrawal_km3!BX248)</f>
        <v>0.10837796045562129</v>
      </c>
      <c r="BY248" s="18">
        <f>MAX(0,total_abstraction_km3!BY248-domestic_gross_demand_km3!BY248-industry_water_withdrawal_km3!BY248)</f>
        <v>1.3759269999999999</v>
      </c>
      <c r="BZ248" s="18">
        <f>MAX(0,total_abstraction_km3!BZ248-domestic_gross_demand_km3!BZ248-industry_water_withdrawal_km3!BZ248)</f>
        <v>0.29420500159615526</v>
      </c>
      <c r="CA248" s="18">
        <f>MAX(0,total_abstraction_km3!CA248-domestic_gross_demand_km3!CA248-industry_water_withdrawal_km3!CA248)</f>
        <v>1.6091790000000001</v>
      </c>
      <c r="CB248" s="18">
        <f>MAX(0,total_abstraction_km3!CB248-domestic_gross_demand_km3!CB248-industry_water_withdrawal_km3!CB248)</f>
        <v>4.87298854167066E-2</v>
      </c>
      <c r="CC248" s="18">
        <f>MAX(0,total_abstraction_km3!CC248-domestic_gross_demand_km3!CC248-industry_water_withdrawal_km3!CC248)</f>
        <v>2.0394815999999993</v>
      </c>
      <c r="CD248" s="18">
        <f>MAX(0,total_abstraction_km3!CD248-domestic_gross_demand_km3!CD248-industry_water_withdrawal_km3!CD248)</f>
        <v>0.27831905856503308</v>
      </c>
      <c r="CE248" s="18">
        <f>MAX(0,total_abstraction_km3!CE248-domestic_gross_demand_km3!CE248-industry_water_withdrawal_km3!CE248)</f>
        <v>2.5112870000000007</v>
      </c>
      <c r="CF248" s="18">
        <f>MAX(0,total_abstraction_km3!CF248-domestic_gross_demand_km3!CF248-industry_water_withdrawal_km3!CF248)</f>
        <v>0.10621704604904303</v>
      </c>
      <c r="CG248" s="18">
        <f>MAX(0,total_abstraction_km3!CG248-domestic_gross_demand_km3!CG248-industry_water_withdrawal_km3!CG248)</f>
        <v>2.9808971999999998</v>
      </c>
      <c r="CH248" s="18">
        <f>MAX(0,total_abstraction_km3!CH248-domestic_gross_demand_km3!CH248-industry_water_withdrawal_km3!CH248)</f>
        <v>0.12126420150671952</v>
      </c>
      <c r="CI248" s="18">
        <f>MAX(0,total_abstraction_km3!CI248-domestic_gross_demand_km3!CI248-industry_water_withdrawal_km3!CI248)</f>
        <v>3.3016673999999995</v>
      </c>
      <c r="CJ248" s="18">
        <f>MAX(0,total_abstraction_km3!CJ248-domestic_gross_demand_km3!CJ248-industry_water_withdrawal_km3!CJ248)</f>
        <v>0</v>
      </c>
      <c r="CK248" s="18">
        <f>MAX(0,total_abstraction_km3!CK248-domestic_gross_demand_km3!CK248-industry_water_withdrawal_km3!CK248)</f>
        <v>3.3489031999999996</v>
      </c>
      <c r="CL248" s="18">
        <f>MAX(0,total_abstraction_km3!CL248-domestic_gross_demand_km3!CL248-industry_water_withdrawal_km3!CL248)</f>
        <v>4.6149122950007004E-2</v>
      </c>
      <c r="CM248" s="18">
        <f>MAX(0,total_abstraction_km3!CM248-domestic_gross_demand_km3!CM248-industry_water_withdrawal_km3!CM248)</f>
        <v>3.4823014000000008</v>
      </c>
      <c r="CN248" s="18">
        <f>MAX(0,total_abstraction_km3!CN248-domestic_gross_demand_km3!CN248-industry_water_withdrawal_km3!CN248)</f>
        <v>0.1338412179357838</v>
      </c>
      <c r="CO248" s="18">
        <f>MAX(0,total_abstraction_km3!CO248-domestic_gross_demand_km3!CO248-industry_water_withdrawal_km3!CO248)</f>
        <v>3.3553449999999989</v>
      </c>
      <c r="CP248" s="18">
        <f>MAX(0,total_abstraction_km3!CP248-domestic_gross_demand_km3!CP248-industry_water_withdrawal_km3!CP248)</f>
        <v>0</v>
      </c>
      <c r="CQ248" s="18">
        <f>MAX(0,total_abstraction_km3!CQ248-domestic_gross_demand_km3!CQ248-industry_water_withdrawal_km3!CQ248)</f>
        <v>3.1031040000000001</v>
      </c>
      <c r="CR248" s="18">
        <f>MAX(0,total_abstraction_km3!CR248-domestic_gross_demand_km3!CR248-industry_water_withdrawal_km3!CR248)</f>
        <v>0.34050577679881855</v>
      </c>
      <c r="CS248" s="18">
        <f>MAX(0,total_abstraction_km3!CS248-domestic_gross_demand_km3!CS248-industry_water_withdrawal_km3!CS248)</f>
        <v>2.9212666666666696</v>
      </c>
      <c r="CT248" s="18">
        <f>MAX(0,total_abstraction_km3!CT248-domestic_gross_demand_km3!CT248-industry_water_withdrawal_km3!CT248)</f>
        <v>0</v>
      </c>
    </row>
    <row r="249" spans="1:98" x14ac:dyDescent="0.25">
      <c r="A249" s="18">
        <v>99</v>
      </c>
      <c r="B249" s="18" t="s">
        <v>2158</v>
      </c>
      <c r="C249" s="18" t="s">
        <v>529</v>
      </c>
      <c r="D249" s="18" t="s">
        <v>418</v>
      </c>
      <c r="E249" s="18" t="s">
        <v>178</v>
      </c>
      <c r="F249" s="18">
        <f>MAX(0,total_abstraction_km3!F249-domestic_gross_demand_km3!F249-industry_water_withdrawal_km3!F249)</f>
        <v>9.7941000000000139E-3</v>
      </c>
      <c r="G249" s="18">
        <f>MAX(0,total_abstraction_km3!G249-domestic_gross_demand_km3!G249-industry_water_withdrawal_km3!G249)</f>
        <v>8.8150000000000034E-3</v>
      </c>
      <c r="H249" s="18">
        <f>MAX(0,total_abstraction_km3!H249-domestic_gross_demand_km3!H249-industry_water_withdrawal_km3!H249)</f>
        <v>9.069699999999993E-3</v>
      </c>
      <c r="I249" s="18">
        <f>MAX(0,total_abstraction_km3!I249-domestic_gross_demand_km3!I249-industry_water_withdrawal_km3!I249)</f>
        <v>9.7472000000000114E-3</v>
      </c>
      <c r="J249" s="18">
        <f>MAX(0,total_abstraction_km3!J249-domestic_gross_demand_km3!J249-industry_water_withdrawal_km3!J249)</f>
        <v>1.0543699999999989E-2</v>
      </c>
      <c r="K249" s="18">
        <f>MAX(0,total_abstraction_km3!K249-domestic_gross_demand_km3!K249-industry_water_withdrawal_km3!K249)</f>
        <v>8.6960999999999983E-3</v>
      </c>
      <c r="L249" s="18">
        <f>MAX(0,total_abstraction_km3!L249-domestic_gross_demand_km3!L249-industry_water_withdrawal_km3!L249)</f>
        <v>9.348200000000001E-3</v>
      </c>
      <c r="M249" s="18">
        <f>MAX(0,total_abstraction_km3!M249-domestic_gross_demand_km3!M249-industry_water_withdrawal_km3!M249)</f>
        <v>8.4851999999999844E-3</v>
      </c>
      <c r="N249" s="18">
        <f>MAX(0,total_abstraction_km3!N249-domestic_gross_demand_km3!N249-industry_water_withdrawal_km3!N249)</f>
        <v>1.1856799999999987E-2</v>
      </c>
      <c r="O249" s="18">
        <f>MAX(0,total_abstraction_km3!O249-domestic_gross_demand_km3!O249-industry_water_withdrawal_km3!O249)</f>
        <v>1.3771099999999988E-2</v>
      </c>
      <c r="P249" s="18">
        <f>MAX(0,total_abstraction_km3!P249-domestic_gross_demand_km3!P249-industry_water_withdrawal_km3!P249)</f>
        <v>1.5788299999999991E-2</v>
      </c>
      <c r="Q249" s="18">
        <f>MAX(0,total_abstraction_km3!Q249-domestic_gross_demand_km3!Q249-industry_water_withdrawal_km3!Q249)</f>
        <v>1.462419999999999E-2</v>
      </c>
      <c r="R249" s="18">
        <f>MAX(0,total_abstraction_km3!R249-domestic_gross_demand_km3!R249-industry_water_withdrawal_km3!R249)</f>
        <v>1.769600000000001E-2</v>
      </c>
      <c r="S249" s="18">
        <f>MAX(0,total_abstraction_km3!S249-domestic_gross_demand_km3!S249-industry_water_withdrawal_km3!S249)</f>
        <v>2.0154199999999997E-2</v>
      </c>
      <c r="T249" s="18">
        <f>MAX(0,total_abstraction_km3!T249-domestic_gross_demand_km3!T249-industry_water_withdrawal_km3!T249)</f>
        <v>2.1314300000000008E-2</v>
      </c>
      <c r="U249" s="18">
        <f>MAX(0,total_abstraction_km3!U249-domestic_gross_demand_km3!U249-industry_water_withdrawal_km3!U249)</f>
        <v>2.2444600000000009E-2</v>
      </c>
      <c r="V249" s="18">
        <f>MAX(0,total_abstraction_km3!V249-domestic_gross_demand_km3!V249-industry_water_withdrawal_km3!V249)</f>
        <v>2.7628600000000031E-2</v>
      </c>
      <c r="W249" s="18">
        <f>MAX(0,total_abstraction_km3!W249-domestic_gross_demand_km3!W249-industry_water_withdrawal_km3!W249)</f>
        <v>2.5624499999999995E-2</v>
      </c>
      <c r="X249" s="18">
        <f>MAX(0,total_abstraction_km3!X249-domestic_gross_demand_km3!X249-industry_water_withdrawal_km3!X249)</f>
        <v>2.6899700000000012E-2</v>
      </c>
      <c r="Y249" s="18">
        <f>MAX(0,total_abstraction_km3!Y249-domestic_gross_demand_km3!Y249-industry_water_withdrawal_km3!Y249)</f>
        <v>2.5120700000000037E-2</v>
      </c>
      <c r="Z249" s="18">
        <f>MAX(0,total_abstraction_km3!Z249-domestic_gross_demand_km3!Z249-industry_water_withdrawal_km3!Z249)</f>
        <v>2.1319000000000005E-2</v>
      </c>
      <c r="AA249" s="18">
        <f>MAX(0,total_abstraction_km3!AA249-domestic_gross_demand_km3!AA249-industry_water_withdrawal_km3!AA249)</f>
        <v>1.850789999999998E-2</v>
      </c>
      <c r="AB249" s="18">
        <f>MAX(0,total_abstraction_km3!AB249-domestic_gross_demand_km3!AB249-industry_water_withdrawal_km3!AB249)</f>
        <v>2.1314500000000014E-2</v>
      </c>
      <c r="AC249" s="18">
        <f>MAX(0,total_abstraction_km3!AC249-domestic_gross_demand_km3!AC249-industry_water_withdrawal_km3!AC249)</f>
        <v>2.4910799999999983E-2</v>
      </c>
      <c r="AD249" s="18">
        <f>MAX(0,total_abstraction_km3!AD249-domestic_gross_demand_km3!AD249-industry_water_withdrawal_km3!AD249)</f>
        <v>2.6988100000000001E-2</v>
      </c>
      <c r="AE249" s="18">
        <f>MAX(0,total_abstraction_km3!AE249-domestic_gross_demand_km3!AE249-industry_water_withdrawal_km3!AE249)</f>
        <v>3.0619399999999977E-2</v>
      </c>
      <c r="AF249" s="18">
        <f>MAX(0,total_abstraction_km3!AF249-domestic_gross_demand_km3!AF249-industry_water_withdrawal_km3!AF249)</f>
        <v>2.8395500000000032E-2</v>
      </c>
      <c r="AG249" s="18">
        <f>MAX(0,total_abstraction_km3!AG249-domestic_gross_demand_km3!AG249-industry_water_withdrawal_km3!AG249)</f>
        <v>3.3670999999999979E-2</v>
      </c>
      <c r="AH249" s="18">
        <f>MAX(0,total_abstraction_km3!AH249-domestic_gross_demand_km3!AH249-industry_water_withdrawal_km3!AH249)</f>
        <v>3.375969999999999E-2</v>
      </c>
      <c r="AI249" s="18">
        <f>MAX(0,total_abstraction_km3!AI249-domestic_gross_demand_km3!AI249-industry_water_withdrawal_km3!AI249)</f>
        <v>3.4658899999999992E-2</v>
      </c>
      <c r="AJ249" s="18">
        <f>MAX(0,total_abstraction_km3!AJ249-domestic_gross_demand_km3!AJ249-industry_water_withdrawal_km3!AJ249)</f>
        <v>3.6813900000000011E-2</v>
      </c>
      <c r="AK249" s="18">
        <f>MAX(0,total_abstraction_km3!AK249-domestic_gross_demand_km3!AK249-industry_water_withdrawal_km3!AK249)</f>
        <v>3.7960600000000025E-2</v>
      </c>
      <c r="AL249" s="18">
        <f>MAX(0,total_abstraction_km3!AL249-domestic_gross_demand_km3!AL249-industry_water_withdrawal_km3!AL249)</f>
        <v>4.2214800000000011E-2</v>
      </c>
      <c r="AM249" s="18">
        <f>MAX(0,total_abstraction_km3!AM249-domestic_gross_demand_km3!AM249-industry_water_withdrawal_km3!AM249)</f>
        <v>5.3303699999999996E-2</v>
      </c>
      <c r="AN249" s="18">
        <f>MAX(0,total_abstraction_km3!AN249-domestic_gross_demand_km3!AN249-industry_water_withdrawal_km3!AN249)</f>
        <v>6.0534699999999997E-2</v>
      </c>
      <c r="AO249" s="18">
        <f>MAX(0,total_abstraction_km3!AO249-domestic_gross_demand_km3!AO249-industry_water_withdrawal_km3!AO249)</f>
        <v>5.5080899999999988E-2</v>
      </c>
      <c r="AP249" s="18">
        <f>MAX(0,total_abstraction_km3!AP249-domestic_gross_demand_km3!AP249-industry_water_withdrawal_km3!AP249)</f>
        <v>5.7402999999999996E-2</v>
      </c>
      <c r="AQ249" s="18">
        <f>MAX(0,total_abstraction_km3!AQ249-domestic_gross_demand_km3!AQ249-industry_water_withdrawal_km3!AQ249)</f>
        <v>5.4237300000000002E-2</v>
      </c>
      <c r="AR249" s="18">
        <f>MAX(0,total_abstraction_km3!AR249-domestic_gross_demand_km3!AR249-industry_water_withdrawal_km3!AR249)</f>
        <v>6.3751399999999972E-2</v>
      </c>
      <c r="AS249" s="18">
        <f>MAX(0,total_abstraction_km3!AS249-domestic_gross_demand_km3!AS249-industry_water_withdrawal_km3!AS249)</f>
        <v>5.6975100000000015E-2</v>
      </c>
      <c r="AT249" s="18">
        <f>MAX(0,total_abstraction_km3!AT249-domestic_gross_demand_km3!AT249-industry_water_withdrawal_km3!AT249)</f>
        <v>5.9634800000000029E-2</v>
      </c>
      <c r="AU249" s="18">
        <f>MAX(0,total_abstraction_km3!AU249-domestic_gross_demand_km3!AU249-industry_water_withdrawal_km3!AU249)</f>
        <v>6.5309100000000009E-2</v>
      </c>
      <c r="AV249" s="18">
        <f>MAX(0,total_abstraction_km3!AV249-domestic_gross_demand_km3!AV249-industry_water_withdrawal_km3!AV249)</f>
        <v>7.1284500000000028E-2</v>
      </c>
      <c r="AW249" s="18">
        <f>MAX(0,total_abstraction_km3!AW249-domestic_gross_demand_km3!AW249-industry_water_withdrawal_km3!AW249)</f>
        <v>7.1636100000000022E-2</v>
      </c>
      <c r="AX249" s="18">
        <f>MAX(0,total_abstraction_km3!AX249-domestic_gross_demand_km3!AX249-industry_water_withdrawal_km3!AX249)</f>
        <v>6.297510000000002E-2</v>
      </c>
      <c r="AY249" s="18">
        <f>MAX(0,total_abstraction_km3!AY249-domestic_gross_demand_km3!AY249-industry_water_withdrawal_km3!AY249)</f>
        <v>8.6580799999999972E-2</v>
      </c>
      <c r="AZ249" s="18">
        <f>MAX(0,total_abstraction_km3!AZ249-domestic_gross_demand_km3!AZ249-industry_water_withdrawal_km3!AZ249)</f>
        <v>6.6463299999999975E-2</v>
      </c>
      <c r="BA249" s="18">
        <f>MAX(0,total_abstraction_km3!BA249-domestic_gross_demand_km3!BA249-industry_water_withdrawal_km3!BA249)</f>
        <v>7.4948700000000007E-2</v>
      </c>
      <c r="BB249" s="18">
        <f>MAX(0,total_abstraction_km3!BB249-domestic_gross_demand_km3!BB249-industry_water_withdrawal_km3!BB249)</f>
        <v>6.7120999999999917E-2</v>
      </c>
      <c r="BC249" s="18">
        <f>MAX(0,total_abstraction_km3!BC249-domestic_gross_demand_km3!BC249-industry_water_withdrawal_km3!BC249)</f>
        <v>6.465800000000009E-2</v>
      </c>
      <c r="BD249" s="18">
        <f>MAX(0,total_abstraction_km3!BD249-domestic_gross_demand_km3!BD249-industry_water_withdrawal_km3!BD249)</f>
        <v>7.5532999999999906E-2</v>
      </c>
      <c r="BE249" s="18">
        <f>MAX(0,total_abstraction_km3!BE249-domestic_gross_demand_km3!BE249-industry_water_withdrawal_km3!BE249)</f>
        <v>7.1320999999999954E-2</v>
      </c>
      <c r="BF249" s="18">
        <f>MAX(0,total_abstraction_km3!BF249-domestic_gross_demand_km3!BF249-industry_water_withdrawal_km3!BF249)</f>
        <v>7.5921000000000016E-2</v>
      </c>
      <c r="BG249" s="18">
        <f>MAX(0,total_abstraction_km3!BG249-domestic_gross_demand_km3!BG249-industry_water_withdrawal_km3!BG249)</f>
        <v>7.5003000000000014E-2</v>
      </c>
      <c r="BH249" s="18">
        <f>MAX(0,total_abstraction_km3!BH249-domestic_gross_demand_km3!BH249-industry_water_withdrawal_km3!BH249)</f>
        <v>9.2220999999999956E-2</v>
      </c>
      <c r="BI249" s="18">
        <f>MAX(0,total_abstraction_km3!BI249-domestic_gross_demand_km3!BI249-industry_water_withdrawal_km3!BI249)</f>
        <v>8.6547999999999958E-2</v>
      </c>
      <c r="BJ249" s="18">
        <f>MAX(0,total_abstraction_km3!BJ249-domestic_gross_demand_km3!BJ249-industry_water_withdrawal_km3!BJ249)</f>
        <v>8.0228999999999995E-2</v>
      </c>
      <c r="BK249" s="18">
        <f>MAX(0,total_abstraction_km3!BK249-domestic_gross_demand_km3!BK249-industry_water_withdrawal_km3!BK249)</f>
        <v>7.590399999999993E-2</v>
      </c>
      <c r="BL249" s="18">
        <f>MAX(0,total_abstraction_km3!BL249-domestic_gross_demand_km3!BL249-industry_water_withdrawal_km3!BL249)</f>
        <v>4.1950582758620833E-2</v>
      </c>
      <c r="BM249" s="18">
        <f>MAX(0,total_abstraction_km3!BM249-domestic_gross_demand_km3!BM249-industry_water_withdrawal_km3!BM249)</f>
        <v>2.3177290998443501E-2</v>
      </c>
      <c r="BN249" s="18">
        <f>MAX(0,total_abstraction_km3!BN249-domestic_gross_demand_km3!BN249-industry_water_withdrawal_km3!BN249)</f>
        <v>0</v>
      </c>
      <c r="BO249" s="18">
        <f>MAX(0,total_abstraction_km3!BO249-domestic_gross_demand_km3!BO249-industry_water_withdrawal_km3!BO249)</f>
        <v>0</v>
      </c>
      <c r="BP249" s="18">
        <f>MAX(0,total_abstraction_km3!BP249-domestic_gross_demand_km3!BP249-industry_water_withdrawal_km3!BP249)</f>
        <v>0</v>
      </c>
      <c r="BQ249" s="18">
        <f>MAX(0,total_abstraction_km3!BQ249-domestic_gross_demand_km3!BQ249-industry_water_withdrawal_km3!BQ249)</f>
        <v>0</v>
      </c>
      <c r="BR249" s="18">
        <f>MAX(0,total_abstraction_km3!BR249-domestic_gross_demand_km3!BR249-industry_water_withdrawal_km3!BR249)</f>
        <v>0</v>
      </c>
      <c r="BS249" s="18">
        <f>MAX(0,total_abstraction_km3!BS249-domestic_gross_demand_km3!BS249-industry_water_withdrawal_km3!BS249)</f>
        <v>0</v>
      </c>
      <c r="BT249" s="18">
        <f>MAX(0,total_abstraction_km3!BT249-domestic_gross_demand_km3!BT249-industry_water_withdrawal_km3!BT249)</f>
        <v>1.4785367498231004E-3</v>
      </c>
      <c r="BU249" s="18">
        <f>MAX(0,total_abstraction_km3!BU249-domestic_gross_demand_km3!BU249-industry_water_withdrawal_km3!BU249)</f>
        <v>0</v>
      </c>
      <c r="BV249" s="18">
        <f>MAX(0,total_abstraction_km3!BV249-domestic_gross_demand_km3!BV249-industry_water_withdrawal_km3!BV249)</f>
        <v>0</v>
      </c>
      <c r="BW249" s="18">
        <f>MAX(0,total_abstraction_km3!BW249-domestic_gross_demand_km3!BW249-industry_water_withdrawal_km3!BW249)</f>
        <v>9.5939399999999883E-3</v>
      </c>
      <c r="BX249" s="18">
        <f>MAX(0,total_abstraction_km3!BX249-domestic_gross_demand_km3!BX249-industry_water_withdrawal_km3!BX249)</f>
        <v>4.8561552828444403E-4</v>
      </c>
      <c r="BY249" s="18">
        <f>MAX(0,total_abstraction_km3!BY249-domestic_gross_demand_km3!BY249-industry_water_withdrawal_km3!BY249)</f>
        <v>1.043148E-2</v>
      </c>
      <c r="BZ249" s="18">
        <f>MAX(0,total_abstraction_km3!BZ249-domestic_gross_demand_km3!BZ249-industry_water_withdrawal_km3!BZ249)</f>
        <v>2.1392402404997401E-3</v>
      </c>
      <c r="CA249" s="18">
        <f>MAX(0,total_abstraction_km3!CA249-domestic_gross_demand_km3!CA249-industry_water_withdrawal_km3!CA249)</f>
        <v>1.7915400000000005E-2</v>
      </c>
      <c r="CB249" s="18">
        <f>MAX(0,total_abstraction_km3!CB249-domestic_gross_demand_km3!CB249-industry_water_withdrawal_km3!CB249)</f>
        <v>2.6581624597550989E-3</v>
      </c>
      <c r="CC249" s="18">
        <f>MAX(0,total_abstraction_km3!CC249-domestic_gross_demand_km3!CC249-industry_water_withdrawal_km3!CC249)</f>
        <v>2.5543620000000003E-2</v>
      </c>
      <c r="CD249" s="18">
        <f>MAX(0,total_abstraction_km3!CD249-domestic_gross_demand_km3!CD249-industry_water_withdrawal_km3!CD249)</f>
        <v>6.7262499137444058E-4</v>
      </c>
      <c r="CE249" s="18">
        <f>MAX(0,total_abstraction_km3!CE249-domestic_gross_demand_km3!CE249-industry_water_withdrawal_km3!CE249)</f>
        <v>2.2608059999999985E-2</v>
      </c>
      <c r="CF249" s="18">
        <f>MAX(0,total_abstraction_km3!CF249-domestic_gross_demand_km3!CF249-industry_water_withdrawal_km3!CF249)</f>
        <v>8.9088345559793858E-4</v>
      </c>
      <c r="CG249" s="18">
        <f>MAX(0,total_abstraction_km3!CG249-domestic_gross_demand_km3!CG249-industry_water_withdrawal_km3!CG249)</f>
        <v>3.2220900000000011E-2</v>
      </c>
      <c r="CH249" s="18">
        <f>MAX(0,total_abstraction_km3!CH249-domestic_gross_demand_km3!CH249-industry_water_withdrawal_km3!CH249)</f>
        <v>1.814198199316519E-3</v>
      </c>
      <c r="CI249" s="18">
        <f>MAX(0,total_abstraction_km3!CI249-domestic_gross_demand_km3!CI249-industry_water_withdrawal_km3!CI249)</f>
        <v>4.6165540000000019E-2</v>
      </c>
      <c r="CJ249" s="18">
        <f>MAX(0,total_abstraction_km3!CJ249-domestic_gross_demand_km3!CJ249-industry_water_withdrawal_km3!CJ249)</f>
        <v>6.4591013008367384E-3</v>
      </c>
      <c r="CK249" s="18">
        <f>MAX(0,total_abstraction_km3!CK249-domestic_gross_demand_km3!CK249-industry_water_withdrawal_km3!CK249)</f>
        <v>5.7489540000000006E-2</v>
      </c>
      <c r="CL249" s="18">
        <f>MAX(0,total_abstraction_km3!CL249-domestic_gross_demand_km3!CL249-industry_water_withdrawal_km3!CL249)</f>
        <v>1.9646316819344374E-3</v>
      </c>
      <c r="CM249" s="18">
        <f>MAX(0,total_abstraction_km3!CM249-domestic_gross_demand_km3!CM249-industry_water_withdrawal_km3!CM249)</f>
        <v>6.6167920000000033E-2</v>
      </c>
      <c r="CN249" s="18">
        <f>MAX(0,total_abstraction_km3!CN249-domestic_gross_demand_km3!CN249-industry_water_withdrawal_km3!CN249)</f>
        <v>0</v>
      </c>
      <c r="CO249" s="18">
        <f>MAX(0,total_abstraction_km3!CO249-domestic_gross_demand_km3!CO249-industry_water_withdrawal_km3!CO249)</f>
        <v>7.1954360000000009E-2</v>
      </c>
      <c r="CP249" s="18">
        <f>MAX(0,total_abstraction_km3!CP249-domestic_gross_demand_km3!CP249-industry_water_withdrawal_km3!CP249)</f>
        <v>0</v>
      </c>
      <c r="CQ249" s="18">
        <f>MAX(0,total_abstraction_km3!CQ249-domestic_gross_demand_km3!CQ249-industry_water_withdrawal_km3!CQ249)</f>
        <v>7.7999800000000008E-2</v>
      </c>
      <c r="CR249" s="18">
        <f>MAX(0,total_abstraction_km3!CR249-domestic_gross_demand_km3!CR249-industry_water_withdrawal_km3!CR249)</f>
        <v>4.9550294804621585E-3</v>
      </c>
      <c r="CS249" s="18">
        <f>MAX(0,total_abstraction_km3!CS249-domestic_gross_demand_km3!CS249-industry_water_withdrawal_km3!CS249)</f>
        <v>8.0893666666666031E-2</v>
      </c>
      <c r="CT249" s="18">
        <f>MAX(0,total_abstraction_km3!CT249-domestic_gross_demand_km3!CT249-industry_water_withdrawal_km3!CT249)</f>
        <v>5.3519257148007477E-3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zoomScale="90" zoomScaleNormal="90" workbookViewId="0">
      <pane xSplit="6" ySplit="5" topLeftCell="G45" activePane="bottomRight" state="frozen"/>
      <selection pane="topRight" activeCell="G1" sqref="G1"/>
      <selection pane="bottomLeft" activeCell="A6" sqref="A6"/>
      <selection pane="bottomRight" activeCell="F8" sqref="F8:F64"/>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2159</v>
      </c>
    </row>
    <row r="4" spans="2:70" s="14" customFormat="1" x14ac:dyDescent="0.25">
      <c r="F4" s="15" t="s">
        <v>1905</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aquastat_more_extensive_table!AL809</f>
        <v>35</v>
      </c>
      <c r="BK4" s="43"/>
      <c r="BL4" s="43">
        <f>agricultural_withdrawal_km3!CS1</f>
        <v>97</v>
      </c>
      <c r="BM4" s="43"/>
    </row>
    <row r="5" spans="2:70" x14ac:dyDescent="0.25">
      <c r="F5" s="11" t="s">
        <v>1081</v>
      </c>
      <c r="G5" s="41" t="str">
        <f>HLOOKUP(G4,aquastat_more_extensive_table!$D$809:$AL$810,2,FALSE)</f>
        <v>1958-1962</v>
      </c>
      <c r="H5" s="40"/>
      <c r="I5" s="41" t="str">
        <f>HLOOKUP(I4,agricultural_withdrawal_km3!$A$1:$CT$2,2,FALSE)</f>
        <v>avg_1958_1962_1960</v>
      </c>
      <c r="J5" s="40"/>
      <c r="L5" s="41" t="str">
        <f>HLOOKUP(L4,aquastat_more_extensive_table!$D$809:$AL$810,2,FALSE)</f>
        <v>1963-1967</v>
      </c>
      <c r="M5" s="40"/>
      <c r="N5" s="41" t="str">
        <f>HLOOKUP(N4,agricultural_withdrawal_km3!$A$1:$CT$2,2,FALSE)</f>
        <v>avg_1963_1967_1965</v>
      </c>
      <c r="O5" s="40"/>
      <c r="Q5" s="41" t="str">
        <f>HLOOKUP(Q4,aquastat_more_extensive_table!$D$809:$AL$810,2,FALSE)</f>
        <v>1968-1972</v>
      </c>
      <c r="R5" s="40"/>
      <c r="S5" s="41" t="str">
        <f>HLOOKUP(S4,agricultural_withdrawal_km3!$A$1:$CT$2,2,FALSE)</f>
        <v>avg_1968_1972_1970</v>
      </c>
      <c r="T5" s="40"/>
      <c r="V5" s="41" t="str">
        <f>HLOOKUP(V4,aquastat_more_extensive_table!$D$809:$AL$810,2,FALSE)</f>
        <v>1973-1977</v>
      </c>
      <c r="W5" s="40"/>
      <c r="X5" s="41" t="str">
        <f>HLOOKUP(X4,agricultural_withdrawal_km3!$A$1:$CT$2,2,FALSE)</f>
        <v>avg_1973_1977_1975</v>
      </c>
      <c r="Y5" s="40"/>
      <c r="AA5" s="41" t="str">
        <f>HLOOKUP(AA4,aquastat_more_extensive_table!$D$809:$AL$810,2,FALSE)</f>
        <v>1978-1982</v>
      </c>
      <c r="AB5" s="40"/>
      <c r="AC5" s="41" t="str">
        <f>HLOOKUP(AC4,agricultural_withdrawal_km3!$A$1:$CT$2,2,FALSE)</f>
        <v>avg_1978_1982_1980</v>
      </c>
      <c r="AD5" s="40"/>
      <c r="AF5" s="41" t="str">
        <f>HLOOKUP(AF4,aquastat_more_extensive_table!$D$809:$AL$810,2,FALSE)</f>
        <v>1983-1987</v>
      </c>
      <c r="AG5" s="40"/>
      <c r="AH5" s="41" t="str">
        <f>HLOOKUP(AH4,agricultural_withdrawal_km3!$A$1:$CT$2,2,FALSE)</f>
        <v>avg_1983_1987_1985</v>
      </c>
      <c r="AI5" s="40"/>
      <c r="AK5" s="41" t="str">
        <f>HLOOKUP(AK4,aquastat_more_extensive_table!$D$809:$AL$810,2,FALSE)</f>
        <v>1988-1992</v>
      </c>
      <c r="AL5" s="40"/>
      <c r="AM5" s="41" t="str">
        <f>HLOOKUP(AM4,agricultural_withdrawal_km3!$A$1:$CT$2,2,FALSE)</f>
        <v>avg_1988_1992_1990</v>
      </c>
      <c r="AN5" s="40"/>
      <c r="AP5" s="41" t="str">
        <f>HLOOKUP(AP4,aquastat_more_extensive_table!$D$809:$AL$810,2,FALSE)</f>
        <v>1993-1997</v>
      </c>
      <c r="AQ5" s="40"/>
      <c r="AR5" s="41" t="str">
        <f>HLOOKUP(AR4,agricultural_withdrawal_km3!$A$1:$CT$2,2,FALSE)</f>
        <v>avg_1993_1997_1995</v>
      </c>
      <c r="AS5" s="40"/>
      <c r="AU5" s="41" t="str">
        <f>HLOOKUP(AU4,aquastat_more_extensive_table!$D$809:$AL$810,2,FALSE)</f>
        <v>1998-2002</v>
      </c>
      <c r="AV5" s="40"/>
      <c r="AW5" s="41" t="str">
        <f>HLOOKUP(AW4,agricultural_withdrawal_km3!$A$1:$CT$2,2,FALSE)</f>
        <v>avg_1998_2002_2000</v>
      </c>
      <c r="AX5" s="40"/>
      <c r="AZ5" s="41" t="str">
        <f>HLOOKUP(AZ4,aquastat_more_extensive_table!$D$809:$AL$810,2,FALSE)</f>
        <v>2003-2007</v>
      </c>
      <c r="BA5" s="40"/>
      <c r="BB5" s="41" t="str">
        <f>HLOOKUP(BB4,agricultural_withdrawal_km3!$A$1:$CT$2,2,FALSE)</f>
        <v>avg_2003_2007_2005</v>
      </c>
      <c r="BC5" s="40"/>
      <c r="BE5" s="41" t="str">
        <f>HLOOKUP(BE4,aquastat_more_extensive_table!$D$809:$AL$810,2,FALSE)</f>
        <v>2008-2012</v>
      </c>
      <c r="BF5" s="40"/>
      <c r="BG5" s="41" t="str">
        <f>HLOOKUP(BG4,agricultural_withdrawal_km3!$A$1:$CT$2,2,FALSE)</f>
        <v>avg_2008_2012_2010</v>
      </c>
      <c r="BH5" s="40"/>
      <c r="BJ5" s="42" t="s">
        <v>1906</v>
      </c>
      <c r="BK5" s="40"/>
      <c r="BL5" s="41" t="str">
        <f>HLOOKUP(BL4,agricultural_withdrawal_km3!$A$1:$CT$2,2,FALSE)</f>
        <v>avg_2013_2015_2015</v>
      </c>
      <c r="BM5" s="40"/>
      <c r="BQ5" s="41" t="s">
        <v>1908</v>
      </c>
      <c r="BR5" s="40"/>
    </row>
    <row r="6" spans="2:70" x14ac:dyDescent="0.25">
      <c r="B6" s="8" t="s">
        <v>1079</v>
      </c>
      <c r="C6" s="8" t="s">
        <v>1904</v>
      </c>
      <c r="D6" s="8" t="s">
        <v>1866</v>
      </c>
      <c r="E6" s="7" t="s">
        <v>1080</v>
      </c>
      <c r="G6" s="39" t="s">
        <v>1865</v>
      </c>
      <c r="H6" s="40"/>
      <c r="I6" s="39" t="s">
        <v>1864</v>
      </c>
      <c r="J6" s="40"/>
      <c r="L6" s="39" t="s">
        <v>1865</v>
      </c>
      <c r="M6" s="40"/>
      <c r="N6" s="39" t="s">
        <v>1864</v>
      </c>
      <c r="O6" s="40"/>
      <c r="Q6" s="39" t="s">
        <v>1865</v>
      </c>
      <c r="R6" s="40"/>
      <c r="S6" s="39" t="s">
        <v>1864</v>
      </c>
      <c r="T6" s="40"/>
      <c r="V6" s="39" t="s">
        <v>1865</v>
      </c>
      <c r="W6" s="40"/>
      <c r="X6" s="39" t="s">
        <v>1864</v>
      </c>
      <c r="Y6" s="40"/>
      <c r="AA6" s="39" t="s">
        <v>1865</v>
      </c>
      <c r="AB6" s="40"/>
      <c r="AC6" s="39" t="s">
        <v>1864</v>
      </c>
      <c r="AD6" s="40"/>
      <c r="AF6" s="39" t="s">
        <v>1865</v>
      </c>
      <c r="AG6" s="40"/>
      <c r="AH6" s="39" t="s">
        <v>1864</v>
      </c>
      <c r="AI6" s="40"/>
      <c r="AK6" s="39" t="s">
        <v>1865</v>
      </c>
      <c r="AL6" s="40"/>
      <c r="AM6" s="39" t="s">
        <v>1864</v>
      </c>
      <c r="AN6" s="40"/>
      <c r="AP6" s="39" t="s">
        <v>1865</v>
      </c>
      <c r="AQ6" s="40"/>
      <c r="AR6" s="39" t="s">
        <v>1864</v>
      </c>
      <c r="AS6" s="40"/>
      <c r="AU6" s="39" t="s">
        <v>1865</v>
      </c>
      <c r="AV6" s="40"/>
      <c r="AW6" s="39" t="s">
        <v>1864</v>
      </c>
      <c r="AX6" s="40"/>
      <c r="AZ6" s="39" t="s">
        <v>1865</v>
      </c>
      <c r="BA6" s="40"/>
      <c r="BB6" s="39" t="s">
        <v>1864</v>
      </c>
      <c r="BC6" s="40"/>
      <c r="BE6" s="39" t="s">
        <v>1865</v>
      </c>
      <c r="BF6" s="40"/>
      <c r="BG6" s="39" t="s">
        <v>1864</v>
      </c>
      <c r="BH6" s="40"/>
      <c r="BJ6" s="39" t="s">
        <v>1865</v>
      </c>
      <c r="BK6" s="40"/>
      <c r="BL6" s="39" t="s">
        <v>1864</v>
      </c>
      <c r="BM6" s="40"/>
    </row>
    <row r="7" spans="2:70" x14ac:dyDescent="0.25">
      <c r="B7" s="12">
        <f>fao_ids_unique!B2</f>
        <v>1</v>
      </c>
      <c r="C7" s="12">
        <f>fao_ids_unique!F2</f>
        <v>8</v>
      </c>
      <c r="D7" s="8" t="str">
        <f>fao_ids_unique!C2</f>
        <v>ARM</v>
      </c>
      <c r="E7" s="7" t="str">
        <f>fao_ids_unique!G2</f>
        <v>Armenia</v>
      </c>
      <c r="G7" s="9">
        <f>VLOOKUP($B7,aquastat_more_extensive_table!$D$810:$AO$1010,G$4,FALSE)</f>
        <v>0</v>
      </c>
      <c r="H7" s="13" t="e">
        <f t="shared" ref="H7:H38" si="0">IF(G7&gt;0,G7,NA())</f>
        <v>#N/A</v>
      </c>
      <c r="I7" s="9">
        <f>VLOOKUP($C7,agricultural_withdrawal_km3!$A$2:$CT$249,I$4,FALSE)</f>
        <v>0</v>
      </c>
      <c r="J7" s="13">
        <f>IF(I7&gt;=0,I7,NA())</f>
        <v>0</v>
      </c>
      <c r="L7" s="9">
        <f>VLOOKUP($B7,aquastat_more_extensive_table!$D$810:$AO$1010,L$4,FALSE)</f>
        <v>0</v>
      </c>
      <c r="M7" s="13" t="e">
        <f t="shared" ref="M7:M38" si="1">IF(L7&gt;0,L7,NA())</f>
        <v>#N/A</v>
      </c>
      <c r="N7" s="9">
        <f>VLOOKUP($C7,agricultural_withdrawal_km3!$A$2:$CT$249,N$4,FALSE)</f>
        <v>0</v>
      </c>
      <c r="O7" s="13">
        <f>IF(N7&gt;=0,N7,NA())</f>
        <v>0</v>
      </c>
      <c r="Q7" s="9">
        <f>VLOOKUP($B7,aquastat_more_extensive_table!$D$810:$AO$1010,Q$4,FALSE)</f>
        <v>0</v>
      </c>
      <c r="R7" s="13" t="e">
        <f t="shared" ref="R7:R38" si="2">IF(Q7&gt;0,Q7,NA())</f>
        <v>#N/A</v>
      </c>
      <c r="S7" s="9">
        <f>VLOOKUP($C7,agricultural_withdrawal_km3!$A$2:$CT$249,S$4,FALSE)</f>
        <v>0</v>
      </c>
      <c r="T7" s="13">
        <f>IF(S7&gt;=0,S7,NA())</f>
        <v>0</v>
      </c>
      <c r="V7" s="9">
        <f>VLOOKUP($B7,aquastat_more_extensive_table!$D$810:$AO$1010,V$4,FALSE)</f>
        <v>0</v>
      </c>
      <c r="W7" s="13" t="e">
        <f t="shared" ref="W7:W38" si="3">IF(V7&gt;0,V7,NA())</f>
        <v>#N/A</v>
      </c>
      <c r="X7" s="9">
        <f>VLOOKUP($C7,agricultural_withdrawal_km3!$A$2:$CT$249,X$4,FALSE)</f>
        <v>0</v>
      </c>
      <c r="Y7" s="13">
        <f>IF(X7&gt;=0,X7,NA())</f>
        <v>0</v>
      </c>
      <c r="AA7" s="9">
        <f>VLOOKUP($B7,aquastat_more_extensive_table!$D$810:$AO$1010,AA$4,FALSE)</f>
        <v>0</v>
      </c>
      <c r="AB7" s="13" t="e">
        <f t="shared" ref="AB7:AB38" si="4">IF(AA7&gt;0,AA7,NA())</f>
        <v>#N/A</v>
      </c>
      <c r="AC7" s="9">
        <f>VLOOKUP($C7,agricultural_withdrawal_km3!$A$2:$CT$249,AC$4,FALSE)</f>
        <v>0</v>
      </c>
      <c r="AD7" s="13">
        <f>IF(AC7&gt;=0,AC7,NA())</f>
        <v>0</v>
      </c>
      <c r="AF7" s="9">
        <f>VLOOKUP($B7,aquastat_more_extensive_table!$D$810:$AO$1010,AF$4,FALSE)</f>
        <v>0</v>
      </c>
      <c r="AG7" s="13" t="e">
        <f t="shared" ref="AG7:AG38" si="5">IF(AF7&gt;0,AF7,NA())</f>
        <v>#N/A</v>
      </c>
      <c r="AH7" s="9">
        <f>VLOOKUP($C7,agricultural_withdrawal_km3!$A$2:$CT$249,AH$4,FALSE)</f>
        <v>0</v>
      </c>
      <c r="AI7" s="13">
        <f>IF(AH7&gt;=0,AH7,NA())</f>
        <v>0</v>
      </c>
      <c r="AK7" s="9">
        <f>VLOOKUP($B7,aquastat_more_extensive_table!$D$810:$AO$1010,AK$4,FALSE)</f>
        <v>0</v>
      </c>
      <c r="AL7" s="13" t="e">
        <f t="shared" ref="AL7:AL38" si="6">IF(AK7&gt;0,AK7,NA())</f>
        <v>#N/A</v>
      </c>
      <c r="AM7" s="9">
        <f>VLOOKUP($C7,agricultural_withdrawal_km3!$A$2:$CT$249,AM$4,FALSE)</f>
        <v>0</v>
      </c>
      <c r="AN7" s="13">
        <f>IF(AM7&gt;=0,AM7,NA())</f>
        <v>0</v>
      </c>
      <c r="AP7" s="9">
        <f>VLOOKUP($B7,aquastat_more_extensive_table!$D$810:$AO$1010,AP$4,FALSE)</f>
        <v>1.94</v>
      </c>
      <c r="AQ7" s="13">
        <f t="shared" ref="AQ7:AQ38" si="7">IF(AP7&gt;0,AP7,NA())</f>
        <v>1.94</v>
      </c>
      <c r="AR7" s="9">
        <f>VLOOKUP($C7,agricultural_withdrawal_km3!$A$2:$CT$249,AR$4,FALSE)</f>
        <v>0</v>
      </c>
      <c r="AS7" s="13">
        <f>IF(AR7&gt;=0,AR7,NA())</f>
        <v>0</v>
      </c>
      <c r="AU7" s="9">
        <f>VLOOKUP($B7,aquastat_more_extensive_table!$D$810:$AO$1010,AU$4,FALSE)</f>
        <v>1.1399999999999999</v>
      </c>
      <c r="AV7" s="13">
        <f t="shared" ref="AV7:AV38" si="8">IF(AU7&gt;0,AU7,NA())</f>
        <v>1.1399999999999999</v>
      </c>
      <c r="AW7" s="9">
        <f>VLOOKUP($C7,agricultural_withdrawal_km3!$A$2:$CT$249,AW$4,FALSE)</f>
        <v>0</v>
      </c>
      <c r="AX7" s="13">
        <f>IF(AW7&gt;=0,AW7,NA())</f>
        <v>0</v>
      </c>
      <c r="AZ7" s="9">
        <f>VLOOKUP($B7,aquastat_more_extensive_table!$D$810:$AO$1010,AZ$4,FALSE)</f>
        <v>1.89</v>
      </c>
      <c r="BA7" s="13">
        <f t="shared" ref="BA7:BA38" si="9">IF(AZ7&gt;0,AZ7,NA())</f>
        <v>1.89</v>
      </c>
      <c r="BB7" s="9">
        <f>VLOOKUP($C7,agricultural_withdrawal_km3!$A$2:$CT$249,BB$4,FALSE)</f>
        <v>0</v>
      </c>
      <c r="BC7" s="13">
        <f>IF(BB7&gt;=0,BB7,NA())</f>
        <v>0</v>
      </c>
      <c r="BE7" s="9">
        <f>VLOOKUP($B7,aquastat_more_extensive_table!$D$810:$AO$1010,BE$4,FALSE)</f>
        <v>1.153</v>
      </c>
      <c r="BF7" s="13">
        <f t="shared" ref="BF7:BF38" si="10">IF(BE7&gt;0,BE7,NA())</f>
        <v>1.153</v>
      </c>
      <c r="BG7" s="9">
        <f>VLOOKUP($C7,agricultural_withdrawal_km3!$A$2:$CT$249,BG$4,FALSE)</f>
        <v>0</v>
      </c>
      <c r="BH7" s="13">
        <f>IF(BG7&gt;=0,BG7,NA())</f>
        <v>0</v>
      </c>
      <c r="BJ7" s="9">
        <f>VLOOKUP($B7,aquastat_more_extensive_table!$D$810:$AO$1010,BJ$4,FALSE)</f>
        <v>0</v>
      </c>
      <c r="BK7" s="13" t="e">
        <f>IF(BJ7&gt;0,BJ7,NA())</f>
        <v>#N/A</v>
      </c>
      <c r="BL7" s="9">
        <f>VLOOKUP($C7,agricultural_withdrawal_km3!$A$2:$CT$249,BL$4,FALSE)</f>
        <v>0</v>
      </c>
      <c r="BM7" s="13">
        <f>IF(BL7&gt;=0,BL7,NA())</f>
        <v>0</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VLOOKUP($B8,aquastat_more_extensive_table!$D$810:$AO$1010,G$4,FALSE)</f>
        <v>0</v>
      </c>
      <c r="H8" s="13" t="e">
        <f t="shared" si="0"/>
        <v>#N/A</v>
      </c>
      <c r="I8" s="9">
        <f>VLOOKUP($C8,agricultural_withdrawal_km3!$A$2:$CT$249,I$4,FALSE)</f>
        <v>5.9889684600000006</v>
      </c>
      <c r="J8" s="13">
        <f t="shared" ref="J8:J71" si="11">IF(I8&gt;=0,I8,NA())</f>
        <v>5.9889684600000006</v>
      </c>
      <c r="L8" s="9">
        <f>VLOOKUP($B8,aquastat_more_extensive_table!$D$810:$AO$1010,L$4,FALSE)</f>
        <v>0</v>
      </c>
      <c r="M8" s="13" t="e">
        <f t="shared" si="1"/>
        <v>#N/A</v>
      </c>
      <c r="N8" s="9">
        <f>VLOOKUP($C8,agricultural_withdrawal_km3!$A$2:$CT$249,N$4,FALSE)</f>
        <v>6.2638477800000008</v>
      </c>
      <c r="O8" s="13">
        <f t="shared" ref="O8:O71" si="12">IF(N8&gt;=0,N8,NA())</f>
        <v>6.2638477800000008</v>
      </c>
      <c r="Q8" s="9">
        <f>VLOOKUP($B8,aquastat_more_extensive_table!$D$810:$AO$1010,Q$4,FALSE)</f>
        <v>0</v>
      </c>
      <c r="R8" s="13" t="e">
        <f t="shared" si="2"/>
        <v>#N/A</v>
      </c>
      <c r="S8" s="9">
        <f>VLOOKUP($C8,agricultural_withdrawal_km3!$A$2:$CT$249,S$4,FALSE)</f>
        <v>5.8286850999999995</v>
      </c>
      <c r="T8" s="13">
        <f t="shared" ref="T8:T71" si="13">IF(S8&gt;=0,S8,NA())</f>
        <v>5.8286850999999995</v>
      </c>
      <c r="V8" s="9">
        <f>VLOOKUP($B8,aquastat_more_extensive_table!$D$810:$AO$1010,V$4,FALSE)</f>
        <v>0</v>
      </c>
      <c r="W8" s="13" t="e">
        <f t="shared" si="3"/>
        <v>#N/A</v>
      </c>
      <c r="X8" s="9">
        <f>VLOOKUP($C8,agricultural_withdrawal_km3!$A$2:$CT$249,X$4,FALSE)</f>
        <v>6.1856211800000001</v>
      </c>
      <c r="Y8" s="13">
        <f t="shared" ref="Y8:Y71" si="14">IF(X8&gt;=0,X8,NA())</f>
        <v>6.1856211800000001</v>
      </c>
      <c r="AA8" s="9">
        <f>VLOOKUP($B8,aquastat_more_extensive_table!$D$810:$AO$1010,AA$4,FALSE)</f>
        <v>0</v>
      </c>
      <c r="AB8" s="13" t="e">
        <f t="shared" si="4"/>
        <v>#N/A</v>
      </c>
      <c r="AC8" s="9">
        <f>VLOOKUP($C8,agricultural_withdrawal_km3!$A$2:$CT$249,AC$4,FALSE)</f>
        <v>6.2306743599999992</v>
      </c>
      <c r="AD8" s="13">
        <f t="shared" ref="AD8:AD71" si="15">IF(AC8&gt;=0,AC8,NA())</f>
        <v>6.2306743599999992</v>
      </c>
      <c r="AF8" s="9">
        <f>VLOOKUP($B8,aquastat_more_extensive_table!$D$810:$AO$1010,AF$4,FALSE)</f>
        <v>25.85</v>
      </c>
      <c r="AG8" s="13">
        <f t="shared" si="5"/>
        <v>25.85</v>
      </c>
      <c r="AH8" s="9">
        <f>VLOOKUP($C8,agricultural_withdrawal_km3!$A$2:$CT$249,AH$4,FALSE)</f>
        <v>6.4838145399999991</v>
      </c>
      <c r="AI8" s="13">
        <f t="shared" ref="AI8:AI71" si="16">IF(AH8&gt;=0,AH8,NA())</f>
        <v>6.4838145399999991</v>
      </c>
      <c r="AK8" s="9">
        <f>VLOOKUP($B8,aquastat_more_extensive_table!$D$810:$AO$1010,AK$4,FALSE)</f>
        <v>0</v>
      </c>
      <c r="AL8" s="13" t="e">
        <f t="shared" si="6"/>
        <v>#N/A</v>
      </c>
      <c r="AM8" s="9">
        <f>VLOOKUP($C8,agricultural_withdrawal_km3!$A$2:$CT$249,AM$4,FALSE)</f>
        <v>7.8659045000000001</v>
      </c>
      <c r="AN8" s="13">
        <f t="shared" ref="AN8:AN71" si="17">IF(AM8&gt;=0,AM8,NA())</f>
        <v>7.8659045000000001</v>
      </c>
      <c r="AP8" s="9">
        <f>VLOOKUP($B8,aquastat_more_extensive_table!$D$810:$AO$1010,AP$4,FALSE)</f>
        <v>0</v>
      </c>
      <c r="AQ8" s="13" t="e">
        <f t="shared" si="7"/>
        <v>#N/A</v>
      </c>
      <c r="AR8" s="9">
        <f>VLOOKUP($C8,agricultural_withdrawal_km3!$A$2:$CT$249,AR$4,FALSE)</f>
        <v>7.4686496600000005</v>
      </c>
      <c r="AS8" s="13">
        <f t="shared" ref="AS8:AS71" si="18">IF(AR8&gt;=0,AR8,NA())</f>
        <v>7.4686496600000005</v>
      </c>
      <c r="AU8" s="9">
        <f>VLOOKUP($B8,aquastat_more_extensive_table!$D$810:$AO$1010,AU$4,FALSE)</f>
        <v>20</v>
      </c>
      <c r="AV8" s="13">
        <f t="shared" si="8"/>
        <v>20</v>
      </c>
      <c r="AW8" s="9">
        <f>VLOOKUP($C8,agricultural_withdrawal_km3!$A$2:$CT$249,AW$4,FALSE)</f>
        <v>8.0874413799999996</v>
      </c>
      <c r="AX8" s="13">
        <f t="shared" ref="AX8:AX71" si="19">IF(AW8&gt;=0,AW8,NA())</f>
        <v>8.0874413799999996</v>
      </c>
      <c r="AZ8" s="9">
        <f>VLOOKUP($B8,aquastat_more_extensive_table!$D$810:$AO$1010,AZ$4,FALSE)</f>
        <v>0</v>
      </c>
      <c r="BA8" s="13" t="e">
        <f t="shared" si="9"/>
        <v>#N/A</v>
      </c>
      <c r="BB8" s="9">
        <f>VLOOKUP($C8,agricultural_withdrawal_km3!$A$2:$CT$249,BB$4,FALSE)</f>
        <v>7.9756956599999995</v>
      </c>
      <c r="BC8" s="13">
        <f t="shared" ref="BC8:BC71" si="20">IF(BB8&gt;=0,BB8,NA())</f>
        <v>7.9756956599999995</v>
      </c>
      <c r="BE8" s="9">
        <f>VLOOKUP($B8,aquastat_more_extensive_table!$D$810:$AO$1010,BE$4,FALSE)</f>
        <v>0</v>
      </c>
      <c r="BF8" s="13" t="e">
        <f t="shared" si="10"/>
        <v>#N/A</v>
      </c>
      <c r="BG8" s="9">
        <f>VLOOKUP($C8,agricultural_withdrawal_km3!$A$2:$CT$249,BG$4,FALSE)</f>
        <v>8.3919293799999988</v>
      </c>
      <c r="BH8" s="13">
        <f t="shared" ref="BH8:BH71" si="21">IF(BG8&gt;=0,BG8,NA())</f>
        <v>8.3919293799999988</v>
      </c>
      <c r="BJ8" s="9">
        <f>VLOOKUP($B8,aquastat_more_extensive_table!$D$810:$AO$1010,BJ$4,FALSE)</f>
        <v>0</v>
      </c>
      <c r="BK8" s="13" t="e">
        <f t="shared" ref="BK8:BK71" si="22">IF(BJ8&gt;0,BJ8,NA())</f>
        <v>#N/A</v>
      </c>
      <c r="BL8" s="9">
        <f>VLOOKUP($C8,agricultural_withdrawal_km3!$A$2:$CT$249,BL$4,FALSE)</f>
        <v>8.704939533333329</v>
      </c>
      <c r="BM8" s="13">
        <f t="shared" ref="BM8:BM71" si="23">IF(BL8&gt;=0,BL8,NA())</f>
        <v>8.704939533333329</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VLOOKUP($B9,aquastat_more_extensive_table!$D$810:$AO$1010,G$4,FALSE)</f>
        <v>0</v>
      </c>
      <c r="H9" s="13" t="e">
        <f t="shared" si="0"/>
        <v>#N/A</v>
      </c>
      <c r="I9" s="9">
        <f>VLOOKUP($C9,agricultural_withdrawal_km3!$A$2:$CT$249,I$4,FALSE)</f>
        <v>0.19639325999999999</v>
      </c>
      <c r="J9" s="13">
        <f t="shared" si="11"/>
        <v>0.19639325999999999</v>
      </c>
      <c r="L9" s="9">
        <f>VLOOKUP($B9,aquastat_more_extensive_table!$D$810:$AO$1010,L$4,FALSE)</f>
        <v>0</v>
      </c>
      <c r="M9" s="13" t="e">
        <f t="shared" si="1"/>
        <v>#N/A</v>
      </c>
      <c r="N9" s="9">
        <f>VLOOKUP($C9,agricultural_withdrawal_km3!$A$2:$CT$249,N$4,FALSE)</f>
        <v>0.15888528000000002</v>
      </c>
      <c r="O9" s="13">
        <f t="shared" si="12"/>
        <v>0.15888528000000002</v>
      </c>
      <c r="Q9" s="9">
        <f>VLOOKUP($B9,aquastat_more_extensive_table!$D$810:$AO$1010,Q$4,FALSE)</f>
        <v>0</v>
      </c>
      <c r="R9" s="13" t="e">
        <f t="shared" si="2"/>
        <v>#N/A</v>
      </c>
      <c r="S9" s="9">
        <f>VLOOKUP($C9,agricultural_withdrawal_km3!$A$2:$CT$249,S$4,FALSE)</f>
        <v>0.16553676000000001</v>
      </c>
      <c r="T9" s="13">
        <f t="shared" si="13"/>
        <v>0.16553676000000001</v>
      </c>
      <c r="V9" s="9">
        <f>VLOOKUP($B9,aquastat_more_extensive_table!$D$810:$AO$1010,V$4,FALSE)</f>
        <v>0</v>
      </c>
      <c r="W9" s="13" t="e">
        <f t="shared" si="3"/>
        <v>#N/A</v>
      </c>
      <c r="X9" s="9">
        <f>VLOOKUP($C9,agricultural_withdrawal_km3!$A$2:$CT$249,X$4,FALSE)</f>
        <v>0.15784673999999999</v>
      </c>
      <c r="Y9" s="13">
        <f t="shared" si="14"/>
        <v>0.15784673999999999</v>
      </c>
      <c r="AA9" s="9">
        <f>VLOOKUP($B9,aquastat_more_extensive_table!$D$810:$AO$1010,AA$4,FALSE)</f>
        <v>0</v>
      </c>
      <c r="AB9" s="13" t="e">
        <f t="shared" si="4"/>
        <v>#N/A</v>
      </c>
      <c r="AC9" s="9">
        <f>VLOOKUP($C9,agricultural_withdrawal_km3!$A$2:$CT$249,AC$4,FALSE)</f>
        <v>0.24853700000000001</v>
      </c>
      <c r="AD9" s="13">
        <f t="shared" si="15"/>
        <v>0.24853700000000001</v>
      </c>
      <c r="AF9" s="9">
        <f>VLOOKUP($B9,aquastat_more_extensive_table!$D$810:$AO$1010,AF$4,FALSE)</f>
        <v>0</v>
      </c>
      <c r="AG9" s="13" t="e">
        <f t="shared" si="5"/>
        <v>#N/A</v>
      </c>
      <c r="AH9" s="9">
        <f>VLOOKUP($C9,agricultural_withdrawal_km3!$A$2:$CT$249,AH$4,FALSE)</f>
        <v>0.25465500000000008</v>
      </c>
      <c r="AI9" s="13">
        <f t="shared" si="16"/>
        <v>0.25465500000000008</v>
      </c>
      <c r="AK9" s="9">
        <f>VLOOKUP($B9,aquastat_more_extensive_table!$D$810:$AO$1010,AK$4,FALSE)</f>
        <v>1</v>
      </c>
      <c r="AL9" s="13">
        <f t="shared" si="6"/>
        <v>1</v>
      </c>
      <c r="AM9" s="9">
        <f>VLOOKUP($C9,agricultural_withdrawal_km3!$A$2:$CT$249,AM$4,FALSE)</f>
        <v>0.17198315999999997</v>
      </c>
      <c r="AN9" s="13">
        <f t="shared" si="17"/>
        <v>0.17198315999999997</v>
      </c>
      <c r="AP9" s="9">
        <f>VLOOKUP($B9,aquastat_more_extensive_table!$D$810:$AO$1010,AP$4,FALSE)</f>
        <v>0.67</v>
      </c>
      <c r="AQ9" s="13">
        <f t="shared" si="7"/>
        <v>0.67</v>
      </c>
      <c r="AR9" s="9">
        <f>VLOOKUP($C9,agricultural_withdrawal_km3!$A$2:$CT$249,AR$4,FALSE)</f>
        <v>0.18785763999999996</v>
      </c>
      <c r="AS9" s="13">
        <f t="shared" si="18"/>
        <v>0.18785763999999996</v>
      </c>
      <c r="AU9" s="9">
        <f>VLOOKUP($B9,aquastat_more_extensive_table!$D$810:$AO$1010,AU$4,FALSE)</f>
        <v>1.06</v>
      </c>
      <c r="AV9" s="13">
        <f t="shared" si="8"/>
        <v>1.06</v>
      </c>
      <c r="AW9" s="9">
        <f>VLOOKUP($C9,agricultural_withdrawal_km3!$A$2:$CT$249,AW$4,FALSE)</f>
        <v>0.17868199999999998</v>
      </c>
      <c r="AX9" s="13">
        <f t="shared" si="19"/>
        <v>0.17868199999999998</v>
      </c>
      <c r="AZ9" s="9">
        <f>VLOOKUP($B9,aquastat_more_extensive_table!$D$810:$AO$1010,AZ$4,FALSE)</f>
        <v>0.51759999999999995</v>
      </c>
      <c r="BA9" s="13">
        <f t="shared" si="9"/>
        <v>0.51759999999999995</v>
      </c>
      <c r="BB9" s="9">
        <f>VLOOKUP($C9,agricultural_withdrawal_km3!$A$2:$CT$249,BB$4,FALSE)</f>
        <v>0.212502</v>
      </c>
      <c r="BC9" s="13">
        <f t="shared" si="20"/>
        <v>0.212502</v>
      </c>
      <c r="BE9" s="9">
        <f>VLOOKUP($B9,aquastat_more_extensive_table!$D$810:$AO$1010,BE$4,FALSE)</f>
        <v>0</v>
      </c>
      <c r="BF9" s="13" t="e">
        <f t="shared" si="10"/>
        <v>#N/A</v>
      </c>
      <c r="BG9" s="9">
        <f>VLOOKUP($C9,agricultural_withdrawal_km3!$A$2:$CT$249,BG$4,FALSE)</f>
        <v>0.2170646</v>
      </c>
      <c r="BH9" s="13">
        <f t="shared" si="21"/>
        <v>0.2170646</v>
      </c>
      <c r="BJ9" s="9">
        <f>VLOOKUP($B9,aquastat_more_extensive_table!$D$810:$AO$1010,BJ$4,FALSE)</f>
        <v>0</v>
      </c>
      <c r="BK9" s="13" t="e">
        <f t="shared" si="22"/>
        <v>#N/A</v>
      </c>
      <c r="BL9" s="9">
        <f>VLOOKUP($C9,agricultural_withdrawal_km3!$A$2:$CT$249,BL$4,FALSE)</f>
        <v>0.30142199999999997</v>
      </c>
      <c r="BM9" s="13">
        <f t="shared" si="23"/>
        <v>0.30142199999999997</v>
      </c>
    </row>
    <row r="10" spans="2:70" x14ac:dyDescent="0.25">
      <c r="B10" s="12">
        <f>fao_ids_unique!B5</f>
        <v>4</v>
      </c>
      <c r="C10" s="12">
        <f>fao_ids_unique!F5</f>
        <v>53</v>
      </c>
      <c r="D10" s="8" t="str">
        <f>fao_ids_unique!C5</f>
        <v>DZA</v>
      </c>
      <c r="E10" s="7" t="str">
        <f>fao_ids_unique!G5</f>
        <v>Algeria</v>
      </c>
      <c r="G10" s="9">
        <f>VLOOKUP($B10,aquastat_more_extensive_table!$D$810:$AO$1010,G$4,FALSE)</f>
        <v>0</v>
      </c>
      <c r="H10" s="13" t="e">
        <f t="shared" si="0"/>
        <v>#N/A</v>
      </c>
      <c r="I10" s="9">
        <f>VLOOKUP($C10,agricultural_withdrawal_km3!$A$2:$CT$249,I$4,FALSE)</f>
        <v>0.22362540000000003</v>
      </c>
      <c r="J10" s="13">
        <f t="shared" si="11"/>
        <v>0.22362540000000003</v>
      </c>
      <c r="L10" s="9">
        <f>VLOOKUP($B10,aquastat_more_extensive_table!$D$810:$AO$1010,L$4,FALSE)</f>
        <v>0</v>
      </c>
      <c r="M10" s="13" t="e">
        <f t="shared" si="1"/>
        <v>#N/A</v>
      </c>
      <c r="N10" s="9">
        <f>VLOOKUP($C10,agricultural_withdrawal_km3!$A$2:$CT$249,N$4,FALSE)</f>
        <v>0.19970320000000003</v>
      </c>
      <c r="O10" s="13">
        <f t="shared" si="12"/>
        <v>0.19970320000000003</v>
      </c>
      <c r="Q10" s="9">
        <f>VLOOKUP($B10,aquastat_more_extensive_table!$D$810:$AO$1010,Q$4,FALSE)</f>
        <v>0</v>
      </c>
      <c r="R10" s="13" t="e">
        <f t="shared" si="2"/>
        <v>#N/A</v>
      </c>
      <c r="S10" s="9">
        <f>VLOOKUP($C10,agricultural_withdrawal_km3!$A$2:$CT$249,S$4,FALSE)</f>
        <v>0.1863476</v>
      </c>
      <c r="T10" s="13">
        <f t="shared" si="13"/>
        <v>0.1863476</v>
      </c>
      <c r="V10" s="9">
        <f>VLOOKUP($B10,aquastat_more_extensive_table!$D$810:$AO$1010,V$4,FALSE)</f>
        <v>0</v>
      </c>
      <c r="W10" s="13" t="e">
        <f t="shared" si="3"/>
        <v>#N/A</v>
      </c>
      <c r="X10" s="9">
        <f>VLOOKUP($C10,agricultural_withdrawal_km3!$A$2:$CT$249,X$4,FALSE)</f>
        <v>0.12853959999999992</v>
      </c>
      <c r="Y10" s="13">
        <f t="shared" si="14"/>
        <v>0.12853959999999992</v>
      </c>
      <c r="AA10" s="9">
        <f>VLOOKUP($B10,aquastat_more_extensive_table!$D$810:$AO$1010,AA$4,FALSE)</f>
        <v>2.2200000000000002</v>
      </c>
      <c r="AB10" s="13">
        <f t="shared" si="4"/>
        <v>2.2200000000000002</v>
      </c>
      <c r="AC10" s="9">
        <f>VLOOKUP($C10,agricultural_withdrawal_km3!$A$2:$CT$249,AC$4,FALSE)</f>
        <v>7.9718400000000078E-2</v>
      </c>
      <c r="AD10" s="13">
        <f t="shared" si="15"/>
        <v>7.9718400000000078E-2</v>
      </c>
      <c r="AF10" s="9">
        <f>VLOOKUP($B10,aquastat_more_extensive_table!$D$810:$AO$1010,AF$4,FALSE)</f>
        <v>0</v>
      </c>
      <c r="AG10" s="13" t="e">
        <f t="shared" si="5"/>
        <v>#N/A</v>
      </c>
      <c r="AH10" s="9">
        <f>VLOOKUP($C10,agricultural_withdrawal_km3!$A$2:$CT$249,AH$4,FALSE)</f>
        <v>0.12424920000000006</v>
      </c>
      <c r="AI10" s="13">
        <f t="shared" si="16"/>
        <v>0.12424920000000006</v>
      </c>
      <c r="AK10" s="9">
        <f>VLOOKUP($B10,aquastat_more_extensive_table!$D$810:$AO$1010,AK$4,FALSE)</f>
        <v>2.7</v>
      </c>
      <c r="AL10" s="13">
        <f t="shared" si="6"/>
        <v>2.7</v>
      </c>
      <c r="AM10" s="9">
        <f>VLOOKUP($C10,agricultural_withdrawal_km3!$A$2:$CT$249,AM$4,FALSE)</f>
        <v>0.16766179999999997</v>
      </c>
      <c r="AN10" s="13">
        <f t="shared" si="17"/>
        <v>0.16766179999999997</v>
      </c>
      <c r="AP10" s="9">
        <f>VLOOKUP($B10,aquastat_more_extensive_table!$D$810:$AO$1010,AP$4,FALSE)</f>
        <v>0</v>
      </c>
      <c r="AQ10" s="13" t="e">
        <f t="shared" si="7"/>
        <v>#N/A</v>
      </c>
      <c r="AR10" s="9">
        <f>VLOOKUP($C10,agricultural_withdrawal_km3!$A$2:$CT$249,AR$4,FALSE)</f>
        <v>0.3712127999999999</v>
      </c>
      <c r="AS10" s="13">
        <f t="shared" si="18"/>
        <v>0.3712127999999999</v>
      </c>
      <c r="AU10" s="9">
        <f>VLOOKUP($B10,aquastat_more_extensive_table!$D$810:$AO$1010,AU$4,FALSE)</f>
        <v>3.5019999999999998</v>
      </c>
      <c r="AV10" s="13">
        <f t="shared" si="8"/>
        <v>3.5019999999999998</v>
      </c>
      <c r="AW10" s="9">
        <f>VLOOKUP($C10,agricultural_withdrawal_km3!$A$2:$CT$249,AW$4,FALSE)</f>
        <v>0.39716100000000032</v>
      </c>
      <c r="AX10" s="13">
        <f t="shared" si="19"/>
        <v>0.39716100000000032</v>
      </c>
      <c r="AZ10" s="9">
        <f>VLOOKUP($B10,aquastat_more_extensive_table!$D$810:$AO$1010,AZ$4,FALSE)</f>
        <v>0</v>
      </c>
      <c r="BA10" s="13" t="e">
        <f t="shared" si="9"/>
        <v>#N/A</v>
      </c>
      <c r="BB10" s="9">
        <f>VLOOKUP($C10,agricultural_withdrawal_km3!$A$2:$CT$249,BB$4,FALSE)</f>
        <v>0.24521159999999997</v>
      </c>
      <c r="BC10" s="13">
        <f t="shared" si="20"/>
        <v>0.24521159999999997</v>
      </c>
      <c r="BE10" s="9">
        <f>VLOOKUP($B10,aquastat_more_extensive_table!$D$810:$AO$1010,BE$4,FALSE)</f>
        <v>4.99</v>
      </c>
      <c r="BF10" s="13">
        <f t="shared" si="10"/>
        <v>4.99</v>
      </c>
      <c r="BG10" s="9">
        <f>VLOOKUP($C10,agricultural_withdrawal_km3!$A$2:$CT$249,BG$4,FALSE)</f>
        <v>0.15156119999999984</v>
      </c>
      <c r="BH10" s="13">
        <f t="shared" si="21"/>
        <v>0.15156119999999984</v>
      </c>
      <c r="BJ10" s="9">
        <f>VLOOKUP($B10,aquastat_more_extensive_table!$D$810:$AO$1010,BJ$4,FALSE)</f>
        <v>0</v>
      </c>
      <c r="BK10" s="13" t="e">
        <f t="shared" si="22"/>
        <v>#N/A</v>
      </c>
      <c r="BL10" s="9">
        <f>VLOOKUP($C10,agricultural_withdrawal_km3!$A$2:$CT$249,BL$4,FALSE)</f>
        <v>0.1899009999999971</v>
      </c>
      <c r="BM10" s="13">
        <f t="shared" si="23"/>
        <v>0.1899009999999971</v>
      </c>
    </row>
    <row r="11" spans="2:70" x14ac:dyDescent="0.25">
      <c r="B11" s="12">
        <f>fao_ids_unique!B6</f>
        <v>6</v>
      </c>
      <c r="C11" s="12">
        <f>fao_ids_unique!F6</f>
        <v>1</v>
      </c>
      <c r="D11" s="8" t="str">
        <f>fao_ids_unique!C6</f>
        <v>AND</v>
      </c>
      <c r="E11" s="7" t="str">
        <f>fao_ids_unique!G6</f>
        <v>Andorra</v>
      </c>
      <c r="G11" s="9">
        <f>VLOOKUP($B11,aquastat_more_extensive_table!$D$810:$AO$1010,G$4,FALSE)</f>
        <v>0</v>
      </c>
      <c r="H11" s="13" t="e">
        <f t="shared" si="0"/>
        <v>#N/A</v>
      </c>
      <c r="I11" s="9">
        <f>VLOOKUP($C11,agricultural_withdrawal_km3!$A$2:$CT$249,I$4,FALSE)</f>
        <v>0</v>
      </c>
      <c r="J11" s="13">
        <f t="shared" si="11"/>
        <v>0</v>
      </c>
      <c r="L11" s="9">
        <f>VLOOKUP($B11,aquastat_more_extensive_table!$D$810:$AO$1010,L$4,FALSE)</f>
        <v>0</v>
      </c>
      <c r="M11" s="13" t="e">
        <f t="shared" si="1"/>
        <v>#N/A</v>
      </c>
      <c r="N11" s="9">
        <f>VLOOKUP($C11,agricultural_withdrawal_km3!$A$2:$CT$249,N$4,FALSE)</f>
        <v>0</v>
      </c>
      <c r="O11" s="13">
        <f t="shared" si="12"/>
        <v>0</v>
      </c>
      <c r="Q11" s="9">
        <f>VLOOKUP($B11,aquastat_more_extensive_table!$D$810:$AO$1010,Q$4,FALSE)</f>
        <v>0</v>
      </c>
      <c r="R11" s="13" t="e">
        <f t="shared" si="2"/>
        <v>#N/A</v>
      </c>
      <c r="S11" s="9">
        <f>VLOOKUP($C11,agricultural_withdrawal_km3!$A$2:$CT$249,S$4,FALSE)</f>
        <v>0</v>
      </c>
      <c r="T11" s="13">
        <f t="shared" si="13"/>
        <v>0</v>
      </c>
      <c r="V11" s="9">
        <f>VLOOKUP($B11,aquastat_more_extensive_table!$D$810:$AO$1010,V$4,FALSE)</f>
        <v>0</v>
      </c>
      <c r="W11" s="13" t="e">
        <f t="shared" si="3"/>
        <v>#N/A</v>
      </c>
      <c r="X11" s="9">
        <f>VLOOKUP($C11,agricultural_withdrawal_km3!$A$2:$CT$249,X$4,FALSE)</f>
        <v>0</v>
      </c>
      <c r="Y11" s="13">
        <f t="shared" si="14"/>
        <v>0</v>
      </c>
      <c r="AA11" s="9">
        <f>VLOOKUP($B11,aquastat_more_extensive_table!$D$810:$AO$1010,AA$4,FALSE)</f>
        <v>0</v>
      </c>
      <c r="AB11" s="13" t="e">
        <f t="shared" si="4"/>
        <v>#N/A</v>
      </c>
      <c r="AC11" s="9">
        <f>VLOOKUP($C11,agricultural_withdrawal_km3!$A$2:$CT$249,AC$4,FALSE)</f>
        <v>0</v>
      </c>
      <c r="AD11" s="13">
        <f t="shared" si="15"/>
        <v>0</v>
      </c>
      <c r="AF11" s="9">
        <f>VLOOKUP($B11,aquastat_more_extensive_table!$D$810:$AO$1010,AF$4,FALSE)</f>
        <v>0</v>
      </c>
      <c r="AG11" s="13" t="e">
        <f t="shared" si="5"/>
        <v>#N/A</v>
      </c>
      <c r="AH11" s="9">
        <f>VLOOKUP($C11,agricultural_withdrawal_km3!$A$2:$CT$249,AH$4,FALSE)</f>
        <v>0</v>
      </c>
      <c r="AI11" s="13">
        <f t="shared" si="16"/>
        <v>0</v>
      </c>
      <c r="AK11" s="9">
        <f>VLOOKUP($B11,aquastat_more_extensive_table!$D$810:$AO$1010,AK$4,FALSE)</f>
        <v>0</v>
      </c>
      <c r="AL11" s="13" t="e">
        <f t="shared" si="6"/>
        <v>#N/A</v>
      </c>
      <c r="AM11" s="9">
        <f>VLOOKUP($C11,agricultural_withdrawal_km3!$A$2:$CT$249,AM$4,FALSE)</f>
        <v>0</v>
      </c>
      <c r="AN11" s="13">
        <f t="shared" si="17"/>
        <v>0</v>
      </c>
      <c r="AP11" s="9">
        <f>VLOOKUP($B11,aquastat_more_extensive_table!$D$810:$AO$1010,AP$4,FALSE)</f>
        <v>0</v>
      </c>
      <c r="AQ11" s="13" t="e">
        <f t="shared" si="7"/>
        <v>#N/A</v>
      </c>
      <c r="AR11" s="9">
        <f>VLOOKUP($C11,agricultural_withdrawal_km3!$A$2:$CT$249,AR$4,FALSE)</f>
        <v>0</v>
      </c>
      <c r="AS11" s="13">
        <f t="shared" si="18"/>
        <v>0</v>
      </c>
      <c r="AU11" s="9">
        <f>VLOOKUP($B11,aquastat_more_extensive_table!$D$810:$AO$1010,AU$4,FALSE)</f>
        <v>0</v>
      </c>
      <c r="AV11" s="13" t="e">
        <f t="shared" si="8"/>
        <v>#N/A</v>
      </c>
      <c r="AW11" s="9">
        <f>VLOOKUP($C11,agricultural_withdrawal_km3!$A$2:$CT$249,AW$4,FALSE)</f>
        <v>0</v>
      </c>
      <c r="AX11" s="13">
        <f t="shared" si="19"/>
        <v>0</v>
      </c>
      <c r="AZ11" s="9">
        <f>VLOOKUP($B11,aquastat_more_extensive_table!$D$810:$AO$1010,AZ$4,FALSE)</f>
        <v>0</v>
      </c>
      <c r="BA11" s="13" t="e">
        <f t="shared" si="9"/>
        <v>#N/A</v>
      </c>
      <c r="BB11" s="9">
        <f>VLOOKUP($C11,agricultural_withdrawal_km3!$A$2:$CT$249,BB$4,FALSE)</f>
        <v>0</v>
      </c>
      <c r="BC11" s="13">
        <f t="shared" si="20"/>
        <v>0</v>
      </c>
      <c r="BE11" s="9">
        <f>VLOOKUP($B11,aquastat_more_extensive_table!$D$810:$AO$1010,BE$4,FALSE)</f>
        <v>0</v>
      </c>
      <c r="BF11" s="13" t="e">
        <f t="shared" si="10"/>
        <v>#N/A</v>
      </c>
      <c r="BG11" s="9">
        <f>VLOOKUP($C11,agricultural_withdrawal_km3!$A$2:$CT$249,BG$4,FALSE)</f>
        <v>0</v>
      </c>
      <c r="BH11" s="13">
        <f t="shared" si="21"/>
        <v>0</v>
      </c>
      <c r="BJ11" s="9">
        <f>VLOOKUP($B11,aquastat_more_extensive_table!$D$810:$AO$1010,BJ$4,FALSE)</f>
        <v>0</v>
      </c>
      <c r="BK11" s="13" t="e">
        <f t="shared" si="22"/>
        <v>#N/A</v>
      </c>
      <c r="BL11" s="9">
        <f>VLOOKUP($C11,agricultural_withdrawal_km3!$A$2:$CT$249,BL$4,FALSE)</f>
        <v>0</v>
      </c>
      <c r="BM11" s="13">
        <f t="shared" si="23"/>
        <v>0</v>
      </c>
    </row>
    <row r="12" spans="2:70" x14ac:dyDescent="0.25">
      <c r="B12" s="12">
        <f>fao_ids_unique!B7</f>
        <v>7</v>
      </c>
      <c r="C12" s="12">
        <f>fao_ids_unique!F7</f>
        <v>3</v>
      </c>
      <c r="D12" s="8" t="str">
        <f>fao_ids_unique!C7</f>
        <v>AGO</v>
      </c>
      <c r="E12" s="7" t="str">
        <f>fao_ids_unique!G7</f>
        <v>Angola</v>
      </c>
      <c r="G12" s="9">
        <f>VLOOKUP($B12,aquastat_more_extensive_table!$D$810:$AO$1010,G$4,FALSE)</f>
        <v>0</v>
      </c>
      <c r="H12" s="13" t="e">
        <f t="shared" si="0"/>
        <v>#N/A</v>
      </c>
      <c r="I12" s="9">
        <f>VLOOKUP($C12,agricultural_withdrawal_km3!$A$2:$CT$249,I$4,FALSE)</f>
        <v>0.27389429999999998</v>
      </c>
      <c r="J12" s="13">
        <f t="shared" si="11"/>
        <v>0.27389429999999998</v>
      </c>
      <c r="L12" s="9">
        <f>VLOOKUP($B12,aquastat_more_extensive_table!$D$810:$AO$1010,L$4,FALSE)</f>
        <v>0</v>
      </c>
      <c r="M12" s="13" t="e">
        <f t="shared" si="1"/>
        <v>#N/A</v>
      </c>
      <c r="N12" s="9">
        <f>VLOOKUP($C12,agricultural_withdrawal_km3!$A$2:$CT$249,N$4,FALSE)</f>
        <v>0.29327653999999997</v>
      </c>
      <c r="O12" s="13">
        <f t="shared" si="12"/>
        <v>0.29327653999999997</v>
      </c>
      <c r="Q12" s="9">
        <f>VLOOKUP($B12,aquastat_more_extensive_table!$D$810:$AO$1010,Q$4,FALSE)</f>
        <v>0</v>
      </c>
      <c r="R12" s="13" t="e">
        <f t="shared" si="2"/>
        <v>#N/A</v>
      </c>
      <c r="S12" s="9">
        <f>VLOOKUP($C12,agricultural_withdrawal_km3!$A$2:$CT$249,S$4,FALSE)</f>
        <v>0.29843717999999997</v>
      </c>
      <c r="T12" s="13">
        <f t="shared" si="13"/>
        <v>0.29843717999999997</v>
      </c>
      <c r="V12" s="9">
        <f>VLOOKUP($B12,aquastat_more_extensive_table!$D$810:$AO$1010,V$4,FALSE)</f>
        <v>0</v>
      </c>
      <c r="W12" s="13" t="e">
        <f t="shared" si="3"/>
        <v>#N/A</v>
      </c>
      <c r="X12" s="9">
        <f>VLOOKUP($C12,agricultural_withdrawal_km3!$A$2:$CT$249,X$4,FALSE)</f>
        <v>0.31010828000000001</v>
      </c>
      <c r="Y12" s="13">
        <f t="shared" si="14"/>
        <v>0.31010828000000001</v>
      </c>
      <c r="AA12" s="9">
        <f>VLOOKUP($B12,aquastat_more_extensive_table!$D$810:$AO$1010,AA$4,FALSE)</f>
        <v>0</v>
      </c>
      <c r="AB12" s="13" t="e">
        <f t="shared" si="4"/>
        <v>#N/A</v>
      </c>
      <c r="AC12" s="9">
        <f>VLOOKUP($C12,agricultural_withdrawal_km3!$A$2:$CT$249,AC$4,FALSE)</f>
        <v>0.25427272000000001</v>
      </c>
      <c r="AD12" s="13">
        <f t="shared" si="15"/>
        <v>0.25427272000000001</v>
      </c>
      <c r="AF12" s="9">
        <f>VLOOKUP($B12,aquastat_more_extensive_table!$D$810:$AO$1010,AF$4,FALSE)</f>
        <v>0.36499999999999999</v>
      </c>
      <c r="AG12" s="13">
        <f t="shared" si="5"/>
        <v>0.36499999999999999</v>
      </c>
      <c r="AH12" s="9">
        <f>VLOOKUP($C12,agricultural_withdrawal_km3!$A$2:$CT$249,AH$4,FALSE)</f>
        <v>0.26516242000000001</v>
      </c>
      <c r="AI12" s="13">
        <f t="shared" si="16"/>
        <v>0.26516242000000001</v>
      </c>
      <c r="AK12" s="9">
        <f>VLOOKUP($B12,aquastat_more_extensive_table!$D$810:$AO$1010,AK$4,FALSE)</f>
        <v>0</v>
      </c>
      <c r="AL12" s="13" t="e">
        <f t="shared" si="6"/>
        <v>#N/A</v>
      </c>
      <c r="AM12" s="9">
        <f>VLOOKUP($C12,agricultural_withdrawal_km3!$A$2:$CT$249,AM$4,FALSE)</f>
        <v>0.26781632</v>
      </c>
      <c r="AN12" s="13">
        <f t="shared" si="17"/>
        <v>0.26781632</v>
      </c>
      <c r="AP12" s="9">
        <f>VLOOKUP($B12,aquastat_more_extensive_table!$D$810:$AO$1010,AP$4,FALSE)</f>
        <v>0</v>
      </c>
      <c r="AQ12" s="13" t="e">
        <f t="shared" si="7"/>
        <v>#N/A</v>
      </c>
      <c r="AR12" s="9">
        <f>VLOOKUP($C12,agricultural_withdrawal_km3!$A$2:$CT$249,AR$4,FALSE)</f>
        <v>0.28508183999999998</v>
      </c>
      <c r="AS12" s="13">
        <f t="shared" si="18"/>
        <v>0.28508183999999998</v>
      </c>
      <c r="AU12" s="9">
        <f>VLOOKUP($B12,aquastat_more_extensive_table!$D$810:$AO$1010,AU$4,FALSE)</f>
        <v>0.21</v>
      </c>
      <c r="AV12" s="13">
        <f t="shared" si="8"/>
        <v>0.21</v>
      </c>
      <c r="AW12" s="9">
        <f>VLOOKUP($C12,agricultural_withdrawal_km3!$A$2:$CT$249,AW$4,FALSE)</f>
        <v>0.27339985999999999</v>
      </c>
      <c r="AX12" s="13">
        <f t="shared" si="19"/>
        <v>0.27339985999999999</v>
      </c>
      <c r="AZ12" s="9">
        <f>VLOOKUP($B12,aquastat_more_extensive_table!$D$810:$AO$1010,AZ$4,FALSE)</f>
        <v>0.1467</v>
      </c>
      <c r="BA12" s="13">
        <f t="shared" si="9"/>
        <v>0.1467</v>
      </c>
      <c r="BB12" s="9">
        <f>VLOOKUP($C12,agricultural_withdrawal_km3!$A$2:$CT$249,BB$4,FALSE)</f>
        <v>0.26968362000000001</v>
      </c>
      <c r="BC12" s="13">
        <f t="shared" si="20"/>
        <v>0.26968362000000001</v>
      </c>
      <c r="BE12" s="9">
        <f>VLOOKUP($B12,aquastat_more_extensive_table!$D$810:$AO$1010,BE$4,FALSE)</f>
        <v>0</v>
      </c>
      <c r="BF12" s="13" t="e">
        <f t="shared" si="10"/>
        <v>#N/A</v>
      </c>
      <c r="BG12" s="9">
        <f>VLOOKUP($C12,agricultural_withdrawal_km3!$A$2:$CT$249,BG$4,FALSE)</f>
        <v>0.27276359999999999</v>
      </c>
      <c r="BH12" s="13">
        <f t="shared" si="21"/>
        <v>0.27276359999999999</v>
      </c>
      <c r="BJ12" s="9">
        <f>VLOOKUP($B12,aquastat_more_extensive_table!$D$810:$AO$1010,BJ$4,FALSE)</f>
        <v>0</v>
      </c>
      <c r="BK12" s="13" t="e">
        <f t="shared" si="22"/>
        <v>#N/A</v>
      </c>
      <c r="BL12" s="9">
        <f>VLOOKUP($C12,agricultural_withdrawal_km3!$A$2:$CT$249,BL$4,FALSE)</f>
        <v>0.23851993333333371</v>
      </c>
      <c r="BM12" s="13">
        <f t="shared" si="23"/>
        <v>0.23851993333333371</v>
      </c>
    </row>
    <row r="13" spans="2:70" x14ac:dyDescent="0.25">
      <c r="B13" s="12">
        <f>fao_ids_unique!B8</f>
        <v>8</v>
      </c>
      <c r="C13" s="12">
        <f>fao_ids_unique!F8</f>
        <v>10</v>
      </c>
      <c r="D13" s="8" t="str">
        <f>fao_ids_unique!C8</f>
        <v>ATG</v>
      </c>
      <c r="E13" s="7" t="str">
        <f>fao_ids_unique!G8</f>
        <v>Antigua and Barbuda</v>
      </c>
      <c r="G13" s="9">
        <f>VLOOKUP($B13,aquastat_more_extensive_table!$D$810:$AO$1010,G$4,FALSE)</f>
        <v>0</v>
      </c>
      <c r="H13" s="13" t="e">
        <f t="shared" si="0"/>
        <v>#N/A</v>
      </c>
      <c r="I13" s="9">
        <f>VLOOKUP($C13,agricultural_withdrawal_km3!$A$2:$CT$249,I$4,FALSE)</f>
        <v>1.321246E-10</v>
      </c>
      <c r="J13" s="13">
        <f t="shared" si="11"/>
        <v>1.321246E-10</v>
      </c>
      <c r="L13" s="9">
        <f>VLOOKUP($B13,aquastat_more_extensive_table!$D$810:$AO$1010,L$4,FALSE)</f>
        <v>0</v>
      </c>
      <c r="M13" s="13" t="e">
        <f t="shared" si="1"/>
        <v>#N/A</v>
      </c>
      <c r="N13" s="9">
        <f>VLOOKUP($C13,agricultural_withdrawal_km3!$A$2:$CT$249,N$4,FALSE)</f>
        <v>3.6944600000000002E-10</v>
      </c>
      <c r="O13" s="13">
        <f t="shared" si="12"/>
        <v>3.6944600000000002E-10</v>
      </c>
      <c r="Q13" s="9">
        <f>VLOOKUP($B13,aquastat_more_extensive_table!$D$810:$AO$1010,Q$4,FALSE)</f>
        <v>0</v>
      </c>
      <c r="R13" s="13" t="e">
        <f t="shared" si="2"/>
        <v>#N/A</v>
      </c>
      <c r="S13" s="9">
        <f>VLOOKUP($C13,agricultural_withdrawal_km3!$A$2:$CT$249,S$4,FALSE)</f>
        <v>4.3525179999999998E-10</v>
      </c>
      <c r="T13" s="13">
        <f t="shared" si="13"/>
        <v>4.3525179999999998E-10</v>
      </c>
      <c r="V13" s="9">
        <f>VLOOKUP($B13,aquastat_more_extensive_table!$D$810:$AO$1010,V$4,FALSE)</f>
        <v>0</v>
      </c>
      <c r="W13" s="13" t="e">
        <f t="shared" si="3"/>
        <v>#N/A</v>
      </c>
      <c r="X13" s="9">
        <f>VLOOKUP($C13,agricultural_withdrawal_km3!$A$2:$CT$249,X$4,FALSE)</f>
        <v>4.7051060000000005E-10</v>
      </c>
      <c r="Y13" s="13">
        <f t="shared" si="14"/>
        <v>4.7051060000000005E-10</v>
      </c>
      <c r="AA13" s="9">
        <f>VLOOKUP($B13,aquastat_more_extensive_table!$D$810:$AO$1010,AA$4,FALSE)</f>
        <v>0</v>
      </c>
      <c r="AB13" s="13" t="e">
        <f t="shared" si="4"/>
        <v>#N/A</v>
      </c>
      <c r="AC13" s="9">
        <f>VLOOKUP($C13,agricultural_withdrawal_km3!$A$2:$CT$249,AC$4,FALSE)</f>
        <v>5.4254540000000004E-10</v>
      </c>
      <c r="AD13" s="13">
        <f t="shared" si="15"/>
        <v>5.4254540000000004E-10</v>
      </c>
      <c r="AF13" s="9">
        <f>VLOOKUP($B13,aquastat_more_extensive_table!$D$810:$AO$1010,AF$4,FALSE)</f>
        <v>0</v>
      </c>
      <c r="AG13" s="13" t="e">
        <f t="shared" si="5"/>
        <v>#N/A</v>
      </c>
      <c r="AH13" s="9">
        <f>VLOOKUP($C13,agricultural_withdrawal_km3!$A$2:$CT$249,AH$4,FALSE)</f>
        <v>5.598306E-10</v>
      </c>
      <c r="AI13" s="13">
        <f t="shared" si="16"/>
        <v>5.598306E-10</v>
      </c>
      <c r="AK13" s="9">
        <f>VLOOKUP($B13,aquastat_more_extensive_table!$D$810:$AO$1010,AK$4,FALSE)</f>
        <v>1E-3</v>
      </c>
      <c r="AL13" s="13">
        <f t="shared" si="6"/>
        <v>1E-3</v>
      </c>
      <c r="AM13" s="9">
        <f>VLOOKUP($C13,agricultural_withdrawal_km3!$A$2:$CT$249,AM$4,FALSE)</f>
        <v>3.5511099999999998E-10</v>
      </c>
      <c r="AN13" s="13">
        <f t="shared" si="17"/>
        <v>3.5511099999999998E-10</v>
      </c>
      <c r="AP13" s="9">
        <f>VLOOKUP($B13,aquastat_more_extensive_table!$D$810:$AO$1010,AP$4,FALSE)</f>
        <v>1.2999999999999999E-3</v>
      </c>
      <c r="AQ13" s="13">
        <f t="shared" si="7"/>
        <v>1.2999999999999999E-3</v>
      </c>
      <c r="AR13" s="9">
        <f>VLOOKUP($C13,agricultural_withdrawal_km3!$A$2:$CT$249,AR$4,FALSE)</f>
        <v>0</v>
      </c>
      <c r="AS13" s="13">
        <f t="shared" si="18"/>
        <v>0</v>
      </c>
      <c r="AU13" s="9">
        <f>VLOOKUP($B13,aquastat_more_extensive_table!$D$810:$AO$1010,AU$4,FALSE)</f>
        <v>0</v>
      </c>
      <c r="AV13" s="13" t="e">
        <f t="shared" si="8"/>
        <v>#N/A</v>
      </c>
      <c r="AW13" s="9">
        <f>VLOOKUP($C13,agricultural_withdrawal_km3!$A$2:$CT$249,AW$4,FALSE)</f>
        <v>0</v>
      </c>
      <c r="AX13" s="13">
        <f t="shared" si="19"/>
        <v>0</v>
      </c>
      <c r="AZ13" s="9">
        <f>VLOOKUP($B13,aquastat_more_extensive_table!$D$810:$AO$1010,AZ$4,FALSE)</f>
        <v>1.2999999999999999E-3</v>
      </c>
      <c r="BA13" s="13">
        <f t="shared" si="9"/>
        <v>1.2999999999999999E-3</v>
      </c>
      <c r="BB13" s="9">
        <f>VLOOKUP($C13,agricultural_withdrawal_km3!$A$2:$CT$249,BB$4,FALSE)</f>
        <v>0</v>
      </c>
      <c r="BC13" s="13">
        <f t="shared" si="20"/>
        <v>0</v>
      </c>
      <c r="BE13" s="9">
        <f>VLOOKUP($B13,aquastat_more_extensive_table!$D$810:$AO$1010,BE$4,FALSE)</f>
        <v>1.8E-3</v>
      </c>
      <c r="BF13" s="13">
        <f t="shared" si="10"/>
        <v>1.8E-3</v>
      </c>
      <c r="BG13" s="9">
        <f>VLOOKUP($C13,agricultural_withdrawal_km3!$A$2:$CT$249,BG$4,FALSE)</f>
        <v>0</v>
      </c>
      <c r="BH13" s="13">
        <f t="shared" si="21"/>
        <v>0</v>
      </c>
      <c r="BJ13" s="9">
        <f>VLOOKUP($B13,aquastat_more_extensive_table!$D$810:$AO$1010,BJ$4,FALSE)</f>
        <v>0</v>
      </c>
      <c r="BK13" s="13" t="e">
        <f t="shared" si="22"/>
        <v>#N/A</v>
      </c>
      <c r="BL13" s="9">
        <f>VLOOKUP($C13,agricultural_withdrawal_km3!$A$2:$CT$249,BL$4,FALSE)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VLOOKUP($B14,aquastat_more_extensive_table!$D$810:$AO$1010,G$4,FALSE)</f>
        <v>0</v>
      </c>
      <c r="H14" s="13" t="e">
        <f t="shared" si="0"/>
        <v>#N/A</v>
      </c>
      <c r="I14" s="9">
        <f>VLOOKUP($C14,agricultural_withdrawal_km3!$A$2:$CT$249,I$4,FALSE)</f>
        <v>1.994251999999999</v>
      </c>
      <c r="J14" s="13">
        <f t="shared" si="11"/>
        <v>1.994251999999999</v>
      </c>
      <c r="L14" s="9">
        <f>VLOOKUP($B14,aquastat_more_extensive_table!$D$810:$AO$1010,L$4,FALSE)</f>
        <v>0</v>
      </c>
      <c r="M14" s="13" t="e">
        <f t="shared" si="1"/>
        <v>#N/A</v>
      </c>
      <c r="N14" s="9">
        <f>VLOOKUP($C14,agricultural_withdrawal_km3!$A$2:$CT$249,N$4,FALSE)</f>
        <v>2.1597480000000004</v>
      </c>
      <c r="O14" s="13">
        <f t="shared" si="12"/>
        <v>2.1597480000000004</v>
      </c>
      <c r="Q14" s="9">
        <f>VLOOKUP($B14,aquastat_more_extensive_table!$D$810:$AO$1010,Q$4,FALSE)</f>
        <v>0</v>
      </c>
      <c r="R14" s="13" t="e">
        <f t="shared" si="2"/>
        <v>#N/A</v>
      </c>
      <c r="S14" s="9">
        <f>VLOOKUP($C14,agricultural_withdrawal_km3!$A$2:$CT$249,S$4,FALSE)</f>
        <v>2.3114479999999999</v>
      </c>
      <c r="T14" s="13">
        <f t="shared" si="13"/>
        <v>2.3114479999999999</v>
      </c>
      <c r="V14" s="9">
        <f>VLOOKUP($B14,aquastat_more_extensive_table!$D$810:$AO$1010,V$4,FALSE)</f>
        <v>0</v>
      </c>
      <c r="W14" s="13" t="e">
        <f t="shared" si="3"/>
        <v>#N/A</v>
      </c>
      <c r="X14" s="9">
        <f>VLOOKUP($C14,agricultural_withdrawal_km3!$A$2:$CT$249,X$4,FALSE)</f>
        <v>2.8342600000000004</v>
      </c>
      <c r="Y14" s="13">
        <f t="shared" si="14"/>
        <v>2.8342600000000004</v>
      </c>
      <c r="AA14" s="9">
        <f>VLOOKUP($B14,aquastat_more_extensive_table!$D$810:$AO$1010,AA$4,FALSE)</f>
        <v>0</v>
      </c>
      <c r="AB14" s="13" t="e">
        <f t="shared" si="4"/>
        <v>#N/A</v>
      </c>
      <c r="AC14" s="9">
        <f>VLOOKUP($C14,agricultural_withdrawal_km3!$A$2:$CT$249,AC$4,FALSE)</f>
        <v>2.9551900000000004</v>
      </c>
      <c r="AD14" s="13">
        <f t="shared" si="15"/>
        <v>2.9551900000000004</v>
      </c>
      <c r="AF14" s="9">
        <f>VLOOKUP($B14,aquastat_more_extensive_table!$D$810:$AO$1010,AF$4,FALSE)</f>
        <v>0</v>
      </c>
      <c r="AG14" s="13" t="e">
        <f t="shared" si="5"/>
        <v>#N/A</v>
      </c>
      <c r="AH14" s="9">
        <f>VLOOKUP($C14,agricultural_withdrawal_km3!$A$2:$CT$249,AH$4,FALSE)</f>
        <v>2.7773960000000013</v>
      </c>
      <c r="AI14" s="13">
        <f t="shared" si="16"/>
        <v>2.7773960000000013</v>
      </c>
      <c r="AK14" s="9">
        <f>VLOOKUP($B14,aquastat_more_extensive_table!$D$810:$AO$1010,AK$4,FALSE)</f>
        <v>0</v>
      </c>
      <c r="AL14" s="13" t="e">
        <f t="shared" si="6"/>
        <v>#N/A</v>
      </c>
      <c r="AM14" s="9">
        <f>VLOOKUP($C14,agricultural_withdrawal_km3!$A$2:$CT$249,AM$4,FALSE)</f>
        <v>2.8333120000000012</v>
      </c>
      <c r="AN14" s="13">
        <f t="shared" si="17"/>
        <v>2.8333120000000012</v>
      </c>
      <c r="AP14" s="9">
        <f>VLOOKUP($B14,aquastat_more_extensive_table!$D$810:$AO$1010,AP$4,FALSE)</f>
        <v>21.52</v>
      </c>
      <c r="AQ14" s="13">
        <f t="shared" si="7"/>
        <v>21.52</v>
      </c>
      <c r="AR14" s="9">
        <f>VLOOKUP($C14,agricultural_withdrawal_km3!$A$2:$CT$249,AR$4,FALSE)</f>
        <v>2.7877959999999993</v>
      </c>
      <c r="AS14" s="13">
        <f t="shared" si="18"/>
        <v>2.7877959999999993</v>
      </c>
      <c r="AU14" s="9">
        <f>VLOOKUP($B14,aquastat_more_extensive_table!$D$810:$AO$1010,AU$4,FALSE)</f>
        <v>21.52</v>
      </c>
      <c r="AV14" s="13">
        <f t="shared" si="8"/>
        <v>21.52</v>
      </c>
      <c r="AW14" s="9">
        <f>VLOOKUP($C14,agricultural_withdrawal_km3!$A$2:$CT$249,AW$4,FALSE)</f>
        <v>2.4025939999999997</v>
      </c>
      <c r="AX14" s="13">
        <f t="shared" si="19"/>
        <v>2.4025939999999997</v>
      </c>
      <c r="AZ14" s="9">
        <f>VLOOKUP($B14,aquastat_more_extensive_table!$D$810:$AO$1010,AZ$4,FALSE)</f>
        <v>0</v>
      </c>
      <c r="BA14" s="13" t="e">
        <f t="shared" si="9"/>
        <v>#N/A</v>
      </c>
      <c r="BB14" s="9">
        <f>VLOOKUP($C14,agricultural_withdrawal_km3!$A$2:$CT$249,BB$4,FALSE)</f>
        <v>2.9289599999999991</v>
      </c>
      <c r="BC14" s="13">
        <f t="shared" si="20"/>
        <v>2.9289599999999991</v>
      </c>
      <c r="BE14" s="9">
        <f>VLOOKUP($B14,aquastat_more_extensive_table!$D$810:$AO$1010,BE$4,FALSE)</f>
        <v>27.93</v>
      </c>
      <c r="BF14" s="13">
        <f t="shared" si="10"/>
        <v>27.93</v>
      </c>
      <c r="BG14" s="9">
        <f>VLOOKUP($C14,agricultural_withdrawal_km3!$A$2:$CT$249,BG$4,FALSE)</f>
        <v>3.0393800000000004</v>
      </c>
      <c r="BH14" s="13">
        <f t="shared" si="21"/>
        <v>3.0393800000000004</v>
      </c>
      <c r="BJ14" s="9">
        <f>VLOOKUP($B14,aquastat_more_extensive_table!$D$810:$AO$1010,BJ$4,FALSE)</f>
        <v>0</v>
      </c>
      <c r="BK14" s="13" t="e">
        <f t="shared" si="22"/>
        <v>#N/A</v>
      </c>
      <c r="BL14" s="9">
        <f>VLOOKUP($C14,agricultural_withdrawal_km3!$A$2:$CT$249,BL$4,FALSE)</f>
        <v>2.7497433333333303</v>
      </c>
      <c r="BM14" s="13">
        <f t="shared" si="23"/>
        <v>2.7497433333333303</v>
      </c>
    </row>
    <row r="15" spans="2:70" x14ac:dyDescent="0.25">
      <c r="B15" s="12">
        <f>fao_ids_unique!B10</f>
        <v>10</v>
      </c>
      <c r="C15" s="12">
        <f>fao_ids_unique!F10</f>
        <v>11</v>
      </c>
      <c r="D15" s="8" t="str">
        <f>fao_ids_unique!C10</f>
        <v>AUS</v>
      </c>
      <c r="E15" s="7" t="str">
        <f>fao_ids_unique!G10</f>
        <v>Australia</v>
      </c>
      <c r="G15" s="9">
        <f>VLOOKUP($B15,aquastat_more_extensive_table!$D$810:$AO$1010,G$4,FALSE)</f>
        <v>0</v>
      </c>
      <c r="H15" s="13" t="e">
        <f t="shared" si="0"/>
        <v>#N/A</v>
      </c>
      <c r="I15" s="9">
        <f>VLOOKUP($C15,agricultural_withdrawal_km3!$A$2:$CT$249,I$4,FALSE)</f>
        <v>2.5515277999999997</v>
      </c>
      <c r="J15" s="13">
        <f t="shared" si="11"/>
        <v>2.5515277999999997</v>
      </c>
      <c r="L15" s="9">
        <f>VLOOKUP($B15,aquastat_more_extensive_table!$D$810:$AO$1010,L$4,FALSE)</f>
        <v>0</v>
      </c>
      <c r="M15" s="13" t="e">
        <f t="shared" si="1"/>
        <v>#N/A</v>
      </c>
      <c r="N15" s="9">
        <f>VLOOKUP($C15,agricultural_withdrawal_km3!$A$2:$CT$249,N$4,FALSE)</f>
        <v>3.0211174000000001</v>
      </c>
      <c r="O15" s="13">
        <f t="shared" si="12"/>
        <v>3.0211174000000001</v>
      </c>
      <c r="Q15" s="9">
        <f>VLOOKUP($B15,aquastat_more_extensive_table!$D$810:$AO$1010,Q$4,FALSE)</f>
        <v>0</v>
      </c>
      <c r="R15" s="13" t="e">
        <f t="shared" si="2"/>
        <v>#N/A</v>
      </c>
      <c r="S15" s="9">
        <f>VLOOKUP($C15,agricultural_withdrawal_km3!$A$2:$CT$249,S$4,FALSE)</f>
        <v>3.3742900000000002</v>
      </c>
      <c r="T15" s="13">
        <f t="shared" si="13"/>
        <v>3.3742900000000002</v>
      </c>
      <c r="V15" s="9">
        <f>VLOOKUP($B15,aquastat_more_extensive_table!$D$810:$AO$1010,V$4,FALSE)</f>
        <v>0</v>
      </c>
      <c r="W15" s="13" t="e">
        <f t="shared" si="3"/>
        <v>#N/A</v>
      </c>
      <c r="X15" s="9">
        <f>VLOOKUP($C15,agricultural_withdrawal_km3!$A$2:$CT$249,X$4,FALSE)</f>
        <v>3.0646092</v>
      </c>
      <c r="Y15" s="13">
        <f t="shared" si="14"/>
        <v>3.0646092</v>
      </c>
      <c r="AA15" s="9">
        <f>VLOOKUP($B15,aquastat_more_extensive_table!$D$810:$AO$1010,AA$4,FALSE)</f>
        <v>0</v>
      </c>
      <c r="AB15" s="13" t="e">
        <f t="shared" si="4"/>
        <v>#N/A</v>
      </c>
      <c r="AC15" s="9">
        <f>VLOOKUP($C15,agricultural_withdrawal_km3!$A$2:$CT$249,AC$4,FALSE)</f>
        <v>3.2814527999999998</v>
      </c>
      <c r="AD15" s="13">
        <f t="shared" si="15"/>
        <v>3.2814527999999998</v>
      </c>
      <c r="AF15" s="9">
        <f>VLOOKUP($B15,aquastat_more_extensive_table!$D$810:$AO$1010,AF$4,FALSE)</f>
        <v>0</v>
      </c>
      <c r="AG15" s="13" t="e">
        <f t="shared" si="5"/>
        <v>#N/A</v>
      </c>
      <c r="AH15" s="9">
        <f>VLOOKUP($C15,agricultural_withdrawal_km3!$A$2:$CT$249,AH$4,FALSE)</f>
        <v>3.4851996000000005</v>
      </c>
      <c r="AI15" s="13">
        <f t="shared" si="16"/>
        <v>3.4851996000000005</v>
      </c>
      <c r="AK15" s="9">
        <f>VLOOKUP($B15,aquastat_more_extensive_table!$D$810:$AO$1010,AK$4,FALSE)</f>
        <v>0</v>
      </c>
      <c r="AL15" s="13" t="e">
        <f t="shared" si="6"/>
        <v>#N/A</v>
      </c>
      <c r="AM15" s="9">
        <f>VLOOKUP($C15,agricultural_withdrawal_km3!$A$2:$CT$249,AM$4,FALSE)</f>
        <v>3.7933308000000006</v>
      </c>
      <c r="AN15" s="13">
        <f t="shared" si="17"/>
        <v>3.7933308000000006</v>
      </c>
      <c r="AP15" s="9">
        <f>VLOOKUP($B15,aquastat_more_extensive_table!$D$810:$AO$1010,AP$4,FALSE)</f>
        <v>15.5</v>
      </c>
      <c r="AQ15" s="13">
        <f t="shared" si="7"/>
        <v>15.5</v>
      </c>
      <c r="AR15" s="9">
        <f>VLOOKUP($C15,agricultural_withdrawal_km3!$A$2:$CT$249,AR$4,FALSE)</f>
        <v>4.6319144000000003</v>
      </c>
      <c r="AS15" s="13">
        <f t="shared" si="18"/>
        <v>4.6319144000000003</v>
      </c>
      <c r="AU15" s="9">
        <f>VLOOKUP($B15,aquastat_more_extensive_table!$D$810:$AO$1010,AU$4,FALSE)</f>
        <v>15.03</v>
      </c>
      <c r="AV15" s="13">
        <f t="shared" si="8"/>
        <v>15.03</v>
      </c>
      <c r="AW15" s="9">
        <f>VLOOKUP($C15,agricultural_withdrawal_km3!$A$2:$CT$249,AW$4,FALSE)</f>
        <v>4.500102</v>
      </c>
      <c r="AX15" s="13">
        <f t="shared" si="19"/>
        <v>4.500102</v>
      </c>
      <c r="AZ15" s="9">
        <f>VLOOKUP($B15,aquastat_more_extensive_table!$D$810:$AO$1010,AZ$4,FALSE)</f>
        <v>12.24</v>
      </c>
      <c r="BA15" s="13">
        <f t="shared" si="9"/>
        <v>12.24</v>
      </c>
      <c r="BB15" s="9">
        <f>VLOOKUP($C15,agricultural_withdrawal_km3!$A$2:$CT$249,BB$4,FALSE)</f>
        <v>4.2793300000000007</v>
      </c>
      <c r="BC15" s="13">
        <f t="shared" si="20"/>
        <v>4.2793300000000007</v>
      </c>
      <c r="BE15" s="9">
        <f>VLOOKUP($B15,aquastat_more_extensive_table!$D$810:$AO$1010,BE$4,FALSE)</f>
        <v>9.5869999999999997</v>
      </c>
      <c r="BF15" s="13">
        <f t="shared" si="10"/>
        <v>9.5869999999999997</v>
      </c>
      <c r="BG15" s="9">
        <f>VLOOKUP($C15,agricultural_withdrawal_km3!$A$2:$CT$249,BG$4,FALSE)</f>
        <v>4.6233445999999994</v>
      </c>
      <c r="BH15" s="13">
        <f t="shared" si="21"/>
        <v>4.6233445999999994</v>
      </c>
      <c r="BJ15" s="9">
        <f>VLOOKUP($B15,aquastat_more_extensive_table!$D$810:$AO$1010,BJ$4,FALSE)</f>
        <v>12.97</v>
      </c>
      <c r="BK15" s="13">
        <f t="shared" si="22"/>
        <v>12.97</v>
      </c>
      <c r="BL15" s="9">
        <f>VLOOKUP($C15,agricultural_withdrawal_km3!$A$2:$CT$249,BL$4,FALSE)</f>
        <v>4.6062813333332997</v>
      </c>
      <c r="BM15" s="13">
        <f t="shared" si="23"/>
        <v>4.6062813333332997</v>
      </c>
    </row>
    <row r="16" spans="2:70" x14ac:dyDescent="0.25">
      <c r="B16" s="12">
        <f>fao_ids_unique!B11</f>
        <v>11</v>
      </c>
      <c r="C16" s="12">
        <f>fao_ids_unique!F11</f>
        <v>12</v>
      </c>
      <c r="D16" s="8" t="str">
        <f>fao_ids_unique!C11</f>
        <v>AUT</v>
      </c>
      <c r="E16" s="7" t="str">
        <f>fao_ids_unique!G11</f>
        <v>Austria</v>
      </c>
      <c r="G16" s="9">
        <f>VLOOKUP($B16,aquastat_more_extensive_table!$D$810:$AO$1010,G$4,FALSE)</f>
        <v>0</v>
      </c>
      <c r="H16" s="13" t="e">
        <f t="shared" si="0"/>
        <v>#N/A</v>
      </c>
      <c r="I16" s="9">
        <f>VLOOKUP($C16,agricultural_withdrawal_km3!$A$2:$CT$249,I$4,FALSE)</f>
        <v>0</v>
      </c>
      <c r="J16" s="13">
        <f t="shared" si="11"/>
        <v>0</v>
      </c>
      <c r="L16" s="9">
        <f>VLOOKUP($B16,aquastat_more_extensive_table!$D$810:$AO$1010,L$4,FALSE)</f>
        <v>0</v>
      </c>
      <c r="M16" s="13" t="e">
        <f t="shared" si="1"/>
        <v>#N/A</v>
      </c>
      <c r="N16" s="9">
        <f>VLOOKUP($C16,agricultural_withdrawal_km3!$A$2:$CT$249,N$4,FALSE)</f>
        <v>0</v>
      </c>
      <c r="O16" s="13">
        <f t="shared" si="12"/>
        <v>0</v>
      </c>
      <c r="Q16" s="9">
        <f>VLOOKUP($B16,aquastat_more_extensive_table!$D$810:$AO$1010,Q$4,FALSE)</f>
        <v>0</v>
      </c>
      <c r="R16" s="13" t="e">
        <f t="shared" si="2"/>
        <v>#N/A</v>
      </c>
      <c r="S16" s="9">
        <f>VLOOKUP($C16,agricultural_withdrawal_km3!$A$2:$CT$249,S$4,FALSE)</f>
        <v>0</v>
      </c>
      <c r="T16" s="13">
        <f t="shared" si="13"/>
        <v>0</v>
      </c>
      <c r="V16" s="9">
        <f>VLOOKUP($B16,aquastat_more_extensive_table!$D$810:$AO$1010,V$4,FALSE)</f>
        <v>0</v>
      </c>
      <c r="W16" s="13" t="e">
        <f t="shared" si="3"/>
        <v>#N/A</v>
      </c>
      <c r="X16" s="9">
        <f>VLOOKUP($C16,agricultural_withdrawal_km3!$A$2:$CT$249,X$4,FALSE)</f>
        <v>0</v>
      </c>
      <c r="Y16" s="13">
        <f t="shared" si="14"/>
        <v>0</v>
      </c>
      <c r="AA16" s="9">
        <f>VLOOKUP($B16,aquastat_more_extensive_table!$D$810:$AO$1010,AA$4,FALSE)</f>
        <v>0.09</v>
      </c>
      <c r="AB16" s="13">
        <f t="shared" si="4"/>
        <v>0.09</v>
      </c>
      <c r="AC16" s="9">
        <f>VLOOKUP($C16,agricultural_withdrawal_km3!$A$2:$CT$249,AC$4,FALSE)</f>
        <v>0</v>
      </c>
      <c r="AD16" s="13">
        <f t="shared" si="15"/>
        <v>0</v>
      </c>
      <c r="AF16" s="9">
        <f>VLOOKUP($B16,aquastat_more_extensive_table!$D$810:$AO$1010,AF$4,FALSE)</f>
        <v>0.2</v>
      </c>
      <c r="AG16" s="13">
        <f t="shared" si="5"/>
        <v>0.2</v>
      </c>
      <c r="AH16" s="9">
        <f>VLOOKUP($C16,agricultural_withdrawal_km3!$A$2:$CT$249,AH$4,FALSE)</f>
        <v>0</v>
      </c>
      <c r="AI16" s="13">
        <f t="shared" si="16"/>
        <v>0</v>
      </c>
      <c r="AK16" s="9">
        <f>VLOOKUP($B16,aquastat_more_extensive_table!$D$810:$AO$1010,AK$4,FALSE)</f>
        <v>0.1</v>
      </c>
      <c r="AL16" s="13">
        <f t="shared" si="6"/>
        <v>0.1</v>
      </c>
      <c r="AM16" s="9">
        <f>VLOOKUP($C16,agricultural_withdrawal_km3!$A$2:$CT$249,AM$4,FALSE)</f>
        <v>0</v>
      </c>
      <c r="AN16" s="13">
        <f t="shared" si="17"/>
        <v>0</v>
      </c>
      <c r="AP16" s="9">
        <f>VLOOKUP($B16,aquastat_more_extensive_table!$D$810:$AO$1010,AP$4,FALSE)</f>
        <v>0.1</v>
      </c>
      <c r="AQ16" s="13">
        <f t="shared" si="7"/>
        <v>0.1</v>
      </c>
      <c r="AR16" s="9">
        <f>VLOOKUP($C16,agricultural_withdrawal_km3!$A$2:$CT$249,AR$4,FALSE)</f>
        <v>0</v>
      </c>
      <c r="AS16" s="13">
        <f t="shared" si="18"/>
        <v>0</v>
      </c>
      <c r="AU16" s="9">
        <f>VLOOKUP($B16,aquastat_more_extensive_table!$D$810:$AO$1010,AU$4,FALSE)</f>
        <v>0.1</v>
      </c>
      <c r="AV16" s="13">
        <f t="shared" si="8"/>
        <v>0.1</v>
      </c>
      <c r="AW16" s="9">
        <f>VLOOKUP($C16,agricultural_withdrawal_km3!$A$2:$CT$249,AW$4,FALSE)</f>
        <v>0</v>
      </c>
      <c r="AX16" s="13">
        <f t="shared" si="19"/>
        <v>0</v>
      </c>
      <c r="AZ16" s="9">
        <f>VLOOKUP($B16,aquastat_more_extensive_table!$D$810:$AO$1010,AZ$4,FALSE)</f>
        <v>0</v>
      </c>
      <c r="BA16" s="13" t="e">
        <f t="shared" si="9"/>
        <v>#N/A</v>
      </c>
      <c r="BB16" s="9">
        <f>VLOOKUP($C16,agricultural_withdrawal_km3!$A$2:$CT$249,BB$4,FALSE)</f>
        <v>0</v>
      </c>
      <c r="BC16" s="13">
        <f t="shared" si="20"/>
        <v>0</v>
      </c>
      <c r="BE16" s="9">
        <f>VLOOKUP($B16,aquastat_more_extensive_table!$D$810:$AO$1010,BE$4,FALSE)</f>
        <v>7.7100000000000002E-2</v>
      </c>
      <c r="BF16" s="13">
        <f t="shared" si="10"/>
        <v>7.7100000000000002E-2</v>
      </c>
      <c r="BG16" s="9">
        <f>VLOOKUP($C16,agricultural_withdrawal_km3!$A$2:$CT$249,BG$4,FALSE)</f>
        <v>0</v>
      </c>
      <c r="BH16" s="13">
        <f t="shared" si="21"/>
        <v>0</v>
      </c>
      <c r="BJ16" s="9">
        <f>VLOOKUP($B16,aquastat_more_extensive_table!$D$810:$AO$1010,BJ$4,FALSE)</f>
        <v>0</v>
      </c>
      <c r="BK16" s="13" t="e">
        <f t="shared" si="22"/>
        <v>#N/A</v>
      </c>
      <c r="BL16" s="9">
        <f>VLOOKUP($C16,agricultural_withdrawal_km3!$A$2:$CT$249,BL$4,FALSE)</f>
        <v>0</v>
      </c>
      <c r="BM16" s="13">
        <f t="shared" si="23"/>
        <v>0</v>
      </c>
    </row>
    <row r="17" spans="2:65" x14ac:dyDescent="0.25">
      <c r="B17" s="12">
        <f>fao_ids_unique!B12</f>
        <v>12</v>
      </c>
      <c r="C17" s="12">
        <f>fao_ids_unique!F12</f>
        <v>21</v>
      </c>
      <c r="D17" s="8" t="str">
        <f>fao_ids_unique!C12</f>
        <v>BHS</v>
      </c>
      <c r="E17" s="7" t="str">
        <f>fao_ids_unique!G12</f>
        <v>Bahamas, The</v>
      </c>
      <c r="G17" s="9">
        <f>VLOOKUP($B17,aquastat_more_extensive_table!$D$810:$AO$1010,G$4,FALSE)</f>
        <v>0</v>
      </c>
      <c r="H17" s="13" t="e">
        <f t="shared" si="0"/>
        <v>#N/A</v>
      </c>
      <c r="I17" s="9">
        <f>VLOOKUP($C17,agricultural_withdrawal_km3!$A$2:$CT$249,I$4,FALSE)</f>
        <v>0</v>
      </c>
      <c r="J17" s="13">
        <f t="shared" si="11"/>
        <v>0</v>
      </c>
      <c r="L17" s="9">
        <f>VLOOKUP($B17,aquastat_more_extensive_table!$D$810:$AO$1010,L$4,FALSE)</f>
        <v>0</v>
      </c>
      <c r="M17" s="13" t="e">
        <f t="shared" si="1"/>
        <v>#N/A</v>
      </c>
      <c r="N17" s="9">
        <f>VLOOKUP($C17,agricultural_withdrawal_km3!$A$2:$CT$249,N$4,FALSE)</f>
        <v>0</v>
      </c>
      <c r="O17" s="13">
        <f t="shared" si="12"/>
        <v>0</v>
      </c>
      <c r="Q17" s="9">
        <f>VLOOKUP($B17,aquastat_more_extensive_table!$D$810:$AO$1010,Q$4,FALSE)</f>
        <v>0</v>
      </c>
      <c r="R17" s="13" t="e">
        <f t="shared" si="2"/>
        <v>#N/A</v>
      </c>
      <c r="S17" s="9">
        <f>VLOOKUP($C17,agricultural_withdrawal_km3!$A$2:$CT$249,S$4,FALSE)</f>
        <v>0</v>
      </c>
      <c r="T17" s="13">
        <f t="shared" si="13"/>
        <v>0</v>
      </c>
      <c r="V17" s="9">
        <f>VLOOKUP($B17,aquastat_more_extensive_table!$D$810:$AO$1010,V$4,FALSE)</f>
        <v>0</v>
      </c>
      <c r="W17" s="13" t="e">
        <f t="shared" si="3"/>
        <v>#N/A</v>
      </c>
      <c r="X17" s="9">
        <f>VLOOKUP($C17,agricultural_withdrawal_km3!$A$2:$CT$249,X$4,FALSE)</f>
        <v>0</v>
      </c>
      <c r="Y17" s="13">
        <f t="shared" si="14"/>
        <v>0</v>
      </c>
      <c r="AA17" s="9">
        <f>VLOOKUP($B17,aquastat_more_extensive_table!$D$810:$AO$1010,AA$4,FALSE)</f>
        <v>0</v>
      </c>
      <c r="AB17" s="13" t="e">
        <f t="shared" si="4"/>
        <v>#N/A</v>
      </c>
      <c r="AC17" s="9">
        <f>VLOOKUP($C17,agricultural_withdrawal_km3!$A$2:$CT$249,AC$4,FALSE)</f>
        <v>0</v>
      </c>
      <c r="AD17" s="13">
        <f t="shared" si="15"/>
        <v>0</v>
      </c>
      <c r="AF17" s="9">
        <f>VLOOKUP($B17,aquastat_more_extensive_table!$D$810:$AO$1010,AF$4,FALSE)</f>
        <v>0</v>
      </c>
      <c r="AG17" s="13" t="e">
        <f t="shared" si="5"/>
        <v>#N/A</v>
      </c>
      <c r="AH17" s="9">
        <f>VLOOKUP($C17,agricultural_withdrawal_km3!$A$2:$CT$249,AH$4,FALSE)</f>
        <v>0</v>
      </c>
      <c r="AI17" s="13">
        <f t="shared" si="16"/>
        <v>0</v>
      </c>
      <c r="AK17" s="9">
        <f>VLOOKUP($B17,aquastat_more_extensive_table!$D$810:$AO$1010,AK$4,FALSE)</f>
        <v>0</v>
      </c>
      <c r="AL17" s="13" t="e">
        <f t="shared" si="6"/>
        <v>#N/A</v>
      </c>
      <c r="AM17" s="9">
        <f>VLOOKUP($C17,agricultural_withdrawal_km3!$A$2:$CT$249,AM$4,FALSE)</f>
        <v>0</v>
      </c>
      <c r="AN17" s="13">
        <f t="shared" si="17"/>
        <v>0</v>
      </c>
      <c r="AP17" s="9">
        <f>VLOOKUP($B17,aquastat_more_extensive_table!$D$810:$AO$1010,AP$4,FALSE)</f>
        <v>0</v>
      </c>
      <c r="AQ17" s="13" t="e">
        <f t="shared" si="7"/>
        <v>#N/A</v>
      </c>
      <c r="AR17" s="9">
        <f>VLOOKUP($C17,agricultural_withdrawal_km3!$A$2:$CT$249,AR$4,FALSE)</f>
        <v>0</v>
      </c>
      <c r="AS17" s="13">
        <f t="shared" si="18"/>
        <v>0</v>
      </c>
      <c r="AU17" s="9">
        <f>VLOOKUP($B17,aquastat_more_extensive_table!$D$810:$AO$1010,AU$4,FALSE)</f>
        <v>0</v>
      </c>
      <c r="AV17" s="13" t="e">
        <f t="shared" si="8"/>
        <v>#N/A</v>
      </c>
      <c r="AW17" s="9">
        <f>VLOOKUP($C17,agricultural_withdrawal_km3!$A$2:$CT$249,AW$4,FALSE)</f>
        <v>0</v>
      </c>
      <c r="AX17" s="13">
        <f t="shared" si="19"/>
        <v>0</v>
      </c>
      <c r="AZ17" s="9">
        <f>VLOOKUP($B17,aquastat_more_extensive_table!$D$810:$AO$1010,AZ$4,FALSE)</f>
        <v>0</v>
      </c>
      <c r="BA17" s="13" t="e">
        <f t="shared" si="9"/>
        <v>#N/A</v>
      </c>
      <c r="BB17" s="9">
        <f>VLOOKUP($C17,agricultural_withdrawal_km3!$A$2:$CT$249,BB$4,FALSE)</f>
        <v>0</v>
      </c>
      <c r="BC17" s="13">
        <f t="shared" si="20"/>
        <v>0</v>
      </c>
      <c r="BE17" s="9">
        <f>VLOOKUP($B17,aquastat_more_extensive_table!$D$810:$AO$1010,BE$4,FALSE)</f>
        <v>0</v>
      </c>
      <c r="BF17" s="13" t="e">
        <f t="shared" si="10"/>
        <v>#N/A</v>
      </c>
      <c r="BG17" s="9">
        <f>VLOOKUP($C17,agricultural_withdrawal_km3!$A$2:$CT$249,BG$4,FALSE)</f>
        <v>0</v>
      </c>
      <c r="BH17" s="13">
        <f t="shared" si="21"/>
        <v>0</v>
      </c>
      <c r="BJ17" s="9">
        <f>VLOOKUP($B17,aquastat_more_extensive_table!$D$810:$AO$1010,BJ$4,FALSE)</f>
        <v>0</v>
      </c>
      <c r="BK17" s="13" t="e">
        <f t="shared" si="22"/>
        <v>#N/A</v>
      </c>
      <c r="BL17" s="9">
        <f>VLOOKUP($C17,agricultural_withdrawal_km3!$A$2:$CT$249,BL$4,FALSE)</f>
        <v>0</v>
      </c>
      <c r="BM17" s="13">
        <f t="shared" si="23"/>
        <v>0</v>
      </c>
    </row>
    <row r="18" spans="2:65" x14ac:dyDescent="0.25">
      <c r="B18" s="12">
        <f>fao_ids_unique!B13</f>
        <v>13</v>
      </c>
      <c r="C18" s="12">
        <f>fao_ids_unique!F13</f>
        <v>20</v>
      </c>
      <c r="D18" s="8" t="str">
        <f>fao_ids_unique!C13</f>
        <v>BHR</v>
      </c>
      <c r="E18" s="7" t="str">
        <f>fao_ids_unique!G13</f>
        <v>Bahrain</v>
      </c>
      <c r="G18" s="9">
        <f>VLOOKUP($B18,aquastat_more_extensive_table!$D$810:$AO$1010,G$4,FALSE)</f>
        <v>0</v>
      </c>
      <c r="H18" s="13" t="e">
        <f t="shared" si="0"/>
        <v>#N/A</v>
      </c>
      <c r="I18" s="9">
        <f>VLOOKUP($C18,agricultural_withdrawal_km3!$A$2:$CT$249,I$4,FALSE)</f>
        <v>5.1611301999999998E-2</v>
      </c>
      <c r="J18" s="13">
        <f t="shared" si="11"/>
        <v>5.1611301999999998E-2</v>
      </c>
      <c r="L18" s="9">
        <f>VLOOKUP($B18,aquastat_more_extensive_table!$D$810:$AO$1010,L$4,FALSE)</f>
        <v>0</v>
      </c>
      <c r="M18" s="13" t="e">
        <f t="shared" si="1"/>
        <v>#N/A</v>
      </c>
      <c r="N18" s="9">
        <f>VLOOKUP($C18,agricultural_withdrawal_km3!$A$2:$CT$249,N$4,FALSE)</f>
        <v>5.3177464000000001E-2</v>
      </c>
      <c r="O18" s="13">
        <f t="shared" si="12"/>
        <v>5.3177464000000001E-2</v>
      </c>
      <c r="Q18" s="9">
        <f>VLOOKUP($B18,aquastat_more_extensive_table!$D$810:$AO$1010,Q$4,FALSE)</f>
        <v>0</v>
      </c>
      <c r="R18" s="13" t="e">
        <f t="shared" si="2"/>
        <v>#N/A</v>
      </c>
      <c r="S18" s="9">
        <f>VLOOKUP($C18,agricultural_withdrawal_km3!$A$2:$CT$249,S$4,FALSE)</f>
        <v>5.0597870000000003E-2</v>
      </c>
      <c r="T18" s="13">
        <f t="shared" si="13"/>
        <v>5.0597870000000003E-2</v>
      </c>
      <c r="V18" s="9">
        <f>VLOOKUP($B18,aquastat_more_extensive_table!$D$810:$AO$1010,V$4,FALSE)</f>
        <v>0</v>
      </c>
      <c r="W18" s="13" t="e">
        <f t="shared" si="3"/>
        <v>#N/A</v>
      </c>
      <c r="X18" s="9">
        <f>VLOOKUP($C18,agricultural_withdrawal_km3!$A$2:$CT$249,X$4,FALSE)</f>
        <v>4.8774084000000002E-2</v>
      </c>
      <c r="Y18" s="13">
        <f t="shared" si="14"/>
        <v>4.8774084000000002E-2</v>
      </c>
      <c r="AA18" s="9">
        <f>VLOOKUP($B18,aquastat_more_extensive_table!$D$810:$AO$1010,AA$4,FALSE)</f>
        <v>0</v>
      </c>
      <c r="AB18" s="13" t="e">
        <f t="shared" si="4"/>
        <v>#N/A</v>
      </c>
      <c r="AC18" s="9">
        <f>VLOOKUP($C18,agricultural_withdrawal_km3!$A$2:$CT$249,AC$4,FALSE)</f>
        <v>6.7237089999999999E-2</v>
      </c>
      <c r="AD18" s="13">
        <f t="shared" si="15"/>
        <v>6.7237089999999999E-2</v>
      </c>
      <c r="AF18" s="9">
        <f>VLOOKUP($B18,aquastat_more_extensive_table!$D$810:$AO$1010,AF$4,FALSE)</f>
        <v>0</v>
      </c>
      <c r="AG18" s="13" t="e">
        <f t="shared" si="5"/>
        <v>#N/A</v>
      </c>
      <c r="AH18" s="9">
        <f>VLOOKUP($C18,agricultural_withdrawal_km3!$A$2:$CT$249,AH$4,FALSE)</f>
        <v>0.13239742000000002</v>
      </c>
      <c r="AI18" s="13">
        <f t="shared" si="16"/>
        <v>0.13239742000000002</v>
      </c>
      <c r="AK18" s="9">
        <f>VLOOKUP($B18,aquastat_more_extensive_table!$D$810:$AO$1010,AK$4,FALSE)</f>
        <v>0.13500000000000001</v>
      </c>
      <c r="AL18" s="13">
        <f t="shared" si="6"/>
        <v>0.13500000000000001</v>
      </c>
      <c r="AM18" s="9">
        <f>VLOOKUP($C18,agricultural_withdrawal_km3!$A$2:$CT$249,AM$4,FALSE)</f>
        <v>0.14990683999999999</v>
      </c>
      <c r="AN18" s="13">
        <f t="shared" si="17"/>
        <v>0.14990683999999999</v>
      </c>
      <c r="AP18" s="9">
        <f>VLOOKUP($B18,aquastat_more_extensive_table!$D$810:$AO$1010,AP$4,FALSE)</f>
        <v>0</v>
      </c>
      <c r="AQ18" s="13" t="e">
        <f t="shared" si="7"/>
        <v>#N/A</v>
      </c>
      <c r="AR18" s="9">
        <f>VLOOKUP($C18,agricultural_withdrawal_km3!$A$2:$CT$249,AR$4,FALSE)</f>
        <v>0.13946268000000001</v>
      </c>
      <c r="AS18" s="13">
        <f t="shared" si="18"/>
        <v>0.13946268000000001</v>
      </c>
      <c r="AU18" s="9">
        <f>VLOOKUP($B18,aquastat_more_extensive_table!$D$810:$AO$1010,AU$4,FALSE)</f>
        <v>0.17</v>
      </c>
      <c r="AV18" s="13">
        <f t="shared" si="8"/>
        <v>0.17</v>
      </c>
      <c r="AW18" s="9">
        <f>VLOOKUP($C18,agricultural_withdrawal_km3!$A$2:$CT$249,AW$4,FALSE)</f>
        <v>0.16412217999999998</v>
      </c>
      <c r="AX18" s="13">
        <f t="shared" si="19"/>
        <v>0.16412217999999998</v>
      </c>
      <c r="AZ18" s="9">
        <f>VLOOKUP($B18,aquastat_more_extensive_table!$D$810:$AO$1010,AZ$4,FALSE)</f>
        <v>0.15920000000000001</v>
      </c>
      <c r="BA18" s="13">
        <f t="shared" si="9"/>
        <v>0.15920000000000001</v>
      </c>
      <c r="BB18" s="9">
        <f>VLOOKUP($C18,agricultural_withdrawal_km3!$A$2:$CT$249,BB$4,FALSE)</f>
        <v>0.15987289999999998</v>
      </c>
      <c r="BC18" s="13">
        <f t="shared" si="20"/>
        <v>0.15987289999999998</v>
      </c>
      <c r="BE18" s="9">
        <f>VLOOKUP($B18,aquastat_more_extensive_table!$D$810:$AO$1010,BE$4,FALSE)</f>
        <v>0</v>
      </c>
      <c r="BF18" s="13" t="e">
        <f t="shared" si="10"/>
        <v>#N/A</v>
      </c>
      <c r="BG18" s="9">
        <f>VLOOKUP($C18,agricultural_withdrawal_km3!$A$2:$CT$249,BG$4,FALSE)</f>
        <v>0.18501982</v>
      </c>
      <c r="BH18" s="13">
        <f t="shared" si="21"/>
        <v>0.18501982</v>
      </c>
      <c r="BJ18" s="9">
        <f>VLOOKUP($B18,aquastat_more_extensive_table!$D$810:$AO$1010,BJ$4,FALSE)</f>
        <v>0</v>
      </c>
      <c r="BK18" s="13" t="e">
        <f t="shared" si="22"/>
        <v>#N/A</v>
      </c>
      <c r="BL18" s="9">
        <f>VLOOKUP($C18,agricultural_withdrawal_km3!$A$2:$CT$249,BL$4,FALSE)</f>
        <v>0.20381906666666699</v>
      </c>
      <c r="BM18" s="13">
        <f t="shared" si="23"/>
        <v>0.20381906666666699</v>
      </c>
    </row>
    <row r="19" spans="2:65" x14ac:dyDescent="0.25">
      <c r="B19" s="12">
        <f>fao_ids_unique!B14</f>
        <v>14</v>
      </c>
      <c r="C19" s="12">
        <f>fao_ids_unique!F14</f>
        <v>28</v>
      </c>
      <c r="D19" s="8" t="str">
        <f>fao_ids_unique!C14</f>
        <v>BRB</v>
      </c>
      <c r="E19" s="7" t="str">
        <f>fao_ids_unique!G14</f>
        <v>Barbados</v>
      </c>
      <c r="G19" s="9">
        <f>VLOOKUP($B19,aquastat_more_extensive_table!$D$810:$AO$1010,G$4,FALSE)</f>
        <v>0</v>
      </c>
      <c r="H19" s="13" t="e">
        <f t="shared" si="0"/>
        <v>#N/A</v>
      </c>
      <c r="I19" s="9">
        <f>VLOOKUP($C19,agricultural_withdrawal_km3!$A$2:$CT$249,I$4,FALSE)</f>
        <v>5.6404200000000003E-9</v>
      </c>
      <c r="J19" s="13">
        <f t="shared" si="11"/>
        <v>5.6404200000000003E-9</v>
      </c>
      <c r="L19" s="9">
        <f>VLOOKUP($B19,aquastat_more_extensive_table!$D$810:$AO$1010,L$4,FALSE)</f>
        <v>0</v>
      </c>
      <c r="M19" s="13" t="e">
        <f t="shared" si="1"/>
        <v>#N/A</v>
      </c>
      <c r="N19" s="9">
        <f>VLOOKUP($C19,agricultural_withdrawal_km3!$A$2:$CT$249,N$4,FALSE)</f>
        <v>1.5269680000000001E-8</v>
      </c>
      <c r="O19" s="13">
        <f t="shared" si="12"/>
        <v>1.5269680000000001E-8</v>
      </c>
      <c r="Q19" s="9">
        <f>VLOOKUP($B19,aquastat_more_extensive_table!$D$810:$AO$1010,Q$4,FALSE)</f>
        <v>0</v>
      </c>
      <c r="R19" s="13" t="e">
        <f t="shared" si="2"/>
        <v>#N/A</v>
      </c>
      <c r="S19" s="9">
        <f>VLOOKUP($C19,agricultural_withdrawal_km3!$A$2:$CT$249,S$4,FALSE)</f>
        <v>1.9294540000000001E-8</v>
      </c>
      <c r="T19" s="13">
        <f t="shared" si="13"/>
        <v>1.9294540000000001E-8</v>
      </c>
      <c r="V19" s="9">
        <f>VLOOKUP($B19,aquastat_more_extensive_table!$D$810:$AO$1010,V$4,FALSE)</f>
        <v>0</v>
      </c>
      <c r="W19" s="13" t="e">
        <f t="shared" si="3"/>
        <v>#N/A</v>
      </c>
      <c r="X19" s="9">
        <f>VLOOKUP($C19,agricultural_withdrawal_km3!$A$2:$CT$249,X$4,FALSE)</f>
        <v>2.1585800000000001E-8</v>
      </c>
      <c r="Y19" s="13">
        <f t="shared" si="14"/>
        <v>2.1585800000000001E-8</v>
      </c>
      <c r="AA19" s="9">
        <f>VLOOKUP($B19,aquastat_more_extensive_table!$D$810:$AO$1010,AA$4,FALSE)</f>
        <v>0</v>
      </c>
      <c r="AB19" s="13" t="e">
        <f t="shared" si="4"/>
        <v>#N/A</v>
      </c>
      <c r="AC19" s="9">
        <f>VLOOKUP($C19,agricultural_withdrawal_km3!$A$2:$CT$249,AC$4,FALSE)</f>
        <v>2.349774E-8</v>
      </c>
      <c r="AD19" s="13">
        <f t="shared" si="15"/>
        <v>2.349774E-8</v>
      </c>
      <c r="AF19" s="9">
        <f>VLOOKUP($B19,aquastat_more_extensive_table!$D$810:$AO$1010,AF$4,FALSE)</f>
        <v>0</v>
      </c>
      <c r="AG19" s="13" t="e">
        <f t="shared" si="5"/>
        <v>#N/A</v>
      </c>
      <c r="AH19" s="9">
        <f>VLOOKUP($C19,agricultural_withdrawal_km3!$A$2:$CT$249,AH$4,FALSE)</f>
        <v>2.379002E-8</v>
      </c>
      <c r="AI19" s="13">
        <f t="shared" si="16"/>
        <v>2.379002E-8</v>
      </c>
      <c r="AK19" s="9">
        <f>VLOOKUP($B19,aquastat_more_extensive_table!$D$810:$AO$1010,AK$4,FALSE)</f>
        <v>5.4800000000000001E-2</v>
      </c>
      <c r="AL19" s="13">
        <f t="shared" si="6"/>
        <v>5.4800000000000001E-2</v>
      </c>
      <c r="AM19" s="9">
        <f>VLOOKUP($C19,agricultural_withdrawal_km3!$A$2:$CT$249,AM$4,FALSE)</f>
        <v>1.48718E-8</v>
      </c>
      <c r="AN19" s="13">
        <f t="shared" si="17"/>
        <v>1.48718E-8</v>
      </c>
      <c r="AP19" s="9">
        <f>VLOOKUP($B19,aquastat_more_extensive_table!$D$810:$AO$1010,AP$4,FALSE)</f>
        <v>5.4800000000000001E-2</v>
      </c>
      <c r="AQ19" s="13">
        <f t="shared" si="7"/>
        <v>5.4800000000000001E-2</v>
      </c>
      <c r="AR19" s="9">
        <f>VLOOKUP($C19,agricultural_withdrawal_km3!$A$2:$CT$249,AR$4,FALSE)</f>
        <v>0</v>
      </c>
      <c r="AS19" s="13">
        <f t="shared" si="18"/>
        <v>0</v>
      </c>
      <c r="AU19" s="9">
        <f>VLOOKUP($B19,aquastat_more_extensive_table!$D$810:$AO$1010,AU$4,FALSE)</f>
        <v>0</v>
      </c>
      <c r="AV19" s="13" t="e">
        <f t="shared" si="8"/>
        <v>#N/A</v>
      </c>
      <c r="AW19" s="9">
        <f>VLOOKUP($C19,agricultural_withdrawal_km3!$A$2:$CT$249,AW$4,FALSE)</f>
        <v>0</v>
      </c>
      <c r="AX19" s="13">
        <f t="shared" si="19"/>
        <v>0</v>
      </c>
      <c r="AZ19" s="9">
        <f>VLOOKUP($B19,aquastat_more_extensive_table!$D$810:$AO$1010,AZ$4,FALSE)</f>
        <v>5.4800000000000001E-2</v>
      </c>
      <c r="BA19" s="13">
        <f t="shared" si="9"/>
        <v>5.4800000000000001E-2</v>
      </c>
      <c r="BB19" s="9">
        <f>VLOOKUP($C19,agricultural_withdrawal_km3!$A$2:$CT$249,BB$4,FALSE)</f>
        <v>0</v>
      </c>
      <c r="BC19" s="13">
        <f t="shared" si="20"/>
        <v>0</v>
      </c>
      <c r="BE19" s="9">
        <f>VLOOKUP($B19,aquastat_more_extensive_table!$D$810:$AO$1010,BE$4,FALSE)</f>
        <v>0</v>
      </c>
      <c r="BF19" s="13" t="e">
        <f t="shared" si="10"/>
        <v>#N/A</v>
      </c>
      <c r="BG19" s="9">
        <f>VLOOKUP($C19,agricultural_withdrawal_km3!$A$2:$CT$249,BG$4,FALSE)</f>
        <v>0</v>
      </c>
      <c r="BH19" s="13">
        <f t="shared" si="21"/>
        <v>0</v>
      </c>
      <c r="BJ19" s="9">
        <f>VLOOKUP($B19,aquastat_more_extensive_table!$D$810:$AO$1010,BJ$4,FALSE)</f>
        <v>0</v>
      </c>
      <c r="BK19" s="13" t="e">
        <f t="shared" si="22"/>
        <v>#N/A</v>
      </c>
      <c r="BL19" s="9">
        <f>VLOOKUP($C19,agricultural_withdrawal_km3!$A$2:$CT$249,BL$4,FALSE)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VLOOKUP($B20,aquastat_more_extensive_table!$D$810:$AO$1010,G$4,FALSE)</f>
        <v>0</v>
      </c>
      <c r="H20" s="13" t="e">
        <f t="shared" si="0"/>
        <v>#N/A</v>
      </c>
      <c r="I20" s="9">
        <f>VLOOKUP($C20,agricultural_withdrawal_km3!$A$2:$CT$249,I$4,FALSE)</f>
        <v>14.181063400000001</v>
      </c>
      <c r="J20" s="13">
        <f t="shared" si="11"/>
        <v>14.181063400000001</v>
      </c>
      <c r="L20" s="9">
        <f>VLOOKUP($B20,aquastat_more_extensive_table!$D$810:$AO$1010,L$4,FALSE)</f>
        <v>0</v>
      </c>
      <c r="M20" s="13" t="e">
        <f t="shared" si="1"/>
        <v>#N/A</v>
      </c>
      <c r="N20" s="9">
        <f>VLOOKUP($C20,agricultural_withdrawal_km3!$A$2:$CT$249,N$4,FALSE)</f>
        <v>15.806059999999999</v>
      </c>
      <c r="O20" s="13">
        <f t="shared" si="12"/>
        <v>15.806059999999999</v>
      </c>
      <c r="Q20" s="9">
        <f>VLOOKUP($B20,aquastat_more_extensive_table!$D$810:$AO$1010,Q$4,FALSE)</f>
        <v>0</v>
      </c>
      <c r="R20" s="13" t="e">
        <f t="shared" si="2"/>
        <v>#N/A</v>
      </c>
      <c r="S20" s="9">
        <f>VLOOKUP($C20,agricultural_withdrawal_km3!$A$2:$CT$249,S$4,FALSE)</f>
        <v>24.8273756</v>
      </c>
      <c r="T20" s="13">
        <f t="shared" si="13"/>
        <v>24.8273756</v>
      </c>
      <c r="V20" s="9">
        <f>VLOOKUP($B20,aquastat_more_extensive_table!$D$810:$AO$1010,V$4,FALSE)</f>
        <v>0</v>
      </c>
      <c r="W20" s="13" t="e">
        <f t="shared" si="3"/>
        <v>#N/A</v>
      </c>
      <c r="X20" s="9">
        <f>VLOOKUP($C20,agricultural_withdrawal_km3!$A$2:$CT$249,X$4,FALSE)</f>
        <v>27.974910600000001</v>
      </c>
      <c r="Y20" s="13">
        <f t="shared" si="14"/>
        <v>27.974910600000001</v>
      </c>
      <c r="AA20" s="9">
        <f>VLOOKUP($B20,aquastat_more_extensive_table!$D$810:$AO$1010,AA$4,FALSE)</f>
        <v>0</v>
      </c>
      <c r="AB20" s="13" t="e">
        <f t="shared" si="4"/>
        <v>#N/A</v>
      </c>
      <c r="AC20" s="9">
        <f>VLOOKUP($C20,agricultural_withdrawal_km3!$A$2:$CT$249,AC$4,FALSE)</f>
        <v>32.510278200000002</v>
      </c>
      <c r="AD20" s="13">
        <f t="shared" si="15"/>
        <v>32.510278200000002</v>
      </c>
      <c r="AF20" s="9">
        <f>VLOOKUP($B20,aquastat_more_extensive_table!$D$810:$AO$1010,AF$4,FALSE)</f>
        <v>0</v>
      </c>
      <c r="AG20" s="13" t="e">
        <f t="shared" si="5"/>
        <v>#N/A</v>
      </c>
      <c r="AH20" s="9">
        <f>VLOOKUP($C20,agricultural_withdrawal_km3!$A$2:$CT$249,AH$4,FALSE)</f>
        <v>39.315070200000001</v>
      </c>
      <c r="AI20" s="13">
        <f t="shared" si="16"/>
        <v>39.315070200000001</v>
      </c>
      <c r="AK20" s="9">
        <f>VLOOKUP($B20,aquastat_more_extensive_table!$D$810:$AO$1010,AK$4,FALSE)</f>
        <v>0</v>
      </c>
      <c r="AL20" s="13" t="e">
        <f t="shared" si="6"/>
        <v>#N/A</v>
      </c>
      <c r="AM20" s="9">
        <f>VLOOKUP($C20,agricultural_withdrawal_km3!$A$2:$CT$249,AM$4,FALSE)</f>
        <v>52.235581200000006</v>
      </c>
      <c r="AN20" s="13">
        <f t="shared" si="17"/>
        <v>52.235581200000006</v>
      </c>
      <c r="AP20" s="9">
        <f>VLOOKUP($B20,aquastat_more_extensive_table!$D$810:$AO$1010,AP$4,FALSE)</f>
        <v>0</v>
      </c>
      <c r="AQ20" s="13" t="e">
        <f t="shared" si="7"/>
        <v>#N/A</v>
      </c>
      <c r="AR20" s="9">
        <f>VLOOKUP($C20,agricultural_withdrawal_km3!$A$2:$CT$249,AR$4,FALSE)</f>
        <v>63.554472399999995</v>
      </c>
      <c r="AS20" s="13">
        <f t="shared" si="18"/>
        <v>63.554472399999995</v>
      </c>
      <c r="AU20" s="9">
        <f>VLOOKUP($B20,aquastat_more_extensive_table!$D$810:$AO$1010,AU$4,FALSE)</f>
        <v>0</v>
      </c>
      <c r="AV20" s="13" t="e">
        <f t="shared" si="8"/>
        <v>#N/A</v>
      </c>
      <c r="AW20" s="9">
        <f>VLOOKUP($C20,agricultural_withdrawal_km3!$A$2:$CT$249,AW$4,FALSE)</f>
        <v>73.417867600000008</v>
      </c>
      <c r="AX20" s="13">
        <f t="shared" si="19"/>
        <v>73.417867600000008</v>
      </c>
      <c r="AZ20" s="9">
        <f>VLOOKUP($B20,aquastat_more_extensive_table!$D$810:$AO$1010,AZ$4,FALSE)</f>
        <v>0</v>
      </c>
      <c r="BA20" s="13" t="e">
        <f t="shared" si="9"/>
        <v>#N/A</v>
      </c>
      <c r="BB20" s="9">
        <f>VLOOKUP($C20,agricultural_withdrawal_km3!$A$2:$CT$249,BB$4,FALSE)</f>
        <v>85.495856400000008</v>
      </c>
      <c r="BC20" s="13">
        <f t="shared" si="20"/>
        <v>85.495856400000008</v>
      </c>
      <c r="BE20" s="9">
        <f>VLOOKUP($B20,aquastat_more_extensive_table!$D$810:$AO$1010,BE$4,FALSE)</f>
        <v>31.5</v>
      </c>
      <c r="BF20" s="13">
        <f t="shared" si="10"/>
        <v>31.5</v>
      </c>
      <c r="BG20" s="9">
        <f>VLOOKUP($C20,agricultural_withdrawal_km3!$A$2:$CT$249,BG$4,FALSE)</f>
        <v>87.302191199999996</v>
      </c>
      <c r="BH20" s="13">
        <f t="shared" si="21"/>
        <v>87.302191199999996</v>
      </c>
      <c r="BJ20" s="9">
        <f>VLOOKUP($B20,aquastat_more_extensive_table!$D$810:$AO$1010,BJ$4,FALSE)</f>
        <v>0</v>
      </c>
      <c r="BK20" s="13" t="e">
        <f t="shared" si="22"/>
        <v>#N/A</v>
      </c>
      <c r="BL20" s="9">
        <f>VLOOKUP($C20,agricultural_withdrawal_km3!$A$2:$CT$249,BL$4,FALSE)</f>
        <v>91.146760666666708</v>
      </c>
      <c r="BM20" s="13">
        <f t="shared" si="23"/>
        <v>91.146760666666708</v>
      </c>
    </row>
    <row r="21" spans="2:65" x14ac:dyDescent="0.25">
      <c r="B21" s="12">
        <f>fao_ids_unique!B16</f>
        <v>18</v>
      </c>
      <c r="C21" s="12">
        <f>fao_ids_unique!F16</f>
        <v>30</v>
      </c>
      <c r="D21" s="8" t="str">
        <f>fao_ids_unique!C16</f>
        <v>BTN</v>
      </c>
      <c r="E21" s="7" t="str">
        <f>fao_ids_unique!G16</f>
        <v>Bhutan</v>
      </c>
      <c r="G21" s="9">
        <f>VLOOKUP($B21,aquastat_more_extensive_table!$D$810:$AO$1010,G$4,FALSE)</f>
        <v>0</v>
      </c>
      <c r="H21" s="13" t="e">
        <f t="shared" si="0"/>
        <v>#N/A</v>
      </c>
      <c r="I21" s="9">
        <f>VLOOKUP($C21,agricultural_withdrawal_km3!$A$2:$CT$249,I$4,FALSE)</f>
        <v>4.4397040000000018E-3</v>
      </c>
      <c r="J21" s="13">
        <f t="shared" si="11"/>
        <v>4.4397040000000018E-3</v>
      </c>
      <c r="L21" s="9">
        <f>VLOOKUP($B21,aquastat_more_extensive_table!$D$810:$AO$1010,L$4,FALSE)</f>
        <v>0</v>
      </c>
      <c r="M21" s="13" t="e">
        <f t="shared" si="1"/>
        <v>#N/A</v>
      </c>
      <c r="N21" s="9">
        <f>VLOOKUP($C21,agricultural_withdrawal_km3!$A$2:$CT$249,N$4,FALSE)</f>
        <v>5.0526440000000002E-3</v>
      </c>
      <c r="O21" s="13">
        <f t="shared" si="12"/>
        <v>5.0526440000000002E-3</v>
      </c>
      <c r="Q21" s="9">
        <f>VLOOKUP($B21,aquastat_more_extensive_table!$D$810:$AO$1010,Q$4,FALSE)</f>
        <v>0</v>
      </c>
      <c r="R21" s="13" t="e">
        <f t="shared" si="2"/>
        <v>#N/A</v>
      </c>
      <c r="S21" s="9">
        <f>VLOOKUP($C21,agricultural_withdrawal_km3!$A$2:$CT$249,S$4,FALSE)</f>
        <v>6.629065999999996E-3</v>
      </c>
      <c r="T21" s="13">
        <f t="shared" si="13"/>
        <v>6.629065999999996E-3</v>
      </c>
      <c r="V21" s="9">
        <f>VLOOKUP($B21,aquastat_more_extensive_table!$D$810:$AO$1010,V$4,FALSE)</f>
        <v>0</v>
      </c>
      <c r="W21" s="13" t="e">
        <f t="shared" si="3"/>
        <v>#N/A</v>
      </c>
      <c r="X21" s="9">
        <f>VLOOKUP($C21,agricultural_withdrawal_km3!$A$2:$CT$249,X$4,FALSE)</f>
        <v>7.4884200000000026E-3</v>
      </c>
      <c r="Y21" s="13">
        <f t="shared" si="14"/>
        <v>7.4884200000000026E-3</v>
      </c>
      <c r="AA21" s="9">
        <f>VLOOKUP($B21,aquastat_more_extensive_table!$D$810:$AO$1010,AA$4,FALSE)</f>
        <v>0</v>
      </c>
      <c r="AB21" s="13" t="e">
        <f t="shared" si="4"/>
        <v>#N/A</v>
      </c>
      <c r="AC21" s="9">
        <f>VLOOKUP($C21,agricultural_withdrawal_km3!$A$2:$CT$249,AC$4,FALSE)</f>
        <v>8.5992000000000013E-3</v>
      </c>
      <c r="AD21" s="13">
        <f t="shared" si="15"/>
        <v>8.5992000000000013E-3</v>
      </c>
      <c r="AF21" s="9">
        <f>VLOOKUP($B21,aquastat_more_extensive_table!$D$810:$AO$1010,AF$4,FALSE)</f>
        <v>0</v>
      </c>
      <c r="AG21" s="13" t="e">
        <f t="shared" si="5"/>
        <v>#N/A</v>
      </c>
      <c r="AH21" s="9">
        <f>VLOOKUP($C21,agricultural_withdrawal_km3!$A$2:$CT$249,AH$4,FALSE)</f>
        <v>9.0762199999999994E-3</v>
      </c>
      <c r="AI21" s="13">
        <f t="shared" si="16"/>
        <v>9.0762199999999994E-3</v>
      </c>
      <c r="AK21" s="9">
        <f>VLOOKUP($B21,aquastat_more_extensive_table!$D$810:$AO$1010,AK$4,FALSE)</f>
        <v>0</v>
      </c>
      <c r="AL21" s="13" t="e">
        <f t="shared" si="6"/>
        <v>#N/A</v>
      </c>
      <c r="AM21" s="9">
        <f>VLOOKUP($C21,agricultural_withdrawal_km3!$A$2:$CT$249,AM$4,FALSE)</f>
        <v>1.0371780000000004E-2</v>
      </c>
      <c r="AN21" s="13">
        <f t="shared" si="17"/>
        <v>1.0371780000000004E-2</v>
      </c>
      <c r="AP21" s="9">
        <f>VLOOKUP($B21,aquastat_more_extensive_table!$D$810:$AO$1010,AP$4,FALSE)</f>
        <v>0</v>
      </c>
      <c r="AQ21" s="13" t="e">
        <f t="shared" si="7"/>
        <v>#N/A</v>
      </c>
      <c r="AR21" s="9">
        <f>VLOOKUP($C21,agricultural_withdrawal_km3!$A$2:$CT$249,AR$4,FALSE)</f>
        <v>1.0248220000000001E-2</v>
      </c>
      <c r="AS21" s="13">
        <f t="shared" si="18"/>
        <v>1.0248220000000001E-2</v>
      </c>
      <c r="AU21" s="9">
        <f>VLOOKUP($B21,aquastat_more_extensive_table!$D$810:$AO$1010,AU$4,FALSE)</f>
        <v>0</v>
      </c>
      <c r="AV21" s="13" t="e">
        <f t="shared" si="8"/>
        <v>#N/A</v>
      </c>
      <c r="AW21" s="9">
        <f>VLOOKUP($C21,agricultural_withdrawal_km3!$A$2:$CT$249,AW$4,FALSE)</f>
        <v>1.0757559999999992E-2</v>
      </c>
      <c r="AX21" s="13">
        <f t="shared" si="19"/>
        <v>1.0757559999999992E-2</v>
      </c>
      <c r="AZ21" s="9">
        <f>VLOOKUP($B21,aquastat_more_extensive_table!$D$810:$AO$1010,AZ$4,FALSE)</f>
        <v>0</v>
      </c>
      <c r="BA21" s="13" t="e">
        <f t="shared" si="9"/>
        <v>#N/A</v>
      </c>
      <c r="BB21" s="9">
        <f>VLOOKUP($C21,agricultural_withdrawal_km3!$A$2:$CT$249,BB$4,FALSE)</f>
        <v>1.0844119999999999E-2</v>
      </c>
      <c r="BC21" s="13">
        <f t="shared" si="20"/>
        <v>1.0844119999999999E-2</v>
      </c>
      <c r="BE21" s="9">
        <f>VLOOKUP($B21,aquastat_more_extensive_table!$D$810:$AO$1010,BE$4,FALSE)</f>
        <v>0.318</v>
      </c>
      <c r="BF21" s="13">
        <f t="shared" si="10"/>
        <v>0.318</v>
      </c>
      <c r="BG21" s="9">
        <f>VLOOKUP($C21,agricultural_withdrawal_km3!$A$2:$CT$249,BG$4,FALSE)</f>
        <v>8.7733400000000045E-3</v>
      </c>
      <c r="BH21" s="13">
        <f t="shared" si="21"/>
        <v>8.7733400000000045E-3</v>
      </c>
      <c r="BJ21" s="9">
        <f>VLOOKUP($B21,aquastat_more_extensive_table!$D$810:$AO$1010,BJ$4,FALSE)</f>
        <v>0</v>
      </c>
      <c r="BK21" s="13" t="e">
        <f t="shared" si="22"/>
        <v>#N/A</v>
      </c>
      <c r="BL21" s="9">
        <f>VLOOKUP($C21,agricultural_withdrawal_km3!$A$2:$CT$249,BL$4,FALSE)</f>
        <v>8.8695333333333008E-3</v>
      </c>
      <c r="BM21" s="13">
        <f t="shared" si="23"/>
        <v>8.8695333333333008E-3</v>
      </c>
    </row>
    <row r="22" spans="2:65" x14ac:dyDescent="0.25">
      <c r="B22" s="12">
        <f>fao_ids_unique!B17</f>
        <v>19</v>
      </c>
      <c r="C22" s="12">
        <f>fao_ids_unique!F17</f>
        <v>26</v>
      </c>
      <c r="D22" s="8" t="str">
        <f>fao_ids_unique!C17</f>
        <v>BOL</v>
      </c>
      <c r="E22" s="7" t="str">
        <f>fao_ids_unique!G17</f>
        <v>Bolivia</v>
      </c>
      <c r="G22" s="9">
        <f>VLOOKUP($B22,aquastat_more_extensive_table!$D$810:$AO$1010,G$4,FALSE)</f>
        <v>0</v>
      </c>
      <c r="H22" s="13" t="e">
        <f t="shared" si="0"/>
        <v>#N/A</v>
      </c>
      <c r="I22" s="9">
        <f>VLOOKUP($C22,agricultural_withdrawal_km3!$A$2:$CT$249,I$4,FALSE)</f>
        <v>4.3213680000000011E-2</v>
      </c>
      <c r="J22" s="13">
        <f t="shared" si="11"/>
        <v>4.3213680000000011E-2</v>
      </c>
      <c r="L22" s="9">
        <f>VLOOKUP($B22,aquastat_more_extensive_table!$D$810:$AO$1010,L$4,FALSE)</f>
        <v>0</v>
      </c>
      <c r="M22" s="13" t="e">
        <f t="shared" si="1"/>
        <v>#N/A</v>
      </c>
      <c r="N22" s="9">
        <f>VLOOKUP($C22,agricultural_withdrawal_km3!$A$2:$CT$249,N$4,FALSE)</f>
        <v>4.640132000000001E-2</v>
      </c>
      <c r="O22" s="13">
        <f t="shared" si="12"/>
        <v>4.640132000000001E-2</v>
      </c>
      <c r="Q22" s="9">
        <f>VLOOKUP($B22,aquastat_more_extensive_table!$D$810:$AO$1010,Q$4,FALSE)</f>
        <v>0</v>
      </c>
      <c r="R22" s="13" t="e">
        <f t="shared" si="2"/>
        <v>#N/A</v>
      </c>
      <c r="S22" s="9">
        <f>VLOOKUP($C22,agricultural_withdrawal_km3!$A$2:$CT$249,S$4,FALSE)</f>
        <v>5.2689779999999999E-2</v>
      </c>
      <c r="T22" s="13">
        <f t="shared" si="13"/>
        <v>5.2689779999999999E-2</v>
      </c>
      <c r="V22" s="9">
        <f>VLOOKUP($B22,aquastat_more_extensive_table!$D$810:$AO$1010,V$4,FALSE)</f>
        <v>0</v>
      </c>
      <c r="W22" s="13" t="e">
        <f t="shared" si="3"/>
        <v>#N/A</v>
      </c>
      <c r="X22" s="9">
        <f>VLOOKUP($C22,agricultural_withdrawal_km3!$A$2:$CT$249,X$4,FALSE)</f>
        <v>5.6674140000000012E-2</v>
      </c>
      <c r="Y22" s="13">
        <f t="shared" si="14"/>
        <v>5.6674140000000012E-2</v>
      </c>
      <c r="AA22" s="9">
        <f>VLOOKUP($B22,aquastat_more_extensive_table!$D$810:$AO$1010,AA$4,FALSE)</f>
        <v>0</v>
      </c>
      <c r="AB22" s="13" t="e">
        <f t="shared" si="4"/>
        <v>#N/A</v>
      </c>
      <c r="AC22" s="9">
        <f>VLOOKUP($C22,agricultural_withdrawal_km3!$A$2:$CT$249,AC$4,FALSE)</f>
        <v>9.1543420000000028E-2</v>
      </c>
      <c r="AD22" s="13">
        <f t="shared" si="15"/>
        <v>9.1543420000000028E-2</v>
      </c>
      <c r="AF22" s="9">
        <f>VLOOKUP($B22,aquastat_more_extensive_table!$D$810:$AO$1010,AF$4,FALSE)</f>
        <v>1.054</v>
      </c>
      <c r="AG22" s="13">
        <f t="shared" si="5"/>
        <v>1.054</v>
      </c>
      <c r="AH22" s="9">
        <f>VLOOKUP($C22,agricultural_withdrawal_km3!$A$2:$CT$249,AH$4,FALSE)</f>
        <v>7.5103519999999979E-2</v>
      </c>
      <c r="AI22" s="13">
        <f t="shared" si="16"/>
        <v>7.5103519999999979E-2</v>
      </c>
      <c r="AK22" s="9">
        <f>VLOOKUP($B22,aquastat_more_extensive_table!$D$810:$AO$1010,AK$4,FALSE)</f>
        <v>0</v>
      </c>
      <c r="AL22" s="13" t="e">
        <f t="shared" si="6"/>
        <v>#N/A</v>
      </c>
      <c r="AM22" s="9">
        <f>VLOOKUP($C22,agricultural_withdrawal_km3!$A$2:$CT$249,AM$4,FALSE)</f>
        <v>5.7970540000000008E-2</v>
      </c>
      <c r="AN22" s="13">
        <f t="shared" si="17"/>
        <v>5.7970540000000008E-2</v>
      </c>
      <c r="AP22" s="9">
        <f>VLOOKUP($B22,aquastat_more_extensive_table!$D$810:$AO$1010,AP$4,FALSE)</f>
        <v>0</v>
      </c>
      <c r="AQ22" s="13" t="e">
        <f t="shared" si="7"/>
        <v>#N/A</v>
      </c>
      <c r="AR22" s="9">
        <f>VLOOKUP($C22,agricultural_withdrawal_km3!$A$2:$CT$249,AR$4,FALSE)</f>
        <v>5.3370900000000013E-2</v>
      </c>
      <c r="AS22" s="13">
        <f t="shared" si="18"/>
        <v>5.3370900000000013E-2</v>
      </c>
      <c r="AU22" s="9">
        <f>VLOOKUP($B22,aquastat_more_extensive_table!$D$810:$AO$1010,AU$4,FALSE)</f>
        <v>1.7769999999999999</v>
      </c>
      <c r="AV22" s="13">
        <f t="shared" si="8"/>
        <v>1.7769999999999999</v>
      </c>
      <c r="AW22" s="9">
        <f>VLOOKUP($C22,agricultural_withdrawal_km3!$A$2:$CT$249,AW$4,FALSE)</f>
        <v>6.571401999999997E-2</v>
      </c>
      <c r="AX22" s="13">
        <f t="shared" si="19"/>
        <v>6.571401999999997E-2</v>
      </c>
      <c r="AZ22" s="9">
        <f>VLOOKUP($B22,aquastat_more_extensive_table!$D$810:$AO$1010,AZ$4,FALSE)</f>
        <v>0</v>
      </c>
      <c r="BA22" s="13" t="e">
        <f t="shared" si="9"/>
        <v>#N/A</v>
      </c>
      <c r="BB22" s="9">
        <f>VLOOKUP($C22,agricultural_withdrawal_km3!$A$2:$CT$249,BB$4,FALSE)</f>
        <v>0.10198332</v>
      </c>
      <c r="BC22" s="13">
        <f t="shared" si="20"/>
        <v>0.10198332</v>
      </c>
      <c r="BE22" s="9">
        <f>VLOOKUP($B22,aquastat_more_extensive_table!$D$810:$AO$1010,BE$4,FALSE)</f>
        <v>1.92</v>
      </c>
      <c r="BF22" s="13">
        <f t="shared" si="10"/>
        <v>1.92</v>
      </c>
      <c r="BG22" s="9">
        <f>VLOOKUP($C22,agricultural_withdrawal_km3!$A$2:$CT$249,BG$4,FALSE)</f>
        <v>0.11593806000000002</v>
      </c>
      <c r="BH22" s="13">
        <f t="shared" si="21"/>
        <v>0.11593806000000002</v>
      </c>
      <c r="BJ22" s="9">
        <f>VLOOKUP($B22,aquastat_more_extensive_table!$D$810:$AO$1010,BJ$4,FALSE)</f>
        <v>0</v>
      </c>
      <c r="BK22" s="13" t="e">
        <f t="shared" si="22"/>
        <v>#N/A</v>
      </c>
      <c r="BL22" s="9">
        <f>VLOOKUP($C22,agricultural_withdrawal_km3!$A$2:$CT$249,BL$4,FALSE)</f>
        <v>0.12300273333333368</v>
      </c>
      <c r="BM22" s="13">
        <f t="shared" si="23"/>
        <v>0.12300273333333368</v>
      </c>
    </row>
    <row r="23" spans="2:65" x14ac:dyDescent="0.25">
      <c r="B23" s="12">
        <f>fao_ids_unique!B18</f>
        <v>20</v>
      </c>
      <c r="C23" s="12">
        <f>fao_ids_unique!F18</f>
        <v>31</v>
      </c>
      <c r="D23" s="8" t="str">
        <f>fao_ids_unique!C18</f>
        <v>BWA</v>
      </c>
      <c r="E23" s="7" t="str">
        <f>fao_ids_unique!G18</f>
        <v>Botswana</v>
      </c>
      <c r="G23" s="9">
        <f>VLOOKUP($B23,aquastat_more_extensive_table!$D$810:$AO$1010,G$4,FALSE)</f>
        <v>0</v>
      </c>
      <c r="H23" s="13" t="e">
        <f t="shared" si="0"/>
        <v>#N/A</v>
      </c>
      <c r="I23" s="9">
        <f>VLOOKUP($C23,agricultural_withdrawal_km3!$A$2:$CT$249,I$4,FALSE)</f>
        <v>0</v>
      </c>
      <c r="J23" s="13">
        <f t="shared" si="11"/>
        <v>0</v>
      </c>
      <c r="L23" s="9">
        <f>VLOOKUP($B23,aquastat_more_extensive_table!$D$810:$AO$1010,L$4,FALSE)</f>
        <v>0</v>
      </c>
      <c r="M23" s="13" t="e">
        <f t="shared" si="1"/>
        <v>#N/A</v>
      </c>
      <c r="N23" s="9">
        <f>VLOOKUP($C23,agricultural_withdrawal_km3!$A$2:$CT$249,N$4,FALSE)</f>
        <v>0</v>
      </c>
      <c r="O23" s="13">
        <f t="shared" si="12"/>
        <v>0</v>
      </c>
      <c r="Q23" s="9">
        <f>VLOOKUP($B23,aquastat_more_extensive_table!$D$810:$AO$1010,Q$4,FALSE)</f>
        <v>0</v>
      </c>
      <c r="R23" s="13" t="e">
        <f t="shared" si="2"/>
        <v>#N/A</v>
      </c>
      <c r="S23" s="9">
        <f>VLOOKUP($C23,agricultural_withdrawal_km3!$A$2:$CT$249,S$4,FALSE)</f>
        <v>0</v>
      </c>
      <c r="T23" s="13">
        <f t="shared" si="13"/>
        <v>0</v>
      </c>
      <c r="V23" s="9">
        <f>VLOOKUP($B23,aquastat_more_extensive_table!$D$810:$AO$1010,V$4,FALSE)</f>
        <v>0</v>
      </c>
      <c r="W23" s="13" t="e">
        <f t="shared" si="3"/>
        <v>#N/A</v>
      </c>
      <c r="X23" s="9">
        <f>VLOOKUP($C23,agricultural_withdrawal_km3!$A$2:$CT$249,X$4,FALSE)</f>
        <v>0</v>
      </c>
      <c r="Y23" s="13">
        <f t="shared" si="14"/>
        <v>0</v>
      </c>
      <c r="AA23" s="9">
        <f>VLOOKUP($B23,aquastat_more_extensive_table!$D$810:$AO$1010,AA$4,FALSE)</f>
        <v>0</v>
      </c>
      <c r="AB23" s="13" t="e">
        <f t="shared" si="4"/>
        <v>#N/A</v>
      </c>
      <c r="AC23" s="9">
        <f>VLOOKUP($C23,agricultural_withdrawal_km3!$A$2:$CT$249,AC$4,FALSE)</f>
        <v>0</v>
      </c>
      <c r="AD23" s="13">
        <f t="shared" si="15"/>
        <v>0</v>
      </c>
      <c r="AF23" s="9">
        <f>VLOOKUP($B23,aquastat_more_extensive_table!$D$810:$AO$1010,AF$4,FALSE)</f>
        <v>0</v>
      </c>
      <c r="AG23" s="13" t="e">
        <f t="shared" si="5"/>
        <v>#N/A</v>
      </c>
      <c r="AH23" s="9">
        <f>VLOOKUP($C23,agricultural_withdrawal_km3!$A$2:$CT$249,AH$4,FALSE)</f>
        <v>0</v>
      </c>
      <c r="AI23" s="13">
        <f t="shared" si="16"/>
        <v>0</v>
      </c>
      <c r="AK23" s="9">
        <f>VLOOKUP($B23,aquastat_more_extensive_table!$D$810:$AO$1010,AK$4,FALSE)</f>
        <v>5.3999999999999999E-2</v>
      </c>
      <c r="AL23" s="13">
        <f t="shared" si="6"/>
        <v>5.3999999999999999E-2</v>
      </c>
      <c r="AM23" s="9">
        <f>VLOOKUP($C23,agricultural_withdrawal_km3!$A$2:$CT$249,AM$4,FALSE)</f>
        <v>0</v>
      </c>
      <c r="AN23" s="13">
        <f t="shared" si="17"/>
        <v>0</v>
      </c>
      <c r="AP23" s="9">
        <f>VLOOKUP($B23,aquastat_more_extensive_table!$D$810:$AO$1010,AP$4,FALSE)</f>
        <v>6.3799999999999996E-2</v>
      </c>
      <c r="AQ23" s="13">
        <f t="shared" si="7"/>
        <v>6.3799999999999996E-2</v>
      </c>
      <c r="AR23" s="9">
        <f>VLOOKUP($C23,agricultural_withdrawal_km3!$A$2:$CT$249,AR$4,FALSE)</f>
        <v>0</v>
      </c>
      <c r="AS23" s="13">
        <f t="shared" si="18"/>
        <v>0</v>
      </c>
      <c r="AU23" s="9">
        <f>VLOOKUP($B23,aquastat_more_extensive_table!$D$810:$AO$1010,AU$4,FALSE)</f>
        <v>0.08</v>
      </c>
      <c r="AV23" s="13">
        <f t="shared" si="8"/>
        <v>0.08</v>
      </c>
      <c r="AW23" s="9">
        <f>VLOOKUP($C23,agricultural_withdrawal_km3!$A$2:$CT$249,AW$4,FALSE)</f>
        <v>0</v>
      </c>
      <c r="AX23" s="13">
        <f t="shared" si="19"/>
        <v>0</v>
      </c>
      <c r="AZ23" s="9">
        <f>VLOOKUP($B23,aquastat_more_extensive_table!$D$810:$AO$1010,AZ$4,FALSE)</f>
        <v>0</v>
      </c>
      <c r="BA23" s="13" t="e">
        <f t="shared" si="9"/>
        <v>#N/A</v>
      </c>
      <c r="BB23" s="9">
        <f>VLOOKUP($C23,agricultural_withdrawal_km3!$A$2:$CT$249,BB$4,FALSE)</f>
        <v>0</v>
      </c>
      <c r="BC23" s="13">
        <f t="shared" si="20"/>
        <v>0</v>
      </c>
      <c r="BE23" s="9">
        <f>VLOOKUP($B23,aquastat_more_extensive_table!$D$810:$AO$1010,BE$4,FALSE)</f>
        <v>0</v>
      </c>
      <c r="BF23" s="13" t="e">
        <f t="shared" si="10"/>
        <v>#N/A</v>
      </c>
      <c r="BG23" s="9">
        <f>VLOOKUP($C23,agricultural_withdrawal_km3!$A$2:$CT$249,BG$4,FALSE)</f>
        <v>0</v>
      </c>
      <c r="BH23" s="13">
        <f t="shared" si="21"/>
        <v>0</v>
      </c>
      <c r="BJ23" s="9">
        <f>VLOOKUP($B23,aquastat_more_extensive_table!$D$810:$AO$1010,BJ$4,FALSE)</f>
        <v>0</v>
      </c>
      <c r="BK23" s="13" t="e">
        <f t="shared" si="22"/>
        <v>#N/A</v>
      </c>
      <c r="BL23" s="9">
        <f>VLOOKUP($C23,agricultural_withdrawal_km3!$A$2:$CT$249,BL$4,FALSE)</f>
        <v>0</v>
      </c>
      <c r="BM23" s="13">
        <f t="shared" si="23"/>
        <v>0</v>
      </c>
    </row>
    <row r="24" spans="2:65" x14ac:dyDescent="0.25">
      <c r="B24" s="12">
        <f>fao_ids_unique!B19</f>
        <v>21</v>
      </c>
      <c r="C24" s="12">
        <f>fao_ids_unique!F19</f>
        <v>27</v>
      </c>
      <c r="D24" s="8" t="str">
        <f>fao_ids_unique!C19</f>
        <v>BRA</v>
      </c>
      <c r="E24" s="7" t="str">
        <f>fao_ids_unique!G19</f>
        <v>Brazil</v>
      </c>
      <c r="G24" s="9">
        <f>VLOOKUP($B24,aquastat_more_extensive_table!$D$810:$AO$1010,G$4,FALSE)</f>
        <v>0</v>
      </c>
      <c r="H24" s="13" t="e">
        <f t="shared" si="0"/>
        <v>#N/A</v>
      </c>
      <c r="I24" s="9">
        <f>VLOOKUP($C24,agricultural_withdrawal_km3!$A$2:$CT$249,I$4,FALSE)</f>
        <v>6.4559300000000004</v>
      </c>
      <c r="J24" s="13">
        <f t="shared" si="11"/>
        <v>6.4559300000000004</v>
      </c>
      <c r="L24" s="9">
        <f>VLOOKUP($B24,aquastat_more_extensive_table!$D$810:$AO$1010,L$4,FALSE)</f>
        <v>0</v>
      </c>
      <c r="M24" s="13" t="e">
        <f t="shared" si="1"/>
        <v>#N/A</v>
      </c>
      <c r="N24" s="9">
        <f>VLOOKUP($C24,agricultural_withdrawal_km3!$A$2:$CT$249,N$4,FALSE)</f>
        <v>7.8221159999999994</v>
      </c>
      <c r="O24" s="13">
        <f t="shared" si="12"/>
        <v>7.8221159999999994</v>
      </c>
      <c r="Q24" s="9">
        <f>VLOOKUP($B24,aquastat_more_extensive_table!$D$810:$AO$1010,Q$4,FALSE)</f>
        <v>0</v>
      </c>
      <c r="R24" s="13" t="e">
        <f t="shared" si="2"/>
        <v>#N/A</v>
      </c>
      <c r="S24" s="9">
        <f>VLOOKUP($C24,agricultural_withdrawal_km3!$A$2:$CT$249,S$4,FALSE)</f>
        <v>9.6611200000000004</v>
      </c>
      <c r="T24" s="13">
        <f t="shared" si="13"/>
        <v>9.6611200000000004</v>
      </c>
      <c r="V24" s="9">
        <f>VLOOKUP($B24,aquastat_more_extensive_table!$D$810:$AO$1010,V$4,FALSE)</f>
        <v>0</v>
      </c>
      <c r="W24" s="13" t="e">
        <f t="shared" si="3"/>
        <v>#N/A</v>
      </c>
      <c r="X24" s="9">
        <f>VLOOKUP($C24,agricultural_withdrawal_km3!$A$2:$CT$249,X$4,FALSE)</f>
        <v>11.842074</v>
      </c>
      <c r="Y24" s="13">
        <f t="shared" si="14"/>
        <v>11.842074</v>
      </c>
      <c r="AA24" s="9">
        <f>VLOOKUP($B24,aquastat_more_extensive_table!$D$810:$AO$1010,AA$4,FALSE)</f>
        <v>0</v>
      </c>
      <c r="AB24" s="13" t="e">
        <f t="shared" si="4"/>
        <v>#N/A</v>
      </c>
      <c r="AC24" s="9">
        <f>VLOOKUP($C24,agricultural_withdrawal_km3!$A$2:$CT$249,AC$4,FALSE)</f>
        <v>15.657102</v>
      </c>
      <c r="AD24" s="13">
        <f t="shared" si="15"/>
        <v>15.657102</v>
      </c>
      <c r="AF24" s="9">
        <f>VLOOKUP($B24,aquastat_more_extensive_table!$D$810:$AO$1010,AF$4,FALSE)</f>
        <v>0</v>
      </c>
      <c r="AG24" s="13" t="e">
        <f t="shared" si="5"/>
        <v>#N/A</v>
      </c>
      <c r="AH24" s="9">
        <f>VLOOKUP($C24,agricultural_withdrawal_km3!$A$2:$CT$249,AH$4,FALSE)</f>
        <v>18.969410000000003</v>
      </c>
      <c r="AI24" s="13">
        <f t="shared" si="16"/>
        <v>18.969410000000003</v>
      </c>
      <c r="AK24" s="9">
        <f>VLOOKUP($B24,aquastat_more_extensive_table!$D$810:$AO$1010,AK$4,FALSE)</f>
        <v>0</v>
      </c>
      <c r="AL24" s="13" t="e">
        <f t="shared" si="6"/>
        <v>#N/A</v>
      </c>
      <c r="AM24" s="9">
        <f>VLOOKUP($C24,agricultural_withdrawal_km3!$A$2:$CT$249,AM$4,FALSE)</f>
        <v>21.724538000000006</v>
      </c>
      <c r="AN24" s="13">
        <f t="shared" si="17"/>
        <v>21.724538000000006</v>
      </c>
      <c r="AP24" s="9">
        <f>VLOOKUP($B24,aquastat_more_extensive_table!$D$810:$AO$1010,AP$4,FALSE)</f>
        <v>33.43</v>
      </c>
      <c r="AQ24" s="13">
        <f t="shared" si="7"/>
        <v>33.43</v>
      </c>
      <c r="AR24" s="9">
        <f>VLOOKUP($C24,agricultural_withdrawal_km3!$A$2:$CT$249,AR$4,FALSE)</f>
        <v>22.343920000000001</v>
      </c>
      <c r="AS24" s="13">
        <f t="shared" si="18"/>
        <v>22.343920000000001</v>
      </c>
      <c r="AU24" s="9">
        <f>VLOOKUP($B24,aquastat_more_extensive_table!$D$810:$AO$1010,AU$4,FALSE)</f>
        <v>0</v>
      </c>
      <c r="AV24" s="13" t="e">
        <f t="shared" si="8"/>
        <v>#N/A</v>
      </c>
      <c r="AW24" s="9">
        <f>VLOOKUP($C24,agricultural_withdrawal_km3!$A$2:$CT$249,AW$4,FALSE)</f>
        <v>24.823712000000004</v>
      </c>
      <c r="AX24" s="13">
        <f t="shared" si="19"/>
        <v>24.823712000000004</v>
      </c>
      <c r="AZ24" s="9">
        <f>VLOOKUP($B24,aquastat_more_extensive_table!$D$810:$AO$1010,AZ$4,FALSE)</f>
        <v>31.7</v>
      </c>
      <c r="BA24" s="13">
        <f t="shared" si="9"/>
        <v>31.7</v>
      </c>
      <c r="BB24" s="9">
        <f>VLOOKUP($C24,agricultural_withdrawal_km3!$A$2:$CT$249,BB$4,FALSE)</f>
        <v>31.479596000000001</v>
      </c>
      <c r="BC24" s="13">
        <f t="shared" si="20"/>
        <v>31.479596000000001</v>
      </c>
      <c r="BE24" s="9">
        <f>VLOOKUP($B24,aquastat_more_extensive_table!$D$810:$AO$1010,BE$4,FALSE)</f>
        <v>44.9</v>
      </c>
      <c r="BF24" s="13">
        <f t="shared" si="10"/>
        <v>44.9</v>
      </c>
      <c r="BG24" s="9">
        <f>VLOOKUP($C24,agricultural_withdrawal_km3!$A$2:$CT$249,BG$4,FALSE)</f>
        <v>34.207999999999998</v>
      </c>
      <c r="BH24" s="13">
        <f t="shared" si="21"/>
        <v>34.207999999999998</v>
      </c>
      <c r="BJ24" s="9">
        <f>VLOOKUP($B24,aquastat_more_extensive_table!$D$810:$AO$1010,BJ$4,FALSE)</f>
        <v>0</v>
      </c>
      <c r="BK24" s="13" t="e">
        <f t="shared" si="22"/>
        <v>#N/A</v>
      </c>
      <c r="BL24" s="9">
        <f>VLOOKUP($C24,agricultural_withdrawal_km3!$A$2:$CT$249,BL$4,FALSE)</f>
        <v>33.460200000000007</v>
      </c>
      <c r="BM24" s="13">
        <f t="shared" si="23"/>
        <v>33.460200000000007</v>
      </c>
    </row>
    <row r="25" spans="2:65" x14ac:dyDescent="0.25">
      <c r="B25" s="12">
        <f>fao_ids_unique!B20</f>
        <v>23</v>
      </c>
      <c r="C25" s="12">
        <f>fao_ids_unique!F20</f>
        <v>24</v>
      </c>
      <c r="D25" s="8" t="str">
        <f>fao_ids_unique!C20</f>
        <v>BLZ</v>
      </c>
      <c r="E25" s="7" t="str">
        <f>fao_ids_unique!G20</f>
        <v>Belize</v>
      </c>
      <c r="G25" s="9">
        <f>VLOOKUP($B25,aquastat_more_extensive_table!$D$810:$AO$1010,G$4,FALSE)</f>
        <v>0</v>
      </c>
      <c r="H25" s="13" t="e">
        <f t="shared" si="0"/>
        <v>#N/A</v>
      </c>
      <c r="I25" s="9">
        <f>VLOOKUP($C25,agricultural_withdrawal_km3!$A$2:$CT$249,I$4,FALSE)</f>
        <v>6.186510000000001E-3</v>
      </c>
      <c r="J25" s="13">
        <f t="shared" si="11"/>
        <v>6.186510000000001E-3</v>
      </c>
      <c r="L25" s="9">
        <f>VLOOKUP($B25,aquastat_more_extensive_table!$D$810:$AO$1010,L$4,FALSE)</f>
        <v>0</v>
      </c>
      <c r="M25" s="13" t="e">
        <f t="shared" si="1"/>
        <v>#N/A</v>
      </c>
      <c r="N25" s="9">
        <f>VLOOKUP($C25,agricultural_withdrawal_km3!$A$2:$CT$249,N$4,FALSE)</f>
        <v>5.4357959999999997E-3</v>
      </c>
      <c r="O25" s="13">
        <f t="shared" si="12"/>
        <v>5.4357959999999997E-3</v>
      </c>
      <c r="Q25" s="9">
        <f>VLOOKUP($B25,aquastat_more_extensive_table!$D$810:$AO$1010,Q$4,FALSE)</f>
        <v>0</v>
      </c>
      <c r="R25" s="13" t="e">
        <f t="shared" si="2"/>
        <v>#N/A</v>
      </c>
      <c r="S25" s="9">
        <f>VLOOKUP($C25,agricultural_withdrawal_km3!$A$2:$CT$249,S$4,FALSE)</f>
        <v>6.06983E-3</v>
      </c>
      <c r="T25" s="13">
        <f t="shared" si="13"/>
        <v>6.06983E-3</v>
      </c>
      <c r="V25" s="9">
        <f>VLOOKUP($B25,aquastat_more_extensive_table!$D$810:$AO$1010,V$4,FALSE)</f>
        <v>0</v>
      </c>
      <c r="W25" s="13" t="e">
        <f t="shared" si="3"/>
        <v>#N/A</v>
      </c>
      <c r="X25" s="9">
        <f>VLOOKUP($C25,agricultural_withdrawal_km3!$A$2:$CT$249,X$4,FALSE)</f>
        <v>6.0218680000000005E-3</v>
      </c>
      <c r="Y25" s="13">
        <f t="shared" si="14"/>
        <v>6.0218680000000005E-3</v>
      </c>
      <c r="AA25" s="9">
        <f>VLOOKUP($B25,aquastat_more_extensive_table!$D$810:$AO$1010,AA$4,FALSE)</f>
        <v>0</v>
      </c>
      <c r="AB25" s="13" t="e">
        <f t="shared" si="4"/>
        <v>#N/A</v>
      </c>
      <c r="AC25" s="9">
        <f>VLOOKUP($C25,agricultural_withdrawal_km3!$A$2:$CT$249,AC$4,FALSE)</f>
        <v>1.0721672E-2</v>
      </c>
      <c r="AD25" s="13">
        <f t="shared" si="15"/>
        <v>1.0721672E-2</v>
      </c>
      <c r="AF25" s="9">
        <f>VLOOKUP($B25,aquastat_more_extensive_table!$D$810:$AO$1010,AF$4,FALSE)</f>
        <v>1.7999999999999999E-2</v>
      </c>
      <c r="AG25" s="13">
        <f t="shared" si="5"/>
        <v>1.7999999999999999E-2</v>
      </c>
      <c r="AH25" s="9">
        <f>VLOOKUP($C25,agricultural_withdrawal_km3!$A$2:$CT$249,AH$4,FALSE)</f>
        <v>1.2514790000000001E-2</v>
      </c>
      <c r="AI25" s="13">
        <f t="shared" si="16"/>
        <v>1.2514790000000001E-2</v>
      </c>
      <c r="AK25" s="9">
        <f>VLOOKUP($B25,aquastat_more_extensive_table!$D$810:$AO$1010,AK$4,FALSE)</f>
        <v>1.9E-2</v>
      </c>
      <c r="AL25" s="13">
        <f t="shared" si="6"/>
        <v>1.9E-2</v>
      </c>
      <c r="AM25" s="9">
        <f>VLOOKUP($C25,agricultural_withdrawal_km3!$A$2:$CT$249,AM$4,FALSE)</f>
        <v>1.7267668E-2</v>
      </c>
      <c r="AN25" s="13">
        <f t="shared" si="17"/>
        <v>1.7267668E-2</v>
      </c>
      <c r="AP25" s="9">
        <f>VLOOKUP($B25,aquastat_more_extensive_table!$D$810:$AO$1010,AP$4,FALSE)</f>
        <v>0.02</v>
      </c>
      <c r="AQ25" s="13">
        <f t="shared" si="7"/>
        <v>0.02</v>
      </c>
      <c r="AR25" s="9">
        <f>VLOOKUP($C25,agricultural_withdrawal_km3!$A$2:$CT$249,AR$4,FALSE)</f>
        <v>1.9638516000000002E-2</v>
      </c>
      <c r="AS25" s="13">
        <f t="shared" si="18"/>
        <v>1.9638516000000002E-2</v>
      </c>
      <c r="AU25" s="9">
        <f>VLOOKUP($B25,aquastat_more_extensive_table!$D$810:$AO$1010,AU$4,FALSE)</f>
        <v>6.8400000000000002E-2</v>
      </c>
      <c r="AV25" s="13">
        <f t="shared" si="8"/>
        <v>6.8400000000000002E-2</v>
      </c>
      <c r="AW25" s="9">
        <f>VLOOKUP($C25,agricultural_withdrawal_km3!$A$2:$CT$249,AW$4,FALSE)</f>
        <v>2.1458520000000002E-2</v>
      </c>
      <c r="AX25" s="13">
        <f t="shared" si="19"/>
        <v>2.1458520000000002E-2</v>
      </c>
      <c r="AZ25" s="9">
        <f>VLOOKUP($B25,aquastat_more_extensive_table!$D$810:$AO$1010,AZ$4,FALSE)</f>
        <v>0</v>
      </c>
      <c r="BA25" s="13" t="e">
        <f t="shared" si="9"/>
        <v>#N/A</v>
      </c>
      <c r="BB25" s="9">
        <f>VLOOKUP($C25,agricultural_withdrawal_km3!$A$2:$CT$249,BB$4,FALSE)</f>
        <v>2.1957733999999996E-2</v>
      </c>
      <c r="BC25" s="13">
        <f t="shared" si="20"/>
        <v>2.1957733999999996E-2</v>
      </c>
      <c r="BE25" s="9">
        <f>VLOOKUP($B25,aquastat_more_extensive_table!$D$810:$AO$1010,BE$4,FALSE)</f>
        <v>0</v>
      </c>
      <c r="BF25" s="13" t="e">
        <f t="shared" si="10"/>
        <v>#N/A</v>
      </c>
      <c r="BG25" s="9">
        <f>VLOOKUP($C25,agricultural_withdrawal_km3!$A$2:$CT$249,BG$4,FALSE)</f>
        <v>2.1845659999999996E-2</v>
      </c>
      <c r="BH25" s="13">
        <f t="shared" si="21"/>
        <v>2.1845659999999996E-2</v>
      </c>
      <c r="BJ25" s="9">
        <f>VLOOKUP($B25,aquastat_more_extensive_table!$D$810:$AO$1010,BJ$4,FALSE)</f>
        <v>0</v>
      </c>
      <c r="BK25" s="13" t="e">
        <f t="shared" si="22"/>
        <v>#N/A</v>
      </c>
      <c r="BL25" s="9">
        <f>VLOOKUP($C25,agricultural_withdrawal_km3!$A$2:$CT$249,BL$4,FALSE)</f>
        <v>2.3381669999999969E-2</v>
      </c>
      <c r="BM25" s="13">
        <f t="shared" si="23"/>
        <v>2.3381669999999969E-2</v>
      </c>
    </row>
    <row r="26" spans="2:65" x14ac:dyDescent="0.25">
      <c r="B26" s="12">
        <f>fao_ids_unique!B21</f>
        <v>25</v>
      </c>
      <c r="C26" s="12">
        <f>fao_ids_unique!F21</f>
        <v>169</v>
      </c>
      <c r="D26" s="8" t="str">
        <f>fao_ids_unique!C21</f>
        <v>SLB</v>
      </c>
      <c r="E26" s="7" t="str">
        <f>fao_ids_unique!G21</f>
        <v>Solomon Islands</v>
      </c>
      <c r="G26" s="9">
        <f>VLOOKUP($B26,aquastat_more_extensive_table!$D$810:$AO$1010,G$4,FALSE)</f>
        <v>0</v>
      </c>
      <c r="H26" s="13" t="e">
        <f t="shared" si="0"/>
        <v>#N/A</v>
      </c>
      <c r="I26" s="9">
        <f>VLOOKUP($C26,agricultural_withdrawal_km3!$A$2:$CT$249,I$4,FALSE)</f>
        <v>0</v>
      </c>
      <c r="J26" s="13">
        <f t="shared" si="11"/>
        <v>0</v>
      </c>
      <c r="L26" s="9">
        <f>VLOOKUP($B26,aquastat_more_extensive_table!$D$810:$AO$1010,L$4,FALSE)</f>
        <v>0</v>
      </c>
      <c r="M26" s="13" t="e">
        <f t="shared" si="1"/>
        <v>#N/A</v>
      </c>
      <c r="N26" s="9">
        <f>VLOOKUP($C26,agricultural_withdrawal_km3!$A$2:$CT$249,N$4,FALSE)</f>
        <v>0</v>
      </c>
      <c r="O26" s="13">
        <f t="shared" si="12"/>
        <v>0</v>
      </c>
      <c r="Q26" s="9">
        <f>VLOOKUP($B26,aquastat_more_extensive_table!$D$810:$AO$1010,Q$4,FALSE)</f>
        <v>0</v>
      </c>
      <c r="R26" s="13" t="e">
        <f t="shared" si="2"/>
        <v>#N/A</v>
      </c>
      <c r="S26" s="9">
        <f>VLOOKUP($C26,agricultural_withdrawal_km3!$A$2:$CT$249,S$4,FALSE)</f>
        <v>0</v>
      </c>
      <c r="T26" s="13">
        <f t="shared" si="13"/>
        <v>0</v>
      </c>
      <c r="V26" s="9">
        <f>VLOOKUP($B26,aquastat_more_extensive_table!$D$810:$AO$1010,V$4,FALSE)</f>
        <v>0</v>
      </c>
      <c r="W26" s="13" t="e">
        <f t="shared" si="3"/>
        <v>#N/A</v>
      </c>
      <c r="X26" s="9">
        <f>VLOOKUP($C26,agricultural_withdrawal_km3!$A$2:$CT$249,X$4,FALSE)</f>
        <v>0</v>
      </c>
      <c r="Y26" s="13">
        <f t="shared" si="14"/>
        <v>0</v>
      </c>
      <c r="AA26" s="9">
        <f>VLOOKUP($B26,aquastat_more_extensive_table!$D$810:$AO$1010,AA$4,FALSE)</f>
        <v>0</v>
      </c>
      <c r="AB26" s="13" t="e">
        <f t="shared" si="4"/>
        <v>#N/A</v>
      </c>
      <c r="AC26" s="9">
        <f>VLOOKUP($C26,agricultural_withdrawal_km3!$A$2:$CT$249,AC$4,FALSE)</f>
        <v>0</v>
      </c>
      <c r="AD26" s="13">
        <f t="shared" si="15"/>
        <v>0</v>
      </c>
      <c r="AF26" s="9">
        <f>VLOOKUP($B26,aquastat_more_extensive_table!$D$810:$AO$1010,AF$4,FALSE)</f>
        <v>0</v>
      </c>
      <c r="AG26" s="13" t="e">
        <f t="shared" si="5"/>
        <v>#N/A</v>
      </c>
      <c r="AH26" s="9">
        <f>VLOOKUP($C26,agricultural_withdrawal_km3!$A$2:$CT$249,AH$4,FALSE)</f>
        <v>0</v>
      </c>
      <c r="AI26" s="13">
        <f t="shared" si="16"/>
        <v>0</v>
      </c>
      <c r="AK26" s="9">
        <f>VLOOKUP($B26,aquastat_more_extensive_table!$D$810:$AO$1010,AK$4,FALSE)</f>
        <v>0</v>
      </c>
      <c r="AL26" s="13" t="e">
        <f t="shared" si="6"/>
        <v>#N/A</v>
      </c>
      <c r="AM26" s="9">
        <f>VLOOKUP($C26,agricultural_withdrawal_km3!$A$2:$CT$249,AM$4,FALSE)</f>
        <v>0</v>
      </c>
      <c r="AN26" s="13">
        <f t="shared" si="17"/>
        <v>0</v>
      </c>
      <c r="AP26" s="9">
        <f>VLOOKUP($B26,aquastat_more_extensive_table!$D$810:$AO$1010,AP$4,FALSE)</f>
        <v>0</v>
      </c>
      <c r="AQ26" s="13" t="e">
        <f t="shared" si="7"/>
        <v>#N/A</v>
      </c>
      <c r="AR26" s="9">
        <f>VLOOKUP($C26,agricultural_withdrawal_km3!$A$2:$CT$249,AR$4,FALSE)</f>
        <v>0</v>
      </c>
      <c r="AS26" s="13">
        <f t="shared" si="18"/>
        <v>0</v>
      </c>
      <c r="AU26" s="9">
        <f>VLOOKUP($B26,aquastat_more_extensive_table!$D$810:$AO$1010,AU$4,FALSE)</f>
        <v>0</v>
      </c>
      <c r="AV26" s="13" t="e">
        <f t="shared" si="8"/>
        <v>#N/A</v>
      </c>
      <c r="AW26" s="9">
        <f>VLOOKUP($C26,agricultural_withdrawal_km3!$A$2:$CT$249,AW$4,FALSE)</f>
        <v>0</v>
      </c>
      <c r="AX26" s="13">
        <f t="shared" si="19"/>
        <v>0</v>
      </c>
      <c r="AZ26" s="9">
        <f>VLOOKUP($B26,aquastat_more_extensive_table!$D$810:$AO$1010,AZ$4,FALSE)</f>
        <v>0</v>
      </c>
      <c r="BA26" s="13" t="e">
        <f t="shared" si="9"/>
        <v>#N/A</v>
      </c>
      <c r="BB26" s="9">
        <f>VLOOKUP($C26,agricultural_withdrawal_km3!$A$2:$CT$249,BB$4,FALSE)</f>
        <v>0</v>
      </c>
      <c r="BC26" s="13">
        <f t="shared" si="20"/>
        <v>0</v>
      </c>
      <c r="BE26" s="9">
        <f>VLOOKUP($B26,aquastat_more_extensive_table!$D$810:$AO$1010,BE$4,FALSE)</f>
        <v>0</v>
      </c>
      <c r="BF26" s="13" t="e">
        <f t="shared" si="10"/>
        <v>#N/A</v>
      </c>
      <c r="BG26" s="9">
        <f>VLOOKUP($C26,agricultural_withdrawal_km3!$A$2:$CT$249,BG$4,FALSE)</f>
        <v>0</v>
      </c>
      <c r="BH26" s="13">
        <f t="shared" si="21"/>
        <v>0</v>
      </c>
      <c r="BJ26" s="9">
        <f>VLOOKUP($B26,aquastat_more_extensive_table!$D$810:$AO$1010,BJ$4,FALSE)</f>
        <v>0</v>
      </c>
      <c r="BK26" s="13" t="e">
        <f t="shared" si="22"/>
        <v>#N/A</v>
      </c>
      <c r="BL26" s="9">
        <f>VLOOKUP($C26,agricultural_withdrawal_km3!$A$2:$CT$249,BL$4,FALSE)</f>
        <v>0</v>
      </c>
      <c r="BM26" s="13">
        <f t="shared" si="23"/>
        <v>0</v>
      </c>
    </row>
    <row r="27" spans="2:65" x14ac:dyDescent="0.25">
      <c r="B27" s="12">
        <f>fao_ids_unique!B22</f>
        <v>26</v>
      </c>
      <c r="C27" s="12">
        <f>fao_ids_unique!F22</f>
        <v>29</v>
      </c>
      <c r="D27" s="8" t="str">
        <f>fao_ids_unique!C22</f>
        <v>BRN</v>
      </c>
      <c r="E27" s="7" t="str">
        <f>fao_ids_unique!G22</f>
        <v>Brunei</v>
      </c>
      <c r="G27" s="9">
        <f>VLOOKUP($B27,aquastat_more_extensive_table!$D$810:$AO$1010,G$4,FALSE)</f>
        <v>0</v>
      </c>
      <c r="H27" s="13" t="e">
        <f t="shared" si="0"/>
        <v>#N/A</v>
      </c>
      <c r="I27" s="9">
        <f>VLOOKUP($C27,agricultural_withdrawal_km3!$A$2:$CT$249,I$4,FALSE)</f>
        <v>3.0990199999999992E-3</v>
      </c>
      <c r="J27" s="13">
        <f t="shared" si="11"/>
        <v>3.0990199999999992E-3</v>
      </c>
      <c r="L27" s="9">
        <f>VLOOKUP($B27,aquastat_more_extensive_table!$D$810:$AO$1010,L$4,FALSE)</f>
        <v>0</v>
      </c>
      <c r="M27" s="13" t="e">
        <f t="shared" si="1"/>
        <v>#N/A</v>
      </c>
      <c r="N27" s="9">
        <f>VLOOKUP($C27,agricultural_withdrawal_km3!$A$2:$CT$249,N$4,FALSE)</f>
        <v>2.9251959999999997E-3</v>
      </c>
      <c r="O27" s="13">
        <f t="shared" si="12"/>
        <v>2.9251959999999997E-3</v>
      </c>
      <c r="Q27" s="9">
        <f>VLOOKUP($B27,aquastat_more_extensive_table!$D$810:$AO$1010,Q$4,FALSE)</f>
        <v>0</v>
      </c>
      <c r="R27" s="13" t="e">
        <f t="shared" si="2"/>
        <v>#N/A</v>
      </c>
      <c r="S27" s="9">
        <f>VLOOKUP($C27,agricultural_withdrawal_km3!$A$2:$CT$249,S$4,FALSE)</f>
        <v>2.8046719999999976E-3</v>
      </c>
      <c r="T27" s="13">
        <f t="shared" si="13"/>
        <v>2.8046719999999976E-3</v>
      </c>
      <c r="V27" s="9">
        <f>VLOOKUP($B27,aquastat_more_extensive_table!$D$810:$AO$1010,V$4,FALSE)</f>
        <v>0</v>
      </c>
      <c r="W27" s="13" t="e">
        <f t="shared" si="3"/>
        <v>#N/A</v>
      </c>
      <c r="X27" s="9">
        <f>VLOOKUP($C27,agricultural_withdrawal_km3!$A$2:$CT$249,X$4,FALSE)</f>
        <v>4.077461999999997E-3</v>
      </c>
      <c r="Y27" s="13">
        <f t="shared" si="14"/>
        <v>4.077461999999997E-3</v>
      </c>
      <c r="AA27" s="9">
        <f>VLOOKUP($B27,aquastat_more_extensive_table!$D$810:$AO$1010,AA$4,FALSE)</f>
        <v>0</v>
      </c>
      <c r="AB27" s="13" t="e">
        <f t="shared" si="4"/>
        <v>#N/A</v>
      </c>
      <c r="AC27" s="9">
        <f>VLOOKUP($C27,agricultural_withdrawal_km3!$A$2:$CT$249,AC$4,FALSE)</f>
        <v>4.5204720000000011E-3</v>
      </c>
      <c r="AD27" s="13">
        <f t="shared" si="15"/>
        <v>4.5204720000000011E-3</v>
      </c>
      <c r="AF27" s="9">
        <f>VLOOKUP($B27,aquastat_more_extensive_table!$D$810:$AO$1010,AF$4,FALSE)</f>
        <v>0</v>
      </c>
      <c r="AG27" s="13" t="e">
        <f t="shared" si="5"/>
        <v>#N/A</v>
      </c>
      <c r="AH27" s="9">
        <f>VLOOKUP($C27,agricultural_withdrawal_km3!$A$2:$CT$249,AH$4,FALSE)</f>
        <v>6.1400399999999994E-3</v>
      </c>
      <c r="AI27" s="13">
        <f t="shared" si="16"/>
        <v>6.1400399999999994E-3</v>
      </c>
      <c r="AK27" s="9">
        <f>VLOOKUP($B27,aquastat_more_extensive_table!$D$810:$AO$1010,AK$4,FALSE)</f>
        <v>0</v>
      </c>
      <c r="AL27" s="13" t="e">
        <f t="shared" si="6"/>
        <v>#N/A</v>
      </c>
      <c r="AM27" s="9">
        <f>VLOOKUP($C27,agricultural_withdrawal_km3!$A$2:$CT$249,AM$4,FALSE)</f>
        <v>4.6418999999999974E-3</v>
      </c>
      <c r="AN27" s="13">
        <f t="shared" si="17"/>
        <v>4.6418999999999974E-3</v>
      </c>
      <c r="AP27" s="9">
        <f>VLOOKUP($B27,aquastat_more_extensive_table!$D$810:$AO$1010,AP$4,FALSE)</f>
        <v>5.3E-3</v>
      </c>
      <c r="AQ27" s="13">
        <f t="shared" si="7"/>
        <v>5.3E-3</v>
      </c>
      <c r="AR27" s="9">
        <f>VLOOKUP($C27,agricultural_withdrawal_km3!$A$2:$CT$249,AR$4,FALSE)</f>
        <v>4.8331399999999962E-3</v>
      </c>
      <c r="AS27" s="13">
        <f t="shared" si="18"/>
        <v>4.8331399999999962E-3</v>
      </c>
      <c r="AU27" s="9">
        <f>VLOOKUP($B27,aquastat_more_extensive_table!$D$810:$AO$1010,AU$4,FALSE)</f>
        <v>0</v>
      </c>
      <c r="AV27" s="13" t="e">
        <f t="shared" si="8"/>
        <v>#N/A</v>
      </c>
      <c r="AW27" s="9">
        <f>VLOOKUP($C27,agricultural_withdrawal_km3!$A$2:$CT$249,AW$4,FALSE)</f>
        <v>4.9038000000000033E-3</v>
      </c>
      <c r="AX27" s="13">
        <f t="shared" si="19"/>
        <v>4.9038000000000033E-3</v>
      </c>
      <c r="AZ27" s="9">
        <f>VLOOKUP($B27,aquastat_more_extensive_table!$D$810:$AO$1010,AZ$4,FALSE)</f>
        <v>0</v>
      </c>
      <c r="BA27" s="13" t="e">
        <f t="shared" si="9"/>
        <v>#N/A</v>
      </c>
      <c r="BB27" s="9">
        <f>VLOOKUP($C27,agricultural_withdrawal_km3!$A$2:$CT$249,BB$4,FALSE)</f>
        <v>4.9303399999999949E-3</v>
      </c>
      <c r="BC27" s="13">
        <f t="shared" si="20"/>
        <v>4.9303399999999949E-3</v>
      </c>
      <c r="BE27" s="9">
        <f>VLOOKUP($B27,aquastat_more_extensive_table!$D$810:$AO$1010,BE$4,FALSE)</f>
        <v>0</v>
      </c>
      <c r="BF27" s="13" t="e">
        <f t="shared" si="10"/>
        <v>#N/A</v>
      </c>
      <c r="BG27" s="9">
        <f>VLOOKUP($C27,agricultural_withdrawal_km3!$A$2:$CT$249,BG$4,FALSE)</f>
        <v>4.6858999999999998E-3</v>
      </c>
      <c r="BH27" s="13">
        <f t="shared" si="21"/>
        <v>4.6858999999999998E-3</v>
      </c>
      <c r="BJ27" s="9">
        <f>VLOOKUP($B27,aquastat_more_extensive_table!$D$810:$AO$1010,BJ$4,FALSE)</f>
        <v>0</v>
      </c>
      <c r="BK27" s="13" t="e">
        <f t="shared" si="22"/>
        <v>#N/A</v>
      </c>
      <c r="BL27" s="9">
        <f>VLOOKUP($C27,agricultural_withdrawal_km3!$A$2:$CT$249,BL$4,FALSE)</f>
        <v>4.3454666666666968E-3</v>
      </c>
      <c r="BM27" s="13">
        <f t="shared" si="23"/>
        <v>4.3454666666666968E-3</v>
      </c>
    </row>
    <row r="28" spans="2:65" x14ac:dyDescent="0.25">
      <c r="B28" s="12">
        <f>fao_ids_unique!B23</f>
        <v>27</v>
      </c>
      <c r="C28" s="12">
        <f>fao_ids_unique!F23</f>
        <v>19</v>
      </c>
      <c r="D28" s="8" t="str">
        <f>fao_ids_unique!C23</f>
        <v>BGR</v>
      </c>
      <c r="E28" s="7" t="s">
        <v>1907</v>
      </c>
      <c r="G28" s="9">
        <f>VLOOKUP($B28,aquastat_more_extensive_table!$D$810:$AO$1010,G$4,FALSE)</f>
        <v>0</v>
      </c>
      <c r="H28" s="13" t="e">
        <f t="shared" si="0"/>
        <v>#N/A</v>
      </c>
      <c r="I28" s="9">
        <f>VLOOKUP($C28,agricultural_withdrawal_km3!$A$2:$CT$249,I$4,FALSE)</f>
        <v>0</v>
      </c>
      <c r="J28" s="13">
        <f t="shared" si="11"/>
        <v>0</v>
      </c>
      <c r="L28" s="9">
        <f>VLOOKUP($B28,aquastat_more_extensive_table!$D$810:$AO$1010,L$4,FALSE)</f>
        <v>0</v>
      </c>
      <c r="M28" s="13" t="e">
        <f t="shared" si="1"/>
        <v>#N/A</v>
      </c>
      <c r="N28" s="9">
        <f>VLOOKUP($C28,agricultural_withdrawal_km3!$A$2:$CT$249,N$4,FALSE)</f>
        <v>0</v>
      </c>
      <c r="O28" s="13">
        <f t="shared" si="12"/>
        <v>0</v>
      </c>
      <c r="Q28" s="9">
        <f>VLOOKUP($B28,aquastat_more_extensive_table!$D$810:$AO$1010,Q$4,FALSE)</f>
        <v>0</v>
      </c>
      <c r="R28" s="13" t="e">
        <f t="shared" si="2"/>
        <v>#N/A</v>
      </c>
      <c r="S28" s="9">
        <f>VLOOKUP($C28,agricultural_withdrawal_km3!$A$2:$CT$249,S$4,FALSE)</f>
        <v>0</v>
      </c>
      <c r="T28" s="13">
        <f t="shared" si="13"/>
        <v>0</v>
      </c>
      <c r="V28" s="9">
        <f>VLOOKUP($B28,aquastat_more_extensive_table!$D$810:$AO$1010,V$4,FALSE)</f>
        <v>0</v>
      </c>
      <c r="W28" s="13" t="e">
        <f t="shared" si="3"/>
        <v>#N/A</v>
      </c>
      <c r="X28" s="9">
        <f>VLOOKUP($C28,agricultural_withdrawal_km3!$A$2:$CT$249,X$4,FALSE)</f>
        <v>0</v>
      </c>
      <c r="Y28" s="13">
        <f t="shared" si="14"/>
        <v>0</v>
      </c>
      <c r="AA28" s="9">
        <f>VLOOKUP($B28,aquastat_more_extensive_table!$D$810:$AO$1010,AA$4,FALSE)</f>
        <v>0</v>
      </c>
      <c r="AB28" s="13" t="e">
        <f t="shared" si="4"/>
        <v>#N/A</v>
      </c>
      <c r="AC28" s="9">
        <f>VLOOKUP($C28,agricultural_withdrawal_km3!$A$2:$CT$249,AC$4,FALSE)</f>
        <v>0</v>
      </c>
      <c r="AD28" s="13">
        <f t="shared" si="15"/>
        <v>0</v>
      </c>
      <c r="AF28" s="9">
        <f>VLOOKUP($B28,aquastat_more_extensive_table!$D$810:$AO$1010,AF$4,FALSE)</f>
        <v>0</v>
      </c>
      <c r="AG28" s="13" t="e">
        <f t="shared" si="5"/>
        <v>#N/A</v>
      </c>
      <c r="AH28" s="9">
        <f>VLOOKUP($C28,agricultural_withdrawal_km3!$A$2:$CT$249,AH$4,FALSE)</f>
        <v>0</v>
      </c>
      <c r="AI28" s="13">
        <f t="shared" si="16"/>
        <v>0</v>
      </c>
      <c r="AK28" s="9">
        <f>VLOOKUP($B28,aquastat_more_extensive_table!$D$810:$AO$1010,AK$4,FALSE)</f>
        <v>2.2250000000000001</v>
      </c>
      <c r="AL28" s="13">
        <f t="shared" si="6"/>
        <v>2.2250000000000001</v>
      </c>
      <c r="AM28" s="9">
        <f>VLOOKUP($C28,agricultural_withdrawal_km3!$A$2:$CT$249,AM$4,FALSE)</f>
        <v>0</v>
      </c>
      <c r="AN28" s="13">
        <f t="shared" si="17"/>
        <v>0</v>
      </c>
      <c r="AP28" s="9">
        <f>VLOOKUP($B28,aquastat_more_extensive_table!$D$810:$AO$1010,AP$4,FALSE)</f>
        <v>0</v>
      </c>
      <c r="AQ28" s="13" t="e">
        <f t="shared" si="7"/>
        <v>#N/A</v>
      </c>
      <c r="AR28" s="9">
        <f>VLOOKUP($C28,agricultural_withdrawal_km3!$A$2:$CT$249,AR$4,FALSE)</f>
        <v>0</v>
      </c>
      <c r="AS28" s="13">
        <f t="shared" si="18"/>
        <v>0</v>
      </c>
      <c r="AU28" s="9">
        <f>VLOOKUP($B28,aquastat_more_extensive_table!$D$810:$AO$1010,AU$4,FALSE)</f>
        <v>0.74299999999999999</v>
      </c>
      <c r="AV28" s="13">
        <f t="shared" si="8"/>
        <v>0.74299999999999999</v>
      </c>
      <c r="AW28" s="9">
        <f>VLOOKUP($C28,agricultural_withdrawal_km3!$A$2:$CT$249,AW$4,FALSE)</f>
        <v>0</v>
      </c>
      <c r="AX28" s="13">
        <f t="shared" si="19"/>
        <v>0</v>
      </c>
      <c r="AZ28" s="9">
        <f>VLOOKUP($B28,aquastat_more_extensive_table!$D$810:$AO$1010,AZ$4,FALSE)</f>
        <v>0.87590000000000001</v>
      </c>
      <c r="BA28" s="13">
        <f t="shared" si="9"/>
        <v>0.87590000000000001</v>
      </c>
      <c r="BB28" s="9">
        <f>VLOOKUP($C28,agricultural_withdrawal_km3!$A$2:$CT$249,BB$4,FALSE)</f>
        <v>0</v>
      </c>
      <c r="BC28" s="13">
        <f t="shared" si="20"/>
        <v>0</v>
      </c>
      <c r="BE28" s="9">
        <f>VLOOKUP($B28,aquastat_more_extensive_table!$D$810:$AO$1010,BE$4,FALSE)</f>
        <v>0</v>
      </c>
      <c r="BF28" s="13" t="e">
        <f t="shared" si="10"/>
        <v>#N/A</v>
      </c>
      <c r="BG28" s="9">
        <f>VLOOKUP($C28,agricultural_withdrawal_km3!$A$2:$CT$249,BG$4,FALSE)</f>
        <v>0</v>
      </c>
      <c r="BH28" s="13">
        <f t="shared" si="21"/>
        <v>0</v>
      </c>
      <c r="BJ28" s="9">
        <f>VLOOKUP($B28,aquastat_more_extensive_table!$D$810:$AO$1010,BJ$4,FALSE)</f>
        <v>0</v>
      </c>
      <c r="BK28" s="13" t="e">
        <f t="shared" si="22"/>
        <v>#N/A</v>
      </c>
      <c r="BL28" s="9">
        <f>VLOOKUP($C28,agricultural_withdrawal_km3!$A$2:$CT$249,BL$4,FALSE)</f>
        <v>0</v>
      </c>
      <c r="BM28" s="13">
        <f t="shared" si="23"/>
        <v>0</v>
      </c>
    </row>
    <row r="29" spans="2:65" x14ac:dyDescent="0.25">
      <c r="B29" s="12">
        <f>fao_ids_unique!B24</f>
        <v>28</v>
      </c>
      <c r="C29" s="12">
        <f>fao_ids_unique!F24</f>
        <v>127</v>
      </c>
      <c r="D29" s="8" t="str">
        <f>fao_ids_unique!C24</f>
        <v>MMR</v>
      </c>
      <c r="E29" s="7" t="str">
        <f>fao_ids_unique!G24</f>
        <v>Myanmar</v>
      </c>
      <c r="G29" s="9">
        <f>VLOOKUP($B29,aquastat_more_extensive_table!$D$810:$AO$1010,G$4,FALSE)</f>
        <v>0</v>
      </c>
      <c r="H29" s="13" t="e">
        <f t="shared" si="0"/>
        <v>#N/A</v>
      </c>
      <c r="I29" s="9">
        <f>VLOOKUP($C29,agricultural_withdrawal_km3!$A$2:$CT$249,I$4,FALSE)</f>
        <v>16.441822459999997</v>
      </c>
      <c r="J29" s="13">
        <f t="shared" si="11"/>
        <v>16.441822459999997</v>
      </c>
      <c r="L29" s="9">
        <f>VLOOKUP($B29,aquastat_more_extensive_table!$D$810:$AO$1010,L$4,FALSE)</f>
        <v>0</v>
      </c>
      <c r="M29" s="13" t="e">
        <f t="shared" si="1"/>
        <v>#N/A</v>
      </c>
      <c r="N29" s="9">
        <f>VLOOKUP($C29,agricultural_withdrawal_km3!$A$2:$CT$249,N$4,FALSE)</f>
        <v>23.405964940000004</v>
      </c>
      <c r="O29" s="13">
        <f t="shared" si="12"/>
        <v>23.405964940000004</v>
      </c>
      <c r="Q29" s="9">
        <f>VLOOKUP($B29,aquastat_more_extensive_table!$D$810:$AO$1010,Q$4,FALSE)</f>
        <v>0</v>
      </c>
      <c r="R29" s="13" t="e">
        <f t="shared" si="2"/>
        <v>#N/A</v>
      </c>
      <c r="S29" s="9">
        <f>VLOOKUP($C29,agricultural_withdrawal_km3!$A$2:$CT$249,S$4,FALSE)</f>
        <v>26.273044240000001</v>
      </c>
      <c r="T29" s="13">
        <f t="shared" si="13"/>
        <v>26.273044240000001</v>
      </c>
      <c r="V29" s="9">
        <f>VLOOKUP($B29,aquastat_more_extensive_table!$D$810:$AO$1010,V$4,FALSE)</f>
        <v>0</v>
      </c>
      <c r="W29" s="13" t="e">
        <f t="shared" si="3"/>
        <v>#N/A</v>
      </c>
      <c r="X29" s="9">
        <f>VLOOKUP($C29,agricultural_withdrawal_km3!$A$2:$CT$249,X$4,FALSE)</f>
        <v>29.700953299999998</v>
      </c>
      <c r="Y29" s="13">
        <f t="shared" si="14"/>
        <v>29.700953299999998</v>
      </c>
      <c r="AA29" s="9">
        <f>VLOOKUP($B29,aquastat_more_extensive_table!$D$810:$AO$1010,AA$4,FALSE)</f>
        <v>0</v>
      </c>
      <c r="AB29" s="13" t="e">
        <f t="shared" si="4"/>
        <v>#N/A</v>
      </c>
      <c r="AC29" s="9">
        <f>VLOOKUP($C29,agricultural_withdrawal_km3!$A$2:$CT$249,AC$4,FALSE)</f>
        <v>32.976114340000002</v>
      </c>
      <c r="AD29" s="13">
        <f t="shared" si="15"/>
        <v>32.976114340000002</v>
      </c>
      <c r="AF29" s="9">
        <f>VLOOKUP($B29,aquastat_more_extensive_table!$D$810:$AO$1010,AF$4,FALSE)</f>
        <v>27.86</v>
      </c>
      <c r="AG29" s="13">
        <f t="shared" si="5"/>
        <v>27.86</v>
      </c>
      <c r="AH29" s="9">
        <f>VLOOKUP($C29,agricultural_withdrawal_km3!$A$2:$CT$249,AH$4,FALSE)</f>
        <v>33.300010619999995</v>
      </c>
      <c r="AI29" s="13">
        <f t="shared" si="16"/>
        <v>33.300010619999995</v>
      </c>
      <c r="AK29" s="9">
        <f>VLOOKUP($B29,aquastat_more_extensive_table!$D$810:$AO$1010,AK$4,FALSE)</f>
        <v>0</v>
      </c>
      <c r="AL29" s="13" t="e">
        <f t="shared" si="6"/>
        <v>#N/A</v>
      </c>
      <c r="AM29" s="9">
        <f>VLOOKUP($C29,agricultural_withdrawal_km3!$A$2:$CT$249,AM$4,FALSE)</f>
        <v>33.592658439999994</v>
      </c>
      <c r="AN29" s="13">
        <f t="shared" si="17"/>
        <v>33.592658439999994</v>
      </c>
      <c r="AP29" s="9">
        <f>VLOOKUP($B29,aquastat_more_extensive_table!$D$810:$AO$1010,AP$4,FALSE)</f>
        <v>0</v>
      </c>
      <c r="AQ29" s="13" t="e">
        <f t="shared" si="7"/>
        <v>#N/A</v>
      </c>
      <c r="AR29" s="9">
        <f>VLOOKUP($C29,agricultural_withdrawal_km3!$A$2:$CT$249,AR$4,FALSE)</f>
        <v>44.292723240000001</v>
      </c>
      <c r="AS29" s="13">
        <f t="shared" si="18"/>
        <v>44.292723240000001</v>
      </c>
      <c r="AU29" s="9">
        <f>VLOOKUP($B29,aquastat_more_extensive_table!$D$810:$AO$1010,AU$4,FALSE)</f>
        <v>29.57</v>
      </c>
      <c r="AV29" s="13">
        <f t="shared" si="8"/>
        <v>29.57</v>
      </c>
      <c r="AW29" s="9">
        <f>VLOOKUP($C29,agricultural_withdrawal_km3!$A$2:$CT$249,AW$4,FALSE)</f>
        <v>57.553147999999993</v>
      </c>
      <c r="AX29" s="13">
        <f t="shared" si="19"/>
        <v>57.553147999999993</v>
      </c>
      <c r="AZ29" s="9">
        <f>VLOOKUP($B29,aquastat_more_extensive_table!$D$810:$AO$1010,AZ$4,FALSE)</f>
        <v>0</v>
      </c>
      <c r="BA29" s="13" t="e">
        <f t="shared" si="9"/>
        <v>#N/A</v>
      </c>
      <c r="BB29" s="9">
        <f>VLOOKUP($C29,agricultural_withdrawal_km3!$A$2:$CT$249,BB$4,FALSE)</f>
        <v>72.992492000000013</v>
      </c>
      <c r="BC29" s="13">
        <f t="shared" si="20"/>
        <v>72.992492000000013</v>
      </c>
      <c r="BE29" s="9">
        <f>VLOOKUP($B29,aquastat_more_extensive_table!$D$810:$AO$1010,BE$4,FALSE)</f>
        <v>0</v>
      </c>
      <c r="BF29" s="13" t="e">
        <f t="shared" si="10"/>
        <v>#N/A</v>
      </c>
      <c r="BG29" s="9">
        <f>VLOOKUP($C29,agricultural_withdrawal_km3!$A$2:$CT$249,BG$4,FALSE)</f>
        <v>76.665679200000014</v>
      </c>
      <c r="BH29" s="13">
        <f t="shared" si="21"/>
        <v>76.665679200000014</v>
      </c>
      <c r="BJ29" s="9">
        <f>VLOOKUP($B29,aquastat_more_extensive_table!$D$810:$AO$1010,BJ$4,FALSE)</f>
        <v>0</v>
      </c>
      <c r="BK29" s="13" t="e">
        <f t="shared" si="22"/>
        <v>#N/A</v>
      </c>
      <c r="BL29" s="9">
        <f>VLOOKUP($C29,agricultural_withdrawal_km3!$A$2:$CT$249,BL$4,FALSE)</f>
        <v>70.879812333333334</v>
      </c>
      <c r="BM29" s="13">
        <f t="shared" si="23"/>
        <v>70.879812333333334</v>
      </c>
    </row>
    <row r="30" spans="2:65" x14ac:dyDescent="0.25">
      <c r="B30" s="12">
        <f>fao_ids_unique!B25</f>
        <v>29</v>
      </c>
      <c r="C30" s="12">
        <f>fao_ids_unique!F25</f>
        <v>14</v>
      </c>
      <c r="D30" s="8" t="str">
        <f>fao_ids_unique!C25</f>
        <v>BDI</v>
      </c>
      <c r="E30" s="7" t="str">
        <f>fao_ids_unique!G25</f>
        <v>Burundi</v>
      </c>
      <c r="G30" s="9">
        <f>VLOOKUP($B30,aquastat_more_extensive_table!$D$810:$AO$1010,G$4,FALSE)</f>
        <v>0</v>
      </c>
      <c r="H30" s="13" t="e">
        <f t="shared" si="0"/>
        <v>#N/A</v>
      </c>
      <c r="I30" s="9">
        <f>VLOOKUP($C30,agricultural_withdrawal_km3!$A$2:$CT$249,I$4,FALSE)</f>
        <v>6.5726662399999997E-2</v>
      </c>
      <c r="J30" s="13">
        <f t="shared" si="11"/>
        <v>6.5726662399999997E-2</v>
      </c>
      <c r="L30" s="9">
        <f>VLOOKUP($B30,aquastat_more_extensive_table!$D$810:$AO$1010,L$4,FALSE)</f>
        <v>0</v>
      </c>
      <c r="M30" s="13" t="e">
        <f t="shared" si="1"/>
        <v>#N/A</v>
      </c>
      <c r="N30" s="9">
        <f>VLOOKUP($C30,agricultural_withdrawal_km3!$A$2:$CT$249,N$4,FALSE)</f>
        <v>6.3206959999999993E-2</v>
      </c>
      <c r="O30" s="13">
        <f t="shared" si="12"/>
        <v>6.3206959999999993E-2</v>
      </c>
      <c r="Q30" s="9">
        <f>VLOOKUP($B30,aquastat_more_extensive_table!$D$810:$AO$1010,Q$4,FALSE)</f>
        <v>0</v>
      </c>
      <c r="R30" s="13" t="e">
        <f t="shared" si="2"/>
        <v>#N/A</v>
      </c>
      <c r="S30" s="9">
        <f>VLOOKUP($C30,agricultural_withdrawal_km3!$A$2:$CT$249,S$4,FALSE)</f>
        <v>6.3574109599999998E-2</v>
      </c>
      <c r="T30" s="13">
        <f t="shared" si="13"/>
        <v>6.3574109599999998E-2</v>
      </c>
      <c r="V30" s="9">
        <f>VLOOKUP($B30,aquastat_more_extensive_table!$D$810:$AO$1010,V$4,FALSE)</f>
        <v>0</v>
      </c>
      <c r="W30" s="13" t="e">
        <f t="shared" si="3"/>
        <v>#N/A</v>
      </c>
      <c r="X30" s="9">
        <f>VLOOKUP($C30,agricultural_withdrawal_km3!$A$2:$CT$249,X$4,FALSE)</f>
        <v>5.8954291199999995E-2</v>
      </c>
      <c r="Y30" s="13">
        <f t="shared" si="14"/>
        <v>5.8954291199999995E-2</v>
      </c>
      <c r="AA30" s="9">
        <f>VLOOKUP($B30,aquastat_more_extensive_table!$D$810:$AO$1010,AA$4,FALSE)</f>
        <v>0</v>
      </c>
      <c r="AB30" s="13" t="e">
        <f t="shared" si="4"/>
        <v>#N/A</v>
      </c>
      <c r="AC30" s="9">
        <f>VLOOKUP($C30,agricultural_withdrawal_km3!$A$2:$CT$249,AC$4,FALSE)</f>
        <v>6.1286632800000004E-2</v>
      </c>
      <c r="AD30" s="13">
        <f t="shared" si="15"/>
        <v>6.1286632800000004E-2</v>
      </c>
      <c r="AF30" s="9">
        <f>VLOOKUP($B30,aquastat_more_extensive_table!$D$810:$AO$1010,AF$4,FALSE)</f>
        <v>6.4000000000000001E-2</v>
      </c>
      <c r="AG30" s="13">
        <f t="shared" si="5"/>
        <v>6.4000000000000001E-2</v>
      </c>
      <c r="AH30" s="9">
        <f>VLOOKUP($C30,agricultural_withdrawal_km3!$A$2:$CT$249,AH$4,FALSE)</f>
        <v>5.8732894799999998E-2</v>
      </c>
      <c r="AI30" s="13">
        <f t="shared" si="16"/>
        <v>5.8732894799999998E-2</v>
      </c>
      <c r="AK30" s="9">
        <f>VLOOKUP($B30,aquastat_more_extensive_table!$D$810:$AO$1010,AK$4,FALSE)</f>
        <v>0</v>
      </c>
      <c r="AL30" s="13" t="e">
        <f t="shared" si="6"/>
        <v>#N/A</v>
      </c>
      <c r="AM30" s="9">
        <f>VLOOKUP($C30,agricultural_withdrawal_km3!$A$2:$CT$249,AM$4,FALSE)</f>
        <v>6.0820591600000001E-2</v>
      </c>
      <c r="AN30" s="13">
        <f t="shared" si="17"/>
        <v>6.0820591600000001E-2</v>
      </c>
      <c r="AP30" s="9">
        <f>VLOOKUP($B30,aquastat_more_extensive_table!$D$810:$AO$1010,AP$4,FALSE)</f>
        <v>0</v>
      </c>
      <c r="AQ30" s="13" t="e">
        <f t="shared" si="7"/>
        <v>#N/A</v>
      </c>
      <c r="AR30" s="9">
        <f>VLOOKUP($C30,agricultural_withdrawal_km3!$A$2:$CT$249,AR$4,FALSE)</f>
        <v>7.3458122399999992E-2</v>
      </c>
      <c r="AS30" s="13">
        <f t="shared" si="18"/>
        <v>7.3458122399999992E-2</v>
      </c>
      <c r="AU30" s="9">
        <f>VLOOKUP($B30,aquastat_more_extensive_table!$D$810:$AO$1010,AU$4,FALSE)</f>
        <v>0.222</v>
      </c>
      <c r="AV30" s="13">
        <f t="shared" si="8"/>
        <v>0.222</v>
      </c>
      <c r="AW30" s="9">
        <f>VLOOKUP($C30,agricultural_withdrawal_km3!$A$2:$CT$249,AW$4,FALSE)</f>
        <v>0.10496825999999999</v>
      </c>
      <c r="AX30" s="13">
        <f t="shared" si="19"/>
        <v>0.10496825999999999</v>
      </c>
      <c r="AZ30" s="9">
        <f>VLOOKUP($B30,aquastat_more_extensive_table!$D$810:$AO$1010,AZ$4,FALSE)</f>
        <v>0</v>
      </c>
      <c r="BA30" s="13" t="e">
        <f t="shared" si="9"/>
        <v>#N/A</v>
      </c>
      <c r="BB30" s="9">
        <f>VLOOKUP($C30,agricultural_withdrawal_km3!$A$2:$CT$249,BB$4,FALSE)</f>
        <v>0.10140280719999999</v>
      </c>
      <c r="BC30" s="13">
        <f t="shared" si="20"/>
        <v>0.10140280719999999</v>
      </c>
      <c r="BE30" s="9">
        <f>VLOOKUP($B30,aquastat_more_extensive_table!$D$810:$AO$1010,BE$4,FALSE)</f>
        <v>0</v>
      </c>
      <c r="BF30" s="13" t="e">
        <f t="shared" si="10"/>
        <v>#N/A</v>
      </c>
      <c r="BG30" s="9">
        <f>VLOOKUP($C30,agricultural_withdrawal_km3!$A$2:$CT$249,BG$4,FALSE)</f>
        <v>0.1089078592</v>
      </c>
      <c r="BH30" s="13">
        <f t="shared" si="21"/>
        <v>0.1089078592</v>
      </c>
      <c r="BJ30" s="9">
        <f>VLOOKUP($B30,aquastat_more_extensive_table!$D$810:$AO$1010,BJ$4,FALSE)</f>
        <v>0</v>
      </c>
      <c r="BK30" s="13" t="e">
        <f t="shared" si="22"/>
        <v>#N/A</v>
      </c>
      <c r="BL30" s="9">
        <f>VLOOKUP($C30,agricultural_withdrawal_km3!$A$2:$CT$249,BL$4,FALSE)</f>
        <v>8.0973225000000024E-2</v>
      </c>
      <c r="BM30" s="13">
        <f t="shared" si="23"/>
        <v>8.0973225000000024E-2</v>
      </c>
    </row>
    <row r="31" spans="2:65" x14ac:dyDescent="0.25">
      <c r="B31" s="12">
        <f>fao_ids_unique!B26</f>
        <v>32</v>
      </c>
      <c r="C31" s="12">
        <f>fao_ids_unique!F26</f>
        <v>38</v>
      </c>
      <c r="D31" s="8" t="str">
        <f>fao_ids_unique!C26</f>
        <v>CMR</v>
      </c>
      <c r="E31" s="7" t="str">
        <f>fao_ids_unique!G26</f>
        <v>Cameroon</v>
      </c>
      <c r="G31" s="9">
        <f>VLOOKUP($B31,aquastat_more_extensive_table!$D$810:$AO$1010,G$4,FALSE)</f>
        <v>0</v>
      </c>
      <c r="H31" s="13" t="e">
        <f t="shared" si="0"/>
        <v>#N/A</v>
      </c>
      <c r="I31" s="9">
        <f>VLOOKUP($C31,agricultural_withdrawal_km3!$A$2:$CT$249,I$4,FALSE)</f>
        <v>3.7943200000000003E-2</v>
      </c>
      <c r="J31" s="13">
        <f t="shared" si="11"/>
        <v>3.7943200000000003E-2</v>
      </c>
      <c r="L31" s="9">
        <f>VLOOKUP($B31,aquastat_more_extensive_table!$D$810:$AO$1010,L$4,FALSE)</f>
        <v>0</v>
      </c>
      <c r="M31" s="13" t="e">
        <f t="shared" si="1"/>
        <v>#N/A</v>
      </c>
      <c r="N31" s="9">
        <f>VLOOKUP($C31,agricultural_withdrawal_km3!$A$2:$CT$249,N$4,FALSE)</f>
        <v>4.8935000000000006E-2</v>
      </c>
      <c r="O31" s="13">
        <f t="shared" si="12"/>
        <v>4.8935000000000006E-2</v>
      </c>
      <c r="Q31" s="9">
        <f>VLOOKUP($B31,aquastat_more_extensive_table!$D$810:$AO$1010,Q$4,FALSE)</f>
        <v>0</v>
      </c>
      <c r="R31" s="13" t="e">
        <f t="shared" si="2"/>
        <v>#N/A</v>
      </c>
      <c r="S31" s="9">
        <f>VLOOKUP($C31,agricultural_withdrawal_km3!$A$2:$CT$249,S$4,FALSE)</f>
        <v>6.4589519999999997E-2</v>
      </c>
      <c r="T31" s="13">
        <f t="shared" si="13"/>
        <v>6.4589519999999997E-2</v>
      </c>
      <c r="V31" s="9">
        <f>VLOOKUP($B31,aquastat_more_extensive_table!$D$810:$AO$1010,V$4,FALSE)</f>
        <v>0</v>
      </c>
      <c r="W31" s="13" t="e">
        <f t="shared" si="3"/>
        <v>#N/A</v>
      </c>
      <c r="X31" s="9">
        <f>VLOOKUP($C31,agricultural_withdrawal_km3!$A$2:$CT$249,X$4,FALSE)</f>
        <v>7.9770339999999995E-2</v>
      </c>
      <c r="Y31" s="13">
        <f t="shared" si="14"/>
        <v>7.9770339999999995E-2</v>
      </c>
      <c r="AA31" s="9">
        <f>VLOOKUP($B31,aquastat_more_extensive_table!$D$810:$AO$1010,AA$4,FALSE)</f>
        <v>0</v>
      </c>
      <c r="AB31" s="13" t="e">
        <f t="shared" si="4"/>
        <v>#N/A</v>
      </c>
      <c r="AC31" s="9">
        <f>VLOOKUP($C31,agricultural_withdrawal_km3!$A$2:$CT$249,AC$4,FALSE)</f>
        <v>0.22032496000000001</v>
      </c>
      <c r="AD31" s="13">
        <f t="shared" si="15"/>
        <v>0.22032496000000001</v>
      </c>
      <c r="AF31" s="9">
        <f>VLOOKUP($B31,aquastat_more_extensive_table!$D$810:$AO$1010,AF$4,FALSE)</f>
        <v>0.14000000000000001</v>
      </c>
      <c r="AG31" s="13">
        <f t="shared" si="5"/>
        <v>0.14000000000000001</v>
      </c>
      <c r="AH31" s="9">
        <f>VLOOKUP($C31,agricultural_withdrawal_km3!$A$2:$CT$249,AH$4,FALSE)</f>
        <v>0.36450659999999996</v>
      </c>
      <c r="AI31" s="13">
        <f t="shared" si="16"/>
        <v>0.36450659999999996</v>
      </c>
      <c r="AK31" s="9">
        <f>VLOOKUP($B31,aquastat_more_extensive_table!$D$810:$AO$1010,AK$4,FALSE)</f>
        <v>0.14000000000000001</v>
      </c>
      <c r="AL31" s="13">
        <f t="shared" si="6"/>
        <v>0.14000000000000001</v>
      </c>
      <c r="AM31" s="9">
        <f>VLOOKUP($C31,agricultural_withdrawal_km3!$A$2:$CT$249,AM$4,FALSE)</f>
        <v>0.41914620000000002</v>
      </c>
      <c r="AN31" s="13">
        <f t="shared" si="17"/>
        <v>0.41914620000000002</v>
      </c>
      <c r="AP31" s="9">
        <f>VLOOKUP($B31,aquastat_more_extensive_table!$D$810:$AO$1010,AP$4,FALSE)</f>
        <v>0</v>
      </c>
      <c r="AQ31" s="13" t="e">
        <f t="shared" si="7"/>
        <v>#N/A</v>
      </c>
      <c r="AR31" s="9">
        <f>VLOOKUP($C31,agricultural_withdrawal_km3!$A$2:$CT$249,AR$4,FALSE)</f>
        <v>0.46440580000000004</v>
      </c>
      <c r="AS31" s="13">
        <f t="shared" si="18"/>
        <v>0.46440580000000004</v>
      </c>
      <c r="AU31" s="9">
        <f>VLOOKUP($B31,aquastat_more_extensive_table!$D$810:$AO$1010,AU$4,FALSE)</f>
        <v>0.73699999999999999</v>
      </c>
      <c r="AV31" s="13">
        <f t="shared" si="8"/>
        <v>0.73699999999999999</v>
      </c>
      <c r="AW31" s="9">
        <f>VLOOKUP($C31,agricultural_withdrawal_km3!$A$2:$CT$249,AW$4,FALSE)</f>
        <v>0.55089680000000008</v>
      </c>
      <c r="AX31" s="13">
        <f t="shared" si="19"/>
        <v>0.55089680000000008</v>
      </c>
      <c r="AZ31" s="9">
        <f>VLOOKUP($B31,aquastat_more_extensive_table!$D$810:$AO$1010,AZ$4,FALSE)</f>
        <v>0</v>
      </c>
      <c r="BA31" s="13" t="e">
        <f t="shared" si="9"/>
        <v>#N/A</v>
      </c>
      <c r="BB31" s="9">
        <f>VLOOKUP($C31,agricultural_withdrawal_km3!$A$2:$CT$249,BB$4,FALSE)</f>
        <v>0.56255499999999992</v>
      </c>
      <c r="BC31" s="13">
        <f t="shared" si="20"/>
        <v>0.56255499999999992</v>
      </c>
      <c r="BE31" s="9">
        <f>VLOOKUP($B31,aquastat_more_extensive_table!$D$810:$AO$1010,BE$4,FALSE)</f>
        <v>0</v>
      </c>
      <c r="BF31" s="13" t="e">
        <f t="shared" si="10"/>
        <v>#N/A</v>
      </c>
      <c r="BG31" s="9">
        <f>VLOOKUP($C31,agricultural_withdrawal_km3!$A$2:$CT$249,BG$4,FALSE)</f>
        <v>0.62114080000000005</v>
      </c>
      <c r="BH31" s="13">
        <f t="shared" si="21"/>
        <v>0.62114080000000005</v>
      </c>
      <c r="BJ31" s="9">
        <f>VLOOKUP($B31,aquastat_more_extensive_table!$D$810:$AO$1010,BJ$4,FALSE)</f>
        <v>0</v>
      </c>
      <c r="BK31" s="13" t="e">
        <f t="shared" si="22"/>
        <v>#N/A</v>
      </c>
      <c r="BL31" s="9">
        <f>VLOOKUP($C31,agricultural_withdrawal_km3!$A$2:$CT$249,BL$4,FALSE)</f>
        <v>0.62670866666667013</v>
      </c>
      <c r="BM31" s="13">
        <f t="shared" si="23"/>
        <v>0.62670866666667013</v>
      </c>
    </row>
    <row r="32" spans="2:65" x14ac:dyDescent="0.25">
      <c r="B32" s="12">
        <f>fao_ids_unique!B27</f>
        <v>33</v>
      </c>
      <c r="C32" s="12">
        <f>fao_ids_unique!F27</f>
        <v>33</v>
      </c>
      <c r="D32" s="8" t="str">
        <f>fao_ids_unique!C27</f>
        <v>CAN</v>
      </c>
      <c r="E32" s="7" t="str">
        <f>fao_ids_unique!G27</f>
        <v>Canada</v>
      </c>
      <c r="G32" s="9">
        <f>VLOOKUP($B32,aquastat_more_extensive_table!$D$810:$AO$1010,G$4,FALSE)</f>
        <v>0</v>
      </c>
      <c r="H32" s="13" t="e">
        <f t="shared" si="0"/>
        <v>#N/A</v>
      </c>
      <c r="I32" s="9">
        <f>VLOOKUP($C32,agricultural_withdrawal_km3!$A$2:$CT$249,I$4,FALSE)</f>
        <v>0</v>
      </c>
      <c r="J32" s="13">
        <f t="shared" si="11"/>
        <v>0</v>
      </c>
      <c r="L32" s="9">
        <f>VLOOKUP($B32,aquastat_more_extensive_table!$D$810:$AO$1010,L$4,FALSE)</f>
        <v>0</v>
      </c>
      <c r="M32" s="13" t="e">
        <f t="shared" si="1"/>
        <v>#N/A</v>
      </c>
      <c r="N32" s="9">
        <f>VLOOKUP($C32,agricultural_withdrawal_km3!$A$2:$CT$249,N$4,FALSE)</f>
        <v>0</v>
      </c>
      <c r="O32" s="13">
        <f t="shared" si="12"/>
        <v>0</v>
      </c>
      <c r="Q32" s="9">
        <f>VLOOKUP($B32,aquastat_more_extensive_table!$D$810:$AO$1010,Q$4,FALSE)</f>
        <v>0</v>
      </c>
      <c r="R32" s="13" t="e">
        <f t="shared" si="2"/>
        <v>#N/A</v>
      </c>
      <c r="S32" s="9">
        <f>VLOOKUP($C32,agricultural_withdrawal_km3!$A$2:$CT$249,S$4,FALSE)</f>
        <v>0</v>
      </c>
      <c r="T32" s="13">
        <f t="shared" si="13"/>
        <v>0</v>
      </c>
      <c r="V32" s="9">
        <f>VLOOKUP($B32,aquastat_more_extensive_table!$D$810:$AO$1010,V$4,FALSE)</f>
        <v>0</v>
      </c>
      <c r="W32" s="13" t="e">
        <f t="shared" si="3"/>
        <v>#N/A</v>
      </c>
      <c r="X32" s="9">
        <f>VLOOKUP($C32,agricultural_withdrawal_km3!$A$2:$CT$249,X$4,FALSE)</f>
        <v>0</v>
      </c>
      <c r="Y32" s="13">
        <f t="shared" si="14"/>
        <v>0</v>
      </c>
      <c r="AA32" s="9">
        <f>VLOOKUP($B32,aquastat_more_extensive_table!$D$810:$AO$1010,AA$4,FALSE)</f>
        <v>0</v>
      </c>
      <c r="AB32" s="13" t="e">
        <f t="shared" si="4"/>
        <v>#N/A</v>
      </c>
      <c r="AC32" s="9">
        <f>VLOOKUP($C32,agricultural_withdrawal_km3!$A$2:$CT$249,AC$4,FALSE)</f>
        <v>0</v>
      </c>
      <c r="AD32" s="13">
        <f t="shared" si="15"/>
        <v>0</v>
      </c>
      <c r="AF32" s="9">
        <f>VLOOKUP($B32,aquastat_more_extensive_table!$D$810:$AO$1010,AF$4,FALSE)</f>
        <v>0</v>
      </c>
      <c r="AG32" s="13" t="e">
        <f t="shared" si="5"/>
        <v>#N/A</v>
      </c>
      <c r="AH32" s="9">
        <f>VLOOKUP($C32,agricultural_withdrawal_km3!$A$2:$CT$249,AH$4,FALSE)</f>
        <v>0</v>
      </c>
      <c r="AI32" s="13">
        <f t="shared" si="16"/>
        <v>0</v>
      </c>
      <c r="AK32" s="9">
        <f>VLOOKUP($B32,aquastat_more_extensive_table!$D$810:$AO$1010,AK$4,FALSE)</f>
        <v>3.9910000000000001</v>
      </c>
      <c r="AL32" s="13">
        <f t="shared" si="6"/>
        <v>3.9910000000000001</v>
      </c>
      <c r="AM32" s="9">
        <f>VLOOKUP($C32,agricultural_withdrawal_km3!$A$2:$CT$249,AM$4,FALSE)</f>
        <v>0</v>
      </c>
      <c r="AN32" s="13">
        <f t="shared" si="17"/>
        <v>0</v>
      </c>
      <c r="AP32" s="9">
        <f>VLOOKUP($B32,aquastat_more_extensive_table!$D$810:$AO$1010,AP$4,FALSE)</f>
        <v>4.1040000000000001</v>
      </c>
      <c r="AQ32" s="13">
        <f t="shared" si="7"/>
        <v>4.1040000000000001</v>
      </c>
      <c r="AR32" s="9">
        <f>VLOOKUP($C32,agricultural_withdrawal_km3!$A$2:$CT$249,AR$4,FALSE)</f>
        <v>0</v>
      </c>
      <c r="AS32" s="13">
        <f t="shared" si="18"/>
        <v>0</v>
      </c>
      <c r="AU32" s="9">
        <f>VLOOKUP($B32,aquastat_more_extensive_table!$D$810:$AO$1010,AU$4,FALSE)</f>
        <v>0</v>
      </c>
      <c r="AV32" s="13" t="e">
        <f t="shared" si="8"/>
        <v>#N/A</v>
      </c>
      <c r="AW32" s="9">
        <f>VLOOKUP($C32,agricultural_withdrawal_km3!$A$2:$CT$249,AW$4,FALSE)</f>
        <v>0</v>
      </c>
      <c r="AX32" s="13">
        <f t="shared" si="19"/>
        <v>0</v>
      </c>
      <c r="AZ32" s="9">
        <f>VLOOKUP($B32,aquastat_more_extensive_table!$D$810:$AO$1010,AZ$4,FALSE)</f>
        <v>2.3220000000000001</v>
      </c>
      <c r="BA32" s="13">
        <f t="shared" si="9"/>
        <v>2.3220000000000001</v>
      </c>
      <c r="BB32" s="9">
        <f>VLOOKUP($C32,agricultural_withdrawal_km3!$A$2:$CT$249,BB$4,FALSE)</f>
        <v>0</v>
      </c>
      <c r="BC32" s="13">
        <f t="shared" si="20"/>
        <v>0</v>
      </c>
      <c r="BE32" s="9">
        <f>VLOOKUP($B32,aquastat_more_extensive_table!$D$810:$AO$1010,BE$4,FALSE)</f>
        <v>4.7489999999999997</v>
      </c>
      <c r="BF32" s="13">
        <f t="shared" si="10"/>
        <v>4.7489999999999997</v>
      </c>
      <c r="BG32" s="9">
        <f>VLOOKUP($C32,agricultural_withdrawal_km3!$A$2:$CT$249,BG$4,FALSE)</f>
        <v>0</v>
      </c>
      <c r="BH32" s="13">
        <f t="shared" si="21"/>
        <v>0</v>
      </c>
      <c r="BJ32" s="9">
        <f>VLOOKUP($B32,aquastat_more_extensive_table!$D$810:$AO$1010,BJ$4,FALSE)</f>
        <v>0</v>
      </c>
      <c r="BK32" s="13" t="e">
        <f t="shared" si="22"/>
        <v>#N/A</v>
      </c>
      <c r="BL32" s="9">
        <f>VLOOKUP($C32,agricultural_withdrawal_km3!$A$2:$CT$249,BL$4,FALSE)</f>
        <v>0</v>
      </c>
      <c r="BM32" s="13">
        <f t="shared" si="23"/>
        <v>0</v>
      </c>
    </row>
    <row r="33" spans="2:65" x14ac:dyDescent="0.25">
      <c r="B33" s="12">
        <f>fao_ids_unique!B28</f>
        <v>35</v>
      </c>
      <c r="C33" s="12">
        <f>fao_ids_unique!F28</f>
        <v>42</v>
      </c>
      <c r="D33" s="8" t="str">
        <f>fao_ids_unique!C28</f>
        <v>CPV</v>
      </c>
      <c r="E33" s="7" t="str">
        <f>fao_ids_unique!G28</f>
        <v>Cape Verde</v>
      </c>
      <c r="G33" s="9">
        <f>VLOOKUP($B33,aquastat_more_extensive_table!$D$810:$AO$1010,G$4,FALSE)</f>
        <v>0</v>
      </c>
      <c r="H33" s="13" t="e">
        <f t="shared" si="0"/>
        <v>#N/A</v>
      </c>
      <c r="I33" s="9">
        <f>VLOOKUP($C33,agricultural_withdrawal_km3!$A$2:$CT$249,I$4,FALSE)</f>
        <v>0</v>
      </c>
      <c r="J33" s="13">
        <f t="shared" si="11"/>
        <v>0</v>
      </c>
      <c r="L33" s="9">
        <f>VLOOKUP($B33,aquastat_more_extensive_table!$D$810:$AO$1010,L$4,FALSE)</f>
        <v>0</v>
      </c>
      <c r="M33" s="13" t="e">
        <f t="shared" si="1"/>
        <v>#N/A</v>
      </c>
      <c r="N33" s="9">
        <f>VLOOKUP($C33,agricultural_withdrawal_km3!$A$2:$CT$249,N$4,FALSE)</f>
        <v>0</v>
      </c>
      <c r="O33" s="13">
        <f t="shared" si="12"/>
        <v>0</v>
      </c>
      <c r="Q33" s="9">
        <f>VLOOKUP($B33,aquastat_more_extensive_table!$D$810:$AO$1010,Q$4,FALSE)</f>
        <v>0</v>
      </c>
      <c r="R33" s="13" t="e">
        <f t="shared" si="2"/>
        <v>#N/A</v>
      </c>
      <c r="S33" s="9">
        <f>VLOOKUP($C33,agricultural_withdrawal_km3!$A$2:$CT$249,S$4,FALSE)</f>
        <v>0</v>
      </c>
      <c r="T33" s="13">
        <f t="shared" si="13"/>
        <v>0</v>
      </c>
      <c r="V33" s="9">
        <f>VLOOKUP($B33,aquastat_more_extensive_table!$D$810:$AO$1010,V$4,FALSE)</f>
        <v>0</v>
      </c>
      <c r="W33" s="13" t="e">
        <f t="shared" si="3"/>
        <v>#N/A</v>
      </c>
      <c r="X33" s="9">
        <f>VLOOKUP($C33,agricultural_withdrawal_km3!$A$2:$CT$249,X$4,FALSE)</f>
        <v>0</v>
      </c>
      <c r="Y33" s="13">
        <f t="shared" si="14"/>
        <v>0</v>
      </c>
      <c r="AA33" s="9">
        <f>VLOOKUP($B33,aquastat_more_extensive_table!$D$810:$AO$1010,AA$4,FALSE)</f>
        <v>0</v>
      </c>
      <c r="AB33" s="13" t="e">
        <f t="shared" si="4"/>
        <v>#N/A</v>
      </c>
      <c r="AC33" s="9">
        <f>VLOOKUP($C33,agricultural_withdrawal_km3!$A$2:$CT$249,AC$4,FALSE)</f>
        <v>0</v>
      </c>
      <c r="AD33" s="13">
        <f t="shared" si="15"/>
        <v>0</v>
      </c>
      <c r="AF33" s="9">
        <f>VLOOKUP($B33,aquastat_more_extensive_table!$D$810:$AO$1010,AF$4,FALSE)</f>
        <v>0</v>
      </c>
      <c r="AG33" s="13" t="e">
        <f t="shared" si="5"/>
        <v>#N/A</v>
      </c>
      <c r="AH33" s="9">
        <f>VLOOKUP($C33,agricultural_withdrawal_km3!$A$2:$CT$249,AH$4,FALSE)</f>
        <v>0</v>
      </c>
      <c r="AI33" s="13">
        <f t="shared" si="16"/>
        <v>0</v>
      </c>
      <c r="AK33" s="9">
        <f>VLOOKUP($B33,aquastat_more_extensive_table!$D$810:$AO$1010,AK$4,FALSE)</f>
        <v>2.1999999999999999E-2</v>
      </c>
      <c r="AL33" s="13">
        <f t="shared" si="6"/>
        <v>2.1999999999999999E-2</v>
      </c>
      <c r="AM33" s="9">
        <f>VLOOKUP($C33,agricultural_withdrawal_km3!$A$2:$CT$249,AM$4,FALSE)</f>
        <v>0</v>
      </c>
      <c r="AN33" s="13">
        <f t="shared" si="17"/>
        <v>0</v>
      </c>
      <c r="AP33" s="9">
        <f>VLOOKUP($B33,aquastat_more_extensive_table!$D$810:$AO$1010,AP$4,FALSE)</f>
        <v>0</v>
      </c>
      <c r="AQ33" s="13" t="e">
        <f t="shared" si="7"/>
        <v>#N/A</v>
      </c>
      <c r="AR33" s="9">
        <f>VLOOKUP($C33,agricultural_withdrawal_km3!$A$2:$CT$249,AR$4,FALSE)</f>
        <v>0</v>
      </c>
      <c r="AS33" s="13">
        <f t="shared" si="18"/>
        <v>0</v>
      </c>
      <c r="AU33" s="9">
        <f>VLOOKUP($B33,aquastat_more_extensive_table!$D$810:$AO$1010,AU$4,FALSE)</f>
        <v>0.02</v>
      </c>
      <c r="AV33" s="13">
        <f t="shared" si="8"/>
        <v>0.02</v>
      </c>
      <c r="AW33" s="9">
        <f>VLOOKUP($C33,agricultural_withdrawal_km3!$A$2:$CT$249,AW$4,FALSE)</f>
        <v>0</v>
      </c>
      <c r="AX33" s="13">
        <f t="shared" si="19"/>
        <v>0</v>
      </c>
      <c r="AZ33" s="9">
        <f>VLOOKUP($B33,aquastat_more_extensive_table!$D$810:$AO$1010,AZ$4,FALSE)</f>
        <v>2.5000000000000001E-2</v>
      </c>
      <c r="BA33" s="13">
        <f t="shared" si="9"/>
        <v>2.5000000000000001E-2</v>
      </c>
      <c r="BB33" s="9">
        <f>VLOOKUP($C33,agricultural_withdrawal_km3!$A$2:$CT$249,BB$4,FALSE)</f>
        <v>0</v>
      </c>
      <c r="BC33" s="13">
        <f t="shared" si="20"/>
        <v>0</v>
      </c>
      <c r="BE33" s="9">
        <f>VLOOKUP($B33,aquastat_more_extensive_table!$D$810:$AO$1010,BE$4,FALSE)</f>
        <v>0</v>
      </c>
      <c r="BF33" s="13" t="e">
        <f t="shared" si="10"/>
        <v>#N/A</v>
      </c>
      <c r="BG33" s="9">
        <f>VLOOKUP($C33,agricultural_withdrawal_km3!$A$2:$CT$249,BG$4,FALSE)</f>
        <v>0</v>
      </c>
      <c r="BH33" s="13">
        <f t="shared" si="21"/>
        <v>0</v>
      </c>
      <c r="BJ33" s="9">
        <f>VLOOKUP($B33,aquastat_more_extensive_table!$D$810:$AO$1010,BJ$4,FALSE)</f>
        <v>0</v>
      </c>
      <c r="BK33" s="13" t="e">
        <f t="shared" si="22"/>
        <v>#N/A</v>
      </c>
      <c r="BL33" s="9">
        <f>VLOOKUP($C33,agricultural_withdrawal_km3!$A$2:$CT$249,BL$4,FALSE)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VLOOKUP($B34,aquastat_more_extensive_table!$D$810:$AO$1010,G$4,FALSE)</f>
        <v>0</v>
      </c>
      <c r="H34" s="13" t="e">
        <f t="shared" si="0"/>
        <v>#N/A</v>
      </c>
      <c r="I34" s="9">
        <f>VLOOKUP($C34,agricultural_withdrawal_km3!$A$2:$CT$249,I$4,FALSE)</f>
        <v>3.6370799999999905E-4</v>
      </c>
      <c r="J34" s="13">
        <f t="shared" si="11"/>
        <v>3.6370799999999905E-4</v>
      </c>
      <c r="L34" s="9">
        <f>VLOOKUP($B34,aquastat_more_extensive_table!$D$810:$AO$1010,L$4,FALSE)</f>
        <v>0</v>
      </c>
      <c r="M34" s="13" t="e">
        <f t="shared" si="1"/>
        <v>#N/A</v>
      </c>
      <c r="N34" s="9">
        <f>VLOOKUP($C34,agricultural_withdrawal_km3!$A$2:$CT$249,N$4,FALSE)</f>
        <v>3.5997000000000026E-4</v>
      </c>
      <c r="O34" s="13">
        <f t="shared" si="12"/>
        <v>3.5997000000000026E-4</v>
      </c>
      <c r="Q34" s="9">
        <f>VLOOKUP($B34,aquastat_more_extensive_table!$D$810:$AO$1010,Q$4,FALSE)</f>
        <v>0</v>
      </c>
      <c r="R34" s="13" t="e">
        <f t="shared" si="2"/>
        <v>#N/A</v>
      </c>
      <c r="S34" s="9">
        <f>VLOOKUP($C34,agricultural_withdrawal_km3!$A$2:$CT$249,S$4,FALSE)</f>
        <v>3.8473799999999905E-4</v>
      </c>
      <c r="T34" s="13">
        <f t="shared" si="13"/>
        <v>3.8473799999999905E-4</v>
      </c>
      <c r="V34" s="9">
        <f>VLOOKUP($B34,aquastat_more_extensive_table!$D$810:$AO$1010,V$4,FALSE)</f>
        <v>0</v>
      </c>
      <c r="W34" s="13" t="e">
        <f t="shared" si="3"/>
        <v>#N/A</v>
      </c>
      <c r="X34" s="9">
        <f>VLOOKUP($C34,agricultural_withdrawal_km3!$A$2:$CT$249,X$4,FALSE)</f>
        <v>3.8778199999999971E-4</v>
      </c>
      <c r="Y34" s="13">
        <f t="shared" si="14"/>
        <v>3.8778199999999971E-4</v>
      </c>
      <c r="AA34" s="9">
        <f>VLOOKUP($B34,aquastat_more_extensive_table!$D$810:$AO$1010,AA$4,FALSE)</f>
        <v>0</v>
      </c>
      <c r="AB34" s="13" t="e">
        <f t="shared" si="4"/>
        <v>#N/A</v>
      </c>
      <c r="AC34" s="9">
        <f>VLOOKUP($C34,agricultural_withdrawal_km3!$A$2:$CT$249,AC$4,FALSE)</f>
        <v>5.1661200000000049E-4</v>
      </c>
      <c r="AD34" s="13">
        <f t="shared" si="15"/>
        <v>5.1661200000000049E-4</v>
      </c>
      <c r="AF34" s="9">
        <f>VLOOKUP($B34,aquastat_more_extensive_table!$D$810:$AO$1010,AF$4,FALSE)</f>
        <v>4.0000000000000002E-4</v>
      </c>
      <c r="AG34" s="13">
        <f t="shared" si="5"/>
        <v>4.0000000000000002E-4</v>
      </c>
      <c r="AH34" s="9">
        <f>VLOOKUP($C34,agricultural_withdrawal_km3!$A$2:$CT$249,AH$4,FALSE)</f>
        <v>5.829660000000016E-4</v>
      </c>
      <c r="AI34" s="13">
        <f t="shared" si="16"/>
        <v>5.829660000000016E-4</v>
      </c>
      <c r="AK34" s="9">
        <f>VLOOKUP($B34,aquastat_more_extensive_table!$D$810:$AO$1010,AK$4,FALSE)</f>
        <v>0</v>
      </c>
      <c r="AL34" s="13" t="e">
        <f t="shared" si="6"/>
        <v>#N/A</v>
      </c>
      <c r="AM34" s="9">
        <f>VLOOKUP($C34,agricultural_withdrawal_km3!$A$2:$CT$249,AM$4,FALSE)</f>
        <v>1.5798900000000013E-3</v>
      </c>
      <c r="AN34" s="13">
        <f t="shared" si="17"/>
        <v>1.5798900000000013E-3</v>
      </c>
      <c r="AP34" s="9">
        <f>VLOOKUP($B34,aquastat_more_extensive_table!$D$810:$AO$1010,AP$4,FALSE)</f>
        <v>0</v>
      </c>
      <c r="AQ34" s="13" t="e">
        <f t="shared" si="7"/>
        <v>#N/A</v>
      </c>
      <c r="AR34" s="9">
        <f>VLOOKUP($C34,agricultural_withdrawal_km3!$A$2:$CT$249,AR$4,FALSE)</f>
        <v>4.8729160000000006E-3</v>
      </c>
      <c r="AS34" s="13">
        <f t="shared" si="18"/>
        <v>4.8729160000000006E-3</v>
      </c>
      <c r="AU34" s="9">
        <f>VLOOKUP($B34,aquastat_more_extensive_table!$D$810:$AO$1010,AU$4,FALSE)</f>
        <v>4.0000000000000002E-4</v>
      </c>
      <c r="AV34" s="13">
        <f t="shared" si="8"/>
        <v>4.0000000000000002E-4</v>
      </c>
      <c r="AW34" s="9">
        <f>VLOOKUP($C34,agricultural_withdrawal_km3!$A$2:$CT$249,AW$4,FALSE)</f>
        <v>4.5982160000000005E-3</v>
      </c>
      <c r="AX34" s="13">
        <f t="shared" si="19"/>
        <v>4.5982160000000005E-3</v>
      </c>
      <c r="AZ34" s="9">
        <f>VLOOKUP($B34,aquastat_more_extensive_table!$D$810:$AO$1010,AZ$4,FALSE)</f>
        <v>4.0000000000000002E-4</v>
      </c>
      <c r="BA34" s="13">
        <f t="shared" si="9"/>
        <v>4.0000000000000002E-4</v>
      </c>
      <c r="BB34" s="9">
        <f>VLOOKUP($C34,agricultural_withdrawal_km3!$A$2:$CT$249,BB$4,FALSE)</f>
        <v>4.2760280000000012E-3</v>
      </c>
      <c r="BC34" s="13">
        <f t="shared" si="20"/>
        <v>4.2760280000000012E-3</v>
      </c>
      <c r="BE34" s="9">
        <f>VLOOKUP($B34,aquastat_more_extensive_table!$D$810:$AO$1010,BE$4,FALSE)</f>
        <v>0</v>
      </c>
      <c r="BF34" s="13" t="e">
        <f t="shared" si="10"/>
        <v>#N/A</v>
      </c>
      <c r="BG34" s="9">
        <f>VLOOKUP($C34,agricultural_withdrawal_km3!$A$2:$CT$249,BG$4,FALSE)</f>
        <v>4.6000620000000029E-3</v>
      </c>
      <c r="BH34" s="13">
        <f t="shared" si="21"/>
        <v>4.6000620000000029E-3</v>
      </c>
      <c r="BJ34" s="9">
        <f>VLOOKUP($B34,aquastat_more_extensive_table!$D$810:$AO$1010,BJ$4,FALSE)</f>
        <v>0</v>
      </c>
      <c r="BK34" s="13" t="e">
        <f t="shared" si="22"/>
        <v>#N/A</v>
      </c>
      <c r="BL34" s="9">
        <f>VLOOKUP($C34,agricultural_withdrawal_km3!$A$2:$CT$249,BL$4,FALSE)</f>
        <v>4.2922066666666965E-3</v>
      </c>
      <c r="BM34" s="13">
        <f t="shared" si="23"/>
        <v>4.2922066666666965E-3</v>
      </c>
    </row>
    <row r="35" spans="2:65" x14ac:dyDescent="0.25">
      <c r="B35" s="12">
        <f>fao_ids_unique!B30</f>
        <v>38</v>
      </c>
      <c r="C35" s="12">
        <f>fao_ids_unique!F30</f>
        <v>112</v>
      </c>
      <c r="D35" s="8" t="str">
        <f>fao_ids_unique!C30</f>
        <v>LKA</v>
      </c>
      <c r="E35" s="7" t="str">
        <f>fao_ids_unique!G30</f>
        <v>Sri Lanka</v>
      </c>
      <c r="G35" s="9">
        <f>VLOOKUP($B35,aquastat_more_extensive_table!$D$810:$AO$1010,G$4,FALSE)</f>
        <v>0</v>
      </c>
      <c r="H35" s="13" t="e">
        <f t="shared" si="0"/>
        <v>#N/A</v>
      </c>
      <c r="I35" s="9">
        <f>VLOOKUP($C35,agricultural_withdrawal_km3!$A$2:$CT$249,I$4,FALSE)</f>
        <v>1.32014068</v>
      </c>
      <c r="J35" s="13">
        <f t="shared" si="11"/>
        <v>1.32014068</v>
      </c>
      <c r="L35" s="9">
        <f>VLOOKUP($B35,aquastat_more_extensive_table!$D$810:$AO$1010,L$4,FALSE)</f>
        <v>0</v>
      </c>
      <c r="M35" s="13" t="e">
        <f t="shared" si="1"/>
        <v>#N/A</v>
      </c>
      <c r="N35" s="9">
        <f>VLOOKUP($C35,agricultural_withdrawal_km3!$A$2:$CT$249,N$4,FALSE)</f>
        <v>1.51276392</v>
      </c>
      <c r="O35" s="13">
        <f t="shared" si="12"/>
        <v>1.51276392</v>
      </c>
      <c r="Q35" s="9">
        <f>VLOOKUP($B35,aquastat_more_extensive_table!$D$810:$AO$1010,Q$4,FALSE)</f>
        <v>0</v>
      </c>
      <c r="R35" s="13" t="e">
        <f t="shared" si="2"/>
        <v>#N/A</v>
      </c>
      <c r="S35" s="9">
        <f>VLOOKUP($C35,agricultural_withdrawal_km3!$A$2:$CT$249,S$4,FALSE)</f>
        <v>1.5372571799999999</v>
      </c>
      <c r="T35" s="13">
        <f t="shared" si="13"/>
        <v>1.5372571799999999</v>
      </c>
      <c r="V35" s="9">
        <f>VLOOKUP($B35,aquastat_more_extensive_table!$D$810:$AO$1010,V$4,FALSE)</f>
        <v>0</v>
      </c>
      <c r="W35" s="13" t="e">
        <f t="shared" si="3"/>
        <v>#N/A</v>
      </c>
      <c r="X35" s="9">
        <f>VLOOKUP($C35,agricultural_withdrawal_km3!$A$2:$CT$249,X$4,FALSE)</f>
        <v>1.4353796400000001</v>
      </c>
      <c r="Y35" s="13">
        <f t="shared" si="14"/>
        <v>1.4353796400000001</v>
      </c>
      <c r="AA35" s="9">
        <f>VLOOKUP($B35,aquastat_more_extensive_table!$D$810:$AO$1010,AA$4,FALSE)</f>
        <v>0</v>
      </c>
      <c r="AB35" s="13" t="e">
        <f t="shared" si="4"/>
        <v>#N/A</v>
      </c>
      <c r="AC35" s="9">
        <f>VLOOKUP($C35,agricultural_withdrawal_km3!$A$2:$CT$249,AC$4,FALSE)</f>
        <v>1.3784285200000002</v>
      </c>
      <c r="AD35" s="13">
        <f t="shared" si="15"/>
        <v>1.3784285200000002</v>
      </c>
      <c r="AF35" s="9">
        <f>VLOOKUP($B35,aquastat_more_extensive_table!$D$810:$AO$1010,AF$4,FALSE)</f>
        <v>0</v>
      </c>
      <c r="AG35" s="13" t="e">
        <f t="shared" si="5"/>
        <v>#N/A</v>
      </c>
      <c r="AH35" s="9">
        <f>VLOOKUP($C35,agricultural_withdrawal_km3!$A$2:$CT$249,AH$4,FALSE)</f>
        <v>1.6675704</v>
      </c>
      <c r="AI35" s="13">
        <f t="shared" si="16"/>
        <v>1.6675704</v>
      </c>
      <c r="AK35" s="9">
        <f>VLOOKUP($B35,aquastat_more_extensive_table!$D$810:$AO$1010,AK$4,FALSE)</f>
        <v>9.3789999999999996</v>
      </c>
      <c r="AL35" s="13">
        <f t="shared" si="6"/>
        <v>9.3789999999999996</v>
      </c>
      <c r="AM35" s="9">
        <f>VLOOKUP($C35,agricultural_withdrawal_km3!$A$2:$CT$249,AM$4,FALSE)</f>
        <v>2.0303041999999998</v>
      </c>
      <c r="AN35" s="13">
        <f t="shared" si="17"/>
        <v>2.0303041999999998</v>
      </c>
      <c r="AP35" s="9">
        <f>VLOOKUP($B35,aquastat_more_extensive_table!$D$810:$AO$1010,AP$4,FALSE)</f>
        <v>0</v>
      </c>
      <c r="AQ35" s="13" t="e">
        <f t="shared" si="7"/>
        <v>#N/A</v>
      </c>
      <c r="AR35" s="9">
        <f>VLOOKUP($C35,agricultural_withdrawal_km3!$A$2:$CT$249,AR$4,FALSE)</f>
        <v>2.0366358</v>
      </c>
      <c r="AS35" s="13">
        <f t="shared" si="18"/>
        <v>2.0366358</v>
      </c>
      <c r="AU35" s="9">
        <f>VLOOKUP($B35,aquastat_more_extensive_table!$D$810:$AO$1010,AU$4,FALSE)</f>
        <v>12</v>
      </c>
      <c r="AV35" s="13">
        <f t="shared" si="8"/>
        <v>12</v>
      </c>
      <c r="AW35" s="9">
        <f>VLOOKUP($C35,agricultural_withdrawal_km3!$A$2:$CT$249,AW$4,FALSE)</f>
        <v>2.0976031999999996</v>
      </c>
      <c r="AX35" s="13">
        <f t="shared" si="19"/>
        <v>2.0976031999999996</v>
      </c>
      <c r="AZ35" s="9">
        <f>VLOOKUP($B35,aquastat_more_extensive_table!$D$810:$AO$1010,AZ$4,FALSE)</f>
        <v>11.31</v>
      </c>
      <c r="BA35" s="13">
        <f t="shared" si="9"/>
        <v>11.31</v>
      </c>
      <c r="BB35" s="9">
        <f>VLOOKUP($C35,agricultural_withdrawal_km3!$A$2:$CT$249,BB$4,FALSE)</f>
        <v>2.2231799999999997</v>
      </c>
      <c r="BC35" s="13">
        <f t="shared" si="20"/>
        <v>2.2231799999999997</v>
      </c>
      <c r="BE35" s="9">
        <f>VLOOKUP($B35,aquastat_more_extensive_table!$D$810:$AO$1010,BE$4,FALSE)</f>
        <v>0</v>
      </c>
      <c r="BF35" s="13" t="e">
        <f t="shared" si="10"/>
        <v>#N/A</v>
      </c>
      <c r="BG35" s="9">
        <f>VLOOKUP($C35,agricultural_withdrawal_km3!$A$2:$CT$249,BG$4,FALSE)</f>
        <v>2.2440770000000003</v>
      </c>
      <c r="BH35" s="13">
        <f t="shared" si="21"/>
        <v>2.2440770000000003</v>
      </c>
      <c r="BJ35" s="9">
        <f>VLOOKUP($B35,aquastat_more_extensive_table!$D$810:$AO$1010,BJ$4,FALSE)</f>
        <v>0</v>
      </c>
      <c r="BK35" s="13" t="e">
        <f t="shared" si="22"/>
        <v>#N/A</v>
      </c>
      <c r="BL35" s="9">
        <f>VLOOKUP($C35,agricultural_withdrawal_km3!$A$2:$CT$249,BL$4,FALSE)</f>
        <v>1.9935470000000031</v>
      </c>
      <c r="BM35" s="13">
        <f t="shared" si="23"/>
        <v>1.9935470000000031</v>
      </c>
    </row>
    <row r="36" spans="2:65" x14ac:dyDescent="0.25">
      <c r="B36" s="12">
        <f>fao_ids_unique!B31</f>
        <v>39</v>
      </c>
      <c r="C36" s="12">
        <f>fao_ids_unique!F31</f>
        <v>183</v>
      </c>
      <c r="D36" s="8" t="str">
        <f>fao_ids_unique!C31</f>
        <v>TCD</v>
      </c>
      <c r="E36" s="7" t="str">
        <f>fao_ids_unique!G31</f>
        <v>Chad</v>
      </c>
      <c r="G36" s="9">
        <f>VLOOKUP($B36,aquastat_more_extensive_table!$D$810:$AO$1010,G$4,FALSE)</f>
        <v>0</v>
      </c>
      <c r="H36" s="13" t="e">
        <f t="shared" si="0"/>
        <v>#N/A</v>
      </c>
      <c r="I36" s="9">
        <f>VLOOKUP($C36,agricultural_withdrawal_km3!$A$2:$CT$249,I$4,FALSE)</f>
        <v>3.2137157999999999E-2</v>
      </c>
      <c r="J36" s="13">
        <f t="shared" si="11"/>
        <v>3.2137157999999999E-2</v>
      </c>
      <c r="L36" s="9">
        <f>VLOOKUP($B36,aquastat_more_extensive_table!$D$810:$AO$1010,L$4,FALSE)</f>
        <v>0</v>
      </c>
      <c r="M36" s="13" t="e">
        <f t="shared" si="1"/>
        <v>#N/A</v>
      </c>
      <c r="N36" s="9">
        <f>VLOOKUP($C36,agricultural_withdrawal_km3!$A$2:$CT$249,N$4,FALSE)</f>
        <v>3.0883830000000001E-2</v>
      </c>
      <c r="O36" s="13">
        <f t="shared" si="12"/>
        <v>3.0883830000000001E-2</v>
      </c>
      <c r="Q36" s="9">
        <f>VLOOKUP($B36,aquastat_more_extensive_table!$D$810:$AO$1010,Q$4,FALSE)</f>
        <v>0</v>
      </c>
      <c r="R36" s="13" t="e">
        <f t="shared" si="2"/>
        <v>#N/A</v>
      </c>
      <c r="S36" s="9">
        <f>VLOOKUP($C36,agricultural_withdrawal_km3!$A$2:$CT$249,S$4,FALSE)</f>
        <v>3.6855062000000001E-2</v>
      </c>
      <c r="T36" s="13">
        <f t="shared" si="13"/>
        <v>3.6855062000000001E-2</v>
      </c>
      <c r="V36" s="9">
        <f>VLOOKUP($B36,aquastat_more_extensive_table!$D$810:$AO$1010,V$4,FALSE)</f>
        <v>0</v>
      </c>
      <c r="W36" s="13" t="e">
        <f t="shared" si="3"/>
        <v>#N/A</v>
      </c>
      <c r="X36" s="9">
        <f>VLOOKUP($C36,agricultural_withdrawal_km3!$A$2:$CT$249,X$4,FALSE)</f>
        <v>5.2309316000000008E-2</v>
      </c>
      <c r="Y36" s="13">
        <f t="shared" si="14"/>
        <v>5.2309316000000008E-2</v>
      </c>
      <c r="AA36" s="9">
        <f>VLOOKUP($B36,aquastat_more_extensive_table!$D$810:$AO$1010,AA$4,FALSE)</f>
        <v>0</v>
      </c>
      <c r="AB36" s="13" t="e">
        <f t="shared" si="4"/>
        <v>#N/A</v>
      </c>
      <c r="AC36" s="9">
        <f>VLOOKUP($C36,agricultural_withdrawal_km3!$A$2:$CT$249,AC$4,FALSE)</f>
        <v>7.2972449999999994E-2</v>
      </c>
      <c r="AD36" s="13">
        <f t="shared" si="15"/>
        <v>7.2972449999999994E-2</v>
      </c>
      <c r="AF36" s="9">
        <f>VLOOKUP($B36,aquastat_more_extensive_table!$D$810:$AO$1010,AF$4,FALSE)</f>
        <v>0.14799999999999999</v>
      </c>
      <c r="AG36" s="13">
        <f t="shared" si="5"/>
        <v>0.14799999999999999</v>
      </c>
      <c r="AH36" s="9">
        <f>VLOOKUP($C36,agricultural_withdrawal_km3!$A$2:$CT$249,AH$4,FALSE)</f>
        <v>7.6528946E-2</v>
      </c>
      <c r="AI36" s="13">
        <f t="shared" si="16"/>
        <v>7.6528946E-2</v>
      </c>
      <c r="AK36" s="9">
        <f>VLOOKUP($B36,aquastat_more_extensive_table!$D$810:$AO$1010,AK$4,FALSE)</f>
        <v>0</v>
      </c>
      <c r="AL36" s="13" t="e">
        <f t="shared" si="6"/>
        <v>#N/A</v>
      </c>
      <c r="AM36" s="9">
        <f>VLOOKUP($C36,agricultural_withdrawal_km3!$A$2:$CT$249,AM$4,FALSE)</f>
        <v>9.272962400000001E-2</v>
      </c>
      <c r="AN36" s="13">
        <f t="shared" si="17"/>
        <v>9.272962400000001E-2</v>
      </c>
      <c r="AP36" s="9">
        <f>VLOOKUP($B36,aquastat_more_extensive_table!$D$810:$AO$1010,AP$4,FALSE)</f>
        <v>0</v>
      </c>
      <c r="AQ36" s="13" t="e">
        <f t="shared" si="7"/>
        <v>#N/A</v>
      </c>
      <c r="AR36" s="9">
        <f>VLOOKUP($C36,agricultural_withdrawal_km3!$A$2:$CT$249,AR$4,FALSE)</f>
        <v>0.10968955800000002</v>
      </c>
      <c r="AS36" s="13">
        <f t="shared" si="18"/>
        <v>0.10968955800000002</v>
      </c>
      <c r="AU36" s="9">
        <f>VLOOKUP($B36,aquastat_more_extensive_table!$D$810:$AO$1010,AU$4,FALSE)</f>
        <v>0.67220000000000002</v>
      </c>
      <c r="AV36" s="13">
        <f t="shared" si="8"/>
        <v>0.67220000000000002</v>
      </c>
      <c r="AW36" s="9">
        <f>VLOOKUP($C36,agricultural_withdrawal_km3!$A$2:$CT$249,AW$4,FALSE)</f>
        <v>0.15436156600000001</v>
      </c>
      <c r="AX36" s="13">
        <f t="shared" si="19"/>
        <v>0.15436156600000001</v>
      </c>
      <c r="AZ36" s="9">
        <f>VLOOKUP($B36,aquastat_more_extensive_table!$D$810:$AO$1010,AZ$4,FALSE)</f>
        <v>0.67220000000000002</v>
      </c>
      <c r="BA36" s="13">
        <f t="shared" si="9"/>
        <v>0.67220000000000002</v>
      </c>
      <c r="BB36" s="9">
        <f>VLOOKUP($C36,agricultural_withdrawal_km3!$A$2:$CT$249,BB$4,FALSE)</f>
        <v>0.17432033399999999</v>
      </c>
      <c r="BC36" s="13">
        <f t="shared" si="20"/>
        <v>0.17432033399999999</v>
      </c>
      <c r="BE36" s="9">
        <f>VLOOKUP($B36,aquastat_more_extensive_table!$D$810:$AO$1010,BE$4,FALSE)</f>
        <v>0</v>
      </c>
      <c r="BF36" s="13" t="e">
        <f t="shared" si="10"/>
        <v>#N/A</v>
      </c>
      <c r="BG36" s="9">
        <f>VLOOKUP($C36,agricultural_withdrawal_km3!$A$2:$CT$249,BG$4,FALSE)</f>
        <v>0.17931581600000002</v>
      </c>
      <c r="BH36" s="13">
        <f t="shared" si="21"/>
        <v>0.17931581600000002</v>
      </c>
      <c r="BJ36" s="9">
        <f>VLOOKUP($B36,aquastat_more_extensive_table!$D$810:$AO$1010,BJ$4,FALSE)</f>
        <v>0</v>
      </c>
      <c r="BK36" s="13" t="e">
        <f t="shared" si="22"/>
        <v>#N/A</v>
      </c>
      <c r="BL36" s="9">
        <f>VLOOKUP($C36,agricultural_withdrawal_km3!$A$2:$CT$249,BL$4,FALSE)</f>
        <v>0.18132174333333301</v>
      </c>
      <c r="BM36" s="13">
        <f t="shared" si="23"/>
        <v>0.18132174333333301</v>
      </c>
    </row>
    <row r="37" spans="2:65" x14ac:dyDescent="0.25">
      <c r="B37" s="12">
        <f>fao_ids_unique!B32</f>
        <v>40</v>
      </c>
      <c r="C37" s="12">
        <f>fao_ids_unique!F32</f>
        <v>35</v>
      </c>
      <c r="D37" s="8" t="str">
        <f>fao_ids_unique!C32</f>
        <v>CHL</v>
      </c>
      <c r="E37" s="7" t="str">
        <f>fao_ids_unique!G32</f>
        <v>Chile</v>
      </c>
      <c r="G37" s="9">
        <f>VLOOKUP($B37,aquastat_more_extensive_table!$D$810:$AO$1010,G$4,FALSE)</f>
        <v>0</v>
      </c>
      <c r="H37" s="13" t="e">
        <f t="shared" si="0"/>
        <v>#N/A</v>
      </c>
      <c r="I37" s="9">
        <f>VLOOKUP($C37,agricultural_withdrawal_km3!$A$2:$CT$249,I$4,FALSE)</f>
        <v>0.4226243999999999</v>
      </c>
      <c r="J37" s="13">
        <f t="shared" si="11"/>
        <v>0.4226243999999999</v>
      </c>
      <c r="L37" s="9">
        <f>VLOOKUP($B37,aquastat_more_extensive_table!$D$810:$AO$1010,L$4,FALSE)</f>
        <v>0</v>
      </c>
      <c r="M37" s="13" t="e">
        <f t="shared" si="1"/>
        <v>#N/A</v>
      </c>
      <c r="N37" s="9">
        <f>VLOOKUP($C37,agricultural_withdrawal_km3!$A$2:$CT$249,N$4,FALSE)</f>
        <v>0.37153900000000006</v>
      </c>
      <c r="O37" s="13">
        <f t="shared" si="12"/>
        <v>0.37153900000000006</v>
      </c>
      <c r="Q37" s="9">
        <f>VLOOKUP($B37,aquastat_more_extensive_table!$D$810:$AO$1010,Q$4,FALSE)</f>
        <v>0</v>
      </c>
      <c r="R37" s="13" t="e">
        <f t="shared" si="2"/>
        <v>#N/A</v>
      </c>
      <c r="S37" s="9">
        <f>VLOOKUP($C37,agricultural_withdrawal_km3!$A$2:$CT$249,S$4,FALSE)</f>
        <v>0.45325220000000011</v>
      </c>
      <c r="T37" s="13">
        <f t="shared" si="13"/>
        <v>0.45325220000000011</v>
      </c>
      <c r="V37" s="9">
        <f>VLOOKUP($B37,aquastat_more_extensive_table!$D$810:$AO$1010,V$4,FALSE)</f>
        <v>0</v>
      </c>
      <c r="W37" s="13" t="e">
        <f t="shared" si="3"/>
        <v>#N/A</v>
      </c>
      <c r="X37" s="9">
        <f>VLOOKUP($C37,agricultural_withdrawal_km3!$A$2:$CT$249,X$4,FALSE)</f>
        <v>0.59125859999999997</v>
      </c>
      <c r="Y37" s="13">
        <f t="shared" si="14"/>
        <v>0.59125859999999997</v>
      </c>
      <c r="AA37" s="9">
        <f>VLOOKUP($B37,aquastat_more_extensive_table!$D$810:$AO$1010,AA$4,FALSE)</f>
        <v>0</v>
      </c>
      <c r="AB37" s="13" t="e">
        <f t="shared" si="4"/>
        <v>#N/A</v>
      </c>
      <c r="AC37" s="9">
        <f>VLOOKUP($C37,agricultural_withdrawal_km3!$A$2:$CT$249,AC$4,FALSE)</f>
        <v>0.63996059999999999</v>
      </c>
      <c r="AD37" s="13">
        <f t="shared" si="15"/>
        <v>0.63996059999999999</v>
      </c>
      <c r="AF37" s="9">
        <f>VLOOKUP($B37,aquastat_more_extensive_table!$D$810:$AO$1010,AF$4,FALSE)</f>
        <v>0</v>
      </c>
      <c r="AG37" s="13" t="e">
        <f t="shared" si="5"/>
        <v>#N/A</v>
      </c>
      <c r="AH37" s="9">
        <f>VLOOKUP($C37,agricultural_withdrawal_km3!$A$2:$CT$249,AH$4,FALSE)</f>
        <v>0.79129680000000024</v>
      </c>
      <c r="AI37" s="13">
        <f t="shared" si="16"/>
        <v>0.79129680000000024</v>
      </c>
      <c r="AK37" s="9">
        <f>VLOOKUP($B37,aquastat_more_extensive_table!$D$810:$AO$1010,AK$4,FALSE)</f>
        <v>0</v>
      </c>
      <c r="AL37" s="13" t="e">
        <f t="shared" si="6"/>
        <v>#N/A</v>
      </c>
      <c r="AM37" s="9">
        <f>VLOOKUP($C37,agricultural_withdrawal_km3!$A$2:$CT$249,AM$4,FALSE)</f>
        <v>0.7333409999999998</v>
      </c>
      <c r="AN37" s="13">
        <f t="shared" si="17"/>
        <v>0.7333409999999998</v>
      </c>
      <c r="AP37" s="9">
        <f>VLOOKUP($B37,aquastat_more_extensive_table!$D$810:$AO$1010,AP$4,FALSE)</f>
        <v>0</v>
      </c>
      <c r="AQ37" s="13" t="e">
        <f t="shared" si="7"/>
        <v>#N/A</v>
      </c>
      <c r="AR37" s="9">
        <f>VLOOKUP($C37,agricultural_withdrawal_km3!$A$2:$CT$249,AR$4,FALSE)</f>
        <v>0.8476414000000001</v>
      </c>
      <c r="AS37" s="13">
        <f t="shared" si="18"/>
        <v>0.8476414000000001</v>
      </c>
      <c r="AU37" s="9">
        <f>VLOOKUP($B37,aquastat_more_extensive_table!$D$810:$AO$1010,AU$4,FALSE)</f>
        <v>0</v>
      </c>
      <c r="AV37" s="13" t="e">
        <f t="shared" si="8"/>
        <v>#N/A</v>
      </c>
      <c r="AW37" s="9">
        <f>VLOOKUP($C37,agricultural_withdrawal_km3!$A$2:$CT$249,AW$4,FALSE)</f>
        <v>1.0328922</v>
      </c>
      <c r="AX37" s="13">
        <f t="shared" si="19"/>
        <v>1.0328922</v>
      </c>
      <c r="AZ37" s="9">
        <f>VLOOKUP($B37,aquastat_more_extensive_table!$D$810:$AO$1010,AZ$4,FALSE)</f>
        <v>29.42</v>
      </c>
      <c r="BA37" s="13">
        <f t="shared" si="9"/>
        <v>29.42</v>
      </c>
      <c r="BB37" s="9">
        <f>VLOOKUP($C37,agricultural_withdrawal_km3!$A$2:$CT$249,BB$4,FALSE)</f>
        <v>0.88290079999999993</v>
      </c>
      <c r="BC37" s="13">
        <f t="shared" si="20"/>
        <v>0.88290079999999993</v>
      </c>
      <c r="BE37" s="9">
        <f>VLOOKUP($B37,aquastat_more_extensive_table!$D$810:$AO$1010,BE$4,FALSE)</f>
        <v>0</v>
      </c>
      <c r="BF37" s="13" t="e">
        <f t="shared" si="10"/>
        <v>#N/A</v>
      </c>
      <c r="BG37" s="9">
        <f>VLOOKUP($C37,agricultural_withdrawal_km3!$A$2:$CT$249,BG$4,FALSE)</f>
        <v>0.69031100000000023</v>
      </c>
      <c r="BH37" s="13">
        <f t="shared" si="21"/>
        <v>0.69031100000000023</v>
      </c>
      <c r="BJ37" s="9">
        <f>VLOOKUP($B37,aquastat_more_extensive_table!$D$810:$AO$1010,BJ$4,FALSE)</f>
        <v>0</v>
      </c>
      <c r="BK37" s="13" t="e">
        <f t="shared" si="22"/>
        <v>#N/A</v>
      </c>
      <c r="BL37" s="9">
        <f>VLOOKUP($C37,agricultural_withdrawal_km3!$A$2:$CT$249,BL$4,FALSE)</f>
        <v>0.83802733333333013</v>
      </c>
      <c r="BM37" s="13">
        <f t="shared" si="23"/>
        <v>0.83802733333333013</v>
      </c>
    </row>
    <row r="38" spans="2:65" x14ac:dyDescent="0.25">
      <c r="B38" s="12">
        <f>fao_ids_unique!B33</f>
        <v>44</v>
      </c>
      <c r="C38" s="12">
        <f>fao_ids_unique!F33</f>
        <v>40</v>
      </c>
      <c r="D38" s="8" t="str">
        <f>fao_ids_unique!C33</f>
        <v>COL</v>
      </c>
      <c r="E38" s="7" t="str">
        <f>fao_ids_unique!G33</f>
        <v>Colombia</v>
      </c>
      <c r="G38" s="9">
        <f>VLOOKUP($B38,aquastat_more_extensive_table!$D$810:$AO$1010,G$4,FALSE)</f>
        <v>0</v>
      </c>
      <c r="H38" s="13" t="e">
        <f t="shared" si="0"/>
        <v>#N/A</v>
      </c>
      <c r="I38" s="9">
        <f>VLOOKUP($C38,agricultural_withdrawal_km3!$A$2:$CT$249,I$4,FALSE)</f>
        <v>0.84991240000000023</v>
      </c>
      <c r="J38" s="13">
        <f t="shared" si="11"/>
        <v>0.84991240000000023</v>
      </c>
      <c r="L38" s="9">
        <f>VLOOKUP($B38,aquastat_more_extensive_table!$D$810:$AO$1010,L$4,FALSE)</f>
        <v>0</v>
      </c>
      <c r="M38" s="13" t="e">
        <f t="shared" si="1"/>
        <v>#N/A</v>
      </c>
      <c r="N38" s="9">
        <f>VLOOKUP($C38,agricultural_withdrawal_km3!$A$2:$CT$249,N$4,FALSE)</f>
        <v>1.1622670000000002</v>
      </c>
      <c r="O38" s="13">
        <f t="shared" si="12"/>
        <v>1.1622670000000002</v>
      </c>
      <c r="Q38" s="9">
        <f>VLOOKUP($B38,aquastat_more_extensive_table!$D$810:$AO$1010,Q$4,FALSE)</f>
        <v>0</v>
      </c>
      <c r="R38" s="13" t="e">
        <f t="shared" si="2"/>
        <v>#N/A</v>
      </c>
      <c r="S38" s="9">
        <f>VLOOKUP($C38,agricultural_withdrawal_km3!$A$2:$CT$249,S$4,FALSE)</f>
        <v>1.2972279999999998</v>
      </c>
      <c r="T38" s="13">
        <f t="shared" si="13"/>
        <v>1.2972279999999998</v>
      </c>
      <c r="V38" s="9">
        <f>VLOOKUP($B38,aquastat_more_extensive_table!$D$810:$AO$1010,V$4,FALSE)</f>
        <v>0</v>
      </c>
      <c r="W38" s="13" t="e">
        <f t="shared" si="3"/>
        <v>#N/A</v>
      </c>
      <c r="X38" s="9">
        <f>VLOOKUP($C38,agricultural_withdrawal_km3!$A$2:$CT$249,X$4,FALSE)</f>
        <v>1.4067078</v>
      </c>
      <c r="Y38" s="13">
        <f t="shared" si="14"/>
        <v>1.4067078</v>
      </c>
      <c r="AA38" s="9">
        <f>VLOOKUP($B38,aquastat_more_extensive_table!$D$810:$AO$1010,AA$4,FALSE)</f>
        <v>0</v>
      </c>
      <c r="AB38" s="13" t="e">
        <f t="shared" si="4"/>
        <v>#N/A</v>
      </c>
      <c r="AC38" s="9">
        <f>VLOOKUP($C38,agricultural_withdrawal_km3!$A$2:$CT$249,AC$4,FALSE)</f>
        <v>1.6237571999999996</v>
      </c>
      <c r="AD38" s="13">
        <f t="shared" si="15"/>
        <v>1.6237571999999996</v>
      </c>
      <c r="AF38" s="9">
        <f>VLOOKUP($B38,aquastat_more_extensive_table!$D$810:$AO$1010,AF$4,FALSE)</f>
        <v>0</v>
      </c>
      <c r="AG38" s="13" t="e">
        <f t="shared" si="5"/>
        <v>#N/A</v>
      </c>
      <c r="AH38" s="9">
        <f>VLOOKUP($C38,agricultural_withdrawal_km3!$A$2:$CT$249,AH$4,FALSE)</f>
        <v>1.8082172000000003</v>
      </c>
      <c r="AI38" s="13">
        <f t="shared" si="16"/>
        <v>1.8082172000000003</v>
      </c>
      <c r="AK38" s="9">
        <f>VLOOKUP($B38,aquastat_more_extensive_table!$D$810:$AO$1010,AK$4,FALSE)</f>
        <v>0</v>
      </c>
      <c r="AL38" s="13" t="e">
        <f t="shared" si="6"/>
        <v>#N/A</v>
      </c>
      <c r="AM38" s="9">
        <f>VLOOKUP($C38,agricultural_withdrawal_km3!$A$2:$CT$249,AM$4,FALSE)</f>
        <v>2.4509088000000001</v>
      </c>
      <c r="AN38" s="13">
        <f t="shared" si="17"/>
        <v>2.4509088000000001</v>
      </c>
      <c r="AP38" s="9">
        <f>VLOOKUP($B38,aquastat_more_extensive_table!$D$810:$AO$1010,AP$4,FALSE)</f>
        <v>3.3079999999999998</v>
      </c>
      <c r="AQ38" s="13">
        <f t="shared" si="7"/>
        <v>3.3079999999999998</v>
      </c>
      <c r="AR38" s="9">
        <f>VLOOKUP($C38,agricultural_withdrawal_km3!$A$2:$CT$249,AR$4,FALSE)</f>
        <v>2.91601</v>
      </c>
      <c r="AS38" s="13">
        <f t="shared" si="18"/>
        <v>2.91601</v>
      </c>
      <c r="AU38" s="9">
        <f>VLOOKUP($B38,aquastat_more_extensive_table!$D$810:$AO$1010,AU$4,FALSE)</f>
        <v>4.92</v>
      </c>
      <c r="AV38" s="13">
        <f t="shared" si="8"/>
        <v>4.92</v>
      </c>
      <c r="AW38" s="9">
        <f>VLOOKUP($C38,agricultural_withdrawal_km3!$A$2:$CT$249,AW$4,FALSE)</f>
        <v>2.9084520000000005</v>
      </c>
      <c r="AX38" s="13">
        <f t="shared" si="19"/>
        <v>2.9084520000000005</v>
      </c>
      <c r="AZ38" s="9">
        <f>VLOOKUP($B38,aquastat_more_extensive_table!$D$810:$AO$1010,AZ$4,FALSE)</f>
        <v>0</v>
      </c>
      <c r="BA38" s="13" t="e">
        <f t="shared" si="9"/>
        <v>#N/A</v>
      </c>
      <c r="BB38" s="9">
        <f>VLOOKUP($C38,agricultural_withdrawal_km3!$A$2:$CT$249,BB$4,FALSE)</f>
        <v>2.7543880000000005</v>
      </c>
      <c r="BC38" s="13">
        <f t="shared" si="20"/>
        <v>2.7543880000000005</v>
      </c>
      <c r="BE38" s="9">
        <f>VLOOKUP($B38,aquastat_more_extensive_table!$D$810:$AO$1010,BE$4,FALSE)</f>
        <v>6.391</v>
      </c>
      <c r="BF38" s="13">
        <f t="shared" si="10"/>
        <v>6.391</v>
      </c>
      <c r="BG38" s="9">
        <f>VLOOKUP($C38,agricultural_withdrawal_km3!$A$2:$CT$249,BG$4,FALSE)</f>
        <v>3.0536300000000001</v>
      </c>
      <c r="BH38" s="13">
        <f t="shared" si="21"/>
        <v>3.0536300000000001</v>
      </c>
      <c r="BJ38" s="9">
        <f>VLOOKUP($B38,aquastat_more_extensive_table!$D$810:$AO$1010,BJ$4,FALSE)</f>
        <v>0</v>
      </c>
      <c r="BK38" s="13" t="e">
        <f t="shared" si="22"/>
        <v>#N/A</v>
      </c>
      <c r="BL38" s="9">
        <f>VLOOKUP($C38,agricultural_withdrawal_km3!$A$2:$CT$249,BL$4,FALSE)</f>
        <v>3.4866066666666988</v>
      </c>
      <c r="BM38" s="13">
        <f t="shared" si="23"/>
        <v>3.4866066666666988</v>
      </c>
    </row>
    <row r="39" spans="2:65" x14ac:dyDescent="0.25">
      <c r="B39" s="12">
        <f>fao_ids_unique!B34</f>
        <v>45</v>
      </c>
      <c r="C39" s="12">
        <f>fao_ids_unique!F34</f>
        <v>41</v>
      </c>
      <c r="D39" s="8" t="str">
        <f>fao_ids_unique!C34</f>
        <v>COM</v>
      </c>
      <c r="E39" s="7" t="str">
        <f>fao_ids_unique!G34</f>
        <v>Comoros</v>
      </c>
      <c r="G39" s="9">
        <f>VLOOKUP($B39,aquastat_more_extensive_table!$D$810:$AO$1010,G$4,FALSE)</f>
        <v>0</v>
      </c>
      <c r="H39" s="13" t="e">
        <f t="shared" ref="H39:H70" si="24">IF(G39&gt;0,G39,NA())</f>
        <v>#N/A</v>
      </c>
      <c r="I39" s="9">
        <f>VLOOKUP($C39,agricultural_withdrawal_km3!$A$2:$CT$249,I$4,FALSE)</f>
        <v>2.6641480000000001E-8</v>
      </c>
      <c r="J39" s="13">
        <f t="shared" si="11"/>
        <v>2.6641480000000001E-8</v>
      </c>
      <c r="L39" s="9">
        <f>VLOOKUP($B39,aquastat_more_extensive_table!$D$810:$AO$1010,L$4,FALSE)</f>
        <v>0</v>
      </c>
      <c r="M39" s="13" t="e">
        <f t="shared" ref="M39:M70" si="25">IF(L39&gt;0,L39,NA())</f>
        <v>#N/A</v>
      </c>
      <c r="N39" s="9">
        <f>VLOOKUP($C39,agricultural_withdrawal_km3!$A$2:$CT$249,N$4,FALSE)</f>
        <v>3.1286099999999998E-8</v>
      </c>
      <c r="O39" s="13">
        <f t="shared" si="12"/>
        <v>3.1286099999999998E-8</v>
      </c>
      <c r="Q39" s="9">
        <f>VLOOKUP($B39,aquastat_more_extensive_table!$D$810:$AO$1010,Q$4,FALSE)</f>
        <v>0</v>
      </c>
      <c r="R39" s="13" t="e">
        <f t="shared" ref="R39:R70" si="26">IF(Q39&gt;0,Q39,NA())</f>
        <v>#N/A</v>
      </c>
      <c r="S39" s="9">
        <f>VLOOKUP($C39,agricultural_withdrawal_km3!$A$2:$CT$249,S$4,FALSE)</f>
        <v>5.4172680000000002E-8</v>
      </c>
      <c r="T39" s="13">
        <f t="shared" si="13"/>
        <v>5.4172680000000002E-8</v>
      </c>
      <c r="V39" s="9">
        <f>VLOOKUP($B39,aquastat_more_extensive_table!$D$810:$AO$1010,V$4,FALSE)</f>
        <v>0</v>
      </c>
      <c r="W39" s="13" t="e">
        <f t="shared" ref="W39:W70" si="27">IF(V39&gt;0,V39,NA())</f>
        <v>#N/A</v>
      </c>
      <c r="X39" s="9">
        <f>VLOOKUP($C39,agricultural_withdrawal_km3!$A$2:$CT$249,X$4,FALSE)</f>
        <v>4.6859740000000001E-8</v>
      </c>
      <c r="Y39" s="13">
        <f t="shared" si="14"/>
        <v>4.6859740000000001E-8</v>
      </c>
      <c r="AA39" s="9">
        <f>VLOOKUP($B39,aquastat_more_extensive_table!$D$810:$AO$1010,AA$4,FALSE)</f>
        <v>0</v>
      </c>
      <c r="AB39" s="13" t="e">
        <f t="shared" ref="AB39:AB70" si="28">IF(AA39&gt;0,AA39,NA())</f>
        <v>#N/A</v>
      </c>
      <c r="AC39" s="9">
        <f>VLOOKUP($C39,agricultural_withdrawal_km3!$A$2:$CT$249,AC$4,FALSE)</f>
        <v>4.4202779999999998E-8</v>
      </c>
      <c r="AD39" s="13">
        <f t="shared" si="15"/>
        <v>4.4202779999999998E-8</v>
      </c>
      <c r="AF39" s="9">
        <f>VLOOKUP($B39,aquastat_more_extensive_table!$D$810:$AO$1010,AF$4,FALSE)</f>
        <v>0</v>
      </c>
      <c r="AG39" s="13" t="e">
        <f t="shared" ref="AG39:AG70" si="29">IF(AF39&gt;0,AF39,NA())</f>
        <v>#N/A</v>
      </c>
      <c r="AH39" s="9">
        <f>VLOOKUP($C39,agricultural_withdrawal_km3!$A$2:$CT$249,AH$4,FALSE)</f>
        <v>5.4575519999999998E-8</v>
      </c>
      <c r="AI39" s="13">
        <f t="shared" si="16"/>
        <v>5.4575519999999998E-8</v>
      </c>
      <c r="AK39" s="9">
        <f>VLOOKUP($B39,aquastat_more_extensive_table!$D$810:$AO$1010,AK$4,FALSE)</f>
        <v>0</v>
      </c>
      <c r="AL39" s="13" t="e">
        <f t="shared" ref="AL39:AL70" si="30">IF(AK39&gt;0,AK39,NA())</f>
        <v>#N/A</v>
      </c>
      <c r="AM39" s="9">
        <f>VLOOKUP($C39,agricultural_withdrawal_km3!$A$2:$CT$249,AM$4,FALSE)</f>
        <v>3.7830520000000002E-8</v>
      </c>
      <c r="AN39" s="13">
        <f t="shared" si="17"/>
        <v>3.7830520000000002E-8</v>
      </c>
      <c r="AP39" s="9">
        <f>VLOOKUP($B39,aquastat_more_extensive_table!$D$810:$AO$1010,AP$4,FALSE)</f>
        <v>0</v>
      </c>
      <c r="AQ39" s="13" t="e">
        <f t="shared" ref="AQ39:AQ70" si="31">IF(AP39&gt;0,AP39,NA())</f>
        <v>#N/A</v>
      </c>
      <c r="AR39" s="9">
        <f>VLOOKUP($C39,agricultural_withdrawal_km3!$A$2:$CT$249,AR$4,FALSE)</f>
        <v>0</v>
      </c>
      <c r="AS39" s="13">
        <f t="shared" si="18"/>
        <v>0</v>
      </c>
      <c r="AU39" s="9">
        <f>VLOOKUP($B39,aquastat_more_extensive_table!$D$810:$AO$1010,AU$4,FALSE)</f>
        <v>4.7000000000000002E-3</v>
      </c>
      <c r="AV39" s="13">
        <f t="shared" ref="AV39:AV70" si="32">IF(AU39&gt;0,AU39,NA())</f>
        <v>4.7000000000000002E-3</v>
      </c>
      <c r="AW39" s="9">
        <f>VLOOKUP($C39,agricultural_withdrawal_km3!$A$2:$CT$249,AW$4,FALSE)</f>
        <v>0</v>
      </c>
      <c r="AX39" s="13">
        <f t="shared" si="19"/>
        <v>0</v>
      </c>
      <c r="AZ39" s="9">
        <f>VLOOKUP($B39,aquastat_more_extensive_table!$D$810:$AO$1010,AZ$4,FALSE)</f>
        <v>0</v>
      </c>
      <c r="BA39" s="13" t="e">
        <f t="shared" ref="BA39:BA70" si="33">IF(AZ39&gt;0,AZ39,NA())</f>
        <v>#N/A</v>
      </c>
      <c r="BB39" s="9">
        <f>VLOOKUP($C39,agricultural_withdrawal_km3!$A$2:$CT$249,BB$4,FALSE)</f>
        <v>0</v>
      </c>
      <c r="BC39" s="13">
        <f t="shared" si="20"/>
        <v>0</v>
      </c>
      <c r="BE39" s="9">
        <f>VLOOKUP($B39,aquastat_more_extensive_table!$D$810:$AO$1010,BE$4,FALSE)</f>
        <v>0</v>
      </c>
      <c r="BF39" s="13" t="e">
        <f t="shared" ref="BF39:BF70" si="34">IF(BE39&gt;0,BE39,NA())</f>
        <v>#N/A</v>
      </c>
      <c r="BG39" s="9">
        <f>VLOOKUP($C39,agricultural_withdrawal_km3!$A$2:$CT$249,BG$4,FALSE)</f>
        <v>0</v>
      </c>
      <c r="BH39" s="13">
        <f t="shared" si="21"/>
        <v>0</v>
      </c>
      <c r="BJ39" s="9">
        <f>VLOOKUP($B39,aquastat_more_extensive_table!$D$810:$AO$1010,BJ$4,FALSE)</f>
        <v>0</v>
      </c>
      <c r="BK39" s="13" t="e">
        <f t="shared" si="22"/>
        <v>#N/A</v>
      </c>
      <c r="BL39" s="9">
        <f>VLOOKUP($C39,agricultural_withdrawal_km3!$A$2:$CT$249,BL$4,FALSE)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VLOOKUP($B40,aquastat_more_extensive_table!$D$810:$AO$1010,G$4,FALSE)</f>
        <v>0</v>
      </c>
      <c r="H40" s="13" t="e">
        <f t="shared" si="24"/>
        <v>#N/A</v>
      </c>
      <c r="I40" s="9">
        <f>VLOOKUP($C40,agricultural_withdrawal_km3!$A$2:$CT$249,I$4,FALSE)</f>
        <v>0</v>
      </c>
      <c r="J40" s="13">
        <f t="shared" si="11"/>
        <v>0</v>
      </c>
      <c r="L40" s="9">
        <f>VLOOKUP($B40,aquastat_more_extensive_table!$D$810:$AO$1010,L$4,FALSE)</f>
        <v>0</v>
      </c>
      <c r="M40" s="13" t="e">
        <f t="shared" si="25"/>
        <v>#N/A</v>
      </c>
      <c r="N40" s="9">
        <f>VLOOKUP($C40,agricultural_withdrawal_km3!$A$2:$CT$249,N$4,FALSE)</f>
        <v>0</v>
      </c>
      <c r="O40" s="13">
        <f t="shared" si="12"/>
        <v>0</v>
      </c>
      <c r="Q40" s="9">
        <f>VLOOKUP($B40,aquastat_more_extensive_table!$D$810:$AO$1010,Q$4,FALSE)</f>
        <v>0</v>
      </c>
      <c r="R40" s="13" t="e">
        <f t="shared" si="26"/>
        <v>#N/A</v>
      </c>
      <c r="S40" s="9">
        <f>VLOOKUP($C40,agricultural_withdrawal_km3!$A$2:$CT$249,S$4,FALSE)</f>
        <v>0</v>
      </c>
      <c r="T40" s="13">
        <f t="shared" si="13"/>
        <v>0</v>
      </c>
      <c r="V40" s="9">
        <f>VLOOKUP($B40,aquastat_more_extensive_table!$D$810:$AO$1010,V$4,FALSE)</f>
        <v>0</v>
      </c>
      <c r="W40" s="13" t="e">
        <f t="shared" si="27"/>
        <v>#N/A</v>
      </c>
      <c r="X40" s="9">
        <f>VLOOKUP($C40,agricultural_withdrawal_km3!$A$2:$CT$249,X$4,FALSE)</f>
        <v>0</v>
      </c>
      <c r="Y40" s="13">
        <f t="shared" si="14"/>
        <v>0</v>
      </c>
      <c r="AA40" s="9">
        <f>VLOOKUP($B40,aquastat_more_extensive_table!$D$810:$AO$1010,AA$4,FALSE)</f>
        <v>0</v>
      </c>
      <c r="AB40" s="13" t="e">
        <f t="shared" si="28"/>
        <v>#N/A</v>
      </c>
      <c r="AC40" s="9">
        <f>VLOOKUP($C40,agricultural_withdrawal_km3!$A$2:$CT$249,AC$4,FALSE)</f>
        <v>0</v>
      </c>
      <c r="AD40" s="13">
        <f t="shared" si="15"/>
        <v>0</v>
      </c>
      <c r="AF40" s="9">
        <f>VLOOKUP($B40,aquastat_more_extensive_table!$D$810:$AO$1010,AF$4,FALSE)</f>
        <v>4.4000000000000003E-3</v>
      </c>
      <c r="AG40" s="13">
        <f t="shared" si="29"/>
        <v>4.4000000000000003E-3</v>
      </c>
      <c r="AH40" s="9">
        <f>VLOOKUP($C40,agricultural_withdrawal_km3!$A$2:$CT$249,AH$4,FALSE)</f>
        <v>0</v>
      </c>
      <c r="AI40" s="13">
        <f t="shared" si="16"/>
        <v>0</v>
      </c>
      <c r="AK40" s="9">
        <f>VLOOKUP($B40,aquastat_more_extensive_table!$D$810:$AO$1010,AK$4,FALSE)</f>
        <v>0</v>
      </c>
      <c r="AL40" s="13" t="e">
        <f t="shared" si="30"/>
        <v>#N/A</v>
      </c>
      <c r="AM40" s="9">
        <f>VLOOKUP($C40,agricultural_withdrawal_km3!$A$2:$CT$249,AM$4,FALSE)</f>
        <v>0</v>
      </c>
      <c r="AN40" s="13">
        <f t="shared" si="17"/>
        <v>0</v>
      </c>
      <c r="AP40" s="9">
        <f>VLOOKUP($B40,aquastat_more_extensive_table!$D$810:$AO$1010,AP$4,FALSE)</f>
        <v>0</v>
      </c>
      <c r="AQ40" s="13" t="e">
        <f t="shared" si="31"/>
        <v>#N/A</v>
      </c>
      <c r="AR40" s="9">
        <f>VLOOKUP($C40,agricultural_withdrawal_km3!$A$2:$CT$249,AR$4,FALSE)</f>
        <v>0</v>
      </c>
      <c r="AS40" s="13">
        <f t="shared" si="18"/>
        <v>0</v>
      </c>
      <c r="AU40" s="9">
        <f>VLOOKUP($B40,aquastat_more_extensive_table!$D$810:$AO$1010,AU$4,FALSE)</f>
        <v>4.0000000000000001E-3</v>
      </c>
      <c r="AV40" s="13">
        <f t="shared" si="32"/>
        <v>4.0000000000000001E-3</v>
      </c>
      <c r="AW40" s="9">
        <f>VLOOKUP($C40,agricultural_withdrawal_km3!$A$2:$CT$249,AW$4,FALSE)</f>
        <v>0</v>
      </c>
      <c r="AX40" s="13">
        <f t="shared" si="19"/>
        <v>0</v>
      </c>
      <c r="AZ40" s="9">
        <f>VLOOKUP($B40,aquastat_more_extensive_table!$D$810:$AO$1010,AZ$4,FALSE)</f>
        <v>0</v>
      </c>
      <c r="BA40" s="13" t="e">
        <f t="shared" si="33"/>
        <v>#N/A</v>
      </c>
      <c r="BB40" s="9">
        <f>VLOOKUP($C40,agricultural_withdrawal_km3!$A$2:$CT$249,BB$4,FALSE)</f>
        <v>0</v>
      </c>
      <c r="BC40" s="13">
        <f t="shared" si="20"/>
        <v>0</v>
      </c>
      <c r="BE40" s="9">
        <f>VLOOKUP($B40,aquastat_more_extensive_table!$D$810:$AO$1010,BE$4,FALSE)</f>
        <v>0</v>
      </c>
      <c r="BF40" s="13" t="e">
        <f t="shared" si="34"/>
        <v>#N/A</v>
      </c>
      <c r="BG40" s="9">
        <f>VLOOKUP($C40,agricultural_withdrawal_km3!$A$2:$CT$249,BG$4,FALSE)</f>
        <v>0</v>
      </c>
      <c r="BH40" s="13">
        <f t="shared" si="21"/>
        <v>0</v>
      </c>
      <c r="BJ40" s="9">
        <f>VLOOKUP($B40,aquastat_more_extensive_table!$D$810:$AO$1010,BJ$4,FALSE)</f>
        <v>0</v>
      </c>
      <c r="BK40" s="13" t="e">
        <f t="shared" si="22"/>
        <v>#N/A</v>
      </c>
      <c r="BL40" s="9">
        <f>VLOOKUP($C40,agricultural_withdrawal_km3!$A$2:$CT$249,BL$4,FALSE)</f>
        <v>0</v>
      </c>
      <c r="BM40" s="13">
        <f t="shared" si="23"/>
        <v>0</v>
      </c>
    </row>
    <row r="41" spans="2:65" x14ac:dyDescent="0.25">
      <c r="B41" s="12">
        <f>fao_ids_unique!B36</f>
        <v>47</v>
      </c>
      <c r="C41" s="12">
        <f>fao_ids_unique!F36</f>
        <v>225</v>
      </c>
      <c r="D41" s="8" t="str">
        <f>fao_ids_unique!C36</f>
        <v>COK</v>
      </c>
      <c r="E41" s="7" t="str">
        <f>fao_ids_unique!G36</f>
        <v>Cook Islands (N.Z.)</v>
      </c>
      <c r="G41" s="9">
        <f>VLOOKUP($B41,aquastat_more_extensive_table!$D$810:$AO$1010,G$4,FALSE)</f>
        <v>0</v>
      </c>
      <c r="H41" s="13" t="e">
        <f t="shared" si="24"/>
        <v>#N/A</v>
      </c>
      <c r="I41" s="9">
        <f>VLOOKUP($C41,agricultural_withdrawal_km3!$A$2:$CT$249,I$4,FALSE)</f>
        <v>0</v>
      </c>
      <c r="J41" s="13">
        <f t="shared" si="11"/>
        <v>0</v>
      </c>
      <c r="L41" s="9">
        <f>VLOOKUP($B41,aquastat_more_extensive_table!$D$810:$AO$1010,L$4,FALSE)</f>
        <v>0</v>
      </c>
      <c r="M41" s="13" t="e">
        <f t="shared" si="25"/>
        <v>#N/A</v>
      </c>
      <c r="N41" s="9">
        <f>VLOOKUP($C41,agricultural_withdrawal_km3!$A$2:$CT$249,N$4,FALSE)</f>
        <v>0</v>
      </c>
      <c r="O41" s="13">
        <f t="shared" si="12"/>
        <v>0</v>
      </c>
      <c r="Q41" s="9">
        <f>VLOOKUP($B41,aquastat_more_extensive_table!$D$810:$AO$1010,Q$4,FALSE)</f>
        <v>0</v>
      </c>
      <c r="R41" s="13" t="e">
        <f t="shared" si="26"/>
        <v>#N/A</v>
      </c>
      <c r="S41" s="9">
        <f>VLOOKUP($C41,agricultural_withdrawal_km3!$A$2:$CT$249,S$4,FALSE)</f>
        <v>0</v>
      </c>
      <c r="T41" s="13">
        <f t="shared" si="13"/>
        <v>0</v>
      </c>
      <c r="V41" s="9">
        <f>VLOOKUP($B41,aquastat_more_extensive_table!$D$810:$AO$1010,V$4,FALSE)</f>
        <v>0</v>
      </c>
      <c r="W41" s="13" t="e">
        <f t="shared" si="27"/>
        <v>#N/A</v>
      </c>
      <c r="X41" s="9">
        <f>VLOOKUP($C41,agricultural_withdrawal_km3!$A$2:$CT$249,X$4,FALSE)</f>
        <v>0</v>
      </c>
      <c r="Y41" s="13">
        <f t="shared" si="14"/>
        <v>0</v>
      </c>
      <c r="AA41" s="9">
        <f>VLOOKUP($B41,aquastat_more_extensive_table!$D$810:$AO$1010,AA$4,FALSE)</f>
        <v>0</v>
      </c>
      <c r="AB41" s="13" t="e">
        <f t="shared" si="28"/>
        <v>#N/A</v>
      </c>
      <c r="AC41" s="9">
        <f>VLOOKUP($C41,agricultural_withdrawal_km3!$A$2:$CT$249,AC$4,FALSE)</f>
        <v>0</v>
      </c>
      <c r="AD41" s="13">
        <f t="shared" si="15"/>
        <v>0</v>
      </c>
      <c r="AF41" s="9">
        <f>VLOOKUP($B41,aquastat_more_extensive_table!$D$810:$AO$1010,AF$4,FALSE)</f>
        <v>0</v>
      </c>
      <c r="AG41" s="13" t="e">
        <f t="shared" si="29"/>
        <v>#N/A</v>
      </c>
      <c r="AH41" s="9">
        <f>VLOOKUP($C41,agricultural_withdrawal_km3!$A$2:$CT$249,AH$4,FALSE)</f>
        <v>0</v>
      </c>
      <c r="AI41" s="13">
        <f t="shared" si="16"/>
        <v>0</v>
      </c>
      <c r="AK41" s="9">
        <f>VLOOKUP($B41,aquastat_more_extensive_table!$D$810:$AO$1010,AK$4,FALSE)</f>
        <v>0</v>
      </c>
      <c r="AL41" s="13" t="e">
        <f t="shared" si="30"/>
        <v>#N/A</v>
      </c>
      <c r="AM41" s="9">
        <f>VLOOKUP($C41,agricultural_withdrawal_km3!$A$2:$CT$249,AM$4,FALSE)</f>
        <v>0</v>
      </c>
      <c r="AN41" s="13">
        <f t="shared" si="17"/>
        <v>0</v>
      </c>
      <c r="AP41" s="9">
        <f>VLOOKUP($B41,aquastat_more_extensive_table!$D$810:$AO$1010,AP$4,FALSE)</f>
        <v>0</v>
      </c>
      <c r="AQ41" s="13" t="e">
        <f t="shared" si="31"/>
        <v>#N/A</v>
      </c>
      <c r="AR41" s="9">
        <f>VLOOKUP($C41,agricultural_withdrawal_km3!$A$2:$CT$249,AR$4,FALSE)</f>
        <v>0</v>
      </c>
      <c r="AS41" s="13">
        <f t="shared" si="18"/>
        <v>0</v>
      </c>
      <c r="AU41" s="9">
        <f>VLOOKUP($B41,aquastat_more_extensive_table!$D$810:$AO$1010,AU$4,FALSE)</f>
        <v>0</v>
      </c>
      <c r="AV41" s="13" t="e">
        <f t="shared" si="32"/>
        <v>#N/A</v>
      </c>
      <c r="AW41" s="9">
        <f>VLOOKUP($C41,agricultural_withdrawal_km3!$A$2:$CT$249,AW$4,FALSE)</f>
        <v>0</v>
      </c>
      <c r="AX41" s="13">
        <f t="shared" si="19"/>
        <v>0</v>
      </c>
      <c r="AZ41" s="9">
        <f>VLOOKUP($B41,aquastat_more_extensive_table!$D$810:$AO$1010,AZ$4,FALSE)</f>
        <v>0</v>
      </c>
      <c r="BA41" s="13" t="e">
        <f t="shared" si="33"/>
        <v>#N/A</v>
      </c>
      <c r="BB41" s="9">
        <f>VLOOKUP($C41,agricultural_withdrawal_km3!$A$2:$CT$249,BB$4,FALSE)</f>
        <v>0</v>
      </c>
      <c r="BC41" s="13">
        <f t="shared" si="20"/>
        <v>0</v>
      </c>
      <c r="BE41" s="9">
        <f>VLOOKUP($B41,aquastat_more_extensive_table!$D$810:$AO$1010,BE$4,FALSE)</f>
        <v>0</v>
      </c>
      <c r="BF41" s="13" t="e">
        <f t="shared" si="34"/>
        <v>#N/A</v>
      </c>
      <c r="BG41" s="9">
        <f>VLOOKUP($C41,agricultural_withdrawal_km3!$A$2:$CT$249,BG$4,FALSE)</f>
        <v>0</v>
      </c>
      <c r="BH41" s="13">
        <f t="shared" si="21"/>
        <v>0</v>
      </c>
      <c r="BJ41" s="9">
        <f>VLOOKUP($B41,aquastat_more_extensive_table!$D$810:$AO$1010,BJ$4,FALSE)</f>
        <v>0</v>
      </c>
      <c r="BK41" s="13" t="e">
        <f t="shared" si="22"/>
        <v>#N/A</v>
      </c>
      <c r="BL41" s="9">
        <f>VLOOKUP($C41,agricultural_withdrawal_km3!$A$2:$CT$249,BL$4,FALSE)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VLOOKUP($B42,aquastat_more_extensive_table!$D$810:$AO$1010,G$4,FALSE)</f>
        <v>0</v>
      </c>
      <c r="H42" s="13" t="e">
        <f t="shared" si="24"/>
        <v>#N/A</v>
      </c>
      <c r="I42" s="9">
        <f>VLOOKUP($C42,agricultural_withdrawal_km3!$A$2:$CT$249,I$4,FALSE)</f>
        <v>7.8810820000000018E-2</v>
      </c>
      <c r="J42" s="13">
        <f t="shared" si="11"/>
        <v>7.8810820000000018E-2</v>
      </c>
      <c r="L42" s="9">
        <f>VLOOKUP($B42,aquastat_more_extensive_table!$D$810:$AO$1010,L$4,FALSE)</f>
        <v>0</v>
      </c>
      <c r="M42" s="13" t="e">
        <f t="shared" si="25"/>
        <v>#N/A</v>
      </c>
      <c r="N42" s="9">
        <f>VLOOKUP($C42,agricultural_withdrawal_km3!$A$2:$CT$249,N$4,FALSE)</f>
        <v>7.9975939999999995E-2</v>
      </c>
      <c r="O42" s="13">
        <f t="shared" si="12"/>
        <v>7.9975939999999995E-2</v>
      </c>
      <c r="Q42" s="9">
        <f>VLOOKUP($B42,aquastat_more_extensive_table!$D$810:$AO$1010,Q$4,FALSE)</f>
        <v>0</v>
      </c>
      <c r="R42" s="13" t="e">
        <f t="shared" si="26"/>
        <v>#N/A</v>
      </c>
      <c r="S42" s="9">
        <f>VLOOKUP($C42,agricultural_withdrawal_km3!$A$2:$CT$249,S$4,FALSE)</f>
        <v>7.4825119999999995E-2</v>
      </c>
      <c r="T42" s="13">
        <f t="shared" si="13"/>
        <v>7.4825119999999995E-2</v>
      </c>
      <c r="V42" s="9">
        <f>VLOOKUP($B42,aquastat_more_extensive_table!$D$810:$AO$1010,V$4,FALSE)</f>
        <v>0</v>
      </c>
      <c r="W42" s="13" t="e">
        <f t="shared" si="27"/>
        <v>#N/A</v>
      </c>
      <c r="X42" s="9">
        <f>VLOOKUP($C42,agricultural_withdrawal_km3!$A$2:$CT$249,X$4,FALSE)</f>
        <v>0.10836879999999999</v>
      </c>
      <c r="Y42" s="13">
        <f t="shared" si="14"/>
        <v>0.10836879999999999</v>
      </c>
      <c r="AA42" s="9">
        <f>VLOOKUP($B42,aquastat_more_extensive_table!$D$810:$AO$1010,AA$4,FALSE)</f>
        <v>0</v>
      </c>
      <c r="AB42" s="13" t="e">
        <f t="shared" si="28"/>
        <v>#N/A</v>
      </c>
      <c r="AC42" s="9">
        <f>VLOOKUP($C42,agricultural_withdrawal_km3!$A$2:$CT$249,AC$4,FALSE)</f>
        <v>0.18927640000000001</v>
      </c>
      <c r="AD42" s="13">
        <f t="shared" si="15"/>
        <v>0.18927640000000001</v>
      </c>
      <c r="AF42" s="9">
        <f>VLOOKUP($B42,aquastat_more_extensive_table!$D$810:$AO$1010,AF$4,FALSE)</f>
        <v>0</v>
      </c>
      <c r="AG42" s="13" t="e">
        <f t="shared" si="29"/>
        <v>#N/A</v>
      </c>
      <c r="AH42" s="9">
        <f>VLOOKUP($C42,agricultural_withdrawal_km3!$A$2:$CT$249,AH$4,FALSE)</f>
        <v>0.23659620000000003</v>
      </c>
      <c r="AI42" s="13">
        <f t="shared" si="16"/>
        <v>0.23659620000000003</v>
      </c>
      <c r="AK42" s="9">
        <f>VLOOKUP($B42,aquastat_more_extensive_table!$D$810:$AO$1010,AK$4,FALSE)</f>
        <v>0</v>
      </c>
      <c r="AL42" s="13" t="e">
        <f t="shared" si="30"/>
        <v>#N/A</v>
      </c>
      <c r="AM42" s="9">
        <f>VLOOKUP($C42,agricultural_withdrawal_km3!$A$2:$CT$249,AM$4,FALSE)</f>
        <v>0.24304700000000001</v>
      </c>
      <c r="AN42" s="13">
        <f t="shared" si="17"/>
        <v>0.24304700000000001</v>
      </c>
      <c r="AP42" s="9">
        <f>VLOOKUP($B42,aquastat_more_extensive_table!$D$810:$AO$1010,AP$4,FALSE)</f>
        <v>0</v>
      </c>
      <c r="AQ42" s="13" t="e">
        <f t="shared" si="31"/>
        <v>#N/A</v>
      </c>
      <c r="AR42" s="9">
        <f>VLOOKUP($C42,agricultural_withdrawal_km3!$A$2:$CT$249,AR$4,FALSE)</f>
        <v>0.26062199999999991</v>
      </c>
      <c r="AS42" s="13">
        <f t="shared" si="18"/>
        <v>0.26062199999999991</v>
      </c>
      <c r="AU42" s="9">
        <f>VLOOKUP($B42,aquastat_more_extensive_table!$D$810:$AO$1010,AU$4,FALSE)</f>
        <v>0</v>
      </c>
      <c r="AV42" s="13" t="e">
        <f t="shared" si="32"/>
        <v>#N/A</v>
      </c>
      <c r="AW42" s="9">
        <f>VLOOKUP($C42,agricultural_withdrawal_km3!$A$2:$CT$249,AW$4,FALSE)</f>
        <v>0.32126699999999997</v>
      </c>
      <c r="AX42" s="13">
        <f t="shared" si="19"/>
        <v>0.32126699999999997</v>
      </c>
      <c r="AZ42" s="9">
        <f>VLOOKUP($B42,aquastat_more_extensive_table!$D$810:$AO$1010,AZ$4,FALSE)</f>
        <v>0</v>
      </c>
      <c r="BA42" s="13" t="e">
        <f t="shared" si="33"/>
        <v>#N/A</v>
      </c>
      <c r="BB42" s="9">
        <f>VLOOKUP($C42,agricultural_withdrawal_km3!$A$2:$CT$249,BB$4,FALSE)</f>
        <v>0.3042417999999999</v>
      </c>
      <c r="BC42" s="13">
        <f t="shared" si="20"/>
        <v>0.3042417999999999</v>
      </c>
      <c r="BE42" s="9">
        <f>VLOOKUP($B42,aquastat_more_extensive_table!$D$810:$AO$1010,BE$4,FALSE)</f>
        <v>0</v>
      </c>
      <c r="BF42" s="13" t="e">
        <f t="shared" si="34"/>
        <v>#N/A</v>
      </c>
      <c r="BG42" s="9">
        <f>VLOOKUP($C42,agricultural_withdrawal_km3!$A$2:$CT$249,BG$4,FALSE)</f>
        <v>0.30763359999999995</v>
      </c>
      <c r="BH42" s="13">
        <f t="shared" si="21"/>
        <v>0.30763359999999995</v>
      </c>
      <c r="BJ42" s="9">
        <f>VLOOKUP($B42,aquastat_more_extensive_table!$D$810:$AO$1010,BJ$4,FALSE)</f>
        <v>1.33</v>
      </c>
      <c r="BK42" s="13">
        <f t="shared" si="22"/>
        <v>1.33</v>
      </c>
      <c r="BL42" s="9">
        <f>VLOOKUP($C42,agricultural_withdrawal_km3!$A$2:$CT$249,BL$4,FALSE)</f>
        <v>0.31142766666666988</v>
      </c>
      <c r="BM42" s="13">
        <f t="shared" si="23"/>
        <v>0.31142766666666988</v>
      </c>
    </row>
    <row r="43" spans="2:65" x14ac:dyDescent="0.25">
      <c r="B43" s="12">
        <f>fao_ids_unique!B38</f>
        <v>49</v>
      </c>
      <c r="C43" s="12">
        <f>fao_ids_unique!F38</f>
        <v>44</v>
      </c>
      <c r="D43" s="8" t="str">
        <f>fao_ids_unique!C38</f>
        <v>CUB</v>
      </c>
      <c r="E43" s="7" t="str">
        <f>fao_ids_unique!G38</f>
        <v>Cuba</v>
      </c>
      <c r="G43" s="9">
        <f>VLOOKUP($B43,aquastat_more_extensive_table!$D$810:$AO$1010,G$4,FALSE)</f>
        <v>0</v>
      </c>
      <c r="H43" s="13" t="e">
        <f t="shared" si="24"/>
        <v>#N/A</v>
      </c>
      <c r="I43" s="9">
        <f>VLOOKUP($C43,agricultural_withdrawal_km3!$A$2:$CT$249,I$4,FALSE)</f>
        <v>0.12189926000000008</v>
      </c>
      <c r="J43" s="13">
        <f t="shared" si="11"/>
        <v>0.12189926000000008</v>
      </c>
      <c r="L43" s="9">
        <f>VLOOKUP($B43,aquastat_more_extensive_table!$D$810:$AO$1010,L$4,FALSE)</f>
        <v>0</v>
      </c>
      <c r="M43" s="13" t="e">
        <f t="shared" si="25"/>
        <v>#N/A</v>
      </c>
      <c r="N43" s="9">
        <f>VLOOKUP($C43,agricultural_withdrawal_km3!$A$2:$CT$249,N$4,FALSE)</f>
        <v>0.18594999999999998</v>
      </c>
      <c r="O43" s="13">
        <f t="shared" si="12"/>
        <v>0.18594999999999998</v>
      </c>
      <c r="Q43" s="9">
        <f>VLOOKUP($B43,aquastat_more_extensive_table!$D$810:$AO$1010,Q$4,FALSE)</f>
        <v>0</v>
      </c>
      <c r="R43" s="13" t="e">
        <f t="shared" si="26"/>
        <v>#N/A</v>
      </c>
      <c r="S43" s="9">
        <f>VLOOKUP($C43,agricultural_withdrawal_km3!$A$2:$CT$249,S$4,FALSE)</f>
        <v>0.24424923999999995</v>
      </c>
      <c r="T43" s="13">
        <f t="shared" si="13"/>
        <v>0.24424923999999995</v>
      </c>
      <c r="V43" s="9">
        <f>VLOOKUP($B43,aquastat_more_extensive_table!$D$810:$AO$1010,V$4,FALSE)</f>
        <v>0</v>
      </c>
      <c r="W43" s="13" t="e">
        <f t="shared" si="27"/>
        <v>#N/A</v>
      </c>
      <c r="X43" s="9">
        <f>VLOOKUP($C43,agricultural_withdrawal_km3!$A$2:$CT$249,X$4,FALSE)</f>
        <v>0.3207837999999999</v>
      </c>
      <c r="Y43" s="13">
        <f t="shared" si="14"/>
        <v>0.3207837999999999</v>
      </c>
      <c r="AA43" s="9">
        <f>VLOOKUP($B43,aquastat_more_extensive_table!$D$810:$AO$1010,AA$4,FALSE)</f>
        <v>0</v>
      </c>
      <c r="AB43" s="13" t="e">
        <f t="shared" si="28"/>
        <v>#N/A</v>
      </c>
      <c r="AC43" s="9">
        <f>VLOOKUP($C43,agricultural_withdrawal_km3!$A$2:$CT$249,AC$4,FALSE)</f>
        <v>0.31711179999999994</v>
      </c>
      <c r="AD43" s="13">
        <f t="shared" si="15"/>
        <v>0.31711179999999994</v>
      </c>
      <c r="AF43" s="9">
        <f>VLOOKUP($B43,aquastat_more_extensive_table!$D$810:$AO$1010,AF$4,FALSE)</f>
        <v>0</v>
      </c>
      <c r="AG43" s="13" t="e">
        <f t="shared" si="29"/>
        <v>#N/A</v>
      </c>
      <c r="AH43" s="9">
        <f>VLOOKUP($C43,agricultural_withdrawal_km3!$A$2:$CT$249,AH$4,FALSE)</f>
        <v>0.30743000000000009</v>
      </c>
      <c r="AI43" s="13">
        <f t="shared" si="16"/>
        <v>0.30743000000000009</v>
      </c>
      <c r="AK43" s="9">
        <f>VLOOKUP($B43,aquastat_more_extensive_table!$D$810:$AO$1010,AK$4,FALSE)</f>
        <v>0</v>
      </c>
      <c r="AL43" s="13" t="e">
        <f t="shared" si="30"/>
        <v>#N/A</v>
      </c>
      <c r="AM43" s="9">
        <f>VLOOKUP($C43,agricultural_withdrawal_km3!$A$2:$CT$249,AM$4,FALSE)</f>
        <v>0.48786039999999986</v>
      </c>
      <c r="AN43" s="13">
        <f t="shared" si="17"/>
        <v>0.48786039999999986</v>
      </c>
      <c r="AP43" s="9">
        <f>VLOOKUP($B43,aquastat_more_extensive_table!$D$810:$AO$1010,AP$4,FALSE)</f>
        <v>2.6659999999999999</v>
      </c>
      <c r="AQ43" s="13">
        <f t="shared" si="31"/>
        <v>2.6659999999999999</v>
      </c>
      <c r="AR43" s="9">
        <f>VLOOKUP($C43,agricultural_withdrawal_km3!$A$2:$CT$249,AR$4,FALSE)</f>
        <v>0.38277180000000005</v>
      </c>
      <c r="AS43" s="13">
        <f t="shared" si="18"/>
        <v>0.38277180000000005</v>
      </c>
      <c r="AU43" s="9">
        <f>VLOOKUP($B43,aquastat_more_extensive_table!$D$810:$AO$1010,AU$4,FALSE)</f>
        <v>0</v>
      </c>
      <c r="AV43" s="13" t="e">
        <f t="shared" si="32"/>
        <v>#N/A</v>
      </c>
      <c r="AW43" s="9">
        <f>VLOOKUP($C43,agricultural_withdrawal_km3!$A$2:$CT$249,AW$4,FALSE)</f>
        <v>0.68822019999999995</v>
      </c>
      <c r="AX43" s="13">
        <f t="shared" si="19"/>
        <v>0.68822019999999995</v>
      </c>
      <c r="AZ43" s="9">
        <f>VLOOKUP($B43,aquastat_more_extensive_table!$D$810:$AO$1010,AZ$4,FALSE)</f>
        <v>2.476</v>
      </c>
      <c r="BA43" s="13">
        <f t="shared" si="33"/>
        <v>2.476</v>
      </c>
      <c r="BB43" s="9">
        <f>VLOOKUP($C43,agricultural_withdrawal_km3!$A$2:$CT$249,BB$4,FALSE)</f>
        <v>0.72672300000000023</v>
      </c>
      <c r="BC43" s="13">
        <f t="shared" si="20"/>
        <v>0.72672300000000023</v>
      </c>
      <c r="BE43" s="9">
        <f>VLOOKUP($B43,aquastat_more_extensive_table!$D$810:$AO$1010,BE$4,FALSE)</f>
        <v>3.569</v>
      </c>
      <c r="BF43" s="13">
        <f t="shared" si="34"/>
        <v>3.569</v>
      </c>
      <c r="BG43" s="9">
        <f>VLOOKUP($C43,agricultural_withdrawal_km3!$A$2:$CT$249,BG$4,FALSE)</f>
        <v>0.75821959999999988</v>
      </c>
      <c r="BH43" s="13">
        <f t="shared" si="21"/>
        <v>0.75821959999999988</v>
      </c>
      <c r="BJ43" s="9">
        <f>VLOOKUP($B43,aquastat_more_extensive_table!$D$810:$AO$1010,BJ$4,FALSE)</f>
        <v>4.5190000000000001</v>
      </c>
      <c r="BK43" s="13">
        <f t="shared" si="22"/>
        <v>4.5190000000000001</v>
      </c>
      <c r="BL43" s="9">
        <f>VLOOKUP($C43,agricultural_withdrawal_km3!$A$2:$CT$249,BL$4,FALSE)</f>
        <v>0.58292299999999986</v>
      </c>
      <c r="BM43" s="13">
        <f t="shared" si="23"/>
        <v>0.58292299999999986</v>
      </c>
    </row>
    <row r="44" spans="2:65" x14ac:dyDescent="0.25">
      <c r="B44" s="12">
        <f>fao_ids_unique!B39</f>
        <v>50</v>
      </c>
      <c r="C44" s="12">
        <f>fao_ids_unique!F39</f>
        <v>46</v>
      </c>
      <c r="D44" s="8" t="str">
        <f>fao_ids_unique!C39</f>
        <v>CYP</v>
      </c>
      <c r="E44" s="7" t="str">
        <f>fao_ids_unique!G39</f>
        <v>Cyprus</v>
      </c>
      <c r="G44" s="9">
        <f>VLOOKUP($B44,aquastat_more_extensive_table!$D$810:$AO$1010,G$4,FALSE)</f>
        <v>0</v>
      </c>
      <c r="H44" s="13" t="e">
        <f t="shared" si="24"/>
        <v>#N/A</v>
      </c>
      <c r="I44" s="9">
        <f>VLOOKUP($C44,agricultural_withdrawal_km3!$A$2:$CT$249,I$4,FALSE)</f>
        <v>9.1550636000000005E-2</v>
      </c>
      <c r="J44" s="13">
        <f t="shared" si="11"/>
        <v>9.1550636000000005E-2</v>
      </c>
      <c r="L44" s="9">
        <f>VLOOKUP($B44,aquastat_more_extensive_table!$D$810:$AO$1010,L$4,FALSE)</f>
        <v>0</v>
      </c>
      <c r="M44" s="13" t="e">
        <f t="shared" si="25"/>
        <v>#N/A</v>
      </c>
      <c r="N44" s="9">
        <f>VLOOKUP($C44,agricultural_withdrawal_km3!$A$2:$CT$249,N$4,FALSE)</f>
        <v>9.5075382000000014E-2</v>
      </c>
      <c r="O44" s="13">
        <f t="shared" si="12"/>
        <v>9.5075382000000014E-2</v>
      </c>
      <c r="Q44" s="9">
        <f>VLOOKUP($B44,aquastat_more_extensive_table!$D$810:$AO$1010,Q$4,FALSE)</f>
        <v>0</v>
      </c>
      <c r="R44" s="13" t="e">
        <f t="shared" si="26"/>
        <v>#N/A</v>
      </c>
      <c r="S44" s="9">
        <f>VLOOKUP($C44,agricultural_withdrawal_km3!$A$2:$CT$249,S$4,FALSE)</f>
        <v>0.102330138</v>
      </c>
      <c r="T44" s="13">
        <f t="shared" si="13"/>
        <v>0.102330138</v>
      </c>
      <c r="V44" s="9">
        <f>VLOOKUP($B44,aquastat_more_extensive_table!$D$810:$AO$1010,V$4,FALSE)</f>
        <v>0.13</v>
      </c>
      <c r="W44" s="13">
        <f t="shared" si="27"/>
        <v>0.13</v>
      </c>
      <c r="X44" s="9">
        <f>VLOOKUP($C44,agricultural_withdrawal_km3!$A$2:$CT$249,X$4,FALSE)</f>
        <v>0.11730814399999999</v>
      </c>
      <c r="Y44" s="13">
        <f t="shared" si="14"/>
        <v>0.11730814399999999</v>
      </c>
      <c r="AA44" s="9">
        <f>VLOOKUP($B44,aquastat_more_extensive_table!$D$810:$AO$1010,AA$4,FALSE)</f>
        <v>0.14000000000000001</v>
      </c>
      <c r="AB44" s="13">
        <f t="shared" si="28"/>
        <v>0.14000000000000001</v>
      </c>
      <c r="AC44" s="9">
        <f>VLOOKUP($C44,agricultural_withdrawal_km3!$A$2:$CT$249,AC$4,FALSE)</f>
        <v>0.11992259199999999</v>
      </c>
      <c r="AD44" s="13">
        <f t="shared" si="15"/>
        <v>0.11992259199999999</v>
      </c>
      <c r="AF44" s="9">
        <f>VLOOKUP($B44,aquastat_more_extensive_table!$D$810:$AO$1010,AF$4,FALSE)</f>
        <v>0.155</v>
      </c>
      <c r="AG44" s="13">
        <f t="shared" si="29"/>
        <v>0.155</v>
      </c>
      <c r="AH44" s="9">
        <f>VLOOKUP($C44,agricultural_withdrawal_km3!$A$2:$CT$249,AH$4,FALSE)</f>
        <v>0.14163907000000003</v>
      </c>
      <c r="AI44" s="13">
        <f t="shared" si="16"/>
        <v>0.14163907000000003</v>
      </c>
      <c r="AK44" s="9">
        <f>VLOOKUP($B44,aquastat_more_extensive_table!$D$810:$AO$1010,AK$4,FALSE)</f>
        <v>0.16600000000000001</v>
      </c>
      <c r="AL44" s="13">
        <f t="shared" si="30"/>
        <v>0.16600000000000001</v>
      </c>
      <c r="AM44" s="9">
        <f>VLOOKUP($C44,agricultural_withdrawal_km3!$A$2:$CT$249,AM$4,FALSE)</f>
        <v>0.163157776</v>
      </c>
      <c r="AN44" s="13">
        <f t="shared" si="17"/>
        <v>0.163157776</v>
      </c>
      <c r="AP44" s="9">
        <f>VLOOKUP($B44,aquastat_more_extensive_table!$D$810:$AO$1010,AP$4,FALSE)</f>
        <v>0.156</v>
      </c>
      <c r="AQ44" s="13">
        <f t="shared" si="31"/>
        <v>0.156</v>
      </c>
      <c r="AR44" s="9">
        <f>VLOOKUP($C44,agricultural_withdrawal_km3!$A$2:$CT$249,AR$4,FALSE)</f>
        <v>0.18625936800000001</v>
      </c>
      <c r="AS44" s="13">
        <f t="shared" si="18"/>
        <v>0.18625936800000001</v>
      </c>
      <c r="AU44" s="9">
        <f>VLOOKUP($B44,aquastat_more_extensive_table!$D$810:$AO$1010,AU$4,FALSE)</f>
        <v>0.16059999999999999</v>
      </c>
      <c r="AV44" s="13">
        <f t="shared" si="32"/>
        <v>0.16059999999999999</v>
      </c>
      <c r="AW44" s="9">
        <f>VLOOKUP($C44,agricultural_withdrawal_km3!$A$2:$CT$249,AW$4,FALSE)</f>
        <v>0.20651691799999999</v>
      </c>
      <c r="AX44" s="13">
        <f t="shared" si="19"/>
        <v>0.20651691799999999</v>
      </c>
      <c r="AZ44" s="9">
        <f>VLOOKUP($B44,aquastat_more_extensive_table!$D$810:$AO$1010,AZ$4,FALSE)</f>
        <v>0.14299999999999999</v>
      </c>
      <c r="BA44" s="13">
        <f t="shared" si="33"/>
        <v>0.14299999999999999</v>
      </c>
      <c r="BB44" s="9">
        <f>VLOOKUP($C44,agricultural_withdrawal_km3!$A$2:$CT$249,BB$4,FALSE)</f>
        <v>0.21801446199999999</v>
      </c>
      <c r="BC44" s="13">
        <f t="shared" si="20"/>
        <v>0.21801446199999999</v>
      </c>
      <c r="BE44" s="9">
        <f>VLOOKUP($B44,aquastat_more_extensive_table!$D$810:$AO$1010,BE$4,FALSE)</f>
        <v>0.17100000000000001</v>
      </c>
      <c r="BF44" s="13">
        <f t="shared" si="34"/>
        <v>0.17100000000000001</v>
      </c>
      <c r="BG44" s="9">
        <f>VLOOKUP($C44,agricultural_withdrawal_km3!$A$2:$CT$249,BG$4,FALSE)</f>
        <v>0.22253593400000002</v>
      </c>
      <c r="BH44" s="13">
        <f t="shared" si="21"/>
        <v>0.22253593400000002</v>
      </c>
      <c r="BJ44" s="9">
        <f>VLOOKUP($B44,aquastat_more_extensive_table!$D$810:$AO$1010,BJ$4,FALSE)</f>
        <v>0.1676</v>
      </c>
      <c r="BK44" s="13">
        <f t="shared" si="22"/>
        <v>0.1676</v>
      </c>
      <c r="BL44" s="9">
        <f>VLOOKUP($C44,agricultural_withdrawal_km3!$A$2:$CT$249,BL$4,FALSE)</f>
        <v>0.20939130666666628</v>
      </c>
      <c r="BM44" s="13">
        <f t="shared" si="23"/>
        <v>0.20939130666666628</v>
      </c>
    </row>
    <row r="45" spans="2:65" x14ac:dyDescent="0.25">
      <c r="B45" s="12">
        <f>fao_ids_unique!B40</f>
        <v>52</v>
      </c>
      <c r="C45" s="12">
        <f>fao_ids_unique!F40</f>
        <v>13</v>
      </c>
      <c r="D45" s="8" t="str">
        <f>fao_ids_unique!C40</f>
        <v>AZE</v>
      </c>
      <c r="E45" s="7" t="str">
        <f>fao_ids_unique!G40</f>
        <v>Azerbaijan</v>
      </c>
      <c r="G45" s="9">
        <f>VLOOKUP($B45,aquastat_more_extensive_table!$D$810:$AO$1010,G$4,FALSE)</f>
        <v>0</v>
      </c>
      <c r="H45" s="13" t="e">
        <f t="shared" si="24"/>
        <v>#N/A</v>
      </c>
      <c r="I45" s="9">
        <f>VLOOKUP($C45,agricultural_withdrawal_km3!$A$2:$CT$249,I$4,FALSE)</f>
        <v>1.3835390000000001</v>
      </c>
      <c r="J45" s="13">
        <f t="shared" si="11"/>
        <v>1.3835390000000001</v>
      </c>
      <c r="L45" s="9">
        <f>VLOOKUP($B45,aquastat_more_extensive_table!$D$810:$AO$1010,L$4,FALSE)</f>
        <v>0</v>
      </c>
      <c r="M45" s="13" t="e">
        <f t="shared" si="25"/>
        <v>#N/A</v>
      </c>
      <c r="N45" s="9">
        <f>VLOOKUP($C45,agricultural_withdrawal_km3!$A$2:$CT$249,N$4,FALSE)</f>
        <v>1.1851950000000002</v>
      </c>
      <c r="O45" s="13">
        <f t="shared" si="12"/>
        <v>1.1851950000000002</v>
      </c>
      <c r="Q45" s="9">
        <f>VLOOKUP($B45,aquastat_more_extensive_table!$D$810:$AO$1010,Q$4,FALSE)</f>
        <v>0</v>
      </c>
      <c r="R45" s="13" t="e">
        <f t="shared" si="26"/>
        <v>#N/A</v>
      </c>
      <c r="S45" s="9">
        <f>VLOOKUP($C45,agricultural_withdrawal_km3!$A$2:$CT$249,S$4,FALSE)</f>
        <v>1.490443</v>
      </c>
      <c r="T45" s="13">
        <f t="shared" si="13"/>
        <v>1.490443</v>
      </c>
      <c r="V45" s="9">
        <f>VLOOKUP($B45,aquastat_more_extensive_table!$D$810:$AO$1010,V$4,FALSE)</f>
        <v>0</v>
      </c>
      <c r="W45" s="13" t="e">
        <f t="shared" si="27"/>
        <v>#N/A</v>
      </c>
      <c r="X45" s="9">
        <f>VLOOKUP($C45,agricultural_withdrawal_km3!$A$2:$CT$249,X$4,FALSE)</f>
        <v>1.7125821999999999</v>
      </c>
      <c r="Y45" s="13">
        <f t="shared" si="14"/>
        <v>1.7125821999999999</v>
      </c>
      <c r="AA45" s="9">
        <f>VLOOKUP($B45,aquastat_more_extensive_table!$D$810:$AO$1010,AA$4,FALSE)</f>
        <v>0</v>
      </c>
      <c r="AB45" s="13" t="e">
        <f t="shared" si="28"/>
        <v>#N/A</v>
      </c>
      <c r="AC45" s="9">
        <f>VLOOKUP($C45,agricultural_withdrawal_km3!$A$2:$CT$249,AC$4,FALSE)</f>
        <v>1.7108530000000002</v>
      </c>
      <c r="AD45" s="13">
        <f t="shared" si="15"/>
        <v>1.7108530000000002</v>
      </c>
      <c r="AF45" s="9">
        <f>VLOOKUP($B45,aquastat_more_extensive_table!$D$810:$AO$1010,AF$4,FALSE)</f>
        <v>0</v>
      </c>
      <c r="AG45" s="13" t="e">
        <f t="shared" si="29"/>
        <v>#N/A</v>
      </c>
      <c r="AH45" s="9">
        <f>VLOOKUP($C45,agricultural_withdrawal_km3!$A$2:$CT$249,AH$4,FALSE)</f>
        <v>2.4980388000000002</v>
      </c>
      <c r="AI45" s="13">
        <f t="shared" si="16"/>
        <v>2.4980388000000002</v>
      </c>
      <c r="AK45" s="9">
        <f>VLOOKUP($B45,aquastat_more_extensive_table!$D$810:$AO$1010,AK$4,FALSE)</f>
        <v>0</v>
      </c>
      <c r="AL45" s="13" t="e">
        <f t="shared" si="30"/>
        <v>#N/A</v>
      </c>
      <c r="AM45" s="9">
        <f>VLOOKUP($C45,agricultural_withdrawal_km3!$A$2:$CT$249,AM$4,FALSE)</f>
        <v>2.4779585999999996</v>
      </c>
      <c r="AN45" s="13">
        <f t="shared" si="17"/>
        <v>2.4779585999999996</v>
      </c>
      <c r="AP45" s="9">
        <f>VLOOKUP($B45,aquastat_more_extensive_table!$D$810:$AO$1010,AP$4,FALSE)</f>
        <v>10.16</v>
      </c>
      <c r="AQ45" s="13">
        <f t="shared" si="31"/>
        <v>10.16</v>
      </c>
      <c r="AR45" s="9">
        <f>VLOOKUP($C45,agricultural_withdrawal_km3!$A$2:$CT$249,AR$4,FALSE)</f>
        <v>2.5896836000000008</v>
      </c>
      <c r="AS45" s="13">
        <f t="shared" si="18"/>
        <v>2.5896836000000008</v>
      </c>
      <c r="AU45" s="9">
        <f>VLOOKUP($B45,aquastat_more_extensive_table!$D$810:$AO$1010,AU$4,FALSE)</f>
        <v>7.5949999999999998</v>
      </c>
      <c r="AV45" s="13">
        <f t="shared" si="32"/>
        <v>7.5949999999999998</v>
      </c>
      <c r="AW45" s="9">
        <f>VLOOKUP($C45,agricultural_withdrawal_km3!$A$2:$CT$249,AW$4,FALSE)</f>
        <v>2.7082042</v>
      </c>
      <c r="AX45" s="13">
        <f t="shared" si="19"/>
        <v>2.7082042</v>
      </c>
      <c r="AZ45" s="9">
        <f>VLOOKUP($B45,aquastat_more_extensive_table!$D$810:$AO$1010,AZ$4,FALSE)</f>
        <v>9.33</v>
      </c>
      <c r="BA45" s="13">
        <f t="shared" si="33"/>
        <v>9.33</v>
      </c>
      <c r="BB45" s="9">
        <f>VLOOKUP($C45,agricultural_withdrawal_km3!$A$2:$CT$249,BB$4,FALSE)</f>
        <v>2.4548186000000003</v>
      </c>
      <c r="BC45" s="13">
        <f t="shared" si="20"/>
        <v>2.4548186000000003</v>
      </c>
      <c r="BE45" s="9">
        <f>VLOOKUP($B45,aquastat_more_extensive_table!$D$810:$AO$1010,BE$4,FALSE)</f>
        <v>10.1</v>
      </c>
      <c r="BF45" s="13">
        <f t="shared" si="34"/>
        <v>10.1</v>
      </c>
      <c r="BG45" s="9">
        <f>VLOOKUP($C45,agricultural_withdrawal_km3!$A$2:$CT$249,BG$4,FALSE)</f>
        <v>2.3014799999999997</v>
      </c>
      <c r="BH45" s="13">
        <f t="shared" si="21"/>
        <v>2.3014799999999997</v>
      </c>
      <c r="BJ45" s="9">
        <f>VLOOKUP($B45,aquastat_more_extensive_table!$D$810:$AO$1010,BJ$4,FALSE)</f>
        <v>0</v>
      </c>
      <c r="BK45" s="13" t="e">
        <f t="shared" si="22"/>
        <v>#N/A</v>
      </c>
      <c r="BL45" s="9">
        <f>VLOOKUP($C45,agricultural_withdrawal_km3!$A$2:$CT$249,BL$4,FALSE)</f>
        <v>2.6833900000000002</v>
      </c>
      <c r="BM45" s="13">
        <f t="shared" si="23"/>
        <v>2.6833900000000002</v>
      </c>
    </row>
    <row r="46" spans="2:65" x14ac:dyDescent="0.25">
      <c r="B46" s="12">
        <f>fao_ids_unique!B41</f>
        <v>53</v>
      </c>
      <c r="C46" s="12">
        <f>fao_ids_unique!F41</f>
        <v>16</v>
      </c>
      <c r="D46" s="8" t="str">
        <f>fao_ids_unique!C41</f>
        <v>BEN</v>
      </c>
      <c r="E46" s="7" t="str">
        <f>fao_ids_unique!G41</f>
        <v>Benin</v>
      </c>
      <c r="G46" s="9">
        <f>VLOOKUP($B46,aquastat_more_extensive_table!$D$810:$AO$1010,G$4,FALSE)</f>
        <v>0</v>
      </c>
      <c r="H46" s="13" t="e">
        <f t="shared" si="24"/>
        <v>#N/A</v>
      </c>
      <c r="I46" s="9">
        <f>VLOOKUP($C46,agricultural_withdrawal_km3!$A$2:$CT$249,I$4,FALSE)</f>
        <v>2.4769859999999996E-3</v>
      </c>
      <c r="J46" s="13">
        <f t="shared" si="11"/>
        <v>2.4769859999999996E-3</v>
      </c>
      <c r="L46" s="9">
        <f>VLOOKUP($B46,aquastat_more_extensive_table!$D$810:$AO$1010,L$4,FALSE)</f>
        <v>0</v>
      </c>
      <c r="M46" s="13" t="e">
        <f t="shared" si="25"/>
        <v>#N/A</v>
      </c>
      <c r="N46" s="9">
        <f>VLOOKUP($C46,agricultural_withdrawal_km3!$A$2:$CT$249,N$4,FALSE)</f>
        <v>4.3793959999999989E-3</v>
      </c>
      <c r="O46" s="13">
        <f t="shared" si="12"/>
        <v>4.3793959999999989E-3</v>
      </c>
      <c r="Q46" s="9">
        <f>VLOOKUP($B46,aquastat_more_extensive_table!$D$810:$AO$1010,Q$4,FALSE)</f>
        <v>0</v>
      </c>
      <c r="R46" s="13" t="e">
        <f t="shared" si="26"/>
        <v>#N/A</v>
      </c>
      <c r="S46" s="9">
        <f>VLOOKUP($C46,agricultural_withdrawal_km3!$A$2:$CT$249,S$4,FALSE)</f>
        <v>5.7611519999999994E-3</v>
      </c>
      <c r="T46" s="13">
        <f t="shared" si="13"/>
        <v>5.7611519999999994E-3</v>
      </c>
      <c r="V46" s="9">
        <f>VLOOKUP($B46,aquastat_more_extensive_table!$D$810:$AO$1010,V$4,FALSE)</f>
        <v>0</v>
      </c>
      <c r="W46" s="13" t="e">
        <f t="shared" si="27"/>
        <v>#N/A</v>
      </c>
      <c r="X46" s="9">
        <f>VLOOKUP($C46,agricultural_withdrawal_km3!$A$2:$CT$249,X$4,FALSE)</f>
        <v>1.0591503999999998E-2</v>
      </c>
      <c r="Y46" s="13">
        <f t="shared" si="14"/>
        <v>1.0591503999999998E-2</v>
      </c>
      <c r="AA46" s="9">
        <f>VLOOKUP($B46,aquastat_more_extensive_table!$D$810:$AO$1010,AA$4,FALSE)</f>
        <v>0</v>
      </c>
      <c r="AB46" s="13" t="e">
        <f t="shared" si="28"/>
        <v>#N/A</v>
      </c>
      <c r="AC46" s="9">
        <f>VLOOKUP($C46,agricultural_withdrawal_km3!$A$2:$CT$249,AC$4,FALSE)</f>
        <v>1.8880826000000003E-2</v>
      </c>
      <c r="AD46" s="13">
        <f t="shared" si="15"/>
        <v>1.8880826000000003E-2</v>
      </c>
      <c r="AF46" s="9">
        <f>VLOOKUP($B46,aquastat_more_extensive_table!$D$810:$AO$1010,AF$4,FALSE)</f>
        <v>6.4000000000000001E-2</v>
      </c>
      <c r="AG46" s="13">
        <f t="shared" si="29"/>
        <v>6.4000000000000001E-2</v>
      </c>
      <c r="AH46" s="9">
        <f>VLOOKUP($C46,agricultural_withdrawal_km3!$A$2:$CT$249,AH$4,FALSE)</f>
        <v>2.5972056000000007E-2</v>
      </c>
      <c r="AI46" s="13">
        <f t="shared" si="16"/>
        <v>2.5972056000000007E-2</v>
      </c>
      <c r="AK46" s="9">
        <f>VLOOKUP($B46,aquastat_more_extensive_table!$D$810:$AO$1010,AK$4,FALSE)</f>
        <v>8.2299999999999998E-2</v>
      </c>
      <c r="AL46" s="13">
        <f t="shared" si="30"/>
        <v>8.2299999999999998E-2</v>
      </c>
      <c r="AM46" s="9">
        <f>VLOOKUP($C46,agricultural_withdrawal_km3!$A$2:$CT$249,AM$4,FALSE)</f>
        <v>2.6922174E-2</v>
      </c>
      <c r="AN46" s="13">
        <f t="shared" si="17"/>
        <v>2.6922174E-2</v>
      </c>
      <c r="AP46" s="9">
        <f>VLOOKUP($B46,aquastat_more_extensive_table!$D$810:$AO$1010,AP$4,FALSE)</f>
        <v>9.7000000000000003E-2</v>
      </c>
      <c r="AQ46" s="13">
        <f t="shared" si="31"/>
        <v>9.7000000000000003E-2</v>
      </c>
      <c r="AR46" s="9">
        <f>VLOOKUP($C46,agricultural_withdrawal_km3!$A$2:$CT$249,AR$4,FALSE)</f>
        <v>2.4577125999999998E-2</v>
      </c>
      <c r="AS46" s="13">
        <f t="shared" si="18"/>
        <v>2.4577125999999998E-2</v>
      </c>
      <c r="AU46" s="9">
        <f>VLOOKUP($B46,aquastat_more_extensive_table!$D$810:$AO$1010,AU$4,FALSE)</f>
        <v>5.8999999999999997E-2</v>
      </c>
      <c r="AV46" s="13">
        <f t="shared" si="32"/>
        <v>5.8999999999999997E-2</v>
      </c>
      <c r="AW46" s="9">
        <f>VLOOKUP($C46,agricultural_withdrawal_km3!$A$2:$CT$249,AW$4,FALSE)</f>
        <v>2.7309172E-2</v>
      </c>
      <c r="AX46" s="13">
        <f t="shared" si="19"/>
        <v>2.7309172E-2</v>
      </c>
      <c r="AZ46" s="9">
        <f>VLOOKUP($B46,aquastat_more_extensive_table!$D$810:$AO$1010,AZ$4,FALSE)</f>
        <v>0</v>
      </c>
      <c r="BA46" s="13" t="e">
        <f t="shared" si="33"/>
        <v>#N/A</v>
      </c>
      <c r="BB46" s="9">
        <f>VLOOKUP($C46,agricultural_withdrawal_km3!$A$2:$CT$249,BB$4,FALSE)</f>
        <v>2.8878896000000001E-2</v>
      </c>
      <c r="BC46" s="13">
        <f t="shared" si="20"/>
        <v>2.8878896000000001E-2</v>
      </c>
      <c r="BE46" s="9">
        <f>VLOOKUP($B46,aquastat_more_extensive_table!$D$810:$AO$1010,BE$4,FALSE)</f>
        <v>0</v>
      </c>
      <c r="BF46" s="13" t="e">
        <f t="shared" si="34"/>
        <v>#N/A</v>
      </c>
      <c r="BG46" s="9">
        <f>VLOOKUP($C46,agricultural_withdrawal_km3!$A$2:$CT$249,BG$4,FALSE)</f>
        <v>3.0241620000000004E-2</v>
      </c>
      <c r="BH46" s="13">
        <f t="shared" si="21"/>
        <v>3.0241620000000004E-2</v>
      </c>
      <c r="BJ46" s="9">
        <f>VLOOKUP($B46,aquastat_more_extensive_table!$D$810:$AO$1010,BJ$4,FALSE)</f>
        <v>0</v>
      </c>
      <c r="BK46" s="13" t="e">
        <f t="shared" si="22"/>
        <v>#N/A</v>
      </c>
      <c r="BL46" s="9">
        <f>VLOOKUP($C46,agricultural_withdrawal_km3!$A$2:$CT$249,BL$4,FALSE)</f>
        <v>3.1554100000000015E-2</v>
      </c>
      <c r="BM46" s="13">
        <f t="shared" si="23"/>
        <v>3.1554100000000015E-2</v>
      </c>
    </row>
    <row r="47" spans="2:65" x14ac:dyDescent="0.25">
      <c r="B47" s="12">
        <f>fao_ids_unique!B42</f>
        <v>54</v>
      </c>
      <c r="C47" s="12">
        <f>fao_ids_unique!F42</f>
        <v>51</v>
      </c>
      <c r="D47" s="8" t="str">
        <f>fao_ids_unique!C42</f>
        <v>DNK</v>
      </c>
      <c r="E47" s="7" t="str">
        <f>fao_ids_unique!G42</f>
        <v>Denmark</v>
      </c>
      <c r="G47" s="9">
        <f>VLOOKUP($B47,aquastat_more_extensive_table!$D$810:$AO$1010,G$4,FALSE)</f>
        <v>0</v>
      </c>
      <c r="H47" s="13" t="e">
        <f t="shared" si="24"/>
        <v>#N/A</v>
      </c>
      <c r="I47" s="9">
        <f>VLOOKUP($C47,agricultural_withdrawal_km3!$A$2:$CT$249,I$4,FALSE)</f>
        <v>0</v>
      </c>
      <c r="J47" s="13">
        <f t="shared" si="11"/>
        <v>0</v>
      </c>
      <c r="L47" s="9">
        <f>VLOOKUP($B47,aquastat_more_extensive_table!$D$810:$AO$1010,L$4,FALSE)</f>
        <v>0</v>
      </c>
      <c r="M47" s="13" t="e">
        <f t="shared" si="25"/>
        <v>#N/A</v>
      </c>
      <c r="N47" s="9">
        <f>VLOOKUP($C47,agricultural_withdrawal_km3!$A$2:$CT$249,N$4,FALSE)</f>
        <v>0</v>
      </c>
      <c r="O47" s="13">
        <f t="shared" si="12"/>
        <v>0</v>
      </c>
      <c r="Q47" s="9">
        <f>VLOOKUP($B47,aquastat_more_extensive_table!$D$810:$AO$1010,Q$4,FALSE)</f>
        <v>0.18</v>
      </c>
      <c r="R47" s="13">
        <f t="shared" si="26"/>
        <v>0.18</v>
      </c>
      <c r="S47" s="9">
        <f>VLOOKUP($C47,agricultural_withdrawal_km3!$A$2:$CT$249,S$4,FALSE)</f>
        <v>0</v>
      </c>
      <c r="T47" s="13">
        <f t="shared" si="13"/>
        <v>0</v>
      </c>
      <c r="V47" s="9">
        <f>VLOOKUP($B47,aquastat_more_extensive_table!$D$810:$AO$1010,V$4,FALSE)</f>
        <v>0.46</v>
      </c>
      <c r="W47" s="13">
        <f t="shared" si="27"/>
        <v>0.46</v>
      </c>
      <c r="X47" s="9">
        <f>VLOOKUP($C47,agricultural_withdrawal_km3!$A$2:$CT$249,X$4,FALSE)</f>
        <v>5.6771399999999972E-2</v>
      </c>
      <c r="Y47" s="13">
        <f t="shared" si="14"/>
        <v>5.6771399999999972E-2</v>
      </c>
      <c r="AA47" s="9">
        <f>VLOOKUP($B47,aquastat_more_extensive_table!$D$810:$AO$1010,AA$4,FALSE)</f>
        <v>0.46</v>
      </c>
      <c r="AB47" s="13">
        <f t="shared" si="28"/>
        <v>0.46</v>
      </c>
      <c r="AC47" s="9">
        <f>VLOOKUP($C47,agricultural_withdrawal_km3!$A$2:$CT$249,AC$4,FALSE)</f>
        <v>0</v>
      </c>
      <c r="AD47" s="13">
        <f t="shared" si="15"/>
        <v>0</v>
      </c>
      <c r="AF47" s="9">
        <f>VLOOKUP($B47,aquastat_more_extensive_table!$D$810:$AO$1010,AF$4,FALSE)</f>
        <v>0.7</v>
      </c>
      <c r="AG47" s="13">
        <f t="shared" si="29"/>
        <v>0.7</v>
      </c>
      <c r="AH47" s="9">
        <f>VLOOKUP($C47,agricultural_withdrawal_km3!$A$2:$CT$249,AH$4,FALSE)</f>
        <v>2.4550199999999994E-2</v>
      </c>
      <c r="AI47" s="13">
        <f t="shared" si="16"/>
        <v>2.4550199999999994E-2</v>
      </c>
      <c r="AK47" s="9">
        <f>VLOOKUP($B47,aquastat_more_extensive_table!$D$810:$AO$1010,AK$4,FALSE)</f>
        <v>0.46500000000000002</v>
      </c>
      <c r="AL47" s="13">
        <f t="shared" si="30"/>
        <v>0.46500000000000002</v>
      </c>
      <c r="AM47" s="9">
        <f>VLOOKUP($C47,agricultural_withdrawal_km3!$A$2:$CT$249,AM$4,FALSE)</f>
        <v>5.8694799999999991E-2</v>
      </c>
      <c r="AN47" s="13">
        <f t="shared" si="17"/>
        <v>5.8694799999999991E-2</v>
      </c>
      <c r="AP47" s="9">
        <f>VLOOKUP($B47,aquastat_more_extensive_table!$D$810:$AO$1010,AP$4,FALSE)</f>
        <v>0.36899999999999999</v>
      </c>
      <c r="AQ47" s="13">
        <f t="shared" si="31"/>
        <v>0.36899999999999999</v>
      </c>
      <c r="AR47" s="9">
        <f>VLOOKUP($C47,agricultural_withdrawal_km3!$A$2:$CT$249,AR$4,FALSE)</f>
        <v>0.12572779999999995</v>
      </c>
      <c r="AS47" s="13">
        <f t="shared" si="18"/>
        <v>0.12572779999999995</v>
      </c>
      <c r="AU47" s="9">
        <f>VLOOKUP($B47,aquastat_more_extensive_table!$D$810:$AO$1010,AU$4,FALSE)</f>
        <v>0.16520000000000001</v>
      </c>
      <c r="AV47" s="13">
        <f t="shared" si="32"/>
        <v>0.16520000000000001</v>
      </c>
      <c r="AW47" s="9">
        <f>VLOOKUP($C47,agricultural_withdrawal_km3!$A$2:$CT$249,AW$4,FALSE)</f>
        <v>0</v>
      </c>
      <c r="AX47" s="13">
        <f t="shared" si="19"/>
        <v>0</v>
      </c>
      <c r="AZ47" s="9">
        <f>VLOOKUP($B47,aquastat_more_extensive_table!$D$810:$AO$1010,AZ$4,FALSE)</f>
        <v>0.11749999999999999</v>
      </c>
      <c r="BA47" s="13">
        <f t="shared" si="33"/>
        <v>0.11749999999999999</v>
      </c>
      <c r="BB47" s="9">
        <f>VLOOKUP($C47,agricultural_withdrawal_km3!$A$2:$CT$249,BB$4,FALSE)</f>
        <v>0</v>
      </c>
      <c r="BC47" s="13">
        <f t="shared" si="20"/>
        <v>0</v>
      </c>
      <c r="BE47" s="9">
        <f>VLOOKUP($B47,aquastat_more_extensive_table!$D$810:$AO$1010,BE$4,FALSE)</f>
        <v>0.16400000000000001</v>
      </c>
      <c r="BF47" s="13">
        <f t="shared" si="34"/>
        <v>0.16400000000000001</v>
      </c>
      <c r="BG47" s="9">
        <f>VLOOKUP($C47,agricultural_withdrawal_km3!$A$2:$CT$249,BG$4,FALSE)</f>
        <v>0</v>
      </c>
      <c r="BH47" s="13">
        <f t="shared" si="21"/>
        <v>0</v>
      </c>
      <c r="BJ47" s="9">
        <f>VLOOKUP($B47,aquastat_more_extensive_table!$D$810:$AO$1010,BJ$4,FALSE)</f>
        <v>0</v>
      </c>
      <c r="BK47" s="13" t="e">
        <f t="shared" si="22"/>
        <v>#N/A</v>
      </c>
      <c r="BL47" s="9">
        <f>VLOOKUP($C47,agricultural_withdrawal_km3!$A$2:$CT$249,BL$4,FALSE)</f>
        <v>3.620466666666694E-2</v>
      </c>
      <c r="BM47" s="13">
        <f t="shared" si="23"/>
        <v>3.620466666666694E-2</v>
      </c>
    </row>
    <row r="48" spans="2:65" x14ac:dyDescent="0.25">
      <c r="B48" s="12">
        <f>fao_ids_unique!B43</f>
        <v>55</v>
      </c>
      <c r="C48" s="12">
        <f>fao_ids_unique!F43</f>
        <v>50</v>
      </c>
      <c r="D48" s="8" t="str">
        <f>fao_ids_unique!C43</f>
        <v>DMA</v>
      </c>
      <c r="E48" s="7" t="str">
        <f>fao_ids_unique!G43</f>
        <v>Dominica</v>
      </c>
      <c r="G48" s="9">
        <f>VLOOKUP($B48,aquastat_more_extensive_table!$D$810:$AO$1010,G$4,FALSE)</f>
        <v>0</v>
      </c>
      <c r="H48" s="13" t="e">
        <f t="shared" si="24"/>
        <v>#N/A</v>
      </c>
      <c r="I48" s="9">
        <f>VLOOKUP($C48,agricultural_withdrawal_km3!$A$2:$CT$249,I$4,FALSE)</f>
        <v>7.2360680000000004E-9</v>
      </c>
      <c r="J48" s="13">
        <f t="shared" si="11"/>
        <v>7.2360680000000004E-9</v>
      </c>
      <c r="L48" s="9">
        <f>VLOOKUP($B48,aquastat_more_extensive_table!$D$810:$AO$1010,L$4,FALSE)</f>
        <v>0</v>
      </c>
      <c r="M48" s="13" t="e">
        <f t="shared" si="25"/>
        <v>#N/A</v>
      </c>
      <c r="N48" s="9">
        <f>VLOOKUP($C48,agricultural_withdrawal_km3!$A$2:$CT$249,N$4,FALSE)</f>
        <v>8.7108199999999999E-9</v>
      </c>
      <c r="O48" s="13">
        <f t="shared" si="12"/>
        <v>8.7108199999999999E-9</v>
      </c>
      <c r="Q48" s="9">
        <f>VLOOKUP($B48,aquastat_more_extensive_table!$D$810:$AO$1010,Q$4,FALSE)</f>
        <v>0</v>
      </c>
      <c r="R48" s="13" t="e">
        <f t="shared" si="26"/>
        <v>#N/A</v>
      </c>
      <c r="S48" s="9">
        <f>VLOOKUP($C48,agricultural_withdrawal_km3!$A$2:$CT$249,S$4,FALSE)</f>
        <v>1.486128E-8</v>
      </c>
      <c r="T48" s="13">
        <f t="shared" si="13"/>
        <v>1.486128E-8</v>
      </c>
      <c r="V48" s="9">
        <f>VLOOKUP($B48,aquastat_more_extensive_table!$D$810:$AO$1010,V$4,FALSE)</f>
        <v>0</v>
      </c>
      <c r="W48" s="13" t="e">
        <f t="shared" si="27"/>
        <v>#N/A</v>
      </c>
      <c r="X48" s="9">
        <f>VLOOKUP($C48,agricultural_withdrawal_km3!$A$2:$CT$249,X$4,FALSE)</f>
        <v>1.2936539999999999E-8</v>
      </c>
      <c r="Y48" s="13">
        <f t="shared" si="14"/>
        <v>1.2936539999999999E-8</v>
      </c>
      <c r="AA48" s="9">
        <f>VLOOKUP($B48,aquastat_more_extensive_table!$D$810:$AO$1010,AA$4,FALSE)</f>
        <v>0</v>
      </c>
      <c r="AB48" s="13" t="e">
        <f t="shared" si="28"/>
        <v>#N/A</v>
      </c>
      <c r="AC48" s="9">
        <f>VLOOKUP($C48,agricultural_withdrawal_km3!$A$2:$CT$249,AC$4,FALSE)</f>
        <v>1.231198E-8</v>
      </c>
      <c r="AD48" s="13">
        <f t="shared" si="15"/>
        <v>1.231198E-8</v>
      </c>
      <c r="AF48" s="9">
        <f>VLOOKUP($B48,aquastat_more_extensive_table!$D$810:$AO$1010,AF$4,FALSE)</f>
        <v>0</v>
      </c>
      <c r="AG48" s="13" t="e">
        <f t="shared" si="29"/>
        <v>#N/A</v>
      </c>
      <c r="AH48" s="9">
        <f>VLOOKUP($C48,agricultural_withdrawal_km3!$A$2:$CT$249,AH$4,FALSE)</f>
        <v>1.5102259999999999E-8</v>
      </c>
      <c r="AI48" s="13">
        <f t="shared" si="16"/>
        <v>1.5102259999999999E-8</v>
      </c>
      <c r="AK48" s="9">
        <f>VLOOKUP($B48,aquastat_more_extensive_table!$D$810:$AO$1010,AK$4,FALSE)</f>
        <v>0</v>
      </c>
      <c r="AL48" s="13" t="e">
        <f t="shared" si="30"/>
        <v>#N/A</v>
      </c>
      <c r="AM48" s="9">
        <f>VLOOKUP($C48,agricultural_withdrawal_km3!$A$2:$CT$249,AM$4,FALSE)</f>
        <v>1.043944E-8</v>
      </c>
      <c r="AN48" s="13">
        <f t="shared" si="17"/>
        <v>1.043944E-8</v>
      </c>
      <c r="AP48" s="9">
        <f>VLOOKUP($B48,aquastat_more_extensive_table!$D$810:$AO$1010,AP$4,FALSE)</f>
        <v>0</v>
      </c>
      <c r="AQ48" s="13" t="e">
        <f t="shared" si="31"/>
        <v>#N/A</v>
      </c>
      <c r="AR48" s="9">
        <f>VLOOKUP($C48,agricultural_withdrawal_km3!$A$2:$CT$249,AR$4,FALSE)</f>
        <v>0</v>
      </c>
      <c r="AS48" s="13">
        <f t="shared" si="18"/>
        <v>0</v>
      </c>
      <c r="AU48" s="9">
        <f>VLOOKUP($B48,aquastat_more_extensive_table!$D$810:$AO$1010,AU$4,FALSE)</f>
        <v>0</v>
      </c>
      <c r="AV48" s="13" t="e">
        <f t="shared" si="32"/>
        <v>#N/A</v>
      </c>
      <c r="AW48" s="9">
        <f>VLOOKUP($C48,agricultural_withdrawal_km3!$A$2:$CT$249,AW$4,FALSE)</f>
        <v>0</v>
      </c>
      <c r="AX48" s="13">
        <f t="shared" si="19"/>
        <v>0</v>
      </c>
      <c r="AZ48" s="9">
        <f>VLOOKUP($B48,aquastat_more_extensive_table!$D$810:$AO$1010,AZ$4,FALSE)</f>
        <v>0</v>
      </c>
      <c r="BA48" s="13" t="e">
        <f t="shared" si="33"/>
        <v>#N/A</v>
      </c>
      <c r="BB48" s="9">
        <f>VLOOKUP($C48,agricultural_withdrawal_km3!$A$2:$CT$249,BB$4,FALSE)</f>
        <v>0</v>
      </c>
      <c r="BC48" s="13">
        <f t="shared" si="20"/>
        <v>0</v>
      </c>
      <c r="BE48" s="9">
        <f>VLOOKUP($B48,aquastat_more_extensive_table!$D$810:$AO$1010,BE$4,FALSE)</f>
        <v>1E-3</v>
      </c>
      <c r="BF48" s="13">
        <f t="shared" si="34"/>
        <v>1E-3</v>
      </c>
      <c r="BG48" s="9">
        <f>VLOOKUP($C48,agricultural_withdrawal_km3!$A$2:$CT$249,BG$4,FALSE)</f>
        <v>0</v>
      </c>
      <c r="BH48" s="13">
        <f t="shared" si="21"/>
        <v>0</v>
      </c>
      <c r="BJ48" s="9">
        <f>VLOOKUP($B48,aquastat_more_extensive_table!$D$810:$AO$1010,BJ$4,FALSE)</f>
        <v>0</v>
      </c>
      <c r="BK48" s="13" t="e">
        <f t="shared" si="22"/>
        <v>#N/A</v>
      </c>
      <c r="BL48" s="9">
        <f>VLOOKUP($C48,agricultural_withdrawal_km3!$A$2:$CT$249,BL$4,FALSE)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VLOOKUP($B49,aquastat_more_extensive_table!$D$810:$AO$1010,G$4,FALSE)</f>
        <v>0</v>
      </c>
      <c r="H49" s="13" t="e">
        <f t="shared" si="24"/>
        <v>#N/A</v>
      </c>
      <c r="I49" s="9">
        <f>VLOOKUP($C49,agricultural_withdrawal_km3!$A$2:$CT$249,I$4,FALSE)</f>
        <v>0.19947826000000005</v>
      </c>
      <c r="J49" s="13">
        <f t="shared" si="11"/>
        <v>0.19947826000000005</v>
      </c>
      <c r="L49" s="9">
        <f>VLOOKUP($B49,aquastat_more_extensive_table!$D$810:$AO$1010,L$4,FALSE)</f>
        <v>0</v>
      </c>
      <c r="M49" s="13" t="e">
        <f t="shared" si="25"/>
        <v>#N/A</v>
      </c>
      <c r="N49" s="9">
        <f>VLOOKUP($C49,agricultural_withdrawal_km3!$A$2:$CT$249,N$4,FALSE)</f>
        <v>0.20144524000000003</v>
      </c>
      <c r="O49" s="13">
        <f t="shared" si="12"/>
        <v>0.20144524000000003</v>
      </c>
      <c r="Q49" s="9">
        <f>VLOOKUP($B49,aquastat_more_extensive_table!$D$810:$AO$1010,Q$4,FALSE)</f>
        <v>0</v>
      </c>
      <c r="R49" s="13" t="e">
        <f t="shared" si="26"/>
        <v>#N/A</v>
      </c>
      <c r="S49" s="9">
        <f>VLOOKUP($C49,agricultural_withdrawal_km3!$A$2:$CT$249,S$4,FALSE)</f>
        <v>0.24943711999999998</v>
      </c>
      <c r="T49" s="13">
        <f t="shared" si="13"/>
        <v>0.24943711999999998</v>
      </c>
      <c r="V49" s="9">
        <f>VLOOKUP($B49,aquastat_more_extensive_table!$D$810:$AO$1010,V$4,FALSE)</f>
        <v>0</v>
      </c>
      <c r="W49" s="13" t="e">
        <f t="shared" si="27"/>
        <v>#N/A</v>
      </c>
      <c r="X49" s="9">
        <f>VLOOKUP($C49,agricultural_withdrawal_km3!$A$2:$CT$249,X$4,FALSE)</f>
        <v>0.20458011999999998</v>
      </c>
      <c r="Y49" s="13">
        <f t="shared" si="14"/>
        <v>0.20458011999999998</v>
      </c>
      <c r="AA49" s="9">
        <f>VLOOKUP($B49,aquastat_more_extensive_table!$D$810:$AO$1010,AA$4,FALSE)</f>
        <v>0</v>
      </c>
      <c r="AB49" s="13" t="e">
        <f t="shared" si="28"/>
        <v>#N/A</v>
      </c>
      <c r="AC49" s="9">
        <f>VLOOKUP($C49,agricultural_withdrawal_km3!$A$2:$CT$249,AC$4,FALSE)</f>
        <v>0.56539357999999995</v>
      </c>
      <c r="AD49" s="13">
        <f t="shared" si="15"/>
        <v>0.56539357999999995</v>
      </c>
      <c r="AF49" s="9">
        <f>VLOOKUP($B49,aquastat_more_extensive_table!$D$810:$AO$1010,AF$4,FALSE)</f>
        <v>0</v>
      </c>
      <c r="AG49" s="13" t="e">
        <f t="shared" si="29"/>
        <v>#N/A</v>
      </c>
      <c r="AH49" s="9">
        <f>VLOOKUP($C49,agricultural_withdrawal_km3!$A$2:$CT$249,AH$4,FALSE)</f>
        <v>0.57885719999999985</v>
      </c>
      <c r="AI49" s="13">
        <f t="shared" si="16"/>
        <v>0.57885719999999985</v>
      </c>
      <c r="AK49" s="9">
        <f>VLOOKUP($B49,aquastat_more_extensive_table!$D$810:$AO$1010,AK$4,FALSE)</f>
        <v>0</v>
      </c>
      <c r="AL49" s="13" t="e">
        <f t="shared" si="30"/>
        <v>#N/A</v>
      </c>
      <c r="AM49" s="9">
        <f>VLOOKUP($C49,agricultural_withdrawal_km3!$A$2:$CT$249,AM$4,FALSE)</f>
        <v>0.53353499999999987</v>
      </c>
      <c r="AN49" s="13">
        <f t="shared" si="17"/>
        <v>0.53353499999999987</v>
      </c>
      <c r="AP49" s="9">
        <f>VLOOKUP($B49,aquastat_more_extensive_table!$D$810:$AO$1010,AP$4,FALSE)</f>
        <v>0</v>
      </c>
      <c r="AQ49" s="13" t="e">
        <f t="shared" si="31"/>
        <v>#N/A</v>
      </c>
      <c r="AR49" s="9">
        <f>VLOOKUP($C49,agricultural_withdrawal_km3!$A$2:$CT$249,AR$4,FALSE)</f>
        <v>0.37537679999999995</v>
      </c>
      <c r="AS49" s="13">
        <f t="shared" si="18"/>
        <v>0.37537679999999995</v>
      </c>
      <c r="AU49" s="9">
        <f>VLOOKUP($B49,aquastat_more_extensive_table!$D$810:$AO$1010,AU$4,FALSE)</f>
        <v>4.2</v>
      </c>
      <c r="AV49" s="13">
        <f t="shared" si="32"/>
        <v>4.2</v>
      </c>
      <c r="AW49" s="9">
        <f>VLOOKUP($C49,agricultural_withdrawal_km3!$A$2:$CT$249,AW$4,FALSE)</f>
        <v>0.30282000000000009</v>
      </c>
      <c r="AX49" s="13">
        <f t="shared" si="19"/>
        <v>0.30282000000000009</v>
      </c>
      <c r="AZ49" s="9">
        <f>VLOOKUP($B49,aquastat_more_extensive_table!$D$810:$AO$1010,AZ$4,FALSE)</f>
        <v>4.4870000000000001</v>
      </c>
      <c r="BA49" s="13">
        <f t="shared" si="33"/>
        <v>4.4870000000000001</v>
      </c>
      <c r="BB49" s="9">
        <f>VLOOKUP($C49,agricultural_withdrawal_km3!$A$2:$CT$249,BB$4,FALSE)</f>
        <v>0.31521540000000003</v>
      </c>
      <c r="BC49" s="13">
        <f t="shared" si="20"/>
        <v>0.31521540000000003</v>
      </c>
      <c r="BE49" s="9">
        <f>VLOOKUP($B49,aquastat_more_extensive_table!$D$810:$AO$1010,BE$4,FALSE)</f>
        <v>5.7149999999999999</v>
      </c>
      <c r="BF49" s="13">
        <f t="shared" si="34"/>
        <v>5.7149999999999999</v>
      </c>
      <c r="BG49" s="9">
        <f>VLOOKUP($C49,agricultural_withdrawal_km3!$A$2:$CT$249,BG$4,FALSE)</f>
        <v>0.31254699999999996</v>
      </c>
      <c r="BH49" s="13">
        <f t="shared" si="21"/>
        <v>0.31254699999999996</v>
      </c>
      <c r="BJ49" s="9">
        <f>VLOOKUP($B49,aquastat_more_extensive_table!$D$810:$AO$1010,BJ$4,FALSE)</f>
        <v>0</v>
      </c>
      <c r="BK49" s="13" t="e">
        <f t="shared" si="22"/>
        <v>#N/A</v>
      </c>
      <c r="BL49" s="9">
        <f>VLOOKUP($C49,agricultural_withdrawal_km3!$A$2:$CT$249,BL$4,FALSE)</f>
        <v>9.4404333333332979E-2</v>
      </c>
      <c r="BM49" s="13">
        <f t="shared" si="23"/>
        <v>9.4404333333332979E-2</v>
      </c>
    </row>
    <row r="50" spans="2:65" x14ac:dyDescent="0.25">
      <c r="B50" s="12">
        <f>fao_ids_unique!B45</f>
        <v>57</v>
      </c>
      <c r="C50" s="12">
        <f>fao_ids_unique!F45</f>
        <v>23</v>
      </c>
      <c r="D50" s="8" t="str">
        <f>fao_ids_unique!C45</f>
        <v>BLR</v>
      </c>
      <c r="E50" s="7" t="str">
        <f>fao_ids_unique!G45</f>
        <v>Belarus</v>
      </c>
      <c r="G50" s="9">
        <f>VLOOKUP($B50,aquastat_more_extensive_table!$D$810:$AO$1010,G$4,FALSE)</f>
        <v>0</v>
      </c>
      <c r="H50" s="13" t="e">
        <f t="shared" si="24"/>
        <v>#N/A</v>
      </c>
      <c r="I50" s="9">
        <f>VLOOKUP($C50,agricultural_withdrawal_km3!$A$2:$CT$249,I$4,FALSE)</f>
        <v>6.4235599999999948E-2</v>
      </c>
      <c r="J50" s="13">
        <f t="shared" si="11"/>
        <v>6.4235599999999948E-2</v>
      </c>
      <c r="L50" s="9">
        <f>VLOOKUP($B50,aquastat_more_extensive_table!$D$810:$AO$1010,L$4,FALSE)</f>
        <v>0</v>
      </c>
      <c r="M50" s="13" t="e">
        <f t="shared" si="25"/>
        <v>#N/A</v>
      </c>
      <c r="N50" s="9">
        <f>VLOOKUP($C50,agricultural_withdrawal_km3!$A$2:$CT$249,N$4,FALSE)</f>
        <v>8.5237199999999902E-2</v>
      </c>
      <c r="O50" s="13">
        <f t="shared" si="12"/>
        <v>8.5237199999999902E-2</v>
      </c>
      <c r="Q50" s="9">
        <f>VLOOKUP($B50,aquastat_more_extensive_table!$D$810:$AO$1010,Q$4,FALSE)</f>
        <v>0</v>
      </c>
      <c r="R50" s="13" t="e">
        <f t="shared" si="26"/>
        <v>#N/A</v>
      </c>
      <c r="S50" s="9">
        <f>VLOOKUP($C50,agricultural_withdrawal_km3!$A$2:$CT$249,S$4,FALSE)</f>
        <v>8.385560000000003E-2</v>
      </c>
      <c r="T50" s="13">
        <f t="shared" si="13"/>
        <v>8.385560000000003E-2</v>
      </c>
      <c r="V50" s="9">
        <f>VLOOKUP($B50,aquastat_more_extensive_table!$D$810:$AO$1010,V$4,FALSE)</f>
        <v>0</v>
      </c>
      <c r="W50" s="13" t="e">
        <f t="shared" si="27"/>
        <v>#N/A</v>
      </c>
      <c r="X50" s="9">
        <f>VLOOKUP($C50,agricultural_withdrawal_km3!$A$2:$CT$249,X$4,FALSE)</f>
        <v>8.2621399999999845E-2</v>
      </c>
      <c r="Y50" s="13">
        <f t="shared" si="14"/>
        <v>8.2621399999999845E-2</v>
      </c>
      <c r="AA50" s="9">
        <f>VLOOKUP($B50,aquastat_more_extensive_table!$D$810:$AO$1010,AA$4,FALSE)</f>
        <v>0</v>
      </c>
      <c r="AB50" s="13" t="e">
        <f t="shared" si="28"/>
        <v>#N/A</v>
      </c>
      <c r="AC50" s="9">
        <f>VLOOKUP($C50,agricultural_withdrawal_km3!$A$2:$CT$249,AC$4,FALSE)</f>
        <v>9.2960399999999721E-2</v>
      </c>
      <c r="AD50" s="13">
        <f t="shared" si="15"/>
        <v>9.2960399999999721E-2</v>
      </c>
      <c r="AF50" s="9">
        <f>VLOOKUP($B50,aquastat_more_extensive_table!$D$810:$AO$1010,AF$4,FALSE)</f>
        <v>0</v>
      </c>
      <c r="AG50" s="13" t="e">
        <f t="shared" si="29"/>
        <v>#N/A</v>
      </c>
      <c r="AH50" s="9">
        <f>VLOOKUP($C50,agricultural_withdrawal_km3!$A$2:$CT$249,AH$4,FALSE)</f>
        <v>0.10609960000000007</v>
      </c>
      <c r="AI50" s="13">
        <f t="shared" si="16"/>
        <v>0.10609960000000007</v>
      </c>
      <c r="AK50" s="9">
        <f>VLOOKUP($B50,aquastat_more_extensive_table!$D$810:$AO$1010,AK$4,FALSE)</f>
        <v>0</v>
      </c>
      <c r="AL50" s="13" t="e">
        <f t="shared" si="30"/>
        <v>#N/A</v>
      </c>
      <c r="AM50" s="9">
        <f>VLOOKUP($C50,agricultural_withdrawal_km3!$A$2:$CT$249,AM$4,FALSE)</f>
        <v>9.2370000000000063E-2</v>
      </c>
      <c r="AN50" s="13">
        <f t="shared" si="17"/>
        <v>9.2370000000000063E-2</v>
      </c>
      <c r="AP50" s="9">
        <f>VLOOKUP($B50,aquastat_more_extensive_table!$D$810:$AO$1010,AP$4,FALSE)</f>
        <v>0.56799999999999995</v>
      </c>
      <c r="AQ50" s="13">
        <f t="shared" si="31"/>
        <v>0.56799999999999995</v>
      </c>
      <c r="AR50" s="9">
        <f>VLOOKUP($C50,agricultural_withdrawal_km3!$A$2:$CT$249,AR$4,FALSE)</f>
        <v>3.5477999999999899E-2</v>
      </c>
      <c r="AS50" s="13">
        <f t="shared" si="18"/>
        <v>3.5477999999999899E-2</v>
      </c>
      <c r="AU50" s="9">
        <f>VLOOKUP($B50,aquastat_more_extensive_table!$D$810:$AO$1010,AU$4,FALSE)</f>
        <v>0.442</v>
      </c>
      <c r="AV50" s="13">
        <f t="shared" si="32"/>
        <v>0.442</v>
      </c>
      <c r="AW50" s="9">
        <f>VLOOKUP($C50,agricultural_withdrawal_km3!$A$2:$CT$249,AW$4,FALSE)</f>
        <v>7.0825200000000255E-2</v>
      </c>
      <c r="AX50" s="13">
        <f t="shared" si="19"/>
        <v>7.0825200000000255E-2</v>
      </c>
      <c r="AZ50" s="9">
        <f>VLOOKUP($B50,aquastat_more_extensive_table!$D$810:$AO$1010,AZ$4,FALSE)</f>
        <v>0.40899999999999997</v>
      </c>
      <c r="BA50" s="13">
        <f t="shared" si="33"/>
        <v>0.40899999999999997</v>
      </c>
      <c r="BB50" s="9">
        <f>VLOOKUP($C50,agricultural_withdrawal_km3!$A$2:$CT$249,BB$4,FALSE)</f>
        <v>2.1091199999999866E-2</v>
      </c>
      <c r="BC50" s="13">
        <f t="shared" si="20"/>
        <v>2.1091199999999866E-2</v>
      </c>
      <c r="BE50" s="9">
        <f>VLOOKUP($B50,aquastat_more_extensive_table!$D$810:$AO$1010,BE$4,FALSE)</f>
        <v>0.47099999999999997</v>
      </c>
      <c r="BF50" s="13">
        <f t="shared" si="34"/>
        <v>0.47099999999999997</v>
      </c>
      <c r="BG50" s="9">
        <f>VLOOKUP($C50,agricultural_withdrawal_km3!$A$2:$CT$249,BG$4,FALSE)</f>
        <v>0</v>
      </c>
      <c r="BH50" s="13">
        <f t="shared" si="21"/>
        <v>0</v>
      </c>
      <c r="BJ50" s="9">
        <f>VLOOKUP($B50,aquastat_more_extensive_table!$D$810:$AO$1010,BJ$4,FALSE)</f>
        <v>0.48899999999999999</v>
      </c>
      <c r="BK50" s="13">
        <f t="shared" si="22"/>
        <v>0.48899999999999999</v>
      </c>
      <c r="BL50" s="9">
        <f>VLOOKUP($C50,agricultural_withdrawal_km3!$A$2:$CT$249,BL$4,FALSE)</f>
        <v>0.11408199999999979</v>
      </c>
      <c r="BM50" s="13">
        <f t="shared" si="23"/>
        <v>0.11408199999999979</v>
      </c>
    </row>
    <row r="51" spans="2:65" x14ac:dyDescent="0.25">
      <c r="B51" s="12">
        <f>fao_ids_unique!B46</f>
        <v>58</v>
      </c>
      <c r="C51" s="12">
        <f>fao_ids_unique!F46</f>
        <v>54</v>
      </c>
      <c r="D51" s="8" t="str">
        <f>fao_ids_unique!C46</f>
        <v>ECU</v>
      </c>
      <c r="E51" s="7" t="str">
        <f>fao_ids_unique!G46</f>
        <v>Ecuador</v>
      </c>
      <c r="G51" s="9">
        <f>VLOOKUP($B51,aquastat_more_extensive_table!$D$810:$AO$1010,G$4,FALSE)</f>
        <v>0</v>
      </c>
      <c r="H51" s="13" t="e">
        <f t="shared" si="24"/>
        <v>#N/A</v>
      </c>
      <c r="I51" s="9">
        <f>VLOOKUP($C51,agricultural_withdrawal_km3!$A$2:$CT$249,I$4,FALSE)</f>
        <v>1.3988267999999999</v>
      </c>
      <c r="J51" s="13">
        <f t="shared" si="11"/>
        <v>1.3988267999999999</v>
      </c>
      <c r="L51" s="9">
        <f>VLOOKUP($B51,aquastat_more_extensive_table!$D$810:$AO$1010,L$4,FALSE)</f>
        <v>0</v>
      </c>
      <c r="M51" s="13" t="e">
        <f t="shared" si="25"/>
        <v>#N/A</v>
      </c>
      <c r="N51" s="9">
        <f>VLOOKUP($C51,agricultural_withdrawal_km3!$A$2:$CT$249,N$4,FALSE)</f>
        <v>1.47345594</v>
      </c>
      <c r="O51" s="13">
        <f t="shared" si="12"/>
        <v>1.47345594</v>
      </c>
      <c r="Q51" s="9">
        <f>VLOOKUP($B51,aquastat_more_extensive_table!$D$810:$AO$1010,Q$4,FALSE)</f>
        <v>0</v>
      </c>
      <c r="R51" s="13" t="e">
        <f t="shared" si="26"/>
        <v>#N/A</v>
      </c>
      <c r="S51" s="9">
        <f>VLOOKUP($C51,agricultural_withdrawal_km3!$A$2:$CT$249,S$4,FALSE)</f>
        <v>1.6630372</v>
      </c>
      <c r="T51" s="13">
        <f t="shared" si="13"/>
        <v>1.6630372</v>
      </c>
      <c r="V51" s="9">
        <f>VLOOKUP($B51,aquastat_more_extensive_table!$D$810:$AO$1010,V$4,FALSE)</f>
        <v>0</v>
      </c>
      <c r="W51" s="13" t="e">
        <f t="shared" si="27"/>
        <v>#N/A</v>
      </c>
      <c r="X51" s="9">
        <f>VLOOKUP($C51,agricultural_withdrawal_km3!$A$2:$CT$249,X$4,FALSE)</f>
        <v>1.6706588</v>
      </c>
      <c r="Y51" s="13">
        <f t="shared" si="14"/>
        <v>1.6706588</v>
      </c>
      <c r="AA51" s="9">
        <f>VLOOKUP($B51,aquastat_more_extensive_table!$D$810:$AO$1010,AA$4,FALSE)</f>
        <v>0</v>
      </c>
      <c r="AB51" s="13" t="e">
        <f t="shared" si="28"/>
        <v>#N/A</v>
      </c>
      <c r="AC51" s="9">
        <f>VLOOKUP($C51,agricultural_withdrawal_km3!$A$2:$CT$249,AC$4,FALSE)</f>
        <v>1.6136168</v>
      </c>
      <c r="AD51" s="13">
        <f t="shared" si="15"/>
        <v>1.6136168</v>
      </c>
      <c r="AF51" s="9">
        <f>VLOOKUP($B51,aquastat_more_extensive_table!$D$810:$AO$1010,AF$4,FALSE)</f>
        <v>0</v>
      </c>
      <c r="AG51" s="13" t="e">
        <f t="shared" si="29"/>
        <v>#N/A</v>
      </c>
      <c r="AH51" s="9">
        <f>VLOOKUP($C51,agricultural_withdrawal_km3!$A$2:$CT$249,AH$4,FALSE)</f>
        <v>2.2575598000000006</v>
      </c>
      <c r="AI51" s="13">
        <f t="shared" si="16"/>
        <v>2.2575598000000006</v>
      </c>
      <c r="AK51" s="9">
        <f>VLOOKUP($B51,aquastat_more_extensive_table!$D$810:$AO$1010,AK$4,FALSE)</f>
        <v>0</v>
      </c>
      <c r="AL51" s="13" t="e">
        <f t="shared" si="30"/>
        <v>#N/A</v>
      </c>
      <c r="AM51" s="9">
        <f>VLOOKUP($C51,agricultural_withdrawal_km3!$A$2:$CT$249,AM$4,FALSE)</f>
        <v>3.7002845999999998</v>
      </c>
      <c r="AN51" s="13">
        <f t="shared" si="17"/>
        <v>3.7002845999999998</v>
      </c>
      <c r="AP51" s="9">
        <f>VLOOKUP($B51,aquastat_more_extensive_table!$D$810:$AO$1010,AP$4,FALSE)</f>
        <v>0</v>
      </c>
      <c r="AQ51" s="13" t="e">
        <f t="shared" si="31"/>
        <v>#N/A</v>
      </c>
      <c r="AR51" s="9">
        <f>VLOOKUP($C51,agricultural_withdrawal_km3!$A$2:$CT$249,AR$4,FALSE)</f>
        <v>3.7937178000000005</v>
      </c>
      <c r="AS51" s="13">
        <f t="shared" si="18"/>
        <v>3.7937178000000005</v>
      </c>
      <c r="AU51" s="9">
        <f>VLOOKUP($B51,aquastat_more_extensive_table!$D$810:$AO$1010,AU$4,FALSE)</f>
        <v>8.0760000000000005</v>
      </c>
      <c r="AV51" s="13">
        <f t="shared" si="32"/>
        <v>8.0760000000000005</v>
      </c>
      <c r="AW51" s="9">
        <f>VLOOKUP($C51,agricultural_withdrawal_km3!$A$2:$CT$249,AW$4,FALSE)</f>
        <v>3.9340143999999997</v>
      </c>
      <c r="AX51" s="13">
        <f t="shared" si="19"/>
        <v>3.9340143999999997</v>
      </c>
      <c r="AZ51" s="9">
        <f>VLOOKUP($B51,aquastat_more_extensive_table!$D$810:$AO$1010,AZ$4,FALSE)</f>
        <v>8.0760000000000005</v>
      </c>
      <c r="BA51" s="13">
        <f t="shared" si="33"/>
        <v>8.0760000000000005</v>
      </c>
      <c r="BB51" s="9">
        <f>VLOOKUP($C51,agricultural_withdrawal_km3!$A$2:$CT$249,BB$4,FALSE)</f>
        <v>3.4715351999999999</v>
      </c>
      <c r="BC51" s="13">
        <f t="shared" si="20"/>
        <v>3.4715351999999999</v>
      </c>
      <c r="BE51" s="9">
        <f>VLOOKUP($B51,aquastat_more_extensive_table!$D$810:$AO$1010,BE$4,FALSE)</f>
        <v>0</v>
      </c>
      <c r="BF51" s="13" t="e">
        <f t="shared" si="34"/>
        <v>#N/A</v>
      </c>
      <c r="BG51" s="9">
        <f>VLOOKUP($C51,agricultural_withdrawal_km3!$A$2:$CT$249,BG$4,FALSE)</f>
        <v>4.1918681999999992</v>
      </c>
      <c r="BH51" s="13">
        <f t="shared" si="21"/>
        <v>4.1918681999999992</v>
      </c>
      <c r="BJ51" s="9">
        <f>VLOOKUP($B51,aquastat_more_extensive_table!$D$810:$AO$1010,BJ$4,FALSE)</f>
        <v>0</v>
      </c>
      <c r="BK51" s="13" t="e">
        <f t="shared" si="22"/>
        <v>#N/A</v>
      </c>
      <c r="BL51" s="9">
        <f>VLOOKUP($C51,agricultural_withdrawal_km3!$A$2:$CT$249,BL$4,FALSE)</f>
        <v>4.1746686666666699</v>
      </c>
      <c r="BM51" s="13">
        <f t="shared" si="23"/>
        <v>4.1746686666666699</v>
      </c>
    </row>
    <row r="52" spans="2:65" x14ac:dyDescent="0.25">
      <c r="B52" s="12">
        <f>fao_ids_unique!B47</f>
        <v>59</v>
      </c>
      <c r="C52" s="12">
        <f>fao_ids_unique!F47</f>
        <v>55</v>
      </c>
      <c r="D52" s="8" t="str">
        <f>fao_ids_unique!C47</f>
        <v>EGY</v>
      </c>
      <c r="E52" s="7" t="str">
        <f>fao_ids_unique!G47</f>
        <v>Egypt, Arab Rep.</v>
      </c>
      <c r="G52" s="9">
        <f>VLOOKUP($B52,aquastat_more_extensive_table!$D$810:$AO$1010,G$4,FALSE)</f>
        <v>0</v>
      </c>
      <c r="H52" s="13" t="e">
        <f t="shared" si="24"/>
        <v>#N/A</v>
      </c>
      <c r="I52" s="9">
        <f>VLOOKUP($C52,agricultural_withdrawal_km3!$A$2:$CT$249,I$4,FALSE)</f>
        <v>24.386213999999999</v>
      </c>
      <c r="J52" s="13">
        <f t="shared" si="11"/>
        <v>24.386213999999999</v>
      </c>
      <c r="L52" s="9">
        <f>VLOOKUP($B52,aquastat_more_extensive_table!$D$810:$AO$1010,L$4,FALSE)</f>
        <v>0</v>
      </c>
      <c r="M52" s="13" t="e">
        <f t="shared" si="25"/>
        <v>#N/A</v>
      </c>
      <c r="N52" s="9">
        <f>VLOOKUP($C52,agricultural_withdrawal_km3!$A$2:$CT$249,N$4,FALSE)</f>
        <v>24.8098536</v>
      </c>
      <c r="O52" s="13">
        <f t="shared" si="12"/>
        <v>24.8098536</v>
      </c>
      <c r="Q52" s="9">
        <f>VLOOKUP($B52,aquastat_more_extensive_table!$D$810:$AO$1010,Q$4,FALSE)</f>
        <v>0</v>
      </c>
      <c r="R52" s="13" t="e">
        <f t="shared" si="26"/>
        <v>#N/A</v>
      </c>
      <c r="S52" s="9">
        <f>VLOOKUP($C52,agricultural_withdrawal_km3!$A$2:$CT$249,S$4,FALSE)</f>
        <v>23.772480600000002</v>
      </c>
      <c r="T52" s="13">
        <f t="shared" si="13"/>
        <v>23.772480600000002</v>
      </c>
      <c r="V52" s="9">
        <f>VLOOKUP($B52,aquastat_more_extensive_table!$D$810:$AO$1010,V$4,FALSE)</f>
        <v>0</v>
      </c>
      <c r="W52" s="13" t="e">
        <f t="shared" si="27"/>
        <v>#N/A</v>
      </c>
      <c r="X52" s="9">
        <f>VLOOKUP($C52,agricultural_withdrawal_km3!$A$2:$CT$249,X$4,FALSE)</f>
        <v>26.3838562</v>
      </c>
      <c r="Y52" s="13">
        <f t="shared" si="14"/>
        <v>26.3838562</v>
      </c>
      <c r="AA52" s="9">
        <f>VLOOKUP($B52,aquastat_more_extensive_table!$D$810:$AO$1010,AA$4,FALSE)</f>
        <v>0</v>
      </c>
      <c r="AB52" s="13" t="e">
        <f t="shared" si="28"/>
        <v>#N/A</v>
      </c>
      <c r="AC52" s="9">
        <f>VLOOKUP($C52,agricultural_withdrawal_km3!$A$2:$CT$249,AC$4,FALSE)</f>
        <v>22.463702000000001</v>
      </c>
      <c r="AD52" s="13">
        <f t="shared" si="15"/>
        <v>22.463702000000001</v>
      </c>
      <c r="AF52" s="9">
        <f>VLOOKUP($B52,aquastat_more_extensive_table!$D$810:$AO$1010,AF$4,FALSE)</f>
        <v>0</v>
      </c>
      <c r="AG52" s="13" t="e">
        <f t="shared" si="29"/>
        <v>#N/A</v>
      </c>
      <c r="AH52" s="9">
        <f>VLOOKUP($C52,agricultural_withdrawal_km3!$A$2:$CT$249,AH$4,FALSE)</f>
        <v>21.384337999999996</v>
      </c>
      <c r="AI52" s="13">
        <f t="shared" si="16"/>
        <v>21.384337999999996</v>
      </c>
      <c r="AK52" s="9">
        <f>VLOOKUP($B52,aquastat_more_extensive_table!$D$810:$AO$1010,AK$4,FALSE)</f>
        <v>0</v>
      </c>
      <c r="AL52" s="13" t="e">
        <f t="shared" si="30"/>
        <v>#N/A</v>
      </c>
      <c r="AM52" s="9">
        <f>VLOOKUP($C52,agricultural_withdrawal_km3!$A$2:$CT$249,AM$4,FALSE)</f>
        <v>22.014720000000001</v>
      </c>
      <c r="AN52" s="13">
        <f t="shared" si="17"/>
        <v>22.014720000000001</v>
      </c>
      <c r="AP52" s="9">
        <f>VLOOKUP($B52,aquastat_more_extensive_table!$D$810:$AO$1010,AP$4,FALSE)</f>
        <v>50.71</v>
      </c>
      <c r="AQ52" s="13">
        <f t="shared" si="31"/>
        <v>50.71</v>
      </c>
      <c r="AR52" s="9">
        <f>VLOOKUP($C52,agricultural_withdrawal_km3!$A$2:$CT$249,AR$4,FALSE)</f>
        <v>27.552882000000004</v>
      </c>
      <c r="AS52" s="13">
        <f t="shared" si="18"/>
        <v>27.552882000000004</v>
      </c>
      <c r="AU52" s="9">
        <f>VLOOKUP($B52,aquastat_more_extensive_table!$D$810:$AO$1010,AU$4,FALSE)</f>
        <v>59</v>
      </c>
      <c r="AV52" s="13">
        <f t="shared" si="32"/>
        <v>59</v>
      </c>
      <c r="AW52" s="9">
        <f>VLOOKUP($C52,agricultural_withdrawal_km3!$A$2:$CT$249,AW$4,FALSE)</f>
        <v>28.181180000000001</v>
      </c>
      <c r="AX52" s="13">
        <f t="shared" si="19"/>
        <v>28.181180000000001</v>
      </c>
      <c r="AZ52" s="9">
        <f>VLOOKUP($B52,aquastat_more_extensive_table!$D$810:$AO$1010,AZ$4,FALSE)</f>
        <v>0</v>
      </c>
      <c r="BA52" s="13" t="e">
        <f t="shared" si="33"/>
        <v>#N/A</v>
      </c>
      <c r="BB52" s="9">
        <f>VLOOKUP($C52,agricultural_withdrawal_km3!$A$2:$CT$249,BB$4,FALSE)</f>
        <v>28.360140000000001</v>
      </c>
      <c r="BC52" s="13">
        <f t="shared" si="20"/>
        <v>28.360140000000001</v>
      </c>
      <c r="BE52" s="9">
        <f>VLOOKUP($B52,aquastat_more_extensive_table!$D$810:$AO$1010,BE$4,FALSE)</f>
        <v>67</v>
      </c>
      <c r="BF52" s="13">
        <f t="shared" si="34"/>
        <v>67</v>
      </c>
      <c r="BG52" s="9">
        <f>VLOOKUP($C52,agricultural_withdrawal_km3!$A$2:$CT$249,BG$4,FALSE)</f>
        <v>31.040251999999999</v>
      </c>
      <c r="BH52" s="13">
        <f t="shared" si="21"/>
        <v>31.040251999999999</v>
      </c>
      <c r="BJ52" s="9">
        <f>VLOOKUP($B52,aquastat_more_extensive_table!$D$810:$AO$1010,BJ$4,FALSE)</f>
        <v>0</v>
      </c>
      <c r="BK52" s="13" t="e">
        <f t="shared" si="22"/>
        <v>#N/A</v>
      </c>
      <c r="BL52" s="9">
        <f>VLOOKUP($C52,agricultural_withdrawal_km3!$A$2:$CT$249,BL$4,FALSE)</f>
        <v>30.832913333333302</v>
      </c>
      <c r="BM52" s="13">
        <f t="shared" si="23"/>
        <v>30.832913333333302</v>
      </c>
    </row>
    <row r="53" spans="2:65" x14ac:dyDescent="0.25">
      <c r="B53" s="12">
        <f>fao_ids_unique!B48</f>
        <v>60</v>
      </c>
      <c r="C53" s="12">
        <f>fao_ids_unique!F48</f>
        <v>171</v>
      </c>
      <c r="D53" s="8" t="str">
        <f>fao_ids_unique!C48</f>
        <v>SLV</v>
      </c>
      <c r="E53" s="7" t="str">
        <f>fao_ids_unique!G48</f>
        <v>El Salvador</v>
      </c>
      <c r="G53" s="9">
        <f>VLOOKUP($B53,aquastat_more_extensive_table!$D$810:$AO$1010,G$4,FALSE)</f>
        <v>0</v>
      </c>
      <c r="H53" s="13" t="e">
        <f t="shared" si="24"/>
        <v>#N/A</v>
      </c>
      <c r="I53" s="9">
        <f>VLOOKUP($C53,agricultural_withdrawal_km3!$A$2:$CT$249,I$4,FALSE)</f>
        <v>1.9611199999999995E-2</v>
      </c>
      <c r="J53" s="13">
        <f t="shared" si="11"/>
        <v>1.9611199999999995E-2</v>
      </c>
      <c r="L53" s="9">
        <f>VLOOKUP($B53,aquastat_more_extensive_table!$D$810:$AO$1010,L$4,FALSE)</f>
        <v>0</v>
      </c>
      <c r="M53" s="13" t="e">
        <f t="shared" si="25"/>
        <v>#N/A</v>
      </c>
      <c r="N53" s="9">
        <f>VLOOKUP($C53,agricultural_withdrawal_km3!$A$2:$CT$249,N$4,FALSE)</f>
        <v>2.3113620000000005E-2</v>
      </c>
      <c r="O53" s="13">
        <f t="shared" si="12"/>
        <v>2.3113620000000005E-2</v>
      </c>
      <c r="Q53" s="9">
        <f>VLOOKUP($B53,aquastat_more_extensive_table!$D$810:$AO$1010,Q$4,FALSE)</f>
        <v>0</v>
      </c>
      <c r="R53" s="13" t="e">
        <f t="shared" si="26"/>
        <v>#N/A</v>
      </c>
      <c r="S53" s="9">
        <f>VLOOKUP($C53,agricultural_withdrawal_km3!$A$2:$CT$249,S$4,FALSE)</f>
        <v>2.8001959999999999E-2</v>
      </c>
      <c r="T53" s="13">
        <f t="shared" si="13"/>
        <v>2.8001959999999999E-2</v>
      </c>
      <c r="V53" s="9">
        <f>VLOOKUP($B53,aquastat_more_extensive_table!$D$810:$AO$1010,V$4,FALSE)</f>
        <v>0</v>
      </c>
      <c r="W53" s="13" t="e">
        <f t="shared" si="27"/>
        <v>#N/A</v>
      </c>
      <c r="X53" s="9">
        <f>VLOOKUP($C53,agricultural_withdrawal_km3!$A$2:$CT$249,X$4,FALSE)</f>
        <v>2.1918959999999991E-2</v>
      </c>
      <c r="Y53" s="13">
        <f t="shared" si="14"/>
        <v>2.1918959999999991E-2</v>
      </c>
      <c r="AA53" s="9">
        <f>VLOOKUP($B53,aquastat_more_extensive_table!$D$810:$AO$1010,AA$4,FALSE)</f>
        <v>0</v>
      </c>
      <c r="AB53" s="13" t="e">
        <f t="shared" si="28"/>
        <v>#N/A</v>
      </c>
      <c r="AC53" s="9">
        <f>VLOOKUP($C53,agricultural_withdrawal_km3!$A$2:$CT$249,AC$4,FALSE)</f>
        <v>2.7687059999999999E-2</v>
      </c>
      <c r="AD53" s="13">
        <f t="shared" si="15"/>
        <v>2.7687059999999999E-2</v>
      </c>
      <c r="AF53" s="9">
        <f>VLOOKUP($B53,aquastat_more_extensive_table!$D$810:$AO$1010,AF$4,FALSE)</f>
        <v>0</v>
      </c>
      <c r="AG53" s="13" t="e">
        <f t="shared" si="29"/>
        <v>#N/A</v>
      </c>
      <c r="AH53" s="9">
        <f>VLOOKUP($C53,agricultural_withdrawal_km3!$A$2:$CT$249,AH$4,FALSE)</f>
        <v>2.8720920000000004E-2</v>
      </c>
      <c r="AI53" s="13">
        <f t="shared" si="16"/>
        <v>2.8720920000000004E-2</v>
      </c>
      <c r="AK53" s="9">
        <f>VLOOKUP($B53,aquastat_more_extensive_table!$D$810:$AO$1010,AK$4,FALSE)</f>
        <v>0.33600000000000002</v>
      </c>
      <c r="AL53" s="13">
        <f t="shared" si="30"/>
        <v>0.33600000000000002</v>
      </c>
      <c r="AM53" s="9">
        <f>VLOOKUP($C53,agricultural_withdrawal_km3!$A$2:$CT$249,AM$4,FALSE)</f>
        <v>2.4630479999999996E-2</v>
      </c>
      <c r="AN53" s="13">
        <f t="shared" si="17"/>
        <v>2.4630479999999996E-2</v>
      </c>
      <c r="AP53" s="9">
        <f>VLOOKUP($B53,aquastat_more_extensive_table!$D$810:$AO$1010,AP$4,FALSE)</f>
        <v>0</v>
      </c>
      <c r="AQ53" s="13" t="e">
        <f t="shared" si="31"/>
        <v>#N/A</v>
      </c>
      <c r="AR53" s="9">
        <f>VLOOKUP($C53,agricultural_withdrawal_km3!$A$2:$CT$249,AR$4,FALSE)</f>
        <v>2.5878679999999973E-2</v>
      </c>
      <c r="AS53" s="13">
        <f t="shared" si="18"/>
        <v>2.5878679999999973E-2</v>
      </c>
      <c r="AU53" s="9">
        <f>VLOOKUP($B53,aquastat_more_extensive_table!$D$810:$AO$1010,AU$4,FALSE)</f>
        <v>0.76</v>
      </c>
      <c r="AV53" s="13">
        <f t="shared" si="32"/>
        <v>0.76</v>
      </c>
      <c r="AW53" s="9">
        <f>VLOOKUP($C53,agricultural_withdrawal_km3!$A$2:$CT$249,AW$4,FALSE)</f>
        <v>3.8537479999999992E-2</v>
      </c>
      <c r="AX53" s="13">
        <f t="shared" si="19"/>
        <v>3.8537479999999992E-2</v>
      </c>
      <c r="AZ53" s="9">
        <f>VLOOKUP($B53,aquastat_more_extensive_table!$D$810:$AO$1010,AZ$4,FALSE)</f>
        <v>1.431</v>
      </c>
      <c r="BA53" s="13">
        <f t="shared" si="33"/>
        <v>1.431</v>
      </c>
      <c r="BB53" s="9">
        <f>VLOOKUP($C53,agricultural_withdrawal_km3!$A$2:$CT$249,BB$4,FALSE)</f>
        <v>3.8809780000000023E-2</v>
      </c>
      <c r="BC53" s="13">
        <f t="shared" si="20"/>
        <v>3.8809780000000023E-2</v>
      </c>
      <c r="BE53" s="9">
        <f>VLOOKUP($B53,aquastat_more_extensive_table!$D$810:$AO$1010,BE$4,FALSE)</f>
        <v>0</v>
      </c>
      <c r="BF53" s="13" t="e">
        <f t="shared" si="34"/>
        <v>#N/A</v>
      </c>
      <c r="BG53" s="9">
        <f>VLOOKUP($C53,agricultural_withdrawal_km3!$A$2:$CT$249,BG$4,FALSE)</f>
        <v>3.69016E-2</v>
      </c>
      <c r="BH53" s="13">
        <f t="shared" si="21"/>
        <v>3.69016E-2</v>
      </c>
      <c r="BJ53" s="9">
        <f>VLOOKUP($B53,aquastat_more_extensive_table!$D$810:$AO$1010,BJ$4,FALSE)</f>
        <v>0</v>
      </c>
      <c r="BK53" s="13" t="e">
        <f t="shared" si="22"/>
        <v>#N/A</v>
      </c>
      <c r="BL53" s="9">
        <f>VLOOKUP($C53,agricultural_withdrawal_km3!$A$2:$CT$249,BL$4,FALSE)</f>
        <v>3.6598766666667018E-2</v>
      </c>
      <c r="BM53" s="13">
        <f t="shared" si="23"/>
        <v>3.6598766666667018E-2</v>
      </c>
    </row>
    <row r="54" spans="2:65" x14ac:dyDescent="0.25">
      <c r="B54" s="12">
        <f>fao_ids_unique!B49</f>
        <v>61</v>
      </c>
      <c r="C54" s="12">
        <f>fao_ids_unique!F49</f>
        <v>74</v>
      </c>
      <c r="D54" s="8" t="str">
        <f>fao_ids_unique!C49</f>
        <v>GNQ</v>
      </c>
      <c r="E54" s="7" t="str">
        <f>fao_ids_unique!G49</f>
        <v>Equatorial Guinea</v>
      </c>
      <c r="G54" s="9">
        <f>VLOOKUP($B54,aquastat_more_extensive_table!$D$810:$AO$1010,G$4,FALSE)</f>
        <v>0</v>
      </c>
      <c r="H54" s="13" t="e">
        <f t="shared" si="24"/>
        <v>#N/A</v>
      </c>
      <c r="I54" s="9">
        <f>VLOOKUP($C54,agricultural_withdrawal_km3!$A$2:$CT$249,I$4,FALSE)</f>
        <v>0</v>
      </c>
      <c r="J54" s="13">
        <f t="shared" si="11"/>
        <v>0</v>
      </c>
      <c r="L54" s="9">
        <f>VLOOKUP($B54,aquastat_more_extensive_table!$D$810:$AO$1010,L$4,FALSE)</f>
        <v>0</v>
      </c>
      <c r="M54" s="13" t="e">
        <f t="shared" si="25"/>
        <v>#N/A</v>
      </c>
      <c r="N54" s="9">
        <f>VLOOKUP($C54,agricultural_withdrawal_km3!$A$2:$CT$249,N$4,FALSE)</f>
        <v>0</v>
      </c>
      <c r="O54" s="13">
        <f t="shared" si="12"/>
        <v>0</v>
      </c>
      <c r="Q54" s="9">
        <f>VLOOKUP($B54,aquastat_more_extensive_table!$D$810:$AO$1010,Q$4,FALSE)</f>
        <v>0</v>
      </c>
      <c r="R54" s="13" t="e">
        <f t="shared" si="26"/>
        <v>#N/A</v>
      </c>
      <c r="S54" s="9">
        <f>VLOOKUP($C54,agricultural_withdrawal_km3!$A$2:$CT$249,S$4,FALSE)</f>
        <v>0</v>
      </c>
      <c r="T54" s="13">
        <f t="shared" si="13"/>
        <v>0</v>
      </c>
      <c r="V54" s="9">
        <f>VLOOKUP($B54,aquastat_more_extensive_table!$D$810:$AO$1010,V$4,FALSE)</f>
        <v>0</v>
      </c>
      <c r="W54" s="13" t="e">
        <f t="shared" si="27"/>
        <v>#N/A</v>
      </c>
      <c r="X54" s="9">
        <f>VLOOKUP($C54,agricultural_withdrawal_km3!$A$2:$CT$249,X$4,FALSE)</f>
        <v>0</v>
      </c>
      <c r="Y54" s="13">
        <f t="shared" si="14"/>
        <v>0</v>
      </c>
      <c r="AA54" s="9">
        <f>VLOOKUP($B54,aquastat_more_extensive_table!$D$810:$AO$1010,AA$4,FALSE)</f>
        <v>0</v>
      </c>
      <c r="AB54" s="13" t="e">
        <f t="shared" si="28"/>
        <v>#N/A</v>
      </c>
      <c r="AC54" s="9">
        <f>VLOOKUP($C54,agricultural_withdrawal_km3!$A$2:$CT$249,AC$4,FALSE)</f>
        <v>0</v>
      </c>
      <c r="AD54" s="13">
        <f t="shared" si="15"/>
        <v>0</v>
      </c>
      <c r="AF54" s="9">
        <f>VLOOKUP($B54,aquastat_more_extensive_table!$D$810:$AO$1010,AF$4,FALSE)</f>
        <v>5.9999999999999995E-4</v>
      </c>
      <c r="AG54" s="13">
        <f t="shared" si="29"/>
        <v>5.9999999999999995E-4</v>
      </c>
      <c r="AH54" s="9">
        <f>VLOOKUP($C54,agricultural_withdrawal_km3!$A$2:$CT$249,AH$4,FALSE)</f>
        <v>0</v>
      </c>
      <c r="AI54" s="13">
        <f t="shared" si="16"/>
        <v>0</v>
      </c>
      <c r="AK54" s="9">
        <f>VLOOKUP($B54,aquastat_more_extensive_table!$D$810:$AO$1010,AK$4,FALSE)</f>
        <v>0</v>
      </c>
      <c r="AL54" s="13" t="e">
        <f t="shared" si="30"/>
        <v>#N/A</v>
      </c>
      <c r="AM54" s="9">
        <f>VLOOKUP($C54,agricultural_withdrawal_km3!$A$2:$CT$249,AM$4,FALSE)</f>
        <v>0</v>
      </c>
      <c r="AN54" s="13">
        <f t="shared" si="17"/>
        <v>0</v>
      </c>
      <c r="AP54" s="9">
        <f>VLOOKUP($B54,aquastat_more_extensive_table!$D$810:$AO$1010,AP$4,FALSE)</f>
        <v>0</v>
      </c>
      <c r="AQ54" s="13" t="e">
        <f t="shared" si="31"/>
        <v>#N/A</v>
      </c>
      <c r="AR54" s="9">
        <f>VLOOKUP($C54,agricultural_withdrawal_km3!$A$2:$CT$249,AR$4,FALSE)</f>
        <v>0</v>
      </c>
      <c r="AS54" s="13">
        <f t="shared" si="18"/>
        <v>0</v>
      </c>
      <c r="AU54" s="9">
        <f>VLOOKUP($B54,aquastat_more_extensive_table!$D$810:$AO$1010,AU$4,FALSE)</f>
        <v>1E-3</v>
      </c>
      <c r="AV54" s="13">
        <f t="shared" si="32"/>
        <v>1E-3</v>
      </c>
      <c r="AW54" s="9">
        <f>VLOOKUP($C54,agricultural_withdrawal_km3!$A$2:$CT$249,AW$4,FALSE)</f>
        <v>0</v>
      </c>
      <c r="AX54" s="13">
        <f t="shared" si="19"/>
        <v>0</v>
      </c>
      <c r="AZ54" s="9">
        <f>VLOOKUP($B54,aquastat_more_extensive_table!$D$810:$AO$1010,AZ$4,FALSE)</f>
        <v>0</v>
      </c>
      <c r="BA54" s="13" t="e">
        <f t="shared" si="33"/>
        <v>#N/A</v>
      </c>
      <c r="BB54" s="9">
        <f>VLOOKUP($C54,agricultural_withdrawal_km3!$A$2:$CT$249,BB$4,FALSE)</f>
        <v>0</v>
      </c>
      <c r="BC54" s="13">
        <f t="shared" si="20"/>
        <v>0</v>
      </c>
      <c r="BE54" s="9">
        <f>VLOOKUP($B54,aquastat_more_extensive_table!$D$810:$AO$1010,BE$4,FALSE)</f>
        <v>0</v>
      </c>
      <c r="BF54" s="13" t="e">
        <f t="shared" si="34"/>
        <v>#N/A</v>
      </c>
      <c r="BG54" s="9">
        <f>VLOOKUP($C54,agricultural_withdrawal_km3!$A$2:$CT$249,BG$4,FALSE)</f>
        <v>0</v>
      </c>
      <c r="BH54" s="13">
        <f t="shared" si="21"/>
        <v>0</v>
      </c>
      <c r="BJ54" s="9">
        <f>VLOOKUP($B54,aquastat_more_extensive_table!$D$810:$AO$1010,BJ$4,FALSE)</f>
        <v>0</v>
      </c>
      <c r="BK54" s="13" t="e">
        <f t="shared" si="22"/>
        <v>#N/A</v>
      </c>
      <c r="BL54" s="9">
        <f>VLOOKUP($C54,agricultural_withdrawal_km3!$A$2:$CT$249,BL$4,FALSE)</f>
        <v>0</v>
      </c>
      <c r="BM54" s="13">
        <f t="shared" si="23"/>
        <v>0</v>
      </c>
    </row>
    <row r="55" spans="2:65" x14ac:dyDescent="0.25">
      <c r="B55" s="12">
        <f>fao_ids_unique!B50</f>
        <v>63</v>
      </c>
      <c r="C55" s="12">
        <f>fao_ids_unique!F50</f>
        <v>58</v>
      </c>
      <c r="D55" s="8" t="str">
        <f>fao_ids_unique!C50</f>
        <v>EST</v>
      </c>
      <c r="E55" s="7" t="str">
        <f>fao_ids_unique!G50</f>
        <v>Estonia</v>
      </c>
      <c r="G55" s="9">
        <f>VLOOKUP($B55,aquastat_more_extensive_table!$D$810:$AO$1010,G$4,FALSE)</f>
        <v>0</v>
      </c>
      <c r="H55" s="13" t="e">
        <f t="shared" si="24"/>
        <v>#N/A</v>
      </c>
      <c r="I55" s="9">
        <f>VLOOKUP($C55,agricultural_withdrawal_km3!$A$2:$CT$249,I$4,FALSE)</f>
        <v>0</v>
      </c>
      <c r="J55" s="13">
        <f t="shared" si="11"/>
        <v>0</v>
      </c>
      <c r="L55" s="9">
        <f>VLOOKUP($B55,aquastat_more_extensive_table!$D$810:$AO$1010,L$4,FALSE)</f>
        <v>0</v>
      </c>
      <c r="M55" s="13" t="e">
        <f t="shared" si="25"/>
        <v>#N/A</v>
      </c>
      <c r="N55" s="9">
        <f>VLOOKUP($C55,agricultural_withdrawal_km3!$A$2:$CT$249,N$4,FALSE)</f>
        <v>0</v>
      </c>
      <c r="O55" s="13">
        <f t="shared" si="12"/>
        <v>0</v>
      </c>
      <c r="Q55" s="9">
        <f>VLOOKUP($B55,aquastat_more_extensive_table!$D$810:$AO$1010,Q$4,FALSE)</f>
        <v>0</v>
      </c>
      <c r="R55" s="13" t="e">
        <f t="shared" si="26"/>
        <v>#N/A</v>
      </c>
      <c r="S55" s="9">
        <f>VLOOKUP($C55,agricultural_withdrawal_km3!$A$2:$CT$249,S$4,FALSE)</f>
        <v>0</v>
      </c>
      <c r="T55" s="13">
        <f t="shared" si="13"/>
        <v>0</v>
      </c>
      <c r="V55" s="9">
        <f>VLOOKUP($B55,aquastat_more_extensive_table!$D$810:$AO$1010,V$4,FALSE)</f>
        <v>0</v>
      </c>
      <c r="W55" s="13" t="e">
        <f t="shared" si="27"/>
        <v>#N/A</v>
      </c>
      <c r="X55" s="9">
        <f>VLOOKUP($C55,agricultural_withdrawal_km3!$A$2:$CT$249,X$4,FALSE)</f>
        <v>0</v>
      </c>
      <c r="Y55" s="13">
        <f t="shared" si="14"/>
        <v>0</v>
      </c>
      <c r="AA55" s="9">
        <f>VLOOKUP($B55,aquastat_more_extensive_table!$D$810:$AO$1010,AA$4,FALSE)</f>
        <v>0</v>
      </c>
      <c r="AB55" s="13" t="e">
        <f t="shared" si="28"/>
        <v>#N/A</v>
      </c>
      <c r="AC55" s="9">
        <f>VLOOKUP($C55,agricultural_withdrawal_km3!$A$2:$CT$249,AC$4,FALSE)</f>
        <v>0</v>
      </c>
      <c r="AD55" s="13">
        <f t="shared" si="15"/>
        <v>0</v>
      </c>
      <c r="AF55" s="9">
        <f>VLOOKUP($B55,aquastat_more_extensive_table!$D$810:$AO$1010,AF$4,FALSE)</f>
        <v>0</v>
      </c>
      <c r="AG55" s="13" t="e">
        <f t="shared" si="29"/>
        <v>#N/A</v>
      </c>
      <c r="AH55" s="9">
        <f>VLOOKUP($C55,agricultural_withdrawal_km3!$A$2:$CT$249,AH$4,FALSE)</f>
        <v>0</v>
      </c>
      <c r="AI55" s="13">
        <f t="shared" si="16"/>
        <v>0</v>
      </c>
      <c r="AK55" s="9">
        <f>VLOOKUP($B55,aquastat_more_extensive_table!$D$810:$AO$1010,AK$4,FALSE)</f>
        <v>0</v>
      </c>
      <c r="AL55" s="13" t="e">
        <f t="shared" si="30"/>
        <v>#N/A</v>
      </c>
      <c r="AM55" s="9">
        <f>VLOOKUP($C55,agricultural_withdrawal_km3!$A$2:$CT$249,AM$4,FALSE)</f>
        <v>0</v>
      </c>
      <c r="AN55" s="13">
        <f t="shared" si="17"/>
        <v>0</v>
      </c>
      <c r="AP55" s="9">
        <f>VLOOKUP($B55,aquastat_more_extensive_table!$D$810:$AO$1010,AP$4,FALSE)</f>
        <v>8.0000000000000002E-3</v>
      </c>
      <c r="AQ55" s="13">
        <f t="shared" si="31"/>
        <v>8.0000000000000002E-3</v>
      </c>
      <c r="AR55" s="9">
        <f>VLOOKUP($C55,agricultural_withdrawal_km3!$A$2:$CT$249,AR$4,FALSE)</f>
        <v>0</v>
      </c>
      <c r="AS55" s="13">
        <f t="shared" si="18"/>
        <v>0</v>
      </c>
      <c r="AU55" s="9">
        <f>VLOOKUP($B55,aquastat_more_extensive_table!$D$810:$AO$1010,AU$4,FALSE)</f>
        <v>0.03</v>
      </c>
      <c r="AV55" s="13">
        <f t="shared" si="32"/>
        <v>0.03</v>
      </c>
      <c r="AW55" s="9">
        <f>VLOOKUP($C55,agricultural_withdrawal_km3!$A$2:$CT$249,AW$4,FALSE)</f>
        <v>0</v>
      </c>
      <c r="AX55" s="13">
        <f t="shared" si="19"/>
        <v>0</v>
      </c>
      <c r="AZ55" s="9">
        <f>VLOOKUP($B55,aquastat_more_extensive_table!$D$810:$AO$1010,AZ$4,FALSE)</f>
        <v>7.6E-3</v>
      </c>
      <c r="BA55" s="13">
        <f t="shared" si="33"/>
        <v>7.6E-3</v>
      </c>
      <c r="BB55" s="9">
        <f>VLOOKUP($C55,agricultural_withdrawal_km3!$A$2:$CT$249,BB$4,FALSE)</f>
        <v>0</v>
      </c>
      <c r="BC55" s="13">
        <f t="shared" si="20"/>
        <v>0</v>
      </c>
      <c r="BE55" s="9">
        <f>VLOOKUP($B55,aquastat_more_extensive_table!$D$810:$AO$1010,BE$4,FALSE)</f>
        <v>4.4999999999999997E-3</v>
      </c>
      <c r="BF55" s="13">
        <f t="shared" si="34"/>
        <v>4.4999999999999997E-3</v>
      </c>
      <c r="BG55" s="9">
        <f>VLOOKUP($C55,agricultural_withdrawal_km3!$A$2:$CT$249,BG$4,FALSE)</f>
        <v>0</v>
      </c>
      <c r="BH55" s="13">
        <f t="shared" si="21"/>
        <v>0</v>
      </c>
      <c r="BJ55" s="9">
        <f>VLOOKUP($B55,aquastat_more_extensive_table!$D$810:$AO$1010,BJ$4,FALSE)</f>
        <v>5.0000000000000001E-3</v>
      </c>
      <c r="BK55" s="13">
        <f t="shared" si="22"/>
        <v>5.0000000000000001E-3</v>
      </c>
      <c r="BL55" s="9">
        <f>VLOOKUP($C55,agricultural_withdrawal_km3!$A$2:$CT$249,BL$4,FALSE)</f>
        <v>0</v>
      </c>
      <c r="BM55" s="13">
        <f t="shared" si="23"/>
        <v>0</v>
      </c>
    </row>
    <row r="56" spans="2:65" x14ac:dyDescent="0.25">
      <c r="B56" s="12">
        <f>fao_ids_unique!B51</f>
        <v>64</v>
      </c>
      <c r="C56" s="12">
        <f>fao_ids_unique!F51</f>
        <v>63</v>
      </c>
      <c r="D56" s="8" t="str">
        <f>fao_ids_unique!C51</f>
        <v>FRO</v>
      </c>
      <c r="E56" s="7" t="str">
        <f>fao_ids_unique!G51</f>
        <v>Faroe Islands (Den.)</v>
      </c>
      <c r="G56" s="9">
        <f>VLOOKUP($B56,aquastat_more_extensive_table!$D$810:$AO$1010,G$4,FALSE)</f>
        <v>0</v>
      </c>
      <c r="H56" s="13" t="e">
        <f t="shared" si="24"/>
        <v>#N/A</v>
      </c>
      <c r="I56" s="9">
        <f>VLOOKUP($C56,agricultural_withdrawal_km3!$A$2:$CT$249,I$4,FALSE)</f>
        <v>3.4142840000000002E-11</v>
      </c>
      <c r="J56" s="13">
        <f t="shared" si="11"/>
        <v>3.4142840000000002E-11</v>
      </c>
      <c r="L56" s="9">
        <f>VLOOKUP($B56,aquastat_more_extensive_table!$D$810:$AO$1010,L$4,FALSE)</f>
        <v>0</v>
      </c>
      <c r="M56" s="13" t="e">
        <f t="shared" si="25"/>
        <v>#N/A</v>
      </c>
      <c r="N56" s="9">
        <f>VLOOKUP($C56,agricultural_withdrawal_km3!$A$2:$CT$249,N$4,FALSE)</f>
        <v>1.0171814E-10</v>
      </c>
      <c r="O56" s="13">
        <f t="shared" si="12"/>
        <v>1.0171814E-10</v>
      </c>
      <c r="Q56" s="9">
        <f>VLOOKUP($B56,aquastat_more_extensive_table!$D$810:$AO$1010,Q$4,FALSE)</f>
        <v>0</v>
      </c>
      <c r="R56" s="13" t="e">
        <f t="shared" si="26"/>
        <v>#N/A</v>
      </c>
      <c r="S56" s="9">
        <f>VLOOKUP($C56,agricultural_withdrawal_km3!$A$2:$CT$249,S$4,FALSE)</f>
        <v>1.035941E-10</v>
      </c>
      <c r="T56" s="13">
        <f t="shared" si="13"/>
        <v>1.035941E-10</v>
      </c>
      <c r="V56" s="9">
        <f>VLOOKUP($B56,aquastat_more_extensive_table!$D$810:$AO$1010,V$4,FALSE)</f>
        <v>0</v>
      </c>
      <c r="W56" s="13" t="e">
        <f t="shared" si="27"/>
        <v>#N/A</v>
      </c>
      <c r="X56" s="9">
        <f>VLOOKUP($C56,agricultural_withdrawal_km3!$A$2:$CT$249,X$4,FALSE)</f>
        <v>1.0292214E-10</v>
      </c>
      <c r="Y56" s="13">
        <f t="shared" si="14"/>
        <v>1.0292214E-10</v>
      </c>
      <c r="AA56" s="9">
        <f>VLOOKUP($B56,aquastat_more_extensive_table!$D$810:$AO$1010,AA$4,FALSE)</f>
        <v>0</v>
      </c>
      <c r="AB56" s="13" t="e">
        <f t="shared" si="28"/>
        <v>#N/A</v>
      </c>
      <c r="AC56" s="9">
        <f>VLOOKUP($C56,agricultural_withdrawal_km3!$A$2:$CT$249,AC$4,FALSE)</f>
        <v>1.360142E-10</v>
      </c>
      <c r="AD56" s="13">
        <f t="shared" si="15"/>
        <v>1.360142E-10</v>
      </c>
      <c r="AF56" s="9">
        <f>VLOOKUP($B56,aquastat_more_extensive_table!$D$810:$AO$1010,AF$4,FALSE)</f>
        <v>0</v>
      </c>
      <c r="AG56" s="13" t="e">
        <f t="shared" si="29"/>
        <v>#N/A</v>
      </c>
      <c r="AH56" s="9">
        <f>VLOOKUP($C56,agricultural_withdrawal_km3!$A$2:$CT$249,AH$4,FALSE)</f>
        <v>1.4602799999999999E-10</v>
      </c>
      <c r="AI56" s="13">
        <f t="shared" si="16"/>
        <v>1.4602799999999999E-10</v>
      </c>
      <c r="AK56" s="9">
        <f>VLOOKUP($B56,aquastat_more_extensive_table!$D$810:$AO$1010,AK$4,FALSE)</f>
        <v>0</v>
      </c>
      <c r="AL56" s="13" t="e">
        <f t="shared" si="30"/>
        <v>#N/A</v>
      </c>
      <c r="AM56" s="9">
        <f>VLOOKUP($C56,agricultural_withdrawal_km3!$A$2:$CT$249,AM$4,FALSE)</f>
        <v>9.5349400000000002E-11</v>
      </c>
      <c r="AN56" s="13">
        <f t="shared" si="17"/>
        <v>9.5349400000000002E-11</v>
      </c>
      <c r="AP56" s="9">
        <f>VLOOKUP($B56,aquastat_more_extensive_table!$D$810:$AO$1010,AP$4,FALSE)</f>
        <v>0</v>
      </c>
      <c r="AQ56" s="13" t="e">
        <f t="shared" si="31"/>
        <v>#N/A</v>
      </c>
      <c r="AR56" s="9">
        <f>VLOOKUP($C56,agricultural_withdrawal_km3!$A$2:$CT$249,AR$4,FALSE)</f>
        <v>0</v>
      </c>
      <c r="AS56" s="13">
        <f t="shared" si="18"/>
        <v>0</v>
      </c>
      <c r="AU56" s="9">
        <f>VLOOKUP($B56,aquastat_more_extensive_table!$D$810:$AO$1010,AU$4,FALSE)</f>
        <v>0</v>
      </c>
      <c r="AV56" s="13" t="e">
        <f t="shared" si="32"/>
        <v>#N/A</v>
      </c>
      <c r="AW56" s="9">
        <f>VLOOKUP($C56,agricultural_withdrawal_km3!$A$2:$CT$249,AW$4,FALSE)</f>
        <v>0</v>
      </c>
      <c r="AX56" s="13">
        <f t="shared" si="19"/>
        <v>0</v>
      </c>
      <c r="AZ56" s="9">
        <f>VLOOKUP($B56,aquastat_more_extensive_table!$D$810:$AO$1010,AZ$4,FALSE)</f>
        <v>0</v>
      </c>
      <c r="BA56" s="13" t="e">
        <f t="shared" si="33"/>
        <v>#N/A</v>
      </c>
      <c r="BB56" s="9">
        <f>VLOOKUP($C56,agricultural_withdrawal_km3!$A$2:$CT$249,BB$4,FALSE)</f>
        <v>0</v>
      </c>
      <c r="BC56" s="13">
        <f t="shared" si="20"/>
        <v>0</v>
      </c>
      <c r="BE56" s="9">
        <f>VLOOKUP($B56,aquastat_more_extensive_table!$D$810:$AO$1010,BE$4,FALSE)</f>
        <v>0</v>
      </c>
      <c r="BF56" s="13" t="e">
        <f t="shared" si="34"/>
        <v>#N/A</v>
      </c>
      <c r="BG56" s="9">
        <f>VLOOKUP($C56,agricultural_withdrawal_km3!$A$2:$CT$249,BG$4,FALSE)</f>
        <v>0</v>
      </c>
      <c r="BH56" s="13">
        <f t="shared" si="21"/>
        <v>0</v>
      </c>
      <c r="BJ56" s="9">
        <f>VLOOKUP($B56,aquastat_more_extensive_table!$D$810:$AO$1010,BJ$4,FALSE)</f>
        <v>0</v>
      </c>
      <c r="BK56" s="13" t="e">
        <f t="shared" si="22"/>
        <v>#N/A</v>
      </c>
      <c r="BL56" s="9">
        <f>VLOOKUP($C56,agricultural_withdrawal_km3!$A$2:$CT$249,BL$4,FALSE)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VLOOKUP($B57,aquastat_more_extensive_table!$D$810:$AO$1010,G$4,FALSE)</f>
        <v>0</v>
      </c>
      <c r="H57" s="13" t="e">
        <f t="shared" si="24"/>
        <v>#N/A</v>
      </c>
      <c r="I57" s="9">
        <f>VLOOKUP($C57,agricultural_withdrawal_km3!$A$2:$CT$249,I$4,FALSE)</f>
        <v>0</v>
      </c>
      <c r="J57" s="13">
        <f t="shared" si="11"/>
        <v>0</v>
      </c>
      <c r="L57" s="9">
        <f>VLOOKUP($B57,aquastat_more_extensive_table!$D$810:$AO$1010,L$4,FALSE)</f>
        <v>0</v>
      </c>
      <c r="M57" s="13" t="e">
        <f t="shared" si="25"/>
        <v>#N/A</v>
      </c>
      <c r="N57" s="9">
        <f>VLOOKUP($C57,agricultural_withdrawal_km3!$A$2:$CT$249,N$4,FALSE)</f>
        <v>0</v>
      </c>
      <c r="O57" s="13">
        <f t="shared" si="12"/>
        <v>0</v>
      </c>
      <c r="Q57" s="9">
        <f>VLOOKUP($B57,aquastat_more_extensive_table!$D$810:$AO$1010,Q$4,FALSE)</f>
        <v>0</v>
      </c>
      <c r="R57" s="13" t="e">
        <f t="shared" si="26"/>
        <v>#N/A</v>
      </c>
      <c r="S57" s="9">
        <f>VLOOKUP($C57,agricultural_withdrawal_km3!$A$2:$CT$249,S$4,FALSE)</f>
        <v>0</v>
      </c>
      <c r="T57" s="13">
        <f t="shared" si="13"/>
        <v>0</v>
      </c>
      <c r="V57" s="9">
        <f>VLOOKUP($B57,aquastat_more_extensive_table!$D$810:$AO$1010,V$4,FALSE)</f>
        <v>0</v>
      </c>
      <c r="W57" s="13" t="e">
        <f t="shared" si="27"/>
        <v>#N/A</v>
      </c>
      <c r="X57" s="9">
        <f>VLOOKUP($C57,agricultural_withdrawal_km3!$A$2:$CT$249,X$4,FALSE)</f>
        <v>0</v>
      </c>
      <c r="Y57" s="13">
        <f t="shared" si="14"/>
        <v>0</v>
      </c>
      <c r="AA57" s="9">
        <f>VLOOKUP($B57,aquastat_more_extensive_table!$D$810:$AO$1010,AA$4,FALSE)</f>
        <v>0</v>
      </c>
      <c r="AB57" s="13" t="e">
        <f t="shared" si="28"/>
        <v>#N/A</v>
      </c>
      <c r="AC57" s="9">
        <f>VLOOKUP($C57,agricultural_withdrawal_km3!$A$2:$CT$249,AC$4,FALSE)</f>
        <v>0</v>
      </c>
      <c r="AD57" s="13">
        <f t="shared" si="15"/>
        <v>0</v>
      </c>
      <c r="AF57" s="9">
        <f>VLOOKUP($B57,aquastat_more_extensive_table!$D$810:$AO$1010,AF$4,FALSE)</f>
        <v>1.7999999999999999E-2</v>
      </c>
      <c r="AG57" s="13">
        <f t="shared" si="29"/>
        <v>1.7999999999999999E-2</v>
      </c>
      <c r="AH57" s="9">
        <f>VLOOKUP($C57,agricultural_withdrawal_km3!$A$2:$CT$249,AH$4,FALSE)</f>
        <v>0</v>
      </c>
      <c r="AI57" s="13">
        <f t="shared" si="16"/>
        <v>0</v>
      </c>
      <c r="AK57" s="9">
        <f>VLOOKUP($B57,aquastat_more_extensive_table!$D$810:$AO$1010,AK$4,FALSE)</f>
        <v>0</v>
      </c>
      <c r="AL57" s="13" t="e">
        <f t="shared" si="30"/>
        <v>#N/A</v>
      </c>
      <c r="AM57" s="9">
        <f>VLOOKUP($C57,agricultural_withdrawal_km3!$A$2:$CT$249,AM$4,FALSE)</f>
        <v>0</v>
      </c>
      <c r="AN57" s="13">
        <f t="shared" si="17"/>
        <v>0</v>
      </c>
      <c r="AP57" s="9">
        <f>VLOOKUP($B57,aquastat_more_extensive_table!$D$810:$AO$1010,AP$4,FALSE)</f>
        <v>0</v>
      </c>
      <c r="AQ57" s="13" t="e">
        <f t="shared" si="31"/>
        <v>#N/A</v>
      </c>
      <c r="AR57" s="9">
        <f>VLOOKUP($C57,agricultural_withdrawal_km3!$A$2:$CT$249,AR$4,FALSE)</f>
        <v>0</v>
      </c>
      <c r="AS57" s="13">
        <f t="shared" si="18"/>
        <v>0</v>
      </c>
      <c r="AU57" s="9">
        <f>VLOOKUP($B57,aquastat_more_extensive_table!$D$810:$AO$1010,AU$4,FALSE)</f>
        <v>0.05</v>
      </c>
      <c r="AV57" s="13">
        <f t="shared" si="32"/>
        <v>0.05</v>
      </c>
      <c r="AW57" s="9">
        <f>VLOOKUP($C57,agricultural_withdrawal_km3!$A$2:$CT$249,AW$4,FALSE)</f>
        <v>0</v>
      </c>
      <c r="AX57" s="13">
        <f t="shared" si="19"/>
        <v>0</v>
      </c>
      <c r="AZ57" s="9">
        <f>VLOOKUP($B57,aquastat_more_extensive_table!$D$810:$AO$1010,AZ$4,FALSE)</f>
        <v>0.05</v>
      </c>
      <c r="BA57" s="13">
        <f t="shared" si="33"/>
        <v>0.05</v>
      </c>
      <c r="BB57" s="9">
        <f>VLOOKUP($C57,agricultural_withdrawal_km3!$A$2:$CT$249,BB$4,FALSE)</f>
        <v>0</v>
      </c>
      <c r="BC57" s="13">
        <f t="shared" si="20"/>
        <v>0</v>
      </c>
      <c r="BE57" s="9">
        <f>VLOOKUP($B57,aquastat_more_extensive_table!$D$810:$AO$1010,BE$4,FALSE)</f>
        <v>0</v>
      </c>
      <c r="BF57" s="13" t="e">
        <f t="shared" si="34"/>
        <v>#N/A</v>
      </c>
      <c r="BG57" s="9">
        <f>VLOOKUP($C57,agricultural_withdrawal_km3!$A$2:$CT$249,BG$4,FALSE)</f>
        <v>0</v>
      </c>
      <c r="BH57" s="13">
        <f t="shared" si="21"/>
        <v>0</v>
      </c>
      <c r="BJ57" s="9">
        <f>VLOOKUP($B57,aquastat_more_extensive_table!$D$810:$AO$1010,BJ$4,FALSE)</f>
        <v>0</v>
      </c>
      <c r="BK57" s="13" t="e">
        <f t="shared" si="22"/>
        <v>#N/A</v>
      </c>
      <c r="BL57" s="9">
        <f>VLOOKUP($C57,agricultural_withdrawal_km3!$A$2:$CT$249,BL$4,FALSE)</f>
        <v>0</v>
      </c>
      <c r="BM57" s="13">
        <f t="shared" si="23"/>
        <v>0</v>
      </c>
    </row>
    <row r="58" spans="2:65" x14ac:dyDescent="0.25">
      <c r="B58" s="12">
        <f>fao_ids_unique!B53</f>
        <v>67</v>
      </c>
      <c r="C58" s="12">
        <f>fao_ids_unique!F53</f>
        <v>60</v>
      </c>
      <c r="D58" s="8" t="str">
        <f>fao_ids_unique!C53</f>
        <v>FIN</v>
      </c>
      <c r="E58" s="7" t="str">
        <f>fao_ids_unique!G53</f>
        <v>Finland</v>
      </c>
      <c r="G58" s="9">
        <f>VLOOKUP($B58,aquastat_more_extensive_table!$D$810:$AO$1010,G$4,FALSE)</f>
        <v>0</v>
      </c>
      <c r="H58" s="13" t="e">
        <f t="shared" si="24"/>
        <v>#N/A</v>
      </c>
      <c r="I58" s="9">
        <f>VLOOKUP($C58,agricultural_withdrawal_km3!$A$2:$CT$249,I$4,FALSE)</f>
        <v>0</v>
      </c>
      <c r="J58" s="13">
        <f t="shared" si="11"/>
        <v>0</v>
      </c>
      <c r="L58" s="9">
        <f>VLOOKUP($B58,aquastat_more_extensive_table!$D$810:$AO$1010,L$4,FALSE)</f>
        <v>0</v>
      </c>
      <c r="M58" s="13" t="e">
        <f t="shared" si="25"/>
        <v>#N/A</v>
      </c>
      <c r="N58" s="9">
        <f>VLOOKUP($C58,agricultural_withdrawal_km3!$A$2:$CT$249,N$4,FALSE)</f>
        <v>0</v>
      </c>
      <c r="O58" s="13">
        <f t="shared" si="12"/>
        <v>0</v>
      </c>
      <c r="Q58" s="9">
        <f>VLOOKUP($B58,aquastat_more_extensive_table!$D$810:$AO$1010,Q$4,FALSE)</f>
        <v>0</v>
      </c>
      <c r="R58" s="13" t="e">
        <f t="shared" si="26"/>
        <v>#N/A</v>
      </c>
      <c r="S58" s="9">
        <f>VLOOKUP($C58,agricultural_withdrawal_km3!$A$2:$CT$249,S$4,FALSE)</f>
        <v>0</v>
      </c>
      <c r="T58" s="13">
        <f t="shared" si="13"/>
        <v>0</v>
      </c>
      <c r="V58" s="9">
        <f>VLOOKUP($B58,aquastat_more_extensive_table!$D$810:$AO$1010,V$4,FALSE)</f>
        <v>0</v>
      </c>
      <c r="W58" s="13" t="e">
        <f t="shared" si="27"/>
        <v>#N/A</v>
      </c>
      <c r="X58" s="9">
        <f>VLOOKUP($C58,agricultural_withdrawal_km3!$A$2:$CT$249,X$4,FALSE)</f>
        <v>0</v>
      </c>
      <c r="Y58" s="13">
        <f t="shared" si="14"/>
        <v>0</v>
      </c>
      <c r="AA58" s="9">
        <f>VLOOKUP($B58,aquastat_more_extensive_table!$D$810:$AO$1010,AA$4,FALSE)</f>
        <v>0</v>
      </c>
      <c r="AB58" s="13" t="e">
        <f t="shared" si="28"/>
        <v>#N/A</v>
      </c>
      <c r="AC58" s="9">
        <f>VLOOKUP($C58,agricultural_withdrawal_km3!$A$2:$CT$249,AC$4,FALSE)</f>
        <v>0</v>
      </c>
      <c r="AD58" s="13">
        <f t="shared" si="15"/>
        <v>0</v>
      </c>
      <c r="AF58" s="9">
        <f>VLOOKUP($B58,aquastat_more_extensive_table!$D$810:$AO$1010,AF$4,FALSE)</f>
        <v>0</v>
      </c>
      <c r="AG58" s="13" t="e">
        <f t="shared" si="29"/>
        <v>#N/A</v>
      </c>
      <c r="AH58" s="9">
        <f>VLOOKUP($C58,agricultural_withdrawal_km3!$A$2:$CT$249,AH$4,FALSE)</f>
        <v>0</v>
      </c>
      <c r="AI58" s="13">
        <f t="shared" si="16"/>
        <v>0</v>
      </c>
      <c r="AK58" s="9">
        <f>VLOOKUP($B58,aquastat_more_extensive_table!$D$810:$AO$1010,AK$4,FALSE)</f>
        <v>0.02</v>
      </c>
      <c r="AL58" s="13">
        <f t="shared" si="30"/>
        <v>0.02</v>
      </c>
      <c r="AM58" s="9">
        <f>VLOOKUP($C58,agricultural_withdrawal_km3!$A$2:$CT$249,AM$4,FALSE)</f>
        <v>0</v>
      </c>
      <c r="AN58" s="13">
        <f t="shared" si="17"/>
        <v>0</v>
      </c>
      <c r="AP58" s="9">
        <f>VLOOKUP($B58,aquastat_more_extensive_table!$D$810:$AO$1010,AP$4,FALSE)</f>
        <v>0.05</v>
      </c>
      <c r="AQ58" s="13">
        <f t="shared" si="31"/>
        <v>0.05</v>
      </c>
      <c r="AR58" s="9">
        <f>VLOOKUP($C58,agricultural_withdrawal_km3!$A$2:$CT$249,AR$4,FALSE)</f>
        <v>0</v>
      </c>
      <c r="AS58" s="13">
        <f t="shared" si="18"/>
        <v>0</v>
      </c>
      <c r="AU58" s="9">
        <f>VLOOKUP($B58,aquastat_more_extensive_table!$D$810:$AO$1010,AU$4,FALSE)</f>
        <v>0.05</v>
      </c>
      <c r="AV58" s="13">
        <f t="shared" si="32"/>
        <v>0.05</v>
      </c>
      <c r="AW58" s="9">
        <f>VLOOKUP($C58,agricultural_withdrawal_km3!$A$2:$CT$249,AW$4,FALSE)</f>
        <v>0</v>
      </c>
      <c r="AX58" s="13">
        <f t="shared" si="19"/>
        <v>0</v>
      </c>
      <c r="AZ58" s="9">
        <f>VLOOKUP($B58,aquastat_more_extensive_table!$D$810:$AO$1010,AZ$4,FALSE)</f>
        <v>0.05</v>
      </c>
      <c r="BA58" s="13">
        <f t="shared" si="33"/>
        <v>0.05</v>
      </c>
      <c r="BB58" s="9">
        <f>VLOOKUP($C58,agricultural_withdrawal_km3!$A$2:$CT$249,BB$4,FALSE)</f>
        <v>0</v>
      </c>
      <c r="BC58" s="13">
        <f t="shared" si="20"/>
        <v>0</v>
      </c>
      <c r="BE58" s="9">
        <f>VLOOKUP($B58,aquastat_more_extensive_table!$D$810:$AO$1010,BE$4,FALSE)</f>
        <v>0</v>
      </c>
      <c r="BF58" s="13" t="e">
        <f t="shared" si="34"/>
        <v>#N/A</v>
      </c>
      <c r="BG58" s="9">
        <f>VLOOKUP($C58,agricultural_withdrawal_km3!$A$2:$CT$249,BG$4,FALSE)</f>
        <v>0</v>
      </c>
      <c r="BH58" s="13">
        <f t="shared" si="21"/>
        <v>0</v>
      </c>
      <c r="BJ58" s="9">
        <f>VLOOKUP($B58,aquastat_more_extensive_table!$D$810:$AO$1010,BJ$4,FALSE)</f>
        <v>0</v>
      </c>
      <c r="BK58" s="13" t="e">
        <f t="shared" si="22"/>
        <v>#N/A</v>
      </c>
      <c r="BL58" s="9">
        <f>VLOOKUP($C58,agricultural_withdrawal_km3!$A$2:$CT$249,BL$4,FALSE)</f>
        <v>0</v>
      </c>
      <c r="BM58" s="13">
        <f t="shared" si="23"/>
        <v>0</v>
      </c>
    </row>
    <row r="59" spans="2:65" x14ac:dyDescent="0.25">
      <c r="B59" s="12">
        <f>fao_ids_unique!B54</f>
        <v>68</v>
      </c>
      <c r="C59" s="12">
        <f>fao_ids_unique!F54</f>
        <v>62</v>
      </c>
      <c r="D59" s="8" t="str">
        <f>fao_ids_unique!C54</f>
        <v>FRA</v>
      </c>
      <c r="E59" s="7" t="str">
        <f>fao_ids_unique!G54</f>
        <v>France</v>
      </c>
      <c r="G59" s="9">
        <f>VLOOKUP($B59,aquastat_more_extensive_table!$D$810:$AO$1010,G$4,FALSE)</f>
        <v>0</v>
      </c>
      <c r="H59" s="13" t="e">
        <f t="shared" si="24"/>
        <v>#N/A</v>
      </c>
      <c r="I59" s="9">
        <f>VLOOKUP($C59,agricultural_withdrawal_km3!$A$2:$CT$249,I$4,FALSE)</f>
        <v>0</v>
      </c>
      <c r="J59" s="13">
        <f t="shared" si="11"/>
        <v>0</v>
      </c>
      <c r="L59" s="9">
        <f>VLOOKUP($B59,aquastat_more_extensive_table!$D$810:$AO$1010,L$4,FALSE)</f>
        <v>0</v>
      </c>
      <c r="M59" s="13" t="e">
        <f t="shared" si="25"/>
        <v>#N/A</v>
      </c>
      <c r="N59" s="9">
        <f>VLOOKUP($C59,agricultural_withdrawal_km3!$A$2:$CT$249,N$4,FALSE)</f>
        <v>0</v>
      </c>
      <c r="O59" s="13">
        <f t="shared" si="12"/>
        <v>0</v>
      </c>
      <c r="Q59" s="9">
        <f>VLOOKUP($B59,aquastat_more_extensive_table!$D$810:$AO$1010,Q$4,FALSE)</f>
        <v>0</v>
      </c>
      <c r="R59" s="13" t="e">
        <f t="shared" si="26"/>
        <v>#N/A</v>
      </c>
      <c r="S59" s="9">
        <f>VLOOKUP($C59,agricultural_withdrawal_km3!$A$2:$CT$249,S$4,FALSE)</f>
        <v>0</v>
      </c>
      <c r="T59" s="13">
        <f t="shared" si="13"/>
        <v>0</v>
      </c>
      <c r="V59" s="9">
        <f>VLOOKUP($B59,aquastat_more_extensive_table!$D$810:$AO$1010,V$4,FALSE)</f>
        <v>0</v>
      </c>
      <c r="W59" s="13" t="e">
        <f t="shared" si="27"/>
        <v>#N/A</v>
      </c>
      <c r="X59" s="9">
        <f>VLOOKUP($C59,agricultural_withdrawal_km3!$A$2:$CT$249,X$4,FALSE)</f>
        <v>0</v>
      </c>
      <c r="Y59" s="13">
        <f t="shared" si="14"/>
        <v>0</v>
      </c>
      <c r="AA59" s="9">
        <f>VLOOKUP($B59,aquastat_more_extensive_table!$D$810:$AO$1010,AA$4,FALSE)</f>
        <v>0</v>
      </c>
      <c r="AB59" s="13" t="e">
        <f t="shared" si="28"/>
        <v>#N/A</v>
      </c>
      <c r="AC59" s="9">
        <f>VLOOKUP($C59,agricultural_withdrawal_km3!$A$2:$CT$249,AC$4,FALSE)</f>
        <v>0</v>
      </c>
      <c r="AD59" s="13">
        <f t="shared" si="15"/>
        <v>0</v>
      </c>
      <c r="AF59" s="9">
        <f>VLOOKUP($B59,aquastat_more_extensive_table!$D$810:$AO$1010,AF$4,FALSE)</f>
        <v>0</v>
      </c>
      <c r="AG59" s="13" t="e">
        <f t="shared" si="29"/>
        <v>#N/A</v>
      </c>
      <c r="AH59" s="9">
        <f>VLOOKUP($C59,agricultural_withdrawal_km3!$A$2:$CT$249,AH$4,FALSE)</f>
        <v>0</v>
      </c>
      <c r="AI59" s="13">
        <f t="shared" si="16"/>
        <v>0</v>
      </c>
      <c r="AK59" s="9">
        <f>VLOOKUP($B59,aquastat_more_extensive_table!$D$810:$AO$1010,AK$4,FALSE)</f>
        <v>4.9189999999999996</v>
      </c>
      <c r="AL59" s="13">
        <f t="shared" si="30"/>
        <v>4.9189999999999996</v>
      </c>
      <c r="AM59" s="9">
        <f>VLOOKUP($C59,agricultural_withdrawal_km3!$A$2:$CT$249,AM$4,FALSE)</f>
        <v>0</v>
      </c>
      <c r="AN59" s="13">
        <f t="shared" si="17"/>
        <v>0</v>
      </c>
      <c r="AP59" s="9">
        <f>VLOOKUP($B59,aquastat_more_extensive_table!$D$810:$AO$1010,AP$4,FALSE)</f>
        <v>3.35</v>
      </c>
      <c r="AQ59" s="13">
        <f t="shared" si="31"/>
        <v>3.35</v>
      </c>
      <c r="AR59" s="9">
        <f>VLOOKUP($C59,agricultural_withdrawal_km3!$A$2:$CT$249,AR$4,FALSE)</f>
        <v>0</v>
      </c>
      <c r="AS59" s="13">
        <f t="shared" si="18"/>
        <v>0</v>
      </c>
      <c r="AU59" s="9">
        <f>VLOOKUP($B59,aquastat_more_extensive_table!$D$810:$AO$1010,AU$4,FALSE)</f>
        <v>4.2910000000000004</v>
      </c>
      <c r="AV59" s="13">
        <f t="shared" si="32"/>
        <v>4.2910000000000004</v>
      </c>
      <c r="AW59" s="9">
        <f>VLOOKUP($C59,agricultural_withdrawal_km3!$A$2:$CT$249,AW$4,FALSE)</f>
        <v>0</v>
      </c>
      <c r="AX59" s="13">
        <f t="shared" si="19"/>
        <v>0</v>
      </c>
      <c r="AZ59" s="9">
        <f>VLOOKUP($B59,aquastat_more_extensive_table!$D$810:$AO$1010,AZ$4,FALSE)</f>
        <v>3.9329999999999998</v>
      </c>
      <c r="BA59" s="13">
        <f t="shared" si="33"/>
        <v>3.9329999999999998</v>
      </c>
      <c r="BB59" s="9">
        <f>VLOOKUP($C59,agricultural_withdrawal_km3!$A$2:$CT$249,BB$4,FALSE)</f>
        <v>0</v>
      </c>
      <c r="BC59" s="13">
        <f t="shared" si="20"/>
        <v>0</v>
      </c>
      <c r="BE59" s="9">
        <f>VLOOKUP($B59,aquastat_more_extensive_table!$D$810:$AO$1010,BE$4,FALSE)</f>
        <v>3.1429999999999998</v>
      </c>
      <c r="BF59" s="13">
        <f t="shared" si="34"/>
        <v>3.1429999999999998</v>
      </c>
      <c r="BG59" s="9">
        <f>VLOOKUP($C59,agricultural_withdrawal_km3!$A$2:$CT$249,BG$4,FALSE)</f>
        <v>0</v>
      </c>
      <c r="BH59" s="13">
        <f t="shared" si="21"/>
        <v>0</v>
      </c>
      <c r="BJ59" s="9">
        <f>VLOOKUP($B59,aquastat_more_extensive_table!$D$810:$AO$1010,BJ$4,FALSE)</f>
        <v>0</v>
      </c>
      <c r="BK59" s="13" t="e">
        <f t="shared" si="22"/>
        <v>#N/A</v>
      </c>
      <c r="BL59" s="9">
        <f>VLOOKUP($C59,agricultural_withdrawal_km3!$A$2:$CT$249,BL$4,FALSE)</f>
        <v>0</v>
      </c>
      <c r="BM59" s="13">
        <f t="shared" si="23"/>
        <v>0</v>
      </c>
    </row>
    <row r="60" spans="2:65" x14ac:dyDescent="0.25">
      <c r="B60" s="12">
        <f>fao_ids_unique!B55</f>
        <v>72</v>
      </c>
      <c r="C60" s="12">
        <f>fao_ids_unique!F55</f>
        <v>49</v>
      </c>
      <c r="D60" s="8" t="str">
        <f>fao_ids_unique!C55</f>
        <v>DJI</v>
      </c>
      <c r="E60" s="7" t="str">
        <f>fao_ids_unique!G55</f>
        <v>Djibouti</v>
      </c>
      <c r="G60" s="9">
        <f>VLOOKUP($B60,aquastat_more_extensive_table!$D$810:$AO$1010,G$4,FALSE)</f>
        <v>0</v>
      </c>
      <c r="H60" s="13" t="e">
        <f t="shared" si="24"/>
        <v>#N/A</v>
      </c>
      <c r="I60" s="9">
        <f>VLOOKUP($C60,agricultural_withdrawal_km3!$A$2:$CT$249,I$4,FALSE)</f>
        <v>1.5798920000000001E-3</v>
      </c>
      <c r="J60" s="13">
        <f t="shared" si="11"/>
        <v>1.5798920000000001E-3</v>
      </c>
      <c r="L60" s="9">
        <f>VLOOKUP($B60,aquastat_more_extensive_table!$D$810:$AO$1010,L$4,FALSE)</f>
        <v>0</v>
      </c>
      <c r="M60" s="13" t="e">
        <f t="shared" si="25"/>
        <v>#N/A</v>
      </c>
      <c r="N60" s="9">
        <f>VLOOKUP($C60,agricultural_withdrawal_km3!$A$2:$CT$249,N$4,FALSE)</f>
        <v>6.0717159999999998E-4</v>
      </c>
      <c r="O60" s="13">
        <f t="shared" si="12"/>
        <v>6.0717159999999998E-4</v>
      </c>
      <c r="Q60" s="9">
        <f>VLOOKUP($B60,aquastat_more_extensive_table!$D$810:$AO$1010,Q$4,FALSE)</f>
        <v>0</v>
      </c>
      <c r="R60" s="13" t="e">
        <f t="shared" si="26"/>
        <v>#N/A</v>
      </c>
      <c r="S60" s="9">
        <f>VLOOKUP($C60,agricultural_withdrawal_km3!$A$2:$CT$249,S$4,FALSE)</f>
        <v>1.0410240000000004E-4</v>
      </c>
      <c r="T60" s="13">
        <f t="shared" si="13"/>
        <v>1.0410240000000004E-4</v>
      </c>
      <c r="V60" s="9">
        <f>VLOOKUP($B60,aquastat_more_extensive_table!$D$810:$AO$1010,V$4,FALSE)</f>
        <v>0</v>
      </c>
      <c r="W60" s="13" t="e">
        <f t="shared" si="27"/>
        <v>#N/A</v>
      </c>
      <c r="X60" s="9">
        <f>VLOOKUP($C60,agricultural_withdrawal_km3!$A$2:$CT$249,X$4,FALSE)</f>
        <v>0</v>
      </c>
      <c r="Y60" s="13">
        <f t="shared" si="14"/>
        <v>0</v>
      </c>
      <c r="AA60" s="9">
        <f>VLOOKUP($B60,aquastat_more_extensive_table!$D$810:$AO$1010,AA$4,FALSE)</f>
        <v>0</v>
      </c>
      <c r="AB60" s="13" t="e">
        <f t="shared" si="28"/>
        <v>#N/A</v>
      </c>
      <c r="AC60" s="9">
        <f>VLOOKUP($C60,agricultural_withdrawal_km3!$A$2:$CT$249,AC$4,FALSE)</f>
        <v>0</v>
      </c>
      <c r="AD60" s="13">
        <f t="shared" si="15"/>
        <v>0</v>
      </c>
      <c r="AF60" s="9">
        <f>VLOOKUP($B60,aquastat_more_extensive_table!$D$810:$AO$1010,AF$4,FALSE)</f>
        <v>7.0000000000000001E-3</v>
      </c>
      <c r="AG60" s="13">
        <f t="shared" si="29"/>
        <v>7.0000000000000001E-3</v>
      </c>
      <c r="AH60" s="9">
        <f>VLOOKUP($C60,agricultural_withdrawal_km3!$A$2:$CT$249,AH$4,FALSE)</f>
        <v>0</v>
      </c>
      <c r="AI60" s="13">
        <f t="shared" si="16"/>
        <v>0</v>
      </c>
      <c r="AK60" s="9">
        <f>VLOOKUP($B60,aquastat_more_extensive_table!$D$810:$AO$1010,AK$4,FALSE)</f>
        <v>0</v>
      </c>
      <c r="AL60" s="13" t="e">
        <f t="shared" si="30"/>
        <v>#N/A</v>
      </c>
      <c r="AM60" s="9">
        <f>VLOOKUP($C60,agricultural_withdrawal_km3!$A$2:$CT$249,AM$4,FALSE)</f>
        <v>0</v>
      </c>
      <c r="AN60" s="13">
        <f t="shared" si="17"/>
        <v>0</v>
      </c>
      <c r="AP60" s="9">
        <f>VLOOKUP($B60,aquastat_more_extensive_table!$D$810:$AO$1010,AP$4,FALSE)</f>
        <v>0</v>
      </c>
      <c r="AQ60" s="13" t="e">
        <f t="shared" si="31"/>
        <v>#N/A</v>
      </c>
      <c r="AR60" s="9">
        <f>VLOOKUP($C60,agricultural_withdrawal_km3!$A$2:$CT$249,AR$4,FALSE)</f>
        <v>0</v>
      </c>
      <c r="AS60" s="13">
        <f t="shared" si="18"/>
        <v>0</v>
      </c>
      <c r="AU60" s="9">
        <f>VLOOKUP($B60,aquastat_more_extensive_table!$D$810:$AO$1010,AU$4,FALSE)</f>
        <v>3.0000000000000001E-3</v>
      </c>
      <c r="AV60" s="13">
        <f t="shared" si="32"/>
        <v>3.0000000000000001E-3</v>
      </c>
      <c r="AW60" s="9">
        <f>VLOOKUP($C60,agricultural_withdrawal_km3!$A$2:$CT$249,AW$4,FALSE)</f>
        <v>0</v>
      </c>
      <c r="AX60" s="13">
        <f t="shared" si="19"/>
        <v>0</v>
      </c>
      <c r="AZ60" s="9">
        <f>VLOOKUP($B60,aquastat_more_extensive_table!$D$810:$AO$1010,AZ$4,FALSE)</f>
        <v>0</v>
      </c>
      <c r="BA60" s="13" t="e">
        <f t="shared" si="33"/>
        <v>#N/A</v>
      </c>
      <c r="BB60" s="9">
        <f>VLOOKUP($C60,agricultural_withdrawal_km3!$A$2:$CT$249,BB$4,FALSE)</f>
        <v>0</v>
      </c>
      <c r="BC60" s="13">
        <f t="shared" si="20"/>
        <v>0</v>
      </c>
      <c r="BE60" s="9">
        <f>VLOOKUP($B60,aquastat_more_extensive_table!$D$810:$AO$1010,BE$4,FALSE)</f>
        <v>0</v>
      </c>
      <c r="BF60" s="13" t="e">
        <f t="shared" si="34"/>
        <v>#N/A</v>
      </c>
      <c r="BG60" s="9">
        <f>VLOOKUP($C60,agricultural_withdrawal_km3!$A$2:$CT$249,BG$4,FALSE)</f>
        <v>0</v>
      </c>
      <c r="BH60" s="13">
        <f t="shared" si="21"/>
        <v>0</v>
      </c>
      <c r="BJ60" s="9">
        <f>VLOOKUP($B60,aquastat_more_extensive_table!$D$810:$AO$1010,BJ$4,FALSE)</f>
        <v>0</v>
      </c>
      <c r="BK60" s="13" t="e">
        <f t="shared" si="22"/>
        <v>#N/A</v>
      </c>
      <c r="BL60" s="9">
        <f>VLOOKUP($C60,agricultural_withdrawal_km3!$A$2:$CT$249,BL$4,FALSE)</f>
        <v>0</v>
      </c>
      <c r="BM60" s="13">
        <f t="shared" si="23"/>
        <v>0</v>
      </c>
    </row>
    <row r="61" spans="2:65" x14ac:dyDescent="0.25">
      <c r="B61" s="12">
        <f>fao_ids_unique!B56</f>
        <v>73</v>
      </c>
      <c r="C61" s="12">
        <f>fao_ids_unique!F56</f>
        <v>67</v>
      </c>
      <c r="D61" s="8" t="str">
        <f>fao_ids_unique!C56</f>
        <v>GEO</v>
      </c>
      <c r="E61" s="7" t="str">
        <f>fao_ids_unique!G56</f>
        <v>Georgia</v>
      </c>
      <c r="G61" s="9">
        <f>VLOOKUP($B61,aquastat_more_extensive_table!$D$810:$AO$1010,G$4,FALSE)</f>
        <v>0</v>
      </c>
      <c r="H61" s="13" t="e">
        <f t="shared" si="24"/>
        <v>#N/A</v>
      </c>
      <c r="I61" s="9">
        <f>VLOOKUP($C61,agricultural_withdrawal_km3!$A$2:$CT$249,I$4,FALSE)</f>
        <v>0</v>
      </c>
      <c r="J61" s="13">
        <f t="shared" si="11"/>
        <v>0</v>
      </c>
      <c r="L61" s="9">
        <f>VLOOKUP($B61,aquastat_more_extensive_table!$D$810:$AO$1010,L$4,FALSE)</f>
        <v>0</v>
      </c>
      <c r="M61" s="13" t="e">
        <f t="shared" si="25"/>
        <v>#N/A</v>
      </c>
      <c r="N61" s="9">
        <f>VLOOKUP($C61,agricultural_withdrawal_km3!$A$2:$CT$249,N$4,FALSE)</f>
        <v>0</v>
      </c>
      <c r="O61" s="13">
        <f t="shared" si="12"/>
        <v>0</v>
      </c>
      <c r="Q61" s="9">
        <f>VLOOKUP($B61,aquastat_more_extensive_table!$D$810:$AO$1010,Q$4,FALSE)</f>
        <v>0</v>
      </c>
      <c r="R61" s="13" t="e">
        <f t="shared" si="26"/>
        <v>#N/A</v>
      </c>
      <c r="S61" s="9">
        <f>VLOOKUP($C61,agricultural_withdrawal_km3!$A$2:$CT$249,S$4,FALSE)</f>
        <v>0</v>
      </c>
      <c r="T61" s="13">
        <f t="shared" si="13"/>
        <v>0</v>
      </c>
      <c r="V61" s="9">
        <f>VLOOKUP($B61,aquastat_more_extensive_table!$D$810:$AO$1010,V$4,FALSE)</f>
        <v>0</v>
      </c>
      <c r="W61" s="13" t="e">
        <f t="shared" si="27"/>
        <v>#N/A</v>
      </c>
      <c r="X61" s="9">
        <f>VLOOKUP($C61,agricultural_withdrawal_km3!$A$2:$CT$249,X$4,FALSE)</f>
        <v>0</v>
      </c>
      <c r="Y61" s="13">
        <f t="shared" si="14"/>
        <v>0</v>
      </c>
      <c r="AA61" s="9">
        <f>VLOOKUP($B61,aquastat_more_extensive_table!$D$810:$AO$1010,AA$4,FALSE)</f>
        <v>0</v>
      </c>
      <c r="AB61" s="13" t="e">
        <f t="shared" si="28"/>
        <v>#N/A</v>
      </c>
      <c r="AC61" s="9">
        <f>VLOOKUP($C61,agricultural_withdrawal_km3!$A$2:$CT$249,AC$4,FALSE)</f>
        <v>0</v>
      </c>
      <c r="AD61" s="13">
        <f t="shared" si="15"/>
        <v>0</v>
      </c>
      <c r="AF61" s="9">
        <f>VLOOKUP($B61,aquastat_more_extensive_table!$D$810:$AO$1010,AF$4,FALSE)</f>
        <v>0</v>
      </c>
      <c r="AG61" s="13" t="e">
        <f t="shared" si="29"/>
        <v>#N/A</v>
      </c>
      <c r="AH61" s="9">
        <f>VLOOKUP($C61,agricultural_withdrawal_km3!$A$2:$CT$249,AH$4,FALSE)</f>
        <v>0</v>
      </c>
      <c r="AI61" s="13">
        <f t="shared" si="16"/>
        <v>0</v>
      </c>
      <c r="AK61" s="9">
        <f>VLOOKUP($B61,aquastat_more_extensive_table!$D$810:$AO$1010,AK$4,FALSE)</f>
        <v>0</v>
      </c>
      <c r="AL61" s="13" t="e">
        <f t="shared" si="30"/>
        <v>#N/A</v>
      </c>
      <c r="AM61" s="9">
        <f>VLOOKUP($C61,agricultural_withdrawal_km3!$A$2:$CT$249,AM$4,FALSE)</f>
        <v>0</v>
      </c>
      <c r="AN61" s="13">
        <f t="shared" si="17"/>
        <v>0</v>
      </c>
      <c r="AP61" s="9">
        <f>VLOOKUP($B61,aquastat_more_extensive_table!$D$810:$AO$1010,AP$4,FALSE)</f>
        <v>0</v>
      </c>
      <c r="AQ61" s="13" t="e">
        <f t="shared" si="31"/>
        <v>#N/A</v>
      </c>
      <c r="AR61" s="9">
        <f>VLOOKUP($C61,agricultural_withdrawal_km3!$A$2:$CT$249,AR$4,FALSE)</f>
        <v>0</v>
      </c>
      <c r="AS61" s="13">
        <f t="shared" si="18"/>
        <v>0</v>
      </c>
      <c r="AU61" s="9">
        <f>VLOOKUP($B61,aquastat_more_extensive_table!$D$810:$AO$1010,AU$4,FALSE)</f>
        <v>0</v>
      </c>
      <c r="AV61" s="13" t="e">
        <f t="shared" si="32"/>
        <v>#N/A</v>
      </c>
      <c r="AW61" s="9">
        <f>VLOOKUP($C61,agricultural_withdrawal_km3!$A$2:$CT$249,AW$4,FALSE)</f>
        <v>0</v>
      </c>
      <c r="AX61" s="13">
        <f t="shared" si="19"/>
        <v>0</v>
      </c>
      <c r="AZ61" s="9">
        <f>VLOOKUP($B61,aquastat_more_extensive_table!$D$810:$AO$1010,AZ$4,FALSE)</f>
        <v>1.0549999999999999</v>
      </c>
      <c r="BA61" s="13">
        <f t="shared" si="33"/>
        <v>1.0549999999999999</v>
      </c>
      <c r="BB61" s="9">
        <f>VLOOKUP($C61,agricultural_withdrawal_km3!$A$2:$CT$249,BB$4,FALSE)</f>
        <v>0</v>
      </c>
      <c r="BC61" s="13">
        <f t="shared" si="20"/>
        <v>0</v>
      </c>
      <c r="BE61" s="9">
        <f>VLOOKUP($B61,aquastat_more_extensive_table!$D$810:$AO$1010,BE$4,FALSE)</f>
        <v>0</v>
      </c>
      <c r="BF61" s="13" t="e">
        <f t="shared" si="34"/>
        <v>#N/A</v>
      </c>
      <c r="BG61" s="9">
        <f>VLOOKUP($C61,agricultural_withdrawal_km3!$A$2:$CT$249,BG$4,FALSE)</f>
        <v>0</v>
      </c>
      <c r="BH61" s="13">
        <f t="shared" si="21"/>
        <v>0</v>
      </c>
      <c r="BJ61" s="9">
        <f>VLOOKUP($B61,aquastat_more_extensive_table!$D$810:$AO$1010,BJ$4,FALSE)</f>
        <v>0</v>
      </c>
      <c r="BK61" s="13" t="e">
        <f t="shared" si="22"/>
        <v>#N/A</v>
      </c>
      <c r="BL61" s="9">
        <f>VLOOKUP($C61,agricultural_withdrawal_km3!$A$2:$CT$249,BL$4,FALSE)</f>
        <v>0</v>
      </c>
      <c r="BM61" s="13">
        <f t="shared" si="23"/>
        <v>0</v>
      </c>
    </row>
    <row r="62" spans="2:65" x14ac:dyDescent="0.25">
      <c r="B62" s="12">
        <f>fao_ids_unique!B57</f>
        <v>74</v>
      </c>
      <c r="C62" s="12">
        <f>fao_ids_unique!F57</f>
        <v>65</v>
      </c>
      <c r="D62" s="8" t="str">
        <f>fao_ids_unique!C57</f>
        <v>GAB</v>
      </c>
      <c r="E62" s="7" t="str">
        <f>fao_ids_unique!G57</f>
        <v>Gabon</v>
      </c>
      <c r="G62" s="9">
        <f>VLOOKUP($B62,aquastat_more_extensive_table!$D$810:$AO$1010,G$4,FALSE)</f>
        <v>0</v>
      </c>
      <c r="H62" s="13" t="e">
        <f t="shared" si="24"/>
        <v>#N/A</v>
      </c>
      <c r="I62" s="9">
        <f>VLOOKUP($C62,agricultural_withdrawal_km3!$A$2:$CT$249,I$4,FALSE)</f>
        <v>8.7617059999999993E-3</v>
      </c>
      <c r="J62" s="13">
        <f t="shared" si="11"/>
        <v>8.7617059999999993E-3</v>
      </c>
      <c r="L62" s="9">
        <f>VLOOKUP($B62,aquastat_more_extensive_table!$D$810:$AO$1010,L$4,FALSE)</f>
        <v>0</v>
      </c>
      <c r="M62" s="13" t="e">
        <f t="shared" si="25"/>
        <v>#N/A</v>
      </c>
      <c r="N62" s="9">
        <f>VLOOKUP($C62,agricultural_withdrawal_km3!$A$2:$CT$249,N$4,FALSE)</f>
        <v>7.3113919999999999E-3</v>
      </c>
      <c r="O62" s="13">
        <f t="shared" si="12"/>
        <v>7.3113919999999999E-3</v>
      </c>
      <c r="Q62" s="9">
        <f>VLOOKUP($B62,aquastat_more_extensive_table!$D$810:$AO$1010,Q$4,FALSE)</f>
        <v>0</v>
      </c>
      <c r="R62" s="13" t="e">
        <f t="shared" si="26"/>
        <v>#N/A</v>
      </c>
      <c r="S62" s="9">
        <f>VLOOKUP($C62,agricultural_withdrawal_km3!$A$2:$CT$249,S$4,FALSE)</f>
        <v>7.8174219999999992E-3</v>
      </c>
      <c r="T62" s="13">
        <f t="shared" si="13"/>
        <v>7.8174219999999992E-3</v>
      </c>
      <c r="V62" s="9">
        <f>VLOOKUP($B62,aquastat_more_extensive_table!$D$810:$AO$1010,V$4,FALSE)</f>
        <v>0</v>
      </c>
      <c r="W62" s="13" t="e">
        <f t="shared" si="27"/>
        <v>#N/A</v>
      </c>
      <c r="X62" s="9">
        <f>VLOOKUP($C62,agricultural_withdrawal_km3!$A$2:$CT$249,X$4,FALSE)</f>
        <v>7.3576799999999984E-3</v>
      </c>
      <c r="Y62" s="13">
        <f t="shared" si="14"/>
        <v>7.3576799999999984E-3</v>
      </c>
      <c r="AA62" s="9">
        <f>VLOOKUP($B62,aquastat_more_extensive_table!$D$810:$AO$1010,AA$4,FALSE)</f>
        <v>0</v>
      </c>
      <c r="AB62" s="13" t="e">
        <f t="shared" si="28"/>
        <v>#N/A</v>
      </c>
      <c r="AC62" s="9">
        <f>VLOOKUP($C62,agricultural_withdrawal_km3!$A$2:$CT$249,AC$4,FALSE)</f>
        <v>7.1451199999999979E-3</v>
      </c>
      <c r="AD62" s="13">
        <f t="shared" si="15"/>
        <v>7.1451199999999979E-3</v>
      </c>
      <c r="AF62" s="9">
        <f>VLOOKUP($B62,aquastat_more_extensive_table!$D$810:$AO$1010,AF$4,FALSE)</f>
        <v>3.5999999999999999E-3</v>
      </c>
      <c r="AG62" s="13">
        <f t="shared" si="29"/>
        <v>3.5999999999999999E-3</v>
      </c>
      <c r="AH62" s="9">
        <f>VLOOKUP($C62,agricultural_withdrawal_km3!$A$2:$CT$249,AH$4,FALSE)</f>
        <v>7.4037199999999991E-3</v>
      </c>
      <c r="AI62" s="13">
        <f t="shared" si="16"/>
        <v>7.4037199999999991E-3</v>
      </c>
      <c r="AK62" s="9">
        <f>VLOOKUP($B62,aquastat_more_extensive_table!$D$810:$AO$1010,AK$4,FALSE)</f>
        <v>0</v>
      </c>
      <c r="AL62" s="13" t="e">
        <f t="shared" si="30"/>
        <v>#N/A</v>
      </c>
      <c r="AM62" s="9">
        <f>VLOOKUP($C62,agricultural_withdrawal_km3!$A$2:$CT$249,AM$4,FALSE)</f>
        <v>8.4820600000000031E-3</v>
      </c>
      <c r="AN62" s="13">
        <f t="shared" si="17"/>
        <v>8.4820600000000031E-3</v>
      </c>
      <c r="AP62" s="9">
        <f>VLOOKUP($B62,aquastat_more_extensive_table!$D$810:$AO$1010,AP$4,FALSE)</f>
        <v>0</v>
      </c>
      <c r="AQ62" s="13" t="e">
        <f t="shared" si="31"/>
        <v>#N/A</v>
      </c>
      <c r="AR62" s="9">
        <f>VLOOKUP($C62,agricultural_withdrawal_km3!$A$2:$CT$249,AR$4,FALSE)</f>
        <v>1.3396500000000002E-2</v>
      </c>
      <c r="AS62" s="13">
        <f t="shared" si="18"/>
        <v>1.3396500000000002E-2</v>
      </c>
      <c r="AU62" s="9">
        <f>VLOOKUP($B62,aquastat_more_extensive_table!$D$810:$AO$1010,AU$4,FALSE)</f>
        <v>4.0300000000000002E-2</v>
      </c>
      <c r="AV62" s="13">
        <f t="shared" si="32"/>
        <v>4.0300000000000002E-2</v>
      </c>
      <c r="AW62" s="9">
        <f>VLOOKUP($C62,agricultural_withdrawal_km3!$A$2:$CT$249,AW$4,FALSE)</f>
        <v>1.3918879999999995E-2</v>
      </c>
      <c r="AX62" s="13">
        <f t="shared" si="19"/>
        <v>1.3918879999999995E-2</v>
      </c>
      <c r="AZ62" s="9">
        <f>VLOOKUP($B62,aquastat_more_extensive_table!$D$810:$AO$1010,AZ$4,FALSE)</f>
        <v>4.0300000000000002E-2</v>
      </c>
      <c r="BA62" s="13">
        <f t="shared" si="33"/>
        <v>4.0300000000000002E-2</v>
      </c>
      <c r="BB62" s="9">
        <f>VLOOKUP($C62,agricultural_withdrawal_km3!$A$2:$CT$249,BB$4,FALSE)</f>
        <v>1.5604959999999994E-2</v>
      </c>
      <c r="BC62" s="13">
        <f t="shared" si="20"/>
        <v>1.5604959999999994E-2</v>
      </c>
      <c r="BE62" s="9">
        <f>VLOOKUP($B62,aquastat_more_extensive_table!$D$810:$AO$1010,BE$4,FALSE)</f>
        <v>0</v>
      </c>
      <c r="BF62" s="13" t="e">
        <f t="shared" si="34"/>
        <v>#N/A</v>
      </c>
      <c r="BG62" s="9">
        <f>VLOOKUP($C62,agricultural_withdrawal_km3!$A$2:$CT$249,BG$4,FALSE)</f>
        <v>7.9344200000000011E-3</v>
      </c>
      <c r="BH62" s="13">
        <f t="shared" si="21"/>
        <v>7.9344200000000011E-3</v>
      </c>
      <c r="BJ62" s="9">
        <f>VLOOKUP($B62,aquastat_more_extensive_table!$D$810:$AO$1010,BJ$4,FALSE)</f>
        <v>0</v>
      </c>
      <c r="BK62" s="13" t="e">
        <f t="shared" si="22"/>
        <v>#N/A</v>
      </c>
      <c r="BL62" s="9">
        <f>VLOOKUP($C62,agricultural_withdrawal_km3!$A$2:$CT$249,BL$4,FALSE)</f>
        <v>7.9837666666667043E-3</v>
      </c>
      <c r="BM62" s="13">
        <f t="shared" si="23"/>
        <v>7.9837666666667043E-3</v>
      </c>
    </row>
    <row r="63" spans="2:65" x14ac:dyDescent="0.25">
      <c r="B63" s="12">
        <f>fao_ids_unique!B58</f>
        <v>75</v>
      </c>
      <c r="C63" s="12">
        <f>fao_ids_unique!F58</f>
        <v>72</v>
      </c>
      <c r="D63" s="8" t="str">
        <f>fao_ids_unique!C58</f>
        <v>GMB</v>
      </c>
      <c r="E63" s="7" t="str">
        <f>fao_ids_unique!G58</f>
        <v>Gambia, The</v>
      </c>
      <c r="G63" s="9">
        <f>VLOOKUP($B63,aquastat_more_extensive_table!$D$810:$AO$1010,G$4,FALSE)</f>
        <v>0</v>
      </c>
      <c r="H63" s="13" t="e">
        <f t="shared" si="24"/>
        <v>#N/A</v>
      </c>
      <c r="I63" s="9">
        <f>VLOOKUP($C63,agricultural_withdrawal_km3!$A$2:$CT$249,I$4,FALSE)</f>
        <v>3.737952462E-2</v>
      </c>
      <c r="J63" s="13">
        <f t="shared" si="11"/>
        <v>3.737952462E-2</v>
      </c>
      <c r="L63" s="9">
        <f>VLOOKUP($B63,aquastat_more_extensive_table!$D$810:$AO$1010,L$4,FALSE)</f>
        <v>0</v>
      </c>
      <c r="M63" s="13" t="e">
        <f t="shared" si="25"/>
        <v>#N/A</v>
      </c>
      <c r="N63" s="9">
        <f>VLOOKUP($C63,agricultural_withdrawal_km3!$A$2:$CT$249,N$4,FALSE)</f>
        <v>4.601859958E-2</v>
      </c>
      <c r="O63" s="13">
        <f t="shared" si="12"/>
        <v>4.601859958E-2</v>
      </c>
      <c r="Q63" s="9">
        <f>VLOOKUP($B63,aquastat_more_extensive_table!$D$810:$AO$1010,Q$4,FALSE)</f>
        <v>0</v>
      </c>
      <c r="R63" s="13" t="e">
        <f t="shared" si="26"/>
        <v>#N/A</v>
      </c>
      <c r="S63" s="9">
        <f>VLOOKUP($C63,agricultural_withdrawal_km3!$A$2:$CT$249,S$4,FALSE)</f>
        <v>4.0970602359999997E-2</v>
      </c>
      <c r="T63" s="13">
        <f t="shared" si="13"/>
        <v>4.0970602359999997E-2</v>
      </c>
      <c r="V63" s="9">
        <f>VLOOKUP($B63,aquastat_more_extensive_table!$D$810:$AO$1010,V$4,FALSE)</f>
        <v>0</v>
      </c>
      <c r="W63" s="13" t="e">
        <f t="shared" si="27"/>
        <v>#N/A</v>
      </c>
      <c r="X63" s="9">
        <f>VLOOKUP($C63,agricultural_withdrawal_km3!$A$2:$CT$249,X$4,FALSE)</f>
        <v>3.771945828E-2</v>
      </c>
      <c r="Y63" s="13">
        <f t="shared" si="14"/>
        <v>3.771945828E-2</v>
      </c>
      <c r="AA63" s="9">
        <f>VLOOKUP($B63,aquastat_more_extensive_table!$D$810:$AO$1010,AA$4,FALSE)</f>
        <v>1.8200000000000001E-2</v>
      </c>
      <c r="AB63" s="13">
        <f t="shared" si="28"/>
        <v>1.8200000000000001E-2</v>
      </c>
      <c r="AC63" s="9">
        <f>VLOOKUP($C63,agricultural_withdrawal_km3!$A$2:$CT$249,AC$4,FALSE)</f>
        <v>2.9671857899999994E-2</v>
      </c>
      <c r="AD63" s="13">
        <f t="shared" si="15"/>
        <v>2.9671857899999994E-2</v>
      </c>
      <c r="AF63" s="9">
        <f>VLOOKUP($B63,aquastat_more_extensive_table!$D$810:$AO$1010,AF$4,FALSE)</f>
        <v>0</v>
      </c>
      <c r="AG63" s="13" t="e">
        <f t="shared" si="29"/>
        <v>#N/A</v>
      </c>
      <c r="AH63" s="9">
        <f>VLOOKUP($C63,agricultural_withdrawal_km3!$A$2:$CT$249,AH$4,FALSE)</f>
        <v>4.0536986080000004E-2</v>
      </c>
      <c r="AI63" s="13">
        <f t="shared" si="16"/>
        <v>4.0536986080000004E-2</v>
      </c>
      <c r="AK63" s="9">
        <f>VLOOKUP($B63,aquastat_more_extensive_table!$D$810:$AO$1010,AK$4,FALSE)</f>
        <v>0</v>
      </c>
      <c r="AL63" s="13" t="e">
        <f t="shared" si="30"/>
        <v>#N/A</v>
      </c>
      <c r="AM63" s="9">
        <f>VLOOKUP($C63,agricultural_withdrawal_km3!$A$2:$CT$249,AM$4,FALSE)</f>
        <v>4.013506838E-2</v>
      </c>
      <c r="AN63" s="13">
        <f t="shared" si="17"/>
        <v>4.013506838E-2</v>
      </c>
      <c r="AP63" s="9">
        <f>VLOOKUP($B63,aquastat_more_extensive_table!$D$810:$AO$1010,AP$4,FALSE)</f>
        <v>0</v>
      </c>
      <c r="AQ63" s="13" t="e">
        <f t="shared" si="31"/>
        <v>#N/A</v>
      </c>
      <c r="AR63" s="9">
        <f>VLOOKUP($C63,agricultural_withdrawal_km3!$A$2:$CT$249,AR$4,FALSE)</f>
        <v>4.0905591840000005E-2</v>
      </c>
      <c r="AS63" s="13">
        <f t="shared" si="18"/>
        <v>4.0905591840000005E-2</v>
      </c>
      <c r="AU63" s="9">
        <f>VLOOKUP($B63,aquastat_more_extensive_table!$D$810:$AO$1010,AU$4,FALSE)</f>
        <v>3.9199999999999999E-2</v>
      </c>
      <c r="AV63" s="13">
        <f t="shared" si="32"/>
        <v>3.9199999999999999E-2</v>
      </c>
      <c r="AW63" s="9">
        <f>VLOOKUP($C63,agricultural_withdrawal_km3!$A$2:$CT$249,AW$4,FALSE)</f>
        <v>5.5173762879999998E-2</v>
      </c>
      <c r="AX63" s="13">
        <f t="shared" si="19"/>
        <v>5.5173762879999998E-2</v>
      </c>
      <c r="AZ63" s="9">
        <f>VLOOKUP($B63,aquastat_more_extensive_table!$D$810:$AO$1010,AZ$4,FALSE)</f>
        <v>0</v>
      </c>
      <c r="BA63" s="13" t="e">
        <f t="shared" si="33"/>
        <v>#N/A</v>
      </c>
      <c r="BB63" s="9">
        <f>VLOOKUP($C63,agricultural_withdrawal_km3!$A$2:$CT$249,BB$4,FALSE)</f>
        <v>6.2050166840000004E-2</v>
      </c>
      <c r="BC63" s="13">
        <f t="shared" si="20"/>
        <v>6.2050166840000004E-2</v>
      </c>
      <c r="BE63" s="9">
        <f>VLOOKUP($B63,aquastat_more_extensive_table!$D$810:$AO$1010,BE$4,FALSE)</f>
        <v>0</v>
      </c>
      <c r="BF63" s="13" t="e">
        <f t="shared" si="34"/>
        <v>#N/A</v>
      </c>
      <c r="BG63" s="9">
        <f>VLOOKUP($C63,agricultural_withdrawal_km3!$A$2:$CT$249,BG$4,FALSE)</f>
        <v>6.2269863440000003E-2</v>
      </c>
      <c r="BH63" s="13">
        <f t="shared" si="21"/>
        <v>6.2269863440000003E-2</v>
      </c>
      <c r="BJ63" s="9">
        <f>VLOOKUP($B63,aquastat_more_extensive_table!$D$810:$AO$1010,BJ$4,FALSE)</f>
        <v>0</v>
      </c>
      <c r="BK63" s="13" t="e">
        <f t="shared" si="22"/>
        <v>#N/A</v>
      </c>
      <c r="BL63" s="9">
        <f>VLOOKUP($C63,agricultural_withdrawal_km3!$A$2:$CT$249,BL$4,FALSE)</f>
        <v>6.0014682333333305E-2</v>
      </c>
      <c r="BM63" s="13">
        <f t="shared" si="23"/>
        <v>6.0014682333333305E-2</v>
      </c>
    </row>
    <row r="64" spans="2:65" x14ac:dyDescent="0.25">
      <c r="B64" s="12">
        <f>fao_ids_unique!B59</f>
        <v>79</v>
      </c>
      <c r="C64" s="12">
        <f>fao_ids_unique!F59</f>
        <v>48</v>
      </c>
      <c r="D64" s="8" t="str">
        <f>fao_ids_unique!C59</f>
        <v>DEU</v>
      </c>
      <c r="E64" s="7" t="str">
        <f>fao_ids_unique!G59</f>
        <v>Germany</v>
      </c>
      <c r="G64" s="9">
        <f>VLOOKUP($B64,aquastat_more_extensive_table!$D$810:$AO$1010,G$4,FALSE)</f>
        <v>0</v>
      </c>
      <c r="H64" s="13" t="e">
        <f t="shared" si="24"/>
        <v>#N/A</v>
      </c>
      <c r="I64" s="9">
        <f>VLOOKUP($C64,agricultural_withdrawal_km3!$A$2:$CT$249,I$4,FALSE)</f>
        <v>0</v>
      </c>
      <c r="J64" s="13">
        <f t="shared" si="11"/>
        <v>0</v>
      </c>
      <c r="L64" s="9">
        <f>VLOOKUP($B64,aquastat_more_extensive_table!$D$810:$AO$1010,L$4,FALSE)</f>
        <v>0</v>
      </c>
      <c r="M64" s="13" t="e">
        <f t="shared" si="25"/>
        <v>#N/A</v>
      </c>
      <c r="N64" s="9">
        <f>VLOOKUP($C64,agricultural_withdrawal_km3!$A$2:$CT$249,N$4,FALSE)</f>
        <v>0</v>
      </c>
      <c r="O64" s="13">
        <f t="shared" si="12"/>
        <v>0</v>
      </c>
      <c r="Q64" s="9">
        <f>VLOOKUP($B64,aquastat_more_extensive_table!$D$810:$AO$1010,Q$4,FALSE)</f>
        <v>0</v>
      </c>
      <c r="R64" s="13" t="e">
        <f t="shared" si="26"/>
        <v>#N/A</v>
      </c>
      <c r="S64" s="9">
        <f>VLOOKUP($C64,agricultural_withdrawal_km3!$A$2:$CT$249,S$4,FALSE)</f>
        <v>0</v>
      </c>
      <c r="T64" s="13">
        <f t="shared" si="13"/>
        <v>0</v>
      </c>
      <c r="V64" s="9">
        <f>VLOOKUP($B64,aquastat_more_extensive_table!$D$810:$AO$1010,V$4,FALSE)</f>
        <v>0</v>
      </c>
      <c r="W64" s="13" t="e">
        <f t="shared" si="27"/>
        <v>#N/A</v>
      </c>
      <c r="X64" s="9">
        <f>VLOOKUP($C64,agricultural_withdrawal_km3!$A$2:$CT$249,X$4,FALSE)</f>
        <v>0</v>
      </c>
      <c r="Y64" s="13">
        <f t="shared" si="14"/>
        <v>0</v>
      </c>
      <c r="AA64" s="9">
        <f>VLOOKUP($B64,aquastat_more_extensive_table!$D$810:$AO$1010,AA$4,FALSE)</f>
        <v>0</v>
      </c>
      <c r="AB64" s="13" t="e">
        <f t="shared" si="28"/>
        <v>#N/A</v>
      </c>
      <c r="AC64" s="9">
        <f>VLOOKUP($C64,agricultural_withdrawal_km3!$A$2:$CT$249,AC$4,FALSE)</f>
        <v>0</v>
      </c>
      <c r="AD64" s="13">
        <f t="shared" si="15"/>
        <v>0</v>
      </c>
      <c r="AF64" s="9">
        <f>VLOOKUP($B64,aquastat_more_extensive_table!$D$810:$AO$1010,AF$4,FALSE)</f>
        <v>0</v>
      </c>
      <c r="AG64" s="13" t="e">
        <f t="shared" si="29"/>
        <v>#N/A</v>
      </c>
      <c r="AH64" s="9">
        <f>VLOOKUP($C64,agricultural_withdrawal_km3!$A$2:$CT$249,AH$4,FALSE)</f>
        <v>0</v>
      </c>
      <c r="AI64" s="13">
        <f t="shared" si="16"/>
        <v>0</v>
      </c>
      <c r="AK64" s="9">
        <f>VLOOKUP($B64,aquastat_more_extensive_table!$D$810:$AO$1010,AK$4,FALSE)</f>
        <v>1.6</v>
      </c>
      <c r="AL64" s="13">
        <f t="shared" si="30"/>
        <v>1.6</v>
      </c>
      <c r="AM64" s="9">
        <f>VLOOKUP($C64,agricultural_withdrawal_km3!$A$2:$CT$249,AM$4,FALSE)</f>
        <v>0</v>
      </c>
      <c r="AN64" s="13">
        <f t="shared" si="17"/>
        <v>0</v>
      </c>
      <c r="AP64" s="9">
        <f>VLOOKUP($B64,aquastat_more_extensive_table!$D$810:$AO$1010,AP$4,FALSE)</f>
        <v>1.6</v>
      </c>
      <c r="AQ64" s="13">
        <f t="shared" si="31"/>
        <v>1.6</v>
      </c>
      <c r="AR64" s="9">
        <f>VLOOKUP($C64,agricultural_withdrawal_km3!$A$2:$CT$249,AR$4,FALSE)</f>
        <v>0</v>
      </c>
      <c r="AS64" s="13">
        <f t="shared" si="18"/>
        <v>0</v>
      </c>
      <c r="AU64" s="9">
        <f>VLOOKUP($B64,aquastat_more_extensive_table!$D$810:$AO$1010,AU$4,FALSE)</f>
        <v>1.1399999999999999</v>
      </c>
      <c r="AV64" s="13">
        <f t="shared" si="32"/>
        <v>1.1399999999999999</v>
      </c>
      <c r="AW64" s="9">
        <f>VLOOKUP($C64,agricultural_withdrawal_km3!$A$2:$CT$249,AW$4,FALSE)</f>
        <v>0</v>
      </c>
      <c r="AX64" s="13">
        <f t="shared" si="19"/>
        <v>0</v>
      </c>
      <c r="AZ64" s="9">
        <f>VLOOKUP($B64,aquastat_more_extensive_table!$D$810:$AO$1010,AZ$4,FALSE)</f>
        <v>0.13170000000000001</v>
      </c>
      <c r="BA64" s="13">
        <f t="shared" si="33"/>
        <v>0.13170000000000001</v>
      </c>
      <c r="BB64" s="9">
        <f>VLOOKUP($C64,agricultural_withdrawal_km3!$A$2:$CT$249,BB$4,FALSE)</f>
        <v>0</v>
      </c>
      <c r="BC64" s="13">
        <f t="shared" si="20"/>
        <v>0</v>
      </c>
      <c r="BE64" s="9">
        <f>VLOOKUP($B64,aquastat_more_extensive_table!$D$810:$AO$1010,BE$4,FALSE)</f>
        <v>0.2109</v>
      </c>
      <c r="BF64" s="13">
        <f t="shared" si="34"/>
        <v>0.2109</v>
      </c>
      <c r="BG64" s="9">
        <f>VLOOKUP($C64,agricultural_withdrawal_km3!$A$2:$CT$249,BG$4,FALSE)</f>
        <v>0</v>
      </c>
      <c r="BH64" s="13">
        <f t="shared" si="21"/>
        <v>0</v>
      </c>
      <c r="BJ64" s="9">
        <f>VLOOKUP($B64,aquastat_more_extensive_table!$D$810:$AO$1010,BJ$4,FALSE)</f>
        <v>0</v>
      </c>
      <c r="BK64" s="13" t="e">
        <f t="shared" si="22"/>
        <v>#N/A</v>
      </c>
      <c r="BL64" s="9">
        <f>VLOOKUP($C64,agricultural_withdrawal_km3!$A$2:$CT$249,BL$4,FALSE)</f>
        <v>0</v>
      </c>
      <c r="BM64" s="13">
        <f t="shared" si="23"/>
        <v>0</v>
      </c>
    </row>
    <row r="65" spans="2:65" x14ac:dyDescent="0.25">
      <c r="B65" s="12">
        <f>fao_ids_unique!B60</f>
        <v>80</v>
      </c>
      <c r="C65" s="12">
        <f>fao_ids_unique!F60</f>
        <v>22</v>
      </c>
      <c r="D65" s="8" t="str">
        <f>fao_ids_unique!C60</f>
        <v>BIH</v>
      </c>
      <c r="E65" s="7" t="str">
        <f>fao_ids_unique!G60</f>
        <v>Bosnia and Herzegovina</v>
      </c>
      <c r="G65" s="9">
        <f>VLOOKUP($B65,aquastat_more_extensive_table!$D$810:$AO$1010,G$4,FALSE)</f>
        <v>0</v>
      </c>
      <c r="H65" s="13" t="e">
        <f t="shared" si="24"/>
        <v>#N/A</v>
      </c>
      <c r="I65" s="9">
        <f>VLOOKUP($C65,agricultural_withdrawal_km3!$A$2:$CT$249,I$4,FALSE)</f>
        <v>0</v>
      </c>
      <c r="J65" s="13">
        <f t="shared" si="11"/>
        <v>0</v>
      </c>
      <c r="L65" s="9">
        <f>VLOOKUP($B65,aquastat_more_extensive_table!$D$810:$AO$1010,L$4,FALSE)</f>
        <v>0</v>
      </c>
      <c r="M65" s="13" t="e">
        <f t="shared" si="25"/>
        <v>#N/A</v>
      </c>
      <c r="N65" s="9">
        <f>VLOOKUP($C65,agricultural_withdrawal_km3!$A$2:$CT$249,N$4,FALSE)</f>
        <v>0</v>
      </c>
      <c r="O65" s="13">
        <f t="shared" si="12"/>
        <v>0</v>
      </c>
      <c r="Q65" s="9">
        <f>VLOOKUP($B65,aquastat_more_extensive_table!$D$810:$AO$1010,Q$4,FALSE)</f>
        <v>0</v>
      </c>
      <c r="R65" s="13" t="e">
        <f t="shared" si="26"/>
        <v>#N/A</v>
      </c>
      <c r="S65" s="9">
        <f>VLOOKUP($C65,agricultural_withdrawal_km3!$A$2:$CT$249,S$4,FALSE)</f>
        <v>0</v>
      </c>
      <c r="T65" s="13">
        <f t="shared" si="13"/>
        <v>0</v>
      </c>
      <c r="V65" s="9">
        <f>VLOOKUP($B65,aquastat_more_extensive_table!$D$810:$AO$1010,V$4,FALSE)</f>
        <v>0</v>
      </c>
      <c r="W65" s="13" t="e">
        <f t="shared" si="27"/>
        <v>#N/A</v>
      </c>
      <c r="X65" s="9">
        <f>VLOOKUP($C65,agricultural_withdrawal_km3!$A$2:$CT$249,X$4,FALSE)</f>
        <v>0</v>
      </c>
      <c r="Y65" s="13">
        <f t="shared" si="14"/>
        <v>0</v>
      </c>
      <c r="AA65" s="9">
        <f>VLOOKUP($B65,aquastat_more_extensive_table!$D$810:$AO$1010,AA$4,FALSE)</f>
        <v>0</v>
      </c>
      <c r="AB65" s="13" t="e">
        <f t="shared" si="28"/>
        <v>#N/A</v>
      </c>
      <c r="AC65" s="9">
        <f>VLOOKUP($C65,agricultural_withdrawal_km3!$A$2:$CT$249,AC$4,FALSE)</f>
        <v>0</v>
      </c>
      <c r="AD65" s="13">
        <f t="shared" si="15"/>
        <v>0</v>
      </c>
      <c r="AF65" s="9">
        <f>VLOOKUP($B65,aquastat_more_extensive_table!$D$810:$AO$1010,AF$4,FALSE)</f>
        <v>0</v>
      </c>
      <c r="AG65" s="13" t="e">
        <f t="shared" si="29"/>
        <v>#N/A</v>
      </c>
      <c r="AH65" s="9">
        <f>VLOOKUP($C65,agricultural_withdrawal_km3!$A$2:$CT$249,AH$4,FALSE)</f>
        <v>0</v>
      </c>
      <c r="AI65" s="13">
        <f t="shared" si="16"/>
        <v>0</v>
      </c>
      <c r="AK65" s="9">
        <f>VLOOKUP($B65,aquastat_more_extensive_table!$D$810:$AO$1010,AK$4,FALSE)</f>
        <v>0</v>
      </c>
      <c r="AL65" s="13" t="e">
        <f t="shared" si="30"/>
        <v>#N/A</v>
      </c>
      <c r="AM65" s="9">
        <f>VLOOKUP($C65,agricultural_withdrawal_km3!$A$2:$CT$249,AM$4,FALSE)</f>
        <v>0</v>
      </c>
      <c r="AN65" s="13">
        <f t="shared" si="17"/>
        <v>0</v>
      </c>
      <c r="AP65" s="9">
        <f>VLOOKUP($B65,aquastat_more_extensive_table!$D$810:$AO$1010,AP$4,FALSE)</f>
        <v>0</v>
      </c>
      <c r="AQ65" s="13" t="e">
        <f t="shared" si="31"/>
        <v>#N/A</v>
      </c>
      <c r="AR65" s="9">
        <f>VLOOKUP($C65,agricultural_withdrawal_km3!$A$2:$CT$249,AR$4,FALSE)</f>
        <v>0</v>
      </c>
      <c r="AS65" s="13">
        <f t="shared" si="18"/>
        <v>0</v>
      </c>
      <c r="AU65" s="9">
        <f>VLOOKUP($B65,aquastat_more_extensive_table!$D$810:$AO$1010,AU$4,FALSE)</f>
        <v>0</v>
      </c>
      <c r="AV65" s="13" t="e">
        <f t="shared" si="32"/>
        <v>#N/A</v>
      </c>
      <c r="AW65" s="9">
        <f>VLOOKUP($C65,agricultural_withdrawal_km3!$A$2:$CT$249,AW$4,FALSE)</f>
        <v>0</v>
      </c>
      <c r="AX65" s="13">
        <f t="shared" si="19"/>
        <v>0</v>
      </c>
      <c r="AZ65" s="9">
        <f>VLOOKUP($B65,aquastat_more_extensive_table!$D$810:$AO$1010,AZ$4,FALSE)</f>
        <v>0</v>
      </c>
      <c r="BA65" s="13" t="e">
        <f t="shared" si="33"/>
        <v>#N/A</v>
      </c>
      <c r="BB65" s="9">
        <f>VLOOKUP($C65,agricultural_withdrawal_km3!$A$2:$CT$249,BB$4,FALSE)</f>
        <v>0</v>
      </c>
      <c r="BC65" s="13">
        <f t="shared" si="20"/>
        <v>0</v>
      </c>
      <c r="BE65" s="9">
        <f>VLOOKUP($B65,aquastat_more_extensive_table!$D$810:$AO$1010,BE$4,FALSE)</f>
        <v>0</v>
      </c>
      <c r="BF65" s="13" t="e">
        <f t="shared" si="34"/>
        <v>#N/A</v>
      </c>
      <c r="BG65" s="9">
        <f>VLOOKUP($C65,agricultural_withdrawal_km3!$A$2:$CT$249,BG$4,FALSE)</f>
        <v>0</v>
      </c>
      <c r="BH65" s="13">
        <f t="shared" si="21"/>
        <v>0</v>
      </c>
      <c r="BJ65" s="9">
        <f>VLOOKUP($B65,aquastat_more_extensive_table!$D$810:$AO$1010,BJ$4,FALSE)</f>
        <v>0</v>
      </c>
      <c r="BK65" s="13" t="e">
        <f t="shared" si="22"/>
        <v>#N/A</v>
      </c>
      <c r="BL65" s="9">
        <f>VLOOKUP($C65,agricultural_withdrawal_km3!$A$2:$CT$249,BL$4,FALSE)</f>
        <v>0</v>
      </c>
      <c r="BM65" s="13">
        <f t="shared" si="23"/>
        <v>0</v>
      </c>
    </row>
    <row r="66" spans="2:65" x14ac:dyDescent="0.25">
      <c r="B66" s="12">
        <f>fao_ids_unique!B61</f>
        <v>81</v>
      </c>
      <c r="C66" s="12">
        <f>fao_ids_unique!F61</f>
        <v>68</v>
      </c>
      <c r="D66" s="8" t="str">
        <f>fao_ids_unique!C61</f>
        <v>GHA</v>
      </c>
      <c r="E66" s="7" t="str">
        <f>fao_ids_unique!G61</f>
        <v>Ghana</v>
      </c>
      <c r="G66" s="9">
        <f>VLOOKUP($B66,aquastat_more_extensive_table!$D$810:$AO$1010,G$4,FALSE)</f>
        <v>0</v>
      </c>
      <c r="H66" s="13" t="e">
        <f t="shared" si="24"/>
        <v>#N/A</v>
      </c>
      <c r="I66" s="9">
        <f>VLOOKUP($C66,agricultural_withdrawal_km3!$A$2:$CT$249,I$4,FALSE)</f>
        <v>6.0537199999999985E-3</v>
      </c>
      <c r="J66" s="13">
        <f t="shared" si="11"/>
        <v>6.0537199999999985E-3</v>
      </c>
      <c r="L66" s="9">
        <f>VLOOKUP($B66,aquastat_more_extensive_table!$D$810:$AO$1010,L$4,FALSE)</f>
        <v>0</v>
      </c>
      <c r="M66" s="13" t="e">
        <f t="shared" si="25"/>
        <v>#N/A</v>
      </c>
      <c r="N66" s="9">
        <f>VLOOKUP($C66,agricultural_withdrawal_km3!$A$2:$CT$249,N$4,FALSE)</f>
        <v>7.8370000000000106E-3</v>
      </c>
      <c r="O66" s="13">
        <f t="shared" si="12"/>
        <v>7.8370000000000106E-3</v>
      </c>
      <c r="Q66" s="9">
        <f>VLOOKUP($B66,aquastat_more_extensive_table!$D$810:$AO$1010,Q$4,FALSE)</f>
        <v>0.156</v>
      </c>
      <c r="R66" s="13">
        <f t="shared" si="26"/>
        <v>0.156</v>
      </c>
      <c r="S66" s="9">
        <f>VLOOKUP($C66,agricultural_withdrawal_km3!$A$2:$CT$249,S$4,FALSE)</f>
        <v>8.3048800000000145E-3</v>
      </c>
      <c r="T66" s="13">
        <f t="shared" si="13"/>
        <v>8.3048800000000145E-3</v>
      </c>
      <c r="V66" s="9">
        <f>VLOOKUP($B66,aquastat_more_extensive_table!$D$810:$AO$1010,V$4,FALSE)</f>
        <v>0</v>
      </c>
      <c r="W66" s="13" t="e">
        <f t="shared" si="27"/>
        <v>#N/A</v>
      </c>
      <c r="X66" s="9">
        <f>VLOOKUP($C66,agricultural_withdrawal_km3!$A$2:$CT$249,X$4,FALSE)</f>
        <v>1.1755680000000018E-2</v>
      </c>
      <c r="Y66" s="13">
        <f t="shared" si="14"/>
        <v>1.1755680000000018E-2</v>
      </c>
      <c r="AA66" s="9">
        <f>VLOOKUP($B66,aquastat_more_extensive_table!$D$810:$AO$1010,AA$4,FALSE)</f>
        <v>0</v>
      </c>
      <c r="AB66" s="13" t="e">
        <f t="shared" si="28"/>
        <v>#N/A</v>
      </c>
      <c r="AC66" s="9">
        <f>VLOOKUP($C66,agricultural_withdrawal_km3!$A$2:$CT$249,AC$4,FALSE)</f>
        <v>1.7943779999999993E-2</v>
      </c>
      <c r="AD66" s="13">
        <f t="shared" si="15"/>
        <v>1.7943779999999993E-2</v>
      </c>
      <c r="AF66" s="9">
        <f>VLOOKUP($B66,aquastat_more_extensive_table!$D$810:$AO$1010,AF$4,FALSE)</f>
        <v>0</v>
      </c>
      <c r="AG66" s="13" t="e">
        <f t="shared" si="29"/>
        <v>#N/A</v>
      </c>
      <c r="AH66" s="9">
        <f>VLOOKUP($C66,agricultural_withdrawal_km3!$A$2:$CT$249,AH$4,FALSE)</f>
        <v>3.0207400000000023E-2</v>
      </c>
      <c r="AI66" s="13">
        <f t="shared" si="16"/>
        <v>3.0207400000000023E-2</v>
      </c>
      <c r="AK66" s="9">
        <f>VLOOKUP($B66,aquastat_more_extensive_table!$D$810:$AO$1010,AK$4,FALSE)</f>
        <v>0</v>
      </c>
      <c r="AL66" s="13" t="e">
        <f t="shared" si="30"/>
        <v>#N/A</v>
      </c>
      <c r="AM66" s="9">
        <f>VLOOKUP($C66,agricultural_withdrawal_km3!$A$2:$CT$249,AM$4,FALSE)</f>
        <v>4.267779999999996E-2</v>
      </c>
      <c r="AN66" s="13">
        <f t="shared" si="17"/>
        <v>4.267779999999996E-2</v>
      </c>
      <c r="AP66" s="9">
        <f>VLOOKUP($B66,aquastat_more_extensive_table!$D$810:$AO$1010,AP$4,FALSE)</f>
        <v>0</v>
      </c>
      <c r="AQ66" s="13" t="e">
        <f t="shared" si="31"/>
        <v>#N/A</v>
      </c>
      <c r="AR66" s="9">
        <f>VLOOKUP($C66,agricultural_withdrawal_km3!$A$2:$CT$249,AR$4,FALSE)</f>
        <v>5.1264599999999966E-2</v>
      </c>
      <c r="AS66" s="13">
        <f t="shared" si="18"/>
        <v>5.1264599999999966E-2</v>
      </c>
      <c r="AU66" s="9">
        <f>VLOOKUP($B66,aquastat_more_extensive_table!$D$810:$AO$1010,AU$4,FALSE)</f>
        <v>0.65200000000000002</v>
      </c>
      <c r="AV66" s="13">
        <f t="shared" si="32"/>
        <v>0.65200000000000002</v>
      </c>
      <c r="AW66" s="9">
        <f>VLOOKUP($C66,agricultural_withdrawal_km3!$A$2:$CT$249,AW$4,FALSE)</f>
        <v>5.6235599999999969E-2</v>
      </c>
      <c r="AX66" s="13">
        <f t="shared" si="19"/>
        <v>5.6235599999999969E-2</v>
      </c>
      <c r="AZ66" s="9">
        <f>VLOOKUP($B66,aquastat_more_extensive_table!$D$810:$AO$1010,AZ$4,FALSE)</f>
        <v>0</v>
      </c>
      <c r="BA66" s="13" t="e">
        <f t="shared" si="33"/>
        <v>#N/A</v>
      </c>
      <c r="BB66" s="9">
        <f>VLOOKUP($C66,agricultural_withdrawal_km3!$A$2:$CT$249,BB$4,FALSE)</f>
        <v>5.2960000000000007E-2</v>
      </c>
      <c r="BC66" s="13">
        <f t="shared" si="20"/>
        <v>5.2960000000000007E-2</v>
      </c>
      <c r="BE66" s="9">
        <f>VLOOKUP($B66,aquastat_more_extensive_table!$D$810:$AO$1010,BE$4,FALSE)</f>
        <v>0</v>
      </c>
      <c r="BF66" s="13" t="e">
        <f t="shared" si="34"/>
        <v>#N/A</v>
      </c>
      <c r="BG66" s="9">
        <f>VLOOKUP($C66,agricultural_withdrawal_km3!$A$2:$CT$249,BG$4,FALSE)</f>
        <v>5.5583600000000011E-2</v>
      </c>
      <c r="BH66" s="13">
        <f t="shared" si="21"/>
        <v>5.5583600000000011E-2</v>
      </c>
      <c r="BJ66" s="9">
        <f>VLOOKUP($B66,aquastat_more_extensive_table!$D$810:$AO$1010,BJ$4,FALSE)</f>
        <v>0</v>
      </c>
      <c r="BK66" s="13" t="e">
        <f t="shared" si="22"/>
        <v>#N/A</v>
      </c>
      <c r="BL66" s="9">
        <f>VLOOKUP($C66,agricultural_withdrawal_km3!$A$2:$CT$249,BL$4,FALSE)</f>
        <v>5.3781999999999969E-2</v>
      </c>
      <c r="BM66" s="13">
        <f t="shared" si="23"/>
        <v>5.3781999999999969E-2</v>
      </c>
    </row>
    <row r="67" spans="2:65" x14ac:dyDescent="0.25">
      <c r="B67" s="12">
        <f>fao_ids_unique!B62</f>
        <v>83</v>
      </c>
      <c r="C67" s="12">
        <f>fao_ids_unique!F62</f>
        <v>102</v>
      </c>
      <c r="D67" s="8" t="str">
        <f>fao_ids_unique!C62</f>
        <v>KIR</v>
      </c>
      <c r="E67" s="7" t="str">
        <f>fao_ids_unique!G62</f>
        <v>Kiribati</v>
      </c>
      <c r="G67" s="9">
        <f>VLOOKUP($B67,aquastat_more_extensive_table!$D$810:$AO$1010,G$4,FALSE)</f>
        <v>0</v>
      </c>
      <c r="H67" s="13" t="e">
        <f t="shared" si="24"/>
        <v>#N/A</v>
      </c>
      <c r="I67" s="9">
        <f>VLOOKUP($C67,agricultural_withdrawal_km3!$A$2:$CT$249,I$4,FALSE)</f>
        <v>0</v>
      </c>
      <c r="J67" s="13">
        <f t="shared" si="11"/>
        <v>0</v>
      </c>
      <c r="L67" s="9">
        <f>VLOOKUP($B67,aquastat_more_extensive_table!$D$810:$AO$1010,L$4,FALSE)</f>
        <v>0</v>
      </c>
      <c r="M67" s="13" t="e">
        <f t="shared" si="25"/>
        <v>#N/A</v>
      </c>
      <c r="N67" s="9">
        <f>VLOOKUP($C67,agricultural_withdrawal_km3!$A$2:$CT$249,N$4,FALSE)</f>
        <v>0</v>
      </c>
      <c r="O67" s="13">
        <f t="shared" si="12"/>
        <v>0</v>
      </c>
      <c r="Q67" s="9">
        <f>VLOOKUP($B67,aquastat_more_extensive_table!$D$810:$AO$1010,Q$4,FALSE)</f>
        <v>0</v>
      </c>
      <c r="R67" s="13" t="e">
        <f t="shared" si="26"/>
        <v>#N/A</v>
      </c>
      <c r="S67" s="9">
        <f>VLOOKUP($C67,agricultural_withdrawal_km3!$A$2:$CT$249,S$4,FALSE)</f>
        <v>0</v>
      </c>
      <c r="T67" s="13">
        <f t="shared" si="13"/>
        <v>0</v>
      </c>
      <c r="V67" s="9">
        <f>VLOOKUP($B67,aquastat_more_extensive_table!$D$810:$AO$1010,V$4,FALSE)</f>
        <v>0</v>
      </c>
      <c r="W67" s="13" t="e">
        <f t="shared" si="27"/>
        <v>#N/A</v>
      </c>
      <c r="X67" s="9">
        <f>VLOOKUP($C67,agricultural_withdrawal_km3!$A$2:$CT$249,X$4,FALSE)</f>
        <v>0</v>
      </c>
      <c r="Y67" s="13">
        <f t="shared" si="14"/>
        <v>0</v>
      </c>
      <c r="AA67" s="9">
        <f>VLOOKUP($B67,aquastat_more_extensive_table!$D$810:$AO$1010,AA$4,FALSE)</f>
        <v>0</v>
      </c>
      <c r="AB67" s="13" t="e">
        <f t="shared" si="28"/>
        <v>#N/A</v>
      </c>
      <c r="AC67" s="9">
        <f>VLOOKUP($C67,agricultural_withdrawal_km3!$A$2:$CT$249,AC$4,FALSE)</f>
        <v>0</v>
      </c>
      <c r="AD67" s="13">
        <f t="shared" si="15"/>
        <v>0</v>
      </c>
      <c r="AF67" s="9">
        <f>VLOOKUP($B67,aquastat_more_extensive_table!$D$810:$AO$1010,AF$4,FALSE)</f>
        <v>0</v>
      </c>
      <c r="AG67" s="13" t="e">
        <f t="shared" si="29"/>
        <v>#N/A</v>
      </c>
      <c r="AH67" s="9">
        <f>VLOOKUP($C67,agricultural_withdrawal_km3!$A$2:$CT$249,AH$4,FALSE)</f>
        <v>0</v>
      </c>
      <c r="AI67" s="13">
        <f t="shared" si="16"/>
        <v>0</v>
      </c>
      <c r="AK67" s="9">
        <f>VLOOKUP($B67,aquastat_more_extensive_table!$D$810:$AO$1010,AK$4,FALSE)</f>
        <v>0</v>
      </c>
      <c r="AL67" s="13" t="e">
        <f t="shared" si="30"/>
        <v>#N/A</v>
      </c>
      <c r="AM67" s="9">
        <f>VLOOKUP($C67,agricultural_withdrawal_km3!$A$2:$CT$249,AM$4,FALSE)</f>
        <v>0</v>
      </c>
      <c r="AN67" s="13">
        <f t="shared" si="17"/>
        <v>0</v>
      </c>
      <c r="AP67" s="9">
        <f>VLOOKUP($B67,aquastat_more_extensive_table!$D$810:$AO$1010,AP$4,FALSE)</f>
        <v>0</v>
      </c>
      <c r="AQ67" s="13" t="e">
        <f t="shared" si="31"/>
        <v>#N/A</v>
      </c>
      <c r="AR67" s="9">
        <f>VLOOKUP($C67,agricultural_withdrawal_km3!$A$2:$CT$249,AR$4,FALSE)</f>
        <v>0</v>
      </c>
      <c r="AS67" s="13">
        <f t="shared" si="18"/>
        <v>0</v>
      </c>
      <c r="AU67" s="9">
        <f>VLOOKUP($B67,aquastat_more_extensive_table!$D$810:$AO$1010,AU$4,FALSE)</f>
        <v>0</v>
      </c>
      <c r="AV67" s="13" t="e">
        <f t="shared" si="32"/>
        <v>#N/A</v>
      </c>
      <c r="AW67" s="9">
        <f>VLOOKUP($C67,agricultural_withdrawal_km3!$A$2:$CT$249,AW$4,FALSE)</f>
        <v>0</v>
      </c>
      <c r="AX67" s="13">
        <f t="shared" si="19"/>
        <v>0</v>
      </c>
      <c r="AZ67" s="9">
        <f>VLOOKUP($B67,aquastat_more_extensive_table!$D$810:$AO$1010,AZ$4,FALSE)</f>
        <v>0</v>
      </c>
      <c r="BA67" s="13" t="e">
        <f t="shared" si="33"/>
        <v>#N/A</v>
      </c>
      <c r="BB67" s="9">
        <f>VLOOKUP($C67,agricultural_withdrawal_km3!$A$2:$CT$249,BB$4,FALSE)</f>
        <v>0</v>
      </c>
      <c r="BC67" s="13">
        <f t="shared" si="20"/>
        <v>0</v>
      </c>
      <c r="BE67" s="9">
        <f>VLOOKUP($B67,aquastat_more_extensive_table!$D$810:$AO$1010,BE$4,FALSE)</f>
        <v>0</v>
      </c>
      <c r="BF67" s="13" t="e">
        <f t="shared" si="34"/>
        <v>#N/A</v>
      </c>
      <c r="BG67" s="9">
        <f>VLOOKUP($C67,agricultural_withdrawal_km3!$A$2:$CT$249,BG$4,FALSE)</f>
        <v>0</v>
      </c>
      <c r="BH67" s="13">
        <f t="shared" si="21"/>
        <v>0</v>
      </c>
      <c r="BJ67" s="9">
        <f>VLOOKUP($B67,aquastat_more_extensive_table!$D$810:$AO$1010,BJ$4,FALSE)</f>
        <v>0</v>
      </c>
      <c r="BK67" s="13" t="e">
        <f t="shared" si="22"/>
        <v>#N/A</v>
      </c>
      <c r="BL67" s="9">
        <f>VLOOKUP($C67,agricultural_withdrawal_km3!$A$2:$CT$249,BL$4,FALSE)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VLOOKUP($B68,aquastat_more_extensive_table!$D$810:$AO$1010,G$4,FALSE)</f>
        <v>0</v>
      </c>
      <c r="H68" s="13" t="e">
        <f t="shared" si="24"/>
        <v>#N/A</v>
      </c>
      <c r="I68" s="9">
        <f>VLOOKUP($C68,agricultural_withdrawal_km3!$A$2:$CT$249,I$4,FALSE)</f>
        <v>1.2017313999999999</v>
      </c>
      <c r="J68" s="13">
        <f t="shared" si="11"/>
        <v>1.2017313999999999</v>
      </c>
      <c r="L68" s="9">
        <f>VLOOKUP($B68,aquastat_more_extensive_table!$D$810:$AO$1010,L$4,FALSE)</f>
        <v>0</v>
      </c>
      <c r="M68" s="13" t="e">
        <f t="shared" si="25"/>
        <v>#N/A</v>
      </c>
      <c r="N68" s="9">
        <f>VLOOKUP($C68,agricultural_withdrawal_km3!$A$2:$CT$249,N$4,FALSE)</f>
        <v>1.3841541999999998</v>
      </c>
      <c r="O68" s="13">
        <f t="shared" si="12"/>
        <v>1.3841541999999998</v>
      </c>
      <c r="Q68" s="9">
        <f>VLOOKUP($B68,aquastat_more_extensive_table!$D$810:$AO$1010,Q$4,FALSE)</f>
        <v>2.4249999999999998</v>
      </c>
      <c r="R68" s="13">
        <f t="shared" si="26"/>
        <v>2.4249999999999998</v>
      </c>
      <c r="S68" s="9">
        <f>VLOOKUP($C68,agricultural_withdrawal_km3!$A$2:$CT$249,S$4,FALSE)</f>
        <v>1.6696333999999999</v>
      </c>
      <c r="T68" s="13">
        <f t="shared" si="13"/>
        <v>1.6696333999999999</v>
      </c>
      <c r="V68" s="9">
        <f>VLOOKUP($B68,aquastat_more_extensive_table!$D$810:$AO$1010,V$4,FALSE)</f>
        <v>3.5760000000000001</v>
      </c>
      <c r="W68" s="13">
        <f t="shared" si="27"/>
        <v>3.5760000000000001</v>
      </c>
      <c r="X68" s="9">
        <f>VLOOKUP($C68,agricultural_withdrawal_km3!$A$2:$CT$249,X$4,FALSE)</f>
        <v>1.7397292000000002</v>
      </c>
      <c r="Y68" s="13">
        <f t="shared" si="14"/>
        <v>1.7397292000000002</v>
      </c>
      <c r="AA68" s="9">
        <f>VLOOKUP($B68,aquastat_more_extensive_table!$D$810:$AO$1010,AA$4,FALSE)</f>
        <v>0</v>
      </c>
      <c r="AB68" s="13" t="e">
        <f t="shared" si="28"/>
        <v>#N/A</v>
      </c>
      <c r="AC68" s="9">
        <f>VLOOKUP($C68,agricultural_withdrawal_km3!$A$2:$CT$249,AC$4,FALSE)</f>
        <v>2.0405701999999994</v>
      </c>
      <c r="AD68" s="13">
        <f t="shared" si="15"/>
        <v>2.0405701999999994</v>
      </c>
      <c r="AF68" s="9">
        <f>VLOOKUP($B68,aquastat_more_extensive_table!$D$810:$AO$1010,AF$4,FALSE)</f>
        <v>4.5999999999999996</v>
      </c>
      <c r="AG68" s="13">
        <f t="shared" si="29"/>
        <v>4.5999999999999996</v>
      </c>
      <c r="AH68" s="9">
        <f>VLOOKUP($C68,agricultural_withdrawal_km3!$A$2:$CT$249,AH$4,FALSE)</f>
        <v>2.1587718000000002</v>
      </c>
      <c r="AI68" s="13">
        <f t="shared" si="16"/>
        <v>2.1587718000000002</v>
      </c>
      <c r="AK68" s="9">
        <f>VLOOKUP($B68,aquastat_more_extensive_table!$D$810:$AO$1010,AK$4,FALSE)</f>
        <v>7.9</v>
      </c>
      <c r="AL68" s="13">
        <f t="shared" si="30"/>
        <v>7.9</v>
      </c>
      <c r="AM68" s="9">
        <f>VLOOKUP($C68,agricultural_withdrawal_km3!$A$2:$CT$249,AM$4,FALSE)</f>
        <v>2.1003850000000002</v>
      </c>
      <c r="AN68" s="13">
        <f t="shared" si="17"/>
        <v>2.1003850000000002</v>
      </c>
      <c r="AP68" s="9">
        <f>VLOOKUP($B68,aquastat_more_extensive_table!$D$810:$AO$1010,AP$4,FALSE)</f>
        <v>7.6</v>
      </c>
      <c r="AQ68" s="13">
        <f t="shared" si="31"/>
        <v>7.6</v>
      </c>
      <c r="AR68" s="9">
        <f>VLOOKUP($C68,agricultural_withdrawal_km3!$A$2:$CT$249,AR$4,FALSE)</f>
        <v>2.3787783999999998</v>
      </c>
      <c r="AS68" s="13">
        <f t="shared" si="18"/>
        <v>2.3787783999999998</v>
      </c>
      <c r="AU68" s="9">
        <f>VLOOKUP($B68,aquastat_more_extensive_table!$D$810:$AO$1010,AU$4,FALSE)</f>
        <v>8.42</v>
      </c>
      <c r="AV68" s="13">
        <f t="shared" si="32"/>
        <v>8.42</v>
      </c>
      <c r="AW68" s="9">
        <f>VLOOKUP($C68,agricultural_withdrawal_km3!$A$2:$CT$249,AW$4,FALSE)</f>
        <v>2.0720768000000005</v>
      </c>
      <c r="AX68" s="13">
        <f t="shared" si="19"/>
        <v>2.0720768000000005</v>
      </c>
      <c r="AZ68" s="9">
        <f>VLOOKUP($B68,aquastat_more_extensive_table!$D$810:$AO$1010,AZ$4,FALSE)</f>
        <v>8.4580000000000002</v>
      </c>
      <c r="BA68" s="13">
        <f t="shared" si="33"/>
        <v>8.4580000000000002</v>
      </c>
      <c r="BB68" s="9">
        <f>VLOOKUP($C68,agricultural_withdrawal_km3!$A$2:$CT$249,BB$4,FALSE)</f>
        <v>2.1008599999999999</v>
      </c>
      <c r="BC68" s="13">
        <f t="shared" si="20"/>
        <v>2.1008599999999999</v>
      </c>
      <c r="BE68" s="9">
        <f>VLOOKUP($B68,aquastat_more_extensive_table!$D$810:$AO$1010,BE$4,FALSE)</f>
        <v>7.9180000000000001</v>
      </c>
      <c r="BF68" s="13">
        <f t="shared" si="34"/>
        <v>7.9180000000000001</v>
      </c>
      <c r="BG68" s="9">
        <f>VLOOKUP($C68,agricultural_withdrawal_km3!$A$2:$CT$249,BG$4,FALSE)</f>
        <v>1.8873099999999994</v>
      </c>
      <c r="BH68" s="13">
        <f t="shared" si="21"/>
        <v>1.8873099999999994</v>
      </c>
      <c r="BJ68" s="9">
        <f>VLOOKUP($B68,aquastat_more_extensive_table!$D$810:$AO$1010,BJ$4,FALSE)</f>
        <v>0</v>
      </c>
      <c r="BK68" s="13" t="e">
        <f t="shared" si="22"/>
        <v>#N/A</v>
      </c>
      <c r="BL68" s="9">
        <f>VLOOKUP($C68,agricultural_withdrawal_km3!$A$2:$CT$249,BL$4,FALSE)</f>
        <v>2.1718100000000007</v>
      </c>
      <c r="BM68" s="13">
        <f t="shared" si="23"/>
        <v>2.1718100000000007</v>
      </c>
    </row>
    <row r="69" spans="2:65" x14ac:dyDescent="0.25">
      <c r="B69" s="12">
        <f>fao_ids_unique!B64</f>
        <v>86</v>
      </c>
      <c r="C69" s="12">
        <f>fao_ids_unique!F64</f>
        <v>76</v>
      </c>
      <c r="D69" s="8" t="str">
        <f>fao_ids_unique!C64</f>
        <v>GRD</v>
      </c>
      <c r="E69" s="7" t="str">
        <f>fao_ids_unique!G64</f>
        <v>Grenada</v>
      </c>
      <c r="G69" s="9">
        <f>VLOOKUP($B69,aquastat_more_extensive_table!$D$810:$AO$1010,G$4,FALSE)</f>
        <v>0</v>
      </c>
      <c r="H69" s="13" t="e">
        <f t="shared" si="24"/>
        <v>#N/A</v>
      </c>
      <c r="I69" s="9">
        <f>VLOOKUP($C69,agricultural_withdrawal_km3!$A$2:$CT$249,I$4,FALSE)</f>
        <v>2.5394620000000001E-9</v>
      </c>
      <c r="J69" s="13">
        <f t="shared" si="11"/>
        <v>2.5394620000000001E-9</v>
      </c>
      <c r="L69" s="9">
        <f>VLOOKUP($B69,aquastat_more_extensive_table!$D$810:$AO$1010,L$4,FALSE)</f>
        <v>0</v>
      </c>
      <c r="M69" s="13" t="e">
        <f t="shared" si="25"/>
        <v>#N/A</v>
      </c>
      <c r="N69" s="9">
        <f>VLOOKUP($C69,agricultural_withdrawal_km3!$A$2:$CT$249,N$4,FALSE)</f>
        <v>3.367232E-9</v>
      </c>
      <c r="O69" s="13">
        <f t="shared" si="12"/>
        <v>3.367232E-9</v>
      </c>
      <c r="Q69" s="9">
        <f>VLOOKUP($B69,aquastat_more_extensive_table!$D$810:$AO$1010,Q$4,FALSE)</f>
        <v>0</v>
      </c>
      <c r="R69" s="13" t="e">
        <f t="shared" si="26"/>
        <v>#N/A</v>
      </c>
      <c r="S69" s="9">
        <f>VLOOKUP($C69,agricultural_withdrawal_km3!$A$2:$CT$249,S$4,FALSE)</f>
        <v>5.4694500000000004E-9</v>
      </c>
      <c r="T69" s="13">
        <f t="shared" si="13"/>
        <v>5.4694500000000004E-9</v>
      </c>
      <c r="V69" s="9">
        <f>VLOOKUP($B69,aquastat_more_extensive_table!$D$810:$AO$1010,V$4,FALSE)</f>
        <v>0</v>
      </c>
      <c r="W69" s="13" t="e">
        <f t="shared" si="27"/>
        <v>#N/A</v>
      </c>
      <c r="X69" s="9">
        <f>VLOOKUP($C69,agricultural_withdrawal_km3!$A$2:$CT$249,X$4,FALSE)</f>
        <v>4.9085339999999998E-9</v>
      </c>
      <c r="Y69" s="13">
        <f t="shared" si="14"/>
        <v>4.9085339999999998E-9</v>
      </c>
      <c r="AA69" s="9">
        <f>VLOOKUP($B69,aquastat_more_extensive_table!$D$810:$AO$1010,AA$4,FALSE)</f>
        <v>0</v>
      </c>
      <c r="AB69" s="13" t="e">
        <f t="shared" si="28"/>
        <v>#N/A</v>
      </c>
      <c r="AC69" s="9">
        <f>VLOOKUP($C69,agricultural_withdrawal_km3!$A$2:$CT$249,AC$4,FALSE)</f>
        <v>4.8016120000000001E-9</v>
      </c>
      <c r="AD69" s="13">
        <f t="shared" si="15"/>
        <v>4.8016120000000001E-9</v>
      </c>
      <c r="AF69" s="9">
        <f>VLOOKUP($B69,aquastat_more_extensive_table!$D$810:$AO$1010,AF$4,FALSE)</f>
        <v>0</v>
      </c>
      <c r="AG69" s="13" t="e">
        <f t="shared" si="29"/>
        <v>#N/A</v>
      </c>
      <c r="AH69" s="9">
        <f>VLOOKUP($C69,agricultural_withdrawal_km3!$A$2:$CT$249,AH$4,FALSE)</f>
        <v>5.72527E-9</v>
      </c>
      <c r="AI69" s="13">
        <f t="shared" si="16"/>
        <v>5.72527E-9</v>
      </c>
      <c r="AK69" s="9">
        <f>VLOOKUP($B69,aquastat_more_extensive_table!$D$810:$AO$1010,AK$4,FALSE)</f>
        <v>0</v>
      </c>
      <c r="AL69" s="13" t="e">
        <f t="shared" si="30"/>
        <v>#N/A</v>
      </c>
      <c r="AM69" s="9">
        <f>VLOOKUP($C69,agricultural_withdrawal_km3!$A$2:$CT$249,AM$4,FALSE)</f>
        <v>3.9073339999999996E-9</v>
      </c>
      <c r="AN69" s="13">
        <f t="shared" si="17"/>
        <v>3.9073339999999996E-9</v>
      </c>
      <c r="AP69" s="9">
        <f>VLOOKUP($B69,aquastat_more_extensive_table!$D$810:$AO$1010,AP$4,FALSE)</f>
        <v>2.2000000000000001E-3</v>
      </c>
      <c r="AQ69" s="13">
        <f t="shared" si="31"/>
        <v>2.2000000000000001E-3</v>
      </c>
      <c r="AR69" s="9">
        <f>VLOOKUP($C69,agricultural_withdrawal_km3!$A$2:$CT$249,AR$4,FALSE)</f>
        <v>0</v>
      </c>
      <c r="AS69" s="13">
        <f t="shared" si="18"/>
        <v>0</v>
      </c>
      <c r="AU69" s="9">
        <f>VLOOKUP($B69,aquastat_more_extensive_table!$D$810:$AO$1010,AU$4,FALSE)</f>
        <v>0</v>
      </c>
      <c r="AV69" s="13" t="e">
        <f t="shared" si="32"/>
        <v>#N/A</v>
      </c>
      <c r="AW69" s="9">
        <f>VLOOKUP($C69,agricultural_withdrawal_km3!$A$2:$CT$249,AW$4,FALSE)</f>
        <v>0</v>
      </c>
      <c r="AX69" s="13">
        <f t="shared" si="19"/>
        <v>0</v>
      </c>
      <c r="AZ69" s="9">
        <f>VLOOKUP($B69,aquastat_more_extensive_table!$D$810:$AO$1010,AZ$4,FALSE)</f>
        <v>0</v>
      </c>
      <c r="BA69" s="13" t="e">
        <f t="shared" si="33"/>
        <v>#N/A</v>
      </c>
      <c r="BB69" s="9">
        <f>VLOOKUP($C69,agricultural_withdrawal_km3!$A$2:$CT$249,BB$4,FALSE)</f>
        <v>0</v>
      </c>
      <c r="BC69" s="13">
        <f t="shared" si="20"/>
        <v>0</v>
      </c>
      <c r="BE69" s="9">
        <f>VLOOKUP($B69,aquastat_more_extensive_table!$D$810:$AO$1010,BE$4,FALSE)</f>
        <v>0</v>
      </c>
      <c r="BF69" s="13" t="e">
        <f t="shared" si="34"/>
        <v>#N/A</v>
      </c>
      <c r="BG69" s="9">
        <f>VLOOKUP($C69,agricultural_withdrawal_km3!$A$2:$CT$249,BG$4,FALSE)</f>
        <v>0</v>
      </c>
      <c r="BH69" s="13">
        <f t="shared" si="21"/>
        <v>0</v>
      </c>
      <c r="BJ69" s="9">
        <f>VLOOKUP($B69,aquastat_more_extensive_table!$D$810:$AO$1010,BJ$4,FALSE)</f>
        <v>2.0999999999999999E-3</v>
      </c>
      <c r="BK69" s="13">
        <f t="shared" si="22"/>
        <v>2.0999999999999999E-3</v>
      </c>
      <c r="BL69" s="9">
        <f>VLOOKUP($C69,agricultural_withdrawal_km3!$A$2:$CT$249,BL$4,FALSE)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VLOOKUP($B70,aquastat_more_extensive_table!$D$810:$AO$1010,G$4,FALSE)</f>
        <v>0</v>
      </c>
      <c r="H70" s="13" t="e">
        <f t="shared" si="24"/>
        <v>#N/A</v>
      </c>
      <c r="I70" s="9">
        <f>VLOOKUP($C70,agricultural_withdrawal_km3!$A$2:$CT$249,I$4,FALSE)</f>
        <v>3.0521820000000005E-2</v>
      </c>
      <c r="J70" s="13">
        <f t="shared" si="11"/>
        <v>3.0521820000000005E-2</v>
      </c>
      <c r="L70" s="9">
        <f>VLOOKUP($B70,aquastat_more_extensive_table!$D$810:$AO$1010,L$4,FALSE)</f>
        <v>0</v>
      </c>
      <c r="M70" s="13" t="e">
        <f t="shared" si="25"/>
        <v>#N/A</v>
      </c>
      <c r="N70" s="9">
        <f>VLOOKUP($C70,agricultural_withdrawal_km3!$A$2:$CT$249,N$4,FALSE)</f>
        <v>3.8060780000000002E-2</v>
      </c>
      <c r="O70" s="13">
        <f t="shared" si="12"/>
        <v>3.8060780000000002E-2</v>
      </c>
      <c r="Q70" s="9">
        <f>VLOOKUP($B70,aquastat_more_extensive_table!$D$810:$AO$1010,Q$4,FALSE)</f>
        <v>0</v>
      </c>
      <c r="R70" s="13" t="e">
        <f t="shared" si="26"/>
        <v>#N/A</v>
      </c>
      <c r="S70" s="9">
        <f>VLOOKUP($C70,agricultural_withdrawal_km3!$A$2:$CT$249,S$4,FALSE)</f>
        <v>4.8438840000000011E-2</v>
      </c>
      <c r="T70" s="13">
        <f t="shared" si="13"/>
        <v>4.8438840000000011E-2</v>
      </c>
      <c r="V70" s="9">
        <f>VLOOKUP($B70,aquastat_more_extensive_table!$D$810:$AO$1010,V$4,FALSE)</f>
        <v>0</v>
      </c>
      <c r="W70" s="13" t="e">
        <f t="shared" si="27"/>
        <v>#N/A</v>
      </c>
      <c r="X70" s="9">
        <f>VLOOKUP($C70,agricultural_withdrawal_km3!$A$2:$CT$249,X$4,FALSE)</f>
        <v>4.7413640000000007E-2</v>
      </c>
      <c r="Y70" s="13">
        <f t="shared" si="14"/>
        <v>4.7413640000000007E-2</v>
      </c>
      <c r="AA70" s="9">
        <f>VLOOKUP($B70,aquastat_more_extensive_table!$D$810:$AO$1010,AA$4,FALSE)</f>
        <v>0</v>
      </c>
      <c r="AB70" s="13" t="e">
        <f t="shared" si="28"/>
        <v>#N/A</v>
      </c>
      <c r="AC70" s="9">
        <f>VLOOKUP($C70,agricultural_withdrawal_km3!$A$2:$CT$249,AC$4,FALSE)</f>
        <v>5.7400980000000046E-2</v>
      </c>
      <c r="AD70" s="13">
        <f t="shared" si="15"/>
        <v>5.7400980000000046E-2</v>
      </c>
      <c r="AF70" s="9">
        <f>VLOOKUP($B70,aquastat_more_extensive_table!$D$810:$AO$1010,AF$4,FALSE)</f>
        <v>0</v>
      </c>
      <c r="AG70" s="13" t="e">
        <f t="shared" si="29"/>
        <v>#N/A</v>
      </c>
      <c r="AH70" s="9">
        <f>VLOOKUP($C70,agricultural_withdrawal_km3!$A$2:$CT$249,AH$4,FALSE)</f>
        <v>6.2534879999999987E-2</v>
      </c>
      <c r="AI70" s="13">
        <f t="shared" si="16"/>
        <v>6.2534879999999987E-2</v>
      </c>
      <c r="AK70" s="9">
        <f>VLOOKUP($B70,aquastat_more_extensive_table!$D$810:$AO$1010,AK$4,FALSE)</f>
        <v>0</v>
      </c>
      <c r="AL70" s="13" t="e">
        <f t="shared" si="30"/>
        <v>#N/A</v>
      </c>
      <c r="AM70" s="9">
        <f>VLOOKUP($C70,agricultural_withdrawal_km3!$A$2:$CT$249,AM$4,FALSE)</f>
        <v>6.0121879999999989E-2</v>
      </c>
      <c r="AN70" s="13">
        <f t="shared" si="17"/>
        <v>6.0121879999999989E-2</v>
      </c>
      <c r="AP70" s="9">
        <f>VLOOKUP($B70,aquastat_more_extensive_table!$D$810:$AO$1010,AP$4,FALSE)</f>
        <v>0</v>
      </c>
      <c r="AQ70" s="13" t="e">
        <f t="shared" si="31"/>
        <v>#N/A</v>
      </c>
      <c r="AR70" s="9">
        <f>VLOOKUP($C70,agricultural_withdrawal_km3!$A$2:$CT$249,AR$4,FALSE)</f>
        <v>6.8004559999999992E-2</v>
      </c>
      <c r="AS70" s="13">
        <f t="shared" si="18"/>
        <v>6.8004559999999992E-2</v>
      </c>
      <c r="AU70" s="9">
        <f>VLOOKUP($B70,aquastat_more_extensive_table!$D$810:$AO$1010,AU$4,FALSE)</f>
        <v>1.472</v>
      </c>
      <c r="AV70" s="13">
        <f t="shared" si="32"/>
        <v>1.472</v>
      </c>
      <c r="AW70" s="9">
        <f>VLOOKUP($C70,agricultural_withdrawal_km3!$A$2:$CT$249,AW$4,FALSE)</f>
        <v>8.6508399999999958E-2</v>
      </c>
      <c r="AX70" s="13">
        <f t="shared" si="19"/>
        <v>8.6508399999999958E-2</v>
      </c>
      <c r="AZ70" s="9">
        <f>VLOOKUP($B70,aquastat_more_extensive_table!$D$810:$AO$1010,AZ$4,FALSE)</f>
        <v>1.8859999999999999</v>
      </c>
      <c r="BA70" s="13">
        <f t="shared" si="33"/>
        <v>1.8859999999999999</v>
      </c>
      <c r="BB70" s="9">
        <f>VLOOKUP($C70,agricultural_withdrawal_km3!$A$2:$CT$249,BB$4,FALSE)</f>
        <v>0.10900940000000003</v>
      </c>
      <c r="BC70" s="13">
        <f t="shared" si="20"/>
        <v>0.10900940000000003</v>
      </c>
      <c r="BE70" s="9">
        <f>VLOOKUP($B70,aquastat_more_extensive_table!$D$810:$AO$1010,BE$4,FALSE)</f>
        <v>0</v>
      </c>
      <c r="BF70" s="13" t="e">
        <f t="shared" si="34"/>
        <v>#N/A</v>
      </c>
      <c r="BG70" s="9">
        <f>VLOOKUP($C70,agricultural_withdrawal_km3!$A$2:$CT$249,BG$4,FALSE)</f>
        <v>0.11255960000000004</v>
      </c>
      <c r="BH70" s="13">
        <f t="shared" si="21"/>
        <v>0.11255960000000004</v>
      </c>
      <c r="BJ70" s="9">
        <f>VLOOKUP($B70,aquastat_more_extensive_table!$D$810:$AO$1010,BJ$4,FALSE)</f>
        <v>0</v>
      </c>
      <c r="BK70" s="13" t="e">
        <f t="shared" si="22"/>
        <v>#N/A</v>
      </c>
      <c r="BL70" s="9">
        <f>VLOOKUP($C70,agricultural_withdrawal_km3!$A$2:$CT$249,BL$4,FALSE)</f>
        <v>9.849366666666709E-2</v>
      </c>
      <c r="BM70" s="13">
        <f t="shared" si="23"/>
        <v>9.849366666666709E-2</v>
      </c>
    </row>
    <row r="71" spans="2:65" x14ac:dyDescent="0.25">
      <c r="B71" s="12">
        <f>fao_ids_unique!B66</f>
        <v>90</v>
      </c>
      <c r="C71" s="12">
        <f>fao_ids_unique!F66</f>
        <v>70</v>
      </c>
      <c r="D71" s="8" t="str">
        <f>fao_ids_unique!C66</f>
        <v>GIN</v>
      </c>
      <c r="E71" s="7" t="str">
        <f>fao_ids_unique!G66</f>
        <v>Guinea</v>
      </c>
      <c r="G71" s="9">
        <f>VLOOKUP($B71,aquastat_more_extensive_table!$D$810:$AO$1010,G$4,FALSE)</f>
        <v>0</v>
      </c>
      <c r="H71" s="13" t="e">
        <f t="shared" ref="H71:H102" si="35">IF(G71&gt;0,G71,NA())</f>
        <v>#N/A</v>
      </c>
      <c r="I71" s="9">
        <f>VLOOKUP($C71,agricultural_withdrawal_km3!$A$2:$CT$249,I$4,FALSE)</f>
        <v>0.1825359</v>
      </c>
      <c r="J71" s="13">
        <f t="shared" si="11"/>
        <v>0.1825359</v>
      </c>
      <c r="L71" s="9">
        <f>VLOOKUP($B71,aquastat_more_extensive_table!$D$810:$AO$1010,L$4,FALSE)</f>
        <v>0</v>
      </c>
      <c r="M71" s="13" t="e">
        <f t="shared" ref="M71:M102" si="36">IF(L71&gt;0,L71,NA())</f>
        <v>#N/A</v>
      </c>
      <c r="N71" s="9">
        <f>VLOOKUP($C71,agricultural_withdrawal_km3!$A$2:$CT$249,N$4,FALSE)</f>
        <v>0.1760014</v>
      </c>
      <c r="O71" s="13">
        <f t="shared" si="12"/>
        <v>0.1760014</v>
      </c>
      <c r="Q71" s="9">
        <f>VLOOKUP($B71,aquastat_more_extensive_table!$D$810:$AO$1010,Q$4,FALSE)</f>
        <v>0</v>
      </c>
      <c r="R71" s="13" t="e">
        <f t="shared" ref="R71:R102" si="37">IF(Q71&gt;0,Q71,NA())</f>
        <v>#N/A</v>
      </c>
      <c r="S71" s="9">
        <f>VLOOKUP($C71,agricultural_withdrawal_km3!$A$2:$CT$249,S$4,FALSE)</f>
        <v>0.36994101999999995</v>
      </c>
      <c r="T71" s="13">
        <f t="shared" si="13"/>
        <v>0.36994101999999995</v>
      </c>
      <c r="V71" s="9">
        <f>VLOOKUP($B71,aquastat_more_extensive_table!$D$810:$AO$1010,V$4,FALSE)</f>
        <v>0</v>
      </c>
      <c r="W71" s="13" t="e">
        <f t="shared" ref="W71:W102" si="38">IF(V71&gt;0,V71,NA())</f>
        <v>#N/A</v>
      </c>
      <c r="X71" s="9">
        <f>VLOOKUP($C71,agricultural_withdrawal_km3!$A$2:$CT$249,X$4,FALSE)</f>
        <v>0.50899046000000003</v>
      </c>
      <c r="Y71" s="13">
        <f t="shared" si="14"/>
        <v>0.50899046000000003</v>
      </c>
      <c r="AA71" s="9">
        <f>VLOOKUP($B71,aquastat_more_extensive_table!$D$810:$AO$1010,AA$4,FALSE)</f>
        <v>0</v>
      </c>
      <c r="AB71" s="13" t="e">
        <f t="shared" ref="AB71:AB102" si="39">IF(AA71&gt;0,AA71,NA())</f>
        <v>#N/A</v>
      </c>
      <c r="AC71" s="9">
        <f>VLOOKUP($C71,agricultural_withdrawal_km3!$A$2:$CT$249,AC$4,FALSE)</f>
        <v>1.0458858799999999</v>
      </c>
      <c r="AD71" s="13">
        <f t="shared" si="15"/>
        <v>1.0458858799999999</v>
      </c>
      <c r="AF71" s="9">
        <f>VLOOKUP($B71,aquastat_more_extensive_table!$D$810:$AO$1010,AF$4,FALSE)</f>
        <v>0.64400000000000002</v>
      </c>
      <c r="AG71" s="13">
        <f t="shared" ref="AG71:AG102" si="40">IF(AF71&gt;0,AF71,NA())</f>
        <v>0.64400000000000002</v>
      </c>
      <c r="AH71" s="9">
        <f>VLOOKUP($C71,agricultural_withdrawal_km3!$A$2:$CT$249,AH$4,FALSE)</f>
        <v>1.0569323799999999</v>
      </c>
      <c r="AI71" s="13">
        <f t="shared" si="16"/>
        <v>1.0569323799999999</v>
      </c>
      <c r="AK71" s="9">
        <f>VLOOKUP($B71,aquastat_more_extensive_table!$D$810:$AO$1010,AK$4,FALSE)</f>
        <v>0</v>
      </c>
      <c r="AL71" s="13" t="e">
        <f t="shared" ref="AL71:AL102" si="41">IF(AK71&gt;0,AK71,NA())</f>
        <v>#N/A</v>
      </c>
      <c r="AM71" s="9">
        <f>VLOOKUP($C71,agricultural_withdrawal_km3!$A$2:$CT$249,AM$4,FALSE)</f>
        <v>1.0239004</v>
      </c>
      <c r="AN71" s="13">
        <f t="shared" si="17"/>
        <v>1.0239004</v>
      </c>
      <c r="AP71" s="9">
        <f>VLOOKUP($B71,aquastat_more_extensive_table!$D$810:$AO$1010,AP$4,FALSE)</f>
        <v>0</v>
      </c>
      <c r="AQ71" s="13" t="e">
        <f t="shared" ref="AQ71:AQ102" si="42">IF(AP71&gt;0,AP71,NA())</f>
        <v>#N/A</v>
      </c>
      <c r="AR71" s="9">
        <f>VLOOKUP($C71,agricultural_withdrawal_km3!$A$2:$CT$249,AR$4,FALSE)</f>
        <v>1.1197231599999997</v>
      </c>
      <c r="AS71" s="13">
        <f t="shared" si="18"/>
        <v>1.1197231599999997</v>
      </c>
      <c r="AU71" s="9">
        <f>VLOOKUP($B71,aquastat_more_extensive_table!$D$810:$AO$1010,AU$4,FALSE)</f>
        <v>0.29289999999999999</v>
      </c>
      <c r="AV71" s="13">
        <f t="shared" ref="AV71:AV102" si="43">IF(AU71&gt;0,AU71,NA())</f>
        <v>0.29289999999999999</v>
      </c>
      <c r="AW71" s="9">
        <f>VLOOKUP($C71,agricultural_withdrawal_km3!$A$2:$CT$249,AW$4,FALSE)</f>
        <v>1.05327606</v>
      </c>
      <c r="AX71" s="13">
        <f t="shared" si="19"/>
        <v>1.05327606</v>
      </c>
      <c r="AZ71" s="9">
        <f>VLOOKUP($B71,aquastat_more_extensive_table!$D$810:$AO$1010,AZ$4,FALSE)</f>
        <v>0</v>
      </c>
      <c r="BA71" s="13" t="e">
        <f t="shared" ref="BA71:BA102" si="44">IF(AZ71&gt;0,AZ71,NA())</f>
        <v>#N/A</v>
      </c>
      <c r="BB71" s="9">
        <f>VLOOKUP($C71,agricultural_withdrawal_km3!$A$2:$CT$249,BB$4,FALSE)</f>
        <v>1.0363794999999998</v>
      </c>
      <c r="BC71" s="13">
        <f t="shared" si="20"/>
        <v>1.0363794999999998</v>
      </c>
      <c r="BE71" s="9">
        <f>VLOOKUP($B71,aquastat_more_extensive_table!$D$810:$AO$1010,BE$4,FALSE)</f>
        <v>0</v>
      </c>
      <c r="BF71" s="13" t="e">
        <f t="shared" ref="BF71:BF102" si="45">IF(BE71&gt;0,BE71,NA())</f>
        <v>#N/A</v>
      </c>
      <c r="BG71" s="9">
        <f>VLOOKUP($C71,agricultural_withdrawal_km3!$A$2:$CT$249,BG$4,FALSE)</f>
        <v>1.03270298</v>
      </c>
      <c r="BH71" s="13">
        <f t="shared" si="21"/>
        <v>1.03270298</v>
      </c>
      <c r="BJ71" s="9">
        <f>VLOOKUP($B71,aquastat_more_extensive_table!$D$810:$AO$1010,BJ$4,FALSE)</f>
        <v>0</v>
      </c>
      <c r="BK71" s="13" t="e">
        <f t="shared" si="22"/>
        <v>#N/A</v>
      </c>
      <c r="BL71" s="9">
        <f>VLOOKUP($C71,agricultural_withdrawal_km3!$A$2:$CT$249,BL$4,FALSE)</f>
        <v>1.0375374000000002</v>
      </c>
      <c r="BM71" s="13">
        <f t="shared" si="23"/>
        <v>1.0375374000000002</v>
      </c>
    </row>
    <row r="72" spans="2:65" x14ac:dyDescent="0.25">
      <c r="B72" s="12">
        <f>fao_ids_unique!B67</f>
        <v>91</v>
      </c>
      <c r="C72" s="12">
        <f>fao_ids_unique!F67</f>
        <v>81</v>
      </c>
      <c r="D72" s="8" t="str">
        <f>fao_ids_unique!C67</f>
        <v>GUY</v>
      </c>
      <c r="E72" s="7" t="str">
        <f>fao_ids_unique!G67</f>
        <v>Guyana</v>
      </c>
      <c r="G72" s="9">
        <f>VLOOKUP($B72,aquastat_more_extensive_table!$D$810:$AO$1010,G$4,FALSE)</f>
        <v>0</v>
      </c>
      <c r="H72" s="13" t="e">
        <f t="shared" si="35"/>
        <v>#N/A</v>
      </c>
      <c r="I72" s="9">
        <f>VLOOKUP($C72,agricultural_withdrawal_km3!$A$2:$CT$249,I$4,FALSE)</f>
        <v>0.93061895680000006</v>
      </c>
      <c r="J72" s="13">
        <f t="shared" ref="J72:J135" si="46">IF(I72&gt;=0,I72,NA())</f>
        <v>0.93061895680000006</v>
      </c>
      <c r="L72" s="9">
        <f>VLOOKUP($B72,aquastat_more_extensive_table!$D$810:$AO$1010,L$4,FALSE)</f>
        <v>0</v>
      </c>
      <c r="M72" s="13" t="e">
        <f t="shared" si="36"/>
        <v>#N/A</v>
      </c>
      <c r="N72" s="9">
        <f>VLOOKUP($C72,agricultural_withdrawal_km3!$A$2:$CT$249,N$4,FALSE)</f>
        <v>1.0669734354</v>
      </c>
      <c r="O72" s="13">
        <f t="shared" ref="O72:O135" si="47">IF(N72&gt;=0,N72,NA())</f>
        <v>1.0669734354</v>
      </c>
      <c r="Q72" s="9">
        <f>VLOOKUP($B72,aquastat_more_extensive_table!$D$810:$AO$1010,Q$4,FALSE)</f>
        <v>0</v>
      </c>
      <c r="R72" s="13" t="e">
        <f t="shared" si="37"/>
        <v>#N/A</v>
      </c>
      <c r="S72" s="9">
        <f>VLOOKUP($C72,agricultural_withdrawal_km3!$A$2:$CT$249,S$4,FALSE)</f>
        <v>1.317820448</v>
      </c>
      <c r="T72" s="13">
        <f t="shared" ref="T72:T135" si="48">IF(S72&gt;=0,S72,NA())</f>
        <v>1.317820448</v>
      </c>
      <c r="V72" s="9">
        <f>VLOOKUP($B72,aquastat_more_extensive_table!$D$810:$AO$1010,V$4,FALSE)</f>
        <v>0</v>
      </c>
      <c r="W72" s="13" t="e">
        <f t="shared" si="38"/>
        <v>#N/A</v>
      </c>
      <c r="X72" s="9">
        <f>VLOOKUP($C72,agricultural_withdrawal_km3!$A$2:$CT$249,X$4,FALSE)</f>
        <v>1.2614172655999998</v>
      </c>
      <c r="Y72" s="13">
        <f t="shared" ref="Y72:Y135" si="49">IF(X72&gt;=0,X72,NA())</f>
        <v>1.2614172655999998</v>
      </c>
      <c r="AA72" s="9">
        <f>VLOOKUP($B72,aquastat_more_extensive_table!$D$810:$AO$1010,AA$4,FALSE)</f>
        <v>0</v>
      </c>
      <c r="AB72" s="13" t="e">
        <f t="shared" si="39"/>
        <v>#N/A</v>
      </c>
      <c r="AC72" s="9">
        <f>VLOOKUP($C72,agricultural_withdrawal_km3!$A$2:$CT$249,AC$4,FALSE)</f>
        <v>1.3522421687999999</v>
      </c>
      <c r="AD72" s="13">
        <f t="shared" ref="AD72:AD135" si="50">IF(AC72&gt;=0,AC72,NA())</f>
        <v>1.3522421687999999</v>
      </c>
      <c r="AF72" s="9">
        <f>VLOOKUP($B72,aquastat_more_extensive_table!$D$810:$AO$1010,AF$4,FALSE)</f>
        <v>0</v>
      </c>
      <c r="AG72" s="13" t="e">
        <f t="shared" si="40"/>
        <v>#N/A</v>
      </c>
      <c r="AH72" s="9">
        <f>VLOOKUP($C72,agricultural_withdrawal_km3!$A$2:$CT$249,AH$4,FALSE)</f>
        <v>1.4221492474000001</v>
      </c>
      <c r="AI72" s="13">
        <f t="shared" ref="AI72:AI135" si="51">IF(AH72&gt;=0,AH72,NA())</f>
        <v>1.4221492474000001</v>
      </c>
      <c r="AK72" s="9">
        <f>VLOOKUP($B72,aquastat_more_extensive_table!$D$810:$AO$1010,AK$4,FALSE)</f>
        <v>1.4379999999999999</v>
      </c>
      <c r="AL72" s="13">
        <f t="shared" si="41"/>
        <v>1.4379999999999999</v>
      </c>
      <c r="AM72" s="9">
        <f>VLOOKUP($C72,agricultural_withdrawal_km3!$A$2:$CT$249,AM$4,FALSE)</f>
        <v>1.5863297943999999</v>
      </c>
      <c r="AN72" s="13">
        <f t="shared" ref="AN72:AN135" si="52">IF(AM72&gt;=0,AM72,NA())</f>
        <v>1.5863297943999999</v>
      </c>
      <c r="AP72" s="9">
        <f>VLOOKUP($B72,aquastat_more_extensive_table!$D$810:$AO$1010,AP$4,FALSE)</f>
        <v>0</v>
      </c>
      <c r="AQ72" s="13" t="e">
        <f t="shared" si="42"/>
        <v>#N/A</v>
      </c>
      <c r="AR72" s="9">
        <f>VLOOKUP($C72,agricultural_withdrawal_km3!$A$2:$CT$249,AR$4,FALSE)</f>
        <v>1.5794209202</v>
      </c>
      <c r="AS72" s="13">
        <f t="shared" ref="AS72:AS135" si="53">IF(AR72&gt;=0,AR72,NA())</f>
        <v>1.5794209202</v>
      </c>
      <c r="AU72" s="9">
        <f>VLOOKUP($B72,aquastat_more_extensive_table!$D$810:$AO$1010,AU$4,FALSE)</f>
        <v>1.6</v>
      </c>
      <c r="AV72" s="13">
        <f t="shared" si="43"/>
        <v>1.6</v>
      </c>
      <c r="AW72" s="9">
        <f>VLOOKUP($C72,agricultural_withdrawal_km3!$A$2:$CT$249,AW$4,FALSE)</f>
        <v>1.5911483404</v>
      </c>
      <c r="AX72" s="13">
        <f t="shared" ref="AX72:AX135" si="54">IF(AW72&gt;=0,AW72,NA())</f>
        <v>1.5911483404</v>
      </c>
      <c r="AZ72" s="9">
        <f>VLOOKUP($B72,aquastat_more_extensive_table!$D$810:$AO$1010,AZ$4,FALSE)</f>
        <v>0</v>
      </c>
      <c r="BA72" s="13" t="e">
        <f t="shared" si="44"/>
        <v>#N/A</v>
      </c>
      <c r="BB72" s="9">
        <f>VLOOKUP($C72,agricultural_withdrawal_km3!$A$2:$CT$249,BB$4,FALSE)</f>
        <v>1.5727110075999999</v>
      </c>
      <c r="BC72" s="13">
        <f t="shared" ref="BC72:BC135" si="55">IF(BB72&gt;=0,BB72,NA())</f>
        <v>1.5727110075999999</v>
      </c>
      <c r="BE72" s="9">
        <f>VLOOKUP($B72,aquastat_more_extensive_table!$D$810:$AO$1010,BE$4,FALSE)</f>
        <v>1.363</v>
      </c>
      <c r="BF72" s="13">
        <f t="shared" si="45"/>
        <v>1.363</v>
      </c>
      <c r="BG72" s="9">
        <f>VLOOKUP($C72,agricultural_withdrawal_km3!$A$2:$CT$249,BG$4,FALSE)</f>
        <v>1.6554411172000003</v>
      </c>
      <c r="BH72" s="13">
        <f t="shared" ref="BH72:BH135" si="56">IF(BG72&gt;=0,BG72,NA())</f>
        <v>1.6554411172000003</v>
      </c>
      <c r="BJ72" s="9">
        <f>VLOOKUP($B72,aquastat_more_extensive_table!$D$810:$AO$1010,BJ$4,FALSE)</f>
        <v>0</v>
      </c>
      <c r="BK72" s="13" t="e">
        <f t="shared" ref="BK72:BK135" si="57">IF(BJ72&gt;0,BJ72,NA())</f>
        <v>#N/A</v>
      </c>
      <c r="BL72" s="9">
        <f>VLOOKUP($C72,agricultural_withdrawal_km3!$A$2:$CT$249,BL$4,FALSE)</f>
        <v>1.6403069030000001</v>
      </c>
      <c r="BM72" s="13">
        <f t="shared" ref="BM72:BM135" si="58">IF(BL72&gt;=0,BL72,NA())</f>
        <v>1.6403069030000001</v>
      </c>
    </row>
    <row r="73" spans="2:65" x14ac:dyDescent="0.25">
      <c r="B73" s="12">
        <f>fao_ids_unique!B68</f>
        <v>93</v>
      </c>
      <c r="C73" s="12">
        <f>fao_ids_unique!F68</f>
        <v>85</v>
      </c>
      <c r="D73" s="8" t="str">
        <f>fao_ids_unique!C68</f>
        <v>HTI</v>
      </c>
      <c r="E73" s="7" t="str">
        <f>fao_ids_unique!G68</f>
        <v>Haiti</v>
      </c>
      <c r="G73" s="9">
        <f>VLOOKUP($B73,aquastat_more_extensive_table!$D$810:$AO$1010,G$4,FALSE)</f>
        <v>0</v>
      </c>
      <c r="H73" s="13" t="e">
        <f t="shared" si="35"/>
        <v>#N/A</v>
      </c>
      <c r="I73" s="9">
        <f>VLOOKUP($C73,agricultural_withdrawal_km3!$A$2:$CT$249,I$4,FALSE)</f>
        <v>0.147851236</v>
      </c>
      <c r="J73" s="13">
        <f t="shared" si="46"/>
        <v>0.147851236</v>
      </c>
      <c r="L73" s="9">
        <f>VLOOKUP($B73,aquastat_more_extensive_table!$D$810:$AO$1010,L$4,FALSE)</f>
        <v>0</v>
      </c>
      <c r="M73" s="13" t="e">
        <f t="shared" si="36"/>
        <v>#N/A</v>
      </c>
      <c r="N73" s="9">
        <f>VLOOKUP($C73,agricultural_withdrawal_km3!$A$2:$CT$249,N$4,FALSE)</f>
        <v>0.152543606</v>
      </c>
      <c r="O73" s="13">
        <f t="shared" si="47"/>
        <v>0.152543606</v>
      </c>
      <c r="Q73" s="9">
        <f>VLOOKUP($B73,aquastat_more_extensive_table!$D$810:$AO$1010,Q$4,FALSE)</f>
        <v>0</v>
      </c>
      <c r="R73" s="13" t="e">
        <f t="shared" si="37"/>
        <v>#N/A</v>
      </c>
      <c r="S73" s="9">
        <f>VLOOKUP($C73,agricultural_withdrawal_km3!$A$2:$CT$249,S$4,FALSE)</f>
        <v>0.25907096600000001</v>
      </c>
      <c r="T73" s="13">
        <f t="shared" si="48"/>
        <v>0.25907096600000001</v>
      </c>
      <c r="V73" s="9">
        <f>VLOOKUP($B73,aquastat_more_extensive_table!$D$810:$AO$1010,V$4,FALSE)</f>
        <v>0</v>
      </c>
      <c r="W73" s="13" t="e">
        <f t="shared" si="38"/>
        <v>#N/A</v>
      </c>
      <c r="X73" s="9">
        <f>VLOOKUP($C73,agricultural_withdrawal_km3!$A$2:$CT$249,X$4,FALSE)</f>
        <v>0.24396726600000002</v>
      </c>
      <c r="Y73" s="13">
        <f t="shared" si="49"/>
        <v>0.24396726600000002</v>
      </c>
      <c r="AA73" s="9">
        <f>VLOOKUP($B73,aquastat_more_extensive_table!$D$810:$AO$1010,AA$4,FALSE)</f>
        <v>0</v>
      </c>
      <c r="AB73" s="13" t="e">
        <f t="shared" si="39"/>
        <v>#N/A</v>
      </c>
      <c r="AC73" s="9">
        <f>VLOOKUP($C73,agricultural_withdrawal_km3!$A$2:$CT$249,AC$4,FALSE)</f>
        <v>0.35008336600000001</v>
      </c>
      <c r="AD73" s="13">
        <f t="shared" si="50"/>
        <v>0.35008336600000001</v>
      </c>
      <c r="AF73" s="9">
        <f>VLOOKUP($B73,aquastat_more_extensive_table!$D$810:$AO$1010,AF$4,FALSE)</f>
        <v>0</v>
      </c>
      <c r="AG73" s="13" t="e">
        <f t="shared" si="40"/>
        <v>#N/A</v>
      </c>
      <c r="AH73" s="9">
        <f>VLOOKUP($C73,agricultural_withdrawal_km3!$A$2:$CT$249,AH$4,FALSE)</f>
        <v>0.31574728400000002</v>
      </c>
      <c r="AI73" s="13">
        <f t="shared" si="51"/>
        <v>0.31574728400000002</v>
      </c>
      <c r="AK73" s="9">
        <f>VLOOKUP($B73,aquastat_more_extensive_table!$D$810:$AO$1010,AK$4,FALSE)</f>
        <v>0.92459999999999998</v>
      </c>
      <c r="AL73" s="13">
        <f t="shared" si="41"/>
        <v>0.92459999999999998</v>
      </c>
      <c r="AM73" s="9">
        <f>VLOOKUP($C73,agricultural_withdrawal_km3!$A$2:$CT$249,AM$4,FALSE)</f>
        <v>0.258646512</v>
      </c>
      <c r="AN73" s="13">
        <f t="shared" si="52"/>
        <v>0.258646512</v>
      </c>
      <c r="AP73" s="9">
        <f>VLOOKUP($B73,aquastat_more_extensive_table!$D$810:$AO$1010,AP$4,FALSE)</f>
        <v>1.169</v>
      </c>
      <c r="AQ73" s="13">
        <f t="shared" si="42"/>
        <v>1.169</v>
      </c>
      <c r="AR73" s="9">
        <f>VLOOKUP($C73,agricultural_withdrawal_km3!$A$2:$CT$249,AR$4,FALSE)</f>
        <v>0.32676521800000002</v>
      </c>
      <c r="AS73" s="13">
        <f t="shared" si="53"/>
        <v>0.32676521800000002</v>
      </c>
      <c r="AU73" s="9">
        <f>VLOOKUP($B73,aquastat_more_extensive_table!$D$810:$AO$1010,AU$4,FALSE)</f>
        <v>0</v>
      </c>
      <c r="AV73" s="13" t="e">
        <f t="shared" si="43"/>
        <v>#N/A</v>
      </c>
      <c r="AW73" s="9">
        <f>VLOOKUP($C73,agricultural_withdrawal_km3!$A$2:$CT$249,AW$4,FALSE)</f>
        <v>0.24094645200000001</v>
      </c>
      <c r="AX73" s="13">
        <f t="shared" si="54"/>
        <v>0.24094645200000001</v>
      </c>
      <c r="AZ73" s="9">
        <f>VLOOKUP($B73,aquastat_more_extensive_table!$D$810:$AO$1010,AZ$4,FALSE)</f>
        <v>0</v>
      </c>
      <c r="BA73" s="13" t="e">
        <f t="shared" si="44"/>
        <v>#N/A</v>
      </c>
      <c r="BB73" s="9">
        <f>VLOOKUP($C73,agricultural_withdrawal_km3!$A$2:$CT$249,BB$4,FALSE)</f>
        <v>0.25138525</v>
      </c>
      <c r="BC73" s="13">
        <f t="shared" si="55"/>
        <v>0.25138525</v>
      </c>
      <c r="BE73" s="9">
        <f>VLOOKUP($B73,aquastat_more_extensive_table!$D$810:$AO$1010,BE$4,FALSE)</f>
        <v>1.2090000000000001</v>
      </c>
      <c r="BF73" s="13">
        <f t="shared" si="45"/>
        <v>1.2090000000000001</v>
      </c>
      <c r="BG73" s="9">
        <f>VLOOKUP($C73,agricultural_withdrawal_km3!$A$2:$CT$249,BG$4,FALSE)</f>
        <v>0.30288993000000003</v>
      </c>
      <c r="BH73" s="13">
        <f t="shared" si="56"/>
        <v>0.30288993000000003</v>
      </c>
      <c r="BJ73" s="9">
        <f>VLOOKUP($B73,aquastat_more_extensive_table!$D$810:$AO$1010,BJ$4,FALSE)</f>
        <v>0</v>
      </c>
      <c r="BK73" s="13" t="e">
        <f t="shared" si="57"/>
        <v>#N/A</v>
      </c>
      <c r="BL73" s="9">
        <f>VLOOKUP($C73,agricultural_withdrawal_km3!$A$2:$CT$249,BL$4,FALSE)</f>
        <v>0.26132533666666669</v>
      </c>
      <c r="BM73" s="13">
        <f t="shared" si="58"/>
        <v>0.26132533666666669</v>
      </c>
    </row>
    <row r="74" spans="2:65" x14ac:dyDescent="0.25">
      <c r="B74" s="12">
        <f>fao_ids_unique!B69</f>
        <v>94</v>
      </c>
      <c r="C74" s="12" t="e">
        <f>fao_ids_unique!F69</f>
        <v>#N/A</v>
      </c>
      <c r="D74" s="8" t="str">
        <f>fao_ids_unique!C69</f>
        <v>VAT</v>
      </c>
      <c r="E74" s="7" t="e">
        <f>fao_ids_unique!G69</f>
        <v>#N/A</v>
      </c>
      <c r="G74" s="9">
        <f>VLOOKUP($B74,aquastat_more_extensive_table!$D$810:$AO$1010,G$4,FALSE)</f>
        <v>0</v>
      </c>
      <c r="H74" s="13" t="e">
        <f t="shared" si="35"/>
        <v>#N/A</v>
      </c>
      <c r="I74" s="9" t="e">
        <f>VLOOKUP($C74,agricultural_withdrawal_km3!$A$2:$CT$249,I$4,FALSE)</f>
        <v>#N/A</v>
      </c>
      <c r="J74" s="13" t="e">
        <f t="shared" si="46"/>
        <v>#N/A</v>
      </c>
      <c r="L74" s="9">
        <f>VLOOKUP($B74,aquastat_more_extensive_table!$D$810:$AO$1010,L$4,FALSE)</f>
        <v>0</v>
      </c>
      <c r="M74" s="13" t="e">
        <f t="shared" si="36"/>
        <v>#N/A</v>
      </c>
      <c r="N74" s="9" t="e">
        <f>VLOOKUP($C74,agricultural_withdrawal_km3!$A$2:$CT$249,N$4,FALSE)</f>
        <v>#N/A</v>
      </c>
      <c r="O74" s="13" t="e">
        <f t="shared" si="47"/>
        <v>#N/A</v>
      </c>
      <c r="Q74" s="9">
        <f>VLOOKUP($B74,aquastat_more_extensive_table!$D$810:$AO$1010,Q$4,FALSE)</f>
        <v>0</v>
      </c>
      <c r="R74" s="13" t="e">
        <f t="shared" si="37"/>
        <v>#N/A</v>
      </c>
      <c r="S74" s="9" t="e">
        <f>VLOOKUP($C74,agricultural_withdrawal_km3!$A$2:$CT$249,S$4,FALSE)</f>
        <v>#N/A</v>
      </c>
      <c r="T74" s="13" t="e">
        <f t="shared" si="48"/>
        <v>#N/A</v>
      </c>
      <c r="V74" s="9">
        <f>VLOOKUP($B74,aquastat_more_extensive_table!$D$810:$AO$1010,V$4,FALSE)</f>
        <v>0</v>
      </c>
      <c r="W74" s="13" t="e">
        <f t="shared" si="38"/>
        <v>#N/A</v>
      </c>
      <c r="X74" s="9" t="e">
        <f>VLOOKUP($C74,agricultural_withdrawal_km3!$A$2:$CT$249,X$4,FALSE)</f>
        <v>#N/A</v>
      </c>
      <c r="Y74" s="13" t="e">
        <f t="shared" si="49"/>
        <v>#N/A</v>
      </c>
      <c r="AA74" s="9">
        <f>VLOOKUP($B74,aquastat_more_extensive_table!$D$810:$AO$1010,AA$4,FALSE)</f>
        <v>0</v>
      </c>
      <c r="AB74" s="13" t="e">
        <f t="shared" si="39"/>
        <v>#N/A</v>
      </c>
      <c r="AC74" s="9" t="e">
        <f>VLOOKUP($C74,agricultural_withdrawal_km3!$A$2:$CT$249,AC$4,FALSE)</f>
        <v>#N/A</v>
      </c>
      <c r="AD74" s="13" t="e">
        <f t="shared" si="50"/>
        <v>#N/A</v>
      </c>
      <c r="AF74" s="9">
        <f>VLOOKUP($B74,aquastat_more_extensive_table!$D$810:$AO$1010,AF$4,FALSE)</f>
        <v>0</v>
      </c>
      <c r="AG74" s="13" t="e">
        <f t="shared" si="40"/>
        <v>#N/A</v>
      </c>
      <c r="AH74" s="9" t="e">
        <f>VLOOKUP($C74,agricultural_withdrawal_km3!$A$2:$CT$249,AH$4,FALSE)</f>
        <v>#N/A</v>
      </c>
      <c r="AI74" s="13" t="e">
        <f t="shared" si="51"/>
        <v>#N/A</v>
      </c>
      <c r="AK74" s="9">
        <f>VLOOKUP($B74,aquastat_more_extensive_table!$D$810:$AO$1010,AK$4,FALSE)</f>
        <v>0</v>
      </c>
      <c r="AL74" s="13" t="e">
        <f t="shared" si="41"/>
        <v>#N/A</v>
      </c>
      <c r="AM74" s="9" t="e">
        <f>VLOOKUP($C74,agricultural_withdrawal_km3!$A$2:$CT$249,AM$4,FALSE)</f>
        <v>#N/A</v>
      </c>
      <c r="AN74" s="13" t="e">
        <f t="shared" si="52"/>
        <v>#N/A</v>
      </c>
      <c r="AP74" s="9">
        <f>VLOOKUP($B74,aquastat_more_extensive_table!$D$810:$AO$1010,AP$4,FALSE)</f>
        <v>0</v>
      </c>
      <c r="AQ74" s="13" t="e">
        <f t="shared" si="42"/>
        <v>#N/A</v>
      </c>
      <c r="AR74" s="9" t="e">
        <f>VLOOKUP($C74,agricultural_withdrawal_km3!$A$2:$CT$249,AR$4,FALSE)</f>
        <v>#N/A</v>
      </c>
      <c r="AS74" s="13" t="e">
        <f t="shared" si="53"/>
        <v>#N/A</v>
      </c>
      <c r="AU74" s="9">
        <f>VLOOKUP($B74,aquastat_more_extensive_table!$D$810:$AO$1010,AU$4,FALSE)</f>
        <v>0</v>
      </c>
      <c r="AV74" s="13" t="e">
        <f t="shared" si="43"/>
        <v>#N/A</v>
      </c>
      <c r="AW74" s="9" t="e">
        <f>VLOOKUP($C74,agricultural_withdrawal_km3!$A$2:$CT$249,AW$4,FALSE)</f>
        <v>#N/A</v>
      </c>
      <c r="AX74" s="13" t="e">
        <f t="shared" si="54"/>
        <v>#N/A</v>
      </c>
      <c r="AZ74" s="9">
        <f>VLOOKUP($B74,aquastat_more_extensive_table!$D$810:$AO$1010,AZ$4,FALSE)</f>
        <v>0</v>
      </c>
      <c r="BA74" s="13" t="e">
        <f t="shared" si="44"/>
        <v>#N/A</v>
      </c>
      <c r="BB74" s="9" t="e">
        <f>VLOOKUP($C74,agricultural_withdrawal_km3!$A$2:$CT$249,BB$4,FALSE)</f>
        <v>#N/A</v>
      </c>
      <c r="BC74" s="13" t="e">
        <f t="shared" si="55"/>
        <v>#N/A</v>
      </c>
      <c r="BE74" s="9">
        <f>VLOOKUP($B74,aquastat_more_extensive_table!$D$810:$AO$1010,BE$4,FALSE)</f>
        <v>0</v>
      </c>
      <c r="BF74" s="13" t="e">
        <f t="shared" si="45"/>
        <v>#N/A</v>
      </c>
      <c r="BG74" s="9" t="e">
        <f>VLOOKUP($C74,agricultural_withdrawal_km3!$A$2:$CT$249,BG$4,FALSE)</f>
        <v>#N/A</v>
      </c>
      <c r="BH74" s="13" t="e">
        <f t="shared" si="56"/>
        <v>#N/A</v>
      </c>
      <c r="BJ74" s="9">
        <f>VLOOKUP($B74,aquastat_more_extensive_table!$D$810:$AO$1010,BJ$4,FALSE)</f>
        <v>0</v>
      </c>
      <c r="BK74" s="13" t="e">
        <f t="shared" si="57"/>
        <v>#N/A</v>
      </c>
      <c r="BL74" s="9" t="e">
        <f>VLOOKUP($C74,agricultural_withdrawal_km3!$A$2:$CT$249,BL$4,FALSE)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VLOOKUP($B75,aquastat_more_extensive_table!$D$810:$AO$1010,G$4,FALSE)</f>
        <v>0</v>
      </c>
      <c r="H75" s="13" t="e">
        <f t="shared" si="35"/>
        <v>#N/A</v>
      </c>
      <c r="I75" s="9">
        <f>VLOOKUP($C75,agricultural_withdrawal_km3!$A$2:$CT$249,I$4,FALSE)</f>
        <v>5.672636000000001E-2</v>
      </c>
      <c r="J75" s="13">
        <f t="shared" si="46"/>
        <v>5.672636000000001E-2</v>
      </c>
      <c r="L75" s="9">
        <f>VLOOKUP($B75,aquastat_more_extensive_table!$D$810:$AO$1010,L$4,FALSE)</f>
        <v>0</v>
      </c>
      <c r="M75" s="13" t="e">
        <f t="shared" si="36"/>
        <v>#N/A</v>
      </c>
      <c r="N75" s="9">
        <f>VLOOKUP($C75,agricultural_withdrawal_km3!$A$2:$CT$249,N$4,FALSE)</f>
        <v>7.4016720000000008E-2</v>
      </c>
      <c r="O75" s="13">
        <f t="shared" si="47"/>
        <v>7.4016720000000008E-2</v>
      </c>
      <c r="Q75" s="9">
        <f>VLOOKUP($B75,aquastat_more_extensive_table!$D$810:$AO$1010,Q$4,FALSE)</f>
        <v>0</v>
      </c>
      <c r="R75" s="13" t="e">
        <f t="shared" si="37"/>
        <v>#N/A</v>
      </c>
      <c r="S75" s="9">
        <f>VLOOKUP($C75,agricultural_withdrawal_km3!$A$2:$CT$249,S$4,FALSE)</f>
        <v>7.1473920000000024E-2</v>
      </c>
      <c r="T75" s="13">
        <f t="shared" si="48"/>
        <v>7.1473920000000024E-2</v>
      </c>
      <c r="V75" s="9">
        <f>VLOOKUP($B75,aquastat_more_extensive_table!$D$810:$AO$1010,V$4,FALSE)</f>
        <v>0</v>
      </c>
      <c r="W75" s="13" t="e">
        <f t="shared" si="38"/>
        <v>#N/A</v>
      </c>
      <c r="X75" s="9">
        <f>VLOOKUP($C75,agricultural_withdrawal_km3!$A$2:$CT$249,X$4,FALSE)</f>
        <v>7.7229180000000008E-2</v>
      </c>
      <c r="Y75" s="13">
        <f t="shared" si="49"/>
        <v>7.7229180000000008E-2</v>
      </c>
      <c r="AA75" s="9">
        <f>VLOOKUP($B75,aquastat_more_extensive_table!$D$810:$AO$1010,AA$4,FALSE)</f>
        <v>0</v>
      </c>
      <c r="AB75" s="13" t="e">
        <f t="shared" si="39"/>
        <v>#N/A</v>
      </c>
      <c r="AC75" s="9">
        <f>VLOOKUP($C75,agricultural_withdrawal_km3!$A$2:$CT$249,AC$4,FALSE)</f>
        <v>6.9783719999999994E-2</v>
      </c>
      <c r="AD75" s="13">
        <f t="shared" si="50"/>
        <v>6.9783719999999994E-2</v>
      </c>
      <c r="AF75" s="9">
        <f>VLOOKUP($B75,aquastat_more_extensive_table!$D$810:$AO$1010,AF$4,FALSE)</f>
        <v>0</v>
      </c>
      <c r="AG75" s="13" t="e">
        <f t="shared" si="40"/>
        <v>#N/A</v>
      </c>
      <c r="AH75" s="9">
        <f>VLOOKUP($C75,agricultural_withdrawal_km3!$A$2:$CT$249,AH$4,FALSE)</f>
        <v>7.1206919999999993E-2</v>
      </c>
      <c r="AI75" s="13">
        <f t="shared" si="51"/>
        <v>7.1206919999999993E-2</v>
      </c>
      <c r="AK75" s="9">
        <f>VLOOKUP($B75,aquastat_more_extensive_table!$D$810:$AO$1010,AK$4,FALSE)</f>
        <v>0</v>
      </c>
      <c r="AL75" s="13" t="e">
        <f t="shared" si="41"/>
        <v>#N/A</v>
      </c>
      <c r="AM75" s="9">
        <f>VLOOKUP($C75,agricultural_withdrawal_km3!$A$2:$CT$249,AM$4,FALSE)</f>
        <v>7.5367360000000008E-2</v>
      </c>
      <c r="AN75" s="13">
        <f t="shared" si="52"/>
        <v>7.5367360000000008E-2</v>
      </c>
      <c r="AP75" s="9">
        <f>VLOOKUP($B75,aquastat_more_extensive_table!$D$810:$AO$1010,AP$4,FALSE)</f>
        <v>0</v>
      </c>
      <c r="AQ75" s="13" t="e">
        <f t="shared" si="42"/>
        <v>#N/A</v>
      </c>
      <c r="AR75" s="9">
        <f>VLOOKUP($C75,agricultural_withdrawal_km3!$A$2:$CT$249,AR$4,FALSE)</f>
        <v>7.7226600000000006E-2</v>
      </c>
      <c r="AS75" s="13">
        <f t="shared" si="53"/>
        <v>7.7226600000000006E-2</v>
      </c>
      <c r="AU75" s="9">
        <f>VLOOKUP($B75,aquastat_more_extensive_table!$D$810:$AO$1010,AU$4,FALSE)</f>
        <v>0</v>
      </c>
      <c r="AV75" s="13" t="e">
        <f t="shared" si="43"/>
        <v>#N/A</v>
      </c>
      <c r="AW75" s="9">
        <f>VLOOKUP($C75,agricultural_withdrawal_km3!$A$2:$CT$249,AW$4,FALSE)</f>
        <v>9.2962600000000006E-2</v>
      </c>
      <c r="AX75" s="13">
        <f t="shared" si="54"/>
        <v>9.2962600000000006E-2</v>
      </c>
      <c r="AZ75" s="9">
        <f>VLOOKUP($B75,aquastat_more_extensive_table!$D$810:$AO$1010,AZ$4,FALSE)</f>
        <v>1.1779999999999999</v>
      </c>
      <c r="BA75" s="13">
        <f t="shared" si="44"/>
        <v>1.1779999999999999</v>
      </c>
      <c r="BB75" s="9">
        <f>VLOOKUP($C75,agricultural_withdrawal_km3!$A$2:$CT$249,BB$4,FALSE)</f>
        <v>8.4157939999999973E-2</v>
      </c>
      <c r="BC75" s="13">
        <f t="shared" si="55"/>
        <v>8.4157939999999973E-2</v>
      </c>
      <c r="BE75" s="9">
        <f>VLOOKUP($B75,aquastat_more_extensive_table!$D$810:$AO$1010,BE$4,FALSE)</f>
        <v>0</v>
      </c>
      <c r="BF75" s="13" t="e">
        <f t="shared" si="45"/>
        <v>#N/A</v>
      </c>
      <c r="BG75" s="9">
        <f>VLOOKUP($C75,agricultural_withdrawal_km3!$A$2:$CT$249,BG$4,FALSE)</f>
        <v>9.3574540000000039E-2</v>
      </c>
      <c r="BH75" s="13">
        <f t="shared" si="56"/>
        <v>9.3574540000000039E-2</v>
      </c>
      <c r="BJ75" s="9">
        <f>VLOOKUP($B75,aquastat_more_extensive_table!$D$810:$AO$1010,BJ$4,FALSE)</f>
        <v>0</v>
      </c>
      <c r="BK75" s="13" t="e">
        <f t="shared" si="57"/>
        <v>#N/A</v>
      </c>
      <c r="BL75" s="9">
        <f>VLOOKUP($C75,agricultural_withdrawal_km3!$A$2:$CT$249,BL$4,FALSE)</f>
        <v>8.9250333333332987E-2</v>
      </c>
      <c r="BM75" s="13">
        <f t="shared" si="58"/>
        <v>8.9250333333332987E-2</v>
      </c>
    </row>
    <row r="76" spans="2:65" x14ac:dyDescent="0.25">
      <c r="B76" s="12">
        <f>fao_ids_unique!B71</f>
        <v>97</v>
      </c>
      <c r="C76" s="12">
        <f>fao_ids_unique!F71</f>
        <v>86</v>
      </c>
      <c r="D76" s="8" t="str">
        <f>fao_ids_unique!C71</f>
        <v>HUN</v>
      </c>
      <c r="E76" s="7" t="str">
        <f>fao_ids_unique!G71</f>
        <v>Hungary</v>
      </c>
      <c r="G76" s="9">
        <f>VLOOKUP($B76,aquastat_more_extensive_table!$D$810:$AO$1010,G$4,FALSE)</f>
        <v>0</v>
      </c>
      <c r="H76" s="13" t="e">
        <f t="shared" si="35"/>
        <v>#N/A</v>
      </c>
      <c r="I76" s="9">
        <f>VLOOKUP($C76,agricultural_withdrawal_km3!$A$2:$CT$249,I$4,FALSE)</f>
        <v>3.653879999999976E-2</v>
      </c>
      <c r="J76" s="13">
        <f t="shared" si="46"/>
        <v>3.653879999999976E-2</v>
      </c>
      <c r="L76" s="9">
        <f>VLOOKUP($B76,aquastat_more_extensive_table!$D$810:$AO$1010,L$4,FALSE)</f>
        <v>0</v>
      </c>
      <c r="M76" s="13" t="e">
        <f t="shared" si="36"/>
        <v>#N/A</v>
      </c>
      <c r="N76" s="9">
        <f>VLOOKUP($C76,agricultural_withdrawal_km3!$A$2:$CT$249,N$4,FALSE)</f>
        <v>2.2768399999999911E-2</v>
      </c>
      <c r="O76" s="13">
        <f t="shared" si="47"/>
        <v>2.2768399999999911E-2</v>
      </c>
      <c r="Q76" s="9">
        <f>VLOOKUP($B76,aquastat_more_extensive_table!$D$810:$AO$1010,Q$4,FALSE)</f>
        <v>0.66500000000000004</v>
      </c>
      <c r="R76" s="13">
        <f t="shared" si="37"/>
        <v>0.66500000000000004</v>
      </c>
      <c r="S76" s="9">
        <f>VLOOKUP($C76,agricultural_withdrawal_km3!$A$2:$CT$249,S$4,FALSE)</f>
        <v>5.2865999999998081E-3</v>
      </c>
      <c r="T76" s="13">
        <f t="shared" si="48"/>
        <v>5.2865999999998081E-3</v>
      </c>
      <c r="V76" s="9">
        <f>VLOOKUP($B76,aquastat_more_extensive_table!$D$810:$AO$1010,V$4,FALSE)</f>
        <v>0.89029999999999998</v>
      </c>
      <c r="W76" s="13">
        <f t="shared" si="38"/>
        <v>0.89029999999999998</v>
      </c>
      <c r="X76" s="9">
        <f>VLOOKUP($C76,agricultural_withdrawal_km3!$A$2:$CT$249,X$4,FALSE)</f>
        <v>7.2503999999997681E-3</v>
      </c>
      <c r="Y76" s="13">
        <f t="shared" si="49"/>
        <v>7.2503999999997681E-3</v>
      </c>
      <c r="AA76" s="9">
        <f>VLOOKUP($B76,aquastat_more_extensive_table!$D$810:$AO$1010,AA$4,FALSE)</f>
        <v>0</v>
      </c>
      <c r="AB76" s="13" t="e">
        <f t="shared" si="39"/>
        <v>#N/A</v>
      </c>
      <c r="AC76" s="9">
        <f>VLOOKUP($C76,agricultural_withdrawal_km3!$A$2:$CT$249,AC$4,FALSE)</f>
        <v>0</v>
      </c>
      <c r="AD76" s="13">
        <f t="shared" si="50"/>
        <v>0</v>
      </c>
      <c r="AF76" s="9">
        <f>VLOOKUP($B76,aquastat_more_extensive_table!$D$810:$AO$1010,AF$4,FALSE)</f>
        <v>2.286</v>
      </c>
      <c r="AG76" s="13">
        <f t="shared" si="40"/>
        <v>2.286</v>
      </c>
      <c r="AH76" s="9">
        <f>VLOOKUP($C76,agricultural_withdrawal_km3!$A$2:$CT$249,AH$4,FALSE)</f>
        <v>0</v>
      </c>
      <c r="AI76" s="13">
        <f t="shared" si="51"/>
        <v>0</v>
      </c>
      <c r="AK76" s="9">
        <f>VLOOKUP($B76,aquastat_more_extensive_table!$D$810:$AO$1010,AK$4,FALSE)</f>
        <v>0.94899999999999995</v>
      </c>
      <c r="AL76" s="13">
        <f t="shared" si="41"/>
        <v>0.94899999999999995</v>
      </c>
      <c r="AM76" s="9">
        <f>VLOOKUP($C76,agricultural_withdrawal_km3!$A$2:$CT$249,AM$4,FALSE)</f>
        <v>0</v>
      </c>
      <c r="AN76" s="13">
        <f t="shared" si="52"/>
        <v>0</v>
      </c>
      <c r="AP76" s="9">
        <f>VLOOKUP($B76,aquastat_more_extensive_table!$D$810:$AO$1010,AP$4,FALSE)</f>
        <v>0.4556</v>
      </c>
      <c r="AQ76" s="13">
        <f t="shared" si="42"/>
        <v>0.4556</v>
      </c>
      <c r="AR76" s="9">
        <f>VLOOKUP($C76,agricultural_withdrawal_km3!$A$2:$CT$249,AR$4,FALSE)</f>
        <v>0</v>
      </c>
      <c r="AS76" s="13">
        <f t="shared" si="53"/>
        <v>0</v>
      </c>
      <c r="AU76" s="9">
        <f>VLOOKUP($B76,aquastat_more_extensive_table!$D$810:$AO$1010,AU$4,FALSE)</f>
        <v>0.67959999999999998</v>
      </c>
      <c r="AV76" s="13">
        <f t="shared" si="43"/>
        <v>0.67959999999999998</v>
      </c>
      <c r="AW76" s="9">
        <f>VLOOKUP($C76,agricultural_withdrawal_km3!$A$2:$CT$249,AW$4,FALSE)</f>
        <v>0</v>
      </c>
      <c r="AX76" s="13">
        <f t="shared" si="54"/>
        <v>0</v>
      </c>
      <c r="AZ76" s="9">
        <f>VLOOKUP($B76,aquastat_more_extensive_table!$D$810:$AO$1010,AZ$4,FALSE)</f>
        <v>0.3054</v>
      </c>
      <c r="BA76" s="13">
        <f t="shared" si="44"/>
        <v>0.3054</v>
      </c>
      <c r="BB76" s="9">
        <f>VLOOKUP($C76,agricultural_withdrawal_km3!$A$2:$CT$249,BB$4,FALSE)</f>
        <v>0</v>
      </c>
      <c r="BC76" s="13">
        <f t="shared" si="55"/>
        <v>0</v>
      </c>
      <c r="BE76" s="9">
        <f>VLOOKUP($B76,aquastat_more_extensive_table!$D$810:$AO$1010,BE$4,FALSE)</f>
        <v>0.32200000000000001</v>
      </c>
      <c r="BF76" s="13">
        <f t="shared" si="45"/>
        <v>0.32200000000000001</v>
      </c>
      <c r="BG76" s="9">
        <f>VLOOKUP($C76,agricultural_withdrawal_km3!$A$2:$CT$249,BG$4,FALSE)</f>
        <v>0</v>
      </c>
      <c r="BH76" s="13">
        <f t="shared" si="56"/>
        <v>0</v>
      </c>
      <c r="BJ76" s="9">
        <f>VLOOKUP($B76,aquastat_more_extensive_table!$D$810:$AO$1010,BJ$4,FALSE)</f>
        <v>0</v>
      </c>
      <c r="BK76" s="13" t="e">
        <f t="shared" si="57"/>
        <v>#N/A</v>
      </c>
      <c r="BL76" s="9">
        <f>VLOOKUP($C76,agricultural_withdrawal_km3!$A$2:$CT$249,BL$4,FALSE)</f>
        <v>0</v>
      </c>
      <c r="BM76" s="13">
        <f t="shared" si="58"/>
        <v>0</v>
      </c>
    </row>
    <row r="77" spans="2:65" x14ac:dyDescent="0.25">
      <c r="B77" s="12">
        <f>fao_ids_unique!B72</f>
        <v>98</v>
      </c>
      <c r="C77" s="12">
        <f>fao_ids_unique!F72</f>
        <v>84</v>
      </c>
      <c r="D77" s="8" t="str">
        <f>fao_ids_unique!C72</f>
        <v>HRV</v>
      </c>
      <c r="E77" s="7" t="str">
        <f>fao_ids_unique!G72</f>
        <v>Croatia</v>
      </c>
      <c r="G77" s="9">
        <f>VLOOKUP($B77,aquastat_more_extensive_table!$D$810:$AO$1010,G$4,FALSE)</f>
        <v>0</v>
      </c>
      <c r="H77" s="13" t="e">
        <f t="shared" si="35"/>
        <v>#N/A</v>
      </c>
      <c r="I77" s="9">
        <f>VLOOKUP($C77,agricultural_withdrawal_km3!$A$2:$CT$249,I$4,FALSE)</f>
        <v>0</v>
      </c>
      <c r="J77" s="13">
        <f t="shared" si="46"/>
        <v>0</v>
      </c>
      <c r="L77" s="9">
        <f>VLOOKUP($B77,aquastat_more_extensive_table!$D$810:$AO$1010,L$4,FALSE)</f>
        <v>0</v>
      </c>
      <c r="M77" s="13" t="e">
        <f t="shared" si="36"/>
        <v>#N/A</v>
      </c>
      <c r="N77" s="9">
        <f>VLOOKUP($C77,agricultural_withdrawal_km3!$A$2:$CT$249,N$4,FALSE)</f>
        <v>0</v>
      </c>
      <c r="O77" s="13">
        <f t="shared" si="47"/>
        <v>0</v>
      </c>
      <c r="Q77" s="9">
        <f>VLOOKUP($B77,aquastat_more_extensive_table!$D$810:$AO$1010,Q$4,FALSE)</f>
        <v>0</v>
      </c>
      <c r="R77" s="13" t="e">
        <f t="shared" si="37"/>
        <v>#N/A</v>
      </c>
      <c r="S77" s="9">
        <f>VLOOKUP($C77,agricultural_withdrawal_km3!$A$2:$CT$249,S$4,FALSE)</f>
        <v>0</v>
      </c>
      <c r="T77" s="13">
        <f t="shared" si="48"/>
        <v>0</v>
      </c>
      <c r="V77" s="9">
        <f>VLOOKUP($B77,aquastat_more_extensive_table!$D$810:$AO$1010,V$4,FALSE)</f>
        <v>0</v>
      </c>
      <c r="W77" s="13" t="e">
        <f t="shared" si="38"/>
        <v>#N/A</v>
      </c>
      <c r="X77" s="9">
        <f>VLOOKUP($C77,agricultural_withdrawal_km3!$A$2:$CT$249,X$4,FALSE)</f>
        <v>0</v>
      </c>
      <c r="Y77" s="13">
        <f t="shared" si="49"/>
        <v>0</v>
      </c>
      <c r="AA77" s="9">
        <f>VLOOKUP($B77,aquastat_more_extensive_table!$D$810:$AO$1010,AA$4,FALSE)</f>
        <v>0</v>
      </c>
      <c r="AB77" s="13" t="e">
        <f t="shared" si="39"/>
        <v>#N/A</v>
      </c>
      <c r="AC77" s="9">
        <f>VLOOKUP($C77,agricultural_withdrawal_km3!$A$2:$CT$249,AC$4,FALSE)</f>
        <v>0</v>
      </c>
      <c r="AD77" s="13">
        <f t="shared" si="50"/>
        <v>0</v>
      </c>
      <c r="AF77" s="9">
        <f>VLOOKUP($B77,aquastat_more_extensive_table!$D$810:$AO$1010,AF$4,FALSE)</f>
        <v>0</v>
      </c>
      <c r="AG77" s="13" t="e">
        <f t="shared" si="40"/>
        <v>#N/A</v>
      </c>
      <c r="AH77" s="9">
        <f>VLOOKUP($C77,agricultural_withdrawal_km3!$A$2:$CT$249,AH$4,FALSE)</f>
        <v>0</v>
      </c>
      <c r="AI77" s="13">
        <f t="shared" si="51"/>
        <v>0</v>
      </c>
      <c r="AK77" s="9">
        <f>VLOOKUP($B77,aquastat_more_extensive_table!$D$810:$AO$1010,AK$4,FALSE)</f>
        <v>0</v>
      </c>
      <c r="AL77" s="13" t="e">
        <f t="shared" si="41"/>
        <v>#N/A</v>
      </c>
      <c r="AM77" s="9">
        <f>VLOOKUP($C77,agricultural_withdrawal_km3!$A$2:$CT$249,AM$4,FALSE)</f>
        <v>0</v>
      </c>
      <c r="AN77" s="13">
        <f t="shared" si="52"/>
        <v>0</v>
      </c>
      <c r="AP77" s="9">
        <f>VLOOKUP($B77,aquastat_more_extensive_table!$D$810:$AO$1010,AP$4,FALSE)</f>
        <v>0</v>
      </c>
      <c r="AQ77" s="13" t="e">
        <f t="shared" si="42"/>
        <v>#N/A</v>
      </c>
      <c r="AR77" s="9">
        <f>VLOOKUP($C77,agricultural_withdrawal_km3!$A$2:$CT$249,AR$4,FALSE)</f>
        <v>0</v>
      </c>
      <c r="AS77" s="13">
        <f t="shared" si="53"/>
        <v>0</v>
      </c>
      <c r="AU77" s="9">
        <f>VLOOKUP($B77,aquastat_more_extensive_table!$D$810:$AO$1010,AU$4,FALSE)</f>
        <v>5.8999999999999999E-3</v>
      </c>
      <c r="AV77" s="13">
        <f t="shared" si="43"/>
        <v>5.8999999999999999E-3</v>
      </c>
      <c r="AW77" s="9">
        <f>VLOOKUP($C77,agricultural_withdrawal_km3!$A$2:$CT$249,AW$4,FALSE)</f>
        <v>0</v>
      </c>
      <c r="AX77" s="13">
        <f t="shared" si="54"/>
        <v>0</v>
      </c>
      <c r="AZ77" s="9">
        <f>VLOOKUP($B77,aquastat_more_extensive_table!$D$810:$AO$1010,AZ$4,FALSE)</f>
        <v>3.2000000000000002E-3</v>
      </c>
      <c r="BA77" s="13">
        <f t="shared" si="44"/>
        <v>3.2000000000000002E-3</v>
      </c>
      <c r="BB77" s="9">
        <f>VLOOKUP($C77,agricultural_withdrawal_km3!$A$2:$CT$249,BB$4,FALSE)</f>
        <v>0</v>
      </c>
      <c r="BC77" s="13">
        <f t="shared" si="55"/>
        <v>0</v>
      </c>
      <c r="BE77" s="9">
        <f>VLOOKUP($B77,aquastat_more_extensive_table!$D$810:$AO$1010,BE$4,FALSE)</f>
        <v>8.6E-3</v>
      </c>
      <c r="BF77" s="13">
        <f t="shared" si="45"/>
        <v>8.6E-3</v>
      </c>
      <c r="BG77" s="9">
        <f>VLOOKUP($C77,agricultural_withdrawal_km3!$A$2:$CT$249,BG$4,FALSE)</f>
        <v>0</v>
      </c>
      <c r="BH77" s="13">
        <f t="shared" si="56"/>
        <v>0</v>
      </c>
      <c r="BJ77" s="9">
        <f>VLOOKUP($B77,aquastat_more_extensive_table!$D$810:$AO$1010,BJ$4,FALSE)</f>
        <v>0</v>
      </c>
      <c r="BK77" s="13" t="e">
        <f t="shared" si="57"/>
        <v>#N/A</v>
      </c>
      <c r="BL77" s="9">
        <f>VLOOKUP($C77,agricultural_withdrawal_km3!$A$2:$CT$249,BL$4,FALSE)</f>
        <v>0</v>
      </c>
      <c r="BM77" s="13">
        <f t="shared" si="58"/>
        <v>0</v>
      </c>
    </row>
    <row r="78" spans="2:65" x14ac:dyDescent="0.25">
      <c r="B78" s="12">
        <f>fao_ids_unique!B73</f>
        <v>99</v>
      </c>
      <c r="C78" s="12">
        <f>fao_ids_unique!F73</f>
        <v>92</v>
      </c>
      <c r="D78" s="8" t="str">
        <f>fao_ids_unique!C73</f>
        <v>ISL</v>
      </c>
      <c r="E78" s="7" t="str">
        <f>fao_ids_unique!G73</f>
        <v>Iceland</v>
      </c>
      <c r="G78" s="9">
        <f>VLOOKUP($B78,aquastat_more_extensive_table!$D$810:$AO$1010,G$4,FALSE)</f>
        <v>0</v>
      </c>
      <c r="H78" s="13" t="e">
        <f t="shared" si="35"/>
        <v>#N/A</v>
      </c>
      <c r="I78" s="9">
        <f>VLOOKUP($C78,agricultural_withdrawal_km3!$A$2:$CT$249,I$4,FALSE)</f>
        <v>0</v>
      </c>
      <c r="J78" s="13">
        <f t="shared" si="46"/>
        <v>0</v>
      </c>
      <c r="L78" s="9">
        <f>VLOOKUP($B78,aquastat_more_extensive_table!$D$810:$AO$1010,L$4,FALSE)</f>
        <v>0</v>
      </c>
      <c r="M78" s="13" t="e">
        <f t="shared" si="36"/>
        <v>#N/A</v>
      </c>
      <c r="N78" s="9">
        <f>VLOOKUP($C78,agricultural_withdrawal_km3!$A$2:$CT$249,N$4,FALSE)</f>
        <v>0</v>
      </c>
      <c r="O78" s="13">
        <f t="shared" si="47"/>
        <v>0</v>
      </c>
      <c r="Q78" s="9">
        <f>VLOOKUP($B78,aquastat_more_extensive_table!$D$810:$AO$1010,Q$4,FALSE)</f>
        <v>0</v>
      </c>
      <c r="R78" s="13" t="e">
        <f t="shared" si="37"/>
        <v>#N/A</v>
      </c>
      <c r="S78" s="9">
        <f>VLOOKUP($C78,agricultural_withdrawal_km3!$A$2:$CT$249,S$4,FALSE)</f>
        <v>0</v>
      </c>
      <c r="T78" s="13">
        <f t="shared" si="48"/>
        <v>0</v>
      </c>
      <c r="V78" s="9">
        <f>VLOOKUP($B78,aquastat_more_extensive_table!$D$810:$AO$1010,V$4,FALSE)</f>
        <v>0</v>
      </c>
      <c r="W78" s="13" t="e">
        <f t="shared" si="38"/>
        <v>#N/A</v>
      </c>
      <c r="X78" s="9">
        <f>VLOOKUP($C78,agricultural_withdrawal_km3!$A$2:$CT$249,X$4,FALSE)</f>
        <v>0</v>
      </c>
      <c r="Y78" s="13">
        <f t="shared" si="49"/>
        <v>0</v>
      </c>
      <c r="AA78" s="9">
        <f>VLOOKUP($B78,aquastat_more_extensive_table!$D$810:$AO$1010,AA$4,FALSE)</f>
        <v>4.0000000000000001E-3</v>
      </c>
      <c r="AB78" s="13">
        <f t="shared" si="39"/>
        <v>4.0000000000000001E-3</v>
      </c>
      <c r="AC78" s="9">
        <f>VLOOKUP($C78,agricultural_withdrawal_km3!$A$2:$CT$249,AC$4,FALSE)</f>
        <v>0</v>
      </c>
      <c r="AD78" s="13">
        <f t="shared" si="50"/>
        <v>0</v>
      </c>
      <c r="AF78" s="9">
        <f>VLOOKUP($B78,aquastat_more_extensive_table!$D$810:$AO$1010,AF$4,FALSE)</f>
        <v>4.0000000000000001E-3</v>
      </c>
      <c r="AG78" s="13">
        <f t="shared" si="40"/>
        <v>4.0000000000000001E-3</v>
      </c>
      <c r="AH78" s="9">
        <f>VLOOKUP($C78,agricultural_withdrawal_km3!$A$2:$CT$249,AH$4,FALSE)</f>
        <v>0</v>
      </c>
      <c r="AI78" s="13">
        <f t="shared" si="51"/>
        <v>0</v>
      </c>
      <c r="AK78" s="9">
        <f>VLOOKUP($B78,aquastat_more_extensive_table!$D$810:$AO$1010,AK$4,FALSE)</f>
        <v>7.0000000000000007E-2</v>
      </c>
      <c r="AL78" s="13">
        <f t="shared" si="41"/>
        <v>7.0000000000000007E-2</v>
      </c>
      <c r="AM78" s="9">
        <f>VLOOKUP($C78,agricultural_withdrawal_km3!$A$2:$CT$249,AM$4,FALSE)</f>
        <v>0</v>
      </c>
      <c r="AN78" s="13">
        <f t="shared" si="52"/>
        <v>0</v>
      </c>
      <c r="AP78" s="9">
        <f>VLOOKUP($B78,aquastat_more_extensive_table!$D$810:$AO$1010,AP$4,FALSE)</f>
        <v>0</v>
      </c>
      <c r="AQ78" s="13" t="e">
        <f t="shared" si="42"/>
        <v>#N/A</v>
      </c>
      <c r="AR78" s="9">
        <f>VLOOKUP($C78,agricultural_withdrawal_km3!$A$2:$CT$249,AR$4,FALSE)</f>
        <v>0</v>
      </c>
      <c r="AS78" s="13">
        <f t="shared" si="53"/>
        <v>0</v>
      </c>
      <c r="AU78" s="9">
        <f>VLOOKUP($B78,aquastat_more_extensive_table!$D$810:$AO$1010,AU$4,FALSE)</f>
        <v>7.0000000000000007E-2</v>
      </c>
      <c r="AV78" s="13">
        <f t="shared" si="43"/>
        <v>7.0000000000000007E-2</v>
      </c>
      <c r="AW78" s="9">
        <f>VLOOKUP($C78,agricultural_withdrawal_km3!$A$2:$CT$249,AW$4,FALSE)</f>
        <v>0</v>
      </c>
      <c r="AX78" s="13">
        <f t="shared" si="54"/>
        <v>0</v>
      </c>
      <c r="AZ78" s="9">
        <f>VLOOKUP($B78,aquastat_more_extensive_table!$D$810:$AO$1010,AZ$4,FALSE)</f>
        <v>7.0000000000000007E-2</v>
      </c>
      <c r="BA78" s="13">
        <f t="shared" si="44"/>
        <v>7.0000000000000007E-2</v>
      </c>
      <c r="BB78" s="9">
        <f>VLOOKUP($C78,agricultural_withdrawal_km3!$A$2:$CT$249,BB$4,FALSE)</f>
        <v>0</v>
      </c>
      <c r="BC78" s="13">
        <f t="shared" si="55"/>
        <v>0</v>
      </c>
      <c r="BE78" s="9">
        <f>VLOOKUP($B78,aquastat_more_extensive_table!$D$810:$AO$1010,BE$4,FALSE)</f>
        <v>0</v>
      </c>
      <c r="BF78" s="13" t="e">
        <f t="shared" si="45"/>
        <v>#N/A</v>
      </c>
      <c r="BG78" s="9">
        <f>VLOOKUP($C78,agricultural_withdrawal_km3!$A$2:$CT$249,BG$4,FALSE)</f>
        <v>0</v>
      </c>
      <c r="BH78" s="13">
        <f t="shared" si="56"/>
        <v>0</v>
      </c>
      <c r="BJ78" s="9">
        <f>VLOOKUP($B78,aquastat_more_extensive_table!$D$810:$AO$1010,BJ$4,FALSE)</f>
        <v>0</v>
      </c>
      <c r="BK78" s="13" t="e">
        <f t="shared" si="57"/>
        <v>#N/A</v>
      </c>
      <c r="BL78" s="9">
        <f>VLOOKUP($C78,agricultural_withdrawal_km3!$A$2:$CT$249,BL$4,FALSE)</f>
        <v>0</v>
      </c>
      <c r="BM78" s="13">
        <f t="shared" si="58"/>
        <v>0</v>
      </c>
    </row>
    <row r="79" spans="2:65" x14ac:dyDescent="0.25">
      <c r="B79" s="12">
        <f>fao_ids_unique!B74</f>
        <v>100</v>
      </c>
      <c r="C79" s="12">
        <f>fao_ids_unique!F74</f>
        <v>88</v>
      </c>
      <c r="D79" s="8" t="str">
        <f>fao_ids_unique!C74</f>
        <v>IND</v>
      </c>
      <c r="E79" s="7" t="str">
        <f>fao_ids_unique!G74</f>
        <v>India</v>
      </c>
      <c r="G79" s="9">
        <f>VLOOKUP($B79,aquastat_more_extensive_table!$D$810:$AO$1010,G$4,FALSE)</f>
        <v>0</v>
      </c>
      <c r="H79" s="13" t="e">
        <f t="shared" si="35"/>
        <v>#N/A</v>
      </c>
      <c r="I79" s="9">
        <f>VLOOKUP($C79,agricultural_withdrawal_km3!$A$2:$CT$249,I$4,FALSE)</f>
        <v>242.173608</v>
      </c>
      <c r="J79" s="13">
        <f t="shared" si="46"/>
        <v>242.173608</v>
      </c>
      <c r="L79" s="9">
        <f>VLOOKUP($B79,aquastat_more_extensive_table!$D$810:$AO$1010,L$4,FALSE)</f>
        <v>0</v>
      </c>
      <c r="M79" s="13" t="e">
        <f t="shared" si="36"/>
        <v>#N/A</v>
      </c>
      <c r="N79" s="9">
        <f>VLOOKUP($C79,agricultural_withdrawal_km3!$A$2:$CT$249,N$4,FALSE)</f>
        <v>252.05372999999997</v>
      </c>
      <c r="O79" s="13">
        <f t="shared" si="47"/>
        <v>252.05372999999997</v>
      </c>
      <c r="Q79" s="9">
        <f>VLOOKUP($B79,aquastat_more_extensive_table!$D$810:$AO$1010,Q$4,FALSE)</f>
        <v>0</v>
      </c>
      <c r="R79" s="13" t="e">
        <f t="shared" si="37"/>
        <v>#N/A</v>
      </c>
      <c r="S79" s="9">
        <f>VLOOKUP($C79,agricultural_withdrawal_km3!$A$2:$CT$249,S$4,FALSE)</f>
        <v>281.54999199999997</v>
      </c>
      <c r="T79" s="13">
        <f t="shared" si="48"/>
        <v>281.54999199999997</v>
      </c>
      <c r="V79" s="9">
        <f>VLOOKUP($B79,aquastat_more_extensive_table!$D$810:$AO$1010,V$4,FALSE)</f>
        <v>353.4</v>
      </c>
      <c r="W79" s="13">
        <f t="shared" si="38"/>
        <v>353.4</v>
      </c>
      <c r="X79" s="9">
        <f>VLOOKUP($C79,agricultural_withdrawal_km3!$A$2:$CT$249,X$4,FALSE)</f>
        <v>316.72855800000002</v>
      </c>
      <c r="Y79" s="13">
        <f t="shared" si="49"/>
        <v>316.72855800000002</v>
      </c>
      <c r="AA79" s="9">
        <f>VLOOKUP($B79,aquastat_more_extensive_table!$D$810:$AO$1010,AA$4,FALSE)</f>
        <v>411.7</v>
      </c>
      <c r="AB79" s="13">
        <f t="shared" si="39"/>
        <v>411.7</v>
      </c>
      <c r="AC79" s="9">
        <f>VLOOKUP($C79,agricultural_withdrawal_km3!$A$2:$CT$249,AC$4,FALSE)</f>
        <v>362.94891999999999</v>
      </c>
      <c r="AD79" s="13">
        <f t="shared" si="50"/>
        <v>362.94891999999999</v>
      </c>
      <c r="AF79" s="9">
        <f>VLOOKUP($B79,aquastat_more_extensive_table!$D$810:$AO$1010,AF$4,FALSE)</f>
        <v>468</v>
      </c>
      <c r="AG79" s="13">
        <f t="shared" si="40"/>
        <v>468</v>
      </c>
      <c r="AH79" s="9">
        <f>VLOOKUP($C79,agricultural_withdrawal_km3!$A$2:$CT$249,AH$4,FALSE)</f>
        <v>391.23665999999997</v>
      </c>
      <c r="AI79" s="13">
        <f t="shared" si="51"/>
        <v>391.23665999999997</v>
      </c>
      <c r="AK79" s="9">
        <f>VLOOKUP($B79,aquastat_more_extensive_table!$D$810:$AO$1010,AK$4,FALSE)</f>
        <v>460</v>
      </c>
      <c r="AL79" s="13">
        <f t="shared" si="41"/>
        <v>460</v>
      </c>
      <c r="AM79" s="9">
        <f>VLOOKUP($C79,agricultural_withdrawal_km3!$A$2:$CT$249,AM$4,FALSE)</f>
        <v>447.34206</v>
      </c>
      <c r="AN79" s="13">
        <f t="shared" si="52"/>
        <v>447.34206</v>
      </c>
      <c r="AP79" s="9">
        <f>VLOOKUP($B79,aquastat_more_extensive_table!$D$810:$AO$1010,AP$4,FALSE)</f>
        <v>0</v>
      </c>
      <c r="AQ79" s="13" t="e">
        <f t="shared" si="42"/>
        <v>#N/A</v>
      </c>
      <c r="AR79" s="9">
        <f>VLOOKUP($C79,agricultural_withdrawal_km3!$A$2:$CT$249,AR$4,FALSE)</f>
        <v>494.31806</v>
      </c>
      <c r="AS79" s="13">
        <f t="shared" si="53"/>
        <v>494.31806</v>
      </c>
      <c r="AU79" s="9">
        <f>VLOOKUP($B79,aquastat_more_extensive_table!$D$810:$AO$1010,AU$4,FALSE)</f>
        <v>558.4</v>
      </c>
      <c r="AV79" s="13">
        <f t="shared" si="43"/>
        <v>558.4</v>
      </c>
      <c r="AW79" s="9">
        <f>VLOOKUP($C79,agricultural_withdrawal_km3!$A$2:$CT$249,AW$4,FALSE)</f>
        <v>529.54625999999996</v>
      </c>
      <c r="AX79" s="13">
        <f t="shared" si="54"/>
        <v>529.54625999999996</v>
      </c>
      <c r="AZ79" s="9">
        <f>VLOOKUP($B79,aquastat_more_extensive_table!$D$810:$AO$1010,AZ$4,FALSE)</f>
        <v>0</v>
      </c>
      <c r="BA79" s="13" t="e">
        <f t="shared" si="44"/>
        <v>#N/A</v>
      </c>
      <c r="BB79" s="9">
        <f>VLOOKUP($C79,agricultural_withdrawal_km3!$A$2:$CT$249,BB$4,FALSE)</f>
        <v>572.39322000000004</v>
      </c>
      <c r="BC79" s="13">
        <f t="shared" si="55"/>
        <v>572.39322000000004</v>
      </c>
      <c r="BE79" s="9">
        <f>VLOOKUP($B79,aquastat_more_extensive_table!$D$810:$AO$1010,BE$4,FALSE)</f>
        <v>688</v>
      </c>
      <c r="BF79" s="13">
        <f t="shared" si="45"/>
        <v>688</v>
      </c>
      <c r="BG79" s="9">
        <f>VLOOKUP($C79,agricultural_withdrawal_km3!$A$2:$CT$249,BG$4,FALSE)</f>
        <v>600.99890000000005</v>
      </c>
      <c r="BH79" s="13">
        <f t="shared" si="56"/>
        <v>600.99890000000005</v>
      </c>
      <c r="BJ79" s="9">
        <f>VLOOKUP($B79,aquastat_more_extensive_table!$D$810:$AO$1010,BJ$4,FALSE)</f>
        <v>0</v>
      </c>
      <c r="BK79" s="13" t="e">
        <f t="shared" si="57"/>
        <v>#N/A</v>
      </c>
      <c r="BL79" s="9">
        <f>VLOOKUP($C79,agricultural_withdrawal_km3!$A$2:$CT$249,BL$4,FALSE)</f>
        <v>602.3261333333329</v>
      </c>
      <c r="BM79" s="13">
        <f t="shared" si="58"/>
        <v>602.3261333333329</v>
      </c>
    </row>
    <row r="80" spans="2:65" x14ac:dyDescent="0.25">
      <c r="B80" s="12">
        <f>fao_ids_unique!B75</f>
        <v>101</v>
      </c>
      <c r="C80" s="12">
        <f>fao_ids_unique!F75</f>
        <v>244</v>
      </c>
      <c r="D80" s="8" t="str">
        <f>fao_ids_unique!C75</f>
        <v>IDN</v>
      </c>
      <c r="E80" s="7" t="str">
        <f>fao_ids_unique!G75</f>
        <v>Indonesia</v>
      </c>
      <c r="G80" s="9">
        <f>VLOOKUP($B80,aquastat_more_extensive_table!$D$810:$AO$1010,G$4,FALSE)</f>
        <v>0</v>
      </c>
      <c r="H80" s="13" t="e">
        <f t="shared" si="35"/>
        <v>#N/A</v>
      </c>
      <c r="I80" s="9">
        <f>VLOOKUP($C80,agricultural_withdrawal_km3!$A$2:$CT$249,I$4,FALSE)</f>
        <v>17.465716400000002</v>
      </c>
      <c r="J80" s="13">
        <f t="shared" si="46"/>
        <v>17.465716400000002</v>
      </c>
      <c r="L80" s="9">
        <f>VLOOKUP($B80,aquastat_more_extensive_table!$D$810:$AO$1010,L$4,FALSE)</f>
        <v>0</v>
      </c>
      <c r="M80" s="13" t="e">
        <f t="shared" si="36"/>
        <v>#N/A</v>
      </c>
      <c r="N80" s="9">
        <f>VLOOKUP($C80,agricultural_withdrawal_km3!$A$2:$CT$249,N$4,FALSE)</f>
        <v>16.051723000000003</v>
      </c>
      <c r="O80" s="13">
        <f t="shared" si="47"/>
        <v>16.051723000000003</v>
      </c>
      <c r="Q80" s="9">
        <f>VLOOKUP($B80,aquastat_more_extensive_table!$D$810:$AO$1010,Q$4,FALSE)</f>
        <v>0</v>
      </c>
      <c r="R80" s="13" t="e">
        <f t="shared" si="37"/>
        <v>#N/A</v>
      </c>
      <c r="S80" s="9">
        <f>VLOOKUP($C80,agricultural_withdrawal_km3!$A$2:$CT$249,S$4,FALSE)</f>
        <v>19.223123399999999</v>
      </c>
      <c r="T80" s="13">
        <f t="shared" si="48"/>
        <v>19.223123399999999</v>
      </c>
      <c r="V80" s="9">
        <f>VLOOKUP($B80,aquastat_more_extensive_table!$D$810:$AO$1010,V$4,FALSE)</f>
        <v>0</v>
      </c>
      <c r="W80" s="13" t="e">
        <f t="shared" si="38"/>
        <v>#N/A</v>
      </c>
      <c r="X80" s="9">
        <f>VLOOKUP($C80,agricultural_withdrawal_km3!$A$2:$CT$249,X$4,FALSE)</f>
        <v>19.213084000000002</v>
      </c>
      <c r="Y80" s="13">
        <f t="shared" si="49"/>
        <v>19.213084000000002</v>
      </c>
      <c r="AA80" s="9">
        <f>VLOOKUP($B80,aquastat_more_extensive_table!$D$810:$AO$1010,AA$4,FALSE)</f>
        <v>0</v>
      </c>
      <c r="AB80" s="13" t="e">
        <f t="shared" si="39"/>
        <v>#N/A</v>
      </c>
      <c r="AC80" s="9">
        <f>VLOOKUP($C80,agricultural_withdrawal_km3!$A$2:$CT$249,AC$4,FALSE)</f>
        <v>19.582272</v>
      </c>
      <c r="AD80" s="13">
        <f t="shared" si="50"/>
        <v>19.582272</v>
      </c>
      <c r="AF80" s="9">
        <f>VLOOKUP($B80,aquastat_more_extensive_table!$D$810:$AO$1010,AF$4,FALSE)</f>
        <v>0</v>
      </c>
      <c r="AG80" s="13" t="e">
        <f t="shared" si="40"/>
        <v>#N/A</v>
      </c>
      <c r="AH80" s="9">
        <f>VLOOKUP($C80,agricultural_withdrawal_km3!$A$2:$CT$249,AH$4,FALSE)</f>
        <v>19.652552</v>
      </c>
      <c r="AI80" s="13">
        <f t="shared" si="51"/>
        <v>19.652552</v>
      </c>
      <c r="AK80" s="9">
        <f>VLOOKUP($B80,aquastat_more_extensive_table!$D$810:$AO$1010,AK$4,FALSE)</f>
        <v>69.239999999999995</v>
      </c>
      <c r="AL80" s="13">
        <f t="shared" si="41"/>
        <v>69.239999999999995</v>
      </c>
      <c r="AM80" s="9">
        <f>VLOOKUP($C80,agricultural_withdrawal_km3!$A$2:$CT$249,AM$4,FALSE)</f>
        <v>22.699336000000002</v>
      </c>
      <c r="AN80" s="13">
        <f t="shared" si="52"/>
        <v>22.699336000000002</v>
      </c>
      <c r="AP80" s="9">
        <f>VLOOKUP($B80,aquastat_more_extensive_table!$D$810:$AO$1010,AP$4,FALSE)</f>
        <v>0</v>
      </c>
      <c r="AQ80" s="13" t="e">
        <f t="shared" si="42"/>
        <v>#N/A</v>
      </c>
      <c r="AR80" s="9">
        <f>VLOOKUP($C80,agricultural_withdrawal_km3!$A$2:$CT$249,AR$4,FALSE)</f>
        <v>21.552796000000001</v>
      </c>
      <c r="AS80" s="13">
        <f t="shared" si="53"/>
        <v>21.552796000000001</v>
      </c>
      <c r="AU80" s="9">
        <f>VLOOKUP($B80,aquastat_more_extensive_table!$D$810:$AO$1010,AU$4,FALSE)</f>
        <v>92.76</v>
      </c>
      <c r="AV80" s="13">
        <f t="shared" si="43"/>
        <v>92.76</v>
      </c>
      <c r="AW80" s="9">
        <f>VLOOKUP($C80,agricultural_withdrawal_km3!$A$2:$CT$249,AW$4,FALSE)</f>
        <v>24.643806000000001</v>
      </c>
      <c r="AX80" s="13">
        <f t="shared" si="54"/>
        <v>24.643806000000001</v>
      </c>
      <c r="AZ80" s="9">
        <f>VLOOKUP($B80,aquastat_more_extensive_table!$D$810:$AO$1010,AZ$4,FALSE)</f>
        <v>0</v>
      </c>
      <c r="BA80" s="13" t="e">
        <f t="shared" si="44"/>
        <v>#N/A</v>
      </c>
      <c r="BB80" s="9">
        <f>VLOOKUP($C80,agricultural_withdrawal_km3!$A$2:$CT$249,BB$4,FALSE)</f>
        <v>29.002958</v>
      </c>
      <c r="BC80" s="13">
        <f t="shared" si="55"/>
        <v>29.002958</v>
      </c>
      <c r="BE80" s="9">
        <f>VLOOKUP($B80,aquastat_more_extensive_table!$D$810:$AO$1010,BE$4,FALSE)</f>
        <v>0</v>
      </c>
      <c r="BF80" s="13" t="e">
        <f t="shared" si="45"/>
        <v>#N/A</v>
      </c>
      <c r="BG80" s="9">
        <f>VLOOKUP($C80,agricultural_withdrawal_km3!$A$2:$CT$249,BG$4,FALSE)</f>
        <v>31.207485999999999</v>
      </c>
      <c r="BH80" s="13">
        <f t="shared" si="56"/>
        <v>31.207485999999999</v>
      </c>
      <c r="BJ80" s="9">
        <f>VLOOKUP($B80,aquastat_more_extensive_table!$D$810:$AO$1010,BJ$4,FALSE)</f>
        <v>0</v>
      </c>
      <c r="BK80" s="13" t="e">
        <f t="shared" si="57"/>
        <v>#N/A</v>
      </c>
      <c r="BL80" s="9">
        <f>VLOOKUP($C80,agricultural_withdrawal_km3!$A$2:$CT$249,BL$4,FALSE)</f>
        <v>30.367840000000029</v>
      </c>
      <c r="BM80" s="13">
        <f t="shared" si="58"/>
        <v>30.367840000000029</v>
      </c>
    </row>
    <row r="81" spans="2:65" x14ac:dyDescent="0.25">
      <c r="B81" s="12">
        <f>fao_ids_unique!B76</f>
        <v>102</v>
      </c>
      <c r="C81" s="12">
        <f>fao_ids_unique!F76</f>
        <v>90</v>
      </c>
      <c r="D81" s="8" t="str">
        <f>fao_ids_unique!C76</f>
        <v>IRN</v>
      </c>
      <c r="E81" s="7" t="str">
        <f>fao_ids_unique!G76</f>
        <v>Iran, Islamic Republic of</v>
      </c>
      <c r="G81" s="9">
        <f>VLOOKUP($B81,aquastat_more_extensive_table!$D$810:$AO$1010,G$4,FALSE)</f>
        <v>0</v>
      </c>
      <c r="H81" s="13" t="e">
        <f t="shared" si="35"/>
        <v>#N/A</v>
      </c>
      <c r="I81" s="9">
        <f>VLOOKUP($C81,agricultural_withdrawal_km3!$A$2:$CT$249,I$4,FALSE)</f>
        <v>18.528110199999997</v>
      </c>
      <c r="J81" s="13">
        <f t="shared" si="46"/>
        <v>18.528110199999997</v>
      </c>
      <c r="L81" s="9">
        <f>VLOOKUP($B81,aquastat_more_extensive_table!$D$810:$AO$1010,L$4,FALSE)</f>
        <v>0</v>
      </c>
      <c r="M81" s="13" t="e">
        <f t="shared" si="36"/>
        <v>#N/A</v>
      </c>
      <c r="N81" s="9">
        <f>VLOOKUP($C81,agricultural_withdrawal_km3!$A$2:$CT$249,N$4,FALSE)</f>
        <v>18.8852452</v>
      </c>
      <c r="O81" s="13">
        <f t="shared" si="47"/>
        <v>18.8852452</v>
      </c>
      <c r="Q81" s="9">
        <f>VLOOKUP($B81,aquastat_more_extensive_table!$D$810:$AO$1010,Q$4,FALSE)</f>
        <v>0</v>
      </c>
      <c r="R81" s="13" t="e">
        <f t="shared" si="37"/>
        <v>#N/A</v>
      </c>
      <c r="S81" s="9">
        <f>VLOOKUP($C81,agricultural_withdrawal_km3!$A$2:$CT$249,S$4,FALSE)</f>
        <v>19.701603800000001</v>
      </c>
      <c r="T81" s="13">
        <f t="shared" si="48"/>
        <v>19.701603800000001</v>
      </c>
      <c r="V81" s="9">
        <f>VLOOKUP($B81,aquastat_more_extensive_table!$D$810:$AO$1010,V$4,FALSE)</f>
        <v>0</v>
      </c>
      <c r="W81" s="13" t="e">
        <f t="shared" si="38"/>
        <v>#N/A</v>
      </c>
      <c r="X81" s="9">
        <f>VLOOKUP($C81,agricultural_withdrawal_km3!$A$2:$CT$249,X$4,FALSE)</f>
        <v>20.777672199999998</v>
      </c>
      <c r="Y81" s="13">
        <f t="shared" si="49"/>
        <v>20.777672199999998</v>
      </c>
      <c r="AA81" s="9">
        <f>VLOOKUP($B81,aquastat_more_extensive_table!$D$810:$AO$1010,AA$4,FALSE)</f>
        <v>0</v>
      </c>
      <c r="AB81" s="13" t="e">
        <f t="shared" si="39"/>
        <v>#N/A</v>
      </c>
      <c r="AC81" s="9">
        <f>VLOOKUP($C81,agricultural_withdrawal_km3!$A$2:$CT$249,AC$4,FALSE)</f>
        <v>18.4623168</v>
      </c>
      <c r="AD81" s="13">
        <f t="shared" si="50"/>
        <v>18.4623168</v>
      </c>
      <c r="AF81" s="9">
        <f>VLOOKUP($B81,aquastat_more_extensive_table!$D$810:$AO$1010,AF$4,FALSE)</f>
        <v>0</v>
      </c>
      <c r="AG81" s="13" t="e">
        <f t="shared" si="40"/>
        <v>#N/A</v>
      </c>
      <c r="AH81" s="9">
        <f>VLOOKUP($C81,agricultural_withdrawal_km3!$A$2:$CT$249,AH$4,FALSE)</f>
        <v>22.962879600000001</v>
      </c>
      <c r="AI81" s="13">
        <f t="shared" si="51"/>
        <v>22.962879600000001</v>
      </c>
      <c r="AK81" s="9">
        <f>VLOOKUP($B81,aquastat_more_extensive_table!$D$810:$AO$1010,AK$4,FALSE)</f>
        <v>0</v>
      </c>
      <c r="AL81" s="13" t="e">
        <f t="shared" si="41"/>
        <v>#N/A</v>
      </c>
      <c r="AM81" s="9">
        <f>VLOOKUP($C81,agricultural_withdrawal_km3!$A$2:$CT$249,AM$4,FALSE)</f>
        <v>24.0306888</v>
      </c>
      <c r="AN81" s="13">
        <f t="shared" si="52"/>
        <v>24.0306888</v>
      </c>
      <c r="AP81" s="9">
        <f>VLOOKUP($B81,aquastat_more_extensive_table!$D$810:$AO$1010,AP$4,FALSE)</f>
        <v>76</v>
      </c>
      <c r="AQ81" s="13">
        <f t="shared" si="42"/>
        <v>76</v>
      </c>
      <c r="AR81" s="9">
        <f>VLOOKUP($C81,agricultural_withdrawal_km3!$A$2:$CT$249,AR$4,FALSE)</f>
        <v>24.578284999999997</v>
      </c>
      <c r="AS81" s="13">
        <f t="shared" si="53"/>
        <v>24.578284999999997</v>
      </c>
      <c r="AU81" s="9">
        <f>VLOOKUP($B81,aquastat_more_extensive_table!$D$810:$AO$1010,AU$4,FALSE)</f>
        <v>83.75</v>
      </c>
      <c r="AV81" s="13">
        <f t="shared" si="43"/>
        <v>83.75</v>
      </c>
      <c r="AW81" s="9">
        <f>VLOOKUP($C81,agricultural_withdrawal_km3!$A$2:$CT$249,AW$4,FALSE)</f>
        <v>27.348624999999998</v>
      </c>
      <c r="AX81" s="13">
        <f t="shared" si="54"/>
        <v>27.348624999999998</v>
      </c>
      <c r="AZ81" s="9">
        <f>VLOOKUP($B81,aquastat_more_extensive_table!$D$810:$AO$1010,AZ$4,FALSE)</f>
        <v>86</v>
      </c>
      <c r="BA81" s="13">
        <f t="shared" si="44"/>
        <v>86</v>
      </c>
      <c r="BB81" s="9">
        <f>VLOOKUP($C81,agricultural_withdrawal_km3!$A$2:$CT$249,BB$4,FALSE)</f>
        <v>28.824607800000003</v>
      </c>
      <c r="BC81" s="13">
        <f t="shared" si="55"/>
        <v>28.824607800000003</v>
      </c>
      <c r="BE81" s="9">
        <f>VLOOKUP($B81,aquastat_more_extensive_table!$D$810:$AO$1010,BE$4,FALSE)</f>
        <v>0</v>
      </c>
      <c r="BF81" s="13" t="e">
        <f t="shared" si="45"/>
        <v>#N/A</v>
      </c>
      <c r="BG81" s="9">
        <f>VLOOKUP($C81,agricultural_withdrawal_km3!$A$2:$CT$249,BG$4,FALSE)</f>
        <v>32.734944799999994</v>
      </c>
      <c r="BH81" s="13">
        <f t="shared" si="56"/>
        <v>32.734944799999994</v>
      </c>
      <c r="BJ81" s="9">
        <f>VLOOKUP($B81,aquastat_more_extensive_table!$D$810:$AO$1010,BJ$4,FALSE)</f>
        <v>0</v>
      </c>
      <c r="BK81" s="13" t="e">
        <f t="shared" si="57"/>
        <v>#N/A</v>
      </c>
      <c r="BL81" s="9">
        <f>VLOOKUP($C81,agricultural_withdrawal_km3!$A$2:$CT$249,BL$4,FALSE)</f>
        <v>34.2876956666667</v>
      </c>
      <c r="BM81" s="13">
        <f t="shared" si="58"/>
        <v>34.2876956666667</v>
      </c>
    </row>
    <row r="82" spans="2:65" x14ac:dyDescent="0.25">
      <c r="B82" s="12">
        <f>fao_ids_unique!B77</f>
        <v>103</v>
      </c>
      <c r="C82" s="12">
        <f>fao_ids_unique!F77</f>
        <v>91</v>
      </c>
      <c r="D82" s="8" t="str">
        <f>fao_ids_unique!C77</f>
        <v>IRQ</v>
      </c>
      <c r="E82" s="7" t="str">
        <f>fao_ids_unique!G77</f>
        <v>Iraq</v>
      </c>
      <c r="G82" s="9">
        <f>VLOOKUP($B82,aquastat_more_extensive_table!$D$810:$AO$1010,G$4,FALSE)</f>
        <v>0</v>
      </c>
      <c r="H82" s="13" t="e">
        <f t="shared" si="35"/>
        <v>#N/A</v>
      </c>
      <c r="I82" s="9">
        <f>VLOOKUP($C82,agricultural_withdrawal_km3!$A$2:$CT$249,I$4,FALSE)</f>
        <v>7.8299012000000001</v>
      </c>
      <c r="J82" s="13">
        <f t="shared" si="46"/>
        <v>7.8299012000000001</v>
      </c>
      <c r="L82" s="9">
        <f>VLOOKUP($B82,aquastat_more_extensive_table!$D$810:$AO$1010,L$4,FALSE)</f>
        <v>0</v>
      </c>
      <c r="M82" s="13" t="e">
        <f t="shared" si="36"/>
        <v>#N/A</v>
      </c>
      <c r="N82" s="9">
        <f>VLOOKUP($C82,agricultural_withdrawal_km3!$A$2:$CT$249,N$4,FALSE)</f>
        <v>10.5760626</v>
      </c>
      <c r="O82" s="13">
        <f t="shared" si="47"/>
        <v>10.5760626</v>
      </c>
      <c r="Q82" s="9">
        <f>VLOOKUP($B82,aquastat_more_extensive_table!$D$810:$AO$1010,Q$4,FALSE)</f>
        <v>0</v>
      </c>
      <c r="R82" s="13" t="e">
        <f t="shared" si="37"/>
        <v>#N/A</v>
      </c>
      <c r="S82" s="9">
        <f>VLOOKUP($C82,agricultural_withdrawal_km3!$A$2:$CT$249,S$4,FALSE)</f>
        <v>10.739955999999999</v>
      </c>
      <c r="T82" s="13">
        <f t="shared" si="48"/>
        <v>10.739955999999999</v>
      </c>
      <c r="V82" s="9">
        <f>VLOOKUP($B82,aquastat_more_extensive_table!$D$810:$AO$1010,V$4,FALSE)</f>
        <v>39.53</v>
      </c>
      <c r="W82" s="13">
        <f t="shared" si="38"/>
        <v>39.53</v>
      </c>
      <c r="X82" s="9">
        <f>VLOOKUP($C82,agricultural_withdrawal_km3!$A$2:$CT$249,X$4,FALSE)</f>
        <v>9.0892073999999994</v>
      </c>
      <c r="Y82" s="13">
        <f t="shared" si="49"/>
        <v>9.0892073999999994</v>
      </c>
      <c r="AA82" s="9">
        <f>VLOOKUP($B82,aquastat_more_extensive_table!$D$810:$AO$1010,AA$4,FALSE)</f>
        <v>39.770000000000003</v>
      </c>
      <c r="AB82" s="13">
        <f t="shared" si="39"/>
        <v>39.770000000000003</v>
      </c>
      <c r="AC82" s="9">
        <f>VLOOKUP($C82,agricultural_withdrawal_km3!$A$2:$CT$249,AC$4,FALSE)</f>
        <v>12.548519800000001</v>
      </c>
      <c r="AD82" s="13">
        <f t="shared" si="50"/>
        <v>12.548519800000001</v>
      </c>
      <c r="AF82" s="9">
        <f>VLOOKUP($B82,aquastat_more_extensive_table!$D$810:$AO$1010,AF$4,FALSE)</f>
        <v>40</v>
      </c>
      <c r="AG82" s="13">
        <f t="shared" si="40"/>
        <v>40</v>
      </c>
      <c r="AH82" s="9">
        <f>VLOOKUP($C82,agricultural_withdrawal_km3!$A$2:$CT$249,AH$4,FALSE)</f>
        <v>12.824304999999999</v>
      </c>
      <c r="AI82" s="13">
        <f t="shared" si="51"/>
        <v>12.824304999999999</v>
      </c>
      <c r="AK82" s="9">
        <f>VLOOKUP($B82,aquastat_more_extensive_table!$D$810:$AO$1010,AK$4,FALSE)</f>
        <v>39.380000000000003</v>
      </c>
      <c r="AL82" s="13">
        <f t="shared" si="41"/>
        <v>39.380000000000003</v>
      </c>
      <c r="AM82" s="9">
        <f>VLOOKUP($C82,agricultural_withdrawal_km3!$A$2:$CT$249,AM$4,FALSE)</f>
        <v>22.067574599999997</v>
      </c>
      <c r="AN82" s="13">
        <f t="shared" si="52"/>
        <v>22.067574599999997</v>
      </c>
      <c r="AP82" s="9">
        <f>VLOOKUP($B82,aquastat_more_extensive_table!$D$810:$AO$1010,AP$4,FALSE)</f>
        <v>45.69</v>
      </c>
      <c r="AQ82" s="13">
        <f t="shared" si="42"/>
        <v>45.69</v>
      </c>
      <c r="AR82" s="9">
        <f>VLOOKUP($C82,agricultural_withdrawal_km3!$A$2:$CT$249,AR$4,FALSE)</f>
        <v>21.1400024</v>
      </c>
      <c r="AS82" s="13">
        <f t="shared" si="53"/>
        <v>21.1400024</v>
      </c>
      <c r="AU82" s="9">
        <f>VLOOKUP($B82,aquastat_more_extensive_table!$D$810:$AO$1010,AU$4,FALSE)</f>
        <v>52</v>
      </c>
      <c r="AV82" s="13">
        <f t="shared" si="43"/>
        <v>52</v>
      </c>
      <c r="AW82" s="9">
        <f>VLOOKUP($C82,agricultural_withdrawal_km3!$A$2:$CT$249,AW$4,FALSE)</f>
        <v>21.992400799999999</v>
      </c>
      <c r="AX82" s="13">
        <f t="shared" si="54"/>
        <v>21.992400799999999</v>
      </c>
      <c r="AZ82" s="9">
        <f>VLOOKUP($B82,aquastat_more_extensive_table!$D$810:$AO$1010,AZ$4,FALSE)</f>
        <v>0</v>
      </c>
      <c r="BA82" s="13" t="e">
        <f t="shared" si="44"/>
        <v>#N/A</v>
      </c>
      <c r="BB82" s="9">
        <f>VLOOKUP($C82,agricultural_withdrawal_km3!$A$2:$CT$249,BB$4,FALSE)</f>
        <v>23.110474</v>
      </c>
      <c r="BC82" s="13">
        <f t="shared" si="55"/>
        <v>23.110474</v>
      </c>
      <c r="BE82" s="9">
        <f>VLOOKUP($B82,aquastat_more_extensive_table!$D$810:$AO$1010,BE$4,FALSE)</f>
        <v>0</v>
      </c>
      <c r="BF82" s="13" t="e">
        <f t="shared" si="45"/>
        <v>#N/A</v>
      </c>
      <c r="BG82" s="9">
        <f>VLOOKUP($C82,agricultural_withdrawal_km3!$A$2:$CT$249,BG$4,FALSE)</f>
        <v>20.933500000000002</v>
      </c>
      <c r="BH82" s="13">
        <f t="shared" si="56"/>
        <v>20.933500000000002</v>
      </c>
      <c r="BJ82" s="9">
        <f>VLOOKUP($B82,aquastat_more_extensive_table!$D$810:$AO$1010,BJ$4,FALSE)</f>
        <v>0</v>
      </c>
      <c r="BK82" s="13" t="e">
        <f t="shared" si="57"/>
        <v>#N/A</v>
      </c>
      <c r="BL82" s="9">
        <f>VLOOKUP($C82,agricultural_withdrawal_km3!$A$2:$CT$249,BL$4,FALSE)</f>
        <v>19.360706666666669</v>
      </c>
      <c r="BM82" s="13">
        <f t="shared" si="58"/>
        <v>19.360706666666669</v>
      </c>
    </row>
    <row r="83" spans="2:65" x14ac:dyDescent="0.25">
      <c r="B83" s="12">
        <f>fao_ids_unique!B78</f>
        <v>104</v>
      </c>
      <c r="C83" s="12">
        <f>fao_ids_unique!F78</f>
        <v>89</v>
      </c>
      <c r="D83" s="8" t="str">
        <f>fao_ids_unique!C78</f>
        <v>IRL</v>
      </c>
      <c r="E83" s="7" t="str">
        <f>fao_ids_unique!G78</f>
        <v>Ireland</v>
      </c>
      <c r="G83" s="9">
        <f>VLOOKUP($B83,aquastat_more_extensive_table!$D$810:$AO$1010,G$4,FALSE)</f>
        <v>0</v>
      </c>
      <c r="H83" s="13" t="e">
        <f t="shared" si="35"/>
        <v>#N/A</v>
      </c>
      <c r="I83" s="9">
        <f>VLOOKUP($C83,agricultural_withdrawal_km3!$A$2:$CT$249,I$4,FALSE)</f>
        <v>0</v>
      </c>
      <c r="J83" s="13">
        <f t="shared" si="46"/>
        <v>0</v>
      </c>
      <c r="L83" s="9">
        <f>VLOOKUP($B83,aquastat_more_extensive_table!$D$810:$AO$1010,L$4,FALSE)</f>
        <v>0</v>
      </c>
      <c r="M83" s="13" t="e">
        <f t="shared" si="36"/>
        <v>#N/A</v>
      </c>
      <c r="N83" s="9">
        <f>VLOOKUP($C83,agricultural_withdrawal_km3!$A$2:$CT$249,N$4,FALSE)</f>
        <v>0</v>
      </c>
      <c r="O83" s="13">
        <f t="shared" si="47"/>
        <v>0</v>
      </c>
      <c r="Q83" s="9">
        <f>VLOOKUP($B83,aquastat_more_extensive_table!$D$810:$AO$1010,Q$4,FALSE)</f>
        <v>0.17899999999999999</v>
      </c>
      <c r="R83" s="13">
        <f t="shared" si="37"/>
        <v>0.17899999999999999</v>
      </c>
      <c r="S83" s="9">
        <f>VLOOKUP($C83,agricultural_withdrawal_km3!$A$2:$CT$249,S$4,FALSE)</f>
        <v>0</v>
      </c>
      <c r="T83" s="13">
        <f t="shared" si="48"/>
        <v>0</v>
      </c>
      <c r="V83" s="9">
        <f>VLOOKUP($B83,aquastat_more_extensive_table!$D$810:$AO$1010,V$4,FALSE)</f>
        <v>0</v>
      </c>
      <c r="W83" s="13" t="e">
        <f t="shared" si="38"/>
        <v>#N/A</v>
      </c>
      <c r="X83" s="9">
        <f>VLOOKUP($C83,agricultural_withdrawal_km3!$A$2:$CT$249,X$4,FALSE)</f>
        <v>0</v>
      </c>
      <c r="Y83" s="13">
        <f t="shared" si="49"/>
        <v>0</v>
      </c>
      <c r="AA83" s="9">
        <f>VLOOKUP($B83,aquastat_more_extensive_table!$D$810:$AO$1010,AA$4,FALSE)</f>
        <v>0.13</v>
      </c>
      <c r="AB83" s="13">
        <f t="shared" si="39"/>
        <v>0.13</v>
      </c>
      <c r="AC83" s="9">
        <f>VLOOKUP($C83,agricultural_withdrawal_km3!$A$2:$CT$249,AC$4,FALSE)</f>
        <v>0</v>
      </c>
      <c r="AD83" s="13">
        <f t="shared" si="50"/>
        <v>0</v>
      </c>
      <c r="AF83" s="9">
        <f>VLOOKUP($B83,aquastat_more_extensive_table!$D$810:$AO$1010,AF$4,FALSE)</f>
        <v>0</v>
      </c>
      <c r="AG83" s="13" t="e">
        <f t="shared" si="40"/>
        <v>#N/A</v>
      </c>
      <c r="AH83" s="9">
        <f>VLOOKUP($C83,agricultural_withdrawal_km3!$A$2:$CT$249,AH$4,FALSE)</f>
        <v>0</v>
      </c>
      <c r="AI83" s="13">
        <f t="shared" si="51"/>
        <v>0</v>
      </c>
      <c r="AK83" s="9">
        <f>VLOOKUP($B83,aquastat_more_extensive_table!$D$810:$AO$1010,AK$4,FALSE)</f>
        <v>0</v>
      </c>
      <c r="AL83" s="13" t="e">
        <f t="shared" si="41"/>
        <v>#N/A</v>
      </c>
      <c r="AM83" s="9">
        <f>VLOOKUP($C83,agricultural_withdrawal_km3!$A$2:$CT$249,AM$4,FALSE)</f>
        <v>0</v>
      </c>
      <c r="AN83" s="13">
        <f t="shared" si="52"/>
        <v>0</v>
      </c>
      <c r="AP83" s="9">
        <f>VLOOKUP($B83,aquastat_more_extensive_table!$D$810:$AO$1010,AP$4,FALSE)</f>
        <v>0.17899999999999999</v>
      </c>
      <c r="AQ83" s="13">
        <f t="shared" si="42"/>
        <v>0.17899999999999999</v>
      </c>
      <c r="AR83" s="9">
        <f>VLOOKUP($C83,agricultural_withdrawal_km3!$A$2:$CT$249,AR$4,FALSE)</f>
        <v>0</v>
      </c>
      <c r="AS83" s="13">
        <f t="shared" si="53"/>
        <v>0</v>
      </c>
      <c r="AU83" s="9">
        <f>VLOOKUP($B83,aquastat_more_extensive_table!$D$810:$AO$1010,AU$4,FALSE)</f>
        <v>0</v>
      </c>
      <c r="AV83" s="13" t="e">
        <f t="shared" si="43"/>
        <v>#N/A</v>
      </c>
      <c r="AW83" s="9">
        <f>VLOOKUP($C83,agricultural_withdrawal_km3!$A$2:$CT$249,AW$4,FALSE)</f>
        <v>0</v>
      </c>
      <c r="AX83" s="13">
        <f t="shared" si="54"/>
        <v>0</v>
      </c>
      <c r="AZ83" s="9">
        <f>VLOOKUP($B83,aquastat_more_extensive_table!$D$810:$AO$1010,AZ$4,FALSE)</f>
        <v>0</v>
      </c>
      <c r="BA83" s="13" t="e">
        <f t="shared" si="44"/>
        <v>#N/A</v>
      </c>
      <c r="BB83" s="9">
        <f>VLOOKUP($C83,agricultural_withdrawal_km3!$A$2:$CT$249,BB$4,FALSE)</f>
        <v>0</v>
      </c>
      <c r="BC83" s="13">
        <f t="shared" si="55"/>
        <v>0</v>
      </c>
      <c r="BE83" s="9">
        <f>VLOOKUP($B83,aquastat_more_extensive_table!$D$810:$AO$1010,BE$4,FALSE)</f>
        <v>0</v>
      </c>
      <c r="BF83" s="13" t="e">
        <f t="shared" si="45"/>
        <v>#N/A</v>
      </c>
      <c r="BG83" s="9">
        <f>VLOOKUP($C83,agricultural_withdrawal_km3!$A$2:$CT$249,BG$4,FALSE)</f>
        <v>0</v>
      </c>
      <c r="BH83" s="13">
        <f t="shared" si="56"/>
        <v>0</v>
      </c>
      <c r="BJ83" s="9">
        <f>VLOOKUP($B83,aquastat_more_extensive_table!$D$810:$AO$1010,BJ$4,FALSE)</f>
        <v>0</v>
      </c>
      <c r="BK83" s="13" t="e">
        <f t="shared" si="57"/>
        <v>#N/A</v>
      </c>
      <c r="BL83" s="9">
        <f>VLOOKUP($C83,agricultural_withdrawal_km3!$A$2:$CT$249,BL$4,FALSE)</f>
        <v>0</v>
      </c>
      <c r="BM83" s="13">
        <f t="shared" si="58"/>
        <v>0</v>
      </c>
    </row>
    <row r="84" spans="2:65" x14ac:dyDescent="0.25">
      <c r="B84" s="12">
        <f>fao_ids_unique!B79</f>
        <v>105</v>
      </c>
      <c r="C84" s="12">
        <f>fao_ids_unique!F79</f>
        <v>93</v>
      </c>
      <c r="D84" s="8" t="str">
        <f>fao_ids_unique!C79</f>
        <v>ISR</v>
      </c>
      <c r="E84" s="7" t="str">
        <f>fao_ids_unique!G79</f>
        <v>Israel</v>
      </c>
      <c r="G84" s="9">
        <f>VLOOKUP($B84,aquastat_more_extensive_table!$D$810:$AO$1010,G$4,FALSE)</f>
        <v>0</v>
      </c>
      <c r="H84" s="13" t="e">
        <f t="shared" si="35"/>
        <v>#N/A</v>
      </c>
      <c r="I84" s="9">
        <f>VLOOKUP($C84,agricultural_withdrawal_km3!$A$2:$CT$249,I$4,FALSE)</f>
        <v>0.30793224000000002</v>
      </c>
      <c r="J84" s="13">
        <f t="shared" si="46"/>
        <v>0.30793224000000002</v>
      </c>
      <c r="L84" s="9">
        <f>VLOOKUP($B84,aquastat_more_extensive_table!$D$810:$AO$1010,L$4,FALSE)</f>
        <v>0</v>
      </c>
      <c r="M84" s="13" t="e">
        <f t="shared" si="36"/>
        <v>#N/A</v>
      </c>
      <c r="N84" s="9">
        <f>VLOOKUP($C84,agricultural_withdrawal_km3!$A$2:$CT$249,N$4,FALSE)</f>
        <v>0.35025617999999997</v>
      </c>
      <c r="O84" s="13">
        <f t="shared" si="47"/>
        <v>0.35025617999999997</v>
      </c>
      <c r="Q84" s="9">
        <f>VLOOKUP($B84,aquastat_more_extensive_table!$D$810:$AO$1010,Q$4,FALSE)</f>
        <v>1.2490000000000001</v>
      </c>
      <c r="R84" s="13">
        <f t="shared" si="37"/>
        <v>1.2490000000000001</v>
      </c>
      <c r="S84" s="9">
        <f>VLOOKUP($C84,agricultural_withdrawal_km3!$A$2:$CT$249,S$4,FALSE)</f>
        <v>0.39447268000000002</v>
      </c>
      <c r="T84" s="13">
        <f t="shared" si="48"/>
        <v>0.39447268000000002</v>
      </c>
      <c r="V84" s="9">
        <f>VLOOKUP($B84,aquastat_more_extensive_table!$D$810:$AO$1010,V$4,FALSE)</f>
        <v>1.242</v>
      </c>
      <c r="W84" s="13">
        <f t="shared" si="38"/>
        <v>1.242</v>
      </c>
      <c r="X84" s="9">
        <f>VLOOKUP($C84,agricultural_withdrawal_km3!$A$2:$CT$249,X$4,FALSE)</f>
        <v>0.40196504000000005</v>
      </c>
      <c r="Y84" s="13">
        <f t="shared" si="49"/>
        <v>0.40196504000000005</v>
      </c>
      <c r="AA84" s="9">
        <f>VLOOKUP($B84,aquastat_more_extensive_table!$D$810:$AO$1010,AA$4,FALSE)</f>
        <v>1.2350000000000001</v>
      </c>
      <c r="AB84" s="13">
        <f t="shared" si="39"/>
        <v>1.2350000000000001</v>
      </c>
      <c r="AC84" s="9">
        <f>VLOOKUP($C84,agricultural_withdrawal_km3!$A$2:$CT$249,AC$4,FALSE)</f>
        <v>0.46159247999999992</v>
      </c>
      <c r="AD84" s="13">
        <f t="shared" si="50"/>
        <v>0.46159247999999992</v>
      </c>
      <c r="AF84" s="9">
        <f>VLOOKUP($B84,aquastat_more_extensive_table!$D$810:$AO$1010,AF$4,FALSE)</f>
        <v>0</v>
      </c>
      <c r="AG84" s="13" t="e">
        <f t="shared" si="40"/>
        <v>#N/A</v>
      </c>
      <c r="AH84" s="9">
        <f>VLOOKUP($C84,agricultural_withdrawal_km3!$A$2:$CT$249,AH$4,FALSE)</f>
        <v>0.47553331999999993</v>
      </c>
      <c r="AI84" s="13">
        <f t="shared" si="51"/>
        <v>0.47553331999999993</v>
      </c>
      <c r="AK84" s="9">
        <f>VLOOKUP($B84,aquastat_more_extensive_table!$D$810:$AO$1010,AK$4,FALSE)</f>
        <v>1.216</v>
      </c>
      <c r="AL84" s="13">
        <f t="shared" si="41"/>
        <v>1.216</v>
      </c>
      <c r="AM84" s="9">
        <f>VLOOKUP($C84,agricultural_withdrawal_km3!$A$2:$CT$249,AM$4,FALSE)</f>
        <v>0.55117797999999996</v>
      </c>
      <c r="AN84" s="13">
        <f t="shared" si="52"/>
        <v>0.55117797999999996</v>
      </c>
      <c r="AP84" s="9">
        <f>VLOOKUP($B84,aquastat_more_extensive_table!$D$810:$AO$1010,AP$4,FALSE)</f>
        <v>0</v>
      </c>
      <c r="AQ84" s="13" t="e">
        <f t="shared" si="42"/>
        <v>#N/A</v>
      </c>
      <c r="AR84" s="9">
        <f>VLOOKUP($C84,agricultural_withdrawal_km3!$A$2:$CT$249,AR$4,FALSE)</f>
        <v>0.5307523999999999</v>
      </c>
      <c r="AS84" s="13">
        <f t="shared" si="53"/>
        <v>0.5307523999999999</v>
      </c>
      <c r="AU84" s="9">
        <f>VLOOKUP($B84,aquastat_more_extensive_table!$D$810:$AO$1010,AU$4,FALSE)</f>
        <v>1.0209999999999999</v>
      </c>
      <c r="AV84" s="13">
        <f t="shared" si="43"/>
        <v>1.0209999999999999</v>
      </c>
      <c r="AW84" s="9">
        <f>VLOOKUP($C84,agricultural_withdrawal_km3!$A$2:$CT$249,AW$4,FALSE)</f>
        <v>0.48930082000000003</v>
      </c>
      <c r="AX84" s="13">
        <f t="shared" si="54"/>
        <v>0.48930082000000003</v>
      </c>
      <c r="AZ84" s="9">
        <f>VLOOKUP($B84,aquastat_more_extensive_table!$D$810:$AO$1010,AZ$4,FALSE)</f>
        <v>1.129</v>
      </c>
      <c r="BA84" s="13">
        <f t="shared" si="44"/>
        <v>1.129</v>
      </c>
      <c r="BB84" s="9">
        <f>VLOOKUP($C84,agricultural_withdrawal_km3!$A$2:$CT$249,BB$4,FALSE)</f>
        <v>0.60453518000000006</v>
      </c>
      <c r="BC84" s="13">
        <f t="shared" si="55"/>
        <v>0.60453518000000006</v>
      </c>
      <c r="BE84" s="9">
        <f>VLOOKUP($B84,aquastat_more_extensive_table!$D$810:$AO$1010,BE$4,FALSE)</f>
        <v>1.016</v>
      </c>
      <c r="BF84" s="13">
        <f t="shared" si="45"/>
        <v>1.016</v>
      </c>
      <c r="BG84" s="9">
        <f>VLOOKUP($C84,agricultural_withdrawal_km3!$A$2:$CT$249,BG$4,FALSE)</f>
        <v>0.62184748000000001</v>
      </c>
      <c r="BH84" s="13">
        <f t="shared" si="56"/>
        <v>0.62184748000000001</v>
      </c>
      <c r="BJ84" s="9">
        <f>VLOOKUP($B84,aquastat_more_extensive_table!$D$810:$AO$1010,BJ$4,FALSE)</f>
        <v>0</v>
      </c>
      <c r="BK84" s="13" t="e">
        <f t="shared" si="57"/>
        <v>#N/A</v>
      </c>
      <c r="BL84" s="9">
        <f>VLOOKUP($C84,agricultural_withdrawal_km3!$A$2:$CT$249,BL$4,FALSE)</f>
        <v>0.70842153333333657</v>
      </c>
      <c r="BM84" s="13">
        <f t="shared" si="58"/>
        <v>0.70842153333333657</v>
      </c>
    </row>
    <row r="85" spans="2:65" x14ac:dyDescent="0.25">
      <c r="B85" s="12">
        <f>fao_ids_unique!B80</f>
        <v>106</v>
      </c>
      <c r="C85" s="12">
        <f>fao_ids_unique!F80</f>
        <v>94</v>
      </c>
      <c r="D85" s="8" t="str">
        <f>fao_ids_unique!C80</f>
        <v>ITA</v>
      </c>
      <c r="E85" s="7" t="str">
        <f>fao_ids_unique!G80</f>
        <v>Italy</v>
      </c>
      <c r="G85" s="9">
        <f>VLOOKUP($B85,aquastat_more_extensive_table!$D$810:$AO$1010,G$4,FALSE)</f>
        <v>0</v>
      </c>
      <c r="H85" s="13" t="e">
        <f t="shared" si="35"/>
        <v>#N/A</v>
      </c>
      <c r="I85" s="9">
        <f>VLOOKUP($C85,agricultural_withdrawal_km3!$A$2:$CT$249,I$4,FALSE)</f>
        <v>2.6140559999999997</v>
      </c>
      <c r="J85" s="13">
        <f t="shared" si="46"/>
        <v>2.6140559999999997</v>
      </c>
      <c r="L85" s="9">
        <f>VLOOKUP($B85,aquastat_more_extensive_table!$D$810:$AO$1010,L$4,FALSE)</f>
        <v>0</v>
      </c>
      <c r="M85" s="13" t="e">
        <f t="shared" si="36"/>
        <v>#N/A</v>
      </c>
      <c r="N85" s="9">
        <f>VLOOKUP($C85,agricultural_withdrawal_km3!$A$2:$CT$249,N$4,FALSE)</f>
        <v>2.2781519999999995</v>
      </c>
      <c r="O85" s="13">
        <f t="shared" si="47"/>
        <v>2.2781519999999995</v>
      </c>
      <c r="Q85" s="9">
        <f>VLOOKUP($B85,aquastat_more_extensive_table!$D$810:$AO$1010,Q$4,FALSE)</f>
        <v>25.6</v>
      </c>
      <c r="R85" s="13">
        <f t="shared" si="37"/>
        <v>25.6</v>
      </c>
      <c r="S85" s="9">
        <f>VLOOKUP($C85,agricultural_withdrawal_km3!$A$2:$CT$249,S$4,FALSE)</f>
        <v>2.1340339999999998</v>
      </c>
      <c r="T85" s="13">
        <f t="shared" si="48"/>
        <v>2.1340339999999998</v>
      </c>
      <c r="V85" s="9">
        <f>VLOOKUP($B85,aquastat_more_extensive_table!$D$810:$AO$1010,V$4,FALSE)</f>
        <v>0</v>
      </c>
      <c r="W85" s="13" t="e">
        <f t="shared" si="38"/>
        <v>#N/A</v>
      </c>
      <c r="X85" s="9">
        <f>VLOOKUP($C85,agricultural_withdrawal_km3!$A$2:$CT$249,X$4,FALSE)</f>
        <v>2.0084520000000001</v>
      </c>
      <c r="Y85" s="13">
        <f t="shared" si="49"/>
        <v>2.0084520000000001</v>
      </c>
      <c r="AA85" s="9">
        <f>VLOOKUP($B85,aquastat_more_extensive_table!$D$810:$AO$1010,AA$4,FALSE)</f>
        <v>0</v>
      </c>
      <c r="AB85" s="13" t="e">
        <f t="shared" si="39"/>
        <v>#N/A</v>
      </c>
      <c r="AC85" s="9">
        <f>VLOOKUP($C85,agricultural_withdrawal_km3!$A$2:$CT$249,AC$4,FALSE)</f>
        <v>1.6422860000000004</v>
      </c>
      <c r="AD85" s="13">
        <f t="shared" si="50"/>
        <v>1.6422860000000004</v>
      </c>
      <c r="AF85" s="9">
        <f>VLOOKUP($B85,aquastat_more_extensive_table!$D$810:$AO$1010,AF$4,FALSE)</f>
        <v>0</v>
      </c>
      <c r="AG85" s="13" t="e">
        <f t="shared" si="40"/>
        <v>#N/A</v>
      </c>
      <c r="AH85" s="9">
        <f>VLOOKUP($C85,agricultural_withdrawal_km3!$A$2:$CT$249,AH$4,FALSE)</f>
        <v>1.9968999999999983</v>
      </c>
      <c r="AI85" s="13">
        <f t="shared" si="51"/>
        <v>1.9968999999999983</v>
      </c>
      <c r="AK85" s="9">
        <f>VLOOKUP($B85,aquastat_more_extensive_table!$D$810:$AO$1010,AK$4,FALSE)</f>
        <v>0</v>
      </c>
      <c r="AL85" s="13" t="e">
        <f t="shared" si="41"/>
        <v>#N/A</v>
      </c>
      <c r="AM85" s="9">
        <f>VLOOKUP($C85,agricultural_withdrawal_km3!$A$2:$CT$249,AM$4,FALSE)</f>
        <v>1.2752060000000025</v>
      </c>
      <c r="AN85" s="13">
        <f t="shared" si="52"/>
        <v>1.2752060000000025</v>
      </c>
      <c r="AP85" s="9">
        <f>VLOOKUP($B85,aquastat_more_extensive_table!$D$810:$AO$1010,AP$4,FALSE)</f>
        <v>0</v>
      </c>
      <c r="AQ85" s="13" t="e">
        <f t="shared" si="42"/>
        <v>#N/A</v>
      </c>
      <c r="AR85" s="9">
        <f>VLOOKUP($C85,agricultural_withdrawal_km3!$A$2:$CT$249,AR$4,FALSE)</f>
        <v>1.6596319999999984</v>
      </c>
      <c r="AS85" s="13">
        <f t="shared" si="53"/>
        <v>1.6596319999999984</v>
      </c>
      <c r="AU85" s="9">
        <f>VLOOKUP($B85,aquastat_more_extensive_table!$D$810:$AO$1010,AU$4,FALSE)</f>
        <v>20.010000000000002</v>
      </c>
      <c r="AV85" s="13">
        <f t="shared" si="43"/>
        <v>20.010000000000002</v>
      </c>
      <c r="AW85" s="9">
        <f>VLOOKUP($C85,agricultural_withdrawal_km3!$A$2:$CT$249,AW$4,FALSE)</f>
        <v>2.0811879999999956</v>
      </c>
      <c r="AX85" s="13">
        <f t="shared" si="54"/>
        <v>2.0811879999999956</v>
      </c>
      <c r="AZ85" s="9">
        <f>VLOOKUP($B85,aquastat_more_extensive_table!$D$810:$AO$1010,AZ$4,FALSE)</f>
        <v>12.89</v>
      </c>
      <c r="BA85" s="13">
        <f t="shared" si="44"/>
        <v>12.89</v>
      </c>
      <c r="BB85" s="9">
        <f>VLOOKUP($C85,agricultural_withdrawal_km3!$A$2:$CT$249,BB$4,FALSE)</f>
        <v>3.1250060000000026</v>
      </c>
      <c r="BC85" s="13">
        <f t="shared" si="55"/>
        <v>3.1250060000000026</v>
      </c>
      <c r="BE85" s="9">
        <f>VLOOKUP($B85,aquastat_more_extensive_table!$D$810:$AO$1010,BE$4,FALSE)</f>
        <v>0</v>
      </c>
      <c r="BF85" s="13" t="e">
        <f t="shared" si="45"/>
        <v>#N/A</v>
      </c>
      <c r="BG85" s="9">
        <f>VLOOKUP($C85,agricultural_withdrawal_km3!$A$2:$CT$249,BG$4,FALSE)</f>
        <v>2.541447999999999</v>
      </c>
      <c r="BH85" s="13">
        <f t="shared" si="56"/>
        <v>2.541447999999999</v>
      </c>
      <c r="BJ85" s="9">
        <f>VLOOKUP($B85,aquastat_more_extensive_table!$D$810:$AO$1010,BJ$4,FALSE)</f>
        <v>0</v>
      </c>
      <c r="BK85" s="13" t="e">
        <f t="shared" si="57"/>
        <v>#N/A</v>
      </c>
      <c r="BL85" s="9">
        <f>VLOOKUP($C85,agricultural_withdrawal_km3!$A$2:$CT$249,BL$4,FALSE)</f>
        <v>1.8446933333333995</v>
      </c>
      <c r="BM85" s="13">
        <f t="shared" si="58"/>
        <v>1.8446933333333995</v>
      </c>
    </row>
    <row r="86" spans="2:65" x14ac:dyDescent="0.25">
      <c r="B86" s="12">
        <f>fao_ids_unique!B81</f>
        <v>107</v>
      </c>
      <c r="C86" s="12">
        <f>fao_ids_unique!F81</f>
        <v>37</v>
      </c>
      <c r="D86" s="8" t="str">
        <f>fao_ids_unique!C81</f>
        <v>CIV</v>
      </c>
      <c r="E86" s="7" t="str">
        <f>fao_ids_unique!G81</f>
        <v>Cote d'Ivoire</v>
      </c>
      <c r="G86" s="9">
        <f>VLOOKUP($B86,aquastat_more_extensive_table!$D$810:$AO$1010,G$4,FALSE)</f>
        <v>0</v>
      </c>
      <c r="H86" s="13" t="e">
        <f t="shared" si="35"/>
        <v>#N/A</v>
      </c>
      <c r="I86" s="9">
        <f>VLOOKUP($C86,agricultural_withdrawal_km3!$A$2:$CT$249,I$4,FALSE)</f>
        <v>6.4287999999999845E-4</v>
      </c>
      <c r="J86" s="13">
        <f t="shared" si="46"/>
        <v>6.4287999999999845E-4</v>
      </c>
      <c r="L86" s="9">
        <f>VLOOKUP($B86,aquastat_more_extensive_table!$D$810:$AO$1010,L$4,FALSE)</f>
        <v>0</v>
      </c>
      <c r="M86" s="13" t="e">
        <f t="shared" si="36"/>
        <v>#N/A</v>
      </c>
      <c r="N86" s="9">
        <f>VLOOKUP($C86,agricultural_withdrawal_km3!$A$2:$CT$249,N$4,FALSE)</f>
        <v>4.071299999999986E-3</v>
      </c>
      <c r="O86" s="13">
        <f t="shared" si="47"/>
        <v>4.071299999999986E-3</v>
      </c>
      <c r="Q86" s="9">
        <f>VLOOKUP($B86,aquastat_more_extensive_table!$D$810:$AO$1010,Q$4,FALSE)</f>
        <v>0</v>
      </c>
      <c r="R86" s="13" t="e">
        <f t="shared" si="37"/>
        <v>#N/A</v>
      </c>
      <c r="S86" s="9">
        <f>VLOOKUP($C86,agricultural_withdrawal_km3!$A$2:$CT$249,S$4,FALSE)</f>
        <v>1.9636859999999992E-2</v>
      </c>
      <c r="T86" s="13">
        <f t="shared" si="48"/>
        <v>1.9636859999999992E-2</v>
      </c>
      <c r="V86" s="9">
        <f>VLOOKUP($B86,aquastat_more_extensive_table!$D$810:$AO$1010,V$4,FALSE)</f>
        <v>0</v>
      </c>
      <c r="W86" s="13" t="e">
        <f t="shared" si="38"/>
        <v>#N/A</v>
      </c>
      <c r="X86" s="9">
        <f>VLOOKUP($C86,agricultural_withdrawal_km3!$A$2:$CT$249,X$4,FALSE)</f>
        <v>4.1042880000000004E-2</v>
      </c>
      <c r="Y86" s="13">
        <f t="shared" si="49"/>
        <v>4.1042880000000004E-2</v>
      </c>
      <c r="AA86" s="9">
        <f>VLOOKUP($B86,aquastat_more_extensive_table!$D$810:$AO$1010,AA$4,FALSE)</f>
        <v>0</v>
      </c>
      <c r="AB86" s="13" t="e">
        <f t="shared" si="39"/>
        <v>#N/A</v>
      </c>
      <c r="AC86" s="9">
        <f>VLOOKUP($C86,agricultural_withdrawal_km3!$A$2:$CT$249,AC$4,FALSE)</f>
        <v>5.1056400000000016E-2</v>
      </c>
      <c r="AD86" s="13">
        <f t="shared" si="50"/>
        <v>5.1056400000000016E-2</v>
      </c>
      <c r="AF86" s="9">
        <f>VLOOKUP($B86,aquastat_more_extensive_table!$D$810:$AO$1010,AF$4,FALSE)</f>
        <v>0.47499999999999998</v>
      </c>
      <c r="AG86" s="13">
        <f t="shared" si="40"/>
        <v>0.47499999999999998</v>
      </c>
      <c r="AH86" s="9">
        <f>VLOOKUP($C86,agricultural_withdrawal_km3!$A$2:$CT$249,AH$4,FALSE)</f>
        <v>8.2076799999999991E-2</v>
      </c>
      <c r="AI86" s="13">
        <f t="shared" si="51"/>
        <v>8.2076799999999991E-2</v>
      </c>
      <c r="AK86" s="9">
        <f>VLOOKUP($B86,aquastat_more_extensive_table!$D$810:$AO$1010,AK$4,FALSE)</f>
        <v>0</v>
      </c>
      <c r="AL86" s="13" t="e">
        <f t="shared" si="41"/>
        <v>#N/A</v>
      </c>
      <c r="AM86" s="9">
        <f>VLOOKUP($C86,agricultural_withdrawal_km3!$A$2:$CT$249,AM$4,FALSE)</f>
        <v>9.6534400000000006E-2</v>
      </c>
      <c r="AN86" s="13">
        <f t="shared" si="52"/>
        <v>9.6534400000000006E-2</v>
      </c>
      <c r="AP86" s="9">
        <f>VLOOKUP($B86,aquastat_more_extensive_table!$D$810:$AO$1010,AP$4,FALSE)</f>
        <v>0.8</v>
      </c>
      <c r="AQ86" s="13">
        <f t="shared" si="42"/>
        <v>0.8</v>
      </c>
      <c r="AR86" s="9">
        <f>VLOOKUP($C86,agricultural_withdrawal_km3!$A$2:$CT$249,AR$4,FALSE)</f>
        <v>9.9429400000000015E-2</v>
      </c>
      <c r="AS86" s="13">
        <f t="shared" si="53"/>
        <v>9.9429400000000015E-2</v>
      </c>
      <c r="AU86" s="9">
        <f>VLOOKUP($B86,aquastat_more_extensive_table!$D$810:$AO$1010,AU$4,FALSE)</f>
        <v>0.6</v>
      </c>
      <c r="AV86" s="13">
        <f t="shared" si="43"/>
        <v>0.6</v>
      </c>
      <c r="AW86" s="9">
        <f>VLOOKUP($C86,agricultural_withdrawal_km3!$A$2:$CT$249,AW$4,FALSE)</f>
        <v>0.10824712000000002</v>
      </c>
      <c r="AX86" s="13">
        <f t="shared" si="54"/>
        <v>0.10824712000000002</v>
      </c>
      <c r="AZ86" s="9">
        <f>VLOOKUP($B86,aquastat_more_extensive_table!$D$810:$AO$1010,AZ$4,FALSE)</f>
        <v>0.59530000000000005</v>
      </c>
      <c r="BA86" s="13">
        <f t="shared" si="44"/>
        <v>0.59530000000000005</v>
      </c>
      <c r="BB86" s="9">
        <f>VLOOKUP($C86,agricultural_withdrawal_km3!$A$2:$CT$249,BB$4,FALSE)</f>
        <v>9.5756200000000014E-2</v>
      </c>
      <c r="BC86" s="13">
        <f t="shared" si="55"/>
        <v>9.5756200000000014E-2</v>
      </c>
      <c r="BE86" s="9">
        <f>VLOOKUP($B86,aquastat_more_extensive_table!$D$810:$AO$1010,BE$4,FALSE)</f>
        <v>0.59530000000000005</v>
      </c>
      <c r="BF86" s="13">
        <f t="shared" si="45"/>
        <v>0.59530000000000005</v>
      </c>
      <c r="BG86" s="9">
        <f>VLOOKUP($C86,agricultural_withdrawal_km3!$A$2:$CT$249,BG$4,FALSE)</f>
        <v>9.8156200000000013E-2</v>
      </c>
      <c r="BH86" s="13">
        <f t="shared" si="56"/>
        <v>9.8156200000000013E-2</v>
      </c>
      <c r="BJ86" s="9">
        <f>VLOOKUP($B86,aquastat_more_extensive_table!$D$810:$AO$1010,BJ$4,FALSE)</f>
        <v>0</v>
      </c>
      <c r="BK86" s="13" t="e">
        <f t="shared" si="57"/>
        <v>#N/A</v>
      </c>
      <c r="BL86" s="9">
        <f>VLOOKUP($C86,agricultural_withdrawal_km3!$A$2:$CT$249,BL$4,FALSE)</f>
        <v>0.11316666666666696</v>
      </c>
      <c r="BM86" s="13">
        <f t="shared" si="58"/>
        <v>0.11316666666666696</v>
      </c>
    </row>
    <row r="87" spans="2:65" x14ac:dyDescent="0.25">
      <c r="B87" s="12">
        <f>fao_ids_unique!B82</f>
        <v>108</v>
      </c>
      <c r="C87" s="12">
        <f>fao_ids_unique!F82</f>
        <v>98</v>
      </c>
      <c r="D87" s="8" t="str">
        <f>fao_ids_unique!C82</f>
        <v>KAZ</v>
      </c>
      <c r="E87" s="7" t="str">
        <f>fao_ids_unique!G82</f>
        <v>Kazakhstan</v>
      </c>
      <c r="G87" s="9">
        <f>VLOOKUP($B87,aquastat_more_extensive_table!$D$810:$AO$1010,G$4,FALSE)</f>
        <v>0</v>
      </c>
      <c r="H87" s="13" t="e">
        <f t="shared" si="35"/>
        <v>#N/A</v>
      </c>
      <c r="I87" s="9">
        <f>VLOOKUP($C87,agricultural_withdrawal_km3!$A$2:$CT$249,I$4,FALSE)</f>
        <v>1.1019490000000003</v>
      </c>
      <c r="J87" s="13">
        <f t="shared" si="46"/>
        <v>1.1019490000000003</v>
      </c>
      <c r="L87" s="9">
        <f>VLOOKUP($B87,aquastat_more_extensive_table!$D$810:$AO$1010,L$4,FALSE)</f>
        <v>0</v>
      </c>
      <c r="M87" s="13" t="e">
        <f t="shared" si="36"/>
        <v>#N/A</v>
      </c>
      <c r="N87" s="9">
        <f>VLOOKUP($C87,agricultural_withdrawal_km3!$A$2:$CT$249,N$4,FALSE)</f>
        <v>1.3759269999999999</v>
      </c>
      <c r="O87" s="13">
        <f t="shared" si="47"/>
        <v>1.3759269999999999</v>
      </c>
      <c r="Q87" s="9">
        <f>VLOOKUP($B87,aquastat_more_extensive_table!$D$810:$AO$1010,Q$4,FALSE)</f>
        <v>0</v>
      </c>
      <c r="R87" s="13" t="e">
        <f t="shared" si="37"/>
        <v>#N/A</v>
      </c>
      <c r="S87" s="9">
        <f>VLOOKUP($C87,agricultural_withdrawal_km3!$A$2:$CT$249,S$4,FALSE)</f>
        <v>1.6091790000000001</v>
      </c>
      <c r="T87" s="13">
        <f t="shared" si="48"/>
        <v>1.6091790000000001</v>
      </c>
      <c r="V87" s="9">
        <f>VLOOKUP($B87,aquastat_more_extensive_table!$D$810:$AO$1010,V$4,FALSE)</f>
        <v>0</v>
      </c>
      <c r="W87" s="13" t="e">
        <f t="shared" si="38"/>
        <v>#N/A</v>
      </c>
      <c r="X87" s="9">
        <f>VLOOKUP($C87,agricultural_withdrawal_km3!$A$2:$CT$249,X$4,FALSE)</f>
        <v>2.0394815999999993</v>
      </c>
      <c r="Y87" s="13">
        <f t="shared" si="49"/>
        <v>2.0394815999999993</v>
      </c>
      <c r="AA87" s="9">
        <f>VLOOKUP($B87,aquastat_more_extensive_table!$D$810:$AO$1010,AA$4,FALSE)</f>
        <v>0</v>
      </c>
      <c r="AB87" s="13" t="e">
        <f t="shared" si="39"/>
        <v>#N/A</v>
      </c>
      <c r="AC87" s="9">
        <f>VLOOKUP($C87,agricultural_withdrawal_km3!$A$2:$CT$249,AC$4,FALSE)</f>
        <v>2.5112870000000007</v>
      </c>
      <c r="AD87" s="13">
        <f t="shared" si="50"/>
        <v>2.5112870000000007</v>
      </c>
      <c r="AF87" s="9">
        <f>VLOOKUP($B87,aquastat_more_extensive_table!$D$810:$AO$1010,AF$4,FALSE)</f>
        <v>0</v>
      </c>
      <c r="AG87" s="13" t="e">
        <f t="shared" si="40"/>
        <v>#N/A</v>
      </c>
      <c r="AH87" s="9">
        <f>VLOOKUP($C87,agricultural_withdrawal_km3!$A$2:$CT$249,AH$4,FALSE)</f>
        <v>2.9808971999999998</v>
      </c>
      <c r="AI87" s="13">
        <f t="shared" si="51"/>
        <v>2.9808971999999998</v>
      </c>
      <c r="AK87" s="9">
        <f>VLOOKUP($B87,aquastat_more_extensive_table!$D$810:$AO$1010,AK$4,FALSE)</f>
        <v>0</v>
      </c>
      <c r="AL87" s="13" t="e">
        <f t="shared" si="41"/>
        <v>#N/A</v>
      </c>
      <c r="AM87" s="9">
        <f>VLOOKUP($C87,agricultural_withdrawal_km3!$A$2:$CT$249,AM$4,FALSE)</f>
        <v>3.3016673999999995</v>
      </c>
      <c r="AN87" s="13">
        <f t="shared" si="52"/>
        <v>3.3016673999999995</v>
      </c>
      <c r="AP87" s="9">
        <f>VLOOKUP($B87,aquastat_more_extensive_table!$D$810:$AO$1010,AP$4,FALSE)</f>
        <v>27.41</v>
      </c>
      <c r="AQ87" s="13">
        <f t="shared" si="42"/>
        <v>27.41</v>
      </c>
      <c r="AR87" s="9">
        <f>VLOOKUP($C87,agricultural_withdrawal_km3!$A$2:$CT$249,AR$4,FALSE)</f>
        <v>3.3489031999999996</v>
      </c>
      <c r="AS87" s="13">
        <f t="shared" si="53"/>
        <v>3.3489031999999996</v>
      </c>
      <c r="AU87" s="9">
        <f>VLOOKUP($B87,aquastat_more_extensive_table!$D$810:$AO$1010,AU$4,FALSE)</f>
        <v>14.8</v>
      </c>
      <c r="AV87" s="13">
        <f t="shared" si="43"/>
        <v>14.8</v>
      </c>
      <c r="AW87" s="9">
        <f>VLOOKUP($C87,agricultural_withdrawal_km3!$A$2:$CT$249,AW$4,FALSE)</f>
        <v>3.4823014000000008</v>
      </c>
      <c r="AX87" s="13">
        <f t="shared" si="54"/>
        <v>3.4823014000000008</v>
      </c>
      <c r="AZ87" s="9">
        <f>VLOOKUP($B87,aquastat_more_extensive_table!$D$810:$AO$1010,AZ$4,FALSE)</f>
        <v>14.03</v>
      </c>
      <c r="BA87" s="13">
        <f t="shared" si="44"/>
        <v>14.03</v>
      </c>
      <c r="BB87" s="9">
        <f>VLOOKUP($C87,agricultural_withdrawal_km3!$A$2:$CT$249,BB$4,FALSE)</f>
        <v>3.3553449999999989</v>
      </c>
      <c r="BC87" s="13">
        <f t="shared" si="55"/>
        <v>3.3553449999999989</v>
      </c>
      <c r="BE87" s="9">
        <f>VLOOKUP($B87,aquastat_more_extensive_table!$D$810:$AO$1010,BE$4,FALSE)</f>
        <v>14</v>
      </c>
      <c r="BF87" s="13">
        <f t="shared" si="45"/>
        <v>14</v>
      </c>
      <c r="BG87" s="9">
        <f>VLOOKUP($C87,agricultural_withdrawal_km3!$A$2:$CT$249,BG$4,FALSE)</f>
        <v>3.1031040000000001</v>
      </c>
      <c r="BH87" s="13">
        <f t="shared" si="56"/>
        <v>3.1031040000000001</v>
      </c>
      <c r="BJ87" s="9">
        <f>VLOOKUP($B87,aquastat_more_extensive_table!$D$810:$AO$1010,BJ$4,FALSE)</f>
        <v>0</v>
      </c>
      <c r="BK87" s="13" t="e">
        <f t="shared" si="57"/>
        <v>#N/A</v>
      </c>
      <c r="BL87" s="9">
        <f>VLOOKUP($C87,agricultural_withdrawal_km3!$A$2:$CT$249,BL$4,FALSE)</f>
        <v>2.9212666666666696</v>
      </c>
      <c r="BM87" s="13">
        <f t="shared" si="58"/>
        <v>2.9212666666666696</v>
      </c>
    </row>
    <row r="88" spans="2:65" x14ac:dyDescent="0.25">
      <c r="B88" s="12">
        <f>fao_ids_unique!B83</f>
        <v>109</v>
      </c>
      <c r="C88" s="12">
        <f>fao_ids_unique!F83</f>
        <v>95</v>
      </c>
      <c r="D88" s="8" t="str">
        <f>fao_ids_unique!C83</f>
        <v>JAM</v>
      </c>
      <c r="E88" s="7" t="str">
        <f>fao_ids_unique!G83</f>
        <v>Jamaica</v>
      </c>
      <c r="G88" s="9">
        <f>VLOOKUP($B88,aquastat_more_extensive_table!$D$810:$AO$1010,G$4,FALSE)</f>
        <v>0</v>
      </c>
      <c r="H88" s="13" t="e">
        <f t="shared" si="35"/>
        <v>#N/A</v>
      </c>
      <c r="I88" s="9">
        <f>VLOOKUP($C88,agricultural_withdrawal_km3!$A$2:$CT$249,I$4,FALSE)</f>
        <v>0</v>
      </c>
      <c r="J88" s="13">
        <f t="shared" si="46"/>
        <v>0</v>
      </c>
      <c r="L88" s="9">
        <f>VLOOKUP($B88,aquastat_more_extensive_table!$D$810:$AO$1010,L$4,FALSE)</f>
        <v>0</v>
      </c>
      <c r="M88" s="13" t="e">
        <f t="shared" si="36"/>
        <v>#N/A</v>
      </c>
      <c r="N88" s="9">
        <f>VLOOKUP($C88,agricultural_withdrawal_km3!$A$2:$CT$249,N$4,FALSE)</f>
        <v>0</v>
      </c>
      <c r="O88" s="13">
        <f t="shared" si="47"/>
        <v>0</v>
      </c>
      <c r="Q88" s="9">
        <f>VLOOKUP($B88,aquastat_more_extensive_table!$D$810:$AO$1010,Q$4,FALSE)</f>
        <v>0</v>
      </c>
      <c r="R88" s="13" t="e">
        <f t="shared" si="37"/>
        <v>#N/A</v>
      </c>
      <c r="S88" s="9">
        <f>VLOOKUP($C88,agricultural_withdrawal_km3!$A$2:$CT$249,S$4,FALSE)</f>
        <v>0</v>
      </c>
      <c r="T88" s="13">
        <f t="shared" si="48"/>
        <v>0</v>
      </c>
      <c r="V88" s="9">
        <f>VLOOKUP($B88,aquastat_more_extensive_table!$D$810:$AO$1010,V$4,FALSE)</f>
        <v>0</v>
      </c>
      <c r="W88" s="13" t="e">
        <f t="shared" si="38"/>
        <v>#N/A</v>
      </c>
      <c r="X88" s="9">
        <f>VLOOKUP($C88,agricultural_withdrawal_km3!$A$2:$CT$249,X$4,FALSE)</f>
        <v>0</v>
      </c>
      <c r="Y88" s="13">
        <f t="shared" si="49"/>
        <v>0</v>
      </c>
      <c r="AA88" s="9">
        <f>VLOOKUP($B88,aquastat_more_extensive_table!$D$810:$AO$1010,AA$4,FALSE)</f>
        <v>0</v>
      </c>
      <c r="AB88" s="13" t="e">
        <f t="shared" si="39"/>
        <v>#N/A</v>
      </c>
      <c r="AC88" s="9">
        <f>VLOOKUP($C88,agricultural_withdrawal_km3!$A$2:$CT$249,AC$4,FALSE)</f>
        <v>0</v>
      </c>
      <c r="AD88" s="13">
        <f t="shared" si="50"/>
        <v>0</v>
      </c>
      <c r="AF88" s="9">
        <f>VLOOKUP($B88,aquastat_more_extensive_table!$D$810:$AO$1010,AF$4,FALSE)</f>
        <v>0</v>
      </c>
      <c r="AG88" s="13" t="e">
        <f t="shared" si="40"/>
        <v>#N/A</v>
      </c>
      <c r="AH88" s="9">
        <f>VLOOKUP($C88,agricultural_withdrawal_km3!$A$2:$CT$249,AH$4,FALSE)</f>
        <v>0</v>
      </c>
      <c r="AI88" s="13">
        <f t="shared" si="51"/>
        <v>0</v>
      </c>
      <c r="AK88" s="9">
        <f>VLOOKUP($B88,aquastat_more_extensive_table!$D$810:$AO$1010,AK$4,FALSE)</f>
        <v>0</v>
      </c>
      <c r="AL88" s="13" t="e">
        <f t="shared" si="41"/>
        <v>#N/A</v>
      </c>
      <c r="AM88" s="9">
        <f>VLOOKUP($C88,agricultural_withdrawal_km3!$A$2:$CT$249,AM$4,FALSE)</f>
        <v>0</v>
      </c>
      <c r="AN88" s="13">
        <f t="shared" si="52"/>
        <v>0</v>
      </c>
      <c r="AP88" s="9">
        <f>VLOOKUP($B88,aquastat_more_extensive_table!$D$810:$AO$1010,AP$4,FALSE)</f>
        <v>0.69599999999999995</v>
      </c>
      <c r="AQ88" s="13">
        <f t="shared" si="42"/>
        <v>0.69599999999999995</v>
      </c>
      <c r="AR88" s="9">
        <f>VLOOKUP($C88,agricultural_withdrawal_km3!$A$2:$CT$249,AR$4,FALSE)</f>
        <v>0</v>
      </c>
      <c r="AS88" s="13">
        <f t="shared" si="53"/>
        <v>0</v>
      </c>
      <c r="AU88" s="9">
        <f>VLOOKUP($B88,aquastat_more_extensive_table!$D$810:$AO$1010,AU$4,FALSE)</f>
        <v>0</v>
      </c>
      <c r="AV88" s="13" t="e">
        <f t="shared" si="43"/>
        <v>#N/A</v>
      </c>
      <c r="AW88" s="9">
        <f>VLOOKUP($C88,agricultural_withdrawal_km3!$A$2:$CT$249,AW$4,FALSE)</f>
        <v>0</v>
      </c>
      <c r="AX88" s="13">
        <f t="shared" si="54"/>
        <v>0</v>
      </c>
      <c r="AZ88" s="9">
        <f>VLOOKUP($B88,aquastat_more_extensive_table!$D$810:$AO$1010,AZ$4,FALSE)</f>
        <v>0.44800000000000001</v>
      </c>
      <c r="BA88" s="13">
        <f t="shared" si="44"/>
        <v>0.44800000000000001</v>
      </c>
      <c r="BB88" s="9">
        <f>VLOOKUP($C88,agricultural_withdrawal_km3!$A$2:$CT$249,BB$4,FALSE)</f>
        <v>0</v>
      </c>
      <c r="BC88" s="13">
        <f t="shared" si="55"/>
        <v>0</v>
      </c>
      <c r="BE88" s="9">
        <f>VLOOKUP($B88,aquastat_more_extensive_table!$D$810:$AO$1010,BE$4,FALSE)</f>
        <v>0</v>
      </c>
      <c r="BF88" s="13" t="e">
        <f t="shared" si="45"/>
        <v>#N/A</v>
      </c>
      <c r="BG88" s="9">
        <f>VLOOKUP($C88,agricultural_withdrawal_km3!$A$2:$CT$249,BG$4,FALSE)</f>
        <v>0</v>
      </c>
      <c r="BH88" s="13">
        <f t="shared" si="56"/>
        <v>0</v>
      </c>
      <c r="BJ88" s="9">
        <f>VLOOKUP($B88,aquastat_more_extensive_table!$D$810:$AO$1010,BJ$4,FALSE)</f>
        <v>0</v>
      </c>
      <c r="BK88" s="13" t="e">
        <f t="shared" si="57"/>
        <v>#N/A</v>
      </c>
      <c r="BL88" s="9">
        <f>VLOOKUP($C88,agricultural_withdrawal_km3!$A$2:$CT$249,BL$4,FALSE)</f>
        <v>0</v>
      </c>
      <c r="BM88" s="13">
        <f t="shared" si="58"/>
        <v>0</v>
      </c>
    </row>
    <row r="89" spans="2:65" x14ac:dyDescent="0.25">
      <c r="B89" s="12">
        <f>fao_ids_unique!B84</f>
        <v>110</v>
      </c>
      <c r="C89" s="12">
        <f>fao_ids_unique!F84</f>
        <v>97</v>
      </c>
      <c r="D89" s="8" t="str">
        <f>fao_ids_unique!C84</f>
        <v>JPN</v>
      </c>
      <c r="E89" s="7" t="str">
        <f>fao_ids_unique!G84</f>
        <v>Japan</v>
      </c>
      <c r="G89" s="9">
        <f>VLOOKUP($B89,aquastat_more_extensive_table!$D$810:$AO$1010,G$4,FALSE)</f>
        <v>0</v>
      </c>
      <c r="H89" s="13" t="e">
        <f t="shared" si="35"/>
        <v>#N/A</v>
      </c>
      <c r="I89" s="9">
        <f>VLOOKUP($C89,agricultural_withdrawal_km3!$A$2:$CT$249,I$4,FALSE)</f>
        <v>32.090586000000002</v>
      </c>
      <c r="J89" s="13">
        <f t="shared" si="46"/>
        <v>32.090586000000002</v>
      </c>
      <c r="L89" s="9">
        <f>VLOOKUP($B89,aquastat_more_extensive_table!$D$810:$AO$1010,L$4,FALSE)</f>
        <v>0</v>
      </c>
      <c r="M89" s="13" t="e">
        <f t="shared" si="36"/>
        <v>#N/A</v>
      </c>
      <c r="N89" s="9">
        <f>VLOOKUP($C89,agricultural_withdrawal_km3!$A$2:$CT$249,N$4,FALSE)</f>
        <v>32.453206000000002</v>
      </c>
      <c r="O89" s="13">
        <f t="shared" si="47"/>
        <v>32.453206000000002</v>
      </c>
      <c r="Q89" s="9">
        <f>VLOOKUP($B89,aquastat_more_extensive_table!$D$810:$AO$1010,Q$4,FALSE)</f>
        <v>0</v>
      </c>
      <c r="R89" s="13" t="e">
        <f t="shared" si="37"/>
        <v>#N/A</v>
      </c>
      <c r="S89" s="9">
        <f>VLOOKUP($C89,agricultural_withdrawal_km3!$A$2:$CT$249,S$4,FALSE)</f>
        <v>32.855945999999996</v>
      </c>
      <c r="T89" s="13">
        <f t="shared" si="48"/>
        <v>32.855945999999996</v>
      </c>
      <c r="V89" s="9">
        <f>VLOOKUP($B89,aquastat_more_extensive_table!$D$810:$AO$1010,V$4,FALSE)</f>
        <v>0</v>
      </c>
      <c r="W89" s="13" t="e">
        <f t="shared" si="38"/>
        <v>#N/A</v>
      </c>
      <c r="X89" s="9">
        <f>VLOOKUP($C89,agricultural_withdrawal_km3!$A$2:$CT$249,X$4,FALSE)</f>
        <v>29.704502000000002</v>
      </c>
      <c r="Y89" s="13">
        <f t="shared" si="49"/>
        <v>29.704502000000002</v>
      </c>
      <c r="AA89" s="9">
        <f>VLOOKUP($B89,aquastat_more_extensive_table!$D$810:$AO$1010,AA$4,FALSE)</f>
        <v>58</v>
      </c>
      <c r="AB89" s="13">
        <f t="shared" si="39"/>
        <v>58</v>
      </c>
      <c r="AC89" s="9">
        <f>VLOOKUP($C89,agricultural_withdrawal_km3!$A$2:$CT$249,AC$4,FALSE)</f>
        <v>28.142973999999999</v>
      </c>
      <c r="AD89" s="13">
        <f t="shared" si="50"/>
        <v>28.142973999999999</v>
      </c>
      <c r="AF89" s="9">
        <f>VLOOKUP($B89,aquastat_more_extensive_table!$D$810:$AO$1010,AF$4,FALSE)</f>
        <v>0</v>
      </c>
      <c r="AG89" s="13" t="e">
        <f t="shared" si="40"/>
        <v>#N/A</v>
      </c>
      <c r="AH89" s="9">
        <f>VLOOKUP($C89,agricultural_withdrawal_km3!$A$2:$CT$249,AH$4,FALSE)</f>
        <v>26.696172000000001</v>
      </c>
      <c r="AI89" s="13">
        <f t="shared" si="51"/>
        <v>26.696172000000001</v>
      </c>
      <c r="AK89" s="9">
        <f>VLOOKUP($B89,aquastat_more_extensive_table!$D$810:$AO$1010,AK$4,FALSE)</f>
        <v>58.6</v>
      </c>
      <c r="AL89" s="13">
        <f t="shared" si="41"/>
        <v>58.6</v>
      </c>
      <c r="AM89" s="9">
        <f>VLOOKUP($C89,agricultural_withdrawal_km3!$A$2:$CT$249,AM$4,FALSE)</f>
        <v>26.607519999999994</v>
      </c>
      <c r="AN89" s="13">
        <f t="shared" si="52"/>
        <v>26.607519999999994</v>
      </c>
      <c r="AP89" s="9">
        <f>VLOOKUP($B89,aquastat_more_extensive_table!$D$810:$AO$1010,AP$4,FALSE)</f>
        <v>58.88</v>
      </c>
      <c r="AQ89" s="13">
        <f t="shared" si="42"/>
        <v>58.88</v>
      </c>
      <c r="AR89" s="9">
        <f>VLOOKUP($C89,agricultural_withdrawal_km3!$A$2:$CT$249,AR$4,FALSE)</f>
        <v>24.498279999999991</v>
      </c>
      <c r="AS89" s="13">
        <f t="shared" si="53"/>
        <v>24.498279999999991</v>
      </c>
      <c r="AU89" s="9">
        <f>VLOOKUP($B89,aquastat_more_extensive_table!$D$810:$AO$1010,AU$4,FALSE)</f>
        <v>56.05</v>
      </c>
      <c r="AV89" s="13">
        <f t="shared" si="43"/>
        <v>56.05</v>
      </c>
      <c r="AW89" s="9">
        <f>VLOOKUP($C89,agricultural_withdrawal_km3!$A$2:$CT$249,AW$4,FALSE)</f>
        <v>24.744440000000001</v>
      </c>
      <c r="AX89" s="13">
        <f t="shared" si="54"/>
        <v>24.744440000000001</v>
      </c>
      <c r="AZ89" s="9">
        <f>VLOOKUP($B89,aquastat_more_extensive_table!$D$810:$AO$1010,AZ$4,FALSE)</f>
        <v>54.5</v>
      </c>
      <c r="BA89" s="13">
        <f t="shared" si="44"/>
        <v>54.5</v>
      </c>
      <c r="BB89" s="9">
        <f>VLOOKUP($C89,agricultural_withdrawal_km3!$A$2:$CT$249,BB$4,FALSE)</f>
        <v>24.0078</v>
      </c>
      <c r="BC89" s="13">
        <f t="shared" si="55"/>
        <v>24.0078</v>
      </c>
      <c r="BE89" s="9">
        <f>VLOOKUP($B89,aquastat_more_extensive_table!$D$810:$AO$1010,BE$4,FALSE)</f>
        <v>54.43</v>
      </c>
      <c r="BF89" s="13">
        <f t="shared" si="45"/>
        <v>54.43</v>
      </c>
      <c r="BG89" s="9">
        <f>VLOOKUP($C89,agricultural_withdrawal_km3!$A$2:$CT$249,BG$4,FALSE)</f>
        <v>23.811940000000007</v>
      </c>
      <c r="BH89" s="13">
        <f t="shared" si="56"/>
        <v>23.811940000000007</v>
      </c>
      <c r="BJ89" s="9">
        <f>VLOOKUP($B89,aquastat_more_extensive_table!$D$810:$AO$1010,BJ$4,FALSE)</f>
        <v>0</v>
      </c>
      <c r="BK89" s="13" t="e">
        <f t="shared" si="57"/>
        <v>#N/A</v>
      </c>
      <c r="BL89" s="9">
        <f>VLOOKUP($C89,agricultural_withdrawal_km3!$A$2:$CT$249,BL$4,FALSE)</f>
        <v>23.405266666666702</v>
      </c>
      <c r="BM89" s="13">
        <f t="shared" si="58"/>
        <v>23.405266666666702</v>
      </c>
    </row>
    <row r="90" spans="2:65" x14ac:dyDescent="0.25">
      <c r="B90" s="12">
        <f>fao_ids_unique!B85</f>
        <v>112</v>
      </c>
      <c r="C90" s="12">
        <f>fao_ids_unique!F85</f>
        <v>96</v>
      </c>
      <c r="D90" s="8" t="str">
        <f>fao_ids_unique!C85</f>
        <v>JOR</v>
      </c>
      <c r="E90" s="7" t="str">
        <f>fao_ids_unique!G85</f>
        <v>Jordan</v>
      </c>
      <c r="G90" s="9">
        <f>VLOOKUP($B90,aquastat_more_extensive_table!$D$810:$AO$1010,G$4,FALSE)</f>
        <v>0</v>
      </c>
      <c r="H90" s="13" t="e">
        <f t="shared" si="35"/>
        <v>#N/A</v>
      </c>
      <c r="I90" s="9">
        <f>VLOOKUP($C90,agricultural_withdrawal_km3!$A$2:$CT$249,I$4,FALSE)</f>
        <v>4.4223124000000003E-2</v>
      </c>
      <c r="J90" s="13">
        <f t="shared" si="46"/>
        <v>4.4223124000000003E-2</v>
      </c>
      <c r="L90" s="9">
        <f>VLOOKUP($B90,aquastat_more_extensive_table!$D$810:$AO$1010,L$4,FALSE)</f>
        <v>0</v>
      </c>
      <c r="M90" s="13" t="e">
        <f t="shared" si="36"/>
        <v>#N/A</v>
      </c>
      <c r="N90" s="9">
        <f>VLOOKUP($C90,agricultural_withdrawal_km3!$A$2:$CT$249,N$4,FALSE)</f>
        <v>4.4746367999999995E-2</v>
      </c>
      <c r="O90" s="13">
        <f t="shared" si="47"/>
        <v>4.4746367999999995E-2</v>
      </c>
      <c r="Q90" s="9">
        <f>VLOOKUP($B90,aquastat_more_extensive_table!$D$810:$AO$1010,Q$4,FALSE)</f>
        <v>0</v>
      </c>
      <c r="R90" s="13" t="e">
        <f t="shared" si="37"/>
        <v>#N/A</v>
      </c>
      <c r="S90" s="9">
        <f>VLOOKUP($C90,agricultural_withdrawal_km3!$A$2:$CT$249,S$4,FALSE)</f>
        <v>4.8521078000000009E-2</v>
      </c>
      <c r="T90" s="13">
        <f t="shared" si="48"/>
        <v>4.8521078000000009E-2</v>
      </c>
      <c r="V90" s="9">
        <f>VLOOKUP($B90,aquastat_more_extensive_table!$D$810:$AO$1010,V$4,FALSE)</f>
        <v>0.29299999999999998</v>
      </c>
      <c r="W90" s="13">
        <f t="shared" si="38"/>
        <v>0.29299999999999998</v>
      </c>
      <c r="X90" s="9">
        <f>VLOOKUP($C90,agricultural_withdrawal_km3!$A$2:$CT$249,X$4,FALSE)</f>
        <v>3.4265824E-2</v>
      </c>
      <c r="Y90" s="13">
        <f t="shared" si="49"/>
        <v>3.4265824E-2</v>
      </c>
      <c r="AA90" s="9">
        <f>VLOOKUP($B90,aquastat_more_extensive_table!$D$810:$AO$1010,AA$4,FALSE)</f>
        <v>0.377</v>
      </c>
      <c r="AB90" s="13">
        <f t="shared" si="39"/>
        <v>0.377</v>
      </c>
      <c r="AC90" s="9">
        <f>VLOOKUP($C90,agricultural_withdrawal_km3!$A$2:$CT$249,AC$4,FALSE)</f>
        <v>2.2312277999999998E-2</v>
      </c>
      <c r="AD90" s="13">
        <f t="shared" si="50"/>
        <v>2.2312277999999998E-2</v>
      </c>
      <c r="AF90" s="9">
        <f>VLOOKUP($B90,aquastat_more_extensive_table!$D$810:$AO$1010,AF$4,FALSE)</f>
        <v>0.46100000000000002</v>
      </c>
      <c r="AG90" s="13">
        <f t="shared" si="40"/>
        <v>0.46100000000000002</v>
      </c>
      <c r="AH90" s="9">
        <f>VLOOKUP($C90,agricultural_withdrawal_km3!$A$2:$CT$249,AH$4,FALSE)</f>
        <v>2.9914024000000008E-2</v>
      </c>
      <c r="AI90" s="13">
        <f t="shared" si="51"/>
        <v>2.9914024000000008E-2</v>
      </c>
      <c r="AK90" s="9">
        <f>VLOOKUP($B90,aquastat_more_extensive_table!$D$810:$AO$1010,AK$4,FALSE)</f>
        <v>0.73699999999999999</v>
      </c>
      <c r="AL90" s="13">
        <f t="shared" si="41"/>
        <v>0.73699999999999999</v>
      </c>
      <c r="AM90" s="9">
        <f>VLOOKUP($C90,agricultural_withdrawal_km3!$A$2:$CT$249,AM$4,FALSE)</f>
        <v>3.495893399999999E-2</v>
      </c>
      <c r="AN90" s="13">
        <f t="shared" si="52"/>
        <v>3.495893399999999E-2</v>
      </c>
      <c r="AP90" s="9">
        <f>VLOOKUP($B90,aquastat_more_extensive_table!$D$810:$AO$1010,AP$4,FALSE)</f>
        <v>0</v>
      </c>
      <c r="AQ90" s="13" t="e">
        <f t="shared" si="42"/>
        <v>#N/A</v>
      </c>
      <c r="AR90" s="9">
        <f>VLOOKUP($C90,agricultural_withdrawal_km3!$A$2:$CT$249,AR$4,FALSE)</f>
        <v>3.9025009999999999E-2</v>
      </c>
      <c r="AS90" s="13">
        <f t="shared" si="53"/>
        <v>3.9025009999999999E-2</v>
      </c>
      <c r="AU90" s="9">
        <f>VLOOKUP($B90,aquastat_more_extensive_table!$D$810:$AO$1010,AU$4,FALSE)</f>
        <v>0</v>
      </c>
      <c r="AV90" s="13" t="e">
        <f t="shared" si="43"/>
        <v>#N/A</v>
      </c>
      <c r="AW90" s="9">
        <f>VLOOKUP($C90,agricultural_withdrawal_km3!$A$2:$CT$249,AW$4,FALSE)</f>
        <v>1.5108512000000011E-2</v>
      </c>
      <c r="AX90" s="13">
        <f t="shared" si="54"/>
        <v>1.5108512000000011E-2</v>
      </c>
      <c r="AZ90" s="9">
        <f>VLOOKUP($B90,aquastat_more_extensive_table!$D$810:$AO$1010,AZ$4,FALSE)</f>
        <v>0.61119999999999997</v>
      </c>
      <c r="BA90" s="13">
        <f t="shared" si="44"/>
        <v>0.61119999999999997</v>
      </c>
      <c r="BB90" s="9">
        <f>VLOOKUP($C90,agricultural_withdrawal_km3!$A$2:$CT$249,BB$4,FALSE)</f>
        <v>6.2113639999999814E-3</v>
      </c>
      <c r="BC90" s="13">
        <f t="shared" si="55"/>
        <v>6.2113639999999814E-3</v>
      </c>
      <c r="BE90" s="9">
        <f>VLOOKUP($B90,aquastat_more_extensive_table!$D$810:$AO$1010,BE$4,FALSE)</f>
        <v>0</v>
      </c>
      <c r="BF90" s="13" t="e">
        <f t="shared" si="45"/>
        <v>#N/A</v>
      </c>
      <c r="BG90" s="9">
        <f>VLOOKUP($C90,agricultural_withdrawal_km3!$A$2:$CT$249,BG$4,FALSE)</f>
        <v>0</v>
      </c>
      <c r="BH90" s="13">
        <f t="shared" si="56"/>
        <v>0</v>
      </c>
      <c r="BJ90" s="9">
        <f>VLOOKUP($B90,aquastat_more_extensive_table!$D$810:$AO$1010,BJ$4,FALSE)</f>
        <v>0</v>
      </c>
      <c r="BK90" s="13" t="e">
        <f t="shared" si="57"/>
        <v>#N/A</v>
      </c>
      <c r="BL90" s="9">
        <f>VLOOKUP($C90,agricultural_withdrawal_km3!$A$2:$CT$249,BL$4,FALSE)</f>
        <v>0</v>
      </c>
      <c r="BM90" s="13">
        <f t="shared" si="58"/>
        <v>0</v>
      </c>
    </row>
    <row r="91" spans="2:65" x14ac:dyDescent="0.25">
      <c r="B91" s="12">
        <f>fao_ids_unique!B86</f>
        <v>113</v>
      </c>
      <c r="C91" s="12">
        <f>fao_ids_unique!F86</f>
        <v>100</v>
      </c>
      <c r="D91" s="8" t="str">
        <f>fao_ids_unique!C86</f>
        <v>KGZ</v>
      </c>
      <c r="E91" s="7" t="str">
        <f>fao_ids_unique!G86</f>
        <v>Kyrgyz Republic</v>
      </c>
      <c r="G91" s="9">
        <f>VLOOKUP($B91,aquastat_more_extensive_table!$D$810:$AO$1010,G$4,FALSE)</f>
        <v>0</v>
      </c>
      <c r="H91" s="13" t="e">
        <f t="shared" si="35"/>
        <v>#N/A</v>
      </c>
      <c r="I91" s="9">
        <f>VLOOKUP($C91,agricultural_withdrawal_km3!$A$2:$CT$249,I$4,FALSE)</f>
        <v>0.55374380000000012</v>
      </c>
      <c r="J91" s="13">
        <f t="shared" si="46"/>
        <v>0.55374380000000012</v>
      </c>
      <c r="L91" s="9">
        <f>VLOOKUP($B91,aquastat_more_extensive_table!$D$810:$AO$1010,L$4,FALSE)</f>
        <v>0</v>
      </c>
      <c r="M91" s="13" t="e">
        <f t="shared" si="36"/>
        <v>#N/A</v>
      </c>
      <c r="N91" s="9">
        <f>VLOOKUP($C91,agricultural_withdrawal_km3!$A$2:$CT$249,N$4,FALSE)</f>
        <v>0.61620580000000003</v>
      </c>
      <c r="O91" s="13">
        <f t="shared" si="47"/>
        <v>0.61620580000000003</v>
      </c>
      <c r="Q91" s="9">
        <f>VLOOKUP($B91,aquastat_more_extensive_table!$D$810:$AO$1010,Q$4,FALSE)</f>
        <v>0</v>
      </c>
      <c r="R91" s="13" t="e">
        <f t="shared" si="37"/>
        <v>#N/A</v>
      </c>
      <c r="S91" s="9">
        <f>VLOOKUP($C91,agricultural_withdrawal_km3!$A$2:$CT$249,S$4,FALSE)</f>
        <v>0.63478220000000007</v>
      </c>
      <c r="T91" s="13">
        <f t="shared" si="48"/>
        <v>0.63478220000000007</v>
      </c>
      <c r="V91" s="9">
        <f>VLOOKUP($B91,aquastat_more_extensive_table!$D$810:$AO$1010,V$4,FALSE)</f>
        <v>0</v>
      </c>
      <c r="W91" s="13" t="e">
        <f t="shared" si="38"/>
        <v>#N/A</v>
      </c>
      <c r="X91" s="9">
        <f>VLOOKUP($C91,agricultural_withdrawal_km3!$A$2:$CT$249,X$4,FALSE)</f>
        <v>0.88146499999999983</v>
      </c>
      <c r="Y91" s="13">
        <f t="shared" si="49"/>
        <v>0.88146499999999983</v>
      </c>
      <c r="AA91" s="9">
        <f>VLOOKUP($B91,aquastat_more_extensive_table!$D$810:$AO$1010,AA$4,FALSE)</f>
        <v>0</v>
      </c>
      <c r="AB91" s="13" t="e">
        <f t="shared" si="39"/>
        <v>#N/A</v>
      </c>
      <c r="AC91" s="9">
        <f>VLOOKUP($C91,agricultural_withdrawal_km3!$A$2:$CT$249,AC$4,FALSE)</f>
        <v>1.0875952</v>
      </c>
      <c r="AD91" s="13">
        <f t="shared" si="50"/>
        <v>1.0875952</v>
      </c>
      <c r="AF91" s="9">
        <f>VLOOKUP($B91,aquastat_more_extensive_table!$D$810:$AO$1010,AF$4,FALSE)</f>
        <v>0</v>
      </c>
      <c r="AG91" s="13" t="e">
        <f t="shared" si="40"/>
        <v>#N/A</v>
      </c>
      <c r="AH91" s="9">
        <f>VLOOKUP($C91,agricultural_withdrawal_km3!$A$2:$CT$249,AH$4,FALSE)</f>
        <v>1.3099816</v>
      </c>
      <c r="AI91" s="13">
        <f t="shared" si="51"/>
        <v>1.3099816</v>
      </c>
      <c r="AK91" s="9">
        <f>VLOOKUP($B91,aquastat_more_extensive_table!$D$810:$AO$1010,AK$4,FALSE)</f>
        <v>0</v>
      </c>
      <c r="AL91" s="13" t="e">
        <f t="shared" si="41"/>
        <v>#N/A</v>
      </c>
      <c r="AM91" s="9">
        <f>VLOOKUP($C91,agricultural_withdrawal_km3!$A$2:$CT$249,AM$4,FALSE)</f>
        <v>1.3378576</v>
      </c>
      <c r="AN91" s="13">
        <f t="shared" si="52"/>
        <v>1.3378576</v>
      </c>
      <c r="AP91" s="9">
        <f>VLOOKUP($B91,aquastat_more_extensive_table!$D$810:$AO$1010,AP$4,FALSE)</f>
        <v>9.4960000000000004</v>
      </c>
      <c r="AQ91" s="13">
        <f t="shared" si="42"/>
        <v>9.4960000000000004</v>
      </c>
      <c r="AR91" s="9">
        <f>VLOOKUP($C91,agricultural_withdrawal_km3!$A$2:$CT$249,AR$4,FALSE)</f>
        <v>1.3907719999999997</v>
      </c>
      <c r="AS91" s="13">
        <f t="shared" si="53"/>
        <v>1.3907719999999997</v>
      </c>
      <c r="AU91" s="9">
        <f>VLOOKUP($B91,aquastat_more_extensive_table!$D$810:$AO$1010,AU$4,FALSE)</f>
        <v>9.4499999999999993</v>
      </c>
      <c r="AV91" s="13">
        <f t="shared" si="43"/>
        <v>9.4499999999999993</v>
      </c>
      <c r="AW91" s="9">
        <f>VLOOKUP($C91,agricultural_withdrawal_km3!$A$2:$CT$249,AW$4,FALSE)</f>
        <v>1.2829996000000001</v>
      </c>
      <c r="AX91" s="13">
        <f t="shared" si="54"/>
        <v>1.2829996000000001</v>
      </c>
      <c r="AZ91" s="9">
        <f>VLOOKUP($B91,aquastat_more_extensive_table!$D$810:$AO$1010,AZ$4,FALSE)</f>
        <v>7.4470000000000001</v>
      </c>
      <c r="BA91" s="13">
        <f t="shared" si="44"/>
        <v>7.4470000000000001</v>
      </c>
      <c r="BB91" s="9">
        <f>VLOOKUP($C91,agricultural_withdrawal_km3!$A$2:$CT$249,BB$4,FALSE)</f>
        <v>1.2981798000000002</v>
      </c>
      <c r="BC91" s="13">
        <f t="shared" si="55"/>
        <v>1.2981798000000002</v>
      </c>
      <c r="BE91" s="9">
        <f>VLOOKUP($B91,aquastat_more_extensive_table!$D$810:$AO$1010,BE$4,FALSE)</f>
        <v>7.1</v>
      </c>
      <c r="BF91" s="13">
        <f t="shared" si="45"/>
        <v>7.1</v>
      </c>
      <c r="BG91" s="9">
        <f>VLOOKUP($C91,agricultural_withdrawal_km3!$A$2:$CT$249,BG$4,FALSE)</f>
        <v>1.3922384000000001</v>
      </c>
      <c r="BH91" s="13">
        <f t="shared" si="56"/>
        <v>1.3922384000000001</v>
      </c>
      <c r="BJ91" s="9">
        <f>VLOOKUP($B91,aquastat_more_extensive_table!$D$810:$AO$1010,BJ$4,FALSE)</f>
        <v>0</v>
      </c>
      <c r="BK91" s="13" t="e">
        <f t="shared" si="57"/>
        <v>#N/A</v>
      </c>
      <c r="BL91" s="9">
        <f>VLOOKUP($C91,agricultural_withdrawal_km3!$A$2:$CT$249,BL$4,FALSE)</f>
        <v>1.4217323333333334</v>
      </c>
      <c r="BM91" s="13">
        <f t="shared" si="58"/>
        <v>1.4217323333333334</v>
      </c>
    </row>
    <row r="92" spans="2:65" x14ac:dyDescent="0.25">
      <c r="B92" s="12">
        <f>fao_ids_unique!B87</f>
        <v>114</v>
      </c>
      <c r="C92" s="12">
        <f>fao_ids_unique!F87</f>
        <v>99</v>
      </c>
      <c r="D92" s="8" t="str">
        <f>fao_ids_unique!C87</f>
        <v>KEN</v>
      </c>
      <c r="E92" s="7" t="str">
        <f>fao_ids_unique!G87</f>
        <v>Kenya</v>
      </c>
      <c r="G92" s="9">
        <f>VLOOKUP($B92,aquastat_more_extensive_table!$D$810:$AO$1010,G$4,FALSE)</f>
        <v>0</v>
      </c>
      <c r="H92" s="13" t="e">
        <f t="shared" si="35"/>
        <v>#N/A</v>
      </c>
      <c r="I92" s="9">
        <f>VLOOKUP($C92,agricultural_withdrawal_km3!$A$2:$CT$249,I$4,FALSE)</f>
        <v>9.5939399999999883E-3</v>
      </c>
      <c r="J92" s="13">
        <f t="shared" si="46"/>
        <v>9.5939399999999883E-3</v>
      </c>
      <c r="L92" s="9">
        <f>VLOOKUP($B92,aquastat_more_extensive_table!$D$810:$AO$1010,L$4,FALSE)</f>
        <v>0</v>
      </c>
      <c r="M92" s="13" t="e">
        <f t="shared" si="36"/>
        <v>#N/A</v>
      </c>
      <c r="N92" s="9">
        <f>VLOOKUP($C92,agricultural_withdrawal_km3!$A$2:$CT$249,N$4,FALSE)</f>
        <v>1.043148E-2</v>
      </c>
      <c r="O92" s="13">
        <f t="shared" si="47"/>
        <v>1.043148E-2</v>
      </c>
      <c r="Q92" s="9">
        <f>VLOOKUP($B92,aquastat_more_extensive_table!$D$810:$AO$1010,Q$4,FALSE)</f>
        <v>0</v>
      </c>
      <c r="R92" s="13" t="e">
        <f t="shared" si="37"/>
        <v>#N/A</v>
      </c>
      <c r="S92" s="9">
        <f>VLOOKUP($C92,agricultural_withdrawal_km3!$A$2:$CT$249,S$4,FALSE)</f>
        <v>1.7915400000000005E-2</v>
      </c>
      <c r="T92" s="13">
        <f t="shared" si="48"/>
        <v>1.7915400000000005E-2</v>
      </c>
      <c r="V92" s="9">
        <f>VLOOKUP($B92,aquastat_more_extensive_table!$D$810:$AO$1010,V$4,FALSE)</f>
        <v>0</v>
      </c>
      <c r="W92" s="13" t="e">
        <f t="shared" si="38"/>
        <v>#N/A</v>
      </c>
      <c r="X92" s="9">
        <f>VLOOKUP($C92,agricultural_withdrawal_km3!$A$2:$CT$249,X$4,FALSE)</f>
        <v>2.5543620000000003E-2</v>
      </c>
      <c r="Y92" s="13">
        <f t="shared" si="49"/>
        <v>2.5543620000000003E-2</v>
      </c>
      <c r="AA92" s="9">
        <f>VLOOKUP($B92,aquastat_more_extensive_table!$D$810:$AO$1010,AA$4,FALSE)</f>
        <v>0</v>
      </c>
      <c r="AB92" s="13" t="e">
        <f t="shared" si="39"/>
        <v>#N/A</v>
      </c>
      <c r="AC92" s="9">
        <f>VLOOKUP($C92,agricultural_withdrawal_km3!$A$2:$CT$249,AC$4,FALSE)</f>
        <v>2.2608059999999985E-2</v>
      </c>
      <c r="AD92" s="13">
        <f t="shared" si="50"/>
        <v>2.2608059999999985E-2</v>
      </c>
      <c r="AF92" s="9">
        <f>VLOOKUP($B92,aquastat_more_extensive_table!$D$810:$AO$1010,AF$4,FALSE)</f>
        <v>0</v>
      </c>
      <c r="AG92" s="13" t="e">
        <f t="shared" si="40"/>
        <v>#N/A</v>
      </c>
      <c r="AH92" s="9">
        <f>VLOOKUP($C92,agricultural_withdrawal_km3!$A$2:$CT$249,AH$4,FALSE)</f>
        <v>3.2220900000000011E-2</v>
      </c>
      <c r="AI92" s="13">
        <f t="shared" si="51"/>
        <v>3.2220900000000011E-2</v>
      </c>
      <c r="AK92" s="9">
        <f>VLOOKUP($B92,aquastat_more_extensive_table!$D$810:$AO$1010,AK$4,FALSE)</f>
        <v>1.5660000000000001</v>
      </c>
      <c r="AL92" s="13">
        <f t="shared" si="41"/>
        <v>1.5660000000000001</v>
      </c>
      <c r="AM92" s="9">
        <f>VLOOKUP($C92,agricultural_withdrawal_km3!$A$2:$CT$249,AM$4,FALSE)</f>
        <v>4.6165540000000019E-2</v>
      </c>
      <c r="AN92" s="13">
        <f t="shared" si="52"/>
        <v>4.6165540000000019E-2</v>
      </c>
      <c r="AP92" s="9">
        <f>VLOOKUP($B92,aquastat_more_extensive_table!$D$810:$AO$1010,AP$4,FALSE)</f>
        <v>0</v>
      </c>
      <c r="AQ92" s="13" t="e">
        <f t="shared" si="42"/>
        <v>#N/A</v>
      </c>
      <c r="AR92" s="9">
        <f>VLOOKUP($C92,agricultural_withdrawal_km3!$A$2:$CT$249,AR$4,FALSE)</f>
        <v>5.7489540000000006E-2</v>
      </c>
      <c r="AS92" s="13">
        <f t="shared" si="53"/>
        <v>5.7489540000000006E-2</v>
      </c>
      <c r="AU92" s="9">
        <f>VLOOKUP($B92,aquastat_more_extensive_table!$D$810:$AO$1010,AU$4,FALSE)</f>
        <v>1.01</v>
      </c>
      <c r="AV92" s="13">
        <f t="shared" si="43"/>
        <v>1.01</v>
      </c>
      <c r="AW92" s="9">
        <f>VLOOKUP($C92,agricultural_withdrawal_km3!$A$2:$CT$249,AW$4,FALSE)</f>
        <v>6.6167920000000033E-2</v>
      </c>
      <c r="AX92" s="13">
        <f t="shared" si="54"/>
        <v>6.6167920000000033E-2</v>
      </c>
      <c r="AZ92" s="9">
        <f>VLOOKUP($B92,aquastat_more_extensive_table!$D$810:$AO$1010,AZ$4,FALSE)</f>
        <v>1.75</v>
      </c>
      <c r="BA92" s="13">
        <f t="shared" si="44"/>
        <v>1.75</v>
      </c>
      <c r="BB92" s="9">
        <f>VLOOKUP($C92,agricultural_withdrawal_km3!$A$2:$CT$249,BB$4,FALSE)</f>
        <v>7.1954360000000009E-2</v>
      </c>
      <c r="BC92" s="13">
        <f t="shared" si="55"/>
        <v>7.1954360000000009E-2</v>
      </c>
      <c r="BE92" s="9">
        <f>VLOOKUP($B92,aquastat_more_extensive_table!$D$810:$AO$1010,BE$4,FALSE)</f>
        <v>1.907</v>
      </c>
      <c r="BF92" s="13">
        <f t="shared" si="45"/>
        <v>1.907</v>
      </c>
      <c r="BG92" s="9">
        <f>VLOOKUP($C92,agricultural_withdrawal_km3!$A$2:$CT$249,BG$4,FALSE)</f>
        <v>7.7999800000000008E-2</v>
      </c>
      <c r="BH92" s="13">
        <f t="shared" si="56"/>
        <v>7.7999800000000008E-2</v>
      </c>
      <c r="BJ92" s="9">
        <f>VLOOKUP($B92,aquastat_more_extensive_table!$D$810:$AO$1010,BJ$4,FALSE)</f>
        <v>0</v>
      </c>
      <c r="BK92" s="13" t="e">
        <f t="shared" si="57"/>
        <v>#N/A</v>
      </c>
      <c r="BL92" s="9">
        <f>VLOOKUP($C92,agricultural_withdrawal_km3!$A$2:$CT$249,BL$4,FALSE)</f>
        <v>8.0893666666666031E-2</v>
      </c>
      <c r="BM92" s="13">
        <f t="shared" si="58"/>
        <v>8.0893666666666031E-2</v>
      </c>
    </row>
    <row r="93" spans="2:65" x14ac:dyDescent="0.25">
      <c r="B93" s="12">
        <f>fao_ids_unique!B88</f>
        <v>115</v>
      </c>
      <c r="C93" s="12">
        <f>fao_ids_unique!F88</f>
        <v>101</v>
      </c>
      <c r="D93" s="8" t="str">
        <f>fao_ids_unique!C88</f>
        <v>KHM</v>
      </c>
      <c r="E93" s="7" t="str">
        <f>fao_ids_unique!G88</f>
        <v>Cambodia</v>
      </c>
      <c r="G93" s="9">
        <f>VLOOKUP($B93,aquastat_more_extensive_table!$D$810:$AO$1010,G$4,FALSE)</f>
        <v>0</v>
      </c>
      <c r="H93" s="13" t="e">
        <f t="shared" si="35"/>
        <v>#N/A</v>
      </c>
      <c r="I93" s="9">
        <f>VLOOKUP($C93,agricultural_withdrawal_km3!$A$2:$CT$249,I$4,FALSE)</f>
        <v>2.7932025000000005</v>
      </c>
      <c r="J93" s="13">
        <f t="shared" si="46"/>
        <v>2.7932025000000005</v>
      </c>
      <c r="L93" s="9">
        <f>VLOOKUP($B93,aquastat_more_extensive_table!$D$810:$AO$1010,L$4,FALSE)</f>
        <v>0</v>
      </c>
      <c r="M93" s="13" t="e">
        <f t="shared" si="36"/>
        <v>#N/A</v>
      </c>
      <c r="N93" s="9">
        <f>VLOOKUP($C93,agricultural_withdrawal_km3!$A$2:$CT$249,N$4,FALSE)</f>
        <v>3.9682912400000006</v>
      </c>
      <c r="O93" s="13">
        <f t="shared" si="47"/>
        <v>3.9682912400000006</v>
      </c>
      <c r="Q93" s="9">
        <f>VLOOKUP($B93,aquastat_more_extensive_table!$D$810:$AO$1010,Q$4,FALSE)</f>
        <v>0</v>
      </c>
      <c r="R93" s="13" t="e">
        <f t="shared" si="37"/>
        <v>#N/A</v>
      </c>
      <c r="S93" s="9">
        <f>VLOOKUP($C93,agricultural_withdrawal_km3!$A$2:$CT$249,S$4,FALSE)</f>
        <v>4.21545492</v>
      </c>
      <c r="T93" s="13">
        <f t="shared" si="48"/>
        <v>4.21545492</v>
      </c>
      <c r="V93" s="9">
        <f>VLOOKUP($B93,aquastat_more_extensive_table!$D$810:$AO$1010,V$4,FALSE)</f>
        <v>0</v>
      </c>
      <c r="W93" s="13" t="e">
        <f t="shared" si="38"/>
        <v>#N/A</v>
      </c>
      <c r="X93" s="9">
        <f>VLOOKUP($C93,agricultural_withdrawal_km3!$A$2:$CT$249,X$4,FALSE)</f>
        <v>4.3006566000000008</v>
      </c>
      <c r="Y93" s="13">
        <f t="shared" si="49"/>
        <v>4.3006566000000008</v>
      </c>
      <c r="AA93" s="9">
        <f>VLOOKUP($B93,aquastat_more_extensive_table!$D$810:$AO$1010,AA$4,FALSE)</f>
        <v>0</v>
      </c>
      <c r="AB93" s="13" t="e">
        <f t="shared" si="39"/>
        <v>#N/A</v>
      </c>
      <c r="AC93" s="9">
        <f>VLOOKUP($C93,agricultural_withdrawal_km3!$A$2:$CT$249,AC$4,FALSE)</f>
        <v>5.6346848999999999</v>
      </c>
      <c r="AD93" s="13">
        <f t="shared" si="50"/>
        <v>5.6346848999999999</v>
      </c>
      <c r="AF93" s="9">
        <f>VLOOKUP($B93,aquastat_more_extensive_table!$D$810:$AO$1010,AF$4,FALSE)</f>
        <v>0</v>
      </c>
      <c r="AG93" s="13" t="e">
        <f t="shared" si="40"/>
        <v>#N/A</v>
      </c>
      <c r="AH93" s="9">
        <f>VLOOKUP($C93,agricultural_withdrawal_km3!$A$2:$CT$249,AH$4,FALSE)</f>
        <v>8.4141245799999993</v>
      </c>
      <c r="AI93" s="13">
        <f t="shared" si="51"/>
        <v>8.4141245799999993</v>
      </c>
      <c r="AK93" s="9">
        <f>VLOOKUP($B93,aquastat_more_extensive_table!$D$810:$AO$1010,AK$4,FALSE)</f>
        <v>0</v>
      </c>
      <c r="AL93" s="13" t="e">
        <f t="shared" si="41"/>
        <v>#N/A</v>
      </c>
      <c r="AM93" s="9">
        <f>VLOOKUP($C93,agricultural_withdrawal_km3!$A$2:$CT$249,AM$4,FALSE)</f>
        <v>11.7575167</v>
      </c>
      <c r="AN93" s="13">
        <f t="shared" si="52"/>
        <v>11.7575167</v>
      </c>
      <c r="AP93" s="9">
        <f>VLOOKUP($B93,aquastat_more_extensive_table!$D$810:$AO$1010,AP$4,FALSE)</f>
        <v>0</v>
      </c>
      <c r="AQ93" s="13" t="e">
        <f t="shared" si="42"/>
        <v>#N/A</v>
      </c>
      <c r="AR93" s="9">
        <f>VLOOKUP($C93,agricultural_withdrawal_km3!$A$2:$CT$249,AR$4,FALSE)</f>
        <v>13.332128300000001</v>
      </c>
      <c r="AS93" s="13">
        <f t="shared" si="53"/>
        <v>13.332128300000001</v>
      </c>
      <c r="AU93" s="9">
        <f>VLOOKUP($B93,aquastat_more_extensive_table!$D$810:$AO$1010,AU$4,FALSE)</f>
        <v>0</v>
      </c>
      <c r="AV93" s="13" t="e">
        <f t="shared" si="43"/>
        <v>#N/A</v>
      </c>
      <c r="AW93" s="9">
        <f>VLOOKUP($C93,agricultural_withdrawal_km3!$A$2:$CT$249,AW$4,FALSE)</f>
        <v>13.540785639999999</v>
      </c>
      <c r="AX93" s="13">
        <f t="shared" si="54"/>
        <v>13.540785639999999</v>
      </c>
      <c r="AZ93" s="9">
        <f>VLOOKUP($B93,aquastat_more_extensive_table!$D$810:$AO$1010,AZ$4,FALSE)</f>
        <v>2.0529999999999999</v>
      </c>
      <c r="BA93" s="13">
        <f t="shared" si="44"/>
        <v>2.0529999999999999</v>
      </c>
      <c r="BB93" s="9">
        <f>VLOOKUP($C93,agricultural_withdrawal_km3!$A$2:$CT$249,BB$4,FALSE)</f>
        <v>13.868104699999998</v>
      </c>
      <c r="BC93" s="13">
        <f t="shared" si="55"/>
        <v>13.868104699999998</v>
      </c>
      <c r="BE93" s="9">
        <f>VLOOKUP($B93,aquastat_more_extensive_table!$D$810:$AO$1010,BE$4,FALSE)</f>
        <v>0</v>
      </c>
      <c r="BF93" s="13" t="e">
        <f t="shared" si="45"/>
        <v>#N/A</v>
      </c>
      <c r="BG93" s="9">
        <f>VLOOKUP($C93,agricultural_withdrawal_km3!$A$2:$CT$249,BG$4,FALSE)</f>
        <v>13.870551059999999</v>
      </c>
      <c r="BH93" s="13">
        <f t="shared" si="56"/>
        <v>13.870551059999999</v>
      </c>
      <c r="BJ93" s="9">
        <f>VLOOKUP($B93,aquastat_more_extensive_table!$D$810:$AO$1010,BJ$4,FALSE)</f>
        <v>0</v>
      </c>
      <c r="BK93" s="13" t="e">
        <f t="shared" si="57"/>
        <v>#N/A</v>
      </c>
      <c r="BL93" s="9">
        <f>VLOOKUP($C93,agricultural_withdrawal_km3!$A$2:$CT$249,BL$4,FALSE)</f>
        <v>14.195574166666701</v>
      </c>
      <c r="BM93" s="13">
        <f t="shared" si="58"/>
        <v>14.195574166666701</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VLOOKUP($B94,aquastat_more_extensive_table!$D$810:$AO$1010,G$4,FALSE)</f>
        <v>0</v>
      </c>
      <c r="H94" s="13" t="e">
        <f t="shared" si="35"/>
        <v>#N/A</v>
      </c>
      <c r="I94" s="9">
        <f>VLOOKUP($C94,agricultural_withdrawal_km3!$A$2:$CT$249,I$4,FALSE)</f>
        <v>1.9293267999999997</v>
      </c>
      <c r="J94" s="13">
        <f t="shared" si="46"/>
        <v>1.9293267999999997</v>
      </c>
      <c r="L94" s="9">
        <f>VLOOKUP($B94,aquastat_more_extensive_table!$D$810:$AO$1010,L$4,FALSE)</f>
        <v>0</v>
      </c>
      <c r="M94" s="13" t="e">
        <f t="shared" si="36"/>
        <v>#N/A</v>
      </c>
      <c r="N94" s="9">
        <f>VLOOKUP($C94,agricultural_withdrawal_km3!$A$2:$CT$249,N$4,FALSE)</f>
        <v>2.341993</v>
      </c>
      <c r="O94" s="13">
        <f t="shared" si="47"/>
        <v>2.341993</v>
      </c>
      <c r="Q94" s="9">
        <f>VLOOKUP($B94,aquastat_more_extensive_table!$D$810:$AO$1010,Q$4,FALSE)</f>
        <v>0</v>
      </c>
      <c r="R94" s="13" t="e">
        <f t="shared" si="37"/>
        <v>#N/A</v>
      </c>
      <c r="S94" s="9">
        <f>VLOOKUP($C94,agricultural_withdrawal_km3!$A$2:$CT$249,S$4,FALSE)</f>
        <v>2.2243591999999994</v>
      </c>
      <c r="T94" s="13">
        <f t="shared" si="48"/>
        <v>2.2243591999999994</v>
      </c>
      <c r="V94" s="9">
        <f>VLOOKUP($B94,aquastat_more_extensive_table!$D$810:$AO$1010,V$4,FALSE)</f>
        <v>0</v>
      </c>
      <c r="W94" s="13" t="e">
        <f t="shared" si="38"/>
        <v>#N/A</v>
      </c>
      <c r="X94" s="9">
        <f>VLOOKUP($C94,agricultural_withdrawal_km3!$A$2:$CT$249,X$4,FALSE)</f>
        <v>2.7158181999999993</v>
      </c>
      <c r="Y94" s="13">
        <f t="shared" si="49"/>
        <v>2.7158181999999993</v>
      </c>
      <c r="AA94" s="9">
        <f>VLOOKUP($B94,aquastat_more_extensive_table!$D$810:$AO$1010,AA$4,FALSE)</f>
        <v>0</v>
      </c>
      <c r="AB94" s="13" t="e">
        <f t="shared" si="39"/>
        <v>#N/A</v>
      </c>
      <c r="AC94" s="9">
        <f>VLOOKUP($C94,agricultural_withdrawal_km3!$A$2:$CT$249,AC$4,FALSE)</f>
        <v>3.1286661999999996</v>
      </c>
      <c r="AD94" s="13">
        <f t="shared" si="50"/>
        <v>3.1286661999999996</v>
      </c>
      <c r="AF94" s="9">
        <f>VLOOKUP($B94,aquastat_more_extensive_table!$D$810:$AO$1010,AF$4,FALSE)</f>
        <v>0</v>
      </c>
      <c r="AG94" s="13" t="e">
        <f t="shared" si="40"/>
        <v>#N/A</v>
      </c>
      <c r="AH94" s="9">
        <f>VLOOKUP($C94,agricultural_withdrawal_km3!$A$2:$CT$249,AH$4,FALSE)</f>
        <v>3.4378600000000006</v>
      </c>
      <c r="AI94" s="13">
        <f t="shared" si="51"/>
        <v>3.4378600000000006</v>
      </c>
      <c r="AK94" s="9">
        <f>VLOOKUP($B94,aquastat_more_extensive_table!$D$810:$AO$1010,AK$4,FALSE)</f>
        <v>0</v>
      </c>
      <c r="AL94" s="13" t="e">
        <f t="shared" si="41"/>
        <v>#N/A</v>
      </c>
      <c r="AM94" s="9">
        <f>VLOOKUP($C94,agricultural_withdrawal_km3!$A$2:$CT$249,AM$4,FALSE)</f>
        <v>3.5223240000000002</v>
      </c>
      <c r="AN94" s="13">
        <f t="shared" si="52"/>
        <v>3.5223240000000002</v>
      </c>
      <c r="AP94" s="9">
        <f>VLOOKUP($B94,aquastat_more_extensive_table!$D$810:$AO$1010,AP$4,FALSE)</f>
        <v>6.61</v>
      </c>
      <c r="AQ94" s="13">
        <f t="shared" si="42"/>
        <v>6.61</v>
      </c>
      <c r="AR94" s="9">
        <f>VLOOKUP($C94,agricultural_withdrawal_km3!$A$2:$CT$249,AR$4,FALSE)</f>
        <v>3.5191079999999997</v>
      </c>
      <c r="AS94" s="13">
        <f t="shared" si="53"/>
        <v>3.5191079999999997</v>
      </c>
      <c r="AU94" s="9">
        <f>VLOOKUP($B94,aquastat_more_extensive_table!$D$810:$AO$1010,AU$4,FALSE)</f>
        <v>0</v>
      </c>
      <c r="AV94" s="13" t="e">
        <f t="shared" si="43"/>
        <v>#N/A</v>
      </c>
      <c r="AW94" s="9">
        <f>VLOOKUP($C94,agricultural_withdrawal_km3!$A$2:$CT$249,AW$4,FALSE)</f>
        <v>3.5674379999999997</v>
      </c>
      <c r="AX94" s="13">
        <f t="shared" si="54"/>
        <v>3.5674379999999997</v>
      </c>
      <c r="AZ94" s="9">
        <f>VLOOKUP($B94,aquastat_more_extensive_table!$D$810:$AO$1010,AZ$4,FALSE)</f>
        <v>6.61</v>
      </c>
      <c r="BA94" s="13">
        <f t="shared" si="44"/>
        <v>6.61</v>
      </c>
      <c r="BB94" s="9">
        <f>VLOOKUP($C94,agricultural_withdrawal_km3!$A$2:$CT$249,BB$4,FALSE)</f>
        <v>3.6165180000000006</v>
      </c>
      <c r="BC94" s="13">
        <f t="shared" si="55"/>
        <v>3.6165180000000006</v>
      </c>
      <c r="BE94" s="9">
        <f>VLOOKUP($B94,aquastat_more_extensive_table!$D$810:$AO$1010,BE$4,FALSE)</f>
        <v>0</v>
      </c>
      <c r="BF94" s="13" t="e">
        <f t="shared" si="45"/>
        <v>#N/A</v>
      </c>
      <c r="BG94" s="9">
        <f>VLOOKUP($C94,agricultural_withdrawal_km3!$A$2:$CT$249,BG$4,FALSE)</f>
        <v>3.3075740000000007</v>
      </c>
      <c r="BH94" s="13">
        <f t="shared" si="56"/>
        <v>3.3075740000000007</v>
      </c>
      <c r="BJ94" s="9">
        <f>VLOOKUP($B94,aquastat_more_extensive_table!$D$810:$AO$1010,BJ$4,FALSE)</f>
        <v>0</v>
      </c>
      <c r="BK94" s="13" t="e">
        <f t="shared" si="57"/>
        <v>#N/A</v>
      </c>
      <c r="BL94" s="9">
        <f>VLOOKUP($C94,agricultural_withdrawal_km3!$A$2:$CT$249,BL$4,FALSE)</f>
        <v>3.0759166666666586</v>
      </c>
      <c r="BM94" s="13">
        <f t="shared" si="58"/>
        <v>3.0759166666666586</v>
      </c>
    </row>
    <row r="95" spans="2:65" x14ac:dyDescent="0.25">
      <c r="B95" s="12">
        <f>fao_ids_unique!B90</f>
        <v>117</v>
      </c>
      <c r="C95" s="12">
        <f>fao_ids_unique!F90</f>
        <v>104</v>
      </c>
      <c r="D95" s="8" t="str">
        <f>fao_ids_unique!C90</f>
        <v>KOR</v>
      </c>
      <c r="E95" s="7" t="str">
        <f>fao_ids_unique!G90</f>
        <v>Korea, Republic of</v>
      </c>
      <c r="G95" s="9">
        <f>VLOOKUP($B95,aquastat_more_extensive_table!$D$810:$AO$1010,G$4,FALSE)</f>
        <v>0</v>
      </c>
      <c r="H95" s="13" t="e">
        <f t="shared" si="35"/>
        <v>#N/A</v>
      </c>
      <c r="I95" s="9">
        <f>VLOOKUP($C95,agricultural_withdrawal_km3!$A$2:$CT$249,I$4,FALSE)</f>
        <v>5.3600843999999999</v>
      </c>
      <c r="J95" s="13">
        <f t="shared" si="46"/>
        <v>5.3600843999999999</v>
      </c>
      <c r="L95" s="9">
        <f>VLOOKUP($B95,aquastat_more_extensive_table!$D$810:$AO$1010,L$4,FALSE)</f>
        <v>0</v>
      </c>
      <c r="M95" s="13" t="e">
        <f t="shared" si="36"/>
        <v>#N/A</v>
      </c>
      <c r="N95" s="9">
        <f>VLOOKUP($C95,agricultural_withdrawal_km3!$A$2:$CT$249,N$4,FALSE)</f>
        <v>5.9348614</v>
      </c>
      <c r="O95" s="13">
        <f t="shared" si="47"/>
        <v>5.9348614</v>
      </c>
      <c r="Q95" s="9">
        <f>VLOOKUP($B95,aquastat_more_extensive_table!$D$810:$AO$1010,Q$4,FALSE)</f>
        <v>0</v>
      </c>
      <c r="R95" s="13" t="e">
        <f t="shared" si="37"/>
        <v>#N/A</v>
      </c>
      <c r="S95" s="9">
        <f>VLOOKUP($C95,agricultural_withdrawal_km3!$A$2:$CT$249,S$4,FALSE)</f>
        <v>7.3201152000000018</v>
      </c>
      <c r="T95" s="13">
        <f t="shared" si="48"/>
        <v>7.3201152000000018</v>
      </c>
      <c r="V95" s="9">
        <f>VLOOKUP($B95,aquastat_more_extensive_table!$D$810:$AO$1010,V$4,FALSE)</f>
        <v>0</v>
      </c>
      <c r="W95" s="13" t="e">
        <f t="shared" si="38"/>
        <v>#N/A</v>
      </c>
      <c r="X95" s="9">
        <f>VLOOKUP($C95,agricultural_withdrawal_km3!$A$2:$CT$249,X$4,FALSE)</f>
        <v>7.715954</v>
      </c>
      <c r="Y95" s="13">
        <f t="shared" si="49"/>
        <v>7.715954</v>
      </c>
      <c r="AA95" s="9">
        <f>VLOOKUP($B95,aquastat_more_extensive_table!$D$810:$AO$1010,AA$4,FALSE)</f>
        <v>0</v>
      </c>
      <c r="AB95" s="13" t="e">
        <f t="shared" si="39"/>
        <v>#N/A</v>
      </c>
      <c r="AC95" s="9">
        <f>VLOOKUP($C95,agricultural_withdrawal_km3!$A$2:$CT$249,AC$4,FALSE)</f>
        <v>7.3637759999999997</v>
      </c>
      <c r="AD95" s="13">
        <f t="shared" si="50"/>
        <v>7.3637759999999997</v>
      </c>
      <c r="AF95" s="9">
        <f>VLOOKUP($B95,aquastat_more_extensive_table!$D$810:$AO$1010,AF$4,FALSE)</f>
        <v>0</v>
      </c>
      <c r="AG95" s="13" t="e">
        <f t="shared" si="40"/>
        <v>#N/A</v>
      </c>
      <c r="AH95" s="9">
        <f>VLOOKUP($C95,agricultural_withdrawal_km3!$A$2:$CT$249,AH$4,FALSE)</f>
        <v>7.3357920000000005</v>
      </c>
      <c r="AI95" s="13">
        <f t="shared" si="51"/>
        <v>7.3357920000000005</v>
      </c>
      <c r="AK95" s="9">
        <f>VLOOKUP($B95,aquastat_more_extensive_table!$D$810:$AO$1010,AK$4,FALSE)</f>
        <v>14.1</v>
      </c>
      <c r="AL95" s="13">
        <f t="shared" si="41"/>
        <v>14.1</v>
      </c>
      <c r="AM95" s="9">
        <f>VLOOKUP($C95,agricultural_withdrawal_km3!$A$2:$CT$249,AM$4,FALSE)</f>
        <v>7.0500060000000015</v>
      </c>
      <c r="AN95" s="13">
        <f t="shared" si="52"/>
        <v>7.0500060000000015</v>
      </c>
      <c r="AP95" s="9">
        <f>VLOOKUP($B95,aquastat_more_extensive_table!$D$810:$AO$1010,AP$4,FALSE)</f>
        <v>15.29</v>
      </c>
      <c r="AQ95" s="13">
        <f t="shared" si="42"/>
        <v>15.29</v>
      </c>
      <c r="AR95" s="9">
        <f>VLOOKUP($C95,agricultural_withdrawal_km3!$A$2:$CT$249,AR$4,FALSE)</f>
        <v>6.4243640000000006</v>
      </c>
      <c r="AS95" s="13">
        <f t="shared" si="53"/>
        <v>6.4243640000000006</v>
      </c>
      <c r="AU95" s="9">
        <f>VLOOKUP($B95,aquastat_more_extensive_table!$D$810:$AO$1010,AU$4,FALSE)</f>
        <v>16.100000000000001</v>
      </c>
      <c r="AV95" s="13">
        <f t="shared" si="43"/>
        <v>16.100000000000001</v>
      </c>
      <c r="AW95" s="9">
        <f>VLOOKUP($C95,agricultural_withdrawal_km3!$A$2:$CT$249,AW$4,FALSE)</f>
        <v>6.6941080000000017</v>
      </c>
      <c r="AX95" s="13">
        <f t="shared" si="54"/>
        <v>6.6941080000000017</v>
      </c>
      <c r="AZ95" s="9">
        <f>VLOOKUP($B95,aquastat_more_extensive_table!$D$810:$AO$1010,AZ$4,FALSE)</f>
        <v>15.96</v>
      </c>
      <c r="BA95" s="13">
        <f t="shared" si="44"/>
        <v>15.96</v>
      </c>
      <c r="BB95" s="9">
        <f>VLOOKUP($C95,agricultural_withdrawal_km3!$A$2:$CT$249,BB$4,FALSE)</f>
        <v>6.3412619999999986</v>
      </c>
      <c r="BC95" s="13">
        <f t="shared" si="55"/>
        <v>6.3412619999999986</v>
      </c>
      <c r="BE95" s="9">
        <f>VLOOKUP($B95,aquastat_more_extensive_table!$D$810:$AO$1010,BE$4,FALSE)</f>
        <v>0</v>
      </c>
      <c r="BF95" s="13" t="e">
        <f t="shared" si="45"/>
        <v>#N/A</v>
      </c>
      <c r="BG95" s="9">
        <f>VLOOKUP($C95,agricultural_withdrawal_km3!$A$2:$CT$249,BG$4,FALSE)</f>
        <v>5.8245760000000004</v>
      </c>
      <c r="BH95" s="13">
        <f t="shared" si="56"/>
        <v>5.8245760000000004</v>
      </c>
      <c r="BJ95" s="9">
        <f>VLOOKUP($B95,aquastat_more_extensive_table!$D$810:$AO$1010,BJ$4,FALSE)</f>
        <v>0</v>
      </c>
      <c r="BK95" s="13" t="e">
        <f t="shared" si="57"/>
        <v>#N/A</v>
      </c>
      <c r="BL95" s="9">
        <f>VLOOKUP($C95,agricultural_withdrawal_km3!$A$2:$CT$249,BL$4,FALSE)</f>
        <v>5.8248966666666995</v>
      </c>
      <c r="BM95" s="13">
        <f t="shared" si="58"/>
        <v>5.8248966666666995</v>
      </c>
    </row>
    <row r="96" spans="2:65" x14ac:dyDescent="0.25">
      <c r="B96" s="12">
        <f>fao_ids_unique!B91</f>
        <v>118</v>
      </c>
      <c r="C96" s="12">
        <f>fao_ids_unique!F91</f>
        <v>105</v>
      </c>
      <c r="D96" s="8" t="str">
        <f>fao_ids_unique!C91</f>
        <v>KWT</v>
      </c>
      <c r="E96" s="7" t="str">
        <f>fao_ids_unique!G91</f>
        <v>Kuwait</v>
      </c>
      <c r="G96" s="9">
        <f>VLOOKUP($B96,aquastat_more_extensive_table!$D$810:$AO$1010,G$4,FALSE)</f>
        <v>0</v>
      </c>
      <c r="H96" s="13" t="e">
        <f t="shared" si="35"/>
        <v>#N/A</v>
      </c>
      <c r="I96" s="9">
        <f>VLOOKUP($C96,agricultural_withdrawal_km3!$A$2:$CT$249,I$4,FALSE)</f>
        <v>0</v>
      </c>
      <c r="J96" s="13">
        <f t="shared" si="46"/>
        <v>0</v>
      </c>
      <c r="L96" s="9">
        <f>VLOOKUP($B96,aquastat_more_extensive_table!$D$810:$AO$1010,L$4,FALSE)</f>
        <v>0</v>
      </c>
      <c r="M96" s="13" t="e">
        <f t="shared" si="36"/>
        <v>#N/A</v>
      </c>
      <c r="N96" s="9">
        <f>VLOOKUP($C96,agricultural_withdrawal_km3!$A$2:$CT$249,N$4,FALSE)</f>
        <v>0</v>
      </c>
      <c r="O96" s="13">
        <f t="shared" si="47"/>
        <v>0</v>
      </c>
      <c r="Q96" s="9">
        <f>VLOOKUP($B96,aquastat_more_extensive_table!$D$810:$AO$1010,Q$4,FALSE)</f>
        <v>0</v>
      </c>
      <c r="R96" s="13" t="e">
        <f t="shared" si="37"/>
        <v>#N/A</v>
      </c>
      <c r="S96" s="9">
        <f>VLOOKUP($C96,agricultural_withdrawal_km3!$A$2:$CT$249,S$4,FALSE)</f>
        <v>0</v>
      </c>
      <c r="T96" s="13">
        <f t="shared" si="48"/>
        <v>0</v>
      </c>
      <c r="V96" s="9">
        <f>VLOOKUP($B96,aquastat_more_extensive_table!$D$810:$AO$1010,V$4,FALSE)</f>
        <v>0</v>
      </c>
      <c r="W96" s="13" t="e">
        <f t="shared" si="38"/>
        <v>#N/A</v>
      </c>
      <c r="X96" s="9">
        <f>VLOOKUP($C96,agricultural_withdrawal_km3!$A$2:$CT$249,X$4,FALSE)</f>
        <v>0</v>
      </c>
      <c r="Y96" s="13">
        <f t="shared" si="49"/>
        <v>0</v>
      </c>
      <c r="AA96" s="9">
        <f>VLOOKUP($B96,aquastat_more_extensive_table!$D$810:$AO$1010,AA$4,FALSE)</f>
        <v>0</v>
      </c>
      <c r="AB96" s="13" t="e">
        <f t="shared" si="39"/>
        <v>#N/A</v>
      </c>
      <c r="AC96" s="9">
        <f>VLOOKUP($C96,agricultural_withdrawal_km3!$A$2:$CT$249,AC$4,FALSE)</f>
        <v>0</v>
      </c>
      <c r="AD96" s="13">
        <f t="shared" si="50"/>
        <v>0</v>
      </c>
      <c r="AF96" s="9">
        <f>VLOOKUP($B96,aquastat_more_extensive_table!$D$810:$AO$1010,AF$4,FALSE)</f>
        <v>0</v>
      </c>
      <c r="AG96" s="13" t="e">
        <f t="shared" si="40"/>
        <v>#N/A</v>
      </c>
      <c r="AH96" s="9">
        <f>VLOOKUP($C96,agricultural_withdrawal_km3!$A$2:$CT$249,AH$4,FALSE)</f>
        <v>0</v>
      </c>
      <c r="AI96" s="13">
        <f t="shared" si="51"/>
        <v>0</v>
      </c>
      <c r="AK96" s="9">
        <f>VLOOKUP($B96,aquastat_more_extensive_table!$D$810:$AO$1010,AK$4,FALSE)</f>
        <v>0</v>
      </c>
      <c r="AL96" s="13" t="e">
        <f t="shared" si="41"/>
        <v>#N/A</v>
      </c>
      <c r="AM96" s="9">
        <f>VLOOKUP($C96,agricultural_withdrawal_km3!$A$2:$CT$249,AM$4,FALSE)</f>
        <v>0</v>
      </c>
      <c r="AN96" s="13">
        <f t="shared" si="52"/>
        <v>0</v>
      </c>
      <c r="AP96" s="9">
        <f>VLOOKUP($B96,aquastat_more_extensive_table!$D$810:$AO$1010,AP$4,FALSE)</f>
        <v>0.32400000000000001</v>
      </c>
      <c r="AQ96" s="13">
        <f t="shared" si="42"/>
        <v>0.32400000000000001</v>
      </c>
      <c r="AR96" s="9">
        <f>VLOOKUP($C96,agricultural_withdrawal_km3!$A$2:$CT$249,AR$4,FALSE)</f>
        <v>0</v>
      </c>
      <c r="AS96" s="13">
        <f t="shared" si="53"/>
        <v>0</v>
      </c>
      <c r="AU96" s="9">
        <f>VLOOKUP($B96,aquastat_more_extensive_table!$D$810:$AO$1010,AU$4,FALSE)</f>
        <v>0.4919</v>
      </c>
      <c r="AV96" s="13">
        <f t="shared" si="43"/>
        <v>0.4919</v>
      </c>
      <c r="AW96" s="9">
        <f>VLOOKUP($C96,agricultural_withdrawal_km3!$A$2:$CT$249,AW$4,FALSE)</f>
        <v>0</v>
      </c>
      <c r="AX96" s="13">
        <f t="shared" si="54"/>
        <v>0</v>
      </c>
      <c r="AZ96" s="9">
        <f>VLOOKUP($B96,aquastat_more_extensive_table!$D$810:$AO$1010,AZ$4,FALSE)</f>
        <v>0</v>
      </c>
      <c r="BA96" s="13" t="e">
        <f t="shared" si="44"/>
        <v>#N/A</v>
      </c>
      <c r="BB96" s="9">
        <f>VLOOKUP($C96,agricultural_withdrawal_km3!$A$2:$CT$249,BB$4,FALSE)</f>
        <v>0</v>
      </c>
      <c r="BC96" s="13">
        <f t="shared" si="55"/>
        <v>0</v>
      </c>
      <c r="BE96" s="9">
        <f>VLOOKUP($B96,aquastat_more_extensive_table!$D$810:$AO$1010,BE$4,FALSE)</f>
        <v>0</v>
      </c>
      <c r="BF96" s="13" t="e">
        <f t="shared" si="45"/>
        <v>#N/A</v>
      </c>
      <c r="BG96" s="9">
        <f>VLOOKUP($C96,agricultural_withdrawal_km3!$A$2:$CT$249,BG$4,FALSE)</f>
        <v>0</v>
      </c>
      <c r="BH96" s="13">
        <f t="shared" si="56"/>
        <v>0</v>
      </c>
      <c r="BJ96" s="9">
        <f>VLOOKUP($B96,aquastat_more_extensive_table!$D$810:$AO$1010,BJ$4,FALSE)</f>
        <v>0</v>
      </c>
      <c r="BK96" s="13" t="e">
        <f t="shared" si="57"/>
        <v>#N/A</v>
      </c>
      <c r="BL96" s="9">
        <f>VLOOKUP($C96,agricultural_withdrawal_km3!$A$2:$CT$249,BL$4,FALSE)</f>
        <v>0</v>
      </c>
      <c r="BM96" s="13">
        <f t="shared" si="58"/>
        <v>0</v>
      </c>
    </row>
    <row r="97" spans="2:65" x14ac:dyDescent="0.25">
      <c r="B97" s="12">
        <f>fao_ids_unique!B92</f>
        <v>119</v>
      </c>
      <c r="C97" s="12">
        <f>fao_ids_unique!F92</f>
        <v>116</v>
      </c>
      <c r="D97" s="8" t="str">
        <f>fao_ids_unique!C92</f>
        <v>LVA</v>
      </c>
      <c r="E97" s="7" t="str">
        <f>fao_ids_unique!G92</f>
        <v>Latvia</v>
      </c>
      <c r="G97" s="9">
        <f>VLOOKUP($B97,aquastat_more_extensive_table!$D$810:$AO$1010,G$4,FALSE)</f>
        <v>0</v>
      </c>
      <c r="H97" s="13" t="e">
        <f t="shared" si="35"/>
        <v>#N/A</v>
      </c>
      <c r="I97" s="9">
        <f>VLOOKUP($C97,agricultural_withdrawal_km3!$A$2:$CT$249,I$4,FALSE)</f>
        <v>0</v>
      </c>
      <c r="J97" s="13">
        <f t="shared" si="46"/>
        <v>0</v>
      </c>
      <c r="L97" s="9">
        <f>VLOOKUP($B97,aquastat_more_extensive_table!$D$810:$AO$1010,L$4,FALSE)</f>
        <v>0</v>
      </c>
      <c r="M97" s="13" t="e">
        <f t="shared" si="36"/>
        <v>#N/A</v>
      </c>
      <c r="N97" s="9">
        <f>VLOOKUP($C97,agricultural_withdrawal_km3!$A$2:$CT$249,N$4,FALSE)</f>
        <v>0</v>
      </c>
      <c r="O97" s="13">
        <f t="shared" si="47"/>
        <v>0</v>
      </c>
      <c r="Q97" s="9">
        <f>VLOOKUP($B97,aquastat_more_extensive_table!$D$810:$AO$1010,Q$4,FALSE)</f>
        <v>0</v>
      </c>
      <c r="R97" s="13" t="e">
        <f t="shared" si="37"/>
        <v>#N/A</v>
      </c>
      <c r="S97" s="9">
        <f>VLOOKUP($C97,agricultural_withdrawal_km3!$A$2:$CT$249,S$4,FALSE)</f>
        <v>0</v>
      </c>
      <c r="T97" s="13">
        <f t="shared" si="48"/>
        <v>0</v>
      </c>
      <c r="V97" s="9">
        <f>VLOOKUP($B97,aquastat_more_extensive_table!$D$810:$AO$1010,V$4,FALSE)</f>
        <v>0</v>
      </c>
      <c r="W97" s="13" t="e">
        <f t="shared" si="38"/>
        <v>#N/A</v>
      </c>
      <c r="X97" s="9">
        <f>VLOOKUP($C97,agricultural_withdrawal_km3!$A$2:$CT$249,X$4,FALSE)</f>
        <v>0</v>
      </c>
      <c r="Y97" s="13">
        <f t="shared" si="49"/>
        <v>0</v>
      </c>
      <c r="AA97" s="9">
        <f>VLOOKUP($B97,aquastat_more_extensive_table!$D$810:$AO$1010,AA$4,FALSE)</f>
        <v>0</v>
      </c>
      <c r="AB97" s="13" t="e">
        <f t="shared" si="39"/>
        <v>#N/A</v>
      </c>
      <c r="AC97" s="9">
        <f>VLOOKUP($C97,agricultural_withdrawal_km3!$A$2:$CT$249,AC$4,FALSE)</f>
        <v>0</v>
      </c>
      <c r="AD97" s="13">
        <f t="shared" si="50"/>
        <v>0</v>
      </c>
      <c r="AF97" s="9">
        <f>VLOOKUP($B97,aquastat_more_extensive_table!$D$810:$AO$1010,AF$4,FALSE)</f>
        <v>0</v>
      </c>
      <c r="AG97" s="13" t="e">
        <f t="shared" si="40"/>
        <v>#N/A</v>
      </c>
      <c r="AH97" s="9">
        <f>VLOOKUP($C97,agricultural_withdrawal_km3!$A$2:$CT$249,AH$4,FALSE)</f>
        <v>0</v>
      </c>
      <c r="AI97" s="13">
        <f t="shared" si="51"/>
        <v>0</v>
      </c>
      <c r="AK97" s="9">
        <f>VLOOKUP($B97,aquastat_more_extensive_table!$D$810:$AO$1010,AK$4,FALSE)</f>
        <v>0</v>
      </c>
      <c r="AL97" s="13" t="e">
        <f t="shared" si="41"/>
        <v>#N/A</v>
      </c>
      <c r="AM97" s="9">
        <f>VLOOKUP($C97,agricultural_withdrawal_km3!$A$2:$CT$249,AM$4,FALSE)</f>
        <v>0</v>
      </c>
      <c r="AN97" s="13">
        <f t="shared" si="52"/>
        <v>0</v>
      </c>
      <c r="AP97" s="9">
        <f>VLOOKUP($B97,aquastat_more_extensive_table!$D$810:$AO$1010,AP$4,FALSE)</f>
        <v>3.5999999999999997E-2</v>
      </c>
      <c r="AQ97" s="13">
        <f t="shared" si="42"/>
        <v>3.5999999999999997E-2</v>
      </c>
      <c r="AR97" s="9">
        <f>VLOOKUP($C97,agricultural_withdrawal_km3!$A$2:$CT$249,AR$4,FALSE)</f>
        <v>0</v>
      </c>
      <c r="AS97" s="13">
        <f t="shared" si="53"/>
        <v>0</v>
      </c>
      <c r="AU97" s="9">
        <f>VLOOKUP($B97,aquastat_more_extensive_table!$D$810:$AO$1010,AU$4,FALSE)</f>
        <v>5.3199999999999997E-2</v>
      </c>
      <c r="AV97" s="13">
        <f t="shared" si="43"/>
        <v>5.3199999999999997E-2</v>
      </c>
      <c r="AW97" s="9">
        <f>VLOOKUP($C97,agricultural_withdrawal_km3!$A$2:$CT$249,AW$4,FALSE)</f>
        <v>0</v>
      </c>
      <c r="AX97" s="13">
        <f t="shared" si="54"/>
        <v>0</v>
      </c>
      <c r="AZ97" s="9">
        <f>VLOOKUP($B97,aquastat_more_extensive_table!$D$810:$AO$1010,AZ$4,FALSE)</f>
        <v>5.0599999999999999E-2</v>
      </c>
      <c r="BA97" s="13">
        <f t="shared" si="44"/>
        <v>5.0599999999999999E-2</v>
      </c>
      <c r="BB97" s="9">
        <f>VLOOKUP($C97,agricultural_withdrawal_km3!$A$2:$CT$249,BB$4,FALSE)</f>
        <v>0</v>
      </c>
      <c r="BC97" s="13">
        <f t="shared" si="55"/>
        <v>0</v>
      </c>
      <c r="BE97" s="9">
        <f>VLOOKUP($B97,aquastat_more_extensive_table!$D$810:$AO$1010,BE$4,FALSE)</f>
        <v>4.0800000000000003E-2</v>
      </c>
      <c r="BF97" s="13">
        <f t="shared" si="45"/>
        <v>4.0800000000000003E-2</v>
      </c>
      <c r="BG97" s="9">
        <f>VLOOKUP($C97,agricultural_withdrawal_km3!$A$2:$CT$249,BG$4,FALSE)</f>
        <v>0</v>
      </c>
      <c r="BH97" s="13">
        <f t="shared" si="56"/>
        <v>0</v>
      </c>
      <c r="BJ97" s="9">
        <f>VLOOKUP($B97,aquastat_more_extensive_table!$D$810:$AO$1010,BJ$4,FALSE)</f>
        <v>3.6299999999999999E-2</v>
      </c>
      <c r="BK97" s="13">
        <f t="shared" si="57"/>
        <v>3.6299999999999999E-2</v>
      </c>
      <c r="BL97" s="9">
        <f>VLOOKUP($C97,agricultural_withdrawal_km3!$A$2:$CT$249,BL$4,FALSE)</f>
        <v>0</v>
      </c>
      <c r="BM97" s="13">
        <f t="shared" si="58"/>
        <v>0</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VLOOKUP($B98,aquastat_more_extensive_table!$D$810:$AO$1010,G$4,FALSE)</f>
        <v>0</v>
      </c>
      <c r="H98" s="13" t="e">
        <f t="shared" si="35"/>
        <v>#N/A</v>
      </c>
      <c r="I98" s="9">
        <f>VLOOKUP($C98,agricultural_withdrawal_km3!$A$2:$CT$249,I$4,FALSE)</f>
        <v>1.5443103200000001</v>
      </c>
      <c r="J98" s="13">
        <f t="shared" si="46"/>
        <v>1.5443103200000001</v>
      </c>
      <c r="L98" s="9">
        <f>VLOOKUP($B98,aquastat_more_extensive_table!$D$810:$AO$1010,L$4,FALSE)</f>
        <v>0</v>
      </c>
      <c r="M98" s="13" t="e">
        <f t="shared" si="36"/>
        <v>#N/A</v>
      </c>
      <c r="N98" s="9">
        <f>VLOOKUP($C98,agricultural_withdrawal_km3!$A$2:$CT$249,N$4,FALSE)</f>
        <v>1.80828254</v>
      </c>
      <c r="O98" s="13">
        <f t="shared" si="47"/>
        <v>1.80828254</v>
      </c>
      <c r="Q98" s="9">
        <f>VLOOKUP($B98,aquastat_more_extensive_table!$D$810:$AO$1010,Q$4,FALSE)</f>
        <v>0</v>
      </c>
      <c r="R98" s="13" t="e">
        <f t="shared" si="37"/>
        <v>#N/A</v>
      </c>
      <c r="S98" s="9">
        <f>VLOOKUP($C98,agricultural_withdrawal_km3!$A$2:$CT$249,S$4,FALSE)</f>
        <v>2.4308717400000002</v>
      </c>
      <c r="T98" s="13">
        <f t="shared" si="48"/>
        <v>2.4308717400000002</v>
      </c>
      <c r="V98" s="9">
        <f>VLOOKUP($B98,aquastat_more_extensive_table!$D$810:$AO$1010,V$4,FALSE)</f>
        <v>0</v>
      </c>
      <c r="W98" s="13" t="e">
        <f t="shared" si="38"/>
        <v>#N/A</v>
      </c>
      <c r="X98" s="9">
        <f>VLOOKUP($C98,agricultural_withdrawal_km3!$A$2:$CT$249,X$4,FALSE)</f>
        <v>2.52626902</v>
      </c>
      <c r="Y98" s="13">
        <f t="shared" si="49"/>
        <v>2.52626902</v>
      </c>
      <c r="AA98" s="9">
        <f>VLOOKUP($B98,aquastat_more_extensive_table!$D$810:$AO$1010,AA$4,FALSE)</f>
        <v>0</v>
      </c>
      <c r="AB98" s="13" t="e">
        <f t="shared" si="39"/>
        <v>#N/A</v>
      </c>
      <c r="AC98" s="9">
        <f>VLOOKUP($C98,agricultural_withdrawal_km3!$A$2:$CT$249,AC$4,FALSE)</f>
        <v>5.1322127399999999</v>
      </c>
      <c r="AD98" s="13">
        <f t="shared" si="50"/>
        <v>5.1322127399999999</v>
      </c>
      <c r="AF98" s="9">
        <f>VLOOKUP($B98,aquastat_more_extensive_table!$D$810:$AO$1010,AF$4,FALSE)</f>
        <v>0</v>
      </c>
      <c r="AG98" s="13" t="e">
        <f t="shared" si="40"/>
        <v>#N/A</v>
      </c>
      <c r="AH98" s="9">
        <f>VLOOKUP($C98,agricultural_withdrawal_km3!$A$2:$CT$249,AH$4,FALSE)</f>
        <v>6.2693791800000005</v>
      </c>
      <c r="AI98" s="13">
        <f t="shared" si="51"/>
        <v>6.2693791800000005</v>
      </c>
      <c r="AK98" s="9">
        <f>VLOOKUP($B98,aquastat_more_extensive_table!$D$810:$AO$1010,AK$4,FALSE)</f>
        <v>0</v>
      </c>
      <c r="AL98" s="13" t="e">
        <f t="shared" si="41"/>
        <v>#N/A</v>
      </c>
      <c r="AM98" s="9">
        <f>VLOOKUP($C98,agricultural_withdrawal_km3!$A$2:$CT$249,AM$4,FALSE)</f>
        <v>7.2288114400000003</v>
      </c>
      <c r="AN98" s="13">
        <f t="shared" si="52"/>
        <v>7.2288114400000003</v>
      </c>
      <c r="AP98" s="9">
        <f>VLOOKUP($B98,aquastat_more_extensive_table!$D$810:$AO$1010,AP$4,FALSE)</f>
        <v>0</v>
      </c>
      <c r="AQ98" s="13" t="e">
        <f t="shared" si="42"/>
        <v>#N/A</v>
      </c>
      <c r="AR98" s="9">
        <f>VLOOKUP($C98,agricultural_withdrawal_km3!$A$2:$CT$249,AR$4,FALSE)</f>
        <v>8.4521250599999984</v>
      </c>
      <c r="AS98" s="13">
        <f t="shared" si="53"/>
        <v>8.4521250599999984</v>
      </c>
      <c r="AU98" s="9">
        <f>VLOOKUP($B98,aquastat_more_extensive_table!$D$810:$AO$1010,AU$4,FALSE)</f>
        <v>0</v>
      </c>
      <c r="AV98" s="13" t="e">
        <f t="shared" si="43"/>
        <v>#N/A</v>
      </c>
      <c r="AW98" s="9">
        <f>VLOOKUP($C98,agricultural_withdrawal_km3!$A$2:$CT$249,AW$4,FALSE)</f>
        <v>12.31082196</v>
      </c>
      <c r="AX98" s="13">
        <f t="shared" si="54"/>
        <v>12.31082196</v>
      </c>
      <c r="AZ98" s="9">
        <f>VLOOKUP($B98,aquastat_more_extensive_table!$D$810:$AO$1010,AZ$4,FALSE)</f>
        <v>3.1930000000000001</v>
      </c>
      <c r="BA98" s="13">
        <f t="shared" si="44"/>
        <v>3.1930000000000001</v>
      </c>
      <c r="BB98" s="9">
        <f>VLOOKUP($C98,agricultural_withdrawal_km3!$A$2:$CT$249,BB$4,FALSE)</f>
        <v>12.81064362</v>
      </c>
      <c r="BC98" s="13">
        <f t="shared" si="55"/>
        <v>12.81064362</v>
      </c>
      <c r="BE98" s="9">
        <f>VLOOKUP($B98,aquastat_more_extensive_table!$D$810:$AO$1010,BE$4,FALSE)</f>
        <v>0</v>
      </c>
      <c r="BF98" s="13" t="e">
        <f t="shared" si="45"/>
        <v>#N/A</v>
      </c>
      <c r="BG98" s="9">
        <f>VLOOKUP($C98,agricultural_withdrawal_km3!$A$2:$CT$249,BG$4,FALSE)</f>
        <v>13.688971540000001</v>
      </c>
      <c r="BH98" s="13">
        <f t="shared" si="56"/>
        <v>13.688971540000001</v>
      </c>
      <c r="BJ98" s="9">
        <f>VLOOKUP($B98,aquastat_more_extensive_table!$D$810:$AO$1010,BJ$4,FALSE)</f>
        <v>0</v>
      </c>
      <c r="BK98" s="13" t="e">
        <f t="shared" si="57"/>
        <v>#N/A</v>
      </c>
      <c r="BL98" s="9">
        <f>VLOOKUP($C98,agricultural_withdrawal_km3!$A$2:$CT$249,BL$4,FALSE)</f>
        <v>13.2316040333333</v>
      </c>
      <c r="BM98" s="13">
        <f t="shared" si="58"/>
        <v>13.2316040333333</v>
      </c>
    </row>
    <row r="99" spans="2:65" x14ac:dyDescent="0.25">
      <c r="B99" s="12">
        <f>fao_ids_unique!B94</f>
        <v>121</v>
      </c>
      <c r="C99" s="12">
        <f>fao_ids_unique!F94</f>
        <v>107</v>
      </c>
      <c r="D99" s="8" t="str">
        <f>fao_ids_unique!C94</f>
        <v>LBN</v>
      </c>
      <c r="E99" s="7" t="str">
        <f>fao_ids_unique!G94</f>
        <v>Lebanon</v>
      </c>
      <c r="G99" s="9">
        <f>VLOOKUP($B99,aquastat_more_extensive_table!$D$810:$AO$1010,G$4,FALSE)</f>
        <v>0</v>
      </c>
      <c r="H99" s="13" t="e">
        <f t="shared" si="35"/>
        <v>#N/A</v>
      </c>
      <c r="I99" s="9">
        <f>VLOOKUP($C99,agricultural_withdrawal_km3!$A$2:$CT$249,I$4,FALSE)</f>
        <v>9.1091539999999999E-2</v>
      </c>
      <c r="J99" s="13">
        <f t="shared" si="46"/>
        <v>9.1091539999999999E-2</v>
      </c>
      <c r="L99" s="9">
        <f>VLOOKUP($B99,aquastat_more_extensive_table!$D$810:$AO$1010,L$4,FALSE)</f>
        <v>0</v>
      </c>
      <c r="M99" s="13" t="e">
        <f t="shared" si="36"/>
        <v>#N/A</v>
      </c>
      <c r="N99" s="9">
        <f>VLOOKUP($C99,agricultural_withdrawal_km3!$A$2:$CT$249,N$4,FALSE)</f>
        <v>0.16250034000000002</v>
      </c>
      <c r="O99" s="13">
        <f t="shared" si="47"/>
        <v>0.16250034000000002</v>
      </c>
      <c r="Q99" s="9">
        <f>VLOOKUP($B99,aquastat_more_extensive_table!$D$810:$AO$1010,Q$4,FALSE)</f>
        <v>0</v>
      </c>
      <c r="R99" s="13" t="e">
        <f t="shared" si="37"/>
        <v>#N/A</v>
      </c>
      <c r="S99" s="9">
        <f>VLOOKUP($C99,agricultural_withdrawal_km3!$A$2:$CT$249,S$4,FALSE)</f>
        <v>0.23146496000000005</v>
      </c>
      <c r="T99" s="13">
        <f t="shared" si="48"/>
        <v>0.23146496000000005</v>
      </c>
      <c r="V99" s="9">
        <f>VLOOKUP($B99,aquastat_more_extensive_table!$D$810:$AO$1010,V$4,FALSE)</f>
        <v>0.63800000000000001</v>
      </c>
      <c r="W99" s="13">
        <f t="shared" si="38"/>
        <v>0.63800000000000001</v>
      </c>
      <c r="X99" s="9">
        <f>VLOOKUP($C99,agricultural_withdrawal_km3!$A$2:$CT$249,X$4,FALSE)</f>
        <v>0.1971173</v>
      </c>
      <c r="Y99" s="13">
        <f t="shared" si="49"/>
        <v>0.1971173</v>
      </c>
      <c r="AA99" s="9">
        <f>VLOOKUP($B99,aquastat_more_extensive_table!$D$810:$AO$1010,AA$4,FALSE)</f>
        <v>0</v>
      </c>
      <c r="AB99" s="13" t="e">
        <f t="shared" si="39"/>
        <v>#N/A</v>
      </c>
      <c r="AC99" s="9">
        <f>VLOOKUP($C99,agricultural_withdrawal_km3!$A$2:$CT$249,AC$4,FALSE)</f>
        <v>0.23799700000000004</v>
      </c>
      <c r="AD99" s="13">
        <f t="shared" si="50"/>
        <v>0.23799700000000004</v>
      </c>
      <c r="AF99" s="9">
        <f>VLOOKUP($B99,aquastat_more_extensive_table!$D$810:$AO$1010,AF$4,FALSE)</f>
        <v>0</v>
      </c>
      <c r="AG99" s="13" t="e">
        <f t="shared" si="40"/>
        <v>#N/A</v>
      </c>
      <c r="AH99" s="9">
        <f>VLOOKUP($C99,agricultural_withdrawal_km3!$A$2:$CT$249,AH$4,FALSE)</f>
        <v>0.20764418000000001</v>
      </c>
      <c r="AI99" s="13">
        <f t="shared" si="51"/>
        <v>0.20764418000000001</v>
      </c>
      <c r="AK99" s="9">
        <f>VLOOKUP($B99,aquastat_more_extensive_table!$D$810:$AO$1010,AK$4,FALSE)</f>
        <v>0</v>
      </c>
      <c r="AL99" s="13" t="e">
        <f t="shared" si="41"/>
        <v>#N/A</v>
      </c>
      <c r="AM99" s="9">
        <f>VLOOKUP($C99,agricultural_withdrawal_km3!$A$2:$CT$249,AM$4,FALSE)</f>
        <v>0.21194488</v>
      </c>
      <c r="AN99" s="13">
        <f t="shared" si="52"/>
        <v>0.21194488</v>
      </c>
      <c r="AP99" s="9">
        <f>VLOOKUP($B99,aquastat_more_extensive_table!$D$810:$AO$1010,AP$4,FALSE)</f>
        <v>0.875</v>
      </c>
      <c r="AQ99" s="13">
        <f t="shared" si="42"/>
        <v>0.875</v>
      </c>
      <c r="AR99" s="9">
        <f>VLOOKUP($C99,agricultural_withdrawal_km3!$A$2:$CT$249,AR$4,FALSE)</f>
        <v>0.14357467999999998</v>
      </c>
      <c r="AS99" s="13">
        <f t="shared" si="53"/>
        <v>0.14357467999999998</v>
      </c>
      <c r="AU99" s="9">
        <f>VLOOKUP($B99,aquastat_more_extensive_table!$D$810:$AO$1010,AU$4,FALSE)</f>
        <v>0.92</v>
      </c>
      <c r="AV99" s="13">
        <f t="shared" si="43"/>
        <v>0.92</v>
      </c>
      <c r="AW99" s="9">
        <f>VLOOKUP($C99,agricultural_withdrawal_km3!$A$2:$CT$249,AW$4,FALSE)</f>
        <v>5.4512680000000022E-2</v>
      </c>
      <c r="AX99" s="13">
        <f t="shared" si="54"/>
        <v>5.4512680000000022E-2</v>
      </c>
      <c r="AZ99" s="9">
        <f>VLOOKUP($B99,aquastat_more_extensive_table!$D$810:$AO$1010,AZ$4,FALSE)</f>
        <v>0.78</v>
      </c>
      <c r="BA99" s="13">
        <f t="shared" si="44"/>
        <v>0.78</v>
      </c>
      <c r="BB99" s="9">
        <f>VLOOKUP($C99,agricultural_withdrawal_km3!$A$2:$CT$249,BB$4,FALSE)</f>
        <v>0.14135925999999993</v>
      </c>
      <c r="BC99" s="13">
        <f t="shared" si="55"/>
        <v>0.14135925999999993</v>
      </c>
      <c r="BE99" s="9">
        <f>VLOOKUP($B99,aquastat_more_extensive_table!$D$810:$AO$1010,BE$4,FALSE)</f>
        <v>0</v>
      </c>
      <c r="BF99" s="13" t="e">
        <f t="shared" si="45"/>
        <v>#N/A</v>
      </c>
      <c r="BG99" s="9">
        <f>VLOOKUP($C99,agricultural_withdrawal_km3!$A$2:$CT$249,BG$4,FALSE)</f>
        <v>2.4749180000000079E-2</v>
      </c>
      <c r="BH99" s="13">
        <f t="shared" si="56"/>
        <v>2.4749180000000079E-2</v>
      </c>
      <c r="BJ99" s="9">
        <f>VLOOKUP($B99,aquastat_more_extensive_table!$D$810:$AO$1010,BJ$4,FALSE)</f>
        <v>0</v>
      </c>
      <c r="BK99" s="13" t="e">
        <f t="shared" si="57"/>
        <v>#N/A</v>
      </c>
      <c r="BL99" s="9">
        <f>VLOOKUP($C99,agricultural_withdrawal_km3!$A$2:$CT$249,BL$4,FALSE)</f>
        <v>0</v>
      </c>
      <c r="BM99" s="13">
        <f t="shared" si="58"/>
        <v>0</v>
      </c>
    </row>
    <row r="100" spans="2:65" x14ac:dyDescent="0.25">
      <c r="B100" s="12">
        <f>fao_ids_unique!B95</f>
        <v>122</v>
      </c>
      <c r="C100" s="12">
        <f>fao_ids_unique!F95</f>
        <v>113</v>
      </c>
      <c r="D100" s="8" t="str">
        <f>fao_ids_unique!C95</f>
        <v>LSO</v>
      </c>
      <c r="E100" s="7" t="str">
        <f>fao_ids_unique!G95</f>
        <v>Lesotho</v>
      </c>
      <c r="G100" s="9">
        <f>VLOOKUP($B100,aquastat_more_extensive_table!$D$810:$AO$1010,G$4,FALSE)</f>
        <v>0</v>
      </c>
      <c r="H100" s="13" t="e">
        <f t="shared" si="35"/>
        <v>#N/A</v>
      </c>
      <c r="I100" s="9">
        <f>VLOOKUP($C100,agricultural_withdrawal_km3!$A$2:$CT$249,I$4,FALSE)</f>
        <v>0</v>
      </c>
      <c r="J100" s="13">
        <f t="shared" si="46"/>
        <v>0</v>
      </c>
      <c r="L100" s="9">
        <f>VLOOKUP($B100,aquastat_more_extensive_table!$D$810:$AO$1010,L$4,FALSE)</f>
        <v>0</v>
      </c>
      <c r="M100" s="13" t="e">
        <f t="shared" si="36"/>
        <v>#N/A</v>
      </c>
      <c r="N100" s="9">
        <f>VLOOKUP($C100,agricultural_withdrawal_km3!$A$2:$CT$249,N$4,FALSE)</f>
        <v>0</v>
      </c>
      <c r="O100" s="13">
        <f t="shared" si="47"/>
        <v>0</v>
      </c>
      <c r="Q100" s="9">
        <f>VLOOKUP($B100,aquastat_more_extensive_table!$D$810:$AO$1010,Q$4,FALSE)</f>
        <v>0</v>
      </c>
      <c r="R100" s="13" t="e">
        <f t="shared" si="37"/>
        <v>#N/A</v>
      </c>
      <c r="S100" s="9">
        <f>VLOOKUP($C100,agricultural_withdrawal_km3!$A$2:$CT$249,S$4,FALSE)</f>
        <v>0</v>
      </c>
      <c r="T100" s="13">
        <f t="shared" si="48"/>
        <v>0</v>
      </c>
      <c r="V100" s="9">
        <f>VLOOKUP($B100,aquastat_more_extensive_table!$D$810:$AO$1010,V$4,FALSE)</f>
        <v>0</v>
      </c>
      <c r="W100" s="13" t="e">
        <f t="shared" si="38"/>
        <v>#N/A</v>
      </c>
      <c r="X100" s="9">
        <f>VLOOKUP($C100,agricultural_withdrawal_km3!$A$2:$CT$249,X$4,FALSE)</f>
        <v>0</v>
      </c>
      <c r="Y100" s="13">
        <f t="shared" si="49"/>
        <v>0</v>
      </c>
      <c r="AA100" s="9">
        <f>VLOOKUP($B100,aquastat_more_extensive_table!$D$810:$AO$1010,AA$4,FALSE)</f>
        <v>0</v>
      </c>
      <c r="AB100" s="13" t="e">
        <f t="shared" si="39"/>
        <v>#N/A</v>
      </c>
      <c r="AC100" s="9">
        <f>VLOOKUP($C100,agricultural_withdrawal_km3!$A$2:$CT$249,AC$4,FALSE)</f>
        <v>0</v>
      </c>
      <c r="AD100" s="13">
        <f t="shared" si="50"/>
        <v>0</v>
      </c>
      <c r="AF100" s="9">
        <f>VLOOKUP($B100,aquastat_more_extensive_table!$D$810:$AO$1010,AF$4,FALSE)</f>
        <v>2.8000000000000001E-2</v>
      </c>
      <c r="AG100" s="13">
        <f t="shared" si="40"/>
        <v>2.8000000000000001E-2</v>
      </c>
      <c r="AH100" s="9">
        <f>VLOOKUP($C100,agricultural_withdrawal_km3!$A$2:$CT$249,AH$4,FALSE)</f>
        <v>0</v>
      </c>
      <c r="AI100" s="13">
        <f t="shared" si="51"/>
        <v>0</v>
      </c>
      <c r="AK100" s="9">
        <f>VLOOKUP($B100,aquastat_more_extensive_table!$D$810:$AO$1010,AK$4,FALSE)</f>
        <v>0</v>
      </c>
      <c r="AL100" s="13" t="e">
        <f t="shared" si="41"/>
        <v>#N/A</v>
      </c>
      <c r="AM100" s="9">
        <f>VLOOKUP($C100,agricultural_withdrawal_km3!$A$2:$CT$249,AM$4,FALSE)</f>
        <v>0</v>
      </c>
      <c r="AN100" s="13">
        <f t="shared" si="52"/>
        <v>0</v>
      </c>
      <c r="AP100" s="9">
        <f>VLOOKUP($B100,aquastat_more_extensive_table!$D$810:$AO$1010,AP$4,FALSE)</f>
        <v>0</v>
      </c>
      <c r="AQ100" s="13" t="e">
        <f t="shared" si="42"/>
        <v>#N/A</v>
      </c>
      <c r="AR100" s="9">
        <f>VLOOKUP($C100,agricultural_withdrawal_km3!$A$2:$CT$249,AR$4,FALSE)</f>
        <v>0</v>
      </c>
      <c r="AS100" s="13">
        <f t="shared" si="53"/>
        <v>0</v>
      </c>
      <c r="AU100" s="9">
        <f>VLOOKUP($B100,aquastat_more_extensive_table!$D$810:$AO$1010,AU$4,FALSE)</f>
        <v>3.8E-3</v>
      </c>
      <c r="AV100" s="13">
        <f t="shared" si="43"/>
        <v>3.8E-3</v>
      </c>
      <c r="AW100" s="9">
        <f>VLOOKUP($C100,agricultural_withdrawal_km3!$A$2:$CT$249,AW$4,FALSE)</f>
        <v>0</v>
      </c>
      <c r="AX100" s="13">
        <f t="shared" si="54"/>
        <v>0</v>
      </c>
      <c r="AZ100" s="9">
        <f>VLOOKUP($B100,aquastat_more_extensive_table!$D$810:$AO$1010,AZ$4,FALSE)</f>
        <v>0</v>
      </c>
      <c r="BA100" s="13" t="e">
        <f t="shared" si="44"/>
        <v>#N/A</v>
      </c>
      <c r="BB100" s="9">
        <f>VLOOKUP($C100,agricultural_withdrawal_km3!$A$2:$CT$249,BB$4,FALSE)</f>
        <v>0</v>
      </c>
      <c r="BC100" s="13">
        <f t="shared" si="55"/>
        <v>0</v>
      </c>
      <c r="BE100" s="9">
        <f>VLOOKUP($B100,aquastat_more_extensive_table!$D$810:$AO$1010,BE$4,FALSE)</f>
        <v>0</v>
      </c>
      <c r="BF100" s="13" t="e">
        <f t="shared" si="45"/>
        <v>#N/A</v>
      </c>
      <c r="BG100" s="9">
        <f>VLOOKUP($C100,agricultural_withdrawal_km3!$A$2:$CT$249,BG$4,FALSE)</f>
        <v>0</v>
      </c>
      <c r="BH100" s="13">
        <f t="shared" si="56"/>
        <v>0</v>
      </c>
      <c r="BJ100" s="9">
        <f>VLOOKUP($B100,aquastat_more_extensive_table!$D$810:$AO$1010,BJ$4,FALSE)</f>
        <v>0</v>
      </c>
      <c r="BK100" s="13" t="e">
        <f t="shared" si="57"/>
        <v>#N/A</v>
      </c>
      <c r="BL100" s="9">
        <f>VLOOKUP($C100,agricultural_withdrawal_km3!$A$2:$CT$249,BL$4,FALSE)</f>
        <v>0</v>
      </c>
      <c r="BM100" s="13">
        <f t="shared" si="58"/>
        <v>0</v>
      </c>
    </row>
    <row r="101" spans="2:65" x14ac:dyDescent="0.25">
      <c r="B101" s="12">
        <f>fao_ids_unique!B96</f>
        <v>123</v>
      </c>
      <c r="C101" s="12">
        <f>fao_ids_unique!F96</f>
        <v>108</v>
      </c>
      <c r="D101" s="8" t="str">
        <f>fao_ids_unique!C96</f>
        <v>LBR</v>
      </c>
      <c r="E101" s="7" t="str">
        <f>fao_ids_unique!G96</f>
        <v>Liberia</v>
      </c>
      <c r="G101" s="9">
        <f>VLOOKUP($B101,aquastat_more_extensive_table!$D$810:$AO$1010,G$4,FALSE)</f>
        <v>0</v>
      </c>
      <c r="H101" s="13" t="e">
        <f t="shared" si="35"/>
        <v>#N/A</v>
      </c>
      <c r="I101" s="9">
        <f>VLOOKUP($C101,agricultural_withdrawal_km3!$A$2:$CT$249,I$4,FALSE)</f>
        <v>0</v>
      </c>
      <c r="J101" s="13">
        <f t="shared" si="46"/>
        <v>0</v>
      </c>
      <c r="L101" s="9">
        <f>VLOOKUP($B101,aquastat_more_extensive_table!$D$810:$AO$1010,L$4,FALSE)</f>
        <v>0</v>
      </c>
      <c r="M101" s="13" t="e">
        <f t="shared" si="36"/>
        <v>#N/A</v>
      </c>
      <c r="N101" s="9">
        <f>VLOOKUP($C101,agricultural_withdrawal_km3!$A$2:$CT$249,N$4,FALSE)</f>
        <v>0</v>
      </c>
      <c r="O101" s="13">
        <f t="shared" si="47"/>
        <v>0</v>
      </c>
      <c r="Q101" s="9">
        <f>VLOOKUP($B101,aquastat_more_extensive_table!$D$810:$AO$1010,Q$4,FALSE)</f>
        <v>0</v>
      </c>
      <c r="R101" s="13" t="e">
        <f t="shared" si="37"/>
        <v>#N/A</v>
      </c>
      <c r="S101" s="9">
        <f>VLOOKUP($C101,agricultural_withdrawal_km3!$A$2:$CT$249,S$4,FALSE)</f>
        <v>0</v>
      </c>
      <c r="T101" s="13">
        <f t="shared" si="48"/>
        <v>0</v>
      </c>
      <c r="V101" s="9">
        <f>VLOOKUP($B101,aquastat_more_extensive_table!$D$810:$AO$1010,V$4,FALSE)</f>
        <v>0</v>
      </c>
      <c r="W101" s="13" t="e">
        <f t="shared" si="38"/>
        <v>#N/A</v>
      </c>
      <c r="X101" s="9">
        <f>VLOOKUP($C101,agricultural_withdrawal_km3!$A$2:$CT$249,X$4,FALSE)</f>
        <v>0</v>
      </c>
      <c r="Y101" s="13">
        <f t="shared" si="49"/>
        <v>0</v>
      </c>
      <c r="AA101" s="9">
        <f>VLOOKUP($B101,aquastat_more_extensive_table!$D$810:$AO$1010,AA$4,FALSE)</f>
        <v>0</v>
      </c>
      <c r="AB101" s="13" t="e">
        <f t="shared" si="39"/>
        <v>#N/A</v>
      </c>
      <c r="AC101" s="9">
        <f>VLOOKUP($C101,agricultural_withdrawal_km3!$A$2:$CT$249,AC$4,FALSE)</f>
        <v>0</v>
      </c>
      <c r="AD101" s="13">
        <f t="shared" si="50"/>
        <v>0</v>
      </c>
      <c r="AF101" s="9">
        <f>VLOOKUP($B101,aquastat_more_extensive_table!$D$810:$AO$1010,AF$4,FALSE)</f>
        <v>7.8E-2</v>
      </c>
      <c r="AG101" s="13">
        <f t="shared" si="40"/>
        <v>7.8E-2</v>
      </c>
      <c r="AH101" s="9">
        <f>VLOOKUP($C101,agricultural_withdrawal_km3!$A$2:$CT$249,AH$4,FALSE)</f>
        <v>0</v>
      </c>
      <c r="AI101" s="13">
        <f t="shared" si="51"/>
        <v>0</v>
      </c>
      <c r="AK101" s="9">
        <f>VLOOKUP($B101,aquastat_more_extensive_table!$D$810:$AO$1010,AK$4,FALSE)</f>
        <v>0</v>
      </c>
      <c r="AL101" s="13" t="e">
        <f t="shared" si="41"/>
        <v>#N/A</v>
      </c>
      <c r="AM101" s="9">
        <f>VLOOKUP($C101,agricultural_withdrawal_km3!$A$2:$CT$249,AM$4,FALSE)</f>
        <v>0</v>
      </c>
      <c r="AN101" s="13">
        <f t="shared" si="52"/>
        <v>0</v>
      </c>
      <c r="AP101" s="9">
        <f>VLOOKUP($B101,aquastat_more_extensive_table!$D$810:$AO$1010,AP$4,FALSE)</f>
        <v>0</v>
      </c>
      <c r="AQ101" s="13" t="e">
        <f t="shared" si="42"/>
        <v>#N/A</v>
      </c>
      <c r="AR101" s="9">
        <f>VLOOKUP($C101,agricultural_withdrawal_km3!$A$2:$CT$249,AR$4,FALSE)</f>
        <v>0</v>
      </c>
      <c r="AS101" s="13">
        <f t="shared" si="53"/>
        <v>0</v>
      </c>
      <c r="AU101" s="9">
        <f>VLOOKUP($B101,aquastat_more_extensive_table!$D$810:$AO$1010,AU$4,FALSE)</f>
        <v>1.23E-2</v>
      </c>
      <c r="AV101" s="13">
        <f t="shared" si="43"/>
        <v>1.23E-2</v>
      </c>
      <c r="AW101" s="9">
        <f>VLOOKUP($C101,agricultural_withdrawal_km3!$A$2:$CT$249,AW$4,FALSE)</f>
        <v>0</v>
      </c>
      <c r="AX101" s="13">
        <f t="shared" si="54"/>
        <v>0</v>
      </c>
      <c r="AZ101" s="9">
        <f>VLOOKUP($B101,aquastat_more_extensive_table!$D$810:$AO$1010,AZ$4,FALSE)</f>
        <v>0</v>
      </c>
      <c r="BA101" s="13" t="e">
        <f t="shared" si="44"/>
        <v>#N/A</v>
      </c>
      <c r="BB101" s="9">
        <f>VLOOKUP($C101,agricultural_withdrawal_km3!$A$2:$CT$249,BB$4,FALSE)</f>
        <v>0</v>
      </c>
      <c r="BC101" s="13">
        <f t="shared" si="55"/>
        <v>0</v>
      </c>
      <c r="BE101" s="9">
        <f>VLOOKUP($B101,aquastat_more_extensive_table!$D$810:$AO$1010,BE$4,FALSE)</f>
        <v>0</v>
      </c>
      <c r="BF101" s="13" t="e">
        <f t="shared" si="45"/>
        <v>#N/A</v>
      </c>
      <c r="BG101" s="9">
        <f>VLOOKUP($C101,agricultural_withdrawal_km3!$A$2:$CT$249,BG$4,FALSE)</f>
        <v>0</v>
      </c>
      <c r="BH101" s="13">
        <f t="shared" si="56"/>
        <v>0</v>
      </c>
      <c r="BJ101" s="9">
        <f>VLOOKUP($B101,aquastat_more_extensive_table!$D$810:$AO$1010,BJ$4,FALSE)</f>
        <v>0</v>
      </c>
      <c r="BK101" s="13" t="e">
        <f t="shared" si="57"/>
        <v>#N/A</v>
      </c>
      <c r="BL101" s="9">
        <f>VLOOKUP($C101,agricultural_withdrawal_km3!$A$2:$CT$249,BL$4,FALSE)</f>
        <v>0</v>
      </c>
      <c r="BM101" s="13">
        <f t="shared" si="58"/>
        <v>0</v>
      </c>
    </row>
    <row r="102" spans="2:65" x14ac:dyDescent="0.25">
      <c r="B102" s="12">
        <f>fao_ids_unique!B97</f>
        <v>124</v>
      </c>
      <c r="C102" s="12">
        <f>fao_ids_unique!F97</f>
        <v>109</v>
      </c>
      <c r="D102" s="8" t="str">
        <f>fao_ids_unique!C97</f>
        <v>LBY</v>
      </c>
      <c r="E102" s="7" t="str">
        <f>fao_ids_unique!G97</f>
        <v>Libya</v>
      </c>
      <c r="G102" s="9">
        <f>VLOOKUP($B102,aquastat_more_extensive_table!$D$810:$AO$1010,G$4,FALSE)</f>
        <v>0</v>
      </c>
      <c r="H102" s="13" t="e">
        <f t="shared" si="35"/>
        <v>#N/A</v>
      </c>
      <c r="I102" s="9">
        <f>VLOOKUP($C102,agricultural_withdrawal_km3!$A$2:$CT$249,I$4,FALSE)</f>
        <v>0.20894008000000003</v>
      </c>
      <c r="J102" s="13">
        <f t="shared" si="46"/>
        <v>0.20894008000000003</v>
      </c>
      <c r="L102" s="9">
        <f>VLOOKUP($B102,aquastat_more_extensive_table!$D$810:$AO$1010,L$4,FALSE)</f>
        <v>0</v>
      </c>
      <c r="M102" s="13" t="e">
        <f t="shared" si="36"/>
        <v>#N/A</v>
      </c>
      <c r="N102" s="9">
        <f>VLOOKUP($C102,agricultural_withdrawal_km3!$A$2:$CT$249,N$4,FALSE)</f>
        <v>0.20905143999999998</v>
      </c>
      <c r="O102" s="13">
        <f t="shared" si="47"/>
        <v>0.20905143999999998</v>
      </c>
      <c r="Q102" s="9">
        <f>VLOOKUP($B102,aquastat_more_extensive_table!$D$810:$AO$1010,Q$4,FALSE)</f>
        <v>0</v>
      </c>
      <c r="R102" s="13" t="e">
        <f t="shared" si="37"/>
        <v>#N/A</v>
      </c>
      <c r="S102" s="9">
        <f>VLOOKUP($C102,agricultural_withdrawal_km3!$A$2:$CT$249,S$4,FALSE)</f>
        <v>0.26416225999999998</v>
      </c>
      <c r="T102" s="13">
        <f t="shared" si="48"/>
        <v>0.26416225999999998</v>
      </c>
      <c r="V102" s="9">
        <f>VLOOKUP($B102,aquastat_more_extensive_table!$D$810:$AO$1010,V$4,FALSE)</f>
        <v>0</v>
      </c>
      <c r="W102" s="13" t="e">
        <f t="shared" si="38"/>
        <v>#N/A</v>
      </c>
      <c r="X102" s="9">
        <f>VLOOKUP($C102,agricultural_withdrawal_km3!$A$2:$CT$249,X$4,FALSE)</f>
        <v>0.27054496000000006</v>
      </c>
      <c r="Y102" s="13">
        <f t="shared" si="49"/>
        <v>0.27054496000000006</v>
      </c>
      <c r="AA102" s="9">
        <f>VLOOKUP($B102,aquastat_more_extensive_table!$D$810:$AO$1010,AA$4,FALSE)</f>
        <v>0</v>
      </c>
      <c r="AB102" s="13" t="e">
        <f t="shared" si="39"/>
        <v>#N/A</v>
      </c>
      <c r="AC102" s="9">
        <f>VLOOKUP($C102,agricultural_withdrawal_km3!$A$2:$CT$249,AC$4,FALSE)</f>
        <v>0.31191292000000004</v>
      </c>
      <c r="AD102" s="13">
        <f t="shared" si="50"/>
        <v>0.31191292000000004</v>
      </c>
      <c r="AF102" s="9">
        <f>VLOOKUP($B102,aquastat_more_extensive_table!$D$810:$AO$1010,AF$4,FALSE)</f>
        <v>1.9650000000000001</v>
      </c>
      <c r="AG102" s="13">
        <f t="shared" si="40"/>
        <v>1.9650000000000001</v>
      </c>
      <c r="AH102" s="9">
        <f>VLOOKUP($C102,agricultural_withdrawal_km3!$A$2:$CT$249,AH$4,FALSE)</f>
        <v>0.37810992000000004</v>
      </c>
      <c r="AI102" s="13">
        <f t="shared" si="51"/>
        <v>0.37810992000000004</v>
      </c>
      <c r="AK102" s="9">
        <f>VLOOKUP($B102,aquastat_more_extensive_table!$D$810:$AO$1010,AK$4,FALSE)</f>
        <v>4.28</v>
      </c>
      <c r="AL102" s="13">
        <f t="shared" si="41"/>
        <v>4.28</v>
      </c>
      <c r="AM102" s="9">
        <f>VLOOKUP($C102,agricultural_withdrawal_km3!$A$2:$CT$249,AM$4,FALSE)</f>
        <v>0.43343132000000001</v>
      </c>
      <c r="AN102" s="13">
        <f t="shared" si="52"/>
        <v>0.43343132000000001</v>
      </c>
      <c r="AP102" s="9">
        <f>VLOOKUP($B102,aquastat_more_extensive_table!$D$810:$AO$1010,AP$4,FALSE)</f>
        <v>4</v>
      </c>
      <c r="AQ102" s="13">
        <f t="shared" si="42"/>
        <v>4</v>
      </c>
      <c r="AR102" s="9">
        <f>VLOOKUP($C102,agricultural_withdrawal_km3!$A$2:$CT$249,AR$4,FALSE)</f>
        <v>0.41276236000000005</v>
      </c>
      <c r="AS102" s="13">
        <f t="shared" si="53"/>
        <v>0.41276236000000005</v>
      </c>
      <c r="AU102" s="9">
        <f>VLOOKUP($B102,aquastat_more_extensive_table!$D$810:$AO$1010,AU$4,FALSE)</f>
        <v>3.5840000000000001</v>
      </c>
      <c r="AV102" s="13">
        <f t="shared" si="43"/>
        <v>3.5840000000000001</v>
      </c>
      <c r="AW102" s="9">
        <f>VLOOKUP($C102,agricultural_withdrawal_km3!$A$2:$CT$249,AW$4,FALSE)</f>
        <v>0.49481310000000006</v>
      </c>
      <c r="AX102" s="13">
        <f t="shared" si="54"/>
        <v>0.49481310000000006</v>
      </c>
      <c r="AZ102" s="9">
        <f>VLOOKUP($B102,aquastat_more_extensive_table!$D$810:$AO$1010,AZ$4,FALSE)</f>
        <v>0</v>
      </c>
      <c r="BA102" s="13" t="e">
        <f t="shared" si="44"/>
        <v>#N/A</v>
      </c>
      <c r="BB102" s="9">
        <f>VLOOKUP($C102,agricultural_withdrawal_km3!$A$2:$CT$249,BB$4,FALSE)</f>
        <v>0.46380262000000017</v>
      </c>
      <c r="BC102" s="13">
        <f t="shared" si="55"/>
        <v>0.46380262000000017</v>
      </c>
      <c r="BE102" s="9">
        <f>VLOOKUP($B102,aquastat_more_extensive_table!$D$810:$AO$1010,BE$4,FALSE)</f>
        <v>4.8499999999999996</v>
      </c>
      <c r="BF102" s="13">
        <f t="shared" si="45"/>
        <v>4.8499999999999996</v>
      </c>
      <c r="BG102" s="9">
        <f>VLOOKUP($C102,agricultural_withdrawal_km3!$A$2:$CT$249,BG$4,FALSE)</f>
        <v>0.52970673999999995</v>
      </c>
      <c r="BH102" s="13">
        <f t="shared" si="56"/>
        <v>0.52970673999999995</v>
      </c>
      <c r="BJ102" s="9">
        <f>VLOOKUP($B102,aquastat_more_extensive_table!$D$810:$AO$1010,BJ$4,FALSE)</f>
        <v>0</v>
      </c>
      <c r="BK102" s="13" t="e">
        <f t="shared" si="57"/>
        <v>#N/A</v>
      </c>
      <c r="BL102" s="9">
        <f>VLOOKUP($C102,agricultural_withdrawal_km3!$A$2:$CT$249,BL$4,FALSE)</f>
        <v>0.56948010000000004</v>
      </c>
      <c r="BM102" s="13">
        <f t="shared" si="58"/>
        <v>0.56948010000000004</v>
      </c>
    </row>
    <row r="103" spans="2:65" x14ac:dyDescent="0.25">
      <c r="B103" s="12">
        <f>fao_ids_unique!B98</f>
        <v>125</v>
      </c>
      <c r="C103" s="12">
        <f>fao_ids_unique!F98</f>
        <v>111</v>
      </c>
      <c r="D103" s="8" t="str">
        <f>fao_ids_unique!C98</f>
        <v>LIE</v>
      </c>
      <c r="E103" s="7" t="str">
        <f>fao_ids_unique!G98</f>
        <v>Liechtenstein</v>
      </c>
      <c r="G103" s="9">
        <f>VLOOKUP($B103,aquastat_more_extensive_table!$D$810:$AO$1010,G$4,FALSE)</f>
        <v>0</v>
      </c>
      <c r="H103" s="13" t="e">
        <f t="shared" ref="H103:H134" si="59">IF(G103&gt;0,G103,NA())</f>
        <v>#N/A</v>
      </c>
      <c r="I103" s="9">
        <f>VLOOKUP($C103,agricultural_withdrawal_km3!$A$2:$CT$249,I$4,FALSE)</f>
        <v>0</v>
      </c>
      <c r="J103" s="13">
        <f t="shared" si="46"/>
        <v>0</v>
      </c>
      <c r="L103" s="9">
        <f>VLOOKUP($B103,aquastat_more_extensive_table!$D$810:$AO$1010,L$4,FALSE)</f>
        <v>0</v>
      </c>
      <c r="M103" s="13" t="e">
        <f t="shared" ref="M103:M134" si="60">IF(L103&gt;0,L103,NA())</f>
        <v>#N/A</v>
      </c>
      <c r="N103" s="9">
        <f>VLOOKUP($C103,agricultural_withdrawal_km3!$A$2:$CT$249,N$4,FALSE)</f>
        <v>0</v>
      </c>
      <c r="O103" s="13">
        <f t="shared" si="47"/>
        <v>0</v>
      </c>
      <c r="Q103" s="9">
        <f>VLOOKUP($B103,aquastat_more_extensive_table!$D$810:$AO$1010,Q$4,FALSE)</f>
        <v>0</v>
      </c>
      <c r="R103" s="13" t="e">
        <f t="shared" ref="R103:R134" si="61">IF(Q103&gt;0,Q103,NA())</f>
        <v>#N/A</v>
      </c>
      <c r="S103" s="9">
        <f>VLOOKUP($C103,agricultural_withdrawal_km3!$A$2:$CT$249,S$4,FALSE)</f>
        <v>0</v>
      </c>
      <c r="T103" s="13">
        <f t="shared" si="48"/>
        <v>0</v>
      </c>
      <c r="V103" s="9">
        <f>VLOOKUP($B103,aquastat_more_extensive_table!$D$810:$AO$1010,V$4,FALSE)</f>
        <v>0</v>
      </c>
      <c r="W103" s="13" t="e">
        <f t="shared" ref="W103:W134" si="62">IF(V103&gt;0,V103,NA())</f>
        <v>#N/A</v>
      </c>
      <c r="X103" s="9">
        <f>VLOOKUP($C103,agricultural_withdrawal_km3!$A$2:$CT$249,X$4,FALSE)</f>
        <v>0</v>
      </c>
      <c r="Y103" s="13">
        <f t="shared" si="49"/>
        <v>0</v>
      </c>
      <c r="AA103" s="9">
        <f>VLOOKUP($B103,aquastat_more_extensive_table!$D$810:$AO$1010,AA$4,FALSE)</f>
        <v>0</v>
      </c>
      <c r="AB103" s="13" t="e">
        <f t="shared" ref="AB103:AB134" si="63">IF(AA103&gt;0,AA103,NA())</f>
        <v>#N/A</v>
      </c>
      <c r="AC103" s="9">
        <f>VLOOKUP($C103,agricultural_withdrawal_km3!$A$2:$CT$249,AC$4,FALSE)</f>
        <v>0</v>
      </c>
      <c r="AD103" s="13">
        <f t="shared" si="50"/>
        <v>0</v>
      </c>
      <c r="AF103" s="9">
        <f>VLOOKUP($B103,aquastat_more_extensive_table!$D$810:$AO$1010,AF$4,FALSE)</f>
        <v>0</v>
      </c>
      <c r="AG103" s="13" t="e">
        <f t="shared" ref="AG103:AG134" si="64">IF(AF103&gt;0,AF103,NA())</f>
        <v>#N/A</v>
      </c>
      <c r="AH103" s="9">
        <f>VLOOKUP($C103,agricultural_withdrawal_km3!$A$2:$CT$249,AH$4,FALSE)</f>
        <v>0</v>
      </c>
      <c r="AI103" s="13">
        <f t="shared" si="51"/>
        <v>0</v>
      </c>
      <c r="AK103" s="9">
        <f>VLOOKUP($B103,aquastat_more_extensive_table!$D$810:$AO$1010,AK$4,FALSE)</f>
        <v>0</v>
      </c>
      <c r="AL103" s="13" t="e">
        <f t="shared" ref="AL103:AL134" si="65">IF(AK103&gt;0,AK103,NA())</f>
        <v>#N/A</v>
      </c>
      <c r="AM103" s="9">
        <f>VLOOKUP($C103,agricultural_withdrawal_km3!$A$2:$CT$249,AM$4,FALSE)</f>
        <v>0</v>
      </c>
      <c r="AN103" s="13">
        <f t="shared" si="52"/>
        <v>0</v>
      </c>
      <c r="AP103" s="9">
        <f>VLOOKUP($B103,aquastat_more_extensive_table!$D$810:$AO$1010,AP$4,FALSE)</f>
        <v>0</v>
      </c>
      <c r="AQ103" s="13" t="e">
        <f t="shared" ref="AQ103:AQ134" si="66">IF(AP103&gt;0,AP103,NA())</f>
        <v>#N/A</v>
      </c>
      <c r="AR103" s="9">
        <f>VLOOKUP($C103,agricultural_withdrawal_km3!$A$2:$CT$249,AR$4,FALSE)</f>
        <v>0</v>
      </c>
      <c r="AS103" s="13">
        <f t="shared" si="53"/>
        <v>0</v>
      </c>
      <c r="AU103" s="9">
        <f>VLOOKUP($B103,aquastat_more_extensive_table!$D$810:$AO$1010,AU$4,FALSE)</f>
        <v>0</v>
      </c>
      <c r="AV103" s="13" t="e">
        <f t="shared" ref="AV103:AV134" si="67">IF(AU103&gt;0,AU103,NA())</f>
        <v>#N/A</v>
      </c>
      <c r="AW103" s="9">
        <f>VLOOKUP($C103,agricultural_withdrawal_km3!$A$2:$CT$249,AW$4,FALSE)</f>
        <v>0</v>
      </c>
      <c r="AX103" s="13">
        <f t="shared" si="54"/>
        <v>0</v>
      </c>
      <c r="AZ103" s="9">
        <f>VLOOKUP($B103,aquastat_more_extensive_table!$D$810:$AO$1010,AZ$4,FALSE)</f>
        <v>0</v>
      </c>
      <c r="BA103" s="13" t="e">
        <f t="shared" ref="BA103:BA134" si="68">IF(AZ103&gt;0,AZ103,NA())</f>
        <v>#N/A</v>
      </c>
      <c r="BB103" s="9">
        <f>VLOOKUP($C103,agricultural_withdrawal_km3!$A$2:$CT$249,BB$4,FALSE)</f>
        <v>0</v>
      </c>
      <c r="BC103" s="13">
        <f t="shared" si="55"/>
        <v>0</v>
      </c>
      <c r="BE103" s="9">
        <f>VLOOKUP($B103,aquastat_more_extensive_table!$D$810:$AO$1010,BE$4,FALSE)</f>
        <v>0</v>
      </c>
      <c r="BF103" s="13" t="e">
        <f t="shared" ref="BF103:BF134" si="69">IF(BE103&gt;0,BE103,NA())</f>
        <v>#N/A</v>
      </c>
      <c r="BG103" s="9">
        <f>VLOOKUP($C103,agricultural_withdrawal_km3!$A$2:$CT$249,BG$4,FALSE)</f>
        <v>0</v>
      </c>
      <c r="BH103" s="13">
        <f t="shared" si="56"/>
        <v>0</v>
      </c>
      <c r="BJ103" s="9">
        <f>VLOOKUP($B103,aquastat_more_extensive_table!$D$810:$AO$1010,BJ$4,FALSE)</f>
        <v>0</v>
      </c>
      <c r="BK103" s="13" t="e">
        <f t="shared" si="57"/>
        <v>#N/A</v>
      </c>
      <c r="BL103" s="9">
        <f>VLOOKUP($C103,agricultural_withdrawal_km3!$A$2:$CT$249,BL$4,FALSE)</f>
        <v>0</v>
      </c>
      <c r="BM103" s="13">
        <f t="shared" si="58"/>
        <v>0</v>
      </c>
    </row>
    <row r="104" spans="2:65" x14ac:dyDescent="0.25">
      <c r="B104" s="12">
        <f>fao_ids_unique!B99</f>
        <v>126</v>
      </c>
      <c r="C104" s="12">
        <f>fao_ids_unique!F99</f>
        <v>114</v>
      </c>
      <c r="D104" s="8" t="str">
        <f>fao_ids_unique!C99</f>
        <v>LTU</v>
      </c>
      <c r="E104" s="7" t="str">
        <f>fao_ids_unique!G99</f>
        <v>Lithuania</v>
      </c>
      <c r="G104" s="9">
        <f>VLOOKUP($B104,aquastat_more_extensive_table!$D$810:$AO$1010,G$4,FALSE)</f>
        <v>0</v>
      </c>
      <c r="H104" s="13" t="e">
        <f t="shared" si="59"/>
        <v>#N/A</v>
      </c>
      <c r="I104" s="9">
        <f>VLOOKUP($C104,agricultural_withdrawal_km3!$A$2:$CT$249,I$4,FALSE)</f>
        <v>0</v>
      </c>
      <c r="J104" s="13">
        <f t="shared" si="46"/>
        <v>0</v>
      </c>
      <c r="L104" s="9">
        <f>VLOOKUP($B104,aquastat_more_extensive_table!$D$810:$AO$1010,L$4,FALSE)</f>
        <v>0</v>
      </c>
      <c r="M104" s="13" t="e">
        <f t="shared" si="60"/>
        <v>#N/A</v>
      </c>
      <c r="N104" s="9">
        <f>VLOOKUP($C104,agricultural_withdrawal_km3!$A$2:$CT$249,N$4,FALSE)</f>
        <v>0</v>
      </c>
      <c r="O104" s="13">
        <f t="shared" si="47"/>
        <v>0</v>
      </c>
      <c r="Q104" s="9">
        <f>VLOOKUP($B104,aquastat_more_extensive_table!$D$810:$AO$1010,Q$4,FALSE)</f>
        <v>0</v>
      </c>
      <c r="R104" s="13" t="e">
        <f t="shared" si="61"/>
        <v>#N/A</v>
      </c>
      <c r="S104" s="9">
        <f>VLOOKUP($C104,agricultural_withdrawal_km3!$A$2:$CT$249,S$4,FALSE)</f>
        <v>0</v>
      </c>
      <c r="T104" s="13">
        <f t="shared" si="48"/>
        <v>0</v>
      </c>
      <c r="V104" s="9">
        <f>VLOOKUP($B104,aquastat_more_extensive_table!$D$810:$AO$1010,V$4,FALSE)</f>
        <v>0</v>
      </c>
      <c r="W104" s="13" t="e">
        <f t="shared" si="62"/>
        <v>#N/A</v>
      </c>
      <c r="X104" s="9">
        <f>VLOOKUP($C104,agricultural_withdrawal_km3!$A$2:$CT$249,X$4,FALSE)</f>
        <v>0</v>
      </c>
      <c r="Y104" s="13">
        <f t="shared" si="49"/>
        <v>0</v>
      </c>
      <c r="AA104" s="9">
        <f>VLOOKUP($B104,aquastat_more_extensive_table!$D$810:$AO$1010,AA$4,FALSE)</f>
        <v>0</v>
      </c>
      <c r="AB104" s="13" t="e">
        <f t="shared" si="63"/>
        <v>#N/A</v>
      </c>
      <c r="AC104" s="9">
        <f>VLOOKUP($C104,agricultural_withdrawal_km3!$A$2:$CT$249,AC$4,FALSE)</f>
        <v>0</v>
      </c>
      <c r="AD104" s="13">
        <f t="shared" si="50"/>
        <v>0</v>
      </c>
      <c r="AF104" s="9">
        <f>VLOOKUP($B104,aquastat_more_extensive_table!$D$810:$AO$1010,AF$4,FALSE)</f>
        <v>0</v>
      </c>
      <c r="AG104" s="13" t="e">
        <f t="shared" si="64"/>
        <v>#N/A</v>
      </c>
      <c r="AH104" s="9">
        <f>VLOOKUP($C104,agricultural_withdrawal_km3!$A$2:$CT$249,AH$4,FALSE)</f>
        <v>0</v>
      </c>
      <c r="AI104" s="13">
        <f t="shared" si="51"/>
        <v>0</v>
      </c>
      <c r="AK104" s="9">
        <f>VLOOKUP($B104,aquastat_more_extensive_table!$D$810:$AO$1010,AK$4,FALSE)</f>
        <v>0</v>
      </c>
      <c r="AL104" s="13" t="e">
        <f t="shared" si="65"/>
        <v>#N/A</v>
      </c>
      <c r="AM104" s="9">
        <f>VLOOKUP($C104,agricultural_withdrawal_km3!$A$2:$CT$249,AM$4,FALSE)</f>
        <v>0</v>
      </c>
      <c r="AN104" s="13">
        <f t="shared" si="52"/>
        <v>0</v>
      </c>
      <c r="AP104" s="9">
        <f>VLOOKUP($B104,aquastat_more_extensive_table!$D$810:$AO$1010,AP$4,FALSE)</f>
        <v>8.0000000000000002E-3</v>
      </c>
      <c r="AQ104" s="13">
        <f t="shared" si="66"/>
        <v>8.0000000000000002E-3</v>
      </c>
      <c r="AR104" s="9">
        <f>VLOOKUP($C104,agricultural_withdrawal_km3!$A$2:$CT$249,AR$4,FALSE)</f>
        <v>0</v>
      </c>
      <c r="AS104" s="13">
        <f t="shared" si="53"/>
        <v>0</v>
      </c>
      <c r="AU104" s="9">
        <f>VLOOKUP($B104,aquastat_more_extensive_table!$D$810:$AO$1010,AU$4,FALSE)</f>
        <v>5.2999999999999999E-2</v>
      </c>
      <c r="AV104" s="13">
        <f t="shared" si="67"/>
        <v>5.2999999999999999E-2</v>
      </c>
      <c r="AW104" s="9">
        <f>VLOOKUP($C104,agricultural_withdrawal_km3!$A$2:$CT$249,AW$4,FALSE)</f>
        <v>0</v>
      </c>
      <c r="AX104" s="13">
        <f t="shared" si="54"/>
        <v>0</v>
      </c>
      <c r="AZ104" s="9">
        <f>VLOOKUP($B104,aquastat_more_extensive_table!$D$810:$AO$1010,AZ$4,FALSE)</f>
        <v>8.1799999999999998E-2</v>
      </c>
      <c r="BA104" s="13">
        <f t="shared" si="68"/>
        <v>8.1799999999999998E-2</v>
      </c>
      <c r="BB104" s="9">
        <f>VLOOKUP($C104,agricultural_withdrawal_km3!$A$2:$CT$249,BB$4,FALSE)</f>
        <v>0</v>
      </c>
      <c r="BC104" s="13">
        <f t="shared" si="55"/>
        <v>0</v>
      </c>
      <c r="BE104" s="9">
        <f>VLOOKUP($B104,aquastat_more_extensive_table!$D$810:$AO$1010,BE$4,FALSE)</f>
        <v>6.5600000000000006E-2</v>
      </c>
      <c r="BF104" s="13">
        <f t="shared" si="69"/>
        <v>6.5600000000000006E-2</v>
      </c>
      <c r="BG104" s="9">
        <f>VLOOKUP($C104,agricultural_withdrawal_km3!$A$2:$CT$249,BG$4,FALSE)</f>
        <v>0</v>
      </c>
      <c r="BH104" s="13">
        <f t="shared" si="56"/>
        <v>0</v>
      </c>
      <c r="BJ104" s="9">
        <f>VLOOKUP($B104,aquastat_more_extensive_table!$D$810:$AO$1010,BJ$4,FALSE)</f>
        <v>0</v>
      </c>
      <c r="BK104" s="13" t="e">
        <f t="shared" si="57"/>
        <v>#N/A</v>
      </c>
      <c r="BL104" s="9">
        <f>VLOOKUP($C104,agricultural_withdrawal_km3!$A$2:$CT$249,BL$4,FALSE)</f>
        <v>0</v>
      </c>
      <c r="BM104" s="13">
        <f t="shared" si="58"/>
        <v>0</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VLOOKUP($B105,aquastat_more_extensive_table!$D$810:$AO$1010,G$4,FALSE)</f>
        <v>0</v>
      </c>
      <c r="H105" s="13" t="e">
        <f t="shared" si="59"/>
        <v>#N/A</v>
      </c>
      <c r="I105" s="9">
        <f>VLOOKUP($C105,agricultural_withdrawal_km3!$A$2:$CT$249,I$4,FALSE)</f>
        <v>0</v>
      </c>
      <c r="J105" s="13">
        <f t="shared" si="46"/>
        <v>0</v>
      </c>
      <c r="L105" s="9">
        <f>VLOOKUP($B105,aquastat_more_extensive_table!$D$810:$AO$1010,L$4,FALSE)</f>
        <v>0</v>
      </c>
      <c r="M105" s="13" t="e">
        <f t="shared" si="60"/>
        <v>#N/A</v>
      </c>
      <c r="N105" s="9">
        <f>VLOOKUP($C105,agricultural_withdrawal_km3!$A$2:$CT$249,N$4,FALSE)</f>
        <v>0</v>
      </c>
      <c r="O105" s="13">
        <f t="shared" si="47"/>
        <v>0</v>
      </c>
      <c r="Q105" s="9">
        <f>VLOOKUP($B105,aquastat_more_extensive_table!$D$810:$AO$1010,Q$4,FALSE)</f>
        <v>0</v>
      </c>
      <c r="R105" s="13" t="e">
        <f t="shared" si="61"/>
        <v>#N/A</v>
      </c>
      <c r="S105" s="9">
        <f>VLOOKUP($C105,agricultural_withdrawal_km3!$A$2:$CT$249,S$4,FALSE)</f>
        <v>0</v>
      </c>
      <c r="T105" s="13">
        <f t="shared" si="48"/>
        <v>0</v>
      </c>
      <c r="V105" s="9">
        <f>VLOOKUP($B105,aquastat_more_extensive_table!$D$810:$AO$1010,V$4,FALSE)</f>
        <v>0</v>
      </c>
      <c r="W105" s="13" t="e">
        <f t="shared" si="62"/>
        <v>#N/A</v>
      </c>
      <c r="X105" s="9">
        <f>VLOOKUP($C105,agricultural_withdrawal_km3!$A$2:$CT$249,X$4,FALSE)</f>
        <v>0</v>
      </c>
      <c r="Y105" s="13">
        <f t="shared" si="49"/>
        <v>0</v>
      </c>
      <c r="AA105" s="9">
        <f>VLOOKUP($B105,aquastat_more_extensive_table!$D$810:$AO$1010,AA$4,FALSE)</f>
        <v>0</v>
      </c>
      <c r="AB105" s="13" t="e">
        <f t="shared" si="63"/>
        <v>#N/A</v>
      </c>
      <c r="AC105" s="9">
        <f>VLOOKUP($C105,agricultural_withdrawal_km3!$A$2:$CT$249,AC$4,FALSE)</f>
        <v>0</v>
      </c>
      <c r="AD105" s="13">
        <f t="shared" si="50"/>
        <v>0</v>
      </c>
      <c r="AF105" s="9">
        <f>VLOOKUP($B105,aquastat_more_extensive_table!$D$810:$AO$1010,AF$4,FALSE)</f>
        <v>0</v>
      </c>
      <c r="AG105" s="13" t="e">
        <f t="shared" si="64"/>
        <v>#N/A</v>
      </c>
      <c r="AH105" s="9">
        <f>VLOOKUP($C105,agricultural_withdrawal_km3!$A$2:$CT$249,AH$4,FALSE)</f>
        <v>0</v>
      </c>
      <c r="AI105" s="13">
        <f t="shared" si="51"/>
        <v>0</v>
      </c>
      <c r="AK105" s="9">
        <f>VLOOKUP($B105,aquastat_more_extensive_table!$D$810:$AO$1010,AK$4,FALSE)</f>
        <v>0</v>
      </c>
      <c r="AL105" s="13" t="e">
        <f t="shared" si="65"/>
        <v>#N/A</v>
      </c>
      <c r="AM105" s="9">
        <f>VLOOKUP($C105,agricultural_withdrawal_km3!$A$2:$CT$249,AM$4,FALSE)</f>
        <v>0</v>
      </c>
      <c r="AN105" s="13">
        <f t="shared" si="52"/>
        <v>0</v>
      </c>
      <c r="AP105" s="9">
        <f>VLOOKUP($B105,aquastat_more_extensive_table!$D$810:$AO$1010,AP$4,FALSE)</f>
        <v>0</v>
      </c>
      <c r="AQ105" s="13" t="e">
        <f t="shared" si="66"/>
        <v>#N/A</v>
      </c>
      <c r="AR105" s="9">
        <f>VLOOKUP($C105,agricultural_withdrawal_km3!$A$2:$CT$249,AR$4,FALSE)</f>
        <v>0</v>
      </c>
      <c r="AS105" s="13">
        <f t="shared" si="53"/>
        <v>0</v>
      </c>
      <c r="AU105" s="9">
        <f>VLOOKUP($B105,aquastat_more_extensive_table!$D$810:$AO$1010,AU$4,FALSE)</f>
        <v>0</v>
      </c>
      <c r="AV105" s="13" t="e">
        <f t="shared" si="67"/>
        <v>#N/A</v>
      </c>
      <c r="AW105" s="9">
        <f>VLOOKUP($C105,agricultural_withdrawal_km3!$A$2:$CT$249,AW$4,FALSE)</f>
        <v>0</v>
      </c>
      <c r="AX105" s="13">
        <f t="shared" si="54"/>
        <v>0</v>
      </c>
      <c r="AZ105" s="9">
        <f>VLOOKUP($B105,aquastat_more_extensive_table!$D$810:$AO$1010,AZ$4,FALSE)</f>
        <v>0</v>
      </c>
      <c r="BA105" s="13" t="e">
        <f t="shared" si="68"/>
        <v>#N/A</v>
      </c>
      <c r="BB105" s="9">
        <f>VLOOKUP($C105,agricultural_withdrawal_km3!$A$2:$CT$249,BB$4,FALSE)</f>
        <v>0</v>
      </c>
      <c r="BC105" s="13">
        <f t="shared" si="55"/>
        <v>0</v>
      </c>
      <c r="BE105" s="9">
        <f>VLOOKUP($B105,aquastat_more_extensive_table!$D$810:$AO$1010,BE$4,FALSE)</f>
        <v>0</v>
      </c>
      <c r="BF105" s="13" t="e">
        <f t="shared" si="69"/>
        <v>#N/A</v>
      </c>
      <c r="BG105" s="9">
        <f>VLOOKUP($C105,agricultural_withdrawal_km3!$A$2:$CT$249,BG$4,FALSE)</f>
        <v>0</v>
      </c>
      <c r="BH105" s="13">
        <f t="shared" si="56"/>
        <v>0</v>
      </c>
      <c r="BJ105" s="9">
        <f>VLOOKUP($B105,aquastat_more_extensive_table!$D$810:$AO$1010,BJ$4,FALSE)</f>
        <v>0</v>
      </c>
      <c r="BK105" s="13" t="e">
        <f t="shared" si="57"/>
        <v>#N/A</v>
      </c>
      <c r="BL105" s="9">
        <f>VLOOKUP($C105,agricultural_withdrawal_km3!$A$2:$CT$249,BL$4,FALSE)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VLOOKUP($B106,aquastat_more_extensive_table!$D$810:$AO$1010,G$4,FALSE)</f>
        <v>0</v>
      </c>
      <c r="H106" s="13" t="e">
        <f t="shared" si="59"/>
        <v>#N/A</v>
      </c>
      <c r="I106" s="9">
        <f>VLOOKUP($C106,agricultural_withdrawal_km3!$A$2:$CT$249,I$4,FALSE)</f>
        <v>3.5715976</v>
      </c>
      <c r="J106" s="13">
        <f t="shared" si="46"/>
        <v>3.5715976</v>
      </c>
      <c r="L106" s="9">
        <f>VLOOKUP($B106,aquastat_more_extensive_table!$D$810:$AO$1010,L$4,FALSE)</f>
        <v>0</v>
      </c>
      <c r="M106" s="13" t="e">
        <f t="shared" si="60"/>
        <v>#N/A</v>
      </c>
      <c r="N106" s="9">
        <f>VLOOKUP($C106,agricultural_withdrawal_km3!$A$2:$CT$249,N$4,FALSE)</f>
        <v>3.9276129600000003</v>
      </c>
      <c r="O106" s="13">
        <f t="shared" si="47"/>
        <v>3.9276129600000003</v>
      </c>
      <c r="Q106" s="9">
        <f>VLOOKUP($B106,aquastat_more_extensive_table!$D$810:$AO$1010,Q$4,FALSE)</f>
        <v>0</v>
      </c>
      <c r="R106" s="13" t="e">
        <f t="shared" si="61"/>
        <v>#N/A</v>
      </c>
      <c r="S106" s="9">
        <f>VLOOKUP($C106,agricultural_withdrawal_km3!$A$2:$CT$249,S$4,FALSE)</f>
        <v>3.9994694200000001</v>
      </c>
      <c r="T106" s="13">
        <f t="shared" si="48"/>
        <v>3.9994694200000001</v>
      </c>
      <c r="V106" s="9">
        <f>VLOOKUP($B106,aquastat_more_extensive_table!$D$810:$AO$1010,V$4,FALSE)</f>
        <v>0</v>
      </c>
      <c r="W106" s="13" t="e">
        <f t="shared" si="62"/>
        <v>#N/A</v>
      </c>
      <c r="X106" s="9">
        <f>VLOOKUP($C106,agricultural_withdrawal_km3!$A$2:$CT$249,X$4,FALSE)</f>
        <v>5.7910611999999997</v>
      </c>
      <c r="Y106" s="13">
        <f t="shared" si="49"/>
        <v>5.7910611999999997</v>
      </c>
      <c r="AA106" s="9">
        <f>VLOOKUP($B106,aquastat_more_extensive_table!$D$810:$AO$1010,AA$4,FALSE)</f>
        <v>0</v>
      </c>
      <c r="AB106" s="13" t="e">
        <f t="shared" si="63"/>
        <v>#N/A</v>
      </c>
      <c r="AC106" s="9">
        <f>VLOOKUP($C106,agricultural_withdrawal_km3!$A$2:$CT$249,AC$4,FALSE)</f>
        <v>7.0906694000000003</v>
      </c>
      <c r="AD106" s="13">
        <f t="shared" si="50"/>
        <v>7.0906694000000003</v>
      </c>
      <c r="AF106" s="9">
        <f>VLOOKUP($B106,aquastat_more_extensive_table!$D$810:$AO$1010,AF$4,FALSE)</f>
        <v>16.14</v>
      </c>
      <c r="AG106" s="13">
        <f t="shared" si="64"/>
        <v>16.14</v>
      </c>
      <c r="AH106" s="9">
        <f>VLOOKUP($C106,agricultural_withdrawal_km3!$A$2:$CT$249,AH$4,FALSE)</f>
        <v>10.042250599999999</v>
      </c>
      <c r="AI106" s="13">
        <f t="shared" si="51"/>
        <v>10.042250599999999</v>
      </c>
      <c r="AK106" s="9">
        <f>VLOOKUP($B106,aquastat_more_extensive_table!$D$810:$AO$1010,AK$4,FALSE)</f>
        <v>0</v>
      </c>
      <c r="AL106" s="13" t="e">
        <f t="shared" si="65"/>
        <v>#N/A</v>
      </c>
      <c r="AM106" s="9">
        <f>VLOOKUP($C106,agricultural_withdrawal_km3!$A$2:$CT$249,AM$4,FALSE)</f>
        <v>9.8442647999999995</v>
      </c>
      <c r="AN106" s="13">
        <f t="shared" si="52"/>
        <v>9.8442647999999995</v>
      </c>
      <c r="AP106" s="9">
        <f>VLOOKUP($B106,aquastat_more_extensive_table!$D$810:$AO$1010,AP$4,FALSE)</f>
        <v>0</v>
      </c>
      <c r="AQ106" s="13" t="e">
        <f t="shared" si="66"/>
        <v>#N/A</v>
      </c>
      <c r="AR106" s="9">
        <f>VLOOKUP($C106,agricultural_withdrawal_km3!$A$2:$CT$249,AR$4,FALSE)</f>
        <v>12.038264</v>
      </c>
      <c r="AS106" s="13">
        <f t="shared" si="53"/>
        <v>12.038264</v>
      </c>
      <c r="AU106" s="9">
        <f>VLOOKUP($B106,aquastat_more_extensive_table!$D$810:$AO$1010,AU$4,FALSE)</f>
        <v>13</v>
      </c>
      <c r="AV106" s="13">
        <f t="shared" si="67"/>
        <v>13</v>
      </c>
      <c r="AW106" s="9">
        <f>VLOOKUP($C106,agricultural_withdrawal_km3!$A$2:$CT$249,AW$4,FALSE)</f>
        <v>12.066976</v>
      </c>
      <c r="AX106" s="13">
        <f t="shared" si="54"/>
        <v>12.066976</v>
      </c>
      <c r="AZ106" s="9">
        <f>VLOOKUP($B106,aquastat_more_extensive_table!$D$810:$AO$1010,AZ$4,FALSE)</f>
        <v>13</v>
      </c>
      <c r="BA106" s="13">
        <f t="shared" si="68"/>
        <v>13</v>
      </c>
      <c r="BB106" s="9">
        <f>VLOOKUP($C106,agricultural_withdrawal_km3!$A$2:$CT$249,BB$4,FALSE)</f>
        <v>12.853352599999999</v>
      </c>
      <c r="BC106" s="13">
        <f t="shared" si="55"/>
        <v>12.853352599999999</v>
      </c>
      <c r="BE106" s="9">
        <f>VLOOKUP($B106,aquastat_more_extensive_table!$D$810:$AO$1010,BE$4,FALSE)</f>
        <v>0</v>
      </c>
      <c r="BF106" s="13" t="e">
        <f t="shared" si="69"/>
        <v>#N/A</v>
      </c>
      <c r="BG106" s="9">
        <f>VLOOKUP($C106,agricultural_withdrawal_km3!$A$2:$CT$249,BG$4,FALSE)</f>
        <v>11.834348800000001</v>
      </c>
      <c r="BH106" s="13">
        <f t="shared" si="56"/>
        <v>11.834348800000001</v>
      </c>
      <c r="BJ106" s="9">
        <f>VLOOKUP($B106,aquastat_more_extensive_table!$D$810:$AO$1010,BJ$4,FALSE)</f>
        <v>0</v>
      </c>
      <c r="BK106" s="13" t="e">
        <f t="shared" si="57"/>
        <v>#N/A</v>
      </c>
      <c r="BL106" s="9">
        <f>VLOOKUP($C106,agricultural_withdrawal_km3!$A$2:$CT$249,BL$4,FALSE)</f>
        <v>11.340142666666701</v>
      </c>
      <c r="BM106" s="13">
        <f t="shared" si="58"/>
        <v>11.340142666666701</v>
      </c>
    </row>
    <row r="107" spans="2:65" x14ac:dyDescent="0.25">
      <c r="B107" s="12">
        <f>fao_ids_unique!B102</f>
        <v>130</v>
      </c>
      <c r="C107" s="12">
        <f>fao_ids_unique!F102</f>
        <v>135</v>
      </c>
      <c r="D107" s="8" t="str">
        <f>fao_ids_unique!C102</f>
        <v>MWI</v>
      </c>
      <c r="E107" s="7" t="str">
        <f>fao_ids_unique!G102</f>
        <v>Malawi</v>
      </c>
      <c r="G107" s="9">
        <f>VLOOKUP($B107,aquastat_more_extensive_table!$D$810:$AO$1010,G$4,FALSE)</f>
        <v>0</v>
      </c>
      <c r="H107" s="13" t="e">
        <f t="shared" si="59"/>
        <v>#N/A</v>
      </c>
      <c r="I107" s="9">
        <f>VLOOKUP($C107,agricultural_withdrawal_km3!$A$2:$CT$249,I$4,FALSE)</f>
        <v>0</v>
      </c>
      <c r="J107" s="13">
        <f t="shared" si="46"/>
        <v>0</v>
      </c>
      <c r="L107" s="9">
        <f>VLOOKUP($B107,aquastat_more_extensive_table!$D$810:$AO$1010,L$4,FALSE)</f>
        <v>0</v>
      </c>
      <c r="M107" s="13" t="e">
        <f t="shared" si="60"/>
        <v>#N/A</v>
      </c>
      <c r="N107" s="9">
        <f>VLOOKUP($C107,agricultural_withdrawal_km3!$A$2:$CT$249,N$4,FALSE)</f>
        <v>0</v>
      </c>
      <c r="O107" s="13">
        <f t="shared" si="47"/>
        <v>0</v>
      </c>
      <c r="Q107" s="9">
        <f>VLOOKUP($B107,aquastat_more_extensive_table!$D$810:$AO$1010,Q$4,FALSE)</f>
        <v>0</v>
      </c>
      <c r="R107" s="13" t="e">
        <f t="shared" si="61"/>
        <v>#N/A</v>
      </c>
      <c r="S107" s="9">
        <f>VLOOKUP($C107,agricultural_withdrawal_km3!$A$2:$CT$249,S$4,FALSE)</f>
        <v>0</v>
      </c>
      <c r="T107" s="13">
        <f t="shared" si="48"/>
        <v>0</v>
      </c>
      <c r="V107" s="9">
        <f>VLOOKUP($B107,aquastat_more_extensive_table!$D$810:$AO$1010,V$4,FALSE)</f>
        <v>0</v>
      </c>
      <c r="W107" s="13" t="e">
        <f t="shared" si="62"/>
        <v>#N/A</v>
      </c>
      <c r="X107" s="9">
        <f>VLOOKUP($C107,agricultural_withdrawal_km3!$A$2:$CT$249,X$4,FALSE)</f>
        <v>1.1706200000000042E-3</v>
      </c>
      <c r="Y107" s="13">
        <f t="shared" si="49"/>
        <v>1.1706200000000042E-3</v>
      </c>
      <c r="AA107" s="9">
        <f>VLOOKUP($B107,aquastat_more_extensive_table!$D$810:$AO$1010,AA$4,FALSE)</f>
        <v>0</v>
      </c>
      <c r="AB107" s="13" t="e">
        <f t="shared" si="63"/>
        <v>#N/A</v>
      </c>
      <c r="AC107" s="9">
        <f>VLOOKUP($C107,agricultural_withdrawal_km3!$A$2:$CT$249,AC$4,FALSE)</f>
        <v>2.5782600000000058E-3</v>
      </c>
      <c r="AD107" s="13">
        <f t="shared" si="50"/>
        <v>2.5782600000000058E-3</v>
      </c>
      <c r="AF107" s="9">
        <f>VLOOKUP($B107,aquastat_more_extensive_table!$D$810:$AO$1010,AF$4,FALSE)</f>
        <v>0</v>
      </c>
      <c r="AG107" s="13" t="e">
        <f t="shared" si="64"/>
        <v>#N/A</v>
      </c>
      <c r="AH107" s="9">
        <f>VLOOKUP($C107,agricultural_withdrawal_km3!$A$2:$CT$249,AH$4,FALSE)</f>
        <v>2.0198600000000053E-3</v>
      </c>
      <c r="AI107" s="13">
        <f t="shared" si="51"/>
        <v>2.0198600000000053E-3</v>
      </c>
      <c r="AK107" s="9">
        <f>VLOOKUP($B107,aquastat_more_extensive_table!$D$810:$AO$1010,AK$4,FALSE)</f>
        <v>0</v>
      </c>
      <c r="AL107" s="13" t="e">
        <f t="shared" si="65"/>
        <v>#N/A</v>
      </c>
      <c r="AM107" s="9">
        <f>VLOOKUP($C107,agricultural_withdrawal_km3!$A$2:$CT$249,AM$4,FALSE)</f>
        <v>1.4929399999999982E-3</v>
      </c>
      <c r="AN107" s="13">
        <f t="shared" si="52"/>
        <v>1.4929399999999982E-3</v>
      </c>
      <c r="AP107" s="9">
        <f>VLOOKUP($B107,aquastat_more_extensive_table!$D$810:$AO$1010,AP$4,FALSE)</f>
        <v>0.80900000000000005</v>
      </c>
      <c r="AQ107" s="13">
        <f t="shared" si="66"/>
        <v>0.80900000000000005</v>
      </c>
      <c r="AR107" s="9">
        <f>VLOOKUP($C107,agricultural_withdrawal_km3!$A$2:$CT$249,AR$4,FALSE)</f>
        <v>3.9394399999999954E-3</v>
      </c>
      <c r="AS107" s="13">
        <f t="shared" si="53"/>
        <v>3.9394399999999954E-3</v>
      </c>
      <c r="AU107" s="9">
        <f>VLOOKUP($B107,aquastat_more_extensive_table!$D$810:$AO$1010,AU$4,FALSE)</f>
        <v>1.1659999999999999</v>
      </c>
      <c r="AV107" s="13">
        <f t="shared" si="67"/>
        <v>1.1659999999999999</v>
      </c>
      <c r="AW107" s="9">
        <f>VLOOKUP($C107,agricultural_withdrawal_km3!$A$2:$CT$249,AW$4,FALSE)</f>
        <v>1.698793999999999E-2</v>
      </c>
      <c r="AX107" s="13">
        <f t="shared" si="54"/>
        <v>1.698793999999999E-2</v>
      </c>
      <c r="AZ107" s="9">
        <f>VLOOKUP($B107,aquastat_more_extensive_table!$D$810:$AO$1010,AZ$4,FALSE)</f>
        <v>1.1659999999999999</v>
      </c>
      <c r="BA107" s="13">
        <f t="shared" si="68"/>
        <v>1.1659999999999999</v>
      </c>
      <c r="BB107" s="9">
        <f>VLOOKUP($C107,agricultural_withdrawal_km3!$A$2:$CT$249,BB$4,FALSE)</f>
        <v>2.4591919999999982E-2</v>
      </c>
      <c r="BC107" s="13">
        <f t="shared" si="55"/>
        <v>2.4591919999999982E-2</v>
      </c>
      <c r="BE107" s="9">
        <f>VLOOKUP($B107,aquastat_more_extensive_table!$D$810:$AO$1010,BE$4,FALSE)</f>
        <v>0</v>
      </c>
      <c r="BF107" s="13" t="e">
        <f t="shared" si="69"/>
        <v>#N/A</v>
      </c>
      <c r="BG107" s="9">
        <f>VLOOKUP($C107,agricultural_withdrawal_km3!$A$2:$CT$249,BG$4,FALSE)</f>
        <v>2.7350220000000001E-2</v>
      </c>
      <c r="BH107" s="13">
        <f t="shared" si="56"/>
        <v>2.7350220000000001E-2</v>
      </c>
      <c r="BJ107" s="9">
        <f>VLOOKUP($B107,aquastat_more_extensive_table!$D$810:$AO$1010,BJ$4,FALSE)</f>
        <v>0</v>
      </c>
      <c r="BK107" s="13" t="e">
        <f t="shared" si="57"/>
        <v>#N/A</v>
      </c>
      <c r="BL107" s="9">
        <f>VLOOKUP($C107,agricultural_withdrawal_km3!$A$2:$CT$249,BL$4,FALSE)</f>
        <v>1.9512366666667003E-2</v>
      </c>
      <c r="BM107" s="13">
        <f t="shared" si="58"/>
        <v>1.9512366666667003E-2</v>
      </c>
    </row>
    <row r="108" spans="2:65" x14ac:dyDescent="0.25">
      <c r="B108" s="12">
        <f>fao_ids_unique!B103</f>
        <v>131</v>
      </c>
      <c r="C108" s="12">
        <f>fao_ids_unique!F103</f>
        <v>136</v>
      </c>
      <c r="D108" s="8" t="str">
        <f>fao_ids_unique!C103</f>
        <v>MYS</v>
      </c>
      <c r="E108" s="7" t="str">
        <f>fao_ids_unique!G103</f>
        <v>Malaysia</v>
      </c>
      <c r="G108" s="9">
        <f>VLOOKUP($B108,aquastat_more_extensive_table!$D$810:$AO$1010,G$4,FALSE)</f>
        <v>0</v>
      </c>
      <c r="H108" s="13" t="e">
        <f t="shared" si="59"/>
        <v>#N/A</v>
      </c>
      <c r="I108" s="9">
        <f>VLOOKUP($C108,agricultural_withdrawal_km3!$A$2:$CT$249,I$4,FALSE)</f>
        <v>3.1750603999999996</v>
      </c>
      <c r="J108" s="13">
        <f t="shared" si="46"/>
        <v>3.1750603999999996</v>
      </c>
      <c r="L108" s="9">
        <f>VLOOKUP($B108,aquastat_more_extensive_table!$D$810:$AO$1010,L$4,FALSE)</f>
        <v>0</v>
      </c>
      <c r="M108" s="13" t="e">
        <f t="shared" si="60"/>
        <v>#N/A</v>
      </c>
      <c r="N108" s="9">
        <f>VLOOKUP($C108,agricultural_withdrawal_km3!$A$2:$CT$249,N$4,FALSE)</f>
        <v>3.2499389999999995</v>
      </c>
      <c r="O108" s="13">
        <f t="shared" si="47"/>
        <v>3.2499389999999995</v>
      </c>
      <c r="Q108" s="9">
        <f>VLOOKUP($B108,aquastat_more_extensive_table!$D$810:$AO$1010,Q$4,FALSE)</f>
        <v>0</v>
      </c>
      <c r="R108" s="13" t="e">
        <f t="shared" si="61"/>
        <v>#N/A</v>
      </c>
      <c r="S108" s="9">
        <f>VLOOKUP($C108,agricultural_withdrawal_km3!$A$2:$CT$249,S$4,FALSE)</f>
        <v>3.5300544000000005</v>
      </c>
      <c r="T108" s="13">
        <f t="shared" si="48"/>
        <v>3.5300544000000005</v>
      </c>
      <c r="V108" s="9">
        <f>VLOOKUP($B108,aquastat_more_extensive_table!$D$810:$AO$1010,V$4,FALSE)</f>
        <v>0</v>
      </c>
      <c r="W108" s="13" t="e">
        <f t="shared" si="62"/>
        <v>#N/A</v>
      </c>
      <c r="X108" s="9">
        <f>VLOOKUP($C108,agricultural_withdrawal_km3!$A$2:$CT$249,X$4,FALSE)</f>
        <v>4.204701</v>
      </c>
      <c r="Y108" s="13">
        <f t="shared" si="49"/>
        <v>4.204701</v>
      </c>
      <c r="AA108" s="9">
        <f>VLOOKUP($B108,aquastat_more_extensive_table!$D$810:$AO$1010,AA$4,FALSE)</f>
        <v>0</v>
      </c>
      <c r="AB108" s="13" t="e">
        <f t="shared" si="63"/>
        <v>#N/A</v>
      </c>
      <c r="AC108" s="9">
        <f>VLOOKUP($C108,agricultural_withdrawal_km3!$A$2:$CT$249,AC$4,FALSE)</f>
        <v>3.8299338000000001</v>
      </c>
      <c r="AD108" s="13">
        <f t="shared" si="50"/>
        <v>3.8299338000000001</v>
      </c>
      <c r="AF108" s="9">
        <f>VLOOKUP($B108,aquastat_more_extensive_table!$D$810:$AO$1010,AF$4,FALSE)</f>
        <v>0</v>
      </c>
      <c r="AG108" s="13" t="e">
        <f t="shared" si="64"/>
        <v>#N/A</v>
      </c>
      <c r="AH108" s="9">
        <f>VLOOKUP($C108,agricultural_withdrawal_km3!$A$2:$CT$249,AH$4,FALSE)</f>
        <v>3.8418389999999998</v>
      </c>
      <c r="AI108" s="13">
        <f t="shared" si="51"/>
        <v>3.8418389999999998</v>
      </c>
      <c r="AK108" s="9">
        <f>VLOOKUP($B108,aquastat_more_extensive_table!$D$810:$AO$1010,AK$4,FALSE)</f>
        <v>8.3000000000000007</v>
      </c>
      <c r="AL108" s="13">
        <f t="shared" si="65"/>
        <v>8.3000000000000007</v>
      </c>
      <c r="AM108" s="9">
        <f>VLOOKUP($C108,agricultural_withdrawal_km3!$A$2:$CT$249,AM$4,FALSE)</f>
        <v>3.5804220000000009</v>
      </c>
      <c r="AN108" s="13">
        <f t="shared" si="52"/>
        <v>3.5804220000000009</v>
      </c>
      <c r="AP108" s="9">
        <f>VLOOKUP($B108,aquastat_more_extensive_table!$D$810:$AO$1010,AP$4,FALSE)</f>
        <v>2.5049999999999999</v>
      </c>
      <c r="AQ108" s="13">
        <f t="shared" si="66"/>
        <v>2.5049999999999999</v>
      </c>
      <c r="AR108" s="9">
        <f>VLOOKUP($C108,agricultural_withdrawal_km3!$A$2:$CT$249,AR$4,FALSE)</f>
        <v>3.7089319999999995</v>
      </c>
      <c r="AS108" s="13">
        <f t="shared" si="53"/>
        <v>3.7089319999999995</v>
      </c>
      <c r="AU108" s="9">
        <f>VLOOKUP($B108,aquastat_more_extensive_table!$D$810:$AO$1010,AU$4,FALSE)</f>
        <v>2.5049999999999999</v>
      </c>
      <c r="AV108" s="13">
        <f t="shared" si="67"/>
        <v>2.5049999999999999</v>
      </c>
      <c r="AW108" s="9">
        <f>VLOOKUP($C108,agricultural_withdrawal_km3!$A$2:$CT$249,AW$4,FALSE)</f>
        <v>3.6895340000000005</v>
      </c>
      <c r="AX108" s="13">
        <f t="shared" si="54"/>
        <v>3.6895340000000005</v>
      </c>
      <c r="AZ108" s="9">
        <f>VLOOKUP($B108,aquastat_more_extensive_table!$D$810:$AO$1010,AZ$4,FALSE)</f>
        <v>2.5049999999999999</v>
      </c>
      <c r="BA108" s="13">
        <f t="shared" si="68"/>
        <v>2.5049999999999999</v>
      </c>
      <c r="BB108" s="9">
        <f>VLOOKUP($C108,agricultural_withdrawal_km3!$A$2:$CT$249,BB$4,FALSE)</f>
        <v>3.8485679999999998</v>
      </c>
      <c r="BC108" s="13">
        <f t="shared" si="55"/>
        <v>3.8485679999999998</v>
      </c>
      <c r="BE108" s="9">
        <f>VLOOKUP($B108,aquastat_more_extensive_table!$D$810:$AO$1010,BE$4,FALSE)</f>
        <v>0</v>
      </c>
      <c r="BF108" s="13" t="e">
        <f t="shared" si="69"/>
        <v>#N/A</v>
      </c>
      <c r="BG108" s="9">
        <f>VLOOKUP($C108,agricultural_withdrawal_km3!$A$2:$CT$249,BG$4,FALSE)</f>
        <v>3.9605120000000005</v>
      </c>
      <c r="BH108" s="13">
        <f t="shared" si="56"/>
        <v>3.9605120000000005</v>
      </c>
      <c r="BJ108" s="9">
        <f>VLOOKUP($B108,aquastat_more_extensive_table!$D$810:$AO$1010,BJ$4,FALSE)</f>
        <v>0</v>
      </c>
      <c r="BK108" s="13" t="e">
        <f t="shared" si="57"/>
        <v>#N/A</v>
      </c>
      <c r="BL108" s="9">
        <f>VLOOKUP($C108,agricultural_withdrawal_km3!$A$2:$CT$249,BL$4,FALSE)</f>
        <v>3.6979133333333301</v>
      </c>
      <c r="BM108" s="13">
        <f t="shared" si="58"/>
        <v>3.6979133333333301</v>
      </c>
    </row>
    <row r="109" spans="2:65" x14ac:dyDescent="0.25">
      <c r="B109" s="12">
        <f>fao_ids_unique!B104</f>
        <v>132</v>
      </c>
      <c r="C109" s="12">
        <f>fao_ids_unique!F104</f>
        <v>122</v>
      </c>
      <c r="D109" s="8" t="str">
        <f>fao_ids_unique!C104</f>
        <v>MDV</v>
      </c>
      <c r="E109" s="7" t="str">
        <f>fao_ids_unique!G104</f>
        <v>Maldives</v>
      </c>
      <c r="G109" s="9">
        <f>VLOOKUP($B109,aquastat_more_extensive_table!$D$810:$AO$1010,G$4,FALSE)</f>
        <v>0</v>
      </c>
      <c r="H109" s="13" t="e">
        <f t="shared" si="59"/>
        <v>#N/A</v>
      </c>
      <c r="I109" s="9" t="e">
        <f>VLOOKUP($C109,agricultural_withdrawal_km3!$A$2:$CT$249,I$4,FALSE)</f>
        <v>#VALUE!</v>
      </c>
      <c r="J109" s="13" t="e">
        <f t="shared" si="46"/>
        <v>#VALUE!</v>
      </c>
      <c r="L109" s="9">
        <f>VLOOKUP($B109,aquastat_more_extensive_table!$D$810:$AO$1010,L$4,FALSE)</f>
        <v>0</v>
      </c>
      <c r="M109" s="13" t="e">
        <f t="shared" si="60"/>
        <v>#N/A</v>
      </c>
      <c r="N109" s="9" t="e">
        <f>VLOOKUP($C109,agricultural_withdrawal_km3!$A$2:$CT$249,N$4,FALSE)</f>
        <v>#VALUE!</v>
      </c>
      <c r="O109" s="13" t="e">
        <f t="shared" si="47"/>
        <v>#VALUE!</v>
      </c>
      <c r="Q109" s="9">
        <f>VLOOKUP($B109,aquastat_more_extensive_table!$D$810:$AO$1010,Q$4,FALSE)</f>
        <v>0</v>
      </c>
      <c r="R109" s="13" t="e">
        <f t="shared" si="61"/>
        <v>#N/A</v>
      </c>
      <c r="S109" s="9" t="e">
        <f>VLOOKUP($C109,agricultural_withdrawal_km3!$A$2:$CT$249,S$4,FALSE)</f>
        <v>#VALUE!</v>
      </c>
      <c r="T109" s="13" t="e">
        <f t="shared" si="48"/>
        <v>#VALUE!</v>
      </c>
      <c r="V109" s="9">
        <f>VLOOKUP($B109,aquastat_more_extensive_table!$D$810:$AO$1010,V$4,FALSE)</f>
        <v>0</v>
      </c>
      <c r="W109" s="13" t="e">
        <f t="shared" si="62"/>
        <v>#N/A</v>
      </c>
      <c r="X109" s="9" t="e">
        <f>VLOOKUP($C109,agricultural_withdrawal_km3!$A$2:$CT$249,X$4,FALSE)</f>
        <v>#VALUE!</v>
      </c>
      <c r="Y109" s="13" t="e">
        <f t="shared" si="49"/>
        <v>#VALUE!</v>
      </c>
      <c r="AA109" s="9">
        <f>VLOOKUP($B109,aquastat_more_extensive_table!$D$810:$AO$1010,AA$4,FALSE)</f>
        <v>0</v>
      </c>
      <c r="AB109" s="13" t="e">
        <f t="shared" si="63"/>
        <v>#N/A</v>
      </c>
      <c r="AC109" s="9" t="e">
        <f>VLOOKUP($C109,agricultural_withdrawal_km3!$A$2:$CT$249,AC$4,FALSE)</f>
        <v>#VALUE!</v>
      </c>
      <c r="AD109" s="13" t="e">
        <f t="shared" si="50"/>
        <v>#VALUE!</v>
      </c>
      <c r="AF109" s="9">
        <f>VLOOKUP($B109,aquastat_more_extensive_table!$D$810:$AO$1010,AF$4,FALSE)</f>
        <v>0</v>
      </c>
      <c r="AG109" s="13" t="e">
        <f t="shared" si="64"/>
        <v>#N/A</v>
      </c>
      <c r="AH109" s="9" t="e">
        <f>VLOOKUP($C109,agricultural_withdrawal_km3!$A$2:$CT$249,AH$4,FALSE)</f>
        <v>#VALUE!</v>
      </c>
      <c r="AI109" s="13" t="e">
        <f t="shared" si="51"/>
        <v>#VALUE!</v>
      </c>
      <c r="AK109" s="9">
        <f>VLOOKUP($B109,aquastat_more_extensive_table!$D$810:$AO$1010,AK$4,FALSE)</f>
        <v>0</v>
      </c>
      <c r="AL109" s="13" t="e">
        <f t="shared" si="65"/>
        <v>#N/A</v>
      </c>
      <c r="AM109" s="9" t="e">
        <f>VLOOKUP($C109,agricultural_withdrawal_km3!$A$2:$CT$249,AM$4,FALSE)</f>
        <v>#VALUE!</v>
      </c>
      <c r="AN109" s="13" t="e">
        <f t="shared" si="52"/>
        <v>#VALUE!</v>
      </c>
      <c r="AP109" s="9">
        <f>VLOOKUP($B109,aquastat_more_extensive_table!$D$810:$AO$1010,AP$4,FALSE)</f>
        <v>0</v>
      </c>
      <c r="AQ109" s="13" t="e">
        <f t="shared" si="66"/>
        <v>#N/A</v>
      </c>
      <c r="AR109" s="9" t="e">
        <f>VLOOKUP($C109,agricultural_withdrawal_km3!$A$2:$CT$249,AR$4,FALSE)</f>
        <v>#VALUE!</v>
      </c>
      <c r="AS109" s="13" t="e">
        <f t="shared" si="53"/>
        <v>#VALUE!</v>
      </c>
      <c r="AU109" s="9">
        <f>VLOOKUP($B109,aquastat_more_extensive_table!$D$810:$AO$1010,AU$4,FALSE)</f>
        <v>0</v>
      </c>
      <c r="AV109" s="13" t="e">
        <f t="shared" si="67"/>
        <v>#N/A</v>
      </c>
      <c r="AW109" s="9" t="e">
        <f>VLOOKUP($C109,agricultural_withdrawal_km3!$A$2:$CT$249,AW$4,FALSE)</f>
        <v>#VALUE!</v>
      </c>
      <c r="AX109" s="13" t="e">
        <f t="shared" si="54"/>
        <v>#VALUE!</v>
      </c>
      <c r="AZ109" s="9">
        <f>VLOOKUP($B109,aquastat_more_extensive_table!$D$810:$AO$1010,AZ$4,FALSE)</f>
        <v>0</v>
      </c>
      <c r="BA109" s="13" t="e">
        <f t="shared" si="68"/>
        <v>#N/A</v>
      </c>
      <c r="BB109" s="9" t="e">
        <f>VLOOKUP($C109,agricultural_withdrawal_km3!$A$2:$CT$249,BB$4,FALSE)</f>
        <v>#VALUE!</v>
      </c>
      <c r="BC109" s="13" t="e">
        <f t="shared" si="55"/>
        <v>#VALUE!</v>
      </c>
      <c r="BE109" s="9">
        <f>VLOOKUP($B109,aquastat_more_extensive_table!$D$810:$AO$1010,BE$4,FALSE)</f>
        <v>0</v>
      </c>
      <c r="BF109" s="13" t="e">
        <f t="shared" si="69"/>
        <v>#N/A</v>
      </c>
      <c r="BG109" s="9" t="e">
        <f>VLOOKUP($C109,agricultural_withdrawal_km3!$A$2:$CT$249,BG$4,FALSE)</f>
        <v>#VALUE!</v>
      </c>
      <c r="BH109" s="13" t="e">
        <f t="shared" si="56"/>
        <v>#VALUE!</v>
      </c>
      <c r="BJ109" s="9">
        <f>VLOOKUP($B109,aquastat_more_extensive_table!$D$810:$AO$1010,BJ$4,FALSE)</f>
        <v>0</v>
      </c>
      <c r="BK109" s="13" t="e">
        <f t="shared" si="57"/>
        <v>#N/A</v>
      </c>
      <c r="BL109" s="9" t="e">
        <f>VLOOKUP($C109,agricultural_withdrawal_km3!$A$2:$CT$249,BL$4,FALSE)</f>
        <v>#VALUE!</v>
      </c>
      <c r="BM109" s="13" t="e">
        <f t="shared" si="58"/>
        <v>#VALUE!</v>
      </c>
    </row>
    <row r="110" spans="2:65" x14ac:dyDescent="0.25">
      <c r="B110" s="12">
        <f>fao_ids_unique!B105</f>
        <v>133</v>
      </c>
      <c r="C110" s="12">
        <f>fao_ids_unique!F105</f>
        <v>126</v>
      </c>
      <c r="D110" s="8" t="str">
        <f>fao_ids_unique!C105</f>
        <v>MLI</v>
      </c>
      <c r="E110" s="7" t="str">
        <f>fao_ids_unique!G105</f>
        <v>Mali</v>
      </c>
      <c r="G110" s="9">
        <f>VLOOKUP($B110,aquastat_more_extensive_table!$D$810:$AO$1010,G$4,FALSE)</f>
        <v>0</v>
      </c>
      <c r="H110" s="13" t="e">
        <f t="shared" si="59"/>
        <v>#N/A</v>
      </c>
      <c r="I110" s="9">
        <f>VLOOKUP($C110,agricultural_withdrawal_km3!$A$2:$CT$249,I$4,FALSE)</f>
        <v>1.4542679200000002</v>
      </c>
      <c r="J110" s="13">
        <f t="shared" si="46"/>
        <v>1.4542679200000002</v>
      </c>
      <c r="L110" s="9">
        <f>VLOOKUP($B110,aquastat_more_extensive_table!$D$810:$AO$1010,L$4,FALSE)</f>
        <v>0</v>
      </c>
      <c r="M110" s="13" t="e">
        <f t="shared" si="60"/>
        <v>#N/A</v>
      </c>
      <c r="N110" s="9">
        <f>VLOOKUP($C110,agricultural_withdrawal_km3!$A$2:$CT$249,N$4,FALSE)</f>
        <v>1.462814834</v>
      </c>
      <c r="O110" s="13">
        <f t="shared" si="47"/>
        <v>1.462814834</v>
      </c>
      <c r="Q110" s="9">
        <f>VLOOKUP($B110,aquastat_more_extensive_table!$D$810:$AO$1010,Q$4,FALSE)</f>
        <v>0</v>
      </c>
      <c r="R110" s="13" t="e">
        <f t="shared" si="61"/>
        <v>#N/A</v>
      </c>
      <c r="S110" s="9">
        <f>VLOOKUP($C110,agricultural_withdrawal_km3!$A$2:$CT$249,S$4,FALSE)</f>
        <v>1.5180959660000002</v>
      </c>
      <c r="T110" s="13">
        <f t="shared" si="48"/>
        <v>1.5180959660000002</v>
      </c>
      <c r="V110" s="9">
        <f>VLOOKUP($B110,aquastat_more_extensive_table!$D$810:$AO$1010,V$4,FALSE)</f>
        <v>0</v>
      </c>
      <c r="W110" s="13" t="e">
        <f t="shared" si="62"/>
        <v>#N/A</v>
      </c>
      <c r="X110" s="9">
        <f>VLOOKUP($C110,agricultural_withdrawal_km3!$A$2:$CT$249,X$4,FALSE)</f>
        <v>1.5348861599999999</v>
      </c>
      <c r="Y110" s="13">
        <f t="shared" si="49"/>
        <v>1.5348861599999999</v>
      </c>
      <c r="AA110" s="9">
        <f>VLOOKUP($B110,aquastat_more_extensive_table!$D$810:$AO$1010,AA$4,FALSE)</f>
        <v>0</v>
      </c>
      <c r="AB110" s="13" t="e">
        <f t="shared" si="63"/>
        <v>#N/A</v>
      </c>
      <c r="AC110" s="9">
        <f>VLOOKUP($C110,agricultural_withdrawal_km3!$A$2:$CT$249,AC$4,FALSE)</f>
        <v>1.5564912</v>
      </c>
      <c r="AD110" s="13">
        <f t="shared" si="50"/>
        <v>1.5564912</v>
      </c>
      <c r="AF110" s="9">
        <f>VLOOKUP($B110,aquastat_more_extensive_table!$D$810:$AO$1010,AF$4,FALSE)</f>
        <v>1.319</v>
      </c>
      <c r="AG110" s="13">
        <f t="shared" si="64"/>
        <v>1.319</v>
      </c>
      <c r="AH110" s="9">
        <f>VLOOKUP($C110,agricultural_withdrawal_km3!$A$2:$CT$249,AH$4,FALSE)</f>
        <v>1.60354066</v>
      </c>
      <c r="AI110" s="13">
        <f t="shared" si="51"/>
        <v>1.60354066</v>
      </c>
      <c r="AK110" s="9">
        <f>VLOOKUP($B110,aquastat_more_extensive_table!$D$810:$AO$1010,AK$4,FALSE)</f>
        <v>0</v>
      </c>
      <c r="AL110" s="13" t="e">
        <f t="shared" si="65"/>
        <v>#N/A</v>
      </c>
      <c r="AM110" s="9">
        <f>VLOOKUP($C110,agricultural_withdrawal_km3!$A$2:$CT$249,AM$4,FALSE)</f>
        <v>1.8294222600000001</v>
      </c>
      <c r="AN110" s="13">
        <f t="shared" si="52"/>
        <v>1.8294222600000001</v>
      </c>
      <c r="AP110" s="9">
        <f>VLOOKUP($B110,aquastat_more_extensive_table!$D$810:$AO$1010,AP$4,FALSE)</f>
        <v>3.7250000000000001</v>
      </c>
      <c r="AQ110" s="13">
        <f t="shared" si="66"/>
        <v>3.7250000000000001</v>
      </c>
      <c r="AR110" s="9">
        <f>VLOOKUP($C110,agricultural_withdrawal_km3!$A$2:$CT$249,AR$4,FALSE)</f>
        <v>2.2154929000000001</v>
      </c>
      <c r="AS110" s="13">
        <f t="shared" si="53"/>
        <v>2.2154929000000001</v>
      </c>
      <c r="AU110" s="9">
        <f>VLOOKUP($B110,aquastat_more_extensive_table!$D$810:$AO$1010,AU$4,FALSE)</f>
        <v>4.99</v>
      </c>
      <c r="AV110" s="13">
        <f t="shared" si="67"/>
        <v>4.99</v>
      </c>
      <c r="AW110" s="9">
        <f>VLOOKUP($C110,agricultural_withdrawal_km3!$A$2:$CT$249,AW$4,FALSE)</f>
        <v>6.0261318599999996</v>
      </c>
      <c r="AX110" s="13">
        <f t="shared" si="54"/>
        <v>6.0261318599999996</v>
      </c>
      <c r="AZ110" s="9">
        <f>VLOOKUP($B110,aquastat_more_extensive_table!$D$810:$AO$1010,AZ$4,FALSE)</f>
        <v>5.0750000000000002</v>
      </c>
      <c r="BA110" s="13">
        <f t="shared" si="68"/>
        <v>5.0750000000000002</v>
      </c>
      <c r="BB110" s="9">
        <f>VLOOKUP($C110,agricultural_withdrawal_km3!$A$2:$CT$249,BB$4,FALSE)</f>
        <v>6.6633585000000002</v>
      </c>
      <c r="BC110" s="13">
        <f t="shared" si="55"/>
        <v>6.6633585000000002</v>
      </c>
      <c r="BE110" s="9">
        <f>VLOOKUP($B110,aquastat_more_extensive_table!$D$810:$AO$1010,BE$4,FALSE)</f>
        <v>0</v>
      </c>
      <c r="BF110" s="13" t="e">
        <f t="shared" si="69"/>
        <v>#N/A</v>
      </c>
      <c r="BG110" s="9">
        <f>VLOOKUP($C110,agricultural_withdrawal_km3!$A$2:$CT$249,BG$4,FALSE)</f>
        <v>6.5016433800000009</v>
      </c>
      <c r="BH110" s="13">
        <f t="shared" si="56"/>
        <v>6.5016433800000009</v>
      </c>
      <c r="BJ110" s="9">
        <f>VLOOKUP($B110,aquastat_more_extensive_table!$D$810:$AO$1010,BJ$4,FALSE)</f>
        <v>0</v>
      </c>
      <c r="BK110" s="13" t="e">
        <f t="shared" si="57"/>
        <v>#N/A</v>
      </c>
      <c r="BL110" s="9">
        <f>VLOOKUP($C110,agricultural_withdrawal_km3!$A$2:$CT$249,BL$4,FALSE)</f>
        <v>6.6275307666666707</v>
      </c>
      <c r="BM110" s="13">
        <f t="shared" si="58"/>
        <v>6.6275307666666707</v>
      </c>
    </row>
    <row r="111" spans="2:65" x14ac:dyDescent="0.25">
      <c r="B111" s="12">
        <f>fao_ids_unique!B106</f>
        <v>134</v>
      </c>
      <c r="C111" s="12">
        <f>fao_ids_unique!F106</f>
        <v>242</v>
      </c>
      <c r="D111" s="8" t="str">
        <f>fao_ids_unique!C106</f>
        <v>MLT</v>
      </c>
      <c r="E111" s="7" t="str">
        <f>fao_ids_unique!G106</f>
        <v>Malta</v>
      </c>
      <c r="G111" s="9">
        <f>VLOOKUP($B111,aquastat_more_extensive_table!$D$810:$AO$1010,G$4,FALSE)</f>
        <v>0</v>
      </c>
      <c r="H111" s="13" t="e">
        <f t="shared" si="59"/>
        <v>#N/A</v>
      </c>
      <c r="I111" s="9">
        <f>VLOOKUP($C111,agricultural_withdrawal_km3!$A$2:$CT$249,I$4,FALSE)</f>
        <v>5.0054139999999997E-2</v>
      </c>
      <c r="J111" s="13">
        <f t="shared" si="46"/>
        <v>5.0054139999999997E-2</v>
      </c>
      <c r="L111" s="9">
        <f>VLOOKUP($B111,aquastat_more_extensive_table!$D$810:$AO$1010,L$4,FALSE)</f>
        <v>0</v>
      </c>
      <c r="M111" s="13" t="e">
        <f t="shared" si="60"/>
        <v>#N/A</v>
      </c>
      <c r="N111" s="9">
        <f>VLOOKUP($C111,agricultural_withdrawal_km3!$A$2:$CT$249,N$4,FALSE)</f>
        <v>4.8857399999999995E-2</v>
      </c>
      <c r="O111" s="13">
        <f t="shared" si="47"/>
        <v>4.8857399999999995E-2</v>
      </c>
      <c r="Q111" s="9">
        <f>VLOOKUP($B111,aquastat_more_extensive_table!$D$810:$AO$1010,Q$4,FALSE)</f>
        <v>0</v>
      </c>
      <c r="R111" s="13" t="e">
        <f t="shared" si="61"/>
        <v>#N/A</v>
      </c>
      <c r="S111" s="9">
        <f>VLOOKUP($C111,agricultural_withdrawal_km3!$A$2:$CT$249,S$4,FALSE)</f>
        <v>4.3613319999999997E-2</v>
      </c>
      <c r="T111" s="13">
        <f t="shared" si="48"/>
        <v>4.3613319999999997E-2</v>
      </c>
      <c r="V111" s="9">
        <f>VLOOKUP($B111,aquastat_more_extensive_table!$D$810:$AO$1010,V$4,FALSE)</f>
        <v>0</v>
      </c>
      <c r="W111" s="13" t="e">
        <f t="shared" si="62"/>
        <v>#N/A</v>
      </c>
      <c r="X111" s="9">
        <f>VLOOKUP($C111,agricultural_withdrawal_km3!$A$2:$CT$249,X$4,FALSE)</f>
        <v>3.663052E-2</v>
      </c>
      <c r="Y111" s="13">
        <f t="shared" si="49"/>
        <v>3.663052E-2</v>
      </c>
      <c r="AA111" s="9">
        <f>VLOOKUP($B111,aquastat_more_extensive_table!$D$810:$AO$1010,AA$4,FALSE)</f>
        <v>0</v>
      </c>
      <c r="AB111" s="13" t="e">
        <f t="shared" si="63"/>
        <v>#N/A</v>
      </c>
      <c r="AC111" s="9">
        <f>VLOOKUP($C111,agricultural_withdrawal_km3!$A$2:$CT$249,AC$4,FALSE)</f>
        <v>3.1221799999999994E-2</v>
      </c>
      <c r="AD111" s="13">
        <f t="shared" si="50"/>
        <v>3.1221799999999994E-2</v>
      </c>
      <c r="AF111" s="9">
        <f>VLOOKUP($B111,aquastat_more_extensive_table!$D$810:$AO$1010,AF$4,FALSE)</f>
        <v>0</v>
      </c>
      <c r="AG111" s="13" t="e">
        <f t="shared" si="64"/>
        <v>#N/A</v>
      </c>
      <c r="AH111" s="9">
        <f>VLOOKUP($C111,agricultural_withdrawal_km3!$A$2:$CT$249,AH$4,FALSE)</f>
        <v>3.6236560000000001E-2</v>
      </c>
      <c r="AI111" s="13">
        <f t="shared" si="51"/>
        <v>3.6236560000000001E-2</v>
      </c>
      <c r="AK111" s="9">
        <f>VLOOKUP($B111,aquastat_more_extensive_table!$D$810:$AO$1010,AK$4,FALSE)</f>
        <v>0</v>
      </c>
      <c r="AL111" s="13" t="e">
        <f t="shared" si="65"/>
        <v>#N/A</v>
      </c>
      <c r="AM111" s="9">
        <f>VLOOKUP($C111,agricultural_withdrawal_km3!$A$2:$CT$249,AM$4,FALSE)</f>
        <v>3.7215079999999998E-2</v>
      </c>
      <c r="AN111" s="13">
        <f t="shared" si="52"/>
        <v>3.7215079999999998E-2</v>
      </c>
      <c r="AP111" s="9">
        <f>VLOOKUP($B111,aquastat_more_extensive_table!$D$810:$AO$1010,AP$4,FALSE)</f>
        <v>7.0000000000000001E-3</v>
      </c>
      <c r="AQ111" s="13">
        <f t="shared" si="66"/>
        <v>7.0000000000000001E-3</v>
      </c>
      <c r="AR111" s="9">
        <f>VLOOKUP($C111,agricultural_withdrawal_km3!$A$2:$CT$249,AR$4,FALSE)</f>
        <v>1.066574E-2</v>
      </c>
      <c r="AS111" s="13">
        <f t="shared" si="53"/>
        <v>1.066574E-2</v>
      </c>
      <c r="AU111" s="9">
        <f>VLOOKUP($B111,aquastat_more_extensive_table!$D$810:$AO$1010,AU$4,FALSE)</f>
        <v>1.89E-2</v>
      </c>
      <c r="AV111" s="13">
        <f t="shared" si="67"/>
        <v>1.89E-2</v>
      </c>
      <c r="AW111" s="9">
        <f>VLOOKUP($C111,agricultural_withdrawal_km3!$A$2:$CT$249,AW$4,FALSE)</f>
        <v>0</v>
      </c>
      <c r="AX111" s="13">
        <f t="shared" si="54"/>
        <v>0</v>
      </c>
      <c r="AZ111" s="9">
        <f>VLOOKUP($B111,aquastat_more_extensive_table!$D$810:$AO$1010,AZ$4,FALSE)</f>
        <v>2.0299999999999999E-2</v>
      </c>
      <c r="BA111" s="13">
        <f t="shared" si="68"/>
        <v>2.0299999999999999E-2</v>
      </c>
      <c r="BB111" s="9">
        <f>VLOOKUP($C111,agricultural_withdrawal_km3!$A$2:$CT$249,BB$4,FALSE)</f>
        <v>0</v>
      </c>
      <c r="BC111" s="13">
        <f t="shared" si="55"/>
        <v>0</v>
      </c>
      <c r="BE111" s="9">
        <f>VLOOKUP($B111,aquastat_more_extensive_table!$D$810:$AO$1010,BE$4,FALSE)</f>
        <v>2.41E-2</v>
      </c>
      <c r="BF111" s="13">
        <f t="shared" si="69"/>
        <v>2.41E-2</v>
      </c>
      <c r="BG111" s="9">
        <f>VLOOKUP($C111,agricultural_withdrawal_km3!$A$2:$CT$249,BG$4,FALSE)</f>
        <v>0</v>
      </c>
      <c r="BH111" s="13">
        <f t="shared" si="56"/>
        <v>0</v>
      </c>
      <c r="BJ111" s="9">
        <f>VLOOKUP($B111,aquastat_more_extensive_table!$D$810:$AO$1010,BJ$4,FALSE)</f>
        <v>2.9000000000000001E-2</v>
      </c>
      <c r="BK111" s="13">
        <f t="shared" si="57"/>
        <v>2.9000000000000001E-2</v>
      </c>
      <c r="BL111" s="9">
        <f>VLOOKUP($C111,agricultural_withdrawal_km3!$A$2:$CT$249,BL$4,FALSE)</f>
        <v>0</v>
      </c>
      <c r="BM111" s="13">
        <f t="shared" si="58"/>
        <v>0</v>
      </c>
    </row>
    <row r="112" spans="2:65" x14ac:dyDescent="0.25">
      <c r="B112" s="12">
        <f>fao_ids_unique!B107</f>
        <v>136</v>
      </c>
      <c r="C112" s="12">
        <f>fao_ids_unique!F107</f>
        <v>132</v>
      </c>
      <c r="D112" s="8" t="str">
        <f>fao_ids_unique!C107</f>
        <v>MRT</v>
      </c>
      <c r="E112" s="7" t="str">
        <f>fao_ids_unique!G107</f>
        <v>Mauritania</v>
      </c>
      <c r="G112" s="9">
        <f>VLOOKUP($B112,aquastat_more_extensive_table!$D$810:$AO$1010,G$4,FALSE)</f>
        <v>0</v>
      </c>
      <c r="H112" s="13" t="e">
        <f t="shared" si="59"/>
        <v>#N/A</v>
      </c>
      <c r="I112" s="9">
        <f>VLOOKUP($C112,agricultural_withdrawal_km3!$A$2:$CT$249,I$4,FALSE)</f>
        <v>0.3210633772</v>
      </c>
      <c r="J112" s="13">
        <f t="shared" si="46"/>
        <v>0.3210633772</v>
      </c>
      <c r="L112" s="9">
        <f>VLOOKUP($B112,aquastat_more_extensive_table!$D$810:$AO$1010,L$4,FALSE)</f>
        <v>0</v>
      </c>
      <c r="M112" s="13" t="e">
        <f t="shared" si="60"/>
        <v>#N/A</v>
      </c>
      <c r="N112" s="9">
        <f>VLOOKUP($C112,agricultural_withdrawal_km3!$A$2:$CT$249,N$4,FALSE)</f>
        <v>0.32901837520000005</v>
      </c>
      <c r="O112" s="13">
        <f t="shared" si="47"/>
        <v>0.32901837520000005</v>
      </c>
      <c r="Q112" s="9">
        <f>VLOOKUP($B112,aquastat_more_extensive_table!$D$810:$AO$1010,Q$4,FALSE)</f>
        <v>0</v>
      </c>
      <c r="R112" s="13" t="e">
        <f t="shared" si="61"/>
        <v>#N/A</v>
      </c>
      <c r="S112" s="9">
        <f>VLOOKUP($C112,agricultural_withdrawal_km3!$A$2:$CT$249,S$4,FALSE)</f>
        <v>0.40451146540000005</v>
      </c>
      <c r="T112" s="13">
        <f t="shared" si="48"/>
        <v>0.40451146540000005</v>
      </c>
      <c r="V112" s="9">
        <f>VLOOKUP($B112,aquastat_more_extensive_table!$D$810:$AO$1010,V$4,FALSE)</f>
        <v>0</v>
      </c>
      <c r="W112" s="13" t="e">
        <f t="shared" si="62"/>
        <v>#N/A</v>
      </c>
      <c r="X112" s="9">
        <f>VLOOKUP($C112,agricultural_withdrawal_km3!$A$2:$CT$249,X$4,FALSE)</f>
        <v>0.44210995599999997</v>
      </c>
      <c r="Y112" s="13">
        <f t="shared" si="49"/>
        <v>0.44210995599999997</v>
      </c>
      <c r="AA112" s="9">
        <f>VLOOKUP($B112,aquastat_more_extensive_table!$D$810:$AO$1010,AA$4,FALSE)</f>
        <v>0.61299999999999999</v>
      </c>
      <c r="AB112" s="13">
        <f t="shared" si="63"/>
        <v>0.61299999999999999</v>
      </c>
      <c r="AC112" s="9">
        <f>VLOOKUP($C112,agricultural_withdrawal_km3!$A$2:$CT$249,AC$4,FALSE)</f>
        <v>0.62116771280000005</v>
      </c>
      <c r="AD112" s="13">
        <f t="shared" si="50"/>
        <v>0.62116771280000005</v>
      </c>
      <c r="AF112" s="9">
        <f>VLOOKUP($B112,aquastat_more_extensive_table!$D$810:$AO$1010,AF$4,FALSE)</f>
        <v>1.5</v>
      </c>
      <c r="AG112" s="13">
        <f t="shared" si="64"/>
        <v>1.5</v>
      </c>
      <c r="AH112" s="9">
        <f>VLOOKUP($C112,agricultural_withdrawal_km3!$A$2:$CT$249,AH$4,FALSE)</f>
        <v>0.58831100280000004</v>
      </c>
      <c r="AI112" s="13">
        <f t="shared" si="51"/>
        <v>0.58831100280000004</v>
      </c>
      <c r="AK112" s="9">
        <f>VLOOKUP($B112,aquastat_more_extensive_table!$D$810:$AO$1010,AK$4,FALSE)</f>
        <v>0</v>
      </c>
      <c r="AL112" s="13" t="e">
        <f t="shared" si="65"/>
        <v>#N/A</v>
      </c>
      <c r="AM112" s="9">
        <f>VLOOKUP($C112,agricultural_withdrawal_km3!$A$2:$CT$249,AM$4,FALSE)</f>
        <v>0.68621384800000007</v>
      </c>
      <c r="AN112" s="13">
        <f t="shared" si="52"/>
        <v>0.68621384800000007</v>
      </c>
      <c r="AP112" s="9">
        <f>VLOOKUP($B112,aquastat_more_extensive_table!$D$810:$AO$1010,AP$4,FALSE)</f>
        <v>0</v>
      </c>
      <c r="AQ112" s="13" t="e">
        <f t="shared" si="66"/>
        <v>#N/A</v>
      </c>
      <c r="AR112" s="9">
        <f>VLOOKUP($C112,agricultural_withdrawal_km3!$A$2:$CT$249,AR$4,FALSE)</f>
        <v>0.67490576000000002</v>
      </c>
      <c r="AS112" s="13">
        <f t="shared" si="53"/>
        <v>0.67490576000000002</v>
      </c>
      <c r="AU112" s="9">
        <f>VLOOKUP($B112,aquastat_more_extensive_table!$D$810:$AO$1010,AU$4,FALSE)</f>
        <v>1.5</v>
      </c>
      <c r="AV112" s="13">
        <f t="shared" si="67"/>
        <v>1.5</v>
      </c>
      <c r="AW112" s="9">
        <f>VLOOKUP($C112,agricultural_withdrawal_km3!$A$2:$CT$249,AW$4,FALSE)</f>
        <v>0.67157850199999991</v>
      </c>
      <c r="AX112" s="13">
        <f t="shared" si="54"/>
        <v>0.67157850199999991</v>
      </c>
      <c r="AZ112" s="9">
        <f>VLOOKUP($B112,aquastat_more_extensive_table!$D$810:$AO$1010,AZ$4,FALSE)</f>
        <v>1.2230000000000001</v>
      </c>
      <c r="BA112" s="13">
        <f t="shared" si="68"/>
        <v>1.2230000000000001</v>
      </c>
      <c r="BB112" s="9">
        <f>VLOOKUP($C112,agricultural_withdrawal_km3!$A$2:$CT$249,BB$4,FALSE)</f>
        <v>0.6794231220000001</v>
      </c>
      <c r="BC112" s="13">
        <f t="shared" si="55"/>
        <v>0.6794231220000001</v>
      </c>
      <c r="BE112" s="9">
        <f>VLOOKUP($B112,aquastat_more_extensive_table!$D$810:$AO$1010,BE$4,FALSE)</f>
        <v>0</v>
      </c>
      <c r="BF112" s="13" t="e">
        <f t="shared" si="69"/>
        <v>#N/A</v>
      </c>
      <c r="BG112" s="9">
        <f>VLOOKUP($C112,agricultural_withdrawal_km3!$A$2:$CT$249,BG$4,FALSE)</f>
        <v>0.69513137199999997</v>
      </c>
      <c r="BH112" s="13">
        <f t="shared" si="56"/>
        <v>0.69513137199999997</v>
      </c>
      <c r="BJ112" s="9">
        <f>VLOOKUP($B112,aquastat_more_extensive_table!$D$810:$AO$1010,BJ$4,FALSE)</f>
        <v>0</v>
      </c>
      <c r="BK112" s="13" t="e">
        <f t="shared" si="57"/>
        <v>#N/A</v>
      </c>
      <c r="BL112" s="9">
        <f>VLOOKUP($C112,agricultural_withdrawal_km3!$A$2:$CT$249,BL$4,FALSE)</f>
        <v>0.68828984999999998</v>
      </c>
      <c r="BM112" s="13">
        <f t="shared" si="58"/>
        <v>0.68828984999999998</v>
      </c>
    </row>
    <row r="113" spans="2:65" x14ac:dyDescent="0.25">
      <c r="B113" s="12">
        <f>fao_ids_unique!B108</f>
        <v>137</v>
      </c>
      <c r="C113" s="12">
        <f>fao_ids_unique!F108</f>
        <v>134</v>
      </c>
      <c r="D113" s="8" t="str">
        <f>fao_ids_unique!C108</f>
        <v>MUS</v>
      </c>
      <c r="E113" s="7" t="str">
        <f>fao_ids_unique!G108</f>
        <v>Mauritius</v>
      </c>
      <c r="G113" s="9">
        <f>VLOOKUP($B113,aquastat_more_extensive_table!$D$810:$AO$1010,G$4,FALSE)</f>
        <v>0</v>
      </c>
      <c r="H113" s="13" t="e">
        <f t="shared" si="59"/>
        <v>#N/A</v>
      </c>
      <c r="I113" s="9">
        <f>VLOOKUP($C113,agricultural_withdrawal_km3!$A$2:$CT$249,I$4,FALSE)</f>
        <v>0</v>
      </c>
      <c r="J113" s="13">
        <f t="shared" si="46"/>
        <v>0</v>
      </c>
      <c r="L113" s="9">
        <f>VLOOKUP($B113,aquastat_more_extensive_table!$D$810:$AO$1010,L$4,FALSE)</f>
        <v>0</v>
      </c>
      <c r="M113" s="13" t="e">
        <f t="shared" si="60"/>
        <v>#N/A</v>
      </c>
      <c r="N113" s="9">
        <f>VLOOKUP($C113,agricultural_withdrawal_km3!$A$2:$CT$249,N$4,FALSE)</f>
        <v>0</v>
      </c>
      <c r="O113" s="13">
        <f t="shared" si="47"/>
        <v>0</v>
      </c>
      <c r="Q113" s="9">
        <f>VLOOKUP($B113,aquastat_more_extensive_table!$D$810:$AO$1010,Q$4,FALSE)</f>
        <v>0</v>
      </c>
      <c r="R113" s="13" t="e">
        <f t="shared" si="61"/>
        <v>#N/A</v>
      </c>
      <c r="S113" s="9">
        <f>VLOOKUP($C113,agricultural_withdrawal_km3!$A$2:$CT$249,S$4,FALSE)</f>
        <v>0</v>
      </c>
      <c r="T113" s="13">
        <f t="shared" si="48"/>
        <v>0</v>
      </c>
      <c r="V113" s="9">
        <f>VLOOKUP($B113,aquastat_more_extensive_table!$D$810:$AO$1010,V$4,FALSE)</f>
        <v>0.27679999999999999</v>
      </c>
      <c r="W113" s="13">
        <f t="shared" si="62"/>
        <v>0.27679999999999999</v>
      </c>
      <c r="X113" s="9">
        <f>VLOOKUP($C113,agricultural_withdrawal_km3!$A$2:$CT$249,X$4,FALSE)</f>
        <v>0</v>
      </c>
      <c r="Y113" s="13">
        <f t="shared" si="49"/>
        <v>0</v>
      </c>
      <c r="AA113" s="9">
        <f>VLOOKUP($B113,aquastat_more_extensive_table!$D$810:$AO$1010,AA$4,FALSE)</f>
        <v>0</v>
      </c>
      <c r="AB113" s="13" t="e">
        <f t="shared" si="63"/>
        <v>#N/A</v>
      </c>
      <c r="AC113" s="9">
        <f>VLOOKUP($C113,agricultural_withdrawal_km3!$A$2:$CT$249,AC$4,FALSE)</f>
        <v>0</v>
      </c>
      <c r="AD113" s="13">
        <f t="shared" si="50"/>
        <v>0</v>
      </c>
      <c r="AF113" s="9">
        <f>VLOOKUP($B113,aquastat_more_extensive_table!$D$810:$AO$1010,AF$4,FALSE)</f>
        <v>0</v>
      </c>
      <c r="AG113" s="13" t="e">
        <f t="shared" si="64"/>
        <v>#N/A</v>
      </c>
      <c r="AH113" s="9">
        <f>VLOOKUP($C113,agricultural_withdrawal_km3!$A$2:$CT$249,AH$4,FALSE)</f>
        <v>0</v>
      </c>
      <c r="AI113" s="13">
        <f t="shared" si="51"/>
        <v>0</v>
      </c>
      <c r="AK113" s="9">
        <f>VLOOKUP($B113,aquastat_more_extensive_table!$D$810:$AO$1010,AK$4,FALSE)</f>
        <v>0</v>
      </c>
      <c r="AL113" s="13" t="e">
        <f t="shared" si="65"/>
        <v>#N/A</v>
      </c>
      <c r="AM113" s="9">
        <f>VLOOKUP($C113,agricultural_withdrawal_km3!$A$2:$CT$249,AM$4,FALSE)</f>
        <v>0</v>
      </c>
      <c r="AN113" s="13">
        <f t="shared" si="52"/>
        <v>0</v>
      </c>
      <c r="AP113" s="9">
        <f>VLOOKUP($B113,aquastat_more_extensive_table!$D$810:$AO$1010,AP$4,FALSE)</f>
        <v>0.46</v>
      </c>
      <c r="AQ113" s="13">
        <f t="shared" si="66"/>
        <v>0.46</v>
      </c>
      <c r="AR113" s="9">
        <f>VLOOKUP($C113,agricultural_withdrawal_km3!$A$2:$CT$249,AR$4,FALSE)</f>
        <v>0</v>
      </c>
      <c r="AS113" s="13">
        <f t="shared" si="53"/>
        <v>0</v>
      </c>
      <c r="AU113" s="9">
        <f>VLOOKUP($B113,aquastat_more_extensive_table!$D$810:$AO$1010,AU$4,FALSE)</f>
        <v>0</v>
      </c>
      <c r="AV113" s="13" t="e">
        <f t="shared" si="67"/>
        <v>#N/A</v>
      </c>
      <c r="AW113" s="9">
        <f>VLOOKUP($C113,agricultural_withdrawal_km3!$A$2:$CT$249,AW$4,FALSE)</f>
        <v>0</v>
      </c>
      <c r="AX113" s="13">
        <f t="shared" si="54"/>
        <v>0</v>
      </c>
      <c r="AZ113" s="9">
        <f>VLOOKUP($B113,aquastat_more_extensive_table!$D$810:$AO$1010,AZ$4,FALSE)</f>
        <v>0.49099999999999999</v>
      </c>
      <c r="BA113" s="13">
        <f t="shared" si="68"/>
        <v>0.49099999999999999</v>
      </c>
      <c r="BB113" s="9">
        <f>VLOOKUP($C113,agricultural_withdrawal_km3!$A$2:$CT$249,BB$4,FALSE)</f>
        <v>0</v>
      </c>
      <c r="BC113" s="13">
        <f t="shared" si="55"/>
        <v>0</v>
      </c>
      <c r="BE113" s="9">
        <f>VLOOKUP($B113,aquastat_more_extensive_table!$D$810:$AO$1010,BE$4,FALSE)</f>
        <v>0</v>
      </c>
      <c r="BF113" s="13" t="e">
        <f t="shared" si="69"/>
        <v>#N/A</v>
      </c>
      <c r="BG113" s="9">
        <f>VLOOKUP($C113,agricultural_withdrawal_km3!$A$2:$CT$249,BG$4,FALSE)</f>
        <v>0</v>
      </c>
      <c r="BH113" s="13">
        <f t="shared" si="56"/>
        <v>0</v>
      </c>
      <c r="BJ113" s="9">
        <f>VLOOKUP($B113,aquastat_more_extensive_table!$D$810:$AO$1010,BJ$4,FALSE)</f>
        <v>0</v>
      </c>
      <c r="BK113" s="13" t="e">
        <f t="shared" si="57"/>
        <v>#N/A</v>
      </c>
      <c r="BL113" s="9">
        <f>VLOOKUP($C113,agricultural_withdrawal_km3!$A$2:$CT$249,BL$4,FALSE)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VLOOKUP($B114,aquastat_more_extensive_table!$D$810:$AO$1010,G$4,FALSE)</f>
        <v>0</v>
      </c>
      <c r="H114" s="13" t="e">
        <f t="shared" si="59"/>
        <v>#N/A</v>
      </c>
      <c r="I114" s="9">
        <f>VLOOKUP($C114,agricultural_withdrawal_km3!$A$2:$CT$249,I$4,FALSE)</f>
        <v>8.6539459999999995</v>
      </c>
      <c r="J114" s="13">
        <f t="shared" si="46"/>
        <v>8.6539459999999995</v>
      </c>
      <c r="L114" s="9">
        <f>VLOOKUP($B114,aquastat_more_extensive_table!$D$810:$AO$1010,L$4,FALSE)</f>
        <v>0</v>
      </c>
      <c r="M114" s="13" t="e">
        <f t="shared" si="60"/>
        <v>#N/A</v>
      </c>
      <c r="N114" s="9">
        <f>VLOOKUP($C114,agricultural_withdrawal_km3!$A$2:$CT$249,N$4,FALSE)</f>
        <v>8.6216340000000002</v>
      </c>
      <c r="O114" s="13">
        <f t="shared" si="47"/>
        <v>8.6216340000000002</v>
      </c>
      <c r="Q114" s="9">
        <f>VLOOKUP($B114,aquastat_more_extensive_table!$D$810:$AO$1010,Q$4,FALSE)</f>
        <v>0</v>
      </c>
      <c r="R114" s="13" t="e">
        <f t="shared" si="61"/>
        <v>#N/A</v>
      </c>
      <c r="S114" s="9">
        <f>VLOOKUP($C114,agricultural_withdrawal_km3!$A$2:$CT$249,S$4,FALSE)</f>
        <v>9.5620940000000001</v>
      </c>
      <c r="T114" s="13">
        <f t="shared" si="48"/>
        <v>9.5620940000000001</v>
      </c>
      <c r="V114" s="9">
        <f>VLOOKUP($B114,aquastat_more_extensive_table!$D$810:$AO$1010,V$4,FALSE)</f>
        <v>0</v>
      </c>
      <c r="W114" s="13" t="e">
        <f t="shared" si="62"/>
        <v>#N/A</v>
      </c>
      <c r="X114" s="9">
        <f>VLOOKUP($C114,agricultural_withdrawal_km3!$A$2:$CT$249,X$4,FALSE)</f>
        <v>11.165039999999999</v>
      </c>
      <c r="Y114" s="13">
        <f t="shared" si="49"/>
        <v>11.165039999999999</v>
      </c>
      <c r="AA114" s="9">
        <f>VLOOKUP($B114,aquastat_more_extensive_table!$D$810:$AO$1010,AA$4,FALSE)</f>
        <v>0</v>
      </c>
      <c r="AB114" s="13" t="e">
        <f t="shared" si="63"/>
        <v>#N/A</v>
      </c>
      <c r="AC114" s="9">
        <f>VLOOKUP($C114,agricultural_withdrawal_km3!$A$2:$CT$249,AC$4,FALSE)</f>
        <v>11.236562000000003</v>
      </c>
      <c r="AD114" s="13">
        <f t="shared" si="50"/>
        <v>11.236562000000003</v>
      </c>
      <c r="AF114" s="9">
        <f>VLOOKUP($B114,aquastat_more_extensive_table!$D$810:$AO$1010,AF$4,FALSE)</f>
        <v>0</v>
      </c>
      <c r="AG114" s="13" t="e">
        <f t="shared" si="64"/>
        <v>#N/A</v>
      </c>
      <c r="AH114" s="9">
        <f>VLOOKUP($C114,agricultural_withdrawal_km3!$A$2:$CT$249,AH$4,FALSE)</f>
        <v>11.014718</v>
      </c>
      <c r="AI114" s="13">
        <f t="shared" si="51"/>
        <v>11.014718</v>
      </c>
      <c r="AK114" s="9">
        <f>VLOOKUP($B114,aquastat_more_extensive_table!$D$810:$AO$1010,AK$4,FALSE)</f>
        <v>0</v>
      </c>
      <c r="AL114" s="13" t="e">
        <f t="shared" si="65"/>
        <v>#N/A</v>
      </c>
      <c r="AM114" s="9">
        <f>VLOOKUP($C114,agricultural_withdrawal_km3!$A$2:$CT$249,AM$4,FALSE)</f>
        <v>12.245183999999998</v>
      </c>
      <c r="AN114" s="13">
        <f t="shared" si="52"/>
        <v>12.245183999999998</v>
      </c>
      <c r="AP114" s="9">
        <f>VLOOKUP($B114,aquastat_more_extensive_table!$D$810:$AO$1010,AP$4,FALSE)</f>
        <v>62.5</v>
      </c>
      <c r="AQ114" s="13">
        <f t="shared" si="66"/>
        <v>62.5</v>
      </c>
      <c r="AR114" s="9">
        <f>VLOOKUP($C114,agricultural_withdrawal_km3!$A$2:$CT$249,AR$4,FALSE)</f>
        <v>13.161536000000002</v>
      </c>
      <c r="AS114" s="13">
        <f t="shared" si="53"/>
        <v>13.161536000000002</v>
      </c>
      <c r="AU114" s="9">
        <f>VLOOKUP($B114,aquastat_more_extensive_table!$D$810:$AO$1010,AU$4,FALSE)</f>
        <v>56.1</v>
      </c>
      <c r="AV114" s="13">
        <f t="shared" si="67"/>
        <v>56.1</v>
      </c>
      <c r="AW114" s="9">
        <f>VLOOKUP($C114,agricultural_withdrawal_km3!$A$2:$CT$249,AW$4,FALSE)</f>
        <v>13.531791999999999</v>
      </c>
      <c r="AX114" s="13">
        <f t="shared" si="54"/>
        <v>13.531791999999999</v>
      </c>
      <c r="AZ114" s="9">
        <f>VLOOKUP($B114,aquastat_more_extensive_table!$D$810:$AO$1010,AZ$4,FALSE)</f>
        <v>60.57</v>
      </c>
      <c r="BA114" s="13">
        <f t="shared" si="68"/>
        <v>60.57</v>
      </c>
      <c r="BB114" s="9">
        <f>VLOOKUP($C114,agricultural_withdrawal_km3!$A$2:$CT$249,BB$4,FALSE)</f>
        <v>13.402708000000002</v>
      </c>
      <c r="BC114" s="13">
        <f t="shared" si="55"/>
        <v>13.402708000000002</v>
      </c>
      <c r="BE114" s="9">
        <f>VLOOKUP($B114,aquastat_more_extensive_table!$D$810:$AO$1010,BE$4,FALSE)</f>
        <v>61.58</v>
      </c>
      <c r="BF114" s="13">
        <f t="shared" si="69"/>
        <v>61.58</v>
      </c>
      <c r="BG114" s="9">
        <f>VLOOKUP($C114,agricultural_withdrawal_km3!$A$2:$CT$249,BG$4,FALSE)</f>
        <v>15.173893999999997</v>
      </c>
      <c r="BH114" s="13">
        <f t="shared" si="56"/>
        <v>15.173893999999997</v>
      </c>
      <c r="BJ114" s="9">
        <f>VLOOKUP($B114,aquastat_more_extensive_table!$D$810:$AO$1010,BJ$4,FALSE)</f>
        <v>0</v>
      </c>
      <c r="BK114" s="13" t="e">
        <f t="shared" si="57"/>
        <v>#N/A</v>
      </c>
      <c r="BL114" s="9">
        <f>VLOOKUP($C114,agricultural_withdrawal_km3!$A$2:$CT$249,BL$4,FALSE)</f>
        <v>14.395766666666628</v>
      </c>
      <c r="BM114" s="13">
        <f t="shared" si="58"/>
        <v>14.395766666666628</v>
      </c>
    </row>
    <row r="115" spans="2:65" x14ac:dyDescent="0.25">
      <c r="B115" s="12">
        <f>fao_ids_unique!B110</f>
        <v>140</v>
      </c>
      <c r="C115" s="12">
        <f>fao_ids_unique!F110</f>
        <v>119</v>
      </c>
      <c r="D115" s="8" t="str">
        <f>fao_ids_unique!C110</f>
        <v>MCO</v>
      </c>
      <c r="E115" s="7" t="str">
        <f>fao_ids_unique!G110</f>
        <v>Monaco</v>
      </c>
      <c r="G115" s="9">
        <f>VLOOKUP($B115,aquastat_more_extensive_table!$D$810:$AO$1010,G$4,FALSE)</f>
        <v>0</v>
      </c>
      <c r="H115" s="13" t="e">
        <f t="shared" si="59"/>
        <v>#N/A</v>
      </c>
      <c r="I115" s="9" t="e">
        <f>VLOOKUP($C115,agricultural_withdrawal_km3!$A$2:$CT$249,I$4,FALSE)</f>
        <v>#VALUE!</v>
      </c>
      <c r="J115" s="13" t="e">
        <f t="shared" si="46"/>
        <v>#VALUE!</v>
      </c>
      <c r="L115" s="9">
        <f>VLOOKUP($B115,aquastat_more_extensive_table!$D$810:$AO$1010,L$4,FALSE)</f>
        <v>0</v>
      </c>
      <c r="M115" s="13" t="e">
        <f t="shared" si="60"/>
        <v>#N/A</v>
      </c>
      <c r="N115" s="9" t="e">
        <f>VLOOKUP($C115,agricultural_withdrawal_km3!$A$2:$CT$249,N$4,FALSE)</f>
        <v>#VALUE!</v>
      </c>
      <c r="O115" s="13" t="e">
        <f t="shared" si="47"/>
        <v>#VALUE!</v>
      </c>
      <c r="Q115" s="9">
        <f>VLOOKUP($B115,aquastat_more_extensive_table!$D$810:$AO$1010,Q$4,FALSE)</f>
        <v>0</v>
      </c>
      <c r="R115" s="13" t="e">
        <f t="shared" si="61"/>
        <v>#N/A</v>
      </c>
      <c r="S115" s="9" t="e">
        <f>VLOOKUP($C115,agricultural_withdrawal_km3!$A$2:$CT$249,S$4,FALSE)</f>
        <v>#VALUE!</v>
      </c>
      <c r="T115" s="13" t="e">
        <f t="shared" si="48"/>
        <v>#VALUE!</v>
      </c>
      <c r="V115" s="9">
        <f>VLOOKUP($B115,aquastat_more_extensive_table!$D$810:$AO$1010,V$4,FALSE)</f>
        <v>0</v>
      </c>
      <c r="W115" s="13" t="e">
        <f t="shared" si="62"/>
        <v>#N/A</v>
      </c>
      <c r="X115" s="9" t="e">
        <f>VLOOKUP($C115,agricultural_withdrawal_km3!$A$2:$CT$249,X$4,FALSE)</f>
        <v>#VALUE!</v>
      </c>
      <c r="Y115" s="13" t="e">
        <f t="shared" si="49"/>
        <v>#VALUE!</v>
      </c>
      <c r="AA115" s="9">
        <f>VLOOKUP($B115,aquastat_more_extensive_table!$D$810:$AO$1010,AA$4,FALSE)</f>
        <v>0</v>
      </c>
      <c r="AB115" s="13" t="e">
        <f t="shared" si="63"/>
        <v>#N/A</v>
      </c>
      <c r="AC115" s="9" t="e">
        <f>VLOOKUP($C115,agricultural_withdrawal_km3!$A$2:$CT$249,AC$4,FALSE)</f>
        <v>#VALUE!</v>
      </c>
      <c r="AD115" s="13" t="e">
        <f t="shared" si="50"/>
        <v>#VALUE!</v>
      </c>
      <c r="AF115" s="9">
        <f>VLOOKUP($B115,aquastat_more_extensive_table!$D$810:$AO$1010,AF$4,FALSE)</f>
        <v>0</v>
      </c>
      <c r="AG115" s="13" t="e">
        <f t="shared" si="64"/>
        <v>#N/A</v>
      </c>
      <c r="AH115" s="9" t="e">
        <f>VLOOKUP($C115,agricultural_withdrawal_km3!$A$2:$CT$249,AH$4,FALSE)</f>
        <v>#VALUE!</v>
      </c>
      <c r="AI115" s="13" t="e">
        <f t="shared" si="51"/>
        <v>#VALUE!</v>
      </c>
      <c r="AK115" s="9">
        <f>VLOOKUP($B115,aquastat_more_extensive_table!$D$810:$AO$1010,AK$4,FALSE)</f>
        <v>0</v>
      </c>
      <c r="AL115" s="13" t="e">
        <f t="shared" si="65"/>
        <v>#N/A</v>
      </c>
      <c r="AM115" s="9" t="e">
        <f>VLOOKUP($C115,agricultural_withdrawal_km3!$A$2:$CT$249,AM$4,FALSE)</f>
        <v>#VALUE!</v>
      </c>
      <c r="AN115" s="13" t="e">
        <f t="shared" si="52"/>
        <v>#VALUE!</v>
      </c>
      <c r="AP115" s="9">
        <f>VLOOKUP($B115,aquastat_more_extensive_table!$D$810:$AO$1010,AP$4,FALSE)</f>
        <v>0</v>
      </c>
      <c r="AQ115" s="13" t="e">
        <f t="shared" si="66"/>
        <v>#N/A</v>
      </c>
      <c r="AR115" s="9" t="e">
        <f>VLOOKUP($C115,agricultural_withdrawal_km3!$A$2:$CT$249,AR$4,FALSE)</f>
        <v>#VALUE!</v>
      </c>
      <c r="AS115" s="13" t="e">
        <f t="shared" si="53"/>
        <v>#VALUE!</v>
      </c>
      <c r="AU115" s="9">
        <f>VLOOKUP($B115,aquastat_more_extensive_table!$D$810:$AO$1010,AU$4,FALSE)</f>
        <v>0</v>
      </c>
      <c r="AV115" s="13" t="e">
        <f t="shared" si="67"/>
        <v>#N/A</v>
      </c>
      <c r="AW115" s="9" t="e">
        <f>VLOOKUP($C115,agricultural_withdrawal_km3!$A$2:$CT$249,AW$4,FALSE)</f>
        <v>#VALUE!</v>
      </c>
      <c r="AX115" s="13" t="e">
        <f t="shared" si="54"/>
        <v>#VALUE!</v>
      </c>
      <c r="AZ115" s="9">
        <f>VLOOKUP($B115,aquastat_more_extensive_table!$D$810:$AO$1010,AZ$4,FALSE)</f>
        <v>0</v>
      </c>
      <c r="BA115" s="13" t="e">
        <f t="shared" si="68"/>
        <v>#N/A</v>
      </c>
      <c r="BB115" s="9" t="e">
        <f>VLOOKUP($C115,agricultural_withdrawal_km3!$A$2:$CT$249,BB$4,FALSE)</f>
        <v>#VALUE!</v>
      </c>
      <c r="BC115" s="13" t="e">
        <f t="shared" si="55"/>
        <v>#VALUE!</v>
      </c>
      <c r="BE115" s="9">
        <f>VLOOKUP($B115,aquastat_more_extensive_table!$D$810:$AO$1010,BE$4,FALSE)</f>
        <v>0</v>
      </c>
      <c r="BF115" s="13" t="e">
        <f t="shared" si="69"/>
        <v>#N/A</v>
      </c>
      <c r="BG115" s="9" t="e">
        <f>VLOOKUP($C115,agricultural_withdrawal_km3!$A$2:$CT$249,BG$4,FALSE)</f>
        <v>#VALUE!</v>
      </c>
      <c r="BH115" s="13" t="e">
        <f t="shared" si="56"/>
        <v>#VALUE!</v>
      </c>
      <c r="BJ115" s="9">
        <f>VLOOKUP($B115,aquastat_more_extensive_table!$D$810:$AO$1010,BJ$4,FALSE)</f>
        <v>0</v>
      </c>
      <c r="BK115" s="13" t="e">
        <f t="shared" si="57"/>
        <v>#N/A</v>
      </c>
      <c r="BL115" s="9" t="e">
        <f>VLOOKUP($C115,agricultural_withdrawal_km3!$A$2:$CT$249,BL$4,FALSE)</f>
        <v>#VALUE!</v>
      </c>
      <c r="BM115" s="13" t="e">
        <f t="shared" si="58"/>
        <v>#VALUE!</v>
      </c>
    </row>
    <row r="116" spans="2:65" x14ac:dyDescent="0.25">
      <c r="B116" s="12">
        <f>fao_ids_unique!B111</f>
        <v>141</v>
      </c>
      <c r="C116" s="12">
        <f>fao_ids_unique!F111</f>
        <v>128</v>
      </c>
      <c r="D116" s="8" t="str">
        <f>fao_ids_unique!C111</f>
        <v>MNG</v>
      </c>
      <c r="E116" s="7" t="str">
        <f>fao_ids_unique!G111</f>
        <v>Mongolia</v>
      </c>
      <c r="G116" s="9">
        <f>VLOOKUP($B116,aquastat_more_extensive_table!$D$810:$AO$1010,G$4,FALSE)</f>
        <v>0</v>
      </c>
      <c r="H116" s="13" t="e">
        <f t="shared" si="59"/>
        <v>#N/A</v>
      </c>
      <c r="I116" s="9">
        <f>VLOOKUP($C116,agricultural_withdrawal_km3!$A$2:$CT$249,I$4,FALSE)</f>
        <v>0</v>
      </c>
      <c r="J116" s="13">
        <f t="shared" si="46"/>
        <v>0</v>
      </c>
      <c r="L116" s="9">
        <f>VLOOKUP($B116,aquastat_more_extensive_table!$D$810:$AO$1010,L$4,FALSE)</f>
        <v>0</v>
      </c>
      <c r="M116" s="13" t="e">
        <f t="shared" si="60"/>
        <v>#N/A</v>
      </c>
      <c r="N116" s="9">
        <f>VLOOKUP($C116,agricultural_withdrawal_km3!$A$2:$CT$249,N$4,FALSE)</f>
        <v>0</v>
      </c>
      <c r="O116" s="13">
        <f t="shared" si="47"/>
        <v>0</v>
      </c>
      <c r="Q116" s="9">
        <f>VLOOKUP($B116,aquastat_more_extensive_table!$D$810:$AO$1010,Q$4,FALSE)</f>
        <v>0</v>
      </c>
      <c r="R116" s="13" t="e">
        <f t="shared" si="61"/>
        <v>#N/A</v>
      </c>
      <c r="S116" s="9">
        <f>VLOOKUP($C116,agricultural_withdrawal_km3!$A$2:$CT$249,S$4,FALSE)</f>
        <v>0</v>
      </c>
      <c r="T116" s="13">
        <f t="shared" si="48"/>
        <v>0</v>
      </c>
      <c r="V116" s="9">
        <f>VLOOKUP($B116,aquastat_more_extensive_table!$D$810:$AO$1010,V$4,FALSE)</f>
        <v>0</v>
      </c>
      <c r="W116" s="13" t="e">
        <f t="shared" si="62"/>
        <v>#N/A</v>
      </c>
      <c r="X116" s="9">
        <f>VLOOKUP($C116,agricultural_withdrawal_km3!$A$2:$CT$249,X$4,FALSE)</f>
        <v>0</v>
      </c>
      <c r="Y116" s="13">
        <f t="shared" si="49"/>
        <v>0</v>
      </c>
      <c r="AA116" s="9">
        <f>VLOOKUP($B116,aquastat_more_extensive_table!$D$810:$AO$1010,AA$4,FALSE)</f>
        <v>0</v>
      </c>
      <c r="AB116" s="13" t="e">
        <f t="shared" si="63"/>
        <v>#N/A</v>
      </c>
      <c r="AC116" s="9">
        <f>VLOOKUP($C116,agricultural_withdrawal_km3!$A$2:$CT$249,AC$4,FALSE)</f>
        <v>0</v>
      </c>
      <c r="AD116" s="13">
        <f t="shared" si="50"/>
        <v>0</v>
      </c>
      <c r="AF116" s="9">
        <f>VLOOKUP($B116,aquastat_more_extensive_table!$D$810:$AO$1010,AF$4,FALSE)</f>
        <v>0</v>
      </c>
      <c r="AG116" s="13" t="e">
        <f t="shared" si="64"/>
        <v>#N/A</v>
      </c>
      <c r="AH116" s="9">
        <f>VLOOKUP($C116,agricultural_withdrawal_km3!$A$2:$CT$249,AH$4,FALSE)</f>
        <v>0</v>
      </c>
      <c r="AI116" s="13">
        <f t="shared" si="51"/>
        <v>0</v>
      </c>
      <c r="AK116" s="9">
        <f>VLOOKUP($B116,aquastat_more_extensive_table!$D$810:$AO$1010,AK$4,FALSE)</f>
        <v>0</v>
      </c>
      <c r="AL116" s="13" t="e">
        <f t="shared" si="65"/>
        <v>#N/A</v>
      </c>
      <c r="AM116" s="9">
        <f>VLOOKUP($C116,agricultural_withdrawal_km3!$A$2:$CT$249,AM$4,FALSE)</f>
        <v>0</v>
      </c>
      <c r="AN116" s="13">
        <f t="shared" si="52"/>
        <v>0</v>
      </c>
      <c r="AP116" s="9">
        <f>VLOOKUP($B116,aquastat_more_extensive_table!$D$810:$AO$1010,AP$4,FALSE)</f>
        <v>0.22700000000000001</v>
      </c>
      <c r="AQ116" s="13">
        <f t="shared" si="66"/>
        <v>0.22700000000000001</v>
      </c>
      <c r="AR116" s="9">
        <f>VLOOKUP($C116,agricultural_withdrawal_km3!$A$2:$CT$249,AR$4,FALSE)</f>
        <v>3.0891399999999902E-3</v>
      </c>
      <c r="AS116" s="13">
        <f t="shared" si="53"/>
        <v>3.0891399999999902E-3</v>
      </c>
      <c r="AU116" s="9">
        <f>VLOOKUP($B116,aquastat_more_extensive_table!$D$810:$AO$1010,AU$4,FALSE)</f>
        <v>0</v>
      </c>
      <c r="AV116" s="13" t="e">
        <f t="shared" si="67"/>
        <v>#N/A</v>
      </c>
      <c r="AW116" s="9">
        <f>VLOOKUP($C116,agricultural_withdrawal_km3!$A$2:$CT$249,AW$4,FALSE)</f>
        <v>1.9659719999999992E-2</v>
      </c>
      <c r="AX116" s="13">
        <f t="shared" si="54"/>
        <v>1.9659719999999992E-2</v>
      </c>
      <c r="AZ116" s="9">
        <f>VLOOKUP($B116,aquastat_more_extensive_table!$D$810:$AO$1010,AZ$4,FALSE)</f>
        <v>0.224</v>
      </c>
      <c r="BA116" s="13">
        <f t="shared" si="68"/>
        <v>0.224</v>
      </c>
      <c r="BB116" s="9">
        <f>VLOOKUP($C116,agricultural_withdrawal_km3!$A$2:$CT$249,BB$4,FALSE)</f>
        <v>3.7040599999999951E-3</v>
      </c>
      <c r="BC116" s="13">
        <f t="shared" si="55"/>
        <v>3.7040599999999951E-3</v>
      </c>
      <c r="BE116" s="9">
        <f>VLOOKUP($B116,aquastat_more_extensive_table!$D$810:$AO$1010,BE$4,FALSE)</f>
        <v>0.24199999999999999</v>
      </c>
      <c r="BF116" s="13">
        <f t="shared" si="69"/>
        <v>0.24199999999999999</v>
      </c>
      <c r="BG116" s="9">
        <f>VLOOKUP($C116,agricultural_withdrawal_km3!$A$2:$CT$249,BG$4,FALSE)</f>
        <v>0</v>
      </c>
      <c r="BH116" s="13">
        <f t="shared" si="56"/>
        <v>0</v>
      </c>
      <c r="BJ116" s="9">
        <f>VLOOKUP($B116,aquastat_more_extensive_table!$D$810:$AO$1010,BJ$4,FALSE)</f>
        <v>0</v>
      </c>
      <c r="BK116" s="13" t="e">
        <f t="shared" si="57"/>
        <v>#N/A</v>
      </c>
      <c r="BL116" s="9">
        <f>VLOOKUP($C116,agricultural_withdrawal_km3!$A$2:$CT$249,BL$4,FALSE)</f>
        <v>0</v>
      </c>
      <c r="BM116" s="13">
        <f t="shared" si="58"/>
        <v>0</v>
      </c>
    </row>
    <row r="117" spans="2:65" x14ac:dyDescent="0.25">
      <c r="B117" s="12">
        <f>fao_ids_unique!B112</f>
        <v>143</v>
      </c>
      <c r="C117" s="12">
        <f>fao_ids_unique!F112</f>
        <v>118</v>
      </c>
      <c r="D117" s="8" t="str">
        <f>fao_ids_unique!C112</f>
        <v>MAR</v>
      </c>
      <c r="E117" s="7" t="str">
        <f>fao_ids_unique!G112</f>
        <v>Morocco</v>
      </c>
      <c r="G117" s="9">
        <f>VLOOKUP($B117,aquastat_more_extensive_table!$D$810:$AO$1010,G$4,FALSE)</f>
        <v>0</v>
      </c>
      <c r="H117" s="13" t="e">
        <f t="shared" si="59"/>
        <v>#N/A</v>
      </c>
      <c r="I117" s="9">
        <f>VLOOKUP($C117,agricultural_withdrawal_km3!$A$2:$CT$249,I$4,FALSE)</f>
        <v>1.1418408</v>
      </c>
      <c r="J117" s="13">
        <f t="shared" si="46"/>
        <v>1.1418408</v>
      </c>
      <c r="L117" s="9">
        <f>VLOOKUP($B117,aquastat_more_extensive_table!$D$810:$AO$1010,L$4,FALSE)</f>
        <v>0</v>
      </c>
      <c r="M117" s="13" t="e">
        <f t="shared" si="60"/>
        <v>#N/A</v>
      </c>
      <c r="N117" s="9">
        <f>VLOOKUP($C117,agricultural_withdrawal_km3!$A$2:$CT$249,N$4,FALSE)</f>
        <v>1.1449303999999998</v>
      </c>
      <c r="O117" s="13">
        <f t="shared" si="47"/>
        <v>1.1449303999999998</v>
      </c>
      <c r="Q117" s="9">
        <f>VLOOKUP($B117,aquastat_more_extensive_table!$D$810:$AO$1010,Q$4,FALSE)</f>
        <v>0</v>
      </c>
      <c r="R117" s="13" t="e">
        <f t="shared" si="61"/>
        <v>#N/A</v>
      </c>
      <c r="S117" s="9">
        <f>VLOOKUP($C117,agricultural_withdrawal_km3!$A$2:$CT$249,S$4,FALSE)</f>
        <v>1.068376</v>
      </c>
      <c r="T117" s="13">
        <f t="shared" si="48"/>
        <v>1.068376</v>
      </c>
      <c r="V117" s="9">
        <f>VLOOKUP($B117,aquastat_more_extensive_table!$D$810:$AO$1010,V$4,FALSE)</f>
        <v>0</v>
      </c>
      <c r="W117" s="13" t="e">
        <f t="shared" si="62"/>
        <v>#N/A</v>
      </c>
      <c r="X117" s="9">
        <f>VLOOKUP($C117,agricultural_withdrawal_km3!$A$2:$CT$249,X$4,FALSE)</f>
        <v>1.0964762000000001</v>
      </c>
      <c r="Y117" s="13">
        <f t="shared" si="49"/>
        <v>1.0964762000000001</v>
      </c>
      <c r="AA117" s="9">
        <f>VLOOKUP($B117,aquastat_more_extensive_table!$D$810:$AO$1010,AA$4,FALSE)</f>
        <v>0</v>
      </c>
      <c r="AB117" s="13" t="e">
        <f t="shared" si="63"/>
        <v>#N/A</v>
      </c>
      <c r="AC117" s="9">
        <f>VLOOKUP($C117,agricultural_withdrawal_km3!$A$2:$CT$249,AC$4,FALSE)</f>
        <v>0.94340219999999997</v>
      </c>
      <c r="AD117" s="13">
        <f t="shared" si="50"/>
        <v>0.94340219999999997</v>
      </c>
      <c r="AF117" s="9">
        <f>VLOOKUP($B117,aquastat_more_extensive_table!$D$810:$AO$1010,AF$4,FALSE)</f>
        <v>0</v>
      </c>
      <c r="AG117" s="13" t="e">
        <f t="shared" si="64"/>
        <v>#N/A</v>
      </c>
      <c r="AH117" s="9">
        <f>VLOOKUP($C117,agricultural_withdrawal_km3!$A$2:$CT$249,AH$4,FALSE)</f>
        <v>0.96331639999999985</v>
      </c>
      <c r="AI117" s="13">
        <f t="shared" si="51"/>
        <v>0.96331639999999985</v>
      </c>
      <c r="AK117" s="9">
        <f>VLOOKUP($B117,aquastat_more_extensive_table!$D$810:$AO$1010,AK$4,FALSE)</f>
        <v>10.18</v>
      </c>
      <c r="AL117" s="13">
        <f t="shared" si="65"/>
        <v>10.18</v>
      </c>
      <c r="AM117" s="9">
        <f>VLOOKUP($C117,agricultural_withdrawal_km3!$A$2:$CT$249,AM$4,FALSE)</f>
        <v>0.9297782</v>
      </c>
      <c r="AN117" s="13">
        <f t="shared" si="52"/>
        <v>0.9297782</v>
      </c>
      <c r="AP117" s="9">
        <f>VLOOKUP($B117,aquastat_more_extensive_table!$D$810:$AO$1010,AP$4,FALSE)</f>
        <v>9.8840000000000003</v>
      </c>
      <c r="AQ117" s="13">
        <f t="shared" si="66"/>
        <v>9.8840000000000003</v>
      </c>
      <c r="AR117" s="9">
        <f>VLOOKUP($C117,agricultural_withdrawal_km3!$A$2:$CT$249,AR$4,FALSE)</f>
        <v>0.97400640000000005</v>
      </c>
      <c r="AS117" s="13">
        <f t="shared" si="53"/>
        <v>0.97400640000000005</v>
      </c>
      <c r="AU117" s="9">
        <f>VLOOKUP($B117,aquastat_more_extensive_table!$D$810:$AO$1010,AU$4,FALSE)</f>
        <v>11.05</v>
      </c>
      <c r="AV117" s="13">
        <f t="shared" si="67"/>
        <v>11.05</v>
      </c>
      <c r="AW117" s="9">
        <f>VLOOKUP($C117,agricultural_withdrawal_km3!$A$2:$CT$249,AW$4,FALSE)</f>
        <v>0.90140300000000018</v>
      </c>
      <c r="AX117" s="13">
        <f t="shared" si="54"/>
        <v>0.90140300000000018</v>
      </c>
      <c r="AZ117" s="9">
        <f>VLOOKUP($B117,aquastat_more_extensive_table!$D$810:$AO$1010,AZ$4,FALSE)</f>
        <v>0</v>
      </c>
      <c r="BA117" s="13" t="e">
        <f t="shared" si="68"/>
        <v>#N/A</v>
      </c>
      <c r="BB117" s="9">
        <f>VLOOKUP($C117,agricultural_withdrawal_km3!$A$2:$CT$249,BB$4,FALSE)</f>
        <v>0.99092080000000027</v>
      </c>
      <c r="BC117" s="13">
        <f t="shared" si="55"/>
        <v>0.99092080000000027</v>
      </c>
      <c r="BE117" s="9">
        <f>VLOOKUP($B117,aquastat_more_extensive_table!$D$810:$AO$1010,BE$4,FALSE)</f>
        <v>9.1560000000000006</v>
      </c>
      <c r="BF117" s="13">
        <f t="shared" si="69"/>
        <v>9.1560000000000006</v>
      </c>
      <c r="BG117" s="9">
        <f>VLOOKUP($C117,agricultural_withdrawal_km3!$A$2:$CT$249,BG$4,FALSE)</f>
        <v>1.1420466</v>
      </c>
      <c r="BH117" s="13">
        <f t="shared" si="56"/>
        <v>1.1420466</v>
      </c>
      <c r="BJ117" s="9">
        <f>VLOOKUP($B117,aquastat_more_extensive_table!$D$810:$AO$1010,BJ$4,FALSE)</f>
        <v>0</v>
      </c>
      <c r="BK117" s="13" t="e">
        <f t="shared" si="57"/>
        <v>#N/A</v>
      </c>
      <c r="BL117" s="9">
        <f>VLOOKUP($C117,agricultural_withdrawal_km3!$A$2:$CT$249,BL$4,FALSE)</f>
        <v>1.23703233333333</v>
      </c>
      <c r="BM117" s="13">
        <f t="shared" si="58"/>
        <v>1.23703233333333</v>
      </c>
    </row>
    <row r="118" spans="2:65" x14ac:dyDescent="0.25">
      <c r="B118" s="12">
        <f>fao_ids_unique!B113</f>
        <v>144</v>
      </c>
      <c r="C118" s="12">
        <f>fao_ids_unique!F113</f>
        <v>131</v>
      </c>
      <c r="D118" s="8" t="str">
        <f>fao_ids_unique!C113</f>
        <v>MOZ</v>
      </c>
      <c r="E118" s="7" t="str">
        <f>fao_ids_unique!G113</f>
        <v>Mozambique</v>
      </c>
      <c r="G118" s="9">
        <f>VLOOKUP($B118,aquastat_more_extensive_table!$D$810:$AO$1010,G$4,FALSE)</f>
        <v>0</v>
      </c>
      <c r="H118" s="13" t="e">
        <f t="shared" si="59"/>
        <v>#N/A</v>
      </c>
      <c r="I118" s="9">
        <f>VLOOKUP($C118,agricultural_withdrawal_km3!$A$2:$CT$249,I$4,FALSE)</f>
        <v>4.0519000000000024E-3</v>
      </c>
      <c r="J118" s="13">
        <f t="shared" si="46"/>
        <v>4.0519000000000024E-3</v>
      </c>
      <c r="L118" s="9">
        <f>VLOOKUP($B118,aquastat_more_extensive_table!$D$810:$AO$1010,L$4,FALSE)</f>
        <v>0</v>
      </c>
      <c r="M118" s="13" t="e">
        <f t="shared" si="60"/>
        <v>#N/A</v>
      </c>
      <c r="N118" s="9">
        <f>VLOOKUP($C118,agricultural_withdrawal_km3!$A$2:$CT$249,N$4,FALSE)</f>
        <v>1.4395160000000002E-2</v>
      </c>
      <c r="O118" s="13">
        <f t="shared" si="47"/>
        <v>1.4395160000000002E-2</v>
      </c>
      <c r="Q118" s="9">
        <f>VLOOKUP($B118,aquastat_more_extensive_table!$D$810:$AO$1010,Q$4,FALSE)</f>
        <v>0</v>
      </c>
      <c r="R118" s="13" t="e">
        <f t="shared" si="61"/>
        <v>#N/A</v>
      </c>
      <c r="S118" s="9">
        <f>VLOOKUP($C118,agricultural_withdrawal_km3!$A$2:$CT$249,S$4,FALSE)</f>
        <v>3.2192939999999989E-2</v>
      </c>
      <c r="T118" s="13">
        <f t="shared" si="48"/>
        <v>3.2192939999999989E-2</v>
      </c>
      <c r="V118" s="9">
        <f>VLOOKUP($B118,aquastat_more_extensive_table!$D$810:$AO$1010,V$4,FALSE)</f>
        <v>0</v>
      </c>
      <c r="W118" s="13" t="e">
        <f t="shared" si="62"/>
        <v>#N/A</v>
      </c>
      <c r="X118" s="9">
        <f>VLOOKUP($C118,agricultural_withdrawal_km3!$A$2:$CT$249,X$4,FALSE)</f>
        <v>4.8051500000000011E-2</v>
      </c>
      <c r="Y118" s="13">
        <f t="shared" si="49"/>
        <v>4.8051500000000011E-2</v>
      </c>
      <c r="AA118" s="9">
        <f>VLOOKUP($B118,aquastat_more_extensive_table!$D$810:$AO$1010,AA$4,FALSE)</f>
        <v>0</v>
      </c>
      <c r="AB118" s="13" t="e">
        <f t="shared" si="63"/>
        <v>#N/A</v>
      </c>
      <c r="AC118" s="9">
        <f>VLOOKUP($C118,agricultural_withdrawal_km3!$A$2:$CT$249,AC$4,FALSE)</f>
        <v>9.157272000000001E-2</v>
      </c>
      <c r="AD118" s="13">
        <f t="shared" si="50"/>
        <v>9.157272000000001E-2</v>
      </c>
      <c r="AF118" s="9">
        <f>VLOOKUP($B118,aquastat_more_extensive_table!$D$810:$AO$1010,AF$4,FALSE)</f>
        <v>0</v>
      </c>
      <c r="AG118" s="13" t="e">
        <f t="shared" si="64"/>
        <v>#N/A</v>
      </c>
      <c r="AH118" s="9">
        <f>VLOOKUP($C118,agricultural_withdrawal_km3!$A$2:$CT$249,AH$4,FALSE)</f>
        <v>0.15602026000000002</v>
      </c>
      <c r="AI118" s="13">
        <f t="shared" si="51"/>
        <v>0.15602026000000002</v>
      </c>
      <c r="AK118" s="9">
        <f>VLOOKUP($B118,aquastat_more_extensive_table!$D$810:$AO$1010,AK$4,FALSE)</f>
        <v>0.54</v>
      </c>
      <c r="AL118" s="13">
        <f t="shared" si="65"/>
        <v>0.54</v>
      </c>
      <c r="AM118" s="9">
        <f>VLOOKUP($C118,agricultural_withdrawal_km3!$A$2:$CT$249,AM$4,FALSE)</f>
        <v>0.19710900000000001</v>
      </c>
      <c r="AN118" s="13">
        <f t="shared" si="52"/>
        <v>0.19710900000000001</v>
      </c>
      <c r="AP118" s="9">
        <f>VLOOKUP($B118,aquastat_more_extensive_table!$D$810:$AO$1010,AP$4,FALSE)</f>
        <v>0</v>
      </c>
      <c r="AQ118" s="13" t="e">
        <f t="shared" si="66"/>
        <v>#N/A</v>
      </c>
      <c r="AR118" s="9">
        <f>VLOOKUP($C118,agricultural_withdrawal_km3!$A$2:$CT$249,AR$4,FALSE)</f>
        <v>0.16270699999999999</v>
      </c>
      <c r="AS118" s="13">
        <f t="shared" si="53"/>
        <v>0.16270699999999999</v>
      </c>
      <c r="AU118" s="9">
        <f>VLOOKUP($B118,aquastat_more_extensive_table!$D$810:$AO$1010,AU$4,FALSE)</f>
        <v>0.69</v>
      </c>
      <c r="AV118" s="13">
        <f t="shared" si="67"/>
        <v>0.69</v>
      </c>
      <c r="AW118" s="9">
        <f>VLOOKUP($C118,agricultural_withdrawal_km3!$A$2:$CT$249,AW$4,FALSE)</f>
        <v>0.16745934000000004</v>
      </c>
      <c r="AX118" s="13">
        <f t="shared" si="54"/>
        <v>0.16745934000000004</v>
      </c>
      <c r="AZ118" s="9">
        <f>VLOOKUP($B118,aquastat_more_extensive_table!$D$810:$AO$1010,AZ$4,FALSE)</f>
        <v>0</v>
      </c>
      <c r="BA118" s="13" t="e">
        <f t="shared" si="68"/>
        <v>#N/A</v>
      </c>
      <c r="BB118" s="9">
        <f>VLOOKUP($C118,agricultural_withdrawal_km3!$A$2:$CT$249,BB$4,FALSE)</f>
        <v>0.19369454</v>
      </c>
      <c r="BC118" s="13">
        <f t="shared" si="55"/>
        <v>0.19369454</v>
      </c>
      <c r="BE118" s="9">
        <f>VLOOKUP($B118,aquastat_more_extensive_table!$D$810:$AO$1010,BE$4,FALSE)</f>
        <v>0</v>
      </c>
      <c r="BF118" s="13" t="e">
        <f t="shared" si="69"/>
        <v>#N/A</v>
      </c>
      <c r="BG118" s="9">
        <f>VLOOKUP($C118,agricultural_withdrawal_km3!$A$2:$CT$249,BG$4,FALSE)</f>
        <v>0.22049099999999999</v>
      </c>
      <c r="BH118" s="13">
        <f t="shared" si="56"/>
        <v>0.22049099999999999</v>
      </c>
      <c r="BJ118" s="9">
        <f>VLOOKUP($B118,aquastat_more_extensive_table!$D$810:$AO$1010,BJ$4,FALSE)</f>
        <v>1.0760000000000001</v>
      </c>
      <c r="BK118" s="13">
        <f t="shared" si="57"/>
        <v>1.0760000000000001</v>
      </c>
      <c r="BL118" s="9">
        <f>VLOOKUP($C118,agricultural_withdrawal_km3!$A$2:$CT$249,BL$4,FALSE)</f>
        <v>0.24528366666666704</v>
      </c>
      <c r="BM118" s="13">
        <f t="shared" si="58"/>
        <v>0.24528366666666704</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VLOOKUP($B119,aquastat_more_extensive_table!$D$810:$AO$1010,G$4,FALSE)</f>
        <v>0</v>
      </c>
      <c r="H119" s="13" t="e">
        <f t="shared" si="59"/>
        <v>#N/A</v>
      </c>
      <c r="I119" s="9">
        <f>VLOOKUP($C119,agricultural_withdrawal_km3!$A$2:$CT$249,I$4,FALSE)</f>
        <v>0</v>
      </c>
      <c r="J119" s="13">
        <f t="shared" si="46"/>
        <v>0</v>
      </c>
      <c r="L119" s="9">
        <f>VLOOKUP($B119,aquastat_more_extensive_table!$D$810:$AO$1010,L$4,FALSE)</f>
        <v>0</v>
      </c>
      <c r="M119" s="13" t="e">
        <f t="shared" si="60"/>
        <v>#N/A</v>
      </c>
      <c r="N119" s="9">
        <f>VLOOKUP($C119,agricultural_withdrawal_km3!$A$2:$CT$249,N$4,FALSE)</f>
        <v>0</v>
      </c>
      <c r="O119" s="13">
        <f t="shared" si="47"/>
        <v>0</v>
      </c>
      <c r="Q119" s="9">
        <f>VLOOKUP($B119,aquastat_more_extensive_table!$D$810:$AO$1010,Q$4,FALSE)</f>
        <v>0</v>
      </c>
      <c r="R119" s="13" t="e">
        <f t="shared" si="61"/>
        <v>#N/A</v>
      </c>
      <c r="S119" s="9">
        <f>VLOOKUP($C119,agricultural_withdrawal_km3!$A$2:$CT$249,S$4,FALSE)</f>
        <v>0</v>
      </c>
      <c r="T119" s="13">
        <f t="shared" si="48"/>
        <v>0</v>
      </c>
      <c r="V119" s="9">
        <f>VLOOKUP($B119,aquastat_more_extensive_table!$D$810:$AO$1010,V$4,FALSE)</f>
        <v>0</v>
      </c>
      <c r="W119" s="13" t="e">
        <f t="shared" si="62"/>
        <v>#N/A</v>
      </c>
      <c r="X119" s="9">
        <f>VLOOKUP($C119,agricultural_withdrawal_km3!$A$2:$CT$249,X$4,FALSE)</f>
        <v>0</v>
      </c>
      <c r="Y119" s="13">
        <f t="shared" si="49"/>
        <v>0</v>
      </c>
      <c r="AA119" s="9">
        <f>VLOOKUP($B119,aquastat_more_extensive_table!$D$810:$AO$1010,AA$4,FALSE)</f>
        <v>0</v>
      </c>
      <c r="AB119" s="13" t="e">
        <f t="shared" si="63"/>
        <v>#N/A</v>
      </c>
      <c r="AC119" s="9">
        <f>VLOOKUP($C119,agricultural_withdrawal_km3!$A$2:$CT$249,AC$4,FALSE)</f>
        <v>0</v>
      </c>
      <c r="AD119" s="13">
        <f t="shared" si="50"/>
        <v>0</v>
      </c>
      <c r="AF119" s="9">
        <f>VLOOKUP($B119,aquastat_more_extensive_table!$D$810:$AO$1010,AF$4,FALSE)</f>
        <v>0</v>
      </c>
      <c r="AG119" s="13" t="e">
        <f t="shared" si="64"/>
        <v>#N/A</v>
      </c>
      <c r="AH119" s="9">
        <f>VLOOKUP($C119,agricultural_withdrawal_km3!$A$2:$CT$249,AH$4,FALSE)</f>
        <v>0</v>
      </c>
      <c r="AI119" s="13">
        <f t="shared" si="51"/>
        <v>0</v>
      </c>
      <c r="AK119" s="9">
        <f>VLOOKUP($B119,aquastat_more_extensive_table!$D$810:$AO$1010,AK$4,FALSE)</f>
        <v>0</v>
      </c>
      <c r="AL119" s="13" t="e">
        <f t="shared" si="65"/>
        <v>#N/A</v>
      </c>
      <c r="AM119" s="9">
        <f>VLOOKUP($C119,agricultural_withdrawal_km3!$A$2:$CT$249,AM$4,FALSE)</f>
        <v>0</v>
      </c>
      <c r="AN119" s="13">
        <f t="shared" si="52"/>
        <v>0</v>
      </c>
      <c r="AP119" s="9">
        <f>VLOOKUP($B119,aquastat_more_extensive_table!$D$810:$AO$1010,AP$4,FALSE)</f>
        <v>0</v>
      </c>
      <c r="AQ119" s="13" t="e">
        <f t="shared" si="66"/>
        <v>#N/A</v>
      </c>
      <c r="AR119" s="9">
        <f>VLOOKUP($C119,agricultural_withdrawal_km3!$A$2:$CT$249,AR$4,FALSE)</f>
        <v>0</v>
      </c>
      <c r="AS119" s="13">
        <f t="shared" si="53"/>
        <v>0</v>
      </c>
      <c r="AU119" s="9">
        <f>VLOOKUP($B119,aquastat_more_extensive_table!$D$810:$AO$1010,AU$4,FALSE)</f>
        <v>0</v>
      </c>
      <c r="AV119" s="13" t="e">
        <f t="shared" si="67"/>
        <v>#N/A</v>
      </c>
      <c r="AW119" s="9">
        <f>VLOOKUP($C119,agricultural_withdrawal_km3!$A$2:$CT$249,AW$4,FALSE)</f>
        <v>0</v>
      </c>
      <c r="AX119" s="13">
        <f t="shared" si="54"/>
        <v>0</v>
      </c>
      <c r="AZ119" s="9">
        <f>VLOOKUP($B119,aquastat_more_extensive_table!$D$810:$AO$1010,AZ$4,FALSE)</f>
        <v>0</v>
      </c>
      <c r="BA119" s="13" t="e">
        <f t="shared" si="68"/>
        <v>#N/A</v>
      </c>
      <c r="BB119" s="9">
        <f>VLOOKUP($C119,agricultural_withdrawal_km3!$A$2:$CT$249,BB$4,FALSE)</f>
        <v>0</v>
      </c>
      <c r="BC119" s="13">
        <f t="shared" si="55"/>
        <v>0</v>
      </c>
      <c r="BE119" s="9">
        <f>VLOOKUP($B119,aquastat_more_extensive_table!$D$810:$AO$1010,BE$4,FALSE)</f>
        <v>0</v>
      </c>
      <c r="BF119" s="13" t="e">
        <f t="shared" si="69"/>
        <v>#N/A</v>
      </c>
      <c r="BG119" s="9">
        <f>VLOOKUP($C119,agricultural_withdrawal_km3!$A$2:$CT$249,BG$4,FALSE)</f>
        <v>0</v>
      </c>
      <c r="BH119" s="13">
        <f t="shared" si="56"/>
        <v>0</v>
      </c>
      <c r="BJ119" s="9">
        <f>VLOOKUP($B119,aquastat_more_extensive_table!$D$810:$AO$1010,BJ$4,FALSE)</f>
        <v>0</v>
      </c>
      <c r="BK119" s="13" t="e">
        <f t="shared" si="57"/>
        <v>#N/A</v>
      </c>
      <c r="BL119" s="9">
        <f>VLOOKUP($C119,agricultural_withdrawal_km3!$A$2:$CT$249,BL$4,FALSE)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VLOOKUP($B120,aquastat_more_extensive_table!$D$810:$AO$1010,G$4,FALSE)</f>
        <v>0</v>
      </c>
      <c r="H120" s="13" t="e">
        <f t="shared" si="59"/>
        <v>#N/A</v>
      </c>
      <c r="I120" s="9">
        <f>VLOOKUP($C120,agricultural_withdrawal_km3!$A$2:$CT$249,I$4,FALSE)</f>
        <v>5.9502399999999955E-2</v>
      </c>
      <c r="J120" s="13">
        <f t="shared" si="46"/>
        <v>5.9502399999999955E-2</v>
      </c>
      <c r="L120" s="9">
        <f>VLOOKUP($B120,aquastat_more_extensive_table!$D$810:$AO$1010,L$4,FALSE)</f>
        <v>0</v>
      </c>
      <c r="M120" s="13" t="e">
        <f t="shared" si="60"/>
        <v>#N/A</v>
      </c>
      <c r="N120" s="9">
        <f>VLOOKUP($C120,agricultural_withdrawal_km3!$A$2:$CT$249,N$4,FALSE)</f>
        <v>5.288359999999992E-2</v>
      </c>
      <c r="O120" s="13">
        <f t="shared" si="47"/>
        <v>5.288359999999992E-2</v>
      </c>
      <c r="Q120" s="9">
        <f>VLOOKUP($B120,aquastat_more_extensive_table!$D$810:$AO$1010,Q$4,FALSE)</f>
        <v>0</v>
      </c>
      <c r="R120" s="13" t="e">
        <f t="shared" si="61"/>
        <v>#N/A</v>
      </c>
      <c r="S120" s="9">
        <f>VLOOKUP($C120,agricultural_withdrawal_km3!$A$2:$CT$249,S$4,FALSE)</f>
        <v>0</v>
      </c>
      <c r="T120" s="13">
        <f t="shared" si="48"/>
        <v>0</v>
      </c>
      <c r="V120" s="9">
        <f>VLOOKUP($B120,aquastat_more_extensive_table!$D$810:$AO$1010,V$4,FALSE)</f>
        <v>0</v>
      </c>
      <c r="W120" s="13" t="e">
        <f t="shared" si="62"/>
        <v>#N/A</v>
      </c>
      <c r="X120" s="9">
        <f>VLOOKUP($C120,agricultural_withdrawal_km3!$A$2:$CT$249,X$4,FALSE)</f>
        <v>1.5907200000000454E-2</v>
      </c>
      <c r="Y120" s="13">
        <f t="shared" si="49"/>
        <v>1.5907200000000454E-2</v>
      </c>
      <c r="AA120" s="9">
        <f>VLOOKUP($B120,aquastat_more_extensive_table!$D$810:$AO$1010,AA$4,FALSE)</f>
        <v>0</v>
      </c>
      <c r="AB120" s="13" t="e">
        <f t="shared" si="63"/>
        <v>#N/A</v>
      </c>
      <c r="AC120" s="9">
        <f>VLOOKUP($C120,agricultural_withdrawal_km3!$A$2:$CT$249,AC$4,FALSE)</f>
        <v>0</v>
      </c>
      <c r="AD120" s="13">
        <f t="shared" si="50"/>
        <v>0</v>
      </c>
      <c r="AF120" s="9">
        <f>VLOOKUP($B120,aquastat_more_extensive_table!$D$810:$AO$1010,AF$4,FALSE)</f>
        <v>0</v>
      </c>
      <c r="AG120" s="13" t="e">
        <f t="shared" si="64"/>
        <v>#N/A</v>
      </c>
      <c r="AH120" s="9">
        <f>VLOOKUP($C120,agricultural_withdrawal_km3!$A$2:$CT$249,AH$4,FALSE)</f>
        <v>2.2424000000005329E-3</v>
      </c>
      <c r="AI120" s="13">
        <f t="shared" si="51"/>
        <v>2.2424000000005329E-3</v>
      </c>
      <c r="AK120" s="9">
        <f>VLOOKUP($B120,aquastat_more_extensive_table!$D$810:$AO$1010,AK$4,FALSE)</f>
        <v>0.77500000000000002</v>
      </c>
      <c r="AL120" s="13">
        <f t="shared" si="65"/>
        <v>0.77500000000000002</v>
      </c>
      <c r="AM120" s="9">
        <f>VLOOKUP($C120,agricultural_withdrawal_km3!$A$2:$CT$249,AM$4,FALSE)</f>
        <v>1.3006999999999991E-2</v>
      </c>
      <c r="AN120" s="13">
        <f t="shared" si="52"/>
        <v>1.3006999999999991E-2</v>
      </c>
      <c r="AP120" s="9">
        <f>VLOOKUP($B120,aquastat_more_extensive_table!$D$810:$AO$1010,AP$4,FALSE)</f>
        <v>0.35</v>
      </c>
      <c r="AQ120" s="13">
        <f t="shared" si="66"/>
        <v>0.35</v>
      </c>
      <c r="AR120" s="9">
        <f>VLOOKUP($C120,agricultural_withdrawal_km3!$A$2:$CT$249,AR$4,FALSE)</f>
        <v>0</v>
      </c>
      <c r="AS120" s="13">
        <f t="shared" si="53"/>
        <v>0</v>
      </c>
      <c r="AU120" s="9">
        <f>VLOOKUP($B120,aquastat_more_extensive_table!$D$810:$AO$1010,AU$4,FALSE)</f>
        <v>0</v>
      </c>
      <c r="AV120" s="13" t="e">
        <f t="shared" si="67"/>
        <v>#N/A</v>
      </c>
      <c r="AW120" s="9">
        <f>VLOOKUP($C120,agricultural_withdrawal_km3!$A$2:$CT$249,AW$4,FALSE)</f>
        <v>7.8993999999999787E-2</v>
      </c>
      <c r="AX120" s="13">
        <f t="shared" si="54"/>
        <v>7.8993999999999787E-2</v>
      </c>
      <c r="AZ120" s="9">
        <f>VLOOKUP($B120,aquastat_more_extensive_table!$D$810:$AO$1010,AZ$4,FALSE)</f>
        <v>3.5999999999999997E-2</v>
      </c>
      <c r="BA120" s="13">
        <f t="shared" si="68"/>
        <v>3.5999999999999997E-2</v>
      </c>
      <c r="BB120" s="9">
        <f>VLOOKUP($C120,agricultural_withdrawal_km3!$A$2:$CT$249,BB$4,FALSE)</f>
        <v>7.8479600000000094E-2</v>
      </c>
      <c r="BC120" s="13">
        <f t="shared" si="55"/>
        <v>7.8479600000000094E-2</v>
      </c>
      <c r="BE120" s="9">
        <f>VLOOKUP($B120,aquastat_more_extensive_table!$D$810:$AO$1010,BE$4,FALSE)</f>
        <v>3.9E-2</v>
      </c>
      <c r="BF120" s="13">
        <f t="shared" si="69"/>
        <v>3.9E-2</v>
      </c>
      <c r="BG120" s="9">
        <f>VLOOKUP($C120,agricultural_withdrawal_km3!$A$2:$CT$249,BG$4,FALSE)</f>
        <v>0.1918943999999998</v>
      </c>
      <c r="BH120" s="13">
        <f t="shared" si="56"/>
        <v>0.1918943999999998</v>
      </c>
      <c r="BJ120" s="9">
        <f>VLOOKUP($B120,aquastat_more_extensive_table!$D$810:$AO$1010,BJ$4,FALSE)</f>
        <v>3.7999999999999999E-2</v>
      </c>
      <c r="BK120" s="13">
        <f t="shared" si="57"/>
        <v>3.7999999999999999E-2</v>
      </c>
      <c r="BL120" s="9">
        <f>VLOOKUP($C120,agricultural_withdrawal_km3!$A$2:$CT$249,BL$4,FALSE)</f>
        <v>0.21133133333332976</v>
      </c>
      <c r="BM120" s="13">
        <f t="shared" si="58"/>
        <v>0.21133133333332976</v>
      </c>
    </row>
    <row r="121" spans="2:65" x14ac:dyDescent="0.25">
      <c r="B121" s="12">
        <f>fao_ids_unique!B116</f>
        <v>147</v>
      </c>
      <c r="C121" s="12">
        <f>fao_ids_unique!F116</f>
        <v>138</v>
      </c>
      <c r="D121" s="8" t="str">
        <f>fao_ids_unique!C116</f>
        <v>NAM</v>
      </c>
      <c r="E121" s="7" t="str">
        <f>fao_ids_unique!G116</f>
        <v>Namibia</v>
      </c>
      <c r="G121" s="9">
        <f>VLOOKUP($B121,aquastat_more_extensive_table!$D$810:$AO$1010,G$4,FALSE)</f>
        <v>0</v>
      </c>
      <c r="H121" s="13" t="e">
        <f t="shared" si="59"/>
        <v>#N/A</v>
      </c>
      <c r="I121" s="9">
        <f>VLOOKUP($C121,agricultural_withdrawal_km3!$A$2:$CT$249,I$4,FALSE)</f>
        <v>6.4400820000000015E-3</v>
      </c>
      <c r="J121" s="13">
        <f t="shared" si="46"/>
        <v>6.4400820000000015E-3</v>
      </c>
      <c r="L121" s="9">
        <f>VLOOKUP($B121,aquastat_more_extensive_table!$D$810:$AO$1010,L$4,FALSE)</f>
        <v>0</v>
      </c>
      <c r="M121" s="13" t="e">
        <f t="shared" si="60"/>
        <v>#N/A</v>
      </c>
      <c r="N121" s="9">
        <f>VLOOKUP($C121,agricultural_withdrawal_km3!$A$2:$CT$249,N$4,FALSE)</f>
        <v>7.863508E-3</v>
      </c>
      <c r="O121" s="13">
        <f t="shared" si="47"/>
        <v>7.863508E-3</v>
      </c>
      <c r="Q121" s="9">
        <f>VLOOKUP($B121,aquastat_more_extensive_table!$D$810:$AO$1010,Q$4,FALSE)</f>
        <v>0</v>
      </c>
      <c r="R121" s="13" t="e">
        <f t="shared" si="61"/>
        <v>#N/A</v>
      </c>
      <c r="S121" s="9">
        <f>VLOOKUP($C121,agricultural_withdrawal_km3!$A$2:$CT$249,S$4,FALSE)</f>
        <v>4.362348000000002E-3</v>
      </c>
      <c r="T121" s="13">
        <f t="shared" si="48"/>
        <v>4.362348000000002E-3</v>
      </c>
      <c r="V121" s="9">
        <f>VLOOKUP($B121,aquastat_more_extensive_table!$D$810:$AO$1010,V$4,FALSE)</f>
        <v>0</v>
      </c>
      <c r="W121" s="13" t="e">
        <f t="shared" si="62"/>
        <v>#N/A</v>
      </c>
      <c r="X121" s="9">
        <f>VLOOKUP($C121,agricultural_withdrawal_km3!$A$2:$CT$249,X$4,FALSE)</f>
        <v>0</v>
      </c>
      <c r="Y121" s="13">
        <f t="shared" si="49"/>
        <v>0</v>
      </c>
      <c r="AA121" s="9">
        <f>VLOOKUP($B121,aquastat_more_extensive_table!$D$810:$AO$1010,AA$4,FALSE)</f>
        <v>0</v>
      </c>
      <c r="AB121" s="13" t="e">
        <f t="shared" si="63"/>
        <v>#N/A</v>
      </c>
      <c r="AC121" s="9">
        <f>VLOOKUP($C121,agricultural_withdrawal_km3!$A$2:$CT$249,AC$4,FALSE)</f>
        <v>0</v>
      </c>
      <c r="AD121" s="13">
        <f t="shared" si="50"/>
        <v>0</v>
      </c>
      <c r="AF121" s="9">
        <f>VLOOKUP($B121,aquastat_more_extensive_table!$D$810:$AO$1010,AF$4,FALSE)</f>
        <v>0.115</v>
      </c>
      <c r="AG121" s="13">
        <f t="shared" si="64"/>
        <v>0.115</v>
      </c>
      <c r="AH121" s="9">
        <f>VLOOKUP($C121,agricultural_withdrawal_km3!$A$2:$CT$249,AH$4,FALSE)</f>
        <v>0</v>
      </c>
      <c r="AI121" s="13">
        <f t="shared" si="51"/>
        <v>0</v>
      </c>
      <c r="AK121" s="9">
        <f>VLOOKUP($B121,aquastat_more_extensive_table!$D$810:$AO$1010,AK$4,FALSE)</f>
        <v>0.17</v>
      </c>
      <c r="AL121" s="13">
        <f t="shared" si="65"/>
        <v>0.17</v>
      </c>
      <c r="AM121" s="9">
        <f>VLOOKUP($C121,agricultural_withdrawal_km3!$A$2:$CT$249,AM$4,FALSE)</f>
        <v>0</v>
      </c>
      <c r="AN121" s="13">
        <f t="shared" si="52"/>
        <v>0</v>
      </c>
      <c r="AP121" s="9">
        <f>VLOOKUP($B121,aquastat_more_extensive_table!$D$810:$AO$1010,AP$4,FALSE)</f>
        <v>0.1915</v>
      </c>
      <c r="AQ121" s="13">
        <f t="shared" si="66"/>
        <v>0.1915</v>
      </c>
      <c r="AR121" s="9">
        <f>VLOOKUP($C121,agricultural_withdrawal_km3!$A$2:$CT$249,AR$4,FALSE)</f>
        <v>0</v>
      </c>
      <c r="AS121" s="13">
        <f t="shared" si="53"/>
        <v>0</v>
      </c>
      <c r="AU121" s="9">
        <f>VLOOKUP($B121,aquastat_more_extensive_table!$D$810:$AO$1010,AU$4,FALSE)</f>
        <v>0.20100000000000001</v>
      </c>
      <c r="AV121" s="13">
        <f t="shared" si="67"/>
        <v>0.20100000000000001</v>
      </c>
      <c r="AW121" s="9">
        <f>VLOOKUP($C121,agricultural_withdrawal_km3!$A$2:$CT$249,AW$4,FALSE)</f>
        <v>0</v>
      </c>
      <c r="AX121" s="13">
        <f t="shared" si="54"/>
        <v>0</v>
      </c>
      <c r="AZ121" s="9">
        <f>VLOOKUP($B121,aquastat_more_extensive_table!$D$810:$AO$1010,AZ$4,FALSE)</f>
        <v>0</v>
      </c>
      <c r="BA121" s="13" t="e">
        <f t="shared" si="68"/>
        <v>#N/A</v>
      </c>
      <c r="BB121" s="9">
        <f>VLOOKUP($C121,agricultural_withdrawal_km3!$A$2:$CT$249,BB$4,FALSE)</f>
        <v>0</v>
      </c>
      <c r="BC121" s="13">
        <f t="shared" si="55"/>
        <v>0</v>
      </c>
      <c r="BE121" s="9">
        <f>VLOOKUP($B121,aquastat_more_extensive_table!$D$810:$AO$1010,BE$4,FALSE)</f>
        <v>0</v>
      </c>
      <c r="BF121" s="13" t="e">
        <f t="shared" si="69"/>
        <v>#N/A</v>
      </c>
      <c r="BG121" s="9">
        <f>VLOOKUP($C121,agricultural_withdrawal_km3!$A$2:$CT$249,BG$4,FALSE)</f>
        <v>0</v>
      </c>
      <c r="BH121" s="13">
        <f t="shared" si="56"/>
        <v>0</v>
      </c>
      <c r="BJ121" s="9">
        <f>VLOOKUP($B121,aquastat_more_extensive_table!$D$810:$AO$1010,BJ$4,FALSE)</f>
        <v>0</v>
      </c>
      <c r="BK121" s="13" t="e">
        <f t="shared" si="57"/>
        <v>#N/A</v>
      </c>
      <c r="BL121" s="9">
        <f>VLOOKUP($C121,agricultural_withdrawal_km3!$A$2:$CT$249,BL$4,FALSE)</f>
        <v>0</v>
      </c>
      <c r="BM121" s="13">
        <f t="shared" si="58"/>
        <v>0</v>
      </c>
    </row>
    <row r="122" spans="2:65" x14ac:dyDescent="0.25">
      <c r="B122" s="12">
        <f>fao_ids_unique!B117</f>
        <v>148</v>
      </c>
      <c r="C122" s="12">
        <f>fao_ids_unique!F117</f>
        <v>146</v>
      </c>
      <c r="D122" s="8" t="str">
        <f>fao_ids_unique!C117</f>
        <v>NRU</v>
      </c>
      <c r="E122" s="7" t="str">
        <f>fao_ids_unique!G117</f>
        <v>Nauru</v>
      </c>
      <c r="G122" s="9">
        <f>VLOOKUP($B122,aquastat_more_extensive_table!$D$810:$AO$1010,G$4,FALSE)</f>
        <v>0</v>
      </c>
      <c r="H122" s="13" t="e">
        <f t="shared" si="59"/>
        <v>#N/A</v>
      </c>
      <c r="I122" s="9" t="e">
        <f>VLOOKUP($C122,agricultural_withdrawal_km3!$A$2:$CT$249,I$4,FALSE)</f>
        <v>#VALUE!</v>
      </c>
      <c r="J122" s="13" t="e">
        <f t="shared" si="46"/>
        <v>#VALUE!</v>
      </c>
      <c r="L122" s="9">
        <f>VLOOKUP($B122,aquastat_more_extensive_table!$D$810:$AO$1010,L$4,FALSE)</f>
        <v>0</v>
      </c>
      <c r="M122" s="13" t="e">
        <f t="shared" si="60"/>
        <v>#N/A</v>
      </c>
      <c r="N122" s="9" t="e">
        <f>VLOOKUP($C122,agricultural_withdrawal_km3!$A$2:$CT$249,N$4,FALSE)</f>
        <v>#VALUE!</v>
      </c>
      <c r="O122" s="13" t="e">
        <f t="shared" si="47"/>
        <v>#VALUE!</v>
      </c>
      <c r="Q122" s="9">
        <f>VLOOKUP($B122,aquastat_more_extensive_table!$D$810:$AO$1010,Q$4,FALSE)</f>
        <v>0</v>
      </c>
      <c r="R122" s="13" t="e">
        <f t="shared" si="61"/>
        <v>#N/A</v>
      </c>
      <c r="S122" s="9" t="e">
        <f>VLOOKUP($C122,agricultural_withdrawal_km3!$A$2:$CT$249,S$4,FALSE)</f>
        <v>#VALUE!</v>
      </c>
      <c r="T122" s="13" t="e">
        <f t="shared" si="48"/>
        <v>#VALUE!</v>
      </c>
      <c r="V122" s="9">
        <f>VLOOKUP($B122,aquastat_more_extensive_table!$D$810:$AO$1010,V$4,FALSE)</f>
        <v>0</v>
      </c>
      <c r="W122" s="13" t="e">
        <f t="shared" si="62"/>
        <v>#N/A</v>
      </c>
      <c r="X122" s="9" t="e">
        <f>VLOOKUP($C122,agricultural_withdrawal_km3!$A$2:$CT$249,X$4,FALSE)</f>
        <v>#VALUE!</v>
      </c>
      <c r="Y122" s="13" t="e">
        <f t="shared" si="49"/>
        <v>#VALUE!</v>
      </c>
      <c r="AA122" s="9">
        <f>VLOOKUP($B122,aquastat_more_extensive_table!$D$810:$AO$1010,AA$4,FALSE)</f>
        <v>0</v>
      </c>
      <c r="AB122" s="13" t="e">
        <f t="shared" si="63"/>
        <v>#N/A</v>
      </c>
      <c r="AC122" s="9" t="e">
        <f>VLOOKUP($C122,agricultural_withdrawal_km3!$A$2:$CT$249,AC$4,FALSE)</f>
        <v>#VALUE!</v>
      </c>
      <c r="AD122" s="13" t="e">
        <f t="shared" si="50"/>
        <v>#VALUE!</v>
      </c>
      <c r="AF122" s="9">
        <f>VLOOKUP($B122,aquastat_more_extensive_table!$D$810:$AO$1010,AF$4,FALSE)</f>
        <v>0</v>
      </c>
      <c r="AG122" s="13" t="e">
        <f t="shared" si="64"/>
        <v>#N/A</v>
      </c>
      <c r="AH122" s="9" t="e">
        <f>VLOOKUP($C122,agricultural_withdrawal_km3!$A$2:$CT$249,AH$4,FALSE)</f>
        <v>#VALUE!</v>
      </c>
      <c r="AI122" s="13" t="e">
        <f t="shared" si="51"/>
        <v>#VALUE!</v>
      </c>
      <c r="AK122" s="9">
        <f>VLOOKUP($B122,aquastat_more_extensive_table!$D$810:$AO$1010,AK$4,FALSE)</f>
        <v>0</v>
      </c>
      <c r="AL122" s="13" t="e">
        <f t="shared" si="65"/>
        <v>#N/A</v>
      </c>
      <c r="AM122" s="9" t="e">
        <f>VLOOKUP($C122,agricultural_withdrawal_km3!$A$2:$CT$249,AM$4,FALSE)</f>
        <v>#VALUE!</v>
      </c>
      <c r="AN122" s="13" t="e">
        <f t="shared" si="52"/>
        <v>#VALUE!</v>
      </c>
      <c r="AP122" s="9">
        <f>VLOOKUP($B122,aquastat_more_extensive_table!$D$810:$AO$1010,AP$4,FALSE)</f>
        <v>0</v>
      </c>
      <c r="AQ122" s="13" t="e">
        <f t="shared" si="66"/>
        <v>#N/A</v>
      </c>
      <c r="AR122" s="9" t="e">
        <f>VLOOKUP($C122,agricultural_withdrawal_km3!$A$2:$CT$249,AR$4,FALSE)</f>
        <v>#VALUE!</v>
      </c>
      <c r="AS122" s="13" t="e">
        <f t="shared" si="53"/>
        <v>#VALUE!</v>
      </c>
      <c r="AU122" s="9">
        <f>VLOOKUP($B122,aquastat_more_extensive_table!$D$810:$AO$1010,AU$4,FALSE)</f>
        <v>0</v>
      </c>
      <c r="AV122" s="13" t="e">
        <f t="shared" si="67"/>
        <v>#N/A</v>
      </c>
      <c r="AW122" s="9" t="e">
        <f>VLOOKUP($C122,agricultural_withdrawal_km3!$A$2:$CT$249,AW$4,FALSE)</f>
        <v>#VALUE!</v>
      </c>
      <c r="AX122" s="13" t="e">
        <f t="shared" si="54"/>
        <v>#VALUE!</v>
      </c>
      <c r="AZ122" s="9">
        <f>VLOOKUP($B122,aquastat_more_extensive_table!$D$810:$AO$1010,AZ$4,FALSE)</f>
        <v>0</v>
      </c>
      <c r="BA122" s="13" t="e">
        <f t="shared" si="68"/>
        <v>#N/A</v>
      </c>
      <c r="BB122" s="9" t="e">
        <f>VLOOKUP($C122,agricultural_withdrawal_km3!$A$2:$CT$249,BB$4,FALSE)</f>
        <v>#VALUE!</v>
      </c>
      <c r="BC122" s="13" t="e">
        <f t="shared" si="55"/>
        <v>#VALUE!</v>
      </c>
      <c r="BE122" s="9">
        <f>VLOOKUP($B122,aquastat_more_extensive_table!$D$810:$AO$1010,BE$4,FALSE)</f>
        <v>0</v>
      </c>
      <c r="BF122" s="13" t="e">
        <f t="shared" si="69"/>
        <v>#N/A</v>
      </c>
      <c r="BG122" s="9" t="e">
        <f>VLOOKUP($C122,agricultural_withdrawal_km3!$A$2:$CT$249,BG$4,FALSE)</f>
        <v>#VALUE!</v>
      </c>
      <c r="BH122" s="13" t="e">
        <f t="shared" si="56"/>
        <v>#VALUE!</v>
      </c>
      <c r="BJ122" s="9">
        <f>VLOOKUP($B122,aquastat_more_extensive_table!$D$810:$AO$1010,BJ$4,FALSE)</f>
        <v>0</v>
      </c>
      <c r="BK122" s="13" t="e">
        <f t="shared" si="57"/>
        <v>#N/A</v>
      </c>
      <c r="BL122" s="9" t="e">
        <f>VLOOKUP($C122,agricultural_withdrawal_km3!$A$2:$CT$249,BL$4,FALSE)</f>
        <v>#VALUE!</v>
      </c>
      <c r="BM122" s="13" t="e">
        <f t="shared" si="58"/>
        <v>#VALUE!</v>
      </c>
    </row>
    <row r="123" spans="2:65" x14ac:dyDescent="0.25">
      <c r="B123" s="12">
        <f>fao_ids_unique!B118</f>
        <v>149</v>
      </c>
      <c r="C123" s="12">
        <f>fao_ids_unique!F118</f>
        <v>145</v>
      </c>
      <c r="D123" s="8" t="str">
        <f>fao_ids_unique!C118</f>
        <v>NPL</v>
      </c>
      <c r="E123" s="7" t="str">
        <f>fao_ids_unique!G118</f>
        <v>Nepal</v>
      </c>
      <c r="G123" s="9">
        <f>VLOOKUP($B123,aquastat_more_extensive_table!$D$810:$AO$1010,G$4,FALSE)</f>
        <v>0</v>
      </c>
      <c r="H123" s="13" t="e">
        <f t="shared" si="59"/>
        <v>#N/A</v>
      </c>
      <c r="I123" s="9">
        <f>VLOOKUP($C123,agricultural_withdrawal_km3!$A$2:$CT$249,I$4,FALSE)</f>
        <v>0.82289005999999998</v>
      </c>
      <c r="J123" s="13">
        <f t="shared" si="46"/>
        <v>0.82289005999999998</v>
      </c>
      <c r="L123" s="9">
        <f>VLOOKUP($B123,aquastat_more_extensive_table!$D$810:$AO$1010,L$4,FALSE)</f>
        <v>0</v>
      </c>
      <c r="M123" s="13" t="e">
        <f t="shared" si="60"/>
        <v>#N/A</v>
      </c>
      <c r="N123" s="9">
        <f>VLOOKUP($C123,agricultural_withdrawal_km3!$A$2:$CT$249,N$4,FALSE)</f>
        <v>0.83393998000000014</v>
      </c>
      <c r="O123" s="13">
        <f t="shared" si="47"/>
        <v>0.83393998000000014</v>
      </c>
      <c r="Q123" s="9">
        <f>VLOOKUP($B123,aquastat_more_extensive_table!$D$810:$AO$1010,Q$4,FALSE)</f>
        <v>0</v>
      </c>
      <c r="R123" s="13" t="e">
        <f t="shared" si="61"/>
        <v>#N/A</v>
      </c>
      <c r="S123" s="9">
        <f>VLOOKUP($C123,agricultural_withdrawal_km3!$A$2:$CT$249,S$4,FALSE)</f>
        <v>1.0973117600000002</v>
      </c>
      <c r="T123" s="13">
        <f t="shared" si="48"/>
        <v>1.0973117600000002</v>
      </c>
      <c r="V123" s="9">
        <f>VLOOKUP($B123,aquastat_more_extensive_table!$D$810:$AO$1010,V$4,FALSE)</f>
        <v>0</v>
      </c>
      <c r="W123" s="13" t="e">
        <f t="shared" si="62"/>
        <v>#N/A</v>
      </c>
      <c r="X123" s="9">
        <f>VLOOKUP($C123,agricultural_withdrawal_km3!$A$2:$CT$249,X$4,FALSE)</f>
        <v>1.5088170599999999</v>
      </c>
      <c r="Y123" s="13">
        <f t="shared" si="49"/>
        <v>1.5088170599999999</v>
      </c>
      <c r="AA123" s="9">
        <f>VLOOKUP($B123,aquastat_more_extensive_table!$D$810:$AO$1010,AA$4,FALSE)</f>
        <v>0</v>
      </c>
      <c r="AB123" s="13" t="e">
        <f t="shared" si="63"/>
        <v>#N/A</v>
      </c>
      <c r="AC123" s="9">
        <f>VLOOKUP($C123,agricultural_withdrawal_km3!$A$2:$CT$249,AC$4,FALSE)</f>
        <v>2.6737141599999998</v>
      </c>
      <c r="AD123" s="13">
        <f t="shared" si="50"/>
        <v>2.6737141599999998</v>
      </c>
      <c r="AF123" s="9">
        <f>VLOOKUP($B123,aquastat_more_extensive_table!$D$810:$AO$1010,AF$4,FALSE)</f>
        <v>0</v>
      </c>
      <c r="AG123" s="13" t="e">
        <f t="shared" si="64"/>
        <v>#N/A</v>
      </c>
      <c r="AH123" s="9">
        <f>VLOOKUP($C123,agricultural_withdrawal_km3!$A$2:$CT$249,AH$4,FALSE)</f>
        <v>3.5134778200000003</v>
      </c>
      <c r="AI123" s="13">
        <f t="shared" si="51"/>
        <v>3.5134778200000003</v>
      </c>
      <c r="AK123" s="9">
        <f>VLOOKUP($B123,aquastat_more_extensive_table!$D$810:$AO$1010,AK$4,FALSE)</f>
        <v>0</v>
      </c>
      <c r="AL123" s="13" t="e">
        <f t="shared" si="65"/>
        <v>#N/A</v>
      </c>
      <c r="AM123" s="9">
        <f>VLOOKUP($C123,agricultural_withdrawal_km3!$A$2:$CT$249,AM$4,FALSE)</f>
        <v>4.0284015999999996</v>
      </c>
      <c r="AN123" s="13">
        <f t="shared" si="52"/>
        <v>4.0284015999999996</v>
      </c>
      <c r="AP123" s="9">
        <f>VLOOKUP($B123,aquastat_more_extensive_table!$D$810:$AO$1010,AP$4,FALSE)</f>
        <v>0</v>
      </c>
      <c r="AQ123" s="13" t="e">
        <f t="shared" si="66"/>
        <v>#N/A</v>
      </c>
      <c r="AR123" s="9">
        <f>VLOOKUP($C123,agricultural_withdrawal_km3!$A$2:$CT$249,AR$4,FALSE)</f>
        <v>4.8215774399999995</v>
      </c>
      <c r="AS123" s="13">
        <f t="shared" si="53"/>
        <v>4.8215774399999995</v>
      </c>
      <c r="AU123" s="9">
        <f>VLOOKUP($B123,aquastat_more_extensive_table!$D$810:$AO$1010,AU$4,FALSE)</f>
        <v>9.32</v>
      </c>
      <c r="AV123" s="13">
        <f t="shared" si="67"/>
        <v>9.32</v>
      </c>
      <c r="AW123" s="9">
        <f>VLOOKUP($C123,agricultural_withdrawal_km3!$A$2:$CT$249,AW$4,FALSE)</f>
        <v>5.3314557799999998</v>
      </c>
      <c r="AX123" s="13">
        <f t="shared" si="54"/>
        <v>5.3314557799999998</v>
      </c>
      <c r="AZ123" s="9">
        <f>VLOOKUP($B123,aquastat_more_extensive_table!$D$810:$AO$1010,AZ$4,FALSE)</f>
        <v>9.32</v>
      </c>
      <c r="BA123" s="13">
        <f t="shared" si="68"/>
        <v>9.32</v>
      </c>
      <c r="BB123" s="9">
        <f>VLOOKUP($C123,agricultural_withdrawal_km3!$A$2:$CT$249,BB$4,FALSE)</f>
        <v>4.9986808399999996</v>
      </c>
      <c r="BC123" s="13">
        <f t="shared" si="55"/>
        <v>4.9986808399999996</v>
      </c>
      <c r="BE123" s="9">
        <f>VLOOKUP($B123,aquastat_more_extensive_table!$D$810:$AO$1010,BE$4,FALSE)</f>
        <v>0</v>
      </c>
      <c r="BF123" s="13" t="e">
        <f t="shared" si="69"/>
        <v>#N/A</v>
      </c>
      <c r="BG123" s="9">
        <f>VLOOKUP($C123,agricultural_withdrawal_km3!$A$2:$CT$249,BG$4,FALSE)</f>
        <v>5.5001603799999996</v>
      </c>
      <c r="BH123" s="13">
        <f t="shared" si="56"/>
        <v>5.5001603799999996</v>
      </c>
      <c r="BJ123" s="9">
        <f>VLOOKUP($B123,aquastat_more_extensive_table!$D$810:$AO$1010,BJ$4,FALSE)</f>
        <v>0</v>
      </c>
      <c r="BK123" s="13" t="e">
        <f t="shared" si="57"/>
        <v>#N/A</v>
      </c>
      <c r="BL123" s="9">
        <f>VLOOKUP($C123,agricultural_withdrawal_km3!$A$2:$CT$249,BL$4,FALSE)</f>
        <v>3.8460185333333299</v>
      </c>
      <c r="BM123" s="13">
        <f t="shared" si="58"/>
        <v>3.8460185333333299</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VLOOKUP($B124,aquastat_more_extensive_table!$D$810:$AO$1010,G$4,FALSE)</f>
        <v>0</v>
      </c>
      <c r="H124" s="13" t="e">
        <f t="shared" si="59"/>
        <v>#N/A</v>
      </c>
      <c r="I124" s="9">
        <f>VLOOKUP($C124,agricultural_withdrawal_km3!$A$2:$CT$249,I$4,FALSE)</f>
        <v>0</v>
      </c>
      <c r="J124" s="13">
        <f t="shared" si="46"/>
        <v>0</v>
      </c>
      <c r="L124" s="9">
        <f>VLOOKUP($B124,aquastat_more_extensive_table!$D$810:$AO$1010,L$4,FALSE)</f>
        <v>0</v>
      </c>
      <c r="M124" s="13" t="e">
        <f t="shared" si="60"/>
        <v>#N/A</v>
      </c>
      <c r="N124" s="9">
        <f>VLOOKUP($C124,agricultural_withdrawal_km3!$A$2:$CT$249,N$4,FALSE)</f>
        <v>0</v>
      </c>
      <c r="O124" s="13">
        <f t="shared" si="47"/>
        <v>0</v>
      </c>
      <c r="Q124" s="9">
        <f>VLOOKUP($B124,aquastat_more_extensive_table!$D$810:$AO$1010,Q$4,FALSE)</f>
        <v>0</v>
      </c>
      <c r="R124" s="13" t="e">
        <f t="shared" si="61"/>
        <v>#N/A</v>
      </c>
      <c r="S124" s="9">
        <f>VLOOKUP($C124,agricultural_withdrawal_km3!$A$2:$CT$249,S$4,FALSE)</f>
        <v>0</v>
      </c>
      <c r="T124" s="13">
        <f t="shared" si="48"/>
        <v>0</v>
      </c>
      <c r="V124" s="9">
        <f>VLOOKUP($B124,aquastat_more_extensive_table!$D$810:$AO$1010,V$4,FALSE)</f>
        <v>0</v>
      </c>
      <c r="W124" s="13" t="e">
        <f t="shared" si="62"/>
        <v>#N/A</v>
      </c>
      <c r="X124" s="9">
        <f>VLOOKUP($C124,agricultural_withdrawal_km3!$A$2:$CT$249,X$4,FALSE)</f>
        <v>0</v>
      </c>
      <c r="Y124" s="13">
        <f t="shared" si="49"/>
        <v>0</v>
      </c>
      <c r="AA124" s="9">
        <f>VLOOKUP($B124,aquastat_more_extensive_table!$D$810:$AO$1010,AA$4,FALSE)</f>
        <v>0</v>
      </c>
      <c r="AB124" s="13" t="e">
        <f t="shared" si="63"/>
        <v>#N/A</v>
      </c>
      <c r="AC124" s="9">
        <f>VLOOKUP($C124,agricultural_withdrawal_km3!$A$2:$CT$249,AC$4,FALSE)</f>
        <v>0</v>
      </c>
      <c r="AD124" s="13">
        <f t="shared" si="50"/>
        <v>0</v>
      </c>
      <c r="AF124" s="9">
        <f>VLOOKUP($B124,aquastat_more_extensive_table!$D$810:$AO$1010,AF$4,FALSE)</f>
        <v>0</v>
      </c>
      <c r="AG124" s="13" t="e">
        <f t="shared" si="64"/>
        <v>#N/A</v>
      </c>
      <c r="AH124" s="9">
        <f>VLOOKUP($C124,agricultural_withdrawal_km3!$A$2:$CT$249,AH$4,FALSE)</f>
        <v>0</v>
      </c>
      <c r="AI124" s="13">
        <f t="shared" si="51"/>
        <v>0</v>
      </c>
      <c r="AK124" s="9">
        <f>VLOOKUP($B124,aquastat_more_extensive_table!$D$810:$AO$1010,AK$4,FALSE)</f>
        <v>0.184</v>
      </c>
      <c r="AL124" s="13">
        <f t="shared" si="65"/>
        <v>0.184</v>
      </c>
      <c r="AM124" s="9">
        <f>VLOOKUP($C124,agricultural_withdrawal_km3!$A$2:$CT$249,AM$4,FALSE)</f>
        <v>0</v>
      </c>
      <c r="AN124" s="13">
        <f t="shared" si="52"/>
        <v>0</v>
      </c>
      <c r="AP124" s="9">
        <f>VLOOKUP($B124,aquastat_more_extensive_table!$D$810:$AO$1010,AP$4,FALSE)</f>
        <v>0.23</v>
      </c>
      <c r="AQ124" s="13">
        <f t="shared" si="66"/>
        <v>0.23</v>
      </c>
      <c r="AR124" s="9">
        <f>VLOOKUP($C124,agricultural_withdrawal_km3!$A$2:$CT$249,AR$4,FALSE)</f>
        <v>0</v>
      </c>
      <c r="AS124" s="13">
        <f t="shared" si="53"/>
        <v>0</v>
      </c>
      <c r="AU124" s="9">
        <f>VLOOKUP($B124,aquastat_more_extensive_table!$D$810:$AO$1010,AU$4,FALSE)</f>
        <v>5.2600000000000001E-2</v>
      </c>
      <c r="AV124" s="13">
        <f t="shared" si="67"/>
        <v>5.2600000000000001E-2</v>
      </c>
      <c r="AW124" s="9">
        <f>VLOOKUP($C124,agricultural_withdrawal_km3!$A$2:$CT$249,AW$4,FALSE)</f>
        <v>0</v>
      </c>
      <c r="AX124" s="13">
        <f t="shared" si="54"/>
        <v>0</v>
      </c>
      <c r="AZ124" s="9">
        <f>VLOOKUP($B124,aquastat_more_extensive_table!$D$810:$AO$1010,AZ$4,FALSE)</f>
        <v>7.1900000000000006E-2</v>
      </c>
      <c r="BA124" s="13">
        <f t="shared" si="68"/>
        <v>7.1900000000000006E-2</v>
      </c>
      <c r="BB124" s="9">
        <f>VLOOKUP($C124,agricultural_withdrawal_km3!$A$2:$CT$249,BB$4,FALSE)</f>
        <v>0</v>
      </c>
      <c r="BC124" s="13">
        <f t="shared" si="55"/>
        <v>0</v>
      </c>
      <c r="BE124" s="9">
        <f>VLOOKUP($B124,aquastat_more_extensive_table!$D$810:$AO$1010,BE$4,FALSE)</f>
        <v>6.0199999999999997E-2</v>
      </c>
      <c r="BF124" s="13">
        <f t="shared" si="69"/>
        <v>6.0199999999999997E-2</v>
      </c>
      <c r="BG124" s="9">
        <f>VLOOKUP($C124,agricultural_withdrawal_km3!$A$2:$CT$249,BG$4,FALSE)</f>
        <v>0</v>
      </c>
      <c r="BH124" s="13">
        <f t="shared" si="56"/>
        <v>0</v>
      </c>
      <c r="BJ124" s="9">
        <f>VLOOKUP($B124,aquastat_more_extensive_table!$D$810:$AO$1010,BJ$4,FALSE)</f>
        <v>0</v>
      </c>
      <c r="BK124" s="13" t="e">
        <f t="shared" si="57"/>
        <v>#N/A</v>
      </c>
      <c r="BL124" s="9">
        <f>VLOOKUP($C124,agricultural_withdrawal_km3!$A$2:$CT$249,BL$4,FALSE)</f>
        <v>0</v>
      </c>
      <c r="BM124" s="13">
        <f t="shared" si="58"/>
        <v>0</v>
      </c>
    </row>
    <row r="125" spans="2:65" x14ac:dyDescent="0.25">
      <c r="B125" s="12">
        <f>fao_ids_unique!B120</f>
        <v>154</v>
      </c>
      <c r="C125" s="12">
        <f>fao_ids_unique!F120</f>
        <v>125</v>
      </c>
      <c r="D125" s="8" t="str">
        <f>fao_ids_unique!C120</f>
        <v>MKD</v>
      </c>
      <c r="E125" s="7" t="str">
        <f>fao_ids_unique!G120</f>
        <v>Macedonia, FYR</v>
      </c>
      <c r="G125" s="9">
        <f>VLOOKUP($B125,aquastat_more_extensive_table!$D$810:$AO$1010,G$4,FALSE)</f>
        <v>0</v>
      </c>
      <c r="H125" s="13" t="e">
        <f t="shared" si="59"/>
        <v>#N/A</v>
      </c>
      <c r="I125" s="9">
        <f>VLOOKUP($C125,agricultural_withdrawal_km3!$A$2:$CT$249,I$4,FALSE)</f>
        <v>2.2897093999999993E-2</v>
      </c>
      <c r="J125" s="13">
        <f t="shared" si="46"/>
        <v>2.2897093999999993E-2</v>
      </c>
      <c r="L125" s="9">
        <f>VLOOKUP($B125,aquastat_more_extensive_table!$D$810:$AO$1010,L$4,FALSE)</f>
        <v>0</v>
      </c>
      <c r="M125" s="13" t="e">
        <f t="shared" si="60"/>
        <v>#N/A</v>
      </c>
      <c r="N125" s="9">
        <f>VLOOKUP($C125,agricultural_withdrawal_km3!$A$2:$CT$249,N$4,FALSE)</f>
        <v>2.3356539999999995E-2</v>
      </c>
      <c r="O125" s="13">
        <f t="shared" si="47"/>
        <v>2.3356539999999995E-2</v>
      </c>
      <c r="Q125" s="9">
        <f>VLOOKUP($B125,aquastat_more_extensive_table!$D$810:$AO$1010,Q$4,FALSE)</f>
        <v>0</v>
      </c>
      <c r="R125" s="13" t="e">
        <f t="shared" si="61"/>
        <v>#N/A</v>
      </c>
      <c r="S125" s="9">
        <f>VLOOKUP($C125,agricultural_withdrawal_km3!$A$2:$CT$249,S$4,FALSE)</f>
        <v>2.9783128000000006E-2</v>
      </c>
      <c r="T125" s="13">
        <f t="shared" si="48"/>
        <v>2.9783128000000006E-2</v>
      </c>
      <c r="V125" s="9">
        <f>VLOOKUP($B125,aquastat_more_extensive_table!$D$810:$AO$1010,V$4,FALSE)</f>
        <v>0</v>
      </c>
      <c r="W125" s="13" t="e">
        <f t="shared" si="62"/>
        <v>#N/A</v>
      </c>
      <c r="X125" s="9">
        <f>VLOOKUP($C125,agricultural_withdrawal_km3!$A$2:$CT$249,X$4,FALSE)</f>
        <v>3.4758644000000005E-2</v>
      </c>
      <c r="Y125" s="13">
        <f t="shared" si="49"/>
        <v>3.4758644000000005E-2</v>
      </c>
      <c r="AA125" s="9">
        <f>VLOOKUP($B125,aquastat_more_extensive_table!$D$810:$AO$1010,AA$4,FALSE)</f>
        <v>0</v>
      </c>
      <c r="AB125" s="13" t="e">
        <f t="shared" si="63"/>
        <v>#N/A</v>
      </c>
      <c r="AC125" s="9">
        <f>VLOOKUP($C125,agricultural_withdrawal_km3!$A$2:$CT$249,AC$4,FALSE)</f>
        <v>4.5407880000000025E-2</v>
      </c>
      <c r="AD125" s="13">
        <f t="shared" si="50"/>
        <v>4.5407880000000025E-2</v>
      </c>
      <c r="AF125" s="9">
        <f>VLOOKUP($B125,aquastat_more_extensive_table!$D$810:$AO$1010,AF$4,FALSE)</f>
        <v>0</v>
      </c>
      <c r="AG125" s="13" t="e">
        <f t="shared" si="64"/>
        <v>#N/A</v>
      </c>
      <c r="AH125" s="9">
        <f>VLOOKUP($C125,agricultural_withdrawal_km3!$A$2:$CT$249,AH$4,FALSE)</f>
        <v>5.9798080000000003E-2</v>
      </c>
      <c r="AI125" s="13">
        <f t="shared" si="51"/>
        <v>5.9798080000000003E-2</v>
      </c>
      <c r="AK125" s="9">
        <f>VLOOKUP($B125,aquastat_more_extensive_table!$D$810:$AO$1010,AK$4,FALSE)</f>
        <v>0</v>
      </c>
      <c r="AL125" s="13" t="e">
        <f t="shared" si="65"/>
        <v>#N/A</v>
      </c>
      <c r="AM125" s="9">
        <f>VLOOKUP($C125,agricultural_withdrawal_km3!$A$2:$CT$249,AM$4,FALSE)</f>
        <v>4.4121580000000021E-2</v>
      </c>
      <c r="AN125" s="13">
        <f t="shared" si="52"/>
        <v>4.4121580000000021E-2</v>
      </c>
      <c r="AP125" s="9">
        <f>VLOOKUP($B125,aquastat_more_extensive_table!$D$810:$AO$1010,AP$4,FALSE)</f>
        <v>1.0660000000000001</v>
      </c>
      <c r="AQ125" s="13">
        <f t="shared" si="66"/>
        <v>1.0660000000000001</v>
      </c>
      <c r="AR125" s="9">
        <f>VLOOKUP($C125,agricultural_withdrawal_km3!$A$2:$CT$249,AR$4,FALSE)</f>
        <v>3.7914980000000015E-2</v>
      </c>
      <c r="AS125" s="13">
        <f t="shared" si="53"/>
        <v>3.7914980000000015E-2</v>
      </c>
      <c r="AU125" s="9">
        <f>VLOOKUP($B125,aquastat_more_extensive_table!$D$810:$AO$1010,AU$4,FALSE)</f>
        <v>0.28139999999999998</v>
      </c>
      <c r="AV125" s="13">
        <f t="shared" si="67"/>
        <v>0.28139999999999998</v>
      </c>
      <c r="AW125" s="9">
        <f>VLOOKUP($C125,agricultural_withdrawal_km3!$A$2:$CT$249,AW$4,FALSE)</f>
        <v>3.8329019999999991E-2</v>
      </c>
      <c r="AX125" s="13">
        <f t="shared" si="54"/>
        <v>3.8329019999999991E-2</v>
      </c>
      <c r="AZ125" s="9">
        <f>VLOOKUP($B125,aquastat_more_extensive_table!$D$810:$AO$1010,AZ$4,FALSE)</f>
        <v>0.1255</v>
      </c>
      <c r="BA125" s="13">
        <f t="shared" si="68"/>
        <v>0.1255</v>
      </c>
      <c r="BB125" s="9">
        <f>VLOOKUP($C125,agricultural_withdrawal_km3!$A$2:$CT$249,BB$4,FALSE)</f>
        <v>6.9328759999999989E-2</v>
      </c>
      <c r="BC125" s="13">
        <f t="shared" si="55"/>
        <v>6.9328759999999989E-2</v>
      </c>
      <c r="BE125" s="9">
        <f>VLOOKUP($B125,aquastat_more_extensive_table!$D$810:$AO$1010,BE$4,FALSE)</f>
        <v>0</v>
      </c>
      <c r="BF125" s="13" t="e">
        <f t="shared" si="69"/>
        <v>#N/A</v>
      </c>
      <c r="BG125" s="9">
        <f>VLOOKUP($C125,agricultural_withdrawal_km3!$A$2:$CT$249,BG$4,FALSE)</f>
        <v>8.1327900000000036E-2</v>
      </c>
      <c r="BH125" s="13">
        <f t="shared" si="56"/>
        <v>8.1327900000000036E-2</v>
      </c>
      <c r="BJ125" s="9">
        <f>VLOOKUP($B125,aquastat_more_extensive_table!$D$810:$AO$1010,BJ$4,FALSE)</f>
        <v>0</v>
      </c>
      <c r="BK125" s="13" t="e">
        <f t="shared" si="57"/>
        <v>#N/A</v>
      </c>
      <c r="BL125" s="9">
        <f>VLOOKUP($C125,agricultural_withdrawal_km3!$A$2:$CT$249,BL$4,FALSE)</f>
        <v>8.0646633333333023E-2</v>
      </c>
      <c r="BM125" s="13">
        <f t="shared" si="58"/>
        <v>8.0646633333333023E-2</v>
      </c>
    </row>
    <row r="126" spans="2:65" x14ac:dyDescent="0.25">
      <c r="B126" s="12">
        <f>fao_ids_unique!B121</f>
        <v>155</v>
      </c>
      <c r="C126" s="12">
        <f>fao_ids_unique!F121</f>
        <v>204</v>
      </c>
      <c r="D126" s="8" t="str">
        <f>fao_ids_unique!C121</f>
        <v>VUT</v>
      </c>
      <c r="E126" s="7" t="str">
        <f>fao_ids_unique!G121</f>
        <v>Vanuatu</v>
      </c>
      <c r="G126" s="9">
        <f>VLOOKUP($B126,aquastat_more_extensive_table!$D$810:$AO$1010,G$4,FALSE)</f>
        <v>0</v>
      </c>
      <c r="H126" s="13" t="e">
        <f t="shared" si="59"/>
        <v>#N/A</v>
      </c>
      <c r="I126" s="9">
        <f>VLOOKUP($C126,agricultural_withdrawal_km3!$A$2:$CT$249,I$4,FALSE)</f>
        <v>2.7502640000000001E-7</v>
      </c>
      <c r="J126" s="13">
        <f t="shared" si="46"/>
        <v>2.7502640000000001E-7</v>
      </c>
      <c r="L126" s="9">
        <f>VLOOKUP($B126,aquastat_more_extensive_table!$D$810:$AO$1010,L$4,FALSE)</f>
        <v>0</v>
      </c>
      <c r="M126" s="13" t="e">
        <f t="shared" si="60"/>
        <v>#N/A</v>
      </c>
      <c r="N126" s="9">
        <f>VLOOKUP($C126,agricultural_withdrawal_km3!$A$2:$CT$249,N$4,FALSE)</f>
        <v>4.4016580000000001E-7</v>
      </c>
      <c r="O126" s="13">
        <f t="shared" si="47"/>
        <v>4.4016580000000001E-7</v>
      </c>
      <c r="Q126" s="9">
        <f>VLOOKUP($B126,aquastat_more_extensive_table!$D$810:$AO$1010,Q$4,FALSE)</f>
        <v>0</v>
      </c>
      <c r="R126" s="13" t="e">
        <f t="shared" si="61"/>
        <v>#N/A</v>
      </c>
      <c r="S126" s="9">
        <f>VLOOKUP($C126,agricultural_withdrawal_km3!$A$2:$CT$249,S$4,FALSE)</f>
        <v>6.3340639999999997E-7</v>
      </c>
      <c r="T126" s="13">
        <f t="shared" si="48"/>
        <v>6.3340639999999997E-7</v>
      </c>
      <c r="V126" s="9">
        <f>VLOOKUP($B126,aquastat_more_extensive_table!$D$810:$AO$1010,V$4,FALSE)</f>
        <v>0</v>
      </c>
      <c r="W126" s="13" t="e">
        <f t="shared" si="62"/>
        <v>#N/A</v>
      </c>
      <c r="X126" s="9">
        <f>VLOOKUP($C126,agricultural_withdrawal_km3!$A$2:$CT$249,X$4,FALSE)</f>
        <v>8.0795700000000001E-7</v>
      </c>
      <c r="Y126" s="13">
        <f t="shared" si="49"/>
        <v>8.0795700000000001E-7</v>
      </c>
      <c r="AA126" s="9">
        <f>VLOOKUP($B126,aquastat_more_extensive_table!$D$810:$AO$1010,AA$4,FALSE)</f>
        <v>0</v>
      </c>
      <c r="AB126" s="13" t="e">
        <f t="shared" si="63"/>
        <v>#N/A</v>
      </c>
      <c r="AC126" s="9">
        <f>VLOOKUP($C126,agricultural_withdrawal_km3!$A$2:$CT$249,AC$4,FALSE)</f>
        <v>7.5197340000000003E-7</v>
      </c>
      <c r="AD126" s="13">
        <f t="shared" si="50"/>
        <v>7.5197340000000003E-7</v>
      </c>
      <c r="AF126" s="9">
        <f>VLOOKUP($B126,aquastat_more_extensive_table!$D$810:$AO$1010,AF$4,FALSE)</f>
        <v>0</v>
      </c>
      <c r="AG126" s="13" t="e">
        <f t="shared" si="64"/>
        <v>#N/A</v>
      </c>
      <c r="AH126" s="9">
        <f>VLOOKUP($C126,agricultural_withdrawal_km3!$A$2:$CT$249,AH$4,FALSE)</f>
        <v>8.2968700000000004E-7</v>
      </c>
      <c r="AI126" s="13">
        <f t="shared" si="51"/>
        <v>8.2968700000000004E-7</v>
      </c>
      <c r="AK126" s="9">
        <f>VLOOKUP($B126,aquastat_more_extensive_table!$D$810:$AO$1010,AK$4,FALSE)</f>
        <v>0</v>
      </c>
      <c r="AL126" s="13" t="e">
        <f t="shared" si="65"/>
        <v>#N/A</v>
      </c>
      <c r="AM126" s="9">
        <f>VLOOKUP($C126,agricultural_withdrawal_km3!$A$2:$CT$249,AM$4,FALSE)</f>
        <v>9.5080259999999997E-7</v>
      </c>
      <c r="AN126" s="13">
        <f t="shared" si="52"/>
        <v>9.5080259999999997E-7</v>
      </c>
      <c r="AP126" s="9">
        <f>VLOOKUP($B126,aquastat_more_extensive_table!$D$810:$AO$1010,AP$4,FALSE)</f>
        <v>0</v>
      </c>
      <c r="AQ126" s="13" t="e">
        <f t="shared" si="66"/>
        <v>#N/A</v>
      </c>
      <c r="AR126" s="9">
        <f>VLOOKUP($C126,agricultural_withdrawal_km3!$A$2:$CT$249,AR$4,FALSE)</f>
        <v>1.0671060000000001E-6</v>
      </c>
      <c r="AS126" s="13">
        <f t="shared" si="53"/>
        <v>1.0671060000000001E-6</v>
      </c>
      <c r="AU126" s="9">
        <f>VLOOKUP($B126,aquastat_more_extensive_table!$D$810:$AO$1010,AU$4,FALSE)</f>
        <v>0</v>
      </c>
      <c r="AV126" s="13" t="e">
        <f t="shared" si="67"/>
        <v>#N/A</v>
      </c>
      <c r="AW126" s="9">
        <f>VLOOKUP($C126,agricultural_withdrawal_km3!$A$2:$CT$249,AW$4,FALSE)</f>
        <v>9.9045620000000002E-7</v>
      </c>
      <c r="AX126" s="13">
        <f t="shared" si="54"/>
        <v>9.9045620000000002E-7</v>
      </c>
      <c r="AZ126" s="9">
        <f>VLOOKUP($B126,aquastat_more_extensive_table!$D$810:$AO$1010,AZ$4,FALSE)</f>
        <v>0</v>
      </c>
      <c r="BA126" s="13" t="e">
        <f t="shared" si="68"/>
        <v>#N/A</v>
      </c>
      <c r="BB126" s="9">
        <f>VLOOKUP($C126,agricultural_withdrawal_km3!$A$2:$CT$249,BB$4,FALSE)</f>
        <v>1.0463935999999999E-6</v>
      </c>
      <c r="BC126" s="13">
        <f t="shared" si="55"/>
        <v>1.0463935999999999E-6</v>
      </c>
      <c r="BE126" s="9">
        <f>VLOOKUP($B126,aquastat_more_extensive_table!$D$810:$AO$1010,BE$4,FALSE)</f>
        <v>0</v>
      </c>
      <c r="BF126" s="13" t="e">
        <f t="shared" si="69"/>
        <v>#N/A</v>
      </c>
      <c r="BG126" s="9">
        <f>VLOOKUP($C126,agricultural_withdrawal_km3!$A$2:$CT$249,BG$4,FALSE)</f>
        <v>1.22942E-6</v>
      </c>
      <c r="BH126" s="13">
        <f t="shared" si="56"/>
        <v>1.22942E-6</v>
      </c>
      <c r="BJ126" s="9">
        <f>VLOOKUP($B126,aquastat_more_extensive_table!$D$810:$AO$1010,BJ$4,FALSE)</f>
        <v>0</v>
      </c>
      <c r="BK126" s="13" t="e">
        <f t="shared" si="57"/>
        <v>#N/A</v>
      </c>
      <c r="BL126" s="9">
        <f>VLOOKUP($C126,agricultural_withdrawal_km3!$A$2:$CT$249,BL$4,FALSE)</f>
        <v>1.2089500000000001E-6</v>
      </c>
      <c r="BM126" s="13">
        <f t="shared" si="58"/>
        <v>1.2089500000000001E-6</v>
      </c>
    </row>
    <row r="127" spans="2:65" x14ac:dyDescent="0.25">
      <c r="B127" s="12">
        <f>fao_ids_unique!B122</f>
        <v>156</v>
      </c>
      <c r="C127" s="12">
        <f>fao_ids_unique!F122</f>
        <v>147</v>
      </c>
      <c r="D127" s="8" t="str">
        <f>fao_ids_unique!C122</f>
        <v>NZL</v>
      </c>
      <c r="E127" s="7" t="str">
        <f>fao_ids_unique!G122</f>
        <v>New Zealand</v>
      </c>
      <c r="G127" s="9">
        <f>VLOOKUP($B127,aquastat_more_extensive_table!$D$810:$AO$1010,G$4,FALSE)</f>
        <v>0</v>
      </c>
      <c r="H127" s="13" t="e">
        <f t="shared" si="59"/>
        <v>#N/A</v>
      </c>
      <c r="I127" s="9">
        <f>VLOOKUP($C127,agricultural_withdrawal_km3!$A$2:$CT$249,I$4,FALSE)</f>
        <v>0</v>
      </c>
      <c r="J127" s="13">
        <f t="shared" si="46"/>
        <v>0</v>
      </c>
      <c r="L127" s="9">
        <f>VLOOKUP($B127,aquastat_more_extensive_table!$D$810:$AO$1010,L$4,FALSE)</f>
        <v>0</v>
      </c>
      <c r="M127" s="13" t="e">
        <f t="shared" si="60"/>
        <v>#N/A</v>
      </c>
      <c r="N127" s="9">
        <f>VLOOKUP($C127,agricultural_withdrawal_km3!$A$2:$CT$249,N$4,FALSE)</f>
        <v>0</v>
      </c>
      <c r="O127" s="13">
        <f t="shared" si="47"/>
        <v>0</v>
      </c>
      <c r="Q127" s="9">
        <f>VLOOKUP($B127,aquastat_more_extensive_table!$D$810:$AO$1010,Q$4,FALSE)</f>
        <v>0</v>
      </c>
      <c r="R127" s="13" t="e">
        <f t="shared" si="61"/>
        <v>#N/A</v>
      </c>
      <c r="S127" s="9">
        <f>VLOOKUP($C127,agricultural_withdrawal_km3!$A$2:$CT$249,S$4,FALSE)</f>
        <v>0</v>
      </c>
      <c r="T127" s="13">
        <f t="shared" si="48"/>
        <v>0</v>
      </c>
      <c r="V127" s="9">
        <f>VLOOKUP($B127,aquastat_more_extensive_table!$D$810:$AO$1010,V$4,FALSE)</f>
        <v>0</v>
      </c>
      <c r="W127" s="13" t="e">
        <f t="shared" si="62"/>
        <v>#N/A</v>
      </c>
      <c r="X127" s="9">
        <f>VLOOKUP($C127,agricultural_withdrawal_km3!$A$2:$CT$249,X$4,FALSE)</f>
        <v>0</v>
      </c>
      <c r="Y127" s="13">
        <f t="shared" si="49"/>
        <v>0</v>
      </c>
      <c r="AA127" s="9">
        <f>VLOOKUP($B127,aquastat_more_extensive_table!$D$810:$AO$1010,AA$4,FALSE)</f>
        <v>0</v>
      </c>
      <c r="AB127" s="13" t="e">
        <f t="shared" si="63"/>
        <v>#N/A</v>
      </c>
      <c r="AC127" s="9">
        <f>VLOOKUP($C127,agricultural_withdrawal_km3!$A$2:$CT$249,AC$4,FALSE)</f>
        <v>0</v>
      </c>
      <c r="AD127" s="13">
        <f t="shared" si="50"/>
        <v>0</v>
      </c>
      <c r="AF127" s="9">
        <f>VLOOKUP($B127,aquastat_more_extensive_table!$D$810:$AO$1010,AF$4,FALSE)</f>
        <v>0.83599999999999997</v>
      </c>
      <c r="AG127" s="13">
        <f t="shared" si="64"/>
        <v>0.83599999999999997</v>
      </c>
      <c r="AH127" s="9">
        <f>VLOOKUP($C127,agricultural_withdrawal_km3!$A$2:$CT$249,AH$4,FALSE)</f>
        <v>0</v>
      </c>
      <c r="AI127" s="13">
        <f t="shared" si="51"/>
        <v>0</v>
      </c>
      <c r="AK127" s="9">
        <f>VLOOKUP($B127,aquastat_more_extensive_table!$D$810:$AO$1010,AK$4,FALSE)</f>
        <v>0</v>
      </c>
      <c r="AL127" s="13" t="e">
        <f t="shared" si="65"/>
        <v>#N/A</v>
      </c>
      <c r="AM127" s="9">
        <f>VLOOKUP($C127,agricultural_withdrawal_km3!$A$2:$CT$249,AM$4,FALSE)</f>
        <v>0</v>
      </c>
      <c r="AN127" s="13">
        <f t="shared" si="52"/>
        <v>0</v>
      </c>
      <c r="AP127" s="9">
        <f>VLOOKUP($B127,aquastat_more_extensive_table!$D$810:$AO$1010,AP$4,FALSE)</f>
        <v>0</v>
      </c>
      <c r="AQ127" s="13" t="e">
        <f t="shared" si="66"/>
        <v>#N/A</v>
      </c>
      <c r="AR127" s="9">
        <f>VLOOKUP($C127,agricultural_withdrawal_km3!$A$2:$CT$249,AR$4,FALSE)</f>
        <v>0</v>
      </c>
      <c r="AS127" s="13">
        <f t="shared" si="53"/>
        <v>0</v>
      </c>
      <c r="AU127" s="9">
        <f>VLOOKUP($B127,aquastat_more_extensive_table!$D$810:$AO$1010,AU$4,FALSE)</f>
        <v>0</v>
      </c>
      <c r="AV127" s="13" t="e">
        <f t="shared" si="67"/>
        <v>#N/A</v>
      </c>
      <c r="AW127" s="9">
        <f>VLOOKUP($C127,agricultural_withdrawal_km3!$A$2:$CT$249,AW$4,FALSE)</f>
        <v>0</v>
      </c>
      <c r="AX127" s="13">
        <f t="shared" si="54"/>
        <v>0</v>
      </c>
      <c r="AZ127" s="9">
        <f>VLOOKUP($B127,aquastat_more_extensive_table!$D$810:$AO$1010,AZ$4,FALSE)</f>
        <v>2.82</v>
      </c>
      <c r="BA127" s="13">
        <f t="shared" si="68"/>
        <v>2.82</v>
      </c>
      <c r="BB127" s="9">
        <f>VLOOKUP($C127,agricultural_withdrawal_km3!$A$2:$CT$249,BB$4,FALSE)</f>
        <v>0</v>
      </c>
      <c r="BC127" s="13">
        <f t="shared" si="55"/>
        <v>0</v>
      </c>
      <c r="BE127" s="9">
        <f>VLOOKUP($B127,aquastat_more_extensive_table!$D$810:$AO$1010,BE$4,FALSE)</f>
        <v>3.2069999999999999</v>
      </c>
      <c r="BF127" s="13">
        <f t="shared" si="69"/>
        <v>3.2069999999999999</v>
      </c>
      <c r="BG127" s="9">
        <f>VLOOKUP($C127,agricultural_withdrawal_km3!$A$2:$CT$249,BG$4,FALSE)</f>
        <v>0</v>
      </c>
      <c r="BH127" s="13">
        <f t="shared" si="56"/>
        <v>0</v>
      </c>
      <c r="BJ127" s="9">
        <f>VLOOKUP($B127,aquastat_more_extensive_table!$D$810:$AO$1010,BJ$4,FALSE)</f>
        <v>0</v>
      </c>
      <c r="BK127" s="13" t="e">
        <f t="shared" si="57"/>
        <v>#N/A</v>
      </c>
      <c r="BL127" s="9">
        <f>VLOOKUP($C127,agricultural_withdrawal_km3!$A$2:$CT$249,BL$4,FALSE)</f>
        <v>0</v>
      </c>
      <c r="BM127" s="13">
        <f t="shared" si="58"/>
        <v>0</v>
      </c>
    </row>
    <row r="128" spans="2:65" x14ac:dyDescent="0.25">
      <c r="B128" s="12">
        <f>fao_ids_unique!B123</f>
        <v>157</v>
      </c>
      <c r="C128" s="12">
        <f>fao_ids_unique!F123</f>
        <v>142</v>
      </c>
      <c r="D128" s="8" t="str">
        <f>fao_ids_unique!C123</f>
        <v>NIC</v>
      </c>
      <c r="E128" s="7" t="str">
        <f>fao_ids_unique!G123</f>
        <v>Nicaragua</v>
      </c>
      <c r="G128" s="9">
        <f>VLOOKUP($B128,aquastat_more_extensive_table!$D$810:$AO$1010,G$4,FALSE)</f>
        <v>0</v>
      </c>
      <c r="H128" s="13" t="e">
        <f t="shared" si="59"/>
        <v>#N/A</v>
      </c>
      <c r="I128" s="9">
        <f>VLOOKUP($C128,agricultural_withdrawal_km3!$A$2:$CT$249,I$4,FALSE)</f>
        <v>2.0663959999999981E-2</v>
      </c>
      <c r="J128" s="13">
        <f t="shared" si="46"/>
        <v>2.0663959999999981E-2</v>
      </c>
      <c r="L128" s="9">
        <f>VLOOKUP($B128,aquastat_more_extensive_table!$D$810:$AO$1010,L$4,FALSE)</f>
        <v>0</v>
      </c>
      <c r="M128" s="13" t="e">
        <f t="shared" si="60"/>
        <v>#N/A</v>
      </c>
      <c r="N128" s="9">
        <f>VLOOKUP($C128,agricultural_withdrawal_km3!$A$2:$CT$249,N$4,FALSE)</f>
        <v>2.0955279999999993E-2</v>
      </c>
      <c r="O128" s="13">
        <f t="shared" si="47"/>
        <v>2.0955279999999993E-2</v>
      </c>
      <c r="Q128" s="9">
        <f>VLOOKUP($B128,aquastat_more_extensive_table!$D$810:$AO$1010,Q$4,FALSE)</f>
        <v>0</v>
      </c>
      <c r="R128" s="13" t="e">
        <f t="shared" si="61"/>
        <v>#N/A</v>
      </c>
      <c r="S128" s="9">
        <f>VLOOKUP($C128,agricultural_withdrawal_km3!$A$2:$CT$249,S$4,FALSE)</f>
        <v>4.2259359999999996E-2</v>
      </c>
      <c r="T128" s="13">
        <f t="shared" si="48"/>
        <v>4.2259359999999996E-2</v>
      </c>
      <c r="V128" s="9">
        <f>VLOOKUP($B128,aquastat_more_extensive_table!$D$810:$AO$1010,V$4,FALSE)</f>
        <v>0</v>
      </c>
      <c r="W128" s="13" t="e">
        <f t="shared" si="62"/>
        <v>#N/A</v>
      </c>
      <c r="X128" s="9">
        <f>VLOOKUP($C128,agricultural_withdrawal_km3!$A$2:$CT$249,X$4,FALSE)</f>
        <v>4.7368040000000056E-2</v>
      </c>
      <c r="Y128" s="13">
        <f t="shared" si="49"/>
        <v>4.7368040000000056E-2</v>
      </c>
      <c r="AA128" s="9">
        <f>VLOOKUP($B128,aquastat_more_extensive_table!$D$810:$AO$1010,AA$4,FALSE)</f>
        <v>0</v>
      </c>
      <c r="AB128" s="13" t="e">
        <f t="shared" si="63"/>
        <v>#N/A</v>
      </c>
      <c r="AC128" s="9">
        <f>VLOOKUP($C128,agricultural_withdrawal_km3!$A$2:$CT$249,AC$4,FALSE)</f>
        <v>5.5737599999999943E-2</v>
      </c>
      <c r="AD128" s="13">
        <f t="shared" si="50"/>
        <v>5.5737599999999943E-2</v>
      </c>
      <c r="AF128" s="9">
        <f>VLOOKUP($B128,aquastat_more_extensive_table!$D$810:$AO$1010,AF$4,FALSE)</f>
        <v>0</v>
      </c>
      <c r="AG128" s="13" t="e">
        <f t="shared" si="64"/>
        <v>#N/A</v>
      </c>
      <c r="AH128" s="9">
        <f>VLOOKUP($C128,agricultural_withdrawal_km3!$A$2:$CT$249,AH$4,FALSE)</f>
        <v>4.6321200000000007E-2</v>
      </c>
      <c r="AI128" s="13">
        <f t="shared" si="51"/>
        <v>4.6321200000000007E-2</v>
      </c>
      <c r="AK128" s="9">
        <f>VLOOKUP($B128,aquastat_more_extensive_table!$D$810:$AO$1010,AK$4,FALSE)</f>
        <v>0</v>
      </c>
      <c r="AL128" s="13" t="e">
        <f t="shared" si="65"/>
        <v>#N/A</v>
      </c>
      <c r="AM128" s="9">
        <f>VLOOKUP($C128,agricultural_withdrawal_km3!$A$2:$CT$249,AM$4,FALSE)</f>
        <v>6.0994200000000026E-2</v>
      </c>
      <c r="AN128" s="13">
        <f t="shared" si="52"/>
        <v>6.0994200000000026E-2</v>
      </c>
      <c r="AP128" s="9">
        <f>VLOOKUP($B128,aquastat_more_extensive_table!$D$810:$AO$1010,AP$4,FALSE)</f>
        <v>0</v>
      </c>
      <c r="AQ128" s="13" t="e">
        <f t="shared" si="66"/>
        <v>#N/A</v>
      </c>
      <c r="AR128" s="9">
        <f>VLOOKUP($C128,agricultural_withdrawal_km3!$A$2:$CT$249,AR$4,FALSE)</f>
        <v>7.0058000000000009E-2</v>
      </c>
      <c r="AS128" s="13">
        <f t="shared" si="53"/>
        <v>7.0058000000000009E-2</v>
      </c>
      <c r="AU128" s="9">
        <f>VLOOKUP($B128,aquastat_more_extensive_table!$D$810:$AO$1010,AU$4,FALSE)</f>
        <v>1.18</v>
      </c>
      <c r="AV128" s="13">
        <f t="shared" si="67"/>
        <v>1.18</v>
      </c>
      <c r="AW128" s="9">
        <f>VLOOKUP($C128,agricultural_withdrawal_km3!$A$2:$CT$249,AW$4,FALSE)</f>
        <v>5.4936800000000008E-2</v>
      </c>
      <c r="AX128" s="13">
        <f t="shared" si="54"/>
        <v>5.4936800000000008E-2</v>
      </c>
      <c r="AZ128" s="9">
        <f>VLOOKUP($B128,aquastat_more_extensive_table!$D$810:$AO$1010,AZ$4,FALSE)</f>
        <v>0</v>
      </c>
      <c r="BA128" s="13" t="e">
        <f t="shared" si="68"/>
        <v>#N/A</v>
      </c>
      <c r="BB128" s="9">
        <f>VLOOKUP($C128,agricultural_withdrawal_km3!$A$2:$CT$249,BB$4,FALSE)</f>
        <v>6.1862399999999984E-2</v>
      </c>
      <c r="BC128" s="13">
        <f t="shared" si="55"/>
        <v>6.1862399999999984E-2</v>
      </c>
      <c r="BE128" s="9">
        <f>VLOOKUP($B128,aquastat_more_extensive_table!$D$810:$AO$1010,BE$4,FALSE)</f>
        <v>1.1850000000000001</v>
      </c>
      <c r="BF128" s="13">
        <f t="shared" si="69"/>
        <v>1.1850000000000001</v>
      </c>
      <c r="BG128" s="9">
        <f>VLOOKUP($C128,agricultural_withdrawal_km3!$A$2:$CT$249,BG$4,FALSE)</f>
        <v>9.291060000000001E-2</v>
      </c>
      <c r="BH128" s="13">
        <f t="shared" si="56"/>
        <v>9.291060000000001E-2</v>
      </c>
      <c r="BJ128" s="9">
        <f>VLOOKUP($B128,aquastat_more_extensive_table!$D$810:$AO$1010,BJ$4,FALSE)</f>
        <v>0</v>
      </c>
      <c r="BK128" s="13" t="e">
        <f t="shared" si="57"/>
        <v>#N/A</v>
      </c>
      <c r="BL128" s="9">
        <f>VLOOKUP($C128,agricultural_withdrawal_km3!$A$2:$CT$249,BL$4,FALSE)</f>
        <v>7.758799999999999E-2</v>
      </c>
      <c r="BM128" s="13">
        <f t="shared" si="58"/>
        <v>7.758799999999999E-2</v>
      </c>
    </row>
    <row r="129" spans="2:65" x14ac:dyDescent="0.25">
      <c r="B129" s="12">
        <f>fao_ids_unique!B124</f>
        <v>158</v>
      </c>
      <c r="C129" s="12">
        <f>fao_ids_unique!F124</f>
        <v>140</v>
      </c>
      <c r="D129" s="8" t="str">
        <f>fao_ids_unique!C124</f>
        <v>NER</v>
      </c>
      <c r="E129" s="7" t="str">
        <f>fao_ids_unique!G124</f>
        <v>Niger</v>
      </c>
      <c r="G129" s="9">
        <f>VLOOKUP($B129,aquastat_more_extensive_table!$D$810:$AO$1010,G$4,FALSE)</f>
        <v>0</v>
      </c>
      <c r="H129" s="13" t="e">
        <f t="shared" si="59"/>
        <v>#N/A</v>
      </c>
      <c r="I129" s="9">
        <f>VLOOKUP($C129,agricultural_withdrawal_km3!$A$2:$CT$249,I$4,FALSE)</f>
        <v>0.110568954</v>
      </c>
      <c r="J129" s="13">
        <f t="shared" si="46"/>
        <v>0.110568954</v>
      </c>
      <c r="L129" s="9">
        <f>VLOOKUP($B129,aquastat_more_extensive_table!$D$810:$AO$1010,L$4,FALSE)</f>
        <v>0</v>
      </c>
      <c r="M129" s="13" t="e">
        <f t="shared" si="60"/>
        <v>#N/A</v>
      </c>
      <c r="N129" s="9">
        <f>VLOOKUP($C129,agricultural_withdrawal_km3!$A$2:$CT$249,N$4,FALSE)</f>
        <v>9.8559636000000006E-2</v>
      </c>
      <c r="O129" s="13">
        <f t="shared" si="47"/>
        <v>9.8559636000000006E-2</v>
      </c>
      <c r="Q129" s="9">
        <f>VLOOKUP($B129,aquastat_more_extensive_table!$D$810:$AO$1010,Q$4,FALSE)</f>
        <v>0</v>
      </c>
      <c r="R129" s="13" t="e">
        <f t="shared" si="61"/>
        <v>#N/A</v>
      </c>
      <c r="S129" s="9">
        <f>VLOOKUP($C129,agricultural_withdrawal_km3!$A$2:$CT$249,S$4,FALSE)</f>
        <v>0.10330878</v>
      </c>
      <c r="T129" s="13">
        <f t="shared" si="48"/>
        <v>0.10330878</v>
      </c>
      <c r="V129" s="9">
        <f>VLOOKUP($B129,aquastat_more_extensive_table!$D$810:$AO$1010,V$4,FALSE)</f>
        <v>0</v>
      </c>
      <c r="W129" s="13" t="e">
        <f t="shared" si="62"/>
        <v>#N/A</v>
      </c>
      <c r="X129" s="9">
        <f>VLOOKUP($C129,agricultural_withdrawal_km3!$A$2:$CT$249,X$4,FALSE)</f>
        <v>0.10946710200000001</v>
      </c>
      <c r="Y129" s="13">
        <f t="shared" si="49"/>
        <v>0.10946710200000001</v>
      </c>
      <c r="AA129" s="9">
        <f>VLOOKUP($B129,aquastat_more_extensive_table!$D$810:$AO$1010,AA$4,FALSE)</f>
        <v>0</v>
      </c>
      <c r="AB129" s="13" t="e">
        <f t="shared" si="63"/>
        <v>#N/A</v>
      </c>
      <c r="AC129" s="9">
        <f>VLOOKUP($C129,agricultural_withdrawal_km3!$A$2:$CT$249,AC$4,FALSE)</f>
        <v>0.13517472</v>
      </c>
      <c r="AD129" s="13">
        <f t="shared" si="50"/>
        <v>0.13517472</v>
      </c>
      <c r="AF129" s="9">
        <f>VLOOKUP($B129,aquastat_more_extensive_table!$D$810:$AO$1010,AF$4,FALSE)</f>
        <v>0</v>
      </c>
      <c r="AG129" s="13" t="e">
        <f t="shared" si="64"/>
        <v>#N/A</v>
      </c>
      <c r="AH129" s="9">
        <f>VLOOKUP($C129,agricultural_withdrawal_km3!$A$2:$CT$249,AH$4,FALSE)</f>
        <v>0.19422753000000004</v>
      </c>
      <c r="AI129" s="13">
        <f t="shared" si="51"/>
        <v>0.19422753000000004</v>
      </c>
      <c r="AK129" s="9">
        <f>VLOOKUP($B129,aquastat_more_extensive_table!$D$810:$AO$1010,AK$4,FALSE)</f>
        <v>0.41</v>
      </c>
      <c r="AL129" s="13">
        <f t="shared" si="65"/>
        <v>0.41</v>
      </c>
      <c r="AM129" s="9">
        <f>VLOOKUP($C129,agricultural_withdrawal_km3!$A$2:$CT$249,AM$4,FALSE)</f>
        <v>0.38884862200000003</v>
      </c>
      <c r="AN129" s="13">
        <f t="shared" si="52"/>
        <v>0.38884862200000003</v>
      </c>
      <c r="AP129" s="9">
        <f>VLOOKUP($B129,aquastat_more_extensive_table!$D$810:$AO$1010,AP$4,FALSE)</f>
        <v>0</v>
      </c>
      <c r="AQ129" s="13" t="e">
        <f t="shared" si="66"/>
        <v>#N/A</v>
      </c>
      <c r="AR129" s="9">
        <f>VLOOKUP($C129,agricultural_withdrawal_km3!$A$2:$CT$249,AR$4,FALSE)</f>
        <v>0.39820002999999998</v>
      </c>
      <c r="AS129" s="13">
        <f t="shared" si="53"/>
        <v>0.39820002999999998</v>
      </c>
      <c r="AU129" s="9">
        <f>VLOOKUP($B129,aquastat_more_extensive_table!$D$810:$AO$1010,AU$4,FALSE)</f>
        <v>0</v>
      </c>
      <c r="AV129" s="13" t="e">
        <f t="shared" si="67"/>
        <v>#N/A</v>
      </c>
      <c r="AW129" s="9">
        <f>VLOOKUP($C129,agricultural_withdrawal_km3!$A$2:$CT$249,AW$4,FALSE)</f>
        <v>0.44923176800000003</v>
      </c>
      <c r="AX129" s="13">
        <f t="shared" si="54"/>
        <v>0.44923176800000003</v>
      </c>
      <c r="AZ129" s="9">
        <f>VLOOKUP($B129,aquastat_more_extensive_table!$D$810:$AO$1010,AZ$4,FALSE)</f>
        <v>0.65649999999999997</v>
      </c>
      <c r="BA129" s="13">
        <f t="shared" si="68"/>
        <v>0.65649999999999997</v>
      </c>
      <c r="BB129" s="9">
        <f>VLOOKUP($C129,agricultural_withdrawal_km3!$A$2:$CT$249,BB$4,FALSE)</f>
        <v>0.42784233000000005</v>
      </c>
      <c r="BC129" s="13">
        <f t="shared" si="55"/>
        <v>0.42784233000000005</v>
      </c>
      <c r="BE129" s="9">
        <f>VLOOKUP($B129,aquastat_more_extensive_table!$D$810:$AO$1010,BE$4,FALSE)</f>
        <v>0</v>
      </c>
      <c r="BF129" s="13" t="e">
        <f t="shared" si="69"/>
        <v>#N/A</v>
      </c>
      <c r="BG129" s="9">
        <f>VLOOKUP($C129,agricultural_withdrawal_km3!$A$2:$CT$249,BG$4,FALSE)</f>
        <v>0.40755535999999998</v>
      </c>
      <c r="BH129" s="13">
        <f t="shared" si="56"/>
        <v>0.40755535999999998</v>
      </c>
      <c r="BJ129" s="9">
        <f>VLOOKUP($B129,aquastat_more_extensive_table!$D$810:$AO$1010,BJ$4,FALSE)</f>
        <v>0</v>
      </c>
      <c r="BK129" s="13" t="e">
        <f t="shared" si="57"/>
        <v>#N/A</v>
      </c>
      <c r="BL129" s="9">
        <f>VLOOKUP($C129,agricultural_withdrawal_km3!$A$2:$CT$249,BL$4,FALSE)</f>
        <v>0.39339380000000002</v>
      </c>
      <c r="BM129" s="13">
        <f t="shared" si="58"/>
        <v>0.39339380000000002</v>
      </c>
    </row>
    <row r="130" spans="2:65" x14ac:dyDescent="0.25">
      <c r="B130" s="12">
        <f>fao_ids_unique!B125</f>
        <v>159</v>
      </c>
      <c r="C130" s="12">
        <f>fao_ids_unique!F125</f>
        <v>141</v>
      </c>
      <c r="D130" s="8" t="str">
        <f>fao_ids_unique!C125</f>
        <v>NGA</v>
      </c>
      <c r="E130" s="7" t="str">
        <f>fao_ids_unique!G125</f>
        <v>Nigeria</v>
      </c>
      <c r="G130" s="9">
        <f>VLOOKUP($B130,aquastat_more_extensive_table!$D$810:$AO$1010,G$4,FALSE)</f>
        <v>0</v>
      </c>
      <c r="H130" s="13" t="e">
        <f t="shared" si="59"/>
        <v>#N/A</v>
      </c>
      <c r="I130" s="9">
        <f>VLOOKUP($C130,agricultural_withdrawal_km3!$A$2:$CT$249,I$4,FALSE)</f>
        <v>0.603043</v>
      </c>
      <c r="J130" s="13">
        <f t="shared" si="46"/>
        <v>0.603043</v>
      </c>
      <c r="L130" s="9">
        <f>VLOOKUP($B130,aquastat_more_extensive_table!$D$810:$AO$1010,L$4,FALSE)</f>
        <v>0</v>
      </c>
      <c r="M130" s="13" t="e">
        <f t="shared" si="60"/>
        <v>#N/A</v>
      </c>
      <c r="N130" s="9">
        <f>VLOOKUP($C130,agricultural_withdrawal_km3!$A$2:$CT$249,N$4,FALSE)</f>
        <v>0.56406339999999988</v>
      </c>
      <c r="O130" s="13">
        <f t="shared" si="47"/>
        <v>0.56406339999999988</v>
      </c>
      <c r="Q130" s="9">
        <f>VLOOKUP($B130,aquastat_more_extensive_table!$D$810:$AO$1010,Q$4,FALSE)</f>
        <v>0</v>
      </c>
      <c r="R130" s="13" t="e">
        <f t="shared" si="61"/>
        <v>#N/A</v>
      </c>
      <c r="S130" s="9">
        <f>VLOOKUP($C130,agricultural_withdrawal_km3!$A$2:$CT$249,S$4,FALSE)</f>
        <v>0.53654679999999999</v>
      </c>
      <c r="T130" s="13">
        <f t="shared" si="48"/>
        <v>0.53654679999999999</v>
      </c>
      <c r="V130" s="9">
        <f>VLOOKUP($B130,aquastat_more_extensive_table!$D$810:$AO$1010,V$4,FALSE)</f>
        <v>0</v>
      </c>
      <c r="W130" s="13" t="e">
        <f t="shared" si="62"/>
        <v>#N/A</v>
      </c>
      <c r="X130" s="9">
        <f>VLOOKUP($C130,agricultural_withdrawal_km3!$A$2:$CT$249,X$4,FALSE)</f>
        <v>0.45076700000000003</v>
      </c>
      <c r="Y130" s="13">
        <f t="shared" si="49"/>
        <v>0.45076700000000003</v>
      </c>
      <c r="AA130" s="9">
        <f>VLOOKUP($B130,aquastat_more_extensive_table!$D$810:$AO$1010,AA$4,FALSE)</f>
        <v>0</v>
      </c>
      <c r="AB130" s="13" t="e">
        <f t="shared" si="63"/>
        <v>#N/A</v>
      </c>
      <c r="AC130" s="9">
        <f>VLOOKUP($C130,agricultural_withdrawal_km3!$A$2:$CT$249,AC$4,FALSE)</f>
        <v>0.47453560000000006</v>
      </c>
      <c r="AD130" s="13">
        <f t="shared" si="50"/>
        <v>0.47453560000000006</v>
      </c>
      <c r="AF130" s="9">
        <f>VLOOKUP($B130,aquastat_more_extensive_table!$D$810:$AO$1010,AF$4,FALSE)</f>
        <v>3.92</v>
      </c>
      <c r="AG130" s="13">
        <f t="shared" si="64"/>
        <v>3.92</v>
      </c>
      <c r="AH130" s="9">
        <f>VLOOKUP($C130,agricultural_withdrawal_km3!$A$2:$CT$249,AH$4,FALSE)</f>
        <v>0.41985180000000011</v>
      </c>
      <c r="AI130" s="13">
        <f t="shared" si="51"/>
        <v>0.41985180000000011</v>
      </c>
      <c r="AK130" s="9">
        <f>VLOOKUP($B130,aquastat_more_extensive_table!$D$810:$AO$1010,AK$4,FALSE)</f>
        <v>0</v>
      </c>
      <c r="AL130" s="13" t="e">
        <f t="shared" si="65"/>
        <v>#N/A</v>
      </c>
      <c r="AM130" s="9">
        <f>VLOOKUP($C130,agricultural_withdrawal_km3!$A$2:$CT$249,AM$4,FALSE)</f>
        <v>0.53792000000000018</v>
      </c>
      <c r="AN130" s="13">
        <f t="shared" si="52"/>
        <v>0.53792000000000018</v>
      </c>
      <c r="AP130" s="9">
        <f>VLOOKUP($B130,aquastat_more_extensive_table!$D$810:$AO$1010,AP$4,FALSE)</f>
        <v>0</v>
      </c>
      <c r="AQ130" s="13" t="e">
        <f t="shared" si="66"/>
        <v>#N/A</v>
      </c>
      <c r="AR130" s="9">
        <f>VLOOKUP($C130,agricultural_withdrawal_km3!$A$2:$CT$249,AR$4,FALSE)</f>
        <v>0.61929040000000002</v>
      </c>
      <c r="AS130" s="13">
        <f t="shared" si="53"/>
        <v>0.61929040000000002</v>
      </c>
      <c r="AU130" s="9">
        <f>VLOOKUP($B130,aquastat_more_extensive_table!$D$810:$AO$1010,AU$4,FALSE)</f>
        <v>5.51</v>
      </c>
      <c r="AV130" s="13">
        <f t="shared" si="67"/>
        <v>5.51</v>
      </c>
      <c r="AW130" s="9">
        <f>VLOOKUP($C130,agricultural_withdrawal_km3!$A$2:$CT$249,AW$4,FALSE)</f>
        <v>0.76718359999999997</v>
      </c>
      <c r="AX130" s="13">
        <f t="shared" si="54"/>
        <v>0.76718359999999997</v>
      </c>
      <c r="AZ130" s="9">
        <f>VLOOKUP($B130,aquastat_more_extensive_table!$D$810:$AO$1010,AZ$4,FALSE)</f>
        <v>5.51</v>
      </c>
      <c r="BA130" s="13">
        <f t="shared" si="68"/>
        <v>5.51</v>
      </c>
      <c r="BB130" s="9">
        <f>VLOOKUP($C130,agricultural_withdrawal_km3!$A$2:$CT$249,BB$4,FALSE)</f>
        <v>0.7178899999999997</v>
      </c>
      <c r="BC130" s="13">
        <f t="shared" si="55"/>
        <v>0.7178899999999997</v>
      </c>
      <c r="BE130" s="9">
        <f>VLOOKUP($B130,aquastat_more_extensive_table!$D$810:$AO$1010,BE$4,FALSE)</f>
        <v>5.51</v>
      </c>
      <c r="BF130" s="13">
        <f t="shared" si="69"/>
        <v>5.51</v>
      </c>
      <c r="BG130" s="9">
        <f>VLOOKUP($C130,agricultural_withdrawal_km3!$A$2:$CT$249,BG$4,FALSE)</f>
        <v>0.7063554000000003</v>
      </c>
      <c r="BH130" s="13">
        <f t="shared" si="56"/>
        <v>0.7063554000000003</v>
      </c>
      <c r="BJ130" s="9">
        <f>VLOOKUP($B130,aquastat_more_extensive_table!$D$810:$AO$1010,BJ$4,FALSE)</f>
        <v>0</v>
      </c>
      <c r="BK130" s="13" t="e">
        <f t="shared" si="57"/>
        <v>#N/A</v>
      </c>
      <c r="BL130" s="9">
        <f>VLOOKUP($C130,agricultural_withdrawal_km3!$A$2:$CT$249,BL$4,FALSE)</f>
        <v>0.51239400000000002</v>
      </c>
      <c r="BM130" s="13">
        <f t="shared" si="58"/>
        <v>0.51239400000000002</v>
      </c>
    </row>
    <row r="131" spans="2:65" x14ac:dyDescent="0.25">
      <c r="B131" s="12">
        <f>fao_ids_unique!B126</f>
        <v>160</v>
      </c>
      <c r="C131" s="12">
        <f>fao_ids_unique!F126</f>
        <v>231</v>
      </c>
      <c r="D131" s="8" t="str">
        <f>fao_ids_unique!C126</f>
        <v>NIU</v>
      </c>
      <c r="E131" s="7" t="str">
        <f>fao_ids_unique!G126</f>
        <v>Niue (N.Z.)</v>
      </c>
      <c r="G131" s="9">
        <f>VLOOKUP($B131,aquastat_more_extensive_table!$D$810:$AO$1010,G$4,FALSE)</f>
        <v>0</v>
      </c>
      <c r="H131" s="13" t="e">
        <f t="shared" si="59"/>
        <v>#N/A</v>
      </c>
      <c r="I131" s="9">
        <f>VLOOKUP($C131,agricultural_withdrawal_km3!$A$2:$CT$249,I$4,FALSE)</f>
        <v>0</v>
      </c>
      <c r="J131" s="13">
        <f t="shared" si="46"/>
        <v>0</v>
      </c>
      <c r="L131" s="9">
        <f>VLOOKUP($B131,aquastat_more_extensive_table!$D$810:$AO$1010,L$4,FALSE)</f>
        <v>0</v>
      </c>
      <c r="M131" s="13" t="e">
        <f t="shared" si="60"/>
        <v>#N/A</v>
      </c>
      <c r="N131" s="9">
        <f>VLOOKUP($C131,agricultural_withdrawal_km3!$A$2:$CT$249,N$4,FALSE)</f>
        <v>0</v>
      </c>
      <c r="O131" s="13">
        <f t="shared" si="47"/>
        <v>0</v>
      </c>
      <c r="Q131" s="9">
        <f>VLOOKUP($B131,aquastat_more_extensive_table!$D$810:$AO$1010,Q$4,FALSE)</f>
        <v>0</v>
      </c>
      <c r="R131" s="13" t="e">
        <f t="shared" si="61"/>
        <v>#N/A</v>
      </c>
      <c r="S131" s="9">
        <f>VLOOKUP($C131,agricultural_withdrawal_km3!$A$2:$CT$249,S$4,FALSE)</f>
        <v>0</v>
      </c>
      <c r="T131" s="13">
        <f t="shared" si="48"/>
        <v>0</v>
      </c>
      <c r="V131" s="9">
        <f>VLOOKUP($B131,aquastat_more_extensive_table!$D$810:$AO$1010,V$4,FALSE)</f>
        <v>0</v>
      </c>
      <c r="W131" s="13" t="e">
        <f t="shared" si="62"/>
        <v>#N/A</v>
      </c>
      <c r="X131" s="9">
        <f>VLOOKUP($C131,agricultural_withdrawal_km3!$A$2:$CT$249,X$4,FALSE)</f>
        <v>0</v>
      </c>
      <c r="Y131" s="13">
        <f t="shared" si="49"/>
        <v>0</v>
      </c>
      <c r="AA131" s="9">
        <f>VLOOKUP($B131,aquastat_more_extensive_table!$D$810:$AO$1010,AA$4,FALSE)</f>
        <v>0</v>
      </c>
      <c r="AB131" s="13" t="e">
        <f t="shared" si="63"/>
        <v>#N/A</v>
      </c>
      <c r="AC131" s="9">
        <f>VLOOKUP($C131,agricultural_withdrawal_km3!$A$2:$CT$249,AC$4,FALSE)</f>
        <v>0</v>
      </c>
      <c r="AD131" s="13">
        <f t="shared" si="50"/>
        <v>0</v>
      </c>
      <c r="AF131" s="9">
        <f>VLOOKUP($B131,aquastat_more_extensive_table!$D$810:$AO$1010,AF$4,FALSE)</f>
        <v>0</v>
      </c>
      <c r="AG131" s="13" t="e">
        <f t="shared" si="64"/>
        <v>#N/A</v>
      </c>
      <c r="AH131" s="9">
        <f>VLOOKUP($C131,agricultural_withdrawal_km3!$A$2:$CT$249,AH$4,FALSE)</f>
        <v>0</v>
      </c>
      <c r="AI131" s="13">
        <f t="shared" si="51"/>
        <v>0</v>
      </c>
      <c r="AK131" s="9">
        <f>VLOOKUP($B131,aquastat_more_extensive_table!$D$810:$AO$1010,AK$4,FALSE)</f>
        <v>0</v>
      </c>
      <c r="AL131" s="13" t="e">
        <f t="shared" si="65"/>
        <v>#N/A</v>
      </c>
      <c r="AM131" s="9">
        <f>VLOOKUP($C131,agricultural_withdrawal_km3!$A$2:$CT$249,AM$4,FALSE)</f>
        <v>0</v>
      </c>
      <c r="AN131" s="13">
        <f t="shared" si="52"/>
        <v>0</v>
      </c>
      <c r="AP131" s="9">
        <f>VLOOKUP($B131,aquastat_more_extensive_table!$D$810:$AO$1010,AP$4,FALSE)</f>
        <v>0</v>
      </c>
      <c r="AQ131" s="13" t="e">
        <f t="shared" si="66"/>
        <v>#N/A</v>
      </c>
      <c r="AR131" s="9">
        <f>VLOOKUP($C131,agricultural_withdrawal_km3!$A$2:$CT$249,AR$4,FALSE)</f>
        <v>0</v>
      </c>
      <c r="AS131" s="13">
        <f t="shared" si="53"/>
        <v>0</v>
      </c>
      <c r="AU131" s="9">
        <f>VLOOKUP($B131,aquastat_more_extensive_table!$D$810:$AO$1010,AU$4,FALSE)</f>
        <v>0</v>
      </c>
      <c r="AV131" s="13" t="e">
        <f t="shared" si="67"/>
        <v>#N/A</v>
      </c>
      <c r="AW131" s="9">
        <f>VLOOKUP($C131,agricultural_withdrawal_km3!$A$2:$CT$249,AW$4,FALSE)</f>
        <v>0</v>
      </c>
      <c r="AX131" s="13">
        <f t="shared" si="54"/>
        <v>0</v>
      </c>
      <c r="AZ131" s="9">
        <f>VLOOKUP($B131,aquastat_more_extensive_table!$D$810:$AO$1010,AZ$4,FALSE)</f>
        <v>0</v>
      </c>
      <c r="BA131" s="13" t="e">
        <f t="shared" si="68"/>
        <v>#N/A</v>
      </c>
      <c r="BB131" s="9">
        <f>VLOOKUP($C131,agricultural_withdrawal_km3!$A$2:$CT$249,BB$4,FALSE)</f>
        <v>0</v>
      </c>
      <c r="BC131" s="13">
        <f t="shared" si="55"/>
        <v>0</v>
      </c>
      <c r="BE131" s="9">
        <f>VLOOKUP($B131,aquastat_more_extensive_table!$D$810:$AO$1010,BE$4,FALSE)</f>
        <v>0</v>
      </c>
      <c r="BF131" s="13" t="e">
        <f t="shared" si="69"/>
        <v>#N/A</v>
      </c>
      <c r="BG131" s="9">
        <f>VLOOKUP($C131,agricultural_withdrawal_km3!$A$2:$CT$249,BG$4,FALSE)</f>
        <v>0</v>
      </c>
      <c r="BH131" s="13">
        <f t="shared" si="56"/>
        <v>0</v>
      </c>
      <c r="BJ131" s="9">
        <f>VLOOKUP($B131,aquastat_more_extensive_table!$D$810:$AO$1010,BJ$4,FALSE)</f>
        <v>0</v>
      </c>
      <c r="BK131" s="13" t="e">
        <f t="shared" si="57"/>
        <v>#N/A</v>
      </c>
      <c r="BL131" s="9">
        <f>VLOOKUP($C131,agricultural_withdrawal_km3!$A$2:$CT$249,BL$4,FALSE)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VLOOKUP($B132,aquastat_more_extensive_table!$D$810:$AO$1010,G$4,FALSE)</f>
        <v>0</v>
      </c>
      <c r="H132" s="13" t="e">
        <f t="shared" si="59"/>
        <v>#N/A</v>
      </c>
      <c r="I132" s="9">
        <f>VLOOKUP($C132,agricultural_withdrawal_km3!$A$2:$CT$249,I$4,FALSE)</f>
        <v>0</v>
      </c>
      <c r="J132" s="13">
        <f t="shared" si="46"/>
        <v>0</v>
      </c>
      <c r="L132" s="9">
        <f>VLOOKUP($B132,aquastat_more_extensive_table!$D$810:$AO$1010,L$4,FALSE)</f>
        <v>0</v>
      </c>
      <c r="M132" s="13" t="e">
        <f t="shared" si="60"/>
        <v>#N/A</v>
      </c>
      <c r="N132" s="9">
        <f>VLOOKUP($C132,agricultural_withdrawal_km3!$A$2:$CT$249,N$4,FALSE)</f>
        <v>0</v>
      </c>
      <c r="O132" s="13">
        <f t="shared" si="47"/>
        <v>0</v>
      </c>
      <c r="Q132" s="9">
        <f>VLOOKUP($B132,aquastat_more_extensive_table!$D$810:$AO$1010,Q$4,FALSE)</f>
        <v>0</v>
      </c>
      <c r="R132" s="13" t="e">
        <f t="shared" si="61"/>
        <v>#N/A</v>
      </c>
      <c r="S132" s="9">
        <f>VLOOKUP($C132,agricultural_withdrawal_km3!$A$2:$CT$249,S$4,FALSE)</f>
        <v>0</v>
      </c>
      <c r="T132" s="13">
        <f t="shared" si="48"/>
        <v>0</v>
      </c>
      <c r="V132" s="9">
        <f>VLOOKUP($B132,aquastat_more_extensive_table!$D$810:$AO$1010,V$4,FALSE)</f>
        <v>0</v>
      </c>
      <c r="W132" s="13" t="e">
        <f t="shared" si="62"/>
        <v>#N/A</v>
      </c>
      <c r="X132" s="9">
        <f>VLOOKUP($C132,agricultural_withdrawal_km3!$A$2:$CT$249,X$4,FALSE)</f>
        <v>0</v>
      </c>
      <c r="Y132" s="13">
        <f t="shared" si="49"/>
        <v>0</v>
      </c>
      <c r="AA132" s="9">
        <f>VLOOKUP($B132,aquastat_more_extensive_table!$D$810:$AO$1010,AA$4,FALSE)</f>
        <v>0</v>
      </c>
      <c r="AB132" s="13" t="e">
        <f t="shared" si="63"/>
        <v>#N/A</v>
      </c>
      <c r="AC132" s="9">
        <f>VLOOKUP($C132,agricultural_withdrawal_km3!$A$2:$CT$249,AC$4,FALSE)</f>
        <v>0</v>
      </c>
      <c r="AD132" s="13">
        <f t="shared" si="50"/>
        <v>0</v>
      </c>
      <c r="AF132" s="9">
        <f>VLOOKUP($B132,aquastat_more_extensive_table!$D$810:$AO$1010,AF$4,FALSE)</f>
        <v>0</v>
      </c>
      <c r="AG132" s="13" t="e">
        <f t="shared" si="64"/>
        <v>#N/A</v>
      </c>
      <c r="AH132" s="9">
        <f>VLOOKUP($C132,agricultural_withdrawal_km3!$A$2:$CT$249,AH$4,FALSE)</f>
        <v>0</v>
      </c>
      <c r="AI132" s="13">
        <f t="shared" si="51"/>
        <v>0</v>
      </c>
      <c r="AK132" s="9">
        <f>VLOOKUP($B132,aquastat_more_extensive_table!$D$810:$AO$1010,AK$4,FALSE)</f>
        <v>0</v>
      </c>
      <c r="AL132" s="13" t="e">
        <f t="shared" si="65"/>
        <v>#N/A</v>
      </c>
      <c r="AM132" s="9">
        <f>VLOOKUP($C132,agricultural_withdrawal_km3!$A$2:$CT$249,AM$4,FALSE)</f>
        <v>0</v>
      </c>
      <c r="AN132" s="13">
        <f t="shared" si="52"/>
        <v>0</v>
      </c>
      <c r="AP132" s="9">
        <f>VLOOKUP($B132,aquastat_more_extensive_table!$D$810:$AO$1010,AP$4,FALSE)</f>
        <v>0.73</v>
      </c>
      <c r="AQ132" s="13">
        <f t="shared" si="66"/>
        <v>0.73</v>
      </c>
      <c r="AR132" s="9">
        <f>VLOOKUP($C132,agricultural_withdrawal_km3!$A$2:$CT$249,AR$4,FALSE)</f>
        <v>0</v>
      </c>
      <c r="AS132" s="13">
        <f t="shared" si="53"/>
        <v>0</v>
      </c>
      <c r="AU132" s="9">
        <f>VLOOKUP($B132,aquastat_more_extensive_table!$D$810:$AO$1010,AU$4,FALSE)</f>
        <v>0.80800000000000005</v>
      </c>
      <c r="AV132" s="13">
        <f t="shared" si="67"/>
        <v>0.80800000000000005</v>
      </c>
      <c r="AW132" s="9">
        <f>VLOOKUP($C132,agricultural_withdrawal_km3!$A$2:$CT$249,AW$4,FALSE)</f>
        <v>0</v>
      </c>
      <c r="AX132" s="13">
        <f t="shared" si="54"/>
        <v>0</v>
      </c>
      <c r="AZ132" s="9">
        <f>VLOOKUP($B132,aquastat_more_extensive_table!$D$810:$AO$1010,AZ$4,FALSE)</f>
        <v>0.84489999999999998</v>
      </c>
      <c r="BA132" s="13">
        <f t="shared" si="68"/>
        <v>0.84489999999999998</v>
      </c>
      <c r="BB132" s="9">
        <f>VLOOKUP($C132,agricultural_withdrawal_km3!$A$2:$CT$249,BB$4,FALSE)</f>
        <v>0</v>
      </c>
      <c r="BC132" s="13">
        <f t="shared" si="55"/>
        <v>0</v>
      </c>
      <c r="BE132" s="9">
        <f>VLOOKUP($B132,aquastat_more_extensive_table!$D$810:$AO$1010,BE$4,FALSE)</f>
        <v>0</v>
      </c>
      <c r="BF132" s="13" t="e">
        <f t="shared" si="69"/>
        <v>#N/A</v>
      </c>
      <c r="BG132" s="9">
        <f>VLOOKUP($C132,agricultural_withdrawal_km3!$A$2:$CT$249,BG$4,FALSE)</f>
        <v>0</v>
      </c>
      <c r="BH132" s="13">
        <f t="shared" si="56"/>
        <v>0</v>
      </c>
      <c r="BJ132" s="9">
        <f>VLOOKUP($B132,aquastat_more_extensive_table!$D$810:$AO$1010,BJ$4,FALSE)</f>
        <v>0</v>
      </c>
      <c r="BK132" s="13" t="e">
        <f t="shared" si="57"/>
        <v>#N/A</v>
      </c>
      <c r="BL132" s="9">
        <f>VLOOKUP($C132,agricultural_withdrawal_km3!$A$2:$CT$249,BL$4,FALSE)</f>
        <v>0</v>
      </c>
      <c r="BM132" s="13">
        <f t="shared" si="58"/>
        <v>0</v>
      </c>
    </row>
    <row r="133" spans="2:65" x14ac:dyDescent="0.25">
      <c r="B133" s="12">
        <f>fao_ids_unique!B128</f>
        <v>165</v>
      </c>
      <c r="C133" s="12">
        <f>fao_ids_unique!F128</f>
        <v>149</v>
      </c>
      <c r="D133" s="8" t="str">
        <f>fao_ids_unique!C128</f>
        <v>PAK</v>
      </c>
      <c r="E133" s="7" t="str">
        <f>fao_ids_unique!G128</f>
        <v>Pakistan</v>
      </c>
      <c r="G133" s="9">
        <f>VLOOKUP($B133,aquastat_more_extensive_table!$D$810:$AO$1010,G$4,FALSE)</f>
        <v>0</v>
      </c>
      <c r="H133" s="13" t="e">
        <f t="shared" si="59"/>
        <v>#N/A</v>
      </c>
      <c r="I133" s="9">
        <f>VLOOKUP($C133,agricultural_withdrawal_km3!$A$2:$CT$249,I$4,FALSE)</f>
        <v>70.895588600000011</v>
      </c>
      <c r="J133" s="13">
        <f t="shared" si="46"/>
        <v>70.895588600000011</v>
      </c>
      <c r="L133" s="9">
        <f>VLOOKUP($B133,aquastat_more_extensive_table!$D$810:$AO$1010,L$4,FALSE)</f>
        <v>0</v>
      </c>
      <c r="M133" s="13" t="e">
        <f t="shared" si="60"/>
        <v>#N/A</v>
      </c>
      <c r="N133" s="9">
        <f>VLOOKUP($C133,agricultural_withdrawal_km3!$A$2:$CT$249,N$4,FALSE)</f>
        <v>73.436738599999998</v>
      </c>
      <c r="O133" s="13">
        <f t="shared" si="47"/>
        <v>73.436738599999998</v>
      </c>
      <c r="Q133" s="9">
        <f>VLOOKUP($B133,aquastat_more_extensive_table!$D$810:$AO$1010,Q$4,FALSE)</f>
        <v>0</v>
      </c>
      <c r="R133" s="13" t="e">
        <f t="shared" si="61"/>
        <v>#N/A</v>
      </c>
      <c r="S133" s="9">
        <f>VLOOKUP($C133,agricultural_withdrawal_km3!$A$2:$CT$249,S$4,FALSE)</f>
        <v>80.066806</v>
      </c>
      <c r="T133" s="13">
        <f t="shared" si="48"/>
        <v>80.066806</v>
      </c>
      <c r="V133" s="9">
        <f>VLOOKUP($B133,aquastat_more_extensive_table!$D$810:$AO$1010,V$4,FALSE)</f>
        <v>150.30000000000001</v>
      </c>
      <c r="W133" s="13">
        <f t="shared" si="62"/>
        <v>150.30000000000001</v>
      </c>
      <c r="X133" s="9">
        <f>VLOOKUP($C133,agricultural_withdrawal_km3!$A$2:$CT$249,X$4,FALSE)</f>
        <v>88.1713326</v>
      </c>
      <c r="Y133" s="13">
        <f t="shared" si="49"/>
        <v>88.1713326</v>
      </c>
      <c r="AA133" s="9">
        <f>VLOOKUP($B133,aquastat_more_extensive_table!$D$810:$AO$1010,AA$4,FALSE)</f>
        <v>0</v>
      </c>
      <c r="AB133" s="13" t="e">
        <f t="shared" si="63"/>
        <v>#N/A</v>
      </c>
      <c r="AC133" s="9">
        <f>VLOOKUP($C133,agricultural_withdrawal_km3!$A$2:$CT$249,AC$4,FALSE)</f>
        <v>94.142335200000005</v>
      </c>
      <c r="AD133" s="13">
        <f t="shared" si="50"/>
        <v>94.142335200000005</v>
      </c>
      <c r="AF133" s="9">
        <f>VLOOKUP($B133,aquastat_more_extensive_table!$D$810:$AO$1010,AF$4,FALSE)</f>
        <v>0</v>
      </c>
      <c r="AG133" s="13" t="e">
        <f t="shared" si="64"/>
        <v>#N/A</v>
      </c>
      <c r="AH133" s="9">
        <f>VLOOKUP($C133,agricultural_withdrawal_km3!$A$2:$CT$249,AH$4,FALSE)</f>
        <v>101.22731300000001</v>
      </c>
      <c r="AI133" s="13">
        <f t="shared" si="51"/>
        <v>101.22731300000001</v>
      </c>
      <c r="AK133" s="9">
        <f>VLOOKUP($B133,aquastat_more_extensive_table!$D$810:$AO$1010,AK$4,FALSE)</f>
        <v>150.6</v>
      </c>
      <c r="AL133" s="13">
        <f t="shared" si="65"/>
        <v>150.6</v>
      </c>
      <c r="AM133" s="9">
        <f>VLOOKUP($C133,agricultural_withdrawal_km3!$A$2:$CT$249,AM$4,FALSE)</f>
        <v>104.11036639999999</v>
      </c>
      <c r="AN133" s="13">
        <f t="shared" si="52"/>
        <v>104.11036639999999</v>
      </c>
      <c r="AP133" s="9">
        <f>VLOOKUP($B133,aquastat_more_extensive_table!$D$810:$AO$1010,AP$4,FALSE)</f>
        <v>0</v>
      </c>
      <c r="AQ133" s="13" t="e">
        <f t="shared" si="66"/>
        <v>#N/A</v>
      </c>
      <c r="AR133" s="9">
        <f>VLOOKUP($C133,agricultural_withdrawal_km3!$A$2:$CT$249,AR$4,FALSE)</f>
        <v>109.70413000000001</v>
      </c>
      <c r="AS133" s="13">
        <f t="shared" si="53"/>
        <v>109.70413000000001</v>
      </c>
      <c r="AU133" s="9">
        <f>VLOOKUP($B133,aquastat_more_extensive_table!$D$810:$AO$1010,AU$4,FALSE)</f>
        <v>162.69999999999999</v>
      </c>
      <c r="AV133" s="13">
        <f t="shared" si="67"/>
        <v>162.69999999999999</v>
      </c>
      <c r="AW133" s="9">
        <f>VLOOKUP($C133,agricultural_withdrawal_km3!$A$2:$CT$249,AW$4,FALSE)</f>
        <v>109.88773519999999</v>
      </c>
      <c r="AX133" s="13">
        <f t="shared" si="54"/>
        <v>109.88773519999999</v>
      </c>
      <c r="AZ133" s="9">
        <f>VLOOKUP($B133,aquastat_more_extensive_table!$D$810:$AO$1010,AZ$4,FALSE)</f>
        <v>0</v>
      </c>
      <c r="BA133" s="13" t="e">
        <f t="shared" si="68"/>
        <v>#N/A</v>
      </c>
      <c r="BB133" s="9">
        <f>VLOOKUP($C133,agricultural_withdrawal_km3!$A$2:$CT$249,BB$4,FALSE)</f>
        <v>112.8556608</v>
      </c>
      <c r="BC133" s="13">
        <f t="shared" si="55"/>
        <v>112.8556608</v>
      </c>
      <c r="BE133" s="9">
        <f>VLOOKUP($B133,aquastat_more_extensive_table!$D$810:$AO$1010,BE$4,FALSE)</f>
        <v>172.4</v>
      </c>
      <c r="BF133" s="13">
        <f t="shared" si="69"/>
        <v>172.4</v>
      </c>
      <c r="BG133" s="9">
        <f>VLOOKUP($C133,agricultural_withdrawal_km3!$A$2:$CT$249,BG$4,FALSE)</f>
        <v>114.6999426</v>
      </c>
      <c r="BH133" s="13">
        <f t="shared" si="56"/>
        <v>114.6999426</v>
      </c>
      <c r="BJ133" s="9">
        <f>VLOOKUP($B133,aquastat_more_extensive_table!$D$810:$AO$1010,BJ$4,FALSE)</f>
        <v>0</v>
      </c>
      <c r="BK133" s="13" t="e">
        <f t="shared" si="57"/>
        <v>#N/A</v>
      </c>
      <c r="BL133" s="9">
        <f>VLOOKUP($C133,agricultural_withdrawal_km3!$A$2:$CT$249,BL$4,FALSE)</f>
        <v>121.10411666666698</v>
      </c>
      <c r="BM133" s="13">
        <f t="shared" si="58"/>
        <v>121.10411666666698</v>
      </c>
    </row>
    <row r="134" spans="2:65" x14ac:dyDescent="0.25">
      <c r="B134" s="12">
        <f>fao_ids_unique!B129</f>
        <v>166</v>
      </c>
      <c r="C134" s="12">
        <f>fao_ids_unique!F129</f>
        <v>150</v>
      </c>
      <c r="D134" s="8" t="str">
        <f>fao_ids_unique!C129</f>
        <v>PAN</v>
      </c>
      <c r="E134" s="7" t="str">
        <f>fao_ids_unique!G129</f>
        <v>Panama</v>
      </c>
      <c r="G134" s="9">
        <f>VLOOKUP($B134,aquastat_more_extensive_table!$D$810:$AO$1010,G$4,FALSE)</f>
        <v>0</v>
      </c>
      <c r="H134" s="13" t="e">
        <f t="shared" si="59"/>
        <v>#N/A</v>
      </c>
      <c r="I134" s="9">
        <f>VLOOKUP($C134,agricultural_withdrawal_km3!$A$2:$CT$249,I$4,FALSE)</f>
        <v>0</v>
      </c>
      <c r="J134" s="13">
        <f t="shared" si="46"/>
        <v>0</v>
      </c>
      <c r="L134" s="9">
        <f>VLOOKUP($B134,aquastat_more_extensive_table!$D$810:$AO$1010,L$4,FALSE)</f>
        <v>0</v>
      </c>
      <c r="M134" s="13" t="e">
        <f t="shared" si="60"/>
        <v>#N/A</v>
      </c>
      <c r="N134" s="9">
        <f>VLOOKUP($C134,agricultural_withdrawal_km3!$A$2:$CT$249,N$4,FALSE)</f>
        <v>0</v>
      </c>
      <c r="O134" s="13">
        <f t="shared" si="47"/>
        <v>0</v>
      </c>
      <c r="Q134" s="9">
        <f>VLOOKUP($B134,aquastat_more_extensive_table!$D$810:$AO$1010,Q$4,FALSE)</f>
        <v>0</v>
      </c>
      <c r="R134" s="13" t="e">
        <f t="shared" si="61"/>
        <v>#N/A</v>
      </c>
      <c r="S134" s="9">
        <f>VLOOKUP($C134,agricultural_withdrawal_km3!$A$2:$CT$249,S$4,FALSE)</f>
        <v>0</v>
      </c>
      <c r="T134" s="13">
        <f t="shared" si="48"/>
        <v>0</v>
      </c>
      <c r="V134" s="9">
        <f>VLOOKUP($B134,aquastat_more_extensive_table!$D$810:$AO$1010,V$4,FALSE)</f>
        <v>0</v>
      </c>
      <c r="W134" s="13" t="e">
        <f t="shared" si="62"/>
        <v>#N/A</v>
      </c>
      <c r="X134" s="9">
        <f>VLOOKUP($C134,agricultural_withdrawal_km3!$A$2:$CT$249,X$4,FALSE)</f>
        <v>0</v>
      </c>
      <c r="Y134" s="13">
        <f t="shared" si="49"/>
        <v>0</v>
      </c>
      <c r="AA134" s="9">
        <f>VLOOKUP($B134,aquastat_more_extensive_table!$D$810:$AO$1010,AA$4,FALSE)</f>
        <v>0</v>
      </c>
      <c r="AB134" s="13" t="e">
        <f t="shared" si="63"/>
        <v>#N/A</v>
      </c>
      <c r="AC134" s="9">
        <f>VLOOKUP($C134,agricultural_withdrawal_km3!$A$2:$CT$249,AC$4,FALSE)</f>
        <v>0</v>
      </c>
      <c r="AD134" s="13">
        <f t="shared" si="50"/>
        <v>0</v>
      </c>
      <c r="AF134" s="9">
        <f>VLOOKUP($B134,aquastat_more_extensive_table!$D$810:$AO$1010,AF$4,FALSE)</f>
        <v>0</v>
      </c>
      <c r="AG134" s="13" t="e">
        <f t="shared" si="64"/>
        <v>#N/A</v>
      </c>
      <c r="AH134" s="9">
        <f>VLOOKUP($C134,agricultural_withdrawal_km3!$A$2:$CT$249,AH$4,FALSE)</f>
        <v>0</v>
      </c>
      <c r="AI134" s="13">
        <f t="shared" si="51"/>
        <v>0</v>
      </c>
      <c r="AK134" s="9">
        <f>VLOOKUP($B134,aquastat_more_extensive_table!$D$810:$AO$1010,AK$4,FALSE)</f>
        <v>0</v>
      </c>
      <c r="AL134" s="13" t="e">
        <f t="shared" si="65"/>
        <v>#N/A</v>
      </c>
      <c r="AM134" s="9">
        <f>VLOOKUP($C134,agricultural_withdrawal_km3!$A$2:$CT$249,AM$4,FALSE)</f>
        <v>0</v>
      </c>
      <c r="AN134" s="13">
        <f t="shared" si="52"/>
        <v>0</v>
      </c>
      <c r="AP134" s="9">
        <f>VLOOKUP($B134,aquastat_more_extensive_table!$D$810:$AO$1010,AP$4,FALSE)</f>
        <v>0</v>
      </c>
      <c r="AQ134" s="13" t="e">
        <f t="shared" si="66"/>
        <v>#N/A</v>
      </c>
      <c r="AR134" s="9">
        <f>VLOOKUP($C134,agricultural_withdrawal_km3!$A$2:$CT$249,AR$4,FALSE)</f>
        <v>0</v>
      </c>
      <c r="AS134" s="13">
        <f t="shared" si="53"/>
        <v>0</v>
      </c>
      <c r="AU134" s="9">
        <f>VLOOKUP($B134,aquastat_more_extensive_table!$D$810:$AO$1010,AU$4,FALSE)</f>
        <v>0</v>
      </c>
      <c r="AV134" s="13" t="e">
        <f t="shared" si="67"/>
        <v>#N/A</v>
      </c>
      <c r="AW134" s="9">
        <f>VLOOKUP($C134,agricultural_withdrawal_km3!$A$2:$CT$249,AW$4,FALSE)</f>
        <v>0</v>
      </c>
      <c r="AX134" s="13">
        <f t="shared" si="54"/>
        <v>0</v>
      </c>
      <c r="AZ134" s="9">
        <f>VLOOKUP($B134,aquastat_more_extensive_table!$D$810:$AO$1010,AZ$4,FALSE)</f>
        <v>0</v>
      </c>
      <c r="BA134" s="13" t="e">
        <f t="shared" si="68"/>
        <v>#N/A</v>
      </c>
      <c r="BB134" s="9">
        <f>VLOOKUP($C134,agricultural_withdrawal_km3!$A$2:$CT$249,BB$4,FALSE)</f>
        <v>0</v>
      </c>
      <c r="BC134" s="13">
        <f t="shared" si="55"/>
        <v>0</v>
      </c>
      <c r="BE134" s="9">
        <f>VLOOKUP($B134,aquastat_more_extensive_table!$D$810:$AO$1010,BE$4,FALSE)</f>
        <v>0.44600000000000001</v>
      </c>
      <c r="BF134" s="13">
        <f t="shared" si="69"/>
        <v>0.44600000000000001</v>
      </c>
      <c r="BG134" s="9">
        <f>VLOOKUP($C134,agricultural_withdrawal_km3!$A$2:$CT$249,BG$4,FALSE)</f>
        <v>0</v>
      </c>
      <c r="BH134" s="13">
        <f t="shared" si="56"/>
        <v>0</v>
      </c>
      <c r="BJ134" s="9">
        <f>VLOOKUP($B134,aquastat_more_extensive_table!$D$810:$AO$1010,BJ$4,FALSE)</f>
        <v>0</v>
      </c>
      <c r="BK134" s="13" t="e">
        <f t="shared" si="57"/>
        <v>#N/A</v>
      </c>
      <c r="BL134" s="9">
        <f>VLOOKUP($C134,agricultural_withdrawal_km3!$A$2:$CT$249,BL$4,FALSE)</f>
        <v>0</v>
      </c>
      <c r="BM134" s="13">
        <f t="shared" si="58"/>
        <v>0</v>
      </c>
    </row>
    <row r="135" spans="2:65" x14ac:dyDescent="0.25">
      <c r="B135" s="12">
        <f>fao_ids_unique!B130</f>
        <v>167</v>
      </c>
      <c r="C135" s="12">
        <f>fao_ids_unique!F130</f>
        <v>47</v>
      </c>
      <c r="D135" s="8" t="str">
        <f>fao_ids_unique!C130</f>
        <v>CZE</v>
      </c>
      <c r="E135" s="7" t="str">
        <f>fao_ids_unique!G130</f>
        <v>Czech Republic</v>
      </c>
      <c r="G135" s="9">
        <f>VLOOKUP($B135,aquastat_more_extensive_table!$D$810:$AO$1010,G$4,FALSE)</f>
        <v>0</v>
      </c>
      <c r="H135" s="13" t="e">
        <f t="shared" ref="H135:H166" si="70">IF(G135&gt;0,G135,NA())</f>
        <v>#N/A</v>
      </c>
      <c r="I135" s="9">
        <f>VLOOKUP($C135,agricultural_withdrawal_km3!$A$2:$CT$249,I$4,FALSE)</f>
        <v>0</v>
      </c>
      <c r="J135" s="13">
        <f t="shared" si="46"/>
        <v>0</v>
      </c>
      <c r="L135" s="9">
        <f>VLOOKUP($B135,aquastat_more_extensive_table!$D$810:$AO$1010,L$4,FALSE)</f>
        <v>0</v>
      </c>
      <c r="M135" s="13" t="e">
        <f t="shared" ref="M135:M166" si="71">IF(L135&gt;0,L135,NA())</f>
        <v>#N/A</v>
      </c>
      <c r="N135" s="9">
        <f>VLOOKUP($C135,agricultural_withdrawal_km3!$A$2:$CT$249,N$4,FALSE)</f>
        <v>0</v>
      </c>
      <c r="O135" s="13">
        <f t="shared" si="47"/>
        <v>0</v>
      </c>
      <c r="Q135" s="9">
        <f>VLOOKUP($B135,aquastat_more_extensive_table!$D$810:$AO$1010,Q$4,FALSE)</f>
        <v>0</v>
      </c>
      <c r="R135" s="13" t="e">
        <f t="shared" ref="R135:R166" si="72">IF(Q135&gt;0,Q135,NA())</f>
        <v>#N/A</v>
      </c>
      <c r="S135" s="9">
        <f>VLOOKUP($C135,agricultural_withdrawal_km3!$A$2:$CT$249,S$4,FALSE)</f>
        <v>0</v>
      </c>
      <c r="T135" s="13">
        <f t="shared" si="48"/>
        <v>0</v>
      </c>
      <c r="V135" s="9">
        <f>VLOOKUP($B135,aquastat_more_extensive_table!$D$810:$AO$1010,V$4,FALSE)</f>
        <v>0</v>
      </c>
      <c r="W135" s="13" t="e">
        <f t="shared" ref="W135:W166" si="73">IF(V135&gt;0,V135,NA())</f>
        <v>#N/A</v>
      </c>
      <c r="X135" s="9">
        <f>VLOOKUP($C135,agricultural_withdrawal_km3!$A$2:$CT$249,X$4,FALSE)</f>
        <v>0</v>
      </c>
      <c r="Y135" s="13">
        <f t="shared" si="49"/>
        <v>0</v>
      </c>
      <c r="AA135" s="9">
        <f>VLOOKUP($B135,aquastat_more_extensive_table!$D$810:$AO$1010,AA$4,FALSE)</f>
        <v>0</v>
      </c>
      <c r="AB135" s="13" t="e">
        <f t="shared" ref="AB135:AB166" si="74">IF(AA135&gt;0,AA135,NA())</f>
        <v>#N/A</v>
      </c>
      <c r="AC135" s="9">
        <f>VLOOKUP($C135,agricultural_withdrawal_km3!$A$2:$CT$249,AC$4,FALSE)</f>
        <v>0</v>
      </c>
      <c r="AD135" s="13">
        <f t="shared" si="50"/>
        <v>0</v>
      </c>
      <c r="AF135" s="9">
        <f>VLOOKUP($B135,aquastat_more_extensive_table!$D$810:$AO$1010,AF$4,FALSE)</f>
        <v>0</v>
      </c>
      <c r="AG135" s="13" t="e">
        <f t="shared" ref="AG135:AG166" si="75">IF(AF135&gt;0,AF135,NA())</f>
        <v>#N/A</v>
      </c>
      <c r="AH135" s="9">
        <f>VLOOKUP($C135,agricultural_withdrawal_km3!$A$2:$CT$249,AH$4,FALSE)</f>
        <v>0</v>
      </c>
      <c r="AI135" s="13">
        <f t="shared" si="51"/>
        <v>0</v>
      </c>
      <c r="AK135" s="9">
        <f>VLOOKUP($B135,aquastat_more_extensive_table!$D$810:$AO$1010,AK$4,FALSE)</f>
        <v>0</v>
      </c>
      <c r="AL135" s="13" t="e">
        <f t="shared" ref="AL135:AL166" si="76">IF(AK135&gt;0,AK135,NA())</f>
        <v>#N/A</v>
      </c>
      <c r="AM135" s="9">
        <f>VLOOKUP($C135,agricultural_withdrawal_km3!$A$2:$CT$249,AM$4,FALSE)</f>
        <v>0</v>
      </c>
      <c r="AN135" s="13">
        <f t="shared" si="52"/>
        <v>0</v>
      </c>
      <c r="AP135" s="9">
        <f>VLOOKUP($B135,aquastat_more_extensive_table!$D$810:$AO$1010,AP$4,FALSE)</f>
        <v>0.02</v>
      </c>
      <c r="AQ135" s="13">
        <f t="shared" ref="AQ135:AQ166" si="77">IF(AP135&gt;0,AP135,NA())</f>
        <v>0.02</v>
      </c>
      <c r="AR135" s="9">
        <f>VLOOKUP($C135,agricultural_withdrawal_km3!$A$2:$CT$249,AR$4,FALSE)</f>
        <v>0</v>
      </c>
      <c r="AS135" s="13">
        <f t="shared" si="53"/>
        <v>0</v>
      </c>
      <c r="AU135" s="9">
        <f>VLOOKUP($B135,aquastat_more_extensive_table!$D$810:$AO$1010,AU$4,FALSE)</f>
        <v>1.8700000000000001E-2</v>
      </c>
      <c r="AV135" s="13">
        <f t="shared" ref="AV135:AV166" si="78">IF(AU135&gt;0,AU135,NA())</f>
        <v>1.8700000000000001E-2</v>
      </c>
      <c r="AW135" s="9">
        <f>VLOOKUP($C135,agricultural_withdrawal_km3!$A$2:$CT$249,AW$4,FALSE)</f>
        <v>0</v>
      </c>
      <c r="AX135" s="13">
        <f t="shared" si="54"/>
        <v>0</v>
      </c>
      <c r="AZ135" s="9">
        <f>VLOOKUP($B135,aquastat_more_extensive_table!$D$810:$AO$1010,AZ$4,FALSE)</f>
        <v>2.98E-2</v>
      </c>
      <c r="BA135" s="13">
        <f t="shared" ref="BA135:BA166" si="79">IF(AZ135&gt;0,AZ135,NA())</f>
        <v>2.98E-2</v>
      </c>
      <c r="BB135" s="9">
        <f>VLOOKUP($C135,agricultural_withdrawal_km3!$A$2:$CT$249,BB$4,FALSE)</f>
        <v>0</v>
      </c>
      <c r="BC135" s="13">
        <f t="shared" si="55"/>
        <v>0</v>
      </c>
      <c r="BE135" s="9">
        <f>VLOOKUP($B135,aquastat_more_extensive_table!$D$810:$AO$1010,BE$4,FALSE)</f>
        <v>4.3200000000000002E-2</v>
      </c>
      <c r="BF135" s="13">
        <f t="shared" ref="BF135:BF166" si="80">IF(BE135&gt;0,BE135,NA())</f>
        <v>4.3200000000000002E-2</v>
      </c>
      <c r="BG135" s="9">
        <f>VLOOKUP($C135,agricultural_withdrawal_km3!$A$2:$CT$249,BG$4,FALSE)</f>
        <v>0</v>
      </c>
      <c r="BH135" s="13">
        <f t="shared" si="56"/>
        <v>0</v>
      </c>
      <c r="BJ135" s="9">
        <f>VLOOKUP($B135,aquastat_more_extensive_table!$D$810:$AO$1010,BJ$4,FALSE)</f>
        <v>4.3999999999999997E-2</v>
      </c>
      <c r="BK135" s="13">
        <f t="shared" si="57"/>
        <v>4.3999999999999997E-2</v>
      </c>
      <c r="BL135" s="9">
        <f>VLOOKUP($C135,agricultural_withdrawal_km3!$A$2:$CT$249,BL$4,FALSE)</f>
        <v>0</v>
      </c>
      <c r="BM135" s="13">
        <f t="shared" si="58"/>
        <v>0</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VLOOKUP($B136,aquastat_more_extensive_table!$D$810:$AO$1010,G$4,FALSE)</f>
        <v>0</v>
      </c>
      <c r="H136" s="13" t="e">
        <f t="shared" si="70"/>
        <v>#N/A</v>
      </c>
      <c r="I136" s="9">
        <f>VLOOKUP($C136,agricultural_withdrawal_km3!$A$2:$CT$249,I$4,FALSE)</f>
        <v>0</v>
      </c>
      <c r="J136" s="13">
        <f t="shared" ref="J136:J199" si="81">IF(I136&gt;=0,I136,NA())</f>
        <v>0</v>
      </c>
      <c r="L136" s="9">
        <f>VLOOKUP($B136,aquastat_more_extensive_table!$D$810:$AO$1010,L$4,FALSE)</f>
        <v>0</v>
      </c>
      <c r="M136" s="13" t="e">
        <f t="shared" si="71"/>
        <v>#N/A</v>
      </c>
      <c r="N136" s="9">
        <f>VLOOKUP($C136,agricultural_withdrawal_km3!$A$2:$CT$249,N$4,FALSE)</f>
        <v>0</v>
      </c>
      <c r="O136" s="13">
        <f t="shared" ref="O136:O199" si="82">IF(N136&gt;=0,N136,NA())</f>
        <v>0</v>
      </c>
      <c r="Q136" s="9">
        <f>VLOOKUP($B136,aquastat_more_extensive_table!$D$810:$AO$1010,Q$4,FALSE)</f>
        <v>0</v>
      </c>
      <c r="R136" s="13" t="e">
        <f t="shared" si="72"/>
        <v>#N/A</v>
      </c>
      <c r="S136" s="9">
        <f>VLOOKUP($C136,agricultural_withdrawal_km3!$A$2:$CT$249,S$4,FALSE)</f>
        <v>0</v>
      </c>
      <c r="T136" s="13">
        <f t="shared" ref="T136:T199" si="83">IF(S136&gt;=0,S136,NA())</f>
        <v>0</v>
      </c>
      <c r="V136" s="9">
        <f>VLOOKUP($B136,aquastat_more_extensive_table!$D$810:$AO$1010,V$4,FALSE)</f>
        <v>0</v>
      </c>
      <c r="W136" s="13" t="e">
        <f t="shared" si="73"/>
        <v>#N/A</v>
      </c>
      <c r="X136" s="9">
        <f>VLOOKUP($C136,agricultural_withdrawal_km3!$A$2:$CT$249,X$4,FALSE)</f>
        <v>0</v>
      </c>
      <c r="Y136" s="13">
        <f t="shared" ref="Y136:Y199" si="84">IF(X136&gt;=0,X136,NA())</f>
        <v>0</v>
      </c>
      <c r="AA136" s="9">
        <f>VLOOKUP($B136,aquastat_more_extensive_table!$D$810:$AO$1010,AA$4,FALSE)</f>
        <v>0</v>
      </c>
      <c r="AB136" s="13" t="e">
        <f t="shared" si="74"/>
        <v>#N/A</v>
      </c>
      <c r="AC136" s="9">
        <f>VLOOKUP($C136,agricultural_withdrawal_km3!$A$2:$CT$249,AC$4,FALSE)</f>
        <v>0</v>
      </c>
      <c r="AD136" s="13">
        <f t="shared" ref="AD136:AD199" si="85">IF(AC136&gt;=0,AC136,NA())</f>
        <v>0</v>
      </c>
      <c r="AF136" s="9">
        <f>VLOOKUP($B136,aquastat_more_extensive_table!$D$810:$AO$1010,AF$4,FALSE)</f>
        <v>0</v>
      </c>
      <c r="AG136" s="13" t="e">
        <f t="shared" si="75"/>
        <v>#N/A</v>
      </c>
      <c r="AH136" s="9">
        <f>VLOOKUP($C136,agricultural_withdrawal_km3!$A$2:$CT$249,AH$4,FALSE)</f>
        <v>0</v>
      </c>
      <c r="AI136" s="13">
        <f t="shared" ref="AI136:AI199" si="86">IF(AH136&gt;=0,AH136,NA())</f>
        <v>0</v>
      </c>
      <c r="AK136" s="9">
        <f>VLOOKUP($B136,aquastat_more_extensive_table!$D$810:$AO$1010,AK$4,FALSE)</f>
        <v>0</v>
      </c>
      <c r="AL136" s="13" t="e">
        <f t="shared" si="76"/>
        <v>#N/A</v>
      </c>
      <c r="AM136" s="9">
        <f>VLOOKUP($C136,agricultural_withdrawal_km3!$A$2:$CT$249,AM$4,FALSE)</f>
        <v>0</v>
      </c>
      <c r="AN136" s="13">
        <f t="shared" ref="AN136:AN199" si="87">IF(AM136&gt;=0,AM136,NA())</f>
        <v>0</v>
      </c>
      <c r="AP136" s="9">
        <f>VLOOKUP($B136,aquastat_more_extensive_table!$D$810:$AO$1010,AP$4,FALSE)</f>
        <v>0</v>
      </c>
      <c r="AQ136" s="13" t="e">
        <f t="shared" si="77"/>
        <v>#N/A</v>
      </c>
      <c r="AR136" s="9">
        <f>VLOOKUP($C136,agricultural_withdrawal_km3!$A$2:$CT$249,AR$4,FALSE)</f>
        <v>0</v>
      </c>
      <c r="AS136" s="13">
        <f t="shared" ref="AS136:AS199" si="88">IF(AR136&gt;=0,AR136,NA())</f>
        <v>0</v>
      </c>
      <c r="AU136" s="9">
        <f>VLOOKUP($B136,aquastat_more_extensive_table!$D$810:$AO$1010,AU$4,FALSE)</f>
        <v>1E-3</v>
      </c>
      <c r="AV136" s="13">
        <f t="shared" si="78"/>
        <v>1E-3</v>
      </c>
      <c r="AW136" s="9">
        <f>VLOOKUP($C136,agricultural_withdrawal_km3!$A$2:$CT$249,AW$4,FALSE)</f>
        <v>0</v>
      </c>
      <c r="AX136" s="13">
        <f t="shared" ref="AX136:AX199" si="89">IF(AW136&gt;=0,AW136,NA())</f>
        <v>0</v>
      </c>
      <c r="AZ136" s="9">
        <f>VLOOKUP($B136,aquastat_more_extensive_table!$D$810:$AO$1010,AZ$4,FALSE)</f>
        <v>1E-3</v>
      </c>
      <c r="BA136" s="13">
        <f t="shared" si="79"/>
        <v>1E-3</v>
      </c>
      <c r="BB136" s="9">
        <f>VLOOKUP($C136,agricultural_withdrawal_km3!$A$2:$CT$249,BB$4,FALSE)</f>
        <v>0</v>
      </c>
      <c r="BC136" s="13">
        <f t="shared" ref="BC136:BC199" si="90">IF(BB136&gt;=0,BB136,NA())</f>
        <v>0</v>
      </c>
      <c r="BE136" s="9">
        <f>VLOOKUP($B136,aquastat_more_extensive_table!$D$810:$AO$1010,BE$4,FALSE)</f>
        <v>0</v>
      </c>
      <c r="BF136" s="13" t="e">
        <f t="shared" si="80"/>
        <v>#N/A</v>
      </c>
      <c r="BG136" s="9">
        <f>VLOOKUP($C136,agricultural_withdrawal_km3!$A$2:$CT$249,BG$4,FALSE)</f>
        <v>0</v>
      </c>
      <c r="BH136" s="13">
        <f t="shared" ref="BH136:BH199" si="91">IF(BG136&gt;=0,BG136,NA())</f>
        <v>0</v>
      </c>
      <c r="BJ136" s="9">
        <f>VLOOKUP($B136,aquastat_more_extensive_table!$D$810:$AO$1010,BJ$4,FALSE)</f>
        <v>0</v>
      </c>
      <c r="BK136" s="13" t="e">
        <f t="shared" ref="BK136:BK199" si="92">IF(BJ136&gt;0,BJ136,NA())</f>
        <v>#N/A</v>
      </c>
      <c r="BL136" s="9">
        <f>VLOOKUP($C136,agricultural_withdrawal_km3!$A$2:$CT$249,BL$4,FALSE)</f>
        <v>0</v>
      </c>
      <c r="BM136" s="13">
        <f t="shared" ref="BM136:BM199" si="93">IF(BL136&gt;=0,BL136,NA())</f>
        <v>0</v>
      </c>
    </row>
    <row r="137" spans="2:65" x14ac:dyDescent="0.25">
      <c r="B137" s="12">
        <f>fao_ids_unique!B132</f>
        <v>169</v>
      </c>
      <c r="C137" s="12">
        <f>fao_ids_unique!F132</f>
        <v>159</v>
      </c>
      <c r="D137" s="8" t="str">
        <f>fao_ids_unique!C132</f>
        <v>PRY</v>
      </c>
      <c r="E137" s="7" t="str">
        <f>fao_ids_unique!G132</f>
        <v>Paraguay</v>
      </c>
      <c r="G137" s="9">
        <f>VLOOKUP($B137,aquastat_more_extensive_table!$D$810:$AO$1010,G$4,FALSE)</f>
        <v>0</v>
      </c>
      <c r="H137" s="13" t="e">
        <f t="shared" si="70"/>
        <v>#N/A</v>
      </c>
      <c r="I137" s="9">
        <f>VLOOKUP($C137,agricultural_withdrawal_km3!$A$2:$CT$249,I$4,FALSE)</f>
        <v>4.0925839999999991E-2</v>
      </c>
      <c r="J137" s="13">
        <f t="shared" si="81"/>
        <v>4.0925839999999991E-2</v>
      </c>
      <c r="L137" s="9">
        <f>VLOOKUP($B137,aquastat_more_extensive_table!$D$810:$AO$1010,L$4,FALSE)</f>
        <v>0</v>
      </c>
      <c r="M137" s="13" t="e">
        <f t="shared" si="71"/>
        <v>#N/A</v>
      </c>
      <c r="N137" s="9">
        <f>VLOOKUP($C137,agricultural_withdrawal_km3!$A$2:$CT$249,N$4,FALSE)</f>
        <v>4.6040279999999989E-2</v>
      </c>
      <c r="O137" s="13">
        <f t="shared" si="82"/>
        <v>4.6040279999999989E-2</v>
      </c>
      <c r="Q137" s="9">
        <f>VLOOKUP($B137,aquastat_more_extensive_table!$D$810:$AO$1010,Q$4,FALSE)</f>
        <v>0</v>
      </c>
      <c r="R137" s="13" t="e">
        <f t="shared" si="72"/>
        <v>#N/A</v>
      </c>
      <c r="S137" s="9">
        <f>VLOOKUP($C137,agricultural_withdrawal_km3!$A$2:$CT$249,S$4,FALSE)</f>
        <v>6.4190700000000017E-2</v>
      </c>
      <c r="T137" s="13">
        <f t="shared" si="83"/>
        <v>6.4190700000000017E-2</v>
      </c>
      <c r="V137" s="9">
        <f>VLOOKUP($B137,aquastat_more_extensive_table!$D$810:$AO$1010,V$4,FALSE)</f>
        <v>0</v>
      </c>
      <c r="W137" s="13" t="e">
        <f t="shared" si="73"/>
        <v>#N/A</v>
      </c>
      <c r="X137" s="9">
        <f>VLOOKUP($C137,agricultural_withdrawal_km3!$A$2:$CT$249,X$4,FALSE)</f>
        <v>7.1825399999999998E-2</v>
      </c>
      <c r="Y137" s="13">
        <f t="shared" si="84"/>
        <v>7.1825399999999998E-2</v>
      </c>
      <c r="AA137" s="9">
        <f>VLOOKUP($B137,aquastat_more_extensive_table!$D$810:$AO$1010,AA$4,FALSE)</f>
        <v>0</v>
      </c>
      <c r="AB137" s="13" t="e">
        <f t="shared" si="74"/>
        <v>#N/A</v>
      </c>
      <c r="AC137" s="9">
        <f>VLOOKUP($C137,agricultural_withdrawal_km3!$A$2:$CT$249,AC$4,FALSE)</f>
        <v>8.4704100000000004E-2</v>
      </c>
      <c r="AD137" s="13">
        <f t="shared" si="85"/>
        <v>8.4704100000000004E-2</v>
      </c>
      <c r="AF137" s="9">
        <f>VLOOKUP($B137,aquastat_more_extensive_table!$D$810:$AO$1010,AF$4,FALSE)</f>
        <v>0.33539999999999998</v>
      </c>
      <c r="AG137" s="13">
        <f t="shared" si="75"/>
        <v>0.33539999999999998</v>
      </c>
      <c r="AH137" s="9">
        <f>VLOOKUP($C137,agricultural_withdrawal_km3!$A$2:$CT$249,AH$4,FALSE)</f>
        <v>9.0375779999999989E-2</v>
      </c>
      <c r="AI137" s="13">
        <f t="shared" si="86"/>
        <v>9.0375779999999989E-2</v>
      </c>
      <c r="AK137" s="9">
        <f>VLOOKUP($B137,aquastat_more_extensive_table!$D$810:$AO$1010,AK$4,FALSE)</f>
        <v>0</v>
      </c>
      <c r="AL137" s="13" t="e">
        <f t="shared" si="76"/>
        <v>#N/A</v>
      </c>
      <c r="AM137" s="9">
        <f>VLOOKUP($C137,agricultural_withdrawal_km3!$A$2:$CT$249,AM$4,FALSE)</f>
        <v>9.1985779999999975E-2</v>
      </c>
      <c r="AN137" s="13">
        <f t="shared" si="87"/>
        <v>9.1985779999999975E-2</v>
      </c>
      <c r="AP137" s="9">
        <f>VLOOKUP($B137,aquastat_more_extensive_table!$D$810:$AO$1010,AP$4,FALSE)</f>
        <v>0</v>
      </c>
      <c r="AQ137" s="13" t="e">
        <f t="shared" si="77"/>
        <v>#N/A</v>
      </c>
      <c r="AR137" s="9">
        <f>VLOOKUP($C137,agricultural_withdrawal_km3!$A$2:$CT$249,AR$4,FALSE)</f>
        <v>9.6405400000000002E-2</v>
      </c>
      <c r="AS137" s="13">
        <f t="shared" si="88"/>
        <v>9.6405400000000002E-2</v>
      </c>
      <c r="AU137" s="9">
        <f>VLOOKUP($B137,aquastat_more_extensive_table!$D$810:$AO$1010,AU$4,FALSE)</f>
        <v>0.35</v>
      </c>
      <c r="AV137" s="13">
        <f t="shared" si="78"/>
        <v>0.35</v>
      </c>
      <c r="AW137" s="9">
        <f>VLOOKUP($C137,agricultural_withdrawal_km3!$A$2:$CT$249,AW$4,FALSE)</f>
        <v>9.1536800000000001E-2</v>
      </c>
      <c r="AX137" s="13">
        <f t="shared" si="89"/>
        <v>9.1536800000000001E-2</v>
      </c>
      <c r="AZ137" s="9">
        <f>VLOOKUP($B137,aquastat_more_extensive_table!$D$810:$AO$1010,AZ$4,FALSE)</f>
        <v>0</v>
      </c>
      <c r="BA137" s="13" t="e">
        <f t="shared" si="79"/>
        <v>#N/A</v>
      </c>
      <c r="BB137" s="9">
        <f>VLOOKUP($C137,agricultural_withdrawal_km3!$A$2:$CT$249,BB$4,FALSE)</f>
        <v>0.1012634</v>
      </c>
      <c r="BC137" s="13">
        <f t="shared" si="90"/>
        <v>0.1012634</v>
      </c>
      <c r="BE137" s="9">
        <f>VLOOKUP($B137,aquastat_more_extensive_table!$D$810:$AO$1010,BE$4,FALSE)</f>
        <v>1.897</v>
      </c>
      <c r="BF137" s="13">
        <f t="shared" si="80"/>
        <v>1.897</v>
      </c>
      <c r="BG137" s="9">
        <f>VLOOKUP($C137,agricultural_withdrawal_km3!$A$2:$CT$249,BG$4,FALSE)</f>
        <v>0.10539819999999997</v>
      </c>
      <c r="BH137" s="13">
        <f t="shared" si="91"/>
        <v>0.10539819999999997</v>
      </c>
      <c r="BJ137" s="9">
        <f>VLOOKUP($B137,aquastat_more_extensive_table!$D$810:$AO$1010,BJ$4,FALSE)</f>
        <v>0</v>
      </c>
      <c r="BK137" s="13" t="e">
        <f t="shared" si="92"/>
        <v>#N/A</v>
      </c>
      <c r="BL137" s="9">
        <f>VLOOKUP($C137,agricultural_withdrawal_km3!$A$2:$CT$249,BL$4,FALSE)</f>
        <v>9.7179333333334006E-2</v>
      </c>
      <c r="BM137" s="13">
        <f t="shared" si="93"/>
        <v>9.7179333333334006E-2</v>
      </c>
    </row>
    <row r="138" spans="2:65" x14ac:dyDescent="0.25">
      <c r="B138" s="12">
        <f>fao_ids_unique!B133</f>
        <v>170</v>
      </c>
      <c r="C138" s="12">
        <f>fao_ids_unique!F133</f>
        <v>151</v>
      </c>
      <c r="D138" s="8" t="str">
        <f>fao_ids_unique!C133</f>
        <v>PER</v>
      </c>
      <c r="E138" s="7" t="str">
        <f>fao_ids_unique!G133</f>
        <v>Peru</v>
      </c>
      <c r="G138" s="9">
        <f>VLOOKUP($B138,aquastat_more_extensive_table!$D$810:$AO$1010,G$4,FALSE)</f>
        <v>0</v>
      </c>
      <c r="H138" s="13" t="e">
        <f t="shared" si="70"/>
        <v>#N/A</v>
      </c>
      <c r="I138" s="9">
        <f>VLOOKUP($C138,agricultural_withdrawal_km3!$A$2:$CT$249,I$4,FALSE)</f>
        <v>1.3837813999999997</v>
      </c>
      <c r="J138" s="13">
        <f t="shared" si="81"/>
        <v>1.3837813999999997</v>
      </c>
      <c r="L138" s="9">
        <f>VLOOKUP($B138,aquastat_more_extensive_table!$D$810:$AO$1010,L$4,FALSE)</f>
        <v>0</v>
      </c>
      <c r="M138" s="13" t="e">
        <f t="shared" si="71"/>
        <v>#N/A</v>
      </c>
      <c r="N138" s="9">
        <f>VLOOKUP($C138,agricultural_withdrawal_km3!$A$2:$CT$249,N$4,FALSE)</f>
        <v>1.5511002</v>
      </c>
      <c r="O138" s="13">
        <f t="shared" si="82"/>
        <v>1.5511002</v>
      </c>
      <c r="Q138" s="9">
        <f>VLOOKUP($B138,aquastat_more_extensive_table!$D$810:$AO$1010,Q$4,FALSE)</f>
        <v>0</v>
      </c>
      <c r="R138" s="13" t="e">
        <f t="shared" si="72"/>
        <v>#N/A</v>
      </c>
      <c r="S138" s="9">
        <f>VLOOKUP($C138,agricultural_withdrawal_km3!$A$2:$CT$249,S$4,FALSE)</f>
        <v>1.4974273999999999</v>
      </c>
      <c r="T138" s="13">
        <f t="shared" si="83"/>
        <v>1.4974273999999999</v>
      </c>
      <c r="V138" s="9">
        <f>VLOOKUP($B138,aquastat_more_extensive_table!$D$810:$AO$1010,V$4,FALSE)</f>
        <v>0</v>
      </c>
      <c r="W138" s="13" t="e">
        <f t="shared" si="73"/>
        <v>#N/A</v>
      </c>
      <c r="X138" s="9">
        <f>VLOOKUP($C138,agricultural_withdrawal_km3!$A$2:$CT$249,X$4,FALSE)</f>
        <v>1.63724</v>
      </c>
      <c r="Y138" s="13">
        <f t="shared" si="84"/>
        <v>1.63724</v>
      </c>
      <c r="AA138" s="9">
        <f>VLOOKUP($B138,aquastat_more_extensive_table!$D$810:$AO$1010,AA$4,FALSE)</f>
        <v>0</v>
      </c>
      <c r="AB138" s="13" t="e">
        <f t="shared" si="74"/>
        <v>#N/A</v>
      </c>
      <c r="AC138" s="9">
        <f>VLOOKUP($C138,agricultural_withdrawal_km3!$A$2:$CT$249,AC$4,FALSE)</f>
        <v>1.3647912</v>
      </c>
      <c r="AD138" s="13">
        <f t="shared" si="85"/>
        <v>1.3647912</v>
      </c>
      <c r="AF138" s="9">
        <f>VLOOKUP($B138,aquastat_more_extensive_table!$D$810:$AO$1010,AF$4,FALSE)</f>
        <v>0</v>
      </c>
      <c r="AG138" s="13" t="e">
        <f t="shared" si="75"/>
        <v>#N/A</v>
      </c>
      <c r="AH138" s="9">
        <f>VLOOKUP($C138,agricultural_withdrawal_km3!$A$2:$CT$249,AH$4,FALSE)</f>
        <v>1.5154191999999997</v>
      </c>
      <c r="AI138" s="13">
        <f t="shared" si="86"/>
        <v>1.5154191999999997</v>
      </c>
      <c r="AK138" s="9">
        <f>VLOOKUP($B138,aquastat_more_extensive_table!$D$810:$AO$1010,AK$4,FALSE)</f>
        <v>0</v>
      </c>
      <c r="AL138" s="13" t="e">
        <f t="shared" si="76"/>
        <v>#N/A</v>
      </c>
      <c r="AM138" s="9">
        <f>VLOOKUP($C138,agricultural_withdrawal_km3!$A$2:$CT$249,AM$4,FALSE)</f>
        <v>1.4341262000000001</v>
      </c>
      <c r="AN138" s="13">
        <f t="shared" si="87"/>
        <v>1.4341262000000001</v>
      </c>
      <c r="AP138" s="9">
        <f>VLOOKUP($B138,aquastat_more_extensive_table!$D$810:$AO$1010,AP$4,FALSE)</f>
        <v>0</v>
      </c>
      <c r="AQ138" s="13" t="e">
        <f t="shared" si="77"/>
        <v>#N/A</v>
      </c>
      <c r="AR138" s="9">
        <f>VLOOKUP($C138,agricultural_withdrawal_km3!$A$2:$CT$249,AR$4,FALSE)</f>
        <v>1.5732266000000001</v>
      </c>
      <c r="AS138" s="13">
        <f t="shared" si="88"/>
        <v>1.5732266000000001</v>
      </c>
      <c r="AU138" s="9">
        <f>VLOOKUP($B138,aquastat_more_extensive_table!$D$810:$AO$1010,AU$4,FALSE)</f>
        <v>0</v>
      </c>
      <c r="AV138" s="13" t="e">
        <f t="shared" si="78"/>
        <v>#N/A</v>
      </c>
      <c r="AW138" s="9">
        <f>VLOOKUP($C138,agricultural_withdrawal_km3!$A$2:$CT$249,AW$4,FALSE)</f>
        <v>1.6562762</v>
      </c>
      <c r="AX138" s="13">
        <f t="shared" si="89"/>
        <v>1.6562762</v>
      </c>
      <c r="AZ138" s="9">
        <f>VLOOKUP($B138,aquastat_more_extensive_table!$D$810:$AO$1010,AZ$4,FALSE)</f>
        <v>0</v>
      </c>
      <c r="BA138" s="13" t="e">
        <f t="shared" si="79"/>
        <v>#N/A</v>
      </c>
      <c r="BB138" s="9">
        <f>VLOOKUP($C138,agricultural_withdrawal_km3!$A$2:$CT$249,BB$4,FALSE)</f>
        <v>1.4523760000000001</v>
      </c>
      <c r="BC138" s="13">
        <f t="shared" si="90"/>
        <v>1.4523760000000001</v>
      </c>
      <c r="BE138" s="9">
        <f>VLOOKUP($B138,aquastat_more_extensive_table!$D$810:$AO$1010,BE$4,FALSE)</f>
        <v>12.12</v>
      </c>
      <c r="BF138" s="13">
        <f t="shared" si="80"/>
        <v>12.12</v>
      </c>
      <c r="BG138" s="9">
        <f>VLOOKUP($C138,agricultural_withdrawal_km3!$A$2:$CT$249,BG$4,FALSE)</f>
        <v>1.6038703999999999</v>
      </c>
      <c r="BH138" s="13">
        <f t="shared" si="91"/>
        <v>1.6038703999999999</v>
      </c>
      <c r="BJ138" s="9">
        <f>VLOOKUP($B138,aquastat_more_extensive_table!$D$810:$AO$1010,BJ$4,FALSE)</f>
        <v>0</v>
      </c>
      <c r="BK138" s="13" t="e">
        <f t="shared" si="92"/>
        <v>#N/A</v>
      </c>
      <c r="BL138" s="9">
        <f>VLOOKUP($C138,agricultural_withdrawal_km3!$A$2:$CT$249,BL$4,FALSE)</f>
        <v>1.7850776666666701</v>
      </c>
      <c r="BM138" s="13">
        <f t="shared" si="93"/>
        <v>1.7850776666666701</v>
      </c>
    </row>
    <row r="139" spans="2:65" x14ac:dyDescent="0.25">
      <c r="B139" s="12">
        <f>fao_ids_unique!B134</f>
        <v>171</v>
      </c>
      <c r="C139" s="12">
        <f>fao_ids_unique!F134</f>
        <v>152</v>
      </c>
      <c r="D139" s="8" t="str">
        <f>fao_ids_unique!C134</f>
        <v>PHL</v>
      </c>
      <c r="E139" s="7" t="str">
        <f>fao_ids_unique!G134</f>
        <v>Philippines</v>
      </c>
      <c r="G139" s="9">
        <f>VLOOKUP($B139,aquastat_more_extensive_table!$D$810:$AO$1010,G$4,FALSE)</f>
        <v>0</v>
      </c>
      <c r="H139" s="13" t="e">
        <f t="shared" si="70"/>
        <v>#N/A</v>
      </c>
      <c r="I139" s="9">
        <f>VLOOKUP($C139,agricultural_withdrawal_km3!$A$2:$CT$249,I$4,FALSE)</f>
        <v>6.1296614000000016</v>
      </c>
      <c r="J139" s="13">
        <f t="shared" si="81"/>
        <v>6.1296614000000016</v>
      </c>
      <c r="L139" s="9">
        <f>VLOOKUP($B139,aquastat_more_extensive_table!$D$810:$AO$1010,L$4,FALSE)</f>
        <v>0</v>
      </c>
      <c r="M139" s="13" t="e">
        <f t="shared" si="71"/>
        <v>#N/A</v>
      </c>
      <c r="N139" s="9">
        <f>VLOOKUP($C139,agricultural_withdrawal_km3!$A$2:$CT$249,N$4,FALSE)</f>
        <v>6.8864136000000009</v>
      </c>
      <c r="O139" s="13">
        <f t="shared" si="82"/>
        <v>6.8864136000000009</v>
      </c>
      <c r="Q139" s="9">
        <f>VLOOKUP($B139,aquastat_more_extensive_table!$D$810:$AO$1010,Q$4,FALSE)</f>
        <v>0</v>
      </c>
      <c r="R139" s="13" t="e">
        <f t="shared" si="72"/>
        <v>#N/A</v>
      </c>
      <c r="S139" s="9">
        <f>VLOOKUP($C139,agricultural_withdrawal_km3!$A$2:$CT$249,S$4,FALSE)</f>
        <v>7.4379860000000004</v>
      </c>
      <c r="T139" s="13">
        <f t="shared" si="83"/>
        <v>7.4379860000000004</v>
      </c>
      <c r="V139" s="9">
        <f>VLOOKUP($B139,aquastat_more_extensive_table!$D$810:$AO$1010,V$4,FALSE)</f>
        <v>0</v>
      </c>
      <c r="W139" s="13" t="e">
        <f t="shared" si="73"/>
        <v>#N/A</v>
      </c>
      <c r="X139" s="9">
        <f>VLOOKUP($C139,agricultural_withdrawal_km3!$A$2:$CT$249,X$4,FALSE)</f>
        <v>9.283497999999998</v>
      </c>
      <c r="Y139" s="13">
        <f t="shared" si="84"/>
        <v>9.283497999999998</v>
      </c>
      <c r="AA139" s="9">
        <f>VLOOKUP($B139,aquastat_more_extensive_table!$D$810:$AO$1010,AA$4,FALSE)</f>
        <v>0</v>
      </c>
      <c r="AB139" s="13" t="e">
        <f t="shared" si="74"/>
        <v>#N/A</v>
      </c>
      <c r="AC139" s="9">
        <f>VLOOKUP($C139,agricultural_withdrawal_km3!$A$2:$CT$249,AC$4,FALSE)</f>
        <v>10.753950000000003</v>
      </c>
      <c r="AD139" s="13">
        <f t="shared" si="85"/>
        <v>10.753950000000003</v>
      </c>
      <c r="AF139" s="9">
        <f>VLOOKUP($B139,aquastat_more_extensive_table!$D$810:$AO$1010,AF$4,FALSE)</f>
        <v>0</v>
      </c>
      <c r="AG139" s="13" t="e">
        <f t="shared" si="75"/>
        <v>#N/A</v>
      </c>
      <c r="AH139" s="9">
        <f>VLOOKUP($C139,agricultural_withdrawal_km3!$A$2:$CT$249,AH$4,FALSE)</f>
        <v>13.079730000000001</v>
      </c>
      <c r="AI139" s="13">
        <f t="shared" si="86"/>
        <v>13.079730000000001</v>
      </c>
      <c r="AK139" s="9">
        <f>VLOOKUP($B139,aquastat_more_extensive_table!$D$810:$AO$1010,AK$4,FALSE)</f>
        <v>0</v>
      </c>
      <c r="AL139" s="13" t="e">
        <f t="shared" si="76"/>
        <v>#N/A</v>
      </c>
      <c r="AM139" s="9">
        <f>VLOOKUP($C139,agricultural_withdrawal_km3!$A$2:$CT$249,AM$4,FALSE)</f>
        <v>13.973009999999999</v>
      </c>
      <c r="AN139" s="13">
        <f t="shared" si="87"/>
        <v>13.973009999999999</v>
      </c>
      <c r="AP139" s="9">
        <f>VLOOKUP($B139,aquastat_more_extensive_table!$D$810:$AO$1010,AP$4,FALSE)</f>
        <v>0</v>
      </c>
      <c r="AQ139" s="13" t="e">
        <f t="shared" si="77"/>
        <v>#N/A</v>
      </c>
      <c r="AR139" s="9">
        <f>VLOOKUP($C139,agricultural_withdrawal_km3!$A$2:$CT$249,AR$4,FALSE)</f>
        <v>13.610154000000001</v>
      </c>
      <c r="AS139" s="13">
        <f t="shared" si="88"/>
        <v>13.610154000000001</v>
      </c>
      <c r="AU139" s="9">
        <f>VLOOKUP($B139,aquastat_more_extensive_table!$D$810:$AO$1010,AU$4,FALSE)</f>
        <v>0</v>
      </c>
      <c r="AV139" s="13" t="e">
        <f t="shared" si="78"/>
        <v>#N/A</v>
      </c>
      <c r="AW139" s="9">
        <f>VLOOKUP($C139,agricultural_withdrawal_km3!$A$2:$CT$249,AW$4,FALSE)</f>
        <v>13.548814</v>
      </c>
      <c r="AX139" s="13">
        <f t="shared" si="89"/>
        <v>13.548814</v>
      </c>
      <c r="AZ139" s="9">
        <f>VLOOKUP($B139,aquastat_more_extensive_table!$D$810:$AO$1010,AZ$4,FALSE)</f>
        <v>65.59</v>
      </c>
      <c r="BA139" s="13">
        <f t="shared" si="79"/>
        <v>65.59</v>
      </c>
      <c r="BB139" s="9">
        <f>VLOOKUP($C139,agricultural_withdrawal_km3!$A$2:$CT$249,BB$4,FALSE)</f>
        <v>12.83699</v>
      </c>
      <c r="BC139" s="13">
        <f t="shared" si="90"/>
        <v>12.83699</v>
      </c>
      <c r="BE139" s="9">
        <f>VLOOKUP($B139,aquastat_more_extensive_table!$D$810:$AO$1010,BE$4,FALSE)</f>
        <v>67.069999999999993</v>
      </c>
      <c r="BF139" s="13">
        <f t="shared" si="80"/>
        <v>67.069999999999993</v>
      </c>
      <c r="BG139" s="9">
        <f>VLOOKUP($C139,agricultural_withdrawal_km3!$A$2:$CT$249,BG$4,FALSE)</f>
        <v>15.251852000000003</v>
      </c>
      <c r="BH139" s="13">
        <f t="shared" si="91"/>
        <v>15.251852000000003</v>
      </c>
      <c r="BJ139" s="9">
        <f>VLOOKUP($B139,aquastat_more_extensive_table!$D$810:$AO$1010,BJ$4,FALSE)</f>
        <v>0</v>
      </c>
      <c r="BK139" s="13" t="e">
        <f t="shared" si="92"/>
        <v>#N/A</v>
      </c>
      <c r="BL139" s="9">
        <f>VLOOKUP($C139,agricultural_withdrawal_km3!$A$2:$CT$249,BL$4,FALSE)</f>
        <v>12.361043333333329</v>
      </c>
      <c r="BM139" s="13">
        <f t="shared" si="93"/>
        <v>12.361043333333329</v>
      </c>
    </row>
    <row r="140" spans="2:65" x14ac:dyDescent="0.25">
      <c r="B140" s="12">
        <f>fao_ids_unique!B135</f>
        <v>173</v>
      </c>
      <c r="C140" s="12">
        <f>fao_ids_unique!F135</f>
        <v>155</v>
      </c>
      <c r="D140" s="8" t="str">
        <f>fao_ids_unique!C135</f>
        <v>POL</v>
      </c>
      <c r="E140" s="7" t="str">
        <f>fao_ids_unique!G135</f>
        <v>Poland</v>
      </c>
      <c r="G140" s="9">
        <f>VLOOKUP($B140,aquastat_more_extensive_table!$D$810:$AO$1010,G$4,FALSE)</f>
        <v>0</v>
      </c>
      <c r="H140" s="13" t="e">
        <f t="shared" si="70"/>
        <v>#N/A</v>
      </c>
      <c r="I140" s="9">
        <f>VLOOKUP($C140,agricultural_withdrawal_km3!$A$2:$CT$249,I$4,FALSE)</f>
        <v>0</v>
      </c>
      <c r="J140" s="13">
        <f t="shared" si="81"/>
        <v>0</v>
      </c>
      <c r="L140" s="9">
        <f>VLOOKUP($B140,aquastat_more_extensive_table!$D$810:$AO$1010,L$4,FALSE)</f>
        <v>0</v>
      </c>
      <c r="M140" s="13" t="e">
        <f t="shared" si="71"/>
        <v>#N/A</v>
      </c>
      <c r="N140" s="9">
        <f>VLOOKUP($C140,agricultural_withdrawal_km3!$A$2:$CT$249,N$4,FALSE)</f>
        <v>0</v>
      </c>
      <c r="O140" s="13">
        <f t="shared" si="82"/>
        <v>0</v>
      </c>
      <c r="Q140" s="9">
        <f>VLOOKUP($B140,aquastat_more_extensive_table!$D$810:$AO$1010,Q$4,FALSE)</f>
        <v>1.681</v>
      </c>
      <c r="R140" s="13">
        <f t="shared" si="72"/>
        <v>1.681</v>
      </c>
      <c r="S140" s="9">
        <f>VLOOKUP($C140,agricultural_withdrawal_km3!$A$2:$CT$249,S$4,FALSE)</f>
        <v>0</v>
      </c>
      <c r="T140" s="13">
        <f t="shared" si="83"/>
        <v>0</v>
      </c>
      <c r="V140" s="9">
        <f>VLOOKUP($B140,aquastat_more_extensive_table!$D$810:$AO$1010,V$4,FALSE)</f>
        <v>1.6619999999999999</v>
      </c>
      <c r="W140" s="13">
        <f t="shared" si="73"/>
        <v>1.6619999999999999</v>
      </c>
      <c r="X140" s="9">
        <f>VLOOKUP($C140,agricultural_withdrawal_km3!$A$2:$CT$249,X$4,FALSE)</f>
        <v>0</v>
      </c>
      <c r="Y140" s="13">
        <f t="shared" si="84"/>
        <v>0</v>
      </c>
      <c r="AA140" s="9">
        <f>VLOOKUP($B140,aquastat_more_extensive_table!$D$810:$AO$1010,AA$4,FALSE)</f>
        <v>1.323</v>
      </c>
      <c r="AB140" s="13">
        <f t="shared" si="74"/>
        <v>1.323</v>
      </c>
      <c r="AC140" s="9">
        <f>VLOOKUP($C140,agricultural_withdrawal_km3!$A$2:$CT$249,AC$4,FALSE)</f>
        <v>0</v>
      </c>
      <c r="AD140" s="13">
        <f t="shared" si="85"/>
        <v>0</v>
      </c>
      <c r="AF140" s="9">
        <f>VLOOKUP($B140,aquastat_more_extensive_table!$D$810:$AO$1010,AF$4,FALSE)</f>
        <v>1.6060000000000001</v>
      </c>
      <c r="AG140" s="13">
        <f t="shared" si="75"/>
        <v>1.6060000000000001</v>
      </c>
      <c r="AH140" s="9">
        <f>VLOOKUP($C140,agricultural_withdrawal_km3!$A$2:$CT$249,AH$4,FALSE)</f>
        <v>0</v>
      </c>
      <c r="AI140" s="13">
        <f t="shared" si="86"/>
        <v>0</v>
      </c>
      <c r="AK140" s="9">
        <f>VLOOKUP($B140,aquastat_more_extensive_table!$D$810:$AO$1010,AK$4,FALSE)</f>
        <v>1.37</v>
      </c>
      <c r="AL140" s="13">
        <f t="shared" si="76"/>
        <v>1.37</v>
      </c>
      <c r="AM140" s="9">
        <f>VLOOKUP($C140,agricultural_withdrawal_km3!$A$2:$CT$249,AM$4,FALSE)</f>
        <v>0</v>
      </c>
      <c r="AN140" s="13">
        <f t="shared" si="87"/>
        <v>0</v>
      </c>
      <c r="AP140" s="9">
        <f>VLOOKUP($B140,aquastat_more_extensive_table!$D$810:$AO$1010,AP$4,FALSE)</f>
        <v>1.083</v>
      </c>
      <c r="AQ140" s="13">
        <f t="shared" si="77"/>
        <v>1.083</v>
      </c>
      <c r="AR140" s="9">
        <f>VLOOKUP($C140,agricultural_withdrawal_km3!$A$2:$CT$249,AR$4,FALSE)</f>
        <v>0</v>
      </c>
      <c r="AS140" s="13">
        <f t="shared" si="88"/>
        <v>0</v>
      </c>
      <c r="AU140" s="9">
        <f>VLOOKUP($B140,aquastat_more_extensive_table!$D$810:$AO$1010,AU$4,FALSE)</f>
        <v>1.1080000000000001</v>
      </c>
      <c r="AV140" s="13">
        <f t="shared" si="78"/>
        <v>1.1080000000000001</v>
      </c>
      <c r="AW140" s="9">
        <f>VLOOKUP($C140,agricultural_withdrawal_km3!$A$2:$CT$249,AW$4,FALSE)</f>
        <v>0</v>
      </c>
      <c r="AX140" s="13">
        <f t="shared" si="89"/>
        <v>0</v>
      </c>
      <c r="AZ140" s="9">
        <f>VLOOKUP($B140,aquastat_more_extensive_table!$D$810:$AO$1010,AZ$4,FALSE)</f>
        <v>1.1220000000000001</v>
      </c>
      <c r="BA140" s="13">
        <f t="shared" si="79"/>
        <v>1.1220000000000001</v>
      </c>
      <c r="BB140" s="9">
        <f>VLOOKUP($C140,agricultural_withdrawal_km3!$A$2:$CT$249,BB$4,FALSE)</f>
        <v>0</v>
      </c>
      <c r="BC140" s="13">
        <f t="shared" si="90"/>
        <v>0</v>
      </c>
      <c r="BE140" s="9">
        <f>VLOOKUP($B140,aquastat_more_extensive_table!$D$810:$AO$1010,BE$4,FALSE)</f>
        <v>1.1020000000000001</v>
      </c>
      <c r="BF140" s="13">
        <f t="shared" si="80"/>
        <v>1.1020000000000001</v>
      </c>
      <c r="BG140" s="9">
        <f>VLOOKUP($C140,agricultural_withdrawal_km3!$A$2:$CT$249,BG$4,FALSE)</f>
        <v>0</v>
      </c>
      <c r="BH140" s="13">
        <f t="shared" si="91"/>
        <v>0</v>
      </c>
      <c r="BJ140" s="9">
        <f>VLOOKUP($B140,aquastat_more_extensive_table!$D$810:$AO$1010,BJ$4,FALSE)</f>
        <v>0</v>
      </c>
      <c r="BK140" s="13" t="e">
        <f t="shared" si="92"/>
        <v>#N/A</v>
      </c>
      <c r="BL140" s="9">
        <f>VLOOKUP($C140,agricultural_withdrawal_km3!$A$2:$CT$249,BL$4,FALSE)</f>
        <v>0</v>
      </c>
      <c r="BM140" s="13">
        <f t="shared" si="93"/>
        <v>0</v>
      </c>
    </row>
    <row r="141" spans="2:65" x14ac:dyDescent="0.25">
      <c r="B141" s="12">
        <f>fao_ids_unique!B136</f>
        <v>174</v>
      </c>
      <c r="C141" s="12">
        <f>fao_ids_unique!F136</f>
        <v>158</v>
      </c>
      <c r="D141" s="8" t="str">
        <f>fao_ids_unique!C136</f>
        <v>PRT</v>
      </c>
      <c r="E141" s="7" t="str">
        <f>fao_ids_unique!G136</f>
        <v>Portugal</v>
      </c>
      <c r="G141" s="9">
        <f>VLOOKUP($B141,aquastat_more_extensive_table!$D$810:$AO$1010,G$4,FALSE)</f>
        <v>0</v>
      </c>
      <c r="H141" s="13" t="e">
        <f t="shared" si="70"/>
        <v>#N/A</v>
      </c>
      <c r="I141" s="9">
        <f>VLOOKUP($C141,agricultural_withdrawal_km3!$A$2:$CT$249,I$4,FALSE)</f>
        <v>2.0540500000000002</v>
      </c>
      <c r="J141" s="13">
        <f t="shared" si="81"/>
        <v>2.0540500000000002</v>
      </c>
      <c r="L141" s="9">
        <f>VLOOKUP($B141,aquastat_more_extensive_table!$D$810:$AO$1010,L$4,FALSE)</f>
        <v>0</v>
      </c>
      <c r="M141" s="13" t="e">
        <f t="shared" si="71"/>
        <v>#N/A</v>
      </c>
      <c r="N141" s="9">
        <f>VLOOKUP($C141,agricultural_withdrawal_km3!$A$2:$CT$249,N$4,FALSE)</f>
        <v>2.3656785999999999</v>
      </c>
      <c r="O141" s="13">
        <f t="shared" si="82"/>
        <v>2.3656785999999999</v>
      </c>
      <c r="Q141" s="9">
        <f>VLOOKUP($B141,aquastat_more_extensive_table!$D$810:$AO$1010,Q$4,FALSE)</f>
        <v>0</v>
      </c>
      <c r="R141" s="13" t="e">
        <f t="shared" si="72"/>
        <v>#N/A</v>
      </c>
      <c r="S141" s="9">
        <f>VLOOKUP($C141,agricultural_withdrawal_km3!$A$2:$CT$249,S$4,FALSE)</f>
        <v>1.8433309999999998</v>
      </c>
      <c r="T141" s="13">
        <f t="shared" si="83"/>
        <v>1.8433309999999998</v>
      </c>
      <c r="V141" s="9">
        <f>VLOOKUP($B141,aquastat_more_extensive_table!$D$810:$AO$1010,V$4,FALSE)</f>
        <v>0</v>
      </c>
      <c r="W141" s="13" t="e">
        <f t="shared" si="73"/>
        <v>#N/A</v>
      </c>
      <c r="X141" s="9">
        <f>VLOOKUP($C141,agricultural_withdrawal_km3!$A$2:$CT$249,X$4,FALSE)</f>
        <v>1.7924683999999997</v>
      </c>
      <c r="Y141" s="13">
        <f t="shared" si="84"/>
        <v>1.7924683999999997</v>
      </c>
      <c r="AA141" s="9">
        <f>VLOOKUP($B141,aquastat_more_extensive_table!$D$810:$AO$1010,AA$4,FALSE)</f>
        <v>0</v>
      </c>
      <c r="AB141" s="13" t="e">
        <f t="shared" si="74"/>
        <v>#N/A</v>
      </c>
      <c r="AC141" s="9">
        <f>VLOOKUP($C141,agricultural_withdrawal_km3!$A$2:$CT$249,AC$4,FALSE)</f>
        <v>2.0567909999999996</v>
      </c>
      <c r="AD141" s="13">
        <f t="shared" si="85"/>
        <v>2.0567909999999996</v>
      </c>
      <c r="AF141" s="9">
        <f>VLOOKUP($B141,aquastat_more_extensive_table!$D$810:$AO$1010,AF$4,FALSE)</f>
        <v>0</v>
      </c>
      <c r="AG141" s="13" t="e">
        <f t="shared" si="75"/>
        <v>#N/A</v>
      </c>
      <c r="AH141" s="9">
        <f>VLOOKUP($C141,agricultural_withdrawal_km3!$A$2:$CT$249,AH$4,FALSE)</f>
        <v>2.1187049999999998</v>
      </c>
      <c r="AI141" s="13">
        <f t="shared" si="86"/>
        <v>2.1187049999999998</v>
      </c>
      <c r="AK141" s="9">
        <f>VLOOKUP($B141,aquastat_more_extensive_table!$D$810:$AO$1010,AK$4,FALSE)</f>
        <v>5.0999999999999996</v>
      </c>
      <c r="AL141" s="13">
        <f t="shared" si="76"/>
        <v>5.0999999999999996</v>
      </c>
      <c r="AM141" s="9">
        <f>VLOOKUP($C141,agricultural_withdrawal_km3!$A$2:$CT$249,AM$4,FALSE)</f>
        <v>1.9530842000000002</v>
      </c>
      <c r="AN141" s="13">
        <f t="shared" si="87"/>
        <v>1.9530842000000002</v>
      </c>
      <c r="AP141" s="9">
        <f>VLOOKUP($B141,aquastat_more_extensive_table!$D$810:$AO$1010,AP$4,FALSE)</f>
        <v>10</v>
      </c>
      <c r="AQ141" s="13">
        <f t="shared" si="77"/>
        <v>10</v>
      </c>
      <c r="AR141" s="9">
        <f>VLOOKUP($C141,agricultural_withdrawal_km3!$A$2:$CT$249,AR$4,FALSE)</f>
        <v>1.6311861999999997</v>
      </c>
      <c r="AS141" s="13">
        <f t="shared" si="88"/>
        <v>1.6311861999999997</v>
      </c>
      <c r="AU141" s="9">
        <f>VLOOKUP($B141,aquastat_more_extensive_table!$D$810:$AO$1010,AU$4,FALSE)</f>
        <v>8.7669999999999995</v>
      </c>
      <c r="AV141" s="13">
        <f t="shared" si="78"/>
        <v>8.7669999999999995</v>
      </c>
      <c r="AW141" s="9">
        <f>VLOOKUP($C141,agricultural_withdrawal_km3!$A$2:$CT$249,AW$4,FALSE)</f>
        <v>1.7570800000000006</v>
      </c>
      <c r="AX141" s="13">
        <f t="shared" si="89"/>
        <v>1.7570800000000006</v>
      </c>
      <c r="AZ141" s="9">
        <f>VLOOKUP($B141,aquastat_more_extensive_table!$D$810:$AO$1010,AZ$4,FALSE)</f>
        <v>0</v>
      </c>
      <c r="BA141" s="13" t="e">
        <f t="shared" si="79"/>
        <v>#N/A</v>
      </c>
      <c r="BB141" s="9">
        <f>VLOOKUP($C141,agricultural_withdrawal_km3!$A$2:$CT$249,BB$4,FALSE)</f>
        <v>1.4583699999999999</v>
      </c>
      <c r="BC141" s="13">
        <f t="shared" si="90"/>
        <v>1.4583699999999999</v>
      </c>
      <c r="BE141" s="9">
        <f>VLOOKUP($B141,aquastat_more_extensive_table!$D$810:$AO$1010,BE$4,FALSE)</f>
        <v>0</v>
      </c>
      <c r="BF141" s="13" t="e">
        <f t="shared" si="80"/>
        <v>#N/A</v>
      </c>
      <c r="BG141" s="9">
        <f>VLOOKUP($C141,agricultural_withdrawal_km3!$A$2:$CT$249,BG$4,FALSE)</f>
        <v>1.3164440000000006</v>
      </c>
      <c r="BH141" s="13">
        <f t="shared" si="91"/>
        <v>1.3164440000000006</v>
      </c>
      <c r="BJ141" s="9">
        <f>VLOOKUP($B141,aquastat_more_extensive_table!$D$810:$AO$1010,BJ$4,FALSE)</f>
        <v>0</v>
      </c>
      <c r="BK141" s="13" t="e">
        <f t="shared" si="92"/>
        <v>#N/A</v>
      </c>
      <c r="BL141" s="9">
        <f>VLOOKUP($C141,agricultural_withdrawal_km3!$A$2:$CT$249,BL$4,FALSE)</f>
        <v>1.5059299999999998</v>
      </c>
      <c r="BM141" s="13">
        <f t="shared" si="93"/>
        <v>1.5059299999999998</v>
      </c>
    </row>
    <row r="142" spans="2:65" x14ac:dyDescent="0.25">
      <c r="B142" s="12">
        <f>fao_ids_unique!B137</f>
        <v>175</v>
      </c>
      <c r="C142" s="12">
        <f>fao_ids_unique!F137</f>
        <v>73</v>
      </c>
      <c r="D142" s="8" t="str">
        <f>fao_ids_unique!C137</f>
        <v>GNB</v>
      </c>
      <c r="E142" s="7" t="str">
        <f>fao_ids_unique!G137</f>
        <v>Guinea-Bissau</v>
      </c>
      <c r="G142" s="9">
        <f>VLOOKUP($B142,aquastat_more_extensive_table!$D$810:$AO$1010,G$4,FALSE)</f>
        <v>0</v>
      </c>
      <c r="H142" s="13" t="e">
        <f t="shared" si="70"/>
        <v>#N/A</v>
      </c>
      <c r="I142" s="9">
        <f>VLOOKUP($C142,agricultural_withdrawal_km3!$A$2:$CT$249,I$4,FALSE)</f>
        <v>6.0452401999999995E-2</v>
      </c>
      <c r="J142" s="13">
        <f t="shared" si="81"/>
        <v>6.0452401999999995E-2</v>
      </c>
      <c r="L142" s="9">
        <f>VLOOKUP($B142,aquastat_more_extensive_table!$D$810:$AO$1010,L$4,FALSE)</f>
        <v>0</v>
      </c>
      <c r="M142" s="13" t="e">
        <f t="shared" si="71"/>
        <v>#N/A</v>
      </c>
      <c r="N142" s="9">
        <f>VLOOKUP($C142,agricultural_withdrawal_km3!$A$2:$CT$249,N$4,FALSE)</f>
        <v>6.2400394000000005E-2</v>
      </c>
      <c r="O142" s="13">
        <f t="shared" si="82"/>
        <v>6.2400394000000005E-2</v>
      </c>
      <c r="Q142" s="9">
        <f>VLOOKUP($B142,aquastat_more_extensive_table!$D$810:$AO$1010,Q$4,FALSE)</f>
        <v>0</v>
      </c>
      <c r="R142" s="13" t="e">
        <f t="shared" si="72"/>
        <v>#N/A</v>
      </c>
      <c r="S142" s="9">
        <f>VLOOKUP($C142,agricultural_withdrawal_km3!$A$2:$CT$249,S$4,FALSE)</f>
        <v>6.3061275999999999E-2</v>
      </c>
      <c r="T142" s="13">
        <f t="shared" si="83"/>
        <v>6.3061275999999999E-2</v>
      </c>
      <c r="V142" s="9">
        <f>VLOOKUP($B142,aquastat_more_extensive_table!$D$810:$AO$1010,V$4,FALSE)</f>
        <v>0</v>
      </c>
      <c r="W142" s="13" t="e">
        <f t="shared" si="73"/>
        <v>#N/A</v>
      </c>
      <c r="X142" s="9">
        <f>VLOOKUP($C142,agricultural_withdrawal_km3!$A$2:$CT$249,X$4,FALSE)</f>
        <v>6.0416644000000005E-2</v>
      </c>
      <c r="Y142" s="13">
        <f t="shared" si="84"/>
        <v>6.0416644000000005E-2</v>
      </c>
      <c r="AA142" s="9">
        <f>VLOOKUP($B142,aquastat_more_extensive_table!$D$810:$AO$1010,AA$4,FALSE)</f>
        <v>0</v>
      </c>
      <c r="AB142" s="13" t="e">
        <f t="shared" si="74"/>
        <v>#N/A</v>
      </c>
      <c r="AC142" s="9">
        <f>VLOOKUP($C142,agricultural_withdrawal_km3!$A$2:$CT$249,AC$4,FALSE)</f>
        <v>6.6296266000000006E-2</v>
      </c>
      <c r="AD142" s="13">
        <f t="shared" si="85"/>
        <v>6.6296266000000006E-2</v>
      </c>
      <c r="AF142" s="9">
        <f>VLOOKUP($B142,aquastat_more_extensive_table!$D$810:$AO$1010,AF$4,FALSE)</f>
        <v>0</v>
      </c>
      <c r="AG142" s="13" t="e">
        <f t="shared" si="75"/>
        <v>#N/A</v>
      </c>
      <c r="AH142" s="9">
        <f>VLOOKUP($C142,agricultural_withdrawal_km3!$A$2:$CT$249,AH$4,FALSE)</f>
        <v>7.0268661999999996E-2</v>
      </c>
      <c r="AI142" s="13">
        <f t="shared" si="86"/>
        <v>7.0268661999999996E-2</v>
      </c>
      <c r="AK142" s="9">
        <f>VLOOKUP($B142,aquastat_more_extensive_table!$D$810:$AO$1010,AK$4,FALSE)</f>
        <v>6.0000000000000001E-3</v>
      </c>
      <c r="AL142" s="13">
        <f t="shared" si="76"/>
        <v>6.0000000000000001E-3</v>
      </c>
      <c r="AM142" s="9">
        <f>VLOOKUP($C142,agricultural_withdrawal_km3!$A$2:$CT$249,AM$4,FALSE)</f>
        <v>7.8262894E-2</v>
      </c>
      <c r="AN142" s="13">
        <f t="shared" si="87"/>
        <v>7.8262894E-2</v>
      </c>
      <c r="AP142" s="9">
        <f>VLOOKUP($B142,aquastat_more_extensive_table!$D$810:$AO$1010,AP$4,FALSE)</f>
        <v>0.14399999999999999</v>
      </c>
      <c r="AQ142" s="13">
        <f t="shared" si="77"/>
        <v>0.14399999999999999</v>
      </c>
      <c r="AR142" s="9">
        <f>VLOOKUP($C142,agricultural_withdrawal_km3!$A$2:$CT$249,AR$4,FALSE)</f>
        <v>9.6710999999999991E-2</v>
      </c>
      <c r="AS142" s="13">
        <f t="shared" si="88"/>
        <v>9.6710999999999991E-2</v>
      </c>
      <c r="AU142" s="9">
        <f>VLOOKUP($B142,aquastat_more_extensive_table!$D$810:$AO$1010,AU$4,FALSE)</f>
        <v>0.14399999999999999</v>
      </c>
      <c r="AV142" s="13">
        <f t="shared" si="78"/>
        <v>0.14399999999999999</v>
      </c>
      <c r="AW142" s="9">
        <f>VLOOKUP($C142,agricultural_withdrawal_km3!$A$2:$CT$249,AW$4,FALSE)</f>
        <v>0.12269021999999999</v>
      </c>
      <c r="AX142" s="13">
        <f t="shared" si="89"/>
        <v>0.12269021999999999</v>
      </c>
      <c r="AZ142" s="9">
        <f>VLOOKUP($B142,aquastat_more_extensive_table!$D$810:$AO$1010,AZ$4,FALSE)</f>
        <v>0</v>
      </c>
      <c r="BA142" s="13" t="e">
        <f t="shared" si="79"/>
        <v>#N/A</v>
      </c>
      <c r="BB142" s="9">
        <f>VLOOKUP($C142,agricultural_withdrawal_km3!$A$2:$CT$249,BB$4,FALSE)</f>
        <v>0.12221646000000001</v>
      </c>
      <c r="BC142" s="13">
        <f t="shared" si="90"/>
        <v>0.12221646000000001</v>
      </c>
      <c r="BE142" s="9">
        <f>VLOOKUP($B142,aquastat_more_extensive_table!$D$810:$AO$1010,BE$4,FALSE)</f>
        <v>0</v>
      </c>
      <c r="BF142" s="13" t="e">
        <f t="shared" si="80"/>
        <v>#N/A</v>
      </c>
      <c r="BG142" s="9">
        <f>VLOOKUP($C142,agricultural_withdrawal_km3!$A$2:$CT$249,BG$4,FALSE)</f>
        <v>0.13129072000000003</v>
      </c>
      <c r="BH142" s="13">
        <f t="shared" si="91"/>
        <v>0.13129072000000003</v>
      </c>
      <c r="BJ142" s="9">
        <f>VLOOKUP($B142,aquastat_more_extensive_table!$D$810:$AO$1010,BJ$4,FALSE)</f>
        <v>0</v>
      </c>
      <c r="BK142" s="13" t="e">
        <f t="shared" si="92"/>
        <v>#N/A</v>
      </c>
      <c r="BL142" s="9">
        <f>VLOOKUP($C142,agricultural_withdrawal_km3!$A$2:$CT$249,BL$4,FALSE)</f>
        <v>0.1223429</v>
      </c>
      <c r="BM142" s="13">
        <f t="shared" si="93"/>
        <v>0.1223429</v>
      </c>
    </row>
    <row r="143" spans="2:65" x14ac:dyDescent="0.25">
      <c r="B143" s="12">
        <f>fao_ids_unique!B138</f>
        <v>176</v>
      </c>
      <c r="C143" s="12">
        <f>fao_ids_unique!F138</f>
        <v>243</v>
      </c>
      <c r="D143" s="8" t="str">
        <f>fao_ids_unique!C138</f>
        <v>TLS</v>
      </c>
      <c r="E143" s="7" t="str">
        <f>fao_ids_unique!G138</f>
        <v>Timor-Leste</v>
      </c>
      <c r="G143" s="9">
        <f>VLOOKUP($B143,aquastat_more_extensive_table!$D$810:$AO$1010,G$4,FALSE)</f>
        <v>0</v>
      </c>
      <c r="H143" s="13" t="e">
        <f t="shared" si="70"/>
        <v>#N/A</v>
      </c>
      <c r="I143" s="9">
        <f>VLOOKUP($C143,agricultural_withdrawal_km3!$A$2:$CT$249,I$4,FALSE)</f>
        <v>5.8411999999999874E-5</v>
      </c>
      <c r="J143" s="13">
        <f t="shared" si="81"/>
        <v>5.8411999999999874E-5</v>
      </c>
      <c r="L143" s="9">
        <f>VLOOKUP($B143,aquastat_more_extensive_table!$D$810:$AO$1010,L$4,FALSE)</f>
        <v>0</v>
      </c>
      <c r="M143" s="13" t="e">
        <f t="shared" si="71"/>
        <v>#N/A</v>
      </c>
      <c r="N143" s="9">
        <f>VLOOKUP($C143,agricultural_withdrawal_km3!$A$2:$CT$249,N$4,FALSE)</f>
        <v>1.2965200000000007E-4</v>
      </c>
      <c r="O143" s="13">
        <f t="shared" si="82"/>
        <v>1.2965200000000007E-4</v>
      </c>
      <c r="Q143" s="9">
        <f>VLOOKUP($B143,aquastat_more_extensive_table!$D$810:$AO$1010,Q$4,FALSE)</f>
        <v>0</v>
      </c>
      <c r="R143" s="13" t="e">
        <f t="shared" si="72"/>
        <v>#N/A</v>
      </c>
      <c r="S143" s="9">
        <f>VLOOKUP($C143,agricultural_withdrawal_km3!$A$2:$CT$249,S$4,FALSE)</f>
        <v>2.8433799999999943E-4</v>
      </c>
      <c r="T143" s="13">
        <f t="shared" si="83"/>
        <v>2.8433799999999943E-4</v>
      </c>
      <c r="V143" s="9">
        <f>VLOOKUP($B143,aquastat_more_extensive_table!$D$810:$AO$1010,V$4,FALSE)</f>
        <v>0</v>
      </c>
      <c r="W143" s="13" t="e">
        <f t="shared" si="73"/>
        <v>#N/A</v>
      </c>
      <c r="X143" s="9">
        <f>VLOOKUP($C143,agricultural_withdrawal_km3!$A$2:$CT$249,X$4,FALSE)</f>
        <v>1.8683400000000031E-4</v>
      </c>
      <c r="Y143" s="13">
        <f t="shared" si="84"/>
        <v>1.8683400000000031E-4</v>
      </c>
      <c r="AA143" s="9">
        <f>VLOOKUP($B143,aquastat_more_extensive_table!$D$810:$AO$1010,AA$4,FALSE)</f>
        <v>0</v>
      </c>
      <c r="AB143" s="13" t="e">
        <f t="shared" si="74"/>
        <v>#N/A</v>
      </c>
      <c r="AC143" s="9">
        <f>VLOOKUP($C143,agricultural_withdrawal_km3!$A$2:$CT$249,AC$4,FALSE)</f>
        <v>3.0979199999999971E-4</v>
      </c>
      <c r="AD143" s="13">
        <f t="shared" si="85"/>
        <v>3.0979199999999971E-4</v>
      </c>
      <c r="AF143" s="9">
        <f>VLOOKUP($B143,aquastat_more_extensive_table!$D$810:$AO$1010,AF$4,FALSE)</f>
        <v>0</v>
      </c>
      <c r="AG143" s="13" t="e">
        <f t="shared" si="75"/>
        <v>#N/A</v>
      </c>
      <c r="AH143" s="9">
        <f>VLOOKUP($C143,agricultural_withdrawal_km3!$A$2:$CT$249,AH$4,FALSE)</f>
        <v>3.2383399999999941E-4</v>
      </c>
      <c r="AI143" s="13">
        <f t="shared" si="86"/>
        <v>3.2383399999999941E-4</v>
      </c>
      <c r="AK143" s="9">
        <f>VLOOKUP($B143,aquastat_more_extensive_table!$D$810:$AO$1010,AK$4,FALSE)</f>
        <v>0</v>
      </c>
      <c r="AL143" s="13" t="e">
        <f t="shared" si="76"/>
        <v>#N/A</v>
      </c>
      <c r="AM143" s="9">
        <f>VLOOKUP($C143,agricultural_withdrawal_km3!$A$2:$CT$249,AM$4,FALSE)</f>
        <v>3.2986200000000021E-4</v>
      </c>
      <c r="AN143" s="13">
        <f t="shared" si="87"/>
        <v>3.2986200000000021E-4</v>
      </c>
      <c r="AP143" s="9">
        <f>VLOOKUP($B143,aquastat_more_extensive_table!$D$810:$AO$1010,AP$4,FALSE)</f>
        <v>0</v>
      </c>
      <c r="AQ143" s="13" t="e">
        <f t="shared" si="77"/>
        <v>#N/A</v>
      </c>
      <c r="AR143" s="9">
        <f>VLOOKUP($C143,agricultural_withdrawal_km3!$A$2:$CT$249,AR$4,FALSE)</f>
        <v>3.722199999999995E-4</v>
      </c>
      <c r="AS143" s="13">
        <f t="shared" si="88"/>
        <v>3.722199999999995E-4</v>
      </c>
      <c r="AU143" s="9">
        <f>VLOOKUP($B143,aquastat_more_extensive_table!$D$810:$AO$1010,AU$4,FALSE)</f>
        <v>0</v>
      </c>
      <c r="AV143" s="13" t="e">
        <f t="shared" si="78"/>
        <v>#N/A</v>
      </c>
      <c r="AW143" s="9">
        <f>VLOOKUP($C143,agricultural_withdrawal_km3!$A$2:$CT$249,AW$4,FALSE)</f>
        <v>3.5786959999999993E-3</v>
      </c>
      <c r="AX143" s="13">
        <f t="shared" si="89"/>
        <v>3.5786959999999993E-3</v>
      </c>
      <c r="AZ143" s="9">
        <f>VLOOKUP($B143,aquastat_more_extensive_table!$D$810:$AO$1010,AZ$4,FALSE)</f>
        <v>1.071</v>
      </c>
      <c r="BA143" s="13">
        <f t="shared" si="79"/>
        <v>1.071</v>
      </c>
      <c r="BB143" s="9">
        <f>VLOOKUP($C143,agricultural_withdrawal_km3!$A$2:$CT$249,BB$4,FALSE)</f>
        <v>8.1041240000000007E-3</v>
      </c>
      <c r="BC143" s="13">
        <f t="shared" si="90"/>
        <v>8.1041240000000007E-3</v>
      </c>
      <c r="BE143" s="9">
        <f>VLOOKUP($B143,aquastat_more_extensive_table!$D$810:$AO$1010,BE$4,FALSE)</f>
        <v>0</v>
      </c>
      <c r="BF143" s="13" t="e">
        <f t="shared" si="80"/>
        <v>#N/A</v>
      </c>
      <c r="BG143" s="9">
        <f>VLOOKUP($C143,agricultural_withdrawal_km3!$A$2:$CT$249,BG$4,FALSE)</f>
        <v>7.9362720000000012E-3</v>
      </c>
      <c r="BH143" s="13">
        <f t="shared" si="91"/>
        <v>7.9362720000000012E-3</v>
      </c>
      <c r="BJ143" s="9">
        <f>VLOOKUP($B143,aquastat_more_extensive_table!$D$810:$AO$1010,BJ$4,FALSE)</f>
        <v>0</v>
      </c>
      <c r="BK143" s="13" t="e">
        <f t="shared" si="92"/>
        <v>#N/A</v>
      </c>
      <c r="BL143" s="9">
        <f>VLOOKUP($C143,agricultural_withdrawal_km3!$A$2:$CT$249,BL$4,FALSE)</f>
        <v>7.7461933333332995E-3</v>
      </c>
      <c r="BM143" s="13">
        <f t="shared" si="93"/>
        <v>7.7461933333332995E-3</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VLOOKUP($B144,aquastat_more_extensive_table!$D$810:$AO$1010,G$4,FALSE)</f>
        <v>0</v>
      </c>
      <c r="H144" s="13" t="e">
        <f t="shared" si="70"/>
        <v>#N/A</v>
      </c>
      <c r="I144" s="9">
        <f>VLOOKUP($C144,agricultural_withdrawal_km3!$A$2:$CT$249,I$4,FALSE)</f>
        <v>0</v>
      </c>
      <c r="J144" s="13">
        <f t="shared" si="81"/>
        <v>0</v>
      </c>
      <c r="L144" s="9">
        <f>VLOOKUP($B144,aquastat_more_extensive_table!$D$810:$AO$1010,L$4,FALSE)</f>
        <v>0</v>
      </c>
      <c r="M144" s="13" t="e">
        <f t="shared" si="71"/>
        <v>#N/A</v>
      </c>
      <c r="N144" s="9">
        <f>VLOOKUP($C144,agricultural_withdrawal_km3!$A$2:$CT$249,N$4,FALSE)</f>
        <v>4.4915999999999012E-4</v>
      </c>
      <c r="O144" s="13">
        <f t="shared" si="82"/>
        <v>4.4915999999999012E-4</v>
      </c>
      <c r="Q144" s="9">
        <f>VLOOKUP($B144,aquastat_more_extensive_table!$D$810:$AO$1010,Q$4,FALSE)</f>
        <v>0</v>
      </c>
      <c r="R144" s="13" t="e">
        <f t="shared" si="72"/>
        <v>#N/A</v>
      </c>
      <c r="S144" s="9">
        <f>VLOOKUP($C144,agricultural_withdrawal_km3!$A$2:$CT$249,S$4,FALSE)</f>
        <v>0</v>
      </c>
      <c r="T144" s="13">
        <f t="shared" si="83"/>
        <v>0</v>
      </c>
      <c r="V144" s="9">
        <f>VLOOKUP($B144,aquastat_more_extensive_table!$D$810:$AO$1010,V$4,FALSE)</f>
        <v>0</v>
      </c>
      <c r="W144" s="13" t="e">
        <f t="shared" si="73"/>
        <v>#N/A</v>
      </c>
      <c r="X144" s="9">
        <f>VLOOKUP($C144,agricultural_withdrawal_km3!$A$2:$CT$249,X$4,FALSE)</f>
        <v>0</v>
      </c>
      <c r="Y144" s="13">
        <f t="shared" si="84"/>
        <v>0</v>
      </c>
      <c r="AA144" s="9">
        <f>VLOOKUP($B144,aquastat_more_extensive_table!$D$810:$AO$1010,AA$4,FALSE)</f>
        <v>0</v>
      </c>
      <c r="AB144" s="13" t="e">
        <f t="shared" si="74"/>
        <v>#N/A</v>
      </c>
      <c r="AC144" s="9">
        <f>VLOOKUP($C144,agricultural_withdrawal_km3!$A$2:$CT$249,AC$4,FALSE)</f>
        <v>0</v>
      </c>
      <c r="AD144" s="13">
        <f t="shared" si="85"/>
        <v>0</v>
      </c>
      <c r="AF144" s="9">
        <f>VLOOKUP($B144,aquastat_more_extensive_table!$D$810:$AO$1010,AF$4,FALSE)</f>
        <v>0</v>
      </c>
      <c r="AG144" s="13" t="e">
        <f t="shared" si="75"/>
        <v>#N/A</v>
      </c>
      <c r="AH144" s="9">
        <f>VLOOKUP($C144,agricultural_withdrawal_km3!$A$2:$CT$249,AH$4,FALSE)</f>
        <v>4.7419999999999685E-3</v>
      </c>
      <c r="AI144" s="13">
        <f t="shared" si="86"/>
        <v>4.7419999999999685E-3</v>
      </c>
      <c r="AK144" s="9">
        <f>VLOOKUP($B144,aquastat_more_extensive_table!$D$810:$AO$1010,AK$4,FALSE)</f>
        <v>0.20630000000000001</v>
      </c>
      <c r="AL144" s="13">
        <f t="shared" si="76"/>
        <v>0.20630000000000001</v>
      </c>
      <c r="AM144" s="9">
        <f>VLOOKUP($C144,agricultural_withdrawal_km3!$A$2:$CT$249,AM$4,FALSE)</f>
        <v>2.4977999999999945E-3</v>
      </c>
      <c r="AN144" s="13">
        <f t="shared" si="87"/>
        <v>2.4977999999999945E-3</v>
      </c>
      <c r="AP144" s="9">
        <f>VLOOKUP($B144,aquastat_more_extensive_table!$D$810:$AO$1010,AP$4,FALSE)</f>
        <v>0</v>
      </c>
      <c r="AQ144" s="13" t="e">
        <f t="shared" si="77"/>
        <v>#N/A</v>
      </c>
      <c r="AR144" s="9">
        <f>VLOOKUP($C144,agricultural_withdrawal_km3!$A$2:$CT$249,AR$4,FALSE)</f>
        <v>1.2766599999999989E-2</v>
      </c>
      <c r="AS144" s="13">
        <f t="shared" si="88"/>
        <v>1.2766599999999989E-2</v>
      </c>
      <c r="AU144" s="9">
        <f>VLOOKUP($B144,aquastat_more_extensive_table!$D$810:$AO$1010,AU$4,FALSE)</f>
        <v>0.13059999999999999</v>
      </c>
      <c r="AV144" s="13">
        <f t="shared" si="78"/>
        <v>0.13059999999999999</v>
      </c>
      <c r="AW144" s="9">
        <f>VLOOKUP($C144,agricultural_withdrawal_km3!$A$2:$CT$249,AW$4,FALSE)</f>
        <v>0</v>
      </c>
      <c r="AX144" s="13">
        <f t="shared" si="89"/>
        <v>0</v>
      </c>
      <c r="AZ144" s="9">
        <f>VLOOKUP($B144,aquastat_more_extensive_table!$D$810:$AO$1010,AZ$4,FALSE)</f>
        <v>7.3899999999999993E-2</v>
      </c>
      <c r="BA144" s="13">
        <f t="shared" si="79"/>
        <v>7.3899999999999993E-2</v>
      </c>
      <c r="BB144" s="9">
        <f>VLOOKUP($C144,agricultural_withdrawal_km3!$A$2:$CT$249,BB$4,FALSE)</f>
        <v>0</v>
      </c>
      <c r="BC144" s="13">
        <f t="shared" si="90"/>
        <v>0</v>
      </c>
      <c r="BE144" s="9">
        <f>VLOOKUP($B144,aquastat_more_extensive_table!$D$810:$AO$1010,BE$4,FALSE)</f>
        <v>6.4100000000000004E-2</v>
      </c>
      <c r="BF144" s="13">
        <f t="shared" si="80"/>
        <v>6.4100000000000004E-2</v>
      </c>
      <c r="BG144" s="9">
        <f>VLOOKUP($C144,agricultural_withdrawal_km3!$A$2:$CT$249,BG$4,FALSE)</f>
        <v>0</v>
      </c>
      <c r="BH144" s="13">
        <f t="shared" si="91"/>
        <v>0</v>
      </c>
      <c r="BJ144" s="9">
        <f>VLOOKUP($B144,aquastat_more_extensive_table!$D$810:$AO$1010,BJ$4,FALSE)</f>
        <v>0</v>
      </c>
      <c r="BK144" s="13" t="e">
        <f t="shared" si="92"/>
        <v>#N/A</v>
      </c>
      <c r="BL144" s="9">
        <f>VLOOKUP($C144,agricultural_withdrawal_km3!$A$2:$CT$249,BL$4,FALSE)</f>
        <v>0</v>
      </c>
      <c r="BM144" s="13">
        <f t="shared" si="93"/>
        <v>0</v>
      </c>
    </row>
    <row r="145" spans="2:65" x14ac:dyDescent="0.25">
      <c r="B145" s="12">
        <f>fao_ids_unique!B140</f>
        <v>178</v>
      </c>
      <c r="C145" s="12">
        <f>fao_ids_unique!F140</f>
        <v>56</v>
      </c>
      <c r="D145" s="8" t="str">
        <f>fao_ids_unique!C140</f>
        <v>ERI</v>
      </c>
      <c r="E145" s="7" t="str">
        <f>fao_ids_unique!G140</f>
        <v>Eritrea</v>
      </c>
      <c r="G145" s="9">
        <f>VLOOKUP($B145,aquastat_more_extensive_table!$D$810:$AO$1010,G$4,FALSE)</f>
        <v>0</v>
      </c>
      <c r="H145" s="13" t="e">
        <f t="shared" si="70"/>
        <v>#N/A</v>
      </c>
      <c r="I145" s="9">
        <f>VLOOKUP($C145,agricultural_withdrawal_km3!$A$2:$CT$249,I$4,FALSE)</f>
        <v>8.4895319999999993E-3</v>
      </c>
      <c r="J145" s="13">
        <f t="shared" si="81"/>
        <v>8.4895319999999993E-3</v>
      </c>
      <c r="L145" s="9">
        <f>VLOOKUP($B145,aquastat_more_extensive_table!$D$810:$AO$1010,L$4,FALSE)</f>
        <v>0</v>
      </c>
      <c r="M145" s="13" t="e">
        <f t="shared" si="71"/>
        <v>#N/A</v>
      </c>
      <c r="N145" s="9">
        <f>VLOOKUP($C145,agricultural_withdrawal_km3!$A$2:$CT$249,N$4,FALSE)</f>
        <v>1.514335E-2</v>
      </c>
      <c r="O145" s="13">
        <f t="shared" si="82"/>
        <v>1.514335E-2</v>
      </c>
      <c r="Q145" s="9">
        <f>VLOOKUP($B145,aquastat_more_extensive_table!$D$810:$AO$1010,Q$4,FALSE)</f>
        <v>0</v>
      </c>
      <c r="R145" s="13" t="e">
        <f t="shared" si="72"/>
        <v>#N/A</v>
      </c>
      <c r="S145" s="9">
        <f>VLOOKUP($C145,agricultural_withdrawal_km3!$A$2:$CT$249,S$4,FALSE)</f>
        <v>1.3692022000000002E-2</v>
      </c>
      <c r="T145" s="13">
        <f t="shared" si="83"/>
        <v>1.3692022000000002E-2</v>
      </c>
      <c r="V145" s="9">
        <f>VLOOKUP($B145,aquastat_more_extensive_table!$D$810:$AO$1010,V$4,FALSE)</f>
        <v>0</v>
      </c>
      <c r="W145" s="13" t="e">
        <f t="shared" si="73"/>
        <v>#N/A</v>
      </c>
      <c r="X145" s="9">
        <f>VLOOKUP($C145,agricultural_withdrawal_km3!$A$2:$CT$249,X$4,FALSE)</f>
        <v>1.5045149999999998E-2</v>
      </c>
      <c r="Y145" s="13">
        <f t="shared" si="84"/>
        <v>1.5045149999999998E-2</v>
      </c>
      <c r="AA145" s="9">
        <f>VLOOKUP($B145,aquastat_more_extensive_table!$D$810:$AO$1010,AA$4,FALSE)</f>
        <v>0</v>
      </c>
      <c r="AB145" s="13" t="e">
        <f t="shared" si="74"/>
        <v>#N/A</v>
      </c>
      <c r="AC145" s="9">
        <f>VLOOKUP($C145,agricultural_withdrawal_km3!$A$2:$CT$249,AC$4,FALSE)</f>
        <v>2.1826894000000003E-2</v>
      </c>
      <c r="AD145" s="13">
        <f t="shared" si="85"/>
        <v>2.1826894000000003E-2</v>
      </c>
      <c r="AF145" s="9">
        <f>VLOOKUP($B145,aquastat_more_extensive_table!$D$810:$AO$1010,AF$4,FALSE)</f>
        <v>0</v>
      </c>
      <c r="AG145" s="13" t="e">
        <f t="shared" si="75"/>
        <v>#N/A</v>
      </c>
      <c r="AH145" s="9">
        <f>VLOOKUP($C145,agricultural_withdrawal_km3!$A$2:$CT$249,AH$4,FALSE)</f>
        <v>1.7469981999999998E-2</v>
      </c>
      <c r="AI145" s="13">
        <f t="shared" si="86"/>
        <v>1.7469981999999998E-2</v>
      </c>
      <c r="AK145" s="9">
        <f>VLOOKUP($B145,aquastat_more_extensive_table!$D$810:$AO$1010,AK$4,FALSE)</f>
        <v>0</v>
      </c>
      <c r="AL145" s="13" t="e">
        <f t="shared" si="76"/>
        <v>#N/A</v>
      </c>
      <c r="AM145" s="9">
        <f>VLOOKUP($C145,agricultural_withdrawal_km3!$A$2:$CT$249,AM$4,FALSE)</f>
        <v>1.5657006000000001E-2</v>
      </c>
      <c r="AN145" s="13">
        <f t="shared" si="87"/>
        <v>1.5657006000000001E-2</v>
      </c>
      <c r="AP145" s="9">
        <f>VLOOKUP($B145,aquastat_more_extensive_table!$D$810:$AO$1010,AP$4,FALSE)</f>
        <v>0</v>
      </c>
      <c r="AQ145" s="13" t="e">
        <f t="shared" si="77"/>
        <v>#N/A</v>
      </c>
      <c r="AR145" s="9">
        <f>VLOOKUP($C145,agricultural_withdrawal_km3!$A$2:$CT$249,AR$4,FALSE)</f>
        <v>4.6575459999999994E-3</v>
      </c>
      <c r="AS145" s="13">
        <f t="shared" si="88"/>
        <v>4.6575459999999994E-3</v>
      </c>
      <c r="AU145" s="9">
        <f>VLOOKUP($B145,aquastat_more_extensive_table!$D$810:$AO$1010,AU$4,FALSE)</f>
        <v>0.28999999999999998</v>
      </c>
      <c r="AV145" s="13">
        <f t="shared" si="78"/>
        <v>0.28999999999999998</v>
      </c>
      <c r="AW145" s="9">
        <f>VLOOKUP($C145,agricultural_withdrawal_km3!$A$2:$CT$249,AW$4,FALSE)</f>
        <v>8.7857959999999985E-3</v>
      </c>
      <c r="AX145" s="13">
        <f t="shared" si="89"/>
        <v>8.7857959999999985E-3</v>
      </c>
      <c r="AZ145" s="9">
        <f>VLOOKUP($B145,aquastat_more_extensive_table!$D$810:$AO$1010,AZ$4,FALSE)</f>
        <v>0.55000000000000004</v>
      </c>
      <c r="BA145" s="13">
        <f t="shared" si="79"/>
        <v>0.55000000000000004</v>
      </c>
      <c r="BB145" s="9">
        <f>VLOOKUP($C145,agricultural_withdrawal_km3!$A$2:$CT$249,BB$4,FALSE)</f>
        <v>6.6172599999999998E-3</v>
      </c>
      <c r="BC145" s="13">
        <f t="shared" si="90"/>
        <v>6.6172599999999998E-3</v>
      </c>
      <c r="BE145" s="9">
        <f>VLOOKUP($B145,aquastat_more_extensive_table!$D$810:$AO$1010,BE$4,FALSE)</f>
        <v>0</v>
      </c>
      <c r="BF145" s="13" t="e">
        <f t="shared" si="80"/>
        <v>#N/A</v>
      </c>
      <c r="BG145" s="9">
        <f>VLOOKUP($C145,agricultural_withdrawal_km3!$A$2:$CT$249,BG$4,FALSE)</f>
        <v>4.6698040000000005E-3</v>
      </c>
      <c r="BH145" s="13">
        <f t="shared" si="91"/>
        <v>4.6698040000000005E-3</v>
      </c>
      <c r="BJ145" s="9">
        <f>VLOOKUP($B145,aquastat_more_extensive_table!$D$810:$AO$1010,BJ$4,FALSE)</f>
        <v>0</v>
      </c>
      <c r="BK145" s="13" t="e">
        <f t="shared" si="92"/>
        <v>#N/A</v>
      </c>
      <c r="BL145" s="9">
        <f>VLOOKUP($C145,agricultural_withdrawal_km3!$A$2:$CT$249,BL$4,FALSE)</f>
        <v>2.8232833333333689E-3</v>
      </c>
      <c r="BM145" s="13">
        <f t="shared" si="93"/>
        <v>2.8232833333333689E-3</v>
      </c>
    </row>
    <row r="146" spans="2:65" x14ac:dyDescent="0.25">
      <c r="B146" s="12">
        <f>fao_ids_unique!B141</f>
        <v>179</v>
      </c>
      <c r="C146" s="12">
        <f>fao_ids_unique!F141</f>
        <v>161</v>
      </c>
      <c r="D146" s="8" t="str">
        <f>fao_ids_unique!C141</f>
        <v>QAT</v>
      </c>
      <c r="E146" s="7" t="str">
        <f>fao_ids_unique!G141</f>
        <v>Qatar</v>
      </c>
      <c r="G146" s="9">
        <f>VLOOKUP($B146,aquastat_more_extensive_table!$D$810:$AO$1010,G$4,FALSE)</f>
        <v>0</v>
      </c>
      <c r="H146" s="13" t="e">
        <f t="shared" si="70"/>
        <v>#N/A</v>
      </c>
      <c r="I146" s="9">
        <f>VLOOKUP($C146,agricultural_withdrawal_km3!$A$2:$CT$249,I$4,FALSE)</f>
        <v>1.178736432E-2</v>
      </c>
      <c r="J146" s="13">
        <f t="shared" si="81"/>
        <v>1.178736432E-2</v>
      </c>
      <c r="L146" s="9">
        <f>VLOOKUP($B146,aquastat_more_extensive_table!$D$810:$AO$1010,L$4,FALSE)</f>
        <v>0</v>
      </c>
      <c r="M146" s="13" t="e">
        <f t="shared" si="71"/>
        <v>#N/A</v>
      </c>
      <c r="N146" s="9">
        <f>VLOOKUP($C146,agricultural_withdrawal_km3!$A$2:$CT$249,N$4,FALSE)</f>
        <v>1.011211804E-2</v>
      </c>
      <c r="O146" s="13">
        <f t="shared" si="82"/>
        <v>1.011211804E-2</v>
      </c>
      <c r="Q146" s="9">
        <f>VLOOKUP($B146,aquastat_more_extensive_table!$D$810:$AO$1010,Q$4,FALSE)</f>
        <v>0</v>
      </c>
      <c r="R146" s="13" t="e">
        <f t="shared" si="72"/>
        <v>#N/A</v>
      </c>
      <c r="S146" s="9">
        <f>VLOOKUP($C146,agricultural_withdrawal_km3!$A$2:$CT$249,S$4,FALSE)</f>
        <v>6.9766004800000002E-3</v>
      </c>
      <c r="T146" s="13">
        <f t="shared" si="83"/>
        <v>6.9766004800000002E-3</v>
      </c>
      <c r="V146" s="9">
        <f>VLOOKUP($B146,aquastat_more_extensive_table!$D$810:$AO$1010,V$4,FALSE)</f>
        <v>0</v>
      </c>
      <c r="W146" s="13" t="e">
        <f t="shared" si="73"/>
        <v>#N/A</v>
      </c>
      <c r="X146" s="9">
        <f>VLOOKUP($C146,agricultural_withdrawal_km3!$A$2:$CT$249,X$4,FALSE)</f>
        <v>9.6632820000000107E-4</v>
      </c>
      <c r="Y146" s="13">
        <f t="shared" si="84"/>
        <v>9.6632820000000107E-4</v>
      </c>
      <c r="AA146" s="9">
        <f>VLOOKUP($B146,aquastat_more_extensive_table!$D$810:$AO$1010,AA$4,FALSE)</f>
        <v>0</v>
      </c>
      <c r="AB146" s="13" t="e">
        <f t="shared" si="74"/>
        <v>#N/A</v>
      </c>
      <c r="AC146" s="9">
        <f>VLOOKUP($C146,agricultural_withdrawal_km3!$A$2:$CT$249,AC$4,FALSE)</f>
        <v>1.3774518200000004E-2</v>
      </c>
      <c r="AD146" s="13">
        <f t="shared" si="85"/>
        <v>1.3774518200000004E-2</v>
      </c>
      <c r="AF146" s="9">
        <f>VLOOKUP($B146,aquastat_more_extensive_table!$D$810:$AO$1010,AF$4,FALSE)</f>
        <v>0</v>
      </c>
      <c r="AG146" s="13" t="e">
        <f t="shared" si="75"/>
        <v>#N/A</v>
      </c>
      <c r="AH146" s="9">
        <f>VLOOKUP($C146,agricultural_withdrawal_km3!$A$2:$CT$249,AH$4,FALSE)</f>
        <v>3.5938971660000006E-2</v>
      </c>
      <c r="AI146" s="13">
        <f t="shared" si="86"/>
        <v>3.5938971660000006E-2</v>
      </c>
      <c r="AK146" s="9">
        <f>VLOOKUP($B146,aquastat_more_extensive_table!$D$810:$AO$1010,AK$4,FALSE)</f>
        <v>0</v>
      </c>
      <c r="AL146" s="13" t="e">
        <f t="shared" si="76"/>
        <v>#N/A</v>
      </c>
      <c r="AM146" s="9">
        <f>VLOOKUP($C146,agricultural_withdrawal_km3!$A$2:$CT$249,AM$4,FALSE)</f>
        <v>3.9651781640000008E-2</v>
      </c>
      <c r="AN146" s="13">
        <f t="shared" si="87"/>
        <v>3.9651781640000008E-2</v>
      </c>
      <c r="AP146" s="9">
        <f>VLOOKUP($B146,aquastat_more_extensive_table!$D$810:$AO$1010,AP$4,FALSE)</f>
        <v>0.21060000000000001</v>
      </c>
      <c r="AQ146" s="13">
        <f t="shared" si="77"/>
        <v>0.21060000000000001</v>
      </c>
      <c r="AR146" s="9">
        <f>VLOOKUP($C146,agricultural_withdrawal_km3!$A$2:$CT$249,AR$4,FALSE)</f>
        <v>7.1123423460000001E-2</v>
      </c>
      <c r="AS146" s="13">
        <f t="shared" si="88"/>
        <v>7.1123423460000001E-2</v>
      </c>
      <c r="AU146" s="9">
        <f>VLOOKUP($B146,aquastat_more_extensive_table!$D$810:$AO$1010,AU$4,FALSE)</f>
        <v>0.21</v>
      </c>
      <c r="AV146" s="13">
        <f t="shared" si="78"/>
        <v>0.21</v>
      </c>
      <c r="AW146" s="9">
        <f>VLOOKUP($C146,agricultural_withdrawal_km3!$A$2:$CT$249,AW$4,FALSE)</f>
        <v>6.0614577359999998E-2</v>
      </c>
      <c r="AX146" s="13">
        <f t="shared" si="89"/>
        <v>6.0614577359999998E-2</v>
      </c>
      <c r="AZ146" s="9">
        <f>VLOOKUP($B146,aquastat_more_extensive_table!$D$810:$AO$1010,AZ$4,FALSE)</f>
        <v>0.26200000000000001</v>
      </c>
      <c r="BA146" s="13">
        <f t="shared" si="79"/>
        <v>0.26200000000000001</v>
      </c>
      <c r="BB146" s="9">
        <f>VLOOKUP($C146,agricultural_withdrawal_km3!$A$2:$CT$249,BB$4,FALSE)</f>
        <v>6.2049719999999926E-3</v>
      </c>
      <c r="BC146" s="13">
        <f t="shared" si="90"/>
        <v>6.2049719999999926E-3</v>
      </c>
      <c r="BE146" s="9">
        <f>VLOOKUP($B146,aquastat_more_extensive_table!$D$810:$AO$1010,BE$4,FALSE)</f>
        <v>0</v>
      </c>
      <c r="BF146" s="13" t="e">
        <f t="shared" si="80"/>
        <v>#N/A</v>
      </c>
      <c r="BG146" s="9">
        <f>VLOOKUP($C146,agricultural_withdrawal_km3!$A$2:$CT$249,BG$4,FALSE)</f>
        <v>0</v>
      </c>
      <c r="BH146" s="13">
        <f t="shared" si="91"/>
        <v>0</v>
      </c>
      <c r="BJ146" s="9">
        <f>VLOOKUP($B146,aquastat_more_extensive_table!$D$810:$AO$1010,BJ$4,FALSE)</f>
        <v>0</v>
      </c>
      <c r="BK146" s="13" t="e">
        <f t="shared" si="92"/>
        <v>#N/A</v>
      </c>
      <c r="BL146" s="9">
        <f>VLOOKUP($C146,agricultural_withdrawal_km3!$A$2:$CT$249,BL$4,FALSE)</f>
        <v>0</v>
      </c>
      <c r="BM146" s="13">
        <f t="shared" si="93"/>
        <v>0</v>
      </c>
    </row>
    <row r="147" spans="2:65" x14ac:dyDescent="0.25">
      <c r="B147" s="12">
        <f>fao_ids_unique!B142</f>
        <v>180</v>
      </c>
      <c r="C147" s="12">
        <f>fao_ids_unique!F142</f>
        <v>153</v>
      </c>
      <c r="D147" s="8" t="str">
        <f>fao_ids_unique!C142</f>
        <v>PLW</v>
      </c>
      <c r="E147" s="7" t="str">
        <f>fao_ids_unique!G142</f>
        <v>Palau</v>
      </c>
      <c r="G147" s="9">
        <f>VLOOKUP($B147,aquastat_more_extensive_table!$D$810:$AO$1010,G$4,FALSE)</f>
        <v>0</v>
      </c>
      <c r="H147" s="13" t="e">
        <f t="shared" si="70"/>
        <v>#N/A</v>
      </c>
      <c r="I147" s="9">
        <f>VLOOKUP($C147,agricultural_withdrawal_km3!$A$2:$CT$249,I$4,FALSE)</f>
        <v>0</v>
      </c>
      <c r="J147" s="13">
        <f t="shared" si="81"/>
        <v>0</v>
      </c>
      <c r="L147" s="9">
        <f>VLOOKUP($B147,aquastat_more_extensive_table!$D$810:$AO$1010,L$4,FALSE)</f>
        <v>0</v>
      </c>
      <c r="M147" s="13" t="e">
        <f t="shared" si="71"/>
        <v>#N/A</v>
      </c>
      <c r="N147" s="9">
        <f>VLOOKUP($C147,agricultural_withdrawal_km3!$A$2:$CT$249,N$4,FALSE)</f>
        <v>0</v>
      </c>
      <c r="O147" s="13">
        <f t="shared" si="82"/>
        <v>0</v>
      </c>
      <c r="Q147" s="9">
        <f>VLOOKUP($B147,aquastat_more_extensive_table!$D$810:$AO$1010,Q$4,FALSE)</f>
        <v>0</v>
      </c>
      <c r="R147" s="13" t="e">
        <f t="shared" si="72"/>
        <v>#N/A</v>
      </c>
      <c r="S147" s="9">
        <f>VLOOKUP($C147,agricultural_withdrawal_km3!$A$2:$CT$249,S$4,FALSE)</f>
        <v>0</v>
      </c>
      <c r="T147" s="13">
        <f t="shared" si="83"/>
        <v>0</v>
      </c>
      <c r="V147" s="9">
        <f>VLOOKUP($B147,aquastat_more_extensive_table!$D$810:$AO$1010,V$4,FALSE)</f>
        <v>0</v>
      </c>
      <c r="W147" s="13" t="e">
        <f t="shared" si="73"/>
        <v>#N/A</v>
      </c>
      <c r="X147" s="9">
        <f>VLOOKUP($C147,agricultural_withdrawal_km3!$A$2:$CT$249,X$4,FALSE)</f>
        <v>0</v>
      </c>
      <c r="Y147" s="13">
        <f t="shared" si="84"/>
        <v>0</v>
      </c>
      <c r="AA147" s="9">
        <f>VLOOKUP($B147,aquastat_more_extensive_table!$D$810:$AO$1010,AA$4,FALSE)</f>
        <v>0</v>
      </c>
      <c r="AB147" s="13" t="e">
        <f t="shared" si="74"/>
        <v>#N/A</v>
      </c>
      <c r="AC147" s="9">
        <f>VLOOKUP($C147,agricultural_withdrawal_km3!$A$2:$CT$249,AC$4,FALSE)</f>
        <v>0</v>
      </c>
      <c r="AD147" s="13">
        <f t="shared" si="85"/>
        <v>0</v>
      </c>
      <c r="AF147" s="9">
        <f>VLOOKUP($B147,aquastat_more_extensive_table!$D$810:$AO$1010,AF$4,FALSE)</f>
        <v>0</v>
      </c>
      <c r="AG147" s="13" t="e">
        <f t="shared" si="75"/>
        <v>#N/A</v>
      </c>
      <c r="AH147" s="9">
        <f>VLOOKUP($C147,agricultural_withdrawal_km3!$A$2:$CT$249,AH$4,FALSE)</f>
        <v>0</v>
      </c>
      <c r="AI147" s="13">
        <f t="shared" si="86"/>
        <v>0</v>
      </c>
      <c r="AK147" s="9">
        <f>VLOOKUP($B147,aquastat_more_extensive_table!$D$810:$AO$1010,AK$4,FALSE)</f>
        <v>0</v>
      </c>
      <c r="AL147" s="13" t="e">
        <f t="shared" si="76"/>
        <v>#N/A</v>
      </c>
      <c r="AM147" s="9">
        <f>VLOOKUP($C147,agricultural_withdrawal_km3!$A$2:$CT$249,AM$4,FALSE)</f>
        <v>0</v>
      </c>
      <c r="AN147" s="13">
        <f t="shared" si="87"/>
        <v>0</v>
      </c>
      <c r="AP147" s="9">
        <f>VLOOKUP($B147,aquastat_more_extensive_table!$D$810:$AO$1010,AP$4,FALSE)</f>
        <v>0</v>
      </c>
      <c r="AQ147" s="13" t="e">
        <f t="shared" si="77"/>
        <v>#N/A</v>
      </c>
      <c r="AR147" s="9">
        <f>VLOOKUP($C147,agricultural_withdrawal_km3!$A$2:$CT$249,AR$4,FALSE)</f>
        <v>0</v>
      </c>
      <c r="AS147" s="13">
        <f t="shared" si="88"/>
        <v>0</v>
      </c>
      <c r="AU147" s="9">
        <f>VLOOKUP($B147,aquastat_more_extensive_table!$D$810:$AO$1010,AU$4,FALSE)</f>
        <v>0</v>
      </c>
      <c r="AV147" s="13" t="e">
        <f t="shared" si="78"/>
        <v>#N/A</v>
      </c>
      <c r="AW147" s="9">
        <f>VLOOKUP($C147,agricultural_withdrawal_km3!$A$2:$CT$249,AW$4,FALSE)</f>
        <v>0</v>
      </c>
      <c r="AX147" s="13">
        <f t="shared" si="89"/>
        <v>0</v>
      </c>
      <c r="AZ147" s="9">
        <f>VLOOKUP($B147,aquastat_more_extensive_table!$D$810:$AO$1010,AZ$4,FALSE)</f>
        <v>0</v>
      </c>
      <c r="BA147" s="13" t="e">
        <f t="shared" si="79"/>
        <v>#N/A</v>
      </c>
      <c r="BB147" s="9">
        <f>VLOOKUP($C147,agricultural_withdrawal_km3!$A$2:$CT$249,BB$4,FALSE)</f>
        <v>0</v>
      </c>
      <c r="BC147" s="13">
        <f t="shared" si="90"/>
        <v>0</v>
      </c>
      <c r="BE147" s="9">
        <f>VLOOKUP($B147,aquastat_more_extensive_table!$D$810:$AO$1010,BE$4,FALSE)</f>
        <v>0</v>
      </c>
      <c r="BF147" s="13" t="e">
        <f t="shared" si="80"/>
        <v>#N/A</v>
      </c>
      <c r="BG147" s="9">
        <f>VLOOKUP($C147,agricultural_withdrawal_km3!$A$2:$CT$249,BG$4,FALSE)</f>
        <v>0</v>
      </c>
      <c r="BH147" s="13">
        <f t="shared" si="91"/>
        <v>0</v>
      </c>
      <c r="BJ147" s="9">
        <f>VLOOKUP($B147,aquastat_more_extensive_table!$D$810:$AO$1010,BJ$4,FALSE)</f>
        <v>0</v>
      </c>
      <c r="BK147" s="13" t="e">
        <f t="shared" si="92"/>
        <v>#N/A</v>
      </c>
      <c r="BL147" s="9">
        <f>VLOOKUP($C147,agricultural_withdrawal_km3!$A$2:$CT$249,BL$4,FALSE)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VLOOKUP($B148,aquastat_more_extensive_table!$D$810:$AO$1010,G$4,FALSE)</f>
        <v>0</v>
      </c>
      <c r="H148" s="13" t="e">
        <f t="shared" si="70"/>
        <v>#N/A</v>
      </c>
      <c r="I148" s="9">
        <f>VLOOKUP($C148,agricultural_withdrawal_km3!$A$2:$CT$249,I$4,FALSE)</f>
        <v>9.3732599999999944E-3</v>
      </c>
      <c r="J148" s="13">
        <f t="shared" si="81"/>
        <v>9.3732599999999944E-3</v>
      </c>
      <c r="L148" s="9">
        <f>VLOOKUP($B148,aquastat_more_extensive_table!$D$810:$AO$1010,L$4,FALSE)</f>
        <v>0</v>
      </c>
      <c r="M148" s="13" t="e">
        <f t="shared" si="71"/>
        <v>#N/A</v>
      </c>
      <c r="N148" s="9">
        <f>VLOOKUP($C148,agricultural_withdrawal_km3!$A$2:$CT$249,N$4,FALSE)</f>
        <v>1.5608860000000002E-2</v>
      </c>
      <c r="O148" s="13">
        <f t="shared" si="82"/>
        <v>1.5608860000000002E-2</v>
      </c>
      <c r="Q148" s="9">
        <f>VLOOKUP($B148,aquastat_more_extensive_table!$D$810:$AO$1010,Q$4,FALSE)</f>
        <v>0</v>
      </c>
      <c r="R148" s="13" t="e">
        <f t="shared" si="72"/>
        <v>#N/A</v>
      </c>
      <c r="S148" s="9">
        <f>VLOOKUP($C148,agricultural_withdrawal_km3!$A$2:$CT$249,S$4,FALSE)</f>
        <v>2.5570200000000001E-2</v>
      </c>
      <c r="T148" s="13">
        <f t="shared" si="83"/>
        <v>2.5570200000000001E-2</v>
      </c>
      <c r="V148" s="9">
        <f>VLOOKUP($B148,aquastat_more_extensive_table!$D$810:$AO$1010,V$4,FALSE)</f>
        <v>0</v>
      </c>
      <c r="W148" s="13" t="e">
        <f t="shared" si="73"/>
        <v>#N/A</v>
      </c>
      <c r="X148" s="9">
        <f>VLOOKUP($C148,agricultural_withdrawal_km3!$A$2:$CT$249,X$4,FALSE)</f>
        <v>4.3393760000000003E-2</v>
      </c>
      <c r="Y148" s="13">
        <f t="shared" si="84"/>
        <v>4.3393760000000003E-2</v>
      </c>
      <c r="AA148" s="9">
        <f>VLOOKUP($B148,aquastat_more_extensive_table!$D$810:$AO$1010,AA$4,FALSE)</f>
        <v>0</v>
      </c>
      <c r="AB148" s="13" t="e">
        <f t="shared" si="74"/>
        <v>#N/A</v>
      </c>
      <c r="AC148" s="9">
        <f>VLOOKUP($C148,agricultural_withdrawal_km3!$A$2:$CT$249,AC$4,FALSE)</f>
        <v>4.8853700000000028E-2</v>
      </c>
      <c r="AD148" s="13">
        <f t="shared" si="85"/>
        <v>4.8853700000000028E-2</v>
      </c>
      <c r="AF148" s="9">
        <f>VLOOKUP($B148,aquastat_more_extensive_table!$D$810:$AO$1010,AF$4,FALSE)</f>
        <v>0.96399999999999997</v>
      </c>
      <c r="AG148" s="13">
        <f t="shared" si="75"/>
        <v>0.96399999999999997</v>
      </c>
      <c r="AH148" s="9">
        <f>VLOOKUP($C148,agricultural_withdrawal_km3!$A$2:$CT$249,AH$4,FALSE)</f>
        <v>4.3980199999999983E-2</v>
      </c>
      <c r="AI148" s="13">
        <f t="shared" si="86"/>
        <v>4.3980199999999983E-2</v>
      </c>
      <c r="AK148" s="9">
        <f>VLOOKUP($B148,aquastat_more_extensive_table!$D$810:$AO$1010,AK$4,FALSE)</f>
        <v>0</v>
      </c>
      <c r="AL148" s="13" t="e">
        <f t="shared" si="76"/>
        <v>#N/A</v>
      </c>
      <c r="AM148" s="9">
        <f>VLOOKUP($C148,agricultural_withdrawal_km3!$A$2:$CT$249,AM$4,FALSE)</f>
        <v>6.1408100000000035E-2</v>
      </c>
      <c r="AN148" s="13">
        <f t="shared" si="87"/>
        <v>6.1408100000000035E-2</v>
      </c>
      <c r="AP148" s="9">
        <f>VLOOKUP($B148,aquastat_more_extensive_table!$D$810:$AO$1010,AP$4,FALSE)</f>
        <v>0</v>
      </c>
      <c r="AQ148" s="13" t="e">
        <f t="shared" si="77"/>
        <v>#N/A</v>
      </c>
      <c r="AR148" s="9">
        <f>VLOOKUP($C148,agricultural_withdrawal_km3!$A$2:$CT$249,AR$4,FALSE)</f>
        <v>7.9269720000000002E-2</v>
      </c>
      <c r="AS148" s="13">
        <f t="shared" si="88"/>
        <v>7.9269720000000002E-2</v>
      </c>
      <c r="AU148" s="9">
        <f>VLOOKUP($B148,aquastat_more_extensive_table!$D$810:$AO$1010,AU$4,FALSE)</f>
        <v>3.3180000000000001</v>
      </c>
      <c r="AV148" s="13">
        <f t="shared" si="78"/>
        <v>3.3180000000000001</v>
      </c>
      <c r="AW148" s="9">
        <f>VLOOKUP($C148,agricultural_withdrawal_km3!$A$2:$CT$249,AW$4,FALSE)</f>
        <v>0.12507863999999996</v>
      </c>
      <c r="AX148" s="13">
        <f t="shared" si="89"/>
        <v>0.12507863999999996</v>
      </c>
      <c r="AZ148" s="9">
        <f>VLOOKUP($B148,aquastat_more_extensive_table!$D$810:$AO$1010,AZ$4,FALSE)</f>
        <v>2.93</v>
      </c>
      <c r="BA148" s="13">
        <f t="shared" si="79"/>
        <v>2.93</v>
      </c>
      <c r="BB148" s="9">
        <f>VLOOKUP($C148,agricultural_withdrawal_km3!$A$2:$CT$249,BB$4,FALSE)</f>
        <v>8.7273859999999953E-2</v>
      </c>
      <c r="BC148" s="13">
        <f t="shared" si="90"/>
        <v>8.7273859999999953E-2</v>
      </c>
      <c r="BE148" s="9">
        <f>VLOOKUP($B148,aquastat_more_extensive_table!$D$810:$AO$1010,BE$4,FALSE)</f>
        <v>0</v>
      </c>
      <c r="BF148" s="13" t="e">
        <f t="shared" si="80"/>
        <v>#N/A</v>
      </c>
      <c r="BG148" s="9">
        <f>VLOOKUP($C148,agricultural_withdrawal_km3!$A$2:$CT$249,BG$4,FALSE)</f>
        <v>0.12866435999999992</v>
      </c>
      <c r="BH148" s="13">
        <f t="shared" si="91"/>
        <v>0.12866435999999992</v>
      </c>
      <c r="BJ148" s="9">
        <f>VLOOKUP($B148,aquastat_more_extensive_table!$D$810:$AO$1010,BJ$4,FALSE)</f>
        <v>0</v>
      </c>
      <c r="BK148" s="13" t="e">
        <f t="shared" si="92"/>
        <v>#N/A</v>
      </c>
      <c r="BL148" s="9">
        <f>VLOOKUP($C148,agricultural_withdrawal_km3!$A$2:$CT$249,BL$4,FALSE)</f>
        <v>0.12229823333333367</v>
      </c>
      <c r="BM148" s="13">
        <f t="shared" si="93"/>
        <v>0.12229823333333367</v>
      </c>
    </row>
    <row r="149" spans="2:65" x14ac:dyDescent="0.25">
      <c r="B149" s="12">
        <f>fao_ids_unique!B144</f>
        <v>183</v>
      </c>
      <c r="C149" s="12">
        <f>fao_ids_unique!F144</f>
        <v>163</v>
      </c>
      <c r="D149" s="8" t="str">
        <f>fao_ids_unique!C144</f>
        <v>ROU</v>
      </c>
      <c r="E149" s="7" t="str">
        <f>fao_ids_unique!G144</f>
        <v>Romania</v>
      </c>
      <c r="G149" s="9">
        <f>VLOOKUP($B149,aquastat_more_extensive_table!$D$810:$AO$1010,G$4,FALSE)</f>
        <v>0</v>
      </c>
      <c r="H149" s="13" t="e">
        <f t="shared" si="70"/>
        <v>#N/A</v>
      </c>
      <c r="I149" s="9">
        <f>VLOOKUP($C149,agricultural_withdrawal_km3!$A$2:$CT$249,I$4,FALSE)</f>
        <v>0.13688980000000051</v>
      </c>
      <c r="J149" s="13">
        <f t="shared" si="81"/>
        <v>0.13688980000000051</v>
      </c>
      <c r="L149" s="9">
        <f>VLOOKUP($B149,aquastat_more_extensive_table!$D$810:$AO$1010,L$4,FALSE)</f>
        <v>0</v>
      </c>
      <c r="M149" s="13" t="e">
        <f t="shared" si="71"/>
        <v>#N/A</v>
      </c>
      <c r="N149" s="9">
        <f>VLOOKUP($C149,agricultural_withdrawal_km3!$A$2:$CT$249,N$4,FALSE)</f>
        <v>0.17090260000000068</v>
      </c>
      <c r="O149" s="13">
        <f t="shared" si="82"/>
        <v>0.17090260000000068</v>
      </c>
      <c r="Q149" s="9">
        <f>VLOOKUP($B149,aquastat_more_extensive_table!$D$810:$AO$1010,Q$4,FALSE)</f>
        <v>3.4</v>
      </c>
      <c r="R149" s="13">
        <f t="shared" si="72"/>
        <v>3.4</v>
      </c>
      <c r="S149" s="9">
        <f>VLOOKUP($C149,agricultural_withdrawal_km3!$A$2:$CT$249,S$4,FALSE)</f>
        <v>0.12870380000000026</v>
      </c>
      <c r="T149" s="13">
        <f t="shared" si="83"/>
        <v>0.12870380000000026</v>
      </c>
      <c r="V149" s="9">
        <f>VLOOKUP($B149,aquastat_more_extensive_table!$D$810:$AO$1010,V$4,FALSE)</f>
        <v>5.75</v>
      </c>
      <c r="W149" s="13">
        <f t="shared" si="73"/>
        <v>5.75</v>
      </c>
      <c r="X149" s="9">
        <f>VLOOKUP($C149,agricultural_withdrawal_km3!$A$2:$CT$249,X$4,FALSE)</f>
        <v>0.32445000000000057</v>
      </c>
      <c r="Y149" s="13">
        <f t="shared" si="84"/>
        <v>0.32445000000000057</v>
      </c>
      <c r="AA149" s="9">
        <f>VLOOKUP($B149,aquastat_more_extensive_table!$D$810:$AO$1010,AA$4,FALSE)</f>
        <v>6.79</v>
      </c>
      <c r="AB149" s="13">
        <f t="shared" si="74"/>
        <v>6.79</v>
      </c>
      <c r="AC149" s="9">
        <f>VLOOKUP($C149,agricultural_withdrawal_km3!$A$2:$CT$249,AC$4,FALSE)</f>
        <v>0.38680400000000148</v>
      </c>
      <c r="AD149" s="13">
        <f t="shared" si="85"/>
        <v>0.38680400000000148</v>
      </c>
      <c r="AF149" s="9">
        <f>VLOOKUP($B149,aquastat_more_extensive_table!$D$810:$AO$1010,AF$4,FALSE)</f>
        <v>8.49</v>
      </c>
      <c r="AG149" s="13">
        <f t="shared" si="75"/>
        <v>8.49</v>
      </c>
      <c r="AH149" s="9">
        <f>VLOOKUP($C149,agricultural_withdrawal_km3!$A$2:$CT$249,AH$4,FALSE)</f>
        <v>1.1116960000000002</v>
      </c>
      <c r="AI149" s="13">
        <f t="shared" si="86"/>
        <v>1.1116960000000002</v>
      </c>
      <c r="AK149" s="9">
        <f>VLOOKUP($B149,aquastat_more_extensive_table!$D$810:$AO$1010,AK$4,FALSE)</f>
        <v>9.1</v>
      </c>
      <c r="AL149" s="13">
        <f t="shared" si="76"/>
        <v>9.1</v>
      </c>
      <c r="AM149" s="9">
        <f>VLOOKUP($C149,agricultural_withdrawal_km3!$A$2:$CT$249,AM$4,FALSE)</f>
        <v>1.2945399999999996</v>
      </c>
      <c r="AN149" s="13">
        <f t="shared" si="87"/>
        <v>1.2945399999999996</v>
      </c>
      <c r="AP149" s="9">
        <f>VLOOKUP($B149,aquastat_more_extensive_table!$D$810:$AO$1010,AP$4,FALSE)</f>
        <v>2.98</v>
      </c>
      <c r="AQ149" s="13">
        <f t="shared" si="77"/>
        <v>2.98</v>
      </c>
      <c r="AR149" s="9">
        <f>VLOOKUP($C149,agricultural_withdrawal_km3!$A$2:$CT$249,AR$4,FALSE)</f>
        <v>0.82752600000000065</v>
      </c>
      <c r="AS149" s="13">
        <f t="shared" si="88"/>
        <v>0.82752600000000065</v>
      </c>
      <c r="AU149" s="9">
        <f>VLOOKUP($B149,aquastat_more_extensive_table!$D$810:$AO$1010,AU$4,FALSE)</f>
        <v>1.1919999999999999</v>
      </c>
      <c r="AV149" s="13">
        <f t="shared" si="78"/>
        <v>1.1919999999999999</v>
      </c>
      <c r="AW149" s="9">
        <f>VLOOKUP($C149,agricultural_withdrawal_km3!$A$2:$CT$249,AW$4,FALSE)</f>
        <v>1.1927099999999999</v>
      </c>
      <c r="AX149" s="13">
        <f t="shared" si="89"/>
        <v>1.1927099999999999</v>
      </c>
      <c r="AZ149" s="9">
        <f>VLOOKUP($B149,aquastat_more_extensive_table!$D$810:$AO$1010,AZ$4,FALSE)</f>
        <v>1.099</v>
      </c>
      <c r="BA149" s="13">
        <f t="shared" si="79"/>
        <v>1.099</v>
      </c>
      <c r="BB149" s="9">
        <f>VLOOKUP($C149,agricultural_withdrawal_km3!$A$2:$CT$249,BB$4,FALSE)</f>
        <v>1.0321259999999999</v>
      </c>
      <c r="BC149" s="13">
        <f t="shared" si="90"/>
        <v>1.0321259999999999</v>
      </c>
      <c r="BE149" s="9">
        <f>VLOOKUP($B149,aquastat_more_extensive_table!$D$810:$AO$1010,BE$4,FALSE)</f>
        <v>1.093</v>
      </c>
      <c r="BF149" s="13">
        <f t="shared" si="80"/>
        <v>1.093</v>
      </c>
      <c r="BG149" s="9">
        <f>VLOOKUP($C149,agricultural_withdrawal_km3!$A$2:$CT$249,BG$4,FALSE)</f>
        <v>1.5389980000000012</v>
      </c>
      <c r="BH149" s="13">
        <f t="shared" si="91"/>
        <v>1.5389980000000012</v>
      </c>
      <c r="BJ149" s="9">
        <f>VLOOKUP($B149,aquastat_more_extensive_table!$D$810:$AO$1010,BJ$4,FALSE)</f>
        <v>1.135</v>
      </c>
      <c r="BK149" s="13">
        <f t="shared" si="92"/>
        <v>1.135</v>
      </c>
      <c r="BL149" s="9">
        <f>VLOOKUP($C149,agricultural_withdrawal_km3!$A$2:$CT$249,BL$4,FALSE)</f>
        <v>1.3335100000000004</v>
      </c>
      <c r="BM149" s="13">
        <f t="shared" si="93"/>
        <v>1.3335100000000004</v>
      </c>
    </row>
    <row r="150" spans="2:65" x14ac:dyDescent="0.25">
      <c r="B150" s="12">
        <f>fao_ids_unique!B145</f>
        <v>184</v>
      </c>
      <c r="C150" s="12">
        <f>fao_ids_unique!F145</f>
        <v>165</v>
      </c>
      <c r="D150" s="8" t="str">
        <f>fao_ids_unique!C145</f>
        <v>RWA</v>
      </c>
      <c r="E150" s="7" t="str">
        <f>fao_ids_unique!G145</f>
        <v>Rwanda</v>
      </c>
      <c r="G150" s="9">
        <f>VLOOKUP($B150,aquastat_more_extensive_table!$D$810:$AO$1010,G$4,FALSE)</f>
        <v>0</v>
      </c>
      <c r="H150" s="13" t="e">
        <f t="shared" si="70"/>
        <v>#N/A</v>
      </c>
      <c r="I150" s="9">
        <f>VLOOKUP($C150,agricultural_withdrawal_km3!$A$2:$CT$249,I$4,FALSE)</f>
        <v>1.2849939999999976E-3</v>
      </c>
      <c r="J150" s="13">
        <f t="shared" si="81"/>
        <v>1.2849939999999976E-3</v>
      </c>
      <c r="L150" s="9">
        <f>VLOOKUP($B150,aquastat_more_extensive_table!$D$810:$AO$1010,L$4,FALSE)</f>
        <v>0</v>
      </c>
      <c r="M150" s="13" t="e">
        <f t="shared" si="71"/>
        <v>#N/A</v>
      </c>
      <c r="N150" s="9">
        <f>VLOOKUP($C150,agricultural_withdrawal_km3!$A$2:$CT$249,N$4,FALSE)</f>
        <v>1.2298980000000001E-3</v>
      </c>
      <c r="O150" s="13">
        <f t="shared" si="82"/>
        <v>1.2298980000000001E-3</v>
      </c>
      <c r="Q150" s="9">
        <f>VLOOKUP($B150,aquastat_more_extensive_table!$D$810:$AO$1010,Q$4,FALSE)</f>
        <v>0</v>
      </c>
      <c r="R150" s="13" t="e">
        <f t="shared" si="72"/>
        <v>#N/A</v>
      </c>
      <c r="S150" s="9">
        <f>VLOOKUP($C150,agricultural_withdrawal_km3!$A$2:$CT$249,S$4,FALSE)</f>
        <v>1.1775360000000016E-3</v>
      </c>
      <c r="T150" s="13">
        <f t="shared" si="83"/>
        <v>1.1775360000000016E-3</v>
      </c>
      <c r="V150" s="9">
        <f>VLOOKUP($B150,aquastat_more_extensive_table!$D$810:$AO$1010,V$4,FALSE)</f>
        <v>0</v>
      </c>
      <c r="W150" s="13" t="e">
        <f t="shared" si="73"/>
        <v>#N/A</v>
      </c>
      <c r="X150" s="9">
        <f>VLOOKUP($C150,agricultural_withdrawal_km3!$A$2:$CT$249,X$4,FALSE)</f>
        <v>9.5709600000000103E-4</v>
      </c>
      <c r="Y150" s="13">
        <f t="shared" si="84"/>
        <v>9.5709600000000103E-4</v>
      </c>
      <c r="AA150" s="9">
        <f>VLOOKUP($B150,aquastat_more_extensive_table!$D$810:$AO$1010,AA$4,FALSE)</f>
        <v>0</v>
      </c>
      <c r="AB150" s="13" t="e">
        <f t="shared" si="74"/>
        <v>#N/A</v>
      </c>
      <c r="AC150" s="9">
        <f>VLOOKUP($C150,agricultural_withdrawal_km3!$A$2:$CT$249,AC$4,FALSE)</f>
        <v>8.5251999999999897E-4</v>
      </c>
      <c r="AD150" s="13">
        <f t="shared" si="85"/>
        <v>8.5251999999999897E-4</v>
      </c>
      <c r="AF150" s="9">
        <f>VLOOKUP($B150,aquastat_more_extensive_table!$D$810:$AO$1010,AF$4,FALSE)</f>
        <v>0</v>
      </c>
      <c r="AG150" s="13" t="e">
        <f t="shared" si="75"/>
        <v>#N/A</v>
      </c>
      <c r="AH150" s="9">
        <f>VLOOKUP($C150,agricultural_withdrawal_km3!$A$2:$CT$249,AH$4,FALSE)</f>
        <v>7.121000000000037E-4</v>
      </c>
      <c r="AI150" s="13">
        <f t="shared" si="86"/>
        <v>7.121000000000037E-4</v>
      </c>
      <c r="AK150" s="9">
        <f>VLOOKUP($B150,aquastat_more_extensive_table!$D$810:$AO$1010,AK$4,FALSE)</f>
        <v>0</v>
      </c>
      <c r="AL150" s="13" t="e">
        <f t="shared" si="76"/>
        <v>#N/A</v>
      </c>
      <c r="AM150" s="9">
        <f>VLOOKUP($C150,agricultural_withdrawal_km3!$A$2:$CT$249,AM$4,FALSE)</f>
        <v>5.9285999999999887E-4</v>
      </c>
      <c r="AN150" s="13">
        <f t="shared" si="87"/>
        <v>5.9285999999999887E-4</v>
      </c>
      <c r="AP150" s="9">
        <f>VLOOKUP($B150,aquastat_more_extensive_table!$D$810:$AO$1010,AP$4,FALSE)</f>
        <v>0</v>
      </c>
      <c r="AQ150" s="13" t="e">
        <f t="shared" si="77"/>
        <v>#N/A</v>
      </c>
      <c r="AR150" s="9">
        <f>VLOOKUP($C150,agricultural_withdrawal_km3!$A$2:$CT$249,AR$4,FALSE)</f>
        <v>1.3858199999999977E-3</v>
      </c>
      <c r="AS150" s="13">
        <f t="shared" si="88"/>
        <v>1.3858199999999977E-3</v>
      </c>
      <c r="AU150" s="9">
        <f>VLOOKUP($B150,aquastat_more_extensive_table!$D$810:$AO$1010,AU$4,FALSE)</f>
        <v>0.10199999999999999</v>
      </c>
      <c r="AV150" s="13">
        <f t="shared" si="78"/>
        <v>0.10199999999999999</v>
      </c>
      <c r="AW150" s="9">
        <f>VLOOKUP($C150,agricultural_withdrawal_km3!$A$2:$CT$249,AW$4,FALSE)</f>
        <v>2.4097200000000006E-3</v>
      </c>
      <c r="AX150" s="13">
        <f t="shared" si="89"/>
        <v>2.4097200000000006E-3</v>
      </c>
      <c r="AZ150" s="9">
        <f>VLOOKUP($B150,aquastat_more_extensive_table!$D$810:$AO$1010,AZ$4,FALSE)</f>
        <v>0</v>
      </c>
      <c r="BA150" s="13" t="e">
        <f t="shared" si="79"/>
        <v>#N/A</v>
      </c>
      <c r="BB150" s="9">
        <f>VLOOKUP($C150,agricultural_withdrawal_km3!$A$2:$CT$249,BB$4,FALSE)</f>
        <v>2.0919000000000024E-3</v>
      </c>
      <c r="BC150" s="13">
        <f t="shared" si="90"/>
        <v>2.0919000000000024E-3</v>
      </c>
      <c r="BE150" s="9">
        <f>VLOOKUP($B150,aquastat_more_extensive_table!$D$810:$AO$1010,BE$4,FALSE)</f>
        <v>0</v>
      </c>
      <c r="BF150" s="13" t="e">
        <f t="shared" si="80"/>
        <v>#N/A</v>
      </c>
      <c r="BG150" s="9">
        <f>VLOOKUP($C150,agricultural_withdrawal_km3!$A$2:$CT$249,BG$4,FALSE)</f>
        <v>2.0227199999999952E-3</v>
      </c>
      <c r="BH150" s="13">
        <f t="shared" si="91"/>
        <v>2.0227199999999952E-3</v>
      </c>
      <c r="BJ150" s="9">
        <f>VLOOKUP($B150,aquastat_more_extensive_table!$D$810:$AO$1010,BJ$4,FALSE)</f>
        <v>0</v>
      </c>
      <c r="BK150" s="13" t="e">
        <f t="shared" si="92"/>
        <v>#N/A</v>
      </c>
      <c r="BL150" s="9">
        <f>VLOOKUP($C150,agricultural_withdrawal_km3!$A$2:$CT$249,BL$4,FALSE)</f>
        <v>2.1435999999999955E-3</v>
      </c>
      <c r="BM150" s="13">
        <f t="shared" si="93"/>
        <v>2.1435999999999955E-3</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VLOOKUP($B151,aquastat_more_extensive_table!$D$810:$AO$1010,G$4,FALSE)</f>
        <v>0</v>
      </c>
      <c r="H151" s="13" t="e">
        <f t="shared" si="70"/>
        <v>#N/A</v>
      </c>
      <c r="I151" s="9">
        <f>VLOOKUP($C151,agricultural_withdrawal_km3!$A$2:$CT$249,I$4,FALSE)</f>
        <v>0.20505400000000407</v>
      </c>
      <c r="J151" s="13">
        <f t="shared" si="81"/>
        <v>0.20505400000000407</v>
      </c>
      <c r="L151" s="9">
        <f>VLOOKUP($B151,aquastat_more_extensive_table!$D$810:$AO$1010,L$4,FALSE)</f>
        <v>0</v>
      </c>
      <c r="M151" s="13" t="e">
        <f t="shared" si="71"/>
        <v>#N/A</v>
      </c>
      <c r="N151" s="9">
        <f>VLOOKUP($C151,agricultural_withdrawal_km3!$A$2:$CT$249,N$4,FALSE)</f>
        <v>0.28336200000000389</v>
      </c>
      <c r="O151" s="13">
        <f t="shared" si="82"/>
        <v>0.28336200000000389</v>
      </c>
      <c r="Q151" s="9">
        <f>VLOOKUP($B151,aquastat_more_extensive_table!$D$810:$AO$1010,Q$4,FALSE)</f>
        <v>0</v>
      </c>
      <c r="R151" s="13" t="e">
        <f t="shared" si="72"/>
        <v>#N/A</v>
      </c>
      <c r="S151" s="9">
        <f>VLOOKUP($C151,agricultural_withdrawal_km3!$A$2:$CT$249,S$4,FALSE)</f>
        <v>0.45264199999999732</v>
      </c>
      <c r="T151" s="13">
        <f t="shared" si="83"/>
        <v>0.45264199999999732</v>
      </c>
      <c r="V151" s="9">
        <f>VLOOKUP($B151,aquastat_more_extensive_table!$D$810:$AO$1010,V$4,FALSE)</f>
        <v>0</v>
      </c>
      <c r="W151" s="13" t="e">
        <f t="shared" si="73"/>
        <v>#N/A</v>
      </c>
      <c r="X151" s="9">
        <f>VLOOKUP($C151,agricultural_withdrawal_km3!$A$2:$CT$249,X$4,FALSE)</f>
        <v>0.30086000000000013</v>
      </c>
      <c r="Y151" s="13">
        <f t="shared" si="84"/>
        <v>0.30086000000000013</v>
      </c>
      <c r="AA151" s="9">
        <f>VLOOKUP($B151,aquastat_more_extensive_table!$D$810:$AO$1010,AA$4,FALSE)</f>
        <v>0</v>
      </c>
      <c r="AB151" s="13" t="e">
        <f t="shared" si="74"/>
        <v>#N/A</v>
      </c>
      <c r="AC151" s="9">
        <f>VLOOKUP($C151,agricultural_withdrawal_km3!$A$2:$CT$249,AC$4,FALSE)</f>
        <v>0.50449999999999307</v>
      </c>
      <c r="AD151" s="13">
        <f t="shared" si="85"/>
        <v>0.50449999999999307</v>
      </c>
      <c r="AF151" s="9">
        <f>VLOOKUP($B151,aquastat_more_extensive_table!$D$810:$AO$1010,AF$4,FALSE)</f>
        <v>0</v>
      </c>
      <c r="AG151" s="13" t="e">
        <f t="shared" si="75"/>
        <v>#N/A</v>
      </c>
      <c r="AH151" s="9">
        <f>VLOOKUP($C151,agricultural_withdrawal_km3!$A$2:$CT$249,AH$4,FALSE)</f>
        <v>0.70140000000000668</v>
      </c>
      <c r="AI151" s="13">
        <f t="shared" si="86"/>
        <v>0.70140000000000668</v>
      </c>
      <c r="AK151" s="9">
        <f>VLOOKUP($B151,aquastat_more_extensive_table!$D$810:$AO$1010,AK$4,FALSE)</f>
        <v>0</v>
      </c>
      <c r="AL151" s="13" t="e">
        <f t="shared" si="76"/>
        <v>#N/A</v>
      </c>
      <c r="AM151" s="9">
        <f>VLOOKUP($C151,agricultural_withdrawal_km3!$A$2:$CT$249,AM$4,FALSE)</f>
        <v>0.19179999999998643</v>
      </c>
      <c r="AN151" s="13">
        <f t="shared" si="87"/>
        <v>0.19179999999998643</v>
      </c>
      <c r="AP151" s="9">
        <f>VLOOKUP($B151,aquastat_more_extensive_table!$D$810:$AO$1010,AP$4,FALSE)</f>
        <v>15.3</v>
      </c>
      <c r="AQ151" s="13">
        <f t="shared" si="77"/>
        <v>15.3</v>
      </c>
      <c r="AR151" s="9">
        <f>VLOOKUP($C151,agricultural_withdrawal_km3!$A$2:$CT$249,AR$4,FALSE)</f>
        <v>0.30122000000000071</v>
      </c>
      <c r="AS151" s="13">
        <f t="shared" si="88"/>
        <v>0.30122000000000071</v>
      </c>
      <c r="AU151" s="9">
        <f>VLOOKUP($B151,aquastat_more_extensive_table!$D$810:$AO$1010,AU$4,FALSE)</f>
        <v>13.2</v>
      </c>
      <c r="AV151" s="13">
        <f t="shared" si="78"/>
        <v>13.2</v>
      </c>
      <c r="AW151" s="9">
        <f>VLOOKUP($C151,agricultural_withdrawal_km3!$A$2:$CT$249,AW$4,FALSE)</f>
        <v>0.89140000000000441</v>
      </c>
      <c r="AX151" s="13">
        <f t="shared" si="89"/>
        <v>0.89140000000000441</v>
      </c>
      <c r="AZ151" s="9">
        <f>VLOOKUP($B151,aquastat_more_extensive_table!$D$810:$AO$1010,AZ$4,FALSE)</f>
        <v>0</v>
      </c>
      <c r="BA151" s="13" t="e">
        <f t="shared" si="79"/>
        <v>#N/A</v>
      </c>
      <c r="BB151" s="9">
        <f>VLOOKUP($C151,agricultural_withdrawal_km3!$A$2:$CT$249,BB$4,FALSE)</f>
        <v>0</v>
      </c>
      <c r="BC151" s="13">
        <f t="shared" si="90"/>
        <v>0</v>
      </c>
      <c r="BE151" s="9">
        <f>VLOOKUP($B151,aquastat_more_extensive_table!$D$810:$AO$1010,BE$4,FALSE)</f>
        <v>0</v>
      </c>
      <c r="BF151" s="13" t="e">
        <f t="shared" si="80"/>
        <v>#N/A</v>
      </c>
      <c r="BG151" s="9">
        <f>VLOOKUP($C151,agricultural_withdrawal_km3!$A$2:$CT$249,BG$4,FALSE)</f>
        <v>0</v>
      </c>
      <c r="BH151" s="13">
        <f t="shared" si="91"/>
        <v>0</v>
      </c>
      <c r="BJ151" s="9">
        <f>VLOOKUP($B151,aquastat_more_extensive_table!$D$810:$AO$1010,BJ$4,FALSE)</f>
        <v>0</v>
      </c>
      <c r="BK151" s="13" t="e">
        <f t="shared" si="92"/>
        <v>#N/A</v>
      </c>
      <c r="BL151" s="9">
        <f>VLOOKUP($C151,agricultural_withdrawal_km3!$A$2:$CT$249,BL$4,FALSE)</f>
        <v>0</v>
      </c>
      <c r="BM151" s="13">
        <f t="shared" si="93"/>
        <v>0</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VLOOKUP($B152,aquastat_more_extensive_table!$D$810:$AO$1010,G$4,FALSE)</f>
        <v>0</v>
      </c>
      <c r="H152" s="13" t="e">
        <f t="shared" si="70"/>
        <v>#N/A</v>
      </c>
      <c r="I152" s="9">
        <f>VLOOKUP($C152,agricultural_withdrawal_km3!$A$2:$CT$249,I$4,FALSE)</f>
        <v>1.2459842000000001E-10</v>
      </c>
      <c r="J152" s="13">
        <f t="shared" si="81"/>
        <v>1.2459842000000001E-10</v>
      </c>
      <c r="L152" s="9">
        <f>VLOOKUP($B152,aquastat_more_extensive_table!$D$810:$AO$1010,L$4,FALSE)</f>
        <v>0</v>
      </c>
      <c r="M152" s="13" t="e">
        <f t="shared" si="71"/>
        <v>#N/A</v>
      </c>
      <c r="N152" s="9">
        <f>VLOOKUP($C152,agricultural_withdrawal_km3!$A$2:$CT$249,N$4,FALSE)</f>
        <v>2.8517139999999999E-10</v>
      </c>
      <c r="O152" s="13">
        <f t="shared" si="82"/>
        <v>2.8517139999999999E-10</v>
      </c>
      <c r="Q152" s="9">
        <f>VLOOKUP($B152,aquastat_more_extensive_table!$D$810:$AO$1010,Q$4,FALSE)</f>
        <v>0</v>
      </c>
      <c r="R152" s="13" t="e">
        <f t="shared" si="72"/>
        <v>#N/A</v>
      </c>
      <c r="S152" s="9">
        <f>VLOOKUP($C152,agricultural_withdrawal_km3!$A$2:$CT$249,S$4,FALSE)</f>
        <v>3.5550600000000001E-10</v>
      </c>
      <c r="T152" s="13">
        <f t="shared" si="83"/>
        <v>3.5550600000000001E-10</v>
      </c>
      <c r="V152" s="9">
        <f>VLOOKUP($B152,aquastat_more_extensive_table!$D$810:$AO$1010,V$4,FALSE)</f>
        <v>0</v>
      </c>
      <c r="W152" s="13" t="e">
        <f t="shared" si="73"/>
        <v>#N/A</v>
      </c>
      <c r="X152" s="9">
        <f>VLOOKUP($C152,agricultural_withdrawal_km3!$A$2:$CT$249,X$4,FALSE)</f>
        <v>3.630028E-10</v>
      </c>
      <c r="Y152" s="13">
        <f t="shared" si="84"/>
        <v>3.630028E-10</v>
      </c>
      <c r="AA152" s="9">
        <f>VLOOKUP($B152,aquastat_more_extensive_table!$D$810:$AO$1010,AA$4,FALSE)</f>
        <v>0</v>
      </c>
      <c r="AB152" s="13" t="e">
        <f t="shared" si="74"/>
        <v>#N/A</v>
      </c>
      <c r="AC152" s="9">
        <f>VLOOKUP($C152,agricultural_withdrawal_km3!$A$2:$CT$249,AC$4,FALSE)</f>
        <v>4.1208239999999998E-10</v>
      </c>
      <c r="AD152" s="13">
        <f t="shared" si="85"/>
        <v>4.1208239999999998E-10</v>
      </c>
      <c r="AF152" s="9">
        <f>VLOOKUP($B152,aquastat_more_extensive_table!$D$810:$AO$1010,AF$4,FALSE)</f>
        <v>0</v>
      </c>
      <c r="AG152" s="13" t="e">
        <f t="shared" si="75"/>
        <v>#N/A</v>
      </c>
      <c r="AH152" s="9">
        <f>VLOOKUP($C152,agricultural_withdrawal_km3!$A$2:$CT$249,AH$4,FALSE)</f>
        <v>4.392988E-10</v>
      </c>
      <c r="AI152" s="13">
        <f t="shared" si="86"/>
        <v>4.392988E-10</v>
      </c>
      <c r="AK152" s="9">
        <f>VLOOKUP($B152,aquastat_more_extensive_table!$D$810:$AO$1010,AK$4,FALSE)</f>
        <v>0</v>
      </c>
      <c r="AL152" s="13" t="e">
        <f t="shared" si="76"/>
        <v>#N/A</v>
      </c>
      <c r="AM152" s="9">
        <f>VLOOKUP($C152,agricultural_withdrawal_km3!$A$2:$CT$249,AM$4,FALSE)</f>
        <v>2.8634619999999998E-10</v>
      </c>
      <c r="AN152" s="13">
        <f t="shared" si="87"/>
        <v>2.8634619999999998E-10</v>
      </c>
      <c r="AP152" s="9">
        <f>VLOOKUP($B152,aquastat_more_extensive_table!$D$810:$AO$1010,AP$4,FALSE)</f>
        <v>2.0000000000000001E-4</v>
      </c>
      <c r="AQ152" s="13">
        <f t="shared" si="77"/>
        <v>2.0000000000000001E-4</v>
      </c>
      <c r="AR152" s="9">
        <f>VLOOKUP($C152,agricultural_withdrawal_km3!$A$2:$CT$249,AR$4,FALSE)</f>
        <v>0</v>
      </c>
      <c r="AS152" s="13">
        <f t="shared" si="88"/>
        <v>0</v>
      </c>
      <c r="AU152" s="9">
        <f>VLOOKUP($B152,aquastat_more_extensive_table!$D$810:$AO$1010,AU$4,FALSE)</f>
        <v>0</v>
      </c>
      <c r="AV152" s="13" t="e">
        <f t="shared" si="78"/>
        <v>#N/A</v>
      </c>
      <c r="AW152" s="9">
        <f>VLOOKUP($C152,agricultural_withdrawal_km3!$A$2:$CT$249,AW$4,FALSE)</f>
        <v>0</v>
      </c>
      <c r="AX152" s="13">
        <f t="shared" si="89"/>
        <v>0</v>
      </c>
      <c r="AZ152" s="9">
        <f>VLOOKUP($B152,aquastat_more_extensive_table!$D$810:$AO$1010,AZ$4,FALSE)</f>
        <v>0</v>
      </c>
      <c r="BA152" s="13" t="e">
        <f t="shared" si="79"/>
        <v>#N/A</v>
      </c>
      <c r="BB152" s="9">
        <f>VLOOKUP($C152,agricultural_withdrawal_km3!$A$2:$CT$249,BB$4,FALSE)</f>
        <v>0</v>
      </c>
      <c r="BC152" s="13">
        <f t="shared" si="90"/>
        <v>0</v>
      </c>
      <c r="BE152" s="9">
        <f>VLOOKUP($B152,aquastat_more_extensive_table!$D$810:$AO$1010,BE$4,FALSE)</f>
        <v>2.0000000000000001E-4</v>
      </c>
      <c r="BF152" s="13">
        <f t="shared" si="80"/>
        <v>2.0000000000000001E-4</v>
      </c>
      <c r="BG152" s="9">
        <f>VLOOKUP($C152,agricultural_withdrawal_km3!$A$2:$CT$249,BG$4,FALSE)</f>
        <v>0</v>
      </c>
      <c r="BH152" s="13">
        <f t="shared" si="91"/>
        <v>0</v>
      </c>
      <c r="BJ152" s="9">
        <f>VLOOKUP($B152,aquastat_more_extensive_table!$D$810:$AO$1010,BJ$4,FALSE)</f>
        <v>0</v>
      </c>
      <c r="BK152" s="13" t="e">
        <f t="shared" si="92"/>
        <v>#N/A</v>
      </c>
      <c r="BL152" s="9">
        <f>VLOOKUP($C152,agricultural_withdrawal_km3!$A$2:$CT$249,BL$4,FALSE)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VLOOKUP($B153,aquastat_more_extensive_table!$D$810:$AO$1010,G$4,FALSE)</f>
        <v>0</v>
      </c>
      <c r="H153" s="13" t="e">
        <f t="shared" si="70"/>
        <v>#N/A</v>
      </c>
      <c r="I153" s="9">
        <f>VLOOKUP($C153,agricultural_withdrawal_km3!$A$2:$CT$249,I$4,FALSE)</f>
        <v>6.0526339999999996E-9</v>
      </c>
      <c r="J153" s="13">
        <f t="shared" si="81"/>
        <v>6.0526339999999996E-9</v>
      </c>
      <c r="L153" s="9">
        <f>VLOOKUP($B153,aquastat_more_extensive_table!$D$810:$AO$1010,L$4,FALSE)</f>
        <v>0</v>
      </c>
      <c r="M153" s="13" t="e">
        <f t="shared" si="71"/>
        <v>#N/A</v>
      </c>
      <c r="N153" s="9">
        <f>VLOOKUP($C153,agricultural_withdrawal_km3!$A$2:$CT$249,N$4,FALSE)</f>
        <v>7.6360139999999992E-9</v>
      </c>
      <c r="O153" s="13">
        <f t="shared" si="82"/>
        <v>7.6360139999999992E-9</v>
      </c>
      <c r="Q153" s="9">
        <f>VLOOKUP($B153,aquastat_more_extensive_table!$D$810:$AO$1010,Q$4,FALSE)</f>
        <v>0</v>
      </c>
      <c r="R153" s="13" t="e">
        <f t="shared" si="72"/>
        <v>#N/A</v>
      </c>
      <c r="S153" s="9">
        <f>VLOOKUP($C153,agricultural_withdrawal_km3!$A$2:$CT$249,S$4,FALSE)</f>
        <v>1.2671996E-8</v>
      </c>
      <c r="T153" s="13">
        <f t="shared" si="83"/>
        <v>1.2671996E-8</v>
      </c>
      <c r="V153" s="9">
        <f>VLOOKUP($B153,aquastat_more_extensive_table!$D$810:$AO$1010,V$4,FALSE)</f>
        <v>0</v>
      </c>
      <c r="W153" s="13" t="e">
        <f t="shared" si="73"/>
        <v>#N/A</v>
      </c>
      <c r="X153" s="9">
        <f>VLOOKUP($C153,agricultural_withdrawal_km3!$A$2:$CT$249,X$4,FALSE)</f>
        <v>1.1151100000000001E-8</v>
      </c>
      <c r="Y153" s="13">
        <f t="shared" si="84"/>
        <v>1.1151100000000001E-8</v>
      </c>
      <c r="AA153" s="9">
        <f>VLOOKUP($B153,aquastat_more_extensive_table!$D$810:$AO$1010,AA$4,FALSE)</f>
        <v>0</v>
      </c>
      <c r="AB153" s="13" t="e">
        <f t="shared" si="74"/>
        <v>#N/A</v>
      </c>
      <c r="AC153" s="9">
        <f>VLOOKUP($C153,agricultural_withdrawal_km3!$A$2:$CT$249,AC$4,FALSE)</f>
        <v>1.0794994E-8</v>
      </c>
      <c r="AD153" s="13">
        <f t="shared" si="85"/>
        <v>1.0794994E-8</v>
      </c>
      <c r="AF153" s="9">
        <f>VLOOKUP($B153,aquastat_more_extensive_table!$D$810:$AO$1010,AF$4,FALSE)</f>
        <v>0</v>
      </c>
      <c r="AG153" s="13" t="e">
        <f t="shared" si="75"/>
        <v>#N/A</v>
      </c>
      <c r="AH153" s="9">
        <f>VLOOKUP($C153,agricultural_withdrawal_km3!$A$2:$CT$249,AH$4,FALSE)</f>
        <v>1.308852E-8</v>
      </c>
      <c r="AI153" s="13">
        <f t="shared" si="86"/>
        <v>1.308852E-8</v>
      </c>
      <c r="AK153" s="9">
        <f>VLOOKUP($B153,aquastat_more_extensive_table!$D$810:$AO$1010,AK$4,FALSE)</f>
        <v>0</v>
      </c>
      <c r="AL153" s="13" t="e">
        <f t="shared" si="76"/>
        <v>#N/A</v>
      </c>
      <c r="AM153" s="9">
        <f>VLOOKUP($C153,agricultural_withdrawal_km3!$A$2:$CT$249,AM$4,FALSE)</f>
        <v>9.0028999999999992E-9</v>
      </c>
      <c r="AN153" s="13">
        <f t="shared" si="87"/>
        <v>9.0028999999999992E-9</v>
      </c>
      <c r="AP153" s="9">
        <f>VLOOKUP($B153,aquastat_more_extensive_table!$D$810:$AO$1010,AP$4,FALSE)</f>
        <v>0</v>
      </c>
      <c r="AQ153" s="13" t="e">
        <f t="shared" si="77"/>
        <v>#N/A</v>
      </c>
      <c r="AR153" s="9">
        <f>VLOOKUP($C153,agricultural_withdrawal_km3!$A$2:$CT$249,AR$4,FALSE)</f>
        <v>0</v>
      </c>
      <c r="AS153" s="13">
        <f t="shared" si="88"/>
        <v>0</v>
      </c>
      <c r="AU153" s="9">
        <f>VLOOKUP($B153,aquastat_more_extensive_table!$D$810:$AO$1010,AU$4,FALSE)</f>
        <v>0</v>
      </c>
      <c r="AV153" s="13" t="e">
        <f t="shared" si="78"/>
        <v>#N/A</v>
      </c>
      <c r="AW153" s="9">
        <f>VLOOKUP($C153,agricultural_withdrawal_km3!$A$2:$CT$249,AW$4,FALSE)</f>
        <v>0</v>
      </c>
      <c r="AX153" s="13">
        <f t="shared" si="89"/>
        <v>0</v>
      </c>
      <c r="AZ153" s="9">
        <f>VLOOKUP($B153,aquastat_more_extensive_table!$D$810:$AO$1010,AZ$4,FALSE)</f>
        <v>3.04E-2</v>
      </c>
      <c r="BA153" s="13">
        <f t="shared" si="79"/>
        <v>3.04E-2</v>
      </c>
      <c r="BB153" s="9">
        <f>VLOOKUP($C153,agricultural_withdrawal_km3!$A$2:$CT$249,BB$4,FALSE)</f>
        <v>0</v>
      </c>
      <c r="BC153" s="13">
        <f t="shared" si="90"/>
        <v>0</v>
      </c>
      <c r="BE153" s="9">
        <f>VLOOKUP($B153,aquastat_more_extensive_table!$D$810:$AO$1010,BE$4,FALSE)</f>
        <v>0</v>
      </c>
      <c r="BF153" s="13" t="e">
        <f t="shared" si="80"/>
        <v>#N/A</v>
      </c>
      <c r="BG153" s="9">
        <f>VLOOKUP($C153,agricultural_withdrawal_km3!$A$2:$CT$249,BG$4,FALSE)</f>
        <v>0</v>
      </c>
      <c r="BH153" s="13">
        <f t="shared" si="91"/>
        <v>0</v>
      </c>
      <c r="BJ153" s="9">
        <f>VLOOKUP($B153,aquastat_more_extensive_table!$D$810:$AO$1010,BJ$4,FALSE)</f>
        <v>0</v>
      </c>
      <c r="BK153" s="13" t="e">
        <f t="shared" si="92"/>
        <v>#N/A</v>
      </c>
      <c r="BL153" s="9">
        <f>VLOOKUP($C153,agricultural_withdrawal_km3!$A$2:$CT$249,BL$4,FALSE)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VLOOKUP($B154,aquastat_more_extensive_table!$D$810:$AO$1010,G$4,FALSE)</f>
        <v>0</v>
      </c>
      <c r="H154" s="13" t="e">
        <f t="shared" si="70"/>
        <v>#N/A</v>
      </c>
      <c r="I154" s="9">
        <f>VLOOKUP($C154,agricultural_withdrawal_km3!$A$2:$CT$249,I$4,FALSE)</f>
        <v>3.616588E-9</v>
      </c>
      <c r="J154" s="13">
        <f t="shared" si="81"/>
        <v>3.616588E-9</v>
      </c>
      <c r="L154" s="9">
        <f>VLOOKUP($B154,aquastat_more_extensive_table!$D$810:$AO$1010,L$4,FALSE)</f>
        <v>0</v>
      </c>
      <c r="M154" s="13" t="e">
        <f t="shared" si="71"/>
        <v>#N/A</v>
      </c>
      <c r="N154" s="9">
        <f>VLOOKUP($C154,agricultural_withdrawal_km3!$A$2:$CT$249,N$4,FALSE)</f>
        <v>4.8090020000000001E-9</v>
      </c>
      <c r="O154" s="13">
        <f t="shared" si="82"/>
        <v>4.8090020000000001E-9</v>
      </c>
      <c r="Q154" s="9">
        <f>VLOOKUP($B154,aquastat_more_extensive_table!$D$810:$AO$1010,Q$4,FALSE)</f>
        <v>0</v>
      </c>
      <c r="R154" s="13" t="e">
        <f t="shared" si="72"/>
        <v>#N/A</v>
      </c>
      <c r="S154" s="9">
        <f>VLOOKUP($C154,agricultural_withdrawal_km3!$A$2:$CT$249,S$4,FALSE)</f>
        <v>7.7861120000000003E-9</v>
      </c>
      <c r="T154" s="13">
        <f t="shared" si="83"/>
        <v>7.7861120000000003E-9</v>
      </c>
      <c r="V154" s="9">
        <f>VLOOKUP($B154,aquastat_more_extensive_table!$D$810:$AO$1010,V$4,FALSE)</f>
        <v>0</v>
      </c>
      <c r="W154" s="13" t="e">
        <f t="shared" si="73"/>
        <v>#N/A</v>
      </c>
      <c r="X154" s="9">
        <f>VLOOKUP($C154,agricultural_withdrawal_km3!$A$2:$CT$249,X$4,FALSE)</f>
        <v>6.9797979999999996E-9</v>
      </c>
      <c r="Y154" s="13">
        <f t="shared" si="84"/>
        <v>6.9797979999999996E-9</v>
      </c>
      <c r="AA154" s="9">
        <f>VLOOKUP($B154,aquastat_more_extensive_table!$D$810:$AO$1010,AA$4,FALSE)</f>
        <v>0</v>
      </c>
      <c r="AB154" s="13" t="e">
        <f t="shared" si="74"/>
        <v>#N/A</v>
      </c>
      <c r="AC154" s="9">
        <f>VLOOKUP($C154,agricultural_withdrawal_km3!$A$2:$CT$249,AC$4,FALSE)</f>
        <v>6.8449599999999999E-9</v>
      </c>
      <c r="AD154" s="13">
        <f t="shared" si="85"/>
        <v>6.8449599999999999E-9</v>
      </c>
      <c r="AF154" s="9">
        <f>VLOOKUP($B154,aquastat_more_extensive_table!$D$810:$AO$1010,AF$4,FALSE)</f>
        <v>0</v>
      </c>
      <c r="AG154" s="13" t="e">
        <f t="shared" si="75"/>
        <v>#N/A</v>
      </c>
      <c r="AH154" s="9">
        <f>VLOOKUP($C154,agricultural_withdrawal_km3!$A$2:$CT$249,AH$4,FALSE)</f>
        <v>8.1648519999999998E-9</v>
      </c>
      <c r="AI154" s="13">
        <f t="shared" si="86"/>
        <v>8.1648519999999998E-9</v>
      </c>
      <c r="AK154" s="9">
        <f>VLOOKUP($B154,aquastat_more_extensive_table!$D$810:$AO$1010,AK$4,FALSE)</f>
        <v>1.01E-2</v>
      </c>
      <c r="AL154" s="13">
        <f t="shared" si="76"/>
        <v>1.01E-2</v>
      </c>
      <c r="AM154" s="9">
        <f>VLOOKUP($C154,agricultural_withdrawal_km3!$A$2:$CT$249,AM$4,FALSE)</f>
        <v>5.5739700000000003E-9</v>
      </c>
      <c r="AN154" s="13">
        <f t="shared" si="87"/>
        <v>5.5739700000000003E-9</v>
      </c>
      <c r="AP154" s="9">
        <f>VLOOKUP($B154,aquastat_more_extensive_table!$D$810:$AO$1010,AP$4,FALSE)</f>
        <v>0</v>
      </c>
      <c r="AQ154" s="13" t="e">
        <f t="shared" si="77"/>
        <v>#N/A</v>
      </c>
      <c r="AR154" s="9">
        <f>VLOOKUP($C154,agricultural_withdrawal_km3!$A$2:$CT$249,AR$4,FALSE)</f>
        <v>0</v>
      </c>
      <c r="AS154" s="13">
        <f t="shared" si="88"/>
        <v>0</v>
      </c>
      <c r="AU154" s="9">
        <f>VLOOKUP($B154,aquastat_more_extensive_table!$D$810:$AO$1010,AU$4,FALSE)</f>
        <v>0</v>
      </c>
      <c r="AV154" s="13" t="e">
        <f t="shared" si="78"/>
        <v>#N/A</v>
      </c>
      <c r="AW154" s="9">
        <f>VLOOKUP($C154,agricultural_withdrawal_km3!$A$2:$CT$249,AW$4,FALSE)</f>
        <v>0</v>
      </c>
      <c r="AX154" s="13">
        <f t="shared" si="89"/>
        <v>0</v>
      </c>
      <c r="AZ154" s="9">
        <f>VLOOKUP($B154,aquastat_more_extensive_table!$D$810:$AO$1010,AZ$4,FALSE)</f>
        <v>0</v>
      </c>
      <c r="BA154" s="13" t="e">
        <f t="shared" si="79"/>
        <v>#N/A</v>
      </c>
      <c r="BB154" s="9">
        <f>VLOOKUP($C154,agricultural_withdrawal_km3!$A$2:$CT$249,BB$4,FALSE)</f>
        <v>0</v>
      </c>
      <c r="BC154" s="13">
        <f t="shared" si="90"/>
        <v>0</v>
      </c>
      <c r="BE154" s="9">
        <f>VLOOKUP($B154,aquastat_more_extensive_table!$D$810:$AO$1010,BE$4,FALSE)</f>
        <v>0</v>
      </c>
      <c r="BF154" s="13" t="e">
        <f t="shared" si="80"/>
        <v>#N/A</v>
      </c>
      <c r="BG154" s="9">
        <f>VLOOKUP($C154,agricultural_withdrawal_km3!$A$2:$CT$249,BG$4,FALSE)</f>
        <v>0</v>
      </c>
      <c r="BH154" s="13">
        <f t="shared" si="91"/>
        <v>0</v>
      </c>
      <c r="BJ154" s="9">
        <f>VLOOKUP($B154,aquastat_more_extensive_table!$D$810:$AO$1010,BJ$4,FALSE)</f>
        <v>0</v>
      </c>
      <c r="BK154" s="13" t="e">
        <f t="shared" si="92"/>
        <v>#N/A</v>
      </c>
      <c r="BL154" s="9">
        <f>VLOOKUP($C154,agricultural_withdrawal_km3!$A$2:$CT$249,BL$4,FALSE)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VLOOKUP($B155,aquastat_more_extensive_table!$D$810:$AO$1010,G$4,FALSE)</f>
        <v>0</v>
      </c>
      <c r="H155" s="13" t="e">
        <f t="shared" si="70"/>
        <v>#N/A</v>
      </c>
      <c r="I155" s="9">
        <f>VLOOKUP($C155,agricultural_withdrawal_km3!$A$2:$CT$249,I$4,FALSE)</f>
        <v>0</v>
      </c>
      <c r="J155" s="13">
        <f t="shared" si="81"/>
        <v>0</v>
      </c>
      <c r="L155" s="9">
        <f>VLOOKUP($B155,aquastat_more_extensive_table!$D$810:$AO$1010,L$4,FALSE)</f>
        <v>0</v>
      </c>
      <c r="M155" s="13" t="e">
        <f t="shared" si="71"/>
        <v>#N/A</v>
      </c>
      <c r="N155" s="9">
        <f>VLOOKUP($C155,agricultural_withdrawal_km3!$A$2:$CT$249,N$4,FALSE)</f>
        <v>0</v>
      </c>
      <c r="O155" s="13">
        <f t="shared" si="82"/>
        <v>0</v>
      </c>
      <c r="Q155" s="9">
        <f>VLOOKUP($B155,aquastat_more_extensive_table!$D$810:$AO$1010,Q$4,FALSE)</f>
        <v>0</v>
      </c>
      <c r="R155" s="13" t="e">
        <f t="shared" si="72"/>
        <v>#N/A</v>
      </c>
      <c r="S155" s="9">
        <f>VLOOKUP($C155,agricultural_withdrawal_km3!$A$2:$CT$249,S$4,FALSE)</f>
        <v>0</v>
      </c>
      <c r="T155" s="13">
        <f t="shared" si="83"/>
        <v>0</v>
      </c>
      <c r="V155" s="9">
        <f>VLOOKUP($B155,aquastat_more_extensive_table!$D$810:$AO$1010,V$4,FALSE)</f>
        <v>0</v>
      </c>
      <c r="W155" s="13" t="e">
        <f t="shared" si="73"/>
        <v>#N/A</v>
      </c>
      <c r="X155" s="9">
        <f>VLOOKUP($C155,agricultural_withdrawal_km3!$A$2:$CT$249,X$4,FALSE)</f>
        <v>0</v>
      </c>
      <c r="Y155" s="13">
        <f t="shared" si="84"/>
        <v>0</v>
      </c>
      <c r="AA155" s="9">
        <f>VLOOKUP($B155,aquastat_more_extensive_table!$D$810:$AO$1010,AA$4,FALSE)</f>
        <v>0</v>
      </c>
      <c r="AB155" s="13" t="e">
        <f t="shared" si="74"/>
        <v>#N/A</v>
      </c>
      <c r="AC155" s="9">
        <f>VLOOKUP($C155,agricultural_withdrawal_km3!$A$2:$CT$249,AC$4,FALSE)</f>
        <v>0</v>
      </c>
      <c r="AD155" s="13">
        <f t="shared" si="85"/>
        <v>0</v>
      </c>
      <c r="AF155" s="9">
        <f>VLOOKUP($B155,aquastat_more_extensive_table!$D$810:$AO$1010,AF$4,FALSE)</f>
        <v>0</v>
      </c>
      <c r="AG155" s="13" t="e">
        <f t="shared" si="75"/>
        <v>#N/A</v>
      </c>
      <c r="AH155" s="9">
        <f>VLOOKUP($C155,agricultural_withdrawal_km3!$A$2:$CT$249,AH$4,FALSE)</f>
        <v>0</v>
      </c>
      <c r="AI155" s="13">
        <f t="shared" si="86"/>
        <v>0</v>
      </c>
      <c r="AK155" s="9">
        <f>VLOOKUP($B155,aquastat_more_extensive_table!$D$810:$AO$1010,AK$4,FALSE)</f>
        <v>0</v>
      </c>
      <c r="AL155" s="13" t="e">
        <f t="shared" si="76"/>
        <v>#N/A</v>
      </c>
      <c r="AM155" s="9">
        <f>VLOOKUP($C155,agricultural_withdrawal_km3!$A$2:$CT$249,AM$4,FALSE)</f>
        <v>0</v>
      </c>
      <c r="AN155" s="13">
        <f t="shared" si="87"/>
        <v>0</v>
      </c>
      <c r="AP155" s="9">
        <f>VLOOKUP($B155,aquastat_more_extensive_table!$D$810:$AO$1010,AP$4,FALSE)</f>
        <v>0</v>
      </c>
      <c r="AQ155" s="13" t="e">
        <f t="shared" si="77"/>
        <v>#N/A</v>
      </c>
      <c r="AR155" s="9">
        <f>VLOOKUP($C155,agricultural_withdrawal_km3!$A$2:$CT$249,AR$4,FALSE)</f>
        <v>0</v>
      </c>
      <c r="AS155" s="13">
        <f t="shared" si="88"/>
        <v>0</v>
      </c>
      <c r="AU155" s="9">
        <f>VLOOKUP($B155,aquastat_more_extensive_table!$D$810:$AO$1010,AU$4,FALSE)</f>
        <v>0</v>
      </c>
      <c r="AV155" s="13" t="e">
        <f t="shared" si="78"/>
        <v>#N/A</v>
      </c>
      <c r="AW155" s="9">
        <f>VLOOKUP($C155,agricultural_withdrawal_km3!$A$2:$CT$249,AW$4,FALSE)</f>
        <v>0</v>
      </c>
      <c r="AX155" s="13">
        <f t="shared" si="89"/>
        <v>0</v>
      </c>
      <c r="AZ155" s="9">
        <f>VLOOKUP($B155,aquastat_more_extensive_table!$D$810:$AO$1010,AZ$4,FALSE)</f>
        <v>0</v>
      </c>
      <c r="BA155" s="13" t="e">
        <f t="shared" si="79"/>
        <v>#N/A</v>
      </c>
      <c r="BB155" s="9">
        <f>VLOOKUP($C155,agricultural_withdrawal_km3!$A$2:$CT$249,BB$4,FALSE)</f>
        <v>0</v>
      </c>
      <c r="BC155" s="13">
        <f t="shared" si="90"/>
        <v>0</v>
      </c>
      <c r="BE155" s="9">
        <f>VLOOKUP($B155,aquastat_more_extensive_table!$D$810:$AO$1010,BE$4,FALSE)</f>
        <v>0</v>
      </c>
      <c r="BF155" s="13" t="e">
        <f t="shared" si="80"/>
        <v>#N/A</v>
      </c>
      <c r="BG155" s="9">
        <f>VLOOKUP($C155,agricultural_withdrawal_km3!$A$2:$CT$249,BG$4,FALSE)</f>
        <v>0</v>
      </c>
      <c r="BH155" s="13">
        <f t="shared" si="91"/>
        <v>0</v>
      </c>
      <c r="BJ155" s="9">
        <f>VLOOKUP($B155,aquastat_more_extensive_table!$D$810:$AO$1010,BJ$4,FALSE)</f>
        <v>0</v>
      </c>
      <c r="BK155" s="13" t="e">
        <f t="shared" si="92"/>
        <v>#N/A</v>
      </c>
      <c r="BL155" s="9">
        <f>VLOOKUP($C155,agricultural_withdrawal_km3!$A$2:$CT$249,BL$4,FALSE)</f>
        <v>0</v>
      </c>
      <c r="BM155" s="13">
        <f t="shared" si="93"/>
        <v>0</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VLOOKUP($B156,aquastat_more_extensive_table!$D$810:$AO$1010,G$4,FALSE)</f>
        <v>0</v>
      </c>
      <c r="H156" s="13" t="e">
        <f t="shared" si="70"/>
        <v>#N/A</v>
      </c>
      <c r="I156" s="9">
        <f>VLOOKUP($C156,agricultural_withdrawal_km3!$A$2:$CT$249,I$4,FALSE)</f>
        <v>2.5654840000000002E-9</v>
      </c>
      <c r="J156" s="13">
        <f t="shared" si="81"/>
        <v>2.5654840000000002E-9</v>
      </c>
      <c r="L156" s="9">
        <f>VLOOKUP($B156,aquastat_more_extensive_table!$D$810:$AO$1010,L$4,FALSE)</f>
        <v>0</v>
      </c>
      <c r="M156" s="13" t="e">
        <f t="shared" si="71"/>
        <v>#N/A</v>
      </c>
      <c r="N156" s="9">
        <f>VLOOKUP($C156,agricultural_withdrawal_km3!$A$2:$CT$249,N$4,FALSE)</f>
        <v>3.7141840000000001E-9</v>
      </c>
      <c r="O156" s="13">
        <f t="shared" si="82"/>
        <v>3.7141840000000001E-9</v>
      </c>
      <c r="Q156" s="9">
        <f>VLOOKUP($B156,aquastat_more_extensive_table!$D$810:$AO$1010,Q$4,FALSE)</f>
        <v>0</v>
      </c>
      <c r="R156" s="13" t="e">
        <f t="shared" si="72"/>
        <v>#N/A</v>
      </c>
      <c r="S156" s="9">
        <f>VLOOKUP($C156,agricultural_withdrawal_km3!$A$2:$CT$249,S$4,FALSE)</f>
        <v>5.8680600000000001E-9</v>
      </c>
      <c r="T156" s="13">
        <f t="shared" si="83"/>
        <v>5.8680600000000001E-9</v>
      </c>
      <c r="V156" s="9">
        <f>VLOOKUP($B156,aquastat_more_extensive_table!$D$810:$AO$1010,V$4,FALSE)</f>
        <v>0</v>
      </c>
      <c r="W156" s="13" t="e">
        <f t="shared" si="73"/>
        <v>#N/A</v>
      </c>
      <c r="X156" s="9">
        <f>VLOOKUP($C156,agricultural_withdrawal_km3!$A$2:$CT$249,X$4,FALSE)</f>
        <v>5.4886319999999997E-9</v>
      </c>
      <c r="Y156" s="13">
        <f t="shared" si="84"/>
        <v>5.4886319999999997E-9</v>
      </c>
      <c r="AA156" s="9">
        <f>VLOOKUP($B156,aquastat_more_extensive_table!$D$810:$AO$1010,AA$4,FALSE)</f>
        <v>0</v>
      </c>
      <c r="AB156" s="13" t="e">
        <f t="shared" si="74"/>
        <v>#N/A</v>
      </c>
      <c r="AC156" s="9">
        <f>VLOOKUP($C156,agricultural_withdrawal_km3!$A$2:$CT$249,AC$4,FALSE)</f>
        <v>5.4183179999999997E-9</v>
      </c>
      <c r="AD156" s="13">
        <f t="shared" si="85"/>
        <v>5.4183179999999997E-9</v>
      </c>
      <c r="AF156" s="9">
        <f>VLOOKUP($B156,aquastat_more_extensive_table!$D$810:$AO$1010,AF$4,FALSE)</f>
        <v>0</v>
      </c>
      <c r="AG156" s="13" t="e">
        <f t="shared" si="75"/>
        <v>#N/A</v>
      </c>
      <c r="AH156" s="9">
        <f>VLOOKUP($C156,agricultural_withdrawal_km3!$A$2:$CT$249,AH$4,FALSE)</f>
        <v>6.2567359999999996E-9</v>
      </c>
      <c r="AI156" s="13">
        <f t="shared" si="86"/>
        <v>6.2567359999999996E-9</v>
      </c>
      <c r="AK156" s="9">
        <f>VLOOKUP($B156,aquastat_more_extensive_table!$D$810:$AO$1010,AK$4,FALSE)</f>
        <v>0</v>
      </c>
      <c r="AL156" s="13" t="e">
        <f t="shared" si="76"/>
        <v>#N/A</v>
      </c>
      <c r="AM156" s="9">
        <f>VLOOKUP($C156,agricultural_withdrawal_km3!$A$2:$CT$249,AM$4,FALSE)</f>
        <v>4.201444E-9</v>
      </c>
      <c r="AN156" s="13">
        <f t="shared" si="87"/>
        <v>4.201444E-9</v>
      </c>
      <c r="AP156" s="9">
        <f>VLOOKUP($B156,aquastat_more_extensive_table!$D$810:$AO$1010,AP$4,FALSE)</f>
        <v>0</v>
      </c>
      <c r="AQ156" s="13" t="e">
        <f t="shared" si="77"/>
        <v>#N/A</v>
      </c>
      <c r="AR156" s="9">
        <f>VLOOKUP($C156,agricultural_withdrawal_km3!$A$2:$CT$249,AR$4,FALSE)</f>
        <v>0</v>
      </c>
      <c r="AS156" s="13">
        <f t="shared" si="88"/>
        <v>0</v>
      </c>
      <c r="AU156" s="9">
        <f>VLOOKUP($B156,aquastat_more_extensive_table!$D$810:$AO$1010,AU$4,FALSE)</f>
        <v>0</v>
      </c>
      <c r="AV156" s="13" t="e">
        <f t="shared" si="78"/>
        <v>#N/A</v>
      </c>
      <c r="AW156" s="9">
        <f>VLOOKUP($C156,agricultural_withdrawal_km3!$A$2:$CT$249,AW$4,FALSE)</f>
        <v>0</v>
      </c>
      <c r="AX156" s="13">
        <f t="shared" si="89"/>
        <v>0</v>
      </c>
      <c r="AZ156" s="9">
        <f>VLOOKUP($B156,aquastat_more_extensive_table!$D$810:$AO$1010,AZ$4,FALSE)</f>
        <v>0</v>
      </c>
      <c r="BA156" s="13" t="e">
        <f t="shared" si="79"/>
        <v>#N/A</v>
      </c>
      <c r="BB156" s="9">
        <f>VLOOKUP($C156,agricultural_withdrawal_km3!$A$2:$CT$249,BB$4,FALSE)</f>
        <v>0</v>
      </c>
      <c r="BC156" s="13">
        <f t="shared" si="90"/>
        <v>0</v>
      </c>
      <c r="BE156" s="9">
        <f>VLOOKUP($B156,aquastat_more_extensive_table!$D$810:$AO$1010,BE$4,FALSE)</f>
        <v>0</v>
      </c>
      <c r="BF156" s="13" t="e">
        <f t="shared" si="80"/>
        <v>#N/A</v>
      </c>
      <c r="BG156" s="9">
        <f>VLOOKUP($C156,agricultural_withdrawal_km3!$A$2:$CT$249,BG$4,FALSE)</f>
        <v>0</v>
      </c>
      <c r="BH156" s="13">
        <f t="shared" si="91"/>
        <v>0</v>
      </c>
      <c r="BJ156" s="9">
        <f>VLOOKUP($B156,aquastat_more_extensive_table!$D$810:$AO$1010,BJ$4,FALSE)</f>
        <v>0</v>
      </c>
      <c r="BK156" s="13" t="e">
        <f t="shared" si="92"/>
        <v>#N/A</v>
      </c>
      <c r="BL156" s="9">
        <f>VLOOKUP($C156,agricultural_withdrawal_km3!$A$2:$CT$249,BL$4,FALSE)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VLOOKUP($B157,aquastat_more_extensive_table!$D$810:$AO$1010,G$4,FALSE)</f>
        <v>0</v>
      </c>
      <c r="H157" s="13" t="e">
        <f t="shared" si="70"/>
        <v>#N/A</v>
      </c>
      <c r="I157" s="9">
        <f>VLOOKUP($C157,agricultural_withdrawal_km3!$A$2:$CT$249,I$4,FALSE)</f>
        <v>3.4553722699999998</v>
      </c>
      <c r="J157" s="13">
        <f t="shared" si="81"/>
        <v>3.4553722699999998</v>
      </c>
      <c r="L157" s="9">
        <f>VLOOKUP($B157,aquastat_more_extensive_table!$D$810:$AO$1010,L$4,FALSE)</f>
        <v>0</v>
      </c>
      <c r="M157" s="13" t="e">
        <f t="shared" si="71"/>
        <v>#N/A</v>
      </c>
      <c r="N157" s="9">
        <f>VLOOKUP($C157,agricultural_withdrawal_km3!$A$2:$CT$249,N$4,FALSE)</f>
        <v>3.4760285700000004</v>
      </c>
      <c r="O157" s="13">
        <f t="shared" si="82"/>
        <v>3.4760285700000004</v>
      </c>
      <c r="Q157" s="9">
        <f>VLOOKUP($B157,aquastat_more_extensive_table!$D$810:$AO$1010,Q$4,FALSE)</f>
        <v>0</v>
      </c>
      <c r="R157" s="13" t="e">
        <f t="shared" si="72"/>
        <v>#N/A</v>
      </c>
      <c r="S157" s="9">
        <f>VLOOKUP($C157,agricultural_withdrawal_km3!$A$2:$CT$249,S$4,FALSE)</f>
        <v>3.496750268</v>
      </c>
      <c r="T157" s="13">
        <f t="shared" si="83"/>
        <v>3.496750268</v>
      </c>
      <c r="V157" s="9">
        <f>VLOOKUP($B157,aquastat_more_extensive_table!$D$810:$AO$1010,V$4,FALSE)</f>
        <v>0</v>
      </c>
      <c r="W157" s="13" t="e">
        <f t="shared" si="73"/>
        <v>#N/A</v>
      </c>
      <c r="X157" s="9">
        <f>VLOOKUP($C157,agricultural_withdrawal_km3!$A$2:$CT$249,X$4,FALSE)</f>
        <v>3.5780533859999997</v>
      </c>
      <c r="Y157" s="13">
        <f t="shared" si="84"/>
        <v>3.5780533859999997</v>
      </c>
      <c r="AA157" s="9">
        <f>VLOOKUP($B157,aquastat_more_extensive_table!$D$810:$AO$1010,AA$4,FALSE)</f>
        <v>0</v>
      </c>
      <c r="AB157" s="13" t="e">
        <f t="shared" si="74"/>
        <v>#N/A</v>
      </c>
      <c r="AC157" s="9">
        <f>VLOOKUP($C157,agricultural_withdrawal_km3!$A$2:$CT$249,AC$4,FALSE)</f>
        <v>4.6705819840000009</v>
      </c>
      <c r="AD157" s="13">
        <f t="shared" si="85"/>
        <v>4.6705819840000009</v>
      </c>
      <c r="AF157" s="9">
        <f>VLOOKUP($B157,aquastat_more_extensive_table!$D$810:$AO$1010,AF$4,FALSE)</f>
        <v>0</v>
      </c>
      <c r="AG157" s="13" t="e">
        <f t="shared" si="75"/>
        <v>#N/A</v>
      </c>
      <c r="AH157" s="9">
        <f>VLOOKUP($C157,agricultural_withdrawal_km3!$A$2:$CT$249,AH$4,FALSE)</f>
        <v>9.1158393180000008</v>
      </c>
      <c r="AI157" s="13">
        <f t="shared" si="86"/>
        <v>9.1158393180000008</v>
      </c>
      <c r="AK157" s="9">
        <f>VLOOKUP($B157,aquastat_more_extensive_table!$D$810:$AO$1010,AK$4,FALSE)</f>
        <v>15.31</v>
      </c>
      <c r="AL157" s="13">
        <f t="shared" si="76"/>
        <v>15.31</v>
      </c>
      <c r="AM157" s="9">
        <f>VLOOKUP($C157,agricultural_withdrawal_km3!$A$2:$CT$249,AM$4,FALSE)</f>
        <v>11.111771876000001</v>
      </c>
      <c r="AN157" s="13">
        <f t="shared" si="87"/>
        <v>11.111771876000001</v>
      </c>
      <c r="AP157" s="9">
        <f>VLOOKUP($B157,aquastat_more_extensive_table!$D$810:$AO$1010,AP$4,FALSE)</f>
        <v>0</v>
      </c>
      <c r="AQ157" s="13" t="e">
        <f t="shared" si="77"/>
        <v>#N/A</v>
      </c>
      <c r="AR157" s="9">
        <f>VLOOKUP($C157,agricultural_withdrawal_km3!$A$2:$CT$249,AR$4,FALSE)</f>
        <v>11.344107257999999</v>
      </c>
      <c r="AS157" s="13">
        <f t="shared" si="88"/>
        <v>11.344107257999999</v>
      </c>
      <c r="AU157" s="9">
        <f>VLOOKUP($B157,aquastat_more_extensive_table!$D$810:$AO$1010,AU$4,FALSE)</f>
        <v>0</v>
      </c>
      <c r="AV157" s="13" t="e">
        <f t="shared" si="78"/>
        <v>#N/A</v>
      </c>
      <c r="AW157" s="9">
        <f>VLOOKUP($C157,agricultural_withdrawal_km3!$A$2:$CT$249,AW$4,FALSE)</f>
        <v>12.709942192</v>
      </c>
      <c r="AX157" s="13">
        <f t="shared" si="89"/>
        <v>12.709942192</v>
      </c>
      <c r="AZ157" s="9">
        <f>VLOOKUP($B157,aquastat_more_extensive_table!$D$810:$AO$1010,AZ$4,FALSE)</f>
        <v>20.83</v>
      </c>
      <c r="BA157" s="13">
        <f t="shared" si="79"/>
        <v>20.83</v>
      </c>
      <c r="BB157" s="9">
        <f>VLOOKUP($C157,agricultural_withdrawal_km3!$A$2:$CT$249,BB$4,FALSE)</f>
        <v>13.086092526</v>
      </c>
      <c r="BC157" s="13">
        <f t="shared" si="90"/>
        <v>13.086092526</v>
      </c>
      <c r="BE157" s="9">
        <f>VLOOKUP($B157,aquastat_more_extensive_table!$D$810:$AO$1010,BE$4,FALSE)</f>
        <v>0</v>
      </c>
      <c r="BF157" s="13" t="e">
        <f t="shared" si="80"/>
        <v>#N/A</v>
      </c>
      <c r="BG157" s="9">
        <f>VLOOKUP($C157,agricultural_withdrawal_km3!$A$2:$CT$249,BG$4,FALSE)</f>
        <v>14.690190934</v>
      </c>
      <c r="BH157" s="13">
        <f t="shared" si="91"/>
        <v>14.690190934</v>
      </c>
      <c r="BJ157" s="9">
        <f>VLOOKUP($B157,aquastat_more_extensive_table!$D$810:$AO$1010,BJ$4,FALSE)</f>
        <v>0</v>
      </c>
      <c r="BK157" s="13" t="e">
        <f t="shared" si="92"/>
        <v>#N/A</v>
      </c>
      <c r="BL157" s="9">
        <f>VLOOKUP($C157,agricultural_withdrawal_km3!$A$2:$CT$249,BL$4,FALSE)</f>
        <v>15.951655080000032</v>
      </c>
      <c r="BM157" s="13">
        <f t="shared" si="93"/>
        <v>15.951655080000032</v>
      </c>
    </row>
    <row r="158" spans="2:65" x14ac:dyDescent="0.25">
      <c r="B158" s="12">
        <f>fao_ids_unique!B153</f>
        <v>195</v>
      </c>
      <c r="C158" s="12">
        <f>fao_ids_unique!F153</f>
        <v>167</v>
      </c>
      <c r="D158" s="8" t="str">
        <f>fao_ids_unique!C153</f>
        <v>SEN</v>
      </c>
      <c r="E158" s="7" t="str">
        <f>fao_ids_unique!G153</f>
        <v>Senegal</v>
      </c>
      <c r="G158" s="9">
        <f>VLOOKUP($B158,aquastat_more_extensive_table!$D$810:$AO$1010,G$4,FALSE)</f>
        <v>0</v>
      </c>
      <c r="H158" s="13" t="e">
        <f t="shared" si="70"/>
        <v>#N/A</v>
      </c>
      <c r="I158" s="9">
        <f>VLOOKUP($C158,agricultural_withdrawal_km3!$A$2:$CT$249,I$4,FALSE)</f>
        <v>1.4656581200000001</v>
      </c>
      <c r="J158" s="13">
        <f t="shared" si="81"/>
        <v>1.4656581200000001</v>
      </c>
      <c r="L158" s="9">
        <f>VLOOKUP($B158,aquastat_more_extensive_table!$D$810:$AO$1010,L$4,FALSE)</f>
        <v>0</v>
      </c>
      <c r="M158" s="13" t="e">
        <f t="shared" si="71"/>
        <v>#N/A</v>
      </c>
      <c r="N158" s="9">
        <f>VLOOKUP($C158,agricultural_withdrawal_km3!$A$2:$CT$249,N$4,FALSE)</f>
        <v>1.7098314400000001</v>
      </c>
      <c r="O158" s="13">
        <f t="shared" si="82"/>
        <v>1.7098314400000001</v>
      </c>
      <c r="Q158" s="9">
        <f>VLOOKUP($B158,aquastat_more_extensive_table!$D$810:$AO$1010,Q$4,FALSE)</f>
        <v>0</v>
      </c>
      <c r="R158" s="13" t="e">
        <f t="shared" si="72"/>
        <v>#N/A</v>
      </c>
      <c r="S158" s="9">
        <f>VLOOKUP($C158,agricultural_withdrawal_km3!$A$2:$CT$249,S$4,FALSE)</f>
        <v>1.6737332599999999</v>
      </c>
      <c r="T158" s="13">
        <f t="shared" si="83"/>
        <v>1.6737332599999999</v>
      </c>
      <c r="V158" s="9">
        <f>VLOOKUP($B158,aquastat_more_extensive_table!$D$810:$AO$1010,V$4,FALSE)</f>
        <v>0</v>
      </c>
      <c r="W158" s="13" t="e">
        <f t="shared" si="73"/>
        <v>#N/A</v>
      </c>
      <c r="X158" s="9">
        <f>VLOOKUP($C158,agricultural_withdrawal_km3!$A$2:$CT$249,X$4,FALSE)</f>
        <v>1.6287828600000001</v>
      </c>
      <c r="Y158" s="13">
        <f t="shared" si="84"/>
        <v>1.6287828600000001</v>
      </c>
      <c r="AA158" s="9">
        <f>VLOOKUP($B158,aquastat_more_extensive_table!$D$810:$AO$1010,AA$4,FALSE)</f>
        <v>0</v>
      </c>
      <c r="AB158" s="13" t="e">
        <f t="shared" si="74"/>
        <v>#N/A</v>
      </c>
      <c r="AC158" s="9">
        <f>VLOOKUP($C158,agricultural_withdrawal_km3!$A$2:$CT$249,AC$4,FALSE)</f>
        <v>1.6653766000000001</v>
      </c>
      <c r="AD158" s="13">
        <f t="shared" si="85"/>
        <v>1.6653766000000001</v>
      </c>
      <c r="AF158" s="9">
        <f>VLOOKUP($B158,aquastat_more_extensive_table!$D$810:$AO$1010,AF$4,FALSE)</f>
        <v>1.2509999999999999</v>
      </c>
      <c r="AG158" s="13">
        <f t="shared" si="75"/>
        <v>1.2509999999999999</v>
      </c>
      <c r="AH158" s="9">
        <f>VLOOKUP($C158,agricultural_withdrawal_km3!$A$2:$CT$249,AH$4,FALSE)</f>
        <v>1.8620363400000002</v>
      </c>
      <c r="AI158" s="13">
        <f t="shared" si="86"/>
        <v>1.8620363400000002</v>
      </c>
      <c r="AK158" s="9">
        <f>VLOOKUP($B158,aquastat_more_extensive_table!$D$810:$AO$1010,AK$4,FALSE)</f>
        <v>0</v>
      </c>
      <c r="AL158" s="13" t="e">
        <f t="shared" si="76"/>
        <v>#N/A</v>
      </c>
      <c r="AM158" s="9">
        <f>VLOOKUP($C158,agricultural_withdrawal_km3!$A$2:$CT$249,AM$4,FALSE)</f>
        <v>2.0702169400000003</v>
      </c>
      <c r="AN158" s="13">
        <f t="shared" si="87"/>
        <v>2.0702169400000003</v>
      </c>
      <c r="AP158" s="9">
        <f>VLOOKUP($B158,aquastat_more_extensive_table!$D$810:$AO$1010,AP$4,FALSE)</f>
        <v>0</v>
      </c>
      <c r="AQ158" s="13" t="e">
        <f t="shared" si="77"/>
        <v>#N/A</v>
      </c>
      <c r="AR158" s="9">
        <f>VLOOKUP($C158,agricultural_withdrawal_km3!$A$2:$CT$249,AR$4,FALSE)</f>
        <v>2.1421062000000002</v>
      </c>
      <c r="AS158" s="13">
        <f t="shared" si="88"/>
        <v>2.1421062000000002</v>
      </c>
      <c r="AU158" s="9">
        <f>VLOOKUP($B158,aquastat_more_extensive_table!$D$810:$AO$1010,AU$4,FALSE)</f>
        <v>2.0649999999999999</v>
      </c>
      <c r="AV158" s="13">
        <f t="shared" si="78"/>
        <v>2.0649999999999999</v>
      </c>
      <c r="AW158" s="9">
        <f>VLOOKUP($C158,agricultural_withdrawal_km3!$A$2:$CT$249,AW$4,FALSE)</f>
        <v>2.4537841999999999</v>
      </c>
      <c r="AX158" s="13">
        <f t="shared" si="89"/>
        <v>2.4537841999999999</v>
      </c>
      <c r="AZ158" s="9">
        <f>VLOOKUP($B158,aquastat_more_extensive_table!$D$810:$AO$1010,AZ$4,FALSE)</f>
        <v>0</v>
      </c>
      <c r="BA158" s="13" t="e">
        <f t="shared" si="79"/>
        <v>#N/A</v>
      </c>
      <c r="BB158" s="9">
        <f>VLOOKUP($C158,agricultural_withdrawal_km3!$A$2:$CT$249,BB$4,FALSE)</f>
        <v>2.6688971000000001</v>
      </c>
      <c r="BC158" s="13">
        <f t="shared" si="90"/>
        <v>2.6688971000000001</v>
      </c>
      <c r="BE158" s="9">
        <f>VLOOKUP($B158,aquastat_more_extensive_table!$D$810:$AO$1010,BE$4,FALSE)</f>
        <v>0</v>
      </c>
      <c r="BF158" s="13" t="e">
        <f t="shared" si="80"/>
        <v>#N/A</v>
      </c>
      <c r="BG158" s="9">
        <f>VLOOKUP($C158,agricultural_withdrawal_km3!$A$2:$CT$249,BG$4,FALSE)</f>
        <v>2.7869044999999999</v>
      </c>
      <c r="BH158" s="13">
        <f t="shared" si="91"/>
        <v>2.7869044999999999</v>
      </c>
      <c r="BJ158" s="9">
        <f>VLOOKUP($B158,aquastat_more_extensive_table!$D$810:$AO$1010,BJ$4,FALSE)</f>
        <v>0</v>
      </c>
      <c r="BK158" s="13" t="e">
        <f t="shared" si="92"/>
        <v>#N/A</v>
      </c>
      <c r="BL158" s="9">
        <f>VLOOKUP($C158,agricultural_withdrawal_km3!$A$2:$CT$249,BL$4,FALSE)</f>
        <v>2.7611592666666698</v>
      </c>
      <c r="BM158" s="13">
        <f t="shared" si="93"/>
        <v>2.7611592666666698</v>
      </c>
    </row>
    <row r="159" spans="2:65" x14ac:dyDescent="0.25">
      <c r="B159" s="12">
        <f>fao_ids_unique!B154</f>
        <v>196</v>
      </c>
      <c r="C159" s="12">
        <f>fao_ids_unique!F154</f>
        <v>181</v>
      </c>
      <c r="D159" s="8" t="str">
        <f>fao_ids_unique!C154</f>
        <v>SYC</v>
      </c>
      <c r="E159" s="7" t="str">
        <f>fao_ids_unique!G154</f>
        <v>Seychelles</v>
      </c>
      <c r="G159" s="9">
        <f>VLOOKUP($B159,aquastat_more_extensive_table!$D$810:$AO$1010,G$4,FALSE)</f>
        <v>0</v>
      </c>
      <c r="H159" s="13" t="e">
        <f t="shared" si="70"/>
        <v>#N/A</v>
      </c>
      <c r="I159" s="9">
        <f>VLOOKUP($C159,agricultural_withdrawal_km3!$A$2:$CT$249,I$4,FALSE)</f>
        <v>0</v>
      </c>
      <c r="J159" s="13">
        <f t="shared" si="81"/>
        <v>0</v>
      </c>
      <c r="L159" s="9">
        <f>VLOOKUP($B159,aquastat_more_extensive_table!$D$810:$AO$1010,L$4,FALSE)</f>
        <v>0</v>
      </c>
      <c r="M159" s="13" t="e">
        <f t="shared" si="71"/>
        <v>#N/A</v>
      </c>
      <c r="N159" s="9">
        <f>VLOOKUP($C159,agricultural_withdrawal_km3!$A$2:$CT$249,N$4,FALSE)</f>
        <v>0</v>
      </c>
      <c r="O159" s="13">
        <f t="shared" si="82"/>
        <v>0</v>
      </c>
      <c r="Q159" s="9">
        <f>VLOOKUP($B159,aquastat_more_extensive_table!$D$810:$AO$1010,Q$4,FALSE)</f>
        <v>0</v>
      </c>
      <c r="R159" s="13" t="e">
        <f t="shared" si="72"/>
        <v>#N/A</v>
      </c>
      <c r="S159" s="9">
        <f>VLOOKUP($C159,agricultural_withdrawal_km3!$A$2:$CT$249,S$4,FALSE)</f>
        <v>0</v>
      </c>
      <c r="T159" s="13">
        <f t="shared" si="83"/>
        <v>0</v>
      </c>
      <c r="V159" s="9">
        <f>VLOOKUP($B159,aquastat_more_extensive_table!$D$810:$AO$1010,V$4,FALSE)</f>
        <v>0</v>
      </c>
      <c r="W159" s="13" t="e">
        <f t="shared" si="73"/>
        <v>#N/A</v>
      </c>
      <c r="X159" s="9">
        <f>VLOOKUP($C159,agricultural_withdrawal_km3!$A$2:$CT$249,X$4,FALSE)</f>
        <v>0</v>
      </c>
      <c r="Y159" s="13">
        <f t="shared" si="84"/>
        <v>0</v>
      </c>
      <c r="AA159" s="9">
        <f>VLOOKUP($B159,aquastat_more_extensive_table!$D$810:$AO$1010,AA$4,FALSE)</f>
        <v>0</v>
      </c>
      <c r="AB159" s="13" t="e">
        <f t="shared" si="74"/>
        <v>#N/A</v>
      </c>
      <c r="AC159" s="9">
        <f>VLOOKUP($C159,agricultural_withdrawal_km3!$A$2:$CT$249,AC$4,FALSE)</f>
        <v>0</v>
      </c>
      <c r="AD159" s="13">
        <f t="shared" si="85"/>
        <v>0</v>
      </c>
      <c r="AF159" s="9">
        <f>VLOOKUP($B159,aquastat_more_extensive_table!$D$810:$AO$1010,AF$4,FALSE)</f>
        <v>0</v>
      </c>
      <c r="AG159" s="13" t="e">
        <f t="shared" si="75"/>
        <v>#N/A</v>
      </c>
      <c r="AH159" s="9">
        <f>VLOOKUP($C159,agricultural_withdrawal_km3!$A$2:$CT$249,AH$4,FALSE)</f>
        <v>0</v>
      </c>
      <c r="AI159" s="13">
        <f t="shared" si="86"/>
        <v>0</v>
      </c>
      <c r="AK159" s="9">
        <f>VLOOKUP($B159,aquastat_more_extensive_table!$D$810:$AO$1010,AK$4,FALSE)</f>
        <v>8.9999999999999998E-4</v>
      </c>
      <c r="AL159" s="13">
        <f t="shared" si="76"/>
        <v>8.9999999999999998E-4</v>
      </c>
      <c r="AM159" s="9">
        <f>VLOOKUP($C159,agricultural_withdrawal_km3!$A$2:$CT$249,AM$4,FALSE)</f>
        <v>0</v>
      </c>
      <c r="AN159" s="13">
        <f t="shared" si="87"/>
        <v>0</v>
      </c>
      <c r="AP159" s="9">
        <f>VLOOKUP($B159,aquastat_more_extensive_table!$D$810:$AO$1010,AP$4,FALSE)</f>
        <v>0</v>
      </c>
      <c r="AQ159" s="13" t="e">
        <f t="shared" si="77"/>
        <v>#N/A</v>
      </c>
      <c r="AR159" s="9">
        <f>VLOOKUP($C159,agricultural_withdrawal_km3!$A$2:$CT$249,AR$4,FALSE)</f>
        <v>0</v>
      </c>
      <c r="AS159" s="13">
        <f t="shared" si="88"/>
        <v>0</v>
      </c>
      <c r="AU159" s="9">
        <f>VLOOKUP($B159,aquastat_more_extensive_table!$D$810:$AO$1010,AU$4,FALSE)</f>
        <v>0</v>
      </c>
      <c r="AV159" s="13" t="e">
        <f t="shared" si="78"/>
        <v>#N/A</v>
      </c>
      <c r="AW159" s="9">
        <f>VLOOKUP($C159,agricultural_withdrawal_km3!$A$2:$CT$249,AW$4,FALSE)</f>
        <v>0</v>
      </c>
      <c r="AX159" s="13">
        <f t="shared" si="89"/>
        <v>0</v>
      </c>
      <c r="AZ159" s="9">
        <f>VLOOKUP($B159,aquastat_more_extensive_table!$D$810:$AO$1010,AZ$4,FALSE)</f>
        <v>8.9999999999999998E-4</v>
      </c>
      <c r="BA159" s="13">
        <f t="shared" si="79"/>
        <v>8.9999999999999998E-4</v>
      </c>
      <c r="BB159" s="9">
        <f>VLOOKUP($C159,agricultural_withdrawal_km3!$A$2:$CT$249,BB$4,FALSE)</f>
        <v>0</v>
      </c>
      <c r="BC159" s="13">
        <f t="shared" si="90"/>
        <v>0</v>
      </c>
      <c r="BE159" s="9">
        <f>VLOOKUP($B159,aquastat_more_extensive_table!$D$810:$AO$1010,BE$4,FALSE)</f>
        <v>0</v>
      </c>
      <c r="BF159" s="13" t="e">
        <f t="shared" si="80"/>
        <v>#N/A</v>
      </c>
      <c r="BG159" s="9">
        <f>VLOOKUP($C159,agricultural_withdrawal_km3!$A$2:$CT$249,BG$4,FALSE)</f>
        <v>0</v>
      </c>
      <c r="BH159" s="13">
        <f t="shared" si="91"/>
        <v>0</v>
      </c>
      <c r="BJ159" s="9">
        <f>VLOOKUP($B159,aquastat_more_extensive_table!$D$810:$AO$1010,BJ$4,FALSE)</f>
        <v>0</v>
      </c>
      <c r="BK159" s="13" t="e">
        <f t="shared" si="92"/>
        <v>#N/A</v>
      </c>
      <c r="BL159" s="9">
        <f>VLOOKUP($C159,agricultural_withdrawal_km3!$A$2:$CT$249,BL$4,FALSE)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VLOOKUP($B160,aquastat_more_extensive_table!$D$810:$AO$1010,G$4,FALSE)</f>
        <v>0</v>
      </c>
      <c r="H160" s="13" t="e">
        <f t="shared" si="70"/>
        <v>#N/A</v>
      </c>
      <c r="I160" s="9">
        <f>VLOOKUP($C160,agricultural_withdrawal_km3!$A$2:$CT$249,I$4,FALSE)</f>
        <v>2.1405300000000016E-3</v>
      </c>
      <c r="J160" s="13">
        <f t="shared" si="81"/>
        <v>2.1405300000000016E-3</v>
      </c>
      <c r="L160" s="9">
        <f>VLOOKUP($B160,aquastat_more_extensive_table!$D$810:$AO$1010,L$4,FALSE)</f>
        <v>0</v>
      </c>
      <c r="M160" s="13" t="e">
        <f t="shared" si="71"/>
        <v>#N/A</v>
      </c>
      <c r="N160" s="9">
        <f>VLOOKUP($C160,agricultural_withdrawal_km3!$A$2:$CT$249,N$4,FALSE)</f>
        <v>1.0855719999999996E-2</v>
      </c>
      <c r="O160" s="13">
        <f t="shared" si="82"/>
        <v>1.0855719999999996E-2</v>
      </c>
      <c r="Q160" s="9">
        <f>VLOOKUP($B160,aquastat_more_extensive_table!$D$810:$AO$1010,Q$4,FALSE)</f>
        <v>0</v>
      </c>
      <c r="R160" s="13" t="e">
        <f t="shared" si="72"/>
        <v>#N/A</v>
      </c>
      <c r="S160" s="9">
        <f>VLOOKUP($C160,agricultural_withdrawal_km3!$A$2:$CT$249,S$4,FALSE)</f>
        <v>5.8002059999999994E-2</v>
      </c>
      <c r="T160" s="13">
        <f t="shared" si="83"/>
        <v>5.8002059999999994E-2</v>
      </c>
      <c r="V160" s="9">
        <f>VLOOKUP($B160,aquastat_more_extensive_table!$D$810:$AO$1010,V$4,FALSE)</f>
        <v>0</v>
      </c>
      <c r="W160" s="13" t="e">
        <f t="shared" si="73"/>
        <v>#N/A</v>
      </c>
      <c r="X160" s="9">
        <f>VLOOKUP($C160,agricultural_withdrawal_km3!$A$2:$CT$249,X$4,FALSE)</f>
        <v>0.13829971999999999</v>
      </c>
      <c r="Y160" s="13">
        <f t="shared" si="84"/>
        <v>0.13829971999999999</v>
      </c>
      <c r="AA160" s="9">
        <f>VLOOKUP($B160,aquastat_more_extensive_table!$D$810:$AO$1010,AA$4,FALSE)</f>
        <v>0</v>
      </c>
      <c r="AB160" s="13" t="e">
        <f t="shared" si="74"/>
        <v>#N/A</v>
      </c>
      <c r="AC160" s="9">
        <f>VLOOKUP($C160,agricultural_withdrawal_km3!$A$2:$CT$249,AC$4,FALSE)</f>
        <v>0.22691588000000001</v>
      </c>
      <c r="AD160" s="13">
        <f t="shared" si="85"/>
        <v>0.22691588000000001</v>
      </c>
      <c r="AF160" s="9">
        <f>VLOOKUP($B160,aquastat_more_extensive_table!$D$810:$AO$1010,AF$4,FALSE)</f>
        <v>0.32900000000000001</v>
      </c>
      <c r="AG160" s="13">
        <f t="shared" si="75"/>
        <v>0.32900000000000001</v>
      </c>
      <c r="AH160" s="9">
        <f>VLOOKUP($C160,agricultural_withdrawal_km3!$A$2:$CT$249,AH$4,FALSE)</f>
        <v>0.33329073999999997</v>
      </c>
      <c r="AI160" s="13">
        <f t="shared" si="86"/>
        <v>0.33329073999999997</v>
      </c>
      <c r="AK160" s="9">
        <f>VLOOKUP($B160,aquastat_more_extensive_table!$D$810:$AO$1010,AK$4,FALSE)</f>
        <v>4.5699999999999998E-2</v>
      </c>
      <c r="AL160" s="13">
        <f t="shared" si="76"/>
        <v>4.5699999999999998E-2</v>
      </c>
      <c r="AM160" s="9">
        <f>VLOOKUP($C160,agricultural_withdrawal_km3!$A$2:$CT$249,AM$4,FALSE)</f>
        <v>0.33495481999999999</v>
      </c>
      <c r="AN160" s="13">
        <f t="shared" si="87"/>
        <v>0.33495481999999999</v>
      </c>
      <c r="AP160" s="9">
        <f>VLOOKUP($B160,aquastat_more_extensive_table!$D$810:$AO$1010,AP$4,FALSE)</f>
        <v>0</v>
      </c>
      <c r="AQ160" s="13" t="e">
        <f t="shared" si="77"/>
        <v>#N/A</v>
      </c>
      <c r="AR160" s="9">
        <f>VLOOKUP($C160,agricultural_withdrawal_km3!$A$2:$CT$249,AR$4,FALSE)</f>
        <v>0.34960962000000001</v>
      </c>
      <c r="AS160" s="13">
        <f t="shared" si="88"/>
        <v>0.34960962000000001</v>
      </c>
      <c r="AU160" s="9">
        <f>VLOOKUP($B160,aquastat_more_extensive_table!$D$810:$AO$1010,AU$4,FALSE)</f>
        <v>4.5699999999999998E-2</v>
      </c>
      <c r="AV160" s="13">
        <f t="shared" si="78"/>
        <v>4.5699999999999998E-2</v>
      </c>
      <c r="AW160" s="9">
        <f>VLOOKUP($C160,agricultural_withdrawal_km3!$A$2:$CT$249,AW$4,FALSE)</f>
        <v>0.35838799999999998</v>
      </c>
      <c r="AX160" s="13">
        <f t="shared" si="89"/>
        <v>0.35838799999999998</v>
      </c>
      <c r="AZ160" s="9">
        <f>VLOOKUP($B160,aquastat_more_extensive_table!$D$810:$AO$1010,AZ$4,FALSE)</f>
        <v>4.5699999999999998E-2</v>
      </c>
      <c r="BA160" s="13">
        <f t="shared" si="79"/>
        <v>4.5699999999999998E-2</v>
      </c>
      <c r="BB160" s="9">
        <f>VLOOKUP($C160,agricultural_withdrawal_km3!$A$2:$CT$249,BB$4,FALSE)</f>
        <v>0.37657476000000001</v>
      </c>
      <c r="BC160" s="13">
        <f t="shared" si="90"/>
        <v>0.37657476000000001</v>
      </c>
      <c r="BE160" s="9">
        <f>VLOOKUP($B160,aquastat_more_extensive_table!$D$810:$AO$1010,BE$4,FALSE)</f>
        <v>0</v>
      </c>
      <c r="BF160" s="13" t="e">
        <f t="shared" si="80"/>
        <v>#N/A</v>
      </c>
      <c r="BG160" s="9">
        <f>VLOOKUP($C160,agricultural_withdrawal_km3!$A$2:$CT$249,BG$4,FALSE)</f>
        <v>0.39438297999999999</v>
      </c>
      <c r="BH160" s="13">
        <f t="shared" si="91"/>
        <v>0.39438297999999999</v>
      </c>
      <c r="BJ160" s="9">
        <f>VLOOKUP($B160,aquastat_more_extensive_table!$D$810:$AO$1010,BJ$4,FALSE)</f>
        <v>0</v>
      </c>
      <c r="BK160" s="13" t="e">
        <f t="shared" si="92"/>
        <v>#N/A</v>
      </c>
      <c r="BL160" s="9">
        <f>VLOOKUP($C160,agricultural_withdrawal_km3!$A$2:$CT$249,BL$4,FALSE)</f>
        <v>0.37717926666666701</v>
      </c>
      <c r="BM160" s="13">
        <f t="shared" si="93"/>
        <v>0.37717926666666701</v>
      </c>
    </row>
    <row r="161" spans="2:65" x14ac:dyDescent="0.25">
      <c r="B161" s="12">
        <f>fao_ids_unique!B156</f>
        <v>198</v>
      </c>
      <c r="C161" s="12">
        <f>fao_ids_unique!F156</f>
        <v>178</v>
      </c>
      <c r="D161" s="8" t="str">
        <f>fao_ids_unique!C156</f>
        <v>SVN</v>
      </c>
      <c r="E161" s="7" t="str">
        <f>fao_ids_unique!G156</f>
        <v>Slovenia</v>
      </c>
      <c r="G161" s="9">
        <f>VLOOKUP($B161,aquastat_more_extensive_table!$D$810:$AO$1010,G$4,FALSE)</f>
        <v>0</v>
      </c>
      <c r="H161" s="13" t="e">
        <f t="shared" si="70"/>
        <v>#N/A</v>
      </c>
      <c r="I161" s="9">
        <f>VLOOKUP($C161,agricultural_withdrawal_km3!$A$2:$CT$249,I$4,FALSE)</f>
        <v>3.6417000000000255E-3</v>
      </c>
      <c r="J161" s="13">
        <f t="shared" si="81"/>
        <v>3.6417000000000255E-3</v>
      </c>
      <c r="L161" s="9">
        <f>VLOOKUP($B161,aquastat_more_extensive_table!$D$810:$AO$1010,L$4,FALSE)</f>
        <v>0</v>
      </c>
      <c r="M161" s="13" t="e">
        <f t="shared" si="71"/>
        <v>#N/A</v>
      </c>
      <c r="N161" s="9">
        <f>VLOOKUP($C161,agricultural_withdrawal_km3!$A$2:$CT$249,N$4,FALSE)</f>
        <v>4.448599999999997E-3</v>
      </c>
      <c r="O161" s="13">
        <f t="shared" si="82"/>
        <v>4.448599999999997E-3</v>
      </c>
      <c r="Q161" s="9">
        <f>VLOOKUP($B161,aquastat_more_extensive_table!$D$810:$AO$1010,Q$4,FALSE)</f>
        <v>0</v>
      </c>
      <c r="R161" s="13" t="e">
        <f t="shared" si="72"/>
        <v>#N/A</v>
      </c>
      <c r="S161" s="9">
        <f>VLOOKUP($C161,agricultural_withdrawal_km3!$A$2:$CT$249,S$4,FALSE)</f>
        <v>4.8965400000000048E-3</v>
      </c>
      <c r="T161" s="13">
        <f t="shared" si="83"/>
        <v>4.8965400000000048E-3</v>
      </c>
      <c r="V161" s="9">
        <f>VLOOKUP($B161,aquastat_more_extensive_table!$D$810:$AO$1010,V$4,FALSE)</f>
        <v>0</v>
      </c>
      <c r="W161" s="13" t="e">
        <f t="shared" si="73"/>
        <v>#N/A</v>
      </c>
      <c r="X161" s="9">
        <f>VLOOKUP($C161,agricultural_withdrawal_km3!$A$2:$CT$249,X$4,FALSE)</f>
        <v>5.2797399999999772E-3</v>
      </c>
      <c r="Y161" s="13">
        <f t="shared" si="84"/>
        <v>5.2797399999999772E-3</v>
      </c>
      <c r="AA161" s="9">
        <f>VLOOKUP($B161,aquastat_more_extensive_table!$D$810:$AO$1010,AA$4,FALSE)</f>
        <v>0</v>
      </c>
      <c r="AB161" s="13" t="e">
        <f t="shared" si="74"/>
        <v>#N/A</v>
      </c>
      <c r="AC161" s="9">
        <f>VLOOKUP($C161,agricultural_withdrawal_km3!$A$2:$CT$249,AC$4,FALSE)</f>
        <v>5.3397000000000583E-3</v>
      </c>
      <c r="AD161" s="13">
        <f t="shared" si="85"/>
        <v>5.3397000000000583E-3</v>
      </c>
      <c r="AF161" s="9">
        <f>VLOOKUP($B161,aquastat_more_extensive_table!$D$810:$AO$1010,AF$4,FALSE)</f>
        <v>0</v>
      </c>
      <c r="AG161" s="13" t="e">
        <f t="shared" si="75"/>
        <v>#N/A</v>
      </c>
      <c r="AH161" s="9">
        <f>VLOOKUP($C161,agricultural_withdrawal_km3!$A$2:$CT$249,AH$4,FALSE)</f>
        <v>5.7858000000000076E-3</v>
      </c>
      <c r="AI161" s="13">
        <f t="shared" si="86"/>
        <v>5.7858000000000076E-3</v>
      </c>
      <c r="AK161" s="9">
        <f>VLOOKUP($B161,aquastat_more_extensive_table!$D$810:$AO$1010,AK$4,FALSE)</f>
        <v>3.7000000000000002E-3</v>
      </c>
      <c r="AL161" s="13">
        <f t="shared" si="76"/>
        <v>3.7000000000000002E-3</v>
      </c>
      <c r="AM161" s="9">
        <f>VLOOKUP($C161,agricultural_withdrawal_km3!$A$2:$CT$249,AM$4,FALSE)</f>
        <v>4.3784999999999519E-3</v>
      </c>
      <c r="AN161" s="13">
        <f t="shared" si="87"/>
        <v>4.3784999999999519E-3</v>
      </c>
      <c r="AP161" s="9">
        <f>VLOOKUP($B161,aquastat_more_extensive_table!$D$810:$AO$1010,AP$4,FALSE)</f>
        <v>4.7999999999999996E-3</v>
      </c>
      <c r="AQ161" s="13">
        <f t="shared" si="77"/>
        <v>4.7999999999999996E-3</v>
      </c>
      <c r="AR161" s="9">
        <f>VLOOKUP($C161,agricultural_withdrawal_km3!$A$2:$CT$249,AR$4,FALSE)</f>
        <v>0</v>
      </c>
      <c r="AS161" s="13">
        <f t="shared" si="88"/>
        <v>0</v>
      </c>
      <c r="AU161" s="9">
        <f>VLOOKUP($B161,aquastat_more_extensive_table!$D$810:$AO$1010,AU$4,FALSE)</f>
        <v>6.6E-3</v>
      </c>
      <c r="AV161" s="13">
        <f t="shared" si="78"/>
        <v>6.6E-3</v>
      </c>
      <c r="AW161" s="9">
        <f>VLOOKUP($C161,agricultural_withdrawal_km3!$A$2:$CT$249,AW$4,FALSE)</f>
        <v>0</v>
      </c>
      <c r="AX161" s="13">
        <f t="shared" si="89"/>
        <v>0</v>
      </c>
      <c r="AZ161" s="9">
        <f>VLOOKUP($B161,aquastat_more_extensive_table!$D$810:$AO$1010,AZ$4,FALSE)</f>
        <v>4.5999999999999999E-3</v>
      </c>
      <c r="BA161" s="13">
        <f t="shared" si="79"/>
        <v>4.5999999999999999E-3</v>
      </c>
      <c r="BB161" s="9">
        <f>VLOOKUP($C161,agricultural_withdrawal_km3!$A$2:$CT$249,BB$4,FALSE)</f>
        <v>0</v>
      </c>
      <c r="BC161" s="13">
        <f t="shared" si="90"/>
        <v>0</v>
      </c>
      <c r="BE161" s="9">
        <f>VLOOKUP($B161,aquastat_more_extensive_table!$D$810:$AO$1010,BE$4,FALSE)</f>
        <v>2.3E-3</v>
      </c>
      <c r="BF161" s="13">
        <f t="shared" si="80"/>
        <v>2.3E-3</v>
      </c>
      <c r="BG161" s="9">
        <f>VLOOKUP($C161,agricultural_withdrawal_km3!$A$2:$CT$249,BG$4,FALSE)</f>
        <v>0</v>
      </c>
      <c r="BH161" s="13">
        <f t="shared" si="91"/>
        <v>0</v>
      </c>
      <c r="BJ161" s="9">
        <f>VLOOKUP($B161,aquastat_more_extensive_table!$D$810:$AO$1010,BJ$4,FALSE)</f>
        <v>3.5999999999999999E-3</v>
      </c>
      <c r="BK161" s="13">
        <f t="shared" si="92"/>
        <v>3.5999999999999999E-3</v>
      </c>
      <c r="BL161" s="9">
        <f>VLOOKUP($C161,agricultural_withdrawal_km3!$A$2:$CT$249,BL$4,FALSE)</f>
        <v>2.5440333333329734E-3</v>
      </c>
      <c r="BM161" s="13">
        <f t="shared" si="93"/>
        <v>2.5440333333329734E-3</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VLOOKUP($B162,aquastat_more_extensive_table!$D$810:$AO$1010,G$4,FALSE)</f>
        <v>0</v>
      </c>
      <c r="H162" s="13" t="e">
        <f t="shared" si="70"/>
        <v>#N/A</v>
      </c>
      <c r="I162" s="9">
        <f>VLOOKUP($C162,agricultural_withdrawal_km3!$A$2:$CT$249,I$4,FALSE)</f>
        <v>0</v>
      </c>
      <c r="J162" s="13">
        <f t="shared" si="81"/>
        <v>0</v>
      </c>
      <c r="L162" s="9">
        <f>VLOOKUP($B162,aquastat_more_extensive_table!$D$810:$AO$1010,L$4,FALSE)</f>
        <v>0</v>
      </c>
      <c r="M162" s="13" t="e">
        <f t="shared" si="71"/>
        <v>#N/A</v>
      </c>
      <c r="N162" s="9">
        <f>VLOOKUP($C162,agricultural_withdrawal_km3!$A$2:$CT$249,N$4,FALSE)</f>
        <v>0</v>
      </c>
      <c r="O162" s="13">
        <f t="shared" si="82"/>
        <v>0</v>
      </c>
      <c r="Q162" s="9">
        <f>VLOOKUP($B162,aquastat_more_extensive_table!$D$810:$AO$1010,Q$4,FALSE)</f>
        <v>0</v>
      </c>
      <c r="R162" s="13" t="e">
        <f t="shared" si="72"/>
        <v>#N/A</v>
      </c>
      <c r="S162" s="9">
        <f>VLOOKUP($C162,agricultural_withdrawal_km3!$A$2:$CT$249,S$4,FALSE)</f>
        <v>0</v>
      </c>
      <c r="T162" s="13">
        <f t="shared" si="83"/>
        <v>0</v>
      </c>
      <c r="V162" s="9">
        <f>VLOOKUP($B162,aquastat_more_extensive_table!$D$810:$AO$1010,V$4,FALSE)</f>
        <v>0</v>
      </c>
      <c r="W162" s="13" t="e">
        <f t="shared" si="73"/>
        <v>#N/A</v>
      </c>
      <c r="X162" s="9">
        <f>VLOOKUP($C162,agricultural_withdrawal_km3!$A$2:$CT$249,X$4,FALSE)</f>
        <v>0</v>
      </c>
      <c r="Y162" s="13">
        <f t="shared" si="84"/>
        <v>0</v>
      </c>
      <c r="AA162" s="9">
        <f>VLOOKUP($B162,aquastat_more_extensive_table!$D$810:$AO$1010,AA$4,FALSE)</f>
        <v>0</v>
      </c>
      <c r="AB162" s="13" t="e">
        <f t="shared" si="74"/>
        <v>#N/A</v>
      </c>
      <c r="AC162" s="9">
        <f>VLOOKUP($C162,agricultural_withdrawal_km3!$A$2:$CT$249,AC$4,FALSE)</f>
        <v>0</v>
      </c>
      <c r="AD162" s="13">
        <f t="shared" si="85"/>
        <v>0</v>
      </c>
      <c r="AF162" s="9">
        <f>VLOOKUP($B162,aquastat_more_extensive_table!$D$810:$AO$1010,AF$4,FALSE)</f>
        <v>0</v>
      </c>
      <c r="AG162" s="13" t="e">
        <f t="shared" si="75"/>
        <v>#N/A</v>
      </c>
      <c r="AH162" s="9">
        <f>VLOOKUP($C162,agricultural_withdrawal_km3!$A$2:$CT$249,AH$4,FALSE)</f>
        <v>4.476400000000047E-3</v>
      </c>
      <c r="AI162" s="13">
        <f t="shared" si="86"/>
        <v>4.476400000000047E-3</v>
      </c>
      <c r="AK162" s="9">
        <f>VLOOKUP($B162,aquastat_more_extensive_table!$D$810:$AO$1010,AK$4,FALSE)</f>
        <v>0</v>
      </c>
      <c r="AL162" s="13" t="e">
        <f t="shared" si="76"/>
        <v>#N/A</v>
      </c>
      <c r="AM162" s="9">
        <f>VLOOKUP($C162,agricultural_withdrawal_km3!$A$2:$CT$249,AM$4,FALSE)</f>
        <v>1.0098200000000057E-2</v>
      </c>
      <c r="AN162" s="13">
        <f t="shared" si="87"/>
        <v>1.0098200000000057E-2</v>
      </c>
      <c r="AP162" s="9">
        <f>VLOOKUP($B162,aquastat_more_extensive_table!$D$810:$AO$1010,AP$4,FALSE)</f>
        <v>6.7000000000000004E-2</v>
      </c>
      <c r="AQ162" s="13">
        <f t="shared" si="77"/>
        <v>6.7000000000000004E-2</v>
      </c>
      <c r="AR162" s="9">
        <f>VLOOKUP($C162,agricultural_withdrawal_km3!$A$2:$CT$249,AR$4,FALSE)</f>
        <v>0</v>
      </c>
      <c r="AS162" s="13">
        <f t="shared" si="88"/>
        <v>0</v>
      </c>
      <c r="AU162" s="9">
        <f>VLOOKUP($B162,aquastat_more_extensive_table!$D$810:$AO$1010,AU$4,FALSE)</f>
        <v>5.6000000000000001E-2</v>
      </c>
      <c r="AV162" s="13">
        <f t="shared" si="78"/>
        <v>5.6000000000000001E-2</v>
      </c>
      <c r="AW162" s="9">
        <f>VLOOKUP($C162,agricultural_withdrawal_km3!$A$2:$CT$249,AW$4,FALSE)</f>
        <v>0</v>
      </c>
      <c r="AX162" s="13">
        <f t="shared" si="89"/>
        <v>0</v>
      </c>
      <c r="AZ162" s="9">
        <f>VLOOKUP($B162,aquastat_more_extensive_table!$D$810:$AO$1010,AZ$4,FALSE)</f>
        <v>2.2499999999999999E-2</v>
      </c>
      <c r="BA162" s="13">
        <f t="shared" si="79"/>
        <v>2.2499999999999999E-2</v>
      </c>
      <c r="BB162" s="9">
        <f>VLOOKUP($C162,agricultural_withdrawal_km3!$A$2:$CT$249,BB$4,FALSE)</f>
        <v>3.6575999999999276E-3</v>
      </c>
      <c r="BC162" s="13">
        <f t="shared" si="90"/>
        <v>3.6575999999999276E-3</v>
      </c>
      <c r="BE162" s="9">
        <f>VLOOKUP($B162,aquastat_more_extensive_table!$D$810:$AO$1010,BE$4,FALSE)</f>
        <v>3.0700000000000002E-2</v>
      </c>
      <c r="BF162" s="13">
        <f t="shared" si="80"/>
        <v>3.0700000000000002E-2</v>
      </c>
      <c r="BG162" s="9">
        <f>VLOOKUP($C162,agricultural_withdrawal_km3!$A$2:$CT$249,BG$4,FALSE)</f>
        <v>0</v>
      </c>
      <c r="BH162" s="13">
        <f t="shared" si="91"/>
        <v>0</v>
      </c>
      <c r="BJ162" s="9">
        <f>VLOOKUP($B162,aquastat_more_extensive_table!$D$810:$AO$1010,BJ$4,FALSE)</f>
        <v>2.29E-2</v>
      </c>
      <c r="BK162" s="13">
        <f t="shared" si="92"/>
        <v>2.29E-2</v>
      </c>
      <c r="BL162" s="9">
        <f>VLOOKUP($C162,agricultural_withdrawal_km3!$A$2:$CT$249,BL$4,FALSE)</f>
        <v>0</v>
      </c>
      <c r="BM162" s="13">
        <f t="shared" si="93"/>
        <v>0</v>
      </c>
    </row>
    <row r="163" spans="2:65" x14ac:dyDescent="0.25">
      <c r="B163" s="12">
        <f>fao_ids_unique!B158</f>
        <v>200</v>
      </c>
      <c r="C163" s="12">
        <f>fao_ids_unique!F158</f>
        <v>168</v>
      </c>
      <c r="D163" s="8" t="str">
        <f>fao_ids_unique!C158</f>
        <v>SGP</v>
      </c>
      <c r="E163" s="7" t="str">
        <f>fao_ids_unique!G158</f>
        <v>Singapore</v>
      </c>
      <c r="G163" s="9">
        <f>VLOOKUP($B163,aquastat_more_extensive_table!$D$810:$AO$1010,G$4,FALSE)</f>
        <v>0</v>
      </c>
      <c r="H163" s="13" t="e">
        <f t="shared" si="70"/>
        <v>#N/A</v>
      </c>
      <c r="I163" s="9">
        <f>VLOOKUP($C163,agricultural_withdrawal_km3!$A$2:$CT$249,I$4,FALSE)</f>
        <v>0</v>
      </c>
      <c r="J163" s="13">
        <f t="shared" si="81"/>
        <v>0</v>
      </c>
      <c r="L163" s="9">
        <f>VLOOKUP($B163,aquastat_more_extensive_table!$D$810:$AO$1010,L$4,FALSE)</f>
        <v>0</v>
      </c>
      <c r="M163" s="13" t="e">
        <f t="shared" si="71"/>
        <v>#N/A</v>
      </c>
      <c r="N163" s="9">
        <f>VLOOKUP($C163,agricultural_withdrawal_km3!$A$2:$CT$249,N$4,FALSE)</f>
        <v>0</v>
      </c>
      <c r="O163" s="13">
        <f t="shared" si="82"/>
        <v>0</v>
      </c>
      <c r="Q163" s="9">
        <f>VLOOKUP($B163,aquastat_more_extensive_table!$D$810:$AO$1010,Q$4,FALSE)</f>
        <v>0</v>
      </c>
      <c r="R163" s="13" t="e">
        <f t="shared" si="72"/>
        <v>#N/A</v>
      </c>
      <c r="S163" s="9">
        <f>VLOOKUP($C163,agricultural_withdrawal_km3!$A$2:$CT$249,S$4,FALSE)</f>
        <v>0</v>
      </c>
      <c r="T163" s="13">
        <f t="shared" si="83"/>
        <v>0</v>
      </c>
      <c r="V163" s="9">
        <f>VLOOKUP($B163,aquastat_more_extensive_table!$D$810:$AO$1010,V$4,FALSE)</f>
        <v>7.6E-3</v>
      </c>
      <c r="W163" s="13">
        <f t="shared" si="73"/>
        <v>7.6E-3</v>
      </c>
      <c r="X163" s="9">
        <f>VLOOKUP($C163,agricultural_withdrawal_km3!$A$2:$CT$249,X$4,FALSE)</f>
        <v>0</v>
      </c>
      <c r="Y163" s="13">
        <f t="shared" si="84"/>
        <v>0</v>
      </c>
      <c r="AA163" s="9">
        <f>VLOOKUP($B163,aquastat_more_extensive_table!$D$810:$AO$1010,AA$4,FALSE)</f>
        <v>0</v>
      </c>
      <c r="AB163" s="13" t="e">
        <f t="shared" si="74"/>
        <v>#N/A</v>
      </c>
      <c r="AC163" s="9">
        <f>VLOOKUP($C163,agricultural_withdrawal_km3!$A$2:$CT$249,AC$4,FALSE)</f>
        <v>0</v>
      </c>
      <c r="AD163" s="13">
        <f t="shared" si="85"/>
        <v>0</v>
      </c>
      <c r="AF163" s="9">
        <f>VLOOKUP($B163,aquastat_more_extensive_table!$D$810:$AO$1010,AF$4,FALSE)</f>
        <v>0</v>
      </c>
      <c r="AG163" s="13" t="e">
        <f t="shared" si="75"/>
        <v>#N/A</v>
      </c>
      <c r="AH163" s="9">
        <f>VLOOKUP($C163,agricultural_withdrawal_km3!$A$2:$CT$249,AH$4,FALSE)</f>
        <v>0</v>
      </c>
      <c r="AI163" s="13">
        <f t="shared" si="86"/>
        <v>0</v>
      </c>
      <c r="AK163" s="9">
        <f>VLOOKUP($B163,aquastat_more_extensive_table!$D$810:$AO$1010,AK$4,FALSE)</f>
        <v>0</v>
      </c>
      <c r="AL163" s="13" t="e">
        <f t="shared" si="76"/>
        <v>#N/A</v>
      </c>
      <c r="AM163" s="9">
        <f>VLOOKUP($C163,agricultural_withdrawal_km3!$A$2:$CT$249,AM$4,FALSE)</f>
        <v>0</v>
      </c>
      <c r="AN163" s="13">
        <f t="shared" si="87"/>
        <v>0</v>
      </c>
      <c r="AP163" s="9">
        <f>VLOOKUP($B163,aquastat_more_extensive_table!$D$810:$AO$1010,AP$4,FALSE)</f>
        <v>0</v>
      </c>
      <c r="AQ163" s="13" t="e">
        <f t="shared" si="77"/>
        <v>#N/A</v>
      </c>
      <c r="AR163" s="9">
        <f>VLOOKUP($C163,agricultural_withdrawal_km3!$A$2:$CT$249,AR$4,FALSE)</f>
        <v>0</v>
      </c>
      <c r="AS163" s="13">
        <f t="shared" si="88"/>
        <v>0</v>
      </c>
      <c r="AU163" s="9">
        <f>VLOOKUP($B163,aquastat_more_extensive_table!$D$810:$AO$1010,AU$4,FALSE)</f>
        <v>0</v>
      </c>
      <c r="AV163" s="13" t="e">
        <f t="shared" si="78"/>
        <v>#N/A</v>
      </c>
      <c r="AW163" s="9">
        <f>VLOOKUP($C163,agricultural_withdrawal_km3!$A$2:$CT$249,AW$4,FALSE)</f>
        <v>0</v>
      </c>
      <c r="AX163" s="13">
        <f t="shared" si="89"/>
        <v>0</v>
      </c>
      <c r="AZ163" s="9">
        <f>VLOOKUP($B163,aquastat_more_extensive_table!$D$810:$AO$1010,AZ$4,FALSE)</f>
        <v>0</v>
      </c>
      <c r="BA163" s="13" t="e">
        <f t="shared" si="79"/>
        <v>#N/A</v>
      </c>
      <c r="BB163" s="9">
        <f>VLOOKUP($C163,agricultural_withdrawal_km3!$A$2:$CT$249,BB$4,FALSE)</f>
        <v>0</v>
      </c>
      <c r="BC163" s="13">
        <f t="shared" si="90"/>
        <v>0</v>
      </c>
      <c r="BE163" s="9">
        <f>VLOOKUP($B163,aquastat_more_extensive_table!$D$810:$AO$1010,BE$4,FALSE)</f>
        <v>0</v>
      </c>
      <c r="BF163" s="13" t="e">
        <f t="shared" si="80"/>
        <v>#N/A</v>
      </c>
      <c r="BG163" s="9">
        <f>VLOOKUP($C163,agricultural_withdrawal_km3!$A$2:$CT$249,BG$4,FALSE)</f>
        <v>0</v>
      </c>
      <c r="BH163" s="13">
        <f t="shared" si="91"/>
        <v>0</v>
      </c>
      <c r="BJ163" s="9">
        <f>VLOOKUP($B163,aquastat_more_extensive_table!$D$810:$AO$1010,BJ$4,FALSE)</f>
        <v>0</v>
      </c>
      <c r="BK163" s="13" t="e">
        <f t="shared" si="92"/>
        <v>#N/A</v>
      </c>
      <c r="BL163" s="9">
        <f>VLOOKUP($C163,agricultural_withdrawal_km3!$A$2:$CT$249,BL$4,FALSE)</f>
        <v>0</v>
      </c>
      <c r="BM163" s="13">
        <f t="shared" si="93"/>
        <v>0</v>
      </c>
    </row>
    <row r="164" spans="2:65" x14ac:dyDescent="0.25">
      <c r="B164" s="12">
        <f>fao_ids_unique!B159</f>
        <v>201</v>
      </c>
      <c r="C164" s="12">
        <f>fao_ids_unique!F159</f>
        <v>174</v>
      </c>
      <c r="D164" s="8" t="str">
        <f>fao_ids_unique!C159</f>
        <v>SOM</v>
      </c>
      <c r="E164" s="7" t="str">
        <f>fao_ids_unique!G159</f>
        <v>Somalia</v>
      </c>
      <c r="G164" s="9">
        <f>VLOOKUP($B164,aquastat_more_extensive_table!$D$810:$AO$1010,G$4,FALSE)</f>
        <v>0</v>
      </c>
      <c r="H164" s="13" t="e">
        <f t="shared" si="70"/>
        <v>#N/A</v>
      </c>
      <c r="I164" s="9">
        <f>VLOOKUP($C164,agricultural_withdrawal_km3!$A$2:$CT$249,I$4,FALSE)</f>
        <v>0.50834711799999999</v>
      </c>
      <c r="J164" s="13">
        <f t="shared" si="81"/>
        <v>0.50834711799999999</v>
      </c>
      <c r="L164" s="9">
        <f>VLOOKUP($B164,aquastat_more_extensive_table!$D$810:$AO$1010,L$4,FALSE)</f>
        <v>0</v>
      </c>
      <c r="M164" s="13" t="e">
        <f t="shared" si="71"/>
        <v>#N/A</v>
      </c>
      <c r="N164" s="9">
        <f>VLOOKUP($C164,agricultural_withdrawal_km3!$A$2:$CT$249,N$4,FALSE)</f>
        <v>0.47238203600000001</v>
      </c>
      <c r="O164" s="13">
        <f t="shared" si="82"/>
        <v>0.47238203600000001</v>
      </c>
      <c r="Q164" s="9">
        <f>VLOOKUP($B164,aquastat_more_extensive_table!$D$810:$AO$1010,Q$4,FALSE)</f>
        <v>0</v>
      </c>
      <c r="R164" s="13" t="e">
        <f t="shared" si="72"/>
        <v>#N/A</v>
      </c>
      <c r="S164" s="9">
        <f>VLOOKUP($C164,agricultural_withdrawal_km3!$A$2:$CT$249,S$4,FALSE)</f>
        <v>0.59001571600000002</v>
      </c>
      <c r="T164" s="13">
        <f t="shared" si="83"/>
        <v>0.59001571600000002</v>
      </c>
      <c r="V164" s="9">
        <f>VLOOKUP($B164,aquastat_more_extensive_table!$D$810:$AO$1010,V$4,FALSE)</f>
        <v>0</v>
      </c>
      <c r="W164" s="13" t="e">
        <f t="shared" si="73"/>
        <v>#N/A</v>
      </c>
      <c r="X164" s="9">
        <f>VLOOKUP($C164,agricultural_withdrawal_km3!$A$2:$CT$249,X$4,FALSE)</f>
        <v>0.67284663200000006</v>
      </c>
      <c r="Y164" s="13">
        <f t="shared" si="84"/>
        <v>0.67284663200000006</v>
      </c>
      <c r="AA164" s="9">
        <f>VLOOKUP($B164,aquastat_more_extensive_table!$D$810:$AO$1010,AA$4,FALSE)</f>
        <v>0</v>
      </c>
      <c r="AB164" s="13" t="e">
        <f t="shared" si="74"/>
        <v>#N/A</v>
      </c>
      <c r="AC164" s="9">
        <f>VLOOKUP($C164,agricultural_withdrawal_km3!$A$2:$CT$249,AC$4,FALSE)</f>
        <v>0.70375191999999998</v>
      </c>
      <c r="AD164" s="13">
        <f t="shared" si="85"/>
        <v>0.70375191999999998</v>
      </c>
      <c r="AF164" s="9">
        <f>VLOOKUP($B164,aquastat_more_extensive_table!$D$810:$AO$1010,AF$4,FALSE)</f>
        <v>0.78600000000000003</v>
      </c>
      <c r="AG164" s="13">
        <f t="shared" si="75"/>
        <v>0.78600000000000003</v>
      </c>
      <c r="AH164" s="9">
        <f>VLOOKUP($C164,agricultural_withdrawal_km3!$A$2:$CT$249,AH$4,FALSE)</f>
        <v>1.214773136</v>
      </c>
      <c r="AI164" s="13">
        <f t="shared" si="86"/>
        <v>1.214773136</v>
      </c>
      <c r="AK164" s="9">
        <f>VLOOKUP($B164,aquastat_more_extensive_table!$D$810:$AO$1010,AK$4,FALSE)</f>
        <v>0</v>
      </c>
      <c r="AL164" s="13" t="e">
        <f t="shared" si="76"/>
        <v>#N/A</v>
      </c>
      <c r="AM164" s="9">
        <f>VLOOKUP($C164,agricultural_withdrawal_km3!$A$2:$CT$249,AM$4,FALSE)</f>
        <v>1.2532475399999998</v>
      </c>
      <c r="AN164" s="13">
        <f t="shared" si="87"/>
        <v>1.2532475399999998</v>
      </c>
      <c r="AP164" s="9">
        <f>VLOOKUP($B164,aquastat_more_extensive_table!$D$810:$AO$1010,AP$4,FALSE)</f>
        <v>0</v>
      </c>
      <c r="AQ164" s="13" t="e">
        <f t="shared" si="77"/>
        <v>#N/A</v>
      </c>
      <c r="AR164" s="9">
        <f>VLOOKUP($C164,agricultural_withdrawal_km3!$A$2:$CT$249,AR$4,FALSE)</f>
        <v>1.08088418</v>
      </c>
      <c r="AS164" s="13">
        <f t="shared" si="88"/>
        <v>1.08088418</v>
      </c>
      <c r="AU164" s="9">
        <f>VLOOKUP($B164,aquastat_more_extensive_table!$D$810:$AO$1010,AU$4,FALSE)</f>
        <v>3.28</v>
      </c>
      <c r="AV164" s="13">
        <f t="shared" si="78"/>
        <v>3.28</v>
      </c>
      <c r="AW164" s="9">
        <f>VLOOKUP($C164,agricultural_withdrawal_km3!$A$2:$CT$249,AW$4,FALSE)</f>
        <v>1.0817452599999999</v>
      </c>
      <c r="AX164" s="13">
        <f t="shared" si="89"/>
        <v>1.0817452599999999</v>
      </c>
      <c r="AZ164" s="9">
        <f>VLOOKUP($B164,aquastat_more_extensive_table!$D$810:$AO$1010,AZ$4,FALSE)</f>
        <v>3.2810000000000001</v>
      </c>
      <c r="BA164" s="13">
        <f t="shared" si="79"/>
        <v>3.2810000000000001</v>
      </c>
      <c r="BB164" s="9">
        <f>VLOOKUP($C164,agricultural_withdrawal_km3!$A$2:$CT$249,BB$4,FALSE)</f>
        <v>1.1087062000000001</v>
      </c>
      <c r="BC164" s="13">
        <f t="shared" si="90"/>
        <v>1.1087062000000001</v>
      </c>
      <c r="BE164" s="9">
        <f>VLOOKUP($B164,aquastat_more_extensive_table!$D$810:$AO$1010,BE$4,FALSE)</f>
        <v>0</v>
      </c>
      <c r="BF164" s="13" t="e">
        <f t="shared" si="80"/>
        <v>#N/A</v>
      </c>
      <c r="BG164" s="9">
        <f>VLOOKUP($C164,agricultural_withdrawal_km3!$A$2:$CT$249,BG$4,FALSE)</f>
        <v>1.1550129800000002</v>
      </c>
      <c r="BH164" s="13">
        <f t="shared" si="91"/>
        <v>1.1550129800000002</v>
      </c>
      <c r="BJ164" s="9">
        <f>VLOOKUP($B164,aquastat_more_extensive_table!$D$810:$AO$1010,BJ$4,FALSE)</f>
        <v>0</v>
      </c>
      <c r="BK164" s="13" t="e">
        <f t="shared" si="92"/>
        <v>#N/A</v>
      </c>
      <c r="BL164" s="9">
        <f>VLOOKUP($C164,agricultural_withdrawal_km3!$A$2:$CT$249,BL$4,FALSE)</f>
        <v>1.19846003333333</v>
      </c>
      <c r="BM164" s="13">
        <f t="shared" si="93"/>
        <v>1.19846003333333</v>
      </c>
    </row>
    <row r="165" spans="2:65" x14ac:dyDescent="0.25">
      <c r="B165" s="12">
        <f>fao_ids_unique!B160</f>
        <v>202</v>
      </c>
      <c r="C165" s="12">
        <f>fao_ids_unique!F160</f>
        <v>208</v>
      </c>
      <c r="D165" s="8" t="str">
        <f>fao_ids_unique!C160</f>
        <v>ZAF</v>
      </c>
      <c r="E165" s="7" t="str">
        <f>fao_ids_unique!G160</f>
        <v>South Africa</v>
      </c>
      <c r="G165" s="9">
        <f>VLOOKUP($B165,aquastat_more_extensive_table!$D$810:$AO$1010,G$4,FALSE)</f>
        <v>0</v>
      </c>
      <c r="H165" s="13" t="e">
        <f t="shared" si="70"/>
        <v>#N/A</v>
      </c>
      <c r="I165" s="9">
        <f>VLOOKUP($C165,agricultural_withdrawal_km3!$A$2:$CT$249,I$4,FALSE)</f>
        <v>0.9922350000000002</v>
      </c>
      <c r="J165" s="13">
        <f t="shared" si="81"/>
        <v>0.9922350000000002</v>
      </c>
      <c r="L165" s="9">
        <f>VLOOKUP($B165,aquastat_more_extensive_table!$D$810:$AO$1010,L$4,FALSE)</f>
        <v>0</v>
      </c>
      <c r="M165" s="13" t="e">
        <f t="shared" si="71"/>
        <v>#N/A</v>
      </c>
      <c r="N165" s="9">
        <f>VLOOKUP($C165,agricultural_withdrawal_km3!$A$2:$CT$249,N$4,FALSE)</f>
        <v>1.0394244000000001</v>
      </c>
      <c r="O165" s="13">
        <f t="shared" si="82"/>
        <v>1.0394244000000001</v>
      </c>
      <c r="Q165" s="9">
        <f>VLOOKUP($B165,aquastat_more_extensive_table!$D$810:$AO$1010,Q$4,FALSE)</f>
        <v>0</v>
      </c>
      <c r="R165" s="13" t="e">
        <f t="shared" si="72"/>
        <v>#N/A</v>
      </c>
      <c r="S165" s="9">
        <f>VLOOKUP($C165,agricultural_withdrawal_km3!$A$2:$CT$249,S$4,FALSE)</f>
        <v>1.1084480000000001</v>
      </c>
      <c r="T165" s="13">
        <f t="shared" si="83"/>
        <v>1.1084480000000001</v>
      </c>
      <c r="V165" s="9">
        <f>VLOOKUP($B165,aquastat_more_extensive_table!$D$810:$AO$1010,V$4,FALSE)</f>
        <v>0</v>
      </c>
      <c r="W165" s="13" t="e">
        <f t="shared" si="73"/>
        <v>#N/A</v>
      </c>
      <c r="X165" s="9">
        <f>VLOOKUP($C165,agricultural_withdrawal_km3!$A$2:$CT$249,X$4,FALSE)</f>
        <v>0.95380919999999991</v>
      </c>
      <c r="Y165" s="13">
        <f t="shared" si="84"/>
        <v>0.95380919999999991</v>
      </c>
      <c r="AA165" s="9">
        <f>VLOOKUP($B165,aquastat_more_extensive_table!$D$810:$AO$1010,AA$4,FALSE)</f>
        <v>0</v>
      </c>
      <c r="AB165" s="13" t="e">
        <f t="shared" si="74"/>
        <v>#N/A</v>
      </c>
      <c r="AC165" s="9">
        <f>VLOOKUP($C165,agricultural_withdrawal_km3!$A$2:$CT$249,AC$4,FALSE)</f>
        <v>1.2586318000000003</v>
      </c>
      <c r="AD165" s="13">
        <f t="shared" si="85"/>
        <v>1.2586318000000003</v>
      </c>
      <c r="AF165" s="9">
        <f>VLOOKUP($B165,aquastat_more_extensive_table!$D$810:$AO$1010,AF$4,FALSE)</f>
        <v>0</v>
      </c>
      <c r="AG165" s="13" t="e">
        <f t="shared" si="75"/>
        <v>#N/A</v>
      </c>
      <c r="AH165" s="9">
        <f>VLOOKUP($C165,agricultural_withdrawal_km3!$A$2:$CT$249,AH$4,FALSE)</f>
        <v>1.8192845999999996</v>
      </c>
      <c r="AI165" s="13">
        <f t="shared" si="86"/>
        <v>1.8192845999999996</v>
      </c>
      <c r="AK165" s="9">
        <f>VLOOKUP($B165,aquastat_more_extensive_table!$D$810:$AO$1010,AK$4,FALSE)</f>
        <v>9.58</v>
      </c>
      <c r="AL165" s="13">
        <f t="shared" si="76"/>
        <v>9.58</v>
      </c>
      <c r="AM165" s="9">
        <f>VLOOKUP($C165,agricultural_withdrawal_km3!$A$2:$CT$249,AM$4,FALSE)</f>
        <v>1.7687879999999996</v>
      </c>
      <c r="AN165" s="13">
        <f t="shared" si="87"/>
        <v>1.7687879999999996</v>
      </c>
      <c r="AP165" s="9">
        <f>VLOOKUP($B165,aquastat_more_extensive_table!$D$810:$AO$1010,AP$4,FALSE)</f>
        <v>8.7080000000000002</v>
      </c>
      <c r="AQ165" s="13">
        <f t="shared" si="77"/>
        <v>8.7080000000000002</v>
      </c>
      <c r="AR165" s="9">
        <f>VLOOKUP($C165,agricultural_withdrawal_km3!$A$2:$CT$249,AR$4,FALSE)</f>
        <v>1.8938220000000001</v>
      </c>
      <c r="AS165" s="13">
        <f t="shared" si="88"/>
        <v>1.8938220000000001</v>
      </c>
      <c r="AU165" s="9">
        <f>VLOOKUP($B165,aquastat_more_extensive_table!$D$810:$AO$1010,AU$4,FALSE)</f>
        <v>7.8360000000000003</v>
      </c>
      <c r="AV165" s="13">
        <f t="shared" si="78"/>
        <v>7.8360000000000003</v>
      </c>
      <c r="AW165" s="9">
        <f>VLOOKUP($C165,agricultural_withdrawal_km3!$A$2:$CT$249,AW$4,FALSE)</f>
        <v>1.9807035999999996</v>
      </c>
      <c r="AX165" s="13">
        <f t="shared" si="89"/>
        <v>1.9807035999999996</v>
      </c>
      <c r="AZ165" s="9">
        <f>VLOOKUP($B165,aquastat_more_extensive_table!$D$810:$AO$1010,AZ$4,FALSE)</f>
        <v>0</v>
      </c>
      <c r="BA165" s="13" t="e">
        <f t="shared" si="79"/>
        <v>#N/A</v>
      </c>
      <c r="BB165" s="9">
        <f>VLOOKUP($C165,agricultural_withdrawal_km3!$A$2:$CT$249,BB$4,FALSE)</f>
        <v>1.5712060000000005</v>
      </c>
      <c r="BC165" s="13">
        <f t="shared" si="90"/>
        <v>1.5712060000000005</v>
      </c>
      <c r="BE165" s="9">
        <f>VLOOKUP($B165,aquastat_more_extensive_table!$D$810:$AO$1010,BE$4,FALSE)</f>
        <v>0</v>
      </c>
      <c r="BF165" s="13" t="e">
        <f t="shared" si="80"/>
        <v>#N/A</v>
      </c>
      <c r="BG165" s="9">
        <f>VLOOKUP($C165,agricultural_withdrawal_km3!$A$2:$CT$249,BG$4,FALSE)</f>
        <v>1.5512359999999998</v>
      </c>
      <c r="BH165" s="13">
        <f t="shared" si="91"/>
        <v>1.5512359999999998</v>
      </c>
      <c r="BJ165" s="9">
        <f>VLOOKUP($B165,aquastat_more_extensive_table!$D$810:$AO$1010,BJ$4,FALSE)</f>
        <v>9.69</v>
      </c>
      <c r="BK165" s="13">
        <f t="shared" si="92"/>
        <v>9.69</v>
      </c>
      <c r="BL165" s="9">
        <f>VLOOKUP($C165,agricultural_withdrawal_km3!$A$2:$CT$249,BL$4,FALSE)</f>
        <v>1.7790966666666703</v>
      </c>
      <c r="BM165" s="13">
        <f t="shared" si="93"/>
        <v>1.7790966666666703</v>
      </c>
    </row>
    <row r="166" spans="2:65" x14ac:dyDescent="0.25">
      <c r="B166" s="12">
        <f>fao_ids_unique!B161</f>
        <v>203</v>
      </c>
      <c r="C166" s="12">
        <f>fao_ids_unique!F161</f>
        <v>57</v>
      </c>
      <c r="D166" s="8" t="str">
        <f>fao_ids_unique!C161</f>
        <v>ESP</v>
      </c>
      <c r="E166" s="7" t="str">
        <f>fao_ids_unique!G161</f>
        <v>Spain</v>
      </c>
      <c r="G166" s="9">
        <f>VLOOKUP($B166,aquastat_more_extensive_table!$D$810:$AO$1010,G$4,FALSE)</f>
        <v>0</v>
      </c>
      <c r="H166" s="13" t="e">
        <f t="shared" si="70"/>
        <v>#N/A</v>
      </c>
      <c r="I166" s="9">
        <f>VLOOKUP($C166,agricultural_withdrawal_km3!$A$2:$CT$249,I$4,FALSE)</f>
        <v>2.7839</v>
      </c>
      <c r="J166" s="13">
        <f t="shared" si="81"/>
        <v>2.7839</v>
      </c>
      <c r="L166" s="9">
        <f>VLOOKUP($B166,aquastat_more_extensive_table!$D$810:$AO$1010,L$4,FALSE)</f>
        <v>0</v>
      </c>
      <c r="M166" s="13" t="e">
        <f t="shared" si="71"/>
        <v>#N/A</v>
      </c>
      <c r="N166" s="9">
        <f>VLOOKUP($C166,agricultural_withdrawal_km3!$A$2:$CT$249,N$4,FALSE)</f>
        <v>3.0253579999999993</v>
      </c>
      <c r="O166" s="13">
        <f t="shared" si="82"/>
        <v>3.0253579999999993</v>
      </c>
      <c r="Q166" s="9">
        <f>VLOOKUP($B166,aquastat_more_extensive_table!$D$810:$AO$1010,Q$4,FALSE)</f>
        <v>0</v>
      </c>
      <c r="R166" s="13" t="e">
        <f t="shared" si="72"/>
        <v>#N/A</v>
      </c>
      <c r="S166" s="9">
        <f>VLOOKUP($C166,agricultural_withdrawal_km3!$A$2:$CT$249,S$4,FALSE)</f>
        <v>3.150780000000001</v>
      </c>
      <c r="T166" s="13">
        <f t="shared" si="83"/>
        <v>3.150780000000001</v>
      </c>
      <c r="V166" s="9">
        <f>VLOOKUP($B166,aquastat_more_extensive_table!$D$810:$AO$1010,V$4,FALSE)</f>
        <v>0</v>
      </c>
      <c r="W166" s="13" t="e">
        <f t="shared" si="73"/>
        <v>#N/A</v>
      </c>
      <c r="X166" s="9">
        <f>VLOOKUP($C166,agricultural_withdrawal_km3!$A$2:$CT$249,X$4,FALSE)</f>
        <v>3.0262139999999995</v>
      </c>
      <c r="Y166" s="13">
        <f t="shared" si="84"/>
        <v>3.0262139999999995</v>
      </c>
      <c r="AA166" s="9">
        <f>VLOOKUP($B166,aquastat_more_extensive_table!$D$810:$AO$1010,AA$4,FALSE)</f>
        <v>0</v>
      </c>
      <c r="AB166" s="13" t="e">
        <f t="shared" si="74"/>
        <v>#N/A</v>
      </c>
      <c r="AC166" s="9">
        <f>VLOOKUP($C166,agricultural_withdrawal_km3!$A$2:$CT$249,AC$4,FALSE)</f>
        <v>3.2371999999999996</v>
      </c>
      <c r="AD166" s="13">
        <f t="shared" si="85"/>
        <v>3.2371999999999996</v>
      </c>
      <c r="AF166" s="9">
        <f>VLOOKUP($B166,aquastat_more_extensive_table!$D$810:$AO$1010,AF$4,FALSE)</f>
        <v>28.43</v>
      </c>
      <c r="AG166" s="13">
        <f t="shared" si="75"/>
        <v>28.43</v>
      </c>
      <c r="AH166" s="9">
        <f>VLOOKUP($C166,agricultural_withdrawal_km3!$A$2:$CT$249,AH$4,FALSE)</f>
        <v>3.5225439999999999</v>
      </c>
      <c r="AI166" s="13">
        <f t="shared" si="86"/>
        <v>3.5225439999999999</v>
      </c>
      <c r="AK166" s="9">
        <f>VLOOKUP($B166,aquastat_more_extensive_table!$D$810:$AO$1010,AK$4,FALSE)</f>
        <v>23.7</v>
      </c>
      <c r="AL166" s="13">
        <f t="shared" si="76"/>
        <v>23.7</v>
      </c>
      <c r="AM166" s="9">
        <f>VLOOKUP($C166,agricultural_withdrawal_km3!$A$2:$CT$249,AM$4,FALSE)</f>
        <v>3.4119479999999989</v>
      </c>
      <c r="AN166" s="13">
        <f t="shared" si="87"/>
        <v>3.4119479999999989</v>
      </c>
      <c r="AP166" s="9">
        <f>VLOOKUP($B166,aquastat_more_extensive_table!$D$810:$AO$1010,AP$4,FALSE)</f>
        <v>23.41</v>
      </c>
      <c r="AQ166" s="13">
        <f t="shared" si="77"/>
        <v>23.41</v>
      </c>
      <c r="AR166" s="9">
        <f>VLOOKUP($C166,agricultural_withdrawal_km3!$A$2:$CT$249,AR$4,FALSE)</f>
        <v>3.6411319999999998</v>
      </c>
      <c r="AS166" s="13">
        <f t="shared" si="88"/>
        <v>3.6411319999999998</v>
      </c>
      <c r="AU166" s="9">
        <f>VLOOKUP($B166,aquastat_more_extensive_table!$D$810:$AO$1010,AU$4,FALSE)</f>
        <v>23.04</v>
      </c>
      <c r="AV166" s="13">
        <f t="shared" si="78"/>
        <v>23.04</v>
      </c>
      <c r="AW166" s="9">
        <f>VLOOKUP($C166,agricultural_withdrawal_km3!$A$2:$CT$249,AW$4,FALSE)</f>
        <v>3.7262639999999996</v>
      </c>
      <c r="AX166" s="13">
        <f t="shared" si="89"/>
        <v>3.7262639999999996</v>
      </c>
      <c r="AZ166" s="9">
        <f>VLOOKUP($B166,aquastat_more_extensive_table!$D$810:$AO$1010,AZ$4,FALSE)</f>
        <v>23.18</v>
      </c>
      <c r="BA166" s="13">
        <f t="shared" si="79"/>
        <v>23.18</v>
      </c>
      <c r="BB166" s="9">
        <f>VLOOKUP($C166,agricultural_withdrawal_km3!$A$2:$CT$249,BB$4,FALSE)</f>
        <v>3.0405260000000016</v>
      </c>
      <c r="BC166" s="13">
        <f t="shared" si="90"/>
        <v>3.0405260000000016</v>
      </c>
      <c r="BE166" s="9">
        <f>VLOOKUP($B166,aquastat_more_extensive_table!$D$810:$AO$1010,BE$4,FALSE)</f>
        <v>25.47</v>
      </c>
      <c r="BF166" s="13">
        <f t="shared" si="80"/>
        <v>25.47</v>
      </c>
      <c r="BG166" s="9">
        <f>VLOOKUP($C166,agricultural_withdrawal_km3!$A$2:$CT$249,BG$4,FALSE)</f>
        <v>3.4021700000000017</v>
      </c>
      <c r="BH166" s="13">
        <f t="shared" si="91"/>
        <v>3.4021700000000017</v>
      </c>
      <c r="BJ166" s="9">
        <f>VLOOKUP($B166,aquastat_more_extensive_table!$D$810:$AO$1010,BJ$4,FALSE)</f>
        <v>0</v>
      </c>
      <c r="BK166" s="13" t="e">
        <f t="shared" si="92"/>
        <v>#N/A</v>
      </c>
      <c r="BL166" s="9">
        <f>VLOOKUP($C166,agricultural_withdrawal_km3!$A$2:$CT$249,BL$4,FALSE)</f>
        <v>3.3249033333332996</v>
      </c>
      <c r="BM166" s="13">
        <f t="shared" si="93"/>
        <v>3.3249033333332996</v>
      </c>
    </row>
    <row r="167" spans="2:65" x14ac:dyDescent="0.25">
      <c r="B167" s="12">
        <f>fao_ids_unique!B162</f>
        <v>207</v>
      </c>
      <c r="C167" s="12">
        <f>fao_ids_unique!F162</f>
        <v>176</v>
      </c>
      <c r="D167" s="8" t="str">
        <f>fao_ids_unique!C162</f>
        <v>SUR</v>
      </c>
      <c r="E167" s="7" t="str">
        <f>fao_ids_unique!G162</f>
        <v>Suriname</v>
      </c>
      <c r="G167" s="9">
        <f>VLOOKUP($B167,aquastat_more_extensive_table!$D$810:$AO$1010,G$4,FALSE)</f>
        <v>0</v>
      </c>
      <c r="H167" s="13" t="e">
        <f t="shared" ref="H167:H198" si="94">IF(G167&gt;0,G167,NA())</f>
        <v>#N/A</v>
      </c>
      <c r="I167" s="9">
        <f>VLOOKUP($C167,agricultural_withdrawal_km3!$A$2:$CT$249,I$4,FALSE)</f>
        <v>0.24511422000000005</v>
      </c>
      <c r="J167" s="13">
        <f t="shared" si="81"/>
        <v>0.24511422000000005</v>
      </c>
      <c r="L167" s="9">
        <f>VLOOKUP($B167,aquastat_more_extensive_table!$D$810:$AO$1010,L$4,FALSE)</f>
        <v>0</v>
      </c>
      <c r="M167" s="13" t="e">
        <f t="shared" ref="M167:M198" si="95">IF(L167&gt;0,L167,NA())</f>
        <v>#N/A</v>
      </c>
      <c r="N167" s="9">
        <f>VLOOKUP($C167,agricultural_withdrawal_km3!$A$2:$CT$249,N$4,FALSE)</f>
        <v>0.29477780000000003</v>
      </c>
      <c r="O167" s="13">
        <f t="shared" si="82"/>
        <v>0.29477780000000003</v>
      </c>
      <c r="Q167" s="9">
        <f>VLOOKUP($B167,aquastat_more_extensive_table!$D$810:$AO$1010,Q$4,FALSE)</f>
        <v>0</v>
      </c>
      <c r="R167" s="13" t="e">
        <f t="shared" ref="R167:R198" si="96">IF(Q167&gt;0,Q167,NA())</f>
        <v>#N/A</v>
      </c>
      <c r="S167" s="9">
        <f>VLOOKUP($C167,agricultural_withdrawal_km3!$A$2:$CT$249,S$4,FALSE)</f>
        <v>0.48004007999999998</v>
      </c>
      <c r="T167" s="13">
        <f t="shared" si="83"/>
        <v>0.48004007999999998</v>
      </c>
      <c r="V167" s="9">
        <f>VLOOKUP($B167,aquastat_more_extensive_table!$D$810:$AO$1010,V$4,FALSE)</f>
        <v>0</v>
      </c>
      <c r="W167" s="13" t="e">
        <f t="shared" ref="W167:W198" si="97">IF(V167&gt;0,V167,NA())</f>
        <v>#N/A</v>
      </c>
      <c r="X167" s="9">
        <f>VLOOKUP($C167,agricultural_withdrawal_km3!$A$2:$CT$249,X$4,FALSE)</f>
        <v>0.55845030000000007</v>
      </c>
      <c r="Y167" s="13">
        <f t="shared" si="84"/>
        <v>0.55845030000000007</v>
      </c>
      <c r="AA167" s="9">
        <f>VLOOKUP($B167,aquastat_more_extensive_table!$D$810:$AO$1010,AA$4,FALSE)</f>
        <v>0</v>
      </c>
      <c r="AB167" s="13" t="e">
        <f t="shared" ref="AB167:AB198" si="98">IF(AA167&gt;0,AA167,NA())</f>
        <v>#N/A</v>
      </c>
      <c r="AC167" s="9">
        <f>VLOOKUP($C167,agricultural_withdrawal_km3!$A$2:$CT$249,AC$4,FALSE)</f>
        <v>0.71378959999999991</v>
      </c>
      <c r="AD167" s="13">
        <f t="shared" si="85"/>
        <v>0.71378959999999991</v>
      </c>
      <c r="AF167" s="9">
        <f>VLOOKUP($B167,aquastat_more_extensive_table!$D$810:$AO$1010,AF$4,FALSE)</f>
        <v>0.41</v>
      </c>
      <c r="AG167" s="13">
        <f t="shared" ref="AG167:AG198" si="99">IF(AF167&gt;0,AF167,NA())</f>
        <v>0.41</v>
      </c>
      <c r="AH167" s="9">
        <f>VLOOKUP($C167,agricultural_withdrawal_km3!$A$2:$CT$249,AH$4,FALSE)</f>
        <v>0.71164013999999998</v>
      </c>
      <c r="AI167" s="13">
        <f t="shared" si="86"/>
        <v>0.71164013999999998</v>
      </c>
      <c r="AK167" s="9">
        <f>VLOOKUP($B167,aquastat_more_extensive_table!$D$810:$AO$1010,AK$4,FALSE)</f>
        <v>0</v>
      </c>
      <c r="AL167" s="13" t="e">
        <f t="shared" ref="AL167:AL198" si="100">IF(AK167&gt;0,AK167,NA())</f>
        <v>#N/A</v>
      </c>
      <c r="AM167" s="9">
        <f>VLOOKUP($C167,agricultural_withdrawal_km3!$A$2:$CT$249,AM$4,FALSE)</f>
        <v>0.7129932000000001</v>
      </c>
      <c r="AN167" s="13">
        <f t="shared" si="87"/>
        <v>0.7129932000000001</v>
      </c>
      <c r="AP167" s="9">
        <f>VLOOKUP($B167,aquastat_more_extensive_table!$D$810:$AO$1010,AP$4,FALSE)</f>
        <v>0</v>
      </c>
      <c r="AQ167" s="13" t="e">
        <f t="shared" ref="AQ167:AQ198" si="101">IF(AP167&gt;0,AP167,NA())</f>
        <v>#N/A</v>
      </c>
      <c r="AR167" s="9">
        <f>VLOOKUP($C167,agricultural_withdrawal_km3!$A$2:$CT$249,AR$4,FALSE)</f>
        <v>0.80804208</v>
      </c>
      <c r="AS167" s="13">
        <f t="shared" si="88"/>
        <v>0.80804208</v>
      </c>
      <c r="AU167" s="9">
        <f>VLOOKUP($B167,aquastat_more_extensive_table!$D$810:$AO$1010,AU$4,FALSE)</f>
        <v>0.62</v>
      </c>
      <c r="AV167" s="13">
        <f t="shared" ref="AV167:AV198" si="102">IF(AU167&gt;0,AU167,NA())</f>
        <v>0.62</v>
      </c>
      <c r="AW167" s="9">
        <f>VLOOKUP($C167,agricultural_withdrawal_km3!$A$2:$CT$249,AW$4,FALSE)</f>
        <v>0.82382917999999994</v>
      </c>
      <c r="AX167" s="13">
        <f t="shared" si="89"/>
        <v>0.82382917999999994</v>
      </c>
      <c r="AZ167" s="9">
        <f>VLOOKUP($B167,aquastat_more_extensive_table!$D$810:$AO$1010,AZ$4,FALSE)</f>
        <v>0.43109999999999998</v>
      </c>
      <c r="BA167" s="13">
        <f t="shared" ref="BA167:BA198" si="103">IF(AZ167&gt;0,AZ167,NA())</f>
        <v>0.43109999999999998</v>
      </c>
      <c r="BB167" s="9">
        <f>VLOOKUP($C167,agricultural_withdrawal_km3!$A$2:$CT$249,BB$4,FALSE)</f>
        <v>0.84544163999999999</v>
      </c>
      <c r="BC167" s="13">
        <f t="shared" si="90"/>
        <v>0.84544163999999999</v>
      </c>
      <c r="BE167" s="9">
        <f>VLOOKUP($B167,aquastat_more_extensive_table!$D$810:$AO$1010,BE$4,FALSE)</f>
        <v>0</v>
      </c>
      <c r="BF167" s="13" t="e">
        <f t="shared" ref="BF167:BF198" si="104">IF(BE167&gt;0,BE167,NA())</f>
        <v>#N/A</v>
      </c>
      <c r="BG167" s="9">
        <f>VLOOKUP($C167,agricultural_withdrawal_km3!$A$2:$CT$249,BG$4,FALSE)</f>
        <v>0.95789980000000008</v>
      </c>
      <c r="BH167" s="13">
        <f t="shared" si="91"/>
        <v>0.95789980000000008</v>
      </c>
      <c r="BJ167" s="9">
        <f>VLOOKUP($B167,aquastat_more_extensive_table!$D$810:$AO$1010,BJ$4,FALSE)</f>
        <v>0</v>
      </c>
      <c r="BK167" s="13" t="e">
        <f t="shared" si="92"/>
        <v>#N/A</v>
      </c>
      <c r="BL167" s="9">
        <f>VLOOKUP($C167,agricultural_withdrawal_km3!$A$2:$CT$249,BL$4,FALSE)</f>
        <v>0.85043726666666697</v>
      </c>
      <c r="BM167" s="13">
        <f t="shared" si="93"/>
        <v>0.85043726666666697</v>
      </c>
    </row>
    <row r="168" spans="2:65" x14ac:dyDescent="0.25">
      <c r="B168" s="12">
        <f>fao_ids_unique!B163</f>
        <v>208</v>
      </c>
      <c r="C168" s="12">
        <f>fao_ids_unique!F163</f>
        <v>186</v>
      </c>
      <c r="D168" s="8" t="str">
        <f>fao_ids_unique!C163</f>
        <v>TJK</v>
      </c>
      <c r="E168" s="7" t="str">
        <f>fao_ids_unique!G163</f>
        <v>Tajikistan</v>
      </c>
      <c r="G168" s="9">
        <f>VLOOKUP($B168,aquastat_more_extensive_table!$D$810:$AO$1010,G$4,FALSE)</f>
        <v>0</v>
      </c>
      <c r="H168" s="13" t="e">
        <f t="shared" si="94"/>
        <v>#N/A</v>
      </c>
      <c r="I168" s="9">
        <f>VLOOKUP($C168,agricultural_withdrawal_km3!$A$2:$CT$249,I$4,FALSE)</f>
        <v>0.82663880000000012</v>
      </c>
      <c r="J168" s="13">
        <f t="shared" si="81"/>
        <v>0.82663880000000012</v>
      </c>
      <c r="L168" s="9">
        <f>VLOOKUP($B168,aquastat_more_extensive_table!$D$810:$AO$1010,L$4,FALSE)</f>
        <v>0</v>
      </c>
      <c r="M168" s="13" t="e">
        <f t="shared" si="95"/>
        <v>#N/A</v>
      </c>
      <c r="N168" s="9">
        <f>VLOOKUP($C168,agricultural_withdrawal_km3!$A$2:$CT$249,N$4,FALSE)</f>
        <v>0.75392000000000003</v>
      </c>
      <c r="O168" s="13">
        <f t="shared" si="82"/>
        <v>0.75392000000000003</v>
      </c>
      <c r="Q168" s="9">
        <f>VLOOKUP($B168,aquastat_more_extensive_table!$D$810:$AO$1010,Q$4,FALSE)</f>
        <v>0</v>
      </c>
      <c r="R168" s="13" t="e">
        <f t="shared" si="96"/>
        <v>#N/A</v>
      </c>
      <c r="S168" s="9">
        <f>VLOOKUP($C168,agricultural_withdrawal_km3!$A$2:$CT$249,S$4,FALSE)</f>
        <v>0.8163678000000002</v>
      </c>
      <c r="T168" s="13">
        <f t="shared" si="83"/>
        <v>0.8163678000000002</v>
      </c>
      <c r="V168" s="9">
        <f>VLOOKUP($B168,aquastat_more_extensive_table!$D$810:$AO$1010,V$4,FALSE)</f>
        <v>0</v>
      </c>
      <c r="W168" s="13" t="e">
        <f t="shared" si="97"/>
        <v>#N/A</v>
      </c>
      <c r="X168" s="9">
        <f>VLOOKUP($C168,agricultural_withdrawal_km3!$A$2:$CT$249,X$4,FALSE)</f>
        <v>1.0953409999999999</v>
      </c>
      <c r="Y168" s="13">
        <f t="shared" si="84"/>
        <v>1.0953409999999999</v>
      </c>
      <c r="AA168" s="9">
        <f>VLOOKUP($B168,aquastat_more_extensive_table!$D$810:$AO$1010,AA$4,FALSE)</f>
        <v>0</v>
      </c>
      <c r="AB168" s="13" t="e">
        <f t="shared" si="98"/>
        <v>#N/A</v>
      </c>
      <c r="AC168" s="9">
        <f>VLOOKUP($C168,agricultural_withdrawal_km3!$A$2:$CT$249,AC$4,FALSE)</f>
        <v>1.1525712000000001</v>
      </c>
      <c r="AD168" s="13">
        <f t="shared" si="85"/>
        <v>1.1525712000000001</v>
      </c>
      <c r="AF168" s="9">
        <f>VLOOKUP($B168,aquastat_more_extensive_table!$D$810:$AO$1010,AF$4,FALSE)</f>
        <v>0</v>
      </c>
      <c r="AG168" s="13" t="e">
        <f t="shared" si="99"/>
        <v>#N/A</v>
      </c>
      <c r="AH168" s="9">
        <f>VLOOKUP($C168,agricultural_withdrawal_km3!$A$2:$CT$249,AH$4,FALSE)</f>
        <v>1.3880340000000002</v>
      </c>
      <c r="AI168" s="13">
        <f t="shared" si="86"/>
        <v>1.3880340000000002</v>
      </c>
      <c r="AK168" s="9">
        <f>VLOOKUP($B168,aquastat_more_extensive_table!$D$810:$AO$1010,AK$4,FALSE)</f>
        <v>0</v>
      </c>
      <c r="AL168" s="13" t="e">
        <f t="shared" si="100"/>
        <v>#N/A</v>
      </c>
      <c r="AM168" s="9">
        <f>VLOOKUP($C168,agricultural_withdrawal_km3!$A$2:$CT$249,AM$4,FALSE)</f>
        <v>1.4969236000000004</v>
      </c>
      <c r="AN168" s="13">
        <f t="shared" si="87"/>
        <v>1.4969236000000004</v>
      </c>
      <c r="AP168" s="9">
        <f>VLOOKUP($B168,aquastat_more_extensive_table!$D$810:$AO$1010,AP$4,FALSE)</f>
        <v>10.96</v>
      </c>
      <c r="AQ168" s="13">
        <f t="shared" si="101"/>
        <v>10.96</v>
      </c>
      <c r="AR168" s="9">
        <f>VLOOKUP($C168,agricultural_withdrawal_km3!$A$2:$CT$249,AR$4,FALSE)</f>
        <v>1.4393343999999999</v>
      </c>
      <c r="AS168" s="13">
        <f t="shared" si="88"/>
        <v>1.4393343999999999</v>
      </c>
      <c r="AU168" s="9">
        <f>VLOOKUP($B168,aquastat_more_extensive_table!$D$810:$AO$1010,AU$4,FALSE)</f>
        <v>10.96</v>
      </c>
      <c r="AV168" s="13">
        <f t="shared" si="102"/>
        <v>10.96</v>
      </c>
      <c r="AW168" s="9">
        <f>VLOOKUP($C168,agricultural_withdrawal_km3!$A$2:$CT$249,AW$4,FALSE)</f>
        <v>1.5208202000000002</v>
      </c>
      <c r="AX168" s="13">
        <f t="shared" si="89"/>
        <v>1.5208202000000002</v>
      </c>
      <c r="AZ168" s="9">
        <f>VLOOKUP($B168,aquastat_more_extensive_table!$D$810:$AO$1010,AZ$4,FALSE)</f>
        <v>10.44</v>
      </c>
      <c r="BA168" s="13">
        <f t="shared" si="103"/>
        <v>10.44</v>
      </c>
      <c r="BB168" s="9">
        <f>VLOOKUP($C168,agricultural_withdrawal_km3!$A$2:$CT$249,BB$4,FALSE)</f>
        <v>1.5395822000000001</v>
      </c>
      <c r="BC168" s="13">
        <f t="shared" si="90"/>
        <v>1.5395822000000001</v>
      </c>
      <c r="BE168" s="9">
        <f>VLOOKUP($B168,aquastat_more_extensive_table!$D$810:$AO$1010,BE$4,FALSE)</f>
        <v>0</v>
      </c>
      <c r="BF168" s="13" t="e">
        <f t="shared" si="104"/>
        <v>#N/A</v>
      </c>
      <c r="BG168" s="9">
        <f>VLOOKUP($C168,agricultural_withdrawal_km3!$A$2:$CT$249,BG$4,FALSE)</f>
        <v>1.4067460000000001</v>
      </c>
      <c r="BH168" s="13">
        <f t="shared" si="91"/>
        <v>1.4067460000000001</v>
      </c>
      <c r="BJ168" s="9">
        <f>VLOOKUP($B168,aquastat_more_extensive_table!$D$810:$AO$1010,BJ$4,FALSE)</f>
        <v>0</v>
      </c>
      <c r="BK168" s="13" t="e">
        <f t="shared" si="92"/>
        <v>#N/A</v>
      </c>
      <c r="BL168" s="9">
        <f>VLOOKUP($C168,agricultural_withdrawal_km3!$A$2:$CT$249,BL$4,FALSE)</f>
        <v>1.4889373333333302</v>
      </c>
      <c r="BM168" s="13">
        <f t="shared" si="93"/>
        <v>1.4889373333333302</v>
      </c>
    </row>
    <row r="169" spans="2:65" x14ac:dyDescent="0.25">
      <c r="B169" s="12">
        <f>fao_ids_unique!B164</f>
        <v>209</v>
      </c>
      <c r="C169" s="12">
        <f>fao_ids_unique!F164</f>
        <v>180</v>
      </c>
      <c r="D169" s="8" t="str">
        <f>fao_ids_unique!C164</f>
        <v>SWZ</v>
      </c>
      <c r="E169" s="7" t="str">
        <f>fao_ids_unique!G164</f>
        <v>Swaziland</v>
      </c>
      <c r="G169" s="9">
        <f>VLOOKUP($B169,aquastat_more_extensive_table!$D$810:$AO$1010,G$4,FALSE)</f>
        <v>0</v>
      </c>
      <c r="H169" s="13" t="e">
        <f t="shared" si="94"/>
        <v>#N/A</v>
      </c>
      <c r="I169" s="9">
        <f>VLOOKUP($C169,agricultural_withdrawal_km3!$A$2:$CT$249,I$4,FALSE)</f>
        <v>2.0186648000000001E-2</v>
      </c>
      <c r="J169" s="13">
        <f t="shared" si="81"/>
        <v>2.0186648000000001E-2</v>
      </c>
      <c r="L169" s="9">
        <f>VLOOKUP($B169,aquastat_more_extensive_table!$D$810:$AO$1010,L$4,FALSE)</f>
        <v>0</v>
      </c>
      <c r="M169" s="13" t="e">
        <f t="shared" si="95"/>
        <v>#N/A</v>
      </c>
      <c r="N169" s="9">
        <f>VLOOKUP($C169,agricultural_withdrawal_km3!$A$2:$CT$249,N$4,FALSE)</f>
        <v>2.1062056000000003E-2</v>
      </c>
      <c r="O169" s="13">
        <f t="shared" si="82"/>
        <v>2.1062056000000003E-2</v>
      </c>
      <c r="Q169" s="9">
        <f>VLOOKUP($B169,aquastat_more_extensive_table!$D$810:$AO$1010,Q$4,FALSE)</f>
        <v>0</v>
      </c>
      <c r="R169" s="13" t="e">
        <f t="shared" si="96"/>
        <v>#N/A</v>
      </c>
      <c r="S169" s="9">
        <f>VLOOKUP($C169,agricultural_withdrawal_km3!$A$2:$CT$249,S$4,FALSE)</f>
        <v>2.9699278000000003E-2</v>
      </c>
      <c r="T169" s="13">
        <f t="shared" si="83"/>
        <v>2.9699278000000003E-2</v>
      </c>
      <c r="V169" s="9">
        <f>VLOOKUP($B169,aquastat_more_extensive_table!$D$810:$AO$1010,V$4,FALSE)</f>
        <v>0</v>
      </c>
      <c r="W169" s="13" t="e">
        <f t="shared" si="97"/>
        <v>#N/A</v>
      </c>
      <c r="X169" s="9">
        <f>VLOOKUP($C169,agricultural_withdrawal_km3!$A$2:$CT$249,X$4,FALSE)</f>
        <v>4.5827755999999997E-2</v>
      </c>
      <c r="Y169" s="13">
        <f t="shared" si="84"/>
        <v>4.5827755999999997E-2</v>
      </c>
      <c r="AA169" s="9">
        <f>VLOOKUP($B169,aquastat_more_extensive_table!$D$810:$AO$1010,AA$4,FALSE)</f>
        <v>0.63</v>
      </c>
      <c r="AB169" s="13">
        <f t="shared" si="98"/>
        <v>0.63</v>
      </c>
      <c r="AC169" s="9">
        <f>VLOOKUP($C169,agricultural_withdrawal_km3!$A$2:$CT$249,AC$4,FALSE)</f>
        <v>3.3523360000000002E-2</v>
      </c>
      <c r="AD169" s="13">
        <f t="shared" si="85"/>
        <v>3.3523360000000002E-2</v>
      </c>
      <c r="AF169" s="9">
        <f>VLOOKUP($B169,aquastat_more_extensive_table!$D$810:$AO$1010,AF$4,FALSE)</f>
        <v>0</v>
      </c>
      <c r="AG169" s="13" t="e">
        <f t="shared" si="99"/>
        <v>#N/A</v>
      </c>
      <c r="AH169" s="9">
        <f>VLOOKUP($C169,agricultural_withdrawal_km3!$A$2:$CT$249,AH$4,FALSE)</f>
        <v>1.6988554000000003E-2</v>
      </c>
      <c r="AI169" s="13">
        <f t="shared" si="86"/>
        <v>1.6988554000000003E-2</v>
      </c>
      <c r="AK169" s="9">
        <f>VLOOKUP($B169,aquastat_more_extensive_table!$D$810:$AO$1010,AK$4,FALSE)</f>
        <v>0</v>
      </c>
      <c r="AL169" s="13" t="e">
        <f t="shared" si="100"/>
        <v>#N/A</v>
      </c>
      <c r="AM169" s="9">
        <f>VLOOKUP($C169,agricultural_withdrawal_km3!$A$2:$CT$249,AM$4,FALSE)</f>
        <v>1.7458620000000001E-2</v>
      </c>
      <c r="AN169" s="13">
        <f t="shared" si="87"/>
        <v>1.7458620000000001E-2</v>
      </c>
      <c r="AP169" s="9">
        <f>VLOOKUP($B169,aquastat_more_extensive_table!$D$810:$AO$1010,AP$4,FALSE)</f>
        <v>0</v>
      </c>
      <c r="AQ169" s="13" t="e">
        <f t="shared" si="101"/>
        <v>#N/A</v>
      </c>
      <c r="AR169" s="9">
        <f>VLOOKUP($C169,agricultural_withdrawal_km3!$A$2:$CT$249,AR$4,FALSE)</f>
        <v>1.2420719999999998E-2</v>
      </c>
      <c r="AS169" s="13">
        <f t="shared" si="88"/>
        <v>1.2420719999999998E-2</v>
      </c>
      <c r="AU169" s="9">
        <f>VLOOKUP($B169,aquastat_more_extensive_table!$D$810:$AO$1010,AU$4,FALSE)</f>
        <v>1.006</v>
      </c>
      <c r="AV169" s="13">
        <f t="shared" si="102"/>
        <v>1.006</v>
      </c>
      <c r="AW169" s="9">
        <f>VLOOKUP($C169,agricultural_withdrawal_km3!$A$2:$CT$249,AW$4,FALSE)</f>
        <v>1.5719819999999999E-2</v>
      </c>
      <c r="AX169" s="13">
        <f t="shared" si="89"/>
        <v>1.5719819999999999E-2</v>
      </c>
      <c r="AZ169" s="9">
        <f>VLOOKUP($B169,aquastat_more_extensive_table!$D$810:$AO$1010,AZ$4,FALSE)</f>
        <v>0</v>
      </c>
      <c r="BA169" s="13" t="e">
        <f t="shared" si="103"/>
        <v>#N/A</v>
      </c>
      <c r="BB169" s="9">
        <f>VLOOKUP($C169,agricultural_withdrawal_km3!$A$2:$CT$249,BB$4,FALSE)</f>
        <v>7.9622399999999972E-3</v>
      </c>
      <c r="BC169" s="13">
        <f t="shared" si="90"/>
        <v>7.9622399999999972E-3</v>
      </c>
      <c r="BE169" s="9">
        <f>VLOOKUP($B169,aquastat_more_extensive_table!$D$810:$AO$1010,BE$4,FALSE)</f>
        <v>0</v>
      </c>
      <c r="BF169" s="13" t="e">
        <f t="shared" si="104"/>
        <v>#N/A</v>
      </c>
      <c r="BG169" s="9">
        <f>VLOOKUP($C169,agricultural_withdrawal_km3!$A$2:$CT$249,BG$4,FALSE)</f>
        <v>8.0668199999999919E-3</v>
      </c>
      <c r="BH169" s="13">
        <f t="shared" si="91"/>
        <v>8.0668199999999919E-3</v>
      </c>
      <c r="BJ169" s="9">
        <f>VLOOKUP($B169,aquastat_more_extensive_table!$D$810:$AO$1010,BJ$4,FALSE)</f>
        <v>0</v>
      </c>
      <c r="BK169" s="13" t="e">
        <f t="shared" si="92"/>
        <v>#N/A</v>
      </c>
      <c r="BL169" s="9">
        <f>VLOOKUP($C169,agricultural_withdrawal_km3!$A$2:$CT$249,BL$4,FALSE)</f>
        <v>9.8902666666666975E-3</v>
      </c>
      <c r="BM169" s="13">
        <f t="shared" si="93"/>
        <v>9.8902666666666975E-3</v>
      </c>
    </row>
    <row r="170" spans="2:65" x14ac:dyDescent="0.25">
      <c r="B170" s="12">
        <f>fao_ids_unique!B165</f>
        <v>210</v>
      </c>
      <c r="C170" s="12">
        <f>fao_ids_unique!F165</f>
        <v>179</v>
      </c>
      <c r="D170" s="8" t="str">
        <f>fao_ids_unique!C165</f>
        <v>SWE</v>
      </c>
      <c r="E170" s="7" t="str">
        <f>fao_ids_unique!G165</f>
        <v>Sweden</v>
      </c>
      <c r="G170" s="9">
        <f>VLOOKUP($B170,aquastat_more_extensive_table!$D$810:$AO$1010,G$4,FALSE)</f>
        <v>0</v>
      </c>
      <c r="H170" s="13" t="e">
        <f t="shared" si="94"/>
        <v>#N/A</v>
      </c>
      <c r="I170" s="9">
        <f>VLOOKUP($C170,agricultural_withdrawal_km3!$A$2:$CT$249,I$4,FALSE)</f>
        <v>0</v>
      </c>
      <c r="J170" s="13">
        <f t="shared" si="81"/>
        <v>0</v>
      </c>
      <c r="L170" s="9">
        <f>VLOOKUP($B170,aquastat_more_extensive_table!$D$810:$AO$1010,L$4,FALSE)</f>
        <v>0</v>
      </c>
      <c r="M170" s="13" t="e">
        <f t="shared" si="95"/>
        <v>#N/A</v>
      </c>
      <c r="N170" s="9">
        <f>VLOOKUP($C170,agricultural_withdrawal_km3!$A$2:$CT$249,N$4,FALSE)</f>
        <v>0</v>
      </c>
      <c r="O170" s="13">
        <f t="shared" si="82"/>
        <v>0</v>
      </c>
      <c r="Q170" s="9">
        <f>VLOOKUP($B170,aquastat_more_extensive_table!$D$810:$AO$1010,Q$4,FALSE)</f>
        <v>0.13200000000000001</v>
      </c>
      <c r="R170" s="13">
        <f t="shared" si="96"/>
        <v>0.13200000000000001</v>
      </c>
      <c r="S170" s="9">
        <f>VLOOKUP($C170,agricultural_withdrawal_km3!$A$2:$CT$249,S$4,FALSE)</f>
        <v>0</v>
      </c>
      <c r="T170" s="13">
        <f t="shared" si="83"/>
        <v>0</v>
      </c>
      <c r="V170" s="9">
        <f>VLOOKUP($B170,aquastat_more_extensive_table!$D$810:$AO$1010,V$4,FALSE)</f>
        <v>0.13700000000000001</v>
      </c>
      <c r="W170" s="13">
        <f t="shared" si="97"/>
        <v>0.13700000000000001</v>
      </c>
      <c r="X170" s="9">
        <f>VLOOKUP($C170,agricultural_withdrawal_km3!$A$2:$CT$249,X$4,FALSE)</f>
        <v>0</v>
      </c>
      <c r="Y170" s="13">
        <f t="shared" si="84"/>
        <v>0</v>
      </c>
      <c r="AA170" s="9">
        <f>VLOOKUP($B170,aquastat_more_extensive_table!$D$810:$AO$1010,AA$4,FALSE)</f>
        <v>0.14000000000000001</v>
      </c>
      <c r="AB170" s="13">
        <f t="shared" si="98"/>
        <v>0.14000000000000001</v>
      </c>
      <c r="AC170" s="9">
        <f>VLOOKUP($C170,agricultural_withdrawal_km3!$A$2:$CT$249,AC$4,FALSE)</f>
        <v>0</v>
      </c>
      <c r="AD170" s="13">
        <f t="shared" si="85"/>
        <v>0</v>
      </c>
      <c r="AF170" s="9">
        <f>VLOOKUP($B170,aquastat_more_extensive_table!$D$810:$AO$1010,AF$4,FALSE)</f>
        <v>0</v>
      </c>
      <c r="AG170" s="13" t="e">
        <f t="shared" si="99"/>
        <v>#N/A</v>
      </c>
      <c r="AH170" s="9">
        <f>VLOOKUP($C170,agricultural_withdrawal_km3!$A$2:$CT$249,AH$4,FALSE)</f>
        <v>0</v>
      </c>
      <c r="AI170" s="13">
        <f t="shared" si="86"/>
        <v>0</v>
      </c>
      <c r="AK170" s="9">
        <f>VLOOKUP($B170,aquastat_more_extensive_table!$D$810:$AO$1010,AK$4,FALSE)</f>
        <v>0.17399999999999999</v>
      </c>
      <c r="AL170" s="13">
        <f t="shared" si="100"/>
        <v>0.17399999999999999</v>
      </c>
      <c r="AM170" s="9">
        <f>VLOOKUP($C170,agricultural_withdrawal_km3!$A$2:$CT$249,AM$4,FALSE)</f>
        <v>0</v>
      </c>
      <c r="AN170" s="13">
        <f t="shared" si="87"/>
        <v>0</v>
      </c>
      <c r="AP170" s="9">
        <f>VLOOKUP($B170,aquastat_more_extensive_table!$D$810:$AO$1010,AP$4,FALSE)</f>
        <v>0.15</v>
      </c>
      <c r="AQ170" s="13">
        <f t="shared" si="101"/>
        <v>0.15</v>
      </c>
      <c r="AR170" s="9">
        <f>VLOOKUP($C170,agricultural_withdrawal_km3!$A$2:$CT$249,AR$4,FALSE)</f>
        <v>0</v>
      </c>
      <c r="AS170" s="13">
        <f t="shared" si="88"/>
        <v>0</v>
      </c>
      <c r="AU170" s="9">
        <f>VLOOKUP($B170,aquastat_more_extensive_table!$D$810:$AO$1010,AU$4,FALSE)</f>
        <v>0.13500000000000001</v>
      </c>
      <c r="AV170" s="13">
        <f t="shared" si="102"/>
        <v>0.13500000000000001</v>
      </c>
      <c r="AW170" s="9">
        <f>VLOOKUP($C170,agricultural_withdrawal_km3!$A$2:$CT$249,AW$4,FALSE)</f>
        <v>0</v>
      </c>
      <c r="AX170" s="13">
        <f t="shared" si="89"/>
        <v>0</v>
      </c>
      <c r="AZ170" s="9">
        <f>VLOOKUP($B170,aquastat_more_extensive_table!$D$810:$AO$1010,AZ$4,FALSE)</f>
        <v>0.107</v>
      </c>
      <c r="BA170" s="13">
        <f t="shared" si="103"/>
        <v>0.107</v>
      </c>
      <c r="BB170" s="9">
        <f>VLOOKUP($C170,agricultural_withdrawal_km3!$A$2:$CT$249,BB$4,FALSE)</f>
        <v>0</v>
      </c>
      <c r="BC170" s="13">
        <f t="shared" si="90"/>
        <v>0</v>
      </c>
      <c r="BE170" s="9">
        <f>VLOOKUP($B170,aquastat_more_extensive_table!$D$810:$AO$1010,BE$4,FALSE)</f>
        <v>9.8000000000000004E-2</v>
      </c>
      <c r="BF170" s="13">
        <f t="shared" si="104"/>
        <v>9.8000000000000004E-2</v>
      </c>
      <c r="BG170" s="9">
        <f>VLOOKUP($C170,agricultural_withdrawal_km3!$A$2:$CT$249,BG$4,FALSE)</f>
        <v>0</v>
      </c>
      <c r="BH170" s="13">
        <f t="shared" si="91"/>
        <v>0</v>
      </c>
      <c r="BJ170" s="9">
        <f>VLOOKUP($B170,aquastat_more_extensive_table!$D$810:$AO$1010,BJ$4,FALSE)</f>
        <v>0</v>
      </c>
      <c r="BK170" s="13" t="e">
        <f t="shared" si="92"/>
        <v>#N/A</v>
      </c>
      <c r="BL170" s="9">
        <f>VLOOKUP($C170,agricultural_withdrawal_km3!$A$2:$CT$249,BL$4,FALSE)</f>
        <v>0</v>
      </c>
      <c r="BM170" s="13">
        <f t="shared" si="93"/>
        <v>0</v>
      </c>
    </row>
    <row r="171" spans="2:65" x14ac:dyDescent="0.25">
      <c r="B171" s="12">
        <f>fao_ids_unique!B166</f>
        <v>211</v>
      </c>
      <c r="C171" s="12">
        <f>fao_ids_unique!F166</f>
        <v>34</v>
      </c>
      <c r="D171" s="8" t="str">
        <f>fao_ids_unique!C166</f>
        <v>CHE</v>
      </c>
      <c r="E171" s="7" t="str">
        <f>fao_ids_unique!G166</f>
        <v>Switzerland</v>
      </c>
      <c r="G171" s="9">
        <f>VLOOKUP($B171,aquastat_more_extensive_table!$D$810:$AO$1010,G$4,FALSE)</f>
        <v>0</v>
      </c>
      <c r="H171" s="13" t="e">
        <f t="shared" si="94"/>
        <v>#N/A</v>
      </c>
      <c r="I171" s="9">
        <f>VLOOKUP($C171,agricultural_withdrawal_km3!$A$2:$CT$249,I$4,FALSE)</f>
        <v>0</v>
      </c>
      <c r="J171" s="13">
        <f t="shared" si="81"/>
        <v>0</v>
      </c>
      <c r="L171" s="9">
        <f>VLOOKUP($B171,aquastat_more_extensive_table!$D$810:$AO$1010,L$4,FALSE)</f>
        <v>0</v>
      </c>
      <c r="M171" s="13" t="e">
        <f t="shared" si="95"/>
        <v>#N/A</v>
      </c>
      <c r="N171" s="9">
        <f>VLOOKUP($C171,agricultural_withdrawal_km3!$A$2:$CT$249,N$4,FALSE)</f>
        <v>0</v>
      </c>
      <c r="O171" s="13">
        <f t="shared" si="82"/>
        <v>0</v>
      </c>
      <c r="Q171" s="9">
        <f>VLOOKUP($B171,aquastat_more_extensive_table!$D$810:$AO$1010,Q$4,FALSE)</f>
        <v>0</v>
      </c>
      <c r="R171" s="13" t="e">
        <f t="shared" si="96"/>
        <v>#N/A</v>
      </c>
      <c r="S171" s="9">
        <f>VLOOKUP($C171,agricultural_withdrawal_km3!$A$2:$CT$249,S$4,FALSE)</f>
        <v>0</v>
      </c>
      <c r="T171" s="13">
        <f t="shared" si="83"/>
        <v>0</v>
      </c>
      <c r="V171" s="9">
        <f>VLOOKUP($B171,aquastat_more_extensive_table!$D$810:$AO$1010,V$4,FALSE)</f>
        <v>0</v>
      </c>
      <c r="W171" s="13" t="e">
        <f t="shared" si="97"/>
        <v>#N/A</v>
      </c>
      <c r="X171" s="9">
        <f>VLOOKUP($C171,agricultural_withdrawal_km3!$A$2:$CT$249,X$4,FALSE)</f>
        <v>0</v>
      </c>
      <c r="Y171" s="13">
        <f t="shared" si="84"/>
        <v>0</v>
      </c>
      <c r="AA171" s="9">
        <f>VLOOKUP($B171,aquastat_more_extensive_table!$D$810:$AO$1010,AA$4,FALSE)</f>
        <v>0</v>
      </c>
      <c r="AB171" s="13" t="e">
        <f t="shared" si="98"/>
        <v>#N/A</v>
      </c>
      <c r="AC171" s="9">
        <f>VLOOKUP($C171,agricultural_withdrawal_km3!$A$2:$CT$249,AC$4,FALSE)</f>
        <v>0</v>
      </c>
      <c r="AD171" s="13">
        <f t="shared" si="85"/>
        <v>0</v>
      </c>
      <c r="AF171" s="9">
        <f>VLOOKUP($B171,aquastat_more_extensive_table!$D$810:$AO$1010,AF$4,FALSE)</f>
        <v>0</v>
      </c>
      <c r="AG171" s="13" t="e">
        <f t="shared" si="99"/>
        <v>#N/A</v>
      </c>
      <c r="AH171" s="9">
        <f>VLOOKUP($C171,agricultural_withdrawal_km3!$A$2:$CT$249,AH$4,FALSE)</f>
        <v>0</v>
      </c>
      <c r="AI171" s="13">
        <f t="shared" si="86"/>
        <v>0</v>
      </c>
      <c r="AK171" s="9">
        <f>VLOOKUP($B171,aquastat_more_extensive_table!$D$810:$AO$1010,AK$4,FALSE)</f>
        <v>0</v>
      </c>
      <c r="AL171" s="13" t="e">
        <f t="shared" si="100"/>
        <v>#N/A</v>
      </c>
      <c r="AM171" s="9">
        <f>VLOOKUP($C171,agricultural_withdrawal_km3!$A$2:$CT$249,AM$4,FALSE)</f>
        <v>0</v>
      </c>
      <c r="AN171" s="13">
        <f t="shared" si="87"/>
        <v>0</v>
      </c>
      <c r="AP171" s="9">
        <f>VLOOKUP($B171,aquastat_more_extensive_table!$D$810:$AO$1010,AP$4,FALSE)</f>
        <v>0</v>
      </c>
      <c r="AQ171" s="13" t="e">
        <f t="shared" si="101"/>
        <v>#N/A</v>
      </c>
      <c r="AR171" s="9">
        <f>VLOOKUP($C171,agricultural_withdrawal_km3!$A$2:$CT$249,AR$4,FALSE)</f>
        <v>0</v>
      </c>
      <c r="AS171" s="13">
        <f t="shared" si="88"/>
        <v>0</v>
      </c>
      <c r="AU171" s="9">
        <f>VLOOKUP($B171,aquastat_more_extensive_table!$D$810:$AO$1010,AU$4,FALSE)</f>
        <v>0.05</v>
      </c>
      <c r="AV171" s="13">
        <f t="shared" si="102"/>
        <v>0.05</v>
      </c>
      <c r="AW171" s="9">
        <f>VLOOKUP($C171,agricultural_withdrawal_km3!$A$2:$CT$249,AW$4,FALSE)</f>
        <v>0</v>
      </c>
      <c r="AX171" s="13">
        <f t="shared" si="89"/>
        <v>0</v>
      </c>
      <c r="AZ171" s="9">
        <f>VLOOKUP($B171,aquastat_more_extensive_table!$D$810:$AO$1010,AZ$4,FALSE)</f>
        <v>0</v>
      </c>
      <c r="BA171" s="13" t="e">
        <f t="shared" si="103"/>
        <v>#N/A</v>
      </c>
      <c r="BB171" s="9">
        <f>VLOOKUP($C171,agricultural_withdrawal_km3!$A$2:$CT$249,BB$4,FALSE)</f>
        <v>0</v>
      </c>
      <c r="BC171" s="13">
        <f t="shared" si="90"/>
        <v>0</v>
      </c>
      <c r="BE171" s="9">
        <f>VLOOKUP($B171,aquastat_more_extensive_table!$D$810:$AO$1010,BE$4,FALSE)</f>
        <v>0.16009999999999999</v>
      </c>
      <c r="BF171" s="13">
        <f t="shared" si="104"/>
        <v>0.16009999999999999</v>
      </c>
      <c r="BG171" s="9">
        <f>VLOOKUP($C171,agricultural_withdrawal_km3!$A$2:$CT$249,BG$4,FALSE)</f>
        <v>0</v>
      </c>
      <c r="BH171" s="13">
        <f t="shared" si="91"/>
        <v>0</v>
      </c>
      <c r="BJ171" s="9">
        <f>VLOOKUP($B171,aquastat_more_extensive_table!$D$810:$AO$1010,BJ$4,FALSE)</f>
        <v>0</v>
      </c>
      <c r="BK171" s="13" t="e">
        <f t="shared" si="92"/>
        <v>#N/A</v>
      </c>
      <c r="BL171" s="9">
        <f>VLOOKUP($C171,agricultural_withdrawal_km3!$A$2:$CT$249,BL$4,FALSE)</f>
        <v>0</v>
      </c>
      <c r="BM171" s="13">
        <f t="shared" si="93"/>
        <v>0</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VLOOKUP($B172,aquastat_more_extensive_table!$D$810:$AO$1010,G$4,FALSE)</f>
        <v>0</v>
      </c>
      <c r="H172" s="13" t="e">
        <f t="shared" si="94"/>
        <v>#N/A</v>
      </c>
      <c r="I172" s="9">
        <f>VLOOKUP($C172,agricultural_withdrawal_km3!$A$2:$CT$249,I$4,FALSE)</f>
        <v>1.8430151200000002</v>
      </c>
      <c r="J172" s="13">
        <f t="shared" si="81"/>
        <v>1.8430151200000002</v>
      </c>
      <c r="L172" s="9">
        <f>VLOOKUP($B172,aquastat_more_extensive_table!$D$810:$AO$1010,L$4,FALSE)</f>
        <v>0</v>
      </c>
      <c r="M172" s="13" t="e">
        <f t="shared" si="95"/>
        <v>#N/A</v>
      </c>
      <c r="N172" s="9">
        <f>VLOOKUP($C172,agricultural_withdrawal_km3!$A$2:$CT$249,N$4,FALSE)</f>
        <v>2.14095426</v>
      </c>
      <c r="O172" s="13">
        <f t="shared" si="82"/>
        <v>2.14095426</v>
      </c>
      <c r="Q172" s="9">
        <f>VLOOKUP($B172,aquastat_more_extensive_table!$D$810:$AO$1010,Q$4,FALSE)</f>
        <v>0</v>
      </c>
      <c r="R172" s="13" t="e">
        <f t="shared" si="96"/>
        <v>#N/A</v>
      </c>
      <c r="S172" s="9">
        <f>VLOOKUP($C172,agricultural_withdrawal_km3!$A$2:$CT$249,S$4,FALSE)</f>
        <v>2.1079143600000001</v>
      </c>
      <c r="T172" s="13">
        <f t="shared" si="83"/>
        <v>2.1079143600000001</v>
      </c>
      <c r="V172" s="9">
        <f>VLOOKUP($B172,aquastat_more_extensive_table!$D$810:$AO$1010,V$4,FALSE)</f>
        <v>0</v>
      </c>
      <c r="W172" s="13" t="e">
        <f t="shared" si="97"/>
        <v>#N/A</v>
      </c>
      <c r="X172" s="9">
        <f>VLOOKUP($C172,agricultural_withdrawal_km3!$A$2:$CT$249,X$4,FALSE)</f>
        <v>1.9398570000000002</v>
      </c>
      <c r="Y172" s="13">
        <f t="shared" si="84"/>
        <v>1.9398570000000002</v>
      </c>
      <c r="AA172" s="9">
        <f>VLOOKUP($B172,aquastat_more_extensive_table!$D$810:$AO$1010,AA$4,FALSE)</f>
        <v>0</v>
      </c>
      <c r="AB172" s="13" t="e">
        <f t="shared" si="98"/>
        <v>#N/A</v>
      </c>
      <c r="AC172" s="9">
        <f>VLOOKUP($C172,agricultural_withdrawal_km3!$A$2:$CT$249,AC$4,FALSE)</f>
        <v>2.182906</v>
      </c>
      <c r="AD172" s="13">
        <f t="shared" si="85"/>
        <v>2.182906</v>
      </c>
      <c r="AF172" s="9">
        <f>VLOOKUP($B172,aquastat_more_extensive_table!$D$810:$AO$1010,AF$4,FALSE)</f>
        <v>0</v>
      </c>
      <c r="AG172" s="13" t="e">
        <f t="shared" si="99"/>
        <v>#N/A</v>
      </c>
      <c r="AH172" s="9">
        <f>VLOOKUP($C172,agricultural_withdrawal_km3!$A$2:$CT$249,AH$4,FALSE)</f>
        <v>2.4406498000000001</v>
      </c>
      <c r="AI172" s="13">
        <f t="shared" si="86"/>
        <v>2.4406498000000001</v>
      </c>
      <c r="AK172" s="9">
        <f>VLOOKUP($B172,aquastat_more_extensive_table!$D$810:$AO$1010,AK$4,FALSE)</f>
        <v>0</v>
      </c>
      <c r="AL172" s="13" t="e">
        <f t="shared" si="100"/>
        <v>#N/A</v>
      </c>
      <c r="AM172" s="9">
        <f>VLOOKUP($C172,agricultural_withdrawal_km3!$A$2:$CT$249,AM$4,FALSE)</f>
        <v>3.0356782800000004</v>
      </c>
      <c r="AN172" s="13">
        <f t="shared" si="87"/>
        <v>3.0356782800000004</v>
      </c>
      <c r="AP172" s="9">
        <f>VLOOKUP($B172,aquastat_more_extensive_table!$D$810:$AO$1010,AP$4,FALSE)</f>
        <v>12.84</v>
      </c>
      <c r="AQ172" s="13">
        <f t="shared" si="101"/>
        <v>12.84</v>
      </c>
      <c r="AR172" s="9">
        <f>VLOOKUP($C172,agricultural_withdrawal_km3!$A$2:$CT$249,AR$4,FALSE)</f>
        <v>3.5143598200000001</v>
      </c>
      <c r="AS172" s="13">
        <f t="shared" si="88"/>
        <v>3.5143598200000001</v>
      </c>
      <c r="AU172" s="9">
        <f>VLOOKUP($B172,aquastat_more_extensive_table!$D$810:$AO$1010,AU$4,FALSE)</f>
        <v>14.41</v>
      </c>
      <c r="AV172" s="13">
        <f t="shared" si="102"/>
        <v>14.41</v>
      </c>
      <c r="AW172" s="9">
        <f>VLOOKUP($C172,agricultural_withdrawal_km3!$A$2:$CT$249,AW$4,FALSE)</f>
        <v>4.70202718</v>
      </c>
      <c r="AX172" s="13">
        <f t="shared" si="89"/>
        <v>4.70202718</v>
      </c>
      <c r="AZ172" s="9">
        <f>VLOOKUP($B172,aquastat_more_extensive_table!$D$810:$AO$1010,AZ$4,FALSE)</f>
        <v>14.67</v>
      </c>
      <c r="BA172" s="13">
        <f t="shared" si="103"/>
        <v>14.67</v>
      </c>
      <c r="BB172" s="9">
        <f>VLOOKUP($C172,agricultural_withdrawal_km3!$A$2:$CT$249,BB$4,FALSE)</f>
        <v>5.3593707799999999</v>
      </c>
      <c r="BC172" s="13">
        <f t="shared" si="90"/>
        <v>5.3593707799999999</v>
      </c>
      <c r="BE172" s="9">
        <f>VLOOKUP($B172,aquastat_more_extensive_table!$D$810:$AO$1010,BE$4,FALSE)</f>
        <v>0</v>
      </c>
      <c r="BF172" s="13" t="e">
        <f t="shared" si="104"/>
        <v>#N/A</v>
      </c>
      <c r="BG172" s="9">
        <f>VLOOKUP($C172,agricultural_withdrawal_km3!$A$2:$CT$249,BG$4,FALSE)</f>
        <v>4.8421849999999997</v>
      </c>
      <c r="BH172" s="13">
        <f t="shared" si="91"/>
        <v>4.8421849999999997</v>
      </c>
      <c r="BJ172" s="9">
        <f>VLOOKUP($B172,aquastat_more_extensive_table!$D$810:$AO$1010,BJ$4,FALSE)</f>
        <v>0</v>
      </c>
      <c r="BK172" s="13" t="e">
        <f t="shared" si="92"/>
        <v>#N/A</v>
      </c>
      <c r="BL172" s="9">
        <f>VLOOKUP($C172,agricultural_withdrawal_km3!$A$2:$CT$249,BL$4,FALSE)</f>
        <v>4.6449749999999996</v>
      </c>
      <c r="BM172" s="13">
        <f t="shared" si="93"/>
        <v>4.6449749999999996</v>
      </c>
    </row>
    <row r="173" spans="2:65" x14ac:dyDescent="0.25">
      <c r="B173" s="12">
        <f>fao_ids_unique!B168</f>
        <v>213</v>
      </c>
      <c r="C173" s="12">
        <f>fao_ids_unique!F168</f>
        <v>187</v>
      </c>
      <c r="D173" s="8" t="str">
        <f>fao_ids_unique!C168</f>
        <v>TKM</v>
      </c>
      <c r="E173" s="7" t="str">
        <f>fao_ids_unique!G168</f>
        <v>Turkmenistan</v>
      </c>
      <c r="G173" s="9">
        <f>VLOOKUP($B173,aquastat_more_extensive_table!$D$810:$AO$1010,G$4,FALSE)</f>
        <v>0</v>
      </c>
      <c r="H173" s="13" t="e">
        <f t="shared" si="94"/>
        <v>#N/A</v>
      </c>
      <c r="I173" s="9">
        <f>VLOOKUP($C173,agricultural_withdrawal_km3!$A$2:$CT$249,I$4,FALSE)</f>
        <v>1.9767426399999999</v>
      </c>
      <c r="J173" s="13">
        <f t="shared" si="81"/>
        <v>1.9767426399999999</v>
      </c>
      <c r="L173" s="9">
        <f>VLOOKUP($B173,aquastat_more_extensive_table!$D$810:$AO$1010,L$4,FALSE)</f>
        <v>0</v>
      </c>
      <c r="M173" s="13" t="e">
        <f t="shared" si="95"/>
        <v>#N/A</v>
      </c>
      <c r="N173" s="9">
        <f>VLOOKUP($C173,agricultural_withdrawal_km3!$A$2:$CT$249,N$4,FALSE)</f>
        <v>2.0411616599999998</v>
      </c>
      <c r="O173" s="13">
        <f t="shared" si="82"/>
        <v>2.0411616599999998</v>
      </c>
      <c r="Q173" s="9">
        <f>VLOOKUP($B173,aquastat_more_extensive_table!$D$810:$AO$1010,Q$4,FALSE)</f>
        <v>0</v>
      </c>
      <c r="R173" s="13" t="e">
        <f t="shared" si="96"/>
        <v>#N/A</v>
      </c>
      <c r="S173" s="9">
        <f>VLOOKUP($C173,agricultural_withdrawal_km3!$A$2:$CT$249,S$4,FALSE)</f>
        <v>2.1545616000000001</v>
      </c>
      <c r="T173" s="13">
        <f t="shared" si="83"/>
        <v>2.1545616000000001</v>
      </c>
      <c r="V173" s="9">
        <f>VLOOKUP($B173,aquastat_more_extensive_table!$D$810:$AO$1010,V$4,FALSE)</f>
        <v>0</v>
      </c>
      <c r="W173" s="13" t="e">
        <f t="shared" si="97"/>
        <v>#N/A</v>
      </c>
      <c r="X173" s="9">
        <f>VLOOKUP($C173,agricultural_withdrawal_km3!$A$2:$CT$249,X$4,FALSE)</f>
        <v>2.4522729999999999</v>
      </c>
      <c r="Y173" s="13">
        <f t="shared" si="84"/>
        <v>2.4522729999999999</v>
      </c>
      <c r="AA173" s="9">
        <f>VLOOKUP($B173,aquastat_more_extensive_table!$D$810:$AO$1010,AA$4,FALSE)</f>
        <v>0</v>
      </c>
      <c r="AB173" s="13" t="e">
        <f t="shared" si="98"/>
        <v>#N/A</v>
      </c>
      <c r="AC173" s="9">
        <f>VLOOKUP($C173,agricultural_withdrawal_km3!$A$2:$CT$249,AC$4,FALSE)</f>
        <v>2.9985482000000001</v>
      </c>
      <c r="AD173" s="13">
        <f t="shared" si="85"/>
        <v>2.9985482000000001</v>
      </c>
      <c r="AF173" s="9">
        <f>VLOOKUP($B173,aquastat_more_extensive_table!$D$810:$AO$1010,AF$4,FALSE)</f>
        <v>0</v>
      </c>
      <c r="AG173" s="13" t="e">
        <f t="shared" si="99"/>
        <v>#N/A</v>
      </c>
      <c r="AH173" s="9">
        <f>VLOOKUP($C173,agricultural_withdrawal_km3!$A$2:$CT$249,AH$4,FALSE)</f>
        <v>3.7844599999999997</v>
      </c>
      <c r="AI173" s="13">
        <f t="shared" si="86"/>
        <v>3.7844599999999997</v>
      </c>
      <c r="AK173" s="9">
        <f>VLOOKUP($B173,aquastat_more_extensive_table!$D$810:$AO$1010,AK$4,FALSE)</f>
        <v>0</v>
      </c>
      <c r="AL173" s="13" t="e">
        <f t="shared" si="100"/>
        <v>#N/A</v>
      </c>
      <c r="AM173" s="9">
        <f>VLOOKUP($C173,agricultural_withdrawal_km3!$A$2:$CT$249,AM$4,FALSE)</f>
        <v>4.0841156000000005</v>
      </c>
      <c r="AN173" s="13">
        <f t="shared" si="87"/>
        <v>4.0841156000000005</v>
      </c>
      <c r="AP173" s="9">
        <f>VLOOKUP($B173,aquastat_more_extensive_table!$D$810:$AO$1010,AP$4,FALSE)</f>
        <v>23.29</v>
      </c>
      <c r="AQ173" s="13">
        <f t="shared" si="101"/>
        <v>23.29</v>
      </c>
      <c r="AR173" s="9">
        <f>VLOOKUP($C173,agricultural_withdrawal_km3!$A$2:$CT$249,AR$4,FALSE)</f>
        <v>4.0873103999999998</v>
      </c>
      <c r="AS173" s="13">
        <f t="shared" si="88"/>
        <v>4.0873103999999998</v>
      </c>
      <c r="AU173" s="9">
        <f>VLOOKUP($B173,aquastat_more_extensive_table!$D$810:$AO$1010,AU$4,FALSE)</f>
        <v>24.04</v>
      </c>
      <c r="AV173" s="13">
        <f t="shared" si="102"/>
        <v>24.04</v>
      </c>
      <c r="AW173" s="9">
        <f>VLOOKUP($C173,agricultural_withdrawal_km3!$A$2:$CT$249,AW$4,FALSE)</f>
        <v>4.2901731999999999</v>
      </c>
      <c r="AX173" s="13">
        <f t="shared" si="89"/>
        <v>4.2901731999999999</v>
      </c>
      <c r="AZ173" s="9">
        <f>VLOOKUP($B173,aquastat_more_extensive_table!$D$810:$AO$1010,AZ$4,FALSE)</f>
        <v>26.36</v>
      </c>
      <c r="BA173" s="13">
        <f t="shared" si="103"/>
        <v>26.36</v>
      </c>
      <c r="BB173" s="9">
        <f>VLOOKUP($C173,agricultural_withdrawal_km3!$A$2:$CT$249,BB$4,FALSE)</f>
        <v>4.1135630000000001</v>
      </c>
      <c r="BC173" s="13">
        <f t="shared" si="90"/>
        <v>4.1135630000000001</v>
      </c>
      <c r="BE173" s="9">
        <f>VLOOKUP($B173,aquastat_more_extensive_table!$D$810:$AO$1010,BE$4,FALSE)</f>
        <v>0</v>
      </c>
      <c r="BF173" s="13" t="e">
        <f t="shared" si="104"/>
        <v>#N/A</v>
      </c>
      <c r="BG173" s="9">
        <f>VLOOKUP($C173,agricultural_withdrawal_km3!$A$2:$CT$249,BG$4,FALSE)</f>
        <v>3.7161159999999995</v>
      </c>
      <c r="BH173" s="13">
        <f t="shared" si="91"/>
        <v>3.7161159999999995</v>
      </c>
      <c r="BJ173" s="9">
        <f>VLOOKUP($B173,aquastat_more_extensive_table!$D$810:$AO$1010,BJ$4,FALSE)</f>
        <v>0</v>
      </c>
      <c r="BK173" s="13" t="e">
        <f t="shared" si="92"/>
        <v>#N/A</v>
      </c>
      <c r="BL173" s="9">
        <f>VLOOKUP($C173,agricultural_withdrawal_km3!$A$2:$CT$249,BL$4,FALSE)</f>
        <v>3.6860603333333377</v>
      </c>
      <c r="BM173" s="13">
        <f t="shared" si="93"/>
        <v>3.6860603333333377</v>
      </c>
    </row>
    <row r="174" spans="2:65" x14ac:dyDescent="0.25">
      <c r="B174" s="12">
        <f>fao_ids_unique!B169</f>
        <v>215</v>
      </c>
      <c r="C174" s="12">
        <f>fao_ids_unique!F169</f>
        <v>194</v>
      </c>
      <c r="D174" s="8" t="str">
        <f>fao_ids_unique!C169</f>
        <v>TZA</v>
      </c>
      <c r="E174" s="7" t="str">
        <f>fao_ids_unique!G169</f>
        <v>Tanzania</v>
      </c>
      <c r="G174" s="9">
        <f>VLOOKUP($B174,aquastat_more_extensive_table!$D$810:$AO$1010,G$4,FALSE)</f>
        <v>0</v>
      </c>
      <c r="H174" s="13" t="e">
        <f t="shared" si="94"/>
        <v>#N/A</v>
      </c>
      <c r="I174" s="9">
        <f>VLOOKUP($C174,agricultural_withdrawal_km3!$A$2:$CT$249,I$4,FALSE)</f>
        <v>2.1080339999999996E-2</v>
      </c>
      <c r="J174" s="13">
        <f t="shared" si="81"/>
        <v>2.1080339999999996E-2</v>
      </c>
      <c r="L174" s="9">
        <f>VLOOKUP($B174,aquastat_more_extensive_table!$D$810:$AO$1010,L$4,FALSE)</f>
        <v>0</v>
      </c>
      <c r="M174" s="13" t="e">
        <f t="shared" si="95"/>
        <v>#N/A</v>
      </c>
      <c r="N174" s="9">
        <f>VLOOKUP($C174,agricultural_withdrawal_km3!$A$2:$CT$249,N$4,FALSE)</f>
        <v>2.9238319999999995E-2</v>
      </c>
      <c r="O174" s="13">
        <f t="shared" si="82"/>
        <v>2.9238319999999995E-2</v>
      </c>
      <c r="Q174" s="9">
        <f>VLOOKUP($B174,aquastat_more_extensive_table!$D$810:$AO$1010,Q$4,FALSE)</f>
        <v>0</v>
      </c>
      <c r="R174" s="13" t="e">
        <f t="shared" si="96"/>
        <v>#N/A</v>
      </c>
      <c r="S174" s="9">
        <f>VLOOKUP($C174,agricultural_withdrawal_km3!$A$2:$CT$249,S$4,FALSE)</f>
        <v>3.6046540000000016E-2</v>
      </c>
      <c r="T174" s="13">
        <f t="shared" si="83"/>
        <v>3.6046540000000016E-2</v>
      </c>
      <c r="V174" s="9">
        <f>VLOOKUP($B174,aquastat_more_extensive_table!$D$810:$AO$1010,V$4,FALSE)</f>
        <v>0</v>
      </c>
      <c r="W174" s="13" t="e">
        <f t="shared" si="97"/>
        <v>#N/A</v>
      </c>
      <c r="X174" s="9">
        <f>VLOOKUP($C174,agricultural_withdrawal_km3!$A$2:$CT$249,X$4,FALSE)</f>
        <v>5.4992000000000006E-2</v>
      </c>
      <c r="Y174" s="13">
        <f t="shared" si="84"/>
        <v>5.4992000000000006E-2</v>
      </c>
      <c r="AA174" s="9">
        <f>VLOOKUP($B174,aquastat_more_extensive_table!$D$810:$AO$1010,AA$4,FALSE)</f>
        <v>0</v>
      </c>
      <c r="AB174" s="13" t="e">
        <f t="shared" si="98"/>
        <v>#N/A</v>
      </c>
      <c r="AC174" s="9">
        <f>VLOOKUP($C174,agricultural_withdrawal_km3!$A$2:$CT$249,AC$4,FALSE)</f>
        <v>0.11893128</v>
      </c>
      <c r="AD174" s="13">
        <f t="shared" si="85"/>
        <v>0.11893128</v>
      </c>
      <c r="AF174" s="9">
        <f>VLOOKUP($B174,aquastat_more_extensive_table!$D$810:$AO$1010,AF$4,FALSE)</f>
        <v>0</v>
      </c>
      <c r="AG174" s="13" t="e">
        <f t="shared" si="99"/>
        <v>#N/A</v>
      </c>
      <c r="AH174" s="9">
        <f>VLOOKUP($C174,agricultural_withdrawal_km3!$A$2:$CT$249,AH$4,FALSE)</f>
        <v>0.14978009999999997</v>
      </c>
      <c r="AI174" s="13">
        <f t="shared" si="86"/>
        <v>0.14978009999999997</v>
      </c>
      <c r="AK174" s="9">
        <f>VLOOKUP($B174,aquastat_more_extensive_table!$D$810:$AO$1010,AK$4,FALSE)</f>
        <v>0</v>
      </c>
      <c r="AL174" s="13" t="e">
        <f t="shared" si="100"/>
        <v>#N/A</v>
      </c>
      <c r="AM174" s="9">
        <f>VLOOKUP($C174,agricultural_withdrawal_km3!$A$2:$CT$249,AM$4,FALSE)</f>
        <v>0.16554366000000001</v>
      </c>
      <c r="AN174" s="13">
        <f t="shared" si="87"/>
        <v>0.16554366000000001</v>
      </c>
      <c r="AP174" s="9">
        <f>VLOOKUP($B174,aquastat_more_extensive_table!$D$810:$AO$1010,AP$4,FALSE)</f>
        <v>1.04</v>
      </c>
      <c r="AQ174" s="13">
        <f t="shared" si="101"/>
        <v>1.04</v>
      </c>
      <c r="AR174" s="9">
        <f>VLOOKUP($C174,agricultural_withdrawal_km3!$A$2:$CT$249,AR$4,FALSE)</f>
        <v>0.17877702000000001</v>
      </c>
      <c r="AS174" s="13">
        <f t="shared" si="88"/>
        <v>0.17877702000000001</v>
      </c>
      <c r="AU174" s="9">
        <f>VLOOKUP($B174,aquastat_more_extensive_table!$D$810:$AO$1010,AU$4,FALSE)</f>
        <v>4.6319999999999997</v>
      </c>
      <c r="AV174" s="13">
        <f t="shared" si="102"/>
        <v>4.6319999999999997</v>
      </c>
      <c r="AW174" s="9">
        <f>VLOOKUP($C174,agricultural_withdrawal_km3!$A$2:$CT$249,AW$4,FALSE)</f>
        <v>0.19241907999999996</v>
      </c>
      <c r="AX174" s="13">
        <f t="shared" si="89"/>
        <v>0.19241907999999996</v>
      </c>
      <c r="AZ174" s="9">
        <f>VLOOKUP($B174,aquastat_more_extensive_table!$D$810:$AO$1010,AZ$4,FALSE)</f>
        <v>0</v>
      </c>
      <c r="BA174" s="13" t="e">
        <f t="shared" si="103"/>
        <v>#N/A</v>
      </c>
      <c r="BB174" s="9">
        <f>VLOOKUP($C174,agricultural_withdrawal_km3!$A$2:$CT$249,BB$4,FALSE)</f>
        <v>0.21369568</v>
      </c>
      <c r="BC174" s="13">
        <f t="shared" si="90"/>
        <v>0.21369568</v>
      </c>
      <c r="BE174" s="9">
        <f>VLOOKUP($B174,aquastat_more_extensive_table!$D$810:$AO$1010,BE$4,FALSE)</f>
        <v>0</v>
      </c>
      <c r="BF174" s="13" t="e">
        <f t="shared" si="104"/>
        <v>#N/A</v>
      </c>
      <c r="BG174" s="9">
        <f>VLOOKUP($C174,agricultural_withdrawal_km3!$A$2:$CT$249,BG$4,FALSE)</f>
        <v>0.22483670000000006</v>
      </c>
      <c r="BH174" s="13">
        <f t="shared" si="91"/>
        <v>0.22483670000000006</v>
      </c>
      <c r="BJ174" s="9">
        <f>VLOOKUP($B174,aquastat_more_extensive_table!$D$810:$AO$1010,BJ$4,FALSE)</f>
        <v>0</v>
      </c>
      <c r="BK174" s="13" t="e">
        <f t="shared" si="92"/>
        <v>#N/A</v>
      </c>
      <c r="BL174" s="9">
        <f>VLOOKUP($C174,agricultural_withdrawal_km3!$A$2:$CT$249,BL$4,FALSE)</f>
        <v>0.24000959999999968</v>
      </c>
      <c r="BM174" s="13">
        <f t="shared" si="93"/>
        <v>0.24000959999999968</v>
      </c>
    </row>
    <row r="175" spans="2:65" x14ac:dyDescent="0.25">
      <c r="B175" s="12">
        <f>fao_ids_unique!B170</f>
        <v>216</v>
      </c>
      <c r="C175" s="12">
        <f>fao_ids_unique!F170</f>
        <v>185</v>
      </c>
      <c r="D175" s="8" t="str">
        <f>fao_ids_unique!C170</f>
        <v>THA</v>
      </c>
      <c r="E175" s="7" t="str">
        <f>fao_ids_unique!G170</f>
        <v>Thailand</v>
      </c>
      <c r="G175" s="9">
        <f>VLOOKUP($B175,aquastat_more_extensive_table!$D$810:$AO$1010,G$4,FALSE)</f>
        <v>0</v>
      </c>
      <c r="H175" s="13" t="e">
        <f t="shared" si="94"/>
        <v>#N/A</v>
      </c>
      <c r="I175" s="9">
        <f>VLOOKUP($C175,agricultural_withdrawal_km3!$A$2:$CT$249,I$4,FALSE)</f>
        <v>34.790044399999999</v>
      </c>
      <c r="J175" s="13">
        <f t="shared" si="81"/>
        <v>34.790044399999999</v>
      </c>
      <c r="L175" s="9">
        <f>VLOOKUP($B175,aquastat_more_extensive_table!$D$810:$AO$1010,L$4,FALSE)</f>
        <v>0</v>
      </c>
      <c r="M175" s="13" t="e">
        <f t="shared" si="95"/>
        <v>#N/A</v>
      </c>
      <c r="N175" s="9">
        <f>VLOOKUP($C175,agricultural_withdrawal_km3!$A$2:$CT$249,N$4,FALSE)</f>
        <v>37.932380199999997</v>
      </c>
      <c r="O175" s="13">
        <f t="shared" si="82"/>
        <v>37.932380199999997</v>
      </c>
      <c r="Q175" s="9">
        <f>VLOOKUP($B175,aquastat_more_extensive_table!$D$810:$AO$1010,Q$4,FALSE)</f>
        <v>0</v>
      </c>
      <c r="R175" s="13" t="e">
        <f t="shared" si="96"/>
        <v>#N/A</v>
      </c>
      <c r="S175" s="9">
        <f>VLOOKUP($C175,agricultural_withdrawal_km3!$A$2:$CT$249,S$4,FALSE)</f>
        <v>41.658268999999997</v>
      </c>
      <c r="T175" s="13">
        <f t="shared" si="83"/>
        <v>41.658268999999997</v>
      </c>
      <c r="V175" s="9">
        <f>VLOOKUP($B175,aquastat_more_extensive_table!$D$810:$AO$1010,V$4,FALSE)</f>
        <v>0</v>
      </c>
      <c r="W175" s="13" t="e">
        <f t="shared" si="97"/>
        <v>#N/A</v>
      </c>
      <c r="X175" s="9">
        <f>VLOOKUP($C175,agricultural_withdrawal_km3!$A$2:$CT$249,X$4,FALSE)</f>
        <v>51.445496400000003</v>
      </c>
      <c r="Y175" s="13">
        <f t="shared" si="84"/>
        <v>51.445496400000003</v>
      </c>
      <c r="AA175" s="9">
        <f>VLOOKUP($B175,aquastat_more_extensive_table!$D$810:$AO$1010,AA$4,FALSE)</f>
        <v>0</v>
      </c>
      <c r="AB175" s="13" t="e">
        <f t="shared" si="98"/>
        <v>#N/A</v>
      </c>
      <c r="AC175" s="9">
        <f>VLOOKUP($C175,agricultural_withdrawal_km3!$A$2:$CT$249,AC$4,FALSE)</f>
        <v>59.286752600000007</v>
      </c>
      <c r="AD175" s="13">
        <f t="shared" si="85"/>
        <v>59.286752600000007</v>
      </c>
      <c r="AF175" s="9">
        <f>VLOOKUP($B175,aquastat_more_extensive_table!$D$810:$AO$1010,AF$4,FALSE)</f>
        <v>0</v>
      </c>
      <c r="AG175" s="13" t="e">
        <f t="shared" si="99"/>
        <v>#N/A</v>
      </c>
      <c r="AH175" s="9">
        <f>VLOOKUP($C175,agricultural_withdrawal_km3!$A$2:$CT$249,AH$4,FALSE)</f>
        <v>73.483295400000003</v>
      </c>
      <c r="AI175" s="13">
        <f t="shared" si="86"/>
        <v>73.483295400000003</v>
      </c>
      <c r="AK175" s="9">
        <f>VLOOKUP($B175,aquastat_more_extensive_table!$D$810:$AO$1010,AK$4,FALSE)</f>
        <v>0</v>
      </c>
      <c r="AL175" s="13" t="e">
        <f t="shared" si="100"/>
        <v>#N/A</v>
      </c>
      <c r="AM175" s="9">
        <f>VLOOKUP($C175,agricultural_withdrawal_km3!$A$2:$CT$249,AM$4,FALSE)</f>
        <v>83.910762000000005</v>
      </c>
      <c r="AN175" s="13">
        <f t="shared" si="87"/>
        <v>83.910762000000005</v>
      </c>
      <c r="AP175" s="9">
        <f>VLOOKUP($B175,aquastat_more_extensive_table!$D$810:$AO$1010,AP$4,FALSE)</f>
        <v>0</v>
      </c>
      <c r="AQ175" s="13" t="e">
        <f t="shared" si="101"/>
        <v>#N/A</v>
      </c>
      <c r="AR175" s="9">
        <f>VLOOKUP($C175,agricultural_withdrawal_km3!$A$2:$CT$249,AR$4,FALSE)</f>
        <v>91.690823999999992</v>
      </c>
      <c r="AS175" s="13">
        <f t="shared" si="88"/>
        <v>91.690823999999992</v>
      </c>
      <c r="AU175" s="9">
        <f>VLOOKUP($B175,aquastat_more_extensive_table!$D$810:$AO$1010,AU$4,FALSE)</f>
        <v>0</v>
      </c>
      <c r="AV175" s="13" t="e">
        <f t="shared" si="102"/>
        <v>#N/A</v>
      </c>
      <c r="AW175" s="9">
        <f>VLOOKUP($C175,agricultural_withdrawal_km3!$A$2:$CT$249,AW$4,FALSE)</f>
        <v>109.50438199999999</v>
      </c>
      <c r="AX175" s="13">
        <f t="shared" si="89"/>
        <v>109.50438199999999</v>
      </c>
      <c r="AZ175" s="9">
        <f>VLOOKUP($B175,aquastat_more_extensive_table!$D$810:$AO$1010,AZ$4,FALSE)</f>
        <v>51.79</v>
      </c>
      <c r="BA175" s="13">
        <f t="shared" si="103"/>
        <v>51.79</v>
      </c>
      <c r="BB175" s="9">
        <f>VLOOKUP($C175,agricultural_withdrawal_km3!$A$2:$CT$249,BB$4,FALSE)</f>
        <v>127.83944200000002</v>
      </c>
      <c r="BC175" s="13">
        <f t="shared" si="90"/>
        <v>127.83944200000002</v>
      </c>
      <c r="BE175" s="9">
        <f>VLOOKUP($B175,aquastat_more_extensive_table!$D$810:$AO$1010,BE$4,FALSE)</f>
        <v>0</v>
      </c>
      <c r="BF175" s="13" t="e">
        <f t="shared" si="104"/>
        <v>#N/A</v>
      </c>
      <c r="BG175" s="9">
        <f>VLOOKUP($C175,agricultural_withdrawal_km3!$A$2:$CT$249,BG$4,FALSE)</f>
        <v>131.81459000000001</v>
      </c>
      <c r="BH175" s="13">
        <f t="shared" si="91"/>
        <v>131.81459000000001</v>
      </c>
      <c r="BJ175" s="9">
        <f>VLOOKUP($B175,aquastat_more_extensive_table!$D$810:$AO$1010,BJ$4,FALSE)</f>
        <v>0</v>
      </c>
      <c r="BK175" s="13" t="e">
        <f t="shared" si="92"/>
        <v>#N/A</v>
      </c>
      <c r="BL175" s="9">
        <f>VLOOKUP($C175,agricultural_withdrawal_km3!$A$2:$CT$249,BL$4,FALSE)</f>
        <v>107.90849666666632</v>
      </c>
      <c r="BM175" s="13">
        <f t="shared" si="93"/>
        <v>107.90849666666632</v>
      </c>
    </row>
    <row r="176" spans="2:65" x14ac:dyDescent="0.25">
      <c r="B176" s="12">
        <f>fao_ids_unique!B171</f>
        <v>217</v>
      </c>
      <c r="C176" s="12">
        <f>fao_ids_unique!F171</f>
        <v>184</v>
      </c>
      <c r="D176" s="8" t="str">
        <f>fao_ids_unique!C171</f>
        <v>TGO</v>
      </c>
      <c r="E176" s="7" t="str">
        <f>fao_ids_unique!G171</f>
        <v>Togo</v>
      </c>
      <c r="G176" s="9">
        <f>VLOOKUP($B176,aquastat_more_extensive_table!$D$810:$AO$1010,G$4,FALSE)</f>
        <v>0</v>
      </c>
      <c r="H176" s="13" t="e">
        <f t="shared" si="94"/>
        <v>#N/A</v>
      </c>
      <c r="I176" s="9">
        <f>VLOOKUP($C176,agricultural_withdrawal_km3!$A$2:$CT$249,I$4,FALSE)</f>
        <v>0</v>
      </c>
      <c r="J176" s="13">
        <f t="shared" si="81"/>
        <v>0</v>
      </c>
      <c r="L176" s="9">
        <f>VLOOKUP($B176,aquastat_more_extensive_table!$D$810:$AO$1010,L$4,FALSE)</f>
        <v>0</v>
      </c>
      <c r="M176" s="13" t="e">
        <f t="shared" si="95"/>
        <v>#N/A</v>
      </c>
      <c r="N176" s="9">
        <f>VLOOKUP($C176,agricultural_withdrawal_km3!$A$2:$CT$249,N$4,FALSE)</f>
        <v>0</v>
      </c>
      <c r="O176" s="13">
        <f t="shared" si="82"/>
        <v>0</v>
      </c>
      <c r="Q176" s="9">
        <f>VLOOKUP($B176,aquastat_more_extensive_table!$D$810:$AO$1010,Q$4,FALSE)</f>
        <v>0</v>
      </c>
      <c r="R176" s="13" t="e">
        <f t="shared" si="96"/>
        <v>#N/A</v>
      </c>
      <c r="S176" s="9">
        <f>VLOOKUP($C176,agricultural_withdrawal_km3!$A$2:$CT$249,S$4,FALSE)</f>
        <v>0</v>
      </c>
      <c r="T176" s="13">
        <f t="shared" si="83"/>
        <v>0</v>
      </c>
      <c r="V176" s="9">
        <f>VLOOKUP($B176,aquastat_more_extensive_table!$D$810:$AO$1010,V$4,FALSE)</f>
        <v>0</v>
      </c>
      <c r="W176" s="13" t="e">
        <f t="shared" si="97"/>
        <v>#N/A</v>
      </c>
      <c r="X176" s="9">
        <f>VLOOKUP($C176,agricultural_withdrawal_km3!$A$2:$CT$249,X$4,FALSE)</f>
        <v>0</v>
      </c>
      <c r="Y176" s="13">
        <f t="shared" si="84"/>
        <v>0</v>
      </c>
      <c r="AA176" s="9">
        <f>VLOOKUP($B176,aquastat_more_extensive_table!$D$810:$AO$1010,AA$4,FALSE)</f>
        <v>0</v>
      </c>
      <c r="AB176" s="13" t="e">
        <f t="shared" si="98"/>
        <v>#N/A</v>
      </c>
      <c r="AC176" s="9">
        <f>VLOOKUP($C176,agricultural_withdrawal_km3!$A$2:$CT$249,AC$4,FALSE)</f>
        <v>0</v>
      </c>
      <c r="AD176" s="13">
        <f t="shared" si="85"/>
        <v>0</v>
      </c>
      <c r="AF176" s="9">
        <f>VLOOKUP($B176,aquastat_more_extensive_table!$D$810:$AO$1010,AF$4,FALSE)</f>
        <v>2.3E-2</v>
      </c>
      <c r="AG176" s="13">
        <f t="shared" si="99"/>
        <v>2.3E-2</v>
      </c>
      <c r="AH176" s="9">
        <f>VLOOKUP($C176,agricultural_withdrawal_km3!$A$2:$CT$249,AH$4,FALSE)</f>
        <v>0</v>
      </c>
      <c r="AI176" s="13">
        <f t="shared" si="86"/>
        <v>0</v>
      </c>
      <c r="AK176" s="9">
        <f>VLOOKUP($B176,aquastat_more_extensive_table!$D$810:$AO$1010,AK$4,FALSE)</f>
        <v>0</v>
      </c>
      <c r="AL176" s="13" t="e">
        <f t="shared" si="100"/>
        <v>#N/A</v>
      </c>
      <c r="AM176" s="9">
        <f>VLOOKUP($C176,agricultural_withdrawal_km3!$A$2:$CT$249,AM$4,FALSE)</f>
        <v>2.4818000000000062E-3</v>
      </c>
      <c r="AN176" s="13">
        <f t="shared" si="87"/>
        <v>2.4818000000000062E-3</v>
      </c>
      <c r="AP176" s="9">
        <f>VLOOKUP($B176,aquastat_more_extensive_table!$D$810:$AO$1010,AP$4,FALSE)</f>
        <v>0</v>
      </c>
      <c r="AQ176" s="13" t="e">
        <f t="shared" si="101"/>
        <v>#N/A</v>
      </c>
      <c r="AR176" s="9">
        <f>VLOOKUP($C176,agricultural_withdrawal_km3!$A$2:$CT$249,AR$4,FALSE)</f>
        <v>3.0825999999999944E-3</v>
      </c>
      <c r="AS176" s="13">
        <f t="shared" si="88"/>
        <v>3.0825999999999944E-3</v>
      </c>
      <c r="AU176" s="9">
        <f>VLOOKUP($B176,aquastat_more_extensive_table!$D$810:$AO$1010,AU$4,FALSE)</f>
        <v>7.5999999999999998E-2</v>
      </c>
      <c r="AV176" s="13">
        <f t="shared" si="102"/>
        <v>7.5999999999999998E-2</v>
      </c>
      <c r="AW176" s="9">
        <f>VLOOKUP($C176,agricultural_withdrawal_km3!$A$2:$CT$249,AW$4,FALSE)</f>
        <v>2.0662599999999968E-3</v>
      </c>
      <c r="AX176" s="13">
        <f t="shared" si="89"/>
        <v>2.0662599999999968E-3</v>
      </c>
      <c r="AZ176" s="9">
        <f>VLOOKUP($B176,aquastat_more_extensive_table!$D$810:$AO$1010,AZ$4,FALSE)</f>
        <v>0</v>
      </c>
      <c r="BA176" s="13" t="e">
        <f t="shared" si="103"/>
        <v>#N/A</v>
      </c>
      <c r="BB176" s="9">
        <f>VLOOKUP($C176,agricultural_withdrawal_km3!$A$2:$CT$249,BB$4,FALSE)</f>
        <v>1.7896399999999986E-3</v>
      </c>
      <c r="BC176" s="13">
        <f t="shared" si="90"/>
        <v>1.7896399999999986E-3</v>
      </c>
      <c r="BE176" s="9">
        <f>VLOOKUP($B176,aquastat_more_extensive_table!$D$810:$AO$1010,BE$4,FALSE)</f>
        <v>0</v>
      </c>
      <c r="BF176" s="13" t="e">
        <f t="shared" si="104"/>
        <v>#N/A</v>
      </c>
      <c r="BG176" s="9">
        <f>VLOOKUP($C176,agricultural_withdrawal_km3!$A$2:$CT$249,BG$4,FALSE)</f>
        <v>2.3283399999999912E-3</v>
      </c>
      <c r="BH176" s="13">
        <f t="shared" si="91"/>
        <v>2.3283399999999912E-3</v>
      </c>
      <c r="BJ176" s="9">
        <f>VLOOKUP($B176,aquastat_more_extensive_table!$D$810:$AO$1010,BJ$4,FALSE)</f>
        <v>0</v>
      </c>
      <c r="BK176" s="13" t="e">
        <f t="shared" si="92"/>
        <v>#N/A</v>
      </c>
      <c r="BL176" s="9">
        <f>VLOOKUP($C176,agricultural_withdrawal_km3!$A$2:$CT$249,BL$4,FALSE)</f>
        <v>4.094666666669862E-4</v>
      </c>
      <c r="BM176" s="13">
        <f t="shared" si="93"/>
        <v>4.094666666669862E-4</v>
      </c>
    </row>
    <row r="177" spans="2:65" x14ac:dyDescent="0.25">
      <c r="B177" s="12">
        <f>fao_ids_unique!B172</f>
        <v>218</v>
      </c>
      <c r="C177" s="12">
        <f>fao_ids_unique!F172</f>
        <v>230</v>
      </c>
      <c r="D177" s="8" t="str">
        <f>fao_ids_unique!C172</f>
        <v>TKL</v>
      </c>
      <c r="E177" s="7" t="str">
        <f>fao_ids_unique!G172</f>
        <v>Tokelau (N.Z.)</v>
      </c>
      <c r="G177" s="9">
        <f>VLOOKUP($B177,aquastat_more_extensive_table!$D$810:$AO$1010,G$4,FALSE)</f>
        <v>0</v>
      </c>
      <c r="H177" s="13" t="e">
        <f t="shared" si="94"/>
        <v>#N/A</v>
      </c>
      <c r="I177" s="9" t="e">
        <f>VLOOKUP($C177,agricultural_withdrawal_km3!$A$2:$CT$249,I$4,FALSE)</f>
        <v>#VALUE!</v>
      </c>
      <c r="J177" s="13" t="e">
        <f t="shared" si="81"/>
        <v>#VALUE!</v>
      </c>
      <c r="L177" s="9">
        <f>VLOOKUP($B177,aquastat_more_extensive_table!$D$810:$AO$1010,L$4,FALSE)</f>
        <v>0</v>
      </c>
      <c r="M177" s="13" t="e">
        <f t="shared" si="95"/>
        <v>#N/A</v>
      </c>
      <c r="N177" s="9" t="e">
        <f>VLOOKUP($C177,agricultural_withdrawal_km3!$A$2:$CT$249,N$4,FALSE)</f>
        <v>#VALUE!</v>
      </c>
      <c r="O177" s="13" t="e">
        <f t="shared" si="82"/>
        <v>#VALUE!</v>
      </c>
      <c r="Q177" s="9">
        <f>VLOOKUP($B177,aquastat_more_extensive_table!$D$810:$AO$1010,Q$4,FALSE)</f>
        <v>0</v>
      </c>
      <c r="R177" s="13" t="e">
        <f t="shared" si="96"/>
        <v>#N/A</v>
      </c>
      <c r="S177" s="9" t="e">
        <f>VLOOKUP($C177,agricultural_withdrawal_km3!$A$2:$CT$249,S$4,FALSE)</f>
        <v>#VALUE!</v>
      </c>
      <c r="T177" s="13" t="e">
        <f t="shared" si="83"/>
        <v>#VALUE!</v>
      </c>
      <c r="V177" s="9">
        <f>VLOOKUP($B177,aquastat_more_extensive_table!$D$810:$AO$1010,V$4,FALSE)</f>
        <v>0</v>
      </c>
      <c r="W177" s="13" t="e">
        <f t="shared" si="97"/>
        <v>#N/A</v>
      </c>
      <c r="X177" s="9" t="e">
        <f>VLOOKUP($C177,agricultural_withdrawal_km3!$A$2:$CT$249,X$4,FALSE)</f>
        <v>#VALUE!</v>
      </c>
      <c r="Y177" s="13" t="e">
        <f t="shared" si="84"/>
        <v>#VALUE!</v>
      </c>
      <c r="AA177" s="9">
        <f>VLOOKUP($B177,aquastat_more_extensive_table!$D$810:$AO$1010,AA$4,FALSE)</f>
        <v>0</v>
      </c>
      <c r="AB177" s="13" t="e">
        <f t="shared" si="98"/>
        <v>#N/A</v>
      </c>
      <c r="AC177" s="9" t="e">
        <f>VLOOKUP($C177,agricultural_withdrawal_km3!$A$2:$CT$249,AC$4,FALSE)</f>
        <v>#VALUE!</v>
      </c>
      <c r="AD177" s="13" t="e">
        <f t="shared" si="85"/>
        <v>#VALUE!</v>
      </c>
      <c r="AF177" s="9">
        <f>VLOOKUP($B177,aquastat_more_extensive_table!$D$810:$AO$1010,AF$4,FALSE)</f>
        <v>0</v>
      </c>
      <c r="AG177" s="13" t="e">
        <f t="shared" si="99"/>
        <v>#N/A</v>
      </c>
      <c r="AH177" s="9" t="e">
        <f>VLOOKUP($C177,agricultural_withdrawal_km3!$A$2:$CT$249,AH$4,FALSE)</f>
        <v>#VALUE!</v>
      </c>
      <c r="AI177" s="13" t="e">
        <f t="shared" si="86"/>
        <v>#VALUE!</v>
      </c>
      <c r="AK177" s="9">
        <f>VLOOKUP($B177,aquastat_more_extensive_table!$D$810:$AO$1010,AK$4,FALSE)</f>
        <v>0</v>
      </c>
      <c r="AL177" s="13" t="e">
        <f t="shared" si="100"/>
        <v>#N/A</v>
      </c>
      <c r="AM177" s="9" t="e">
        <f>VLOOKUP($C177,agricultural_withdrawal_km3!$A$2:$CT$249,AM$4,FALSE)</f>
        <v>#VALUE!</v>
      </c>
      <c r="AN177" s="13" t="e">
        <f t="shared" si="87"/>
        <v>#VALUE!</v>
      </c>
      <c r="AP177" s="9">
        <f>VLOOKUP($B177,aquastat_more_extensive_table!$D$810:$AO$1010,AP$4,FALSE)</f>
        <v>0</v>
      </c>
      <c r="AQ177" s="13" t="e">
        <f t="shared" si="101"/>
        <v>#N/A</v>
      </c>
      <c r="AR177" s="9" t="e">
        <f>VLOOKUP($C177,agricultural_withdrawal_km3!$A$2:$CT$249,AR$4,FALSE)</f>
        <v>#VALUE!</v>
      </c>
      <c r="AS177" s="13" t="e">
        <f t="shared" si="88"/>
        <v>#VALUE!</v>
      </c>
      <c r="AU177" s="9">
        <f>VLOOKUP($B177,aquastat_more_extensive_table!$D$810:$AO$1010,AU$4,FALSE)</f>
        <v>0</v>
      </c>
      <c r="AV177" s="13" t="e">
        <f t="shared" si="102"/>
        <v>#N/A</v>
      </c>
      <c r="AW177" s="9" t="e">
        <f>VLOOKUP($C177,agricultural_withdrawal_km3!$A$2:$CT$249,AW$4,FALSE)</f>
        <v>#VALUE!</v>
      </c>
      <c r="AX177" s="13" t="e">
        <f t="shared" si="89"/>
        <v>#VALUE!</v>
      </c>
      <c r="AZ177" s="9">
        <f>VLOOKUP($B177,aquastat_more_extensive_table!$D$810:$AO$1010,AZ$4,FALSE)</f>
        <v>0</v>
      </c>
      <c r="BA177" s="13" t="e">
        <f t="shared" si="103"/>
        <v>#N/A</v>
      </c>
      <c r="BB177" s="9" t="e">
        <f>VLOOKUP($C177,agricultural_withdrawal_km3!$A$2:$CT$249,BB$4,FALSE)</f>
        <v>#VALUE!</v>
      </c>
      <c r="BC177" s="13" t="e">
        <f t="shared" si="90"/>
        <v>#VALUE!</v>
      </c>
      <c r="BE177" s="9">
        <f>VLOOKUP($B177,aquastat_more_extensive_table!$D$810:$AO$1010,BE$4,FALSE)</f>
        <v>0</v>
      </c>
      <c r="BF177" s="13" t="e">
        <f t="shared" si="104"/>
        <v>#N/A</v>
      </c>
      <c r="BG177" s="9" t="e">
        <f>VLOOKUP($C177,agricultural_withdrawal_km3!$A$2:$CT$249,BG$4,FALSE)</f>
        <v>#VALUE!</v>
      </c>
      <c r="BH177" s="13" t="e">
        <f t="shared" si="91"/>
        <v>#VALUE!</v>
      </c>
      <c r="BJ177" s="9">
        <f>VLOOKUP($B177,aquastat_more_extensive_table!$D$810:$AO$1010,BJ$4,FALSE)</f>
        <v>0</v>
      </c>
      <c r="BK177" s="13" t="e">
        <f t="shared" si="92"/>
        <v>#N/A</v>
      </c>
      <c r="BL177" s="9" t="e">
        <f>VLOOKUP($C177,agricultural_withdrawal_km3!$A$2:$CT$249,BL$4,FALSE)</f>
        <v>#VALUE!</v>
      </c>
      <c r="BM177" s="13" t="e">
        <f t="shared" si="93"/>
        <v>#VALUE!</v>
      </c>
    </row>
    <row r="178" spans="2:65" x14ac:dyDescent="0.25">
      <c r="B178" s="12">
        <f>fao_ids_unique!B173</f>
        <v>219</v>
      </c>
      <c r="C178" s="12">
        <f>fao_ids_unique!F173</f>
        <v>188</v>
      </c>
      <c r="D178" s="8" t="str">
        <f>fao_ids_unique!C173</f>
        <v>TON</v>
      </c>
      <c r="E178" s="7" t="str">
        <f>fao_ids_unique!G173</f>
        <v>Tonga</v>
      </c>
      <c r="G178" s="9">
        <f>VLOOKUP($B178,aquastat_more_extensive_table!$D$810:$AO$1010,G$4,FALSE)</f>
        <v>0</v>
      </c>
      <c r="H178" s="13" t="e">
        <f t="shared" si="94"/>
        <v>#N/A</v>
      </c>
      <c r="I178" s="9">
        <f>VLOOKUP($C178,agricultural_withdrawal_km3!$A$2:$CT$249,I$4,FALSE)</f>
        <v>0</v>
      </c>
      <c r="J178" s="13">
        <f t="shared" si="81"/>
        <v>0</v>
      </c>
      <c r="L178" s="9">
        <f>VLOOKUP($B178,aquastat_more_extensive_table!$D$810:$AO$1010,L$4,FALSE)</f>
        <v>0</v>
      </c>
      <c r="M178" s="13" t="e">
        <f t="shared" si="95"/>
        <v>#N/A</v>
      </c>
      <c r="N178" s="9">
        <f>VLOOKUP($C178,agricultural_withdrawal_km3!$A$2:$CT$249,N$4,FALSE)</f>
        <v>0</v>
      </c>
      <c r="O178" s="13">
        <f t="shared" si="82"/>
        <v>0</v>
      </c>
      <c r="Q178" s="9">
        <f>VLOOKUP($B178,aquastat_more_extensive_table!$D$810:$AO$1010,Q$4,FALSE)</f>
        <v>0</v>
      </c>
      <c r="R178" s="13" t="e">
        <f t="shared" si="96"/>
        <v>#N/A</v>
      </c>
      <c r="S178" s="9">
        <f>VLOOKUP($C178,agricultural_withdrawal_km3!$A$2:$CT$249,S$4,FALSE)</f>
        <v>0</v>
      </c>
      <c r="T178" s="13">
        <f t="shared" si="83"/>
        <v>0</v>
      </c>
      <c r="V178" s="9">
        <f>VLOOKUP($B178,aquastat_more_extensive_table!$D$810:$AO$1010,V$4,FALSE)</f>
        <v>0</v>
      </c>
      <c r="W178" s="13" t="e">
        <f t="shared" si="97"/>
        <v>#N/A</v>
      </c>
      <c r="X178" s="9">
        <f>VLOOKUP($C178,agricultural_withdrawal_km3!$A$2:$CT$249,X$4,FALSE)</f>
        <v>0</v>
      </c>
      <c r="Y178" s="13">
        <f t="shared" si="84"/>
        <v>0</v>
      </c>
      <c r="AA178" s="9">
        <f>VLOOKUP($B178,aquastat_more_extensive_table!$D$810:$AO$1010,AA$4,FALSE)</f>
        <v>0</v>
      </c>
      <c r="AB178" s="13" t="e">
        <f t="shared" si="98"/>
        <v>#N/A</v>
      </c>
      <c r="AC178" s="9">
        <f>VLOOKUP($C178,agricultural_withdrawal_km3!$A$2:$CT$249,AC$4,FALSE)</f>
        <v>0</v>
      </c>
      <c r="AD178" s="13">
        <f t="shared" si="85"/>
        <v>0</v>
      </c>
      <c r="AF178" s="9">
        <f>VLOOKUP($B178,aquastat_more_extensive_table!$D$810:$AO$1010,AF$4,FALSE)</f>
        <v>0</v>
      </c>
      <c r="AG178" s="13" t="e">
        <f t="shared" si="99"/>
        <v>#N/A</v>
      </c>
      <c r="AH178" s="9">
        <f>VLOOKUP($C178,agricultural_withdrawal_km3!$A$2:$CT$249,AH$4,FALSE)</f>
        <v>0</v>
      </c>
      <c r="AI178" s="13">
        <f t="shared" si="86"/>
        <v>0</v>
      </c>
      <c r="AK178" s="9">
        <f>VLOOKUP($B178,aquastat_more_extensive_table!$D$810:$AO$1010,AK$4,FALSE)</f>
        <v>0</v>
      </c>
      <c r="AL178" s="13" t="e">
        <f t="shared" si="100"/>
        <v>#N/A</v>
      </c>
      <c r="AM178" s="9">
        <f>VLOOKUP($C178,agricultural_withdrawal_km3!$A$2:$CT$249,AM$4,FALSE)</f>
        <v>0</v>
      </c>
      <c r="AN178" s="13">
        <f t="shared" si="87"/>
        <v>0</v>
      </c>
      <c r="AP178" s="9">
        <f>VLOOKUP($B178,aquastat_more_extensive_table!$D$810:$AO$1010,AP$4,FALSE)</f>
        <v>0</v>
      </c>
      <c r="AQ178" s="13" t="e">
        <f t="shared" si="101"/>
        <v>#N/A</v>
      </c>
      <c r="AR178" s="9">
        <f>VLOOKUP($C178,agricultural_withdrawal_km3!$A$2:$CT$249,AR$4,FALSE)</f>
        <v>0</v>
      </c>
      <c r="AS178" s="13">
        <f t="shared" si="88"/>
        <v>0</v>
      </c>
      <c r="AU178" s="9">
        <f>VLOOKUP($B178,aquastat_more_extensive_table!$D$810:$AO$1010,AU$4,FALSE)</f>
        <v>0</v>
      </c>
      <c r="AV178" s="13" t="e">
        <f t="shared" si="102"/>
        <v>#N/A</v>
      </c>
      <c r="AW178" s="9">
        <f>VLOOKUP($C178,agricultural_withdrawal_km3!$A$2:$CT$249,AW$4,FALSE)</f>
        <v>0</v>
      </c>
      <c r="AX178" s="13">
        <f t="shared" si="89"/>
        <v>0</v>
      </c>
      <c r="AZ178" s="9">
        <f>VLOOKUP($B178,aquastat_more_extensive_table!$D$810:$AO$1010,AZ$4,FALSE)</f>
        <v>0</v>
      </c>
      <c r="BA178" s="13" t="e">
        <f t="shared" si="103"/>
        <v>#N/A</v>
      </c>
      <c r="BB178" s="9">
        <f>VLOOKUP($C178,agricultural_withdrawal_km3!$A$2:$CT$249,BB$4,FALSE)</f>
        <v>0</v>
      </c>
      <c r="BC178" s="13">
        <f t="shared" si="90"/>
        <v>0</v>
      </c>
      <c r="BE178" s="9">
        <f>VLOOKUP($B178,aquastat_more_extensive_table!$D$810:$AO$1010,BE$4,FALSE)</f>
        <v>0</v>
      </c>
      <c r="BF178" s="13" t="e">
        <f t="shared" si="104"/>
        <v>#N/A</v>
      </c>
      <c r="BG178" s="9">
        <f>VLOOKUP($C178,agricultural_withdrawal_km3!$A$2:$CT$249,BG$4,FALSE)</f>
        <v>0</v>
      </c>
      <c r="BH178" s="13">
        <f t="shared" si="91"/>
        <v>0</v>
      </c>
      <c r="BJ178" s="9">
        <f>VLOOKUP($B178,aquastat_more_extensive_table!$D$810:$AO$1010,BJ$4,FALSE)</f>
        <v>0</v>
      </c>
      <c r="BK178" s="13" t="e">
        <f t="shared" si="92"/>
        <v>#N/A</v>
      </c>
      <c r="BL178" s="9">
        <f>VLOOKUP($C178,agricultural_withdrawal_km3!$A$2:$CT$249,BL$4,FALSE)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VLOOKUP($B179,aquastat_more_extensive_table!$D$810:$AO$1010,G$4,FALSE)</f>
        <v>0</v>
      </c>
      <c r="H179" s="13" t="e">
        <f t="shared" si="94"/>
        <v>#N/A</v>
      </c>
      <c r="I179" s="9">
        <f>VLOOKUP($C179,agricultural_withdrawal_km3!$A$2:$CT$249,I$4,FALSE)</f>
        <v>0</v>
      </c>
      <c r="J179" s="13">
        <f t="shared" si="81"/>
        <v>0</v>
      </c>
      <c r="L179" s="9">
        <f>VLOOKUP($B179,aquastat_more_extensive_table!$D$810:$AO$1010,L$4,FALSE)</f>
        <v>0</v>
      </c>
      <c r="M179" s="13" t="e">
        <f t="shared" si="95"/>
        <v>#N/A</v>
      </c>
      <c r="N179" s="9">
        <f>VLOOKUP($C179,agricultural_withdrawal_km3!$A$2:$CT$249,N$4,FALSE)</f>
        <v>0</v>
      </c>
      <c r="O179" s="13">
        <f t="shared" si="82"/>
        <v>0</v>
      </c>
      <c r="Q179" s="9">
        <f>VLOOKUP($B179,aquastat_more_extensive_table!$D$810:$AO$1010,Q$4,FALSE)</f>
        <v>0</v>
      </c>
      <c r="R179" s="13" t="e">
        <f t="shared" si="96"/>
        <v>#N/A</v>
      </c>
      <c r="S179" s="9">
        <f>VLOOKUP($C179,agricultural_withdrawal_km3!$A$2:$CT$249,S$4,FALSE)</f>
        <v>0</v>
      </c>
      <c r="T179" s="13">
        <f t="shared" si="83"/>
        <v>0</v>
      </c>
      <c r="V179" s="9">
        <f>VLOOKUP($B179,aquastat_more_extensive_table!$D$810:$AO$1010,V$4,FALSE)</f>
        <v>0</v>
      </c>
      <c r="W179" s="13" t="e">
        <f t="shared" si="97"/>
        <v>#N/A</v>
      </c>
      <c r="X179" s="9">
        <f>VLOOKUP($C179,agricultural_withdrawal_km3!$A$2:$CT$249,X$4,FALSE)</f>
        <v>0</v>
      </c>
      <c r="Y179" s="13">
        <f t="shared" si="84"/>
        <v>0</v>
      </c>
      <c r="AA179" s="9">
        <f>VLOOKUP($B179,aquastat_more_extensive_table!$D$810:$AO$1010,AA$4,FALSE)</f>
        <v>0</v>
      </c>
      <c r="AB179" s="13" t="e">
        <f t="shared" si="98"/>
        <v>#N/A</v>
      </c>
      <c r="AC179" s="9">
        <f>VLOOKUP($C179,agricultural_withdrawal_km3!$A$2:$CT$249,AC$4,FALSE)</f>
        <v>0</v>
      </c>
      <c r="AD179" s="13">
        <f t="shared" si="85"/>
        <v>0</v>
      </c>
      <c r="AF179" s="9">
        <f>VLOOKUP($B179,aquastat_more_extensive_table!$D$810:$AO$1010,AF$4,FALSE)</f>
        <v>0</v>
      </c>
      <c r="AG179" s="13" t="e">
        <f t="shared" si="99"/>
        <v>#N/A</v>
      </c>
      <c r="AH179" s="9">
        <f>VLOOKUP($C179,agricultural_withdrawal_km3!$A$2:$CT$249,AH$4,FALSE)</f>
        <v>0</v>
      </c>
      <c r="AI179" s="13">
        <f t="shared" si="86"/>
        <v>0</v>
      </c>
      <c r="AK179" s="9">
        <f>VLOOKUP($B179,aquastat_more_extensive_table!$D$810:$AO$1010,AK$4,FALSE)</f>
        <v>0</v>
      </c>
      <c r="AL179" s="13" t="e">
        <f t="shared" si="100"/>
        <v>#N/A</v>
      </c>
      <c r="AM179" s="9">
        <f>VLOOKUP($C179,agricultural_withdrawal_km3!$A$2:$CT$249,AM$4,FALSE)</f>
        <v>0</v>
      </c>
      <c r="AN179" s="13">
        <f t="shared" si="87"/>
        <v>0</v>
      </c>
      <c r="AP179" s="9">
        <f>VLOOKUP($B179,aquastat_more_extensive_table!$D$810:$AO$1010,AP$4,FALSE)</f>
        <v>1.5599999999999999E-2</v>
      </c>
      <c r="AQ179" s="13">
        <f t="shared" si="101"/>
        <v>1.5599999999999999E-2</v>
      </c>
      <c r="AR179" s="9">
        <f>VLOOKUP($C179,agricultural_withdrawal_km3!$A$2:$CT$249,AR$4,FALSE)</f>
        <v>0</v>
      </c>
      <c r="AS179" s="13">
        <f t="shared" si="88"/>
        <v>0</v>
      </c>
      <c r="AU179" s="9">
        <f>VLOOKUP($B179,aquastat_more_extensive_table!$D$810:$AO$1010,AU$4,FALSE)</f>
        <v>1.7000000000000001E-2</v>
      </c>
      <c r="AV179" s="13">
        <f t="shared" si="102"/>
        <v>1.7000000000000001E-2</v>
      </c>
      <c r="AW179" s="9">
        <f>VLOOKUP($C179,agricultural_withdrawal_km3!$A$2:$CT$249,AW$4,FALSE)</f>
        <v>0</v>
      </c>
      <c r="AX179" s="13">
        <f t="shared" si="89"/>
        <v>0</v>
      </c>
      <c r="AZ179" s="9">
        <f>VLOOKUP($B179,aquastat_more_extensive_table!$D$810:$AO$1010,AZ$4,FALSE)</f>
        <v>1.4999999999999999E-2</v>
      </c>
      <c r="BA179" s="13">
        <f t="shared" si="103"/>
        <v>1.4999999999999999E-2</v>
      </c>
      <c r="BB179" s="9">
        <f>VLOOKUP($C179,agricultural_withdrawal_km3!$A$2:$CT$249,BB$4,FALSE)</f>
        <v>0</v>
      </c>
      <c r="BC179" s="13">
        <f t="shared" si="90"/>
        <v>0</v>
      </c>
      <c r="BE179" s="9">
        <f>VLOOKUP($B179,aquastat_more_extensive_table!$D$810:$AO$1010,BE$4,FALSE)</f>
        <v>1.67E-2</v>
      </c>
      <c r="BF179" s="13">
        <f t="shared" si="104"/>
        <v>1.67E-2</v>
      </c>
      <c r="BG179" s="9">
        <f>VLOOKUP($C179,agricultural_withdrawal_km3!$A$2:$CT$249,BG$4,FALSE)</f>
        <v>0</v>
      </c>
      <c r="BH179" s="13">
        <f t="shared" si="91"/>
        <v>0</v>
      </c>
      <c r="BJ179" s="9">
        <f>VLOOKUP($B179,aquastat_more_extensive_table!$D$810:$AO$1010,BJ$4,FALSE)</f>
        <v>0</v>
      </c>
      <c r="BK179" s="13" t="e">
        <f t="shared" si="92"/>
        <v>#N/A</v>
      </c>
      <c r="BL179" s="9">
        <f>VLOOKUP($C179,agricultural_withdrawal_km3!$A$2:$CT$249,BL$4,FALSE)</f>
        <v>0</v>
      </c>
      <c r="BM179" s="13">
        <f t="shared" si="93"/>
        <v>0</v>
      </c>
    </row>
    <row r="180" spans="2:65" x14ac:dyDescent="0.25">
      <c r="B180" s="12">
        <f>fao_ids_unique!B175</f>
        <v>221</v>
      </c>
      <c r="C180" s="12">
        <f>fao_ids_unique!F175</f>
        <v>148</v>
      </c>
      <c r="D180" s="8" t="str">
        <f>fao_ids_unique!C175</f>
        <v>OMN</v>
      </c>
      <c r="E180" s="7" t="str">
        <f>fao_ids_unique!G175</f>
        <v>Oman</v>
      </c>
      <c r="G180" s="9">
        <f>VLOOKUP($B180,aquastat_more_extensive_table!$D$810:$AO$1010,G$4,FALSE)</f>
        <v>0</v>
      </c>
      <c r="H180" s="13" t="e">
        <f t="shared" si="94"/>
        <v>#N/A</v>
      </c>
      <c r="I180" s="9">
        <f>VLOOKUP($C180,agricultural_withdrawal_km3!$A$2:$CT$249,I$4,FALSE)</f>
        <v>9.5016086E-2</v>
      </c>
      <c r="J180" s="13">
        <f t="shared" si="81"/>
        <v>9.5016086E-2</v>
      </c>
      <c r="L180" s="9">
        <f>VLOOKUP($B180,aquastat_more_extensive_table!$D$810:$AO$1010,L$4,FALSE)</f>
        <v>0</v>
      </c>
      <c r="M180" s="13" t="e">
        <f t="shared" si="95"/>
        <v>#N/A</v>
      </c>
      <c r="N180" s="9">
        <f>VLOOKUP($C180,agricultural_withdrawal_km3!$A$2:$CT$249,N$4,FALSE)</f>
        <v>4.8889762000000003E-2</v>
      </c>
      <c r="O180" s="13">
        <f t="shared" si="82"/>
        <v>4.8889762000000003E-2</v>
      </c>
      <c r="Q180" s="9">
        <f>VLOOKUP($B180,aquastat_more_extensive_table!$D$810:$AO$1010,Q$4,FALSE)</f>
        <v>0</v>
      </c>
      <c r="R180" s="13" t="e">
        <f t="shared" si="96"/>
        <v>#N/A</v>
      </c>
      <c r="S180" s="9">
        <f>VLOOKUP($C180,agricultural_withdrawal_km3!$A$2:$CT$249,S$4,FALSE)</f>
        <v>4.0637838799999999E-2</v>
      </c>
      <c r="T180" s="13">
        <f t="shared" si="83"/>
        <v>4.0637838799999999E-2</v>
      </c>
      <c r="V180" s="9">
        <f>VLOOKUP($B180,aquastat_more_extensive_table!$D$810:$AO$1010,V$4,FALSE)</f>
        <v>0</v>
      </c>
      <c r="W180" s="13" t="e">
        <f t="shared" si="97"/>
        <v>#N/A</v>
      </c>
      <c r="X180" s="9">
        <f>VLOOKUP($C180,agricultural_withdrawal_km3!$A$2:$CT$249,X$4,FALSE)</f>
        <v>3.2855175E-2</v>
      </c>
      <c r="Y180" s="13">
        <f t="shared" si="84"/>
        <v>3.2855175E-2</v>
      </c>
      <c r="AA180" s="9">
        <f>VLOOKUP($B180,aquastat_more_extensive_table!$D$810:$AO$1010,AA$4,FALSE)</f>
        <v>0</v>
      </c>
      <c r="AB180" s="13" t="e">
        <f t="shared" si="98"/>
        <v>#N/A</v>
      </c>
      <c r="AC180" s="9">
        <f>VLOOKUP($C180,agricultural_withdrawal_km3!$A$2:$CT$249,AC$4,FALSE)</f>
        <v>1.8017580200000004E-2</v>
      </c>
      <c r="AD180" s="13">
        <f t="shared" si="85"/>
        <v>1.8017580200000004E-2</v>
      </c>
      <c r="AF180" s="9">
        <f>VLOOKUP($B180,aquastat_more_extensive_table!$D$810:$AO$1010,AF$4,FALSE)</f>
        <v>0</v>
      </c>
      <c r="AG180" s="13" t="e">
        <f t="shared" si="99"/>
        <v>#N/A</v>
      </c>
      <c r="AH180" s="9">
        <f>VLOOKUP($C180,agricultural_withdrawal_km3!$A$2:$CT$249,AH$4,FALSE)</f>
        <v>1.29818968E-2</v>
      </c>
      <c r="AI180" s="13">
        <f t="shared" si="86"/>
        <v>1.29818968E-2</v>
      </c>
      <c r="AK180" s="9">
        <f>VLOOKUP($B180,aquastat_more_extensive_table!$D$810:$AO$1010,AK$4,FALSE)</f>
        <v>1.1479999999999999</v>
      </c>
      <c r="AL180" s="13">
        <f t="shared" si="100"/>
        <v>1.1479999999999999</v>
      </c>
      <c r="AM180" s="9">
        <f>VLOOKUP($C180,agricultural_withdrawal_km3!$A$2:$CT$249,AM$4,FALSE)</f>
        <v>1.2335647799999988E-2</v>
      </c>
      <c r="AN180" s="13">
        <f t="shared" si="87"/>
        <v>1.2335647799999988E-2</v>
      </c>
      <c r="AP180" s="9">
        <f>VLOOKUP($B180,aquastat_more_extensive_table!$D$810:$AO$1010,AP$4,FALSE)</f>
        <v>0</v>
      </c>
      <c r="AQ180" s="13" t="e">
        <f t="shared" si="101"/>
        <v>#N/A</v>
      </c>
      <c r="AR180" s="9">
        <f>VLOOKUP($C180,agricultural_withdrawal_km3!$A$2:$CT$249,AR$4,FALSE)</f>
        <v>0</v>
      </c>
      <c r="AS180" s="13">
        <f t="shared" si="88"/>
        <v>0</v>
      </c>
      <c r="AU180" s="9">
        <f>VLOOKUP($B180,aquastat_more_extensive_table!$D$810:$AO$1010,AU$4,FALSE)</f>
        <v>1.23</v>
      </c>
      <c r="AV180" s="13">
        <f t="shared" si="102"/>
        <v>1.23</v>
      </c>
      <c r="AW180" s="9">
        <f>VLOOKUP($C180,agricultural_withdrawal_km3!$A$2:$CT$249,AW$4,FALSE)</f>
        <v>0</v>
      </c>
      <c r="AX180" s="13">
        <f t="shared" si="89"/>
        <v>0</v>
      </c>
      <c r="AZ180" s="9">
        <f>VLOOKUP($B180,aquastat_more_extensive_table!$D$810:$AO$1010,AZ$4,FALSE)</f>
        <v>1.1679999999999999</v>
      </c>
      <c r="BA180" s="13">
        <f t="shared" si="103"/>
        <v>1.1679999999999999</v>
      </c>
      <c r="BB180" s="9">
        <f>VLOOKUP($C180,agricultural_withdrawal_km3!$A$2:$CT$249,BB$4,FALSE)</f>
        <v>0</v>
      </c>
      <c r="BC180" s="13">
        <f t="shared" si="90"/>
        <v>0</v>
      </c>
      <c r="BE180" s="9">
        <f>VLOOKUP($B180,aquastat_more_extensive_table!$D$810:$AO$1010,BE$4,FALSE)</f>
        <v>0</v>
      </c>
      <c r="BF180" s="13" t="e">
        <f t="shared" si="104"/>
        <v>#N/A</v>
      </c>
      <c r="BG180" s="9">
        <f>VLOOKUP($C180,agricultural_withdrawal_km3!$A$2:$CT$249,BG$4,FALSE)</f>
        <v>0</v>
      </c>
      <c r="BH180" s="13">
        <f t="shared" si="91"/>
        <v>0</v>
      </c>
      <c r="BJ180" s="9">
        <f>VLOOKUP($B180,aquastat_more_extensive_table!$D$810:$AO$1010,BJ$4,FALSE)</f>
        <v>0</v>
      </c>
      <c r="BK180" s="13" t="e">
        <f t="shared" si="92"/>
        <v>#N/A</v>
      </c>
      <c r="BL180" s="9">
        <f>VLOOKUP($C180,agricultural_withdrawal_km3!$A$2:$CT$249,BL$4,FALSE)</f>
        <v>0</v>
      </c>
      <c r="BM180" s="13">
        <f t="shared" si="93"/>
        <v>0</v>
      </c>
    </row>
    <row r="181" spans="2:65" x14ac:dyDescent="0.25">
      <c r="B181" s="12">
        <f>fao_ids_unique!B176</f>
        <v>222</v>
      </c>
      <c r="C181" s="12">
        <f>fao_ids_unique!F176</f>
        <v>190</v>
      </c>
      <c r="D181" s="8" t="str">
        <f>fao_ids_unique!C176</f>
        <v>TUN</v>
      </c>
      <c r="E181" s="7" t="str">
        <f>fao_ids_unique!G176</f>
        <v>Tunisia</v>
      </c>
      <c r="G181" s="9">
        <f>VLOOKUP($B181,aquastat_more_extensive_table!$D$810:$AO$1010,G$4,FALSE)</f>
        <v>0</v>
      </c>
      <c r="H181" s="13" t="e">
        <f t="shared" si="94"/>
        <v>#N/A</v>
      </c>
      <c r="I181" s="9">
        <f>VLOOKUP($C181,agricultural_withdrawal_km3!$A$2:$CT$249,I$4,FALSE)</f>
        <v>8.1091679999999999E-2</v>
      </c>
      <c r="J181" s="13">
        <f t="shared" si="81"/>
        <v>8.1091679999999999E-2</v>
      </c>
      <c r="L181" s="9">
        <f>VLOOKUP($B181,aquastat_more_extensive_table!$D$810:$AO$1010,L$4,FALSE)</f>
        <v>0</v>
      </c>
      <c r="M181" s="13" t="e">
        <f t="shared" si="95"/>
        <v>#N/A</v>
      </c>
      <c r="N181" s="9">
        <f>VLOOKUP($C181,agricultural_withdrawal_km3!$A$2:$CT$249,N$4,FALSE)</f>
        <v>8.3549960000000006E-2</v>
      </c>
      <c r="O181" s="13">
        <f t="shared" si="82"/>
        <v>8.3549960000000006E-2</v>
      </c>
      <c r="Q181" s="9">
        <f>VLOOKUP($B181,aquastat_more_extensive_table!$D$810:$AO$1010,Q$4,FALSE)</f>
        <v>0</v>
      </c>
      <c r="R181" s="13" t="e">
        <f t="shared" si="96"/>
        <v>#N/A</v>
      </c>
      <c r="S181" s="9">
        <f>VLOOKUP($C181,agricultural_withdrawal_km3!$A$2:$CT$249,S$4,FALSE)</f>
        <v>0.12946252</v>
      </c>
      <c r="T181" s="13">
        <f t="shared" si="83"/>
        <v>0.12946252</v>
      </c>
      <c r="V181" s="9">
        <f>VLOOKUP($B181,aquastat_more_extensive_table!$D$810:$AO$1010,V$4,FALSE)</f>
        <v>0</v>
      </c>
      <c r="W181" s="13" t="e">
        <f t="shared" si="97"/>
        <v>#N/A</v>
      </c>
      <c r="X181" s="9">
        <f>VLOOKUP($C181,agricultural_withdrawal_km3!$A$2:$CT$249,X$4,FALSE)</f>
        <v>0.19519532000000001</v>
      </c>
      <c r="Y181" s="13">
        <f t="shared" si="84"/>
        <v>0.19519532000000001</v>
      </c>
      <c r="AA181" s="9">
        <f>VLOOKUP($B181,aquastat_more_extensive_table!$D$810:$AO$1010,AA$4,FALSE)</f>
        <v>0</v>
      </c>
      <c r="AB181" s="13" t="e">
        <f t="shared" si="98"/>
        <v>#N/A</v>
      </c>
      <c r="AC181" s="9">
        <f>VLOOKUP($C181,agricultural_withdrawal_km3!$A$2:$CT$249,AC$4,FALSE)</f>
        <v>0.18267713999999999</v>
      </c>
      <c r="AD181" s="13">
        <f t="shared" si="85"/>
        <v>0.18267713999999999</v>
      </c>
      <c r="AF181" s="9">
        <f>VLOOKUP($B181,aquastat_more_extensive_table!$D$810:$AO$1010,AF$4,FALSE)</f>
        <v>0</v>
      </c>
      <c r="AG181" s="13" t="e">
        <f t="shared" si="99"/>
        <v>#N/A</v>
      </c>
      <c r="AH181" s="9">
        <f>VLOOKUP($C181,agricultural_withdrawal_km3!$A$2:$CT$249,AH$4,FALSE)</f>
        <v>0.27004968000000001</v>
      </c>
      <c r="AI181" s="13">
        <f t="shared" si="86"/>
        <v>0.27004968000000001</v>
      </c>
      <c r="AK181" s="9">
        <f>VLOOKUP($B181,aquastat_more_extensive_table!$D$810:$AO$1010,AK$4,FALSE)</f>
        <v>2.7280000000000002</v>
      </c>
      <c r="AL181" s="13">
        <f t="shared" si="100"/>
        <v>2.7280000000000002</v>
      </c>
      <c r="AM181" s="9">
        <f>VLOOKUP($C181,agricultural_withdrawal_km3!$A$2:$CT$249,AM$4,FALSE)</f>
        <v>0.2261841</v>
      </c>
      <c r="AN181" s="13">
        <f t="shared" si="87"/>
        <v>0.2261841</v>
      </c>
      <c r="AP181" s="9">
        <f>VLOOKUP($B181,aquastat_more_extensive_table!$D$810:$AO$1010,AP$4,FALSE)</f>
        <v>2.4460000000000002</v>
      </c>
      <c r="AQ181" s="13">
        <f t="shared" si="101"/>
        <v>2.4460000000000002</v>
      </c>
      <c r="AR181" s="9">
        <f>VLOOKUP($C181,agricultural_withdrawal_km3!$A$2:$CT$249,AR$4,FALSE)</f>
        <v>0.26134236</v>
      </c>
      <c r="AS181" s="13">
        <f t="shared" si="88"/>
        <v>0.26134236</v>
      </c>
      <c r="AU181" s="9">
        <f>VLOOKUP($B181,aquastat_more_extensive_table!$D$810:$AO$1010,AU$4,FALSE)</f>
        <v>2.165</v>
      </c>
      <c r="AV181" s="13">
        <f t="shared" si="102"/>
        <v>2.165</v>
      </c>
      <c r="AW181" s="9">
        <f>VLOOKUP($C181,agricultural_withdrawal_km3!$A$2:$CT$249,AW$4,FALSE)</f>
        <v>0.28770148000000001</v>
      </c>
      <c r="AX181" s="13">
        <f t="shared" si="89"/>
        <v>0.28770148000000001</v>
      </c>
      <c r="AZ181" s="9">
        <f>VLOOKUP($B181,aquastat_more_extensive_table!$D$810:$AO$1010,AZ$4,FALSE)</f>
        <v>0</v>
      </c>
      <c r="BA181" s="13" t="e">
        <f t="shared" si="103"/>
        <v>#N/A</v>
      </c>
      <c r="BB181" s="9">
        <f>VLOOKUP($C181,agricultural_withdrawal_km3!$A$2:$CT$249,BB$4,FALSE)</f>
        <v>0.31825182000000007</v>
      </c>
      <c r="BC181" s="13">
        <f t="shared" si="90"/>
        <v>0.31825182000000007</v>
      </c>
      <c r="BE181" s="9">
        <f>VLOOKUP($B181,aquastat_more_extensive_table!$D$810:$AO$1010,BE$4,FALSE)</f>
        <v>2.6440000000000001</v>
      </c>
      <c r="BF181" s="13">
        <f t="shared" si="104"/>
        <v>2.6440000000000001</v>
      </c>
      <c r="BG181" s="9">
        <f>VLOOKUP($C181,agricultural_withdrawal_km3!$A$2:$CT$249,BG$4,FALSE)</f>
        <v>0.32236962000000002</v>
      </c>
      <c r="BH181" s="13">
        <f t="shared" si="91"/>
        <v>0.32236962000000002</v>
      </c>
      <c r="BJ181" s="9">
        <f>VLOOKUP($B181,aquastat_more_extensive_table!$D$810:$AO$1010,BJ$4,FALSE)</f>
        <v>0</v>
      </c>
      <c r="BK181" s="13" t="e">
        <f t="shared" si="92"/>
        <v>#N/A</v>
      </c>
      <c r="BL181" s="9">
        <f>VLOOKUP($C181,agricultural_withdrawal_km3!$A$2:$CT$249,BL$4,FALSE)</f>
        <v>0.39110700000000026</v>
      </c>
      <c r="BM181" s="13">
        <f t="shared" si="93"/>
        <v>0.39110700000000026</v>
      </c>
    </row>
    <row r="182" spans="2:65" x14ac:dyDescent="0.25">
      <c r="B182" s="12">
        <f>fao_ids_unique!B177</f>
        <v>223</v>
      </c>
      <c r="C182" s="12">
        <f>fao_ids_unique!F177</f>
        <v>191</v>
      </c>
      <c r="D182" s="8" t="str">
        <f>fao_ids_unique!C177</f>
        <v>TUR</v>
      </c>
      <c r="E182" s="7" t="str">
        <f>fao_ids_unique!G177</f>
        <v>Turkey</v>
      </c>
      <c r="G182" s="9">
        <f>VLOOKUP($B182,aquastat_more_extensive_table!$D$810:$AO$1010,G$4,FALSE)</f>
        <v>0</v>
      </c>
      <c r="H182" s="13" t="e">
        <f t="shared" si="94"/>
        <v>#N/A</v>
      </c>
      <c r="I182" s="9">
        <f>VLOOKUP($C182,agricultural_withdrawal_km3!$A$2:$CT$249,I$4,FALSE)</f>
        <v>2.0641414000000005</v>
      </c>
      <c r="J182" s="13">
        <f t="shared" si="81"/>
        <v>2.0641414000000005</v>
      </c>
      <c r="L182" s="9">
        <f>VLOOKUP($B182,aquastat_more_extensive_table!$D$810:$AO$1010,L$4,FALSE)</f>
        <v>0</v>
      </c>
      <c r="M182" s="13" t="e">
        <f t="shared" si="95"/>
        <v>#N/A</v>
      </c>
      <c r="N182" s="9">
        <f>VLOOKUP($C182,agricultural_withdrawal_km3!$A$2:$CT$249,N$4,FALSE)</f>
        <v>2.3224620000000002</v>
      </c>
      <c r="O182" s="13">
        <f t="shared" si="82"/>
        <v>2.3224620000000002</v>
      </c>
      <c r="Q182" s="9">
        <f>VLOOKUP($B182,aquastat_more_extensive_table!$D$810:$AO$1010,Q$4,FALSE)</f>
        <v>0</v>
      </c>
      <c r="R182" s="13" t="e">
        <f t="shared" si="96"/>
        <v>#N/A</v>
      </c>
      <c r="S182" s="9">
        <f>VLOOKUP($C182,agricultural_withdrawal_km3!$A$2:$CT$249,S$4,FALSE)</f>
        <v>2.5798059999999996</v>
      </c>
      <c r="T182" s="13">
        <f t="shared" si="83"/>
        <v>2.5798059999999996</v>
      </c>
      <c r="V182" s="9">
        <f>VLOOKUP($B182,aquastat_more_extensive_table!$D$810:$AO$1010,V$4,FALSE)</f>
        <v>0</v>
      </c>
      <c r="W182" s="13" t="e">
        <f t="shared" si="97"/>
        <v>#N/A</v>
      </c>
      <c r="X182" s="9">
        <f>VLOOKUP($C182,agricultural_withdrawal_km3!$A$2:$CT$249,X$4,FALSE)</f>
        <v>2.4035579999999999</v>
      </c>
      <c r="Y182" s="13">
        <f t="shared" si="84"/>
        <v>2.4035579999999999</v>
      </c>
      <c r="AA182" s="9">
        <f>VLOOKUP($B182,aquastat_more_extensive_table!$D$810:$AO$1010,AA$4,FALSE)</f>
        <v>0</v>
      </c>
      <c r="AB182" s="13" t="e">
        <f t="shared" si="98"/>
        <v>#N/A</v>
      </c>
      <c r="AC182" s="9">
        <f>VLOOKUP($C182,agricultural_withdrawal_km3!$A$2:$CT$249,AC$4,FALSE)</f>
        <v>3.179425999999999</v>
      </c>
      <c r="AD182" s="13">
        <f t="shared" si="85"/>
        <v>3.179425999999999</v>
      </c>
      <c r="AF182" s="9">
        <f>VLOOKUP($B182,aquastat_more_extensive_table!$D$810:$AO$1010,AF$4,FALSE)</f>
        <v>0</v>
      </c>
      <c r="AG182" s="13" t="e">
        <f t="shared" si="99"/>
        <v>#N/A</v>
      </c>
      <c r="AH182" s="9">
        <f>VLOOKUP($C182,agricultural_withdrawal_km3!$A$2:$CT$249,AH$4,FALSE)</f>
        <v>3.3778500000000005</v>
      </c>
      <c r="AI182" s="13">
        <f t="shared" si="86"/>
        <v>3.3778500000000005</v>
      </c>
      <c r="AK182" s="9">
        <f>VLOOKUP($B182,aquastat_more_extensive_table!$D$810:$AO$1010,AK$4,FALSE)</f>
        <v>22.9</v>
      </c>
      <c r="AL182" s="13">
        <f t="shared" si="100"/>
        <v>22.9</v>
      </c>
      <c r="AM182" s="9">
        <f>VLOOKUP($C182,agricultural_withdrawal_km3!$A$2:$CT$249,AM$4,FALSE)</f>
        <v>3.6328779999999998</v>
      </c>
      <c r="AN182" s="13">
        <f t="shared" si="87"/>
        <v>3.6328779999999998</v>
      </c>
      <c r="AP182" s="9">
        <f>VLOOKUP($B182,aquastat_more_extensive_table!$D$810:$AO$1010,AP$4,FALSE)</f>
        <v>0</v>
      </c>
      <c r="AQ182" s="13" t="e">
        <f t="shared" si="101"/>
        <v>#N/A</v>
      </c>
      <c r="AR182" s="9">
        <f>VLOOKUP($C182,agricultural_withdrawal_km3!$A$2:$CT$249,AR$4,FALSE)</f>
        <v>4.0813639999999998</v>
      </c>
      <c r="AS182" s="13">
        <f t="shared" si="88"/>
        <v>4.0813639999999998</v>
      </c>
      <c r="AU182" s="9">
        <f>VLOOKUP($B182,aquastat_more_extensive_table!$D$810:$AO$1010,AU$4,FALSE)</f>
        <v>31.5</v>
      </c>
      <c r="AV182" s="13">
        <f t="shared" si="102"/>
        <v>31.5</v>
      </c>
      <c r="AW182" s="9">
        <f>VLOOKUP($C182,agricultural_withdrawal_km3!$A$2:$CT$249,AW$4,FALSE)</f>
        <v>4.1409800000000008</v>
      </c>
      <c r="AX182" s="13">
        <f t="shared" si="89"/>
        <v>4.1409800000000008</v>
      </c>
      <c r="AZ182" s="9">
        <f>VLOOKUP($B182,aquastat_more_extensive_table!$D$810:$AO$1010,AZ$4,FALSE)</f>
        <v>29.6</v>
      </c>
      <c r="BA182" s="13">
        <f t="shared" si="103"/>
        <v>29.6</v>
      </c>
      <c r="BB182" s="9">
        <f>VLOOKUP($C182,agricultural_withdrawal_km3!$A$2:$CT$249,BB$4,FALSE)</f>
        <v>4.3342760000000009</v>
      </c>
      <c r="BC182" s="13">
        <f t="shared" si="90"/>
        <v>4.3342760000000009</v>
      </c>
      <c r="BE182" s="9">
        <f>VLOOKUP($B182,aquastat_more_extensive_table!$D$810:$AO$1010,BE$4,FALSE)</f>
        <v>34</v>
      </c>
      <c r="BF182" s="13">
        <f t="shared" si="104"/>
        <v>34</v>
      </c>
      <c r="BG182" s="9">
        <f>VLOOKUP($C182,agricultural_withdrawal_km3!$A$2:$CT$249,BG$4,FALSE)</f>
        <v>4.1623440000000027</v>
      </c>
      <c r="BH182" s="13">
        <f t="shared" si="91"/>
        <v>4.1623440000000027</v>
      </c>
      <c r="BJ182" s="9">
        <f>VLOOKUP($B182,aquastat_more_extensive_table!$D$810:$AO$1010,BJ$4,FALSE)</f>
        <v>0</v>
      </c>
      <c r="BK182" s="13" t="e">
        <f t="shared" si="92"/>
        <v>#N/A</v>
      </c>
      <c r="BL182" s="9">
        <f>VLOOKUP($C182,agricultural_withdrawal_km3!$A$2:$CT$249,BL$4,FALSE)</f>
        <v>4.0227899999999703</v>
      </c>
      <c r="BM182" s="13">
        <f t="shared" si="93"/>
        <v>4.0227899999999703</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VLOOKUP($B183,aquastat_more_extensive_table!$D$810:$AO$1010,G$4,FALSE)</f>
        <v>0</v>
      </c>
      <c r="H183" s="13" t="e">
        <f t="shared" si="94"/>
        <v>#N/A</v>
      </c>
      <c r="I183" s="9">
        <f>VLOOKUP($C183,agricultural_withdrawal_km3!$A$2:$CT$249,I$4,FALSE)</f>
        <v>0.64615715819999997</v>
      </c>
      <c r="J183" s="13">
        <f t="shared" si="81"/>
        <v>0.64615715819999997</v>
      </c>
      <c r="L183" s="9">
        <f>VLOOKUP($B183,aquastat_more_extensive_table!$D$810:$AO$1010,L$4,FALSE)</f>
        <v>0</v>
      </c>
      <c r="M183" s="13" t="e">
        <f t="shared" si="95"/>
        <v>#N/A</v>
      </c>
      <c r="N183" s="9">
        <f>VLOOKUP($C183,agricultural_withdrawal_km3!$A$2:$CT$249,N$4,FALSE)</f>
        <v>0.63168126359999999</v>
      </c>
      <c r="O183" s="13">
        <f t="shared" si="82"/>
        <v>0.63168126359999999</v>
      </c>
      <c r="Q183" s="9">
        <f>VLOOKUP($B183,aquastat_more_extensive_table!$D$810:$AO$1010,Q$4,FALSE)</f>
        <v>0</v>
      </c>
      <c r="R183" s="13" t="e">
        <f t="shared" si="96"/>
        <v>#N/A</v>
      </c>
      <c r="S183" s="9">
        <f>VLOOKUP($C183,agricultural_withdrawal_km3!$A$2:$CT$249,S$4,FALSE)</f>
        <v>0.64677394879999994</v>
      </c>
      <c r="T183" s="13">
        <f t="shared" si="83"/>
        <v>0.64677394879999994</v>
      </c>
      <c r="V183" s="9">
        <f>VLOOKUP($B183,aquastat_more_extensive_table!$D$810:$AO$1010,V$4,FALSE)</f>
        <v>0</v>
      </c>
      <c r="W183" s="13" t="e">
        <f t="shared" si="97"/>
        <v>#N/A</v>
      </c>
      <c r="X183" s="9">
        <f>VLOOKUP($C183,agricultural_withdrawal_km3!$A$2:$CT$249,X$4,FALSE)</f>
        <v>0.45625235280000004</v>
      </c>
      <c r="Y183" s="13">
        <f t="shared" si="84"/>
        <v>0.45625235280000004</v>
      </c>
      <c r="AA183" s="9">
        <f>VLOOKUP($B183,aquastat_more_extensive_table!$D$810:$AO$1010,AA$4,FALSE)</f>
        <v>0.72</v>
      </c>
      <c r="AB183" s="13">
        <f t="shared" si="98"/>
        <v>0.72</v>
      </c>
      <c r="AC183" s="9">
        <f>VLOOKUP($C183,agricultural_withdrawal_km3!$A$2:$CT$249,AC$4,FALSE)</f>
        <v>0.35420354380000008</v>
      </c>
      <c r="AD183" s="13">
        <f t="shared" si="85"/>
        <v>0.35420354380000008</v>
      </c>
      <c r="AF183" s="9">
        <f>VLOOKUP($B183,aquastat_more_extensive_table!$D$810:$AO$1010,AF$4,FALSE)</f>
        <v>0</v>
      </c>
      <c r="AG183" s="13" t="e">
        <f t="shared" si="99"/>
        <v>#N/A</v>
      </c>
      <c r="AH183" s="9">
        <f>VLOOKUP($C183,agricultural_withdrawal_km3!$A$2:$CT$249,AH$4,FALSE)</f>
        <v>0.38248078540000002</v>
      </c>
      <c r="AI183" s="13">
        <f t="shared" si="86"/>
        <v>0.38248078540000002</v>
      </c>
      <c r="AK183" s="9">
        <f>VLOOKUP($B183,aquastat_more_extensive_table!$D$810:$AO$1010,AK$4,FALSE)</f>
        <v>0</v>
      </c>
      <c r="AL183" s="13" t="e">
        <f t="shared" si="100"/>
        <v>#N/A</v>
      </c>
      <c r="AM183" s="9">
        <f>VLOOKUP($C183,agricultural_withdrawal_km3!$A$2:$CT$249,AM$4,FALSE)</f>
        <v>0.27331333499999999</v>
      </c>
      <c r="AN183" s="13">
        <f t="shared" si="87"/>
        <v>0.27331333499999999</v>
      </c>
      <c r="AP183" s="9">
        <f>VLOOKUP($B183,aquastat_more_extensive_table!$D$810:$AO$1010,AP$4,FALSE)</f>
        <v>1.4079999999999999</v>
      </c>
      <c r="AQ183" s="13">
        <f t="shared" si="101"/>
        <v>1.4079999999999999</v>
      </c>
      <c r="AR183" s="9">
        <f>VLOOKUP($C183,agricultural_withdrawal_km3!$A$2:$CT$249,AR$4,FALSE)</f>
        <v>7.1997912800000008E-2</v>
      </c>
      <c r="AS183" s="13">
        <f t="shared" si="88"/>
        <v>7.1997912800000008E-2</v>
      </c>
      <c r="AU183" s="9">
        <f>VLOOKUP($B183,aquastat_more_extensive_table!$D$810:$AO$1010,AU$4,FALSE)</f>
        <v>2.2789999999999999</v>
      </c>
      <c r="AV183" s="13">
        <f t="shared" si="102"/>
        <v>2.2789999999999999</v>
      </c>
      <c r="AW183" s="9">
        <f>VLOOKUP($C183,agricultural_withdrawal_km3!$A$2:$CT$249,AW$4,FALSE)</f>
        <v>0.33773144900000007</v>
      </c>
      <c r="AX183" s="13">
        <f t="shared" si="89"/>
        <v>0.33773144900000007</v>
      </c>
      <c r="AZ183" s="9">
        <f>VLOOKUP($B183,aquastat_more_extensive_table!$D$810:$AO$1010,AZ$4,FALSE)</f>
        <v>3.3119999999999998</v>
      </c>
      <c r="BA183" s="13">
        <f t="shared" si="103"/>
        <v>3.3119999999999998</v>
      </c>
      <c r="BB183" s="9">
        <f>VLOOKUP($C183,agricultural_withdrawal_km3!$A$2:$CT$249,BB$4,FALSE)</f>
        <v>0.4160825722</v>
      </c>
      <c r="BC183" s="13">
        <f t="shared" si="90"/>
        <v>0.4160825722</v>
      </c>
      <c r="BE183" s="9">
        <f>VLOOKUP($B183,aquastat_more_extensive_table!$D$810:$AO$1010,BE$4,FALSE)</f>
        <v>0</v>
      </c>
      <c r="BF183" s="13" t="e">
        <f t="shared" si="104"/>
        <v>#N/A</v>
      </c>
      <c r="BG183" s="9">
        <f>VLOOKUP($C183,agricultural_withdrawal_km3!$A$2:$CT$249,BG$4,FALSE)</f>
        <v>0.66645870739999991</v>
      </c>
      <c r="BH183" s="13">
        <f t="shared" si="91"/>
        <v>0.66645870739999991</v>
      </c>
      <c r="BJ183" s="9">
        <f>VLOOKUP($B183,aquastat_more_extensive_table!$D$810:$AO$1010,BJ$4,FALSE)</f>
        <v>0</v>
      </c>
      <c r="BK183" s="13" t="e">
        <f t="shared" si="92"/>
        <v>#N/A</v>
      </c>
      <c r="BL183" s="9">
        <f>VLOOKUP($C183,agricultural_withdrawal_km3!$A$2:$CT$249,BL$4,FALSE)</f>
        <v>0.79245281000000012</v>
      </c>
      <c r="BM183" s="13">
        <f t="shared" si="93"/>
        <v>0.79245281000000012</v>
      </c>
    </row>
    <row r="184" spans="2:65" x14ac:dyDescent="0.25">
      <c r="B184" s="12">
        <f>fao_ids_unique!B179</f>
        <v>226</v>
      </c>
      <c r="C184" s="12">
        <f>fao_ids_unique!F179</f>
        <v>195</v>
      </c>
      <c r="D184" s="8" t="str">
        <f>fao_ids_unique!C179</f>
        <v>UGA</v>
      </c>
      <c r="E184" s="7" t="str">
        <f>fao_ids_unique!G179</f>
        <v>Uganda</v>
      </c>
      <c r="G184" s="9">
        <f>VLOOKUP($B184,aquastat_more_extensive_table!$D$810:$AO$1010,G$4,FALSE)</f>
        <v>0</v>
      </c>
      <c r="H184" s="13" t="e">
        <f t="shared" si="94"/>
        <v>#N/A</v>
      </c>
      <c r="I184" s="9">
        <f>VLOOKUP($C184,agricultural_withdrawal_km3!$A$2:$CT$249,I$4,FALSE)</f>
        <v>1.475940000000002E-3</v>
      </c>
      <c r="J184" s="13">
        <f t="shared" si="81"/>
        <v>1.475940000000002E-3</v>
      </c>
      <c r="L184" s="9">
        <f>VLOOKUP($B184,aquastat_more_extensive_table!$D$810:$AO$1010,L$4,FALSE)</f>
        <v>0</v>
      </c>
      <c r="M184" s="13" t="e">
        <f t="shared" si="95"/>
        <v>#N/A</v>
      </c>
      <c r="N184" s="9">
        <f>VLOOKUP($C184,agricultural_withdrawal_km3!$A$2:$CT$249,N$4,FALSE)</f>
        <v>1.6855000000000064E-3</v>
      </c>
      <c r="O184" s="13">
        <f t="shared" si="82"/>
        <v>1.6855000000000064E-3</v>
      </c>
      <c r="Q184" s="9">
        <f>VLOOKUP($B184,aquastat_more_extensive_table!$D$810:$AO$1010,Q$4,FALSE)</f>
        <v>0.12</v>
      </c>
      <c r="R184" s="13">
        <f t="shared" si="96"/>
        <v>0.12</v>
      </c>
      <c r="S184" s="9">
        <f>VLOOKUP($C184,agricultural_withdrawal_km3!$A$2:$CT$249,S$4,FALSE)</f>
        <v>2.1460199999999985E-3</v>
      </c>
      <c r="T184" s="13">
        <f t="shared" si="83"/>
        <v>2.1460199999999985E-3</v>
      </c>
      <c r="V184" s="9">
        <f>VLOOKUP($B184,aquastat_more_extensive_table!$D$810:$AO$1010,V$4,FALSE)</f>
        <v>0</v>
      </c>
      <c r="W184" s="13" t="e">
        <f t="shared" si="97"/>
        <v>#N/A</v>
      </c>
      <c r="X184" s="9">
        <f>VLOOKUP($C184,agricultural_withdrawal_km3!$A$2:$CT$249,X$4,FALSE)</f>
        <v>1.4439600000000011E-3</v>
      </c>
      <c r="Y184" s="13">
        <f t="shared" si="84"/>
        <v>1.4439600000000011E-3</v>
      </c>
      <c r="AA184" s="9">
        <f>VLOOKUP($B184,aquastat_more_extensive_table!$D$810:$AO$1010,AA$4,FALSE)</f>
        <v>0</v>
      </c>
      <c r="AB184" s="13" t="e">
        <f t="shared" si="98"/>
        <v>#N/A</v>
      </c>
      <c r="AC184" s="9">
        <f>VLOOKUP($C184,agricultural_withdrawal_km3!$A$2:$CT$249,AC$4,FALSE)</f>
        <v>3.5044799999999973E-3</v>
      </c>
      <c r="AD184" s="13">
        <f t="shared" si="85"/>
        <v>3.5044799999999973E-3</v>
      </c>
      <c r="AF184" s="9">
        <f>VLOOKUP($B184,aquastat_more_extensive_table!$D$810:$AO$1010,AF$4,FALSE)</f>
        <v>0</v>
      </c>
      <c r="AG184" s="13" t="e">
        <f t="shared" si="99"/>
        <v>#N/A</v>
      </c>
      <c r="AH184" s="9">
        <f>VLOOKUP($C184,agricultural_withdrawal_km3!$A$2:$CT$249,AH$4,FALSE)</f>
        <v>4.0819200000000028E-3</v>
      </c>
      <c r="AI184" s="13">
        <f t="shared" si="86"/>
        <v>4.0819200000000028E-3</v>
      </c>
      <c r="AK184" s="9">
        <f>VLOOKUP($B184,aquastat_more_extensive_table!$D$810:$AO$1010,AK$4,FALSE)</f>
        <v>0</v>
      </c>
      <c r="AL184" s="13" t="e">
        <f t="shared" si="100"/>
        <v>#N/A</v>
      </c>
      <c r="AM184" s="9">
        <f>VLOOKUP($C184,agricultural_withdrawal_km3!$A$2:$CT$249,AM$4,FALSE)</f>
        <v>4.3111800000000047E-3</v>
      </c>
      <c r="AN184" s="13">
        <f t="shared" si="87"/>
        <v>4.3111800000000047E-3</v>
      </c>
      <c r="AP184" s="9">
        <f>VLOOKUP($B184,aquastat_more_extensive_table!$D$810:$AO$1010,AP$4,FALSE)</f>
        <v>0</v>
      </c>
      <c r="AQ184" s="13" t="e">
        <f t="shared" si="101"/>
        <v>#N/A</v>
      </c>
      <c r="AR184" s="9">
        <f>VLOOKUP($C184,agricultural_withdrawal_km3!$A$2:$CT$249,AR$4,FALSE)</f>
        <v>3.4501599999999938E-3</v>
      </c>
      <c r="AS184" s="13">
        <f t="shared" si="88"/>
        <v>3.4501599999999938E-3</v>
      </c>
      <c r="AU184" s="9">
        <f>VLOOKUP($B184,aquastat_more_extensive_table!$D$810:$AO$1010,AU$4,FALSE)</f>
        <v>0.12</v>
      </c>
      <c r="AV184" s="13">
        <f t="shared" si="102"/>
        <v>0.12</v>
      </c>
      <c r="AW184" s="9">
        <f>VLOOKUP($C184,agricultural_withdrawal_km3!$A$2:$CT$249,AW$4,FALSE)</f>
        <v>2.8536400000000114E-3</v>
      </c>
      <c r="AX184" s="13">
        <f t="shared" si="89"/>
        <v>2.8536400000000114E-3</v>
      </c>
      <c r="AZ184" s="9">
        <f>VLOOKUP($B184,aquastat_more_extensive_table!$D$810:$AO$1010,AZ$4,FALSE)</f>
        <v>0</v>
      </c>
      <c r="BA184" s="13" t="e">
        <f t="shared" si="103"/>
        <v>#N/A</v>
      </c>
      <c r="BB184" s="9">
        <f>VLOOKUP($C184,agricultural_withdrawal_km3!$A$2:$CT$249,BB$4,FALSE)</f>
        <v>6.6671999999999565E-4</v>
      </c>
      <c r="BC184" s="13">
        <f t="shared" si="90"/>
        <v>6.6671999999999565E-4</v>
      </c>
      <c r="BE184" s="9">
        <f>VLOOKUP($B184,aquastat_more_extensive_table!$D$810:$AO$1010,BE$4,FALSE)</f>
        <v>0.25900000000000001</v>
      </c>
      <c r="BF184" s="13">
        <f t="shared" si="104"/>
        <v>0.25900000000000001</v>
      </c>
      <c r="BG184" s="9">
        <f>VLOOKUP($C184,agricultural_withdrawal_km3!$A$2:$CT$249,BG$4,FALSE)</f>
        <v>0</v>
      </c>
      <c r="BH184" s="13">
        <f t="shared" si="91"/>
        <v>0</v>
      </c>
      <c r="BJ184" s="9">
        <f>VLOOKUP($B184,aquastat_more_extensive_table!$D$810:$AO$1010,BJ$4,FALSE)</f>
        <v>0</v>
      </c>
      <c r="BK184" s="13" t="e">
        <f t="shared" si="92"/>
        <v>#N/A</v>
      </c>
      <c r="BL184" s="9">
        <f>VLOOKUP($C184,agricultural_withdrawal_km3!$A$2:$CT$249,BL$4,FALSE)</f>
        <v>0</v>
      </c>
      <c r="BM184" s="13">
        <f t="shared" si="93"/>
        <v>0</v>
      </c>
    </row>
    <row r="185" spans="2:65" x14ac:dyDescent="0.25">
      <c r="B185" s="12">
        <f>fao_ids_unique!B180</f>
        <v>227</v>
      </c>
      <c r="C185" s="12">
        <f>fao_ids_unique!F180</f>
        <v>192</v>
      </c>
      <c r="D185" s="8" t="str">
        <f>fao_ids_unique!C180</f>
        <v>TUV</v>
      </c>
      <c r="E185" s="7" t="str">
        <f>fao_ids_unique!G180</f>
        <v>Tuvalu</v>
      </c>
      <c r="G185" s="9">
        <f>VLOOKUP($B185,aquastat_more_extensive_table!$D$810:$AO$1010,G$4,FALSE)</f>
        <v>0</v>
      </c>
      <c r="H185" s="13" t="e">
        <f t="shared" si="94"/>
        <v>#N/A</v>
      </c>
      <c r="I185" s="9" t="e">
        <f>VLOOKUP($C185,agricultural_withdrawal_km3!$A$2:$CT$249,I$4,FALSE)</f>
        <v>#VALUE!</v>
      </c>
      <c r="J185" s="13" t="e">
        <f t="shared" si="81"/>
        <v>#VALUE!</v>
      </c>
      <c r="L185" s="9">
        <f>VLOOKUP($B185,aquastat_more_extensive_table!$D$810:$AO$1010,L$4,FALSE)</f>
        <v>0</v>
      </c>
      <c r="M185" s="13" t="e">
        <f t="shared" si="95"/>
        <v>#N/A</v>
      </c>
      <c r="N185" s="9" t="e">
        <f>VLOOKUP($C185,agricultural_withdrawal_km3!$A$2:$CT$249,N$4,FALSE)</f>
        <v>#VALUE!</v>
      </c>
      <c r="O185" s="13" t="e">
        <f t="shared" si="82"/>
        <v>#VALUE!</v>
      </c>
      <c r="Q185" s="9">
        <f>VLOOKUP($B185,aquastat_more_extensive_table!$D$810:$AO$1010,Q$4,FALSE)</f>
        <v>0</v>
      </c>
      <c r="R185" s="13" t="e">
        <f t="shared" si="96"/>
        <v>#N/A</v>
      </c>
      <c r="S185" s="9" t="e">
        <f>VLOOKUP($C185,agricultural_withdrawal_km3!$A$2:$CT$249,S$4,FALSE)</f>
        <v>#VALUE!</v>
      </c>
      <c r="T185" s="13" t="e">
        <f t="shared" si="83"/>
        <v>#VALUE!</v>
      </c>
      <c r="V185" s="9">
        <f>VLOOKUP($B185,aquastat_more_extensive_table!$D$810:$AO$1010,V$4,FALSE)</f>
        <v>0</v>
      </c>
      <c r="W185" s="13" t="e">
        <f t="shared" si="97"/>
        <v>#N/A</v>
      </c>
      <c r="X185" s="9" t="e">
        <f>VLOOKUP($C185,agricultural_withdrawal_km3!$A$2:$CT$249,X$4,FALSE)</f>
        <v>#VALUE!</v>
      </c>
      <c r="Y185" s="13" t="e">
        <f t="shared" si="84"/>
        <v>#VALUE!</v>
      </c>
      <c r="AA185" s="9">
        <f>VLOOKUP($B185,aquastat_more_extensive_table!$D$810:$AO$1010,AA$4,FALSE)</f>
        <v>0</v>
      </c>
      <c r="AB185" s="13" t="e">
        <f t="shared" si="98"/>
        <v>#N/A</v>
      </c>
      <c r="AC185" s="9" t="e">
        <f>VLOOKUP($C185,agricultural_withdrawal_km3!$A$2:$CT$249,AC$4,FALSE)</f>
        <v>#VALUE!</v>
      </c>
      <c r="AD185" s="13" t="e">
        <f t="shared" si="85"/>
        <v>#VALUE!</v>
      </c>
      <c r="AF185" s="9">
        <f>VLOOKUP($B185,aquastat_more_extensive_table!$D$810:$AO$1010,AF$4,FALSE)</f>
        <v>0</v>
      </c>
      <c r="AG185" s="13" t="e">
        <f t="shared" si="99"/>
        <v>#N/A</v>
      </c>
      <c r="AH185" s="9" t="e">
        <f>VLOOKUP($C185,agricultural_withdrawal_km3!$A$2:$CT$249,AH$4,FALSE)</f>
        <v>#VALUE!</v>
      </c>
      <c r="AI185" s="13" t="e">
        <f t="shared" si="86"/>
        <v>#VALUE!</v>
      </c>
      <c r="AK185" s="9">
        <f>VLOOKUP($B185,aquastat_more_extensive_table!$D$810:$AO$1010,AK$4,FALSE)</f>
        <v>0</v>
      </c>
      <c r="AL185" s="13" t="e">
        <f t="shared" si="100"/>
        <v>#N/A</v>
      </c>
      <c r="AM185" s="9" t="e">
        <f>VLOOKUP($C185,agricultural_withdrawal_km3!$A$2:$CT$249,AM$4,FALSE)</f>
        <v>#VALUE!</v>
      </c>
      <c r="AN185" s="13" t="e">
        <f t="shared" si="87"/>
        <v>#VALUE!</v>
      </c>
      <c r="AP185" s="9">
        <f>VLOOKUP($B185,aquastat_more_extensive_table!$D$810:$AO$1010,AP$4,FALSE)</f>
        <v>0</v>
      </c>
      <c r="AQ185" s="13" t="e">
        <f t="shared" si="101"/>
        <v>#N/A</v>
      </c>
      <c r="AR185" s="9" t="e">
        <f>VLOOKUP($C185,agricultural_withdrawal_km3!$A$2:$CT$249,AR$4,FALSE)</f>
        <v>#VALUE!</v>
      </c>
      <c r="AS185" s="13" t="e">
        <f t="shared" si="88"/>
        <v>#VALUE!</v>
      </c>
      <c r="AU185" s="9">
        <f>VLOOKUP($B185,aquastat_more_extensive_table!$D$810:$AO$1010,AU$4,FALSE)</f>
        <v>0</v>
      </c>
      <c r="AV185" s="13" t="e">
        <f t="shared" si="102"/>
        <v>#N/A</v>
      </c>
      <c r="AW185" s="9" t="e">
        <f>VLOOKUP($C185,agricultural_withdrawal_km3!$A$2:$CT$249,AW$4,FALSE)</f>
        <v>#VALUE!</v>
      </c>
      <c r="AX185" s="13" t="e">
        <f t="shared" si="89"/>
        <v>#VALUE!</v>
      </c>
      <c r="AZ185" s="9">
        <f>VLOOKUP($B185,aquastat_more_extensive_table!$D$810:$AO$1010,AZ$4,FALSE)</f>
        <v>0</v>
      </c>
      <c r="BA185" s="13" t="e">
        <f t="shared" si="103"/>
        <v>#N/A</v>
      </c>
      <c r="BB185" s="9" t="e">
        <f>VLOOKUP($C185,agricultural_withdrawal_km3!$A$2:$CT$249,BB$4,FALSE)</f>
        <v>#VALUE!</v>
      </c>
      <c r="BC185" s="13" t="e">
        <f t="shared" si="90"/>
        <v>#VALUE!</v>
      </c>
      <c r="BE185" s="9">
        <f>VLOOKUP($B185,aquastat_more_extensive_table!$D$810:$AO$1010,BE$4,FALSE)</f>
        <v>0</v>
      </c>
      <c r="BF185" s="13" t="e">
        <f t="shared" si="104"/>
        <v>#N/A</v>
      </c>
      <c r="BG185" s="9" t="e">
        <f>VLOOKUP($C185,agricultural_withdrawal_km3!$A$2:$CT$249,BG$4,FALSE)</f>
        <v>#VALUE!</v>
      </c>
      <c r="BH185" s="13" t="e">
        <f t="shared" si="91"/>
        <v>#VALUE!</v>
      </c>
      <c r="BJ185" s="9">
        <f>VLOOKUP($B185,aquastat_more_extensive_table!$D$810:$AO$1010,BJ$4,FALSE)</f>
        <v>0</v>
      </c>
      <c r="BK185" s="13" t="e">
        <f t="shared" si="92"/>
        <v>#N/A</v>
      </c>
      <c r="BL185" s="9" t="e">
        <f>VLOOKUP($C185,agricultural_withdrawal_km3!$A$2:$CT$249,BL$4,FALSE)</f>
        <v>#VALUE!</v>
      </c>
      <c r="BM185" s="13" t="e">
        <f t="shared" si="93"/>
        <v>#VALUE!</v>
      </c>
    </row>
    <row r="186" spans="2:65" x14ac:dyDescent="0.25">
      <c r="B186" s="12">
        <f>fao_ids_unique!B181</f>
        <v>229</v>
      </c>
      <c r="C186" s="12">
        <f>fao_ids_unique!F181</f>
        <v>66</v>
      </c>
      <c r="D186" s="8" t="str">
        <f>fao_ids_unique!C181</f>
        <v>GBR</v>
      </c>
      <c r="E186" s="7" t="str">
        <f>fao_ids_unique!G181</f>
        <v>United Kingdom</v>
      </c>
      <c r="G186" s="9">
        <f>VLOOKUP($B186,aquastat_more_extensive_table!$D$810:$AO$1010,G$4,FALSE)</f>
        <v>0</v>
      </c>
      <c r="H186" s="13" t="e">
        <f t="shared" si="94"/>
        <v>#N/A</v>
      </c>
      <c r="I186" s="9">
        <f>VLOOKUP($C186,agricultural_withdrawal_km3!$A$2:$CT$249,I$4,FALSE)</f>
        <v>0</v>
      </c>
      <c r="J186" s="13">
        <f t="shared" si="81"/>
        <v>0</v>
      </c>
      <c r="L186" s="9">
        <f>VLOOKUP($B186,aquastat_more_extensive_table!$D$810:$AO$1010,L$4,FALSE)</f>
        <v>0</v>
      </c>
      <c r="M186" s="13" t="e">
        <f t="shared" si="95"/>
        <v>#N/A</v>
      </c>
      <c r="N186" s="9">
        <f>VLOOKUP($C186,agricultural_withdrawal_km3!$A$2:$CT$249,N$4,FALSE)</f>
        <v>0</v>
      </c>
      <c r="O186" s="13">
        <f t="shared" si="82"/>
        <v>0</v>
      </c>
      <c r="Q186" s="9">
        <f>VLOOKUP($B186,aquastat_more_extensive_table!$D$810:$AO$1010,Q$4,FALSE)</f>
        <v>0</v>
      </c>
      <c r="R186" s="13" t="e">
        <f t="shared" si="96"/>
        <v>#N/A</v>
      </c>
      <c r="S186" s="9">
        <f>VLOOKUP($C186,agricultural_withdrawal_km3!$A$2:$CT$249,S$4,FALSE)</f>
        <v>0</v>
      </c>
      <c r="T186" s="13">
        <f t="shared" si="83"/>
        <v>0</v>
      </c>
      <c r="V186" s="9">
        <f>VLOOKUP($B186,aquastat_more_extensive_table!$D$810:$AO$1010,V$4,FALSE)</f>
        <v>0</v>
      </c>
      <c r="W186" s="13" t="e">
        <f t="shared" si="97"/>
        <v>#N/A</v>
      </c>
      <c r="X186" s="9">
        <f>VLOOKUP($C186,agricultural_withdrawal_km3!$A$2:$CT$249,X$4,FALSE)</f>
        <v>0</v>
      </c>
      <c r="Y186" s="13">
        <f t="shared" si="84"/>
        <v>0</v>
      </c>
      <c r="AA186" s="9">
        <f>VLOOKUP($B186,aquastat_more_extensive_table!$D$810:$AO$1010,AA$4,FALSE)</f>
        <v>0</v>
      </c>
      <c r="AB186" s="13" t="e">
        <f t="shared" si="98"/>
        <v>#N/A</v>
      </c>
      <c r="AC186" s="9">
        <f>VLOOKUP($C186,agricultural_withdrawal_km3!$A$2:$CT$249,AC$4,FALSE)</f>
        <v>0</v>
      </c>
      <c r="AD186" s="13">
        <f t="shared" si="85"/>
        <v>0</v>
      </c>
      <c r="AF186" s="9">
        <f>VLOOKUP($B186,aquastat_more_extensive_table!$D$810:$AO$1010,AF$4,FALSE)</f>
        <v>0</v>
      </c>
      <c r="AG186" s="13" t="e">
        <f t="shared" si="99"/>
        <v>#N/A</v>
      </c>
      <c r="AH186" s="9">
        <f>VLOOKUP($C186,agricultural_withdrawal_km3!$A$2:$CT$249,AH$4,FALSE)</f>
        <v>0</v>
      </c>
      <c r="AI186" s="13">
        <f t="shared" si="86"/>
        <v>0</v>
      </c>
      <c r="AK186" s="9">
        <f>VLOOKUP($B186,aquastat_more_extensive_table!$D$810:$AO$1010,AK$4,FALSE)</f>
        <v>0.66810000000000003</v>
      </c>
      <c r="AL186" s="13">
        <f t="shared" si="100"/>
        <v>0.66810000000000003</v>
      </c>
      <c r="AM186" s="9">
        <f>VLOOKUP($C186,agricultural_withdrawal_km3!$A$2:$CT$249,AM$4,FALSE)</f>
        <v>0</v>
      </c>
      <c r="AN186" s="13">
        <f t="shared" si="87"/>
        <v>0</v>
      </c>
      <c r="AP186" s="9">
        <f>VLOOKUP($B186,aquastat_more_extensive_table!$D$810:$AO$1010,AP$4,FALSE)</f>
        <v>1.7230000000000001</v>
      </c>
      <c r="AQ186" s="13">
        <f t="shared" si="101"/>
        <v>1.7230000000000001</v>
      </c>
      <c r="AR186" s="9">
        <f>VLOOKUP($C186,agricultural_withdrawal_km3!$A$2:$CT$249,AR$4,FALSE)</f>
        <v>0</v>
      </c>
      <c r="AS186" s="13">
        <f t="shared" si="88"/>
        <v>0</v>
      </c>
      <c r="AU186" s="9">
        <f>VLOOKUP($B186,aquastat_more_extensive_table!$D$810:$AO$1010,AU$4,FALSE)</f>
        <v>1.3080000000000001</v>
      </c>
      <c r="AV186" s="13">
        <f t="shared" si="102"/>
        <v>1.3080000000000001</v>
      </c>
      <c r="AW186" s="9">
        <f>VLOOKUP($C186,agricultural_withdrawal_km3!$A$2:$CT$249,AW$4,FALSE)</f>
        <v>0</v>
      </c>
      <c r="AX186" s="13">
        <f t="shared" si="89"/>
        <v>0</v>
      </c>
      <c r="AZ186" s="9">
        <f>VLOOKUP($B186,aquastat_more_extensive_table!$D$810:$AO$1010,AZ$4,FALSE)</f>
        <v>1.33</v>
      </c>
      <c r="BA186" s="13">
        <f t="shared" si="103"/>
        <v>1.33</v>
      </c>
      <c r="BB186" s="9">
        <f>VLOOKUP($C186,agricultural_withdrawal_km3!$A$2:$CT$249,BB$4,FALSE)</f>
        <v>0</v>
      </c>
      <c r="BC186" s="13">
        <f t="shared" si="90"/>
        <v>0</v>
      </c>
      <c r="BE186" s="9">
        <f>VLOOKUP($B186,aquastat_more_extensive_table!$D$810:$AO$1010,BE$4,FALSE)</f>
        <v>1.0489999999999999</v>
      </c>
      <c r="BF186" s="13">
        <f t="shared" si="104"/>
        <v>1.0489999999999999</v>
      </c>
      <c r="BG186" s="9">
        <f>VLOOKUP($C186,agricultural_withdrawal_km3!$A$2:$CT$249,BG$4,FALSE)</f>
        <v>0</v>
      </c>
      <c r="BH186" s="13">
        <f t="shared" si="91"/>
        <v>0</v>
      </c>
      <c r="BJ186" s="9">
        <f>VLOOKUP($B186,aquastat_more_extensive_table!$D$810:$AO$1010,BJ$4,FALSE)</f>
        <v>0</v>
      </c>
      <c r="BK186" s="13" t="e">
        <f t="shared" si="92"/>
        <v>#N/A</v>
      </c>
      <c r="BL186" s="9">
        <f>VLOOKUP($C186,agricultural_withdrawal_km3!$A$2:$CT$249,BL$4,FALSE)</f>
        <v>0</v>
      </c>
      <c r="BM186" s="13">
        <f t="shared" si="93"/>
        <v>0</v>
      </c>
    </row>
    <row r="187" spans="2:65" x14ac:dyDescent="0.25">
      <c r="B187" s="12">
        <f>fao_ids_unique!B182</f>
        <v>230</v>
      </c>
      <c r="C187" s="12">
        <f>fao_ids_unique!F182</f>
        <v>196</v>
      </c>
      <c r="D187" s="8" t="str">
        <f>fao_ids_unique!C182</f>
        <v>UKR</v>
      </c>
      <c r="E187" s="7" t="str">
        <f>fao_ids_unique!G182</f>
        <v>Ukraine</v>
      </c>
      <c r="G187" s="9">
        <f>VLOOKUP($B187,aquastat_more_extensive_table!$D$810:$AO$1010,G$4,FALSE)</f>
        <v>0</v>
      </c>
      <c r="H187" s="13" t="e">
        <f t="shared" si="94"/>
        <v>#N/A</v>
      </c>
      <c r="I187" s="9">
        <f>VLOOKUP($C187,agricultural_withdrawal_km3!$A$2:$CT$249,I$4,FALSE)</f>
        <v>0.26647999999999961</v>
      </c>
      <c r="J187" s="13">
        <f t="shared" si="81"/>
        <v>0.26647999999999961</v>
      </c>
      <c r="L187" s="9">
        <f>VLOOKUP($B187,aquastat_more_extensive_table!$D$810:$AO$1010,L$4,FALSE)</f>
        <v>0</v>
      </c>
      <c r="M187" s="13" t="e">
        <f t="shared" si="95"/>
        <v>#N/A</v>
      </c>
      <c r="N187" s="9">
        <f>VLOOKUP($C187,agricultural_withdrawal_km3!$A$2:$CT$249,N$4,FALSE)</f>
        <v>0.31750599999999984</v>
      </c>
      <c r="O187" s="13">
        <f t="shared" si="82"/>
        <v>0.31750599999999984</v>
      </c>
      <c r="Q187" s="9">
        <f>VLOOKUP($B187,aquastat_more_extensive_table!$D$810:$AO$1010,Q$4,FALSE)</f>
        <v>0</v>
      </c>
      <c r="R187" s="13" t="e">
        <f t="shared" si="96"/>
        <v>#N/A</v>
      </c>
      <c r="S187" s="9">
        <f>VLOOKUP($C187,agricultural_withdrawal_km3!$A$2:$CT$249,S$4,FALSE)</f>
        <v>0.40044799999999903</v>
      </c>
      <c r="T187" s="13">
        <f t="shared" si="83"/>
        <v>0.40044799999999903</v>
      </c>
      <c r="V187" s="9">
        <f>VLOOKUP($B187,aquastat_more_extensive_table!$D$810:$AO$1010,V$4,FALSE)</f>
        <v>0</v>
      </c>
      <c r="W187" s="13" t="e">
        <f t="shared" si="97"/>
        <v>#N/A</v>
      </c>
      <c r="X187" s="9">
        <f>VLOOKUP($C187,agricultural_withdrawal_km3!$A$2:$CT$249,X$4,FALSE)</f>
        <v>0.24207200000000029</v>
      </c>
      <c r="Y187" s="13">
        <f t="shared" si="84"/>
        <v>0.24207200000000029</v>
      </c>
      <c r="AA187" s="9">
        <f>VLOOKUP($B187,aquastat_more_extensive_table!$D$810:$AO$1010,AA$4,FALSE)</f>
        <v>0</v>
      </c>
      <c r="AB187" s="13" t="e">
        <f t="shared" si="98"/>
        <v>#N/A</v>
      </c>
      <c r="AC187" s="9">
        <f>VLOOKUP($C187,agricultural_withdrawal_km3!$A$2:$CT$249,AC$4,FALSE)</f>
        <v>0.29049800000000303</v>
      </c>
      <c r="AD187" s="13">
        <f t="shared" si="85"/>
        <v>0.29049800000000303</v>
      </c>
      <c r="AF187" s="9">
        <f>VLOOKUP($B187,aquastat_more_extensive_table!$D$810:$AO$1010,AF$4,FALSE)</f>
        <v>0</v>
      </c>
      <c r="AG187" s="13" t="e">
        <f t="shared" si="99"/>
        <v>#N/A</v>
      </c>
      <c r="AH187" s="9">
        <f>VLOOKUP($C187,agricultural_withdrawal_km3!$A$2:$CT$249,AH$4,FALSE)</f>
        <v>0.41217999999999932</v>
      </c>
      <c r="AI187" s="13">
        <f t="shared" si="86"/>
        <v>0.41217999999999932</v>
      </c>
      <c r="AK187" s="9">
        <f>VLOOKUP($B187,aquastat_more_extensive_table!$D$810:$AO$1010,AK$4,FALSE)</f>
        <v>7.8650000000000002</v>
      </c>
      <c r="AL187" s="13">
        <f t="shared" si="100"/>
        <v>7.8650000000000002</v>
      </c>
      <c r="AM187" s="9">
        <f>VLOOKUP($C187,agricultural_withdrawal_km3!$A$2:$CT$249,AM$4,FALSE)</f>
        <v>0.31776999999999944</v>
      </c>
      <c r="AN187" s="13">
        <f t="shared" si="87"/>
        <v>0.31776999999999944</v>
      </c>
      <c r="AP187" s="9">
        <f>VLOOKUP($B187,aquastat_more_extensive_table!$D$810:$AO$1010,AP$4,FALSE)</f>
        <v>0</v>
      </c>
      <c r="AQ187" s="13" t="e">
        <f t="shared" si="101"/>
        <v>#N/A</v>
      </c>
      <c r="AR187" s="9">
        <f>VLOOKUP($C187,agricultural_withdrawal_km3!$A$2:$CT$249,AR$4,FALSE)</f>
        <v>0.3427119999999988</v>
      </c>
      <c r="AS187" s="13">
        <f t="shared" si="88"/>
        <v>0.3427119999999988</v>
      </c>
      <c r="AU187" s="9">
        <f>VLOOKUP($B187,aquastat_more_extensive_table!$D$810:$AO$1010,AU$4,FALSE)</f>
        <v>5.4850000000000003</v>
      </c>
      <c r="AV187" s="13">
        <f t="shared" si="102"/>
        <v>5.4850000000000003</v>
      </c>
      <c r="AW187" s="9">
        <f>VLOOKUP($C187,agricultural_withdrawal_km3!$A$2:$CT$249,AW$4,FALSE)</f>
        <v>0.53600399999999837</v>
      </c>
      <c r="AX187" s="13">
        <f t="shared" si="89"/>
        <v>0.53600399999999837</v>
      </c>
      <c r="AZ187" s="9">
        <f>VLOOKUP($B187,aquastat_more_extensive_table!$D$810:$AO$1010,AZ$4,FALSE)</f>
        <v>4.5250000000000004</v>
      </c>
      <c r="BA187" s="13">
        <f t="shared" si="103"/>
        <v>4.5250000000000004</v>
      </c>
      <c r="BB187" s="9">
        <f>VLOOKUP($C187,agricultural_withdrawal_km3!$A$2:$CT$249,BB$4,FALSE)</f>
        <v>0.31571399999999983</v>
      </c>
      <c r="BC187" s="13">
        <f t="shared" si="90"/>
        <v>0.31571399999999983</v>
      </c>
      <c r="BE187" s="9">
        <f>VLOOKUP($B187,aquastat_more_extensive_table!$D$810:$AO$1010,BE$4,FALSE)</f>
        <v>4.4539999999999997</v>
      </c>
      <c r="BF187" s="13">
        <f t="shared" si="104"/>
        <v>4.4539999999999997</v>
      </c>
      <c r="BG187" s="9">
        <f>VLOOKUP($C187,agricultural_withdrawal_km3!$A$2:$CT$249,BG$4,FALSE)</f>
        <v>0.42638200000000026</v>
      </c>
      <c r="BH187" s="13">
        <f t="shared" si="91"/>
        <v>0.42638200000000026</v>
      </c>
      <c r="BJ187" s="9">
        <f>VLOOKUP($B187,aquastat_more_extensive_table!$D$810:$AO$1010,BJ$4,FALSE)</f>
        <v>0</v>
      </c>
      <c r="BK187" s="13" t="e">
        <f t="shared" si="92"/>
        <v>#N/A</v>
      </c>
      <c r="BL187" s="9">
        <f>VLOOKUP($C187,agricultural_withdrawal_km3!$A$2:$CT$249,BL$4,FALSE)</f>
        <v>0.50098333333330558</v>
      </c>
      <c r="BM187" s="13">
        <f t="shared" si="93"/>
        <v>0.50098333333330558</v>
      </c>
    </row>
    <row r="188" spans="2:65" x14ac:dyDescent="0.25">
      <c r="B188" s="12">
        <f>fao_ids_unique!B183</f>
        <v>231</v>
      </c>
      <c r="C188" s="12">
        <f>fao_ids_unique!F183</f>
        <v>198</v>
      </c>
      <c r="D188" s="8" t="str">
        <f>fao_ids_unique!C183</f>
        <v>USA</v>
      </c>
      <c r="E188" s="7" t="str">
        <f>fao_ids_unique!G183</f>
        <v>United States</v>
      </c>
      <c r="G188" s="9">
        <f>VLOOKUP($B188,aquastat_more_extensive_table!$D$810:$AO$1010,G$4,FALSE)</f>
        <v>0</v>
      </c>
      <c r="H188" s="13" t="e">
        <f t="shared" si="94"/>
        <v>#N/A</v>
      </c>
      <c r="I188" s="9">
        <f>VLOOKUP($C188,agricultural_withdrawal_km3!$A$2:$CT$249,I$4,FALSE)</f>
        <v>32.442180000000008</v>
      </c>
      <c r="J188" s="13">
        <f t="shared" si="81"/>
        <v>32.442180000000008</v>
      </c>
      <c r="L188" s="9">
        <f>VLOOKUP($B188,aquastat_more_extensive_table!$D$810:$AO$1010,L$4,FALSE)</f>
        <v>0</v>
      </c>
      <c r="M188" s="13" t="e">
        <f t="shared" si="95"/>
        <v>#N/A</v>
      </c>
      <c r="N188" s="9">
        <f>VLOOKUP($C188,agricultural_withdrawal_km3!$A$2:$CT$249,N$4,FALSE)</f>
        <v>35.411940000000001</v>
      </c>
      <c r="O188" s="13">
        <f t="shared" si="82"/>
        <v>35.411940000000001</v>
      </c>
      <c r="Q188" s="9">
        <f>VLOOKUP($B188,aquastat_more_extensive_table!$D$810:$AO$1010,Q$4,FALSE)</f>
        <v>100.1</v>
      </c>
      <c r="R188" s="13">
        <f t="shared" si="96"/>
        <v>100.1</v>
      </c>
      <c r="S188" s="9">
        <f>VLOOKUP($C188,agricultural_withdrawal_km3!$A$2:$CT$249,S$4,FALSE)</f>
        <v>35.539620000000014</v>
      </c>
      <c r="T188" s="13">
        <f t="shared" si="83"/>
        <v>35.539620000000014</v>
      </c>
      <c r="V188" s="9">
        <f>VLOOKUP($B188,aquastat_more_extensive_table!$D$810:$AO$1010,V$4,FALSE)</f>
        <v>106.5</v>
      </c>
      <c r="W188" s="13">
        <f t="shared" si="97"/>
        <v>106.5</v>
      </c>
      <c r="X188" s="9">
        <f>VLOOKUP($C188,agricultural_withdrawal_km3!$A$2:$CT$249,X$4,FALSE)</f>
        <v>38.17031999999999</v>
      </c>
      <c r="Y188" s="13">
        <f t="shared" si="84"/>
        <v>38.17031999999999</v>
      </c>
      <c r="AA188" s="9">
        <f>VLOOKUP($B188,aquastat_more_extensive_table!$D$810:$AO$1010,AA$4,FALSE)</f>
        <v>117.1</v>
      </c>
      <c r="AB188" s="13">
        <f t="shared" si="98"/>
        <v>117.1</v>
      </c>
      <c r="AC188" s="9">
        <f>VLOOKUP($C188,agricultural_withdrawal_km3!$A$2:$CT$249,AC$4,FALSE)</f>
        <v>42.715899999999976</v>
      </c>
      <c r="AD188" s="13">
        <f t="shared" si="85"/>
        <v>42.715899999999976</v>
      </c>
      <c r="AF188" s="9">
        <f>VLOOKUP($B188,aquastat_more_extensive_table!$D$810:$AO$1010,AF$4,FALSE)</f>
        <v>0</v>
      </c>
      <c r="AG188" s="13" t="e">
        <f t="shared" si="99"/>
        <v>#N/A</v>
      </c>
      <c r="AH188" s="9">
        <f>VLOOKUP($C188,agricultural_withdrawal_km3!$A$2:$CT$249,AH$4,FALSE)</f>
        <v>39.462299999999999</v>
      </c>
      <c r="AI188" s="13">
        <f t="shared" si="86"/>
        <v>39.462299999999999</v>
      </c>
      <c r="AK188" s="9">
        <f>VLOOKUP($B188,aquastat_more_extensive_table!$D$810:$AO$1010,AK$4,FALSE)</f>
        <v>194.7</v>
      </c>
      <c r="AL188" s="13">
        <f t="shared" si="100"/>
        <v>194.7</v>
      </c>
      <c r="AM188" s="9">
        <f>VLOOKUP($C188,agricultural_withdrawal_km3!$A$2:$CT$249,AM$4,FALSE)</f>
        <v>43.539919999999995</v>
      </c>
      <c r="AN188" s="13">
        <f t="shared" si="87"/>
        <v>43.539919999999995</v>
      </c>
      <c r="AP188" s="9">
        <f>VLOOKUP($B188,aquastat_more_extensive_table!$D$810:$AO$1010,AP$4,FALSE)</f>
        <v>0</v>
      </c>
      <c r="AQ188" s="13" t="e">
        <f t="shared" si="101"/>
        <v>#N/A</v>
      </c>
      <c r="AR188" s="9">
        <f>VLOOKUP($C188,agricultural_withdrawal_km3!$A$2:$CT$249,AR$4,FALSE)</f>
        <v>41.249880000000019</v>
      </c>
      <c r="AS188" s="13">
        <f t="shared" si="88"/>
        <v>41.249880000000019</v>
      </c>
      <c r="AU188" s="9">
        <f>VLOOKUP($B188,aquastat_more_extensive_table!$D$810:$AO$1010,AU$4,FALSE)</f>
        <v>196.5</v>
      </c>
      <c r="AV188" s="13">
        <f t="shared" si="102"/>
        <v>196.5</v>
      </c>
      <c r="AW188" s="9">
        <f>VLOOKUP($C188,agricultural_withdrawal_km3!$A$2:$CT$249,AW$4,FALSE)</f>
        <v>45.495899999999978</v>
      </c>
      <c r="AX188" s="13">
        <f t="shared" si="89"/>
        <v>45.495899999999978</v>
      </c>
      <c r="AZ188" s="9">
        <f>VLOOKUP($B188,aquastat_more_extensive_table!$D$810:$AO$1010,AZ$4,FALSE)</f>
        <v>191.9</v>
      </c>
      <c r="BA188" s="13">
        <f t="shared" si="103"/>
        <v>191.9</v>
      </c>
      <c r="BB188" s="9">
        <f>VLOOKUP($C188,agricultural_withdrawal_km3!$A$2:$CT$249,BB$4,FALSE)</f>
        <v>43.001419999999996</v>
      </c>
      <c r="BC188" s="13">
        <f t="shared" si="90"/>
        <v>43.001419999999996</v>
      </c>
      <c r="BE188" s="9">
        <f>VLOOKUP($B188,aquastat_more_extensive_table!$D$810:$AO$1010,BE$4,FALSE)</f>
        <v>175.1</v>
      </c>
      <c r="BF188" s="13">
        <f t="shared" si="104"/>
        <v>175.1</v>
      </c>
      <c r="BG188" s="9">
        <f>VLOOKUP($C188,agricultural_withdrawal_km3!$A$2:$CT$249,BG$4,FALSE)</f>
        <v>47.481839999999977</v>
      </c>
      <c r="BH188" s="13">
        <f t="shared" si="91"/>
        <v>47.481839999999977</v>
      </c>
      <c r="BJ188" s="9">
        <f>VLOOKUP($B188,aquastat_more_extensive_table!$D$810:$AO$1010,BJ$4,FALSE)</f>
        <v>0</v>
      </c>
      <c r="BK188" s="13" t="e">
        <f t="shared" si="92"/>
        <v>#N/A</v>
      </c>
      <c r="BL188" s="9">
        <f>VLOOKUP($C188,agricultural_withdrawal_km3!$A$2:$CT$249,BL$4,FALSE)</f>
        <v>49.195999999999998</v>
      </c>
      <c r="BM188" s="13">
        <f t="shared" si="93"/>
        <v>49.195999999999998</v>
      </c>
    </row>
    <row r="189" spans="2:65" x14ac:dyDescent="0.25">
      <c r="B189" s="12">
        <f>fao_ids_unique!B184</f>
        <v>233</v>
      </c>
      <c r="C189" s="12">
        <f>fao_ids_unique!F184</f>
        <v>17</v>
      </c>
      <c r="D189" s="8" t="str">
        <f>fao_ids_unique!C184</f>
        <v>BFA</v>
      </c>
      <c r="E189" s="7" t="str">
        <f>fao_ids_unique!G184</f>
        <v>Burkina Faso</v>
      </c>
      <c r="G189" s="9">
        <f>VLOOKUP($B189,aquastat_more_extensive_table!$D$810:$AO$1010,G$4,FALSE)</f>
        <v>0</v>
      </c>
      <c r="H189" s="13" t="e">
        <f t="shared" si="94"/>
        <v>#N/A</v>
      </c>
      <c r="I189" s="9">
        <f>VLOOKUP($C189,agricultural_withdrawal_km3!$A$2:$CT$249,I$4,FALSE)</f>
        <v>2.9288220000000019E-3</v>
      </c>
      <c r="J189" s="13">
        <f t="shared" si="81"/>
        <v>2.9288220000000019E-3</v>
      </c>
      <c r="L189" s="9">
        <f>VLOOKUP($B189,aquastat_more_extensive_table!$D$810:$AO$1010,L$4,FALSE)</f>
        <v>0</v>
      </c>
      <c r="M189" s="13" t="e">
        <f t="shared" si="95"/>
        <v>#N/A</v>
      </c>
      <c r="N189" s="9">
        <f>VLOOKUP($C189,agricultural_withdrawal_km3!$A$2:$CT$249,N$4,FALSE)</f>
        <v>4.4209898000000004E-3</v>
      </c>
      <c r="O189" s="13">
        <f t="shared" si="82"/>
        <v>4.4209898000000004E-3</v>
      </c>
      <c r="Q189" s="9">
        <f>VLOOKUP($B189,aquastat_more_extensive_table!$D$810:$AO$1010,Q$4,FALSE)</f>
        <v>0</v>
      </c>
      <c r="R189" s="13" t="e">
        <f t="shared" si="96"/>
        <v>#N/A</v>
      </c>
      <c r="S189" s="9">
        <f>VLOOKUP($C189,agricultural_withdrawal_km3!$A$2:$CT$249,S$4,FALSE)</f>
        <v>1.0166025E-2</v>
      </c>
      <c r="T189" s="13">
        <f t="shared" si="83"/>
        <v>1.0166025E-2</v>
      </c>
      <c r="V189" s="9">
        <f>VLOOKUP($B189,aquastat_more_extensive_table!$D$810:$AO$1010,V$4,FALSE)</f>
        <v>0</v>
      </c>
      <c r="W189" s="13" t="e">
        <f t="shared" si="97"/>
        <v>#N/A</v>
      </c>
      <c r="X189" s="9">
        <f>VLOOKUP($C189,agricultural_withdrawal_km3!$A$2:$CT$249,X$4,FALSE)</f>
        <v>2.5418632000000004E-2</v>
      </c>
      <c r="Y189" s="13">
        <f t="shared" si="84"/>
        <v>2.5418632000000004E-2</v>
      </c>
      <c r="AA189" s="9">
        <f>VLOOKUP($B189,aquastat_more_extensive_table!$D$810:$AO$1010,AA$4,FALSE)</f>
        <v>0</v>
      </c>
      <c r="AB189" s="13" t="e">
        <f t="shared" si="98"/>
        <v>#N/A</v>
      </c>
      <c r="AC189" s="9">
        <f>VLOOKUP($C189,agricultural_withdrawal_km3!$A$2:$CT$249,AC$4,FALSE)</f>
        <v>6.0667906000000008E-2</v>
      </c>
      <c r="AD189" s="13">
        <f t="shared" si="85"/>
        <v>6.0667906000000008E-2</v>
      </c>
      <c r="AF189" s="9">
        <f>VLOOKUP($B189,aquastat_more_extensive_table!$D$810:$AO$1010,AF$4,FALSE)</f>
        <v>0.23</v>
      </c>
      <c r="AG189" s="13">
        <f t="shared" si="99"/>
        <v>0.23</v>
      </c>
      <c r="AH189" s="9">
        <f>VLOOKUP($C189,agricultural_withdrawal_km3!$A$2:$CT$249,AH$4,FALSE)</f>
        <v>5.6091046000000006E-2</v>
      </c>
      <c r="AI189" s="13">
        <f t="shared" si="86"/>
        <v>5.6091046000000006E-2</v>
      </c>
      <c r="AK189" s="9">
        <f>VLOOKUP($B189,aquastat_more_extensive_table!$D$810:$AO$1010,AK$4,FALSE)</f>
        <v>0.30299999999999999</v>
      </c>
      <c r="AL189" s="13">
        <f t="shared" si="100"/>
        <v>0.30299999999999999</v>
      </c>
      <c r="AM189" s="9">
        <f>VLOOKUP($C189,agricultural_withdrawal_km3!$A$2:$CT$249,AM$4,FALSE)</f>
        <v>0.11483420800000001</v>
      </c>
      <c r="AN189" s="13">
        <f t="shared" si="87"/>
        <v>0.11483420800000001</v>
      </c>
      <c r="AP189" s="9">
        <f>VLOOKUP($B189,aquastat_more_extensive_table!$D$810:$AO$1010,AP$4,FALSE)</f>
        <v>0</v>
      </c>
      <c r="AQ189" s="13" t="e">
        <f t="shared" si="101"/>
        <v>#N/A</v>
      </c>
      <c r="AR189" s="9">
        <f>VLOOKUP($C189,agricultural_withdrawal_km3!$A$2:$CT$249,AR$4,FALSE)</f>
        <v>0.16546020600000003</v>
      </c>
      <c r="AS189" s="13">
        <f t="shared" si="88"/>
        <v>0.16546020600000003</v>
      </c>
      <c r="AU189" s="9">
        <f>VLOOKUP($B189,aquastat_more_extensive_table!$D$810:$AO$1010,AU$4,FALSE)</f>
        <v>0.42070000000000002</v>
      </c>
      <c r="AV189" s="13">
        <f t="shared" si="102"/>
        <v>0.42070000000000002</v>
      </c>
      <c r="AW189" s="9">
        <f>VLOOKUP($C189,agricultural_withdrawal_km3!$A$2:$CT$249,AW$4,FALSE)</f>
        <v>0.15687657599999999</v>
      </c>
      <c r="AX189" s="13">
        <f t="shared" si="89"/>
        <v>0.15687657599999999</v>
      </c>
      <c r="AZ189" s="9">
        <f>VLOOKUP($B189,aquastat_more_extensive_table!$D$810:$AO$1010,AZ$4,FALSE)</f>
        <v>0.42070000000000002</v>
      </c>
      <c r="BA189" s="13">
        <f t="shared" si="103"/>
        <v>0.42070000000000002</v>
      </c>
      <c r="BB189" s="9">
        <f>VLOOKUP($C189,agricultural_withdrawal_km3!$A$2:$CT$249,BB$4,FALSE)</f>
        <v>0.16266628800000002</v>
      </c>
      <c r="BC189" s="13">
        <f t="shared" si="90"/>
        <v>0.16266628800000002</v>
      </c>
      <c r="BE189" s="9">
        <f>VLOOKUP($B189,aquastat_more_extensive_table!$D$810:$AO$1010,BE$4,FALSE)</f>
        <v>0</v>
      </c>
      <c r="BF189" s="13" t="e">
        <f t="shared" si="104"/>
        <v>#N/A</v>
      </c>
      <c r="BG189" s="9">
        <f>VLOOKUP($C189,agricultural_withdrawal_km3!$A$2:$CT$249,BG$4,FALSE)</f>
        <v>0.22540295600000002</v>
      </c>
      <c r="BH189" s="13">
        <f t="shared" si="91"/>
        <v>0.22540295600000002</v>
      </c>
      <c r="BJ189" s="9">
        <f>VLOOKUP($B189,aquastat_more_extensive_table!$D$810:$AO$1010,BJ$4,FALSE)</f>
        <v>0</v>
      </c>
      <c r="BK189" s="13" t="e">
        <f t="shared" si="92"/>
        <v>#N/A</v>
      </c>
      <c r="BL189" s="9">
        <f>VLOOKUP($C189,agricultural_withdrawal_km3!$A$2:$CT$249,BL$4,FALSE)</f>
        <v>0.220525003333333</v>
      </c>
      <c r="BM189" s="13">
        <f t="shared" si="93"/>
        <v>0.220525003333333</v>
      </c>
    </row>
    <row r="190" spans="2:65" x14ac:dyDescent="0.25">
      <c r="B190" s="12">
        <f>fao_ids_unique!B185</f>
        <v>234</v>
      </c>
      <c r="C190" s="12">
        <f>fao_ids_unique!F185</f>
        <v>197</v>
      </c>
      <c r="D190" s="8" t="str">
        <f>fao_ids_unique!C185</f>
        <v>URY</v>
      </c>
      <c r="E190" s="7" t="str">
        <f>fao_ids_unique!G185</f>
        <v>Uruguay</v>
      </c>
      <c r="G190" s="9">
        <f>VLOOKUP($B190,aquastat_more_extensive_table!$D$810:$AO$1010,G$4,FALSE)</f>
        <v>0</v>
      </c>
      <c r="H190" s="13" t="e">
        <f t="shared" si="94"/>
        <v>#N/A</v>
      </c>
      <c r="I190" s="9">
        <f>VLOOKUP($C190,agricultural_withdrawal_km3!$A$2:$CT$249,I$4,FALSE)</f>
        <v>9.2866059999999986E-2</v>
      </c>
      <c r="J190" s="13">
        <f t="shared" si="81"/>
        <v>9.2866059999999986E-2</v>
      </c>
      <c r="L190" s="9">
        <f>VLOOKUP($B190,aquastat_more_extensive_table!$D$810:$AO$1010,L$4,FALSE)</f>
        <v>0.59150000000000003</v>
      </c>
      <c r="M190" s="13">
        <f t="shared" si="95"/>
        <v>0.59150000000000003</v>
      </c>
      <c r="N190" s="9">
        <f>VLOOKUP($C190,agricultural_withdrawal_km3!$A$2:$CT$249,N$4,FALSE)</f>
        <v>0.13377919999999999</v>
      </c>
      <c r="O190" s="13">
        <f t="shared" si="82"/>
        <v>0.13377919999999999</v>
      </c>
      <c r="Q190" s="9">
        <f>VLOOKUP($B190,aquastat_more_extensive_table!$D$810:$AO$1010,Q$4,FALSE)</f>
        <v>0</v>
      </c>
      <c r="R190" s="13" t="e">
        <f t="shared" si="96"/>
        <v>#N/A</v>
      </c>
      <c r="S190" s="9">
        <f>VLOOKUP($C190,agricultural_withdrawal_km3!$A$2:$CT$249,S$4,FALSE)</f>
        <v>0.17353062</v>
      </c>
      <c r="T190" s="13">
        <f t="shared" si="83"/>
        <v>0.17353062</v>
      </c>
      <c r="V190" s="9">
        <f>VLOOKUP($B190,aquastat_more_extensive_table!$D$810:$AO$1010,V$4,FALSE)</f>
        <v>0</v>
      </c>
      <c r="W190" s="13" t="e">
        <f t="shared" si="97"/>
        <v>#N/A</v>
      </c>
      <c r="X190" s="9">
        <f>VLOOKUP($C190,agricultural_withdrawal_km3!$A$2:$CT$249,X$4,FALSE)</f>
        <v>0.21414698000000001</v>
      </c>
      <c r="Y190" s="13">
        <f t="shared" si="84"/>
        <v>0.21414698000000001</v>
      </c>
      <c r="AA190" s="9">
        <f>VLOOKUP($B190,aquastat_more_extensive_table!$D$810:$AO$1010,AA$4,FALSE)</f>
        <v>0</v>
      </c>
      <c r="AB190" s="13" t="e">
        <f t="shared" si="98"/>
        <v>#N/A</v>
      </c>
      <c r="AC190" s="9">
        <f>VLOOKUP($C190,agricultural_withdrawal_km3!$A$2:$CT$249,AC$4,FALSE)</f>
        <v>0.27676116000000001</v>
      </c>
      <c r="AD190" s="13">
        <f t="shared" si="85"/>
        <v>0.27676116000000001</v>
      </c>
      <c r="AF190" s="9">
        <f>VLOOKUP($B190,aquastat_more_extensive_table!$D$810:$AO$1010,AF$4,FALSE)</f>
        <v>0</v>
      </c>
      <c r="AG190" s="13" t="e">
        <f t="shared" si="99"/>
        <v>#N/A</v>
      </c>
      <c r="AH190" s="9">
        <f>VLOOKUP($C190,agricultural_withdrawal_km3!$A$2:$CT$249,AH$4,FALSE)</f>
        <v>0.37317062000000001</v>
      </c>
      <c r="AI190" s="13">
        <f t="shared" si="86"/>
        <v>0.37317062000000001</v>
      </c>
      <c r="AK190" s="9">
        <f>VLOOKUP($B190,aquastat_more_extensive_table!$D$810:$AO$1010,AK$4,FALSE)</f>
        <v>0</v>
      </c>
      <c r="AL190" s="13" t="e">
        <f t="shared" si="100"/>
        <v>#N/A</v>
      </c>
      <c r="AM190" s="9">
        <f>VLOOKUP($C190,agricultural_withdrawal_km3!$A$2:$CT$249,AM$4,FALSE)</f>
        <v>0.46186068000000008</v>
      </c>
      <c r="AN190" s="13">
        <f t="shared" si="87"/>
        <v>0.46186068000000008</v>
      </c>
      <c r="AP190" s="9">
        <f>VLOOKUP($B190,aquastat_more_extensive_table!$D$810:$AO$1010,AP$4,FALSE)</f>
        <v>0</v>
      </c>
      <c r="AQ190" s="13" t="e">
        <f t="shared" si="101"/>
        <v>#N/A</v>
      </c>
      <c r="AR190" s="9">
        <f>VLOOKUP($C190,agricultural_withdrawal_km3!$A$2:$CT$249,AR$4,FALSE)</f>
        <v>0.64211451999999991</v>
      </c>
      <c r="AS190" s="13">
        <f t="shared" si="88"/>
        <v>0.64211451999999991</v>
      </c>
      <c r="AU190" s="9">
        <f>VLOOKUP($B190,aquastat_more_extensive_table!$D$810:$AO$1010,AU$4,FALSE)</f>
        <v>3.17</v>
      </c>
      <c r="AV190" s="13">
        <f t="shared" si="102"/>
        <v>3.17</v>
      </c>
      <c r="AW190" s="9">
        <f>VLOOKUP($C190,agricultural_withdrawal_km3!$A$2:$CT$249,AW$4,FALSE)</f>
        <v>0.84268452000000005</v>
      </c>
      <c r="AX190" s="13">
        <f t="shared" si="89"/>
        <v>0.84268452000000005</v>
      </c>
      <c r="AZ190" s="9">
        <f>VLOOKUP($B190,aquastat_more_extensive_table!$D$810:$AO$1010,AZ$4,FALSE)</f>
        <v>0</v>
      </c>
      <c r="BA190" s="13" t="e">
        <f t="shared" si="103"/>
        <v>#N/A</v>
      </c>
      <c r="BB190" s="9">
        <f>VLOOKUP($C190,agricultural_withdrawal_km3!$A$2:$CT$249,BB$4,FALSE)</f>
        <v>0.88981975999999996</v>
      </c>
      <c r="BC190" s="13">
        <f t="shared" si="90"/>
        <v>0.88981975999999996</v>
      </c>
      <c r="BE190" s="9">
        <f>VLOOKUP($B190,aquastat_more_extensive_table!$D$810:$AO$1010,BE$4,FALSE)</f>
        <v>0</v>
      </c>
      <c r="BF190" s="13" t="e">
        <f t="shared" si="104"/>
        <v>#N/A</v>
      </c>
      <c r="BG190" s="9">
        <f>VLOOKUP($C190,agricultural_withdrawal_km3!$A$2:$CT$249,BG$4,FALSE)</f>
        <v>0.85568256000000009</v>
      </c>
      <c r="BH190" s="13">
        <f t="shared" si="91"/>
        <v>0.85568256000000009</v>
      </c>
      <c r="BJ190" s="9">
        <f>VLOOKUP($B190,aquastat_more_extensive_table!$D$810:$AO$1010,BJ$4,FALSE)</f>
        <v>0</v>
      </c>
      <c r="BK190" s="13" t="e">
        <f t="shared" si="92"/>
        <v>#N/A</v>
      </c>
      <c r="BL190" s="9">
        <f>VLOOKUP($C190,agricultural_withdrawal_km3!$A$2:$CT$249,BL$4,FALSE)</f>
        <v>0.93788793333332998</v>
      </c>
      <c r="BM190" s="13">
        <f t="shared" si="93"/>
        <v>0.93788793333332998</v>
      </c>
    </row>
    <row r="191" spans="2:65" x14ac:dyDescent="0.25">
      <c r="B191" s="12">
        <f>fao_ids_unique!B186</f>
        <v>235</v>
      </c>
      <c r="C191" s="12">
        <f>fao_ids_unique!F186</f>
        <v>199</v>
      </c>
      <c r="D191" s="8" t="str">
        <f>fao_ids_unique!C186</f>
        <v>UZB</v>
      </c>
      <c r="E191" s="7" t="str">
        <f>fao_ids_unique!G186</f>
        <v>Uzbekistan</v>
      </c>
      <c r="G191" s="9">
        <f>VLOOKUP($B191,aquastat_more_extensive_table!$D$810:$AO$1010,G$4,FALSE)</f>
        <v>0</v>
      </c>
      <c r="H191" s="13" t="e">
        <f t="shared" si="94"/>
        <v>#N/A</v>
      </c>
      <c r="I191" s="9">
        <f>VLOOKUP($C191,agricultural_withdrawal_km3!$A$2:$CT$249,I$4,FALSE)</f>
        <v>4.4316553999999995</v>
      </c>
      <c r="J191" s="13">
        <f t="shared" si="81"/>
        <v>4.4316553999999995</v>
      </c>
      <c r="L191" s="9">
        <f>VLOOKUP($B191,aquastat_more_extensive_table!$D$810:$AO$1010,L$4,FALSE)</f>
        <v>0</v>
      </c>
      <c r="M191" s="13" t="e">
        <f t="shared" si="95"/>
        <v>#N/A</v>
      </c>
      <c r="N191" s="9">
        <f>VLOOKUP($C191,agricultural_withdrawal_km3!$A$2:$CT$249,N$4,FALSE)</f>
        <v>5.2281340000000007</v>
      </c>
      <c r="O191" s="13">
        <f t="shared" si="82"/>
        <v>5.2281340000000007</v>
      </c>
      <c r="Q191" s="9">
        <f>VLOOKUP($B191,aquastat_more_extensive_table!$D$810:$AO$1010,Q$4,FALSE)</f>
        <v>0</v>
      </c>
      <c r="R191" s="13" t="e">
        <f t="shared" si="96"/>
        <v>#N/A</v>
      </c>
      <c r="S191" s="9">
        <f>VLOOKUP($C191,agricultural_withdrawal_km3!$A$2:$CT$249,S$4,FALSE)</f>
        <v>5.7414082000000004</v>
      </c>
      <c r="T191" s="13">
        <f t="shared" si="83"/>
        <v>5.7414082000000004</v>
      </c>
      <c r="V191" s="9">
        <f>VLOOKUP($B191,aquastat_more_extensive_table!$D$810:$AO$1010,V$4,FALSE)</f>
        <v>0</v>
      </c>
      <c r="W191" s="13" t="e">
        <f t="shared" si="97"/>
        <v>#N/A</v>
      </c>
      <c r="X191" s="9">
        <f>VLOOKUP($C191,agricultural_withdrawal_km3!$A$2:$CT$249,X$4,FALSE)</f>
        <v>6.5865780000000012</v>
      </c>
      <c r="Y191" s="13">
        <f t="shared" si="84"/>
        <v>6.5865780000000012</v>
      </c>
      <c r="AA191" s="9">
        <f>VLOOKUP($B191,aquastat_more_extensive_table!$D$810:$AO$1010,AA$4,FALSE)</f>
        <v>0</v>
      </c>
      <c r="AB191" s="13" t="e">
        <f t="shared" si="98"/>
        <v>#N/A</v>
      </c>
      <c r="AC191" s="9">
        <f>VLOOKUP($C191,agricultural_withdrawal_km3!$A$2:$CT$249,AC$4,FALSE)</f>
        <v>6.5926999999999998</v>
      </c>
      <c r="AD191" s="13">
        <f t="shared" si="85"/>
        <v>6.5926999999999998</v>
      </c>
      <c r="AF191" s="9">
        <f>VLOOKUP($B191,aquastat_more_extensive_table!$D$810:$AO$1010,AF$4,FALSE)</f>
        <v>0</v>
      </c>
      <c r="AG191" s="13" t="e">
        <f t="shared" si="99"/>
        <v>#N/A</v>
      </c>
      <c r="AH191" s="9">
        <f>VLOOKUP($C191,agricultural_withdrawal_km3!$A$2:$CT$249,AH$4,FALSE)</f>
        <v>7.9634099999999997</v>
      </c>
      <c r="AI191" s="13">
        <f t="shared" si="86"/>
        <v>7.9634099999999997</v>
      </c>
      <c r="AK191" s="9">
        <f>VLOOKUP($B191,aquastat_more_extensive_table!$D$810:$AO$1010,AK$4,FALSE)</f>
        <v>0</v>
      </c>
      <c r="AL191" s="13" t="e">
        <f t="shared" si="100"/>
        <v>#N/A</v>
      </c>
      <c r="AM191" s="9">
        <f>VLOOKUP($C191,agricultural_withdrawal_km3!$A$2:$CT$249,AM$4,FALSE)</f>
        <v>7.8524839999999987</v>
      </c>
      <c r="AN191" s="13">
        <f t="shared" si="87"/>
        <v>7.8524839999999987</v>
      </c>
      <c r="AP191" s="9">
        <f>VLOOKUP($B191,aquastat_more_extensive_table!$D$810:$AO$1010,AP$4,FALSE)</f>
        <v>54.37</v>
      </c>
      <c r="AQ191" s="13">
        <f t="shared" si="101"/>
        <v>54.37</v>
      </c>
      <c r="AR191" s="9">
        <f>VLOOKUP($C191,agricultural_withdrawal_km3!$A$2:$CT$249,AR$4,FALSE)</f>
        <v>7.384526000000001</v>
      </c>
      <c r="AS191" s="13">
        <f t="shared" si="88"/>
        <v>7.384526000000001</v>
      </c>
      <c r="AU191" s="9">
        <f>VLOOKUP($B191,aquastat_more_extensive_table!$D$810:$AO$1010,AU$4,FALSE)</f>
        <v>54.78</v>
      </c>
      <c r="AV191" s="13">
        <f t="shared" si="102"/>
        <v>54.78</v>
      </c>
      <c r="AW191" s="9">
        <f>VLOOKUP($C191,agricultural_withdrawal_km3!$A$2:$CT$249,AW$4,FALSE)</f>
        <v>7.7961520000000002</v>
      </c>
      <c r="AX191" s="13">
        <f t="shared" si="89"/>
        <v>7.7961520000000002</v>
      </c>
      <c r="AZ191" s="9">
        <f>VLOOKUP($B191,aquastat_more_extensive_table!$D$810:$AO$1010,AZ$4,FALSE)</f>
        <v>50.4</v>
      </c>
      <c r="BA191" s="13">
        <f t="shared" si="103"/>
        <v>50.4</v>
      </c>
      <c r="BB191" s="9">
        <f>VLOOKUP($C191,agricultural_withdrawal_km3!$A$2:$CT$249,BB$4,FALSE)</f>
        <v>7.2245400000000002</v>
      </c>
      <c r="BC191" s="13">
        <f t="shared" si="90"/>
        <v>7.2245400000000002</v>
      </c>
      <c r="BE191" s="9">
        <f>VLOOKUP($B191,aquastat_more_extensive_table!$D$810:$AO$1010,BE$4,FALSE)</f>
        <v>0</v>
      </c>
      <c r="BF191" s="13" t="e">
        <f t="shared" si="104"/>
        <v>#N/A</v>
      </c>
      <c r="BG191" s="9">
        <f>VLOOKUP($C191,agricultural_withdrawal_km3!$A$2:$CT$249,BG$4,FALSE)</f>
        <v>7.8561660000000009</v>
      </c>
      <c r="BH191" s="13">
        <f t="shared" si="91"/>
        <v>7.8561660000000009</v>
      </c>
      <c r="BJ191" s="9">
        <f>VLOOKUP($B191,aquastat_more_extensive_table!$D$810:$AO$1010,BJ$4,FALSE)</f>
        <v>0</v>
      </c>
      <c r="BK191" s="13" t="e">
        <f t="shared" si="92"/>
        <v>#N/A</v>
      </c>
      <c r="BL191" s="9">
        <f>VLOOKUP($C191,agricultural_withdrawal_km3!$A$2:$CT$249,BL$4,FALSE)</f>
        <v>7.8092366666666706</v>
      </c>
      <c r="BM191" s="13">
        <f t="shared" si="93"/>
        <v>7.8092366666666706</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VLOOKUP($B192,aquastat_more_extensive_table!$D$810:$AO$1010,G$4,FALSE)</f>
        <v>0</v>
      </c>
      <c r="H192" s="13" t="e">
        <f t="shared" si="94"/>
        <v>#N/A</v>
      </c>
      <c r="I192" s="9">
        <f>VLOOKUP($C192,agricultural_withdrawal_km3!$A$2:$CT$249,I$4,FALSE)</f>
        <v>0.44532400000000005</v>
      </c>
      <c r="J192" s="13">
        <f t="shared" si="81"/>
        <v>0.44532400000000005</v>
      </c>
      <c r="L192" s="9">
        <f>VLOOKUP($B192,aquastat_more_extensive_table!$D$810:$AO$1010,L$4,FALSE)</f>
        <v>0</v>
      </c>
      <c r="M192" s="13" t="e">
        <f t="shared" si="95"/>
        <v>#N/A</v>
      </c>
      <c r="N192" s="9">
        <f>VLOOKUP($C192,agricultural_withdrawal_km3!$A$2:$CT$249,N$4,FALSE)</f>
        <v>0.69570640000000006</v>
      </c>
      <c r="O192" s="13">
        <f t="shared" si="82"/>
        <v>0.69570640000000006</v>
      </c>
      <c r="Q192" s="9">
        <f>VLOOKUP($B192,aquastat_more_extensive_table!$D$810:$AO$1010,Q$4,FALSE)</f>
        <v>1.8859999999999999</v>
      </c>
      <c r="R192" s="13">
        <f t="shared" si="96"/>
        <v>1.8859999999999999</v>
      </c>
      <c r="S192" s="9">
        <f>VLOOKUP($C192,agricultural_withdrawal_km3!$A$2:$CT$249,S$4,FALSE)</f>
        <v>0.78949060000000004</v>
      </c>
      <c r="T192" s="13">
        <f t="shared" si="83"/>
        <v>0.78949060000000004</v>
      </c>
      <c r="V192" s="9">
        <f>VLOOKUP($B192,aquastat_more_extensive_table!$D$810:$AO$1010,V$4,FALSE)</f>
        <v>0</v>
      </c>
      <c r="W192" s="13" t="e">
        <f t="shared" si="97"/>
        <v>#N/A</v>
      </c>
      <c r="X192" s="9">
        <f>VLOOKUP($C192,agricultural_withdrawal_km3!$A$2:$CT$249,X$4,FALSE)</f>
        <v>0.77207580000000009</v>
      </c>
      <c r="Y192" s="13">
        <f t="shared" si="84"/>
        <v>0.77207580000000009</v>
      </c>
      <c r="AA192" s="9">
        <f>VLOOKUP($B192,aquastat_more_extensive_table!$D$810:$AO$1010,AA$4,FALSE)</f>
        <v>0</v>
      </c>
      <c r="AB192" s="13" t="e">
        <f t="shared" si="98"/>
        <v>#N/A</v>
      </c>
      <c r="AC192" s="9">
        <f>VLOOKUP($C192,agricultural_withdrawal_km3!$A$2:$CT$249,AC$4,FALSE)</f>
        <v>0.87189599999999978</v>
      </c>
      <c r="AD192" s="13">
        <f t="shared" si="85"/>
        <v>0.87189599999999978</v>
      </c>
      <c r="AF192" s="9">
        <f>VLOOKUP($B192,aquastat_more_extensive_table!$D$810:$AO$1010,AF$4,FALSE)</f>
        <v>0</v>
      </c>
      <c r="AG192" s="13" t="e">
        <f t="shared" si="99"/>
        <v>#N/A</v>
      </c>
      <c r="AH192" s="9">
        <f>VLOOKUP($C192,agricultural_withdrawal_km3!$A$2:$CT$249,AH$4,FALSE)</f>
        <v>0.96123920000000007</v>
      </c>
      <c r="AI192" s="13">
        <f t="shared" si="86"/>
        <v>0.96123920000000007</v>
      </c>
      <c r="AK192" s="9">
        <f>VLOOKUP($B192,aquastat_more_extensive_table!$D$810:$AO$1010,AK$4,FALSE)</f>
        <v>0</v>
      </c>
      <c r="AL192" s="13" t="e">
        <f t="shared" si="100"/>
        <v>#N/A</v>
      </c>
      <c r="AM192" s="9">
        <f>VLOOKUP($C192,agricultural_withdrawal_km3!$A$2:$CT$249,AM$4,FALSE)</f>
        <v>0.96222340000000028</v>
      </c>
      <c r="AN192" s="13">
        <f t="shared" si="87"/>
        <v>0.96222340000000028</v>
      </c>
      <c r="AP192" s="9">
        <f>VLOOKUP($B192,aquastat_more_extensive_table!$D$810:$AO$1010,AP$4,FALSE)</f>
        <v>0</v>
      </c>
      <c r="AQ192" s="13" t="e">
        <f t="shared" si="101"/>
        <v>#N/A</v>
      </c>
      <c r="AR192" s="9">
        <f>VLOOKUP($C192,agricultural_withdrawal_km3!$A$2:$CT$249,AR$4,FALSE)</f>
        <v>1.1889006000000002</v>
      </c>
      <c r="AS192" s="13">
        <f t="shared" si="88"/>
        <v>1.1889006000000002</v>
      </c>
      <c r="AU192" s="9">
        <f>VLOOKUP($B192,aquastat_more_extensive_table!$D$810:$AO$1010,AU$4,FALSE)</f>
        <v>3.97</v>
      </c>
      <c r="AV192" s="13">
        <f t="shared" si="102"/>
        <v>3.97</v>
      </c>
      <c r="AW192" s="9">
        <f>VLOOKUP($C192,agricultural_withdrawal_km3!$A$2:$CT$249,AW$4,FALSE)</f>
        <v>1.2355460000000003</v>
      </c>
      <c r="AX192" s="13">
        <f t="shared" si="89"/>
        <v>1.2355460000000003</v>
      </c>
      <c r="AZ192" s="9">
        <f>VLOOKUP($B192,aquastat_more_extensive_table!$D$810:$AO$1010,AZ$4,FALSE)</f>
        <v>16.71</v>
      </c>
      <c r="BA192" s="13">
        <f t="shared" si="103"/>
        <v>16.71</v>
      </c>
      <c r="BB192" s="9">
        <f>VLOOKUP($C192,agricultural_withdrawal_km3!$A$2:$CT$249,BB$4,FALSE)</f>
        <v>1.2104187999999998</v>
      </c>
      <c r="BC192" s="13">
        <f t="shared" si="90"/>
        <v>1.2104187999999998</v>
      </c>
      <c r="BE192" s="9">
        <f>VLOOKUP($B192,aquastat_more_extensive_table!$D$810:$AO$1010,BE$4,FALSE)</f>
        <v>16.71</v>
      </c>
      <c r="BF192" s="13">
        <f t="shared" si="104"/>
        <v>16.71</v>
      </c>
      <c r="BG192" s="9">
        <f>VLOOKUP($C192,agricultural_withdrawal_km3!$A$2:$CT$249,BG$4,FALSE)</f>
        <v>1.1635659999999999</v>
      </c>
      <c r="BH192" s="13">
        <f t="shared" si="91"/>
        <v>1.1635659999999999</v>
      </c>
      <c r="BJ192" s="9">
        <f>VLOOKUP($B192,aquastat_more_extensive_table!$D$810:$AO$1010,BJ$4,FALSE)</f>
        <v>0</v>
      </c>
      <c r="BK192" s="13" t="e">
        <f t="shared" si="92"/>
        <v>#N/A</v>
      </c>
      <c r="BL192" s="9">
        <f>VLOOKUP($C192,agricultural_withdrawal_km3!$A$2:$CT$249,BL$4,FALSE)</f>
        <v>1.0964533333333293</v>
      </c>
      <c r="BM192" s="13">
        <f t="shared" si="93"/>
        <v>1.0964533333333293</v>
      </c>
    </row>
    <row r="193" spans="2:65" x14ac:dyDescent="0.25">
      <c r="B193" s="12">
        <f>fao_ids_unique!B188</f>
        <v>237</v>
      </c>
      <c r="C193" s="12">
        <f>fao_ids_unique!F188</f>
        <v>203</v>
      </c>
      <c r="D193" s="8" t="str">
        <f>fao_ids_unique!C188</f>
        <v>VNM</v>
      </c>
      <c r="E193" s="7" t="str">
        <f>fao_ids_unique!G188</f>
        <v>Vietnam</v>
      </c>
      <c r="G193" s="9">
        <f>VLOOKUP($B193,aquastat_more_extensive_table!$D$810:$AO$1010,G$4,FALSE)</f>
        <v>0</v>
      </c>
      <c r="H193" s="13" t="e">
        <f t="shared" si="94"/>
        <v>#N/A</v>
      </c>
      <c r="I193" s="9">
        <f>VLOOKUP($C193,agricultural_withdrawal_km3!$A$2:$CT$249,I$4,FALSE)</f>
        <v>36.6710256</v>
      </c>
      <c r="J193" s="13">
        <f t="shared" si="81"/>
        <v>36.6710256</v>
      </c>
      <c r="L193" s="9">
        <f>VLOOKUP($B193,aquastat_more_extensive_table!$D$810:$AO$1010,L$4,FALSE)</f>
        <v>0</v>
      </c>
      <c r="M193" s="13" t="e">
        <f t="shared" si="95"/>
        <v>#N/A</v>
      </c>
      <c r="N193" s="9">
        <f>VLOOKUP($C193,agricultural_withdrawal_km3!$A$2:$CT$249,N$4,FALSE)</f>
        <v>38.103985799999997</v>
      </c>
      <c r="O193" s="13">
        <f t="shared" si="82"/>
        <v>38.103985799999997</v>
      </c>
      <c r="Q193" s="9">
        <f>VLOOKUP($B193,aquastat_more_extensive_table!$D$810:$AO$1010,Q$4,FALSE)</f>
        <v>0</v>
      </c>
      <c r="R193" s="13" t="e">
        <f t="shared" si="96"/>
        <v>#N/A</v>
      </c>
      <c r="S193" s="9">
        <f>VLOOKUP($C193,agricultural_withdrawal_km3!$A$2:$CT$249,S$4,FALSE)</f>
        <v>43.755654199999995</v>
      </c>
      <c r="T193" s="13">
        <f t="shared" si="83"/>
        <v>43.755654199999995</v>
      </c>
      <c r="V193" s="9">
        <f>VLOOKUP($B193,aquastat_more_extensive_table!$D$810:$AO$1010,V$4,FALSE)</f>
        <v>0</v>
      </c>
      <c r="W193" s="13" t="e">
        <f t="shared" si="97"/>
        <v>#N/A</v>
      </c>
      <c r="X193" s="9">
        <f>VLOOKUP($C193,agricultural_withdrawal_km3!$A$2:$CT$249,X$4,FALSE)</f>
        <v>51.908381599999998</v>
      </c>
      <c r="Y193" s="13">
        <f t="shared" si="84"/>
        <v>51.908381599999998</v>
      </c>
      <c r="AA193" s="9">
        <f>VLOOKUP($B193,aquastat_more_extensive_table!$D$810:$AO$1010,AA$4,FALSE)</f>
        <v>35.04</v>
      </c>
      <c r="AB193" s="13">
        <f t="shared" si="98"/>
        <v>35.04</v>
      </c>
      <c r="AC193" s="9">
        <f>VLOOKUP($C193,agricultural_withdrawal_km3!$A$2:$CT$249,AC$4,FALSE)</f>
        <v>63.336037999999995</v>
      </c>
      <c r="AD193" s="13">
        <f t="shared" si="85"/>
        <v>63.336037999999995</v>
      </c>
      <c r="AF193" s="9">
        <f>VLOOKUP($B193,aquastat_more_extensive_table!$D$810:$AO$1010,AF$4,FALSE)</f>
        <v>40.65</v>
      </c>
      <c r="AG193" s="13">
        <f t="shared" si="99"/>
        <v>40.65</v>
      </c>
      <c r="AH193" s="9">
        <f>VLOOKUP($C193,agricultural_withdrawal_km3!$A$2:$CT$249,AH$4,FALSE)</f>
        <v>92.965056000000004</v>
      </c>
      <c r="AI193" s="13">
        <f t="shared" si="86"/>
        <v>92.965056000000004</v>
      </c>
      <c r="AK193" s="9">
        <f>VLOOKUP($B193,aquastat_more_extensive_table!$D$810:$AO$1010,AK$4,FALSE)</f>
        <v>47</v>
      </c>
      <c r="AL193" s="13">
        <f t="shared" si="100"/>
        <v>47</v>
      </c>
      <c r="AM193" s="9">
        <f>VLOOKUP($C193,agricultural_withdrawal_km3!$A$2:$CT$249,AM$4,FALSE)</f>
        <v>104.95764200000001</v>
      </c>
      <c r="AN193" s="13">
        <f t="shared" si="87"/>
        <v>104.95764200000001</v>
      </c>
      <c r="AP193" s="9">
        <f>VLOOKUP($B193,aquastat_more_extensive_table!$D$810:$AO$1010,AP$4,FALSE)</f>
        <v>0</v>
      </c>
      <c r="AQ193" s="13" t="e">
        <f t="shared" si="101"/>
        <v>#N/A</v>
      </c>
      <c r="AR193" s="9">
        <f>VLOOKUP($C193,agricultural_withdrawal_km3!$A$2:$CT$249,AR$4,FALSE)</f>
        <v>102.72391999999999</v>
      </c>
      <c r="AS193" s="13">
        <f t="shared" si="88"/>
        <v>102.72391999999999</v>
      </c>
      <c r="AU193" s="9">
        <f>VLOOKUP($B193,aquastat_more_extensive_table!$D$810:$AO$1010,AU$4,FALSE)</f>
        <v>0</v>
      </c>
      <c r="AV193" s="13" t="e">
        <f t="shared" si="102"/>
        <v>#N/A</v>
      </c>
      <c r="AW193" s="9">
        <f>VLOOKUP($C193,agricultural_withdrawal_km3!$A$2:$CT$249,AW$4,FALSE)</f>
        <v>106.483542</v>
      </c>
      <c r="AX193" s="13">
        <f t="shared" si="89"/>
        <v>106.483542</v>
      </c>
      <c r="AZ193" s="9">
        <f>VLOOKUP($B193,aquastat_more_extensive_table!$D$810:$AO$1010,AZ$4,FALSE)</f>
        <v>77.75</v>
      </c>
      <c r="BA193" s="13">
        <f t="shared" si="103"/>
        <v>77.75</v>
      </c>
      <c r="BB193" s="9">
        <f>VLOOKUP($C193,agricultural_withdrawal_km3!$A$2:$CT$249,BB$4,FALSE)</f>
        <v>136.41633199999998</v>
      </c>
      <c r="BC193" s="13">
        <f t="shared" si="90"/>
        <v>136.41633199999998</v>
      </c>
      <c r="BE193" s="9">
        <f>VLOOKUP($B193,aquastat_more_extensive_table!$D$810:$AO$1010,BE$4,FALSE)</f>
        <v>0</v>
      </c>
      <c r="BF193" s="13" t="e">
        <f t="shared" si="104"/>
        <v>#N/A</v>
      </c>
      <c r="BG193" s="9">
        <f>VLOOKUP($C193,agricultural_withdrawal_km3!$A$2:$CT$249,BG$4,FALSE)</f>
        <v>140.91034599999998</v>
      </c>
      <c r="BH193" s="13">
        <f t="shared" si="91"/>
        <v>140.91034599999998</v>
      </c>
      <c r="BJ193" s="9">
        <f>VLOOKUP($B193,aquastat_more_extensive_table!$D$810:$AO$1010,BJ$4,FALSE)</f>
        <v>0</v>
      </c>
      <c r="BK193" s="13" t="e">
        <f t="shared" si="92"/>
        <v>#N/A</v>
      </c>
      <c r="BL193" s="9">
        <f>VLOOKUP($C193,agricultural_withdrawal_km3!$A$2:$CT$249,BL$4,FALSE)</f>
        <v>140.13132666666633</v>
      </c>
      <c r="BM193" s="13">
        <f t="shared" si="93"/>
        <v>140.13132666666633</v>
      </c>
    </row>
    <row r="194" spans="2:65" x14ac:dyDescent="0.25">
      <c r="B194" s="12">
        <f>fao_ids_unique!B189</f>
        <v>238</v>
      </c>
      <c r="C194" s="12">
        <f>fao_ids_unique!F189</f>
        <v>59</v>
      </c>
      <c r="D194" s="8" t="str">
        <f>fao_ids_unique!C189</f>
        <v>ETH</v>
      </c>
      <c r="E194" s="7" t="str">
        <f>fao_ids_unique!G189</f>
        <v>Ethiopia</v>
      </c>
      <c r="G194" s="9">
        <f>VLOOKUP($B194,aquastat_more_extensive_table!$D$810:$AO$1010,G$4,FALSE)</f>
        <v>0</v>
      </c>
      <c r="H194" s="13" t="e">
        <f t="shared" si="94"/>
        <v>#N/A</v>
      </c>
      <c r="I194" s="9">
        <f>VLOOKUP($C194,agricultural_withdrawal_km3!$A$2:$CT$249,I$4,FALSE)</f>
        <v>0.21874092000000001</v>
      </c>
      <c r="J194" s="13">
        <f t="shared" si="81"/>
        <v>0.21874092000000001</v>
      </c>
      <c r="L194" s="9">
        <f>VLOOKUP($B194,aquastat_more_extensive_table!$D$810:$AO$1010,L$4,FALSE)</f>
        <v>0</v>
      </c>
      <c r="M194" s="13" t="e">
        <f t="shared" si="95"/>
        <v>#N/A</v>
      </c>
      <c r="N194" s="9">
        <f>VLOOKUP($C194,agricultural_withdrawal_km3!$A$2:$CT$249,N$4,FALSE)</f>
        <v>0.20963276000000003</v>
      </c>
      <c r="O194" s="13">
        <f t="shared" si="82"/>
        <v>0.20963276000000003</v>
      </c>
      <c r="Q194" s="9">
        <f>VLOOKUP($B194,aquastat_more_extensive_table!$D$810:$AO$1010,Q$4,FALSE)</f>
        <v>0</v>
      </c>
      <c r="R194" s="13" t="e">
        <f t="shared" si="96"/>
        <v>#N/A</v>
      </c>
      <c r="S194" s="9">
        <f>VLOOKUP($C194,agricultural_withdrawal_km3!$A$2:$CT$249,S$4,FALSE)</f>
        <v>0.21348317999999999</v>
      </c>
      <c r="T194" s="13">
        <f t="shared" si="83"/>
        <v>0.21348317999999999</v>
      </c>
      <c r="V194" s="9">
        <f>VLOOKUP($B194,aquastat_more_extensive_table!$D$810:$AO$1010,V$4,FALSE)</f>
        <v>0</v>
      </c>
      <c r="W194" s="13" t="e">
        <f t="shared" si="97"/>
        <v>#N/A</v>
      </c>
      <c r="X194" s="9">
        <f>VLOOKUP($C194,agricultural_withdrawal_km3!$A$2:$CT$249,X$4,FALSE)</f>
        <v>0.22905780000000003</v>
      </c>
      <c r="Y194" s="13">
        <f t="shared" si="84"/>
        <v>0.22905780000000003</v>
      </c>
      <c r="AA194" s="9">
        <f>VLOOKUP($B194,aquastat_more_extensive_table!$D$810:$AO$1010,AA$4,FALSE)</f>
        <v>0</v>
      </c>
      <c r="AB194" s="13" t="e">
        <f t="shared" si="98"/>
        <v>#N/A</v>
      </c>
      <c r="AC194" s="9">
        <f>VLOOKUP($C194,agricultural_withdrawal_km3!$A$2:$CT$249,AC$4,FALSE)</f>
        <v>0.22837800000000003</v>
      </c>
      <c r="AD194" s="13">
        <f t="shared" si="85"/>
        <v>0.22837800000000003</v>
      </c>
      <c r="AF194" s="9">
        <f>VLOOKUP($B194,aquastat_more_extensive_table!$D$810:$AO$1010,AF$4,FALSE)</f>
        <v>0</v>
      </c>
      <c r="AG194" s="13" t="e">
        <f t="shared" si="99"/>
        <v>#N/A</v>
      </c>
      <c r="AH194" s="9">
        <f>VLOOKUP($C194,agricultural_withdrawal_km3!$A$2:$CT$249,AH$4,FALSE)</f>
        <v>0.24223300000000003</v>
      </c>
      <c r="AI194" s="13">
        <f t="shared" si="86"/>
        <v>0.24223300000000003</v>
      </c>
      <c r="AK194" s="9">
        <f>VLOOKUP($B194,aquastat_more_extensive_table!$D$810:$AO$1010,AK$4,FALSE)</f>
        <v>0</v>
      </c>
      <c r="AL194" s="13" t="e">
        <f t="shared" si="100"/>
        <v>#N/A</v>
      </c>
      <c r="AM194" s="9">
        <f>VLOOKUP($C194,agricultural_withdrawal_km3!$A$2:$CT$249,AM$4,FALSE)</f>
        <v>0.24098259999999999</v>
      </c>
      <c r="AN194" s="13">
        <f t="shared" si="87"/>
        <v>0.24098259999999999</v>
      </c>
      <c r="AP194" s="9">
        <f>VLOOKUP($B194,aquastat_more_extensive_table!$D$810:$AO$1010,AP$4,FALSE)</f>
        <v>0</v>
      </c>
      <c r="AQ194" s="13" t="e">
        <f t="shared" si="101"/>
        <v>#N/A</v>
      </c>
      <c r="AR194" s="9">
        <f>VLOOKUP($C194,agricultural_withdrawal_km3!$A$2:$CT$249,AR$4,FALSE)</f>
        <v>0.38520776000000001</v>
      </c>
      <c r="AS194" s="13">
        <f t="shared" si="88"/>
        <v>0.38520776000000001</v>
      </c>
      <c r="AU194" s="9">
        <f>VLOOKUP($B194,aquastat_more_extensive_table!$D$810:$AO$1010,AU$4,FALSE)</f>
        <v>5.2039999999999997</v>
      </c>
      <c r="AV194" s="13">
        <f t="shared" si="102"/>
        <v>5.2039999999999997</v>
      </c>
      <c r="AW194" s="9">
        <f>VLOOKUP($C194,agricultural_withdrawal_km3!$A$2:$CT$249,AW$4,FALSE)</f>
        <v>0.41265146000000003</v>
      </c>
      <c r="AX194" s="13">
        <f t="shared" si="89"/>
        <v>0.41265146000000003</v>
      </c>
      <c r="AZ194" s="9">
        <f>VLOOKUP($B194,aquastat_more_extensive_table!$D$810:$AO$1010,AZ$4,FALSE)</f>
        <v>7</v>
      </c>
      <c r="BA194" s="13">
        <f t="shared" si="103"/>
        <v>7</v>
      </c>
      <c r="BB194" s="9">
        <f>VLOOKUP($C194,agricultural_withdrawal_km3!$A$2:$CT$249,BB$4,FALSE)</f>
        <v>0.41774252000000001</v>
      </c>
      <c r="BC194" s="13">
        <f t="shared" si="90"/>
        <v>0.41774252000000001</v>
      </c>
      <c r="BE194" s="9">
        <f>VLOOKUP($B194,aquastat_more_extensive_table!$D$810:$AO$1010,BE$4,FALSE)</f>
        <v>0</v>
      </c>
      <c r="BF194" s="13" t="e">
        <f t="shared" si="104"/>
        <v>#N/A</v>
      </c>
      <c r="BG194" s="9">
        <f>VLOOKUP($C194,agricultural_withdrawal_km3!$A$2:$CT$249,BG$4,FALSE)</f>
        <v>0.47588399999999992</v>
      </c>
      <c r="BH194" s="13">
        <f t="shared" si="91"/>
        <v>0.47588399999999992</v>
      </c>
      <c r="BJ194" s="9">
        <f>VLOOKUP($B194,aquastat_more_extensive_table!$D$810:$AO$1010,BJ$4,FALSE)</f>
        <v>9.6869999999999994</v>
      </c>
      <c r="BK194" s="13">
        <f t="shared" si="92"/>
        <v>9.6869999999999994</v>
      </c>
      <c r="BL194" s="9">
        <f>VLOOKUP($C194,agricultural_withdrawal_km3!$A$2:$CT$249,BL$4,FALSE)</f>
        <v>0.49499933333333296</v>
      </c>
      <c r="BM194" s="13">
        <f t="shared" si="93"/>
        <v>0.49499933333333296</v>
      </c>
    </row>
    <row r="195" spans="2:65" x14ac:dyDescent="0.25">
      <c r="B195" s="12">
        <f>fao_ids_unique!B190</f>
        <v>244</v>
      </c>
      <c r="C195" s="12">
        <f>fao_ids_unique!F190</f>
        <v>206</v>
      </c>
      <c r="D195" s="8" t="str">
        <f>fao_ids_unique!C190</f>
        <v>WSM</v>
      </c>
      <c r="E195" s="7" t="str">
        <f>fao_ids_unique!G190</f>
        <v>Samoa</v>
      </c>
      <c r="G195" s="9">
        <f>VLOOKUP($B195,aquastat_more_extensive_table!$D$810:$AO$1010,G$4,FALSE)</f>
        <v>0</v>
      </c>
      <c r="H195" s="13" t="e">
        <f t="shared" si="94"/>
        <v>#N/A</v>
      </c>
      <c r="I195" s="9">
        <f>VLOOKUP($C195,agricultural_withdrawal_km3!$A$2:$CT$249,I$4,FALSE)</f>
        <v>0</v>
      </c>
      <c r="J195" s="13">
        <f t="shared" si="81"/>
        <v>0</v>
      </c>
      <c r="L195" s="9">
        <f>VLOOKUP($B195,aquastat_more_extensive_table!$D$810:$AO$1010,L$4,FALSE)</f>
        <v>0</v>
      </c>
      <c r="M195" s="13" t="e">
        <f t="shared" si="95"/>
        <v>#N/A</v>
      </c>
      <c r="N195" s="9">
        <f>VLOOKUP($C195,agricultural_withdrawal_km3!$A$2:$CT$249,N$4,FALSE)</f>
        <v>0</v>
      </c>
      <c r="O195" s="13">
        <f t="shared" si="82"/>
        <v>0</v>
      </c>
      <c r="Q195" s="9">
        <f>VLOOKUP($B195,aquastat_more_extensive_table!$D$810:$AO$1010,Q$4,FALSE)</f>
        <v>0</v>
      </c>
      <c r="R195" s="13" t="e">
        <f t="shared" si="96"/>
        <v>#N/A</v>
      </c>
      <c r="S195" s="9">
        <f>VLOOKUP($C195,agricultural_withdrawal_km3!$A$2:$CT$249,S$4,FALSE)</f>
        <v>0</v>
      </c>
      <c r="T195" s="13">
        <f t="shared" si="83"/>
        <v>0</v>
      </c>
      <c r="V195" s="9">
        <f>VLOOKUP($B195,aquastat_more_extensive_table!$D$810:$AO$1010,V$4,FALSE)</f>
        <v>0</v>
      </c>
      <c r="W195" s="13" t="e">
        <f t="shared" si="97"/>
        <v>#N/A</v>
      </c>
      <c r="X195" s="9">
        <f>VLOOKUP($C195,agricultural_withdrawal_km3!$A$2:$CT$249,X$4,FALSE)</f>
        <v>0</v>
      </c>
      <c r="Y195" s="13">
        <f t="shared" si="84"/>
        <v>0</v>
      </c>
      <c r="AA195" s="9">
        <f>VLOOKUP($B195,aquastat_more_extensive_table!$D$810:$AO$1010,AA$4,FALSE)</f>
        <v>0</v>
      </c>
      <c r="AB195" s="13" t="e">
        <f t="shared" si="98"/>
        <v>#N/A</v>
      </c>
      <c r="AC195" s="9">
        <f>VLOOKUP($C195,agricultural_withdrawal_km3!$A$2:$CT$249,AC$4,FALSE)</f>
        <v>0</v>
      </c>
      <c r="AD195" s="13">
        <f t="shared" si="85"/>
        <v>0</v>
      </c>
      <c r="AF195" s="9">
        <f>VLOOKUP($B195,aquastat_more_extensive_table!$D$810:$AO$1010,AF$4,FALSE)</f>
        <v>0</v>
      </c>
      <c r="AG195" s="13" t="e">
        <f t="shared" si="99"/>
        <v>#N/A</v>
      </c>
      <c r="AH195" s="9">
        <f>VLOOKUP($C195,agricultural_withdrawal_km3!$A$2:$CT$249,AH$4,FALSE)</f>
        <v>0</v>
      </c>
      <c r="AI195" s="13">
        <f t="shared" si="86"/>
        <v>0</v>
      </c>
      <c r="AK195" s="9">
        <f>VLOOKUP($B195,aquastat_more_extensive_table!$D$810:$AO$1010,AK$4,FALSE)</f>
        <v>0</v>
      </c>
      <c r="AL195" s="13" t="e">
        <f t="shared" si="100"/>
        <v>#N/A</v>
      </c>
      <c r="AM195" s="9">
        <f>VLOOKUP($C195,agricultural_withdrawal_km3!$A$2:$CT$249,AM$4,FALSE)</f>
        <v>0</v>
      </c>
      <c r="AN195" s="13">
        <f t="shared" si="87"/>
        <v>0</v>
      </c>
      <c r="AP195" s="9">
        <f>VLOOKUP($B195,aquastat_more_extensive_table!$D$810:$AO$1010,AP$4,FALSE)</f>
        <v>0</v>
      </c>
      <c r="AQ195" s="13" t="e">
        <f t="shared" si="101"/>
        <v>#N/A</v>
      </c>
      <c r="AR195" s="9">
        <f>VLOOKUP($C195,agricultural_withdrawal_km3!$A$2:$CT$249,AR$4,FALSE)</f>
        <v>0</v>
      </c>
      <c r="AS195" s="13">
        <f t="shared" si="88"/>
        <v>0</v>
      </c>
      <c r="AU195" s="9">
        <f>VLOOKUP($B195,aquastat_more_extensive_table!$D$810:$AO$1010,AU$4,FALSE)</f>
        <v>0</v>
      </c>
      <c r="AV195" s="13" t="e">
        <f t="shared" si="102"/>
        <v>#N/A</v>
      </c>
      <c r="AW195" s="9">
        <f>VLOOKUP($C195,agricultural_withdrawal_km3!$A$2:$CT$249,AW$4,FALSE)</f>
        <v>0</v>
      </c>
      <c r="AX195" s="13">
        <f t="shared" si="89"/>
        <v>0</v>
      </c>
      <c r="AZ195" s="9">
        <f>VLOOKUP($B195,aquastat_more_extensive_table!$D$810:$AO$1010,AZ$4,FALSE)</f>
        <v>0</v>
      </c>
      <c r="BA195" s="13" t="e">
        <f t="shared" si="103"/>
        <v>#N/A</v>
      </c>
      <c r="BB195" s="9">
        <f>VLOOKUP($C195,agricultural_withdrawal_km3!$A$2:$CT$249,BB$4,FALSE)</f>
        <v>0</v>
      </c>
      <c r="BC195" s="13">
        <f t="shared" si="90"/>
        <v>0</v>
      </c>
      <c r="BE195" s="9">
        <f>VLOOKUP($B195,aquastat_more_extensive_table!$D$810:$AO$1010,BE$4,FALSE)</f>
        <v>0</v>
      </c>
      <c r="BF195" s="13" t="e">
        <f t="shared" si="104"/>
        <v>#N/A</v>
      </c>
      <c r="BG195" s="9">
        <f>VLOOKUP($C195,agricultural_withdrawal_km3!$A$2:$CT$249,BG$4,FALSE)</f>
        <v>0</v>
      </c>
      <c r="BH195" s="13">
        <f t="shared" si="91"/>
        <v>0</v>
      </c>
      <c r="BJ195" s="9">
        <f>VLOOKUP($B195,aquastat_more_extensive_table!$D$810:$AO$1010,BJ$4,FALSE)</f>
        <v>0</v>
      </c>
      <c r="BK195" s="13" t="e">
        <f t="shared" si="92"/>
        <v>#N/A</v>
      </c>
      <c r="BL195" s="9">
        <f>VLOOKUP($C195,agricultural_withdrawal_km3!$A$2:$CT$249,BL$4,FALSE)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VLOOKUP($B196,aquastat_more_extensive_table!$D$810:$AO$1010,G$4,FALSE)</f>
        <v>0</v>
      </c>
      <c r="H196" s="13" t="e">
        <f t="shared" si="94"/>
        <v>#N/A</v>
      </c>
      <c r="I196" s="9">
        <f>VLOOKUP($C196,agricultural_withdrawal_km3!$A$2:$CT$249,I$4,FALSE)</f>
        <v>0.29175438379999996</v>
      </c>
      <c r="J196" s="13">
        <f t="shared" si="81"/>
        <v>0.29175438379999996</v>
      </c>
      <c r="L196" s="9">
        <f>VLOOKUP($B196,aquastat_more_extensive_table!$D$810:$AO$1010,L$4,FALSE)</f>
        <v>0</v>
      </c>
      <c r="M196" s="13" t="e">
        <f t="shared" si="95"/>
        <v>#N/A</v>
      </c>
      <c r="N196" s="9">
        <f>VLOOKUP($C196,agricultural_withdrawal_km3!$A$2:$CT$249,N$4,FALSE)</f>
        <v>0.44968270980000002</v>
      </c>
      <c r="O196" s="13">
        <f t="shared" si="82"/>
        <v>0.44968270980000002</v>
      </c>
      <c r="Q196" s="9">
        <f>VLOOKUP($B196,aquastat_more_extensive_table!$D$810:$AO$1010,Q$4,FALSE)</f>
        <v>0</v>
      </c>
      <c r="R196" s="13" t="e">
        <f t="shared" si="96"/>
        <v>#N/A</v>
      </c>
      <c r="S196" s="9">
        <f>VLOOKUP($C196,agricultural_withdrawal_km3!$A$2:$CT$249,S$4,FALSE)</f>
        <v>0.40722059599999999</v>
      </c>
      <c r="T196" s="13">
        <f t="shared" si="83"/>
        <v>0.40722059599999999</v>
      </c>
      <c r="V196" s="9">
        <f>VLOOKUP($B196,aquastat_more_extensive_table!$D$810:$AO$1010,V$4,FALSE)</f>
        <v>0</v>
      </c>
      <c r="W196" s="13" t="e">
        <f t="shared" si="97"/>
        <v>#N/A</v>
      </c>
      <c r="X196" s="9">
        <f>VLOOKUP($C196,agricultural_withdrawal_km3!$A$2:$CT$249,X$4,FALSE)</f>
        <v>0.5088102431999999</v>
      </c>
      <c r="Y196" s="13">
        <f t="shared" si="84"/>
        <v>0.5088102431999999</v>
      </c>
      <c r="AA196" s="9">
        <f>VLOOKUP($B196,aquastat_more_extensive_table!$D$810:$AO$1010,AA$4,FALSE)</f>
        <v>0</v>
      </c>
      <c r="AB196" s="13" t="e">
        <f t="shared" si="98"/>
        <v>#N/A</v>
      </c>
      <c r="AC196" s="9">
        <f>VLOOKUP($C196,agricultural_withdrawal_km3!$A$2:$CT$249,AC$4,FALSE)</f>
        <v>0.53156220999999992</v>
      </c>
      <c r="AD196" s="13">
        <f t="shared" si="85"/>
        <v>0.53156220999999992</v>
      </c>
      <c r="AF196" s="9">
        <f>VLOOKUP($B196,aquastat_more_extensive_table!$D$810:$AO$1010,AF$4,FALSE)</f>
        <v>0</v>
      </c>
      <c r="AG196" s="13" t="e">
        <f t="shared" si="99"/>
        <v>#N/A</v>
      </c>
      <c r="AH196" s="9">
        <f>VLOOKUP($C196,agricultural_withdrawal_km3!$A$2:$CT$249,AH$4,FALSE)</f>
        <v>0.57220705199999999</v>
      </c>
      <c r="AI196" s="13">
        <f t="shared" si="86"/>
        <v>0.57220705199999999</v>
      </c>
      <c r="AK196" s="9">
        <f>VLOOKUP($B196,aquastat_more_extensive_table!$D$810:$AO$1010,AK$4,FALSE)</f>
        <v>2.7</v>
      </c>
      <c r="AL196" s="13">
        <f t="shared" si="100"/>
        <v>2.7</v>
      </c>
      <c r="AM196" s="9">
        <f>VLOOKUP($C196,agricultural_withdrawal_km3!$A$2:$CT$249,AM$4,FALSE)</f>
        <v>0.72523463799999999</v>
      </c>
      <c r="AN196" s="13">
        <f t="shared" si="87"/>
        <v>0.72523463799999999</v>
      </c>
      <c r="AP196" s="9">
        <f>VLOOKUP($B196,aquastat_more_extensive_table!$D$810:$AO$1010,AP$4,FALSE)</f>
        <v>0</v>
      </c>
      <c r="AQ196" s="13" t="e">
        <f t="shared" si="101"/>
        <v>#N/A</v>
      </c>
      <c r="AR196" s="9">
        <f>VLOOKUP($C196,agricultural_withdrawal_km3!$A$2:$CT$249,AR$4,FALSE)</f>
        <v>1.040532842</v>
      </c>
      <c r="AS196" s="13">
        <f t="shared" si="88"/>
        <v>1.040532842</v>
      </c>
      <c r="AU196" s="9">
        <f>VLOOKUP($B196,aquastat_more_extensive_table!$D$810:$AO$1010,AU$4,FALSE)</f>
        <v>3.06</v>
      </c>
      <c r="AV196" s="13">
        <f t="shared" si="102"/>
        <v>3.06</v>
      </c>
      <c r="AW196" s="9">
        <f>VLOOKUP($C196,agricultural_withdrawal_km3!$A$2:$CT$249,AW$4,FALSE)</f>
        <v>1.279446412</v>
      </c>
      <c r="AX196" s="13">
        <f t="shared" si="89"/>
        <v>1.279446412</v>
      </c>
      <c r="AZ196" s="9">
        <f>VLOOKUP($B196,aquastat_more_extensive_table!$D$810:$AO$1010,AZ$4,FALSE)</f>
        <v>3.2349999999999999</v>
      </c>
      <c r="BA196" s="13">
        <f t="shared" si="103"/>
        <v>3.2349999999999999</v>
      </c>
      <c r="BB196" s="9">
        <f>VLOOKUP($C196,agricultural_withdrawal_km3!$A$2:$CT$249,BB$4,FALSE)</f>
        <v>1.5914694279999999</v>
      </c>
      <c r="BC196" s="13">
        <f t="shared" si="90"/>
        <v>1.5914694279999999</v>
      </c>
      <c r="BE196" s="9">
        <f>VLOOKUP($B196,aquastat_more_extensive_table!$D$810:$AO$1010,BE$4,FALSE)</f>
        <v>0</v>
      </c>
      <c r="BF196" s="13" t="e">
        <f t="shared" si="104"/>
        <v>#N/A</v>
      </c>
      <c r="BG196" s="9">
        <f>VLOOKUP($C196,agricultural_withdrawal_km3!$A$2:$CT$249,BG$4,FALSE)</f>
        <v>1.5533247880000001</v>
      </c>
      <c r="BH196" s="13">
        <f t="shared" si="91"/>
        <v>1.5533247880000001</v>
      </c>
      <c r="BJ196" s="9">
        <f>VLOOKUP($B196,aquastat_more_extensive_table!$D$810:$AO$1010,BJ$4,FALSE)</f>
        <v>0</v>
      </c>
      <c r="BK196" s="13" t="e">
        <f t="shared" si="92"/>
        <v>#N/A</v>
      </c>
      <c r="BL196" s="9">
        <f>VLOOKUP($C196,agricultural_withdrawal_km3!$A$2:$CT$249,BL$4,FALSE)</f>
        <v>1.7958763100000001</v>
      </c>
      <c r="BM196" s="13">
        <f t="shared" si="93"/>
        <v>1.7958763100000001</v>
      </c>
    </row>
    <row r="197" spans="2:65" x14ac:dyDescent="0.25">
      <c r="B197" s="12">
        <f>fao_ids_unique!B192</f>
        <v>250</v>
      </c>
      <c r="C197" s="12">
        <f>fao_ids_unique!F192</f>
        <v>209</v>
      </c>
      <c r="D197" s="8" t="str">
        <f>fao_ids_unique!C192</f>
        <v>COD</v>
      </c>
      <c r="E197" s="7" t="str">
        <f>fao_ids_unique!G192</f>
        <v>Congo, Dem. Rep.</v>
      </c>
      <c r="G197" s="9">
        <f>VLOOKUP($B197,aquastat_more_extensive_table!$D$810:$AO$1010,G$4,FALSE)</f>
        <v>0</v>
      </c>
      <c r="H197" s="13" t="e">
        <f t="shared" si="94"/>
        <v>#N/A</v>
      </c>
      <c r="I197" s="9">
        <f>VLOOKUP($C197,agricultural_withdrawal_km3!$A$2:$CT$249,I$4,FALSE)</f>
        <v>3.0398799999999948E-3</v>
      </c>
      <c r="J197" s="13">
        <f t="shared" si="81"/>
        <v>3.0398799999999948E-3</v>
      </c>
      <c r="L197" s="9">
        <f>VLOOKUP($B197,aquastat_more_extensive_table!$D$810:$AO$1010,L$4,FALSE)</f>
        <v>0</v>
      </c>
      <c r="M197" s="13" t="e">
        <f t="shared" si="95"/>
        <v>#N/A</v>
      </c>
      <c r="N197" s="9">
        <f>VLOOKUP($C197,agricultural_withdrawal_km3!$A$2:$CT$249,N$4,FALSE)</f>
        <v>3.4553600000000184E-3</v>
      </c>
      <c r="O197" s="13">
        <f t="shared" si="82"/>
        <v>3.4553600000000184E-3</v>
      </c>
      <c r="Q197" s="9">
        <f>VLOOKUP($B197,aquastat_more_extensive_table!$D$810:$AO$1010,Q$4,FALSE)</f>
        <v>0</v>
      </c>
      <c r="R197" s="13" t="e">
        <f t="shared" si="96"/>
        <v>#N/A</v>
      </c>
      <c r="S197" s="9">
        <f>VLOOKUP($C197,agricultural_withdrawal_km3!$A$2:$CT$249,S$4,FALSE)</f>
        <v>1.5340200000000109E-3</v>
      </c>
      <c r="T197" s="13">
        <f t="shared" si="83"/>
        <v>1.5340200000000109E-3</v>
      </c>
      <c r="V197" s="9">
        <f>VLOOKUP($B197,aquastat_more_extensive_table!$D$810:$AO$1010,V$4,FALSE)</f>
        <v>0</v>
      </c>
      <c r="W197" s="13" t="e">
        <f t="shared" si="97"/>
        <v>#N/A</v>
      </c>
      <c r="X197" s="9">
        <f>VLOOKUP($C197,agricultural_withdrawal_km3!$A$2:$CT$249,X$4,FALSE)</f>
        <v>0</v>
      </c>
      <c r="Y197" s="13">
        <f t="shared" si="84"/>
        <v>0</v>
      </c>
      <c r="AA197" s="9">
        <f>VLOOKUP($B197,aquastat_more_extensive_table!$D$810:$AO$1010,AA$4,FALSE)</f>
        <v>0</v>
      </c>
      <c r="AB197" s="13" t="e">
        <f t="shared" si="98"/>
        <v>#N/A</v>
      </c>
      <c r="AC197" s="9">
        <f>VLOOKUP($C197,agricultural_withdrawal_km3!$A$2:$CT$249,AC$4,FALSE)</f>
        <v>0</v>
      </c>
      <c r="AD197" s="13">
        <f t="shared" si="85"/>
        <v>0</v>
      </c>
      <c r="AF197" s="9">
        <f>VLOOKUP($B197,aquastat_more_extensive_table!$D$810:$AO$1010,AF$4,FALSE)</f>
        <v>0</v>
      </c>
      <c r="AG197" s="13" t="e">
        <f t="shared" si="99"/>
        <v>#N/A</v>
      </c>
      <c r="AH197" s="9">
        <f>VLOOKUP($C197,agricultural_withdrawal_km3!$A$2:$CT$249,AH$4,FALSE)</f>
        <v>0</v>
      </c>
      <c r="AI197" s="13">
        <f t="shared" si="86"/>
        <v>0</v>
      </c>
      <c r="AK197" s="9">
        <f>VLOOKUP($B197,aquastat_more_extensive_table!$D$810:$AO$1010,AK$4,FALSE)</f>
        <v>0</v>
      </c>
      <c r="AL197" s="13" t="e">
        <f t="shared" si="100"/>
        <v>#N/A</v>
      </c>
      <c r="AM197" s="9">
        <f>VLOOKUP($C197,agricultural_withdrawal_km3!$A$2:$CT$249,AM$4,FALSE)</f>
        <v>0</v>
      </c>
      <c r="AN197" s="13">
        <f t="shared" si="87"/>
        <v>0</v>
      </c>
      <c r="AP197" s="9">
        <f>VLOOKUP($B197,aquastat_more_extensive_table!$D$810:$AO$1010,AP$4,FALSE)</f>
        <v>8.3000000000000004E-2</v>
      </c>
      <c r="AQ197" s="13">
        <f t="shared" si="101"/>
        <v>8.3000000000000004E-2</v>
      </c>
      <c r="AR197" s="9">
        <f>VLOOKUP($C197,agricultural_withdrawal_km3!$A$2:$CT$249,AR$4,FALSE)</f>
        <v>1.502940000000022E-3</v>
      </c>
      <c r="AS197" s="13">
        <f t="shared" si="88"/>
        <v>1.502940000000022E-3</v>
      </c>
      <c r="AU197" s="9">
        <f>VLOOKUP($B197,aquastat_more_extensive_table!$D$810:$AO$1010,AU$4,FALSE)</f>
        <v>7.1900000000000006E-2</v>
      </c>
      <c r="AV197" s="13">
        <f t="shared" si="102"/>
        <v>7.1900000000000006E-2</v>
      </c>
      <c r="AW197" s="9">
        <f>VLOOKUP($C197,agricultural_withdrawal_km3!$A$2:$CT$249,AW$4,FALSE)</f>
        <v>4.8838799999999655E-3</v>
      </c>
      <c r="AX197" s="13">
        <f t="shared" si="89"/>
        <v>4.8838799999999655E-3</v>
      </c>
      <c r="AZ197" s="9">
        <f>VLOOKUP($B197,aquastat_more_extensive_table!$D$810:$AO$1010,AZ$4,FALSE)</f>
        <v>7.1900000000000006E-2</v>
      </c>
      <c r="BA197" s="13">
        <f t="shared" si="103"/>
        <v>7.1900000000000006E-2</v>
      </c>
      <c r="BB197" s="9">
        <f>VLOOKUP($C197,agricultural_withdrawal_km3!$A$2:$CT$249,BB$4,FALSE)</f>
        <v>1.3002200000000047E-3</v>
      </c>
      <c r="BC197" s="13">
        <f t="shared" si="90"/>
        <v>1.3002200000000047E-3</v>
      </c>
      <c r="BE197" s="9">
        <f>VLOOKUP($B197,aquastat_more_extensive_table!$D$810:$AO$1010,BE$4,FALSE)</f>
        <v>0</v>
      </c>
      <c r="BF197" s="13" t="e">
        <f t="shared" si="104"/>
        <v>#N/A</v>
      </c>
      <c r="BG197" s="9">
        <f>VLOOKUP($C197,agricultural_withdrawal_km3!$A$2:$CT$249,BG$4,FALSE)</f>
        <v>0</v>
      </c>
      <c r="BH197" s="13">
        <f t="shared" si="91"/>
        <v>0</v>
      </c>
      <c r="BJ197" s="9">
        <f>VLOOKUP($B197,aquastat_more_extensive_table!$D$810:$AO$1010,BJ$4,FALSE)</f>
        <v>0</v>
      </c>
      <c r="BK197" s="13" t="e">
        <f t="shared" si="92"/>
        <v>#N/A</v>
      </c>
      <c r="BL197" s="9">
        <f>VLOOKUP($C197,agricultural_withdrawal_km3!$A$2:$CT$249,BL$4,FALSE)</f>
        <v>0</v>
      </c>
      <c r="BM197" s="13">
        <f t="shared" si="93"/>
        <v>0</v>
      </c>
    </row>
    <row r="198" spans="2:65" x14ac:dyDescent="0.25">
      <c r="B198" s="12">
        <f>fao_ids_unique!B193</f>
        <v>251</v>
      </c>
      <c r="C198" s="12">
        <f>fao_ids_unique!F193</f>
        <v>210</v>
      </c>
      <c r="D198" s="8" t="str">
        <f>fao_ids_unique!C193</f>
        <v>ZMB</v>
      </c>
      <c r="E198" s="7" t="str">
        <f>fao_ids_unique!G193</f>
        <v>Zambia</v>
      </c>
      <c r="G198" s="9">
        <f>VLOOKUP($B198,aquastat_more_extensive_table!$D$810:$AO$1010,G$4,FALSE)</f>
        <v>0</v>
      </c>
      <c r="H198" s="13" t="e">
        <f t="shared" si="94"/>
        <v>#N/A</v>
      </c>
      <c r="I198" s="9">
        <f>VLOOKUP($C198,agricultural_withdrawal_km3!$A$2:$CT$249,I$4,FALSE)</f>
        <v>0</v>
      </c>
      <c r="J198" s="13">
        <f t="shared" si="81"/>
        <v>0</v>
      </c>
      <c r="L198" s="9">
        <f>VLOOKUP($B198,aquastat_more_extensive_table!$D$810:$AO$1010,L$4,FALSE)</f>
        <v>0</v>
      </c>
      <c r="M198" s="13" t="e">
        <f t="shared" si="95"/>
        <v>#N/A</v>
      </c>
      <c r="N198" s="9">
        <f>VLOOKUP($C198,agricultural_withdrawal_km3!$A$2:$CT$249,N$4,FALSE)</f>
        <v>0</v>
      </c>
      <c r="O198" s="13">
        <f t="shared" si="82"/>
        <v>0</v>
      </c>
      <c r="Q198" s="9">
        <f>VLOOKUP($B198,aquastat_more_extensive_table!$D$810:$AO$1010,Q$4,FALSE)</f>
        <v>0</v>
      </c>
      <c r="R198" s="13" t="e">
        <f t="shared" si="96"/>
        <v>#N/A</v>
      </c>
      <c r="S198" s="9">
        <f>VLOOKUP($C198,agricultural_withdrawal_km3!$A$2:$CT$249,S$4,FALSE)</f>
        <v>0</v>
      </c>
      <c r="T198" s="13">
        <f t="shared" si="83"/>
        <v>0</v>
      </c>
      <c r="V198" s="9">
        <f>VLOOKUP($B198,aquastat_more_extensive_table!$D$810:$AO$1010,V$4,FALSE)</f>
        <v>0</v>
      </c>
      <c r="W198" s="13" t="e">
        <f t="shared" si="97"/>
        <v>#N/A</v>
      </c>
      <c r="X198" s="9">
        <f>VLOOKUP($C198,agricultural_withdrawal_km3!$A$2:$CT$249,X$4,FALSE)</f>
        <v>4.658000000000162E-4</v>
      </c>
      <c r="Y198" s="13">
        <f t="shared" si="84"/>
        <v>4.658000000000162E-4</v>
      </c>
      <c r="AA198" s="9">
        <f>VLOOKUP($B198,aquastat_more_extensive_table!$D$810:$AO$1010,AA$4,FALSE)</f>
        <v>0</v>
      </c>
      <c r="AB198" s="13" t="e">
        <f t="shared" si="98"/>
        <v>#N/A</v>
      </c>
      <c r="AC198" s="9">
        <f>VLOOKUP($C198,agricultural_withdrawal_km3!$A$2:$CT$249,AC$4,FALSE)</f>
        <v>1.9288000000000083E-3</v>
      </c>
      <c r="AD198" s="13">
        <f t="shared" si="85"/>
        <v>1.9288000000000083E-3</v>
      </c>
      <c r="AF198" s="9">
        <f>VLOOKUP($B198,aquastat_more_extensive_table!$D$810:$AO$1010,AF$4,FALSE)</f>
        <v>0</v>
      </c>
      <c r="AG198" s="13" t="e">
        <f t="shared" si="99"/>
        <v>#N/A</v>
      </c>
      <c r="AH198" s="9">
        <f>VLOOKUP($C198,agricultural_withdrawal_km3!$A$2:$CT$249,AH$4,FALSE)</f>
        <v>9.3789999999999707E-3</v>
      </c>
      <c r="AI198" s="13">
        <f t="shared" si="86"/>
        <v>9.3789999999999707E-3</v>
      </c>
      <c r="AK198" s="9">
        <f>VLOOKUP($B198,aquastat_more_extensive_table!$D$810:$AO$1010,AK$4,FALSE)</f>
        <v>1.339</v>
      </c>
      <c r="AL198" s="13">
        <f t="shared" si="100"/>
        <v>1.339</v>
      </c>
      <c r="AM198" s="9">
        <f>VLOOKUP($C198,agricultural_withdrawal_km3!$A$2:$CT$249,AM$4,FALSE)</f>
        <v>1.3785599999999981E-2</v>
      </c>
      <c r="AN198" s="13">
        <f t="shared" si="87"/>
        <v>1.3785599999999981E-2</v>
      </c>
      <c r="AP198" s="9">
        <f>VLOOKUP($B198,aquastat_more_extensive_table!$D$810:$AO$1010,AP$4,FALSE)</f>
        <v>1.3180000000000001</v>
      </c>
      <c r="AQ198" s="13">
        <f t="shared" si="101"/>
        <v>1.3180000000000001</v>
      </c>
      <c r="AR198" s="9">
        <f>VLOOKUP($C198,agricultural_withdrawal_km3!$A$2:$CT$249,AR$4,FALSE)</f>
        <v>4.78412E-2</v>
      </c>
      <c r="AS198" s="13">
        <f t="shared" si="88"/>
        <v>4.78412E-2</v>
      </c>
      <c r="AU198" s="9">
        <f>VLOOKUP($B198,aquastat_more_extensive_table!$D$810:$AO$1010,AU$4,FALSE)</f>
        <v>1.1519999999999999</v>
      </c>
      <c r="AV198" s="13">
        <f t="shared" si="102"/>
        <v>1.1519999999999999</v>
      </c>
      <c r="AW198" s="9">
        <f>VLOOKUP($C198,agricultural_withdrawal_km3!$A$2:$CT$249,AW$4,FALSE)</f>
        <v>0.1148096</v>
      </c>
      <c r="AX198" s="13">
        <f t="shared" si="89"/>
        <v>0.1148096</v>
      </c>
      <c r="AZ198" s="9">
        <f>VLOOKUP($B198,aquastat_more_extensive_table!$D$810:$AO$1010,AZ$4,FALSE)</f>
        <v>0</v>
      </c>
      <c r="BA198" s="13" t="e">
        <f t="shared" si="103"/>
        <v>#N/A</v>
      </c>
      <c r="BB198" s="9">
        <f>VLOOKUP($C198,agricultural_withdrawal_km3!$A$2:$CT$249,BB$4,FALSE)</f>
        <v>0.13358759999999995</v>
      </c>
      <c r="BC198" s="13">
        <f t="shared" si="90"/>
        <v>0.13358759999999995</v>
      </c>
      <c r="BE198" s="9">
        <f>VLOOKUP($B198,aquastat_more_extensive_table!$D$810:$AO$1010,BE$4,FALSE)</f>
        <v>0</v>
      </c>
      <c r="BF198" s="13" t="e">
        <f t="shared" si="104"/>
        <v>#N/A</v>
      </c>
      <c r="BG198" s="9">
        <f>VLOOKUP($C198,agricultural_withdrawal_km3!$A$2:$CT$249,BG$4,FALSE)</f>
        <v>0.12915759999999993</v>
      </c>
      <c r="BH198" s="13">
        <f t="shared" si="91"/>
        <v>0.12915759999999993</v>
      </c>
      <c r="BJ198" s="9">
        <f>VLOOKUP($B198,aquastat_more_extensive_table!$D$810:$AO$1010,BJ$4,FALSE)</f>
        <v>0</v>
      </c>
      <c r="BK198" s="13" t="e">
        <f t="shared" si="92"/>
        <v>#N/A</v>
      </c>
      <c r="BL198" s="9">
        <f>VLOOKUP($C198,agricultural_withdrawal_km3!$A$2:$CT$249,BL$4,FALSE)</f>
        <v>0.1501103333333329</v>
      </c>
      <c r="BM198" s="13">
        <f t="shared" si="93"/>
        <v>0.1501103333333329</v>
      </c>
    </row>
    <row r="199" spans="2:65" x14ac:dyDescent="0.25">
      <c r="B199" s="12">
        <f>fao_ids_unique!B194</f>
        <v>255</v>
      </c>
      <c r="C199" s="12">
        <f>fao_ids_unique!F194</f>
        <v>15</v>
      </c>
      <c r="D199" s="8" t="str">
        <f>fao_ids_unique!C194</f>
        <v>BEL</v>
      </c>
      <c r="E199" s="7" t="str">
        <f>fao_ids_unique!G194</f>
        <v>Belgium</v>
      </c>
      <c r="G199" s="9">
        <f>VLOOKUP($B199,aquastat_more_extensive_table!$D$810:$AO$1010,G$4,FALSE)</f>
        <v>0</v>
      </c>
      <c r="H199" s="13" t="e">
        <f t="shared" ref="H199:H206" si="105">IF(G199&gt;0,G199,NA())</f>
        <v>#N/A</v>
      </c>
      <c r="I199" s="9">
        <f>VLOOKUP($C199,agricultural_withdrawal_km3!$A$2:$CT$249,I$4,FALSE)</f>
        <v>0</v>
      </c>
      <c r="J199" s="13">
        <f t="shared" si="81"/>
        <v>0</v>
      </c>
      <c r="L199" s="9">
        <f>VLOOKUP($B199,aquastat_more_extensive_table!$D$810:$AO$1010,L$4,FALSE)</f>
        <v>0</v>
      </c>
      <c r="M199" s="13" t="e">
        <f t="shared" ref="M199:M206" si="106">IF(L199&gt;0,L199,NA())</f>
        <v>#N/A</v>
      </c>
      <c r="N199" s="9">
        <f>VLOOKUP($C199,agricultural_withdrawal_km3!$A$2:$CT$249,N$4,FALSE)</f>
        <v>0</v>
      </c>
      <c r="O199" s="13">
        <f t="shared" si="82"/>
        <v>0</v>
      </c>
      <c r="Q199" s="9">
        <f>VLOOKUP($B199,aquastat_more_extensive_table!$D$810:$AO$1010,Q$4,FALSE)</f>
        <v>0</v>
      </c>
      <c r="R199" s="13" t="e">
        <f t="shared" ref="R199:R206" si="107">IF(Q199&gt;0,Q199,NA())</f>
        <v>#N/A</v>
      </c>
      <c r="S199" s="9">
        <f>VLOOKUP($C199,agricultural_withdrawal_km3!$A$2:$CT$249,S$4,FALSE)</f>
        <v>0</v>
      </c>
      <c r="T199" s="13">
        <f t="shared" si="83"/>
        <v>0</v>
      </c>
      <c r="V199" s="9">
        <f>VLOOKUP($B199,aquastat_more_extensive_table!$D$810:$AO$1010,V$4,FALSE)</f>
        <v>0</v>
      </c>
      <c r="W199" s="13" t="e">
        <f t="shared" ref="W199:W206" si="108">IF(V199&gt;0,V199,NA())</f>
        <v>#N/A</v>
      </c>
      <c r="X199" s="9">
        <f>VLOOKUP($C199,agricultural_withdrawal_km3!$A$2:$CT$249,X$4,FALSE)</f>
        <v>0</v>
      </c>
      <c r="Y199" s="13">
        <f t="shared" si="84"/>
        <v>0</v>
      </c>
      <c r="AA199" s="9">
        <f>VLOOKUP($B199,aquastat_more_extensive_table!$D$810:$AO$1010,AA$4,FALSE)</f>
        <v>0.36120000000000002</v>
      </c>
      <c r="AB199" s="13">
        <f t="shared" ref="AB199:AB206" si="109">IF(AA199&gt;0,AA199,NA())</f>
        <v>0.36120000000000002</v>
      </c>
      <c r="AC199" s="9">
        <f>VLOOKUP($C199,agricultural_withdrawal_km3!$A$2:$CT$249,AC$4,FALSE)</f>
        <v>0</v>
      </c>
      <c r="AD199" s="13">
        <f t="shared" si="85"/>
        <v>0</v>
      </c>
      <c r="AF199" s="9">
        <f>VLOOKUP($B199,aquastat_more_extensive_table!$D$810:$AO$1010,AF$4,FALSE)</f>
        <v>0</v>
      </c>
      <c r="AG199" s="13" t="e">
        <f t="shared" ref="AG199:AG206" si="110">IF(AF199&gt;0,AF199,NA())</f>
        <v>#N/A</v>
      </c>
      <c r="AH199" s="9">
        <f>VLOOKUP($C199,agricultural_withdrawal_km3!$A$2:$CT$249,AH$4,FALSE)</f>
        <v>0</v>
      </c>
      <c r="AI199" s="13">
        <f t="shared" si="86"/>
        <v>0</v>
      </c>
      <c r="AK199" s="9">
        <f>VLOOKUP($B199,aquastat_more_extensive_table!$D$810:$AO$1010,AK$4,FALSE)</f>
        <v>0</v>
      </c>
      <c r="AL199" s="13" t="e">
        <f t="shared" ref="AL199:AL206" si="111">IF(AK199&gt;0,AK199,NA())</f>
        <v>#N/A</v>
      </c>
      <c r="AM199" s="9">
        <f>VLOOKUP($C199,agricultural_withdrawal_km3!$A$2:$CT$249,AM$4,FALSE)</f>
        <v>0</v>
      </c>
      <c r="AN199" s="13">
        <f t="shared" si="87"/>
        <v>0</v>
      </c>
      <c r="AP199" s="9">
        <f>VLOOKUP($B199,aquastat_more_extensive_table!$D$810:$AO$1010,AP$4,FALSE)</f>
        <v>1.6E-2</v>
      </c>
      <c r="AQ199" s="13">
        <f t="shared" ref="AQ199:AQ206" si="112">IF(AP199&gt;0,AP199,NA())</f>
        <v>1.6E-2</v>
      </c>
      <c r="AR199" s="9">
        <f>VLOOKUP($C199,agricultural_withdrawal_km3!$A$2:$CT$249,AR$4,FALSE)</f>
        <v>0</v>
      </c>
      <c r="AS199" s="13">
        <f t="shared" si="88"/>
        <v>0</v>
      </c>
      <c r="AU199" s="9">
        <f>VLOOKUP($B199,aquastat_more_extensive_table!$D$810:$AO$1010,AU$4,FALSE)</f>
        <v>3.8199999999999998E-2</v>
      </c>
      <c r="AV199" s="13">
        <f t="shared" ref="AV199:AV206" si="113">IF(AU199&gt;0,AU199,NA())</f>
        <v>3.8199999999999998E-2</v>
      </c>
      <c r="AW199" s="9">
        <f>VLOOKUP($C199,agricultural_withdrawal_km3!$A$2:$CT$249,AW$4,FALSE)</f>
        <v>0</v>
      </c>
      <c r="AX199" s="13">
        <f t="shared" si="89"/>
        <v>0</v>
      </c>
      <c r="AZ199" s="9">
        <f>VLOOKUP($B199,aquastat_more_extensive_table!$D$810:$AO$1010,AZ$4,FALSE)</f>
        <v>3.6900000000000002E-2</v>
      </c>
      <c r="BA199" s="13">
        <f t="shared" ref="BA199:BA206" si="114">IF(AZ199&gt;0,AZ199,NA())</f>
        <v>3.6900000000000002E-2</v>
      </c>
      <c r="BB199" s="9">
        <f>VLOOKUP($C199,agricultural_withdrawal_km3!$A$2:$CT$249,BB$4,FALSE)</f>
        <v>0</v>
      </c>
      <c r="BC199" s="13">
        <f t="shared" si="90"/>
        <v>0</v>
      </c>
      <c r="BE199" s="9">
        <f>VLOOKUP($B199,aquastat_more_extensive_table!$D$810:$AO$1010,BE$4,FALSE)</f>
        <v>4.02E-2</v>
      </c>
      <c r="BF199" s="13">
        <f t="shared" ref="BF199:BF206" si="115">IF(BE199&gt;0,BE199,NA())</f>
        <v>4.02E-2</v>
      </c>
      <c r="BG199" s="9">
        <f>VLOOKUP($C199,agricultural_withdrawal_km3!$A$2:$CT$249,BG$4,FALSE)</f>
        <v>0</v>
      </c>
      <c r="BH199" s="13">
        <f t="shared" si="91"/>
        <v>0</v>
      </c>
      <c r="BJ199" s="9">
        <f>VLOOKUP($B199,aquastat_more_extensive_table!$D$810:$AO$1010,BJ$4,FALSE)</f>
        <v>0</v>
      </c>
      <c r="BK199" s="13" t="e">
        <f t="shared" si="92"/>
        <v>#N/A</v>
      </c>
      <c r="BL199" s="9">
        <f>VLOOKUP($C199,agricultural_withdrawal_km3!$A$2:$CT$249,BL$4,FALSE)</f>
        <v>0</v>
      </c>
      <c r="BM199" s="13">
        <f t="shared" si="93"/>
        <v>0</v>
      </c>
    </row>
    <row r="200" spans="2:65" x14ac:dyDescent="0.25">
      <c r="B200" s="12">
        <f>fao_ids_unique!B195</f>
        <v>256</v>
      </c>
      <c r="C200" s="12">
        <f>fao_ids_unique!F195</f>
        <v>115</v>
      </c>
      <c r="D200" s="8" t="str">
        <f>fao_ids_unique!C195</f>
        <v>LUX</v>
      </c>
      <c r="E200" s="7" t="str">
        <f>fao_ids_unique!G195</f>
        <v>Luxembourg</v>
      </c>
      <c r="G200" s="9">
        <f>VLOOKUP($B200,aquastat_more_extensive_table!$D$810:$AO$1010,G$4,FALSE)</f>
        <v>0</v>
      </c>
      <c r="H200" s="13" t="e">
        <f t="shared" si="105"/>
        <v>#N/A</v>
      </c>
      <c r="I200" s="9">
        <f>VLOOKUP($C200,agricultural_withdrawal_km3!$A$2:$CT$249,I$4,FALSE)</f>
        <v>0</v>
      </c>
      <c r="J200" s="13">
        <f t="shared" ref="J200:J206" si="116">IF(I200&gt;=0,I200,NA())</f>
        <v>0</v>
      </c>
      <c r="L200" s="9">
        <f>VLOOKUP($B200,aquastat_more_extensive_table!$D$810:$AO$1010,L$4,FALSE)</f>
        <v>0</v>
      </c>
      <c r="M200" s="13" t="e">
        <f t="shared" si="106"/>
        <v>#N/A</v>
      </c>
      <c r="N200" s="9">
        <f>VLOOKUP($C200,agricultural_withdrawal_km3!$A$2:$CT$249,N$4,FALSE)</f>
        <v>0</v>
      </c>
      <c r="O200" s="13">
        <f t="shared" ref="O200:O206" si="117">IF(N200&gt;=0,N200,NA())</f>
        <v>0</v>
      </c>
      <c r="Q200" s="9">
        <f>VLOOKUP($B200,aquastat_more_extensive_table!$D$810:$AO$1010,Q$4,FALSE)</f>
        <v>0</v>
      </c>
      <c r="R200" s="13" t="e">
        <f t="shared" si="107"/>
        <v>#N/A</v>
      </c>
      <c r="S200" s="9">
        <f>VLOOKUP($C200,agricultural_withdrawal_km3!$A$2:$CT$249,S$4,FALSE)</f>
        <v>0</v>
      </c>
      <c r="T200" s="13">
        <f t="shared" ref="T200:T206" si="118">IF(S200&gt;=0,S200,NA())</f>
        <v>0</v>
      </c>
      <c r="V200" s="9">
        <f>VLOOKUP($B200,aquastat_more_extensive_table!$D$810:$AO$1010,V$4,FALSE)</f>
        <v>0</v>
      </c>
      <c r="W200" s="13" t="e">
        <f t="shared" si="108"/>
        <v>#N/A</v>
      </c>
      <c r="X200" s="9">
        <f>VLOOKUP($C200,agricultural_withdrawal_km3!$A$2:$CT$249,X$4,FALSE)</f>
        <v>0</v>
      </c>
      <c r="Y200" s="13">
        <f t="shared" ref="Y200:Y206" si="119">IF(X200&gt;=0,X200,NA())</f>
        <v>0</v>
      </c>
      <c r="AA200" s="9">
        <f>VLOOKUP($B200,aquastat_more_extensive_table!$D$810:$AO$1010,AA$4,FALSE)</f>
        <v>0</v>
      </c>
      <c r="AB200" s="13" t="e">
        <f t="shared" si="109"/>
        <v>#N/A</v>
      </c>
      <c r="AC200" s="9">
        <f>VLOOKUP($C200,agricultural_withdrawal_km3!$A$2:$CT$249,AC$4,FALSE)</f>
        <v>0</v>
      </c>
      <c r="AD200" s="13">
        <f t="shared" ref="AD200:AD206" si="120">IF(AC200&gt;=0,AC200,NA())</f>
        <v>0</v>
      </c>
      <c r="AF200" s="9">
        <f>VLOOKUP($B200,aquastat_more_extensive_table!$D$810:$AO$1010,AF$4,FALSE)</f>
        <v>0</v>
      </c>
      <c r="AG200" s="13" t="e">
        <f t="shared" si="110"/>
        <v>#N/A</v>
      </c>
      <c r="AH200" s="9">
        <f>VLOOKUP($C200,agricultural_withdrawal_km3!$A$2:$CT$249,AH$4,FALSE)</f>
        <v>0</v>
      </c>
      <c r="AI200" s="13">
        <f t="shared" ref="AI200:AI206" si="121">IF(AH200&gt;=0,AH200,NA())</f>
        <v>0</v>
      </c>
      <c r="AK200" s="9">
        <f>VLOOKUP($B200,aquastat_more_extensive_table!$D$810:$AO$1010,AK$4,FALSE)</f>
        <v>0</v>
      </c>
      <c r="AL200" s="13" t="e">
        <f t="shared" si="111"/>
        <v>#N/A</v>
      </c>
      <c r="AM200" s="9">
        <f>VLOOKUP($C200,agricultural_withdrawal_km3!$A$2:$CT$249,AM$4,FALSE)</f>
        <v>0</v>
      </c>
      <c r="AN200" s="13">
        <f t="shared" ref="AN200:AN206" si="122">IF(AM200&gt;=0,AM200,NA())</f>
        <v>0</v>
      </c>
      <c r="AP200" s="9">
        <f>VLOOKUP($B200,aquastat_more_extensive_table!$D$810:$AO$1010,AP$4,FALSE)</f>
        <v>2.0000000000000001E-4</v>
      </c>
      <c r="AQ200" s="13">
        <f t="shared" si="112"/>
        <v>2.0000000000000001E-4</v>
      </c>
      <c r="AR200" s="9">
        <f>VLOOKUP($C200,agricultural_withdrawal_km3!$A$2:$CT$249,AR$4,FALSE)</f>
        <v>0</v>
      </c>
      <c r="AS200" s="13">
        <f t="shared" ref="AS200:AS206" si="123">IF(AR200&gt;=0,AR200,NA())</f>
        <v>0</v>
      </c>
      <c r="AU200" s="9">
        <f>VLOOKUP($B200,aquastat_more_extensive_table!$D$810:$AO$1010,AU$4,FALSE)</f>
        <v>2.0000000000000001E-4</v>
      </c>
      <c r="AV200" s="13">
        <f t="shared" si="113"/>
        <v>2.0000000000000001E-4</v>
      </c>
      <c r="AW200" s="9">
        <f>VLOOKUP($C200,agricultural_withdrawal_km3!$A$2:$CT$249,AW$4,FALSE)</f>
        <v>0</v>
      </c>
      <c r="AX200" s="13">
        <f t="shared" ref="AX200:AX206" si="124">IF(AW200&gt;=0,AW200,NA())</f>
        <v>0</v>
      </c>
      <c r="AZ200" s="9">
        <f>VLOOKUP($B200,aquastat_more_extensive_table!$D$810:$AO$1010,AZ$4,FALSE)</f>
        <v>0</v>
      </c>
      <c r="BA200" s="13" t="e">
        <f t="shared" si="114"/>
        <v>#N/A</v>
      </c>
      <c r="BB200" s="9">
        <f>VLOOKUP($C200,agricultural_withdrawal_km3!$A$2:$CT$249,BB$4,FALSE)</f>
        <v>0</v>
      </c>
      <c r="BC200" s="13">
        <f t="shared" ref="BC200:BC206" si="125">IF(BB200&gt;=0,BB200,NA())</f>
        <v>0</v>
      </c>
      <c r="BE200" s="9">
        <f>VLOOKUP($B200,aquastat_more_extensive_table!$D$810:$AO$1010,BE$4,FALSE)</f>
        <v>2.0000000000000001E-4</v>
      </c>
      <c r="BF200" s="13">
        <f t="shared" si="115"/>
        <v>2.0000000000000001E-4</v>
      </c>
      <c r="BG200" s="9">
        <f>VLOOKUP($C200,agricultural_withdrawal_km3!$A$2:$CT$249,BG$4,FALSE)</f>
        <v>0</v>
      </c>
      <c r="BH200" s="13">
        <f t="shared" ref="BH200:BH206" si="126">IF(BG200&gt;=0,BG200,NA())</f>
        <v>0</v>
      </c>
      <c r="BJ200" s="9">
        <f>VLOOKUP($B200,aquastat_more_extensive_table!$D$810:$AO$1010,BJ$4,FALSE)</f>
        <v>2.9999999999999997E-4</v>
      </c>
      <c r="BK200" s="13">
        <f t="shared" ref="BK200:BK206" si="127">IF(BJ200&gt;0,BJ200,NA())</f>
        <v>2.9999999999999997E-4</v>
      </c>
      <c r="BL200" s="9">
        <f>VLOOKUP($C200,agricultural_withdrawal_km3!$A$2:$CT$249,BL$4,FALSE)</f>
        <v>0</v>
      </c>
      <c r="BM200" s="13">
        <f t="shared" ref="BM200:BM206" si="128">IF(BL200&gt;=0,BL200,NA())</f>
        <v>0</v>
      </c>
    </row>
    <row r="201" spans="2:65" x14ac:dyDescent="0.25">
      <c r="B201" s="12">
        <f>fao_ids_unique!B196</f>
        <v>272</v>
      </c>
      <c r="C201" s="12">
        <f>fao_ids_unique!F196</f>
        <v>212</v>
      </c>
      <c r="D201" s="8" t="str">
        <f>fao_ids_unique!C196</f>
        <v>SRB</v>
      </c>
      <c r="E201" s="7" t="str">
        <f>fao_ids_unique!G196</f>
        <v>Serbia</v>
      </c>
      <c r="G201" s="9">
        <f>VLOOKUP($B201,aquastat_more_extensive_table!$D$810:$AO$1010,G$4,FALSE)</f>
        <v>0</v>
      </c>
      <c r="H201" s="13" t="e">
        <f t="shared" si="105"/>
        <v>#N/A</v>
      </c>
      <c r="I201" s="9">
        <f>VLOOKUP($C201,agricultural_withdrawal_km3!$A$2:$CT$249,I$4,FALSE)</f>
        <v>0</v>
      </c>
      <c r="J201" s="13">
        <f t="shared" si="116"/>
        <v>0</v>
      </c>
      <c r="L201" s="9">
        <f>VLOOKUP($B201,aquastat_more_extensive_table!$D$810:$AO$1010,L$4,FALSE)</f>
        <v>0</v>
      </c>
      <c r="M201" s="13" t="e">
        <f t="shared" si="106"/>
        <v>#N/A</v>
      </c>
      <c r="N201" s="9">
        <f>VLOOKUP($C201,agricultural_withdrawal_km3!$A$2:$CT$249,N$4,FALSE)</f>
        <v>0</v>
      </c>
      <c r="O201" s="13">
        <f t="shared" si="117"/>
        <v>0</v>
      </c>
      <c r="Q201" s="9">
        <f>VLOOKUP($B201,aquastat_more_extensive_table!$D$810:$AO$1010,Q$4,FALSE)</f>
        <v>0</v>
      </c>
      <c r="R201" s="13" t="e">
        <f t="shared" si="107"/>
        <v>#N/A</v>
      </c>
      <c r="S201" s="9">
        <f>VLOOKUP($C201,agricultural_withdrawal_km3!$A$2:$CT$249,S$4,FALSE)</f>
        <v>0</v>
      </c>
      <c r="T201" s="13">
        <f t="shared" si="118"/>
        <v>0</v>
      </c>
      <c r="V201" s="9">
        <f>VLOOKUP($B201,aquastat_more_extensive_table!$D$810:$AO$1010,V$4,FALSE)</f>
        <v>0</v>
      </c>
      <c r="W201" s="13" t="e">
        <f t="shared" si="108"/>
        <v>#N/A</v>
      </c>
      <c r="X201" s="9">
        <f>VLOOKUP($C201,agricultural_withdrawal_km3!$A$2:$CT$249,X$4,FALSE)</f>
        <v>0</v>
      </c>
      <c r="Y201" s="13">
        <f t="shared" si="119"/>
        <v>0</v>
      </c>
      <c r="AA201" s="9">
        <f>VLOOKUP($B201,aquastat_more_extensive_table!$D$810:$AO$1010,AA$4,FALSE)</f>
        <v>0</v>
      </c>
      <c r="AB201" s="13" t="e">
        <f t="shared" si="109"/>
        <v>#N/A</v>
      </c>
      <c r="AC201" s="9">
        <f>VLOOKUP($C201,agricultural_withdrawal_km3!$A$2:$CT$249,AC$4,FALSE)</f>
        <v>0</v>
      </c>
      <c r="AD201" s="13">
        <f t="shared" si="120"/>
        <v>0</v>
      </c>
      <c r="AF201" s="9">
        <f>VLOOKUP($B201,aquastat_more_extensive_table!$D$810:$AO$1010,AF$4,FALSE)</f>
        <v>0</v>
      </c>
      <c r="AG201" s="13" t="e">
        <f t="shared" si="110"/>
        <v>#N/A</v>
      </c>
      <c r="AH201" s="9">
        <f>VLOOKUP($C201,agricultural_withdrawal_km3!$A$2:$CT$249,AH$4,FALSE)</f>
        <v>2.0916199999999385E-2</v>
      </c>
      <c r="AI201" s="13">
        <f t="shared" si="121"/>
        <v>2.0916199999999385E-2</v>
      </c>
      <c r="AK201" s="9">
        <f>VLOOKUP($B201,aquastat_more_extensive_table!$D$810:$AO$1010,AK$4,FALSE)</f>
        <v>0</v>
      </c>
      <c r="AL201" s="13" t="e">
        <f t="shared" si="111"/>
        <v>#N/A</v>
      </c>
      <c r="AM201" s="9">
        <f>VLOOKUP($C201,agricultural_withdrawal_km3!$A$2:$CT$249,AM$4,FALSE)</f>
        <v>4.089999999999705E-3</v>
      </c>
      <c r="AN201" s="13">
        <f t="shared" si="122"/>
        <v>4.089999999999705E-3</v>
      </c>
      <c r="AP201" s="9">
        <f>VLOOKUP($B201,aquastat_more_extensive_table!$D$810:$AO$1010,AP$4,FALSE)</f>
        <v>0</v>
      </c>
      <c r="AQ201" s="13" t="e">
        <f t="shared" si="112"/>
        <v>#N/A</v>
      </c>
      <c r="AR201" s="9">
        <f>VLOOKUP($C201,agricultural_withdrawal_km3!$A$2:$CT$249,AR$4,FALSE)</f>
        <v>0</v>
      </c>
      <c r="AS201" s="13">
        <f t="shared" si="123"/>
        <v>0</v>
      </c>
      <c r="AU201" s="9">
        <f>VLOOKUP($B201,aquastat_more_extensive_table!$D$810:$AO$1010,AU$4,FALSE)</f>
        <v>0</v>
      </c>
      <c r="AV201" s="13" t="e">
        <f t="shared" si="113"/>
        <v>#N/A</v>
      </c>
      <c r="AW201" s="9">
        <f>VLOOKUP($C201,agricultural_withdrawal_km3!$A$2:$CT$249,AW$4,FALSE)</f>
        <v>0</v>
      </c>
      <c r="AX201" s="13">
        <f t="shared" si="124"/>
        <v>0</v>
      </c>
      <c r="AZ201" s="9">
        <f>VLOOKUP($B201,aquastat_more_extensive_table!$D$810:$AO$1010,AZ$4,FALSE)</f>
        <v>0.12820000000000001</v>
      </c>
      <c r="BA201" s="13">
        <f t="shared" si="114"/>
        <v>0.12820000000000001</v>
      </c>
      <c r="BB201" s="9">
        <f>VLOOKUP($C201,agricultural_withdrawal_km3!$A$2:$CT$249,BB$4,FALSE)</f>
        <v>0</v>
      </c>
      <c r="BC201" s="13">
        <f t="shared" si="125"/>
        <v>0</v>
      </c>
      <c r="BE201" s="9">
        <f>VLOOKUP($B201,aquastat_more_extensive_table!$D$810:$AO$1010,BE$4,FALSE)</f>
        <v>9.74E-2</v>
      </c>
      <c r="BF201" s="13">
        <f t="shared" si="115"/>
        <v>9.74E-2</v>
      </c>
      <c r="BG201" s="9">
        <f>VLOOKUP($C201,agricultural_withdrawal_km3!$A$2:$CT$249,BG$4,FALSE)</f>
        <v>0</v>
      </c>
      <c r="BH201" s="13">
        <f t="shared" si="126"/>
        <v>0</v>
      </c>
      <c r="BJ201" s="9">
        <f>VLOOKUP($B201,aquastat_more_extensive_table!$D$810:$AO$1010,BJ$4,FALSE)</f>
        <v>0.1167</v>
      </c>
      <c r="BK201" s="13">
        <f t="shared" si="127"/>
        <v>0.1167</v>
      </c>
      <c r="BL201" s="9">
        <f>VLOOKUP($C201,agricultural_withdrawal_km3!$A$2:$CT$249,BL$4,FALSE)</f>
        <v>0</v>
      </c>
      <c r="BM201" s="13">
        <f t="shared" si="128"/>
        <v>0</v>
      </c>
    </row>
    <row r="202" spans="2:65" x14ac:dyDescent="0.25">
      <c r="B202" s="12">
        <f>fao_ids_unique!B197</f>
        <v>273</v>
      </c>
      <c r="C202" s="12">
        <f>fao_ids_unique!F197</f>
        <v>130</v>
      </c>
      <c r="D202" s="8" t="str">
        <f>fao_ids_unique!C197</f>
        <v>MNE</v>
      </c>
      <c r="E202" s="7" t="str">
        <f>fao_ids_unique!G197</f>
        <v>Montenegro</v>
      </c>
      <c r="G202" s="9">
        <f>VLOOKUP($B202,aquastat_more_extensive_table!$D$810:$AO$1010,G$4,FALSE)</f>
        <v>0</v>
      </c>
      <c r="H202" s="13" t="e">
        <f t="shared" si="105"/>
        <v>#N/A</v>
      </c>
      <c r="I202" s="9">
        <f>VLOOKUP($C202,agricultural_withdrawal_km3!$A$2:$CT$249,I$4,FALSE)</f>
        <v>3.9347400000000476E-4</v>
      </c>
      <c r="J202" s="13">
        <f t="shared" si="116"/>
        <v>3.9347400000000476E-4</v>
      </c>
      <c r="L202" s="9">
        <f>VLOOKUP($B202,aquastat_more_extensive_table!$D$810:$AO$1010,L$4,FALSE)</f>
        <v>0</v>
      </c>
      <c r="M202" s="13" t="e">
        <f t="shared" si="106"/>
        <v>#N/A</v>
      </c>
      <c r="N202" s="9">
        <f>VLOOKUP($C202,agricultural_withdrawal_km3!$A$2:$CT$249,N$4,FALSE)</f>
        <v>3.1497999999999249E-4</v>
      </c>
      <c r="O202" s="13">
        <f t="shared" si="117"/>
        <v>3.1497999999999249E-4</v>
      </c>
      <c r="Q202" s="9">
        <f>VLOOKUP($B202,aquastat_more_extensive_table!$D$810:$AO$1010,Q$4,FALSE)</f>
        <v>0</v>
      </c>
      <c r="R202" s="13" t="e">
        <f t="shared" si="107"/>
        <v>#N/A</v>
      </c>
      <c r="S202" s="9">
        <f>VLOOKUP($C202,agricultural_withdrawal_km3!$A$2:$CT$249,S$4,FALSE)</f>
        <v>3.4713000000000105E-4</v>
      </c>
      <c r="T202" s="13">
        <f t="shared" si="118"/>
        <v>3.4713000000000105E-4</v>
      </c>
      <c r="V202" s="9">
        <f>VLOOKUP($B202,aquastat_more_extensive_table!$D$810:$AO$1010,V$4,FALSE)</f>
        <v>0</v>
      </c>
      <c r="W202" s="13" t="e">
        <f t="shared" si="108"/>
        <v>#N/A</v>
      </c>
      <c r="X202" s="9">
        <f>VLOOKUP($C202,agricultural_withdrawal_km3!$A$2:$CT$249,X$4,FALSE)</f>
        <v>4.2275999999999425E-4</v>
      </c>
      <c r="Y202" s="13">
        <f t="shared" si="119"/>
        <v>4.2275999999999425E-4</v>
      </c>
      <c r="AA202" s="9">
        <f>VLOOKUP($B202,aquastat_more_extensive_table!$D$810:$AO$1010,AA$4,FALSE)</f>
        <v>0</v>
      </c>
      <c r="AB202" s="13" t="e">
        <f t="shared" si="109"/>
        <v>#N/A</v>
      </c>
      <c r="AC202" s="9">
        <f>VLOOKUP($C202,agricultural_withdrawal_km3!$A$2:$CT$249,AC$4,FALSE)</f>
        <v>3.916399999999709E-4</v>
      </c>
      <c r="AD202" s="13">
        <f t="shared" si="120"/>
        <v>3.916399999999709E-4</v>
      </c>
      <c r="AF202" s="9">
        <f>VLOOKUP($B202,aquastat_more_extensive_table!$D$810:$AO$1010,AF$4,FALSE)</f>
        <v>0</v>
      </c>
      <c r="AG202" s="13" t="e">
        <f t="shared" si="110"/>
        <v>#N/A</v>
      </c>
      <c r="AH202" s="9">
        <f>VLOOKUP($C202,agricultural_withdrawal_km3!$A$2:$CT$249,AH$4,FALSE)</f>
        <v>4.8663999999998264E-4</v>
      </c>
      <c r="AI202" s="13">
        <f t="shared" si="121"/>
        <v>4.8663999999998264E-4</v>
      </c>
      <c r="AK202" s="9">
        <f>VLOOKUP($B202,aquastat_more_extensive_table!$D$810:$AO$1010,AK$4,FALSE)</f>
        <v>0</v>
      </c>
      <c r="AL202" s="13" t="e">
        <f t="shared" si="111"/>
        <v>#N/A</v>
      </c>
      <c r="AM202" s="9">
        <f>VLOOKUP($C202,agricultural_withdrawal_km3!$A$2:$CT$249,AM$4,FALSE)</f>
        <v>4.5349999999999557E-4</v>
      </c>
      <c r="AN202" s="13">
        <f t="shared" si="122"/>
        <v>4.5349999999999557E-4</v>
      </c>
      <c r="AP202" s="9">
        <f>VLOOKUP($B202,aquastat_more_extensive_table!$D$810:$AO$1010,AP$4,FALSE)</f>
        <v>0</v>
      </c>
      <c r="AQ202" s="13" t="e">
        <f t="shared" si="112"/>
        <v>#N/A</v>
      </c>
      <c r="AR202" s="9">
        <f>VLOOKUP($C202,agricultural_withdrawal_km3!$A$2:$CT$249,AR$4,FALSE)</f>
        <v>3.033199999999403E-4</v>
      </c>
      <c r="AS202" s="13">
        <f t="shared" si="123"/>
        <v>3.033199999999403E-4</v>
      </c>
      <c r="AU202" s="9">
        <f>VLOOKUP($B202,aquastat_more_extensive_table!$D$810:$AO$1010,AU$4,FALSE)</f>
        <v>0</v>
      </c>
      <c r="AV202" s="13" t="e">
        <f t="shared" si="113"/>
        <v>#N/A</v>
      </c>
      <c r="AW202" s="9">
        <f>VLOOKUP($C202,agricultural_withdrawal_km3!$A$2:$CT$249,AW$4,FALSE)</f>
        <v>1.8950000000000911E-4</v>
      </c>
      <c r="AX202" s="13">
        <f t="shared" si="124"/>
        <v>1.8950000000000911E-4</v>
      </c>
      <c r="AZ202" s="9">
        <f>VLOOKUP($B202,aquastat_more_extensive_table!$D$810:$AO$1010,AZ$4,FALSE)</f>
        <v>6.6E-3</v>
      </c>
      <c r="BA202" s="13">
        <f t="shared" si="114"/>
        <v>6.6E-3</v>
      </c>
      <c r="BB202" s="9">
        <f>VLOOKUP($C202,agricultural_withdrawal_km3!$A$2:$CT$249,BB$4,FALSE)</f>
        <v>2.2432000000000007E-4</v>
      </c>
      <c r="BC202" s="13">
        <f t="shared" si="125"/>
        <v>2.2432000000000007E-4</v>
      </c>
      <c r="BE202" s="9">
        <f>VLOOKUP($B202,aquastat_more_extensive_table!$D$810:$AO$1010,BE$4,FALSE)</f>
        <v>1.6999999999999999E-3</v>
      </c>
      <c r="BF202" s="13">
        <f t="shared" si="115"/>
        <v>1.6999999999999999E-3</v>
      </c>
      <c r="BG202" s="9">
        <f>VLOOKUP($C202,agricultural_withdrawal_km3!$A$2:$CT$249,BG$4,FALSE)</f>
        <v>6.3128000000001183E-4</v>
      </c>
      <c r="BH202" s="13">
        <f t="shared" si="126"/>
        <v>6.3128000000001183E-4</v>
      </c>
      <c r="BJ202" s="9">
        <f>VLOOKUP($B202,aquastat_more_extensive_table!$D$810:$AO$1010,BJ$4,FALSE)</f>
        <v>0</v>
      </c>
      <c r="BK202" s="13" t="e">
        <f t="shared" si="127"/>
        <v>#N/A</v>
      </c>
      <c r="BL202" s="9">
        <f>VLOOKUP($C202,agricultural_withdrawal_km3!$A$2:$CT$249,BL$4,FALSE)</f>
        <v>8.7313333333299825E-4</v>
      </c>
      <c r="BM202" s="13">
        <f t="shared" si="128"/>
        <v>8.7313333333299825E-4</v>
      </c>
    </row>
    <row r="203" spans="2:65" x14ac:dyDescent="0.25">
      <c r="B203" s="12">
        <f>fao_ids_unique!B198</f>
        <v>276</v>
      </c>
      <c r="C203" s="12">
        <f>fao_ids_unique!F198</f>
        <v>245</v>
      </c>
      <c r="D203" s="8" t="str">
        <f>fao_ids_unique!C198</f>
        <v>SDN</v>
      </c>
      <c r="E203" s="7" t="str">
        <f>fao_ids_unique!G198</f>
        <v>Sudan</v>
      </c>
      <c r="G203" s="9">
        <f>VLOOKUP($B203,aquastat_more_extensive_table!$D$810:$AO$1010,G$4,FALSE)</f>
        <v>0</v>
      </c>
      <c r="H203" s="13" t="e">
        <f t="shared" si="105"/>
        <v>#N/A</v>
      </c>
      <c r="I203" s="9">
        <f>VLOOKUP($C203,agricultural_withdrawal_km3!$A$2:$CT$249,I$4,FALSE)</f>
        <v>9.5302374799999985</v>
      </c>
      <c r="J203" s="13">
        <f t="shared" si="116"/>
        <v>9.5302374799999985</v>
      </c>
      <c r="L203" s="9">
        <f>VLOOKUP($B203,aquastat_more_extensive_table!$D$810:$AO$1010,L$4,FALSE)</f>
        <v>0</v>
      </c>
      <c r="M203" s="13" t="e">
        <f t="shared" si="106"/>
        <v>#N/A</v>
      </c>
      <c r="N203" s="9">
        <f>VLOOKUP($C203,agricultural_withdrawal_km3!$A$2:$CT$249,N$4,FALSE)</f>
        <v>9.939955819999998</v>
      </c>
      <c r="O203" s="13">
        <f t="shared" si="117"/>
        <v>9.939955819999998</v>
      </c>
      <c r="Q203" s="9">
        <f>VLOOKUP($B203,aquastat_more_extensive_table!$D$810:$AO$1010,Q$4,FALSE)</f>
        <v>0</v>
      </c>
      <c r="R203" s="13" t="e">
        <f t="shared" si="107"/>
        <v>#N/A</v>
      </c>
      <c r="S203" s="9">
        <f>VLOOKUP($C203,agricultural_withdrawal_km3!$A$2:$CT$249,S$4,FALSE)</f>
        <v>10.75778362</v>
      </c>
      <c r="T203" s="13">
        <f t="shared" si="118"/>
        <v>10.75778362</v>
      </c>
      <c r="V203" s="9">
        <f>VLOOKUP($B203,aquastat_more_extensive_table!$D$810:$AO$1010,V$4,FALSE)</f>
        <v>0</v>
      </c>
      <c r="W203" s="13" t="e">
        <f t="shared" si="108"/>
        <v>#N/A</v>
      </c>
      <c r="X203" s="9">
        <f>VLOOKUP($C203,agricultural_withdrawal_km3!$A$2:$CT$249,X$4,FALSE)</f>
        <v>11.455143539999998</v>
      </c>
      <c r="Y203" s="13">
        <f t="shared" si="119"/>
        <v>11.455143539999998</v>
      </c>
      <c r="AA203" s="9">
        <f>VLOOKUP($B203,aquastat_more_extensive_table!$D$810:$AO$1010,AA$4,FALSE)</f>
        <v>0</v>
      </c>
      <c r="AB203" s="13" t="e">
        <f t="shared" si="109"/>
        <v>#N/A</v>
      </c>
      <c r="AC203" s="9">
        <f>VLOOKUP($C203,agricultural_withdrawal_km3!$A$2:$CT$249,AC$4,FALSE)</f>
        <v>12.562022600000001</v>
      </c>
      <c r="AD203" s="13">
        <f t="shared" si="120"/>
        <v>12.562022600000001</v>
      </c>
      <c r="AF203" s="9">
        <f>VLOOKUP($B203,aquastat_more_extensive_table!$D$810:$AO$1010,AF$4,FALSE)</f>
        <v>0</v>
      </c>
      <c r="AG203" s="13" t="e">
        <f t="shared" si="110"/>
        <v>#N/A</v>
      </c>
      <c r="AH203" s="9">
        <f>VLOOKUP($C203,agricultural_withdrawal_km3!$A$2:$CT$249,AH$4,FALSE)</f>
        <v>13.984620199999998</v>
      </c>
      <c r="AI203" s="13">
        <f t="shared" si="121"/>
        <v>13.984620199999998</v>
      </c>
      <c r="AK203" s="9">
        <f>VLOOKUP($B203,aquastat_more_extensive_table!$D$810:$AO$1010,AK$4,FALSE)</f>
        <v>0</v>
      </c>
      <c r="AL203" s="13" t="e">
        <f t="shared" si="111"/>
        <v>#N/A</v>
      </c>
      <c r="AM203" s="9">
        <f>VLOOKUP($C203,agricultural_withdrawal_km3!$A$2:$CT$249,AM$4,FALSE)</f>
        <v>14.690050400000001</v>
      </c>
      <c r="AN203" s="13">
        <f t="shared" si="122"/>
        <v>14.690050400000001</v>
      </c>
      <c r="AP203" s="9">
        <f>VLOOKUP($B203,aquastat_more_extensive_table!$D$810:$AO$1010,AP$4,FALSE)</f>
        <v>0</v>
      </c>
      <c r="AQ203" s="13" t="e">
        <f t="shared" si="112"/>
        <v>#N/A</v>
      </c>
      <c r="AR203" s="9">
        <f>VLOOKUP($C203,agricultural_withdrawal_km3!$A$2:$CT$249,AR$4,FALSE)</f>
        <v>14.404270400000001</v>
      </c>
      <c r="AS203" s="13">
        <f t="shared" si="123"/>
        <v>14.404270400000001</v>
      </c>
      <c r="AU203" s="9">
        <f>VLOOKUP($B203,aquastat_more_extensive_table!$D$810:$AO$1010,AU$4,FALSE)</f>
        <v>0</v>
      </c>
      <c r="AV203" s="13" t="e">
        <f t="shared" si="113"/>
        <v>#N/A</v>
      </c>
      <c r="AW203" s="9">
        <f>VLOOKUP($C203,agricultural_withdrawal_km3!$A$2:$CT$249,AW$4,FALSE)</f>
        <v>14.8459284</v>
      </c>
      <c r="AX203" s="13">
        <f t="shared" si="124"/>
        <v>14.8459284</v>
      </c>
      <c r="AZ203" s="9">
        <f>VLOOKUP($B203,aquastat_more_extensive_table!$D$810:$AO$1010,AZ$4,FALSE)</f>
        <v>0</v>
      </c>
      <c r="BA203" s="13" t="e">
        <f t="shared" si="114"/>
        <v>#N/A</v>
      </c>
      <c r="BB203" s="9">
        <f>VLOOKUP($C203,agricultural_withdrawal_km3!$A$2:$CT$249,BB$4,FALSE)</f>
        <v>14.807540799999998</v>
      </c>
      <c r="BC203" s="13">
        <f t="shared" si="125"/>
        <v>14.807540799999998</v>
      </c>
      <c r="BE203" s="9">
        <f>VLOOKUP($B203,aquastat_more_extensive_table!$D$810:$AO$1010,BE$4,FALSE)</f>
        <v>25.91</v>
      </c>
      <c r="BF203" s="13">
        <f t="shared" si="115"/>
        <v>25.91</v>
      </c>
      <c r="BG203" s="9">
        <f>VLOOKUP($C203,agricultural_withdrawal_km3!$A$2:$CT$249,BG$4,FALSE)</f>
        <v>16.3985278</v>
      </c>
      <c r="BH203" s="13">
        <f t="shared" si="126"/>
        <v>16.3985278</v>
      </c>
      <c r="BJ203" s="9">
        <f>VLOOKUP($B203,aquastat_more_extensive_table!$D$810:$AO$1010,BJ$4,FALSE)</f>
        <v>0</v>
      </c>
      <c r="BK203" s="13" t="e">
        <f t="shared" si="127"/>
        <v>#N/A</v>
      </c>
      <c r="BL203" s="9">
        <f>VLOOKUP($C203,agricultural_withdrawal_km3!$A$2:$CT$249,BL$4,FALSE)</f>
        <v>17.562963333333368</v>
      </c>
      <c r="BM203" s="13">
        <f t="shared" si="128"/>
        <v>17.562963333333368</v>
      </c>
    </row>
    <row r="204" spans="2:65" x14ac:dyDescent="0.25">
      <c r="B204" s="12">
        <f>fao_ids_unique!B199</f>
        <v>277</v>
      </c>
      <c r="C204" s="12">
        <f>fao_ids_unique!F199</f>
        <v>246</v>
      </c>
      <c r="D204" s="8" t="str">
        <f>fao_ids_unique!C199</f>
        <v>SSD</v>
      </c>
      <c r="E204" s="7" t="str">
        <f>fao_ids_unique!G199</f>
        <v>South Sudan</v>
      </c>
      <c r="G204" s="9">
        <f>VLOOKUP($B204,aquastat_more_extensive_table!$D$810:$AO$1010,G$4,FALSE)</f>
        <v>0</v>
      </c>
      <c r="H204" s="13" t="e">
        <f t="shared" si="105"/>
        <v>#N/A</v>
      </c>
      <c r="I204" s="9">
        <f>VLOOKUP($C204,agricultural_withdrawal_km3!$A$2:$CT$249,I$4,FALSE)</f>
        <v>2.4259213999999994E-2</v>
      </c>
      <c r="J204" s="13">
        <f t="shared" si="116"/>
        <v>2.4259213999999994E-2</v>
      </c>
      <c r="L204" s="9">
        <f>VLOOKUP($B204,aquastat_more_extensive_table!$D$810:$AO$1010,L$4,FALSE)</f>
        <v>0</v>
      </c>
      <c r="M204" s="13" t="e">
        <f t="shared" si="106"/>
        <v>#N/A</v>
      </c>
      <c r="N204" s="9">
        <f>VLOOKUP($C204,agricultural_withdrawal_km3!$A$2:$CT$249,N$4,FALSE)</f>
        <v>2.7513123999999993E-2</v>
      </c>
      <c r="O204" s="13">
        <f t="shared" si="117"/>
        <v>2.7513123999999993E-2</v>
      </c>
      <c r="Q204" s="9">
        <f>VLOOKUP($B204,aquastat_more_extensive_table!$D$810:$AO$1010,Q$4,FALSE)</f>
        <v>0</v>
      </c>
      <c r="R204" s="13" t="e">
        <f t="shared" si="107"/>
        <v>#N/A</v>
      </c>
      <c r="S204" s="9">
        <f>VLOOKUP($C204,agricultural_withdrawal_km3!$A$2:$CT$249,S$4,FALSE)</f>
        <v>3.1729092E-2</v>
      </c>
      <c r="T204" s="13">
        <f t="shared" si="118"/>
        <v>3.1729092E-2</v>
      </c>
      <c r="V204" s="9">
        <f>VLOOKUP($B204,aquastat_more_extensive_table!$D$810:$AO$1010,V$4,FALSE)</f>
        <v>0</v>
      </c>
      <c r="W204" s="13" t="e">
        <f t="shared" si="108"/>
        <v>#N/A</v>
      </c>
      <c r="X204" s="9">
        <f>VLOOKUP($C204,agricultural_withdrawal_km3!$A$2:$CT$249,X$4,FALSE)</f>
        <v>3.4522302000000012E-2</v>
      </c>
      <c r="Y204" s="13">
        <f t="shared" si="119"/>
        <v>3.4522302000000012E-2</v>
      </c>
      <c r="AA204" s="9">
        <f>VLOOKUP($B204,aquastat_more_extensive_table!$D$810:$AO$1010,AA$4,FALSE)</f>
        <v>0</v>
      </c>
      <c r="AB204" s="13" t="e">
        <f t="shared" si="109"/>
        <v>#N/A</v>
      </c>
      <c r="AC204" s="9">
        <f>VLOOKUP($C204,agricultural_withdrawal_km3!$A$2:$CT$249,AC$4,FALSE)</f>
        <v>4.1968530000000004E-2</v>
      </c>
      <c r="AD204" s="13">
        <f t="shared" si="120"/>
        <v>4.1968530000000004E-2</v>
      </c>
      <c r="AF204" s="9">
        <f>VLOOKUP($B204,aquastat_more_extensive_table!$D$810:$AO$1010,AF$4,FALSE)</f>
        <v>0</v>
      </c>
      <c r="AG204" s="13" t="e">
        <f t="shared" si="110"/>
        <v>#N/A</v>
      </c>
      <c r="AH204" s="9">
        <f>VLOOKUP($C204,agricultural_withdrawal_km3!$A$2:$CT$249,AH$4,FALSE)</f>
        <v>4.4567259999999997E-2</v>
      </c>
      <c r="AI204" s="13">
        <f t="shared" si="121"/>
        <v>4.4567259999999997E-2</v>
      </c>
      <c r="AK204" s="9">
        <f>VLOOKUP($B204,aquastat_more_extensive_table!$D$810:$AO$1010,AK$4,FALSE)</f>
        <v>0</v>
      </c>
      <c r="AL204" s="13" t="e">
        <f t="shared" si="111"/>
        <v>#N/A</v>
      </c>
      <c r="AM204" s="9">
        <f>VLOOKUP($C204,agricultural_withdrawal_km3!$A$2:$CT$249,AM$4,FALSE)</f>
        <v>4.8731874000000001E-2</v>
      </c>
      <c r="AN204" s="13">
        <f t="shared" si="122"/>
        <v>4.8731874000000001E-2</v>
      </c>
      <c r="AP204" s="9">
        <f>VLOOKUP($B204,aquastat_more_extensive_table!$D$810:$AO$1010,AP$4,FALSE)</f>
        <v>0</v>
      </c>
      <c r="AQ204" s="13" t="e">
        <f t="shared" si="112"/>
        <v>#N/A</v>
      </c>
      <c r="AR204" s="9">
        <f>VLOOKUP($C204,agricultural_withdrawal_km3!$A$2:$CT$249,AR$4,FALSE)</f>
        <v>6.4374799999999982E-2</v>
      </c>
      <c r="AS204" s="13">
        <f t="shared" si="123"/>
        <v>6.4374799999999982E-2</v>
      </c>
      <c r="AU204" s="9">
        <f>VLOOKUP($B204,aquastat_more_extensive_table!$D$810:$AO$1010,AU$4,FALSE)</f>
        <v>0</v>
      </c>
      <c r="AV204" s="13" t="e">
        <f t="shared" si="113"/>
        <v>#N/A</v>
      </c>
      <c r="AW204" s="9">
        <f>VLOOKUP($C204,agricultural_withdrawal_km3!$A$2:$CT$249,AW$4,FALSE)</f>
        <v>7.4146532000000001E-2</v>
      </c>
      <c r="AX204" s="13">
        <f t="shared" si="124"/>
        <v>7.4146532000000001E-2</v>
      </c>
      <c r="AZ204" s="9">
        <f>VLOOKUP($B204,aquastat_more_extensive_table!$D$810:$AO$1010,AZ$4,FALSE)</f>
        <v>0</v>
      </c>
      <c r="BA204" s="13" t="e">
        <f t="shared" si="114"/>
        <v>#N/A</v>
      </c>
      <c r="BB204" s="9">
        <f>VLOOKUP($C204,agricultural_withdrawal_km3!$A$2:$CT$249,BB$4,FALSE)</f>
        <v>7.6033504000000043E-2</v>
      </c>
      <c r="BC204" s="13">
        <f t="shared" si="125"/>
        <v>7.6033504000000043E-2</v>
      </c>
      <c r="BE204" s="9">
        <f>VLOOKUP($B204,aquastat_more_extensive_table!$D$810:$AO$1010,BE$4,FALSE)</f>
        <v>0.24</v>
      </c>
      <c r="BF204" s="13">
        <f t="shared" si="115"/>
        <v>0.24</v>
      </c>
      <c r="BG204" s="9">
        <f>VLOOKUP($C204,agricultural_withdrawal_km3!$A$2:$CT$249,BG$4,FALSE)</f>
        <v>7.6917099999999988E-2</v>
      </c>
      <c r="BH204" s="13">
        <f t="shared" si="126"/>
        <v>7.6917099999999988E-2</v>
      </c>
      <c r="BJ204" s="9">
        <f>VLOOKUP($B204,aquastat_more_extensive_table!$D$810:$AO$1010,BJ$4,FALSE)</f>
        <v>0</v>
      </c>
      <c r="BK204" s="13" t="e">
        <f t="shared" si="127"/>
        <v>#N/A</v>
      </c>
      <c r="BL204" s="9">
        <f>VLOOKUP($C204,agricultural_withdrawal_km3!$A$2:$CT$249,BL$4,FALSE)</f>
        <v>7.1575079999999999E-2</v>
      </c>
      <c r="BM204" s="13">
        <f t="shared" si="128"/>
        <v>7.1575079999999999E-2</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VLOOKUP($B205,aquastat_more_extensive_table!$D$810:$AO$1010,G$4,FALSE)</f>
        <v>0</v>
      </c>
      <c r="H205" s="13" t="e">
        <f t="shared" si="105"/>
        <v>#N/A</v>
      </c>
      <c r="I205" s="9">
        <f>VLOOKUP($C205,agricultural_withdrawal_km3!$A$2:$CT$249,I$4,FALSE)</f>
        <v>4.1458880000000004E-2</v>
      </c>
      <c r="J205" s="13">
        <f t="shared" si="116"/>
        <v>4.1458880000000004E-2</v>
      </c>
      <c r="L205" s="9">
        <f>VLOOKUP($B205,aquastat_more_extensive_table!$D$810:$AO$1010,L$4,FALSE)</f>
        <v>0</v>
      </c>
      <c r="M205" s="13" t="e">
        <f t="shared" si="106"/>
        <v>#N/A</v>
      </c>
      <c r="N205" s="9">
        <f>VLOOKUP($C205,agricultural_withdrawal_km3!$A$2:$CT$249,N$4,FALSE)</f>
        <v>4.9213758000000003E-2</v>
      </c>
      <c r="O205" s="13">
        <f t="shared" si="117"/>
        <v>4.9213758000000003E-2</v>
      </c>
      <c r="Q205" s="9">
        <f>VLOOKUP($B205,aquastat_more_extensive_table!$D$810:$AO$1010,Q$4,FALSE)</f>
        <v>0</v>
      </c>
      <c r="R205" s="13" t="e">
        <f t="shared" si="107"/>
        <v>#N/A</v>
      </c>
      <c r="S205" s="9">
        <f>VLOOKUP($C205,agricultural_withdrawal_km3!$A$2:$CT$249,S$4,FALSE)</f>
        <v>5.2842291999999999E-2</v>
      </c>
      <c r="T205" s="13">
        <f t="shared" si="118"/>
        <v>5.2842291999999999E-2</v>
      </c>
      <c r="V205" s="9">
        <f>VLOOKUP($B205,aquastat_more_extensive_table!$D$810:$AO$1010,V$4,FALSE)</f>
        <v>0</v>
      </c>
      <c r="W205" s="13" t="e">
        <f t="shared" si="108"/>
        <v>#N/A</v>
      </c>
      <c r="X205" s="9">
        <f>VLOOKUP($C205,agricultural_withdrawal_km3!$A$2:$CT$249,X$4,FALSE)</f>
        <v>5.7918829999999998E-2</v>
      </c>
      <c r="Y205" s="13">
        <f t="shared" si="119"/>
        <v>5.7918829999999998E-2</v>
      </c>
      <c r="AA205" s="9">
        <f>VLOOKUP($B205,aquastat_more_extensive_table!$D$810:$AO$1010,AA$4,FALSE)</f>
        <v>0</v>
      </c>
      <c r="AB205" s="13" t="e">
        <f t="shared" si="109"/>
        <v>#N/A</v>
      </c>
      <c r="AC205" s="9">
        <f>VLOOKUP($C205,agricultural_withdrawal_km3!$A$2:$CT$249,AC$4,FALSE)</f>
        <v>6.2518259999999992E-2</v>
      </c>
      <c r="AD205" s="13">
        <f t="shared" si="120"/>
        <v>6.2518259999999992E-2</v>
      </c>
      <c r="AF205" s="9">
        <f>VLOOKUP($B205,aquastat_more_extensive_table!$D$810:$AO$1010,AF$4,FALSE)</f>
        <v>0</v>
      </c>
      <c r="AG205" s="13" t="e">
        <f t="shared" si="110"/>
        <v>#N/A</v>
      </c>
      <c r="AH205" s="9">
        <f>VLOOKUP($C205,agricultural_withdrawal_km3!$A$2:$CT$249,AH$4,FALSE)</f>
        <v>6.6456639999999997E-2</v>
      </c>
      <c r="AI205" s="13">
        <f t="shared" si="121"/>
        <v>6.6456639999999997E-2</v>
      </c>
      <c r="AK205" s="9">
        <f>VLOOKUP($B205,aquastat_more_extensive_table!$D$810:$AO$1010,AK$4,FALSE)</f>
        <v>0</v>
      </c>
      <c r="AL205" s="13" t="e">
        <f t="shared" si="111"/>
        <v>#N/A</v>
      </c>
      <c r="AM205" s="9">
        <f>VLOOKUP($C205,agricultural_withdrawal_km3!$A$2:$CT$249,AM$4,FALSE)</f>
        <v>7.1698419999999999E-2</v>
      </c>
      <c r="AN205" s="13">
        <f t="shared" si="122"/>
        <v>7.1698419999999999E-2</v>
      </c>
      <c r="AP205" s="9">
        <f>VLOOKUP($B205,aquastat_more_extensive_table!$D$810:$AO$1010,AP$4,FALSE)</f>
        <v>0</v>
      </c>
      <c r="AQ205" s="13" t="e">
        <f t="shared" si="112"/>
        <v>#N/A</v>
      </c>
      <c r="AR205" s="9">
        <f>VLOOKUP($C205,agricultural_withdrawal_km3!$A$2:$CT$249,AR$4,FALSE)</f>
        <v>7.0433139999999991E-2</v>
      </c>
      <c r="AS205" s="13">
        <f t="shared" si="123"/>
        <v>7.0433139999999991E-2</v>
      </c>
      <c r="AU205" s="9">
        <f>VLOOKUP($B205,aquastat_more_extensive_table!$D$810:$AO$1010,AU$4,FALSE)</f>
        <v>0.16700000000000001</v>
      </c>
      <c r="AV205" s="13">
        <f t="shared" si="113"/>
        <v>0.16700000000000001</v>
      </c>
      <c r="AW205" s="9">
        <f>VLOOKUP($C205,agricultural_withdrawal_km3!$A$2:$CT$249,AW$4,FALSE)</f>
        <v>7.3483300000000001E-2</v>
      </c>
      <c r="AX205" s="13">
        <f t="shared" si="124"/>
        <v>7.3483300000000001E-2</v>
      </c>
      <c r="AZ205" s="9">
        <f>VLOOKUP($B205,aquastat_more_extensive_table!$D$810:$AO$1010,AZ$4,FALSE)</f>
        <v>0.189</v>
      </c>
      <c r="BA205" s="13">
        <f t="shared" si="114"/>
        <v>0.189</v>
      </c>
      <c r="BB205" s="9">
        <f>VLOOKUP($C205,agricultural_withdrawal_km3!$A$2:$CT$249,BB$4,FALSE)</f>
        <v>8.3963820000000008E-2</v>
      </c>
      <c r="BC205" s="13">
        <f t="shared" si="125"/>
        <v>8.3963820000000008E-2</v>
      </c>
      <c r="BE205" s="9">
        <f>VLOOKUP($B205,aquastat_more_extensive_table!$D$810:$AO$1010,BE$4,FALSE)</f>
        <v>0</v>
      </c>
      <c r="BF205" s="13" t="e">
        <f t="shared" si="115"/>
        <v>#N/A</v>
      </c>
      <c r="BG205" s="9">
        <f>VLOOKUP($C205,agricultural_withdrawal_km3!$A$2:$CT$249,BG$4,FALSE)</f>
        <v>8.9919459999999979E-2</v>
      </c>
      <c r="BH205" s="13">
        <f t="shared" si="126"/>
        <v>8.9919459999999979E-2</v>
      </c>
      <c r="BJ205" s="9">
        <f>VLOOKUP($B205,aquastat_more_extensive_table!$D$810:$AO$1010,BJ$4,FALSE)</f>
        <v>0</v>
      </c>
      <c r="BK205" s="13" t="e">
        <f t="shared" si="127"/>
        <v>#N/A</v>
      </c>
      <c r="BL205" s="9">
        <f>VLOOKUP($C205,agricultural_withdrawal_km3!$A$2:$CT$249,BL$4,FALSE)</f>
        <v>0.10181300000000029</v>
      </c>
      <c r="BM205" s="13">
        <f t="shared" si="128"/>
        <v>0.10181300000000029</v>
      </c>
    </row>
    <row r="206" spans="2:65" x14ac:dyDescent="0.25">
      <c r="B206" s="12">
        <f>fao_ids_unique!B201</f>
        <v>351</v>
      </c>
      <c r="C206" s="12">
        <f>fao_ids_unique!F201</f>
        <v>36</v>
      </c>
      <c r="D206" s="8" t="str">
        <f>fao_ids_unique!C201</f>
        <v>CHN</v>
      </c>
      <c r="E206" s="7" t="str">
        <f>fao_ids_unique!G201</f>
        <v>China</v>
      </c>
      <c r="G206" s="9">
        <f>VLOOKUP($B206,aquastat_more_extensive_table!$D$810:$AO$1010,G$4,FALSE)</f>
        <v>0</v>
      </c>
      <c r="H206" s="13" t="e">
        <f t="shared" si="105"/>
        <v>#N/A</v>
      </c>
      <c r="I206" s="9">
        <f>VLOOKUP($C206,agricultural_withdrawal_km3!$A$2:$CT$249,I$4,FALSE)</f>
        <v>332.22915599999999</v>
      </c>
      <c r="J206" s="13">
        <f t="shared" si="116"/>
        <v>332.22915599999999</v>
      </c>
      <c r="L206" s="9">
        <f>VLOOKUP($B206,aquastat_more_extensive_table!$D$810:$AO$1010,L$4,FALSE)</f>
        <v>0</v>
      </c>
      <c r="M206" s="13" t="e">
        <f t="shared" si="106"/>
        <v>#N/A</v>
      </c>
      <c r="N206" s="9">
        <f>VLOOKUP($C206,agricultural_withdrawal_km3!$A$2:$CT$249,N$4,FALSE)</f>
        <v>371.88922600000001</v>
      </c>
      <c r="O206" s="13">
        <f t="shared" si="117"/>
        <v>371.88922600000001</v>
      </c>
      <c r="Q206" s="9">
        <f>VLOOKUP($B206,aquastat_more_extensive_table!$D$810:$AO$1010,Q$4,FALSE)</f>
        <v>0</v>
      </c>
      <c r="R206" s="13" t="e">
        <f t="shared" si="107"/>
        <v>#N/A</v>
      </c>
      <c r="S206" s="9">
        <f>VLOOKUP($C206,agricultural_withdrawal_km3!$A$2:$CT$249,S$4,FALSE)</f>
        <v>427.21492599999999</v>
      </c>
      <c r="T206" s="13">
        <f t="shared" si="118"/>
        <v>427.21492599999999</v>
      </c>
      <c r="V206" s="9">
        <f>VLOOKUP($B206,aquastat_more_extensive_table!$D$810:$AO$1010,V$4,FALSE)</f>
        <v>0</v>
      </c>
      <c r="W206" s="13" t="e">
        <f t="shared" si="108"/>
        <v>#N/A</v>
      </c>
      <c r="X206" s="9">
        <f>VLOOKUP($C206,agricultural_withdrawal_km3!$A$2:$CT$249,X$4,FALSE)</f>
        <v>483.23303999999996</v>
      </c>
      <c r="Y206" s="13">
        <f t="shared" si="119"/>
        <v>483.23303999999996</v>
      </c>
      <c r="AA206" s="9">
        <f>VLOOKUP($B206,aquastat_more_extensive_table!$D$810:$AO$1010,AA$4,FALSE)</f>
        <v>391.2</v>
      </c>
      <c r="AB206" s="13">
        <f t="shared" si="109"/>
        <v>391.2</v>
      </c>
      <c r="AC206" s="9">
        <f>VLOOKUP($C206,agricultural_withdrawal_km3!$A$2:$CT$249,AC$4,FALSE)</f>
        <v>499.66811999999999</v>
      </c>
      <c r="AD206" s="13">
        <f t="shared" si="120"/>
        <v>499.66811999999999</v>
      </c>
      <c r="AF206" s="9">
        <f>VLOOKUP($B206,aquastat_more_extensive_table!$D$810:$AO$1010,AF$4,FALSE)</f>
        <v>415.2</v>
      </c>
      <c r="AG206" s="13">
        <f t="shared" si="110"/>
        <v>415.2</v>
      </c>
      <c r="AH206" s="9">
        <f>VLOOKUP($C206,agricultural_withdrawal_km3!$A$2:$CT$249,AH$4,FALSE)</f>
        <v>505.36352000000011</v>
      </c>
      <c r="AI206" s="13">
        <f t="shared" si="121"/>
        <v>505.36352000000011</v>
      </c>
      <c r="AK206" s="9">
        <f>VLOOKUP($B206,aquastat_more_extensive_table!$D$810:$AO$1010,AK$4,FALSE)</f>
        <v>415</v>
      </c>
      <c r="AL206" s="13">
        <f t="shared" si="111"/>
        <v>415</v>
      </c>
      <c r="AM206" s="9">
        <f>VLOOKUP($C206,agricultural_withdrawal_km3!$A$2:$CT$249,AM$4,FALSE)</f>
        <v>528.40848000000005</v>
      </c>
      <c r="AN206" s="13">
        <f t="shared" si="122"/>
        <v>528.40848000000005</v>
      </c>
      <c r="AP206" s="9">
        <f>VLOOKUP($B206,aquastat_more_extensive_table!$D$810:$AO$1010,AP$4,FALSE)</f>
        <v>407.7</v>
      </c>
      <c r="AQ206" s="13">
        <f t="shared" si="112"/>
        <v>407.7</v>
      </c>
      <c r="AR206" s="9">
        <f>VLOOKUP($C206,agricultural_withdrawal_km3!$A$2:$CT$249,AR$4,FALSE)</f>
        <v>563.61779999999999</v>
      </c>
      <c r="AS206" s="13">
        <f t="shared" si="123"/>
        <v>563.61779999999999</v>
      </c>
      <c r="AU206" s="9">
        <f>VLOOKUP($B206,aquastat_more_extensive_table!$D$810:$AO$1010,AU$4,FALSE)</f>
        <v>0</v>
      </c>
      <c r="AV206" s="13" t="e">
        <f t="shared" si="113"/>
        <v>#N/A</v>
      </c>
      <c r="AW206" s="9">
        <f>VLOOKUP($C206,agricultural_withdrawal_km3!$A$2:$CT$249,AW$4,FALSE)</f>
        <v>611.74360000000001</v>
      </c>
      <c r="AX206" s="13">
        <f t="shared" si="124"/>
        <v>611.74360000000001</v>
      </c>
      <c r="AZ206" s="9">
        <f>VLOOKUP($B206,aquastat_more_extensive_table!$D$810:$AO$1010,AZ$4,FALSE)</f>
        <v>358</v>
      </c>
      <c r="BA206" s="13">
        <f t="shared" si="114"/>
        <v>358</v>
      </c>
      <c r="BB206" s="9">
        <f>VLOOKUP($C206,agricultural_withdrawal_km3!$A$2:$CT$249,BB$4,FALSE)</f>
        <v>685.95123999999998</v>
      </c>
      <c r="BC206" s="13">
        <f t="shared" si="125"/>
        <v>685.95123999999998</v>
      </c>
      <c r="BE206" s="9">
        <f>VLOOKUP($B206,aquastat_more_extensive_table!$D$810:$AO$1010,BE$4,FALSE)</f>
        <v>368.9</v>
      </c>
      <c r="BF206" s="13">
        <f t="shared" si="115"/>
        <v>368.9</v>
      </c>
      <c r="BG206" s="9">
        <f>VLOOKUP($C206,agricultural_withdrawal_km3!$A$2:$CT$249,BG$4,FALSE)</f>
        <v>687.92066000000011</v>
      </c>
      <c r="BH206" s="13">
        <f t="shared" si="126"/>
        <v>687.92066000000011</v>
      </c>
      <c r="BJ206" s="9">
        <f>VLOOKUP($B206,aquastat_more_extensive_table!$D$810:$AO$1010,BJ$4,FALSE)</f>
        <v>392.2</v>
      </c>
      <c r="BK206" s="13">
        <f t="shared" si="127"/>
        <v>392.2</v>
      </c>
      <c r="BL206" s="9">
        <f>VLOOKUP($C206,agricultural_withdrawal_km3!$A$2:$CT$249,BL$4,FALSE)</f>
        <v>690.11110000000031</v>
      </c>
      <c r="BM206" s="13">
        <f t="shared" si="128"/>
        <v>690.11110000000031</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AH4:AI4"/>
    <mergeCell ref="G4:H4"/>
    <mergeCell ref="I4:J4"/>
    <mergeCell ref="L4:M4"/>
    <mergeCell ref="N4:O4"/>
    <mergeCell ref="Q4:R4"/>
    <mergeCell ref="S4:T4"/>
    <mergeCell ref="V4:W4"/>
    <mergeCell ref="X4:Y4"/>
    <mergeCell ref="AA4:AB4"/>
    <mergeCell ref="AC4:AD4"/>
    <mergeCell ref="AF4:AG4"/>
    <mergeCell ref="BL4:BM4"/>
    <mergeCell ref="AK4:AL4"/>
    <mergeCell ref="AM4:AN4"/>
    <mergeCell ref="AP4:AQ4"/>
    <mergeCell ref="AR4:AS4"/>
    <mergeCell ref="AU4:AV4"/>
    <mergeCell ref="AW4:AX4"/>
    <mergeCell ref="AZ4:BA4"/>
    <mergeCell ref="BB4:BC4"/>
    <mergeCell ref="BE4:BF4"/>
    <mergeCell ref="BG4:BH4"/>
    <mergeCell ref="BJ4:BK4"/>
    <mergeCell ref="AH5:AI5"/>
    <mergeCell ref="G5:H5"/>
    <mergeCell ref="I5:J5"/>
    <mergeCell ref="L5:M5"/>
    <mergeCell ref="N5:O5"/>
    <mergeCell ref="Q5:R5"/>
    <mergeCell ref="S5:T5"/>
    <mergeCell ref="V5:W5"/>
    <mergeCell ref="X5:Y5"/>
    <mergeCell ref="AA5:AB5"/>
    <mergeCell ref="AC5:AD5"/>
    <mergeCell ref="AF5:AG5"/>
    <mergeCell ref="BL5:BM5"/>
    <mergeCell ref="AK5:AL5"/>
    <mergeCell ref="AM5:AN5"/>
    <mergeCell ref="AP5:AQ5"/>
    <mergeCell ref="AR5:AS5"/>
    <mergeCell ref="AU5:AV5"/>
    <mergeCell ref="AW5:AX5"/>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AC6:AD6"/>
    <mergeCell ref="AF6:AG6"/>
    <mergeCell ref="AH6:AI6"/>
    <mergeCell ref="AK6:AL6"/>
    <mergeCell ref="AM6:AN6"/>
    <mergeCell ref="BG6:BH6"/>
    <mergeCell ref="BJ6:BK6"/>
    <mergeCell ref="BL6:BM6"/>
    <mergeCell ref="AR6:AS6"/>
    <mergeCell ref="AU6:AV6"/>
    <mergeCell ref="AW6:AX6"/>
    <mergeCell ref="AZ6:BA6"/>
    <mergeCell ref="BB6:BC6"/>
    <mergeCell ref="BE6:BF6"/>
  </mergeCells>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010"/>
  <sheetViews>
    <sheetView zoomScale="70" zoomScaleNormal="70" workbookViewId="0">
      <selection activeCell="N14" sqref="N14:O33"/>
    </sheetView>
  </sheetViews>
  <sheetFormatPr defaultRowHeight="15" x14ac:dyDescent="0.25"/>
  <cols>
    <col min="1" max="1" width="10" style="21" customWidth="1"/>
    <col min="2" max="2" width="10" style="29" customWidth="1"/>
    <col min="3" max="3" width="13.5703125" style="29" customWidth="1"/>
    <col min="4" max="4" width="8.5703125" style="21" customWidth="1"/>
    <col min="5" max="5" width="19.28515625" customWidth="1"/>
    <col min="6" max="6" width="7.140625" style="33" customWidth="1"/>
    <col min="7" max="7" width="10" style="21" customWidth="1"/>
    <col min="8" max="8" width="9.85546875" style="29" customWidth="1"/>
    <col min="9" max="9" width="13.5703125" style="29" customWidth="1"/>
    <col min="10" max="10" width="8.5703125" style="21" customWidth="1"/>
    <col min="11" max="11" width="19.28515625" customWidth="1"/>
    <col min="12" max="12" width="7.140625" style="33" customWidth="1"/>
    <col min="13" max="13" width="4.28515625" customWidth="1"/>
    <col min="14" max="15" width="64.28515625" customWidth="1"/>
  </cols>
  <sheetData>
    <row r="2" spans="1:15" x14ac:dyDescent="0.25">
      <c r="B2" s="28" t="str">
        <f>v_agricultural_withdrawal!E2</f>
        <v>Agricultural withdrawal (km3/year)</v>
      </c>
      <c r="H2" s="28" t="str">
        <f>B2</f>
        <v>Agricultural withdrawal (km3/year)</v>
      </c>
      <c r="N2" s="28" t="str">
        <f>H2</f>
        <v>Agricultural withdrawal (km3/year)</v>
      </c>
      <c r="O2" s="28" t="str">
        <f>N2</f>
        <v>Agricultural withdrawal (km3/year)</v>
      </c>
    </row>
    <row r="3" spans="1:15" x14ac:dyDescent="0.25">
      <c r="E3" s="1" t="s">
        <v>2175</v>
      </c>
      <c r="K3" s="1" t="s">
        <v>2175</v>
      </c>
    </row>
    <row r="4" spans="1:15" x14ac:dyDescent="0.25">
      <c r="B4" s="29" t="s">
        <v>2172</v>
      </c>
      <c r="C4" s="29" t="s">
        <v>2168</v>
      </c>
      <c r="D4" s="21" t="s">
        <v>2166</v>
      </c>
      <c r="E4" s="26">
        <v>1.0019</v>
      </c>
      <c r="F4" s="26"/>
      <c r="H4" s="29" t="s">
        <v>2173</v>
      </c>
      <c r="I4" s="29" t="s">
        <v>2174</v>
      </c>
      <c r="J4" s="21" t="s">
        <v>2166</v>
      </c>
      <c r="K4" s="26">
        <v>1.14592</v>
      </c>
      <c r="L4" s="26"/>
      <c r="N4" t="str">
        <f>B4</f>
        <v>1st period</v>
      </c>
      <c r="O4" t="str">
        <f>H4</f>
        <v>2nd period</v>
      </c>
    </row>
    <row r="5" spans="1:15" x14ac:dyDescent="0.25">
      <c r="D5" s="21" t="s">
        <v>2167</v>
      </c>
      <c r="E5" s="26">
        <v>0</v>
      </c>
      <c r="F5" s="26"/>
      <c r="J5" s="21" t="s">
        <v>2167</v>
      </c>
      <c r="K5" s="26">
        <v>0</v>
      </c>
      <c r="L5" s="26"/>
      <c r="N5" t="str">
        <f>C4</f>
        <v>1968-1992</v>
      </c>
      <c r="O5" t="str">
        <f>I4</f>
        <v>1993-2015</v>
      </c>
    </row>
    <row r="6" spans="1:15" x14ac:dyDescent="0.25">
      <c r="D6" s="21" t="s">
        <v>2170</v>
      </c>
      <c r="E6" s="26">
        <v>0.93120000000000003</v>
      </c>
      <c r="F6" s="26"/>
      <c r="J6" s="21" t="s">
        <v>2170</v>
      </c>
      <c r="K6" s="26">
        <v>0.82179999999999997</v>
      </c>
      <c r="L6" s="26"/>
    </row>
    <row r="7" spans="1:15" x14ac:dyDescent="0.25">
      <c r="D7" s="21" t="s">
        <v>2171</v>
      </c>
      <c r="E7" s="26">
        <v>0.93079999999999996</v>
      </c>
      <c r="F7" s="26"/>
      <c r="J7" s="21" t="s">
        <v>2171</v>
      </c>
      <c r="K7" s="26">
        <v>0.82179999999999997</v>
      </c>
      <c r="L7" s="26"/>
    </row>
    <row r="8" spans="1:15" x14ac:dyDescent="0.25">
      <c r="E8" s="26"/>
      <c r="K8" s="26"/>
    </row>
    <row r="9" spans="1:15" x14ac:dyDescent="0.25">
      <c r="B9" s="29" t="s">
        <v>1865</v>
      </c>
      <c r="C9" s="29" t="s">
        <v>1864</v>
      </c>
      <c r="D9" s="1" t="s">
        <v>2169</v>
      </c>
      <c r="E9" s="1" t="str">
        <f>CONCATENATE("y = ", TEXT(E4,"0.00"), "x", " ; R^2 = ", TEXT(E6,"0.00"))</f>
        <v>y = 1.00x ; R^2 = 0.93</v>
      </c>
      <c r="F9" s="34" t="s">
        <v>1908</v>
      </c>
      <c r="H9" s="29" t="s">
        <v>1865</v>
      </c>
      <c r="I9" s="29" t="s">
        <v>1864</v>
      </c>
      <c r="J9" s="1" t="s">
        <v>2169</v>
      </c>
      <c r="K9" s="1" t="str">
        <f>CONCATENATE("y = ", TEXT(K4,"0.00"), "x", " ; R^2 = ", TEXT(K6,"0.00"))</f>
        <v>y = 1.15x ; R^2 = 0.82</v>
      </c>
      <c r="L9" s="34" t="s">
        <v>1908</v>
      </c>
    </row>
    <row r="10" spans="1:15" x14ac:dyDescent="0.25">
      <c r="D10" s="1"/>
      <c r="E10" s="1"/>
      <c r="J10" s="1"/>
      <c r="K10" s="1"/>
    </row>
    <row r="11" spans="1:15" x14ac:dyDescent="0.25">
      <c r="A11" s="27" t="str">
        <f>v_agricultural_withdrawal!Q5</f>
        <v>1968-1972</v>
      </c>
      <c r="B11" s="27" t="e">
        <f>v_agricultural_withdrawal!R7</f>
        <v>#N/A</v>
      </c>
      <c r="C11" s="29">
        <f>v_agricultural_withdrawal!S7</f>
        <v>0</v>
      </c>
      <c r="D11" s="31">
        <f>(E11-E5)/E4</f>
        <v>9.9810360315400748E-3</v>
      </c>
      <c r="E11" s="32">
        <v>0.01</v>
      </c>
      <c r="F11" s="35">
        <f>D11</f>
        <v>9.9810360315400748E-3</v>
      </c>
      <c r="G11" s="27" t="str">
        <f>v_agricultural_withdrawal!AP5</f>
        <v>1993-1997</v>
      </c>
      <c r="H11" s="27">
        <f>v_agricultural_withdrawal!AQ7</f>
        <v>1.94</v>
      </c>
      <c r="I11" s="27">
        <f>v_agricultural_withdrawal!AR7</f>
        <v>0</v>
      </c>
      <c r="J11" s="31">
        <f>(K11-K5)/K4</f>
        <v>8.7266126780228982E-3</v>
      </c>
      <c r="K11" s="32">
        <v>0.01</v>
      </c>
      <c r="L11" s="35">
        <f>J11</f>
        <v>8.7266126780228982E-3</v>
      </c>
    </row>
    <row r="12" spans="1:15" x14ac:dyDescent="0.25">
      <c r="B12" s="27" t="e">
        <f>v_agricultural_withdrawal!R8</f>
        <v>#N/A</v>
      </c>
      <c r="C12" s="29">
        <f>v_agricultural_withdrawal!S8</f>
        <v>5.8286850999999995</v>
      </c>
      <c r="D12" s="36">
        <v>10000</v>
      </c>
      <c r="E12" s="32">
        <f>E$5 + E$4*D12</f>
        <v>10019</v>
      </c>
      <c r="F12" s="36">
        <f>D12</f>
        <v>10000</v>
      </c>
      <c r="H12" s="27" t="e">
        <f>v_agricultural_withdrawal!AQ8</f>
        <v>#N/A</v>
      </c>
      <c r="I12" s="27">
        <f>v_agricultural_withdrawal!AR8</f>
        <v>7.4686496600000005</v>
      </c>
      <c r="J12" s="36">
        <v>10000</v>
      </c>
      <c r="K12" s="32">
        <f>K$5 + K$4*J12</f>
        <v>11459.2</v>
      </c>
      <c r="L12" s="36">
        <f>J12</f>
        <v>10000</v>
      </c>
    </row>
    <row r="13" spans="1:15" x14ac:dyDescent="0.25">
      <c r="B13" s="27" t="e">
        <f>v_agricultural_withdrawal!R9</f>
        <v>#N/A</v>
      </c>
      <c r="C13" s="29">
        <f>v_agricultural_withdrawal!S9</f>
        <v>0.16553676000000001</v>
      </c>
      <c r="E13" s="30"/>
      <c r="H13" s="27">
        <f>v_agricultural_withdrawal!AQ9</f>
        <v>0.67</v>
      </c>
      <c r="I13" s="27">
        <f>v_agricultural_withdrawal!AR9</f>
        <v>0.18785763999999996</v>
      </c>
      <c r="K13" s="30"/>
    </row>
    <row r="14" spans="1:15" x14ac:dyDescent="0.25">
      <c r="B14" s="27" t="e">
        <f>v_agricultural_withdrawal!R10</f>
        <v>#N/A</v>
      </c>
      <c r="C14" s="29">
        <f>v_agricultural_withdrawal!S10</f>
        <v>0.1863476</v>
      </c>
      <c r="E14" s="30"/>
      <c r="H14" s="27" t="e">
        <f>v_agricultural_withdrawal!AQ10</f>
        <v>#N/A</v>
      </c>
      <c r="I14" s="27">
        <f>v_agricultural_withdrawal!AR10</f>
        <v>0.3712127999999999</v>
      </c>
      <c r="K14" s="30"/>
      <c r="N14" s="7"/>
      <c r="O14" s="7"/>
    </row>
    <row r="15" spans="1:15" x14ac:dyDescent="0.25">
      <c r="B15" s="27" t="e">
        <f>v_agricultural_withdrawal!R11</f>
        <v>#N/A</v>
      </c>
      <c r="C15" s="29">
        <f>v_agricultural_withdrawal!S11</f>
        <v>0</v>
      </c>
      <c r="E15" s="30"/>
      <c r="H15" s="27" t="e">
        <f>v_agricultural_withdrawal!AQ11</f>
        <v>#N/A</v>
      </c>
      <c r="I15" s="27">
        <f>v_agricultural_withdrawal!AR11</f>
        <v>0</v>
      </c>
      <c r="K15" s="30"/>
      <c r="N15" s="7"/>
      <c r="O15" s="7"/>
    </row>
    <row r="16" spans="1:15" x14ac:dyDescent="0.25">
      <c r="B16" s="27" t="e">
        <f>v_agricultural_withdrawal!R12</f>
        <v>#N/A</v>
      </c>
      <c r="C16" s="29">
        <f>v_agricultural_withdrawal!S12</f>
        <v>0.29843717999999997</v>
      </c>
      <c r="E16" s="30"/>
      <c r="H16" s="27" t="e">
        <f>v_agricultural_withdrawal!AQ12</f>
        <v>#N/A</v>
      </c>
      <c r="I16" s="27">
        <f>v_agricultural_withdrawal!AR12</f>
        <v>0.28508183999999998</v>
      </c>
      <c r="K16" s="30"/>
      <c r="N16" s="7"/>
      <c r="O16" s="7"/>
    </row>
    <row r="17" spans="2:15" x14ac:dyDescent="0.25">
      <c r="B17" s="27" t="e">
        <f>v_agricultural_withdrawal!R13</f>
        <v>#N/A</v>
      </c>
      <c r="C17" s="29">
        <f>v_agricultural_withdrawal!S13</f>
        <v>4.3525179999999998E-10</v>
      </c>
      <c r="E17" s="30"/>
      <c r="H17" s="27">
        <f>v_agricultural_withdrawal!AQ13</f>
        <v>1.2999999999999999E-3</v>
      </c>
      <c r="I17" s="27">
        <f>v_agricultural_withdrawal!AR13</f>
        <v>0</v>
      </c>
      <c r="K17" s="30"/>
      <c r="N17" s="7"/>
      <c r="O17" s="7"/>
    </row>
    <row r="18" spans="2:15" x14ac:dyDescent="0.25">
      <c r="B18" s="27" t="e">
        <f>v_agricultural_withdrawal!R14</f>
        <v>#N/A</v>
      </c>
      <c r="C18" s="29">
        <f>v_agricultural_withdrawal!S14</f>
        <v>2.3114479999999999</v>
      </c>
      <c r="E18" s="30"/>
      <c r="H18" s="27">
        <f>v_agricultural_withdrawal!AQ14</f>
        <v>21.52</v>
      </c>
      <c r="I18" s="27">
        <f>v_agricultural_withdrawal!AR14</f>
        <v>2.7877959999999993</v>
      </c>
      <c r="K18" s="30"/>
      <c r="N18" s="7"/>
      <c r="O18" s="7"/>
    </row>
    <row r="19" spans="2:15" x14ac:dyDescent="0.25">
      <c r="B19" s="27" t="e">
        <f>v_agricultural_withdrawal!R15</f>
        <v>#N/A</v>
      </c>
      <c r="C19" s="29">
        <f>v_agricultural_withdrawal!S15</f>
        <v>3.3742900000000002</v>
      </c>
      <c r="E19" s="30"/>
      <c r="H19" s="27">
        <f>v_agricultural_withdrawal!AQ15</f>
        <v>15.5</v>
      </c>
      <c r="I19" s="27">
        <f>v_agricultural_withdrawal!AR15</f>
        <v>4.6319144000000003</v>
      </c>
      <c r="K19" s="30"/>
      <c r="N19" s="7"/>
      <c r="O19" s="7"/>
    </row>
    <row r="20" spans="2:15" x14ac:dyDescent="0.25">
      <c r="B20" s="27" t="e">
        <f>v_agricultural_withdrawal!R16</f>
        <v>#N/A</v>
      </c>
      <c r="C20" s="29">
        <f>v_agricultural_withdrawal!S16</f>
        <v>0</v>
      </c>
      <c r="E20" s="30"/>
      <c r="H20" s="27">
        <f>v_agricultural_withdrawal!AQ16</f>
        <v>0.1</v>
      </c>
      <c r="I20" s="27">
        <f>v_agricultural_withdrawal!AR16</f>
        <v>0</v>
      </c>
      <c r="K20" s="30"/>
      <c r="N20" s="7"/>
      <c r="O20" s="7"/>
    </row>
    <row r="21" spans="2:15" x14ac:dyDescent="0.25">
      <c r="B21" s="27" t="e">
        <f>v_agricultural_withdrawal!R17</f>
        <v>#N/A</v>
      </c>
      <c r="C21" s="29">
        <f>v_agricultural_withdrawal!S17</f>
        <v>0</v>
      </c>
      <c r="E21" s="30"/>
      <c r="H21" s="27" t="e">
        <f>v_agricultural_withdrawal!AQ17</f>
        <v>#N/A</v>
      </c>
      <c r="I21" s="27">
        <f>v_agricultural_withdrawal!AR17</f>
        <v>0</v>
      </c>
      <c r="K21" s="30"/>
      <c r="N21" s="7"/>
      <c r="O21" s="7"/>
    </row>
    <row r="22" spans="2:15" x14ac:dyDescent="0.25">
      <c r="B22" s="27" t="e">
        <f>v_agricultural_withdrawal!R18</f>
        <v>#N/A</v>
      </c>
      <c r="C22" s="29">
        <f>v_agricultural_withdrawal!S18</f>
        <v>5.0597870000000003E-2</v>
      </c>
      <c r="E22" s="30"/>
      <c r="H22" s="27" t="e">
        <f>v_agricultural_withdrawal!AQ18</f>
        <v>#N/A</v>
      </c>
      <c r="I22" s="27">
        <f>v_agricultural_withdrawal!AR18</f>
        <v>0.13946268000000001</v>
      </c>
      <c r="K22" s="30"/>
      <c r="N22" s="7"/>
      <c r="O22" s="7"/>
    </row>
    <row r="23" spans="2:15" x14ac:dyDescent="0.25">
      <c r="B23" s="27" t="e">
        <f>v_agricultural_withdrawal!R19</f>
        <v>#N/A</v>
      </c>
      <c r="C23" s="29">
        <f>v_agricultural_withdrawal!S19</f>
        <v>1.9294540000000001E-8</v>
      </c>
      <c r="E23" s="30"/>
      <c r="H23" s="27">
        <f>v_agricultural_withdrawal!AQ19</f>
        <v>5.4800000000000001E-2</v>
      </c>
      <c r="I23" s="27">
        <f>v_agricultural_withdrawal!AR19</f>
        <v>0</v>
      </c>
      <c r="K23" s="30"/>
      <c r="N23" s="7"/>
      <c r="O23" s="7"/>
    </row>
    <row r="24" spans="2:15" x14ac:dyDescent="0.25">
      <c r="B24" s="27" t="e">
        <f>v_agricultural_withdrawal!R20</f>
        <v>#N/A</v>
      </c>
      <c r="C24" s="29">
        <f>v_agricultural_withdrawal!S20</f>
        <v>24.8273756</v>
      </c>
      <c r="E24" s="30"/>
      <c r="H24" s="27" t="e">
        <f>v_agricultural_withdrawal!AQ20</f>
        <v>#N/A</v>
      </c>
      <c r="I24" s="27">
        <f>v_agricultural_withdrawal!AR20</f>
        <v>63.554472399999995</v>
      </c>
      <c r="K24" s="30"/>
      <c r="N24" s="7"/>
      <c r="O24" s="7"/>
    </row>
    <row r="25" spans="2:15" x14ac:dyDescent="0.25">
      <c r="B25" s="27" t="e">
        <f>v_agricultural_withdrawal!R21</f>
        <v>#N/A</v>
      </c>
      <c r="C25" s="29">
        <f>v_agricultural_withdrawal!S21</f>
        <v>6.629065999999996E-3</v>
      </c>
      <c r="E25" s="30"/>
      <c r="H25" s="27" t="e">
        <f>v_agricultural_withdrawal!AQ21</f>
        <v>#N/A</v>
      </c>
      <c r="I25" s="27">
        <f>v_agricultural_withdrawal!AR21</f>
        <v>1.0248220000000001E-2</v>
      </c>
      <c r="K25" s="30"/>
      <c r="N25" s="7"/>
      <c r="O25" s="7"/>
    </row>
    <row r="26" spans="2:15" x14ac:dyDescent="0.25">
      <c r="B26" s="27" t="e">
        <f>v_agricultural_withdrawal!R22</f>
        <v>#N/A</v>
      </c>
      <c r="C26" s="29">
        <f>v_agricultural_withdrawal!S22</f>
        <v>5.2689779999999999E-2</v>
      </c>
      <c r="E26" s="30"/>
      <c r="H26" s="27" t="e">
        <f>v_agricultural_withdrawal!AQ22</f>
        <v>#N/A</v>
      </c>
      <c r="I26" s="27">
        <f>v_agricultural_withdrawal!AR22</f>
        <v>5.3370900000000013E-2</v>
      </c>
      <c r="K26" s="30"/>
      <c r="N26" s="7"/>
      <c r="O26" s="7"/>
    </row>
    <row r="27" spans="2:15" x14ac:dyDescent="0.25">
      <c r="B27" s="27" t="e">
        <f>v_agricultural_withdrawal!R23</f>
        <v>#N/A</v>
      </c>
      <c r="C27" s="29">
        <f>v_agricultural_withdrawal!S23</f>
        <v>0</v>
      </c>
      <c r="H27" s="27">
        <f>v_agricultural_withdrawal!AQ23</f>
        <v>6.3799999999999996E-2</v>
      </c>
      <c r="I27" s="27">
        <f>v_agricultural_withdrawal!AR23</f>
        <v>0</v>
      </c>
      <c r="N27" s="7"/>
      <c r="O27" s="7"/>
    </row>
    <row r="28" spans="2:15" x14ac:dyDescent="0.25">
      <c r="B28" s="27" t="e">
        <f>v_agricultural_withdrawal!R24</f>
        <v>#N/A</v>
      </c>
      <c r="C28" s="29">
        <f>v_agricultural_withdrawal!S24</f>
        <v>9.6611200000000004</v>
      </c>
      <c r="H28" s="27">
        <f>v_agricultural_withdrawal!AQ24</f>
        <v>33.43</v>
      </c>
      <c r="I28" s="27">
        <f>v_agricultural_withdrawal!AR24</f>
        <v>22.343920000000001</v>
      </c>
      <c r="N28" s="7"/>
      <c r="O28" s="7"/>
    </row>
    <row r="29" spans="2:15" x14ac:dyDescent="0.25">
      <c r="B29" s="27" t="e">
        <f>v_agricultural_withdrawal!R25</f>
        <v>#N/A</v>
      </c>
      <c r="C29" s="29">
        <f>v_agricultural_withdrawal!S25</f>
        <v>6.06983E-3</v>
      </c>
      <c r="H29" s="27">
        <f>v_agricultural_withdrawal!AQ25</f>
        <v>0.02</v>
      </c>
      <c r="I29" s="27">
        <f>v_agricultural_withdrawal!AR25</f>
        <v>1.9638516000000002E-2</v>
      </c>
      <c r="N29" s="7"/>
      <c r="O29" s="7"/>
    </row>
    <row r="30" spans="2:15" x14ac:dyDescent="0.25">
      <c r="B30" s="27" t="e">
        <f>v_agricultural_withdrawal!R26</f>
        <v>#N/A</v>
      </c>
      <c r="C30" s="29">
        <f>v_agricultural_withdrawal!S26</f>
        <v>0</v>
      </c>
      <c r="H30" s="27" t="e">
        <f>v_agricultural_withdrawal!AQ26</f>
        <v>#N/A</v>
      </c>
      <c r="I30" s="27">
        <f>v_agricultural_withdrawal!AR26</f>
        <v>0</v>
      </c>
      <c r="N30" s="7"/>
      <c r="O30" s="7"/>
    </row>
    <row r="31" spans="2:15" x14ac:dyDescent="0.25">
      <c r="B31" s="27" t="e">
        <f>v_agricultural_withdrawal!R27</f>
        <v>#N/A</v>
      </c>
      <c r="C31" s="29">
        <f>v_agricultural_withdrawal!S27</f>
        <v>2.8046719999999976E-3</v>
      </c>
      <c r="H31" s="27">
        <f>v_agricultural_withdrawal!AQ27</f>
        <v>5.3E-3</v>
      </c>
      <c r="I31" s="27">
        <f>v_agricultural_withdrawal!AR27</f>
        <v>4.8331399999999962E-3</v>
      </c>
      <c r="N31" s="7"/>
      <c r="O31" s="7"/>
    </row>
    <row r="32" spans="2:15" x14ac:dyDescent="0.25">
      <c r="B32" s="27" t="e">
        <f>v_agricultural_withdrawal!R28</f>
        <v>#N/A</v>
      </c>
      <c r="C32" s="29">
        <f>v_agricultural_withdrawal!S28</f>
        <v>0</v>
      </c>
      <c r="H32" s="27" t="e">
        <f>v_agricultural_withdrawal!AQ28</f>
        <v>#N/A</v>
      </c>
      <c r="I32" s="27">
        <f>v_agricultural_withdrawal!AR28</f>
        <v>0</v>
      </c>
      <c r="N32" s="7"/>
      <c r="O32" s="7"/>
    </row>
    <row r="33" spans="2:15" x14ac:dyDescent="0.25">
      <c r="B33" s="27" t="e">
        <f>v_agricultural_withdrawal!R29</f>
        <v>#N/A</v>
      </c>
      <c r="C33" s="29">
        <f>v_agricultural_withdrawal!S29</f>
        <v>26.273044240000001</v>
      </c>
      <c r="H33" s="27" t="e">
        <f>v_agricultural_withdrawal!AQ29</f>
        <v>#N/A</v>
      </c>
      <c r="I33" s="27">
        <f>v_agricultural_withdrawal!AR29</f>
        <v>44.292723240000001</v>
      </c>
      <c r="N33" s="7"/>
      <c r="O33" s="7"/>
    </row>
    <row r="34" spans="2:15" x14ac:dyDescent="0.25">
      <c r="B34" s="27" t="e">
        <f>v_agricultural_withdrawal!R30</f>
        <v>#N/A</v>
      </c>
      <c r="C34" s="29">
        <f>v_agricultural_withdrawal!S30</f>
        <v>6.3574109599999998E-2</v>
      </c>
      <c r="H34" s="27" t="e">
        <f>v_agricultural_withdrawal!AQ30</f>
        <v>#N/A</v>
      </c>
      <c r="I34" s="27">
        <f>v_agricultural_withdrawal!AR30</f>
        <v>7.3458122399999992E-2</v>
      </c>
    </row>
    <row r="35" spans="2:15" x14ac:dyDescent="0.25">
      <c r="B35" s="27" t="e">
        <f>v_agricultural_withdrawal!R31</f>
        <v>#N/A</v>
      </c>
      <c r="C35" s="29">
        <f>v_agricultural_withdrawal!S31</f>
        <v>6.4589519999999997E-2</v>
      </c>
      <c r="H35" s="27" t="e">
        <f>v_agricultural_withdrawal!AQ31</f>
        <v>#N/A</v>
      </c>
      <c r="I35" s="27">
        <f>v_agricultural_withdrawal!AR31</f>
        <v>0.46440580000000004</v>
      </c>
    </row>
    <row r="36" spans="2:15" x14ac:dyDescent="0.25">
      <c r="B36" s="27" t="e">
        <f>v_agricultural_withdrawal!R32</f>
        <v>#N/A</v>
      </c>
      <c r="C36" s="29">
        <f>v_agricultural_withdrawal!S32</f>
        <v>0</v>
      </c>
      <c r="H36" s="27">
        <f>v_agricultural_withdrawal!AQ32</f>
        <v>4.1040000000000001</v>
      </c>
      <c r="I36" s="27">
        <f>v_agricultural_withdrawal!AR32</f>
        <v>0</v>
      </c>
    </row>
    <row r="37" spans="2:15" x14ac:dyDescent="0.25">
      <c r="B37" s="27" t="e">
        <f>v_agricultural_withdrawal!R33</f>
        <v>#N/A</v>
      </c>
      <c r="C37" s="29">
        <f>v_agricultural_withdrawal!S33</f>
        <v>0</v>
      </c>
      <c r="H37" s="27" t="e">
        <f>v_agricultural_withdrawal!AQ33</f>
        <v>#N/A</v>
      </c>
      <c r="I37" s="27">
        <f>v_agricultural_withdrawal!AR33</f>
        <v>0</v>
      </c>
    </row>
    <row r="38" spans="2:15" x14ac:dyDescent="0.25">
      <c r="B38" s="27" t="e">
        <f>v_agricultural_withdrawal!R34</f>
        <v>#N/A</v>
      </c>
      <c r="C38" s="29">
        <f>v_agricultural_withdrawal!S34</f>
        <v>3.8473799999999905E-4</v>
      </c>
      <c r="H38" s="27" t="e">
        <f>v_agricultural_withdrawal!AQ34</f>
        <v>#N/A</v>
      </c>
      <c r="I38" s="27">
        <f>v_agricultural_withdrawal!AR34</f>
        <v>4.8729160000000006E-3</v>
      </c>
    </row>
    <row r="39" spans="2:15" x14ac:dyDescent="0.25">
      <c r="B39" s="27" t="e">
        <f>v_agricultural_withdrawal!R35</f>
        <v>#N/A</v>
      </c>
      <c r="C39" s="29">
        <f>v_agricultural_withdrawal!S35</f>
        <v>1.5372571799999999</v>
      </c>
      <c r="H39" s="27" t="e">
        <f>v_agricultural_withdrawal!AQ35</f>
        <v>#N/A</v>
      </c>
      <c r="I39" s="27">
        <f>v_agricultural_withdrawal!AR35</f>
        <v>2.0366358</v>
      </c>
    </row>
    <row r="40" spans="2:15" x14ac:dyDescent="0.25">
      <c r="B40" s="27" t="e">
        <f>v_agricultural_withdrawal!R36</f>
        <v>#N/A</v>
      </c>
      <c r="C40" s="29">
        <f>v_agricultural_withdrawal!S36</f>
        <v>3.6855062000000001E-2</v>
      </c>
      <c r="H40" s="27" t="e">
        <f>v_agricultural_withdrawal!AQ36</f>
        <v>#N/A</v>
      </c>
      <c r="I40" s="27">
        <f>v_agricultural_withdrawal!AR36</f>
        <v>0.10968955800000002</v>
      </c>
    </row>
    <row r="41" spans="2:15" x14ac:dyDescent="0.25">
      <c r="B41" s="27" t="e">
        <f>v_agricultural_withdrawal!R37</f>
        <v>#N/A</v>
      </c>
      <c r="C41" s="29">
        <f>v_agricultural_withdrawal!S37</f>
        <v>0.45325220000000011</v>
      </c>
      <c r="H41" s="27" t="e">
        <f>v_agricultural_withdrawal!AQ37</f>
        <v>#N/A</v>
      </c>
      <c r="I41" s="27">
        <f>v_agricultural_withdrawal!AR37</f>
        <v>0.8476414000000001</v>
      </c>
    </row>
    <row r="42" spans="2:15" x14ac:dyDescent="0.25">
      <c r="B42" s="27" t="e">
        <f>v_agricultural_withdrawal!R38</f>
        <v>#N/A</v>
      </c>
      <c r="C42" s="29">
        <f>v_agricultural_withdrawal!S38</f>
        <v>1.2972279999999998</v>
      </c>
      <c r="H42" s="27">
        <f>v_agricultural_withdrawal!AQ38</f>
        <v>3.3079999999999998</v>
      </c>
      <c r="I42" s="27">
        <f>v_agricultural_withdrawal!AR38</f>
        <v>2.91601</v>
      </c>
    </row>
    <row r="43" spans="2:15" x14ac:dyDescent="0.25">
      <c r="B43" s="27" t="e">
        <f>v_agricultural_withdrawal!R39</f>
        <v>#N/A</v>
      </c>
      <c r="C43" s="29">
        <f>v_agricultural_withdrawal!S39</f>
        <v>5.4172680000000002E-8</v>
      </c>
      <c r="H43" s="27" t="e">
        <f>v_agricultural_withdrawal!AQ39</f>
        <v>#N/A</v>
      </c>
      <c r="I43" s="27">
        <f>v_agricultural_withdrawal!AR39</f>
        <v>0</v>
      </c>
    </row>
    <row r="44" spans="2:15" x14ac:dyDescent="0.25">
      <c r="B44" s="27" t="e">
        <f>v_agricultural_withdrawal!R40</f>
        <v>#N/A</v>
      </c>
      <c r="C44" s="29">
        <f>v_agricultural_withdrawal!S40</f>
        <v>0</v>
      </c>
      <c r="H44" s="27" t="e">
        <f>v_agricultural_withdrawal!AQ40</f>
        <v>#N/A</v>
      </c>
      <c r="I44" s="27">
        <f>v_agricultural_withdrawal!AR40</f>
        <v>0</v>
      </c>
    </row>
    <row r="45" spans="2:15" x14ac:dyDescent="0.25">
      <c r="B45" s="27" t="e">
        <f>v_agricultural_withdrawal!R41</f>
        <v>#N/A</v>
      </c>
      <c r="C45" s="29">
        <f>v_agricultural_withdrawal!S41</f>
        <v>0</v>
      </c>
      <c r="H45" s="27" t="e">
        <f>v_agricultural_withdrawal!AQ41</f>
        <v>#N/A</v>
      </c>
      <c r="I45" s="27">
        <f>v_agricultural_withdrawal!AR41</f>
        <v>0</v>
      </c>
    </row>
    <row r="46" spans="2:15" x14ac:dyDescent="0.25">
      <c r="B46" s="27" t="e">
        <f>v_agricultural_withdrawal!R42</f>
        <v>#N/A</v>
      </c>
      <c r="C46" s="29">
        <f>v_agricultural_withdrawal!S42</f>
        <v>7.4825119999999995E-2</v>
      </c>
      <c r="H46" s="27" t="e">
        <f>v_agricultural_withdrawal!AQ42</f>
        <v>#N/A</v>
      </c>
      <c r="I46" s="27">
        <f>v_agricultural_withdrawal!AR42</f>
        <v>0.26062199999999991</v>
      </c>
    </row>
    <row r="47" spans="2:15" x14ac:dyDescent="0.25">
      <c r="B47" s="27" t="e">
        <f>v_agricultural_withdrawal!R43</f>
        <v>#N/A</v>
      </c>
      <c r="C47" s="29">
        <f>v_agricultural_withdrawal!S43</f>
        <v>0.24424923999999995</v>
      </c>
      <c r="H47" s="27">
        <f>v_agricultural_withdrawal!AQ43</f>
        <v>2.6659999999999999</v>
      </c>
      <c r="I47" s="27">
        <f>v_agricultural_withdrawal!AR43</f>
        <v>0.38277180000000005</v>
      </c>
    </row>
    <row r="48" spans="2:15" x14ac:dyDescent="0.25">
      <c r="B48" s="27" t="e">
        <f>v_agricultural_withdrawal!R44</f>
        <v>#N/A</v>
      </c>
      <c r="C48" s="29">
        <f>v_agricultural_withdrawal!S44</f>
        <v>0.102330138</v>
      </c>
      <c r="H48" s="27">
        <f>v_agricultural_withdrawal!AQ44</f>
        <v>0.156</v>
      </c>
      <c r="I48" s="27">
        <f>v_agricultural_withdrawal!AR44</f>
        <v>0.18625936800000001</v>
      </c>
    </row>
    <row r="49" spans="2:9" x14ac:dyDescent="0.25">
      <c r="B49" s="27" t="e">
        <f>v_agricultural_withdrawal!R45</f>
        <v>#N/A</v>
      </c>
      <c r="C49" s="29">
        <f>v_agricultural_withdrawal!S45</f>
        <v>1.490443</v>
      </c>
      <c r="H49" s="27">
        <f>v_agricultural_withdrawal!AQ45</f>
        <v>10.16</v>
      </c>
      <c r="I49" s="27">
        <f>v_agricultural_withdrawal!AR45</f>
        <v>2.5896836000000008</v>
      </c>
    </row>
    <row r="50" spans="2:9" x14ac:dyDescent="0.25">
      <c r="B50" s="27" t="e">
        <f>v_agricultural_withdrawal!R46</f>
        <v>#N/A</v>
      </c>
      <c r="C50" s="29">
        <f>v_agricultural_withdrawal!S46</f>
        <v>5.7611519999999994E-3</v>
      </c>
      <c r="H50" s="27">
        <f>v_agricultural_withdrawal!AQ46</f>
        <v>9.7000000000000003E-2</v>
      </c>
      <c r="I50" s="27">
        <f>v_agricultural_withdrawal!AR46</f>
        <v>2.4577125999999998E-2</v>
      </c>
    </row>
    <row r="51" spans="2:9" x14ac:dyDescent="0.25">
      <c r="B51" s="27">
        <f>v_agricultural_withdrawal!R47</f>
        <v>0.18</v>
      </c>
      <c r="C51" s="29">
        <f>v_agricultural_withdrawal!S47</f>
        <v>0</v>
      </c>
      <c r="H51" s="27">
        <f>v_agricultural_withdrawal!AQ47</f>
        <v>0.36899999999999999</v>
      </c>
      <c r="I51" s="27">
        <f>v_agricultural_withdrawal!AR47</f>
        <v>0.12572779999999995</v>
      </c>
    </row>
    <row r="52" spans="2:9" x14ac:dyDescent="0.25">
      <c r="B52" s="27" t="e">
        <f>v_agricultural_withdrawal!R48</f>
        <v>#N/A</v>
      </c>
      <c r="C52" s="29">
        <f>v_agricultural_withdrawal!S48</f>
        <v>1.486128E-8</v>
      </c>
      <c r="H52" s="27" t="e">
        <f>v_agricultural_withdrawal!AQ48</f>
        <v>#N/A</v>
      </c>
      <c r="I52" s="27">
        <f>v_agricultural_withdrawal!AR48</f>
        <v>0</v>
      </c>
    </row>
    <row r="53" spans="2:9" x14ac:dyDescent="0.25">
      <c r="B53" s="27" t="e">
        <f>v_agricultural_withdrawal!R49</f>
        <v>#N/A</v>
      </c>
      <c r="C53" s="29">
        <f>v_agricultural_withdrawal!S49</f>
        <v>0.24943711999999998</v>
      </c>
      <c r="H53" s="27" t="e">
        <f>v_agricultural_withdrawal!AQ49</f>
        <v>#N/A</v>
      </c>
      <c r="I53" s="27">
        <f>v_agricultural_withdrawal!AR49</f>
        <v>0.37537679999999995</v>
      </c>
    </row>
    <row r="54" spans="2:9" x14ac:dyDescent="0.25">
      <c r="B54" s="27" t="e">
        <f>v_agricultural_withdrawal!R50</f>
        <v>#N/A</v>
      </c>
      <c r="C54" s="29">
        <f>v_agricultural_withdrawal!S50</f>
        <v>8.385560000000003E-2</v>
      </c>
      <c r="H54" s="27">
        <f>v_agricultural_withdrawal!AQ50</f>
        <v>0.56799999999999995</v>
      </c>
      <c r="I54" s="27">
        <f>v_agricultural_withdrawal!AR50</f>
        <v>3.5477999999999899E-2</v>
      </c>
    </row>
    <row r="55" spans="2:9" x14ac:dyDescent="0.25">
      <c r="B55" s="27" t="e">
        <f>v_agricultural_withdrawal!R51</f>
        <v>#N/A</v>
      </c>
      <c r="C55" s="29">
        <f>v_agricultural_withdrawal!S51</f>
        <v>1.6630372</v>
      </c>
      <c r="H55" s="27" t="e">
        <f>v_agricultural_withdrawal!AQ51</f>
        <v>#N/A</v>
      </c>
      <c r="I55" s="27">
        <f>v_agricultural_withdrawal!AR51</f>
        <v>3.7937178000000005</v>
      </c>
    </row>
    <row r="56" spans="2:9" x14ac:dyDescent="0.25">
      <c r="B56" s="27" t="e">
        <f>v_agricultural_withdrawal!R52</f>
        <v>#N/A</v>
      </c>
      <c r="C56" s="29">
        <f>v_agricultural_withdrawal!S52</f>
        <v>23.772480600000002</v>
      </c>
      <c r="H56" s="27">
        <f>v_agricultural_withdrawal!AQ52</f>
        <v>50.71</v>
      </c>
      <c r="I56" s="27">
        <f>v_agricultural_withdrawal!AR52</f>
        <v>27.552882000000004</v>
      </c>
    </row>
    <row r="57" spans="2:9" x14ac:dyDescent="0.25">
      <c r="B57" s="27" t="e">
        <f>v_agricultural_withdrawal!R53</f>
        <v>#N/A</v>
      </c>
      <c r="C57" s="29">
        <f>v_agricultural_withdrawal!S53</f>
        <v>2.8001959999999999E-2</v>
      </c>
      <c r="H57" s="27" t="e">
        <f>v_agricultural_withdrawal!AQ53</f>
        <v>#N/A</v>
      </c>
      <c r="I57" s="27">
        <f>v_agricultural_withdrawal!AR53</f>
        <v>2.5878679999999973E-2</v>
      </c>
    </row>
    <row r="58" spans="2:9" x14ac:dyDescent="0.25">
      <c r="B58" s="27" t="e">
        <f>v_agricultural_withdrawal!R54</f>
        <v>#N/A</v>
      </c>
      <c r="C58" s="29">
        <f>v_agricultural_withdrawal!S54</f>
        <v>0</v>
      </c>
      <c r="H58" s="27" t="e">
        <f>v_agricultural_withdrawal!AQ54</f>
        <v>#N/A</v>
      </c>
      <c r="I58" s="27">
        <f>v_agricultural_withdrawal!AR54</f>
        <v>0</v>
      </c>
    </row>
    <row r="59" spans="2:9" x14ac:dyDescent="0.25">
      <c r="B59" s="27" t="e">
        <f>v_agricultural_withdrawal!R55</f>
        <v>#N/A</v>
      </c>
      <c r="C59" s="29">
        <f>v_agricultural_withdrawal!S55</f>
        <v>0</v>
      </c>
      <c r="H59" s="27">
        <f>v_agricultural_withdrawal!AQ55</f>
        <v>8.0000000000000002E-3</v>
      </c>
      <c r="I59" s="27">
        <f>v_agricultural_withdrawal!AR55</f>
        <v>0</v>
      </c>
    </row>
    <row r="60" spans="2:9" x14ac:dyDescent="0.25">
      <c r="B60" s="27" t="e">
        <f>v_agricultural_withdrawal!R56</f>
        <v>#N/A</v>
      </c>
      <c r="C60" s="29">
        <f>v_agricultural_withdrawal!S56</f>
        <v>1.035941E-10</v>
      </c>
      <c r="H60" s="27" t="e">
        <f>v_agricultural_withdrawal!AQ56</f>
        <v>#N/A</v>
      </c>
      <c r="I60" s="27">
        <f>v_agricultural_withdrawal!AR56</f>
        <v>0</v>
      </c>
    </row>
    <row r="61" spans="2:9" x14ac:dyDescent="0.25">
      <c r="B61" s="27" t="e">
        <f>v_agricultural_withdrawal!R57</f>
        <v>#N/A</v>
      </c>
      <c r="C61" s="29">
        <f>v_agricultural_withdrawal!S57</f>
        <v>0</v>
      </c>
      <c r="H61" s="27" t="e">
        <f>v_agricultural_withdrawal!AQ57</f>
        <v>#N/A</v>
      </c>
      <c r="I61" s="27">
        <f>v_agricultural_withdrawal!AR57</f>
        <v>0</v>
      </c>
    </row>
    <row r="62" spans="2:9" x14ac:dyDescent="0.25">
      <c r="B62" s="27" t="e">
        <f>v_agricultural_withdrawal!R58</f>
        <v>#N/A</v>
      </c>
      <c r="C62" s="29">
        <f>v_agricultural_withdrawal!S58</f>
        <v>0</v>
      </c>
      <c r="H62" s="27">
        <f>v_agricultural_withdrawal!AQ58</f>
        <v>0.05</v>
      </c>
      <c r="I62" s="27">
        <f>v_agricultural_withdrawal!AR58</f>
        <v>0</v>
      </c>
    </row>
    <row r="63" spans="2:9" x14ac:dyDescent="0.25">
      <c r="B63" s="27" t="e">
        <f>v_agricultural_withdrawal!R59</f>
        <v>#N/A</v>
      </c>
      <c r="C63" s="29">
        <f>v_agricultural_withdrawal!S59</f>
        <v>0</v>
      </c>
      <c r="H63" s="27">
        <f>v_agricultural_withdrawal!AQ59</f>
        <v>3.35</v>
      </c>
      <c r="I63" s="27">
        <f>v_agricultural_withdrawal!AR59</f>
        <v>0</v>
      </c>
    </row>
    <row r="64" spans="2:9" x14ac:dyDescent="0.25">
      <c r="B64" s="27" t="e">
        <f>v_agricultural_withdrawal!R60</f>
        <v>#N/A</v>
      </c>
      <c r="C64" s="29">
        <f>v_agricultural_withdrawal!S60</f>
        <v>1.0410240000000004E-4</v>
      </c>
      <c r="H64" s="27" t="e">
        <f>v_agricultural_withdrawal!AQ60</f>
        <v>#N/A</v>
      </c>
      <c r="I64" s="27">
        <f>v_agricultural_withdrawal!AR60</f>
        <v>0</v>
      </c>
    </row>
    <row r="65" spans="2:9" x14ac:dyDescent="0.25">
      <c r="B65" s="27" t="e">
        <f>v_agricultural_withdrawal!R61</f>
        <v>#N/A</v>
      </c>
      <c r="C65" s="29">
        <f>v_agricultural_withdrawal!S61</f>
        <v>0</v>
      </c>
      <c r="H65" s="27" t="e">
        <f>v_agricultural_withdrawal!AQ61</f>
        <v>#N/A</v>
      </c>
      <c r="I65" s="27">
        <f>v_agricultural_withdrawal!AR61</f>
        <v>0</v>
      </c>
    </row>
    <row r="66" spans="2:9" x14ac:dyDescent="0.25">
      <c r="B66" s="27" t="e">
        <f>v_agricultural_withdrawal!R62</f>
        <v>#N/A</v>
      </c>
      <c r="C66" s="29">
        <f>v_agricultural_withdrawal!S62</f>
        <v>7.8174219999999992E-3</v>
      </c>
      <c r="H66" s="27" t="e">
        <f>v_agricultural_withdrawal!AQ62</f>
        <v>#N/A</v>
      </c>
      <c r="I66" s="27">
        <f>v_agricultural_withdrawal!AR62</f>
        <v>1.3396500000000002E-2</v>
      </c>
    </row>
    <row r="67" spans="2:9" x14ac:dyDescent="0.25">
      <c r="B67" s="27" t="e">
        <f>v_agricultural_withdrawal!R63</f>
        <v>#N/A</v>
      </c>
      <c r="C67" s="29">
        <f>v_agricultural_withdrawal!S63</f>
        <v>4.0970602359999997E-2</v>
      </c>
      <c r="H67" s="27" t="e">
        <f>v_agricultural_withdrawal!AQ63</f>
        <v>#N/A</v>
      </c>
      <c r="I67" s="27">
        <f>v_agricultural_withdrawal!AR63</f>
        <v>4.0905591840000005E-2</v>
      </c>
    </row>
    <row r="68" spans="2:9" x14ac:dyDescent="0.25">
      <c r="B68" s="27" t="e">
        <f>v_agricultural_withdrawal!R64</f>
        <v>#N/A</v>
      </c>
      <c r="C68" s="29">
        <f>v_agricultural_withdrawal!S64</f>
        <v>0</v>
      </c>
      <c r="H68" s="27">
        <f>v_agricultural_withdrawal!AQ64</f>
        <v>1.6</v>
      </c>
      <c r="I68" s="27">
        <f>v_agricultural_withdrawal!AR64</f>
        <v>0</v>
      </c>
    </row>
    <row r="69" spans="2:9" x14ac:dyDescent="0.25">
      <c r="B69" s="27" t="e">
        <f>v_agricultural_withdrawal!R65</f>
        <v>#N/A</v>
      </c>
      <c r="C69" s="29">
        <f>v_agricultural_withdrawal!S65</f>
        <v>0</v>
      </c>
      <c r="H69" s="27" t="e">
        <f>v_agricultural_withdrawal!AQ65</f>
        <v>#N/A</v>
      </c>
      <c r="I69" s="27">
        <f>v_agricultural_withdrawal!AR65</f>
        <v>0</v>
      </c>
    </row>
    <row r="70" spans="2:9" x14ac:dyDescent="0.25">
      <c r="B70" s="27">
        <f>v_agricultural_withdrawal!R66</f>
        <v>0.156</v>
      </c>
      <c r="C70" s="29">
        <f>v_agricultural_withdrawal!S66</f>
        <v>8.3048800000000145E-3</v>
      </c>
      <c r="H70" s="27" t="e">
        <f>v_agricultural_withdrawal!AQ66</f>
        <v>#N/A</v>
      </c>
      <c r="I70" s="27">
        <f>v_agricultural_withdrawal!AR66</f>
        <v>5.1264599999999966E-2</v>
      </c>
    </row>
    <row r="71" spans="2:9" x14ac:dyDescent="0.25">
      <c r="B71" s="27" t="e">
        <f>v_agricultural_withdrawal!R67</f>
        <v>#N/A</v>
      </c>
      <c r="C71" s="29">
        <f>v_agricultural_withdrawal!S67</f>
        <v>0</v>
      </c>
      <c r="H71" s="27" t="e">
        <f>v_agricultural_withdrawal!AQ67</f>
        <v>#N/A</v>
      </c>
      <c r="I71" s="27">
        <f>v_agricultural_withdrawal!AR67</f>
        <v>0</v>
      </c>
    </row>
    <row r="72" spans="2:9" x14ac:dyDescent="0.25">
      <c r="B72" s="27">
        <f>v_agricultural_withdrawal!R68</f>
        <v>2.4249999999999998</v>
      </c>
      <c r="C72" s="29">
        <f>v_agricultural_withdrawal!S68</f>
        <v>1.6696333999999999</v>
      </c>
      <c r="H72" s="27">
        <f>v_agricultural_withdrawal!AQ68</f>
        <v>7.6</v>
      </c>
      <c r="I72" s="27">
        <f>v_agricultural_withdrawal!AR68</f>
        <v>2.3787783999999998</v>
      </c>
    </row>
    <row r="73" spans="2:9" x14ac:dyDescent="0.25">
      <c r="B73" s="27" t="e">
        <f>v_agricultural_withdrawal!R69</f>
        <v>#N/A</v>
      </c>
      <c r="C73" s="29">
        <f>v_agricultural_withdrawal!S69</f>
        <v>5.4694500000000004E-9</v>
      </c>
      <c r="H73" s="27">
        <f>v_agricultural_withdrawal!AQ69</f>
        <v>2.2000000000000001E-3</v>
      </c>
      <c r="I73" s="27">
        <f>v_agricultural_withdrawal!AR69</f>
        <v>0</v>
      </c>
    </row>
    <row r="74" spans="2:9" x14ac:dyDescent="0.25">
      <c r="B74" s="27" t="e">
        <f>v_agricultural_withdrawal!R70</f>
        <v>#N/A</v>
      </c>
      <c r="C74" s="29">
        <f>v_agricultural_withdrawal!S70</f>
        <v>4.8438840000000011E-2</v>
      </c>
      <c r="H74" s="27" t="e">
        <f>v_agricultural_withdrawal!AQ70</f>
        <v>#N/A</v>
      </c>
      <c r="I74" s="27">
        <f>v_agricultural_withdrawal!AR70</f>
        <v>6.8004559999999992E-2</v>
      </c>
    </row>
    <row r="75" spans="2:9" x14ac:dyDescent="0.25">
      <c r="B75" s="27" t="e">
        <f>v_agricultural_withdrawal!R71</f>
        <v>#N/A</v>
      </c>
      <c r="C75" s="29">
        <f>v_agricultural_withdrawal!S71</f>
        <v>0.36994101999999995</v>
      </c>
      <c r="H75" s="27" t="e">
        <f>v_agricultural_withdrawal!AQ71</f>
        <v>#N/A</v>
      </c>
      <c r="I75" s="27">
        <f>v_agricultural_withdrawal!AR71</f>
        <v>1.1197231599999997</v>
      </c>
    </row>
    <row r="76" spans="2:9" x14ac:dyDescent="0.25">
      <c r="B76" s="27" t="e">
        <f>v_agricultural_withdrawal!R72</f>
        <v>#N/A</v>
      </c>
      <c r="C76" s="29">
        <f>v_agricultural_withdrawal!S72</f>
        <v>1.317820448</v>
      </c>
      <c r="H76" s="27" t="e">
        <f>v_agricultural_withdrawal!AQ72</f>
        <v>#N/A</v>
      </c>
      <c r="I76" s="27">
        <f>v_agricultural_withdrawal!AR72</f>
        <v>1.5794209202</v>
      </c>
    </row>
    <row r="77" spans="2:9" x14ac:dyDescent="0.25">
      <c r="B77" s="27" t="e">
        <f>v_agricultural_withdrawal!R73</f>
        <v>#N/A</v>
      </c>
      <c r="C77" s="29">
        <f>v_agricultural_withdrawal!S73</f>
        <v>0.25907096600000001</v>
      </c>
      <c r="H77" s="27">
        <f>v_agricultural_withdrawal!AQ73</f>
        <v>1.169</v>
      </c>
      <c r="I77" s="27">
        <f>v_agricultural_withdrawal!AR73</f>
        <v>0.32676521800000002</v>
      </c>
    </row>
    <row r="78" spans="2:9" x14ac:dyDescent="0.25">
      <c r="B78" s="27" t="e">
        <f>v_agricultural_withdrawal!R74</f>
        <v>#N/A</v>
      </c>
      <c r="C78" s="29" t="e">
        <f>v_agricultural_withdrawal!S74</f>
        <v>#N/A</v>
      </c>
      <c r="H78" s="27" t="e">
        <f>v_agricultural_withdrawal!AQ74</f>
        <v>#N/A</v>
      </c>
      <c r="I78" s="27" t="e">
        <f>v_agricultural_withdrawal!AR74</f>
        <v>#N/A</v>
      </c>
    </row>
    <row r="79" spans="2:9" x14ac:dyDescent="0.25">
      <c r="B79" s="27" t="e">
        <f>v_agricultural_withdrawal!R75</f>
        <v>#N/A</v>
      </c>
      <c r="C79" s="29">
        <f>v_agricultural_withdrawal!S75</f>
        <v>7.1473920000000024E-2</v>
      </c>
      <c r="H79" s="27" t="e">
        <f>v_agricultural_withdrawal!AQ75</f>
        <v>#N/A</v>
      </c>
      <c r="I79" s="27">
        <f>v_agricultural_withdrawal!AR75</f>
        <v>7.7226600000000006E-2</v>
      </c>
    </row>
    <row r="80" spans="2:9" x14ac:dyDescent="0.25">
      <c r="B80" s="27">
        <f>v_agricultural_withdrawal!R76</f>
        <v>0.66500000000000004</v>
      </c>
      <c r="C80" s="29">
        <f>v_agricultural_withdrawal!S76</f>
        <v>5.2865999999998081E-3</v>
      </c>
      <c r="H80" s="27">
        <f>v_agricultural_withdrawal!AQ76</f>
        <v>0.4556</v>
      </c>
      <c r="I80" s="27">
        <f>v_agricultural_withdrawal!AR76</f>
        <v>0</v>
      </c>
    </row>
    <row r="81" spans="2:9" x14ac:dyDescent="0.25">
      <c r="B81" s="27" t="e">
        <f>v_agricultural_withdrawal!R77</f>
        <v>#N/A</v>
      </c>
      <c r="C81" s="29">
        <f>v_agricultural_withdrawal!S77</f>
        <v>0</v>
      </c>
      <c r="H81" s="27" t="e">
        <f>v_agricultural_withdrawal!AQ77</f>
        <v>#N/A</v>
      </c>
      <c r="I81" s="27">
        <f>v_agricultural_withdrawal!AR77</f>
        <v>0</v>
      </c>
    </row>
    <row r="82" spans="2:9" x14ac:dyDescent="0.25">
      <c r="B82" s="27" t="e">
        <f>v_agricultural_withdrawal!R78</f>
        <v>#N/A</v>
      </c>
      <c r="C82" s="29">
        <f>v_agricultural_withdrawal!S78</f>
        <v>0</v>
      </c>
      <c r="H82" s="27" t="e">
        <f>v_agricultural_withdrawal!AQ78</f>
        <v>#N/A</v>
      </c>
      <c r="I82" s="27">
        <f>v_agricultural_withdrawal!AR78</f>
        <v>0</v>
      </c>
    </row>
    <row r="83" spans="2:9" x14ac:dyDescent="0.25">
      <c r="B83" s="27" t="e">
        <f>v_agricultural_withdrawal!R79</f>
        <v>#N/A</v>
      </c>
      <c r="C83" s="29">
        <f>v_agricultural_withdrawal!S79</f>
        <v>281.54999199999997</v>
      </c>
      <c r="H83" s="27" t="e">
        <f>v_agricultural_withdrawal!AQ79</f>
        <v>#N/A</v>
      </c>
      <c r="I83" s="27">
        <f>v_agricultural_withdrawal!AR79</f>
        <v>494.31806</v>
      </c>
    </row>
    <row r="84" spans="2:9" x14ac:dyDescent="0.25">
      <c r="B84" s="27" t="e">
        <f>v_agricultural_withdrawal!R80</f>
        <v>#N/A</v>
      </c>
      <c r="C84" s="29">
        <f>v_agricultural_withdrawal!S80</f>
        <v>19.223123399999999</v>
      </c>
      <c r="H84" s="27" t="e">
        <f>v_agricultural_withdrawal!AQ80</f>
        <v>#N/A</v>
      </c>
      <c r="I84" s="27">
        <f>v_agricultural_withdrawal!AR80</f>
        <v>21.552796000000001</v>
      </c>
    </row>
    <row r="85" spans="2:9" x14ac:dyDescent="0.25">
      <c r="B85" s="27" t="e">
        <f>v_agricultural_withdrawal!R81</f>
        <v>#N/A</v>
      </c>
      <c r="C85" s="29">
        <f>v_agricultural_withdrawal!S81</f>
        <v>19.701603800000001</v>
      </c>
      <c r="H85" s="27">
        <f>v_agricultural_withdrawal!AQ81</f>
        <v>76</v>
      </c>
      <c r="I85" s="27">
        <f>v_agricultural_withdrawal!AR81</f>
        <v>24.578284999999997</v>
      </c>
    </row>
    <row r="86" spans="2:9" x14ac:dyDescent="0.25">
      <c r="B86" s="27" t="e">
        <f>v_agricultural_withdrawal!R82</f>
        <v>#N/A</v>
      </c>
      <c r="C86" s="29">
        <f>v_agricultural_withdrawal!S82</f>
        <v>10.739955999999999</v>
      </c>
      <c r="H86" s="27">
        <f>v_agricultural_withdrawal!AQ82</f>
        <v>45.69</v>
      </c>
      <c r="I86" s="27">
        <f>v_agricultural_withdrawal!AR82</f>
        <v>21.1400024</v>
      </c>
    </row>
    <row r="87" spans="2:9" x14ac:dyDescent="0.25">
      <c r="B87" s="27">
        <f>v_agricultural_withdrawal!R83</f>
        <v>0.17899999999999999</v>
      </c>
      <c r="C87" s="29">
        <f>v_agricultural_withdrawal!S83</f>
        <v>0</v>
      </c>
      <c r="H87" s="27">
        <f>v_agricultural_withdrawal!AQ83</f>
        <v>0.17899999999999999</v>
      </c>
      <c r="I87" s="27">
        <f>v_agricultural_withdrawal!AR83</f>
        <v>0</v>
      </c>
    </row>
    <row r="88" spans="2:9" x14ac:dyDescent="0.25">
      <c r="B88" s="27">
        <f>v_agricultural_withdrawal!R84</f>
        <v>1.2490000000000001</v>
      </c>
      <c r="C88" s="29">
        <f>v_agricultural_withdrawal!S84</f>
        <v>0.39447268000000002</v>
      </c>
      <c r="H88" s="27" t="e">
        <f>v_agricultural_withdrawal!AQ84</f>
        <v>#N/A</v>
      </c>
      <c r="I88" s="27">
        <f>v_agricultural_withdrawal!AR84</f>
        <v>0.5307523999999999</v>
      </c>
    </row>
    <row r="89" spans="2:9" x14ac:dyDescent="0.25">
      <c r="B89" s="27">
        <f>v_agricultural_withdrawal!R85</f>
        <v>25.6</v>
      </c>
      <c r="C89" s="29">
        <f>v_agricultural_withdrawal!S85</f>
        <v>2.1340339999999998</v>
      </c>
      <c r="H89" s="27" t="e">
        <f>v_agricultural_withdrawal!AQ85</f>
        <v>#N/A</v>
      </c>
      <c r="I89" s="27">
        <f>v_agricultural_withdrawal!AR85</f>
        <v>1.6596319999999984</v>
      </c>
    </row>
    <row r="90" spans="2:9" x14ac:dyDescent="0.25">
      <c r="B90" s="27" t="e">
        <f>v_agricultural_withdrawal!R86</f>
        <v>#N/A</v>
      </c>
      <c r="C90" s="29">
        <f>v_agricultural_withdrawal!S86</f>
        <v>1.9636859999999992E-2</v>
      </c>
      <c r="H90" s="27">
        <f>v_agricultural_withdrawal!AQ86</f>
        <v>0.8</v>
      </c>
      <c r="I90" s="27">
        <f>v_agricultural_withdrawal!AR86</f>
        <v>9.9429400000000015E-2</v>
      </c>
    </row>
    <row r="91" spans="2:9" x14ac:dyDescent="0.25">
      <c r="B91" s="27" t="e">
        <f>v_agricultural_withdrawal!R87</f>
        <v>#N/A</v>
      </c>
      <c r="C91" s="29">
        <f>v_agricultural_withdrawal!S87</f>
        <v>1.6091790000000001</v>
      </c>
      <c r="H91" s="27">
        <f>v_agricultural_withdrawal!AQ87</f>
        <v>27.41</v>
      </c>
      <c r="I91" s="27">
        <f>v_agricultural_withdrawal!AR87</f>
        <v>3.3489031999999996</v>
      </c>
    </row>
    <row r="92" spans="2:9" x14ac:dyDescent="0.25">
      <c r="B92" s="27" t="e">
        <f>v_agricultural_withdrawal!R88</f>
        <v>#N/A</v>
      </c>
      <c r="C92" s="29">
        <f>v_agricultural_withdrawal!S88</f>
        <v>0</v>
      </c>
      <c r="H92" s="27">
        <f>v_agricultural_withdrawal!AQ88</f>
        <v>0.69599999999999995</v>
      </c>
      <c r="I92" s="27">
        <f>v_agricultural_withdrawal!AR88</f>
        <v>0</v>
      </c>
    </row>
    <row r="93" spans="2:9" x14ac:dyDescent="0.25">
      <c r="B93" s="27" t="e">
        <f>v_agricultural_withdrawal!R89</f>
        <v>#N/A</v>
      </c>
      <c r="C93" s="29">
        <f>v_agricultural_withdrawal!S89</f>
        <v>32.855945999999996</v>
      </c>
      <c r="H93" s="27">
        <f>v_agricultural_withdrawal!AQ89</f>
        <v>58.88</v>
      </c>
      <c r="I93" s="27">
        <f>v_agricultural_withdrawal!AR89</f>
        <v>24.498279999999991</v>
      </c>
    </row>
    <row r="94" spans="2:9" x14ac:dyDescent="0.25">
      <c r="B94" s="27" t="e">
        <f>v_agricultural_withdrawal!R90</f>
        <v>#N/A</v>
      </c>
      <c r="C94" s="29">
        <f>v_agricultural_withdrawal!S90</f>
        <v>4.8521078000000009E-2</v>
      </c>
      <c r="H94" s="27" t="e">
        <f>v_agricultural_withdrawal!AQ90</f>
        <v>#N/A</v>
      </c>
      <c r="I94" s="27">
        <f>v_agricultural_withdrawal!AR90</f>
        <v>3.9025009999999999E-2</v>
      </c>
    </row>
    <row r="95" spans="2:9" x14ac:dyDescent="0.25">
      <c r="B95" s="27" t="e">
        <f>v_agricultural_withdrawal!R91</f>
        <v>#N/A</v>
      </c>
      <c r="C95" s="29">
        <f>v_agricultural_withdrawal!S91</f>
        <v>0.63478220000000007</v>
      </c>
      <c r="H95" s="27">
        <f>v_agricultural_withdrawal!AQ91</f>
        <v>9.4960000000000004</v>
      </c>
      <c r="I95" s="27">
        <f>v_agricultural_withdrawal!AR91</f>
        <v>1.3907719999999997</v>
      </c>
    </row>
    <row r="96" spans="2:9" x14ac:dyDescent="0.25">
      <c r="B96" s="27" t="e">
        <f>v_agricultural_withdrawal!R92</f>
        <v>#N/A</v>
      </c>
      <c r="C96" s="29">
        <f>v_agricultural_withdrawal!S92</f>
        <v>1.7915400000000005E-2</v>
      </c>
      <c r="H96" s="27" t="e">
        <f>v_agricultural_withdrawal!AQ92</f>
        <v>#N/A</v>
      </c>
      <c r="I96" s="27">
        <f>v_agricultural_withdrawal!AR92</f>
        <v>5.7489540000000006E-2</v>
      </c>
    </row>
    <row r="97" spans="2:9" x14ac:dyDescent="0.25">
      <c r="B97" s="27" t="e">
        <f>v_agricultural_withdrawal!R93</f>
        <v>#N/A</v>
      </c>
      <c r="C97" s="29">
        <f>v_agricultural_withdrawal!S93</f>
        <v>4.21545492</v>
      </c>
      <c r="H97" s="27" t="e">
        <f>v_agricultural_withdrawal!AQ93</f>
        <v>#N/A</v>
      </c>
      <c r="I97" s="27">
        <f>v_agricultural_withdrawal!AR93</f>
        <v>13.332128300000001</v>
      </c>
    </row>
    <row r="98" spans="2:9" x14ac:dyDescent="0.25">
      <c r="B98" s="27" t="e">
        <f>v_agricultural_withdrawal!R94</f>
        <v>#N/A</v>
      </c>
      <c r="C98" s="29">
        <f>v_agricultural_withdrawal!S94</f>
        <v>2.2243591999999994</v>
      </c>
      <c r="H98" s="27">
        <f>v_agricultural_withdrawal!AQ94</f>
        <v>6.61</v>
      </c>
      <c r="I98" s="27">
        <f>v_agricultural_withdrawal!AR94</f>
        <v>3.5191079999999997</v>
      </c>
    </row>
    <row r="99" spans="2:9" x14ac:dyDescent="0.25">
      <c r="B99" s="27" t="e">
        <f>v_agricultural_withdrawal!R95</f>
        <v>#N/A</v>
      </c>
      <c r="C99" s="29">
        <f>v_agricultural_withdrawal!S95</f>
        <v>7.3201152000000018</v>
      </c>
      <c r="H99" s="27">
        <f>v_agricultural_withdrawal!AQ95</f>
        <v>15.29</v>
      </c>
      <c r="I99" s="27">
        <f>v_agricultural_withdrawal!AR95</f>
        <v>6.4243640000000006</v>
      </c>
    </row>
    <row r="100" spans="2:9" x14ac:dyDescent="0.25">
      <c r="B100" s="27" t="e">
        <f>v_agricultural_withdrawal!R96</f>
        <v>#N/A</v>
      </c>
      <c r="C100" s="29">
        <f>v_agricultural_withdrawal!S96</f>
        <v>0</v>
      </c>
      <c r="H100" s="27">
        <f>v_agricultural_withdrawal!AQ96</f>
        <v>0.32400000000000001</v>
      </c>
      <c r="I100" s="27">
        <f>v_agricultural_withdrawal!AR96</f>
        <v>0</v>
      </c>
    </row>
    <row r="101" spans="2:9" x14ac:dyDescent="0.25">
      <c r="B101" s="27" t="e">
        <f>v_agricultural_withdrawal!R97</f>
        <v>#N/A</v>
      </c>
      <c r="C101" s="29">
        <f>v_agricultural_withdrawal!S97</f>
        <v>0</v>
      </c>
      <c r="H101" s="27">
        <f>v_agricultural_withdrawal!AQ97</f>
        <v>3.5999999999999997E-2</v>
      </c>
      <c r="I101" s="27">
        <f>v_agricultural_withdrawal!AR97</f>
        <v>0</v>
      </c>
    </row>
    <row r="102" spans="2:9" x14ac:dyDescent="0.25">
      <c r="B102" s="27" t="e">
        <f>v_agricultural_withdrawal!R98</f>
        <v>#N/A</v>
      </c>
      <c r="C102" s="29">
        <f>v_agricultural_withdrawal!S98</f>
        <v>2.4308717400000002</v>
      </c>
      <c r="H102" s="27" t="e">
        <f>v_agricultural_withdrawal!AQ98</f>
        <v>#N/A</v>
      </c>
      <c r="I102" s="27">
        <f>v_agricultural_withdrawal!AR98</f>
        <v>8.4521250599999984</v>
      </c>
    </row>
    <row r="103" spans="2:9" x14ac:dyDescent="0.25">
      <c r="B103" s="27" t="e">
        <f>v_agricultural_withdrawal!R99</f>
        <v>#N/A</v>
      </c>
      <c r="C103" s="29">
        <f>v_agricultural_withdrawal!S99</f>
        <v>0.23146496000000005</v>
      </c>
      <c r="H103" s="27">
        <f>v_agricultural_withdrawal!AQ99</f>
        <v>0.875</v>
      </c>
      <c r="I103" s="27">
        <f>v_agricultural_withdrawal!AR99</f>
        <v>0.14357467999999998</v>
      </c>
    </row>
    <row r="104" spans="2:9" x14ac:dyDescent="0.25">
      <c r="B104" s="27" t="e">
        <f>v_agricultural_withdrawal!R100</f>
        <v>#N/A</v>
      </c>
      <c r="C104" s="29">
        <f>v_agricultural_withdrawal!S100</f>
        <v>0</v>
      </c>
      <c r="H104" s="27" t="e">
        <f>v_agricultural_withdrawal!AQ100</f>
        <v>#N/A</v>
      </c>
      <c r="I104" s="27">
        <f>v_agricultural_withdrawal!AR100</f>
        <v>0</v>
      </c>
    </row>
    <row r="105" spans="2:9" x14ac:dyDescent="0.25">
      <c r="B105" s="27" t="e">
        <f>v_agricultural_withdrawal!R101</f>
        <v>#N/A</v>
      </c>
      <c r="C105" s="29">
        <f>v_agricultural_withdrawal!S101</f>
        <v>0</v>
      </c>
      <c r="H105" s="27" t="e">
        <f>v_agricultural_withdrawal!AQ101</f>
        <v>#N/A</v>
      </c>
      <c r="I105" s="27">
        <f>v_agricultural_withdrawal!AR101</f>
        <v>0</v>
      </c>
    </row>
    <row r="106" spans="2:9" x14ac:dyDescent="0.25">
      <c r="B106" s="27" t="e">
        <f>v_agricultural_withdrawal!R102</f>
        <v>#N/A</v>
      </c>
      <c r="C106" s="29">
        <f>v_agricultural_withdrawal!S102</f>
        <v>0.26416225999999998</v>
      </c>
      <c r="H106" s="27">
        <f>v_agricultural_withdrawal!AQ102</f>
        <v>4</v>
      </c>
      <c r="I106" s="27">
        <f>v_agricultural_withdrawal!AR102</f>
        <v>0.41276236000000005</v>
      </c>
    </row>
    <row r="107" spans="2:9" x14ac:dyDescent="0.25">
      <c r="B107" s="27" t="e">
        <f>v_agricultural_withdrawal!R103</f>
        <v>#N/A</v>
      </c>
      <c r="C107" s="29">
        <f>v_agricultural_withdrawal!S103</f>
        <v>0</v>
      </c>
      <c r="H107" s="27" t="e">
        <f>v_agricultural_withdrawal!AQ103</f>
        <v>#N/A</v>
      </c>
      <c r="I107" s="27">
        <f>v_agricultural_withdrawal!AR103</f>
        <v>0</v>
      </c>
    </row>
    <row r="108" spans="2:9" x14ac:dyDescent="0.25">
      <c r="B108" s="27" t="e">
        <f>v_agricultural_withdrawal!R104</f>
        <v>#N/A</v>
      </c>
      <c r="C108" s="29">
        <f>v_agricultural_withdrawal!S104</f>
        <v>0</v>
      </c>
      <c r="H108" s="27">
        <f>v_agricultural_withdrawal!AQ104</f>
        <v>8.0000000000000002E-3</v>
      </c>
      <c r="I108" s="27">
        <f>v_agricultural_withdrawal!AR104</f>
        <v>0</v>
      </c>
    </row>
    <row r="109" spans="2:9" x14ac:dyDescent="0.25">
      <c r="B109" s="27" t="e">
        <f>v_agricultural_withdrawal!R105</f>
        <v>#N/A</v>
      </c>
      <c r="C109" s="29">
        <f>v_agricultural_withdrawal!S105</f>
        <v>0</v>
      </c>
      <c r="H109" s="27" t="e">
        <f>v_agricultural_withdrawal!AQ105</f>
        <v>#N/A</v>
      </c>
      <c r="I109" s="27">
        <f>v_agricultural_withdrawal!AR105</f>
        <v>0</v>
      </c>
    </row>
    <row r="110" spans="2:9" x14ac:dyDescent="0.25">
      <c r="B110" s="27" t="e">
        <f>v_agricultural_withdrawal!R106</f>
        <v>#N/A</v>
      </c>
      <c r="C110" s="29">
        <f>v_agricultural_withdrawal!S106</f>
        <v>3.9994694200000001</v>
      </c>
      <c r="H110" s="27" t="e">
        <f>v_agricultural_withdrawal!AQ106</f>
        <v>#N/A</v>
      </c>
      <c r="I110" s="27">
        <f>v_agricultural_withdrawal!AR106</f>
        <v>12.038264</v>
      </c>
    </row>
    <row r="111" spans="2:9" x14ac:dyDescent="0.25">
      <c r="B111" s="27" t="e">
        <f>v_agricultural_withdrawal!R107</f>
        <v>#N/A</v>
      </c>
      <c r="C111" s="29">
        <f>v_agricultural_withdrawal!S107</f>
        <v>0</v>
      </c>
      <c r="H111" s="27">
        <f>v_agricultural_withdrawal!AQ107</f>
        <v>0.80900000000000005</v>
      </c>
      <c r="I111" s="27">
        <f>v_agricultural_withdrawal!AR107</f>
        <v>3.9394399999999954E-3</v>
      </c>
    </row>
    <row r="112" spans="2:9" x14ac:dyDescent="0.25">
      <c r="B112" s="27" t="e">
        <f>v_agricultural_withdrawal!R108</f>
        <v>#N/A</v>
      </c>
      <c r="C112" s="29">
        <f>v_agricultural_withdrawal!S108</f>
        <v>3.5300544000000005</v>
      </c>
      <c r="H112" s="27">
        <f>v_agricultural_withdrawal!AQ108</f>
        <v>2.5049999999999999</v>
      </c>
      <c r="I112" s="27">
        <f>v_agricultural_withdrawal!AR108</f>
        <v>3.7089319999999995</v>
      </c>
    </row>
    <row r="113" spans="2:9" x14ac:dyDescent="0.25">
      <c r="B113" s="27" t="e">
        <f>v_agricultural_withdrawal!R109</f>
        <v>#N/A</v>
      </c>
      <c r="C113" s="29" t="e">
        <f>v_agricultural_withdrawal!S109</f>
        <v>#VALUE!</v>
      </c>
      <c r="H113" s="27" t="e">
        <f>v_agricultural_withdrawal!AQ109</f>
        <v>#N/A</v>
      </c>
      <c r="I113" s="27" t="e">
        <f>v_agricultural_withdrawal!AR109</f>
        <v>#VALUE!</v>
      </c>
    </row>
    <row r="114" spans="2:9" x14ac:dyDescent="0.25">
      <c r="B114" s="27" t="e">
        <f>v_agricultural_withdrawal!R110</f>
        <v>#N/A</v>
      </c>
      <c r="C114" s="29">
        <f>v_agricultural_withdrawal!S110</f>
        <v>1.5180959660000002</v>
      </c>
      <c r="H114" s="27">
        <f>v_agricultural_withdrawal!AQ110</f>
        <v>3.7250000000000001</v>
      </c>
      <c r="I114" s="27">
        <f>v_agricultural_withdrawal!AR110</f>
        <v>2.2154929000000001</v>
      </c>
    </row>
    <row r="115" spans="2:9" x14ac:dyDescent="0.25">
      <c r="B115" s="27" t="e">
        <f>v_agricultural_withdrawal!R111</f>
        <v>#N/A</v>
      </c>
      <c r="C115" s="29">
        <f>v_agricultural_withdrawal!S111</f>
        <v>4.3613319999999997E-2</v>
      </c>
      <c r="H115" s="27">
        <f>v_agricultural_withdrawal!AQ111</f>
        <v>7.0000000000000001E-3</v>
      </c>
      <c r="I115" s="27">
        <f>v_agricultural_withdrawal!AR111</f>
        <v>1.066574E-2</v>
      </c>
    </row>
    <row r="116" spans="2:9" x14ac:dyDescent="0.25">
      <c r="B116" s="27" t="e">
        <f>v_agricultural_withdrawal!R112</f>
        <v>#N/A</v>
      </c>
      <c r="C116" s="29">
        <f>v_agricultural_withdrawal!S112</f>
        <v>0.40451146540000005</v>
      </c>
      <c r="H116" s="27" t="e">
        <f>v_agricultural_withdrawal!AQ112</f>
        <v>#N/A</v>
      </c>
      <c r="I116" s="27">
        <f>v_agricultural_withdrawal!AR112</f>
        <v>0.67490576000000002</v>
      </c>
    </row>
    <row r="117" spans="2:9" x14ac:dyDescent="0.25">
      <c r="B117" s="27" t="e">
        <f>v_agricultural_withdrawal!R113</f>
        <v>#N/A</v>
      </c>
      <c r="C117" s="29">
        <f>v_agricultural_withdrawal!S113</f>
        <v>0</v>
      </c>
      <c r="H117" s="27">
        <f>v_agricultural_withdrawal!AQ113</f>
        <v>0.46</v>
      </c>
      <c r="I117" s="27">
        <f>v_agricultural_withdrawal!AR113</f>
        <v>0</v>
      </c>
    </row>
    <row r="118" spans="2:9" x14ac:dyDescent="0.25">
      <c r="B118" s="27" t="e">
        <f>v_agricultural_withdrawal!R114</f>
        <v>#N/A</v>
      </c>
      <c r="C118" s="29">
        <f>v_agricultural_withdrawal!S114</f>
        <v>9.5620940000000001</v>
      </c>
      <c r="H118" s="27">
        <f>v_agricultural_withdrawal!AQ114</f>
        <v>62.5</v>
      </c>
      <c r="I118" s="27">
        <f>v_agricultural_withdrawal!AR114</f>
        <v>13.161536000000002</v>
      </c>
    </row>
    <row r="119" spans="2:9" x14ac:dyDescent="0.25">
      <c r="B119" s="27" t="e">
        <f>v_agricultural_withdrawal!R115</f>
        <v>#N/A</v>
      </c>
      <c r="C119" s="29" t="e">
        <f>v_agricultural_withdrawal!S115</f>
        <v>#VALUE!</v>
      </c>
      <c r="H119" s="27" t="e">
        <f>v_agricultural_withdrawal!AQ115</f>
        <v>#N/A</v>
      </c>
      <c r="I119" s="27" t="e">
        <f>v_agricultural_withdrawal!AR115</f>
        <v>#VALUE!</v>
      </c>
    </row>
    <row r="120" spans="2:9" x14ac:dyDescent="0.25">
      <c r="B120" s="27" t="e">
        <f>v_agricultural_withdrawal!R116</f>
        <v>#N/A</v>
      </c>
      <c r="C120" s="29">
        <f>v_agricultural_withdrawal!S116</f>
        <v>0</v>
      </c>
      <c r="H120" s="27">
        <f>v_agricultural_withdrawal!AQ116</f>
        <v>0.22700000000000001</v>
      </c>
      <c r="I120" s="27">
        <f>v_agricultural_withdrawal!AR116</f>
        <v>3.0891399999999902E-3</v>
      </c>
    </row>
    <row r="121" spans="2:9" x14ac:dyDescent="0.25">
      <c r="B121" s="27" t="e">
        <f>v_agricultural_withdrawal!R117</f>
        <v>#N/A</v>
      </c>
      <c r="C121" s="29">
        <f>v_agricultural_withdrawal!S117</f>
        <v>1.068376</v>
      </c>
      <c r="H121" s="27">
        <f>v_agricultural_withdrawal!AQ117</f>
        <v>9.8840000000000003</v>
      </c>
      <c r="I121" s="27">
        <f>v_agricultural_withdrawal!AR117</f>
        <v>0.97400640000000005</v>
      </c>
    </row>
    <row r="122" spans="2:9" x14ac:dyDescent="0.25">
      <c r="B122" s="27" t="e">
        <f>v_agricultural_withdrawal!R118</f>
        <v>#N/A</v>
      </c>
      <c r="C122" s="29">
        <f>v_agricultural_withdrawal!S118</f>
        <v>3.2192939999999989E-2</v>
      </c>
      <c r="H122" s="27" t="e">
        <f>v_agricultural_withdrawal!AQ118</f>
        <v>#N/A</v>
      </c>
      <c r="I122" s="27">
        <f>v_agricultural_withdrawal!AR118</f>
        <v>0.16270699999999999</v>
      </c>
    </row>
    <row r="123" spans="2:9" x14ac:dyDescent="0.25">
      <c r="B123" s="27" t="e">
        <f>v_agricultural_withdrawal!R119</f>
        <v>#N/A</v>
      </c>
      <c r="C123" s="29">
        <f>v_agricultural_withdrawal!S119</f>
        <v>0</v>
      </c>
      <c r="H123" s="27" t="e">
        <f>v_agricultural_withdrawal!AQ119</f>
        <v>#N/A</v>
      </c>
      <c r="I123" s="27">
        <f>v_agricultural_withdrawal!AR119</f>
        <v>0</v>
      </c>
    </row>
    <row r="124" spans="2:9" x14ac:dyDescent="0.25">
      <c r="B124" s="27" t="e">
        <f>v_agricultural_withdrawal!R120</f>
        <v>#N/A</v>
      </c>
      <c r="C124" s="29">
        <f>v_agricultural_withdrawal!S120</f>
        <v>0</v>
      </c>
      <c r="H124" s="27">
        <f>v_agricultural_withdrawal!AQ120</f>
        <v>0.35</v>
      </c>
      <c r="I124" s="27">
        <f>v_agricultural_withdrawal!AR120</f>
        <v>0</v>
      </c>
    </row>
    <row r="125" spans="2:9" x14ac:dyDescent="0.25">
      <c r="B125" s="27" t="e">
        <f>v_agricultural_withdrawal!R121</f>
        <v>#N/A</v>
      </c>
      <c r="C125" s="29">
        <f>v_agricultural_withdrawal!S121</f>
        <v>4.362348000000002E-3</v>
      </c>
      <c r="H125" s="27">
        <f>v_agricultural_withdrawal!AQ121</f>
        <v>0.1915</v>
      </c>
      <c r="I125" s="27">
        <f>v_agricultural_withdrawal!AR121</f>
        <v>0</v>
      </c>
    </row>
    <row r="126" spans="2:9" x14ac:dyDescent="0.25">
      <c r="B126" s="27" t="e">
        <f>v_agricultural_withdrawal!R122</f>
        <v>#N/A</v>
      </c>
      <c r="C126" s="29" t="e">
        <f>v_agricultural_withdrawal!S122</f>
        <v>#VALUE!</v>
      </c>
      <c r="H126" s="27" t="e">
        <f>v_agricultural_withdrawal!AQ122</f>
        <v>#N/A</v>
      </c>
      <c r="I126" s="27" t="e">
        <f>v_agricultural_withdrawal!AR122</f>
        <v>#VALUE!</v>
      </c>
    </row>
    <row r="127" spans="2:9" x14ac:dyDescent="0.25">
      <c r="B127" s="27" t="e">
        <f>v_agricultural_withdrawal!R123</f>
        <v>#N/A</v>
      </c>
      <c r="C127" s="29">
        <f>v_agricultural_withdrawal!S123</f>
        <v>1.0973117600000002</v>
      </c>
      <c r="H127" s="27" t="e">
        <f>v_agricultural_withdrawal!AQ123</f>
        <v>#N/A</v>
      </c>
      <c r="I127" s="27">
        <f>v_agricultural_withdrawal!AR123</f>
        <v>4.8215774399999995</v>
      </c>
    </row>
    <row r="128" spans="2:9" x14ac:dyDescent="0.25">
      <c r="B128" s="27" t="e">
        <f>v_agricultural_withdrawal!R124</f>
        <v>#N/A</v>
      </c>
      <c r="C128" s="29">
        <f>v_agricultural_withdrawal!S124</f>
        <v>0</v>
      </c>
      <c r="H128" s="27">
        <f>v_agricultural_withdrawal!AQ124</f>
        <v>0.23</v>
      </c>
      <c r="I128" s="27">
        <f>v_agricultural_withdrawal!AR124</f>
        <v>0</v>
      </c>
    </row>
    <row r="129" spans="2:9" x14ac:dyDescent="0.25">
      <c r="B129" s="27" t="e">
        <f>v_agricultural_withdrawal!R125</f>
        <v>#N/A</v>
      </c>
      <c r="C129" s="29">
        <f>v_agricultural_withdrawal!S125</f>
        <v>2.9783128000000006E-2</v>
      </c>
      <c r="H129" s="27">
        <f>v_agricultural_withdrawal!AQ125</f>
        <v>1.0660000000000001</v>
      </c>
      <c r="I129" s="27">
        <f>v_agricultural_withdrawal!AR125</f>
        <v>3.7914980000000015E-2</v>
      </c>
    </row>
    <row r="130" spans="2:9" x14ac:dyDescent="0.25">
      <c r="B130" s="27" t="e">
        <f>v_agricultural_withdrawal!R126</f>
        <v>#N/A</v>
      </c>
      <c r="C130" s="29">
        <f>v_agricultural_withdrawal!S126</f>
        <v>6.3340639999999997E-7</v>
      </c>
      <c r="H130" s="27" t="e">
        <f>v_agricultural_withdrawal!AQ126</f>
        <v>#N/A</v>
      </c>
      <c r="I130" s="27">
        <f>v_agricultural_withdrawal!AR126</f>
        <v>1.0671060000000001E-6</v>
      </c>
    </row>
    <row r="131" spans="2:9" x14ac:dyDescent="0.25">
      <c r="B131" s="27" t="e">
        <f>v_agricultural_withdrawal!R127</f>
        <v>#N/A</v>
      </c>
      <c r="C131" s="29">
        <f>v_agricultural_withdrawal!S127</f>
        <v>0</v>
      </c>
      <c r="H131" s="27" t="e">
        <f>v_agricultural_withdrawal!AQ127</f>
        <v>#N/A</v>
      </c>
      <c r="I131" s="27">
        <f>v_agricultural_withdrawal!AR127</f>
        <v>0</v>
      </c>
    </row>
    <row r="132" spans="2:9" x14ac:dyDescent="0.25">
      <c r="B132" s="27" t="e">
        <f>v_agricultural_withdrawal!R128</f>
        <v>#N/A</v>
      </c>
      <c r="C132" s="29">
        <f>v_agricultural_withdrawal!S128</f>
        <v>4.2259359999999996E-2</v>
      </c>
      <c r="H132" s="27" t="e">
        <f>v_agricultural_withdrawal!AQ128</f>
        <v>#N/A</v>
      </c>
      <c r="I132" s="27">
        <f>v_agricultural_withdrawal!AR128</f>
        <v>7.0058000000000009E-2</v>
      </c>
    </row>
    <row r="133" spans="2:9" x14ac:dyDescent="0.25">
      <c r="B133" s="27" t="e">
        <f>v_agricultural_withdrawal!R129</f>
        <v>#N/A</v>
      </c>
      <c r="C133" s="29">
        <f>v_agricultural_withdrawal!S129</f>
        <v>0.10330878</v>
      </c>
      <c r="H133" s="27" t="e">
        <f>v_agricultural_withdrawal!AQ129</f>
        <v>#N/A</v>
      </c>
      <c r="I133" s="27">
        <f>v_agricultural_withdrawal!AR129</f>
        <v>0.39820002999999998</v>
      </c>
    </row>
    <row r="134" spans="2:9" x14ac:dyDescent="0.25">
      <c r="B134" s="27" t="e">
        <f>v_agricultural_withdrawal!R130</f>
        <v>#N/A</v>
      </c>
      <c r="C134" s="29">
        <f>v_agricultural_withdrawal!S130</f>
        <v>0.53654679999999999</v>
      </c>
      <c r="H134" s="27" t="e">
        <f>v_agricultural_withdrawal!AQ130</f>
        <v>#N/A</v>
      </c>
      <c r="I134" s="27">
        <f>v_agricultural_withdrawal!AR130</f>
        <v>0.61929040000000002</v>
      </c>
    </row>
    <row r="135" spans="2:9" x14ac:dyDescent="0.25">
      <c r="B135" s="27" t="e">
        <f>v_agricultural_withdrawal!R131</f>
        <v>#N/A</v>
      </c>
      <c r="C135" s="29">
        <f>v_agricultural_withdrawal!S131</f>
        <v>0</v>
      </c>
      <c r="H135" s="27" t="e">
        <f>v_agricultural_withdrawal!AQ131</f>
        <v>#N/A</v>
      </c>
      <c r="I135" s="27">
        <f>v_agricultural_withdrawal!AR131</f>
        <v>0</v>
      </c>
    </row>
    <row r="136" spans="2:9" x14ac:dyDescent="0.25">
      <c r="B136" s="27" t="e">
        <f>v_agricultural_withdrawal!R132</f>
        <v>#N/A</v>
      </c>
      <c r="C136" s="29">
        <f>v_agricultural_withdrawal!S132</f>
        <v>0</v>
      </c>
      <c r="H136" s="27">
        <f>v_agricultural_withdrawal!AQ132</f>
        <v>0.73</v>
      </c>
      <c r="I136" s="27">
        <f>v_agricultural_withdrawal!AR132</f>
        <v>0</v>
      </c>
    </row>
    <row r="137" spans="2:9" x14ac:dyDescent="0.25">
      <c r="B137" s="27" t="e">
        <f>v_agricultural_withdrawal!R133</f>
        <v>#N/A</v>
      </c>
      <c r="C137" s="29">
        <f>v_agricultural_withdrawal!S133</f>
        <v>80.066806</v>
      </c>
      <c r="H137" s="27" t="e">
        <f>v_agricultural_withdrawal!AQ133</f>
        <v>#N/A</v>
      </c>
      <c r="I137" s="27">
        <f>v_agricultural_withdrawal!AR133</f>
        <v>109.70413000000001</v>
      </c>
    </row>
    <row r="138" spans="2:9" x14ac:dyDescent="0.25">
      <c r="B138" s="27" t="e">
        <f>v_agricultural_withdrawal!R134</f>
        <v>#N/A</v>
      </c>
      <c r="C138" s="29">
        <f>v_agricultural_withdrawal!S134</f>
        <v>0</v>
      </c>
      <c r="H138" s="27" t="e">
        <f>v_agricultural_withdrawal!AQ134</f>
        <v>#N/A</v>
      </c>
      <c r="I138" s="27">
        <f>v_agricultural_withdrawal!AR134</f>
        <v>0</v>
      </c>
    </row>
    <row r="139" spans="2:9" x14ac:dyDescent="0.25">
      <c r="B139" s="27" t="e">
        <f>v_agricultural_withdrawal!R135</f>
        <v>#N/A</v>
      </c>
      <c r="C139" s="29">
        <f>v_agricultural_withdrawal!S135</f>
        <v>0</v>
      </c>
      <c r="H139" s="27">
        <f>v_agricultural_withdrawal!AQ135</f>
        <v>0.02</v>
      </c>
      <c r="I139" s="27">
        <f>v_agricultural_withdrawal!AR135</f>
        <v>0</v>
      </c>
    </row>
    <row r="140" spans="2:9" x14ac:dyDescent="0.25">
      <c r="B140" s="27" t="e">
        <f>v_agricultural_withdrawal!R136</f>
        <v>#N/A</v>
      </c>
      <c r="C140" s="29">
        <f>v_agricultural_withdrawal!S136</f>
        <v>0</v>
      </c>
      <c r="H140" s="27" t="e">
        <f>v_agricultural_withdrawal!AQ136</f>
        <v>#N/A</v>
      </c>
      <c r="I140" s="27">
        <f>v_agricultural_withdrawal!AR136</f>
        <v>0</v>
      </c>
    </row>
    <row r="141" spans="2:9" x14ac:dyDescent="0.25">
      <c r="B141" s="27" t="e">
        <f>v_agricultural_withdrawal!R137</f>
        <v>#N/A</v>
      </c>
      <c r="C141" s="29">
        <f>v_agricultural_withdrawal!S137</f>
        <v>6.4190700000000017E-2</v>
      </c>
      <c r="H141" s="27" t="e">
        <f>v_agricultural_withdrawal!AQ137</f>
        <v>#N/A</v>
      </c>
      <c r="I141" s="27">
        <f>v_agricultural_withdrawal!AR137</f>
        <v>9.6405400000000002E-2</v>
      </c>
    </row>
    <row r="142" spans="2:9" x14ac:dyDescent="0.25">
      <c r="B142" s="27" t="e">
        <f>v_agricultural_withdrawal!R138</f>
        <v>#N/A</v>
      </c>
      <c r="C142" s="29">
        <f>v_agricultural_withdrawal!S138</f>
        <v>1.4974273999999999</v>
      </c>
      <c r="H142" s="27" t="e">
        <f>v_agricultural_withdrawal!AQ138</f>
        <v>#N/A</v>
      </c>
      <c r="I142" s="27">
        <f>v_agricultural_withdrawal!AR138</f>
        <v>1.5732266000000001</v>
      </c>
    </row>
    <row r="143" spans="2:9" x14ac:dyDescent="0.25">
      <c r="B143" s="27" t="e">
        <f>v_agricultural_withdrawal!R139</f>
        <v>#N/A</v>
      </c>
      <c r="C143" s="29">
        <f>v_agricultural_withdrawal!S139</f>
        <v>7.4379860000000004</v>
      </c>
      <c r="H143" s="27" t="e">
        <f>v_agricultural_withdrawal!AQ139</f>
        <v>#N/A</v>
      </c>
      <c r="I143" s="27">
        <f>v_agricultural_withdrawal!AR139</f>
        <v>13.610154000000001</v>
      </c>
    </row>
    <row r="144" spans="2:9" x14ac:dyDescent="0.25">
      <c r="B144" s="27">
        <f>v_agricultural_withdrawal!R140</f>
        <v>1.681</v>
      </c>
      <c r="C144" s="29">
        <f>v_agricultural_withdrawal!S140</f>
        <v>0</v>
      </c>
      <c r="H144" s="27">
        <f>v_agricultural_withdrawal!AQ140</f>
        <v>1.083</v>
      </c>
      <c r="I144" s="27">
        <f>v_agricultural_withdrawal!AR140</f>
        <v>0</v>
      </c>
    </row>
    <row r="145" spans="2:9" x14ac:dyDescent="0.25">
      <c r="B145" s="27" t="e">
        <f>v_agricultural_withdrawal!R141</f>
        <v>#N/A</v>
      </c>
      <c r="C145" s="29">
        <f>v_agricultural_withdrawal!S141</f>
        <v>1.8433309999999998</v>
      </c>
      <c r="H145" s="27">
        <f>v_agricultural_withdrawal!AQ141</f>
        <v>10</v>
      </c>
      <c r="I145" s="27">
        <f>v_agricultural_withdrawal!AR141</f>
        <v>1.6311861999999997</v>
      </c>
    </row>
    <row r="146" spans="2:9" x14ac:dyDescent="0.25">
      <c r="B146" s="27" t="e">
        <f>v_agricultural_withdrawal!R142</f>
        <v>#N/A</v>
      </c>
      <c r="C146" s="29">
        <f>v_agricultural_withdrawal!S142</f>
        <v>6.3061275999999999E-2</v>
      </c>
      <c r="H146" s="27">
        <f>v_agricultural_withdrawal!AQ142</f>
        <v>0.14399999999999999</v>
      </c>
      <c r="I146" s="27">
        <f>v_agricultural_withdrawal!AR142</f>
        <v>9.6710999999999991E-2</v>
      </c>
    </row>
    <row r="147" spans="2:9" x14ac:dyDescent="0.25">
      <c r="B147" s="27" t="e">
        <f>v_agricultural_withdrawal!R143</f>
        <v>#N/A</v>
      </c>
      <c r="C147" s="29">
        <f>v_agricultural_withdrawal!S143</f>
        <v>2.8433799999999943E-4</v>
      </c>
      <c r="H147" s="27" t="e">
        <f>v_agricultural_withdrawal!AQ143</f>
        <v>#N/A</v>
      </c>
      <c r="I147" s="27">
        <f>v_agricultural_withdrawal!AR143</f>
        <v>3.722199999999995E-4</v>
      </c>
    </row>
    <row r="148" spans="2:9" x14ac:dyDescent="0.25">
      <c r="B148" s="27" t="e">
        <f>v_agricultural_withdrawal!R144</f>
        <v>#N/A</v>
      </c>
      <c r="C148" s="29">
        <f>v_agricultural_withdrawal!S144</f>
        <v>0</v>
      </c>
      <c r="H148" s="27" t="e">
        <f>v_agricultural_withdrawal!AQ144</f>
        <v>#N/A</v>
      </c>
      <c r="I148" s="27">
        <f>v_agricultural_withdrawal!AR144</f>
        <v>1.2766599999999989E-2</v>
      </c>
    </row>
    <row r="149" spans="2:9" x14ac:dyDescent="0.25">
      <c r="B149" s="27" t="e">
        <f>v_agricultural_withdrawal!R145</f>
        <v>#N/A</v>
      </c>
      <c r="C149" s="29">
        <f>v_agricultural_withdrawal!S145</f>
        <v>1.3692022000000002E-2</v>
      </c>
      <c r="H149" s="27" t="e">
        <f>v_agricultural_withdrawal!AQ145</f>
        <v>#N/A</v>
      </c>
      <c r="I149" s="27">
        <f>v_agricultural_withdrawal!AR145</f>
        <v>4.6575459999999994E-3</v>
      </c>
    </row>
    <row r="150" spans="2:9" x14ac:dyDescent="0.25">
      <c r="B150" s="27" t="e">
        <f>v_agricultural_withdrawal!R146</f>
        <v>#N/A</v>
      </c>
      <c r="C150" s="29">
        <f>v_agricultural_withdrawal!S146</f>
        <v>6.9766004800000002E-3</v>
      </c>
      <c r="H150" s="27">
        <f>v_agricultural_withdrawal!AQ146</f>
        <v>0.21060000000000001</v>
      </c>
      <c r="I150" s="27">
        <f>v_agricultural_withdrawal!AR146</f>
        <v>7.1123423460000001E-2</v>
      </c>
    </row>
    <row r="151" spans="2:9" x14ac:dyDescent="0.25">
      <c r="B151" s="27" t="e">
        <f>v_agricultural_withdrawal!R147</f>
        <v>#N/A</v>
      </c>
      <c r="C151" s="29">
        <f>v_agricultural_withdrawal!S147</f>
        <v>0</v>
      </c>
      <c r="H151" s="27" t="e">
        <f>v_agricultural_withdrawal!AQ147</f>
        <v>#N/A</v>
      </c>
      <c r="I151" s="27">
        <f>v_agricultural_withdrawal!AR147</f>
        <v>0</v>
      </c>
    </row>
    <row r="152" spans="2:9" x14ac:dyDescent="0.25">
      <c r="B152" s="27" t="e">
        <f>v_agricultural_withdrawal!R148</f>
        <v>#N/A</v>
      </c>
      <c r="C152" s="29">
        <f>v_agricultural_withdrawal!S148</f>
        <v>2.5570200000000001E-2</v>
      </c>
      <c r="H152" s="27" t="e">
        <f>v_agricultural_withdrawal!AQ148</f>
        <v>#N/A</v>
      </c>
      <c r="I152" s="27">
        <f>v_agricultural_withdrawal!AR148</f>
        <v>7.9269720000000002E-2</v>
      </c>
    </row>
    <row r="153" spans="2:9" x14ac:dyDescent="0.25">
      <c r="B153" s="27">
        <f>v_agricultural_withdrawal!R149</f>
        <v>3.4</v>
      </c>
      <c r="C153" s="29">
        <f>v_agricultural_withdrawal!S149</f>
        <v>0.12870380000000026</v>
      </c>
      <c r="H153" s="27">
        <f>v_agricultural_withdrawal!AQ149</f>
        <v>2.98</v>
      </c>
      <c r="I153" s="27">
        <f>v_agricultural_withdrawal!AR149</f>
        <v>0.82752600000000065</v>
      </c>
    </row>
    <row r="154" spans="2:9" x14ac:dyDescent="0.25">
      <c r="B154" s="27" t="e">
        <f>v_agricultural_withdrawal!R150</f>
        <v>#N/A</v>
      </c>
      <c r="C154" s="29">
        <f>v_agricultural_withdrawal!S150</f>
        <v>1.1775360000000016E-3</v>
      </c>
      <c r="H154" s="27" t="e">
        <f>v_agricultural_withdrawal!AQ150</f>
        <v>#N/A</v>
      </c>
      <c r="I154" s="27">
        <f>v_agricultural_withdrawal!AR150</f>
        <v>1.3858199999999977E-3</v>
      </c>
    </row>
    <row r="155" spans="2:9" x14ac:dyDescent="0.25">
      <c r="B155" s="27" t="e">
        <f>v_agricultural_withdrawal!R151</f>
        <v>#N/A</v>
      </c>
      <c r="C155" s="29">
        <f>v_agricultural_withdrawal!S151</f>
        <v>0.45264199999999732</v>
      </c>
      <c r="H155" s="27">
        <f>v_agricultural_withdrawal!AQ151</f>
        <v>15.3</v>
      </c>
      <c r="I155" s="27">
        <f>v_agricultural_withdrawal!AR151</f>
        <v>0.30122000000000071</v>
      </c>
    </row>
    <row r="156" spans="2:9" x14ac:dyDescent="0.25">
      <c r="B156" s="27" t="e">
        <f>v_agricultural_withdrawal!R152</f>
        <v>#N/A</v>
      </c>
      <c r="C156" s="29">
        <f>v_agricultural_withdrawal!S152</f>
        <v>3.5550600000000001E-10</v>
      </c>
      <c r="H156" s="27">
        <f>v_agricultural_withdrawal!AQ152</f>
        <v>2.0000000000000001E-4</v>
      </c>
      <c r="I156" s="27">
        <f>v_agricultural_withdrawal!AR152</f>
        <v>0</v>
      </c>
    </row>
    <row r="157" spans="2:9" x14ac:dyDescent="0.25">
      <c r="B157" s="27" t="e">
        <f>v_agricultural_withdrawal!R153</f>
        <v>#N/A</v>
      </c>
      <c r="C157" s="29">
        <f>v_agricultural_withdrawal!S153</f>
        <v>1.2671996E-8</v>
      </c>
      <c r="H157" s="27" t="e">
        <f>v_agricultural_withdrawal!AQ153</f>
        <v>#N/A</v>
      </c>
      <c r="I157" s="27">
        <f>v_agricultural_withdrawal!AR153</f>
        <v>0</v>
      </c>
    </row>
    <row r="158" spans="2:9" x14ac:dyDescent="0.25">
      <c r="B158" s="27" t="e">
        <f>v_agricultural_withdrawal!R154</f>
        <v>#N/A</v>
      </c>
      <c r="C158" s="29">
        <f>v_agricultural_withdrawal!S154</f>
        <v>7.7861120000000003E-9</v>
      </c>
      <c r="H158" s="27" t="e">
        <f>v_agricultural_withdrawal!AQ154</f>
        <v>#N/A</v>
      </c>
      <c r="I158" s="27">
        <f>v_agricultural_withdrawal!AR154</f>
        <v>0</v>
      </c>
    </row>
    <row r="159" spans="2:9" x14ac:dyDescent="0.25">
      <c r="B159" s="27" t="e">
        <f>v_agricultural_withdrawal!R155</f>
        <v>#N/A</v>
      </c>
      <c r="C159" s="29">
        <f>v_agricultural_withdrawal!S155</f>
        <v>0</v>
      </c>
      <c r="H159" s="27" t="e">
        <f>v_agricultural_withdrawal!AQ155</f>
        <v>#N/A</v>
      </c>
      <c r="I159" s="27">
        <f>v_agricultural_withdrawal!AR155</f>
        <v>0</v>
      </c>
    </row>
    <row r="160" spans="2:9" x14ac:dyDescent="0.25">
      <c r="B160" s="27" t="e">
        <f>v_agricultural_withdrawal!R156</f>
        <v>#N/A</v>
      </c>
      <c r="C160" s="29">
        <f>v_agricultural_withdrawal!S156</f>
        <v>5.8680600000000001E-9</v>
      </c>
      <c r="H160" s="27" t="e">
        <f>v_agricultural_withdrawal!AQ156</f>
        <v>#N/A</v>
      </c>
      <c r="I160" s="27">
        <f>v_agricultural_withdrawal!AR156</f>
        <v>0</v>
      </c>
    </row>
    <row r="161" spans="2:9" x14ac:dyDescent="0.25">
      <c r="B161" s="27" t="e">
        <f>v_agricultural_withdrawal!R157</f>
        <v>#N/A</v>
      </c>
      <c r="C161" s="29">
        <f>v_agricultural_withdrawal!S157</f>
        <v>3.496750268</v>
      </c>
      <c r="H161" s="27" t="e">
        <f>v_agricultural_withdrawal!AQ157</f>
        <v>#N/A</v>
      </c>
      <c r="I161" s="27">
        <f>v_agricultural_withdrawal!AR157</f>
        <v>11.344107257999999</v>
      </c>
    </row>
    <row r="162" spans="2:9" x14ac:dyDescent="0.25">
      <c r="B162" s="27" t="e">
        <f>v_agricultural_withdrawal!R158</f>
        <v>#N/A</v>
      </c>
      <c r="C162" s="29">
        <f>v_agricultural_withdrawal!S158</f>
        <v>1.6737332599999999</v>
      </c>
      <c r="H162" s="27" t="e">
        <f>v_agricultural_withdrawal!AQ158</f>
        <v>#N/A</v>
      </c>
      <c r="I162" s="27">
        <f>v_agricultural_withdrawal!AR158</f>
        <v>2.1421062000000002</v>
      </c>
    </row>
    <row r="163" spans="2:9" x14ac:dyDescent="0.25">
      <c r="B163" s="27" t="e">
        <f>v_agricultural_withdrawal!R159</f>
        <v>#N/A</v>
      </c>
      <c r="C163" s="29">
        <f>v_agricultural_withdrawal!S159</f>
        <v>0</v>
      </c>
      <c r="H163" s="27" t="e">
        <f>v_agricultural_withdrawal!AQ159</f>
        <v>#N/A</v>
      </c>
      <c r="I163" s="27">
        <f>v_agricultural_withdrawal!AR159</f>
        <v>0</v>
      </c>
    </row>
    <row r="164" spans="2:9" x14ac:dyDescent="0.25">
      <c r="B164" s="27" t="e">
        <f>v_agricultural_withdrawal!R160</f>
        <v>#N/A</v>
      </c>
      <c r="C164" s="29">
        <f>v_agricultural_withdrawal!S160</f>
        <v>5.8002059999999994E-2</v>
      </c>
      <c r="H164" s="27" t="e">
        <f>v_agricultural_withdrawal!AQ160</f>
        <v>#N/A</v>
      </c>
      <c r="I164" s="27">
        <f>v_agricultural_withdrawal!AR160</f>
        <v>0.34960962000000001</v>
      </c>
    </row>
    <row r="165" spans="2:9" x14ac:dyDescent="0.25">
      <c r="B165" s="27" t="e">
        <f>v_agricultural_withdrawal!R161</f>
        <v>#N/A</v>
      </c>
      <c r="C165" s="29">
        <f>v_agricultural_withdrawal!S161</f>
        <v>4.8965400000000048E-3</v>
      </c>
      <c r="H165" s="27">
        <f>v_agricultural_withdrawal!AQ161</f>
        <v>4.7999999999999996E-3</v>
      </c>
      <c r="I165" s="27">
        <f>v_agricultural_withdrawal!AR161</f>
        <v>0</v>
      </c>
    </row>
    <row r="166" spans="2:9" x14ac:dyDescent="0.25">
      <c r="B166" s="27" t="e">
        <f>v_agricultural_withdrawal!R162</f>
        <v>#N/A</v>
      </c>
      <c r="C166" s="29">
        <f>v_agricultural_withdrawal!S162</f>
        <v>0</v>
      </c>
      <c r="H166" s="27">
        <f>v_agricultural_withdrawal!AQ162</f>
        <v>6.7000000000000004E-2</v>
      </c>
      <c r="I166" s="27">
        <f>v_agricultural_withdrawal!AR162</f>
        <v>0</v>
      </c>
    </row>
    <row r="167" spans="2:9" x14ac:dyDescent="0.25">
      <c r="B167" s="27" t="e">
        <f>v_agricultural_withdrawal!R163</f>
        <v>#N/A</v>
      </c>
      <c r="C167" s="29">
        <f>v_agricultural_withdrawal!S163</f>
        <v>0</v>
      </c>
      <c r="H167" s="27" t="e">
        <f>v_agricultural_withdrawal!AQ163</f>
        <v>#N/A</v>
      </c>
      <c r="I167" s="27">
        <f>v_agricultural_withdrawal!AR163</f>
        <v>0</v>
      </c>
    </row>
    <row r="168" spans="2:9" x14ac:dyDescent="0.25">
      <c r="B168" s="27" t="e">
        <f>v_agricultural_withdrawal!R164</f>
        <v>#N/A</v>
      </c>
      <c r="C168" s="29">
        <f>v_agricultural_withdrawal!S164</f>
        <v>0.59001571600000002</v>
      </c>
      <c r="H168" s="27" t="e">
        <f>v_agricultural_withdrawal!AQ164</f>
        <v>#N/A</v>
      </c>
      <c r="I168" s="27">
        <f>v_agricultural_withdrawal!AR164</f>
        <v>1.08088418</v>
      </c>
    </row>
    <row r="169" spans="2:9" x14ac:dyDescent="0.25">
      <c r="B169" s="27" t="e">
        <f>v_agricultural_withdrawal!R165</f>
        <v>#N/A</v>
      </c>
      <c r="C169" s="29">
        <f>v_agricultural_withdrawal!S165</f>
        <v>1.1084480000000001</v>
      </c>
      <c r="H169" s="27">
        <f>v_agricultural_withdrawal!AQ165</f>
        <v>8.7080000000000002</v>
      </c>
      <c r="I169" s="27">
        <f>v_agricultural_withdrawal!AR165</f>
        <v>1.8938220000000001</v>
      </c>
    </row>
    <row r="170" spans="2:9" x14ac:dyDescent="0.25">
      <c r="B170" s="27" t="e">
        <f>v_agricultural_withdrawal!R166</f>
        <v>#N/A</v>
      </c>
      <c r="C170" s="29">
        <f>v_agricultural_withdrawal!S166</f>
        <v>3.150780000000001</v>
      </c>
      <c r="H170" s="27">
        <f>v_agricultural_withdrawal!AQ166</f>
        <v>23.41</v>
      </c>
      <c r="I170" s="27">
        <f>v_agricultural_withdrawal!AR166</f>
        <v>3.6411319999999998</v>
      </c>
    </row>
    <row r="171" spans="2:9" x14ac:dyDescent="0.25">
      <c r="B171" s="27" t="e">
        <f>v_agricultural_withdrawal!R167</f>
        <v>#N/A</v>
      </c>
      <c r="C171" s="29">
        <f>v_agricultural_withdrawal!S167</f>
        <v>0.48004007999999998</v>
      </c>
      <c r="H171" s="27" t="e">
        <f>v_agricultural_withdrawal!AQ167</f>
        <v>#N/A</v>
      </c>
      <c r="I171" s="27">
        <f>v_agricultural_withdrawal!AR167</f>
        <v>0.80804208</v>
      </c>
    </row>
    <row r="172" spans="2:9" x14ac:dyDescent="0.25">
      <c r="B172" s="27" t="e">
        <f>v_agricultural_withdrawal!R168</f>
        <v>#N/A</v>
      </c>
      <c r="C172" s="29">
        <f>v_agricultural_withdrawal!S168</f>
        <v>0.8163678000000002</v>
      </c>
      <c r="H172" s="27">
        <f>v_agricultural_withdrawal!AQ168</f>
        <v>10.96</v>
      </c>
      <c r="I172" s="27">
        <f>v_agricultural_withdrawal!AR168</f>
        <v>1.4393343999999999</v>
      </c>
    </row>
    <row r="173" spans="2:9" x14ac:dyDescent="0.25">
      <c r="B173" s="27" t="e">
        <f>v_agricultural_withdrawal!R169</f>
        <v>#N/A</v>
      </c>
      <c r="C173" s="29">
        <f>v_agricultural_withdrawal!S169</f>
        <v>2.9699278000000003E-2</v>
      </c>
      <c r="H173" s="27" t="e">
        <f>v_agricultural_withdrawal!AQ169</f>
        <v>#N/A</v>
      </c>
      <c r="I173" s="27">
        <f>v_agricultural_withdrawal!AR169</f>
        <v>1.2420719999999998E-2</v>
      </c>
    </row>
    <row r="174" spans="2:9" x14ac:dyDescent="0.25">
      <c r="B174" s="27">
        <f>v_agricultural_withdrawal!R170</f>
        <v>0.13200000000000001</v>
      </c>
      <c r="C174" s="29">
        <f>v_agricultural_withdrawal!S170</f>
        <v>0</v>
      </c>
      <c r="H174" s="27">
        <f>v_agricultural_withdrawal!AQ170</f>
        <v>0.15</v>
      </c>
      <c r="I174" s="27">
        <f>v_agricultural_withdrawal!AR170</f>
        <v>0</v>
      </c>
    </row>
    <row r="175" spans="2:9" x14ac:dyDescent="0.25">
      <c r="B175" s="27" t="e">
        <f>v_agricultural_withdrawal!R171</f>
        <v>#N/A</v>
      </c>
      <c r="C175" s="29">
        <f>v_agricultural_withdrawal!S171</f>
        <v>0</v>
      </c>
      <c r="H175" s="27" t="e">
        <f>v_agricultural_withdrawal!AQ171</f>
        <v>#N/A</v>
      </c>
      <c r="I175" s="27">
        <f>v_agricultural_withdrawal!AR171</f>
        <v>0</v>
      </c>
    </row>
    <row r="176" spans="2:9" x14ac:dyDescent="0.25">
      <c r="B176" s="27" t="e">
        <f>v_agricultural_withdrawal!R172</f>
        <v>#N/A</v>
      </c>
      <c r="C176" s="29">
        <f>v_agricultural_withdrawal!S172</f>
        <v>2.1079143600000001</v>
      </c>
      <c r="H176" s="27">
        <f>v_agricultural_withdrawal!AQ172</f>
        <v>12.84</v>
      </c>
      <c r="I176" s="27">
        <f>v_agricultural_withdrawal!AR172</f>
        <v>3.5143598200000001</v>
      </c>
    </row>
    <row r="177" spans="2:9" x14ac:dyDescent="0.25">
      <c r="B177" s="27" t="e">
        <f>v_agricultural_withdrawal!R173</f>
        <v>#N/A</v>
      </c>
      <c r="C177" s="29">
        <f>v_agricultural_withdrawal!S173</f>
        <v>2.1545616000000001</v>
      </c>
      <c r="H177" s="27">
        <f>v_agricultural_withdrawal!AQ173</f>
        <v>23.29</v>
      </c>
      <c r="I177" s="27">
        <f>v_agricultural_withdrawal!AR173</f>
        <v>4.0873103999999998</v>
      </c>
    </row>
    <row r="178" spans="2:9" x14ac:dyDescent="0.25">
      <c r="B178" s="27" t="e">
        <f>v_agricultural_withdrawal!R174</f>
        <v>#N/A</v>
      </c>
      <c r="C178" s="29">
        <f>v_agricultural_withdrawal!S174</f>
        <v>3.6046540000000016E-2</v>
      </c>
      <c r="H178" s="27">
        <f>v_agricultural_withdrawal!AQ174</f>
        <v>1.04</v>
      </c>
      <c r="I178" s="27">
        <f>v_agricultural_withdrawal!AR174</f>
        <v>0.17877702000000001</v>
      </c>
    </row>
    <row r="179" spans="2:9" x14ac:dyDescent="0.25">
      <c r="B179" s="27" t="e">
        <f>v_agricultural_withdrawal!R175</f>
        <v>#N/A</v>
      </c>
      <c r="C179" s="29">
        <f>v_agricultural_withdrawal!S175</f>
        <v>41.658268999999997</v>
      </c>
      <c r="H179" s="27" t="e">
        <f>v_agricultural_withdrawal!AQ175</f>
        <v>#N/A</v>
      </c>
      <c r="I179" s="27">
        <f>v_agricultural_withdrawal!AR175</f>
        <v>91.690823999999992</v>
      </c>
    </row>
    <row r="180" spans="2:9" x14ac:dyDescent="0.25">
      <c r="B180" s="27" t="e">
        <f>v_agricultural_withdrawal!R176</f>
        <v>#N/A</v>
      </c>
      <c r="C180" s="29">
        <f>v_agricultural_withdrawal!S176</f>
        <v>0</v>
      </c>
      <c r="H180" s="27" t="e">
        <f>v_agricultural_withdrawal!AQ176</f>
        <v>#N/A</v>
      </c>
      <c r="I180" s="27">
        <f>v_agricultural_withdrawal!AR176</f>
        <v>3.0825999999999944E-3</v>
      </c>
    </row>
    <row r="181" spans="2:9" x14ac:dyDescent="0.25">
      <c r="B181" s="27" t="e">
        <f>v_agricultural_withdrawal!R177</f>
        <v>#N/A</v>
      </c>
      <c r="C181" s="29" t="e">
        <f>v_agricultural_withdrawal!S177</f>
        <v>#VALUE!</v>
      </c>
      <c r="H181" s="27" t="e">
        <f>v_agricultural_withdrawal!AQ177</f>
        <v>#N/A</v>
      </c>
      <c r="I181" s="27" t="e">
        <f>v_agricultural_withdrawal!AR177</f>
        <v>#VALUE!</v>
      </c>
    </row>
    <row r="182" spans="2:9" x14ac:dyDescent="0.25">
      <c r="B182" s="27" t="e">
        <f>v_agricultural_withdrawal!R178</f>
        <v>#N/A</v>
      </c>
      <c r="C182" s="29">
        <f>v_agricultural_withdrawal!S178</f>
        <v>0</v>
      </c>
      <c r="H182" s="27" t="e">
        <f>v_agricultural_withdrawal!AQ178</f>
        <v>#N/A</v>
      </c>
      <c r="I182" s="27">
        <f>v_agricultural_withdrawal!AR178</f>
        <v>0</v>
      </c>
    </row>
    <row r="183" spans="2:9" x14ac:dyDescent="0.25">
      <c r="B183" s="27" t="e">
        <f>v_agricultural_withdrawal!R179</f>
        <v>#N/A</v>
      </c>
      <c r="C183" s="29">
        <f>v_agricultural_withdrawal!S179</f>
        <v>0</v>
      </c>
      <c r="H183" s="27">
        <f>v_agricultural_withdrawal!AQ179</f>
        <v>1.5599999999999999E-2</v>
      </c>
      <c r="I183" s="27">
        <f>v_agricultural_withdrawal!AR179</f>
        <v>0</v>
      </c>
    </row>
    <row r="184" spans="2:9" x14ac:dyDescent="0.25">
      <c r="B184" s="27" t="e">
        <f>v_agricultural_withdrawal!R180</f>
        <v>#N/A</v>
      </c>
      <c r="C184" s="29">
        <f>v_agricultural_withdrawal!S180</f>
        <v>4.0637838799999999E-2</v>
      </c>
      <c r="H184" s="27" t="e">
        <f>v_agricultural_withdrawal!AQ180</f>
        <v>#N/A</v>
      </c>
      <c r="I184" s="27">
        <f>v_agricultural_withdrawal!AR180</f>
        <v>0</v>
      </c>
    </row>
    <row r="185" spans="2:9" x14ac:dyDescent="0.25">
      <c r="B185" s="27" t="e">
        <f>v_agricultural_withdrawal!R181</f>
        <v>#N/A</v>
      </c>
      <c r="C185" s="29">
        <f>v_agricultural_withdrawal!S181</f>
        <v>0.12946252</v>
      </c>
      <c r="H185" s="27">
        <f>v_agricultural_withdrawal!AQ181</f>
        <v>2.4460000000000002</v>
      </c>
      <c r="I185" s="27">
        <f>v_agricultural_withdrawal!AR181</f>
        <v>0.26134236</v>
      </c>
    </row>
    <row r="186" spans="2:9" x14ac:dyDescent="0.25">
      <c r="B186" s="27" t="e">
        <f>v_agricultural_withdrawal!R182</f>
        <v>#N/A</v>
      </c>
      <c r="C186" s="29">
        <f>v_agricultural_withdrawal!S182</f>
        <v>2.5798059999999996</v>
      </c>
      <c r="H186" s="27" t="e">
        <f>v_agricultural_withdrawal!AQ182</f>
        <v>#N/A</v>
      </c>
      <c r="I186" s="27">
        <f>v_agricultural_withdrawal!AR182</f>
        <v>4.0813639999999998</v>
      </c>
    </row>
    <row r="187" spans="2:9" x14ac:dyDescent="0.25">
      <c r="B187" s="27" t="e">
        <f>v_agricultural_withdrawal!R183</f>
        <v>#N/A</v>
      </c>
      <c r="C187" s="29">
        <f>v_agricultural_withdrawal!S183</f>
        <v>0.64677394879999994</v>
      </c>
      <c r="H187" s="27">
        <f>v_agricultural_withdrawal!AQ183</f>
        <v>1.4079999999999999</v>
      </c>
      <c r="I187" s="27">
        <f>v_agricultural_withdrawal!AR183</f>
        <v>7.1997912800000008E-2</v>
      </c>
    </row>
    <row r="188" spans="2:9" x14ac:dyDescent="0.25">
      <c r="B188" s="27">
        <f>v_agricultural_withdrawal!R184</f>
        <v>0.12</v>
      </c>
      <c r="C188" s="29">
        <f>v_agricultural_withdrawal!S184</f>
        <v>2.1460199999999985E-3</v>
      </c>
      <c r="H188" s="27" t="e">
        <f>v_agricultural_withdrawal!AQ184</f>
        <v>#N/A</v>
      </c>
      <c r="I188" s="27">
        <f>v_agricultural_withdrawal!AR184</f>
        <v>3.4501599999999938E-3</v>
      </c>
    </row>
    <row r="189" spans="2:9" x14ac:dyDescent="0.25">
      <c r="B189" s="27" t="e">
        <f>v_agricultural_withdrawal!R185</f>
        <v>#N/A</v>
      </c>
      <c r="C189" s="29" t="e">
        <f>v_agricultural_withdrawal!S185</f>
        <v>#VALUE!</v>
      </c>
      <c r="H189" s="27" t="e">
        <f>v_agricultural_withdrawal!AQ185</f>
        <v>#N/A</v>
      </c>
      <c r="I189" s="27" t="e">
        <f>v_agricultural_withdrawal!AR185</f>
        <v>#VALUE!</v>
      </c>
    </row>
    <row r="190" spans="2:9" x14ac:dyDescent="0.25">
      <c r="B190" s="27" t="e">
        <f>v_agricultural_withdrawal!R186</f>
        <v>#N/A</v>
      </c>
      <c r="C190" s="29">
        <f>v_agricultural_withdrawal!S186</f>
        <v>0</v>
      </c>
      <c r="H190" s="27">
        <f>v_agricultural_withdrawal!AQ186</f>
        <v>1.7230000000000001</v>
      </c>
      <c r="I190" s="27">
        <f>v_agricultural_withdrawal!AR186</f>
        <v>0</v>
      </c>
    </row>
    <row r="191" spans="2:9" x14ac:dyDescent="0.25">
      <c r="B191" s="27" t="e">
        <f>v_agricultural_withdrawal!R187</f>
        <v>#N/A</v>
      </c>
      <c r="C191" s="29">
        <f>v_agricultural_withdrawal!S187</f>
        <v>0.40044799999999903</v>
      </c>
      <c r="H191" s="27" t="e">
        <f>v_agricultural_withdrawal!AQ187</f>
        <v>#N/A</v>
      </c>
      <c r="I191" s="27">
        <f>v_agricultural_withdrawal!AR187</f>
        <v>0.3427119999999988</v>
      </c>
    </row>
    <row r="192" spans="2:9" x14ac:dyDescent="0.25">
      <c r="B192" s="27">
        <f>v_agricultural_withdrawal!R188</f>
        <v>100.1</v>
      </c>
      <c r="C192" s="29">
        <f>v_agricultural_withdrawal!S188</f>
        <v>35.539620000000014</v>
      </c>
      <c r="H192" s="27" t="e">
        <f>v_agricultural_withdrawal!AQ188</f>
        <v>#N/A</v>
      </c>
      <c r="I192" s="27">
        <f>v_agricultural_withdrawal!AR188</f>
        <v>41.249880000000019</v>
      </c>
    </row>
    <row r="193" spans="2:9" x14ac:dyDescent="0.25">
      <c r="B193" s="27" t="e">
        <f>v_agricultural_withdrawal!R189</f>
        <v>#N/A</v>
      </c>
      <c r="C193" s="29">
        <f>v_agricultural_withdrawal!S189</f>
        <v>1.0166025E-2</v>
      </c>
      <c r="H193" s="27" t="e">
        <f>v_agricultural_withdrawal!AQ189</f>
        <v>#N/A</v>
      </c>
      <c r="I193" s="27">
        <f>v_agricultural_withdrawal!AR189</f>
        <v>0.16546020600000003</v>
      </c>
    </row>
    <row r="194" spans="2:9" x14ac:dyDescent="0.25">
      <c r="B194" s="27" t="e">
        <f>v_agricultural_withdrawal!R190</f>
        <v>#N/A</v>
      </c>
      <c r="C194" s="29">
        <f>v_agricultural_withdrawal!S190</f>
        <v>0.17353062</v>
      </c>
      <c r="H194" s="27" t="e">
        <f>v_agricultural_withdrawal!AQ190</f>
        <v>#N/A</v>
      </c>
      <c r="I194" s="27">
        <f>v_agricultural_withdrawal!AR190</f>
        <v>0.64211451999999991</v>
      </c>
    </row>
    <row r="195" spans="2:9" x14ac:dyDescent="0.25">
      <c r="B195" s="27" t="e">
        <f>v_agricultural_withdrawal!R191</f>
        <v>#N/A</v>
      </c>
      <c r="C195" s="29">
        <f>v_agricultural_withdrawal!S191</f>
        <v>5.7414082000000004</v>
      </c>
      <c r="H195" s="27">
        <f>v_agricultural_withdrawal!AQ191</f>
        <v>54.37</v>
      </c>
      <c r="I195" s="27">
        <f>v_agricultural_withdrawal!AR191</f>
        <v>7.384526000000001</v>
      </c>
    </row>
    <row r="196" spans="2:9" x14ac:dyDescent="0.25">
      <c r="B196" s="27">
        <f>v_agricultural_withdrawal!R192</f>
        <v>1.8859999999999999</v>
      </c>
      <c r="C196" s="29">
        <f>v_agricultural_withdrawal!S192</f>
        <v>0.78949060000000004</v>
      </c>
      <c r="H196" s="27" t="e">
        <f>v_agricultural_withdrawal!AQ192</f>
        <v>#N/A</v>
      </c>
      <c r="I196" s="27">
        <f>v_agricultural_withdrawal!AR192</f>
        <v>1.1889006000000002</v>
      </c>
    </row>
    <row r="197" spans="2:9" x14ac:dyDescent="0.25">
      <c r="B197" s="27" t="e">
        <f>v_agricultural_withdrawal!R193</f>
        <v>#N/A</v>
      </c>
      <c r="C197" s="29">
        <f>v_agricultural_withdrawal!S193</f>
        <v>43.755654199999995</v>
      </c>
      <c r="H197" s="27" t="e">
        <f>v_agricultural_withdrawal!AQ193</f>
        <v>#N/A</v>
      </c>
      <c r="I197" s="27">
        <f>v_agricultural_withdrawal!AR193</f>
        <v>102.72391999999999</v>
      </c>
    </row>
    <row r="198" spans="2:9" x14ac:dyDescent="0.25">
      <c r="B198" s="27" t="e">
        <f>v_agricultural_withdrawal!R194</f>
        <v>#N/A</v>
      </c>
      <c r="C198" s="29">
        <f>v_agricultural_withdrawal!S194</f>
        <v>0.21348317999999999</v>
      </c>
      <c r="H198" s="27" t="e">
        <f>v_agricultural_withdrawal!AQ194</f>
        <v>#N/A</v>
      </c>
      <c r="I198" s="27">
        <f>v_agricultural_withdrawal!AR194</f>
        <v>0.38520776000000001</v>
      </c>
    </row>
    <row r="199" spans="2:9" x14ac:dyDescent="0.25">
      <c r="B199" s="27" t="e">
        <f>v_agricultural_withdrawal!R195</f>
        <v>#N/A</v>
      </c>
      <c r="C199" s="29">
        <f>v_agricultural_withdrawal!S195</f>
        <v>0</v>
      </c>
      <c r="H199" s="27" t="e">
        <f>v_agricultural_withdrawal!AQ195</f>
        <v>#N/A</v>
      </c>
      <c r="I199" s="27">
        <f>v_agricultural_withdrawal!AR195</f>
        <v>0</v>
      </c>
    </row>
    <row r="200" spans="2:9" x14ac:dyDescent="0.25">
      <c r="B200" s="27" t="e">
        <f>v_agricultural_withdrawal!R196</f>
        <v>#N/A</v>
      </c>
      <c r="C200" s="29">
        <f>v_agricultural_withdrawal!S196</f>
        <v>0.40722059599999999</v>
      </c>
      <c r="H200" s="27" t="e">
        <f>v_agricultural_withdrawal!AQ196</f>
        <v>#N/A</v>
      </c>
      <c r="I200" s="27">
        <f>v_agricultural_withdrawal!AR196</f>
        <v>1.040532842</v>
      </c>
    </row>
    <row r="201" spans="2:9" x14ac:dyDescent="0.25">
      <c r="B201" s="27" t="e">
        <f>v_agricultural_withdrawal!R197</f>
        <v>#N/A</v>
      </c>
      <c r="C201" s="29">
        <f>v_agricultural_withdrawal!S197</f>
        <v>1.5340200000000109E-3</v>
      </c>
      <c r="H201" s="27">
        <f>v_agricultural_withdrawal!AQ197</f>
        <v>8.3000000000000004E-2</v>
      </c>
      <c r="I201" s="27">
        <f>v_agricultural_withdrawal!AR197</f>
        <v>1.502940000000022E-3</v>
      </c>
    </row>
    <row r="202" spans="2:9" x14ac:dyDescent="0.25">
      <c r="B202" s="27" t="e">
        <f>v_agricultural_withdrawal!R198</f>
        <v>#N/A</v>
      </c>
      <c r="C202" s="29">
        <f>v_agricultural_withdrawal!S198</f>
        <v>0</v>
      </c>
      <c r="H202" s="27">
        <f>v_agricultural_withdrawal!AQ198</f>
        <v>1.3180000000000001</v>
      </c>
      <c r="I202" s="27">
        <f>v_agricultural_withdrawal!AR198</f>
        <v>4.78412E-2</v>
      </c>
    </row>
    <row r="203" spans="2:9" x14ac:dyDescent="0.25">
      <c r="B203" s="27" t="e">
        <f>v_agricultural_withdrawal!R199</f>
        <v>#N/A</v>
      </c>
      <c r="C203" s="29">
        <f>v_agricultural_withdrawal!S199</f>
        <v>0</v>
      </c>
      <c r="H203" s="27">
        <f>v_agricultural_withdrawal!AQ199</f>
        <v>1.6E-2</v>
      </c>
      <c r="I203" s="27">
        <f>v_agricultural_withdrawal!AR199</f>
        <v>0</v>
      </c>
    </row>
    <row r="204" spans="2:9" x14ac:dyDescent="0.25">
      <c r="B204" s="27" t="e">
        <f>v_agricultural_withdrawal!R200</f>
        <v>#N/A</v>
      </c>
      <c r="C204" s="29">
        <f>v_agricultural_withdrawal!S200</f>
        <v>0</v>
      </c>
      <c r="H204" s="27">
        <f>v_agricultural_withdrawal!AQ200</f>
        <v>2.0000000000000001E-4</v>
      </c>
      <c r="I204" s="27">
        <f>v_agricultural_withdrawal!AR200</f>
        <v>0</v>
      </c>
    </row>
    <row r="205" spans="2:9" x14ac:dyDescent="0.25">
      <c r="B205" s="27" t="e">
        <f>v_agricultural_withdrawal!R201</f>
        <v>#N/A</v>
      </c>
      <c r="C205" s="29">
        <f>v_agricultural_withdrawal!S201</f>
        <v>0</v>
      </c>
      <c r="H205" s="27" t="e">
        <f>v_agricultural_withdrawal!AQ201</f>
        <v>#N/A</v>
      </c>
      <c r="I205" s="27">
        <f>v_agricultural_withdrawal!AR201</f>
        <v>0</v>
      </c>
    </row>
    <row r="206" spans="2:9" x14ac:dyDescent="0.25">
      <c r="B206" s="27" t="e">
        <f>v_agricultural_withdrawal!R202</f>
        <v>#N/A</v>
      </c>
      <c r="C206" s="29">
        <f>v_agricultural_withdrawal!S202</f>
        <v>3.4713000000000105E-4</v>
      </c>
      <c r="H206" s="27" t="e">
        <f>v_agricultural_withdrawal!AQ202</f>
        <v>#N/A</v>
      </c>
      <c r="I206" s="27">
        <f>v_agricultural_withdrawal!AR202</f>
        <v>3.033199999999403E-4</v>
      </c>
    </row>
    <row r="207" spans="2:9" x14ac:dyDescent="0.25">
      <c r="B207" s="27" t="e">
        <f>v_agricultural_withdrawal!R203</f>
        <v>#N/A</v>
      </c>
      <c r="C207" s="29">
        <f>v_agricultural_withdrawal!S203</f>
        <v>10.75778362</v>
      </c>
      <c r="H207" s="27" t="e">
        <f>v_agricultural_withdrawal!AQ203</f>
        <v>#N/A</v>
      </c>
      <c r="I207" s="27">
        <f>v_agricultural_withdrawal!AR203</f>
        <v>14.404270400000001</v>
      </c>
    </row>
    <row r="208" spans="2:9" x14ac:dyDescent="0.25">
      <c r="B208" s="27" t="e">
        <f>v_agricultural_withdrawal!R204</f>
        <v>#N/A</v>
      </c>
      <c r="C208" s="29">
        <f>v_agricultural_withdrawal!S204</f>
        <v>3.1729092E-2</v>
      </c>
      <c r="H208" s="27" t="e">
        <f>v_agricultural_withdrawal!AQ204</f>
        <v>#N/A</v>
      </c>
      <c r="I208" s="27">
        <f>v_agricultural_withdrawal!AR204</f>
        <v>6.4374799999999982E-2</v>
      </c>
    </row>
    <row r="209" spans="1:9" x14ac:dyDescent="0.25">
      <c r="B209" s="27" t="e">
        <f>v_agricultural_withdrawal!R205</f>
        <v>#N/A</v>
      </c>
      <c r="C209" s="29">
        <f>v_agricultural_withdrawal!S205</f>
        <v>5.2842291999999999E-2</v>
      </c>
      <c r="H209" s="27" t="e">
        <f>v_agricultural_withdrawal!AQ205</f>
        <v>#N/A</v>
      </c>
      <c r="I209" s="27">
        <f>v_agricultural_withdrawal!AR205</f>
        <v>7.0433139999999991E-2</v>
      </c>
    </row>
    <row r="210" spans="1:9" x14ac:dyDescent="0.25">
      <c r="B210" s="27" t="e">
        <f>v_agricultural_withdrawal!R206</f>
        <v>#N/A</v>
      </c>
      <c r="C210" s="29">
        <f>v_agricultural_withdrawal!S206</f>
        <v>427.21492599999999</v>
      </c>
      <c r="H210" s="27">
        <f>v_agricultural_withdrawal!AQ206</f>
        <v>407.7</v>
      </c>
      <c r="I210" s="27">
        <f>v_agricultural_withdrawal!AR206</f>
        <v>563.61779999999999</v>
      </c>
    </row>
    <row r="211" spans="1:9" x14ac:dyDescent="0.25">
      <c r="A211" s="27" t="str">
        <f>v_agricultural_withdrawal!V5</f>
        <v>1973-1977</v>
      </c>
      <c r="B211" s="27" t="e">
        <f>v_agricultural_withdrawal!W7</f>
        <v>#N/A</v>
      </c>
      <c r="C211" s="29">
        <f>v_agricultural_withdrawal!X7</f>
        <v>0</v>
      </c>
      <c r="G211" s="27" t="str">
        <f>v_agricultural_withdrawal!AU5</f>
        <v>1998-2002</v>
      </c>
      <c r="H211" s="27">
        <f>v_agricultural_withdrawal!AV7</f>
        <v>1.1399999999999999</v>
      </c>
      <c r="I211" s="27">
        <f>v_agricultural_withdrawal!AW7</f>
        <v>0</v>
      </c>
    </row>
    <row r="212" spans="1:9" x14ac:dyDescent="0.25">
      <c r="B212" s="27" t="e">
        <f>v_agricultural_withdrawal!W8</f>
        <v>#N/A</v>
      </c>
      <c r="C212" s="29">
        <f>v_agricultural_withdrawal!X8</f>
        <v>6.1856211800000001</v>
      </c>
      <c r="H212" s="27">
        <f>v_agricultural_withdrawal!AV8</f>
        <v>20</v>
      </c>
      <c r="I212" s="27">
        <f>v_agricultural_withdrawal!AW8</f>
        <v>8.0874413799999996</v>
      </c>
    </row>
    <row r="213" spans="1:9" x14ac:dyDescent="0.25">
      <c r="B213" s="27" t="e">
        <f>v_agricultural_withdrawal!W9</f>
        <v>#N/A</v>
      </c>
      <c r="C213" s="29">
        <f>v_agricultural_withdrawal!X9</f>
        <v>0.15784673999999999</v>
      </c>
      <c r="H213" s="27">
        <f>v_agricultural_withdrawal!AV9</f>
        <v>1.06</v>
      </c>
      <c r="I213" s="27">
        <f>v_agricultural_withdrawal!AW9</f>
        <v>0.17868199999999998</v>
      </c>
    </row>
    <row r="214" spans="1:9" x14ac:dyDescent="0.25">
      <c r="B214" s="27" t="e">
        <f>v_agricultural_withdrawal!W10</f>
        <v>#N/A</v>
      </c>
      <c r="C214" s="29">
        <f>v_agricultural_withdrawal!X10</f>
        <v>0.12853959999999992</v>
      </c>
      <c r="H214" s="27">
        <f>v_agricultural_withdrawal!AV10</f>
        <v>3.5019999999999998</v>
      </c>
      <c r="I214" s="27">
        <f>v_agricultural_withdrawal!AW10</f>
        <v>0.39716100000000032</v>
      </c>
    </row>
    <row r="215" spans="1:9" x14ac:dyDescent="0.25">
      <c r="B215" s="27" t="e">
        <f>v_agricultural_withdrawal!W11</f>
        <v>#N/A</v>
      </c>
      <c r="C215" s="29">
        <f>v_agricultural_withdrawal!X11</f>
        <v>0</v>
      </c>
      <c r="H215" s="27" t="e">
        <f>v_agricultural_withdrawal!AV11</f>
        <v>#N/A</v>
      </c>
      <c r="I215" s="27">
        <f>v_agricultural_withdrawal!AW11</f>
        <v>0</v>
      </c>
    </row>
    <row r="216" spans="1:9" x14ac:dyDescent="0.25">
      <c r="B216" s="27" t="e">
        <f>v_agricultural_withdrawal!W12</f>
        <v>#N/A</v>
      </c>
      <c r="C216" s="29">
        <f>v_agricultural_withdrawal!X12</f>
        <v>0.31010828000000001</v>
      </c>
      <c r="H216" s="27">
        <f>v_agricultural_withdrawal!AV12</f>
        <v>0.21</v>
      </c>
      <c r="I216" s="27">
        <f>v_agricultural_withdrawal!AW12</f>
        <v>0.27339985999999999</v>
      </c>
    </row>
    <row r="217" spans="1:9" x14ac:dyDescent="0.25">
      <c r="B217" s="27" t="e">
        <f>v_agricultural_withdrawal!W13</f>
        <v>#N/A</v>
      </c>
      <c r="C217" s="29">
        <f>v_agricultural_withdrawal!X13</f>
        <v>4.7051060000000005E-10</v>
      </c>
      <c r="H217" s="27" t="e">
        <f>v_agricultural_withdrawal!AV13</f>
        <v>#N/A</v>
      </c>
      <c r="I217" s="27">
        <f>v_agricultural_withdrawal!AW13</f>
        <v>0</v>
      </c>
    </row>
    <row r="218" spans="1:9" x14ac:dyDescent="0.25">
      <c r="B218" s="27" t="e">
        <f>v_agricultural_withdrawal!W14</f>
        <v>#N/A</v>
      </c>
      <c r="C218" s="29">
        <f>v_agricultural_withdrawal!X14</f>
        <v>2.8342600000000004</v>
      </c>
      <c r="H218" s="27">
        <f>v_agricultural_withdrawal!AV14</f>
        <v>21.52</v>
      </c>
      <c r="I218" s="27">
        <f>v_agricultural_withdrawal!AW14</f>
        <v>2.4025939999999997</v>
      </c>
    </row>
    <row r="219" spans="1:9" x14ac:dyDescent="0.25">
      <c r="B219" s="27" t="e">
        <f>v_agricultural_withdrawal!W15</f>
        <v>#N/A</v>
      </c>
      <c r="C219" s="29">
        <f>v_agricultural_withdrawal!X15</f>
        <v>3.0646092</v>
      </c>
      <c r="H219" s="27">
        <f>v_agricultural_withdrawal!AV15</f>
        <v>15.03</v>
      </c>
      <c r="I219" s="27">
        <f>v_agricultural_withdrawal!AW15</f>
        <v>4.500102</v>
      </c>
    </row>
    <row r="220" spans="1:9" x14ac:dyDescent="0.25">
      <c r="B220" s="27" t="e">
        <f>v_agricultural_withdrawal!W16</f>
        <v>#N/A</v>
      </c>
      <c r="C220" s="29">
        <f>v_agricultural_withdrawal!X16</f>
        <v>0</v>
      </c>
      <c r="H220" s="27">
        <f>v_agricultural_withdrawal!AV16</f>
        <v>0.1</v>
      </c>
      <c r="I220" s="27">
        <f>v_agricultural_withdrawal!AW16</f>
        <v>0</v>
      </c>
    </row>
    <row r="221" spans="1:9" x14ac:dyDescent="0.25">
      <c r="B221" s="27" t="e">
        <f>v_agricultural_withdrawal!W17</f>
        <v>#N/A</v>
      </c>
      <c r="C221" s="29">
        <f>v_agricultural_withdrawal!X17</f>
        <v>0</v>
      </c>
      <c r="H221" s="27" t="e">
        <f>v_agricultural_withdrawal!AV17</f>
        <v>#N/A</v>
      </c>
      <c r="I221" s="27">
        <f>v_agricultural_withdrawal!AW17</f>
        <v>0</v>
      </c>
    </row>
    <row r="222" spans="1:9" x14ac:dyDescent="0.25">
      <c r="B222" s="27" t="e">
        <f>v_agricultural_withdrawal!W18</f>
        <v>#N/A</v>
      </c>
      <c r="C222" s="29">
        <f>v_agricultural_withdrawal!X18</f>
        <v>4.8774084000000002E-2</v>
      </c>
      <c r="H222" s="27">
        <f>v_agricultural_withdrawal!AV18</f>
        <v>0.17</v>
      </c>
      <c r="I222" s="27">
        <f>v_agricultural_withdrawal!AW18</f>
        <v>0.16412217999999998</v>
      </c>
    </row>
    <row r="223" spans="1:9" x14ac:dyDescent="0.25">
      <c r="B223" s="27" t="e">
        <f>v_agricultural_withdrawal!W19</f>
        <v>#N/A</v>
      </c>
      <c r="C223" s="29">
        <f>v_agricultural_withdrawal!X19</f>
        <v>2.1585800000000001E-8</v>
      </c>
      <c r="H223" s="27" t="e">
        <f>v_agricultural_withdrawal!AV19</f>
        <v>#N/A</v>
      </c>
      <c r="I223" s="27">
        <f>v_agricultural_withdrawal!AW19</f>
        <v>0</v>
      </c>
    </row>
    <row r="224" spans="1:9" x14ac:dyDescent="0.25">
      <c r="B224" s="27" t="e">
        <f>v_agricultural_withdrawal!W20</f>
        <v>#N/A</v>
      </c>
      <c r="C224" s="29">
        <f>v_agricultural_withdrawal!X20</f>
        <v>27.974910600000001</v>
      </c>
      <c r="H224" s="27" t="e">
        <f>v_agricultural_withdrawal!AV20</f>
        <v>#N/A</v>
      </c>
      <c r="I224" s="27">
        <f>v_agricultural_withdrawal!AW20</f>
        <v>73.417867600000008</v>
      </c>
    </row>
    <row r="225" spans="2:9" x14ac:dyDescent="0.25">
      <c r="B225" s="27" t="e">
        <f>v_agricultural_withdrawal!W21</f>
        <v>#N/A</v>
      </c>
      <c r="C225" s="29">
        <f>v_agricultural_withdrawal!X21</f>
        <v>7.4884200000000026E-3</v>
      </c>
      <c r="H225" s="27" t="e">
        <f>v_agricultural_withdrawal!AV21</f>
        <v>#N/A</v>
      </c>
      <c r="I225" s="27">
        <f>v_agricultural_withdrawal!AW21</f>
        <v>1.0757559999999992E-2</v>
      </c>
    </row>
    <row r="226" spans="2:9" x14ac:dyDescent="0.25">
      <c r="B226" s="27" t="e">
        <f>v_agricultural_withdrawal!W22</f>
        <v>#N/A</v>
      </c>
      <c r="C226" s="29">
        <f>v_agricultural_withdrawal!X22</f>
        <v>5.6674140000000012E-2</v>
      </c>
      <c r="H226" s="27">
        <f>v_agricultural_withdrawal!AV22</f>
        <v>1.7769999999999999</v>
      </c>
      <c r="I226" s="27">
        <f>v_agricultural_withdrawal!AW22</f>
        <v>6.571401999999997E-2</v>
      </c>
    </row>
    <row r="227" spans="2:9" x14ac:dyDescent="0.25">
      <c r="B227" s="27" t="e">
        <f>v_agricultural_withdrawal!W23</f>
        <v>#N/A</v>
      </c>
      <c r="C227" s="29">
        <f>v_agricultural_withdrawal!X23</f>
        <v>0</v>
      </c>
      <c r="H227" s="27">
        <f>v_agricultural_withdrawal!AV23</f>
        <v>0.08</v>
      </c>
      <c r="I227" s="27">
        <f>v_agricultural_withdrawal!AW23</f>
        <v>0</v>
      </c>
    </row>
    <row r="228" spans="2:9" x14ac:dyDescent="0.25">
      <c r="B228" s="27" t="e">
        <f>v_agricultural_withdrawal!W24</f>
        <v>#N/A</v>
      </c>
      <c r="C228" s="29">
        <f>v_agricultural_withdrawal!X24</f>
        <v>11.842074</v>
      </c>
      <c r="H228" s="27" t="e">
        <f>v_agricultural_withdrawal!AV24</f>
        <v>#N/A</v>
      </c>
      <c r="I228" s="27">
        <f>v_agricultural_withdrawal!AW24</f>
        <v>24.823712000000004</v>
      </c>
    </row>
    <row r="229" spans="2:9" x14ac:dyDescent="0.25">
      <c r="B229" s="27" t="e">
        <f>v_agricultural_withdrawal!W25</f>
        <v>#N/A</v>
      </c>
      <c r="C229" s="29">
        <f>v_agricultural_withdrawal!X25</f>
        <v>6.0218680000000005E-3</v>
      </c>
      <c r="H229" s="27">
        <f>v_agricultural_withdrawal!AV25</f>
        <v>6.8400000000000002E-2</v>
      </c>
      <c r="I229" s="27">
        <f>v_agricultural_withdrawal!AW25</f>
        <v>2.1458520000000002E-2</v>
      </c>
    </row>
    <row r="230" spans="2:9" x14ac:dyDescent="0.25">
      <c r="B230" s="27" t="e">
        <f>v_agricultural_withdrawal!W26</f>
        <v>#N/A</v>
      </c>
      <c r="C230" s="29">
        <f>v_agricultural_withdrawal!X26</f>
        <v>0</v>
      </c>
      <c r="H230" s="27" t="e">
        <f>v_agricultural_withdrawal!AV26</f>
        <v>#N/A</v>
      </c>
      <c r="I230" s="27">
        <f>v_agricultural_withdrawal!AW26</f>
        <v>0</v>
      </c>
    </row>
    <row r="231" spans="2:9" x14ac:dyDescent="0.25">
      <c r="B231" s="27" t="e">
        <f>v_agricultural_withdrawal!W27</f>
        <v>#N/A</v>
      </c>
      <c r="C231" s="29">
        <f>v_agricultural_withdrawal!X27</f>
        <v>4.077461999999997E-3</v>
      </c>
      <c r="H231" s="27" t="e">
        <f>v_agricultural_withdrawal!AV27</f>
        <v>#N/A</v>
      </c>
      <c r="I231" s="27">
        <f>v_agricultural_withdrawal!AW27</f>
        <v>4.9038000000000033E-3</v>
      </c>
    </row>
    <row r="232" spans="2:9" x14ac:dyDescent="0.25">
      <c r="B232" s="27" t="e">
        <f>v_agricultural_withdrawal!W28</f>
        <v>#N/A</v>
      </c>
      <c r="C232" s="29">
        <f>v_agricultural_withdrawal!X28</f>
        <v>0</v>
      </c>
      <c r="H232" s="27">
        <f>v_agricultural_withdrawal!AV28</f>
        <v>0.74299999999999999</v>
      </c>
      <c r="I232" s="27">
        <f>v_agricultural_withdrawal!AW28</f>
        <v>0</v>
      </c>
    </row>
    <row r="233" spans="2:9" x14ac:dyDescent="0.25">
      <c r="B233" s="27" t="e">
        <f>v_agricultural_withdrawal!W29</f>
        <v>#N/A</v>
      </c>
      <c r="C233" s="29">
        <f>v_agricultural_withdrawal!X29</f>
        <v>29.700953299999998</v>
      </c>
      <c r="H233" s="27">
        <f>v_agricultural_withdrawal!AV29</f>
        <v>29.57</v>
      </c>
      <c r="I233" s="27">
        <f>v_agricultural_withdrawal!AW29</f>
        <v>57.553147999999993</v>
      </c>
    </row>
    <row r="234" spans="2:9" x14ac:dyDescent="0.25">
      <c r="B234" s="27" t="e">
        <f>v_agricultural_withdrawal!W30</f>
        <v>#N/A</v>
      </c>
      <c r="C234" s="29">
        <f>v_agricultural_withdrawal!X30</f>
        <v>5.8954291199999995E-2</v>
      </c>
      <c r="H234" s="27">
        <f>v_agricultural_withdrawal!AV30</f>
        <v>0.222</v>
      </c>
      <c r="I234" s="27">
        <f>v_agricultural_withdrawal!AW30</f>
        <v>0.10496825999999999</v>
      </c>
    </row>
    <row r="235" spans="2:9" x14ac:dyDescent="0.25">
      <c r="B235" s="27" t="e">
        <f>v_agricultural_withdrawal!W31</f>
        <v>#N/A</v>
      </c>
      <c r="C235" s="29">
        <f>v_agricultural_withdrawal!X31</f>
        <v>7.9770339999999995E-2</v>
      </c>
      <c r="H235" s="27">
        <f>v_agricultural_withdrawal!AV31</f>
        <v>0.73699999999999999</v>
      </c>
      <c r="I235" s="27">
        <f>v_agricultural_withdrawal!AW31</f>
        <v>0.55089680000000008</v>
      </c>
    </row>
    <row r="236" spans="2:9" x14ac:dyDescent="0.25">
      <c r="B236" s="27" t="e">
        <f>v_agricultural_withdrawal!W32</f>
        <v>#N/A</v>
      </c>
      <c r="C236" s="29">
        <f>v_agricultural_withdrawal!X32</f>
        <v>0</v>
      </c>
      <c r="H236" s="27" t="e">
        <f>v_agricultural_withdrawal!AV32</f>
        <v>#N/A</v>
      </c>
      <c r="I236" s="27">
        <f>v_agricultural_withdrawal!AW32</f>
        <v>0</v>
      </c>
    </row>
    <row r="237" spans="2:9" x14ac:dyDescent="0.25">
      <c r="B237" s="27" t="e">
        <f>v_agricultural_withdrawal!W33</f>
        <v>#N/A</v>
      </c>
      <c r="C237" s="29">
        <f>v_agricultural_withdrawal!X33</f>
        <v>0</v>
      </c>
      <c r="H237" s="27">
        <f>v_agricultural_withdrawal!AV33</f>
        <v>0.02</v>
      </c>
      <c r="I237" s="27">
        <f>v_agricultural_withdrawal!AW33</f>
        <v>0</v>
      </c>
    </row>
    <row r="238" spans="2:9" x14ac:dyDescent="0.25">
      <c r="B238" s="27" t="e">
        <f>v_agricultural_withdrawal!W34</f>
        <v>#N/A</v>
      </c>
      <c r="C238" s="29">
        <f>v_agricultural_withdrawal!X34</f>
        <v>3.8778199999999971E-4</v>
      </c>
      <c r="H238" s="27">
        <f>v_agricultural_withdrawal!AV34</f>
        <v>4.0000000000000002E-4</v>
      </c>
      <c r="I238" s="27">
        <f>v_agricultural_withdrawal!AW34</f>
        <v>4.5982160000000005E-3</v>
      </c>
    </row>
    <row r="239" spans="2:9" x14ac:dyDescent="0.25">
      <c r="B239" s="27" t="e">
        <f>v_agricultural_withdrawal!W35</f>
        <v>#N/A</v>
      </c>
      <c r="C239" s="29">
        <f>v_agricultural_withdrawal!X35</f>
        <v>1.4353796400000001</v>
      </c>
      <c r="H239" s="27">
        <f>v_agricultural_withdrawal!AV35</f>
        <v>12</v>
      </c>
      <c r="I239" s="27">
        <f>v_agricultural_withdrawal!AW35</f>
        <v>2.0976031999999996</v>
      </c>
    </row>
    <row r="240" spans="2:9" x14ac:dyDescent="0.25">
      <c r="B240" s="27" t="e">
        <f>v_agricultural_withdrawal!W36</f>
        <v>#N/A</v>
      </c>
      <c r="C240" s="29">
        <f>v_agricultural_withdrawal!X36</f>
        <v>5.2309316000000008E-2</v>
      </c>
      <c r="H240" s="27">
        <f>v_agricultural_withdrawal!AV36</f>
        <v>0.67220000000000002</v>
      </c>
      <c r="I240" s="27">
        <f>v_agricultural_withdrawal!AW36</f>
        <v>0.15436156600000001</v>
      </c>
    </row>
    <row r="241" spans="2:9" x14ac:dyDescent="0.25">
      <c r="B241" s="27" t="e">
        <f>v_agricultural_withdrawal!W37</f>
        <v>#N/A</v>
      </c>
      <c r="C241" s="29">
        <f>v_agricultural_withdrawal!X37</f>
        <v>0.59125859999999997</v>
      </c>
      <c r="H241" s="27" t="e">
        <f>v_agricultural_withdrawal!AV37</f>
        <v>#N/A</v>
      </c>
      <c r="I241" s="27">
        <f>v_agricultural_withdrawal!AW37</f>
        <v>1.0328922</v>
      </c>
    </row>
    <row r="242" spans="2:9" x14ac:dyDescent="0.25">
      <c r="B242" s="27" t="e">
        <f>v_agricultural_withdrawal!W38</f>
        <v>#N/A</v>
      </c>
      <c r="C242" s="29">
        <f>v_agricultural_withdrawal!X38</f>
        <v>1.4067078</v>
      </c>
      <c r="H242" s="27">
        <f>v_agricultural_withdrawal!AV38</f>
        <v>4.92</v>
      </c>
      <c r="I242" s="27">
        <f>v_agricultural_withdrawal!AW38</f>
        <v>2.9084520000000005</v>
      </c>
    </row>
    <row r="243" spans="2:9" x14ac:dyDescent="0.25">
      <c r="B243" s="27" t="e">
        <f>v_agricultural_withdrawal!W39</f>
        <v>#N/A</v>
      </c>
      <c r="C243" s="29">
        <f>v_agricultural_withdrawal!X39</f>
        <v>4.6859740000000001E-8</v>
      </c>
      <c r="H243" s="27">
        <f>v_agricultural_withdrawal!AV39</f>
        <v>4.7000000000000002E-3</v>
      </c>
      <c r="I243" s="27">
        <f>v_agricultural_withdrawal!AW39</f>
        <v>0</v>
      </c>
    </row>
    <row r="244" spans="2:9" x14ac:dyDescent="0.25">
      <c r="B244" s="27" t="e">
        <f>v_agricultural_withdrawal!W40</f>
        <v>#N/A</v>
      </c>
      <c r="C244" s="29">
        <f>v_agricultural_withdrawal!X40</f>
        <v>0</v>
      </c>
      <c r="H244" s="27">
        <f>v_agricultural_withdrawal!AV40</f>
        <v>4.0000000000000001E-3</v>
      </c>
      <c r="I244" s="27">
        <f>v_agricultural_withdrawal!AW40</f>
        <v>0</v>
      </c>
    </row>
    <row r="245" spans="2:9" x14ac:dyDescent="0.25">
      <c r="B245" s="27" t="e">
        <f>v_agricultural_withdrawal!W41</f>
        <v>#N/A</v>
      </c>
      <c r="C245" s="29">
        <f>v_agricultural_withdrawal!X41</f>
        <v>0</v>
      </c>
      <c r="H245" s="27" t="e">
        <f>v_agricultural_withdrawal!AV41</f>
        <v>#N/A</v>
      </c>
      <c r="I245" s="27">
        <f>v_agricultural_withdrawal!AW41</f>
        <v>0</v>
      </c>
    </row>
    <row r="246" spans="2:9" x14ac:dyDescent="0.25">
      <c r="B246" s="27" t="e">
        <f>v_agricultural_withdrawal!W42</f>
        <v>#N/A</v>
      </c>
      <c r="C246" s="29">
        <f>v_agricultural_withdrawal!X42</f>
        <v>0.10836879999999999</v>
      </c>
      <c r="H246" s="27" t="e">
        <f>v_agricultural_withdrawal!AV42</f>
        <v>#N/A</v>
      </c>
      <c r="I246" s="27">
        <f>v_agricultural_withdrawal!AW42</f>
        <v>0.32126699999999997</v>
      </c>
    </row>
    <row r="247" spans="2:9" x14ac:dyDescent="0.25">
      <c r="B247" s="27" t="e">
        <f>v_agricultural_withdrawal!W43</f>
        <v>#N/A</v>
      </c>
      <c r="C247" s="29">
        <f>v_agricultural_withdrawal!X43</f>
        <v>0.3207837999999999</v>
      </c>
      <c r="H247" s="27" t="e">
        <f>v_agricultural_withdrawal!AV43</f>
        <v>#N/A</v>
      </c>
      <c r="I247" s="27">
        <f>v_agricultural_withdrawal!AW43</f>
        <v>0.68822019999999995</v>
      </c>
    </row>
    <row r="248" spans="2:9" x14ac:dyDescent="0.25">
      <c r="B248" s="27">
        <f>v_agricultural_withdrawal!W44</f>
        <v>0.13</v>
      </c>
      <c r="C248" s="29">
        <f>v_agricultural_withdrawal!X44</f>
        <v>0.11730814399999999</v>
      </c>
      <c r="H248" s="27">
        <f>v_agricultural_withdrawal!AV44</f>
        <v>0.16059999999999999</v>
      </c>
      <c r="I248" s="27">
        <f>v_agricultural_withdrawal!AW44</f>
        <v>0.20651691799999999</v>
      </c>
    </row>
    <row r="249" spans="2:9" x14ac:dyDescent="0.25">
      <c r="B249" s="27" t="e">
        <f>v_agricultural_withdrawal!W45</f>
        <v>#N/A</v>
      </c>
      <c r="C249" s="29">
        <f>v_agricultural_withdrawal!X45</f>
        <v>1.7125821999999999</v>
      </c>
      <c r="H249" s="27">
        <f>v_agricultural_withdrawal!AV45</f>
        <v>7.5949999999999998</v>
      </c>
      <c r="I249" s="27">
        <f>v_agricultural_withdrawal!AW45</f>
        <v>2.7082042</v>
      </c>
    </row>
    <row r="250" spans="2:9" x14ac:dyDescent="0.25">
      <c r="B250" s="27" t="e">
        <f>v_agricultural_withdrawal!W46</f>
        <v>#N/A</v>
      </c>
      <c r="C250" s="29">
        <f>v_agricultural_withdrawal!X46</f>
        <v>1.0591503999999998E-2</v>
      </c>
      <c r="H250" s="27">
        <f>v_agricultural_withdrawal!AV46</f>
        <v>5.8999999999999997E-2</v>
      </c>
      <c r="I250" s="27">
        <f>v_agricultural_withdrawal!AW46</f>
        <v>2.7309172E-2</v>
      </c>
    </row>
    <row r="251" spans="2:9" x14ac:dyDescent="0.25">
      <c r="B251" s="27">
        <f>v_agricultural_withdrawal!W47</f>
        <v>0.46</v>
      </c>
      <c r="C251" s="29">
        <f>v_agricultural_withdrawal!X47</f>
        <v>5.6771399999999972E-2</v>
      </c>
      <c r="H251" s="27">
        <f>v_agricultural_withdrawal!AV47</f>
        <v>0.16520000000000001</v>
      </c>
      <c r="I251" s="27">
        <f>v_agricultural_withdrawal!AW47</f>
        <v>0</v>
      </c>
    </row>
    <row r="252" spans="2:9" x14ac:dyDescent="0.25">
      <c r="B252" s="27" t="e">
        <f>v_agricultural_withdrawal!W48</f>
        <v>#N/A</v>
      </c>
      <c r="C252" s="29">
        <f>v_agricultural_withdrawal!X48</f>
        <v>1.2936539999999999E-8</v>
      </c>
      <c r="H252" s="27" t="e">
        <f>v_agricultural_withdrawal!AV48</f>
        <v>#N/A</v>
      </c>
      <c r="I252" s="27">
        <f>v_agricultural_withdrawal!AW48</f>
        <v>0</v>
      </c>
    </row>
    <row r="253" spans="2:9" x14ac:dyDescent="0.25">
      <c r="B253" s="27" t="e">
        <f>v_agricultural_withdrawal!W49</f>
        <v>#N/A</v>
      </c>
      <c r="C253" s="29">
        <f>v_agricultural_withdrawal!X49</f>
        <v>0.20458011999999998</v>
      </c>
      <c r="H253" s="27">
        <f>v_agricultural_withdrawal!AV49</f>
        <v>4.2</v>
      </c>
      <c r="I253" s="27">
        <f>v_agricultural_withdrawal!AW49</f>
        <v>0.30282000000000009</v>
      </c>
    </row>
    <row r="254" spans="2:9" x14ac:dyDescent="0.25">
      <c r="B254" s="27" t="e">
        <f>v_agricultural_withdrawal!W50</f>
        <v>#N/A</v>
      </c>
      <c r="C254" s="29">
        <f>v_agricultural_withdrawal!X50</f>
        <v>8.2621399999999845E-2</v>
      </c>
      <c r="H254" s="27">
        <f>v_agricultural_withdrawal!AV50</f>
        <v>0.442</v>
      </c>
      <c r="I254" s="27">
        <f>v_agricultural_withdrawal!AW50</f>
        <v>7.0825200000000255E-2</v>
      </c>
    </row>
    <row r="255" spans="2:9" x14ac:dyDescent="0.25">
      <c r="B255" s="27" t="e">
        <f>v_agricultural_withdrawal!W51</f>
        <v>#N/A</v>
      </c>
      <c r="C255" s="29">
        <f>v_agricultural_withdrawal!X51</f>
        <v>1.6706588</v>
      </c>
      <c r="H255" s="27">
        <f>v_agricultural_withdrawal!AV51</f>
        <v>8.0760000000000005</v>
      </c>
      <c r="I255" s="27">
        <f>v_agricultural_withdrawal!AW51</f>
        <v>3.9340143999999997</v>
      </c>
    </row>
    <row r="256" spans="2:9" x14ac:dyDescent="0.25">
      <c r="B256" s="27" t="e">
        <f>v_agricultural_withdrawal!W52</f>
        <v>#N/A</v>
      </c>
      <c r="C256" s="29">
        <f>v_agricultural_withdrawal!X52</f>
        <v>26.3838562</v>
      </c>
      <c r="H256" s="27">
        <f>v_agricultural_withdrawal!AV52</f>
        <v>59</v>
      </c>
      <c r="I256" s="27">
        <f>v_agricultural_withdrawal!AW52</f>
        <v>28.181180000000001</v>
      </c>
    </row>
    <row r="257" spans="2:9" x14ac:dyDescent="0.25">
      <c r="B257" s="27" t="e">
        <f>v_agricultural_withdrawal!W53</f>
        <v>#N/A</v>
      </c>
      <c r="C257" s="29">
        <f>v_agricultural_withdrawal!X53</f>
        <v>2.1918959999999991E-2</v>
      </c>
      <c r="H257" s="27">
        <f>v_agricultural_withdrawal!AV53</f>
        <v>0.76</v>
      </c>
      <c r="I257" s="27">
        <f>v_agricultural_withdrawal!AW53</f>
        <v>3.8537479999999992E-2</v>
      </c>
    </row>
    <row r="258" spans="2:9" x14ac:dyDescent="0.25">
      <c r="B258" s="27" t="e">
        <f>v_agricultural_withdrawal!W54</f>
        <v>#N/A</v>
      </c>
      <c r="C258" s="29">
        <f>v_agricultural_withdrawal!X54</f>
        <v>0</v>
      </c>
      <c r="H258" s="27">
        <f>v_agricultural_withdrawal!AV54</f>
        <v>1E-3</v>
      </c>
      <c r="I258" s="27">
        <f>v_agricultural_withdrawal!AW54</f>
        <v>0</v>
      </c>
    </row>
    <row r="259" spans="2:9" x14ac:dyDescent="0.25">
      <c r="B259" s="27" t="e">
        <f>v_agricultural_withdrawal!W55</f>
        <v>#N/A</v>
      </c>
      <c r="C259" s="29">
        <f>v_agricultural_withdrawal!X55</f>
        <v>0</v>
      </c>
      <c r="H259" s="27">
        <f>v_agricultural_withdrawal!AV55</f>
        <v>0.03</v>
      </c>
      <c r="I259" s="27">
        <f>v_agricultural_withdrawal!AW55</f>
        <v>0</v>
      </c>
    </row>
    <row r="260" spans="2:9" x14ac:dyDescent="0.25">
      <c r="B260" s="27" t="e">
        <f>v_agricultural_withdrawal!W56</f>
        <v>#N/A</v>
      </c>
      <c r="C260" s="29">
        <f>v_agricultural_withdrawal!X56</f>
        <v>1.0292214E-10</v>
      </c>
      <c r="H260" s="27" t="e">
        <f>v_agricultural_withdrawal!AV56</f>
        <v>#N/A</v>
      </c>
      <c r="I260" s="27">
        <f>v_agricultural_withdrawal!AW56</f>
        <v>0</v>
      </c>
    </row>
    <row r="261" spans="2:9" x14ac:dyDescent="0.25">
      <c r="B261" s="27" t="e">
        <f>v_agricultural_withdrawal!W57</f>
        <v>#N/A</v>
      </c>
      <c r="C261" s="29">
        <f>v_agricultural_withdrawal!X57</f>
        <v>0</v>
      </c>
      <c r="H261" s="27">
        <f>v_agricultural_withdrawal!AV57</f>
        <v>0.05</v>
      </c>
      <c r="I261" s="27">
        <f>v_agricultural_withdrawal!AW57</f>
        <v>0</v>
      </c>
    </row>
    <row r="262" spans="2:9" x14ac:dyDescent="0.25">
      <c r="B262" s="27" t="e">
        <f>v_agricultural_withdrawal!W58</f>
        <v>#N/A</v>
      </c>
      <c r="C262" s="29">
        <f>v_agricultural_withdrawal!X58</f>
        <v>0</v>
      </c>
      <c r="H262" s="27">
        <f>v_agricultural_withdrawal!AV58</f>
        <v>0.05</v>
      </c>
      <c r="I262" s="27">
        <f>v_agricultural_withdrawal!AW58</f>
        <v>0</v>
      </c>
    </row>
    <row r="263" spans="2:9" x14ac:dyDescent="0.25">
      <c r="B263" s="27" t="e">
        <f>v_agricultural_withdrawal!W59</f>
        <v>#N/A</v>
      </c>
      <c r="C263" s="29">
        <f>v_agricultural_withdrawal!X59</f>
        <v>0</v>
      </c>
      <c r="H263" s="27">
        <f>v_agricultural_withdrawal!AV59</f>
        <v>4.2910000000000004</v>
      </c>
      <c r="I263" s="27">
        <f>v_agricultural_withdrawal!AW59</f>
        <v>0</v>
      </c>
    </row>
    <row r="264" spans="2:9" x14ac:dyDescent="0.25">
      <c r="B264" s="27" t="e">
        <f>v_agricultural_withdrawal!W60</f>
        <v>#N/A</v>
      </c>
      <c r="C264" s="29">
        <f>v_agricultural_withdrawal!X60</f>
        <v>0</v>
      </c>
      <c r="H264" s="27">
        <f>v_agricultural_withdrawal!AV60</f>
        <v>3.0000000000000001E-3</v>
      </c>
      <c r="I264" s="27">
        <f>v_agricultural_withdrawal!AW60</f>
        <v>0</v>
      </c>
    </row>
    <row r="265" spans="2:9" x14ac:dyDescent="0.25">
      <c r="B265" s="27" t="e">
        <f>v_agricultural_withdrawal!W61</f>
        <v>#N/A</v>
      </c>
      <c r="C265" s="29">
        <f>v_agricultural_withdrawal!X61</f>
        <v>0</v>
      </c>
      <c r="H265" s="27" t="e">
        <f>v_agricultural_withdrawal!AV61</f>
        <v>#N/A</v>
      </c>
      <c r="I265" s="27">
        <f>v_agricultural_withdrawal!AW61</f>
        <v>0</v>
      </c>
    </row>
    <row r="266" spans="2:9" x14ac:dyDescent="0.25">
      <c r="B266" s="27" t="e">
        <f>v_agricultural_withdrawal!W62</f>
        <v>#N/A</v>
      </c>
      <c r="C266" s="29">
        <f>v_agricultural_withdrawal!X62</f>
        <v>7.3576799999999984E-3</v>
      </c>
      <c r="H266" s="27">
        <f>v_agricultural_withdrawal!AV62</f>
        <v>4.0300000000000002E-2</v>
      </c>
      <c r="I266" s="27">
        <f>v_agricultural_withdrawal!AW62</f>
        <v>1.3918879999999995E-2</v>
      </c>
    </row>
    <row r="267" spans="2:9" x14ac:dyDescent="0.25">
      <c r="B267" s="27" t="e">
        <f>v_agricultural_withdrawal!W63</f>
        <v>#N/A</v>
      </c>
      <c r="C267" s="29">
        <f>v_agricultural_withdrawal!X63</f>
        <v>3.771945828E-2</v>
      </c>
      <c r="H267" s="27">
        <f>v_agricultural_withdrawal!AV63</f>
        <v>3.9199999999999999E-2</v>
      </c>
      <c r="I267" s="27">
        <f>v_agricultural_withdrawal!AW63</f>
        <v>5.5173762879999998E-2</v>
      </c>
    </row>
    <row r="268" spans="2:9" x14ac:dyDescent="0.25">
      <c r="B268" s="27" t="e">
        <f>v_agricultural_withdrawal!W64</f>
        <v>#N/A</v>
      </c>
      <c r="C268" s="29">
        <f>v_agricultural_withdrawal!X64</f>
        <v>0</v>
      </c>
      <c r="H268" s="27">
        <f>v_agricultural_withdrawal!AV64</f>
        <v>1.1399999999999999</v>
      </c>
      <c r="I268" s="27">
        <f>v_agricultural_withdrawal!AW64</f>
        <v>0</v>
      </c>
    </row>
    <row r="269" spans="2:9" x14ac:dyDescent="0.25">
      <c r="B269" s="27" t="e">
        <f>v_agricultural_withdrawal!W65</f>
        <v>#N/A</v>
      </c>
      <c r="C269" s="29">
        <f>v_agricultural_withdrawal!X65</f>
        <v>0</v>
      </c>
      <c r="H269" s="27" t="e">
        <f>v_agricultural_withdrawal!AV65</f>
        <v>#N/A</v>
      </c>
      <c r="I269" s="27">
        <f>v_agricultural_withdrawal!AW65</f>
        <v>0</v>
      </c>
    </row>
    <row r="270" spans="2:9" x14ac:dyDescent="0.25">
      <c r="B270" s="27" t="e">
        <f>v_agricultural_withdrawal!W66</f>
        <v>#N/A</v>
      </c>
      <c r="C270" s="29">
        <f>v_agricultural_withdrawal!X66</f>
        <v>1.1755680000000018E-2</v>
      </c>
      <c r="H270" s="27">
        <f>v_agricultural_withdrawal!AV66</f>
        <v>0.65200000000000002</v>
      </c>
      <c r="I270" s="27">
        <f>v_agricultural_withdrawal!AW66</f>
        <v>5.6235599999999969E-2</v>
      </c>
    </row>
    <row r="271" spans="2:9" x14ac:dyDescent="0.25">
      <c r="B271" s="27" t="e">
        <f>v_agricultural_withdrawal!W67</f>
        <v>#N/A</v>
      </c>
      <c r="C271" s="29">
        <f>v_agricultural_withdrawal!X67</f>
        <v>0</v>
      </c>
      <c r="H271" s="27" t="e">
        <f>v_agricultural_withdrawal!AV67</f>
        <v>#N/A</v>
      </c>
      <c r="I271" s="27">
        <f>v_agricultural_withdrawal!AW67</f>
        <v>0</v>
      </c>
    </row>
    <row r="272" spans="2:9" x14ac:dyDescent="0.25">
      <c r="B272" s="27">
        <f>v_agricultural_withdrawal!W68</f>
        <v>3.5760000000000001</v>
      </c>
      <c r="C272" s="29">
        <f>v_agricultural_withdrawal!X68</f>
        <v>1.7397292000000002</v>
      </c>
      <c r="H272" s="27">
        <f>v_agricultural_withdrawal!AV68</f>
        <v>8.42</v>
      </c>
      <c r="I272" s="27">
        <f>v_agricultural_withdrawal!AW68</f>
        <v>2.0720768000000005</v>
      </c>
    </row>
    <row r="273" spans="2:9" x14ac:dyDescent="0.25">
      <c r="B273" s="27" t="e">
        <f>v_agricultural_withdrawal!W69</f>
        <v>#N/A</v>
      </c>
      <c r="C273" s="29">
        <f>v_agricultural_withdrawal!X69</f>
        <v>4.9085339999999998E-9</v>
      </c>
      <c r="H273" s="27" t="e">
        <f>v_agricultural_withdrawal!AV69</f>
        <v>#N/A</v>
      </c>
      <c r="I273" s="27">
        <f>v_agricultural_withdrawal!AW69</f>
        <v>0</v>
      </c>
    </row>
    <row r="274" spans="2:9" x14ac:dyDescent="0.25">
      <c r="B274" s="27" t="e">
        <f>v_agricultural_withdrawal!W70</f>
        <v>#N/A</v>
      </c>
      <c r="C274" s="29">
        <f>v_agricultural_withdrawal!X70</f>
        <v>4.7413640000000007E-2</v>
      </c>
      <c r="H274" s="27">
        <f>v_agricultural_withdrawal!AV70</f>
        <v>1.472</v>
      </c>
      <c r="I274" s="27">
        <f>v_agricultural_withdrawal!AW70</f>
        <v>8.6508399999999958E-2</v>
      </c>
    </row>
    <row r="275" spans="2:9" x14ac:dyDescent="0.25">
      <c r="B275" s="27" t="e">
        <f>v_agricultural_withdrawal!W71</f>
        <v>#N/A</v>
      </c>
      <c r="C275" s="29">
        <f>v_agricultural_withdrawal!X71</f>
        <v>0.50899046000000003</v>
      </c>
      <c r="H275" s="27">
        <f>v_agricultural_withdrawal!AV71</f>
        <v>0.29289999999999999</v>
      </c>
      <c r="I275" s="27">
        <f>v_agricultural_withdrawal!AW71</f>
        <v>1.05327606</v>
      </c>
    </row>
    <row r="276" spans="2:9" x14ac:dyDescent="0.25">
      <c r="B276" s="27" t="e">
        <f>v_agricultural_withdrawal!W72</f>
        <v>#N/A</v>
      </c>
      <c r="C276" s="29">
        <f>v_agricultural_withdrawal!X72</f>
        <v>1.2614172655999998</v>
      </c>
      <c r="H276" s="27">
        <f>v_agricultural_withdrawal!AV72</f>
        <v>1.6</v>
      </c>
      <c r="I276" s="27">
        <f>v_agricultural_withdrawal!AW72</f>
        <v>1.5911483404</v>
      </c>
    </row>
    <row r="277" spans="2:9" x14ac:dyDescent="0.25">
      <c r="B277" s="27" t="e">
        <f>v_agricultural_withdrawal!W73</f>
        <v>#N/A</v>
      </c>
      <c r="C277" s="29">
        <f>v_agricultural_withdrawal!X73</f>
        <v>0.24396726600000002</v>
      </c>
      <c r="H277" s="27" t="e">
        <f>v_agricultural_withdrawal!AV73</f>
        <v>#N/A</v>
      </c>
      <c r="I277" s="27">
        <f>v_agricultural_withdrawal!AW73</f>
        <v>0.24094645200000001</v>
      </c>
    </row>
    <row r="278" spans="2:9" x14ac:dyDescent="0.25">
      <c r="B278" s="27" t="e">
        <f>v_agricultural_withdrawal!W74</f>
        <v>#N/A</v>
      </c>
      <c r="C278" s="29" t="e">
        <f>v_agricultural_withdrawal!X74</f>
        <v>#N/A</v>
      </c>
      <c r="H278" s="27" t="e">
        <f>v_agricultural_withdrawal!AV74</f>
        <v>#N/A</v>
      </c>
      <c r="I278" s="27" t="e">
        <f>v_agricultural_withdrawal!AW74</f>
        <v>#N/A</v>
      </c>
    </row>
    <row r="279" spans="2:9" x14ac:dyDescent="0.25">
      <c r="B279" s="27" t="e">
        <f>v_agricultural_withdrawal!W75</f>
        <v>#N/A</v>
      </c>
      <c r="C279" s="29">
        <f>v_agricultural_withdrawal!X75</f>
        <v>7.7229180000000008E-2</v>
      </c>
      <c r="H279" s="27" t="e">
        <f>v_agricultural_withdrawal!AV75</f>
        <v>#N/A</v>
      </c>
      <c r="I279" s="27">
        <f>v_agricultural_withdrawal!AW75</f>
        <v>9.2962600000000006E-2</v>
      </c>
    </row>
    <row r="280" spans="2:9" x14ac:dyDescent="0.25">
      <c r="B280" s="27">
        <f>v_agricultural_withdrawal!W76</f>
        <v>0.89029999999999998</v>
      </c>
      <c r="C280" s="29">
        <f>v_agricultural_withdrawal!X76</f>
        <v>7.2503999999997681E-3</v>
      </c>
      <c r="H280" s="27">
        <f>v_agricultural_withdrawal!AV76</f>
        <v>0.67959999999999998</v>
      </c>
      <c r="I280" s="27">
        <f>v_agricultural_withdrawal!AW76</f>
        <v>0</v>
      </c>
    </row>
    <row r="281" spans="2:9" x14ac:dyDescent="0.25">
      <c r="B281" s="27" t="e">
        <f>v_agricultural_withdrawal!W77</f>
        <v>#N/A</v>
      </c>
      <c r="C281" s="29">
        <f>v_agricultural_withdrawal!X77</f>
        <v>0</v>
      </c>
      <c r="H281" s="27">
        <f>v_agricultural_withdrawal!AV77</f>
        <v>5.8999999999999999E-3</v>
      </c>
      <c r="I281" s="27">
        <f>v_agricultural_withdrawal!AW77</f>
        <v>0</v>
      </c>
    </row>
    <row r="282" spans="2:9" x14ac:dyDescent="0.25">
      <c r="B282" s="27" t="e">
        <f>v_agricultural_withdrawal!W78</f>
        <v>#N/A</v>
      </c>
      <c r="C282" s="29">
        <f>v_agricultural_withdrawal!X78</f>
        <v>0</v>
      </c>
      <c r="H282" s="27">
        <f>v_agricultural_withdrawal!AV78</f>
        <v>7.0000000000000007E-2</v>
      </c>
      <c r="I282" s="27">
        <f>v_agricultural_withdrawal!AW78</f>
        <v>0</v>
      </c>
    </row>
    <row r="283" spans="2:9" x14ac:dyDescent="0.25">
      <c r="B283" s="27">
        <f>v_agricultural_withdrawal!W79</f>
        <v>353.4</v>
      </c>
      <c r="C283" s="29">
        <f>v_agricultural_withdrawal!X79</f>
        <v>316.72855800000002</v>
      </c>
      <c r="H283" s="27">
        <f>v_agricultural_withdrawal!AV79</f>
        <v>558.4</v>
      </c>
      <c r="I283" s="27">
        <f>v_agricultural_withdrawal!AW79</f>
        <v>529.54625999999996</v>
      </c>
    </row>
    <row r="284" spans="2:9" x14ac:dyDescent="0.25">
      <c r="B284" s="27" t="e">
        <f>v_agricultural_withdrawal!W80</f>
        <v>#N/A</v>
      </c>
      <c r="C284" s="29">
        <f>v_agricultural_withdrawal!X80</f>
        <v>19.213084000000002</v>
      </c>
      <c r="H284" s="27">
        <f>v_agricultural_withdrawal!AV80</f>
        <v>92.76</v>
      </c>
      <c r="I284" s="27">
        <f>v_agricultural_withdrawal!AW80</f>
        <v>24.643806000000001</v>
      </c>
    </row>
    <row r="285" spans="2:9" x14ac:dyDescent="0.25">
      <c r="B285" s="27" t="e">
        <f>v_agricultural_withdrawal!W81</f>
        <v>#N/A</v>
      </c>
      <c r="C285" s="29">
        <f>v_agricultural_withdrawal!X81</f>
        <v>20.777672199999998</v>
      </c>
      <c r="H285" s="27">
        <f>v_agricultural_withdrawal!AV81</f>
        <v>83.75</v>
      </c>
      <c r="I285" s="27">
        <f>v_agricultural_withdrawal!AW81</f>
        <v>27.348624999999998</v>
      </c>
    </row>
    <row r="286" spans="2:9" x14ac:dyDescent="0.25">
      <c r="B286" s="27">
        <f>v_agricultural_withdrawal!W82</f>
        <v>39.53</v>
      </c>
      <c r="C286" s="29">
        <f>v_agricultural_withdrawal!X82</f>
        <v>9.0892073999999994</v>
      </c>
      <c r="H286" s="27">
        <f>v_agricultural_withdrawal!AV82</f>
        <v>52</v>
      </c>
      <c r="I286" s="27">
        <f>v_agricultural_withdrawal!AW82</f>
        <v>21.992400799999999</v>
      </c>
    </row>
    <row r="287" spans="2:9" x14ac:dyDescent="0.25">
      <c r="B287" s="27" t="e">
        <f>v_agricultural_withdrawal!W83</f>
        <v>#N/A</v>
      </c>
      <c r="C287" s="29">
        <f>v_agricultural_withdrawal!X83</f>
        <v>0</v>
      </c>
      <c r="H287" s="27" t="e">
        <f>v_agricultural_withdrawal!AV83</f>
        <v>#N/A</v>
      </c>
      <c r="I287" s="27">
        <f>v_agricultural_withdrawal!AW83</f>
        <v>0</v>
      </c>
    </row>
    <row r="288" spans="2:9" x14ac:dyDescent="0.25">
      <c r="B288" s="27">
        <f>v_agricultural_withdrawal!W84</f>
        <v>1.242</v>
      </c>
      <c r="C288" s="29">
        <f>v_agricultural_withdrawal!X84</f>
        <v>0.40196504000000005</v>
      </c>
      <c r="H288" s="27">
        <f>v_agricultural_withdrawal!AV84</f>
        <v>1.0209999999999999</v>
      </c>
      <c r="I288" s="27">
        <f>v_agricultural_withdrawal!AW84</f>
        <v>0.48930082000000003</v>
      </c>
    </row>
    <row r="289" spans="2:9" x14ac:dyDescent="0.25">
      <c r="B289" s="27" t="e">
        <f>v_agricultural_withdrawal!W85</f>
        <v>#N/A</v>
      </c>
      <c r="C289" s="29">
        <f>v_agricultural_withdrawal!X85</f>
        <v>2.0084520000000001</v>
      </c>
      <c r="H289" s="27">
        <f>v_agricultural_withdrawal!AV85</f>
        <v>20.010000000000002</v>
      </c>
      <c r="I289" s="27">
        <f>v_agricultural_withdrawal!AW85</f>
        <v>2.0811879999999956</v>
      </c>
    </row>
    <row r="290" spans="2:9" x14ac:dyDescent="0.25">
      <c r="B290" s="27" t="e">
        <f>v_agricultural_withdrawal!W86</f>
        <v>#N/A</v>
      </c>
      <c r="C290" s="29">
        <f>v_agricultural_withdrawal!X86</f>
        <v>4.1042880000000004E-2</v>
      </c>
      <c r="H290" s="27">
        <f>v_agricultural_withdrawal!AV86</f>
        <v>0.6</v>
      </c>
      <c r="I290" s="27">
        <f>v_agricultural_withdrawal!AW86</f>
        <v>0.10824712000000002</v>
      </c>
    </row>
    <row r="291" spans="2:9" x14ac:dyDescent="0.25">
      <c r="B291" s="27" t="e">
        <f>v_agricultural_withdrawal!W87</f>
        <v>#N/A</v>
      </c>
      <c r="C291" s="29">
        <f>v_agricultural_withdrawal!X87</f>
        <v>2.0394815999999993</v>
      </c>
      <c r="H291" s="27">
        <f>v_agricultural_withdrawal!AV87</f>
        <v>14.8</v>
      </c>
      <c r="I291" s="27">
        <f>v_agricultural_withdrawal!AW87</f>
        <v>3.4823014000000008</v>
      </c>
    </row>
    <row r="292" spans="2:9" x14ac:dyDescent="0.25">
      <c r="B292" s="27" t="e">
        <f>v_agricultural_withdrawal!W88</f>
        <v>#N/A</v>
      </c>
      <c r="C292" s="29">
        <f>v_agricultural_withdrawal!X88</f>
        <v>0</v>
      </c>
      <c r="H292" s="27" t="e">
        <f>v_agricultural_withdrawal!AV88</f>
        <v>#N/A</v>
      </c>
      <c r="I292" s="27">
        <f>v_agricultural_withdrawal!AW88</f>
        <v>0</v>
      </c>
    </row>
    <row r="293" spans="2:9" x14ac:dyDescent="0.25">
      <c r="B293" s="27" t="e">
        <f>v_agricultural_withdrawal!W89</f>
        <v>#N/A</v>
      </c>
      <c r="C293" s="29">
        <f>v_agricultural_withdrawal!X89</f>
        <v>29.704502000000002</v>
      </c>
      <c r="H293" s="27">
        <f>v_agricultural_withdrawal!AV89</f>
        <v>56.05</v>
      </c>
      <c r="I293" s="27">
        <f>v_agricultural_withdrawal!AW89</f>
        <v>24.744440000000001</v>
      </c>
    </row>
    <row r="294" spans="2:9" x14ac:dyDescent="0.25">
      <c r="B294" s="27">
        <f>v_agricultural_withdrawal!W90</f>
        <v>0.29299999999999998</v>
      </c>
      <c r="C294" s="29">
        <f>v_agricultural_withdrawal!X90</f>
        <v>3.4265824E-2</v>
      </c>
      <c r="H294" s="27" t="e">
        <f>v_agricultural_withdrawal!AV90</f>
        <v>#N/A</v>
      </c>
      <c r="I294" s="27">
        <f>v_agricultural_withdrawal!AW90</f>
        <v>1.5108512000000011E-2</v>
      </c>
    </row>
    <row r="295" spans="2:9" x14ac:dyDescent="0.25">
      <c r="B295" s="27" t="e">
        <f>v_agricultural_withdrawal!W91</f>
        <v>#N/A</v>
      </c>
      <c r="C295" s="29">
        <f>v_agricultural_withdrawal!X91</f>
        <v>0.88146499999999983</v>
      </c>
      <c r="H295" s="27">
        <f>v_agricultural_withdrawal!AV91</f>
        <v>9.4499999999999993</v>
      </c>
      <c r="I295" s="27">
        <f>v_agricultural_withdrawal!AW91</f>
        <v>1.2829996000000001</v>
      </c>
    </row>
    <row r="296" spans="2:9" x14ac:dyDescent="0.25">
      <c r="B296" s="27" t="e">
        <f>v_agricultural_withdrawal!W92</f>
        <v>#N/A</v>
      </c>
      <c r="C296" s="29">
        <f>v_agricultural_withdrawal!X92</f>
        <v>2.5543620000000003E-2</v>
      </c>
      <c r="H296" s="27">
        <f>v_agricultural_withdrawal!AV92</f>
        <v>1.01</v>
      </c>
      <c r="I296" s="27">
        <f>v_agricultural_withdrawal!AW92</f>
        <v>6.6167920000000033E-2</v>
      </c>
    </row>
    <row r="297" spans="2:9" x14ac:dyDescent="0.25">
      <c r="B297" s="27" t="e">
        <f>v_agricultural_withdrawal!W93</f>
        <v>#N/A</v>
      </c>
      <c r="C297" s="29">
        <f>v_agricultural_withdrawal!X93</f>
        <v>4.3006566000000008</v>
      </c>
      <c r="H297" s="27" t="e">
        <f>v_agricultural_withdrawal!AV93</f>
        <v>#N/A</v>
      </c>
      <c r="I297" s="27">
        <f>v_agricultural_withdrawal!AW93</f>
        <v>13.540785639999999</v>
      </c>
    </row>
    <row r="298" spans="2:9" x14ac:dyDescent="0.25">
      <c r="B298" s="27" t="e">
        <f>v_agricultural_withdrawal!W94</f>
        <v>#N/A</v>
      </c>
      <c r="C298" s="29">
        <f>v_agricultural_withdrawal!X94</f>
        <v>2.7158181999999993</v>
      </c>
      <c r="H298" s="27" t="e">
        <f>v_agricultural_withdrawal!AV94</f>
        <v>#N/A</v>
      </c>
      <c r="I298" s="27">
        <f>v_agricultural_withdrawal!AW94</f>
        <v>3.5674379999999997</v>
      </c>
    </row>
    <row r="299" spans="2:9" x14ac:dyDescent="0.25">
      <c r="B299" s="27" t="e">
        <f>v_agricultural_withdrawal!W95</f>
        <v>#N/A</v>
      </c>
      <c r="C299" s="29">
        <f>v_agricultural_withdrawal!X95</f>
        <v>7.715954</v>
      </c>
      <c r="H299" s="27">
        <f>v_agricultural_withdrawal!AV95</f>
        <v>16.100000000000001</v>
      </c>
      <c r="I299" s="27">
        <f>v_agricultural_withdrawal!AW95</f>
        <v>6.6941080000000017</v>
      </c>
    </row>
    <row r="300" spans="2:9" x14ac:dyDescent="0.25">
      <c r="B300" s="27" t="e">
        <f>v_agricultural_withdrawal!W96</f>
        <v>#N/A</v>
      </c>
      <c r="C300" s="29">
        <f>v_agricultural_withdrawal!X96</f>
        <v>0</v>
      </c>
      <c r="H300" s="27">
        <f>v_agricultural_withdrawal!AV96</f>
        <v>0.4919</v>
      </c>
      <c r="I300" s="27">
        <f>v_agricultural_withdrawal!AW96</f>
        <v>0</v>
      </c>
    </row>
    <row r="301" spans="2:9" x14ac:dyDescent="0.25">
      <c r="B301" s="27" t="e">
        <f>v_agricultural_withdrawal!W97</f>
        <v>#N/A</v>
      </c>
      <c r="C301" s="29">
        <f>v_agricultural_withdrawal!X97</f>
        <v>0</v>
      </c>
      <c r="H301" s="27">
        <f>v_agricultural_withdrawal!AV97</f>
        <v>5.3199999999999997E-2</v>
      </c>
      <c r="I301" s="27">
        <f>v_agricultural_withdrawal!AW97</f>
        <v>0</v>
      </c>
    </row>
    <row r="302" spans="2:9" x14ac:dyDescent="0.25">
      <c r="B302" s="27" t="e">
        <f>v_agricultural_withdrawal!W98</f>
        <v>#N/A</v>
      </c>
      <c r="C302" s="29">
        <f>v_agricultural_withdrawal!X98</f>
        <v>2.52626902</v>
      </c>
      <c r="H302" s="27" t="e">
        <f>v_agricultural_withdrawal!AV98</f>
        <v>#N/A</v>
      </c>
      <c r="I302" s="27">
        <f>v_agricultural_withdrawal!AW98</f>
        <v>12.31082196</v>
      </c>
    </row>
    <row r="303" spans="2:9" x14ac:dyDescent="0.25">
      <c r="B303" s="27">
        <f>v_agricultural_withdrawal!W99</f>
        <v>0.63800000000000001</v>
      </c>
      <c r="C303" s="29">
        <f>v_agricultural_withdrawal!X99</f>
        <v>0.1971173</v>
      </c>
      <c r="H303" s="27">
        <f>v_agricultural_withdrawal!AV99</f>
        <v>0.92</v>
      </c>
      <c r="I303" s="27">
        <f>v_agricultural_withdrawal!AW99</f>
        <v>5.4512680000000022E-2</v>
      </c>
    </row>
    <row r="304" spans="2:9" x14ac:dyDescent="0.25">
      <c r="B304" s="27" t="e">
        <f>v_agricultural_withdrawal!W100</f>
        <v>#N/A</v>
      </c>
      <c r="C304" s="29">
        <f>v_agricultural_withdrawal!X100</f>
        <v>0</v>
      </c>
      <c r="H304" s="27">
        <f>v_agricultural_withdrawal!AV100</f>
        <v>3.8E-3</v>
      </c>
      <c r="I304" s="27">
        <f>v_agricultural_withdrawal!AW100</f>
        <v>0</v>
      </c>
    </row>
    <row r="305" spans="2:9" x14ac:dyDescent="0.25">
      <c r="B305" s="27" t="e">
        <f>v_agricultural_withdrawal!W101</f>
        <v>#N/A</v>
      </c>
      <c r="C305" s="29">
        <f>v_agricultural_withdrawal!X101</f>
        <v>0</v>
      </c>
      <c r="H305" s="27">
        <f>v_agricultural_withdrawal!AV101</f>
        <v>1.23E-2</v>
      </c>
      <c r="I305" s="27">
        <f>v_agricultural_withdrawal!AW101</f>
        <v>0</v>
      </c>
    </row>
    <row r="306" spans="2:9" x14ac:dyDescent="0.25">
      <c r="B306" s="27" t="e">
        <f>v_agricultural_withdrawal!W102</f>
        <v>#N/A</v>
      </c>
      <c r="C306" s="29">
        <f>v_agricultural_withdrawal!X102</f>
        <v>0.27054496000000006</v>
      </c>
      <c r="H306" s="27">
        <f>v_agricultural_withdrawal!AV102</f>
        <v>3.5840000000000001</v>
      </c>
      <c r="I306" s="27">
        <f>v_agricultural_withdrawal!AW102</f>
        <v>0.49481310000000006</v>
      </c>
    </row>
    <row r="307" spans="2:9" x14ac:dyDescent="0.25">
      <c r="B307" s="27" t="e">
        <f>v_agricultural_withdrawal!W103</f>
        <v>#N/A</v>
      </c>
      <c r="C307" s="29">
        <f>v_agricultural_withdrawal!X103</f>
        <v>0</v>
      </c>
      <c r="H307" s="27" t="e">
        <f>v_agricultural_withdrawal!AV103</f>
        <v>#N/A</v>
      </c>
      <c r="I307" s="27">
        <f>v_agricultural_withdrawal!AW103</f>
        <v>0</v>
      </c>
    </row>
    <row r="308" spans="2:9" x14ac:dyDescent="0.25">
      <c r="B308" s="27" t="e">
        <f>v_agricultural_withdrawal!W104</f>
        <v>#N/A</v>
      </c>
      <c r="C308" s="29">
        <f>v_agricultural_withdrawal!X104</f>
        <v>0</v>
      </c>
      <c r="H308" s="27">
        <f>v_agricultural_withdrawal!AV104</f>
        <v>5.2999999999999999E-2</v>
      </c>
      <c r="I308" s="27">
        <f>v_agricultural_withdrawal!AW104</f>
        <v>0</v>
      </c>
    </row>
    <row r="309" spans="2:9" x14ac:dyDescent="0.25">
      <c r="B309" s="27" t="e">
        <f>v_agricultural_withdrawal!W105</f>
        <v>#N/A</v>
      </c>
      <c r="C309" s="29">
        <f>v_agricultural_withdrawal!X105</f>
        <v>0</v>
      </c>
      <c r="H309" s="27" t="e">
        <f>v_agricultural_withdrawal!AV105</f>
        <v>#N/A</v>
      </c>
      <c r="I309" s="27">
        <f>v_agricultural_withdrawal!AW105</f>
        <v>0</v>
      </c>
    </row>
    <row r="310" spans="2:9" x14ac:dyDescent="0.25">
      <c r="B310" s="27" t="e">
        <f>v_agricultural_withdrawal!W106</f>
        <v>#N/A</v>
      </c>
      <c r="C310" s="29">
        <f>v_agricultural_withdrawal!X106</f>
        <v>5.7910611999999997</v>
      </c>
      <c r="H310" s="27">
        <f>v_agricultural_withdrawal!AV106</f>
        <v>13</v>
      </c>
      <c r="I310" s="27">
        <f>v_agricultural_withdrawal!AW106</f>
        <v>12.066976</v>
      </c>
    </row>
    <row r="311" spans="2:9" x14ac:dyDescent="0.25">
      <c r="B311" s="27" t="e">
        <f>v_agricultural_withdrawal!W107</f>
        <v>#N/A</v>
      </c>
      <c r="C311" s="29">
        <f>v_agricultural_withdrawal!X107</f>
        <v>1.1706200000000042E-3</v>
      </c>
      <c r="H311" s="27">
        <f>v_agricultural_withdrawal!AV107</f>
        <v>1.1659999999999999</v>
      </c>
      <c r="I311" s="27">
        <f>v_agricultural_withdrawal!AW107</f>
        <v>1.698793999999999E-2</v>
      </c>
    </row>
    <row r="312" spans="2:9" x14ac:dyDescent="0.25">
      <c r="B312" s="27" t="e">
        <f>v_agricultural_withdrawal!W108</f>
        <v>#N/A</v>
      </c>
      <c r="C312" s="29">
        <f>v_agricultural_withdrawal!X108</f>
        <v>4.204701</v>
      </c>
      <c r="H312" s="27">
        <f>v_agricultural_withdrawal!AV108</f>
        <v>2.5049999999999999</v>
      </c>
      <c r="I312" s="27">
        <f>v_agricultural_withdrawal!AW108</f>
        <v>3.6895340000000005</v>
      </c>
    </row>
    <row r="313" spans="2:9" x14ac:dyDescent="0.25">
      <c r="B313" s="27" t="e">
        <f>v_agricultural_withdrawal!W109</f>
        <v>#N/A</v>
      </c>
      <c r="C313" s="29" t="e">
        <f>v_agricultural_withdrawal!X109</f>
        <v>#VALUE!</v>
      </c>
      <c r="H313" s="27" t="e">
        <f>v_agricultural_withdrawal!AV109</f>
        <v>#N/A</v>
      </c>
      <c r="I313" s="27" t="e">
        <f>v_agricultural_withdrawal!AW109</f>
        <v>#VALUE!</v>
      </c>
    </row>
    <row r="314" spans="2:9" x14ac:dyDescent="0.25">
      <c r="B314" s="27" t="e">
        <f>v_agricultural_withdrawal!W110</f>
        <v>#N/A</v>
      </c>
      <c r="C314" s="29">
        <f>v_agricultural_withdrawal!X110</f>
        <v>1.5348861599999999</v>
      </c>
      <c r="H314" s="27">
        <f>v_agricultural_withdrawal!AV110</f>
        <v>4.99</v>
      </c>
      <c r="I314" s="27">
        <f>v_agricultural_withdrawal!AW110</f>
        <v>6.0261318599999996</v>
      </c>
    </row>
    <row r="315" spans="2:9" x14ac:dyDescent="0.25">
      <c r="B315" s="27" t="e">
        <f>v_agricultural_withdrawal!W111</f>
        <v>#N/A</v>
      </c>
      <c r="C315" s="29">
        <f>v_agricultural_withdrawal!X111</f>
        <v>3.663052E-2</v>
      </c>
      <c r="H315" s="27">
        <f>v_agricultural_withdrawal!AV111</f>
        <v>1.89E-2</v>
      </c>
      <c r="I315" s="27">
        <f>v_agricultural_withdrawal!AW111</f>
        <v>0</v>
      </c>
    </row>
    <row r="316" spans="2:9" x14ac:dyDescent="0.25">
      <c r="B316" s="27" t="e">
        <f>v_agricultural_withdrawal!W112</f>
        <v>#N/A</v>
      </c>
      <c r="C316" s="29">
        <f>v_agricultural_withdrawal!X112</f>
        <v>0.44210995599999997</v>
      </c>
      <c r="H316" s="27">
        <f>v_agricultural_withdrawal!AV112</f>
        <v>1.5</v>
      </c>
      <c r="I316" s="27">
        <f>v_agricultural_withdrawal!AW112</f>
        <v>0.67157850199999991</v>
      </c>
    </row>
    <row r="317" spans="2:9" x14ac:dyDescent="0.25">
      <c r="B317" s="27">
        <f>v_agricultural_withdrawal!W113</f>
        <v>0.27679999999999999</v>
      </c>
      <c r="C317" s="29">
        <f>v_agricultural_withdrawal!X113</f>
        <v>0</v>
      </c>
      <c r="H317" s="27" t="e">
        <f>v_agricultural_withdrawal!AV113</f>
        <v>#N/A</v>
      </c>
      <c r="I317" s="27">
        <f>v_agricultural_withdrawal!AW113</f>
        <v>0</v>
      </c>
    </row>
    <row r="318" spans="2:9" x14ac:dyDescent="0.25">
      <c r="B318" s="27" t="e">
        <f>v_agricultural_withdrawal!W114</f>
        <v>#N/A</v>
      </c>
      <c r="C318" s="29">
        <f>v_agricultural_withdrawal!X114</f>
        <v>11.165039999999999</v>
      </c>
      <c r="H318" s="27">
        <f>v_agricultural_withdrawal!AV114</f>
        <v>56.1</v>
      </c>
      <c r="I318" s="27">
        <f>v_agricultural_withdrawal!AW114</f>
        <v>13.531791999999999</v>
      </c>
    </row>
    <row r="319" spans="2:9" x14ac:dyDescent="0.25">
      <c r="B319" s="27" t="e">
        <f>v_agricultural_withdrawal!W115</f>
        <v>#N/A</v>
      </c>
      <c r="C319" s="29" t="e">
        <f>v_agricultural_withdrawal!X115</f>
        <v>#VALUE!</v>
      </c>
      <c r="H319" s="27" t="e">
        <f>v_agricultural_withdrawal!AV115</f>
        <v>#N/A</v>
      </c>
      <c r="I319" s="27" t="e">
        <f>v_agricultural_withdrawal!AW115</f>
        <v>#VALUE!</v>
      </c>
    </row>
    <row r="320" spans="2:9" x14ac:dyDescent="0.25">
      <c r="B320" s="27" t="e">
        <f>v_agricultural_withdrawal!W116</f>
        <v>#N/A</v>
      </c>
      <c r="C320" s="29">
        <f>v_agricultural_withdrawal!X116</f>
        <v>0</v>
      </c>
      <c r="H320" s="27" t="e">
        <f>v_agricultural_withdrawal!AV116</f>
        <v>#N/A</v>
      </c>
      <c r="I320" s="27">
        <f>v_agricultural_withdrawal!AW116</f>
        <v>1.9659719999999992E-2</v>
      </c>
    </row>
    <row r="321" spans="2:9" x14ac:dyDescent="0.25">
      <c r="B321" s="27" t="e">
        <f>v_agricultural_withdrawal!W117</f>
        <v>#N/A</v>
      </c>
      <c r="C321" s="29">
        <f>v_agricultural_withdrawal!X117</f>
        <v>1.0964762000000001</v>
      </c>
      <c r="H321" s="27">
        <f>v_agricultural_withdrawal!AV117</f>
        <v>11.05</v>
      </c>
      <c r="I321" s="27">
        <f>v_agricultural_withdrawal!AW117</f>
        <v>0.90140300000000018</v>
      </c>
    </row>
    <row r="322" spans="2:9" x14ac:dyDescent="0.25">
      <c r="B322" s="27" t="e">
        <f>v_agricultural_withdrawal!W118</f>
        <v>#N/A</v>
      </c>
      <c r="C322" s="29">
        <f>v_agricultural_withdrawal!X118</f>
        <v>4.8051500000000011E-2</v>
      </c>
      <c r="H322" s="27">
        <f>v_agricultural_withdrawal!AV118</f>
        <v>0.69</v>
      </c>
      <c r="I322" s="27">
        <f>v_agricultural_withdrawal!AW118</f>
        <v>0.16745934000000004</v>
      </c>
    </row>
    <row r="323" spans="2:9" x14ac:dyDescent="0.25">
      <c r="B323" s="27" t="e">
        <f>v_agricultural_withdrawal!W119</f>
        <v>#N/A</v>
      </c>
      <c r="C323" s="29">
        <f>v_agricultural_withdrawal!X119</f>
        <v>0</v>
      </c>
      <c r="H323" s="27" t="e">
        <f>v_agricultural_withdrawal!AV119</f>
        <v>#N/A</v>
      </c>
      <c r="I323" s="27">
        <f>v_agricultural_withdrawal!AW119</f>
        <v>0</v>
      </c>
    </row>
    <row r="324" spans="2:9" x14ac:dyDescent="0.25">
      <c r="B324" s="27" t="e">
        <f>v_agricultural_withdrawal!W120</f>
        <v>#N/A</v>
      </c>
      <c r="C324" s="29">
        <f>v_agricultural_withdrawal!X120</f>
        <v>1.5907200000000454E-2</v>
      </c>
      <c r="H324" s="27" t="e">
        <f>v_agricultural_withdrawal!AV120</f>
        <v>#N/A</v>
      </c>
      <c r="I324" s="27">
        <f>v_agricultural_withdrawal!AW120</f>
        <v>7.8993999999999787E-2</v>
      </c>
    </row>
    <row r="325" spans="2:9" x14ac:dyDescent="0.25">
      <c r="B325" s="27" t="e">
        <f>v_agricultural_withdrawal!W121</f>
        <v>#N/A</v>
      </c>
      <c r="C325" s="29">
        <f>v_agricultural_withdrawal!X121</f>
        <v>0</v>
      </c>
      <c r="H325" s="27">
        <f>v_agricultural_withdrawal!AV121</f>
        <v>0.20100000000000001</v>
      </c>
      <c r="I325" s="27">
        <f>v_agricultural_withdrawal!AW121</f>
        <v>0</v>
      </c>
    </row>
    <row r="326" spans="2:9" x14ac:dyDescent="0.25">
      <c r="B326" s="27" t="e">
        <f>v_agricultural_withdrawal!W122</f>
        <v>#N/A</v>
      </c>
      <c r="C326" s="29" t="e">
        <f>v_agricultural_withdrawal!X122</f>
        <v>#VALUE!</v>
      </c>
      <c r="H326" s="27" t="e">
        <f>v_agricultural_withdrawal!AV122</f>
        <v>#N/A</v>
      </c>
      <c r="I326" s="27" t="e">
        <f>v_agricultural_withdrawal!AW122</f>
        <v>#VALUE!</v>
      </c>
    </row>
    <row r="327" spans="2:9" x14ac:dyDescent="0.25">
      <c r="B327" s="27" t="e">
        <f>v_agricultural_withdrawal!W123</f>
        <v>#N/A</v>
      </c>
      <c r="C327" s="29">
        <f>v_agricultural_withdrawal!X123</f>
        <v>1.5088170599999999</v>
      </c>
      <c r="H327" s="27">
        <f>v_agricultural_withdrawal!AV123</f>
        <v>9.32</v>
      </c>
      <c r="I327" s="27">
        <f>v_agricultural_withdrawal!AW123</f>
        <v>5.3314557799999998</v>
      </c>
    </row>
    <row r="328" spans="2:9" x14ac:dyDescent="0.25">
      <c r="B328" s="27" t="e">
        <f>v_agricultural_withdrawal!W124</f>
        <v>#N/A</v>
      </c>
      <c r="C328" s="29">
        <f>v_agricultural_withdrawal!X124</f>
        <v>0</v>
      </c>
      <c r="H328" s="27">
        <f>v_agricultural_withdrawal!AV124</f>
        <v>5.2600000000000001E-2</v>
      </c>
      <c r="I328" s="27">
        <f>v_agricultural_withdrawal!AW124</f>
        <v>0</v>
      </c>
    </row>
    <row r="329" spans="2:9" x14ac:dyDescent="0.25">
      <c r="B329" s="27" t="e">
        <f>v_agricultural_withdrawal!W125</f>
        <v>#N/A</v>
      </c>
      <c r="C329" s="29">
        <f>v_agricultural_withdrawal!X125</f>
        <v>3.4758644000000005E-2</v>
      </c>
      <c r="H329" s="27">
        <f>v_agricultural_withdrawal!AV125</f>
        <v>0.28139999999999998</v>
      </c>
      <c r="I329" s="27">
        <f>v_agricultural_withdrawal!AW125</f>
        <v>3.8329019999999991E-2</v>
      </c>
    </row>
    <row r="330" spans="2:9" x14ac:dyDescent="0.25">
      <c r="B330" s="27" t="e">
        <f>v_agricultural_withdrawal!W126</f>
        <v>#N/A</v>
      </c>
      <c r="C330" s="29">
        <f>v_agricultural_withdrawal!X126</f>
        <v>8.0795700000000001E-7</v>
      </c>
      <c r="H330" s="27" t="e">
        <f>v_agricultural_withdrawal!AV126</f>
        <v>#N/A</v>
      </c>
      <c r="I330" s="27">
        <f>v_agricultural_withdrawal!AW126</f>
        <v>9.9045620000000002E-7</v>
      </c>
    </row>
    <row r="331" spans="2:9" x14ac:dyDescent="0.25">
      <c r="B331" s="27" t="e">
        <f>v_agricultural_withdrawal!W127</f>
        <v>#N/A</v>
      </c>
      <c r="C331" s="29">
        <f>v_agricultural_withdrawal!X127</f>
        <v>0</v>
      </c>
      <c r="H331" s="27" t="e">
        <f>v_agricultural_withdrawal!AV127</f>
        <v>#N/A</v>
      </c>
      <c r="I331" s="27">
        <f>v_agricultural_withdrawal!AW127</f>
        <v>0</v>
      </c>
    </row>
    <row r="332" spans="2:9" x14ac:dyDescent="0.25">
      <c r="B332" s="27" t="e">
        <f>v_agricultural_withdrawal!W128</f>
        <v>#N/A</v>
      </c>
      <c r="C332" s="29">
        <f>v_agricultural_withdrawal!X128</f>
        <v>4.7368040000000056E-2</v>
      </c>
      <c r="H332" s="27">
        <f>v_agricultural_withdrawal!AV128</f>
        <v>1.18</v>
      </c>
      <c r="I332" s="27">
        <f>v_agricultural_withdrawal!AW128</f>
        <v>5.4936800000000008E-2</v>
      </c>
    </row>
    <row r="333" spans="2:9" x14ac:dyDescent="0.25">
      <c r="B333" s="27" t="e">
        <f>v_agricultural_withdrawal!W129</f>
        <v>#N/A</v>
      </c>
      <c r="C333" s="29">
        <f>v_agricultural_withdrawal!X129</f>
        <v>0.10946710200000001</v>
      </c>
      <c r="H333" s="27" t="e">
        <f>v_agricultural_withdrawal!AV129</f>
        <v>#N/A</v>
      </c>
      <c r="I333" s="27">
        <f>v_agricultural_withdrawal!AW129</f>
        <v>0.44923176800000003</v>
      </c>
    </row>
    <row r="334" spans="2:9" x14ac:dyDescent="0.25">
      <c r="B334" s="27" t="e">
        <f>v_agricultural_withdrawal!W130</f>
        <v>#N/A</v>
      </c>
      <c r="C334" s="29">
        <f>v_agricultural_withdrawal!X130</f>
        <v>0.45076700000000003</v>
      </c>
      <c r="H334" s="27">
        <f>v_agricultural_withdrawal!AV130</f>
        <v>5.51</v>
      </c>
      <c r="I334" s="27">
        <f>v_agricultural_withdrawal!AW130</f>
        <v>0.76718359999999997</v>
      </c>
    </row>
    <row r="335" spans="2:9" x14ac:dyDescent="0.25">
      <c r="B335" s="27" t="e">
        <f>v_agricultural_withdrawal!W131</f>
        <v>#N/A</v>
      </c>
      <c r="C335" s="29">
        <f>v_agricultural_withdrawal!X131</f>
        <v>0</v>
      </c>
      <c r="H335" s="27" t="e">
        <f>v_agricultural_withdrawal!AV131</f>
        <v>#N/A</v>
      </c>
      <c r="I335" s="27">
        <f>v_agricultural_withdrawal!AW131</f>
        <v>0</v>
      </c>
    </row>
    <row r="336" spans="2:9" x14ac:dyDescent="0.25">
      <c r="B336" s="27" t="e">
        <f>v_agricultural_withdrawal!W132</f>
        <v>#N/A</v>
      </c>
      <c r="C336" s="29">
        <f>v_agricultural_withdrawal!X132</f>
        <v>0</v>
      </c>
      <c r="H336" s="27">
        <f>v_agricultural_withdrawal!AV132</f>
        <v>0.80800000000000005</v>
      </c>
      <c r="I336" s="27">
        <f>v_agricultural_withdrawal!AW132</f>
        <v>0</v>
      </c>
    </row>
    <row r="337" spans="2:9" x14ac:dyDescent="0.25">
      <c r="B337" s="27">
        <f>v_agricultural_withdrawal!W133</f>
        <v>150.30000000000001</v>
      </c>
      <c r="C337" s="29">
        <f>v_agricultural_withdrawal!X133</f>
        <v>88.1713326</v>
      </c>
      <c r="H337" s="27">
        <f>v_agricultural_withdrawal!AV133</f>
        <v>162.69999999999999</v>
      </c>
      <c r="I337" s="27">
        <f>v_agricultural_withdrawal!AW133</f>
        <v>109.88773519999999</v>
      </c>
    </row>
    <row r="338" spans="2:9" x14ac:dyDescent="0.25">
      <c r="B338" s="27" t="e">
        <f>v_agricultural_withdrawal!W134</f>
        <v>#N/A</v>
      </c>
      <c r="C338" s="29">
        <f>v_agricultural_withdrawal!X134</f>
        <v>0</v>
      </c>
      <c r="H338" s="27" t="e">
        <f>v_agricultural_withdrawal!AV134</f>
        <v>#N/A</v>
      </c>
      <c r="I338" s="27">
        <f>v_agricultural_withdrawal!AW134</f>
        <v>0</v>
      </c>
    </row>
    <row r="339" spans="2:9" x14ac:dyDescent="0.25">
      <c r="B339" s="27" t="e">
        <f>v_agricultural_withdrawal!W135</f>
        <v>#N/A</v>
      </c>
      <c r="C339" s="29">
        <f>v_agricultural_withdrawal!X135</f>
        <v>0</v>
      </c>
      <c r="H339" s="27">
        <f>v_agricultural_withdrawal!AV135</f>
        <v>1.8700000000000001E-2</v>
      </c>
      <c r="I339" s="27">
        <f>v_agricultural_withdrawal!AW135</f>
        <v>0</v>
      </c>
    </row>
    <row r="340" spans="2:9" x14ac:dyDescent="0.25">
      <c r="B340" s="27" t="e">
        <f>v_agricultural_withdrawal!W136</f>
        <v>#N/A</v>
      </c>
      <c r="C340" s="29">
        <f>v_agricultural_withdrawal!X136</f>
        <v>0</v>
      </c>
      <c r="H340" s="27">
        <f>v_agricultural_withdrawal!AV136</f>
        <v>1E-3</v>
      </c>
      <c r="I340" s="27">
        <f>v_agricultural_withdrawal!AW136</f>
        <v>0</v>
      </c>
    </row>
    <row r="341" spans="2:9" x14ac:dyDescent="0.25">
      <c r="B341" s="27" t="e">
        <f>v_agricultural_withdrawal!W137</f>
        <v>#N/A</v>
      </c>
      <c r="C341" s="29">
        <f>v_agricultural_withdrawal!X137</f>
        <v>7.1825399999999998E-2</v>
      </c>
      <c r="H341" s="27">
        <f>v_agricultural_withdrawal!AV137</f>
        <v>0.35</v>
      </c>
      <c r="I341" s="27">
        <f>v_agricultural_withdrawal!AW137</f>
        <v>9.1536800000000001E-2</v>
      </c>
    </row>
    <row r="342" spans="2:9" x14ac:dyDescent="0.25">
      <c r="B342" s="27" t="e">
        <f>v_agricultural_withdrawal!W138</f>
        <v>#N/A</v>
      </c>
      <c r="C342" s="29">
        <f>v_agricultural_withdrawal!X138</f>
        <v>1.63724</v>
      </c>
      <c r="H342" s="27" t="e">
        <f>v_agricultural_withdrawal!AV138</f>
        <v>#N/A</v>
      </c>
      <c r="I342" s="27">
        <f>v_agricultural_withdrawal!AW138</f>
        <v>1.6562762</v>
      </c>
    </row>
    <row r="343" spans="2:9" x14ac:dyDescent="0.25">
      <c r="B343" s="27" t="e">
        <f>v_agricultural_withdrawal!W139</f>
        <v>#N/A</v>
      </c>
      <c r="C343" s="29">
        <f>v_agricultural_withdrawal!X139</f>
        <v>9.283497999999998</v>
      </c>
      <c r="H343" s="27" t="e">
        <f>v_agricultural_withdrawal!AV139</f>
        <v>#N/A</v>
      </c>
      <c r="I343" s="27">
        <f>v_agricultural_withdrawal!AW139</f>
        <v>13.548814</v>
      </c>
    </row>
    <row r="344" spans="2:9" x14ac:dyDescent="0.25">
      <c r="B344" s="27">
        <f>v_agricultural_withdrawal!W140</f>
        <v>1.6619999999999999</v>
      </c>
      <c r="C344" s="29">
        <f>v_agricultural_withdrawal!X140</f>
        <v>0</v>
      </c>
      <c r="H344" s="27">
        <f>v_agricultural_withdrawal!AV140</f>
        <v>1.1080000000000001</v>
      </c>
      <c r="I344" s="27">
        <f>v_agricultural_withdrawal!AW140</f>
        <v>0</v>
      </c>
    </row>
    <row r="345" spans="2:9" x14ac:dyDescent="0.25">
      <c r="B345" s="27" t="e">
        <f>v_agricultural_withdrawal!W141</f>
        <v>#N/A</v>
      </c>
      <c r="C345" s="29">
        <f>v_agricultural_withdrawal!X141</f>
        <v>1.7924683999999997</v>
      </c>
      <c r="H345" s="27">
        <f>v_agricultural_withdrawal!AV141</f>
        <v>8.7669999999999995</v>
      </c>
      <c r="I345" s="27">
        <f>v_agricultural_withdrawal!AW141</f>
        <v>1.7570800000000006</v>
      </c>
    </row>
    <row r="346" spans="2:9" x14ac:dyDescent="0.25">
      <c r="B346" s="27" t="e">
        <f>v_agricultural_withdrawal!W142</f>
        <v>#N/A</v>
      </c>
      <c r="C346" s="29">
        <f>v_agricultural_withdrawal!X142</f>
        <v>6.0416644000000005E-2</v>
      </c>
      <c r="H346" s="27">
        <f>v_agricultural_withdrawal!AV142</f>
        <v>0.14399999999999999</v>
      </c>
      <c r="I346" s="27">
        <f>v_agricultural_withdrawal!AW142</f>
        <v>0.12269021999999999</v>
      </c>
    </row>
    <row r="347" spans="2:9" x14ac:dyDescent="0.25">
      <c r="B347" s="27" t="e">
        <f>v_agricultural_withdrawal!W143</f>
        <v>#N/A</v>
      </c>
      <c r="C347" s="29">
        <f>v_agricultural_withdrawal!X143</f>
        <v>1.8683400000000031E-4</v>
      </c>
      <c r="H347" s="27" t="e">
        <f>v_agricultural_withdrawal!AV143</f>
        <v>#N/A</v>
      </c>
      <c r="I347" s="27">
        <f>v_agricultural_withdrawal!AW143</f>
        <v>3.5786959999999993E-3</v>
      </c>
    </row>
    <row r="348" spans="2:9" x14ac:dyDescent="0.25">
      <c r="B348" s="27" t="e">
        <f>v_agricultural_withdrawal!W144</f>
        <v>#N/A</v>
      </c>
      <c r="C348" s="29">
        <f>v_agricultural_withdrawal!X144</f>
        <v>0</v>
      </c>
      <c r="H348" s="27">
        <f>v_agricultural_withdrawal!AV144</f>
        <v>0.13059999999999999</v>
      </c>
      <c r="I348" s="27">
        <f>v_agricultural_withdrawal!AW144</f>
        <v>0</v>
      </c>
    </row>
    <row r="349" spans="2:9" x14ac:dyDescent="0.25">
      <c r="B349" s="27" t="e">
        <f>v_agricultural_withdrawal!W145</f>
        <v>#N/A</v>
      </c>
      <c r="C349" s="29">
        <f>v_agricultural_withdrawal!X145</f>
        <v>1.5045149999999998E-2</v>
      </c>
      <c r="H349" s="27">
        <f>v_agricultural_withdrawal!AV145</f>
        <v>0.28999999999999998</v>
      </c>
      <c r="I349" s="27">
        <f>v_agricultural_withdrawal!AW145</f>
        <v>8.7857959999999985E-3</v>
      </c>
    </row>
    <row r="350" spans="2:9" x14ac:dyDescent="0.25">
      <c r="B350" s="27" t="e">
        <f>v_agricultural_withdrawal!W146</f>
        <v>#N/A</v>
      </c>
      <c r="C350" s="29">
        <f>v_agricultural_withdrawal!X146</f>
        <v>9.6632820000000107E-4</v>
      </c>
      <c r="H350" s="27">
        <f>v_agricultural_withdrawal!AV146</f>
        <v>0.21</v>
      </c>
      <c r="I350" s="27">
        <f>v_agricultural_withdrawal!AW146</f>
        <v>6.0614577359999998E-2</v>
      </c>
    </row>
    <row r="351" spans="2:9" x14ac:dyDescent="0.25">
      <c r="B351" s="27" t="e">
        <f>v_agricultural_withdrawal!W147</f>
        <v>#N/A</v>
      </c>
      <c r="C351" s="29">
        <f>v_agricultural_withdrawal!X147</f>
        <v>0</v>
      </c>
      <c r="H351" s="27" t="e">
        <f>v_agricultural_withdrawal!AV147</f>
        <v>#N/A</v>
      </c>
      <c r="I351" s="27">
        <f>v_agricultural_withdrawal!AW147</f>
        <v>0</v>
      </c>
    </row>
    <row r="352" spans="2:9" x14ac:dyDescent="0.25">
      <c r="B352" s="27" t="e">
        <f>v_agricultural_withdrawal!W148</f>
        <v>#N/A</v>
      </c>
      <c r="C352" s="29">
        <f>v_agricultural_withdrawal!X148</f>
        <v>4.3393760000000003E-2</v>
      </c>
      <c r="H352" s="27">
        <f>v_agricultural_withdrawal!AV148</f>
        <v>3.3180000000000001</v>
      </c>
      <c r="I352" s="27">
        <f>v_agricultural_withdrawal!AW148</f>
        <v>0.12507863999999996</v>
      </c>
    </row>
    <row r="353" spans="2:9" x14ac:dyDescent="0.25">
      <c r="B353" s="27">
        <f>v_agricultural_withdrawal!W149</f>
        <v>5.75</v>
      </c>
      <c r="C353" s="29">
        <f>v_agricultural_withdrawal!X149</f>
        <v>0.32445000000000057</v>
      </c>
      <c r="H353" s="27">
        <f>v_agricultural_withdrawal!AV149</f>
        <v>1.1919999999999999</v>
      </c>
      <c r="I353" s="27">
        <f>v_agricultural_withdrawal!AW149</f>
        <v>1.1927099999999999</v>
      </c>
    </row>
    <row r="354" spans="2:9" x14ac:dyDescent="0.25">
      <c r="B354" s="27" t="e">
        <f>v_agricultural_withdrawal!W150</f>
        <v>#N/A</v>
      </c>
      <c r="C354" s="29">
        <f>v_agricultural_withdrawal!X150</f>
        <v>9.5709600000000103E-4</v>
      </c>
      <c r="H354" s="27">
        <f>v_agricultural_withdrawal!AV150</f>
        <v>0.10199999999999999</v>
      </c>
      <c r="I354" s="27">
        <f>v_agricultural_withdrawal!AW150</f>
        <v>2.4097200000000006E-3</v>
      </c>
    </row>
    <row r="355" spans="2:9" x14ac:dyDescent="0.25">
      <c r="B355" s="27" t="e">
        <f>v_agricultural_withdrawal!W151</f>
        <v>#N/A</v>
      </c>
      <c r="C355" s="29">
        <f>v_agricultural_withdrawal!X151</f>
        <v>0.30086000000000013</v>
      </c>
      <c r="H355" s="27">
        <f>v_agricultural_withdrawal!AV151</f>
        <v>13.2</v>
      </c>
      <c r="I355" s="27">
        <f>v_agricultural_withdrawal!AW151</f>
        <v>0.89140000000000441</v>
      </c>
    </row>
    <row r="356" spans="2:9" x14ac:dyDescent="0.25">
      <c r="B356" s="27" t="e">
        <f>v_agricultural_withdrawal!W152</f>
        <v>#N/A</v>
      </c>
      <c r="C356" s="29">
        <f>v_agricultural_withdrawal!X152</f>
        <v>3.630028E-10</v>
      </c>
      <c r="H356" s="27" t="e">
        <f>v_agricultural_withdrawal!AV152</f>
        <v>#N/A</v>
      </c>
      <c r="I356" s="27">
        <f>v_agricultural_withdrawal!AW152</f>
        <v>0</v>
      </c>
    </row>
    <row r="357" spans="2:9" x14ac:dyDescent="0.25">
      <c r="B357" s="27" t="e">
        <f>v_agricultural_withdrawal!W153</f>
        <v>#N/A</v>
      </c>
      <c r="C357" s="29">
        <f>v_agricultural_withdrawal!X153</f>
        <v>1.1151100000000001E-8</v>
      </c>
      <c r="H357" s="27" t="e">
        <f>v_agricultural_withdrawal!AV153</f>
        <v>#N/A</v>
      </c>
      <c r="I357" s="27">
        <f>v_agricultural_withdrawal!AW153</f>
        <v>0</v>
      </c>
    </row>
    <row r="358" spans="2:9" x14ac:dyDescent="0.25">
      <c r="B358" s="27" t="e">
        <f>v_agricultural_withdrawal!W154</f>
        <v>#N/A</v>
      </c>
      <c r="C358" s="29">
        <f>v_agricultural_withdrawal!X154</f>
        <v>6.9797979999999996E-9</v>
      </c>
      <c r="H358" s="27" t="e">
        <f>v_agricultural_withdrawal!AV154</f>
        <v>#N/A</v>
      </c>
      <c r="I358" s="27">
        <f>v_agricultural_withdrawal!AW154</f>
        <v>0</v>
      </c>
    </row>
    <row r="359" spans="2:9" x14ac:dyDescent="0.25">
      <c r="B359" s="27" t="e">
        <f>v_agricultural_withdrawal!W155</f>
        <v>#N/A</v>
      </c>
      <c r="C359" s="29">
        <f>v_agricultural_withdrawal!X155</f>
        <v>0</v>
      </c>
      <c r="H359" s="27" t="e">
        <f>v_agricultural_withdrawal!AV155</f>
        <v>#N/A</v>
      </c>
      <c r="I359" s="27">
        <f>v_agricultural_withdrawal!AW155</f>
        <v>0</v>
      </c>
    </row>
    <row r="360" spans="2:9" x14ac:dyDescent="0.25">
      <c r="B360" s="27" t="e">
        <f>v_agricultural_withdrawal!W156</f>
        <v>#N/A</v>
      </c>
      <c r="C360" s="29">
        <f>v_agricultural_withdrawal!X156</f>
        <v>5.4886319999999997E-9</v>
      </c>
      <c r="H360" s="27" t="e">
        <f>v_agricultural_withdrawal!AV156</f>
        <v>#N/A</v>
      </c>
      <c r="I360" s="27">
        <f>v_agricultural_withdrawal!AW156</f>
        <v>0</v>
      </c>
    </row>
    <row r="361" spans="2:9" x14ac:dyDescent="0.25">
      <c r="B361" s="27" t="e">
        <f>v_agricultural_withdrawal!W157</f>
        <v>#N/A</v>
      </c>
      <c r="C361" s="29">
        <f>v_agricultural_withdrawal!X157</f>
        <v>3.5780533859999997</v>
      </c>
      <c r="H361" s="27" t="e">
        <f>v_agricultural_withdrawal!AV157</f>
        <v>#N/A</v>
      </c>
      <c r="I361" s="27">
        <f>v_agricultural_withdrawal!AW157</f>
        <v>12.709942192</v>
      </c>
    </row>
    <row r="362" spans="2:9" x14ac:dyDescent="0.25">
      <c r="B362" s="27" t="e">
        <f>v_agricultural_withdrawal!W158</f>
        <v>#N/A</v>
      </c>
      <c r="C362" s="29">
        <f>v_agricultural_withdrawal!X158</f>
        <v>1.6287828600000001</v>
      </c>
      <c r="H362" s="27">
        <f>v_agricultural_withdrawal!AV158</f>
        <v>2.0649999999999999</v>
      </c>
      <c r="I362" s="27">
        <f>v_agricultural_withdrawal!AW158</f>
        <v>2.4537841999999999</v>
      </c>
    </row>
    <row r="363" spans="2:9" x14ac:dyDescent="0.25">
      <c r="B363" s="27" t="e">
        <f>v_agricultural_withdrawal!W159</f>
        <v>#N/A</v>
      </c>
      <c r="C363" s="29">
        <f>v_agricultural_withdrawal!X159</f>
        <v>0</v>
      </c>
      <c r="H363" s="27" t="e">
        <f>v_agricultural_withdrawal!AV159</f>
        <v>#N/A</v>
      </c>
      <c r="I363" s="27">
        <f>v_agricultural_withdrawal!AW159</f>
        <v>0</v>
      </c>
    </row>
    <row r="364" spans="2:9" x14ac:dyDescent="0.25">
      <c r="B364" s="27" t="e">
        <f>v_agricultural_withdrawal!W160</f>
        <v>#N/A</v>
      </c>
      <c r="C364" s="29">
        <f>v_agricultural_withdrawal!X160</f>
        <v>0.13829971999999999</v>
      </c>
      <c r="H364" s="27">
        <f>v_agricultural_withdrawal!AV160</f>
        <v>4.5699999999999998E-2</v>
      </c>
      <c r="I364" s="27">
        <f>v_agricultural_withdrawal!AW160</f>
        <v>0.35838799999999998</v>
      </c>
    </row>
    <row r="365" spans="2:9" x14ac:dyDescent="0.25">
      <c r="B365" s="27" t="e">
        <f>v_agricultural_withdrawal!W161</f>
        <v>#N/A</v>
      </c>
      <c r="C365" s="29">
        <f>v_agricultural_withdrawal!X161</f>
        <v>5.2797399999999772E-3</v>
      </c>
      <c r="H365" s="27">
        <f>v_agricultural_withdrawal!AV161</f>
        <v>6.6E-3</v>
      </c>
      <c r="I365" s="27">
        <f>v_agricultural_withdrawal!AW161</f>
        <v>0</v>
      </c>
    </row>
    <row r="366" spans="2:9" x14ac:dyDescent="0.25">
      <c r="B366" s="27" t="e">
        <f>v_agricultural_withdrawal!W162</f>
        <v>#N/A</v>
      </c>
      <c r="C366" s="29">
        <f>v_agricultural_withdrawal!X162</f>
        <v>0</v>
      </c>
      <c r="H366" s="27">
        <f>v_agricultural_withdrawal!AV162</f>
        <v>5.6000000000000001E-2</v>
      </c>
      <c r="I366" s="27">
        <f>v_agricultural_withdrawal!AW162</f>
        <v>0</v>
      </c>
    </row>
    <row r="367" spans="2:9" x14ac:dyDescent="0.25">
      <c r="B367" s="27">
        <f>v_agricultural_withdrawal!W163</f>
        <v>7.6E-3</v>
      </c>
      <c r="C367" s="29">
        <f>v_agricultural_withdrawal!X163</f>
        <v>0</v>
      </c>
      <c r="H367" s="27" t="e">
        <f>v_agricultural_withdrawal!AV163</f>
        <v>#N/A</v>
      </c>
      <c r="I367" s="27">
        <f>v_agricultural_withdrawal!AW163</f>
        <v>0</v>
      </c>
    </row>
    <row r="368" spans="2:9" x14ac:dyDescent="0.25">
      <c r="B368" s="27" t="e">
        <f>v_agricultural_withdrawal!W164</f>
        <v>#N/A</v>
      </c>
      <c r="C368" s="29">
        <f>v_agricultural_withdrawal!X164</f>
        <v>0.67284663200000006</v>
      </c>
      <c r="H368" s="27">
        <f>v_agricultural_withdrawal!AV164</f>
        <v>3.28</v>
      </c>
      <c r="I368" s="27">
        <f>v_agricultural_withdrawal!AW164</f>
        <v>1.0817452599999999</v>
      </c>
    </row>
    <row r="369" spans="2:9" x14ac:dyDescent="0.25">
      <c r="B369" s="27" t="e">
        <f>v_agricultural_withdrawal!W165</f>
        <v>#N/A</v>
      </c>
      <c r="C369" s="29">
        <f>v_agricultural_withdrawal!X165</f>
        <v>0.95380919999999991</v>
      </c>
      <c r="H369" s="27">
        <f>v_agricultural_withdrawal!AV165</f>
        <v>7.8360000000000003</v>
      </c>
      <c r="I369" s="27">
        <f>v_agricultural_withdrawal!AW165</f>
        <v>1.9807035999999996</v>
      </c>
    </row>
    <row r="370" spans="2:9" x14ac:dyDescent="0.25">
      <c r="B370" s="27" t="e">
        <f>v_agricultural_withdrawal!W166</f>
        <v>#N/A</v>
      </c>
      <c r="C370" s="29">
        <f>v_agricultural_withdrawal!X166</f>
        <v>3.0262139999999995</v>
      </c>
      <c r="H370" s="27">
        <f>v_agricultural_withdrawal!AV166</f>
        <v>23.04</v>
      </c>
      <c r="I370" s="27">
        <f>v_agricultural_withdrawal!AW166</f>
        <v>3.7262639999999996</v>
      </c>
    </row>
    <row r="371" spans="2:9" x14ac:dyDescent="0.25">
      <c r="B371" s="27" t="e">
        <f>v_agricultural_withdrawal!W167</f>
        <v>#N/A</v>
      </c>
      <c r="C371" s="29">
        <f>v_agricultural_withdrawal!X167</f>
        <v>0.55845030000000007</v>
      </c>
      <c r="H371" s="27">
        <f>v_agricultural_withdrawal!AV167</f>
        <v>0.62</v>
      </c>
      <c r="I371" s="27">
        <f>v_agricultural_withdrawal!AW167</f>
        <v>0.82382917999999994</v>
      </c>
    </row>
    <row r="372" spans="2:9" x14ac:dyDescent="0.25">
      <c r="B372" s="27" t="e">
        <f>v_agricultural_withdrawal!W168</f>
        <v>#N/A</v>
      </c>
      <c r="C372" s="29">
        <f>v_agricultural_withdrawal!X168</f>
        <v>1.0953409999999999</v>
      </c>
      <c r="H372" s="27">
        <f>v_agricultural_withdrawal!AV168</f>
        <v>10.96</v>
      </c>
      <c r="I372" s="27">
        <f>v_agricultural_withdrawal!AW168</f>
        <v>1.5208202000000002</v>
      </c>
    </row>
    <row r="373" spans="2:9" x14ac:dyDescent="0.25">
      <c r="B373" s="27" t="e">
        <f>v_agricultural_withdrawal!W169</f>
        <v>#N/A</v>
      </c>
      <c r="C373" s="29">
        <f>v_agricultural_withdrawal!X169</f>
        <v>4.5827755999999997E-2</v>
      </c>
      <c r="H373" s="27">
        <f>v_agricultural_withdrawal!AV169</f>
        <v>1.006</v>
      </c>
      <c r="I373" s="27">
        <f>v_agricultural_withdrawal!AW169</f>
        <v>1.5719819999999999E-2</v>
      </c>
    </row>
    <row r="374" spans="2:9" x14ac:dyDescent="0.25">
      <c r="B374" s="27">
        <f>v_agricultural_withdrawal!W170</f>
        <v>0.13700000000000001</v>
      </c>
      <c r="C374" s="29">
        <f>v_agricultural_withdrawal!X170</f>
        <v>0</v>
      </c>
      <c r="H374" s="27">
        <f>v_agricultural_withdrawal!AV170</f>
        <v>0.13500000000000001</v>
      </c>
      <c r="I374" s="27">
        <f>v_agricultural_withdrawal!AW170</f>
        <v>0</v>
      </c>
    </row>
    <row r="375" spans="2:9" x14ac:dyDescent="0.25">
      <c r="B375" s="27" t="e">
        <f>v_agricultural_withdrawal!W171</f>
        <v>#N/A</v>
      </c>
      <c r="C375" s="29">
        <f>v_agricultural_withdrawal!X171</f>
        <v>0</v>
      </c>
      <c r="H375" s="27">
        <f>v_agricultural_withdrawal!AV171</f>
        <v>0.05</v>
      </c>
      <c r="I375" s="27">
        <f>v_agricultural_withdrawal!AW171</f>
        <v>0</v>
      </c>
    </row>
    <row r="376" spans="2:9" x14ac:dyDescent="0.25">
      <c r="B376" s="27" t="e">
        <f>v_agricultural_withdrawal!W172</f>
        <v>#N/A</v>
      </c>
      <c r="C376" s="29">
        <f>v_agricultural_withdrawal!X172</f>
        <v>1.9398570000000002</v>
      </c>
      <c r="H376" s="27">
        <f>v_agricultural_withdrawal!AV172</f>
        <v>14.41</v>
      </c>
      <c r="I376" s="27">
        <f>v_agricultural_withdrawal!AW172</f>
        <v>4.70202718</v>
      </c>
    </row>
    <row r="377" spans="2:9" x14ac:dyDescent="0.25">
      <c r="B377" s="27" t="e">
        <f>v_agricultural_withdrawal!W173</f>
        <v>#N/A</v>
      </c>
      <c r="C377" s="29">
        <f>v_agricultural_withdrawal!X173</f>
        <v>2.4522729999999999</v>
      </c>
      <c r="H377" s="27">
        <f>v_agricultural_withdrawal!AV173</f>
        <v>24.04</v>
      </c>
      <c r="I377" s="27">
        <f>v_agricultural_withdrawal!AW173</f>
        <v>4.2901731999999999</v>
      </c>
    </row>
    <row r="378" spans="2:9" x14ac:dyDescent="0.25">
      <c r="B378" s="27" t="e">
        <f>v_agricultural_withdrawal!W174</f>
        <v>#N/A</v>
      </c>
      <c r="C378" s="29">
        <f>v_agricultural_withdrawal!X174</f>
        <v>5.4992000000000006E-2</v>
      </c>
      <c r="H378" s="27">
        <f>v_agricultural_withdrawal!AV174</f>
        <v>4.6319999999999997</v>
      </c>
      <c r="I378" s="27">
        <f>v_agricultural_withdrawal!AW174</f>
        <v>0.19241907999999996</v>
      </c>
    </row>
    <row r="379" spans="2:9" x14ac:dyDescent="0.25">
      <c r="B379" s="27" t="e">
        <f>v_agricultural_withdrawal!W175</f>
        <v>#N/A</v>
      </c>
      <c r="C379" s="29">
        <f>v_agricultural_withdrawal!X175</f>
        <v>51.445496400000003</v>
      </c>
      <c r="H379" s="27" t="e">
        <f>v_agricultural_withdrawal!AV175</f>
        <v>#N/A</v>
      </c>
      <c r="I379" s="27">
        <f>v_agricultural_withdrawal!AW175</f>
        <v>109.50438199999999</v>
      </c>
    </row>
    <row r="380" spans="2:9" x14ac:dyDescent="0.25">
      <c r="B380" s="27" t="e">
        <f>v_agricultural_withdrawal!W176</f>
        <v>#N/A</v>
      </c>
      <c r="C380" s="29">
        <f>v_agricultural_withdrawal!X176</f>
        <v>0</v>
      </c>
      <c r="H380" s="27">
        <f>v_agricultural_withdrawal!AV176</f>
        <v>7.5999999999999998E-2</v>
      </c>
      <c r="I380" s="27">
        <f>v_agricultural_withdrawal!AW176</f>
        <v>2.0662599999999968E-3</v>
      </c>
    </row>
    <row r="381" spans="2:9" x14ac:dyDescent="0.25">
      <c r="B381" s="27" t="e">
        <f>v_agricultural_withdrawal!W177</f>
        <v>#N/A</v>
      </c>
      <c r="C381" s="29" t="e">
        <f>v_agricultural_withdrawal!X177</f>
        <v>#VALUE!</v>
      </c>
      <c r="H381" s="27" t="e">
        <f>v_agricultural_withdrawal!AV177</f>
        <v>#N/A</v>
      </c>
      <c r="I381" s="27" t="e">
        <f>v_agricultural_withdrawal!AW177</f>
        <v>#VALUE!</v>
      </c>
    </row>
    <row r="382" spans="2:9" x14ac:dyDescent="0.25">
      <c r="B382" s="27" t="e">
        <f>v_agricultural_withdrawal!W178</f>
        <v>#N/A</v>
      </c>
      <c r="C382" s="29">
        <f>v_agricultural_withdrawal!X178</f>
        <v>0</v>
      </c>
      <c r="H382" s="27" t="e">
        <f>v_agricultural_withdrawal!AV178</f>
        <v>#N/A</v>
      </c>
      <c r="I382" s="27">
        <f>v_agricultural_withdrawal!AW178</f>
        <v>0</v>
      </c>
    </row>
    <row r="383" spans="2:9" x14ac:dyDescent="0.25">
      <c r="B383" s="27" t="e">
        <f>v_agricultural_withdrawal!W179</f>
        <v>#N/A</v>
      </c>
      <c r="C383" s="29">
        <f>v_agricultural_withdrawal!X179</f>
        <v>0</v>
      </c>
      <c r="H383" s="27">
        <f>v_agricultural_withdrawal!AV179</f>
        <v>1.7000000000000001E-2</v>
      </c>
      <c r="I383" s="27">
        <f>v_agricultural_withdrawal!AW179</f>
        <v>0</v>
      </c>
    </row>
    <row r="384" spans="2:9" x14ac:dyDescent="0.25">
      <c r="B384" s="27" t="e">
        <f>v_agricultural_withdrawal!W180</f>
        <v>#N/A</v>
      </c>
      <c r="C384" s="29">
        <f>v_agricultural_withdrawal!X180</f>
        <v>3.2855175E-2</v>
      </c>
      <c r="H384" s="27">
        <f>v_agricultural_withdrawal!AV180</f>
        <v>1.23</v>
      </c>
      <c r="I384" s="27">
        <f>v_agricultural_withdrawal!AW180</f>
        <v>0</v>
      </c>
    </row>
    <row r="385" spans="2:9" x14ac:dyDescent="0.25">
      <c r="B385" s="27" t="e">
        <f>v_agricultural_withdrawal!W181</f>
        <v>#N/A</v>
      </c>
      <c r="C385" s="29">
        <f>v_agricultural_withdrawal!X181</f>
        <v>0.19519532000000001</v>
      </c>
      <c r="H385" s="27">
        <f>v_agricultural_withdrawal!AV181</f>
        <v>2.165</v>
      </c>
      <c r="I385" s="27">
        <f>v_agricultural_withdrawal!AW181</f>
        <v>0.28770148000000001</v>
      </c>
    </row>
    <row r="386" spans="2:9" x14ac:dyDescent="0.25">
      <c r="B386" s="27" t="e">
        <f>v_agricultural_withdrawal!W182</f>
        <v>#N/A</v>
      </c>
      <c r="C386" s="29">
        <f>v_agricultural_withdrawal!X182</f>
        <v>2.4035579999999999</v>
      </c>
      <c r="H386" s="27">
        <f>v_agricultural_withdrawal!AV182</f>
        <v>31.5</v>
      </c>
      <c r="I386" s="27">
        <f>v_agricultural_withdrawal!AW182</f>
        <v>4.1409800000000008</v>
      </c>
    </row>
    <row r="387" spans="2:9" x14ac:dyDescent="0.25">
      <c r="B387" s="27" t="e">
        <f>v_agricultural_withdrawal!W183</f>
        <v>#N/A</v>
      </c>
      <c r="C387" s="29">
        <f>v_agricultural_withdrawal!X183</f>
        <v>0.45625235280000004</v>
      </c>
      <c r="H387" s="27">
        <f>v_agricultural_withdrawal!AV183</f>
        <v>2.2789999999999999</v>
      </c>
      <c r="I387" s="27">
        <f>v_agricultural_withdrawal!AW183</f>
        <v>0.33773144900000007</v>
      </c>
    </row>
    <row r="388" spans="2:9" x14ac:dyDescent="0.25">
      <c r="B388" s="27" t="e">
        <f>v_agricultural_withdrawal!W184</f>
        <v>#N/A</v>
      </c>
      <c r="C388" s="29">
        <f>v_agricultural_withdrawal!X184</f>
        <v>1.4439600000000011E-3</v>
      </c>
      <c r="H388" s="27">
        <f>v_agricultural_withdrawal!AV184</f>
        <v>0.12</v>
      </c>
      <c r="I388" s="27">
        <f>v_agricultural_withdrawal!AW184</f>
        <v>2.8536400000000114E-3</v>
      </c>
    </row>
    <row r="389" spans="2:9" x14ac:dyDescent="0.25">
      <c r="B389" s="27" t="e">
        <f>v_agricultural_withdrawal!W185</f>
        <v>#N/A</v>
      </c>
      <c r="C389" s="29" t="e">
        <f>v_agricultural_withdrawal!X185</f>
        <v>#VALUE!</v>
      </c>
      <c r="H389" s="27" t="e">
        <f>v_agricultural_withdrawal!AV185</f>
        <v>#N/A</v>
      </c>
      <c r="I389" s="27" t="e">
        <f>v_agricultural_withdrawal!AW185</f>
        <v>#VALUE!</v>
      </c>
    </row>
    <row r="390" spans="2:9" x14ac:dyDescent="0.25">
      <c r="B390" s="27" t="e">
        <f>v_agricultural_withdrawal!W186</f>
        <v>#N/A</v>
      </c>
      <c r="C390" s="29">
        <f>v_agricultural_withdrawal!X186</f>
        <v>0</v>
      </c>
      <c r="H390" s="27">
        <f>v_agricultural_withdrawal!AV186</f>
        <v>1.3080000000000001</v>
      </c>
      <c r="I390" s="27">
        <f>v_agricultural_withdrawal!AW186</f>
        <v>0</v>
      </c>
    </row>
    <row r="391" spans="2:9" x14ac:dyDescent="0.25">
      <c r="B391" s="27" t="e">
        <f>v_agricultural_withdrawal!W187</f>
        <v>#N/A</v>
      </c>
      <c r="C391" s="29">
        <f>v_agricultural_withdrawal!X187</f>
        <v>0.24207200000000029</v>
      </c>
      <c r="H391" s="27">
        <f>v_agricultural_withdrawal!AV187</f>
        <v>5.4850000000000003</v>
      </c>
      <c r="I391" s="27">
        <f>v_agricultural_withdrawal!AW187</f>
        <v>0.53600399999999837</v>
      </c>
    </row>
    <row r="392" spans="2:9" x14ac:dyDescent="0.25">
      <c r="B392" s="27">
        <f>v_agricultural_withdrawal!W188</f>
        <v>106.5</v>
      </c>
      <c r="C392" s="29">
        <f>v_agricultural_withdrawal!X188</f>
        <v>38.17031999999999</v>
      </c>
      <c r="H392" s="27">
        <f>v_agricultural_withdrawal!AV188</f>
        <v>196.5</v>
      </c>
      <c r="I392" s="27">
        <f>v_agricultural_withdrawal!AW188</f>
        <v>45.495899999999978</v>
      </c>
    </row>
    <row r="393" spans="2:9" x14ac:dyDescent="0.25">
      <c r="B393" s="27" t="e">
        <f>v_agricultural_withdrawal!W189</f>
        <v>#N/A</v>
      </c>
      <c r="C393" s="29">
        <f>v_agricultural_withdrawal!X189</f>
        <v>2.5418632000000004E-2</v>
      </c>
      <c r="H393" s="27">
        <f>v_agricultural_withdrawal!AV189</f>
        <v>0.42070000000000002</v>
      </c>
      <c r="I393" s="27">
        <f>v_agricultural_withdrawal!AW189</f>
        <v>0.15687657599999999</v>
      </c>
    </row>
    <row r="394" spans="2:9" x14ac:dyDescent="0.25">
      <c r="B394" s="27" t="e">
        <f>v_agricultural_withdrawal!W190</f>
        <v>#N/A</v>
      </c>
      <c r="C394" s="29">
        <f>v_agricultural_withdrawal!X190</f>
        <v>0.21414698000000001</v>
      </c>
      <c r="H394" s="27">
        <f>v_agricultural_withdrawal!AV190</f>
        <v>3.17</v>
      </c>
      <c r="I394" s="27">
        <f>v_agricultural_withdrawal!AW190</f>
        <v>0.84268452000000005</v>
      </c>
    </row>
    <row r="395" spans="2:9" x14ac:dyDescent="0.25">
      <c r="B395" s="27" t="e">
        <f>v_agricultural_withdrawal!W191</f>
        <v>#N/A</v>
      </c>
      <c r="C395" s="29">
        <f>v_agricultural_withdrawal!X191</f>
        <v>6.5865780000000012</v>
      </c>
      <c r="H395" s="27">
        <f>v_agricultural_withdrawal!AV191</f>
        <v>54.78</v>
      </c>
      <c r="I395" s="27">
        <f>v_agricultural_withdrawal!AW191</f>
        <v>7.7961520000000002</v>
      </c>
    </row>
    <row r="396" spans="2:9" x14ac:dyDescent="0.25">
      <c r="B396" s="27" t="e">
        <f>v_agricultural_withdrawal!W192</f>
        <v>#N/A</v>
      </c>
      <c r="C396" s="29">
        <f>v_agricultural_withdrawal!X192</f>
        <v>0.77207580000000009</v>
      </c>
      <c r="H396" s="27">
        <f>v_agricultural_withdrawal!AV192</f>
        <v>3.97</v>
      </c>
      <c r="I396" s="27">
        <f>v_agricultural_withdrawal!AW192</f>
        <v>1.2355460000000003</v>
      </c>
    </row>
    <row r="397" spans="2:9" x14ac:dyDescent="0.25">
      <c r="B397" s="27" t="e">
        <f>v_agricultural_withdrawal!W193</f>
        <v>#N/A</v>
      </c>
      <c r="C397" s="29">
        <f>v_agricultural_withdrawal!X193</f>
        <v>51.908381599999998</v>
      </c>
      <c r="H397" s="27" t="e">
        <f>v_agricultural_withdrawal!AV193</f>
        <v>#N/A</v>
      </c>
      <c r="I397" s="27">
        <f>v_agricultural_withdrawal!AW193</f>
        <v>106.483542</v>
      </c>
    </row>
    <row r="398" spans="2:9" x14ac:dyDescent="0.25">
      <c r="B398" s="27" t="e">
        <f>v_agricultural_withdrawal!W194</f>
        <v>#N/A</v>
      </c>
      <c r="C398" s="29">
        <f>v_agricultural_withdrawal!X194</f>
        <v>0.22905780000000003</v>
      </c>
      <c r="H398" s="27">
        <f>v_agricultural_withdrawal!AV194</f>
        <v>5.2039999999999997</v>
      </c>
      <c r="I398" s="27">
        <f>v_agricultural_withdrawal!AW194</f>
        <v>0.41265146000000003</v>
      </c>
    </row>
    <row r="399" spans="2:9" x14ac:dyDescent="0.25">
      <c r="B399" s="27" t="e">
        <f>v_agricultural_withdrawal!W195</f>
        <v>#N/A</v>
      </c>
      <c r="C399" s="29">
        <f>v_agricultural_withdrawal!X195</f>
        <v>0</v>
      </c>
      <c r="H399" s="27" t="e">
        <f>v_agricultural_withdrawal!AV195</f>
        <v>#N/A</v>
      </c>
      <c r="I399" s="27">
        <f>v_agricultural_withdrawal!AW195</f>
        <v>0</v>
      </c>
    </row>
    <row r="400" spans="2:9" x14ac:dyDescent="0.25">
      <c r="B400" s="27" t="e">
        <f>v_agricultural_withdrawal!W196</f>
        <v>#N/A</v>
      </c>
      <c r="C400" s="29">
        <f>v_agricultural_withdrawal!X196</f>
        <v>0.5088102431999999</v>
      </c>
      <c r="H400" s="27">
        <f>v_agricultural_withdrawal!AV196</f>
        <v>3.06</v>
      </c>
      <c r="I400" s="27">
        <f>v_agricultural_withdrawal!AW196</f>
        <v>1.279446412</v>
      </c>
    </row>
    <row r="401" spans="1:9" x14ac:dyDescent="0.25">
      <c r="B401" s="27" t="e">
        <f>v_agricultural_withdrawal!W197</f>
        <v>#N/A</v>
      </c>
      <c r="C401" s="29">
        <f>v_agricultural_withdrawal!X197</f>
        <v>0</v>
      </c>
      <c r="H401" s="27">
        <f>v_agricultural_withdrawal!AV197</f>
        <v>7.1900000000000006E-2</v>
      </c>
      <c r="I401" s="27">
        <f>v_agricultural_withdrawal!AW197</f>
        <v>4.8838799999999655E-3</v>
      </c>
    </row>
    <row r="402" spans="1:9" x14ac:dyDescent="0.25">
      <c r="B402" s="27" t="e">
        <f>v_agricultural_withdrawal!W198</f>
        <v>#N/A</v>
      </c>
      <c r="C402" s="29">
        <f>v_agricultural_withdrawal!X198</f>
        <v>4.658000000000162E-4</v>
      </c>
      <c r="H402" s="27">
        <f>v_agricultural_withdrawal!AV198</f>
        <v>1.1519999999999999</v>
      </c>
      <c r="I402" s="27">
        <f>v_agricultural_withdrawal!AW198</f>
        <v>0.1148096</v>
      </c>
    </row>
    <row r="403" spans="1:9" x14ac:dyDescent="0.25">
      <c r="B403" s="27" t="e">
        <f>v_agricultural_withdrawal!W199</f>
        <v>#N/A</v>
      </c>
      <c r="C403" s="29">
        <f>v_agricultural_withdrawal!X199</f>
        <v>0</v>
      </c>
      <c r="H403" s="27">
        <f>v_agricultural_withdrawal!AV199</f>
        <v>3.8199999999999998E-2</v>
      </c>
      <c r="I403" s="27">
        <f>v_agricultural_withdrawal!AW199</f>
        <v>0</v>
      </c>
    </row>
    <row r="404" spans="1:9" x14ac:dyDescent="0.25">
      <c r="B404" s="27" t="e">
        <f>v_agricultural_withdrawal!W200</f>
        <v>#N/A</v>
      </c>
      <c r="C404" s="29">
        <f>v_agricultural_withdrawal!X200</f>
        <v>0</v>
      </c>
      <c r="H404" s="27">
        <f>v_agricultural_withdrawal!AV200</f>
        <v>2.0000000000000001E-4</v>
      </c>
      <c r="I404" s="27">
        <f>v_agricultural_withdrawal!AW200</f>
        <v>0</v>
      </c>
    </row>
    <row r="405" spans="1:9" x14ac:dyDescent="0.25">
      <c r="B405" s="27" t="e">
        <f>v_agricultural_withdrawal!W201</f>
        <v>#N/A</v>
      </c>
      <c r="C405" s="29">
        <f>v_agricultural_withdrawal!X201</f>
        <v>0</v>
      </c>
      <c r="H405" s="27" t="e">
        <f>v_agricultural_withdrawal!AV201</f>
        <v>#N/A</v>
      </c>
      <c r="I405" s="27">
        <f>v_agricultural_withdrawal!AW201</f>
        <v>0</v>
      </c>
    </row>
    <row r="406" spans="1:9" x14ac:dyDescent="0.25">
      <c r="B406" s="27" t="e">
        <f>v_agricultural_withdrawal!W202</f>
        <v>#N/A</v>
      </c>
      <c r="C406" s="29">
        <f>v_agricultural_withdrawal!X202</f>
        <v>4.2275999999999425E-4</v>
      </c>
      <c r="H406" s="27" t="e">
        <f>v_agricultural_withdrawal!AV202</f>
        <v>#N/A</v>
      </c>
      <c r="I406" s="27">
        <f>v_agricultural_withdrawal!AW202</f>
        <v>1.8950000000000911E-4</v>
      </c>
    </row>
    <row r="407" spans="1:9" x14ac:dyDescent="0.25">
      <c r="B407" s="27" t="e">
        <f>v_agricultural_withdrawal!W203</f>
        <v>#N/A</v>
      </c>
      <c r="C407" s="29">
        <f>v_agricultural_withdrawal!X203</f>
        <v>11.455143539999998</v>
      </c>
      <c r="H407" s="27" t="e">
        <f>v_agricultural_withdrawal!AV203</f>
        <v>#N/A</v>
      </c>
      <c r="I407" s="27">
        <f>v_agricultural_withdrawal!AW203</f>
        <v>14.8459284</v>
      </c>
    </row>
    <row r="408" spans="1:9" x14ac:dyDescent="0.25">
      <c r="B408" s="27" t="e">
        <f>v_agricultural_withdrawal!W204</f>
        <v>#N/A</v>
      </c>
      <c r="C408" s="29">
        <f>v_agricultural_withdrawal!X204</f>
        <v>3.4522302000000012E-2</v>
      </c>
      <c r="H408" s="27" t="e">
        <f>v_agricultural_withdrawal!AV204</f>
        <v>#N/A</v>
      </c>
      <c r="I408" s="27">
        <f>v_agricultural_withdrawal!AW204</f>
        <v>7.4146532000000001E-2</v>
      </c>
    </row>
    <row r="409" spans="1:9" x14ac:dyDescent="0.25">
      <c r="B409" s="27" t="e">
        <f>v_agricultural_withdrawal!W205</f>
        <v>#N/A</v>
      </c>
      <c r="C409" s="29">
        <f>v_agricultural_withdrawal!X205</f>
        <v>5.7918829999999998E-2</v>
      </c>
      <c r="H409" s="27">
        <f>v_agricultural_withdrawal!AV205</f>
        <v>0.16700000000000001</v>
      </c>
      <c r="I409" s="27">
        <f>v_agricultural_withdrawal!AW205</f>
        <v>7.3483300000000001E-2</v>
      </c>
    </row>
    <row r="410" spans="1:9" x14ac:dyDescent="0.25">
      <c r="B410" s="27" t="e">
        <f>v_agricultural_withdrawal!W206</f>
        <v>#N/A</v>
      </c>
      <c r="C410" s="29">
        <f>v_agricultural_withdrawal!X206</f>
        <v>483.23303999999996</v>
      </c>
      <c r="H410" s="27" t="e">
        <f>v_agricultural_withdrawal!AV206</f>
        <v>#N/A</v>
      </c>
      <c r="I410" s="27">
        <f>v_agricultural_withdrawal!AW206</f>
        <v>611.74360000000001</v>
      </c>
    </row>
    <row r="411" spans="1:9" x14ac:dyDescent="0.25">
      <c r="A411" s="27" t="str">
        <f>v_agricultural_withdrawal!AA5</f>
        <v>1978-1982</v>
      </c>
      <c r="B411" s="27" t="e">
        <f>v_agricultural_withdrawal!AB7</f>
        <v>#N/A</v>
      </c>
      <c r="C411" s="29">
        <f>v_agricultural_withdrawal!AC7</f>
        <v>0</v>
      </c>
      <c r="G411" s="27" t="str">
        <f>v_agricultural_withdrawal!AZ5</f>
        <v>2003-2007</v>
      </c>
      <c r="H411" s="27">
        <f>v_agricultural_withdrawal!BA7</f>
        <v>1.89</v>
      </c>
      <c r="I411" s="27">
        <f>v_agricultural_withdrawal!BB7</f>
        <v>0</v>
      </c>
    </row>
    <row r="412" spans="1:9" x14ac:dyDescent="0.25">
      <c r="B412" s="27" t="e">
        <f>v_agricultural_withdrawal!AB8</f>
        <v>#N/A</v>
      </c>
      <c r="C412" s="29">
        <f>v_agricultural_withdrawal!AC8</f>
        <v>6.2306743599999992</v>
      </c>
      <c r="H412" s="27" t="e">
        <f>v_agricultural_withdrawal!BA8</f>
        <v>#N/A</v>
      </c>
      <c r="I412" s="27">
        <f>v_agricultural_withdrawal!BB8</f>
        <v>7.9756956599999995</v>
      </c>
    </row>
    <row r="413" spans="1:9" x14ac:dyDescent="0.25">
      <c r="B413" s="27" t="e">
        <f>v_agricultural_withdrawal!AB9</f>
        <v>#N/A</v>
      </c>
      <c r="C413" s="29">
        <f>v_agricultural_withdrawal!AC9</f>
        <v>0.24853700000000001</v>
      </c>
      <c r="H413" s="27">
        <f>v_agricultural_withdrawal!BA9</f>
        <v>0.51759999999999995</v>
      </c>
      <c r="I413" s="27">
        <f>v_agricultural_withdrawal!BB9</f>
        <v>0.212502</v>
      </c>
    </row>
    <row r="414" spans="1:9" x14ac:dyDescent="0.25">
      <c r="B414" s="27">
        <f>v_agricultural_withdrawal!AB10</f>
        <v>2.2200000000000002</v>
      </c>
      <c r="C414" s="29">
        <f>v_agricultural_withdrawal!AC10</f>
        <v>7.9718400000000078E-2</v>
      </c>
      <c r="H414" s="27" t="e">
        <f>v_agricultural_withdrawal!BA10</f>
        <v>#N/A</v>
      </c>
      <c r="I414" s="27">
        <f>v_agricultural_withdrawal!BB10</f>
        <v>0.24521159999999997</v>
      </c>
    </row>
    <row r="415" spans="1:9" x14ac:dyDescent="0.25">
      <c r="B415" s="27" t="e">
        <f>v_agricultural_withdrawal!AB11</f>
        <v>#N/A</v>
      </c>
      <c r="C415" s="29">
        <f>v_agricultural_withdrawal!AC11</f>
        <v>0</v>
      </c>
      <c r="H415" s="27" t="e">
        <f>v_agricultural_withdrawal!BA11</f>
        <v>#N/A</v>
      </c>
      <c r="I415" s="27">
        <f>v_agricultural_withdrawal!BB11</f>
        <v>0</v>
      </c>
    </row>
    <row r="416" spans="1:9" x14ac:dyDescent="0.25">
      <c r="B416" s="27" t="e">
        <f>v_agricultural_withdrawal!AB12</f>
        <v>#N/A</v>
      </c>
      <c r="C416" s="29">
        <f>v_agricultural_withdrawal!AC12</f>
        <v>0.25427272000000001</v>
      </c>
      <c r="H416" s="27">
        <f>v_agricultural_withdrawal!BA12</f>
        <v>0.1467</v>
      </c>
      <c r="I416" s="27">
        <f>v_agricultural_withdrawal!BB12</f>
        <v>0.26968362000000001</v>
      </c>
    </row>
    <row r="417" spans="2:9" x14ac:dyDescent="0.25">
      <c r="B417" s="27" t="e">
        <f>v_agricultural_withdrawal!AB13</f>
        <v>#N/A</v>
      </c>
      <c r="C417" s="29">
        <f>v_agricultural_withdrawal!AC13</f>
        <v>5.4254540000000004E-10</v>
      </c>
      <c r="H417" s="27">
        <f>v_agricultural_withdrawal!BA13</f>
        <v>1.2999999999999999E-3</v>
      </c>
      <c r="I417" s="27">
        <f>v_agricultural_withdrawal!BB13</f>
        <v>0</v>
      </c>
    </row>
    <row r="418" spans="2:9" x14ac:dyDescent="0.25">
      <c r="B418" s="27" t="e">
        <f>v_agricultural_withdrawal!AB14</f>
        <v>#N/A</v>
      </c>
      <c r="C418" s="29">
        <f>v_agricultural_withdrawal!AC14</f>
        <v>2.9551900000000004</v>
      </c>
      <c r="H418" s="27" t="e">
        <f>v_agricultural_withdrawal!BA14</f>
        <v>#N/A</v>
      </c>
      <c r="I418" s="27">
        <f>v_agricultural_withdrawal!BB14</f>
        <v>2.9289599999999991</v>
      </c>
    </row>
    <row r="419" spans="2:9" x14ac:dyDescent="0.25">
      <c r="B419" s="27" t="e">
        <f>v_agricultural_withdrawal!AB15</f>
        <v>#N/A</v>
      </c>
      <c r="C419" s="29">
        <f>v_agricultural_withdrawal!AC15</f>
        <v>3.2814527999999998</v>
      </c>
      <c r="H419" s="27">
        <f>v_agricultural_withdrawal!BA15</f>
        <v>12.24</v>
      </c>
      <c r="I419" s="27">
        <f>v_agricultural_withdrawal!BB15</f>
        <v>4.2793300000000007</v>
      </c>
    </row>
    <row r="420" spans="2:9" x14ac:dyDescent="0.25">
      <c r="B420" s="27">
        <f>v_agricultural_withdrawal!AB16</f>
        <v>0.09</v>
      </c>
      <c r="C420" s="29">
        <f>v_agricultural_withdrawal!AC16</f>
        <v>0</v>
      </c>
      <c r="H420" s="27" t="e">
        <f>v_agricultural_withdrawal!BA16</f>
        <v>#N/A</v>
      </c>
      <c r="I420" s="27">
        <f>v_agricultural_withdrawal!BB16</f>
        <v>0</v>
      </c>
    </row>
    <row r="421" spans="2:9" x14ac:dyDescent="0.25">
      <c r="B421" s="27" t="e">
        <f>v_agricultural_withdrawal!AB17</f>
        <v>#N/A</v>
      </c>
      <c r="C421" s="29">
        <f>v_agricultural_withdrawal!AC17</f>
        <v>0</v>
      </c>
      <c r="H421" s="27" t="e">
        <f>v_agricultural_withdrawal!BA17</f>
        <v>#N/A</v>
      </c>
      <c r="I421" s="27">
        <f>v_agricultural_withdrawal!BB17</f>
        <v>0</v>
      </c>
    </row>
    <row r="422" spans="2:9" x14ac:dyDescent="0.25">
      <c r="B422" s="27" t="e">
        <f>v_agricultural_withdrawal!AB18</f>
        <v>#N/A</v>
      </c>
      <c r="C422" s="29">
        <f>v_agricultural_withdrawal!AC18</f>
        <v>6.7237089999999999E-2</v>
      </c>
      <c r="H422" s="27">
        <f>v_agricultural_withdrawal!BA18</f>
        <v>0.15920000000000001</v>
      </c>
      <c r="I422" s="27">
        <f>v_agricultural_withdrawal!BB18</f>
        <v>0.15987289999999998</v>
      </c>
    </row>
    <row r="423" spans="2:9" x14ac:dyDescent="0.25">
      <c r="B423" s="27" t="e">
        <f>v_agricultural_withdrawal!AB19</f>
        <v>#N/A</v>
      </c>
      <c r="C423" s="29">
        <f>v_agricultural_withdrawal!AC19</f>
        <v>2.349774E-8</v>
      </c>
      <c r="H423" s="27">
        <f>v_agricultural_withdrawal!BA19</f>
        <v>5.4800000000000001E-2</v>
      </c>
      <c r="I423" s="27">
        <f>v_agricultural_withdrawal!BB19</f>
        <v>0</v>
      </c>
    </row>
    <row r="424" spans="2:9" x14ac:dyDescent="0.25">
      <c r="B424" s="27" t="e">
        <f>v_agricultural_withdrawal!AB20</f>
        <v>#N/A</v>
      </c>
      <c r="C424" s="29">
        <f>v_agricultural_withdrawal!AC20</f>
        <v>32.510278200000002</v>
      </c>
      <c r="H424" s="27" t="e">
        <f>v_agricultural_withdrawal!BA20</f>
        <v>#N/A</v>
      </c>
      <c r="I424" s="27">
        <f>v_agricultural_withdrawal!BB20</f>
        <v>85.495856400000008</v>
      </c>
    </row>
    <row r="425" spans="2:9" x14ac:dyDescent="0.25">
      <c r="B425" s="27" t="e">
        <f>v_agricultural_withdrawal!AB21</f>
        <v>#N/A</v>
      </c>
      <c r="C425" s="29">
        <f>v_agricultural_withdrawal!AC21</f>
        <v>8.5992000000000013E-3</v>
      </c>
      <c r="H425" s="27" t="e">
        <f>v_agricultural_withdrawal!BA21</f>
        <v>#N/A</v>
      </c>
      <c r="I425" s="27">
        <f>v_agricultural_withdrawal!BB21</f>
        <v>1.0844119999999999E-2</v>
      </c>
    </row>
    <row r="426" spans="2:9" x14ac:dyDescent="0.25">
      <c r="B426" s="27" t="e">
        <f>v_agricultural_withdrawal!AB22</f>
        <v>#N/A</v>
      </c>
      <c r="C426" s="29">
        <f>v_agricultural_withdrawal!AC22</f>
        <v>9.1543420000000028E-2</v>
      </c>
      <c r="H426" s="27" t="e">
        <f>v_agricultural_withdrawal!BA22</f>
        <v>#N/A</v>
      </c>
      <c r="I426" s="27">
        <f>v_agricultural_withdrawal!BB22</f>
        <v>0.10198332</v>
      </c>
    </row>
    <row r="427" spans="2:9" x14ac:dyDescent="0.25">
      <c r="B427" s="27" t="e">
        <f>v_agricultural_withdrawal!AB23</f>
        <v>#N/A</v>
      </c>
      <c r="C427" s="29">
        <f>v_agricultural_withdrawal!AC23</f>
        <v>0</v>
      </c>
      <c r="H427" s="27" t="e">
        <f>v_agricultural_withdrawal!BA23</f>
        <v>#N/A</v>
      </c>
      <c r="I427" s="27">
        <f>v_agricultural_withdrawal!BB23</f>
        <v>0</v>
      </c>
    </row>
    <row r="428" spans="2:9" x14ac:dyDescent="0.25">
      <c r="B428" s="27" t="e">
        <f>v_agricultural_withdrawal!AB24</f>
        <v>#N/A</v>
      </c>
      <c r="C428" s="29">
        <f>v_agricultural_withdrawal!AC24</f>
        <v>15.657102</v>
      </c>
      <c r="H428" s="27">
        <f>v_agricultural_withdrawal!BA24</f>
        <v>31.7</v>
      </c>
      <c r="I428" s="27">
        <f>v_agricultural_withdrawal!BB24</f>
        <v>31.479596000000001</v>
      </c>
    </row>
    <row r="429" spans="2:9" x14ac:dyDescent="0.25">
      <c r="B429" s="27" t="e">
        <f>v_agricultural_withdrawal!AB25</f>
        <v>#N/A</v>
      </c>
      <c r="C429" s="29">
        <f>v_agricultural_withdrawal!AC25</f>
        <v>1.0721672E-2</v>
      </c>
      <c r="H429" s="27" t="e">
        <f>v_agricultural_withdrawal!BA25</f>
        <v>#N/A</v>
      </c>
      <c r="I429" s="27">
        <f>v_agricultural_withdrawal!BB25</f>
        <v>2.1957733999999996E-2</v>
      </c>
    </row>
    <row r="430" spans="2:9" x14ac:dyDescent="0.25">
      <c r="B430" s="27" t="e">
        <f>v_agricultural_withdrawal!AB26</f>
        <v>#N/A</v>
      </c>
      <c r="C430" s="29">
        <f>v_agricultural_withdrawal!AC26</f>
        <v>0</v>
      </c>
      <c r="H430" s="27" t="e">
        <f>v_agricultural_withdrawal!BA26</f>
        <v>#N/A</v>
      </c>
      <c r="I430" s="27">
        <f>v_agricultural_withdrawal!BB26</f>
        <v>0</v>
      </c>
    </row>
    <row r="431" spans="2:9" x14ac:dyDescent="0.25">
      <c r="B431" s="27" t="e">
        <f>v_agricultural_withdrawal!AB27</f>
        <v>#N/A</v>
      </c>
      <c r="C431" s="29">
        <f>v_agricultural_withdrawal!AC27</f>
        <v>4.5204720000000011E-3</v>
      </c>
      <c r="H431" s="27" t="e">
        <f>v_agricultural_withdrawal!BA27</f>
        <v>#N/A</v>
      </c>
      <c r="I431" s="27">
        <f>v_agricultural_withdrawal!BB27</f>
        <v>4.9303399999999949E-3</v>
      </c>
    </row>
    <row r="432" spans="2:9" x14ac:dyDescent="0.25">
      <c r="B432" s="27" t="e">
        <f>v_agricultural_withdrawal!AB28</f>
        <v>#N/A</v>
      </c>
      <c r="C432" s="29">
        <f>v_agricultural_withdrawal!AC28</f>
        <v>0</v>
      </c>
      <c r="H432" s="27">
        <f>v_agricultural_withdrawal!BA28</f>
        <v>0.87590000000000001</v>
      </c>
      <c r="I432" s="27">
        <f>v_agricultural_withdrawal!BB28</f>
        <v>0</v>
      </c>
    </row>
    <row r="433" spans="2:9" x14ac:dyDescent="0.25">
      <c r="B433" s="27" t="e">
        <f>v_agricultural_withdrawal!AB29</f>
        <v>#N/A</v>
      </c>
      <c r="C433" s="29">
        <f>v_agricultural_withdrawal!AC29</f>
        <v>32.976114340000002</v>
      </c>
      <c r="H433" s="27" t="e">
        <f>v_agricultural_withdrawal!BA29</f>
        <v>#N/A</v>
      </c>
      <c r="I433" s="27">
        <f>v_agricultural_withdrawal!BB29</f>
        <v>72.992492000000013</v>
      </c>
    </row>
    <row r="434" spans="2:9" x14ac:dyDescent="0.25">
      <c r="B434" s="27" t="e">
        <f>v_agricultural_withdrawal!AB30</f>
        <v>#N/A</v>
      </c>
      <c r="C434" s="29">
        <f>v_agricultural_withdrawal!AC30</f>
        <v>6.1286632800000004E-2</v>
      </c>
      <c r="H434" s="27" t="e">
        <f>v_agricultural_withdrawal!BA30</f>
        <v>#N/A</v>
      </c>
      <c r="I434" s="27">
        <f>v_agricultural_withdrawal!BB30</f>
        <v>0.10140280719999999</v>
      </c>
    </row>
    <row r="435" spans="2:9" x14ac:dyDescent="0.25">
      <c r="B435" s="27" t="e">
        <f>v_agricultural_withdrawal!AB31</f>
        <v>#N/A</v>
      </c>
      <c r="C435" s="29">
        <f>v_agricultural_withdrawal!AC31</f>
        <v>0.22032496000000001</v>
      </c>
      <c r="H435" s="27" t="e">
        <f>v_agricultural_withdrawal!BA31</f>
        <v>#N/A</v>
      </c>
      <c r="I435" s="27">
        <f>v_agricultural_withdrawal!BB31</f>
        <v>0.56255499999999992</v>
      </c>
    </row>
    <row r="436" spans="2:9" x14ac:dyDescent="0.25">
      <c r="B436" s="27" t="e">
        <f>v_agricultural_withdrawal!AB32</f>
        <v>#N/A</v>
      </c>
      <c r="C436" s="29">
        <f>v_agricultural_withdrawal!AC32</f>
        <v>0</v>
      </c>
      <c r="H436" s="27">
        <f>v_agricultural_withdrawal!BA32</f>
        <v>2.3220000000000001</v>
      </c>
      <c r="I436" s="27">
        <f>v_agricultural_withdrawal!BB32</f>
        <v>0</v>
      </c>
    </row>
    <row r="437" spans="2:9" x14ac:dyDescent="0.25">
      <c r="B437" s="27" t="e">
        <f>v_agricultural_withdrawal!AB33</f>
        <v>#N/A</v>
      </c>
      <c r="C437" s="29">
        <f>v_agricultural_withdrawal!AC33</f>
        <v>0</v>
      </c>
      <c r="H437" s="27">
        <f>v_agricultural_withdrawal!BA33</f>
        <v>2.5000000000000001E-2</v>
      </c>
      <c r="I437" s="27">
        <f>v_agricultural_withdrawal!BB33</f>
        <v>0</v>
      </c>
    </row>
    <row r="438" spans="2:9" x14ac:dyDescent="0.25">
      <c r="B438" s="27" t="e">
        <f>v_agricultural_withdrawal!AB34</f>
        <v>#N/A</v>
      </c>
      <c r="C438" s="29">
        <f>v_agricultural_withdrawal!AC34</f>
        <v>5.1661200000000049E-4</v>
      </c>
      <c r="H438" s="27">
        <f>v_agricultural_withdrawal!BA34</f>
        <v>4.0000000000000002E-4</v>
      </c>
      <c r="I438" s="27">
        <f>v_agricultural_withdrawal!BB34</f>
        <v>4.2760280000000012E-3</v>
      </c>
    </row>
    <row r="439" spans="2:9" x14ac:dyDescent="0.25">
      <c r="B439" s="27" t="e">
        <f>v_agricultural_withdrawal!AB35</f>
        <v>#N/A</v>
      </c>
      <c r="C439" s="29">
        <f>v_agricultural_withdrawal!AC35</f>
        <v>1.3784285200000002</v>
      </c>
      <c r="H439" s="27">
        <f>v_agricultural_withdrawal!BA35</f>
        <v>11.31</v>
      </c>
      <c r="I439" s="27">
        <f>v_agricultural_withdrawal!BB35</f>
        <v>2.2231799999999997</v>
      </c>
    </row>
    <row r="440" spans="2:9" x14ac:dyDescent="0.25">
      <c r="B440" s="27" t="e">
        <f>v_agricultural_withdrawal!AB36</f>
        <v>#N/A</v>
      </c>
      <c r="C440" s="29">
        <f>v_agricultural_withdrawal!AC36</f>
        <v>7.2972449999999994E-2</v>
      </c>
      <c r="H440" s="27">
        <f>v_agricultural_withdrawal!BA36</f>
        <v>0.67220000000000002</v>
      </c>
      <c r="I440" s="27">
        <f>v_agricultural_withdrawal!BB36</f>
        <v>0.17432033399999999</v>
      </c>
    </row>
    <row r="441" spans="2:9" x14ac:dyDescent="0.25">
      <c r="B441" s="27" t="e">
        <f>v_agricultural_withdrawal!AB37</f>
        <v>#N/A</v>
      </c>
      <c r="C441" s="29">
        <f>v_agricultural_withdrawal!AC37</f>
        <v>0.63996059999999999</v>
      </c>
      <c r="H441" s="27">
        <f>v_agricultural_withdrawal!BA37</f>
        <v>29.42</v>
      </c>
      <c r="I441" s="27">
        <f>v_agricultural_withdrawal!BB37</f>
        <v>0.88290079999999993</v>
      </c>
    </row>
    <row r="442" spans="2:9" x14ac:dyDescent="0.25">
      <c r="B442" s="27" t="e">
        <f>v_agricultural_withdrawal!AB38</f>
        <v>#N/A</v>
      </c>
      <c r="C442" s="29">
        <f>v_agricultural_withdrawal!AC38</f>
        <v>1.6237571999999996</v>
      </c>
      <c r="H442" s="27" t="e">
        <f>v_agricultural_withdrawal!BA38</f>
        <v>#N/A</v>
      </c>
      <c r="I442" s="27">
        <f>v_agricultural_withdrawal!BB38</f>
        <v>2.7543880000000005</v>
      </c>
    </row>
    <row r="443" spans="2:9" x14ac:dyDescent="0.25">
      <c r="B443" s="27" t="e">
        <f>v_agricultural_withdrawal!AB39</f>
        <v>#N/A</v>
      </c>
      <c r="C443" s="29">
        <f>v_agricultural_withdrawal!AC39</f>
        <v>4.4202779999999998E-8</v>
      </c>
      <c r="H443" s="27" t="e">
        <f>v_agricultural_withdrawal!BA39</f>
        <v>#N/A</v>
      </c>
      <c r="I443" s="27">
        <f>v_agricultural_withdrawal!BB39</f>
        <v>0</v>
      </c>
    </row>
    <row r="444" spans="2:9" x14ac:dyDescent="0.25">
      <c r="B444" s="27" t="e">
        <f>v_agricultural_withdrawal!AB40</f>
        <v>#N/A</v>
      </c>
      <c r="C444" s="29">
        <f>v_agricultural_withdrawal!AC40</f>
        <v>0</v>
      </c>
      <c r="H444" s="27" t="e">
        <f>v_agricultural_withdrawal!BA40</f>
        <v>#N/A</v>
      </c>
      <c r="I444" s="27">
        <f>v_agricultural_withdrawal!BB40</f>
        <v>0</v>
      </c>
    </row>
    <row r="445" spans="2:9" x14ac:dyDescent="0.25">
      <c r="B445" s="27" t="e">
        <f>v_agricultural_withdrawal!AB41</f>
        <v>#N/A</v>
      </c>
      <c r="C445" s="29">
        <f>v_agricultural_withdrawal!AC41</f>
        <v>0</v>
      </c>
      <c r="H445" s="27" t="e">
        <f>v_agricultural_withdrawal!BA41</f>
        <v>#N/A</v>
      </c>
      <c r="I445" s="27">
        <f>v_agricultural_withdrawal!BB41</f>
        <v>0</v>
      </c>
    </row>
    <row r="446" spans="2:9" x14ac:dyDescent="0.25">
      <c r="B446" s="27" t="e">
        <f>v_agricultural_withdrawal!AB42</f>
        <v>#N/A</v>
      </c>
      <c r="C446" s="29">
        <f>v_agricultural_withdrawal!AC42</f>
        <v>0.18927640000000001</v>
      </c>
      <c r="H446" s="27" t="e">
        <f>v_agricultural_withdrawal!BA42</f>
        <v>#N/A</v>
      </c>
      <c r="I446" s="27">
        <f>v_agricultural_withdrawal!BB42</f>
        <v>0.3042417999999999</v>
      </c>
    </row>
    <row r="447" spans="2:9" x14ac:dyDescent="0.25">
      <c r="B447" s="27" t="e">
        <f>v_agricultural_withdrawal!AB43</f>
        <v>#N/A</v>
      </c>
      <c r="C447" s="29">
        <f>v_agricultural_withdrawal!AC43</f>
        <v>0.31711179999999994</v>
      </c>
      <c r="H447" s="27">
        <f>v_agricultural_withdrawal!BA43</f>
        <v>2.476</v>
      </c>
      <c r="I447" s="27">
        <f>v_agricultural_withdrawal!BB43</f>
        <v>0.72672300000000023</v>
      </c>
    </row>
    <row r="448" spans="2:9" x14ac:dyDescent="0.25">
      <c r="B448" s="27">
        <f>v_agricultural_withdrawal!AB44</f>
        <v>0.14000000000000001</v>
      </c>
      <c r="C448" s="29">
        <f>v_agricultural_withdrawal!AC44</f>
        <v>0.11992259199999999</v>
      </c>
      <c r="H448" s="27">
        <f>v_agricultural_withdrawal!BA44</f>
        <v>0.14299999999999999</v>
      </c>
      <c r="I448" s="27">
        <f>v_agricultural_withdrawal!BB44</f>
        <v>0.21801446199999999</v>
      </c>
    </row>
    <row r="449" spans="2:9" x14ac:dyDescent="0.25">
      <c r="B449" s="27" t="e">
        <f>v_agricultural_withdrawal!AB45</f>
        <v>#N/A</v>
      </c>
      <c r="C449" s="29">
        <f>v_agricultural_withdrawal!AC45</f>
        <v>1.7108530000000002</v>
      </c>
      <c r="H449" s="27">
        <f>v_agricultural_withdrawal!BA45</f>
        <v>9.33</v>
      </c>
      <c r="I449" s="27">
        <f>v_agricultural_withdrawal!BB45</f>
        <v>2.4548186000000003</v>
      </c>
    </row>
    <row r="450" spans="2:9" x14ac:dyDescent="0.25">
      <c r="B450" s="27" t="e">
        <f>v_agricultural_withdrawal!AB46</f>
        <v>#N/A</v>
      </c>
      <c r="C450" s="29">
        <f>v_agricultural_withdrawal!AC46</f>
        <v>1.8880826000000003E-2</v>
      </c>
      <c r="H450" s="27" t="e">
        <f>v_agricultural_withdrawal!BA46</f>
        <v>#N/A</v>
      </c>
      <c r="I450" s="27">
        <f>v_agricultural_withdrawal!BB46</f>
        <v>2.8878896000000001E-2</v>
      </c>
    </row>
    <row r="451" spans="2:9" x14ac:dyDescent="0.25">
      <c r="B451" s="27">
        <f>v_agricultural_withdrawal!AB47</f>
        <v>0.46</v>
      </c>
      <c r="C451" s="29">
        <f>v_agricultural_withdrawal!AC47</f>
        <v>0</v>
      </c>
      <c r="H451" s="27">
        <f>v_agricultural_withdrawal!BA47</f>
        <v>0.11749999999999999</v>
      </c>
      <c r="I451" s="27">
        <f>v_agricultural_withdrawal!BB47</f>
        <v>0</v>
      </c>
    </row>
    <row r="452" spans="2:9" x14ac:dyDescent="0.25">
      <c r="B452" s="27" t="e">
        <f>v_agricultural_withdrawal!AB48</f>
        <v>#N/A</v>
      </c>
      <c r="C452" s="29">
        <f>v_agricultural_withdrawal!AC48</f>
        <v>1.231198E-8</v>
      </c>
      <c r="H452" s="27" t="e">
        <f>v_agricultural_withdrawal!BA48</f>
        <v>#N/A</v>
      </c>
      <c r="I452" s="27">
        <f>v_agricultural_withdrawal!BB48</f>
        <v>0</v>
      </c>
    </row>
    <row r="453" spans="2:9" x14ac:dyDescent="0.25">
      <c r="B453" s="27" t="e">
        <f>v_agricultural_withdrawal!AB49</f>
        <v>#N/A</v>
      </c>
      <c r="C453" s="29">
        <f>v_agricultural_withdrawal!AC49</f>
        <v>0.56539357999999995</v>
      </c>
      <c r="H453" s="27">
        <f>v_agricultural_withdrawal!BA49</f>
        <v>4.4870000000000001</v>
      </c>
      <c r="I453" s="27">
        <f>v_agricultural_withdrawal!BB49</f>
        <v>0.31521540000000003</v>
      </c>
    </row>
    <row r="454" spans="2:9" x14ac:dyDescent="0.25">
      <c r="B454" s="27" t="e">
        <f>v_agricultural_withdrawal!AB50</f>
        <v>#N/A</v>
      </c>
      <c r="C454" s="29">
        <f>v_agricultural_withdrawal!AC50</f>
        <v>9.2960399999999721E-2</v>
      </c>
      <c r="H454" s="27">
        <f>v_agricultural_withdrawal!BA50</f>
        <v>0.40899999999999997</v>
      </c>
      <c r="I454" s="27">
        <f>v_agricultural_withdrawal!BB50</f>
        <v>2.1091199999999866E-2</v>
      </c>
    </row>
    <row r="455" spans="2:9" x14ac:dyDescent="0.25">
      <c r="B455" s="27" t="e">
        <f>v_agricultural_withdrawal!AB51</f>
        <v>#N/A</v>
      </c>
      <c r="C455" s="29">
        <f>v_agricultural_withdrawal!AC51</f>
        <v>1.6136168</v>
      </c>
      <c r="H455" s="27">
        <f>v_agricultural_withdrawal!BA51</f>
        <v>8.0760000000000005</v>
      </c>
      <c r="I455" s="27">
        <f>v_agricultural_withdrawal!BB51</f>
        <v>3.4715351999999999</v>
      </c>
    </row>
    <row r="456" spans="2:9" x14ac:dyDescent="0.25">
      <c r="B456" s="27" t="e">
        <f>v_agricultural_withdrawal!AB52</f>
        <v>#N/A</v>
      </c>
      <c r="C456" s="29">
        <f>v_agricultural_withdrawal!AC52</f>
        <v>22.463702000000001</v>
      </c>
      <c r="H456" s="27" t="e">
        <f>v_agricultural_withdrawal!BA52</f>
        <v>#N/A</v>
      </c>
      <c r="I456" s="27">
        <f>v_agricultural_withdrawal!BB52</f>
        <v>28.360140000000001</v>
      </c>
    </row>
    <row r="457" spans="2:9" x14ac:dyDescent="0.25">
      <c r="B457" s="27" t="e">
        <f>v_agricultural_withdrawal!AB53</f>
        <v>#N/A</v>
      </c>
      <c r="C457" s="29">
        <f>v_agricultural_withdrawal!AC53</f>
        <v>2.7687059999999999E-2</v>
      </c>
      <c r="H457" s="27">
        <f>v_agricultural_withdrawal!BA53</f>
        <v>1.431</v>
      </c>
      <c r="I457" s="27">
        <f>v_agricultural_withdrawal!BB53</f>
        <v>3.8809780000000023E-2</v>
      </c>
    </row>
    <row r="458" spans="2:9" x14ac:dyDescent="0.25">
      <c r="B458" s="27" t="e">
        <f>v_agricultural_withdrawal!AB54</f>
        <v>#N/A</v>
      </c>
      <c r="C458" s="29">
        <f>v_agricultural_withdrawal!AC54</f>
        <v>0</v>
      </c>
      <c r="H458" s="27" t="e">
        <f>v_agricultural_withdrawal!BA54</f>
        <v>#N/A</v>
      </c>
      <c r="I458" s="27">
        <f>v_agricultural_withdrawal!BB54</f>
        <v>0</v>
      </c>
    </row>
    <row r="459" spans="2:9" x14ac:dyDescent="0.25">
      <c r="B459" s="27" t="e">
        <f>v_agricultural_withdrawal!AB55</f>
        <v>#N/A</v>
      </c>
      <c r="C459" s="29">
        <f>v_agricultural_withdrawal!AC55</f>
        <v>0</v>
      </c>
      <c r="H459" s="27">
        <f>v_agricultural_withdrawal!BA55</f>
        <v>7.6E-3</v>
      </c>
      <c r="I459" s="27">
        <f>v_agricultural_withdrawal!BB55</f>
        <v>0</v>
      </c>
    </row>
    <row r="460" spans="2:9" x14ac:dyDescent="0.25">
      <c r="B460" s="27" t="e">
        <f>v_agricultural_withdrawal!AB56</f>
        <v>#N/A</v>
      </c>
      <c r="C460" s="29">
        <f>v_agricultural_withdrawal!AC56</f>
        <v>1.360142E-10</v>
      </c>
      <c r="H460" s="27" t="e">
        <f>v_agricultural_withdrawal!BA56</f>
        <v>#N/A</v>
      </c>
      <c r="I460" s="27">
        <f>v_agricultural_withdrawal!BB56</f>
        <v>0</v>
      </c>
    </row>
    <row r="461" spans="2:9" x14ac:dyDescent="0.25">
      <c r="B461" s="27" t="e">
        <f>v_agricultural_withdrawal!AB57</f>
        <v>#N/A</v>
      </c>
      <c r="C461" s="29">
        <f>v_agricultural_withdrawal!AC57</f>
        <v>0</v>
      </c>
      <c r="H461" s="27">
        <f>v_agricultural_withdrawal!BA57</f>
        <v>0.05</v>
      </c>
      <c r="I461" s="27">
        <f>v_agricultural_withdrawal!BB57</f>
        <v>0</v>
      </c>
    </row>
    <row r="462" spans="2:9" x14ac:dyDescent="0.25">
      <c r="B462" s="27" t="e">
        <f>v_agricultural_withdrawal!AB58</f>
        <v>#N/A</v>
      </c>
      <c r="C462" s="29">
        <f>v_agricultural_withdrawal!AC58</f>
        <v>0</v>
      </c>
      <c r="H462" s="27">
        <f>v_agricultural_withdrawal!BA58</f>
        <v>0.05</v>
      </c>
      <c r="I462" s="27">
        <f>v_agricultural_withdrawal!BB58</f>
        <v>0</v>
      </c>
    </row>
    <row r="463" spans="2:9" x14ac:dyDescent="0.25">
      <c r="B463" s="27" t="e">
        <f>v_agricultural_withdrawal!AB59</f>
        <v>#N/A</v>
      </c>
      <c r="C463" s="29">
        <f>v_agricultural_withdrawal!AC59</f>
        <v>0</v>
      </c>
      <c r="H463" s="27">
        <f>v_agricultural_withdrawal!BA59</f>
        <v>3.9329999999999998</v>
      </c>
      <c r="I463" s="27">
        <f>v_agricultural_withdrawal!BB59</f>
        <v>0</v>
      </c>
    </row>
    <row r="464" spans="2:9" x14ac:dyDescent="0.25">
      <c r="B464" s="27" t="e">
        <f>v_agricultural_withdrawal!AB60</f>
        <v>#N/A</v>
      </c>
      <c r="C464" s="29">
        <f>v_agricultural_withdrawal!AC60</f>
        <v>0</v>
      </c>
      <c r="H464" s="27" t="e">
        <f>v_agricultural_withdrawal!BA60</f>
        <v>#N/A</v>
      </c>
      <c r="I464" s="27">
        <f>v_agricultural_withdrawal!BB60</f>
        <v>0</v>
      </c>
    </row>
    <row r="465" spans="2:9" x14ac:dyDescent="0.25">
      <c r="B465" s="27" t="e">
        <f>v_agricultural_withdrawal!AB61</f>
        <v>#N/A</v>
      </c>
      <c r="C465" s="29">
        <f>v_agricultural_withdrawal!AC61</f>
        <v>0</v>
      </c>
      <c r="H465" s="27">
        <f>v_agricultural_withdrawal!BA61</f>
        <v>1.0549999999999999</v>
      </c>
      <c r="I465" s="27">
        <f>v_agricultural_withdrawal!BB61</f>
        <v>0</v>
      </c>
    </row>
    <row r="466" spans="2:9" x14ac:dyDescent="0.25">
      <c r="B466" s="27" t="e">
        <f>v_agricultural_withdrawal!AB62</f>
        <v>#N/A</v>
      </c>
      <c r="C466" s="29">
        <f>v_agricultural_withdrawal!AC62</f>
        <v>7.1451199999999979E-3</v>
      </c>
      <c r="H466" s="27">
        <f>v_agricultural_withdrawal!BA62</f>
        <v>4.0300000000000002E-2</v>
      </c>
      <c r="I466" s="27">
        <f>v_agricultural_withdrawal!BB62</f>
        <v>1.5604959999999994E-2</v>
      </c>
    </row>
    <row r="467" spans="2:9" x14ac:dyDescent="0.25">
      <c r="B467" s="27">
        <f>v_agricultural_withdrawal!AB63</f>
        <v>1.8200000000000001E-2</v>
      </c>
      <c r="C467" s="29">
        <f>v_agricultural_withdrawal!AC63</f>
        <v>2.9671857899999994E-2</v>
      </c>
      <c r="H467" s="27" t="e">
        <f>v_agricultural_withdrawal!BA63</f>
        <v>#N/A</v>
      </c>
      <c r="I467" s="27">
        <f>v_agricultural_withdrawal!BB63</f>
        <v>6.2050166840000004E-2</v>
      </c>
    </row>
    <row r="468" spans="2:9" x14ac:dyDescent="0.25">
      <c r="B468" s="27" t="e">
        <f>v_agricultural_withdrawal!AB64</f>
        <v>#N/A</v>
      </c>
      <c r="C468" s="29">
        <f>v_agricultural_withdrawal!AC64</f>
        <v>0</v>
      </c>
      <c r="H468" s="27">
        <f>v_agricultural_withdrawal!BA64</f>
        <v>0.13170000000000001</v>
      </c>
      <c r="I468" s="27">
        <f>v_agricultural_withdrawal!BB64</f>
        <v>0</v>
      </c>
    </row>
    <row r="469" spans="2:9" x14ac:dyDescent="0.25">
      <c r="B469" s="27" t="e">
        <f>v_agricultural_withdrawal!AB65</f>
        <v>#N/A</v>
      </c>
      <c r="C469" s="29">
        <f>v_agricultural_withdrawal!AC65</f>
        <v>0</v>
      </c>
      <c r="H469" s="27" t="e">
        <f>v_agricultural_withdrawal!BA65</f>
        <v>#N/A</v>
      </c>
      <c r="I469" s="27">
        <f>v_agricultural_withdrawal!BB65</f>
        <v>0</v>
      </c>
    </row>
    <row r="470" spans="2:9" x14ac:dyDescent="0.25">
      <c r="B470" s="27" t="e">
        <f>v_agricultural_withdrawal!AB66</f>
        <v>#N/A</v>
      </c>
      <c r="C470" s="29">
        <f>v_agricultural_withdrawal!AC66</f>
        <v>1.7943779999999993E-2</v>
      </c>
      <c r="H470" s="27" t="e">
        <f>v_agricultural_withdrawal!BA66</f>
        <v>#N/A</v>
      </c>
      <c r="I470" s="27">
        <f>v_agricultural_withdrawal!BB66</f>
        <v>5.2960000000000007E-2</v>
      </c>
    </row>
    <row r="471" spans="2:9" x14ac:dyDescent="0.25">
      <c r="B471" s="27" t="e">
        <f>v_agricultural_withdrawal!AB67</f>
        <v>#N/A</v>
      </c>
      <c r="C471" s="29">
        <f>v_agricultural_withdrawal!AC67</f>
        <v>0</v>
      </c>
      <c r="H471" s="27" t="e">
        <f>v_agricultural_withdrawal!BA67</f>
        <v>#N/A</v>
      </c>
      <c r="I471" s="27">
        <f>v_agricultural_withdrawal!BB67</f>
        <v>0</v>
      </c>
    </row>
    <row r="472" spans="2:9" x14ac:dyDescent="0.25">
      <c r="B472" s="27" t="e">
        <f>v_agricultural_withdrawal!AB68</f>
        <v>#N/A</v>
      </c>
      <c r="C472" s="29">
        <f>v_agricultural_withdrawal!AC68</f>
        <v>2.0405701999999994</v>
      </c>
      <c r="H472" s="27">
        <f>v_agricultural_withdrawal!BA68</f>
        <v>8.4580000000000002</v>
      </c>
      <c r="I472" s="27">
        <f>v_agricultural_withdrawal!BB68</f>
        <v>2.1008599999999999</v>
      </c>
    </row>
    <row r="473" spans="2:9" x14ac:dyDescent="0.25">
      <c r="B473" s="27" t="e">
        <f>v_agricultural_withdrawal!AB69</f>
        <v>#N/A</v>
      </c>
      <c r="C473" s="29">
        <f>v_agricultural_withdrawal!AC69</f>
        <v>4.8016120000000001E-9</v>
      </c>
      <c r="H473" s="27" t="e">
        <f>v_agricultural_withdrawal!BA69</f>
        <v>#N/A</v>
      </c>
      <c r="I473" s="27">
        <f>v_agricultural_withdrawal!BB69</f>
        <v>0</v>
      </c>
    </row>
    <row r="474" spans="2:9" x14ac:dyDescent="0.25">
      <c r="B474" s="27" t="e">
        <f>v_agricultural_withdrawal!AB70</f>
        <v>#N/A</v>
      </c>
      <c r="C474" s="29">
        <f>v_agricultural_withdrawal!AC70</f>
        <v>5.7400980000000046E-2</v>
      </c>
      <c r="H474" s="27">
        <f>v_agricultural_withdrawal!BA70</f>
        <v>1.8859999999999999</v>
      </c>
      <c r="I474" s="27">
        <f>v_agricultural_withdrawal!BB70</f>
        <v>0.10900940000000003</v>
      </c>
    </row>
    <row r="475" spans="2:9" x14ac:dyDescent="0.25">
      <c r="B475" s="27" t="e">
        <f>v_agricultural_withdrawal!AB71</f>
        <v>#N/A</v>
      </c>
      <c r="C475" s="29">
        <f>v_agricultural_withdrawal!AC71</f>
        <v>1.0458858799999999</v>
      </c>
      <c r="H475" s="27" t="e">
        <f>v_agricultural_withdrawal!BA71</f>
        <v>#N/A</v>
      </c>
      <c r="I475" s="27">
        <f>v_agricultural_withdrawal!BB71</f>
        <v>1.0363794999999998</v>
      </c>
    </row>
    <row r="476" spans="2:9" x14ac:dyDescent="0.25">
      <c r="B476" s="27" t="e">
        <f>v_agricultural_withdrawal!AB72</f>
        <v>#N/A</v>
      </c>
      <c r="C476" s="29">
        <f>v_agricultural_withdrawal!AC72</f>
        <v>1.3522421687999999</v>
      </c>
      <c r="H476" s="27" t="e">
        <f>v_agricultural_withdrawal!BA72</f>
        <v>#N/A</v>
      </c>
      <c r="I476" s="27">
        <f>v_agricultural_withdrawal!BB72</f>
        <v>1.5727110075999999</v>
      </c>
    </row>
    <row r="477" spans="2:9" x14ac:dyDescent="0.25">
      <c r="B477" s="27" t="e">
        <f>v_agricultural_withdrawal!AB73</f>
        <v>#N/A</v>
      </c>
      <c r="C477" s="29">
        <f>v_agricultural_withdrawal!AC73</f>
        <v>0.35008336600000001</v>
      </c>
      <c r="H477" s="27" t="e">
        <f>v_agricultural_withdrawal!BA73</f>
        <v>#N/A</v>
      </c>
      <c r="I477" s="27">
        <f>v_agricultural_withdrawal!BB73</f>
        <v>0.25138525</v>
      </c>
    </row>
    <row r="478" spans="2:9" x14ac:dyDescent="0.25">
      <c r="B478" s="27" t="e">
        <f>v_agricultural_withdrawal!AB74</f>
        <v>#N/A</v>
      </c>
      <c r="C478" s="29" t="e">
        <f>v_agricultural_withdrawal!AC74</f>
        <v>#N/A</v>
      </c>
      <c r="H478" s="27" t="e">
        <f>v_agricultural_withdrawal!BA74</f>
        <v>#N/A</v>
      </c>
      <c r="I478" s="27" t="e">
        <f>v_agricultural_withdrawal!BB74</f>
        <v>#N/A</v>
      </c>
    </row>
    <row r="479" spans="2:9" x14ac:dyDescent="0.25">
      <c r="B479" s="27" t="e">
        <f>v_agricultural_withdrawal!AB75</f>
        <v>#N/A</v>
      </c>
      <c r="C479" s="29">
        <f>v_agricultural_withdrawal!AC75</f>
        <v>6.9783719999999994E-2</v>
      </c>
      <c r="H479" s="27">
        <f>v_agricultural_withdrawal!BA75</f>
        <v>1.1779999999999999</v>
      </c>
      <c r="I479" s="27">
        <f>v_agricultural_withdrawal!BB75</f>
        <v>8.4157939999999973E-2</v>
      </c>
    </row>
    <row r="480" spans="2:9" x14ac:dyDescent="0.25">
      <c r="B480" s="27" t="e">
        <f>v_agricultural_withdrawal!AB76</f>
        <v>#N/A</v>
      </c>
      <c r="C480" s="29">
        <f>v_agricultural_withdrawal!AC76</f>
        <v>0</v>
      </c>
      <c r="H480" s="27">
        <f>v_agricultural_withdrawal!BA76</f>
        <v>0.3054</v>
      </c>
      <c r="I480" s="27">
        <f>v_agricultural_withdrawal!BB76</f>
        <v>0</v>
      </c>
    </row>
    <row r="481" spans="2:9" x14ac:dyDescent="0.25">
      <c r="B481" s="27" t="e">
        <f>v_agricultural_withdrawal!AB77</f>
        <v>#N/A</v>
      </c>
      <c r="C481" s="29">
        <f>v_agricultural_withdrawal!AC77</f>
        <v>0</v>
      </c>
      <c r="H481" s="27">
        <f>v_agricultural_withdrawal!BA77</f>
        <v>3.2000000000000002E-3</v>
      </c>
      <c r="I481" s="27">
        <f>v_agricultural_withdrawal!BB77</f>
        <v>0</v>
      </c>
    </row>
    <row r="482" spans="2:9" x14ac:dyDescent="0.25">
      <c r="B482" s="27">
        <f>v_agricultural_withdrawal!AB78</f>
        <v>4.0000000000000001E-3</v>
      </c>
      <c r="C482" s="29">
        <f>v_agricultural_withdrawal!AC78</f>
        <v>0</v>
      </c>
      <c r="H482" s="27">
        <f>v_agricultural_withdrawal!BA78</f>
        <v>7.0000000000000007E-2</v>
      </c>
      <c r="I482" s="27">
        <f>v_agricultural_withdrawal!BB78</f>
        <v>0</v>
      </c>
    </row>
    <row r="483" spans="2:9" x14ac:dyDescent="0.25">
      <c r="B483" s="27">
        <f>v_agricultural_withdrawal!AB79</f>
        <v>411.7</v>
      </c>
      <c r="C483" s="29">
        <f>v_agricultural_withdrawal!AC79</f>
        <v>362.94891999999999</v>
      </c>
      <c r="H483" s="27" t="e">
        <f>v_agricultural_withdrawal!BA79</f>
        <v>#N/A</v>
      </c>
      <c r="I483" s="27">
        <f>v_agricultural_withdrawal!BB79</f>
        <v>572.39322000000004</v>
      </c>
    </row>
    <row r="484" spans="2:9" x14ac:dyDescent="0.25">
      <c r="B484" s="27" t="e">
        <f>v_agricultural_withdrawal!AB80</f>
        <v>#N/A</v>
      </c>
      <c r="C484" s="29">
        <f>v_agricultural_withdrawal!AC80</f>
        <v>19.582272</v>
      </c>
      <c r="H484" s="27" t="e">
        <f>v_agricultural_withdrawal!BA80</f>
        <v>#N/A</v>
      </c>
      <c r="I484" s="27">
        <f>v_agricultural_withdrawal!BB80</f>
        <v>29.002958</v>
      </c>
    </row>
    <row r="485" spans="2:9" x14ac:dyDescent="0.25">
      <c r="B485" s="27" t="e">
        <f>v_agricultural_withdrawal!AB81</f>
        <v>#N/A</v>
      </c>
      <c r="C485" s="29">
        <f>v_agricultural_withdrawal!AC81</f>
        <v>18.4623168</v>
      </c>
      <c r="H485" s="27">
        <f>v_agricultural_withdrawal!BA81</f>
        <v>86</v>
      </c>
      <c r="I485" s="27">
        <f>v_agricultural_withdrawal!BB81</f>
        <v>28.824607800000003</v>
      </c>
    </row>
    <row r="486" spans="2:9" x14ac:dyDescent="0.25">
      <c r="B486" s="27">
        <f>v_agricultural_withdrawal!AB82</f>
        <v>39.770000000000003</v>
      </c>
      <c r="C486" s="29">
        <f>v_agricultural_withdrawal!AC82</f>
        <v>12.548519800000001</v>
      </c>
      <c r="H486" s="27" t="e">
        <f>v_agricultural_withdrawal!BA82</f>
        <v>#N/A</v>
      </c>
      <c r="I486" s="27">
        <f>v_agricultural_withdrawal!BB82</f>
        <v>23.110474</v>
      </c>
    </row>
    <row r="487" spans="2:9" x14ac:dyDescent="0.25">
      <c r="B487" s="27">
        <f>v_agricultural_withdrawal!AB83</f>
        <v>0.13</v>
      </c>
      <c r="C487" s="29">
        <f>v_agricultural_withdrawal!AC83</f>
        <v>0</v>
      </c>
      <c r="H487" s="27" t="e">
        <f>v_agricultural_withdrawal!BA83</f>
        <v>#N/A</v>
      </c>
      <c r="I487" s="27">
        <f>v_agricultural_withdrawal!BB83</f>
        <v>0</v>
      </c>
    </row>
    <row r="488" spans="2:9" x14ac:dyDescent="0.25">
      <c r="B488" s="27">
        <f>v_agricultural_withdrawal!AB84</f>
        <v>1.2350000000000001</v>
      </c>
      <c r="C488" s="29">
        <f>v_agricultural_withdrawal!AC84</f>
        <v>0.46159247999999992</v>
      </c>
      <c r="H488" s="27">
        <f>v_agricultural_withdrawal!BA84</f>
        <v>1.129</v>
      </c>
      <c r="I488" s="27">
        <f>v_agricultural_withdrawal!BB84</f>
        <v>0.60453518000000006</v>
      </c>
    </row>
    <row r="489" spans="2:9" x14ac:dyDescent="0.25">
      <c r="B489" s="27" t="e">
        <f>v_agricultural_withdrawal!AB85</f>
        <v>#N/A</v>
      </c>
      <c r="C489" s="29">
        <f>v_agricultural_withdrawal!AC85</f>
        <v>1.6422860000000004</v>
      </c>
      <c r="H489" s="27">
        <f>v_agricultural_withdrawal!BA85</f>
        <v>12.89</v>
      </c>
      <c r="I489" s="27">
        <f>v_agricultural_withdrawal!BB85</f>
        <v>3.1250060000000026</v>
      </c>
    </row>
    <row r="490" spans="2:9" x14ac:dyDescent="0.25">
      <c r="B490" s="27" t="e">
        <f>v_agricultural_withdrawal!AB86</f>
        <v>#N/A</v>
      </c>
      <c r="C490" s="29">
        <f>v_agricultural_withdrawal!AC86</f>
        <v>5.1056400000000016E-2</v>
      </c>
      <c r="H490" s="27">
        <f>v_agricultural_withdrawal!BA86</f>
        <v>0.59530000000000005</v>
      </c>
      <c r="I490" s="27">
        <f>v_agricultural_withdrawal!BB86</f>
        <v>9.5756200000000014E-2</v>
      </c>
    </row>
    <row r="491" spans="2:9" x14ac:dyDescent="0.25">
      <c r="B491" s="27" t="e">
        <f>v_agricultural_withdrawal!AB87</f>
        <v>#N/A</v>
      </c>
      <c r="C491" s="29">
        <f>v_agricultural_withdrawal!AC87</f>
        <v>2.5112870000000007</v>
      </c>
      <c r="H491" s="27">
        <f>v_agricultural_withdrawal!BA87</f>
        <v>14.03</v>
      </c>
      <c r="I491" s="27">
        <f>v_agricultural_withdrawal!BB87</f>
        <v>3.3553449999999989</v>
      </c>
    </row>
    <row r="492" spans="2:9" x14ac:dyDescent="0.25">
      <c r="B492" s="27" t="e">
        <f>v_agricultural_withdrawal!AB88</f>
        <v>#N/A</v>
      </c>
      <c r="C492" s="29">
        <f>v_agricultural_withdrawal!AC88</f>
        <v>0</v>
      </c>
      <c r="H492" s="27">
        <f>v_agricultural_withdrawal!BA88</f>
        <v>0.44800000000000001</v>
      </c>
      <c r="I492" s="27">
        <f>v_agricultural_withdrawal!BB88</f>
        <v>0</v>
      </c>
    </row>
    <row r="493" spans="2:9" x14ac:dyDescent="0.25">
      <c r="B493" s="27">
        <f>v_agricultural_withdrawal!AB89</f>
        <v>58</v>
      </c>
      <c r="C493" s="29">
        <f>v_agricultural_withdrawal!AC89</f>
        <v>28.142973999999999</v>
      </c>
      <c r="H493" s="27">
        <f>v_agricultural_withdrawal!BA89</f>
        <v>54.5</v>
      </c>
      <c r="I493" s="27">
        <f>v_agricultural_withdrawal!BB89</f>
        <v>24.0078</v>
      </c>
    </row>
    <row r="494" spans="2:9" x14ac:dyDescent="0.25">
      <c r="B494" s="27">
        <f>v_agricultural_withdrawal!AB90</f>
        <v>0.377</v>
      </c>
      <c r="C494" s="29">
        <f>v_agricultural_withdrawal!AC90</f>
        <v>2.2312277999999998E-2</v>
      </c>
      <c r="H494" s="27">
        <f>v_agricultural_withdrawal!BA90</f>
        <v>0.61119999999999997</v>
      </c>
      <c r="I494" s="27">
        <f>v_agricultural_withdrawal!BB90</f>
        <v>6.2113639999999814E-3</v>
      </c>
    </row>
    <row r="495" spans="2:9" x14ac:dyDescent="0.25">
      <c r="B495" s="27" t="e">
        <f>v_agricultural_withdrawal!AB91</f>
        <v>#N/A</v>
      </c>
      <c r="C495" s="29">
        <f>v_agricultural_withdrawal!AC91</f>
        <v>1.0875952</v>
      </c>
      <c r="H495" s="27">
        <f>v_agricultural_withdrawal!BA91</f>
        <v>7.4470000000000001</v>
      </c>
      <c r="I495" s="27">
        <f>v_agricultural_withdrawal!BB91</f>
        <v>1.2981798000000002</v>
      </c>
    </row>
    <row r="496" spans="2:9" x14ac:dyDescent="0.25">
      <c r="B496" s="27" t="e">
        <f>v_agricultural_withdrawal!AB92</f>
        <v>#N/A</v>
      </c>
      <c r="C496" s="29">
        <f>v_agricultural_withdrawal!AC92</f>
        <v>2.2608059999999985E-2</v>
      </c>
      <c r="H496" s="27">
        <f>v_agricultural_withdrawal!BA92</f>
        <v>1.75</v>
      </c>
      <c r="I496" s="27">
        <f>v_agricultural_withdrawal!BB92</f>
        <v>7.1954360000000009E-2</v>
      </c>
    </row>
    <row r="497" spans="2:9" x14ac:dyDescent="0.25">
      <c r="B497" s="27" t="e">
        <f>v_agricultural_withdrawal!AB93</f>
        <v>#N/A</v>
      </c>
      <c r="C497" s="29">
        <f>v_agricultural_withdrawal!AC93</f>
        <v>5.6346848999999999</v>
      </c>
      <c r="H497" s="27">
        <f>v_agricultural_withdrawal!BA93</f>
        <v>2.0529999999999999</v>
      </c>
      <c r="I497" s="27">
        <f>v_agricultural_withdrawal!BB93</f>
        <v>13.868104699999998</v>
      </c>
    </row>
    <row r="498" spans="2:9" x14ac:dyDescent="0.25">
      <c r="B498" s="27" t="e">
        <f>v_agricultural_withdrawal!AB94</f>
        <v>#N/A</v>
      </c>
      <c r="C498" s="29">
        <f>v_agricultural_withdrawal!AC94</f>
        <v>3.1286661999999996</v>
      </c>
      <c r="H498" s="27">
        <f>v_agricultural_withdrawal!BA94</f>
        <v>6.61</v>
      </c>
      <c r="I498" s="27">
        <f>v_agricultural_withdrawal!BB94</f>
        <v>3.6165180000000006</v>
      </c>
    </row>
    <row r="499" spans="2:9" x14ac:dyDescent="0.25">
      <c r="B499" s="27" t="e">
        <f>v_agricultural_withdrawal!AB95</f>
        <v>#N/A</v>
      </c>
      <c r="C499" s="29">
        <f>v_agricultural_withdrawal!AC95</f>
        <v>7.3637759999999997</v>
      </c>
      <c r="H499" s="27">
        <f>v_agricultural_withdrawal!BA95</f>
        <v>15.96</v>
      </c>
      <c r="I499" s="27">
        <f>v_agricultural_withdrawal!BB95</f>
        <v>6.3412619999999986</v>
      </c>
    </row>
    <row r="500" spans="2:9" x14ac:dyDescent="0.25">
      <c r="B500" s="27" t="e">
        <f>v_agricultural_withdrawal!AB96</f>
        <v>#N/A</v>
      </c>
      <c r="C500" s="29">
        <f>v_agricultural_withdrawal!AC96</f>
        <v>0</v>
      </c>
      <c r="H500" s="27" t="e">
        <f>v_agricultural_withdrawal!BA96</f>
        <v>#N/A</v>
      </c>
      <c r="I500" s="27">
        <f>v_agricultural_withdrawal!BB96</f>
        <v>0</v>
      </c>
    </row>
    <row r="501" spans="2:9" x14ac:dyDescent="0.25">
      <c r="B501" s="27" t="e">
        <f>v_agricultural_withdrawal!AB97</f>
        <v>#N/A</v>
      </c>
      <c r="C501" s="29">
        <f>v_agricultural_withdrawal!AC97</f>
        <v>0</v>
      </c>
      <c r="H501" s="27">
        <f>v_agricultural_withdrawal!BA97</f>
        <v>5.0599999999999999E-2</v>
      </c>
      <c r="I501" s="27">
        <f>v_agricultural_withdrawal!BB97</f>
        <v>0</v>
      </c>
    </row>
    <row r="502" spans="2:9" x14ac:dyDescent="0.25">
      <c r="B502" s="27" t="e">
        <f>v_agricultural_withdrawal!AB98</f>
        <v>#N/A</v>
      </c>
      <c r="C502" s="29">
        <f>v_agricultural_withdrawal!AC98</f>
        <v>5.1322127399999999</v>
      </c>
      <c r="H502" s="27">
        <f>v_agricultural_withdrawal!BA98</f>
        <v>3.1930000000000001</v>
      </c>
      <c r="I502" s="27">
        <f>v_agricultural_withdrawal!BB98</f>
        <v>12.81064362</v>
      </c>
    </row>
    <row r="503" spans="2:9" x14ac:dyDescent="0.25">
      <c r="B503" s="27" t="e">
        <f>v_agricultural_withdrawal!AB99</f>
        <v>#N/A</v>
      </c>
      <c r="C503" s="29">
        <f>v_agricultural_withdrawal!AC99</f>
        <v>0.23799700000000004</v>
      </c>
      <c r="H503" s="27">
        <f>v_agricultural_withdrawal!BA99</f>
        <v>0.78</v>
      </c>
      <c r="I503" s="27">
        <f>v_agricultural_withdrawal!BB99</f>
        <v>0.14135925999999993</v>
      </c>
    </row>
    <row r="504" spans="2:9" x14ac:dyDescent="0.25">
      <c r="B504" s="27" t="e">
        <f>v_agricultural_withdrawal!AB100</f>
        <v>#N/A</v>
      </c>
      <c r="C504" s="29">
        <f>v_agricultural_withdrawal!AC100</f>
        <v>0</v>
      </c>
      <c r="H504" s="27" t="e">
        <f>v_agricultural_withdrawal!BA100</f>
        <v>#N/A</v>
      </c>
      <c r="I504" s="27">
        <f>v_agricultural_withdrawal!BB100</f>
        <v>0</v>
      </c>
    </row>
    <row r="505" spans="2:9" x14ac:dyDescent="0.25">
      <c r="B505" s="27" t="e">
        <f>v_agricultural_withdrawal!AB101</f>
        <v>#N/A</v>
      </c>
      <c r="C505" s="29">
        <f>v_agricultural_withdrawal!AC101</f>
        <v>0</v>
      </c>
      <c r="H505" s="27" t="e">
        <f>v_agricultural_withdrawal!BA101</f>
        <v>#N/A</v>
      </c>
      <c r="I505" s="27">
        <f>v_agricultural_withdrawal!BB101</f>
        <v>0</v>
      </c>
    </row>
    <row r="506" spans="2:9" x14ac:dyDescent="0.25">
      <c r="B506" s="27" t="e">
        <f>v_agricultural_withdrawal!AB102</f>
        <v>#N/A</v>
      </c>
      <c r="C506" s="29">
        <f>v_agricultural_withdrawal!AC102</f>
        <v>0.31191292000000004</v>
      </c>
      <c r="H506" s="27" t="e">
        <f>v_agricultural_withdrawal!BA102</f>
        <v>#N/A</v>
      </c>
      <c r="I506" s="27">
        <f>v_agricultural_withdrawal!BB102</f>
        <v>0.46380262000000017</v>
      </c>
    </row>
    <row r="507" spans="2:9" x14ac:dyDescent="0.25">
      <c r="B507" s="27" t="e">
        <f>v_agricultural_withdrawal!AB103</f>
        <v>#N/A</v>
      </c>
      <c r="C507" s="29">
        <f>v_agricultural_withdrawal!AC103</f>
        <v>0</v>
      </c>
      <c r="H507" s="27" t="e">
        <f>v_agricultural_withdrawal!BA103</f>
        <v>#N/A</v>
      </c>
      <c r="I507" s="27">
        <f>v_agricultural_withdrawal!BB103</f>
        <v>0</v>
      </c>
    </row>
    <row r="508" spans="2:9" x14ac:dyDescent="0.25">
      <c r="B508" s="27" t="e">
        <f>v_agricultural_withdrawal!AB104</f>
        <v>#N/A</v>
      </c>
      <c r="C508" s="29">
        <f>v_agricultural_withdrawal!AC104</f>
        <v>0</v>
      </c>
      <c r="H508" s="27">
        <f>v_agricultural_withdrawal!BA104</f>
        <v>8.1799999999999998E-2</v>
      </c>
      <c r="I508" s="27">
        <f>v_agricultural_withdrawal!BB104</f>
        <v>0</v>
      </c>
    </row>
    <row r="509" spans="2:9" x14ac:dyDescent="0.25">
      <c r="B509" s="27" t="e">
        <f>v_agricultural_withdrawal!AB105</f>
        <v>#N/A</v>
      </c>
      <c r="C509" s="29">
        <f>v_agricultural_withdrawal!AC105</f>
        <v>0</v>
      </c>
      <c r="H509" s="27" t="e">
        <f>v_agricultural_withdrawal!BA105</f>
        <v>#N/A</v>
      </c>
      <c r="I509" s="27">
        <f>v_agricultural_withdrawal!BB105</f>
        <v>0</v>
      </c>
    </row>
    <row r="510" spans="2:9" x14ac:dyDescent="0.25">
      <c r="B510" s="27" t="e">
        <f>v_agricultural_withdrawal!AB106</f>
        <v>#N/A</v>
      </c>
      <c r="C510" s="29">
        <f>v_agricultural_withdrawal!AC106</f>
        <v>7.0906694000000003</v>
      </c>
      <c r="H510" s="27">
        <f>v_agricultural_withdrawal!BA106</f>
        <v>13</v>
      </c>
      <c r="I510" s="27">
        <f>v_agricultural_withdrawal!BB106</f>
        <v>12.853352599999999</v>
      </c>
    </row>
    <row r="511" spans="2:9" x14ac:dyDescent="0.25">
      <c r="B511" s="27" t="e">
        <f>v_agricultural_withdrawal!AB107</f>
        <v>#N/A</v>
      </c>
      <c r="C511" s="29">
        <f>v_agricultural_withdrawal!AC107</f>
        <v>2.5782600000000058E-3</v>
      </c>
      <c r="H511" s="27">
        <f>v_agricultural_withdrawal!BA107</f>
        <v>1.1659999999999999</v>
      </c>
      <c r="I511" s="27">
        <f>v_agricultural_withdrawal!BB107</f>
        <v>2.4591919999999982E-2</v>
      </c>
    </row>
    <row r="512" spans="2:9" x14ac:dyDescent="0.25">
      <c r="B512" s="27" t="e">
        <f>v_agricultural_withdrawal!AB108</f>
        <v>#N/A</v>
      </c>
      <c r="C512" s="29">
        <f>v_agricultural_withdrawal!AC108</f>
        <v>3.8299338000000001</v>
      </c>
      <c r="H512" s="27">
        <f>v_agricultural_withdrawal!BA108</f>
        <v>2.5049999999999999</v>
      </c>
      <c r="I512" s="27">
        <f>v_agricultural_withdrawal!BB108</f>
        <v>3.8485679999999998</v>
      </c>
    </row>
    <row r="513" spans="2:9" x14ac:dyDescent="0.25">
      <c r="B513" s="27" t="e">
        <f>v_agricultural_withdrawal!AB109</f>
        <v>#N/A</v>
      </c>
      <c r="C513" s="29" t="e">
        <f>v_agricultural_withdrawal!AC109</f>
        <v>#VALUE!</v>
      </c>
      <c r="H513" s="27" t="e">
        <f>v_agricultural_withdrawal!BA109</f>
        <v>#N/A</v>
      </c>
      <c r="I513" s="27" t="e">
        <f>v_agricultural_withdrawal!BB109</f>
        <v>#VALUE!</v>
      </c>
    </row>
    <row r="514" spans="2:9" x14ac:dyDescent="0.25">
      <c r="B514" s="27" t="e">
        <f>v_agricultural_withdrawal!AB110</f>
        <v>#N/A</v>
      </c>
      <c r="C514" s="29">
        <f>v_agricultural_withdrawal!AC110</f>
        <v>1.5564912</v>
      </c>
      <c r="H514" s="27">
        <f>v_agricultural_withdrawal!BA110</f>
        <v>5.0750000000000002</v>
      </c>
      <c r="I514" s="27">
        <f>v_agricultural_withdrawal!BB110</f>
        <v>6.6633585000000002</v>
      </c>
    </row>
    <row r="515" spans="2:9" x14ac:dyDescent="0.25">
      <c r="B515" s="27" t="e">
        <f>v_agricultural_withdrawal!AB111</f>
        <v>#N/A</v>
      </c>
      <c r="C515" s="29">
        <f>v_agricultural_withdrawal!AC111</f>
        <v>3.1221799999999994E-2</v>
      </c>
      <c r="H515" s="27">
        <f>v_agricultural_withdrawal!BA111</f>
        <v>2.0299999999999999E-2</v>
      </c>
      <c r="I515" s="27">
        <f>v_agricultural_withdrawal!BB111</f>
        <v>0</v>
      </c>
    </row>
    <row r="516" spans="2:9" x14ac:dyDescent="0.25">
      <c r="B516" s="27">
        <f>v_agricultural_withdrawal!AB112</f>
        <v>0.61299999999999999</v>
      </c>
      <c r="C516" s="29">
        <f>v_agricultural_withdrawal!AC112</f>
        <v>0.62116771280000005</v>
      </c>
      <c r="H516" s="27">
        <f>v_agricultural_withdrawal!BA112</f>
        <v>1.2230000000000001</v>
      </c>
      <c r="I516" s="27">
        <f>v_agricultural_withdrawal!BB112</f>
        <v>0.6794231220000001</v>
      </c>
    </row>
    <row r="517" spans="2:9" x14ac:dyDescent="0.25">
      <c r="B517" s="27" t="e">
        <f>v_agricultural_withdrawal!AB113</f>
        <v>#N/A</v>
      </c>
      <c r="C517" s="29">
        <f>v_agricultural_withdrawal!AC113</f>
        <v>0</v>
      </c>
      <c r="H517" s="27">
        <f>v_agricultural_withdrawal!BA113</f>
        <v>0.49099999999999999</v>
      </c>
      <c r="I517" s="27">
        <f>v_agricultural_withdrawal!BB113</f>
        <v>0</v>
      </c>
    </row>
    <row r="518" spans="2:9" x14ac:dyDescent="0.25">
      <c r="B518" s="27" t="e">
        <f>v_agricultural_withdrawal!AB114</f>
        <v>#N/A</v>
      </c>
      <c r="C518" s="29">
        <f>v_agricultural_withdrawal!AC114</f>
        <v>11.236562000000003</v>
      </c>
      <c r="H518" s="27">
        <f>v_agricultural_withdrawal!BA114</f>
        <v>60.57</v>
      </c>
      <c r="I518" s="27">
        <f>v_agricultural_withdrawal!BB114</f>
        <v>13.402708000000002</v>
      </c>
    </row>
    <row r="519" spans="2:9" x14ac:dyDescent="0.25">
      <c r="B519" s="27" t="e">
        <f>v_agricultural_withdrawal!AB115</f>
        <v>#N/A</v>
      </c>
      <c r="C519" s="29" t="e">
        <f>v_agricultural_withdrawal!AC115</f>
        <v>#VALUE!</v>
      </c>
      <c r="H519" s="27" t="e">
        <f>v_agricultural_withdrawal!BA115</f>
        <v>#N/A</v>
      </c>
      <c r="I519" s="27" t="e">
        <f>v_agricultural_withdrawal!BB115</f>
        <v>#VALUE!</v>
      </c>
    </row>
    <row r="520" spans="2:9" x14ac:dyDescent="0.25">
      <c r="B520" s="27" t="e">
        <f>v_agricultural_withdrawal!AB116</f>
        <v>#N/A</v>
      </c>
      <c r="C520" s="29">
        <f>v_agricultural_withdrawal!AC116</f>
        <v>0</v>
      </c>
      <c r="H520" s="27">
        <f>v_agricultural_withdrawal!BA116</f>
        <v>0.224</v>
      </c>
      <c r="I520" s="27">
        <f>v_agricultural_withdrawal!BB116</f>
        <v>3.7040599999999951E-3</v>
      </c>
    </row>
    <row r="521" spans="2:9" x14ac:dyDescent="0.25">
      <c r="B521" s="27" t="e">
        <f>v_agricultural_withdrawal!AB117</f>
        <v>#N/A</v>
      </c>
      <c r="C521" s="29">
        <f>v_agricultural_withdrawal!AC117</f>
        <v>0.94340219999999997</v>
      </c>
      <c r="H521" s="27" t="e">
        <f>v_agricultural_withdrawal!BA117</f>
        <v>#N/A</v>
      </c>
      <c r="I521" s="27">
        <f>v_agricultural_withdrawal!BB117</f>
        <v>0.99092080000000027</v>
      </c>
    </row>
    <row r="522" spans="2:9" x14ac:dyDescent="0.25">
      <c r="B522" s="27" t="e">
        <f>v_agricultural_withdrawal!AB118</f>
        <v>#N/A</v>
      </c>
      <c r="C522" s="29">
        <f>v_agricultural_withdrawal!AC118</f>
        <v>9.157272000000001E-2</v>
      </c>
      <c r="H522" s="27" t="e">
        <f>v_agricultural_withdrawal!BA118</f>
        <v>#N/A</v>
      </c>
      <c r="I522" s="27">
        <f>v_agricultural_withdrawal!BB118</f>
        <v>0.19369454</v>
      </c>
    </row>
    <row r="523" spans="2:9" x14ac:dyDescent="0.25">
      <c r="B523" s="27" t="e">
        <f>v_agricultural_withdrawal!AB119</f>
        <v>#N/A</v>
      </c>
      <c r="C523" s="29">
        <f>v_agricultural_withdrawal!AC119</f>
        <v>0</v>
      </c>
      <c r="H523" s="27" t="e">
        <f>v_agricultural_withdrawal!BA119</f>
        <v>#N/A</v>
      </c>
      <c r="I523" s="27">
        <f>v_agricultural_withdrawal!BB119</f>
        <v>0</v>
      </c>
    </row>
    <row r="524" spans="2:9" x14ac:dyDescent="0.25">
      <c r="B524" s="27" t="e">
        <f>v_agricultural_withdrawal!AB120</f>
        <v>#N/A</v>
      </c>
      <c r="C524" s="29">
        <f>v_agricultural_withdrawal!AC120</f>
        <v>0</v>
      </c>
      <c r="H524" s="27">
        <f>v_agricultural_withdrawal!BA120</f>
        <v>3.5999999999999997E-2</v>
      </c>
      <c r="I524" s="27">
        <f>v_agricultural_withdrawal!BB120</f>
        <v>7.8479600000000094E-2</v>
      </c>
    </row>
    <row r="525" spans="2:9" x14ac:dyDescent="0.25">
      <c r="B525" s="27" t="e">
        <f>v_agricultural_withdrawal!AB121</f>
        <v>#N/A</v>
      </c>
      <c r="C525" s="29">
        <f>v_agricultural_withdrawal!AC121</f>
        <v>0</v>
      </c>
      <c r="H525" s="27" t="e">
        <f>v_agricultural_withdrawal!BA121</f>
        <v>#N/A</v>
      </c>
      <c r="I525" s="27">
        <f>v_agricultural_withdrawal!BB121</f>
        <v>0</v>
      </c>
    </row>
    <row r="526" spans="2:9" x14ac:dyDescent="0.25">
      <c r="B526" s="27" t="e">
        <f>v_agricultural_withdrawal!AB122</f>
        <v>#N/A</v>
      </c>
      <c r="C526" s="29" t="e">
        <f>v_agricultural_withdrawal!AC122</f>
        <v>#VALUE!</v>
      </c>
      <c r="H526" s="27" t="e">
        <f>v_agricultural_withdrawal!BA122</f>
        <v>#N/A</v>
      </c>
      <c r="I526" s="27" t="e">
        <f>v_agricultural_withdrawal!BB122</f>
        <v>#VALUE!</v>
      </c>
    </row>
    <row r="527" spans="2:9" x14ac:dyDescent="0.25">
      <c r="B527" s="27" t="e">
        <f>v_agricultural_withdrawal!AB123</f>
        <v>#N/A</v>
      </c>
      <c r="C527" s="29">
        <f>v_agricultural_withdrawal!AC123</f>
        <v>2.6737141599999998</v>
      </c>
      <c r="H527" s="27">
        <f>v_agricultural_withdrawal!BA123</f>
        <v>9.32</v>
      </c>
      <c r="I527" s="27">
        <f>v_agricultural_withdrawal!BB123</f>
        <v>4.9986808399999996</v>
      </c>
    </row>
    <row r="528" spans="2:9" x14ac:dyDescent="0.25">
      <c r="B528" s="27" t="e">
        <f>v_agricultural_withdrawal!AB124</f>
        <v>#N/A</v>
      </c>
      <c r="C528" s="29">
        <f>v_agricultural_withdrawal!AC124</f>
        <v>0</v>
      </c>
      <c r="H528" s="27">
        <f>v_agricultural_withdrawal!BA124</f>
        <v>7.1900000000000006E-2</v>
      </c>
      <c r="I528" s="27">
        <f>v_agricultural_withdrawal!BB124</f>
        <v>0</v>
      </c>
    </row>
    <row r="529" spans="2:9" x14ac:dyDescent="0.25">
      <c r="B529" s="27" t="e">
        <f>v_agricultural_withdrawal!AB125</f>
        <v>#N/A</v>
      </c>
      <c r="C529" s="29">
        <f>v_agricultural_withdrawal!AC125</f>
        <v>4.5407880000000025E-2</v>
      </c>
      <c r="H529" s="27">
        <f>v_agricultural_withdrawal!BA125</f>
        <v>0.1255</v>
      </c>
      <c r="I529" s="27">
        <f>v_agricultural_withdrawal!BB125</f>
        <v>6.9328759999999989E-2</v>
      </c>
    </row>
    <row r="530" spans="2:9" x14ac:dyDescent="0.25">
      <c r="B530" s="27" t="e">
        <f>v_agricultural_withdrawal!AB126</f>
        <v>#N/A</v>
      </c>
      <c r="C530" s="29">
        <f>v_agricultural_withdrawal!AC126</f>
        <v>7.5197340000000003E-7</v>
      </c>
      <c r="H530" s="27" t="e">
        <f>v_agricultural_withdrawal!BA126</f>
        <v>#N/A</v>
      </c>
      <c r="I530" s="27">
        <f>v_agricultural_withdrawal!BB126</f>
        <v>1.0463935999999999E-6</v>
      </c>
    </row>
    <row r="531" spans="2:9" x14ac:dyDescent="0.25">
      <c r="B531" s="27" t="e">
        <f>v_agricultural_withdrawal!AB127</f>
        <v>#N/A</v>
      </c>
      <c r="C531" s="29">
        <f>v_agricultural_withdrawal!AC127</f>
        <v>0</v>
      </c>
      <c r="H531" s="27">
        <f>v_agricultural_withdrawal!BA127</f>
        <v>2.82</v>
      </c>
      <c r="I531" s="27">
        <f>v_agricultural_withdrawal!BB127</f>
        <v>0</v>
      </c>
    </row>
    <row r="532" spans="2:9" x14ac:dyDescent="0.25">
      <c r="B532" s="27" t="e">
        <f>v_agricultural_withdrawal!AB128</f>
        <v>#N/A</v>
      </c>
      <c r="C532" s="29">
        <f>v_agricultural_withdrawal!AC128</f>
        <v>5.5737599999999943E-2</v>
      </c>
      <c r="H532" s="27" t="e">
        <f>v_agricultural_withdrawal!BA128</f>
        <v>#N/A</v>
      </c>
      <c r="I532" s="27">
        <f>v_agricultural_withdrawal!BB128</f>
        <v>6.1862399999999984E-2</v>
      </c>
    </row>
    <row r="533" spans="2:9" x14ac:dyDescent="0.25">
      <c r="B533" s="27" t="e">
        <f>v_agricultural_withdrawal!AB129</f>
        <v>#N/A</v>
      </c>
      <c r="C533" s="29">
        <f>v_agricultural_withdrawal!AC129</f>
        <v>0.13517472</v>
      </c>
      <c r="H533" s="27">
        <f>v_agricultural_withdrawal!BA129</f>
        <v>0.65649999999999997</v>
      </c>
      <c r="I533" s="27">
        <f>v_agricultural_withdrawal!BB129</f>
        <v>0.42784233000000005</v>
      </c>
    </row>
    <row r="534" spans="2:9" x14ac:dyDescent="0.25">
      <c r="B534" s="27" t="e">
        <f>v_agricultural_withdrawal!AB130</f>
        <v>#N/A</v>
      </c>
      <c r="C534" s="29">
        <f>v_agricultural_withdrawal!AC130</f>
        <v>0.47453560000000006</v>
      </c>
      <c r="H534" s="27">
        <f>v_agricultural_withdrawal!BA130</f>
        <v>5.51</v>
      </c>
      <c r="I534" s="27">
        <f>v_agricultural_withdrawal!BB130</f>
        <v>0.7178899999999997</v>
      </c>
    </row>
    <row r="535" spans="2:9" x14ac:dyDescent="0.25">
      <c r="B535" s="27" t="e">
        <f>v_agricultural_withdrawal!AB131</f>
        <v>#N/A</v>
      </c>
      <c r="C535" s="29">
        <f>v_agricultural_withdrawal!AC131</f>
        <v>0</v>
      </c>
      <c r="H535" s="27" t="e">
        <f>v_agricultural_withdrawal!BA131</f>
        <v>#N/A</v>
      </c>
      <c r="I535" s="27">
        <f>v_agricultural_withdrawal!BB131</f>
        <v>0</v>
      </c>
    </row>
    <row r="536" spans="2:9" x14ac:dyDescent="0.25">
      <c r="B536" s="27" t="e">
        <f>v_agricultural_withdrawal!AB132</f>
        <v>#N/A</v>
      </c>
      <c r="C536" s="29">
        <f>v_agricultural_withdrawal!AC132</f>
        <v>0</v>
      </c>
      <c r="H536" s="27">
        <f>v_agricultural_withdrawal!BA132</f>
        <v>0.84489999999999998</v>
      </c>
      <c r="I536" s="27">
        <f>v_agricultural_withdrawal!BB132</f>
        <v>0</v>
      </c>
    </row>
    <row r="537" spans="2:9" x14ac:dyDescent="0.25">
      <c r="B537" s="27" t="e">
        <f>v_agricultural_withdrawal!AB133</f>
        <v>#N/A</v>
      </c>
      <c r="C537" s="29">
        <f>v_agricultural_withdrawal!AC133</f>
        <v>94.142335200000005</v>
      </c>
      <c r="H537" s="27" t="e">
        <f>v_agricultural_withdrawal!BA133</f>
        <v>#N/A</v>
      </c>
      <c r="I537" s="27">
        <f>v_agricultural_withdrawal!BB133</f>
        <v>112.8556608</v>
      </c>
    </row>
    <row r="538" spans="2:9" x14ac:dyDescent="0.25">
      <c r="B538" s="27" t="e">
        <f>v_agricultural_withdrawal!AB134</f>
        <v>#N/A</v>
      </c>
      <c r="C538" s="29">
        <f>v_agricultural_withdrawal!AC134</f>
        <v>0</v>
      </c>
      <c r="H538" s="27" t="e">
        <f>v_agricultural_withdrawal!BA134</f>
        <v>#N/A</v>
      </c>
      <c r="I538" s="27">
        <f>v_agricultural_withdrawal!BB134</f>
        <v>0</v>
      </c>
    </row>
    <row r="539" spans="2:9" x14ac:dyDescent="0.25">
      <c r="B539" s="27" t="e">
        <f>v_agricultural_withdrawal!AB135</f>
        <v>#N/A</v>
      </c>
      <c r="C539" s="29">
        <f>v_agricultural_withdrawal!AC135</f>
        <v>0</v>
      </c>
      <c r="H539" s="27">
        <f>v_agricultural_withdrawal!BA135</f>
        <v>2.98E-2</v>
      </c>
      <c r="I539" s="27">
        <f>v_agricultural_withdrawal!BB135</f>
        <v>0</v>
      </c>
    </row>
    <row r="540" spans="2:9" x14ac:dyDescent="0.25">
      <c r="B540" s="27" t="e">
        <f>v_agricultural_withdrawal!AB136</f>
        <v>#N/A</v>
      </c>
      <c r="C540" s="29">
        <f>v_agricultural_withdrawal!AC136</f>
        <v>0</v>
      </c>
      <c r="H540" s="27">
        <f>v_agricultural_withdrawal!BA136</f>
        <v>1E-3</v>
      </c>
      <c r="I540" s="27">
        <f>v_agricultural_withdrawal!BB136</f>
        <v>0</v>
      </c>
    </row>
    <row r="541" spans="2:9" x14ac:dyDescent="0.25">
      <c r="B541" s="27" t="e">
        <f>v_agricultural_withdrawal!AB137</f>
        <v>#N/A</v>
      </c>
      <c r="C541" s="29">
        <f>v_agricultural_withdrawal!AC137</f>
        <v>8.4704100000000004E-2</v>
      </c>
      <c r="H541" s="27" t="e">
        <f>v_agricultural_withdrawal!BA137</f>
        <v>#N/A</v>
      </c>
      <c r="I541" s="27">
        <f>v_agricultural_withdrawal!BB137</f>
        <v>0.1012634</v>
      </c>
    </row>
    <row r="542" spans="2:9" x14ac:dyDescent="0.25">
      <c r="B542" s="27" t="e">
        <f>v_agricultural_withdrawal!AB138</f>
        <v>#N/A</v>
      </c>
      <c r="C542" s="29">
        <f>v_agricultural_withdrawal!AC138</f>
        <v>1.3647912</v>
      </c>
      <c r="H542" s="27" t="e">
        <f>v_agricultural_withdrawal!BA138</f>
        <v>#N/A</v>
      </c>
      <c r="I542" s="27">
        <f>v_agricultural_withdrawal!BB138</f>
        <v>1.4523760000000001</v>
      </c>
    </row>
    <row r="543" spans="2:9" x14ac:dyDescent="0.25">
      <c r="B543" s="27" t="e">
        <f>v_agricultural_withdrawal!AB139</f>
        <v>#N/A</v>
      </c>
      <c r="C543" s="29">
        <f>v_agricultural_withdrawal!AC139</f>
        <v>10.753950000000003</v>
      </c>
      <c r="H543" s="27">
        <f>v_agricultural_withdrawal!BA139</f>
        <v>65.59</v>
      </c>
      <c r="I543" s="27">
        <f>v_agricultural_withdrawal!BB139</f>
        <v>12.83699</v>
      </c>
    </row>
    <row r="544" spans="2:9" x14ac:dyDescent="0.25">
      <c r="B544" s="27">
        <f>v_agricultural_withdrawal!AB140</f>
        <v>1.323</v>
      </c>
      <c r="C544" s="29">
        <f>v_agricultural_withdrawal!AC140</f>
        <v>0</v>
      </c>
      <c r="H544" s="27">
        <f>v_agricultural_withdrawal!BA140</f>
        <v>1.1220000000000001</v>
      </c>
      <c r="I544" s="27">
        <f>v_agricultural_withdrawal!BB140</f>
        <v>0</v>
      </c>
    </row>
    <row r="545" spans="2:9" x14ac:dyDescent="0.25">
      <c r="B545" s="27" t="e">
        <f>v_agricultural_withdrawal!AB141</f>
        <v>#N/A</v>
      </c>
      <c r="C545" s="29">
        <f>v_agricultural_withdrawal!AC141</f>
        <v>2.0567909999999996</v>
      </c>
      <c r="H545" s="27" t="e">
        <f>v_agricultural_withdrawal!BA141</f>
        <v>#N/A</v>
      </c>
      <c r="I545" s="27">
        <f>v_agricultural_withdrawal!BB141</f>
        <v>1.4583699999999999</v>
      </c>
    </row>
    <row r="546" spans="2:9" x14ac:dyDescent="0.25">
      <c r="B546" s="27" t="e">
        <f>v_agricultural_withdrawal!AB142</f>
        <v>#N/A</v>
      </c>
      <c r="C546" s="29">
        <f>v_agricultural_withdrawal!AC142</f>
        <v>6.6296266000000006E-2</v>
      </c>
      <c r="H546" s="27" t="e">
        <f>v_agricultural_withdrawal!BA142</f>
        <v>#N/A</v>
      </c>
      <c r="I546" s="27">
        <f>v_agricultural_withdrawal!BB142</f>
        <v>0.12221646000000001</v>
      </c>
    </row>
    <row r="547" spans="2:9" x14ac:dyDescent="0.25">
      <c r="B547" s="27" t="e">
        <f>v_agricultural_withdrawal!AB143</f>
        <v>#N/A</v>
      </c>
      <c r="C547" s="29">
        <f>v_agricultural_withdrawal!AC143</f>
        <v>3.0979199999999971E-4</v>
      </c>
      <c r="H547" s="27">
        <f>v_agricultural_withdrawal!BA143</f>
        <v>1.071</v>
      </c>
      <c r="I547" s="27">
        <f>v_agricultural_withdrawal!BB143</f>
        <v>8.1041240000000007E-3</v>
      </c>
    </row>
    <row r="548" spans="2:9" x14ac:dyDescent="0.25">
      <c r="B548" s="27" t="e">
        <f>v_agricultural_withdrawal!AB144</f>
        <v>#N/A</v>
      </c>
      <c r="C548" s="29">
        <f>v_agricultural_withdrawal!AC144</f>
        <v>0</v>
      </c>
      <c r="H548" s="27">
        <f>v_agricultural_withdrawal!BA144</f>
        <v>7.3899999999999993E-2</v>
      </c>
      <c r="I548" s="27">
        <f>v_agricultural_withdrawal!BB144</f>
        <v>0</v>
      </c>
    </row>
    <row r="549" spans="2:9" x14ac:dyDescent="0.25">
      <c r="B549" s="27" t="e">
        <f>v_agricultural_withdrawal!AB145</f>
        <v>#N/A</v>
      </c>
      <c r="C549" s="29">
        <f>v_agricultural_withdrawal!AC145</f>
        <v>2.1826894000000003E-2</v>
      </c>
      <c r="H549" s="27">
        <f>v_agricultural_withdrawal!BA145</f>
        <v>0.55000000000000004</v>
      </c>
      <c r="I549" s="27">
        <f>v_agricultural_withdrawal!BB145</f>
        <v>6.6172599999999998E-3</v>
      </c>
    </row>
    <row r="550" spans="2:9" x14ac:dyDescent="0.25">
      <c r="B550" s="27" t="e">
        <f>v_agricultural_withdrawal!AB146</f>
        <v>#N/A</v>
      </c>
      <c r="C550" s="29">
        <f>v_agricultural_withdrawal!AC146</f>
        <v>1.3774518200000004E-2</v>
      </c>
      <c r="H550" s="27">
        <f>v_agricultural_withdrawal!BA146</f>
        <v>0.26200000000000001</v>
      </c>
      <c r="I550" s="27">
        <f>v_agricultural_withdrawal!BB146</f>
        <v>6.2049719999999926E-3</v>
      </c>
    </row>
    <row r="551" spans="2:9" x14ac:dyDescent="0.25">
      <c r="B551" s="27" t="e">
        <f>v_agricultural_withdrawal!AB147</f>
        <v>#N/A</v>
      </c>
      <c r="C551" s="29">
        <f>v_agricultural_withdrawal!AC147</f>
        <v>0</v>
      </c>
      <c r="H551" s="27" t="e">
        <f>v_agricultural_withdrawal!BA147</f>
        <v>#N/A</v>
      </c>
      <c r="I551" s="27">
        <f>v_agricultural_withdrawal!BB147</f>
        <v>0</v>
      </c>
    </row>
    <row r="552" spans="2:9" x14ac:dyDescent="0.25">
      <c r="B552" s="27" t="e">
        <f>v_agricultural_withdrawal!AB148</f>
        <v>#N/A</v>
      </c>
      <c r="C552" s="29">
        <f>v_agricultural_withdrawal!AC148</f>
        <v>4.8853700000000028E-2</v>
      </c>
      <c r="H552" s="27">
        <f>v_agricultural_withdrawal!BA148</f>
        <v>2.93</v>
      </c>
      <c r="I552" s="27">
        <f>v_agricultural_withdrawal!BB148</f>
        <v>8.7273859999999953E-2</v>
      </c>
    </row>
    <row r="553" spans="2:9" x14ac:dyDescent="0.25">
      <c r="B553" s="27">
        <f>v_agricultural_withdrawal!AB149</f>
        <v>6.79</v>
      </c>
      <c r="C553" s="29">
        <f>v_agricultural_withdrawal!AC149</f>
        <v>0.38680400000000148</v>
      </c>
      <c r="H553" s="27">
        <f>v_agricultural_withdrawal!BA149</f>
        <v>1.099</v>
      </c>
      <c r="I553" s="27">
        <f>v_agricultural_withdrawal!BB149</f>
        <v>1.0321259999999999</v>
      </c>
    </row>
    <row r="554" spans="2:9" x14ac:dyDescent="0.25">
      <c r="B554" s="27" t="e">
        <f>v_agricultural_withdrawal!AB150</f>
        <v>#N/A</v>
      </c>
      <c r="C554" s="29">
        <f>v_agricultural_withdrawal!AC150</f>
        <v>8.5251999999999897E-4</v>
      </c>
      <c r="H554" s="27" t="e">
        <f>v_agricultural_withdrawal!BA150</f>
        <v>#N/A</v>
      </c>
      <c r="I554" s="27">
        <f>v_agricultural_withdrawal!BB150</f>
        <v>2.0919000000000024E-3</v>
      </c>
    </row>
    <row r="555" spans="2:9" x14ac:dyDescent="0.25">
      <c r="B555" s="27" t="e">
        <f>v_agricultural_withdrawal!AB151</f>
        <v>#N/A</v>
      </c>
      <c r="C555" s="29">
        <f>v_agricultural_withdrawal!AC151</f>
        <v>0.50449999999999307</v>
      </c>
      <c r="H555" s="27" t="e">
        <f>v_agricultural_withdrawal!BA151</f>
        <v>#N/A</v>
      </c>
      <c r="I555" s="27">
        <f>v_agricultural_withdrawal!BB151</f>
        <v>0</v>
      </c>
    </row>
    <row r="556" spans="2:9" x14ac:dyDescent="0.25">
      <c r="B556" s="27" t="e">
        <f>v_agricultural_withdrawal!AB152</f>
        <v>#N/A</v>
      </c>
      <c r="C556" s="29">
        <f>v_agricultural_withdrawal!AC152</f>
        <v>4.1208239999999998E-10</v>
      </c>
      <c r="H556" s="27" t="e">
        <f>v_agricultural_withdrawal!BA152</f>
        <v>#N/A</v>
      </c>
      <c r="I556" s="27">
        <f>v_agricultural_withdrawal!BB152</f>
        <v>0</v>
      </c>
    </row>
    <row r="557" spans="2:9" x14ac:dyDescent="0.25">
      <c r="B557" s="27" t="e">
        <f>v_agricultural_withdrawal!AB153</f>
        <v>#N/A</v>
      </c>
      <c r="C557" s="29">
        <f>v_agricultural_withdrawal!AC153</f>
        <v>1.0794994E-8</v>
      </c>
      <c r="H557" s="27">
        <f>v_agricultural_withdrawal!BA153</f>
        <v>3.04E-2</v>
      </c>
      <c r="I557" s="27">
        <f>v_agricultural_withdrawal!BB153</f>
        <v>0</v>
      </c>
    </row>
    <row r="558" spans="2:9" x14ac:dyDescent="0.25">
      <c r="B558" s="27" t="e">
        <f>v_agricultural_withdrawal!AB154</f>
        <v>#N/A</v>
      </c>
      <c r="C558" s="29">
        <f>v_agricultural_withdrawal!AC154</f>
        <v>6.8449599999999999E-9</v>
      </c>
      <c r="H558" s="27" t="e">
        <f>v_agricultural_withdrawal!BA154</f>
        <v>#N/A</v>
      </c>
      <c r="I558" s="27">
        <f>v_agricultural_withdrawal!BB154</f>
        <v>0</v>
      </c>
    </row>
    <row r="559" spans="2:9" x14ac:dyDescent="0.25">
      <c r="B559" s="27" t="e">
        <f>v_agricultural_withdrawal!AB155</f>
        <v>#N/A</v>
      </c>
      <c r="C559" s="29">
        <f>v_agricultural_withdrawal!AC155</f>
        <v>0</v>
      </c>
      <c r="H559" s="27" t="e">
        <f>v_agricultural_withdrawal!BA155</f>
        <v>#N/A</v>
      </c>
      <c r="I559" s="27">
        <f>v_agricultural_withdrawal!BB155</f>
        <v>0</v>
      </c>
    </row>
    <row r="560" spans="2:9" x14ac:dyDescent="0.25">
      <c r="B560" s="27" t="e">
        <f>v_agricultural_withdrawal!AB156</f>
        <v>#N/A</v>
      </c>
      <c r="C560" s="29">
        <f>v_agricultural_withdrawal!AC156</f>
        <v>5.4183179999999997E-9</v>
      </c>
      <c r="H560" s="27" t="e">
        <f>v_agricultural_withdrawal!BA156</f>
        <v>#N/A</v>
      </c>
      <c r="I560" s="27">
        <f>v_agricultural_withdrawal!BB156</f>
        <v>0</v>
      </c>
    </row>
    <row r="561" spans="2:9" x14ac:dyDescent="0.25">
      <c r="B561" s="27" t="e">
        <f>v_agricultural_withdrawal!AB157</f>
        <v>#N/A</v>
      </c>
      <c r="C561" s="29">
        <f>v_agricultural_withdrawal!AC157</f>
        <v>4.6705819840000009</v>
      </c>
      <c r="H561" s="27">
        <f>v_agricultural_withdrawal!BA157</f>
        <v>20.83</v>
      </c>
      <c r="I561" s="27">
        <f>v_agricultural_withdrawal!BB157</f>
        <v>13.086092526</v>
      </c>
    </row>
    <row r="562" spans="2:9" x14ac:dyDescent="0.25">
      <c r="B562" s="27" t="e">
        <f>v_agricultural_withdrawal!AB158</f>
        <v>#N/A</v>
      </c>
      <c r="C562" s="29">
        <f>v_agricultural_withdrawal!AC158</f>
        <v>1.6653766000000001</v>
      </c>
      <c r="H562" s="27" t="e">
        <f>v_agricultural_withdrawal!BA158</f>
        <v>#N/A</v>
      </c>
      <c r="I562" s="27">
        <f>v_agricultural_withdrawal!BB158</f>
        <v>2.6688971000000001</v>
      </c>
    </row>
    <row r="563" spans="2:9" x14ac:dyDescent="0.25">
      <c r="B563" s="27" t="e">
        <f>v_agricultural_withdrawal!AB159</f>
        <v>#N/A</v>
      </c>
      <c r="C563" s="29">
        <f>v_agricultural_withdrawal!AC159</f>
        <v>0</v>
      </c>
      <c r="H563" s="27">
        <f>v_agricultural_withdrawal!BA159</f>
        <v>8.9999999999999998E-4</v>
      </c>
      <c r="I563" s="27">
        <f>v_agricultural_withdrawal!BB159</f>
        <v>0</v>
      </c>
    </row>
    <row r="564" spans="2:9" x14ac:dyDescent="0.25">
      <c r="B564" s="27" t="e">
        <f>v_agricultural_withdrawal!AB160</f>
        <v>#N/A</v>
      </c>
      <c r="C564" s="29">
        <f>v_agricultural_withdrawal!AC160</f>
        <v>0.22691588000000001</v>
      </c>
      <c r="H564" s="27">
        <f>v_agricultural_withdrawal!BA160</f>
        <v>4.5699999999999998E-2</v>
      </c>
      <c r="I564" s="27">
        <f>v_agricultural_withdrawal!BB160</f>
        <v>0.37657476000000001</v>
      </c>
    </row>
    <row r="565" spans="2:9" x14ac:dyDescent="0.25">
      <c r="B565" s="27" t="e">
        <f>v_agricultural_withdrawal!AB161</f>
        <v>#N/A</v>
      </c>
      <c r="C565" s="29">
        <f>v_agricultural_withdrawal!AC161</f>
        <v>5.3397000000000583E-3</v>
      </c>
      <c r="H565" s="27">
        <f>v_agricultural_withdrawal!BA161</f>
        <v>4.5999999999999999E-3</v>
      </c>
      <c r="I565" s="27">
        <f>v_agricultural_withdrawal!BB161</f>
        <v>0</v>
      </c>
    </row>
    <row r="566" spans="2:9" x14ac:dyDescent="0.25">
      <c r="B566" s="27" t="e">
        <f>v_agricultural_withdrawal!AB162</f>
        <v>#N/A</v>
      </c>
      <c r="C566" s="29">
        <f>v_agricultural_withdrawal!AC162</f>
        <v>0</v>
      </c>
      <c r="H566" s="27">
        <f>v_agricultural_withdrawal!BA162</f>
        <v>2.2499999999999999E-2</v>
      </c>
      <c r="I566" s="27">
        <f>v_agricultural_withdrawal!BB162</f>
        <v>3.6575999999999276E-3</v>
      </c>
    </row>
    <row r="567" spans="2:9" x14ac:dyDescent="0.25">
      <c r="B567" s="27" t="e">
        <f>v_agricultural_withdrawal!AB163</f>
        <v>#N/A</v>
      </c>
      <c r="C567" s="29">
        <f>v_agricultural_withdrawal!AC163</f>
        <v>0</v>
      </c>
      <c r="H567" s="27" t="e">
        <f>v_agricultural_withdrawal!BA163</f>
        <v>#N/A</v>
      </c>
      <c r="I567" s="27">
        <f>v_agricultural_withdrawal!BB163</f>
        <v>0</v>
      </c>
    </row>
    <row r="568" spans="2:9" x14ac:dyDescent="0.25">
      <c r="B568" s="27" t="e">
        <f>v_agricultural_withdrawal!AB164</f>
        <v>#N/A</v>
      </c>
      <c r="C568" s="29">
        <f>v_agricultural_withdrawal!AC164</f>
        <v>0.70375191999999998</v>
      </c>
      <c r="H568" s="27">
        <f>v_agricultural_withdrawal!BA164</f>
        <v>3.2810000000000001</v>
      </c>
      <c r="I568" s="27">
        <f>v_agricultural_withdrawal!BB164</f>
        <v>1.1087062000000001</v>
      </c>
    </row>
    <row r="569" spans="2:9" x14ac:dyDescent="0.25">
      <c r="B569" s="27" t="e">
        <f>v_agricultural_withdrawal!AB165</f>
        <v>#N/A</v>
      </c>
      <c r="C569" s="29">
        <f>v_agricultural_withdrawal!AC165</f>
        <v>1.2586318000000003</v>
      </c>
      <c r="H569" s="27" t="e">
        <f>v_agricultural_withdrawal!BA165</f>
        <v>#N/A</v>
      </c>
      <c r="I569" s="27">
        <f>v_agricultural_withdrawal!BB165</f>
        <v>1.5712060000000005</v>
      </c>
    </row>
    <row r="570" spans="2:9" x14ac:dyDescent="0.25">
      <c r="B570" s="27" t="e">
        <f>v_agricultural_withdrawal!AB166</f>
        <v>#N/A</v>
      </c>
      <c r="C570" s="29">
        <f>v_agricultural_withdrawal!AC166</f>
        <v>3.2371999999999996</v>
      </c>
      <c r="H570" s="27">
        <f>v_agricultural_withdrawal!BA166</f>
        <v>23.18</v>
      </c>
      <c r="I570" s="27">
        <f>v_agricultural_withdrawal!BB166</f>
        <v>3.0405260000000016</v>
      </c>
    </row>
    <row r="571" spans="2:9" x14ac:dyDescent="0.25">
      <c r="B571" s="27" t="e">
        <f>v_agricultural_withdrawal!AB167</f>
        <v>#N/A</v>
      </c>
      <c r="C571" s="29">
        <f>v_agricultural_withdrawal!AC167</f>
        <v>0.71378959999999991</v>
      </c>
      <c r="H571" s="27">
        <f>v_agricultural_withdrawal!BA167</f>
        <v>0.43109999999999998</v>
      </c>
      <c r="I571" s="27">
        <f>v_agricultural_withdrawal!BB167</f>
        <v>0.84544163999999999</v>
      </c>
    </row>
    <row r="572" spans="2:9" x14ac:dyDescent="0.25">
      <c r="B572" s="27" t="e">
        <f>v_agricultural_withdrawal!AB168</f>
        <v>#N/A</v>
      </c>
      <c r="C572" s="29">
        <f>v_agricultural_withdrawal!AC168</f>
        <v>1.1525712000000001</v>
      </c>
      <c r="H572" s="27">
        <f>v_agricultural_withdrawal!BA168</f>
        <v>10.44</v>
      </c>
      <c r="I572" s="27">
        <f>v_agricultural_withdrawal!BB168</f>
        <v>1.5395822000000001</v>
      </c>
    </row>
    <row r="573" spans="2:9" x14ac:dyDescent="0.25">
      <c r="B573" s="27">
        <f>v_agricultural_withdrawal!AB169</f>
        <v>0.63</v>
      </c>
      <c r="C573" s="29">
        <f>v_agricultural_withdrawal!AC169</f>
        <v>3.3523360000000002E-2</v>
      </c>
      <c r="H573" s="27" t="e">
        <f>v_agricultural_withdrawal!BA169</f>
        <v>#N/A</v>
      </c>
      <c r="I573" s="27">
        <f>v_agricultural_withdrawal!BB169</f>
        <v>7.9622399999999972E-3</v>
      </c>
    </row>
    <row r="574" spans="2:9" x14ac:dyDescent="0.25">
      <c r="B574" s="27">
        <f>v_agricultural_withdrawal!AB170</f>
        <v>0.14000000000000001</v>
      </c>
      <c r="C574" s="29">
        <f>v_agricultural_withdrawal!AC170</f>
        <v>0</v>
      </c>
      <c r="H574" s="27">
        <f>v_agricultural_withdrawal!BA170</f>
        <v>0.107</v>
      </c>
      <c r="I574" s="27">
        <f>v_agricultural_withdrawal!BB170</f>
        <v>0</v>
      </c>
    </row>
    <row r="575" spans="2:9" x14ac:dyDescent="0.25">
      <c r="B575" s="27" t="e">
        <f>v_agricultural_withdrawal!AB171</f>
        <v>#N/A</v>
      </c>
      <c r="C575" s="29">
        <f>v_agricultural_withdrawal!AC171</f>
        <v>0</v>
      </c>
      <c r="H575" s="27" t="e">
        <f>v_agricultural_withdrawal!BA171</f>
        <v>#N/A</v>
      </c>
      <c r="I575" s="27">
        <f>v_agricultural_withdrawal!BB171</f>
        <v>0</v>
      </c>
    </row>
    <row r="576" spans="2:9" x14ac:dyDescent="0.25">
      <c r="B576" s="27" t="e">
        <f>v_agricultural_withdrawal!AB172</f>
        <v>#N/A</v>
      </c>
      <c r="C576" s="29">
        <f>v_agricultural_withdrawal!AC172</f>
        <v>2.182906</v>
      </c>
      <c r="H576" s="27">
        <f>v_agricultural_withdrawal!BA172</f>
        <v>14.67</v>
      </c>
      <c r="I576" s="27">
        <f>v_agricultural_withdrawal!BB172</f>
        <v>5.3593707799999999</v>
      </c>
    </row>
    <row r="577" spans="2:9" x14ac:dyDescent="0.25">
      <c r="B577" s="27" t="e">
        <f>v_agricultural_withdrawal!AB173</f>
        <v>#N/A</v>
      </c>
      <c r="C577" s="29">
        <f>v_agricultural_withdrawal!AC173</f>
        <v>2.9985482000000001</v>
      </c>
      <c r="H577" s="27">
        <f>v_agricultural_withdrawal!BA173</f>
        <v>26.36</v>
      </c>
      <c r="I577" s="27">
        <f>v_agricultural_withdrawal!BB173</f>
        <v>4.1135630000000001</v>
      </c>
    </row>
    <row r="578" spans="2:9" x14ac:dyDescent="0.25">
      <c r="B578" s="27" t="e">
        <f>v_agricultural_withdrawal!AB174</f>
        <v>#N/A</v>
      </c>
      <c r="C578" s="29">
        <f>v_agricultural_withdrawal!AC174</f>
        <v>0.11893128</v>
      </c>
      <c r="H578" s="27" t="e">
        <f>v_agricultural_withdrawal!BA174</f>
        <v>#N/A</v>
      </c>
      <c r="I578" s="27">
        <f>v_agricultural_withdrawal!BB174</f>
        <v>0.21369568</v>
      </c>
    </row>
    <row r="579" spans="2:9" x14ac:dyDescent="0.25">
      <c r="B579" s="27" t="e">
        <f>v_agricultural_withdrawal!AB175</f>
        <v>#N/A</v>
      </c>
      <c r="C579" s="29">
        <f>v_agricultural_withdrawal!AC175</f>
        <v>59.286752600000007</v>
      </c>
      <c r="H579" s="27">
        <f>v_agricultural_withdrawal!BA175</f>
        <v>51.79</v>
      </c>
      <c r="I579" s="27">
        <f>v_agricultural_withdrawal!BB175</f>
        <v>127.83944200000002</v>
      </c>
    </row>
    <row r="580" spans="2:9" x14ac:dyDescent="0.25">
      <c r="B580" s="27" t="e">
        <f>v_agricultural_withdrawal!AB176</f>
        <v>#N/A</v>
      </c>
      <c r="C580" s="29">
        <f>v_agricultural_withdrawal!AC176</f>
        <v>0</v>
      </c>
      <c r="H580" s="27" t="e">
        <f>v_agricultural_withdrawal!BA176</f>
        <v>#N/A</v>
      </c>
      <c r="I580" s="27">
        <f>v_agricultural_withdrawal!BB176</f>
        <v>1.7896399999999986E-3</v>
      </c>
    </row>
    <row r="581" spans="2:9" x14ac:dyDescent="0.25">
      <c r="B581" s="27" t="e">
        <f>v_agricultural_withdrawal!AB177</f>
        <v>#N/A</v>
      </c>
      <c r="C581" s="29" t="e">
        <f>v_agricultural_withdrawal!AC177</f>
        <v>#VALUE!</v>
      </c>
      <c r="H581" s="27" t="e">
        <f>v_agricultural_withdrawal!BA177</f>
        <v>#N/A</v>
      </c>
      <c r="I581" s="27" t="e">
        <f>v_agricultural_withdrawal!BB177</f>
        <v>#VALUE!</v>
      </c>
    </row>
    <row r="582" spans="2:9" x14ac:dyDescent="0.25">
      <c r="B582" s="27" t="e">
        <f>v_agricultural_withdrawal!AB178</f>
        <v>#N/A</v>
      </c>
      <c r="C582" s="29">
        <f>v_agricultural_withdrawal!AC178</f>
        <v>0</v>
      </c>
      <c r="H582" s="27" t="e">
        <f>v_agricultural_withdrawal!BA178</f>
        <v>#N/A</v>
      </c>
      <c r="I582" s="27">
        <f>v_agricultural_withdrawal!BB178</f>
        <v>0</v>
      </c>
    </row>
    <row r="583" spans="2:9" x14ac:dyDescent="0.25">
      <c r="B583" s="27" t="e">
        <f>v_agricultural_withdrawal!AB179</f>
        <v>#N/A</v>
      </c>
      <c r="C583" s="29">
        <f>v_agricultural_withdrawal!AC179</f>
        <v>0</v>
      </c>
      <c r="H583" s="27">
        <f>v_agricultural_withdrawal!BA179</f>
        <v>1.4999999999999999E-2</v>
      </c>
      <c r="I583" s="27">
        <f>v_agricultural_withdrawal!BB179</f>
        <v>0</v>
      </c>
    </row>
    <row r="584" spans="2:9" x14ac:dyDescent="0.25">
      <c r="B584" s="27" t="e">
        <f>v_agricultural_withdrawal!AB180</f>
        <v>#N/A</v>
      </c>
      <c r="C584" s="29">
        <f>v_agricultural_withdrawal!AC180</f>
        <v>1.8017580200000004E-2</v>
      </c>
      <c r="H584" s="27">
        <f>v_agricultural_withdrawal!BA180</f>
        <v>1.1679999999999999</v>
      </c>
      <c r="I584" s="27">
        <f>v_agricultural_withdrawal!BB180</f>
        <v>0</v>
      </c>
    </row>
    <row r="585" spans="2:9" x14ac:dyDescent="0.25">
      <c r="B585" s="27" t="e">
        <f>v_agricultural_withdrawal!AB181</f>
        <v>#N/A</v>
      </c>
      <c r="C585" s="29">
        <f>v_agricultural_withdrawal!AC181</f>
        <v>0.18267713999999999</v>
      </c>
      <c r="H585" s="27" t="e">
        <f>v_agricultural_withdrawal!BA181</f>
        <v>#N/A</v>
      </c>
      <c r="I585" s="27">
        <f>v_agricultural_withdrawal!BB181</f>
        <v>0.31825182000000007</v>
      </c>
    </row>
    <row r="586" spans="2:9" x14ac:dyDescent="0.25">
      <c r="B586" s="27" t="e">
        <f>v_agricultural_withdrawal!AB182</f>
        <v>#N/A</v>
      </c>
      <c r="C586" s="29">
        <f>v_agricultural_withdrawal!AC182</f>
        <v>3.179425999999999</v>
      </c>
      <c r="H586" s="27">
        <f>v_agricultural_withdrawal!BA182</f>
        <v>29.6</v>
      </c>
      <c r="I586" s="27">
        <f>v_agricultural_withdrawal!BB182</f>
        <v>4.3342760000000009</v>
      </c>
    </row>
    <row r="587" spans="2:9" x14ac:dyDescent="0.25">
      <c r="B587" s="27">
        <f>v_agricultural_withdrawal!AB183</f>
        <v>0.72</v>
      </c>
      <c r="C587" s="29">
        <f>v_agricultural_withdrawal!AC183</f>
        <v>0.35420354380000008</v>
      </c>
      <c r="H587" s="27">
        <f>v_agricultural_withdrawal!BA183</f>
        <v>3.3119999999999998</v>
      </c>
      <c r="I587" s="27">
        <f>v_agricultural_withdrawal!BB183</f>
        <v>0.4160825722</v>
      </c>
    </row>
    <row r="588" spans="2:9" x14ac:dyDescent="0.25">
      <c r="B588" s="27" t="e">
        <f>v_agricultural_withdrawal!AB184</f>
        <v>#N/A</v>
      </c>
      <c r="C588" s="29">
        <f>v_agricultural_withdrawal!AC184</f>
        <v>3.5044799999999973E-3</v>
      </c>
      <c r="H588" s="27" t="e">
        <f>v_agricultural_withdrawal!BA184</f>
        <v>#N/A</v>
      </c>
      <c r="I588" s="27">
        <f>v_agricultural_withdrawal!BB184</f>
        <v>6.6671999999999565E-4</v>
      </c>
    </row>
    <row r="589" spans="2:9" x14ac:dyDescent="0.25">
      <c r="B589" s="27" t="e">
        <f>v_agricultural_withdrawal!AB185</f>
        <v>#N/A</v>
      </c>
      <c r="C589" s="29" t="e">
        <f>v_agricultural_withdrawal!AC185</f>
        <v>#VALUE!</v>
      </c>
      <c r="H589" s="27" t="e">
        <f>v_agricultural_withdrawal!BA185</f>
        <v>#N/A</v>
      </c>
      <c r="I589" s="27" t="e">
        <f>v_agricultural_withdrawal!BB185</f>
        <v>#VALUE!</v>
      </c>
    </row>
    <row r="590" spans="2:9" x14ac:dyDescent="0.25">
      <c r="B590" s="27" t="e">
        <f>v_agricultural_withdrawal!AB186</f>
        <v>#N/A</v>
      </c>
      <c r="C590" s="29">
        <f>v_agricultural_withdrawal!AC186</f>
        <v>0</v>
      </c>
      <c r="H590" s="27">
        <f>v_agricultural_withdrawal!BA186</f>
        <v>1.33</v>
      </c>
      <c r="I590" s="27">
        <f>v_agricultural_withdrawal!BB186</f>
        <v>0</v>
      </c>
    </row>
    <row r="591" spans="2:9" x14ac:dyDescent="0.25">
      <c r="B591" s="27" t="e">
        <f>v_agricultural_withdrawal!AB187</f>
        <v>#N/A</v>
      </c>
      <c r="C591" s="29">
        <f>v_agricultural_withdrawal!AC187</f>
        <v>0.29049800000000303</v>
      </c>
      <c r="H591" s="27">
        <f>v_agricultural_withdrawal!BA187</f>
        <v>4.5250000000000004</v>
      </c>
      <c r="I591" s="27">
        <f>v_agricultural_withdrawal!BB187</f>
        <v>0.31571399999999983</v>
      </c>
    </row>
    <row r="592" spans="2:9" x14ac:dyDescent="0.25">
      <c r="B592" s="27">
        <f>v_agricultural_withdrawal!AB188</f>
        <v>117.1</v>
      </c>
      <c r="C592" s="29">
        <f>v_agricultural_withdrawal!AC188</f>
        <v>42.715899999999976</v>
      </c>
      <c r="H592" s="27">
        <f>v_agricultural_withdrawal!BA188</f>
        <v>191.9</v>
      </c>
      <c r="I592" s="27">
        <f>v_agricultural_withdrawal!BB188</f>
        <v>43.001419999999996</v>
      </c>
    </row>
    <row r="593" spans="2:9" x14ac:dyDescent="0.25">
      <c r="B593" s="27" t="e">
        <f>v_agricultural_withdrawal!AB189</f>
        <v>#N/A</v>
      </c>
      <c r="C593" s="29">
        <f>v_agricultural_withdrawal!AC189</f>
        <v>6.0667906000000008E-2</v>
      </c>
      <c r="H593" s="27">
        <f>v_agricultural_withdrawal!BA189</f>
        <v>0.42070000000000002</v>
      </c>
      <c r="I593" s="27">
        <f>v_agricultural_withdrawal!BB189</f>
        <v>0.16266628800000002</v>
      </c>
    </row>
    <row r="594" spans="2:9" x14ac:dyDescent="0.25">
      <c r="B594" s="27" t="e">
        <f>v_agricultural_withdrawal!AB190</f>
        <v>#N/A</v>
      </c>
      <c r="C594" s="29">
        <f>v_agricultural_withdrawal!AC190</f>
        <v>0.27676116000000001</v>
      </c>
      <c r="H594" s="27" t="e">
        <f>v_agricultural_withdrawal!BA190</f>
        <v>#N/A</v>
      </c>
      <c r="I594" s="27">
        <f>v_agricultural_withdrawal!BB190</f>
        <v>0.88981975999999996</v>
      </c>
    </row>
    <row r="595" spans="2:9" x14ac:dyDescent="0.25">
      <c r="B595" s="27" t="e">
        <f>v_agricultural_withdrawal!AB191</f>
        <v>#N/A</v>
      </c>
      <c r="C595" s="29">
        <f>v_agricultural_withdrawal!AC191</f>
        <v>6.5926999999999998</v>
      </c>
      <c r="H595" s="27">
        <f>v_agricultural_withdrawal!BA191</f>
        <v>50.4</v>
      </c>
      <c r="I595" s="27">
        <f>v_agricultural_withdrawal!BB191</f>
        <v>7.2245400000000002</v>
      </c>
    </row>
    <row r="596" spans="2:9" x14ac:dyDescent="0.25">
      <c r="B596" s="27" t="e">
        <f>v_agricultural_withdrawal!AB192</f>
        <v>#N/A</v>
      </c>
      <c r="C596" s="29">
        <f>v_agricultural_withdrawal!AC192</f>
        <v>0.87189599999999978</v>
      </c>
      <c r="H596" s="27">
        <f>v_agricultural_withdrawal!BA192</f>
        <v>16.71</v>
      </c>
      <c r="I596" s="27">
        <f>v_agricultural_withdrawal!BB192</f>
        <v>1.2104187999999998</v>
      </c>
    </row>
    <row r="597" spans="2:9" x14ac:dyDescent="0.25">
      <c r="B597" s="27">
        <f>v_agricultural_withdrawal!AB193</f>
        <v>35.04</v>
      </c>
      <c r="C597" s="29">
        <f>v_agricultural_withdrawal!AC193</f>
        <v>63.336037999999995</v>
      </c>
      <c r="H597" s="27">
        <f>v_agricultural_withdrawal!BA193</f>
        <v>77.75</v>
      </c>
      <c r="I597" s="27">
        <f>v_agricultural_withdrawal!BB193</f>
        <v>136.41633199999998</v>
      </c>
    </row>
    <row r="598" spans="2:9" x14ac:dyDescent="0.25">
      <c r="B598" s="27" t="e">
        <f>v_agricultural_withdrawal!AB194</f>
        <v>#N/A</v>
      </c>
      <c r="C598" s="29">
        <f>v_agricultural_withdrawal!AC194</f>
        <v>0.22837800000000003</v>
      </c>
      <c r="H598" s="27">
        <f>v_agricultural_withdrawal!BA194</f>
        <v>7</v>
      </c>
      <c r="I598" s="27">
        <f>v_agricultural_withdrawal!BB194</f>
        <v>0.41774252000000001</v>
      </c>
    </row>
    <row r="599" spans="2:9" x14ac:dyDescent="0.25">
      <c r="B599" s="27" t="e">
        <f>v_agricultural_withdrawal!AB195</f>
        <v>#N/A</v>
      </c>
      <c r="C599" s="29">
        <f>v_agricultural_withdrawal!AC195</f>
        <v>0</v>
      </c>
      <c r="H599" s="27" t="e">
        <f>v_agricultural_withdrawal!BA195</f>
        <v>#N/A</v>
      </c>
      <c r="I599" s="27">
        <f>v_agricultural_withdrawal!BB195</f>
        <v>0</v>
      </c>
    </row>
    <row r="600" spans="2:9" x14ac:dyDescent="0.25">
      <c r="B600" s="27" t="e">
        <f>v_agricultural_withdrawal!AB196</f>
        <v>#N/A</v>
      </c>
      <c r="C600" s="29">
        <f>v_agricultural_withdrawal!AC196</f>
        <v>0.53156220999999992</v>
      </c>
      <c r="H600" s="27">
        <f>v_agricultural_withdrawal!BA196</f>
        <v>3.2349999999999999</v>
      </c>
      <c r="I600" s="27">
        <f>v_agricultural_withdrawal!BB196</f>
        <v>1.5914694279999999</v>
      </c>
    </row>
    <row r="601" spans="2:9" x14ac:dyDescent="0.25">
      <c r="B601" s="27" t="e">
        <f>v_agricultural_withdrawal!AB197</f>
        <v>#N/A</v>
      </c>
      <c r="C601" s="29">
        <f>v_agricultural_withdrawal!AC197</f>
        <v>0</v>
      </c>
      <c r="H601" s="27">
        <f>v_agricultural_withdrawal!BA197</f>
        <v>7.1900000000000006E-2</v>
      </c>
      <c r="I601" s="27">
        <f>v_agricultural_withdrawal!BB197</f>
        <v>1.3002200000000047E-3</v>
      </c>
    </row>
    <row r="602" spans="2:9" x14ac:dyDescent="0.25">
      <c r="B602" s="27" t="e">
        <f>v_agricultural_withdrawal!AB198</f>
        <v>#N/A</v>
      </c>
      <c r="C602" s="29">
        <f>v_agricultural_withdrawal!AC198</f>
        <v>1.9288000000000083E-3</v>
      </c>
      <c r="H602" s="27" t="e">
        <f>v_agricultural_withdrawal!BA198</f>
        <v>#N/A</v>
      </c>
      <c r="I602" s="27">
        <f>v_agricultural_withdrawal!BB198</f>
        <v>0.13358759999999995</v>
      </c>
    </row>
    <row r="603" spans="2:9" x14ac:dyDescent="0.25">
      <c r="B603" s="27">
        <f>v_agricultural_withdrawal!AB199</f>
        <v>0.36120000000000002</v>
      </c>
      <c r="C603" s="29">
        <f>v_agricultural_withdrawal!AC199</f>
        <v>0</v>
      </c>
      <c r="H603" s="27">
        <f>v_agricultural_withdrawal!BA199</f>
        <v>3.6900000000000002E-2</v>
      </c>
      <c r="I603" s="27">
        <f>v_agricultural_withdrawal!BB199</f>
        <v>0</v>
      </c>
    </row>
    <row r="604" spans="2:9" x14ac:dyDescent="0.25">
      <c r="B604" s="27" t="e">
        <f>v_agricultural_withdrawal!AB200</f>
        <v>#N/A</v>
      </c>
      <c r="C604" s="29">
        <f>v_agricultural_withdrawal!AC200</f>
        <v>0</v>
      </c>
      <c r="H604" s="27" t="e">
        <f>v_agricultural_withdrawal!BA200</f>
        <v>#N/A</v>
      </c>
      <c r="I604" s="27">
        <f>v_agricultural_withdrawal!BB200</f>
        <v>0</v>
      </c>
    </row>
    <row r="605" spans="2:9" x14ac:dyDescent="0.25">
      <c r="B605" s="27" t="e">
        <f>v_agricultural_withdrawal!AB201</f>
        <v>#N/A</v>
      </c>
      <c r="C605" s="29">
        <f>v_agricultural_withdrawal!AC201</f>
        <v>0</v>
      </c>
      <c r="H605" s="27">
        <f>v_agricultural_withdrawal!BA201</f>
        <v>0.12820000000000001</v>
      </c>
      <c r="I605" s="27">
        <f>v_agricultural_withdrawal!BB201</f>
        <v>0</v>
      </c>
    </row>
    <row r="606" spans="2:9" x14ac:dyDescent="0.25">
      <c r="B606" s="27" t="e">
        <f>v_agricultural_withdrawal!AB202</f>
        <v>#N/A</v>
      </c>
      <c r="C606" s="29">
        <f>v_agricultural_withdrawal!AC202</f>
        <v>3.916399999999709E-4</v>
      </c>
      <c r="H606" s="27">
        <f>v_agricultural_withdrawal!BA202</f>
        <v>6.6E-3</v>
      </c>
      <c r="I606" s="27">
        <f>v_agricultural_withdrawal!BB202</f>
        <v>2.2432000000000007E-4</v>
      </c>
    </row>
    <row r="607" spans="2:9" x14ac:dyDescent="0.25">
      <c r="B607" s="27" t="e">
        <f>v_agricultural_withdrawal!AB203</f>
        <v>#N/A</v>
      </c>
      <c r="C607" s="29">
        <f>v_agricultural_withdrawal!AC203</f>
        <v>12.562022600000001</v>
      </c>
      <c r="H607" s="27" t="e">
        <f>v_agricultural_withdrawal!BA203</f>
        <v>#N/A</v>
      </c>
      <c r="I607" s="27">
        <f>v_agricultural_withdrawal!BB203</f>
        <v>14.807540799999998</v>
      </c>
    </row>
    <row r="608" spans="2:9" x14ac:dyDescent="0.25">
      <c r="B608" s="27" t="e">
        <f>v_agricultural_withdrawal!AB204</f>
        <v>#N/A</v>
      </c>
      <c r="C608" s="29">
        <f>v_agricultural_withdrawal!AC204</f>
        <v>4.1968530000000004E-2</v>
      </c>
      <c r="H608" s="27" t="e">
        <f>v_agricultural_withdrawal!BA204</f>
        <v>#N/A</v>
      </c>
      <c r="I608" s="27">
        <f>v_agricultural_withdrawal!BB204</f>
        <v>7.6033504000000043E-2</v>
      </c>
    </row>
    <row r="609" spans="1:9" x14ac:dyDescent="0.25">
      <c r="B609" s="27" t="e">
        <f>v_agricultural_withdrawal!AB205</f>
        <v>#N/A</v>
      </c>
      <c r="C609" s="29">
        <f>v_agricultural_withdrawal!AC205</f>
        <v>6.2518259999999992E-2</v>
      </c>
      <c r="H609" s="27">
        <f>v_agricultural_withdrawal!BA205</f>
        <v>0.189</v>
      </c>
      <c r="I609" s="27">
        <f>v_agricultural_withdrawal!BB205</f>
        <v>8.3963820000000008E-2</v>
      </c>
    </row>
    <row r="610" spans="1:9" x14ac:dyDescent="0.25">
      <c r="B610" s="27">
        <f>v_agricultural_withdrawal!AB206</f>
        <v>391.2</v>
      </c>
      <c r="C610" s="29">
        <f>v_agricultural_withdrawal!AC206</f>
        <v>499.66811999999999</v>
      </c>
      <c r="H610" s="27">
        <f>v_agricultural_withdrawal!BA206</f>
        <v>358</v>
      </c>
      <c r="I610" s="27">
        <f>v_agricultural_withdrawal!BB206</f>
        <v>685.95123999999998</v>
      </c>
    </row>
    <row r="611" spans="1:9" x14ac:dyDescent="0.25">
      <c r="A611" s="27" t="str">
        <f>v_agricultural_withdrawal!AF5</f>
        <v>1983-1987</v>
      </c>
      <c r="B611" s="27" t="e">
        <f>v_agricultural_withdrawal!AG7</f>
        <v>#N/A</v>
      </c>
      <c r="C611" s="29">
        <f>v_agricultural_withdrawal!AH7</f>
        <v>0</v>
      </c>
      <c r="G611" s="27" t="str">
        <f>v_agricultural_withdrawal!BE5</f>
        <v>2008-2012</v>
      </c>
      <c r="H611" s="27">
        <f>v_agricultural_withdrawal!BF7</f>
        <v>1.153</v>
      </c>
      <c r="I611" s="27">
        <f>v_agricultural_withdrawal!BG7</f>
        <v>0</v>
      </c>
    </row>
    <row r="612" spans="1:9" x14ac:dyDescent="0.25">
      <c r="B612" s="27">
        <f>v_agricultural_withdrawal!AG8</f>
        <v>25.85</v>
      </c>
      <c r="C612" s="29">
        <f>v_agricultural_withdrawal!AH8</f>
        <v>6.4838145399999991</v>
      </c>
      <c r="H612" s="27" t="e">
        <f>v_agricultural_withdrawal!BF8</f>
        <v>#N/A</v>
      </c>
      <c r="I612" s="27">
        <f>v_agricultural_withdrawal!BG8</f>
        <v>8.3919293799999988</v>
      </c>
    </row>
    <row r="613" spans="1:9" x14ac:dyDescent="0.25">
      <c r="B613" s="27" t="e">
        <f>v_agricultural_withdrawal!AG9</f>
        <v>#N/A</v>
      </c>
      <c r="C613" s="29">
        <f>v_agricultural_withdrawal!AH9</f>
        <v>0.25465500000000008</v>
      </c>
      <c r="H613" s="27" t="e">
        <f>v_agricultural_withdrawal!BF9</f>
        <v>#N/A</v>
      </c>
      <c r="I613" s="27">
        <f>v_agricultural_withdrawal!BG9</f>
        <v>0.2170646</v>
      </c>
    </row>
    <row r="614" spans="1:9" x14ac:dyDescent="0.25">
      <c r="B614" s="27" t="e">
        <f>v_agricultural_withdrawal!AG10</f>
        <v>#N/A</v>
      </c>
      <c r="C614" s="29">
        <f>v_agricultural_withdrawal!AH10</f>
        <v>0.12424920000000006</v>
      </c>
      <c r="H614" s="27">
        <f>v_agricultural_withdrawal!BF10</f>
        <v>4.99</v>
      </c>
      <c r="I614" s="27">
        <f>v_agricultural_withdrawal!BG10</f>
        <v>0.15156119999999984</v>
      </c>
    </row>
    <row r="615" spans="1:9" x14ac:dyDescent="0.25">
      <c r="B615" s="27" t="e">
        <f>v_agricultural_withdrawal!AG11</f>
        <v>#N/A</v>
      </c>
      <c r="C615" s="29">
        <f>v_agricultural_withdrawal!AH11</f>
        <v>0</v>
      </c>
      <c r="H615" s="27" t="e">
        <f>v_agricultural_withdrawal!BF11</f>
        <v>#N/A</v>
      </c>
      <c r="I615" s="27">
        <f>v_agricultural_withdrawal!BG11</f>
        <v>0</v>
      </c>
    </row>
    <row r="616" spans="1:9" x14ac:dyDescent="0.25">
      <c r="B616" s="27">
        <f>v_agricultural_withdrawal!AG12</f>
        <v>0.36499999999999999</v>
      </c>
      <c r="C616" s="29">
        <f>v_agricultural_withdrawal!AH12</f>
        <v>0.26516242000000001</v>
      </c>
      <c r="H616" s="27" t="e">
        <f>v_agricultural_withdrawal!BF12</f>
        <v>#N/A</v>
      </c>
      <c r="I616" s="27">
        <f>v_agricultural_withdrawal!BG12</f>
        <v>0.27276359999999999</v>
      </c>
    </row>
    <row r="617" spans="1:9" x14ac:dyDescent="0.25">
      <c r="B617" s="27" t="e">
        <f>v_agricultural_withdrawal!AG13</f>
        <v>#N/A</v>
      </c>
      <c r="C617" s="29">
        <f>v_agricultural_withdrawal!AH13</f>
        <v>5.598306E-10</v>
      </c>
      <c r="H617" s="27">
        <f>v_agricultural_withdrawal!BF13</f>
        <v>1.8E-3</v>
      </c>
      <c r="I617" s="27">
        <f>v_agricultural_withdrawal!BG13</f>
        <v>0</v>
      </c>
    </row>
    <row r="618" spans="1:9" x14ac:dyDescent="0.25">
      <c r="B618" s="27" t="e">
        <f>v_agricultural_withdrawal!AG14</f>
        <v>#N/A</v>
      </c>
      <c r="C618" s="29">
        <f>v_agricultural_withdrawal!AH14</f>
        <v>2.7773960000000013</v>
      </c>
      <c r="H618" s="27">
        <f>v_agricultural_withdrawal!BF14</f>
        <v>27.93</v>
      </c>
      <c r="I618" s="27">
        <f>v_agricultural_withdrawal!BG14</f>
        <v>3.0393800000000004</v>
      </c>
    </row>
    <row r="619" spans="1:9" x14ac:dyDescent="0.25">
      <c r="B619" s="27" t="e">
        <f>v_agricultural_withdrawal!AG15</f>
        <v>#N/A</v>
      </c>
      <c r="C619" s="29">
        <f>v_agricultural_withdrawal!AH15</f>
        <v>3.4851996000000005</v>
      </c>
      <c r="H619" s="27">
        <f>v_agricultural_withdrawal!BF15</f>
        <v>9.5869999999999997</v>
      </c>
      <c r="I619" s="27">
        <f>v_agricultural_withdrawal!BG15</f>
        <v>4.6233445999999994</v>
      </c>
    </row>
    <row r="620" spans="1:9" x14ac:dyDescent="0.25">
      <c r="B620" s="27">
        <f>v_agricultural_withdrawal!AG16</f>
        <v>0.2</v>
      </c>
      <c r="C620" s="29">
        <f>v_agricultural_withdrawal!AH16</f>
        <v>0</v>
      </c>
      <c r="H620" s="27">
        <f>v_agricultural_withdrawal!BF16</f>
        <v>7.7100000000000002E-2</v>
      </c>
      <c r="I620" s="27">
        <f>v_agricultural_withdrawal!BG16</f>
        <v>0</v>
      </c>
    </row>
    <row r="621" spans="1:9" x14ac:dyDescent="0.25">
      <c r="B621" s="27" t="e">
        <f>v_agricultural_withdrawal!AG17</f>
        <v>#N/A</v>
      </c>
      <c r="C621" s="29">
        <f>v_agricultural_withdrawal!AH17</f>
        <v>0</v>
      </c>
      <c r="H621" s="27" t="e">
        <f>v_agricultural_withdrawal!BF17</f>
        <v>#N/A</v>
      </c>
      <c r="I621" s="27">
        <f>v_agricultural_withdrawal!BG17</f>
        <v>0</v>
      </c>
    </row>
    <row r="622" spans="1:9" x14ac:dyDescent="0.25">
      <c r="B622" s="27" t="e">
        <f>v_agricultural_withdrawal!AG18</f>
        <v>#N/A</v>
      </c>
      <c r="C622" s="29">
        <f>v_agricultural_withdrawal!AH18</f>
        <v>0.13239742000000002</v>
      </c>
      <c r="H622" s="27" t="e">
        <f>v_agricultural_withdrawal!BF18</f>
        <v>#N/A</v>
      </c>
      <c r="I622" s="27">
        <f>v_agricultural_withdrawal!BG18</f>
        <v>0.18501982</v>
      </c>
    </row>
    <row r="623" spans="1:9" x14ac:dyDescent="0.25">
      <c r="B623" s="27" t="e">
        <f>v_agricultural_withdrawal!AG19</f>
        <v>#N/A</v>
      </c>
      <c r="C623" s="29">
        <f>v_agricultural_withdrawal!AH19</f>
        <v>2.379002E-8</v>
      </c>
      <c r="H623" s="27" t="e">
        <f>v_agricultural_withdrawal!BF19</f>
        <v>#N/A</v>
      </c>
      <c r="I623" s="27">
        <f>v_agricultural_withdrawal!BG19</f>
        <v>0</v>
      </c>
    </row>
    <row r="624" spans="1:9" x14ac:dyDescent="0.25">
      <c r="B624" s="27" t="e">
        <f>v_agricultural_withdrawal!AG20</f>
        <v>#N/A</v>
      </c>
      <c r="C624" s="29">
        <f>v_agricultural_withdrawal!AH20</f>
        <v>39.315070200000001</v>
      </c>
      <c r="H624" s="27">
        <f>v_agricultural_withdrawal!BF20</f>
        <v>31.5</v>
      </c>
      <c r="I624" s="27">
        <f>v_agricultural_withdrawal!BG20</f>
        <v>87.302191199999996</v>
      </c>
    </row>
    <row r="625" spans="2:9" x14ac:dyDescent="0.25">
      <c r="B625" s="27" t="e">
        <f>v_agricultural_withdrawal!AG21</f>
        <v>#N/A</v>
      </c>
      <c r="C625" s="29">
        <f>v_agricultural_withdrawal!AH21</f>
        <v>9.0762199999999994E-3</v>
      </c>
      <c r="H625" s="27">
        <f>v_agricultural_withdrawal!BF21</f>
        <v>0.318</v>
      </c>
      <c r="I625" s="27">
        <f>v_agricultural_withdrawal!BG21</f>
        <v>8.7733400000000045E-3</v>
      </c>
    </row>
    <row r="626" spans="2:9" x14ac:dyDescent="0.25">
      <c r="B626" s="27">
        <f>v_agricultural_withdrawal!AG22</f>
        <v>1.054</v>
      </c>
      <c r="C626" s="29">
        <f>v_agricultural_withdrawal!AH22</f>
        <v>7.5103519999999979E-2</v>
      </c>
      <c r="H626" s="27">
        <f>v_agricultural_withdrawal!BF22</f>
        <v>1.92</v>
      </c>
      <c r="I626" s="27">
        <f>v_agricultural_withdrawal!BG22</f>
        <v>0.11593806000000002</v>
      </c>
    </row>
    <row r="627" spans="2:9" x14ac:dyDescent="0.25">
      <c r="B627" s="27" t="e">
        <f>v_agricultural_withdrawal!AG23</f>
        <v>#N/A</v>
      </c>
      <c r="C627" s="29">
        <f>v_agricultural_withdrawal!AH23</f>
        <v>0</v>
      </c>
      <c r="H627" s="27" t="e">
        <f>v_agricultural_withdrawal!BF23</f>
        <v>#N/A</v>
      </c>
      <c r="I627" s="27">
        <f>v_agricultural_withdrawal!BG23</f>
        <v>0</v>
      </c>
    </row>
    <row r="628" spans="2:9" x14ac:dyDescent="0.25">
      <c r="B628" s="27" t="e">
        <f>v_agricultural_withdrawal!AG24</f>
        <v>#N/A</v>
      </c>
      <c r="C628" s="29">
        <f>v_agricultural_withdrawal!AH24</f>
        <v>18.969410000000003</v>
      </c>
      <c r="H628" s="27">
        <f>v_agricultural_withdrawal!BF24</f>
        <v>44.9</v>
      </c>
      <c r="I628" s="27">
        <f>v_agricultural_withdrawal!BG24</f>
        <v>34.207999999999998</v>
      </c>
    </row>
    <row r="629" spans="2:9" x14ac:dyDescent="0.25">
      <c r="B629" s="27">
        <f>v_agricultural_withdrawal!AG25</f>
        <v>1.7999999999999999E-2</v>
      </c>
      <c r="C629" s="29">
        <f>v_agricultural_withdrawal!AH25</f>
        <v>1.2514790000000001E-2</v>
      </c>
      <c r="H629" s="27" t="e">
        <f>v_agricultural_withdrawal!BF25</f>
        <v>#N/A</v>
      </c>
      <c r="I629" s="27">
        <f>v_agricultural_withdrawal!BG25</f>
        <v>2.1845659999999996E-2</v>
      </c>
    </row>
    <row r="630" spans="2:9" x14ac:dyDescent="0.25">
      <c r="B630" s="27" t="e">
        <f>v_agricultural_withdrawal!AG26</f>
        <v>#N/A</v>
      </c>
      <c r="C630" s="29">
        <f>v_agricultural_withdrawal!AH26</f>
        <v>0</v>
      </c>
      <c r="H630" s="27" t="e">
        <f>v_agricultural_withdrawal!BF26</f>
        <v>#N/A</v>
      </c>
      <c r="I630" s="27">
        <f>v_agricultural_withdrawal!BG26</f>
        <v>0</v>
      </c>
    </row>
    <row r="631" spans="2:9" x14ac:dyDescent="0.25">
      <c r="B631" s="27" t="e">
        <f>v_agricultural_withdrawal!AG27</f>
        <v>#N/A</v>
      </c>
      <c r="C631" s="29">
        <f>v_agricultural_withdrawal!AH27</f>
        <v>6.1400399999999994E-3</v>
      </c>
      <c r="H631" s="27" t="e">
        <f>v_agricultural_withdrawal!BF27</f>
        <v>#N/A</v>
      </c>
      <c r="I631" s="27">
        <f>v_agricultural_withdrawal!BG27</f>
        <v>4.6858999999999998E-3</v>
      </c>
    </row>
    <row r="632" spans="2:9" x14ac:dyDescent="0.25">
      <c r="B632" s="27" t="e">
        <f>v_agricultural_withdrawal!AG28</f>
        <v>#N/A</v>
      </c>
      <c r="C632" s="29">
        <f>v_agricultural_withdrawal!AH28</f>
        <v>0</v>
      </c>
      <c r="H632" s="27" t="e">
        <f>v_agricultural_withdrawal!BF28</f>
        <v>#N/A</v>
      </c>
      <c r="I632" s="27">
        <f>v_agricultural_withdrawal!BG28</f>
        <v>0</v>
      </c>
    </row>
    <row r="633" spans="2:9" x14ac:dyDescent="0.25">
      <c r="B633" s="27">
        <f>v_agricultural_withdrawal!AG29</f>
        <v>27.86</v>
      </c>
      <c r="C633" s="29">
        <f>v_agricultural_withdrawal!AH29</f>
        <v>33.300010619999995</v>
      </c>
      <c r="H633" s="27" t="e">
        <f>v_agricultural_withdrawal!BF29</f>
        <v>#N/A</v>
      </c>
      <c r="I633" s="27">
        <f>v_agricultural_withdrawal!BG29</f>
        <v>76.665679200000014</v>
      </c>
    </row>
    <row r="634" spans="2:9" x14ac:dyDescent="0.25">
      <c r="B634" s="27">
        <f>v_agricultural_withdrawal!AG30</f>
        <v>6.4000000000000001E-2</v>
      </c>
      <c r="C634" s="29">
        <f>v_agricultural_withdrawal!AH30</f>
        <v>5.8732894799999998E-2</v>
      </c>
      <c r="H634" s="27" t="e">
        <f>v_agricultural_withdrawal!BF30</f>
        <v>#N/A</v>
      </c>
      <c r="I634" s="27">
        <f>v_agricultural_withdrawal!BG30</f>
        <v>0.1089078592</v>
      </c>
    </row>
    <row r="635" spans="2:9" x14ac:dyDescent="0.25">
      <c r="B635" s="27">
        <f>v_agricultural_withdrawal!AG31</f>
        <v>0.14000000000000001</v>
      </c>
      <c r="C635" s="29">
        <f>v_agricultural_withdrawal!AH31</f>
        <v>0.36450659999999996</v>
      </c>
      <c r="H635" s="27" t="e">
        <f>v_agricultural_withdrawal!BF31</f>
        <v>#N/A</v>
      </c>
      <c r="I635" s="27">
        <f>v_agricultural_withdrawal!BG31</f>
        <v>0.62114080000000005</v>
      </c>
    </row>
    <row r="636" spans="2:9" x14ac:dyDescent="0.25">
      <c r="B636" s="27" t="e">
        <f>v_agricultural_withdrawal!AG32</f>
        <v>#N/A</v>
      </c>
      <c r="C636" s="29">
        <f>v_agricultural_withdrawal!AH32</f>
        <v>0</v>
      </c>
      <c r="H636" s="27">
        <f>v_agricultural_withdrawal!BF32</f>
        <v>4.7489999999999997</v>
      </c>
      <c r="I636" s="27">
        <f>v_agricultural_withdrawal!BG32</f>
        <v>0</v>
      </c>
    </row>
    <row r="637" spans="2:9" x14ac:dyDescent="0.25">
      <c r="B637" s="27" t="e">
        <f>v_agricultural_withdrawal!AG33</f>
        <v>#N/A</v>
      </c>
      <c r="C637" s="29">
        <f>v_agricultural_withdrawal!AH33</f>
        <v>0</v>
      </c>
      <c r="H637" s="27" t="e">
        <f>v_agricultural_withdrawal!BF33</f>
        <v>#N/A</v>
      </c>
      <c r="I637" s="27">
        <f>v_agricultural_withdrawal!BG33</f>
        <v>0</v>
      </c>
    </row>
    <row r="638" spans="2:9" x14ac:dyDescent="0.25">
      <c r="B638" s="27">
        <f>v_agricultural_withdrawal!AG34</f>
        <v>4.0000000000000002E-4</v>
      </c>
      <c r="C638" s="29">
        <f>v_agricultural_withdrawal!AH34</f>
        <v>5.829660000000016E-4</v>
      </c>
      <c r="H638" s="27" t="e">
        <f>v_agricultural_withdrawal!BF34</f>
        <v>#N/A</v>
      </c>
      <c r="I638" s="27">
        <f>v_agricultural_withdrawal!BG34</f>
        <v>4.6000620000000029E-3</v>
      </c>
    </row>
    <row r="639" spans="2:9" x14ac:dyDescent="0.25">
      <c r="B639" s="27" t="e">
        <f>v_agricultural_withdrawal!AG35</f>
        <v>#N/A</v>
      </c>
      <c r="C639" s="29">
        <f>v_agricultural_withdrawal!AH35</f>
        <v>1.6675704</v>
      </c>
      <c r="H639" s="27" t="e">
        <f>v_agricultural_withdrawal!BF35</f>
        <v>#N/A</v>
      </c>
      <c r="I639" s="27">
        <f>v_agricultural_withdrawal!BG35</f>
        <v>2.2440770000000003</v>
      </c>
    </row>
    <row r="640" spans="2:9" x14ac:dyDescent="0.25">
      <c r="B640" s="27">
        <f>v_agricultural_withdrawal!AG36</f>
        <v>0.14799999999999999</v>
      </c>
      <c r="C640" s="29">
        <f>v_agricultural_withdrawal!AH36</f>
        <v>7.6528946E-2</v>
      </c>
      <c r="H640" s="27" t="e">
        <f>v_agricultural_withdrawal!BF36</f>
        <v>#N/A</v>
      </c>
      <c r="I640" s="27">
        <f>v_agricultural_withdrawal!BG36</f>
        <v>0.17931581600000002</v>
      </c>
    </row>
    <row r="641" spans="2:9" x14ac:dyDescent="0.25">
      <c r="B641" s="27" t="e">
        <f>v_agricultural_withdrawal!AG37</f>
        <v>#N/A</v>
      </c>
      <c r="C641" s="29">
        <f>v_agricultural_withdrawal!AH37</f>
        <v>0.79129680000000024</v>
      </c>
      <c r="H641" s="27" t="e">
        <f>v_agricultural_withdrawal!BF37</f>
        <v>#N/A</v>
      </c>
      <c r="I641" s="27">
        <f>v_agricultural_withdrawal!BG37</f>
        <v>0.69031100000000023</v>
      </c>
    </row>
    <row r="642" spans="2:9" x14ac:dyDescent="0.25">
      <c r="B642" s="27" t="e">
        <f>v_agricultural_withdrawal!AG38</f>
        <v>#N/A</v>
      </c>
      <c r="C642" s="29">
        <f>v_agricultural_withdrawal!AH38</f>
        <v>1.8082172000000003</v>
      </c>
      <c r="H642" s="27">
        <f>v_agricultural_withdrawal!BF38</f>
        <v>6.391</v>
      </c>
      <c r="I642" s="27">
        <f>v_agricultural_withdrawal!BG38</f>
        <v>3.0536300000000001</v>
      </c>
    </row>
    <row r="643" spans="2:9" x14ac:dyDescent="0.25">
      <c r="B643" s="27" t="e">
        <f>v_agricultural_withdrawal!AG39</f>
        <v>#N/A</v>
      </c>
      <c r="C643" s="29">
        <f>v_agricultural_withdrawal!AH39</f>
        <v>5.4575519999999998E-8</v>
      </c>
      <c r="H643" s="27" t="e">
        <f>v_agricultural_withdrawal!BF39</f>
        <v>#N/A</v>
      </c>
      <c r="I643" s="27">
        <f>v_agricultural_withdrawal!BG39</f>
        <v>0</v>
      </c>
    </row>
    <row r="644" spans="2:9" x14ac:dyDescent="0.25">
      <c r="B644" s="27">
        <f>v_agricultural_withdrawal!AG40</f>
        <v>4.4000000000000003E-3</v>
      </c>
      <c r="C644" s="29">
        <f>v_agricultural_withdrawal!AH40</f>
        <v>0</v>
      </c>
      <c r="H644" s="27" t="e">
        <f>v_agricultural_withdrawal!BF40</f>
        <v>#N/A</v>
      </c>
      <c r="I644" s="27">
        <f>v_agricultural_withdrawal!BG40</f>
        <v>0</v>
      </c>
    </row>
    <row r="645" spans="2:9" x14ac:dyDescent="0.25">
      <c r="B645" s="27" t="e">
        <f>v_agricultural_withdrawal!AG41</f>
        <v>#N/A</v>
      </c>
      <c r="C645" s="29">
        <f>v_agricultural_withdrawal!AH41</f>
        <v>0</v>
      </c>
      <c r="H645" s="27" t="e">
        <f>v_agricultural_withdrawal!BF41</f>
        <v>#N/A</v>
      </c>
      <c r="I645" s="27">
        <f>v_agricultural_withdrawal!BG41</f>
        <v>0</v>
      </c>
    </row>
    <row r="646" spans="2:9" x14ac:dyDescent="0.25">
      <c r="B646" s="27" t="e">
        <f>v_agricultural_withdrawal!AG42</f>
        <v>#N/A</v>
      </c>
      <c r="C646" s="29">
        <f>v_agricultural_withdrawal!AH42</f>
        <v>0.23659620000000003</v>
      </c>
      <c r="H646" s="27" t="e">
        <f>v_agricultural_withdrawal!BF42</f>
        <v>#N/A</v>
      </c>
      <c r="I646" s="27">
        <f>v_agricultural_withdrawal!BG42</f>
        <v>0.30763359999999995</v>
      </c>
    </row>
    <row r="647" spans="2:9" x14ac:dyDescent="0.25">
      <c r="B647" s="27" t="e">
        <f>v_agricultural_withdrawal!AG43</f>
        <v>#N/A</v>
      </c>
      <c r="C647" s="29">
        <f>v_agricultural_withdrawal!AH43</f>
        <v>0.30743000000000009</v>
      </c>
      <c r="H647" s="27">
        <f>v_agricultural_withdrawal!BF43</f>
        <v>3.569</v>
      </c>
      <c r="I647" s="27">
        <f>v_agricultural_withdrawal!BG43</f>
        <v>0.75821959999999988</v>
      </c>
    </row>
    <row r="648" spans="2:9" x14ac:dyDescent="0.25">
      <c r="B648" s="27">
        <f>v_agricultural_withdrawal!AG44</f>
        <v>0.155</v>
      </c>
      <c r="C648" s="29">
        <f>v_agricultural_withdrawal!AH44</f>
        <v>0.14163907000000003</v>
      </c>
      <c r="H648" s="27">
        <f>v_agricultural_withdrawal!BF44</f>
        <v>0.17100000000000001</v>
      </c>
      <c r="I648" s="27">
        <f>v_agricultural_withdrawal!BG44</f>
        <v>0.22253593400000002</v>
      </c>
    </row>
    <row r="649" spans="2:9" x14ac:dyDescent="0.25">
      <c r="B649" s="27" t="e">
        <f>v_agricultural_withdrawal!AG45</f>
        <v>#N/A</v>
      </c>
      <c r="C649" s="29">
        <f>v_agricultural_withdrawal!AH45</f>
        <v>2.4980388000000002</v>
      </c>
      <c r="H649" s="27">
        <f>v_agricultural_withdrawal!BF45</f>
        <v>10.1</v>
      </c>
      <c r="I649" s="27">
        <f>v_agricultural_withdrawal!BG45</f>
        <v>2.3014799999999997</v>
      </c>
    </row>
    <row r="650" spans="2:9" x14ac:dyDescent="0.25">
      <c r="B650" s="27">
        <f>v_agricultural_withdrawal!AG46</f>
        <v>6.4000000000000001E-2</v>
      </c>
      <c r="C650" s="29">
        <f>v_agricultural_withdrawal!AH46</f>
        <v>2.5972056000000007E-2</v>
      </c>
      <c r="H650" s="27" t="e">
        <f>v_agricultural_withdrawal!BF46</f>
        <v>#N/A</v>
      </c>
      <c r="I650" s="27">
        <f>v_agricultural_withdrawal!BG46</f>
        <v>3.0241620000000004E-2</v>
      </c>
    </row>
    <row r="651" spans="2:9" x14ac:dyDescent="0.25">
      <c r="B651" s="27">
        <f>v_agricultural_withdrawal!AG47</f>
        <v>0.7</v>
      </c>
      <c r="C651" s="29">
        <f>v_agricultural_withdrawal!AH47</f>
        <v>2.4550199999999994E-2</v>
      </c>
      <c r="H651" s="27">
        <f>v_agricultural_withdrawal!BF47</f>
        <v>0.16400000000000001</v>
      </c>
      <c r="I651" s="27">
        <f>v_agricultural_withdrawal!BG47</f>
        <v>0</v>
      </c>
    </row>
    <row r="652" spans="2:9" x14ac:dyDescent="0.25">
      <c r="B652" s="27" t="e">
        <f>v_agricultural_withdrawal!AG48</f>
        <v>#N/A</v>
      </c>
      <c r="C652" s="29">
        <f>v_agricultural_withdrawal!AH48</f>
        <v>1.5102259999999999E-8</v>
      </c>
      <c r="H652" s="27">
        <f>v_agricultural_withdrawal!BF48</f>
        <v>1E-3</v>
      </c>
      <c r="I652" s="27">
        <f>v_agricultural_withdrawal!BG48</f>
        <v>0</v>
      </c>
    </row>
    <row r="653" spans="2:9" x14ac:dyDescent="0.25">
      <c r="B653" s="27" t="e">
        <f>v_agricultural_withdrawal!AG49</f>
        <v>#N/A</v>
      </c>
      <c r="C653" s="29">
        <f>v_agricultural_withdrawal!AH49</f>
        <v>0.57885719999999985</v>
      </c>
      <c r="H653" s="27">
        <f>v_agricultural_withdrawal!BF49</f>
        <v>5.7149999999999999</v>
      </c>
      <c r="I653" s="27">
        <f>v_agricultural_withdrawal!BG49</f>
        <v>0.31254699999999996</v>
      </c>
    </row>
    <row r="654" spans="2:9" x14ac:dyDescent="0.25">
      <c r="B654" s="27" t="e">
        <f>v_agricultural_withdrawal!AG50</f>
        <v>#N/A</v>
      </c>
      <c r="C654" s="29">
        <f>v_agricultural_withdrawal!AH50</f>
        <v>0.10609960000000007</v>
      </c>
      <c r="H654" s="27">
        <f>v_agricultural_withdrawal!BF50</f>
        <v>0.47099999999999997</v>
      </c>
      <c r="I654" s="27">
        <f>v_agricultural_withdrawal!BG50</f>
        <v>0</v>
      </c>
    </row>
    <row r="655" spans="2:9" x14ac:dyDescent="0.25">
      <c r="B655" s="27" t="e">
        <f>v_agricultural_withdrawal!AG51</f>
        <v>#N/A</v>
      </c>
      <c r="C655" s="29">
        <f>v_agricultural_withdrawal!AH51</f>
        <v>2.2575598000000006</v>
      </c>
      <c r="H655" s="27" t="e">
        <f>v_agricultural_withdrawal!BF51</f>
        <v>#N/A</v>
      </c>
      <c r="I655" s="27">
        <f>v_agricultural_withdrawal!BG51</f>
        <v>4.1918681999999992</v>
      </c>
    </row>
    <row r="656" spans="2:9" x14ac:dyDescent="0.25">
      <c r="B656" s="27" t="e">
        <f>v_agricultural_withdrawal!AG52</f>
        <v>#N/A</v>
      </c>
      <c r="C656" s="29">
        <f>v_agricultural_withdrawal!AH52</f>
        <v>21.384337999999996</v>
      </c>
      <c r="H656" s="27">
        <f>v_agricultural_withdrawal!BF52</f>
        <v>67</v>
      </c>
      <c r="I656" s="27">
        <f>v_agricultural_withdrawal!BG52</f>
        <v>31.040251999999999</v>
      </c>
    </row>
    <row r="657" spans="2:9" x14ac:dyDescent="0.25">
      <c r="B657" s="27" t="e">
        <f>v_agricultural_withdrawal!AG53</f>
        <v>#N/A</v>
      </c>
      <c r="C657" s="29">
        <f>v_agricultural_withdrawal!AH53</f>
        <v>2.8720920000000004E-2</v>
      </c>
      <c r="H657" s="27" t="e">
        <f>v_agricultural_withdrawal!BF53</f>
        <v>#N/A</v>
      </c>
      <c r="I657" s="27">
        <f>v_agricultural_withdrawal!BG53</f>
        <v>3.69016E-2</v>
      </c>
    </row>
    <row r="658" spans="2:9" x14ac:dyDescent="0.25">
      <c r="B658" s="27">
        <f>v_agricultural_withdrawal!AG54</f>
        <v>5.9999999999999995E-4</v>
      </c>
      <c r="C658" s="29">
        <f>v_agricultural_withdrawal!AH54</f>
        <v>0</v>
      </c>
      <c r="H658" s="27" t="e">
        <f>v_agricultural_withdrawal!BF54</f>
        <v>#N/A</v>
      </c>
      <c r="I658" s="27">
        <f>v_agricultural_withdrawal!BG54</f>
        <v>0</v>
      </c>
    </row>
    <row r="659" spans="2:9" x14ac:dyDescent="0.25">
      <c r="B659" s="27" t="e">
        <f>v_agricultural_withdrawal!AG55</f>
        <v>#N/A</v>
      </c>
      <c r="C659" s="29">
        <f>v_agricultural_withdrawal!AH55</f>
        <v>0</v>
      </c>
      <c r="H659" s="27">
        <f>v_agricultural_withdrawal!BF55</f>
        <v>4.4999999999999997E-3</v>
      </c>
      <c r="I659" s="27">
        <f>v_agricultural_withdrawal!BG55</f>
        <v>0</v>
      </c>
    </row>
    <row r="660" spans="2:9" x14ac:dyDescent="0.25">
      <c r="B660" s="27" t="e">
        <f>v_agricultural_withdrawal!AG56</f>
        <v>#N/A</v>
      </c>
      <c r="C660" s="29">
        <f>v_agricultural_withdrawal!AH56</f>
        <v>1.4602799999999999E-10</v>
      </c>
      <c r="H660" s="27" t="e">
        <f>v_agricultural_withdrawal!BF56</f>
        <v>#N/A</v>
      </c>
      <c r="I660" s="27">
        <f>v_agricultural_withdrawal!BG56</f>
        <v>0</v>
      </c>
    </row>
    <row r="661" spans="2:9" x14ac:dyDescent="0.25">
      <c r="B661" s="27">
        <f>v_agricultural_withdrawal!AG57</f>
        <v>1.7999999999999999E-2</v>
      </c>
      <c r="C661" s="29">
        <f>v_agricultural_withdrawal!AH57</f>
        <v>0</v>
      </c>
      <c r="H661" s="27" t="e">
        <f>v_agricultural_withdrawal!BF57</f>
        <v>#N/A</v>
      </c>
      <c r="I661" s="27">
        <f>v_agricultural_withdrawal!BG57</f>
        <v>0</v>
      </c>
    </row>
    <row r="662" spans="2:9" x14ac:dyDescent="0.25">
      <c r="B662" s="27" t="e">
        <f>v_agricultural_withdrawal!AG58</f>
        <v>#N/A</v>
      </c>
      <c r="C662" s="29">
        <f>v_agricultural_withdrawal!AH58</f>
        <v>0</v>
      </c>
      <c r="H662" s="27" t="e">
        <f>v_agricultural_withdrawal!BF58</f>
        <v>#N/A</v>
      </c>
      <c r="I662" s="27">
        <f>v_agricultural_withdrawal!BG58</f>
        <v>0</v>
      </c>
    </row>
    <row r="663" spans="2:9" x14ac:dyDescent="0.25">
      <c r="B663" s="27" t="e">
        <f>v_agricultural_withdrawal!AG59</f>
        <v>#N/A</v>
      </c>
      <c r="C663" s="29">
        <f>v_agricultural_withdrawal!AH59</f>
        <v>0</v>
      </c>
      <c r="H663" s="27">
        <f>v_agricultural_withdrawal!BF59</f>
        <v>3.1429999999999998</v>
      </c>
      <c r="I663" s="27">
        <f>v_agricultural_withdrawal!BG59</f>
        <v>0</v>
      </c>
    </row>
    <row r="664" spans="2:9" x14ac:dyDescent="0.25">
      <c r="B664" s="27">
        <f>v_agricultural_withdrawal!AG60</f>
        <v>7.0000000000000001E-3</v>
      </c>
      <c r="C664" s="29">
        <f>v_agricultural_withdrawal!AH60</f>
        <v>0</v>
      </c>
      <c r="H664" s="27" t="e">
        <f>v_agricultural_withdrawal!BF60</f>
        <v>#N/A</v>
      </c>
      <c r="I664" s="27">
        <f>v_agricultural_withdrawal!BG60</f>
        <v>0</v>
      </c>
    </row>
    <row r="665" spans="2:9" x14ac:dyDescent="0.25">
      <c r="B665" s="27" t="e">
        <f>v_agricultural_withdrawal!AG61</f>
        <v>#N/A</v>
      </c>
      <c r="C665" s="29">
        <f>v_agricultural_withdrawal!AH61</f>
        <v>0</v>
      </c>
      <c r="H665" s="27" t="e">
        <f>v_agricultural_withdrawal!BF61</f>
        <v>#N/A</v>
      </c>
      <c r="I665" s="27">
        <f>v_agricultural_withdrawal!BG61</f>
        <v>0</v>
      </c>
    </row>
    <row r="666" spans="2:9" x14ac:dyDescent="0.25">
      <c r="B666" s="27">
        <f>v_agricultural_withdrawal!AG62</f>
        <v>3.5999999999999999E-3</v>
      </c>
      <c r="C666" s="29">
        <f>v_agricultural_withdrawal!AH62</f>
        <v>7.4037199999999991E-3</v>
      </c>
      <c r="H666" s="27" t="e">
        <f>v_agricultural_withdrawal!BF62</f>
        <v>#N/A</v>
      </c>
      <c r="I666" s="27">
        <f>v_agricultural_withdrawal!BG62</f>
        <v>7.9344200000000011E-3</v>
      </c>
    </row>
    <row r="667" spans="2:9" x14ac:dyDescent="0.25">
      <c r="B667" s="27" t="e">
        <f>v_agricultural_withdrawal!AG63</f>
        <v>#N/A</v>
      </c>
      <c r="C667" s="29">
        <f>v_agricultural_withdrawal!AH63</f>
        <v>4.0536986080000004E-2</v>
      </c>
      <c r="H667" s="27" t="e">
        <f>v_agricultural_withdrawal!BF63</f>
        <v>#N/A</v>
      </c>
      <c r="I667" s="27">
        <f>v_agricultural_withdrawal!BG63</f>
        <v>6.2269863440000003E-2</v>
      </c>
    </row>
    <row r="668" spans="2:9" x14ac:dyDescent="0.25">
      <c r="B668" s="27" t="e">
        <f>v_agricultural_withdrawal!AG64</f>
        <v>#N/A</v>
      </c>
      <c r="C668" s="29">
        <f>v_agricultural_withdrawal!AH64</f>
        <v>0</v>
      </c>
      <c r="H668" s="27">
        <f>v_agricultural_withdrawal!BF64</f>
        <v>0.2109</v>
      </c>
      <c r="I668" s="27">
        <f>v_agricultural_withdrawal!BG64</f>
        <v>0</v>
      </c>
    </row>
    <row r="669" spans="2:9" x14ac:dyDescent="0.25">
      <c r="B669" s="27" t="e">
        <f>v_agricultural_withdrawal!AG65</f>
        <v>#N/A</v>
      </c>
      <c r="C669" s="29">
        <f>v_agricultural_withdrawal!AH65</f>
        <v>0</v>
      </c>
      <c r="H669" s="27" t="e">
        <f>v_agricultural_withdrawal!BF65</f>
        <v>#N/A</v>
      </c>
      <c r="I669" s="27">
        <f>v_agricultural_withdrawal!BG65</f>
        <v>0</v>
      </c>
    </row>
    <row r="670" spans="2:9" x14ac:dyDescent="0.25">
      <c r="B670" s="27" t="e">
        <f>v_agricultural_withdrawal!AG66</f>
        <v>#N/A</v>
      </c>
      <c r="C670" s="29">
        <f>v_agricultural_withdrawal!AH66</f>
        <v>3.0207400000000023E-2</v>
      </c>
      <c r="H670" s="27" t="e">
        <f>v_agricultural_withdrawal!BF66</f>
        <v>#N/A</v>
      </c>
      <c r="I670" s="27">
        <f>v_agricultural_withdrawal!BG66</f>
        <v>5.5583600000000011E-2</v>
      </c>
    </row>
    <row r="671" spans="2:9" x14ac:dyDescent="0.25">
      <c r="B671" s="27" t="e">
        <f>v_agricultural_withdrawal!AG67</f>
        <v>#N/A</v>
      </c>
      <c r="C671" s="29">
        <f>v_agricultural_withdrawal!AH67</f>
        <v>0</v>
      </c>
      <c r="H671" s="27" t="e">
        <f>v_agricultural_withdrawal!BF67</f>
        <v>#N/A</v>
      </c>
      <c r="I671" s="27">
        <f>v_agricultural_withdrawal!BG67</f>
        <v>0</v>
      </c>
    </row>
    <row r="672" spans="2:9" x14ac:dyDescent="0.25">
      <c r="B672" s="27">
        <f>v_agricultural_withdrawal!AG68</f>
        <v>4.5999999999999996</v>
      </c>
      <c r="C672" s="29">
        <f>v_agricultural_withdrawal!AH68</f>
        <v>2.1587718000000002</v>
      </c>
      <c r="H672" s="27">
        <f>v_agricultural_withdrawal!BF68</f>
        <v>7.9180000000000001</v>
      </c>
      <c r="I672" s="27">
        <f>v_agricultural_withdrawal!BG68</f>
        <v>1.8873099999999994</v>
      </c>
    </row>
    <row r="673" spans="2:9" x14ac:dyDescent="0.25">
      <c r="B673" s="27" t="e">
        <f>v_agricultural_withdrawal!AG69</f>
        <v>#N/A</v>
      </c>
      <c r="C673" s="29">
        <f>v_agricultural_withdrawal!AH69</f>
        <v>5.72527E-9</v>
      </c>
      <c r="H673" s="27" t="e">
        <f>v_agricultural_withdrawal!BF69</f>
        <v>#N/A</v>
      </c>
      <c r="I673" s="27">
        <f>v_agricultural_withdrawal!BG69</f>
        <v>0</v>
      </c>
    </row>
    <row r="674" spans="2:9" x14ac:dyDescent="0.25">
      <c r="B674" s="27" t="e">
        <f>v_agricultural_withdrawal!AG70</f>
        <v>#N/A</v>
      </c>
      <c r="C674" s="29">
        <f>v_agricultural_withdrawal!AH70</f>
        <v>6.2534879999999987E-2</v>
      </c>
      <c r="H674" s="27" t="e">
        <f>v_agricultural_withdrawal!BF70</f>
        <v>#N/A</v>
      </c>
      <c r="I674" s="27">
        <f>v_agricultural_withdrawal!BG70</f>
        <v>0.11255960000000004</v>
      </c>
    </row>
    <row r="675" spans="2:9" x14ac:dyDescent="0.25">
      <c r="B675" s="27">
        <f>v_agricultural_withdrawal!AG71</f>
        <v>0.64400000000000002</v>
      </c>
      <c r="C675" s="29">
        <f>v_agricultural_withdrawal!AH71</f>
        <v>1.0569323799999999</v>
      </c>
      <c r="H675" s="27" t="e">
        <f>v_agricultural_withdrawal!BF71</f>
        <v>#N/A</v>
      </c>
      <c r="I675" s="27">
        <f>v_agricultural_withdrawal!BG71</f>
        <v>1.03270298</v>
      </c>
    </row>
    <row r="676" spans="2:9" x14ac:dyDescent="0.25">
      <c r="B676" s="27" t="e">
        <f>v_agricultural_withdrawal!AG72</f>
        <v>#N/A</v>
      </c>
      <c r="C676" s="29">
        <f>v_agricultural_withdrawal!AH72</f>
        <v>1.4221492474000001</v>
      </c>
      <c r="H676" s="27">
        <f>v_agricultural_withdrawal!BF72</f>
        <v>1.363</v>
      </c>
      <c r="I676" s="27">
        <f>v_agricultural_withdrawal!BG72</f>
        <v>1.6554411172000003</v>
      </c>
    </row>
    <row r="677" spans="2:9" x14ac:dyDescent="0.25">
      <c r="B677" s="27" t="e">
        <f>v_agricultural_withdrawal!AG73</f>
        <v>#N/A</v>
      </c>
      <c r="C677" s="29">
        <f>v_agricultural_withdrawal!AH73</f>
        <v>0.31574728400000002</v>
      </c>
      <c r="H677" s="27">
        <f>v_agricultural_withdrawal!BF73</f>
        <v>1.2090000000000001</v>
      </c>
      <c r="I677" s="27">
        <f>v_agricultural_withdrawal!BG73</f>
        <v>0.30288993000000003</v>
      </c>
    </row>
    <row r="678" spans="2:9" x14ac:dyDescent="0.25">
      <c r="B678" s="27" t="e">
        <f>v_agricultural_withdrawal!AG74</f>
        <v>#N/A</v>
      </c>
      <c r="C678" s="29" t="e">
        <f>v_agricultural_withdrawal!AH74</f>
        <v>#N/A</v>
      </c>
      <c r="H678" s="27" t="e">
        <f>v_agricultural_withdrawal!BF74</f>
        <v>#N/A</v>
      </c>
      <c r="I678" s="27" t="e">
        <f>v_agricultural_withdrawal!BG74</f>
        <v>#N/A</v>
      </c>
    </row>
    <row r="679" spans="2:9" x14ac:dyDescent="0.25">
      <c r="B679" s="27" t="e">
        <f>v_agricultural_withdrawal!AG75</f>
        <v>#N/A</v>
      </c>
      <c r="C679" s="29">
        <f>v_agricultural_withdrawal!AH75</f>
        <v>7.1206919999999993E-2</v>
      </c>
      <c r="H679" s="27" t="e">
        <f>v_agricultural_withdrawal!BF75</f>
        <v>#N/A</v>
      </c>
      <c r="I679" s="27">
        <f>v_agricultural_withdrawal!BG75</f>
        <v>9.3574540000000039E-2</v>
      </c>
    </row>
    <row r="680" spans="2:9" x14ac:dyDescent="0.25">
      <c r="B680" s="27">
        <f>v_agricultural_withdrawal!AG76</f>
        <v>2.286</v>
      </c>
      <c r="C680" s="29">
        <f>v_agricultural_withdrawal!AH76</f>
        <v>0</v>
      </c>
      <c r="H680" s="27">
        <f>v_agricultural_withdrawal!BF76</f>
        <v>0.32200000000000001</v>
      </c>
      <c r="I680" s="27">
        <f>v_agricultural_withdrawal!BG76</f>
        <v>0</v>
      </c>
    </row>
    <row r="681" spans="2:9" x14ac:dyDescent="0.25">
      <c r="B681" s="27" t="e">
        <f>v_agricultural_withdrawal!AG77</f>
        <v>#N/A</v>
      </c>
      <c r="C681" s="29">
        <f>v_agricultural_withdrawal!AH77</f>
        <v>0</v>
      </c>
      <c r="H681" s="27">
        <f>v_agricultural_withdrawal!BF77</f>
        <v>8.6E-3</v>
      </c>
      <c r="I681" s="27">
        <f>v_agricultural_withdrawal!BG77</f>
        <v>0</v>
      </c>
    </row>
    <row r="682" spans="2:9" x14ac:dyDescent="0.25">
      <c r="B682" s="27">
        <f>v_agricultural_withdrawal!AG78</f>
        <v>4.0000000000000001E-3</v>
      </c>
      <c r="C682" s="29">
        <f>v_agricultural_withdrawal!AH78</f>
        <v>0</v>
      </c>
      <c r="H682" s="27" t="e">
        <f>v_agricultural_withdrawal!BF78</f>
        <v>#N/A</v>
      </c>
      <c r="I682" s="27">
        <f>v_agricultural_withdrawal!BG78</f>
        <v>0</v>
      </c>
    </row>
    <row r="683" spans="2:9" x14ac:dyDescent="0.25">
      <c r="B683" s="27">
        <f>v_agricultural_withdrawal!AG79</f>
        <v>468</v>
      </c>
      <c r="C683" s="29">
        <f>v_agricultural_withdrawal!AH79</f>
        <v>391.23665999999997</v>
      </c>
      <c r="H683" s="27">
        <f>v_agricultural_withdrawal!BF79</f>
        <v>688</v>
      </c>
      <c r="I683" s="27">
        <f>v_agricultural_withdrawal!BG79</f>
        <v>600.99890000000005</v>
      </c>
    </row>
    <row r="684" spans="2:9" x14ac:dyDescent="0.25">
      <c r="B684" s="27" t="e">
        <f>v_agricultural_withdrawal!AG80</f>
        <v>#N/A</v>
      </c>
      <c r="C684" s="29">
        <f>v_agricultural_withdrawal!AH80</f>
        <v>19.652552</v>
      </c>
      <c r="H684" s="27" t="e">
        <f>v_agricultural_withdrawal!BF80</f>
        <v>#N/A</v>
      </c>
      <c r="I684" s="27">
        <f>v_agricultural_withdrawal!BG80</f>
        <v>31.207485999999999</v>
      </c>
    </row>
    <row r="685" spans="2:9" x14ac:dyDescent="0.25">
      <c r="B685" s="27" t="e">
        <f>v_agricultural_withdrawal!AG81</f>
        <v>#N/A</v>
      </c>
      <c r="C685" s="29">
        <f>v_agricultural_withdrawal!AH81</f>
        <v>22.962879600000001</v>
      </c>
      <c r="H685" s="27" t="e">
        <f>v_agricultural_withdrawal!BF81</f>
        <v>#N/A</v>
      </c>
      <c r="I685" s="27">
        <f>v_agricultural_withdrawal!BG81</f>
        <v>32.734944799999994</v>
      </c>
    </row>
    <row r="686" spans="2:9" x14ac:dyDescent="0.25">
      <c r="B686" s="27">
        <f>v_agricultural_withdrawal!AG82</f>
        <v>40</v>
      </c>
      <c r="C686" s="29">
        <f>v_agricultural_withdrawal!AH82</f>
        <v>12.824304999999999</v>
      </c>
      <c r="H686" s="27" t="e">
        <f>v_agricultural_withdrawal!BF82</f>
        <v>#N/A</v>
      </c>
      <c r="I686" s="27">
        <f>v_agricultural_withdrawal!BG82</f>
        <v>20.933500000000002</v>
      </c>
    </row>
    <row r="687" spans="2:9" x14ac:dyDescent="0.25">
      <c r="B687" s="27" t="e">
        <f>v_agricultural_withdrawal!AG83</f>
        <v>#N/A</v>
      </c>
      <c r="C687" s="29">
        <f>v_agricultural_withdrawal!AH83</f>
        <v>0</v>
      </c>
      <c r="H687" s="27" t="e">
        <f>v_agricultural_withdrawal!BF83</f>
        <v>#N/A</v>
      </c>
      <c r="I687" s="27">
        <f>v_agricultural_withdrawal!BG83</f>
        <v>0</v>
      </c>
    </row>
    <row r="688" spans="2:9" x14ac:dyDescent="0.25">
      <c r="B688" s="27" t="e">
        <f>v_agricultural_withdrawal!AG84</f>
        <v>#N/A</v>
      </c>
      <c r="C688" s="29">
        <f>v_agricultural_withdrawal!AH84</f>
        <v>0.47553331999999993</v>
      </c>
      <c r="H688" s="27">
        <f>v_agricultural_withdrawal!BF84</f>
        <v>1.016</v>
      </c>
      <c r="I688" s="27">
        <f>v_agricultural_withdrawal!BG84</f>
        <v>0.62184748000000001</v>
      </c>
    </row>
    <row r="689" spans="2:9" x14ac:dyDescent="0.25">
      <c r="B689" s="27" t="e">
        <f>v_agricultural_withdrawal!AG85</f>
        <v>#N/A</v>
      </c>
      <c r="C689" s="29">
        <f>v_agricultural_withdrawal!AH85</f>
        <v>1.9968999999999983</v>
      </c>
      <c r="H689" s="27" t="e">
        <f>v_agricultural_withdrawal!BF85</f>
        <v>#N/A</v>
      </c>
      <c r="I689" s="27">
        <f>v_agricultural_withdrawal!BG85</f>
        <v>2.541447999999999</v>
      </c>
    </row>
    <row r="690" spans="2:9" x14ac:dyDescent="0.25">
      <c r="B690" s="27">
        <f>v_agricultural_withdrawal!AG86</f>
        <v>0.47499999999999998</v>
      </c>
      <c r="C690" s="29">
        <f>v_agricultural_withdrawal!AH86</f>
        <v>8.2076799999999991E-2</v>
      </c>
      <c r="H690" s="27">
        <f>v_agricultural_withdrawal!BF86</f>
        <v>0.59530000000000005</v>
      </c>
      <c r="I690" s="27">
        <f>v_agricultural_withdrawal!BG86</f>
        <v>9.8156200000000013E-2</v>
      </c>
    </row>
    <row r="691" spans="2:9" x14ac:dyDescent="0.25">
      <c r="B691" s="27" t="e">
        <f>v_agricultural_withdrawal!AG87</f>
        <v>#N/A</v>
      </c>
      <c r="C691" s="29">
        <f>v_agricultural_withdrawal!AH87</f>
        <v>2.9808971999999998</v>
      </c>
      <c r="H691" s="27">
        <f>v_agricultural_withdrawal!BF87</f>
        <v>14</v>
      </c>
      <c r="I691" s="27">
        <f>v_agricultural_withdrawal!BG87</f>
        <v>3.1031040000000001</v>
      </c>
    </row>
    <row r="692" spans="2:9" x14ac:dyDescent="0.25">
      <c r="B692" s="27" t="e">
        <f>v_agricultural_withdrawal!AG88</f>
        <v>#N/A</v>
      </c>
      <c r="C692" s="29">
        <f>v_agricultural_withdrawal!AH88</f>
        <v>0</v>
      </c>
      <c r="H692" s="27" t="e">
        <f>v_agricultural_withdrawal!BF88</f>
        <v>#N/A</v>
      </c>
      <c r="I692" s="27">
        <f>v_agricultural_withdrawal!BG88</f>
        <v>0</v>
      </c>
    </row>
    <row r="693" spans="2:9" x14ac:dyDescent="0.25">
      <c r="B693" s="27" t="e">
        <f>v_agricultural_withdrawal!AG89</f>
        <v>#N/A</v>
      </c>
      <c r="C693" s="29">
        <f>v_agricultural_withdrawal!AH89</f>
        <v>26.696172000000001</v>
      </c>
      <c r="H693" s="27">
        <f>v_agricultural_withdrawal!BF89</f>
        <v>54.43</v>
      </c>
      <c r="I693" s="27">
        <f>v_agricultural_withdrawal!BG89</f>
        <v>23.811940000000007</v>
      </c>
    </row>
    <row r="694" spans="2:9" x14ac:dyDescent="0.25">
      <c r="B694" s="27">
        <f>v_agricultural_withdrawal!AG90</f>
        <v>0.46100000000000002</v>
      </c>
      <c r="C694" s="29">
        <f>v_agricultural_withdrawal!AH90</f>
        <v>2.9914024000000008E-2</v>
      </c>
      <c r="H694" s="27" t="e">
        <f>v_agricultural_withdrawal!BF90</f>
        <v>#N/A</v>
      </c>
      <c r="I694" s="27">
        <f>v_agricultural_withdrawal!BG90</f>
        <v>0</v>
      </c>
    </row>
    <row r="695" spans="2:9" x14ac:dyDescent="0.25">
      <c r="B695" s="27" t="e">
        <f>v_agricultural_withdrawal!AG91</f>
        <v>#N/A</v>
      </c>
      <c r="C695" s="29">
        <f>v_agricultural_withdrawal!AH91</f>
        <v>1.3099816</v>
      </c>
      <c r="H695" s="27">
        <f>v_agricultural_withdrawal!BF91</f>
        <v>7.1</v>
      </c>
      <c r="I695" s="27">
        <f>v_agricultural_withdrawal!BG91</f>
        <v>1.3922384000000001</v>
      </c>
    </row>
    <row r="696" spans="2:9" x14ac:dyDescent="0.25">
      <c r="B696" s="27" t="e">
        <f>v_agricultural_withdrawal!AG92</f>
        <v>#N/A</v>
      </c>
      <c r="C696" s="29">
        <f>v_agricultural_withdrawal!AH92</f>
        <v>3.2220900000000011E-2</v>
      </c>
      <c r="H696" s="27">
        <f>v_agricultural_withdrawal!BF92</f>
        <v>1.907</v>
      </c>
      <c r="I696" s="27">
        <f>v_agricultural_withdrawal!BG92</f>
        <v>7.7999800000000008E-2</v>
      </c>
    </row>
    <row r="697" spans="2:9" x14ac:dyDescent="0.25">
      <c r="B697" s="27" t="e">
        <f>v_agricultural_withdrawal!AG93</f>
        <v>#N/A</v>
      </c>
      <c r="C697" s="29">
        <f>v_agricultural_withdrawal!AH93</f>
        <v>8.4141245799999993</v>
      </c>
      <c r="H697" s="27" t="e">
        <f>v_agricultural_withdrawal!BF93</f>
        <v>#N/A</v>
      </c>
      <c r="I697" s="27">
        <f>v_agricultural_withdrawal!BG93</f>
        <v>13.870551059999999</v>
      </c>
    </row>
    <row r="698" spans="2:9" x14ac:dyDescent="0.25">
      <c r="B698" s="27" t="e">
        <f>v_agricultural_withdrawal!AG94</f>
        <v>#N/A</v>
      </c>
      <c r="C698" s="29">
        <f>v_agricultural_withdrawal!AH94</f>
        <v>3.4378600000000006</v>
      </c>
      <c r="H698" s="27" t="e">
        <f>v_agricultural_withdrawal!BF94</f>
        <v>#N/A</v>
      </c>
      <c r="I698" s="27">
        <f>v_agricultural_withdrawal!BG94</f>
        <v>3.3075740000000007</v>
      </c>
    </row>
    <row r="699" spans="2:9" x14ac:dyDescent="0.25">
      <c r="B699" s="27" t="e">
        <f>v_agricultural_withdrawal!AG95</f>
        <v>#N/A</v>
      </c>
      <c r="C699" s="29">
        <f>v_agricultural_withdrawal!AH95</f>
        <v>7.3357920000000005</v>
      </c>
      <c r="H699" s="27" t="e">
        <f>v_agricultural_withdrawal!BF95</f>
        <v>#N/A</v>
      </c>
      <c r="I699" s="27">
        <f>v_agricultural_withdrawal!BG95</f>
        <v>5.8245760000000004</v>
      </c>
    </row>
    <row r="700" spans="2:9" x14ac:dyDescent="0.25">
      <c r="B700" s="27" t="e">
        <f>v_agricultural_withdrawal!AG96</f>
        <v>#N/A</v>
      </c>
      <c r="C700" s="29">
        <f>v_agricultural_withdrawal!AH96</f>
        <v>0</v>
      </c>
      <c r="H700" s="27" t="e">
        <f>v_agricultural_withdrawal!BF96</f>
        <v>#N/A</v>
      </c>
      <c r="I700" s="27">
        <f>v_agricultural_withdrawal!BG96</f>
        <v>0</v>
      </c>
    </row>
    <row r="701" spans="2:9" x14ac:dyDescent="0.25">
      <c r="B701" s="27" t="e">
        <f>v_agricultural_withdrawal!AG97</f>
        <v>#N/A</v>
      </c>
      <c r="C701" s="29">
        <f>v_agricultural_withdrawal!AH97</f>
        <v>0</v>
      </c>
      <c r="H701" s="27">
        <f>v_agricultural_withdrawal!BF97</f>
        <v>4.0800000000000003E-2</v>
      </c>
      <c r="I701" s="27">
        <f>v_agricultural_withdrawal!BG97</f>
        <v>0</v>
      </c>
    </row>
    <row r="702" spans="2:9" x14ac:dyDescent="0.25">
      <c r="B702" s="27" t="e">
        <f>v_agricultural_withdrawal!AG98</f>
        <v>#N/A</v>
      </c>
      <c r="C702" s="29">
        <f>v_agricultural_withdrawal!AH98</f>
        <v>6.2693791800000005</v>
      </c>
      <c r="H702" s="27" t="e">
        <f>v_agricultural_withdrawal!BF98</f>
        <v>#N/A</v>
      </c>
      <c r="I702" s="27">
        <f>v_agricultural_withdrawal!BG98</f>
        <v>13.688971540000001</v>
      </c>
    </row>
    <row r="703" spans="2:9" x14ac:dyDescent="0.25">
      <c r="B703" s="27" t="e">
        <f>v_agricultural_withdrawal!AG99</f>
        <v>#N/A</v>
      </c>
      <c r="C703" s="29">
        <f>v_agricultural_withdrawal!AH99</f>
        <v>0.20764418000000001</v>
      </c>
      <c r="H703" s="27" t="e">
        <f>v_agricultural_withdrawal!BF99</f>
        <v>#N/A</v>
      </c>
      <c r="I703" s="27">
        <f>v_agricultural_withdrawal!BG99</f>
        <v>2.4749180000000079E-2</v>
      </c>
    </row>
    <row r="704" spans="2:9" x14ac:dyDescent="0.25">
      <c r="B704" s="27">
        <f>v_agricultural_withdrawal!AG100</f>
        <v>2.8000000000000001E-2</v>
      </c>
      <c r="C704" s="29">
        <f>v_agricultural_withdrawal!AH100</f>
        <v>0</v>
      </c>
      <c r="H704" s="27" t="e">
        <f>v_agricultural_withdrawal!BF100</f>
        <v>#N/A</v>
      </c>
      <c r="I704" s="27">
        <f>v_agricultural_withdrawal!BG100</f>
        <v>0</v>
      </c>
    </row>
    <row r="705" spans="2:9" x14ac:dyDescent="0.25">
      <c r="B705" s="27">
        <f>v_agricultural_withdrawal!AG101</f>
        <v>7.8E-2</v>
      </c>
      <c r="C705" s="29">
        <f>v_agricultural_withdrawal!AH101</f>
        <v>0</v>
      </c>
      <c r="H705" s="27" t="e">
        <f>v_agricultural_withdrawal!BF101</f>
        <v>#N/A</v>
      </c>
      <c r="I705" s="27">
        <f>v_agricultural_withdrawal!BG101</f>
        <v>0</v>
      </c>
    </row>
    <row r="706" spans="2:9" x14ac:dyDescent="0.25">
      <c r="B706" s="27">
        <f>v_agricultural_withdrawal!AG102</f>
        <v>1.9650000000000001</v>
      </c>
      <c r="C706" s="29">
        <f>v_agricultural_withdrawal!AH102</f>
        <v>0.37810992000000004</v>
      </c>
      <c r="H706" s="27">
        <f>v_agricultural_withdrawal!BF102</f>
        <v>4.8499999999999996</v>
      </c>
      <c r="I706" s="27">
        <f>v_agricultural_withdrawal!BG102</f>
        <v>0.52970673999999995</v>
      </c>
    </row>
    <row r="707" spans="2:9" x14ac:dyDescent="0.25">
      <c r="B707" s="27" t="e">
        <f>v_agricultural_withdrawal!AG103</f>
        <v>#N/A</v>
      </c>
      <c r="C707" s="29">
        <f>v_agricultural_withdrawal!AH103</f>
        <v>0</v>
      </c>
      <c r="H707" s="27" t="e">
        <f>v_agricultural_withdrawal!BF103</f>
        <v>#N/A</v>
      </c>
      <c r="I707" s="27">
        <f>v_agricultural_withdrawal!BG103</f>
        <v>0</v>
      </c>
    </row>
    <row r="708" spans="2:9" x14ac:dyDescent="0.25">
      <c r="B708" s="27" t="e">
        <f>v_agricultural_withdrawal!AG104</f>
        <v>#N/A</v>
      </c>
      <c r="C708" s="29">
        <f>v_agricultural_withdrawal!AH104</f>
        <v>0</v>
      </c>
      <c r="H708" s="27">
        <f>v_agricultural_withdrawal!BF104</f>
        <v>6.5600000000000006E-2</v>
      </c>
      <c r="I708" s="27">
        <f>v_agricultural_withdrawal!BG104</f>
        <v>0</v>
      </c>
    </row>
    <row r="709" spans="2:9" x14ac:dyDescent="0.25">
      <c r="B709" s="27" t="e">
        <f>v_agricultural_withdrawal!AG105</f>
        <v>#N/A</v>
      </c>
      <c r="C709" s="29">
        <f>v_agricultural_withdrawal!AH105</f>
        <v>0</v>
      </c>
      <c r="H709" s="27" t="e">
        <f>v_agricultural_withdrawal!BF105</f>
        <v>#N/A</v>
      </c>
      <c r="I709" s="27">
        <f>v_agricultural_withdrawal!BG105</f>
        <v>0</v>
      </c>
    </row>
    <row r="710" spans="2:9" x14ac:dyDescent="0.25">
      <c r="B710" s="27">
        <f>v_agricultural_withdrawal!AG106</f>
        <v>16.14</v>
      </c>
      <c r="C710" s="29">
        <f>v_agricultural_withdrawal!AH106</f>
        <v>10.042250599999999</v>
      </c>
      <c r="H710" s="27" t="e">
        <f>v_agricultural_withdrawal!BF106</f>
        <v>#N/A</v>
      </c>
      <c r="I710" s="27">
        <f>v_agricultural_withdrawal!BG106</f>
        <v>11.834348800000001</v>
      </c>
    </row>
    <row r="711" spans="2:9" x14ac:dyDescent="0.25">
      <c r="B711" s="27" t="e">
        <f>v_agricultural_withdrawal!AG107</f>
        <v>#N/A</v>
      </c>
      <c r="C711" s="29">
        <f>v_agricultural_withdrawal!AH107</f>
        <v>2.0198600000000053E-3</v>
      </c>
      <c r="H711" s="27" t="e">
        <f>v_agricultural_withdrawal!BF107</f>
        <v>#N/A</v>
      </c>
      <c r="I711" s="27">
        <f>v_agricultural_withdrawal!BG107</f>
        <v>2.7350220000000001E-2</v>
      </c>
    </row>
    <row r="712" spans="2:9" x14ac:dyDescent="0.25">
      <c r="B712" s="27" t="e">
        <f>v_agricultural_withdrawal!AG108</f>
        <v>#N/A</v>
      </c>
      <c r="C712" s="29">
        <f>v_agricultural_withdrawal!AH108</f>
        <v>3.8418389999999998</v>
      </c>
      <c r="H712" s="27" t="e">
        <f>v_agricultural_withdrawal!BF108</f>
        <v>#N/A</v>
      </c>
      <c r="I712" s="27">
        <f>v_agricultural_withdrawal!BG108</f>
        <v>3.9605120000000005</v>
      </c>
    </row>
    <row r="713" spans="2:9" x14ac:dyDescent="0.25">
      <c r="B713" s="27" t="e">
        <f>v_agricultural_withdrawal!AG109</f>
        <v>#N/A</v>
      </c>
      <c r="C713" s="29" t="e">
        <f>v_agricultural_withdrawal!AH109</f>
        <v>#VALUE!</v>
      </c>
      <c r="H713" s="27" t="e">
        <f>v_agricultural_withdrawal!BF109</f>
        <v>#N/A</v>
      </c>
      <c r="I713" s="27" t="e">
        <f>v_agricultural_withdrawal!BG109</f>
        <v>#VALUE!</v>
      </c>
    </row>
    <row r="714" spans="2:9" x14ac:dyDescent="0.25">
      <c r="B714" s="27">
        <f>v_agricultural_withdrawal!AG110</f>
        <v>1.319</v>
      </c>
      <c r="C714" s="29">
        <f>v_agricultural_withdrawal!AH110</f>
        <v>1.60354066</v>
      </c>
      <c r="H714" s="27" t="e">
        <f>v_agricultural_withdrawal!BF110</f>
        <v>#N/A</v>
      </c>
      <c r="I714" s="27">
        <f>v_agricultural_withdrawal!BG110</f>
        <v>6.5016433800000009</v>
      </c>
    </row>
    <row r="715" spans="2:9" x14ac:dyDescent="0.25">
      <c r="B715" s="27" t="e">
        <f>v_agricultural_withdrawal!AG111</f>
        <v>#N/A</v>
      </c>
      <c r="C715" s="29">
        <f>v_agricultural_withdrawal!AH111</f>
        <v>3.6236560000000001E-2</v>
      </c>
      <c r="H715" s="27">
        <f>v_agricultural_withdrawal!BF111</f>
        <v>2.41E-2</v>
      </c>
      <c r="I715" s="27">
        <f>v_agricultural_withdrawal!BG111</f>
        <v>0</v>
      </c>
    </row>
    <row r="716" spans="2:9" x14ac:dyDescent="0.25">
      <c r="B716" s="27">
        <f>v_agricultural_withdrawal!AG112</f>
        <v>1.5</v>
      </c>
      <c r="C716" s="29">
        <f>v_agricultural_withdrawal!AH112</f>
        <v>0.58831100280000004</v>
      </c>
      <c r="H716" s="27" t="e">
        <f>v_agricultural_withdrawal!BF112</f>
        <v>#N/A</v>
      </c>
      <c r="I716" s="27">
        <f>v_agricultural_withdrawal!BG112</f>
        <v>0.69513137199999997</v>
      </c>
    </row>
    <row r="717" spans="2:9" x14ac:dyDescent="0.25">
      <c r="B717" s="27" t="e">
        <f>v_agricultural_withdrawal!AG113</f>
        <v>#N/A</v>
      </c>
      <c r="C717" s="29">
        <f>v_agricultural_withdrawal!AH113</f>
        <v>0</v>
      </c>
      <c r="H717" s="27" t="e">
        <f>v_agricultural_withdrawal!BF113</f>
        <v>#N/A</v>
      </c>
      <c r="I717" s="27">
        <f>v_agricultural_withdrawal!BG113</f>
        <v>0</v>
      </c>
    </row>
    <row r="718" spans="2:9" x14ac:dyDescent="0.25">
      <c r="B718" s="27" t="e">
        <f>v_agricultural_withdrawal!AG114</f>
        <v>#N/A</v>
      </c>
      <c r="C718" s="29">
        <f>v_agricultural_withdrawal!AH114</f>
        <v>11.014718</v>
      </c>
      <c r="H718" s="27">
        <f>v_agricultural_withdrawal!BF114</f>
        <v>61.58</v>
      </c>
      <c r="I718" s="27">
        <f>v_agricultural_withdrawal!BG114</f>
        <v>15.173893999999997</v>
      </c>
    </row>
    <row r="719" spans="2:9" x14ac:dyDescent="0.25">
      <c r="B719" s="27" t="e">
        <f>v_agricultural_withdrawal!AG115</f>
        <v>#N/A</v>
      </c>
      <c r="C719" s="29" t="e">
        <f>v_agricultural_withdrawal!AH115</f>
        <v>#VALUE!</v>
      </c>
      <c r="H719" s="27" t="e">
        <f>v_agricultural_withdrawal!BF115</f>
        <v>#N/A</v>
      </c>
      <c r="I719" s="27" t="e">
        <f>v_agricultural_withdrawal!BG115</f>
        <v>#VALUE!</v>
      </c>
    </row>
    <row r="720" spans="2:9" x14ac:dyDescent="0.25">
      <c r="B720" s="27" t="e">
        <f>v_agricultural_withdrawal!AG116</f>
        <v>#N/A</v>
      </c>
      <c r="C720" s="29">
        <f>v_agricultural_withdrawal!AH116</f>
        <v>0</v>
      </c>
      <c r="H720" s="27">
        <f>v_agricultural_withdrawal!BF116</f>
        <v>0.24199999999999999</v>
      </c>
      <c r="I720" s="27">
        <f>v_agricultural_withdrawal!BG116</f>
        <v>0</v>
      </c>
    </row>
    <row r="721" spans="2:9" x14ac:dyDescent="0.25">
      <c r="B721" s="27" t="e">
        <f>v_agricultural_withdrawal!AG117</f>
        <v>#N/A</v>
      </c>
      <c r="C721" s="29">
        <f>v_agricultural_withdrawal!AH117</f>
        <v>0.96331639999999985</v>
      </c>
      <c r="H721" s="27">
        <f>v_agricultural_withdrawal!BF117</f>
        <v>9.1560000000000006</v>
      </c>
      <c r="I721" s="27">
        <f>v_agricultural_withdrawal!BG117</f>
        <v>1.1420466</v>
      </c>
    </row>
    <row r="722" spans="2:9" x14ac:dyDescent="0.25">
      <c r="B722" s="27" t="e">
        <f>v_agricultural_withdrawal!AG118</f>
        <v>#N/A</v>
      </c>
      <c r="C722" s="29">
        <f>v_agricultural_withdrawal!AH118</f>
        <v>0.15602026000000002</v>
      </c>
      <c r="H722" s="27" t="e">
        <f>v_agricultural_withdrawal!BF118</f>
        <v>#N/A</v>
      </c>
      <c r="I722" s="27">
        <f>v_agricultural_withdrawal!BG118</f>
        <v>0.22049099999999999</v>
      </c>
    </row>
    <row r="723" spans="2:9" x14ac:dyDescent="0.25">
      <c r="B723" s="27" t="e">
        <f>v_agricultural_withdrawal!AG119</f>
        <v>#N/A</v>
      </c>
      <c r="C723" s="29">
        <f>v_agricultural_withdrawal!AH119</f>
        <v>0</v>
      </c>
      <c r="H723" s="27" t="e">
        <f>v_agricultural_withdrawal!BF119</f>
        <v>#N/A</v>
      </c>
      <c r="I723" s="27">
        <f>v_agricultural_withdrawal!BG119</f>
        <v>0</v>
      </c>
    </row>
    <row r="724" spans="2:9" x14ac:dyDescent="0.25">
      <c r="B724" s="27" t="e">
        <f>v_agricultural_withdrawal!AG120</f>
        <v>#N/A</v>
      </c>
      <c r="C724" s="29">
        <f>v_agricultural_withdrawal!AH120</f>
        <v>2.2424000000005329E-3</v>
      </c>
      <c r="H724" s="27">
        <f>v_agricultural_withdrawal!BF120</f>
        <v>3.9E-2</v>
      </c>
      <c r="I724" s="27">
        <f>v_agricultural_withdrawal!BG120</f>
        <v>0.1918943999999998</v>
      </c>
    </row>
    <row r="725" spans="2:9" x14ac:dyDescent="0.25">
      <c r="B725" s="27">
        <f>v_agricultural_withdrawal!AG121</f>
        <v>0.115</v>
      </c>
      <c r="C725" s="29">
        <f>v_agricultural_withdrawal!AH121</f>
        <v>0</v>
      </c>
      <c r="H725" s="27" t="e">
        <f>v_agricultural_withdrawal!BF121</f>
        <v>#N/A</v>
      </c>
      <c r="I725" s="27">
        <f>v_agricultural_withdrawal!BG121</f>
        <v>0</v>
      </c>
    </row>
    <row r="726" spans="2:9" x14ac:dyDescent="0.25">
      <c r="B726" s="27" t="e">
        <f>v_agricultural_withdrawal!AG122</f>
        <v>#N/A</v>
      </c>
      <c r="C726" s="29" t="e">
        <f>v_agricultural_withdrawal!AH122</f>
        <v>#VALUE!</v>
      </c>
      <c r="H726" s="27" t="e">
        <f>v_agricultural_withdrawal!BF122</f>
        <v>#N/A</v>
      </c>
      <c r="I726" s="27" t="e">
        <f>v_agricultural_withdrawal!BG122</f>
        <v>#VALUE!</v>
      </c>
    </row>
    <row r="727" spans="2:9" x14ac:dyDescent="0.25">
      <c r="B727" s="27" t="e">
        <f>v_agricultural_withdrawal!AG123</f>
        <v>#N/A</v>
      </c>
      <c r="C727" s="29">
        <f>v_agricultural_withdrawal!AH123</f>
        <v>3.5134778200000003</v>
      </c>
      <c r="H727" s="27" t="e">
        <f>v_agricultural_withdrawal!BF123</f>
        <v>#N/A</v>
      </c>
      <c r="I727" s="27">
        <f>v_agricultural_withdrawal!BG123</f>
        <v>5.5001603799999996</v>
      </c>
    </row>
    <row r="728" spans="2:9" x14ac:dyDescent="0.25">
      <c r="B728" s="27" t="e">
        <f>v_agricultural_withdrawal!AG124</f>
        <v>#N/A</v>
      </c>
      <c r="C728" s="29">
        <f>v_agricultural_withdrawal!AH124</f>
        <v>0</v>
      </c>
      <c r="H728" s="27">
        <f>v_agricultural_withdrawal!BF124</f>
        <v>6.0199999999999997E-2</v>
      </c>
      <c r="I728" s="27">
        <f>v_agricultural_withdrawal!BG124</f>
        <v>0</v>
      </c>
    </row>
    <row r="729" spans="2:9" x14ac:dyDescent="0.25">
      <c r="B729" s="27" t="e">
        <f>v_agricultural_withdrawal!AG125</f>
        <v>#N/A</v>
      </c>
      <c r="C729" s="29">
        <f>v_agricultural_withdrawal!AH125</f>
        <v>5.9798080000000003E-2</v>
      </c>
      <c r="H729" s="27" t="e">
        <f>v_agricultural_withdrawal!BF125</f>
        <v>#N/A</v>
      </c>
      <c r="I729" s="27">
        <f>v_agricultural_withdrawal!BG125</f>
        <v>8.1327900000000036E-2</v>
      </c>
    </row>
    <row r="730" spans="2:9" x14ac:dyDescent="0.25">
      <c r="B730" s="27" t="e">
        <f>v_agricultural_withdrawal!AG126</f>
        <v>#N/A</v>
      </c>
      <c r="C730" s="29">
        <f>v_agricultural_withdrawal!AH126</f>
        <v>8.2968700000000004E-7</v>
      </c>
      <c r="H730" s="27" t="e">
        <f>v_agricultural_withdrawal!BF126</f>
        <v>#N/A</v>
      </c>
      <c r="I730" s="27">
        <f>v_agricultural_withdrawal!BG126</f>
        <v>1.22942E-6</v>
      </c>
    </row>
    <row r="731" spans="2:9" x14ac:dyDescent="0.25">
      <c r="B731" s="27">
        <f>v_agricultural_withdrawal!AG127</f>
        <v>0.83599999999999997</v>
      </c>
      <c r="C731" s="29">
        <f>v_agricultural_withdrawal!AH127</f>
        <v>0</v>
      </c>
      <c r="H731" s="27">
        <f>v_agricultural_withdrawal!BF127</f>
        <v>3.2069999999999999</v>
      </c>
      <c r="I731" s="27">
        <f>v_agricultural_withdrawal!BG127</f>
        <v>0</v>
      </c>
    </row>
    <row r="732" spans="2:9" x14ac:dyDescent="0.25">
      <c r="B732" s="27" t="e">
        <f>v_agricultural_withdrawal!AG128</f>
        <v>#N/A</v>
      </c>
      <c r="C732" s="29">
        <f>v_agricultural_withdrawal!AH128</f>
        <v>4.6321200000000007E-2</v>
      </c>
      <c r="H732" s="27">
        <f>v_agricultural_withdrawal!BF128</f>
        <v>1.1850000000000001</v>
      </c>
      <c r="I732" s="27">
        <f>v_agricultural_withdrawal!BG128</f>
        <v>9.291060000000001E-2</v>
      </c>
    </row>
    <row r="733" spans="2:9" x14ac:dyDescent="0.25">
      <c r="B733" s="27" t="e">
        <f>v_agricultural_withdrawal!AG129</f>
        <v>#N/A</v>
      </c>
      <c r="C733" s="29">
        <f>v_agricultural_withdrawal!AH129</f>
        <v>0.19422753000000004</v>
      </c>
      <c r="H733" s="27" t="e">
        <f>v_agricultural_withdrawal!BF129</f>
        <v>#N/A</v>
      </c>
      <c r="I733" s="27">
        <f>v_agricultural_withdrawal!BG129</f>
        <v>0.40755535999999998</v>
      </c>
    </row>
    <row r="734" spans="2:9" x14ac:dyDescent="0.25">
      <c r="B734" s="27">
        <f>v_agricultural_withdrawal!AG130</f>
        <v>3.92</v>
      </c>
      <c r="C734" s="29">
        <f>v_agricultural_withdrawal!AH130</f>
        <v>0.41985180000000011</v>
      </c>
      <c r="H734" s="27">
        <f>v_agricultural_withdrawal!BF130</f>
        <v>5.51</v>
      </c>
      <c r="I734" s="27">
        <f>v_agricultural_withdrawal!BG130</f>
        <v>0.7063554000000003</v>
      </c>
    </row>
    <row r="735" spans="2:9" x14ac:dyDescent="0.25">
      <c r="B735" s="27" t="e">
        <f>v_agricultural_withdrawal!AG131</f>
        <v>#N/A</v>
      </c>
      <c r="C735" s="29">
        <f>v_agricultural_withdrawal!AH131</f>
        <v>0</v>
      </c>
      <c r="H735" s="27" t="e">
        <f>v_agricultural_withdrawal!BF131</f>
        <v>#N/A</v>
      </c>
      <c r="I735" s="27">
        <f>v_agricultural_withdrawal!BG131</f>
        <v>0</v>
      </c>
    </row>
    <row r="736" spans="2:9" x14ac:dyDescent="0.25">
      <c r="B736" s="27" t="e">
        <f>v_agricultural_withdrawal!AG132</f>
        <v>#N/A</v>
      </c>
      <c r="C736" s="29">
        <f>v_agricultural_withdrawal!AH132</f>
        <v>0</v>
      </c>
      <c r="H736" s="27" t="e">
        <f>v_agricultural_withdrawal!BF132</f>
        <v>#N/A</v>
      </c>
      <c r="I736" s="27">
        <f>v_agricultural_withdrawal!BG132</f>
        <v>0</v>
      </c>
    </row>
    <row r="737" spans="2:9" x14ac:dyDescent="0.25">
      <c r="B737" s="27" t="e">
        <f>v_agricultural_withdrawal!AG133</f>
        <v>#N/A</v>
      </c>
      <c r="C737" s="29">
        <f>v_agricultural_withdrawal!AH133</f>
        <v>101.22731300000001</v>
      </c>
      <c r="H737" s="27">
        <f>v_agricultural_withdrawal!BF133</f>
        <v>172.4</v>
      </c>
      <c r="I737" s="27">
        <f>v_agricultural_withdrawal!BG133</f>
        <v>114.6999426</v>
      </c>
    </row>
    <row r="738" spans="2:9" x14ac:dyDescent="0.25">
      <c r="B738" s="27" t="e">
        <f>v_agricultural_withdrawal!AG134</f>
        <v>#N/A</v>
      </c>
      <c r="C738" s="29">
        <f>v_agricultural_withdrawal!AH134</f>
        <v>0</v>
      </c>
      <c r="H738" s="27">
        <f>v_agricultural_withdrawal!BF134</f>
        <v>0.44600000000000001</v>
      </c>
      <c r="I738" s="27">
        <f>v_agricultural_withdrawal!BG134</f>
        <v>0</v>
      </c>
    </row>
    <row r="739" spans="2:9" x14ac:dyDescent="0.25">
      <c r="B739" s="27" t="e">
        <f>v_agricultural_withdrawal!AG135</f>
        <v>#N/A</v>
      </c>
      <c r="C739" s="29">
        <f>v_agricultural_withdrawal!AH135</f>
        <v>0</v>
      </c>
      <c r="H739" s="27">
        <f>v_agricultural_withdrawal!BF135</f>
        <v>4.3200000000000002E-2</v>
      </c>
      <c r="I739" s="27">
        <f>v_agricultural_withdrawal!BG135</f>
        <v>0</v>
      </c>
    </row>
    <row r="740" spans="2:9" x14ac:dyDescent="0.25">
      <c r="B740" s="27" t="e">
        <f>v_agricultural_withdrawal!AG136</f>
        <v>#N/A</v>
      </c>
      <c r="C740" s="29">
        <f>v_agricultural_withdrawal!AH136</f>
        <v>0</v>
      </c>
      <c r="H740" s="27" t="e">
        <f>v_agricultural_withdrawal!BF136</f>
        <v>#N/A</v>
      </c>
      <c r="I740" s="27">
        <f>v_agricultural_withdrawal!BG136</f>
        <v>0</v>
      </c>
    </row>
    <row r="741" spans="2:9" x14ac:dyDescent="0.25">
      <c r="B741" s="27">
        <f>v_agricultural_withdrawal!AG137</f>
        <v>0.33539999999999998</v>
      </c>
      <c r="C741" s="29">
        <f>v_agricultural_withdrawal!AH137</f>
        <v>9.0375779999999989E-2</v>
      </c>
      <c r="H741" s="27">
        <f>v_agricultural_withdrawal!BF137</f>
        <v>1.897</v>
      </c>
      <c r="I741" s="27">
        <f>v_agricultural_withdrawal!BG137</f>
        <v>0.10539819999999997</v>
      </c>
    </row>
    <row r="742" spans="2:9" x14ac:dyDescent="0.25">
      <c r="B742" s="27" t="e">
        <f>v_agricultural_withdrawal!AG138</f>
        <v>#N/A</v>
      </c>
      <c r="C742" s="29">
        <f>v_agricultural_withdrawal!AH138</f>
        <v>1.5154191999999997</v>
      </c>
      <c r="H742" s="27">
        <f>v_agricultural_withdrawal!BF138</f>
        <v>12.12</v>
      </c>
      <c r="I742" s="27">
        <f>v_agricultural_withdrawal!BG138</f>
        <v>1.6038703999999999</v>
      </c>
    </row>
    <row r="743" spans="2:9" x14ac:dyDescent="0.25">
      <c r="B743" s="27" t="e">
        <f>v_agricultural_withdrawal!AG139</f>
        <v>#N/A</v>
      </c>
      <c r="C743" s="29">
        <f>v_agricultural_withdrawal!AH139</f>
        <v>13.079730000000001</v>
      </c>
      <c r="H743" s="27">
        <f>v_agricultural_withdrawal!BF139</f>
        <v>67.069999999999993</v>
      </c>
      <c r="I743" s="27">
        <f>v_agricultural_withdrawal!BG139</f>
        <v>15.251852000000003</v>
      </c>
    </row>
    <row r="744" spans="2:9" x14ac:dyDescent="0.25">
      <c r="B744" s="27">
        <f>v_agricultural_withdrawal!AG140</f>
        <v>1.6060000000000001</v>
      </c>
      <c r="C744" s="29">
        <f>v_agricultural_withdrawal!AH140</f>
        <v>0</v>
      </c>
      <c r="H744" s="27">
        <f>v_agricultural_withdrawal!BF140</f>
        <v>1.1020000000000001</v>
      </c>
      <c r="I744" s="27">
        <f>v_agricultural_withdrawal!BG140</f>
        <v>0</v>
      </c>
    </row>
    <row r="745" spans="2:9" x14ac:dyDescent="0.25">
      <c r="B745" s="27" t="e">
        <f>v_agricultural_withdrawal!AG141</f>
        <v>#N/A</v>
      </c>
      <c r="C745" s="29">
        <f>v_agricultural_withdrawal!AH141</f>
        <v>2.1187049999999998</v>
      </c>
      <c r="H745" s="27" t="e">
        <f>v_agricultural_withdrawal!BF141</f>
        <v>#N/A</v>
      </c>
      <c r="I745" s="27">
        <f>v_agricultural_withdrawal!BG141</f>
        <v>1.3164440000000006</v>
      </c>
    </row>
    <row r="746" spans="2:9" x14ac:dyDescent="0.25">
      <c r="B746" s="27" t="e">
        <f>v_agricultural_withdrawal!AG142</f>
        <v>#N/A</v>
      </c>
      <c r="C746" s="29">
        <f>v_agricultural_withdrawal!AH142</f>
        <v>7.0268661999999996E-2</v>
      </c>
      <c r="H746" s="27" t="e">
        <f>v_agricultural_withdrawal!BF142</f>
        <v>#N/A</v>
      </c>
      <c r="I746" s="27">
        <f>v_agricultural_withdrawal!BG142</f>
        <v>0.13129072000000003</v>
      </c>
    </row>
    <row r="747" spans="2:9" x14ac:dyDescent="0.25">
      <c r="B747" s="27" t="e">
        <f>v_agricultural_withdrawal!AG143</f>
        <v>#N/A</v>
      </c>
      <c r="C747" s="29">
        <f>v_agricultural_withdrawal!AH143</f>
        <v>3.2383399999999941E-4</v>
      </c>
      <c r="H747" s="27" t="e">
        <f>v_agricultural_withdrawal!BF143</f>
        <v>#N/A</v>
      </c>
      <c r="I747" s="27">
        <f>v_agricultural_withdrawal!BG143</f>
        <v>7.9362720000000012E-3</v>
      </c>
    </row>
    <row r="748" spans="2:9" x14ac:dyDescent="0.25">
      <c r="B748" s="27" t="e">
        <f>v_agricultural_withdrawal!AG144</f>
        <v>#N/A</v>
      </c>
      <c r="C748" s="29">
        <f>v_agricultural_withdrawal!AH144</f>
        <v>4.7419999999999685E-3</v>
      </c>
      <c r="H748" s="27">
        <f>v_agricultural_withdrawal!BF144</f>
        <v>6.4100000000000004E-2</v>
      </c>
      <c r="I748" s="27">
        <f>v_agricultural_withdrawal!BG144</f>
        <v>0</v>
      </c>
    </row>
    <row r="749" spans="2:9" x14ac:dyDescent="0.25">
      <c r="B749" s="27" t="e">
        <f>v_agricultural_withdrawal!AG145</f>
        <v>#N/A</v>
      </c>
      <c r="C749" s="29">
        <f>v_agricultural_withdrawal!AH145</f>
        <v>1.7469981999999998E-2</v>
      </c>
      <c r="H749" s="27" t="e">
        <f>v_agricultural_withdrawal!BF145</f>
        <v>#N/A</v>
      </c>
      <c r="I749" s="27">
        <f>v_agricultural_withdrawal!BG145</f>
        <v>4.6698040000000005E-3</v>
      </c>
    </row>
    <row r="750" spans="2:9" x14ac:dyDescent="0.25">
      <c r="B750" s="27" t="e">
        <f>v_agricultural_withdrawal!AG146</f>
        <v>#N/A</v>
      </c>
      <c r="C750" s="29">
        <f>v_agricultural_withdrawal!AH146</f>
        <v>3.5938971660000006E-2</v>
      </c>
      <c r="H750" s="27" t="e">
        <f>v_agricultural_withdrawal!BF146</f>
        <v>#N/A</v>
      </c>
      <c r="I750" s="27">
        <f>v_agricultural_withdrawal!BG146</f>
        <v>0</v>
      </c>
    </row>
    <row r="751" spans="2:9" x14ac:dyDescent="0.25">
      <c r="B751" s="27" t="e">
        <f>v_agricultural_withdrawal!AG147</f>
        <v>#N/A</v>
      </c>
      <c r="C751" s="29">
        <f>v_agricultural_withdrawal!AH147</f>
        <v>0</v>
      </c>
      <c r="H751" s="27" t="e">
        <f>v_agricultural_withdrawal!BF147</f>
        <v>#N/A</v>
      </c>
      <c r="I751" s="27">
        <f>v_agricultural_withdrawal!BG147</f>
        <v>0</v>
      </c>
    </row>
    <row r="752" spans="2:9" x14ac:dyDescent="0.25">
      <c r="B752" s="27">
        <f>v_agricultural_withdrawal!AG148</f>
        <v>0.96399999999999997</v>
      </c>
      <c r="C752" s="29">
        <f>v_agricultural_withdrawal!AH148</f>
        <v>4.3980199999999983E-2</v>
      </c>
      <c r="H752" s="27" t="e">
        <f>v_agricultural_withdrawal!BF148</f>
        <v>#N/A</v>
      </c>
      <c r="I752" s="27">
        <f>v_agricultural_withdrawal!BG148</f>
        <v>0.12866435999999992</v>
      </c>
    </row>
    <row r="753" spans="2:9" x14ac:dyDescent="0.25">
      <c r="B753" s="27">
        <f>v_agricultural_withdrawal!AG149</f>
        <v>8.49</v>
      </c>
      <c r="C753" s="29">
        <f>v_agricultural_withdrawal!AH149</f>
        <v>1.1116960000000002</v>
      </c>
      <c r="H753" s="27">
        <f>v_agricultural_withdrawal!BF149</f>
        <v>1.093</v>
      </c>
      <c r="I753" s="27">
        <f>v_agricultural_withdrawal!BG149</f>
        <v>1.5389980000000012</v>
      </c>
    </row>
    <row r="754" spans="2:9" x14ac:dyDescent="0.25">
      <c r="B754" s="27" t="e">
        <f>v_agricultural_withdrawal!AG150</f>
        <v>#N/A</v>
      </c>
      <c r="C754" s="29">
        <f>v_agricultural_withdrawal!AH150</f>
        <v>7.121000000000037E-4</v>
      </c>
      <c r="H754" s="27" t="e">
        <f>v_agricultural_withdrawal!BF150</f>
        <v>#N/A</v>
      </c>
      <c r="I754" s="27">
        <f>v_agricultural_withdrawal!BG150</f>
        <v>2.0227199999999952E-3</v>
      </c>
    </row>
    <row r="755" spans="2:9" x14ac:dyDescent="0.25">
      <c r="B755" s="27" t="e">
        <f>v_agricultural_withdrawal!AG151</f>
        <v>#N/A</v>
      </c>
      <c r="C755" s="29">
        <f>v_agricultural_withdrawal!AH151</f>
        <v>0.70140000000000668</v>
      </c>
      <c r="H755" s="27" t="e">
        <f>v_agricultural_withdrawal!BF151</f>
        <v>#N/A</v>
      </c>
      <c r="I755" s="27">
        <f>v_agricultural_withdrawal!BG151</f>
        <v>0</v>
      </c>
    </row>
    <row r="756" spans="2:9" x14ac:dyDescent="0.25">
      <c r="B756" s="27" t="e">
        <f>v_agricultural_withdrawal!AG152</f>
        <v>#N/A</v>
      </c>
      <c r="C756" s="29">
        <f>v_agricultural_withdrawal!AH152</f>
        <v>4.392988E-10</v>
      </c>
      <c r="H756" s="27">
        <f>v_agricultural_withdrawal!BF152</f>
        <v>2.0000000000000001E-4</v>
      </c>
      <c r="I756" s="27">
        <f>v_agricultural_withdrawal!BG152</f>
        <v>0</v>
      </c>
    </row>
    <row r="757" spans="2:9" x14ac:dyDescent="0.25">
      <c r="B757" s="27" t="e">
        <f>v_agricultural_withdrawal!AG153</f>
        <v>#N/A</v>
      </c>
      <c r="C757" s="29">
        <f>v_agricultural_withdrawal!AH153</f>
        <v>1.308852E-8</v>
      </c>
      <c r="H757" s="27" t="e">
        <f>v_agricultural_withdrawal!BF153</f>
        <v>#N/A</v>
      </c>
      <c r="I757" s="27">
        <f>v_agricultural_withdrawal!BG153</f>
        <v>0</v>
      </c>
    </row>
    <row r="758" spans="2:9" x14ac:dyDescent="0.25">
      <c r="B758" s="27" t="e">
        <f>v_agricultural_withdrawal!AG154</f>
        <v>#N/A</v>
      </c>
      <c r="C758" s="29">
        <f>v_agricultural_withdrawal!AH154</f>
        <v>8.1648519999999998E-9</v>
      </c>
      <c r="H758" s="27" t="e">
        <f>v_agricultural_withdrawal!BF154</f>
        <v>#N/A</v>
      </c>
      <c r="I758" s="27">
        <f>v_agricultural_withdrawal!BG154</f>
        <v>0</v>
      </c>
    </row>
    <row r="759" spans="2:9" x14ac:dyDescent="0.25">
      <c r="B759" s="27" t="e">
        <f>v_agricultural_withdrawal!AG155</f>
        <v>#N/A</v>
      </c>
      <c r="C759" s="29">
        <f>v_agricultural_withdrawal!AH155</f>
        <v>0</v>
      </c>
      <c r="H759" s="27" t="e">
        <f>v_agricultural_withdrawal!BF155</f>
        <v>#N/A</v>
      </c>
      <c r="I759" s="27">
        <f>v_agricultural_withdrawal!BG155</f>
        <v>0</v>
      </c>
    </row>
    <row r="760" spans="2:9" x14ac:dyDescent="0.25">
      <c r="B760" s="27" t="e">
        <f>v_agricultural_withdrawal!AG156</f>
        <v>#N/A</v>
      </c>
      <c r="C760" s="29">
        <f>v_agricultural_withdrawal!AH156</f>
        <v>6.2567359999999996E-9</v>
      </c>
      <c r="H760" s="27" t="e">
        <f>v_agricultural_withdrawal!BF156</f>
        <v>#N/A</v>
      </c>
      <c r="I760" s="27">
        <f>v_agricultural_withdrawal!BG156</f>
        <v>0</v>
      </c>
    </row>
    <row r="761" spans="2:9" x14ac:dyDescent="0.25">
      <c r="B761" s="27" t="e">
        <f>v_agricultural_withdrawal!AG157</f>
        <v>#N/A</v>
      </c>
      <c r="C761" s="29">
        <f>v_agricultural_withdrawal!AH157</f>
        <v>9.1158393180000008</v>
      </c>
      <c r="H761" s="27" t="e">
        <f>v_agricultural_withdrawal!BF157</f>
        <v>#N/A</v>
      </c>
      <c r="I761" s="27">
        <f>v_agricultural_withdrawal!BG157</f>
        <v>14.690190934</v>
      </c>
    </row>
    <row r="762" spans="2:9" x14ac:dyDescent="0.25">
      <c r="B762" s="27">
        <f>v_agricultural_withdrawal!AG158</f>
        <v>1.2509999999999999</v>
      </c>
      <c r="C762" s="29">
        <f>v_agricultural_withdrawal!AH158</f>
        <v>1.8620363400000002</v>
      </c>
      <c r="H762" s="27" t="e">
        <f>v_agricultural_withdrawal!BF158</f>
        <v>#N/A</v>
      </c>
      <c r="I762" s="27">
        <f>v_agricultural_withdrawal!BG158</f>
        <v>2.7869044999999999</v>
      </c>
    </row>
    <row r="763" spans="2:9" x14ac:dyDescent="0.25">
      <c r="B763" s="27" t="e">
        <f>v_agricultural_withdrawal!AG159</f>
        <v>#N/A</v>
      </c>
      <c r="C763" s="29">
        <f>v_agricultural_withdrawal!AH159</f>
        <v>0</v>
      </c>
      <c r="H763" s="27" t="e">
        <f>v_agricultural_withdrawal!BF159</f>
        <v>#N/A</v>
      </c>
      <c r="I763" s="27">
        <f>v_agricultural_withdrawal!BG159</f>
        <v>0</v>
      </c>
    </row>
    <row r="764" spans="2:9" x14ac:dyDescent="0.25">
      <c r="B764" s="27">
        <f>v_agricultural_withdrawal!AG160</f>
        <v>0.32900000000000001</v>
      </c>
      <c r="C764" s="29">
        <f>v_agricultural_withdrawal!AH160</f>
        <v>0.33329073999999997</v>
      </c>
      <c r="H764" s="27" t="e">
        <f>v_agricultural_withdrawal!BF160</f>
        <v>#N/A</v>
      </c>
      <c r="I764" s="27">
        <f>v_agricultural_withdrawal!BG160</f>
        <v>0.39438297999999999</v>
      </c>
    </row>
    <row r="765" spans="2:9" x14ac:dyDescent="0.25">
      <c r="B765" s="27" t="e">
        <f>v_agricultural_withdrawal!AG161</f>
        <v>#N/A</v>
      </c>
      <c r="C765" s="29">
        <f>v_agricultural_withdrawal!AH161</f>
        <v>5.7858000000000076E-3</v>
      </c>
      <c r="H765" s="27">
        <f>v_agricultural_withdrawal!BF161</f>
        <v>2.3E-3</v>
      </c>
      <c r="I765" s="27">
        <f>v_agricultural_withdrawal!BG161</f>
        <v>0</v>
      </c>
    </row>
    <row r="766" spans="2:9" x14ac:dyDescent="0.25">
      <c r="B766" s="27" t="e">
        <f>v_agricultural_withdrawal!AG162</f>
        <v>#N/A</v>
      </c>
      <c r="C766" s="29">
        <f>v_agricultural_withdrawal!AH162</f>
        <v>4.476400000000047E-3</v>
      </c>
      <c r="H766" s="27">
        <f>v_agricultural_withdrawal!BF162</f>
        <v>3.0700000000000002E-2</v>
      </c>
      <c r="I766" s="27">
        <f>v_agricultural_withdrawal!BG162</f>
        <v>0</v>
      </c>
    </row>
    <row r="767" spans="2:9" x14ac:dyDescent="0.25">
      <c r="B767" s="27" t="e">
        <f>v_agricultural_withdrawal!AG163</f>
        <v>#N/A</v>
      </c>
      <c r="C767" s="29">
        <f>v_agricultural_withdrawal!AH163</f>
        <v>0</v>
      </c>
      <c r="H767" s="27" t="e">
        <f>v_agricultural_withdrawal!BF163</f>
        <v>#N/A</v>
      </c>
      <c r="I767" s="27">
        <f>v_agricultural_withdrawal!BG163</f>
        <v>0</v>
      </c>
    </row>
    <row r="768" spans="2:9" x14ac:dyDescent="0.25">
      <c r="B768" s="27">
        <f>v_agricultural_withdrawal!AG164</f>
        <v>0.78600000000000003</v>
      </c>
      <c r="C768" s="29">
        <f>v_agricultural_withdrawal!AH164</f>
        <v>1.214773136</v>
      </c>
      <c r="H768" s="27" t="e">
        <f>v_agricultural_withdrawal!BF164</f>
        <v>#N/A</v>
      </c>
      <c r="I768" s="27">
        <f>v_agricultural_withdrawal!BG164</f>
        <v>1.1550129800000002</v>
      </c>
    </row>
    <row r="769" spans="2:9" x14ac:dyDescent="0.25">
      <c r="B769" s="27" t="e">
        <f>v_agricultural_withdrawal!AG165</f>
        <v>#N/A</v>
      </c>
      <c r="C769" s="29">
        <f>v_agricultural_withdrawal!AH165</f>
        <v>1.8192845999999996</v>
      </c>
      <c r="H769" s="27" t="e">
        <f>v_agricultural_withdrawal!BF165</f>
        <v>#N/A</v>
      </c>
      <c r="I769" s="27">
        <f>v_agricultural_withdrawal!BG165</f>
        <v>1.5512359999999998</v>
      </c>
    </row>
    <row r="770" spans="2:9" x14ac:dyDescent="0.25">
      <c r="B770" s="27">
        <f>v_agricultural_withdrawal!AG166</f>
        <v>28.43</v>
      </c>
      <c r="C770" s="29">
        <f>v_agricultural_withdrawal!AH166</f>
        <v>3.5225439999999999</v>
      </c>
      <c r="H770" s="27">
        <f>v_agricultural_withdrawal!BF166</f>
        <v>25.47</v>
      </c>
      <c r="I770" s="27">
        <f>v_agricultural_withdrawal!BG166</f>
        <v>3.4021700000000017</v>
      </c>
    </row>
    <row r="771" spans="2:9" x14ac:dyDescent="0.25">
      <c r="B771" s="27">
        <f>v_agricultural_withdrawal!AG167</f>
        <v>0.41</v>
      </c>
      <c r="C771" s="29">
        <f>v_agricultural_withdrawal!AH167</f>
        <v>0.71164013999999998</v>
      </c>
      <c r="H771" s="27" t="e">
        <f>v_agricultural_withdrawal!BF167</f>
        <v>#N/A</v>
      </c>
      <c r="I771" s="27">
        <f>v_agricultural_withdrawal!BG167</f>
        <v>0.95789980000000008</v>
      </c>
    </row>
    <row r="772" spans="2:9" x14ac:dyDescent="0.25">
      <c r="B772" s="27" t="e">
        <f>v_agricultural_withdrawal!AG168</f>
        <v>#N/A</v>
      </c>
      <c r="C772" s="29">
        <f>v_agricultural_withdrawal!AH168</f>
        <v>1.3880340000000002</v>
      </c>
      <c r="H772" s="27" t="e">
        <f>v_agricultural_withdrawal!BF168</f>
        <v>#N/A</v>
      </c>
      <c r="I772" s="27">
        <f>v_agricultural_withdrawal!BG168</f>
        <v>1.4067460000000001</v>
      </c>
    </row>
    <row r="773" spans="2:9" x14ac:dyDescent="0.25">
      <c r="B773" s="27" t="e">
        <f>v_agricultural_withdrawal!AG169</f>
        <v>#N/A</v>
      </c>
      <c r="C773" s="29">
        <f>v_agricultural_withdrawal!AH169</f>
        <v>1.6988554000000003E-2</v>
      </c>
      <c r="H773" s="27" t="e">
        <f>v_agricultural_withdrawal!BF169</f>
        <v>#N/A</v>
      </c>
      <c r="I773" s="27">
        <f>v_agricultural_withdrawal!BG169</f>
        <v>8.0668199999999919E-3</v>
      </c>
    </row>
    <row r="774" spans="2:9" x14ac:dyDescent="0.25">
      <c r="B774" s="27" t="e">
        <f>v_agricultural_withdrawal!AG170</f>
        <v>#N/A</v>
      </c>
      <c r="C774" s="29">
        <f>v_agricultural_withdrawal!AH170</f>
        <v>0</v>
      </c>
      <c r="H774" s="27">
        <f>v_agricultural_withdrawal!BF170</f>
        <v>9.8000000000000004E-2</v>
      </c>
      <c r="I774" s="27">
        <f>v_agricultural_withdrawal!BG170</f>
        <v>0</v>
      </c>
    </row>
    <row r="775" spans="2:9" x14ac:dyDescent="0.25">
      <c r="B775" s="27" t="e">
        <f>v_agricultural_withdrawal!AG171</f>
        <v>#N/A</v>
      </c>
      <c r="C775" s="29">
        <f>v_agricultural_withdrawal!AH171</f>
        <v>0</v>
      </c>
      <c r="H775" s="27">
        <f>v_agricultural_withdrawal!BF171</f>
        <v>0.16009999999999999</v>
      </c>
      <c r="I775" s="27">
        <f>v_agricultural_withdrawal!BG171</f>
        <v>0</v>
      </c>
    </row>
    <row r="776" spans="2:9" x14ac:dyDescent="0.25">
      <c r="B776" s="27" t="e">
        <f>v_agricultural_withdrawal!AG172</f>
        <v>#N/A</v>
      </c>
      <c r="C776" s="29">
        <f>v_agricultural_withdrawal!AH172</f>
        <v>2.4406498000000001</v>
      </c>
      <c r="H776" s="27" t="e">
        <f>v_agricultural_withdrawal!BF172</f>
        <v>#N/A</v>
      </c>
      <c r="I776" s="27">
        <f>v_agricultural_withdrawal!BG172</f>
        <v>4.8421849999999997</v>
      </c>
    </row>
    <row r="777" spans="2:9" x14ac:dyDescent="0.25">
      <c r="B777" s="27" t="e">
        <f>v_agricultural_withdrawal!AG173</f>
        <v>#N/A</v>
      </c>
      <c r="C777" s="29">
        <f>v_agricultural_withdrawal!AH173</f>
        <v>3.7844599999999997</v>
      </c>
      <c r="H777" s="27" t="e">
        <f>v_agricultural_withdrawal!BF173</f>
        <v>#N/A</v>
      </c>
      <c r="I777" s="27">
        <f>v_agricultural_withdrawal!BG173</f>
        <v>3.7161159999999995</v>
      </c>
    </row>
    <row r="778" spans="2:9" x14ac:dyDescent="0.25">
      <c r="B778" s="27" t="e">
        <f>v_agricultural_withdrawal!AG174</f>
        <v>#N/A</v>
      </c>
      <c r="C778" s="29">
        <f>v_agricultural_withdrawal!AH174</f>
        <v>0.14978009999999997</v>
      </c>
      <c r="H778" s="27" t="e">
        <f>v_agricultural_withdrawal!BF174</f>
        <v>#N/A</v>
      </c>
      <c r="I778" s="27">
        <f>v_agricultural_withdrawal!BG174</f>
        <v>0.22483670000000006</v>
      </c>
    </row>
    <row r="779" spans="2:9" x14ac:dyDescent="0.25">
      <c r="B779" s="27" t="e">
        <f>v_agricultural_withdrawal!AG175</f>
        <v>#N/A</v>
      </c>
      <c r="C779" s="29">
        <f>v_agricultural_withdrawal!AH175</f>
        <v>73.483295400000003</v>
      </c>
      <c r="H779" s="27" t="e">
        <f>v_agricultural_withdrawal!BF175</f>
        <v>#N/A</v>
      </c>
      <c r="I779" s="27">
        <f>v_agricultural_withdrawal!BG175</f>
        <v>131.81459000000001</v>
      </c>
    </row>
    <row r="780" spans="2:9" x14ac:dyDescent="0.25">
      <c r="B780" s="27">
        <f>v_agricultural_withdrawal!AG176</f>
        <v>2.3E-2</v>
      </c>
      <c r="C780" s="29">
        <f>v_agricultural_withdrawal!AH176</f>
        <v>0</v>
      </c>
      <c r="H780" s="27" t="e">
        <f>v_agricultural_withdrawal!BF176</f>
        <v>#N/A</v>
      </c>
      <c r="I780" s="27">
        <f>v_agricultural_withdrawal!BG176</f>
        <v>2.3283399999999912E-3</v>
      </c>
    </row>
    <row r="781" spans="2:9" x14ac:dyDescent="0.25">
      <c r="B781" s="27" t="e">
        <f>v_agricultural_withdrawal!AG177</f>
        <v>#N/A</v>
      </c>
      <c r="C781" s="29" t="e">
        <f>v_agricultural_withdrawal!AH177</f>
        <v>#VALUE!</v>
      </c>
      <c r="H781" s="27" t="e">
        <f>v_agricultural_withdrawal!BF177</f>
        <v>#N/A</v>
      </c>
      <c r="I781" s="27" t="e">
        <f>v_agricultural_withdrawal!BG177</f>
        <v>#VALUE!</v>
      </c>
    </row>
    <row r="782" spans="2:9" x14ac:dyDescent="0.25">
      <c r="B782" s="27" t="e">
        <f>v_agricultural_withdrawal!AG178</f>
        <v>#N/A</v>
      </c>
      <c r="C782" s="29">
        <f>v_agricultural_withdrawal!AH178</f>
        <v>0</v>
      </c>
      <c r="H782" s="27" t="e">
        <f>v_agricultural_withdrawal!BF178</f>
        <v>#N/A</v>
      </c>
      <c r="I782" s="27">
        <f>v_agricultural_withdrawal!BG178</f>
        <v>0</v>
      </c>
    </row>
    <row r="783" spans="2:9" x14ac:dyDescent="0.25">
      <c r="B783" s="27" t="e">
        <f>v_agricultural_withdrawal!AG179</f>
        <v>#N/A</v>
      </c>
      <c r="C783" s="29">
        <f>v_agricultural_withdrawal!AH179</f>
        <v>0</v>
      </c>
      <c r="H783" s="27">
        <f>v_agricultural_withdrawal!BF179</f>
        <v>1.67E-2</v>
      </c>
      <c r="I783" s="27">
        <f>v_agricultural_withdrawal!BG179</f>
        <v>0</v>
      </c>
    </row>
    <row r="784" spans="2:9" x14ac:dyDescent="0.25">
      <c r="B784" s="27" t="e">
        <f>v_agricultural_withdrawal!AG180</f>
        <v>#N/A</v>
      </c>
      <c r="C784" s="29">
        <f>v_agricultural_withdrawal!AH180</f>
        <v>1.29818968E-2</v>
      </c>
      <c r="H784" s="27" t="e">
        <f>v_agricultural_withdrawal!BF180</f>
        <v>#N/A</v>
      </c>
      <c r="I784" s="27">
        <f>v_agricultural_withdrawal!BG180</f>
        <v>0</v>
      </c>
    </row>
    <row r="785" spans="2:9" x14ac:dyDescent="0.25">
      <c r="B785" s="27" t="e">
        <f>v_agricultural_withdrawal!AG181</f>
        <v>#N/A</v>
      </c>
      <c r="C785" s="29">
        <f>v_agricultural_withdrawal!AH181</f>
        <v>0.27004968000000001</v>
      </c>
      <c r="H785" s="27">
        <f>v_agricultural_withdrawal!BF181</f>
        <v>2.6440000000000001</v>
      </c>
      <c r="I785" s="27">
        <f>v_agricultural_withdrawal!BG181</f>
        <v>0.32236962000000002</v>
      </c>
    </row>
    <row r="786" spans="2:9" x14ac:dyDescent="0.25">
      <c r="B786" s="27" t="e">
        <f>v_agricultural_withdrawal!AG182</f>
        <v>#N/A</v>
      </c>
      <c r="C786" s="29">
        <f>v_agricultural_withdrawal!AH182</f>
        <v>3.3778500000000005</v>
      </c>
      <c r="H786" s="27">
        <f>v_agricultural_withdrawal!BF182</f>
        <v>34</v>
      </c>
      <c r="I786" s="27">
        <f>v_agricultural_withdrawal!BG182</f>
        <v>4.1623440000000027</v>
      </c>
    </row>
    <row r="787" spans="2:9" x14ac:dyDescent="0.25">
      <c r="B787" s="27" t="e">
        <f>v_agricultural_withdrawal!AG183</f>
        <v>#N/A</v>
      </c>
      <c r="C787" s="29">
        <f>v_agricultural_withdrawal!AH183</f>
        <v>0.38248078540000002</v>
      </c>
      <c r="H787" s="27" t="e">
        <f>v_agricultural_withdrawal!BF183</f>
        <v>#N/A</v>
      </c>
      <c r="I787" s="27">
        <f>v_agricultural_withdrawal!BG183</f>
        <v>0.66645870739999991</v>
      </c>
    </row>
    <row r="788" spans="2:9" x14ac:dyDescent="0.25">
      <c r="B788" s="27" t="e">
        <f>v_agricultural_withdrawal!AG184</f>
        <v>#N/A</v>
      </c>
      <c r="C788" s="29">
        <f>v_agricultural_withdrawal!AH184</f>
        <v>4.0819200000000028E-3</v>
      </c>
      <c r="H788" s="27">
        <f>v_agricultural_withdrawal!BF184</f>
        <v>0.25900000000000001</v>
      </c>
      <c r="I788" s="27">
        <f>v_agricultural_withdrawal!BG184</f>
        <v>0</v>
      </c>
    </row>
    <row r="789" spans="2:9" x14ac:dyDescent="0.25">
      <c r="B789" s="27" t="e">
        <f>v_agricultural_withdrawal!AG185</f>
        <v>#N/A</v>
      </c>
      <c r="C789" s="29" t="e">
        <f>v_agricultural_withdrawal!AH185</f>
        <v>#VALUE!</v>
      </c>
      <c r="H789" s="27" t="e">
        <f>v_agricultural_withdrawal!BF185</f>
        <v>#N/A</v>
      </c>
      <c r="I789" s="27" t="e">
        <f>v_agricultural_withdrawal!BG185</f>
        <v>#VALUE!</v>
      </c>
    </row>
    <row r="790" spans="2:9" x14ac:dyDescent="0.25">
      <c r="B790" s="27" t="e">
        <f>v_agricultural_withdrawal!AG186</f>
        <v>#N/A</v>
      </c>
      <c r="C790" s="29">
        <f>v_agricultural_withdrawal!AH186</f>
        <v>0</v>
      </c>
      <c r="H790" s="27">
        <f>v_agricultural_withdrawal!BF186</f>
        <v>1.0489999999999999</v>
      </c>
      <c r="I790" s="27">
        <f>v_agricultural_withdrawal!BG186</f>
        <v>0</v>
      </c>
    </row>
    <row r="791" spans="2:9" x14ac:dyDescent="0.25">
      <c r="B791" s="27" t="e">
        <f>v_agricultural_withdrawal!AG187</f>
        <v>#N/A</v>
      </c>
      <c r="C791" s="29">
        <f>v_agricultural_withdrawal!AH187</f>
        <v>0.41217999999999932</v>
      </c>
      <c r="H791" s="27">
        <f>v_agricultural_withdrawal!BF187</f>
        <v>4.4539999999999997</v>
      </c>
      <c r="I791" s="27">
        <f>v_agricultural_withdrawal!BG187</f>
        <v>0.42638200000000026</v>
      </c>
    </row>
    <row r="792" spans="2:9" x14ac:dyDescent="0.25">
      <c r="B792" s="27" t="e">
        <f>v_agricultural_withdrawal!AG188</f>
        <v>#N/A</v>
      </c>
      <c r="C792" s="29">
        <f>v_agricultural_withdrawal!AH188</f>
        <v>39.462299999999999</v>
      </c>
      <c r="H792" s="27">
        <f>v_agricultural_withdrawal!BF188</f>
        <v>175.1</v>
      </c>
      <c r="I792" s="27">
        <f>v_agricultural_withdrawal!BG188</f>
        <v>47.481839999999977</v>
      </c>
    </row>
    <row r="793" spans="2:9" x14ac:dyDescent="0.25">
      <c r="B793" s="27">
        <f>v_agricultural_withdrawal!AG189</f>
        <v>0.23</v>
      </c>
      <c r="C793" s="29">
        <f>v_agricultural_withdrawal!AH189</f>
        <v>5.6091046000000006E-2</v>
      </c>
      <c r="H793" s="27" t="e">
        <f>v_agricultural_withdrawal!BF189</f>
        <v>#N/A</v>
      </c>
      <c r="I793" s="27">
        <f>v_agricultural_withdrawal!BG189</f>
        <v>0.22540295600000002</v>
      </c>
    </row>
    <row r="794" spans="2:9" x14ac:dyDescent="0.25">
      <c r="B794" s="27" t="e">
        <f>v_agricultural_withdrawal!AG190</f>
        <v>#N/A</v>
      </c>
      <c r="C794" s="29">
        <f>v_agricultural_withdrawal!AH190</f>
        <v>0.37317062000000001</v>
      </c>
      <c r="H794" s="27" t="e">
        <f>v_agricultural_withdrawal!BF190</f>
        <v>#N/A</v>
      </c>
      <c r="I794" s="27">
        <f>v_agricultural_withdrawal!BG190</f>
        <v>0.85568256000000009</v>
      </c>
    </row>
    <row r="795" spans="2:9" x14ac:dyDescent="0.25">
      <c r="B795" s="27" t="e">
        <f>v_agricultural_withdrawal!AG191</f>
        <v>#N/A</v>
      </c>
      <c r="C795" s="29">
        <f>v_agricultural_withdrawal!AH191</f>
        <v>7.9634099999999997</v>
      </c>
      <c r="H795" s="27" t="e">
        <f>v_agricultural_withdrawal!BF191</f>
        <v>#N/A</v>
      </c>
      <c r="I795" s="27">
        <f>v_agricultural_withdrawal!BG191</f>
        <v>7.8561660000000009</v>
      </c>
    </row>
    <row r="796" spans="2:9" x14ac:dyDescent="0.25">
      <c r="B796" s="27" t="e">
        <f>v_agricultural_withdrawal!AG192</f>
        <v>#N/A</v>
      </c>
      <c r="C796" s="29">
        <f>v_agricultural_withdrawal!AH192</f>
        <v>0.96123920000000007</v>
      </c>
      <c r="H796" s="27">
        <f>v_agricultural_withdrawal!BF192</f>
        <v>16.71</v>
      </c>
      <c r="I796" s="27">
        <f>v_agricultural_withdrawal!BG192</f>
        <v>1.1635659999999999</v>
      </c>
    </row>
    <row r="797" spans="2:9" x14ac:dyDescent="0.25">
      <c r="B797" s="27">
        <f>v_agricultural_withdrawal!AG193</f>
        <v>40.65</v>
      </c>
      <c r="C797" s="29">
        <f>v_agricultural_withdrawal!AH193</f>
        <v>92.965056000000004</v>
      </c>
      <c r="H797" s="27" t="e">
        <f>v_agricultural_withdrawal!BF193</f>
        <v>#N/A</v>
      </c>
      <c r="I797" s="27">
        <f>v_agricultural_withdrawal!BG193</f>
        <v>140.91034599999998</v>
      </c>
    </row>
    <row r="798" spans="2:9" x14ac:dyDescent="0.25">
      <c r="B798" s="27" t="e">
        <f>v_agricultural_withdrawal!AG194</f>
        <v>#N/A</v>
      </c>
      <c r="C798" s="29">
        <f>v_agricultural_withdrawal!AH194</f>
        <v>0.24223300000000003</v>
      </c>
      <c r="H798" s="27" t="e">
        <f>v_agricultural_withdrawal!BF194</f>
        <v>#N/A</v>
      </c>
      <c r="I798" s="27">
        <f>v_agricultural_withdrawal!BG194</f>
        <v>0.47588399999999992</v>
      </c>
    </row>
    <row r="799" spans="2:9" x14ac:dyDescent="0.25">
      <c r="B799" s="27" t="e">
        <f>v_agricultural_withdrawal!AG195</f>
        <v>#N/A</v>
      </c>
      <c r="C799" s="29">
        <f>v_agricultural_withdrawal!AH195</f>
        <v>0</v>
      </c>
      <c r="H799" s="27" t="e">
        <f>v_agricultural_withdrawal!BF195</f>
        <v>#N/A</v>
      </c>
      <c r="I799" s="27">
        <f>v_agricultural_withdrawal!BG195</f>
        <v>0</v>
      </c>
    </row>
    <row r="800" spans="2:9" x14ac:dyDescent="0.25">
      <c r="B800" s="27" t="e">
        <f>v_agricultural_withdrawal!AG196</f>
        <v>#N/A</v>
      </c>
      <c r="C800" s="29">
        <f>v_agricultural_withdrawal!AH196</f>
        <v>0.57220705199999999</v>
      </c>
      <c r="H800" s="27" t="e">
        <f>v_agricultural_withdrawal!BF196</f>
        <v>#N/A</v>
      </c>
      <c r="I800" s="27">
        <f>v_agricultural_withdrawal!BG196</f>
        <v>1.5533247880000001</v>
      </c>
    </row>
    <row r="801" spans="1:9" x14ac:dyDescent="0.25">
      <c r="B801" s="27" t="e">
        <f>v_agricultural_withdrawal!AG197</f>
        <v>#N/A</v>
      </c>
      <c r="C801" s="29">
        <f>v_agricultural_withdrawal!AH197</f>
        <v>0</v>
      </c>
      <c r="H801" s="27" t="e">
        <f>v_agricultural_withdrawal!BF197</f>
        <v>#N/A</v>
      </c>
      <c r="I801" s="27">
        <f>v_agricultural_withdrawal!BG197</f>
        <v>0</v>
      </c>
    </row>
    <row r="802" spans="1:9" x14ac:dyDescent="0.25">
      <c r="B802" s="27" t="e">
        <f>v_agricultural_withdrawal!AG198</f>
        <v>#N/A</v>
      </c>
      <c r="C802" s="29">
        <f>v_agricultural_withdrawal!AH198</f>
        <v>9.3789999999999707E-3</v>
      </c>
      <c r="H802" s="27" t="e">
        <f>v_agricultural_withdrawal!BF198</f>
        <v>#N/A</v>
      </c>
      <c r="I802" s="27">
        <f>v_agricultural_withdrawal!BG198</f>
        <v>0.12915759999999993</v>
      </c>
    </row>
    <row r="803" spans="1:9" x14ac:dyDescent="0.25">
      <c r="B803" s="27" t="e">
        <f>v_agricultural_withdrawal!AG199</f>
        <v>#N/A</v>
      </c>
      <c r="C803" s="29">
        <f>v_agricultural_withdrawal!AH199</f>
        <v>0</v>
      </c>
      <c r="H803" s="27">
        <f>v_agricultural_withdrawal!BF199</f>
        <v>4.02E-2</v>
      </c>
      <c r="I803" s="27">
        <f>v_agricultural_withdrawal!BG199</f>
        <v>0</v>
      </c>
    </row>
    <row r="804" spans="1:9" x14ac:dyDescent="0.25">
      <c r="B804" s="27" t="e">
        <f>v_agricultural_withdrawal!AG200</f>
        <v>#N/A</v>
      </c>
      <c r="C804" s="29">
        <f>v_agricultural_withdrawal!AH200</f>
        <v>0</v>
      </c>
      <c r="H804" s="27">
        <f>v_agricultural_withdrawal!BF200</f>
        <v>2.0000000000000001E-4</v>
      </c>
      <c r="I804" s="27">
        <f>v_agricultural_withdrawal!BG200</f>
        <v>0</v>
      </c>
    </row>
    <row r="805" spans="1:9" x14ac:dyDescent="0.25">
      <c r="B805" s="27" t="e">
        <f>v_agricultural_withdrawal!AG201</f>
        <v>#N/A</v>
      </c>
      <c r="C805" s="29">
        <f>v_agricultural_withdrawal!AH201</f>
        <v>2.0916199999999385E-2</v>
      </c>
      <c r="H805" s="27">
        <f>v_agricultural_withdrawal!BF201</f>
        <v>9.74E-2</v>
      </c>
      <c r="I805" s="27">
        <f>v_agricultural_withdrawal!BG201</f>
        <v>0</v>
      </c>
    </row>
    <row r="806" spans="1:9" x14ac:dyDescent="0.25">
      <c r="B806" s="27" t="e">
        <f>v_agricultural_withdrawal!AG202</f>
        <v>#N/A</v>
      </c>
      <c r="C806" s="29">
        <f>v_agricultural_withdrawal!AH202</f>
        <v>4.8663999999998264E-4</v>
      </c>
      <c r="H806" s="27">
        <f>v_agricultural_withdrawal!BF202</f>
        <v>1.6999999999999999E-3</v>
      </c>
      <c r="I806" s="27">
        <f>v_agricultural_withdrawal!BG202</f>
        <v>6.3128000000001183E-4</v>
      </c>
    </row>
    <row r="807" spans="1:9" x14ac:dyDescent="0.25">
      <c r="B807" s="27" t="e">
        <f>v_agricultural_withdrawal!AG203</f>
        <v>#N/A</v>
      </c>
      <c r="C807" s="29">
        <f>v_agricultural_withdrawal!AH203</f>
        <v>13.984620199999998</v>
      </c>
      <c r="H807" s="27">
        <f>v_agricultural_withdrawal!BF203</f>
        <v>25.91</v>
      </c>
      <c r="I807" s="27">
        <f>v_agricultural_withdrawal!BG203</f>
        <v>16.3985278</v>
      </c>
    </row>
    <row r="808" spans="1:9" x14ac:dyDescent="0.25">
      <c r="B808" s="27" t="e">
        <f>v_agricultural_withdrawal!AG204</f>
        <v>#N/A</v>
      </c>
      <c r="C808" s="29">
        <f>v_agricultural_withdrawal!AH204</f>
        <v>4.4567259999999997E-2</v>
      </c>
      <c r="H808" s="27">
        <f>v_agricultural_withdrawal!BF204</f>
        <v>0.24</v>
      </c>
      <c r="I808" s="27">
        <f>v_agricultural_withdrawal!BG204</f>
        <v>7.6917099999999988E-2</v>
      </c>
    </row>
    <row r="809" spans="1:9" x14ac:dyDescent="0.25">
      <c r="B809" s="27" t="e">
        <f>v_agricultural_withdrawal!AG205</f>
        <v>#N/A</v>
      </c>
      <c r="C809" s="29">
        <f>v_agricultural_withdrawal!AH205</f>
        <v>6.6456639999999997E-2</v>
      </c>
      <c r="H809" s="27" t="e">
        <f>v_agricultural_withdrawal!BF205</f>
        <v>#N/A</v>
      </c>
      <c r="I809" s="27">
        <f>v_agricultural_withdrawal!BG205</f>
        <v>8.9919459999999979E-2</v>
      </c>
    </row>
    <row r="810" spans="1:9" x14ac:dyDescent="0.25">
      <c r="B810" s="27">
        <f>v_agricultural_withdrawal!AG206</f>
        <v>415.2</v>
      </c>
      <c r="C810" s="29">
        <f>v_agricultural_withdrawal!AH206</f>
        <v>505.36352000000011</v>
      </c>
      <c r="H810" s="27">
        <f>v_agricultural_withdrawal!BF206</f>
        <v>368.9</v>
      </c>
      <c r="I810" s="27">
        <f>v_agricultural_withdrawal!BG206</f>
        <v>687.92066000000011</v>
      </c>
    </row>
    <row r="811" spans="1:9" x14ac:dyDescent="0.25">
      <c r="A811" s="27" t="str">
        <f>v_agricultural_withdrawal!AK5</f>
        <v>1988-1992</v>
      </c>
      <c r="B811" s="27" t="e">
        <f>v_agricultural_withdrawal!AL7</f>
        <v>#N/A</v>
      </c>
      <c r="C811" s="29">
        <f>v_agricultural_withdrawal!AM7</f>
        <v>0</v>
      </c>
      <c r="G811" s="27" t="str">
        <f>v_agricultural_withdrawal!BJ5</f>
        <v>2013-2015</v>
      </c>
      <c r="H811" s="27" t="e">
        <f>v_agricultural_withdrawal!BK7</f>
        <v>#N/A</v>
      </c>
      <c r="I811" s="27">
        <f>v_agricultural_withdrawal!BL7</f>
        <v>0</v>
      </c>
    </row>
    <row r="812" spans="1:9" x14ac:dyDescent="0.25">
      <c r="B812" s="27" t="e">
        <f>v_agricultural_withdrawal!AL8</f>
        <v>#N/A</v>
      </c>
      <c r="C812" s="29">
        <f>v_agricultural_withdrawal!AM8</f>
        <v>7.8659045000000001</v>
      </c>
      <c r="H812" s="27" t="e">
        <f>v_agricultural_withdrawal!BK8</f>
        <v>#N/A</v>
      </c>
      <c r="I812" s="27">
        <f>v_agricultural_withdrawal!BL8</f>
        <v>8.704939533333329</v>
      </c>
    </row>
    <row r="813" spans="1:9" x14ac:dyDescent="0.25">
      <c r="B813" s="27">
        <f>v_agricultural_withdrawal!AL9</f>
        <v>1</v>
      </c>
      <c r="C813" s="29">
        <f>v_agricultural_withdrawal!AM9</f>
        <v>0.17198315999999997</v>
      </c>
      <c r="H813" s="27" t="e">
        <f>v_agricultural_withdrawal!BK9</f>
        <v>#N/A</v>
      </c>
      <c r="I813" s="27">
        <f>v_agricultural_withdrawal!BL9</f>
        <v>0.30142199999999997</v>
      </c>
    </row>
    <row r="814" spans="1:9" x14ac:dyDescent="0.25">
      <c r="B814" s="27">
        <f>v_agricultural_withdrawal!AL10</f>
        <v>2.7</v>
      </c>
      <c r="C814" s="29">
        <f>v_agricultural_withdrawal!AM10</f>
        <v>0.16766179999999997</v>
      </c>
      <c r="H814" s="27" t="e">
        <f>v_agricultural_withdrawal!BK10</f>
        <v>#N/A</v>
      </c>
      <c r="I814" s="27">
        <f>v_agricultural_withdrawal!BL10</f>
        <v>0.1899009999999971</v>
      </c>
    </row>
    <row r="815" spans="1:9" x14ac:dyDescent="0.25">
      <c r="B815" s="27" t="e">
        <f>v_agricultural_withdrawal!AL11</f>
        <v>#N/A</v>
      </c>
      <c r="C815" s="29">
        <f>v_agricultural_withdrawal!AM11</f>
        <v>0</v>
      </c>
      <c r="H815" s="27" t="e">
        <f>v_agricultural_withdrawal!BK11</f>
        <v>#N/A</v>
      </c>
      <c r="I815" s="27">
        <f>v_agricultural_withdrawal!BL11</f>
        <v>0</v>
      </c>
    </row>
    <row r="816" spans="1:9" x14ac:dyDescent="0.25">
      <c r="B816" s="27" t="e">
        <f>v_agricultural_withdrawal!AL12</f>
        <v>#N/A</v>
      </c>
      <c r="C816" s="29">
        <f>v_agricultural_withdrawal!AM12</f>
        <v>0.26781632</v>
      </c>
      <c r="H816" s="27" t="e">
        <f>v_agricultural_withdrawal!BK12</f>
        <v>#N/A</v>
      </c>
      <c r="I816" s="27">
        <f>v_agricultural_withdrawal!BL12</f>
        <v>0.23851993333333371</v>
      </c>
    </row>
    <row r="817" spans="2:9" x14ac:dyDescent="0.25">
      <c r="B817" s="27">
        <f>v_agricultural_withdrawal!AL13</f>
        <v>1E-3</v>
      </c>
      <c r="C817" s="29">
        <f>v_agricultural_withdrawal!AM13</f>
        <v>3.5511099999999998E-10</v>
      </c>
      <c r="H817" s="27" t="e">
        <f>v_agricultural_withdrawal!BK13</f>
        <v>#N/A</v>
      </c>
      <c r="I817" s="27">
        <f>v_agricultural_withdrawal!BL13</f>
        <v>0</v>
      </c>
    </row>
    <row r="818" spans="2:9" x14ac:dyDescent="0.25">
      <c r="B818" s="27" t="e">
        <f>v_agricultural_withdrawal!AL14</f>
        <v>#N/A</v>
      </c>
      <c r="C818" s="29">
        <f>v_agricultural_withdrawal!AM14</f>
        <v>2.8333120000000012</v>
      </c>
      <c r="H818" s="27" t="e">
        <f>v_agricultural_withdrawal!BK14</f>
        <v>#N/A</v>
      </c>
      <c r="I818" s="27">
        <f>v_agricultural_withdrawal!BL14</f>
        <v>2.7497433333333303</v>
      </c>
    </row>
    <row r="819" spans="2:9" x14ac:dyDescent="0.25">
      <c r="B819" s="27" t="e">
        <f>v_agricultural_withdrawal!AL15</f>
        <v>#N/A</v>
      </c>
      <c r="C819" s="29">
        <f>v_agricultural_withdrawal!AM15</f>
        <v>3.7933308000000006</v>
      </c>
      <c r="H819" s="27">
        <f>v_agricultural_withdrawal!BK15</f>
        <v>12.97</v>
      </c>
      <c r="I819" s="27">
        <f>v_agricultural_withdrawal!BL15</f>
        <v>4.6062813333332997</v>
      </c>
    </row>
    <row r="820" spans="2:9" x14ac:dyDescent="0.25">
      <c r="B820" s="27">
        <f>v_agricultural_withdrawal!AL16</f>
        <v>0.1</v>
      </c>
      <c r="C820" s="29">
        <f>v_agricultural_withdrawal!AM16</f>
        <v>0</v>
      </c>
      <c r="H820" s="27" t="e">
        <f>v_agricultural_withdrawal!BK16</f>
        <v>#N/A</v>
      </c>
      <c r="I820" s="27">
        <f>v_agricultural_withdrawal!BL16</f>
        <v>0</v>
      </c>
    </row>
    <row r="821" spans="2:9" x14ac:dyDescent="0.25">
      <c r="B821" s="27" t="e">
        <f>v_agricultural_withdrawal!AL17</f>
        <v>#N/A</v>
      </c>
      <c r="C821" s="29">
        <f>v_agricultural_withdrawal!AM17</f>
        <v>0</v>
      </c>
      <c r="H821" s="27" t="e">
        <f>v_agricultural_withdrawal!BK17</f>
        <v>#N/A</v>
      </c>
      <c r="I821" s="27">
        <f>v_agricultural_withdrawal!BL17</f>
        <v>0</v>
      </c>
    </row>
    <row r="822" spans="2:9" x14ac:dyDescent="0.25">
      <c r="B822" s="27">
        <f>v_agricultural_withdrawal!AL18</f>
        <v>0.13500000000000001</v>
      </c>
      <c r="C822" s="29">
        <f>v_agricultural_withdrawal!AM18</f>
        <v>0.14990683999999999</v>
      </c>
      <c r="H822" s="27" t="e">
        <f>v_agricultural_withdrawal!BK18</f>
        <v>#N/A</v>
      </c>
      <c r="I822" s="27">
        <f>v_agricultural_withdrawal!BL18</f>
        <v>0.20381906666666699</v>
      </c>
    </row>
    <row r="823" spans="2:9" x14ac:dyDescent="0.25">
      <c r="B823" s="27">
        <f>v_agricultural_withdrawal!AL19</f>
        <v>5.4800000000000001E-2</v>
      </c>
      <c r="C823" s="29">
        <f>v_agricultural_withdrawal!AM19</f>
        <v>1.48718E-8</v>
      </c>
      <c r="H823" s="27" t="e">
        <f>v_agricultural_withdrawal!BK19</f>
        <v>#N/A</v>
      </c>
      <c r="I823" s="27">
        <f>v_agricultural_withdrawal!BL19</f>
        <v>0</v>
      </c>
    </row>
    <row r="824" spans="2:9" x14ac:dyDescent="0.25">
      <c r="B824" s="27" t="e">
        <f>v_agricultural_withdrawal!AL20</f>
        <v>#N/A</v>
      </c>
      <c r="C824" s="29">
        <f>v_agricultural_withdrawal!AM20</f>
        <v>52.235581200000006</v>
      </c>
      <c r="H824" s="27" t="e">
        <f>v_agricultural_withdrawal!BK20</f>
        <v>#N/A</v>
      </c>
      <c r="I824" s="27">
        <f>v_agricultural_withdrawal!BL20</f>
        <v>91.146760666666708</v>
      </c>
    </row>
    <row r="825" spans="2:9" x14ac:dyDescent="0.25">
      <c r="B825" s="27" t="e">
        <f>v_agricultural_withdrawal!AL21</f>
        <v>#N/A</v>
      </c>
      <c r="C825" s="29">
        <f>v_agricultural_withdrawal!AM21</f>
        <v>1.0371780000000004E-2</v>
      </c>
      <c r="H825" s="27" t="e">
        <f>v_agricultural_withdrawal!BK21</f>
        <v>#N/A</v>
      </c>
      <c r="I825" s="27">
        <f>v_agricultural_withdrawal!BL21</f>
        <v>8.8695333333333008E-3</v>
      </c>
    </row>
    <row r="826" spans="2:9" x14ac:dyDescent="0.25">
      <c r="B826" s="27" t="e">
        <f>v_agricultural_withdrawal!AL22</f>
        <v>#N/A</v>
      </c>
      <c r="C826" s="29">
        <f>v_agricultural_withdrawal!AM22</f>
        <v>5.7970540000000008E-2</v>
      </c>
      <c r="H826" s="27" t="e">
        <f>v_agricultural_withdrawal!BK22</f>
        <v>#N/A</v>
      </c>
      <c r="I826" s="27">
        <f>v_agricultural_withdrawal!BL22</f>
        <v>0.12300273333333368</v>
      </c>
    </row>
    <row r="827" spans="2:9" x14ac:dyDescent="0.25">
      <c r="B827" s="27">
        <f>v_agricultural_withdrawal!AL23</f>
        <v>5.3999999999999999E-2</v>
      </c>
      <c r="C827" s="29">
        <f>v_agricultural_withdrawal!AM23</f>
        <v>0</v>
      </c>
      <c r="H827" s="27" t="e">
        <f>v_agricultural_withdrawal!BK23</f>
        <v>#N/A</v>
      </c>
      <c r="I827" s="27">
        <f>v_agricultural_withdrawal!BL23</f>
        <v>0</v>
      </c>
    </row>
    <row r="828" spans="2:9" x14ac:dyDescent="0.25">
      <c r="B828" s="27" t="e">
        <f>v_agricultural_withdrawal!AL24</f>
        <v>#N/A</v>
      </c>
      <c r="C828" s="29">
        <f>v_agricultural_withdrawal!AM24</f>
        <v>21.724538000000006</v>
      </c>
      <c r="H828" s="27" t="e">
        <f>v_agricultural_withdrawal!BK24</f>
        <v>#N/A</v>
      </c>
      <c r="I828" s="27">
        <f>v_agricultural_withdrawal!BL24</f>
        <v>33.460200000000007</v>
      </c>
    </row>
    <row r="829" spans="2:9" x14ac:dyDescent="0.25">
      <c r="B829" s="27">
        <f>v_agricultural_withdrawal!AL25</f>
        <v>1.9E-2</v>
      </c>
      <c r="C829" s="29">
        <f>v_agricultural_withdrawal!AM25</f>
        <v>1.7267668E-2</v>
      </c>
      <c r="H829" s="27" t="e">
        <f>v_agricultural_withdrawal!BK25</f>
        <v>#N/A</v>
      </c>
      <c r="I829" s="27">
        <f>v_agricultural_withdrawal!BL25</f>
        <v>2.3381669999999969E-2</v>
      </c>
    </row>
    <row r="830" spans="2:9" x14ac:dyDescent="0.25">
      <c r="B830" s="27" t="e">
        <f>v_agricultural_withdrawal!AL26</f>
        <v>#N/A</v>
      </c>
      <c r="C830" s="29">
        <f>v_agricultural_withdrawal!AM26</f>
        <v>0</v>
      </c>
      <c r="H830" s="27" t="e">
        <f>v_agricultural_withdrawal!BK26</f>
        <v>#N/A</v>
      </c>
      <c r="I830" s="27">
        <f>v_agricultural_withdrawal!BL26</f>
        <v>0</v>
      </c>
    </row>
    <row r="831" spans="2:9" x14ac:dyDescent="0.25">
      <c r="B831" s="27" t="e">
        <f>v_agricultural_withdrawal!AL27</f>
        <v>#N/A</v>
      </c>
      <c r="C831" s="29">
        <f>v_agricultural_withdrawal!AM27</f>
        <v>4.6418999999999974E-3</v>
      </c>
      <c r="H831" s="27" t="e">
        <f>v_agricultural_withdrawal!BK27</f>
        <v>#N/A</v>
      </c>
      <c r="I831" s="27">
        <f>v_agricultural_withdrawal!BL27</f>
        <v>4.3454666666666968E-3</v>
      </c>
    </row>
    <row r="832" spans="2:9" x14ac:dyDescent="0.25">
      <c r="B832" s="27">
        <f>v_agricultural_withdrawal!AL28</f>
        <v>2.2250000000000001</v>
      </c>
      <c r="C832" s="29">
        <f>v_agricultural_withdrawal!AM28</f>
        <v>0</v>
      </c>
      <c r="H832" s="27" t="e">
        <f>v_agricultural_withdrawal!BK28</f>
        <v>#N/A</v>
      </c>
      <c r="I832" s="27">
        <f>v_agricultural_withdrawal!BL28</f>
        <v>0</v>
      </c>
    </row>
    <row r="833" spans="2:9" x14ac:dyDescent="0.25">
      <c r="B833" s="27" t="e">
        <f>v_agricultural_withdrawal!AL29</f>
        <v>#N/A</v>
      </c>
      <c r="C833" s="29">
        <f>v_agricultural_withdrawal!AM29</f>
        <v>33.592658439999994</v>
      </c>
      <c r="H833" s="27" t="e">
        <f>v_agricultural_withdrawal!BK29</f>
        <v>#N/A</v>
      </c>
      <c r="I833" s="27">
        <f>v_agricultural_withdrawal!BL29</f>
        <v>70.879812333333334</v>
      </c>
    </row>
    <row r="834" spans="2:9" x14ac:dyDescent="0.25">
      <c r="B834" s="27" t="e">
        <f>v_agricultural_withdrawal!AL30</f>
        <v>#N/A</v>
      </c>
      <c r="C834" s="29">
        <f>v_agricultural_withdrawal!AM30</f>
        <v>6.0820591600000001E-2</v>
      </c>
      <c r="H834" s="27" t="e">
        <f>v_agricultural_withdrawal!BK30</f>
        <v>#N/A</v>
      </c>
      <c r="I834" s="27">
        <f>v_agricultural_withdrawal!BL30</f>
        <v>8.0973225000000024E-2</v>
      </c>
    </row>
    <row r="835" spans="2:9" x14ac:dyDescent="0.25">
      <c r="B835" s="27">
        <f>v_agricultural_withdrawal!AL31</f>
        <v>0.14000000000000001</v>
      </c>
      <c r="C835" s="29">
        <f>v_agricultural_withdrawal!AM31</f>
        <v>0.41914620000000002</v>
      </c>
      <c r="H835" s="27" t="e">
        <f>v_agricultural_withdrawal!BK31</f>
        <v>#N/A</v>
      </c>
      <c r="I835" s="27">
        <f>v_agricultural_withdrawal!BL31</f>
        <v>0.62670866666667013</v>
      </c>
    </row>
    <row r="836" spans="2:9" x14ac:dyDescent="0.25">
      <c r="B836" s="27">
        <f>v_agricultural_withdrawal!AL32</f>
        <v>3.9910000000000001</v>
      </c>
      <c r="C836" s="29">
        <f>v_agricultural_withdrawal!AM32</f>
        <v>0</v>
      </c>
      <c r="H836" s="27" t="e">
        <f>v_agricultural_withdrawal!BK32</f>
        <v>#N/A</v>
      </c>
      <c r="I836" s="27">
        <f>v_agricultural_withdrawal!BL32</f>
        <v>0</v>
      </c>
    </row>
    <row r="837" spans="2:9" x14ac:dyDescent="0.25">
      <c r="B837" s="27">
        <f>v_agricultural_withdrawal!AL33</f>
        <v>2.1999999999999999E-2</v>
      </c>
      <c r="C837" s="29">
        <f>v_agricultural_withdrawal!AM33</f>
        <v>0</v>
      </c>
      <c r="H837" s="27" t="e">
        <f>v_agricultural_withdrawal!BK33</f>
        <v>#N/A</v>
      </c>
      <c r="I837" s="27">
        <f>v_agricultural_withdrawal!BL33</f>
        <v>0</v>
      </c>
    </row>
    <row r="838" spans="2:9" x14ac:dyDescent="0.25">
      <c r="B838" s="27" t="e">
        <f>v_agricultural_withdrawal!AL34</f>
        <v>#N/A</v>
      </c>
      <c r="C838" s="29">
        <f>v_agricultural_withdrawal!AM34</f>
        <v>1.5798900000000013E-3</v>
      </c>
      <c r="H838" s="27" t="e">
        <f>v_agricultural_withdrawal!BK34</f>
        <v>#N/A</v>
      </c>
      <c r="I838" s="27">
        <f>v_agricultural_withdrawal!BL34</f>
        <v>4.2922066666666965E-3</v>
      </c>
    </row>
    <row r="839" spans="2:9" x14ac:dyDescent="0.25">
      <c r="B839" s="27">
        <f>v_agricultural_withdrawal!AL35</f>
        <v>9.3789999999999996</v>
      </c>
      <c r="C839" s="29">
        <f>v_agricultural_withdrawal!AM35</f>
        <v>2.0303041999999998</v>
      </c>
      <c r="H839" s="27" t="e">
        <f>v_agricultural_withdrawal!BK35</f>
        <v>#N/A</v>
      </c>
      <c r="I839" s="27">
        <f>v_agricultural_withdrawal!BL35</f>
        <v>1.9935470000000031</v>
      </c>
    </row>
    <row r="840" spans="2:9" x14ac:dyDescent="0.25">
      <c r="B840" s="27" t="e">
        <f>v_agricultural_withdrawal!AL36</f>
        <v>#N/A</v>
      </c>
      <c r="C840" s="29">
        <f>v_agricultural_withdrawal!AM36</f>
        <v>9.272962400000001E-2</v>
      </c>
      <c r="H840" s="27" t="e">
        <f>v_agricultural_withdrawal!BK36</f>
        <v>#N/A</v>
      </c>
      <c r="I840" s="27">
        <f>v_agricultural_withdrawal!BL36</f>
        <v>0.18132174333333301</v>
      </c>
    </row>
    <row r="841" spans="2:9" x14ac:dyDescent="0.25">
      <c r="B841" s="27" t="e">
        <f>v_agricultural_withdrawal!AL37</f>
        <v>#N/A</v>
      </c>
      <c r="C841" s="29">
        <f>v_agricultural_withdrawal!AM37</f>
        <v>0.7333409999999998</v>
      </c>
      <c r="H841" s="27" t="e">
        <f>v_agricultural_withdrawal!BK37</f>
        <v>#N/A</v>
      </c>
      <c r="I841" s="27">
        <f>v_agricultural_withdrawal!BL37</f>
        <v>0.83802733333333013</v>
      </c>
    </row>
    <row r="842" spans="2:9" x14ac:dyDescent="0.25">
      <c r="B842" s="27" t="e">
        <f>v_agricultural_withdrawal!AL38</f>
        <v>#N/A</v>
      </c>
      <c r="C842" s="29">
        <f>v_agricultural_withdrawal!AM38</f>
        <v>2.4509088000000001</v>
      </c>
      <c r="H842" s="27" t="e">
        <f>v_agricultural_withdrawal!BK38</f>
        <v>#N/A</v>
      </c>
      <c r="I842" s="27">
        <f>v_agricultural_withdrawal!BL38</f>
        <v>3.4866066666666988</v>
      </c>
    </row>
    <row r="843" spans="2:9" x14ac:dyDescent="0.25">
      <c r="B843" s="27" t="e">
        <f>v_agricultural_withdrawal!AL39</f>
        <v>#N/A</v>
      </c>
      <c r="C843" s="29">
        <f>v_agricultural_withdrawal!AM39</f>
        <v>3.7830520000000002E-8</v>
      </c>
      <c r="H843" s="27" t="e">
        <f>v_agricultural_withdrawal!BK39</f>
        <v>#N/A</v>
      </c>
      <c r="I843" s="27">
        <f>v_agricultural_withdrawal!BL39</f>
        <v>0</v>
      </c>
    </row>
    <row r="844" spans="2:9" x14ac:dyDescent="0.25">
      <c r="B844" s="27" t="e">
        <f>v_agricultural_withdrawal!AL40</f>
        <v>#N/A</v>
      </c>
      <c r="C844" s="29">
        <f>v_agricultural_withdrawal!AM40</f>
        <v>0</v>
      </c>
      <c r="H844" s="27" t="e">
        <f>v_agricultural_withdrawal!BK40</f>
        <v>#N/A</v>
      </c>
      <c r="I844" s="27">
        <f>v_agricultural_withdrawal!BL40</f>
        <v>0</v>
      </c>
    </row>
    <row r="845" spans="2:9" x14ac:dyDescent="0.25">
      <c r="B845" s="27" t="e">
        <f>v_agricultural_withdrawal!AL41</f>
        <v>#N/A</v>
      </c>
      <c r="C845" s="29">
        <f>v_agricultural_withdrawal!AM41</f>
        <v>0</v>
      </c>
      <c r="H845" s="27" t="e">
        <f>v_agricultural_withdrawal!BK41</f>
        <v>#N/A</v>
      </c>
      <c r="I845" s="27">
        <f>v_agricultural_withdrawal!BL41</f>
        <v>0</v>
      </c>
    </row>
    <row r="846" spans="2:9" x14ac:dyDescent="0.25">
      <c r="B846" s="27" t="e">
        <f>v_agricultural_withdrawal!AL42</f>
        <v>#N/A</v>
      </c>
      <c r="C846" s="29">
        <f>v_agricultural_withdrawal!AM42</f>
        <v>0.24304700000000001</v>
      </c>
      <c r="H846" s="27">
        <f>v_agricultural_withdrawal!BK42</f>
        <v>1.33</v>
      </c>
      <c r="I846" s="27">
        <f>v_agricultural_withdrawal!BL42</f>
        <v>0.31142766666666988</v>
      </c>
    </row>
    <row r="847" spans="2:9" x14ac:dyDescent="0.25">
      <c r="B847" s="27" t="e">
        <f>v_agricultural_withdrawal!AL43</f>
        <v>#N/A</v>
      </c>
      <c r="C847" s="29">
        <f>v_agricultural_withdrawal!AM43</f>
        <v>0.48786039999999986</v>
      </c>
      <c r="H847" s="27">
        <f>v_agricultural_withdrawal!BK43</f>
        <v>4.5190000000000001</v>
      </c>
      <c r="I847" s="27">
        <f>v_agricultural_withdrawal!BL43</f>
        <v>0.58292299999999986</v>
      </c>
    </row>
    <row r="848" spans="2:9" x14ac:dyDescent="0.25">
      <c r="B848" s="27">
        <f>v_agricultural_withdrawal!AL44</f>
        <v>0.16600000000000001</v>
      </c>
      <c r="C848" s="29">
        <f>v_agricultural_withdrawal!AM44</f>
        <v>0.163157776</v>
      </c>
      <c r="H848" s="27">
        <f>v_agricultural_withdrawal!BK44</f>
        <v>0.1676</v>
      </c>
      <c r="I848" s="27">
        <f>v_agricultural_withdrawal!BL44</f>
        <v>0.20939130666666628</v>
      </c>
    </row>
    <row r="849" spans="2:9" x14ac:dyDescent="0.25">
      <c r="B849" s="27" t="e">
        <f>v_agricultural_withdrawal!AL45</f>
        <v>#N/A</v>
      </c>
      <c r="C849" s="29">
        <f>v_agricultural_withdrawal!AM45</f>
        <v>2.4779585999999996</v>
      </c>
      <c r="H849" s="27" t="e">
        <f>v_agricultural_withdrawal!BK45</f>
        <v>#N/A</v>
      </c>
      <c r="I849" s="27">
        <f>v_agricultural_withdrawal!BL45</f>
        <v>2.6833900000000002</v>
      </c>
    </row>
    <row r="850" spans="2:9" x14ac:dyDescent="0.25">
      <c r="B850" s="27">
        <f>v_agricultural_withdrawal!AL46</f>
        <v>8.2299999999999998E-2</v>
      </c>
      <c r="C850" s="29">
        <f>v_agricultural_withdrawal!AM46</f>
        <v>2.6922174E-2</v>
      </c>
      <c r="H850" s="27" t="e">
        <f>v_agricultural_withdrawal!BK46</f>
        <v>#N/A</v>
      </c>
      <c r="I850" s="27">
        <f>v_agricultural_withdrawal!BL46</f>
        <v>3.1554100000000015E-2</v>
      </c>
    </row>
    <row r="851" spans="2:9" x14ac:dyDescent="0.25">
      <c r="B851" s="27">
        <f>v_agricultural_withdrawal!AL47</f>
        <v>0.46500000000000002</v>
      </c>
      <c r="C851" s="29">
        <f>v_agricultural_withdrawal!AM47</f>
        <v>5.8694799999999991E-2</v>
      </c>
      <c r="H851" s="27" t="e">
        <f>v_agricultural_withdrawal!BK47</f>
        <v>#N/A</v>
      </c>
      <c r="I851" s="27">
        <f>v_agricultural_withdrawal!BL47</f>
        <v>3.620466666666694E-2</v>
      </c>
    </row>
    <row r="852" spans="2:9" x14ac:dyDescent="0.25">
      <c r="B852" s="27" t="e">
        <f>v_agricultural_withdrawal!AL48</f>
        <v>#N/A</v>
      </c>
      <c r="C852" s="29">
        <f>v_agricultural_withdrawal!AM48</f>
        <v>1.043944E-8</v>
      </c>
      <c r="H852" s="27" t="e">
        <f>v_agricultural_withdrawal!BK48</f>
        <v>#N/A</v>
      </c>
      <c r="I852" s="27">
        <f>v_agricultural_withdrawal!BL48</f>
        <v>0</v>
      </c>
    </row>
    <row r="853" spans="2:9" x14ac:dyDescent="0.25">
      <c r="B853" s="27" t="e">
        <f>v_agricultural_withdrawal!AL49</f>
        <v>#N/A</v>
      </c>
      <c r="C853" s="29">
        <f>v_agricultural_withdrawal!AM49</f>
        <v>0.53353499999999987</v>
      </c>
      <c r="H853" s="27" t="e">
        <f>v_agricultural_withdrawal!BK49</f>
        <v>#N/A</v>
      </c>
      <c r="I853" s="27">
        <f>v_agricultural_withdrawal!BL49</f>
        <v>9.4404333333332979E-2</v>
      </c>
    </row>
    <row r="854" spans="2:9" x14ac:dyDescent="0.25">
      <c r="B854" s="27" t="e">
        <f>v_agricultural_withdrawal!AL50</f>
        <v>#N/A</v>
      </c>
      <c r="C854" s="29">
        <f>v_agricultural_withdrawal!AM50</f>
        <v>9.2370000000000063E-2</v>
      </c>
      <c r="H854" s="27">
        <f>v_agricultural_withdrawal!BK50</f>
        <v>0.48899999999999999</v>
      </c>
      <c r="I854" s="27">
        <f>v_agricultural_withdrawal!BL50</f>
        <v>0.11408199999999979</v>
      </c>
    </row>
    <row r="855" spans="2:9" x14ac:dyDescent="0.25">
      <c r="B855" s="27" t="e">
        <f>v_agricultural_withdrawal!AL51</f>
        <v>#N/A</v>
      </c>
      <c r="C855" s="29">
        <f>v_agricultural_withdrawal!AM51</f>
        <v>3.7002845999999998</v>
      </c>
      <c r="H855" s="27" t="e">
        <f>v_agricultural_withdrawal!BK51</f>
        <v>#N/A</v>
      </c>
      <c r="I855" s="27">
        <f>v_agricultural_withdrawal!BL51</f>
        <v>4.1746686666666699</v>
      </c>
    </row>
    <row r="856" spans="2:9" x14ac:dyDescent="0.25">
      <c r="B856" s="27" t="e">
        <f>v_agricultural_withdrawal!AL52</f>
        <v>#N/A</v>
      </c>
      <c r="C856" s="29">
        <f>v_agricultural_withdrawal!AM52</f>
        <v>22.014720000000001</v>
      </c>
      <c r="H856" s="27" t="e">
        <f>v_agricultural_withdrawal!BK52</f>
        <v>#N/A</v>
      </c>
      <c r="I856" s="27">
        <f>v_agricultural_withdrawal!BL52</f>
        <v>30.832913333333302</v>
      </c>
    </row>
    <row r="857" spans="2:9" x14ac:dyDescent="0.25">
      <c r="B857" s="27">
        <f>v_agricultural_withdrawal!AL53</f>
        <v>0.33600000000000002</v>
      </c>
      <c r="C857" s="29">
        <f>v_agricultural_withdrawal!AM53</f>
        <v>2.4630479999999996E-2</v>
      </c>
      <c r="H857" s="27" t="e">
        <f>v_agricultural_withdrawal!BK53</f>
        <v>#N/A</v>
      </c>
      <c r="I857" s="27">
        <f>v_agricultural_withdrawal!BL53</f>
        <v>3.6598766666667018E-2</v>
      </c>
    </row>
    <row r="858" spans="2:9" x14ac:dyDescent="0.25">
      <c r="B858" s="27" t="e">
        <f>v_agricultural_withdrawal!AL54</f>
        <v>#N/A</v>
      </c>
      <c r="C858" s="29">
        <f>v_agricultural_withdrawal!AM54</f>
        <v>0</v>
      </c>
      <c r="H858" s="27" t="e">
        <f>v_agricultural_withdrawal!BK54</f>
        <v>#N/A</v>
      </c>
      <c r="I858" s="27">
        <f>v_agricultural_withdrawal!BL54</f>
        <v>0</v>
      </c>
    </row>
    <row r="859" spans="2:9" x14ac:dyDescent="0.25">
      <c r="B859" s="27" t="e">
        <f>v_agricultural_withdrawal!AL55</f>
        <v>#N/A</v>
      </c>
      <c r="C859" s="29">
        <f>v_agricultural_withdrawal!AM55</f>
        <v>0</v>
      </c>
      <c r="H859" s="27">
        <f>v_agricultural_withdrawal!BK55</f>
        <v>5.0000000000000001E-3</v>
      </c>
      <c r="I859" s="27">
        <f>v_agricultural_withdrawal!BL55</f>
        <v>0</v>
      </c>
    </row>
    <row r="860" spans="2:9" x14ac:dyDescent="0.25">
      <c r="B860" s="27" t="e">
        <f>v_agricultural_withdrawal!AL56</f>
        <v>#N/A</v>
      </c>
      <c r="C860" s="29">
        <f>v_agricultural_withdrawal!AM56</f>
        <v>9.5349400000000002E-11</v>
      </c>
      <c r="H860" s="27" t="e">
        <f>v_agricultural_withdrawal!BK56</f>
        <v>#N/A</v>
      </c>
      <c r="I860" s="27">
        <f>v_agricultural_withdrawal!BL56</f>
        <v>0</v>
      </c>
    </row>
    <row r="861" spans="2:9" x14ac:dyDescent="0.25">
      <c r="B861" s="27" t="e">
        <f>v_agricultural_withdrawal!AL57</f>
        <v>#N/A</v>
      </c>
      <c r="C861" s="29">
        <f>v_agricultural_withdrawal!AM57</f>
        <v>0</v>
      </c>
      <c r="H861" s="27" t="e">
        <f>v_agricultural_withdrawal!BK57</f>
        <v>#N/A</v>
      </c>
      <c r="I861" s="27">
        <f>v_agricultural_withdrawal!BL57</f>
        <v>0</v>
      </c>
    </row>
    <row r="862" spans="2:9" x14ac:dyDescent="0.25">
      <c r="B862" s="27">
        <f>v_agricultural_withdrawal!AL58</f>
        <v>0.02</v>
      </c>
      <c r="C862" s="29">
        <f>v_agricultural_withdrawal!AM58</f>
        <v>0</v>
      </c>
      <c r="H862" s="27" t="e">
        <f>v_agricultural_withdrawal!BK58</f>
        <v>#N/A</v>
      </c>
      <c r="I862" s="27">
        <f>v_agricultural_withdrawal!BL58</f>
        <v>0</v>
      </c>
    </row>
    <row r="863" spans="2:9" x14ac:dyDescent="0.25">
      <c r="B863" s="27">
        <f>v_agricultural_withdrawal!AL59</f>
        <v>4.9189999999999996</v>
      </c>
      <c r="C863" s="29">
        <f>v_agricultural_withdrawal!AM59</f>
        <v>0</v>
      </c>
      <c r="H863" s="27" t="e">
        <f>v_agricultural_withdrawal!BK59</f>
        <v>#N/A</v>
      </c>
      <c r="I863" s="27">
        <f>v_agricultural_withdrawal!BL59</f>
        <v>0</v>
      </c>
    </row>
    <row r="864" spans="2:9" x14ac:dyDescent="0.25">
      <c r="B864" s="27" t="e">
        <f>v_agricultural_withdrawal!AL60</f>
        <v>#N/A</v>
      </c>
      <c r="C864" s="29">
        <f>v_agricultural_withdrawal!AM60</f>
        <v>0</v>
      </c>
      <c r="H864" s="27" t="e">
        <f>v_agricultural_withdrawal!BK60</f>
        <v>#N/A</v>
      </c>
      <c r="I864" s="27">
        <f>v_agricultural_withdrawal!BL60</f>
        <v>0</v>
      </c>
    </row>
    <row r="865" spans="2:9" x14ac:dyDescent="0.25">
      <c r="B865" s="27" t="e">
        <f>v_agricultural_withdrawal!AL61</f>
        <v>#N/A</v>
      </c>
      <c r="C865" s="29">
        <f>v_agricultural_withdrawal!AM61</f>
        <v>0</v>
      </c>
      <c r="H865" s="27" t="e">
        <f>v_agricultural_withdrawal!BK61</f>
        <v>#N/A</v>
      </c>
      <c r="I865" s="27">
        <f>v_agricultural_withdrawal!BL61</f>
        <v>0</v>
      </c>
    </row>
    <row r="866" spans="2:9" x14ac:dyDescent="0.25">
      <c r="B866" s="27" t="e">
        <f>v_agricultural_withdrawal!AL62</f>
        <v>#N/A</v>
      </c>
      <c r="C866" s="29">
        <f>v_agricultural_withdrawal!AM62</f>
        <v>8.4820600000000031E-3</v>
      </c>
      <c r="H866" s="27" t="e">
        <f>v_agricultural_withdrawal!BK62</f>
        <v>#N/A</v>
      </c>
      <c r="I866" s="27">
        <f>v_agricultural_withdrawal!BL62</f>
        <v>7.9837666666667043E-3</v>
      </c>
    </row>
    <row r="867" spans="2:9" x14ac:dyDescent="0.25">
      <c r="B867" s="27" t="e">
        <f>v_agricultural_withdrawal!AL63</f>
        <v>#N/A</v>
      </c>
      <c r="C867" s="29">
        <f>v_agricultural_withdrawal!AM63</f>
        <v>4.013506838E-2</v>
      </c>
      <c r="H867" s="27" t="e">
        <f>v_agricultural_withdrawal!BK63</f>
        <v>#N/A</v>
      </c>
      <c r="I867" s="27">
        <f>v_agricultural_withdrawal!BL63</f>
        <v>6.0014682333333305E-2</v>
      </c>
    </row>
    <row r="868" spans="2:9" x14ac:dyDescent="0.25">
      <c r="B868" s="27">
        <f>v_agricultural_withdrawal!AL64</f>
        <v>1.6</v>
      </c>
      <c r="C868" s="29">
        <f>v_agricultural_withdrawal!AM64</f>
        <v>0</v>
      </c>
      <c r="H868" s="27" t="e">
        <f>v_agricultural_withdrawal!BK64</f>
        <v>#N/A</v>
      </c>
      <c r="I868" s="27">
        <f>v_agricultural_withdrawal!BL64</f>
        <v>0</v>
      </c>
    </row>
    <row r="869" spans="2:9" x14ac:dyDescent="0.25">
      <c r="B869" s="27" t="e">
        <f>v_agricultural_withdrawal!AL65</f>
        <v>#N/A</v>
      </c>
      <c r="C869" s="29">
        <f>v_agricultural_withdrawal!AM65</f>
        <v>0</v>
      </c>
      <c r="H869" s="27" t="e">
        <f>v_agricultural_withdrawal!BK65</f>
        <v>#N/A</v>
      </c>
      <c r="I869" s="27">
        <f>v_agricultural_withdrawal!BL65</f>
        <v>0</v>
      </c>
    </row>
    <row r="870" spans="2:9" x14ac:dyDescent="0.25">
      <c r="B870" s="27" t="e">
        <f>v_agricultural_withdrawal!AL66</f>
        <v>#N/A</v>
      </c>
      <c r="C870" s="29">
        <f>v_agricultural_withdrawal!AM66</f>
        <v>4.267779999999996E-2</v>
      </c>
      <c r="H870" s="27" t="e">
        <f>v_agricultural_withdrawal!BK66</f>
        <v>#N/A</v>
      </c>
      <c r="I870" s="27">
        <f>v_agricultural_withdrawal!BL66</f>
        <v>5.3781999999999969E-2</v>
      </c>
    </row>
    <row r="871" spans="2:9" x14ac:dyDescent="0.25">
      <c r="B871" s="27" t="e">
        <f>v_agricultural_withdrawal!AL67</f>
        <v>#N/A</v>
      </c>
      <c r="C871" s="29">
        <f>v_agricultural_withdrawal!AM67</f>
        <v>0</v>
      </c>
      <c r="H871" s="27" t="e">
        <f>v_agricultural_withdrawal!BK67</f>
        <v>#N/A</v>
      </c>
      <c r="I871" s="27">
        <f>v_agricultural_withdrawal!BL67</f>
        <v>0</v>
      </c>
    </row>
    <row r="872" spans="2:9" x14ac:dyDescent="0.25">
      <c r="B872" s="27">
        <f>v_agricultural_withdrawal!AL68</f>
        <v>7.9</v>
      </c>
      <c r="C872" s="29">
        <f>v_agricultural_withdrawal!AM68</f>
        <v>2.1003850000000002</v>
      </c>
      <c r="H872" s="27" t="e">
        <f>v_agricultural_withdrawal!BK68</f>
        <v>#N/A</v>
      </c>
      <c r="I872" s="27">
        <f>v_agricultural_withdrawal!BL68</f>
        <v>2.1718100000000007</v>
      </c>
    </row>
    <row r="873" spans="2:9" x14ac:dyDescent="0.25">
      <c r="B873" s="27" t="e">
        <f>v_agricultural_withdrawal!AL69</f>
        <v>#N/A</v>
      </c>
      <c r="C873" s="29">
        <f>v_agricultural_withdrawal!AM69</f>
        <v>3.9073339999999996E-9</v>
      </c>
      <c r="H873" s="27">
        <f>v_agricultural_withdrawal!BK69</f>
        <v>2.0999999999999999E-3</v>
      </c>
      <c r="I873" s="27">
        <f>v_agricultural_withdrawal!BL69</f>
        <v>0</v>
      </c>
    </row>
    <row r="874" spans="2:9" x14ac:dyDescent="0.25">
      <c r="B874" s="27" t="e">
        <f>v_agricultural_withdrawal!AL70</f>
        <v>#N/A</v>
      </c>
      <c r="C874" s="29">
        <f>v_agricultural_withdrawal!AM70</f>
        <v>6.0121879999999989E-2</v>
      </c>
      <c r="H874" s="27" t="e">
        <f>v_agricultural_withdrawal!BK70</f>
        <v>#N/A</v>
      </c>
      <c r="I874" s="27">
        <f>v_agricultural_withdrawal!BL70</f>
        <v>9.849366666666709E-2</v>
      </c>
    </row>
    <row r="875" spans="2:9" x14ac:dyDescent="0.25">
      <c r="B875" s="27" t="e">
        <f>v_agricultural_withdrawal!AL71</f>
        <v>#N/A</v>
      </c>
      <c r="C875" s="29">
        <f>v_agricultural_withdrawal!AM71</f>
        <v>1.0239004</v>
      </c>
      <c r="H875" s="27" t="e">
        <f>v_agricultural_withdrawal!BK71</f>
        <v>#N/A</v>
      </c>
      <c r="I875" s="27">
        <f>v_agricultural_withdrawal!BL71</f>
        <v>1.0375374000000002</v>
      </c>
    </row>
    <row r="876" spans="2:9" x14ac:dyDescent="0.25">
      <c r="B876" s="27">
        <f>v_agricultural_withdrawal!AL72</f>
        <v>1.4379999999999999</v>
      </c>
      <c r="C876" s="29">
        <f>v_agricultural_withdrawal!AM72</f>
        <v>1.5863297943999999</v>
      </c>
      <c r="H876" s="27" t="e">
        <f>v_agricultural_withdrawal!BK72</f>
        <v>#N/A</v>
      </c>
      <c r="I876" s="27">
        <f>v_agricultural_withdrawal!BL72</f>
        <v>1.6403069030000001</v>
      </c>
    </row>
    <row r="877" spans="2:9" x14ac:dyDescent="0.25">
      <c r="B877" s="27">
        <f>v_agricultural_withdrawal!AL73</f>
        <v>0.92459999999999998</v>
      </c>
      <c r="C877" s="29">
        <f>v_agricultural_withdrawal!AM73</f>
        <v>0.258646512</v>
      </c>
      <c r="H877" s="27" t="e">
        <f>v_agricultural_withdrawal!BK73</f>
        <v>#N/A</v>
      </c>
      <c r="I877" s="27">
        <f>v_agricultural_withdrawal!BL73</f>
        <v>0.26132533666666669</v>
      </c>
    </row>
    <row r="878" spans="2:9" x14ac:dyDescent="0.25">
      <c r="B878" s="27" t="e">
        <f>v_agricultural_withdrawal!AL74</f>
        <v>#N/A</v>
      </c>
      <c r="C878" s="29" t="e">
        <f>v_agricultural_withdrawal!AM74</f>
        <v>#N/A</v>
      </c>
      <c r="H878" s="27" t="e">
        <f>v_agricultural_withdrawal!BK74</f>
        <v>#N/A</v>
      </c>
      <c r="I878" s="27" t="e">
        <f>v_agricultural_withdrawal!BL74</f>
        <v>#N/A</v>
      </c>
    </row>
    <row r="879" spans="2:9" x14ac:dyDescent="0.25">
      <c r="B879" s="27" t="e">
        <f>v_agricultural_withdrawal!AL75</f>
        <v>#N/A</v>
      </c>
      <c r="C879" s="29">
        <f>v_agricultural_withdrawal!AM75</f>
        <v>7.5367360000000008E-2</v>
      </c>
      <c r="H879" s="27" t="e">
        <f>v_agricultural_withdrawal!BK75</f>
        <v>#N/A</v>
      </c>
      <c r="I879" s="27">
        <f>v_agricultural_withdrawal!BL75</f>
        <v>8.9250333333332987E-2</v>
      </c>
    </row>
    <row r="880" spans="2:9" x14ac:dyDescent="0.25">
      <c r="B880" s="27">
        <f>v_agricultural_withdrawal!AL76</f>
        <v>0.94899999999999995</v>
      </c>
      <c r="C880" s="29">
        <f>v_agricultural_withdrawal!AM76</f>
        <v>0</v>
      </c>
      <c r="H880" s="27" t="e">
        <f>v_agricultural_withdrawal!BK76</f>
        <v>#N/A</v>
      </c>
      <c r="I880" s="27">
        <f>v_agricultural_withdrawal!BL76</f>
        <v>0</v>
      </c>
    </row>
    <row r="881" spans="2:9" x14ac:dyDescent="0.25">
      <c r="B881" s="27" t="e">
        <f>v_agricultural_withdrawal!AL77</f>
        <v>#N/A</v>
      </c>
      <c r="C881" s="29">
        <f>v_agricultural_withdrawal!AM77</f>
        <v>0</v>
      </c>
      <c r="H881" s="27" t="e">
        <f>v_agricultural_withdrawal!BK77</f>
        <v>#N/A</v>
      </c>
      <c r="I881" s="27">
        <f>v_agricultural_withdrawal!BL77</f>
        <v>0</v>
      </c>
    </row>
    <row r="882" spans="2:9" x14ac:dyDescent="0.25">
      <c r="B882" s="27">
        <f>v_agricultural_withdrawal!AL78</f>
        <v>7.0000000000000007E-2</v>
      </c>
      <c r="C882" s="29">
        <f>v_agricultural_withdrawal!AM78</f>
        <v>0</v>
      </c>
      <c r="H882" s="27" t="e">
        <f>v_agricultural_withdrawal!BK78</f>
        <v>#N/A</v>
      </c>
      <c r="I882" s="27">
        <f>v_agricultural_withdrawal!BL78</f>
        <v>0</v>
      </c>
    </row>
    <row r="883" spans="2:9" x14ac:dyDescent="0.25">
      <c r="B883" s="27">
        <f>v_agricultural_withdrawal!AL79</f>
        <v>460</v>
      </c>
      <c r="C883" s="29">
        <f>v_agricultural_withdrawal!AM79</f>
        <v>447.34206</v>
      </c>
      <c r="H883" s="27" t="e">
        <f>v_agricultural_withdrawal!BK79</f>
        <v>#N/A</v>
      </c>
      <c r="I883" s="27">
        <f>v_agricultural_withdrawal!BL79</f>
        <v>602.3261333333329</v>
      </c>
    </row>
    <row r="884" spans="2:9" x14ac:dyDescent="0.25">
      <c r="B884" s="27">
        <f>v_agricultural_withdrawal!AL80</f>
        <v>69.239999999999995</v>
      </c>
      <c r="C884" s="29">
        <f>v_agricultural_withdrawal!AM80</f>
        <v>22.699336000000002</v>
      </c>
      <c r="H884" s="27" t="e">
        <f>v_agricultural_withdrawal!BK80</f>
        <v>#N/A</v>
      </c>
      <c r="I884" s="27">
        <f>v_agricultural_withdrawal!BL80</f>
        <v>30.367840000000029</v>
      </c>
    </row>
    <row r="885" spans="2:9" x14ac:dyDescent="0.25">
      <c r="B885" s="27" t="e">
        <f>v_agricultural_withdrawal!AL81</f>
        <v>#N/A</v>
      </c>
      <c r="C885" s="29">
        <f>v_agricultural_withdrawal!AM81</f>
        <v>24.0306888</v>
      </c>
      <c r="H885" s="27" t="e">
        <f>v_agricultural_withdrawal!BK81</f>
        <v>#N/A</v>
      </c>
      <c r="I885" s="27">
        <f>v_agricultural_withdrawal!BL81</f>
        <v>34.2876956666667</v>
      </c>
    </row>
    <row r="886" spans="2:9" x14ac:dyDescent="0.25">
      <c r="B886" s="27">
        <f>v_agricultural_withdrawal!AL82</f>
        <v>39.380000000000003</v>
      </c>
      <c r="C886" s="29">
        <f>v_agricultural_withdrawal!AM82</f>
        <v>22.067574599999997</v>
      </c>
      <c r="H886" s="27" t="e">
        <f>v_agricultural_withdrawal!BK82</f>
        <v>#N/A</v>
      </c>
      <c r="I886" s="27">
        <f>v_agricultural_withdrawal!BL82</f>
        <v>19.360706666666669</v>
      </c>
    </row>
    <row r="887" spans="2:9" x14ac:dyDescent="0.25">
      <c r="B887" s="27" t="e">
        <f>v_agricultural_withdrawal!AL83</f>
        <v>#N/A</v>
      </c>
      <c r="C887" s="29">
        <f>v_agricultural_withdrawal!AM83</f>
        <v>0</v>
      </c>
      <c r="H887" s="27" t="e">
        <f>v_agricultural_withdrawal!BK83</f>
        <v>#N/A</v>
      </c>
      <c r="I887" s="27">
        <f>v_agricultural_withdrawal!BL83</f>
        <v>0</v>
      </c>
    </row>
    <row r="888" spans="2:9" x14ac:dyDescent="0.25">
      <c r="B888" s="27">
        <f>v_agricultural_withdrawal!AL84</f>
        <v>1.216</v>
      </c>
      <c r="C888" s="29">
        <f>v_agricultural_withdrawal!AM84</f>
        <v>0.55117797999999996</v>
      </c>
      <c r="H888" s="27" t="e">
        <f>v_agricultural_withdrawal!BK84</f>
        <v>#N/A</v>
      </c>
      <c r="I888" s="27">
        <f>v_agricultural_withdrawal!BL84</f>
        <v>0.70842153333333657</v>
      </c>
    </row>
    <row r="889" spans="2:9" x14ac:dyDescent="0.25">
      <c r="B889" s="27" t="e">
        <f>v_agricultural_withdrawal!AL85</f>
        <v>#N/A</v>
      </c>
      <c r="C889" s="29">
        <f>v_agricultural_withdrawal!AM85</f>
        <v>1.2752060000000025</v>
      </c>
      <c r="H889" s="27" t="e">
        <f>v_agricultural_withdrawal!BK85</f>
        <v>#N/A</v>
      </c>
      <c r="I889" s="27">
        <f>v_agricultural_withdrawal!BL85</f>
        <v>1.8446933333333995</v>
      </c>
    </row>
    <row r="890" spans="2:9" x14ac:dyDescent="0.25">
      <c r="B890" s="27" t="e">
        <f>v_agricultural_withdrawal!AL86</f>
        <v>#N/A</v>
      </c>
      <c r="C890" s="29">
        <f>v_agricultural_withdrawal!AM86</f>
        <v>9.6534400000000006E-2</v>
      </c>
      <c r="H890" s="27" t="e">
        <f>v_agricultural_withdrawal!BK86</f>
        <v>#N/A</v>
      </c>
      <c r="I890" s="27">
        <f>v_agricultural_withdrawal!BL86</f>
        <v>0.11316666666666696</v>
      </c>
    </row>
    <row r="891" spans="2:9" x14ac:dyDescent="0.25">
      <c r="B891" s="27" t="e">
        <f>v_agricultural_withdrawal!AL87</f>
        <v>#N/A</v>
      </c>
      <c r="C891" s="29">
        <f>v_agricultural_withdrawal!AM87</f>
        <v>3.3016673999999995</v>
      </c>
      <c r="H891" s="27" t="e">
        <f>v_agricultural_withdrawal!BK87</f>
        <v>#N/A</v>
      </c>
      <c r="I891" s="27">
        <f>v_agricultural_withdrawal!BL87</f>
        <v>2.9212666666666696</v>
      </c>
    </row>
    <row r="892" spans="2:9" x14ac:dyDescent="0.25">
      <c r="B892" s="27" t="e">
        <f>v_agricultural_withdrawal!AL88</f>
        <v>#N/A</v>
      </c>
      <c r="C892" s="29">
        <f>v_agricultural_withdrawal!AM88</f>
        <v>0</v>
      </c>
      <c r="H892" s="27" t="e">
        <f>v_agricultural_withdrawal!BK88</f>
        <v>#N/A</v>
      </c>
      <c r="I892" s="27">
        <f>v_agricultural_withdrawal!BL88</f>
        <v>0</v>
      </c>
    </row>
    <row r="893" spans="2:9" x14ac:dyDescent="0.25">
      <c r="B893" s="27">
        <f>v_agricultural_withdrawal!AL89</f>
        <v>58.6</v>
      </c>
      <c r="C893" s="29">
        <f>v_agricultural_withdrawal!AM89</f>
        <v>26.607519999999994</v>
      </c>
      <c r="H893" s="27" t="e">
        <f>v_agricultural_withdrawal!BK89</f>
        <v>#N/A</v>
      </c>
      <c r="I893" s="27">
        <f>v_agricultural_withdrawal!BL89</f>
        <v>23.405266666666702</v>
      </c>
    </row>
    <row r="894" spans="2:9" x14ac:dyDescent="0.25">
      <c r="B894" s="27">
        <f>v_agricultural_withdrawal!AL90</f>
        <v>0.73699999999999999</v>
      </c>
      <c r="C894" s="29">
        <f>v_agricultural_withdrawal!AM90</f>
        <v>3.495893399999999E-2</v>
      </c>
      <c r="H894" s="27" t="e">
        <f>v_agricultural_withdrawal!BK90</f>
        <v>#N/A</v>
      </c>
      <c r="I894" s="27">
        <f>v_agricultural_withdrawal!BL90</f>
        <v>0</v>
      </c>
    </row>
    <row r="895" spans="2:9" x14ac:dyDescent="0.25">
      <c r="B895" s="27" t="e">
        <f>v_agricultural_withdrawal!AL91</f>
        <v>#N/A</v>
      </c>
      <c r="C895" s="29">
        <f>v_agricultural_withdrawal!AM91</f>
        <v>1.3378576</v>
      </c>
      <c r="H895" s="27" t="e">
        <f>v_agricultural_withdrawal!BK91</f>
        <v>#N/A</v>
      </c>
      <c r="I895" s="27">
        <f>v_agricultural_withdrawal!BL91</f>
        <v>1.4217323333333334</v>
      </c>
    </row>
    <row r="896" spans="2:9" x14ac:dyDescent="0.25">
      <c r="B896" s="27">
        <f>v_agricultural_withdrawal!AL92</f>
        <v>1.5660000000000001</v>
      </c>
      <c r="C896" s="29">
        <f>v_agricultural_withdrawal!AM92</f>
        <v>4.6165540000000019E-2</v>
      </c>
      <c r="H896" s="27" t="e">
        <f>v_agricultural_withdrawal!BK92</f>
        <v>#N/A</v>
      </c>
      <c r="I896" s="27">
        <f>v_agricultural_withdrawal!BL92</f>
        <v>8.0893666666666031E-2</v>
      </c>
    </row>
    <row r="897" spans="2:9" x14ac:dyDescent="0.25">
      <c r="B897" s="27" t="e">
        <f>v_agricultural_withdrawal!AL93</f>
        <v>#N/A</v>
      </c>
      <c r="C897" s="29">
        <f>v_agricultural_withdrawal!AM93</f>
        <v>11.7575167</v>
      </c>
      <c r="H897" s="27" t="e">
        <f>v_agricultural_withdrawal!BK93</f>
        <v>#N/A</v>
      </c>
      <c r="I897" s="27">
        <f>v_agricultural_withdrawal!BL93</f>
        <v>14.195574166666701</v>
      </c>
    </row>
    <row r="898" spans="2:9" x14ac:dyDescent="0.25">
      <c r="B898" s="27" t="e">
        <f>v_agricultural_withdrawal!AL94</f>
        <v>#N/A</v>
      </c>
      <c r="C898" s="29">
        <f>v_agricultural_withdrawal!AM94</f>
        <v>3.5223240000000002</v>
      </c>
      <c r="H898" s="27" t="e">
        <f>v_agricultural_withdrawal!BK94</f>
        <v>#N/A</v>
      </c>
      <c r="I898" s="27">
        <f>v_agricultural_withdrawal!BL94</f>
        <v>3.0759166666666586</v>
      </c>
    </row>
    <row r="899" spans="2:9" x14ac:dyDescent="0.25">
      <c r="B899" s="27">
        <f>v_agricultural_withdrawal!AL95</f>
        <v>14.1</v>
      </c>
      <c r="C899" s="29">
        <f>v_agricultural_withdrawal!AM95</f>
        <v>7.0500060000000015</v>
      </c>
      <c r="H899" s="27" t="e">
        <f>v_agricultural_withdrawal!BK95</f>
        <v>#N/A</v>
      </c>
      <c r="I899" s="27">
        <f>v_agricultural_withdrawal!BL95</f>
        <v>5.8248966666666995</v>
      </c>
    </row>
    <row r="900" spans="2:9" x14ac:dyDescent="0.25">
      <c r="B900" s="27" t="e">
        <f>v_agricultural_withdrawal!AL96</f>
        <v>#N/A</v>
      </c>
      <c r="C900" s="29">
        <f>v_agricultural_withdrawal!AM96</f>
        <v>0</v>
      </c>
      <c r="H900" s="27" t="e">
        <f>v_agricultural_withdrawal!BK96</f>
        <v>#N/A</v>
      </c>
      <c r="I900" s="27">
        <f>v_agricultural_withdrawal!BL96</f>
        <v>0</v>
      </c>
    </row>
    <row r="901" spans="2:9" x14ac:dyDescent="0.25">
      <c r="B901" s="27" t="e">
        <f>v_agricultural_withdrawal!AL97</f>
        <v>#N/A</v>
      </c>
      <c r="C901" s="29">
        <f>v_agricultural_withdrawal!AM97</f>
        <v>0</v>
      </c>
      <c r="H901" s="27">
        <f>v_agricultural_withdrawal!BK97</f>
        <v>3.6299999999999999E-2</v>
      </c>
      <c r="I901" s="27">
        <f>v_agricultural_withdrawal!BL97</f>
        <v>0</v>
      </c>
    </row>
    <row r="902" spans="2:9" x14ac:dyDescent="0.25">
      <c r="B902" s="27" t="e">
        <f>v_agricultural_withdrawal!AL98</f>
        <v>#N/A</v>
      </c>
      <c r="C902" s="29">
        <f>v_agricultural_withdrawal!AM98</f>
        <v>7.2288114400000003</v>
      </c>
      <c r="H902" s="27" t="e">
        <f>v_agricultural_withdrawal!BK98</f>
        <v>#N/A</v>
      </c>
      <c r="I902" s="27">
        <f>v_agricultural_withdrawal!BL98</f>
        <v>13.2316040333333</v>
      </c>
    </row>
    <row r="903" spans="2:9" x14ac:dyDescent="0.25">
      <c r="B903" s="27" t="e">
        <f>v_agricultural_withdrawal!AL99</f>
        <v>#N/A</v>
      </c>
      <c r="C903" s="29">
        <f>v_agricultural_withdrawal!AM99</f>
        <v>0.21194488</v>
      </c>
      <c r="H903" s="27" t="e">
        <f>v_agricultural_withdrawal!BK99</f>
        <v>#N/A</v>
      </c>
      <c r="I903" s="27">
        <f>v_agricultural_withdrawal!BL99</f>
        <v>0</v>
      </c>
    </row>
    <row r="904" spans="2:9" x14ac:dyDescent="0.25">
      <c r="B904" s="27" t="e">
        <f>v_agricultural_withdrawal!AL100</f>
        <v>#N/A</v>
      </c>
      <c r="C904" s="29">
        <f>v_agricultural_withdrawal!AM100</f>
        <v>0</v>
      </c>
      <c r="H904" s="27" t="e">
        <f>v_agricultural_withdrawal!BK100</f>
        <v>#N/A</v>
      </c>
      <c r="I904" s="27">
        <f>v_agricultural_withdrawal!BL100</f>
        <v>0</v>
      </c>
    </row>
    <row r="905" spans="2:9" x14ac:dyDescent="0.25">
      <c r="B905" s="27" t="e">
        <f>v_agricultural_withdrawal!AL101</f>
        <v>#N/A</v>
      </c>
      <c r="C905" s="29">
        <f>v_agricultural_withdrawal!AM101</f>
        <v>0</v>
      </c>
      <c r="H905" s="27" t="e">
        <f>v_agricultural_withdrawal!BK101</f>
        <v>#N/A</v>
      </c>
      <c r="I905" s="27">
        <f>v_agricultural_withdrawal!BL101</f>
        <v>0</v>
      </c>
    </row>
    <row r="906" spans="2:9" x14ac:dyDescent="0.25">
      <c r="B906" s="27">
        <f>v_agricultural_withdrawal!AL102</f>
        <v>4.28</v>
      </c>
      <c r="C906" s="29">
        <f>v_agricultural_withdrawal!AM102</f>
        <v>0.43343132000000001</v>
      </c>
      <c r="H906" s="27" t="e">
        <f>v_agricultural_withdrawal!BK102</f>
        <v>#N/A</v>
      </c>
      <c r="I906" s="27">
        <f>v_agricultural_withdrawal!BL102</f>
        <v>0.56948010000000004</v>
      </c>
    </row>
    <row r="907" spans="2:9" x14ac:dyDescent="0.25">
      <c r="B907" s="27" t="e">
        <f>v_agricultural_withdrawal!AL103</f>
        <v>#N/A</v>
      </c>
      <c r="C907" s="29">
        <f>v_agricultural_withdrawal!AM103</f>
        <v>0</v>
      </c>
      <c r="H907" s="27" t="e">
        <f>v_agricultural_withdrawal!BK103</f>
        <v>#N/A</v>
      </c>
      <c r="I907" s="27">
        <f>v_agricultural_withdrawal!BL103</f>
        <v>0</v>
      </c>
    </row>
    <row r="908" spans="2:9" x14ac:dyDescent="0.25">
      <c r="B908" s="27" t="e">
        <f>v_agricultural_withdrawal!AL104</f>
        <v>#N/A</v>
      </c>
      <c r="C908" s="29">
        <f>v_agricultural_withdrawal!AM104</f>
        <v>0</v>
      </c>
      <c r="H908" s="27" t="e">
        <f>v_agricultural_withdrawal!BK104</f>
        <v>#N/A</v>
      </c>
      <c r="I908" s="27">
        <f>v_agricultural_withdrawal!BL104</f>
        <v>0</v>
      </c>
    </row>
    <row r="909" spans="2:9" x14ac:dyDescent="0.25">
      <c r="B909" s="27" t="e">
        <f>v_agricultural_withdrawal!AL105</f>
        <v>#N/A</v>
      </c>
      <c r="C909" s="29">
        <f>v_agricultural_withdrawal!AM105</f>
        <v>0</v>
      </c>
      <c r="H909" s="27" t="e">
        <f>v_agricultural_withdrawal!BK105</f>
        <v>#N/A</v>
      </c>
      <c r="I909" s="27">
        <f>v_agricultural_withdrawal!BL105</f>
        <v>0</v>
      </c>
    </row>
    <row r="910" spans="2:9" x14ac:dyDescent="0.25">
      <c r="B910" s="27" t="e">
        <f>v_agricultural_withdrawal!AL106</f>
        <v>#N/A</v>
      </c>
      <c r="C910" s="29">
        <f>v_agricultural_withdrawal!AM106</f>
        <v>9.8442647999999995</v>
      </c>
      <c r="H910" s="27" t="e">
        <f>v_agricultural_withdrawal!BK106</f>
        <v>#N/A</v>
      </c>
      <c r="I910" s="27">
        <f>v_agricultural_withdrawal!BL106</f>
        <v>11.340142666666701</v>
      </c>
    </row>
    <row r="911" spans="2:9" x14ac:dyDescent="0.25">
      <c r="B911" s="27" t="e">
        <f>v_agricultural_withdrawal!AL107</f>
        <v>#N/A</v>
      </c>
      <c r="C911" s="29">
        <f>v_agricultural_withdrawal!AM107</f>
        <v>1.4929399999999982E-3</v>
      </c>
      <c r="H911" s="27" t="e">
        <f>v_agricultural_withdrawal!BK107</f>
        <v>#N/A</v>
      </c>
      <c r="I911" s="27">
        <f>v_agricultural_withdrawal!BL107</f>
        <v>1.9512366666667003E-2</v>
      </c>
    </row>
    <row r="912" spans="2:9" x14ac:dyDescent="0.25">
      <c r="B912" s="27">
        <f>v_agricultural_withdrawal!AL108</f>
        <v>8.3000000000000007</v>
      </c>
      <c r="C912" s="29">
        <f>v_agricultural_withdrawal!AM108</f>
        <v>3.5804220000000009</v>
      </c>
      <c r="H912" s="27" t="e">
        <f>v_agricultural_withdrawal!BK108</f>
        <v>#N/A</v>
      </c>
      <c r="I912" s="27">
        <f>v_agricultural_withdrawal!BL108</f>
        <v>3.6979133333333301</v>
      </c>
    </row>
    <row r="913" spans="2:9" x14ac:dyDescent="0.25">
      <c r="B913" s="27" t="e">
        <f>v_agricultural_withdrawal!AL109</f>
        <v>#N/A</v>
      </c>
      <c r="C913" s="29" t="e">
        <f>v_agricultural_withdrawal!AM109</f>
        <v>#VALUE!</v>
      </c>
      <c r="H913" s="27" t="e">
        <f>v_agricultural_withdrawal!BK109</f>
        <v>#N/A</v>
      </c>
      <c r="I913" s="27" t="e">
        <f>v_agricultural_withdrawal!BL109</f>
        <v>#VALUE!</v>
      </c>
    </row>
    <row r="914" spans="2:9" x14ac:dyDescent="0.25">
      <c r="B914" s="27" t="e">
        <f>v_agricultural_withdrawal!AL110</f>
        <v>#N/A</v>
      </c>
      <c r="C914" s="29">
        <f>v_agricultural_withdrawal!AM110</f>
        <v>1.8294222600000001</v>
      </c>
      <c r="H914" s="27" t="e">
        <f>v_agricultural_withdrawal!BK110</f>
        <v>#N/A</v>
      </c>
      <c r="I914" s="27">
        <f>v_agricultural_withdrawal!BL110</f>
        <v>6.6275307666666707</v>
      </c>
    </row>
    <row r="915" spans="2:9" x14ac:dyDescent="0.25">
      <c r="B915" s="27" t="e">
        <f>v_agricultural_withdrawal!AL111</f>
        <v>#N/A</v>
      </c>
      <c r="C915" s="29">
        <f>v_agricultural_withdrawal!AM111</f>
        <v>3.7215079999999998E-2</v>
      </c>
      <c r="H915" s="27">
        <f>v_agricultural_withdrawal!BK111</f>
        <v>2.9000000000000001E-2</v>
      </c>
      <c r="I915" s="27">
        <f>v_agricultural_withdrawal!BL111</f>
        <v>0</v>
      </c>
    </row>
    <row r="916" spans="2:9" x14ac:dyDescent="0.25">
      <c r="B916" s="27" t="e">
        <f>v_agricultural_withdrawal!AL112</f>
        <v>#N/A</v>
      </c>
      <c r="C916" s="29">
        <f>v_agricultural_withdrawal!AM112</f>
        <v>0.68621384800000007</v>
      </c>
      <c r="H916" s="27" t="e">
        <f>v_agricultural_withdrawal!BK112</f>
        <v>#N/A</v>
      </c>
      <c r="I916" s="27">
        <f>v_agricultural_withdrawal!BL112</f>
        <v>0.68828984999999998</v>
      </c>
    </row>
    <row r="917" spans="2:9" x14ac:dyDescent="0.25">
      <c r="B917" s="27" t="e">
        <f>v_agricultural_withdrawal!AL113</f>
        <v>#N/A</v>
      </c>
      <c r="C917" s="29">
        <f>v_agricultural_withdrawal!AM113</f>
        <v>0</v>
      </c>
      <c r="H917" s="27" t="e">
        <f>v_agricultural_withdrawal!BK113</f>
        <v>#N/A</v>
      </c>
      <c r="I917" s="27">
        <f>v_agricultural_withdrawal!BL113</f>
        <v>0</v>
      </c>
    </row>
    <row r="918" spans="2:9" x14ac:dyDescent="0.25">
      <c r="B918" s="27" t="e">
        <f>v_agricultural_withdrawal!AL114</f>
        <v>#N/A</v>
      </c>
      <c r="C918" s="29">
        <f>v_agricultural_withdrawal!AM114</f>
        <v>12.245183999999998</v>
      </c>
      <c r="H918" s="27" t="e">
        <f>v_agricultural_withdrawal!BK114</f>
        <v>#N/A</v>
      </c>
      <c r="I918" s="27">
        <f>v_agricultural_withdrawal!BL114</f>
        <v>14.395766666666628</v>
      </c>
    </row>
    <row r="919" spans="2:9" x14ac:dyDescent="0.25">
      <c r="B919" s="27" t="e">
        <f>v_agricultural_withdrawal!AL115</f>
        <v>#N/A</v>
      </c>
      <c r="C919" s="29" t="e">
        <f>v_agricultural_withdrawal!AM115</f>
        <v>#VALUE!</v>
      </c>
      <c r="H919" s="27" t="e">
        <f>v_agricultural_withdrawal!BK115</f>
        <v>#N/A</v>
      </c>
      <c r="I919" s="27" t="e">
        <f>v_agricultural_withdrawal!BL115</f>
        <v>#VALUE!</v>
      </c>
    </row>
    <row r="920" spans="2:9" x14ac:dyDescent="0.25">
      <c r="B920" s="27" t="e">
        <f>v_agricultural_withdrawal!AL116</f>
        <v>#N/A</v>
      </c>
      <c r="C920" s="29">
        <f>v_agricultural_withdrawal!AM116</f>
        <v>0</v>
      </c>
      <c r="H920" s="27" t="e">
        <f>v_agricultural_withdrawal!BK116</f>
        <v>#N/A</v>
      </c>
      <c r="I920" s="27">
        <f>v_agricultural_withdrawal!BL116</f>
        <v>0</v>
      </c>
    </row>
    <row r="921" spans="2:9" x14ac:dyDescent="0.25">
      <c r="B921" s="27">
        <f>v_agricultural_withdrawal!AL117</f>
        <v>10.18</v>
      </c>
      <c r="C921" s="29">
        <f>v_agricultural_withdrawal!AM117</f>
        <v>0.9297782</v>
      </c>
      <c r="H921" s="27" t="e">
        <f>v_agricultural_withdrawal!BK117</f>
        <v>#N/A</v>
      </c>
      <c r="I921" s="27">
        <f>v_agricultural_withdrawal!BL117</f>
        <v>1.23703233333333</v>
      </c>
    </row>
    <row r="922" spans="2:9" x14ac:dyDescent="0.25">
      <c r="B922" s="27">
        <f>v_agricultural_withdrawal!AL118</f>
        <v>0.54</v>
      </c>
      <c r="C922" s="29">
        <f>v_agricultural_withdrawal!AM118</f>
        <v>0.19710900000000001</v>
      </c>
      <c r="H922" s="27">
        <f>v_agricultural_withdrawal!BK118</f>
        <v>1.0760000000000001</v>
      </c>
      <c r="I922" s="27">
        <f>v_agricultural_withdrawal!BL118</f>
        <v>0.24528366666666704</v>
      </c>
    </row>
    <row r="923" spans="2:9" x14ac:dyDescent="0.25">
      <c r="B923" s="27" t="e">
        <f>v_agricultural_withdrawal!AL119</f>
        <v>#N/A</v>
      </c>
      <c r="C923" s="29">
        <f>v_agricultural_withdrawal!AM119</f>
        <v>0</v>
      </c>
      <c r="H923" s="27" t="e">
        <f>v_agricultural_withdrawal!BK119</f>
        <v>#N/A</v>
      </c>
      <c r="I923" s="27">
        <f>v_agricultural_withdrawal!BL119</f>
        <v>0</v>
      </c>
    </row>
    <row r="924" spans="2:9" x14ac:dyDescent="0.25">
      <c r="B924" s="27">
        <f>v_agricultural_withdrawal!AL120</f>
        <v>0.77500000000000002</v>
      </c>
      <c r="C924" s="29">
        <f>v_agricultural_withdrawal!AM120</f>
        <v>1.3006999999999991E-2</v>
      </c>
      <c r="H924" s="27">
        <f>v_agricultural_withdrawal!BK120</f>
        <v>3.7999999999999999E-2</v>
      </c>
      <c r="I924" s="27">
        <f>v_agricultural_withdrawal!BL120</f>
        <v>0.21133133333332976</v>
      </c>
    </row>
    <row r="925" spans="2:9" x14ac:dyDescent="0.25">
      <c r="B925" s="27">
        <f>v_agricultural_withdrawal!AL121</f>
        <v>0.17</v>
      </c>
      <c r="C925" s="29">
        <f>v_agricultural_withdrawal!AM121</f>
        <v>0</v>
      </c>
      <c r="H925" s="27" t="e">
        <f>v_agricultural_withdrawal!BK121</f>
        <v>#N/A</v>
      </c>
      <c r="I925" s="27">
        <f>v_agricultural_withdrawal!BL121</f>
        <v>0</v>
      </c>
    </row>
    <row r="926" spans="2:9" x14ac:dyDescent="0.25">
      <c r="B926" s="27" t="e">
        <f>v_agricultural_withdrawal!AL122</f>
        <v>#N/A</v>
      </c>
      <c r="C926" s="29" t="e">
        <f>v_agricultural_withdrawal!AM122</f>
        <v>#VALUE!</v>
      </c>
      <c r="H926" s="27" t="e">
        <f>v_agricultural_withdrawal!BK122</f>
        <v>#N/A</v>
      </c>
      <c r="I926" s="27" t="e">
        <f>v_agricultural_withdrawal!BL122</f>
        <v>#VALUE!</v>
      </c>
    </row>
    <row r="927" spans="2:9" x14ac:dyDescent="0.25">
      <c r="B927" s="27" t="e">
        <f>v_agricultural_withdrawal!AL123</f>
        <v>#N/A</v>
      </c>
      <c r="C927" s="29">
        <f>v_agricultural_withdrawal!AM123</f>
        <v>4.0284015999999996</v>
      </c>
      <c r="H927" s="27" t="e">
        <f>v_agricultural_withdrawal!BK123</f>
        <v>#N/A</v>
      </c>
      <c r="I927" s="27">
        <f>v_agricultural_withdrawal!BL123</f>
        <v>3.8460185333333299</v>
      </c>
    </row>
    <row r="928" spans="2:9" x14ac:dyDescent="0.25">
      <c r="B928" s="27">
        <f>v_agricultural_withdrawal!AL124</f>
        <v>0.184</v>
      </c>
      <c r="C928" s="29">
        <f>v_agricultural_withdrawal!AM124</f>
        <v>0</v>
      </c>
      <c r="H928" s="27" t="e">
        <f>v_agricultural_withdrawal!BK124</f>
        <v>#N/A</v>
      </c>
      <c r="I928" s="27">
        <f>v_agricultural_withdrawal!BL124</f>
        <v>0</v>
      </c>
    </row>
    <row r="929" spans="2:9" x14ac:dyDescent="0.25">
      <c r="B929" s="27" t="e">
        <f>v_agricultural_withdrawal!AL125</f>
        <v>#N/A</v>
      </c>
      <c r="C929" s="29">
        <f>v_agricultural_withdrawal!AM125</f>
        <v>4.4121580000000021E-2</v>
      </c>
      <c r="H929" s="27" t="e">
        <f>v_agricultural_withdrawal!BK125</f>
        <v>#N/A</v>
      </c>
      <c r="I929" s="27">
        <f>v_agricultural_withdrawal!BL125</f>
        <v>8.0646633333333023E-2</v>
      </c>
    </row>
    <row r="930" spans="2:9" x14ac:dyDescent="0.25">
      <c r="B930" s="27" t="e">
        <f>v_agricultural_withdrawal!AL126</f>
        <v>#N/A</v>
      </c>
      <c r="C930" s="29">
        <f>v_agricultural_withdrawal!AM126</f>
        <v>9.5080259999999997E-7</v>
      </c>
      <c r="H930" s="27" t="e">
        <f>v_agricultural_withdrawal!BK126</f>
        <v>#N/A</v>
      </c>
      <c r="I930" s="27">
        <f>v_agricultural_withdrawal!BL126</f>
        <v>1.2089500000000001E-6</v>
      </c>
    </row>
    <row r="931" spans="2:9" x14ac:dyDescent="0.25">
      <c r="B931" s="27" t="e">
        <f>v_agricultural_withdrawal!AL127</f>
        <v>#N/A</v>
      </c>
      <c r="C931" s="29">
        <f>v_agricultural_withdrawal!AM127</f>
        <v>0</v>
      </c>
      <c r="H931" s="27" t="e">
        <f>v_agricultural_withdrawal!BK127</f>
        <v>#N/A</v>
      </c>
      <c r="I931" s="27">
        <f>v_agricultural_withdrawal!BL127</f>
        <v>0</v>
      </c>
    </row>
    <row r="932" spans="2:9" x14ac:dyDescent="0.25">
      <c r="B932" s="27" t="e">
        <f>v_agricultural_withdrawal!AL128</f>
        <v>#N/A</v>
      </c>
      <c r="C932" s="29">
        <f>v_agricultural_withdrawal!AM128</f>
        <v>6.0994200000000026E-2</v>
      </c>
      <c r="H932" s="27" t="e">
        <f>v_agricultural_withdrawal!BK128</f>
        <v>#N/A</v>
      </c>
      <c r="I932" s="27">
        <f>v_agricultural_withdrawal!BL128</f>
        <v>7.758799999999999E-2</v>
      </c>
    </row>
    <row r="933" spans="2:9" x14ac:dyDescent="0.25">
      <c r="B933" s="27">
        <f>v_agricultural_withdrawal!AL129</f>
        <v>0.41</v>
      </c>
      <c r="C933" s="29">
        <f>v_agricultural_withdrawal!AM129</f>
        <v>0.38884862200000003</v>
      </c>
      <c r="H933" s="27" t="e">
        <f>v_agricultural_withdrawal!BK129</f>
        <v>#N/A</v>
      </c>
      <c r="I933" s="27">
        <f>v_agricultural_withdrawal!BL129</f>
        <v>0.39339380000000002</v>
      </c>
    </row>
    <row r="934" spans="2:9" x14ac:dyDescent="0.25">
      <c r="B934" s="27" t="e">
        <f>v_agricultural_withdrawal!AL130</f>
        <v>#N/A</v>
      </c>
      <c r="C934" s="29">
        <f>v_agricultural_withdrawal!AM130</f>
        <v>0.53792000000000018</v>
      </c>
      <c r="H934" s="27" t="e">
        <f>v_agricultural_withdrawal!BK130</f>
        <v>#N/A</v>
      </c>
      <c r="I934" s="27">
        <f>v_agricultural_withdrawal!BL130</f>
        <v>0.51239400000000002</v>
      </c>
    </row>
    <row r="935" spans="2:9" x14ac:dyDescent="0.25">
      <c r="B935" s="27" t="e">
        <f>v_agricultural_withdrawal!AL131</f>
        <v>#N/A</v>
      </c>
      <c r="C935" s="29">
        <f>v_agricultural_withdrawal!AM131</f>
        <v>0</v>
      </c>
      <c r="H935" s="27" t="e">
        <f>v_agricultural_withdrawal!BK131</f>
        <v>#N/A</v>
      </c>
      <c r="I935" s="27">
        <f>v_agricultural_withdrawal!BL131</f>
        <v>0</v>
      </c>
    </row>
    <row r="936" spans="2:9" x14ac:dyDescent="0.25">
      <c r="B936" s="27" t="e">
        <f>v_agricultural_withdrawal!AL132</f>
        <v>#N/A</v>
      </c>
      <c r="C936" s="29">
        <f>v_agricultural_withdrawal!AM132</f>
        <v>0</v>
      </c>
      <c r="H936" s="27" t="e">
        <f>v_agricultural_withdrawal!BK132</f>
        <v>#N/A</v>
      </c>
      <c r="I936" s="27">
        <f>v_agricultural_withdrawal!BL132</f>
        <v>0</v>
      </c>
    </row>
    <row r="937" spans="2:9" x14ac:dyDescent="0.25">
      <c r="B937" s="27">
        <f>v_agricultural_withdrawal!AL133</f>
        <v>150.6</v>
      </c>
      <c r="C937" s="29">
        <f>v_agricultural_withdrawal!AM133</f>
        <v>104.11036639999999</v>
      </c>
      <c r="H937" s="27" t="e">
        <f>v_agricultural_withdrawal!BK133</f>
        <v>#N/A</v>
      </c>
      <c r="I937" s="27">
        <f>v_agricultural_withdrawal!BL133</f>
        <v>121.10411666666698</v>
      </c>
    </row>
    <row r="938" spans="2:9" x14ac:dyDescent="0.25">
      <c r="B938" s="27" t="e">
        <f>v_agricultural_withdrawal!AL134</f>
        <v>#N/A</v>
      </c>
      <c r="C938" s="29">
        <f>v_agricultural_withdrawal!AM134</f>
        <v>0</v>
      </c>
      <c r="H938" s="27" t="e">
        <f>v_agricultural_withdrawal!BK134</f>
        <v>#N/A</v>
      </c>
      <c r="I938" s="27">
        <f>v_agricultural_withdrawal!BL134</f>
        <v>0</v>
      </c>
    </row>
    <row r="939" spans="2:9" x14ac:dyDescent="0.25">
      <c r="B939" s="27" t="e">
        <f>v_agricultural_withdrawal!AL135</f>
        <v>#N/A</v>
      </c>
      <c r="C939" s="29">
        <f>v_agricultural_withdrawal!AM135</f>
        <v>0</v>
      </c>
      <c r="H939" s="27">
        <f>v_agricultural_withdrawal!BK135</f>
        <v>4.3999999999999997E-2</v>
      </c>
      <c r="I939" s="27">
        <f>v_agricultural_withdrawal!BL135</f>
        <v>0</v>
      </c>
    </row>
    <row r="940" spans="2:9" x14ac:dyDescent="0.25">
      <c r="B940" s="27" t="e">
        <f>v_agricultural_withdrawal!AL136</f>
        <v>#N/A</v>
      </c>
      <c r="C940" s="29">
        <f>v_agricultural_withdrawal!AM136</f>
        <v>0</v>
      </c>
      <c r="H940" s="27" t="e">
        <f>v_agricultural_withdrawal!BK136</f>
        <v>#N/A</v>
      </c>
      <c r="I940" s="27">
        <f>v_agricultural_withdrawal!BL136</f>
        <v>0</v>
      </c>
    </row>
    <row r="941" spans="2:9" x14ac:dyDescent="0.25">
      <c r="B941" s="27" t="e">
        <f>v_agricultural_withdrawal!AL137</f>
        <v>#N/A</v>
      </c>
      <c r="C941" s="29">
        <f>v_agricultural_withdrawal!AM137</f>
        <v>9.1985779999999975E-2</v>
      </c>
      <c r="H941" s="27" t="e">
        <f>v_agricultural_withdrawal!BK137</f>
        <v>#N/A</v>
      </c>
      <c r="I941" s="27">
        <f>v_agricultural_withdrawal!BL137</f>
        <v>9.7179333333334006E-2</v>
      </c>
    </row>
    <row r="942" spans="2:9" x14ac:dyDescent="0.25">
      <c r="B942" s="27" t="e">
        <f>v_agricultural_withdrawal!AL138</f>
        <v>#N/A</v>
      </c>
      <c r="C942" s="29">
        <f>v_agricultural_withdrawal!AM138</f>
        <v>1.4341262000000001</v>
      </c>
      <c r="H942" s="27" t="e">
        <f>v_agricultural_withdrawal!BK138</f>
        <v>#N/A</v>
      </c>
      <c r="I942" s="27">
        <f>v_agricultural_withdrawal!BL138</f>
        <v>1.7850776666666701</v>
      </c>
    </row>
    <row r="943" spans="2:9" x14ac:dyDescent="0.25">
      <c r="B943" s="27" t="e">
        <f>v_agricultural_withdrawal!AL139</f>
        <v>#N/A</v>
      </c>
      <c r="C943" s="29">
        <f>v_agricultural_withdrawal!AM139</f>
        <v>13.973009999999999</v>
      </c>
      <c r="H943" s="27" t="e">
        <f>v_agricultural_withdrawal!BK139</f>
        <v>#N/A</v>
      </c>
      <c r="I943" s="27">
        <f>v_agricultural_withdrawal!BL139</f>
        <v>12.361043333333329</v>
      </c>
    </row>
    <row r="944" spans="2:9" x14ac:dyDescent="0.25">
      <c r="B944" s="27">
        <f>v_agricultural_withdrawal!AL140</f>
        <v>1.37</v>
      </c>
      <c r="C944" s="29">
        <f>v_agricultural_withdrawal!AM140</f>
        <v>0</v>
      </c>
      <c r="H944" s="27" t="e">
        <f>v_agricultural_withdrawal!BK140</f>
        <v>#N/A</v>
      </c>
      <c r="I944" s="27">
        <f>v_agricultural_withdrawal!BL140</f>
        <v>0</v>
      </c>
    </row>
    <row r="945" spans="2:9" x14ac:dyDescent="0.25">
      <c r="B945" s="27">
        <f>v_agricultural_withdrawal!AL141</f>
        <v>5.0999999999999996</v>
      </c>
      <c r="C945" s="29">
        <f>v_agricultural_withdrawal!AM141</f>
        <v>1.9530842000000002</v>
      </c>
      <c r="H945" s="27" t="e">
        <f>v_agricultural_withdrawal!BK141</f>
        <v>#N/A</v>
      </c>
      <c r="I945" s="27">
        <f>v_agricultural_withdrawal!BL141</f>
        <v>1.5059299999999998</v>
      </c>
    </row>
    <row r="946" spans="2:9" x14ac:dyDescent="0.25">
      <c r="B946" s="27">
        <f>v_agricultural_withdrawal!AL142</f>
        <v>6.0000000000000001E-3</v>
      </c>
      <c r="C946" s="29">
        <f>v_agricultural_withdrawal!AM142</f>
        <v>7.8262894E-2</v>
      </c>
      <c r="H946" s="27" t="e">
        <f>v_agricultural_withdrawal!BK142</f>
        <v>#N/A</v>
      </c>
      <c r="I946" s="27">
        <f>v_agricultural_withdrawal!BL142</f>
        <v>0.1223429</v>
      </c>
    </row>
    <row r="947" spans="2:9" x14ac:dyDescent="0.25">
      <c r="B947" s="27" t="e">
        <f>v_agricultural_withdrawal!AL143</f>
        <v>#N/A</v>
      </c>
      <c r="C947" s="29">
        <f>v_agricultural_withdrawal!AM143</f>
        <v>3.2986200000000021E-4</v>
      </c>
      <c r="H947" s="27" t="e">
        <f>v_agricultural_withdrawal!BK143</f>
        <v>#N/A</v>
      </c>
      <c r="I947" s="27">
        <f>v_agricultural_withdrawal!BL143</f>
        <v>7.7461933333332995E-3</v>
      </c>
    </row>
    <row r="948" spans="2:9" x14ac:dyDescent="0.25">
      <c r="B948" s="27">
        <f>v_agricultural_withdrawal!AL144</f>
        <v>0.20630000000000001</v>
      </c>
      <c r="C948" s="29">
        <f>v_agricultural_withdrawal!AM144</f>
        <v>2.4977999999999945E-3</v>
      </c>
      <c r="H948" s="27" t="e">
        <f>v_agricultural_withdrawal!BK144</f>
        <v>#N/A</v>
      </c>
      <c r="I948" s="27">
        <f>v_agricultural_withdrawal!BL144</f>
        <v>0</v>
      </c>
    </row>
    <row r="949" spans="2:9" x14ac:dyDescent="0.25">
      <c r="B949" s="27" t="e">
        <f>v_agricultural_withdrawal!AL145</f>
        <v>#N/A</v>
      </c>
      <c r="C949" s="29">
        <f>v_agricultural_withdrawal!AM145</f>
        <v>1.5657006000000001E-2</v>
      </c>
      <c r="H949" s="27" t="e">
        <f>v_agricultural_withdrawal!BK145</f>
        <v>#N/A</v>
      </c>
      <c r="I949" s="27">
        <f>v_agricultural_withdrawal!BL145</f>
        <v>2.8232833333333689E-3</v>
      </c>
    </row>
    <row r="950" spans="2:9" x14ac:dyDescent="0.25">
      <c r="B950" s="27" t="e">
        <f>v_agricultural_withdrawal!AL146</f>
        <v>#N/A</v>
      </c>
      <c r="C950" s="29">
        <f>v_agricultural_withdrawal!AM146</f>
        <v>3.9651781640000008E-2</v>
      </c>
      <c r="H950" s="27" t="e">
        <f>v_agricultural_withdrawal!BK146</f>
        <v>#N/A</v>
      </c>
      <c r="I950" s="27">
        <f>v_agricultural_withdrawal!BL146</f>
        <v>0</v>
      </c>
    </row>
    <row r="951" spans="2:9" x14ac:dyDescent="0.25">
      <c r="B951" s="27" t="e">
        <f>v_agricultural_withdrawal!AL147</f>
        <v>#N/A</v>
      </c>
      <c r="C951" s="29">
        <f>v_agricultural_withdrawal!AM147</f>
        <v>0</v>
      </c>
      <c r="H951" s="27" t="e">
        <f>v_agricultural_withdrawal!BK147</f>
        <v>#N/A</v>
      </c>
      <c r="I951" s="27">
        <f>v_agricultural_withdrawal!BL147</f>
        <v>0</v>
      </c>
    </row>
    <row r="952" spans="2:9" x14ac:dyDescent="0.25">
      <c r="B952" s="27" t="e">
        <f>v_agricultural_withdrawal!AL148</f>
        <v>#N/A</v>
      </c>
      <c r="C952" s="29">
        <f>v_agricultural_withdrawal!AM148</f>
        <v>6.1408100000000035E-2</v>
      </c>
      <c r="H952" s="27" t="e">
        <f>v_agricultural_withdrawal!BK148</f>
        <v>#N/A</v>
      </c>
      <c r="I952" s="27">
        <f>v_agricultural_withdrawal!BL148</f>
        <v>0.12229823333333367</v>
      </c>
    </row>
    <row r="953" spans="2:9" x14ac:dyDescent="0.25">
      <c r="B953" s="27">
        <f>v_agricultural_withdrawal!AL149</f>
        <v>9.1</v>
      </c>
      <c r="C953" s="29">
        <f>v_agricultural_withdrawal!AM149</f>
        <v>1.2945399999999996</v>
      </c>
      <c r="H953" s="27">
        <f>v_agricultural_withdrawal!BK149</f>
        <v>1.135</v>
      </c>
      <c r="I953" s="27">
        <f>v_agricultural_withdrawal!BL149</f>
        <v>1.3335100000000004</v>
      </c>
    </row>
    <row r="954" spans="2:9" x14ac:dyDescent="0.25">
      <c r="B954" s="27" t="e">
        <f>v_agricultural_withdrawal!AL150</f>
        <v>#N/A</v>
      </c>
      <c r="C954" s="29">
        <f>v_agricultural_withdrawal!AM150</f>
        <v>5.9285999999999887E-4</v>
      </c>
      <c r="H954" s="27" t="e">
        <f>v_agricultural_withdrawal!BK150</f>
        <v>#N/A</v>
      </c>
      <c r="I954" s="27">
        <f>v_agricultural_withdrawal!BL150</f>
        <v>2.1435999999999955E-3</v>
      </c>
    </row>
    <row r="955" spans="2:9" x14ac:dyDescent="0.25">
      <c r="B955" s="27" t="e">
        <f>v_agricultural_withdrawal!AL151</f>
        <v>#N/A</v>
      </c>
      <c r="C955" s="29">
        <f>v_agricultural_withdrawal!AM151</f>
        <v>0.19179999999998643</v>
      </c>
      <c r="H955" s="27" t="e">
        <f>v_agricultural_withdrawal!BK151</f>
        <v>#N/A</v>
      </c>
      <c r="I955" s="27">
        <f>v_agricultural_withdrawal!BL151</f>
        <v>0</v>
      </c>
    </row>
    <row r="956" spans="2:9" x14ac:dyDescent="0.25">
      <c r="B956" s="27" t="e">
        <f>v_agricultural_withdrawal!AL152</f>
        <v>#N/A</v>
      </c>
      <c r="C956" s="29">
        <f>v_agricultural_withdrawal!AM152</f>
        <v>2.8634619999999998E-10</v>
      </c>
      <c r="H956" s="27" t="e">
        <f>v_agricultural_withdrawal!BK152</f>
        <v>#N/A</v>
      </c>
      <c r="I956" s="27">
        <f>v_agricultural_withdrawal!BL152</f>
        <v>0</v>
      </c>
    </row>
    <row r="957" spans="2:9" x14ac:dyDescent="0.25">
      <c r="B957" s="27" t="e">
        <f>v_agricultural_withdrawal!AL153</f>
        <v>#N/A</v>
      </c>
      <c r="C957" s="29">
        <f>v_agricultural_withdrawal!AM153</f>
        <v>9.0028999999999992E-9</v>
      </c>
      <c r="H957" s="27" t="e">
        <f>v_agricultural_withdrawal!BK153</f>
        <v>#N/A</v>
      </c>
      <c r="I957" s="27">
        <f>v_agricultural_withdrawal!BL153</f>
        <v>0</v>
      </c>
    </row>
    <row r="958" spans="2:9" x14ac:dyDescent="0.25">
      <c r="B958" s="27">
        <f>v_agricultural_withdrawal!AL154</f>
        <v>1.01E-2</v>
      </c>
      <c r="C958" s="29">
        <f>v_agricultural_withdrawal!AM154</f>
        <v>5.5739700000000003E-9</v>
      </c>
      <c r="H958" s="27" t="e">
        <f>v_agricultural_withdrawal!BK154</f>
        <v>#N/A</v>
      </c>
      <c r="I958" s="27">
        <f>v_agricultural_withdrawal!BL154</f>
        <v>0</v>
      </c>
    </row>
    <row r="959" spans="2:9" x14ac:dyDescent="0.25">
      <c r="B959" s="27" t="e">
        <f>v_agricultural_withdrawal!AL155</f>
        <v>#N/A</v>
      </c>
      <c r="C959" s="29">
        <f>v_agricultural_withdrawal!AM155</f>
        <v>0</v>
      </c>
      <c r="H959" s="27" t="e">
        <f>v_agricultural_withdrawal!BK155</f>
        <v>#N/A</v>
      </c>
      <c r="I959" s="27">
        <f>v_agricultural_withdrawal!BL155</f>
        <v>0</v>
      </c>
    </row>
    <row r="960" spans="2:9" x14ac:dyDescent="0.25">
      <c r="B960" s="27" t="e">
        <f>v_agricultural_withdrawal!AL156</f>
        <v>#N/A</v>
      </c>
      <c r="C960" s="29">
        <f>v_agricultural_withdrawal!AM156</f>
        <v>4.201444E-9</v>
      </c>
      <c r="H960" s="27" t="e">
        <f>v_agricultural_withdrawal!BK156</f>
        <v>#N/A</v>
      </c>
      <c r="I960" s="27">
        <f>v_agricultural_withdrawal!BL156</f>
        <v>0</v>
      </c>
    </row>
    <row r="961" spans="2:9" x14ac:dyDescent="0.25">
      <c r="B961" s="27">
        <f>v_agricultural_withdrawal!AL157</f>
        <v>15.31</v>
      </c>
      <c r="C961" s="29">
        <f>v_agricultural_withdrawal!AM157</f>
        <v>11.111771876000001</v>
      </c>
      <c r="H961" s="27" t="e">
        <f>v_agricultural_withdrawal!BK157</f>
        <v>#N/A</v>
      </c>
      <c r="I961" s="27">
        <f>v_agricultural_withdrawal!BL157</f>
        <v>15.951655080000032</v>
      </c>
    </row>
    <row r="962" spans="2:9" x14ac:dyDescent="0.25">
      <c r="B962" s="27" t="e">
        <f>v_agricultural_withdrawal!AL158</f>
        <v>#N/A</v>
      </c>
      <c r="C962" s="29">
        <f>v_agricultural_withdrawal!AM158</f>
        <v>2.0702169400000003</v>
      </c>
      <c r="H962" s="27" t="e">
        <f>v_agricultural_withdrawal!BK158</f>
        <v>#N/A</v>
      </c>
      <c r="I962" s="27">
        <f>v_agricultural_withdrawal!BL158</f>
        <v>2.7611592666666698</v>
      </c>
    </row>
    <row r="963" spans="2:9" x14ac:dyDescent="0.25">
      <c r="B963" s="27">
        <f>v_agricultural_withdrawal!AL159</f>
        <v>8.9999999999999998E-4</v>
      </c>
      <c r="C963" s="29">
        <f>v_agricultural_withdrawal!AM159</f>
        <v>0</v>
      </c>
      <c r="H963" s="27" t="e">
        <f>v_agricultural_withdrawal!BK159</f>
        <v>#N/A</v>
      </c>
      <c r="I963" s="27">
        <f>v_agricultural_withdrawal!BL159</f>
        <v>0</v>
      </c>
    </row>
    <row r="964" spans="2:9" x14ac:dyDescent="0.25">
      <c r="B964" s="27">
        <f>v_agricultural_withdrawal!AL160</f>
        <v>4.5699999999999998E-2</v>
      </c>
      <c r="C964" s="29">
        <f>v_agricultural_withdrawal!AM160</f>
        <v>0.33495481999999999</v>
      </c>
      <c r="H964" s="27" t="e">
        <f>v_agricultural_withdrawal!BK160</f>
        <v>#N/A</v>
      </c>
      <c r="I964" s="27">
        <f>v_agricultural_withdrawal!BL160</f>
        <v>0.37717926666666701</v>
      </c>
    </row>
    <row r="965" spans="2:9" x14ac:dyDescent="0.25">
      <c r="B965" s="27">
        <f>v_agricultural_withdrawal!AL161</f>
        <v>3.7000000000000002E-3</v>
      </c>
      <c r="C965" s="29">
        <f>v_agricultural_withdrawal!AM161</f>
        <v>4.3784999999999519E-3</v>
      </c>
      <c r="H965" s="27">
        <f>v_agricultural_withdrawal!BK161</f>
        <v>3.5999999999999999E-3</v>
      </c>
      <c r="I965" s="27">
        <f>v_agricultural_withdrawal!BL161</f>
        <v>2.5440333333329734E-3</v>
      </c>
    </row>
    <row r="966" spans="2:9" x14ac:dyDescent="0.25">
      <c r="B966" s="27" t="e">
        <f>v_agricultural_withdrawal!AL162</f>
        <v>#N/A</v>
      </c>
      <c r="C966" s="29">
        <f>v_agricultural_withdrawal!AM162</f>
        <v>1.0098200000000057E-2</v>
      </c>
      <c r="H966" s="27">
        <f>v_agricultural_withdrawal!BK162</f>
        <v>2.29E-2</v>
      </c>
      <c r="I966" s="27">
        <f>v_agricultural_withdrawal!BL162</f>
        <v>0</v>
      </c>
    </row>
    <row r="967" spans="2:9" x14ac:dyDescent="0.25">
      <c r="B967" s="27" t="e">
        <f>v_agricultural_withdrawal!AL163</f>
        <v>#N/A</v>
      </c>
      <c r="C967" s="29">
        <f>v_agricultural_withdrawal!AM163</f>
        <v>0</v>
      </c>
      <c r="H967" s="27" t="e">
        <f>v_agricultural_withdrawal!BK163</f>
        <v>#N/A</v>
      </c>
      <c r="I967" s="27">
        <f>v_agricultural_withdrawal!BL163</f>
        <v>0</v>
      </c>
    </row>
    <row r="968" spans="2:9" x14ac:dyDescent="0.25">
      <c r="B968" s="27" t="e">
        <f>v_agricultural_withdrawal!AL164</f>
        <v>#N/A</v>
      </c>
      <c r="C968" s="29">
        <f>v_agricultural_withdrawal!AM164</f>
        <v>1.2532475399999998</v>
      </c>
      <c r="H968" s="27" t="e">
        <f>v_agricultural_withdrawal!BK164</f>
        <v>#N/A</v>
      </c>
      <c r="I968" s="27">
        <f>v_agricultural_withdrawal!BL164</f>
        <v>1.19846003333333</v>
      </c>
    </row>
    <row r="969" spans="2:9" x14ac:dyDescent="0.25">
      <c r="B969" s="27">
        <f>v_agricultural_withdrawal!AL165</f>
        <v>9.58</v>
      </c>
      <c r="C969" s="29">
        <f>v_agricultural_withdrawal!AM165</f>
        <v>1.7687879999999996</v>
      </c>
      <c r="H969" s="27">
        <f>v_agricultural_withdrawal!BK165</f>
        <v>9.69</v>
      </c>
      <c r="I969" s="27">
        <f>v_agricultural_withdrawal!BL165</f>
        <v>1.7790966666666703</v>
      </c>
    </row>
    <row r="970" spans="2:9" x14ac:dyDescent="0.25">
      <c r="B970" s="27">
        <f>v_agricultural_withdrawal!AL166</f>
        <v>23.7</v>
      </c>
      <c r="C970" s="29">
        <f>v_agricultural_withdrawal!AM166</f>
        <v>3.4119479999999989</v>
      </c>
      <c r="H970" s="27" t="e">
        <f>v_agricultural_withdrawal!BK166</f>
        <v>#N/A</v>
      </c>
      <c r="I970" s="27">
        <f>v_agricultural_withdrawal!BL166</f>
        <v>3.3249033333332996</v>
      </c>
    </row>
    <row r="971" spans="2:9" x14ac:dyDescent="0.25">
      <c r="B971" s="27" t="e">
        <f>v_agricultural_withdrawal!AL167</f>
        <v>#N/A</v>
      </c>
      <c r="C971" s="29">
        <f>v_agricultural_withdrawal!AM167</f>
        <v>0.7129932000000001</v>
      </c>
      <c r="H971" s="27" t="e">
        <f>v_agricultural_withdrawal!BK167</f>
        <v>#N/A</v>
      </c>
      <c r="I971" s="27">
        <f>v_agricultural_withdrawal!BL167</f>
        <v>0.85043726666666697</v>
      </c>
    </row>
    <row r="972" spans="2:9" x14ac:dyDescent="0.25">
      <c r="B972" s="27" t="e">
        <f>v_agricultural_withdrawal!AL168</f>
        <v>#N/A</v>
      </c>
      <c r="C972" s="29">
        <f>v_agricultural_withdrawal!AM168</f>
        <v>1.4969236000000004</v>
      </c>
      <c r="H972" s="27" t="e">
        <f>v_agricultural_withdrawal!BK168</f>
        <v>#N/A</v>
      </c>
      <c r="I972" s="27">
        <f>v_agricultural_withdrawal!BL168</f>
        <v>1.4889373333333302</v>
      </c>
    </row>
    <row r="973" spans="2:9" x14ac:dyDescent="0.25">
      <c r="B973" s="27" t="e">
        <f>v_agricultural_withdrawal!AL169</f>
        <v>#N/A</v>
      </c>
      <c r="C973" s="29">
        <f>v_agricultural_withdrawal!AM169</f>
        <v>1.7458620000000001E-2</v>
      </c>
      <c r="H973" s="27" t="e">
        <f>v_agricultural_withdrawal!BK169</f>
        <v>#N/A</v>
      </c>
      <c r="I973" s="27">
        <f>v_agricultural_withdrawal!BL169</f>
        <v>9.8902666666666975E-3</v>
      </c>
    </row>
    <row r="974" spans="2:9" x14ac:dyDescent="0.25">
      <c r="B974" s="27">
        <f>v_agricultural_withdrawal!AL170</f>
        <v>0.17399999999999999</v>
      </c>
      <c r="C974" s="29">
        <f>v_agricultural_withdrawal!AM170</f>
        <v>0</v>
      </c>
      <c r="H974" s="27" t="e">
        <f>v_agricultural_withdrawal!BK170</f>
        <v>#N/A</v>
      </c>
      <c r="I974" s="27">
        <f>v_agricultural_withdrawal!BL170</f>
        <v>0</v>
      </c>
    </row>
    <row r="975" spans="2:9" x14ac:dyDescent="0.25">
      <c r="B975" s="27" t="e">
        <f>v_agricultural_withdrawal!AL171</f>
        <v>#N/A</v>
      </c>
      <c r="C975" s="29">
        <f>v_agricultural_withdrawal!AM171</f>
        <v>0</v>
      </c>
      <c r="H975" s="27" t="e">
        <f>v_agricultural_withdrawal!BK171</f>
        <v>#N/A</v>
      </c>
      <c r="I975" s="27">
        <f>v_agricultural_withdrawal!BL171</f>
        <v>0</v>
      </c>
    </row>
    <row r="976" spans="2:9" x14ac:dyDescent="0.25">
      <c r="B976" s="27" t="e">
        <f>v_agricultural_withdrawal!AL172</f>
        <v>#N/A</v>
      </c>
      <c r="C976" s="29">
        <f>v_agricultural_withdrawal!AM172</f>
        <v>3.0356782800000004</v>
      </c>
      <c r="H976" s="27" t="e">
        <f>v_agricultural_withdrawal!BK172</f>
        <v>#N/A</v>
      </c>
      <c r="I976" s="27">
        <f>v_agricultural_withdrawal!BL172</f>
        <v>4.6449749999999996</v>
      </c>
    </row>
    <row r="977" spans="2:9" x14ac:dyDescent="0.25">
      <c r="B977" s="27" t="e">
        <f>v_agricultural_withdrawal!AL173</f>
        <v>#N/A</v>
      </c>
      <c r="C977" s="29">
        <f>v_agricultural_withdrawal!AM173</f>
        <v>4.0841156000000005</v>
      </c>
      <c r="H977" s="27" t="e">
        <f>v_agricultural_withdrawal!BK173</f>
        <v>#N/A</v>
      </c>
      <c r="I977" s="27">
        <f>v_agricultural_withdrawal!BL173</f>
        <v>3.6860603333333377</v>
      </c>
    </row>
    <row r="978" spans="2:9" x14ac:dyDescent="0.25">
      <c r="B978" s="27" t="e">
        <f>v_agricultural_withdrawal!AL174</f>
        <v>#N/A</v>
      </c>
      <c r="C978" s="29">
        <f>v_agricultural_withdrawal!AM174</f>
        <v>0.16554366000000001</v>
      </c>
      <c r="H978" s="27" t="e">
        <f>v_agricultural_withdrawal!BK174</f>
        <v>#N/A</v>
      </c>
      <c r="I978" s="27">
        <f>v_agricultural_withdrawal!BL174</f>
        <v>0.24000959999999968</v>
      </c>
    </row>
    <row r="979" spans="2:9" x14ac:dyDescent="0.25">
      <c r="B979" s="27" t="e">
        <f>v_agricultural_withdrawal!AL175</f>
        <v>#N/A</v>
      </c>
      <c r="C979" s="29">
        <f>v_agricultural_withdrawal!AM175</f>
        <v>83.910762000000005</v>
      </c>
      <c r="H979" s="27" t="e">
        <f>v_agricultural_withdrawal!BK175</f>
        <v>#N/A</v>
      </c>
      <c r="I979" s="27">
        <f>v_agricultural_withdrawal!BL175</f>
        <v>107.90849666666632</v>
      </c>
    </row>
    <row r="980" spans="2:9" x14ac:dyDescent="0.25">
      <c r="B980" s="27" t="e">
        <f>v_agricultural_withdrawal!AL176</f>
        <v>#N/A</v>
      </c>
      <c r="C980" s="29">
        <f>v_agricultural_withdrawal!AM176</f>
        <v>2.4818000000000062E-3</v>
      </c>
      <c r="H980" s="27" t="e">
        <f>v_agricultural_withdrawal!BK176</f>
        <v>#N/A</v>
      </c>
      <c r="I980" s="27">
        <f>v_agricultural_withdrawal!BL176</f>
        <v>4.094666666669862E-4</v>
      </c>
    </row>
    <row r="981" spans="2:9" x14ac:dyDescent="0.25">
      <c r="B981" s="27" t="e">
        <f>v_agricultural_withdrawal!AL177</f>
        <v>#N/A</v>
      </c>
      <c r="C981" s="29" t="e">
        <f>v_agricultural_withdrawal!AM177</f>
        <v>#VALUE!</v>
      </c>
      <c r="H981" s="27" t="e">
        <f>v_agricultural_withdrawal!BK177</f>
        <v>#N/A</v>
      </c>
      <c r="I981" s="27" t="e">
        <f>v_agricultural_withdrawal!BL177</f>
        <v>#VALUE!</v>
      </c>
    </row>
    <row r="982" spans="2:9" x14ac:dyDescent="0.25">
      <c r="B982" s="27" t="e">
        <f>v_agricultural_withdrawal!AL178</f>
        <v>#N/A</v>
      </c>
      <c r="C982" s="29">
        <f>v_agricultural_withdrawal!AM178</f>
        <v>0</v>
      </c>
      <c r="H982" s="27" t="e">
        <f>v_agricultural_withdrawal!BK178</f>
        <v>#N/A</v>
      </c>
      <c r="I982" s="27">
        <f>v_agricultural_withdrawal!BL178</f>
        <v>0</v>
      </c>
    </row>
    <row r="983" spans="2:9" x14ac:dyDescent="0.25">
      <c r="B983" s="27" t="e">
        <f>v_agricultural_withdrawal!AL179</f>
        <v>#N/A</v>
      </c>
      <c r="C983" s="29">
        <f>v_agricultural_withdrawal!AM179</f>
        <v>0</v>
      </c>
      <c r="H983" s="27" t="e">
        <f>v_agricultural_withdrawal!BK179</f>
        <v>#N/A</v>
      </c>
      <c r="I983" s="27">
        <f>v_agricultural_withdrawal!BL179</f>
        <v>0</v>
      </c>
    </row>
    <row r="984" spans="2:9" x14ac:dyDescent="0.25">
      <c r="B984" s="27">
        <f>v_agricultural_withdrawal!AL180</f>
        <v>1.1479999999999999</v>
      </c>
      <c r="C984" s="29">
        <f>v_agricultural_withdrawal!AM180</f>
        <v>1.2335647799999988E-2</v>
      </c>
      <c r="H984" s="27" t="e">
        <f>v_agricultural_withdrawal!BK180</f>
        <v>#N/A</v>
      </c>
      <c r="I984" s="27">
        <f>v_agricultural_withdrawal!BL180</f>
        <v>0</v>
      </c>
    </row>
    <row r="985" spans="2:9" x14ac:dyDescent="0.25">
      <c r="B985" s="27">
        <f>v_agricultural_withdrawal!AL181</f>
        <v>2.7280000000000002</v>
      </c>
      <c r="C985" s="29">
        <f>v_agricultural_withdrawal!AM181</f>
        <v>0.2261841</v>
      </c>
      <c r="H985" s="27" t="e">
        <f>v_agricultural_withdrawal!BK181</f>
        <v>#N/A</v>
      </c>
      <c r="I985" s="27">
        <f>v_agricultural_withdrawal!BL181</f>
        <v>0.39110700000000026</v>
      </c>
    </row>
    <row r="986" spans="2:9" x14ac:dyDescent="0.25">
      <c r="B986" s="27">
        <f>v_agricultural_withdrawal!AL182</f>
        <v>22.9</v>
      </c>
      <c r="C986" s="29">
        <f>v_agricultural_withdrawal!AM182</f>
        <v>3.6328779999999998</v>
      </c>
      <c r="H986" s="27" t="e">
        <f>v_agricultural_withdrawal!BK182</f>
        <v>#N/A</v>
      </c>
      <c r="I986" s="27">
        <f>v_agricultural_withdrawal!BL182</f>
        <v>4.0227899999999703</v>
      </c>
    </row>
    <row r="987" spans="2:9" x14ac:dyDescent="0.25">
      <c r="B987" s="27" t="e">
        <f>v_agricultural_withdrawal!AL183</f>
        <v>#N/A</v>
      </c>
      <c r="C987" s="29">
        <f>v_agricultural_withdrawal!AM183</f>
        <v>0.27331333499999999</v>
      </c>
      <c r="H987" s="27" t="e">
        <f>v_agricultural_withdrawal!BK183</f>
        <v>#N/A</v>
      </c>
      <c r="I987" s="27">
        <f>v_agricultural_withdrawal!BL183</f>
        <v>0.79245281000000012</v>
      </c>
    </row>
    <row r="988" spans="2:9" x14ac:dyDescent="0.25">
      <c r="B988" s="27" t="e">
        <f>v_agricultural_withdrawal!AL184</f>
        <v>#N/A</v>
      </c>
      <c r="C988" s="29">
        <f>v_agricultural_withdrawal!AM184</f>
        <v>4.3111800000000047E-3</v>
      </c>
      <c r="H988" s="27" t="e">
        <f>v_agricultural_withdrawal!BK184</f>
        <v>#N/A</v>
      </c>
      <c r="I988" s="27">
        <f>v_agricultural_withdrawal!BL184</f>
        <v>0</v>
      </c>
    </row>
    <row r="989" spans="2:9" x14ac:dyDescent="0.25">
      <c r="B989" s="27" t="e">
        <f>v_agricultural_withdrawal!AL185</f>
        <v>#N/A</v>
      </c>
      <c r="C989" s="29" t="e">
        <f>v_agricultural_withdrawal!AM185</f>
        <v>#VALUE!</v>
      </c>
      <c r="H989" s="27" t="e">
        <f>v_agricultural_withdrawal!BK185</f>
        <v>#N/A</v>
      </c>
      <c r="I989" s="27" t="e">
        <f>v_agricultural_withdrawal!BL185</f>
        <v>#VALUE!</v>
      </c>
    </row>
    <row r="990" spans="2:9" x14ac:dyDescent="0.25">
      <c r="B990" s="27">
        <f>v_agricultural_withdrawal!AL186</f>
        <v>0.66810000000000003</v>
      </c>
      <c r="C990" s="29">
        <f>v_agricultural_withdrawal!AM186</f>
        <v>0</v>
      </c>
      <c r="H990" s="27" t="e">
        <f>v_agricultural_withdrawal!BK186</f>
        <v>#N/A</v>
      </c>
      <c r="I990" s="27">
        <f>v_agricultural_withdrawal!BL186</f>
        <v>0</v>
      </c>
    </row>
    <row r="991" spans="2:9" x14ac:dyDescent="0.25">
      <c r="B991" s="27">
        <f>v_agricultural_withdrawal!AL187</f>
        <v>7.8650000000000002</v>
      </c>
      <c r="C991" s="29">
        <f>v_agricultural_withdrawal!AM187</f>
        <v>0.31776999999999944</v>
      </c>
      <c r="H991" s="27" t="e">
        <f>v_agricultural_withdrawal!BK187</f>
        <v>#N/A</v>
      </c>
      <c r="I991" s="27">
        <f>v_agricultural_withdrawal!BL187</f>
        <v>0.50098333333330558</v>
      </c>
    </row>
    <row r="992" spans="2:9" x14ac:dyDescent="0.25">
      <c r="B992" s="27">
        <f>v_agricultural_withdrawal!AL188</f>
        <v>194.7</v>
      </c>
      <c r="C992" s="29">
        <f>v_agricultural_withdrawal!AM188</f>
        <v>43.539919999999995</v>
      </c>
      <c r="H992" s="27" t="e">
        <f>v_agricultural_withdrawal!BK188</f>
        <v>#N/A</v>
      </c>
      <c r="I992" s="27">
        <f>v_agricultural_withdrawal!BL188</f>
        <v>49.195999999999998</v>
      </c>
    </row>
    <row r="993" spans="2:9" x14ac:dyDescent="0.25">
      <c r="B993" s="27">
        <f>v_agricultural_withdrawal!AL189</f>
        <v>0.30299999999999999</v>
      </c>
      <c r="C993" s="29">
        <f>v_agricultural_withdrawal!AM189</f>
        <v>0.11483420800000001</v>
      </c>
      <c r="H993" s="27" t="e">
        <f>v_agricultural_withdrawal!BK189</f>
        <v>#N/A</v>
      </c>
      <c r="I993" s="27">
        <f>v_agricultural_withdrawal!BL189</f>
        <v>0.220525003333333</v>
      </c>
    </row>
    <row r="994" spans="2:9" x14ac:dyDescent="0.25">
      <c r="B994" s="27" t="e">
        <f>v_agricultural_withdrawal!AL190</f>
        <v>#N/A</v>
      </c>
      <c r="C994" s="29">
        <f>v_agricultural_withdrawal!AM190</f>
        <v>0.46186068000000008</v>
      </c>
      <c r="H994" s="27" t="e">
        <f>v_agricultural_withdrawal!BK190</f>
        <v>#N/A</v>
      </c>
      <c r="I994" s="27">
        <f>v_agricultural_withdrawal!BL190</f>
        <v>0.93788793333332998</v>
      </c>
    </row>
    <row r="995" spans="2:9" x14ac:dyDescent="0.25">
      <c r="B995" s="27" t="e">
        <f>v_agricultural_withdrawal!AL191</f>
        <v>#N/A</v>
      </c>
      <c r="C995" s="29">
        <f>v_agricultural_withdrawal!AM191</f>
        <v>7.8524839999999987</v>
      </c>
      <c r="H995" s="27" t="e">
        <f>v_agricultural_withdrawal!BK191</f>
        <v>#N/A</v>
      </c>
      <c r="I995" s="27">
        <f>v_agricultural_withdrawal!BL191</f>
        <v>7.8092366666666706</v>
      </c>
    </row>
    <row r="996" spans="2:9" x14ac:dyDescent="0.25">
      <c r="B996" s="27" t="e">
        <f>v_agricultural_withdrawal!AL192</f>
        <v>#N/A</v>
      </c>
      <c r="C996" s="29">
        <f>v_agricultural_withdrawal!AM192</f>
        <v>0.96222340000000028</v>
      </c>
      <c r="H996" s="27" t="e">
        <f>v_agricultural_withdrawal!BK192</f>
        <v>#N/A</v>
      </c>
      <c r="I996" s="27">
        <f>v_agricultural_withdrawal!BL192</f>
        <v>1.0964533333333293</v>
      </c>
    </row>
    <row r="997" spans="2:9" x14ac:dyDescent="0.25">
      <c r="B997" s="27">
        <f>v_agricultural_withdrawal!AL193</f>
        <v>47</v>
      </c>
      <c r="C997" s="29">
        <f>v_agricultural_withdrawal!AM193</f>
        <v>104.95764200000001</v>
      </c>
      <c r="H997" s="27" t="e">
        <f>v_agricultural_withdrawal!BK193</f>
        <v>#N/A</v>
      </c>
      <c r="I997" s="27">
        <f>v_agricultural_withdrawal!BL193</f>
        <v>140.13132666666633</v>
      </c>
    </row>
    <row r="998" spans="2:9" x14ac:dyDescent="0.25">
      <c r="B998" s="27" t="e">
        <f>v_agricultural_withdrawal!AL194</f>
        <v>#N/A</v>
      </c>
      <c r="C998" s="29">
        <f>v_agricultural_withdrawal!AM194</f>
        <v>0.24098259999999999</v>
      </c>
      <c r="H998" s="27">
        <f>v_agricultural_withdrawal!BK194</f>
        <v>9.6869999999999994</v>
      </c>
      <c r="I998" s="27">
        <f>v_agricultural_withdrawal!BL194</f>
        <v>0.49499933333333296</v>
      </c>
    </row>
    <row r="999" spans="2:9" x14ac:dyDescent="0.25">
      <c r="B999" s="27" t="e">
        <f>v_agricultural_withdrawal!AL195</f>
        <v>#N/A</v>
      </c>
      <c r="C999" s="29">
        <f>v_agricultural_withdrawal!AM195</f>
        <v>0</v>
      </c>
      <c r="H999" s="27" t="e">
        <f>v_agricultural_withdrawal!BK195</f>
        <v>#N/A</v>
      </c>
      <c r="I999" s="27">
        <f>v_agricultural_withdrawal!BL195</f>
        <v>0</v>
      </c>
    </row>
    <row r="1000" spans="2:9" x14ac:dyDescent="0.25">
      <c r="B1000" s="27">
        <f>v_agricultural_withdrawal!AL196</f>
        <v>2.7</v>
      </c>
      <c r="C1000" s="29">
        <f>v_agricultural_withdrawal!AM196</f>
        <v>0.72523463799999999</v>
      </c>
      <c r="H1000" s="27" t="e">
        <f>v_agricultural_withdrawal!BK196</f>
        <v>#N/A</v>
      </c>
      <c r="I1000" s="27">
        <f>v_agricultural_withdrawal!BL196</f>
        <v>1.7958763100000001</v>
      </c>
    </row>
    <row r="1001" spans="2:9" x14ac:dyDescent="0.25">
      <c r="B1001" s="27" t="e">
        <f>v_agricultural_withdrawal!AL197</f>
        <v>#N/A</v>
      </c>
      <c r="C1001" s="29">
        <f>v_agricultural_withdrawal!AM197</f>
        <v>0</v>
      </c>
      <c r="H1001" s="27" t="e">
        <f>v_agricultural_withdrawal!BK197</f>
        <v>#N/A</v>
      </c>
      <c r="I1001" s="27">
        <f>v_agricultural_withdrawal!BL197</f>
        <v>0</v>
      </c>
    </row>
    <row r="1002" spans="2:9" x14ac:dyDescent="0.25">
      <c r="B1002" s="27">
        <f>v_agricultural_withdrawal!AL198</f>
        <v>1.339</v>
      </c>
      <c r="C1002" s="29">
        <f>v_agricultural_withdrawal!AM198</f>
        <v>1.3785599999999981E-2</v>
      </c>
      <c r="H1002" s="27" t="e">
        <f>v_agricultural_withdrawal!BK198</f>
        <v>#N/A</v>
      </c>
      <c r="I1002" s="27">
        <f>v_agricultural_withdrawal!BL198</f>
        <v>0.1501103333333329</v>
      </c>
    </row>
    <row r="1003" spans="2:9" x14ac:dyDescent="0.25">
      <c r="B1003" s="27" t="e">
        <f>v_agricultural_withdrawal!AL199</f>
        <v>#N/A</v>
      </c>
      <c r="C1003" s="29">
        <f>v_agricultural_withdrawal!AM199</f>
        <v>0</v>
      </c>
      <c r="H1003" s="27" t="e">
        <f>v_agricultural_withdrawal!BK199</f>
        <v>#N/A</v>
      </c>
      <c r="I1003" s="27">
        <f>v_agricultural_withdrawal!BL199</f>
        <v>0</v>
      </c>
    </row>
    <row r="1004" spans="2:9" x14ac:dyDescent="0.25">
      <c r="B1004" s="27" t="e">
        <f>v_agricultural_withdrawal!AL200</f>
        <v>#N/A</v>
      </c>
      <c r="C1004" s="29">
        <f>v_agricultural_withdrawal!AM200</f>
        <v>0</v>
      </c>
      <c r="H1004" s="27">
        <f>v_agricultural_withdrawal!BK200</f>
        <v>2.9999999999999997E-4</v>
      </c>
      <c r="I1004" s="27">
        <f>v_agricultural_withdrawal!BL200</f>
        <v>0</v>
      </c>
    </row>
    <row r="1005" spans="2:9" x14ac:dyDescent="0.25">
      <c r="B1005" s="27" t="e">
        <f>v_agricultural_withdrawal!AL201</f>
        <v>#N/A</v>
      </c>
      <c r="C1005" s="29">
        <f>v_agricultural_withdrawal!AM201</f>
        <v>4.089999999999705E-3</v>
      </c>
      <c r="H1005" s="27">
        <f>v_agricultural_withdrawal!BK201</f>
        <v>0.1167</v>
      </c>
      <c r="I1005" s="27">
        <f>v_agricultural_withdrawal!BL201</f>
        <v>0</v>
      </c>
    </row>
    <row r="1006" spans="2:9" x14ac:dyDescent="0.25">
      <c r="B1006" s="27" t="e">
        <f>v_agricultural_withdrawal!AL202</f>
        <v>#N/A</v>
      </c>
      <c r="C1006" s="29">
        <f>v_agricultural_withdrawal!AM202</f>
        <v>4.5349999999999557E-4</v>
      </c>
      <c r="H1006" s="27" t="e">
        <f>v_agricultural_withdrawal!BK202</f>
        <v>#N/A</v>
      </c>
      <c r="I1006" s="27">
        <f>v_agricultural_withdrawal!BL202</f>
        <v>8.7313333333299825E-4</v>
      </c>
    </row>
    <row r="1007" spans="2:9" x14ac:dyDescent="0.25">
      <c r="B1007" s="27" t="e">
        <f>v_agricultural_withdrawal!AL203</f>
        <v>#N/A</v>
      </c>
      <c r="C1007" s="29">
        <f>v_agricultural_withdrawal!AM203</f>
        <v>14.690050400000001</v>
      </c>
      <c r="H1007" s="27" t="e">
        <f>v_agricultural_withdrawal!BK203</f>
        <v>#N/A</v>
      </c>
      <c r="I1007" s="27">
        <f>v_agricultural_withdrawal!BL203</f>
        <v>17.562963333333368</v>
      </c>
    </row>
    <row r="1008" spans="2:9" x14ac:dyDescent="0.25">
      <c r="B1008" s="27" t="e">
        <f>v_agricultural_withdrawal!AL204</f>
        <v>#N/A</v>
      </c>
      <c r="C1008" s="29">
        <f>v_agricultural_withdrawal!AM204</f>
        <v>4.8731874000000001E-2</v>
      </c>
      <c r="H1008" s="27" t="e">
        <f>v_agricultural_withdrawal!BK204</f>
        <v>#N/A</v>
      </c>
      <c r="I1008" s="27">
        <f>v_agricultural_withdrawal!BL204</f>
        <v>7.1575079999999999E-2</v>
      </c>
    </row>
    <row r="1009" spans="2:9" x14ac:dyDescent="0.25">
      <c r="B1009" s="27" t="e">
        <f>v_agricultural_withdrawal!AL205</f>
        <v>#N/A</v>
      </c>
      <c r="C1009" s="29">
        <f>v_agricultural_withdrawal!AM205</f>
        <v>7.1698419999999999E-2</v>
      </c>
      <c r="H1009" s="27" t="e">
        <f>v_agricultural_withdrawal!BK205</f>
        <v>#N/A</v>
      </c>
      <c r="I1009" s="27">
        <f>v_agricultural_withdrawal!BL205</f>
        <v>0.10181300000000029</v>
      </c>
    </row>
    <row r="1010" spans="2:9" x14ac:dyDescent="0.25">
      <c r="B1010" s="27">
        <f>v_agricultural_withdrawal!AL206</f>
        <v>415</v>
      </c>
      <c r="C1010" s="29">
        <f>v_agricultural_withdrawal!AM206</f>
        <v>528.40848000000005</v>
      </c>
      <c r="H1010" s="27">
        <f>v_agricultural_withdrawal!BK206</f>
        <v>392.2</v>
      </c>
      <c r="I1010" s="27">
        <f>v_agricultural_withdrawal!BL206</f>
        <v>690.11110000000031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pane xSplit="5" ySplit="2" topLeftCell="F3" activePane="bottomRight" state="frozen"/>
      <selection activeCell="E71" sqref="E71"/>
      <selection pane="topRight" activeCell="E71" sqref="E71"/>
      <selection pane="bottomLeft" activeCell="E71" sqref="E71"/>
      <selection pane="bottomRight" activeCell="E71" sqref="E71"/>
    </sheetView>
  </sheetViews>
  <sheetFormatPr defaultRowHeight="15" x14ac:dyDescent="0.25"/>
  <cols>
    <col min="1" max="1" width="4" style="2" bestFit="1" customWidth="1"/>
    <col min="2" max="2" width="21" style="2" bestFit="1" customWidth="1"/>
    <col min="3" max="3" width="36.42578125" style="2" bestFit="1" customWidth="1"/>
    <col min="4" max="4" width="12.85546875" style="2" bestFit="1" customWidth="1"/>
    <col min="5" max="5" width="10.85546875" style="2" bestFit="1" customWidth="1"/>
    <col min="6" max="33" width="12" style="2" bestFit="1" customWidth="1"/>
    <col min="34" max="34" width="11" style="2" bestFit="1" customWidth="1"/>
    <col min="35" max="46" width="12" style="2" bestFit="1" customWidth="1"/>
    <col min="47" max="47" width="11" style="2" bestFit="1" customWidth="1"/>
    <col min="48" max="48" width="12" style="2" bestFit="1" customWidth="1"/>
    <col min="49" max="55" width="11" style="2" bestFit="1" customWidth="1"/>
    <col min="56" max="56" width="12" style="2" bestFit="1" customWidth="1"/>
    <col min="57" max="59" width="11" style="2" bestFit="1" customWidth="1"/>
    <col min="60" max="60" width="12" style="2" bestFit="1" customWidth="1"/>
    <col min="61" max="62" width="11" style="2" bestFit="1" customWidth="1"/>
    <col min="63" max="65" width="12" style="2" bestFit="1" customWidth="1"/>
    <col min="66" max="66" width="12.7109375" style="2" bestFit="1" customWidth="1"/>
    <col min="67" max="67" width="13.5703125" style="2" bestFit="1" customWidth="1"/>
    <col min="68" max="68" width="12.7109375" style="2" bestFit="1" customWidth="1"/>
    <col min="69" max="69" width="21.140625" style="2" bestFit="1" customWidth="1"/>
    <col min="70" max="70" width="21.85546875" style="2" bestFit="1" customWidth="1"/>
    <col min="71" max="71" width="20.5703125" style="2" bestFit="1" customWidth="1"/>
    <col min="72" max="72" width="12.7109375" style="2" bestFit="1" customWidth="1"/>
    <col min="73" max="73" width="13.28515625" style="2" bestFit="1" customWidth="1"/>
    <col min="74" max="74" width="17" style="2" bestFit="1" customWidth="1"/>
    <col min="75" max="75" width="19.28515625" style="2" bestFit="1" customWidth="1"/>
    <col min="76" max="76" width="19" style="2" bestFit="1" customWidth="1"/>
    <col min="77" max="77" width="19.28515625" style="2" bestFit="1" customWidth="1"/>
    <col min="78" max="78" width="19" style="2" bestFit="1" customWidth="1"/>
    <col min="79" max="79" width="19.28515625" style="2" bestFit="1" customWidth="1"/>
    <col min="80" max="80" width="19" style="2" bestFit="1" customWidth="1"/>
    <col min="81" max="81" width="19.28515625" style="2" bestFit="1" customWidth="1"/>
    <col min="82" max="82" width="19" style="2" bestFit="1" customWidth="1"/>
    <col min="83" max="83" width="19.28515625" style="2" bestFit="1" customWidth="1"/>
    <col min="84" max="84" width="19" style="2" bestFit="1" customWidth="1"/>
    <col min="85" max="85" width="19.28515625" style="2" bestFit="1" customWidth="1"/>
    <col min="86" max="86" width="19" style="2" bestFit="1" customWidth="1"/>
    <col min="87" max="87" width="19.28515625" style="2" bestFit="1" customWidth="1"/>
    <col min="88" max="88" width="19" style="2" bestFit="1" customWidth="1"/>
    <col min="89" max="89" width="19.28515625" style="2" bestFit="1" customWidth="1"/>
    <col min="90" max="90" width="19" style="2" bestFit="1" customWidth="1"/>
    <col min="91" max="91" width="19.28515625" style="2" bestFit="1" customWidth="1"/>
    <col min="92" max="92" width="19" style="2" bestFit="1" customWidth="1"/>
    <col min="93" max="93" width="19.28515625" style="2" bestFit="1" customWidth="1"/>
    <col min="94" max="94" width="19" style="2" bestFit="1" customWidth="1"/>
    <col min="95" max="95" width="19.28515625" style="2" bestFit="1" customWidth="1"/>
    <col min="96" max="96" width="19" style="2" bestFit="1" customWidth="1"/>
    <col min="97" max="97" width="19.28515625" style="2" bestFit="1" customWidth="1"/>
    <col min="98" max="98" width="19" style="2" bestFit="1" customWidth="1"/>
    <col min="99" max="16384" width="9.140625" style="2"/>
  </cols>
  <sheetData>
    <row r="1" spans="1:98" s="6" customFormat="1" x14ac:dyDescent="0.25">
      <c r="A1" s="6">
        <v>1</v>
      </c>
      <c r="B1" s="6">
        <f>A1+1</f>
        <v>2</v>
      </c>
      <c r="C1" s="6">
        <f t="shared" ref="C1:BN1" si="0">B1+1</f>
        <v>3</v>
      </c>
      <c r="D1" s="6">
        <f t="shared" si="0"/>
        <v>4</v>
      </c>
      <c r="E1" s="6">
        <f t="shared" si="0"/>
        <v>5</v>
      </c>
      <c r="F1" s="6">
        <f t="shared" si="0"/>
        <v>6</v>
      </c>
      <c r="G1" s="6">
        <f t="shared" si="0"/>
        <v>7</v>
      </c>
      <c r="H1" s="6">
        <f t="shared" si="0"/>
        <v>8</v>
      </c>
      <c r="I1" s="6">
        <f t="shared" si="0"/>
        <v>9</v>
      </c>
      <c r="J1" s="6">
        <f t="shared" si="0"/>
        <v>10</v>
      </c>
      <c r="K1" s="6">
        <f t="shared" si="0"/>
        <v>11</v>
      </c>
      <c r="L1" s="6">
        <f t="shared" si="0"/>
        <v>12</v>
      </c>
      <c r="M1" s="6">
        <f t="shared" si="0"/>
        <v>13</v>
      </c>
      <c r="N1" s="6">
        <f t="shared" si="0"/>
        <v>14</v>
      </c>
      <c r="O1" s="6">
        <f t="shared" si="0"/>
        <v>15</v>
      </c>
      <c r="P1" s="6">
        <f t="shared" si="0"/>
        <v>16</v>
      </c>
      <c r="Q1" s="6">
        <f t="shared" si="0"/>
        <v>17</v>
      </c>
      <c r="R1" s="6">
        <f t="shared" si="0"/>
        <v>18</v>
      </c>
      <c r="S1" s="6">
        <f t="shared" si="0"/>
        <v>19</v>
      </c>
      <c r="T1" s="6">
        <f t="shared" si="0"/>
        <v>20</v>
      </c>
      <c r="U1" s="6">
        <f t="shared" si="0"/>
        <v>21</v>
      </c>
      <c r="V1" s="6">
        <f t="shared" si="0"/>
        <v>22</v>
      </c>
      <c r="W1" s="6">
        <f t="shared" si="0"/>
        <v>23</v>
      </c>
      <c r="X1" s="6">
        <f t="shared" si="0"/>
        <v>24</v>
      </c>
      <c r="Y1" s="6">
        <f t="shared" si="0"/>
        <v>25</v>
      </c>
      <c r="Z1" s="6">
        <f t="shared" si="0"/>
        <v>26</v>
      </c>
      <c r="AA1" s="6">
        <f t="shared" si="0"/>
        <v>27</v>
      </c>
      <c r="AB1" s="6">
        <f t="shared" si="0"/>
        <v>28</v>
      </c>
      <c r="AC1" s="6">
        <f t="shared" si="0"/>
        <v>29</v>
      </c>
      <c r="AD1" s="6">
        <f t="shared" si="0"/>
        <v>30</v>
      </c>
      <c r="AE1" s="6">
        <f t="shared" si="0"/>
        <v>31</v>
      </c>
      <c r="AF1" s="6">
        <f t="shared" si="0"/>
        <v>32</v>
      </c>
      <c r="AG1" s="6">
        <f t="shared" si="0"/>
        <v>33</v>
      </c>
      <c r="AH1" s="6">
        <f t="shared" si="0"/>
        <v>34</v>
      </c>
      <c r="AI1" s="6">
        <f t="shared" si="0"/>
        <v>35</v>
      </c>
      <c r="AJ1" s="6">
        <f t="shared" si="0"/>
        <v>36</v>
      </c>
      <c r="AK1" s="6">
        <f t="shared" si="0"/>
        <v>37</v>
      </c>
      <c r="AL1" s="6">
        <f t="shared" si="0"/>
        <v>38</v>
      </c>
      <c r="AM1" s="6">
        <f t="shared" si="0"/>
        <v>39</v>
      </c>
      <c r="AN1" s="6">
        <f t="shared" si="0"/>
        <v>40</v>
      </c>
      <c r="AO1" s="6">
        <f t="shared" si="0"/>
        <v>41</v>
      </c>
      <c r="AP1" s="6">
        <f t="shared" si="0"/>
        <v>42</v>
      </c>
      <c r="AQ1" s="6">
        <f t="shared" si="0"/>
        <v>43</v>
      </c>
      <c r="AR1" s="6">
        <f t="shared" si="0"/>
        <v>44</v>
      </c>
      <c r="AS1" s="6">
        <f t="shared" si="0"/>
        <v>45</v>
      </c>
      <c r="AT1" s="6">
        <f t="shared" si="0"/>
        <v>46</v>
      </c>
      <c r="AU1" s="6">
        <f t="shared" si="0"/>
        <v>47</v>
      </c>
      <c r="AV1" s="6">
        <f t="shared" si="0"/>
        <v>48</v>
      </c>
      <c r="AW1" s="6">
        <f t="shared" si="0"/>
        <v>49</v>
      </c>
      <c r="AX1" s="6">
        <f t="shared" si="0"/>
        <v>50</v>
      </c>
      <c r="AY1" s="6">
        <f t="shared" si="0"/>
        <v>51</v>
      </c>
      <c r="AZ1" s="6">
        <f t="shared" si="0"/>
        <v>52</v>
      </c>
      <c r="BA1" s="6">
        <f t="shared" si="0"/>
        <v>53</v>
      </c>
      <c r="BB1" s="6">
        <f t="shared" si="0"/>
        <v>54</v>
      </c>
      <c r="BC1" s="6">
        <f t="shared" si="0"/>
        <v>55</v>
      </c>
      <c r="BD1" s="6">
        <f t="shared" si="0"/>
        <v>56</v>
      </c>
      <c r="BE1" s="6">
        <f t="shared" si="0"/>
        <v>57</v>
      </c>
      <c r="BF1" s="6">
        <f t="shared" si="0"/>
        <v>58</v>
      </c>
      <c r="BG1" s="6">
        <f t="shared" si="0"/>
        <v>59</v>
      </c>
      <c r="BH1" s="6">
        <f t="shared" si="0"/>
        <v>60</v>
      </c>
      <c r="BI1" s="6">
        <f t="shared" si="0"/>
        <v>61</v>
      </c>
      <c r="BJ1" s="6">
        <f t="shared" si="0"/>
        <v>62</v>
      </c>
      <c r="BK1" s="6">
        <f t="shared" si="0"/>
        <v>63</v>
      </c>
      <c r="BL1" s="6">
        <f t="shared" si="0"/>
        <v>64</v>
      </c>
      <c r="BM1" s="6">
        <f t="shared" si="0"/>
        <v>65</v>
      </c>
      <c r="BN1" s="6">
        <f t="shared" si="0"/>
        <v>66</v>
      </c>
      <c r="BO1" s="6">
        <f t="shared" ref="BO1:CT1" si="1">BN1+1</f>
        <v>67</v>
      </c>
      <c r="BP1" s="6">
        <f t="shared" si="1"/>
        <v>68</v>
      </c>
      <c r="BQ1" s="6">
        <f t="shared" si="1"/>
        <v>69</v>
      </c>
      <c r="BR1" s="6">
        <f t="shared" si="1"/>
        <v>70</v>
      </c>
      <c r="BS1" s="6">
        <f t="shared" si="1"/>
        <v>71</v>
      </c>
      <c r="BT1" s="6">
        <f t="shared" si="1"/>
        <v>72</v>
      </c>
      <c r="BU1" s="6">
        <f t="shared" si="1"/>
        <v>73</v>
      </c>
      <c r="BV1" s="6">
        <f t="shared" si="1"/>
        <v>74</v>
      </c>
      <c r="BW1" s="6">
        <f t="shared" si="1"/>
        <v>75</v>
      </c>
      <c r="BX1" s="6">
        <f t="shared" si="1"/>
        <v>76</v>
      </c>
      <c r="BY1" s="6">
        <f t="shared" si="1"/>
        <v>77</v>
      </c>
      <c r="BZ1" s="6">
        <f t="shared" si="1"/>
        <v>78</v>
      </c>
      <c r="CA1" s="6">
        <f t="shared" si="1"/>
        <v>79</v>
      </c>
      <c r="CB1" s="6">
        <f t="shared" si="1"/>
        <v>80</v>
      </c>
      <c r="CC1" s="6">
        <f t="shared" si="1"/>
        <v>81</v>
      </c>
      <c r="CD1" s="6">
        <f t="shared" si="1"/>
        <v>82</v>
      </c>
      <c r="CE1" s="6">
        <f t="shared" si="1"/>
        <v>83</v>
      </c>
      <c r="CF1" s="6">
        <f t="shared" si="1"/>
        <v>84</v>
      </c>
      <c r="CG1" s="6">
        <f t="shared" si="1"/>
        <v>85</v>
      </c>
      <c r="CH1" s="6">
        <f t="shared" si="1"/>
        <v>86</v>
      </c>
      <c r="CI1" s="6">
        <f t="shared" si="1"/>
        <v>87</v>
      </c>
      <c r="CJ1" s="6">
        <f t="shared" si="1"/>
        <v>88</v>
      </c>
      <c r="CK1" s="6">
        <f t="shared" si="1"/>
        <v>89</v>
      </c>
      <c r="CL1" s="6">
        <f t="shared" si="1"/>
        <v>90</v>
      </c>
      <c r="CM1" s="6">
        <f t="shared" si="1"/>
        <v>91</v>
      </c>
      <c r="CN1" s="6">
        <f t="shared" si="1"/>
        <v>92</v>
      </c>
      <c r="CO1" s="6">
        <f t="shared" si="1"/>
        <v>93</v>
      </c>
      <c r="CP1" s="6">
        <f t="shared" si="1"/>
        <v>94</v>
      </c>
      <c r="CQ1" s="6">
        <f t="shared" si="1"/>
        <v>95</v>
      </c>
      <c r="CR1" s="6">
        <f t="shared" si="1"/>
        <v>96</v>
      </c>
      <c r="CS1" s="6">
        <f t="shared" si="1"/>
        <v>97</v>
      </c>
      <c r="CT1" s="6">
        <f t="shared" si="1"/>
        <v>98</v>
      </c>
    </row>
    <row r="2" spans="1:98" x14ac:dyDescent="0.25">
      <c r="A2" s="2" t="s">
        <v>407</v>
      </c>
      <c r="B2" s="2" t="s">
        <v>1867</v>
      </c>
      <c r="C2" s="2" t="s">
        <v>6</v>
      </c>
      <c r="D2" s="2" t="s">
        <v>408</v>
      </c>
      <c r="E2" s="2" t="s">
        <v>409</v>
      </c>
      <c r="F2" s="2">
        <v>1958</v>
      </c>
      <c r="G2" s="2">
        <v>1959</v>
      </c>
      <c r="H2" s="2">
        <v>1960</v>
      </c>
      <c r="I2" s="2">
        <v>1961</v>
      </c>
      <c r="J2" s="2">
        <v>1962</v>
      </c>
      <c r="K2" s="2">
        <v>1963</v>
      </c>
      <c r="L2" s="2">
        <v>1964</v>
      </c>
      <c r="M2" s="2">
        <v>1965</v>
      </c>
      <c r="N2" s="2">
        <v>1966</v>
      </c>
      <c r="O2" s="2">
        <v>1967</v>
      </c>
      <c r="P2" s="2">
        <v>1968</v>
      </c>
      <c r="Q2" s="2">
        <v>1969</v>
      </c>
      <c r="R2" s="2">
        <v>1970</v>
      </c>
      <c r="S2" s="2">
        <v>1971</v>
      </c>
      <c r="T2" s="2">
        <v>1972</v>
      </c>
      <c r="U2" s="2">
        <v>1973</v>
      </c>
      <c r="V2" s="2">
        <v>1974</v>
      </c>
      <c r="W2" s="2">
        <v>1975</v>
      </c>
      <c r="X2" s="2">
        <v>1976</v>
      </c>
      <c r="Y2" s="2">
        <v>1977</v>
      </c>
      <c r="Z2" s="2">
        <v>1978</v>
      </c>
      <c r="AA2" s="2">
        <v>1979</v>
      </c>
      <c r="AB2" s="2">
        <v>1980</v>
      </c>
      <c r="AC2" s="2">
        <v>1981</v>
      </c>
      <c r="AD2" s="2">
        <v>1982</v>
      </c>
      <c r="AE2" s="2">
        <v>1983</v>
      </c>
      <c r="AF2" s="2">
        <v>1984</v>
      </c>
      <c r="AG2" s="2">
        <v>1985</v>
      </c>
      <c r="AH2" s="2">
        <v>1986</v>
      </c>
      <c r="AI2" s="2">
        <v>1987</v>
      </c>
      <c r="AJ2" s="2">
        <v>1988</v>
      </c>
      <c r="AK2" s="2">
        <v>1989</v>
      </c>
      <c r="AL2" s="2">
        <v>1990</v>
      </c>
      <c r="AM2" s="2">
        <v>1991</v>
      </c>
      <c r="AN2" s="2">
        <v>1992</v>
      </c>
      <c r="AO2" s="2">
        <v>1993</v>
      </c>
      <c r="AP2" s="2">
        <v>1994</v>
      </c>
      <c r="AQ2" s="2">
        <v>1995</v>
      </c>
      <c r="AR2" s="2">
        <v>1996</v>
      </c>
      <c r="AS2" s="2">
        <v>1997</v>
      </c>
      <c r="AT2" s="2">
        <v>1998</v>
      </c>
      <c r="AU2" s="2">
        <v>1999</v>
      </c>
      <c r="AV2" s="2">
        <v>2000</v>
      </c>
      <c r="AW2" s="2">
        <v>2001</v>
      </c>
      <c r="AX2" s="2">
        <v>2002</v>
      </c>
      <c r="AY2" s="2">
        <v>2003</v>
      </c>
      <c r="AZ2" s="2">
        <v>2004</v>
      </c>
      <c r="BA2" s="2">
        <v>2005</v>
      </c>
      <c r="BB2" s="2">
        <v>2006</v>
      </c>
      <c r="BC2" s="2">
        <v>2007</v>
      </c>
      <c r="BD2" s="2">
        <v>2008</v>
      </c>
      <c r="BE2" s="2">
        <v>2009</v>
      </c>
      <c r="BF2" s="2">
        <v>2010</v>
      </c>
      <c r="BG2" s="2">
        <v>2011</v>
      </c>
      <c r="BH2" s="2">
        <v>2012</v>
      </c>
      <c r="BI2" s="2">
        <v>2013</v>
      </c>
      <c r="BJ2" s="2">
        <v>2014</v>
      </c>
      <c r="BK2" s="2">
        <v>2015</v>
      </c>
      <c r="BL2" s="2" t="s">
        <v>1868</v>
      </c>
      <c r="BM2" s="2" t="s">
        <v>1869</v>
      </c>
      <c r="BN2" s="2" t="s">
        <v>1870</v>
      </c>
      <c r="BO2" s="2" t="s">
        <v>1871</v>
      </c>
      <c r="BP2" s="2" t="s">
        <v>1872</v>
      </c>
      <c r="BQ2" s="2" t="s">
        <v>1873</v>
      </c>
      <c r="BR2" s="2" t="s">
        <v>1874</v>
      </c>
      <c r="BS2" s="2" t="s">
        <v>1875</v>
      </c>
      <c r="BT2" s="2" t="s">
        <v>1876</v>
      </c>
      <c r="BU2" s="2" t="s">
        <v>1877</v>
      </c>
      <c r="BV2" s="2" t="s">
        <v>1878</v>
      </c>
      <c r="BW2" s="2" t="s">
        <v>1879</v>
      </c>
      <c r="BX2" s="2" t="s">
        <v>1880</v>
      </c>
      <c r="BY2" s="2" t="s">
        <v>1881</v>
      </c>
      <c r="BZ2" s="2" t="s">
        <v>1882</v>
      </c>
      <c r="CA2" s="2" t="s">
        <v>1883</v>
      </c>
      <c r="CB2" s="2" t="s">
        <v>1884</v>
      </c>
      <c r="CC2" s="2" t="s">
        <v>1885</v>
      </c>
      <c r="CD2" s="2" t="s">
        <v>1886</v>
      </c>
      <c r="CE2" s="2" t="s">
        <v>1887</v>
      </c>
      <c r="CF2" s="2" t="s">
        <v>1888</v>
      </c>
      <c r="CG2" s="2" t="s">
        <v>1889</v>
      </c>
      <c r="CH2" s="2" t="s">
        <v>1890</v>
      </c>
      <c r="CI2" s="2" t="s">
        <v>1891</v>
      </c>
      <c r="CJ2" s="2" t="s">
        <v>1892</v>
      </c>
      <c r="CK2" s="2" t="s">
        <v>1893</v>
      </c>
      <c r="CL2" s="2" t="s">
        <v>1894</v>
      </c>
      <c r="CM2" s="2" t="s">
        <v>1895</v>
      </c>
      <c r="CN2" s="2" t="s">
        <v>1896</v>
      </c>
      <c r="CO2" s="2" t="s">
        <v>1897</v>
      </c>
      <c r="CP2" s="2" t="s">
        <v>1898</v>
      </c>
      <c r="CQ2" s="2" t="s">
        <v>1899</v>
      </c>
      <c r="CR2" s="2" t="s">
        <v>1900</v>
      </c>
      <c r="CS2" s="2" t="s">
        <v>1901</v>
      </c>
      <c r="CT2" s="2" t="s">
        <v>1902</v>
      </c>
    </row>
    <row r="3" spans="1:98" x14ac:dyDescent="0.25">
      <c r="A3" s="2">
        <v>0</v>
      </c>
      <c r="B3" s="2" t="s">
        <v>1867</v>
      </c>
      <c r="C3" s="2" t="s">
        <v>411</v>
      </c>
      <c r="D3" s="2" t="s">
        <v>412</v>
      </c>
      <c r="E3" s="2" t="s">
        <v>413</v>
      </c>
      <c r="F3" s="2">
        <v>3.7417899999999998E-4</v>
      </c>
      <c r="G3" s="2">
        <v>3.7417899999999998E-4</v>
      </c>
      <c r="H3" s="2">
        <v>3.7521599999999999E-4</v>
      </c>
      <c r="I3" s="2">
        <v>3.8944499999999998E-4</v>
      </c>
      <c r="J3" s="2">
        <v>4.1187500000000002E-4</v>
      </c>
      <c r="K3" s="2">
        <v>4.3244799999999999E-4</v>
      </c>
      <c r="L3" s="2">
        <v>4.23194E-4</v>
      </c>
      <c r="M3" s="2">
        <v>3.63872E-4</v>
      </c>
      <c r="N3" s="2">
        <v>3.7817299999999999E-4</v>
      </c>
      <c r="O3" s="2">
        <v>3.9121400000000003E-4</v>
      </c>
      <c r="P3" s="2">
        <v>4.1121799999999998E-4</v>
      </c>
      <c r="Q3" s="2">
        <v>4.2570999999999999E-4</v>
      </c>
      <c r="R3" s="2">
        <v>4.4694400000000001E-4</v>
      </c>
      <c r="S3" s="2">
        <v>4.41855E-4</v>
      </c>
      <c r="T3" s="2">
        <v>4.65236E-4</v>
      </c>
      <c r="U3" s="2">
        <v>5.0727400000000005E-4</v>
      </c>
      <c r="V3" s="2">
        <v>6.1342099999999995E-4</v>
      </c>
      <c r="W3" s="2">
        <v>5.0375099999999998E-4</v>
      </c>
      <c r="X3" s="2">
        <v>5.4034899999999997E-4</v>
      </c>
      <c r="Y3" s="2">
        <v>5.8160299999999998E-4</v>
      </c>
      <c r="Z3" s="2">
        <v>6.1442799999999998E-4</v>
      </c>
      <c r="AA3" s="2">
        <v>6.6523799999999996E-4</v>
      </c>
      <c r="AB3" s="2">
        <v>7.2145100000000002E-4</v>
      </c>
      <c r="AC3" s="2">
        <v>7.63275E-4</v>
      </c>
      <c r="AD3" s="2">
        <v>7.8016800000000003E-4</v>
      </c>
      <c r="AE3" s="2">
        <v>8.0094699999999999E-4</v>
      </c>
      <c r="AF3" s="2">
        <v>7.3667899999999996E-4</v>
      </c>
      <c r="AG3" s="2">
        <v>6.2038600000000001E-4</v>
      </c>
      <c r="AH3" s="2">
        <v>6.3571999999999999E-4</v>
      </c>
      <c r="AI3" s="2">
        <v>5.9993299999999998E-4</v>
      </c>
      <c r="AJ3" s="2">
        <v>6.5966500000000003E-4</v>
      </c>
      <c r="AK3" s="2">
        <v>6.0849400000000001E-4</v>
      </c>
      <c r="AL3" s="2">
        <v>6.4038699999999997E-4</v>
      </c>
      <c r="AM3" s="2">
        <v>6.7140199999999998E-4</v>
      </c>
      <c r="AN3" s="2">
        <v>7.0991499999999998E-4</v>
      </c>
      <c r="AO3" s="2">
        <v>7.1829399999999996E-4</v>
      </c>
      <c r="AP3" s="2">
        <v>7.2401699999999998E-4</v>
      </c>
      <c r="AQ3" s="2">
        <v>9.0047900000000004E-4</v>
      </c>
      <c r="AR3" s="2">
        <v>8.8870799999999999E-4</v>
      </c>
      <c r="AS3" s="2">
        <v>9.6500199999999996E-4</v>
      </c>
      <c r="AT3" s="2">
        <v>9.9723499999999996E-4</v>
      </c>
      <c r="AU3" s="2">
        <v>1.03006E-3</v>
      </c>
      <c r="AV3" s="2">
        <v>1.1025E-3</v>
      </c>
      <c r="AW3" s="2">
        <v>1.1346399999999999E-3</v>
      </c>
      <c r="AX3" s="2">
        <v>1.05572E-3</v>
      </c>
      <c r="AY3" s="2">
        <v>1.0269999999999999E-3</v>
      </c>
      <c r="AZ3" s="2">
        <v>1.1466899999999999E-3</v>
      </c>
      <c r="BA3" s="2">
        <v>1.21353E-3</v>
      </c>
      <c r="BB3" s="2">
        <v>1.3213700000000001E-3</v>
      </c>
      <c r="BC3" s="2">
        <v>1.4254199999999999E-3</v>
      </c>
      <c r="BD3" s="2">
        <v>1.58607E-3</v>
      </c>
      <c r="BE3" s="2">
        <v>1.62732E-3</v>
      </c>
      <c r="BF3" s="2">
        <v>1.73496E-3</v>
      </c>
      <c r="BG3" s="2">
        <v>1.73839E-3</v>
      </c>
      <c r="BH3" s="2">
        <v>1.7421699999999999E-3</v>
      </c>
      <c r="BI3" s="2">
        <v>1.70768E-3</v>
      </c>
      <c r="BJ3" s="2">
        <v>1.6539E-3</v>
      </c>
      <c r="BK3" s="2">
        <v>1.6525999999999999E-3</v>
      </c>
      <c r="BL3" s="2">
        <v>8.3056894827586198E-4</v>
      </c>
      <c r="BM3" s="2">
        <v>4.2958782468806701E-4</v>
      </c>
      <c r="BN3" s="2">
        <v>0.92210726878389104</v>
      </c>
      <c r="BO3" s="2">
        <v>0.96251749553812105</v>
      </c>
      <c r="BP3" s="2">
        <v>0.86535556154799498</v>
      </c>
      <c r="BQ3" s="2">
        <v>0</v>
      </c>
      <c r="BR3" s="3">
        <v>2.0318235142047499E-33</v>
      </c>
      <c r="BS3" s="2">
        <v>0</v>
      </c>
      <c r="BT3" s="3">
        <v>2.34576245039832E-5</v>
      </c>
      <c r="BU3" s="2">
        <v>0.85028181514408196</v>
      </c>
      <c r="BV3" s="2">
        <v>0.85028181514408196</v>
      </c>
      <c r="BW3" s="2">
        <v>3.8497880000000001E-4</v>
      </c>
      <c r="BX3" s="3">
        <v>1.6370217933796702E-5</v>
      </c>
      <c r="BY3" s="2">
        <v>3.9778019999999999E-4</v>
      </c>
      <c r="BZ3" s="3">
        <v>2.9261924444574699E-5</v>
      </c>
      <c r="CA3" s="2">
        <v>4.381926E-4</v>
      </c>
      <c r="CB3" s="3">
        <v>2.0644551382870999E-5</v>
      </c>
      <c r="CC3" s="2">
        <v>5.4927960000000005E-4</v>
      </c>
      <c r="CD3" s="3">
        <v>4.7634023678459101E-5</v>
      </c>
      <c r="CE3" s="2">
        <v>7.0891200000000002E-4</v>
      </c>
      <c r="CF3" s="3">
        <v>6.8964890266714704E-5</v>
      </c>
      <c r="CG3" s="2">
        <v>6.7873300000000005E-4</v>
      </c>
      <c r="CH3" s="3">
        <v>8.6252436617755893E-5</v>
      </c>
      <c r="CI3" s="2">
        <v>6.5797260000000004E-4</v>
      </c>
      <c r="CJ3" s="3">
        <v>3.7545342937573501E-5</v>
      </c>
      <c r="CK3" s="2">
        <v>8.3929999999999996E-4</v>
      </c>
      <c r="CL3" s="2">
        <v>1.1171127453618999E-4</v>
      </c>
      <c r="CM3" s="2">
        <v>1.064031E-3</v>
      </c>
      <c r="CN3" s="3">
        <v>5.5114204203635197E-5</v>
      </c>
      <c r="CO3" s="2">
        <v>1.2268019999999999E-3</v>
      </c>
      <c r="CP3" s="2">
        <v>1.5403500761190599E-4</v>
      </c>
      <c r="CQ3" s="2">
        <v>1.685782E-3</v>
      </c>
      <c r="CR3" s="3">
        <v>7.3698663963466806E-5</v>
      </c>
      <c r="CS3" s="2">
        <v>1.6713933333333301E-3</v>
      </c>
      <c r="CT3" s="3">
        <v>3.1431896750487999E-5</v>
      </c>
    </row>
    <row r="4" spans="1:98" x14ac:dyDescent="0.25">
      <c r="A4" s="2">
        <v>1</v>
      </c>
      <c r="B4" s="2" t="s">
        <v>1867</v>
      </c>
      <c r="C4" s="2" t="s">
        <v>414</v>
      </c>
      <c r="D4" s="2" t="s">
        <v>412</v>
      </c>
      <c r="E4" s="2" t="s">
        <v>16</v>
      </c>
      <c r="F4" s="2">
        <v>3.5456300000000001E-3</v>
      </c>
      <c r="G4" s="2">
        <v>3.4886499999999998E-3</v>
      </c>
      <c r="H4" s="2">
        <v>3.4760400000000001E-3</v>
      </c>
      <c r="I4" s="2">
        <v>3.4941199999999999E-3</v>
      </c>
      <c r="J4" s="2">
        <v>3.5316800000000001E-3</v>
      </c>
      <c r="K4" s="2">
        <v>3.7569999999999999E-3</v>
      </c>
      <c r="L4" s="2">
        <v>3.84754E-3</v>
      </c>
      <c r="M4" s="2">
        <v>3.9659400000000003E-3</v>
      </c>
      <c r="N4" s="2">
        <v>4.1535799999999996E-3</v>
      </c>
      <c r="O4" s="2">
        <v>4.13438E-3</v>
      </c>
      <c r="P4" s="2">
        <v>4.2674000000000002E-3</v>
      </c>
      <c r="Q4" s="2">
        <v>4.4887399999999997E-3</v>
      </c>
      <c r="R4" s="2">
        <v>4.5094499999999999E-3</v>
      </c>
      <c r="S4" s="2">
        <v>4.6548700000000002E-3</v>
      </c>
      <c r="T4" s="2">
        <v>5.0069299999999997E-3</v>
      </c>
      <c r="U4" s="2">
        <v>5.2538999999999997E-3</v>
      </c>
      <c r="V4" s="2">
        <v>5.2561999999999999E-3</v>
      </c>
      <c r="W4" s="2">
        <v>5.4151599999999996E-3</v>
      </c>
      <c r="X4" s="2">
        <v>4.99009E-3</v>
      </c>
      <c r="Y4" s="2">
        <v>5.5926300000000003E-3</v>
      </c>
      <c r="Z4" s="2">
        <v>6.3431900000000003E-3</v>
      </c>
      <c r="AA4" s="2">
        <v>6.5310300000000002E-3</v>
      </c>
      <c r="AB4" s="2">
        <v>6.88246E-3</v>
      </c>
      <c r="AC4" s="2">
        <v>6.6323199999999997E-3</v>
      </c>
      <c r="AD4" s="2">
        <v>6.4996899999999998E-3</v>
      </c>
      <c r="AE4" s="2">
        <v>6.34704E-3</v>
      </c>
      <c r="AF4" s="2">
        <v>6.1852499999999998E-3</v>
      </c>
      <c r="AG4" s="2">
        <v>6.0763700000000002E-3</v>
      </c>
      <c r="AH4" s="2">
        <v>6.2772799999999997E-3</v>
      </c>
      <c r="AI4" s="2">
        <v>7.1649499999999998E-3</v>
      </c>
      <c r="AJ4" s="2">
        <v>7.8328300000000007E-3</v>
      </c>
      <c r="AK4" s="2">
        <v>7.0073699999999997E-3</v>
      </c>
      <c r="AL4" s="2">
        <v>6.10445E-3</v>
      </c>
      <c r="AM4" s="2">
        <v>6.1433399999999997E-3</v>
      </c>
      <c r="AN4" s="2">
        <v>7.26745E-3</v>
      </c>
      <c r="AO4" s="2">
        <v>7.9509799999999999E-3</v>
      </c>
      <c r="AP4" s="2">
        <v>8.1288999999999997E-3</v>
      </c>
      <c r="AQ4" s="2">
        <v>7.9728100000000003E-3</v>
      </c>
      <c r="AR4" s="2">
        <v>7.7137899999999999E-3</v>
      </c>
      <c r="AS4" s="2">
        <v>7.5382699999999997E-3</v>
      </c>
      <c r="AT4" s="2">
        <v>7.2749599999999996E-3</v>
      </c>
      <c r="AU4" s="2">
        <v>7.3001200000000002E-3</v>
      </c>
      <c r="AV4" s="2">
        <v>7.6380199999999997E-3</v>
      </c>
      <c r="AW4" s="2">
        <v>7.9997000000000002E-3</v>
      </c>
      <c r="AX4" s="2">
        <v>8.34967E-3</v>
      </c>
      <c r="AY4" s="2">
        <v>7.5805300000000003E-3</v>
      </c>
      <c r="AZ4" s="2">
        <v>7.42927E-3</v>
      </c>
      <c r="BA4" s="2">
        <v>6.8554000000000002E-3</v>
      </c>
      <c r="BB4" s="2">
        <v>6.7336799999999997E-3</v>
      </c>
      <c r="BC4" s="2">
        <v>8.1472799999999998E-3</v>
      </c>
      <c r="BD4" s="2">
        <v>8.9409699999999995E-3</v>
      </c>
      <c r="BE4" s="2">
        <v>8.5623000000000001E-3</v>
      </c>
      <c r="BF4" s="2">
        <v>7.9019499999999996E-3</v>
      </c>
      <c r="BG4" s="2">
        <v>7.2453099999999996E-3</v>
      </c>
      <c r="BH4" s="2">
        <v>6.3921400000000001E-3</v>
      </c>
      <c r="BI4" s="2">
        <v>7.5207499999999997E-3</v>
      </c>
      <c r="BJ4" s="2">
        <v>8.7481699999999996E-3</v>
      </c>
      <c r="BK4" s="2">
        <v>8.1381100000000005E-3</v>
      </c>
      <c r="BL4" s="2">
        <v>6.2791039655172402E-3</v>
      </c>
      <c r="BM4" s="2">
        <v>1.6117411935858499E-3</v>
      </c>
      <c r="BN4" s="2">
        <v>0.90645399218156897</v>
      </c>
      <c r="BO4" s="2">
        <v>0.88919991387000497</v>
      </c>
      <c r="BP4" s="2">
        <v>0.73623714458560197</v>
      </c>
      <c r="BQ4" s="2">
        <v>0</v>
      </c>
      <c r="BR4" s="2">
        <v>0</v>
      </c>
      <c r="BS4" s="3">
        <v>2.2204460492503101E-16</v>
      </c>
      <c r="BT4" s="3">
        <v>8.6515055830692399E-5</v>
      </c>
      <c r="BU4" s="2">
        <v>0.82165883994190503</v>
      </c>
      <c r="BV4" s="2">
        <v>0.82165883994190503</v>
      </c>
      <c r="BW4" s="2">
        <v>3.5072240000000002E-3</v>
      </c>
      <c r="BX4" s="3">
        <v>2.98423646851252E-5</v>
      </c>
      <c r="BY4" s="2">
        <v>3.9716880000000001E-3</v>
      </c>
      <c r="BZ4" s="2">
        <v>1.7399000637967701E-4</v>
      </c>
      <c r="CA4" s="2">
        <v>4.5854779999999996E-3</v>
      </c>
      <c r="CB4" s="2">
        <v>2.7328974984437297E-4</v>
      </c>
      <c r="CC4" s="2">
        <v>5.3015960000000004E-3</v>
      </c>
      <c r="CD4" s="2">
        <v>2.23029854795272E-4</v>
      </c>
      <c r="CE4" s="2">
        <v>6.5777379999999996E-3</v>
      </c>
      <c r="CF4" s="2">
        <v>1.99449607595503E-4</v>
      </c>
      <c r="CG4" s="2">
        <v>6.4101779999999999E-3</v>
      </c>
      <c r="CH4" s="2">
        <v>4.3397852581665802E-4</v>
      </c>
      <c r="CI4" s="2">
        <v>6.871088E-3</v>
      </c>
      <c r="CJ4" s="2">
        <v>7.4464324808595403E-4</v>
      </c>
      <c r="CK4" s="2">
        <v>7.8609500000000002E-3</v>
      </c>
      <c r="CL4" s="2">
        <v>2.33556048412367E-4</v>
      </c>
      <c r="CM4" s="2">
        <v>7.7124940000000003E-3</v>
      </c>
      <c r="CN4" s="2">
        <v>4.6247033286471499E-4</v>
      </c>
      <c r="CO4" s="2">
        <v>7.3492319999999998E-3</v>
      </c>
      <c r="CP4" s="2">
        <v>5.7436046292376399E-4</v>
      </c>
      <c r="CQ4" s="2">
        <v>7.8085339999999998E-3</v>
      </c>
      <c r="CR4" s="2">
        <v>1.0225818137586801E-3</v>
      </c>
      <c r="CS4" s="2">
        <v>8.1356766666666695E-3</v>
      </c>
      <c r="CT4" s="2">
        <v>6.13713618011963E-4</v>
      </c>
    </row>
    <row r="5" spans="1:98" x14ac:dyDescent="0.25">
      <c r="A5" s="2">
        <v>10</v>
      </c>
      <c r="B5" s="2" t="s">
        <v>1867</v>
      </c>
      <c r="C5" s="2" t="s">
        <v>430</v>
      </c>
      <c r="D5" s="2" t="s">
        <v>426</v>
      </c>
      <c r="E5" s="2" t="s">
        <v>20</v>
      </c>
      <c r="F5" s="2">
        <v>0</v>
      </c>
      <c r="G5" s="2">
        <v>0</v>
      </c>
      <c r="H5" s="2">
        <v>0</v>
      </c>
      <c r="I5" s="3">
        <v>3.2611699999999998E-10</v>
      </c>
      <c r="J5" s="3">
        <v>3.3450599999999998E-10</v>
      </c>
      <c r="K5" s="3">
        <v>3.2095000000000001E-10</v>
      </c>
      <c r="L5" s="3">
        <v>3.5388699999999998E-10</v>
      </c>
      <c r="M5" s="3">
        <v>3.6874299999999998E-10</v>
      </c>
      <c r="N5" s="3">
        <v>3.9257299999999999E-10</v>
      </c>
      <c r="O5" s="3">
        <v>4.1107700000000002E-10</v>
      </c>
      <c r="P5" s="3">
        <v>4.2268699999999999E-10</v>
      </c>
      <c r="Q5" s="3">
        <v>4.2490999999999998E-10</v>
      </c>
      <c r="R5" s="3">
        <v>4.42341E-10</v>
      </c>
      <c r="S5" s="3">
        <v>4.5532900000000001E-10</v>
      </c>
      <c r="T5" s="3">
        <v>4.3099199999999999E-10</v>
      </c>
      <c r="U5" s="3">
        <v>4.3748000000000002E-10</v>
      </c>
      <c r="V5" s="3">
        <v>4.4312500000000001E-10</v>
      </c>
      <c r="W5" s="3">
        <v>4.45197E-10</v>
      </c>
      <c r="X5" s="3">
        <v>5.1203299999999996E-10</v>
      </c>
      <c r="Y5" s="3">
        <v>5.1471800000000004E-10</v>
      </c>
      <c r="Z5" s="3">
        <v>5.1919000000000004E-10</v>
      </c>
      <c r="AA5" s="3">
        <v>5.3113899999999998E-10</v>
      </c>
      <c r="AB5" s="3">
        <v>5.4457599999999996E-10</v>
      </c>
      <c r="AC5" s="3">
        <v>5.5503799999999996E-10</v>
      </c>
      <c r="AD5" s="3">
        <v>5.6278400000000003E-10</v>
      </c>
      <c r="AE5" s="3">
        <v>5.4648299999999998E-10</v>
      </c>
      <c r="AF5" s="3">
        <v>5.5267400000000005E-10</v>
      </c>
      <c r="AG5" s="3">
        <v>5.6149799999999996E-10</v>
      </c>
      <c r="AH5" s="3">
        <v>5.6747300000000003E-10</v>
      </c>
      <c r="AI5" s="3">
        <v>5.71025E-10</v>
      </c>
      <c r="AJ5" s="3">
        <v>5.8667999999999998E-10</v>
      </c>
      <c r="AK5" s="3">
        <v>5.9088699999999999E-10</v>
      </c>
      <c r="AL5" s="3">
        <v>5.97988E-10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3">
        <v>2.4696724137931001E-10</v>
      </c>
      <c r="BM5" s="3">
        <v>2.4851899435666101E-10</v>
      </c>
      <c r="BN5" s="2">
        <v>-0.56814091960633395</v>
      </c>
      <c r="BO5" s="2">
        <v>-0.48005789079758698</v>
      </c>
      <c r="BP5" s="2">
        <v>-0.172894907775414</v>
      </c>
      <c r="BQ5" s="3">
        <v>3.2906402272233399E-6</v>
      </c>
      <c r="BR5" s="2">
        <v>1.3706669104616599E-4</v>
      </c>
      <c r="BS5" s="2">
        <v>7.3446937132601697E-2</v>
      </c>
      <c r="BT5" s="3">
        <v>-8.3611550647510895E-12</v>
      </c>
      <c r="BU5" s="2">
        <v>0.32278410453112</v>
      </c>
      <c r="BV5" s="2">
        <v>0.32278410453112</v>
      </c>
      <c r="BW5" s="3">
        <v>1.321246E-10</v>
      </c>
      <c r="BX5" s="3">
        <v>1.80943369662444E-10</v>
      </c>
      <c r="BY5" s="3">
        <v>3.6944600000000002E-10</v>
      </c>
      <c r="BZ5" s="3">
        <v>3.4865588321438099E-11</v>
      </c>
      <c r="CA5" s="3">
        <v>4.3525179999999998E-10</v>
      </c>
      <c r="CB5" s="3">
        <v>1.35676420095756E-11</v>
      </c>
      <c r="CC5" s="3">
        <v>4.7051060000000005E-10</v>
      </c>
      <c r="CD5" s="3">
        <v>3.9243387612437303E-11</v>
      </c>
      <c r="CE5" s="3">
        <v>5.4254540000000004E-10</v>
      </c>
      <c r="CF5" s="3">
        <v>1.7644900050722901E-11</v>
      </c>
      <c r="CG5" s="3">
        <v>5.598306E-10</v>
      </c>
      <c r="CH5" s="3">
        <v>1.01965244225667E-11</v>
      </c>
      <c r="CI5" s="3">
        <v>3.5511099999999998E-10</v>
      </c>
      <c r="CJ5" s="3">
        <v>3.2419569927283101E-10</v>
      </c>
      <c r="CK5" s="2">
        <v>0</v>
      </c>
      <c r="CL5" s="2">
        <v>0</v>
      </c>
      <c r="CM5" s="2">
        <v>0</v>
      </c>
      <c r="CN5" s="2">
        <v>0</v>
      </c>
      <c r="CO5" s="2">
        <v>0</v>
      </c>
      <c r="CP5" s="2">
        <v>0</v>
      </c>
      <c r="CQ5" s="2">
        <v>0</v>
      </c>
      <c r="CR5" s="2">
        <v>0</v>
      </c>
      <c r="CS5" s="2">
        <v>0</v>
      </c>
      <c r="CT5" s="2">
        <v>0</v>
      </c>
    </row>
    <row r="6" spans="1:98" x14ac:dyDescent="0.25">
      <c r="A6" s="2">
        <v>100</v>
      </c>
      <c r="B6" s="2" t="s">
        <v>1867</v>
      </c>
      <c r="C6" s="2" t="s">
        <v>530</v>
      </c>
      <c r="D6" s="2" t="s">
        <v>420</v>
      </c>
      <c r="E6" s="2" t="s">
        <v>176</v>
      </c>
      <c r="F6" s="2">
        <v>1.02121</v>
      </c>
      <c r="G6" s="2">
        <v>1.04331</v>
      </c>
      <c r="H6" s="2">
        <v>0.98962099999999997</v>
      </c>
      <c r="I6" s="2">
        <v>1.05097</v>
      </c>
      <c r="J6" s="2">
        <v>0.97474499999999997</v>
      </c>
      <c r="K6" s="2">
        <v>0.95804</v>
      </c>
      <c r="L6" s="2">
        <v>1.09971</v>
      </c>
      <c r="M6" s="2">
        <v>1.2114100000000001</v>
      </c>
      <c r="N6" s="2">
        <v>1.24058</v>
      </c>
      <c r="O6" s="2">
        <v>1.0799700000000001</v>
      </c>
      <c r="P6" s="2">
        <v>1.0878099999999999</v>
      </c>
      <c r="Q6" s="2">
        <v>1.08267</v>
      </c>
      <c r="R6" s="2">
        <v>1.24482</v>
      </c>
      <c r="S6" s="2">
        <v>1.38673</v>
      </c>
      <c r="T6" s="2">
        <v>1.17144</v>
      </c>
      <c r="U6" s="2">
        <v>1.4117599999999999</v>
      </c>
      <c r="V6" s="2">
        <v>1.48814</v>
      </c>
      <c r="W6" s="2">
        <v>1.76</v>
      </c>
      <c r="X6" s="2">
        <v>1.5113700000000001</v>
      </c>
      <c r="Y6" s="2">
        <v>1.7212499999999999</v>
      </c>
      <c r="Z6" s="2">
        <v>1.7001500000000001</v>
      </c>
      <c r="AA6" s="2">
        <v>1.90909</v>
      </c>
      <c r="AB6" s="2">
        <v>1.86652</v>
      </c>
      <c r="AC6" s="2">
        <v>1.9081900000000001</v>
      </c>
      <c r="AD6" s="2">
        <v>2.2399499999999999</v>
      </c>
      <c r="AE6" s="2">
        <v>2.0860400000000001</v>
      </c>
      <c r="AF6" s="2">
        <v>2.3667099999999999</v>
      </c>
      <c r="AG6" s="2">
        <v>2.2650899999999998</v>
      </c>
      <c r="AH6" s="2">
        <v>2.2480699999999998</v>
      </c>
      <c r="AI6" s="2">
        <v>2.1758500000000001</v>
      </c>
      <c r="AJ6" s="2">
        <v>2.3900600000000001</v>
      </c>
      <c r="AK6" s="2">
        <v>2.3085800000000001</v>
      </c>
      <c r="AL6" s="2">
        <v>2.4246799999999999</v>
      </c>
      <c r="AM6" s="2">
        <v>2.3467699999999998</v>
      </c>
      <c r="AN6" s="2">
        <v>2.22553</v>
      </c>
      <c r="AO6" s="2">
        <v>2.2091500000000002</v>
      </c>
      <c r="AP6" s="2">
        <v>2.4304199999999998</v>
      </c>
      <c r="AQ6" s="2">
        <v>2.3624499999999999</v>
      </c>
      <c r="AR6" s="2">
        <v>2.3458000000000001</v>
      </c>
      <c r="AS6" s="2">
        <v>2.2755000000000001</v>
      </c>
      <c r="AT6" s="2">
        <v>2.1714199999999999</v>
      </c>
      <c r="AU6" s="2">
        <v>2.1845300000000001</v>
      </c>
      <c r="AV6" s="2">
        <v>2.2761499999999999</v>
      </c>
      <c r="AW6" s="2">
        <v>2.1576200000000001</v>
      </c>
      <c r="AX6" s="2">
        <v>2.16283</v>
      </c>
      <c r="AY6" s="2">
        <v>2.1295899999999999</v>
      </c>
      <c r="AZ6" s="2">
        <v>2.4367100000000002</v>
      </c>
      <c r="BA6" s="2">
        <v>2.3798699999999999</v>
      </c>
      <c r="BB6" s="2">
        <v>2.4472399999999999</v>
      </c>
      <c r="BC6" s="2">
        <v>2.49065</v>
      </c>
      <c r="BD6" s="2">
        <v>2.73</v>
      </c>
      <c r="BE6" s="2">
        <v>2.5912000000000002</v>
      </c>
      <c r="BF6" s="2">
        <v>2.5063800000000001</v>
      </c>
      <c r="BG6" s="2">
        <v>2.8161700000000001</v>
      </c>
      <c r="BH6" s="2">
        <v>3.0138199999999999</v>
      </c>
      <c r="BI6" s="2">
        <v>2.8071100000000002</v>
      </c>
      <c r="BJ6" s="2">
        <v>2.7701799999999999</v>
      </c>
      <c r="BK6" s="2">
        <v>2.7184900000000001</v>
      </c>
      <c r="BL6" s="2">
        <v>1.95534682758621</v>
      </c>
      <c r="BM6" s="2">
        <v>0.59498929985340099</v>
      </c>
      <c r="BN6" s="2">
        <v>0.93738406233949001</v>
      </c>
      <c r="BO6" s="2">
        <v>0.92137561905933796</v>
      </c>
      <c r="BP6" s="2">
        <v>0.77132486388384802</v>
      </c>
      <c r="BQ6" s="2">
        <v>0</v>
      </c>
      <c r="BR6" s="2">
        <v>0</v>
      </c>
      <c r="BS6" s="2">
        <v>0</v>
      </c>
      <c r="BT6" s="2">
        <v>3.3027624719308202E-2</v>
      </c>
      <c r="BU6" s="2">
        <v>0.87868888032808601</v>
      </c>
      <c r="BV6" s="2">
        <v>0.87868888032808601</v>
      </c>
      <c r="BW6" s="2">
        <v>1.0159712000000001</v>
      </c>
      <c r="BX6" s="2">
        <v>3.3142509028436601E-2</v>
      </c>
      <c r="BY6" s="2">
        <v>1.117942</v>
      </c>
      <c r="BZ6" s="2">
        <v>0.113047859643604</v>
      </c>
      <c r="CA6" s="2">
        <v>1.1946939999999999</v>
      </c>
      <c r="CB6" s="2">
        <v>0.12639694984452801</v>
      </c>
      <c r="CC6" s="2">
        <v>1.5785039999999999</v>
      </c>
      <c r="CD6" s="2">
        <v>0.15312854609771501</v>
      </c>
      <c r="CE6" s="2">
        <v>1.9247799999999999</v>
      </c>
      <c r="CF6" s="2">
        <v>0.196027037420862</v>
      </c>
      <c r="CG6" s="2">
        <v>2.2283520000000001</v>
      </c>
      <c r="CH6" s="2">
        <v>0.104750395798775</v>
      </c>
      <c r="CI6" s="2">
        <v>2.339124</v>
      </c>
      <c r="CJ6" s="2">
        <v>7.71513112655903E-2</v>
      </c>
      <c r="CK6" s="2">
        <v>2.3246639999999998</v>
      </c>
      <c r="CL6" s="2">
        <v>8.4881427473859003E-2</v>
      </c>
      <c r="CM6" s="2">
        <v>2.1905100000000002</v>
      </c>
      <c r="CN6" s="2">
        <v>4.894469480955E-2</v>
      </c>
      <c r="CO6" s="2">
        <v>2.3768120000000001</v>
      </c>
      <c r="CP6" s="2">
        <v>0.14373154879844599</v>
      </c>
      <c r="CQ6" s="2">
        <v>2.7315140000000002</v>
      </c>
      <c r="CR6" s="2">
        <v>0.19826683076097201</v>
      </c>
      <c r="CS6" s="2">
        <v>2.7652600000000001</v>
      </c>
      <c r="CT6" s="2">
        <v>4.4514389808240698E-2</v>
      </c>
    </row>
    <row r="7" spans="1:98" x14ac:dyDescent="0.25">
      <c r="A7" s="2">
        <v>101</v>
      </c>
      <c r="B7" s="2" t="s">
        <v>1867</v>
      </c>
      <c r="C7" s="2" t="s">
        <v>531</v>
      </c>
      <c r="D7" s="2" t="s">
        <v>458</v>
      </c>
      <c r="E7" s="2" t="s">
        <v>180</v>
      </c>
      <c r="F7" s="2">
        <v>2.9034</v>
      </c>
      <c r="G7" s="2">
        <v>2.8409200000000001</v>
      </c>
      <c r="H7" s="2">
        <v>2.6765500000000002</v>
      </c>
      <c r="I7" s="2">
        <v>2.7019199999999999</v>
      </c>
      <c r="J7" s="2">
        <v>3.0750299999999999</v>
      </c>
      <c r="K7" s="2">
        <v>2.9757400000000001</v>
      </c>
      <c r="L7" s="2">
        <v>3.0778699999999999</v>
      </c>
      <c r="M7" s="2">
        <v>4.7465599999999997</v>
      </c>
      <c r="N7" s="2">
        <v>4.4716199999999997</v>
      </c>
      <c r="O7" s="2">
        <v>4.8270299999999997</v>
      </c>
      <c r="P7" s="2">
        <v>4.9871400000000001</v>
      </c>
      <c r="Q7" s="2">
        <v>4.0089399999999999</v>
      </c>
      <c r="R7" s="2">
        <v>3.9707499999999998</v>
      </c>
      <c r="S7" s="2">
        <v>4.2909100000000002</v>
      </c>
      <c r="T7" s="2">
        <v>4.0876599999999996</v>
      </c>
      <c r="U7" s="2">
        <v>4.1723600000000003</v>
      </c>
      <c r="V7" s="2">
        <v>4.2051999999999996</v>
      </c>
      <c r="W7" s="2">
        <v>4.1357699999999999</v>
      </c>
      <c r="X7" s="2">
        <v>4.4783099999999996</v>
      </c>
      <c r="Y7" s="2">
        <v>4.8077800000000002</v>
      </c>
      <c r="Z7" s="2">
        <v>5.2929700000000004</v>
      </c>
      <c r="AA7" s="2">
        <v>5.4400899999999996</v>
      </c>
      <c r="AB7" s="2">
        <v>5.6208299999999998</v>
      </c>
      <c r="AC7" s="2">
        <v>5.9910300000000003</v>
      </c>
      <c r="AD7" s="2">
        <v>6.1778599999999999</v>
      </c>
      <c r="AE7" s="2">
        <v>6.3045900000000001</v>
      </c>
      <c r="AF7" s="2">
        <v>7.5579999999999998</v>
      </c>
      <c r="AG7" s="2">
        <v>8.5905699999999996</v>
      </c>
      <c r="AH7" s="2">
        <v>9.7236100000000008</v>
      </c>
      <c r="AI7" s="2">
        <v>10.2989</v>
      </c>
      <c r="AJ7" s="2">
        <v>10.3817</v>
      </c>
      <c r="AK7" s="2">
        <v>11.239100000000001</v>
      </c>
      <c r="AL7" s="2">
        <v>11.903700000000001</v>
      </c>
      <c r="AM7" s="2">
        <v>12.3232</v>
      </c>
      <c r="AN7" s="2">
        <v>13.327299999999999</v>
      </c>
      <c r="AO7" s="2">
        <v>13.4642</v>
      </c>
      <c r="AP7" s="2">
        <v>13.082800000000001</v>
      </c>
      <c r="AQ7" s="2">
        <v>13.6778</v>
      </c>
      <c r="AR7" s="2">
        <v>13.241400000000001</v>
      </c>
      <c r="AS7" s="2">
        <v>13.658099999999999</v>
      </c>
      <c r="AT7" s="2">
        <v>13.786300000000001</v>
      </c>
      <c r="AU7" s="2">
        <v>13.307</v>
      </c>
      <c r="AV7" s="2">
        <v>12.904999999999999</v>
      </c>
      <c r="AW7" s="2">
        <v>13.821999999999999</v>
      </c>
      <c r="AX7" s="2">
        <v>14.427</v>
      </c>
      <c r="AY7" s="2">
        <v>14.441700000000001</v>
      </c>
      <c r="AZ7" s="2">
        <v>14.617900000000001</v>
      </c>
      <c r="BA7" s="2">
        <v>14.077199999999999</v>
      </c>
      <c r="BB7" s="2">
        <v>13.325699999999999</v>
      </c>
      <c r="BC7" s="2">
        <v>13.549799999999999</v>
      </c>
      <c r="BD7" s="2">
        <v>13.633900000000001</v>
      </c>
      <c r="BE7" s="2">
        <v>13.9673</v>
      </c>
      <c r="BF7" s="2">
        <v>14.332800000000001</v>
      </c>
      <c r="BG7" s="2">
        <v>14.0412</v>
      </c>
      <c r="BH7" s="2">
        <v>14.2172</v>
      </c>
      <c r="BI7" s="2">
        <v>14.157500000000001</v>
      </c>
      <c r="BJ7" s="2">
        <v>14.242699999999999</v>
      </c>
      <c r="BK7" s="2">
        <v>14.698600000000001</v>
      </c>
      <c r="BL7" s="2">
        <v>9.0739656896551697</v>
      </c>
      <c r="BM7" s="2">
        <v>4.5824384052315104</v>
      </c>
      <c r="BN7" s="2">
        <v>0.95093747830240105</v>
      </c>
      <c r="BO7" s="2">
        <v>0.95970346673229001</v>
      </c>
      <c r="BP7" s="2">
        <v>0.85480943738657</v>
      </c>
      <c r="BQ7" s="2">
        <v>0</v>
      </c>
      <c r="BR7" s="2">
        <v>0</v>
      </c>
      <c r="BS7" s="2">
        <v>0</v>
      </c>
      <c r="BT7" s="2">
        <v>0.25804724137930801</v>
      </c>
      <c r="BU7" s="2">
        <v>0.90428208764012696</v>
      </c>
      <c r="BV7" s="2">
        <v>0.90428208764012696</v>
      </c>
      <c r="BW7" s="2">
        <v>2.8395640000000002</v>
      </c>
      <c r="BX7" s="2">
        <v>0.16204979614303699</v>
      </c>
      <c r="BY7" s="2">
        <v>4.0197640000000003</v>
      </c>
      <c r="BZ7" s="2">
        <v>0.91668357203017403</v>
      </c>
      <c r="CA7" s="2">
        <v>4.2690799999999998</v>
      </c>
      <c r="CB7" s="2">
        <v>0.42002188556074099</v>
      </c>
      <c r="CC7" s="2">
        <v>4.3598840000000001</v>
      </c>
      <c r="CD7" s="2">
        <v>0.28458523315520101</v>
      </c>
      <c r="CE7" s="2">
        <v>5.7045560000000002</v>
      </c>
      <c r="CF7" s="2">
        <v>0.37163132696262302</v>
      </c>
      <c r="CG7" s="2">
        <v>8.4951340000000002</v>
      </c>
      <c r="CH7" s="2">
        <v>1.6162097825870301</v>
      </c>
      <c r="CI7" s="2">
        <v>11.835000000000001</v>
      </c>
      <c r="CJ7" s="2">
        <v>1.1109900899648</v>
      </c>
      <c r="CK7" s="2">
        <v>13.424860000000001</v>
      </c>
      <c r="CL7" s="2">
        <v>0.26009123014819202</v>
      </c>
      <c r="CM7" s="2">
        <v>13.649459999999999</v>
      </c>
      <c r="CN7" s="2">
        <v>0.57544835389459603</v>
      </c>
      <c r="CO7" s="2">
        <v>14.002459999999999</v>
      </c>
      <c r="CP7" s="2">
        <v>0.55681895890854904</v>
      </c>
      <c r="CQ7" s="2">
        <v>14.03848</v>
      </c>
      <c r="CR7" s="2">
        <v>0.268013091098178</v>
      </c>
      <c r="CS7" s="2">
        <v>14.3662666666667</v>
      </c>
      <c r="CT7" s="2">
        <v>0.29094474274908899</v>
      </c>
    </row>
    <row r="8" spans="1:98" x14ac:dyDescent="0.25">
      <c r="A8" s="2">
        <v>102</v>
      </c>
      <c r="B8" s="2" t="s">
        <v>1867</v>
      </c>
      <c r="C8" s="2" t="s">
        <v>532</v>
      </c>
      <c r="D8" s="2" t="s">
        <v>458</v>
      </c>
      <c r="E8" s="2" t="s">
        <v>128</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t="s">
        <v>1903</v>
      </c>
      <c r="BO8" s="2" t="s">
        <v>1903</v>
      </c>
      <c r="BP8" s="2" t="s">
        <v>1903</v>
      </c>
      <c r="BQ8" s="2" t="s">
        <v>1903</v>
      </c>
      <c r="BR8" s="2" t="s">
        <v>1903</v>
      </c>
      <c r="BS8" s="2" t="s">
        <v>1903</v>
      </c>
      <c r="BT8" s="2">
        <v>0</v>
      </c>
      <c r="BU8" s="2" t="s">
        <v>1903</v>
      </c>
      <c r="BV8" s="2" t="s">
        <v>1903</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row>
    <row r="9" spans="1:98" x14ac:dyDescent="0.25">
      <c r="A9" s="2">
        <v>103</v>
      </c>
      <c r="B9" s="2" t="s">
        <v>1867</v>
      </c>
      <c r="C9" s="2" t="s">
        <v>533</v>
      </c>
      <c r="D9" s="2" t="s">
        <v>426</v>
      </c>
      <c r="E9" s="2" t="s">
        <v>298</v>
      </c>
      <c r="F9" s="3">
        <v>3.9422799999999999E-11</v>
      </c>
      <c r="G9" s="3">
        <v>3.9800899999999997E-11</v>
      </c>
      <c r="H9" s="3">
        <v>3.9772399999999998E-11</v>
      </c>
      <c r="I9" s="3">
        <v>2.4764900000000001E-10</v>
      </c>
      <c r="J9" s="3">
        <v>2.5634700000000002E-10</v>
      </c>
      <c r="K9" s="3">
        <v>2.4466199999999998E-10</v>
      </c>
      <c r="L9" s="3">
        <v>2.64444E-10</v>
      </c>
      <c r="M9" s="3">
        <v>2.7337899999999998E-10</v>
      </c>
      <c r="N9" s="3">
        <v>3.0363500000000001E-10</v>
      </c>
      <c r="O9" s="3">
        <v>3.3973699999999998E-10</v>
      </c>
      <c r="P9" s="3">
        <v>3.3054699999999999E-10</v>
      </c>
      <c r="Q9" s="3">
        <v>3.38239E-10</v>
      </c>
      <c r="R9" s="3">
        <v>3.5946099999999997E-10</v>
      </c>
      <c r="S9" s="3">
        <v>3.7982900000000001E-10</v>
      </c>
      <c r="T9" s="3">
        <v>3.6945399999999998E-10</v>
      </c>
      <c r="U9" s="3">
        <v>3.64147E-10</v>
      </c>
      <c r="V9" s="3">
        <v>3.5412600000000001E-10</v>
      </c>
      <c r="W9" s="3">
        <v>3.5059699999999998E-10</v>
      </c>
      <c r="X9" s="3">
        <v>3.6760899999999998E-10</v>
      </c>
      <c r="Y9" s="3">
        <v>3.7853499999999998E-10</v>
      </c>
      <c r="Z9" s="3">
        <v>3.8779700000000002E-10</v>
      </c>
      <c r="AA9" s="3">
        <v>3.9557199999999998E-10</v>
      </c>
      <c r="AB9" s="3">
        <v>4.0406900000000002E-10</v>
      </c>
      <c r="AC9" s="3">
        <v>4.3410699999999999E-10</v>
      </c>
      <c r="AD9" s="3">
        <v>4.3886699999999998E-10</v>
      </c>
      <c r="AE9" s="3">
        <v>4.2651700000000002E-10</v>
      </c>
      <c r="AF9" s="3">
        <v>4.28697E-10</v>
      </c>
      <c r="AG9" s="3">
        <v>4.3512900000000002E-10</v>
      </c>
      <c r="AH9" s="3">
        <v>4.5138E-10</v>
      </c>
      <c r="AI9" s="3">
        <v>4.5477099999999998E-10</v>
      </c>
      <c r="AJ9" s="3">
        <v>4.7250600000000002E-10</v>
      </c>
      <c r="AK9" s="3">
        <v>4.7567199999999999E-10</v>
      </c>
      <c r="AL9" s="3">
        <v>4.8355299999999997E-10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3">
        <v>1.9534534655172401E-10</v>
      </c>
      <c r="BM9" s="3">
        <v>1.9302611389601499E-10</v>
      </c>
      <c r="BN9" s="2">
        <v>-0.58779849232372605</v>
      </c>
      <c r="BO9" s="2">
        <v>-0.57934226681601197</v>
      </c>
      <c r="BP9" s="2">
        <v>-0.23203000517004899</v>
      </c>
      <c r="BQ9" s="3">
        <v>1.2268937554503199E-6</v>
      </c>
      <c r="BR9" s="3">
        <v>1.8903907678911001E-6</v>
      </c>
      <c r="BS9" s="2">
        <v>1.5096250010817099E-2</v>
      </c>
      <c r="BT9" s="3">
        <v>-6.71885324986911E-12</v>
      </c>
      <c r="BU9" s="2">
        <v>0.34550706757803601</v>
      </c>
      <c r="BV9" s="2">
        <v>0.34550706757803601</v>
      </c>
      <c r="BW9" s="3">
        <v>1.2459842000000001E-10</v>
      </c>
      <c r="BX9" s="3">
        <v>1.16340118703661E-10</v>
      </c>
      <c r="BY9" s="3">
        <v>2.8517139999999999E-10</v>
      </c>
      <c r="BZ9" s="3">
        <v>3.7175282531542402E-11</v>
      </c>
      <c r="CA9" s="3">
        <v>3.5550600000000001E-10</v>
      </c>
      <c r="CB9" s="3">
        <v>2.07539034159842E-11</v>
      </c>
      <c r="CC9" s="3">
        <v>3.630028E-10</v>
      </c>
      <c r="CD9" s="3">
        <v>1.1140881482180801E-11</v>
      </c>
      <c r="CE9" s="3">
        <v>4.1208239999999998E-10</v>
      </c>
      <c r="CF9" s="3">
        <v>2.30710118070274E-11</v>
      </c>
      <c r="CG9" s="3">
        <v>4.392988E-10</v>
      </c>
      <c r="CH9" s="3">
        <v>1.3024056326659499E-11</v>
      </c>
      <c r="CI9" s="3">
        <v>2.8634619999999998E-10</v>
      </c>
      <c r="CJ9" s="3">
        <v>2.6142807048823201E-10</v>
      </c>
      <c r="CK9" s="2">
        <v>0</v>
      </c>
      <c r="CL9" s="2">
        <v>0</v>
      </c>
      <c r="CM9" s="2">
        <v>0</v>
      </c>
      <c r="CN9" s="2">
        <v>0</v>
      </c>
      <c r="CO9" s="2">
        <v>0</v>
      </c>
      <c r="CP9" s="2">
        <v>0</v>
      </c>
      <c r="CQ9" s="2">
        <v>0</v>
      </c>
      <c r="CR9" s="2">
        <v>0</v>
      </c>
      <c r="CS9" s="2">
        <v>0</v>
      </c>
      <c r="CT9" s="2">
        <v>0</v>
      </c>
    </row>
    <row r="10" spans="1:98" x14ac:dyDescent="0.25">
      <c r="A10" s="2">
        <v>104</v>
      </c>
      <c r="B10" s="2" t="s">
        <v>1867</v>
      </c>
      <c r="C10" s="2" t="s">
        <v>534</v>
      </c>
      <c r="D10" s="2" t="s">
        <v>458</v>
      </c>
      <c r="E10" s="2" t="s">
        <v>184</v>
      </c>
      <c r="F10" s="2">
        <v>8.5542099999999994</v>
      </c>
      <c r="G10" s="2">
        <v>8.9611599999999996</v>
      </c>
      <c r="H10" s="2">
        <v>8.3643999999999998</v>
      </c>
      <c r="I10" s="2">
        <v>8.1103799999999993</v>
      </c>
      <c r="J10" s="2">
        <v>8.3263400000000001</v>
      </c>
      <c r="K10" s="2">
        <v>9.7355900000000002</v>
      </c>
      <c r="L10" s="2">
        <v>9.3111499999999996</v>
      </c>
      <c r="M10" s="2">
        <v>8.1664399999999997</v>
      </c>
      <c r="N10" s="2">
        <v>9.9937100000000001</v>
      </c>
      <c r="O10" s="2">
        <v>9.0784300000000009</v>
      </c>
      <c r="P10" s="2">
        <v>8.6421500000000009</v>
      </c>
      <c r="Q10" s="2">
        <v>11.1305</v>
      </c>
      <c r="R10" s="2">
        <v>11.956799999999999</v>
      </c>
      <c r="S10" s="2">
        <v>13.412000000000001</v>
      </c>
      <c r="T10" s="2">
        <v>13.617599999999999</v>
      </c>
      <c r="U10" s="2">
        <v>12.7578</v>
      </c>
      <c r="V10" s="2">
        <v>14.287100000000001</v>
      </c>
      <c r="W10" s="2">
        <v>14.4917</v>
      </c>
      <c r="X10" s="2">
        <v>14.3504</v>
      </c>
      <c r="Y10" s="2">
        <v>14.2623</v>
      </c>
      <c r="Z10" s="2">
        <v>14.2798</v>
      </c>
      <c r="AA10" s="2">
        <v>16.640699999999999</v>
      </c>
      <c r="AB10" s="2">
        <v>17.090399999999999</v>
      </c>
      <c r="AC10" s="2">
        <v>16.078399999999998</v>
      </c>
      <c r="AD10" s="2">
        <v>15.714600000000001</v>
      </c>
      <c r="AE10" s="2">
        <v>16.070499999999999</v>
      </c>
      <c r="AF10" s="2">
        <v>16.752199999999998</v>
      </c>
      <c r="AG10" s="2">
        <v>17.082000000000001</v>
      </c>
      <c r="AH10" s="2">
        <v>18.3292</v>
      </c>
      <c r="AI10" s="2">
        <v>18.567399999999999</v>
      </c>
      <c r="AJ10" s="2">
        <v>19.2593</v>
      </c>
      <c r="AK10" s="2">
        <v>19.7409</v>
      </c>
      <c r="AL10" s="2">
        <v>21.109300000000001</v>
      </c>
      <c r="AM10" s="2">
        <v>21.066600000000001</v>
      </c>
      <c r="AN10" s="2">
        <v>20.915199999999999</v>
      </c>
      <c r="AO10" s="2">
        <v>22.025600000000001</v>
      </c>
      <c r="AP10" s="2">
        <v>22.2866</v>
      </c>
      <c r="AQ10" s="2">
        <v>22.268000000000001</v>
      </c>
      <c r="AR10" s="2">
        <v>22.610299999999999</v>
      </c>
      <c r="AS10" s="2">
        <v>23.0579</v>
      </c>
      <c r="AT10" s="2">
        <v>21.5992</v>
      </c>
      <c r="AU10" s="2">
        <v>22.954000000000001</v>
      </c>
      <c r="AV10" s="2">
        <v>23.392399999999999</v>
      </c>
      <c r="AW10" s="2">
        <v>22.9209</v>
      </c>
      <c r="AX10" s="2">
        <v>23.194600000000001</v>
      </c>
      <c r="AY10" s="2">
        <v>24.228200000000001</v>
      </c>
      <c r="AZ10" s="2">
        <v>25.108799999999999</v>
      </c>
      <c r="BA10" s="2">
        <v>25.386800000000001</v>
      </c>
      <c r="BB10" s="2">
        <v>25.856400000000001</v>
      </c>
      <c r="BC10" s="2">
        <v>25.835999999999999</v>
      </c>
      <c r="BD10" s="2">
        <v>25.7775</v>
      </c>
      <c r="BE10" s="2">
        <v>24.6021</v>
      </c>
      <c r="BF10" s="2">
        <v>26.141100000000002</v>
      </c>
      <c r="BG10" s="2">
        <v>26.494199999999999</v>
      </c>
      <c r="BH10" s="2">
        <v>25.7682</v>
      </c>
      <c r="BI10" s="2">
        <v>26.528600000000001</v>
      </c>
      <c r="BJ10" s="2">
        <v>25.720199999999998</v>
      </c>
      <c r="BK10" s="2">
        <v>25.991099999999999</v>
      </c>
      <c r="BL10" s="2">
        <v>18.033713103448299</v>
      </c>
      <c r="BM10" s="2">
        <v>6.1833354343942704</v>
      </c>
      <c r="BN10" s="2">
        <v>0.98524988367980404</v>
      </c>
      <c r="BO10" s="2">
        <v>0.98597311513734698</v>
      </c>
      <c r="BP10" s="2">
        <v>0.90441621294615904</v>
      </c>
      <c r="BQ10" s="2">
        <v>0</v>
      </c>
      <c r="BR10" s="2">
        <v>0</v>
      </c>
      <c r="BS10" s="2">
        <v>0</v>
      </c>
      <c r="BT10" s="2">
        <v>0.36076119720692401</v>
      </c>
      <c r="BU10" s="2">
        <v>0.97071733329106702</v>
      </c>
      <c r="BV10" s="2">
        <v>0.97071733329106702</v>
      </c>
      <c r="BW10" s="2">
        <v>8.463298</v>
      </c>
      <c r="BX10" s="2">
        <v>0.319851913266124</v>
      </c>
      <c r="BY10" s="2">
        <v>9.2570639999999997</v>
      </c>
      <c r="BZ10" s="2">
        <v>0.70638703497445399</v>
      </c>
      <c r="CA10" s="2">
        <v>11.751810000000001</v>
      </c>
      <c r="CB10" s="2">
        <v>2.0208559753233302</v>
      </c>
      <c r="CC10" s="2">
        <v>14.029859999999999</v>
      </c>
      <c r="CD10" s="2">
        <v>0.71665533766239398</v>
      </c>
      <c r="CE10" s="2">
        <v>15.96078</v>
      </c>
      <c r="CF10" s="2">
        <v>1.0768548379424201</v>
      </c>
      <c r="CG10" s="2">
        <v>17.36026</v>
      </c>
      <c r="CH10" s="2">
        <v>1.0614469077631701</v>
      </c>
      <c r="CI10" s="2">
        <v>20.41826</v>
      </c>
      <c r="CJ10" s="2">
        <v>0.85831743137373195</v>
      </c>
      <c r="CK10" s="2">
        <v>22.449680000000001</v>
      </c>
      <c r="CL10" s="2">
        <v>0.39848993337347899</v>
      </c>
      <c r="CM10" s="2">
        <v>22.81222</v>
      </c>
      <c r="CN10" s="2">
        <v>0.70465483181484001</v>
      </c>
      <c r="CO10" s="2">
        <v>25.283239999999999</v>
      </c>
      <c r="CP10" s="2">
        <v>0.66864029791809498</v>
      </c>
      <c r="CQ10" s="2">
        <v>25.756620000000002</v>
      </c>
      <c r="CR10" s="2">
        <v>0.71157143492413999</v>
      </c>
      <c r="CS10" s="2">
        <v>26.079966666666699</v>
      </c>
      <c r="CT10" s="2">
        <v>0.41146154538830798</v>
      </c>
    </row>
    <row r="11" spans="1:98" x14ac:dyDescent="0.25">
      <c r="A11" s="2">
        <v>105</v>
      </c>
      <c r="B11" s="2" t="s">
        <v>1867</v>
      </c>
      <c r="C11" s="2" t="s">
        <v>535</v>
      </c>
      <c r="D11" s="2" t="s">
        <v>424</v>
      </c>
      <c r="E11" s="2" t="s">
        <v>186</v>
      </c>
      <c r="F11" s="2">
        <v>2.1568300000000002E-3</v>
      </c>
      <c r="G11" s="2">
        <v>2.40675E-3</v>
      </c>
      <c r="H11" s="2">
        <v>2.3521800000000002E-3</v>
      </c>
      <c r="I11" s="2">
        <v>1.88733E-3</v>
      </c>
      <c r="J11" s="2">
        <v>2.3925499999999998E-3</v>
      </c>
      <c r="K11" s="2">
        <v>3.6847799999999999E-3</v>
      </c>
      <c r="L11" s="2">
        <v>2.8860100000000001E-3</v>
      </c>
      <c r="M11" s="2">
        <v>2.69871E-3</v>
      </c>
      <c r="N11" s="2">
        <v>3.1385900000000001E-3</v>
      </c>
      <c r="O11" s="2">
        <v>3.3241500000000001E-3</v>
      </c>
      <c r="P11" s="2">
        <v>3.2524099999999998E-3</v>
      </c>
      <c r="Q11" s="2">
        <v>3.8487899999999999E-3</v>
      </c>
      <c r="R11" s="2">
        <v>2.5617999999999999E-3</v>
      </c>
      <c r="S11" s="2">
        <v>2.5994E-3</v>
      </c>
      <c r="T11" s="2">
        <v>2.85915E-3</v>
      </c>
      <c r="U11" s="2">
        <v>2.7603800000000002E-3</v>
      </c>
      <c r="V11" s="2">
        <v>2.22522E-3</v>
      </c>
      <c r="W11" s="2">
        <v>1.7223E-3</v>
      </c>
      <c r="X11" s="2">
        <v>2.0699999999999998E-3</v>
      </c>
      <c r="Y11" s="2">
        <v>2.8687500000000002E-3</v>
      </c>
      <c r="Z11" s="2">
        <v>2.4233000000000002E-3</v>
      </c>
      <c r="AA11" s="2">
        <v>3.08939E-3</v>
      </c>
      <c r="AB11" s="2">
        <v>2.8198899999999998E-3</v>
      </c>
      <c r="AC11" s="2">
        <v>3.5378800000000002E-3</v>
      </c>
      <c r="AD11" s="2">
        <v>3.5606100000000001E-3</v>
      </c>
      <c r="AE11" s="2">
        <v>3.2252499999999998E-3</v>
      </c>
      <c r="AF11" s="2">
        <v>3.6724399999999999E-3</v>
      </c>
      <c r="AG11" s="2">
        <v>4.1575700000000002E-3</v>
      </c>
      <c r="AH11" s="2">
        <v>3.6496599999999999E-3</v>
      </c>
      <c r="AI11" s="2">
        <v>4.9276500000000004E-3</v>
      </c>
      <c r="AJ11" s="2">
        <v>7.5443699999999999E-3</v>
      </c>
      <c r="AK11" s="2">
        <v>5.3624900000000001E-3</v>
      </c>
      <c r="AL11" s="2">
        <v>6.9933699999999996E-3</v>
      </c>
      <c r="AM11" s="2">
        <v>5.99112E-3</v>
      </c>
      <c r="AN11" s="2">
        <v>7.5466099999999996E-3</v>
      </c>
      <c r="AO11" s="2">
        <v>6.3745599999999996E-3</v>
      </c>
      <c r="AP11" s="2">
        <v>7.9112899999999996E-3</v>
      </c>
      <c r="AQ11" s="2">
        <v>6.9578900000000004E-3</v>
      </c>
      <c r="AR11" s="2">
        <v>7.3467300000000001E-3</v>
      </c>
      <c r="AS11" s="2">
        <v>8.9636799999999999E-3</v>
      </c>
      <c r="AT11" s="2">
        <v>1.0012699999999999E-2</v>
      </c>
      <c r="AU11" s="2">
        <v>8.2623499999999999E-3</v>
      </c>
      <c r="AV11" s="2">
        <v>8.6943699999999999E-3</v>
      </c>
      <c r="AW11" s="2">
        <v>9.7934900000000002E-3</v>
      </c>
      <c r="AX11" s="2">
        <v>1.0132199999999999E-2</v>
      </c>
      <c r="AY11" s="2">
        <v>1.3020199999999999E-2</v>
      </c>
      <c r="AZ11" s="2">
        <v>1.19436E-2</v>
      </c>
      <c r="BA11" s="2">
        <v>1.0269800000000001E-2</v>
      </c>
      <c r="BB11" s="2">
        <v>1.0696900000000001E-2</v>
      </c>
      <c r="BC11" s="2">
        <v>1.0687500000000001E-2</v>
      </c>
      <c r="BD11" s="2">
        <v>1.0388400000000001E-2</v>
      </c>
      <c r="BE11" s="2">
        <v>1.28098E-2</v>
      </c>
      <c r="BF11" s="2">
        <v>1.37477E-2</v>
      </c>
      <c r="BG11" s="2">
        <v>1.5239300000000001E-2</v>
      </c>
      <c r="BH11" s="2">
        <v>1.4884E-2</v>
      </c>
      <c r="BI11" s="2">
        <v>1.54427E-2</v>
      </c>
      <c r="BJ11" s="2">
        <v>1.2755300000000001E-2</v>
      </c>
      <c r="BK11" s="2">
        <v>1.6150500000000002E-2</v>
      </c>
      <c r="BL11" s="2">
        <v>6.4600455172413801E-3</v>
      </c>
      <c r="BM11" s="2">
        <v>4.2639180560224499E-3</v>
      </c>
      <c r="BN11" s="2">
        <v>0.92128970803507204</v>
      </c>
      <c r="BO11" s="2">
        <v>0.92352886892860497</v>
      </c>
      <c r="BP11" s="2">
        <v>0.79068360556563799</v>
      </c>
      <c r="BQ11" s="2">
        <v>0</v>
      </c>
      <c r="BR11" s="2">
        <v>0</v>
      </c>
      <c r="BS11" s="2">
        <v>0</v>
      </c>
      <c r="BT11" s="2">
        <v>2.3262462702635899E-4</v>
      </c>
      <c r="BU11" s="2">
        <v>0.84877472613134397</v>
      </c>
      <c r="BV11" s="2">
        <v>0.84877472613134397</v>
      </c>
      <c r="BW11" s="2">
        <v>2.239128E-3</v>
      </c>
      <c r="BX11" s="2">
        <v>2.2076627532302101E-4</v>
      </c>
      <c r="BY11" s="2">
        <v>3.146448E-3</v>
      </c>
      <c r="BZ11" s="2">
        <v>3.83972121279657E-4</v>
      </c>
      <c r="CA11" s="2">
        <v>3.0243100000000001E-3</v>
      </c>
      <c r="CB11" s="2">
        <v>5.3701459807904705E-4</v>
      </c>
      <c r="CC11" s="2">
        <v>2.3293300000000001E-3</v>
      </c>
      <c r="CD11" s="2">
        <v>4.8045665798279898E-4</v>
      </c>
      <c r="CE11" s="2">
        <v>3.0862139999999999E-3</v>
      </c>
      <c r="CF11" s="2">
        <v>4.8462544086129E-4</v>
      </c>
      <c r="CG11" s="2">
        <v>3.9265139999999999E-3</v>
      </c>
      <c r="CH11" s="2">
        <v>6.4973708107972405E-4</v>
      </c>
      <c r="CI11" s="2">
        <v>6.687592E-3</v>
      </c>
      <c r="CJ11" s="2">
        <v>9.7550617733564303E-4</v>
      </c>
      <c r="CK11" s="2">
        <v>7.5108299999999996E-3</v>
      </c>
      <c r="CL11" s="2">
        <v>9.8677787528399707E-4</v>
      </c>
      <c r="CM11" s="2">
        <v>9.3790220000000007E-3</v>
      </c>
      <c r="CN11" s="2">
        <v>8.4503155962957998E-4</v>
      </c>
      <c r="CO11" s="2">
        <v>1.13236E-2</v>
      </c>
      <c r="CP11" s="2">
        <v>1.1369610921223301E-3</v>
      </c>
      <c r="CQ11" s="2">
        <v>1.341384E-2</v>
      </c>
      <c r="CR11" s="2">
        <v>1.9444336355350399E-3</v>
      </c>
      <c r="CS11" s="2">
        <v>1.4782833333333301E-2</v>
      </c>
      <c r="CT11" s="2">
        <v>1.7912045593212801E-3</v>
      </c>
    </row>
    <row r="12" spans="1:98" x14ac:dyDescent="0.25">
      <c r="A12" s="2">
        <v>106</v>
      </c>
      <c r="B12" s="2" t="s">
        <v>1867</v>
      </c>
      <c r="C12" s="2" t="s">
        <v>536</v>
      </c>
      <c r="D12" s="2" t="s">
        <v>458</v>
      </c>
      <c r="E12" s="2" t="s">
        <v>190</v>
      </c>
      <c r="F12" s="2">
        <v>1.6561300000000001</v>
      </c>
      <c r="G12" s="2">
        <v>1.6569499999999999</v>
      </c>
      <c r="H12" s="2">
        <v>1.6153599999999999</v>
      </c>
      <c r="I12" s="2">
        <v>1.50153</v>
      </c>
      <c r="J12" s="2">
        <v>1.6866099999999999</v>
      </c>
      <c r="K12" s="2">
        <v>1.6820999999999999</v>
      </c>
      <c r="L12" s="2">
        <v>1.70258</v>
      </c>
      <c r="M12" s="2">
        <v>1.8332900000000001</v>
      </c>
      <c r="N12" s="2">
        <v>2.0649199999999999</v>
      </c>
      <c r="O12" s="2">
        <v>2.1892900000000002</v>
      </c>
      <c r="P12" s="2">
        <v>2.2948</v>
      </c>
      <c r="Q12" s="2">
        <v>2.1782699999999999</v>
      </c>
      <c r="R12" s="2">
        <v>2.22743</v>
      </c>
      <c r="S12" s="2">
        <v>2.7107700000000001</v>
      </c>
      <c r="T12" s="2">
        <v>3.2179500000000001</v>
      </c>
      <c r="U12" s="2">
        <v>2.3792800000000001</v>
      </c>
      <c r="V12" s="2">
        <v>1.9574199999999999</v>
      </c>
      <c r="W12" s="2">
        <v>2.1721599999999999</v>
      </c>
      <c r="X12" s="2">
        <v>2.84476</v>
      </c>
      <c r="Y12" s="2">
        <v>3.8585799999999999</v>
      </c>
      <c r="Z12" s="2">
        <v>4.0515100000000004</v>
      </c>
      <c r="AA12" s="2">
        <v>4.8226399999999998</v>
      </c>
      <c r="AB12" s="2">
        <v>5.5697999999999999</v>
      </c>
      <c r="AC12" s="2">
        <v>5.9477900000000004</v>
      </c>
      <c r="AD12" s="2">
        <v>5.9497799999999996</v>
      </c>
      <c r="AE12" s="2">
        <v>6.1858199999999997</v>
      </c>
      <c r="AF12" s="2">
        <v>6.2140899999999997</v>
      </c>
      <c r="AG12" s="2">
        <v>6.6933999999999996</v>
      </c>
      <c r="AH12" s="2">
        <v>6.3637800000000002</v>
      </c>
      <c r="AI12" s="2">
        <v>6.6499800000000002</v>
      </c>
      <c r="AJ12" s="2">
        <v>6.9160500000000003</v>
      </c>
      <c r="AK12" s="2">
        <v>7.1276099999999998</v>
      </c>
      <c r="AL12" s="2">
        <v>6.9712500000000004</v>
      </c>
      <c r="AM12" s="2">
        <v>7.9958400000000003</v>
      </c>
      <c r="AN12" s="2">
        <v>7.8115699999999997</v>
      </c>
      <c r="AO12" s="2">
        <v>8.3810099999999998</v>
      </c>
      <c r="AP12" s="2">
        <v>7.8588399999999998</v>
      </c>
      <c r="AQ12" s="2">
        <v>9.1784300000000005</v>
      </c>
      <c r="AR12" s="2">
        <v>8.7025600000000001</v>
      </c>
      <c r="AS12" s="2">
        <v>8.9975199999999997</v>
      </c>
      <c r="AT12" s="2">
        <v>10.279299999999999</v>
      </c>
      <c r="AU12" s="2">
        <v>11.4879</v>
      </c>
      <c r="AV12" s="2">
        <v>14.4716</v>
      </c>
      <c r="AW12" s="2">
        <v>13.3323</v>
      </c>
      <c r="AX12" s="2">
        <v>12.8124</v>
      </c>
      <c r="AY12" s="2">
        <v>13.1739</v>
      </c>
      <c r="AZ12" s="2">
        <v>13.126799999999999</v>
      </c>
      <c r="BA12" s="2">
        <v>12.4107</v>
      </c>
      <c r="BB12" s="2">
        <v>13.0489</v>
      </c>
      <c r="BC12" s="2">
        <v>13.2599</v>
      </c>
      <c r="BD12" s="2">
        <v>13.9917</v>
      </c>
      <c r="BE12" s="2">
        <v>14.784800000000001</v>
      </c>
      <c r="BF12" s="2">
        <v>13.661</v>
      </c>
      <c r="BG12" s="2">
        <v>13.2433</v>
      </c>
      <c r="BH12" s="2">
        <v>14.0105</v>
      </c>
      <c r="BI12" s="2">
        <v>14.026899999999999</v>
      </c>
      <c r="BJ12" s="2">
        <v>13.538399999999999</v>
      </c>
      <c r="BK12" s="2">
        <v>12.899699999999999</v>
      </c>
      <c r="BL12" s="2">
        <v>7.2306801724137904</v>
      </c>
      <c r="BM12" s="2">
        <v>4.6185583529766996</v>
      </c>
      <c r="BN12" s="2">
        <v>0.97065356485564203</v>
      </c>
      <c r="BO12" s="2">
        <v>0.97668337998708099</v>
      </c>
      <c r="BP12" s="2">
        <v>0.89473684210526305</v>
      </c>
      <c r="BQ12" s="2">
        <v>0</v>
      </c>
      <c r="BR12" s="2">
        <v>0</v>
      </c>
      <c r="BS12" s="2">
        <v>0</v>
      </c>
      <c r="BT12" s="2">
        <v>0.26547358177735098</v>
      </c>
      <c r="BU12" s="2">
        <v>0.94216834296696295</v>
      </c>
      <c r="BV12" s="2">
        <v>0.94216834296696295</v>
      </c>
      <c r="BW12" s="2">
        <v>1.623316</v>
      </c>
      <c r="BX12" s="2">
        <v>7.2645135281035805E-2</v>
      </c>
      <c r="BY12" s="2">
        <v>1.894436</v>
      </c>
      <c r="BZ12" s="2">
        <v>0.22452049489968601</v>
      </c>
      <c r="CA12" s="2">
        <v>2.5258440000000002</v>
      </c>
      <c r="CB12" s="2">
        <v>0.44058151105102</v>
      </c>
      <c r="CC12" s="2">
        <v>2.6424400000000001</v>
      </c>
      <c r="CD12" s="2">
        <v>0.75491700643183302</v>
      </c>
      <c r="CE12" s="2">
        <v>5.2683039999999997</v>
      </c>
      <c r="CF12" s="2">
        <v>0.82100771009169005</v>
      </c>
      <c r="CG12" s="2">
        <v>6.4214140000000004</v>
      </c>
      <c r="CH12" s="2">
        <v>0.23876151926137501</v>
      </c>
      <c r="CI12" s="2">
        <v>7.3644639999999999</v>
      </c>
      <c r="CJ12" s="2">
        <v>0.50257626563537605</v>
      </c>
      <c r="CK12" s="2">
        <v>8.6236719999999991</v>
      </c>
      <c r="CL12" s="2">
        <v>0.52383082113407597</v>
      </c>
      <c r="CM12" s="2">
        <v>12.476699999999999</v>
      </c>
      <c r="CN12" s="2">
        <v>1.6302349569924</v>
      </c>
      <c r="CO12" s="2">
        <v>13.00404</v>
      </c>
      <c r="CP12" s="2">
        <v>0.34038638045609299</v>
      </c>
      <c r="CQ12" s="2">
        <v>13.93826</v>
      </c>
      <c r="CR12" s="2">
        <v>0.56668927376473299</v>
      </c>
      <c r="CS12" s="2">
        <v>13.4883333333333</v>
      </c>
      <c r="CT12" s="2">
        <v>0.56526539194729897</v>
      </c>
    </row>
    <row r="13" spans="1:98" x14ac:dyDescent="0.25">
      <c r="A13" s="2">
        <v>107</v>
      </c>
      <c r="B13" s="2" t="s">
        <v>1867</v>
      </c>
      <c r="C13" s="2" t="s">
        <v>537</v>
      </c>
      <c r="D13" s="2" t="s">
        <v>424</v>
      </c>
      <c r="E13" s="2" t="s">
        <v>192</v>
      </c>
      <c r="F13" s="2">
        <v>0.18102399999999999</v>
      </c>
      <c r="G13" s="2">
        <v>0.20786199999999999</v>
      </c>
      <c r="H13" s="2">
        <v>0.16691300000000001</v>
      </c>
      <c r="I13" s="2">
        <v>0.22845799999999999</v>
      </c>
      <c r="J13" s="2">
        <v>0.25068099999999999</v>
      </c>
      <c r="K13" s="2">
        <v>0.24388599999999999</v>
      </c>
      <c r="L13" s="2">
        <v>0.277111</v>
      </c>
      <c r="M13" s="2">
        <v>0.28668700000000003</v>
      </c>
      <c r="N13" s="2">
        <v>0.31565599999999999</v>
      </c>
      <c r="O13" s="2">
        <v>0.36124200000000001</v>
      </c>
      <c r="P13" s="2">
        <v>0.37788500000000003</v>
      </c>
      <c r="Q13" s="2">
        <v>0.39013199999999998</v>
      </c>
      <c r="R13" s="2">
        <v>0.38001000000000001</v>
      </c>
      <c r="S13" s="2">
        <v>0.38727</v>
      </c>
      <c r="T13" s="2">
        <v>0.38733800000000002</v>
      </c>
      <c r="U13" s="2">
        <v>0.32071899999999998</v>
      </c>
      <c r="V13" s="2">
        <v>0.42762</v>
      </c>
      <c r="W13" s="2">
        <v>0.38811699999999999</v>
      </c>
      <c r="X13" s="2">
        <v>0.415516</v>
      </c>
      <c r="Y13" s="2">
        <v>0.39907500000000001</v>
      </c>
      <c r="Z13" s="2">
        <v>0.49</v>
      </c>
      <c r="AA13" s="2">
        <v>0.374392</v>
      </c>
      <c r="AB13" s="2">
        <v>0.49884499999999998</v>
      </c>
      <c r="AC13" s="2">
        <v>0.51591299999999995</v>
      </c>
      <c r="AD13" s="2">
        <v>0.47768100000000002</v>
      </c>
      <c r="AE13" s="2">
        <v>0.48204999999999998</v>
      </c>
      <c r="AF13" s="2">
        <v>0.453046</v>
      </c>
      <c r="AG13" s="2">
        <v>0.45655600000000002</v>
      </c>
      <c r="AH13" s="2">
        <v>0.39070100000000002</v>
      </c>
      <c r="AI13" s="2">
        <v>0.494672</v>
      </c>
      <c r="AJ13" s="2">
        <v>0.54568399999999995</v>
      </c>
      <c r="AK13" s="2">
        <v>0.44806600000000002</v>
      </c>
      <c r="AL13" s="2">
        <v>0.42117900000000003</v>
      </c>
      <c r="AM13" s="2">
        <v>0.46022299999999999</v>
      </c>
      <c r="AN13" s="2">
        <v>0.60121199999999997</v>
      </c>
      <c r="AO13" s="2">
        <v>0.61963900000000005</v>
      </c>
      <c r="AP13" s="2">
        <v>0.59037600000000001</v>
      </c>
      <c r="AQ13" s="2">
        <v>0.58883399999999997</v>
      </c>
      <c r="AR13" s="2">
        <v>0.56095799999999996</v>
      </c>
      <c r="AS13" s="2">
        <v>0.55950200000000005</v>
      </c>
      <c r="AT13" s="2">
        <v>0.580897</v>
      </c>
      <c r="AU13" s="2">
        <v>0.43164799999999998</v>
      </c>
      <c r="AV13" s="2">
        <v>0.60614199999999996</v>
      </c>
      <c r="AW13" s="2">
        <v>0.58432300000000004</v>
      </c>
      <c r="AX13" s="2">
        <v>0.71302699999999997</v>
      </c>
      <c r="AY13" s="2">
        <v>0.82453699999999996</v>
      </c>
      <c r="AZ13" s="2">
        <v>0.85730600000000001</v>
      </c>
      <c r="BA13" s="2">
        <v>0.71418400000000004</v>
      </c>
      <c r="BB13" s="2">
        <v>0.67620599999999997</v>
      </c>
      <c r="BC13" s="2">
        <v>0.65139400000000003</v>
      </c>
      <c r="BD13" s="2">
        <v>0.57449799999999995</v>
      </c>
      <c r="BE13" s="2">
        <v>0.73204800000000003</v>
      </c>
      <c r="BF13" s="2">
        <v>0.74297599999999997</v>
      </c>
      <c r="BG13" s="2">
        <v>0.80100300000000002</v>
      </c>
      <c r="BH13" s="2">
        <v>0.88243499999999997</v>
      </c>
      <c r="BI13" s="2">
        <v>0.86597500000000005</v>
      </c>
      <c r="BJ13" s="2">
        <v>0.55284199999999994</v>
      </c>
      <c r="BK13" s="2">
        <v>0.67241700000000004</v>
      </c>
      <c r="BL13" s="2">
        <v>0.49804463793103398</v>
      </c>
      <c r="BM13" s="2">
        <v>0.177939314745195</v>
      </c>
      <c r="BN13" s="2">
        <v>0.90939033859118501</v>
      </c>
      <c r="BO13" s="2">
        <v>0.92709711156910402</v>
      </c>
      <c r="BP13" s="2">
        <v>0.77495462794918302</v>
      </c>
      <c r="BQ13" s="2">
        <v>0</v>
      </c>
      <c r="BR13" s="2">
        <v>0</v>
      </c>
      <c r="BS13" s="2">
        <v>0</v>
      </c>
      <c r="BT13" s="2">
        <v>9.5823685440954102E-3</v>
      </c>
      <c r="BU13" s="2">
        <v>0.82699078792299197</v>
      </c>
      <c r="BV13" s="2">
        <v>0.82699078792299197</v>
      </c>
      <c r="BW13" s="2">
        <v>0.20698759999999999</v>
      </c>
      <c r="BX13" s="2">
        <v>3.4098892743020297E-2</v>
      </c>
      <c r="BY13" s="2">
        <v>0.29691640000000002</v>
      </c>
      <c r="BZ13" s="2">
        <v>4.4153349932932601E-2</v>
      </c>
      <c r="CA13" s="2">
        <v>0.38452700000000001</v>
      </c>
      <c r="CB13" s="2">
        <v>5.2763919490500201E-3</v>
      </c>
      <c r="CC13" s="2">
        <v>0.39020939999999998</v>
      </c>
      <c r="CD13" s="2">
        <v>4.1688936449614598E-2</v>
      </c>
      <c r="CE13" s="2">
        <v>0.47136620000000001</v>
      </c>
      <c r="CF13" s="2">
        <v>5.59700645586549E-2</v>
      </c>
      <c r="CG13" s="2">
        <v>0.455405</v>
      </c>
      <c r="CH13" s="2">
        <v>4.01414704887601E-2</v>
      </c>
      <c r="CI13" s="2">
        <v>0.49527280000000001</v>
      </c>
      <c r="CJ13" s="2">
        <v>7.5351285368598697E-2</v>
      </c>
      <c r="CK13" s="2">
        <v>0.58386179999999999</v>
      </c>
      <c r="CL13" s="2">
        <v>2.4825136076162799E-2</v>
      </c>
      <c r="CM13" s="2">
        <v>0.58320740000000004</v>
      </c>
      <c r="CN13" s="2">
        <v>0.10044396281161</v>
      </c>
      <c r="CO13" s="2">
        <v>0.74472539999999998</v>
      </c>
      <c r="CP13" s="2">
        <v>9.1354691323434503E-2</v>
      </c>
      <c r="CQ13" s="2">
        <v>0.74659200000000003</v>
      </c>
      <c r="CR13" s="2">
        <v>0.113197643303648</v>
      </c>
      <c r="CS13" s="2">
        <v>0.69707799999999998</v>
      </c>
      <c r="CT13" s="2">
        <v>0.15801643146521199</v>
      </c>
    </row>
    <row r="14" spans="1:98" x14ac:dyDescent="0.25">
      <c r="A14" s="2">
        <v>108</v>
      </c>
      <c r="B14" s="2" t="s">
        <v>1867</v>
      </c>
      <c r="C14" s="2" t="s">
        <v>538</v>
      </c>
      <c r="D14" s="2" t="s">
        <v>418</v>
      </c>
      <c r="E14" s="2" t="s">
        <v>196</v>
      </c>
      <c r="F14" s="2">
        <v>9.9633499999999993E-3</v>
      </c>
      <c r="G14" s="2">
        <v>9.9344499999999992E-3</v>
      </c>
      <c r="H14" s="2">
        <v>9.9618699999999994E-3</v>
      </c>
      <c r="I14" s="2">
        <v>1.01943E-2</v>
      </c>
      <c r="J14" s="2">
        <v>1.0522999999999999E-2</v>
      </c>
      <c r="K14" s="2">
        <v>1.08796E-2</v>
      </c>
      <c r="L14" s="2">
        <v>1.1752500000000001E-2</v>
      </c>
      <c r="M14" s="2">
        <v>1.2086899999999999E-2</v>
      </c>
      <c r="N14" s="2">
        <v>1.2669400000000001E-2</v>
      </c>
      <c r="O14" s="2">
        <v>1.3205700000000001E-2</v>
      </c>
      <c r="P14" s="2">
        <v>1.36905E-2</v>
      </c>
      <c r="Q14" s="2">
        <v>1.44105E-2</v>
      </c>
      <c r="R14" s="2">
        <v>1.4952999999999999E-2</v>
      </c>
      <c r="S14" s="2">
        <v>1.55605E-2</v>
      </c>
      <c r="T14" s="2">
        <v>1.6146500000000001E-2</v>
      </c>
      <c r="U14" s="2">
        <v>1.6919199999999999E-2</v>
      </c>
      <c r="V14" s="2">
        <v>1.8430100000000001E-2</v>
      </c>
      <c r="W14" s="2">
        <v>1.9641700000000002E-2</v>
      </c>
      <c r="X14" s="2">
        <v>2.02945E-2</v>
      </c>
      <c r="Y14" s="2">
        <v>2.1776400000000001E-2</v>
      </c>
      <c r="Z14" s="2">
        <v>2.27546E-2</v>
      </c>
      <c r="AA14" s="2">
        <v>2.42893E-2</v>
      </c>
      <c r="AB14" s="2">
        <v>2.5195700000000001E-2</v>
      </c>
      <c r="AC14" s="2">
        <v>2.5550199999999999E-2</v>
      </c>
      <c r="AD14" s="2">
        <v>2.6576300000000001E-2</v>
      </c>
      <c r="AE14" s="2">
        <v>2.7026499999999998E-2</v>
      </c>
      <c r="AF14" s="2">
        <v>2.7527099999999999E-2</v>
      </c>
      <c r="AG14" s="2">
        <v>2.7904700000000001E-2</v>
      </c>
      <c r="AH14" s="2">
        <v>2.7427799999999999E-2</v>
      </c>
      <c r="AI14" s="2">
        <v>2.8294199999999999E-2</v>
      </c>
      <c r="AJ14" s="2">
        <v>2.8817800000000001E-2</v>
      </c>
      <c r="AK14" s="2">
        <v>2.64455E-2</v>
      </c>
      <c r="AL14" s="2">
        <v>2.1736800000000001E-2</v>
      </c>
      <c r="AM14" s="2">
        <v>2.0427299999999999E-2</v>
      </c>
      <c r="AN14" s="2">
        <v>1.7841099999999999E-2</v>
      </c>
      <c r="AO14" s="2">
        <v>1.6034799999999998E-2</v>
      </c>
      <c r="AP14" s="2">
        <v>1.50213E-2</v>
      </c>
      <c r="AQ14" s="2">
        <v>1.56606E-2</v>
      </c>
      <c r="AR14" s="2">
        <v>1.6432700000000001E-2</v>
      </c>
      <c r="AS14" s="2">
        <v>2.0537300000000001E-2</v>
      </c>
      <c r="AT14" s="2">
        <v>2.3320500000000001E-2</v>
      </c>
      <c r="AU14" s="2">
        <v>2.5362599999999999E-2</v>
      </c>
      <c r="AV14" s="2">
        <v>2.8602700000000002E-2</v>
      </c>
      <c r="AW14" s="2">
        <v>2.9417599999999999E-2</v>
      </c>
      <c r="AX14" s="2">
        <v>3.0286E-2</v>
      </c>
      <c r="AY14" s="2">
        <v>2.8602200000000001E-2</v>
      </c>
      <c r="AZ14" s="2">
        <v>3.0300199999999999E-2</v>
      </c>
      <c r="BA14" s="2">
        <v>3.2133200000000001E-2</v>
      </c>
      <c r="BB14" s="2">
        <v>3.4195200000000002E-2</v>
      </c>
      <c r="BC14" s="2">
        <v>3.7735200000000003E-2</v>
      </c>
      <c r="BD14" s="2">
        <v>4.0122999999999999E-2</v>
      </c>
      <c r="BE14" s="2">
        <v>4.1427400000000003E-2</v>
      </c>
      <c r="BF14" s="2">
        <v>4.4030699999999999E-2</v>
      </c>
      <c r="BG14" s="2">
        <v>4.3948599999999997E-2</v>
      </c>
      <c r="BH14" s="2">
        <v>4.4351599999999998E-2</v>
      </c>
      <c r="BI14" s="2">
        <v>4.4273600000000003E-2</v>
      </c>
      <c r="BJ14" s="2">
        <v>4.4052399999999999E-2</v>
      </c>
      <c r="BK14" s="2">
        <v>4.4135399999999998E-2</v>
      </c>
      <c r="BL14" s="2">
        <v>2.3979201206896599E-2</v>
      </c>
      <c r="BM14" s="2">
        <v>1.03952694110669E-2</v>
      </c>
      <c r="BN14" s="2">
        <v>0.87035719589972405</v>
      </c>
      <c r="BO14" s="2">
        <v>0.87911040019686904</v>
      </c>
      <c r="BP14" s="2">
        <v>0.77374470659407102</v>
      </c>
      <c r="BQ14" s="2">
        <v>0</v>
      </c>
      <c r="BR14" s="2">
        <v>0</v>
      </c>
      <c r="BS14" s="2">
        <v>0</v>
      </c>
      <c r="BT14" s="2">
        <v>5.3577678765879698E-4</v>
      </c>
      <c r="BU14" s="2">
        <v>0.75752164845442904</v>
      </c>
      <c r="BV14" s="2">
        <v>0.75752164845442904</v>
      </c>
      <c r="BW14" s="2">
        <v>1.0115394E-2</v>
      </c>
      <c r="BX14" s="2">
        <v>2.5089665986218298E-4</v>
      </c>
      <c r="BY14" s="2">
        <v>1.2118820000000001E-2</v>
      </c>
      <c r="BZ14" s="2">
        <v>8.8816128996933896E-4</v>
      </c>
      <c r="CA14" s="2">
        <v>1.4952200000000001E-2</v>
      </c>
      <c r="CB14" s="2">
        <v>9.5938884191968895E-4</v>
      </c>
      <c r="CC14" s="2">
        <v>1.941238E-2</v>
      </c>
      <c r="CD14" s="2">
        <v>1.8439180044134301E-3</v>
      </c>
      <c r="CE14" s="2">
        <v>2.4873220000000001E-2</v>
      </c>
      <c r="CF14" s="2">
        <v>1.4398168310587301E-3</v>
      </c>
      <c r="CG14" s="2">
        <v>2.763606E-2</v>
      </c>
      <c r="CH14" s="2">
        <v>4.8273274490135901E-4</v>
      </c>
      <c r="CI14" s="2">
        <v>2.30537E-2</v>
      </c>
      <c r="CJ14" s="2">
        <v>4.4869966954523199E-3</v>
      </c>
      <c r="CK14" s="2">
        <v>1.673734E-2</v>
      </c>
      <c r="CL14" s="2">
        <v>2.1869057073865801E-3</v>
      </c>
      <c r="CM14" s="2">
        <v>2.7397879999999999E-2</v>
      </c>
      <c r="CN14" s="2">
        <v>2.9427661132003001E-3</v>
      </c>
      <c r="CO14" s="2">
        <v>3.2593200000000003E-2</v>
      </c>
      <c r="CP14" s="2">
        <v>3.54979217701544E-3</v>
      </c>
      <c r="CQ14" s="2">
        <v>4.2776260000000003E-2</v>
      </c>
      <c r="CR14" s="2">
        <v>1.89003365261045E-3</v>
      </c>
      <c r="CS14" s="2">
        <v>4.41538E-2</v>
      </c>
      <c r="CT14" s="2">
        <v>1.11742024323889E-4</v>
      </c>
    </row>
    <row r="15" spans="1:98" x14ac:dyDescent="0.25">
      <c r="A15" s="2">
        <v>109</v>
      </c>
      <c r="B15" s="2" t="s">
        <v>1867</v>
      </c>
      <c r="C15" s="2" t="s">
        <v>539</v>
      </c>
      <c r="D15" s="2" t="s">
        <v>424</v>
      </c>
      <c r="E15" s="2" t="s">
        <v>198</v>
      </c>
      <c r="F15" s="2">
        <v>0.30248700000000001</v>
      </c>
      <c r="G15" s="2">
        <v>0.27547500000000003</v>
      </c>
      <c r="H15" s="2">
        <v>0.29327199999999998</v>
      </c>
      <c r="I15" s="2">
        <v>0.29986200000000002</v>
      </c>
      <c r="J15" s="2">
        <v>0.27152599999999999</v>
      </c>
      <c r="K15" s="2">
        <v>0.28021000000000001</v>
      </c>
      <c r="L15" s="2">
        <v>0.30078199999999999</v>
      </c>
      <c r="M15" s="2">
        <v>0.30832799999999999</v>
      </c>
      <c r="N15" s="2">
        <v>0.31591599999999997</v>
      </c>
      <c r="O15" s="2">
        <v>0.32179000000000002</v>
      </c>
      <c r="P15" s="2">
        <v>0.33393400000000001</v>
      </c>
      <c r="Q15" s="2">
        <v>0.38811299999999999</v>
      </c>
      <c r="R15" s="2">
        <v>0.42920799999999998</v>
      </c>
      <c r="S15" s="2">
        <v>0.37853500000000001</v>
      </c>
      <c r="T15" s="2">
        <v>0.37551400000000001</v>
      </c>
      <c r="U15" s="2">
        <v>0.37955499999999998</v>
      </c>
      <c r="V15" s="2">
        <v>0.41652699999999998</v>
      </c>
      <c r="W15" s="2">
        <v>0.442687</v>
      </c>
      <c r="X15" s="2">
        <v>0.440992</v>
      </c>
      <c r="Y15" s="2">
        <v>0.460476</v>
      </c>
      <c r="Z15" s="2">
        <v>0.466221</v>
      </c>
      <c r="AA15" s="2">
        <v>0.51324800000000004</v>
      </c>
      <c r="AB15" s="2">
        <v>0.51527299999999998</v>
      </c>
      <c r="AC15" s="2">
        <v>0.67824399999999996</v>
      </c>
      <c r="AD15" s="2">
        <v>0.50952500000000001</v>
      </c>
      <c r="AE15" s="2">
        <v>0.59687999999999997</v>
      </c>
      <c r="AF15" s="2">
        <v>0.56960699999999997</v>
      </c>
      <c r="AG15" s="2">
        <v>0.65179900000000002</v>
      </c>
      <c r="AH15" s="2">
        <v>0.60545499999999997</v>
      </c>
      <c r="AI15" s="2">
        <v>0.897509</v>
      </c>
      <c r="AJ15" s="2">
        <v>0.70363600000000004</v>
      </c>
      <c r="AK15" s="2">
        <v>0.71776600000000002</v>
      </c>
      <c r="AL15" s="2">
        <v>0.81412700000000005</v>
      </c>
      <c r="AM15" s="2">
        <v>0.90699600000000002</v>
      </c>
      <c r="AN15" s="2">
        <v>1.0203800000000001</v>
      </c>
      <c r="AO15" s="2">
        <v>0.81671199999999999</v>
      </c>
      <c r="AP15" s="2">
        <v>0.88489300000000004</v>
      </c>
      <c r="AQ15" s="2">
        <v>0.85153000000000001</v>
      </c>
      <c r="AR15" s="2">
        <v>0.88305100000000003</v>
      </c>
      <c r="AS15" s="2">
        <v>0.870444</v>
      </c>
      <c r="AT15" s="2">
        <v>0.94918000000000002</v>
      </c>
      <c r="AU15" s="2">
        <v>0.90271800000000002</v>
      </c>
      <c r="AV15" s="2">
        <v>0.97393200000000002</v>
      </c>
      <c r="AW15" s="2">
        <v>1.0009300000000001</v>
      </c>
      <c r="AX15" s="2">
        <v>1.0491900000000001</v>
      </c>
      <c r="AY15" s="2">
        <v>0.96273900000000001</v>
      </c>
      <c r="AZ15" s="2">
        <v>0.99399999999999999</v>
      </c>
      <c r="BA15" s="2">
        <v>1.0591200000000001</v>
      </c>
      <c r="BB15" s="2">
        <v>1.0647</v>
      </c>
      <c r="BC15" s="2">
        <v>1.1866099999999999</v>
      </c>
      <c r="BD15" s="2">
        <v>1.1771199999999999</v>
      </c>
      <c r="BE15" s="2">
        <v>1.25146</v>
      </c>
      <c r="BF15" s="2">
        <v>1.38409</v>
      </c>
      <c r="BG15" s="2">
        <v>1.2779799999999999</v>
      </c>
      <c r="BH15" s="2">
        <v>1.1450100000000001</v>
      </c>
      <c r="BI15" s="2">
        <v>1.5004</v>
      </c>
      <c r="BJ15" s="2">
        <v>1.17988</v>
      </c>
      <c r="BK15" s="2">
        <v>1.1487400000000001</v>
      </c>
      <c r="BL15" s="2">
        <v>0.718901448275862</v>
      </c>
      <c r="BM15" s="2">
        <v>0.34214779041515198</v>
      </c>
      <c r="BN15" s="2">
        <v>0.96957961307917195</v>
      </c>
      <c r="BO15" s="2">
        <v>0.98117444400012299</v>
      </c>
      <c r="BP15" s="2">
        <v>0.89957652752571104</v>
      </c>
      <c r="BQ15" s="2">
        <v>0</v>
      </c>
      <c r="BR15" s="2">
        <v>0</v>
      </c>
      <c r="BS15" s="2">
        <v>0</v>
      </c>
      <c r="BT15" s="2">
        <v>1.9644810114121999E-2</v>
      </c>
      <c r="BU15" s="2">
        <v>0.94008462609875398</v>
      </c>
      <c r="BV15" s="2">
        <v>0.94008462609875398</v>
      </c>
      <c r="BW15" s="2">
        <v>0.28852440000000001</v>
      </c>
      <c r="BX15" s="2">
        <v>1.41886179841449E-2</v>
      </c>
      <c r="BY15" s="2">
        <v>0.30540519999999999</v>
      </c>
      <c r="BZ15" s="2">
        <v>1.6152812671482299E-2</v>
      </c>
      <c r="CA15" s="2">
        <v>0.38106079999999998</v>
      </c>
      <c r="CB15" s="2">
        <v>3.4007235725651098E-2</v>
      </c>
      <c r="CC15" s="2">
        <v>0.42804740000000002</v>
      </c>
      <c r="CD15" s="2">
        <v>3.1295874844777902E-2</v>
      </c>
      <c r="CE15" s="2">
        <v>0.53650220000000004</v>
      </c>
      <c r="CF15" s="2">
        <v>8.1776205296528598E-2</v>
      </c>
      <c r="CG15" s="2">
        <v>0.66425000000000001</v>
      </c>
      <c r="CH15" s="2">
        <v>0.13371392490687001</v>
      </c>
      <c r="CI15" s="2">
        <v>0.83258100000000002</v>
      </c>
      <c r="CJ15" s="2">
        <v>0.133187747176683</v>
      </c>
      <c r="CK15" s="2">
        <v>0.86132600000000004</v>
      </c>
      <c r="CL15" s="2">
        <v>2.82705131276389E-2</v>
      </c>
      <c r="CM15" s="2">
        <v>0.97519</v>
      </c>
      <c r="CN15" s="2">
        <v>5.49291385514101E-2</v>
      </c>
      <c r="CO15" s="2">
        <v>1.0534338000000001</v>
      </c>
      <c r="CP15" s="2">
        <v>8.6100353815765404E-2</v>
      </c>
      <c r="CQ15" s="2">
        <v>1.2471319999999999</v>
      </c>
      <c r="CR15" s="2">
        <v>9.3619452412412693E-2</v>
      </c>
      <c r="CS15" s="2">
        <v>1.27634</v>
      </c>
      <c r="CT15" s="2">
        <v>0.19466532202731901</v>
      </c>
    </row>
    <row r="16" spans="1:98" x14ac:dyDescent="0.25">
      <c r="A16" s="2">
        <v>11</v>
      </c>
      <c r="B16" s="2" t="s">
        <v>1867</v>
      </c>
      <c r="C16" s="2" t="s">
        <v>431</v>
      </c>
      <c r="D16" s="2" t="s">
        <v>412</v>
      </c>
      <c r="E16" s="2" t="s">
        <v>24</v>
      </c>
      <c r="F16" s="2">
        <v>3.6947800000000002</v>
      </c>
      <c r="G16" s="2">
        <v>3.8298399999999999</v>
      </c>
      <c r="H16" s="2">
        <v>3.7264400000000002</v>
      </c>
      <c r="I16" s="2">
        <v>4.0036500000000004</v>
      </c>
      <c r="J16" s="2">
        <v>3.9735999999999998</v>
      </c>
      <c r="K16" s="2">
        <v>3.86544</v>
      </c>
      <c r="L16" s="2">
        <v>4.0901100000000001</v>
      </c>
      <c r="M16" s="2">
        <v>5.0451800000000002</v>
      </c>
      <c r="N16" s="2">
        <v>4.6968100000000002</v>
      </c>
      <c r="O16" s="2">
        <v>5.6084300000000002</v>
      </c>
      <c r="P16" s="2">
        <v>4.80098</v>
      </c>
      <c r="Q16" s="2">
        <v>5.3190999999999997</v>
      </c>
      <c r="R16" s="2">
        <v>5.4485400000000004</v>
      </c>
      <c r="S16" s="2">
        <v>5.48</v>
      </c>
      <c r="T16" s="2">
        <v>6.2535699999999999</v>
      </c>
      <c r="U16" s="2">
        <v>4.72532</v>
      </c>
      <c r="V16" s="2">
        <v>5.4872300000000003</v>
      </c>
      <c r="W16" s="2">
        <v>6.0639099999999999</v>
      </c>
      <c r="X16" s="2">
        <v>6.35501</v>
      </c>
      <c r="Y16" s="2">
        <v>6.5829899999999997</v>
      </c>
      <c r="Z16" s="2">
        <v>5.50936</v>
      </c>
      <c r="AA16" s="2">
        <v>6.8694300000000004</v>
      </c>
      <c r="AB16" s="2">
        <v>6.6453300000000004</v>
      </c>
      <c r="AC16" s="2">
        <v>6.8484299999999996</v>
      </c>
      <c r="AD16" s="2">
        <v>7.6599000000000004</v>
      </c>
      <c r="AE16" s="2">
        <v>6.1924200000000003</v>
      </c>
      <c r="AF16" s="2">
        <v>7.42075</v>
      </c>
      <c r="AG16" s="2">
        <v>7.2560099999999998</v>
      </c>
      <c r="AH16" s="2">
        <v>7.4828099999999997</v>
      </c>
      <c r="AI16" s="2">
        <v>8.1286199999999997</v>
      </c>
      <c r="AJ16" s="2">
        <v>7.4382099999999998</v>
      </c>
      <c r="AK16" s="2">
        <v>8.1944800000000004</v>
      </c>
      <c r="AL16" s="2">
        <v>8.9390000000000001</v>
      </c>
      <c r="AM16" s="2">
        <v>9.4132800000000003</v>
      </c>
      <c r="AN16" s="2">
        <v>8.2564299999999999</v>
      </c>
      <c r="AO16" s="2">
        <v>8.6511700000000005</v>
      </c>
      <c r="AP16" s="2">
        <v>10.6518</v>
      </c>
      <c r="AQ16" s="2">
        <v>9.4129299999999994</v>
      </c>
      <c r="AR16" s="2">
        <v>10.0494</v>
      </c>
      <c r="AS16" s="2">
        <v>10.1775</v>
      </c>
      <c r="AT16" s="2">
        <v>9.0499600000000004</v>
      </c>
      <c r="AU16" s="2">
        <v>9.2343499999999992</v>
      </c>
      <c r="AV16" s="2">
        <v>9.8870500000000003</v>
      </c>
      <c r="AW16" s="2">
        <v>10.9268</v>
      </c>
      <c r="AX16" s="2">
        <v>10.8674</v>
      </c>
      <c r="AY16" s="2">
        <v>9.3498099999999997</v>
      </c>
      <c r="AZ16" s="2">
        <v>11.183999999999999</v>
      </c>
      <c r="BA16" s="2">
        <v>11.103199999999999</v>
      </c>
      <c r="BB16" s="2">
        <v>12.129799999999999</v>
      </c>
      <c r="BC16" s="2">
        <v>11.1274</v>
      </c>
      <c r="BD16" s="2">
        <v>12.601599999999999</v>
      </c>
      <c r="BE16" s="2">
        <v>11.6242</v>
      </c>
      <c r="BF16" s="2">
        <v>10.078099999999999</v>
      </c>
      <c r="BG16" s="2">
        <v>12.4748</v>
      </c>
      <c r="BH16" s="2">
        <v>13.300599999999999</v>
      </c>
      <c r="BI16" s="2">
        <v>12.1729</v>
      </c>
      <c r="BJ16" s="2">
        <v>11.6571</v>
      </c>
      <c r="BK16" s="2">
        <v>11.889900000000001</v>
      </c>
      <c r="BL16" s="2">
        <v>7.9466751724137898</v>
      </c>
      <c r="BM16" s="2">
        <v>2.7901447512662099</v>
      </c>
      <c r="BN16" s="2">
        <v>0.97410776351560802</v>
      </c>
      <c r="BO16" s="2">
        <v>0.97600664431388195</v>
      </c>
      <c r="BP16" s="2">
        <v>0.87900786448880797</v>
      </c>
      <c r="BQ16" s="2">
        <v>0</v>
      </c>
      <c r="BR16" s="2">
        <v>0</v>
      </c>
      <c r="BS16" s="2">
        <v>0</v>
      </c>
      <c r="BT16" s="2">
        <v>0.160947546217969</v>
      </c>
      <c r="BU16" s="2">
        <v>0.94888593494137796</v>
      </c>
      <c r="BV16" s="2">
        <v>0.94888593494137796</v>
      </c>
      <c r="BW16" s="2">
        <v>3.8456619999999999</v>
      </c>
      <c r="BX16" s="2">
        <v>0.14014094590803899</v>
      </c>
      <c r="BY16" s="2">
        <v>4.6611940000000001</v>
      </c>
      <c r="BZ16" s="2">
        <v>0.70804857723887804</v>
      </c>
      <c r="CA16" s="2">
        <v>5.4604379999999999</v>
      </c>
      <c r="CB16" s="2">
        <v>0.52068317806512598</v>
      </c>
      <c r="CC16" s="2">
        <v>5.842892</v>
      </c>
      <c r="CD16" s="2">
        <v>0.74738234613884202</v>
      </c>
      <c r="CE16" s="2">
        <v>6.7064899999999996</v>
      </c>
      <c r="CF16" s="2">
        <v>0.77339314352404198</v>
      </c>
      <c r="CG16" s="2">
        <v>7.2961220000000004</v>
      </c>
      <c r="CH16" s="2">
        <v>0.70057200648470097</v>
      </c>
      <c r="CI16" s="2">
        <v>8.4482800000000005</v>
      </c>
      <c r="CJ16" s="2">
        <v>0.75721420116767502</v>
      </c>
      <c r="CK16" s="2">
        <v>9.7885600000000004</v>
      </c>
      <c r="CL16" s="2">
        <v>0.77447547343347101</v>
      </c>
      <c r="CM16" s="2">
        <v>9.993112</v>
      </c>
      <c r="CN16" s="2">
        <v>0.88213624286161196</v>
      </c>
      <c r="CO16" s="2">
        <v>10.978842</v>
      </c>
      <c r="CP16" s="2">
        <v>1.0072330628111801</v>
      </c>
      <c r="CQ16" s="2">
        <v>12.01586</v>
      </c>
      <c r="CR16" s="2">
        <v>1.23618217832163</v>
      </c>
      <c r="CS16" s="2">
        <v>11.9066333333333</v>
      </c>
      <c r="CT16" s="2">
        <v>0.25830682014482997</v>
      </c>
    </row>
    <row r="17" spans="1:98" x14ac:dyDescent="0.25">
      <c r="A17" s="2">
        <v>110</v>
      </c>
      <c r="B17" s="2" t="s">
        <v>1867</v>
      </c>
      <c r="C17" s="2" t="s">
        <v>540</v>
      </c>
      <c r="D17" s="2" t="s">
        <v>426</v>
      </c>
      <c r="E17" s="2" t="s">
        <v>300</v>
      </c>
      <c r="F17" s="3">
        <v>5.4628099999999997E-9</v>
      </c>
      <c r="G17" s="3">
        <v>5.4628099999999997E-9</v>
      </c>
      <c r="H17" s="3">
        <v>5.4767100000000002E-9</v>
      </c>
      <c r="I17" s="3">
        <v>6.6924400000000001E-9</v>
      </c>
      <c r="J17" s="3">
        <v>7.1684000000000002E-9</v>
      </c>
      <c r="K17" s="3">
        <v>6.3960500000000001E-9</v>
      </c>
      <c r="L17" s="3">
        <v>6.1524599999999997E-9</v>
      </c>
      <c r="M17" s="3">
        <v>6.1688100000000003E-9</v>
      </c>
      <c r="N17" s="3">
        <v>8.08535E-9</v>
      </c>
      <c r="O17" s="3">
        <v>1.13774E-8</v>
      </c>
      <c r="P17" s="3">
        <v>9.9173800000000008E-9</v>
      </c>
      <c r="Q17" s="3">
        <v>1.09284E-8</v>
      </c>
      <c r="R17" s="3">
        <v>1.3062200000000001E-8</v>
      </c>
      <c r="S17" s="3">
        <v>1.4139900000000001E-8</v>
      </c>
      <c r="T17" s="3">
        <v>1.5312100000000001E-8</v>
      </c>
      <c r="U17" s="3">
        <v>1.40615E-8</v>
      </c>
      <c r="V17" s="3">
        <v>1.30401E-8</v>
      </c>
      <c r="W17" s="3">
        <v>1.2008399999999999E-8</v>
      </c>
      <c r="X17" s="3">
        <v>7.1196999999999997E-9</v>
      </c>
      <c r="Y17" s="3">
        <v>9.5257999999999995E-9</v>
      </c>
      <c r="Z17" s="3">
        <v>9.5156899999999994E-9</v>
      </c>
      <c r="AA17" s="3">
        <v>9.6673199999999992E-9</v>
      </c>
      <c r="AB17" s="3">
        <v>9.8458599999999993E-9</v>
      </c>
      <c r="AC17" s="3">
        <v>1.24598E-8</v>
      </c>
      <c r="AD17" s="3">
        <v>1.24863E-8</v>
      </c>
      <c r="AE17" s="3">
        <v>1.2429900000000001E-8</v>
      </c>
      <c r="AF17" s="3">
        <v>1.24807E-8</v>
      </c>
      <c r="AG17" s="3">
        <v>1.29024E-8</v>
      </c>
      <c r="AH17" s="3">
        <v>1.35487E-8</v>
      </c>
      <c r="AI17" s="3">
        <v>1.40809E-8</v>
      </c>
      <c r="AJ17" s="3">
        <v>1.45943E-8</v>
      </c>
      <c r="AK17" s="3">
        <v>1.4989100000000002E-8</v>
      </c>
      <c r="AL17" s="3">
        <v>1.54311E-8</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3">
        <v>6.0688067241379302E-9</v>
      </c>
      <c r="BM17" s="3">
        <v>5.8699306097821502E-9</v>
      </c>
      <c r="BN17" s="2">
        <v>-0.64006715805181102</v>
      </c>
      <c r="BO17" s="2">
        <v>-0.62511642685526903</v>
      </c>
      <c r="BP17" s="2">
        <v>-0.338474335464718</v>
      </c>
      <c r="BQ17" s="3">
        <v>6.3066611398484E-8</v>
      </c>
      <c r="BR17" s="3">
        <v>1.55887435272773E-7</v>
      </c>
      <c r="BS17" s="2">
        <v>3.9465094152971798E-4</v>
      </c>
      <c r="BT17" s="3">
        <v>-2.2248930111661001E-10</v>
      </c>
      <c r="BU17" s="2">
        <v>0.40968596681651398</v>
      </c>
      <c r="BV17" s="2">
        <v>0.40968596681651398</v>
      </c>
      <c r="BW17" s="3">
        <v>6.0526339999999996E-9</v>
      </c>
      <c r="BX17" s="3">
        <v>8.1880379825083899E-10</v>
      </c>
      <c r="BY17" s="3">
        <v>7.6360139999999992E-9</v>
      </c>
      <c r="BZ17" s="3">
        <v>2.2411494155745202E-9</v>
      </c>
      <c r="CA17" s="3">
        <v>1.2671996E-8</v>
      </c>
      <c r="CB17" s="3">
        <v>2.2307614599234901E-9</v>
      </c>
      <c r="CC17" s="3">
        <v>1.1151100000000001E-8</v>
      </c>
      <c r="CD17" s="3">
        <v>2.8136941242786101E-9</v>
      </c>
      <c r="CE17" s="3">
        <v>1.0794994E-8</v>
      </c>
      <c r="CF17" s="3">
        <v>1.53632823054841E-9</v>
      </c>
      <c r="CG17" s="3">
        <v>1.308852E-8</v>
      </c>
      <c r="CH17" s="3">
        <v>7.1317070326815797E-10</v>
      </c>
      <c r="CI17" s="3">
        <v>9.0028999999999992E-9</v>
      </c>
      <c r="CJ17" s="3">
        <v>8.2238147544190199E-9</v>
      </c>
      <c r="CK17" s="2">
        <v>0</v>
      </c>
      <c r="CL17" s="2">
        <v>0</v>
      </c>
      <c r="CM17" s="2">
        <v>0</v>
      </c>
      <c r="CN17" s="2">
        <v>0</v>
      </c>
      <c r="CO17" s="2">
        <v>0</v>
      </c>
      <c r="CP17" s="2">
        <v>0</v>
      </c>
      <c r="CQ17" s="2">
        <v>0</v>
      </c>
      <c r="CR17" s="2">
        <v>0</v>
      </c>
      <c r="CS17" s="2">
        <v>0</v>
      </c>
      <c r="CT17" s="2">
        <v>0</v>
      </c>
    </row>
    <row r="18" spans="1:98" x14ac:dyDescent="0.25">
      <c r="A18" s="2">
        <v>111</v>
      </c>
      <c r="B18" s="2" t="s">
        <v>1867</v>
      </c>
      <c r="C18" s="2" t="s">
        <v>541</v>
      </c>
      <c r="D18" s="2" t="s">
        <v>412</v>
      </c>
      <c r="E18" s="2" t="s">
        <v>200</v>
      </c>
      <c r="F18" s="2">
        <v>2.1631799999999998E-3</v>
      </c>
      <c r="G18" s="2">
        <v>2.1625199999999998E-3</v>
      </c>
      <c r="H18" s="2">
        <v>2.1691700000000002E-3</v>
      </c>
      <c r="I18" s="2">
        <v>2.2416900000000002E-3</v>
      </c>
      <c r="J18" s="2">
        <v>2.23048E-3</v>
      </c>
      <c r="K18" s="2">
        <v>2.34892E-3</v>
      </c>
      <c r="L18" s="2">
        <v>2.42677E-3</v>
      </c>
      <c r="M18" s="2">
        <v>2.6518499999999999E-3</v>
      </c>
      <c r="N18" s="2">
        <v>2.72733E-3</v>
      </c>
      <c r="O18" s="2">
        <v>2.78597E-3</v>
      </c>
      <c r="P18" s="2">
        <v>2.85922E-3</v>
      </c>
      <c r="Q18" s="2">
        <v>2.94823E-3</v>
      </c>
      <c r="R18" s="2">
        <v>3.0645999999999998E-3</v>
      </c>
      <c r="S18" s="2">
        <v>3.2162499999999999E-3</v>
      </c>
      <c r="T18" s="2">
        <v>3.4220700000000001E-3</v>
      </c>
      <c r="U18" s="2">
        <v>3.76006E-3</v>
      </c>
      <c r="V18" s="2">
        <v>3.9679800000000003E-3</v>
      </c>
      <c r="W18" s="2">
        <v>4.2837999999999999E-3</v>
      </c>
      <c r="X18" s="2">
        <v>4.0911000000000003E-3</v>
      </c>
      <c r="Y18" s="2">
        <v>4.6379500000000001E-3</v>
      </c>
      <c r="Z18" s="2">
        <v>4.90626E-3</v>
      </c>
      <c r="AA18" s="2">
        <v>5.1848800000000002E-3</v>
      </c>
      <c r="AB18" s="2">
        <v>5.3482399999999998E-3</v>
      </c>
      <c r="AC18" s="2">
        <v>5.1133699999999999E-3</v>
      </c>
      <c r="AD18" s="2">
        <v>5.1150600000000003E-3</v>
      </c>
      <c r="AE18" s="2">
        <v>5.1446499999999997E-3</v>
      </c>
      <c r="AF18" s="2">
        <v>5.06223E-3</v>
      </c>
      <c r="AG18" s="2">
        <v>5.0137300000000001E-3</v>
      </c>
      <c r="AH18" s="2">
        <v>5.6838399999999999E-3</v>
      </c>
      <c r="AI18" s="2">
        <v>6.2618700000000001E-3</v>
      </c>
      <c r="AJ18" s="2">
        <v>6.4410700000000001E-3</v>
      </c>
      <c r="AK18" s="2">
        <v>6.4453100000000001E-3</v>
      </c>
      <c r="AL18" s="2">
        <v>6.4966900000000003E-3</v>
      </c>
      <c r="AM18" s="2">
        <v>6.0800000000000003E-3</v>
      </c>
      <c r="AN18" s="2">
        <v>5.5436499999999998E-3</v>
      </c>
      <c r="AO18" s="2">
        <v>7.1044100000000002E-3</v>
      </c>
      <c r="AP18" s="2">
        <v>7.0938099999999999E-3</v>
      </c>
      <c r="AQ18" s="2">
        <v>7.9001100000000001E-3</v>
      </c>
      <c r="AR18" s="2">
        <v>6.0828499999999999E-3</v>
      </c>
      <c r="AS18" s="2">
        <v>6.2169699999999996E-3</v>
      </c>
      <c r="AT18" s="2">
        <v>5.9736499999999996E-3</v>
      </c>
      <c r="AU18" s="2">
        <v>7.6731500000000001E-3</v>
      </c>
      <c r="AV18" s="2">
        <v>7.4598900000000003E-3</v>
      </c>
      <c r="AW18" s="2">
        <v>7.4667099999999997E-3</v>
      </c>
      <c r="AX18" s="2">
        <v>7.6004999999999996E-3</v>
      </c>
      <c r="AY18" s="2">
        <v>5.9523400000000004E-3</v>
      </c>
      <c r="AZ18" s="2">
        <v>5.5883800000000004E-3</v>
      </c>
      <c r="BA18" s="2">
        <v>6.5031200000000003E-3</v>
      </c>
      <c r="BB18" s="2">
        <v>7.4731199999999998E-3</v>
      </c>
      <c r="BC18" s="2">
        <v>6.9000700000000003E-3</v>
      </c>
      <c r="BD18" s="2">
        <v>7.5466099999999996E-3</v>
      </c>
      <c r="BE18" s="2">
        <v>7.6128599999999999E-3</v>
      </c>
      <c r="BF18" s="2">
        <v>7.3261899999999998E-3</v>
      </c>
      <c r="BG18" s="2">
        <v>5.95606E-3</v>
      </c>
      <c r="BH18" s="2">
        <v>8.0912099999999997E-3</v>
      </c>
      <c r="BI18" s="2">
        <v>8.1693000000000009E-3</v>
      </c>
      <c r="BJ18" s="2">
        <v>5.9727499999999998E-3</v>
      </c>
      <c r="BK18" s="2">
        <v>6.5238300000000004E-3</v>
      </c>
      <c r="BL18" s="2">
        <v>5.2446186206896598E-3</v>
      </c>
      <c r="BM18" s="2">
        <v>1.8740622931982601E-3</v>
      </c>
      <c r="BN18" s="2">
        <v>0.91605267666716494</v>
      </c>
      <c r="BO18" s="2">
        <v>0.90482635577839998</v>
      </c>
      <c r="BP18" s="2">
        <v>0.77858439201451901</v>
      </c>
      <c r="BQ18" s="2">
        <v>0</v>
      </c>
      <c r="BR18" s="2">
        <v>0</v>
      </c>
      <c r="BS18" s="2">
        <v>0</v>
      </c>
      <c r="BT18" s="2">
        <v>1.0166116706142801E-4</v>
      </c>
      <c r="BU18" s="2">
        <v>0.83915250642907702</v>
      </c>
      <c r="BV18" s="2">
        <v>0.83915250642907702</v>
      </c>
      <c r="BW18" s="2">
        <v>2.193408E-3</v>
      </c>
      <c r="BX18" s="3">
        <v>3.92452732185674E-5</v>
      </c>
      <c r="BY18" s="2">
        <v>2.5881680000000001E-3</v>
      </c>
      <c r="BZ18" s="2">
        <v>1.9094240655234199E-4</v>
      </c>
      <c r="CA18" s="2">
        <v>3.1020739999999998E-3</v>
      </c>
      <c r="CB18" s="2">
        <v>2.2331812584293299E-4</v>
      </c>
      <c r="CC18" s="2">
        <v>4.1481779999999998E-3</v>
      </c>
      <c r="CD18" s="2">
        <v>3.3340468580990299E-4</v>
      </c>
      <c r="CE18" s="2">
        <v>5.1335620000000004E-3</v>
      </c>
      <c r="CF18" s="2">
        <v>1.5900976454293601E-4</v>
      </c>
      <c r="CG18" s="2">
        <v>5.4332640000000001E-3</v>
      </c>
      <c r="CH18" s="2">
        <v>5.35338510271772E-4</v>
      </c>
      <c r="CI18" s="2">
        <v>6.2013440000000001E-3</v>
      </c>
      <c r="CJ18" s="2">
        <v>4.0357867508083198E-4</v>
      </c>
      <c r="CK18" s="2">
        <v>6.8796300000000003E-3</v>
      </c>
      <c r="CL18" s="2">
        <v>7.4359854679793499E-4</v>
      </c>
      <c r="CM18" s="2">
        <v>7.2347799999999997E-3</v>
      </c>
      <c r="CN18" s="2">
        <v>7.1078025598633504E-4</v>
      </c>
      <c r="CO18" s="2">
        <v>6.4834059999999997E-3</v>
      </c>
      <c r="CP18" s="2">
        <v>7.4776901004253995E-4</v>
      </c>
      <c r="CQ18" s="2">
        <v>7.3065860000000003E-3</v>
      </c>
      <c r="CR18" s="2">
        <v>8.0488429269678203E-4</v>
      </c>
      <c r="CS18" s="2">
        <v>6.8886266666666699E-3</v>
      </c>
      <c r="CT18" s="2">
        <v>1.14281032180906E-3</v>
      </c>
    </row>
    <row r="19" spans="1:98" x14ac:dyDescent="0.25">
      <c r="A19" s="2">
        <v>112</v>
      </c>
      <c r="B19" s="2" t="s">
        <v>1867</v>
      </c>
      <c r="C19" s="2" t="s">
        <v>542</v>
      </c>
      <c r="D19" s="2" t="s">
        <v>416</v>
      </c>
      <c r="E19" s="2" t="s">
        <v>64</v>
      </c>
      <c r="F19" s="2">
        <v>1.2254700000000001</v>
      </c>
      <c r="G19" s="2">
        <v>1.33568</v>
      </c>
      <c r="H19" s="2">
        <v>1.45756</v>
      </c>
      <c r="I19" s="2">
        <v>1.50396</v>
      </c>
      <c r="J19" s="2">
        <v>1.8520300000000001</v>
      </c>
      <c r="K19" s="2">
        <v>2.0389499999999998</v>
      </c>
      <c r="L19" s="2">
        <v>1.6965399999999999</v>
      </c>
      <c r="M19" s="2">
        <v>1.2330700000000001</v>
      </c>
      <c r="N19" s="2">
        <v>1.7944100000000001</v>
      </c>
      <c r="O19" s="2">
        <v>1.60273</v>
      </c>
      <c r="P19" s="2">
        <v>1.6323799999999999</v>
      </c>
      <c r="Q19" s="2">
        <v>1.08331</v>
      </c>
      <c r="R19" s="2">
        <v>2.3366099999999999</v>
      </c>
      <c r="S19" s="2">
        <v>1.77718</v>
      </c>
      <c r="T19" s="2">
        <v>1.7247699999999999</v>
      </c>
      <c r="U19" s="2">
        <v>1.71713</v>
      </c>
      <c r="V19" s="2">
        <v>1.80044</v>
      </c>
      <c r="W19" s="2">
        <v>1.50288</v>
      </c>
      <c r="X19" s="2">
        <v>1.2770900000000001</v>
      </c>
      <c r="Y19" s="2">
        <v>1.85293</v>
      </c>
      <c r="Z19" s="2">
        <v>1.6101099999999999</v>
      </c>
      <c r="AA19" s="2">
        <v>1.54576</v>
      </c>
      <c r="AB19" s="2">
        <v>1.60022</v>
      </c>
      <c r="AC19" s="2">
        <v>1.79057</v>
      </c>
      <c r="AD19" s="2">
        <v>1.3607400000000001</v>
      </c>
      <c r="AE19" s="2">
        <v>1.34382</v>
      </c>
      <c r="AF19" s="2">
        <v>2.1924000000000001</v>
      </c>
      <c r="AG19" s="2">
        <v>1.90534</v>
      </c>
      <c r="AH19" s="2">
        <v>2.1272700000000002</v>
      </c>
      <c r="AI19" s="2">
        <v>1.9642299999999999</v>
      </c>
      <c r="AJ19" s="2">
        <v>2.4775200000000002</v>
      </c>
      <c r="AK19" s="2">
        <v>2.3203</v>
      </c>
      <c r="AL19" s="2">
        <v>2.1671900000000002</v>
      </c>
      <c r="AM19" s="2">
        <v>2.3555299999999999</v>
      </c>
      <c r="AN19" s="2">
        <v>2.1621199999999998</v>
      </c>
      <c r="AO19" s="2">
        <v>2.0457100000000001</v>
      </c>
      <c r="AP19" s="2">
        <v>2.5497700000000001</v>
      </c>
      <c r="AQ19" s="2">
        <v>2.6353300000000002</v>
      </c>
      <c r="AR19" s="2">
        <v>2.29657</v>
      </c>
      <c r="AS19" s="2">
        <v>2.2146699999999999</v>
      </c>
      <c r="AT19" s="2">
        <v>2.6110199999999999</v>
      </c>
      <c r="AU19" s="2">
        <v>2.4210099999999999</v>
      </c>
      <c r="AV19" s="2">
        <v>2.48468</v>
      </c>
      <c r="AW19" s="2">
        <v>2.3846799999999999</v>
      </c>
      <c r="AX19" s="2">
        <v>2.2916500000000002</v>
      </c>
      <c r="AY19" s="2">
        <v>2.75427</v>
      </c>
      <c r="AZ19" s="2">
        <v>2.3552499999999998</v>
      </c>
      <c r="BA19" s="2">
        <v>2.6931799999999999</v>
      </c>
      <c r="BB19" s="2">
        <v>2.49722</v>
      </c>
      <c r="BC19" s="2">
        <v>2.7785799999999998</v>
      </c>
      <c r="BD19" s="2">
        <v>2.79101</v>
      </c>
      <c r="BE19" s="2">
        <v>2.79664</v>
      </c>
      <c r="BF19" s="2">
        <v>2.64988</v>
      </c>
      <c r="BG19" s="2">
        <v>2.8446799999999999</v>
      </c>
      <c r="BH19" s="2">
        <v>2.53207</v>
      </c>
      <c r="BI19" s="2">
        <v>2.6985299999999999</v>
      </c>
      <c r="BJ19" s="2">
        <v>2.07979</v>
      </c>
      <c r="BK19" s="2">
        <v>2.6708799999999999</v>
      </c>
      <c r="BL19" s="2">
        <v>2.0594018965517198</v>
      </c>
      <c r="BM19" s="2">
        <v>0.493736553342839</v>
      </c>
      <c r="BN19" s="2">
        <v>0.83363142618048602</v>
      </c>
      <c r="BO19" s="2">
        <v>0.83924451690301205</v>
      </c>
      <c r="BP19" s="2">
        <v>0.640653357531761</v>
      </c>
      <c r="BQ19" s="3">
        <v>4.4408920985006301E-16</v>
      </c>
      <c r="BR19" s="2">
        <v>0</v>
      </c>
      <c r="BS19" s="3">
        <v>1.21413989973007E-12</v>
      </c>
      <c r="BT19" s="2">
        <v>2.4373616844566001E-2</v>
      </c>
      <c r="BU19" s="2">
        <v>0.69494135471571306</v>
      </c>
      <c r="BV19" s="2">
        <v>0.69494135471571306</v>
      </c>
      <c r="BW19" s="2">
        <v>1.4749399999999999</v>
      </c>
      <c r="BX19" s="2">
        <v>0.23715486575231801</v>
      </c>
      <c r="BY19" s="2">
        <v>1.6731400000000001</v>
      </c>
      <c r="BZ19" s="2">
        <v>0.29482626324667899</v>
      </c>
      <c r="CA19" s="2">
        <v>1.71085</v>
      </c>
      <c r="CB19" s="2">
        <v>0.44613142833698699</v>
      </c>
      <c r="CC19" s="2">
        <v>1.6300939999999999</v>
      </c>
      <c r="CD19" s="2">
        <v>0.238245741682826</v>
      </c>
      <c r="CE19" s="2">
        <v>1.58148</v>
      </c>
      <c r="CF19" s="2">
        <v>0.154022367369158</v>
      </c>
      <c r="CG19" s="2">
        <v>1.906612</v>
      </c>
      <c r="CH19" s="2">
        <v>0.33556706523435798</v>
      </c>
      <c r="CI19" s="2">
        <v>2.296532</v>
      </c>
      <c r="CJ19" s="2">
        <v>0.13378927150560299</v>
      </c>
      <c r="CK19" s="2">
        <v>2.3484099999999999</v>
      </c>
      <c r="CL19" s="2">
        <v>0.24242008951405</v>
      </c>
      <c r="CM19" s="2">
        <v>2.4386079999999999</v>
      </c>
      <c r="CN19" s="2">
        <v>0.119020060788087</v>
      </c>
      <c r="CO19" s="2">
        <v>2.6156999999999999</v>
      </c>
      <c r="CP19" s="2">
        <v>0.18276104795606701</v>
      </c>
      <c r="CQ19" s="2">
        <v>2.7228560000000002</v>
      </c>
      <c r="CR19" s="2">
        <v>0.12908807818695001</v>
      </c>
      <c r="CS19" s="2">
        <v>2.4830666666666699</v>
      </c>
      <c r="CT19" s="2">
        <v>0.349521362771052</v>
      </c>
    </row>
    <row r="20" spans="1:98" x14ac:dyDescent="0.25">
      <c r="A20" s="2">
        <v>113</v>
      </c>
      <c r="B20" s="2" t="s">
        <v>1867</v>
      </c>
      <c r="C20" s="2" t="s">
        <v>543</v>
      </c>
      <c r="D20" s="2" t="s">
        <v>418</v>
      </c>
      <c r="E20" s="2" t="s">
        <v>194</v>
      </c>
      <c r="F20" s="2">
        <v>7.2358800000000001E-3</v>
      </c>
      <c r="G20" s="2">
        <v>7.2306999999999996E-3</v>
      </c>
      <c r="H20" s="2">
        <v>7.2262000000000003E-3</v>
      </c>
      <c r="I20" s="2">
        <v>7.3423100000000003E-3</v>
      </c>
      <c r="J20" s="2">
        <v>7.68646E-3</v>
      </c>
      <c r="K20" s="2">
        <v>8.0402800000000003E-3</v>
      </c>
      <c r="L20" s="2">
        <v>8.3468899999999992E-3</v>
      </c>
      <c r="M20" s="2">
        <v>8.4853099999999994E-3</v>
      </c>
      <c r="N20" s="2">
        <v>8.6847299999999999E-3</v>
      </c>
      <c r="O20" s="2">
        <v>8.9286499999999998E-3</v>
      </c>
      <c r="P20" s="2">
        <v>9.0357200000000006E-3</v>
      </c>
      <c r="Q20" s="2">
        <v>9.3342700000000004E-3</v>
      </c>
      <c r="R20" s="2">
        <v>9.5597300000000007E-3</v>
      </c>
      <c r="S20" s="2">
        <v>1.02095E-2</v>
      </c>
      <c r="T20" s="2">
        <v>1.04986E-2</v>
      </c>
      <c r="U20" s="2">
        <v>1.1854E-2</v>
      </c>
      <c r="V20" s="2">
        <v>1.28118E-2</v>
      </c>
      <c r="W20" s="2">
        <v>1.29234E-2</v>
      </c>
      <c r="X20" s="2">
        <v>1.30232E-2</v>
      </c>
      <c r="Y20" s="2">
        <v>1.39606E-2</v>
      </c>
      <c r="Z20" s="2">
        <v>1.52847E-2</v>
      </c>
      <c r="AA20" s="2">
        <v>1.5942600000000001E-2</v>
      </c>
      <c r="AB20" s="2">
        <v>1.78608E-2</v>
      </c>
      <c r="AC20" s="2">
        <v>1.8265300000000002E-2</v>
      </c>
      <c r="AD20" s="2">
        <v>1.8022400000000001E-2</v>
      </c>
      <c r="AE20" s="2">
        <v>1.8460799999999999E-2</v>
      </c>
      <c r="AF20" s="2">
        <v>1.8146300000000001E-2</v>
      </c>
      <c r="AG20" s="2">
        <v>1.6741700000000002E-2</v>
      </c>
      <c r="AH20" s="2">
        <v>1.7589899999999999E-2</v>
      </c>
      <c r="AI20" s="2">
        <v>1.87061E-2</v>
      </c>
      <c r="AJ20" s="2">
        <v>1.9509700000000001E-2</v>
      </c>
      <c r="AK20" s="2">
        <v>1.9903400000000002E-2</v>
      </c>
      <c r="AL20" s="2">
        <v>2.0551699999999999E-2</v>
      </c>
      <c r="AM20" s="2">
        <v>2.1385000000000001E-2</v>
      </c>
      <c r="AN20" s="2">
        <v>2.2380500000000001E-2</v>
      </c>
      <c r="AO20" s="2">
        <v>2.24543E-2</v>
      </c>
      <c r="AP20" s="2">
        <v>2.3224700000000001E-2</v>
      </c>
      <c r="AQ20" s="2">
        <v>2.4368000000000001E-2</v>
      </c>
      <c r="AR20" s="2">
        <v>2.39668E-2</v>
      </c>
      <c r="AS20" s="2">
        <v>2.44744E-2</v>
      </c>
      <c r="AT20" s="2">
        <v>2.4080500000000001E-2</v>
      </c>
      <c r="AU20" s="2">
        <v>2.4400499999999999E-2</v>
      </c>
      <c r="AV20" s="2">
        <v>2.40241E-2</v>
      </c>
      <c r="AW20" s="2">
        <v>2.3600400000000001E-2</v>
      </c>
      <c r="AX20" s="2">
        <v>2.3446000000000002E-2</v>
      </c>
      <c r="AY20" s="2">
        <v>2.67692E-2</v>
      </c>
      <c r="AZ20" s="2">
        <v>2.81496E-2</v>
      </c>
      <c r="BA20" s="2">
        <v>2.8601700000000001E-2</v>
      </c>
      <c r="BB20" s="2">
        <v>2.8717199999999998E-2</v>
      </c>
      <c r="BC20" s="2">
        <v>2.9497499999999999E-2</v>
      </c>
      <c r="BD20" s="2">
        <v>2.9472999999999999E-2</v>
      </c>
      <c r="BE20" s="2">
        <v>2.95161E-2</v>
      </c>
      <c r="BF20" s="2">
        <v>3.0343599999999998E-2</v>
      </c>
      <c r="BG20" s="2">
        <v>3.0312700000000001E-2</v>
      </c>
      <c r="BH20" s="2">
        <v>3.06535E-2</v>
      </c>
      <c r="BI20" s="2">
        <v>3.0712199999999999E-2</v>
      </c>
      <c r="BJ20" s="2">
        <v>3.0700999999999999E-2</v>
      </c>
      <c r="BK20" s="2">
        <v>3.1435200000000003E-2</v>
      </c>
      <c r="BL20" s="2">
        <v>1.88636436206897E-2</v>
      </c>
      <c r="BM20" s="2">
        <v>7.9698972932825598E-3</v>
      </c>
      <c r="BN20" s="2">
        <v>0.99191835110024895</v>
      </c>
      <c r="BO20" s="2">
        <v>0.99298655756867305</v>
      </c>
      <c r="BP20" s="2">
        <v>0.95160314579552296</v>
      </c>
      <c r="BQ20" s="2">
        <v>0</v>
      </c>
      <c r="BR20" s="2">
        <v>0</v>
      </c>
      <c r="BS20" s="2">
        <v>0</v>
      </c>
      <c r="BT20" s="2">
        <v>4.6814379371865799E-4</v>
      </c>
      <c r="BU20" s="2">
        <v>0.98390201524943399</v>
      </c>
      <c r="BV20" s="2">
        <v>0.98390201524943399</v>
      </c>
      <c r="BW20" s="2">
        <v>7.3443099999999997E-3</v>
      </c>
      <c r="BX20" s="2">
        <v>1.97284624084088E-4</v>
      </c>
      <c r="BY20" s="2">
        <v>8.4971720000000008E-3</v>
      </c>
      <c r="BZ20" s="2">
        <v>3.3646209076209499E-4</v>
      </c>
      <c r="CA20" s="2">
        <v>9.7275639999999993E-3</v>
      </c>
      <c r="CB20" s="2">
        <v>6.0997036069796004E-4</v>
      </c>
      <c r="CC20" s="2">
        <v>1.29146E-2</v>
      </c>
      <c r="CD20" s="2">
        <v>7.4856990321545797E-4</v>
      </c>
      <c r="CE20" s="2">
        <v>1.7075159999999999E-2</v>
      </c>
      <c r="CF20" s="2">
        <v>1.36192567822183E-3</v>
      </c>
      <c r="CG20" s="2">
        <v>1.7928960000000001E-2</v>
      </c>
      <c r="CH20" s="2">
        <v>7.8399378696517702E-4</v>
      </c>
      <c r="CI20" s="2">
        <v>2.074606E-2</v>
      </c>
      <c r="CJ20" s="2">
        <v>1.15715990381624E-3</v>
      </c>
      <c r="CK20" s="2">
        <v>2.3697639999999999E-2</v>
      </c>
      <c r="CL20" s="2">
        <v>8.50698585281532E-4</v>
      </c>
      <c r="CM20" s="2">
        <v>2.3910299999999999E-2</v>
      </c>
      <c r="CN20" s="2">
        <v>3.8530086296295699E-4</v>
      </c>
      <c r="CO20" s="2">
        <v>2.834704E-2</v>
      </c>
      <c r="CP20" s="2">
        <v>1.00672612611375E-3</v>
      </c>
      <c r="CQ20" s="2">
        <v>3.0059780000000001E-2</v>
      </c>
      <c r="CR20" s="2">
        <v>5.3313330134216897E-4</v>
      </c>
      <c r="CS20" s="2">
        <v>3.0949466666666699E-2</v>
      </c>
      <c r="CT20" s="2">
        <v>4.2069467946877502E-4</v>
      </c>
    </row>
    <row r="21" spans="1:98" x14ac:dyDescent="0.25">
      <c r="A21" s="2">
        <v>114</v>
      </c>
      <c r="B21" s="2" t="s">
        <v>1867</v>
      </c>
      <c r="C21" s="2" t="s">
        <v>544</v>
      </c>
      <c r="D21" s="2" t="s">
        <v>420</v>
      </c>
      <c r="E21" s="2" t="s">
        <v>202</v>
      </c>
      <c r="F21" s="2">
        <v>2.2607200000000001</v>
      </c>
      <c r="G21" s="2">
        <v>2.2591399999999999</v>
      </c>
      <c r="H21" s="2">
        <v>2.2662499999999999</v>
      </c>
      <c r="I21" s="2">
        <v>2.29189</v>
      </c>
      <c r="J21" s="2">
        <v>2.3769</v>
      </c>
      <c r="K21" s="2">
        <v>2.3642699999999999</v>
      </c>
      <c r="L21" s="2">
        <v>2.42571</v>
      </c>
      <c r="M21" s="2">
        <v>2.45661</v>
      </c>
      <c r="N21" s="2">
        <v>2.51763</v>
      </c>
      <c r="O21" s="2">
        <v>2.5217100000000001</v>
      </c>
      <c r="P21" s="2">
        <v>2.5647099999999998</v>
      </c>
      <c r="Q21" s="2">
        <v>2.6367099999999999</v>
      </c>
      <c r="R21" s="2">
        <v>2.6901000000000002</v>
      </c>
      <c r="S21" s="2">
        <v>2.7657600000000002</v>
      </c>
      <c r="T21" s="2">
        <v>2.8475299999999999</v>
      </c>
      <c r="U21" s="2">
        <v>3.0785399999999998</v>
      </c>
      <c r="V21" s="2">
        <v>3.3205900000000002</v>
      </c>
      <c r="W21" s="2">
        <v>3.3480599999999998</v>
      </c>
      <c r="X21" s="2">
        <v>3.4274100000000001</v>
      </c>
      <c r="Y21" s="2">
        <v>3.4983399999999998</v>
      </c>
      <c r="Z21" s="2">
        <v>3.6383100000000002</v>
      </c>
      <c r="AA21" s="2">
        <v>3.8163900000000002</v>
      </c>
      <c r="AB21" s="2">
        <v>3.9985400000000002</v>
      </c>
      <c r="AC21" s="2">
        <v>4.1511500000000003</v>
      </c>
      <c r="AD21" s="2">
        <v>4.0420199999999999</v>
      </c>
      <c r="AE21" s="2">
        <v>3.8727800000000001</v>
      </c>
      <c r="AF21" s="2">
        <v>3.83596</v>
      </c>
      <c r="AG21" s="2">
        <v>3.8550900000000001</v>
      </c>
      <c r="AH21" s="2">
        <v>3.8636400000000002</v>
      </c>
      <c r="AI21" s="2">
        <v>3.9106000000000001</v>
      </c>
      <c r="AJ21" s="2">
        <v>4.0510299999999999</v>
      </c>
      <c r="AK21" s="2">
        <v>4.15381</v>
      </c>
      <c r="AL21" s="2">
        <v>4.45547</v>
      </c>
      <c r="AM21" s="2">
        <v>4.4312100000000001</v>
      </c>
      <c r="AN21" s="2">
        <v>4.1047500000000001</v>
      </c>
      <c r="AO21" s="2">
        <v>3.89072</v>
      </c>
      <c r="AP21" s="2">
        <v>3.81223</v>
      </c>
      <c r="AQ21" s="2">
        <v>4.0845200000000004</v>
      </c>
      <c r="AR21" s="2">
        <v>4.1787999999999998</v>
      </c>
      <c r="AS21" s="2">
        <v>4.4142099999999997</v>
      </c>
      <c r="AT21" s="2">
        <v>4.5672199999999998</v>
      </c>
      <c r="AU21" s="2">
        <v>4.5249300000000003</v>
      </c>
      <c r="AV21" s="2">
        <v>4.5791899999999996</v>
      </c>
      <c r="AW21" s="2">
        <v>4.6864100000000004</v>
      </c>
      <c r="AX21" s="2">
        <v>4.9223600000000003</v>
      </c>
      <c r="AY21" s="2">
        <v>5.3304400000000003</v>
      </c>
      <c r="AZ21" s="2">
        <v>5.6942000000000004</v>
      </c>
      <c r="BA21" s="2">
        <v>5.9507599999999998</v>
      </c>
      <c r="BB21" s="2">
        <v>6.2362000000000002</v>
      </c>
      <c r="BC21" s="2">
        <v>6.78444</v>
      </c>
      <c r="BD21" s="2">
        <v>7.1825799999999997</v>
      </c>
      <c r="BE21" s="2">
        <v>6.6474099999999998</v>
      </c>
      <c r="BF21" s="2">
        <v>6.61402</v>
      </c>
      <c r="BG21" s="2">
        <v>6.617</v>
      </c>
      <c r="BH21" s="2">
        <v>6.6337799999999998</v>
      </c>
      <c r="BI21" s="2">
        <v>6.6139900000000003</v>
      </c>
      <c r="BJ21" s="2">
        <v>6.5928800000000001</v>
      </c>
      <c r="BK21" s="2">
        <v>6.3966500000000002</v>
      </c>
      <c r="BL21" s="2">
        <v>4.1561081034482799</v>
      </c>
      <c r="BM21" s="2">
        <v>1.4351409944884299</v>
      </c>
      <c r="BN21" s="2">
        <v>0.95331519089146999</v>
      </c>
      <c r="BO21" s="2">
        <v>0.97274600879756401</v>
      </c>
      <c r="BP21" s="2">
        <v>0.88747731397459195</v>
      </c>
      <c r="BQ21" s="2">
        <v>0</v>
      </c>
      <c r="BR21" s="2">
        <v>0</v>
      </c>
      <c r="BS21" s="2">
        <v>0</v>
      </c>
      <c r="BT21" s="2">
        <v>8.1018034698082803E-2</v>
      </c>
      <c r="BU21" s="2">
        <v>0.90880985318443697</v>
      </c>
      <c r="BV21" s="2">
        <v>0.90880985318443697</v>
      </c>
      <c r="BW21" s="2">
        <v>2.2909799999999998</v>
      </c>
      <c r="BX21" s="2">
        <v>4.9809890082191499E-2</v>
      </c>
      <c r="BY21" s="2">
        <v>2.4571860000000001</v>
      </c>
      <c r="BZ21" s="2">
        <v>6.6032713710705598E-2</v>
      </c>
      <c r="CA21" s="2">
        <v>2.7009620000000001</v>
      </c>
      <c r="CB21" s="2">
        <v>0.110104347643497</v>
      </c>
      <c r="CC21" s="2">
        <v>3.3345880000000001</v>
      </c>
      <c r="CD21" s="2">
        <v>0.159192225218445</v>
      </c>
      <c r="CE21" s="2">
        <v>3.9292820000000002</v>
      </c>
      <c r="CF21" s="2">
        <v>0.20257174351325499</v>
      </c>
      <c r="CG21" s="2">
        <v>3.8676140000000001</v>
      </c>
      <c r="CH21" s="2">
        <v>2.7609340448478702E-2</v>
      </c>
      <c r="CI21" s="2">
        <v>4.2392539999999999</v>
      </c>
      <c r="CJ21" s="2">
        <v>0.19001101410181501</v>
      </c>
      <c r="CK21" s="2">
        <v>4.0760959999999997</v>
      </c>
      <c r="CL21" s="2">
        <v>0.239232982529583</v>
      </c>
      <c r="CM21" s="2">
        <v>4.6560220000000001</v>
      </c>
      <c r="CN21" s="2">
        <v>0.160338255478847</v>
      </c>
      <c r="CO21" s="2">
        <v>5.9992080000000003</v>
      </c>
      <c r="CP21" s="2">
        <v>0.55122187648895105</v>
      </c>
      <c r="CQ21" s="2">
        <v>6.7389580000000002</v>
      </c>
      <c r="CR21" s="2">
        <v>0.24835820123362101</v>
      </c>
      <c r="CS21" s="2">
        <v>6.5345066666666698</v>
      </c>
      <c r="CT21" s="2">
        <v>0.119853049328473</v>
      </c>
    </row>
    <row r="22" spans="1:98" x14ac:dyDescent="0.25">
      <c r="A22" s="2">
        <v>115</v>
      </c>
      <c r="B22" s="2" t="s">
        <v>1867</v>
      </c>
      <c r="C22" s="2" t="s">
        <v>545</v>
      </c>
      <c r="D22" s="2" t="s">
        <v>412</v>
      </c>
      <c r="E22" s="2" t="s">
        <v>394</v>
      </c>
      <c r="F22" s="2">
        <v>5.6664300000000001E-2</v>
      </c>
      <c r="G22" s="2">
        <v>5.6547100000000003E-2</v>
      </c>
      <c r="H22" s="2">
        <v>5.6818500000000001E-2</v>
      </c>
      <c r="I22" s="2">
        <v>5.7389200000000001E-2</v>
      </c>
      <c r="J22" s="2">
        <v>5.8497300000000002E-2</v>
      </c>
      <c r="K22" s="2">
        <v>5.9966100000000001E-2</v>
      </c>
      <c r="L22" s="2">
        <v>6.2470699999999997E-2</v>
      </c>
      <c r="M22" s="2">
        <v>6.3559199999999996E-2</v>
      </c>
      <c r="N22" s="2">
        <v>6.4700199999999999E-2</v>
      </c>
      <c r="O22" s="2">
        <v>6.5546099999999996E-2</v>
      </c>
      <c r="P22" s="2">
        <v>6.7249799999999998E-2</v>
      </c>
      <c r="Q22" s="2">
        <v>6.9936100000000001E-2</v>
      </c>
      <c r="R22" s="2">
        <v>7.2817999999999994E-2</v>
      </c>
      <c r="S22" s="2">
        <v>7.4620000000000006E-2</v>
      </c>
      <c r="T22" s="2">
        <v>7.9843700000000004E-2</v>
      </c>
      <c r="U22" s="2">
        <v>8.6934999999999998E-2</v>
      </c>
      <c r="V22" s="2">
        <v>9.1592000000000007E-2</v>
      </c>
      <c r="W22" s="2">
        <v>9.3546199999999996E-2</v>
      </c>
      <c r="X22" s="2">
        <v>9.6153500000000003E-2</v>
      </c>
      <c r="Y22" s="2">
        <v>9.9928600000000006E-2</v>
      </c>
      <c r="Z22" s="2">
        <v>0.106585</v>
      </c>
      <c r="AA22" s="2">
        <v>0.11151800000000001</v>
      </c>
      <c r="AB22" s="2">
        <v>0.114271</v>
      </c>
      <c r="AC22" s="2">
        <v>0.107978</v>
      </c>
      <c r="AD22" s="2">
        <v>0.10439</v>
      </c>
      <c r="AE22" s="2">
        <v>0.102839</v>
      </c>
      <c r="AF22" s="2">
        <v>0.101977</v>
      </c>
      <c r="AG22" s="2">
        <v>0.103517</v>
      </c>
      <c r="AH22" s="2">
        <v>0.114855</v>
      </c>
      <c r="AI22" s="2">
        <v>0.122666</v>
      </c>
      <c r="AJ22" s="2">
        <v>0.12598799999999999</v>
      </c>
      <c r="AK22" s="2">
        <v>0.127082</v>
      </c>
      <c r="AL22" s="2">
        <v>0.136546</v>
      </c>
      <c r="AM22" s="2">
        <v>0.13914199999999999</v>
      </c>
      <c r="AN22" s="2">
        <v>0.143872</v>
      </c>
      <c r="AO22" s="2">
        <v>0.14300299999999999</v>
      </c>
      <c r="AP22" s="2">
        <v>0.14710100000000001</v>
      </c>
      <c r="AQ22" s="2">
        <v>0.154726</v>
      </c>
      <c r="AR22" s="2">
        <v>0.153775</v>
      </c>
      <c r="AS22" s="2">
        <v>0.14891199999999999</v>
      </c>
      <c r="AT22" s="2">
        <v>0.15016199999999999</v>
      </c>
      <c r="AU22" s="2">
        <v>0.15167600000000001</v>
      </c>
      <c r="AV22" s="2">
        <v>0.14832699999999999</v>
      </c>
      <c r="AW22" s="2">
        <v>0.14744199999999999</v>
      </c>
      <c r="AX22" s="2">
        <v>0.151451</v>
      </c>
      <c r="AY22" s="2">
        <v>0.16232199999999999</v>
      </c>
      <c r="AZ22" s="2">
        <v>0.17072000000000001</v>
      </c>
      <c r="BA22" s="2">
        <v>0.17405599999999999</v>
      </c>
      <c r="BB22" s="2">
        <v>0.17836299999999999</v>
      </c>
      <c r="BC22" s="2">
        <v>0.18660399999999999</v>
      </c>
      <c r="BD22" s="2">
        <v>0.19276199999999999</v>
      </c>
      <c r="BE22" s="2">
        <v>0.18681800000000001</v>
      </c>
      <c r="BF22" s="2">
        <v>0.18693499999999999</v>
      </c>
      <c r="BG22" s="2">
        <v>0.18693499999999999</v>
      </c>
      <c r="BH22" s="2">
        <v>0.18748500000000001</v>
      </c>
      <c r="BI22" s="2">
        <v>0.18693499999999999</v>
      </c>
      <c r="BJ22" s="2">
        <v>0.18693499999999999</v>
      </c>
      <c r="BK22" s="2">
        <v>0.18693499999999999</v>
      </c>
      <c r="BL22" s="2">
        <v>0.121868751724138</v>
      </c>
      <c r="BM22" s="2">
        <v>4.4731383500179002E-2</v>
      </c>
      <c r="BN22" s="2">
        <v>0.98912269226820804</v>
      </c>
      <c r="BO22" s="2">
        <v>0.98855354075197499</v>
      </c>
      <c r="BP22" s="2">
        <v>0.93022272797965599</v>
      </c>
      <c r="BQ22" s="2">
        <v>0</v>
      </c>
      <c r="BR22" s="3">
        <v>1.0778780859658899E-47</v>
      </c>
      <c r="BS22" s="2">
        <v>0</v>
      </c>
      <c r="BT22" s="2">
        <v>2.6200713402442098E-3</v>
      </c>
      <c r="BU22" s="2">
        <v>0.97836370035990705</v>
      </c>
      <c r="BV22" s="2">
        <v>0.97836370035990705</v>
      </c>
      <c r="BW22" s="2">
        <v>5.7183280000000003E-2</v>
      </c>
      <c r="BX22" s="2">
        <v>8.0252434355600698E-4</v>
      </c>
      <c r="BY22" s="2">
        <v>6.3248460000000006E-2</v>
      </c>
      <c r="BZ22" s="2">
        <v>2.1715234129522998E-3</v>
      </c>
      <c r="CA22" s="2">
        <v>7.2893520000000003E-2</v>
      </c>
      <c r="CB22" s="2">
        <v>4.7929465620847496E-3</v>
      </c>
      <c r="CC22" s="2">
        <v>9.3631060000000002E-2</v>
      </c>
      <c r="CD22" s="2">
        <v>4.8740101567395196E-3</v>
      </c>
      <c r="CE22" s="2">
        <v>0.1089484</v>
      </c>
      <c r="CF22" s="2">
        <v>3.9445931729393899E-3</v>
      </c>
      <c r="CG22" s="2">
        <v>0.1091708</v>
      </c>
      <c r="CH22" s="2">
        <v>9.1956301687268795E-3</v>
      </c>
      <c r="CI22" s="2">
        <v>0.13452600000000001</v>
      </c>
      <c r="CJ22" s="2">
        <v>7.7628305404665397E-3</v>
      </c>
      <c r="CK22" s="2">
        <v>0.14950340000000001</v>
      </c>
      <c r="CL22" s="2">
        <v>4.84506442681622E-3</v>
      </c>
      <c r="CM22" s="2">
        <v>0.14981159999999999</v>
      </c>
      <c r="CN22" s="2">
        <v>1.8778605645787499E-3</v>
      </c>
      <c r="CO22" s="2">
        <v>0.17441300000000001</v>
      </c>
      <c r="CP22" s="2">
        <v>9.0025129824955006E-3</v>
      </c>
      <c r="CQ22" s="2">
        <v>0.18818699999999999</v>
      </c>
      <c r="CR22" s="2">
        <v>2.5706321207049402E-3</v>
      </c>
      <c r="CS22" s="2">
        <v>0.18693499999999999</v>
      </c>
      <c r="CT22" s="2">
        <v>0</v>
      </c>
    </row>
    <row r="23" spans="1:98" x14ac:dyDescent="0.25">
      <c r="A23" s="2">
        <v>116</v>
      </c>
      <c r="B23" s="2" t="s">
        <v>1867</v>
      </c>
      <c r="C23" s="2" t="s">
        <v>546</v>
      </c>
      <c r="D23" s="2" t="s">
        <v>420</v>
      </c>
      <c r="E23" s="2" t="s">
        <v>188</v>
      </c>
      <c r="F23" s="2">
        <v>0.27426099999999998</v>
      </c>
      <c r="G23" s="2">
        <v>0.27414100000000002</v>
      </c>
      <c r="H23" s="2">
        <v>0.274426</v>
      </c>
      <c r="I23" s="2">
        <v>0.27628900000000001</v>
      </c>
      <c r="J23" s="2">
        <v>0.27959200000000001</v>
      </c>
      <c r="K23" s="2">
        <v>0.28029399999999999</v>
      </c>
      <c r="L23" s="2">
        <v>0.28708800000000001</v>
      </c>
      <c r="M23" s="2">
        <v>0.29191800000000001</v>
      </c>
      <c r="N23" s="2">
        <v>0.30181200000000002</v>
      </c>
      <c r="O23" s="2">
        <v>0.305811</v>
      </c>
      <c r="P23" s="2">
        <v>0.31370599999999998</v>
      </c>
      <c r="Q23" s="2">
        <v>0.325046</v>
      </c>
      <c r="R23" s="2">
        <v>0.32531100000000002</v>
      </c>
      <c r="S23" s="2">
        <v>0.33615299999999998</v>
      </c>
      <c r="T23" s="2">
        <v>0.34654099999999999</v>
      </c>
      <c r="U23" s="2">
        <v>0.37558799999999998</v>
      </c>
      <c r="V23" s="2">
        <v>0.40588999999999997</v>
      </c>
      <c r="W23" s="2">
        <v>0.413906</v>
      </c>
      <c r="X23" s="2">
        <v>0.418161</v>
      </c>
      <c r="Y23" s="2">
        <v>0.431672</v>
      </c>
      <c r="Z23" s="2">
        <v>0.452233</v>
      </c>
      <c r="AA23" s="2">
        <v>0.47313</v>
      </c>
      <c r="AB23" s="2">
        <v>0.46006799999999998</v>
      </c>
      <c r="AC23" s="2">
        <v>0.47594599999999998</v>
      </c>
      <c r="AD23" s="2">
        <v>0.46505200000000002</v>
      </c>
      <c r="AE23" s="2">
        <v>0.45112799999999997</v>
      </c>
      <c r="AF23" s="2">
        <v>0.44828499999999999</v>
      </c>
      <c r="AG23" s="2">
        <v>0.44974799999999998</v>
      </c>
      <c r="AH23" s="2">
        <v>0.45535500000000001</v>
      </c>
      <c r="AI23" s="2">
        <v>0.46453899999999998</v>
      </c>
      <c r="AJ23" s="2">
        <v>0.48603600000000002</v>
      </c>
      <c r="AK23" s="2">
        <v>0.50249500000000002</v>
      </c>
      <c r="AL23" s="2">
        <v>0.55278099999999997</v>
      </c>
      <c r="AM23" s="2">
        <v>0.53650399999999998</v>
      </c>
      <c r="AN23" s="2">
        <v>0.47710000000000002</v>
      </c>
      <c r="AO23" s="2">
        <v>0.45992499999999997</v>
      </c>
      <c r="AP23" s="2">
        <v>0.47229199999999999</v>
      </c>
      <c r="AQ23" s="2">
        <v>0.47928500000000002</v>
      </c>
      <c r="AR23" s="2">
        <v>0.48759599999999997</v>
      </c>
      <c r="AS23" s="2">
        <v>0.505606</v>
      </c>
      <c r="AT23" s="2">
        <v>0.51920599999999995</v>
      </c>
      <c r="AU23" s="2">
        <v>0.52851099999999995</v>
      </c>
      <c r="AV23" s="2">
        <v>0.53747199999999995</v>
      </c>
      <c r="AW23" s="2">
        <v>0.55013999999999996</v>
      </c>
      <c r="AX23" s="2">
        <v>0.57236500000000001</v>
      </c>
      <c r="AY23" s="2">
        <v>0.60808799999999996</v>
      </c>
      <c r="AZ23" s="2">
        <v>0.65000500000000005</v>
      </c>
      <c r="BA23" s="2">
        <v>0.68252699999999999</v>
      </c>
      <c r="BB23" s="2">
        <v>0.727491</v>
      </c>
      <c r="BC23" s="2">
        <v>0.81025000000000003</v>
      </c>
      <c r="BD23" s="2">
        <v>0.84957099999999997</v>
      </c>
      <c r="BE23" s="2">
        <v>0.78153300000000003</v>
      </c>
      <c r="BF23" s="2">
        <v>0.76972399999999996</v>
      </c>
      <c r="BG23" s="2">
        <v>0.76910000000000001</v>
      </c>
      <c r="BH23" s="2">
        <v>0.76959599999999995</v>
      </c>
      <c r="BI23" s="2">
        <v>0.76870000000000005</v>
      </c>
      <c r="BJ23" s="2">
        <v>0.76791299999999996</v>
      </c>
      <c r="BK23" s="2">
        <v>0.76767099999999999</v>
      </c>
      <c r="BL23" s="2">
        <v>0.4917685</v>
      </c>
      <c r="BM23" s="2">
        <v>0.16418994521015601</v>
      </c>
      <c r="BN23" s="2">
        <v>0.94811976722096303</v>
      </c>
      <c r="BO23" s="2">
        <v>0.971454058876004</v>
      </c>
      <c r="BP23" s="2">
        <v>0.88021778584391996</v>
      </c>
      <c r="BQ23" s="2">
        <v>0</v>
      </c>
      <c r="BR23" s="2">
        <v>0</v>
      </c>
      <c r="BS23" s="2">
        <v>0</v>
      </c>
      <c r="BT23" s="2">
        <v>9.2185025377586795E-3</v>
      </c>
      <c r="BU23" s="2">
        <v>0.89893109299512997</v>
      </c>
      <c r="BV23" s="2">
        <v>0.89893109299512997</v>
      </c>
      <c r="BW23" s="2">
        <v>0.27574179999999998</v>
      </c>
      <c r="BX23" s="2">
        <v>2.3243346789995701E-3</v>
      </c>
      <c r="BY23" s="2">
        <v>0.2933846</v>
      </c>
      <c r="BZ23" s="2">
        <v>1.04713702923734E-2</v>
      </c>
      <c r="CA23" s="2">
        <v>0.32935140000000002</v>
      </c>
      <c r="CB23" s="2">
        <v>1.24637870769682E-2</v>
      </c>
      <c r="CC23" s="2">
        <v>0.4090434</v>
      </c>
      <c r="CD23" s="2">
        <v>2.0904764810922901E-2</v>
      </c>
      <c r="CE23" s="2">
        <v>0.46528580000000003</v>
      </c>
      <c r="CF23" s="2">
        <v>9.6543646191761309E-3</v>
      </c>
      <c r="CG23" s="2">
        <v>0.45381100000000002</v>
      </c>
      <c r="CH23" s="2">
        <v>6.5520426967473301E-3</v>
      </c>
      <c r="CI23" s="2">
        <v>0.51098319999999997</v>
      </c>
      <c r="CJ23" s="2">
        <v>3.2560907875856297E-2</v>
      </c>
      <c r="CK23" s="2">
        <v>0.4809408</v>
      </c>
      <c r="CL23" s="2">
        <v>1.71163010227093E-2</v>
      </c>
      <c r="CM23" s="2">
        <v>0.54153879999999999</v>
      </c>
      <c r="CN23" s="2">
        <v>2.0671548314047501E-2</v>
      </c>
      <c r="CO23" s="2">
        <v>0.69567219999999996</v>
      </c>
      <c r="CP23" s="2">
        <v>7.7572207998096901E-2</v>
      </c>
      <c r="CQ23" s="2">
        <v>0.78790479999999996</v>
      </c>
      <c r="CR23" s="2">
        <v>3.4866510460612503E-2</v>
      </c>
      <c r="CS23" s="2">
        <v>0.76809466666666704</v>
      </c>
      <c r="CT23" s="2">
        <v>5.3801703814412296E-4</v>
      </c>
    </row>
    <row r="24" spans="1:98" x14ac:dyDescent="0.25">
      <c r="A24" s="2">
        <v>117</v>
      </c>
      <c r="B24" s="2" t="s">
        <v>1867</v>
      </c>
      <c r="C24" s="2" t="s">
        <v>547</v>
      </c>
      <c r="D24" s="2" t="s">
        <v>458</v>
      </c>
      <c r="E24" s="2" t="s">
        <v>548</v>
      </c>
      <c r="F24" s="2">
        <v>1.12018E-2</v>
      </c>
      <c r="G24" s="2">
        <v>9.2656200000000005E-3</v>
      </c>
      <c r="H24" s="2">
        <v>9.9992799999999993E-3</v>
      </c>
      <c r="I24" s="2">
        <v>9.8052E-3</v>
      </c>
      <c r="J24" s="2">
        <v>1.0902E-2</v>
      </c>
      <c r="K24" s="2">
        <v>1.14009E-2</v>
      </c>
      <c r="L24" s="2">
        <v>1.04799E-2</v>
      </c>
      <c r="M24" s="2">
        <v>1.0443900000000001E-2</v>
      </c>
      <c r="N24" s="2">
        <v>1.0567200000000001E-2</v>
      </c>
      <c r="O24" s="2">
        <v>1.1450200000000001E-2</v>
      </c>
      <c r="P24" s="2">
        <v>1.0818700000000001E-2</v>
      </c>
      <c r="Q24" s="2">
        <v>1.1747499999999999E-2</v>
      </c>
      <c r="R24" s="2">
        <v>1.1029799999999999E-2</v>
      </c>
      <c r="S24" s="2">
        <v>1.3326599999999999E-2</v>
      </c>
      <c r="T24" s="2">
        <v>1.3152199999999999E-2</v>
      </c>
      <c r="U24" s="2">
        <v>1.2786199999999999E-2</v>
      </c>
      <c r="V24" s="2">
        <v>1.4279099999999999E-2</v>
      </c>
      <c r="W24" s="2">
        <v>1.20838E-2</v>
      </c>
      <c r="X24" s="2">
        <v>1.2837899999999999E-2</v>
      </c>
      <c r="Y24" s="2">
        <v>1.4736900000000001E-2</v>
      </c>
      <c r="Z24" s="2">
        <v>1.37628E-2</v>
      </c>
      <c r="AA24" s="2">
        <v>1.4789800000000001E-2</v>
      </c>
      <c r="AB24" s="2">
        <v>1.55481E-2</v>
      </c>
      <c r="AC24" s="2">
        <v>1.5255899999999999E-2</v>
      </c>
      <c r="AD24" s="2">
        <v>1.41082E-2</v>
      </c>
      <c r="AE24" s="2">
        <v>1.36087E-2</v>
      </c>
      <c r="AF24" s="2">
        <v>1.5679599999999998E-2</v>
      </c>
      <c r="AG24" s="2">
        <v>1.49543E-2</v>
      </c>
      <c r="AH24" s="2">
        <v>1.4662E-2</v>
      </c>
      <c r="AI24" s="2">
        <v>1.48944E-2</v>
      </c>
      <c r="AJ24" s="2">
        <v>1.50105E-2</v>
      </c>
      <c r="AK24" s="2">
        <v>1.6653399999999999E-2</v>
      </c>
      <c r="AL24" s="2">
        <v>1.7254700000000001E-2</v>
      </c>
      <c r="AM24" s="2">
        <v>1.6868500000000002E-2</v>
      </c>
      <c r="AN24" s="2">
        <v>1.6527500000000001E-2</v>
      </c>
      <c r="AO24" s="2">
        <v>1.6681000000000001E-2</v>
      </c>
      <c r="AP24" s="2">
        <v>1.47844E-2</v>
      </c>
      <c r="AQ24" s="2">
        <v>1.5761399999999998E-2</v>
      </c>
      <c r="AR24" s="2">
        <v>1.6575400000000001E-2</v>
      </c>
      <c r="AS24" s="2">
        <v>1.53913E-2</v>
      </c>
      <c r="AT24" s="2">
        <v>1.7036099999999998E-2</v>
      </c>
      <c r="AU24" s="2">
        <v>1.7635899999999999E-2</v>
      </c>
      <c r="AV24" s="2">
        <v>1.80425E-2</v>
      </c>
      <c r="AW24" s="2">
        <v>1.6866800000000001E-2</v>
      </c>
      <c r="AX24" s="2">
        <v>1.8925600000000001E-2</v>
      </c>
      <c r="AY24" s="2">
        <v>2.00299E-2</v>
      </c>
      <c r="AZ24" s="2">
        <v>2.1193300000000002E-2</v>
      </c>
      <c r="BA24" s="2">
        <v>1.8884399999999999E-2</v>
      </c>
      <c r="BB24" s="2">
        <v>2.0547900000000001E-2</v>
      </c>
      <c r="BC24" s="2">
        <v>2.1682799999999999E-2</v>
      </c>
      <c r="BD24" s="2">
        <v>2.0199399999999999E-2</v>
      </c>
      <c r="BE24" s="2">
        <v>2.2276399999999998E-2</v>
      </c>
      <c r="BF24" s="2">
        <v>2.1858599999999999E-2</v>
      </c>
      <c r="BG24" s="2">
        <v>2.2535900000000001E-2</v>
      </c>
      <c r="BH24" s="2">
        <v>2.3606200000000001E-2</v>
      </c>
      <c r="BI24" s="2">
        <v>2.28398E-2</v>
      </c>
      <c r="BJ24" s="2">
        <v>2.5947399999999999E-2</v>
      </c>
      <c r="BK24" s="2">
        <v>2.4317499999999999E-2</v>
      </c>
      <c r="BL24" s="2">
        <v>1.57847068965517E-2</v>
      </c>
      <c r="BM24" s="2">
        <v>4.1462393795410396E-3</v>
      </c>
      <c r="BN24" s="2">
        <v>0.95538320623722195</v>
      </c>
      <c r="BO24" s="2">
        <v>0.96874711618321097</v>
      </c>
      <c r="BP24" s="2">
        <v>0.859649122807018</v>
      </c>
      <c r="BQ24" s="2">
        <v>0</v>
      </c>
      <c r="BR24" s="2">
        <v>0</v>
      </c>
      <c r="BS24" s="2">
        <v>0</v>
      </c>
      <c r="BT24" s="2">
        <v>2.34575470177487E-4</v>
      </c>
      <c r="BU24" s="2">
        <v>0.91275707076010903</v>
      </c>
      <c r="BV24" s="2">
        <v>0.91275707076010903</v>
      </c>
      <c r="BW24" s="2">
        <v>1.0234780000000001E-2</v>
      </c>
      <c r="BX24" s="2">
        <v>7.99934456815057E-4</v>
      </c>
      <c r="BY24" s="2">
        <v>1.086842E-2</v>
      </c>
      <c r="BZ24" s="2">
        <v>5.1085747229535504E-4</v>
      </c>
      <c r="CA24" s="2">
        <v>1.201496E-2</v>
      </c>
      <c r="CB24" s="2">
        <v>1.17119889130753E-3</v>
      </c>
      <c r="CC24" s="2">
        <v>1.3344780000000001E-2</v>
      </c>
      <c r="CD24" s="2">
        <v>1.11467051948098E-3</v>
      </c>
      <c r="CE24" s="2">
        <v>1.469296E-2</v>
      </c>
      <c r="CF24" s="2">
        <v>7.52443641078852E-4</v>
      </c>
      <c r="CG24" s="2">
        <v>1.47598E-2</v>
      </c>
      <c r="CH24" s="2">
        <v>7.4775923598441698E-4</v>
      </c>
      <c r="CI24" s="2">
        <v>1.6462919999999999E-2</v>
      </c>
      <c r="CJ24" s="2">
        <v>8.5752372678544705E-4</v>
      </c>
      <c r="CK24" s="2">
        <v>1.5838700000000001E-2</v>
      </c>
      <c r="CL24" s="2">
        <v>8.0154331136876296E-4</v>
      </c>
      <c r="CM24" s="2">
        <v>1.7701379999999999E-2</v>
      </c>
      <c r="CN24" s="2">
        <v>8.3043457719437499E-4</v>
      </c>
      <c r="CO24" s="2">
        <v>2.0467659999999999E-2</v>
      </c>
      <c r="CP24" s="2">
        <v>1.0848851473773599E-3</v>
      </c>
      <c r="CQ24" s="2">
        <v>2.2095299999999998E-2</v>
      </c>
      <c r="CR24" s="2">
        <v>1.2409883238773799E-3</v>
      </c>
      <c r="CS24" s="2">
        <v>2.4368233333333301E-2</v>
      </c>
      <c r="CT24" s="2">
        <v>1.5544210637190099E-3</v>
      </c>
    </row>
    <row r="25" spans="1:98" x14ac:dyDescent="0.25">
      <c r="A25" s="2">
        <v>118</v>
      </c>
      <c r="B25" s="2" t="s">
        <v>1867</v>
      </c>
      <c r="C25" s="2" t="s">
        <v>549</v>
      </c>
      <c r="D25" s="2" t="s">
        <v>424</v>
      </c>
      <c r="E25" s="2" t="s">
        <v>228</v>
      </c>
      <c r="F25" s="2">
        <v>1.41611</v>
      </c>
      <c r="G25" s="2">
        <v>1.3624099999999999</v>
      </c>
      <c r="H25" s="2">
        <v>1.4686300000000001</v>
      </c>
      <c r="I25" s="2">
        <v>1.44784</v>
      </c>
      <c r="J25" s="2">
        <v>1.34935</v>
      </c>
      <c r="K25" s="2">
        <v>1.60443</v>
      </c>
      <c r="L25" s="2">
        <v>1.7118899999999999</v>
      </c>
      <c r="M25" s="2">
        <v>1.37975</v>
      </c>
      <c r="N25" s="2">
        <v>1.3975500000000001</v>
      </c>
      <c r="O25" s="2">
        <v>1.15913</v>
      </c>
      <c r="P25" s="2">
        <v>1.3707800000000001</v>
      </c>
      <c r="Q25" s="2">
        <v>1.47773</v>
      </c>
      <c r="R25" s="2">
        <v>1.5917600000000001</v>
      </c>
      <c r="S25" s="2">
        <v>1.4212</v>
      </c>
      <c r="T25" s="2">
        <v>1.34314</v>
      </c>
      <c r="U25" s="2">
        <v>1.3973100000000001</v>
      </c>
      <c r="V25" s="2">
        <v>1.60823</v>
      </c>
      <c r="W25" s="2">
        <v>1.5528500000000001</v>
      </c>
      <c r="X25" s="2">
        <v>1.6310899999999999</v>
      </c>
      <c r="Y25" s="2">
        <v>1.9030800000000001</v>
      </c>
      <c r="Z25" s="2">
        <v>1.5352699999999999</v>
      </c>
      <c r="AA25" s="2">
        <v>1.85402</v>
      </c>
      <c r="AB25" s="2">
        <v>1.43407</v>
      </c>
      <c r="AC25" s="2">
        <v>1.58453</v>
      </c>
      <c r="AD25" s="2">
        <v>1.6305099999999999</v>
      </c>
      <c r="AE25" s="2">
        <v>1.6682900000000001</v>
      </c>
      <c r="AF25" s="2">
        <v>1.5683</v>
      </c>
      <c r="AG25" s="2">
        <v>1.6180000000000001</v>
      </c>
      <c r="AH25" s="2">
        <v>1.7902100000000001</v>
      </c>
      <c r="AI25" s="2">
        <v>1.65652</v>
      </c>
      <c r="AJ25" s="2">
        <v>1.7369399999999999</v>
      </c>
      <c r="AK25" s="2">
        <v>1.6649799999999999</v>
      </c>
      <c r="AL25" s="2">
        <v>1.8042899999999999</v>
      </c>
      <c r="AM25" s="2">
        <v>1.84609</v>
      </c>
      <c r="AN25" s="2">
        <v>1.90221</v>
      </c>
      <c r="AO25" s="2">
        <v>1.71949</v>
      </c>
      <c r="AP25" s="2">
        <v>1.9448000000000001</v>
      </c>
      <c r="AQ25" s="2">
        <v>2.0051800000000002</v>
      </c>
      <c r="AR25" s="2">
        <v>2.0625300000000002</v>
      </c>
      <c r="AS25" s="2">
        <v>1.95543</v>
      </c>
      <c r="AT25" s="2">
        <v>1.91289</v>
      </c>
      <c r="AU25" s="2">
        <v>1.7397899999999999</v>
      </c>
      <c r="AV25" s="2">
        <v>2.0083799999999998</v>
      </c>
      <c r="AW25" s="2">
        <v>2.1127600000000002</v>
      </c>
      <c r="AX25" s="2">
        <v>2.0388999999999999</v>
      </c>
      <c r="AY25" s="2">
        <v>2.20444</v>
      </c>
      <c r="AZ25" s="2">
        <v>2.1444399999999999</v>
      </c>
      <c r="BA25" s="2">
        <v>2.2559499999999999</v>
      </c>
      <c r="BB25" s="2">
        <v>2.2799299999999998</v>
      </c>
      <c r="BC25" s="2">
        <v>2.3782100000000002</v>
      </c>
      <c r="BD25" s="2">
        <v>2.4228299999999998</v>
      </c>
      <c r="BE25" s="2">
        <v>2.7579799999999999</v>
      </c>
      <c r="BF25" s="2">
        <v>2.7179799999999998</v>
      </c>
      <c r="BG25" s="2">
        <v>2.5859200000000002</v>
      </c>
      <c r="BH25" s="2">
        <v>2.5843600000000002</v>
      </c>
      <c r="BI25" s="2">
        <v>2.8101099999999999</v>
      </c>
      <c r="BJ25" s="2">
        <v>2.5562299999999998</v>
      </c>
      <c r="BK25" s="2">
        <v>2.78206</v>
      </c>
      <c r="BL25" s="2">
        <v>1.8425703448275901</v>
      </c>
      <c r="BM25" s="2">
        <v>0.424272931214428</v>
      </c>
      <c r="BN25" s="2">
        <v>0.90256710869087098</v>
      </c>
      <c r="BO25" s="2">
        <v>0.92272909040573403</v>
      </c>
      <c r="BP25" s="2">
        <v>0.78100423472474301</v>
      </c>
      <c r="BQ25" s="2">
        <v>0</v>
      </c>
      <c r="BR25" s="2">
        <v>0</v>
      </c>
      <c r="BS25" s="2">
        <v>0</v>
      </c>
      <c r="BT25" s="2">
        <v>2.26764699006426E-2</v>
      </c>
      <c r="BU25" s="2">
        <v>0.81462738569059401</v>
      </c>
      <c r="BV25" s="2">
        <v>0.81462738569059401</v>
      </c>
      <c r="BW25" s="2">
        <v>1.408868</v>
      </c>
      <c r="BX25" s="2">
        <v>5.2066059194066198E-2</v>
      </c>
      <c r="BY25" s="2">
        <v>1.45055</v>
      </c>
      <c r="BZ25" s="2">
        <v>0.21489817728403399</v>
      </c>
      <c r="CA25" s="2">
        <v>1.440922</v>
      </c>
      <c r="CB25" s="2">
        <v>9.8713104601162296E-2</v>
      </c>
      <c r="CC25" s="2">
        <v>1.618512</v>
      </c>
      <c r="CD25" s="2">
        <v>0.183360775031085</v>
      </c>
      <c r="CE25" s="2">
        <v>1.60768</v>
      </c>
      <c r="CF25" s="2">
        <v>0.155823752361442</v>
      </c>
      <c r="CG25" s="2">
        <v>1.660264</v>
      </c>
      <c r="CH25" s="2">
        <v>8.2474268896426103E-2</v>
      </c>
      <c r="CI25" s="2">
        <v>1.790902</v>
      </c>
      <c r="CJ25" s="2">
        <v>9.2712825811750596E-2</v>
      </c>
      <c r="CK25" s="2">
        <v>1.937486</v>
      </c>
      <c r="CL25" s="2">
        <v>0.13049541880847801</v>
      </c>
      <c r="CM25" s="2">
        <v>1.9625440000000001</v>
      </c>
      <c r="CN25" s="2">
        <v>0.14368445333438101</v>
      </c>
      <c r="CO25" s="2">
        <v>2.2525940000000002</v>
      </c>
      <c r="CP25" s="2">
        <v>8.7398504735493099E-2</v>
      </c>
      <c r="CQ25" s="2">
        <v>2.6138140000000001</v>
      </c>
      <c r="CR25" s="2">
        <v>0.13205575784493501</v>
      </c>
      <c r="CS25" s="2">
        <v>2.71613333333333</v>
      </c>
      <c r="CT25" s="2">
        <v>0.13918874822819999</v>
      </c>
    </row>
    <row r="26" spans="1:98" x14ac:dyDescent="0.25">
      <c r="A26" s="2">
        <v>119</v>
      </c>
      <c r="B26" s="2" t="s">
        <v>1867</v>
      </c>
      <c r="C26" s="2" t="s">
        <v>550</v>
      </c>
      <c r="D26" s="2" t="s">
        <v>412</v>
      </c>
      <c r="E26" s="2" t="s">
        <v>224</v>
      </c>
      <c r="F26" s="2" t="s">
        <v>1903</v>
      </c>
      <c r="G26" s="2" t="s">
        <v>1903</v>
      </c>
      <c r="H26" s="2" t="s">
        <v>1903</v>
      </c>
      <c r="I26" s="2" t="s">
        <v>1903</v>
      </c>
      <c r="J26" s="2" t="s">
        <v>1903</v>
      </c>
      <c r="K26" s="2" t="s">
        <v>1903</v>
      </c>
      <c r="L26" s="2" t="s">
        <v>1903</v>
      </c>
      <c r="M26" s="2" t="s">
        <v>1903</v>
      </c>
      <c r="N26" s="2" t="s">
        <v>1903</v>
      </c>
      <c r="O26" s="2" t="s">
        <v>1903</v>
      </c>
      <c r="P26" s="2" t="s">
        <v>1903</v>
      </c>
      <c r="Q26" s="2" t="s">
        <v>1903</v>
      </c>
      <c r="R26" s="2" t="s">
        <v>1903</v>
      </c>
      <c r="S26" s="2" t="s">
        <v>1903</v>
      </c>
      <c r="T26" s="2" t="s">
        <v>1903</v>
      </c>
      <c r="U26" s="2" t="s">
        <v>1903</v>
      </c>
      <c r="V26" s="2" t="s">
        <v>1903</v>
      </c>
      <c r="W26" s="2" t="s">
        <v>1903</v>
      </c>
      <c r="X26" s="2" t="s">
        <v>1903</v>
      </c>
      <c r="Y26" s="2" t="s">
        <v>1903</v>
      </c>
      <c r="Z26" s="2" t="s">
        <v>1903</v>
      </c>
      <c r="AA26" s="2" t="s">
        <v>1903</v>
      </c>
      <c r="AB26" s="2" t="s">
        <v>1903</v>
      </c>
      <c r="AC26" s="2" t="s">
        <v>1903</v>
      </c>
      <c r="AD26" s="2" t="s">
        <v>1903</v>
      </c>
      <c r="AE26" s="2" t="s">
        <v>1903</v>
      </c>
      <c r="AF26" s="2" t="s">
        <v>1903</v>
      </c>
      <c r="AG26" s="2" t="s">
        <v>1903</v>
      </c>
      <c r="AH26" s="2" t="s">
        <v>1903</v>
      </c>
      <c r="AI26" s="2" t="s">
        <v>1903</v>
      </c>
      <c r="AJ26" s="2" t="s">
        <v>1903</v>
      </c>
      <c r="AK26" s="2" t="s">
        <v>1903</v>
      </c>
      <c r="AL26" s="2" t="s">
        <v>1903</v>
      </c>
      <c r="AM26" s="2" t="s">
        <v>1903</v>
      </c>
      <c r="AN26" s="2" t="s">
        <v>1903</v>
      </c>
      <c r="AO26" s="2" t="s">
        <v>1903</v>
      </c>
      <c r="AP26" s="2" t="s">
        <v>1903</v>
      </c>
      <c r="AQ26" s="2" t="s">
        <v>1903</v>
      </c>
      <c r="AR26" s="2" t="s">
        <v>1903</v>
      </c>
      <c r="AS26" s="2" t="s">
        <v>1903</v>
      </c>
      <c r="AT26" s="2" t="s">
        <v>1903</v>
      </c>
      <c r="AU26" s="2" t="s">
        <v>1903</v>
      </c>
      <c r="AV26" s="2" t="s">
        <v>1903</v>
      </c>
      <c r="AW26" s="2" t="s">
        <v>1903</v>
      </c>
      <c r="AX26" s="2" t="s">
        <v>1903</v>
      </c>
      <c r="AY26" s="2" t="s">
        <v>1903</v>
      </c>
      <c r="AZ26" s="2" t="s">
        <v>1903</v>
      </c>
      <c r="BA26" s="2" t="s">
        <v>1903</v>
      </c>
      <c r="BB26" s="2" t="s">
        <v>1903</v>
      </c>
      <c r="BC26" s="2" t="s">
        <v>1903</v>
      </c>
      <c r="BD26" s="2" t="s">
        <v>1903</v>
      </c>
      <c r="BE26" s="2" t="s">
        <v>1903</v>
      </c>
      <c r="BF26" s="2" t="s">
        <v>1903</v>
      </c>
      <c r="BG26" s="2" t="s">
        <v>1903</v>
      </c>
      <c r="BH26" s="2" t="s">
        <v>1903</v>
      </c>
      <c r="BI26" s="2" t="s">
        <v>1903</v>
      </c>
      <c r="BJ26" s="2" t="s">
        <v>1903</v>
      </c>
      <c r="BK26" s="2" t="s">
        <v>1903</v>
      </c>
      <c r="BL26" s="2" t="s">
        <v>1903</v>
      </c>
      <c r="BM26" s="2" t="s">
        <v>1903</v>
      </c>
      <c r="BN26" s="2" t="s">
        <v>1903</v>
      </c>
      <c r="BO26" s="2" t="s">
        <v>1903</v>
      </c>
      <c r="BP26" s="2" t="s">
        <v>1903</v>
      </c>
      <c r="BQ26" s="2" t="s">
        <v>1903</v>
      </c>
      <c r="BR26" s="2" t="s">
        <v>1903</v>
      </c>
      <c r="BS26" s="2" t="s">
        <v>1903</v>
      </c>
      <c r="BT26" s="2" t="s">
        <v>1903</v>
      </c>
      <c r="BU26" s="2" t="s">
        <v>1903</v>
      </c>
      <c r="BV26" s="2" t="s">
        <v>1903</v>
      </c>
      <c r="BW26" s="2" t="s">
        <v>1903</v>
      </c>
      <c r="BX26" s="2" t="s">
        <v>1903</v>
      </c>
      <c r="BY26" s="2" t="s">
        <v>1903</v>
      </c>
      <c r="BZ26" s="2" t="s">
        <v>1903</v>
      </c>
      <c r="CA26" s="2" t="s">
        <v>1903</v>
      </c>
      <c r="CB26" s="2" t="s">
        <v>1903</v>
      </c>
      <c r="CC26" s="2" t="s">
        <v>1903</v>
      </c>
      <c r="CD26" s="2" t="s">
        <v>1903</v>
      </c>
      <c r="CE26" s="2" t="s">
        <v>1903</v>
      </c>
      <c r="CF26" s="2" t="s">
        <v>1903</v>
      </c>
      <c r="CG26" s="2" t="s">
        <v>1903</v>
      </c>
      <c r="CH26" s="2" t="s">
        <v>1903</v>
      </c>
      <c r="CI26" s="2" t="s">
        <v>1903</v>
      </c>
      <c r="CJ26" s="2" t="s">
        <v>1903</v>
      </c>
      <c r="CK26" s="2" t="s">
        <v>1903</v>
      </c>
      <c r="CL26" s="2" t="s">
        <v>1903</v>
      </c>
      <c r="CM26" s="2" t="s">
        <v>1903</v>
      </c>
      <c r="CN26" s="2" t="s">
        <v>1903</v>
      </c>
      <c r="CO26" s="2" t="s">
        <v>1903</v>
      </c>
      <c r="CP26" s="2" t="s">
        <v>1903</v>
      </c>
      <c r="CQ26" s="2" t="s">
        <v>1903</v>
      </c>
      <c r="CR26" s="2" t="s">
        <v>1903</v>
      </c>
      <c r="CS26" s="2" t="s">
        <v>1903</v>
      </c>
      <c r="CT26" s="2" t="s">
        <v>1903</v>
      </c>
    </row>
    <row r="27" spans="1:98" x14ac:dyDescent="0.25">
      <c r="A27" s="2">
        <v>12</v>
      </c>
      <c r="B27" s="2" t="s">
        <v>1867</v>
      </c>
      <c r="C27" s="2" t="s">
        <v>432</v>
      </c>
      <c r="D27" s="2" t="s">
        <v>412</v>
      </c>
      <c r="E27" s="2" t="s">
        <v>26</v>
      </c>
      <c r="F27" s="2">
        <v>0.845105</v>
      </c>
      <c r="G27" s="2">
        <v>0.84526699999999999</v>
      </c>
      <c r="H27" s="2">
        <v>0.84801599999999999</v>
      </c>
      <c r="I27" s="2">
        <v>0.87260400000000005</v>
      </c>
      <c r="J27" s="2">
        <v>0.89180999999999999</v>
      </c>
      <c r="K27" s="2">
        <v>0.91456199999999999</v>
      </c>
      <c r="L27" s="2">
        <v>0.93965399999999999</v>
      </c>
      <c r="M27" s="2">
        <v>0.96690699999999996</v>
      </c>
      <c r="N27" s="2">
        <v>0.99409099999999995</v>
      </c>
      <c r="O27" s="2">
        <v>1.0156799999999999</v>
      </c>
      <c r="P27" s="2">
        <v>1.0356799999999999</v>
      </c>
      <c r="Q27" s="2">
        <v>1.0682</v>
      </c>
      <c r="R27" s="2">
        <v>1.1100399999999999</v>
      </c>
      <c r="S27" s="2">
        <v>1.16438</v>
      </c>
      <c r="T27" s="2">
        <v>1.23746</v>
      </c>
      <c r="U27" s="2">
        <v>1.3552999999999999</v>
      </c>
      <c r="V27" s="2">
        <v>1.4269000000000001</v>
      </c>
      <c r="W27" s="2">
        <v>1.48197</v>
      </c>
      <c r="X27" s="2">
        <v>1.5210999999999999</v>
      </c>
      <c r="Y27" s="2">
        <v>1.60388</v>
      </c>
      <c r="Z27" s="2">
        <v>1.6969799999999999</v>
      </c>
      <c r="AA27" s="2">
        <v>1.7908900000000001</v>
      </c>
      <c r="AB27" s="2">
        <v>1.84894</v>
      </c>
      <c r="AC27" s="2">
        <v>1.7723800000000001</v>
      </c>
      <c r="AD27" s="2">
        <v>1.7689299999999999</v>
      </c>
      <c r="AE27" s="2">
        <v>1.77938</v>
      </c>
      <c r="AF27" s="2">
        <v>1.74803</v>
      </c>
      <c r="AG27" s="2">
        <v>1.75952</v>
      </c>
      <c r="AH27" s="2">
        <v>1.95462</v>
      </c>
      <c r="AI27" s="2">
        <v>2.0909900000000001</v>
      </c>
      <c r="AJ27" s="2">
        <v>2.1402600000000001</v>
      </c>
      <c r="AK27" s="2">
        <v>2.1396999999999999</v>
      </c>
      <c r="AL27" s="2">
        <v>2.2930299999999999</v>
      </c>
      <c r="AM27" s="2">
        <v>2.3176800000000002</v>
      </c>
      <c r="AN27" s="2">
        <v>2.40828</v>
      </c>
      <c r="AO27" s="2">
        <v>2.37588</v>
      </c>
      <c r="AP27" s="2">
        <v>2.43336</v>
      </c>
      <c r="AQ27" s="2">
        <v>2.5596700000000001</v>
      </c>
      <c r="AR27" s="2">
        <v>2.5479099999999999</v>
      </c>
      <c r="AS27" s="2">
        <v>2.4621900000000001</v>
      </c>
      <c r="AT27" s="2">
        <v>2.47831</v>
      </c>
      <c r="AU27" s="2">
        <v>2.4689399999999999</v>
      </c>
      <c r="AV27" s="2">
        <v>2.4115199999999999</v>
      </c>
      <c r="AW27" s="2">
        <v>2.3936799999999998</v>
      </c>
      <c r="AX27" s="2">
        <v>2.44299</v>
      </c>
      <c r="AY27" s="2">
        <v>2.6579100000000002</v>
      </c>
      <c r="AZ27" s="2">
        <v>2.7250999999999999</v>
      </c>
      <c r="BA27" s="2">
        <v>2.7226300000000001</v>
      </c>
      <c r="BB27" s="2">
        <v>2.7768000000000002</v>
      </c>
      <c r="BC27" s="2">
        <v>2.9342299999999999</v>
      </c>
      <c r="BD27" s="2">
        <v>2.9984999999999999</v>
      </c>
      <c r="BE27" s="2">
        <v>2.91832</v>
      </c>
      <c r="BF27" s="2">
        <v>2.9214099999999998</v>
      </c>
      <c r="BG27" s="2">
        <v>2.9558300000000002</v>
      </c>
      <c r="BH27" s="2">
        <v>2.9695100000000001</v>
      </c>
      <c r="BI27" s="2">
        <v>2.9641799999999998</v>
      </c>
      <c r="BJ27" s="2">
        <v>2.91703</v>
      </c>
      <c r="BK27" s="2">
        <v>2.9960200000000001</v>
      </c>
      <c r="BL27" s="2">
        <v>1.9600023448275901</v>
      </c>
      <c r="BM27" s="2">
        <v>0.72842316965395904</v>
      </c>
      <c r="BN27" s="2">
        <v>0.98802191312558296</v>
      </c>
      <c r="BO27" s="2">
        <v>0.98708050078439802</v>
      </c>
      <c r="BP27" s="2">
        <v>0.92377495462794901</v>
      </c>
      <c r="BQ27" s="2">
        <v>0</v>
      </c>
      <c r="BR27" s="2">
        <v>0</v>
      </c>
      <c r="BS27" s="2">
        <v>0</v>
      </c>
      <c r="BT27" s="2">
        <v>4.2618773631916899E-2</v>
      </c>
      <c r="BU27" s="2">
        <v>0.97618730081633498</v>
      </c>
      <c r="BV27" s="2">
        <v>0.97618730081633498</v>
      </c>
      <c r="BW27" s="2">
        <v>0.8605604</v>
      </c>
      <c r="BX27" s="2">
        <v>2.0926688971263499E-2</v>
      </c>
      <c r="BY27" s="2">
        <v>0.9661788</v>
      </c>
      <c r="BZ27" s="2">
        <v>4.06135723705758E-2</v>
      </c>
      <c r="CA27" s="2">
        <v>1.1231519999999999</v>
      </c>
      <c r="CB27" s="2">
        <v>8.0014161996486602E-2</v>
      </c>
      <c r="CC27" s="2">
        <v>1.47783</v>
      </c>
      <c r="CD27" s="2">
        <v>9.4055171043382804E-2</v>
      </c>
      <c r="CE27" s="2">
        <v>1.7756240000000001</v>
      </c>
      <c r="CF27" s="2">
        <v>5.4425404270432402E-2</v>
      </c>
      <c r="CG27" s="2">
        <v>1.8665080000000001</v>
      </c>
      <c r="CH27" s="2">
        <v>0.151022059547604</v>
      </c>
      <c r="CI27" s="2">
        <v>2.2597900000000002</v>
      </c>
      <c r="CJ27" s="2">
        <v>0.117488785422269</v>
      </c>
      <c r="CK27" s="2">
        <v>2.4758019999999998</v>
      </c>
      <c r="CL27" s="2">
        <v>7.7788850550705502E-2</v>
      </c>
      <c r="CM27" s="2">
        <v>2.4390879999999999</v>
      </c>
      <c r="CN27" s="2">
        <v>3.6285719918447298E-2</v>
      </c>
      <c r="CO27" s="2">
        <v>2.763334</v>
      </c>
      <c r="CP27" s="2">
        <v>0.104426589190684</v>
      </c>
      <c r="CQ27" s="2">
        <v>2.9527139999999998</v>
      </c>
      <c r="CR27" s="2">
        <v>3.3730774227698997E-2</v>
      </c>
      <c r="CS27" s="2">
        <v>2.9590766666666699</v>
      </c>
      <c r="CT27" s="2">
        <v>3.9741515237008002E-2</v>
      </c>
    </row>
    <row r="28" spans="1:98" x14ac:dyDescent="0.25">
      <c r="A28" s="2">
        <v>120</v>
      </c>
      <c r="B28" s="2" t="s">
        <v>1867</v>
      </c>
      <c r="C28" s="2" t="s">
        <v>551</v>
      </c>
      <c r="D28" s="2" t="s">
        <v>420</v>
      </c>
      <c r="E28" s="2" t="s">
        <v>234</v>
      </c>
      <c r="F28" s="2">
        <v>2.62242</v>
      </c>
      <c r="G28" s="2">
        <v>2.6932499999999999</v>
      </c>
      <c r="H28" s="2">
        <v>2.6644399999999999</v>
      </c>
      <c r="I28" s="2">
        <v>2.6766100000000002</v>
      </c>
      <c r="J28" s="2">
        <v>2.6863199999999998</v>
      </c>
      <c r="K28" s="2">
        <v>2.7545500000000001</v>
      </c>
      <c r="L28" s="2">
        <v>2.6669200000000002</v>
      </c>
      <c r="M28" s="2">
        <v>2.6373799999999998</v>
      </c>
      <c r="N28" s="2">
        <v>2.6067300000000002</v>
      </c>
      <c r="O28" s="2">
        <v>2.7002700000000002</v>
      </c>
      <c r="P28" s="2">
        <v>2.64832</v>
      </c>
      <c r="Q28" s="2">
        <v>2.6391</v>
      </c>
      <c r="R28" s="2">
        <v>2.5851000000000002</v>
      </c>
      <c r="S28" s="2">
        <v>2.62818</v>
      </c>
      <c r="T28" s="2">
        <v>2.5541200000000002</v>
      </c>
      <c r="U28" s="2">
        <v>2.73271</v>
      </c>
      <c r="V28" s="2">
        <v>2.5917699999999999</v>
      </c>
      <c r="W28" s="2">
        <v>2.70418</v>
      </c>
      <c r="X28" s="2">
        <v>2.57992</v>
      </c>
      <c r="Y28" s="2">
        <v>2.5423200000000001</v>
      </c>
      <c r="Z28" s="2">
        <v>2.4426399999999999</v>
      </c>
      <c r="AA28" s="2">
        <v>2.5569799999999998</v>
      </c>
      <c r="AB28" s="2">
        <v>2.4274</v>
      </c>
      <c r="AC28" s="2">
        <v>2.7648700000000002</v>
      </c>
      <c r="AD28" s="2">
        <v>2.5801599999999998</v>
      </c>
      <c r="AE28" s="2">
        <v>2.4914200000000002</v>
      </c>
      <c r="AF28" s="2">
        <v>2.5705</v>
      </c>
      <c r="AG28" s="2">
        <v>2.5448200000000001</v>
      </c>
      <c r="AH28" s="2">
        <v>2.7710300000000001</v>
      </c>
      <c r="AI28" s="2">
        <v>2.5581200000000002</v>
      </c>
      <c r="AJ28" s="2">
        <v>2.5705900000000002</v>
      </c>
      <c r="AK28" s="2">
        <v>2.5085799999999998</v>
      </c>
      <c r="AL28" s="2">
        <v>2.7974000000000001</v>
      </c>
      <c r="AM28" s="2">
        <v>2.3470399999999998</v>
      </c>
      <c r="AN28" s="2">
        <v>2.7334100000000001</v>
      </c>
      <c r="AO28" s="2">
        <v>2.4942500000000001</v>
      </c>
      <c r="AP28" s="2">
        <v>2.7600799999999999</v>
      </c>
      <c r="AQ28" s="2">
        <v>2.4510299999999998</v>
      </c>
      <c r="AR28" s="2">
        <v>2.71183</v>
      </c>
      <c r="AS28" s="2">
        <v>2.2226400000000002</v>
      </c>
      <c r="AT28" s="2">
        <v>2.4719899999999999</v>
      </c>
      <c r="AU28" s="2">
        <v>2.81637</v>
      </c>
      <c r="AV28" s="2">
        <v>2.6983199999999998</v>
      </c>
      <c r="AW28" s="2">
        <v>2.6404299999999998</v>
      </c>
      <c r="AX28" s="2">
        <v>2.43811</v>
      </c>
      <c r="AY28" s="2">
        <v>2.7393800000000001</v>
      </c>
      <c r="AZ28" s="2">
        <v>2.5447299999999999</v>
      </c>
      <c r="BA28" s="2">
        <v>2.5234200000000002</v>
      </c>
      <c r="BB28" s="2">
        <v>2.59653</v>
      </c>
      <c r="BC28" s="2">
        <v>3.0169899999999998</v>
      </c>
      <c r="BD28" s="2">
        <v>2.7414999999999998</v>
      </c>
      <c r="BE28" s="2">
        <v>2.9209999999999998</v>
      </c>
      <c r="BF28" s="2">
        <v>2.5982599999999998</v>
      </c>
      <c r="BG28" s="2">
        <v>2.85067</v>
      </c>
      <c r="BH28" s="2">
        <v>2.9247200000000002</v>
      </c>
      <c r="BI28" s="2">
        <v>2.6455000000000002</v>
      </c>
      <c r="BJ28" s="2">
        <v>2.7483499999999998</v>
      </c>
      <c r="BK28" s="2">
        <v>3.07585</v>
      </c>
      <c r="BL28" s="2">
        <v>2.64157793103448</v>
      </c>
      <c r="BM28" s="2">
        <v>0.15245900003076601</v>
      </c>
      <c r="BN28" s="2">
        <v>0.211486935077768</v>
      </c>
      <c r="BO28" s="2">
        <v>0.15100433726045101</v>
      </c>
      <c r="BP28" s="2">
        <v>6.4730792498487594E-2</v>
      </c>
      <c r="BQ28" s="2">
        <v>0.11101238908100999</v>
      </c>
      <c r="BR28" s="2">
        <v>0.25709861833803099</v>
      </c>
      <c r="BS28" s="2">
        <v>0.47290867625907701</v>
      </c>
      <c r="BT28" s="2">
        <v>1.90935740871757E-3</v>
      </c>
      <c r="BU28" s="2">
        <v>4.4726723708587601E-2</v>
      </c>
      <c r="BV28" s="2">
        <v>4.4726723708587601E-2</v>
      </c>
      <c r="BW28" s="2">
        <v>2.6686079999999999</v>
      </c>
      <c r="BX28" s="2">
        <v>2.7998565498967998E-2</v>
      </c>
      <c r="BY28" s="2">
        <v>2.6731699999999998</v>
      </c>
      <c r="BZ28" s="2">
        <v>5.7208772491637999E-2</v>
      </c>
      <c r="CA28" s="2">
        <v>2.6109640000000001</v>
      </c>
      <c r="CB28" s="2">
        <v>3.99489759568376E-2</v>
      </c>
      <c r="CC28" s="2">
        <v>2.6301800000000002</v>
      </c>
      <c r="CD28" s="2">
        <v>8.3230367354710094E-2</v>
      </c>
      <c r="CE28" s="2">
        <v>2.5544099999999998</v>
      </c>
      <c r="CF28" s="2">
        <v>0.135634759556686</v>
      </c>
      <c r="CG28" s="2">
        <v>2.5871780000000002</v>
      </c>
      <c r="CH28" s="2">
        <v>0.107107277623885</v>
      </c>
      <c r="CI28" s="2">
        <v>2.5914039999999998</v>
      </c>
      <c r="CJ28" s="2">
        <v>0.18000476252032899</v>
      </c>
      <c r="CK28" s="2">
        <v>2.5279660000000002</v>
      </c>
      <c r="CL28" s="2">
        <v>0.21677336236263001</v>
      </c>
      <c r="CM28" s="2">
        <v>2.6130439999999999</v>
      </c>
      <c r="CN28" s="2">
        <v>0.15800441981159899</v>
      </c>
      <c r="CO28" s="2">
        <v>2.6842100000000002</v>
      </c>
      <c r="CP28" s="2">
        <v>0.204194842123889</v>
      </c>
      <c r="CQ28" s="2">
        <v>2.8072300000000001</v>
      </c>
      <c r="CR28" s="2">
        <v>0.13840469681336701</v>
      </c>
      <c r="CS28" s="2">
        <v>2.8232333333333299</v>
      </c>
      <c r="CT28" s="2">
        <v>0.224735212713391</v>
      </c>
    </row>
    <row r="29" spans="1:98" x14ac:dyDescent="0.25">
      <c r="A29" s="2">
        <v>121</v>
      </c>
      <c r="B29" s="2" t="s">
        <v>1867</v>
      </c>
      <c r="C29" s="2" t="s">
        <v>552</v>
      </c>
      <c r="D29" s="2" t="s">
        <v>418</v>
      </c>
      <c r="E29" s="2" t="s">
        <v>206</v>
      </c>
      <c r="F29" s="2">
        <v>3.7433800000000002</v>
      </c>
      <c r="G29" s="2">
        <v>4.0860099999999999</v>
      </c>
      <c r="H29" s="2">
        <v>3.3586299999999998</v>
      </c>
      <c r="I29" s="2">
        <v>3.5316299999999998</v>
      </c>
      <c r="J29" s="2">
        <v>3.4654199999999999</v>
      </c>
      <c r="K29" s="2">
        <v>3.6498200000000001</v>
      </c>
      <c r="L29" s="2">
        <v>3.6568100000000001</v>
      </c>
      <c r="M29" s="2">
        <v>4.4367900000000002</v>
      </c>
      <c r="N29" s="2">
        <v>3.7491400000000001</v>
      </c>
      <c r="O29" s="2">
        <v>4.5093500000000004</v>
      </c>
      <c r="P29" s="2">
        <v>4.0394100000000002</v>
      </c>
      <c r="Q29" s="2">
        <v>3.4960800000000001</v>
      </c>
      <c r="R29" s="2">
        <v>3.9552700000000001</v>
      </c>
      <c r="S29" s="2">
        <v>4.4268099999999997</v>
      </c>
      <c r="T29" s="2">
        <v>4.5161699999999998</v>
      </c>
      <c r="U29" s="2">
        <v>5.0625799999999996</v>
      </c>
      <c r="V29" s="2">
        <v>5.6493500000000001</v>
      </c>
      <c r="W29" s="2">
        <v>6.5452199999999996</v>
      </c>
      <c r="X29" s="2">
        <v>6.0445200000000003</v>
      </c>
      <c r="Y29" s="2">
        <v>6.22248</v>
      </c>
      <c r="Z29" s="2">
        <v>5.1661000000000001</v>
      </c>
      <c r="AA29" s="2">
        <v>6.1736300000000002</v>
      </c>
      <c r="AB29" s="2">
        <v>6.96197</v>
      </c>
      <c r="AC29" s="2">
        <v>7.6161500000000002</v>
      </c>
      <c r="AD29" s="2">
        <v>10.2601</v>
      </c>
      <c r="AE29" s="2">
        <v>8.48048</v>
      </c>
      <c r="AF29" s="2">
        <v>11.172599999999999</v>
      </c>
      <c r="AG29" s="2">
        <v>9.7829599999999992</v>
      </c>
      <c r="AH29" s="2">
        <v>10.131600000000001</v>
      </c>
      <c r="AI29" s="2">
        <v>11.398199999999999</v>
      </c>
      <c r="AJ29" s="2">
        <v>9.0597600000000007</v>
      </c>
      <c r="AK29" s="2">
        <v>11.209300000000001</v>
      </c>
      <c r="AL29" s="2">
        <v>9.3898299999999999</v>
      </c>
      <c r="AM29" s="2">
        <v>8.4810700000000008</v>
      </c>
      <c r="AN29" s="2">
        <v>11.8857</v>
      </c>
      <c r="AO29" s="2">
        <v>11.419700000000001</v>
      </c>
      <c r="AP29" s="2">
        <v>11.685499999999999</v>
      </c>
      <c r="AQ29" s="2">
        <v>12.102</v>
      </c>
      <c r="AR29" s="2">
        <v>13.4825</v>
      </c>
      <c r="AS29" s="2">
        <v>12.452299999999999</v>
      </c>
      <c r="AT29" s="2">
        <v>12.9541</v>
      </c>
      <c r="AU29" s="2">
        <v>12.4261</v>
      </c>
      <c r="AV29" s="2">
        <v>11.1031</v>
      </c>
      <c r="AW29" s="2">
        <v>12.5891</v>
      </c>
      <c r="AX29" s="2">
        <v>12.375299999999999</v>
      </c>
      <c r="AY29" s="2">
        <v>13.8935</v>
      </c>
      <c r="AZ29" s="2">
        <v>12.0685</v>
      </c>
      <c r="BA29" s="2">
        <v>13.3246</v>
      </c>
      <c r="BB29" s="2">
        <v>12.310700000000001</v>
      </c>
      <c r="BC29" s="2">
        <v>14.014200000000001</v>
      </c>
      <c r="BD29" s="2">
        <v>12.992599999999999</v>
      </c>
      <c r="BE29" s="2">
        <v>12.342700000000001</v>
      </c>
      <c r="BF29" s="2">
        <v>13.0854</v>
      </c>
      <c r="BG29" s="2">
        <v>11.679399999999999</v>
      </c>
      <c r="BH29" s="2">
        <v>10.745200000000001</v>
      </c>
      <c r="BI29" s="2">
        <v>11.2745</v>
      </c>
      <c r="BJ29" s="2">
        <v>10.831200000000001</v>
      </c>
      <c r="BK29" s="2">
        <v>12.9261</v>
      </c>
      <c r="BL29" s="2">
        <v>8.7826313793103505</v>
      </c>
      <c r="BM29" s="2">
        <v>3.6783572571559402</v>
      </c>
      <c r="BN29" s="2">
        <v>0.91951683677405005</v>
      </c>
      <c r="BO29" s="2">
        <v>0.89609031345166001</v>
      </c>
      <c r="BP29" s="2">
        <v>0.73865698729582596</v>
      </c>
      <c r="BQ29" s="2">
        <v>0</v>
      </c>
      <c r="BR29" s="2">
        <v>0</v>
      </c>
      <c r="BS29" s="3">
        <v>2.2204460492503101E-16</v>
      </c>
      <c r="BT29" s="2">
        <v>0.20029228152203801</v>
      </c>
      <c r="BU29" s="2">
        <v>0.84551121311095401</v>
      </c>
      <c r="BV29" s="2">
        <v>0.84551121311095401</v>
      </c>
      <c r="BW29" s="2">
        <v>3.6370140000000002</v>
      </c>
      <c r="BX29" s="2">
        <v>0.28764521277087202</v>
      </c>
      <c r="BY29" s="2">
        <v>4.0003820000000001</v>
      </c>
      <c r="BZ29" s="2">
        <v>0.43403869213469898</v>
      </c>
      <c r="CA29" s="2">
        <v>4.086748</v>
      </c>
      <c r="CB29" s="2">
        <v>0.40879746051070298</v>
      </c>
      <c r="CC29" s="2">
        <v>5.9048299999999996</v>
      </c>
      <c r="CD29" s="2">
        <v>0.57122002407128603</v>
      </c>
      <c r="CE29" s="2">
        <v>7.2355900000000002</v>
      </c>
      <c r="CF29" s="2">
        <v>1.9221018742381999</v>
      </c>
      <c r="CG29" s="2">
        <v>10.193168</v>
      </c>
      <c r="CH29" s="2">
        <v>1.1743881993276299</v>
      </c>
      <c r="CI29" s="2">
        <v>10.005132</v>
      </c>
      <c r="CJ29" s="2">
        <v>1.4647223563085301</v>
      </c>
      <c r="CK29" s="2">
        <v>12.228400000000001</v>
      </c>
      <c r="CL29" s="2">
        <v>0.80430266069434297</v>
      </c>
      <c r="CM29" s="2">
        <v>12.289540000000001</v>
      </c>
      <c r="CN29" s="2">
        <v>0.70089576115139995</v>
      </c>
      <c r="CO29" s="2">
        <v>13.122299999999999</v>
      </c>
      <c r="CP29" s="2">
        <v>0.89447601141674005</v>
      </c>
      <c r="CQ29" s="2">
        <v>12.16906</v>
      </c>
      <c r="CR29" s="2">
        <v>0.97662584852132595</v>
      </c>
      <c r="CS29" s="2">
        <v>11.6772666666667</v>
      </c>
      <c r="CT29" s="2">
        <v>1.10400056310372</v>
      </c>
    </row>
    <row r="30" spans="1:98" x14ac:dyDescent="0.25">
      <c r="A30" s="2">
        <v>122</v>
      </c>
      <c r="B30" s="2" t="s">
        <v>1867</v>
      </c>
      <c r="C30" s="2" t="s">
        <v>553</v>
      </c>
      <c r="D30" s="2" t="s">
        <v>416</v>
      </c>
      <c r="E30" s="2" t="s">
        <v>212</v>
      </c>
      <c r="F30" s="2" t="s">
        <v>1903</v>
      </c>
      <c r="G30" s="2" t="s">
        <v>1903</v>
      </c>
      <c r="H30" s="2" t="s">
        <v>1903</v>
      </c>
      <c r="I30" s="2" t="s">
        <v>1903</v>
      </c>
      <c r="J30" s="2" t="s">
        <v>1903</v>
      </c>
      <c r="K30" s="2" t="s">
        <v>1903</v>
      </c>
      <c r="L30" s="2" t="s">
        <v>1903</v>
      </c>
      <c r="M30" s="2" t="s">
        <v>1903</v>
      </c>
      <c r="N30" s="2" t="s">
        <v>1903</v>
      </c>
      <c r="O30" s="2" t="s">
        <v>1903</v>
      </c>
      <c r="P30" s="2" t="s">
        <v>1903</v>
      </c>
      <c r="Q30" s="2" t="s">
        <v>1903</v>
      </c>
      <c r="R30" s="2" t="s">
        <v>1903</v>
      </c>
      <c r="S30" s="2" t="s">
        <v>1903</v>
      </c>
      <c r="T30" s="2" t="s">
        <v>1903</v>
      </c>
      <c r="U30" s="2" t="s">
        <v>1903</v>
      </c>
      <c r="V30" s="2" t="s">
        <v>1903</v>
      </c>
      <c r="W30" s="2" t="s">
        <v>1903</v>
      </c>
      <c r="X30" s="2" t="s">
        <v>1903</v>
      </c>
      <c r="Y30" s="2" t="s">
        <v>1903</v>
      </c>
      <c r="Z30" s="2" t="s">
        <v>1903</v>
      </c>
      <c r="AA30" s="2" t="s">
        <v>1903</v>
      </c>
      <c r="AB30" s="2" t="s">
        <v>1903</v>
      </c>
      <c r="AC30" s="2" t="s">
        <v>1903</v>
      </c>
      <c r="AD30" s="2" t="s">
        <v>1903</v>
      </c>
      <c r="AE30" s="2" t="s">
        <v>1903</v>
      </c>
      <c r="AF30" s="2" t="s">
        <v>1903</v>
      </c>
      <c r="AG30" s="2" t="s">
        <v>1903</v>
      </c>
      <c r="AH30" s="2" t="s">
        <v>1903</v>
      </c>
      <c r="AI30" s="2" t="s">
        <v>1903</v>
      </c>
      <c r="AJ30" s="2" t="s">
        <v>1903</v>
      </c>
      <c r="AK30" s="2" t="s">
        <v>1903</v>
      </c>
      <c r="AL30" s="2" t="s">
        <v>1903</v>
      </c>
      <c r="AM30" s="2" t="s">
        <v>1903</v>
      </c>
      <c r="AN30" s="2" t="s">
        <v>1903</v>
      </c>
      <c r="AO30" s="2" t="s">
        <v>1903</v>
      </c>
      <c r="AP30" s="2" t="s">
        <v>1903</v>
      </c>
      <c r="AQ30" s="2" t="s">
        <v>1903</v>
      </c>
      <c r="AR30" s="2" t="s">
        <v>1903</v>
      </c>
      <c r="AS30" s="2" t="s">
        <v>1903</v>
      </c>
      <c r="AT30" s="2" t="s">
        <v>1903</v>
      </c>
      <c r="AU30" s="2" t="s">
        <v>1903</v>
      </c>
      <c r="AV30" s="2" t="s">
        <v>1903</v>
      </c>
      <c r="AW30" s="2" t="s">
        <v>1903</v>
      </c>
      <c r="AX30" s="2" t="s">
        <v>1903</v>
      </c>
      <c r="AY30" s="2" t="s">
        <v>1903</v>
      </c>
      <c r="AZ30" s="2" t="s">
        <v>1903</v>
      </c>
      <c r="BA30" s="2" t="s">
        <v>1903</v>
      </c>
      <c r="BB30" s="2" t="s">
        <v>1903</v>
      </c>
      <c r="BC30" s="2" t="s">
        <v>1903</v>
      </c>
      <c r="BD30" s="2" t="s">
        <v>1903</v>
      </c>
      <c r="BE30" s="2" t="s">
        <v>1903</v>
      </c>
      <c r="BF30" s="2" t="s">
        <v>1903</v>
      </c>
      <c r="BG30" s="2" t="s">
        <v>1903</v>
      </c>
      <c r="BH30" s="2" t="s">
        <v>1903</v>
      </c>
      <c r="BI30" s="2" t="s">
        <v>1903</v>
      </c>
      <c r="BJ30" s="2" t="s">
        <v>1903</v>
      </c>
      <c r="BK30" s="2" t="s">
        <v>1903</v>
      </c>
      <c r="BL30" s="2" t="s">
        <v>1903</v>
      </c>
      <c r="BM30" s="2" t="s">
        <v>1903</v>
      </c>
      <c r="BN30" s="2" t="s">
        <v>1903</v>
      </c>
      <c r="BO30" s="2" t="s">
        <v>1903</v>
      </c>
      <c r="BP30" s="2" t="s">
        <v>1903</v>
      </c>
      <c r="BQ30" s="2" t="s">
        <v>1903</v>
      </c>
      <c r="BR30" s="2" t="s">
        <v>1903</v>
      </c>
      <c r="BS30" s="2" t="s">
        <v>1903</v>
      </c>
      <c r="BT30" s="2" t="s">
        <v>1903</v>
      </c>
      <c r="BU30" s="2" t="s">
        <v>1903</v>
      </c>
      <c r="BV30" s="2" t="s">
        <v>1903</v>
      </c>
      <c r="BW30" s="2" t="s">
        <v>1903</v>
      </c>
      <c r="BX30" s="2" t="s">
        <v>1903</v>
      </c>
      <c r="BY30" s="2" t="s">
        <v>1903</v>
      </c>
      <c r="BZ30" s="2" t="s">
        <v>1903</v>
      </c>
      <c r="CA30" s="2" t="s">
        <v>1903</v>
      </c>
      <c r="CB30" s="2" t="s">
        <v>1903</v>
      </c>
      <c r="CC30" s="2" t="s">
        <v>1903</v>
      </c>
      <c r="CD30" s="2" t="s">
        <v>1903</v>
      </c>
      <c r="CE30" s="2" t="s">
        <v>1903</v>
      </c>
      <c r="CF30" s="2" t="s">
        <v>1903</v>
      </c>
      <c r="CG30" s="2" t="s">
        <v>1903</v>
      </c>
      <c r="CH30" s="2" t="s">
        <v>1903</v>
      </c>
      <c r="CI30" s="2" t="s">
        <v>1903</v>
      </c>
      <c r="CJ30" s="2" t="s">
        <v>1903</v>
      </c>
      <c r="CK30" s="2" t="s">
        <v>1903</v>
      </c>
      <c r="CL30" s="2" t="s">
        <v>1903</v>
      </c>
      <c r="CM30" s="2" t="s">
        <v>1903</v>
      </c>
      <c r="CN30" s="2" t="s">
        <v>1903</v>
      </c>
      <c r="CO30" s="2" t="s">
        <v>1903</v>
      </c>
      <c r="CP30" s="2" t="s">
        <v>1903</v>
      </c>
      <c r="CQ30" s="2" t="s">
        <v>1903</v>
      </c>
      <c r="CR30" s="2" t="s">
        <v>1903</v>
      </c>
      <c r="CS30" s="2" t="s">
        <v>1903</v>
      </c>
      <c r="CT30" s="2" t="s">
        <v>1903</v>
      </c>
    </row>
    <row r="31" spans="1:98" x14ac:dyDescent="0.25">
      <c r="A31" s="2">
        <v>123</v>
      </c>
      <c r="B31" s="2" t="s">
        <v>1867</v>
      </c>
      <c r="C31" s="2" t="s">
        <v>554</v>
      </c>
      <c r="D31" s="2" t="s">
        <v>426</v>
      </c>
      <c r="E31" s="2" t="s">
        <v>222</v>
      </c>
      <c r="F31" s="2">
        <v>10.913</v>
      </c>
      <c r="G31" s="2">
        <v>12.6877</v>
      </c>
      <c r="H31" s="2">
        <v>13.235799999999999</v>
      </c>
      <c r="I31" s="2">
        <v>13.0745</v>
      </c>
      <c r="J31" s="2">
        <v>13.5481</v>
      </c>
      <c r="K31" s="2">
        <v>12.8903</v>
      </c>
      <c r="L31" s="2">
        <v>13.434200000000001</v>
      </c>
      <c r="M31" s="2">
        <v>13.930999999999999</v>
      </c>
      <c r="N31" s="2">
        <v>13.028600000000001</v>
      </c>
      <c r="O31" s="2">
        <v>13.5716</v>
      </c>
      <c r="P31" s="2">
        <v>13.863099999999999</v>
      </c>
      <c r="Q31" s="2">
        <v>15.6014</v>
      </c>
      <c r="R31" s="2">
        <v>15.4138</v>
      </c>
      <c r="S31" s="2">
        <v>15.7776</v>
      </c>
      <c r="T31" s="2">
        <v>16.804200000000002</v>
      </c>
      <c r="U31" s="2">
        <v>17.0778</v>
      </c>
      <c r="V31" s="2">
        <v>19.260300000000001</v>
      </c>
      <c r="W31" s="2">
        <v>20.517800000000001</v>
      </c>
      <c r="X31" s="2">
        <v>18.811900000000001</v>
      </c>
      <c r="Y31" s="2">
        <v>20.447700000000001</v>
      </c>
      <c r="Z31" s="2">
        <v>19.4129</v>
      </c>
      <c r="AA31" s="2">
        <v>22.372499999999999</v>
      </c>
      <c r="AB31" s="2">
        <v>21.341100000000001</v>
      </c>
      <c r="AC31" s="2">
        <v>21.4209</v>
      </c>
      <c r="AD31" s="2">
        <v>24.012499999999999</v>
      </c>
      <c r="AE31" s="2">
        <v>19.3369</v>
      </c>
      <c r="AF31" s="2">
        <v>20.9605</v>
      </c>
      <c r="AG31" s="2">
        <v>23.0974</v>
      </c>
      <c r="AH31" s="2">
        <v>22.370799999999999</v>
      </c>
      <c r="AI31" s="2">
        <v>22.123799999999999</v>
      </c>
      <c r="AJ31" s="2">
        <v>23.208600000000001</v>
      </c>
      <c r="AK31" s="2">
        <v>24.8813</v>
      </c>
      <c r="AL31" s="2">
        <v>24.188600000000001</v>
      </c>
      <c r="AM31" s="2">
        <v>26.7898</v>
      </c>
      <c r="AN31" s="2">
        <v>25.5093</v>
      </c>
      <c r="AO31" s="2">
        <v>27.501100000000001</v>
      </c>
      <c r="AP31" s="2">
        <v>27.982800000000001</v>
      </c>
      <c r="AQ31" s="2">
        <v>27.278099999999998</v>
      </c>
      <c r="AR31" s="2">
        <v>27.0929</v>
      </c>
      <c r="AS31" s="2">
        <v>27.270499999999998</v>
      </c>
      <c r="AT31" s="2">
        <v>28.599399999999999</v>
      </c>
      <c r="AU31" s="2">
        <v>31.536999999999999</v>
      </c>
      <c r="AV31" s="2">
        <v>30.194600000000001</v>
      </c>
      <c r="AW31" s="2">
        <v>30.487200000000001</v>
      </c>
      <c r="AX31" s="2">
        <v>29.701499999999999</v>
      </c>
      <c r="AY31" s="2">
        <v>31.446400000000001</v>
      </c>
      <c r="AZ31" s="2">
        <v>31.113499999999998</v>
      </c>
      <c r="BA31" s="2">
        <v>34.936500000000002</v>
      </c>
      <c r="BB31" s="2">
        <v>32.757199999999997</v>
      </c>
      <c r="BC31" s="2">
        <v>33.829500000000003</v>
      </c>
      <c r="BD31" s="2">
        <v>34.6877</v>
      </c>
      <c r="BE31" s="2">
        <v>34.376199999999997</v>
      </c>
      <c r="BF31" s="2">
        <v>34.206600000000002</v>
      </c>
      <c r="BG31" s="2">
        <v>39.465699999999998</v>
      </c>
      <c r="BH31" s="2">
        <v>35.789900000000003</v>
      </c>
      <c r="BI31" s="2">
        <v>34.429299999999998</v>
      </c>
      <c r="BJ31" s="2">
        <v>35.414700000000003</v>
      </c>
      <c r="BK31" s="2">
        <v>35.464199999999998</v>
      </c>
      <c r="BL31" s="2">
        <v>23.801375862069001</v>
      </c>
      <c r="BM31" s="2">
        <v>7.8428584182158403</v>
      </c>
      <c r="BN31" s="2">
        <v>0.98630448143091498</v>
      </c>
      <c r="BO31" s="2">
        <v>0.986957457934726</v>
      </c>
      <c r="BP31" s="2">
        <v>0.90925589836660603</v>
      </c>
      <c r="BQ31" s="2">
        <v>0</v>
      </c>
      <c r="BR31" s="2">
        <v>0</v>
      </c>
      <c r="BS31" s="2">
        <v>0</v>
      </c>
      <c r="BT31" s="2">
        <v>0.45807437940262302</v>
      </c>
      <c r="BU31" s="2">
        <v>0.97279653009070599</v>
      </c>
      <c r="BV31" s="2">
        <v>0.97279653009070599</v>
      </c>
      <c r="BW31" s="2">
        <v>12.69182</v>
      </c>
      <c r="BX31" s="2">
        <v>1.0416082790569601</v>
      </c>
      <c r="BY31" s="2">
        <v>13.37114</v>
      </c>
      <c r="BZ31" s="2">
        <v>0.42016209729103299</v>
      </c>
      <c r="CA31" s="2">
        <v>15.49202</v>
      </c>
      <c r="CB31" s="2">
        <v>1.0576902911533199</v>
      </c>
      <c r="CC31" s="2">
        <v>19.223099999999999</v>
      </c>
      <c r="CD31" s="2">
        <v>1.4096696971276601</v>
      </c>
      <c r="CE31" s="2">
        <v>21.711980000000001</v>
      </c>
      <c r="CF31" s="2">
        <v>1.67606140460306</v>
      </c>
      <c r="CG31" s="2">
        <v>21.57788</v>
      </c>
      <c r="CH31" s="2">
        <v>1.46959528680518</v>
      </c>
      <c r="CI31" s="2">
        <v>24.915520000000001</v>
      </c>
      <c r="CJ31" s="2">
        <v>1.35172665395042</v>
      </c>
      <c r="CK31" s="2">
        <v>27.425080000000001</v>
      </c>
      <c r="CL31" s="2">
        <v>0.343755831950529</v>
      </c>
      <c r="CM31" s="2">
        <v>30.103940000000001</v>
      </c>
      <c r="CN31" s="2">
        <v>1.07637899830868</v>
      </c>
      <c r="CO31" s="2">
        <v>32.81662</v>
      </c>
      <c r="CP31" s="2">
        <v>1.60479503582233</v>
      </c>
      <c r="CQ31" s="2">
        <v>35.705219999999997</v>
      </c>
      <c r="CR31" s="2">
        <v>2.1906553555956698</v>
      </c>
      <c r="CS31" s="2">
        <v>35.102733333333298</v>
      </c>
      <c r="CT31" s="2">
        <v>0.58373530245594596</v>
      </c>
    </row>
    <row r="32" spans="1:98" x14ac:dyDescent="0.25">
      <c r="A32" s="2">
        <v>124</v>
      </c>
      <c r="B32" s="2" t="s">
        <v>1867</v>
      </c>
      <c r="C32" s="2" t="s">
        <v>555</v>
      </c>
      <c r="D32" s="2" t="s">
        <v>458</v>
      </c>
      <c r="E32" s="2" t="s">
        <v>204</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t="s">
        <v>1903</v>
      </c>
      <c r="BO32" s="2" t="s">
        <v>1903</v>
      </c>
      <c r="BP32" s="2" t="s">
        <v>1903</v>
      </c>
      <c r="BQ32" s="2" t="s">
        <v>1903</v>
      </c>
      <c r="BR32" s="2" t="s">
        <v>1903</v>
      </c>
      <c r="BS32" s="2" t="s">
        <v>1903</v>
      </c>
      <c r="BT32" s="2">
        <v>0</v>
      </c>
      <c r="BU32" s="2" t="s">
        <v>1903</v>
      </c>
      <c r="BV32" s="2" t="s">
        <v>1903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R32" s="2">
        <v>0</v>
      </c>
      <c r="CS32" s="2">
        <v>0</v>
      </c>
      <c r="CT32" s="2">
        <v>0</v>
      </c>
    </row>
    <row r="33" spans="1:98" x14ac:dyDescent="0.25">
      <c r="A33" s="2">
        <v>125</v>
      </c>
      <c r="B33" s="2" t="s">
        <v>1867</v>
      </c>
      <c r="C33" s="2" t="s">
        <v>556</v>
      </c>
      <c r="D33" s="2" t="s">
        <v>420</v>
      </c>
      <c r="E33" s="2" t="s">
        <v>244</v>
      </c>
      <c r="F33" s="2">
        <v>0.10721700000000001</v>
      </c>
      <c r="G33" s="2">
        <v>9.7208600000000006E-2</v>
      </c>
      <c r="H33" s="2">
        <v>9.9078700000000006E-2</v>
      </c>
      <c r="I33" s="2">
        <v>0.10068100000000001</v>
      </c>
      <c r="J33" s="2">
        <v>0.118297</v>
      </c>
      <c r="K33" s="2">
        <v>0.130054</v>
      </c>
      <c r="L33" s="2">
        <v>0.10423</v>
      </c>
      <c r="M33" s="2">
        <v>0.109289</v>
      </c>
      <c r="N33" s="2">
        <v>0.100203</v>
      </c>
      <c r="O33" s="2">
        <v>0.10512299999999999</v>
      </c>
      <c r="P33" s="2">
        <v>0.113995</v>
      </c>
      <c r="Q33" s="2">
        <v>0.13494300000000001</v>
      </c>
      <c r="R33" s="2">
        <v>0.115482</v>
      </c>
      <c r="S33" s="2">
        <v>0.12317</v>
      </c>
      <c r="T33" s="2">
        <v>0.13169900000000001</v>
      </c>
      <c r="U33" s="2">
        <v>0.13695099999999999</v>
      </c>
      <c r="V33" s="2">
        <v>0.16069800000000001</v>
      </c>
      <c r="W33" s="2">
        <v>0.146704</v>
      </c>
      <c r="X33" s="2">
        <v>0.12758</v>
      </c>
      <c r="Y33" s="2">
        <v>0.17791100000000001</v>
      </c>
      <c r="Z33" s="2">
        <v>0.17700399999999999</v>
      </c>
      <c r="AA33" s="2">
        <v>0.16780600000000001</v>
      </c>
      <c r="AB33" s="2">
        <v>0.18471599999999999</v>
      </c>
      <c r="AC33" s="2">
        <v>0.17869099999999999</v>
      </c>
      <c r="AD33" s="2">
        <v>0.193133</v>
      </c>
      <c r="AE33" s="2">
        <v>0.170789</v>
      </c>
      <c r="AF33" s="2">
        <v>0.20539299999999999</v>
      </c>
      <c r="AG33" s="2">
        <v>0.206257</v>
      </c>
      <c r="AH33" s="2">
        <v>0.19164600000000001</v>
      </c>
      <c r="AI33" s="2">
        <v>0.21057100000000001</v>
      </c>
      <c r="AJ33" s="2">
        <v>0.202901</v>
      </c>
      <c r="AK33" s="2">
        <v>0.172377</v>
      </c>
      <c r="AL33" s="2">
        <v>0.202822</v>
      </c>
      <c r="AM33" s="2">
        <v>0.17824899999999999</v>
      </c>
      <c r="AN33" s="2">
        <v>0.17255599999999999</v>
      </c>
      <c r="AO33" s="2">
        <v>0.17957600000000001</v>
      </c>
      <c r="AP33" s="2">
        <v>0.17963799999999999</v>
      </c>
      <c r="AQ33" s="2">
        <v>0.17203499999999999</v>
      </c>
      <c r="AR33" s="2">
        <v>0.193467</v>
      </c>
      <c r="AS33" s="2">
        <v>0.21224999999999999</v>
      </c>
      <c r="AT33" s="2">
        <v>0.19942799999999999</v>
      </c>
      <c r="AU33" s="2">
        <v>0.19855100000000001</v>
      </c>
      <c r="AV33" s="2">
        <v>0.18831200000000001</v>
      </c>
      <c r="AW33" s="2">
        <v>0.204289</v>
      </c>
      <c r="AX33" s="2">
        <v>0.19728100000000001</v>
      </c>
      <c r="AY33" s="2">
        <v>0.26987100000000003</v>
      </c>
      <c r="AZ33" s="2">
        <v>0.26769300000000001</v>
      </c>
      <c r="BA33" s="2">
        <v>0.23929700000000001</v>
      </c>
      <c r="BB33" s="2">
        <v>0.277644</v>
      </c>
      <c r="BC33" s="2">
        <v>0.28609699999999999</v>
      </c>
      <c r="BD33" s="2">
        <v>0.32356400000000002</v>
      </c>
      <c r="BE33" s="2">
        <v>0.28373599999999999</v>
      </c>
      <c r="BF33" s="2">
        <v>0.30764999999999998</v>
      </c>
      <c r="BG33" s="2">
        <v>0.31489299999999998</v>
      </c>
      <c r="BH33" s="2">
        <v>0.310442</v>
      </c>
      <c r="BI33" s="2">
        <v>0.31066199999999999</v>
      </c>
      <c r="BJ33" s="2">
        <v>0.27948200000000001</v>
      </c>
      <c r="BK33" s="2">
        <v>0.32289499999999999</v>
      </c>
      <c r="BL33" s="2">
        <v>0.189209970689655</v>
      </c>
      <c r="BM33" s="2">
        <v>6.6040513268617596E-2</v>
      </c>
      <c r="BN33" s="2">
        <v>0.929281795633775</v>
      </c>
      <c r="BO33" s="2">
        <v>0.92931188286320698</v>
      </c>
      <c r="BP33" s="2">
        <v>0.787053841500303</v>
      </c>
      <c r="BQ33" s="2">
        <v>0</v>
      </c>
      <c r="BR33" s="2">
        <v>0</v>
      </c>
      <c r="BS33" s="2">
        <v>0</v>
      </c>
      <c r="BT33" s="2">
        <v>3.6341972038511998E-3</v>
      </c>
      <c r="BU33" s="2">
        <v>0.86356465569633101</v>
      </c>
      <c r="BV33" s="2">
        <v>0.86356465569633101</v>
      </c>
      <c r="BW33" s="2">
        <v>0.10449646</v>
      </c>
      <c r="BX33" s="2">
        <v>8.5860206730475497E-3</v>
      </c>
      <c r="BY33" s="2">
        <v>0.1097798</v>
      </c>
      <c r="BZ33" s="2">
        <v>1.17843671319252E-2</v>
      </c>
      <c r="CA33" s="2">
        <v>0.1238578</v>
      </c>
      <c r="CB33" s="2">
        <v>9.3844018829118796E-3</v>
      </c>
      <c r="CC33" s="2">
        <v>0.14996880000000001</v>
      </c>
      <c r="CD33" s="2">
        <v>1.9857383228915101E-2</v>
      </c>
      <c r="CE33" s="2">
        <v>0.18027000000000001</v>
      </c>
      <c r="CF33" s="2">
        <v>9.4039217616906992E-3</v>
      </c>
      <c r="CG33" s="2">
        <v>0.1969312</v>
      </c>
      <c r="CH33" s="2">
        <v>1.62478053041018E-2</v>
      </c>
      <c r="CI33" s="2">
        <v>0.185781</v>
      </c>
      <c r="CJ33" s="2">
        <v>1.5770137491474202E-2</v>
      </c>
      <c r="CK33" s="2">
        <v>0.18739320000000001</v>
      </c>
      <c r="CL33" s="2">
        <v>1.59050118107469E-2</v>
      </c>
      <c r="CM33" s="2">
        <v>0.1975722</v>
      </c>
      <c r="CN33" s="2">
        <v>5.8170771612554703E-3</v>
      </c>
      <c r="CO33" s="2">
        <v>0.26812039999999998</v>
      </c>
      <c r="CP33" s="2">
        <v>1.76627628303162E-2</v>
      </c>
      <c r="CQ33" s="2">
        <v>0.30805700000000003</v>
      </c>
      <c r="CR33" s="2">
        <v>1.48708007518089E-2</v>
      </c>
      <c r="CS33" s="2">
        <v>0.304346333333333</v>
      </c>
      <c r="CT33" s="2">
        <v>2.2384992212045401E-2</v>
      </c>
    </row>
    <row r="34" spans="1:98" x14ac:dyDescent="0.25">
      <c r="A34" s="2">
        <v>126</v>
      </c>
      <c r="B34" s="2" t="s">
        <v>1867</v>
      </c>
      <c r="C34" s="2" t="s">
        <v>557</v>
      </c>
      <c r="D34" s="2" t="s">
        <v>418</v>
      </c>
      <c r="E34" s="2" t="s">
        <v>214</v>
      </c>
      <c r="F34" s="2">
        <v>1.5333699999999999</v>
      </c>
      <c r="G34" s="2">
        <v>1.54664</v>
      </c>
      <c r="H34" s="2">
        <v>1.54996</v>
      </c>
      <c r="I34" s="2">
        <v>1.5538700000000001</v>
      </c>
      <c r="J34" s="2">
        <v>1.55532</v>
      </c>
      <c r="K34" s="2">
        <v>1.56111</v>
      </c>
      <c r="L34" s="2">
        <v>1.57</v>
      </c>
      <c r="M34" s="2">
        <v>1.5882700000000001</v>
      </c>
      <c r="N34" s="2">
        <v>1.5951200000000001</v>
      </c>
      <c r="O34" s="2">
        <v>1.54199</v>
      </c>
      <c r="P34" s="2">
        <v>1.5535099999999999</v>
      </c>
      <c r="Q34" s="2">
        <v>1.5562400000000001</v>
      </c>
      <c r="R34" s="2">
        <v>1.62707</v>
      </c>
      <c r="S34" s="2">
        <v>1.5954600000000001</v>
      </c>
      <c r="T34" s="2">
        <v>1.7301899999999999</v>
      </c>
      <c r="U34" s="2">
        <v>1.6335</v>
      </c>
      <c r="V34" s="2">
        <v>1.63151</v>
      </c>
      <c r="W34" s="2">
        <v>1.6127800000000001</v>
      </c>
      <c r="X34" s="2">
        <v>1.7661100000000001</v>
      </c>
      <c r="Y34" s="2">
        <v>1.6446000000000001</v>
      </c>
      <c r="Z34" s="2">
        <v>1.63778</v>
      </c>
      <c r="AA34" s="2">
        <v>1.79068</v>
      </c>
      <c r="AB34" s="2">
        <v>1.6635200000000001</v>
      </c>
      <c r="AC34" s="2">
        <v>1.6599299999999999</v>
      </c>
      <c r="AD34" s="2">
        <v>1.8176600000000001</v>
      </c>
      <c r="AE34" s="2">
        <v>1.8366800000000001</v>
      </c>
      <c r="AF34" s="2">
        <v>1.66029</v>
      </c>
      <c r="AG34" s="2">
        <v>1.7862199999999999</v>
      </c>
      <c r="AH34" s="2">
        <v>1.7732399999999999</v>
      </c>
      <c r="AI34" s="2">
        <v>1.79061</v>
      </c>
      <c r="AJ34" s="2">
        <v>1.6168</v>
      </c>
      <c r="AK34" s="2">
        <v>2.1243400000000001</v>
      </c>
      <c r="AL34" s="2">
        <v>2.1455600000000001</v>
      </c>
      <c r="AM34" s="2">
        <v>2.1218400000000002</v>
      </c>
      <c r="AN34" s="2">
        <v>2.14581</v>
      </c>
      <c r="AO34" s="2">
        <v>2.1900499999999998</v>
      </c>
      <c r="AP34" s="2">
        <v>2.1370100000000001</v>
      </c>
      <c r="AQ34" s="2">
        <v>2.4142999999999999</v>
      </c>
      <c r="AR34" s="2">
        <v>2.47485</v>
      </c>
      <c r="AS34" s="2">
        <v>2.9323899999999998</v>
      </c>
      <c r="AT34" s="2">
        <v>4.4152399999999998</v>
      </c>
      <c r="AU34" s="2">
        <v>5.7360699999999998</v>
      </c>
      <c r="AV34" s="2">
        <v>7.0273899999999996</v>
      </c>
      <c r="AW34" s="2">
        <v>7.0039699999999998</v>
      </c>
      <c r="AX34" s="2">
        <v>7.12134</v>
      </c>
      <c r="AY34" s="2">
        <v>6.9058900000000003</v>
      </c>
      <c r="AZ34" s="2">
        <v>7.0463300000000002</v>
      </c>
      <c r="BA34" s="2">
        <v>7.0571700000000002</v>
      </c>
      <c r="BB34" s="2">
        <v>6.95932</v>
      </c>
      <c r="BC34" s="2">
        <v>6.8885399999999999</v>
      </c>
      <c r="BD34" s="2">
        <v>6.8089500000000003</v>
      </c>
      <c r="BE34" s="2">
        <v>6.9023099999999999</v>
      </c>
      <c r="BF34" s="2">
        <v>6.7726600000000001</v>
      </c>
      <c r="BG34" s="2">
        <v>7.0590599999999997</v>
      </c>
      <c r="BH34" s="2">
        <v>6.8751800000000003</v>
      </c>
      <c r="BI34" s="2">
        <v>7.0178599999999998</v>
      </c>
      <c r="BJ34" s="2">
        <v>7.0466800000000003</v>
      </c>
      <c r="BK34" s="2">
        <v>6.9792500000000004</v>
      </c>
      <c r="BL34" s="2">
        <v>3.3325756896551701</v>
      </c>
      <c r="BM34" s="2">
        <v>2.3592205854626198</v>
      </c>
      <c r="BN34" s="2">
        <v>0.85121384724285898</v>
      </c>
      <c r="BO34" s="2">
        <v>0.95219785290227299</v>
      </c>
      <c r="BP34" s="2">
        <v>0.82456140350877205</v>
      </c>
      <c r="BQ34" s="2">
        <v>0</v>
      </c>
      <c r="BR34" s="2">
        <v>0</v>
      </c>
      <c r="BS34" s="2">
        <v>0</v>
      </c>
      <c r="BT34" s="2">
        <v>0.1189208074687</v>
      </c>
      <c r="BU34" s="2">
        <v>0.72456501373798299</v>
      </c>
      <c r="BV34" s="2">
        <v>0.72456501373798299</v>
      </c>
      <c r="BW34" s="2">
        <v>1.5478320000000001</v>
      </c>
      <c r="BX34" s="2">
        <v>8.7696391031787096E-3</v>
      </c>
      <c r="BY34" s="2">
        <v>1.5712980000000001</v>
      </c>
      <c r="BZ34" s="2">
        <v>2.1330585317801298E-2</v>
      </c>
      <c r="CA34" s="2">
        <v>1.6124940000000001</v>
      </c>
      <c r="CB34" s="2">
        <v>7.2454451416044799E-2</v>
      </c>
      <c r="CC34" s="2">
        <v>1.6577</v>
      </c>
      <c r="CD34" s="2">
        <v>6.1671915407258103E-2</v>
      </c>
      <c r="CE34" s="2">
        <v>1.7139139999999999</v>
      </c>
      <c r="CF34" s="2">
        <v>8.3526140698586104E-2</v>
      </c>
      <c r="CG34" s="2">
        <v>1.7694080000000001</v>
      </c>
      <c r="CH34" s="2">
        <v>6.5534556304288796E-2</v>
      </c>
      <c r="CI34" s="2">
        <v>2.0308700000000002</v>
      </c>
      <c r="CJ34" s="2">
        <v>0.23174940474573</v>
      </c>
      <c r="CK34" s="2">
        <v>2.4297200000000001</v>
      </c>
      <c r="CL34" s="2">
        <v>0.31546492483317401</v>
      </c>
      <c r="CM34" s="2">
        <v>6.260802</v>
      </c>
      <c r="CN34" s="2">
        <v>1.17918661108834</v>
      </c>
      <c r="CO34" s="2">
        <v>6.9714499999999999</v>
      </c>
      <c r="CP34" s="2">
        <v>7.7900981059290997E-2</v>
      </c>
      <c r="CQ34" s="2">
        <v>6.8836320000000004</v>
      </c>
      <c r="CR34" s="2">
        <v>0.110778464829587</v>
      </c>
      <c r="CS34" s="2">
        <v>7.0145966666666704</v>
      </c>
      <c r="CT34" s="2">
        <v>3.3833241543389403E-2</v>
      </c>
    </row>
    <row r="35" spans="1:98" x14ac:dyDescent="0.25">
      <c r="A35" s="2">
        <v>127</v>
      </c>
      <c r="B35" s="2" t="s">
        <v>1867</v>
      </c>
      <c r="C35" s="2" t="s">
        <v>558</v>
      </c>
      <c r="D35" s="2" t="s">
        <v>458</v>
      </c>
      <c r="E35" s="2" t="s">
        <v>52</v>
      </c>
      <c r="F35" s="2">
        <v>17.061</v>
      </c>
      <c r="G35" s="2">
        <v>15.511200000000001</v>
      </c>
      <c r="H35" s="2">
        <v>16.400400000000001</v>
      </c>
      <c r="I35" s="2">
        <v>15.386100000000001</v>
      </c>
      <c r="J35" s="2">
        <v>18.7621</v>
      </c>
      <c r="K35" s="2">
        <v>22.250800000000002</v>
      </c>
      <c r="L35" s="2">
        <v>24.899100000000001</v>
      </c>
      <c r="M35" s="2">
        <v>23.514299999999999</v>
      </c>
      <c r="N35" s="2">
        <v>24.123200000000001</v>
      </c>
      <c r="O35" s="2">
        <v>23.2806</v>
      </c>
      <c r="P35" s="2">
        <v>24.452999999999999</v>
      </c>
      <c r="Q35" s="2">
        <v>26.194400000000002</v>
      </c>
      <c r="R35" s="2">
        <v>25.272099999999998</v>
      </c>
      <c r="S35" s="2">
        <v>28.259599999999999</v>
      </c>
      <c r="T35" s="2">
        <v>28.363900000000001</v>
      </c>
      <c r="U35" s="2">
        <v>26.401900000000001</v>
      </c>
      <c r="V35" s="2">
        <v>29.0305</v>
      </c>
      <c r="W35" s="2">
        <v>32.794699999999999</v>
      </c>
      <c r="X35" s="2">
        <v>33.345100000000002</v>
      </c>
      <c r="Y35" s="2">
        <v>28.3475</v>
      </c>
      <c r="Z35" s="2">
        <v>32.722799999999999</v>
      </c>
      <c r="AA35" s="2">
        <v>35.5319</v>
      </c>
      <c r="AB35" s="2">
        <v>30.537400000000002</v>
      </c>
      <c r="AC35" s="2">
        <v>34.540300000000002</v>
      </c>
      <c r="AD35" s="2">
        <v>33.234499999999997</v>
      </c>
      <c r="AE35" s="2">
        <v>30.807200000000002</v>
      </c>
      <c r="AF35" s="2">
        <v>36.6828</v>
      </c>
      <c r="AG35" s="2">
        <v>30.8126</v>
      </c>
      <c r="AH35" s="2">
        <v>35.857999999999997</v>
      </c>
      <c r="AI35" s="2">
        <v>34.181600000000003</v>
      </c>
      <c r="AJ35" s="2">
        <v>32.578200000000002</v>
      </c>
      <c r="AK35" s="2">
        <v>35.566800000000001</v>
      </c>
      <c r="AL35" s="2">
        <v>35.753100000000003</v>
      </c>
      <c r="AM35" s="2">
        <v>33.833799999999997</v>
      </c>
      <c r="AN35" s="2">
        <v>32.235500000000002</v>
      </c>
      <c r="AO35" s="2">
        <v>36.171999999999997</v>
      </c>
      <c r="AP35" s="2">
        <v>41.417000000000002</v>
      </c>
      <c r="AQ35" s="2">
        <v>47.792200000000001</v>
      </c>
      <c r="AR35" s="2">
        <v>48.856299999999997</v>
      </c>
      <c r="AS35" s="2">
        <v>49.347499999999997</v>
      </c>
      <c r="AT35" s="2">
        <v>53.408900000000003</v>
      </c>
      <c r="AU35" s="2">
        <v>50.662300000000002</v>
      </c>
      <c r="AV35" s="2">
        <v>60.459000000000003</v>
      </c>
      <c r="AW35" s="2">
        <v>62.610399999999998</v>
      </c>
      <c r="AX35" s="2">
        <v>62.902799999999999</v>
      </c>
      <c r="AY35" s="2">
        <v>72.207800000000006</v>
      </c>
      <c r="AZ35" s="2">
        <v>72.387500000000003</v>
      </c>
      <c r="BA35" s="2">
        <v>71.190100000000001</v>
      </c>
      <c r="BB35" s="2">
        <v>75.726699999999994</v>
      </c>
      <c r="BC35" s="2">
        <v>76.153400000000005</v>
      </c>
      <c r="BD35" s="2">
        <v>79.091999999999999</v>
      </c>
      <c r="BE35" s="2">
        <v>78.445300000000003</v>
      </c>
      <c r="BF35" s="2">
        <v>75.403000000000006</v>
      </c>
      <c r="BG35" s="2">
        <v>75.235699999999994</v>
      </c>
      <c r="BH35" s="2">
        <v>78.403400000000005</v>
      </c>
      <c r="BI35" s="2">
        <v>69.1297</v>
      </c>
      <c r="BJ35" s="2">
        <v>75.566599999999994</v>
      </c>
      <c r="BK35" s="2">
        <v>69.909000000000006</v>
      </c>
      <c r="BL35" s="2">
        <v>42.603562068965502</v>
      </c>
      <c r="BM35" s="2">
        <v>20.2746073287679</v>
      </c>
      <c r="BN35" s="2">
        <v>0.93823303017755999</v>
      </c>
      <c r="BO35" s="2">
        <v>0.96364083792180599</v>
      </c>
      <c r="BP35" s="2">
        <v>0.85359951603145801</v>
      </c>
      <c r="BQ35" s="2">
        <v>0</v>
      </c>
      <c r="BR35" s="2">
        <v>0</v>
      </c>
      <c r="BS35" s="2">
        <v>0</v>
      </c>
      <c r="BT35" s="2">
        <v>1.1264548525023701</v>
      </c>
      <c r="BU35" s="2">
        <v>0.88028121891616395</v>
      </c>
      <c r="BV35" s="2">
        <v>0.88028121891616395</v>
      </c>
      <c r="BW35" s="2">
        <v>16.62416</v>
      </c>
      <c r="BX35" s="2">
        <v>1.3768766912835699</v>
      </c>
      <c r="BY35" s="2">
        <v>23.613600000000002</v>
      </c>
      <c r="BZ35" s="2">
        <v>0.98617642184347498</v>
      </c>
      <c r="CA35" s="2">
        <v>26.508600000000001</v>
      </c>
      <c r="CB35" s="2">
        <v>1.7579309101895899</v>
      </c>
      <c r="CC35" s="2">
        <v>29.98394</v>
      </c>
      <c r="CD35" s="2">
        <v>2.9839471590495701</v>
      </c>
      <c r="CE35" s="2">
        <v>33.313380000000002</v>
      </c>
      <c r="CF35" s="2">
        <v>1.9031707377426801</v>
      </c>
      <c r="CG35" s="2">
        <v>33.668439999999997</v>
      </c>
      <c r="CH35" s="2">
        <v>2.7607240369149499</v>
      </c>
      <c r="CI35" s="2">
        <v>33.993479999999998</v>
      </c>
      <c r="CJ35" s="2">
        <v>1.6348247022234501</v>
      </c>
      <c r="CK35" s="2">
        <v>44.716999999999999</v>
      </c>
      <c r="CL35" s="2">
        <v>5.7432398256559001</v>
      </c>
      <c r="CM35" s="2">
        <v>58.008679999999998</v>
      </c>
      <c r="CN35" s="2">
        <v>5.6182644292521502</v>
      </c>
      <c r="CO35" s="2">
        <v>73.533100000000005</v>
      </c>
      <c r="CP35" s="2">
        <v>2.2492399549625599</v>
      </c>
      <c r="CQ35" s="2">
        <v>77.315880000000007</v>
      </c>
      <c r="CR35" s="2">
        <v>1.8438512865738399</v>
      </c>
      <c r="CS35" s="2">
        <v>71.5351</v>
      </c>
      <c r="CT35" s="2">
        <v>3.51305725970983</v>
      </c>
    </row>
    <row r="36" spans="1:98" x14ac:dyDescent="0.25">
      <c r="A36" s="2">
        <v>128</v>
      </c>
      <c r="B36" s="2" t="s">
        <v>1867</v>
      </c>
      <c r="C36" s="2" t="s">
        <v>559</v>
      </c>
      <c r="D36" s="2" t="s">
        <v>458</v>
      </c>
      <c r="E36" s="2" t="s">
        <v>226</v>
      </c>
      <c r="F36" s="2">
        <v>5.4731299999999997E-2</v>
      </c>
      <c r="G36" s="2">
        <v>5.4435600000000001E-2</v>
      </c>
      <c r="H36" s="2">
        <v>5.4712200000000002E-2</v>
      </c>
      <c r="I36" s="2">
        <v>5.4698299999999998E-2</v>
      </c>
      <c r="J36" s="2">
        <v>5.5254200000000003E-2</v>
      </c>
      <c r="K36" s="2">
        <v>5.5517299999999999E-2</v>
      </c>
      <c r="L36" s="2">
        <v>5.5110100000000002E-2</v>
      </c>
      <c r="M36" s="2">
        <v>5.6175999999999997E-2</v>
      </c>
      <c r="N36" s="2">
        <v>5.5978699999999999E-2</v>
      </c>
      <c r="O36" s="2">
        <v>5.6852399999999997E-2</v>
      </c>
      <c r="P36" s="2">
        <v>5.8304799999999997E-2</v>
      </c>
      <c r="Q36" s="2">
        <v>6.1781299999999997E-2</v>
      </c>
      <c r="R36" s="2">
        <v>6.4019499999999993E-2</v>
      </c>
      <c r="S36" s="2">
        <v>6.7035600000000001E-2</v>
      </c>
      <c r="T36" s="2">
        <v>7.4670299999999995E-2</v>
      </c>
      <c r="U36" s="2">
        <v>7.8471200000000005E-2</v>
      </c>
      <c r="V36" s="2">
        <v>9.2041700000000004E-2</v>
      </c>
      <c r="W36" s="2">
        <v>9.3812800000000002E-2</v>
      </c>
      <c r="X36" s="2">
        <v>9.6872399999999997E-2</v>
      </c>
      <c r="Y36" s="2">
        <v>0.10732899999999999</v>
      </c>
      <c r="Z36" s="2">
        <v>0.116422</v>
      </c>
      <c r="AA36" s="2">
        <v>0.11972099999999999</v>
      </c>
      <c r="AB36" s="2">
        <v>0.13087099999999999</v>
      </c>
      <c r="AC36" s="2">
        <v>0.132544</v>
      </c>
      <c r="AD36" s="2">
        <v>0.13756299999999999</v>
      </c>
      <c r="AE36" s="2">
        <v>0.138735</v>
      </c>
      <c r="AF36" s="2">
        <v>0.13305600000000001</v>
      </c>
      <c r="AG36" s="2">
        <v>0.131046</v>
      </c>
      <c r="AH36" s="2">
        <v>0.14957500000000001</v>
      </c>
      <c r="AI36" s="2">
        <v>0.15329300000000001</v>
      </c>
      <c r="AJ36" s="2">
        <v>0.15645899999999999</v>
      </c>
      <c r="AK36" s="2">
        <v>0.17527000000000001</v>
      </c>
      <c r="AL36" s="2">
        <v>0.14549599999999999</v>
      </c>
      <c r="AM36" s="2">
        <v>0.15581500000000001</v>
      </c>
      <c r="AN36" s="2">
        <v>0.14124200000000001</v>
      </c>
      <c r="AO36" s="2">
        <v>0.108957</v>
      </c>
      <c r="AP36" s="2">
        <v>0.123153</v>
      </c>
      <c r="AQ36" s="2">
        <v>0.136464</v>
      </c>
      <c r="AR36" s="2">
        <v>0.156199</v>
      </c>
      <c r="AS36" s="2">
        <v>0.145233</v>
      </c>
      <c r="AT36" s="2">
        <v>0.13888600000000001</v>
      </c>
      <c r="AU36" s="2">
        <v>0.14577799999999999</v>
      </c>
      <c r="AV36" s="2">
        <v>0.154004</v>
      </c>
      <c r="AW36" s="2">
        <v>0.161998</v>
      </c>
      <c r="AX36" s="2">
        <v>0.17339199999999999</v>
      </c>
      <c r="AY36" s="2">
        <v>0.14171</v>
      </c>
      <c r="AZ36" s="2">
        <v>0.17440900000000001</v>
      </c>
      <c r="BA36" s="2">
        <v>0.17888200000000001</v>
      </c>
      <c r="BB36" s="2">
        <v>0.18581600000000001</v>
      </c>
      <c r="BC36" s="2">
        <v>0.210947</v>
      </c>
      <c r="BD36" s="2">
        <v>0.2089</v>
      </c>
      <c r="BE36" s="2">
        <v>0.20830499999999999</v>
      </c>
      <c r="BF36" s="2">
        <v>0.197548</v>
      </c>
      <c r="BG36" s="2">
        <v>0.21998100000000001</v>
      </c>
      <c r="BH36" s="2">
        <v>0.214111</v>
      </c>
      <c r="BI36" s="2">
        <v>0.20286399999999999</v>
      </c>
      <c r="BJ36" s="2">
        <v>0.21761800000000001</v>
      </c>
      <c r="BK36" s="2">
        <v>0.24554100000000001</v>
      </c>
      <c r="BL36" s="2">
        <v>0.12957946034482801</v>
      </c>
      <c r="BM36" s="2">
        <v>5.4114898516001798E-2</v>
      </c>
      <c r="BN36" s="2">
        <v>0.953094715625735</v>
      </c>
      <c r="BO36" s="2">
        <v>0.95330523854932503</v>
      </c>
      <c r="BP36" s="2">
        <v>0.857229280096794</v>
      </c>
      <c r="BQ36" s="2">
        <v>0</v>
      </c>
      <c r="BR36" s="2">
        <v>0</v>
      </c>
      <c r="BS36" s="2">
        <v>0</v>
      </c>
      <c r="BT36" s="2">
        <v>3.0542426005106E-3</v>
      </c>
      <c r="BU36" s="2">
        <v>0.90838953695369895</v>
      </c>
      <c r="BV36" s="2">
        <v>0.90838953695369895</v>
      </c>
      <c r="BW36" s="2">
        <v>5.476632E-2</v>
      </c>
      <c r="BX36" s="2">
        <v>2.9840606059529102E-4</v>
      </c>
      <c r="BY36" s="2">
        <v>5.5926900000000002E-2</v>
      </c>
      <c r="BZ36" s="2">
        <v>6.6261200939916399E-4</v>
      </c>
      <c r="CA36" s="2">
        <v>6.5162300000000006E-2</v>
      </c>
      <c r="CB36" s="2">
        <v>6.19826136872268E-3</v>
      </c>
      <c r="CC36" s="2">
        <v>9.3705419999999998E-2</v>
      </c>
      <c r="CD36" s="2">
        <v>1.0374158376080401E-2</v>
      </c>
      <c r="CE36" s="2">
        <v>0.12742419999999999</v>
      </c>
      <c r="CF36" s="2">
        <v>8.9620832232243808E-3</v>
      </c>
      <c r="CG36" s="2">
        <v>0.14114099999999999</v>
      </c>
      <c r="CH36" s="2">
        <v>9.8978349400260304E-3</v>
      </c>
      <c r="CI36" s="2">
        <v>0.15485640000000001</v>
      </c>
      <c r="CJ36" s="2">
        <v>1.31640730892836E-2</v>
      </c>
      <c r="CK36" s="2">
        <v>0.13400119999999999</v>
      </c>
      <c r="CL36" s="2">
        <v>1.8505785830382902E-2</v>
      </c>
      <c r="CM36" s="2">
        <v>0.15481159999999999</v>
      </c>
      <c r="CN36" s="2">
        <v>1.3534756104193401E-2</v>
      </c>
      <c r="CO36" s="2">
        <v>0.17835280000000001</v>
      </c>
      <c r="CP36" s="2">
        <v>2.4882773312072701E-2</v>
      </c>
      <c r="CQ36" s="2">
        <v>0.20976900000000001</v>
      </c>
      <c r="CR36" s="2">
        <v>8.2974274025145907E-3</v>
      </c>
      <c r="CS36" s="2">
        <v>0.22200766666666699</v>
      </c>
      <c r="CT36" s="2">
        <v>2.1674488744451E-2</v>
      </c>
    </row>
    <row r="37" spans="1:98" x14ac:dyDescent="0.25">
      <c r="A37" s="2">
        <v>129</v>
      </c>
      <c r="B37" s="2" t="s">
        <v>1867</v>
      </c>
      <c r="C37" s="2" t="s">
        <v>560</v>
      </c>
      <c r="D37" s="2" t="s">
        <v>412</v>
      </c>
      <c r="E37" s="2" t="s">
        <v>561</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t="s">
        <v>1903</v>
      </c>
      <c r="BO37" s="2" t="s">
        <v>1903</v>
      </c>
      <c r="BP37" s="2" t="s">
        <v>1903</v>
      </c>
      <c r="BQ37" s="2" t="s">
        <v>1903</v>
      </c>
      <c r="BR37" s="2" t="s">
        <v>1903</v>
      </c>
      <c r="BS37" s="2" t="s">
        <v>1903</v>
      </c>
      <c r="BT37" s="2">
        <v>0</v>
      </c>
      <c r="BU37" s="2" t="s">
        <v>1903</v>
      </c>
      <c r="BV37" s="2" t="s">
        <v>1903</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row>
    <row r="38" spans="1:98" x14ac:dyDescent="0.25">
      <c r="A38" s="2">
        <v>13</v>
      </c>
      <c r="B38" s="2" t="s">
        <v>1867</v>
      </c>
      <c r="C38" s="2" t="s">
        <v>433</v>
      </c>
      <c r="D38" s="2" t="s">
        <v>420</v>
      </c>
      <c r="E38" s="2" t="s">
        <v>84</v>
      </c>
      <c r="F38" s="2">
        <v>2.6877599999999999</v>
      </c>
      <c r="G38" s="2">
        <v>2.69937</v>
      </c>
      <c r="H38" s="2">
        <v>2.7351999999999999</v>
      </c>
      <c r="I38" s="2">
        <v>2.86381</v>
      </c>
      <c r="J38" s="2">
        <v>2.7098399999999998</v>
      </c>
      <c r="K38" s="2">
        <v>2.1173799999999998</v>
      </c>
      <c r="L38" s="2">
        <v>2.7771400000000002</v>
      </c>
      <c r="M38" s="2">
        <v>2.7052100000000001</v>
      </c>
      <c r="N38" s="2">
        <v>2.6811199999999999</v>
      </c>
      <c r="O38" s="2">
        <v>2.7341000000000002</v>
      </c>
      <c r="P38" s="2">
        <v>2.8718499999999998</v>
      </c>
      <c r="Q38" s="2">
        <v>2.65008</v>
      </c>
      <c r="R38" s="2">
        <v>3.2137600000000002</v>
      </c>
      <c r="S38" s="2">
        <v>3.5554899999999998</v>
      </c>
      <c r="T38" s="2">
        <v>3.0736599999999998</v>
      </c>
      <c r="U38" s="2">
        <v>3.3927399999999999</v>
      </c>
      <c r="V38" s="2">
        <v>3.6511100000000001</v>
      </c>
      <c r="W38" s="2">
        <v>4.2288300000000003</v>
      </c>
      <c r="X38" s="2">
        <v>4.0948399999999996</v>
      </c>
      <c r="Y38" s="2">
        <v>4.0371800000000002</v>
      </c>
      <c r="Z38" s="2">
        <v>4.4309799999999999</v>
      </c>
      <c r="AA38" s="2">
        <v>4.6602300000000003</v>
      </c>
      <c r="AB38" s="2">
        <v>4.5638100000000001</v>
      </c>
      <c r="AC38" s="2">
        <v>3.9445999999999999</v>
      </c>
      <c r="AD38" s="2">
        <v>4.1030899999999999</v>
      </c>
      <c r="AE38" s="2">
        <v>4.82111</v>
      </c>
      <c r="AF38" s="2">
        <v>5.0915299999999997</v>
      </c>
      <c r="AG38" s="2">
        <v>5.5740600000000002</v>
      </c>
      <c r="AH38" s="2">
        <v>5.5416699999999999</v>
      </c>
      <c r="AI38" s="2">
        <v>5.7456399999999999</v>
      </c>
      <c r="AJ38" s="2">
        <v>4.6256199999999996</v>
      </c>
      <c r="AK38" s="2">
        <v>5.8214300000000003</v>
      </c>
      <c r="AL38" s="2">
        <v>5.4599700000000002</v>
      </c>
      <c r="AM38" s="2">
        <v>5.4074999999999998</v>
      </c>
      <c r="AN38" s="2">
        <v>4.6644600000000001</v>
      </c>
      <c r="AO38" s="2">
        <v>4.3602299999999996</v>
      </c>
      <c r="AP38" s="2">
        <v>4.7044699999999997</v>
      </c>
      <c r="AQ38" s="2">
        <v>5.0640599999999996</v>
      </c>
      <c r="AR38" s="2">
        <v>4.9997400000000001</v>
      </c>
      <c r="AS38" s="2">
        <v>4.6802900000000003</v>
      </c>
      <c r="AT38" s="2">
        <v>5.2505800000000002</v>
      </c>
      <c r="AU38" s="2">
        <v>5.3173899999999996</v>
      </c>
      <c r="AV38" s="2">
        <v>5.1489599999999998</v>
      </c>
      <c r="AW38" s="2">
        <v>5.2341600000000001</v>
      </c>
      <c r="AX38" s="2">
        <v>4.7749600000000001</v>
      </c>
      <c r="AY38" s="2">
        <v>5.2171399999999997</v>
      </c>
      <c r="AZ38" s="2">
        <v>5.0915100000000004</v>
      </c>
      <c r="BA38" s="2">
        <v>5.4492099999999999</v>
      </c>
      <c r="BB38" s="2">
        <v>6.3519300000000003</v>
      </c>
      <c r="BC38" s="2">
        <v>6.9340099999999998</v>
      </c>
      <c r="BD38" s="2">
        <v>6.8897300000000001</v>
      </c>
      <c r="BE38" s="2">
        <v>6.8026400000000002</v>
      </c>
      <c r="BF38" s="2">
        <v>7.0880599999999996</v>
      </c>
      <c r="BG38" s="2">
        <v>6.9973200000000002</v>
      </c>
      <c r="BH38" s="2">
        <v>7.1047000000000002</v>
      </c>
      <c r="BI38" s="2">
        <v>7.3834</v>
      </c>
      <c r="BJ38" s="2">
        <v>7.2564700000000002</v>
      </c>
      <c r="BK38" s="2">
        <v>7.2868000000000004</v>
      </c>
      <c r="BL38" s="2">
        <v>4.6779987931034501</v>
      </c>
      <c r="BM38" s="2">
        <v>1.4615987752927</v>
      </c>
      <c r="BN38" s="2">
        <v>0.93119741014403201</v>
      </c>
      <c r="BO38" s="2">
        <v>0.91374696237964903</v>
      </c>
      <c r="BP38" s="2">
        <v>0.76527525710828803</v>
      </c>
      <c r="BQ38" s="2">
        <v>0</v>
      </c>
      <c r="BR38" s="2">
        <v>0</v>
      </c>
      <c r="BS38" s="2">
        <v>0</v>
      </c>
      <c r="BT38" s="2">
        <v>8.0597310590912505E-2</v>
      </c>
      <c r="BU38" s="2">
        <v>0.86712861665895102</v>
      </c>
      <c r="BV38" s="2">
        <v>0.86712861665895102</v>
      </c>
      <c r="BW38" s="2">
        <v>2.7391960000000002</v>
      </c>
      <c r="BX38" s="2">
        <v>7.1829945217854699E-2</v>
      </c>
      <c r="BY38" s="2">
        <v>2.6029900000000001</v>
      </c>
      <c r="BZ38" s="2">
        <v>0.27381031390362198</v>
      </c>
      <c r="CA38" s="2">
        <v>3.0729679999999999</v>
      </c>
      <c r="CB38" s="2">
        <v>0.34348692008575799</v>
      </c>
      <c r="CC38" s="2">
        <v>3.8809399999999998</v>
      </c>
      <c r="CD38" s="2">
        <v>0.347258069956625</v>
      </c>
      <c r="CE38" s="2">
        <v>4.3405420000000001</v>
      </c>
      <c r="CF38" s="2">
        <v>0.305524781597173</v>
      </c>
      <c r="CG38" s="2">
        <v>5.3548020000000003</v>
      </c>
      <c r="CH38" s="2">
        <v>0.38402062414667298</v>
      </c>
      <c r="CI38" s="2">
        <v>5.1957959999999996</v>
      </c>
      <c r="CJ38" s="2">
        <v>0.527599043715964</v>
      </c>
      <c r="CK38" s="2">
        <v>4.7617580000000004</v>
      </c>
      <c r="CL38" s="2">
        <v>0.28247372279559002</v>
      </c>
      <c r="CM38" s="2">
        <v>5.1452099999999996</v>
      </c>
      <c r="CN38" s="2">
        <v>0.21549942969762101</v>
      </c>
      <c r="CO38" s="2">
        <v>5.8087600000000004</v>
      </c>
      <c r="CP38" s="2">
        <v>0.79921198702221696</v>
      </c>
      <c r="CQ38" s="2">
        <v>6.9764900000000001</v>
      </c>
      <c r="CR38" s="2">
        <v>0.12949003629623401</v>
      </c>
      <c r="CS38" s="2">
        <v>7.3088899999999999</v>
      </c>
      <c r="CT38" s="2">
        <v>6.6285611560880794E-2</v>
      </c>
    </row>
    <row r="39" spans="1:98" x14ac:dyDescent="0.25">
      <c r="A39" s="2">
        <v>130</v>
      </c>
      <c r="B39" s="2" t="s">
        <v>1867</v>
      </c>
      <c r="C39" s="2" t="s">
        <v>562</v>
      </c>
      <c r="D39" s="2" t="s">
        <v>420</v>
      </c>
      <c r="E39" s="2" t="s">
        <v>398</v>
      </c>
      <c r="F39" s="2">
        <v>0.174791</v>
      </c>
      <c r="G39" s="2">
        <v>0.17474600000000001</v>
      </c>
      <c r="H39" s="2">
        <v>0.17544999999999999</v>
      </c>
      <c r="I39" s="2">
        <v>0.174069</v>
      </c>
      <c r="J39" s="2">
        <v>0.17548800000000001</v>
      </c>
      <c r="K39" s="2">
        <v>0.17724500000000001</v>
      </c>
      <c r="L39" s="2">
        <v>0.18273200000000001</v>
      </c>
      <c r="M39" s="2">
        <v>0.18701000000000001</v>
      </c>
      <c r="N39" s="2">
        <v>0.18712000000000001</v>
      </c>
      <c r="O39" s="2">
        <v>0.18729799999999999</v>
      </c>
      <c r="P39" s="2">
        <v>0.18925900000000001</v>
      </c>
      <c r="Q39" s="2">
        <v>0.19436200000000001</v>
      </c>
      <c r="R39" s="2">
        <v>0.199189</v>
      </c>
      <c r="S39" s="2">
        <v>0.20350299999999999</v>
      </c>
      <c r="T39" s="2">
        <v>0.20920800000000001</v>
      </c>
      <c r="U39" s="2">
        <v>0.22350300000000001</v>
      </c>
      <c r="V39" s="2">
        <v>0.23869799999999999</v>
      </c>
      <c r="W39" s="2">
        <v>0.244092</v>
      </c>
      <c r="X39" s="2">
        <v>0.24697</v>
      </c>
      <c r="Y39" s="2">
        <v>0.25569799999999998</v>
      </c>
      <c r="Z39" s="2">
        <v>0.26186300000000001</v>
      </c>
      <c r="AA39" s="2">
        <v>0.27385599999999999</v>
      </c>
      <c r="AB39" s="2">
        <v>0.285889</v>
      </c>
      <c r="AC39" s="2">
        <v>0.29087299999999999</v>
      </c>
      <c r="AD39" s="2">
        <v>0.28836899999999999</v>
      </c>
      <c r="AE39" s="2">
        <v>0.28506700000000001</v>
      </c>
      <c r="AF39" s="2">
        <v>0.285165</v>
      </c>
      <c r="AG39" s="2">
        <v>0.287935</v>
      </c>
      <c r="AH39" s="2">
        <v>0.29044300000000001</v>
      </c>
      <c r="AI39" s="2">
        <v>0.291269</v>
      </c>
      <c r="AJ39" s="2">
        <v>0.29749900000000001</v>
      </c>
      <c r="AK39" s="2">
        <v>0.30217300000000002</v>
      </c>
      <c r="AL39" s="2">
        <v>0.27068399999999998</v>
      </c>
      <c r="AM39" s="2">
        <v>0.28057900000000002</v>
      </c>
      <c r="AN39" s="2">
        <v>0.28088299999999999</v>
      </c>
      <c r="AO39" s="2">
        <v>0.27379599999999998</v>
      </c>
      <c r="AP39" s="2">
        <v>0.28706100000000001</v>
      </c>
      <c r="AQ39" s="2">
        <v>0.30079099999999998</v>
      </c>
      <c r="AR39" s="2">
        <v>0.30998900000000001</v>
      </c>
      <c r="AS39" s="2">
        <v>0.384073</v>
      </c>
      <c r="AT39" s="2">
        <v>0.35641200000000001</v>
      </c>
      <c r="AU39" s="2">
        <v>0.365564</v>
      </c>
      <c r="AV39" s="2">
        <v>0.28705900000000001</v>
      </c>
      <c r="AW39" s="2">
        <v>0.32533699999999999</v>
      </c>
      <c r="AX39" s="2">
        <v>0.35311199999999998</v>
      </c>
      <c r="AY39" s="2">
        <v>0.365871</v>
      </c>
      <c r="AZ39" s="2">
        <v>0.40319199999999999</v>
      </c>
      <c r="BA39" s="2">
        <v>0.31420199999999998</v>
      </c>
      <c r="BB39" s="2">
        <v>0.31652799999999998</v>
      </c>
      <c r="BC39" s="2">
        <v>0.31565799999999999</v>
      </c>
      <c r="BD39" s="2">
        <v>0.326235</v>
      </c>
      <c r="BE39" s="2">
        <v>0.32266099999999998</v>
      </c>
      <c r="BF39" s="2">
        <v>0.32227699999999998</v>
      </c>
      <c r="BG39" s="2">
        <v>0.32190299999999999</v>
      </c>
      <c r="BH39" s="2">
        <v>0.31751800000000002</v>
      </c>
      <c r="BI39" s="2">
        <v>0.32296900000000001</v>
      </c>
      <c r="BJ39" s="2">
        <v>0.321876</v>
      </c>
      <c r="BK39" s="2">
        <v>0.32297700000000001</v>
      </c>
      <c r="BL39" s="2">
        <v>0.27258687931034498</v>
      </c>
      <c r="BM39" s="2">
        <v>6.1290479024235602E-2</v>
      </c>
      <c r="BN39" s="2">
        <v>0.89510388661186902</v>
      </c>
      <c r="BO39" s="2">
        <v>0.917991940693347</v>
      </c>
      <c r="BP39" s="2">
        <v>0.77979431336963101</v>
      </c>
      <c r="BQ39" s="2">
        <v>0</v>
      </c>
      <c r="BR39" s="2">
        <v>0</v>
      </c>
      <c r="BS39" s="2">
        <v>0</v>
      </c>
      <c r="BT39" s="2">
        <v>3.24875588298622E-3</v>
      </c>
      <c r="BU39" s="2">
        <v>0.80121096782767498</v>
      </c>
      <c r="BV39" s="2">
        <v>0.80121096782767498</v>
      </c>
      <c r="BW39" s="2">
        <v>0.1749088</v>
      </c>
      <c r="BX39" s="2">
        <v>5.8609188699383803E-4</v>
      </c>
      <c r="BY39" s="2">
        <v>0.184281</v>
      </c>
      <c r="BZ39" s="2">
        <v>4.3736240121894296E-3</v>
      </c>
      <c r="CA39" s="2">
        <v>0.19910420000000001</v>
      </c>
      <c r="CB39" s="2">
        <v>7.7598297468436696E-3</v>
      </c>
      <c r="CC39" s="2">
        <v>0.24179220000000001</v>
      </c>
      <c r="CD39" s="2">
        <v>1.19325068279888E-2</v>
      </c>
      <c r="CE39" s="2">
        <v>0.28016999999999997</v>
      </c>
      <c r="CF39" s="2">
        <v>1.21397859948188E-2</v>
      </c>
      <c r="CG39" s="2">
        <v>0.2879758</v>
      </c>
      <c r="CH39" s="2">
        <v>2.8851178832068501E-3</v>
      </c>
      <c r="CI39" s="2">
        <v>0.2863636</v>
      </c>
      <c r="CJ39" s="2">
        <v>1.3069838285151099E-2</v>
      </c>
      <c r="CK39" s="2">
        <v>0.31114199999999997</v>
      </c>
      <c r="CL39" s="2">
        <v>4.3017501229150899E-2</v>
      </c>
      <c r="CM39" s="2">
        <v>0.33749679999999999</v>
      </c>
      <c r="CN39" s="2">
        <v>3.1942211033364601E-2</v>
      </c>
      <c r="CO39" s="2">
        <v>0.34309020000000001</v>
      </c>
      <c r="CP39" s="2">
        <v>4.0074291562047601E-2</v>
      </c>
      <c r="CQ39" s="2">
        <v>0.32211879999999998</v>
      </c>
      <c r="CR39" s="2">
        <v>3.1014529175855498E-3</v>
      </c>
      <c r="CS39" s="2">
        <v>0.32260733333333302</v>
      </c>
      <c r="CT39" s="2">
        <v>6.3336587635690002E-4</v>
      </c>
    </row>
    <row r="40" spans="1:98" x14ac:dyDescent="0.25">
      <c r="A40" s="2">
        <v>131</v>
      </c>
      <c r="B40" s="2" t="s">
        <v>1867</v>
      </c>
      <c r="C40" s="2" t="s">
        <v>563</v>
      </c>
      <c r="D40" s="2" t="s">
        <v>418</v>
      </c>
      <c r="E40" s="2" t="s">
        <v>230</v>
      </c>
      <c r="F40" s="2">
        <v>3.6730600000000002E-2</v>
      </c>
      <c r="G40" s="2">
        <v>3.7302799999999997E-2</v>
      </c>
      <c r="H40" s="2">
        <v>3.5722900000000002E-2</v>
      </c>
      <c r="I40" s="2">
        <v>3.7762700000000003E-2</v>
      </c>
      <c r="J40" s="2">
        <v>3.9953599999999999E-2</v>
      </c>
      <c r="K40" s="2">
        <v>4.3388500000000003E-2</v>
      </c>
      <c r="L40" s="2">
        <v>4.7028E-2</v>
      </c>
      <c r="M40" s="2">
        <v>5.4314599999999998E-2</v>
      </c>
      <c r="N40" s="2">
        <v>5.8369699999999997E-2</v>
      </c>
      <c r="O40" s="2">
        <v>5.9147499999999999E-2</v>
      </c>
      <c r="P40" s="2">
        <v>6.1249199999999997E-2</v>
      </c>
      <c r="Q40" s="2">
        <v>6.3555E-2</v>
      </c>
      <c r="R40" s="2">
        <v>9.8395700000000003E-2</v>
      </c>
      <c r="S40" s="2">
        <v>7.24881E-2</v>
      </c>
      <c r="T40" s="2">
        <v>8.2151600000000005E-2</v>
      </c>
      <c r="U40" s="2">
        <v>7.9307600000000006E-2</v>
      </c>
      <c r="V40" s="2">
        <v>8.6674100000000004E-2</v>
      </c>
      <c r="W40" s="2">
        <v>9.4935699999999998E-2</v>
      </c>
      <c r="X40" s="2">
        <v>0.113346</v>
      </c>
      <c r="Y40" s="2">
        <v>0.12959799999999999</v>
      </c>
      <c r="Z40" s="2">
        <v>0.11138000000000001</v>
      </c>
      <c r="AA40" s="2">
        <v>0.16582</v>
      </c>
      <c r="AB40" s="2">
        <v>0.17091600000000001</v>
      </c>
      <c r="AC40" s="2">
        <v>0.130271</v>
      </c>
      <c r="AD40" s="2">
        <v>0.20084199999999999</v>
      </c>
      <c r="AE40" s="2">
        <v>0.23879800000000001</v>
      </c>
      <c r="AF40" s="2">
        <v>0.17857500000000001</v>
      </c>
      <c r="AG40" s="2">
        <v>0.202649</v>
      </c>
      <c r="AH40" s="2">
        <v>0.25461299999999998</v>
      </c>
      <c r="AI40" s="2">
        <v>0.250168</v>
      </c>
      <c r="AJ40" s="2">
        <v>0.31266500000000003</v>
      </c>
      <c r="AK40" s="2">
        <v>0.253467</v>
      </c>
      <c r="AL40" s="2">
        <v>0.23602300000000001</v>
      </c>
      <c r="AM40" s="2">
        <v>0.25170199999999998</v>
      </c>
      <c r="AN40" s="2">
        <v>0.26236900000000002</v>
      </c>
      <c r="AO40" s="2">
        <v>0.21518899999999999</v>
      </c>
      <c r="AP40" s="2">
        <v>0.24615400000000001</v>
      </c>
      <c r="AQ40" s="2">
        <v>0.24718200000000001</v>
      </c>
      <c r="AR40" s="2">
        <v>0.26865899999999998</v>
      </c>
      <c r="AS40" s="2">
        <v>0.20418900000000001</v>
      </c>
      <c r="AT40" s="2">
        <v>0.23086699999999999</v>
      </c>
      <c r="AU40" s="2">
        <v>0.217972</v>
      </c>
      <c r="AV40" s="2">
        <v>0.215472</v>
      </c>
      <c r="AW40" s="2">
        <v>0.289408</v>
      </c>
      <c r="AX40" s="2">
        <v>0.32763500000000001</v>
      </c>
      <c r="AY40" s="2">
        <v>0.31252600000000003</v>
      </c>
      <c r="AZ40" s="2">
        <v>0.26266200000000001</v>
      </c>
      <c r="BA40" s="2">
        <v>0.28035599999999999</v>
      </c>
      <c r="BB40" s="2">
        <v>0.31083499999999997</v>
      </c>
      <c r="BC40" s="2">
        <v>0.33949299999999999</v>
      </c>
      <c r="BD40" s="2">
        <v>0.313948</v>
      </c>
      <c r="BE40" s="2">
        <v>0.33684599999999998</v>
      </c>
      <c r="BF40" s="2">
        <v>0.27477600000000002</v>
      </c>
      <c r="BG40" s="2">
        <v>0.43223299999999998</v>
      </c>
      <c r="BH40" s="2">
        <v>0.388706</v>
      </c>
      <c r="BI40" s="2">
        <v>0.34659699999999999</v>
      </c>
      <c r="BJ40" s="2">
        <v>0.34432099999999999</v>
      </c>
      <c r="BK40" s="2">
        <v>0.43548199999999998</v>
      </c>
      <c r="BL40" s="2">
        <v>0.19643427413793099</v>
      </c>
      <c r="BM40" s="2">
        <v>0.11314890840853201</v>
      </c>
      <c r="BN40" s="2">
        <v>0.95036554784499605</v>
      </c>
      <c r="BO40" s="2">
        <v>0.95398197422252295</v>
      </c>
      <c r="BP40" s="2">
        <v>0.84392014519056302</v>
      </c>
      <c r="BQ40" s="2">
        <v>0</v>
      </c>
      <c r="BR40" s="2">
        <v>0</v>
      </c>
      <c r="BS40" s="2">
        <v>0</v>
      </c>
      <c r="BT40" s="2">
        <v>6.3678331139068603E-3</v>
      </c>
      <c r="BU40" s="2">
        <v>0.903194674530718</v>
      </c>
      <c r="BV40" s="2">
        <v>0.903194674530718</v>
      </c>
      <c r="BW40" s="2">
        <v>3.7494520000000003E-2</v>
      </c>
      <c r="BX40" s="2">
        <v>1.5714613189639799E-3</v>
      </c>
      <c r="BY40" s="2">
        <v>5.2449660000000002E-2</v>
      </c>
      <c r="BZ40" s="2">
        <v>6.98006004938353E-3</v>
      </c>
      <c r="CA40" s="2">
        <v>7.5567919999999997E-2</v>
      </c>
      <c r="CB40" s="2">
        <v>1.5192709293177399E-2</v>
      </c>
      <c r="CC40" s="2">
        <v>0.10077228000000001</v>
      </c>
      <c r="CD40" s="2">
        <v>2.05096160438707E-2</v>
      </c>
      <c r="CE40" s="2">
        <v>0.15584580000000001</v>
      </c>
      <c r="CF40" s="2">
        <v>3.5293524097205098E-2</v>
      </c>
      <c r="CG40" s="2">
        <v>0.22496060000000001</v>
      </c>
      <c r="CH40" s="2">
        <v>3.2998419890958398E-2</v>
      </c>
      <c r="CI40" s="2">
        <v>0.26324520000000001</v>
      </c>
      <c r="CJ40" s="2">
        <v>2.9210405649357198E-2</v>
      </c>
      <c r="CK40" s="2">
        <v>0.2362746</v>
      </c>
      <c r="CL40" s="2">
        <v>2.6169694004706999E-2</v>
      </c>
      <c r="CM40" s="2">
        <v>0.25627080000000002</v>
      </c>
      <c r="CN40" s="2">
        <v>4.9918975056585498E-2</v>
      </c>
      <c r="CO40" s="2">
        <v>0.30117440000000001</v>
      </c>
      <c r="CP40" s="2">
        <v>3.0029618101134699E-2</v>
      </c>
      <c r="CQ40" s="2">
        <v>0.3493018</v>
      </c>
      <c r="CR40" s="2">
        <v>6.2027026175692099E-2</v>
      </c>
      <c r="CS40" s="2">
        <v>0.375466666666667</v>
      </c>
      <c r="CT40" s="2">
        <v>5.19872601733668E-2</v>
      </c>
    </row>
    <row r="41" spans="1:98" x14ac:dyDescent="0.25">
      <c r="A41" s="2">
        <v>132</v>
      </c>
      <c r="B41" s="2" t="s">
        <v>1867</v>
      </c>
      <c r="C41" s="2" t="s">
        <v>564</v>
      </c>
      <c r="D41" s="2" t="s">
        <v>418</v>
      </c>
      <c r="E41" s="2" t="s">
        <v>218</v>
      </c>
      <c r="F41" s="2">
        <v>0.35480699999999998</v>
      </c>
      <c r="G41" s="2">
        <v>0.35955599999999999</v>
      </c>
      <c r="H41" s="2">
        <v>0.34125</v>
      </c>
      <c r="I41" s="2">
        <v>0.33596700000000002</v>
      </c>
      <c r="J41" s="2">
        <v>0.354348</v>
      </c>
      <c r="K41" s="2">
        <v>0.34672799999999998</v>
      </c>
      <c r="L41" s="2">
        <v>0.357408</v>
      </c>
      <c r="M41" s="2">
        <v>0.36088599999999998</v>
      </c>
      <c r="N41" s="2">
        <v>0.37149799999999999</v>
      </c>
      <c r="O41" s="2">
        <v>0.37107299999999999</v>
      </c>
      <c r="P41" s="2">
        <v>0.36366399999999999</v>
      </c>
      <c r="Q41" s="2">
        <v>0.34043400000000001</v>
      </c>
      <c r="R41" s="2">
        <v>0.50236199999999998</v>
      </c>
      <c r="S41" s="2">
        <v>0.49773200000000001</v>
      </c>
      <c r="T41" s="2">
        <v>0.51481600000000005</v>
      </c>
      <c r="U41" s="2">
        <v>0.49936599999999998</v>
      </c>
      <c r="V41" s="2">
        <v>0.48371900000000001</v>
      </c>
      <c r="W41" s="2">
        <v>0.49740400000000001</v>
      </c>
      <c r="X41" s="2">
        <v>0.50672200000000001</v>
      </c>
      <c r="Y41" s="2">
        <v>0.49129299999999998</v>
      </c>
      <c r="Z41" s="2">
        <v>0.70257599999999998</v>
      </c>
      <c r="AA41" s="2">
        <v>0.72745700000000002</v>
      </c>
      <c r="AB41" s="2">
        <v>0.67329799999999995</v>
      </c>
      <c r="AC41" s="2">
        <v>0.67867299999999997</v>
      </c>
      <c r="AD41" s="2">
        <v>0.65592600000000001</v>
      </c>
      <c r="AE41" s="2">
        <v>0.60502900000000004</v>
      </c>
      <c r="AF41" s="2">
        <v>0.64090800000000003</v>
      </c>
      <c r="AG41" s="2">
        <v>0.60867899999999997</v>
      </c>
      <c r="AH41" s="2">
        <v>0.66792799999999997</v>
      </c>
      <c r="AI41" s="2">
        <v>0.79782600000000004</v>
      </c>
      <c r="AJ41" s="2">
        <v>0.742035</v>
      </c>
      <c r="AK41" s="2">
        <v>0.720383</v>
      </c>
      <c r="AL41" s="2">
        <v>0.79756800000000005</v>
      </c>
      <c r="AM41" s="2">
        <v>0.80630500000000005</v>
      </c>
      <c r="AN41" s="2">
        <v>0.82315300000000002</v>
      </c>
      <c r="AO41" s="2">
        <v>0.76709499999999997</v>
      </c>
      <c r="AP41" s="2">
        <v>0.75681799999999999</v>
      </c>
      <c r="AQ41" s="2">
        <v>0.82498199999999999</v>
      </c>
      <c r="AR41" s="2">
        <v>0.79340900000000003</v>
      </c>
      <c r="AS41" s="2">
        <v>0.76785199999999998</v>
      </c>
      <c r="AT41" s="2">
        <v>0.70018599999999998</v>
      </c>
      <c r="AU41" s="2">
        <v>0.73760800000000004</v>
      </c>
      <c r="AV41" s="2">
        <v>0.82334399999999996</v>
      </c>
      <c r="AW41" s="2">
        <v>0.82024900000000001</v>
      </c>
      <c r="AX41" s="2">
        <v>0.79128299999999996</v>
      </c>
      <c r="AY41" s="2">
        <v>0.76680300000000001</v>
      </c>
      <c r="AZ41" s="2">
        <v>0.88475300000000001</v>
      </c>
      <c r="BA41" s="2">
        <v>0.83394299999999999</v>
      </c>
      <c r="BB41" s="2">
        <v>0.83289500000000005</v>
      </c>
      <c r="BC41" s="2">
        <v>0.73602299999999998</v>
      </c>
      <c r="BD41" s="2">
        <v>0.828905</v>
      </c>
      <c r="BE41" s="2">
        <v>0.87273199999999995</v>
      </c>
      <c r="BF41" s="2">
        <v>0.88752799999999998</v>
      </c>
      <c r="BG41" s="2">
        <v>0.88783199999999995</v>
      </c>
      <c r="BH41" s="2">
        <v>0.84152400000000005</v>
      </c>
      <c r="BI41" s="2">
        <v>0.84299599999999997</v>
      </c>
      <c r="BJ41" s="2">
        <v>0.93299699999999997</v>
      </c>
      <c r="BK41" s="2">
        <v>0.80486199999999997</v>
      </c>
      <c r="BL41" s="2">
        <v>0.648886137931034</v>
      </c>
      <c r="BM41" s="2">
        <v>0.189686451912461</v>
      </c>
      <c r="BN41" s="2">
        <v>0.93238192924551899</v>
      </c>
      <c r="BO41" s="2">
        <v>0.93288012550370703</v>
      </c>
      <c r="BP41" s="2">
        <v>0.77132486388384802</v>
      </c>
      <c r="BQ41" s="2">
        <v>0</v>
      </c>
      <c r="BR41" s="2">
        <v>0</v>
      </c>
      <c r="BS41" s="2">
        <v>0</v>
      </c>
      <c r="BT41" s="2">
        <v>1.0473233381524999E-2</v>
      </c>
      <c r="BU41" s="2">
        <v>0.86933606198359603</v>
      </c>
      <c r="BV41" s="2">
        <v>0.86933606198359603</v>
      </c>
      <c r="BW41" s="2">
        <v>0.34918559999999998</v>
      </c>
      <c r="BX41" s="2">
        <v>1.0043665182591499E-2</v>
      </c>
      <c r="BY41" s="2">
        <v>0.36151860000000002</v>
      </c>
      <c r="BZ41" s="2">
        <v>1.0331191209149101E-2</v>
      </c>
      <c r="CA41" s="2">
        <v>0.44380160000000002</v>
      </c>
      <c r="CB41" s="2">
        <v>8.43915712070821E-2</v>
      </c>
      <c r="CC41" s="2">
        <v>0.4957008</v>
      </c>
      <c r="CD41" s="2">
        <v>8.67170200710333E-3</v>
      </c>
      <c r="CE41" s="2">
        <v>0.68758600000000003</v>
      </c>
      <c r="CF41" s="2">
        <v>2.78403522517227E-2</v>
      </c>
      <c r="CG41" s="2">
        <v>0.66407400000000005</v>
      </c>
      <c r="CH41" s="2">
        <v>7.9050667969979893E-2</v>
      </c>
      <c r="CI41" s="2">
        <v>0.77788880000000005</v>
      </c>
      <c r="CJ41" s="2">
        <v>4.4260623427602099E-2</v>
      </c>
      <c r="CK41" s="2">
        <v>0.78203120000000004</v>
      </c>
      <c r="CL41" s="2">
        <v>2.7541200004720202E-2</v>
      </c>
      <c r="CM41" s="2">
        <v>0.77453399999999994</v>
      </c>
      <c r="CN41" s="2">
        <v>5.3953593267733302E-2</v>
      </c>
      <c r="CO41" s="2">
        <v>0.81088340000000003</v>
      </c>
      <c r="CP41" s="2">
        <v>5.9203324744477002E-2</v>
      </c>
      <c r="CQ41" s="2">
        <v>0.86370420000000003</v>
      </c>
      <c r="CR41" s="2">
        <v>2.70839940961447E-2</v>
      </c>
      <c r="CS41" s="2">
        <v>0.86028499999999997</v>
      </c>
      <c r="CT41" s="2">
        <v>6.5793819595764497E-2</v>
      </c>
    </row>
    <row r="42" spans="1:98" x14ac:dyDescent="0.25">
      <c r="A42" s="2">
        <v>133</v>
      </c>
      <c r="B42" s="2" t="s">
        <v>1867</v>
      </c>
      <c r="C42" s="2" t="s">
        <v>565</v>
      </c>
      <c r="D42" s="2" t="s">
        <v>412</v>
      </c>
      <c r="E42" s="2" t="s">
        <v>566</v>
      </c>
      <c r="F42" s="3">
        <v>1.34163E-8</v>
      </c>
      <c r="G42" s="3">
        <v>1.34163E-8</v>
      </c>
      <c r="H42" s="3">
        <v>1.34463E-8</v>
      </c>
      <c r="I42" s="3">
        <v>1.6199999999999999E-8</v>
      </c>
      <c r="J42" s="3">
        <v>1.7339099999999999E-8</v>
      </c>
      <c r="K42" s="3">
        <v>1.5471899999999999E-8</v>
      </c>
      <c r="L42" s="3">
        <v>1.4869799999999999E-8</v>
      </c>
      <c r="M42" s="3">
        <v>1.4905200000000001E-8</v>
      </c>
      <c r="N42" s="3">
        <v>1.9602700000000001E-8</v>
      </c>
      <c r="O42" s="3">
        <v>2.76836E-8</v>
      </c>
      <c r="P42" s="3">
        <v>2.4057999999999999E-8</v>
      </c>
      <c r="Q42" s="3">
        <v>2.6490699999999999E-8</v>
      </c>
      <c r="R42" s="3">
        <v>3.1692399999999999E-8</v>
      </c>
      <c r="S42" s="3">
        <v>3.4294600000000002E-8</v>
      </c>
      <c r="T42" s="3">
        <v>3.7163400000000002E-8</v>
      </c>
      <c r="U42" s="3">
        <v>3.4070400000000002E-8</v>
      </c>
      <c r="V42" s="3">
        <v>3.1536200000000003E-8</v>
      </c>
      <c r="W42" s="3">
        <v>2.89925E-8</v>
      </c>
      <c r="X42" s="3">
        <v>1.70662E-8</v>
      </c>
      <c r="Y42" s="3">
        <v>2.29667E-8</v>
      </c>
      <c r="Z42" s="3">
        <v>2.2934400000000001E-8</v>
      </c>
      <c r="AA42" s="3">
        <v>2.33096E-8</v>
      </c>
      <c r="AB42" s="3">
        <v>2.37498E-8</v>
      </c>
      <c r="AC42" s="3">
        <v>3.0171599999999999E-8</v>
      </c>
      <c r="AD42" s="3">
        <v>3.0219900000000003E-8</v>
      </c>
      <c r="AE42" s="3">
        <v>3.0113599999999999E-8</v>
      </c>
      <c r="AF42" s="3">
        <v>3.023E-8</v>
      </c>
      <c r="AG42" s="3">
        <v>3.1267300000000001E-8</v>
      </c>
      <c r="AH42" s="3">
        <v>3.2855400000000001E-8</v>
      </c>
      <c r="AI42" s="3">
        <v>3.4160000000000003E-8</v>
      </c>
      <c r="AJ42" s="3">
        <v>3.54322E-8</v>
      </c>
      <c r="AK42" s="3">
        <v>3.6390200000000001E-8</v>
      </c>
      <c r="AL42" s="3">
        <v>3.7471499999999999E-8</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3">
        <v>1.47066862068966E-8</v>
      </c>
      <c r="BM42" s="3">
        <v>1.42255142747533E-8</v>
      </c>
      <c r="BN42" s="2">
        <v>-0.64054399289825403</v>
      </c>
      <c r="BO42" s="2">
        <v>-0.624988145216267</v>
      </c>
      <c r="BP42" s="2">
        <v>-0.33713649224153702</v>
      </c>
      <c r="BQ42" s="3">
        <v>6.1223060247913703E-8</v>
      </c>
      <c r="BR42" s="3">
        <v>1.57070171885143E-7</v>
      </c>
      <c r="BS42" s="2">
        <v>4.1614322832891502E-4</v>
      </c>
      <c r="BT42" s="3">
        <v>-5.3959455535389198E-10</v>
      </c>
      <c r="BU42" s="2">
        <v>0.41029660683803099</v>
      </c>
      <c r="BV42" s="2">
        <v>0.41029660683803099</v>
      </c>
      <c r="BW42" s="3">
        <v>1.4763600000000001E-8</v>
      </c>
      <c r="BX42" s="3">
        <v>1.87497727186225E-9</v>
      </c>
      <c r="BY42" s="3">
        <v>1.8506639999999999E-8</v>
      </c>
      <c r="BZ42" s="3">
        <v>5.4960113830850097E-9</v>
      </c>
      <c r="CA42" s="3">
        <v>3.0739819999999998E-8</v>
      </c>
      <c r="CB42" s="3">
        <v>5.4200550921554303E-9</v>
      </c>
      <c r="CC42" s="3">
        <v>2.6926400000000001E-8</v>
      </c>
      <c r="CD42" s="3">
        <v>6.8821967673846703E-9</v>
      </c>
      <c r="CE42" s="3">
        <v>2.6077059999999998E-8</v>
      </c>
      <c r="CF42" s="3">
        <v>3.77093048570244E-9</v>
      </c>
      <c r="CG42" s="3">
        <v>3.1725259999999998E-8</v>
      </c>
      <c r="CH42" s="3">
        <v>1.7498680715985399E-9</v>
      </c>
      <c r="CI42" s="3">
        <v>2.185878E-8</v>
      </c>
      <c r="CJ42" s="3">
        <v>1.9967282299351601E-8</v>
      </c>
      <c r="CK42" s="2">
        <v>0</v>
      </c>
      <c r="CL42" s="2">
        <v>0</v>
      </c>
      <c r="CM42" s="2">
        <v>0</v>
      </c>
      <c r="CN42" s="2">
        <v>0</v>
      </c>
      <c r="CO42" s="2">
        <v>0</v>
      </c>
      <c r="CP42" s="2">
        <v>0</v>
      </c>
      <c r="CQ42" s="2">
        <v>0</v>
      </c>
      <c r="CR42" s="2">
        <v>0</v>
      </c>
      <c r="CS42" s="2">
        <v>0</v>
      </c>
      <c r="CT42" s="2">
        <v>0</v>
      </c>
    </row>
    <row r="43" spans="1:98" x14ac:dyDescent="0.25">
      <c r="A43" s="2">
        <v>134</v>
      </c>
      <c r="B43" s="2" t="s">
        <v>1867</v>
      </c>
      <c r="C43" s="2" t="s">
        <v>567</v>
      </c>
      <c r="D43" s="2" t="s">
        <v>418</v>
      </c>
      <c r="E43" s="2" t="s">
        <v>220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X43" s="2">
        <v>0</v>
      </c>
      <c r="Y43" s="2">
        <v>0</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t="s">
        <v>1903</v>
      </c>
      <c r="BO43" s="2" t="s">
        <v>1903</v>
      </c>
      <c r="BP43" s="2" t="s">
        <v>1903</v>
      </c>
      <c r="BQ43" s="2" t="s">
        <v>1903</v>
      </c>
      <c r="BR43" s="2" t="s">
        <v>1903</v>
      </c>
      <c r="BS43" s="2" t="s">
        <v>1903</v>
      </c>
      <c r="BT43" s="2">
        <v>0</v>
      </c>
      <c r="BU43" s="2" t="s">
        <v>1903</v>
      </c>
      <c r="BV43" s="2" t="s">
        <v>1903</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row>
    <row r="44" spans="1:98" x14ac:dyDescent="0.25">
      <c r="A44" s="2">
        <v>135</v>
      </c>
      <c r="B44" s="2" t="s">
        <v>1867</v>
      </c>
      <c r="C44" s="2" t="s">
        <v>568</v>
      </c>
      <c r="D44" s="2" t="s">
        <v>418</v>
      </c>
      <c r="E44" s="2" t="s">
        <v>208</v>
      </c>
      <c r="F44" s="2">
        <v>4.1133900000000001E-2</v>
      </c>
      <c r="G44" s="2">
        <v>4.1141499999999998E-2</v>
      </c>
      <c r="H44" s="2">
        <v>4.1267600000000002E-2</v>
      </c>
      <c r="I44" s="2">
        <v>4.2058199999999997E-2</v>
      </c>
      <c r="J44" s="2">
        <v>4.2942300000000003E-2</v>
      </c>
      <c r="K44" s="2">
        <v>4.3725199999999999E-2</v>
      </c>
      <c r="L44" s="2">
        <v>4.4311000000000003E-2</v>
      </c>
      <c r="M44" s="2">
        <v>4.6925399999999999E-2</v>
      </c>
      <c r="N44" s="2">
        <v>4.9425999999999998E-2</v>
      </c>
      <c r="O44" s="2">
        <v>5.0418600000000001E-2</v>
      </c>
      <c r="P44" s="2">
        <v>4.9487400000000001E-2</v>
      </c>
      <c r="Q44" s="2">
        <v>5.1766300000000001E-2</v>
      </c>
      <c r="R44" s="2">
        <v>5.2958400000000003E-2</v>
      </c>
      <c r="S44" s="2">
        <v>5.8314900000000003E-2</v>
      </c>
      <c r="T44" s="2">
        <v>6.0334800000000001E-2</v>
      </c>
      <c r="U44" s="2">
        <v>6.3797000000000006E-2</v>
      </c>
      <c r="V44" s="2">
        <v>6.8723900000000004E-2</v>
      </c>
      <c r="W44" s="2">
        <v>7.2867299999999996E-2</v>
      </c>
      <c r="X44" s="2">
        <v>7.6694499999999999E-2</v>
      </c>
      <c r="Y44" s="2">
        <v>8.2042400000000001E-2</v>
      </c>
      <c r="Z44" s="2">
        <v>8.6917800000000003E-2</v>
      </c>
      <c r="AA44" s="2">
        <v>9.1200900000000001E-2</v>
      </c>
      <c r="AB44" s="2">
        <v>9.6318899999999999E-2</v>
      </c>
      <c r="AC44" s="2">
        <v>9.5902000000000001E-2</v>
      </c>
      <c r="AD44" s="2">
        <v>9.5215900000000006E-2</v>
      </c>
      <c r="AE44" s="2">
        <v>9.5880400000000005E-2</v>
      </c>
      <c r="AF44" s="2">
        <v>9.7154599999999994E-2</v>
      </c>
      <c r="AG44" s="2">
        <v>9.7537299999999993E-2</v>
      </c>
      <c r="AH44" s="2">
        <v>0.10117</v>
      </c>
      <c r="AI44" s="2">
        <v>0.10301200000000001</v>
      </c>
      <c r="AJ44" s="2">
        <v>0.109053</v>
      </c>
      <c r="AK44" s="2">
        <v>0.118158</v>
      </c>
      <c r="AL44" s="2">
        <v>0.12343700000000001</v>
      </c>
      <c r="AM44" s="2">
        <v>0.13131300000000001</v>
      </c>
      <c r="AN44" s="2">
        <v>0.12413299999999999</v>
      </c>
      <c r="AO44" s="2">
        <v>0.13350400000000001</v>
      </c>
      <c r="AP44" s="2">
        <v>0.112965</v>
      </c>
      <c r="AQ44" s="2">
        <v>0.12134200000000001</v>
      </c>
      <c r="AR44" s="2">
        <v>0.143127</v>
      </c>
      <c r="AS44" s="2">
        <v>0.15379000000000001</v>
      </c>
      <c r="AT44" s="2">
        <v>0.142064</v>
      </c>
      <c r="AU44" s="2">
        <v>0.15057499999999999</v>
      </c>
      <c r="AV44" s="2">
        <v>0.150621</v>
      </c>
      <c r="AW44" s="2">
        <v>0.164413</v>
      </c>
      <c r="AX44" s="2">
        <v>0.18026500000000001</v>
      </c>
      <c r="AY44" s="2">
        <v>0.18771499999999999</v>
      </c>
      <c r="AZ44" s="2">
        <v>0.18574399999999999</v>
      </c>
      <c r="BA44" s="2">
        <v>0.19531799999999999</v>
      </c>
      <c r="BB44" s="2">
        <v>0.20499800000000001</v>
      </c>
      <c r="BC44" s="2">
        <v>0.21865999999999999</v>
      </c>
      <c r="BD44" s="2">
        <v>0.23680100000000001</v>
      </c>
      <c r="BE44" s="2">
        <v>0.24971199999999999</v>
      </c>
      <c r="BF44" s="2">
        <v>0.24687999999999999</v>
      </c>
      <c r="BG44" s="2">
        <v>0.25062400000000001</v>
      </c>
      <c r="BH44" s="2">
        <v>0.24707799999999999</v>
      </c>
      <c r="BI44" s="2">
        <v>0.24576899999999999</v>
      </c>
      <c r="BJ44" s="2">
        <v>0.244648</v>
      </c>
      <c r="BK44" s="2">
        <v>0.24171999999999999</v>
      </c>
      <c r="BL44" s="2">
        <v>0.121639196551724</v>
      </c>
      <c r="BM44" s="2">
        <v>6.8002640615436899E-2</v>
      </c>
      <c r="BN44" s="2">
        <v>0.96612498130920199</v>
      </c>
      <c r="BO44" s="2">
        <v>0.99384785751638005</v>
      </c>
      <c r="BP44" s="2">
        <v>0.95281306715063496</v>
      </c>
      <c r="BQ44" s="2">
        <v>0</v>
      </c>
      <c r="BR44" s="2">
        <v>0</v>
      </c>
      <c r="BS44" s="2">
        <v>0</v>
      </c>
      <c r="BT44" s="2">
        <v>3.89053842935798E-3</v>
      </c>
      <c r="BU44" s="2">
        <v>0.93339747950970198</v>
      </c>
      <c r="BV44" s="2">
        <v>0.93339747950970198</v>
      </c>
      <c r="BW44" s="2">
        <v>4.1708700000000001E-2</v>
      </c>
      <c r="BX44" s="2">
        <v>7.8908163392642802E-4</v>
      </c>
      <c r="BY44" s="2">
        <v>4.6961240000000001E-2</v>
      </c>
      <c r="BZ44" s="2">
        <v>2.98015903401144E-3</v>
      </c>
      <c r="CA44" s="2">
        <v>5.457236E-2</v>
      </c>
      <c r="CB44" s="2">
        <v>4.5702291576024904E-3</v>
      </c>
      <c r="CC44" s="2">
        <v>7.2825020000000004E-2</v>
      </c>
      <c r="CD44" s="2">
        <v>7.0402252717509002E-3</v>
      </c>
      <c r="CE44" s="2">
        <v>9.3111100000000002E-2</v>
      </c>
      <c r="CF44" s="2">
        <v>4.0160651021864703E-3</v>
      </c>
      <c r="CG44" s="2">
        <v>9.8950860000000002E-2</v>
      </c>
      <c r="CH44" s="2">
        <v>3.0029097102643601E-3</v>
      </c>
      <c r="CI44" s="2">
        <v>0.1212188</v>
      </c>
      <c r="CJ44" s="2">
        <v>8.2565282171140203E-3</v>
      </c>
      <c r="CK44" s="2">
        <v>0.1329456</v>
      </c>
      <c r="CL44" s="2">
        <v>1.6373222324881601E-2</v>
      </c>
      <c r="CM44" s="2">
        <v>0.15758759999999999</v>
      </c>
      <c r="CN44" s="2">
        <v>1.49961894093133E-2</v>
      </c>
      <c r="CO44" s="2">
        <v>0.198487</v>
      </c>
      <c r="CP44" s="2">
        <v>1.3581289003625501E-2</v>
      </c>
      <c r="CQ44" s="2">
        <v>0.24621899999999999</v>
      </c>
      <c r="CR44" s="2">
        <v>5.5108665380319199E-3</v>
      </c>
      <c r="CS44" s="2">
        <v>0.24404566666666699</v>
      </c>
      <c r="CT44" s="2">
        <v>2.0906229534120501E-3</v>
      </c>
    </row>
    <row r="45" spans="1:98" x14ac:dyDescent="0.25">
      <c r="A45" s="2">
        <v>136</v>
      </c>
      <c r="B45" s="2" t="s">
        <v>1867</v>
      </c>
      <c r="C45" s="2" t="s">
        <v>569</v>
      </c>
      <c r="D45" s="2" t="s">
        <v>458</v>
      </c>
      <c r="E45" s="2" t="s">
        <v>210</v>
      </c>
      <c r="F45" s="2">
        <v>4.4166699999999999</v>
      </c>
      <c r="G45" s="2">
        <v>4.6777600000000001</v>
      </c>
      <c r="H45" s="2">
        <v>4.5213700000000001</v>
      </c>
      <c r="I45" s="2">
        <v>4.4710400000000003</v>
      </c>
      <c r="J45" s="2">
        <v>4.6179100000000002</v>
      </c>
      <c r="K45" s="2">
        <v>4.2858000000000001</v>
      </c>
      <c r="L45" s="2">
        <v>4.62514</v>
      </c>
      <c r="M45" s="2">
        <v>4.7320799999999998</v>
      </c>
      <c r="N45" s="2">
        <v>4.9712399999999999</v>
      </c>
      <c r="O45" s="2">
        <v>4.8877100000000002</v>
      </c>
      <c r="P45" s="2">
        <v>4.4711600000000002</v>
      </c>
      <c r="Q45" s="2">
        <v>4.8195100000000002</v>
      </c>
      <c r="R45" s="2">
        <v>5.2299300000000004</v>
      </c>
      <c r="S45" s="2">
        <v>5.5214699999999999</v>
      </c>
      <c r="T45" s="2">
        <v>5.7496400000000003</v>
      </c>
      <c r="U45" s="2">
        <v>6.0956200000000003</v>
      </c>
      <c r="V45" s="2">
        <v>6.4854599999999998</v>
      </c>
      <c r="W45" s="2">
        <v>6.5486700000000004</v>
      </c>
      <c r="X45" s="2">
        <v>6.6348200000000004</v>
      </c>
      <c r="Y45" s="2">
        <v>6.5310699999999997</v>
      </c>
      <c r="Z45" s="2">
        <v>6.7074999999999996</v>
      </c>
      <c r="AA45" s="2">
        <v>6.4288600000000002</v>
      </c>
      <c r="AB45" s="2">
        <v>6.70831</v>
      </c>
      <c r="AC45" s="2">
        <v>6.7717499999999999</v>
      </c>
      <c r="AD45" s="2">
        <v>6.9819899999999997</v>
      </c>
      <c r="AE45" s="2">
        <v>6.9424700000000001</v>
      </c>
      <c r="AF45" s="2">
        <v>7.5652699999999999</v>
      </c>
      <c r="AG45" s="2">
        <v>7.3769799999999996</v>
      </c>
      <c r="AH45" s="2">
        <v>6.6786000000000003</v>
      </c>
      <c r="AI45" s="2">
        <v>6.5580999999999996</v>
      </c>
      <c r="AJ45" s="2">
        <v>6.9223699999999999</v>
      </c>
      <c r="AK45" s="2">
        <v>7.0495799999999997</v>
      </c>
      <c r="AL45" s="2">
        <v>7.1067299999999998</v>
      </c>
      <c r="AM45" s="2">
        <v>7.3345599999999997</v>
      </c>
      <c r="AN45" s="2">
        <v>7.4072300000000002</v>
      </c>
      <c r="AO45" s="2">
        <v>7.64222</v>
      </c>
      <c r="AP45" s="2">
        <v>8.2134599999999995</v>
      </c>
      <c r="AQ45" s="2">
        <v>8.1765799999999995</v>
      </c>
      <c r="AR45" s="2">
        <v>8.3546899999999997</v>
      </c>
      <c r="AS45" s="2">
        <v>8.4004499999999993</v>
      </c>
      <c r="AT45" s="2">
        <v>7.7888799999999998</v>
      </c>
      <c r="AU45" s="2">
        <v>8.0553100000000004</v>
      </c>
      <c r="AV45" s="2">
        <v>8.4244699999999995</v>
      </c>
      <c r="AW45" s="2">
        <v>8.3651300000000006</v>
      </c>
      <c r="AX45" s="2">
        <v>8.3832000000000004</v>
      </c>
      <c r="AY45" s="2">
        <v>8.7753999999999994</v>
      </c>
      <c r="AZ45" s="2">
        <v>8.7977100000000004</v>
      </c>
      <c r="BA45" s="2">
        <v>8.9515399999999996</v>
      </c>
      <c r="BB45" s="2">
        <v>9.5333600000000001</v>
      </c>
      <c r="BC45" s="2">
        <v>9.85914</v>
      </c>
      <c r="BD45" s="2">
        <v>10.178699999999999</v>
      </c>
      <c r="BE45" s="2">
        <v>10.0768</v>
      </c>
      <c r="BF45" s="2">
        <v>10.27</v>
      </c>
      <c r="BG45" s="2">
        <v>10.0977</v>
      </c>
      <c r="BH45" s="2">
        <v>10.5024</v>
      </c>
      <c r="BI45" s="2">
        <v>10.2758</v>
      </c>
      <c r="BJ45" s="2">
        <v>9.91174</v>
      </c>
      <c r="BK45" s="2">
        <v>10.047000000000001</v>
      </c>
      <c r="BL45" s="2">
        <v>7.2054491379310299</v>
      </c>
      <c r="BM45" s="2">
        <v>1.8536552519471301</v>
      </c>
      <c r="BN45" s="2">
        <v>0.97866577195456295</v>
      </c>
      <c r="BO45" s="2">
        <v>0.98074379402626999</v>
      </c>
      <c r="BP45" s="2">
        <v>0.89715668481548705</v>
      </c>
      <c r="BQ45" s="2">
        <v>0</v>
      </c>
      <c r="BR45" s="2">
        <v>0</v>
      </c>
      <c r="BS45" s="2">
        <v>0</v>
      </c>
      <c r="BT45" s="2">
        <v>0.107427133101602</v>
      </c>
      <c r="BU45" s="2">
        <v>0.95778669319541898</v>
      </c>
      <c r="BV45" s="2">
        <v>0.95778669319541898</v>
      </c>
      <c r="BW45" s="2">
        <v>4.5409499999999996</v>
      </c>
      <c r="BX45" s="2">
        <v>0.106484882260347</v>
      </c>
      <c r="BY45" s="2">
        <v>4.7003940000000002</v>
      </c>
      <c r="BZ45" s="2">
        <v>0.26786199409397399</v>
      </c>
      <c r="CA45" s="2">
        <v>5.1583420000000002</v>
      </c>
      <c r="CB45" s="2">
        <v>0.51808453371047503</v>
      </c>
      <c r="CC45" s="2">
        <v>6.4591279999999998</v>
      </c>
      <c r="CD45" s="2">
        <v>0.21029297437147099</v>
      </c>
      <c r="CE45" s="2">
        <v>6.7196819999999997</v>
      </c>
      <c r="CF45" s="2">
        <v>0.19771932295554701</v>
      </c>
      <c r="CG45" s="2">
        <v>7.0242839999999998</v>
      </c>
      <c r="CH45" s="2">
        <v>0.43605584531112501</v>
      </c>
      <c r="CI45" s="2">
        <v>7.1640940000000004</v>
      </c>
      <c r="CJ45" s="2">
        <v>0.20187146190088401</v>
      </c>
      <c r="CK45" s="2">
        <v>8.1574799999999996</v>
      </c>
      <c r="CL45" s="2">
        <v>0.30286863612794201</v>
      </c>
      <c r="CM45" s="2">
        <v>8.203398</v>
      </c>
      <c r="CN45" s="2">
        <v>0.27436930234630802</v>
      </c>
      <c r="CO45" s="2">
        <v>9.1834299999999995</v>
      </c>
      <c r="CP45" s="2">
        <v>0.48684606920463103</v>
      </c>
      <c r="CQ45" s="2">
        <v>10.22512</v>
      </c>
      <c r="CR45" s="2">
        <v>0.17269040795597199</v>
      </c>
      <c r="CS45" s="2">
        <v>10.07818</v>
      </c>
      <c r="CT45" s="2">
        <v>0.18402191499927401</v>
      </c>
    </row>
    <row r="46" spans="1:98" x14ac:dyDescent="0.25">
      <c r="A46" s="2">
        <v>137</v>
      </c>
      <c r="B46" s="2" t="s">
        <v>1867</v>
      </c>
      <c r="C46" s="2" t="s">
        <v>570</v>
      </c>
      <c r="D46" s="2" t="s">
        <v>412</v>
      </c>
      <c r="E46" s="2" t="s">
        <v>571</v>
      </c>
      <c r="F46" s="3">
        <v>5.1792300000000003E-10</v>
      </c>
      <c r="G46" s="3">
        <v>5.1792200000000002E-10</v>
      </c>
      <c r="H46" s="3">
        <v>5.1957999999999998E-10</v>
      </c>
      <c r="I46" s="3">
        <v>5.8768500000000002E-10</v>
      </c>
      <c r="J46" s="3">
        <v>6.2881799999999999E-10</v>
      </c>
      <c r="K46" s="3">
        <v>5.5983699999999998E-10</v>
      </c>
      <c r="L46" s="3">
        <v>5.3425700000000005E-10</v>
      </c>
      <c r="M46" s="3">
        <v>5.34348E-10</v>
      </c>
      <c r="N46" s="3">
        <v>7.1379199999999999E-10</v>
      </c>
      <c r="O46" s="3">
        <v>1.0248E-9</v>
      </c>
      <c r="P46" s="3">
        <v>8.8068400000000004E-10</v>
      </c>
      <c r="Q46" s="3">
        <v>9.7056899999999998E-10</v>
      </c>
      <c r="R46" s="3">
        <v>1.1674999999999999E-9</v>
      </c>
      <c r="S46" s="3">
        <v>1.2637499999999999E-9</v>
      </c>
      <c r="T46" s="3">
        <v>1.3753100000000001E-9</v>
      </c>
      <c r="U46" s="3">
        <v>1.25359E-9</v>
      </c>
      <c r="V46" s="3">
        <v>1.1531999999999999E-9</v>
      </c>
      <c r="W46" s="3">
        <v>1.0539000000000001E-9</v>
      </c>
      <c r="X46" s="3">
        <v>5.95203E-10</v>
      </c>
      <c r="Y46" s="3">
        <v>8.2248900000000001E-10</v>
      </c>
      <c r="Z46" s="3">
        <v>8.2036299999999997E-10</v>
      </c>
      <c r="AA46" s="3">
        <v>8.3438299999999999E-10</v>
      </c>
      <c r="AB46" s="3">
        <v>8.5072599999999998E-10</v>
      </c>
      <c r="AC46" s="3">
        <v>1.0985700000000001E-9</v>
      </c>
      <c r="AD46" s="3">
        <v>1.09863E-9</v>
      </c>
      <c r="AE46" s="3">
        <v>1.0981E-9</v>
      </c>
      <c r="AF46" s="3">
        <v>1.10155E-9</v>
      </c>
      <c r="AG46" s="3">
        <v>1.14125E-9</v>
      </c>
      <c r="AH46" s="3">
        <v>1.2023799999999999E-9</v>
      </c>
      <c r="AI46" s="3">
        <v>1.2524199999999999E-9</v>
      </c>
      <c r="AJ46" s="3">
        <v>1.3015700000000001E-9</v>
      </c>
      <c r="AK46" s="3">
        <v>1.3374199999999999E-9</v>
      </c>
      <c r="AL46" s="3">
        <v>1.3784700000000001E-9</v>
      </c>
      <c r="AM46" s="2">
        <v>0</v>
      </c>
      <c r="AN46" s="2">
        <v>0</v>
      </c>
      <c r="AO46" s="2">
        <v>0</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0</v>
      </c>
      <c r="BG46" s="2">
        <v>0</v>
      </c>
      <c r="BH46" s="2">
        <v>0</v>
      </c>
      <c r="BI46" s="2">
        <v>0</v>
      </c>
      <c r="BJ46" s="2">
        <v>0</v>
      </c>
      <c r="BK46" s="2">
        <v>0</v>
      </c>
      <c r="BL46" s="3">
        <v>5.3777567241379298E-10</v>
      </c>
      <c r="BM46" s="3">
        <v>5.20716144329097E-10</v>
      </c>
      <c r="BN46" s="2">
        <v>-0.64233643521500094</v>
      </c>
      <c r="BO46" s="2">
        <v>-0.62590772330186095</v>
      </c>
      <c r="BP46" s="2">
        <v>-0.33901790380753599</v>
      </c>
      <c r="BQ46" s="3">
        <v>5.4737184442189998E-8</v>
      </c>
      <c r="BR46" s="3">
        <v>1.4877491243960799E-7</v>
      </c>
      <c r="BS46" s="2">
        <v>3.8442515136870401E-4</v>
      </c>
      <c r="BT46" s="3">
        <v>-1.98067956258264E-11</v>
      </c>
      <c r="BU46" s="2">
        <v>0.41259609600470698</v>
      </c>
      <c r="BV46" s="2">
        <v>0.41259609600470698</v>
      </c>
      <c r="BW46" s="3">
        <v>5.5438560000000003E-10</v>
      </c>
      <c r="BX46" s="3">
        <v>5.1282495369277797E-11</v>
      </c>
      <c r="BY46" s="3">
        <v>6.7340679999999997E-10</v>
      </c>
      <c r="BZ46" s="3">
        <v>2.1018221948752E-10</v>
      </c>
      <c r="CA46" s="3">
        <v>1.1315626E-9</v>
      </c>
      <c r="CB46" s="3">
        <v>2.0435068609084699E-10</v>
      </c>
      <c r="CC46" s="3">
        <v>9.7567639999999997E-10</v>
      </c>
      <c r="CD46" s="3">
        <v>2.6603379336336201E-10</v>
      </c>
      <c r="CE46" s="3">
        <v>9.4053440000000001E-10</v>
      </c>
      <c r="CF46" s="3">
        <v>1.44693040103178E-10</v>
      </c>
      <c r="CG46" s="3">
        <v>1.15914E-9</v>
      </c>
      <c r="CH46" s="3">
        <v>6.6957818438177902E-11</v>
      </c>
      <c r="CI46" s="3">
        <v>8.03492E-10</v>
      </c>
      <c r="CJ46" s="3">
        <v>7.33988980142073E-10</v>
      </c>
      <c r="CK46" s="2">
        <v>0</v>
      </c>
      <c r="CL46" s="2">
        <v>0</v>
      </c>
      <c r="CM46" s="2">
        <v>0</v>
      </c>
      <c r="CN46" s="2">
        <v>0</v>
      </c>
      <c r="CO46" s="2">
        <v>0</v>
      </c>
      <c r="CP46" s="2">
        <v>0</v>
      </c>
      <c r="CQ46" s="2">
        <v>0</v>
      </c>
      <c r="CR46" s="2">
        <v>0</v>
      </c>
      <c r="CS46" s="2">
        <v>0</v>
      </c>
      <c r="CT46" s="2">
        <v>0</v>
      </c>
    </row>
    <row r="47" spans="1:98" x14ac:dyDescent="0.25">
      <c r="A47" s="2">
        <v>138</v>
      </c>
      <c r="B47" s="2" t="s">
        <v>1867</v>
      </c>
      <c r="C47" s="2" t="s">
        <v>572</v>
      </c>
      <c r="D47" s="2" t="s">
        <v>418</v>
      </c>
      <c r="E47" s="2" t="s">
        <v>236</v>
      </c>
      <c r="F47" s="2">
        <v>2.0844600000000001E-2</v>
      </c>
      <c r="G47" s="2">
        <v>2.1280500000000001E-2</v>
      </c>
      <c r="H47" s="2">
        <v>2.28446E-2</v>
      </c>
      <c r="I47" s="2">
        <v>1.8796299999999998E-2</v>
      </c>
      <c r="J47" s="2">
        <v>2.3149900000000001E-2</v>
      </c>
      <c r="K47" s="2">
        <v>2.2896E-2</v>
      </c>
      <c r="L47" s="2">
        <v>2.7227600000000001E-2</v>
      </c>
      <c r="M47" s="2">
        <v>2.5537799999999999E-2</v>
      </c>
      <c r="N47" s="2">
        <v>2.6042300000000001E-2</v>
      </c>
      <c r="O47" s="2">
        <v>2.4081100000000001E-2</v>
      </c>
      <c r="P47" s="2">
        <v>2.69374E-2</v>
      </c>
      <c r="Q47" s="2">
        <v>2.46561E-2</v>
      </c>
      <c r="R47" s="2">
        <v>2.6674199999999999E-2</v>
      </c>
      <c r="S47" s="2">
        <v>2.5505400000000001E-2</v>
      </c>
      <c r="T47" s="2">
        <v>2.6587599999999999E-2</v>
      </c>
      <c r="U47" s="2">
        <v>2.62014E-2</v>
      </c>
      <c r="V47" s="2">
        <v>2.5328199999999999E-2</v>
      </c>
      <c r="W47" s="2">
        <v>2.7167699999999999E-2</v>
      </c>
      <c r="X47" s="2">
        <v>2.9843399999999999E-2</v>
      </c>
      <c r="Y47" s="2">
        <v>2.86083E-2</v>
      </c>
      <c r="Z47" s="2">
        <v>2.6839100000000001E-2</v>
      </c>
      <c r="AA47" s="2">
        <v>3.5200599999999999E-2</v>
      </c>
      <c r="AB47" s="2">
        <v>3.0634999999999999E-2</v>
      </c>
      <c r="AC47" s="2">
        <v>2.6743400000000001E-2</v>
      </c>
      <c r="AD47" s="2">
        <v>2.9580700000000001E-2</v>
      </c>
      <c r="AE47" s="2">
        <v>2.6697599999999998E-2</v>
      </c>
      <c r="AF47" s="2">
        <v>3.1120399999999999E-2</v>
      </c>
      <c r="AG47" s="2">
        <v>3.3240400000000003E-2</v>
      </c>
      <c r="AH47" s="2">
        <v>3.33134E-2</v>
      </c>
      <c r="AI47" s="2">
        <v>4.0159E-2</v>
      </c>
      <c r="AJ47" s="2">
        <v>3.7196600000000003E-2</v>
      </c>
      <c r="AK47" s="2">
        <v>4.0322799999999999E-2</v>
      </c>
      <c r="AL47" s="2">
        <v>3.2025699999999997E-2</v>
      </c>
      <c r="AM47" s="2">
        <v>3.6600800000000003E-2</v>
      </c>
      <c r="AN47" s="2">
        <v>5.2104900000000003E-2</v>
      </c>
      <c r="AO47" s="2">
        <v>4.3663500000000001E-2</v>
      </c>
      <c r="AP47" s="2">
        <v>4.6651699999999997E-2</v>
      </c>
      <c r="AQ47" s="2">
        <v>5.0198E-2</v>
      </c>
      <c r="AR47" s="2">
        <v>4.68253E-2</v>
      </c>
      <c r="AS47" s="2">
        <v>5.30464E-2</v>
      </c>
      <c r="AT47" s="2">
        <v>5.2779300000000001E-2</v>
      </c>
      <c r="AU47" s="2">
        <v>4.84348E-2</v>
      </c>
      <c r="AV47" s="2">
        <v>5.1427500000000001E-2</v>
      </c>
      <c r="AW47" s="2">
        <v>5.3915600000000001E-2</v>
      </c>
      <c r="AX47" s="2">
        <v>5.7552699999999998E-2</v>
      </c>
      <c r="AY47" s="2">
        <v>5.8946199999999997E-2</v>
      </c>
      <c r="AZ47" s="2">
        <v>5.83054E-2</v>
      </c>
      <c r="BA47" s="2">
        <v>5.88961E-2</v>
      </c>
      <c r="BB47" s="2">
        <v>5.6533899999999998E-2</v>
      </c>
      <c r="BC47" s="2">
        <v>6.9601499999999997E-2</v>
      </c>
      <c r="BD47" s="2">
        <v>6.2211000000000002E-2</v>
      </c>
      <c r="BE47" s="2">
        <v>6.4314899999999994E-2</v>
      </c>
      <c r="BF47" s="2">
        <v>6.92334E-2</v>
      </c>
      <c r="BG47" s="2">
        <v>6.5355099999999999E-2</v>
      </c>
      <c r="BH47" s="2">
        <v>7.0104299999999994E-2</v>
      </c>
      <c r="BI47" s="2">
        <v>7.1058899999999994E-2</v>
      </c>
      <c r="BJ47" s="2">
        <v>6.4013200000000006E-2</v>
      </c>
      <c r="BK47" s="2">
        <v>7.5054700000000002E-2</v>
      </c>
      <c r="BL47" s="2">
        <v>4.0691624137931003E-2</v>
      </c>
      <c r="BM47" s="2">
        <v>1.64668070343898E-2</v>
      </c>
      <c r="BN47" s="2">
        <v>0.95363420074354099</v>
      </c>
      <c r="BO47" s="2">
        <v>0.97219231597403799</v>
      </c>
      <c r="BP47" s="2">
        <v>0.86932849364791298</v>
      </c>
      <c r="BQ47" s="2">
        <v>0</v>
      </c>
      <c r="BR47" s="2">
        <v>0</v>
      </c>
      <c r="BS47" s="2">
        <v>0</v>
      </c>
      <c r="BT47" s="2">
        <v>9.2991196284105001E-4</v>
      </c>
      <c r="BU47" s="2">
        <v>0.90941818882776804</v>
      </c>
      <c r="BV47" s="2">
        <v>0.90941818882776804</v>
      </c>
      <c r="BW47" s="2">
        <v>2.1383180000000002E-2</v>
      </c>
      <c r="BX47" s="2">
        <v>1.7499719789185199E-3</v>
      </c>
      <c r="BY47" s="2">
        <v>2.5156959999999999E-2</v>
      </c>
      <c r="BZ47" s="2">
        <v>1.6945376133329099E-3</v>
      </c>
      <c r="CA47" s="2">
        <v>2.6072140000000001E-2</v>
      </c>
      <c r="CB47" s="2">
        <v>9.6218678436153901E-4</v>
      </c>
      <c r="CC47" s="2">
        <v>2.7429800000000001E-2</v>
      </c>
      <c r="CD47" s="2">
        <v>1.81718963925068E-3</v>
      </c>
      <c r="CE47" s="2">
        <v>2.9799760000000002E-2</v>
      </c>
      <c r="CF47" s="2">
        <v>3.4648784225424101E-3</v>
      </c>
      <c r="CG47" s="2">
        <v>3.2906159999999997E-2</v>
      </c>
      <c r="CH47" s="2">
        <v>4.8635482138044001E-3</v>
      </c>
      <c r="CI47" s="2">
        <v>3.9650159999999997E-2</v>
      </c>
      <c r="CJ47" s="2">
        <v>7.5667684055348199E-3</v>
      </c>
      <c r="CK47" s="2">
        <v>4.8076979999999998E-2</v>
      </c>
      <c r="CL47" s="2">
        <v>3.61492712886443E-3</v>
      </c>
      <c r="CM47" s="2">
        <v>5.2821979999999998E-2</v>
      </c>
      <c r="CN47" s="2">
        <v>3.3454992463009198E-3</v>
      </c>
      <c r="CO47" s="2">
        <v>6.0456620000000003E-2</v>
      </c>
      <c r="CP47" s="2">
        <v>5.20482711403558E-3</v>
      </c>
      <c r="CQ47" s="2">
        <v>6.6243739999999995E-2</v>
      </c>
      <c r="CR47" s="2">
        <v>3.3397263036063301E-3</v>
      </c>
      <c r="CS47" s="2">
        <v>7.00422666666667E-2</v>
      </c>
      <c r="CT47" s="2">
        <v>5.5905132200302797E-3</v>
      </c>
    </row>
    <row r="48" spans="1:98" x14ac:dyDescent="0.25">
      <c r="A48" s="2">
        <v>139</v>
      </c>
      <c r="B48" s="2" t="s">
        <v>1867</v>
      </c>
      <c r="C48" s="2" t="s">
        <v>573</v>
      </c>
      <c r="D48" s="2" t="s">
        <v>412</v>
      </c>
      <c r="E48" s="2" t="s">
        <v>574</v>
      </c>
      <c r="F48" s="2">
        <v>3.8921799999999999E-4</v>
      </c>
      <c r="G48" s="2">
        <v>3.8883500000000003E-4</v>
      </c>
      <c r="H48" s="2">
        <v>3.9002699999999998E-4</v>
      </c>
      <c r="I48" s="2">
        <v>4.0600199999999998E-4</v>
      </c>
      <c r="J48" s="2">
        <v>4.2336400000000002E-4</v>
      </c>
      <c r="K48" s="2">
        <v>4.4662499999999997E-4</v>
      </c>
      <c r="L48" s="2">
        <v>4.7178299999999998E-4</v>
      </c>
      <c r="M48" s="2">
        <v>4.7334100000000001E-4</v>
      </c>
      <c r="N48" s="2">
        <v>4.9167500000000001E-4</v>
      </c>
      <c r="O48" s="2">
        <v>5.1389999999999997E-4</v>
      </c>
      <c r="P48" s="2">
        <v>5.5163800000000002E-4</v>
      </c>
      <c r="Q48" s="2">
        <v>5.9534200000000001E-4</v>
      </c>
      <c r="R48" s="2">
        <v>6.6619400000000005E-4</v>
      </c>
      <c r="S48" s="2">
        <v>7.1862599999999999E-4</v>
      </c>
      <c r="T48" s="2">
        <v>7.8571700000000001E-4</v>
      </c>
      <c r="U48" s="2">
        <v>8.2249199999999997E-4</v>
      </c>
      <c r="V48" s="2">
        <v>8.9607800000000002E-4</v>
      </c>
      <c r="W48" s="2">
        <v>9.8655500000000007E-4</v>
      </c>
      <c r="X48" s="2">
        <v>1.00293E-3</v>
      </c>
      <c r="Y48" s="2">
        <v>1.0202200000000001E-3</v>
      </c>
      <c r="Z48" s="2">
        <v>1.04868E-3</v>
      </c>
      <c r="AA48" s="2">
        <v>1.12926E-3</v>
      </c>
      <c r="AB48" s="2">
        <v>1.18815E-3</v>
      </c>
      <c r="AC48" s="2">
        <v>1.13744E-3</v>
      </c>
      <c r="AD48" s="2">
        <v>1.13623E-3</v>
      </c>
      <c r="AE48" s="2">
        <v>1.11695E-3</v>
      </c>
      <c r="AF48" s="2">
        <v>1.11546E-3</v>
      </c>
      <c r="AG48" s="2">
        <v>1.1531499999999999E-3</v>
      </c>
      <c r="AH48" s="2">
        <v>1.2933700000000001E-3</v>
      </c>
      <c r="AI48" s="2">
        <v>1.39558E-3</v>
      </c>
      <c r="AJ48" s="2">
        <v>1.5678700000000001E-3</v>
      </c>
      <c r="AK48" s="2">
        <v>1.6089699999999999E-3</v>
      </c>
      <c r="AL48" s="2">
        <v>1.70736E-3</v>
      </c>
      <c r="AM48" s="2">
        <v>1.7522600000000001E-3</v>
      </c>
      <c r="AN48" s="2">
        <v>1.8324599999999999E-3</v>
      </c>
      <c r="AO48" s="2">
        <v>1.8864000000000001E-3</v>
      </c>
      <c r="AP48" s="2">
        <v>1.9119E-3</v>
      </c>
      <c r="AQ48" s="2">
        <v>2.0444399999999998E-3</v>
      </c>
      <c r="AR48" s="2">
        <v>2.09771E-3</v>
      </c>
      <c r="AS48" s="2">
        <v>2.06011E-3</v>
      </c>
      <c r="AT48" s="2">
        <v>2.0757000000000002E-3</v>
      </c>
      <c r="AU48" s="2">
        <v>2.09296E-3</v>
      </c>
      <c r="AV48" s="2">
        <v>2.0339899999999998E-3</v>
      </c>
      <c r="AW48" s="2">
        <v>2.1229199999999999E-3</v>
      </c>
      <c r="AX48" s="2">
        <v>2.1603199999999999E-3</v>
      </c>
      <c r="AY48" s="2">
        <v>2.2478699999999999E-3</v>
      </c>
      <c r="AZ48" s="2">
        <v>2.3575499999999999E-3</v>
      </c>
      <c r="BA48" s="2">
        <v>2.49592E-3</v>
      </c>
      <c r="BB48" s="2">
        <v>2.6037299999999998E-3</v>
      </c>
      <c r="BC48" s="2">
        <v>2.7238000000000002E-3</v>
      </c>
      <c r="BD48" s="2">
        <v>2.8415200000000002E-3</v>
      </c>
      <c r="BE48" s="2">
        <v>2.8907199999999998E-3</v>
      </c>
      <c r="BF48" s="2">
        <v>2.92895E-3</v>
      </c>
      <c r="BG48" s="2">
        <v>2.9350800000000001E-3</v>
      </c>
      <c r="BH48" s="2">
        <v>2.9448999999999999E-3</v>
      </c>
      <c r="BI48" s="2">
        <v>2.9329199999999999E-3</v>
      </c>
      <c r="BJ48" s="2">
        <v>2.9198200000000001E-3</v>
      </c>
      <c r="BK48" s="2">
        <v>2.9149499999999999E-3</v>
      </c>
      <c r="BL48" s="2">
        <v>1.5318608965517199E-3</v>
      </c>
      <c r="BM48" s="2">
        <v>8.5620038708250699E-4</v>
      </c>
      <c r="BN48" s="2">
        <v>0.98854573059689799</v>
      </c>
      <c r="BO48" s="2">
        <v>0.99483220031375896</v>
      </c>
      <c r="BP48" s="2">
        <v>0.96007259528130695</v>
      </c>
      <c r="BQ48" s="2">
        <v>0</v>
      </c>
      <c r="BR48" s="2">
        <v>0</v>
      </c>
      <c r="BS48" s="2">
        <v>0</v>
      </c>
      <c r="BT48" s="3">
        <v>5.0121355193945799E-5</v>
      </c>
      <c r="BU48" s="2">
        <v>0.97722266148135195</v>
      </c>
      <c r="BV48" s="2">
        <v>0.97722266148135195</v>
      </c>
      <c r="BW48" s="2">
        <v>3.9948920000000001E-4</v>
      </c>
      <c r="BX48" s="3">
        <v>1.51737058327885E-5</v>
      </c>
      <c r="BY48" s="2">
        <v>4.7946479999999998E-4</v>
      </c>
      <c r="BZ48" s="3">
        <v>2.50491288511198E-5</v>
      </c>
      <c r="CA48" s="2">
        <v>6.6350339999999999E-4</v>
      </c>
      <c r="CB48" s="3">
        <v>9.3730662740642095E-5</v>
      </c>
      <c r="CC48" s="2">
        <v>9.45655E-4</v>
      </c>
      <c r="CD48" s="3">
        <v>8.3875172649598806E-5</v>
      </c>
      <c r="CE48" s="2">
        <v>1.127952E-3</v>
      </c>
      <c r="CF48" s="3">
        <v>5.0169979768782097E-5</v>
      </c>
      <c r="CG48" s="2">
        <v>1.2149019999999999E-3</v>
      </c>
      <c r="CH48" s="2">
        <v>1.24597734610225E-4</v>
      </c>
      <c r="CI48" s="2">
        <v>1.693784E-3</v>
      </c>
      <c r="CJ48" s="2">
        <v>1.07101042618641E-4</v>
      </c>
      <c r="CK48" s="2">
        <v>2.0001120000000001E-3</v>
      </c>
      <c r="CL48" s="3">
        <v>9.4606919778629205E-5</v>
      </c>
      <c r="CM48" s="2">
        <v>2.0971779999999999E-3</v>
      </c>
      <c r="CN48" s="3">
        <v>4.7752963468249802E-5</v>
      </c>
      <c r="CO48" s="2">
        <v>2.4857740000000001E-3</v>
      </c>
      <c r="CP48" s="2">
        <v>1.8954725223542599E-4</v>
      </c>
      <c r="CQ48" s="2">
        <v>2.908234E-3</v>
      </c>
      <c r="CR48" s="3">
        <v>4.2578615289837599E-5</v>
      </c>
      <c r="CS48" s="2">
        <v>2.9225633333333301E-3</v>
      </c>
      <c r="CT48" s="3">
        <v>9.2937954213191401E-6</v>
      </c>
    </row>
    <row r="49" spans="1:98" x14ac:dyDescent="0.25">
      <c r="A49" s="2">
        <v>14</v>
      </c>
      <c r="B49" s="2" t="s">
        <v>1867</v>
      </c>
      <c r="C49" s="2" t="s">
        <v>434</v>
      </c>
      <c r="D49" s="2" t="s">
        <v>418</v>
      </c>
      <c r="E49" s="2" t="s">
        <v>54</v>
      </c>
      <c r="F49" s="2">
        <v>7.5869000000000006E-2</v>
      </c>
      <c r="G49" s="2">
        <v>7.4657699999999994E-2</v>
      </c>
      <c r="H49" s="2">
        <v>7.8085199999999994E-2</v>
      </c>
      <c r="I49" s="2">
        <v>7.5907600000000006E-2</v>
      </c>
      <c r="J49" s="2">
        <v>8.6123199999999997E-2</v>
      </c>
      <c r="K49" s="2">
        <v>8.4061999999999998E-2</v>
      </c>
      <c r="L49" s="2">
        <v>8.2753900000000005E-2</v>
      </c>
      <c r="M49" s="2">
        <v>7.1642200000000003E-2</v>
      </c>
      <c r="N49" s="2">
        <v>7.1368399999999999E-2</v>
      </c>
      <c r="O49" s="2">
        <v>7.1295800000000006E-2</v>
      </c>
      <c r="P49" s="2">
        <v>8.0965200000000001E-2</v>
      </c>
      <c r="Q49" s="2">
        <v>7.7974399999999999E-2</v>
      </c>
      <c r="R49" s="2">
        <v>7.8147800000000003E-2</v>
      </c>
      <c r="S49" s="2">
        <v>7.8229900000000005E-2</v>
      </c>
      <c r="T49" s="2">
        <v>7.4381600000000006E-2</v>
      </c>
      <c r="U49" s="2">
        <v>7.8395999999999993E-2</v>
      </c>
      <c r="V49" s="2">
        <v>7.5617100000000007E-2</v>
      </c>
      <c r="W49" s="2">
        <v>7.8076400000000004E-2</v>
      </c>
      <c r="X49" s="2">
        <v>7.2480799999999998E-2</v>
      </c>
      <c r="Y49" s="2">
        <v>8.0004199999999998E-2</v>
      </c>
      <c r="Z49" s="2">
        <v>8.7205699999999997E-2</v>
      </c>
      <c r="AA49" s="2">
        <v>8.6127599999999999E-2</v>
      </c>
      <c r="AB49" s="2">
        <v>8.6071400000000006E-2</v>
      </c>
      <c r="AC49" s="2">
        <v>8.5149299999999997E-2</v>
      </c>
      <c r="AD49" s="2">
        <v>8.2826499999999997E-2</v>
      </c>
      <c r="AE49" s="2">
        <v>8.9694899999999994E-2</v>
      </c>
      <c r="AF49" s="2">
        <v>8.48695E-2</v>
      </c>
      <c r="AG49" s="2">
        <v>8.6941299999999999E-2</v>
      </c>
      <c r="AH49" s="2">
        <v>8.7268700000000005E-2</v>
      </c>
      <c r="AI49" s="2">
        <v>9.0931600000000001E-2</v>
      </c>
      <c r="AJ49" s="2">
        <v>9.2724200000000007E-2</v>
      </c>
      <c r="AK49" s="2">
        <v>9.4755599999999995E-2</v>
      </c>
      <c r="AL49" s="2">
        <v>9.0993699999999997E-2</v>
      </c>
      <c r="AM49" s="2">
        <v>9.1466199999999998E-2</v>
      </c>
      <c r="AN49" s="2">
        <v>9.5836199999999996E-2</v>
      </c>
      <c r="AO49" s="2">
        <v>9.2927399999999993E-2</v>
      </c>
      <c r="AP49" s="2">
        <v>0.100288</v>
      </c>
      <c r="AQ49" s="2">
        <v>0.10587299999999999</v>
      </c>
      <c r="AR49" s="2">
        <v>0.11691799999999999</v>
      </c>
      <c r="AS49" s="2">
        <v>0.111567</v>
      </c>
      <c r="AT49" s="2">
        <v>0.14932200000000001</v>
      </c>
      <c r="AU49" s="2">
        <v>0.13015399999999999</v>
      </c>
      <c r="AV49" s="2">
        <v>0.11698600000000001</v>
      </c>
      <c r="AW49" s="2">
        <v>0.13705000000000001</v>
      </c>
      <c r="AX49" s="2">
        <v>0.145237</v>
      </c>
      <c r="AY49" s="2">
        <v>0.14091400000000001</v>
      </c>
      <c r="AZ49" s="2">
        <v>0.135603</v>
      </c>
      <c r="BA49" s="2">
        <v>0.12681000000000001</v>
      </c>
      <c r="BB49" s="2">
        <v>0.12525800000000001</v>
      </c>
      <c r="BC49" s="2">
        <v>0.15532699999999999</v>
      </c>
      <c r="BD49" s="2">
        <v>0.15820200000000001</v>
      </c>
      <c r="BE49" s="2">
        <v>0.15926399999999999</v>
      </c>
      <c r="BF49" s="2">
        <v>0.16663800000000001</v>
      </c>
      <c r="BG49" s="2">
        <v>0.15784300000000001</v>
      </c>
      <c r="BH49" s="2">
        <v>0.13547200000000001</v>
      </c>
      <c r="BI49" s="2">
        <v>0.14074900000000001</v>
      </c>
      <c r="BJ49" s="2">
        <v>0.12561</v>
      </c>
      <c r="BK49" s="2">
        <v>0.121742</v>
      </c>
      <c r="BL49" s="2">
        <v>0.10232164137931</v>
      </c>
      <c r="BM49" s="2">
        <v>2.8418246825210901E-2</v>
      </c>
      <c r="BN49" s="2">
        <v>0.877792476435866</v>
      </c>
      <c r="BO49" s="2">
        <v>0.91928389061490701</v>
      </c>
      <c r="BP49" s="2">
        <v>0.75438596491228105</v>
      </c>
      <c r="BQ49" s="2">
        <v>0</v>
      </c>
      <c r="BR49" s="2">
        <v>0</v>
      </c>
      <c r="BS49" s="2">
        <v>0</v>
      </c>
      <c r="BT49" s="2">
        <v>1.47720155649203E-3</v>
      </c>
      <c r="BU49" s="2">
        <v>0.770519631687405</v>
      </c>
      <c r="BV49" s="2">
        <v>0.770519631687405</v>
      </c>
      <c r="BW49" s="2">
        <v>7.8128539999999996E-2</v>
      </c>
      <c r="BX49" s="2">
        <v>4.6368440957185496E-3</v>
      </c>
      <c r="BY49" s="2">
        <v>7.6224459999999994E-2</v>
      </c>
      <c r="BZ49" s="2">
        <v>6.5751565531171896E-3</v>
      </c>
      <c r="CA49" s="2">
        <v>7.793978E-2</v>
      </c>
      <c r="CB49" s="2">
        <v>2.34213852963483E-3</v>
      </c>
      <c r="CC49" s="2">
        <v>7.6914899999999994E-2</v>
      </c>
      <c r="CD49" s="2">
        <v>2.93394110370334E-3</v>
      </c>
      <c r="CE49" s="2">
        <v>8.5476099999999999E-2</v>
      </c>
      <c r="CF49" s="2">
        <v>1.6505702726633601E-3</v>
      </c>
      <c r="CG49" s="2">
        <v>8.7941199999999997E-2</v>
      </c>
      <c r="CH49" s="2">
        <v>2.3929768594785901E-3</v>
      </c>
      <c r="CI49" s="2">
        <v>9.3155180000000004E-2</v>
      </c>
      <c r="CJ49" s="2">
        <v>2.0892346330654201E-3</v>
      </c>
      <c r="CK49" s="2">
        <v>0.10551468</v>
      </c>
      <c r="CL49" s="2">
        <v>9.3881904439567093E-3</v>
      </c>
      <c r="CM49" s="2">
        <v>0.1357498</v>
      </c>
      <c r="CN49" s="2">
        <v>1.2838372801878E-2</v>
      </c>
      <c r="CO49" s="2">
        <v>0.1367824</v>
      </c>
      <c r="CP49" s="2">
        <v>1.2192455138322201E-2</v>
      </c>
      <c r="CQ49" s="2">
        <v>0.15548380000000001</v>
      </c>
      <c r="CR49" s="2">
        <v>1.17487516868815E-2</v>
      </c>
      <c r="CS49" s="2">
        <v>0.12936700000000001</v>
      </c>
      <c r="CT49" s="2">
        <v>1.0045038526556299E-2</v>
      </c>
    </row>
    <row r="50" spans="1:98" x14ac:dyDescent="0.25">
      <c r="A50" s="2">
        <v>140</v>
      </c>
      <c r="B50" s="2" t="s">
        <v>1867</v>
      </c>
      <c r="C50" s="2" t="s">
        <v>575</v>
      </c>
      <c r="D50" s="2" t="s">
        <v>418</v>
      </c>
      <c r="E50" s="2" t="s">
        <v>252</v>
      </c>
      <c r="F50" s="2">
        <v>0.15286</v>
      </c>
      <c r="G50" s="2">
        <v>0.143316</v>
      </c>
      <c r="H50" s="2">
        <v>0.12996099999999999</v>
      </c>
      <c r="I50" s="2">
        <v>0.140487</v>
      </c>
      <c r="J50" s="2">
        <v>0.139102</v>
      </c>
      <c r="K50" s="2">
        <v>0.118945</v>
      </c>
      <c r="L50" s="2">
        <v>0.14585699999999999</v>
      </c>
      <c r="M50" s="2">
        <v>0.14327899999999999</v>
      </c>
      <c r="N50" s="2">
        <v>0.13113900000000001</v>
      </c>
      <c r="O50" s="2">
        <v>0.12803</v>
      </c>
      <c r="P50" s="2">
        <v>0.120991</v>
      </c>
      <c r="Q50" s="2">
        <v>0.133191</v>
      </c>
      <c r="R50" s="2">
        <v>0.15975300000000001</v>
      </c>
      <c r="S50" s="2">
        <v>0.152478</v>
      </c>
      <c r="T50" s="2">
        <v>0.14322599999999999</v>
      </c>
      <c r="U50" s="2">
        <v>0.142926</v>
      </c>
      <c r="V50" s="2">
        <v>0.16173999999999999</v>
      </c>
      <c r="W50" s="2">
        <v>0.147145</v>
      </c>
      <c r="X50" s="2">
        <v>0.169014</v>
      </c>
      <c r="Y50" s="2">
        <v>0.173485</v>
      </c>
      <c r="Z50" s="2">
        <v>0.18363599999999999</v>
      </c>
      <c r="AA50" s="2">
        <v>0.17716799999999999</v>
      </c>
      <c r="AB50" s="2">
        <v>0.200595</v>
      </c>
      <c r="AC50" s="2">
        <v>0.207841</v>
      </c>
      <c r="AD50" s="2">
        <v>0.23449</v>
      </c>
      <c r="AE50" s="2">
        <v>0.233625</v>
      </c>
      <c r="AF50" s="2">
        <v>0.22977400000000001</v>
      </c>
      <c r="AG50" s="2">
        <v>0.23730200000000001</v>
      </c>
      <c r="AH50" s="2">
        <v>0.26659100000000002</v>
      </c>
      <c r="AI50" s="2">
        <v>0.33341500000000002</v>
      </c>
      <c r="AJ50" s="2">
        <v>0.390988</v>
      </c>
      <c r="AK50" s="2">
        <v>0.51141599999999998</v>
      </c>
      <c r="AL50" s="2">
        <v>0.48550900000000002</v>
      </c>
      <c r="AM50" s="2">
        <v>0.46818599999999999</v>
      </c>
      <c r="AN50" s="2">
        <v>0.474109</v>
      </c>
      <c r="AO50" s="2">
        <v>0.477491</v>
      </c>
      <c r="AP50" s="2">
        <v>0.44866299999999998</v>
      </c>
      <c r="AQ50" s="2">
        <v>0.48626200000000003</v>
      </c>
      <c r="AR50" s="2">
        <v>0.47870200000000002</v>
      </c>
      <c r="AS50" s="2">
        <v>0.49629499999999999</v>
      </c>
      <c r="AT50" s="2">
        <v>0.47427799999999998</v>
      </c>
      <c r="AU50" s="2">
        <v>0.53720000000000001</v>
      </c>
      <c r="AV50" s="2">
        <v>0.57182200000000005</v>
      </c>
      <c r="AW50" s="2">
        <v>0.55930899999999995</v>
      </c>
      <c r="AX50" s="2">
        <v>0.55518900000000004</v>
      </c>
      <c r="AY50" s="2">
        <v>0.51376699999999997</v>
      </c>
      <c r="AZ50" s="2">
        <v>0.56139799999999995</v>
      </c>
      <c r="BA50" s="2">
        <v>0.52486100000000002</v>
      </c>
      <c r="BB50" s="2">
        <v>0.57277900000000004</v>
      </c>
      <c r="BC50" s="2">
        <v>0.57854499999999998</v>
      </c>
      <c r="BD50" s="2">
        <v>0.57598899999999997</v>
      </c>
      <c r="BE50" s="2">
        <v>0.58196700000000001</v>
      </c>
      <c r="BF50" s="2">
        <v>0.55149000000000004</v>
      </c>
      <c r="BG50" s="2">
        <v>0.57940199999999997</v>
      </c>
      <c r="BH50" s="2">
        <v>0.53242999999999996</v>
      </c>
      <c r="BI50" s="2">
        <v>0.54797700000000005</v>
      </c>
      <c r="BJ50" s="2">
        <v>0.54666000000000003</v>
      </c>
      <c r="BK50" s="2">
        <v>0.56417399999999995</v>
      </c>
      <c r="BL50" s="2">
        <v>0.34186586206896602</v>
      </c>
      <c r="BM50" s="2">
        <v>0.18326109960558301</v>
      </c>
      <c r="BN50" s="2">
        <v>0.94238901409227704</v>
      </c>
      <c r="BO50" s="2">
        <v>0.95035221015718696</v>
      </c>
      <c r="BP50" s="2">
        <v>0.81488203266787695</v>
      </c>
      <c r="BQ50" s="2">
        <v>0</v>
      </c>
      <c r="BR50" s="2">
        <v>0</v>
      </c>
      <c r="BS50" s="2">
        <v>0</v>
      </c>
      <c r="BT50" s="2">
        <v>1.02270675197636E-2</v>
      </c>
      <c r="BU50" s="2">
        <v>0.88809705388180804</v>
      </c>
      <c r="BV50" s="2">
        <v>0.88809705388180804</v>
      </c>
      <c r="BW50" s="2">
        <v>0.1411452</v>
      </c>
      <c r="BX50" s="2">
        <v>8.2407999429666996E-3</v>
      </c>
      <c r="BY50" s="2">
        <v>0.13345000000000001</v>
      </c>
      <c r="BZ50" s="2">
        <v>1.11316557169183E-2</v>
      </c>
      <c r="CA50" s="2">
        <v>0.14192779999999999</v>
      </c>
      <c r="CB50" s="2">
        <v>1.53737687864752E-2</v>
      </c>
      <c r="CC50" s="2">
        <v>0.158862</v>
      </c>
      <c r="CD50" s="2">
        <v>1.33830331203356E-2</v>
      </c>
      <c r="CE50" s="2">
        <v>0.20074600000000001</v>
      </c>
      <c r="CF50" s="2">
        <v>2.2570409533280499E-2</v>
      </c>
      <c r="CG50" s="2">
        <v>0.26014140000000002</v>
      </c>
      <c r="CH50" s="2">
        <v>4.3467098020226802E-2</v>
      </c>
      <c r="CI50" s="2">
        <v>0.4660416</v>
      </c>
      <c r="CJ50" s="2">
        <v>4.51124708511959E-2</v>
      </c>
      <c r="CK50" s="2">
        <v>0.47748259999999998</v>
      </c>
      <c r="CL50" s="2">
        <v>1.7769641310392301E-2</v>
      </c>
      <c r="CM50" s="2">
        <v>0.53955960000000003</v>
      </c>
      <c r="CN50" s="2">
        <v>3.8543593531221297E-2</v>
      </c>
      <c r="CO50" s="2">
        <v>0.55027000000000004</v>
      </c>
      <c r="CP50" s="2">
        <v>2.91892505042524E-2</v>
      </c>
      <c r="CQ50" s="2">
        <v>0.56425559999999997</v>
      </c>
      <c r="CR50" s="2">
        <v>2.15441938651693E-2</v>
      </c>
      <c r="CS50" s="2">
        <v>0.55293700000000001</v>
      </c>
      <c r="CT50" s="2">
        <v>9.7537812667702894E-3</v>
      </c>
    </row>
    <row r="51" spans="1:98" x14ac:dyDescent="0.25">
      <c r="A51" s="2">
        <v>141</v>
      </c>
      <c r="B51" s="2" t="s">
        <v>1867</v>
      </c>
      <c r="C51" s="2" t="s">
        <v>576</v>
      </c>
      <c r="D51" s="2" t="s">
        <v>418</v>
      </c>
      <c r="E51" s="2" t="s">
        <v>254</v>
      </c>
      <c r="F51" s="2">
        <v>1.39317</v>
      </c>
      <c r="G51" s="2">
        <v>1.42706</v>
      </c>
      <c r="H51" s="2">
        <v>1.38036</v>
      </c>
      <c r="I51" s="2">
        <v>1.3609599999999999</v>
      </c>
      <c r="J51" s="2">
        <v>1.38181</v>
      </c>
      <c r="K51" s="2">
        <v>1.4533400000000001</v>
      </c>
      <c r="L51" s="2">
        <v>1.40374</v>
      </c>
      <c r="M51" s="2">
        <v>1.51441</v>
      </c>
      <c r="N51" s="2">
        <v>1.4608399999999999</v>
      </c>
      <c r="O51" s="2">
        <v>1.36581</v>
      </c>
      <c r="P51" s="2">
        <v>1.3784099999999999</v>
      </c>
      <c r="Q51" s="2">
        <v>1.40706</v>
      </c>
      <c r="R51" s="2">
        <v>1.6712499999999999</v>
      </c>
      <c r="S51" s="2">
        <v>1.5945800000000001</v>
      </c>
      <c r="T51" s="2">
        <v>1.5800099999999999</v>
      </c>
      <c r="U51" s="2">
        <v>1.56891</v>
      </c>
      <c r="V51" s="2">
        <v>1.73072</v>
      </c>
      <c r="W51" s="2">
        <v>1.8580300000000001</v>
      </c>
      <c r="X51" s="2">
        <v>1.9698800000000001</v>
      </c>
      <c r="Y51" s="2">
        <v>1.99343</v>
      </c>
      <c r="Z51" s="2">
        <v>1.9996499999999999</v>
      </c>
      <c r="AA51" s="2">
        <v>2.1547100000000001</v>
      </c>
      <c r="AB51" s="2">
        <v>2.3221599999999998</v>
      </c>
      <c r="AC51" s="2">
        <v>2.3491</v>
      </c>
      <c r="AD51" s="2">
        <v>2.2028099999999999</v>
      </c>
      <c r="AE51" s="2">
        <v>2.0563400000000001</v>
      </c>
      <c r="AF51" s="2">
        <v>1.8797699999999999</v>
      </c>
      <c r="AG51" s="2">
        <v>1.8726</v>
      </c>
      <c r="AH51" s="2">
        <v>1.7442500000000001</v>
      </c>
      <c r="AI51" s="2">
        <v>1.94634</v>
      </c>
      <c r="AJ51" s="2">
        <v>1.86852</v>
      </c>
      <c r="AK51" s="2">
        <v>2.0859200000000002</v>
      </c>
      <c r="AL51" s="2">
        <v>2.1179000000000001</v>
      </c>
      <c r="AM51" s="2">
        <v>2.0615199999999998</v>
      </c>
      <c r="AN51" s="2">
        <v>2.3038699999999999</v>
      </c>
      <c r="AO51" s="2">
        <v>2.2293699999999999</v>
      </c>
      <c r="AP51" s="2">
        <v>2.09395</v>
      </c>
      <c r="AQ51" s="2">
        <v>2.2560500000000001</v>
      </c>
      <c r="AR51" s="2">
        <v>2.2663799999999998</v>
      </c>
      <c r="AS51" s="2">
        <v>2.4599600000000001</v>
      </c>
      <c r="AT51" s="2">
        <v>2.3771</v>
      </c>
      <c r="AU51" s="2">
        <v>2.4235899999999999</v>
      </c>
      <c r="AV51" s="2">
        <v>2.8521100000000001</v>
      </c>
      <c r="AW51" s="2">
        <v>2.91974</v>
      </c>
      <c r="AX51" s="2">
        <v>2.93628</v>
      </c>
      <c r="AY51" s="2">
        <v>2.94306</v>
      </c>
      <c r="AZ51" s="2">
        <v>3.33433</v>
      </c>
      <c r="BA51" s="2">
        <v>3.29915</v>
      </c>
      <c r="BB51" s="2">
        <v>3.5879500000000002</v>
      </c>
      <c r="BC51" s="2">
        <v>3.9819399999999998</v>
      </c>
      <c r="BD51" s="2">
        <v>4.08962</v>
      </c>
      <c r="BE51" s="2">
        <v>4.0185500000000003</v>
      </c>
      <c r="BF51" s="2">
        <v>3.9794299999999998</v>
      </c>
      <c r="BG51" s="2">
        <v>4.0023400000000002</v>
      </c>
      <c r="BH51" s="2">
        <v>3.9175</v>
      </c>
      <c r="BI51" s="2">
        <v>3.9263300000000001</v>
      </c>
      <c r="BJ51" s="2">
        <v>3.7667199999999998</v>
      </c>
      <c r="BK51" s="2">
        <v>3.7914300000000001</v>
      </c>
      <c r="BL51" s="2">
        <v>2.3329675862068999</v>
      </c>
      <c r="BM51" s="2">
        <v>0.86947474548498305</v>
      </c>
      <c r="BN51" s="2">
        <v>0.91927391168151995</v>
      </c>
      <c r="BO51" s="2">
        <v>0.94795287458857602</v>
      </c>
      <c r="BP51" s="2">
        <v>0.81367211131276496</v>
      </c>
      <c r="BQ51" s="2">
        <v>0</v>
      </c>
      <c r="BR51" s="2">
        <v>0</v>
      </c>
      <c r="BS51" s="2">
        <v>0</v>
      </c>
      <c r="BT51" s="2">
        <v>4.7331746285643503E-2</v>
      </c>
      <c r="BU51" s="2">
        <v>0.84506452469823901</v>
      </c>
      <c r="BV51" s="2">
        <v>0.84506452469823901</v>
      </c>
      <c r="BW51" s="2">
        <v>1.3886719999999999</v>
      </c>
      <c r="BX51" s="2">
        <v>2.4382380318582499E-2</v>
      </c>
      <c r="BY51" s="2">
        <v>1.4396279999999999</v>
      </c>
      <c r="BZ51" s="2">
        <v>5.6937160712490803E-2</v>
      </c>
      <c r="CA51" s="2">
        <v>1.526262</v>
      </c>
      <c r="CB51" s="2">
        <v>0.127128918307362</v>
      </c>
      <c r="CC51" s="2">
        <v>1.8241940000000001</v>
      </c>
      <c r="CD51" s="2">
        <v>0.17671829172442799</v>
      </c>
      <c r="CE51" s="2">
        <v>2.205686</v>
      </c>
      <c r="CF51" s="2">
        <v>0.14070485538885999</v>
      </c>
      <c r="CG51" s="2">
        <v>1.8998600000000001</v>
      </c>
      <c r="CH51" s="2">
        <v>0.114025839834662</v>
      </c>
      <c r="CI51" s="2">
        <v>2.0875460000000001</v>
      </c>
      <c r="CJ51" s="2">
        <v>0.155217447086338</v>
      </c>
      <c r="CK51" s="2">
        <v>2.261142</v>
      </c>
      <c r="CL51" s="2">
        <v>0.13090510597375499</v>
      </c>
      <c r="CM51" s="2">
        <v>2.7017639999999998</v>
      </c>
      <c r="CN51" s="2">
        <v>0.27744490341327199</v>
      </c>
      <c r="CO51" s="2">
        <v>3.4292859999999998</v>
      </c>
      <c r="CP51" s="2">
        <v>0.38502222407284498</v>
      </c>
      <c r="CQ51" s="2">
        <v>4.0014880000000002</v>
      </c>
      <c r="CR51" s="2">
        <v>6.2449232741483798E-2</v>
      </c>
      <c r="CS51" s="2">
        <v>3.82816</v>
      </c>
      <c r="CT51" s="2">
        <v>8.5910754274421394E-2</v>
      </c>
    </row>
    <row r="52" spans="1:98" x14ac:dyDescent="0.25">
      <c r="A52" s="2">
        <v>142</v>
      </c>
      <c r="B52" s="2" t="s">
        <v>1867</v>
      </c>
      <c r="C52" s="2" t="s">
        <v>577</v>
      </c>
      <c r="D52" s="2" t="s">
        <v>426</v>
      </c>
      <c r="E52" s="2" t="s">
        <v>250</v>
      </c>
      <c r="F52" s="2">
        <v>0.20383799999999999</v>
      </c>
      <c r="G52" s="2">
        <v>0.202593</v>
      </c>
      <c r="H52" s="2">
        <v>0.20163800000000001</v>
      </c>
      <c r="I52" s="2">
        <v>0.209845</v>
      </c>
      <c r="J52" s="2">
        <v>0.21242</v>
      </c>
      <c r="K52" s="2">
        <v>0.221474</v>
      </c>
      <c r="L52" s="2">
        <v>0.22739100000000001</v>
      </c>
      <c r="M52" s="2">
        <v>0.26113500000000001</v>
      </c>
      <c r="N52" s="2">
        <v>0.26671400000000001</v>
      </c>
      <c r="O52" s="2">
        <v>0.28197299999999997</v>
      </c>
      <c r="P52" s="2">
        <v>0.28239799999999998</v>
      </c>
      <c r="Q52" s="2">
        <v>0.30121500000000001</v>
      </c>
      <c r="R52" s="2">
        <v>0.31359500000000001</v>
      </c>
      <c r="S52" s="2">
        <v>0.34109099999999998</v>
      </c>
      <c r="T52" s="2">
        <v>0.34859499999999999</v>
      </c>
      <c r="U52" s="2">
        <v>0.35894199999999998</v>
      </c>
      <c r="V52" s="2">
        <v>0.42332799999999998</v>
      </c>
      <c r="W52" s="2">
        <v>0.40199200000000002</v>
      </c>
      <c r="X52" s="2">
        <v>0.43273200000000001</v>
      </c>
      <c r="Y52" s="2">
        <v>0.40592699999999998</v>
      </c>
      <c r="Z52" s="2">
        <v>0.386575</v>
      </c>
      <c r="AA52" s="2">
        <v>0.40954299999999999</v>
      </c>
      <c r="AB52" s="2">
        <v>0.45224799999999998</v>
      </c>
      <c r="AC52" s="2">
        <v>0.47004800000000002</v>
      </c>
      <c r="AD52" s="2">
        <v>0.47333799999999998</v>
      </c>
      <c r="AE52" s="2">
        <v>0.454457</v>
      </c>
      <c r="AF52" s="2">
        <v>0.47956500000000002</v>
      </c>
      <c r="AG52" s="2">
        <v>0.46758100000000002</v>
      </c>
      <c r="AH52" s="2">
        <v>0.47792499999999999</v>
      </c>
      <c r="AI52" s="2">
        <v>0.49905699999999997</v>
      </c>
      <c r="AJ52" s="2">
        <v>0.40116400000000002</v>
      </c>
      <c r="AK52" s="2">
        <v>0.39391300000000001</v>
      </c>
      <c r="AL52" s="2">
        <v>0.39158900000000002</v>
      </c>
      <c r="AM52" s="2">
        <v>0.41160799999999997</v>
      </c>
      <c r="AN52" s="2">
        <v>0.436444</v>
      </c>
      <c r="AO52" s="2">
        <v>0.44053900000000001</v>
      </c>
      <c r="AP52" s="2">
        <v>0.50862600000000002</v>
      </c>
      <c r="AQ52" s="2">
        <v>0.499755</v>
      </c>
      <c r="AR52" s="2">
        <v>0.52470399999999995</v>
      </c>
      <c r="AS52" s="2">
        <v>0.53465600000000002</v>
      </c>
      <c r="AT52" s="2">
        <v>0.491954</v>
      </c>
      <c r="AU52" s="2">
        <v>0.55423599999999995</v>
      </c>
      <c r="AV52" s="2">
        <v>0.56021699999999996</v>
      </c>
      <c r="AW52" s="2">
        <v>0.50168599999999997</v>
      </c>
      <c r="AX52" s="2">
        <v>0.52373800000000004</v>
      </c>
      <c r="AY52" s="2">
        <v>0.51604499999999998</v>
      </c>
      <c r="AZ52" s="2">
        <v>0.57370200000000005</v>
      </c>
      <c r="BA52" s="2">
        <v>0.57350100000000004</v>
      </c>
      <c r="BB52" s="2">
        <v>0.62778900000000004</v>
      </c>
      <c r="BC52" s="2">
        <v>0.59298499999999998</v>
      </c>
      <c r="BD52" s="2">
        <v>0.66290099999999996</v>
      </c>
      <c r="BE52" s="2">
        <v>0.66931600000000002</v>
      </c>
      <c r="BF52" s="2">
        <v>0.65182200000000001</v>
      </c>
      <c r="BG52" s="2">
        <v>0.68106</v>
      </c>
      <c r="BH52" s="2">
        <v>0.67383800000000005</v>
      </c>
      <c r="BI52" s="2">
        <v>0.65832800000000002</v>
      </c>
      <c r="BJ52" s="2">
        <v>0.67291100000000004</v>
      </c>
      <c r="BK52" s="2">
        <v>0.63458499999999995</v>
      </c>
      <c r="BL52" s="2">
        <v>0.44539284482758601</v>
      </c>
      <c r="BM52" s="2">
        <v>0.14049995854726299</v>
      </c>
      <c r="BN52" s="2">
        <v>0.95776973113554498</v>
      </c>
      <c r="BO52" s="2">
        <v>0.95490479559506602</v>
      </c>
      <c r="BP52" s="2">
        <v>0.84996975196612201</v>
      </c>
      <c r="BQ52" s="2">
        <v>0</v>
      </c>
      <c r="BR52" s="2">
        <v>0</v>
      </c>
      <c r="BS52" s="2">
        <v>0</v>
      </c>
      <c r="BT52" s="2">
        <v>7.9687082038819405E-3</v>
      </c>
      <c r="BU52" s="2">
        <v>0.917322857879456</v>
      </c>
      <c r="BV52" s="2">
        <v>0.917322857879456</v>
      </c>
      <c r="BW52" s="2">
        <v>0.20606679999999999</v>
      </c>
      <c r="BX52" s="2">
        <v>4.77721285897959E-3</v>
      </c>
      <c r="BY52" s="2">
        <v>0.2517374</v>
      </c>
      <c r="BZ52" s="2">
        <v>2.6150647760619601E-2</v>
      </c>
      <c r="CA52" s="2">
        <v>0.31737880000000002</v>
      </c>
      <c r="CB52" s="2">
        <v>2.7549780002751399E-2</v>
      </c>
      <c r="CC52" s="2">
        <v>0.4045842</v>
      </c>
      <c r="CD52" s="2">
        <v>2.8440120063037699E-2</v>
      </c>
      <c r="CE52" s="2">
        <v>0.43835039999999997</v>
      </c>
      <c r="CF52" s="2">
        <v>3.8511594439856703E-2</v>
      </c>
      <c r="CG52" s="2">
        <v>0.475717</v>
      </c>
      <c r="CH52" s="2">
        <v>1.64515961535651E-2</v>
      </c>
      <c r="CI52" s="2">
        <v>0.40694360000000002</v>
      </c>
      <c r="CJ52" s="2">
        <v>1.8241397158660799E-2</v>
      </c>
      <c r="CK52" s="2">
        <v>0.50165599999999999</v>
      </c>
      <c r="CL52" s="2">
        <v>3.6768507904183401E-2</v>
      </c>
      <c r="CM52" s="2">
        <v>0.52636620000000001</v>
      </c>
      <c r="CN52" s="2">
        <v>3.0507464778312801E-2</v>
      </c>
      <c r="CO52" s="2">
        <v>0.57680439999999999</v>
      </c>
      <c r="CP52" s="2">
        <v>4.0538510330302001E-2</v>
      </c>
      <c r="CQ52" s="2">
        <v>0.66778740000000003</v>
      </c>
      <c r="CR52" s="2">
        <v>1.1111696441138101E-2</v>
      </c>
      <c r="CS52" s="2">
        <v>0.65527466666666701</v>
      </c>
      <c r="CT52" s="2">
        <v>1.9344578112053399E-2</v>
      </c>
    </row>
    <row r="53" spans="1:98" x14ac:dyDescent="0.25">
      <c r="A53" s="2">
        <v>143</v>
      </c>
      <c r="B53" s="2" t="s">
        <v>1867</v>
      </c>
      <c r="C53" s="2" t="s">
        <v>578</v>
      </c>
      <c r="D53" s="2" t="s">
        <v>412</v>
      </c>
      <c r="E53" s="2" t="s">
        <v>242</v>
      </c>
      <c r="F53" s="2">
        <v>1.6147199999999999</v>
      </c>
      <c r="G53" s="2">
        <v>1.79443</v>
      </c>
      <c r="H53" s="2">
        <v>1.62154</v>
      </c>
      <c r="I53" s="2">
        <v>1.6626399999999999</v>
      </c>
      <c r="J53" s="2">
        <v>1.6972799999999999</v>
      </c>
      <c r="K53" s="2">
        <v>1.7317800000000001</v>
      </c>
      <c r="L53" s="2">
        <v>1.8242700000000001</v>
      </c>
      <c r="M53" s="2">
        <v>1.85876</v>
      </c>
      <c r="N53" s="2">
        <v>1.8979600000000001</v>
      </c>
      <c r="O53" s="2">
        <v>1.9881899999999999</v>
      </c>
      <c r="P53" s="2">
        <v>1.9934499999999999</v>
      </c>
      <c r="Q53" s="2">
        <v>2.0934400000000002</v>
      </c>
      <c r="R53" s="2">
        <v>2.1733899999999999</v>
      </c>
      <c r="S53" s="2">
        <v>2.31202</v>
      </c>
      <c r="T53" s="2">
        <v>2.3535499999999998</v>
      </c>
      <c r="U53" s="2">
        <v>2.6010900000000001</v>
      </c>
      <c r="V53" s="2">
        <v>2.6868300000000001</v>
      </c>
      <c r="W53" s="2">
        <v>2.8724599999999998</v>
      </c>
      <c r="X53" s="2">
        <v>3.0742600000000002</v>
      </c>
      <c r="Y53" s="2">
        <v>2.9487100000000002</v>
      </c>
      <c r="Z53" s="2">
        <v>3.0906400000000001</v>
      </c>
      <c r="AA53" s="2">
        <v>3.2115499999999999</v>
      </c>
      <c r="AB53" s="2">
        <v>3.2592500000000002</v>
      </c>
      <c r="AC53" s="2">
        <v>3.09558</v>
      </c>
      <c r="AD53" s="2">
        <v>3.1760600000000001</v>
      </c>
      <c r="AE53" s="2">
        <v>3.2496</v>
      </c>
      <c r="AF53" s="2">
        <v>3.04115</v>
      </c>
      <c r="AG53" s="2">
        <v>2.9919099999999998</v>
      </c>
      <c r="AH53" s="2">
        <v>3.4023699999999999</v>
      </c>
      <c r="AI53" s="2">
        <v>3.5055999999999998</v>
      </c>
      <c r="AJ53" s="2">
        <v>3.5376099999999999</v>
      </c>
      <c r="AK53" s="2">
        <v>3.77095</v>
      </c>
      <c r="AL53" s="2">
        <v>3.85887</v>
      </c>
      <c r="AM53" s="2">
        <v>3.8765499999999999</v>
      </c>
      <c r="AN53" s="2">
        <v>3.9761600000000001</v>
      </c>
      <c r="AO53" s="2">
        <v>3.8587500000000001</v>
      </c>
      <c r="AP53" s="2">
        <v>3.9809600000000001</v>
      </c>
      <c r="AQ53" s="2">
        <v>4.1921900000000001</v>
      </c>
      <c r="AR53" s="2">
        <v>4.1814299999999998</v>
      </c>
      <c r="AS53" s="2">
        <v>4.0548200000000003</v>
      </c>
      <c r="AT53" s="2">
        <v>4.0235900000000004</v>
      </c>
      <c r="AU53" s="2">
        <v>4.0656699999999999</v>
      </c>
      <c r="AV53" s="2">
        <v>3.9804599999999999</v>
      </c>
      <c r="AW53" s="2">
        <v>4.0698699999999999</v>
      </c>
      <c r="AX53" s="2">
        <v>4.1795499999999999</v>
      </c>
      <c r="AY53" s="2">
        <v>4.5801100000000003</v>
      </c>
      <c r="AZ53" s="2">
        <v>4.5879599999999998</v>
      </c>
      <c r="BA53" s="2">
        <v>4.5878199999999998</v>
      </c>
      <c r="BB53" s="2">
        <v>4.7310600000000003</v>
      </c>
      <c r="BC53" s="2">
        <v>4.7460199999999997</v>
      </c>
      <c r="BD53" s="2">
        <v>4.9424799999999998</v>
      </c>
      <c r="BE53" s="2">
        <v>4.8495600000000003</v>
      </c>
      <c r="BF53" s="2">
        <v>4.8569399999999998</v>
      </c>
      <c r="BG53" s="2">
        <v>4.85032</v>
      </c>
      <c r="BH53" s="2">
        <v>4.7788300000000001</v>
      </c>
      <c r="BI53" s="2">
        <v>4.8884100000000004</v>
      </c>
      <c r="BJ53" s="2">
        <v>4.79955</v>
      </c>
      <c r="BK53" s="2">
        <v>4.8696200000000003</v>
      </c>
      <c r="BL53" s="2">
        <v>3.3879412068965502</v>
      </c>
      <c r="BM53" s="2">
        <v>1.0814298627736001</v>
      </c>
      <c r="BN53" s="2">
        <v>0.98615436237679399</v>
      </c>
      <c r="BO53" s="2">
        <v>0.98726506505890699</v>
      </c>
      <c r="BP53" s="2">
        <v>0.92377495462794901</v>
      </c>
      <c r="BQ53" s="2">
        <v>0</v>
      </c>
      <c r="BR53" s="2">
        <v>0</v>
      </c>
      <c r="BS53" s="2">
        <v>0</v>
      </c>
      <c r="BT53" s="2">
        <v>6.3152984404318296E-2</v>
      </c>
      <c r="BU53" s="2">
        <v>0.97250042643477996</v>
      </c>
      <c r="BV53" s="2">
        <v>0.97250042643477996</v>
      </c>
      <c r="BW53" s="2">
        <v>1.6781219999999999</v>
      </c>
      <c r="BX53" s="2">
        <v>7.3067791262635004E-2</v>
      </c>
      <c r="BY53" s="2">
        <v>1.8601920000000001</v>
      </c>
      <c r="BZ53" s="2">
        <v>9.4329200516064901E-2</v>
      </c>
      <c r="CA53" s="2">
        <v>2.1851699999999998</v>
      </c>
      <c r="CB53" s="2">
        <v>0.149793580136133</v>
      </c>
      <c r="CC53" s="2">
        <v>2.8366699999999998</v>
      </c>
      <c r="CD53" s="2">
        <v>0.192505101101244</v>
      </c>
      <c r="CE53" s="2">
        <v>3.1666159999999999</v>
      </c>
      <c r="CF53" s="2">
        <v>7.3327650514659198E-2</v>
      </c>
      <c r="CG53" s="2">
        <v>3.2381259999999998</v>
      </c>
      <c r="CH53" s="2">
        <v>0.222526373785221</v>
      </c>
      <c r="CI53" s="2">
        <v>3.8040280000000002</v>
      </c>
      <c r="CJ53" s="2">
        <v>0.16580803333976299</v>
      </c>
      <c r="CK53" s="2">
        <v>4.0536300000000001</v>
      </c>
      <c r="CL53" s="2">
        <v>0.14034980673303399</v>
      </c>
      <c r="CM53" s="2">
        <v>4.063828</v>
      </c>
      <c r="CN53" s="2">
        <v>7.4163333393261005E-2</v>
      </c>
      <c r="CO53" s="2">
        <v>4.6465940000000003</v>
      </c>
      <c r="CP53" s="2">
        <v>8.4161282547261601E-2</v>
      </c>
      <c r="CQ53" s="2">
        <v>4.855626</v>
      </c>
      <c r="CR53" s="2">
        <v>5.8111787788709297E-2</v>
      </c>
      <c r="CS53" s="2">
        <v>4.8525266666666704</v>
      </c>
      <c r="CT53" s="2">
        <v>4.6831201493591303E-2</v>
      </c>
    </row>
    <row r="54" spans="1:98" x14ac:dyDescent="0.25">
      <c r="A54" s="2">
        <v>144</v>
      </c>
      <c r="B54" s="2" t="s">
        <v>1867</v>
      </c>
      <c r="C54" s="2" t="s">
        <v>579</v>
      </c>
      <c r="D54" s="2" t="s">
        <v>412</v>
      </c>
      <c r="E54" s="2" t="s">
        <v>258</v>
      </c>
      <c r="F54" s="2">
        <v>0.72577100000000005</v>
      </c>
      <c r="G54" s="2">
        <v>0.73397800000000002</v>
      </c>
      <c r="H54" s="2">
        <v>0.72778299999999996</v>
      </c>
      <c r="I54" s="2">
        <v>0.74787700000000001</v>
      </c>
      <c r="J54" s="2">
        <v>0.76601399999999997</v>
      </c>
      <c r="K54" s="2">
        <v>0.78307899999999997</v>
      </c>
      <c r="L54" s="2">
        <v>0.80660900000000002</v>
      </c>
      <c r="M54" s="2">
        <v>0.83761600000000003</v>
      </c>
      <c r="N54" s="2">
        <v>0.85776600000000003</v>
      </c>
      <c r="O54" s="2">
        <v>0.88116099999999997</v>
      </c>
      <c r="P54" s="2">
        <v>0.90086999999999995</v>
      </c>
      <c r="Q54" s="2">
        <v>0.93089100000000002</v>
      </c>
      <c r="R54" s="2">
        <v>0.96421999999999997</v>
      </c>
      <c r="S54" s="2">
        <v>1.0032300000000001</v>
      </c>
      <c r="T54" s="2">
        <v>1.05559</v>
      </c>
      <c r="U54" s="2">
        <v>1.1427700000000001</v>
      </c>
      <c r="V54" s="2">
        <v>1.20878</v>
      </c>
      <c r="W54" s="2">
        <v>1.28775</v>
      </c>
      <c r="X54" s="2">
        <v>1.33924</v>
      </c>
      <c r="Y54" s="2">
        <v>1.37405</v>
      </c>
      <c r="Z54" s="2">
        <v>1.4213</v>
      </c>
      <c r="AA54" s="2">
        <v>1.47759</v>
      </c>
      <c r="AB54" s="2">
        <v>1.56358</v>
      </c>
      <c r="AC54" s="2">
        <v>1.5597700000000001</v>
      </c>
      <c r="AD54" s="2">
        <v>1.5699399999999999</v>
      </c>
      <c r="AE54" s="2">
        <v>1.5680400000000001</v>
      </c>
      <c r="AF54" s="2">
        <v>1.54556</v>
      </c>
      <c r="AG54" s="2">
        <v>1.57053</v>
      </c>
      <c r="AH54" s="2">
        <v>1.66943</v>
      </c>
      <c r="AI54" s="2">
        <v>1.7504900000000001</v>
      </c>
      <c r="AJ54" s="2">
        <v>1.7898799999999999</v>
      </c>
      <c r="AK54" s="2">
        <v>1.8059400000000001</v>
      </c>
      <c r="AL54" s="2">
        <v>1.88351</v>
      </c>
      <c r="AM54" s="2">
        <v>1.89323</v>
      </c>
      <c r="AN54" s="2">
        <v>1.95509</v>
      </c>
      <c r="AO54" s="2">
        <v>1.8824099999999999</v>
      </c>
      <c r="AP54" s="2">
        <v>1.9515899999999999</v>
      </c>
      <c r="AQ54" s="2">
        <v>2.02136</v>
      </c>
      <c r="AR54" s="2">
        <v>2.0721400000000001</v>
      </c>
      <c r="AS54" s="2">
        <v>2.06534</v>
      </c>
      <c r="AT54" s="2">
        <v>2.0182099999999998</v>
      </c>
      <c r="AU54" s="2">
        <v>2.0568300000000002</v>
      </c>
      <c r="AV54" s="2">
        <v>2.08378</v>
      </c>
      <c r="AW54" s="2">
        <v>2.0933799999999998</v>
      </c>
      <c r="AX54" s="2">
        <v>2.16357</v>
      </c>
      <c r="AY54" s="2">
        <v>2.2707099999999998</v>
      </c>
      <c r="AZ54" s="2">
        <v>2.3702399999999999</v>
      </c>
      <c r="BA54" s="2">
        <v>2.48759</v>
      </c>
      <c r="BB54" s="2">
        <v>2.5792000000000002</v>
      </c>
      <c r="BC54" s="2">
        <v>2.6821999999999999</v>
      </c>
      <c r="BD54" s="2">
        <v>2.79514</v>
      </c>
      <c r="BE54" s="2">
        <v>2.6377600000000001</v>
      </c>
      <c r="BF54" s="2">
        <v>2.7225799999999998</v>
      </c>
      <c r="BG54" s="2">
        <v>2.7244600000000001</v>
      </c>
      <c r="BH54" s="2">
        <v>2.7326299999999999</v>
      </c>
      <c r="BI54" s="2">
        <v>2.7248000000000001</v>
      </c>
      <c r="BJ54" s="2">
        <v>2.7313999999999998</v>
      </c>
      <c r="BK54" s="2">
        <v>2.7258800000000001</v>
      </c>
      <c r="BL54" s="2">
        <v>1.70158836206897</v>
      </c>
      <c r="BM54" s="2">
        <v>0.66431953849665604</v>
      </c>
      <c r="BN54" s="2">
        <v>0.992115074462251</v>
      </c>
      <c r="BO54" s="2">
        <v>0.99569350026146597</v>
      </c>
      <c r="BP54" s="2">
        <v>0.96491228070175405</v>
      </c>
      <c r="BQ54" s="2">
        <v>0</v>
      </c>
      <c r="BR54" s="2">
        <v>0</v>
      </c>
      <c r="BS54" s="2">
        <v>0</v>
      </c>
      <c r="BT54" s="2">
        <v>3.9029204066565799E-2</v>
      </c>
      <c r="BU54" s="2">
        <v>0.984292320975235</v>
      </c>
      <c r="BV54" s="2">
        <v>0.984292320975235</v>
      </c>
      <c r="BW54" s="2">
        <v>0.74028459999999996</v>
      </c>
      <c r="BX54" s="2">
        <v>1.67806015476204E-2</v>
      </c>
      <c r="BY54" s="2">
        <v>0.83324620000000005</v>
      </c>
      <c r="BZ54" s="2">
        <v>3.9186835106959098E-2</v>
      </c>
      <c r="CA54" s="2">
        <v>0.97096020000000005</v>
      </c>
      <c r="CB54" s="2">
        <v>6.0760082004552997E-2</v>
      </c>
      <c r="CC54" s="2">
        <v>1.270518</v>
      </c>
      <c r="CD54" s="2">
        <v>9.4696439056598095E-2</v>
      </c>
      <c r="CE54" s="2">
        <v>1.5184359999999999</v>
      </c>
      <c r="CF54" s="2">
        <v>6.6149339603657403E-2</v>
      </c>
      <c r="CG54" s="2">
        <v>1.6208100000000001</v>
      </c>
      <c r="CH54" s="2">
        <v>8.6827588645545198E-2</v>
      </c>
      <c r="CI54" s="2">
        <v>1.8655299999999999</v>
      </c>
      <c r="CJ54" s="2">
        <v>6.7796487003383907E-2</v>
      </c>
      <c r="CK54" s="2">
        <v>1.9985679999999999</v>
      </c>
      <c r="CL54" s="2">
        <v>8.0762658264819404E-2</v>
      </c>
      <c r="CM54" s="2">
        <v>2.083154</v>
      </c>
      <c r="CN54" s="2">
        <v>5.3577915506297903E-2</v>
      </c>
      <c r="CO54" s="2">
        <v>2.4779879999999999</v>
      </c>
      <c r="CP54" s="2">
        <v>0.163257778589567</v>
      </c>
      <c r="CQ54" s="2">
        <v>2.7225139999999999</v>
      </c>
      <c r="CR54" s="2">
        <v>5.6044404537830501E-2</v>
      </c>
      <c r="CS54" s="2">
        <v>2.72736</v>
      </c>
      <c r="CT54" s="2">
        <v>3.5401694874679199E-3</v>
      </c>
    </row>
    <row r="55" spans="1:98" x14ac:dyDescent="0.25">
      <c r="A55" s="2">
        <v>145</v>
      </c>
      <c r="B55" s="2" t="s">
        <v>1867</v>
      </c>
      <c r="C55" s="2" t="s">
        <v>580</v>
      </c>
      <c r="D55" s="2" t="s">
        <v>416</v>
      </c>
      <c r="E55" s="2" t="s">
        <v>240</v>
      </c>
      <c r="F55" s="2">
        <v>0.80960900000000002</v>
      </c>
      <c r="G55" s="2">
        <v>0.88321300000000003</v>
      </c>
      <c r="H55" s="2">
        <v>0.91250399999999998</v>
      </c>
      <c r="I55" s="2">
        <v>1.0065999999999999</v>
      </c>
      <c r="J55" s="2">
        <v>1.0511999999999999</v>
      </c>
      <c r="K55" s="2">
        <v>0.98926599999999998</v>
      </c>
      <c r="L55" s="2">
        <v>0.85168500000000003</v>
      </c>
      <c r="M55" s="2">
        <v>0.95819900000000002</v>
      </c>
      <c r="N55" s="2">
        <v>0.93267800000000001</v>
      </c>
      <c r="O55" s="2">
        <v>1.0581100000000001</v>
      </c>
      <c r="P55" s="2">
        <v>1.1291199999999999</v>
      </c>
      <c r="Q55" s="2">
        <v>1.10701</v>
      </c>
      <c r="R55" s="2">
        <v>1.34178</v>
      </c>
      <c r="S55" s="2">
        <v>1.4316500000000001</v>
      </c>
      <c r="T55" s="2">
        <v>1.14818</v>
      </c>
      <c r="U55" s="2">
        <v>1.4018999999999999</v>
      </c>
      <c r="V55" s="2">
        <v>1.41988</v>
      </c>
      <c r="W55" s="2">
        <v>1.79558</v>
      </c>
      <c r="X55" s="2">
        <v>1.7223599999999999</v>
      </c>
      <c r="Y55" s="2">
        <v>1.9971099999999999</v>
      </c>
      <c r="Z55" s="2">
        <v>2.6745999999999999</v>
      </c>
      <c r="AA55" s="2">
        <v>2.3567900000000002</v>
      </c>
      <c r="AB55" s="2">
        <v>3.0741900000000002</v>
      </c>
      <c r="AC55" s="2">
        <v>3.1534399999999998</v>
      </c>
      <c r="AD55" s="2">
        <v>3.0739100000000001</v>
      </c>
      <c r="AE55" s="2">
        <v>3.2183299999999999</v>
      </c>
      <c r="AF55" s="2">
        <v>3.57104</v>
      </c>
      <c r="AG55" s="2">
        <v>3.9356800000000001</v>
      </c>
      <c r="AH55" s="2">
        <v>4.06637</v>
      </c>
      <c r="AI55" s="2">
        <v>3.9064000000000001</v>
      </c>
      <c r="AJ55" s="2">
        <v>4.3477699999999997</v>
      </c>
      <c r="AK55" s="2">
        <v>4.4542900000000003</v>
      </c>
      <c r="AL55" s="2">
        <v>4.6295500000000001</v>
      </c>
      <c r="AM55" s="2">
        <v>4.0740999999999996</v>
      </c>
      <c r="AN55" s="2">
        <v>3.9382700000000002</v>
      </c>
      <c r="AO55" s="2">
        <v>4.5282499999999999</v>
      </c>
      <c r="AP55" s="2">
        <v>5.2168799999999997</v>
      </c>
      <c r="AQ55" s="2">
        <v>4.9960800000000001</v>
      </c>
      <c r="AR55" s="2">
        <v>5.4455600000000004</v>
      </c>
      <c r="AS55" s="2">
        <v>5.3823400000000001</v>
      </c>
      <c r="AT55" s="2">
        <v>5.9067600000000002</v>
      </c>
      <c r="AU55" s="2">
        <v>5.5370400000000002</v>
      </c>
      <c r="AV55" s="2">
        <v>5.7779699999999998</v>
      </c>
      <c r="AW55" s="2">
        <v>5.6739600000000001</v>
      </c>
      <c r="AX55" s="2">
        <v>5.4490499999999997</v>
      </c>
      <c r="AY55" s="2">
        <v>5.7119</v>
      </c>
      <c r="AZ55" s="2">
        <v>5.5849500000000001</v>
      </c>
      <c r="BA55" s="2">
        <v>5.0881499999999997</v>
      </c>
      <c r="BB55" s="2">
        <v>5.2674300000000001</v>
      </c>
      <c r="BC55" s="2">
        <v>5.4020299999999999</v>
      </c>
      <c r="BD55" s="2">
        <v>6.1710599999999998</v>
      </c>
      <c r="BE55" s="2">
        <v>5.0104600000000001</v>
      </c>
      <c r="BF55" s="2">
        <v>5.9654400000000001</v>
      </c>
      <c r="BG55" s="2">
        <v>6.9407899999999998</v>
      </c>
      <c r="BH55" s="2">
        <v>5.9393500000000001</v>
      </c>
      <c r="BI55" s="2">
        <v>5.6103500000000004</v>
      </c>
      <c r="BJ55" s="2">
        <v>2.7638799999999999</v>
      </c>
      <c r="BK55" s="2">
        <v>4.6991500000000004</v>
      </c>
      <c r="BL55" s="2">
        <v>3.49122748275862</v>
      </c>
      <c r="BM55" s="2">
        <v>1.9207816269431</v>
      </c>
      <c r="BN55" s="2">
        <v>0.92013293811247698</v>
      </c>
      <c r="BO55" s="2">
        <v>0.92082192623581205</v>
      </c>
      <c r="BP55" s="2">
        <v>0.81004234724742896</v>
      </c>
      <c r="BQ55" s="2">
        <v>0</v>
      </c>
      <c r="BR55" s="2">
        <v>0</v>
      </c>
      <c r="BS55" s="2">
        <v>0</v>
      </c>
      <c r="BT55" s="2">
        <v>0.104659628964286</v>
      </c>
      <c r="BU55" s="2">
        <v>0.84664462379949701</v>
      </c>
      <c r="BV55" s="2">
        <v>0.84664462379949701</v>
      </c>
      <c r="BW55" s="2">
        <v>0.93262520000000004</v>
      </c>
      <c r="BX55" s="2">
        <v>9.6839645665915103E-2</v>
      </c>
      <c r="BY55" s="2">
        <v>0.95798760000000005</v>
      </c>
      <c r="BZ55" s="2">
        <v>7.5735884158699807E-2</v>
      </c>
      <c r="CA55" s="2">
        <v>1.2315480000000001</v>
      </c>
      <c r="CB55" s="2">
        <v>0.14589665544487301</v>
      </c>
      <c r="CC55" s="2">
        <v>1.6673659999999999</v>
      </c>
      <c r="CD55" s="2">
        <v>0.25490968632046901</v>
      </c>
      <c r="CE55" s="2">
        <v>2.8665859999999999</v>
      </c>
      <c r="CF55" s="2">
        <v>0.34099797100569401</v>
      </c>
      <c r="CG55" s="2">
        <v>3.7395640000000001</v>
      </c>
      <c r="CH55" s="2">
        <v>0.34394153548241302</v>
      </c>
      <c r="CI55" s="2">
        <v>4.2887959999999996</v>
      </c>
      <c r="CJ55" s="2">
        <v>0.28104373962072199</v>
      </c>
      <c r="CK55" s="2">
        <v>5.1138219999999999</v>
      </c>
      <c r="CL55" s="2">
        <v>0.370651694343895</v>
      </c>
      <c r="CM55" s="2">
        <v>5.6689559999999997</v>
      </c>
      <c r="CN55" s="2">
        <v>0.18318045373347</v>
      </c>
      <c r="CO55" s="2">
        <v>5.4108919999999996</v>
      </c>
      <c r="CP55" s="2">
        <v>0.24785292134651199</v>
      </c>
      <c r="CQ55" s="2">
        <v>6.00542</v>
      </c>
      <c r="CR55" s="2">
        <v>0.68888727187399801</v>
      </c>
      <c r="CS55" s="2">
        <v>4.3577933333333299</v>
      </c>
      <c r="CT55" s="2">
        <v>1.4536131347897701</v>
      </c>
    </row>
    <row r="56" spans="1:98" x14ac:dyDescent="0.25">
      <c r="A56" s="2">
        <v>146</v>
      </c>
      <c r="B56" s="2" t="s">
        <v>1867</v>
      </c>
      <c r="C56" s="2" t="s">
        <v>581</v>
      </c>
      <c r="D56" s="2" t="s">
        <v>412</v>
      </c>
      <c r="E56" s="2" t="s">
        <v>238</v>
      </c>
      <c r="F56" s="2" t="s">
        <v>1903</v>
      </c>
      <c r="G56" s="2" t="s">
        <v>1903</v>
      </c>
      <c r="H56" s="2" t="s">
        <v>1903</v>
      </c>
      <c r="I56" s="2" t="s">
        <v>1903</v>
      </c>
      <c r="J56" s="2" t="s">
        <v>1903</v>
      </c>
      <c r="K56" s="2" t="s">
        <v>1903</v>
      </c>
      <c r="L56" s="2" t="s">
        <v>1903</v>
      </c>
      <c r="M56" s="2" t="s">
        <v>1903</v>
      </c>
      <c r="N56" s="2" t="s">
        <v>1903</v>
      </c>
      <c r="O56" s="2" t="s">
        <v>1903</v>
      </c>
      <c r="P56" s="2" t="s">
        <v>1903</v>
      </c>
      <c r="Q56" s="2" t="s">
        <v>1903</v>
      </c>
      <c r="R56" s="2" t="s">
        <v>1903</v>
      </c>
      <c r="S56" s="2" t="s">
        <v>1903</v>
      </c>
      <c r="T56" s="2" t="s">
        <v>1903</v>
      </c>
      <c r="U56" s="2" t="s">
        <v>1903</v>
      </c>
      <c r="V56" s="2" t="s">
        <v>1903</v>
      </c>
      <c r="W56" s="2" t="s">
        <v>1903</v>
      </c>
      <c r="X56" s="2" t="s">
        <v>1903</v>
      </c>
      <c r="Y56" s="2" t="s">
        <v>1903</v>
      </c>
      <c r="Z56" s="2" t="s">
        <v>1903</v>
      </c>
      <c r="AA56" s="2" t="s">
        <v>1903</v>
      </c>
      <c r="AB56" s="2" t="s">
        <v>1903</v>
      </c>
      <c r="AC56" s="2" t="s">
        <v>1903</v>
      </c>
      <c r="AD56" s="2" t="s">
        <v>1903</v>
      </c>
      <c r="AE56" s="2" t="s">
        <v>1903</v>
      </c>
      <c r="AF56" s="2" t="s">
        <v>1903</v>
      </c>
      <c r="AG56" s="2" t="s">
        <v>1903</v>
      </c>
      <c r="AH56" s="2" t="s">
        <v>1903</v>
      </c>
      <c r="AI56" s="2" t="s">
        <v>1903</v>
      </c>
      <c r="AJ56" s="2" t="s">
        <v>1903</v>
      </c>
      <c r="AK56" s="2" t="s">
        <v>1903</v>
      </c>
      <c r="AL56" s="2" t="s">
        <v>1903</v>
      </c>
      <c r="AM56" s="2" t="s">
        <v>1903</v>
      </c>
      <c r="AN56" s="2" t="s">
        <v>1903</v>
      </c>
      <c r="AO56" s="2" t="s">
        <v>1903</v>
      </c>
      <c r="AP56" s="2" t="s">
        <v>1903</v>
      </c>
      <c r="AQ56" s="2" t="s">
        <v>1903</v>
      </c>
      <c r="AR56" s="2" t="s">
        <v>1903</v>
      </c>
      <c r="AS56" s="2" t="s">
        <v>1903</v>
      </c>
      <c r="AT56" s="2" t="s">
        <v>1903</v>
      </c>
      <c r="AU56" s="2" t="s">
        <v>1903</v>
      </c>
      <c r="AV56" s="2" t="s">
        <v>1903</v>
      </c>
      <c r="AW56" s="2" t="s">
        <v>1903</v>
      </c>
      <c r="AX56" s="2" t="s">
        <v>1903</v>
      </c>
      <c r="AY56" s="2" t="s">
        <v>1903</v>
      </c>
      <c r="AZ56" s="2" t="s">
        <v>1903</v>
      </c>
      <c r="BA56" s="2" t="s">
        <v>1903</v>
      </c>
      <c r="BB56" s="2" t="s">
        <v>1903</v>
      </c>
      <c r="BC56" s="2" t="s">
        <v>1903</v>
      </c>
      <c r="BD56" s="2" t="s">
        <v>1903</v>
      </c>
      <c r="BE56" s="2" t="s">
        <v>1903</v>
      </c>
      <c r="BF56" s="2" t="s">
        <v>1903</v>
      </c>
      <c r="BG56" s="2" t="s">
        <v>1903</v>
      </c>
      <c r="BH56" s="2" t="s">
        <v>1903</v>
      </c>
      <c r="BI56" s="2" t="s">
        <v>1903</v>
      </c>
      <c r="BJ56" s="2" t="s">
        <v>1903</v>
      </c>
      <c r="BK56" s="2" t="s">
        <v>1903</v>
      </c>
      <c r="BL56" s="2" t="s">
        <v>1903</v>
      </c>
      <c r="BM56" s="2" t="s">
        <v>1903</v>
      </c>
      <c r="BN56" s="2" t="s">
        <v>1903</v>
      </c>
      <c r="BO56" s="2" t="s">
        <v>1903</v>
      </c>
      <c r="BP56" s="2" t="s">
        <v>1903</v>
      </c>
      <c r="BQ56" s="2" t="s">
        <v>1903</v>
      </c>
      <c r="BR56" s="2" t="s">
        <v>1903</v>
      </c>
      <c r="BS56" s="2" t="s">
        <v>1903</v>
      </c>
      <c r="BT56" s="2" t="s">
        <v>1903</v>
      </c>
      <c r="BU56" s="2" t="s">
        <v>1903</v>
      </c>
      <c r="BV56" s="2" t="s">
        <v>1903</v>
      </c>
      <c r="BW56" s="2" t="s">
        <v>1903</v>
      </c>
      <c r="BX56" s="2" t="s">
        <v>1903</v>
      </c>
      <c r="BY56" s="2" t="s">
        <v>1903</v>
      </c>
      <c r="BZ56" s="2" t="s">
        <v>1903</v>
      </c>
      <c r="CA56" s="2" t="s">
        <v>1903</v>
      </c>
      <c r="CB56" s="2" t="s">
        <v>1903</v>
      </c>
      <c r="CC56" s="2" t="s">
        <v>1903</v>
      </c>
      <c r="CD56" s="2" t="s">
        <v>1903</v>
      </c>
      <c r="CE56" s="2" t="s">
        <v>1903</v>
      </c>
      <c r="CF56" s="2" t="s">
        <v>1903</v>
      </c>
      <c r="CG56" s="2" t="s">
        <v>1903</v>
      </c>
      <c r="CH56" s="2" t="s">
        <v>1903</v>
      </c>
      <c r="CI56" s="2" t="s">
        <v>1903</v>
      </c>
      <c r="CJ56" s="2" t="s">
        <v>1903</v>
      </c>
      <c r="CK56" s="2" t="s">
        <v>1903</v>
      </c>
      <c r="CL56" s="2" t="s">
        <v>1903</v>
      </c>
      <c r="CM56" s="2" t="s">
        <v>1903</v>
      </c>
      <c r="CN56" s="2" t="s">
        <v>1903</v>
      </c>
      <c r="CO56" s="2" t="s">
        <v>1903</v>
      </c>
      <c r="CP56" s="2" t="s">
        <v>1903</v>
      </c>
      <c r="CQ56" s="2" t="s">
        <v>1903</v>
      </c>
      <c r="CR56" s="2" t="s">
        <v>1903</v>
      </c>
      <c r="CS56" s="2" t="s">
        <v>1903</v>
      </c>
      <c r="CT56" s="2" t="s">
        <v>1903</v>
      </c>
    </row>
    <row r="57" spans="1:98" x14ac:dyDescent="0.25">
      <c r="A57" s="2">
        <v>147</v>
      </c>
      <c r="B57" s="2" t="s">
        <v>1867</v>
      </c>
      <c r="C57" s="2" t="s">
        <v>582</v>
      </c>
      <c r="D57" s="2" t="s">
        <v>412</v>
      </c>
      <c r="E57" s="2" t="s">
        <v>248</v>
      </c>
      <c r="F57" s="2">
        <v>0.38052000000000002</v>
      </c>
      <c r="G57" s="2">
        <v>0.38364300000000001</v>
      </c>
      <c r="H57" s="2">
        <v>0.38532100000000002</v>
      </c>
      <c r="I57" s="2">
        <v>0.392847</v>
      </c>
      <c r="J57" s="2">
        <v>0.40102599999999999</v>
      </c>
      <c r="K57" s="2">
        <v>0.415601</v>
      </c>
      <c r="L57" s="2">
        <v>0.43333899999999997</v>
      </c>
      <c r="M57" s="2">
        <v>0.40685700000000002</v>
      </c>
      <c r="N57" s="2">
        <v>0.41528399999999999</v>
      </c>
      <c r="O57" s="2">
        <v>0.42301499999999997</v>
      </c>
      <c r="P57" s="2">
        <v>0.41151799999999999</v>
      </c>
      <c r="Q57" s="2">
        <v>0.43117100000000003</v>
      </c>
      <c r="R57" s="2">
        <v>0.44703399999999999</v>
      </c>
      <c r="S57" s="2">
        <v>0.49097200000000002</v>
      </c>
      <c r="T57" s="2">
        <v>0.51098900000000003</v>
      </c>
      <c r="U57" s="2">
        <v>0.57669499999999996</v>
      </c>
      <c r="V57" s="2">
        <v>0.57123000000000002</v>
      </c>
      <c r="W57" s="2">
        <v>0.55723100000000003</v>
      </c>
      <c r="X57" s="2">
        <v>0.568824</v>
      </c>
      <c r="Y57" s="2">
        <v>0.58713400000000004</v>
      </c>
      <c r="Z57" s="2">
        <v>0.64509899999999998</v>
      </c>
      <c r="AA57" s="2">
        <v>0.65171400000000002</v>
      </c>
      <c r="AB57" s="2">
        <v>0.66714600000000002</v>
      </c>
      <c r="AC57" s="2">
        <v>0.72824800000000001</v>
      </c>
      <c r="AD57" s="2">
        <v>0.74451800000000001</v>
      </c>
      <c r="AE57" s="2">
        <v>0.74097999999999997</v>
      </c>
      <c r="AF57" s="2">
        <v>0.66098800000000002</v>
      </c>
      <c r="AG57" s="2">
        <v>0.71434399999999998</v>
      </c>
      <c r="AH57" s="2">
        <v>0.73265800000000003</v>
      </c>
      <c r="AI57" s="2">
        <v>0.82075299999999995</v>
      </c>
      <c r="AJ57" s="2">
        <v>0.87316000000000005</v>
      </c>
      <c r="AK57" s="2">
        <v>0.84928099999999995</v>
      </c>
      <c r="AL57" s="2">
        <v>0.86795800000000001</v>
      </c>
      <c r="AM57" s="2">
        <v>0.82258500000000001</v>
      </c>
      <c r="AN57" s="2">
        <v>0.81382600000000005</v>
      </c>
      <c r="AO57" s="2">
        <v>0.84786600000000001</v>
      </c>
      <c r="AP57" s="2">
        <v>0.89598999999999995</v>
      </c>
      <c r="AQ57" s="2">
        <v>0.97221999999999997</v>
      </c>
      <c r="AR57" s="2">
        <v>0.99345799999999995</v>
      </c>
      <c r="AS57" s="2">
        <v>0.94949600000000001</v>
      </c>
      <c r="AT57" s="2">
        <v>0.98012500000000002</v>
      </c>
      <c r="AU57" s="2">
        <v>0.98045599999999999</v>
      </c>
      <c r="AV57" s="2">
        <v>0.90888599999999997</v>
      </c>
      <c r="AW57" s="2">
        <v>0.985653</v>
      </c>
      <c r="AX57" s="2">
        <v>0.95886499999999997</v>
      </c>
      <c r="AY57" s="2">
        <v>1.1872199999999999</v>
      </c>
      <c r="AZ57" s="2">
        <v>1.14541</v>
      </c>
      <c r="BA57" s="2">
        <v>1.1729099999999999</v>
      </c>
      <c r="BB57" s="2">
        <v>1.1939299999999999</v>
      </c>
      <c r="BC57" s="2">
        <v>1.3021400000000001</v>
      </c>
      <c r="BD57" s="2">
        <v>1.27844</v>
      </c>
      <c r="BE57" s="2">
        <v>1.2861400000000001</v>
      </c>
      <c r="BF57" s="2">
        <v>1.333</v>
      </c>
      <c r="BG57" s="2">
        <v>1.2663899999999999</v>
      </c>
      <c r="BH57" s="2">
        <v>1.3045</v>
      </c>
      <c r="BI57" s="2">
        <v>1.5834600000000001</v>
      </c>
      <c r="BJ57" s="2">
        <v>1.3583799999999999</v>
      </c>
      <c r="BK57" s="2">
        <v>1.38767</v>
      </c>
      <c r="BL57" s="2">
        <v>0.80682955172413795</v>
      </c>
      <c r="BM57" s="2">
        <v>0.32677057637641499</v>
      </c>
      <c r="BN57" s="2">
        <v>0.97753468100344199</v>
      </c>
      <c r="BO57" s="2">
        <v>0.98954135777784602</v>
      </c>
      <c r="BP57" s="2">
        <v>0.92256503327283701</v>
      </c>
      <c r="BQ57" s="2">
        <v>0</v>
      </c>
      <c r="BR57" s="2">
        <v>0</v>
      </c>
      <c r="BS57" s="2">
        <v>0</v>
      </c>
      <c r="BT57" s="2">
        <v>1.8915844658402101E-2</v>
      </c>
      <c r="BU57" s="2">
        <v>0.95557405256449701</v>
      </c>
      <c r="BV57" s="2">
        <v>0.95557405256449701</v>
      </c>
      <c r="BW57" s="2">
        <v>0.3886714</v>
      </c>
      <c r="BX57" s="2">
        <v>8.2617656284840104E-3</v>
      </c>
      <c r="BY57" s="2">
        <v>0.4188192</v>
      </c>
      <c r="BZ57" s="2">
        <v>9.9294764313129606E-3</v>
      </c>
      <c r="CA57" s="2">
        <v>0.45833679999999999</v>
      </c>
      <c r="CB57" s="2">
        <v>4.1518202197349599E-2</v>
      </c>
      <c r="CC57" s="2">
        <v>0.57222280000000003</v>
      </c>
      <c r="CD57" s="2">
        <v>1.0950297014236599E-2</v>
      </c>
      <c r="CE57" s="2">
        <v>0.68734499999999998</v>
      </c>
      <c r="CF57" s="2">
        <v>4.5836938204901999E-2</v>
      </c>
      <c r="CG57" s="2">
        <v>0.73394459999999995</v>
      </c>
      <c r="CH57" s="2">
        <v>5.7649153305144002E-2</v>
      </c>
      <c r="CI57" s="2">
        <v>0.84536199999999995</v>
      </c>
      <c r="CJ57" s="2">
        <v>2.65140415912022E-2</v>
      </c>
      <c r="CK57" s="2">
        <v>0.93180600000000002</v>
      </c>
      <c r="CL57" s="2">
        <v>5.9320961843179802E-2</v>
      </c>
      <c r="CM57" s="2">
        <v>0.96279700000000001</v>
      </c>
      <c r="CN57" s="2">
        <v>3.1844752888034802E-2</v>
      </c>
      <c r="CO57" s="2">
        <v>1.2003219999999999</v>
      </c>
      <c r="CP57" s="2">
        <v>5.98877505839049E-2</v>
      </c>
      <c r="CQ57" s="2">
        <v>1.2936939999999999</v>
      </c>
      <c r="CR57" s="2">
        <v>2.5966262341738801E-2</v>
      </c>
      <c r="CS57" s="2">
        <v>1.4431700000000001</v>
      </c>
      <c r="CT57" s="2">
        <v>0.122374176606014</v>
      </c>
    </row>
    <row r="58" spans="1:98" x14ac:dyDescent="0.25">
      <c r="A58" s="2">
        <v>148</v>
      </c>
      <c r="B58" s="2" t="s">
        <v>1867</v>
      </c>
      <c r="C58" s="2" t="s">
        <v>583</v>
      </c>
      <c r="D58" s="2" t="s">
        <v>424</v>
      </c>
      <c r="E58" s="2" t="s">
        <v>354</v>
      </c>
      <c r="F58" s="2">
        <v>0.104965</v>
      </c>
      <c r="G58" s="2">
        <v>0.102825</v>
      </c>
      <c r="H58" s="2">
        <v>9.7500799999999999E-2</v>
      </c>
      <c r="I58" s="2">
        <v>9.5130800000000001E-2</v>
      </c>
      <c r="J58" s="2">
        <v>0.100051</v>
      </c>
      <c r="K58" s="2">
        <v>6.3419000000000003E-2</v>
      </c>
      <c r="L58" s="2">
        <v>6.2711500000000003E-2</v>
      </c>
      <c r="M58" s="2">
        <v>5.2230499999999999E-2</v>
      </c>
      <c r="N58" s="2">
        <v>4.8139500000000002E-2</v>
      </c>
      <c r="O58" s="2">
        <v>4.9898999999999999E-2</v>
      </c>
      <c r="P58" s="2">
        <v>4.77852E-2</v>
      </c>
      <c r="Q58" s="2">
        <v>4.7883799999999997E-2</v>
      </c>
      <c r="R58" s="2">
        <v>5.1928299999999997E-2</v>
      </c>
      <c r="S58" s="2">
        <v>5.6217999999999997E-2</v>
      </c>
      <c r="T58" s="2">
        <v>4.8021599999999998E-2</v>
      </c>
      <c r="U58" s="2">
        <v>5.5872900000000003E-2</v>
      </c>
      <c r="V58" s="2">
        <v>5.0338399999999998E-2</v>
      </c>
      <c r="W58" s="2">
        <v>5.0246800000000001E-2</v>
      </c>
      <c r="X58" s="2">
        <v>5.7019500000000001E-2</v>
      </c>
      <c r="Y58" s="2">
        <v>6.0570899999999997E-2</v>
      </c>
      <c r="Z58" s="2">
        <v>6.2696199999999994E-2</v>
      </c>
      <c r="AA58" s="2">
        <v>5.8910299999999999E-2</v>
      </c>
      <c r="AB58" s="2">
        <v>5.7437700000000001E-2</v>
      </c>
      <c r="AC58" s="2">
        <v>5.9935599999999999E-2</v>
      </c>
      <c r="AD58" s="2">
        <v>5.8892100000000003E-2</v>
      </c>
      <c r="AE58" s="2">
        <v>6.9835700000000001E-2</v>
      </c>
      <c r="AF58" s="2">
        <v>7.0213999999999999E-2</v>
      </c>
      <c r="AG58" s="2">
        <v>6.2752199999999994E-2</v>
      </c>
      <c r="AH58" s="2">
        <v>6.4742300000000003E-2</v>
      </c>
      <c r="AI58" s="2">
        <v>7.9797699999999999E-2</v>
      </c>
      <c r="AJ58" s="2">
        <v>8.6794499999999997E-2</v>
      </c>
      <c r="AK58" s="2">
        <v>8.0258999999999997E-2</v>
      </c>
      <c r="AL58" s="2">
        <v>9.0779499999999999E-2</v>
      </c>
      <c r="AM58" s="2">
        <v>8.0622899999999997E-2</v>
      </c>
      <c r="AN58" s="2">
        <v>8.3896700000000005E-2</v>
      </c>
      <c r="AO58" s="2">
        <v>9.0641799999999995E-2</v>
      </c>
      <c r="AP58" s="2">
        <v>8.5468199999999994E-2</v>
      </c>
      <c r="AQ58" s="2">
        <v>8.9769000000000002E-2</v>
      </c>
      <c r="AR58" s="2">
        <v>0.10456600000000001</v>
      </c>
      <c r="AS58" s="2">
        <v>9.6852400000000005E-2</v>
      </c>
      <c r="AT58" s="2">
        <v>0.11695</v>
      </c>
      <c r="AU58" s="2">
        <v>0.106404</v>
      </c>
      <c r="AV58" s="2">
        <v>9.9810499999999996E-2</v>
      </c>
      <c r="AW58" s="2">
        <v>9.1354699999999997E-2</v>
      </c>
      <c r="AX58" s="2">
        <v>9.1550199999999998E-2</v>
      </c>
      <c r="AY58" s="2">
        <v>9.4943600000000003E-2</v>
      </c>
      <c r="AZ58" s="2">
        <v>9.4832399999999997E-2</v>
      </c>
      <c r="BA58" s="2">
        <v>9.2893900000000001E-2</v>
      </c>
      <c r="BB58" s="2">
        <v>9.1350200000000006E-2</v>
      </c>
      <c r="BC58" s="2">
        <v>0.103962</v>
      </c>
      <c r="BD58" s="2">
        <v>0.101481</v>
      </c>
      <c r="BE58" s="2">
        <v>9.1820899999999997E-2</v>
      </c>
      <c r="BF58" s="2">
        <v>0.101814</v>
      </c>
      <c r="BG58" s="2">
        <v>0.119699</v>
      </c>
      <c r="BH58" s="2">
        <v>0.11930200000000001</v>
      </c>
      <c r="BI58" s="2">
        <v>0.116567</v>
      </c>
      <c r="BJ58" s="2">
        <v>0.130777</v>
      </c>
      <c r="BK58" s="2">
        <v>0.13525000000000001</v>
      </c>
      <c r="BL58" s="2">
        <v>8.1696270689655195E-2</v>
      </c>
      <c r="BM58" s="2">
        <v>2.3771335980243499E-2</v>
      </c>
      <c r="BN58" s="2">
        <v>0.66689856690292604</v>
      </c>
      <c r="BO58" s="2">
        <v>0.61961303023778003</v>
      </c>
      <c r="BP58" s="2">
        <v>0.54385964912280704</v>
      </c>
      <c r="BQ58" s="3">
        <v>1.0927964977369701E-8</v>
      </c>
      <c r="BR58" s="3">
        <v>4.2912208431257502E-7</v>
      </c>
      <c r="BS58" s="3">
        <v>1.63474056513735E-9</v>
      </c>
      <c r="BT58" s="2">
        <v>9.3878035928509902E-4</v>
      </c>
      <c r="BU58" s="2">
        <v>0.44475369853716401</v>
      </c>
      <c r="BV58" s="2">
        <v>0.44475369853716401</v>
      </c>
      <c r="BW58" s="2">
        <v>0.10009452000000001</v>
      </c>
      <c r="BX58" s="2">
        <v>3.9542663708961199E-3</v>
      </c>
      <c r="BY58" s="2">
        <v>5.52799E-2</v>
      </c>
      <c r="BZ58" s="2">
        <v>7.2579588160170804E-3</v>
      </c>
      <c r="CA58" s="2">
        <v>5.0367380000000003E-2</v>
      </c>
      <c r="CB58" s="2">
        <v>3.7082587762991902E-3</v>
      </c>
      <c r="CC58" s="2">
        <v>5.4809700000000003E-2</v>
      </c>
      <c r="CD58" s="2">
        <v>4.4726283050349697E-3</v>
      </c>
      <c r="CE58" s="2">
        <v>5.9574380000000003E-2</v>
      </c>
      <c r="CF58" s="2">
        <v>1.95883572996818E-3</v>
      </c>
      <c r="CG58" s="2">
        <v>6.9468379999999996E-2</v>
      </c>
      <c r="CH58" s="2">
        <v>6.6111389107324E-3</v>
      </c>
      <c r="CI58" s="2">
        <v>8.4470519999999993E-2</v>
      </c>
      <c r="CJ58" s="2">
        <v>4.4179877050530602E-3</v>
      </c>
      <c r="CK58" s="2">
        <v>9.3459479999999998E-2</v>
      </c>
      <c r="CL58" s="2">
        <v>7.4210210195093801E-3</v>
      </c>
      <c r="CM58" s="2">
        <v>0.10121388000000001</v>
      </c>
      <c r="CN58" s="2">
        <v>1.08065077049434E-2</v>
      </c>
      <c r="CO58" s="2">
        <v>9.5596420000000001E-2</v>
      </c>
      <c r="CP58" s="2">
        <v>4.9073115829341802E-3</v>
      </c>
      <c r="CQ58" s="2">
        <v>0.10682338</v>
      </c>
      <c r="CR58" s="2">
        <v>1.22495598460516E-2</v>
      </c>
      <c r="CS58" s="2">
        <v>0.127531333333333</v>
      </c>
      <c r="CT58" s="2">
        <v>9.7552235409206992E-3</v>
      </c>
    </row>
    <row r="59" spans="1:98" x14ac:dyDescent="0.25">
      <c r="A59" s="2">
        <v>149</v>
      </c>
      <c r="B59" s="2" t="s">
        <v>1867</v>
      </c>
      <c r="C59" s="2" t="s">
        <v>584</v>
      </c>
      <c r="D59" s="2" t="s">
        <v>416</v>
      </c>
      <c r="E59" s="2" t="s">
        <v>260</v>
      </c>
      <c r="F59" s="2">
        <v>71.6601</v>
      </c>
      <c r="G59" s="2">
        <v>72.600499999999997</v>
      </c>
      <c r="H59" s="2">
        <v>74.611900000000006</v>
      </c>
      <c r="I59" s="2">
        <v>69.887200000000007</v>
      </c>
      <c r="J59" s="2">
        <v>70.496499999999997</v>
      </c>
      <c r="K59" s="2">
        <v>71.475399999999993</v>
      </c>
      <c r="L59" s="2">
        <v>76.395200000000003</v>
      </c>
      <c r="M59" s="2">
        <v>69.763999999999996</v>
      </c>
      <c r="N59" s="2">
        <v>79.766400000000004</v>
      </c>
      <c r="O59" s="2">
        <v>75.428899999999999</v>
      </c>
      <c r="P59" s="2">
        <v>78.252899999999997</v>
      </c>
      <c r="Q59" s="2">
        <v>82.085099999999997</v>
      </c>
      <c r="R59" s="2">
        <v>76.754000000000005</v>
      </c>
      <c r="S59" s="2">
        <v>88.456599999999995</v>
      </c>
      <c r="T59" s="2">
        <v>81.323499999999996</v>
      </c>
      <c r="U59" s="2">
        <v>92.408799999999999</v>
      </c>
      <c r="V59" s="2">
        <v>82.930700000000002</v>
      </c>
      <c r="W59" s="2">
        <v>87.409000000000006</v>
      </c>
      <c r="X59" s="2">
        <v>87.3309</v>
      </c>
      <c r="Y59" s="2">
        <v>97.6995</v>
      </c>
      <c r="Z59" s="2">
        <v>94.417500000000004</v>
      </c>
      <c r="AA59" s="2">
        <v>92.359700000000004</v>
      </c>
      <c r="AB59" s="2">
        <v>100.004</v>
      </c>
      <c r="AC59" s="2">
        <v>99.608099999999993</v>
      </c>
      <c r="AD59" s="2">
        <v>93.698899999999995</v>
      </c>
      <c r="AE59" s="2">
        <v>105.748</v>
      </c>
      <c r="AF59" s="2">
        <v>102.895</v>
      </c>
      <c r="AG59" s="2">
        <v>100.68300000000001</v>
      </c>
      <c r="AH59" s="2">
        <v>105.8</v>
      </c>
      <c r="AI59" s="2">
        <v>102.285</v>
      </c>
      <c r="AJ59" s="2">
        <v>108.325</v>
      </c>
      <c r="AK59" s="2">
        <v>105.887</v>
      </c>
      <c r="AL59" s="2">
        <v>104.563</v>
      </c>
      <c r="AM59" s="2">
        <v>106.44499999999999</v>
      </c>
      <c r="AN59" s="2">
        <v>109.11799999999999</v>
      </c>
      <c r="AO59" s="2">
        <v>106.158</v>
      </c>
      <c r="AP59" s="2">
        <v>108.188</v>
      </c>
      <c r="AQ59" s="2">
        <v>107.718</v>
      </c>
      <c r="AR59" s="2">
        <v>130.47999999999999</v>
      </c>
      <c r="AS59" s="2">
        <v>112.101</v>
      </c>
      <c r="AT59" s="2">
        <v>120.875</v>
      </c>
      <c r="AU59" s="2">
        <v>116.752</v>
      </c>
      <c r="AV59" s="2">
        <v>112.69</v>
      </c>
      <c r="AW59" s="2">
        <v>106.283</v>
      </c>
      <c r="AX59" s="2">
        <v>110.958</v>
      </c>
      <c r="AY59" s="2">
        <v>120.679</v>
      </c>
      <c r="AZ59" s="2">
        <v>112.55800000000001</v>
      </c>
      <c r="BA59" s="2">
        <v>113.491</v>
      </c>
      <c r="BB59" s="2">
        <v>121.884</v>
      </c>
      <c r="BC59" s="2">
        <v>118.22199999999999</v>
      </c>
      <c r="BD59" s="2">
        <v>127.13800000000001</v>
      </c>
      <c r="BE59" s="2">
        <v>111.79</v>
      </c>
      <c r="BF59" s="2">
        <v>116.93300000000001</v>
      </c>
      <c r="BG59" s="2">
        <v>128.648</v>
      </c>
      <c r="BH59" s="2">
        <v>116.226</v>
      </c>
      <c r="BI59" s="2">
        <v>129.9</v>
      </c>
      <c r="BJ59" s="2">
        <v>121.11199999999999</v>
      </c>
      <c r="BK59" s="2">
        <v>128.94</v>
      </c>
      <c r="BL59" s="2">
        <v>100.315487931034</v>
      </c>
      <c r="BM59" s="2">
        <v>18.013660683668501</v>
      </c>
      <c r="BN59" s="2">
        <v>0.95151715479175403</v>
      </c>
      <c r="BO59" s="2">
        <v>0.96007259528130695</v>
      </c>
      <c r="BP59" s="2">
        <v>0.83787053841500303</v>
      </c>
      <c r="BQ59" s="2">
        <v>0</v>
      </c>
      <c r="BR59" s="2">
        <v>0</v>
      </c>
      <c r="BS59" s="2">
        <v>0</v>
      </c>
      <c r="BT59" s="2">
        <v>1.0150074287120401</v>
      </c>
      <c r="BU59" s="2">
        <v>0.90538489586299498</v>
      </c>
      <c r="BV59" s="2">
        <v>0.90538489586299498</v>
      </c>
      <c r="BW59" s="2">
        <v>71.851240000000004</v>
      </c>
      <c r="BX59" s="2">
        <v>1.86493580801056</v>
      </c>
      <c r="BY59" s="2">
        <v>74.565979999999996</v>
      </c>
      <c r="BZ59" s="2">
        <v>3.9920465167630499</v>
      </c>
      <c r="CA59" s="2">
        <v>81.374420000000001</v>
      </c>
      <c r="CB59" s="2">
        <v>4.5209816563441096</v>
      </c>
      <c r="CC59" s="2">
        <v>89.555779999999999</v>
      </c>
      <c r="CD59" s="2">
        <v>5.6548726543574803</v>
      </c>
      <c r="CE59" s="2">
        <v>96.01764</v>
      </c>
      <c r="CF59" s="2">
        <v>3.5390675788970198</v>
      </c>
      <c r="CG59" s="2">
        <v>103.48220000000001</v>
      </c>
      <c r="CH59" s="2">
        <v>2.2427471324248698</v>
      </c>
      <c r="CI59" s="2">
        <v>106.8676</v>
      </c>
      <c r="CJ59" s="2">
        <v>1.846595732693</v>
      </c>
      <c r="CK59" s="2">
        <v>112.929</v>
      </c>
      <c r="CL59" s="2">
        <v>10.0523781763322</v>
      </c>
      <c r="CM59" s="2">
        <v>113.5116</v>
      </c>
      <c r="CN59" s="2">
        <v>5.5715439781087603</v>
      </c>
      <c r="CO59" s="2">
        <v>117.3668</v>
      </c>
      <c r="CP59" s="2">
        <v>4.1908684899433402</v>
      </c>
      <c r="CQ59" s="2">
        <v>120.14700000000001</v>
      </c>
      <c r="CR59" s="2">
        <v>7.3601047546892904</v>
      </c>
      <c r="CS59" s="2">
        <v>126.65066666666699</v>
      </c>
      <c r="CT59" s="2">
        <v>4.8205830905953002</v>
      </c>
    </row>
    <row r="60" spans="1:98" x14ac:dyDescent="0.25">
      <c r="A60" s="2">
        <v>15</v>
      </c>
      <c r="B60" s="2" t="s">
        <v>1867</v>
      </c>
      <c r="C60" s="2" t="s">
        <v>435</v>
      </c>
      <c r="D60" s="2" t="s">
        <v>412</v>
      </c>
      <c r="E60" s="2" t="s">
        <v>392</v>
      </c>
      <c r="F60" s="2">
        <v>2.1972</v>
      </c>
      <c r="G60" s="2">
        <v>2.0619399999999999</v>
      </c>
      <c r="H60" s="2">
        <v>2.1901999999999999</v>
      </c>
      <c r="I60" s="2">
        <v>2.2349000000000001</v>
      </c>
      <c r="J60" s="2">
        <v>2.2835800000000002</v>
      </c>
      <c r="K60" s="2">
        <v>2.34443</v>
      </c>
      <c r="L60" s="2">
        <v>2.3956499999999998</v>
      </c>
      <c r="M60" s="2">
        <v>2.50468</v>
      </c>
      <c r="N60" s="2">
        <v>2.5528300000000002</v>
      </c>
      <c r="O60" s="2">
        <v>2.5839400000000001</v>
      </c>
      <c r="P60" s="2">
        <v>2.6500699999999999</v>
      </c>
      <c r="Q60" s="2">
        <v>2.7263799999999998</v>
      </c>
      <c r="R60" s="2">
        <v>2.8127900000000001</v>
      </c>
      <c r="S60" s="2">
        <v>2.8145099999999998</v>
      </c>
      <c r="T60" s="2">
        <v>3.10066</v>
      </c>
      <c r="U60" s="2">
        <v>3.2713700000000001</v>
      </c>
      <c r="V60" s="2">
        <v>3.50319</v>
      </c>
      <c r="W60" s="2">
        <v>3.62229</v>
      </c>
      <c r="X60" s="2">
        <v>3.3927900000000002</v>
      </c>
      <c r="Y60" s="2">
        <v>3.8408699999999998</v>
      </c>
      <c r="Z60" s="2">
        <v>4.0798100000000002</v>
      </c>
      <c r="AA60" s="2">
        <v>4.3042800000000003</v>
      </c>
      <c r="AB60" s="2">
        <v>4.41153</v>
      </c>
      <c r="AC60" s="2">
        <v>4.1837499999999999</v>
      </c>
      <c r="AD60" s="2">
        <v>4.05213</v>
      </c>
      <c r="AE60" s="2">
        <v>3.9878100000000001</v>
      </c>
      <c r="AF60" s="2">
        <v>3.9477799999999998</v>
      </c>
      <c r="AG60" s="2">
        <v>4.0180899999999999</v>
      </c>
      <c r="AH60" s="2">
        <v>4.3779599999999999</v>
      </c>
      <c r="AI60" s="2">
        <v>4.7011900000000004</v>
      </c>
      <c r="AJ60" s="2">
        <v>4.7850599999999996</v>
      </c>
      <c r="AK60" s="2">
        <v>4.7186399999999997</v>
      </c>
      <c r="AL60" s="2">
        <v>4.9398999999999997</v>
      </c>
      <c r="AM60" s="2">
        <v>5.0332299999999996</v>
      </c>
      <c r="AN60" s="2">
        <v>5.2671999999999999</v>
      </c>
      <c r="AO60" s="2">
        <v>5.2046700000000001</v>
      </c>
      <c r="AP60" s="2">
        <v>5.3556800000000004</v>
      </c>
      <c r="AQ60" s="2">
        <v>5.5504800000000003</v>
      </c>
      <c r="AR60" s="2">
        <v>5.3252899999999999</v>
      </c>
      <c r="AS60" s="2">
        <v>5.2346899999999996</v>
      </c>
      <c r="AT60" s="2">
        <v>5.3940900000000003</v>
      </c>
      <c r="AU60" s="2">
        <v>5.3963099999999997</v>
      </c>
      <c r="AV60" s="2">
        <v>5.3112500000000002</v>
      </c>
      <c r="AW60" s="2">
        <v>5.3056700000000001</v>
      </c>
      <c r="AX60" s="2">
        <v>5.4115200000000003</v>
      </c>
      <c r="AY60" s="2">
        <v>5.46021</v>
      </c>
      <c r="AZ60" s="2">
        <v>5.9242999999999997</v>
      </c>
      <c r="BA60" s="2">
        <v>5.9874000000000001</v>
      </c>
      <c r="BB60" s="2">
        <v>6.0787599999999999</v>
      </c>
      <c r="BC60" s="2">
        <v>6.2967899999999997</v>
      </c>
      <c r="BD60" s="2">
        <v>6.4469700000000003</v>
      </c>
      <c r="BE60" s="2">
        <v>6.1481000000000003</v>
      </c>
      <c r="BF60" s="2">
        <v>6.29162</v>
      </c>
      <c r="BG60" s="2">
        <v>6.2378</v>
      </c>
      <c r="BH60" s="2">
        <v>6.2999499999999999</v>
      </c>
      <c r="BI60" s="2">
        <v>6.2999000000000001</v>
      </c>
      <c r="BJ60" s="2">
        <v>6.2913300000000003</v>
      </c>
      <c r="BK60" s="2">
        <v>6.20885</v>
      </c>
      <c r="BL60" s="2">
        <v>4.4026596551724104</v>
      </c>
      <c r="BM60" s="2">
        <v>1.40074625978499</v>
      </c>
      <c r="BN60" s="2">
        <v>0.98498971089579801</v>
      </c>
      <c r="BO60" s="2">
        <v>0.98511181518963997</v>
      </c>
      <c r="BP60" s="2">
        <v>0.91288566243194202</v>
      </c>
      <c r="BQ60" s="2">
        <v>0</v>
      </c>
      <c r="BR60" s="2">
        <v>0</v>
      </c>
      <c r="BS60" s="2">
        <v>0</v>
      </c>
      <c r="BT60" s="2">
        <v>8.1703711587559694E-2</v>
      </c>
      <c r="BU60" s="2">
        <v>0.97020473057058798</v>
      </c>
      <c r="BV60" s="2">
        <v>0.97020473057058798</v>
      </c>
      <c r="BW60" s="2">
        <v>2.1935639999999998</v>
      </c>
      <c r="BX60" s="2">
        <v>8.24029118417548E-2</v>
      </c>
      <c r="BY60" s="2">
        <v>2.4763060000000001</v>
      </c>
      <c r="BZ60" s="2">
        <v>0.10264350213238101</v>
      </c>
      <c r="CA60" s="2">
        <v>2.8208820000000001</v>
      </c>
      <c r="CB60" s="2">
        <v>0.170652556001954</v>
      </c>
      <c r="CC60" s="2">
        <v>3.5261019999999998</v>
      </c>
      <c r="CD60" s="2">
        <v>0.21881297155333401</v>
      </c>
      <c r="CE60" s="2">
        <v>4.2062999999999997</v>
      </c>
      <c r="CF60" s="2">
        <v>0.151654248868932</v>
      </c>
      <c r="CG60" s="2">
        <v>4.2065659999999996</v>
      </c>
      <c r="CH60" s="2">
        <v>0.32572088838451901</v>
      </c>
      <c r="CI60" s="2">
        <v>4.9488060000000003</v>
      </c>
      <c r="CJ60" s="2">
        <v>0.21700841453731701</v>
      </c>
      <c r="CK60" s="2">
        <v>5.3341620000000001</v>
      </c>
      <c r="CL60" s="2">
        <v>0.136012931995454</v>
      </c>
      <c r="CM60" s="2">
        <v>5.3637680000000003</v>
      </c>
      <c r="CN60" s="2">
        <v>5.0971013527297999E-2</v>
      </c>
      <c r="CO60" s="2">
        <v>5.9494920000000002</v>
      </c>
      <c r="CP60" s="2">
        <v>0.30773147607939</v>
      </c>
      <c r="CQ60" s="2">
        <v>6.2848879999999996</v>
      </c>
      <c r="CR60" s="2">
        <v>0.108939197582872</v>
      </c>
      <c r="CS60" s="2">
        <v>6.2666933333333299</v>
      </c>
      <c r="CT60" s="2">
        <v>5.0276730535441003E-2</v>
      </c>
    </row>
    <row r="61" spans="1:98" x14ac:dyDescent="0.25">
      <c r="A61" s="2">
        <v>150</v>
      </c>
      <c r="B61" s="2" t="s">
        <v>1867</v>
      </c>
      <c r="C61" s="2" t="s">
        <v>585</v>
      </c>
      <c r="D61" s="2" t="s">
        <v>426</v>
      </c>
      <c r="E61" s="2" t="s">
        <v>262</v>
      </c>
      <c r="F61" s="2">
        <v>0.17363999999999999</v>
      </c>
      <c r="G61" s="2">
        <v>0.17376800000000001</v>
      </c>
      <c r="H61" s="2">
        <v>0.17411799999999999</v>
      </c>
      <c r="I61" s="2">
        <v>0.179895</v>
      </c>
      <c r="J61" s="2">
        <v>0.18498800000000001</v>
      </c>
      <c r="K61" s="2">
        <v>0.19139600000000001</v>
      </c>
      <c r="L61" s="2">
        <v>0.19583200000000001</v>
      </c>
      <c r="M61" s="2">
        <v>0.205154</v>
      </c>
      <c r="N61" s="2">
        <v>0.21143799999999999</v>
      </c>
      <c r="O61" s="2">
        <v>0.218892</v>
      </c>
      <c r="P61" s="2">
        <v>0.225185</v>
      </c>
      <c r="Q61" s="2">
        <v>0.23292499999999999</v>
      </c>
      <c r="R61" s="2">
        <v>0.23899999999999999</v>
      </c>
      <c r="S61" s="2">
        <v>0.23802400000000001</v>
      </c>
      <c r="T61" s="2">
        <v>0.24804999999999999</v>
      </c>
      <c r="U61" s="2">
        <v>0.26022899999999999</v>
      </c>
      <c r="V61" s="2">
        <v>0.27168300000000001</v>
      </c>
      <c r="W61" s="2">
        <v>0.281167</v>
      </c>
      <c r="X61" s="2">
        <v>0.28930800000000001</v>
      </c>
      <c r="Y61" s="2">
        <v>0.29763699999999998</v>
      </c>
      <c r="Z61" s="2">
        <v>0.31356000000000001</v>
      </c>
      <c r="AA61" s="2">
        <v>0.330984</v>
      </c>
      <c r="AB61" s="2">
        <v>0.37263600000000002</v>
      </c>
      <c r="AC61" s="2">
        <v>0.384216</v>
      </c>
      <c r="AD61" s="2">
        <v>0.39752999999999999</v>
      </c>
      <c r="AE61" s="2">
        <v>0.40776299999999999</v>
      </c>
      <c r="AF61" s="2">
        <v>0.41502800000000001</v>
      </c>
      <c r="AG61" s="2">
        <v>0.425209</v>
      </c>
      <c r="AH61" s="2">
        <v>0.43373</v>
      </c>
      <c r="AI61" s="2">
        <v>0.437747</v>
      </c>
      <c r="AJ61" s="2">
        <v>0.420906</v>
      </c>
      <c r="AK61" s="2">
        <v>0.42468299999999998</v>
      </c>
      <c r="AL61" s="2">
        <v>0.43754100000000001</v>
      </c>
      <c r="AM61" s="2">
        <v>0.45293600000000001</v>
      </c>
      <c r="AN61" s="2">
        <v>0.47678300000000001</v>
      </c>
      <c r="AO61" s="2">
        <v>0.49261300000000002</v>
      </c>
      <c r="AP61" s="2">
        <v>0.50703299999999996</v>
      </c>
      <c r="AQ61" s="2">
        <v>0.50415100000000002</v>
      </c>
      <c r="AR61" s="2">
        <v>0.53030699999999997</v>
      </c>
      <c r="AS61" s="2">
        <v>0.55162299999999997</v>
      </c>
      <c r="AT61" s="2">
        <v>0.57179899999999995</v>
      </c>
      <c r="AU61" s="2">
        <v>0.58156699999999995</v>
      </c>
      <c r="AV61" s="2">
        <v>0.58984400000000003</v>
      </c>
      <c r="AW61" s="2">
        <v>0.59842399999999996</v>
      </c>
      <c r="AX61" s="2">
        <v>0.60930799999999996</v>
      </c>
      <c r="AY61" s="2">
        <v>0.62370999999999999</v>
      </c>
      <c r="AZ61" s="2">
        <v>0.64563700000000002</v>
      </c>
      <c r="BA61" s="2">
        <v>0.66631700000000005</v>
      </c>
      <c r="BB61" s="2">
        <v>0.692276</v>
      </c>
      <c r="BC61" s="2">
        <v>0.72898700000000005</v>
      </c>
      <c r="BD61" s="2">
        <v>0.76875400000000005</v>
      </c>
      <c r="BE61" s="2">
        <v>0.79115000000000002</v>
      </c>
      <c r="BF61" s="2">
        <v>0.81427799999999995</v>
      </c>
      <c r="BG61" s="2">
        <v>0.81442599999999998</v>
      </c>
      <c r="BH61" s="2">
        <v>0.81847300000000001</v>
      </c>
      <c r="BI61" s="2">
        <v>0.81701500000000005</v>
      </c>
      <c r="BJ61" s="2">
        <v>0.81733999999999996</v>
      </c>
      <c r="BK61" s="2">
        <v>0.81756499999999999</v>
      </c>
      <c r="BL61" s="2">
        <v>0.447865137931034</v>
      </c>
      <c r="BM61" s="2">
        <v>0.20936980726510299</v>
      </c>
      <c r="BN61" s="2">
        <v>0.98537360018100495</v>
      </c>
      <c r="BO61" s="2">
        <v>0.998400442954259</v>
      </c>
      <c r="BP61" s="2">
        <v>0.98548094373865702</v>
      </c>
      <c r="BQ61" s="2">
        <v>0</v>
      </c>
      <c r="BR61" s="2">
        <v>0</v>
      </c>
      <c r="BS61" s="2">
        <v>0</v>
      </c>
      <c r="BT61" s="2">
        <v>1.2217028761265999E-2</v>
      </c>
      <c r="BU61" s="2">
        <v>0.97096113193367095</v>
      </c>
      <c r="BV61" s="2">
        <v>0.97096113193367095</v>
      </c>
      <c r="BW61" s="2">
        <v>0.17728179999999999</v>
      </c>
      <c r="BX61" s="2">
        <v>5.0456283255903896E-3</v>
      </c>
      <c r="BY61" s="2">
        <v>0.20454240000000001</v>
      </c>
      <c r="BZ61" s="2">
        <v>1.1208626981035599E-2</v>
      </c>
      <c r="CA61" s="2">
        <v>0.23663680000000001</v>
      </c>
      <c r="CB61" s="2">
        <v>8.4067139061585801E-3</v>
      </c>
      <c r="CC61" s="2">
        <v>0.2800048</v>
      </c>
      <c r="CD61" s="2">
        <v>1.46554540768957E-2</v>
      </c>
      <c r="CE61" s="2">
        <v>0.35978520000000003</v>
      </c>
      <c r="CF61" s="2">
        <v>3.5892043731166903E-2</v>
      </c>
      <c r="CG61" s="2">
        <v>0.42389539999999998</v>
      </c>
      <c r="CH61" s="2">
        <v>1.25418981537884E-2</v>
      </c>
      <c r="CI61" s="2">
        <v>0.44256980000000001</v>
      </c>
      <c r="CJ61" s="2">
        <v>2.28721874270915E-2</v>
      </c>
      <c r="CK61" s="2">
        <v>0.51714539999999998</v>
      </c>
      <c r="CL61" s="2">
        <v>2.3637292205326701E-2</v>
      </c>
      <c r="CM61" s="2">
        <v>0.59018839999999995</v>
      </c>
      <c r="CN61" s="2">
        <v>1.4543051547044701E-2</v>
      </c>
      <c r="CO61" s="2">
        <v>0.67138540000000002</v>
      </c>
      <c r="CP61" s="2">
        <v>4.0975523295011099E-2</v>
      </c>
      <c r="CQ61" s="2">
        <v>0.80141620000000002</v>
      </c>
      <c r="CR61" s="2">
        <v>2.1200409151712101E-2</v>
      </c>
      <c r="CS61" s="2">
        <v>0.81730666666666696</v>
      </c>
      <c r="CT61" s="2">
        <v>2.7651100038391697E-4</v>
      </c>
    </row>
    <row r="62" spans="1:98" x14ac:dyDescent="0.25">
      <c r="A62" s="2">
        <v>151</v>
      </c>
      <c r="B62" s="2" t="s">
        <v>1867</v>
      </c>
      <c r="C62" s="2" t="s">
        <v>586</v>
      </c>
      <c r="D62" s="2" t="s">
        <v>426</v>
      </c>
      <c r="E62" s="2" t="s">
        <v>270</v>
      </c>
      <c r="F62" s="2">
        <v>1.8750800000000001</v>
      </c>
      <c r="G62" s="2">
        <v>1.96774</v>
      </c>
      <c r="H62" s="2">
        <v>1.7645299999999999</v>
      </c>
      <c r="I62" s="2">
        <v>1.79956</v>
      </c>
      <c r="J62" s="2">
        <v>1.7781199999999999</v>
      </c>
      <c r="K62" s="2">
        <v>2.2427000000000001</v>
      </c>
      <c r="L62" s="2">
        <v>1.9080600000000001</v>
      </c>
      <c r="M62" s="2">
        <v>2.3546299999999998</v>
      </c>
      <c r="N62" s="2">
        <v>1.8958600000000001</v>
      </c>
      <c r="O62" s="2">
        <v>2.1976800000000001</v>
      </c>
      <c r="P62" s="2">
        <v>1.8710599999999999</v>
      </c>
      <c r="Q62" s="2">
        <v>1.9153199999999999</v>
      </c>
      <c r="R62" s="2">
        <v>2.15707</v>
      </c>
      <c r="S62" s="2">
        <v>2.28606</v>
      </c>
      <c r="T62" s="2">
        <v>2.7747199999999999</v>
      </c>
      <c r="U62" s="2">
        <v>2.70811</v>
      </c>
      <c r="V62" s="2">
        <v>2.58365</v>
      </c>
      <c r="W62" s="2">
        <v>2.8969200000000002</v>
      </c>
      <c r="X62" s="2">
        <v>2.2614200000000002</v>
      </c>
      <c r="Y62" s="2">
        <v>2.5390799999999998</v>
      </c>
      <c r="Z62" s="2">
        <v>2.2796699999999999</v>
      </c>
      <c r="AA62" s="2">
        <v>2.31264</v>
      </c>
      <c r="AB62" s="2">
        <v>2.50997</v>
      </c>
      <c r="AC62" s="2">
        <v>2.6417199999999998</v>
      </c>
      <c r="AD62" s="2">
        <v>2.62866</v>
      </c>
      <c r="AE62" s="2">
        <v>2.6810999999999998</v>
      </c>
      <c r="AF62" s="2">
        <v>2.7202199999999999</v>
      </c>
      <c r="AG62" s="2">
        <v>2.4729100000000002</v>
      </c>
      <c r="AH62" s="2">
        <v>2.77766</v>
      </c>
      <c r="AI62" s="2">
        <v>2.7920699999999998</v>
      </c>
      <c r="AJ62" s="2">
        <v>2.5386600000000001</v>
      </c>
      <c r="AK62" s="2">
        <v>2.8296000000000001</v>
      </c>
      <c r="AL62" s="2">
        <v>2.5912999999999999</v>
      </c>
      <c r="AM62" s="2">
        <v>2.8784900000000002</v>
      </c>
      <c r="AN62" s="2">
        <v>2.8410600000000001</v>
      </c>
      <c r="AO62" s="2">
        <v>3.1162899999999998</v>
      </c>
      <c r="AP62" s="2">
        <v>3.4088400000000001</v>
      </c>
      <c r="AQ62" s="2">
        <v>3.2148300000000001</v>
      </c>
      <c r="AR62" s="2">
        <v>3.13801</v>
      </c>
      <c r="AS62" s="2">
        <v>3.3305600000000002</v>
      </c>
      <c r="AT62" s="2">
        <v>3.4053800000000001</v>
      </c>
      <c r="AU62" s="2">
        <v>3.3852899999999999</v>
      </c>
      <c r="AV62" s="2">
        <v>3.3265799999999999</v>
      </c>
      <c r="AW62" s="2">
        <v>3.6649500000000002</v>
      </c>
      <c r="AX62" s="2">
        <v>3.4666199999999998</v>
      </c>
      <c r="AY62" s="2">
        <v>3.3200400000000001</v>
      </c>
      <c r="AZ62" s="2">
        <v>3.48333</v>
      </c>
      <c r="BA62" s="2">
        <v>3.5350299999999999</v>
      </c>
      <c r="BB62" s="2">
        <v>3.63985</v>
      </c>
      <c r="BC62" s="2">
        <v>3.7849400000000002</v>
      </c>
      <c r="BD62" s="2">
        <v>4.2956000000000003</v>
      </c>
      <c r="BE62" s="2">
        <v>4.1945100000000002</v>
      </c>
      <c r="BF62" s="2">
        <v>3.9036499999999998</v>
      </c>
      <c r="BG62" s="2">
        <v>4.2522099999999998</v>
      </c>
      <c r="BH62" s="2">
        <v>4.3223099999999999</v>
      </c>
      <c r="BI62" s="2">
        <v>4.5012600000000003</v>
      </c>
      <c r="BJ62" s="2">
        <v>4.20038</v>
      </c>
      <c r="BK62" s="2">
        <v>4.62195</v>
      </c>
      <c r="BL62" s="2">
        <v>2.9100950000000001</v>
      </c>
      <c r="BM62" s="2">
        <v>0.77527984237102499</v>
      </c>
      <c r="BN62" s="2">
        <v>0.94922756691302701</v>
      </c>
      <c r="BO62" s="2">
        <v>0.95195176720292896</v>
      </c>
      <c r="BP62" s="2">
        <v>0.83061101028433204</v>
      </c>
      <c r="BQ62" s="2">
        <v>0</v>
      </c>
      <c r="BR62" s="2">
        <v>0</v>
      </c>
      <c r="BS62" s="2">
        <v>0</v>
      </c>
      <c r="BT62" s="2">
        <v>4.3579220215939803E-2</v>
      </c>
      <c r="BU62" s="2">
        <v>0.90103297378762304</v>
      </c>
      <c r="BV62" s="2">
        <v>0.90103297378762304</v>
      </c>
      <c r="BW62" s="2">
        <v>1.8370059999999999</v>
      </c>
      <c r="BX62" s="2">
        <v>8.4651554504332704E-2</v>
      </c>
      <c r="BY62" s="2">
        <v>2.1197859999999999</v>
      </c>
      <c r="BZ62" s="2">
        <v>0.206940682032316</v>
      </c>
      <c r="CA62" s="2">
        <v>2.2008459999999999</v>
      </c>
      <c r="CB62" s="2">
        <v>0.36359078450917898</v>
      </c>
      <c r="CC62" s="2">
        <v>2.597836</v>
      </c>
      <c r="CD62" s="2">
        <v>0.23368826956011299</v>
      </c>
      <c r="CE62" s="2">
        <v>2.474532</v>
      </c>
      <c r="CF62" s="2">
        <v>0.17113104502106</v>
      </c>
      <c r="CG62" s="2">
        <v>2.6887919999999998</v>
      </c>
      <c r="CH62" s="2">
        <v>0.12866214544301699</v>
      </c>
      <c r="CI62" s="2">
        <v>2.7358220000000002</v>
      </c>
      <c r="CJ62" s="2">
        <v>0.15810041973378799</v>
      </c>
      <c r="CK62" s="2">
        <v>3.2417060000000002</v>
      </c>
      <c r="CL62" s="2">
        <v>0.12553202790523199</v>
      </c>
      <c r="CM62" s="2">
        <v>3.4497640000000001</v>
      </c>
      <c r="CN62" s="2">
        <v>0.13027880998074901</v>
      </c>
      <c r="CO62" s="2">
        <v>3.552638</v>
      </c>
      <c r="CP62" s="2">
        <v>0.173771129851883</v>
      </c>
      <c r="CQ62" s="2">
        <v>4.1936559999999998</v>
      </c>
      <c r="CR62" s="2">
        <v>0.16917240549214899</v>
      </c>
      <c r="CS62" s="2">
        <v>4.44119666666667</v>
      </c>
      <c r="CT62" s="2">
        <v>0.21710831221612301</v>
      </c>
    </row>
    <row r="63" spans="1:98" x14ac:dyDescent="0.25">
      <c r="A63" s="2">
        <v>152</v>
      </c>
      <c r="B63" s="2" t="s">
        <v>1867</v>
      </c>
      <c r="C63" s="2" t="s">
        <v>587</v>
      </c>
      <c r="D63" s="2" t="s">
        <v>458</v>
      </c>
      <c r="E63" s="2" t="s">
        <v>272</v>
      </c>
      <c r="F63" s="2">
        <v>10.2372</v>
      </c>
      <c r="G63" s="2">
        <v>10.321199999999999</v>
      </c>
      <c r="H63" s="2">
        <v>11.403499999999999</v>
      </c>
      <c r="I63" s="2">
        <v>10.783099999999999</v>
      </c>
      <c r="J63" s="2">
        <v>10.1312</v>
      </c>
      <c r="K63" s="2">
        <v>10.069900000000001</v>
      </c>
      <c r="L63" s="2">
        <v>11.015499999999999</v>
      </c>
      <c r="M63" s="2">
        <v>11.9285</v>
      </c>
      <c r="N63" s="2">
        <v>11.7212</v>
      </c>
      <c r="O63" s="2">
        <v>11.3065</v>
      </c>
      <c r="P63" s="2">
        <v>9.8854000000000006</v>
      </c>
      <c r="Q63" s="2">
        <v>10.9773</v>
      </c>
      <c r="R63" s="2">
        <v>12.539300000000001</v>
      </c>
      <c r="S63" s="2">
        <v>14.2294</v>
      </c>
      <c r="T63" s="2">
        <v>13.806900000000001</v>
      </c>
      <c r="U63" s="2">
        <v>13.359</v>
      </c>
      <c r="V63" s="2">
        <v>15.2318</v>
      </c>
      <c r="W63" s="2">
        <v>16.2818</v>
      </c>
      <c r="X63" s="2">
        <v>17.078299999999999</v>
      </c>
      <c r="Y63" s="2">
        <v>16.2148</v>
      </c>
      <c r="Z63" s="2">
        <v>15.887600000000001</v>
      </c>
      <c r="AA63" s="2">
        <v>18.218699999999998</v>
      </c>
      <c r="AB63" s="2">
        <v>19.934200000000001</v>
      </c>
      <c r="AC63" s="2">
        <v>19.6767</v>
      </c>
      <c r="AD63" s="2">
        <v>19.264099999999999</v>
      </c>
      <c r="AE63" s="2">
        <v>19.1065</v>
      </c>
      <c r="AF63" s="2">
        <v>22.248699999999999</v>
      </c>
      <c r="AG63" s="2">
        <v>22.5397</v>
      </c>
      <c r="AH63" s="2">
        <v>20.836200000000002</v>
      </c>
      <c r="AI63" s="2">
        <v>20.402100000000001</v>
      </c>
      <c r="AJ63" s="2">
        <v>22.934100000000001</v>
      </c>
      <c r="AK63" s="2">
        <v>25.081299999999999</v>
      </c>
      <c r="AL63" s="2">
        <v>22.721599999999999</v>
      </c>
      <c r="AM63" s="2">
        <v>22.2486</v>
      </c>
      <c r="AN63" s="2">
        <v>21.1999</v>
      </c>
      <c r="AO63" s="2">
        <v>22.486599999999999</v>
      </c>
      <c r="AP63" s="2">
        <v>24.863</v>
      </c>
      <c r="AQ63" s="2">
        <v>23.121099999999998</v>
      </c>
      <c r="AR63" s="2">
        <v>25.880800000000001</v>
      </c>
      <c r="AS63" s="2">
        <v>23.634</v>
      </c>
      <c r="AT63" s="2">
        <v>19.956800000000001</v>
      </c>
      <c r="AU63" s="2">
        <v>26.3873</v>
      </c>
      <c r="AV63" s="2">
        <v>26.3324</v>
      </c>
      <c r="AW63" s="2">
        <v>25.4558</v>
      </c>
      <c r="AX63" s="2">
        <v>24.061299999999999</v>
      </c>
      <c r="AY63" s="2">
        <v>24.083200000000001</v>
      </c>
      <c r="AZ63" s="2">
        <v>24.3446</v>
      </c>
      <c r="BA63" s="2">
        <v>24.430900000000001</v>
      </c>
      <c r="BB63" s="2">
        <v>26.3992</v>
      </c>
      <c r="BC63" s="2">
        <v>25.902899999999999</v>
      </c>
      <c r="BD63" s="2">
        <v>31.752099999999999</v>
      </c>
      <c r="BE63" s="2">
        <v>30.034199999999998</v>
      </c>
      <c r="BF63" s="2">
        <v>26.517600000000002</v>
      </c>
      <c r="BG63" s="2">
        <v>30.416799999999999</v>
      </c>
      <c r="BH63" s="2">
        <v>30.820799999999998</v>
      </c>
      <c r="BI63" s="2">
        <v>28.9254</v>
      </c>
      <c r="BJ63" s="2">
        <v>26.279199999999999</v>
      </c>
      <c r="BK63" s="2">
        <v>26.5031</v>
      </c>
      <c r="BL63" s="2">
        <v>19.989843103448301</v>
      </c>
      <c r="BM63" s="2">
        <v>6.4132089276909401</v>
      </c>
      <c r="BN63" s="2">
        <v>0.95617671541091498</v>
      </c>
      <c r="BO63" s="2">
        <v>0.96013411670614301</v>
      </c>
      <c r="BP63" s="2">
        <v>0.82940108892922004</v>
      </c>
      <c r="BQ63" s="2">
        <v>0</v>
      </c>
      <c r="BR63" s="2">
        <v>0</v>
      </c>
      <c r="BS63" s="2">
        <v>0</v>
      </c>
      <c r="BT63" s="2">
        <v>0.36313170814235701</v>
      </c>
      <c r="BU63" s="2">
        <v>0.91427391109400602</v>
      </c>
      <c r="BV63" s="2">
        <v>0.91427391109400602</v>
      </c>
      <c r="BW63" s="2">
        <v>10.575240000000001</v>
      </c>
      <c r="BX63" s="2">
        <v>0.52564229567263698</v>
      </c>
      <c r="BY63" s="2">
        <v>11.208320000000001</v>
      </c>
      <c r="BZ63" s="2">
        <v>0.72878736405072198</v>
      </c>
      <c r="CA63" s="2">
        <v>12.287660000000001</v>
      </c>
      <c r="CB63" s="2">
        <v>1.84591870974862</v>
      </c>
      <c r="CC63" s="2">
        <v>15.633139999999999</v>
      </c>
      <c r="CD63" s="2">
        <v>1.4300666166301499</v>
      </c>
      <c r="CE63" s="2">
        <v>18.596260000000001</v>
      </c>
      <c r="CF63" s="2">
        <v>1.6494570964411299</v>
      </c>
      <c r="CG63" s="2">
        <v>21.02664</v>
      </c>
      <c r="CH63" s="2">
        <v>1.4049943444726001</v>
      </c>
      <c r="CI63" s="2">
        <v>22.8371</v>
      </c>
      <c r="CJ63" s="2">
        <v>1.42178927587741</v>
      </c>
      <c r="CK63" s="2">
        <v>23.9971</v>
      </c>
      <c r="CL63" s="2">
        <v>1.3673822033359999</v>
      </c>
      <c r="CM63" s="2">
        <v>24.43872</v>
      </c>
      <c r="CN63" s="2">
        <v>2.6761676156399501</v>
      </c>
      <c r="CO63" s="2">
        <v>25.032160000000001</v>
      </c>
      <c r="CP63" s="2">
        <v>1.0442418220891201</v>
      </c>
      <c r="CQ63" s="2">
        <v>29.908300000000001</v>
      </c>
      <c r="CR63" s="2">
        <v>2.00022025287217</v>
      </c>
      <c r="CS63" s="2">
        <v>27.235900000000001</v>
      </c>
      <c r="CT63" s="2">
        <v>1.46742648538181</v>
      </c>
    </row>
    <row r="64" spans="1:98" x14ac:dyDescent="0.25">
      <c r="A64" s="2">
        <v>153</v>
      </c>
      <c r="B64" s="2" t="s">
        <v>1867</v>
      </c>
      <c r="C64" s="2" t="s">
        <v>588</v>
      </c>
      <c r="D64" s="2" t="s">
        <v>458</v>
      </c>
      <c r="E64" s="2" t="s">
        <v>288</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t="s">
        <v>1903</v>
      </c>
      <c r="BO64" s="2" t="s">
        <v>1903</v>
      </c>
      <c r="BP64" s="2" t="s">
        <v>1903</v>
      </c>
      <c r="BQ64" s="2" t="s">
        <v>1903</v>
      </c>
      <c r="BR64" s="2" t="s">
        <v>1903</v>
      </c>
      <c r="BS64" s="2" t="s">
        <v>1903</v>
      </c>
      <c r="BT64" s="2">
        <v>0</v>
      </c>
      <c r="BU64" s="2" t="s">
        <v>1903</v>
      </c>
      <c r="BV64" s="2" t="s">
        <v>1903</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row>
    <row r="65" spans="1:98" x14ac:dyDescent="0.25">
      <c r="A65" s="2">
        <v>154</v>
      </c>
      <c r="B65" s="2" t="s">
        <v>1867</v>
      </c>
      <c r="C65" s="2" t="s">
        <v>589</v>
      </c>
      <c r="D65" s="2" t="s">
        <v>458</v>
      </c>
      <c r="E65" s="2" t="s">
        <v>266</v>
      </c>
      <c r="F65" s="2">
        <v>2.1230599999999999E-2</v>
      </c>
      <c r="G65" s="2">
        <v>2.1230200000000001E-2</v>
      </c>
      <c r="H65" s="2">
        <v>2.1287400000000001E-2</v>
      </c>
      <c r="I65" s="2">
        <v>1.93948E-2</v>
      </c>
      <c r="J65" s="2">
        <v>1.98703E-2</v>
      </c>
      <c r="K65" s="2">
        <v>2.0276200000000001E-2</v>
      </c>
      <c r="L65" s="2">
        <v>2.1020799999999999E-2</v>
      </c>
      <c r="M65" s="2">
        <v>2.19022E-2</v>
      </c>
      <c r="N65" s="2">
        <v>2.2851199999999999E-2</v>
      </c>
      <c r="O65" s="2">
        <v>2.3800399999999999E-2</v>
      </c>
      <c r="P65" s="2">
        <v>2.4624199999999999E-2</v>
      </c>
      <c r="Q65" s="2">
        <v>2.5733499999999999E-2</v>
      </c>
      <c r="R65" s="2">
        <v>2.7099399999999999E-2</v>
      </c>
      <c r="S65" s="2">
        <v>2.8078700000000002E-2</v>
      </c>
      <c r="T65" s="2">
        <v>2.97913E-2</v>
      </c>
      <c r="U65" s="2">
        <v>3.3884299999999999E-2</v>
      </c>
      <c r="V65" s="2">
        <v>3.5248399999999999E-2</v>
      </c>
      <c r="W65" s="2">
        <v>3.4455699999999999E-2</v>
      </c>
      <c r="X65" s="2">
        <v>3.57115E-2</v>
      </c>
      <c r="Y65" s="2">
        <v>3.6816700000000001E-2</v>
      </c>
      <c r="Z65" s="2">
        <v>3.9000600000000003E-2</v>
      </c>
      <c r="AA65" s="2">
        <v>4.1058999999999998E-2</v>
      </c>
      <c r="AB65" s="2">
        <v>4.25928E-2</v>
      </c>
      <c r="AC65" s="2">
        <v>4.25163E-2</v>
      </c>
      <c r="AD65" s="2">
        <v>4.1966799999999999E-2</v>
      </c>
      <c r="AE65" s="2">
        <v>4.3237400000000002E-2</v>
      </c>
      <c r="AF65" s="2">
        <v>4.34188E-2</v>
      </c>
      <c r="AG65" s="2">
        <v>4.3057999999999999E-2</v>
      </c>
      <c r="AH65" s="2">
        <v>4.4402700000000003E-2</v>
      </c>
      <c r="AI65" s="2">
        <v>4.7082100000000002E-2</v>
      </c>
      <c r="AJ65" s="2">
        <v>4.9592700000000003E-2</v>
      </c>
      <c r="AK65" s="2">
        <v>4.9426999999999999E-2</v>
      </c>
      <c r="AL65" s="2">
        <v>4.79925E-2</v>
      </c>
      <c r="AM65" s="2">
        <v>5.1004500000000001E-2</v>
      </c>
      <c r="AN65" s="2">
        <v>5.3835300000000003E-2</v>
      </c>
      <c r="AO65" s="2">
        <v>5.6322200000000003E-2</v>
      </c>
      <c r="AP65" s="2">
        <v>5.89422E-2</v>
      </c>
      <c r="AQ65" s="2">
        <v>5.6094400000000003E-2</v>
      </c>
      <c r="AR65" s="2">
        <v>5.8810399999999999E-2</v>
      </c>
      <c r="AS65" s="2">
        <v>5.8878600000000003E-2</v>
      </c>
      <c r="AT65" s="2">
        <v>5.4746000000000003E-2</v>
      </c>
      <c r="AU65" s="2">
        <v>5.3837200000000002E-2</v>
      </c>
      <c r="AV65" s="2">
        <v>5.3588999999999998E-2</v>
      </c>
      <c r="AW65" s="2">
        <v>5.1521400000000002E-2</v>
      </c>
      <c r="AX65" s="2">
        <v>5.2231E-2</v>
      </c>
      <c r="AY65" s="2">
        <v>5.4630499999999999E-2</v>
      </c>
      <c r="AZ65" s="2">
        <v>5.7278299999999997E-2</v>
      </c>
      <c r="BA65" s="2">
        <v>6.1955099999999999E-2</v>
      </c>
      <c r="BB65" s="2">
        <v>6.5215400000000007E-2</v>
      </c>
      <c r="BC65" s="2">
        <v>6.8434200000000001E-2</v>
      </c>
      <c r="BD65" s="2">
        <v>7.42752E-2</v>
      </c>
      <c r="BE65" s="2">
        <v>7.4823500000000001E-2</v>
      </c>
      <c r="BF65" s="2">
        <v>7.9811099999999996E-2</v>
      </c>
      <c r="BG65" s="2">
        <v>7.9790799999999995E-2</v>
      </c>
      <c r="BH65" s="2">
        <v>8.0056199999999994E-2</v>
      </c>
      <c r="BI65" s="2">
        <v>7.9776299999999994E-2</v>
      </c>
      <c r="BJ65" s="2">
        <v>7.9699999999999993E-2</v>
      </c>
      <c r="BK65" s="2">
        <v>7.9663899999999996E-2</v>
      </c>
      <c r="BL65" s="2">
        <v>4.6463400000000002E-2</v>
      </c>
      <c r="BM65" s="2">
        <v>1.8517497666829901E-2</v>
      </c>
      <c r="BN65" s="2">
        <v>0.97623689383315404</v>
      </c>
      <c r="BO65" s="2">
        <v>0.97932880125503696</v>
      </c>
      <c r="BP65" s="2">
        <v>0.89715668481548705</v>
      </c>
      <c r="BQ65" s="2">
        <v>0</v>
      </c>
      <c r="BR65" s="2">
        <v>0</v>
      </c>
      <c r="BS65" s="2">
        <v>0</v>
      </c>
      <c r="BT65" s="2">
        <v>1.0705036082315599E-3</v>
      </c>
      <c r="BU65" s="2">
        <v>0.95303847288100096</v>
      </c>
      <c r="BV65" s="2">
        <v>0.95303847288100096</v>
      </c>
      <c r="BW65" s="2">
        <v>2.0602659999999998E-2</v>
      </c>
      <c r="BX65" s="2">
        <v>9.0170129643912605E-4</v>
      </c>
      <c r="BY65" s="2">
        <v>2.1970159999999999E-2</v>
      </c>
      <c r="BZ65" s="2">
        <v>1.4054726422097299E-3</v>
      </c>
      <c r="CA65" s="2">
        <v>2.706542E-2</v>
      </c>
      <c r="CB65" s="2">
        <v>2.01195668119371E-3</v>
      </c>
      <c r="CC65" s="2">
        <v>3.5223320000000002E-2</v>
      </c>
      <c r="CD65" s="2">
        <v>1.1357842629654601E-3</v>
      </c>
      <c r="CE65" s="2">
        <v>4.1427100000000001E-2</v>
      </c>
      <c r="CF65" s="2">
        <v>1.48827829050887E-3</v>
      </c>
      <c r="CG65" s="2">
        <v>4.4239800000000003E-2</v>
      </c>
      <c r="CH65" s="2">
        <v>1.67187796354878E-3</v>
      </c>
      <c r="CI65" s="2">
        <v>5.0370400000000003E-2</v>
      </c>
      <c r="CJ65" s="2">
        <v>2.2111560370087001E-3</v>
      </c>
      <c r="CK65" s="2">
        <v>5.7809560000000003E-2</v>
      </c>
      <c r="CL65" s="2">
        <v>1.4647025459116299E-3</v>
      </c>
      <c r="CM65" s="2">
        <v>5.3184919999999997E-2</v>
      </c>
      <c r="CN65" s="2">
        <v>1.2945059644512999E-3</v>
      </c>
      <c r="CO65" s="2">
        <v>6.15027E-2</v>
      </c>
      <c r="CP65" s="2">
        <v>5.6370911714287604E-3</v>
      </c>
      <c r="CQ65" s="2">
        <v>7.7751360000000005E-2</v>
      </c>
      <c r="CR65" s="2">
        <v>2.9313045019240102E-3</v>
      </c>
      <c r="CS65" s="2">
        <v>7.9713400000000004E-2</v>
      </c>
      <c r="CT65" s="3">
        <v>5.7385625377789098E-5</v>
      </c>
    </row>
    <row r="66" spans="1:98" x14ac:dyDescent="0.25">
      <c r="A66" s="2">
        <v>155</v>
      </c>
      <c r="B66" s="2" t="s">
        <v>1867</v>
      </c>
      <c r="C66" s="2" t="s">
        <v>590</v>
      </c>
      <c r="D66" s="2" t="s">
        <v>420</v>
      </c>
      <c r="E66" s="2" t="s">
        <v>274</v>
      </c>
      <c r="F66" s="2">
        <v>4.2860399999999998</v>
      </c>
      <c r="G66" s="2">
        <v>4.4214500000000001</v>
      </c>
      <c r="H66" s="2">
        <v>4.2938200000000002</v>
      </c>
      <c r="I66" s="2">
        <v>4.3193299999999999</v>
      </c>
      <c r="J66" s="2">
        <v>4.3467099999999999</v>
      </c>
      <c r="K66" s="2">
        <v>4.4506500000000004</v>
      </c>
      <c r="L66" s="2">
        <v>4.5933799999999998</v>
      </c>
      <c r="M66" s="2">
        <v>4.5450200000000001</v>
      </c>
      <c r="N66" s="2">
        <v>4.6605800000000004</v>
      </c>
      <c r="O66" s="2">
        <v>4.7205000000000004</v>
      </c>
      <c r="P66" s="2">
        <v>4.8302199999999997</v>
      </c>
      <c r="Q66" s="2">
        <v>5.04453</v>
      </c>
      <c r="R66" s="2">
        <v>5.1319600000000003</v>
      </c>
      <c r="S66" s="2">
        <v>5.3277099999999997</v>
      </c>
      <c r="T66" s="2">
        <v>5.4681499999999996</v>
      </c>
      <c r="U66" s="2">
        <v>5.9641299999999999</v>
      </c>
      <c r="V66" s="2">
        <v>6.4149900000000004</v>
      </c>
      <c r="W66" s="2">
        <v>6.6193</v>
      </c>
      <c r="X66" s="2">
        <v>6.69137</v>
      </c>
      <c r="Y66" s="2">
        <v>6.83826</v>
      </c>
      <c r="Z66" s="2">
        <v>7.1931200000000004</v>
      </c>
      <c r="AA66" s="2">
        <v>7.5791899999999996</v>
      </c>
      <c r="AB66" s="2">
        <v>7.8747400000000001</v>
      </c>
      <c r="AC66" s="2">
        <v>8.0989400000000007</v>
      </c>
      <c r="AD66" s="2">
        <v>7.96868</v>
      </c>
      <c r="AE66" s="2">
        <v>7.7259200000000003</v>
      </c>
      <c r="AF66" s="2">
        <v>7.62859</v>
      </c>
      <c r="AG66" s="2">
        <v>7.5741300000000003</v>
      </c>
      <c r="AH66" s="2">
        <v>7.6915399999999998</v>
      </c>
      <c r="AI66" s="2">
        <v>7.3652499999999996</v>
      </c>
      <c r="AJ66" s="2">
        <v>7.5277799999999999</v>
      </c>
      <c r="AK66" s="2">
        <v>7.9493400000000003</v>
      </c>
      <c r="AL66" s="2">
        <v>7.5815999999999999</v>
      </c>
      <c r="AM66" s="2">
        <v>8.1566200000000002</v>
      </c>
      <c r="AN66" s="2">
        <v>8.4305000000000003</v>
      </c>
      <c r="AO66" s="2">
        <v>8.4212799999999994</v>
      </c>
      <c r="AP66" s="2">
        <v>8.82761</v>
      </c>
      <c r="AQ66" s="2">
        <v>9.4841599999999993</v>
      </c>
      <c r="AR66" s="2">
        <v>9.8133900000000001</v>
      </c>
      <c r="AS66" s="2">
        <v>9.8324099999999994</v>
      </c>
      <c r="AT66" s="2">
        <v>10.106199999999999</v>
      </c>
      <c r="AU66" s="2">
        <v>10.0328</v>
      </c>
      <c r="AV66" s="2">
        <v>10.0916</v>
      </c>
      <c r="AW66" s="2">
        <v>10.4337</v>
      </c>
      <c r="AX66" s="2">
        <v>10.5853</v>
      </c>
      <c r="AY66" s="2">
        <v>10.915100000000001</v>
      </c>
      <c r="AZ66" s="2">
        <v>11.4091</v>
      </c>
      <c r="BA66" s="2">
        <v>12.070499999999999</v>
      </c>
      <c r="BB66" s="2">
        <v>12.5412</v>
      </c>
      <c r="BC66" s="2">
        <v>13.3718</v>
      </c>
      <c r="BD66" s="2">
        <v>14.341799999999999</v>
      </c>
      <c r="BE66" s="2">
        <v>13.424200000000001</v>
      </c>
      <c r="BF66" s="2">
        <v>13.7989</v>
      </c>
      <c r="BG66" s="2">
        <v>13.7911</v>
      </c>
      <c r="BH66" s="2">
        <v>13.8306</v>
      </c>
      <c r="BI66" s="2">
        <v>13.7964</v>
      </c>
      <c r="BJ66" s="2">
        <v>13.7837</v>
      </c>
      <c r="BK66" s="2">
        <v>13.7921</v>
      </c>
      <c r="BL66" s="2">
        <v>8.4104998275862108</v>
      </c>
      <c r="BM66" s="2">
        <v>3.14244129149056</v>
      </c>
      <c r="BN66" s="2">
        <v>0.97391753494026001</v>
      </c>
      <c r="BO66" s="2">
        <v>0.98400442954258804</v>
      </c>
      <c r="BP66" s="2">
        <v>0.91893526920750201</v>
      </c>
      <c r="BQ66" s="2">
        <v>0</v>
      </c>
      <c r="BR66" s="2">
        <v>0</v>
      </c>
      <c r="BS66" s="2">
        <v>0</v>
      </c>
      <c r="BT66" s="2">
        <v>0.181234126241962</v>
      </c>
      <c r="BU66" s="2">
        <v>0.94851536486410803</v>
      </c>
      <c r="BV66" s="2">
        <v>0.94851536486410803</v>
      </c>
      <c r="BW66" s="2">
        <v>4.3334700000000002</v>
      </c>
      <c r="BX66" s="2">
        <v>5.4629307610475901E-2</v>
      </c>
      <c r="BY66" s="2">
        <v>4.5940260000000004</v>
      </c>
      <c r="BZ66" s="2">
        <v>0.104143879224849</v>
      </c>
      <c r="CA66" s="2">
        <v>5.160514</v>
      </c>
      <c r="CB66" s="2">
        <v>0.247969835121129</v>
      </c>
      <c r="CC66" s="2">
        <v>6.5056099999999999</v>
      </c>
      <c r="CD66" s="2">
        <v>0.33893243832657899</v>
      </c>
      <c r="CE66" s="2">
        <v>7.742934</v>
      </c>
      <c r="CF66" s="2">
        <v>0.36200203118214702</v>
      </c>
      <c r="CG66" s="2">
        <v>7.597086</v>
      </c>
      <c r="CH66" s="2">
        <v>0.142115418340165</v>
      </c>
      <c r="CI66" s="2">
        <v>7.9291679999999998</v>
      </c>
      <c r="CJ66" s="2">
        <v>0.38255422402582401</v>
      </c>
      <c r="CK66" s="2">
        <v>9.2757699999999996</v>
      </c>
      <c r="CL66" s="2">
        <v>0.62715833164361301</v>
      </c>
      <c r="CM66" s="2">
        <v>10.249919999999999</v>
      </c>
      <c r="CN66" s="2">
        <v>0.24449774436587399</v>
      </c>
      <c r="CO66" s="2">
        <v>12.061540000000001</v>
      </c>
      <c r="CP66" s="2">
        <v>0.96007003546616299</v>
      </c>
      <c r="CQ66" s="2">
        <v>13.83732</v>
      </c>
      <c r="CR66" s="2">
        <v>0.32742394078625298</v>
      </c>
      <c r="CS66" s="2">
        <v>13.7907333333333</v>
      </c>
      <c r="CT66" s="2">
        <v>6.4593601334293699E-3</v>
      </c>
    </row>
    <row r="67" spans="1:98" x14ac:dyDescent="0.25">
      <c r="A67" s="2">
        <v>156</v>
      </c>
      <c r="B67" s="2" t="s">
        <v>1867</v>
      </c>
      <c r="C67" s="2" t="s">
        <v>591</v>
      </c>
      <c r="D67" s="2" t="s">
        <v>412</v>
      </c>
      <c r="E67" s="2" t="s">
        <v>282</v>
      </c>
      <c r="F67" s="2">
        <v>0.124997</v>
      </c>
      <c r="G67" s="2">
        <v>0.12175999999999999</v>
      </c>
      <c r="H67" s="2">
        <v>0.121181</v>
      </c>
      <c r="I67" s="2">
        <v>0.12499300000000001</v>
      </c>
      <c r="J67" s="2">
        <v>0.13015599999999999</v>
      </c>
      <c r="K67" s="2">
        <v>0.13437399999999999</v>
      </c>
      <c r="L67" s="2">
        <v>0.14183999999999999</v>
      </c>
      <c r="M67" s="2">
        <v>0.14740800000000001</v>
      </c>
      <c r="N67" s="2">
        <v>0.14613599999999999</v>
      </c>
      <c r="O67" s="2">
        <v>0.15223999999999999</v>
      </c>
      <c r="P67" s="2">
        <v>0.15851699999999999</v>
      </c>
      <c r="Q67" s="2">
        <v>0.16262399999999999</v>
      </c>
      <c r="R67" s="2">
        <v>0.17343500000000001</v>
      </c>
      <c r="S67" s="2">
        <v>0.17575199999999999</v>
      </c>
      <c r="T67" s="2">
        <v>0.18157200000000001</v>
      </c>
      <c r="U67" s="2">
        <v>0.188</v>
      </c>
      <c r="V67" s="2">
        <v>0.19464799999999999</v>
      </c>
      <c r="W67" s="2">
        <v>0.19717499999999999</v>
      </c>
      <c r="X67" s="2">
        <v>0.20265</v>
      </c>
      <c r="Y67" s="2">
        <v>0.213059</v>
      </c>
      <c r="Z67" s="2">
        <v>0.21745600000000001</v>
      </c>
      <c r="AA67" s="2">
        <v>0.23757700000000001</v>
      </c>
      <c r="AB67" s="2">
        <v>0.24295</v>
      </c>
      <c r="AC67" s="2">
        <v>0.24556500000000001</v>
      </c>
      <c r="AD67" s="2">
        <v>0.25447700000000001</v>
      </c>
      <c r="AE67" s="2">
        <v>0.26303300000000002</v>
      </c>
      <c r="AF67" s="2">
        <v>0.28074199999999999</v>
      </c>
      <c r="AG67" s="2">
        <v>0.27940500000000001</v>
      </c>
      <c r="AH67" s="2">
        <v>0.27695799999999998</v>
      </c>
      <c r="AI67" s="2">
        <v>0.283138</v>
      </c>
      <c r="AJ67" s="2">
        <v>0.29253800000000002</v>
      </c>
      <c r="AK67" s="2">
        <v>0.30512499999999998</v>
      </c>
      <c r="AL67" s="2">
        <v>0.311888</v>
      </c>
      <c r="AM67" s="2">
        <v>0.326208</v>
      </c>
      <c r="AN67" s="2">
        <v>0.32703300000000002</v>
      </c>
      <c r="AO67" s="2">
        <v>0.33088899999999999</v>
      </c>
      <c r="AP67" s="2">
        <v>0.37580000000000002</v>
      </c>
      <c r="AQ67" s="2">
        <v>0.34540900000000002</v>
      </c>
      <c r="AR67" s="2">
        <v>0.35853299999999999</v>
      </c>
      <c r="AS67" s="2">
        <v>0.38301200000000002</v>
      </c>
      <c r="AT67" s="2">
        <v>0.36282599999999998</v>
      </c>
      <c r="AU67" s="2">
        <v>0.37694100000000003</v>
      </c>
      <c r="AV67" s="2">
        <v>0.40200200000000003</v>
      </c>
      <c r="AW67" s="2">
        <v>0.40158700000000003</v>
      </c>
      <c r="AX67" s="2">
        <v>0.37848799999999999</v>
      </c>
      <c r="AY67" s="2">
        <v>0.38186500000000001</v>
      </c>
      <c r="AZ67" s="2">
        <v>0.39662399999999998</v>
      </c>
      <c r="BA67" s="2">
        <v>0.41547099999999998</v>
      </c>
      <c r="BB67" s="2">
        <v>0.421045</v>
      </c>
      <c r="BC67" s="2">
        <v>0.436197</v>
      </c>
      <c r="BD67" s="2">
        <v>0.44636500000000001</v>
      </c>
      <c r="BE67" s="2">
        <v>0.44754100000000002</v>
      </c>
      <c r="BF67" s="2">
        <v>0.44808100000000001</v>
      </c>
      <c r="BG67" s="2">
        <v>0.45274700000000001</v>
      </c>
      <c r="BH67" s="2">
        <v>0.45653100000000002</v>
      </c>
      <c r="BI67" s="2">
        <v>0.45305899999999999</v>
      </c>
      <c r="BJ67" s="2">
        <v>0.45449099999999998</v>
      </c>
      <c r="BK67" s="2">
        <v>0.45820100000000002</v>
      </c>
      <c r="BL67" s="2">
        <v>0.28828129310344802</v>
      </c>
      <c r="BM67" s="2">
        <v>0.113171086842701</v>
      </c>
      <c r="BN67" s="2">
        <v>0.99469451131659603</v>
      </c>
      <c r="BO67" s="2">
        <v>0.99680088590851801</v>
      </c>
      <c r="BP67" s="2">
        <v>0.97096188747731405</v>
      </c>
      <c r="BQ67" s="2">
        <v>0</v>
      </c>
      <c r="BR67" s="2">
        <v>0</v>
      </c>
      <c r="BS67" s="2">
        <v>0</v>
      </c>
      <c r="BT67" s="2">
        <v>6.6661614629794199E-3</v>
      </c>
      <c r="BU67" s="2">
        <v>0.98941717084335901</v>
      </c>
      <c r="BV67" s="2">
        <v>0.98941717084335901</v>
      </c>
      <c r="BW67" s="2">
        <v>0.1246174</v>
      </c>
      <c r="BX67" s="2">
        <v>3.5684324709877899E-3</v>
      </c>
      <c r="BY67" s="2">
        <v>0.14439959999999999</v>
      </c>
      <c r="BZ67" s="2">
        <v>6.7194053903600701E-3</v>
      </c>
      <c r="CA67" s="2">
        <v>0.17038</v>
      </c>
      <c r="CB67" s="2">
        <v>9.5438275602611408E-3</v>
      </c>
      <c r="CC67" s="2">
        <v>0.19910639999999999</v>
      </c>
      <c r="CD67" s="2">
        <v>9.4099934272028098E-3</v>
      </c>
      <c r="CE67" s="2">
        <v>0.23960500000000001</v>
      </c>
      <c r="CF67" s="2">
        <v>1.3807407377925801E-2</v>
      </c>
      <c r="CG67" s="2">
        <v>0.27665519999999999</v>
      </c>
      <c r="CH67" s="2">
        <v>7.9364042676768904E-3</v>
      </c>
      <c r="CI67" s="2">
        <v>0.31255840000000001</v>
      </c>
      <c r="CJ67" s="2">
        <v>1.45974904795311E-2</v>
      </c>
      <c r="CK67" s="2">
        <v>0.35872860000000001</v>
      </c>
      <c r="CL67" s="2">
        <v>2.1410333633551801E-2</v>
      </c>
      <c r="CM67" s="2">
        <v>0.38436880000000001</v>
      </c>
      <c r="CN67" s="2">
        <v>1.70385181779403E-2</v>
      </c>
      <c r="CO67" s="2">
        <v>0.41024040000000001</v>
      </c>
      <c r="CP67" s="2">
        <v>2.1262721575565101E-2</v>
      </c>
      <c r="CQ67" s="2">
        <v>0.45025300000000001</v>
      </c>
      <c r="CR67" s="2">
        <v>4.2668018468168898E-3</v>
      </c>
      <c r="CS67" s="2">
        <v>0.45525033333333298</v>
      </c>
      <c r="CT67" s="2">
        <v>2.6537673849328699E-3</v>
      </c>
    </row>
    <row r="68" spans="1:98" x14ac:dyDescent="0.25">
      <c r="A68" s="2">
        <v>157</v>
      </c>
      <c r="B68" s="2" t="s">
        <v>1867</v>
      </c>
      <c r="C68" s="2" t="s">
        <v>592</v>
      </c>
      <c r="D68" s="2" t="s">
        <v>412</v>
      </c>
      <c r="E68" s="2" t="s">
        <v>182</v>
      </c>
      <c r="F68" s="2">
        <v>3.0704799999999999</v>
      </c>
      <c r="G68" s="2">
        <v>3.12615</v>
      </c>
      <c r="H68" s="2">
        <v>3.5557099999999999</v>
      </c>
      <c r="I68" s="2">
        <v>3.3368500000000001</v>
      </c>
      <c r="J68" s="2">
        <v>3.5906500000000001</v>
      </c>
      <c r="K68" s="2">
        <v>3.7096399999999998</v>
      </c>
      <c r="L68" s="2">
        <v>3.81135</v>
      </c>
      <c r="M68" s="2">
        <v>4.0350200000000003</v>
      </c>
      <c r="N68" s="2">
        <v>3.85954</v>
      </c>
      <c r="O68" s="2">
        <v>3.8070499999999998</v>
      </c>
      <c r="P68" s="2">
        <v>3.7326700000000002</v>
      </c>
      <c r="Q68" s="2">
        <v>3.7536800000000001</v>
      </c>
      <c r="R68" s="2">
        <v>3.7678699999999998</v>
      </c>
      <c r="S68" s="2">
        <v>3.9897800000000001</v>
      </c>
      <c r="T68" s="2">
        <v>4.3279899999999998</v>
      </c>
      <c r="U68" s="2">
        <v>4.45228</v>
      </c>
      <c r="V68" s="2">
        <v>4.9242800000000004</v>
      </c>
      <c r="W68" s="2">
        <v>4.8227799999999998</v>
      </c>
      <c r="X68" s="2">
        <v>4.9949700000000004</v>
      </c>
      <c r="Y68" s="2">
        <v>4.9953599999999998</v>
      </c>
      <c r="Z68" s="2">
        <v>5.0875300000000001</v>
      </c>
      <c r="AA68" s="2">
        <v>6.0573899999999998</v>
      </c>
      <c r="AB68" s="2">
        <v>5.7684499999999996</v>
      </c>
      <c r="AC68" s="2">
        <v>5.7388500000000002</v>
      </c>
      <c r="AD68" s="2">
        <v>5.7239500000000003</v>
      </c>
      <c r="AE68" s="2">
        <v>6.0422399999999996</v>
      </c>
      <c r="AF68" s="2">
        <v>6.0132599999999998</v>
      </c>
      <c r="AG68" s="2">
        <v>5.7844499999999996</v>
      </c>
      <c r="AH68" s="2">
        <v>6.6584500000000002</v>
      </c>
      <c r="AI68" s="2">
        <v>6.87514</v>
      </c>
      <c r="AJ68" s="2">
        <v>6.6694500000000003</v>
      </c>
      <c r="AK68" s="2">
        <v>6.1030699999999998</v>
      </c>
      <c r="AL68" s="2">
        <v>7.1285100000000003</v>
      </c>
      <c r="AM68" s="2">
        <v>7.1298300000000001</v>
      </c>
      <c r="AN68" s="2">
        <v>6.2657699999999998</v>
      </c>
      <c r="AO68" s="2">
        <v>6.7267099999999997</v>
      </c>
      <c r="AP68" s="2">
        <v>6.90909</v>
      </c>
      <c r="AQ68" s="2">
        <v>7.4630000000000001</v>
      </c>
      <c r="AR68" s="2">
        <v>7.2989899999999999</v>
      </c>
      <c r="AS68" s="2">
        <v>7.0131899999999998</v>
      </c>
      <c r="AT68" s="2">
        <v>6.7988900000000001</v>
      </c>
      <c r="AU68" s="2">
        <v>7.5149900000000001</v>
      </c>
      <c r="AV68" s="2">
        <v>7.4481900000000003</v>
      </c>
      <c r="AW68" s="2">
        <v>7.7166499999999996</v>
      </c>
      <c r="AX68" s="2">
        <v>7.4203400000000004</v>
      </c>
      <c r="AY68" s="2">
        <v>7.8153199999999998</v>
      </c>
      <c r="AZ68" s="2">
        <v>8.0526999999999997</v>
      </c>
      <c r="BA68" s="2">
        <v>8.2264599999999994</v>
      </c>
      <c r="BB68" s="2">
        <v>8.6061099999999993</v>
      </c>
      <c r="BC68" s="2">
        <v>8.1827900000000007</v>
      </c>
      <c r="BD68" s="2">
        <v>8.5064200000000003</v>
      </c>
      <c r="BE68" s="2">
        <v>8.1356300000000008</v>
      </c>
      <c r="BF68" s="2">
        <v>8.44604</v>
      </c>
      <c r="BG68" s="2">
        <v>8.8002300000000009</v>
      </c>
      <c r="BH68" s="2">
        <v>8.7344100000000005</v>
      </c>
      <c r="BI68" s="2">
        <v>9.05837</v>
      </c>
      <c r="BJ68" s="2">
        <v>8.1377299999999995</v>
      </c>
      <c r="BK68" s="2">
        <v>7.7623199999999999</v>
      </c>
      <c r="BL68" s="2">
        <v>6.0945691379310301</v>
      </c>
      <c r="BM68" s="2">
        <v>1.78790660926308</v>
      </c>
      <c r="BN68" s="2">
        <v>0.97803855216234603</v>
      </c>
      <c r="BO68" s="2">
        <v>0.97902119413085598</v>
      </c>
      <c r="BP68" s="2">
        <v>0.88747731397459195</v>
      </c>
      <c r="BQ68" s="2">
        <v>0</v>
      </c>
      <c r="BR68" s="2">
        <v>0</v>
      </c>
      <c r="BS68" s="2">
        <v>0</v>
      </c>
      <c r="BT68" s="2">
        <v>0.103550314989694</v>
      </c>
      <c r="BU68" s="2">
        <v>0.95655940951581897</v>
      </c>
      <c r="BV68" s="2">
        <v>0.95655940951581897</v>
      </c>
      <c r="BW68" s="2">
        <v>3.3359679999999998</v>
      </c>
      <c r="BX68" s="2">
        <v>0.23856745213880301</v>
      </c>
      <c r="BY68" s="2">
        <v>3.8445200000000002</v>
      </c>
      <c r="BZ68" s="2">
        <v>0.119595897295852</v>
      </c>
      <c r="CA68" s="2">
        <v>3.9143979999999998</v>
      </c>
      <c r="CB68" s="2">
        <v>0.25350867079845602</v>
      </c>
      <c r="CC68" s="2">
        <v>4.8379339999999997</v>
      </c>
      <c r="CD68" s="2">
        <v>0.22685762821646499</v>
      </c>
      <c r="CE68" s="2">
        <v>5.6752339999999997</v>
      </c>
      <c r="CF68" s="2">
        <v>0.35586116208431601</v>
      </c>
      <c r="CG68" s="2">
        <v>6.2747080000000004</v>
      </c>
      <c r="CH68" s="2">
        <v>0.46650987221065299</v>
      </c>
      <c r="CI68" s="2">
        <v>6.6593260000000001</v>
      </c>
      <c r="CJ68" s="2">
        <v>0.47589841298327501</v>
      </c>
      <c r="CK68" s="2">
        <v>7.0821959999999997</v>
      </c>
      <c r="CL68" s="2">
        <v>0.29711493412482698</v>
      </c>
      <c r="CM68" s="2">
        <v>7.3798120000000003</v>
      </c>
      <c r="CN68" s="2">
        <v>0.34479028759522801</v>
      </c>
      <c r="CO68" s="2">
        <v>8.1766760000000005</v>
      </c>
      <c r="CP68" s="2">
        <v>0.288477726748531</v>
      </c>
      <c r="CQ68" s="2">
        <v>8.5245460000000008</v>
      </c>
      <c r="CR68" s="2">
        <v>0.26352986800361</v>
      </c>
      <c r="CS68" s="2">
        <v>8.3194733333333293</v>
      </c>
      <c r="CT68" s="2">
        <v>0.66686533875538401</v>
      </c>
    </row>
    <row r="69" spans="1:98" x14ac:dyDescent="0.25">
      <c r="A69" s="2">
        <v>158</v>
      </c>
      <c r="B69" s="2" t="s">
        <v>1867</v>
      </c>
      <c r="C69" s="2" t="s">
        <v>593</v>
      </c>
      <c r="D69" s="2" t="s">
        <v>412</v>
      </c>
      <c r="E69" s="2" t="s">
        <v>276</v>
      </c>
      <c r="F69" s="2">
        <v>3.21672</v>
      </c>
      <c r="G69" s="2">
        <v>3.2113</v>
      </c>
      <c r="H69" s="2">
        <v>3.3313700000000002</v>
      </c>
      <c r="I69" s="2">
        <v>2.9194100000000001</v>
      </c>
      <c r="J69" s="2">
        <v>3.4895900000000002</v>
      </c>
      <c r="K69" s="2">
        <v>3.6698</v>
      </c>
      <c r="L69" s="2">
        <v>3.78261</v>
      </c>
      <c r="M69" s="2">
        <v>3.5472199999999998</v>
      </c>
      <c r="N69" s="2">
        <v>4.0282400000000003</v>
      </c>
      <c r="O69" s="2">
        <v>3.4095300000000002</v>
      </c>
      <c r="P69" s="2">
        <v>3.4095800000000001</v>
      </c>
      <c r="Q69" s="2">
        <v>3.4869400000000002</v>
      </c>
      <c r="R69" s="2">
        <v>3.7678500000000001</v>
      </c>
      <c r="S69" s="2">
        <v>3.0636999999999999</v>
      </c>
      <c r="T69" s="2">
        <v>3.4519600000000001</v>
      </c>
      <c r="U69" s="2">
        <v>3.7623799999999998</v>
      </c>
      <c r="V69" s="2">
        <v>3.8000699999999998</v>
      </c>
      <c r="W69" s="2">
        <v>4.03782</v>
      </c>
      <c r="X69" s="2">
        <v>3.5575199999999998</v>
      </c>
      <c r="Y69" s="2">
        <v>4.0696300000000001</v>
      </c>
      <c r="Z69" s="2">
        <v>4.39039</v>
      </c>
      <c r="AA69" s="2">
        <v>4.7655599999999998</v>
      </c>
      <c r="AB69" s="2">
        <v>4.1986699999999999</v>
      </c>
      <c r="AC69" s="2">
        <v>4.3250099999999998</v>
      </c>
      <c r="AD69" s="2">
        <v>4.38117</v>
      </c>
      <c r="AE69" s="2">
        <v>3.9570599999999998</v>
      </c>
      <c r="AF69" s="2">
        <v>4.1627999999999998</v>
      </c>
      <c r="AG69" s="2">
        <v>4.8624799999999997</v>
      </c>
      <c r="AH69" s="2">
        <v>4.9226599999999996</v>
      </c>
      <c r="AI69" s="2">
        <v>4.9370200000000004</v>
      </c>
      <c r="AJ69" s="2">
        <v>4.6757299999999997</v>
      </c>
      <c r="AK69" s="2">
        <v>4.7201899999999997</v>
      </c>
      <c r="AL69" s="2">
        <v>5.5915299999999997</v>
      </c>
      <c r="AM69" s="2">
        <v>5.7902199999999997</v>
      </c>
      <c r="AN69" s="2">
        <v>5.1614199999999997</v>
      </c>
      <c r="AO69" s="2">
        <v>4.8502299999999998</v>
      </c>
      <c r="AP69" s="2">
        <v>5.2360100000000003</v>
      </c>
      <c r="AQ69" s="2">
        <v>5.2221099999999998</v>
      </c>
      <c r="AR69" s="2">
        <v>5.7049300000000001</v>
      </c>
      <c r="AS69" s="2">
        <v>5.0996800000000002</v>
      </c>
      <c r="AT69" s="2">
        <v>5.9450399999999997</v>
      </c>
      <c r="AU69" s="2">
        <v>5.27522</v>
      </c>
      <c r="AV69" s="2">
        <v>5.2926399999999996</v>
      </c>
      <c r="AW69" s="2">
        <v>5.9972200000000004</v>
      </c>
      <c r="AX69" s="2">
        <v>5.4002400000000002</v>
      </c>
      <c r="AY69" s="2">
        <v>6.1332199999999997</v>
      </c>
      <c r="AZ69" s="2">
        <v>5.9283000000000001</v>
      </c>
      <c r="BA69" s="2">
        <v>5.7640599999999997</v>
      </c>
      <c r="BB69" s="2">
        <v>5.7174100000000001</v>
      </c>
      <c r="BC69" s="2">
        <v>5.8381100000000004</v>
      </c>
      <c r="BD69" s="2">
        <v>5.8664100000000001</v>
      </c>
      <c r="BE69" s="2">
        <v>6.0004999999999997</v>
      </c>
      <c r="BF69" s="2">
        <v>6.1311900000000001</v>
      </c>
      <c r="BG69" s="2">
        <v>6.0771100000000002</v>
      </c>
      <c r="BH69" s="2">
        <v>6.0982700000000003</v>
      </c>
      <c r="BI69" s="2">
        <v>6.5418900000000004</v>
      </c>
      <c r="BJ69" s="2">
        <v>5.9936100000000003</v>
      </c>
      <c r="BK69" s="2">
        <v>6.05124</v>
      </c>
      <c r="BL69" s="2">
        <v>4.7244791379310298</v>
      </c>
      <c r="BM69" s="2">
        <v>1.03533841045956</v>
      </c>
      <c r="BN69" s="2">
        <v>0.95362589215374205</v>
      </c>
      <c r="BO69" s="2">
        <v>0.95269002430096295</v>
      </c>
      <c r="BP69" s="2">
        <v>0.81488203266787695</v>
      </c>
      <c r="BQ69" s="2">
        <v>0</v>
      </c>
      <c r="BR69" s="2">
        <v>0</v>
      </c>
      <c r="BS69" s="2">
        <v>0</v>
      </c>
      <c r="BT69" s="2">
        <v>5.8467022978251598E-2</v>
      </c>
      <c r="BU69" s="2">
        <v>0.90940234218601801</v>
      </c>
      <c r="BV69" s="2">
        <v>0.90940234218601801</v>
      </c>
      <c r="BW69" s="2">
        <v>3.2336779999999998</v>
      </c>
      <c r="BX69" s="2">
        <v>0.20891828730391199</v>
      </c>
      <c r="BY69" s="2">
        <v>3.6874799999999999</v>
      </c>
      <c r="BZ69" s="2">
        <v>0.23580115934829499</v>
      </c>
      <c r="CA69" s="2">
        <v>3.4360059999999999</v>
      </c>
      <c r="CB69" s="2">
        <v>0.25113708105335603</v>
      </c>
      <c r="CC69" s="2">
        <v>3.8454839999999999</v>
      </c>
      <c r="CD69" s="2">
        <v>0.21161671585675801</v>
      </c>
      <c r="CE69" s="2">
        <v>4.4121600000000001</v>
      </c>
      <c r="CF69" s="2">
        <v>0.21183659716866701</v>
      </c>
      <c r="CG69" s="2">
        <v>4.5684040000000001</v>
      </c>
      <c r="CH69" s="2">
        <v>0.47066757215682498</v>
      </c>
      <c r="CI69" s="2">
        <v>5.187818</v>
      </c>
      <c r="CJ69" s="2">
        <v>0.50186613481086795</v>
      </c>
      <c r="CK69" s="2">
        <v>5.2225919999999997</v>
      </c>
      <c r="CL69" s="2">
        <v>0.31088222853678898</v>
      </c>
      <c r="CM69" s="2">
        <v>5.5820720000000001</v>
      </c>
      <c r="CN69" s="2">
        <v>0.35884730028244599</v>
      </c>
      <c r="CO69" s="2">
        <v>5.87622</v>
      </c>
      <c r="CP69" s="2">
        <v>0.164327554141112</v>
      </c>
      <c r="CQ69" s="2">
        <v>6.0346960000000003</v>
      </c>
      <c r="CR69" s="2">
        <v>0.10564236498677999</v>
      </c>
      <c r="CS69" s="2">
        <v>6.1955799999999996</v>
      </c>
      <c r="CT69" s="2">
        <v>0.30129431839979998</v>
      </c>
    </row>
    <row r="70" spans="1:98" x14ac:dyDescent="0.25">
      <c r="A70" s="2">
        <v>159</v>
      </c>
      <c r="B70" s="2" t="s">
        <v>1867</v>
      </c>
      <c r="C70" s="2" t="s">
        <v>594</v>
      </c>
      <c r="D70" s="2" t="s">
        <v>426</v>
      </c>
      <c r="E70" s="2" t="s">
        <v>268</v>
      </c>
      <c r="F70" s="2">
        <v>0.13045300000000001</v>
      </c>
      <c r="G70" s="2">
        <v>0.12573699999999999</v>
      </c>
      <c r="H70" s="2">
        <v>0.136237</v>
      </c>
      <c r="I70" s="2">
        <v>0.130074</v>
      </c>
      <c r="J70" s="2">
        <v>0.13406499999999999</v>
      </c>
      <c r="K70" s="2">
        <v>0.12846099999999999</v>
      </c>
      <c r="L70" s="2">
        <v>0.13889699999999999</v>
      </c>
      <c r="M70" s="2">
        <v>0.14508199999999999</v>
      </c>
      <c r="N70" s="2">
        <v>0.16214700000000001</v>
      </c>
      <c r="O70" s="2">
        <v>0.15523400000000001</v>
      </c>
      <c r="P70" s="2">
        <v>0.159584</v>
      </c>
      <c r="Q70" s="2">
        <v>0.16134999999999999</v>
      </c>
      <c r="R70" s="2">
        <v>0.17155200000000001</v>
      </c>
      <c r="S70" s="2">
        <v>0.19478100000000001</v>
      </c>
      <c r="T70" s="2">
        <v>0.200012</v>
      </c>
      <c r="U70" s="2">
        <v>0.20514499999999999</v>
      </c>
      <c r="V70" s="2">
        <v>0.21606400000000001</v>
      </c>
      <c r="W70" s="2">
        <v>0.22405900000000001</v>
      </c>
      <c r="X70" s="2">
        <v>0.226106</v>
      </c>
      <c r="Y70" s="2">
        <v>0.23491100000000001</v>
      </c>
      <c r="Z70" s="2">
        <v>0.25758700000000001</v>
      </c>
      <c r="AA70" s="2">
        <v>0.26835599999999998</v>
      </c>
      <c r="AB70" s="2">
        <v>0.27364300000000003</v>
      </c>
      <c r="AC70" s="2">
        <v>0.29454599999999997</v>
      </c>
      <c r="AD70" s="2">
        <v>0.29653099999999999</v>
      </c>
      <c r="AE70" s="2">
        <v>0.30826599999999998</v>
      </c>
      <c r="AF70" s="2">
        <v>0.276283</v>
      </c>
      <c r="AG70" s="2">
        <v>0.30464000000000002</v>
      </c>
      <c r="AH70" s="2">
        <v>0.28555999999999998</v>
      </c>
      <c r="AI70" s="2">
        <v>0.294151</v>
      </c>
      <c r="AJ70" s="2">
        <v>0.32143300000000002</v>
      </c>
      <c r="AK70" s="2">
        <v>0.28379100000000002</v>
      </c>
      <c r="AL70" s="2">
        <v>0.32136900000000002</v>
      </c>
      <c r="AM70" s="2">
        <v>0.34473199999999998</v>
      </c>
      <c r="AN70" s="2">
        <v>0.34198099999999998</v>
      </c>
      <c r="AO70" s="2">
        <v>0.35141899999999998</v>
      </c>
      <c r="AP70" s="2">
        <v>0.35809800000000003</v>
      </c>
      <c r="AQ70" s="2">
        <v>0.40222400000000003</v>
      </c>
      <c r="AR70" s="2">
        <v>0.377361</v>
      </c>
      <c r="AS70" s="2">
        <v>0.38719300000000001</v>
      </c>
      <c r="AT70" s="2">
        <v>0.382936</v>
      </c>
      <c r="AU70" s="2">
        <v>0.38159999999999999</v>
      </c>
      <c r="AV70" s="2">
        <v>0.36978499999999997</v>
      </c>
      <c r="AW70" s="2">
        <v>0.35940299999999997</v>
      </c>
      <c r="AX70" s="2">
        <v>0.331204</v>
      </c>
      <c r="AY70" s="2">
        <v>0.345744</v>
      </c>
      <c r="AZ70" s="2">
        <v>0.37072699999999997</v>
      </c>
      <c r="BA70" s="2">
        <v>0.39777699999999999</v>
      </c>
      <c r="BB70" s="2">
        <v>0.39221699999999998</v>
      </c>
      <c r="BC70" s="2">
        <v>0.419267</v>
      </c>
      <c r="BD70" s="2">
        <v>0.447245</v>
      </c>
      <c r="BE70" s="2">
        <v>0.44045699999999999</v>
      </c>
      <c r="BF70" s="2">
        <v>0.46406999999999998</v>
      </c>
      <c r="BG70" s="2">
        <v>0.47541699999999998</v>
      </c>
      <c r="BH70" s="2">
        <v>0.50590400000000002</v>
      </c>
      <c r="BI70" s="2">
        <v>0.46496100000000001</v>
      </c>
      <c r="BJ70" s="2">
        <v>0.46783400000000003</v>
      </c>
      <c r="BK70" s="2">
        <v>0.465258</v>
      </c>
      <c r="BL70" s="2">
        <v>0.29674001724137899</v>
      </c>
      <c r="BM70" s="2">
        <v>0.11042099227168201</v>
      </c>
      <c r="BN70" s="2">
        <v>0.98020703776137996</v>
      </c>
      <c r="BO70" s="2">
        <v>0.97908271555569204</v>
      </c>
      <c r="BP70" s="2">
        <v>0.89594676346037505</v>
      </c>
      <c r="BQ70" s="2">
        <v>0</v>
      </c>
      <c r="BR70" s="2">
        <v>0</v>
      </c>
      <c r="BS70" s="2">
        <v>0</v>
      </c>
      <c r="BT70" s="2">
        <v>6.4094399397089403E-3</v>
      </c>
      <c r="BU70" s="2">
        <v>0.96080583687693699</v>
      </c>
      <c r="BV70" s="2">
        <v>0.96080583687693699</v>
      </c>
      <c r="BW70" s="2">
        <v>0.13131319999999999</v>
      </c>
      <c r="BX70" s="2">
        <v>4.0368854578746701E-3</v>
      </c>
      <c r="BY70" s="2">
        <v>0.14596419999999999</v>
      </c>
      <c r="BZ70" s="2">
        <v>1.3274955845501001E-2</v>
      </c>
      <c r="CA70" s="2">
        <v>0.1774558</v>
      </c>
      <c r="CB70" s="2">
        <v>1.88586690728694E-2</v>
      </c>
      <c r="CC70" s="2">
        <v>0.22125700000000001</v>
      </c>
      <c r="CD70" s="2">
        <v>1.1228974953218099E-2</v>
      </c>
      <c r="CE70" s="2">
        <v>0.27813260000000001</v>
      </c>
      <c r="CF70" s="2">
        <v>1.6924545172618401E-2</v>
      </c>
      <c r="CG70" s="2">
        <v>0.29377999999999999</v>
      </c>
      <c r="CH70" s="2">
        <v>1.32441953889242E-2</v>
      </c>
      <c r="CI70" s="2">
        <v>0.32266119999999998</v>
      </c>
      <c r="CJ70" s="2">
        <v>2.4364141626578999E-2</v>
      </c>
      <c r="CK70" s="2">
        <v>0.37525900000000001</v>
      </c>
      <c r="CL70" s="2">
        <v>2.0837439298051999E-2</v>
      </c>
      <c r="CM70" s="2">
        <v>0.36498560000000002</v>
      </c>
      <c r="CN70" s="2">
        <v>2.1175760371235801E-2</v>
      </c>
      <c r="CO70" s="2">
        <v>0.3851464</v>
      </c>
      <c r="CP70" s="2">
        <v>2.7992003354529699E-2</v>
      </c>
      <c r="CQ70" s="2">
        <v>0.46661859999999999</v>
      </c>
      <c r="CR70" s="2">
        <v>2.59182153571576E-2</v>
      </c>
      <c r="CS70" s="2">
        <v>0.466017666666667</v>
      </c>
      <c r="CT70" s="2">
        <v>1.5799849155398199E-3</v>
      </c>
    </row>
    <row r="71" spans="1:98" x14ac:dyDescent="0.25">
      <c r="A71" s="2">
        <v>16</v>
      </c>
      <c r="B71" s="2" t="s">
        <v>1867</v>
      </c>
      <c r="C71" s="2" t="s">
        <v>436</v>
      </c>
      <c r="D71" s="2" t="s">
        <v>418</v>
      </c>
      <c r="E71" s="2" t="s">
        <v>86</v>
      </c>
      <c r="F71" s="2">
        <v>1.8536299999999999E-2</v>
      </c>
      <c r="G71" s="2">
        <v>1.83211E-2</v>
      </c>
      <c r="H71" s="2">
        <v>1.84034E-2</v>
      </c>
      <c r="I71" s="2">
        <v>1.9529600000000001E-2</v>
      </c>
      <c r="J71" s="2">
        <v>1.9476199999999999E-2</v>
      </c>
      <c r="K71" s="2">
        <v>1.9831000000000001E-2</v>
      </c>
      <c r="L71" s="2">
        <v>2.31045E-2</v>
      </c>
      <c r="M71" s="2">
        <v>2.3656400000000001E-2</v>
      </c>
      <c r="N71" s="2">
        <v>2.5080000000000002E-2</v>
      </c>
      <c r="O71" s="2">
        <v>2.4859599999999999E-2</v>
      </c>
      <c r="P71" s="2">
        <v>2.4672300000000001E-2</v>
      </c>
      <c r="Q71" s="2">
        <v>2.60138E-2</v>
      </c>
      <c r="R71" s="2">
        <v>2.7781900000000002E-2</v>
      </c>
      <c r="S71" s="2">
        <v>3.00139E-2</v>
      </c>
      <c r="T71" s="2">
        <v>3.2596699999999999E-2</v>
      </c>
      <c r="U71" s="2">
        <v>3.4872199999999999E-2</v>
      </c>
      <c r="V71" s="2">
        <v>3.6564300000000001E-2</v>
      </c>
      <c r="W71" s="2">
        <v>3.8310299999999999E-2</v>
      </c>
      <c r="X71" s="2">
        <v>4.48999E-2</v>
      </c>
      <c r="Y71" s="2">
        <v>4.9384200000000003E-2</v>
      </c>
      <c r="Z71" s="2">
        <v>5.1271600000000001E-2</v>
      </c>
      <c r="AA71" s="2">
        <v>5.4499800000000001E-2</v>
      </c>
      <c r="AB71" s="2">
        <v>6.13695E-2</v>
      </c>
      <c r="AC71" s="2">
        <v>6.0370699999999999E-2</v>
      </c>
      <c r="AD71" s="2">
        <v>6.0230899999999997E-2</v>
      </c>
      <c r="AE71" s="2">
        <v>6.4464900000000006E-2</v>
      </c>
      <c r="AF71" s="2">
        <v>6.1682800000000003E-2</v>
      </c>
      <c r="AG71" s="2">
        <v>6.8322900000000006E-2</v>
      </c>
      <c r="AH71" s="2">
        <v>6.82146E-2</v>
      </c>
      <c r="AI71" s="2">
        <v>7.3605000000000004E-2</v>
      </c>
      <c r="AJ71" s="2">
        <v>7.2933200000000004E-2</v>
      </c>
      <c r="AK71" s="2">
        <v>7.5864699999999993E-2</v>
      </c>
      <c r="AL71" s="2">
        <v>7.9116099999999995E-2</v>
      </c>
      <c r="AM71" s="2">
        <v>7.4890899999999996E-2</v>
      </c>
      <c r="AN71" s="2">
        <v>8.0444799999999997E-2</v>
      </c>
      <c r="AO71" s="2">
        <v>7.8424999999999995E-2</v>
      </c>
      <c r="AP71" s="2">
        <v>7.6412300000000002E-2</v>
      </c>
      <c r="AQ71" s="2">
        <v>7.8623600000000002E-2</v>
      </c>
      <c r="AR71" s="2">
        <v>8.24796E-2</v>
      </c>
      <c r="AS71" s="2">
        <v>8.8316400000000003E-2</v>
      </c>
      <c r="AT71" s="2">
        <v>9.2307299999999995E-2</v>
      </c>
      <c r="AU71" s="2">
        <v>8.5841100000000004E-2</v>
      </c>
      <c r="AV71" s="2">
        <v>9.3119599999999997E-2</v>
      </c>
      <c r="AW71" s="2">
        <v>9.7858200000000006E-2</v>
      </c>
      <c r="AX71" s="2">
        <v>0.10098600000000001</v>
      </c>
      <c r="AY71" s="2">
        <v>0.107226</v>
      </c>
      <c r="AZ71" s="2">
        <v>0.113945</v>
      </c>
      <c r="BA71" s="2">
        <v>0.12176099999999999</v>
      </c>
      <c r="BB71" s="2">
        <v>0.12609500000000001</v>
      </c>
      <c r="BC71" s="2">
        <v>0.13359299999999999</v>
      </c>
      <c r="BD71" s="2">
        <v>0.140815</v>
      </c>
      <c r="BE71" s="2">
        <v>0.13766200000000001</v>
      </c>
      <c r="BF71" s="2">
        <v>0.14172499999999999</v>
      </c>
      <c r="BG71" s="2">
        <v>0.15024699999999999</v>
      </c>
      <c r="BH71" s="2">
        <v>0.147207</v>
      </c>
      <c r="BI71" s="2">
        <v>0.14408899999999999</v>
      </c>
      <c r="BJ71" s="2">
        <v>0.145679</v>
      </c>
      <c r="BK71" s="2">
        <v>0.14837900000000001</v>
      </c>
      <c r="BL71" s="2">
        <v>7.2344518965517204E-2</v>
      </c>
      <c r="BM71" s="2">
        <v>4.1775449200971697E-2</v>
      </c>
      <c r="BN71" s="2">
        <v>0.98029888260131903</v>
      </c>
      <c r="BO71" s="2">
        <v>0.99667784305884499</v>
      </c>
      <c r="BP71" s="2">
        <v>0.96370235934664294</v>
      </c>
      <c r="BQ71" s="2">
        <v>0</v>
      </c>
      <c r="BR71" s="2">
        <v>0</v>
      </c>
      <c r="BS71" s="2">
        <v>0</v>
      </c>
      <c r="BT71" s="2">
        <v>2.4251033775262E-3</v>
      </c>
      <c r="BU71" s="2">
        <v>0.96098589922939104</v>
      </c>
      <c r="BV71" s="2">
        <v>0.96098589922939104</v>
      </c>
      <c r="BW71" s="2">
        <v>1.885332E-2</v>
      </c>
      <c r="BX71" s="2">
        <v>5.9823113175427498E-4</v>
      </c>
      <c r="BY71" s="2">
        <v>2.3306299999999999E-2</v>
      </c>
      <c r="BZ71" s="2">
        <v>2.1094878477962401E-3</v>
      </c>
      <c r="CA71" s="2">
        <v>2.821572E-2</v>
      </c>
      <c r="CB71" s="2">
        <v>3.1630252072976E-3</v>
      </c>
      <c r="CC71" s="2">
        <v>4.0806179999999997E-2</v>
      </c>
      <c r="CD71" s="2">
        <v>6.1191513322518803E-3</v>
      </c>
      <c r="CE71" s="2">
        <v>5.7548500000000002E-2</v>
      </c>
      <c r="CF71" s="2">
        <v>4.4287178985570998E-3</v>
      </c>
      <c r="CG71" s="2">
        <v>6.7258040000000005E-2</v>
      </c>
      <c r="CH71" s="2">
        <v>4.5060450289583203E-3</v>
      </c>
      <c r="CI71" s="2">
        <v>7.664994E-2</v>
      </c>
      <c r="CJ71" s="2">
        <v>3.0825268600614001E-3</v>
      </c>
      <c r="CK71" s="2">
        <v>8.085138E-2</v>
      </c>
      <c r="CL71" s="2">
        <v>4.7152247785232897E-3</v>
      </c>
      <c r="CM71" s="2">
        <v>9.4022439999999999E-2</v>
      </c>
      <c r="CN71" s="2">
        <v>5.7856583923526E-3</v>
      </c>
      <c r="CO71" s="2">
        <v>0.12052400000000001</v>
      </c>
      <c r="CP71" s="2">
        <v>1.0289375782815999E-2</v>
      </c>
      <c r="CQ71" s="2">
        <v>0.1435312</v>
      </c>
      <c r="CR71" s="2">
        <v>5.0916864789576303E-3</v>
      </c>
      <c r="CS71" s="2">
        <v>0.14604900000000001</v>
      </c>
      <c r="CT71" s="2">
        <v>2.1688015123565402E-3</v>
      </c>
    </row>
    <row r="72" spans="1:98" x14ac:dyDescent="0.25">
      <c r="A72" s="2">
        <v>160</v>
      </c>
      <c r="B72" s="2" t="s">
        <v>1867</v>
      </c>
      <c r="C72" s="2" t="s">
        <v>595</v>
      </c>
      <c r="D72" s="2" t="s">
        <v>412</v>
      </c>
      <c r="E72" s="2" t="s">
        <v>596</v>
      </c>
      <c r="F72" s="2">
        <v>0</v>
      </c>
      <c r="G72" s="2">
        <v>0</v>
      </c>
      <c r="H72" s="2">
        <v>0</v>
      </c>
      <c r="I72" s="2">
        <v>0</v>
      </c>
      <c r="J72" s="2">
        <v>0</v>
      </c>
      <c r="K72" s="2">
        <v>0</v>
      </c>
      <c r="L72" s="2">
        <v>0</v>
      </c>
      <c r="M72" s="2">
        <v>0</v>
      </c>
      <c r="N72" s="2">
        <v>0</v>
      </c>
      <c r="O72" s="2">
        <v>0</v>
      </c>
      <c r="P72" s="2">
        <v>0</v>
      </c>
      <c r="Q72" s="2">
        <v>0</v>
      </c>
      <c r="R72" s="2">
        <v>0</v>
      </c>
      <c r="S72" s="2">
        <v>0</v>
      </c>
      <c r="T72" s="2">
        <v>0</v>
      </c>
      <c r="U72" s="2">
        <v>0</v>
      </c>
      <c r="V72" s="2">
        <v>0</v>
      </c>
      <c r="W72" s="2">
        <v>0</v>
      </c>
      <c r="X72" s="2">
        <v>0</v>
      </c>
      <c r="Y72" s="2">
        <v>0</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t="s">
        <v>1903</v>
      </c>
      <c r="BO72" s="2" t="s">
        <v>1903</v>
      </c>
      <c r="BP72" s="2" t="s">
        <v>1903</v>
      </c>
      <c r="BQ72" s="2" t="s">
        <v>1903</v>
      </c>
      <c r="BR72" s="2" t="s">
        <v>1903</v>
      </c>
      <c r="BS72" s="2" t="s">
        <v>1903</v>
      </c>
      <c r="BT72" s="2">
        <v>0</v>
      </c>
      <c r="BU72" s="2" t="s">
        <v>1903</v>
      </c>
      <c r="BV72" s="2" t="s">
        <v>1903</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row>
    <row r="73" spans="1:98" x14ac:dyDescent="0.25">
      <c r="A73" s="2">
        <v>161</v>
      </c>
      <c r="B73" s="2" t="s">
        <v>1867</v>
      </c>
      <c r="C73" s="2" t="s">
        <v>597</v>
      </c>
      <c r="D73" s="2" t="s">
        <v>424</v>
      </c>
      <c r="E73" s="2" t="s">
        <v>286</v>
      </c>
      <c r="F73" s="2">
        <v>1.409E-2</v>
      </c>
      <c r="G73" s="2">
        <v>1.36531E-2</v>
      </c>
      <c r="H73" s="2">
        <v>1.46584E-2</v>
      </c>
      <c r="I73" s="2">
        <v>1.35622E-2</v>
      </c>
      <c r="J73" s="2">
        <v>1.4784500000000001E-2</v>
      </c>
      <c r="K73" s="2">
        <v>1.45398E-2</v>
      </c>
      <c r="L73" s="2">
        <v>1.3235E-2</v>
      </c>
      <c r="M73" s="2">
        <v>1.3586600000000001E-2</v>
      </c>
      <c r="N73" s="2">
        <v>1.4290000000000001E-2</v>
      </c>
      <c r="O73" s="2">
        <v>1.40774E-2</v>
      </c>
      <c r="P73" s="2">
        <v>1.3094700000000001E-2</v>
      </c>
      <c r="Q73" s="2">
        <v>1.37054E-2</v>
      </c>
      <c r="R73" s="2">
        <v>1.34296E-2</v>
      </c>
      <c r="S73" s="2">
        <v>1.41368E-2</v>
      </c>
      <c r="T73" s="2">
        <v>1.2645099999999999E-2</v>
      </c>
      <c r="U73" s="2">
        <v>1.37711E-2</v>
      </c>
      <c r="V73" s="2">
        <v>1.3580999999999999E-2</v>
      </c>
      <c r="W73" s="2">
        <v>1.37389E-2</v>
      </c>
      <c r="X73" s="2">
        <v>1.4005500000000001E-2</v>
      </c>
      <c r="Y73" s="2">
        <v>2.42017E-2</v>
      </c>
      <c r="Z73" s="2">
        <v>3.3942300000000002E-2</v>
      </c>
      <c r="AA73" s="2">
        <v>3.7144299999999998E-2</v>
      </c>
      <c r="AB73" s="2">
        <v>3.6617700000000003E-2</v>
      </c>
      <c r="AC73" s="2">
        <v>4.8856999999999998E-2</v>
      </c>
      <c r="AD73" s="2">
        <v>4.3206599999999998E-2</v>
      </c>
      <c r="AE73" s="2">
        <v>5.7946200000000003E-2</v>
      </c>
      <c r="AF73" s="2">
        <v>6.7427699999999993E-2</v>
      </c>
      <c r="AG73" s="2">
        <v>6.8703500000000001E-2</v>
      </c>
      <c r="AH73" s="2">
        <v>7.2620500000000004E-2</v>
      </c>
      <c r="AI73" s="2">
        <v>8.0157199999999998E-2</v>
      </c>
      <c r="AJ73" s="2">
        <v>7.5642500000000001E-2</v>
      </c>
      <c r="AK73" s="2">
        <v>7.8296299999999999E-2</v>
      </c>
      <c r="AL73" s="2">
        <v>8.1152500000000002E-2</v>
      </c>
      <c r="AM73" s="2">
        <v>7.9012499999999999E-2</v>
      </c>
      <c r="AN73" s="2">
        <v>9.4999600000000003E-2</v>
      </c>
      <c r="AO73" s="2">
        <v>0.121569</v>
      </c>
      <c r="AP73" s="2">
        <v>0.14687900000000001</v>
      </c>
      <c r="AQ73" s="2">
        <v>0.120334</v>
      </c>
      <c r="AR73" s="2">
        <v>0.107711</v>
      </c>
      <c r="AS73" s="2">
        <v>0.11433599999999999</v>
      </c>
      <c r="AT73" s="2">
        <v>0.11805599999999999</v>
      </c>
      <c r="AU73" s="2">
        <v>0.12772700000000001</v>
      </c>
      <c r="AV73" s="2">
        <v>0.13905300000000001</v>
      </c>
      <c r="AW73" s="2">
        <v>0.131579</v>
      </c>
      <c r="AX73" s="2">
        <v>0.130664</v>
      </c>
      <c r="AY73" s="2">
        <v>0.12525600000000001</v>
      </c>
      <c r="AZ73" s="2">
        <v>0.12617500000000001</v>
      </c>
      <c r="BA73" s="2">
        <v>0.12367300000000001</v>
      </c>
      <c r="BB73" s="2">
        <v>0.12840599999999999</v>
      </c>
      <c r="BC73" s="2">
        <v>0.122807</v>
      </c>
      <c r="BD73" s="2">
        <v>0.14388999999999999</v>
      </c>
      <c r="BE73" s="2">
        <v>0.138156</v>
      </c>
      <c r="BF73" s="2">
        <v>0.13402</v>
      </c>
      <c r="BG73" s="2">
        <v>0.15796499999999999</v>
      </c>
      <c r="BH73" s="2">
        <v>0.159077</v>
      </c>
      <c r="BI73" s="2">
        <v>0.16019</v>
      </c>
      <c r="BJ73" s="2">
        <v>0.16132099999999999</v>
      </c>
      <c r="BK73" s="2">
        <v>0.165683</v>
      </c>
      <c r="BL73" s="2">
        <v>7.4948968965517199E-2</v>
      </c>
      <c r="BM73" s="2">
        <v>5.4558986832454401E-2</v>
      </c>
      <c r="BN73" s="2">
        <v>0.96221962396148297</v>
      </c>
      <c r="BO73" s="2">
        <v>0.93761727521609395</v>
      </c>
      <c r="BP73" s="2">
        <v>0.80157289776164597</v>
      </c>
      <c r="BQ73" s="2">
        <v>0</v>
      </c>
      <c r="BR73" s="2">
        <v>0</v>
      </c>
      <c r="BS73" s="2">
        <v>0</v>
      </c>
      <c r="BT73" s="2">
        <v>3.1087881448214E-3</v>
      </c>
      <c r="BU73" s="2">
        <v>0.92586660473657301</v>
      </c>
      <c r="BV73" s="2">
        <v>0.92586660473657301</v>
      </c>
      <c r="BW73" s="2">
        <v>1.414964E-2</v>
      </c>
      <c r="BX73" s="2">
        <v>5.6059758561734804E-4</v>
      </c>
      <c r="BY73" s="2">
        <v>1.394576E-2</v>
      </c>
      <c r="BZ73" s="2">
        <v>5.2983239614051497E-4</v>
      </c>
      <c r="CA73" s="2">
        <v>1.3402320000000001E-2</v>
      </c>
      <c r="CB73" s="2">
        <v>5.7010410189718805E-4</v>
      </c>
      <c r="CC73" s="2">
        <v>1.5859640000000001E-2</v>
      </c>
      <c r="CD73" s="2">
        <v>4.66582087933088E-3</v>
      </c>
      <c r="CE73" s="2">
        <v>3.9953580000000002E-2</v>
      </c>
      <c r="CF73" s="2">
        <v>6.0209771538347499E-3</v>
      </c>
      <c r="CG73" s="2">
        <v>6.9371020000000005E-2</v>
      </c>
      <c r="CH73" s="2">
        <v>8.0877899773053007E-3</v>
      </c>
      <c r="CI73" s="2">
        <v>8.1820680000000007E-2</v>
      </c>
      <c r="CJ73" s="2">
        <v>7.6257365920939096E-3</v>
      </c>
      <c r="CK73" s="2">
        <v>0.1221658</v>
      </c>
      <c r="CL73" s="2">
        <v>1.4871961259363201E-2</v>
      </c>
      <c r="CM73" s="2">
        <v>0.1294158</v>
      </c>
      <c r="CN73" s="2">
        <v>7.5995092407339102E-3</v>
      </c>
      <c r="CO73" s="2">
        <v>0.1252634</v>
      </c>
      <c r="CP73" s="2">
        <v>2.1948961934451501E-3</v>
      </c>
      <c r="CQ73" s="2">
        <v>0.14662159999999999</v>
      </c>
      <c r="CR73" s="2">
        <v>1.14207930679091E-2</v>
      </c>
      <c r="CS73" s="2">
        <v>0.16239799999999999</v>
      </c>
      <c r="CT73" s="2">
        <v>2.90055322309383E-3</v>
      </c>
    </row>
    <row r="74" spans="1:98" x14ac:dyDescent="0.25">
      <c r="A74" s="2">
        <v>162</v>
      </c>
      <c r="B74" s="2" t="s">
        <v>1867</v>
      </c>
      <c r="C74" s="2" t="s">
        <v>598</v>
      </c>
      <c r="D74" s="2" t="s">
        <v>412</v>
      </c>
      <c r="E74" s="2" t="s">
        <v>599</v>
      </c>
      <c r="F74" s="2">
        <v>0</v>
      </c>
      <c r="G74" s="2">
        <v>0</v>
      </c>
      <c r="H74" s="2">
        <v>0</v>
      </c>
      <c r="I74" s="2">
        <v>0</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t="s">
        <v>1903</v>
      </c>
      <c r="BO74" s="2" t="s">
        <v>1903</v>
      </c>
      <c r="BP74" s="2" t="s">
        <v>1903</v>
      </c>
      <c r="BQ74" s="2" t="s">
        <v>1903</v>
      </c>
      <c r="BR74" s="2" t="s">
        <v>1903</v>
      </c>
      <c r="BS74" s="2" t="s">
        <v>1903</v>
      </c>
      <c r="BT74" s="2">
        <v>0</v>
      </c>
      <c r="BU74" s="2" t="s">
        <v>1903</v>
      </c>
      <c r="BV74" s="2" t="s">
        <v>1903</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row>
    <row r="75" spans="1:98" x14ac:dyDescent="0.25">
      <c r="A75" s="2">
        <v>163</v>
      </c>
      <c r="B75" s="2" t="s">
        <v>1867</v>
      </c>
      <c r="C75" s="2" t="s">
        <v>600</v>
      </c>
      <c r="D75" s="2" t="s">
        <v>420</v>
      </c>
      <c r="E75" s="2" t="s">
        <v>292</v>
      </c>
      <c r="F75" s="2">
        <v>6.4017499999999998</v>
      </c>
      <c r="G75" s="2">
        <v>6.3107800000000003</v>
      </c>
      <c r="H75" s="2">
        <v>6.36958</v>
      </c>
      <c r="I75" s="2">
        <v>6.4855200000000002</v>
      </c>
      <c r="J75" s="2">
        <v>6.8279100000000001</v>
      </c>
      <c r="K75" s="2">
        <v>6.85025</v>
      </c>
      <c r="L75" s="2">
        <v>6.7071399999999999</v>
      </c>
      <c r="M75" s="2">
        <v>6.9749800000000004</v>
      </c>
      <c r="N75" s="2">
        <v>6.9289100000000001</v>
      </c>
      <c r="O75" s="2">
        <v>7.0284500000000003</v>
      </c>
      <c r="P75" s="2">
        <v>7.1420599999999999</v>
      </c>
      <c r="Q75" s="2">
        <v>7.1617100000000002</v>
      </c>
      <c r="R75" s="2">
        <v>7.2971199999999996</v>
      </c>
      <c r="S75" s="2">
        <v>7.3098200000000002</v>
      </c>
      <c r="T75" s="2">
        <v>7.3010999999999999</v>
      </c>
      <c r="U75" s="2">
        <v>8.2695000000000007</v>
      </c>
      <c r="V75" s="2">
        <v>8.8419899999999991</v>
      </c>
      <c r="W75" s="2">
        <v>8.6635500000000008</v>
      </c>
      <c r="X75" s="2">
        <v>8.7948900000000005</v>
      </c>
      <c r="Y75" s="2">
        <v>9.0779200000000007</v>
      </c>
      <c r="Z75" s="2">
        <v>9.5538399999999992</v>
      </c>
      <c r="AA75" s="2">
        <v>9.3981999999999992</v>
      </c>
      <c r="AB75" s="2">
        <v>10.206300000000001</v>
      </c>
      <c r="AC75" s="2">
        <v>10.930899999999999</v>
      </c>
      <c r="AD75" s="2">
        <v>10.1823</v>
      </c>
      <c r="AE75" s="2">
        <v>10.141299999999999</v>
      </c>
      <c r="AF75" s="2">
        <v>10.091100000000001</v>
      </c>
      <c r="AG75" s="2">
        <v>10.231999999999999</v>
      </c>
      <c r="AH75" s="2">
        <v>10.858499999999999</v>
      </c>
      <c r="AI75" s="2">
        <v>10.4938</v>
      </c>
      <c r="AJ75" s="2">
        <v>10.6244</v>
      </c>
      <c r="AK75" s="2">
        <v>10.315300000000001</v>
      </c>
      <c r="AL75" s="2">
        <v>11.346299999999999</v>
      </c>
      <c r="AM75" s="2">
        <v>8.6482299999999999</v>
      </c>
      <c r="AN75" s="2">
        <v>10.213900000000001</v>
      </c>
      <c r="AO75" s="2">
        <v>9.7732299999999999</v>
      </c>
      <c r="AP75" s="2">
        <v>9.7723800000000001</v>
      </c>
      <c r="AQ75" s="2">
        <v>9.5019799999999996</v>
      </c>
      <c r="AR75" s="2">
        <v>10.4015</v>
      </c>
      <c r="AS75" s="2">
        <v>8.9551999999999996</v>
      </c>
      <c r="AT75" s="2">
        <v>10.7592</v>
      </c>
      <c r="AU75" s="2">
        <v>9.2223900000000008</v>
      </c>
      <c r="AV75" s="2">
        <v>11.4758</v>
      </c>
      <c r="AW75" s="2">
        <v>10.7608</v>
      </c>
      <c r="AX75" s="2">
        <v>10.6808</v>
      </c>
      <c r="AY75" s="2">
        <v>12.7898</v>
      </c>
      <c r="AZ75" s="2">
        <v>11.8041</v>
      </c>
      <c r="BA75" s="2">
        <v>12.4861</v>
      </c>
      <c r="BB75" s="2">
        <v>14.128</v>
      </c>
      <c r="BC75" s="2">
        <v>16.2821</v>
      </c>
      <c r="BD75" s="2">
        <v>17.177900000000001</v>
      </c>
      <c r="BE75" s="2">
        <v>15.1973</v>
      </c>
      <c r="BF75" s="2">
        <v>15.1838</v>
      </c>
      <c r="BG75" s="2">
        <v>16.151199999999999</v>
      </c>
      <c r="BH75" s="2">
        <v>16.616700000000002</v>
      </c>
      <c r="BI75" s="2">
        <v>15.836399999999999</v>
      </c>
      <c r="BJ75" s="2">
        <v>14.998100000000001</v>
      </c>
      <c r="BK75" s="2">
        <v>16.173500000000001</v>
      </c>
      <c r="BL75" s="2">
        <v>10.277751379310301</v>
      </c>
      <c r="BM75" s="2">
        <v>3.02903765737305</v>
      </c>
      <c r="BN75" s="2">
        <v>0.90714606784082097</v>
      </c>
      <c r="BO75" s="2">
        <v>0.92119105478482899</v>
      </c>
      <c r="BP75" s="2">
        <v>0.79189352692074999</v>
      </c>
      <c r="BQ75" s="2">
        <v>0</v>
      </c>
      <c r="BR75" s="2">
        <v>0</v>
      </c>
      <c r="BS75" s="2">
        <v>0</v>
      </c>
      <c r="BT75" s="2">
        <v>0.162716845181333</v>
      </c>
      <c r="BU75" s="2">
        <v>0.82291398839906205</v>
      </c>
      <c r="BV75" s="2">
        <v>0.82291398839906205</v>
      </c>
      <c r="BW75" s="2">
        <v>6.4791080000000001</v>
      </c>
      <c r="BX75" s="2">
        <v>0.20495054737667801</v>
      </c>
      <c r="BY75" s="2">
        <v>6.8979460000000001</v>
      </c>
      <c r="BZ75" s="2">
        <v>0.12510609349668</v>
      </c>
      <c r="CA75" s="2">
        <v>7.242362</v>
      </c>
      <c r="CB75" s="2">
        <v>8.3012663612246504E-2</v>
      </c>
      <c r="CC75" s="2">
        <v>8.7295700000000007</v>
      </c>
      <c r="CD75" s="2">
        <v>0.29760532866533101</v>
      </c>
      <c r="CE75" s="2">
        <v>10.054308000000001</v>
      </c>
      <c r="CF75" s="2">
        <v>0.61009076809930496</v>
      </c>
      <c r="CG75" s="2">
        <v>10.363340000000001</v>
      </c>
      <c r="CH75" s="2">
        <v>0.31736013139649399</v>
      </c>
      <c r="CI75" s="2">
        <v>10.229626</v>
      </c>
      <c r="CJ75" s="2">
        <v>0.98883871075115204</v>
      </c>
      <c r="CK75" s="2">
        <v>9.6808580000000006</v>
      </c>
      <c r="CL75" s="2">
        <v>0.52316599346670101</v>
      </c>
      <c r="CM75" s="2">
        <v>10.579798</v>
      </c>
      <c r="CN75" s="2">
        <v>0.82470059234852</v>
      </c>
      <c r="CO75" s="2">
        <v>13.49802</v>
      </c>
      <c r="CP75" s="2">
        <v>1.7707977628741201</v>
      </c>
      <c r="CQ75" s="2">
        <v>16.065380000000001</v>
      </c>
      <c r="CR75" s="2">
        <v>0.87746306873850899</v>
      </c>
      <c r="CS75" s="2">
        <v>15.6693333333333</v>
      </c>
      <c r="CT75" s="2">
        <v>0.60524767106807897</v>
      </c>
    </row>
    <row r="76" spans="1:98" x14ac:dyDescent="0.25">
      <c r="A76" s="2">
        <v>164</v>
      </c>
      <c r="B76" s="2" t="s">
        <v>1867</v>
      </c>
      <c r="C76" s="2" t="s">
        <v>601</v>
      </c>
      <c r="D76" s="2" t="s">
        <v>420</v>
      </c>
      <c r="E76" s="2" t="s">
        <v>296</v>
      </c>
      <c r="F76" s="2">
        <v>50.974600000000002</v>
      </c>
      <c r="G76" s="2">
        <v>51.447499999999998</v>
      </c>
      <c r="H76" s="2">
        <v>51.031500000000001</v>
      </c>
      <c r="I76" s="2">
        <v>51.854700000000001</v>
      </c>
      <c r="J76" s="2">
        <v>52.988100000000003</v>
      </c>
      <c r="K76" s="2">
        <v>53.927700000000002</v>
      </c>
      <c r="L76" s="2">
        <v>54.2104</v>
      </c>
      <c r="M76" s="2">
        <v>56.011800000000001</v>
      </c>
      <c r="N76" s="2">
        <v>57.5625</v>
      </c>
      <c r="O76" s="2">
        <v>57.967300000000002</v>
      </c>
      <c r="P76" s="2">
        <v>58.8215</v>
      </c>
      <c r="Q76" s="2">
        <v>59.668999999999997</v>
      </c>
      <c r="R76" s="2">
        <v>61.4499</v>
      </c>
      <c r="S76" s="2">
        <v>63.370199999999997</v>
      </c>
      <c r="T76" s="2">
        <v>66.066699999999997</v>
      </c>
      <c r="U76" s="2">
        <v>68.271500000000003</v>
      </c>
      <c r="V76" s="2">
        <v>71.840900000000005</v>
      </c>
      <c r="W76" s="2">
        <v>74.345699999999994</v>
      </c>
      <c r="X76" s="2">
        <v>73.594899999999996</v>
      </c>
      <c r="Y76" s="2">
        <v>76.998900000000006</v>
      </c>
      <c r="Z76" s="2">
        <v>80.909700000000001</v>
      </c>
      <c r="AA76" s="2">
        <v>85.629300000000001</v>
      </c>
      <c r="AB76" s="2">
        <v>87.316400000000002</v>
      </c>
      <c r="AC76" s="2">
        <v>89.185299999999998</v>
      </c>
      <c r="AD76" s="2">
        <v>87.165300000000002</v>
      </c>
      <c r="AE76" s="2">
        <v>87.880099999999999</v>
      </c>
      <c r="AF76" s="2">
        <v>88.585599999999999</v>
      </c>
      <c r="AG76" s="2">
        <v>88.841899999999995</v>
      </c>
      <c r="AH76" s="2">
        <v>94.654600000000002</v>
      </c>
      <c r="AI76" s="2">
        <v>95.766099999999994</v>
      </c>
      <c r="AJ76" s="2">
        <v>98.669899999999998</v>
      </c>
      <c r="AK76" s="2">
        <v>96.731499999999997</v>
      </c>
      <c r="AL76" s="2">
        <v>98.329099999999997</v>
      </c>
      <c r="AM76" s="2">
        <v>99.393699999999995</v>
      </c>
      <c r="AN76" s="2">
        <v>95.512500000000003</v>
      </c>
      <c r="AO76" s="2">
        <v>91.834500000000006</v>
      </c>
      <c r="AP76" s="2">
        <v>90.686400000000006</v>
      </c>
      <c r="AQ76" s="2">
        <v>91.920199999999994</v>
      </c>
      <c r="AR76" s="2">
        <v>89.750299999999996</v>
      </c>
      <c r="AS76" s="2">
        <v>89.532700000000006</v>
      </c>
      <c r="AT76" s="2">
        <v>82.499799999999993</v>
      </c>
      <c r="AU76" s="2">
        <v>75.016400000000004</v>
      </c>
      <c r="AV76" s="2">
        <v>79.724599999999995</v>
      </c>
      <c r="AW76" s="2">
        <v>84.635400000000004</v>
      </c>
      <c r="AX76" s="2">
        <v>88.3874</v>
      </c>
      <c r="AY76" s="2">
        <v>92.873099999999994</v>
      </c>
      <c r="AZ76" s="2">
        <v>102.42700000000001</v>
      </c>
      <c r="BA76" s="2">
        <v>111.252</v>
      </c>
      <c r="BB76" s="2">
        <v>119.366</v>
      </c>
      <c r="BC76" s="2">
        <v>130.70500000000001</v>
      </c>
      <c r="BD76" s="2">
        <v>138.94499999999999</v>
      </c>
      <c r="BE76" s="2">
        <v>127.267</v>
      </c>
      <c r="BF76" s="2">
        <v>134.35400000000001</v>
      </c>
      <c r="BG76" s="2">
        <v>131.43199999999999</v>
      </c>
      <c r="BH76" s="2">
        <v>133.47800000000001</v>
      </c>
      <c r="BI76" s="2">
        <v>133.66900000000001</v>
      </c>
      <c r="BJ76" s="2">
        <v>135.01400000000001</v>
      </c>
      <c r="BK76" s="2">
        <v>132.221</v>
      </c>
      <c r="BL76" s="2">
        <v>87.482191379310393</v>
      </c>
      <c r="BM76" s="2">
        <v>25.614347407854702</v>
      </c>
      <c r="BN76" s="2">
        <v>0.91719422952511798</v>
      </c>
      <c r="BO76" s="2">
        <v>0.90599526285028797</v>
      </c>
      <c r="BP76" s="2">
        <v>0.788263762855415</v>
      </c>
      <c r="BQ76" s="2">
        <v>0</v>
      </c>
      <c r="BR76" s="2">
        <v>0</v>
      </c>
      <c r="BS76" s="2">
        <v>0</v>
      </c>
      <c r="BT76" s="2">
        <v>1.39121813343996</v>
      </c>
      <c r="BU76" s="2">
        <v>0.84124525467417299</v>
      </c>
      <c r="BV76" s="2">
        <v>0.84124525467417299</v>
      </c>
      <c r="BW76" s="2">
        <v>51.659280000000003</v>
      </c>
      <c r="BX76" s="2">
        <v>0.82336151962549298</v>
      </c>
      <c r="BY76" s="2">
        <v>55.935940000000002</v>
      </c>
      <c r="BZ76" s="2">
        <v>1.8566361929575801</v>
      </c>
      <c r="CA76" s="2">
        <v>61.875459999999997</v>
      </c>
      <c r="CB76" s="2">
        <v>2.9230540164355499</v>
      </c>
      <c r="CC76" s="2">
        <v>73.010379999999998</v>
      </c>
      <c r="CD76" s="2">
        <v>3.23487642917005</v>
      </c>
      <c r="CE76" s="2">
        <v>86.041200000000003</v>
      </c>
      <c r="CF76" s="2">
        <v>3.13357042844101</v>
      </c>
      <c r="CG76" s="2">
        <v>91.145660000000007</v>
      </c>
      <c r="CH76" s="2">
        <v>3.7478735695057801</v>
      </c>
      <c r="CI76" s="2">
        <v>97.727339999999998</v>
      </c>
      <c r="CJ76" s="2">
        <v>1.5751590103859301</v>
      </c>
      <c r="CK76" s="2">
        <v>90.744820000000004</v>
      </c>
      <c r="CL76" s="2">
        <v>1.12145424204468</v>
      </c>
      <c r="CM76" s="2">
        <v>82.052719999999994</v>
      </c>
      <c r="CN76" s="2">
        <v>5.0479755617475002</v>
      </c>
      <c r="CO76" s="2">
        <v>111.32462</v>
      </c>
      <c r="CP76" s="2">
        <v>14.6619782676827</v>
      </c>
      <c r="CQ76" s="2">
        <v>133.09520000000001</v>
      </c>
      <c r="CR76" s="2">
        <v>4.2627873158298701</v>
      </c>
      <c r="CS76" s="2">
        <v>133.63466666666699</v>
      </c>
      <c r="CT76" s="2">
        <v>1.3968164995207299</v>
      </c>
    </row>
    <row r="77" spans="1:98" x14ac:dyDescent="0.25">
      <c r="A77" s="2">
        <v>165</v>
      </c>
      <c r="B77" s="2" t="s">
        <v>1867</v>
      </c>
      <c r="C77" s="2" t="s">
        <v>602</v>
      </c>
      <c r="D77" s="2" t="s">
        <v>418</v>
      </c>
      <c r="E77" s="2" t="s">
        <v>294</v>
      </c>
      <c r="F77" s="2">
        <v>1.8559099999999999E-2</v>
      </c>
      <c r="G77" s="2">
        <v>1.8489100000000001E-2</v>
      </c>
      <c r="H77" s="2">
        <v>1.8592000000000001E-2</v>
      </c>
      <c r="I77" s="2">
        <v>1.87359E-2</v>
      </c>
      <c r="J77" s="2">
        <v>1.9027100000000002E-2</v>
      </c>
      <c r="K77" s="2">
        <v>1.9287599999999998E-2</v>
      </c>
      <c r="L77" s="2">
        <v>1.9259600000000002E-2</v>
      </c>
      <c r="M77" s="2">
        <v>1.9755000000000002E-2</v>
      </c>
      <c r="N77" s="2">
        <v>1.9181900000000002E-2</v>
      </c>
      <c r="O77" s="2">
        <v>2.04196E-2</v>
      </c>
      <c r="P77" s="2">
        <v>2.11001E-2</v>
      </c>
      <c r="Q77" s="2">
        <v>2.1747599999999999E-2</v>
      </c>
      <c r="R77" s="2">
        <v>2.2815499999999999E-2</v>
      </c>
      <c r="S77" s="2">
        <v>2.3176100000000002E-2</v>
      </c>
      <c r="T77" s="2">
        <v>2.3822800000000002E-2</v>
      </c>
      <c r="U77" s="2">
        <v>2.5146700000000001E-2</v>
      </c>
      <c r="V77" s="2">
        <v>2.59134E-2</v>
      </c>
      <c r="W77" s="2">
        <v>3.0371499999999999E-2</v>
      </c>
      <c r="X77" s="2">
        <v>3.1817499999999999E-2</v>
      </c>
      <c r="Y77" s="2">
        <v>3.3524199999999997E-2</v>
      </c>
      <c r="Z77" s="2">
        <v>3.5201400000000001E-2</v>
      </c>
      <c r="AA77" s="2">
        <v>3.7289599999999999E-2</v>
      </c>
      <c r="AB77" s="2">
        <v>3.8830900000000002E-2</v>
      </c>
      <c r="AC77" s="2">
        <v>4.0529999999999997E-2</v>
      </c>
      <c r="AD77" s="2">
        <v>4.1791000000000002E-2</v>
      </c>
      <c r="AE77" s="2">
        <v>4.3003600000000003E-2</v>
      </c>
      <c r="AF77" s="2">
        <v>4.3843100000000003E-2</v>
      </c>
      <c r="AG77" s="2">
        <v>4.5633899999999998E-2</v>
      </c>
      <c r="AH77" s="2">
        <v>4.7941600000000001E-2</v>
      </c>
      <c r="AI77" s="2">
        <v>5.0080899999999998E-2</v>
      </c>
      <c r="AJ77" s="2">
        <v>5.2215999999999999E-2</v>
      </c>
      <c r="AK77" s="2">
        <v>5.2685999999999997E-2</v>
      </c>
      <c r="AL77" s="2">
        <v>5.3647300000000002E-2</v>
      </c>
      <c r="AM77" s="2">
        <v>4.9270000000000001E-2</v>
      </c>
      <c r="AN77" s="2">
        <v>4.9059999999999999E-2</v>
      </c>
      <c r="AO77" s="2">
        <v>4.7501399999999999E-2</v>
      </c>
      <c r="AP77" s="2">
        <v>3.7499600000000001E-2</v>
      </c>
      <c r="AQ77" s="2">
        <v>4.2113400000000002E-2</v>
      </c>
      <c r="AR77" s="2">
        <v>4.3689400000000003E-2</v>
      </c>
      <c r="AS77" s="2">
        <v>4.8302999999999999E-2</v>
      </c>
      <c r="AT77" s="2">
        <v>5.1031800000000002E-2</v>
      </c>
      <c r="AU77" s="2">
        <v>5.1780600000000003E-2</v>
      </c>
      <c r="AV77" s="2">
        <v>4.7211500000000003E-2</v>
      </c>
      <c r="AW77" s="2">
        <v>5.2026700000000002E-2</v>
      </c>
      <c r="AX77" s="2">
        <v>5.2761000000000002E-2</v>
      </c>
      <c r="AY77" s="2">
        <v>5.4224099999999997E-2</v>
      </c>
      <c r="AZ77" s="2">
        <v>5.6486599999999998E-2</v>
      </c>
      <c r="BA77" s="2">
        <v>5.98676E-2</v>
      </c>
      <c r="BB77" s="2">
        <v>6.3720100000000002E-2</v>
      </c>
      <c r="BC77" s="2">
        <v>6.8134E-2</v>
      </c>
      <c r="BD77" s="2">
        <v>7.3425400000000002E-2</v>
      </c>
      <c r="BE77" s="2">
        <v>7.6652200000000004E-2</v>
      </c>
      <c r="BF77" s="2">
        <v>7.9620200000000002E-2</v>
      </c>
      <c r="BG77" s="2">
        <v>7.9426399999999994E-2</v>
      </c>
      <c r="BH77" s="2">
        <v>7.9691100000000001E-2</v>
      </c>
      <c r="BI77" s="2">
        <v>7.9558900000000002E-2</v>
      </c>
      <c r="BJ77" s="2">
        <v>7.9382800000000003E-2</v>
      </c>
      <c r="BK77" s="2">
        <v>7.9893699999999998E-2</v>
      </c>
      <c r="BL77" s="2">
        <v>4.3720156896551697E-2</v>
      </c>
      <c r="BM77" s="2">
        <v>1.9415583320731102E-2</v>
      </c>
      <c r="BN77" s="2">
        <v>0.95728588901478295</v>
      </c>
      <c r="BO77" s="2">
        <v>0.96474822356885803</v>
      </c>
      <c r="BP77" s="2">
        <v>0.89110707803992795</v>
      </c>
      <c r="BQ77" s="2">
        <v>0</v>
      </c>
      <c r="BR77" s="2">
        <v>0</v>
      </c>
      <c r="BS77" s="2">
        <v>0</v>
      </c>
      <c r="BT77" s="2">
        <v>1.1006334830354601E-3</v>
      </c>
      <c r="BU77" s="2">
        <v>0.91639627330682005</v>
      </c>
      <c r="BV77" s="2">
        <v>0.91639627330682005</v>
      </c>
      <c r="BW77" s="2">
        <v>1.8680639999999998E-2</v>
      </c>
      <c r="BX77" s="2">
        <v>2.13544370096709E-4</v>
      </c>
      <c r="BY77" s="2">
        <v>1.9580739999999999E-2</v>
      </c>
      <c r="BZ77" s="2">
        <v>5.2014131541341696E-4</v>
      </c>
      <c r="CA77" s="2">
        <v>2.2532420000000001E-2</v>
      </c>
      <c r="CB77" s="2">
        <v>1.09852421320606E-3</v>
      </c>
      <c r="CC77" s="2">
        <v>2.9354660000000001E-2</v>
      </c>
      <c r="CD77" s="2">
        <v>3.6753845381129798E-3</v>
      </c>
      <c r="CE77" s="2">
        <v>3.8728579999999999E-2</v>
      </c>
      <c r="CF77" s="2">
        <v>2.6050749436436599E-3</v>
      </c>
      <c r="CG77" s="2">
        <v>4.6100620000000002E-2</v>
      </c>
      <c r="CH77" s="2">
        <v>2.9213692520802599E-3</v>
      </c>
      <c r="CI77" s="2">
        <v>5.1375860000000002E-2</v>
      </c>
      <c r="CJ77" s="2">
        <v>2.08444210713562E-3</v>
      </c>
      <c r="CK77" s="2">
        <v>4.3821359999999997E-2</v>
      </c>
      <c r="CL77" s="2">
        <v>4.3739850763348503E-3</v>
      </c>
      <c r="CM77" s="2">
        <v>5.0962319999999998E-2</v>
      </c>
      <c r="CN77" s="2">
        <v>2.18581877267993E-3</v>
      </c>
      <c r="CO77" s="2">
        <v>6.0486480000000002E-2</v>
      </c>
      <c r="CP77" s="2">
        <v>5.5798816337804197E-3</v>
      </c>
      <c r="CQ77" s="2">
        <v>7.7763059999999995E-2</v>
      </c>
      <c r="CR77" s="2">
        <v>2.7378052976791498E-3</v>
      </c>
      <c r="CS77" s="2">
        <v>7.9611799999999996E-2</v>
      </c>
      <c r="CT77" s="2">
        <v>2.5952554787534598E-4</v>
      </c>
    </row>
    <row r="78" spans="1:98" x14ac:dyDescent="0.25">
      <c r="A78" s="2">
        <v>166</v>
      </c>
      <c r="B78" s="2" t="s">
        <v>1867</v>
      </c>
      <c r="C78" s="2" t="s">
        <v>603</v>
      </c>
      <c r="D78" s="2" t="s">
        <v>424</v>
      </c>
      <c r="E78" s="2" t="s">
        <v>308</v>
      </c>
      <c r="F78" s="2">
        <v>3.6754799999999999</v>
      </c>
      <c r="G78" s="2">
        <v>3.5295800000000002</v>
      </c>
      <c r="H78" s="2">
        <v>3.6103000000000001</v>
      </c>
      <c r="I78" s="2">
        <v>3.43865</v>
      </c>
      <c r="J78" s="2">
        <v>3.6017600000000001</v>
      </c>
      <c r="K78" s="2">
        <v>3.4928699999999999</v>
      </c>
      <c r="L78" s="2">
        <v>3.5972400000000002</v>
      </c>
      <c r="M78" s="2">
        <v>3.70404</v>
      </c>
      <c r="N78" s="2">
        <v>3.7389199999999998</v>
      </c>
      <c r="O78" s="2">
        <v>3.5568300000000002</v>
      </c>
      <c r="P78" s="2">
        <v>3.5817700000000001</v>
      </c>
      <c r="Q78" s="2">
        <v>3.69658</v>
      </c>
      <c r="R78" s="2">
        <v>3.8919700000000002</v>
      </c>
      <c r="S78" s="2">
        <v>3.6349800000000001</v>
      </c>
      <c r="T78" s="2">
        <v>3.61646</v>
      </c>
      <c r="U78" s="2">
        <v>4.0277099999999999</v>
      </c>
      <c r="V78" s="2">
        <v>3.90652</v>
      </c>
      <c r="W78" s="2">
        <v>3.8833000000000002</v>
      </c>
      <c r="X78" s="2">
        <v>3.8672800000000001</v>
      </c>
      <c r="Y78" s="2">
        <v>4.0948399999999996</v>
      </c>
      <c r="Z78" s="2">
        <v>4.1714399999999996</v>
      </c>
      <c r="AA78" s="2">
        <v>5.0002399999999998</v>
      </c>
      <c r="AB78" s="2">
        <v>5.8470300000000002</v>
      </c>
      <c r="AC78" s="2">
        <v>5.6778599999999999</v>
      </c>
      <c r="AD78" s="2">
        <v>5.9739899999999997</v>
      </c>
      <c r="AE78" s="2">
        <v>7.9405000000000001</v>
      </c>
      <c r="AF78" s="2">
        <v>9.9093</v>
      </c>
      <c r="AG78" s="2">
        <v>9.7754700000000003</v>
      </c>
      <c r="AH78" s="2">
        <v>9.9293200000000006</v>
      </c>
      <c r="AI78" s="2">
        <v>11.802099999999999</v>
      </c>
      <c r="AJ78" s="2">
        <v>11.776899999999999</v>
      </c>
      <c r="AK78" s="2">
        <v>11.748699999999999</v>
      </c>
      <c r="AL78" s="2">
        <v>12.452999999999999</v>
      </c>
      <c r="AM78" s="2">
        <v>12.143000000000001</v>
      </c>
      <c r="AN78" s="2">
        <v>12.059200000000001</v>
      </c>
      <c r="AO78" s="2">
        <v>11.856299999999999</v>
      </c>
      <c r="AP78" s="2">
        <v>13.0059</v>
      </c>
      <c r="AQ78" s="2">
        <v>12.525399999999999</v>
      </c>
      <c r="AR78" s="2">
        <v>12.554</v>
      </c>
      <c r="AS78" s="2">
        <v>12.2903</v>
      </c>
      <c r="AT78" s="2">
        <v>13.367000000000001</v>
      </c>
      <c r="AU78" s="2">
        <v>14.029400000000001</v>
      </c>
      <c r="AV78" s="2">
        <v>13.9673</v>
      </c>
      <c r="AW78" s="2">
        <v>14.459300000000001</v>
      </c>
      <c r="AX78" s="2">
        <v>14.3668</v>
      </c>
      <c r="AY78" s="2">
        <v>14.6928</v>
      </c>
      <c r="AZ78" s="2">
        <v>14.6434</v>
      </c>
      <c r="BA78" s="2">
        <v>14.367599999999999</v>
      </c>
      <c r="BB78" s="2">
        <v>14.720599999999999</v>
      </c>
      <c r="BC78" s="2">
        <v>15.470700000000001</v>
      </c>
      <c r="BD78" s="2">
        <v>15.409000000000001</v>
      </c>
      <c r="BE78" s="2">
        <v>15.6701</v>
      </c>
      <c r="BF78" s="2">
        <v>16.180299999999999</v>
      </c>
      <c r="BG78" s="2">
        <v>17.929500000000001</v>
      </c>
      <c r="BH78" s="2">
        <v>17.873200000000001</v>
      </c>
      <c r="BI78" s="2">
        <v>17.837800000000001</v>
      </c>
      <c r="BJ78" s="2">
        <v>17.745200000000001</v>
      </c>
      <c r="BK78" s="2">
        <v>18.102499999999999</v>
      </c>
      <c r="BL78" s="2">
        <v>9.5417160344827607</v>
      </c>
      <c r="BM78" s="2">
        <v>5.2305009459649403</v>
      </c>
      <c r="BN78" s="2">
        <v>0.96663650817132796</v>
      </c>
      <c r="BO78" s="2">
        <v>0.98517333661447604</v>
      </c>
      <c r="BP78" s="2">
        <v>0.90683605565638203</v>
      </c>
      <c r="BQ78" s="2">
        <v>0</v>
      </c>
      <c r="BR78" s="2">
        <v>0</v>
      </c>
      <c r="BS78" s="2">
        <v>0</v>
      </c>
      <c r="BT78" s="2">
        <v>0.29940365591066798</v>
      </c>
      <c r="BU78" s="2">
        <v>0.93438613892965305</v>
      </c>
      <c r="BV78" s="2">
        <v>0.93438613892965305</v>
      </c>
      <c r="BW78" s="2">
        <v>3.5711539999999999</v>
      </c>
      <c r="BX78" s="2">
        <v>9.0331000105168702E-2</v>
      </c>
      <c r="BY78" s="2">
        <v>3.6179800000000002</v>
      </c>
      <c r="BZ78" s="2">
        <v>0.10229221549072</v>
      </c>
      <c r="CA78" s="2">
        <v>3.6843520000000001</v>
      </c>
      <c r="CB78" s="2">
        <v>0.12331336371213</v>
      </c>
      <c r="CC78" s="2">
        <v>3.9559299999999999</v>
      </c>
      <c r="CD78" s="2">
        <v>0.10002955063379999</v>
      </c>
      <c r="CE78" s="2">
        <v>5.3341120000000002</v>
      </c>
      <c r="CF78" s="2">
        <v>0.75066106017962597</v>
      </c>
      <c r="CG78" s="2">
        <v>9.8713379999999997</v>
      </c>
      <c r="CH78" s="2">
        <v>1.3665623825936399</v>
      </c>
      <c r="CI78" s="2">
        <v>12.036160000000001</v>
      </c>
      <c r="CJ78" s="2">
        <v>0.28963348045417697</v>
      </c>
      <c r="CK78" s="2">
        <v>12.44638</v>
      </c>
      <c r="CL78" s="2">
        <v>0.419357910382051</v>
      </c>
      <c r="CM78" s="2">
        <v>14.03796</v>
      </c>
      <c r="CN78" s="2">
        <v>0.4303825542468</v>
      </c>
      <c r="CO78" s="2">
        <v>14.779019999999999</v>
      </c>
      <c r="CP78" s="2">
        <v>0.41137793086163499</v>
      </c>
      <c r="CQ78" s="2">
        <v>16.61242</v>
      </c>
      <c r="CR78" s="2">
        <v>1.2090471773260101</v>
      </c>
      <c r="CS78" s="2">
        <v>17.8951666666667</v>
      </c>
      <c r="CT78" s="2">
        <v>0.18542929470106101</v>
      </c>
    </row>
    <row r="79" spans="1:98" x14ac:dyDescent="0.25">
      <c r="A79" s="2">
        <v>167</v>
      </c>
      <c r="B79" s="2" t="s">
        <v>1867</v>
      </c>
      <c r="C79" s="2" t="s">
        <v>604</v>
      </c>
      <c r="D79" s="2" t="s">
        <v>418</v>
      </c>
      <c r="E79" s="2" t="s">
        <v>310</v>
      </c>
      <c r="F79" s="2">
        <v>1.50099</v>
      </c>
      <c r="G79" s="2">
        <v>1.5545599999999999</v>
      </c>
      <c r="H79" s="2">
        <v>1.4772400000000001</v>
      </c>
      <c r="I79" s="2">
        <v>1.4765900000000001</v>
      </c>
      <c r="J79" s="2">
        <v>1.6099699999999999</v>
      </c>
      <c r="K79" s="2">
        <v>1.56565</v>
      </c>
      <c r="L79" s="2">
        <v>1.71109</v>
      </c>
      <c r="M79" s="2">
        <v>1.76058</v>
      </c>
      <c r="N79" s="2">
        <v>1.8627199999999999</v>
      </c>
      <c r="O79" s="2">
        <v>1.94943</v>
      </c>
      <c r="P79" s="2">
        <v>1.6999</v>
      </c>
      <c r="Q79" s="2">
        <v>1.54545</v>
      </c>
      <c r="R79" s="2">
        <v>1.8209599999999999</v>
      </c>
      <c r="S79" s="2">
        <v>1.7784500000000001</v>
      </c>
      <c r="T79" s="2">
        <v>1.8526800000000001</v>
      </c>
      <c r="U79" s="2">
        <v>1.77424</v>
      </c>
      <c r="V79" s="2">
        <v>1.6810099999999999</v>
      </c>
      <c r="W79" s="2">
        <v>1.73698</v>
      </c>
      <c r="X79" s="2">
        <v>1.81135</v>
      </c>
      <c r="Y79" s="2">
        <v>1.5678300000000001</v>
      </c>
      <c r="Z79" s="2">
        <v>1.7300800000000001</v>
      </c>
      <c r="AA79" s="2">
        <v>1.8581000000000001</v>
      </c>
      <c r="AB79" s="2">
        <v>1.7379800000000001</v>
      </c>
      <c r="AC79" s="2">
        <v>1.75935</v>
      </c>
      <c r="AD79" s="2">
        <v>1.74678</v>
      </c>
      <c r="AE79" s="2">
        <v>1.6691400000000001</v>
      </c>
      <c r="AF79" s="2">
        <v>1.9785699999999999</v>
      </c>
      <c r="AG79" s="2">
        <v>1.7627900000000001</v>
      </c>
      <c r="AH79" s="2">
        <v>2.0659000000000001</v>
      </c>
      <c r="AI79" s="2">
        <v>2.3700999999999999</v>
      </c>
      <c r="AJ79" s="2">
        <v>2.16587</v>
      </c>
      <c r="AK79" s="2">
        <v>2.0182899999999999</v>
      </c>
      <c r="AL79" s="2">
        <v>2.4262999999999999</v>
      </c>
      <c r="AM79" s="2">
        <v>2.1393</v>
      </c>
      <c r="AN79" s="2">
        <v>2.2326199999999998</v>
      </c>
      <c r="AO79" s="2">
        <v>2.12582</v>
      </c>
      <c r="AP79" s="2">
        <v>2.04318</v>
      </c>
      <c r="AQ79" s="2">
        <v>2.4079700000000002</v>
      </c>
      <c r="AR79" s="2">
        <v>2.3740700000000001</v>
      </c>
      <c r="AS79" s="2">
        <v>2.3928099999999999</v>
      </c>
      <c r="AT79" s="2">
        <v>2.2105000000000001</v>
      </c>
      <c r="AU79" s="2">
        <v>2.2715900000000002</v>
      </c>
      <c r="AV79" s="2">
        <v>2.64154</v>
      </c>
      <c r="AW79" s="2">
        <v>2.84809</v>
      </c>
      <c r="AX79" s="2">
        <v>2.9597099999999998</v>
      </c>
      <c r="AY79" s="2">
        <v>2.5991599999999999</v>
      </c>
      <c r="AZ79" s="2">
        <v>3.1565500000000002</v>
      </c>
      <c r="BA79" s="2">
        <v>2.8825799999999999</v>
      </c>
      <c r="BB79" s="2">
        <v>2.97567</v>
      </c>
      <c r="BC79" s="2">
        <v>2.5479400000000001</v>
      </c>
      <c r="BD79" s="2">
        <v>2.80084</v>
      </c>
      <c r="BE79" s="2">
        <v>3.03301</v>
      </c>
      <c r="BF79" s="2">
        <v>3.06819</v>
      </c>
      <c r="BG79" s="2">
        <v>3.1270500000000001</v>
      </c>
      <c r="BH79" s="2">
        <v>2.8658899999999998</v>
      </c>
      <c r="BI79" s="2">
        <v>2.82226</v>
      </c>
      <c r="BJ79" s="2">
        <v>3.3937599999999999</v>
      </c>
      <c r="BK79" s="2">
        <v>2.6469900000000002</v>
      </c>
      <c r="BL79" s="2">
        <v>2.16541396551724</v>
      </c>
      <c r="BM79" s="2">
        <v>0.52834594874729901</v>
      </c>
      <c r="BN79" s="2">
        <v>0.91328238047593502</v>
      </c>
      <c r="BO79" s="2">
        <v>0.91546956227506204</v>
      </c>
      <c r="BP79" s="2">
        <v>0.74107683000604996</v>
      </c>
      <c r="BQ79" s="2">
        <v>0</v>
      </c>
      <c r="BR79" s="2">
        <v>0</v>
      </c>
      <c r="BS79" s="3">
        <v>2.2204460492503101E-16</v>
      </c>
      <c r="BT79" s="2">
        <v>2.8574200067673299E-2</v>
      </c>
      <c r="BU79" s="2">
        <v>0.83408470648778799</v>
      </c>
      <c r="BV79" s="2">
        <v>0.83408470648778799</v>
      </c>
      <c r="BW79" s="2">
        <v>1.5238700000000001</v>
      </c>
      <c r="BX79" s="2">
        <v>5.7637522066792499E-2</v>
      </c>
      <c r="BY79" s="2">
        <v>1.7698940000000001</v>
      </c>
      <c r="BZ79" s="2">
        <v>0.14672262446535</v>
      </c>
      <c r="CA79" s="2">
        <v>1.7394879999999999</v>
      </c>
      <c r="CB79" s="2">
        <v>0.122664286041211</v>
      </c>
      <c r="CC79" s="2">
        <v>1.7142820000000001</v>
      </c>
      <c r="CD79" s="2">
        <v>9.4983645802843297E-2</v>
      </c>
      <c r="CE79" s="2">
        <v>1.7664580000000001</v>
      </c>
      <c r="CF79" s="2">
        <v>5.2369740499643498E-2</v>
      </c>
      <c r="CG79" s="2">
        <v>1.9693000000000001</v>
      </c>
      <c r="CH79" s="2">
        <v>0.27513657454071799</v>
      </c>
      <c r="CI79" s="2">
        <v>2.1964760000000001</v>
      </c>
      <c r="CJ79" s="2">
        <v>0.15006792838578101</v>
      </c>
      <c r="CK79" s="2">
        <v>2.26877</v>
      </c>
      <c r="CL79" s="2">
        <v>0.17115504827494901</v>
      </c>
      <c r="CM79" s="2">
        <v>2.5862859999999999</v>
      </c>
      <c r="CN79" s="2">
        <v>0.33589005378248399</v>
      </c>
      <c r="CO79" s="2">
        <v>2.8323800000000001</v>
      </c>
      <c r="CP79" s="2">
        <v>0.256630052312663</v>
      </c>
      <c r="CQ79" s="2">
        <v>2.978996</v>
      </c>
      <c r="CR79" s="2">
        <v>0.13903740173061399</v>
      </c>
      <c r="CS79" s="2">
        <v>2.9543366666666699</v>
      </c>
      <c r="CT79" s="2">
        <v>0.39051189819688398</v>
      </c>
    </row>
    <row r="80" spans="1:98" x14ac:dyDescent="0.25">
      <c r="A80" s="2">
        <v>168</v>
      </c>
      <c r="B80" s="2" t="s">
        <v>1867</v>
      </c>
      <c r="C80" s="2" t="s">
        <v>605</v>
      </c>
      <c r="D80" s="2" t="s">
        <v>412</v>
      </c>
      <c r="E80" s="2" t="s">
        <v>320</v>
      </c>
      <c r="F80" s="2">
        <v>9.1100399999999998E-3</v>
      </c>
      <c r="G80" s="2">
        <v>9.1100699999999996E-3</v>
      </c>
      <c r="H80" s="2">
        <v>9.1130099999999995E-3</v>
      </c>
      <c r="I80" s="2">
        <v>8.9815699999999995E-3</v>
      </c>
      <c r="J80" s="2">
        <v>9.0035099999999993E-3</v>
      </c>
      <c r="K80" s="2">
        <v>9.1979499999999999E-3</v>
      </c>
      <c r="L80" s="2">
        <v>9.5638300000000006E-3</v>
      </c>
      <c r="M80" s="2">
        <v>1.0263599999999999E-2</v>
      </c>
      <c r="N80" s="2">
        <v>1.05218E-2</v>
      </c>
      <c r="O80" s="2">
        <v>8.0704799999999997E-3</v>
      </c>
      <c r="P80" s="2">
        <v>8.6406699999999996E-3</v>
      </c>
      <c r="Q80" s="2">
        <v>9.0653699999999997E-3</v>
      </c>
      <c r="R80" s="2">
        <v>9.2917699999999995E-3</v>
      </c>
      <c r="S80" s="2">
        <v>1.0105299999999999E-2</v>
      </c>
      <c r="T80" s="2">
        <v>1.0692999999999999E-2</v>
      </c>
      <c r="U80" s="2">
        <v>1.2117299999999999E-2</v>
      </c>
      <c r="V80" s="2">
        <v>1.39361E-2</v>
      </c>
      <c r="W80" s="2">
        <v>1.4333500000000001E-2</v>
      </c>
      <c r="X80" s="2">
        <v>1.5217100000000001E-2</v>
      </c>
      <c r="Y80" s="2">
        <v>1.5915200000000001E-2</v>
      </c>
      <c r="Z80" s="2">
        <v>1.6946800000000001E-2</v>
      </c>
      <c r="AA80" s="2">
        <v>1.7121299999999999E-2</v>
      </c>
      <c r="AB80" s="2">
        <v>1.8969300000000001E-2</v>
      </c>
      <c r="AC80" s="2">
        <v>1.9532500000000001E-2</v>
      </c>
      <c r="AD80" s="2">
        <v>1.9970999999999999E-2</v>
      </c>
      <c r="AE80" s="2">
        <v>1.97168E-2</v>
      </c>
      <c r="AF80" s="2">
        <v>1.98978E-2</v>
      </c>
      <c r="AG80" s="2">
        <v>2.0156899999999998E-2</v>
      </c>
      <c r="AH80" s="2">
        <v>1.9692000000000001E-2</v>
      </c>
      <c r="AI80" s="2">
        <v>1.9408399999999999E-2</v>
      </c>
      <c r="AJ80" s="2">
        <v>2.0365299999999999E-2</v>
      </c>
      <c r="AK80" s="2">
        <v>2.1271600000000002E-2</v>
      </c>
      <c r="AL80" s="2">
        <v>2.22434E-2</v>
      </c>
      <c r="AM80" s="2">
        <v>2.3081399999999998E-2</v>
      </c>
      <c r="AN80" s="2">
        <v>2.37063E-2</v>
      </c>
      <c r="AO80" s="2">
        <v>2.4742699999999999E-2</v>
      </c>
      <c r="AP80" s="2">
        <v>2.56709E-2</v>
      </c>
      <c r="AQ80" s="2">
        <v>2.7964200000000002E-2</v>
      </c>
      <c r="AR80" s="2">
        <v>2.9098800000000001E-2</v>
      </c>
      <c r="AS80" s="2">
        <v>2.8511700000000001E-2</v>
      </c>
      <c r="AT80" s="2">
        <v>2.2501899999999998E-2</v>
      </c>
      <c r="AU80" s="2">
        <v>2.53391E-2</v>
      </c>
      <c r="AV80" s="2">
        <v>2.6692799999999999E-2</v>
      </c>
      <c r="AW80" s="2">
        <v>2.6538599999999999E-2</v>
      </c>
      <c r="AX80" s="2">
        <v>2.8229899999999999E-2</v>
      </c>
      <c r="AY80" s="2">
        <v>2.9871700000000001E-2</v>
      </c>
      <c r="AZ80" s="2">
        <v>3.0825200000000001E-2</v>
      </c>
      <c r="BA80" s="2">
        <v>3.2198299999999999E-2</v>
      </c>
      <c r="BB80" s="2">
        <v>3.4732100000000002E-2</v>
      </c>
      <c r="BC80" s="2">
        <v>3.6665499999999997E-2</v>
      </c>
      <c r="BD80" s="2">
        <v>3.8657499999999997E-2</v>
      </c>
      <c r="BE80" s="2">
        <v>3.9436699999999998E-2</v>
      </c>
      <c r="BF80" s="2">
        <v>4.2818599999999998E-2</v>
      </c>
      <c r="BG80" s="2">
        <v>4.2818599999999998E-2</v>
      </c>
      <c r="BH80" s="2">
        <v>4.2943500000000003E-2</v>
      </c>
      <c r="BI80" s="2">
        <v>4.2818599999999998E-2</v>
      </c>
      <c r="BJ80" s="2">
        <v>4.2818599999999998E-2</v>
      </c>
      <c r="BK80" s="2">
        <v>4.2818599999999998E-2</v>
      </c>
      <c r="BL80" s="2">
        <v>2.2052518448275899E-2</v>
      </c>
      <c r="BM80" s="2">
        <v>1.09635584013605E-2</v>
      </c>
      <c r="BN80" s="2">
        <v>0.96783608150207001</v>
      </c>
      <c r="BO80" s="2">
        <v>0.98043021349581905</v>
      </c>
      <c r="BP80" s="2">
        <v>0.90959156506295102</v>
      </c>
      <c r="BQ80" s="2">
        <v>0</v>
      </c>
      <c r="BR80" s="3">
        <v>3.2200819071703101E-41</v>
      </c>
      <c r="BS80" s="2">
        <v>0</v>
      </c>
      <c r="BT80" s="2">
        <v>6.2835339167614497E-4</v>
      </c>
      <c r="BU80" s="2">
        <v>0.93670668065727802</v>
      </c>
      <c r="BV80" s="2">
        <v>0.93670668065727802</v>
      </c>
      <c r="BW80" s="2">
        <v>9.0636399999999995E-3</v>
      </c>
      <c r="BX80" s="3">
        <v>6.5378137783207095E-5</v>
      </c>
      <c r="BY80" s="2">
        <v>9.5235319999999995E-3</v>
      </c>
      <c r="BZ80" s="2">
        <v>9.6995197389870803E-4</v>
      </c>
      <c r="CA80" s="2">
        <v>9.5592219999999992E-3</v>
      </c>
      <c r="CB80" s="2">
        <v>8.2807183901519098E-4</v>
      </c>
      <c r="CC80" s="2">
        <v>1.430384E-2</v>
      </c>
      <c r="CD80" s="2">
        <v>1.4446101958660001E-3</v>
      </c>
      <c r="CE80" s="2">
        <v>1.8508179999999999E-2</v>
      </c>
      <c r="CF80" s="2">
        <v>1.3931124423391E-3</v>
      </c>
      <c r="CG80" s="2">
        <v>1.9774380000000001E-2</v>
      </c>
      <c r="CH80" s="2">
        <v>2.7640429084947298E-4</v>
      </c>
      <c r="CI80" s="2">
        <v>2.21336E-2</v>
      </c>
      <c r="CJ80" s="2">
        <v>1.34663423578936E-3</v>
      </c>
      <c r="CK80" s="2">
        <v>2.7197659999999999E-2</v>
      </c>
      <c r="CL80" s="2">
        <v>1.88987054397914E-3</v>
      </c>
      <c r="CM80" s="2">
        <v>2.5860459999999998E-2</v>
      </c>
      <c r="CN80" s="2">
        <v>2.1400146712113898E-3</v>
      </c>
      <c r="CO80" s="2">
        <v>3.2858560000000002E-2</v>
      </c>
      <c r="CP80" s="2">
        <v>2.8060102063249899E-3</v>
      </c>
      <c r="CQ80" s="2">
        <v>4.133498E-2</v>
      </c>
      <c r="CR80" s="2">
        <v>2.10724697816844E-3</v>
      </c>
      <c r="CS80" s="2">
        <v>4.2818599999999998E-2</v>
      </c>
      <c r="CT80" s="2">
        <v>0</v>
      </c>
    </row>
    <row r="81" spans="1:98" x14ac:dyDescent="0.25">
      <c r="A81" s="2">
        <v>169</v>
      </c>
      <c r="B81" s="2" t="s">
        <v>1867</v>
      </c>
      <c r="C81" s="2" t="s">
        <v>606</v>
      </c>
      <c r="D81" s="2" t="s">
        <v>458</v>
      </c>
      <c r="E81" s="2" t="s">
        <v>46</v>
      </c>
      <c r="F81" s="2">
        <v>2.3551399999999999E-3</v>
      </c>
      <c r="G81" s="2">
        <v>2.3551100000000001E-3</v>
      </c>
      <c r="H81" s="2">
        <v>2.3619100000000001E-3</v>
      </c>
      <c r="I81" s="2">
        <v>2.3217699999999999E-3</v>
      </c>
      <c r="J81" s="2">
        <v>2.34293E-3</v>
      </c>
      <c r="K81" s="2">
        <v>2.3787399999999998E-3</v>
      </c>
      <c r="L81" s="2">
        <v>2.4454899999999998E-3</v>
      </c>
      <c r="M81" s="2">
        <v>2.5383900000000002E-3</v>
      </c>
      <c r="N81" s="2">
        <v>2.5618699999999999E-3</v>
      </c>
      <c r="O81" s="2">
        <v>2.5395999999999999E-3</v>
      </c>
      <c r="P81" s="2">
        <v>2.6078099999999999E-3</v>
      </c>
      <c r="Q81" s="2">
        <v>2.6205899999999999E-3</v>
      </c>
      <c r="R81" s="2">
        <v>2.7769600000000002E-3</v>
      </c>
      <c r="S81" s="2">
        <v>3.0191200000000001E-3</v>
      </c>
      <c r="T81" s="2">
        <v>2.8696699999999999E-3</v>
      </c>
      <c r="U81" s="2">
        <v>3.1444699999999999E-3</v>
      </c>
      <c r="V81" s="2">
        <v>3.4923699999999998E-3</v>
      </c>
      <c r="W81" s="2">
        <v>3.4180500000000002E-3</v>
      </c>
      <c r="X81" s="2">
        <v>3.50892E-3</v>
      </c>
      <c r="Y81" s="2">
        <v>3.6049900000000002E-3</v>
      </c>
      <c r="Z81" s="2">
        <v>3.77977E-3</v>
      </c>
      <c r="AA81" s="2">
        <v>4.0884800000000002E-3</v>
      </c>
      <c r="AB81" s="2">
        <v>4.2028100000000004E-3</v>
      </c>
      <c r="AC81" s="2">
        <v>4.2833100000000002E-3</v>
      </c>
      <c r="AD81" s="2">
        <v>4.2552600000000003E-3</v>
      </c>
      <c r="AE81" s="2">
        <v>4.2138799999999997E-3</v>
      </c>
      <c r="AF81" s="2">
        <v>4.5489600000000003E-3</v>
      </c>
      <c r="AG81" s="2">
        <v>4.5590400000000003E-3</v>
      </c>
      <c r="AH81" s="2">
        <v>4.4721300000000004E-3</v>
      </c>
      <c r="AI81" s="2">
        <v>4.6491299999999996E-3</v>
      </c>
      <c r="AJ81" s="2">
        <v>4.9798500000000001E-3</v>
      </c>
      <c r="AK81" s="2">
        <v>5.0333399999999999E-3</v>
      </c>
      <c r="AL81" s="2">
        <v>4.9687999999999998E-3</v>
      </c>
      <c r="AM81" s="2">
        <v>4.9959899999999996E-3</v>
      </c>
      <c r="AN81" s="2">
        <v>5.2404499999999998E-3</v>
      </c>
      <c r="AO81" s="2">
        <v>5.3832999999999997E-3</v>
      </c>
      <c r="AP81" s="2">
        <v>5.5797099999999999E-3</v>
      </c>
      <c r="AQ81" s="2">
        <v>5.41757E-3</v>
      </c>
      <c r="AR81" s="2">
        <v>5.5653400000000002E-3</v>
      </c>
      <c r="AS81" s="2">
        <v>5.55369E-3</v>
      </c>
      <c r="AT81" s="2">
        <v>5.2084000000000002E-3</v>
      </c>
      <c r="AU81" s="2">
        <v>5.1931800000000004E-3</v>
      </c>
      <c r="AV81" s="2">
        <v>4.6593700000000004E-3</v>
      </c>
      <c r="AW81" s="2">
        <v>4.8881799999999998E-3</v>
      </c>
      <c r="AX81" s="2">
        <v>4.7194100000000003E-3</v>
      </c>
      <c r="AY81" s="2">
        <v>4.73377E-3</v>
      </c>
      <c r="AZ81" s="2">
        <v>5.1869500000000001E-3</v>
      </c>
      <c r="BA81" s="2">
        <v>5.3545499999999996E-3</v>
      </c>
      <c r="BB81" s="2">
        <v>5.4519099999999999E-3</v>
      </c>
      <c r="BC81" s="2">
        <v>5.5488200000000003E-3</v>
      </c>
      <c r="BD81" s="2">
        <v>5.7160700000000002E-3</v>
      </c>
      <c r="BE81" s="2">
        <v>5.7443199999999998E-3</v>
      </c>
      <c r="BF81" s="2">
        <v>5.8893299999999999E-3</v>
      </c>
      <c r="BG81" s="2">
        <v>5.88932E-3</v>
      </c>
      <c r="BH81" s="2">
        <v>5.9070299999999997E-3</v>
      </c>
      <c r="BI81" s="2">
        <v>5.8893399999999999E-3</v>
      </c>
      <c r="BJ81" s="2">
        <v>5.8893499999999998E-3</v>
      </c>
      <c r="BK81" s="2">
        <v>5.8893799999999996E-3</v>
      </c>
      <c r="BL81" s="2">
        <v>4.2895412068965503E-3</v>
      </c>
      <c r="BM81" s="2">
        <v>1.2438764423451901E-3</v>
      </c>
      <c r="BN81" s="2">
        <v>0.95611231142633302</v>
      </c>
      <c r="BO81" s="2">
        <v>0.95914977390876399</v>
      </c>
      <c r="BP81" s="2">
        <v>0.86932849364791298</v>
      </c>
      <c r="BQ81" s="2">
        <v>0</v>
      </c>
      <c r="BR81" s="2">
        <v>0</v>
      </c>
      <c r="BS81" s="2">
        <v>0</v>
      </c>
      <c r="BT81" s="3">
        <v>7.0426608323848102E-5</v>
      </c>
      <c r="BU81" s="2">
        <v>0.91415075206100505</v>
      </c>
      <c r="BV81" s="2">
        <v>0.91415075206100505</v>
      </c>
      <c r="BW81" s="2">
        <v>2.3473719999999999E-3</v>
      </c>
      <c r="BX81" s="3">
        <v>1.5864785532745201E-5</v>
      </c>
      <c r="BY81" s="2">
        <v>2.4928179999999999E-3</v>
      </c>
      <c r="BZ81" s="3">
        <v>7.7921869651594107E-5</v>
      </c>
      <c r="CA81" s="2">
        <v>2.7788299999999999E-3</v>
      </c>
      <c r="CB81" s="2">
        <v>1.73408783370393E-4</v>
      </c>
      <c r="CC81" s="2">
        <v>3.4337600000000001E-3</v>
      </c>
      <c r="CD81" s="2">
        <v>1.7488523293863301E-4</v>
      </c>
      <c r="CE81" s="2">
        <v>4.1219259999999997E-3</v>
      </c>
      <c r="CF81" s="2">
        <v>2.0527684703833501E-4</v>
      </c>
      <c r="CG81" s="2">
        <v>4.4886279999999997E-3</v>
      </c>
      <c r="CH81" s="2">
        <v>1.6591966390395099E-4</v>
      </c>
      <c r="CI81" s="2">
        <v>5.0436860000000003E-3</v>
      </c>
      <c r="CJ81" s="2">
        <v>1.12673164196272E-4</v>
      </c>
      <c r="CK81" s="2">
        <v>5.499922E-3</v>
      </c>
      <c r="CL81" s="3">
        <v>9.2085802760251905E-5</v>
      </c>
      <c r="CM81" s="2">
        <v>4.9337080000000002E-3</v>
      </c>
      <c r="CN81" s="2">
        <v>2.57894931842407E-4</v>
      </c>
      <c r="CO81" s="2">
        <v>5.2551999999999998E-3</v>
      </c>
      <c r="CP81" s="2">
        <v>3.20673220896289E-4</v>
      </c>
      <c r="CQ81" s="2">
        <v>5.8292140000000001E-3</v>
      </c>
      <c r="CR81" s="3">
        <v>9.1228491328093202E-5</v>
      </c>
      <c r="CS81" s="2">
        <v>5.8893566666666699E-3</v>
      </c>
      <c r="CT81" s="3">
        <v>2.0816659994537701E-8</v>
      </c>
    </row>
    <row r="82" spans="1:98" x14ac:dyDescent="0.25">
      <c r="A82" s="2">
        <v>17</v>
      </c>
      <c r="B82" s="2" t="s">
        <v>1867</v>
      </c>
      <c r="C82" s="2" t="s">
        <v>437</v>
      </c>
      <c r="D82" s="2" t="s">
        <v>418</v>
      </c>
      <c r="E82" s="2" t="s">
        <v>372</v>
      </c>
      <c r="F82" s="2">
        <v>2.7557100000000001E-2</v>
      </c>
      <c r="G82" s="2">
        <v>2.7361400000000001E-2</v>
      </c>
      <c r="H82" s="2">
        <v>2.7545300000000002E-2</v>
      </c>
      <c r="I82" s="2">
        <v>2.9674200000000001E-2</v>
      </c>
      <c r="J82" s="2">
        <v>3.0879899999999998E-2</v>
      </c>
      <c r="K82" s="2">
        <v>3.1412700000000002E-2</v>
      </c>
      <c r="L82" s="2">
        <v>3.22659E-2</v>
      </c>
      <c r="M82" s="2">
        <v>3.0276999999999998E-2</v>
      </c>
      <c r="N82" s="2">
        <v>3.0546299999999998E-2</v>
      </c>
      <c r="O82" s="2">
        <v>3.6133400000000003E-2</v>
      </c>
      <c r="P82" s="2">
        <v>3.4869999999999998E-2</v>
      </c>
      <c r="Q82" s="2">
        <v>3.6220599999999999E-2</v>
      </c>
      <c r="R82" s="2">
        <v>3.6560500000000003E-2</v>
      </c>
      <c r="S82" s="2">
        <v>4.5414799999999998E-2</v>
      </c>
      <c r="T82" s="2">
        <v>4.3423299999999998E-2</v>
      </c>
      <c r="U82" s="2">
        <v>4.9358300000000001E-2</v>
      </c>
      <c r="V82" s="2">
        <v>6.1796200000000003E-2</v>
      </c>
      <c r="W82" s="2">
        <v>5.94294E-2</v>
      </c>
      <c r="X82" s="2">
        <v>5.9095200000000001E-2</v>
      </c>
      <c r="Y82" s="2">
        <v>8.2038299999999995E-2</v>
      </c>
      <c r="Z82" s="2">
        <v>0.10950699999999999</v>
      </c>
      <c r="AA82" s="2">
        <v>0.10835</v>
      </c>
      <c r="AB82" s="2">
        <v>0.11187800000000001</v>
      </c>
      <c r="AC82" s="2">
        <v>0.111677</v>
      </c>
      <c r="AD82" s="2">
        <v>0.10409599999999999</v>
      </c>
      <c r="AE82" s="2">
        <v>8.6301299999999997E-2</v>
      </c>
      <c r="AF82" s="2">
        <v>7.4113100000000001E-2</v>
      </c>
      <c r="AG82" s="2">
        <v>0.10158399999999999</v>
      </c>
      <c r="AH82" s="2">
        <v>0.137541</v>
      </c>
      <c r="AI82" s="2">
        <v>0.143568</v>
      </c>
      <c r="AJ82" s="2">
        <v>0.133351</v>
      </c>
      <c r="AK82" s="2">
        <v>0.18985299999999999</v>
      </c>
      <c r="AL82" s="2">
        <v>0.196132</v>
      </c>
      <c r="AM82" s="2">
        <v>0.16567200000000001</v>
      </c>
      <c r="AN82" s="2">
        <v>0.21355099999999999</v>
      </c>
      <c r="AO82" s="2">
        <v>0.23314199999999999</v>
      </c>
      <c r="AP82" s="2">
        <v>0.20674500000000001</v>
      </c>
      <c r="AQ82" s="2">
        <v>0.27354800000000001</v>
      </c>
      <c r="AR82" s="2">
        <v>0.21066199999999999</v>
      </c>
      <c r="AS82" s="2">
        <v>0.24305399999999999</v>
      </c>
      <c r="AT82" s="2">
        <v>0.205678</v>
      </c>
      <c r="AU82" s="2">
        <v>0.25265500000000002</v>
      </c>
      <c r="AV82" s="2">
        <v>0.26707599999999998</v>
      </c>
      <c r="AW82" s="2">
        <v>0.24580299999999999</v>
      </c>
      <c r="AX82" s="2">
        <v>0.21667900000000001</v>
      </c>
      <c r="AY82" s="2">
        <v>0.23074500000000001</v>
      </c>
      <c r="AZ82" s="2">
        <v>0.30987799999999999</v>
      </c>
      <c r="BA82" s="2">
        <v>0.26636100000000001</v>
      </c>
      <c r="BB82" s="2">
        <v>0.25720999999999999</v>
      </c>
      <c r="BC82" s="2">
        <v>0.31042900000000001</v>
      </c>
      <c r="BD82" s="2">
        <v>0.39993000000000001</v>
      </c>
      <c r="BE82" s="2">
        <v>0.384353</v>
      </c>
      <c r="BF82" s="2">
        <v>0.37835400000000002</v>
      </c>
      <c r="BG82" s="2">
        <v>0.38922099999999998</v>
      </c>
      <c r="BH82" s="2">
        <v>0.34834599999999999</v>
      </c>
      <c r="BI82" s="2">
        <v>0.40812799999999999</v>
      </c>
      <c r="BJ82" s="2">
        <v>0.36437999999999998</v>
      </c>
      <c r="BK82" s="2">
        <v>0.363896</v>
      </c>
      <c r="BL82" s="2">
        <v>0.16491908965517199</v>
      </c>
      <c r="BM82" s="2">
        <v>0.121804708307498</v>
      </c>
      <c r="BN82" s="2">
        <v>0.95888713614602705</v>
      </c>
      <c r="BO82" s="2">
        <v>0.98037466547725305</v>
      </c>
      <c r="BP82" s="2">
        <v>0.88505747126436796</v>
      </c>
      <c r="BQ82" s="2">
        <v>0</v>
      </c>
      <c r="BR82" s="2">
        <v>0</v>
      </c>
      <c r="BS82" s="2">
        <v>0</v>
      </c>
      <c r="BT82" s="2">
        <v>6.9164332338736197E-3</v>
      </c>
      <c r="BU82" s="2">
        <v>0.91946453986632504</v>
      </c>
      <c r="BV82" s="2">
        <v>0.91946453986632504</v>
      </c>
      <c r="BW82" s="2">
        <v>2.860358E-2</v>
      </c>
      <c r="BX82" s="2">
        <v>1.58791908074687E-3</v>
      </c>
      <c r="BY82" s="2">
        <v>3.2127059999999999E-2</v>
      </c>
      <c r="BZ82" s="2">
        <v>2.3718068603914601E-3</v>
      </c>
      <c r="CA82" s="2">
        <v>3.9297840000000001E-2</v>
      </c>
      <c r="CB82" s="2">
        <v>4.7698224079099601E-3</v>
      </c>
      <c r="CC82" s="2">
        <v>6.234348E-2</v>
      </c>
      <c r="CD82" s="2">
        <v>1.19983700462604E-2</v>
      </c>
      <c r="CE82" s="2">
        <v>0.10910160000000001</v>
      </c>
      <c r="CF82" s="2">
        <v>3.1672687445179E-3</v>
      </c>
      <c r="CG82" s="2">
        <v>0.10862148000000001</v>
      </c>
      <c r="CH82" s="2">
        <v>3.08064228179287E-2</v>
      </c>
      <c r="CI82" s="2">
        <v>0.1797118</v>
      </c>
      <c r="CJ82" s="2">
        <v>3.10805329860992E-2</v>
      </c>
      <c r="CK82" s="2">
        <v>0.2334302</v>
      </c>
      <c r="CL82" s="2">
        <v>2.70768780179695E-2</v>
      </c>
      <c r="CM82" s="2">
        <v>0.23757819999999999</v>
      </c>
      <c r="CN82" s="2">
        <v>2.5590412065849999E-2</v>
      </c>
      <c r="CO82" s="2">
        <v>0.27492460000000002</v>
      </c>
      <c r="CP82" s="2">
        <v>3.4717725822697498E-2</v>
      </c>
      <c r="CQ82" s="2">
        <v>0.38004080000000001</v>
      </c>
      <c r="CR82" s="2">
        <v>1.9402687048447699E-2</v>
      </c>
      <c r="CS82" s="2">
        <v>0.37880133333333299</v>
      </c>
      <c r="CT82" s="2">
        <v>2.5398791257328201E-2</v>
      </c>
    </row>
    <row r="83" spans="1:98" x14ac:dyDescent="0.25">
      <c r="A83" s="2">
        <v>170</v>
      </c>
      <c r="B83" s="2" t="s">
        <v>1867</v>
      </c>
      <c r="C83" s="2" t="s">
        <v>607</v>
      </c>
      <c r="D83" s="2" t="s">
        <v>418</v>
      </c>
      <c r="E83" s="2" t="s">
        <v>314</v>
      </c>
      <c r="F83" s="2">
        <v>3.1503900000000001E-2</v>
      </c>
      <c r="G83" s="2">
        <v>3.1495000000000002E-2</v>
      </c>
      <c r="H83" s="2">
        <v>3.1376399999999999E-2</v>
      </c>
      <c r="I83" s="2">
        <v>3.1585500000000002E-2</v>
      </c>
      <c r="J83" s="2">
        <v>3.2182700000000002E-2</v>
      </c>
      <c r="K83" s="2">
        <v>3.2351100000000001E-2</v>
      </c>
      <c r="L83" s="2">
        <v>3.2746999999999998E-2</v>
      </c>
      <c r="M83" s="2">
        <v>3.9583599999999997E-2</v>
      </c>
      <c r="N83" s="2">
        <v>4.0082300000000001E-2</v>
      </c>
      <c r="O83" s="2">
        <v>6.1870000000000001E-2</v>
      </c>
      <c r="P83" s="2">
        <v>6.1853400000000003E-2</v>
      </c>
      <c r="Q83" s="2">
        <v>8.3655099999999996E-2</v>
      </c>
      <c r="R83" s="2">
        <v>8.6457300000000001E-2</v>
      </c>
      <c r="S83" s="2">
        <v>0.107614</v>
      </c>
      <c r="T83" s="2">
        <v>0.109306</v>
      </c>
      <c r="U83" s="2">
        <v>0.13764399999999999</v>
      </c>
      <c r="V83" s="2">
        <v>0.18321100000000001</v>
      </c>
      <c r="W83" s="2">
        <v>0.17795900000000001</v>
      </c>
      <c r="X83" s="2">
        <v>0.178143</v>
      </c>
      <c r="Y83" s="2">
        <v>0.19705900000000001</v>
      </c>
      <c r="Z83" s="2">
        <v>0.220162</v>
      </c>
      <c r="AA83" s="2">
        <v>0.23681199999999999</v>
      </c>
      <c r="AB83" s="2">
        <v>0.26597500000000002</v>
      </c>
      <c r="AC83" s="2">
        <v>0.303346</v>
      </c>
      <c r="AD83" s="2">
        <v>0.32603599999999999</v>
      </c>
      <c r="AE83" s="2">
        <v>0.328793</v>
      </c>
      <c r="AF83" s="2">
        <v>0.37641400000000003</v>
      </c>
      <c r="AG83" s="2">
        <v>0.38043100000000002</v>
      </c>
      <c r="AH83" s="2">
        <v>0.39363199999999998</v>
      </c>
      <c r="AI83" s="2">
        <v>0.387434</v>
      </c>
      <c r="AJ83" s="2">
        <v>0.38045600000000002</v>
      </c>
      <c r="AK83" s="2">
        <v>0.38291799999999998</v>
      </c>
      <c r="AL83" s="2">
        <v>0.37691599999999997</v>
      </c>
      <c r="AM83" s="2">
        <v>0.36168699999999998</v>
      </c>
      <c r="AN83" s="2">
        <v>0.37581799999999999</v>
      </c>
      <c r="AO83" s="2">
        <v>0.37876599999999999</v>
      </c>
      <c r="AP83" s="2">
        <v>0.38420500000000002</v>
      </c>
      <c r="AQ83" s="2">
        <v>0.39066499999999998</v>
      </c>
      <c r="AR83" s="2">
        <v>0.40914</v>
      </c>
      <c r="AS83" s="2">
        <v>0.39128600000000002</v>
      </c>
      <c r="AT83" s="2">
        <v>0.36562499999999998</v>
      </c>
      <c r="AU83" s="2">
        <v>0.38712800000000003</v>
      </c>
      <c r="AV83" s="2">
        <v>0.40216000000000002</v>
      </c>
      <c r="AW83" s="2">
        <v>0.41272199999999998</v>
      </c>
      <c r="AX83" s="2">
        <v>0.41939700000000002</v>
      </c>
      <c r="AY83" s="2">
        <v>0.404505</v>
      </c>
      <c r="AZ83" s="2">
        <v>0.44153500000000001</v>
      </c>
      <c r="BA83" s="2">
        <v>0.42821300000000001</v>
      </c>
      <c r="BB83" s="2">
        <v>0.41057100000000002</v>
      </c>
      <c r="BC83" s="2">
        <v>0.43853599999999998</v>
      </c>
      <c r="BD83" s="2">
        <v>0.43740400000000002</v>
      </c>
      <c r="BE83" s="2">
        <v>0.46432899999999999</v>
      </c>
      <c r="BF83" s="2">
        <v>0.43538100000000002</v>
      </c>
      <c r="BG83" s="2">
        <v>0.48201300000000002</v>
      </c>
      <c r="BH83" s="2">
        <v>0.43295899999999998</v>
      </c>
      <c r="BI83" s="2">
        <v>0.43614199999999997</v>
      </c>
      <c r="BJ83" s="2">
        <v>0.41574899999999998</v>
      </c>
      <c r="BK83" s="2">
        <v>0.448407</v>
      </c>
      <c r="BL83" s="2">
        <v>0.28278185</v>
      </c>
      <c r="BM83" s="2">
        <v>0.15617797775859299</v>
      </c>
      <c r="BN83" s="2">
        <v>0.93936139094650295</v>
      </c>
      <c r="BO83" s="2">
        <v>0.97182318742502105</v>
      </c>
      <c r="BP83" s="2">
        <v>0.88263762855414396</v>
      </c>
      <c r="BQ83" s="2">
        <v>0</v>
      </c>
      <c r="BR83" s="2">
        <v>0</v>
      </c>
      <c r="BS83" s="2">
        <v>0</v>
      </c>
      <c r="BT83" s="2">
        <v>8.6876661139991297E-3</v>
      </c>
      <c r="BU83" s="2">
        <v>0.88239982280094797</v>
      </c>
      <c r="BV83" s="2">
        <v>0.88239982280094797</v>
      </c>
      <c r="BW83" s="2">
        <v>3.1628700000000003E-2</v>
      </c>
      <c r="BX83" s="2">
        <v>3.1854680189887403E-4</v>
      </c>
      <c r="BY83" s="2">
        <v>4.1326799999999997E-2</v>
      </c>
      <c r="BZ83" s="2">
        <v>1.2049758828084499E-2</v>
      </c>
      <c r="CA83" s="2">
        <v>8.9777159999999995E-2</v>
      </c>
      <c r="CB83" s="2">
        <v>1.9543323121542E-2</v>
      </c>
      <c r="CC83" s="2">
        <v>0.17480319999999999</v>
      </c>
      <c r="CD83" s="2">
        <v>2.2180685386164301E-2</v>
      </c>
      <c r="CE83" s="2">
        <v>0.27046619999999999</v>
      </c>
      <c r="CF83" s="2">
        <v>4.4306806793087697E-2</v>
      </c>
      <c r="CG83" s="2">
        <v>0.37334079999999997</v>
      </c>
      <c r="CH83" s="2">
        <v>2.5761274535628102E-2</v>
      </c>
      <c r="CI83" s="2">
        <v>0.37555899999999998</v>
      </c>
      <c r="CJ83" s="2">
        <v>8.2534296507573192E-3</v>
      </c>
      <c r="CK83" s="2">
        <v>0.3908124</v>
      </c>
      <c r="CL83" s="2">
        <v>1.1455571059532601E-2</v>
      </c>
      <c r="CM83" s="2">
        <v>0.39740639999999999</v>
      </c>
      <c r="CN83" s="2">
        <v>2.15432918631299E-2</v>
      </c>
      <c r="CO83" s="2">
        <v>0.42467199999999999</v>
      </c>
      <c r="CP83" s="2">
        <v>1.65427932647422E-2</v>
      </c>
      <c r="CQ83" s="2">
        <v>0.45041720000000002</v>
      </c>
      <c r="CR83" s="2">
        <v>2.1748863124310701E-2</v>
      </c>
      <c r="CS83" s="2">
        <v>0.43343266666666702</v>
      </c>
      <c r="CT83" s="2">
        <v>1.64967150164308E-2</v>
      </c>
    </row>
    <row r="84" spans="1:98" x14ac:dyDescent="0.25">
      <c r="A84" s="2">
        <v>171</v>
      </c>
      <c r="B84" s="2" t="s">
        <v>1867</v>
      </c>
      <c r="C84" s="2" t="s">
        <v>608</v>
      </c>
      <c r="D84" s="2" t="s">
        <v>426</v>
      </c>
      <c r="E84" s="2" t="s">
        <v>100</v>
      </c>
      <c r="F84" s="2">
        <v>6.5005999999999994E-2</v>
      </c>
      <c r="G84" s="2">
        <v>6.7410399999999995E-2</v>
      </c>
      <c r="H84" s="2">
        <v>6.9152699999999998E-2</v>
      </c>
      <c r="I84" s="2">
        <v>6.9224300000000002E-2</v>
      </c>
      <c r="J84" s="2">
        <v>9.2787599999999998E-2</v>
      </c>
      <c r="K84" s="2">
        <v>7.8020999999999993E-2</v>
      </c>
      <c r="L84" s="2">
        <v>8.3288100000000004E-2</v>
      </c>
      <c r="M84" s="2">
        <v>8.9592199999999997E-2</v>
      </c>
      <c r="N84" s="2">
        <v>9.5589800000000003E-2</v>
      </c>
      <c r="O84" s="2">
        <v>9.1401399999999994E-2</v>
      </c>
      <c r="P84" s="2">
        <v>0.10389900000000001</v>
      </c>
      <c r="Q84" s="2">
        <v>9.8261299999999996E-2</v>
      </c>
      <c r="R84" s="2">
        <v>0.10154199999999999</v>
      </c>
      <c r="S84" s="2">
        <v>0.100628</v>
      </c>
      <c r="T84" s="2">
        <v>0.12629299999999999</v>
      </c>
      <c r="U84" s="2">
        <v>0.11097600000000001</v>
      </c>
      <c r="V84" s="2">
        <v>0.13389599999999999</v>
      </c>
      <c r="W84" s="2">
        <v>0.119106</v>
      </c>
      <c r="X84" s="2">
        <v>0.130717</v>
      </c>
      <c r="Y84" s="2">
        <v>0.14155300000000001</v>
      </c>
      <c r="Z84" s="2">
        <v>0.142347</v>
      </c>
      <c r="AA84" s="2">
        <v>0.15945799999999999</v>
      </c>
      <c r="AB84" s="2">
        <v>0.15712599999999999</v>
      </c>
      <c r="AC84" s="2">
        <v>0.15664600000000001</v>
      </c>
      <c r="AD84" s="2">
        <v>0.16935600000000001</v>
      </c>
      <c r="AE84" s="2">
        <v>0.14734700000000001</v>
      </c>
      <c r="AF84" s="2">
        <v>0.164544</v>
      </c>
      <c r="AG84" s="2">
        <v>0.15923799999999999</v>
      </c>
      <c r="AH84" s="2">
        <v>0.17169799999999999</v>
      </c>
      <c r="AI84" s="2">
        <v>0.18785299999999999</v>
      </c>
      <c r="AJ84" s="2">
        <v>0.16742399999999999</v>
      </c>
      <c r="AK84" s="2">
        <v>0.17263500000000001</v>
      </c>
      <c r="AL84" s="2">
        <v>0.17294399999999999</v>
      </c>
      <c r="AM84" s="2">
        <v>0.18301799999999999</v>
      </c>
      <c r="AN84" s="2">
        <v>0.19164800000000001</v>
      </c>
      <c r="AO84" s="2">
        <v>0.20286899999999999</v>
      </c>
      <c r="AP84" s="2">
        <v>0.21707099999999999</v>
      </c>
      <c r="AQ84" s="2">
        <v>0.220248</v>
      </c>
      <c r="AR84" s="2">
        <v>0.22529099999999999</v>
      </c>
      <c r="AS84" s="2">
        <v>0.233621</v>
      </c>
      <c r="AT84" s="2">
        <v>0.24549799999999999</v>
      </c>
      <c r="AU84" s="2">
        <v>0.25833800000000001</v>
      </c>
      <c r="AV84" s="2">
        <v>0.25838499999999998</v>
      </c>
      <c r="AW84" s="2">
        <v>0.26242599999999999</v>
      </c>
      <c r="AX84" s="2">
        <v>0.283418</v>
      </c>
      <c r="AY84" s="2">
        <v>0.27732099999999998</v>
      </c>
      <c r="AZ84" s="2">
        <v>0.28024199999999999</v>
      </c>
      <c r="BA84" s="2">
        <v>0.279864</v>
      </c>
      <c r="BB84" s="2">
        <v>0.28384100000000001</v>
      </c>
      <c r="BC84" s="2">
        <v>0.30812099999999998</v>
      </c>
      <c r="BD84" s="2">
        <v>0.30967699999999998</v>
      </c>
      <c r="BE84" s="2">
        <v>0.29865000000000003</v>
      </c>
      <c r="BF84" s="2">
        <v>0.29938399999999998</v>
      </c>
      <c r="BG84" s="2">
        <v>0.30496400000000001</v>
      </c>
      <c r="BH84" s="2">
        <v>0.30759799999999998</v>
      </c>
      <c r="BI84" s="2">
        <v>0.29431299999999999</v>
      </c>
      <c r="BJ84" s="2">
        <v>0.321023</v>
      </c>
      <c r="BK84" s="2">
        <v>0.29752699999999999</v>
      </c>
      <c r="BL84" s="2">
        <v>0.18519511724137899</v>
      </c>
      <c r="BM84" s="2">
        <v>8.0570240102292703E-2</v>
      </c>
      <c r="BN84" s="2">
        <v>0.98683544631170805</v>
      </c>
      <c r="BO84" s="2">
        <v>0.99040265772555303</v>
      </c>
      <c r="BP84" s="2">
        <v>0.93345432546884499</v>
      </c>
      <c r="BQ84" s="2">
        <v>0</v>
      </c>
      <c r="BR84" s="2">
        <v>0</v>
      </c>
      <c r="BS84" s="2">
        <v>0</v>
      </c>
      <c r="BT84" s="2">
        <v>4.7083638746192903E-3</v>
      </c>
      <c r="BU84" s="2">
        <v>0.973844198097226</v>
      </c>
      <c r="BV84" s="2">
        <v>0.973844198097226</v>
      </c>
      <c r="BW84" s="2">
        <v>7.2716199999999995E-2</v>
      </c>
      <c r="BX84" s="2">
        <v>1.1350679423497099E-2</v>
      </c>
      <c r="BY84" s="2">
        <v>8.7578500000000004E-2</v>
      </c>
      <c r="BZ84" s="2">
        <v>6.9390888847167802E-3</v>
      </c>
      <c r="CA84" s="2">
        <v>0.10612466</v>
      </c>
      <c r="CB84" s="2">
        <v>1.14538418785139E-2</v>
      </c>
      <c r="CC84" s="2">
        <v>0.12724959999999999</v>
      </c>
      <c r="CD84" s="2">
        <v>1.21648368793009E-2</v>
      </c>
      <c r="CE84" s="2">
        <v>0.1569866</v>
      </c>
      <c r="CF84" s="2">
        <v>9.6638915970741306E-3</v>
      </c>
      <c r="CG84" s="2">
        <v>0.16613600000000001</v>
      </c>
      <c r="CH84" s="2">
        <v>1.5047485853125099E-2</v>
      </c>
      <c r="CI84" s="2">
        <v>0.17753379999999999</v>
      </c>
      <c r="CJ84" s="2">
        <v>9.7025725042382497E-3</v>
      </c>
      <c r="CK84" s="2">
        <v>0.21981999999999999</v>
      </c>
      <c r="CL84" s="2">
        <v>1.1352048581643801E-2</v>
      </c>
      <c r="CM84" s="2">
        <v>0.26161299999999998</v>
      </c>
      <c r="CN84" s="2">
        <v>1.37564332950078E-2</v>
      </c>
      <c r="CO84" s="2">
        <v>0.28587780000000002</v>
      </c>
      <c r="CP84" s="2">
        <v>1.2649657691020701E-2</v>
      </c>
      <c r="CQ84" s="2">
        <v>0.30405460000000001</v>
      </c>
      <c r="CR84" s="2">
        <v>4.8994458666261299E-3</v>
      </c>
      <c r="CS84" s="2">
        <v>0.30428766666666701</v>
      </c>
      <c r="CT84" s="2">
        <v>1.4582043249604401E-2</v>
      </c>
    </row>
    <row r="85" spans="1:98" x14ac:dyDescent="0.25">
      <c r="A85" s="2">
        <v>172</v>
      </c>
      <c r="B85" s="2" t="s">
        <v>1867</v>
      </c>
      <c r="C85" s="2" t="s">
        <v>609</v>
      </c>
      <c r="D85" s="2" t="s">
        <v>412</v>
      </c>
      <c r="E85" s="2" t="s">
        <v>304</v>
      </c>
      <c r="F85" s="2">
        <v>4.0517100000000001E-4</v>
      </c>
      <c r="G85" s="2">
        <v>4.6591299999999998E-4</v>
      </c>
      <c r="H85" s="2">
        <v>4.6833200000000001E-4</v>
      </c>
      <c r="I85" s="2">
        <v>4.2520999999999998E-4</v>
      </c>
      <c r="J85" s="2">
        <v>4.35148E-4</v>
      </c>
      <c r="K85" s="2">
        <v>5.28748E-4</v>
      </c>
      <c r="L85" s="2">
        <v>5.4390500000000002E-4</v>
      </c>
      <c r="M85" s="2">
        <v>5.5482899999999996E-4</v>
      </c>
      <c r="N85" s="2">
        <v>5.22227E-4</v>
      </c>
      <c r="O85" s="2">
        <v>4.8348199999999998E-4</v>
      </c>
      <c r="P85" s="2">
        <v>6.0419300000000005E-4</v>
      </c>
      <c r="Q85" s="2">
        <v>6.2682299999999999E-4</v>
      </c>
      <c r="R85" s="2">
        <v>5.55479E-4</v>
      </c>
      <c r="S85" s="2">
        <v>5.3021800000000005E-4</v>
      </c>
      <c r="T85" s="2">
        <v>6.8396600000000004E-4</v>
      </c>
      <c r="U85" s="2">
        <v>7.3547100000000002E-4</v>
      </c>
      <c r="V85" s="2">
        <v>7.3298799999999996E-4</v>
      </c>
      <c r="W85" s="2">
        <v>7.5559100000000001E-4</v>
      </c>
      <c r="X85" s="2">
        <v>8.0353900000000003E-4</v>
      </c>
      <c r="Y85" s="2">
        <v>7.3318299999999999E-4</v>
      </c>
      <c r="Z85" s="2">
        <v>8.9107200000000002E-4</v>
      </c>
      <c r="AA85" s="2">
        <v>8.3663699999999999E-4</v>
      </c>
      <c r="AB85" s="2">
        <v>9.4391699999999995E-4</v>
      </c>
      <c r="AC85" s="2">
        <v>9.8326500000000009E-4</v>
      </c>
      <c r="AD85" s="2">
        <v>8.3019500000000004E-4</v>
      </c>
      <c r="AE85" s="2">
        <v>7.7963399999999997E-4</v>
      </c>
      <c r="AF85" s="2">
        <v>9.2723499999999999E-4</v>
      </c>
      <c r="AG85" s="2">
        <v>8.0541900000000004E-4</v>
      </c>
      <c r="AH85" s="2">
        <v>1.0642900000000001E-3</v>
      </c>
      <c r="AI85" s="2">
        <v>1.04488E-3</v>
      </c>
      <c r="AJ85" s="2">
        <v>1.1021E-3</v>
      </c>
      <c r="AK85" s="2">
        <v>1.24401E-3</v>
      </c>
      <c r="AL85" s="2">
        <v>9.7463499999999995E-4</v>
      </c>
      <c r="AM85" s="2">
        <v>1.1999199999999999E-3</v>
      </c>
      <c r="AN85" s="2">
        <v>1.25578E-3</v>
      </c>
      <c r="AO85" s="2">
        <v>1.0590599999999999E-3</v>
      </c>
      <c r="AP85" s="2">
        <v>1.0554200000000001E-3</v>
      </c>
      <c r="AQ85" s="2">
        <v>1.3272100000000001E-3</v>
      </c>
      <c r="AR85" s="2">
        <v>1.3386800000000001E-3</v>
      </c>
      <c r="AS85" s="2">
        <v>1.1251200000000001E-3</v>
      </c>
      <c r="AT85" s="2">
        <v>1.1416200000000001E-3</v>
      </c>
      <c r="AU85" s="2">
        <v>1.1028500000000001E-3</v>
      </c>
      <c r="AV85" s="2">
        <v>9.1663200000000002E-4</v>
      </c>
      <c r="AW85" s="2">
        <v>1.08237E-3</v>
      </c>
      <c r="AX85" s="2">
        <v>1.2705500000000001E-3</v>
      </c>
      <c r="AY85" s="2">
        <v>1.00935E-3</v>
      </c>
      <c r="AZ85" s="2">
        <v>1.24668E-3</v>
      </c>
      <c r="BA85" s="2">
        <v>1.28856E-3</v>
      </c>
      <c r="BB85" s="2">
        <v>1.2143900000000001E-3</v>
      </c>
      <c r="BC85" s="2">
        <v>1.0524899999999999E-3</v>
      </c>
      <c r="BD85" s="2">
        <v>9.7043100000000001E-4</v>
      </c>
      <c r="BE85" s="2">
        <v>1.19659E-3</v>
      </c>
      <c r="BF85" s="2">
        <v>1.3399499999999999E-3</v>
      </c>
      <c r="BG85" s="2">
        <v>1.02541E-3</v>
      </c>
      <c r="BH85" s="2">
        <v>5.1576699999999998E-4</v>
      </c>
      <c r="BI85" s="2">
        <v>1.0688099999999999E-3</v>
      </c>
      <c r="BJ85" s="2">
        <v>1.21393E-3</v>
      </c>
      <c r="BK85" s="2">
        <v>8.8087599999999995E-4</v>
      </c>
      <c r="BL85" s="2">
        <v>8.9517501724137901E-4</v>
      </c>
      <c r="BM85" s="2">
        <v>2.82102026272597E-4</v>
      </c>
      <c r="BN85" s="2">
        <v>0.79058448369490697</v>
      </c>
      <c r="BO85" s="2">
        <v>0.772801378079916</v>
      </c>
      <c r="BP85" s="2">
        <v>0.62976406533575302</v>
      </c>
      <c r="BQ85" s="3">
        <v>1.5698553568199701E-13</v>
      </c>
      <c r="BR85" s="2">
        <v>0</v>
      </c>
      <c r="BS85" s="3">
        <v>2.8892443992845098E-12</v>
      </c>
      <c r="BT85" s="3">
        <v>1.32070284228982E-5</v>
      </c>
      <c r="BU85" s="2">
        <v>0.62502382585914495</v>
      </c>
      <c r="BV85" s="2">
        <v>0.62502382585914495</v>
      </c>
      <c r="BW85" s="2">
        <v>4.399548E-4</v>
      </c>
      <c r="BX85" s="3">
        <v>2.7062524008303399E-5</v>
      </c>
      <c r="BY85" s="2">
        <v>5.2663820000000002E-4</v>
      </c>
      <c r="BZ85" s="3">
        <v>2.7291166733945302E-5</v>
      </c>
      <c r="CA85" s="2">
        <v>6.0013579999999996E-4</v>
      </c>
      <c r="CB85" s="3">
        <v>6.0495657883025003E-5</v>
      </c>
      <c r="CC85" s="2">
        <v>7.5215440000000002E-4</v>
      </c>
      <c r="CD85" s="3">
        <v>3.0239825062324701E-5</v>
      </c>
      <c r="CE85" s="2">
        <v>8.9701720000000002E-4</v>
      </c>
      <c r="CF85" s="3">
        <v>6.6679447007304994E-5</v>
      </c>
      <c r="CG85" s="2">
        <v>9.2429160000000003E-4</v>
      </c>
      <c r="CH85" s="2">
        <v>1.3153544587790801E-4</v>
      </c>
      <c r="CI85" s="2">
        <v>1.1552890000000001E-3</v>
      </c>
      <c r="CJ85" s="2">
        <v>1.1771440069082499E-4</v>
      </c>
      <c r="CK85" s="2">
        <v>1.181098E-3</v>
      </c>
      <c r="CL85" s="2">
        <v>1.4142363034514401E-4</v>
      </c>
      <c r="CM85" s="2">
        <v>1.1028043999999999E-3</v>
      </c>
      <c r="CN85" s="2">
        <v>1.2720354400251599E-4</v>
      </c>
      <c r="CO85" s="2">
        <v>1.1622939999999999E-3</v>
      </c>
      <c r="CP85" s="2">
        <v>1.23720328281168E-4</v>
      </c>
      <c r="CQ85" s="2">
        <v>1.0096295999999999E-3</v>
      </c>
      <c r="CR85" s="2">
        <v>3.1215043519479499E-4</v>
      </c>
      <c r="CS85" s="2">
        <v>1.05453866666667E-3</v>
      </c>
      <c r="CT85" s="2">
        <v>1.66985014134003E-4</v>
      </c>
    </row>
    <row r="86" spans="1:98" x14ac:dyDescent="0.25">
      <c r="A86" s="2">
        <v>173</v>
      </c>
      <c r="B86" s="2" t="s">
        <v>1867</v>
      </c>
      <c r="C86" s="2" t="s">
        <v>610</v>
      </c>
      <c r="D86" s="2" t="s">
        <v>412</v>
      </c>
      <c r="E86" s="2" t="s">
        <v>611</v>
      </c>
      <c r="F86" s="3">
        <v>3.2446299999999998E-6</v>
      </c>
      <c r="G86" s="3">
        <v>3.2302500000000001E-6</v>
      </c>
      <c r="H86" s="3">
        <v>3.31095E-6</v>
      </c>
      <c r="I86" s="3">
        <v>3.2555699999999998E-6</v>
      </c>
      <c r="J86" s="3">
        <v>3.2736599999999998E-6</v>
      </c>
      <c r="K86" s="3">
        <v>3.9521699999999996E-6</v>
      </c>
      <c r="L86" s="3">
        <v>3.9914800000000001E-6</v>
      </c>
      <c r="M86" s="3">
        <v>3.9909299999999998E-6</v>
      </c>
      <c r="N86" s="3">
        <v>4.0440900000000001E-6</v>
      </c>
      <c r="O86" s="3">
        <v>4.0972499999999996E-6</v>
      </c>
      <c r="P86" s="3">
        <v>4.1504199999999998E-6</v>
      </c>
      <c r="Q86" s="3">
        <v>4.1947200000000004E-6</v>
      </c>
      <c r="R86" s="3">
        <v>4.2212899999999999E-6</v>
      </c>
      <c r="S86" s="3">
        <v>4.2124300000000001E-6</v>
      </c>
      <c r="T86" s="3">
        <v>4.1858699999999996E-6</v>
      </c>
      <c r="U86" s="3">
        <v>4.15931E-6</v>
      </c>
      <c r="V86" s="3">
        <v>4.1592799999999996E-6</v>
      </c>
      <c r="W86" s="3">
        <v>4.0941499999999996E-6</v>
      </c>
      <c r="X86" s="3">
        <v>4.1681300000000004E-6</v>
      </c>
      <c r="Y86" s="3">
        <v>4.2864799999999998E-6</v>
      </c>
      <c r="Z86" s="3">
        <v>4.4196199999999997E-6</v>
      </c>
      <c r="AA86" s="3">
        <v>4.54538E-6</v>
      </c>
      <c r="AB86" s="3">
        <v>4.6489399999999999E-6</v>
      </c>
      <c r="AC86" s="3">
        <v>4.7303100000000001E-6</v>
      </c>
      <c r="AD86" s="3">
        <v>4.7820799999999998E-6</v>
      </c>
      <c r="AE86" s="3">
        <v>4.8190599999999999E-6</v>
      </c>
      <c r="AF86" s="3">
        <v>4.8560599999999997E-6</v>
      </c>
      <c r="AG86" s="3">
        <v>4.8010000000000003E-6</v>
      </c>
      <c r="AH86" s="3">
        <v>4.84214E-6</v>
      </c>
      <c r="AI86" s="3">
        <v>4.89699E-6</v>
      </c>
      <c r="AJ86" s="3">
        <v>4.9450000000000001E-6</v>
      </c>
      <c r="AK86" s="3">
        <v>4.9998500000000001E-6</v>
      </c>
      <c r="AL86" s="3">
        <v>5.0547000000000001E-6</v>
      </c>
      <c r="AM86" s="3">
        <v>5.1027100000000001E-6</v>
      </c>
      <c r="AN86" s="3">
        <v>5.1575399999999996E-6</v>
      </c>
      <c r="AO86" s="3">
        <v>5.2055399999999998E-6</v>
      </c>
      <c r="AP86" s="3">
        <v>5.2603899999999998E-6</v>
      </c>
      <c r="AQ86" s="3">
        <v>5.50763E-6</v>
      </c>
      <c r="AR86" s="3">
        <v>5.5625300000000001E-6</v>
      </c>
      <c r="AS86" s="3">
        <v>5.7154200000000001E-6</v>
      </c>
      <c r="AT86" s="3">
        <v>5.8392900000000003E-6</v>
      </c>
      <c r="AU86" s="3">
        <v>5.9650399999999999E-6</v>
      </c>
      <c r="AV86" s="3">
        <v>6.0044700000000003E-6</v>
      </c>
      <c r="AW86" s="3">
        <v>5.7288600000000001E-6</v>
      </c>
      <c r="AX86" s="3">
        <v>5.5607099999999998E-6</v>
      </c>
      <c r="AY86" s="3">
        <v>5.8558199999999996E-6</v>
      </c>
      <c r="AZ86" s="3">
        <v>6.2217699999999999E-6</v>
      </c>
      <c r="BA86" s="3">
        <v>6.0106399999999999E-6</v>
      </c>
      <c r="BB86" s="3">
        <v>6.1374699999999997E-6</v>
      </c>
      <c r="BC86" s="3">
        <v>6.2412499999999997E-6</v>
      </c>
      <c r="BD86" s="3">
        <v>6.3392399999999996E-6</v>
      </c>
      <c r="BE86" s="3">
        <v>6.4314900000000003E-6</v>
      </c>
      <c r="BF86" s="3">
        <v>6.5294999999999999E-6</v>
      </c>
      <c r="BG86" s="3">
        <v>6.5294999999999999E-6</v>
      </c>
      <c r="BH86" s="3">
        <v>6.5482799999999999E-6</v>
      </c>
      <c r="BI86" s="3">
        <v>6.5294999999999999E-6</v>
      </c>
      <c r="BJ86" s="3">
        <v>6.5294900000000001E-6</v>
      </c>
      <c r="BK86" s="3">
        <v>6.5294999999999999E-6</v>
      </c>
      <c r="BL86" s="3">
        <v>4.9932374137930998E-6</v>
      </c>
      <c r="BM86" s="3">
        <v>9.938840368456989E-7</v>
      </c>
      <c r="BN86" s="2">
        <v>0.98639670466942497</v>
      </c>
      <c r="BO86" s="2">
        <v>0.99033966222166503</v>
      </c>
      <c r="BP86" s="2">
        <v>0.93636518407596303</v>
      </c>
      <c r="BQ86" s="2">
        <v>0</v>
      </c>
      <c r="BR86" s="3">
        <v>9.5438312795180708E-50</v>
      </c>
      <c r="BS86" s="2">
        <v>0</v>
      </c>
      <c r="BT86" s="3">
        <v>5.8054775292995298E-8</v>
      </c>
      <c r="BU86" s="2">
        <v>0.97297845898270097</v>
      </c>
      <c r="BV86" s="2">
        <v>0.97297845898270097</v>
      </c>
      <c r="BW86" s="3">
        <v>3.2630119999999998E-6</v>
      </c>
      <c r="BX86" s="3">
        <v>3.1137042569903801E-8</v>
      </c>
      <c r="BY86" s="3">
        <v>4.0151839999999997E-6</v>
      </c>
      <c r="BZ86" s="3">
        <v>5.6327802904072103E-8</v>
      </c>
      <c r="CA86" s="3">
        <v>4.1929460000000001E-6</v>
      </c>
      <c r="CB86" s="3">
        <v>2.7589337251916801E-8</v>
      </c>
      <c r="CC86" s="3">
        <v>4.1734700000000004E-6</v>
      </c>
      <c r="CD86" s="3">
        <v>6.98092039060754E-8</v>
      </c>
      <c r="CE86" s="3">
        <v>4.6252659999999999E-6</v>
      </c>
      <c r="CF86" s="3">
        <v>1.4565145134875899E-7</v>
      </c>
      <c r="CG86" s="3">
        <v>4.8430500000000002E-6</v>
      </c>
      <c r="CH86" s="3">
        <v>3.6821645807866799E-8</v>
      </c>
      <c r="CI86" s="3">
        <v>5.0519599999999998E-6</v>
      </c>
      <c r="CJ86" s="3">
        <v>8.3495658869188999E-8</v>
      </c>
      <c r="CK86" s="3">
        <v>5.4503019999999998E-6</v>
      </c>
      <c r="CL86" s="3">
        <v>2.1339176523474399E-7</v>
      </c>
      <c r="CM86" s="3">
        <v>5.8196740000000001E-6</v>
      </c>
      <c r="CN86" s="3">
        <v>1.80952451572229E-7</v>
      </c>
      <c r="CO86" s="3">
        <v>6.0933900000000001E-6</v>
      </c>
      <c r="CP86" s="3">
        <v>1.6091466511788201E-7</v>
      </c>
      <c r="CQ86" s="3">
        <v>6.4756019999999999E-6</v>
      </c>
      <c r="CR86" s="3">
        <v>8.8927701083520706E-8</v>
      </c>
      <c r="CS86" s="3">
        <v>6.5294966666666703E-6</v>
      </c>
      <c r="CT86" s="3">
        <v>5.7735026918111098E-12</v>
      </c>
    </row>
    <row r="87" spans="1:98" x14ac:dyDescent="0.25">
      <c r="A87" s="2">
        <v>174</v>
      </c>
      <c r="B87" s="2" t="s">
        <v>1867</v>
      </c>
      <c r="C87" s="2" t="s">
        <v>612</v>
      </c>
      <c r="D87" s="2" t="s">
        <v>418</v>
      </c>
      <c r="E87" s="2" t="s">
        <v>322</v>
      </c>
      <c r="F87" s="2">
        <v>0.65175700000000003</v>
      </c>
      <c r="G87" s="2">
        <v>0.62071699999999996</v>
      </c>
      <c r="H87" s="2">
        <v>0.41182299999999999</v>
      </c>
      <c r="I87" s="2">
        <v>0.35291299999999998</v>
      </c>
      <c r="J87" s="2">
        <v>0.521984</v>
      </c>
      <c r="K87" s="2">
        <v>0.45704299999999998</v>
      </c>
      <c r="L87" s="2">
        <v>0.50509800000000005</v>
      </c>
      <c r="M87" s="2">
        <v>0.47655700000000001</v>
      </c>
      <c r="N87" s="2">
        <v>0.52973499999999996</v>
      </c>
      <c r="O87" s="2">
        <v>0.41375600000000001</v>
      </c>
      <c r="P87" s="2">
        <v>0.51620299999999997</v>
      </c>
      <c r="Q87" s="2">
        <v>0.62212900000000004</v>
      </c>
      <c r="R87" s="2">
        <v>0.63655399999999995</v>
      </c>
      <c r="S87" s="2">
        <v>0.65995800000000004</v>
      </c>
      <c r="T87" s="2">
        <v>0.53926799999999997</v>
      </c>
      <c r="U87" s="2">
        <v>0.68510099999999996</v>
      </c>
      <c r="V87" s="2">
        <v>0.68669800000000003</v>
      </c>
      <c r="W87" s="2">
        <v>0.66437900000000005</v>
      </c>
      <c r="X87" s="2">
        <v>0.68153900000000001</v>
      </c>
      <c r="Y87" s="2">
        <v>0.67885899999999999</v>
      </c>
      <c r="Z87" s="2">
        <v>0.79617499999999997</v>
      </c>
      <c r="AA87" s="2">
        <v>0.73007699999999998</v>
      </c>
      <c r="AB87" s="2">
        <v>0.66159400000000002</v>
      </c>
      <c r="AC87" s="2">
        <v>0.65168000000000004</v>
      </c>
      <c r="AD87" s="2">
        <v>0.72281200000000001</v>
      </c>
      <c r="AE87" s="2">
        <v>1.1380699999999999</v>
      </c>
      <c r="AF87" s="2">
        <v>1.40015</v>
      </c>
      <c r="AG87" s="2">
        <v>1.19661</v>
      </c>
      <c r="AH87" s="2">
        <v>1.27928</v>
      </c>
      <c r="AI87" s="2">
        <v>1.10738</v>
      </c>
      <c r="AJ87" s="2">
        <v>1.2694000000000001</v>
      </c>
      <c r="AK87" s="2">
        <v>1.20621</v>
      </c>
      <c r="AL87" s="2">
        <v>1.35103</v>
      </c>
      <c r="AM87" s="2">
        <v>1.23813</v>
      </c>
      <c r="AN87" s="2">
        <v>1.25579</v>
      </c>
      <c r="AO87" s="2">
        <v>1.24762</v>
      </c>
      <c r="AP87" s="2">
        <v>0.93834700000000004</v>
      </c>
      <c r="AQ87" s="2">
        <v>1.0999399999999999</v>
      </c>
      <c r="AR87" s="2">
        <v>1.32474</v>
      </c>
      <c r="AS87" s="2">
        <v>0.85213399999999995</v>
      </c>
      <c r="AT87" s="2">
        <v>0.964395</v>
      </c>
      <c r="AU87" s="2">
        <v>1.13811</v>
      </c>
      <c r="AV87" s="2">
        <v>1.1176699999999999</v>
      </c>
      <c r="AW87" s="2">
        <v>1.2319899999999999</v>
      </c>
      <c r="AX87" s="2">
        <v>1.02278</v>
      </c>
      <c r="AY87" s="2">
        <v>0.91580499999999998</v>
      </c>
      <c r="AZ87" s="2">
        <v>1.1031</v>
      </c>
      <c r="BA87" s="2">
        <v>1.43347</v>
      </c>
      <c r="BB87" s="2">
        <v>0.94480799999999998</v>
      </c>
      <c r="BC87" s="2">
        <v>1.23187</v>
      </c>
      <c r="BD87" s="2">
        <v>1.06589</v>
      </c>
      <c r="BE87" s="2">
        <v>1.2316800000000001</v>
      </c>
      <c r="BF87" s="2">
        <v>1.2230099999999999</v>
      </c>
      <c r="BG87" s="2">
        <v>1.3464100000000001</v>
      </c>
      <c r="BH87" s="2">
        <v>1.0174799999999999</v>
      </c>
      <c r="BI87" s="2">
        <v>1.17197</v>
      </c>
      <c r="BJ87" s="2">
        <v>1.4184600000000001</v>
      </c>
      <c r="BK87" s="2">
        <v>1.0714999999999999</v>
      </c>
      <c r="BL87" s="2">
        <v>0.92120065517241401</v>
      </c>
      <c r="BM87" s="2">
        <v>0.31662132436816498</v>
      </c>
      <c r="BN87" s="2">
        <v>0.80507422072339896</v>
      </c>
      <c r="BO87" s="2">
        <v>0.76517272140022796</v>
      </c>
      <c r="BP87" s="2">
        <v>0.56321839080459801</v>
      </c>
      <c r="BQ87" s="3">
        <v>2.5979218776228701E-14</v>
      </c>
      <c r="BR87" s="2">
        <v>0</v>
      </c>
      <c r="BS87" s="3">
        <v>4.2343439865533102E-10</v>
      </c>
      <c r="BT87" s="2">
        <v>1.5094777015595501E-2</v>
      </c>
      <c r="BU87" s="2">
        <v>0.64814450087338404</v>
      </c>
      <c r="BV87" s="2">
        <v>0.64814450087338404</v>
      </c>
      <c r="BW87" s="2">
        <v>0.51183880000000004</v>
      </c>
      <c r="BX87" s="2">
        <v>0.129223701739271</v>
      </c>
      <c r="BY87" s="2">
        <v>0.47643780000000002</v>
      </c>
      <c r="BZ87" s="2">
        <v>4.4629528114242902E-2</v>
      </c>
      <c r="CA87" s="2">
        <v>0.59482239999999997</v>
      </c>
      <c r="CB87" s="2">
        <v>6.3239870029120099E-2</v>
      </c>
      <c r="CC87" s="2">
        <v>0.67931520000000001</v>
      </c>
      <c r="CD87" s="2">
        <v>8.8913538451688891E-3</v>
      </c>
      <c r="CE87" s="2">
        <v>0.71246759999999998</v>
      </c>
      <c r="CF87" s="2">
        <v>5.8539050823360597E-2</v>
      </c>
      <c r="CG87" s="2">
        <v>1.2242980000000001</v>
      </c>
      <c r="CH87" s="2">
        <v>0.118129863159152</v>
      </c>
      <c r="CI87" s="2">
        <v>1.2641119999999999</v>
      </c>
      <c r="CJ87" s="2">
        <v>5.4036245428415897E-2</v>
      </c>
      <c r="CK87" s="2">
        <v>1.0925562</v>
      </c>
      <c r="CL87" s="2">
        <v>0.19974479415794499</v>
      </c>
      <c r="CM87" s="2">
        <v>1.094989</v>
      </c>
      <c r="CN87" s="2">
        <v>0.104177798642513</v>
      </c>
      <c r="CO87" s="2">
        <v>1.1258106000000001</v>
      </c>
      <c r="CP87" s="2">
        <v>0.21405780021246601</v>
      </c>
      <c r="CQ87" s="2">
        <v>1.1768940000000001</v>
      </c>
      <c r="CR87" s="2">
        <v>0.13378955202107501</v>
      </c>
      <c r="CS87" s="2">
        <v>1.22064333333333</v>
      </c>
      <c r="CT87" s="2">
        <v>0.178527674138587</v>
      </c>
    </row>
    <row r="88" spans="1:98" x14ac:dyDescent="0.25">
      <c r="A88" s="2">
        <v>175</v>
      </c>
      <c r="B88" s="2" t="s">
        <v>1867</v>
      </c>
      <c r="C88" s="2" t="s">
        <v>613</v>
      </c>
      <c r="D88" s="2" t="s">
        <v>418</v>
      </c>
      <c r="E88" s="2" t="s">
        <v>306</v>
      </c>
      <c r="F88" s="3">
        <v>2.00134E-9</v>
      </c>
      <c r="G88" s="3">
        <v>2.00134E-9</v>
      </c>
      <c r="H88" s="3">
        <v>2.0081300000000002E-9</v>
      </c>
      <c r="I88" s="3">
        <v>3.2910200000000001E-9</v>
      </c>
      <c r="J88" s="3">
        <v>3.52559E-9</v>
      </c>
      <c r="K88" s="3">
        <v>3.1756600000000002E-9</v>
      </c>
      <c r="L88" s="3">
        <v>3.1393000000000001E-9</v>
      </c>
      <c r="M88" s="3">
        <v>3.1739200000000001E-9</v>
      </c>
      <c r="N88" s="3">
        <v>3.9231399999999998E-9</v>
      </c>
      <c r="O88" s="3">
        <v>5.1588999999999996E-9</v>
      </c>
      <c r="P88" s="3">
        <v>4.7072100000000003E-9</v>
      </c>
      <c r="Q88" s="3">
        <v>5.1619200000000003E-9</v>
      </c>
      <c r="R88" s="3">
        <v>6.0301800000000004E-9</v>
      </c>
      <c r="S88" s="3">
        <v>6.5150500000000002E-9</v>
      </c>
      <c r="T88" s="3">
        <v>6.9259400000000002E-9</v>
      </c>
      <c r="U88" s="3">
        <v>6.5063999999999998E-9</v>
      </c>
      <c r="V88" s="3">
        <v>6.1899799999999998E-9</v>
      </c>
      <c r="W88" s="3">
        <v>5.8323600000000003E-9</v>
      </c>
      <c r="X88" s="3">
        <v>4.0085600000000001E-9</v>
      </c>
      <c r="Y88" s="3">
        <v>4.9058600000000003E-9</v>
      </c>
      <c r="Z88" s="3">
        <v>4.9135499999999998E-9</v>
      </c>
      <c r="AA88" s="3">
        <v>4.9882599999999999E-9</v>
      </c>
      <c r="AB88" s="3">
        <v>5.0696899999999997E-9</v>
      </c>
      <c r="AC88" s="3">
        <v>6.0361199999999996E-9</v>
      </c>
      <c r="AD88" s="3">
        <v>6.0839699999999996E-9</v>
      </c>
      <c r="AE88" s="3">
        <v>5.9877099999999998E-9</v>
      </c>
      <c r="AF88" s="3">
        <v>6.0286699999999996E-9</v>
      </c>
      <c r="AG88" s="3">
        <v>6.1927199999999997E-9</v>
      </c>
      <c r="AH88" s="3">
        <v>6.4356700000000004E-9</v>
      </c>
      <c r="AI88" s="3">
        <v>6.6389100000000002E-9</v>
      </c>
      <c r="AJ88" s="3">
        <v>6.8300799999999996E-9</v>
      </c>
      <c r="AK88" s="3">
        <v>6.9994200000000002E-9</v>
      </c>
      <c r="AL88" s="3">
        <v>7.1777199999999999E-9</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3">
        <v>2.88903948275862E-9</v>
      </c>
      <c r="BM88" s="3">
        <v>2.7940545313942899E-9</v>
      </c>
      <c r="BN88" s="2">
        <v>-0.63005082525767797</v>
      </c>
      <c r="BO88" s="2">
        <v>-0.61536702229114004</v>
      </c>
      <c r="BP88" s="2">
        <v>-0.31974453034018802</v>
      </c>
      <c r="BQ88" s="3">
        <v>1.16254002618068E-7</v>
      </c>
      <c r="BR88" s="3">
        <v>2.7423686939724402E-7</v>
      </c>
      <c r="BS88" s="2">
        <v>8.1530840907709299E-4</v>
      </c>
      <c r="BT88" s="3">
        <v>-1.0424640407271599E-10</v>
      </c>
      <c r="BU88" s="2">
        <v>0.39696404240787198</v>
      </c>
      <c r="BV88" s="2">
        <v>0.39696404240787198</v>
      </c>
      <c r="BW88" s="3">
        <v>2.5654840000000002E-9</v>
      </c>
      <c r="BX88" s="3">
        <v>7.7384856485620001E-10</v>
      </c>
      <c r="BY88" s="3">
        <v>3.7141840000000001E-9</v>
      </c>
      <c r="BZ88" s="3">
        <v>8.7224592752273699E-10</v>
      </c>
      <c r="CA88" s="3">
        <v>5.8680600000000001E-9</v>
      </c>
      <c r="CB88" s="3">
        <v>9.2333572862204298E-10</v>
      </c>
      <c r="CC88" s="3">
        <v>5.4886319999999997E-9</v>
      </c>
      <c r="CD88" s="3">
        <v>1.0217785946671599E-9</v>
      </c>
      <c r="CE88" s="3">
        <v>5.4183179999999997E-9</v>
      </c>
      <c r="CF88" s="3">
        <v>5.88653972185697E-10</v>
      </c>
      <c r="CG88" s="3">
        <v>6.2567359999999996E-9</v>
      </c>
      <c r="CH88" s="3">
        <v>2.7683997178875798E-10</v>
      </c>
      <c r="CI88" s="3">
        <v>4.201444E-9</v>
      </c>
      <c r="CJ88" s="3">
        <v>3.8373454078151503E-9</v>
      </c>
      <c r="CK88" s="2">
        <v>0</v>
      </c>
      <c r="CL88" s="2">
        <v>0</v>
      </c>
      <c r="CM88" s="2">
        <v>0</v>
      </c>
      <c r="CN88" s="2">
        <v>0</v>
      </c>
      <c r="CO88" s="2">
        <v>0</v>
      </c>
      <c r="CP88" s="2">
        <v>0</v>
      </c>
      <c r="CQ88" s="2">
        <v>0</v>
      </c>
      <c r="CR88" s="2">
        <v>0</v>
      </c>
      <c r="CS88" s="2">
        <v>0</v>
      </c>
      <c r="CT88" s="2">
        <v>0</v>
      </c>
    </row>
    <row r="89" spans="1:98" x14ac:dyDescent="0.25">
      <c r="A89" s="2">
        <v>176</v>
      </c>
      <c r="B89" s="2" t="s">
        <v>1867</v>
      </c>
      <c r="C89" s="2" t="s">
        <v>614</v>
      </c>
      <c r="D89" s="2" t="s">
        <v>426</v>
      </c>
      <c r="E89" s="2" t="s">
        <v>328</v>
      </c>
      <c r="F89" s="2">
        <v>0.30690000000000001</v>
      </c>
      <c r="G89" s="2">
        <v>0.257409</v>
      </c>
      <c r="H89" s="2">
        <v>0.28195100000000001</v>
      </c>
      <c r="I89" s="2">
        <v>0.25358900000000001</v>
      </c>
      <c r="J89" s="2">
        <v>0.276059</v>
      </c>
      <c r="K89" s="2">
        <v>0.318046</v>
      </c>
      <c r="L89" s="2">
        <v>0.25142700000000001</v>
      </c>
      <c r="M89" s="2">
        <v>0.32204100000000002</v>
      </c>
      <c r="N89" s="2">
        <v>0.33417599999999997</v>
      </c>
      <c r="O89" s="2">
        <v>0.42006300000000002</v>
      </c>
      <c r="P89" s="2">
        <v>0.47264200000000001</v>
      </c>
      <c r="Q89" s="2">
        <v>0.52799099999999999</v>
      </c>
      <c r="R89" s="2">
        <v>0.52546099999999996</v>
      </c>
      <c r="S89" s="2">
        <v>0.48754399999999998</v>
      </c>
      <c r="T89" s="2">
        <v>0.59194500000000005</v>
      </c>
      <c r="U89" s="2">
        <v>0.52594200000000002</v>
      </c>
      <c r="V89" s="2">
        <v>0.60302199999999995</v>
      </c>
      <c r="W89" s="2">
        <v>0.57296199999999997</v>
      </c>
      <c r="X89" s="2">
        <v>0.64490199999999998</v>
      </c>
      <c r="Y89" s="2">
        <v>0.69230499999999995</v>
      </c>
      <c r="Z89" s="2">
        <v>0.69065399999999999</v>
      </c>
      <c r="AA89" s="2">
        <v>0.69823800000000003</v>
      </c>
      <c r="AB89" s="2">
        <v>0.79176999999999997</v>
      </c>
      <c r="AC89" s="2">
        <v>0.77513600000000005</v>
      </c>
      <c r="AD89" s="2">
        <v>0.90947100000000003</v>
      </c>
      <c r="AE89" s="2">
        <v>0.82781000000000005</v>
      </c>
      <c r="AF89" s="2">
        <v>0.65932900000000005</v>
      </c>
      <c r="AG89" s="2">
        <v>0.81173099999999998</v>
      </c>
      <c r="AH89" s="2">
        <v>0.73208399999999996</v>
      </c>
      <c r="AI89" s="2">
        <v>0.83264199999999999</v>
      </c>
      <c r="AJ89" s="2">
        <v>0.63338000000000005</v>
      </c>
      <c r="AK89" s="2">
        <v>0.73133700000000001</v>
      </c>
      <c r="AL89" s="2">
        <v>0.79061800000000004</v>
      </c>
      <c r="AM89" s="2">
        <v>0.76636400000000005</v>
      </c>
      <c r="AN89" s="2">
        <v>0.91393999999999997</v>
      </c>
      <c r="AO89" s="2">
        <v>0.87620600000000004</v>
      </c>
      <c r="AP89" s="2">
        <v>0.84861900000000001</v>
      </c>
      <c r="AQ89" s="2">
        <v>0.78350799999999998</v>
      </c>
      <c r="AR89" s="2">
        <v>0.84879199999999999</v>
      </c>
      <c r="AS89" s="2">
        <v>0.96110600000000002</v>
      </c>
      <c r="AT89" s="2">
        <v>0.86561699999999997</v>
      </c>
      <c r="AU89" s="2">
        <v>0.91800599999999999</v>
      </c>
      <c r="AV89" s="2">
        <v>0.81293000000000004</v>
      </c>
      <c r="AW89" s="2">
        <v>0.89822400000000002</v>
      </c>
      <c r="AX89" s="2">
        <v>0.92307300000000003</v>
      </c>
      <c r="AY89" s="2">
        <v>0.83578300000000005</v>
      </c>
      <c r="AZ89" s="2">
        <v>0.91422800000000004</v>
      </c>
      <c r="BA89" s="2">
        <v>1.0188600000000001</v>
      </c>
      <c r="BB89" s="2">
        <v>0.92115999999999998</v>
      </c>
      <c r="BC89" s="2">
        <v>0.85597100000000004</v>
      </c>
      <c r="BD89" s="2">
        <v>0.98618700000000004</v>
      </c>
      <c r="BE89" s="2">
        <v>1.14635</v>
      </c>
      <c r="BF89" s="2">
        <v>0.883857</v>
      </c>
      <c r="BG89" s="2">
        <v>1.0414699999999999</v>
      </c>
      <c r="BH89" s="2">
        <v>1.0513399999999999</v>
      </c>
      <c r="BI89" s="2">
        <v>0.898922</v>
      </c>
      <c r="BJ89" s="2">
        <v>0.95248699999999997</v>
      </c>
      <c r="BK89" s="2">
        <v>0.89212000000000002</v>
      </c>
      <c r="BL89" s="2">
        <v>0.71320167241379295</v>
      </c>
      <c r="BM89" s="2">
        <v>0.23901463707013401</v>
      </c>
      <c r="BN89" s="2">
        <v>0.91711939804085796</v>
      </c>
      <c r="BO89" s="2">
        <v>0.92439016887631098</v>
      </c>
      <c r="BP89" s="2">
        <v>0.78221415607985501</v>
      </c>
      <c r="BQ89" s="2">
        <v>0</v>
      </c>
      <c r="BR89" s="2">
        <v>0</v>
      </c>
      <c r="BS89" s="2">
        <v>0</v>
      </c>
      <c r="BT89" s="2">
        <v>1.2980786213048601E-2</v>
      </c>
      <c r="BU89" s="2">
        <v>0.84110799026282701</v>
      </c>
      <c r="BV89" s="2">
        <v>0.84110799026282701</v>
      </c>
      <c r="BW89" s="2">
        <v>0.27518160000000003</v>
      </c>
      <c r="BX89" s="2">
        <v>2.1417032889735201E-2</v>
      </c>
      <c r="BY89" s="2">
        <v>0.32915060000000002</v>
      </c>
      <c r="BZ89" s="2">
        <v>6.0218634302846803E-2</v>
      </c>
      <c r="CA89" s="2">
        <v>0.52111660000000004</v>
      </c>
      <c r="CB89" s="2">
        <v>4.6259322706887998E-2</v>
      </c>
      <c r="CC89" s="2">
        <v>0.60782659999999999</v>
      </c>
      <c r="CD89" s="2">
        <v>6.4138322365025993E-2</v>
      </c>
      <c r="CE89" s="2">
        <v>0.77305380000000001</v>
      </c>
      <c r="CF89" s="2">
        <v>8.8531654119868297E-2</v>
      </c>
      <c r="CG89" s="2">
        <v>0.77271920000000005</v>
      </c>
      <c r="CH89" s="2">
        <v>7.5259909113019802E-2</v>
      </c>
      <c r="CI89" s="2">
        <v>0.76712780000000003</v>
      </c>
      <c r="CJ89" s="2">
        <v>0.101582048518427</v>
      </c>
      <c r="CK89" s="2">
        <v>0.86364620000000003</v>
      </c>
      <c r="CL89" s="2">
        <v>6.4274326695812206E-2</v>
      </c>
      <c r="CM89" s="2">
        <v>0.88356999999999997</v>
      </c>
      <c r="CN89" s="2">
        <v>4.5479073841713201E-2</v>
      </c>
      <c r="CO89" s="2">
        <v>0.90920040000000002</v>
      </c>
      <c r="CP89" s="2">
        <v>7.1444069581036607E-2</v>
      </c>
      <c r="CQ89" s="2">
        <v>1.0218408000000001</v>
      </c>
      <c r="CR89" s="2">
        <v>9.6266260567760706E-2</v>
      </c>
      <c r="CS89" s="2">
        <v>0.914509666666667</v>
      </c>
      <c r="CT89" s="2">
        <v>3.3064712101171102E-2</v>
      </c>
    </row>
    <row r="90" spans="1:98" x14ac:dyDescent="0.25">
      <c r="A90" s="2">
        <v>177</v>
      </c>
      <c r="B90" s="2" t="s">
        <v>1867</v>
      </c>
      <c r="C90" s="2" t="s">
        <v>615</v>
      </c>
      <c r="D90" s="2" t="s">
        <v>420</v>
      </c>
      <c r="E90" s="2" t="s">
        <v>318</v>
      </c>
      <c r="F90" s="2">
        <v>0.46760000000000002</v>
      </c>
      <c r="G90" s="2">
        <v>0.47531600000000002</v>
      </c>
      <c r="H90" s="2">
        <v>0.46529799999999999</v>
      </c>
      <c r="I90" s="2">
        <v>0.496035</v>
      </c>
      <c r="J90" s="2">
        <v>0.511795</v>
      </c>
      <c r="K90" s="2">
        <v>0.50390299999999999</v>
      </c>
      <c r="L90" s="2">
        <v>0.51889399999999997</v>
      </c>
      <c r="M90" s="2">
        <v>0.50590500000000005</v>
      </c>
      <c r="N90" s="2">
        <v>0.51430799999999999</v>
      </c>
      <c r="O90" s="2">
        <v>0.55398199999999997</v>
      </c>
      <c r="P90" s="2">
        <v>0.53690700000000002</v>
      </c>
      <c r="Q90" s="2">
        <v>0.556419</v>
      </c>
      <c r="R90" s="2">
        <v>0.56199500000000002</v>
      </c>
      <c r="S90" s="2">
        <v>0.55681499999999995</v>
      </c>
      <c r="T90" s="2">
        <v>0.55835800000000002</v>
      </c>
      <c r="U90" s="2">
        <v>0.62537600000000004</v>
      </c>
      <c r="V90" s="2">
        <v>0.62934400000000001</v>
      </c>
      <c r="W90" s="2">
        <v>0.63821000000000006</v>
      </c>
      <c r="X90" s="2">
        <v>0.68540699999999999</v>
      </c>
      <c r="Y90" s="2">
        <v>0.69754499999999997</v>
      </c>
      <c r="Z90" s="2">
        <v>0.72442799999999996</v>
      </c>
      <c r="AA90" s="2">
        <v>0.75057700000000005</v>
      </c>
      <c r="AB90" s="2">
        <v>0.76589399999999996</v>
      </c>
      <c r="AC90" s="2">
        <v>0.77808100000000002</v>
      </c>
      <c r="AD90" s="2">
        <v>0.63579799999999997</v>
      </c>
      <c r="AE90" s="2">
        <v>0.67239599999999999</v>
      </c>
      <c r="AF90" s="2">
        <v>0.61524500000000004</v>
      </c>
      <c r="AG90" s="2">
        <v>0.60670900000000005</v>
      </c>
      <c r="AH90" s="2">
        <v>0.71730899999999997</v>
      </c>
      <c r="AI90" s="2">
        <v>0.72044699999999995</v>
      </c>
      <c r="AJ90" s="2">
        <v>0.75381399999999998</v>
      </c>
      <c r="AK90" s="2">
        <v>0.67938100000000001</v>
      </c>
      <c r="AL90" s="2">
        <v>0.80255399999999999</v>
      </c>
      <c r="AM90" s="2">
        <v>0.79526699999999995</v>
      </c>
      <c r="AN90" s="2">
        <v>0.84989599999999998</v>
      </c>
      <c r="AO90" s="2">
        <v>0.86439699999999997</v>
      </c>
      <c r="AP90" s="2">
        <v>0.94232099999999996</v>
      </c>
      <c r="AQ90" s="2">
        <v>0.96218700000000001</v>
      </c>
      <c r="AR90" s="2">
        <v>0.95010899999999998</v>
      </c>
      <c r="AS90" s="2">
        <v>0.98301300000000003</v>
      </c>
      <c r="AT90" s="2">
        <v>1.0058100000000001</v>
      </c>
      <c r="AU90" s="2">
        <v>0.98559300000000005</v>
      </c>
      <c r="AV90" s="2">
        <v>1.0730599999999999</v>
      </c>
      <c r="AW90" s="2">
        <v>1.02081</v>
      </c>
      <c r="AX90" s="2">
        <v>1.04992</v>
      </c>
      <c r="AY90" s="2">
        <v>1.3214900000000001</v>
      </c>
      <c r="AZ90" s="2">
        <v>1.2429399999999999</v>
      </c>
      <c r="BA90" s="2">
        <v>1.2250700000000001</v>
      </c>
      <c r="BB90" s="2">
        <v>1.31273</v>
      </c>
      <c r="BC90" s="2">
        <v>1.4413400000000001</v>
      </c>
      <c r="BD90" s="2">
        <v>1.44438</v>
      </c>
      <c r="BE90" s="2">
        <v>1.4220900000000001</v>
      </c>
      <c r="BF90" s="2">
        <v>1.38042</v>
      </c>
      <c r="BG90" s="2">
        <v>1.4460500000000001</v>
      </c>
      <c r="BH90" s="2">
        <v>1.5077799999999999</v>
      </c>
      <c r="BI90" s="2">
        <v>1.4577500000000001</v>
      </c>
      <c r="BJ90" s="2">
        <v>1.40673</v>
      </c>
      <c r="BK90" s="2">
        <v>1.49918</v>
      </c>
      <c r="BL90" s="2">
        <v>0.85986858620689699</v>
      </c>
      <c r="BM90" s="2">
        <v>0.33243640333004898</v>
      </c>
      <c r="BN90" s="2">
        <v>0.94636120672886703</v>
      </c>
      <c r="BO90" s="2">
        <v>0.97520686579101201</v>
      </c>
      <c r="BP90" s="2">
        <v>0.89594676346037505</v>
      </c>
      <c r="BQ90" s="2">
        <v>0</v>
      </c>
      <c r="BR90" s="2">
        <v>0</v>
      </c>
      <c r="BS90" s="2">
        <v>0</v>
      </c>
      <c r="BT90" s="2">
        <v>1.8630140268848398E-2</v>
      </c>
      <c r="BU90" s="2">
        <v>0.89559953360131295</v>
      </c>
      <c r="BV90" s="2">
        <v>0.89559953360131295</v>
      </c>
      <c r="BW90" s="2">
        <v>0.48320879999999999</v>
      </c>
      <c r="BX90" s="2">
        <v>2.00524931292844E-2</v>
      </c>
      <c r="BY90" s="2">
        <v>0.51939840000000004</v>
      </c>
      <c r="BZ90" s="2">
        <v>2.0275423825409901E-2</v>
      </c>
      <c r="CA90" s="2">
        <v>0.5540988</v>
      </c>
      <c r="CB90" s="2">
        <v>9.8591304991870292E-3</v>
      </c>
      <c r="CC90" s="2">
        <v>0.65517639999999999</v>
      </c>
      <c r="CD90" s="2">
        <v>3.37350815220595E-2</v>
      </c>
      <c r="CE90" s="2">
        <v>0.73095560000000004</v>
      </c>
      <c r="CF90" s="2">
        <v>5.6842046183261198E-2</v>
      </c>
      <c r="CG90" s="2">
        <v>0.66642120000000005</v>
      </c>
      <c r="CH90" s="2">
        <v>5.4149339249892903E-2</v>
      </c>
      <c r="CI90" s="2">
        <v>0.77618240000000005</v>
      </c>
      <c r="CJ90" s="2">
        <v>6.3961383719397399E-2</v>
      </c>
      <c r="CK90" s="2">
        <v>0.94040539999999995</v>
      </c>
      <c r="CL90" s="2">
        <v>4.5180061761799298E-2</v>
      </c>
      <c r="CM90" s="2">
        <v>1.0270386</v>
      </c>
      <c r="CN90" s="2">
        <v>3.4816355349174599E-2</v>
      </c>
      <c r="CO90" s="2">
        <v>1.3087139999999999</v>
      </c>
      <c r="CP90" s="2">
        <v>8.5281223197137601E-2</v>
      </c>
      <c r="CQ90" s="2">
        <v>1.4401440000000001</v>
      </c>
      <c r="CR90" s="2">
        <v>4.6152887558634899E-2</v>
      </c>
      <c r="CS90" s="2">
        <v>1.45455333333333</v>
      </c>
      <c r="CT90" s="2">
        <v>4.6307824752770801E-2</v>
      </c>
    </row>
    <row r="91" spans="1:98" x14ac:dyDescent="0.25">
      <c r="A91" s="2">
        <v>178</v>
      </c>
      <c r="B91" s="2" t="s">
        <v>1867</v>
      </c>
      <c r="C91" s="2" t="s">
        <v>616</v>
      </c>
      <c r="D91" s="2" t="s">
        <v>420</v>
      </c>
      <c r="E91" s="2" t="s">
        <v>316</v>
      </c>
      <c r="F91" s="2">
        <v>0.25128099999999998</v>
      </c>
      <c r="G91" s="2">
        <v>0.251301</v>
      </c>
      <c r="H91" s="2">
        <v>0.25197399999999998</v>
      </c>
      <c r="I91" s="2">
        <v>0.25811400000000001</v>
      </c>
      <c r="J91" s="2">
        <v>0.25566</v>
      </c>
      <c r="K91" s="2">
        <v>0.26112099999999999</v>
      </c>
      <c r="L91" s="2">
        <v>0.267652</v>
      </c>
      <c r="M91" s="2">
        <v>0.27231899999999998</v>
      </c>
      <c r="N91" s="2">
        <v>0.27831299999999998</v>
      </c>
      <c r="O91" s="2">
        <v>0.28237800000000002</v>
      </c>
      <c r="P91" s="2">
        <v>0.28783799999999998</v>
      </c>
      <c r="Q91" s="2">
        <v>0.29572700000000002</v>
      </c>
      <c r="R91" s="2">
        <v>0.30451899999999998</v>
      </c>
      <c r="S91" s="2">
        <v>0.31726300000000002</v>
      </c>
      <c r="T91" s="2">
        <v>0.33458700000000002</v>
      </c>
      <c r="U91" s="2">
        <v>0.36247600000000002</v>
      </c>
      <c r="V91" s="2">
        <v>0.42153499999999999</v>
      </c>
      <c r="W91" s="2">
        <v>0.42655300000000002</v>
      </c>
      <c r="X91" s="2">
        <v>0.44772899999999999</v>
      </c>
      <c r="Y91" s="2">
        <v>0.46401700000000001</v>
      </c>
      <c r="Z91" s="2">
        <v>0.47612900000000002</v>
      </c>
      <c r="AA91" s="2">
        <v>0.51187499999999997</v>
      </c>
      <c r="AB91" s="2">
        <v>0.55101500000000003</v>
      </c>
      <c r="AC91" s="2">
        <v>0.55964400000000003</v>
      </c>
      <c r="AD91" s="2">
        <v>0.54440500000000003</v>
      </c>
      <c r="AE91" s="2">
        <v>0.531887</v>
      </c>
      <c r="AF91" s="2">
        <v>0.529358</v>
      </c>
      <c r="AG91" s="2">
        <v>0.52308100000000002</v>
      </c>
      <c r="AH91" s="2">
        <v>0.52396399999999999</v>
      </c>
      <c r="AI91" s="2">
        <v>0.54405999999999999</v>
      </c>
      <c r="AJ91" s="2">
        <v>0.55977299999999997</v>
      </c>
      <c r="AK91" s="2">
        <v>0.57487999999999995</v>
      </c>
      <c r="AL91" s="2">
        <v>0.60526000000000002</v>
      </c>
      <c r="AM91" s="2">
        <v>0.55640500000000004</v>
      </c>
      <c r="AN91" s="2">
        <v>0.53903100000000004</v>
      </c>
      <c r="AO91" s="2">
        <v>0.54267399999999999</v>
      </c>
      <c r="AP91" s="2">
        <v>0.56469800000000003</v>
      </c>
      <c r="AQ91" s="2">
        <v>0.63207500000000005</v>
      </c>
      <c r="AR91" s="2">
        <v>0.63666599999999995</v>
      </c>
      <c r="AS91" s="2">
        <v>0.63033600000000001</v>
      </c>
      <c r="AT91" s="2">
        <v>0.64237299999999997</v>
      </c>
      <c r="AU91" s="2">
        <v>0.643737</v>
      </c>
      <c r="AV91" s="2">
        <v>0.625413</v>
      </c>
      <c r="AW91" s="2">
        <v>0.63090999999999997</v>
      </c>
      <c r="AX91" s="2">
        <v>0.65304499999999999</v>
      </c>
      <c r="AY91" s="2">
        <v>0.70663699999999996</v>
      </c>
      <c r="AZ91" s="2">
        <v>0.732769</v>
      </c>
      <c r="BA91" s="2">
        <v>0.74480900000000005</v>
      </c>
      <c r="BB91" s="2">
        <v>0.76644699999999999</v>
      </c>
      <c r="BC91" s="2">
        <v>0.80814900000000001</v>
      </c>
      <c r="BD91" s="2">
        <v>0.84010600000000002</v>
      </c>
      <c r="BE91" s="2">
        <v>0.81274100000000005</v>
      </c>
      <c r="BF91" s="2">
        <v>0.79946300000000003</v>
      </c>
      <c r="BG91" s="2">
        <v>0.78985499999999997</v>
      </c>
      <c r="BH91" s="2">
        <v>0.76924400000000004</v>
      </c>
      <c r="BI91" s="2">
        <v>0.81492299999999995</v>
      </c>
      <c r="BJ91" s="2">
        <v>0.79953799999999997</v>
      </c>
      <c r="BK91" s="2">
        <v>0.80279</v>
      </c>
      <c r="BL91" s="2">
        <v>0.53125037931034502</v>
      </c>
      <c r="BM91" s="2">
        <v>0.18658826444564</v>
      </c>
      <c r="BN91" s="2">
        <v>0.97943330487136004</v>
      </c>
      <c r="BO91" s="2">
        <v>0.98062075117659697</v>
      </c>
      <c r="BP91" s="2">
        <v>0.90562613430127104</v>
      </c>
      <c r="BQ91" s="2">
        <v>0</v>
      </c>
      <c r="BR91" s="2">
        <v>0</v>
      </c>
      <c r="BS91" s="2">
        <v>0</v>
      </c>
      <c r="BT91" s="2">
        <v>1.08220569073179E-2</v>
      </c>
      <c r="BU91" s="2">
        <v>0.95928959869123198</v>
      </c>
      <c r="BV91" s="2">
        <v>0.95928959869123198</v>
      </c>
      <c r="BW91" s="2">
        <v>0.253666</v>
      </c>
      <c r="BX91" s="2">
        <v>3.07835402447478E-3</v>
      </c>
      <c r="BY91" s="2">
        <v>0.2723566</v>
      </c>
      <c r="BZ91" s="2">
        <v>8.43031051029558E-3</v>
      </c>
      <c r="CA91" s="2">
        <v>0.30798680000000001</v>
      </c>
      <c r="CB91" s="2">
        <v>1.8452106931188102E-2</v>
      </c>
      <c r="CC91" s="2">
        <v>0.42446200000000001</v>
      </c>
      <c r="CD91" s="2">
        <v>3.8604258573375003E-2</v>
      </c>
      <c r="CE91" s="2">
        <v>0.52861360000000002</v>
      </c>
      <c r="CF91" s="2">
        <v>3.4456097889923598E-2</v>
      </c>
      <c r="CG91" s="2">
        <v>0.53047</v>
      </c>
      <c r="CH91" s="2">
        <v>8.4388667781876894E-3</v>
      </c>
      <c r="CI91" s="2">
        <v>0.56706979999999996</v>
      </c>
      <c r="CJ91" s="2">
        <v>2.48628545967674E-2</v>
      </c>
      <c r="CK91" s="2">
        <v>0.60128979999999999</v>
      </c>
      <c r="CL91" s="2">
        <v>4.4208759417110999E-2</v>
      </c>
      <c r="CM91" s="2">
        <v>0.63909559999999999</v>
      </c>
      <c r="CN91" s="2">
        <v>1.0966851134213499E-2</v>
      </c>
      <c r="CO91" s="2">
        <v>0.75176220000000005</v>
      </c>
      <c r="CP91" s="2">
        <v>3.8211539084418003E-2</v>
      </c>
      <c r="CQ91" s="2">
        <v>0.80228180000000004</v>
      </c>
      <c r="CR91" s="2">
        <v>2.6428829858697898E-2</v>
      </c>
      <c r="CS91" s="2">
        <v>0.80575033333333301</v>
      </c>
      <c r="CT91" s="2">
        <v>8.1084669533354505E-3</v>
      </c>
    </row>
    <row r="92" spans="1:98" x14ac:dyDescent="0.25">
      <c r="A92" s="2">
        <v>179</v>
      </c>
      <c r="B92" s="2" t="s">
        <v>1867</v>
      </c>
      <c r="C92" s="2" t="s">
        <v>617</v>
      </c>
      <c r="D92" s="2" t="s">
        <v>412</v>
      </c>
      <c r="E92" s="2" t="s">
        <v>334</v>
      </c>
      <c r="F92" s="2">
        <v>1.1108199999999999</v>
      </c>
      <c r="G92" s="2">
        <v>1.1166700000000001</v>
      </c>
      <c r="H92" s="2">
        <v>1.11164</v>
      </c>
      <c r="I92" s="2">
        <v>1.1458999999999999</v>
      </c>
      <c r="J92" s="2">
        <v>1.1778</v>
      </c>
      <c r="K92" s="2">
        <v>1.2054800000000001</v>
      </c>
      <c r="L92" s="2">
        <v>1.2471000000000001</v>
      </c>
      <c r="M92" s="2">
        <v>1.2787299999999999</v>
      </c>
      <c r="N92" s="2">
        <v>1.3218300000000001</v>
      </c>
      <c r="O92" s="2">
        <v>1.3610500000000001</v>
      </c>
      <c r="P92" s="2">
        <v>1.3905099999999999</v>
      </c>
      <c r="Q92" s="2">
        <v>1.4379200000000001</v>
      </c>
      <c r="R92" s="2">
        <v>1.4709399999999999</v>
      </c>
      <c r="S92" s="2">
        <v>1.5196400000000001</v>
      </c>
      <c r="T92" s="2">
        <v>1.58812</v>
      </c>
      <c r="U92" s="2">
        <v>1.7038899999999999</v>
      </c>
      <c r="V92" s="2">
        <v>1.74481</v>
      </c>
      <c r="W92" s="2">
        <v>1.90818</v>
      </c>
      <c r="X92" s="2">
        <v>1.9537599999999999</v>
      </c>
      <c r="Y92" s="2">
        <v>1.96271</v>
      </c>
      <c r="Z92" s="2">
        <v>2.0380600000000002</v>
      </c>
      <c r="AA92" s="2">
        <v>2.1376499999999998</v>
      </c>
      <c r="AB92" s="2">
        <v>2.2176499999999999</v>
      </c>
      <c r="AC92" s="2">
        <v>2.16438</v>
      </c>
      <c r="AD92" s="2">
        <v>2.10907</v>
      </c>
      <c r="AE92" s="2">
        <v>2.0969000000000002</v>
      </c>
      <c r="AF92" s="2">
        <v>2.0569600000000001</v>
      </c>
      <c r="AG92" s="2">
        <v>2.09944</v>
      </c>
      <c r="AH92" s="2">
        <v>2.3034699999999999</v>
      </c>
      <c r="AI92" s="2">
        <v>2.43066</v>
      </c>
      <c r="AJ92" s="2">
        <v>2.5279400000000001</v>
      </c>
      <c r="AK92" s="2">
        <v>2.5894599999999999</v>
      </c>
      <c r="AL92" s="2">
        <v>2.71285</v>
      </c>
      <c r="AM92" s="2">
        <v>2.7365699999999999</v>
      </c>
      <c r="AN92" s="2">
        <v>2.83595</v>
      </c>
      <c r="AO92" s="2">
        <v>2.5480299999999998</v>
      </c>
      <c r="AP92" s="2">
        <v>2.6830699999999998</v>
      </c>
      <c r="AQ92" s="2">
        <v>2.7905099999999998</v>
      </c>
      <c r="AR92" s="2">
        <v>2.8227600000000002</v>
      </c>
      <c r="AS92" s="2">
        <v>2.7767499999999998</v>
      </c>
      <c r="AT92" s="2">
        <v>2.74315</v>
      </c>
      <c r="AU92" s="2">
        <v>2.7840500000000001</v>
      </c>
      <c r="AV92" s="2">
        <v>2.7227700000000001</v>
      </c>
      <c r="AW92" s="2">
        <v>2.67333</v>
      </c>
      <c r="AX92" s="2">
        <v>2.76864</v>
      </c>
      <c r="AY92" s="2">
        <v>2.93553</v>
      </c>
      <c r="AZ92" s="2">
        <v>3.05477</v>
      </c>
      <c r="BA92" s="2">
        <v>3.0990500000000001</v>
      </c>
      <c r="BB92" s="2">
        <v>3.2116500000000001</v>
      </c>
      <c r="BC92" s="2">
        <v>3.2976100000000002</v>
      </c>
      <c r="BD92" s="2">
        <v>3.3734199999999999</v>
      </c>
      <c r="BE92" s="2">
        <v>3.17652</v>
      </c>
      <c r="BF92" s="2">
        <v>3.2900499999999999</v>
      </c>
      <c r="BG92" s="2">
        <v>3.2790699999999999</v>
      </c>
      <c r="BH92" s="2">
        <v>3.2934299999999999</v>
      </c>
      <c r="BI92" s="2">
        <v>3.3194900000000001</v>
      </c>
      <c r="BJ92" s="2">
        <v>3.2991299999999999</v>
      </c>
      <c r="BK92" s="2">
        <v>3.2923200000000001</v>
      </c>
      <c r="BL92" s="2">
        <v>2.29395879310345</v>
      </c>
      <c r="BM92" s="2">
        <v>0.73450039518477295</v>
      </c>
      <c r="BN92" s="2">
        <v>0.98534620848124599</v>
      </c>
      <c r="BO92" s="2">
        <v>0.98197422252299404</v>
      </c>
      <c r="BP92" s="2">
        <v>0.90683605565638203</v>
      </c>
      <c r="BQ92" s="2">
        <v>0</v>
      </c>
      <c r="BR92" s="2">
        <v>0</v>
      </c>
      <c r="BS92" s="2">
        <v>0</v>
      </c>
      <c r="BT92" s="2">
        <v>4.2857960872373403E-2</v>
      </c>
      <c r="BU92" s="2">
        <v>0.97090715056836596</v>
      </c>
      <c r="BV92" s="2">
        <v>0.97090715056836596</v>
      </c>
      <c r="BW92" s="2">
        <v>1.132566</v>
      </c>
      <c r="BX92" s="2">
        <v>2.9100597588365799E-2</v>
      </c>
      <c r="BY92" s="2">
        <v>1.2828379999999999</v>
      </c>
      <c r="BZ92" s="2">
        <v>6.1065197698852998E-2</v>
      </c>
      <c r="CA92" s="2">
        <v>1.4814259999999999</v>
      </c>
      <c r="CB92" s="2">
        <v>7.6013759807024406E-2</v>
      </c>
      <c r="CC92" s="2">
        <v>1.85467</v>
      </c>
      <c r="CD92" s="2">
        <v>0.121612723224176</v>
      </c>
      <c r="CE92" s="2">
        <v>2.133362</v>
      </c>
      <c r="CF92" s="2">
        <v>6.66287150558975E-2</v>
      </c>
      <c r="CG92" s="2">
        <v>2.1974860000000001</v>
      </c>
      <c r="CH92" s="2">
        <v>0.16208087542952099</v>
      </c>
      <c r="CI92" s="2">
        <v>2.6805539999999999</v>
      </c>
      <c r="CJ92" s="2">
        <v>0.122390655811626</v>
      </c>
      <c r="CK92" s="2">
        <v>2.724224</v>
      </c>
      <c r="CL92" s="2">
        <v>0.111355438933175</v>
      </c>
      <c r="CM92" s="2">
        <v>2.738388</v>
      </c>
      <c r="CN92" s="2">
        <v>4.3299375515127303E-2</v>
      </c>
      <c r="CO92" s="2">
        <v>3.1197219999999999</v>
      </c>
      <c r="CP92" s="2">
        <v>0.14023880033713901</v>
      </c>
      <c r="CQ92" s="2">
        <v>3.2824979999999999</v>
      </c>
      <c r="CR92" s="2">
        <v>7.0154185691232898E-2</v>
      </c>
      <c r="CS92" s="2">
        <v>3.30364666666667</v>
      </c>
      <c r="CT92" s="2">
        <v>1.4136917391473E-2</v>
      </c>
    </row>
    <row r="93" spans="1:98" x14ac:dyDescent="0.25">
      <c r="A93" s="2">
        <v>18</v>
      </c>
      <c r="B93" s="2" t="s">
        <v>1867</v>
      </c>
      <c r="C93" s="2" t="s">
        <v>438</v>
      </c>
      <c r="D93" s="2" t="s">
        <v>416</v>
      </c>
      <c r="E93" s="2" t="s">
        <v>34</v>
      </c>
      <c r="F93" s="2">
        <v>14.536</v>
      </c>
      <c r="G93" s="2">
        <v>14.2729</v>
      </c>
      <c r="H93" s="2">
        <v>14.5869</v>
      </c>
      <c r="I93" s="2">
        <v>14.535399999999999</v>
      </c>
      <c r="J93" s="2">
        <v>15.5496</v>
      </c>
      <c r="K93" s="2">
        <v>15.159700000000001</v>
      </c>
      <c r="L93" s="2">
        <v>14.7498</v>
      </c>
      <c r="M93" s="2">
        <v>16.316099999999999</v>
      </c>
      <c r="N93" s="2">
        <v>17.332899999999999</v>
      </c>
      <c r="O93" s="2">
        <v>18.511199999999999</v>
      </c>
      <c r="P93" s="2">
        <v>25.3995</v>
      </c>
      <c r="Q93" s="2">
        <v>29.381</v>
      </c>
      <c r="R93" s="2">
        <v>23.198</v>
      </c>
      <c r="S93" s="2">
        <v>24.503900000000002</v>
      </c>
      <c r="T93" s="2">
        <v>25.257300000000001</v>
      </c>
      <c r="U93" s="2">
        <v>26.0579</v>
      </c>
      <c r="V93" s="2">
        <v>28.532299999999999</v>
      </c>
      <c r="W93" s="2">
        <v>31.3627</v>
      </c>
      <c r="X93" s="2">
        <v>30.682700000000001</v>
      </c>
      <c r="Y93" s="2">
        <v>27.8371</v>
      </c>
      <c r="Z93" s="2">
        <v>33.609900000000003</v>
      </c>
      <c r="AA93" s="2">
        <v>31.744800000000001</v>
      </c>
      <c r="AB93" s="2">
        <v>35.584200000000003</v>
      </c>
      <c r="AC93" s="2">
        <v>34.080500000000001</v>
      </c>
      <c r="AD93" s="2">
        <v>33.154499999999999</v>
      </c>
      <c r="AE93" s="2">
        <v>37.955399999999997</v>
      </c>
      <c r="AF93" s="2">
        <v>37.267099999999999</v>
      </c>
      <c r="AG93" s="2">
        <v>42.328600000000002</v>
      </c>
      <c r="AH93" s="2">
        <v>42.3001</v>
      </c>
      <c r="AI93" s="2">
        <v>43.217300000000002</v>
      </c>
      <c r="AJ93" s="2">
        <v>44.128700000000002</v>
      </c>
      <c r="AK93" s="2">
        <v>53.792299999999997</v>
      </c>
      <c r="AL93" s="2">
        <v>53.212000000000003</v>
      </c>
      <c r="AM93" s="2">
        <v>54.280900000000003</v>
      </c>
      <c r="AN93" s="2">
        <v>63.423900000000003</v>
      </c>
      <c r="AO93" s="2">
        <v>58.639600000000002</v>
      </c>
      <c r="AP93" s="2">
        <v>64.498500000000007</v>
      </c>
      <c r="AQ93" s="2">
        <v>65.4482</v>
      </c>
      <c r="AR93" s="2">
        <v>68.547499999999999</v>
      </c>
      <c r="AS93" s="2">
        <v>69.472099999999998</v>
      </c>
      <c r="AT93" s="2">
        <v>69.127499999999998</v>
      </c>
      <c r="AU93" s="2">
        <v>71.784999999999997</v>
      </c>
      <c r="AV93" s="2">
        <v>76.368899999999996</v>
      </c>
      <c r="AW93" s="2">
        <v>81.042500000000004</v>
      </c>
      <c r="AX93" s="2">
        <v>78.822699999999998</v>
      </c>
      <c r="AY93" s="2">
        <v>86.955399999999997</v>
      </c>
      <c r="AZ93" s="2">
        <v>87.3523</v>
      </c>
      <c r="BA93" s="2">
        <v>88.7791</v>
      </c>
      <c r="BB93" s="2">
        <v>90.508399999999995</v>
      </c>
      <c r="BC93" s="2">
        <v>85.685100000000006</v>
      </c>
      <c r="BD93" s="2">
        <v>90.471199999999996</v>
      </c>
      <c r="BE93" s="2">
        <v>92.187100000000001</v>
      </c>
      <c r="BF93" s="2">
        <v>88.852199999999996</v>
      </c>
      <c r="BG93" s="2">
        <v>87.697500000000005</v>
      </c>
      <c r="BH93" s="2">
        <v>91.702600000000004</v>
      </c>
      <c r="BI93" s="2">
        <v>96.192499999999995</v>
      </c>
      <c r="BJ93" s="2">
        <v>95.179599999999994</v>
      </c>
      <c r="BK93" s="2">
        <v>90.955100000000002</v>
      </c>
      <c r="BL93" s="2">
        <v>50.760581034482797</v>
      </c>
      <c r="BM93" s="2">
        <v>28.059186318456302</v>
      </c>
      <c r="BN93" s="2">
        <v>0.98239435463941105</v>
      </c>
      <c r="BO93" s="2">
        <v>0.99292503614383698</v>
      </c>
      <c r="BP93" s="2">
        <v>0.94071385359951598</v>
      </c>
      <c r="BQ93" s="2">
        <v>0</v>
      </c>
      <c r="BR93" s="2">
        <v>0</v>
      </c>
      <c r="BS93" s="2">
        <v>0</v>
      </c>
      <c r="BT93" s="2">
        <v>1.6323434894952</v>
      </c>
      <c r="BU93" s="2">
        <v>0.96509866802738198</v>
      </c>
      <c r="BV93" s="2">
        <v>0.96509866802738198</v>
      </c>
      <c r="BW93" s="2">
        <v>14.696160000000001</v>
      </c>
      <c r="BX93" s="2">
        <v>0.49268184764612599</v>
      </c>
      <c r="BY93" s="2">
        <v>16.41394</v>
      </c>
      <c r="BZ93" s="2">
        <v>1.5487930439538999</v>
      </c>
      <c r="CA93" s="2">
        <v>25.547940000000001</v>
      </c>
      <c r="CB93" s="2">
        <v>2.3136060885552698</v>
      </c>
      <c r="CC93" s="2">
        <v>28.894539999999999</v>
      </c>
      <c r="CD93" s="2">
        <v>2.1555308877397201</v>
      </c>
      <c r="CE93" s="2">
        <v>33.634779999999999</v>
      </c>
      <c r="CF93" s="2">
        <v>1.39662243895765</v>
      </c>
      <c r="CG93" s="2">
        <v>40.613700000000001</v>
      </c>
      <c r="CH93" s="2">
        <v>2.7762317257390499</v>
      </c>
      <c r="CI93" s="2">
        <v>53.767560000000003</v>
      </c>
      <c r="CJ93" s="2">
        <v>6.8323733290855797</v>
      </c>
      <c r="CK93" s="2">
        <v>65.321179999999998</v>
      </c>
      <c r="CL93" s="2">
        <v>4.2712915303219496</v>
      </c>
      <c r="CM93" s="2">
        <v>75.429320000000004</v>
      </c>
      <c r="CN93" s="2">
        <v>4.9218805269937196</v>
      </c>
      <c r="CO93" s="2">
        <v>87.856059999999999</v>
      </c>
      <c r="CP93" s="2">
        <v>1.8483059954996599</v>
      </c>
      <c r="CQ93" s="2">
        <v>90.182119999999998</v>
      </c>
      <c r="CR93" s="2">
        <v>1.8945576810960401</v>
      </c>
      <c r="CS93" s="2">
        <v>94.109066666666706</v>
      </c>
      <c r="CT93" s="2">
        <v>2.7779706447932999</v>
      </c>
    </row>
    <row r="94" spans="1:98" x14ac:dyDescent="0.25">
      <c r="A94" s="2">
        <v>180</v>
      </c>
      <c r="B94" s="2" t="s">
        <v>1867</v>
      </c>
      <c r="C94" s="2" t="s">
        <v>618</v>
      </c>
      <c r="D94" s="2" t="s">
        <v>418</v>
      </c>
      <c r="E94" s="2" t="s">
        <v>332</v>
      </c>
      <c r="F94" s="2">
        <v>3.8888499999999999E-2</v>
      </c>
      <c r="G94" s="2">
        <v>3.0731899999999999E-2</v>
      </c>
      <c r="H94" s="2">
        <v>2.72733E-2</v>
      </c>
      <c r="I94" s="2">
        <v>3.4833099999999999E-2</v>
      </c>
      <c r="J94" s="2">
        <v>3.3664199999999998E-2</v>
      </c>
      <c r="K94" s="2">
        <v>3.4687099999999998E-2</v>
      </c>
      <c r="L94" s="2">
        <v>2.7818599999999999E-2</v>
      </c>
      <c r="M94" s="2">
        <v>4.09425E-2</v>
      </c>
      <c r="N94" s="2">
        <v>3.48667E-2</v>
      </c>
      <c r="O94" s="2">
        <v>4.4375699999999997E-2</v>
      </c>
      <c r="P94" s="2">
        <v>4.0600999999999998E-2</v>
      </c>
      <c r="Q94" s="2">
        <v>3.48896E-2</v>
      </c>
      <c r="R94" s="2">
        <v>5.5436300000000001E-2</v>
      </c>
      <c r="S94" s="2">
        <v>4.2536999999999998E-2</v>
      </c>
      <c r="T94" s="2">
        <v>7.0025500000000004E-2</v>
      </c>
      <c r="U94" s="2">
        <v>6.4717700000000003E-2</v>
      </c>
      <c r="V94" s="2">
        <v>6.6367200000000001E-2</v>
      </c>
      <c r="W94" s="2">
        <v>7.9603900000000005E-2</v>
      </c>
      <c r="X94" s="2">
        <v>7.0948499999999998E-2</v>
      </c>
      <c r="Y94" s="2">
        <v>7.8466300000000003E-2</v>
      </c>
      <c r="Z94" s="2">
        <v>7.2121500000000005E-2</v>
      </c>
      <c r="AA94" s="2">
        <v>7.60213E-2</v>
      </c>
      <c r="AB94" s="2">
        <v>7.6524700000000001E-2</v>
      </c>
      <c r="AC94" s="2">
        <v>5.2940899999999999E-2</v>
      </c>
      <c r="AD94" s="2">
        <v>5.1183300000000001E-2</v>
      </c>
      <c r="AE94" s="2">
        <v>5.1908099999999999E-2</v>
      </c>
      <c r="AF94" s="2">
        <v>5.2613600000000003E-2</v>
      </c>
      <c r="AG94" s="2">
        <v>5.66078E-2</v>
      </c>
      <c r="AH94" s="2">
        <v>5.0987400000000002E-2</v>
      </c>
      <c r="AI94" s="2">
        <v>4.2390600000000001E-2</v>
      </c>
      <c r="AJ94" s="2">
        <v>5.6783399999999998E-2</v>
      </c>
      <c r="AK94" s="2">
        <v>5.65207E-2</v>
      </c>
      <c r="AL94" s="2">
        <v>6.6479999999999997E-2</v>
      </c>
      <c r="AM94" s="2">
        <v>6.1159999999999999E-2</v>
      </c>
      <c r="AN94" s="2">
        <v>5.6191900000000003E-2</v>
      </c>
      <c r="AO94" s="2">
        <v>6.2153199999999999E-2</v>
      </c>
      <c r="AP94" s="2">
        <v>6.0395200000000003E-2</v>
      </c>
      <c r="AQ94" s="2">
        <v>5.1912699999999999E-2</v>
      </c>
      <c r="AR94" s="2">
        <v>6.4331299999999994E-2</v>
      </c>
      <c r="AS94" s="2">
        <v>5.2317299999999997E-2</v>
      </c>
      <c r="AT94" s="2">
        <v>6.0437299999999999E-2</v>
      </c>
      <c r="AU94" s="2">
        <v>6.1530000000000001E-2</v>
      </c>
      <c r="AV94" s="2">
        <v>6.07428E-2</v>
      </c>
      <c r="AW94" s="2">
        <v>5.3309299999999997E-2</v>
      </c>
      <c r="AX94" s="2">
        <v>6.6843899999999998E-2</v>
      </c>
      <c r="AY94" s="2">
        <v>5.8239600000000002E-2</v>
      </c>
      <c r="AZ94" s="2">
        <v>6.2959699999999993E-2</v>
      </c>
      <c r="BA94" s="2">
        <v>5.8567000000000001E-2</v>
      </c>
      <c r="BB94" s="2">
        <v>6.3080200000000003E-2</v>
      </c>
      <c r="BC94" s="2">
        <v>6.5321599999999994E-2</v>
      </c>
      <c r="BD94" s="2">
        <v>5.85595E-2</v>
      </c>
      <c r="BE94" s="2">
        <v>6.7173999999999998E-2</v>
      </c>
      <c r="BF94" s="2">
        <v>6.9143999999999997E-2</v>
      </c>
      <c r="BG94" s="2">
        <v>7.4746000000000007E-2</v>
      </c>
      <c r="BH94" s="2">
        <v>6.1852400000000002E-2</v>
      </c>
      <c r="BI94" s="2">
        <v>7.0855199999999993E-2</v>
      </c>
      <c r="BJ94" s="2">
        <v>6.70433E-2</v>
      </c>
      <c r="BK94" s="2">
        <v>6.9639000000000006E-2</v>
      </c>
      <c r="BL94" s="2">
        <v>5.6435591379310299E-2</v>
      </c>
      <c r="BM94" s="2">
        <v>1.35983014536489E-2</v>
      </c>
      <c r="BN94" s="2">
        <v>0.60090797636842497</v>
      </c>
      <c r="BO94" s="2">
        <v>0.548063613153281</v>
      </c>
      <c r="BP94" s="2">
        <v>0.43496672716273399</v>
      </c>
      <c r="BQ94" s="3">
        <v>6.1236463166913801E-7</v>
      </c>
      <c r="BR94" s="3">
        <v>1.1952084586272199E-5</v>
      </c>
      <c r="BS94" s="3">
        <v>1.4138526913676201E-6</v>
      </c>
      <c r="BT94" s="2">
        <v>4.8388621920083402E-4</v>
      </c>
      <c r="BU94" s="2">
        <v>0.36109039606319698</v>
      </c>
      <c r="BV94" s="2">
        <v>0.36109039606319698</v>
      </c>
      <c r="BW94" s="2">
        <v>3.3078200000000002E-2</v>
      </c>
      <c r="BX94" s="2">
        <v>4.3699154396852997E-3</v>
      </c>
      <c r="BY94" s="2">
        <v>3.653812E-2</v>
      </c>
      <c r="BZ94" s="2">
        <v>6.3850640624820701E-3</v>
      </c>
      <c r="CA94" s="2">
        <v>4.8697879999999999E-2</v>
      </c>
      <c r="CB94" s="2">
        <v>1.40930672994561E-2</v>
      </c>
      <c r="CC94" s="2">
        <v>7.2020719999999996E-2</v>
      </c>
      <c r="CD94" s="2">
        <v>6.8098488545635097E-3</v>
      </c>
      <c r="CE94" s="2">
        <v>6.5758339999999998E-2</v>
      </c>
      <c r="CF94" s="2">
        <v>1.26337961432026E-2</v>
      </c>
      <c r="CG94" s="2">
        <v>5.0901500000000002E-2</v>
      </c>
      <c r="CH94" s="2">
        <v>5.2189363686483102E-3</v>
      </c>
      <c r="CI94" s="2">
        <v>5.9427199999999999E-2</v>
      </c>
      <c r="CJ94" s="2">
        <v>4.4342183770085097E-3</v>
      </c>
      <c r="CK94" s="2">
        <v>5.822194E-2</v>
      </c>
      <c r="CL94" s="2">
        <v>5.7483351227116198E-3</v>
      </c>
      <c r="CM94" s="2">
        <v>6.057266E-2</v>
      </c>
      <c r="CN94" s="2">
        <v>4.8230856163870902E-3</v>
      </c>
      <c r="CO94" s="2">
        <v>6.163362E-2</v>
      </c>
      <c r="CP94" s="2">
        <v>3.0974105446324E-3</v>
      </c>
      <c r="CQ94" s="2">
        <v>6.6295179999999995E-2</v>
      </c>
      <c r="CR94" s="2">
        <v>6.3222523250816296E-3</v>
      </c>
      <c r="CS94" s="2">
        <v>6.9179166666666694E-2</v>
      </c>
      <c r="CT94" s="2">
        <v>1.9471082207554199E-3</v>
      </c>
    </row>
    <row r="95" spans="1:98" x14ac:dyDescent="0.25">
      <c r="A95" s="2">
        <v>181</v>
      </c>
      <c r="B95" s="2" t="s">
        <v>1867</v>
      </c>
      <c r="C95" s="2" t="s">
        <v>619</v>
      </c>
      <c r="D95" s="2" t="s">
        <v>418</v>
      </c>
      <c r="E95" s="2" t="s">
        <v>312</v>
      </c>
      <c r="F95" s="2">
        <v>0</v>
      </c>
      <c r="G95" s="2">
        <v>0</v>
      </c>
      <c r="H95" s="2">
        <v>0</v>
      </c>
      <c r="I95" s="2">
        <v>0</v>
      </c>
      <c r="J95" s="2">
        <v>0</v>
      </c>
      <c r="K95" s="2">
        <v>0</v>
      </c>
      <c r="L95" s="2">
        <v>0</v>
      </c>
      <c r="M95" s="2">
        <v>0</v>
      </c>
      <c r="N95" s="2">
        <v>0</v>
      </c>
      <c r="O95" s="2">
        <v>0</v>
      </c>
      <c r="P95" s="2">
        <v>0</v>
      </c>
      <c r="Q95" s="2">
        <v>0</v>
      </c>
      <c r="R95" s="2">
        <v>0</v>
      </c>
      <c r="S95" s="2">
        <v>0</v>
      </c>
      <c r="T95" s="2">
        <v>0</v>
      </c>
      <c r="U95" s="2">
        <v>0</v>
      </c>
      <c r="V95" s="2">
        <v>0</v>
      </c>
      <c r="W95" s="2">
        <v>0</v>
      </c>
      <c r="X95" s="2">
        <v>0</v>
      </c>
      <c r="Y95" s="2">
        <v>0</v>
      </c>
      <c r="Z95" s="2">
        <v>0</v>
      </c>
      <c r="AA95" s="2">
        <v>0</v>
      </c>
      <c r="AB95" s="2">
        <v>0</v>
      </c>
      <c r="AC95" s="2">
        <v>0</v>
      </c>
      <c r="AD95" s="2">
        <v>0</v>
      </c>
      <c r="AE95" s="2">
        <v>0</v>
      </c>
      <c r="AF95" s="2">
        <v>0</v>
      </c>
      <c r="AG95" s="2">
        <v>0</v>
      </c>
      <c r="AH95" s="2">
        <v>0</v>
      </c>
      <c r="AI95" s="2">
        <v>0</v>
      </c>
      <c r="AJ95" s="2">
        <v>0</v>
      </c>
      <c r="AK95" s="2">
        <v>0</v>
      </c>
      <c r="AL95" s="2">
        <v>0</v>
      </c>
      <c r="AM95" s="2">
        <v>0</v>
      </c>
      <c r="AN95" s="2">
        <v>0</v>
      </c>
      <c r="AO95" s="2">
        <v>0</v>
      </c>
      <c r="AP95" s="2">
        <v>0</v>
      </c>
      <c r="AQ95" s="2">
        <v>0</v>
      </c>
      <c r="AR95" s="2">
        <v>0</v>
      </c>
      <c r="AS95" s="2">
        <v>0</v>
      </c>
      <c r="AT95" s="2">
        <v>0</v>
      </c>
      <c r="AU95" s="2">
        <v>0</v>
      </c>
      <c r="AV95" s="2">
        <v>0</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t="s">
        <v>1903</v>
      </c>
      <c r="BO95" s="2" t="s">
        <v>1903</v>
      </c>
      <c r="BP95" s="2" t="s">
        <v>1903</v>
      </c>
      <c r="BQ95" s="2" t="s">
        <v>1903</v>
      </c>
      <c r="BR95" s="2" t="s">
        <v>1903</v>
      </c>
      <c r="BS95" s="2" t="s">
        <v>1903</v>
      </c>
      <c r="BT95" s="2">
        <v>0</v>
      </c>
      <c r="BU95" s="2" t="s">
        <v>1903</v>
      </c>
      <c r="BV95" s="2" t="s">
        <v>1903</v>
      </c>
      <c r="BW95" s="2">
        <v>0</v>
      </c>
      <c r="BX95" s="2">
        <v>0</v>
      </c>
      <c r="BY95" s="2">
        <v>0</v>
      </c>
      <c r="BZ95" s="2">
        <v>0</v>
      </c>
      <c r="CA95" s="2">
        <v>0</v>
      </c>
      <c r="CB95" s="2">
        <v>0</v>
      </c>
      <c r="CC95" s="2">
        <v>0</v>
      </c>
      <c r="CD95" s="2">
        <v>0</v>
      </c>
      <c r="CE95" s="2">
        <v>0</v>
      </c>
      <c r="CF95" s="2">
        <v>0</v>
      </c>
      <c r="CG95" s="2">
        <v>0</v>
      </c>
      <c r="CH95" s="2">
        <v>0</v>
      </c>
      <c r="CI95" s="2">
        <v>0</v>
      </c>
      <c r="CJ95" s="2">
        <v>0</v>
      </c>
      <c r="CK95" s="2">
        <v>0</v>
      </c>
      <c r="CL95" s="2">
        <v>0</v>
      </c>
      <c r="CM95" s="2">
        <v>0</v>
      </c>
      <c r="CN95" s="2">
        <v>0</v>
      </c>
      <c r="CO95" s="2">
        <v>0</v>
      </c>
      <c r="CP95" s="2">
        <v>0</v>
      </c>
      <c r="CQ95" s="2">
        <v>0</v>
      </c>
      <c r="CR95" s="2">
        <v>0</v>
      </c>
      <c r="CS95" s="2">
        <v>0</v>
      </c>
      <c r="CT95" s="2">
        <v>0</v>
      </c>
    </row>
    <row r="96" spans="1:98" x14ac:dyDescent="0.25">
      <c r="A96" s="2">
        <v>182</v>
      </c>
      <c r="B96" s="2" t="s">
        <v>1867</v>
      </c>
      <c r="C96" s="2" t="s">
        <v>620</v>
      </c>
      <c r="D96" s="2" t="s">
        <v>424</v>
      </c>
      <c r="E96" s="2" t="s">
        <v>338</v>
      </c>
      <c r="F96" s="2">
        <v>1.8960900000000001</v>
      </c>
      <c r="G96" s="2">
        <v>1.9641999999999999</v>
      </c>
      <c r="H96" s="2">
        <v>2.1560100000000002</v>
      </c>
      <c r="I96" s="2">
        <v>1.63232</v>
      </c>
      <c r="J96" s="2">
        <v>2.34857</v>
      </c>
      <c r="K96" s="2">
        <v>2.76302</v>
      </c>
      <c r="L96" s="2">
        <v>2.1114299999999999</v>
      </c>
      <c r="M96" s="2">
        <v>2.1289600000000002</v>
      </c>
      <c r="N96" s="2">
        <v>2.2492800000000002</v>
      </c>
      <c r="O96" s="2">
        <v>2.3701500000000002</v>
      </c>
      <c r="P96" s="2">
        <v>2.3326600000000002</v>
      </c>
      <c r="Q96" s="2">
        <v>2.8014299999999999</v>
      </c>
      <c r="R96" s="2">
        <v>2.1421600000000001</v>
      </c>
      <c r="S96" s="2">
        <v>1.8998200000000001</v>
      </c>
      <c r="T96" s="2">
        <v>2.44753</v>
      </c>
      <c r="U96" s="2">
        <v>2.15286</v>
      </c>
      <c r="V96" s="2">
        <v>2.49648</v>
      </c>
      <c r="W96" s="2">
        <v>1.9833799999999999</v>
      </c>
      <c r="X96" s="2">
        <v>2.2282000000000002</v>
      </c>
      <c r="Y96" s="2">
        <v>2.34897</v>
      </c>
      <c r="Z96" s="2">
        <v>2.8144800000000001</v>
      </c>
      <c r="AA96" s="2">
        <v>2.4341200000000001</v>
      </c>
      <c r="AB96" s="2">
        <v>2.71637</v>
      </c>
      <c r="AC96" s="2">
        <v>2.6415600000000001</v>
      </c>
      <c r="AD96" s="2">
        <v>2.4143500000000002</v>
      </c>
      <c r="AE96" s="2">
        <v>2.6615700000000002</v>
      </c>
      <c r="AF96" s="2">
        <v>2.9962399999999998</v>
      </c>
      <c r="AG96" s="2">
        <v>2.8443000000000001</v>
      </c>
      <c r="AH96" s="2">
        <v>2.7845399999999998</v>
      </c>
      <c r="AI96" s="2">
        <v>3.3486500000000001</v>
      </c>
      <c r="AJ96" s="2">
        <v>3.4075199999999999</v>
      </c>
      <c r="AK96" s="2">
        <v>3.0205899999999999</v>
      </c>
      <c r="AL96" s="2">
        <v>3.3933300000000002</v>
      </c>
      <c r="AM96" s="2">
        <v>3.51308</v>
      </c>
      <c r="AN96" s="2">
        <v>4.3539199999999996</v>
      </c>
      <c r="AO96" s="2">
        <v>3.6027999999999998</v>
      </c>
      <c r="AP96" s="2">
        <v>3.3736600000000001</v>
      </c>
      <c r="AQ96" s="2">
        <v>4.0641699999999998</v>
      </c>
      <c r="AR96" s="2">
        <v>4.5797800000000004</v>
      </c>
      <c r="AS96" s="2">
        <v>4.6983300000000003</v>
      </c>
      <c r="AT96" s="2">
        <v>5.3197200000000002</v>
      </c>
      <c r="AU96" s="2">
        <v>5.4161099999999998</v>
      </c>
      <c r="AV96" s="2">
        <v>5.2199299999999997</v>
      </c>
      <c r="AW96" s="2">
        <v>5.06243</v>
      </c>
      <c r="AX96" s="2">
        <v>5.7821499999999997</v>
      </c>
      <c r="AY96" s="2">
        <v>6.2449500000000002</v>
      </c>
      <c r="AZ96" s="2">
        <v>6.6974900000000002</v>
      </c>
      <c r="BA96" s="2">
        <v>6.0839999999999996</v>
      </c>
      <c r="BB96" s="2">
        <v>5.8963099999999997</v>
      </c>
      <c r="BC96" s="2">
        <v>6.03315</v>
      </c>
      <c r="BD96" s="2">
        <v>5.8830900000000002</v>
      </c>
      <c r="BE96" s="2">
        <v>5.6006400000000003</v>
      </c>
      <c r="BF96" s="2">
        <v>6.1083800000000004</v>
      </c>
      <c r="BG96" s="2">
        <v>5.9996499999999999</v>
      </c>
      <c r="BH96" s="2">
        <v>6.1983199999999998</v>
      </c>
      <c r="BI96" s="2">
        <v>6.3446600000000002</v>
      </c>
      <c r="BJ96" s="2">
        <v>5.0206999999999997</v>
      </c>
      <c r="BK96" s="2">
        <v>5.9942900000000003</v>
      </c>
      <c r="BL96" s="2">
        <v>3.7072905172413799</v>
      </c>
      <c r="BM96" s="2">
        <v>1.5833411027134501</v>
      </c>
      <c r="BN96" s="2">
        <v>0.92530619025205796</v>
      </c>
      <c r="BO96" s="2">
        <v>0.93675597526838705</v>
      </c>
      <c r="BP96" s="2">
        <v>0.79552329098608598</v>
      </c>
      <c r="BQ96" s="2">
        <v>0</v>
      </c>
      <c r="BR96" s="2">
        <v>0</v>
      </c>
      <c r="BS96" s="2">
        <v>0</v>
      </c>
      <c r="BT96" s="2">
        <v>8.6758208188500704E-2</v>
      </c>
      <c r="BU96" s="2">
        <v>0.85619154571877398</v>
      </c>
      <c r="BV96" s="2">
        <v>0.85619154571877398</v>
      </c>
      <c r="BW96" s="2">
        <v>1.999438</v>
      </c>
      <c r="BX96" s="2">
        <v>0.27069636877874798</v>
      </c>
      <c r="BY96" s="2">
        <v>2.3245680000000002</v>
      </c>
      <c r="BZ96" s="2">
        <v>0.26630642814246902</v>
      </c>
      <c r="CA96" s="2">
        <v>2.3247200000000001</v>
      </c>
      <c r="CB96" s="2">
        <v>0.33773729709642702</v>
      </c>
      <c r="CC96" s="2">
        <v>2.241978</v>
      </c>
      <c r="CD96" s="2">
        <v>0.19443722179665099</v>
      </c>
      <c r="CE96" s="2">
        <v>2.6041759999999998</v>
      </c>
      <c r="CF96" s="2">
        <v>0.175474914816905</v>
      </c>
      <c r="CG96" s="2">
        <v>2.92706</v>
      </c>
      <c r="CH96" s="2">
        <v>0.264655487662735</v>
      </c>
      <c r="CI96" s="2">
        <v>3.5376880000000002</v>
      </c>
      <c r="CJ96" s="2">
        <v>0.49295372842691798</v>
      </c>
      <c r="CK96" s="2">
        <v>4.0637480000000004</v>
      </c>
      <c r="CL96" s="2">
        <v>0.58259720739976095</v>
      </c>
      <c r="CM96" s="2">
        <v>5.3600680000000001</v>
      </c>
      <c r="CN96" s="2">
        <v>0.26979108569409799</v>
      </c>
      <c r="CO96" s="2">
        <v>6.1911800000000001</v>
      </c>
      <c r="CP96" s="2">
        <v>0.30929370313667898</v>
      </c>
      <c r="CQ96" s="2">
        <v>5.9580159999999998</v>
      </c>
      <c r="CR96" s="2">
        <v>0.232066933081816</v>
      </c>
      <c r="CS96" s="2">
        <v>5.7865500000000001</v>
      </c>
      <c r="CT96" s="2">
        <v>0.68599158238275804</v>
      </c>
    </row>
    <row r="97" spans="1:98" x14ac:dyDescent="0.25">
      <c r="A97" s="2">
        <v>183</v>
      </c>
      <c r="B97" s="2" t="s">
        <v>1867</v>
      </c>
      <c r="C97" s="2" t="s">
        <v>621</v>
      </c>
      <c r="D97" s="2" t="s">
        <v>418</v>
      </c>
      <c r="E97" s="2" t="s">
        <v>66</v>
      </c>
      <c r="F97" s="2">
        <v>4.8937000000000001E-2</v>
      </c>
      <c r="G97" s="2">
        <v>4.7813099999999997E-2</v>
      </c>
      <c r="H97" s="2">
        <v>5.0464000000000002E-2</v>
      </c>
      <c r="I97" s="2">
        <v>4.7441999999999998E-2</v>
      </c>
      <c r="J97" s="2">
        <v>4.7044099999999998E-2</v>
      </c>
      <c r="K97" s="2">
        <v>4.3351199999999999E-2</v>
      </c>
      <c r="L97" s="2">
        <v>4.7726699999999997E-2</v>
      </c>
      <c r="M97" s="2">
        <v>4.9169499999999998E-2</v>
      </c>
      <c r="N97" s="2">
        <v>4.8293799999999998E-2</v>
      </c>
      <c r="O97" s="2">
        <v>5.5110600000000003E-2</v>
      </c>
      <c r="P97" s="2">
        <v>5.0892100000000003E-2</v>
      </c>
      <c r="Q97" s="2">
        <v>5.1546000000000002E-2</v>
      </c>
      <c r="R97" s="2">
        <v>5.5654700000000001E-2</v>
      </c>
      <c r="S97" s="2">
        <v>6.15302E-2</v>
      </c>
      <c r="T97" s="2">
        <v>6.4308299999999999E-2</v>
      </c>
      <c r="U97" s="2">
        <v>6.9110500000000005E-2</v>
      </c>
      <c r="V97" s="2">
        <v>7.63215E-2</v>
      </c>
      <c r="W97" s="2">
        <v>7.9026899999999997E-2</v>
      </c>
      <c r="X97" s="2">
        <v>7.9442799999999994E-2</v>
      </c>
      <c r="Y97" s="2">
        <v>8.0756400000000006E-2</v>
      </c>
      <c r="Z97" s="2">
        <v>9.7966499999999998E-2</v>
      </c>
      <c r="AA97" s="2">
        <v>9.6530199999999997E-2</v>
      </c>
      <c r="AB97" s="2">
        <v>9.5943100000000003E-2</v>
      </c>
      <c r="AC97" s="2">
        <v>0.109737</v>
      </c>
      <c r="AD97" s="2">
        <v>0.104895</v>
      </c>
      <c r="AE97" s="2">
        <v>0.10904999999999999</v>
      </c>
      <c r="AF97" s="2">
        <v>9.8267699999999999E-2</v>
      </c>
      <c r="AG97" s="2">
        <v>0.108193</v>
      </c>
      <c r="AH97" s="2">
        <v>0.10800899999999999</v>
      </c>
      <c r="AI97" s="2">
        <v>0.104699</v>
      </c>
      <c r="AJ97" s="2">
        <v>0.112452</v>
      </c>
      <c r="AK97" s="2">
        <v>0.12461899999999999</v>
      </c>
      <c r="AL97" s="2">
        <v>0.13103300000000001</v>
      </c>
      <c r="AM97" s="2">
        <v>0.129497</v>
      </c>
      <c r="AN97" s="2">
        <v>0.140817</v>
      </c>
      <c r="AO97" s="2">
        <v>0.138098</v>
      </c>
      <c r="AP97" s="2">
        <v>0.13264400000000001</v>
      </c>
      <c r="AQ97" s="2">
        <v>0.15385799999999999</v>
      </c>
      <c r="AR97" s="2">
        <v>0.15126100000000001</v>
      </c>
      <c r="AS97" s="2">
        <v>0.153114</v>
      </c>
      <c r="AT97" s="2">
        <v>0.175181</v>
      </c>
      <c r="AU97" s="2">
        <v>0.18797</v>
      </c>
      <c r="AV97" s="2">
        <v>0.19702800000000001</v>
      </c>
      <c r="AW97" s="2">
        <v>0.204041</v>
      </c>
      <c r="AX97" s="2">
        <v>0.21457899999999999</v>
      </c>
      <c r="AY97" s="2">
        <v>0.22617499999999999</v>
      </c>
      <c r="AZ97" s="2">
        <v>0.23011400000000001</v>
      </c>
      <c r="BA97" s="2">
        <v>0.23441100000000001</v>
      </c>
      <c r="BB97" s="2">
        <v>0.24113799999999999</v>
      </c>
      <c r="BC97" s="2">
        <v>0.25174000000000002</v>
      </c>
      <c r="BD97" s="2">
        <v>0.26222299999999998</v>
      </c>
      <c r="BE97" s="2">
        <v>0.24842700000000001</v>
      </c>
      <c r="BF97" s="2">
        <v>0.25401499999999999</v>
      </c>
      <c r="BG97" s="2">
        <v>0.25200299999999998</v>
      </c>
      <c r="BH97" s="2">
        <v>0.26210699999999998</v>
      </c>
      <c r="BI97" s="2">
        <v>0.25989600000000002</v>
      </c>
      <c r="BJ97" s="2">
        <v>0.25320999999999999</v>
      </c>
      <c r="BK97" s="2">
        <v>0.26241900000000001</v>
      </c>
      <c r="BL97" s="2">
        <v>0.13398796379310299</v>
      </c>
      <c r="BM97" s="2">
        <v>7.5486600307703502E-2</v>
      </c>
      <c r="BN97" s="2">
        <v>0.969944922643032</v>
      </c>
      <c r="BO97" s="2">
        <v>0.99040265772555303</v>
      </c>
      <c r="BP97" s="2">
        <v>0.929824561403509</v>
      </c>
      <c r="BQ97" s="2">
        <v>0</v>
      </c>
      <c r="BR97" s="2">
        <v>0</v>
      </c>
      <c r="BS97" s="2">
        <v>0</v>
      </c>
      <c r="BT97" s="2">
        <v>4.3357832261834697E-3</v>
      </c>
      <c r="BU97" s="2">
        <v>0.94079315296099197</v>
      </c>
      <c r="BV97" s="2">
        <v>0.94079315296099197</v>
      </c>
      <c r="BW97" s="2">
        <v>4.8340040000000001E-2</v>
      </c>
      <c r="BX97" s="2">
        <v>1.3812285665305399E-3</v>
      </c>
      <c r="BY97" s="2">
        <v>4.873036E-2</v>
      </c>
      <c r="BZ97" s="2">
        <v>4.2140712717038901E-3</v>
      </c>
      <c r="CA97" s="2">
        <v>5.6786259999999998E-2</v>
      </c>
      <c r="CB97" s="2">
        <v>5.9700906084413797E-3</v>
      </c>
      <c r="CC97" s="2">
        <v>7.6931620000000006E-2</v>
      </c>
      <c r="CD97" s="2">
        <v>4.6601322349263804E-3</v>
      </c>
      <c r="CE97" s="2">
        <v>0.10101436</v>
      </c>
      <c r="CF97" s="2">
        <v>6.0468718121852102E-3</v>
      </c>
      <c r="CG97" s="2">
        <v>0.10564374</v>
      </c>
      <c r="CH97" s="2">
        <v>4.4439365531024396E-3</v>
      </c>
      <c r="CI97" s="2">
        <v>0.12768360000000001</v>
      </c>
      <c r="CJ97" s="2">
        <v>1.0348750011474801E-2</v>
      </c>
      <c r="CK97" s="2">
        <v>0.14579500000000001</v>
      </c>
      <c r="CL97" s="2">
        <v>9.7551203990519694E-3</v>
      </c>
      <c r="CM97" s="2">
        <v>0.19575980000000001</v>
      </c>
      <c r="CN97" s="2">
        <v>1.50708069359275E-2</v>
      </c>
      <c r="CO97" s="2">
        <v>0.2367156</v>
      </c>
      <c r="CP97" s="2">
        <v>1.0065867687387899E-2</v>
      </c>
      <c r="CQ97" s="2">
        <v>0.25575500000000001</v>
      </c>
      <c r="CR97" s="2">
        <v>6.1844081365964101E-3</v>
      </c>
      <c r="CS97" s="2">
        <v>0.25850833333333301</v>
      </c>
      <c r="CT97" s="2">
        <v>4.7587429362525397E-3</v>
      </c>
    </row>
    <row r="98" spans="1:98" x14ac:dyDescent="0.25">
      <c r="A98" s="2">
        <v>184</v>
      </c>
      <c r="B98" s="2" t="s">
        <v>1867</v>
      </c>
      <c r="C98" s="2" t="s">
        <v>622</v>
      </c>
      <c r="D98" s="2" t="s">
        <v>418</v>
      </c>
      <c r="E98" s="2" t="s">
        <v>346</v>
      </c>
      <c r="F98" s="2">
        <v>2.5414800000000001E-2</v>
      </c>
      <c r="G98" s="2">
        <v>2.54635E-2</v>
      </c>
      <c r="H98" s="2">
        <v>2.5557400000000001E-2</v>
      </c>
      <c r="I98" s="2">
        <v>2.61277E-2</v>
      </c>
      <c r="J98" s="2">
        <v>2.6551499999999999E-2</v>
      </c>
      <c r="K98" s="2">
        <v>2.7319800000000002E-2</v>
      </c>
      <c r="L98" s="2">
        <v>2.8617400000000001E-2</v>
      </c>
      <c r="M98" s="2">
        <v>2.98497E-2</v>
      </c>
      <c r="N98" s="2">
        <v>3.1479899999999998E-2</v>
      </c>
      <c r="O98" s="2">
        <v>3.2357299999999999E-2</v>
      </c>
      <c r="P98" s="2">
        <v>3.3223500000000003E-2</v>
      </c>
      <c r="Q98" s="2">
        <v>3.4711400000000003E-2</v>
      </c>
      <c r="R98" s="2">
        <v>3.50554E-2</v>
      </c>
      <c r="S98" s="2">
        <v>3.90029E-2</v>
      </c>
      <c r="T98" s="2">
        <v>4.12784E-2</v>
      </c>
      <c r="U98" s="2">
        <v>4.4105100000000001E-2</v>
      </c>
      <c r="V98" s="2">
        <v>4.9215299999999997E-2</v>
      </c>
      <c r="W98" s="2">
        <v>5.0705100000000003E-2</v>
      </c>
      <c r="X98" s="2">
        <v>5.15737E-2</v>
      </c>
      <c r="Y98" s="2">
        <v>5.5619700000000001E-2</v>
      </c>
      <c r="Z98" s="2">
        <v>5.7136100000000002E-2</v>
      </c>
      <c r="AA98" s="2">
        <v>5.9015699999999997E-2</v>
      </c>
      <c r="AB98" s="2">
        <v>6.4054700000000006E-2</v>
      </c>
      <c r="AC98" s="2">
        <v>6.2431500000000001E-2</v>
      </c>
      <c r="AD98" s="2">
        <v>6.0430299999999999E-2</v>
      </c>
      <c r="AE98" s="2">
        <v>5.92127E-2</v>
      </c>
      <c r="AF98" s="2">
        <v>5.8994900000000003E-2</v>
      </c>
      <c r="AG98" s="2">
        <v>6.1080700000000002E-2</v>
      </c>
      <c r="AH98" s="2">
        <v>6.8099699999999999E-2</v>
      </c>
      <c r="AI98" s="2">
        <v>7.2211399999999995E-2</v>
      </c>
      <c r="AJ98" s="2">
        <v>7.6865500000000003E-2</v>
      </c>
      <c r="AK98" s="2">
        <v>7.9409900000000005E-2</v>
      </c>
      <c r="AL98" s="2">
        <v>8.3146200000000003E-2</v>
      </c>
      <c r="AM98" s="2">
        <v>8.3193400000000001E-2</v>
      </c>
      <c r="AN98" s="2">
        <v>8.6802699999999997E-2</v>
      </c>
      <c r="AO98" s="2">
        <v>7.8748700000000005E-2</v>
      </c>
      <c r="AP98" s="2">
        <v>7.5071100000000002E-2</v>
      </c>
      <c r="AQ98" s="2">
        <v>8.5689699999999994E-2</v>
      </c>
      <c r="AR98" s="2">
        <v>8.9615500000000001E-2</v>
      </c>
      <c r="AS98" s="2">
        <v>8.9381600000000005E-2</v>
      </c>
      <c r="AT98" s="2">
        <v>9.1382400000000003E-2</v>
      </c>
      <c r="AU98" s="2">
        <v>9.4491699999999998E-2</v>
      </c>
      <c r="AV98" s="2">
        <v>9.1570700000000005E-2</v>
      </c>
      <c r="AW98" s="2">
        <v>9.1541200000000003E-2</v>
      </c>
      <c r="AX98" s="2">
        <v>9.5545900000000003E-2</v>
      </c>
      <c r="AY98" s="2">
        <v>0.102357</v>
      </c>
      <c r="AZ98" s="2">
        <v>0.110012</v>
      </c>
      <c r="BA98" s="2">
        <v>0.111944</v>
      </c>
      <c r="BB98" s="2">
        <v>0.115157</v>
      </c>
      <c r="BC98" s="2">
        <v>0.121433</v>
      </c>
      <c r="BD98" s="2">
        <v>0.13263800000000001</v>
      </c>
      <c r="BE98" s="2">
        <v>0.13514999999999999</v>
      </c>
      <c r="BF98" s="2">
        <v>0.13634099999999999</v>
      </c>
      <c r="BG98" s="2">
        <v>0.135493</v>
      </c>
      <c r="BH98" s="2">
        <v>0.13522500000000001</v>
      </c>
      <c r="BI98" s="2">
        <v>0.13419900000000001</v>
      </c>
      <c r="BJ98" s="2">
        <v>0.13397400000000001</v>
      </c>
      <c r="BK98" s="2">
        <v>0.134075</v>
      </c>
      <c r="BL98" s="2">
        <v>7.3557782758620696E-2</v>
      </c>
      <c r="BM98" s="2">
        <v>3.5671642409175898E-2</v>
      </c>
      <c r="BN98" s="2">
        <v>0.98376521429964903</v>
      </c>
      <c r="BO98" s="2">
        <v>0.99249438616998398</v>
      </c>
      <c r="BP98" s="2">
        <v>0.94555353901996397</v>
      </c>
      <c r="BQ98" s="2">
        <v>0</v>
      </c>
      <c r="BR98" s="2">
        <v>0</v>
      </c>
      <c r="BS98" s="2">
        <v>0</v>
      </c>
      <c r="BT98" s="2">
        <v>2.0780939985849899E-3</v>
      </c>
      <c r="BU98" s="2">
        <v>0.96779399686603196</v>
      </c>
      <c r="BV98" s="2">
        <v>0.96779399686603196</v>
      </c>
      <c r="BW98" s="2">
        <v>2.5822979999999999E-2</v>
      </c>
      <c r="BX98" s="2">
        <v>4.9748497163230898E-4</v>
      </c>
      <c r="BY98" s="2">
        <v>2.9924820000000001E-2</v>
      </c>
      <c r="BZ98" s="2">
        <v>2.0516062017356001E-3</v>
      </c>
      <c r="CA98" s="2">
        <v>3.6654319999999997E-2</v>
      </c>
      <c r="CB98" s="2">
        <v>3.3541002157061401E-3</v>
      </c>
      <c r="CC98" s="2">
        <v>5.0243780000000002E-2</v>
      </c>
      <c r="CD98" s="2">
        <v>4.1720253609008702E-3</v>
      </c>
      <c r="CE98" s="2">
        <v>6.061366E-2</v>
      </c>
      <c r="CF98" s="2">
        <v>2.7306509824582101E-3</v>
      </c>
      <c r="CG98" s="2">
        <v>6.3919879999999998E-2</v>
      </c>
      <c r="CH98" s="2">
        <v>5.9307274799977102E-3</v>
      </c>
      <c r="CI98" s="2">
        <v>8.1883540000000005E-2</v>
      </c>
      <c r="CJ98" s="2">
        <v>3.83431215774094E-3</v>
      </c>
      <c r="CK98" s="2">
        <v>8.3701319999999996E-2</v>
      </c>
      <c r="CL98" s="2">
        <v>6.5231492219632696E-3</v>
      </c>
      <c r="CM98" s="2">
        <v>9.2906379999999997E-2</v>
      </c>
      <c r="CN98" s="2">
        <v>1.9653611543428802E-3</v>
      </c>
      <c r="CO98" s="2">
        <v>0.11218060000000001</v>
      </c>
      <c r="CP98" s="2">
        <v>6.9951373324617398E-3</v>
      </c>
      <c r="CQ98" s="2">
        <v>0.13496939999999999</v>
      </c>
      <c r="CR98" s="2">
        <v>1.3864358261383701E-3</v>
      </c>
      <c r="CS98" s="2">
        <v>0.13408266666666699</v>
      </c>
      <c r="CT98" s="2">
        <v>1.1269575561366E-4</v>
      </c>
    </row>
    <row r="99" spans="1:98" x14ac:dyDescent="0.25">
      <c r="A99" s="2">
        <v>185</v>
      </c>
      <c r="B99" s="2" t="s">
        <v>1867</v>
      </c>
      <c r="C99" s="2" t="s">
        <v>623</v>
      </c>
      <c r="D99" s="2" t="s">
        <v>458</v>
      </c>
      <c r="E99" s="2" t="s">
        <v>344</v>
      </c>
      <c r="F99" s="2">
        <v>31.620899999999999</v>
      </c>
      <c r="G99" s="2">
        <v>34.4026</v>
      </c>
      <c r="H99" s="2">
        <v>34.32</v>
      </c>
      <c r="I99" s="2">
        <v>38.6967</v>
      </c>
      <c r="J99" s="2">
        <v>38.604300000000002</v>
      </c>
      <c r="K99" s="2">
        <v>37.009</v>
      </c>
      <c r="L99" s="2">
        <v>42.171500000000002</v>
      </c>
      <c r="M99" s="2">
        <v>38.408799999999999</v>
      </c>
      <c r="N99" s="2">
        <v>38.797199999999997</v>
      </c>
      <c r="O99" s="2">
        <v>37.5702</v>
      </c>
      <c r="P99" s="2">
        <v>38.470100000000002</v>
      </c>
      <c r="Q99" s="2">
        <v>37.298999999999999</v>
      </c>
      <c r="R99" s="2">
        <v>43.951599999999999</v>
      </c>
      <c r="S99" s="2">
        <v>49.020099999999999</v>
      </c>
      <c r="T99" s="2">
        <v>44.752000000000002</v>
      </c>
      <c r="U99" s="2">
        <v>48.703000000000003</v>
      </c>
      <c r="V99" s="2">
        <v>52.937600000000003</v>
      </c>
      <c r="W99" s="2">
        <v>53.303199999999997</v>
      </c>
      <c r="X99" s="2">
        <v>54.6723</v>
      </c>
      <c r="Y99" s="2">
        <v>54.634900000000002</v>
      </c>
      <c r="Z99" s="2">
        <v>56.613900000000001</v>
      </c>
      <c r="AA99" s="2">
        <v>54.587699999999998</v>
      </c>
      <c r="AB99" s="2">
        <v>58.978999999999999</v>
      </c>
      <c r="AC99" s="2">
        <v>68.275800000000004</v>
      </c>
      <c r="AD99" s="2">
        <v>66.910399999999996</v>
      </c>
      <c r="AE99" s="2">
        <v>64.261099999999999</v>
      </c>
      <c r="AF99" s="2">
        <v>76.903000000000006</v>
      </c>
      <c r="AG99" s="2">
        <v>80.217399999999998</v>
      </c>
      <c r="AH99" s="2">
        <v>82.203299999999999</v>
      </c>
      <c r="AI99" s="2">
        <v>73.939300000000003</v>
      </c>
      <c r="AJ99" s="2">
        <v>91.608599999999996</v>
      </c>
      <c r="AK99" s="2">
        <v>87.312700000000007</v>
      </c>
      <c r="AL99" s="2">
        <v>86.780799999999999</v>
      </c>
      <c r="AM99" s="2">
        <v>85.8857</v>
      </c>
      <c r="AN99" s="2">
        <v>80.6828</v>
      </c>
      <c r="AO99" s="2">
        <v>82.703599999999994</v>
      </c>
      <c r="AP99" s="2">
        <v>98.4619</v>
      </c>
      <c r="AQ99" s="2">
        <v>98.293300000000002</v>
      </c>
      <c r="AR99" s="2">
        <v>105.834</v>
      </c>
      <c r="AS99" s="2">
        <v>88.866600000000005</v>
      </c>
      <c r="AT99" s="2">
        <v>89.617800000000003</v>
      </c>
      <c r="AU99" s="2">
        <v>107.60899999999999</v>
      </c>
      <c r="AV99" s="2">
        <v>118.85599999999999</v>
      </c>
      <c r="AW99" s="2">
        <v>127.176</v>
      </c>
      <c r="AX99" s="2">
        <v>119.045</v>
      </c>
      <c r="AY99" s="2">
        <v>120.94199999999999</v>
      </c>
      <c r="AZ99" s="2">
        <v>122.87</v>
      </c>
      <c r="BA99" s="2">
        <v>124.77500000000001</v>
      </c>
      <c r="BB99" s="2">
        <v>139.47999999999999</v>
      </c>
      <c r="BC99" s="2">
        <v>148.26900000000001</v>
      </c>
      <c r="BD99" s="2">
        <v>143.03299999999999</v>
      </c>
      <c r="BE99" s="2">
        <v>141.495</v>
      </c>
      <c r="BF99" s="2">
        <v>124.244</v>
      </c>
      <c r="BG99" s="2">
        <v>143.59399999999999</v>
      </c>
      <c r="BH99" s="2">
        <v>126.77500000000001</v>
      </c>
      <c r="BI99" s="2">
        <v>122.86499999999999</v>
      </c>
      <c r="BJ99" s="2">
        <v>118.995</v>
      </c>
      <c r="BK99" s="2">
        <v>94.049499999999995</v>
      </c>
      <c r="BL99" s="2">
        <v>80.557865517241396</v>
      </c>
      <c r="BM99" s="2">
        <v>35.650941646512003</v>
      </c>
      <c r="BN99" s="2">
        <v>0.95242502202730195</v>
      </c>
      <c r="BO99" s="2">
        <v>0.96357931649697004</v>
      </c>
      <c r="BP99" s="2">
        <v>0.85238959467634601</v>
      </c>
      <c r="BQ99" s="2">
        <v>0</v>
      </c>
      <c r="BR99" s="2">
        <v>0</v>
      </c>
      <c r="BS99" s="2">
        <v>0</v>
      </c>
      <c r="BT99" s="2">
        <v>2.0107238180196099</v>
      </c>
      <c r="BU99" s="2">
        <v>0.90711342258370398</v>
      </c>
      <c r="BV99" s="2">
        <v>0.90711342258370398</v>
      </c>
      <c r="BW99" s="2">
        <v>35.5289</v>
      </c>
      <c r="BX99" s="2">
        <v>3.06167833467202</v>
      </c>
      <c r="BY99" s="2">
        <v>38.791339999999998</v>
      </c>
      <c r="BZ99" s="2">
        <v>2.01492999828778</v>
      </c>
      <c r="CA99" s="2">
        <v>42.698560000000001</v>
      </c>
      <c r="CB99" s="2">
        <v>4.8162151948391996</v>
      </c>
      <c r="CC99" s="2">
        <v>52.850200000000001</v>
      </c>
      <c r="CD99" s="2">
        <v>2.44526675947635</v>
      </c>
      <c r="CE99" s="2">
        <v>61.073360000000001</v>
      </c>
      <c r="CF99" s="2">
        <v>6.1701517576960798</v>
      </c>
      <c r="CG99" s="2">
        <v>75.504819999999995</v>
      </c>
      <c r="CH99" s="2">
        <v>7.0339363834911097</v>
      </c>
      <c r="CI99" s="2">
        <v>86.454120000000003</v>
      </c>
      <c r="CJ99" s="2">
        <v>3.90652592939046</v>
      </c>
      <c r="CK99" s="2">
        <v>94.831879999999998</v>
      </c>
      <c r="CL99" s="2">
        <v>9.0675914573275804</v>
      </c>
      <c r="CM99" s="2">
        <v>112.46075999999999</v>
      </c>
      <c r="CN99" s="2">
        <v>14.544156867553401</v>
      </c>
      <c r="CO99" s="2">
        <v>131.2672</v>
      </c>
      <c r="CP99" s="2">
        <v>11.9977359405848</v>
      </c>
      <c r="CQ99" s="2">
        <v>135.82820000000001</v>
      </c>
      <c r="CR99" s="2">
        <v>9.4932019729909793</v>
      </c>
      <c r="CS99" s="2">
        <v>111.969833333333</v>
      </c>
      <c r="CT99" s="2">
        <v>15.639628674726699</v>
      </c>
    </row>
    <row r="100" spans="1:98" x14ac:dyDescent="0.25">
      <c r="A100" s="2">
        <v>186</v>
      </c>
      <c r="B100" s="2" t="s">
        <v>1867</v>
      </c>
      <c r="C100" s="2" t="s">
        <v>624</v>
      </c>
      <c r="D100" s="2" t="s">
        <v>420</v>
      </c>
      <c r="E100" s="2" t="s">
        <v>330</v>
      </c>
      <c r="F100" s="2">
        <v>1.40462</v>
      </c>
      <c r="G100" s="2">
        <v>1.45875</v>
      </c>
      <c r="H100" s="2">
        <v>1.3516600000000001</v>
      </c>
      <c r="I100" s="2">
        <v>1.34833</v>
      </c>
      <c r="J100" s="2">
        <v>1.36331</v>
      </c>
      <c r="K100" s="2">
        <v>1.2989200000000001</v>
      </c>
      <c r="L100" s="2">
        <v>1.36361</v>
      </c>
      <c r="M100" s="2">
        <v>1.3669</v>
      </c>
      <c r="N100" s="2">
        <v>1.4280299999999999</v>
      </c>
      <c r="O100" s="2">
        <v>1.3002499999999999</v>
      </c>
      <c r="P100" s="2">
        <v>1.3501799999999999</v>
      </c>
      <c r="Q100" s="2">
        <v>1.35486</v>
      </c>
      <c r="R100" s="2">
        <v>1.55826</v>
      </c>
      <c r="S100" s="2">
        <v>1.6556200000000001</v>
      </c>
      <c r="T100" s="2">
        <v>1.5058499999999999</v>
      </c>
      <c r="U100" s="2">
        <v>1.7232700000000001</v>
      </c>
      <c r="V100" s="2">
        <v>1.80369</v>
      </c>
      <c r="W100" s="2">
        <v>1.9819800000000001</v>
      </c>
      <c r="X100" s="2">
        <v>1.9048400000000001</v>
      </c>
      <c r="Y100" s="2">
        <v>2.07829</v>
      </c>
      <c r="Z100" s="2">
        <v>1.9816199999999999</v>
      </c>
      <c r="AA100" s="2">
        <v>2.08433</v>
      </c>
      <c r="AB100" s="2">
        <v>2.2084700000000002</v>
      </c>
      <c r="AC100" s="2">
        <v>1.9842599999999999</v>
      </c>
      <c r="AD100" s="2">
        <v>2.1997200000000001</v>
      </c>
      <c r="AE100" s="2">
        <v>2.278</v>
      </c>
      <c r="AF100" s="2">
        <v>2.3444799999999999</v>
      </c>
      <c r="AG100" s="2">
        <v>2.47485</v>
      </c>
      <c r="AH100" s="2">
        <v>2.5675599999999998</v>
      </c>
      <c r="AI100" s="2">
        <v>2.5142099999999998</v>
      </c>
      <c r="AJ100" s="2">
        <v>2.8155100000000002</v>
      </c>
      <c r="AK100" s="2">
        <v>2.7033700000000001</v>
      </c>
      <c r="AL100" s="2">
        <v>2.8191600000000001</v>
      </c>
      <c r="AM100" s="2">
        <v>2.5918299999999999</v>
      </c>
      <c r="AN100" s="2">
        <v>2.53912</v>
      </c>
      <c r="AO100" s="2">
        <v>2.3366400000000001</v>
      </c>
      <c r="AP100" s="2">
        <v>2.5073099999999999</v>
      </c>
      <c r="AQ100" s="2">
        <v>2.5617700000000001</v>
      </c>
      <c r="AR100" s="2">
        <v>2.4927199999999998</v>
      </c>
      <c r="AS100" s="2">
        <v>2.3069299999999999</v>
      </c>
      <c r="AT100" s="2">
        <v>2.3558400000000002</v>
      </c>
      <c r="AU100" s="2">
        <v>2.3495699999999999</v>
      </c>
      <c r="AV100" s="2">
        <v>2.5529600000000001</v>
      </c>
      <c r="AW100" s="2">
        <v>2.6642700000000001</v>
      </c>
      <c r="AX100" s="2">
        <v>2.58148</v>
      </c>
      <c r="AY100" s="2">
        <v>2.6000200000000002</v>
      </c>
      <c r="AZ100" s="2">
        <v>2.8627799999999999</v>
      </c>
      <c r="BA100" s="2">
        <v>2.7071800000000001</v>
      </c>
      <c r="BB100" s="2">
        <v>2.81731</v>
      </c>
      <c r="BC100" s="2">
        <v>2.8890500000000001</v>
      </c>
      <c r="BD100" s="2">
        <v>2.9496500000000001</v>
      </c>
      <c r="BE100" s="2">
        <v>2.9384199999999998</v>
      </c>
      <c r="BF100" s="2">
        <v>2.8440699999999999</v>
      </c>
      <c r="BG100" s="2">
        <v>3.0541499999999999</v>
      </c>
      <c r="BH100" s="2">
        <v>3.13428</v>
      </c>
      <c r="BI100" s="2">
        <v>3.0580400000000001</v>
      </c>
      <c r="BJ100" s="2">
        <v>3.0647099999999998</v>
      </c>
      <c r="BK100" s="2">
        <v>3.1541600000000001</v>
      </c>
      <c r="BL100" s="2">
        <v>2.2326037931034501</v>
      </c>
      <c r="BM100" s="2">
        <v>0.5904154527462</v>
      </c>
      <c r="BN100" s="2">
        <v>0.94818782533952095</v>
      </c>
      <c r="BO100" s="2">
        <v>0.943338767725861</v>
      </c>
      <c r="BP100" s="2">
        <v>0.81488203266787695</v>
      </c>
      <c r="BQ100" s="2">
        <v>0</v>
      </c>
      <c r="BR100" s="2">
        <v>0</v>
      </c>
      <c r="BS100" s="2">
        <v>0</v>
      </c>
      <c r="BT100" s="2">
        <v>3.3151463902303703E-2</v>
      </c>
      <c r="BU100" s="2">
        <v>0.89906015212208701</v>
      </c>
      <c r="BV100" s="2">
        <v>0.89906015212208701</v>
      </c>
      <c r="BW100" s="2">
        <v>1.3853340000000001</v>
      </c>
      <c r="BX100" s="2">
        <v>4.6771117476493901E-2</v>
      </c>
      <c r="BY100" s="2">
        <v>1.351542</v>
      </c>
      <c r="BZ100" s="2">
        <v>5.3925557669809901E-2</v>
      </c>
      <c r="CA100" s="2">
        <v>1.4849540000000001</v>
      </c>
      <c r="CB100" s="2">
        <v>0.132311919266557</v>
      </c>
      <c r="CC100" s="2">
        <v>1.898414</v>
      </c>
      <c r="CD100" s="2">
        <v>0.14055959778684601</v>
      </c>
      <c r="CE100" s="2">
        <v>2.0916800000000002</v>
      </c>
      <c r="CF100" s="2">
        <v>0.110700980347963</v>
      </c>
      <c r="CG100" s="2">
        <v>2.4358200000000001</v>
      </c>
      <c r="CH100" s="2">
        <v>0.120699946768837</v>
      </c>
      <c r="CI100" s="2">
        <v>2.6937980000000001</v>
      </c>
      <c r="CJ100" s="2">
        <v>0.12742038875313499</v>
      </c>
      <c r="CK100" s="2">
        <v>2.441074</v>
      </c>
      <c r="CL100" s="2">
        <v>0.112386736895418</v>
      </c>
      <c r="CM100" s="2">
        <v>2.5008240000000002</v>
      </c>
      <c r="CN100" s="2">
        <v>0.14127657318182699</v>
      </c>
      <c r="CO100" s="2">
        <v>2.7752680000000001</v>
      </c>
      <c r="CP100" s="2">
        <v>0.120124998106139</v>
      </c>
      <c r="CQ100" s="2">
        <v>2.9841139999999999</v>
      </c>
      <c r="CR100" s="2">
        <v>0.112186117367525</v>
      </c>
      <c r="CS100" s="2">
        <v>3.0923033333333301</v>
      </c>
      <c r="CT100" s="2">
        <v>5.3673155611845103E-2</v>
      </c>
    </row>
    <row r="101" spans="1:98" x14ac:dyDescent="0.25">
      <c r="A101" s="2">
        <v>187</v>
      </c>
      <c r="B101" s="2" t="s">
        <v>1867</v>
      </c>
      <c r="C101" s="2" t="s">
        <v>625</v>
      </c>
      <c r="D101" s="2" t="s">
        <v>420</v>
      </c>
      <c r="E101" s="2" t="s">
        <v>340</v>
      </c>
      <c r="F101" s="2">
        <v>2.4666999999999999</v>
      </c>
      <c r="G101" s="2">
        <v>2.1088399999999998</v>
      </c>
      <c r="H101" s="2">
        <v>2.4270700000000001</v>
      </c>
      <c r="I101" s="2">
        <v>2.1616399999999998</v>
      </c>
      <c r="J101" s="2">
        <v>2.1211899999999999</v>
      </c>
      <c r="K101" s="2">
        <v>2.0802499999999999</v>
      </c>
      <c r="L101" s="2">
        <v>2.0863499999999999</v>
      </c>
      <c r="M101" s="2">
        <v>2.4630100000000001</v>
      </c>
      <c r="N101" s="2">
        <v>2.90028</v>
      </c>
      <c r="O101" s="2">
        <v>2.3097799999999999</v>
      </c>
      <c r="P101" s="2">
        <v>2.52542</v>
      </c>
      <c r="Q101" s="2">
        <v>2.3919999999999999</v>
      </c>
      <c r="R101" s="2">
        <v>2.8426100000000001</v>
      </c>
      <c r="S101" s="2">
        <v>2.3794499999999998</v>
      </c>
      <c r="T101" s="2">
        <v>2.4848699999999999</v>
      </c>
      <c r="U101" s="2">
        <v>2.5210400000000002</v>
      </c>
      <c r="V101" s="2">
        <v>2.5533399999999999</v>
      </c>
      <c r="W101" s="2">
        <v>3.6020599999999998</v>
      </c>
      <c r="X101" s="2">
        <v>2.7145000000000001</v>
      </c>
      <c r="Y101" s="2">
        <v>3.2361800000000001</v>
      </c>
      <c r="Z101" s="2">
        <v>2.9736600000000002</v>
      </c>
      <c r="AA101" s="2">
        <v>3.9515400000000001</v>
      </c>
      <c r="AB101" s="2">
        <v>3.5142799999999998</v>
      </c>
      <c r="AC101" s="2">
        <v>3.96245</v>
      </c>
      <c r="AD101" s="2">
        <v>3.4716399999999998</v>
      </c>
      <c r="AE101" s="2">
        <v>4.6256199999999996</v>
      </c>
      <c r="AF101" s="2">
        <v>3.4776199999999999</v>
      </c>
      <c r="AG101" s="2">
        <v>3.9235699999999998</v>
      </c>
      <c r="AH101" s="2">
        <v>4.9534799999999999</v>
      </c>
      <c r="AI101" s="2">
        <v>5.0289700000000002</v>
      </c>
      <c r="AJ101" s="2">
        <v>4.9439200000000003</v>
      </c>
      <c r="AK101" s="2">
        <v>5.4264900000000003</v>
      </c>
      <c r="AL101" s="2">
        <v>4.48332</v>
      </c>
      <c r="AM101" s="2">
        <v>4.6126199999999997</v>
      </c>
      <c r="AN101" s="2">
        <v>4.3364900000000004</v>
      </c>
      <c r="AO101" s="2">
        <v>4.1377100000000002</v>
      </c>
      <c r="AP101" s="2">
        <v>4.6700699999999999</v>
      </c>
      <c r="AQ101" s="2">
        <v>5.0503299999999998</v>
      </c>
      <c r="AR101" s="2">
        <v>5.5958300000000003</v>
      </c>
      <c r="AS101" s="2">
        <v>4.2043499999999998</v>
      </c>
      <c r="AT101" s="2">
        <v>5.2476700000000003</v>
      </c>
      <c r="AU101" s="2">
        <v>5.1902100000000004</v>
      </c>
      <c r="AV101" s="2">
        <v>5.0104300000000004</v>
      </c>
      <c r="AW101" s="2">
        <v>4.5261100000000001</v>
      </c>
      <c r="AX101" s="2">
        <v>4.9464800000000002</v>
      </c>
      <c r="AY101" s="2">
        <v>4.8494900000000003</v>
      </c>
      <c r="AZ101" s="2">
        <v>4.9977799999999997</v>
      </c>
      <c r="BA101" s="2">
        <v>5.3136999999999999</v>
      </c>
      <c r="BB101" s="2">
        <v>4.98712</v>
      </c>
      <c r="BC101" s="2">
        <v>5.1097700000000001</v>
      </c>
      <c r="BD101" s="2">
        <v>4.6185200000000002</v>
      </c>
      <c r="BE101" s="2">
        <v>4.8003099999999996</v>
      </c>
      <c r="BF101" s="2">
        <v>5.6992399999999996</v>
      </c>
      <c r="BG101" s="2">
        <v>4.3653899999999997</v>
      </c>
      <c r="BH101" s="2">
        <v>5.18954</v>
      </c>
      <c r="BI101" s="2">
        <v>5.1980899999999997</v>
      </c>
      <c r="BJ101" s="2">
        <v>4.5577899999999998</v>
      </c>
      <c r="BK101" s="2">
        <v>4.9845800000000002</v>
      </c>
      <c r="BL101" s="2">
        <v>3.9191855172413801</v>
      </c>
      <c r="BM101" s="2">
        <v>1.1653839522485701</v>
      </c>
      <c r="BN101" s="2">
        <v>0.88982312216916404</v>
      </c>
      <c r="BO101" s="2">
        <v>0.85493248023624202</v>
      </c>
      <c r="BP101" s="2">
        <v>0.66848154869933496</v>
      </c>
      <c r="BQ101" s="2">
        <v>0</v>
      </c>
      <c r="BR101" s="2">
        <v>0</v>
      </c>
      <c r="BS101" s="3">
        <v>1.2412293415309301E-13</v>
      </c>
      <c r="BT101" s="2">
        <v>6.1407772001598901E-2</v>
      </c>
      <c r="BU101" s="2">
        <v>0.79178518874687798</v>
      </c>
      <c r="BV101" s="2">
        <v>0.79178518874687798</v>
      </c>
      <c r="BW101" s="2">
        <v>2.257088</v>
      </c>
      <c r="BX101" s="2">
        <v>0.17491935819113899</v>
      </c>
      <c r="BY101" s="2">
        <v>2.367934</v>
      </c>
      <c r="BZ101" s="2">
        <v>0.338328697467419</v>
      </c>
      <c r="CA101" s="2">
        <v>2.5248699999999999</v>
      </c>
      <c r="CB101" s="2">
        <v>0.18798964293279599</v>
      </c>
      <c r="CC101" s="2">
        <v>2.925424</v>
      </c>
      <c r="CD101" s="2">
        <v>0.47457018035270598</v>
      </c>
      <c r="CE101" s="2">
        <v>3.5747140000000002</v>
      </c>
      <c r="CF101" s="2">
        <v>0.40861946500381002</v>
      </c>
      <c r="CG101" s="2">
        <v>4.4018519999999999</v>
      </c>
      <c r="CH101" s="2">
        <v>0.67649852466210203</v>
      </c>
      <c r="CI101" s="2">
        <v>4.7605680000000001</v>
      </c>
      <c r="CJ101" s="2">
        <v>0.43464562584938099</v>
      </c>
      <c r="CK101" s="2">
        <v>4.7316580000000004</v>
      </c>
      <c r="CL101" s="2">
        <v>0.60888548276338506</v>
      </c>
      <c r="CM101" s="2">
        <v>4.9841800000000003</v>
      </c>
      <c r="CN101" s="2">
        <v>0.28452320573197598</v>
      </c>
      <c r="CO101" s="2">
        <v>5.0515720000000002</v>
      </c>
      <c r="CP101" s="2">
        <v>0.173192717716421</v>
      </c>
      <c r="CQ101" s="2">
        <v>4.9345999999999997</v>
      </c>
      <c r="CR101" s="2">
        <v>0.52240049956905699</v>
      </c>
      <c r="CS101" s="2">
        <v>4.9134866666666701</v>
      </c>
      <c r="CT101" s="2">
        <v>0.32601643982065298</v>
      </c>
    </row>
    <row r="102" spans="1:98" x14ac:dyDescent="0.25">
      <c r="A102" s="2">
        <v>188</v>
      </c>
      <c r="B102" s="2" t="s">
        <v>1867</v>
      </c>
      <c r="C102" s="2" t="s">
        <v>626</v>
      </c>
      <c r="D102" s="2" t="s">
        <v>458</v>
      </c>
      <c r="E102" s="2" t="s">
        <v>350</v>
      </c>
      <c r="F102" s="2">
        <v>0</v>
      </c>
      <c r="G102" s="2">
        <v>0</v>
      </c>
      <c r="H102" s="2">
        <v>0</v>
      </c>
      <c r="I102" s="2">
        <v>0</v>
      </c>
      <c r="J102" s="2">
        <v>0</v>
      </c>
      <c r="K102" s="2">
        <v>0</v>
      </c>
      <c r="L102" s="2">
        <v>0</v>
      </c>
      <c r="M102" s="2">
        <v>0</v>
      </c>
      <c r="N102" s="2">
        <v>0</v>
      </c>
      <c r="O102" s="2">
        <v>0</v>
      </c>
      <c r="P102" s="2">
        <v>0</v>
      </c>
      <c r="Q102" s="2">
        <v>0</v>
      </c>
      <c r="R102" s="2">
        <v>0</v>
      </c>
      <c r="S102" s="2">
        <v>0</v>
      </c>
      <c r="T102" s="2">
        <v>0</v>
      </c>
      <c r="U102" s="2">
        <v>0</v>
      </c>
      <c r="V102" s="2">
        <v>0</v>
      </c>
      <c r="W102" s="2">
        <v>0</v>
      </c>
      <c r="X102" s="2">
        <v>0</v>
      </c>
      <c r="Y102" s="2">
        <v>0</v>
      </c>
      <c r="Z102" s="2">
        <v>0</v>
      </c>
      <c r="AA102" s="2">
        <v>0</v>
      </c>
      <c r="AB102" s="2">
        <v>0</v>
      </c>
      <c r="AC102" s="2">
        <v>0</v>
      </c>
      <c r="AD102" s="2">
        <v>0</v>
      </c>
      <c r="AE102" s="2">
        <v>0</v>
      </c>
      <c r="AF102" s="2">
        <v>0</v>
      </c>
      <c r="AG102" s="2">
        <v>0</v>
      </c>
      <c r="AH102" s="2">
        <v>0</v>
      </c>
      <c r="AI102" s="2">
        <v>0</v>
      </c>
      <c r="AJ102" s="2">
        <v>0</v>
      </c>
      <c r="AK102" s="2">
        <v>0</v>
      </c>
      <c r="AL102" s="2">
        <v>0</v>
      </c>
      <c r="AM102" s="2">
        <v>0</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t="s">
        <v>1903</v>
      </c>
      <c r="BO102" s="2" t="s">
        <v>1903</v>
      </c>
      <c r="BP102" s="2" t="s">
        <v>1903</v>
      </c>
      <c r="BQ102" s="2" t="s">
        <v>1903</v>
      </c>
      <c r="BR102" s="2" t="s">
        <v>1903</v>
      </c>
      <c r="BS102" s="2" t="s">
        <v>1903</v>
      </c>
      <c r="BT102" s="2">
        <v>0</v>
      </c>
      <c r="BU102" s="2" t="s">
        <v>1903</v>
      </c>
      <c r="BV102" s="2" t="s">
        <v>1903</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row>
    <row r="103" spans="1:98" x14ac:dyDescent="0.25">
      <c r="A103" s="2">
        <v>189</v>
      </c>
      <c r="B103" s="2" t="s">
        <v>1867</v>
      </c>
      <c r="C103" s="2" t="s">
        <v>627</v>
      </c>
      <c r="D103" s="2" t="s">
        <v>426</v>
      </c>
      <c r="E103" s="2" t="s">
        <v>352</v>
      </c>
      <c r="F103" s="2">
        <v>7.9089400000000004E-2</v>
      </c>
      <c r="G103" s="2">
        <v>8.1206500000000001E-2</v>
      </c>
      <c r="H103" s="2">
        <v>8.0699099999999996E-2</v>
      </c>
      <c r="I103" s="2">
        <v>8.3773399999999998E-2</v>
      </c>
      <c r="J103" s="2">
        <v>8.6276599999999995E-2</v>
      </c>
      <c r="K103" s="2">
        <v>8.8422600000000004E-2</v>
      </c>
      <c r="L103" s="2">
        <v>9.0615299999999996E-2</v>
      </c>
      <c r="M103" s="2">
        <v>8.9990299999999995E-2</v>
      </c>
      <c r="N103" s="2">
        <v>9.0120199999999998E-2</v>
      </c>
      <c r="O103" s="2">
        <v>9.1591900000000004E-2</v>
      </c>
      <c r="P103" s="2">
        <v>9.2182100000000003E-2</v>
      </c>
      <c r="Q103" s="2">
        <v>9.4966700000000001E-2</v>
      </c>
      <c r="R103" s="2">
        <v>9.4806799999999997E-2</v>
      </c>
      <c r="S103" s="2">
        <v>0.105349</v>
      </c>
      <c r="T103" s="2">
        <v>0.11033800000000001</v>
      </c>
      <c r="U103" s="2">
        <v>0.119144</v>
      </c>
      <c r="V103" s="2">
        <v>0.13645599999999999</v>
      </c>
      <c r="W103" s="2">
        <v>0.143816</v>
      </c>
      <c r="X103" s="2">
        <v>0.14510400000000001</v>
      </c>
      <c r="Y103" s="2">
        <v>0.158828</v>
      </c>
      <c r="Z103" s="2">
        <v>0.16777</v>
      </c>
      <c r="AA103" s="2">
        <v>0.18287800000000001</v>
      </c>
      <c r="AB103" s="2">
        <v>0.19831299999999999</v>
      </c>
      <c r="AC103" s="2">
        <v>0.203377</v>
      </c>
      <c r="AD103" s="2">
        <v>0.21312500000000001</v>
      </c>
      <c r="AE103" s="2">
        <v>0.21785099999999999</v>
      </c>
      <c r="AF103" s="2">
        <v>0.21774099999999999</v>
      </c>
      <c r="AG103" s="2">
        <v>0.21441199999999999</v>
      </c>
      <c r="AH103" s="2">
        <v>0.19108600000000001</v>
      </c>
      <c r="AI103" s="2">
        <v>0.195302</v>
      </c>
      <c r="AJ103" s="2">
        <v>0.19139200000000001</v>
      </c>
      <c r="AK103" s="2">
        <v>0.1832</v>
      </c>
      <c r="AL103" s="2">
        <v>0.19462699999999999</v>
      </c>
      <c r="AM103" s="2">
        <v>0.19664200000000001</v>
      </c>
      <c r="AN103" s="2">
        <v>0.20288700000000001</v>
      </c>
      <c r="AO103" s="2">
        <v>0.192415</v>
      </c>
      <c r="AP103" s="2">
        <v>0.19673199999999999</v>
      </c>
      <c r="AQ103" s="2">
        <v>0.206205</v>
      </c>
      <c r="AR103" s="2">
        <v>0.20655999999999999</v>
      </c>
      <c r="AS103" s="2">
        <v>0.203871</v>
      </c>
      <c r="AT103" s="2">
        <v>0.213147</v>
      </c>
      <c r="AU103" s="2">
        <v>0.218281</v>
      </c>
      <c r="AV103" s="2">
        <v>0.22905</v>
      </c>
      <c r="AW103" s="2">
        <v>0.24712100000000001</v>
      </c>
      <c r="AX103" s="2">
        <v>0.239901</v>
      </c>
      <c r="AY103" s="2">
        <v>0.26782800000000001</v>
      </c>
      <c r="AZ103" s="2">
        <v>0.26760899999999999</v>
      </c>
      <c r="BA103" s="2">
        <v>0.29247899999999999</v>
      </c>
      <c r="BB103" s="2">
        <v>0.302535</v>
      </c>
      <c r="BC103" s="2">
        <v>0.323988</v>
      </c>
      <c r="BD103" s="2">
        <v>0.34329799999999999</v>
      </c>
      <c r="BE103" s="2">
        <v>0.310506</v>
      </c>
      <c r="BF103" s="2">
        <v>0.30403599999999997</v>
      </c>
      <c r="BG103" s="2">
        <v>0.31722899999999998</v>
      </c>
      <c r="BH103" s="2">
        <v>0.31592700000000001</v>
      </c>
      <c r="BI103" s="2">
        <v>0.29913400000000001</v>
      </c>
      <c r="BJ103" s="2">
        <v>0.303201</v>
      </c>
      <c r="BK103" s="2">
        <v>0.29588100000000001</v>
      </c>
      <c r="BL103" s="2">
        <v>0.19190194655172399</v>
      </c>
      <c r="BM103" s="2">
        <v>7.8061223769787996E-2</v>
      </c>
      <c r="BN103" s="2">
        <v>0.96034804278845698</v>
      </c>
      <c r="BO103" s="2">
        <v>0.953920452797687</v>
      </c>
      <c r="BP103" s="2">
        <v>0.85359951603145801</v>
      </c>
      <c r="BQ103" s="2">
        <v>0</v>
      </c>
      <c r="BR103" s="2">
        <v>0</v>
      </c>
      <c r="BS103" s="2">
        <v>0</v>
      </c>
      <c r="BT103" s="2">
        <v>4.4393013965363E-3</v>
      </c>
      <c r="BU103" s="2">
        <v>0.92226836328761796</v>
      </c>
      <c r="BV103" s="2">
        <v>0.92226836328761796</v>
      </c>
      <c r="BW103" s="2">
        <v>8.2209000000000004E-2</v>
      </c>
      <c r="BX103" s="2">
        <v>2.8288436480300499E-3</v>
      </c>
      <c r="BY103" s="2">
        <v>9.0148060000000002E-2</v>
      </c>
      <c r="BZ103" s="2">
        <v>1.15172303224343E-3</v>
      </c>
      <c r="CA103" s="2">
        <v>9.9528519999999995E-2</v>
      </c>
      <c r="CB103" s="2">
        <v>7.8707936954922203E-3</v>
      </c>
      <c r="CC103" s="2">
        <v>0.14066960000000001</v>
      </c>
      <c r="CD103" s="2">
        <v>1.44948017164775E-2</v>
      </c>
      <c r="CE103" s="2">
        <v>0.1930926</v>
      </c>
      <c r="CF103" s="2">
        <v>1.7887779579925499E-2</v>
      </c>
      <c r="CG103" s="2">
        <v>0.2072784</v>
      </c>
      <c r="CH103" s="2">
        <v>1.30169321769763E-2</v>
      </c>
      <c r="CI103" s="2">
        <v>0.19374959999999999</v>
      </c>
      <c r="CJ103" s="2">
        <v>7.2367158504393504E-3</v>
      </c>
      <c r="CK103" s="2">
        <v>0.20115659999999999</v>
      </c>
      <c r="CL103" s="2">
        <v>6.2857715755506097E-3</v>
      </c>
      <c r="CM103" s="2">
        <v>0.22950000000000001</v>
      </c>
      <c r="CN103" s="2">
        <v>1.4249293947420701E-2</v>
      </c>
      <c r="CO103" s="2">
        <v>0.29088779999999997</v>
      </c>
      <c r="CP103" s="2">
        <v>2.4018062634192601E-2</v>
      </c>
      <c r="CQ103" s="2">
        <v>0.31819920000000002</v>
      </c>
      <c r="CR103" s="2">
        <v>1.49652556175964E-2</v>
      </c>
      <c r="CS103" s="2">
        <v>0.29940533333333302</v>
      </c>
      <c r="CT103" s="2">
        <v>3.6675354576790799E-3</v>
      </c>
    </row>
    <row r="104" spans="1:98" x14ac:dyDescent="0.25">
      <c r="A104" s="2">
        <v>19</v>
      </c>
      <c r="B104" s="2" t="s">
        <v>1867</v>
      </c>
      <c r="C104" s="2" t="s">
        <v>439</v>
      </c>
      <c r="D104" s="2" t="s">
        <v>420</v>
      </c>
      <c r="E104" s="2" t="s">
        <v>50</v>
      </c>
      <c r="F104" s="2">
        <v>7.3168100000000003</v>
      </c>
      <c r="G104" s="2">
        <v>7.2719500000000004</v>
      </c>
      <c r="H104" s="2">
        <v>7.34544</v>
      </c>
      <c r="I104" s="2">
        <v>7.3175699999999999</v>
      </c>
      <c r="J104" s="2">
        <v>7.3787799999999999</v>
      </c>
      <c r="K104" s="2">
        <v>7.4271500000000001</v>
      </c>
      <c r="L104" s="2">
        <v>7.45533</v>
      </c>
      <c r="M104" s="2">
        <v>7.6665900000000002</v>
      </c>
      <c r="N104" s="2">
        <v>7.7079500000000003</v>
      </c>
      <c r="O104" s="2">
        <v>7.8421399999999997</v>
      </c>
      <c r="P104" s="2">
        <v>7.9187900000000004</v>
      </c>
      <c r="Q104" s="2">
        <v>8.2286199999999994</v>
      </c>
      <c r="R104" s="2">
        <v>8.3677399999999995</v>
      </c>
      <c r="S104" s="2">
        <v>8.17469</v>
      </c>
      <c r="T104" s="2">
        <v>8.3623499999999993</v>
      </c>
      <c r="U104" s="2">
        <v>9.2597100000000001</v>
      </c>
      <c r="V104" s="2">
        <v>9.91831</v>
      </c>
      <c r="W104" s="2">
        <v>9.9182900000000007</v>
      </c>
      <c r="X104" s="2">
        <v>10.129300000000001</v>
      </c>
      <c r="Y104" s="2">
        <v>10.4185</v>
      </c>
      <c r="Z104" s="2">
        <v>10.975099999999999</v>
      </c>
      <c r="AA104" s="2">
        <v>11.3858</v>
      </c>
      <c r="AB104" s="2">
        <v>12.5145</v>
      </c>
      <c r="AC104" s="2">
        <v>12.5113</v>
      </c>
      <c r="AD104" s="2">
        <v>12.2887</v>
      </c>
      <c r="AE104" s="2">
        <v>11.713100000000001</v>
      </c>
      <c r="AF104" s="2">
        <v>11.9207</v>
      </c>
      <c r="AG104" s="2">
        <v>11.8361</v>
      </c>
      <c r="AH104" s="2">
        <v>12.5662</v>
      </c>
      <c r="AI104" s="2">
        <v>13.779199999999999</v>
      </c>
      <c r="AJ104" s="2">
        <v>13.027900000000001</v>
      </c>
      <c r="AK104" s="2">
        <v>12.590299999999999</v>
      </c>
      <c r="AL104" s="2">
        <v>12.521000000000001</v>
      </c>
      <c r="AM104" s="2">
        <v>10.445600000000001</v>
      </c>
      <c r="AN104" s="2">
        <v>10.392300000000001</v>
      </c>
      <c r="AO104" s="2">
        <v>10.498100000000001</v>
      </c>
      <c r="AP104" s="2">
        <v>10.1134</v>
      </c>
      <c r="AQ104" s="2">
        <v>11.0504</v>
      </c>
      <c r="AR104" s="2">
        <v>10.1791</v>
      </c>
      <c r="AS104" s="2">
        <v>10.2354</v>
      </c>
      <c r="AT104" s="2">
        <v>11.305899999999999</v>
      </c>
      <c r="AU104" s="2">
        <v>11.1272</v>
      </c>
      <c r="AV104" s="2">
        <v>11.3293</v>
      </c>
      <c r="AW104" s="2">
        <v>11.3948</v>
      </c>
      <c r="AX104" s="2">
        <v>11.9184</v>
      </c>
      <c r="AY104" s="2">
        <v>13.1907</v>
      </c>
      <c r="AZ104" s="2">
        <v>13.733000000000001</v>
      </c>
      <c r="BA104" s="2">
        <v>14.439299999999999</v>
      </c>
      <c r="BB104" s="2">
        <v>15.203099999999999</v>
      </c>
      <c r="BC104" s="2">
        <v>16.2864</v>
      </c>
      <c r="BD104" s="2">
        <v>17.2104</v>
      </c>
      <c r="BE104" s="2">
        <v>16.717400000000001</v>
      </c>
      <c r="BF104" s="2">
        <v>16.995999999999999</v>
      </c>
      <c r="BG104" s="2">
        <v>16.6737</v>
      </c>
      <c r="BH104" s="2">
        <v>16.673300000000001</v>
      </c>
      <c r="BI104" s="2">
        <v>16.668299999999999</v>
      </c>
      <c r="BJ104" s="2">
        <v>16.776499999999999</v>
      </c>
      <c r="BK104" s="2">
        <v>17.145600000000002</v>
      </c>
      <c r="BL104" s="2">
        <v>11.426888103448301</v>
      </c>
      <c r="BM104" s="2">
        <v>3.0665527186588299</v>
      </c>
      <c r="BN104" s="2">
        <v>0.89236889384648899</v>
      </c>
      <c r="BO104" s="2">
        <v>0.87652650035374802</v>
      </c>
      <c r="BP104" s="2">
        <v>0.74712643678160895</v>
      </c>
      <c r="BQ104" s="2">
        <v>0</v>
      </c>
      <c r="BR104" s="2">
        <v>0</v>
      </c>
      <c r="BS104" s="3">
        <v>2.2204460492503101E-16</v>
      </c>
      <c r="BT104" s="2">
        <v>0.16204867298286499</v>
      </c>
      <c r="BU104" s="2">
        <v>0.796322242704806</v>
      </c>
      <c r="BV104" s="2">
        <v>0.796322242704806</v>
      </c>
      <c r="BW104" s="2">
        <v>7.3261099999999999</v>
      </c>
      <c r="BX104" s="2">
        <v>3.9498433513241803E-2</v>
      </c>
      <c r="BY104" s="2">
        <v>7.6198319999999997</v>
      </c>
      <c r="BZ104" s="2">
        <v>0.17575494337286801</v>
      </c>
      <c r="CA104" s="2">
        <v>8.2104379999999999</v>
      </c>
      <c r="CB104" s="2">
        <v>0.183363188426685</v>
      </c>
      <c r="CC104" s="2">
        <v>9.9288220000000003</v>
      </c>
      <c r="CD104" s="2">
        <v>0.426587700795511</v>
      </c>
      <c r="CE104" s="2">
        <v>11.935079999999999</v>
      </c>
      <c r="CF104" s="2">
        <v>0.70994264697931797</v>
      </c>
      <c r="CG104" s="2">
        <v>12.363060000000001</v>
      </c>
      <c r="CH104" s="2">
        <v>0.85769102420393795</v>
      </c>
      <c r="CI104" s="2">
        <v>11.79542</v>
      </c>
      <c r="CJ104" s="2">
        <v>1.27161976117077</v>
      </c>
      <c r="CK104" s="2">
        <v>10.415279999999999</v>
      </c>
      <c r="CL104" s="2">
        <v>0.38389644046278898</v>
      </c>
      <c r="CM104" s="2">
        <v>11.41512</v>
      </c>
      <c r="CN104" s="2">
        <v>0.29828495939285998</v>
      </c>
      <c r="CO104" s="2">
        <v>14.570499999999999</v>
      </c>
      <c r="CP104" s="2">
        <v>1.2213684231222</v>
      </c>
      <c r="CQ104" s="2">
        <v>16.85416</v>
      </c>
      <c r="CR104" s="2">
        <v>0.24031488301809301</v>
      </c>
      <c r="CS104" s="2">
        <v>16.863466666666699</v>
      </c>
      <c r="CT104" s="2">
        <v>0.25025231933657299</v>
      </c>
    </row>
    <row r="105" spans="1:98" x14ac:dyDescent="0.25">
      <c r="A105" s="2">
        <v>190</v>
      </c>
      <c r="B105" s="2" t="s">
        <v>1867</v>
      </c>
      <c r="C105" s="2" t="s">
        <v>628</v>
      </c>
      <c r="D105" s="2" t="s">
        <v>424</v>
      </c>
      <c r="E105" s="2" t="s">
        <v>356</v>
      </c>
      <c r="F105" s="2">
        <v>0.17038700000000001</v>
      </c>
      <c r="G105" s="2">
        <v>0.166156</v>
      </c>
      <c r="H105" s="2">
        <v>0.18781200000000001</v>
      </c>
      <c r="I105" s="2">
        <v>0.17389299999999999</v>
      </c>
      <c r="J105" s="2">
        <v>0.18360099999999999</v>
      </c>
      <c r="K105" s="2">
        <v>0.18465100000000001</v>
      </c>
      <c r="L105" s="2">
        <v>0.18368100000000001</v>
      </c>
      <c r="M105" s="2">
        <v>0.20616999999999999</v>
      </c>
      <c r="N105" s="2">
        <v>0.16487499999999999</v>
      </c>
      <c r="O105" s="2">
        <v>0.16328899999999999</v>
      </c>
      <c r="P105" s="2">
        <v>0.16858500000000001</v>
      </c>
      <c r="Q105" s="2">
        <v>0.15903300000000001</v>
      </c>
      <c r="R105" s="2">
        <v>0.32451999999999998</v>
      </c>
      <c r="S105" s="2">
        <v>0.27674900000000002</v>
      </c>
      <c r="T105" s="2">
        <v>0.31436799999999998</v>
      </c>
      <c r="U105" s="2">
        <v>0.42481400000000002</v>
      </c>
      <c r="V105" s="2">
        <v>0.35654999999999998</v>
      </c>
      <c r="W105" s="2">
        <v>0.35563400000000001</v>
      </c>
      <c r="X105" s="2">
        <v>0.32666499999999998</v>
      </c>
      <c r="Y105" s="2">
        <v>0.40088499999999999</v>
      </c>
      <c r="Z105" s="2">
        <v>0.36693599999999998</v>
      </c>
      <c r="AA105" s="2">
        <v>0.39387100000000003</v>
      </c>
      <c r="AB105" s="2">
        <v>0.42813499999999999</v>
      </c>
      <c r="AC105" s="2">
        <v>0.46083499999999999</v>
      </c>
      <c r="AD105" s="2">
        <v>0.42412300000000003</v>
      </c>
      <c r="AE105" s="2">
        <v>0.547593</v>
      </c>
      <c r="AF105" s="2">
        <v>0.51875099999999996</v>
      </c>
      <c r="AG105" s="2">
        <v>0.53293000000000001</v>
      </c>
      <c r="AH105" s="2">
        <v>0.46524700000000002</v>
      </c>
      <c r="AI105" s="2">
        <v>0.57197900000000002</v>
      </c>
      <c r="AJ105" s="2">
        <v>0.49737199999999998</v>
      </c>
      <c r="AK105" s="2">
        <v>0.430481</v>
      </c>
      <c r="AL105" s="2">
        <v>0.49754799999999999</v>
      </c>
      <c r="AM105" s="2">
        <v>0.62040399999999996</v>
      </c>
      <c r="AN105" s="2">
        <v>0.57619900000000002</v>
      </c>
      <c r="AO105" s="2">
        <v>0.59998700000000005</v>
      </c>
      <c r="AP105" s="2">
        <v>0.59454099999999999</v>
      </c>
      <c r="AQ105" s="2">
        <v>0.59798600000000002</v>
      </c>
      <c r="AR105" s="2">
        <v>0.63555499999999998</v>
      </c>
      <c r="AS105" s="2">
        <v>0.60991700000000004</v>
      </c>
      <c r="AT105" s="2">
        <v>0.65713699999999997</v>
      </c>
      <c r="AU105" s="2">
        <v>0.75906899999999999</v>
      </c>
      <c r="AV105" s="2">
        <v>0.665663</v>
      </c>
      <c r="AW105" s="2">
        <v>0.64177300000000004</v>
      </c>
      <c r="AX105" s="2">
        <v>0.63451599999999997</v>
      </c>
      <c r="AY105" s="2">
        <v>0.771675</v>
      </c>
      <c r="AZ105" s="2">
        <v>0.72607299999999997</v>
      </c>
      <c r="BA105" s="2">
        <v>0.79510400000000003</v>
      </c>
      <c r="BB105" s="2">
        <v>0.77937400000000001</v>
      </c>
      <c r="BC105" s="2">
        <v>0.74330099999999999</v>
      </c>
      <c r="BD105" s="2">
        <v>0.77388699999999999</v>
      </c>
      <c r="BE105" s="2">
        <v>0.83312299999999995</v>
      </c>
      <c r="BF105" s="2">
        <v>0.75803799999999999</v>
      </c>
      <c r="BG105" s="2">
        <v>0.81857400000000002</v>
      </c>
      <c r="BH105" s="2">
        <v>0.93409200000000003</v>
      </c>
      <c r="BI105" s="2">
        <v>0.82432300000000003</v>
      </c>
      <c r="BJ105" s="2">
        <v>0.87364399999999998</v>
      </c>
      <c r="BK105" s="2">
        <v>0.98368699999999998</v>
      </c>
      <c r="BL105" s="2">
        <v>0.50406484482758596</v>
      </c>
      <c r="BM105" s="2">
        <v>0.234195136886585</v>
      </c>
      <c r="BN105" s="2">
        <v>0.97795306872909704</v>
      </c>
      <c r="BO105" s="2">
        <v>0.97379187301977899</v>
      </c>
      <c r="BP105" s="2">
        <v>0.86327888687235299</v>
      </c>
      <c r="BQ105" s="2">
        <v>0</v>
      </c>
      <c r="BR105" s="2">
        <v>0</v>
      </c>
      <c r="BS105" s="2">
        <v>0</v>
      </c>
      <c r="BT105" s="2">
        <v>1.3562710972345999E-2</v>
      </c>
      <c r="BU105" s="2">
        <v>0.95639220463665497</v>
      </c>
      <c r="BV105" s="2">
        <v>0.95639220463665497</v>
      </c>
      <c r="BW105" s="2">
        <v>0.17636979999999999</v>
      </c>
      <c r="BX105" s="2">
        <v>9.07557627371397E-3</v>
      </c>
      <c r="BY105" s="2">
        <v>0.1805332</v>
      </c>
      <c r="BZ105" s="2">
        <v>1.7511796715357301E-2</v>
      </c>
      <c r="CA105" s="2">
        <v>0.24865100000000001</v>
      </c>
      <c r="CB105" s="2">
        <v>7.9539733991886102E-2</v>
      </c>
      <c r="CC105" s="2">
        <v>0.37290960000000001</v>
      </c>
      <c r="CD105" s="2">
        <v>3.9310735306020403E-2</v>
      </c>
      <c r="CE105" s="2">
        <v>0.41477999999999998</v>
      </c>
      <c r="CF105" s="2">
        <v>3.5752431092164902E-2</v>
      </c>
      <c r="CG105" s="2">
        <v>0.52729999999999999</v>
      </c>
      <c r="CH105" s="2">
        <v>3.9885385794799597E-2</v>
      </c>
      <c r="CI105" s="2">
        <v>0.5244008</v>
      </c>
      <c r="CJ105" s="2">
        <v>7.4451705257166503E-2</v>
      </c>
      <c r="CK105" s="2">
        <v>0.60759719999999995</v>
      </c>
      <c r="CL105" s="2">
        <v>1.6641624926671102E-2</v>
      </c>
      <c r="CM105" s="2">
        <v>0.6716316</v>
      </c>
      <c r="CN105" s="2">
        <v>5.0398711023199802E-2</v>
      </c>
      <c r="CO105" s="2">
        <v>0.76310540000000004</v>
      </c>
      <c r="CP105" s="2">
        <v>2.7953661214588699E-2</v>
      </c>
      <c r="CQ105" s="2">
        <v>0.82354280000000002</v>
      </c>
      <c r="CR105" s="2">
        <v>6.9090831741266498E-2</v>
      </c>
      <c r="CS105" s="2">
        <v>0.89388466666666699</v>
      </c>
      <c r="CT105" s="2">
        <v>8.1587281878570603E-2</v>
      </c>
    </row>
    <row r="106" spans="1:98" x14ac:dyDescent="0.25">
      <c r="A106" s="2">
        <v>191</v>
      </c>
      <c r="B106" s="2" t="s">
        <v>1867</v>
      </c>
      <c r="C106" s="2" t="s">
        <v>629</v>
      </c>
      <c r="D106" s="2" t="s">
        <v>420</v>
      </c>
      <c r="E106" s="2" t="s">
        <v>358</v>
      </c>
      <c r="F106" s="2">
        <v>4.6369199999999999</v>
      </c>
      <c r="G106" s="2">
        <v>4.6883499999999998</v>
      </c>
      <c r="H106" s="2">
        <v>4.83683</v>
      </c>
      <c r="I106" s="2">
        <v>4.3797899999999998</v>
      </c>
      <c r="J106" s="2">
        <v>4.6275000000000004</v>
      </c>
      <c r="K106" s="2">
        <v>4.99458</v>
      </c>
      <c r="L106" s="2">
        <v>4.5591499999999998</v>
      </c>
      <c r="M106" s="2">
        <v>5.0544900000000004</v>
      </c>
      <c r="N106" s="2">
        <v>5.30593</v>
      </c>
      <c r="O106" s="2">
        <v>5.3487900000000002</v>
      </c>
      <c r="P106" s="2">
        <v>5.5222100000000003</v>
      </c>
      <c r="Q106" s="2">
        <v>6.2748699999999999</v>
      </c>
      <c r="R106" s="2">
        <v>5.9331800000000001</v>
      </c>
      <c r="S106" s="2">
        <v>5.6839399999999998</v>
      </c>
      <c r="T106" s="2">
        <v>5.2492200000000002</v>
      </c>
      <c r="U106" s="2">
        <v>5.9065399999999997</v>
      </c>
      <c r="V106" s="2">
        <v>6.3158300000000001</v>
      </c>
      <c r="W106" s="2">
        <v>6.7109699999999997</v>
      </c>
      <c r="X106" s="2">
        <v>6.9050200000000004</v>
      </c>
      <c r="Y106" s="2">
        <v>7.2931499999999998</v>
      </c>
      <c r="Z106" s="2">
        <v>8.1016200000000005</v>
      </c>
      <c r="AA106" s="2">
        <v>8.1072000000000006</v>
      </c>
      <c r="AB106" s="2">
        <v>8.7954899999999991</v>
      </c>
      <c r="AC106" s="2">
        <v>8.5387699999999995</v>
      </c>
      <c r="AD106" s="2">
        <v>7.9360400000000002</v>
      </c>
      <c r="AE106" s="2">
        <v>7.5840100000000001</v>
      </c>
      <c r="AF106" s="2">
        <v>8.7435600000000004</v>
      </c>
      <c r="AG106" s="2">
        <v>8.2321799999999996</v>
      </c>
      <c r="AH106" s="2">
        <v>8.9876299999999993</v>
      </c>
      <c r="AI106" s="2">
        <v>9.6209600000000002</v>
      </c>
      <c r="AJ106" s="2">
        <v>9.7944099999999992</v>
      </c>
      <c r="AK106" s="2">
        <v>10.071099999999999</v>
      </c>
      <c r="AL106" s="2">
        <v>10.579599999999999</v>
      </c>
      <c r="AM106" s="2">
        <v>10.6297</v>
      </c>
      <c r="AN106" s="2">
        <v>10.5914</v>
      </c>
      <c r="AO106" s="2">
        <v>11.856999999999999</v>
      </c>
      <c r="AP106" s="2">
        <v>10.865500000000001</v>
      </c>
      <c r="AQ106" s="2">
        <v>11.6752</v>
      </c>
      <c r="AR106" s="2">
        <v>12.013199999999999</v>
      </c>
      <c r="AS106" s="2">
        <v>11.4077</v>
      </c>
      <c r="AT106" s="2">
        <v>13.242100000000001</v>
      </c>
      <c r="AU106" s="2">
        <v>12.872199999999999</v>
      </c>
      <c r="AV106" s="2">
        <v>12.5503</v>
      </c>
      <c r="AW106" s="2">
        <v>12.085800000000001</v>
      </c>
      <c r="AX106" s="2">
        <v>12.7746</v>
      </c>
      <c r="AY106" s="2">
        <v>14.2059</v>
      </c>
      <c r="AZ106" s="2">
        <v>15.0113</v>
      </c>
      <c r="BA106" s="2">
        <v>14.8141</v>
      </c>
      <c r="BB106" s="2">
        <v>15.539099999999999</v>
      </c>
      <c r="BC106" s="2">
        <v>15.498699999999999</v>
      </c>
      <c r="BD106" s="2">
        <v>15.9549</v>
      </c>
      <c r="BE106" s="2">
        <v>16.391300000000001</v>
      </c>
      <c r="BF106" s="2">
        <v>17.162700000000001</v>
      </c>
      <c r="BG106" s="2">
        <v>16.563300000000002</v>
      </c>
      <c r="BH106" s="2">
        <v>16.936199999999999</v>
      </c>
      <c r="BI106" s="2">
        <v>17.1846</v>
      </c>
      <c r="BJ106" s="2">
        <v>15.609</v>
      </c>
      <c r="BK106" s="2">
        <v>17.022099999999998</v>
      </c>
      <c r="BL106" s="2">
        <v>9.9272022413793106</v>
      </c>
      <c r="BM106" s="2">
        <v>4.1307334897043502</v>
      </c>
      <c r="BN106" s="2">
        <v>0.98272368293926204</v>
      </c>
      <c r="BO106" s="2">
        <v>0.98978744347719105</v>
      </c>
      <c r="BP106" s="2">
        <v>0.92498487598306101</v>
      </c>
      <c r="BQ106" s="2">
        <v>0</v>
      </c>
      <c r="BR106" s="2">
        <v>0</v>
      </c>
      <c r="BS106" s="2">
        <v>0</v>
      </c>
      <c r="BT106" s="2">
        <v>0.24038602633116701</v>
      </c>
      <c r="BU106" s="2">
        <v>0.96574583700970396</v>
      </c>
      <c r="BV106" s="2">
        <v>0.96574583700970396</v>
      </c>
      <c r="BW106" s="2">
        <v>4.6338780000000002</v>
      </c>
      <c r="BX106" s="2">
        <v>0.16489948262502199</v>
      </c>
      <c r="BY106" s="2">
        <v>5.0525880000000001</v>
      </c>
      <c r="BZ106" s="2">
        <v>0.315740161873652</v>
      </c>
      <c r="CA106" s="2">
        <v>5.7326839999999999</v>
      </c>
      <c r="CB106" s="2">
        <v>0.39197481619359198</v>
      </c>
      <c r="CC106" s="2">
        <v>6.6263019999999999</v>
      </c>
      <c r="CD106" s="2">
        <v>0.53478707171172302</v>
      </c>
      <c r="CE106" s="2">
        <v>8.2958239999999996</v>
      </c>
      <c r="CF106" s="2">
        <v>0.35757083358406</v>
      </c>
      <c r="CG106" s="2">
        <v>8.6336680000000001</v>
      </c>
      <c r="CH106" s="2">
        <v>0.77056559965391702</v>
      </c>
      <c r="CI106" s="2">
        <v>10.333242</v>
      </c>
      <c r="CJ106" s="2">
        <v>0.37890748055429102</v>
      </c>
      <c r="CK106" s="2">
        <v>11.56372</v>
      </c>
      <c r="CL106" s="2">
        <v>0.45064582212642301</v>
      </c>
      <c r="CM106" s="2">
        <v>12.705</v>
      </c>
      <c r="CN106" s="2">
        <v>0.42679536665713702</v>
      </c>
      <c r="CO106" s="2">
        <v>15.013820000000001</v>
      </c>
      <c r="CP106" s="2">
        <v>0.54855648022787895</v>
      </c>
      <c r="CQ106" s="2">
        <v>16.601680000000002</v>
      </c>
      <c r="CR106" s="2">
        <v>0.47188563444970399</v>
      </c>
      <c r="CS106" s="2">
        <v>16.605233333333299</v>
      </c>
      <c r="CT106" s="2">
        <v>0.86658075407507895</v>
      </c>
    </row>
    <row r="107" spans="1:98" x14ac:dyDescent="0.25">
      <c r="A107" s="2">
        <v>192</v>
      </c>
      <c r="B107" s="2" t="s">
        <v>1867</v>
      </c>
      <c r="C107" s="2" t="s">
        <v>630</v>
      </c>
      <c r="D107" s="2" t="s">
        <v>412</v>
      </c>
      <c r="E107" s="2" t="s">
        <v>364</v>
      </c>
      <c r="F107" s="2" t="s">
        <v>1903</v>
      </c>
      <c r="G107" s="2" t="s">
        <v>1903</v>
      </c>
      <c r="H107" s="2" t="s">
        <v>1903</v>
      </c>
      <c r="I107" s="2" t="s">
        <v>1903</v>
      </c>
      <c r="J107" s="2" t="s">
        <v>1903</v>
      </c>
      <c r="K107" s="2" t="s">
        <v>1903</v>
      </c>
      <c r="L107" s="2" t="s">
        <v>1903</v>
      </c>
      <c r="M107" s="2" t="s">
        <v>1903</v>
      </c>
      <c r="N107" s="2" t="s">
        <v>1903</v>
      </c>
      <c r="O107" s="2" t="s">
        <v>1903</v>
      </c>
      <c r="P107" s="2" t="s">
        <v>1903</v>
      </c>
      <c r="Q107" s="2" t="s">
        <v>1903</v>
      </c>
      <c r="R107" s="2" t="s">
        <v>1903</v>
      </c>
      <c r="S107" s="2" t="s">
        <v>1903</v>
      </c>
      <c r="T107" s="2" t="s">
        <v>1903</v>
      </c>
      <c r="U107" s="2" t="s">
        <v>1903</v>
      </c>
      <c r="V107" s="2" t="s">
        <v>1903</v>
      </c>
      <c r="W107" s="2" t="s">
        <v>1903</v>
      </c>
      <c r="X107" s="2" t="s">
        <v>1903</v>
      </c>
      <c r="Y107" s="2" t="s">
        <v>1903</v>
      </c>
      <c r="Z107" s="2" t="s">
        <v>1903</v>
      </c>
      <c r="AA107" s="2" t="s">
        <v>1903</v>
      </c>
      <c r="AB107" s="2" t="s">
        <v>1903</v>
      </c>
      <c r="AC107" s="2" t="s">
        <v>1903</v>
      </c>
      <c r="AD107" s="2" t="s">
        <v>1903</v>
      </c>
      <c r="AE107" s="2" t="s">
        <v>1903</v>
      </c>
      <c r="AF107" s="2" t="s">
        <v>1903</v>
      </c>
      <c r="AG107" s="2" t="s">
        <v>1903</v>
      </c>
      <c r="AH107" s="2" t="s">
        <v>1903</v>
      </c>
      <c r="AI107" s="2" t="s">
        <v>1903</v>
      </c>
      <c r="AJ107" s="2" t="s">
        <v>1903</v>
      </c>
      <c r="AK107" s="2" t="s">
        <v>1903</v>
      </c>
      <c r="AL107" s="2" t="s">
        <v>1903</v>
      </c>
      <c r="AM107" s="2" t="s">
        <v>1903</v>
      </c>
      <c r="AN107" s="2" t="s">
        <v>1903</v>
      </c>
      <c r="AO107" s="2" t="s">
        <v>1903</v>
      </c>
      <c r="AP107" s="2" t="s">
        <v>1903</v>
      </c>
      <c r="AQ107" s="2" t="s">
        <v>1903</v>
      </c>
      <c r="AR107" s="2" t="s">
        <v>1903</v>
      </c>
      <c r="AS107" s="2" t="s">
        <v>1903</v>
      </c>
      <c r="AT107" s="2" t="s">
        <v>1903</v>
      </c>
      <c r="AU107" s="2" t="s">
        <v>1903</v>
      </c>
      <c r="AV107" s="2" t="s">
        <v>1903</v>
      </c>
      <c r="AW107" s="2" t="s">
        <v>1903</v>
      </c>
      <c r="AX107" s="2" t="s">
        <v>1903</v>
      </c>
      <c r="AY107" s="2" t="s">
        <v>1903</v>
      </c>
      <c r="AZ107" s="2" t="s">
        <v>1903</v>
      </c>
      <c r="BA107" s="2" t="s">
        <v>1903</v>
      </c>
      <c r="BB107" s="2" t="s">
        <v>1903</v>
      </c>
      <c r="BC107" s="2" t="s">
        <v>1903</v>
      </c>
      <c r="BD107" s="2" t="s">
        <v>1903</v>
      </c>
      <c r="BE107" s="2" t="s">
        <v>1903</v>
      </c>
      <c r="BF107" s="2" t="s">
        <v>1903</v>
      </c>
      <c r="BG107" s="2" t="s">
        <v>1903</v>
      </c>
      <c r="BH107" s="2" t="s">
        <v>1903</v>
      </c>
      <c r="BI107" s="2" t="s">
        <v>1903</v>
      </c>
      <c r="BJ107" s="2" t="s">
        <v>1903</v>
      </c>
      <c r="BK107" s="2" t="s">
        <v>1903</v>
      </c>
      <c r="BL107" s="2" t="s">
        <v>1903</v>
      </c>
      <c r="BM107" s="2" t="s">
        <v>1903</v>
      </c>
      <c r="BN107" s="2" t="s">
        <v>1903</v>
      </c>
      <c r="BO107" s="2" t="s">
        <v>1903</v>
      </c>
      <c r="BP107" s="2" t="s">
        <v>1903</v>
      </c>
      <c r="BQ107" s="2" t="s">
        <v>1903</v>
      </c>
      <c r="BR107" s="2" t="s">
        <v>1903</v>
      </c>
      <c r="BS107" s="2" t="s">
        <v>1903</v>
      </c>
      <c r="BT107" s="2" t="s">
        <v>1903</v>
      </c>
      <c r="BU107" s="2" t="s">
        <v>1903</v>
      </c>
      <c r="BV107" s="2" t="s">
        <v>1903</v>
      </c>
      <c r="BW107" s="2" t="s">
        <v>1903</v>
      </c>
      <c r="BX107" s="2" t="s">
        <v>1903</v>
      </c>
      <c r="BY107" s="2" t="s">
        <v>1903</v>
      </c>
      <c r="BZ107" s="2" t="s">
        <v>1903</v>
      </c>
      <c r="CA107" s="2" t="s">
        <v>1903</v>
      </c>
      <c r="CB107" s="2" t="s">
        <v>1903</v>
      </c>
      <c r="CC107" s="2" t="s">
        <v>1903</v>
      </c>
      <c r="CD107" s="2" t="s">
        <v>1903</v>
      </c>
      <c r="CE107" s="2" t="s">
        <v>1903</v>
      </c>
      <c r="CF107" s="2" t="s">
        <v>1903</v>
      </c>
      <c r="CG107" s="2" t="s">
        <v>1903</v>
      </c>
      <c r="CH107" s="2" t="s">
        <v>1903</v>
      </c>
      <c r="CI107" s="2" t="s">
        <v>1903</v>
      </c>
      <c r="CJ107" s="2" t="s">
        <v>1903</v>
      </c>
      <c r="CK107" s="2" t="s">
        <v>1903</v>
      </c>
      <c r="CL107" s="2" t="s">
        <v>1903</v>
      </c>
      <c r="CM107" s="2" t="s">
        <v>1903</v>
      </c>
      <c r="CN107" s="2" t="s">
        <v>1903</v>
      </c>
      <c r="CO107" s="2" t="s">
        <v>1903</v>
      </c>
      <c r="CP107" s="2" t="s">
        <v>1903</v>
      </c>
      <c r="CQ107" s="2" t="s">
        <v>1903</v>
      </c>
      <c r="CR107" s="2" t="s">
        <v>1903</v>
      </c>
      <c r="CS107" s="2" t="s">
        <v>1903</v>
      </c>
      <c r="CT107" s="2" t="s">
        <v>1903</v>
      </c>
    </row>
    <row r="108" spans="1:98" x14ac:dyDescent="0.25">
      <c r="A108" s="2">
        <v>193</v>
      </c>
      <c r="B108" s="2" t="s">
        <v>1867</v>
      </c>
      <c r="C108" s="2" t="s">
        <v>631</v>
      </c>
      <c r="D108" s="2" t="s">
        <v>458</v>
      </c>
      <c r="E108" s="2" t="s">
        <v>632</v>
      </c>
      <c r="F108" s="2">
        <v>2.9800900000000001</v>
      </c>
      <c r="G108" s="2">
        <v>3.1739999999999999</v>
      </c>
      <c r="H108" s="2">
        <v>3.00081</v>
      </c>
      <c r="I108" s="2">
        <v>2.8480400000000001</v>
      </c>
      <c r="J108" s="2">
        <v>2.9679199999999999</v>
      </c>
      <c r="K108" s="2">
        <v>2.6831999999999998</v>
      </c>
      <c r="L108" s="2">
        <v>2.7839999999999998</v>
      </c>
      <c r="M108" s="2">
        <v>3.2388400000000002</v>
      </c>
      <c r="N108" s="2">
        <v>3.4940699999999998</v>
      </c>
      <c r="O108" s="2">
        <v>3.3366099999999999</v>
      </c>
      <c r="P108" s="2">
        <v>3.80111</v>
      </c>
      <c r="Q108" s="2">
        <v>3.8160599999999998</v>
      </c>
      <c r="R108" s="2">
        <v>3.81528</v>
      </c>
      <c r="S108" s="2">
        <v>3.6926100000000002</v>
      </c>
      <c r="T108" s="2">
        <v>4.2861399999999996</v>
      </c>
      <c r="U108" s="2">
        <v>4.1991800000000001</v>
      </c>
      <c r="V108" s="2">
        <v>4.1943799999999998</v>
      </c>
      <c r="W108" s="2">
        <v>3.7501600000000002</v>
      </c>
      <c r="X108" s="2">
        <v>3.4410599999999998</v>
      </c>
      <c r="Y108" s="2">
        <v>3.45038</v>
      </c>
      <c r="Z108" s="2">
        <v>3.3866200000000002</v>
      </c>
      <c r="AA108" s="2">
        <v>3.4510999999999998</v>
      </c>
      <c r="AB108" s="2">
        <v>3.6350199999999999</v>
      </c>
      <c r="AC108" s="2">
        <v>3.7340200000000001</v>
      </c>
      <c r="AD108" s="2">
        <v>3.7182599999999999</v>
      </c>
      <c r="AE108" s="2">
        <v>3.63693</v>
      </c>
      <c r="AF108" s="2">
        <v>3.5154200000000002</v>
      </c>
      <c r="AG108" s="2">
        <v>3.5454699999999999</v>
      </c>
      <c r="AH108" s="2">
        <v>3.6539799999999998</v>
      </c>
      <c r="AI108" s="2">
        <v>4.1534300000000002</v>
      </c>
      <c r="AJ108" s="2">
        <v>4.6318099999999998</v>
      </c>
      <c r="AK108" s="2">
        <v>4.8964999999999996</v>
      </c>
      <c r="AL108" s="2">
        <v>4.1863599999999996</v>
      </c>
      <c r="AM108" s="2">
        <v>4.3213999999999997</v>
      </c>
      <c r="AN108" s="2">
        <v>4.0614299999999997</v>
      </c>
      <c r="AO108" s="2">
        <v>4.49932</v>
      </c>
      <c r="AP108" s="2">
        <v>5.06114</v>
      </c>
      <c r="AQ108" s="2">
        <v>4.67408</v>
      </c>
      <c r="AR108" s="2">
        <v>4.7685599999999999</v>
      </c>
      <c r="AS108" s="2">
        <v>5.0639399999999997</v>
      </c>
      <c r="AT108" s="2">
        <v>5.1311400000000003</v>
      </c>
      <c r="AU108" s="2">
        <v>5.2770599999999996</v>
      </c>
      <c r="AV108" s="2">
        <v>5.0910000000000002</v>
      </c>
      <c r="AW108" s="2">
        <v>5.2206700000000001</v>
      </c>
      <c r="AX108" s="2">
        <v>5.1143700000000001</v>
      </c>
      <c r="AY108" s="2">
        <v>4.5032399999999999</v>
      </c>
      <c r="AZ108" s="2">
        <v>4.75197</v>
      </c>
      <c r="BA108" s="2">
        <v>5.1646599999999996</v>
      </c>
      <c r="BB108" s="2">
        <v>5.3471299999999999</v>
      </c>
      <c r="BC108" s="2">
        <v>5.1958399999999996</v>
      </c>
      <c r="BD108" s="2">
        <v>5.2495599999999998</v>
      </c>
      <c r="BE108" s="2">
        <v>5.4175700000000004</v>
      </c>
      <c r="BF108" s="2">
        <v>5.3701499999999998</v>
      </c>
      <c r="BG108" s="2">
        <v>4.9483600000000001</v>
      </c>
      <c r="BH108" s="2">
        <v>5.1040099999999997</v>
      </c>
      <c r="BI108" s="2">
        <v>5.5207800000000002</v>
      </c>
      <c r="BJ108" s="2">
        <v>5.4271900000000004</v>
      </c>
      <c r="BK108" s="2">
        <v>5.0180499999999997</v>
      </c>
      <c r="BL108" s="2">
        <v>4.2138186206896604</v>
      </c>
      <c r="BM108" s="2">
        <v>0.83526516309419097</v>
      </c>
      <c r="BN108" s="2">
        <v>0.91115932630482699</v>
      </c>
      <c r="BO108" s="2">
        <v>0.89430619213141005</v>
      </c>
      <c r="BP108" s="2">
        <v>0.716878402903811</v>
      </c>
      <c r="BQ108" s="2">
        <v>0</v>
      </c>
      <c r="BR108" s="2">
        <v>0</v>
      </c>
      <c r="BS108" s="3">
        <v>1.7763568394002501E-15</v>
      </c>
      <c r="BT108" s="2">
        <v>4.5068106678150303E-2</v>
      </c>
      <c r="BU108" s="2">
        <v>0.83021131791226599</v>
      </c>
      <c r="BV108" s="2">
        <v>0.83021131791226599</v>
      </c>
      <c r="BW108" s="2">
        <v>2.9941719999999998</v>
      </c>
      <c r="BX108" s="2">
        <v>0.116859107775132</v>
      </c>
      <c r="BY108" s="2">
        <v>3.1073439999999999</v>
      </c>
      <c r="BZ108" s="2">
        <v>0.35491568397296802</v>
      </c>
      <c r="CA108" s="2">
        <v>3.8822399999999999</v>
      </c>
      <c r="CB108" s="2">
        <v>0.23159245335286699</v>
      </c>
      <c r="CC108" s="2">
        <v>3.807032</v>
      </c>
      <c r="CD108" s="2">
        <v>0.37689159757150298</v>
      </c>
      <c r="CE108" s="2">
        <v>3.5850040000000001</v>
      </c>
      <c r="CF108" s="2">
        <v>0.157916926515178</v>
      </c>
      <c r="CG108" s="2">
        <v>3.7010459999999998</v>
      </c>
      <c r="CH108" s="2">
        <v>0.259633519080261</v>
      </c>
      <c r="CI108" s="2">
        <v>4.4195000000000002</v>
      </c>
      <c r="CJ108" s="2">
        <v>0.34087993876143502</v>
      </c>
      <c r="CK108" s="2">
        <v>4.8134079999999999</v>
      </c>
      <c r="CL108" s="2">
        <v>0.24708922137559899</v>
      </c>
      <c r="CM108" s="2">
        <v>5.1668479999999999</v>
      </c>
      <c r="CN108" s="2">
        <v>7.8780412349771095E-2</v>
      </c>
      <c r="CO108" s="2">
        <v>4.9925680000000003</v>
      </c>
      <c r="CP108" s="2">
        <v>0.35141807846210699</v>
      </c>
      <c r="CQ108" s="2">
        <v>5.21793</v>
      </c>
      <c r="CR108" s="2">
        <v>0.19343814657404099</v>
      </c>
      <c r="CS108" s="2">
        <v>5.3220066666666703</v>
      </c>
      <c r="CT108" s="2">
        <v>0.26736120405424102</v>
      </c>
    </row>
    <row r="109" spans="1:98" x14ac:dyDescent="0.25">
      <c r="A109" s="2">
        <v>194</v>
      </c>
      <c r="B109" s="2" t="s">
        <v>1867</v>
      </c>
      <c r="C109" s="2" t="s">
        <v>633</v>
      </c>
      <c r="D109" s="2" t="s">
        <v>418</v>
      </c>
      <c r="E109" s="2" t="s">
        <v>342</v>
      </c>
      <c r="F109" s="2">
        <v>0.10215100000000001</v>
      </c>
      <c r="G109" s="2">
        <v>0.102357</v>
      </c>
      <c r="H109" s="2">
        <v>0.104209</v>
      </c>
      <c r="I109" s="2">
        <v>0.10112699999999999</v>
      </c>
      <c r="J109" s="2">
        <v>0.108069</v>
      </c>
      <c r="K109" s="2">
        <v>0.11296399999999999</v>
      </c>
      <c r="L109" s="2">
        <v>0.12311900000000001</v>
      </c>
      <c r="M109" s="2">
        <v>0.12864</v>
      </c>
      <c r="N109" s="2">
        <v>0.13677300000000001</v>
      </c>
      <c r="O109" s="2">
        <v>0.134462</v>
      </c>
      <c r="P109" s="2">
        <v>0.14308899999999999</v>
      </c>
      <c r="Q109" s="2">
        <v>0.148724</v>
      </c>
      <c r="R109" s="2">
        <v>0.15398100000000001</v>
      </c>
      <c r="S109" s="2">
        <v>0.156725</v>
      </c>
      <c r="T109" s="2">
        <v>0.15284600000000001</v>
      </c>
      <c r="U109" s="2">
        <v>0.173957</v>
      </c>
      <c r="V109" s="2">
        <v>0.192158</v>
      </c>
      <c r="W109" s="2">
        <v>0.19799700000000001</v>
      </c>
      <c r="X109" s="2">
        <v>0.204482</v>
      </c>
      <c r="Y109" s="2">
        <v>0.22098100000000001</v>
      </c>
      <c r="Z109" s="2">
        <v>0.260658</v>
      </c>
      <c r="AA109" s="2">
        <v>0.283225</v>
      </c>
      <c r="AB109" s="2">
        <v>0.30582500000000001</v>
      </c>
      <c r="AC109" s="2">
        <v>0.31196699999999999</v>
      </c>
      <c r="AD109" s="2">
        <v>0.31480200000000003</v>
      </c>
      <c r="AE109" s="2">
        <v>0.34069300000000002</v>
      </c>
      <c r="AF109" s="2">
        <v>0.31274800000000003</v>
      </c>
      <c r="AG109" s="2">
        <v>0.33666699999999999</v>
      </c>
      <c r="AH109" s="2">
        <v>0.36362100000000003</v>
      </c>
      <c r="AI109" s="2">
        <v>0.38801999999999998</v>
      </c>
      <c r="AJ109" s="2">
        <v>0.36867299999999997</v>
      </c>
      <c r="AK109" s="2">
        <v>0.34848899999999999</v>
      </c>
      <c r="AL109" s="2">
        <v>0.37536599999999998</v>
      </c>
      <c r="AM109" s="2">
        <v>0.37959799999999999</v>
      </c>
      <c r="AN109" s="2">
        <v>0.37987500000000002</v>
      </c>
      <c r="AO109" s="2">
        <v>0.39262799999999998</v>
      </c>
      <c r="AP109" s="2">
        <v>0.38297799999999999</v>
      </c>
      <c r="AQ109" s="2">
        <v>0.42187000000000002</v>
      </c>
      <c r="AR109" s="2">
        <v>0.449492</v>
      </c>
      <c r="AS109" s="2">
        <v>0.44691799999999998</v>
      </c>
      <c r="AT109" s="2">
        <v>0.470383</v>
      </c>
      <c r="AU109" s="2">
        <v>0.49549399999999999</v>
      </c>
      <c r="AV109" s="2">
        <v>0.49282500000000001</v>
      </c>
      <c r="AW109" s="2">
        <v>0.53090599999999999</v>
      </c>
      <c r="AX109" s="2">
        <v>0.52488100000000004</v>
      </c>
      <c r="AY109" s="2">
        <v>0.58176600000000001</v>
      </c>
      <c r="AZ109" s="2">
        <v>0.57063900000000001</v>
      </c>
      <c r="BA109" s="2">
        <v>0.60277099999999995</v>
      </c>
      <c r="BB109" s="2">
        <v>0.57496400000000003</v>
      </c>
      <c r="BC109" s="2">
        <v>0.60103099999999998</v>
      </c>
      <c r="BD109" s="2">
        <v>0.65231099999999997</v>
      </c>
      <c r="BE109" s="2">
        <v>0.66930100000000003</v>
      </c>
      <c r="BF109" s="2">
        <v>0.69184100000000004</v>
      </c>
      <c r="BG109" s="2">
        <v>0.71648999999999996</v>
      </c>
      <c r="BH109" s="2">
        <v>0.72293099999999999</v>
      </c>
      <c r="BI109" s="2">
        <v>0.72630399999999995</v>
      </c>
      <c r="BJ109" s="2">
        <v>0.70227600000000001</v>
      </c>
      <c r="BK109" s="2">
        <v>0.718302</v>
      </c>
      <c r="BL109" s="2">
        <v>0.36393689655172401</v>
      </c>
      <c r="BM109" s="2">
        <v>0.20045882114479499</v>
      </c>
      <c r="BN109" s="2">
        <v>0.98606330181547497</v>
      </c>
      <c r="BO109" s="2">
        <v>0.99612415023531997</v>
      </c>
      <c r="BP109" s="2">
        <v>0.96370235934664294</v>
      </c>
      <c r="BQ109" s="2">
        <v>0</v>
      </c>
      <c r="BR109" s="2">
        <v>0</v>
      </c>
      <c r="BS109" s="2">
        <v>0</v>
      </c>
      <c r="BT109" s="2">
        <v>1.1705247162324199E-2</v>
      </c>
      <c r="BU109" s="2">
        <v>0.972320835187232</v>
      </c>
      <c r="BV109" s="2">
        <v>0.972320835187232</v>
      </c>
      <c r="BW109" s="2">
        <v>0.1035826</v>
      </c>
      <c r="BX109" s="2">
        <v>2.7432511368811999E-3</v>
      </c>
      <c r="BY109" s="2">
        <v>0.12719159999999999</v>
      </c>
      <c r="BZ109" s="2">
        <v>9.5625634272406296E-3</v>
      </c>
      <c r="CA109" s="2">
        <v>0.15107300000000001</v>
      </c>
      <c r="CB109" s="2">
        <v>5.3105356132879897E-3</v>
      </c>
      <c r="CC109" s="2">
        <v>0.19791500000000001</v>
      </c>
      <c r="CD109" s="2">
        <v>1.7192304833849401E-2</v>
      </c>
      <c r="CE109" s="2">
        <v>0.29529539999999999</v>
      </c>
      <c r="CF109" s="2">
        <v>2.2993293594002599E-2</v>
      </c>
      <c r="CG109" s="2">
        <v>0.34834979999999999</v>
      </c>
      <c r="CH109" s="2">
        <v>2.85899321562679E-2</v>
      </c>
      <c r="CI109" s="2">
        <v>0.37040020000000001</v>
      </c>
      <c r="CJ109" s="2">
        <v>1.3058660294991999E-2</v>
      </c>
      <c r="CK109" s="2">
        <v>0.41877720000000002</v>
      </c>
      <c r="CL109" s="2">
        <v>3.0455838343411298E-2</v>
      </c>
      <c r="CM109" s="2">
        <v>0.50289779999999995</v>
      </c>
      <c r="CN109" s="2">
        <v>2.49058734177302E-2</v>
      </c>
      <c r="CO109" s="2">
        <v>0.58623420000000004</v>
      </c>
      <c r="CP109" s="2">
        <v>1.48543219872197E-2</v>
      </c>
      <c r="CQ109" s="2">
        <v>0.69057480000000004</v>
      </c>
      <c r="CR109" s="2">
        <v>3.0153015971872501E-2</v>
      </c>
      <c r="CS109" s="2">
        <v>0.71562733333333295</v>
      </c>
      <c r="CT109" s="2">
        <v>1.2235259594031199E-2</v>
      </c>
    </row>
    <row r="110" spans="1:98" x14ac:dyDescent="0.25">
      <c r="A110" s="2">
        <v>195</v>
      </c>
      <c r="B110" s="2" t="s">
        <v>1867</v>
      </c>
      <c r="C110" s="2" t="s">
        <v>634</v>
      </c>
      <c r="D110" s="2" t="s">
        <v>418</v>
      </c>
      <c r="E110" s="2" t="s">
        <v>362</v>
      </c>
      <c r="F110" s="2">
        <v>5.9729999999999998E-2</v>
      </c>
      <c r="G110" s="2">
        <v>5.9723699999999998E-2</v>
      </c>
      <c r="H110" s="2">
        <v>6.0078699999999999E-2</v>
      </c>
      <c r="I110" s="2">
        <v>6.0887900000000002E-2</v>
      </c>
      <c r="J110" s="2">
        <v>6.1377599999999997E-2</v>
      </c>
      <c r="K110" s="2">
        <v>6.3801099999999999E-2</v>
      </c>
      <c r="L110" s="2">
        <v>6.6603399999999993E-2</v>
      </c>
      <c r="M110" s="2">
        <v>7.4307999999999999E-2</v>
      </c>
      <c r="N110" s="2">
        <v>7.6414099999999999E-2</v>
      </c>
      <c r="O110" s="2">
        <v>7.7129600000000006E-2</v>
      </c>
      <c r="P110" s="2">
        <v>7.9419600000000007E-2</v>
      </c>
      <c r="Q110" s="2">
        <v>8.2143800000000003E-2</v>
      </c>
      <c r="R110" s="2">
        <v>8.44023E-2</v>
      </c>
      <c r="S110" s="2">
        <v>8.7222300000000003E-2</v>
      </c>
      <c r="T110" s="2">
        <v>8.8856699999999997E-2</v>
      </c>
      <c r="U110" s="2">
        <v>9.2858099999999999E-2</v>
      </c>
      <c r="V110" s="2">
        <v>9.8766300000000001E-2</v>
      </c>
      <c r="W110" s="2">
        <v>0.10236000000000001</v>
      </c>
      <c r="X110" s="2">
        <v>0.104117</v>
      </c>
      <c r="Y110" s="2">
        <v>0.109875</v>
      </c>
      <c r="Z110" s="2">
        <v>0.107539</v>
      </c>
      <c r="AA110" s="2">
        <v>0.10453900000000001</v>
      </c>
      <c r="AB110" s="2">
        <v>9.0922799999999998E-2</v>
      </c>
      <c r="AC110" s="2">
        <v>9.3152700000000005E-2</v>
      </c>
      <c r="AD110" s="2">
        <v>9.7213599999999997E-2</v>
      </c>
      <c r="AE110" s="2">
        <v>9.8413600000000004E-2</v>
      </c>
      <c r="AF110" s="2">
        <v>0.111376</v>
      </c>
      <c r="AG110" s="2">
        <v>0.111553</v>
      </c>
      <c r="AH110" s="2">
        <v>0.11584800000000001</v>
      </c>
      <c r="AI110" s="2">
        <v>0.130936</v>
      </c>
      <c r="AJ110" s="2">
        <v>0.13356999999999999</v>
      </c>
      <c r="AK110" s="2">
        <v>0.12825800000000001</v>
      </c>
      <c r="AL110" s="2">
        <v>0.123764</v>
      </c>
      <c r="AM110" s="2">
        <v>0.115853</v>
      </c>
      <c r="AN110" s="2">
        <v>0.110945</v>
      </c>
      <c r="AO110" s="2">
        <v>0.115633</v>
      </c>
      <c r="AP110" s="2">
        <v>0.122777</v>
      </c>
      <c r="AQ110" s="2">
        <v>0.13888</v>
      </c>
      <c r="AR110" s="2">
        <v>0.14088899999999999</v>
      </c>
      <c r="AS110" s="2">
        <v>0.14337800000000001</v>
      </c>
      <c r="AT110" s="2">
        <v>0.14819099999999999</v>
      </c>
      <c r="AU110" s="2">
        <v>0.14550099999999999</v>
      </c>
      <c r="AV110" s="2">
        <v>0.146894</v>
      </c>
      <c r="AW110" s="2">
        <v>0.14621400000000001</v>
      </c>
      <c r="AX110" s="2">
        <v>0.15105099999999999</v>
      </c>
      <c r="AY110" s="2">
        <v>0.15379899999999999</v>
      </c>
      <c r="AZ110" s="2">
        <v>0.164357</v>
      </c>
      <c r="BA110" s="2">
        <v>0.173786</v>
      </c>
      <c r="BB110" s="2">
        <v>0.164719</v>
      </c>
      <c r="BC110" s="2">
        <v>0.193525</v>
      </c>
      <c r="BD110" s="2">
        <v>0.207235</v>
      </c>
      <c r="BE110" s="2">
        <v>0.213889</v>
      </c>
      <c r="BF110" s="2">
        <v>0.221803</v>
      </c>
      <c r="BG110" s="2">
        <v>0.22040499999999999</v>
      </c>
      <c r="BH110" s="2">
        <v>0.22071099999999999</v>
      </c>
      <c r="BI110" s="2">
        <v>0.22106899999999999</v>
      </c>
      <c r="BJ110" s="2">
        <v>0.22026899999999999</v>
      </c>
      <c r="BK110" s="2">
        <v>0.21904000000000001</v>
      </c>
      <c r="BL110" s="2">
        <v>0.12513748103448299</v>
      </c>
      <c r="BM110" s="2">
        <v>4.8777133465922697E-2</v>
      </c>
      <c r="BN110" s="2">
        <v>0.95424089134944601</v>
      </c>
      <c r="BO110" s="2">
        <v>0.98308160817004497</v>
      </c>
      <c r="BP110" s="2">
        <v>0.91167574107683003</v>
      </c>
      <c r="BQ110" s="2">
        <v>0</v>
      </c>
      <c r="BR110" s="2">
        <v>0</v>
      </c>
      <c r="BS110" s="2">
        <v>0</v>
      </c>
      <c r="BT110" s="2">
        <v>2.7562900519855801E-3</v>
      </c>
      <c r="BU110" s="2">
        <v>0.91057567872338196</v>
      </c>
      <c r="BV110" s="2">
        <v>0.91057567872338196</v>
      </c>
      <c r="BW110" s="2">
        <v>6.0359580000000003E-2</v>
      </c>
      <c r="BX110" s="2">
        <v>7.4079259378047302E-4</v>
      </c>
      <c r="BY110" s="2">
        <v>7.1651240000000005E-2</v>
      </c>
      <c r="BZ110" s="2">
        <v>6.0593115131176399E-3</v>
      </c>
      <c r="CA110" s="2">
        <v>8.4408940000000002E-2</v>
      </c>
      <c r="CB110" s="2">
        <v>3.7987491511022398E-3</v>
      </c>
      <c r="CC110" s="2">
        <v>0.10159528</v>
      </c>
      <c r="CD110" s="2">
        <v>6.32137393902623E-3</v>
      </c>
      <c r="CE110" s="2">
        <v>9.8673419999999998E-2</v>
      </c>
      <c r="CF110" s="2">
        <v>7.1708624238650698E-3</v>
      </c>
      <c r="CG110" s="2">
        <v>0.11362532</v>
      </c>
      <c r="CH110" s="2">
        <v>1.1676368489903E-2</v>
      </c>
      <c r="CI110" s="2">
        <v>0.122478</v>
      </c>
      <c r="CJ110" s="2">
        <v>9.1514394222985494E-3</v>
      </c>
      <c r="CK110" s="2">
        <v>0.1323114</v>
      </c>
      <c r="CL110" s="2">
        <v>1.2331516261190299E-2</v>
      </c>
      <c r="CM110" s="2">
        <v>0.14757020000000001</v>
      </c>
      <c r="CN110" s="2">
        <v>2.18400290750722E-3</v>
      </c>
      <c r="CO110" s="2">
        <v>0.1700372</v>
      </c>
      <c r="CP110" s="2">
        <v>1.49160761663381E-2</v>
      </c>
      <c r="CQ110" s="2">
        <v>0.21680859999999999</v>
      </c>
      <c r="CR110" s="2">
        <v>6.1904105518131797E-3</v>
      </c>
      <c r="CS110" s="2">
        <v>0.22012599999999999</v>
      </c>
      <c r="CT110" s="2">
        <v>1.0220308214530401E-3</v>
      </c>
    </row>
    <row r="111" spans="1:98" x14ac:dyDescent="0.25">
      <c r="A111" s="2">
        <v>196</v>
      </c>
      <c r="B111" s="2" t="s">
        <v>1867</v>
      </c>
      <c r="C111" s="2" t="s">
        <v>635</v>
      </c>
      <c r="D111" s="2" t="s">
        <v>420</v>
      </c>
      <c r="E111" s="2" t="s">
        <v>368</v>
      </c>
      <c r="F111" s="2">
        <v>15.1717</v>
      </c>
      <c r="G111" s="2">
        <v>15.308</v>
      </c>
      <c r="H111" s="2">
        <v>15.1417</v>
      </c>
      <c r="I111" s="2">
        <v>15.3673</v>
      </c>
      <c r="J111" s="2">
        <v>15.415900000000001</v>
      </c>
      <c r="K111" s="2">
        <v>15.5947</v>
      </c>
      <c r="L111" s="2">
        <v>15.323600000000001</v>
      </c>
      <c r="M111" s="2">
        <v>15.3797</v>
      </c>
      <c r="N111" s="2">
        <v>15.4802</v>
      </c>
      <c r="O111" s="2">
        <v>15.9057</v>
      </c>
      <c r="P111" s="2">
        <v>16.363199999999999</v>
      </c>
      <c r="Q111" s="2">
        <v>16.541</v>
      </c>
      <c r="R111" s="2">
        <v>16.902200000000001</v>
      </c>
      <c r="S111" s="2">
        <v>17.657699999999998</v>
      </c>
      <c r="T111" s="2">
        <v>18.595600000000001</v>
      </c>
      <c r="U111" s="2">
        <v>19.7346</v>
      </c>
      <c r="V111" s="2">
        <v>22.285399999999999</v>
      </c>
      <c r="W111" s="2">
        <v>23.3476</v>
      </c>
      <c r="X111" s="2">
        <v>23.785799999999998</v>
      </c>
      <c r="Y111" s="2">
        <v>24.7896</v>
      </c>
      <c r="Z111" s="2">
        <v>25.305900000000001</v>
      </c>
      <c r="AA111" s="2">
        <v>27.290400000000002</v>
      </c>
      <c r="AB111" s="2">
        <v>27.7258</v>
      </c>
      <c r="AC111" s="2">
        <v>27.786200000000001</v>
      </c>
      <c r="AD111" s="2">
        <v>28.2959</v>
      </c>
      <c r="AE111" s="2">
        <v>29.225000000000001</v>
      </c>
      <c r="AF111" s="2">
        <v>29.2211</v>
      </c>
      <c r="AG111" s="2">
        <v>29.290700000000001</v>
      </c>
      <c r="AH111" s="2">
        <v>30.690300000000001</v>
      </c>
      <c r="AI111" s="2">
        <v>28.273299999999999</v>
      </c>
      <c r="AJ111" s="2">
        <v>29.467300000000002</v>
      </c>
      <c r="AK111" s="2">
        <v>30.8505</v>
      </c>
      <c r="AL111" s="2">
        <v>31.742599999999999</v>
      </c>
      <c r="AM111" s="2">
        <v>30.471599999999999</v>
      </c>
      <c r="AN111" s="2">
        <v>30.397400000000001</v>
      </c>
      <c r="AO111" s="2">
        <v>28.845700000000001</v>
      </c>
      <c r="AP111" s="2">
        <v>27.501300000000001</v>
      </c>
      <c r="AQ111" s="2">
        <v>26.3643</v>
      </c>
      <c r="AR111" s="2">
        <v>26.018899999999999</v>
      </c>
      <c r="AS111" s="2">
        <v>25.843</v>
      </c>
      <c r="AT111" s="2">
        <v>25.283999999999999</v>
      </c>
      <c r="AU111" s="2">
        <v>23.493400000000001</v>
      </c>
      <c r="AV111" s="2">
        <v>23.465399999999999</v>
      </c>
      <c r="AW111" s="2">
        <v>24.6816</v>
      </c>
      <c r="AX111" s="2">
        <v>25.709299999999999</v>
      </c>
      <c r="AY111" s="2">
        <v>27.179500000000001</v>
      </c>
      <c r="AZ111" s="2">
        <v>28.601900000000001</v>
      </c>
      <c r="BA111" s="2">
        <v>31.618300000000001</v>
      </c>
      <c r="BB111" s="2">
        <v>33.811500000000002</v>
      </c>
      <c r="BC111" s="2">
        <v>37.740400000000001</v>
      </c>
      <c r="BD111" s="2">
        <v>39.444200000000002</v>
      </c>
      <c r="BE111" s="2">
        <v>35.182099999999998</v>
      </c>
      <c r="BF111" s="2">
        <v>36.554600000000001</v>
      </c>
      <c r="BG111" s="2">
        <v>36.7744</v>
      </c>
      <c r="BH111" s="2">
        <v>36.935699999999997</v>
      </c>
      <c r="BI111" s="2">
        <v>36.8247</v>
      </c>
      <c r="BJ111" s="2">
        <v>36.494700000000002</v>
      </c>
      <c r="BK111" s="2">
        <v>36.472000000000001</v>
      </c>
      <c r="BL111" s="2">
        <v>25.878725862069</v>
      </c>
      <c r="BM111" s="2">
        <v>7.2193147439439498</v>
      </c>
      <c r="BN111" s="2">
        <v>0.88512437647699604</v>
      </c>
      <c r="BO111" s="2">
        <v>0.84342797379187295</v>
      </c>
      <c r="BP111" s="2">
        <v>0.69147005444646104</v>
      </c>
      <c r="BQ111" s="2">
        <v>0</v>
      </c>
      <c r="BR111" s="2">
        <v>0</v>
      </c>
      <c r="BS111" s="3">
        <v>1.7541523789077499E-14</v>
      </c>
      <c r="BT111" s="2">
        <v>0.378399800055366</v>
      </c>
      <c r="BU111" s="2">
        <v>0.78344516183378998</v>
      </c>
      <c r="BV111" s="2">
        <v>0.78344516183378998</v>
      </c>
      <c r="BW111" s="2">
        <v>15.28092</v>
      </c>
      <c r="BX111" s="2">
        <v>0.12013081203421599</v>
      </c>
      <c r="BY111" s="2">
        <v>15.53678</v>
      </c>
      <c r="BZ111" s="2">
        <v>0.23063923560400501</v>
      </c>
      <c r="CA111" s="2">
        <v>17.211939999999998</v>
      </c>
      <c r="CB111" s="2">
        <v>0.91919474432788195</v>
      </c>
      <c r="CC111" s="2">
        <v>22.788599999999999</v>
      </c>
      <c r="CD111" s="2">
        <v>1.9294439665354399</v>
      </c>
      <c r="CE111" s="2">
        <v>27.280840000000001</v>
      </c>
      <c r="CF111" s="2">
        <v>1.16019441603552</v>
      </c>
      <c r="CG111" s="2">
        <v>29.34008</v>
      </c>
      <c r="CH111" s="2">
        <v>0.864718400405589</v>
      </c>
      <c r="CI111" s="2">
        <v>30.58588</v>
      </c>
      <c r="CJ111" s="2">
        <v>0.822774384020309</v>
      </c>
      <c r="CK111" s="2">
        <v>26.914639999999999</v>
      </c>
      <c r="CL111" s="2">
        <v>1.25765647455893</v>
      </c>
      <c r="CM111" s="2">
        <v>24.52674</v>
      </c>
      <c r="CN111" s="2">
        <v>1.0234874977252999</v>
      </c>
      <c r="CO111" s="2">
        <v>31.790320000000001</v>
      </c>
      <c r="CP111" s="2">
        <v>4.2114099375387299</v>
      </c>
      <c r="CQ111" s="2">
        <v>36.978200000000001</v>
      </c>
      <c r="CR111" s="2">
        <v>1.5435275232401899</v>
      </c>
      <c r="CS111" s="2">
        <v>36.597133333333304</v>
      </c>
      <c r="CT111" s="2">
        <v>0.197405074234005</v>
      </c>
    </row>
    <row r="112" spans="1:98" x14ac:dyDescent="0.25">
      <c r="A112" s="2">
        <v>197</v>
      </c>
      <c r="B112" s="2" t="s">
        <v>1867</v>
      </c>
      <c r="C112" s="2" t="s">
        <v>636</v>
      </c>
      <c r="D112" s="2" t="s">
        <v>426</v>
      </c>
      <c r="E112" s="2" t="s">
        <v>374</v>
      </c>
      <c r="F112" s="2">
        <v>0.13669600000000001</v>
      </c>
      <c r="G112" s="2">
        <v>0.140125</v>
      </c>
      <c r="H112" s="2">
        <v>0.13522500000000001</v>
      </c>
      <c r="I112" s="2">
        <v>0.138714</v>
      </c>
      <c r="J112" s="2">
        <v>0.138629</v>
      </c>
      <c r="K112" s="2">
        <v>0.17971100000000001</v>
      </c>
      <c r="L112" s="2">
        <v>0.17399200000000001</v>
      </c>
      <c r="M112" s="2">
        <v>0.14082500000000001</v>
      </c>
      <c r="N112" s="2">
        <v>0.21500900000000001</v>
      </c>
      <c r="O112" s="2">
        <v>0.201123</v>
      </c>
      <c r="P112" s="2">
        <v>0.197683</v>
      </c>
      <c r="Q112" s="2">
        <v>0.19670499999999999</v>
      </c>
      <c r="R112" s="2">
        <v>0.236764</v>
      </c>
      <c r="S112" s="2">
        <v>0.25231900000000002</v>
      </c>
      <c r="T112" s="2">
        <v>0.25192900000000001</v>
      </c>
      <c r="U112" s="2">
        <v>0.27950599999999998</v>
      </c>
      <c r="V112" s="2">
        <v>0.26359199999999999</v>
      </c>
      <c r="W112" s="2">
        <v>0.26128000000000001</v>
      </c>
      <c r="X112" s="2">
        <v>0.27530199999999999</v>
      </c>
      <c r="Y112" s="2">
        <v>0.32716000000000001</v>
      </c>
      <c r="Z112" s="2">
        <v>0.33061000000000001</v>
      </c>
      <c r="AA112" s="2">
        <v>0.31362899999999999</v>
      </c>
      <c r="AB112" s="2">
        <v>0.36828100000000003</v>
      </c>
      <c r="AC112" s="2">
        <v>0.38759399999999999</v>
      </c>
      <c r="AD112" s="2">
        <v>0.39942100000000003</v>
      </c>
      <c r="AE112" s="2">
        <v>0.42516900000000002</v>
      </c>
      <c r="AF112" s="2">
        <v>0.42447099999999999</v>
      </c>
      <c r="AG112" s="2">
        <v>0.41642299999999999</v>
      </c>
      <c r="AH112" s="2">
        <v>0.47146399999999999</v>
      </c>
      <c r="AI112" s="2">
        <v>0.51142200000000004</v>
      </c>
      <c r="AJ112" s="2">
        <v>0.51287799999999995</v>
      </c>
      <c r="AK112" s="2">
        <v>0.41286800000000001</v>
      </c>
      <c r="AL112" s="2">
        <v>0.55368399999999995</v>
      </c>
      <c r="AM112" s="2">
        <v>0.61560400000000004</v>
      </c>
      <c r="AN112" s="2">
        <v>0.67218699999999998</v>
      </c>
      <c r="AO112" s="2">
        <v>0.74833099999999997</v>
      </c>
      <c r="AP112" s="2">
        <v>0.76063199999999997</v>
      </c>
      <c r="AQ112" s="2">
        <v>0.74029199999999995</v>
      </c>
      <c r="AR112" s="2">
        <v>0.72926299999999999</v>
      </c>
      <c r="AS112" s="2">
        <v>0.79896699999999998</v>
      </c>
      <c r="AT112" s="2">
        <v>0.99348000000000003</v>
      </c>
      <c r="AU112" s="2">
        <v>0.86473800000000001</v>
      </c>
      <c r="AV112" s="2">
        <v>0.86755300000000002</v>
      </c>
      <c r="AW112" s="2">
        <v>1.02616</v>
      </c>
      <c r="AX112" s="2">
        <v>1.04545</v>
      </c>
      <c r="AY112" s="2">
        <v>1.07345</v>
      </c>
      <c r="AZ112" s="2">
        <v>1.0083299999999999</v>
      </c>
      <c r="BA112" s="2">
        <v>0.94892200000000004</v>
      </c>
      <c r="BB112" s="2">
        <v>0.954758</v>
      </c>
      <c r="BC112" s="2">
        <v>1.0146200000000001</v>
      </c>
      <c r="BD112" s="2">
        <v>1.0119100000000001</v>
      </c>
      <c r="BE112" s="2">
        <v>1.0115700000000001</v>
      </c>
      <c r="BF112" s="2">
        <v>1.0570999999999999</v>
      </c>
      <c r="BG112" s="2">
        <v>0.91742699999999999</v>
      </c>
      <c r="BH112" s="2">
        <v>0.97952300000000003</v>
      </c>
      <c r="BI112" s="2">
        <v>1.0405899999999999</v>
      </c>
      <c r="BJ112" s="2">
        <v>1.1278699999999999</v>
      </c>
      <c r="BK112" s="2">
        <v>1.0766800000000001</v>
      </c>
      <c r="BL112" s="2">
        <v>0.56475189655172398</v>
      </c>
      <c r="BM112" s="2">
        <v>0.34150788572322499</v>
      </c>
      <c r="BN112" s="2">
        <v>0.969804332004787</v>
      </c>
      <c r="BO112" s="2">
        <v>0.97908271555569204</v>
      </c>
      <c r="BP112" s="2">
        <v>0.89473684210526305</v>
      </c>
      <c r="BQ112" s="2">
        <v>0</v>
      </c>
      <c r="BR112" s="2">
        <v>0</v>
      </c>
      <c r="BS112" s="2">
        <v>0</v>
      </c>
      <c r="BT112" s="2">
        <v>1.9612613799255399E-2</v>
      </c>
      <c r="BU112" s="2">
        <v>0.94052044237524801</v>
      </c>
      <c r="BV112" s="2">
        <v>0.94052044237524801</v>
      </c>
      <c r="BW112" s="2">
        <v>0.13787779999999999</v>
      </c>
      <c r="BX112" s="2">
        <v>1.92011970980978E-3</v>
      </c>
      <c r="BY112" s="2">
        <v>0.18213199999999999</v>
      </c>
      <c r="BZ112" s="2">
        <v>2.8372276521280399E-2</v>
      </c>
      <c r="CA112" s="2">
        <v>0.22708</v>
      </c>
      <c r="CB112" s="2">
        <v>2.7995910469209601E-2</v>
      </c>
      <c r="CC112" s="2">
        <v>0.28136800000000001</v>
      </c>
      <c r="CD112" s="2">
        <v>2.67239807289258E-2</v>
      </c>
      <c r="CE112" s="2">
        <v>0.35990699999999998</v>
      </c>
      <c r="CF112" s="2">
        <v>3.6735601036324401E-2</v>
      </c>
      <c r="CG112" s="2">
        <v>0.44978980000000002</v>
      </c>
      <c r="CH112" s="2">
        <v>4.0708929581849698E-2</v>
      </c>
      <c r="CI112" s="2">
        <v>0.55344420000000005</v>
      </c>
      <c r="CJ112" s="2">
        <v>9.9210679088493306E-2</v>
      </c>
      <c r="CK112" s="2">
        <v>0.75549699999999997</v>
      </c>
      <c r="CL112" s="2">
        <v>2.6864360507929501E-2</v>
      </c>
      <c r="CM112" s="2">
        <v>0.9594762</v>
      </c>
      <c r="CN112" s="2">
        <v>8.7206196913980794E-2</v>
      </c>
      <c r="CO112" s="2">
        <v>1.000016</v>
      </c>
      <c r="CP112" s="2">
        <v>5.0827736443796102E-2</v>
      </c>
      <c r="CQ112" s="2">
        <v>0.995506</v>
      </c>
      <c r="CR112" s="2">
        <v>5.1654502896649801E-2</v>
      </c>
      <c r="CS112" s="2">
        <v>1.08171333333333</v>
      </c>
      <c r="CT112" s="2">
        <v>4.3857159430739902E-2</v>
      </c>
    </row>
    <row r="113" spans="1:98" x14ac:dyDescent="0.25">
      <c r="A113" s="2">
        <v>198</v>
      </c>
      <c r="B113" s="2" t="s">
        <v>1867</v>
      </c>
      <c r="C113" s="2" t="s">
        <v>637</v>
      </c>
      <c r="D113" s="2" t="s">
        <v>412</v>
      </c>
      <c r="E113" s="2" t="s">
        <v>370</v>
      </c>
      <c r="F113" s="2">
        <v>130.30099999999999</v>
      </c>
      <c r="G113" s="2">
        <v>128.80000000000001</v>
      </c>
      <c r="H113" s="2">
        <v>130.24600000000001</v>
      </c>
      <c r="I113" s="2">
        <v>130.791</v>
      </c>
      <c r="J113" s="2">
        <v>134.983</v>
      </c>
      <c r="K113" s="2">
        <v>136.761</v>
      </c>
      <c r="L113" s="2">
        <v>138.816</v>
      </c>
      <c r="M113" s="2">
        <v>141.26499999999999</v>
      </c>
      <c r="N113" s="2">
        <v>149.536</v>
      </c>
      <c r="O113" s="2">
        <v>151.09299999999999</v>
      </c>
      <c r="P113" s="2">
        <v>151.232</v>
      </c>
      <c r="Q113" s="2">
        <v>153.178</v>
      </c>
      <c r="R113" s="2">
        <v>162.995</v>
      </c>
      <c r="S113" s="2">
        <v>162.358</v>
      </c>
      <c r="T113" s="2">
        <v>167.392</v>
      </c>
      <c r="U113" s="2">
        <v>171.589</v>
      </c>
      <c r="V113" s="2">
        <v>181.77699999999999</v>
      </c>
      <c r="W113" s="2">
        <v>181.25299999999999</v>
      </c>
      <c r="X113" s="2">
        <v>187.11699999999999</v>
      </c>
      <c r="Y113" s="2">
        <v>185.78399999999999</v>
      </c>
      <c r="Z113" s="2">
        <v>204.102</v>
      </c>
      <c r="AA113" s="2">
        <v>207.61</v>
      </c>
      <c r="AB113" s="2">
        <v>215.542</v>
      </c>
      <c r="AC113" s="2">
        <v>213.90899999999999</v>
      </c>
      <c r="AD113" s="2">
        <v>211.958</v>
      </c>
      <c r="AE113" s="2">
        <v>221.666</v>
      </c>
      <c r="AF113" s="2">
        <v>227.23400000000001</v>
      </c>
      <c r="AG113" s="2">
        <v>226.887</v>
      </c>
      <c r="AH113" s="2">
        <v>230.22399999999999</v>
      </c>
      <c r="AI113" s="2">
        <v>231.28800000000001</v>
      </c>
      <c r="AJ113" s="2">
        <v>243.83799999999999</v>
      </c>
      <c r="AK113" s="2">
        <v>247.53200000000001</v>
      </c>
      <c r="AL113" s="2">
        <v>248.74199999999999</v>
      </c>
      <c r="AM113" s="2">
        <v>252.47300000000001</v>
      </c>
      <c r="AN113" s="2">
        <v>250.50899999999999</v>
      </c>
      <c r="AO113" s="2">
        <v>252.75700000000001</v>
      </c>
      <c r="AP113" s="2">
        <v>263.57</v>
      </c>
      <c r="AQ113" s="2">
        <v>268.14800000000002</v>
      </c>
      <c r="AR113" s="2">
        <v>266.61599999999999</v>
      </c>
      <c r="AS113" s="2">
        <v>270.50200000000001</v>
      </c>
      <c r="AT113" s="2">
        <v>277.46600000000001</v>
      </c>
      <c r="AU113" s="2">
        <v>284.834</v>
      </c>
      <c r="AV113" s="2">
        <v>290.06099999999998</v>
      </c>
      <c r="AW113" s="2">
        <v>285.649</v>
      </c>
      <c r="AX113" s="2">
        <v>293.35700000000003</v>
      </c>
      <c r="AY113" s="2">
        <v>296.99799999999999</v>
      </c>
      <c r="AZ113" s="2">
        <v>293.02699999999999</v>
      </c>
      <c r="BA113" s="2">
        <v>305.66699999999997</v>
      </c>
      <c r="BB113" s="2">
        <v>310.93900000000002</v>
      </c>
      <c r="BC113" s="2">
        <v>305.67500000000001</v>
      </c>
      <c r="BD113" s="2">
        <v>313.23200000000003</v>
      </c>
      <c r="BE113" s="2">
        <v>304.74299999999999</v>
      </c>
      <c r="BF113" s="2">
        <v>310.28100000000001</v>
      </c>
      <c r="BG113" s="2">
        <v>322.541</v>
      </c>
      <c r="BH113" s="2">
        <v>327.80799999999999</v>
      </c>
      <c r="BI113" s="2">
        <v>317.41000000000003</v>
      </c>
      <c r="BJ113" s="2">
        <v>314.654</v>
      </c>
      <c r="BK113" s="2">
        <v>314.23399999999998</v>
      </c>
      <c r="BL113" s="2">
        <v>229.326724137931</v>
      </c>
      <c r="BM113" s="2">
        <v>64.195803088427695</v>
      </c>
      <c r="BN113" s="2">
        <v>0.99394188962615904</v>
      </c>
      <c r="BO113" s="2">
        <v>0.99673936448368206</v>
      </c>
      <c r="BP113" s="2">
        <v>0.96370235934664294</v>
      </c>
      <c r="BQ113" s="2">
        <v>0</v>
      </c>
      <c r="BR113" s="2">
        <v>0</v>
      </c>
      <c r="BS113" s="2">
        <v>0</v>
      </c>
      <c r="BT113" s="2">
        <v>3.7784897720630899</v>
      </c>
      <c r="BU113" s="2">
        <v>0.98792047995361798</v>
      </c>
      <c r="BV113" s="2">
        <v>0.98792047995361798</v>
      </c>
      <c r="BW113" s="2">
        <v>131.02420000000001</v>
      </c>
      <c r="BX113" s="2">
        <v>2.3346390941642299</v>
      </c>
      <c r="BY113" s="2">
        <v>143.49420000000001</v>
      </c>
      <c r="BZ113" s="2">
        <v>6.4505034454684198</v>
      </c>
      <c r="CA113" s="2">
        <v>159.43100000000001</v>
      </c>
      <c r="CB113" s="2">
        <v>6.9096048367471798</v>
      </c>
      <c r="CC113" s="2">
        <v>181.50399999999999</v>
      </c>
      <c r="CD113" s="2">
        <v>6.0882863763131203</v>
      </c>
      <c r="CE113" s="2">
        <v>210.6242</v>
      </c>
      <c r="CF113" s="2">
        <v>4.70048361341681</v>
      </c>
      <c r="CG113" s="2">
        <v>227.4598</v>
      </c>
      <c r="CH113" s="2">
        <v>3.7497706863220301</v>
      </c>
      <c r="CI113" s="2">
        <v>248.61879999999999</v>
      </c>
      <c r="CJ113" s="2">
        <v>3.2588370164830298</v>
      </c>
      <c r="CK113" s="2">
        <v>264.3186</v>
      </c>
      <c r="CL113" s="2">
        <v>6.9355566323115001</v>
      </c>
      <c r="CM113" s="2">
        <v>286.27339999999998</v>
      </c>
      <c r="CN113" s="2">
        <v>6.0115585583108198</v>
      </c>
      <c r="CO113" s="2">
        <v>302.46120000000002</v>
      </c>
      <c r="CP113" s="2">
        <v>7.2685872217371204</v>
      </c>
      <c r="CQ113" s="2">
        <v>315.721</v>
      </c>
      <c r="CR113" s="2">
        <v>9.3396088515526099</v>
      </c>
      <c r="CS113" s="2">
        <v>315.43266666666699</v>
      </c>
      <c r="CT113" s="2">
        <v>1.7252493539582601</v>
      </c>
    </row>
    <row r="114" spans="1:98" x14ac:dyDescent="0.25">
      <c r="A114" s="2">
        <v>199</v>
      </c>
      <c r="B114" s="2" t="s">
        <v>1867</v>
      </c>
      <c r="C114" s="2" t="s">
        <v>638</v>
      </c>
      <c r="D114" s="2" t="s">
        <v>420</v>
      </c>
      <c r="E114" s="2" t="s">
        <v>376</v>
      </c>
      <c r="F114" s="2">
        <v>7.8301800000000004</v>
      </c>
      <c r="G114" s="2">
        <v>7.6976000000000004</v>
      </c>
      <c r="H114" s="2">
        <v>6.9990800000000002</v>
      </c>
      <c r="I114" s="2">
        <v>5.9941199999999997</v>
      </c>
      <c r="J114" s="2">
        <v>6.8262</v>
      </c>
      <c r="K114" s="2">
        <v>6.5767699999999998</v>
      </c>
      <c r="L114" s="2">
        <v>8.3602600000000002</v>
      </c>
      <c r="M114" s="2">
        <v>8.1405899999999995</v>
      </c>
      <c r="N114" s="2">
        <v>9.3901000000000003</v>
      </c>
      <c r="O114" s="2">
        <v>8.0389099999999996</v>
      </c>
      <c r="P114" s="2">
        <v>8.5266400000000004</v>
      </c>
      <c r="Q114" s="2">
        <v>8.7076200000000004</v>
      </c>
      <c r="R114" s="2">
        <v>9.3784799999999997</v>
      </c>
      <c r="S114" s="2">
        <v>8.9161099999999998</v>
      </c>
      <c r="T114" s="2">
        <v>9.3391900000000003</v>
      </c>
      <c r="U114" s="2">
        <v>9.7986299999999993</v>
      </c>
      <c r="V114" s="2">
        <v>9.8801199999999998</v>
      </c>
      <c r="W114" s="2">
        <v>10.7959</v>
      </c>
      <c r="X114" s="2">
        <v>10.620100000000001</v>
      </c>
      <c r="Y114" s="2">
        <v>12.089600000000001</v>
      </c>
      <c r="Z114" s="2">
        <v>10.356199999999999</v>
      </c>
      <c r="AA114" s="2">
        <v>11.768800000000001</v>
      </c>
      <c r="AB114" s="2">
        <v>11.2951</v>
      </c>
      <c r="AC114" s="2">
        <v>11.3797</v>
      </c>
      <c r="AD114" s="2">
        <v>12.5025</v>
      </c>
      <c r="AE114" s="2">
        <v>13.317600000000001</v>
      </c>
      <c r="AF114" s="2">
        <v>12.151999999999999</v>
      </c>
      <c r="AG114" s="2">
        <v>12.7201</v>
      </c>
      <c r="AH114" s="2">
        <v>13.777799999999999</v>
      </c>
      <c r="AI114" s="2">
        <v>13.7638</v>
      </c>
      <c r="AJ114" s="2">
        <v>13.122299999999999</v>
      </c>
      <c r="AK114" s="2">
        <v>14.107699999999999</v>
      </c>
      <c r="AL114" s="2">
        <v>12.445600000000001</v>
      </c>
      <c r="AM114" s="2">
        <v>12.877800000000001</v>
      </c>
      <c r="AN114" s="2">
        <v>12.7775</v>
      </c>
      <c r="AO114" s="2">
        <v>11.7285</v>
      </c>
      <c r="AP114" s="2">
        <v>12.054600000000001</v>
      </c>
      <c r="AQ114" s="2">
        <v>12.981199999999999</v>
      </c>
      <c r="AR114" s="2">
        <v>13.1738</v>
      </c>
      <c r="AS114" s="2">
        <v>12.026300000000001</v>
      </c>
      <c r="AT114" s="2">
        <v>13.507999999999999</v>
      </c>
      <c r="AU114" s="2">
        <v>13.264200000000001</v>
      </c>
      <c r="AV114" s="2">
        <v>12.7821</v>
      </c>
      <c r="AW114" s="2">
        <v>12.0261</v>
      </c>
      <c r="AX114" s="2">
        <v>12.6122</v>
      </c>
      <c r="AY114" s="2">
        <v>12.4046</v>
      </c>
      <c r="AZ114" s="2">
        <v>13.0458</v>
      </c>
      <c r="BA114" s="2">
        <v>12.8939</v>
      </c>
      <c r="BB114" s="2">
        <v>11.8354</v>
      </c>
      <c r="BC114" s="2">
        <v>12.2011</v>
      </c>
      <c r="BD114" s="2">
        <v>12.942299999999999</v>
      </c>
      <c r="BE114" s="2">
        <v>14.747400000000001</v>
      </c>
      <c r="BF114" s="2">
        <v>15.5175</v>
      </c>
      <c r="BG114" s="2">
        <v>14.451700000000001</v>
      </c>
      <c r="BH114" s="2">
        <v>15.6448</v>
      </c>
      <c r="BI114" s="2">
        <v>14.9411</v>
      </c>
      <c r="BJ114" s="2">
        <v>14.6463</v>
      </c>
      <c r="BK114" s="2">
        <v>14.8696</v>
      </c>
      <c r="BL114" s="2">
        <v>11.5270551724138</v>
      </c>
      <c r="BM114" s="2">
        <v>2.4530867104322001</v>
      </c>
      <c r="BN114" s="2">
        <v>0.89132316593570904</v>
      </c>
      <c r="BO114" s="2">
        <v>0.86028484419699203</v>
      </c>
      <c r="BP114" s="2">
        <v>0.69147005444646104</v>
      </c>
      <c r="BQ114" s="2">
        <v>0</v>
      </c>
      <c r="BR114" s="2">
        <v>0</v>
      </c>
      <c r="BS114" s="3">
        <v>1.7541523789077499E-14</v>
      </c>
      <c r="BT114" s="2">
        <v>0.12947881448214199</v>
      </c>
      <c r="BU114" s="2">
        <v>0.79445698613365601</v>
      </c>
      <c r="BV114" s="2">
        <v>0.79445698613365601</v>
      </c>
      <c r="BW114" s="2">
        <v>7.0694359999999996</v>
      </c>
      <c r="BX114" s="2">
        <v>0.74056391734947502</v>
      </c>
      <c r="BY114" s="2">
        <v>8.1013260000000002</v>
      </c>
      <c r="BZ114" s="2">
        <v>1.0071858884188201</v>
      </c>
      <c r="CA114" s="2">
        <v>8.9736080000000005</v>
      </c>
      <c r="CB114" s="2">
        <v>0.37795752548401501</v>
      </c>
      <c r="CC114" s="2">
        <v>10.63687</v>
      </c>
      <c r="CD114" s="2">
        <v>0.92348701761313401</v>
      </c>
      <c r="CE114" s="2">
        <v>11.460459999999999</v>
      </c>
      <c r="CF114" s="2">
        <v>0.78009249002922698</v>
      </c>
      <c r="CG114" s="2">
        <v>13.14626</v>
      </c>
      <c r="CH114" s="2">
        <v>0.70351281296078705</v>
      </c>
      <c r="CI114" s="2">
        <v>13.066179999999999</v>
      </c>
      <c r="CJ114" s="2">
        <v>0.63084389273416897</v>
      </c>
      <c r="CK114" s="2">
        <v>12.39288</v>
      </c>
      <c r="CL114" s="2">
        <v>0.64151607696144297</v>
      </c>
      <c r="CM114" s="2">
        <v>12.838520000000001</v>
      </c>
      <c r="CN114" s="2">
        <v>0.57961995048479797</v>
      </c>
      <c r="CO114" s="2">
        <v>12.47616</v>
      </c>
      <c r="CP114" s="2">
        <v>0.49758131295296898</v>
      </c>
      <c r="CQ114" s="2">
        <v>14.660740000000001</v>
      </c>
      <c r="CR114" s="2">
        <v>1.0847413853080401</v>
      </c>
      <c r="CS114" s="2">
        <v>14.819000000000001</v>
      </c>
      <c r="CT114" s="2">
        <v>0.15377590838619701</v>
      </c>
    </row>
    <row r="115" spans="1:98" x14ac:dyDescent="0.25">
      <c r="A115" s="2">
        <v>2</v>
      </c>
      <c r="B115" s="2" t="s">
        <v>1867</v>
      </c>
      <c r="C115" s="2" t="s">
        <v>415</v>
      </c>
      <c r="D115" s="2" t="s">
        <v>416</v>
      </c>
      <c r="E115" s="2" t="s">
        <v>10</v>
      </c>
      <c r="F115" s="2">
        <v>5.8005699999999996</v>
      </c>
      <c r="G115" s="2">
        <v>5.8866300000000003</v>
      </c>
      <c r="H115" s="2">
        <v>6.8598800000000004</v>
      </c>
      <c r="I115" s="2">
        <v>5.8751100000000003</v>
      </c>
      <c r="J115" s="2">
        <v>6.0604500000000003</v>
      </c>
      <c r="K115" s="2">
        <v>6.3299599999999998</v>
      </c>
      <c r="L115" s="2">
        <v>6.4062799999999998</v>
      </c>
      <c r="M115" s="2">
        <v>6.7664</v>
      </c>
      <c r="N115" s="2">
        <v>6.39419</v>
      </c>
      <c r="O115" s="2">
        <v>6.0823600000000004</v>
      </c>
      <c r="P115" s="2">
        <v>6.0246599999999999</v>
      </c>
      <c r="Q115" s="2">
        <v>5.9663199999999996</v>
      </c>
      <c r="R115" s="2">
        <v>5.9450599999999998</v>
      </c>
      <c r="S115" s="2">
        <v>5.93994</v>
      </c>
      <c r="T115" s="2">
        <v>6.0510799999999998</v>
      </c>
      <c r="U115" s="2">
        <v>6.8142399999999999</v>
      </c>
      <c r="V115" s="2">
        <v>5.9558299999999997</v>
      </c>
      <c r="W115" s="2">
        <v>6.4406999999999996</v>
      </c>
      <c r="X115" s="2">
        <v>6.6040400000000004</v>
      </c>
      <c r="Y115" s="2">
        <v>6.0655000000000001</v>
      </c>
      <c r="Z115" s="2">
        <v>5.65245</v>
      </c>
      <c r="AA115" s="2">
        <v>5.9682599999999999</v>
      </c>
      <c r="AB115" s="2">
        <v>7.24674</v>
      </c>
      <c r="AC115" s="2">
        <v>6.7486300000000004</v>
      </c>
      <c r="AD115" s="2">
        <v>6.6477599999999999</v>
      </c>
      <c r="AE115" s="2">
        <v>7.5179400000000003</v>
      </c>
      <c r="AF115" s="2">
        <v>6.1888399999999999</v>
      </c>
      <c r="AG115" s="2">
        <v>6.2310400000000001</v>
      </c>
      <c r="AH115" s="2">
        <v>6.5015999999999998</v>
      </c>
      <c r="AI115" s="2">
        <v>7.0915999999999997</v>
      </c>
      <c r="AJ115" s="2">
        <v>7.6216999999999997</v>
      </c>
      <c r="AK115" s="2">
        <v>8.0511300000000006</v>
      </c>
      <c r="AL115" s="2">
        <v>8.1913</v>
      </c>
      <c r="AM115" s="2">
        <v>8.5604300000000002</v>
      </c>
      <c r="AN115" s="2">
        <v>8.0860099999999999</v>
      </c>
      <c r="AO115" s="2">
        <v>7.5974700000000004</v>
      </c>
      <c r="AP115" s="2">
        <v>8.2161000000000008</v>
      </c>
      <c r="AQ115" s="2">
        <v>7.46774</v>
      </c>
      <c r="AR115" s="2">
        <v>7.7843200000000001</v>
      </c>
      <c r="AS115" s="2">
        <v>7.72241</v>
      </c>
      <c r="AT115" s="2">
        <v>9.4306000000000001</v>
      </c>
      <c r="AU115" s="2">
        <v>8.4856999999999996</v>
      </c>
      <c r="AV115" s="2">
        <v>8.5028900000000007</v>
      </c>
      <c r="AW115" s="2">
        <v>7.7619999999999996</v>
      </c>
      <c r="AX115" s="2">
        <v>7.79636</v>
      </c>
      <c r="AY115" s="2">
        <v>8.4760799999999996</v>
      </c>
      <c r="AZ115" s="2">
        <v>7.931</v>
      </c>
      <c r="BA115" s="2">
        <v>8.6816899999999997</v>
      </c>
      <c r="BB115" s="2">
        <v>8.1516000000000002</v>
      </c>
      <c r="BC115" s="2">
        <v>8.5602900000000002</v>
      </c>
      <c r="BD115" s="2">
        <v>8.7426399999999997</v>
      </c>
      <c r="BE115" s="2">
        <v>8.4860399999999991</v>
      </c>
      <c r="BF115" s="2">
        <v>8.7784499999999994</v>
      </c>
      <c r="BG115" s="2">
        <v>8.9846599999999999</v>
      </c>
      <c r="BH115" s="2">
        <v>9.657</v>
      </c>
      <c r="BI115" s="2">
        <v>9.8292800000000007</v>
      </c>
      <c r="BJ115" s="2">
        <v>8.7664600000000004</v>
      </c>
      <c r="BK115" s="2">
        <v>9.1975599999999993</v>
      </c>
      <c r="BL115" s="2">
        <v>7.3376374137931002</v>
      </c>
      <c r="BM115" s="2">
        <v>1.17821702224622</v>
      </c>
      <c r="BN115" s="2">
        <v>0.89061337017947795</v>
      </c>
      <c r="BO115" s="2">
        <v>0.880894521517118</v>
      </c>
      <c r="BP115" s="2">
        <v>0.69993950393224402</v>
      </c>
      <c r="BQ115" s="2">
        <v>0</v>
      </c>
      <c r="BR115" s="2">
        <v>0</v>
      </c>
      <c r="BS115" s="3">
        <v>8.4376949871511897E-15</v>
      </c>
      <c r="BT115" s="2">
        <v>6.2139123627302603E-2</v>
      </c>
      <c r="BU115" s="2">
        <v>0.793192175142446</v>
      </c>
      <c r="BV115" s="2">
        <v>0.793192175142446</v>
      </c>
      <c r="BW115" s="2">
        <v>6.0965280000000002</v>
      </c>
      <c r="BX115" s="2">
        <v>0.43723052754811198</v>
      </c>
      <c r="BY115" s="2">
        <v>6.3958380000000004</v>
      </c>
      <c r="BZ115" s="2">
        <v>0.244967505232837</v>
      </c>
      <c r="CA115" s="2">
        <v>5.9854120000000002</v>
      </c>
      <c r="CB115" s="2">
        <v>4.9782484068194098E-2</v>
      </c>
      <c r="CC115" s="2">
        <v>6.3760620000000001</v>
      </c>
      <c r="CD115" s="2">
        <v>0.360969420062143</v>
      </c>
      <c r="CE115" s="2">
        <v>6.4527679999999998</v>
      </c>
      <c r="CF115" s="2">
        <v>0.63859311049368495</v>
      </c>
      <c r="CG115" s="2">
        <v>6.7062039999999996</v>
      </c>
      <c r="CH115" s="2">
        <v>0.57938643035542403</v>
      </c>
      <c r="CI115" s="2">
        <v>8.1021140000000003</v>
      </c>
      <c r="CJ115" s="2">
        <v>0.33602976688085301</v>
      </c>
      <c r="CK115" s="2">
        <v>7.7576080000000003</v>
      </c>
      <c r="CL115" s="2">
        <v>0.28365250778020701</v>
      </c>
      <c r="CM115" s="2">
        <v>8.3955099999999998</v>
      </c>
      <c r="CN115" s="2">
        <v>0.68032926792840598</v>
      </c>
      <c r="CO115" s="2">
        <v>8.3601320000000001</v>
      </c>
      <c r="CP115" s="2">
        <v>0.31005909899565898</v>
      </c>
      <c r="CQ115" s="2">
        <v>8.9297579999999996</v>
      </c>
      <c r="CR115" s="2">
        <v>0.44347719120604201</v>
      </c>
      <c r="CS115" s="2">
        <v>9.2644333333333293</v>
      </c>
      <c r="CT115" s="2">
        <v>0.53455647048121502</v>
      </c>
    </row>
    <row r="116" spans="1:98" x14ac:dyDescent="0.25">
      <c r="A116" s="2">
        <v>20</v>
      </c>
      <c r="B116" s="2" t="s">
        <v>1867</v>
      </c>
      <c r="C116" s="2" t="s">
        <v>440</v>
      </c>
      <c r="D116" s="2" t="s">
        <v>424</v>
      </c>
      <c r="E116" s="2" t="s">
        <v>30</v>
      </c>
      <c r="F116" s="2">
        <v>5.1464200000000002E-2</v>
      </c>
      <c r="G116" s="2">
        <v>5.22344E-2</v>
      </c>
      <c r="H116" s="2">
        <v>5.7524600000000002E-2</v>
      </c>
      <c r="I116" s="2">
        <v>5.0960199999999997E-2</v>
      </c>
      <c r="J116" s="2">
        <v>5.54481E-2</v>
      </c>
      <c r="K116" s="2">
        <v>5.5715500000000001E-2</v>
      </c>
      <c r="L116" s="2">
        <v>5.0482699999999998E-2</v>
      </c>
      <c r="M116" s="2">
        <v>5.58694E-2</v>
      </c>
      <c r="N116" s="2">
        <v>5.9629000000000001E-2</v>
      </c>
      <c r="O116" s="2">
        <v>5.5963699999999998E-2</v>
      </c>
      <c r="P116" s="2">
        <v>5.4382600000000003E-2</v>
      </c>
      <c r="Q116" s="2">
        <v>4.7617800000000002E-2</v>
      </c>
      <c r="R116" s="2">
        <v>5.8069700000000002E-2</v>
      </c>
      <c r="S116" s="2">
        <v>5.6759900000000002E-2</v>
      </c>
      <c r="T116" s="2">
        <v>5.1761399999999999E-2</v>
      </c>
      <c r="U116" s="2">
        <v>5.9561200000000002E-2</v>
      </c>
      <c r="V116" s="2">
        <v>5.68648E-2</v>
      </c>
      <c r="W116" s="2">
        <v>5.7008900000000001E-2</v>
      </c>
      <c r="X116" s="2">
        <v>4.64561E-2</v>
      </c>
      <c r="Y116" s="2">
        <v>5.5038200000000002E-2</v>
      </c>
      <c r="Z116" s="2">
        <v>6.2571399999999999E-2</v>
      </c>
      <c r="AA116" s="2">
        <v>7.7474299999999996E-2</v>
      </c>
      <c r="AB116" s="2">
        <v>8.4728200000000004E-2</v>
      </c>
      <c r="AC116" s="2">
        <v>8.8410600000000006E-2</v>
      </c>
      <c r="AD116" s="2">
        <v>7.7319100000000002E-2</v>
      </c>
      <c r="AE116" s="2">
        <v>0.11133</v>
      </c>
      <c r="AF116" s="2">
        <v>0.150087</v>
      </c>
      <c r="AG116" s="2">
        <v>0.15179699999999999</v>
      </c>
      <c r="AH116" s="2">
        <v>0.142537</v>
      </c>
      <c r="AI116" s="2">
        <v>0.165743</v>
      </c>
      <c r="AJ116" s="2">
        <v>0.14721200000000001</v>
      </c>
      <c r="AK116" s="2">
        <v>0.170985</v>
      </c>
      <c r="AL116" s="2">
        <v>0.17511399999999999</v>
      </c>
      <c r="AM116" s="2">
        <v>0.162191</v>
      </c>
      <c r="AN116" s="2">
        <v>0.164935</v>
      </c>
      <c r="AO116" s="2">
        <v>0.141039</v>
      </c>
      <c r="AP116" s="2">
        <v>0.188412</v>
      </c>
      <c r="AQ116" s="2">
        <v>0.13516400000000001</v>
      </c>
      <c r="AR116" s="2">
        <v>0.15970500000000001</v>
      </c>
      <c r="AS116" s="2">
        <v>0.16028300000000001</v>
      </c>
      <c r="AT116" s="2">
        <v>0.16525200000000001</v>
      </c>
      <c r="AU116" s="2">
        <v>0.182894</v>
      </c>
      <c r="AV116" s="2">
        <v>0.199152</v>
      </c>
      <c r="AW116" s="2">
        <v>0.19691800000000001</v>
      </c>
      <c r="AX116" s="2">
        <v>0.183562</v>
      </c>
      <c r="AY116" s="2">
        <v>0.18568399999999999</v>
      </c>
      <c r="AZ116" s="2">
        <v>0.19290399999999999</v>
      </c>
      <c r="BA116" s="2">
        <v>0.18018799999999999</v>
      </c>
      <c r="BB116" s="2">
        <v>0.184887</v>
      </c>
      <c r="BC116" s="2">
        <v>0.19105</v>
      </c>
      <c r="BD116" s="2">
        <v>0.20299200000000001</v>
      </c>
      <c r="BE116" s="2">
        <v>0.19791500000000001</v>
      </c>
      <c r="BF116" s="2">
        <v>0.195274</v>
      </c>
      <c r="BG116" s="2">
        <v>0.238067</v>
      </c>
      <c r="BH116" s="2">
        <v>0.24369399999999999</v>
      </c>
      <c r="BI116" s="2">
        <v>0.22850400000000001</v>
      </c>
      <c r="BJ116" s="2">
        <v>0.23014599999999999</v>
      </c>
      <c r="BK116" s="2">
        <v>0.24553</v>
      </c>
      <c r="BL116" s="2">
        <v>0.12845625862068999</v>
      </c>
      <c r="BM116" s="2">
        <v>6.5804981266175899E-2</v>
      </c>
      <c r="BN116" s="2">
        <v>0.94961673479527497</v>
      </c>
      <c r="BO116" s="2">
        <v>0.94057030360823202</v>
      </c>
      <c r="BP116" s="2">
        <v>0.79673321234119798</v>
      </c>
      <c r="BQ116" s="2">
        <v>0</v>
      </c>
      <c r="BR116" s="2">
        <v>0</v>
      </c>
      <c r="BS116" s="2">
        <v>0</v>
      </c>
      <c r="BT116" s="2">
        <v>3.70047734473527E-3</v>
      </c>
      <c r="BU116" s="2">
        <v>0.90177194300323604</v>
      </c>
      <c r="BV116" s="2">
        <v>0.90177194300323604</v>
      </c>
      <c r="BW116" s="2">
        <v>5.3526299999999999E-2</v>
      </c>
      <c r="BX116" s="2">
        <v>2.8366286926561298E-3</v>
      </c>
      <c r="BY116" s="2">
        <v>5.5532060000000001E-2</v>
      </c>
      <c r="BZ116" s="2">
        <v>3.2639973717820299E-3</v>
      </c>
      <c r="CA116" s="2">
        <v>5.371828E-2</v>
      </c>
      <c r="CB116" s="2">
        <v>4.1735136536256798E-3</v>
      </c>
      <c r="CC116" s="2">
        <v>5.4985840000000001E-2</v>
      </c>
      <c r="CD116" s="2">
        <v>5.0328020925722904E-3</v>
      </c>
      <c r="CE116" s="2">
        <v>7.8100719999999998E-2</v>
      </c>
      <c r="CF116" s="2">
        <v>9.9042948798488493E-3</v>
      </c>
      <c r="CG116" s="2">
        <v>0.1442988</v>
      </c>
      <c r="CH116" s="2">
        <v>2.0246145860385398E-2</v>
      </c>
      <c r="CI116" s="2">
        <v>0.16408739999999999</v>
      </c>
      <c r="CJ116" s="2">
        <v>1.07034652940064E-2</v>
      </c>
      <c r="CK116" s="2">
        <v>0.15692059999999999</v>
      </c>
      <c r="CL116" s="2">
        <v>2.0834717139908601E-2</v>
      </c>
      <c r="CM116" s="2">
        <v>0.18555559999999999</v>
      </c>
      <c r="CN116" s="2">
        <v>1.3576274849898999E-2</v>
      </c>
      <c r="CO116" s="2">
        <v>0.18694259999999999</v>
      </c>
      <c r="CP116" s="2">
        <v>5.0951744621749702E-3</v>
      </c>
      <c r="CQ116" s="2">
        <v>0.21558840000000001</v>
      </c>
      <c r="CR116" s="2">
        <v>2.3339373477023799E-2</v>
      </c>
      <c r="CS116" s="2">
        <v>0.234726666666667</v>
      </c>
      <c r="CT116" s="2">
        <v>9.3919140399246204E-3</v>
      </c>
    </row>
    <row r="117" spans="1:98" x14ac:dyDescent="0.25">
      <c r="A117" s="2">
        <v>200</v>
      </c>
      <c r="B117" s="2" t="s">
        <v>1867</v>
      </c>
      <c r="C117" s="2" t="s">
        <v>639</v>
      </c>
      <c r="D117" s="2" t="s">
        <v>426</v>
      </c>
      <c r="E117" s="2" t="s">
        <v>302</v>
      </c>
      <c r="F117" s="3">
        <v>3.1137599999999998E-9</v>
      </c>
      <c r="G117" s="3">
        <v>3.1137599999999998E-9</v>
      </c>
      <c r="H117" s="3">
        <v>3.1206599999999999E-9</v>
      </c>
      <c r="I117" s="3">
        <v>4.2230400000000003E-9</v>
      </c>
      <c r="J117" s="3">
        <v>4.5117200000000002E-9</v>
      </c>
      <c r="K117" s="3">
        <v>4.0488599999999996E-9</v>
      </c>
      <c r="L117" s="3">
        <v>3.9457400000000001E-9</v>
      </c>
      <c r="M117" s="3">
        <v>3.9719999999999999E-9</v>
      </c>
      <c r="N117" s="3">
        <v>5.0913599999999997E-9</v>
      </c>
      <c r="O117" s="3">
        <v>6.9870500000000002E-9</v>
      </c>
      <c r="P117" s="3">
        <v>6.1793899999999997E-9</v>
      </c>
      <c r="Q117" s="3">
        <v>6.7723400000000002E-9</v>
      </c>
      <c r="R117" s="3">
        <v>8.0175200000000002E-9</v>
      </c>
      <c r="S117" s="3">
        <v>8.6580599999999998E-9</v>
      </c>
      <c r="T117" s="3">
        <v>9.3032499999999993E-9</v>
      </c>
      <c r="U117" s="3">
        <v>8.6040499999999999E-9</v>
      </c>
      <c r="V117" s="3">
        <v>8.0357100000000002E-9</v>
      </c>
      <c r="W117" s="3">
        <v>7.4532199999999996E-9</v>
      </c>
      <c r="X117" s="3">
        <v>4.7150700000000003E-9</v>
      </c>
      <c r="Y117" s="3">
        <v>6.0909399999999996E-9</v>
      </c>
      <c r="Z117" s="3">
        <v>6.0920600000000002E-9</v>
      </c>
      <c r="AA117" s="3">
        <v>6.1901199999999997E-9</v>
      </c>
      <c r="AB117" s="3">
        <v>6.3053900000000003E-9</v>
      </c>
      <c r="AC117" s="3">
        <v>7.8045699999999997E-9</v>
      </c>
      <c r="AD117" s="3">
        <v>7.8326600000000005E-9</v>
      </c>
      <c r="AE117" s="3">
        <v>7.7740200000000004E-9</v>
      </c>
      <c r="AF117" s="3">
        <v>7.8118800000000005E-9</v>
      </c>
      <c r="AG117" s="3">
        <v>8.0608999999999997E-9</v>
      </c>
      <c r="AH117" s="3">
        <v>8.4349799999999993E-9</v>
      </c>
      <c r="AI117" s="3">
        <v>8.7424800000000006E-9</v>
      </c>
      <c r="AJ117" s="3">
        <v>9.0479799999999996E-9</v>
      </c>
      <c r="AK117" s="3">
        <v>9.2807200000000006E-9</v>
      </c>
      <c r="AL117" s="3">
        <v>9.5411500000000007E-9</v>
      </c>
      <c r="AM117" s="2">
        <v>0</v>
      </c>
      <c r="AN117" s="2">
        <v>0</v>
      </c>
      <c r="AO117" s="2">
        <v>0</v>
      </c>
      <c r="AP117" s="2">
        <v>0</v>
      </c>
      <c r="AQ117" s="2">
        <v>0</v>
      </c>
      <c r="AR117" s="2">
        <v>0</v>
      </c>
      <c r="AS117" s="2">
        <v>0</v>
      </c>
      <c r="AT117" s="2">
        <v>0</v>
      </c>
      <c r="AU117" s="2">
        <v>0</v>
      </c>
      <c r="AV117" s="2">
        <v>0</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3">
        <v>3.7737312068965496E-9</v>
      </c>
      <c r="BM117" s="3">
        <v>3.6458234445776201E-9</v>
      </c>
      <c r="BN117" s="2">
        <v>-0.63688536910652105</v>
      </c>
      <c r="BO117" s="2">
        <v>-0.61972859801719704</v>
      </c>
      <c r="BP117" s="2">
        <v>-0.327771589679272</v>
      </c>
      <c r="BQ117" s="3">
        <v>7.6773083507726999E-8</v>
      </c>
      <c r="BR117" s="3">
        <v>2.1350776115577199E-7</v>
      </c>
      <c r="BS117" s="2">
        <v>6.00068435971381E-4</v>
      </c>
      <c r="BT117" s="3">
        <v>-1.37501528499798E-10</v>
      </c>
      <c r="BU117" s="2">
        <v>0.40562297338194098</v>
      </c>
      <c r="BV117" s="2">
        <v>0.40562297338194098</v>
      </c>
      <c r="BW117" s="3">
        <v>3.616588E-9</v>
      </c>
      <c r="BX117" s="3">
        <v>6.9293973440696904E-10</v>
      </c>
      <c r="BY117" s="3">
        <v>4.8090020000000001E-9</v>
      </c>
      <c r="BZ117" s="3">
        <v>1.3083604835136199E-9</v>
      </c>
      <c r="CA117" s="3">
        <v>7.7861120000000003E-9</v>
      </c>
      <c r="CB117" s="3">
        <v>1.2966148176578901E-9</v>
      </c>
      <c r="CC117" s="3">
        <v>6.9797979999999996E-9</v>
      </c>
      <c r="CD117" s="3">
        <v>1.57292200692533E-9</v>
      </c>
      <c r="CE117" s="3">
        <v>6.8449599999999999E-9</v>
      </c>
      <c r="CF117" s="3">
        <v>8.9207794819174901E-10</v>
      </c>
      <c r="CG117" s="3">
        <v>8.1648519999999998E-9</v>
      </c>
      <c r="CH117" s="3">
        <v>4.1676376584343299E-10</v>
      </c>
      <c r="CI117" s="3">
        <v>5.5739700000000003E-9</v>
      </c>
      <c r="CJ117" s="3">
        <v>5.0913048749019103E-9</v>
      </c>
      <c r="CK117" s="2">
        <v>0</v>
      </c>
      <c r="CL117" s="2">
        <v>0</v>
      </c>
      <c r="CM117" s="2">
        <v>0</v>
      </c>
      <c r="CN117" s="2">
        <v>0</v>
      </c>
      <c r="CO117" s="2">
        <v>0</v>
      </c>
      <c r="CP117" s="2">
        <v>0</v>
      </c>
      <c r="CQ117" s="2">
        <v>0</v>
      </c>
      <c r="CR117" s="2">
        <v>0</v>
      </c>
      <c r="CS117" s="2">
        <v>0</v>
      </c>
      <c r="CT117" s="2">
        <v>0</v>
      </c>
    </row>
    <row r="118" spans="1:98" x14ac:dyDescent="0.25">
      <c r="A118" s="2">
        <v>201</v>
      </c>
      <c r="B118" s="2" t="s">
        <v>1867</v>
      </c>
      <c r="C118" s="2" t="s">
        <v>640</v>
      </c>
      <c r="D118" s="2" t="s">
        <v>426</v>
      </c>
      <c r="E118" s="2" t="s">
        <v>378</v>
      </c>
      <c r="F118" s="2">
        <v>1.34785</v>
      </c>
      <c r="G118" s="2">
        <v>1.3345400000000001</v>
      </c>
      <c r="H118" s="2">
        <v>1.3877299999999999</v>
      </c>
      <c r="I118" s="2">
        <v>1.3486</v>
      </c>
      <c r="J118" s="2">
        <v>1.48037</v>
      </c>
      <c r="K118" s="2">
        <v>1.4908600000000001</v>
      </c>
      <c r="L118" s="2">
        <v>1.5094099999999999</v>
      </c>
      <c r="M118" s="2">
        <v>1.7305299999999999</v>
      </c>
      <c r="N118" s="2">
        <v>1.7503200000000001</v>
      </c>
      <c r="O118" s="2">
        <v>1.8108299999999999</v>
      </c>
      <c r="P118" s="2">
        <v>1.79186</v>
      </c>
      <c r="Q118" s="2">
        <v>1.7529699999999999</v>
      </c>
      <c r="R118" s="2">
        <v>1.84318</v>
      </c>
      <c r="S118" s="2">
        <v>1.81681</v>
      </c>
      <c r="T118" s="2">
        <v>1.84314</v>
      </c>
      <c r="U118" s="2">
        <v>1.83063</v>
      </c>
      <c r="V118" s="2">
        <v>2.2037399999999998</v>
      </c>
      <c r="W118" s="2">
        <v>2.08982</v>
      </c>
      <c r="X118" s="2">
        <v>2.1482399999999999</v>
      </c>
      <c r="Y118" s="2">
        <v>2.24654</v>
      </c>
      <c r="Z118" s="2">
        <v>2.2918699999999999</v>
      </c>
      <c r="AA118" s="2">
        <v>2.4238200000000001</v>
      </c>
      <c r="AB118" s="2">
        <v>2.6411600000000002</v>
      </c>
      <c r="AC118" s="2">
        <v>2.6723699999999999</v>
      </c>
      <c r="AD118" s="2">
        <v>2.85351</v>
      </c>
      <c r="AE118" s="2">
        <v>2.8166899999999999</v>
      </c>
      <c r="AF118" s="2">
        <v>2.75149</v>
      </c>
      <c r="AG118" s="2">
        <v>2.7205499999999998</v>
      </c>
      <c r="AH118" s="2">
        <v>2.55863</v>
      </c>
      <c r="AI118" s="2">
        <v>2.4029799999999999</v>
      </c>
      <c r="AJ118" s="2">
        <v>2.55593</v>
      </c>
      <c r="AK118" s="2">
        <v>2.46712</v>
      </c>
      <c r="AL118" s="2">
        <v>2.5695800000000002</v>
      </c>
      <c r="AM118" s="2">
        <v>2.63354</v>
      </c>
      <c r="AN118" s="2">
        <v>2.8747699999999998</v>
      </c>
      <c r="AO118" s="2">
        <v>2.8576299999999999</v>
      </c>
      <c r="AP118" s="2">
        <v>2.99817</v>
      </c>
      <c r="AQ118" s="2">
        <v>3.1457799999999998</v>
      </c>
      <c r="AR118" s="2">
        <v>3.0338799999999999</v>
      </c>
      <c r="AS118" s="2">
        <v>3.1548500000000002</v>
      </c>
      <c r="AT118" s="2">
        <v>3.2160500000000001</v>
      </c>
      <c r="AU118" s="2">
        <v>3.2677</v>
      </c>
      <c r="AV118" s="2">
        <v>3.4378700000000002</v>
      </c>
      <c r="AW118" s="2">
        <v>3.56507</v>
      </c>
      <c r="AX118" s="2">
        <v>3.37575</v>
      </c>
      <c r="AY118" s="2">
        <v>3.2745000000000002</v>
      </c>
      <c r="AZ118" s="2">
        <v>3.5264600000000002</v>
      </c>
      <c r="BA118" s="2">
        <v>3.6438199999999998</v>
      </c>
      <c r="BB118" s="2">
        <v>3.80253</v>
      </c>
      <c r="BC118" s="2">
        <v>3.91052</v>
      </c>
      <c r="BD118" s="2">
        <v>4.2945200000000003</v>
      </c>
      <c r="BE118" s="2">
        <v>4.4572700000000003</v>
      </c>
      <c r="BF118" s="2">
        <v>4.407</v>
      </c>
      <c r="BG118" s="2">
        <v>4.5283600000000002</v>
      </c>
      <c r="BH118" s="2">
        <v>4.4619299999999997</v>
      </c>
      <c r="BI118" s="2">
        <v>4.6378700000000004</v>
      </c>
      <c r="BJ118" s="2">
        <v>4.37392</v>
      </c>
      <c r="BK118" s="2">
        <v>4.3332600000000001</v>
      </c>
      <c r="BL118" s="2">
        <v>2.7533912068965498</v>
      </c>
      <c r="BM118" s="2">
        <v>0.95717342185679399</v>
      </c>
      <c r="BN118" s="2">
        <v>0.97381587591595398</v>
      </c>
      <c r="BO118" s="2">
        <v>0.98098987972561502</v>
      </c>
      <c r="BP118" s="2">
        <v>0.90441621294615904</v>
      </c>
      <c r="BQ118" s="2">
        <v>0</v>
      </c>
      <c r="BR118" s="2">
        <v>0</v>
      </c>
      <c r="BS118" s="2">
        <v>0</v>
      </c>
      <c r="BT118" s="2">
        <v>5.5197333969054199E-2</v>
      </c>
      <c r="BU118" s="2">
        <v>0.94831736018595503</v>
      </c>
      <c r="BV118" s="2">
        <v>0.94831736018595503</v>
      </c>
      <c r="BW118" s="2">
        <v>1.379818</v>
      </c>
      <c r="BX118" s="2">
        <v>5.9623649418665998E-2</v>
      </c>
      <c r="BY118" s="2">
        <v>1.65839</v>
      </c>
      <c r="BZ118" s="2">
        <v>0.14760978914015199</v>
      </c>
      <c r="CA118" s="2">
        <v>1.8095920000000001</v>
      </c>
      <c r="CB118" s="2">
        <v>3.8164762150444502E-2</v>
      </c>
      <c r="CC118" s="2">
        <v>2.1037940000000002</v>
      </c>
      <c r="CD118" s="2">
        <v>0.16367262593359899</v>
      </c>
      <c r="CE118" s="2">
        <v>2.576546</v>
      </c>
      <c r="CF118" s="2">
        <v>0.22047217586353199</v>
      </c>
      <c r="CG118" s="2">
        <v>2.6500680000000001</v>
      </c>
      <c r="CH118" s="2">
        <v>0.16765322311247099</v>
      </c>
      <c r="CI118" s="2">
        <v>2.6201880000000002</v>
      </c>
      <c r="CJ118" s="2">
        <v>0.15419982448109301</v>
      </c>
      <c r="CK118" s="2">
        <v>3.038062</v>
      </c>
      <c r="CL118" s="2">
        <v>0.121867932492514</v>
      </c>
      <c r="CM118" s="2">
        <v>3.3724880000000002</v>
      </c>
      <c r="CN118" s="2">
        <v>0.13858810021066001</v>
      </c>
      <c r="CO118" s="2">
        <v>3.6315659999999998</v>
      </c>
      <c r="CP118" s="2">
        <v>0.24785962938728001</v>
      </c>
      <c r="CQ118" s="2">
        <v>4.4298159999999998</v>
      </c>
      <c r="CR118" s="2">
        <v>8.7065389966392404E-2</v>
      </c>
      <c r="CS118" s="2">
        <v>4.4483499999999996</v>
      </c>
      <c r="CT118" s="2">
        <v>0.16538343840905001</v>
      </c>
    </row>
    <row r="119" spans="1:98" x14ac:dyDescent="0.25">
      <c r="A119" s="2">
        <v>202</v>
      </c>
      <c r="B119" s="2" t="s">
        <v>1867</v>
      </c>
      <c r="C119" s="2" t="s">
        <v>641</v>
      </c>
      <c r="D119" s="2" t="s">
        <v>412</v>
      </c>
      <c r="E119" s="2" t="s">
        <v>642</v>
      </c>
      <c r="F119" s="2">
        <v>9.3149300000000003E-4</v>
      </c>
      <c r="G119" s="2">
        <v>1.06117E-3</v>
      </c>
      <c r="H119" s="2">
        <v>2.4783200000000002E-4</v>
      </c>
      <c r="I119" s="2">
        <v>2.58366E-4</v>
      </c>
      <c r="J119" s="2">
        <v>2.7083199999999998E-4</v>
      </c>
      <c r="K119" s="2">
        <v>2.8347399999999998E-4</v>
      </c>
      <c r="L119" s="2">
        <v>1.8195900000000001E-3</v>
      </c>
      <c r="M119" s="2">
        <v>1.2728100000000001E-3</v>
      </c>
      <c r="N119" s="2">
        <v>5.4329200000000002E-4</v>
      </c>
      <c r="O119" s="2">
        <v>5.6609499999999997E-4</v>
      </c>
      <c r="P119" s="2">
        <v>2.2559400000000001E-3</v>
      </c>
      <c r="Q119" s="2">
        <v>6.1434499999999997E-4</v>
      </c>
      <c r="R119" s="2">
        <v>3.3811000000000002E-3</v>
      </c>
      <c r="S119" s="2">
        <v>6.6976899999999996E-4</v>
      </c>
      <c r="T119" s="2">
        <v>6.9924500000000003E-4</v>
      </c>
      <c r="U119" s="2">
        <v>1.59151E-3</v>
      </c>
      <c r="V119" s="2">
        <v>4.7899300000000004E-3</v>
      </c>
      <c r="W119" s="2">
        <v>2.3241799999999999E-3</v>
      </c>
      <c r="X119" s="2">
        <v>1.0529999999999999E-3</v>
      </c>
      <c r="Y119" s="2">
        <v>5.6611099999999996E-3</v>
      </c>
      <c r="Z119" s="2">
        <v>1.15507E-3</v>
      </c>
      <c r="AA119" s="2">
        <v>1.21725E-3</v>
      </c>
      <c r="AB119" s="2">
        <v>3.4183E-3</v>
      </c>
      <c r="AC119" s="2">
        <v>1.8579099999999999E-3</v>
      </c>
      <c r="AD119" s="2">
        <v>2.6608299999999999E-3</v>
      </c>
      <c r="AE119" s="2">
        <v>2.9974400000000001E-3</v>
      </c>
      <c r="AF119" s="2">
        <v>1.89536E-3</v>
      </c>
      <c r="AG119" s="2">
        <v>6.8229600000000003E-3</v>
      </c>
      <c r="AH119" s="2">
        <v>1.44001E-3</v>
      </c>
      <c r="AI119" s="2">
        <v>2.1066000000000001E-3</v>
      </c>
      <c r="AJ119" s="2">
        <v>1.5344499999999999E-3</v>
      </c>
      <c r="AK119" s="2">
        <v>1.5794699999999999E-3</v>
      </c>
      <c r="AL119" s="2">
        <v>1.62802E-3</v>
      </c>
      <c r="AM119" s="2">
        <v>2.20053E-3</v>
      </c>
      <c r="AN119" s="2">
        <v>1.7159300000000001E-3</v>
      </c>
      <c r="AO119" s="2">
        <v>1.76228E-3</v>
      </c>
      <c r="AP119" s="2">
        <v>1.8129699999999999E-3</v>
      </c>
      <c r="AQ119" s="2">
        <v>1.81342E-3</v>
      </c>
      <c r="AR119" s="2">
        <v>2.4154799999999998E-3</v>
      </c>
      <c r="AS119" s="2">
        <v>4.5613900000000002E-3</v>
      </c>
      <c r="AT119" s="2">
        <v>1.9723800000000001E-3</v>
      </c>
      <c r="AU119" s="2">
        <v>2.0206400000000002E-3</v>
      </c>
      <c r="AV119" s="2">
        <v>4.6842400000000001E-3</v>
      </c>
      <c r="AW119" s="2">
        <v>2.3309200000000002E-3</v>
      </c>
      <c r="AX119" s="2">
        <v>2.66549E-3</v>
      </c>
      <c r="AY119" s="2">
        <v>2.2269E-3</v>
      </c>
      <c r="AZ119" s="2">
        <v>2.3112100000000002E-3</v>
      </c>
      <c r="BA119" s="2">
        <v>2.8057799999999999E-3</v>
      </c>
      <c r="BB119" s="2">
        <v>2.3721599999999999E-3</v>
      </c>
      <c r="BC119" s="2">
        <v>2.7516900000000002E-3</v>
      </c>
      <c r="BD119" s="2">
        <v>2.53002E-3</v>
      </c>
      <c r="BE119" s="2">
        <v>2.5408599999999998E-3</v>
      </c>
      <c r="BF119" s="2">
        <v>3.7354599999999999E-3</v>
      </c>
      <c r="BG119" s="2">
        <v>2.9058399999999998E-3</v>
      </c>
      <c r="BH119" s="2">
        <v>5.7667300000000003E-3</v>
      </c>
      <c r="BI119" s="2">
        <v>4.68485E-3</v>
      </c>
      <c r="BJ119" s="2">
        <v>5.5220699999999996E-3</v>
      </c>
      <c r="BK119" s="2">
        <v>6.35083E-3</v>
      </c>
      <c r="BL119" s="2">
        <v>2.36325556896552E-3</v>
      </c>
      <c r="BM119" s="2">
        <v>1.58477444548489E-3</v>
      </c>
      <c r="BN119" s="2">
        <v>0.57188825407764299</v>
      </c>
      <c r="BO119" s="2">
        <v>0.67332123411978195</v>
      </c>
      <c r="BP119" s="2">
        <v>0.54627949183303104</v>
      </c>
      <c r="BQ119" s="3">
        <v>2.7398881765616799E-6</v>
      </c>
      <c r="BR119" s="3">
        <v>2.0582945659368201E-8</v>
      </c>
      <c r="BS119" s="3">
        <v>1.38415567896288E-9</v>
      </c>
      <c r="BT119" s="3">
        <v>5.3669711003106302E-5</v>
      </c>
      <c r="BU119" s="2">
        <v>0.32705617515197399</v>
      </c>
      <c r="BV119" s="2">
        <v>0.32705617515197399</v>
      </c>
      <c r="BW119" s="2">
        <v>5.5393860000000001E-4</v>
      </c>
      <c r="BX119" s="2">
        <v>4.0652330114742497E-4</v>
      </c>
      <c r="BY119" s="2">
        <v>8.9705220000000003E-4</v>
      </c>
      <c r="BZ119" s="2">
        <v>6.3313250420839998E-4</v>
      </c>
      <c r="CA119" s="2">
        <v>1.5240798000000001E-3</v>
      </c>
      <c r="CB119" s="2">
        <v>1.2471928652148E-3</v>
      </c>
      <c r="CC119" s="2">
        <v>3.0839460000000002E-3</v>
      </c>
      <c r="CD119" s="2">
        <v>2.0298711125906498E-3</v>
      </c>
      <c r="CE119" s="2">
        <v>2.0618720000000002E-3</v>
      </c>
      <c r="CF119" s="2">
        <v>9.7158688397898797E-4</v>
      </c>
      <c r="CG119" s="2">
        <v>3.0524739999999999E-3</v>
      </c>
      <c r="CH119" s="2">
        <v>2.1824999428132902E-3</v>
      </c>
      <c r="CI119" s="2">
        <v>1.73168E-3</v>
      </c>
      <c r="CJ119" s="2">
        <v>2.70592561612473E-4</v>
      </c>
      <c r="CK119" s="2">
        <v>2.4731079999999999E-3</v>
      </c>
      <c r="CL119" s="2">
        <v>1.19796594065524E-3</v>
      </c>
      <c r="CM119" s="2">
        <v>2.7347339999999999E-3</v>
      </c>
      <c r="CN119" s="2">
        <v>1.1246719504282099E-3</v>
      </c>
      <c r="CO119" s="2">
        <v>2.4935479999999999E-3</v>
      </c>
      <c r="CP119" s="2">
        <v>2.66087139242016E-4</v>
      </c>
      <c r="CQ119" s="2">
        <v>3.4957819999999998E-3</v>
      </c>
      <c r="CR119" s="2">
        <v>1.36081356111703E-3</v>
      </c>
      <c r="CS119" s="2">
        <v>5.5192499999999999E-3</v>
      </c>
      <c r="CT119" s="2">
        <v>8.3299358004728903E-4</v>
      </c>
    </row>
    <row r="120" spans="1:98" x14ac:dyDescent="0.25">
      <c r="A120" s="2">
        <v>203</v>
      </c>
      <c r="B120" s="2" t="s">
        <v>1867</v>
      </c>
      <c r="C120" s="2" t="s">
        <v>643</v>
      </c>
      <c r="D120" s="2" t="s">
        <v>458</v>
      </c>
      <c r="E120" s="2" t="s">
        <v>380</v>
      </c>
      <c r="F120" s="2">
        <v>38.860300000000002</v>
      </c>
      <c r="G120" s="2">
        <v>39.087400000000002</v>
      </c>
      <c r="H120" s="2">
        <v>36.750399999999999</v>
      </c>
      <c r="I120" s="2">
        <v>37.772599999999997</v>
      </c>
      <c r="J120" s="2">
        <v>40.579900000000002</v>
      </c>
      <c r="K120" s="2">
        <v>35.897799999999997</v>
      </c>
      <c r="L120" s="2">
        <v>41.1051</v>
      </c>
      <c r="M120" s="2">
        <v>40.680799999999998</v>
      </c>
      <c r="N120" s="2">
        <v>39.393000000000001</v>
      </c>
      <c r="O120" s="2">
        <v>44.2821</v>
      </c>
      <c r="P120" s="2">
        <v>45.327599999999997</v>
      </c>
      <c r="Q120" s="2">
        <v>42.371299999999998</v>
      </c>
      <c r="R120" s="2">
        <v>46.064500000000002</v>
      </c>
      <c r="S120" s="2">
        <v>49.777799999999999</v>
      </c>
      <c r="T120" s="2">
        <v>46.781999999999996</v>
      </c>
      <c r="U120" s="2">
        <v>53.874899999999997</v>
      </c>
      <c r="V120" s="2">
        <v>52.7224</v>
      </c>
      <c r="W120" s="2">
        <v>55.868000000000002</v>
      </c>
      <c r="X120" s="2">
        <v>56.5627</v>
      </c>
      <c r="Y120" s="2">
        <v>53.412999999999997</v>
      </c>
      <c r="Z120" s="2">
        <v>56.326900000000002</v>
      </c>
      <c r="AA120" s="2">
        <v>62.927900000000001</v>
      </c>
      <c r="AB120" s="2">
        <v>63.884099999999997</v>
      </c>
      <c r="AC120" s="2">
        <v>71.463999999999999</v>
      </c>
      <c r="AD120" s="2">
        <v>77.691800000000001</v>
      </c>
      <c r="AE120" s="2">
        <v>79.867500000000007</v>
      </c>
      <c r="AF120" s="2">
        <v>91.389799999999994</v>
      </c>
      <c r="AG120" s="2">
        <v>99.241699999999994</v>
      </c>
      <c r="AH120" s="2">
        <v>105.574</v>
      </c>
      <c r="AI120" s="2">
        <v>107.59399999999999</v>
      </c>
      <c r="AJ120" s="2">
        <v>100.745</v>
      </c>
      <c r="AK120" s="2">
        <v>105.836</v>
      </c>
      <c r="AL120" s="2">
        <v>113.259</v>
      </c>
      <c r="AM120" s="2">
        <v>111.34099999999999</v>
      </c>
      <c r="AN120" s="2">
        <v>109.56</v>
      </c>
      <c r="AO120" s="2">
        <v>114.105</v>
      </c>
      <c r="AP120" s="2">
        <v>116.003</v>
      </c>
      <c r="AQ120" s="2">
        <v>102.82</v>
      </c>
      <c r="AR120" s="2">
        <v>98.556299999999993</v>
      </c>
      <c r="AS120" s="2">
        <v>103.363</v>
      </c>
      <c r="AT120" s="2">
        <v>96.311199999999999</v>
      </c>
      <c r="AU120" s="2">
        <v>97.691199999999995</v>
      </c>
      <c r="AV120" s="2">
        <v>99.148700000000005</v>
      </c>
      <c r="AW120" s="2">
        <v>131.477</v>
      </c>
      <c r="AX120" s="2">
        <v>133.34</v>
      </c>
      <c r="AY120" s="2">
        <v>132.255</v>
      </c>
      <c r="AZ120" s="2">
        <v>139.084</v>
      </c>
      <c r="BA120" s="2">
        <v>150.19800000000001</v>
      </c>
      <c r="BB120" s="2">
        <v>148.19399999999999</v>
      </c>
      <c r="BC120" s="2">
        <v>143.93</v>
      </c>
      <c r="BD120" s="2">
        <v>152.86600000000001</v>
      </c>
      <c r="BE120" s="2">
        <v>150.631</v>
      </c>
      <c r="BF120" s="2">
        <v>141.43600000000001</v>
      </c>
      <c r="BG120" s="2">
        <v>148.41900000000001</v>
      </c>
      <c r="BH120" s="2">
        <v>151.02199999999999</v>
      </c>
      <c r="BI120" s="2">
        <v>148.55099999999999</v>
      </c>
      <c r="BJ120" s="2">
        <v>146.40199999999999</v>
      </c>
      <c r="BK120" s="2">
        <v>149.756</v>
      </c>
      <c r="BL120" s="2">
        <v>90.507512068965497</v>
      </c>
      <c r="BM120" s="2">
        <v>40.671065945417702</v>
      </c>
      <c r="BN120" s="2">
        <v>0.96821330779437698</v>
      </c>
      <c r="BO120" s="2">
        <v>0.96099541665385002</v>
      </c>
      <c r="BP120" s="2">
        <v>0.85359951603145801</v>
      </c>
      <c r="BQ120" s="2">
        <v>0</v>
      </c>
      <c r="BR120" s="2">
        <v>0</v>
      </c>
      <c r="BS120" s="2">
        <v>0</v>
      </c>
      <c r="BT120" s="2">
        <v>2.33188550555229</v>
      </c>
      <c r="BU120" s="2">
        <v>0.93743700939012597</v>
      </c>
      <c r="BV120" s="2">
        <v>0.93743700939012597</v>
      </c>
      <c r="BW120" s="2">
        <v>38.610120000000002</v>
      </c>
      <c r="BX120" s="2">
        <v>1.4431231503236299</v>
      </c>
      <c r="BY120" s="2">
        <v>40.27176</v>
      </c>
      <c r="BZ120" s="2">
        <v>3.03514173524071</v>
      </c>
      <c r="CA120" s="2">
        <v>46.064639999999997</v>
      </c>
      <c r="CB120" s="2">
        <v>2.6686209402985699</v>
      </c>
      <c r="CC120" s="2">
        <v>54.488199999999999</v>
      </c>
      <c r="CD120" s="2">
        <v>1.64754665032587</v>
      </c>
      <c r="CE120" s="2">
        <v>66.458939999999998</v>
      </c>
      <c r="CF120" s="2">
        <v>8.2611144595024193</v>
      </c>
      <c r="CG120" s="2">
        <v>96.733400000000003</v>
      </c>
      <c r="CH120" s="2">
        <v>11.351355132538099</v>
      </c>
      <c r="CI120" s="2">
        <v>108.1482</v>
      </c>
      <c r="CJ120" s="2">
        <v>4.9613775002513103</v>
      </c>
      <c r="CK120" s="2">
        <v>106.96946</v>
      </c>
      <c r="CL120" s="2">
        <v>7.6407887229002798</v>
      </c>
      <c r="CM120" s="2">
        <v>111.59362</v>
      </c>
      <c r="CN120" s="2">
        <v>19.039166998899901</v>
      </c>
      <c r="CO120" s="2">
        <v>142.73220000000001</v>
      </c>
      <c r="CP120" s="2">
        <v>7.24715869841416</v>
      </c>
      <c r="CQ120" s="2">
        <v>148.87479999999999</v>
      </c>
      <c r="CR120" s="2">
        <v>4.4488167752785701</v>
      </c>
      <c r="CS120" s="2">
        <v>148.23633333333299</v>
      </c>
      <c r="CT120" s="2">
        <v>1.69899686089567</v>
      </c>
    </row>
    <row r="121" spans="1:98" x14ac:dyDescent="0.25">
      <c r="A121" s="2">
        <v>204</v>
      </c>
      <c r="B121" s="2" t="s">
        <v>1867</v>
      </c>
      <c r="C121" s="2" t="s">
        <v>644</v>
      </c>
      <c r="D121" s="2" t="s">
        <v>458</v>
      </c>
      <c r="E121" s="2" t="s">
        <v>246</v>
      </c>
      <c r="F121" s="3">
        <v>2.5289199999999999E-7</v>
      </c>
      <c r="G121" s="3">
        <v>2.5303999999999999E-7</v>
      </c>
      <c r="H121" s="3">
        <v>2.5410500000000001E-7</v>
      </c>
      <c r="I121" s="3">
        <v>2.8852100000000002E-7</v>
      </c>
      <c r="J121" s="3">
        <v>3.26574E-7</v>
      </c>
      <c r="K121" s="3">
        <v>3.6460599999999998E-7</v>
      </c>
      <c r="L121" s="3">
        <v>3.9765999999999998E-7</v>
      </c>
      <c r="M121" s="3">
        <v>4.2502300000000001E-7</v>
      </c>
      <c r="N121" s="3">
        <v>4.8058399999999998E-7</v>
      </c>
      <c r="O121" s="3">
        <v>5.3295599999999997E-7</v>
      </c>
      <c r="P121" s="3">
        <v>5.57908E-7</v>
      </c>
      <c r="Q121" s="3">
        <v>5.9319000000000003E-7</v>
      </c>
      <c r="R121" s="3">
        <v>6.1933099999999995E-7</v>
      </c>
      <c r="S121" s="3">
        <v>6.9135099999999998E-7</v>
      </c>
      <c r="T121" s="3">
        <v>7.0525199999999999E-7</v>
      </c>
      <c r="U121" s="3">
        <v>7.7246399999999997E-7</v>
      </c>
      <c r="V121" s="3">
        <v>8.0092799999999996E-7</v>
      </c>
      <c r="W121" s="3">
        <v>8.2857100000000004E-7</v>
      </c>
      <c r="X121" s="3">
        <v>8.2879399999999995E-7</v>
      </c>
      <c r="Y121" s="3">
        <v>8.0902800000000004E-7</v>
      </c>
      <c r="Z121" s="3">
        <v>7.6930100000000001E-7</v>
      </c>
      <c r="AA121" s="3">
        <v>7.4503000000000005E-7</v>
      </c>
      <c r="AB121" s="3">
        <v>7.3412599999999997E-7</v>
      </c>
      <c r="AC121" s="3">
        <v>7.4448900000000004E-7</v>
      </c>
      <c r="AD121" s="3">
        <v>7.6692099999999996E-7</v>
      </c>
      <c r="AE121" s="3">
        <v>7.9005099999999999E-7</v>
      </c>
      <c r="AF121" s="3">
        <v>7.9775400000000001E-7</v>
      </c>
      <c r="AG121" s="3">
        <v>8.3276300000000003E-7</v>
      </c>
      <c r="AH121" s="3">
        <v>8.5201100000000004E-7</v>
      </c>
      <c r="AI121" s="3">
        <v>8.75856E-7</v>
      </c>
      <c r="AJ121" s="3">
        <v>9.0284999999999996E-7</v>
      </c>
      <c r="AK121" s="3">
        <v>9.2623299999999998E-7</v>
      </c>
      <c r="AL121" s="3">
        <v>9.912449999999999E-7</v>
      </c>
      <c r="AM121" s="3">
        <v>9.3063500000000005E-7</v>
      </c>
      <c r="AN121" s="3">
        <v>1.0030500000000001E-6</v>
      </c>
      <c r="AO121" s="3">
        <v>1.03071E-6</v>
      </c>
      <c r="AP121" s="3">
        <v>1.0742199999999999E-6</v>
      </c>
      <c r="AQ121" s="3">
        <v>1.06959E-6</v>
      </c>
      <c r="AR121" s="3">
        <v>1.0823800000000001E-6</v>
      </c>
      <c r="AS121" s="3">
        <v>1.0786299999999999E-6</v>
      </c>
      <c r="AT121" s="3">
        <v>1.07383E-6</v>
      </c>
      <c r="AU121" s="3">
        <v>1.0800799999999999E-6</v>
      </c>
      <c r="AV121" s="3">
        <v>9.3427800000000002E-7</v>
      </c>
      <c r="AW121" s="3">
        <v>9.3186399999999999E-7</v>
      </c>
      <c r="AX121" s="3">
        <v>9.32229E-7</v>
      </c>
      <c r="AY121" s="3">
        <v>9.6832800000000004E-7</v>
      </c>
      <c r="AZ121" s="3">
        <v>9.8651999999999992E-7</v>
      </c>
      <c r="BA121" s="3">
        <v>1.0040700000000001E-6</v>
      </c>
      <c r="BB121" s="3">
        <v>1.0260100000000001E-6</v>
      </c>
      <c r="BC121" s="3">
        <v>1.2470399999999999E-6</v>
      </c>
      <c r="BD121" s="3">
        <v>1.25927E-6</v>
      </c>
      <c r="BE121" s="3">
        <v>1.2213700000000001E-6</v>
      </c>
      <c r="BF121" s="3">
        <v>1.2200599999999999E-6</v>
      </c>
      <c r="BG121" s="3">
        <v>1.2208799999999999E-6</v>
      </c>
      <c r="BH121" s="3">
        <v>1.2255200000000001E-6</v>
      </c>
      <c r="BI121" s="3">
        <v>1.2205499999999999E-6</v>
      </c>
      <c r="BJ121" s="3">
        <v>1.20771E-6</v>
      </c>
      <c r="BK121" s="3">
        <v>1.19859E-6</v>
      </c>
      <c r="BL121" s="3">
        <v>8.40324517241379E-7</v>
      </c>
      <c r="BM121" s="3">
        <v>2.8407148514699999E-7</v>
      </c>
      <c r="BN121" s="2">
        <v>0.94502116776594602</v>
      </c>
      <c r="BO121" s="2">
        <v>0.95182872435325605</v>
      </c>
      <c r="BP121" s="2">
        <v>0.83182093163944404</v>
      </c>
      <c r="BQ121" s="2">
        <v>0</v>
      </c>
      <c r="BR121" s="2">
        <v>0</v>
      </c>
      <c r="BS121" s="2">
        <v>0</v>
      </c>
      <c r="BT121" s="3">
        <v>1.5897169276200299E-8</v>
      </c>
      <c r="BU121" s="2">
        <v>0.89306500752571605</v>
      </c>
      <c r="BV121" s="2">
        <v>0.89306500752571605</v>
      </c>
      <c r="BW121" s="3">
        <v>2.7502640000000001E-7</v>
      </c>
      <c r="BX121" s="3">
        <v>3.2597153714703402E-8</v>
      </c>
      <c r="BY121" s="3">
        <v>4.4016580000000001E-7</v>
      </c>
      <c r="BZ121" s="3">
        <v>6.7061507045398299E-8</v>
      </c>
      <c r="CA121" s="3">
        <v>6.3340639999999997E-7</v>
      </c>
      <c r="CB121" s="3">
        <v>6.3314396122051096E-8</v>
      </c>
      <c r="CC121" s="3">
        <v>8.0795700000000001E-7</v>
      </c>
      <c r="CD121" s="3">
        <v>2.3288540615504501E-8</v>
      </c>
      <c r="CE121" s="3">
        <v>7.5197340000000003E-7</v>
      </c>
      <c r="CF121" s="3">
        <v>1.5382077242687301E-8</v>
      </c>
      <c r="CG121" s="3">
        <v>8.2968700000000004E-7</v>
      </c>
      <c r="CH121" s="3">
        <v>3.6159812976562801E-8</v>
      </c>
      <c r="CI121" s="3">
        <v>9.5080259999999997E-7</v>
      </c>
      <c r="CJ121" s="3">
        <v>4.3804188456128301E-8</v>
      </c>
      <c r="CK121" s="3">
        <v>1.0671060000000001E-6</v>
      </c>
      <c r="CL121" s="3">
        <v>2.09018283889233E-8</v>
      </c>
      <c r="CM121" s="3">
        <v>9.9045620000000002E-7</v>
      </c>
      <c r="CN121" s="3">
        <v>7.8998510949257702E-8</v>
      </c>
      <c r="CO121" s="3">
        <v>1.0463935999999999E-6</v>
      </c>
      <c r="CP121" s="3">
        <v>1.1417622561111399E-7</v>
      </c>
      <c r="CQ121" s="3">
        <v>1.22942E-6</v>
      </c>
      <c r="CR121" s="3">
        <v>1.6819454509584999E-8</v>
      </c>
      <c r="CS121" s="3">
        <v>1.2089500000000001E-6</v>
      </c>
      <c r="CT121" s="3">
        <v>1.10323886806076E-8</v>
      </c>
    </row>
    <row r="122" spans="1:98" x14ac:dyDescent="0.25">
      <c r="A122" s="2">
        <v>205</v>
      </c>
      <c r="B122" s="2" t="s">
        <v>1867</v>
      </c>
      <c r="C122" s="2" t="s">
        <v>645</v>
      </c>
      <c r="D122" s="2" t="s">
        <v>424</v>
      </c>
      <c r="E122" s="2" t="s">
        <v>404</v>
      </c>
      <c r="F122" s="2">
        <v>5.0494400000000002E-2</v>
      </c>
      <c r="G122" s="2">
        <v>5.6856900000000002E-2</v>
      </c>
      <c r="H122" s="2">
        <v>4.7388100000000002E-2</v>
      </c>
      <c r="I122" s="2">
        <v>5.6562800000000003E-2</v>
      </c>
      <c r="J122" s="2">
        <v>6.3256499999999993E-2</v>
      </c>
      <c r="K122" s="2">
        <v>5.03954E-2</v>
      </c>
      <c r="L122" s="2">
        <v>6.5823499999999993E-2</v>
      </c>
      <c r="M122" s="2">
        <v>6.7788200000000007E-2</v>
      </c>
      <c r="N122" s="2">
        <v>6.6417599999999993E-2</v>
      </c>
      <c r="O122" s="2">
        <v>7.3813199999999995E-2</v>
      </c>
      <c r="P122" s="2">
        <v>7.1284700000000006E-2</v>
      </c>
      <c r="Q122" s="2">
        <v>6.8361199999999997E-2</v>
      </c>
      <c r="R122" s="2">
        <v>6.6755800000000004E-2</v>
      </c>
      <c r="S122" s="2">
        <v>6.7248699999999995E-2</v>
      </c>
      <c r="T122" s="2">
        <v>7.76752E-2</v>
      </c>
      <c r="U122" s="2">
        <v>7.1960700000000002E-2</v>
      </c>
      <c r="V122" s="2">
        <v>9.0174500000000005E-2</v>
      </c>
      <c r="W122" s="2">
        <v>8.4341200000000005E-2</v>
      </c>
      <c r="X122" s="2">
        <v>7.9425700000000002E-2</v>
      </c>
      <c r="Y122" s="2">
        <v>7.4111499999999997E-2</v>
      </c>
      <c r="Z122" s="2">
        <v>8.19217E-2</v>
      </c>
      <c r="AA122" s="2">
        <v>8.3091999999999999E-2</v>
      </c>
      <c r="AB122" s="2">
        <v>9.9754999999999996E-2</v>
      </c>
      <c r="AC122" s="2">
        <v>9.1838900000000001E-2</v>
      </c>
      <c r="AD122" s="2">
        <v>9.0030399999999997E-2</v>
      </c>
      <c r="AE122" s="2">
        <v>0.102339</v>
      </c>
      <c r="AF122" s="2">
        <v>9.0419600000000003E-2</v>
      </c>
      <c r="AG122" s="2">
        <v>0.10091600000000001</v>
      </c>
      <c r="AH122" s="2">
        <v>8.9301800000000001E-2</v>
      </c>
      <c r="AI122" s="2">
        <v>0.10209500000000001</v>
      </c>
      <c r="AJ122" s="2">
        <v>0.115594</v>
      </c>
      <c r="AK122" s="2">
        <v>0.109238</v>
      </c>
      <c r="AL122" s="2">
        <v>0.109324</v>
      </c>
      <c r="AM122" s="2">
        <v>9.6893699999999999E-2</v>
      </c>
      <c r="AN122" s="2">
        <v>0.115785</v>
      </c>
      <c r="AO122" s="2">
        <v>0.11515499999999999</v>
      </c>
      <c r="AP122" s="2">
        <v>0.11337899999999999</v>
      </c>
      <c r="AQ122" s="2">
        <v>0.119686</v>
      </c>
      <c r="AR122" s="2">
        <v>0.119643</v>
      </c>
      <c r="AS122" s="2">
        <v>0.115576</v>
      </c>
      <c r="AT122" s="2">
        <v>0.12671499999999999</v>
      </c>
      <c r="AU122" s="2">
        <v>0.117284</v>
      </c>
      <c r="AV122" s="2">
        <v>0.122554</v>
      </c>
      <c r="AW122" s="2">
        <v>0.12770799999999999</v>
      </c>
      <c r="AX122" s="2">
        <v>0.13376099999999999</v>
      </c>
      <c r="AY122" s="2">
        <v>0.14197899999999999</v>
      </c>
      <c r="AZ122" s="2">
        <v>0.14899799999999999</v>
      </c>
      <c r="BA122" s="2">
        <v>0.13913</v>
      </c>
      <c r="BB122" s="2">
        <v>0.13644700000000001</v>
      </c>
      <c r="BC122" s="2">
        <v>0.14005200000000001</v>
      </c>
      <c r="BD122" s="2">
        <v>0.15182899999999999</v>
      </c>
      <c r="BE122" s="2">
        <v>0.14095299999999999</v>
      </c>
      <c r="BF122" s="2">
        <v>0.157304</v>
      </c>
      <c r="BG122" s="2">
        <v>0.15202299999999999</v>
      </c>
      <c r="BH122" s="2">
        <v>0.17538400000000001</v>
      </c>
      <c r="BI122" s="2">
        <v>0.18270700000000001</v>
      </c>
      <c r="BJ122" s="2">
        <v>0.153867</v>
      </c>
      <c r="BK122" s="2">
        <v>0.16776099999999999</v>
      </c>
      <c r="BL122" s="2">
        <v>0.10394094655172401</v>
      </c>
      <c r="BM122" s="2">
        <v>3.45749159830833E-2</v>
      </c>
      <c r="BN122" s="2">
        <v>0.974664385737118</v>
      </c>
      <c r="BO122" s="2">
        <v>0.98357377956873504</v>
      </c>
      <c r="BP122" s="2">
        <v>0.89473684210526305</v>
      </c>
      <c r="BQ122" s="2">
        <v>0</v>
      </c>
      <c r="BR122" s="2">
        <v>0</v>
      </c>
      <c r="BS122" s="2">
        <v>0</v>
      </c>
      <c r="BT122" s="2">
        <v>1.99556946999291E-3</v>
      </c>
      <c r="BU122" s="2">
        <v>0.94997066482431203</v>
      </c>
      <c r="BV122" s="2">
        <v>0.94997066482431203</v>
      </c>
      <c r="BW122" s="2">
        <v>5.4911740000000001E-2</v>
      </c>
      <c r="BX122" s="2">
        <v>6.1697390044474299E-3</v>
      </c>
      <c r="BY122" s="2">
        <v>6.4847580000000002E-2</v>
      </c>
      <c r="BZ122" s="2">
        <v>8.6791773424674291E-3</v>
      </c>
      <c r="CA122" s="2">
        <v>7.026512E-2</v>
      </c>
      <c r="CB122" s="2">
        <v>4.4996626770236903E-3</v>
      </c>
      <c r="CC122" s="2">
        <v>8.0002719999999999E-2</v>
      </c>
      <c r="CD122" s="2">
        <v>7.4498494603582504E-3</v>
      </c>
      <c r="CE122" s="2">
        <v>8.9327599999999993E-2</v>
      </c>
      <c r="CF122" s="2">
        <v>7.2329331612424001E-3</v>
      </c>
      <c r="CG122" s="2">
        <v>9.7014279999999994E-2</v>
      </c>
      <c r="CH122" s="2">
        <v>6.56433412099049E-3</v>
      </c>
      <c r="CI122" s="2">
        <v>0.10936694</v>
      </c>
      <c r="CJ122" s="2">
        <v>7.6741116077367602E-3</v>
      </c>
      <c r="CK122" s="2">
        <v>0.11668779999999999</v>
      </c>
      <c r="CL122" s="2">
        <v>2.8397245817156302E-3</v>
      </c>
      <c r="CM122" s="2">
        <v>0.1256044</v>
      </c>
      <c r="CN122" s="2">
        <v>6.1384583813853403E-3</v>
      </c>
      <c r="CO122" s="2">
        <v>0.14132120000000001</v>
      </c>
      <c r="CP122" s="2">
        <v>4.73117350136305E-3</v>
      </c>
      <c r="CQ122" s="2">
        <v>0.15549859999999999</v>
      </c>
      <c r="CR122" s="2">
        <v>1.2607625085637701E-2</v>
      </c>
      <c r="CS122" s="2">
        <v>0.16811166666666699</v>
      </c>
      <c r="CT122" s="2">
        <v>1.44231974725902E-2</v>
      </c>
    </row>
    <row r="123" spans="1:98" x14ac:dyDescent="0.25">
      <c r="A123" s="2">
        <v>206</v>
      </c>
      <c r="B123" s="2" t="s">
        <v>1867</v>
      </c>
      <c r="C123" s="2" t="s">
        <v>646</v>
      </c>
      <c r="D123" s="2" t="s">
        <v>458</v>
      </c>
      <c r="E123" s="2" t="s">
        <v>384</v>
      </c>
      <c r="F123" s="2">
        <v>0</v>
      </c>
      <c r="G123" s="2">
        <v>0</v>
      </c>
      <c r="H123" s="2">
        <v>0</v>
      </c>
      <c r="I123" s="2">
        <v>0</v>
      </c>
      <c r="J123" s="2">
        <v>0</v>
      </c>
      <c r="K123" s="2">
        <v>0</v>
      </c>
      <c r="L123" s="2">
        <v>0</v>
      </c>
      <c r="M123" s="2">
        <v>0</v>
      </c>
      <c r="N123" s="2">
        <v>0</v>
      </c>
      <c r="O123" s="2">
        <v>0</v>
      </c>
      <c r="P123" s="2">
        <v>0</v>
      </c>
      <c r="Q123" s="2">
        <v>0</v>
      </c>
      <c r="R123" s="2">
        <v>0</v>
      </c>
      <c r="S123" s="2">
        <v>0</v>
      </c>
      <c r="T123" s="2">
        <v>0</v>
      </c>
      <c r="U123" s="2">
        <v>0</v>
      </c>
      <c r="V123" s="2">
        <v>0</v>
      </c>
      <c r="W123" s="2">
        <v>0</v>
      </c>
      <c r="X123" s="2">
        <v>0</v>
      </c>
      <c r="Y123" s="2">
        <v>0</v>
      </c>
      <c r="Z123" s="2">
        <v>0</v>
      </c>
      <c r="AA123" s="2">
        <v>0</v>
      </c>
      <c r="AB123" s="2">
        <v>0</v>
      </c>
      <c r="AC123" s="2">
        <v>0</v>
      </c>
      <c r="AD123" s="2">
        <v>0</v>
      </c>
      <c r="AE123" s="2">
        <v>0</v>
      </c>
      <c r="AF123" s="2">
        <v>0</v>
      </c>
      <c r="AG123" s="2">
        <v>0</v>
      </c>
      <c r="AH123" s="2">
        <v>0</v>
      </c>
      <c r="AI123" s="2">
        <v>0</v>
      </c>
      <c r="AJ123" s="2">
        <v>0</v>
      </c>
      <c r="AK123" s="2">
        <v>0</v>
      </c>
      <c r="AL123" s="2">
        <v>0</v>
      </c>
      <c r="AM123" s="2">
        <v>0</v>
      </c>
      <c r="AN123" s="2">
        <v>0</v>
      </c>
      <c r="AO123" s="2">
        <v>0</v>
      </c>
      <c r="AP123" s="2">
        <v>0</v>
      </c>
      <c r="AQ123" s="2">
        <v>0</v>
      </c>
      <c r="AR123" s="2">
        <v>0</v>
      </c>
      <c r="AS123" s="2">
        <v>0</v>
      </c>
      <c r="AT123" s="2">
        <v>0</v>
      </c>
      <c r="AU123" s="2">
        <v>0</v>
      </c>
      <c r="AV123" s="2">
        <v>0</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t="s">
        <v>1903</v>
      </c>
      <c r="BO123" s="2" t="s">
        <v>1903</v>
      </c>
      <c r="BP123" s="2" t="s">
        <v>1903</v>
      </c>
      <c r="BQ123" s="2" t="s">
        <v>1903</v>
      </c>
      <c r="BR123" s="2" t="s">
        <v>1903</v>
      </c>
      <c r="BS123" s="2" t="s">
        <v>1903</v>
      </c>
      <c r="BT123" s="2">
        <v>0</v>
      </c>
      <c r="BU123" s="2" t="s">
        <v>1903</v>
      </c>
      <c r="BV123" s="2" t="s">
        <v>1903</v>
      </c>
      <c r="BW123" s="2">
        <v>0</v>
      </c>
      <c r="BX123" s="2">
        <v>0</v>
      </c>
      <c r="BY123" s="2">
        <v>0</v>
      </c>
      <c r="BZ123" s="2">
        <v>0</v>
      </c>
      <c r="CA123" s="2">
        <v>0</v>
      </c>
      <c r="CB123" s="2">
        <v>0</v>
      </c>
      <c r="CC123" s="2">
        <v>0</v>
      </c>
      <c r="CD123" s="2">
        <v>0</v>
      </c>
      <c r="CE123" s="2">
        <v>0</v>
      </c>
      <c r="CF123" s="2">
        <v>0</v>
      </c>
      <c r="CG123" s="2">
        <v>0</v>
      </c>
      <c r="CH123" s="2">
        <v>0</v>
      </c>
      <c r="CI123" s="2">
        <v>0</v>
      </c>
      <c r="CJ123" s="2">
        <v>0</v>
      </c>
      <c r="CK123" s="2">
        <v>0</v>
      </c>
      <c r="CL123" s="2">
        <v>0</v>
      </c>
      <c r="CM123" s="2">
        <v>0</v>
      </c>
      <c r="CN123" s="2">
        <v>0</v>
      </c>
      <c r="CO123" s="2">
        <v>0</v>
      </c>
      <c r="CP123" s="2">
        <v>0</v>
      </c>
      <c r="CQ123" s="2">
        <v>0</v>
      </c>
      <c r="CR123" s="2">
        <v>0</v>
      </c>
      <c r="CS123" s="2">
        <v>0</v>
      </c>
      <c r="CT123" s="2">
        <v>0</v>
      </c>
    </row>
    <row r="124" spans="1:98" x14ac:dyDescent="0.25">
      <c r="A124" s="2">
        <v>207</v>
      </c>
      <c r="B124" s="2" t="s">
        <v>1867</v>
      </c>
      <c r="C124" s="2" t="s">
        <v>647</v>
      </c>
      <c r="D124" s="2" t="s">
        <v>424</v>
      </c>
      <c r="E124" s="2" t="s">
        <v>386</v>
      </c>
      <c r="F124" s="2">
        <v>0.25683099999999998</v>
      </c>
      <c r="G124" s="2">
        <v>0.29909400000000003</v>
      </c>
      <c r="H124" s="2">
        <v>0.37263400000000002</v>
      </c>
      <c r="I124" s="2">
        <v>0.33890599999999999</v>
      </c>
      <c r="J124" s="2">
        <v>0.39683600000000002</v>
      </c>
      <c r="K124" s="2">
        <v>0.48600399999999999</v>
      </c>
      <c r="L124" s="2">
        <v>0.482742</v>
      </c>
      <c r="M124" s="2">
        <v>0.531219</v>
      </c>
      <c r="N124" s="2">
        <v>0.504274</v>
      </c>
      <c r="O124" s="2">
        <v>0.479771</v>
      </c>
      <c r="P124" s="2">
        <v>0.52293500000000004</v>
      </c>
      <c r="Q124" s="2">
        <v>0.44215599999999999</v>
      </c>
      <c r="R124" s="2">
        <v>0.53245900000000002</v>
      </c>
      <c r="S124" s="2">
        <v>0.36146</v>
      </c>
      <c r="T124" s="2">
        <v>0.43737399999999999</v>
      </c>
      <c r="U124" s="2">
        <v>0.57533299999999998</v>
      </c>
      <c r="V124" s="2">
        <v>0.54212099999999996</v>
      </c>
      <c r="W124" s="2">
        <v>0.62118200000000001</v>
      </c>
      <c r="X124" s="2">
        <v>0.44812999999999997</v>
      </c>
      <c r="Y124" s="2">
        <v>0.67744499999999996</v>
      </c>
      <c r="Z124" s="2">
        <v>0.57170100000000001</v>
      </c>
      <c r="AA124" s="2">
        <v>0.71368699999999996</v>
      </c>
      <c r="AB124" s="2">
        <v>0.58471200000000001</v>
      </c>
      <c r="AC124" s="2">
        <v>0.62882800000000005</v>
      </c>
      <c r="AD124" s="2">
        <v>0.58735800000000005</v>
      </c>
      <c r="AE124" s="2">
        <v>0.74651400000000001</v>
      </c>
      <c r="AF124" s="2">
        <v>0.50241499999999994</v>
      </c>
      <c r="AG124" s="2">
        <v>0.70842000000000005</v>
      </c>
      <c r="AH124" s="2">
        <v>0.68464000000000003</v>
      </c>
      <c r="AI124" s="2">
        <v>0.73920799999999998</v>
      </c>
      <c r="AJ124" s="2">
        <v>0.76138799999999995</v>
      </c>
      <c r="AK124" s="2">
        <v>0.65434199999999998</v>
      </c>
      <c r="AL124" s="2">
        <v>0.80481100000000005</v>
      </c>
      <c r="AM124" s="2">
        <v>1.0721700000000001</v>
      </c>
      <c r="AN124" s="2">
        <v>1.00397</v>
      </c>
      <c r="AO124" s="2">
        <v>1.22977</v>
      </c>
      <c r="AP124" s="2">
        <v>1.32606</v>
      </c>
      <c r="AQ124" s="2">
        <v>1.12049</v>
      </c>
      <c r="AR124" s="2">
        <v>1.2484599999999999</v>
      </c>
      <c r="AS124" s="2">
        <v>1.08647</v>
      </c>
      <c r="AT124" s="2">
        <v>1.47007</v>
      </c>
      <c r="AU124" s="2">
        <v>1.4511099999999999</v>
      </c>
      <c r="AV124" s="2">
        <v>1.3665499999999999</v>
      </c>
      <c r="AW124" s="2">
        <v>1.65838</v>
      </c>
      <c r="AX124" s="2">
        <v>1.51023</v>
      </c>
      <c r="AY124" s="2">
        <v>1.7953300000000001</v>
      </c>
      <c r="AZ124" s="2">
        <v>2.1276600000000001</v>
      </c>
      <c r="BA124" s="2">
        <v>2.0194299999999998</v>
      </c>
      <c r="BB124" s="2">
        <v>1.60487</v>
      </c>
      <c r="BC124" s="2">
        <v>1.84229</v>
      </c>
      <c r="BD124" s="2">
        <v>1.8729800000000001</v>
      </c>
      <c r="BE124" s="2">
        <v>2.0015800000000001</v>
      </c>
      <c r="BF124" s="2">
        <v>1.6420399999999999</v>
      </c>
      <c r="BG124" s="2">
        <v>1.90994</v>
      </c>
      <c r="BH124" s="2">
        <v>2.1652</v>
      </c>
      <c r="BI124" s="2">
        <v>2.01999</v>
      </c>
      <c r="BJ124" s="2">
        <v>2.19042</v>
      </c>
      <c r="BK124" s="2">
        <v>2.28687</v>
      </c>
      <c r="BL124" s="2">
        <v>1.01757344827586</v>
      </c>
      <c r="BM124" s="2">
        <v>0.61319671860033398</v>
      </c>
      <c r="BN124" s="2">
        <v>0.93618816237237101</v>
      </c>
      <c r="BO124" s="2">
        <v>0.96610169491525399</v>
      </c>
      <c r="BP124" s="2">
        <v>0.858439201451906</v>
      </c>
      <c r="BQ124" s="2">
        <v>0</v>
      </c>
      <c r="BR124" s="2">
        <v>0</v>
      </c>
      <c r="BS124" s="2">
        <v>0</v>
      </c>
      <c r="BT124" s="2">
        <v>3.3994885908517299E-2</v>
      </c>
      <c r="BU124" s="2">
        <v>0.87644827536615399</v>
      </c>
      <c r="BV124" s="2">
        <v>0.87644827536615399</v>
      </c>
      <c r="BW124" s="2">
        <v>0.33286019999999999</v>
      </c>
      <c r="BX124" s="2">
        <v>5.61960972061228E-2</v>
      </c>
      <c r="BY124" s="2">
        <v>0.49680200000000002</v>
      </c>
      <c r="BZ124" s="2">
        <v>2.1474962386463001E-2</v>
      </c>
      <c r="CA124" s="2">
        <v>0.45927679999999999</v>
      </c>
      <c r="CB124" s="2">
        <v>7.02655349847989E-2</v>
      </c>
      <c r="CC124" s="2">
        <v>0.57284219999999997</v>
      </c>
      <c r="CD124" s="2">
        <v>8.6286747352649698E-2</v>
      </c>
      <c r="CE124" s="2">
        <v>0.61725719999999995</v>
      </c>
      <c r="CF124" s="2">
        <v>5.8011010383374598E-2</v>
      </c>
      <c r="CG124" s="2">
        <v>0.67623940000000005</v>
      </c>
      <c r="CH124" s="2">
        <v>0.100280415739066</v>
      </c>
      <c r="CI124" s="2">
        <v>0.85933619999999999</v>
      </c>
      <c r="CJ124" s="2">
        <v>0.17378624217468999</v>
      </c>
      <c r="CK124" s="2">
        <v>1.20225</v>
      </c>
      <c r="CL124" s="2">
        <v>9.7866409712423802E-2</v>
      </c>
      <c r="CM124" s="2">
        <v>1.491268</v>
      </c>
      <c r="CN124" s="2">
        <v>0.107124434280887</v>
      </c>
      <c r="CO124" s="2">
        <v>1.8779159999999999</v>
      </c>
      <c r="CP124" s="2">
        <v>0.203126841603959</v>
      </c>
      <c r="CQ124" s="2">
        <v>1.9183479999999999</v>
      </c>
      <c r="CR124" s="2">
        <v>0.19127110111043999</v>
      </c>
      <c r="CS124" s="2">
        <v>2.1657600000000001</v>
      </c>
      <c r="CT124" s="2">
        <v>0.13513815264387799</v>
      </c>
    </row>
    <row r="125" spans="1:98" x14ac:dyDescent="0.25">
      <c r="A125" s="2">
        <v>208</v>
      </c>
      <c r="B125" s="2" t="s">
        <v>1867</v>
      </c>
      <c r="C125" s="2" t="s">
        <v>648</v>
      </c>
      <c r="D125" s="2" t="s">
        <v>418</v>
      </c>
      <c r="E125" s="2" t="s">
        <v>324</v>
      </c>
      <c r="F125" s="2">
        <v>2.0533299999999999</v>
      </c>
      <c r="G125" s="2">
        <v>1.97523</v>
      </c>
      <c r="H125" s="2">
        <v>2.0635400000000002</v>
      </c>
      <c r="I125" s="2">
        <v>2.0387200000000001</v>
      </c>
      <c r="J125" s="2">
        <v>2.0074000000000001</v>
      </c>
      <c r="K125" s="2">
        <v>1.94333</v>
      </c>
      <c r="L125" s="2">
        <v>2.3091599999999999</v>
      </c>
      <c r="M125" s="2">
        <v>2.35433</v>
      </c>
      <c r="N125" s="2">
        <v>2.23394</v>
      </c>
      <c r="O125" s="2">
        <v>2.3333400000000002</v>
      </c>
      <c r="P125" s="2">
        <v>2.3125200000000001</v>
      </c>
      <c r="Q125" s="2">
        <v>2.4581499999999998</v>
      </c>
      <c r="R125" s="2">
        <v>2.7401599999999999</v>
      </c>
      <c r="S125" s="2">
        <v>2.7943500000000001</v>
      </c>
      <c r="T125" s="2">
        <v>2.81128</v>
      </c>
      <c r="U125" s="2">
        <v>2.8289200000000001</v>
      </c>
      <c r="V125" s="2">
        <v>2.82701</v>
      </c>
      <c r="W125" s="2">
        <v>3.24431</v>
      </c>
      <c r="X125" s="2">
        <v>3.0162100000000001</v>
      </c>
      <c r="Y125" s="2">
        <v>3.19468</v>
      </c>
      <c r="Z125" s="2">
        <v>3.5943200000000002</v>
      </c>
      <c r="AA125" s="2">
        <v>3.6509499999999999</v>
      </c>
      <c r="AB125" s="2">
        <v>3.9081600000000001</v>
      </c>
      <c r="AC125" s="2">
        <v>4.1975600000000002</v>
      </c>
      <c r="AD125" s="2">
        <v>4.2830899999999996</v>
      </c>
      <c r="AE125" s="2">
        <v>4.4166999999999996</v>
      </c>
      <c r="AF125" s="2">
        <v>4.7214200000000002</v>
      </c>
      <c r="AG125" s="2">
        <v>4.5946400000000001</v>
      </c>
      <c r="AH125" s="2">
        <v>5.2389000000000001</v>
      </c>
      <c r="AI125" s="2">
        <v>5.13286</v>
      </c>
      <c r="AJ125" s="2">
        <v>5.0768000000000004</v>
      </c>
      <c r="AK125" s="2">
        <v>5.11496</v>
      </c>
      <c r="AL125" s="2">
        <v>5.39276</v>
      </c>
      <c r="AM125" s="2">
        <v>4.9462700000000002</v>
      </c>
      <c r="AN125" s="2">
        <v>5.79176</v>
      </c>
      <c r="AO125" s="2">
        <v>5.6694699999999996</v>
      </c>
      <c r="AP125" s="2">
        <v>5.5352499999999996</v>
      </c>
      <c r="AQ125" s="2">
        <v>5.5256100000000004</v>
      </c>
      <c r="AR125" s="2">
        <v>5.6349099999999996</v>
      </c>
      <c r="AS125" s="2">
        <v>6.4219299999999997</v>
      </c>
      <c r="AT125" s="2">
        <v>5.9206399999999997</v>
      </c>
      <c r="AU125" s="2">
        <v>5.9964599999999999</v>
      </c>
      <c r="AV125" s="2">
        <v>5.5409499999999996</v>
      </c>
      <c r="AW125" s="2">
        <v>5.54765</v>
      </c>
      <c r="AX125" s="2">
        <v>6.0455699999999997</v>
      </c>
      <c r="AY125" s="2">
        <v>6.0010399999999997</v>
      </c>
      <c r="AZ125" s="2">
        <v>6.2515099999999997</v>
      </c>
      <c r="BA125" s="2">
        <v>6.3773200000000001</v>
      </c>
      <c r="BB125" s="2">
        <v>6.3020500000000004</v>
      </c>
      <c r="BC125" s="2">
        <v>6.7728299999999999</v>
      </c>
      <c r="BD125" s="2">
        <v>6.9213399999999998</v>
      </c>
      <c r="BE125" s="2">
        <v>6.8454699999999997</v>
      </c>
      <c r="BF125" s="2">
        <v>6.7380500000000003</v>
      </c>
      <c r="BG125" s="2">
        <v>6.8356700000000004</v>
      </c>
      <c r="BH125" s="2">
        <v>7.3607500000000003</v>
      </c>
      <c r="BI125" s="2">
        <v>7.3196700000000003</v>
      </c>
      <c r="BJ125" s="2">
        <v>7.4617399999999998</v>
      </c>
      <c r="BK125" s="2">
        <v>7.18764</v>
      </c>
      <c r="BL125" s="2">
        <v>4.5830099999999998</v>
      </c>
      <c r="BM125" s="2">
        <v>1.77585196848398</v>
      </c>
      <c r="BN125" s="2">
        <v>0.98522699865637697</v>
      </c>
      <c r="BO125" s="2">
        <v>0.98788027930726896</v>
      </c>
      <c r="BP125" s="2">
        <v>0.91651542649727802</v>
      </c>
      <c r="BQ125" s="2">
        <v>0</v>
      </c>
      <c r="BR125" s="2">
        <v>0</v>
      </c>
      <c r="BS125" s="2">
        <v>0</v>
      </c>
      <c r="BT125" s="2">
        <v>0.10360809437386501</v>
      </c>
      <c r="BU125" s="2">
        <v>0.97067223888145004</v>
      </c>
      <c r="BV125" s="2">
        <v>0.97067223888145004</v>
      </c>
      <c r="BW125" s="2">
        <v>2.027644</v>
      </c>
      <c r="BX125" s="2">
        <v>3.6152517616343097E-2</v>
      </c>
      <c r="BY125" s="2">
        <v>2.23482</v>
      </c>
      <c r="BZ125" s="2">
        <v>0.16917628424220699</v>
      </c>
      <c r="CA125" s="2">
        <v>2.6232920000000002</v>
      </c>
      <c r="CB125" s="2">
        <v>0.22478299150514</v>
      </c>
      <c r="CC125" s="2">
        <v>3.0222259999999999</v>
      </c>
      <c r="CD125" s="2">
        <v>0.19657973809627499</v>
      </c>
      <c r="CE125" s="2">
        <v>3.9268160000000001</v>
      </c>
      <c r="CF125" s="2">
        <v>0.31114191413244202</v>
      </c>
      <c r="CG125" s="2">
        <v>4.8209039999999996</v>
      </c>
      <c r="CH125" s="2">
        <v>0.35231751997310601</v>
      </c>
      <c r="CI125" s="2">
        <v>5.2645099999999996</v>
      </c>
      <c r="CJ125" s="2">
        <v>0.33664431125447503</v>
      </c>
      <c r="CK125" s="2">
        <v>5.7574339999999999</v>
      </c>
      <c r="CL125" s="2">
        <v>0.37663404875289702</v>
      </c>
      <c r="CM125" s="2">
        <v>5.8102539999999996</v>
      </c>
      <c r="CN125" s="2">
        <v>0.24683844337947</v>
      </c>
      <c r="CO125" s="2">
        <v>6.3409500000000003</v>
      </c>
      <c r="CP125" s="2">
        <v>0.27968493121725402</v>
      </c>
      <c r="CQ125" s="2">
        <v>6.9402559999999998</v>
      </c>
      <c r="CR125" s="2">
        <v>0.243917456693858</v>
      </c>
      <c r="CS125" s="2">
        <v>7.3230166666666703</v>
      </c>
      <c r="CT125" s="2">
        <v>0.13708064281047599</v>
      </c>
    </row>
    <row r="126" spans="1:98" x14ac:dyDescent="0.25">
      <c r="A126" s="2">
        <v>209</v>
      </c>
      <c r="B126" s="2" t="s">
        <v>1867</v>
      </c>
      <c r="C126" s="2" t="s">
        <v>649</v>
      </c>
      <c r="D126" s="2" t="s">
        <v>418</v>
      </c>
      <c r="E126" s="2" t="s">
        <v>388</v>
      </c>
      <c r="F126" s="2">
        <v>0.16860600000000001</v>
      </c>
      <c r="G126" s="2">
        <v>0.16778999999999999</v>
      </c>
      <c r="H126" s="2">
        <v>0.168597</v>
      </c>
      <c r="I126" s="2">
        <v>0.164409</v>
      </c>
      <c r="J126" s="2">
        <v>0.17513100000000001</v>
      </c>
      <c r="K126" s="2">
        <v>0.20127100000000001</v>
      </c>
      <c r="L126" s="2">
        <v>0.16608000000000001</v>
      </c>
      <c r="M126" s="2">
        <v>0.18138799999999999</v>
      </c>
      <c r="N126" s="2">
        <v>0.188969</v>
      </c>
      <c r="O126" s="2">
        <v>0.17552799999999999</v>
      </c>
      <c r="P126" s="2">
        <v>0.18510399999999999</v>
      </c>
      <c r="Q126" s="2">
        <v>0.19763900000000001</v>
      </c>
      <c r="R126" s="2">
        <v>0.19772500000000001</v>
      </c>
      <c r="S126" s="2">
        <v>0.20142599999999999</v>
      </c>
      <c r="T126" s="2">
        <v>0.207347</v>
      </c>
      <c r="U126" s="2">
        <v>0.224825</v>
      </c>
      <c r="V126" s="2">
        <v>0.24024899999999999</v>
      </c>
      <c r="W126" s="2">
        <v>0.24804999999999999</v>
      </c>
      <c r="X126" s="2">
        <v>0.24599499999999999</v>
      </c>
      <c r="Y126" s="2">
        <v>0.26508199999999998</v>
      </c>
      <c r="Z126" s="2">
        <v>0.28498400000000002</v>
      </c>
      <c r="AA126" s="2">
        <v>0.28691699999999998</v>
      </c>
      <c r="AB126" s="2">
        <v>0.28761399999999998</v>
      </c>
      <c r="AC126" s="2">
        <v>0.27871400000000002</v>
      </c>
      <c r="AD126" s="2">
        <v>0.28719899999999998</v>
      </c>
      <c r="AE126" s="2">
        <v>0.27558100000000002</v>
      </c>
      <c r="AF126" s="2">
        <v>0.25427100000000002</v>
      </c>
      <c r="AG126" s="2">
        <v>0.25101400000000001</v>
      </c>
      <c r="AH126" s="2">
        <v>0.26052599999999998</v>
      </c>
      <c r="AI126" s="2">
        <v>0.26000499999999999</v>
      </c>
      <c r="AJ126" s="2">
        <v>0.27404899999999999</v>
      </c>
      <c r="AK126" s="2">
        <v>0.27897100000000002</v>
      </c>
      <c r="AL126" s="2">
        <v>0.28384799999999999</v>
      </c>
      <c r="AM126" s="2">
        <v>0.28708699999999998</v>
      </c>
      <c r="AN126" s="2">
        <v>0.28376099999999999</v>
      </c>
      <c r="AO126" s="2">
        <v>0.320575</v>
      </c>
      <c r="AP126" s="2">
        <v>0.275198</v>
      </c>
      <c r="AQ126" s="2">
        <v>0.28238099999999999</v>
      </c>
      <c r="AR126" s="2">
        <v>0.28723900000000002</v>
      </c>
      <c r="AS126" s="2">
        <v>0.29334700000000002</v>
      </c>
      <c r="AT126" s="2">
        <v>0.30313099999999998</v>
      </c>
      <c r="AU126" s="2">
        <v>0.28085300000000002</v>
      </c>
      <c r="AV126" s="2">
        <v>0.27667700000000001</v>
      </c>
      <c r="AW126" s="2">
        <v>0.290128</v>
      </c>
      <c r="AX126" s="2">
        <v>0.30505900000000002</v>
      </c>
      <c r="AY126" s="2">
        <v>0.30163600000000002</v>
      </c>
      <c r="AZ126" s="2">
        <v>0.316413</v>
      </c>
      <c r="BA126" s="2">
        <v>0.33024999999999999</v>
      </c>
      <c r="BB126" s="2">
        <v>0.35434500000000002</v>
      </c>
      <c r="BC126" s="2">
        <v>0.38057600000000003</v>
      </c>
      <c r="BD126" s="2">
        <v>0.40064699999999998</v>
      </c>
      <c r="BE126" s="2">
        <v>0.40012900000000001</v>
      </c>
      <c r="BF126" s="2">
        <v>0.42583500000000002</v>
      </c>
      <c r="BG126" s="2">
        <v>0.42288300000000001</v>
      </c>
      <c r="BH126" s="2">
        <v>0.42291600000000001</v>
      </c>
      <c r="BI126" s="2">
        <v>0.42028900000000002</v>
      </c>
      <c r="BJ126" s="2">
        <v>0.41594900000000001</v>
      </c>
      <c r="BK126" s="2">
        <v>0.41431899999999999</v>
      </c>
      <c r="BL126" s="2">
        <v>0.27631943103448298</v>
      </c>
      <c r="BM126" s="2">
        <v>7.5296381190998005E-2</v>
      </c>
      <c r="BN126" s="2">
        <v>0.93714585074621704</v>
      </c>
      <c r="BO126" s="2">
        <v>0.93872466086314599</v>
      </c>
      <c r="BP126" s="2">
        <v>0.81367211131276496</v>
      </c>
      <c r="BQ126" s="2">
        <v>0</v>
      </c>
      <c r="BR126" s="2">
        <v>0</v>
      </c>
      <c r="BS126" s="2">
        <v>0</v>
      </c>
      <c r="BT126" s="2">
        <v>4.1786106924236004E-3</v>
      </c>
      <c r="BU126" s="2">
        <v>0.87824234557085001</v>
      </c>
      <c r="BV126" s="2">
        <v>0.87824234557085001</v>
      </c>
      <c r="BW126" s="2">
        <v>0.16890659999999999</v>
      </c>
      <c r="BX126" s="2">
        <v>3.8860188239379402E-3</v>
      </c>
      <c r="BY126" s="2">
        <v>0.18264720000000001</v>
      </c>
      <c r="BZ126" s="2">
        <v>1.33561951056429E-2</v>
      </c>
      <c r="CA126" s="2">
        <v>0.1978482</v>
      </c>
      <c r="CB126" s="2">
        <v>8.1471073210066403E-3</v>
      </c>
      <c r="CC126" s="2">
        <v>0.24484020000000001</v>
      </c>
      <c r="CD126" s="2">
        <v>1.45176977754739E-2</v>
      </c>
      <c r="CE126" s="2">
        <v>0.28508559999999999</v>
      </c>
      <c r="CF126" s="2">
        <v>3.7020569012374601E-3</v>
      </c>
      <c r="CG126" s="2">
        <v>0.26027939999999999</v>
      </c>
      <c r="CH126" s="2">
        <v>9.4369430590631395E-3</v>
      </c>
      <c r="CI126" s="2">
        <v>0.28154319999999999</v>
      </c>
      <c r="CJ126" s="2">
        <v>5.0927326849148401E-3</v>
      </c>
      <c r="CK126" s="2">
        <v>0.29174800000000001</v>
      </c>
      <c r="CL126" s="2">
        <v>1.7432204393019301E-2</v>
      </c>
      <c r="CM126" s="2">
        <v>0.29116959999999997</v>
      </c>
      <c r="CN126" s="2">
        <v>1.27822449436709E-2</v>
      </c>
      <c r="CO126" s="2">
        <v>0.336644</v>
      </c>
      <c r="CP126" s="2">
        <v>3.1301288655580899E-2</v>
      </c>
      <c r="CQ126" s="2">
        <v>0.41448200000000002</v>
      </c>
      <c r="CR126" s="2">
        <v>1.2922998877969501E-2</v>
      </c>
      <c r="CS126" s="2">
        <v>0.41685233333333299</v>
      </c>
      <c r="CT126" s="2">
        <v>3.0858116166307698E-3</v>
      </c>
    </row>
    <row r="127" spans="1:98" x14ac:dyDescent="0.25">
      <c r="A127" s="2">
        <v>21</v>
      </c>
      <c r="B127" s="2" t="s">
        <v>1867</v>
      </c>
      <c r="C127" s="2" t="s">
        <v>441</v>
      </c>
      <c r="D127" s="2" t="s">
        <v>426</v>
      </c>
      <c r="E127" s="2" t="s">
        <v>28</v>
      </c>
      <c r="F127" s="2">
        <v>1.2837299999999999E-2</v>
      </c>
      <c r="G127" s="2">
        <v>1.2837299999999999E-2</v>
      </c>
      <c r="H127" s="2">
        <v>1.2870599999999999E-2</v>
      </c>
      <c r="I127" s="2">
        <v>1.3530800000000001E-2</v>
      </c>
      <c r="J127" s="2">
        <v>1.4095E-2</v>
      </c>
      <c r="K127" s="2">
        <v>1.46976E-2</v>
      </c>
      <c r="L127" s="2">
        <v>1.55243E-2</v>
      </c>
      <c r="M127" s="2">
        <v>1.8806699999999999E-2</v>
      </c>
      <c r="N127" s="2">
        <v>1.9828800000000001E-2</v>
      </c>
      <c r="O127" s="2">
        <v>2.0624400000000001E-2</v>
      </c>
      <c r="P127" s="2">
        <v>2.1620299999999999E-2</v>
      </c>
      <c r="Q127" s="2">
        <v>2.2919599999999998E-2</v>
      </c>
      <c r="R127" s="2">
        <v>2.2170599999999999E-2</v>
      </c>
      <c r="S127" s="2">
        <v>2.5309999999999999E-2</v>
      </c>
      <c r="T127" s="2">
        <v>2.6538800000000001E-2</v>
      </c>
      <c r="U127" s="2">
        <v>2.8396399999999999E-2</v>
      </c>
      <c r="V127" s="2">
        <v>2.9286099999999999E-2</v>
      </c>
      <c r="W127" s="2">
        <v>3.23827E-2</v>
      </c>
      <c r="X127" s="2">
        <v>3.33783E-2</v>
      </c>
      <c r="Y127" s="2">
        <v>3.4313499999999997E-2</v>
      </c>
      <c r="Z127" s="2">
        <v>3.6859200000000002E-2</v>
      </c>
      <c r="AA127" s="2">
        <v>3.9136700000000003E-2</v>
      </c>
      <c r="AB127" s="2">
        <v>4.0151699999999999E-2</v>
      </c>
      <c r="AC127" s="2">
        <v>4.0973700000000002E-2</v>
      </c>
      <c r="AD127" s="2">
        <v>4.2047500000000002E-2</v>
      </c>
      <c r="AE127" s="2">
        <v>4.3339000000000003E-2</v>
      </c>
      <c r="AF127" s="2">
        <v>4.5202899999999997E-2</v>
      </c>
      <c r="AG127" s="2">
        <v>4.9368700000000001E-2</v>
      </c>
      <c r="AH127" s="2">
        <v>5.0668499999999998E-2</v>
      </c>
      <c r="AI127" s="2">
        <v>5.2049699999999997E-2</v>
      </c>
      <c r="AJ127" s="2">
        <v>5.3726299999999998E-2</v>
      </c>
      <c r="AK127" s="2">
        <v>5.4586000000000003E-2</v>
      </c>
      <c r="AL127" s="2">
        <v>5.5859399999999997E-2</v>
      </c>
      <c r="AM127" s="2">
        <v>5.4287799999999997E-2</v>
      </c>
      <c r="AN127" s="2">
        <v>5.3511200000000002E-2</v>
      </c>
      <c r="AO127" s="2">
        <v>5.3787099999999997E-2</v>
      </c>
      <c r="AP127" s="2">
        <v>5.7036200000000002E-2</v>
      </c>
      <c r="AQ127" s="2">
        <v>6.3177700000000003E-2</v>
      </c>
      <c r="AR127" s="2">
        <v>6.19445E-2</v>
      </c>
      <c r="AS127" s="2">
        <v>6.0940599999999998E-2</v>
      </c>
      <c r="AT127" s="2">
        <v>6.2332699999999998E-2</v>
      </c>
      <c r="AU127" s="2">
        <v>6.4444100000000004E-2</v>
      </c>
      <c r="AV127" s="2">
        <v>6.6475500000000007E-2</v>
      </c>
      <c r="AW127" s="2">
        <v>6.7450800000000005E-2</v>
      </c>
      <c r="AX127" s="2">
        <v>6.87609E-2</v>
      </c>
      <c r="AY127" s="2">
        <v>6.9913600000000006E-2</v>
      </c>
      <c r="AZ127" s="2">
        <v>7.0883100000000004E-2</v>
      </c>
      <c r="BA127" s="2">
        <v>8.1662899999999997E-2</v>
      </c>
      <c r="BB127" s="2">
        <v>8.6179800000000001E-2</v>
      </c>
      <c r="BC127" s="2">
        <v>8.8877300000000006E-2</v>
      </c>
      <c r="BD127" s="2">
        <v>9.0280399999999997E-2</v>
      </c>
      <c r="BE127" s="2">
        <v>9.0462799999999996E-2</v>
      </c>
      <c r="BF127" s="2">
        <v>9.1191800000000003E-2</v>
      </c>
      <c r="BG127" s="2">
        <v>9.0961700000000006E-2</v>
      </c>
      <c r="BH127" s="2">
        <v>9.1808000000000001E-2</v>
      </c>
      <c r="BI127" s="2">
        <v>9.1306600000000002E-2</v>
      </c>
      <c r="BJ127" s="2">
        <v>9.1232499999999994E-2</v>
      </c>
      <c r="BK127" s="2">
        <v>9.1172000000000003E-2</v>
      </c>
      <c r="BL127" s="2">
        <v>4.9931379310344803E-2</v>
      </c>
      <c r="BM127" s="2">
        <v>2.5743394813466599E-2</v>
      </c>
      <c r="BN127" s="2">
        <v>0.99115232392155805</v>
      </c>
      <c r="BO127" s="2">
        <v>0.99715459045585597</v>
      </c>
      <c r="BP127" s="2">
        <v>0.97307114892949398</v>
      </c>
      <c r="BQ127" s="2">
        <v>0</v>
      </c>
      <c r="BR127" s="3">
        <v>1.42785178608506E-64</v>
      </c>
      <c r="BS127" s="2">
        <v>0</v>
      </c>
      <c r="BT127" s="2">
        <v>1.5109734781137401E-3</v>
      </c>
      <c r="BU127" s="2">
        <v>0.98238292921510195</v>
      </c>
      <c r="BV127" s="2">
        <v>0.98238292921510195</v>
      </c>
      <c r="BW127" s="2">
        <v>1.32342E-2</v>
      </c>
      <c r="BX127" s="2">
        <v>5.64847851195347E-4</v>
      </c>
      <c r="BY127" s="2">
        <v>1.789636E-2</v>
      </c>
      <c r="BZ127" s="2">
        <v>2.6393171319491E-3</v>
      </c>
      <c r="CA127" s="2">
        <v>2.3711860000000001E-2</v>
      </c>
      <c r="CB127" s="2">
        <v>2.1168031764904399E-3</v>
      </c>
      <c r="CC127" s="2">
        <v>3.15514E-2</v>
      </c>
      <c r="CD127" s="2">
        <v>2.58570245774722E-3</v>
      </c>
      <c r="CE127" s="2">
        <v>3.9833760000000003E-2</v>
      </c>
      <c r="CF127" s="2">
        <v>1.9770618144104601E-3</v>
      </c>
      <c r="CG127" s="2">
        <v>4.8125759999999997E-2</v>
      </c>
      <c r="CH127" s="2">
        <v>3.7035089291103402E-3</v>
      </c>
      <c r="CI127" s="2">
        <v>5.4394140000000001E-2</v>
      </c>
      <c r="CJ127" s="2">
        <v>9.2475653985251598E-4</v>
      </c>
      <c r="CK127" s="2">
        <v>5.9377220000000001E-2</v>
      </c>
      <c r="CL127" s="2">
        <v>3.8797083688081502E-3</v>
      </c>
      <c r="CM127" s="2">
        <v>6.5892800000000001E-2</v>
      </c>
      <c r="CN127" s="2">
        <v>2.5380083037689202E-3</v>
      </c>
      <c r="CO127" s="2">
        <v>7.9503340000000006E-2</v>
      </c>
      <c r="CP127" s="2">
        <v>8.70892637659775E-3</v>
      </c>
      <c r="CQ127" s="2">
        <v>9.0940939999999998E-2</v>
      </c>
      <c r="CR127" s="2">
        <v>6.0829386648231405E-4</v>
      </c>
      <c r="CS127" s="2">
        <v>9.1237033333333301E-2</v>
      </c>
      <c r="CT127" s="3">
        <v>6.74144148779271E-5</v>
      </c>
    </row>
    <row r="128" spans="1:98" x14ac:dyDescent="0.25">
      <c r="A128" s="2">
        <v>210</v>
      </c>
      <c r="B128" s="2" t="s">
        <v>1867</v>
      </c>
      <c r="C128" s="2" t="s">
        <v>650</v>
      </c>
      <c r="D128" s="2" t="s">
        <v>418</v>
      </c>
      <c r="E128" s="2" t="s">
        <v>390</v>
      </c>
      <c r="F128" s="2">
        <v>0.16303699999999999</v>
      </c>
      <c r="G128" s="2">
        <v>0.16296099999999999</v>
      </c>
      <c r="H128" s="2">
        <v>0.16323199999999999</v>
      </c>
      <c r="I128" s="2">
        <v>0.16051399999999999</v>
      </c>
      <c r="J128" s="2">
        <v>0.16108700000000001</v>
      </c>
      <c r="K128" s="2">
        <v>0.16500400000000001</v>
      </c>
      <c r="L128" s="2">
        <v>0.17025399999999999</v>
      </c>
      <c r="M128" s="2">
        <v>0.18628500000000001</v>
      </c>
      <c r="N128" s="2">
        <v>0.19834499999999999</v>
      </c>
      <c r="O128" s="2">
        <v>0.20399900000000001</v>
      </c>
      <c r="P128" s="2">
        <v>0.215003</v>
      </c>
      <c r="Q128" s="2">
        <v>0.22958999999999999</v>
      </c>
      <c r="R128" s="2">
        <v>0.226024</v>
      </c>
      <c r="S128" s="2">
        <v>0.246224</v>
      </c>
      <c r="T128" s="2">
        <v>0.25819300000000001</v>
      </c>
      <c r="U128" s="2">
        <v>0.27862199999999998</v>
      </c>
      <c r="V128" s="2">
        <v>0.30110900000000002</v>
      </c>
      <c r="W128" s="2">
        <v>0.290323</v>
      </c>
      <c r="X128" s="2">
        <v>0.29909200000000002</v>
      </c>
      <c r="Y128" s="2">
        <v>0.29796299999999998</v>
      </c>
      <c r="Z128" s="2">
        <v>0.30914999999999998</v>
      </c>
      <c r="AA128" s="2">
        <v>0.32904899999999998</v>
      </c>
      <c r="AB128" s="2">
        <v>0.34482200000000002</v>
      </c>
      <c r="AC128" s="2">
        <v>0.35248299999999999</v>
      </c>
      <c r="AD128" s="2">
        <v>0.35306399999999999</v>
      </c>
      <c r="AE128" s="2">
        <v>0.33422499999999999</v>
      </c>
      <c r="AF128" s="2">
        <v>0.32607000000000003</v>
      </c>
      <c r="AG128" s="2">
        <v>0.31604100000000002</v>
      </c>
      <c r="AH128" s="2">
        <v>0.29244700000000001</v>
      </c>
      <c r="AI128" s="2">
        <v>0.32726499999999997</v>
      </c>
      <c r="AJ128" s="2">
        <v>0.37439</v>
      </c>
      <c r="AK128" s="2">
        <v>0.386766</v>
      </c>
      <c r="AL128" s="2">
        <v>0.36914400000000003</v>
      </c>
      <c r="AM128" s="2">
        <v>0.37249199999999999</v>
      </c>
      <c r="AN128" s="2">
        <v>0.37675199999999998</v>
      </c>
      <c r="AO128" s="2">
        <v>0.39363799999999999</v>
      </c>
      <c r="AP128" s="2">
        <v>0.39437299999999997</v>
      </c>
      <c r="AQ128" s="2">
        <v>0.42380499999999999</v>
      </c>
      <c r="AR128" s="2">
        <v>0.428929</v>
      </c>
      <c r="AS128" s="2">
        <v>0.48010700000000001</v>
      </c>
      <c r="AT128" s="2">
        <v>0.47309800000000002</v>
      </c>
      <c r="AU128" s="2">
        <v>0.50032299999999996</v>
      </c>
      <c r="AV128" s="2">
        <v>0.50300699999999998</v>
      </c>
      <c r="AW128" s="2">
        <v>0.53143399999999996</v>
      </c>
      <c r="AX128" s="2">
        <v>0.54831799999999997</v>
      </c>
      <c r="AY128" s="2">
        <v>0.58547099999999996</v>
      </c>
      <c r="AZ128" s="2">
        <v>0.599302</v>
      </c>
      <c r="BA128" s="2">
        <v>0.67314399999999996</v>
      </c>
      <c r="BB128" s="2">
        <v>0.71335700000000002</v>
      </c>
      <c r="BC128" s="2">
        <v>0.73132200000000003</v>
      </c>
      <c r="BD128" s="2">
        <v>0.79152299999999998</v>
      </c>
      <c r="BE128" s="2">
        <v>0.76020799999999999</v>
      </c>
      <c r="BF128" s="2">
        <v>0.81495700000000004</v>
      </c>
      <c r="BG128" s="2">
        <v>0.82331200000000004</v>
      </c>
      <c r="BH128" s="2">
        <v>0.85505900000000001</v>
      </c>
      <c r="BI128" s="2">
        <v>0.84660199999999997</v>
      </c>
      <c r="BJ128" s="2">
        <v>0.83624500000000002</v>
      </c>
      <c r="BK128" s="2">
        <v>0.85402299999999998</v>
      </c>
      <c r="BL128" s="2">
        <v>0.41556168965517198</v>
      </c>
      <c r="BM128" s="2">
        <v>0.21442795393474001</v>
      </c>
      <c r="BN128" s="2">
        <v>0.94642707561190798</v>
      </c>
      <c r="BO128" s="2">
        <v>0.98874157925497597</v>
      </c>
      <c r="BP128" s="2">
        <v>0.93587416817906899</v>
      </c>
      <c r="BQ128" s="2">
        <v>0</v>
      </c>
      <c r="BR128" s="2">
        <v>0</v>
      </c>
      <c r="BS128" s="2">
        <v>0</v>
      </c>
      <c r="BT128" s="2">
        <v>1.2017639669014601E-2</v>
      </c>
      <c r="BU128" s="2">
        <v>0.89572420945130404</v>
      </c>
      <c r="BV128" s="2">
        <v>0.89572420945130404</v>
      </c>
      <c r="BW128" s="2">
        <v>0.16216620000000001</v>
      </c>
      <c r="BX128" s="2">
        <v>1.26692213651826E-3</v>
      </c>
      <c r="BY128" s="2">
        <v>0.18477740000000001</v>
      </c>
      <c r="BZ128" s="2">
        <v>1.70127821740008E-2</v>
      </c>
      <c r="CA128" s="2">
        <v>0.23500679999999999</v>
      </c>
      <c r="CB128" s="2">
        <v>1.7128994999707398E-2</v>
      </c>
      <c r="CC128" s="2">
        <v>0.29342180000000001</v>
      </c>
      <c r="CD128" s="2">
        <v>9.2263664408043199E-3</v>
      </c>
      <c r="CE128" s="2">
        <v>0.3377136</v>
      </c>
      <c r="CF128" s="2">
        <v>1.86765484311208E-2</v>
      </c>
      <c r="CG128" s="2">
        <v>0.31920959999999998</v>
      </c>
      <c r="CH128" s="2">
        <v>1.6307157778104701E-2</v>
      </c>
      <c r="CI128" s="2">
        <v>0.37590879999999999</v>
      </c>
      <c r="CJ128" s="2">
        <v>6.6770796910026404E-3</v>
      </c>
      <c r="CK128" s="2">
        <v>0.4241704</v>
      </c>
      <c r="CL128" s="2">
        <v>3.5255473004910901E-2</v>
      </c>
      <c r="CM128" s="2">
        <v>0.51123600000000002</v>
      </c>
      <c r="CN128" s="2">
        <v>2.9258977177953401E-2</v>
      </c>
      <c r="CO128" s="2">
        <v>0.66051919999999997</v>
      </c>
      <c r="CP128" s="2">
        <v>6.5848373310963396E-2</v>
      </c>
      <c r="CQ128" s="2">
        <v>0.80901179999999995</v>
      </c>
      <c r="CR128" s="2">
        <v>3.5524128317243803E-2</v>
      </c>
      <c r="CS128" s="2">
        <v>0.84562333333333295</v>
      </c>
      <c r="CT128" s="2">
        <v>8.9293147740088594E-3</v>
      </c>
    </row>
    <row r="129" spans="1:98" x14ac:dyDescent="0.25">
      <c r="A129" s="2">
        <v>211</v>
      </c>
      <c r="B129" s="2" t="s">
        <v>1867</v>
      </c>
      <c r="C129" s="2" t="s">
        <v>651</v>
      </c>
      <c r="D129" s="2" t="s">
        <v>418</v>
      </c>
      <c r="E129" s="2" t="s">
        <v>290</v>
      </c>
      <c r="F129" s="2">
        <v>0.175926</v>
      </c>
      <c r="G129" s="2">
        <v>0.17907300000000001</v>
      </c>
      <c r="H129" s="2">
        <v>0.17077200000000001</v>
      </c>
      <c r="I129" s="2">
        <v>0.17236599999999999</v>
      </c>
      <c r="J129" s="2">
        <v>0.174871</v>
      </c>
      <c r="K129" s="2">
        <v>0.185697</v>
      </c>
      <c r="L129" s="2">
        <v>0.18965899999999999</v>
      </c>
      <c r="M129" s="2">
        <v>0.201709</v>
      </c>
      <c r="N129" s="2">
        <v>0.193629</v>
      </c>
      <c r="O129" s="2">
        <v>0.21388799999999999</v>
      </c>
      <c r="P129" s="2">
        <v>0.22072600000000001</v>
      </c>
      <c r="Q129" s="2">
        <v>0.22458500000000001</v>
      </c>
      <c r="R129" s="2">
        <v>0.239871</v>
      </c>
      <c r="S129" s="2">
        <v>0.25124400000000002</v>
      </c>
      <c r="T129" s="2">
        <v>0.26305299999999998</v>
      </c>
      <c r="U129" s="2">
        <v>0.281084</v>
      </c>
      <c r="V129" s="2">
        <v>0.30388100000000001</v>
      </c>
      <c r="W129" s="2">
        <v>0.34214699999999998</v>
      </c>
      <c r="X129" s="2">
        <v>0.33585100000000001</v>
      </c>
      <c r="Y129" s="2">
        <v>0.34320499999999998</v>
      </c>
      <c r="Z129" s="2">
        <v>0.327706</v>
      </c>
      <c r="AA129" s="2">
        <v>0.38240200000000002</v>
      </c>
      <c r="AB129" s="2">
        <v>0.375247</v>
      </c>
      <c r="AC129" s="2">
        <v>0.41661500000000001</v>
      </c>
      <c r="AD129" s="2">
        <v>0.44056000000000001</v>
      </c>
      <c r="AE129" s="2">
        <v>0.41135699999999997</v>
      </c>
      <c r="AF129" s="2">
        <v>0.37372100000000003</v>
      </c>
      <c r="AG129" s="2">
        <v>0.40457799999999999</v>
      </c>
      <c r="AH129" s="2">
        <v>0.414572</v>
      </c>
      <c r="AI129" s="2">
        <v>0.45159899999999997</v>
      </c>
      <c r="AJ129" s="2">
        <v>0.47605599999999998</v>
      </c>
      <c r="AK129" s="2">
        <v>0.51100199999999996</v>
      </c>
      <c r="AL129" s="2">
        <v>0.51039400000000001</v>
      </c>
      <c r="AM129" s="2">
        <v>0.47907899999999998</v>
      </c>
      <c r="AN129" s="2">
        <v>0.44320599999999999</v>
      </c>
      <c r="AO129" s="2">
        <v>0.47194599999999998</v>
      </c>
      <c r="AP129" s="2">
        <v>0.49480600000000002</v>
      </c>
      <c r="AQ129" s="2">
        <v>0.48153699999999999</v>
      </c>
      <c r="AR129" s="2">
        <v>0.56864300000000001</v>
      </c>
      <c r="AS129" s="2">
        <v>0.558979</v>
      </c>
      <c r="AT129" s="2">
        <v>0.54925000000000002</v>
      </c>
      <c r="AU129" s="2">
        <v>0.57459000000000005</v>
      </c>
      <c r="AV129" s="2">
        <v>0.54572100000000001</v>
      </c>
      <c r="AW129" s="2">
        <v>0.57811800000000002</v>
      </c>
      <c r="AX129" s="2">
        <v>0.54905000000000004</v>
      </c>
      <c r="AY129" s="2">
        <v>0.50214000000000003</v>
      </c>
      <c r="AZ129" s="2">
        <v>0.49112899999999998</v>
      </c>
      <c r="BA129" s="2">
        <v>0.48213</v>
      </c>
      <c r="BB129" s="2">
        <v>0.52030799999999999</v>
      </c>
      <c r="BC129" s="2">
        <v>0.486182</v>
      </c>
      <c r="BD129" s="2">
        <v>0.55396500000000004</v>
      </c>
      <c r="BE129" s="2">
        <v>0.51629599999999998</v>
      </c>
      <c r="BF129" s="2">
        <v>0.55288199999999998</v>
      </c>
      <c r="BG129" s="2">
        <v>0.61218799999999995</v>
      </c>
      <c r="BH129" s="2">
        <v>0.59289499999999995</v>
      </c>
      <c r="BI129" s="2">
        <v>0.61316400000000004</v>
      </c>
      <c r="BJ129" s="2">
        <v>0.54511299999999996</v>
      </c>
      <c r="BK129" s="2">
        <v>0.57860199999999995</v>
      </c>
      <c r="BL129" s="2">
        <v>0.40518905172413799</v>
      </c>
      <c r="BM129" s="2">
        <v>0.14290176996821899</v>
      </c>
      <c r="BN129" s="2">
        <v>0.95221118848663699</v>
      </c>
      <c r="BO129" s="2">
        <v>0.94967547448398903</v>
      </c>
      <c r="BP129" s="2">
        <v>0.83182093163944404</v>
      </c>
      <c r="BQ129" s="2">
        <v>0</v>
      </c>
      <c r="BR129" s="2">
        <v>0</v>
      </c>
      <c r="BS129" s="2">
        <v>0</v>
      </c>
      <c r="BT129" s="2">
        <v>8.0578932295671292E-3</v>
      </c>
      <c r="BU129" s="2">
        <v>0.90670614747913403</v>
      </c>
      <c r="BV129" s="2">
        <v>0.90670614747913403</v>
      </c>
      <c r="BW129" s="2">
        <v>0.1746016</v>
      </c>
      <c r="BX129" s="2">
        <v>3.2203948981452601E-3</v>
      </c>
      <c r="BY129" s="2">
        <v>0.19691639999999999</v>
      </c>
      <c r="BZ129" s="2">
        <v>1.1184319505450501E-2</v>
      </c>
      <c r="CA129" s="2">
        <v>0.23989579999999999</v>
      </c>
      <c r="CB129" s="2">
        <v>1.7797050308969699E-2</v>
      </c>
      <c r="CC129" s="2">
        <v>0.32123360000000001</v>
      </c>
      <c r="CD129" s="2">
        <v>2.7599294407647398E-2</v>
      </c>
      <c r="CE129" s="2">
        <v>0.38850600000000002</v>
      </c>
      <c r="CF129" s="2">
        <v>4.3039036623744302E-2</v>
      </c>
      <c r="CG129" s="2">
        <v>0.41116540000000001</v>
      </c>
      <c r="CH129" s="2">
        <v>2.78028531503513E-2</v>
      </c>
      <c r="CI129" s="2">
        <v>0.48394740000000003</v>
      </c>
      <c r="CJ129" s="2">
        <v>2.8183378165152598E-2</v>
      </c>
      <c r="CK129" s="2">
        <v>0.51518220000000003</v>
      </c>
      <c r="CL129" s="2">
        <v>4.5256974122227803E-2</v>
      </c>
      <c r="CM129" s="2">
        <v>0.5593458</v>
      </c>
      <c r="CN129" s="2">
        <v>1.5639253313377899E-2</v>
      </c>
      <c r="CO129" s="2">
        <v>0.49637779999999998</v>
      </c>
      <c r="CP129" s="2">
        <v>1.5332656853918001E-2</v>
      </c>
      <c r="CQ129" s="2">
        <v>0.56564519999999996</v>
      </c>
      <c r="CR129" s="2">
        <v>3.7561462028254403E-2</v>
      </c>
      <c r="CS129" s="2">
        <v>0.57895966666666698</v>
      </c>
      <c r="CT129" s="2">
        <v>3.40269098557794E-2</v>
      </c>
    </row>
    <row r="130" spans="1:98" x14ac:dyDescent="0.25">
      <c r="A130" s="2">
        <v>212</v>
      </c>
      <c r="B130" s="2" t="s">
        <v>1867</v>
      </c>
      <c r="C130" s="2" t="s">
        <v>652</v>
      </c>
      <c r="D130" s="2" t="s">
        <v>420</v>
      </c>
      <c r="E130" s="2" t="s">
        <v>396</v>
      </c>
      <c r="F130" s="2">
        <v>2.6879599999999999</v>
      </c>
      <c r="G130" s="2">
        <v>2.6569099999999999</v>
      </c>
      <c r="H130" s="2">
        <v>2.6722999999999999</v>
      </c>
      <c r="I130" s="2">
        <v>2.6737899999999999</v>
      </c>
      <c r="J130" s="2">
        <v>2.6981700000000002</v>
      </c>
      <c r="K130" s="2">
        <v>2.7332399999999999</v>
      </c>
      <c r="L130" s="2">
        <v>2.7795100000000001</v>
      </c>
      <c r="M130" s="2">
        <v>2.8572299999999999</v>
      </c>
      <c r="N130" s="2">
        <v>2.8566199999999999</v>
      </c>
      <c r="O130" s="2">
        <v>2.8733900000000001</v>
      </c>
      <c r="P130" s="2">
        <v>2.90435</v>
      </c>
      <c r="Q130" s="2">
        <v>2.95302</v>
      </c>
      <c r="R130" s="2">
        <v>3.0355500000000002</v>
      </c>
      <c r="S130" s="2">
        <v>3.0972200000000001</v>
      </c>
      <c r="T130" s="2">
        <v>3.2151800000000001</v>
      </c>
      <c r="U130" s="2">
        <v>3.4025400000000001</v>
      </c>
      <c r="V130" s="2">
        <v>3.64866</v>
      </c>
      <c r="W130" s="2">
        <v>3.6504599999999998</v>
      </c>
      <c r="X130" s="2">
        <v>3.7273900000000002</v>
      </c>
      <c r="Y130" s="2">
        <v>3.8660399999999999</v>
      </c>
      <c r="Z130" s="2">
        <v>3.9855399999999999</v>
      </c>
      <c r="AA130" s="2">
        <v>4.14764</v>
      </c>
      <c r="AB130" s="2">
        <v>4.3435199999999998</v>
      </c>
      <c r="AC130" s="2">
        <v>4.39201</v>
      </c>
      <c r="AD130" s="2">
        <v>4.3615300000000001</v>
      </c>
      <c r="AE130" s="2">
        <v>4.2891199999999996</v>
      </c>
      <c r="AF130" s="2">
        <v>4.3581000000000003</v>
      </c>
      <c r="AG130" s="2">
        <v>4.4605399999999999</v>
      </c>
      <c r="AH130" s="2">
        <v>4.42455</v>
      </c>
      <c r="AI130" s="2">
        <v>4.5301299999999998</v>
      </c>
      <c r="AJ130" s="2">
        <v>4.6286300000000002</v>
      </c>
      <c r="AK130" s="2">
        <v>4.5310300000000003</v>
      </c>
      <c r="AL130" s="2">
        <v>4.5109700000000004</v>
      </c>
      <c r="AM130" s="2">
        <v>4.4593699999999998</v>
      </c>
      <c r="AN130" s="2">
        <v>4.5805699999999998</v>
      </c>
      <c r="AO130" s="2">
        <v>4.6394599999999997</v>
      </c>
      <c r="AP130" s="2">
        <v>4.62148</v>
      </c>
      <c r="AQ130" s="2">
        <v>4.7337300000000004</v>
      </c>
      <c r="AR130" s="2">
        <v>4.9598699999999996</v>
      </c>
      <c r="AS130" s="2">
        <v>5.9384100000000002</v>
      </c>
      <c r="AT130" s="2">
        <v>5.5924199999999997</v>
      </c>
      <c r="AU130" s="2">
        <v>5.8073100000000002</v>
      </c>
      <c r="AV130" s="2">
        <v>4.5478300000000003</v>
      </c>
      <c r="AW130" s="2">
        <v>5.2698999999999998</v>
      </c>
      <c r="AX130" s="2">
        <v>5.6473500000000003</v>
      </c>
      <c r="AY130" s="2">
        <v>6.1463299999999998</v>
      </c>
      <c r="AZ130" s="2">
        <v>6.46096</v>
      </c>
      <c r="BA130" s="2">
        <v>6.48386</v>
      </c>
      <c r="BB130" s="2">
        <v>6.7910199999999996</v>
      </c>
      <c r="BC130" s="2">
        <v>7.4055900000000001</v>
      </c>
      <c r="BD130" s="2">
        <v>7.90951</v>
      </c>
      <c r="BE130" s="2">
        <v>7.4461700000000004</v>
      </c>
      <c r="BF130" s="2">
        <v>7.3843899999999998</v>
      </c>
      <c r="BG130" s="2">
        <v>7.4309399999999997</v>
      </c>
      <c r="BH130" s="2">
        <v>7.4086800000000004</v>
      </c>
      <c r="BI130" s="2">
        <v>7.4417099999999996</v>
      </c>
      <c r="BJ130" s="2">
        <v>7.3005199999999997</v>
      </c>
      <c r="BK130" s="2">
        <v>7.4816399999999996</v>
      </c>
      <c r="BL130" s="2">
        <v>4.6869286206896597</v>
      </c>
      <c r="BM130" s="2">
        <v>1.60057795227766</v>
      </c>
      <c r="BN130" s="2">
        <v>0.96157797685285396</v>
      </c>
      <c r="BO130" s="2">
        <v>0.988557014980467</v>
      </c>
      <c r="BP130" s="2">
        <v>0.929824561403509</v>
      </c>
      <c r="BQ130" s="2">
        <v>0</v>
      </c>
      <c r="BR130" s="2">
        <v>0</v>
      </c>
      <c r="BS130" s="2">
        <v>0</v>
      </c>
      <c r="BT130" s="2">
        <v>9.1140615829461702E-2</v>
      </c>
      <c r="BU130" s="2">
        <v>0.92463220556842296</v>
      </c>
      <c r="BV130" s="2">
        <v>0.92463220556842296</v>
      </c>
      <c r="BW130" s="2">
        <v>2.677826</v>
      </c>
      <c r="BX130" s="2">
        <v>1.5818354212749301E-2</v>
      </c>
      <c r="BY130" s="2">
        <v>2.819998</v>
      </c>
      <c r="BZ130" s="2">
        <v>6.07131103634133E-2</v>
      </c>
      <c r="CA130" s="2">
        <v>3.041064</v>
      </c>
      <c r="CB130" s="2">
        <v>0.12241603828747299</v>
      </c>
      <c r="CC130" s="2">
        <v>3.6590180000000001</v>
      </c>
      <c r="CD130" s="2">
        <v>0.16844459836990899</v>
      </c>
      <c r="CE130" s="2">
        <v>4.246048</v>
      </c>
      <c r="CF130" s="2">
        <v>0.17442071342016699</v>
      </c>
      <c r="CG130" s="2">
        <v>4.4124879999999997</v>
      </c>
      <c r="CH130" s="2">
        <v>9.2832974583388198E-2</v>
      </c>
      <c r="CI130" s="2">
        <v>4.5421139999999998</v>
      </c>
      <c r="CJ130" s="2">
        <v>6.5006260313911393E-2</v>
      </c>
      <c r="CK130" s="2">
        <v>4.9785899999999996</v>
      </c>
      <c r="CL130" s="2">
        <v>0.55319481184298902</v>
      </c>
      <c r="CM130" s="2">
        <v>5.3729620000000002</v>
      </c>
      <c r="CN130" s="2">
        <v>0.500892545033363</v>
      </c>
      <c r="CO130" s="2">
        <v>6.6575519999999999</v>
      </c>
      <c r="CP130" s="2">
        <v>0.47632442071554598</v>
      </c>
      <c r="CQ130" s="2">
        <v>7.5159380000000002</v>
      </c>
      <c r="CR130" s="2">
        <v>0.22124664284458601</v>
      </c>
      <c r="CS130" s="2">
        <v>7.4079566666666699</v>
      </c>
      <c r="CT130" s="2">
        <v>9.5160807233510405E-2</v>
      </c>
    </row>
    <row r="131" spans="1:98" x14ac:dyDescent="0.25">
      <c r="A131" s="2">
        <v>213</v>
      </c>
      <c r="B131" s="2" t="s">
        <v>1867</v>
      </c>
      <c r="C131" s="2" t="s">
        <v>653</v>
      </c>
      <c r="D131" s="2" t="s">
        <v>420</v>
      </c>
      <c r="E131" s="2" t="s">
        <v>654</v>
      </c>
      <c r="F131" s="2">
        <v>0.32047700000000001</v>
      </c>
      <c r="G131" s="2">
        <v>0.31763000000000002</v>
      </c>
      <c r="H131" s="2">
        <v>0.320411</v>
      </c>
      <c r="I131" s="2">
        <v>0.312274</v>
      </c>
      <c r="J131" s="2">
        <v>0.317936</v>
      </c>
      <c r="K131" s="2">
        <v>0.32458900000000002</v>
      </c>
      <c r="L131" s="2">
        <v>0.32631300000000002</v>
      </c>
      <c r="M131" s="2">
        <v>0.32489400000000002</v>
      </c>
      <c r="N131" s="2">
        <v>0.33247700000000002</v>
      </c>
      <c r="O131" s="2">
        <v>0.341644</v>
      </c>
      <c r="P131" s="2">
        <v>0.345779</v>
      </c>
      <c r="Q131" s="2">
        <v>0.34649799999999997</v>
      </c>
      <c r="R131" s="2">
        <v>0.363763</v>
      </c>
      <c r="S131" s="2">
        <v>0.35802699999999998</v>
      </c>
      <c r="T131" s="2">
        <v>0.37827499999999997</v>
      </c>
      <c r="U131" s="2">
        <v>0.40464899999999998</v>
      </c>
      <c r="V131" s="2">
        <v>0.43699399999999999</v>
      </c>
      <c r="W131" s="2">
        <v>0.431558</v>
      </c>
      <c r="X131" s="2">
        <v>0.450353</v>
      </c>
      <c r="Y131" s="2">
        <v>0.448216</v>
      </c>
      <c r="Z131" s="2">
        <v>0.474796</v>
      </c>
      <c r="AA131" s="2">
        <v>0.49887500000000001</v>
      </c>
      <c r="AB131" s="2">
        <v>0.53378199999999998</v>
      </c>
      <c r="AC131" s="2">
        <v>0.53853899999999999</v>
      </c>
      <c r="AD131" s="2">
        <v>0.54817700000000003</v>
      </c>
      <c r="AE131" s="2">
        <v>0.52292799999999995</v>
      </c>
      <c r="AF131" s="2">
        <v>0.54907700000000004</v>
      </c>
      <c r="AG131" s="2">
        <v>0.57362199999999997</v>
      </c>
      <c r="AH131" s="2">
        <v>0.56512300000000004</v>
      </c>
      <c r="AI131" s="2">
        <v>0.57350699999999999</v>
      </c>
      <c r="AJ131" s="2">
        <v>0.60114500000000004</v>
      </c>
      <c r="AK131" s="2">
        <v>0.54944199999999999</v>
      </c>
      <c r="AL131" s="2">
        <v>0.60050599999999998</v>
      </c>
      <c r="AM131" s="2">
        <v>0.56166199999999999</v>
      </c>
      <c r="AN131" s="2">
        <v>0.56317099999999998</v>
      </c>
      <c r="AO131" s="2">
        <v>0.59060800000000002</v>
      </c>
      <c r="AP131" s="2">
        <v>0.57232799999999995</v>
      </c>
      <c r="AQ131" s="2">
        <v>0.58570500000000003</v>
      </c>
      <c r="AR131" s="2">
        <v>0.63436000000000003</v>
      </c>
      <c r="AS131" s="2">
        <v>0.76508699999999996</v>
      </c>
      <c r="AT131" s="2">
        <v>0.708005</v>
      </c>
      <c r="AU131" s="2">
        <v>0.751193</v>
      </c>
      <c r="AV131" s="2">
        <v>0.57976799999999995</v>
      </c>
      <c r="AW131" s="2">
        <v>0.68445999999999996</v>
      </c>
      <c r="AX131" s="2">
        <v>0.72129399999999999</v>
      </c>
      <c r="AY131" s="2">
        <v>0.80946700000000005</v>
      </c>
      <c r="AZ131" s="2">
        <v>0.83321999999999996</v>
      </c>
      <c r="BA131" s="2">
        <v>0.83201899999999995</v>
      </c>
      <c r="BB131" s="2">
        <v>0.866124</v>
      </c>
      <c r="BC131" s="2">
        <v>0.97731500000000004</v>
      </c>
      <c r="BD131" s="2">
        <v>1.0464500000000001</v>
      </c>
      <c r="BE131" s="2">
        <v>0.96090299999999995</v>
      </c>
      <c r="BF131" s="2">
        <v>0.96798099999999998</v>
      </c>
      <c r="BG131" s="2">
        <v>1.0034700000000001</v>
      </c>
      <c r="BH131" s="2">
        <v>1.0140499999999999</v>
      </c>
      <c r="BI131" s="2">
        <v>0.99102500000000004</v>
      </c>
      <c r="BJ131" s="2">
        <v>0.93953100000000001</v>
      </c>
      <c r="BK131" s="2">
        <v>0.99170000000000003</v>
      </c>
      <c r="BL131" s="2">
        <v>0.591089172413793</v>
      </c>
      <c r="BM131" s="2">
        <v>0.22614778408021299</v>
      </c>
      <c r="BN131" s="2">
        <v>0.95971876757389596</v>
      </c>
      <c r="BO131" s="2">
        <v>0.98388138669291603</v>
      </c>
      <c r="BP131" s="2">
        <v>0.90804597701149403</v>
      </c>
      <c r="BQ131" s="2">
        <v>0</v>
      </c>
      <c r="BR131" s="2">
        <v>0</v>
      </c>
      <c r="BS131" s="2">
        <v>0</v>
      </c>
      <c r="BT131" s="2">
        <v>1.28524802362421E-2</v>
      </c>
      <c r="BU131" s="2">
        <v>0.92106011283355405</v>
      </c>
      <c r="BV131" s="2">
        <v>0.92106011283355405</v>
      </c>
      <c r="BW131" s="2">
        <v>0.31774560000000002</v>
      </c>
      <c r="BX131" s="2">
        <v>3.3373988823633301E-3</v>
      </c>
      <c r="BY131" s="2">
        <v>0.32998339999999998</v>
      </c>
      <c r="BZ131" s="2">
        <v>7.2570829745841996E-3</v>
      </c>
      <c r="CA131" s="2">
        <v>0.35846840000000002</v>
      </c>
      <c r="CB131" s="2">
        <v>1.34614298571883E-2</v>
      </c>
      <c r="CC131" s="2">
        <v>0.43435400000000002</v>
      </c>
      <c r="CD131" s="2">
        <v>1.83391472402618E-2</v>
      </c>
      <c r="CE131" s="2">
        <v>0.51883380000000001</v>
      </c>
      <c r="CF131" s="2">
        <v>3.08644152010045E-2</v>
      </c>
      <c r="CG131" s="2">
        <v>0.5568514</v>
      </c>
      <c r="CH131" s="2">
        <v>2.1437815683972999E-2</v>
      </c>
      <c r="CI131" s="2">
        <v>0.57518519999999995</v>
      </c>
      <c r="CJ131" s="2">
        <v>2.4005126612871699E-2</v>
      </c>
      <c r="CK131" s="2">
        <v>0.6296176</v>
      </c>
      <c r="CL131" s="2">
        <v>7.9225331007828498E-2</v>
      </c>
      <c r="CM131" s="2">
        <v>0.688944</v>
      </c>
      <c r="CN131" s="2">
        <v>6.5620666435963607E-2</v>
      </c>
      <c r="CO131" s="2">
        <v>0.86362899999999998</v>
      </c>
      <c r="CP131" s="2">
        <v>6.6686117831974603E-2</v>
      </c>
      <c r="CQ131" s="2">
        <v>0.99857079999999998</v>
      </c>
      <c r="CR131" s="2">
        <v>3.5037924477628601E-2</v>
      </c>
      <c r="CS131" s="2">
        <v>0.97408533333333303</v>
      </c>
      <c r="CT131" s="2">
        <v>2.9926833616895299E-2</v>
      </c>
    </row>
    <row r="132" spans="1:98" x14ac:dyDescent="0.25">
      <c r="A132" s="2">
        <v>214</v>
      </c>
      <c r="B132" s="2" t="s">
        <v>1867</v>
      </c>
      <c r="C132" s="2" t="s">
        <v>655</v>
      </c>
      <c r="D132" s="2" t="s">
        <v>412</v>
      </c>
      <c r="E132" s="2" t="s">
        <v>656</v>
      </c>
      <c r="F132" s="2">
        <v>3.6804999999999997E-2</v>
      </c>
      <c r="G132" s="2">
        <v>3.9271599999999997E-2</v>
      </c>
      <c r="H132" s="2">
        <v>3.7794800000000003E-2</v>
      </c>
      <c r="I132" s="2">
        <v>3.7396100000000002E-2</v>
      </c>
      <c r="J132" s="2">
        <v>3.8307599999999997E-2</v>
      </c>
      <c r="K132" s="2">
        <v>4.0103100000000003E-2</v>
      </c>
      <c r="L132" s="2">
        <v>4.30414E-2</v>
      </c>
      <c r="M132" s="2">
        <v>3.9121599999999999E-2</v>
      </c>
      <c r="N132" s="2">
        <v>3.8304199999999997E-2</v>
      </c>
      <c r="O132" s="2">
        <v>5.1578600000000002E-2</v>
      </c>
      <c r="P132" s="2">
        <v>5.3304900000000002E-2</v>
      </c>
      <c r="Q132" s="2">
        <v>5.7136800000000001E-2</v>
      </c>
      <c r="R132" s="2">
        <v>5.5491400000000003E-2</v>
      </c>
      <c r="S132" s="2">
        <v>5.6493000000000002E-2</v>
      </c>
      <c r="T132" s="2">
        <v>6.0674899999999997E-2</v>
      </c>
      <c r="U132" s="2">
        <v>6.2794699999999995E-2</v>
      </c>
      <c r="V132" s="2">
        <v>6.8745299999999995E-2</v>
      </c>
      <c r="W132" s="2">
        <v>6.8147399999999997E-2</v>
      </c>
      <c r="X132" s="2">
        <v>6.7519599999999999E-2</v>
      </c>
      <c r="Y132" s="2">
        <v>6.9320999999999994E-2</v>
      </c>
      <c r="Z132" s="2">
        <v>7.5940099999999996E-2</v>
      </c>
      <c r="AA132" s="2">
        <v>7.8337000000000004E-2</v>
      </c>
      <c r="AB132" s="2">
        <v>8.4092100000000003E-2</v>
      </c>
      <c r="AC132" s="2">
        <v>8.2080399999999998E-2</v>
      </c>
      <c r="AD132" s="2">
        <v>8.2454E-2</v>
      </c>
      <c r="AE132" s="2">
        <v>8.3551200000000006E-2</v>
      </c>
      <c r="AF132" s="2">
        <v>9.1101399999999999E-2</v>
      </c>
      <c r="AG132" s="2">
        <v>8.8828000000000004E-2</v>
      </c>
      <c r="AH132" s="2">
        <v>8.9035500000000004E-2</v>
      </c>
      <c r="AI132" s="2">
        <v>9.9810300000000005E-2</v>
      </c>
      <c r="AJ132" s="2">
        <v>9.3613699999999994E-2</v>
      </c>
      <c r="AK132" s="2">
        <v>0.10093299999999999</v>
      </c>
      <c r="AL132" s="2">
        <v>9.9455699999999994E-2</v>
      </c>
      <c r="AM132" s="2">
        <v>0.10169300000000001</v>
      </c>
      <c r="AN132" s="2">
        <v>0.102329</v>
      </c>
      <c r="AO132" s="2">
        <v>0.103419</v>
      </c>
      <c r="AP132" s="2">
        <v>0.103577</v>
      </c>
      <c r="AQ132" s="2">
        <v>0.110292</v>
      </c>
      <c r="AR132" s="2">
        <v>0.11175499999999999</v>
      </c>
      <c r="AS132" s="2">
        <v>0.11462</v>
      </c>
      <c r="AT132" s="2">
        <v>0.120296</v>
      </c>
      <c r="AU132" s="2">
        <v>0.12823799999999999</v>
      </c>
      <c r="AV132" s="2">
        <v>0.122868</v>
      </c>
      <c r="AW132" s="2">
        <v>0.12737399999999999</v>
      </c>
      <c r="AX132" s="2">
        <v>0.12937399999999999</v>
      </c>
      <c r="AY132" s="2">
        <v>0.134774</v>
      </c>
      <c r="AZ132" s="2">
        <v>0.13757800000000001</v>
      </c>
      <c r="BA132" s="2">
        <v>0.144403</v>
      </c>
      <c r="BB132" s="2">
        <v>0.14157400000000001</v>
      </c>
      <c r="BC132" s="2">
        <v>0.15359999999999999</v>
      </c>
      <c r="BD132" s="2">
        <v>0.15532399999999999</v>
      </c>
      <c r="BE132" s="2">
        <v>0.15670999999999999</v>
      </c>
      <c r="BF132" s="2">
        <v>0.16869300000000001</v>
      </c>
      <c r="BG132" s="2">
        <v>0.169853</v>
      </c>
      <c r="BH132" s="2">
        <v>0.15917999999999999</v>
      </c>
      <c r="BI132" s="2">
        <v>0.16430800000000001</v>
      </c>
      <c r="BJ132" s="2">
        <v>0.160854</v>
      </c>
      <c r="BK132" s="2">
        <v>0.1598</v>
      </c>
      <c r="BL132" s="2">
        <v>9.5742610344827603E-2</v>
      </c>
      <c r="BM132" s="2">
        <v>4.1063123690136802E-2</v>
      </c>
      <c r="BN132" s="2">
        <v>0.99110336844767299</v>
      </c>
      <c r="BO132" s="2">
        <v>0.99470915746408695</v>
      </c>
      <c r="BP132" s="2">
        <v>0.95281306715063496</v>
      </c>
      <c r="BQ132" s="2">
        <v>0</v>
      </c>
      <c r="BR132" s="2">
        <v>0</v>
      </c>
      <c r="BS132" s="2">
        <v>0</v>
      </c>
      <c r="BT132" s="2">
        <v>2.41002504537203E-3</v>
      </c>
      <c r="BU132" s="2">
        <v>0.98228588694832197</v>
      </c>
      <c r="BV132" s="2">
        <v>0.98228588694832197</v>
      </c>
      <c r="BW132" s="2">
        <v>3.7915020000000001E-2</v>
      </c>
      <c r="BX132" s="2">
        <v>9.3679020703677201E-4</v>
      </c>
      <c r="BY132" s="2">
        <v>4.242978E-2</v>
      </c>
      <c r="BZ132" s="2">
        <v>5.4187842614372497E-3</v>
      </c>
      <c r="CA132" s="2">
        <v>5.6620200000000002E-2</v>
      </c>
      <c r="CB132" s="2">
        <v>2.6920740619455498E-3</v>
      </c>
      <c r="CC132" s="2">
        <v>6.7305599999999993E-2</v>
      </c>
      <c r="CD132" s="2">
        <v>2.6094642793109898E-3</v>
      </c>
      <c r="CE132" s="2">
        <v>8.0580719999999995E-2</v>
      </c>
      <c r="CF132" s="2">
        <v>3.3413186389508001E-3</v>
      </c>
      <c r="CG132" s="2">
        <v>9.0465279999999995E-2</v>
      </c>
      <c r="CH132" s="2">
        <v>5.9216447535292097E-3</v>
      </c>
      <c r="CI132" s="2">
        <v>9.9604880000000007E-2</v>
      </c>
      <c r="CJ132" s="2">
        <v>3.5164424532473201E-3</v>
      </c>
      <c r="CK132" s="2">
        <v>0.1087326</v>
      </c>
      <c r="CL132" s="2">
        <v>5.0259990350178096E-3</v>
      </c>
      <c r="CM132" s="2">
        <v>0.12562999999999999</v>
      </c>
      <c r="CN132" s="2">
        <v>3.87107659443726E-3</v>
      </c>
      <c r="CO132" s="2">
        <v>0.14238580000000001</v>
      </c>
      <c r="CP132" s="2">
        <v>7.27222175129443E-3</v>
      </c>
      <c r="CQ132" s="2">
        <v>0.16195200000000001</v>
      </c>
      <c r="CR132" s="2">
        <v>6.8366624532735397E-3</v>
      </c>
      <c r="CS132" s="2">
        <v>0.16165399999999999</v>
      </c>
      <c r="CT132" s="2">
        <v>2.3580746383437602E-3</v>
      </c>
    </row>
    <row r="133" spans="1:98" x14ac:dyDescent="0.25">
      <c r="A133" s="2">
        <v>215</v>
      </c>
      <c r="B133" s="2" t="s">
        <v>1867</v>
      </c>
      <c r="C133" s="2" t="s">
        <v>655</v>
      </c>
      <c r="D133" s="2" t="s">
        <v>412</v>
      </c>
      <c r="E133" s="2" t="s">
        <v>656</v>
      </c>
      <c r="F133" s="2">
        <v>0</v>
      </c>
      <c r="G133" s="2">
        <v>0</v>
      </c>
      <c r="H133" s="2">
        <v>0</v>
      </c>
      <c r="I133" s="2">
        <v>0</v>
      </c>
      <c r="J133" s="2">
        <v>0</v>
      </c>
      <c r="K133" s="2">
        <v>0</v>
      </c>
      <c r="L133" s="2">
        <v>0</v>
      </c>
      <c r="M133" s="2">
        <v>0</v>
      </c>
      <c r="N133" s="2">
        <v>0</v>
      </c>
      <c r="O133" s="2">
        <v>0</v>
      </c>
      <c r="P133" s="2">
        <v>0</v>
      </c>
      <c r="Q133" s="2">
        <v>0</v>
      </c>
      <c r="R133" s="2">
        <v>0</v>
      </c>
      <c r="S133" s="2">
        <v>0</v>
      </c>
      <c r="T133" s="2">
        <v>0</v>
      </c>
      <c r="U133" s="2">
        <v>0</v>
      </c>
      <c r="V133" s="2">
        <v>0</v>
      </c>
      <c r="W133" s="2">
        <v>0</v>
      </c>
      <c r="X133" s="2">
        <v>0</v>
      </c>
      <c r="Y133" s="2">
        <v>0</v>
      </c>
      <c r="Z133" s="2">
        <v>0</v>
      </c>
      <c r="AA133" s="2">
        <v>0</v>
      </c>
      <c r="AB133" s="2">
        <v>0</v>
      </c>
      <c r="AC133" s="2">
        <v>0</v>
      </c>
      <c r="AD133" s="2">
        <v>0</v>
      </c>
      <c r="AE133" s="2">
        <v>0</v>
      </c>
      <c r="AF133" s="2">
        <v>0</v>
      </c>
      <c r="AG133" s="2">
        <v>0</v>
      </c>
      <c r="AH133" s="2">
        <v>0</v>
      </c>
      <c r="AI133" s="2">
        <v>0</v>
      </c>
      <c r="AJ133" s="2">
        <v>0</v>
      </c>
      <c r="AK133" s="2">
        <v>0</v>
      </c>
      <c r="AL133" s="2">
        <v>0</v>
      </c>
      <c r="AM133" s="2">
        <v>0</v>
      </c>
      <c r="AN133" s="2">
        <v>0</v>
      </c>
      <c r="AO133" s="2">
        <v>0</v>
      </c>
      <c r="AP133" s="2">
        <v>0</v>
      </c>
      <c r="AQ133" s="2">
        <v>0</v>
      </c>
      <c r="AR133" s="2">
        <v>0</v>
      </c>
      <c r="AS133" s="2">
        <v>0</v>
      </c>
      <c r="AT133" s="2">
        <v>0</v>
      </c>
      <c r="AU133" s="2">
        <v>0</v>
      </c>
      <c r="AV133" s="2">
        <v>0</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t="s">
        <v>1903</v>
      </c>
      <c r="BO133" s="2" t="s">
        <v>1903</v>
      </c>
      <c r="BP133" s="2" t="s">
        <v>1903</v>
      </c>
      <c r="BQ133" s="2" t="s">
        <v>1903</v>
      </c>
      <c r="BR133" s="2" t="s">
        <v>1903</v>
      </c>
      <c r="BS133" s="2" t="s">
        <v>1903</v>
      </c>
      <c r="BT133" s="2">
        <v>0</v>
      </c>
      <c r="BU133" s="2" t="s">
        <v>1903</v>
      </c>
      <c r="BV133" s="2" t="s">
        <v>1903</v>
      </c>
      <c r="BW133" s="2">
        <v>0</v>
      </c>
      <c r="BX133" s="2">
        <v>0</v>
      </c>
      <c r="BY133" s="2">
        <v>0</v>
      </c>
      <c r="BZ133" s="2">
        <v>0</v>
      </c>
      <c r="CA133" s="2">
        <v>0</v>
      </c>
      <c r="CB133" s="2">
        <v>0</v>
      </c>
      <c r="CC133" s="2">
        <v>0</v>
      </c>
      <c r="CD133" s="2">
        <v>0</v>
      </c>
      <c r="CE133" s="2">
        <v>0</v>
      </c>
      <c r="CF133" s="2">
        <v>0</v>
      </c>
      <c r="CG133" s="2">
        <v>0</v>
      </c>
      <c r="CH133" s="2">
        <v>0</v>
      </c>
      <c r="CI133" s="2">
        <v>0</v>
      </c>
      <c r="CJ133" s="2">
        <v>0</v>
      </c>
      <c r="CK133" s="2">
        <v>0</v>
      </c>
      <c r="CL133" s="2">
        <v>0</v>
      </c>
      <c r="CM133" s="2">
        <v>0</v>
      </c>
      <c r="CN133" s="2">
        <v>0</v>
      </c>
      <c r="CO133" s="2">
        <v>0</v>
      </c>
      <c r="CP133" s="2">
        <v>0</v>
      </c>
      <c r="CQ133" s="2">
        <v>0</v>
      </c>
      <c r="CR133" s="2">
        <v>0</v>
      </c>
      <c r="CS133" s="2">
        <v>0</v>
      </c>
      <c r="CT133" s="2">
        <v>0</v>
      </c>
    </row>
    <row r="134" spans="1:98" x14ac:dyDescent="0.25">
      <c r="A134" s="2">
        <v>216</v>
      </c>
      <c r="B134" s="2" t="s">
        <v>1867</v>
      </c>
      <c r="C134" s="2" t="s">
        <v>655</v>
      </c>
      <c r="D134" s="2" t="s">
        <v>412</v>
      </c>
      <c r="E134" s="2" t="s">
        <v>656</v>
      </c>
      <c r="F134" s="2">
        <v>0</v>
      </c>
      <c r="G134" s="2">
        <v>0</v>
      </c>
      <c r="H134" s="2">
        <v>0</v>
      </c>
      <c r="I134" s="2">
        <v>0</v>
      </c>
      <c r="J134" s="2">
        <v>0</v>
      </c>
      <c r="K134" s="2">
        <v>0</v>
      </c>
      <c r="L134" s="2">
        <v>0</v>
      </c>
      <c r="M134" s="2">
        <v>0</v>
      </c>
      <c r="N134" s="2">
        <v>0</v>
      </c>
      <c r="O134" s="2">
        <v>0</v>
      </c>
      <c r="P134" s="2">
        <v>0</v>
      </c>
      <c r="Q134" s="2">
        <v>0</v>
      </c>
      <c r="R134" s="2">
        <v>0</v>
      </c>
      <c r="S134" s="2">
        <v>0</v>
      </c>
      <c r="T134" s="2">
        <v>0</v>
      </c>
      <c r="U134" s="2">
        <v>0</v>
      </c>
      <c r="V134" s="2">
        <v>0</v>
      </c>
      <c r="W134" s="2">
        <v>0</v>
      </c>
      <c r="X134" s="2">
        <v>0</v>
      </c>
      <c r="Y134" s="2">
        <v>0</v>
      </c>
      <c r="Z134" s="2">
        <v>0</v>
      </c>
      <c r="AA134" s="2">
        <v>0</v>
      </c>
      <c r="AB134" s="2">
        <v>0</v>
      </c>
      <c r="AC134" s="2">
        <v>0</v>
      </c>
      <c r="AD134" s="2">
        <v>0</v>
      </c>
      <c r="AE134" s="2">
        <v>0</v>
      </c>
      <c r="AF134" s="2">
        <v>0</v>
      </c>
      <c r="AG134" s="2">
        <v>0</v>
      </c>
      <c r="AH134" s="2">
        <v>0</v>
      </c>
      <c r="AI134" s="2">
        <v>0</v>
      </c>
      <c r="AJ134" s="2">
        <v>0</v>
      </c>
      <c r="AK134" s="2">
        <v>0</v>
      </c>
      <c r="AL134" s="2">
        <v>0</v>
      </c>
      <c r="AM134" s="2">
        <v>0</v>
      </c>
      <c r="AN134" s="2">
        <v>0</v>
      </c>
      <c r="AO134" s="2">
        <v>0</v>
      </c>
      <c r="AP134" s="2">
        <v>0</v>
      </c>
      <c r="AQ134" s="2">
        <v>0</v>
      </c>
      <c r="AR134" s="2">
        <v>0</v>
      </c>
      <c r="AS134" s="2">
        <v>0</v>
      </c>
      <c r="AT134" s="2">
        <v>0</v>
      </c>
      <c r="AU134" s="2">
        <v>0</v>
      </c>
      <c r="AV134" s="2">
        <v>0</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t="s">
        <v>1903</v>
      </c>
      <c r="BO134" s="2" t="s">
        <v>1903</v>
      </c>
      <c r="BP134" s="2" t="s">
        <v>1903</v>
      </c>
      <c r="BQ134" s="2" t="s">
        <v>1903</v>
      </c>
      <c r="BR134" s="2" t="s">
        <v>1903</v>
      </c>
      <c r="BS134" s="2" t="s">
        <v>1903</v>
      </c>
      <c r="BT134" s="2">
        <v>0</v>
      </c>
      <c r="BU134" s="2" t="s">
        <v>1903</v>
      </c>
      <c r="BV134" s="2" t="s">
        <v>1903</v>
      </c>
      <c r="BW134" s="2">
        <v>0</v>
      </c>
      <c r="BX134" s="2">
        <v>0</v>
      </c>
      <c r="BY134" s="2">
        <v>0</v>
      </c>
      <c r="BZ134" s="2">
        <v>0</v>
      </c>
      <c r="CA134" s="2">
        <v>0</v>
      </c>
      <c r="CB134" s="2">
        <v>0</v>
      </c>
      <c r="CC134" s="2">
        <v>0</v>
      </c>
      <c r="CD134" s="2">
        <v>0</v>
      </c>
      <c r="CE134" s="2">
        <v>0</v>
      </c>
      <c r="CF134" s="2">
        <v>0</v>
      </c>
      <c r="CG134" s="2">
        <v>0</v>
      </c>
      <c r="CH134" s="2">
        <v>0</v>
      </c>
      <c r="CI134" s="2">
        <v>0</v>
      </c>
      <c r="CJ134" s="2">
        <v>0</v>
      </c>
      <c r="CK134" s="2">
        <v>0</v>
      </c>
      <c r="CL134" s="2">
        <v>0</v>
      </c>
      <c r="CM134" s="2">
        <v>0</v>
      </c>
      <c r="CN134" s="2">
        <v>0</v>
      </c>
      <c r="CO134" s="2">
        <v>0</v>
      </c>
      <c r="CP134" s="2">
        <v>0</v>
      </c>
      <c r="CQ134" s="2">
        <v>0</v>
      </c>
      <c r="CR134" s="2">
        <v>0</v>
      </c>
      <c r="CS134" s="2">
        <v>0</v>
      </c>
      <c r="CT134" s="2">
        <v>0</v>
      </c>
    </row>
    <row r="135" spans="1:98" x14ac:dyDescent="0.25">
      <c r="A135" s="2">
        <v>217</v>
      </c>
      <c r="B135" s="2" t="s">
        <v>1867</v>
      </c>
      <c r="C135" s="2" t="s">
        <v>657</v>
      </c>
      <c r="D135" s="2" t="s">
        <v>412</v>
      </c>
      <c r="E135" s="2" t="s">
        <v>658</v>
      </c>
      <c r="F135" s="2">
        <v>0</v>
      </c>
      <c r="G135" s="2">
        <v>0</v>
      </c>
      <c r="H135" s="2">
        <v>0</v>
      </c>
      <c r="I135" s="2">
        <v>0</v>
      </c>
      <c r="J135" s="2">
        <v>0</v>
      </c>
      <c r="K135" s="2">
        <v>0</v>
      </c>
      <c r="L135" s="2">
        <v>0</v>
      </c>
      <c r="M135" s="2">
        <v>0</v>
      </c>
      <c r="N135" s="2">
        <v>0</v>
      </c>
      <c r="O135" s="2">
        <v>0</v>
      </c>
      <c r="P135" s="2">
        <v>0</v>
      </c>
      <c r="Q135" s="2">
        <v>0</v>
      </c>
      <c r="R135" s="2">
        <v>0</v>
      </c>
      <c r="S135" s="2">
        <v>0</v>
      </c>
      <c r="T135" s="2">
        <v>0</v>
      </c>
      <c r="U135" s="2">
        <v>0</v>
      </c>
      <c r="V135" s="2">
        <v>0</v>
      </c>
      <c r="W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c r="AN135" s="2">
        <v>0</v>
      </c>
      <c r="AO135" s="2">
        <v>0</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t="s">
        <v>1903</v>
      </c>
      <c r="BO135" s="2" t="s">
        <v>1903</v>
      </c>
      <c r="BP135" s="2" t="s">
        <v>1903</v>
      </c>
      <c r="BQ135" s="2" t="s">
        <v>1903</v>
      </c>
      <c r="BR135" s="2" t="s">
        <v>1903</v>
      </c>
      <c r="BS135" s="2" t="s">
        <v>1903</v>
      </c>
      <c r="BT135" s="2">
        <v>0</v>
      </c>
      <c r="BU135" s="2" t="s">
        <v>1903</v>
      </c>
      <c r="BV135" s="2" t="s">
        <v>1903</v>
      </c>
      <c r="BW135" s="2">
        <v>0</v>
      </c>
      <c r="BX135" s="2">
        <v>0</v>
      </c>
      <c r="BY135" s="2">
        <v>0</v>
      </c>
      <c r="BZ135" s="2">
        <v>0</v>
      </c>
      <c r="CA135" s="2">
        <v>0</v>
      </c>
      <c r="CB135" s="2">
        <v>0</v>
      </c>
      <c r="CC135" s="2">
        <v>0</v>
      </c>
      <c r="CD135" s="2">
        <v>0</v>
      </c>
      <c r="CE135" s="2">
        <v>0</v>
      </c>
      <c r="CF135" s="2">
        <v>0</v>
      </c>
      <c r="CG135" s="2">
        <v>0</v>
      </c>
      <c r="CH135" s="2">
        <v>0</v>
      </c>
      <c r="CI135" s="2">
        <v>0</v>
      </c>
      <c r="CJ135" s="2">
        <v>0</v>
      </c>
      <c r="CK135" s="2">
        <v>0</v>
      </c>
      <c r="CL135" s="2">
        <v>0</v>
      </c>
      <c r="CM135" s="2">
        <v>0</v>
      </c>
      <c r="CN135" s="2">
        <v>0</v>
      </c>
      <c r="CO135" s="2">
        <v>0</v>
      </c>
      <c r="CP135" s="2">
        <v>0</v>
      </c>
      <c r="CQ135" s="2">
        <v>0</v>
      </c>
      <c r="CR135" s="2">
        <v>0</v>
      </c>
      <c r="CS135" s="2">
        <v>0</v>
      </c>
      <c r="CT135" s="2">
        <v>0</v>
      </c>
    </row>
    <row r="136" spans="1:98" x14ac:dyDescent="0.25">
      <c r="A136" s="2">
        <v>218</v>
      </c>
      <c r="B136" s="2" t="s">
        <v>1867</v>
      </c>
      <c r="C136" s="2" t="s">
        <v>659</v>
      </c>
      <c r="D136" s="2" t="s">
        <v>412</v>
      </c>
      <c r="E136" s="2" t="s">
        <v>660</v>
      </c>
      <c r="F136" s="2" t="s">
        <v>1903</v>
      </c>
      <c r="G136" s="2" t="s">
        <v>1903</v>
      </c>
      <c r="H136" s="2" t="s">
        <v>1903</v>
      </c>
      <c r="I136" s="2" t="s">
        <v>1903</v>
      </c>
      <c r="J136" s="2" t="s">
        <v>1903</v>
      </c>
      <c r="K136" s="2" t="s">
        <v>1903</v>
      </c>
      <c r="L136" s="2" t="s">
        <v>1903</v>
      </c>
      <c r="M136" s="2" t="s">
        <v>1903</v>
      </c>
      <c r="N136" s="2" t="s">
        <v>1903</v>
      </c>
      <c r="O136" s="2" t="s">
        <v>1903</v>
      </c>
      <c r="P136" s="2" t="s">
        <v>1903</v>
      </c>
      <c r="Q136" s="2" t="s">
        <v>1903</v>
      </c>
      <c r="R136" s="2" t="s">
        <v>1903</v>
      </c>
      <c r="S136" s="2" t="s">
        <v>1903</v>
      </c>
      <c r="T136" s="2" t="s">
        <v>1903</v>
      </c>
      <c r="U136" s="2" t="s">
        <v>1903</v>
      </c>
      <c r="V136" s="2" t="s">
        <v>1903</v>
      </c>
      <c r="W136" s="2" t="s">
        <v>1903</v>
      </c>
      <c r="X136" s="2" t="s">
        <v>1903</v>
      </c>
      <c r="Y136" s="2" t="s">
        <v>1903</v>
      </c>
      <c r="Z136" s="2" t="s">
        <v>1903</v>
      </c>
      <c r="AA136" s="2" t="s">
        <v>1903</v>
      </c>
      <c r="AB136" s="2" t="s">
        <v>1903</v>
      </c>
      <c r="AC136" s="2" t="s">
        <v>1903</v>
      </c>
      <c r="AD136" s="2" t="s">
        <v>1903</v>
      </c>
      <c r="AE136" s="2" t="s">
        <v>1903</v>
      </c>
      <c r="AF136" s="2" t="s">
        <v>1903</v>
      </c>
      <c r="AG136" s="2" t="s">
        <v>1903</v>
      </c>
      <c r="AH136" s="2" t="s">
        <v>1903</v>
      </c>
      <c r="AI136" s="2" t="s">
        <v>1903</v>
      </c>
      <c r="AJ136" s="2" t="s">
        <v>1903</v>
      </c>
      <c r="AK136" s="2" t="s">
        <v>1903</v>
      </c>
      <c r="AL136" s="2" t="s">
        <v>1903</v>
      </c>
      <c r="AM136" s="2" t="s">
        <v>1903</v>
      </c>
      <c r="AN136" s="2" t="s">
        <v>1903</v>
      </c>
      <c r="AO136" s="2" t="s">
        <v>1903</v>
      </c>
      <c r="AP136" s="2" t="s">
        <v>1903</v>
      </c>
      <c r="AQ136" s="2" t="s">
        <v>1903</v>
      </c>
      <c r="AR136" s="2" t="s">
        <v>1903</v>
      </c>
      <c r="AS136" s="2" t="s">
        <v>1903</v>
      </c>
      <c r="AT136" s="2" t="s">
        <v>1903</v>
      </c>
      <c r="AU136" s="2" t="s">
        <v>1903</v>
      </c>
      <c r="AV136" s="2" t="s">
        <v>1903</v>
      </c>
      <c r="AW136" s="2" t="s">
        <v>1903</v>
      </c>
      <c r="AX136" s="2" t="s">
        <v>1903</v>
      </c>
      <c r="AY136" s="2" t="s">
        <v>1903</v>
      </c>
      <c r="AZ136" s="2" t="s">
        <v>1903</v>
      </c>
      <c r="BA136" s="2" t="s">
        <v>1903</v>
      </c>
      <c r="BB136" s="2" t="s">
        <v>1903</v>
      </c>
      <c r="BC136" s="2" t="s">
        <v>1903</v>
      </c>
      <c r="BD136" s="2" t="s">
        <v>1903</v>
      </c>
      <c r="BE136" s="2" t="s">
        <v>1903</v>
      </c>
      <c r="BF136" s="2" t="s">
        <v>1903</v>
      </c>
      <c r="BG136" s="2" t="s">
        <v>1903</v>
      </c>
      <c r="BH136" s="2" t="s">
        <v>1903</v>
      </c>
      <c r="BI136" s="2" t="s">
        <v>1903</v>
      </c>
      <c r="BJ136" s="2" t="s">
        <v>1903</v>
      </c>
      <c r="BK136" s="2" t="s">
        <v>1903</v>
      </c>
      <c r="BL136" s="2" t="s">
        <v>1903</v>
      </c>
      <c r="BM136" s="2" t="s">
        <v>1903</v>
      </c>
      <c r="BN136" s="2" t="s">
        <v>1903</v>
      </c>
      <c r="BO136" s="2" t="s">
        <v>1903</v>
      </c>
      <c r="BP136" s="2" t="s">
        <v>1903</v>
      </c>
      <c r="BQ136" s="2" t="s">
        <v>1903</v>
      </c>
      <c r="BR136" s="2" t="s">
        <v>1903</v>
      </c>
      <c r="BS136" s="2" t="s">
        <v>1903</v>
      </c>
      <c r="BT136" s="2" t="s">
        <v>1903</v>
      </c>
      <c r="BU136" s="2" t="s">
        <v>1903</v>
      </c>
      <c r="BV136" s="2" t="s">
        <v>1903</v>
      </c>
      <c r="BW136" s="2" t="s">
        <v>1903</v>
      </c>
      <c r="BX136" s="2" t="s">
        <v>1903</v>
      </c>
      <c r="BY136" s="2" t="s">
        <v>1903</v>
      </c>
      <c r="BZ136" s="2" t="s">
        <v>1903</v>
      </c>
      <c r="CA136" s="2" t="s">
        <v>1903</v>
      </c>
      <c r="CB136" s="2" t="s">
        <v>1903</v>
      </c>
      <c r="CC136" s="2" t="s">
        <v>1903</v>
      </c>
      <c r="CD136" s="2" t="s">
        <v>1903</v>
      </c>
      <c r="CE136" s="2" t="s">
        <v>1903</v>
      </c>
      <c r="CF136" s="2" t="s">
        <v>1903</v>
      </c>
      <c r="CG136" s="2" t="s">
        <v>1903</v>
      </c>
      <c r="CH136" s="2" t="s">
        <v>1903</v>
      </c>
      <c r="CI136" s="2" t="s">
        <v>1903</v>
      </c>
      <c r="CJ136" s="2" t="s">
        <v>1903</v>
      </c>
      <c r="CK136" s="2" t="s">
        <v>1903</v>
      </c>
      <c r="CL136" s="2" t="s">
        <v>1903</v>
      </c>
      <c r="CM136" s="2" t="s">
        <v>1903</v>
      </c>
      <c r="CN136" s="2" t="s">
        <v>1903</v>
      </c>
      <c r="CO136" s="2" t="s">
        <v>1903</v>
      </c>
      <c r="CP136" s="2" t="s">
        <v>1903</v>
      </c>
      <c r="CQ136" s="2" t="s">
        <v>1903</v>
      </c>
      <c r="CR136" s="2" t="s">
        <v>1903</v>
      </c>
      <c r="CS136" s="2" t="s">
        <v>1903</v>
      </c>
      <c r="CT136" s="2" t="s">
        <v>1903</v>
      </c>
    </row>
    <row r="137" spans="1:98" x14ac:dyDescent="0.25">
      <c r="A137" s="2">
        <v>219</v>
      </c>
      <c r="B137" s="2" t="s">
        <v>1867</v>
      </c>
      <c r="C137" s="2" t="s">
        <v>661</v>
      </c>
      <c r="D137" s="2" t="s">
        <v>412</v>
      </c>
      <c r="E137" s="2" t="s">
        <v>662</v>
      </c>
      <c r="F137" s="3">
        <v>4.9506500000000001E-9</v>
      </c>
      <c r="G137" s="3">
        <v>4.9506500000000001E-9</v>
      </c>
      <c r="H137" s="3">
        <v>4.9618099999999998E-9</v>
      </c>
      <c r="I137" s="3">
        <v>5.1292E-9</v>
      </c>
      <c r="J137" s="3">
        <v>5.5434300000000002E-9</v>
      </c>
      <c r="K137" s="3">
        <v>4.8766800000000002E-9</v>
      </c>
      <c r="L137" s="3">
        <v>4.5558700000000003E-9</v>
      </c>
      <c r="M137" s="3">
        <v>4.52637E-9</v>
      </c>
      <c r="N137" s="3">
        <v>6.1917900000000002E-9</v>
      </c>
      <c r="O137" s="3">
        <v>9.1178900000000007E-9</v>
      </c>
      <c r="P137" s="3">
        <v>7.7717499999999998E-9</v>
      </c>
      <c r="Q137" s="3">
        <v>8.6956499999999998E-9</v>
      </c>
      <c r="R137" s="3">
        <v>1.05865E-8</v>
      </c>
      <c r="S137" s="3">
        <v>1.1536E-8</v>
      </c>
      <c r="T137" s="3">
        <v>1.2675700000000001E-8</v>
      </c>
      <c r="U137" s="3">
        <v>1.15294E-8</v>
      </c>
      <c r="V137" s="3">
        <v>1.05946E-8</v>
      </c>
      <c r="W137" s="3">
        <v>9.6568200000000006E-9</v>
      </c>
      <c r="X137" s="3">
        <v>4.9991399999999998E-9</v>
      </c>
      <c r="Y137" s="3">
        <v>7.1728300000000003E-9</v>
      </c>
      <c r="Z137" s="3">
        <v>7.1521599999999998E-9</v>
      </c>
      <c r="AA137" s="3">
        <v>7.25188E-9</v>
      </c>
      <c r="AB137" s="3">
        <v>7.37178E-9</v>
      </c>
      <c r="AC137" s="3">
        <v>9.7065299999999996E-9</v>
      </c>
      <c r="AD137" s="3">
        <v>9.7116999999999999E-9</v>
      </c>
      <c r="AE137" s="3">
        <v>9.7010699999999995E-9</v>
      </c>
      <c r="AF137" s="3">
        <v>9.7305599999999999E-9</v>
      </c>
      <c r="AG137" s="3">
        <v>1.0085000000000001E-8</v>
      </c>
      <c r="AH137" s="3">
        <v>1.06516E-8</v>
      </c>
      <c r="AI137" s="3">
        <v>1.11234E-8</v>
      </c>
      <c r="AJ137" s="3">
        <v>1.1536900000000001E-8</v>
      </c>
      <c r="AK137" s="3">
        <v>1.1885100000000001E-8</v>
      </c>
      <c r="AL137" s="3">
        <v>1.22648E-8</v>
      </c>
      <c r="AM137" s="2">
        <v>0</v>
      </c>
      <c r="AN137" s="2">
        <v>0</v>
      </c>
      <c r="AO137" s="2">
        <v>0</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3">
        <v>4.7964691379310298E-9</v>
      </c>
      <c r="BM137" s="3">
        <v>4.6615625548281996E-9</v>
      </c>
      <c r="BN137" s="2">
        <v>-0.64428481172756602</v>
      </c>
      <c r="BO137" s="2">
        <v>-0.63069667815184205</v>
      </c>
      <c r="BP137" s="2">
        <v>-0.35319061091970499</v>
      </c>
      <c r="BQ137" s="3">
        <v>4.8423834699816402E-8</v>
      </c>
      <c r="BR137" s="3">
        <v>1.11832184025907E-7</v>
      </c>
      <c r="BS137" s="2">
        <v>2.1755642113599201E-4</v>
      </c>
      <c r="BT137" s="3">
        <v>-1.7785252299363001E-10</v>
      </c>
      <c r="BU137" s="2">
        <v>0.41510291862281901</v>
      </c>
      <c r="BV137" s="2">
        <v>0.41510291862281901</v>
      </c>
      <c r="BW137" s="3">
        <v>5.1071479999999999E-9</v>
      </c>
      <c r="BX137" s="3">
        <v>2.5540881762382398E-10</v>
      </c>
      <c r="BY137" s="3">
        <v>5.8537199999999999E-9</v>
      </c>
      <c r="BZ137" s="3">
        <v>1.9474327280037201E-9</v>
      </c>
      <c r="CA137" s="3">
        <v>1.0253119999999999E-8</v>
      </c>
      <c r="CB137" s="3">
        <v>2.01300317020366E-9</v>
      </c>
      <c r="CC137" s="3">
        <v>8.7905580000000005E-9</v>
      </c>
      <c r="CD137" s="3">
        <v>2.6691818607993002E-9</v>
      </c>
      <c r="CE137" s="3">
        <v>8.2388099999999992E-9</v>
      </c>
      <c r="CF137" s="3">
        <v>1.3444503541224601E-9</v>
      </c>
      <c r="CG137" s="3">
        <v>1.0258326E-8</v>
      </c>
      <c r="CH137" s="3">
        <v>6.1687327854268405E-10</v>
      </c>
      <c r="CI137" s="3">
        <v>7.1373600000000003E-9</v>
      </c>
      <c r="CJ137" s="3">
        <v>6.5205721338698501E-9</v>
      </c>
      <c r="CK137" s="2">
        <v>0</v>
      </c>
      <c r="CL137" s="2">
        <v>0</v>
      </c>
      <c r="CM137" s="2">
        <v>0</v>
      </c>
      <c r="CN137" s="2">
        <v>0</v>
      </c>
      <c r="CO137" s="2">
        <v>0</v>
      </c>
      <c r="CP137" s="2">
        <v>0</v>
      </c>
      <c r="CQ137" s="2">
        <v>0</v>
      </c>
      <c r="CR137" s="2">
        <v>0</v>
      </c>
      <c r="CS137" s="2">
        <v>0</v>
      </c>
      <c r="CT137" s="2">
        <v>0</v>
      </c>
    </row>
    <row r="138" spans="1:98" x14ac:dyDescent="0.25">
      <c r="A138" s="2">
        <v>22</v>
      </c>
      <c r="B138" s="2" t="s">
        <v>1867</v>
      </c>
      <c r="C138" s="2" t="s">
        <v>442</v>
      </c>
      <c r="D138" s="2" t="s">
        <v>420</v>
      </c>
      <c r="E138" s="2" t="s">
        <v>124</v>
      </c>
      <c r="F138" s="2">
        <v>1.1825399999999999</v>
      </c>
      <c r="G138" s="2">
        <v>1.1821900000000001</v>
      </c>
      <c r="H138" s="2">
        <v>1.1854</v>
      </c>
      <c r="I138" s="2">
        <v>1.1969000000000001</v>
      </c>
      <c r="J138" s="2">
        <v>1.21451</v>
      </c>
      <c r="K138" s="2">
        <v>1.2475400000000001</v>
      </c>
      <c r="L138" s="2">
        <v>1.2925800000000001</v>
      </c>
      <c r="M138" s="2">
        <v>1.30444</v>
      </c>
      <c r="N138" s="2">
        <v>1.24024</v>
      </c>
      <c r="O138" s="2">
        <v>1.2654000000000001</v>
      </c>
      <c r="P138" s="2">
        <v>1.2738</v>
      </c>
      <c r="Q138" s="2">
        <v>1.3000100000000001</v>
      </c>
      <c r="R138" s="2">
        <v>1.3208299999999999</v>
      </c>
      <c r="S138" s="2">
        <v>1.33673</v>
      </c>
      <c r="T138" s="2">
        <v>1.3364</v>
      </c>
      <c r="U138" s="2">
        <v>1.3862300000000001</v>
      </c>
      <c r="V138" s="2">
        <v>1.46051</v>
      </c>
      <c r="W138" s="2">
        <v>1.4700899999999999</v>
      </c>
      <c r="X138" s="2">
        <v>1.46244</v>
      </c>
      <c r="Y138" s="2">
        <v>1.5146200000000001</v>
      </c>
      <c r="Z138" s="2">
        <v>1.56366</v>
      </c>
      <c r="AA138" s="2">
        <v>1.6089899999999999</v>
      </c>
      <c r="AB138" s="2">
        <v>1.6895100000000001</v>
      </c>
      <c r="AC138" s="2">
        <v>1.7083699999999999</v>
      </c>
      <c r="AD138" s="2">
        <v>1.7112099999999999</v>
      </c>
      <c r="AE138" s="2">
        <v>1.69337</v>
      </c>
      <c r="AF138" s="2">
        <v>1.7163900000000001</v>
      </c>
      <c r="AG138" s="2">
        <v>1.74071</v>
      </c>
      <c r="AH138" s="2">
        <v>1.7636799999999999</v>
      </c>
      <c r="AI138" s="2">
        <v>1.8058099999999999</v>
      </c>
      <c r="AJ138" s="2">
        <v>1.8352299999999999</v>
      </c>
      <c r="AK138" s="2">
        <v>1.8345899999999999</v>
      </c>
      <c r="AL138" s="2">
        <v>1.84002</v>
      </c>
      <c r="AM138" s="2">
        <v>1.74821</v>
      </c>
      <c r="AN138" s="2">
        <v>1.6688700000000001</v>
      </c>
      <c r="AO138" s="2">
        <v>1.6855599999999999</v>
      </c>
      <c r="AP138" s="2">
        <v>1.72567</v>
      </c>
      <c r="AQ138" s="2">
        <v>1.96261</v>
      </c>
      <c r="AR138" s="2">
        <v>2.21469</v>
      </c>
      <c r="AS138" s="2">
        <v>2.4397500000000001</v>
      </c>
      <c r="AT138" s="2">
        <v>2.51315</v>
      </c>
      <c r="AU138" s="2">
        <v>2.5844800000000001</v>
      </c>
      <c r="AV138" s="2">
        <v>2.66587</v>
      </c>
      <c r="AW138" s="2">
        <v>2.7084100000000002</v>
      </c>
      <c r="AX138" s="2">
        <v>2.8356599999999998</v>
      </c>
      <c r="AY138" s="2">
        <v>2.9610699999999999</v>
      </c>
      <c r="AZ138" s="2">
        <v>3.2201300000000002</v>
      </c>
      <c r="BA138" s="2">
        <v>3.29488</v>
      </c>
      <c r="BB138" s="2">
        <v>3.4299200000000001</v>
      </c>
      <c r="BC138" s="2">
        <v>3.5236399999999999</v>
      </c>
      <c r="BD138" s="2">
        <v>3.8238699999999999</v>
      </c>
      <c r="BE138" s="2">
        <v>3.7966000000000002</v>
      </c>
      <c r="BF138" s="2">
        <v>3.78009</v>
      </c>
      <c r="BG138" s="2">
        <v>3.5184099999999998</v>
      </c>
      <c r="BH138" s="2">
        <v>3.5093200000000002</v>
      </c>
      <c r="BI138" s="2">
        <v>3.7812100000000002</v>
      </c>
      <c r="BJ138" s="2">
        <v>3.7840199999999999</v>
      </c>
      <c r="BK138" s="2">
        <v>3.6665399999999999</v>
      </c>
      <c r="BL138" s="2">
        <v>2.09530293103448</v>
      </c>
      <c r="BM138" s="2">
        <v>0.88842281814659596</v>
      </c>
      <c r="BN138" s="2">
        <v>0.92634141890043797</v>
      </c>
      <c r="BO138" s="2">
        <v>0.98006705835307195</v>
      </c>
      <c r="BP138" s="2">
        <v>0.91409558378705402</v>
      </c>
      <c r="BQ138" s="2">
        <v>0</v>
      </c>
      <c r="BR138" s="2">
        <v>0</v>
      </c>
      <c r="BS138" s="2">
        <v>0</v>
      </c>
      <c r="BT138" s="2">
        <v>4.87350490633357E-2</v>
      </c>
      <c r="BU138" s="2">
        <v>0.85810842437047197</v>
      </c>
      <c r="BV138" s="2">
        <v>0.85810842437047197</v>
      </c>
      <c r="BW138" s="2">
        <v>1.1923079999999999</v>
      </c>
      <c r="BX138" s="2">
        <v>1.3779726775230299E-2</v>
      </c>
      <c r="BY138" s="2">
        <v>1.2700400000000001</v>
      </c>
      <c r="BZ138" s="2">
        <v>2.7871271948011301E-2</v>
      </c>
      <c r="CA138" s="2">
        <v>1.3135540000000001</v>
      </c>
      <c r="CB138" s="2">
        <v>2.6813370358834E-2</v>
      </c>
      <c r="CC138" s="2">
        <v>1.4587779999999999</v>
      </c>
      <c r="CD138" s="2">
        <v>4.6167934435060003E-2</v>
      </c>
      <c r="CE138" s="2">
        <v>1.6563479999999999</v>
      </c>
      <c r="CF138" s="2">
        <v>6.6426070333868104E-2</v>
      </c>
      <c r="CG138" s="2">
        <v>1.743992</v>
      </c>
      <c r="CH138" s="2">
        <v>4.3428997455617097E-2</v>
      </c>
      <c r="CI138" s="2">
        <v>1.7853840000000001</v>
      </c>
      <c r="CJ138" s="2">
        <v>7.5578378389589598E-2</v>
      </c>
      <c r="CK138" s="2">
        <v>2.0056560000000001</v>
      </c>
      <c r="CL138" s="2">
        <v>0.32204013007698301</v>
      </c>
      <c r="CM138" s="2">
        <v>2.6615139999999999</v>
      </c>
      <c r="CN138" s="2">
        <v>0.122974745903376</v>
      </c>
      <c r="CO138" s="2">
        <v>3.2859280000000002</v>
      </c>
      <c r="CP138" s="2">
        <v>0.21632321089055601</v>
      </c>
      <c r="CQ138" s="2">
        <v>3.6856580000000001</v>
      </c>
      <c r="CR138" s="2">
        <v>0.157634918942473</v>
      </c>
      <c r="CS138" s="2">
        <v>3.7439233333333299</v>
      </c>
      <c r="CT138" s="2">
        <v>6.7030658905707793E-2</v>
      </c>
    </row>
    <row r="139" spans="1:98" x14ac:dyDescent="0.25">
      <c r="A139" s="2">
        <v>220</v>
      </c>
      <c r="B139" s="2" t="s">
        <v>1867</v>
      </c>
      <c r="C139" s="2" t="s">
        <v>663</v>
      </c>
      <c r="D139" s="2" t="s">
        <v>412</v>
      </c>
      <c r="E139" s="2" t="s">
        <v>664</v>
      </c>
      <c r="F139" s="2">
        <v>0</v>
      </c>
      <c r="G139" s="2">
        <v>0</v>
      </c>
      <c r="H139" s="2">
        <v>0</v>
      </c>
      <c r="I139" s="2">
        <v>0</v>
      </c>
      <c r="J139" s="2">
        <v>0</v>
      </c>
      <c r="K139" s="2">
        <v>0</v>
      </c>
      <c r="L139" s="2">
        <v>0</v>
      </c>
      <c r="M139" s="2">
        <v>0</v>
      </c>
      <c r="N139" s="2">
        <v>0</v>
      </c>
      <c r="O139" s="2">
        <v>0</v>
      </c>
      <c r="P139" s="2">
        <v>0</v>
      </c>
      <c r="Q139" s="2">
        <v>0</v>
      </c>
      <c r="R139" s="2">
        <v>0</v>
      </c>
      <c r="S139" s="2">
        <v>0</v>
      </c>
      <c r="T139" s="2">
        <v>0</v>
      </c>
      <c r="U139" s="2">
        <v>0</v>
      </c>
      <c r="V139" s="2">
        <v>0</v>
      </c>
      <c r="W139" s="2">
        <v>0</v>
      </c>
      <c r="X139" s="2">
        <v>0</v>
      </c>
      <c r="Y139" s="2">
        <v>0</v>
      </c>
      <c r="Z139" s="2">
        <v>0</v>
      </c>
      <c r="AA139" s="2">
        <v>0</v>
      </c>
      <c r="AB139" s="2">
        <v>0</v>
      </c>
      <c r="AC139" s="2">
        <v>0</v>
      </c>
      <c r="AD139" s="2">
        <v>0</v>
      </c>
      <c r="AE139" s="2">
        <v>0</v>
      </c>
      <c r="AF139" s="2">
        <v>0</v>
      </c>
      <c r="AG139" s="2">
        <v>0</v>
      </c>
      <c r="AH139" s="2">
        <v>0</v>
      </c>
      <c r="AI139" s="2">
        <v>0</v>
      </c>
      <c r="AJ139" s="2">
        <v>0</v>
      </c>
      <c r="AK139" s="2">
        <v>0</v>
      </c>
      <c r="AL139" s="2">
        <v>0</v>
      </c>
      <c r="AM139" s="2">
        <v>0</v>
      </c>
      <c r="AN139" s="2">
        <v>0</v>
      </c>
      <c r="AO139" s="2">
        <v>0</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t="s">
        <v>1903</v>
      </c>
      <c r="BO139" s="2" t="s">
        <v>1903</v>
      </c>
      <c r="BP139" s="2" t="s">
        <v>1903</v>
      </c>
      <c r="BQ139" s="2" t="s">
        <v>1903</v>
      </c>
      <c r="BR139" s="2" t="s">
        <v>1903</v>
      </c>
      <c r="BS139" s="2" t="s">
        <v>1903</v>
      </c>
      <c r="BT139" s="2">
        <v>0</v>
      </c>
      <c r="BU139" s="2" t="s">
        <v>1903</v>
      </c>
      <c r="BV139" s="2" t="s">
        <v>1903</v>
      </c>
      <c r="BW139" s="2">
        <v>0</v>
      </c>
      <c r="BX139" s="2">
        <v>0</v>
      </c>
      <c r="BY139" s="2">
        <v>0</v>
      </c>
      <c r="BZ139" s="2">
        <v>0</v>
      </c>
      <c r="CA139" s="2">
        <v>0</v>
      </c>
      <c r="CB139" s="2">
        <v>0</v>
      </c>
      <c r="CC139" s="2">
        <v>0</v>
      </c>
      <c r="CD139" s="2">
        <v>0</v>
      </c>
      <c r="CE139" s="2">
        <v>0</v>
      </c>
      <c r="CF139" s="2">
        <v>0</v>
      </c>
      <c r="CG139" s="2">
        <v>0</v>
      </c>
      <c r="CH139" s="2">
        <v>0</v>
      </c>
      <c r="CI139" s="2">
        <v>0</v>
      </c>
      <c r="CJ139" s="2">
        <v>0</v>
      </c>
      <c r="CK139" s="2">
        <v>0</v>
      </c>
      <c r="CL139" s="2">
        <v>0</v>
      </c>
      <c r="CM139" s="2">
        <v>0</v>
      </c>
      <c r="CN139" s="2">
        <v>0</v>
      </c>
      <c r="CO139" s="2">
        <v>0</v>
      </c>
      <c r="CP139" s="2">
        <v>0</v>
      </c>
      <c r="CQ139" s="2">
        <v>0</v>
      </c>
      <c r="CR139" s="2">
        <v>0</v>
      </c>
      <c r="CS139" s="2">
        <v>0</v>
      </c>
      <c r="CT139" s="2">
        <v>0</v>
      </c>
    </row>
    <row r="140" spans="1:98" x14ac:dyDescent="0.25">
      <c r="A140" s="2">
        <v>221</v>
      </c>
      <c r="B140" s="2" t="s">
        <v>1867</v>
      </c>
      <c r="C140" s="2" t="s">
        <v>665</v>
      </c>
      <c r="D140" s="2" t="s">
        <v>412</v>
      </c>
      <c r="E140" s="2" t="s">
        <v>666</v>
      </c>
      <c r="F140" s="2">
        <v>0</v>
      </c>
      <c r="G140" s="2">
        <v>0</v>
      </c>
      <c r="H140" s="2">
        <v>0</v>
      </c>
      <c r="I140" s="2">
        <v>0</v>
      </c>
      <c r="J140" s="2">
        <v>0</v>
      </c>
      <c r="K140" s="2">
        <v>0</v>
      </c>
      <c r="L140" s="2">
        <v>0</v>
      </c>
      <c r="M140" s="2">
        <v>0</v>
      </c>
      <c r="N140" s="2">
        <v>0</v>
      </c>
      <c r="O140" s="2">
        <v>0</v>
      </c>
      <c r="P140" s="2">
        <v>0</v>
      </c>
      <c r="Q140" s="2">
        <v>0</v>
      </c>
      <c r="R140" s="2">
        <v>0</v>
      </c>
      <c r="S140" s="2">
        <v>0</v>
      </c>
      <c r="T140" s="2">
        <v>0</v>
      </c>
      <c r="U140" s="2">
        <v>0</v>
      </c>
      <c r="V140" s="2">
        <v>0</v>
      </c>
      <c r="W140" s="2">
        <v>0</v>
      </c>
      <c r="X140" s="2">
        <v>0</v>
      </c>
      <c r="Y140" s="2">
        <v>0</v>
      </c>
      <c r="Z140" s="2">
        <v>0</v>
      </c>
      <c r="AA140" s="2">
        <v>0</v>
      </c>
      <c r="AB140" s="2">
        <v>0</v>
      </c>
      <c r="AC140" s="2">
        <v>0</v>
      </c>
      <c r="AD140" s="2">
        <v>0</v>
      </c>
      <c r="AE140" s="2">
        <v>0</v>
      </c>
      <c r="AF140" s="2">
        <v>0</v>
      </c>
      <c r="AG140" s="2">
        <v>0</v>
      </c>
      <c r="AH140" s="2">
        <v>0</v>
      </c>
      <c r="AI140" s="2">
        <v>0</v>
      </c>
      <c r="AJ140" s="2">
        <v>0</v>
      </c>
      <c r="AK140" s="2">
        <v>0</v>
      </c>
      <c r="AL140" s="2">
        <v>0</v>
      </c>
      <c r="AM140" s="2">
        <v>0</v>
      </c>
      <c r="AN140" s="2">
        <v>0</v>
      </c>
      <c r="AO140" s="2">
        <v>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t="s">
        <v>1903</v>
      </c>
      <c r="BO140" s="2" t="s">
        <v>1903</v>
      </c>
      <c r="BP140" s="2" t="s">
        <v>1903</v>
      </c>
      <c r="BQ140" s="2" t="s">
        <v>1903</v>
      </c>
      <c r="BR140" s="2" t="s">
        <v>1903</v>
      </c>
      <c r="BS140" s="2" t="s">
        <v>1903</v>
      </c>
      <c r="BT140" s="2">
        <v>0</v>
      </c>
      <c r="BU140" s="2" t="s">
        <v>1903</v>
      </c>
      <c r="BV140" s="2" t="s">
        <v>1903</v>
      </c>
      <c r="BW140" s="2">
        <v>0</v>
      </c>
      <c r="BX140" s="2">
        <v>0</v>
      </c>
      <c r="BY140" s="2">
        <v>0</v>
      </c>
      <c r="BZ140" s="2">
        <v>0</v>
      </c>
      <c r="CA140" s="2">
        <v>0</v>
      </c>
      <c r="CB140" s="2">
        <v>0</v>
      </c>
      <c r="CC140" s="2">
        <v>0</v>
      </c>
      <c r="CD140" s="2">
        <v>0</v>
      </c>
      <c r="CE140" s="2">
        <v>0</v>
      </c>
      <c r="CF140" s="2">
        <v>0</v>
      </c>
      <c r="CG140" s="2">
        <v>0</v>
      </c>
      <c r="CH140" s="2">
        <v>0</v>
      </c>
      <c r="CI140" s="2">
        <v>0</v>
      </c>
      <c r="CJ140" s="2">
        <v>0</v>
      </c>
      <c r="CK140" s="2">
        <v>0</v>
      </c>
      <c r="CL140" s="2">
        <v>0</v>
      </c>
      <c r="CM140" s="2">
        <v>0</v>
      </c>
      <c r="CN140" s="2">
        <v>0</v>
      </c>
      <c r="CO140" s="2">
        <v>0</v>
      </c>
      <c r="CP140" s="2">
        <v>0</v>
      </c>
      <c r="CQ140" s="2">
        <v>0</v>
      </c>
      <c r="CR140" s="2">
        <v>0</v>
      </c>
      <c r="CS140" s="2">
        <v>0</v>
      </c>
      <c r="CT140" s="2">
        <v>0</v>
      </c>
    </row>
    <row r="141" spans="1:98" x14ac:dyDescent="0.25">
      <c r="A141" s="2">
        <v>222</v>
      </c>
      <c r="B141" s="2" t="s">
        <v>1867</v>
      </c>
      <c r="C141" s="2" t="s">
        <v>667</v>
      </c>
      <c r="D141" s="2" t="s">
        <v>412</v>
      </c>
      <c r="E141" s="2" t="s">
        <v>668</v>
      </c>
      <c r="F141" s="2">
        <v>0</v>
      </c>
      <c r="G141" s="2">
        <v>0</v>
      </c>
      <c r="H141" s="2">
        <v>0</v>
      </c>
      <c r="I141" s="2">
        <v>0</v>
      </c>
      <c r="J141" s="2">
        <v>0</v>
      </c>
      <c r="K141" s="2">
        <v>0</v>
      </c>
      <c r="L141" s="2">
        <v>0</v>
      </c>
      <c r="M141" s="2">
        <v>0</v>
      </c>
      <c r="N141" s="2">
        <v>0</v>
      </c>
      <c r="O141" s="2">
        <v>0</v>
      </c>
      <c r="P141" s="2">
        <v>0</v>
      </c>
      <c r="Q141" s="2">
        <v>0</v>
      </c>
      <c r="R141" s="2">
        <v>0</v>
      </c>
      <c r="S141" s="2">
        <v>0</v>
      </c>
      <c r="T141" s="2">
        <v>0</v>
      </c>
      <c r="U141" s="2">
        <v>0</v>
      </c>
      <c r="V141" s="2">
        <v>0</v>
      </c>
      <c r="W141" s="2">
        <v>0</v>
      </c>
      <c r="X141" s="2">
        <v>0</v>
      </c>
      <c r="Y141" s="2">
        <v>0</v>
      </c>
      <c r="Z141" s="2">
        <v>0</v>
      </c>
      <c r="AA141" s="2">
        <v>0</v>
      </c>
      <c r="AB141" s="2">
        <v>0</v>
      </c>
      <c r="AC141" s="2">
        <v>0</v>
      </c>
      <c r="AD141" s="2">
        <v>0</v>
      </c>
      <c r="AE141" s="2">
        <v>0</v>
      </c>
      <c r="AF141" s="2">
        <v>0</v>
      </c>
      <c r="AG141" s="2">
        <v>0</v>
      </c>
      <c r="AH141" s="2">
        <v>0</v>
      </c>
      <c r="AI141" s="2">
        <v>0</v>
      </c>
      <c r="AJ141" s="2">
        <v>0</v>
      </c>
      <c r="AK141" s="2">
        <v>0</v>
      </c>
      <c r="AL141" s="2">
        <v>0</v>
      </c>
      <c r="AM141" s="2">
        <v>0</v>
      </c>
      <c r="AN141" s="2">
        <v>0</v>
      </c>
      <c r="AO141" s="2">
        <v>0</v>
      </c>
      <c r="AP141" s="2">
        <v>0</v>
      </c>
      <c r="AQ141" s="2">
        <v>0</v>
      </c>
      <c r="AR141" s="2">
        <v>0</v>
      </c>
      <c r="AS141" s="2">
        <v>0</v>
      </c>
      <c r="AT141" s="2">
        <v>0</v>
      </c>
      <c r="AU141" s="2">
        <v>0</v>
      </c>
      <c r="AV141" s="2">
        <v>0</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t="s">
        <v>1903</v>
      </c>
      <c r="BO141" s="2" t="s">
        <v>1903</v>
      </c>
      <c r="BP141" s="2" t="s">
        <v>1903</v>
      </c>
      <c r="BQ141" s="2" t="s">
        <v>1903</v>
      </c>
      <c r="BR141" s="2" t="s">
        <v>1903</v>
      </c>
      <c r="BS141" s="2" t="s">
        <v>1903</v>
      </c>
      <c r="BT141" s="2">
        <v>0</v>
      </c>
      <c r="BU141" s="2" t="s">
        <v>1903</v>
      </c>
      <c r="BV141" s="2" t="s">
        <v>1903</v>
      </c>
      <c r="BW141" s="2">
        <v>0</v>
      </c>
      <c r="BX141" s="2">
        <v>0</v>
      </c>
      <c r="BY141" s="2">
        <v>0</v>
      </c>
      <c r="BZ141" s="2">
        <v>0</v>
      </c>
      <c r="CA141" s="2">
        <v>0</v>
      </c>
      <c r="CB141" s="2">
        <v>0</v>
      </c>
      <c r="CC141" s="2">
        <v>0</v>
      </c>
      <c r="CD141" s="2">
        <v>0</v>
      </c>
      <c r="CE141" s="2">
        <v>0</v>
      </c>
      <c r="CF141" s="2">
        <v>0</v>
      </c>
      <c r="CG141" s="2">
        <v>0</v>
      </c>
      <c r="CH141" s="2">
        <v>0</v>
      </c>
      <c r="CI141" s="2">
        <v>0</v>
      </c>
      <c r="CJ141" s="2">
        <v>0</v>
      </c>
      <c r="CK141" s="2">
        <v>0</v>
      </c>
      <c r="CL141" s="2">
        <v>0</v>
      </c>
      <c r="CM141" s="2">
        <v>0</v>
      </c>
      <c r="CN141" s="2">
        <v>0</v>
      </c>
      <c r="CO141" s="2">
        <v>0</v>
      </c>
      <c r="CP141" s="2">
        <v>0</v>
      </c>
      <c r="CQ141" s="2">
        <v>0</v>
      </c>
      <c r="CR141" s="2">
        <v>0</v>
      </c>
      <c r="CS141" s="2">
        <v>0</v>
      </c>
      <c r="CT141" s="2">
        <v>0</v>
      </c>
    </row>
    <row r="142" spans="1:98" x14ac:dyDescent="0.25">
      <c r="A142" s="2">
        <v>223</v>
      </c>
      <c r="B142" s="2" t="s">
        <v>1867</v>
      </c>
      <c r="C142" s="2" t="s">
        <v>669</v>
      </c>
      <c r="D142" s="2" t="s">
        <v>412</v>
      </c>
      <c r="E142" s="2" t="s">
        <v>670</v>
      </c>
      <c r="F142" s="2" t="s">
        <v>1903</v>
      </c>
      <c r="G142" s="2" t="s">
        <v>1903</v>
      </c>
      <c r="H142" s="2" t="s">
        <v>1903</v>
      </c>
      <c r="I142" s="2" t="s">
        <v>1903</v>
      </c>
      <c r="J142" s="2" t="s">
        <v>1903</v>
      </c>
      <c r="K142" s="2" t="s">
        <v>1903</v>
      </c>
      <c r="L142" s="2" t="s">
        <v>1903</v>
      </c>
      <c r="M142" s="2" t="s">
        <v>1903</v>
      </c>
      <c r="N142" s="2" t="s">
        <v>1903</v>
      </c>
      <c r="O142" s="2" t="s">
        <v>1903</v>
      </c>
      <c r="P142" s="2" t="s">
        <v>1903</v>
      </c>
      <c r="Q142" s="2" t="s">
        <v>1903</v>
      </c>
      <c r="R142" s="2" t="s">
        <v>1903</v>
      </c>
      <c r="S142" s="2" t="s">
        <v>1903</v>
      </c>
      <c r="T142" s="2" t="s">
        <v>1903</v>
      </c>
      <c r="U142" s="2" t="s">
        <v>1903</v>
      </c>
      <c r="V142" s="2" t="s">
        <v>1903</v>
      </c>
      <c r="W142" s="2" t="s">
        <v>1903</v>
      </c>
      <c r="X142" s="2" t="s">
        <v>1903</v>
      </c>
      <c r="Y142" s="2" t="s">
        <v>1903</v>
      </c>
      <c r="Z142" s="2" t="s">
        <v>1903</v>
      </c>
      <c r="AA142" s="2" t="s">
        <v>1903</v>
      </c>
      <c r="AB142" s="2" t="s">
        <v>1903</v>
      </c>
      <c r="AC142" s="2" t="s">
        <v>1903</v>
      </c>
      <c r="AD142" s="2" t="s">
        <v>1903</v>
      </c>
      <c r="AE142" s="2" t="s">
        <v>1903</v>
      </c>
      <c r="AF142" s="2" t="s">
        <v>1903</v>
      </c>
      <c r="AG142" s="2" t="s">
        <v>1903</v>
      </c>
      <c r="AH142" s="2" t="s">
        <v>1903</v>
      </c>
      <c r="AI142" s="2" t="s">
        <v>1903</v>
      </c>
      <c r="AJ142" s="2" t="s">
        <v>1903</v>
      </c>
      <c r="AK142" s="2" t="s">
        <v>1903</v>
      </c>
      <c r="AL142" s="2" t="s">
        <v>1903</v>
      </c>
      <c r="AM142" s="2" t="s">
        <v>1903</v>
      </c>
      <c r="AN142" s="2" t="s">
        <v>1903</v>
      </c>
      <c r="AO142" s="2" t="s">
        <v>1903</v>
      </c>
      <c r="AP142" s="2" t="s">
        <v>1903</v>
      </c>
      <c r="AQ142" s="2" t="s">
        <v>1903</v>
      </c>
      <c r="AR142" s="2" t="s">
        <v>1903</v>
      </c>
      <c r="AS142" s="2" t="s">
        <v>1903</v>
      </c>
      <c r="AT142" s="2" t="s">
        <v>1903</v>
      </c>
      <c r="AU142" s="2" t="s">
        <v>1903</v>
      </c>
      <c r="AV142" s="2" t="s">
        <v>1903</v>
      </c>
      <c r="AW142" s="2" t="s">
        <v>1903</v>
      </c>
      <c r="AX142" s="2" t="s">
        <v>1903</v>
      </c>
      <c r="AY142" s="2" t="s">
        <v>1903</v>
      </c>
      <c r="AZ142" s="2" t="s">
        <v>1903</v>
      </c>
      <c r="BA142" s="2" t="s">
        <v>1903</v>
      </c>
      <c r="BB142" s="2" t="s">
        <v>1903</v>
      </c>
      <c r="BC142" s="2" t="s">
        <v>1903</v>
      </c>
      <c r="BD142" s="2" t="s">
        <v>1903</v>
      </c>
      <c r="BE142" s="2" t="s">
        <v>1903</v>
      </c>
      <c r="BF142" s="2" t="s">
        <v>1903</v>
      </c>
      <c r="BG142" s="2" t="s">
        <v>1903</v>
      </c>
      <c r="BH142" s="2" t="s">
        <v>1903</v>
      </c>
      <c r="BI142" s="2" t="s">
        <v>1903</v>
      </c>
      <c r="BJ142" s="2" t="s">
        <v>1903</v>
      </c>
      <c r="BK142" s="2" t="s">
        <v>1903</v>
      </c>
      <c r="BL142" s="2" t="s">
        <v>1903</v>
      </c>
      <c r="BM142" s="2" t="s">
        <v>1903</v>
      </c>
      <c r="BN142" s="2" t="s">
        <v>1903</v>
      </c>
      <c r="BO142" s="2" t="s">
        <v>1903</v>
      </c>
      <c r="BP142" s="2" t="s">
        <v>1903</v>
      </c>
      <c r="BQ142" s="2" t="s">
        <v>1903</v>
      </c>
      <c r="BR142" s="2" t="s">
        <v>1903</v>
      </c>
      <c r="BS142" s="2" t="s">
        <v>1903</v>
      </c>
      <c r="BT142" s="2" t="s">
        <v>1903</v>
      </c>
      <c r="BU142" s="2" t="s">
        <v>1903</v>
      </c>
      <c r="BV142" s="2" t="s">
        <v>1903</v>
      </c>
      <c r="BW142" s="2" t="s">
        <v>1903</v>
      </c>
      <c r="BX142" s="2" t="s">
        <v>1903</v>
      </c>
      <c r="BY142" s="2" t="s">
        <v>1903</v>
      </c>
      <c r="BZ142" s="2" t="s">
        <v>1903</v>
      </c>
      <c r="CA142" s="2" t="s">
        <v>1903</v>
      </c>
      <c r="CB142" s="2" t="s">
        <v>1903</v>
      </c>
      <c r="CC142" s="2" t="s">
        <v>1903</v>
      </c>
      <c r="CD142" s="2" t="s">
        <v>1903</v>
      </c>
      <c r="CE142" s="2" t="s">
        <v>1903</v>
      </c>
      <c r="CF142" s="2" t="s">
        <v>1903</v>
      </c>
      <c r="CG142" s="2" t="s">
        <v>1903</v>
      </c>
      <c r="CH142" s="2" t="s">
        <v>1903</v>
      </c>
      <c r="CI142" s="2" t="s">
        <v>1903</v>
      </c>
      <c r="CJ142" s="2" t="s">
        <v>1903</v>
      </c>
      <c r="CK142" s="2" t="s">
        <v>1903</v>
      </c>
      <c r="CL142" s="2" t="s">
        <v>1903</v>
      </c>
      <c r="CM142" s="2" t="s">
        <v>1903</v>
      </c>
      <c r="CN142" s="2" t="s">
        <v>1903</v>
      </c>
      <c r="CO142" s="2" t="s">
        <v>1903</v>
      </c>
      <c r="CP142" s="2" t="s">
        <v>1903</v>
      </c>
      <c r="CQ142" s="2" t="s">
        <v>1903</v>
      </c>
      <c r="CR142" s="2" t="s">
        <v>1903</v>
      </c>
      <c r="CS142" s="2" t="s">
        <v>1903</v>
      </c>
      <c r="CT142" s="2" t="s">
        <v>1903</v>
      </c>
    </row>
    <row r="143" spans="1:98" x14ac:dyDescent="0.25">
      <c r="A143" s="2">
        <v>224</v>
      </c>
      <c r="B143" s="2" t="s">
        <v>1867</v>
      </c>
      <c r="C143" s="2" t="s">
        <v>671</v>
      </c>
      <c r="D143" s="2" t="s">
        <v>412</v>
      </c>
      <c r="E143" s="2" t="s">
        <v>672</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t="s">
        <v>1903</v>
      </c>
      <c r="BO143" s="2" t="s">
        <v>1903</v>
      </c>
      <c r="BP143" s="2" t="s">
        <v>1903</v>
      </c>
      <c r="BQ143" s="2" t="s">
        <v>1903</v>
      </c>
      <c r="BR143" s="2" t="s">
        <v>1903</v>
      </c>
      <c r="BS143" s="2" t="s">
        <v>1903</v>
      </c>
      <c r="BT143" s="2">
        <v>0</v>
      </c>
      <c r="BU143" s="2" t="s">
        <v>1903</v>
      </c>
      <c r="BV143" s="2" t="s">
        <v>1903</v>
      </c>
      <c r="BW143" s="2">
        <v>0</v>
      </c>
      <c r="BX143" s="2">
        <v>0</v>
      </c>
      <c r="BY143" s="2">
        <v>0</v>
      </c>
      <c r="BZ143" s="2">
        <v>0</v>
      </c>
      <c r="CA143" s="2">
        <v>0</v>
      </c>
      <c r="CB143" s="2">
        <v>0</v>
      </c>
      <c r="CC143" s="2">
        <v>0</v>
      </c>
      <c r="CD143" s="2">
        <v>0</v>
      </c>
      <c r="CE143" s="2">
        <v>0</v>
      </c>
      <c r="CF143" s="2">
        <v>0</v>
      </c>
      <c r="CG143" s="2">
        <v>0</v>
      </c>
      <c r="CH143" s="2">
        <v>0</v>
      </c>
      <c r="CI143" s="2">
        <v>0</v>
      </c>
      <c r="CJ143" s="2">
        <v>0</v>
      </c>
      <c r="CK143" s="2">
        <v>0</v>
      </c>
      <c r="CL143" s="2">
        <v>0</v>
      </c>
      <c r="CM143" s="2">
        <v>0</v>
      </c>
      <c r="CN143" s="2">
        <v>0</v>
      </c>
      <c r="CO143" s="2">
        <v>0</v>
      </c>
      <c r="CP143" s="2">
        <v>0</v>
      </c>
      <c r="CQ143" s="2">
        <v>0</v>
      </c>
      <c r="CR143" s="2">
        <v>0</v>
      </c>
      <c r="CS143" s="2">
        <v>0</v>
      </c>
      <c r="CT143" s="2">
        <v>0</v>
      </c>
    </row>
    <row r="144" spans="1:98" x14ac:dyDescent="0.25">
      <c r="A144" s="2">
        <v>225</v>
      </c>
      <c r="B144" s="2" t="s">
        <v>1867</v>
      </c>
      <c r="C144" s="2" t="s">
        <v>673</v>
      </c>
      <c r="D144" s="2" t="s">
        <v>412</v>
      </c>
      <c r="E144" s="2" t="s">
        <v>76</v>
      </c>
      <c r="F144" s="2">
        <v>0</v>
      </c>
      <c r="G144" s="2">
        <v>0</v>
      </c>
      <c r="H144" s="2">
        <v>0</v>
      </c>
      <c r="I144" s="2">
        <v>0</v>
      </c>
      <c r="J144" s="2">
        <v>0</v>
      </c>
      <c r="K144" s="2">
        <v>0</v>
      </c>
      <c r="L144" s="2">
        <v>0</v>
      </c>
      <c r="M144" s="2">
        <v>0</v>
      </c>
      <c r="N144" s="2">
        <v>0</v>
      </c>
      <c r="O144" s="2">
        <v>0</v>
      </c>
      <c r="P144" s="2">
        <v>0</v>
      </c>
      <c r="Q144" s="2">
        <v>0</v>
      </c>
      <c r="R144" s="2">
        <v>0</v>
      </c>
      <c r="S144" s="2">
        <v>0</v>
      </c>
      <c r="T144" s="2">
        <v>0</v>
      </c>
      <c r="U144" s="2">
        <v>0</v>
      </c>
      <c r="V144" s="2">
        <v>0</v>
      </c>
      <c r="W144" s="2">
        <v>0</v>
      </c>
      <c r="X144" s="2">
        <v>0</v>
      </c>
      <c r="Y144" s="2">
        <v>0</v>
      </c>
      <c r="Z144" s="2">
        <v>0</v>
      </c>
      <c r="AA144" s="2">
        <v>0</v>
      </c>
      <c r="AB144" s="2">
        <v>0</v>
      </c>
      <c r="AC144" s="2">
        <v>0</v>
      </c>
      <c r="AD144" s="2">
        <v>0</v>
      </c>
      <c r="AE144" s="2">
        <v>0</v>
      </c>
      <c r="AF144" s="2">
        <v>0</v>
      </c>
      <c r="AG144" s="2">
        <v>0</v>
      </c>
      <c r="AH144" s="2">
        <v>0</v>
      </c>
      <c r="AI144" s="2">
        <v>0</v>
      </c>
      <c r="AJ144" s="2">
        <v>0</v>
      </c>
      <c r="AK144" s="2">
        <v>0</v>
      </c>
      <c r="AL144" s="2">
        <v>0</v>
      </c>
      <c r="AM144" s="2">
        <v>0</v>
      </c>
      <c r="AN144" s="2">
        <v>0</v>
      </c>
      <c r="AO144" s="2">
        <v>0</v>
      </c>
      <c r="AP144" s="2">
        <v>0</v>
      </c>
      <c r="AQ144" s="2">
        <v>0</v>
      </c>
      <c r="AR144" s="2">
        <v>0</v>
      </c>
      <c r="AS144" s="2">
        <v>0</v>
      </c>
      <c r="AT144" s="2">
        <v>0</v>
      </c>
      <c r="AU144" s="2">
        <v>0</v>
      </c>
      <c r="AV144" s="2">
        <v>0</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t="s">
        <v>1903</v>
      </c>
      <c r="BO144" s="2" t="s">
        <v>1903</v>
      </c>
      <c r="BP144" s="2" t="s">
        <v>1903</v>
      </c>
      <c r="BQ144" s="2" t="s">
        <v>1903</v>
      </c>
      <c r="BR144" s="2" t="s">
        <v>1903</v>
      </c>
      <c r="BS144" s="2" t="s">
        <v>1903</v>
      </c>
      <c r="BT144" s="2">
        <v>0</v>
      </c>
      <c r="BU144" s="2" t="s">
        <v>1903</v>
      </c>
      <c r="BV144" s="2" t="s">
        <v>1903</v>
      </c>
      <c r="BW144" s="2">
        <v>0</v>
      </c>
      <c r="BX144" s="2">
        <v>0</v>
      </c>
      <c r="BY144" s="2">
        <v>0</v>
      </c>
      <c r="BZ144" s="2">
        <v>0</v>
      </c>
      <c r="CA144" s="2">
        <v>0</v>
      </c>
      <c r="CB144" s="2">
        <v>0</v>
      </c>
      <c r="CC144" s="2">
        <v>0</v>
      </c>
      <c r="CD144" s="2">
        <v>0</v>
      </c>
      <c r="CE144" s="2">
        <v>0</v>
      </c>
      <c r="CF144" s="2">
        <v>0</v>
      </c>
      <c r="CG144" s="2">
        <v>0</v>
      </c>
      <c r="CH144" s="2">
        <v>0</v>
      </c>
      <c r="CI144" s="2">
        <v>0</v>
      </c>
      <c r="CJ144" s="2">
        <v>0</v>
      </c>
      <c r="CK144" s="2">
        <v>0</v>
      </c>
      <c r="CL144" s="2">
        <v>0</v>
      </c>
      <c r="CM144" s="2">
        <v>0</v>
      </c>
      <c r="CN144" s="2">
        <v>0</v>
      </c>
      <c r="CO144" s="2">
        <v>0</v>
      </c>
      <c r="CP144" s="2">
        <v>0</v>
      </c>
      <c r="CQ144" s="2">
        <v>0</v>
      </c>
      <c r="CR144" s="2">
        <v>0</v>
      </c>
      <c r="CS144" s="2">
        <v>0</v>
      </c>
      <c r="CT144" s="2">
        <v>0</v>
      </c>
    </row>
    <row r="145" spans="1:98" x14ac:dyDescent="0.25">
      <c r="A145" s="2">
        <v>226</v>
      </c>
      <c r="B145" s="2" t="s">
        <v>1867</v>
      </c>
      <c r="C145" s="2" t="s">
        <v>674</v>
      </c>
      <c r="D145" s="2" t="s">
        <v>412</v>
      </c>
      <c r="E145" s="2" t="s">
        <v>675</v>
      </c>
      <c r="F145" s="2" t="s">
        <v>1903</v>
      </c>
      <c r="G145" s="2" t="s">
        <v>1903</v>
      </c>
      <c r="H145" s="2" t="s">
        <v>1903</v>
      </c>
      <c r="I145" s="2" t="s">
        <v>1903</v>
      </c>
      <c r="J145" s="2" t="s">
        <v>1903</v>
      </c>
      <c r="K145" s="2" t="s">
        <v>1903</v>
      </c>
      <c r="L145" s="2" t="s">
        <v>1903</v>
      </c>
      <c r="M145" s="2" t="s">
        <v>1903</v>
      </c>
      <c r="N145" s="2" t="s">
        <v>1903</v>
      </c>
      <c r="O145" s="2" t="s">
        <v>1903</v>
      </c>
      <c r="P145" s="2" t="s">
        <v>1903</v>
      </c>
      <c r="Q145" s="2" t="s">
        <v>1903</v>
      </c>
      <c r="R145" s="2" t="s">
        <v>1903</v>
      </c>
      <c r="S145" s="2" t="s">
        <v>1903</v>
      </c>
      <c r="T145" s="2" t="s">
        <v>1903</v>
      </c>
      <c r="U145" s="2" t="s">
        <v>1903</v>
      </c>
      <c r="V145" s="2" t="s">
        <v>1903</v>
      </c>
      <c r="W145" s="2" t="s">
        <v>1903</v>
      </c>
      <c r="X145" s="2" t="s">
        <v>1903</v>
      </c>
      <c r="Y145" s="2" t="s">
        <v>1903</v>
      </c>
      <c r="Z145" s="2" t="s">
        <v>1903</v>
      </c>
      <c r="AA145" s="2" t="s">
        <v>1903</v>
      </c>
      <c r="AB145" s="2" t="s">
        <v>1903</v>
      </c>
      <c r="AC145" s="2" t="s">
        <v>1903</v>
      </c>
      <c r="AD145" s="2" t="s">
        <v>1903</v>
      </c>
      <c r="AE145" s="2" t="s">
        <v>1903</v>
      </c>
      <c r="AF145" s="2" t="s">
        <v>1903</v>
      </c>
      <c r="AG145" s="2" t="s">
        <v>1903</v>
      </c>
      <c r="AH145" s="2" t="s">
        <v>1903</v>
      </c>
      <c r="AI145" s="2" t="s">
        <v>1903</v>
      </c>
      <c r="AJ145" s="2" t="s">
        <v>1903</v>
      </c>
      <c r="AK145" s="2" t="s">
        <v>1903</v>
      </c>
      <c r="AL145" s="2" t="s">
        <v>1903</v>
      </c>
      <c r="AM145" s="2" t="s">
        <v>1903</v>
      </c>
      <c r="AN145" s="2" t="s">
        <v>1903</v>
      </c>
      <c r="AO145" s="2" t="s">
        <v>1903</v>
      </c>
      <c r="AP145" s="2" t="s">
        <v>1903</v>
      </c>
      <c r="AQ145" s="2" t="s">
        <v>1903</v>
      </c>
      <c r="AR145" s="2" t="s">
        <v>1903</v>
      </c>
      <c r="AS145" s="2" t="s">
        <v>1903</v>
      </c>
      <c r="AT145" s="2" t="s">
        <v>1903</v>
      </c>
      <c r="AU145" s="2" t="s">
        <v>1903</v>
      </c>
      <c r="AV145" s="2" t="s">
        <v>1903</v>
      </c>
      <c r="AW145" s="2" t="s">
        <v>1903</v>
      </c>
      <c r="AX145" s="2" t="s">
        <v>1903</v>
      </c>
      <c r="AY145" s="2" t="s">
        <v>1903</v>
      </c>
      <c r="AZ145" s="2" t="s">
        <v>1903</v>
      </c>
      <c r="BA145" s="2" t="s">
        <v>1903</v>
      </c>
      <c r="BB145" s="2" t="s">
        <v>1903</v>
      </c>
      <c r="BC145" s="2" t="s">
        <v>1903</v>
      </c>
      <c r="BD145" s="2" t="s">
        <v>1903</v>
      </c>
      <c r="BE145" s="2" t="s">
        <v>1903</v>
      </c>
      <c r="BF145" s="2" t="s">
        <v>1903</v>
      </c>
      <c r="BG145" s="2" t="s">
        <v>1903</v>
      </c>
      <c r="BH145" s="2" t="s">
        <v>1903</v>
      </c>
      <c r="BI145" s="2" t="s">
        <v>1903</v>
      </c>
      <c r="BJ145" s="2" t="s">
        <v>1903</v>
      </c>
      <c r="BK145" s="2" t="s">
        <v>1903</v>
      </c>
      <c r="BL145" s="2" t="s">
        <v>1903</v>
      </c>
      <c r="BM145" s="2" t="s">
        <v>1903</v>
      </c>
      <c r="BN145" s="2" t="s">
        <v>1903</v>
      </c>
      <c r="BO145" s="2" t="s">
        <v>1903</v>
      </c>
      <c r="BP145" s="2" t="s">
        <v>1903</v>
      </c>
      <c r="BQ145" s="2" t="s">
        <v>1903</v>
      </c>
      <c r="BR145" s="2" t="s">
        <v>1903</v>
      </c>
      <c r="BS145" s="2" t="s">
        <v>1903</v>
      </c>
      <c r="BT145" s="2" t="s">
        <v>1903</v>
      </c>
      <c r="BU145" s="2" t="s">
        <v>1903</v>
      </c>
      <c r="BV145" s="2" t="s">
        <v>1903</v>
      </c>
      <c r="BW145" s="2" t="s">
        <v>1903</v>
      </c>
      <c r="BX145" s="2" t="s">
        <v>1903</v>
      </c>
      <c r="BY145" s="2" t="s">
        <v>1903</v>
      </c>
      <c r="BZ145" s="2" t="s">
        <v>1903</v>
      </c>
      <c r="CA145" s="2" t="s">
        <v>1903</v>
      </c>
      <c r="CB145" s="2" t="s">
        <v>1903</v>
      </c>
      <c r="CC145" s="2" t="s">
        <v>1903</v>
      </c>
      <c r="CD145" s="2" t="s">
        <v>1903</v>
      </c>
      <c r="CE145" s="2" t="s">
        <v>1903</v>
      </c>
      <c r="CF145" s="2" t="s">
        <v>1903</v>
      </c>
      <c r="CG145" s="2" t="s">
        <v>1903</v>
      </c>
      <c r="CH145" s="2" t="s">
        <v>1903</v>
      </c>
      <c r="CI145" s="2" t="s">
        <v>1903</v>
      </c>
      <c r="CJ145" s="2" t="s">
        <v>1903</v>
      </c>
      <c r="CK145" s="2" t="s">
        <v>1903</v>
      </c>
      <c r="CL145" s="2" t="s">
        <v>1903</v>
      </c>
      <c r="CM145" s="2" t="s">
        <v>1903</v>
      </c>
      <c r="CN145" s="2" t="s">
        <v>1903</v>
      </c>
      <c r="CO145" s="2" t="s">
        <v>1903</v>
      </c>
      <c r="CP145" s="2" t="s">
        <v>1903</v>
      </c>
      <c r="CQ145" s="2" t="s">
        <v>1903</v>
      </c>
      <c r="CR145" s="2" t="s">
        <v>1903</v>
      </c>
      <c r="CS145" s="2" t="s">
        <v>1903</v>
      </c>
      <c r="CT145" s="2" t="s">
        <v>1903</v>
      </c>
    </row>
    <row r="146" spans="1:98" x14ac:dyDescent="0.25">
      <c r="A146" s="2">
        <v>227</v>
      </c>
      <c r="B146" s="2" t="s">
        <v>1867</v>
      </c>
      <c r="C146" s="2" t="s">
        <v>676</v>
      </c>
      <c r="D146" s="2" t="s">
        <v>412</v>
      </c>
      <c r="E146" s="2" t="s">
        <v>675</v>
      </c>
      <c r="F146" s="2" t="s">
        <v>1903</v>
      </c>
      <c r="G146" s="2" t="s">
        <v>1903</v>
      </c>
      <c r="H146" s="2" t="s">
        <v>1903</v>
      </c>
      <c r="I146" s="2" t="s">
        <v>1903</v>
      </c>
      <c r="J146" s="2" t="s">
        <v>1903</v>
      </c>
      <c r="K146" s="2" t="s">
        <v>1903</v>
      </c>
      <c r="L146" s="2" t="s">
        <v>1903</v>
      </c>
      <c r="M146" s="2" t="s">
        <v>1903</v>
      </c>
      <c r="N146" s="2" t="s">
        <v>1903</v>
      </c>
      <c r="O146" s="2" t="s">
        <v>1903</v>
      </c>
      <c r="P146" s="2" t="s">
        <v>1903</v>
      </c>
      <c r="Q146" s="2" t="s">
        <v>1903</v>
      </c>
      <c r="R146" s="2" t="s">
        <v>1903</v>
      </c>
      <c r="S146" s="2" t="s">
        <v>1903</v>
      </c>
      <c r="T146" s="2" t="s">
        <v>1903</v>
      </c>
      <c r="U146" s="2" t="s">
        <v>1903</v>
      </c>
      <c r="V146" s="2" t="s">
        <v>1903</v>
      </c>
      <c r="W146" s="2" t="s">
        <v>1903</v>
      </c>
      <c r="X146" s="2" t="s">
        <v>1903</v>
      </c>
      <c r="Y146" s="2" t="s">
        <v>1903</v>
      </c>
      <c r="Z146" s="2" t="s">
        <v>1903</v>
      </c>
      <c r="AA146" s="2" t="s">
        <v>1903</v>
      </c>
      <c r="AB146" s="2" t="s">
        <v>1903</v>
      </c>
      <c r="AC146" s="2" t="s">
        <v>1903</v>
      </c>
      <c r="AD146" s="2" t="s">
        <v>1903</v>
      </c>
      <c r="AE146" s="2" t="s">
        <v>1903</v>
      </c>
      <c r="AF146" s="2" t="s">
        <v>1903</v>
      </c>
      <c r="AG146" s="2" t="s">
        <v>1903</v>
      </c>
      <c r="AH146" s="2" t="s">
        <v>1903</v>
      </c>
      <c r="AI146" s="2" t="s">
        <v>1903</v>
      </c>
      <c r="AJ146" s="2" t="s">
        <v>1903</v>
      </c>
      <c r="AK146" s="2" t="s">
        <v>1903</v>
      </c>
      <c r="AL146" s="2" t="s">
        <v>1903</v>
      </c>
      <c r="AM146" s="2" t="s">
        <v>1903</v>
      </c>
      <c r="AN146" s="2" t="s">
        <v>1903</v>
      </c>
      <c r="AO146" s="2" t="s">
        <v>1903</v>
      </c>
      <c r="AP146" s="2" t="s">
        <v>1903</v>
      </c>
      <c r="AQ146" s="2" t="s">
        <v>1903</v>
      </c>
      <c r="AR146" s="2" t="s">
        <v>1903</v>
      </c>
      <c r="AS146" s="2" t="s">
        <v>1903</v>
      </c>
      <c r="AT146" s="2" t="s">
        <v>1903</v>
      </c>
      <c r="AU146" s="2" t="s">
        <v>1903</v>
      </c>
      <c r="AV146" s="2" t="s">
        <v>1903</v>
      </c>
      <c r="AW146" s="2" t="s">
        <v>1903</v>
      </c>
      <c r="AX146" s="2" t="s">
        <v>1903</v>
      </c>
      <c r="AY146" s="2" t="s">
        <v>1903</v>
      </c>
      <c r="AZ146" s="2" t="s">
        <v>1903</v>
      </c>
      <c r="BA146" s="2" t="s">
        <v>1903</v>
      </c>
      <c r="BB146" s="2" t="s">
        <v>1903</v>
      </c>
      <c r="BC146" s="2" t="s">
        <v>1903</v>
      </c>
      <c r="BD146" s="2" t="s">
        <v>1903</v>
      </c>
      <c r="BE146" s="2" t="s">
        <v>1903</v>
      </c>
      <c r="BF146" s="2" t="s">
        <v>1903</v>
      </c>
      <c r="BG146" s="2" t="s">
        <v>1903</v>
      </c>
      <c r="BH146" s="2" t="s">
        <v>1903</v>
      </c>
      <c r="BI146" s="2" t="s">
        <v>1903</v>
      </c>
      <c r="BJ146" s="2" t="s">
        <v>1903</v>
      </c>
      <c r="BK146" s="2" t="s">
        <v>1903</v>
      </c>
      <c r="BL146" s="2" t="s">
        <v>1903</v>
      </c>
      <c r="BM146" s="2" t="s">
        <v>1903</v>
      </c>
      <c r="BN146" s="2" t="s">
        <v>1903</v>
      </c>
      <c r="BO146" s="2" t="s">
        <v>1903</v>
      </c>
      <c r="BP146" s="2" t="s">
        <v>1903</v>
      </c>
      <c r="BQ146" s="2" t="s">
        <v>1903</v>
      </c>
      <c r="BR146" s="2" t="s">
        <v>1903</v>
      </c>
      <c r="BS146" s="2" t="s">
        <v>1903</v>
      </c>
      <c r="BT146" s="2" t="s">
        <v>1903</v>
      </c>
      <c r="BU146" s="2" t="s">
        <v>1903</v>
      </c>
      <c r="BV146" s="2" t="s">
        <v>1903</v>
      </c>
      <c r="BW146" s="2" t="s">
        <v>1903</v>
      </c>
      <c r="BX146" s="2" t="s">
        <v>1903</v>
      </c>
      <c r="BY146" s="2" t="s">
        <v>1903</v>
      </c>
      <c r="BZ146" s="2" t="s">
        <v>1903</v>
      </c>
      <c r="CA146" s="2" t="s">
        <v>1903</v>
      </c>
      <c r="CB146" s="2" t="s">
        <v>1903</v>
      </c>
      <c r="CC146" s="2" t="s">
        <v>1903</v>
      </c>
      <c r="CD146" s="2" t="s">
        <v>1903</v>
      </c>
      <c r="CE146" s="2" t="s">
        <v>1903</v>
      </c>
      <c r="CF146" s="2" t="s">
        <v>1903</v>
      </c>
      <c r="CG146" s="2" t="s">
        <v>1903</v>
      </c>
      <c r="CH146" s="2" t="s">
        <v>1903</v>
      </c>
      <c r="CI146" s="2" t="s">
        <v>1903</v>
      </c>
      <c r="CJ146" s="2" t="s">
        <v>1903</v>
      </c>
      <c r="CK146" s="2" t="s">
        <v>1903</v>
      </c>
      <c r="CL146" s="2" t="s">
        <v>1903</v>
      </c>
      <c r="CM146" s="2" t="s">
        <v>1903</v>
      </c>
      <c r="CN146" s="2" t="s">
        <v>1903</v>
      </c>
      <c r="CO146" s="2" t="s">
        <v>1903</v>
      </c>
      <c r="CP146" s="2" t="s">
        <v>1903</v>
      </c>
      <c r="CQ146" s="2" t="s">
        <v>1903</v>
      </c>
      <c r="CR146" s="2" t="s">
        <v>1903</v>
      </c>
      <c r="CS146" s="2" t="s">
        <v>1903</v>
      </c>
      <c r="CT146" s="2" t="s">
        <v>1903</v>
      </c>
    </row>
    <row r="147" spans="1:98" x14ac:dyDescent="0.25">
      <c r="A147" s="2">
        <v>228</v>
      </c>
      <c r="B147" s="2" t="s">
        <v>1867</v>
      </c>
      <c r="C147" s="2" t="s">
        <v>677</v>
      </c>
      <c r="D147" s="2" t="s">
        <v>412</v>
      </c>
      <c r="E147" s="2" t="s">
        <v>678</v>
      </c>
      <c r="F147" s="2">
        <v>0</v>
      </c>
      <c r="G147" s="2">
        <v>0</v>
      </c>
      <c r="H147" s="2">
        <v>0</v>
      </c>
      <c r="I147" s="2">
        <v>0</v>
      </c>
      <c r="J147" s="2">
        <v>0</v>
      </c>
      <c r="K147" s="2">
        <v>0</v>
      </c>
      <c r="L147" s="2">
        <v>0</v>
      </c>
      <c r="M147" s="2">
        <v>0</v>
      </c>
      <c r="N147" s="2">
        <v>0</v>
      </c>
      <c r="O147" s="2">
        <v>0</v>
      </c>
      <c r="P147" s="2">
        <v>0</v>
      </c>
      <c r="Q147" s="2">
        <v>0</v>
      </c>
      <c r="R147" s="2">
        <v>0</v>
      </c>
      <c r="S147" s="2">
        <v>0</v>
      </c>
      <c r="T147" s="2">
        <v>0</v>
      </c>
      <c r="U147" s="2">
        <v>0</v>
      </c>
      <c r="V147" s="2">
        <v>0</v>
      </c>
      <c r="W147" s="2">
        <v>0</v>
      </c>
      <c r="X147" s="2">
        <v>0</v>
      </c>
      <c r="Y147" s="2">
        <v>0</v>
      </c>
      <c r="Z147" s="2">
        <v>0</v>
      </c>
      <c r="AA147" s="2">
        <v>0</v>
      </c>
      <c r="AB147" s="2">
        <v>0</v>
      </c>
      <c r="AC147" s="2">
        <v>0</v>
      </c>
      <c r="AD147" s="2">
        <v>0</v>
      </c>
      <c r="AE147" s="2">
        <v>0</v>
      </c>
      <c r="AF147" s="2">
        <v>0</v>
      </c>
      <c r="AG147" s="2">
        <v>0</v>
      </c>
      <c r="AH147" s="2">
        <v>0</v>
      </c>
      <c r="AI147" s="2">
        <v>0</v>
      </c>
      <c r="AJ147" s="2">
        <v>0</v>
      </c>
      <c r="AK147" s="2">
        <v>0</v>
      </c>
      <c r="AL147" s="2">
        <v>0</v>
      </c>
      <c r="AM147" s="2">
        <v>0</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t="s">
        <v>1903</v>
      </c>
      <c r="BO147" s="2" t="s">
        <v>1903</v>
      </c>
      <c r="BP147" s="2" t="s">
        <v>1903</v>
      </c>
      <c r="BQ147" s="2" t="s">
        <v>1903</v>
      </c>
      <c r="BR147" s="2" t="s">
        <v>1903</v>
      </c>
      <c r="BS147" s="2" t="s">
        <v>1903</v>
      </c>
      <c r="BT147" s="2">
        <v>0</v>
      </c>
      <c r="BU147" s="2" t="s">
        <v>1903</v>
      </c>
      <c r="BV147" s="2" t="s">
        <v>1903</v>
      </c>
      <c r="BW147" s="2">
        <v>0</v>
      </c>
      <c r="BX147" s="2">
        <v>0</v>
      </c>
      <c r="BY147" s="2">
        <v>0</v>
      </c>
      <c r="BZ147" s="2">
        <v>0</v>
      </c>
      <c r="CA147" s="2">
        <v>0</v>
      </c>
      <c r="CB147" s="2">
        <v>0</v>
      </c>
      <c r="CC147" s="2">
        <v>0</v>
      </c>
      <c r="CD147" s="2">
        <v>0</v>
      </c>
      <c r="CE147" s="2">
        <v>0</v>
      </c>
      <c r="CF147" s="2">
        <v>0</v>
      </c>
      <c r="CG147" s="2">
        <v>0</v>
      </c>
      <c r="CH147" s="2">
        <v>0</v>
      </c>
      <c r="CI147" s="2">
        <v>0</v>
      </c>
      <c r="CJ147" s="2">
        <v>0</v>
      </c>
      <c r="CK147" s="2">
        <v>0</v>
      </c>
      <c r="CL147" s="2">
        <v>0</v>
      </c>
      <c r="CM147" s="2">
        <v>0</v>
      </c>
      <c r="CN147" s="2">
        <v>0</v>
      </c>
      <c r="CO147" s="2">
        <v>0</v>
      </c>
      <c r="CP147" s="2">
        <v>0</v>
      </c>
      <c r="CQ147" s="2">
        <v>0</v>
      </c>
      <c r="CR147" s="2">
        <v>0</v>
      </c>
      <c r="CS147" s="2">
        <v>0</v>
      </c>
      <c r="CT147" s="2">
        <v>0</v>
      </c>
    </row>
    <row r="148" spans="1:98" x14ac:dyDescent="0.25">
      <c r="A148" s="2">
        <v>229</v>
      </c>
      <c r="B148" s="2" t="s">
        <v>1867</v>
      </c>
      <c r="C148" s="2" t="s">
        <v>679</v>
      </c>
      <c r="D148" s="2" t="s">
        <v>412</v>
      </c>
      <c r="E148" s="2" t="s">
        <v>675</v>
      </c>
      <c r="F148" s="2" t="s">
        <v>1903</v>
      </c>
      <c r="G148" s="2" t="s">
        <v>1903</v>
      </c>
      <c r="H148" s="2" t="s">
        <v>1903</v>
      </c>
      <c r="I148" s="2" t="s">
        <v>1903</v>
      </c>
      <c r="J148" s="2" t="s">
        <v>1903</v>
      </c>
      <c r="K148" s="2" t="s">
        <v>1903</v>
      </c>
      <c r="L148" s="2" t="s">
        <v>1903</v>
      </c>
      <c r="M148" s="2" t="s">
        <v>1903</v>
      </c>
      <c r="N148" s="2" t="s">
        <v>1903</v>
      </c>
      <c r="O148" s="2" t="s">
        <v>1903</v>
      </c>
      <c r="P148" s="2" t="s">
        <v>1903</v>
      </c>
      <c r="Q148" s="2" t="s">
        <v>1903</v>
      </c>
      <c r="R148" s="2" t="s">
        <v>1903</v>
      </c>
      <c r="S148" s="2" t="s">
        <v>1903</v>
      </c>
      <c r="T148" s="2" t="s">
        <v>1903</v>
      </c>
      <c r="U148" s="2" t="s">
        <v>1903</v>
      </c>
      <c r="V148" s="2" t="s">
        <v>1903</v>
      </c>
      <c r="W148" s="2" t="s">
        <v>1903</v>
      </c>
      <c r="X148" s="2" t="s">
        <v>1903</v>
      </c>
      <c r="Y148" s="2" t="s">
        <v>1903</v>
      </c>
      <c r="Z148" s="2" t="s">
        <v>1903</v>
      </c>
      <c r="AA148" s="2" t="s">
        <v>1903</v>
      </c>
      <c r="AB148" s="2" t="s">
        <v>1903</v>
      </c>
      <c r="AC148" s="2" t="s">
        <v>1903</v>
      </c>
      <c r="AD148" s="2" t="s">
        <v>1903</v>
      </c>
      <c r="AE148" s="2" t="s">
        <v>1903</v>
      </c>
      <c r="AF148" s="2" t="s">
        <v>1903</v>
      </c>
      <c r="AG148" s="2" t="s">
        <v>1903</v>
      </c>
      <c r="AH148" s="2" t="s">
        <v>1903</v>
      </c>
      <c r="AI148" s="2" t="s">
        <v>1903</v>
      </c>
      <c r="AJ148" s="2" t="s">
        <v>1903</v>
      </c>
      <c r="AK148" s="2" t="s">
        <v>1903</v>
      </c>
      <c r="AL148" s="2" t="s">
        <v>1903</v>
      </c>
      <c r="AM148" s="2" t="s">
        <v>1903</v>
      </c>
      <c r="AN148" s="2" t="s">
        <v>1903</v>
      </c>
      <c r="AO148" s="2" t="s">
        <v>1903</v>
      </c>
      <c r="AP148" s="2" t="s">
        <v>1903</v>
      </c>
      <c r="AQ148" s="2" t="s">
        <v>1903</v>
      </c>
      <c r="AR148" s="2" t="s">
        <v>1903</v>
      </c>
      <c r="AS148" s="2" t="s">
        <v>1903</v>
      </c>
      <c r="AT148" s="2" t="s">
        <v>1903</v>
      </c>
      <c r="AU148" s="2" t="s">
        <v>1903</v>
      </c>
      <c r="AV148" s="2" t="s">
        <v>1903</v>
      </c>
      <c r="AW148" s="2" t="s">
        <v>1903</v>
      </c>
      <c r="AX148" s="2" t="s">
        <v>1903</v>
      </c>
      <c r="AY148" s="2" t="s">
        <v>1903</v>
      </c>
      <c r="AZ148" s="2" t="s">
        <v>1903</v>
      </c>
      <c r="BA148" s="2" t="s">
        <v>1903</v>
      </c>
      <c r="BB148" s="2" t="s">
        <v>1903</v>
      </c>
      <c r="BC148" s="2" t="s">
        <v>1903</v>
      </c>
      <c r="BD148" s="2" t="s">
        <v>1903</v>
      </c>
      <c r="BE148" s="2" t="s">
        <v>1903</v>
      </c>
      <c r="BF148" s="2" t="s">
        <v>1903</v>
      </c>
      <c r="BG148" s="2" t="s">
        <v>1903</v>
      </c>
      <c r="BH148" s="2" t="s">
        <v>1903</v>
      </c>
      <c r="BI148" s="2" t="s">
        <v>1903</v>
      </c>
      <c r="BJ148" s="2" t="s">
        <v>1903</v>
      </c>
      <c r="BK148" s="2" t="s">
        <v>1903</v>
      </c>
      <c r="BL148" s="2" t="s">
        <v>1903</v>
      </c>
      <c r="BM148" s="2" t="s">
        <v>1903</v>
      </c>
      <c r="BN148" s="2" t="s">
        <v>1903</v>
      </c>
      <c r="BO148" s="2" t="s">
        <v>1903</v>
      </c>
      <c r="BP148" s="2" t="s">
        <v>1903</v>
      </c>
      <c r="BQ148" s="2" t="s">
        <v>1903</v>
      </c>
      <c r="BR148" s="2" t="s">
        <v>1903</v>
      </c>
      <c r="BS148" s="2" t="s">
        <v>1903</v>
      </c>
      <c r="BT148" s="2" t="s">
        <v>1903</v>
      </c>
      <c r="BU148" s="2" t="s">
        <v>1903</v>
      </c>
      <c r="BV148" s="2" t="s">
        <v>1903</v>
      </c>
      <c r="BW148" s="2" t="s">
        <v>1903</v>
      </c>
      <c r="BX148" s="2" t="s">
        <v>1903</v>
      </c>
      <c r="BY148" s="2" t="s">
        <v>1903</v>
      </c>
      <c r="BZ148" s="2" t="s">
        <v>1903</v>
      </c>
      <c r="CA148" s="2" t="s">
        <v>1903</v>
      </c>
      <c r="CB148" s="2" t="s">
        <v>1903</v>
      </c>
      <c r="CC148" s="2" t="s">
        <v>1903</v>
      </c>
      <c r="CD148" s="2" t="s">
        <v>1903</v>
      </c>
      <c r="CE148" s="2" t="s">
        <v>1903</v>
      </c>
      <c r="CF148" s="2" t="s">
        <v>1903</v>
      </c>
      <c r="CG148" s="2" t="s">
        <v>1903</v>
      </c>
      <c r="CH148" s="2" t="s">
        <v>1903</v>
      </c>
      <c r="CI148" s="2" t="s">
        <v>1903</v>
      </c>
      <c r="CJ148" s="2" t="s">
        <v>1903</v>
      </c>
      <c r="CK148" s="2" t="s">
        <v>1903</v>
      </c>
      <c r="CL148" s="2" t="s">
        <v>1903</v>
      </c>
      <c r="CM148" s="2" t="s">
        <v>1903</v>
      </c>
      <c r="CN148" s="2" t="s">
        <v>1903</v>
      </c>
      <c r="CO148" s="2" t="s">
        <v>1903</v>
      </c>
      <c r="CP148" s="2" t="s">
        <v>1903</v>
      </c>
      <c r="CQ148" s="2" t="s">
        <v>1903</v>
      </c>
      <c r="CR148" s="2" t="s">
        <v>1903</v>
      </c>
      <c r="CS148" s="2" t="s">
        <v>1903</v>
      </c>
      <c r="CT148" s="2" t="s">
        <v>1903</v>
      </c>
    </row>
    <row r="149" spans="1:98" x14ac:dyDescent="0.25">
      <c r="A149" s="2">
        <v>23</v>
      </c>
      <c r="B149" s="2" t="s">
        <v>1867</v>
      </c>
      <c r="C149" s="2" t="s">
        <v>443</v>
      </c>
      <c r="D149" s="2" t="s">
        <v>420</v>
      </c>
      <c r="E149" s="2" t="s">
        <v>94</v>
      </c>
      <c r="F149" s="2">
        <v>1.13429</v>
      </c>
      <c r="G149" s="2">
        <v>1.21132</v>
      </c>
      <c r="H149" s="2">
        <v>1.14747</v>
      </c>
      <c r="I149" s="2">
        <v>1.1899299999999999</v>
      </c>
      <c r="J149" s="2">
        <v>1.1478900000000001</v>
      </c>
      <c r="K149" s="2">
        <v>1.23532</v>
      </c>
      <c r="L149" s="2">
        <v>1.19739</v>
      </c>
      <c r="M149" s="2">
        <v>1.1585000000000001</v>
      </c>
      <c r="N149" s="2">
        <v>1.2138100000000001</v>
      </c>
      <c r="O149" s="2">
        <v>1.22919</v>
      </c>
      <c r="P149" s="2">
        <v>1.24743</v>
      </c>
      <c r="Q149" s="2">
        <v>1.26884</v>
      </c>
      <c r="R149" s="2">
        <v>1.2947</v>
      </c>
      <c r="S149" s="2">
        <v>1.3992800000000001</v>
      </c>
      <c r="T149" s="2">
        <v>1.4353899999999999</v>
      </c>
      <c r="U149" s="2">
        <v>1.5246500000000001</v>
      </c>
      <c r="V149" s="2">
        <v>1.6812100000000001</v>
      </c>
      <c r="W149" s="2">
        <v>1.83063</v>
      </c>
      <c r="X149" s="2">
        <v>1.88588</v>
      </c>
      <c r="Y149" s="2">
        <v>1.8851500000000001</v>
      </c>
      <c r="Z149" s="2">
        <v>1.9476800000000001</v>
      </c>
      <c r="AA149" s="2">
        <v>2.1354199999999999</v>
      </c>
      <c r="AB149" s="2">
        <v>2.1039099999999999</v>
      </c>
      <c r="AC149" s="2">
        <v>2.1741000000000001</v>
      </c>
      <c r="AD149" s="2">
        <v>2.1575000000000002</v>
      </c>
      <c r="AE149" s="2">
        <v>2.3283700000000001</v>
      </c>
      <c r="AF149" s="2">
        <v>2.2316500000000001</v>
      </c>
      <c r="AG149" s="2">
        <v>2.2480000000000002</v>
      </c>
      <c r="AH149" s="2">
        <v>2.39866</v>
      </c>
      <c r="AI149" s="2">
        <v>2.1975899999999999</v>
      </c>
      <c r="AJ149" s="2">
        <v>2.1163400000000001</v>
      </c>
      <c r="AK149" s="2">
        <v>2.13551</v>
      </c>
      <c r="AL149" s="2">
        <v>2.4218500000000001</v>
      </c>
      <c r="AM149" s="2">
        <v>2.4448500000000002</v>
      </c>
      <c r="AN149" s="2">
        <v>2.5524200000000001</v>
      </c>
      <c r="AO149" s="2">
        <v>2.2526700000000002</v>
      </c>
      <c r="AP149" s="2">
        <v>2.33907</v>
      </c>
      <c r="AQ149" s="2">
        <v>2.2604799999999998</v>
      </c>
      <c r="AR149" s="2">
        <v>2.2208700000000001</v>
      </c>
      <c r="AS149" s="2">
        <v>2.1493600000000002</v>
      </c>
      <c r="AT149" s="2">
        <v>2.2044800000000002</v>
      </c>
      <c r="AU149" s="2">
        <v>2.2481399999999998</v>
      </c>
      <c r="AV149" s="2">
        <v>2.16635</v>
      </c>
      <c r="AW149" s="2">
        <v>2.0918800000000002</v>
      </c>
      <c r="AX149" s="2">
        <v>2.4295300000000002</v>
      </c>
      <c r="AY149" s="2">
        <v>2.3959299999999999</v>
      </c>
      <c r="AZ149" s="2">
        <v>2.5682</v>
      </c>
      <c r="BA149" s="2">
        <v>2.8330000000000002</v>
      </c>
      <c r="BB149" s="2">
        <v>2.98909</v>
      </c>
      <c r="BC149" s="2">
        <v>3.1823800000000002</v>
      </c>
      <c r="BD149" s="2">
        <v>3.45648</v>
      </c>
      <c r="BE149" s="2">
        <v>3.2144300000000001</v>
      </c>
      <c r="BF149" s="2">
        <v>3.40123</v>
      </c>
      <c r="BG149" s="2">
        <v>3.3643100000000001</v>
      </c>
      <c r="BH149" s="2">
        <v>3.3805800000000001</v>
      </c>
      <c r="BI149" s="2">
        <v>3.4675099999999999</v>
      </c>
      <c r="BJ149" s="2">
        <v>3.4142999999999999</v>
      </c>
      <c r="BK149" s="2">
        <v>3.5274399999999999</v>
      </c>
      <c r="BL149" s="2">
        <v>2.14603155172414</v>
      </c>
      <c r="BM149" s="2">
        <v>0.71671579116206097</v>
      </c>
      <c r="BN149" s="2">
        <v>0.94342256781761002</v>
      </c>
      <c r="BO149" s="2">
        <v>0.93650988956904302</v>
      </c>
      <c r="BP149" s="2">
        <v>0.82335148215366005</v>
      </c>
      <c r="BQ149" s="2">
        <v>0</v>
      </c>
      <c r="BR149" s="2">
        <v>0</v>
      </c>
      <c r="BS149" s="2">
        <v>0</v>
      </c>
      <c r="BT149" s="2">
        <v>4.0040902211694901E-2</v>
      </c>
      <c r="BU149" s="2">
        <v>0.89004614146757099</v>
      </c>
      <c r="BV149" s="2">
        <v>0.89004614146757099</v>
      </c>
      <c r="BW149" s="2">
        <v>1.16618</v>
      </c>
      <c r="BX149" s="2">
        <v>3.2799551826206398E-2</v>
      </c>
      <c r="BY149" s="2">
        <v>1.206842</v>
      </c>
      <c r="BZ149" s="2">
        <v>3.07622816123902E-2</v>
      </c>
      <c r="CA149" s="2">
        <v>1.3291280000000001</v>
      </c>
      <c r="CB149" s="2">
        <v>8.3227713353185406E-2</v>
      </c>
      <c r="CC149" s="2">
        <v>1.761504</v>
      </c>
      <c r="CD149" s="2">
        <v>0.15659108397351401</v>
      </c>
      <c r="CE149" s="2">
        <v>2.1037219999999999</v>
      </c>
      <c r="CF149" s="2">
        <v>9.1103019269396304E-2</v>
      </c>
      <c r="CG149" s="2">
        <v>2.2808540000000002</v>
      </c>
      <c r="CH149" s="2">
        <v>8.1500516133335005E-2</v>
      </c>
      <c r="CI149" s="2">
        <v>2.3341940000000001</v>
      </c>
      <c r="CJ149" s="2">
        <v>0.19652392279313</v>
      </c>
      <c r="CK149" s="2">
        <v>2.2444899999999999</v>
      </c>
      <c r="CL149" s="2">
        <v>6.8694232290636995E-2</v>
      </c>
      <c r="CM149" s="2">
        <v>2.2280760000000002</v>
      </c>
      <c r="CN149" s="2">
        <v>0.126394717967168</v>
      </c>
      <c r="CO149" s="2">
        <v>2.79372</v>
      </c>
      <c r="CP149" s="2">
        <v>0.31617443974806098</v>
      </c>
      <c r="CQ149" s="2">
        <v>3.3634059999999999</v>
      </c>
      <c r="CR149" s="2">
        <v>9.0253859363464306E-2</v>
      </c>
      <c r="CS149" s="2">
        <v>3.4697499999999999</v>
      </c>
      <c r="CT149" s="2">
        <v>5.6603251673379998E-2</v>
      </c>
    </row>
    <row r="150" spans="1:98" x14ac:dyDescent="0.25">
      <c r="A150" s="2">
        <v>230</v>
      </c>
      <c r="B150" s="2" t="s">
        <v>1867</v>
      </c>
      <c r="C150" s="2" t="s">
        <v>680</v>
      </c>
      <c r="D150" s="2" t="s">
        <v>412</v>
      </c>
      <c r="E150" s="2" t="s">
        <v>348</v>
      </c>
      <c r="F150" s="2" t="s">
        <v>1903</v>
      </c>
      <c r="G150" s="2" t="s">
        <v>1903</v>
      </c>
      <c r="H150" s="2" t="s">
        <v>1903</v>
      </c>
      <c r="I150" s="2" t="s">
        <v>1903</v>
      </c>
      <c r="J150" s="2" t="s">
        <v>1903</v>
      </c>
      <c r="K150" s="2" t="s">
        <v>1903</v>
      </c>
      <c r="L150" s="2" t="s">
        <v>1903</v>
      </c>
      <c r="M150" s="2" t="s">
        <v>1903</v>
      </c>
      <c r="N150" s="2" t="s">
        <v>1903</v>
      </c>
      <c r="O150" s="2" t="s">
        <v>1903</v>
      </c>
      <c r="P150" s="2" t="s">
        <v>1903</v>
      </c>
      <c r="Q150" s="2" t="s">
        <v>1903</v>
      </c>
      <c r="R150" s="2" t="s">
        <v>1903</v>
      </c>
      <c r="S150" s="2" t="s">
        <v>1903</v>
      </c>
      <c r="T150" s="2" t="s">
        <v>1903</v>
      </c>
      <c r="U150" s="2" t="s">
        <v>1903</v>
      </c>
      <c r="V150" s="2" t="s">
        <v>1903</v>
      </c>
      <c r="W150" s="2" t="s">
        <v>1903</v>
      </c>
      <c r="X150" s="2" t="s">
        <v>1903</v>
      </c>
      <c r="Y150" s="2" t="s">
        <v>1903</v>
      </c>
      <c r="Z150" s="2" t="s">
        <v>1903</v>
      </c>
      <c r="AA150" s="2" t="s">
        <v>1903</v>
      </c>
      <c r="AB150" s="2" t="s">
        <v>1903</v>
      </c>
      <c r="AC150" s="2" t="s">
        <v>1903</v>
      </c>
      <c r="AD150" s="2" t="s">
        <v>1903</v>
      </c>
      <c r="AE150" s="2" t="s">
        <v>1903</v>
      </c>
      <c r="AF150" s="2" t="s">
        <v>1903</v>
      </c>
      <c r="AG150" s="2" t="s">
        <v>1903</v>
      </c>
      <c r="AH150" s="2" t="s">
        <v>1903</v>
      </c>
      <c r="AI150" s="2" t="s">
        <v>1903</v>
      </c>
      <c r="AJ150" s="2" t="s">
        <v>1903</v>
      </c>
      <c r="AK150" s="2" t="s">
        <v>1903</v>
      </c>
      <c r="AL150" s="2" t="s">
        <v>1903</v>
      </c>
      <c r="AM150" s="2" t="s">
        <v>1903</v>
      </c>
      <c r="AN150" s="2" t="s">
        <v>1903</v>
      </c>
      <c r="AO150" s="2" t="s">
        <v>1903</v>
      </c>
      <c r="AP150" s="2" t="s">
        <v>1903</v>
      </c>
      <c r="AQ150" s="2" t="s">
        <v>1903</v>
      </c>
      <c r="AR150" s="2" t="s">
        <v>1903</v>
      </c>
      <c r="AS150" s="2" t="s">
        <v>1903</v>
      </c>
      <c r="AT150" s="2" t="s">
        <v>1903</v>
      </c>
      <c r="AU150" s="2" t="s">
        <v>1903</v>
      </c>
      <c r="AV150" s="2" t="s">
        <v>1903</v>
      </c>
      <c r="AW150" s="2" t="s">
        <v>1903</v>
      </c>
      <c r="AX150" s="2" t="s">
        <v>1903</v>
      </c>
      <c r="AY150" s="2" t="s">
        <v>1903</v>
      </c>
      <c r="AZ150" s="2" t="s">
        <v>1903</v>
      </c>
      <c r="BA150" s="2" t="s">
        <v>1903</v>
      </c>
      <c r="BB150" s="2" t="s">
        <v>1903</v>
      </c>
      <c r="BC150" s="2" t="s">
        <v>1903</v>
      </c>
      <c r="BD150" s="2" t="s">
        <v>1903</v>
      </c>
      <c r="BE150" s="2" t="s">
        <v>1903</v>
      </c>
      <c r="BF150" s="2" t="s">
        <v>1903</v>
      </c>
      <c r="BG150" s="2" t="s">
        <v>1903</v>
      </c>
      <c r="BH150" s="2" t="s">
        <v>1903</v>
      </c>
      <c r="BI150" s="2" t="s">
        <v>1903</v>
      </c>
      <c r="BJ150" s="2" t="s">
        <v>1903</v>
      </c>
      <c r="BK150" s="2" t="s">
        <v>1903</v>
      </c>
      <c r="BL150" s="2" t="s">
        <v>1903</v>
      </c>
      <c r="BM150" s="2" t="s">
        <v>1903</v>
      </c>
      <c r="BN150" s="2" t="s">
        <v>1903</v>
      </c>
      <c r="BO150" s="2" t="s">
        <v>1903</v>
      </c>
      <c r="BP150" s="2" t="s">
        <v>1903</v>
      </c>
      <c r="BQ150" s="2" t="s">
        <v>1903</v>
      </c>
      <c r="BR150" s="2" t="s">
        <v>1903</v>
      </c>
      <c r="BS150" s="2" t="s">
        <v>1903</v>
      </c>
      <c r="BT150" s="2" t="s">
        <v>1903</v>
      </c>
      <c r="BU150" s="2" t="s">
        <v>1903</v>
      </c>
      <c r="BV150" s="2" t="s">
        <v>1903</v>
      </c>
      <c r="BW150" s="2" t="s">
        <v>1903</v>
      </c>
      <c r="BX150" s="2" t="s">
        <v>1903</v>
      </c>
      <c r="BY150" s="2" t="s">
        <v>1903</v>
      </c>
      <c r="BZ150" s="2" t="s">
        <v>1903</v>
      </c>
      <c r="CA150" s="2" t="s">
        <v>1903</v>
      </c>
      <c r="CB150" s="2" t="s">
        <v>1903</v>
      </c>
      <c r="CC150" s="2" t="s">
        <v>1903</v>
      </c>
      <c r="CD150" s="2" t="s">
        <v>1903</v>
      </c>
      <c r="CE150" s="2" t="s">
        <v>1903</v>
      </c>
      <c r="CF150" s="2" t="s">
        <v>1903</v>
      </c>
      <c r="CG150" s="2" t="s">
        <v>1903</v>
      </c>
      <c r="CH150" s="2" t="s">
        <v>1903</v>
      </c>
      <c r="CI150" s="2" t="s">
        <v>1903</v>
      </c>
      <c r="CJ150" s="2" t="s">
        <v>1903</v>
      </c>
      <c r="CK150" s="2" t="s">
        <v>1903</v>
      </c>
      <c r="CL150" s="2" t="s">
        <v>1903</v>
      </c>
      <c r="CM150" s="2" t="s">
        <v>1903</v>
      </c>
      <c r="CN150" s="2" t="s">
        <v>1903</v>
      </c>
      <c r="CO150" s="2" t="s">
        <v>1903</v>
      </c>
      <c r="CP150" s="2" t="s">
        <v>1903</v>
      </c>
      <c r="CQ150" s="2" t="s">
        <v>1903</v>
      </c>
      <c r="CR150" s="2" t="s">
        <v>1903</v>
      </c>
      <c r="CS150" s="2" t="s">
        <v>1903</v>
      </c>
      <c r="CT150" s="2" t="s">
        <v>1903</v>
      </c>
    </row>
    <row r="151" spans="1:98" x14ac:dyDescent="0.25">
      <c r="A151" s="2">
        <v>231</v>
      </c>
      <c r="B151" s="2" t="s">
        <v>1867</v>
      </c>
      <c r="C151" s="2" t="s">
        <v>681</v>
      </c>
      <c r="D151" s="2" t="s">
        <v>412</v>
      </c>
      <c r="E151" s="2" t="s">
        <v>256</v>
      </c>
      <c r="F151" s="2">
        <v>0</v>
      </c>
      <c r="G151" s="2">
        <v>0</v>
      </c>
      <c r="H151" s="2">
        <v>0</v>
      </c>
      <c r="I151" s="2">
        <v>0</v>
      </c>
      <c r="J151" s="2">
        <v>0</v>
      </c>
      <c r="K151" s="2">
        <v>0</v>
      </c>
      <c r="L151" s="2">
        <v>0</v>
      </c>
      <c r="M151" s="2">
        <v>0</v>
      </c>
      <c r="N151" s="2">
        <v>0</v>
      </c>
      <c r="O151" s="2">
        <v>0</v>
      </c>
      <c r="P151" s="2">
        <v>0</v>
      </c>
      <c r="Q151" s="2">
        <v>0</v>
      </c>
      <c r="R151" s="2">
        <v>0</v>
      </c>
      <c r="S151" s="2">
        <v>0</v>
      </c>
      <c r="T151" s="2">
        <v>0</v>
      </c>
      <c r="U151" s="2">
        <v>0</v>
      </c>
      <c r="V151" s="2">
        <v>0</v>
      </c>
      <c r="W151" s="2">
        <v>0</v>
      </c>
      <c r="X151" s="2">
        <v>0</v>
      </c>
      <c r="Y151" s="2">
        <v>0</v>
      </c>
      <c r="Z151" s="2">
        <v>0</v>
      </c>
      <c r="AA151" s="2">
        <v>0</v>
      </c>
      <c r="AB151" s="2">
        <v>0</v>
      </c>
      <c r="AC151" s="2">
        <v>0</v>
      </c>
      <c r="AD151" s="2">
        <v>0</v>
      </c>
      <c r="AE151" s="2">
        <v>0</v>
      </c>
      <c r="AF151" s="2">
        <v>0</v>
      </c>
      <c r="AG151" s="2">
        <v>0</v>
      </c>
      <c r="AH151" s="2">
        <v>0</v>
      </c>
      <c r="AI151" s="2">
        <v>0</v>
      </c>
      <c r="AJ151" s="2">
        <v>0</v>
      </c>
      <c r="AK151" s="2">
        <v>0</v>
      </c>
      <c r="AL151" s="2">
        <v>0</v>
      </c>
      <c r="AM151" s="2">
        <v>0</v>
      </c>
      <c r="AN151" s="2">
        <v>0</v>
      </c>
      <c r="AO151" s="2">
        <v>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t="s">
        <v>1903</v>
      </c>
      <c r="BO151" s="2" t="s">
        <v>1903</v>
      </c>
      <c r="BP151" s="2" t="s">
        <v>1903</v>
      </c>
      <c r="BQ151" s="2" t="s">
        <v>1903</v>
      </c>
      <c r="BR151" s="2" t="s">
        <v>1903</v>
      </c>
      <c r="BS151" s="2" t="s">
        <v>1903</v>
      </c>
      <c r="BT151" s="2">
        <v>0</v>
      </c>
      <c r="BU151" s="2" t="s">
        <v>1903</v>
      </c>
      <c r="BV151" s="2" t="s">
        <v>1903</v>
      </c>
      <c r="BW151" s="2">
        <v>0</v>
      </c>
      <c r="BX151" s="2">
        <v>0</v>
      </c>
      <c r="BY151" s="2">
        <v>0</v>
      </c>
      <c r="BZ151" s="2">
        <v>0</v>
      </c>
      <c r="CA151" s="2">
        <v>0</v>
      </c>
      <c r="CB151" s="2">
        <v>0</v>
      </c>
      <c r="CC151" s="2">
        <v>0</v>
      </c>
      <c r="CD151" s="2">
        <v>0</v>
      </c>
      <c r="CE151" s="2">
        <v>0</v>
      </c>
      <c r="CF151" s="2">
        <v>0</v>
      </c>
      <c r="CG151" s="2">
        <v>0</v>
      </c>
      <c r="CH151" s="2">
        <v>0</v>
      </c>
      <c r="CI151" s="2">
        <v>0</v>
      </c>
      <c r="CJ151" s="2">
        <v>0</v>
      </c>
      <c r="CK151" s="2">
        <v>0</v>
      </c>
      <c r="CL151" s="2">
        <v>0</v>
      </c>
      <c r="CM151" s="2">
        <v>0</v>
      </c>
      <c r="CN151" s="2">
        <v>0</v>
      </c>
      <c r="CO151" s="2">
        <v>0</v>
      </c>
      <c r="CP151" s="2">
        <v>0</v>
      </c>
      <c r="CQ151" s="2">
        <v>0</v>
      </c>
      <c r="CR151" s="2">
        <v>0</v>
      </c>
      <c r="CS151" s="2">
        <v>0</v>
      </c>
      <c r="CT151" s="2">
        <v>0</v>
      </c>
    </row>
    <row r="152" spans="1:98" x14ac:dyDescent="0.25">
      <c r="A152" s="2">
        <v>232</v>
      </c>
      <c r="B152" s="2" t="s">
        <v>1867</v>
      </c>
      <c r="C152" s="2" t="s">
        <v>682</v>
      </c>
      <c r="D152" s="2" t="s">
        <v>412</v>
      </c>
      <c r="E152" s="2" t="s">
        <v>683</v>
      </c>
      <c r="F152" s="2">
        <v>0</v>
      </c>
      <c r="G152" s="2">
        <v>0</v>
      </c>
      <c r="H152" s="2">
        <v>0</v>
      </c>
      <c r="I152" s="2">
        <v>0</v>
      </c>
      <c r="J152" s="2">
        <v>0</v>
      </c>
      <c r="K152" s="2">
        <v>0</v>
      </c>
      <c r="L152" s="2">
        <v>0</v>
      </c>
      <c r="M152" s="2">
        <v>0</v>
      </c>
      <c r="N152" s="2">
        <v>0</v>
      </c>
      <c r="O152" s="2">
        <v>0</v>
      </c>
      <c r="P152" s="2">
        <v>0</v>
      </c>
      <c r="Q152" s="2">
        <v>0</v>
      </c>
      <c r="R152" s="2">
        <v>0</v>
      </c>
      <c r="S152" s="2">
        <v>0</v>
      </c>
      <c r="T152" s="2">
        <v>0</v>
      </c>
      <c r="U152" s="2">
        <v>0</v>
      </c>
      <c r="V152" s="2">
        <v>0</v>
      </c>
      <c r="W152" s="2">
        <v>0</v>
      </c>
      <c r="X152" s="2">
        <v>0</v>
      </c>
      <c r="Y152" s="2">
        <v>0</v>
      </c>
      <c r="Z152" s="2">
        <v>0</v>
      </c>
      <c r="AA152" s="2">
        <v>0</v>
      </c>
      <c r="AB152" s="2">
        <v>0</v>
      </c>
      <c r="AC152" s="2">
        <v>0</v>
      </c>
      <c r="AD152" s="2">
        <v>0</v>
      </c>
      <c r="AE152" s="2">
        <v>0</v>
      </c>
      <c r="AF152" s="2">
        <v>0</v>
      </c>
      <c r="AG152" s="2">
        <v>0</v>
      </c>
      <c r="AH152" s="2">
        <v>0</v>
      </c>
      <c r="AI152" s="2">
        <v>0</v>
      </c>
      <c r="AJ152" s="2">
        <v>0</v>
      </c>
      <c r="AK152" s="2">
        <v>0</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t="s">
        <v>1903</v>
      </c>
      <c r="BO152" s="2" t="s">
        <v>1903</v>
      </c>
      <c r="BP152" s="2" t="s">
        <v>1903</v>
      </c>
      <c r="BQ152" s="2" t="s">
        <v>1903</v>
      </c>
      <c r="BR152" s="2" t="s">
        <v>1903</v>
      </c>
      <c r="BS152" s="2" t="s">
        <v>1903</v>
      </c>
      <c r="BT152" s="2">
        <v>0</v>
      </c>
      <c r="BU152" s="2" t="s">
        <v>1903</v>
      </c>
      <c r="BV152" s="2" t="s">
        <v>1903</v>
      </c>
      <c r="BW152" s="2">
        <v>0</v>
      </c>
      <c r="BX152" s="2">
        <v>0</v>
      </c>
      <c r="BY152" s="2">
        <v>0</v>
      </c>
      <c r="BZ152" s="2">
        <v>0</v>
      </c>
      <c r="CA152" s="2">
        <v>0</v>
      </c>
      <c r="CB152" s="2">
        <v>0</v>
      </c>
      <c r="CC152" s="2">
        <v>0</v>
      </c>
      <c r="CD152" s="2">
        <v>0</v>
      </c>
      <c r="CE152" s="2">
        <v>0</v>
      </c>
      <c r="CF152" s="2">
        <v>0</v>
      </c>
      <c r="CG152" s="2">
        <v>0</v>
      </c>
      <c r="CH152" s="2">
        <v>0</v>
      </c>
      <c r="CI152" s="2">
        <v>0</v>
      </c>
      <c r="CJ152" s="2">
        <v>0</v>
      </c>
      <c r="CK152" s="2">
        <v>0</v>
      </c>
      <c r="CL152" s="2">
        <v>0</v>
      </c>
      <c r="CM152" s="2">
        <v>0</v>
      </c>
      <c r="CN152" s="2">
        <v>0</v>
      </c>
      <c r="CO152" s="2">
        <v>0</v>
      </c>
      <c r="CP152" s="2">
        <v>0</v>
      </c>
      <c r="CQ152" s="2">
        <v>0</v>
      </c>
      <c r="CR152" s="2">
        <v>0</v>
      </c>
      <c r="CS152" s="2">
        <v>0</v>
      </c>
      <c r="CT152" s="2">
        <v>0</v>
      </c>
    </row>
    <row r="153" spans="1:98" x14ac:dyDescent="0.25">
      <c r="A153" s="2">
        <v>233</v>
      </c>
      <c r="B153" s="2" t="s">
        <v>1867</v>
      </c>
      <c r="C153" s="2" t="s">
        <v>684</v>
      </c>
      <c r="D153" s="2" t="s">
        <v>412</v>
      </c>
      <c r="E153" s="2" t="s">
        <v>675</v>
      </c>
      <c r="F153" s="2" t="s">
        <v>1903</v>
      </c>
      <c r="G153" s="2" t="s">
        <v>1903</v>
      </c>
      <c r="H153" s="2" t="s">
        <v>1903</v>
      </c>
      <c r="I153" s="2" t="s">
        <v>1903</v>
      </c>
      <c r="J153" s="2" t="s">
        <v>1903</v>
      </c>
      <c r="K153" s="2" t="s">
        <v>1903</v>
      </c>
      <c r="L153" s="2" t="s">
        <v>1903</v>
      </c>
      <c r="M153" s="2" t="s">
        <v>1903</v>
      </c>
      <c r="N153" s="2" t="s">
        <v>1903</v>
      </c>
      <c r="O153" s="2" t="s">
        <v>1903</v>
      </c>
      <c r="P153" s="2" t="s">
        <v>1903</v>
      </c>
      <c r="Q153" s="2" t="s">
        <v>1903</v>
      </c>
      <c r="R153" s="2" t="s">
        <v>1903</v>
      </c>
      <c r="S153" s="2" t="s">
        <v>1903</v>
      </c>
      <c r="T153" s="2" t="s">
        <v>1903</v>
      </c>
      <c r="U153" s="2" t="s">
        <v>1903</v>
      </c>
      <c r="V153" s="2" t="s">
        <v>1903</v>
      </c>
      <c r="W153" s="2" t="s">
        <v>1903</v>
      </c>
      <c r="X153" s="2" t="s">
        <v>1903</v>
      </c>
      <c r="Y153" s="2" t="s">
        <v>1903</v>
      </c>
      <c r="Z153" s="2" t="s">
        <v>1903</v>
      </c>
      <c r="AA153" s="2" t="s">
        <v>1903</v>
      </c>
      <c r="AB153" s="2" t="s">
        <v>1903</v>
      </c>
      <c r="AC153" s="2" t="s">
        <v>1903</v>
      </c>
      <c r="AD153" s="2" t="s">
        <v>1903</v>
      </c>
      <c r="AE153" s="2" t="s">
        <v>1903</v>
      </c>
      <c r="AF153" s="2" t="s">
        <v>1903</v>
      </c>
      <c r="AG153" s="2" t="s">
        <v>1903</v>
      </c>
      <c r="AH153" s="2" t="s">
        <v>1903</v>
      </c>
      <c r="AI153" s="2" t="s">
        <v>1903</v>
      </c>
      <c r="AJ153" s="2" t="s">
        <v>1903</v>
      </c>
      <c r="AK153" s="2" t="s">
        <v>1903</v>
      </c>
      <c r="AL153" s="2" t="s">
        <v>1903</v>
      </c>
      <c r="AM153" s="2" t="s">
        <v>1903</v>
      </c>
      <c r="AN153" s="2" t="s">
        <v>1903</v>
      </c>
      <c r="AO153" s="2" t="s">
        <v>1903</v>
      </c>
      <c r="AP153" s="2" t="s">
        <v>1903</v>
      </c>
      <c r="AQ153" s="2" t="s">
        <v>1903</v>
      </c>
      <c r="AR153" s="2" t="s">
        <v>1903</v>
      </c>
      <c r="AS153" s="2" t="s">
        <v>1903</v>
      </c>
      <c r="AT153" s="2" t="s">
        <v>1903</v>
      </c>
      <c r="AU153" s="2" t="s">
        <v>1903</v>
      </c>
      <c r="AV153" s="2" t="s">
        <v>1903</v>
      </c>
      <c r="AW153" s="2" t="s">
        <v>1903</v>
      </c>
      <c r="AX153" s="2" t="s">
        <v>1903</v>
      </c>
      <c r="AY153" s="2" t="s">
        <v>1903</v>
      </c>
      <c r="AZ153" s="2" t="s">
        <v>1903</v>
      </c>
      <c r="BA153" s="2" t="s">
        <v>1903</v>
      </c>
      <c r="BB153" s="2" t="s">
        <v>1903</v>
      </c>
      <c r="BC153" s="2" t="s">
        <v>1903</v>
      </c>
      <c r="BD153" s="2" t="s">
        <v>1903</v>
      </c>
      <c r="BE153" s="2" t="s">
        <v>1903</v>
      </c>
      <c r="BF153" s="2" t="s">
        <v>1903</v>
      </c>
      <c r="BG153" s="2" t="s">
        <v>1903</v>
      </c>
      <c r="BH153" s="2" t="s">
        <v>1903</v>
      </c>
      <c r="BI153" s="2" t="s">
        <v>1903</v>
      </c>
      <c r="BJ153" s="2" t="s">
        <v>1903</v>
      </c>
      <c r="BK153" s="2" t="s">
        <v>1903</v>
      </c>
      <c r="BL153" s="2" t="s">
        <v>1903</v>
      </c>
      <c r="BM153" s="2" t="s">
        <v>1903</v>
      </c>
      <c r="BN153" s="2" t="s">
        <v>1903</v>
      </c>
      <c r="BO153" s="2" t="s">
        <v>1903</v>
      </c>
      <c r="BP153" s="2" t="s">
        <v>1903</v>
      </c>
      <c r="BQ153" s="2" t="s">
        <v>1903</v>
      </c>
      <c r="BR153" s="2" t="s">
        <v>1903</v>
      </c>
      <c r="BS153" s="2" t="s">
        <v>1903</v>
      </c>
      <c r="BT153" s="2" t="s">
        <v>1903</v>
      </c>
      <c r="BU153" s="2" t="s">
        <v>1903</v>
      </c>
      <c r="BV153" s="2" t="s">
        <v>1903</v>
      </c>
      <c r="BW153" s="2" t="s">
        <v>1903</v>
      </c>
      <c r="BX153" s="2" t="s">
        <v>1903</v>
      </c>
      <c r="BY153" s="2" t="s">
        <v>1903</v>
      </c>
      <c r="BZ153" s="2" t="s">
        <v>1903</v>
      </c>
      <c r="CA153" s="2" t="s">
        <v>1903</v>
      </c>
      <c r="CB153" s="2" t="s">
        <v>1903</v>
      </c>
      <c r="CC153" s="2" t="s">
        <v>1903</v>
      </c>
      <c r="CD153" s="2" t="s">
        <v>1903</v>
      </c>
      <c r="CE153" s="2" t="s">
        <v>1903</v>
      </c>
      <c r="CF153" s="2" t="s">
        <v>1903</v>
      </c>
      <c r="CG153" s="2" t="s">
        <v>1903</v>
      </c>
      <c r="CH153" s="2" t="s">
        <v>1903</v>
      </c>
      <c r="CI153" s="2" t="s">
        <v>1903</v>
      </c>
      <c r="CJ153" s="2" t="s">
        <v>1903</v>
      </c>
      <c r="CK153" s="2" t="s">
        <v>1903</v>
      </c>
      <c r="CL153" s="2" t="s">
        <v>1903</v>
      </c>
      <c r="CM153" s="2" t="s">
        <v>1903</v>
      </c>
      <c r="CN153" s="2" t="s">
        <v>1903</v>
      </c>
      <c r="CO153" s="2" t="s">
        <v>1903</v>
      </c>
      <c r="CP153" s="2" t="s">
        <v>1903</v>
      </c>
      <c r="CQ153" s="2" t="s">
        <v>1903</v>
      </c>
      <c r="CR153" s="2" t="s">
        <v>1903</v>
      </c>
      <c r="CS153" s="2" t="s">
        <v>1903</v>
      </c>
      <c r="CT153" s="2" t="s">
        <v>1903</v>
      </c>
    </row>
    <row r="154" spans="1:98" x14ac:dyDescent="0.25">
      <c r="A154" s="2">
        <v>234</v>
      </c>
      <c r="B154" s="2" t="s">
        <v>1867</v>
      </c>
      <c r="C154" s="2" t="s">
        <v>685</v>
      </c>
      <c r="D154" s="2" t="s">
        <v>412</v>
      </c>
      <c r="E154" s="2" t="s">
        <v>675</v>
      </c>
      <c r="F154" s="2">
        <v>0</v>
      </c>
      <c r="G154" s="2">
        <v>0</v>
      </c>
      <c r="H154" s="2">
        <v>0</v>
      </c>
      <c r="I154" s="2">
        <v>0</v>
      </c>
      <c r="J154" s="2">
        <v>0</v>
      </c>
      <c r="K154" s="2">
        <v>0</v>
      </c>
      <c r="L154" s="2">
        <v>0</v>
      </c>
      <c r="M154" s="2">
        <v>0</v>
      </c>
      <c r="N154" s="2">
        <v>0</v>
      </c>
      <c r="O154" s="2">
        <v>0</v>
      </c>
      <c r="P154" s="2">
        <v>0</v>
      </c>
      <c r="Q154" s="2">
        <v>0</v>
      </c>
      <c r="R154" s="2">
        <v>0</v>
      </c>
      <c r="S154" s="2">
        <v>0</v>
      </c>
      <c r="T154" s="2">
        <v>0</v>
      </c>
      <c r="U154" s="2">
        <v>0</v>
      </c>
      <c r="V154" s="2">
        <v>0</v>
      </c>
      <c r="W154" s="2">
        <v>0</v>
      </c>
      <c r="X154" s="2">
        <v>0</v>
      </c>
      <c r="Y154" s="2">
        <v>0</v>
      </c>
      <c r="Z154" s="2">
        <v>0</v>
      </c>
      <c r="AA154" s="2">
        <v>0</v>
      </c>
      <c r="AB154" s="2">
        <v>0</v>
      </c>
      <c r="AC154" s="2">
        <v>0</v>
      </c>
      <c r="AD154" s="2">
        <v>0</v>
      </c>
      <c r="AE154" s="2">
        <v>0</v>
      </c>
      <c r="AF154" s="2">
        <v>0</v>
      </c>
      <c r="AG154" s="2">
        <v>0</v>
      </c>
      <c r="AH154" s="2">
        <v>0</v>
      </c>
      <c r="AI154" s="2">
        <v>0</v>
      </c>
      <c r="AJ154" s="2">
        <v>0</v>
      </c>
      <c r="AK154" s="2">
        <v>0</v>
      </c>
      <c r="AL154" s="2">
        <v>0</v>
      </c>
      <c r="AM154" s="2">
        <v>0</v>
      </c>
      <c r="AN154" s="2">
        <v>0</v>
      </c>
      <c r="AO154" s="2">
        <v>0</v>
      </c>
      <c r="AP154" s="2">
        <v>0</v>
      </c>
      <c r="AQ154" s="2">
        <v>0</v>
      </c>
      <c r="AR154" s="2">
        <v>0</v>
      </c>
      <c r="AS154" s="2">
        <v>0</v>
      </c>
      <c r="AT154" s="2">
        <v>0</v>
      </c>
      <c r="AU154" s="2">
        <v>0</v>
      </c>
      <c r="AV154" s="2">
        <v>0</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t="s">
        <v>1903</v>
      </c>
      <c r="BO154" s="2" t="s">
        <v>1903</v>
      </c>
      <c r="BP154" s="2" t="s">
        <v>1903</v>
      </c>
      <c r="BQ154" s="2" t="s">
        <v>1903</v>
      </c>
      <c r="BR154" s="2" t="s">
        <v>1903</v>
      </c>
      <c r="BS154" s="2" t="s">
        <v>1903</v>
      </c>
      <c r="BT154" s="2">
        <v>0</v>
      </c>
      <c r="BU154" s="2" t="s">
        <v>1903</v>
      </c>
      <c r="BV154" s="2" t="s">
        <v>1903</v>
      </c>
      <c r="BW154" s="2">
        <v>0</v>
      </c>
      <c r="BX154" s="2">
        <v>0</v>
      </c>
      <c r="BY154" s="2">
        <v>0</v>
      </c>
      <c r="BZ154" s="2">
        <v>0</v>
      </c>
      <c r="CA154" s="2">
        <v>0</v>
      </c>
      <c r="CB154" s="2">
        <v>0</v>
      </c>
      <c r="CC154" s="2">
        <v>0</v>
      </c>
      <c r="CD154" s="2">
        <v>0</v>
      </c>
      <c r="CE154" s="2">
        <v>0</v>
      </c>
      <c r="CF154" s="2">
        <v>0</v>
      </c>
      <c r="CG154" s="2">
        <v>0</v>
      </c>
      <c r="CH154" s="2">
        <v>0</v>
      </c>
      <c r="CI154" s="2">
        <v>0</v>
      </c>
      <c r="CJ154" s="2">
        <v>0</v>
      </c>
      <c r="CK154" s="2">
        <v>0</v>
      </c>
      <c r="CL154" s="2">
        <v>0</v>
      </c>
      <c r="CM154" s="2">
        <v>0</v>
      </c>
      <c r="CN154" s="2">
        <v>0</v>
      </c>
      <c r="CO154" s="2">
        <v>0</v>
      </c>
      <c r="CP154" s="2">
        <v>0</v>
      </c>
      <c r="CQ154" s="2">
        <v>0</v>
      </c>
      <c r="CR154" s="2">
        <v>0</v>
      </c>
      <c r="CS154" s="2">
        <v>0</v>
      </c>
      <c r="CT154" s="2">
        <v>0</v>
      </c>
    </row>
    <row r="155" spans="1:98" x14ac:dyDescent="0.25">
      <c r="A155" s="2">
        <v>235</v>
      </c>
      <c r="B155" s="2" t="s">
        <v>1867</v>
      </c>
      <c r="C155" s="2" t="s">
        <v>686</v>
      </c>
      <c r="D155" s="2" t="s">
        <v>412</v>
      </c>
      <c r="E155" s="2" t="s">
        <v>687</v>
      </c>
      <c r="F155" s="2">
        <v>0</v>
      </c>
      <c r="G155" s="2">
        <v>0</v>
      </c>
      <c r="H155" s="2">
        <v>0</v>
      </c>
      <c r="I155" s="2">
        <v>0</v>
      </c>
      <c r="J155" s="2">
        <v>0</v>
      </c>
      <c r="K155" s="2">
        <v>0</v>
      </c>
      <c r="L155" s="2">
        <v>0</v>
      </c>
      <c r="M155" s="2">
        <v>0</v>
      </c>
      <c r="N155" s="2">
        <v>0</v>
      </c>
      <c r="O155" s="2">
        <v>0</v>
      </c>
      <c r="P155" s="2">
        <v>0</v>
      </c>
      <c r="Q155" s="2">
        <v>0</v>
      </c>
      <c r="R155" s="2">
        <v>0</v>
      </c>
      <c r="S155" s="2">
        <v>0</v>
      </c>
      <c r="T155" s="2">
        <v>0</v>
      </c>
      <c r="U155" s="2">
        <v>0</v>
      </c>
      <c r="V155" s="2">
        <v>0</v>
      </c>
      <c r="W155" s="2">
        <v>0</v>
      </c>
      <c r="X155" s="2">
        <v>0</v>
      </c>
      <c r="Y155" s="2">
        <v>0</v>
      </c>
      <c r="Z155" s="2">
        <v>0</v>
      </c>
      <c r="AA155" s="2">
        <v>0</v>
      </c>
      <c r="AB155" s="2">
        <v>0</v>
      </c>
      <c r="AC155" s="2">
        <v>0</v>
      </c>
      <c r="AD155" s="2">
        <v>0</v>
      </c>
      <c r="AE155" s="2">
        <v>0</v>
      </c>
      <c r="AF155" s="2">
        <v>0</v>
      </c>
      <c r="AG155" s="2">
        <v>0</v>
      </c>
      <c r="AH155" s="2">
        <v>0</v>
      </c>
      <c r="AI155" s="2">
        <v>0</v>
      </c>
      <c r="AJ155" s="2">
        <v>0</v>
      </c>
      <c r="AK155" s="2">
        <v>0</v>
      </c>
      <c r="AL155" s="2">
        <v>0</v>
      </c>
      <c r="AM155" s="2">
        <v>0</v>
      </c>
      <c r="AN155" s="2">
        <v>0</v>
      </c>
      <c r="AO155" s="2">
        <v>0</v>
      </c>
      <c r="AP155" s="2">
        <v>0</v>
      </c>
      <c r="AQ155" s="2">
        <v>0</v>
      </c>
      <c r="AR155" s="2">
        <v>0</v>
      </c>
      <c r="AS155" s="2">
        <v>0</v>
      </c>
      <c r="AT155" s="2">
        <v>0</v>
      </c>
      <c r="AU155" s="2">
        <v>0</v>
      </c>
      <c r="AV155" s="2">
        <v>0</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t="s">
        <v>1903</v>
      </c>
      <c r="BO155" s="2" t="s">
        <v>1903</v>
      </c>
      <c r="BP155" s="2" t="s">
        <v>1903</v>
      </c>
      <c r="BQ155" s="2" t="s">
        <v>1903</v>
      </c>
      <c r="BR155" s="2" t="s">
        <v>1903</v>
      </c>
      <c r="BS155" s="2" t="s">
        <v>1903</v>
      </c>
      <c r="BT155" s="2">
        <v>0</v>
      </c>
      <c r="BU155" s="2" t="s">
        <v>1903</v>
      </c>
      <c r="BV155" s="2" t="s">
        <v>1903</v>
      </c>
      <c r="BW155" s="2">
        <v>0</v>
      </c>
      <c r="BX155" s="2">
        <v>0</v>
      </c>
      <c r="BY155" s="2">
        <v>0</v>
      </c>
      <c r="BZ155" s="2">
        <v>0</v>
      </c>
      <c r="CA155" s="2">
        <v>0</v>
      </c>
      <c r="CB155" s="2">
        <v>0</v>
      </c>
      <c r="CC155" s="2">
        <v>0</v>
      </c>
      <c r="CD155" s="2">
        <v>0</v>
      </c>
      <c r="CE155" s="2">
        <v>0</v>
      </c>
      <c r="CF155" s="2">
        <v>0</v>
      </c>
      <c r="CG155" s="2">
        <v>0</v>
      </c>
      <c r="CH155" s="2">
        <v>0</v>
      </c>
      <c r="CI155" s="2">
        <v>0</v>
      </c>
      <c r="CJ155" s="2">
        <v>0</v>
      </c>
      <c r="CK155" s="2">
        <v>0</v>
      </c>
      <c r="CL155" s="2">
        <v>0</v>
      </c>
      <c r="CM155" s="2">
        <v>0</v>
      </c>
      <c r="CN155" s="2">
        <v>0</v>
      </c>
      <c r="CO155" s="2">
        <v>0</v>
      </c>
      <c r="CP155" s="2">
        <v>0</v>
      </c>
      <c r="CQ155" s="2">
        <v>0</v>
      </c>
      <c r="CR155" s="2">
        <v>0</v>
      </c>
      <c r="CS155" s="2">
        <v>0</v>
      </c>
      <c r="CT155" s="2">
        <v>0</v>
      </c>
    </row>
    <row r="156" spans="1:98" x14ac:dyDescent="0.25">
      <c r="A156" s="2">
        <v>236</v>
      </c>
      <c r="B156" s="2" t="s">
        <v>1867</v>
      </c>
      <c r="C156" s="2" t="s">
        <v>688</v>
      </c>
      <c r="D156" s="2" t="s">
        <v>412</v>
      </c>
      <c r="E156" s="2" t="s">
        <v>675</v>
      </c>
      <c r="F156" s="2">
        <v>0</v>
      </c>
      <c r="G156" s="2">
        <v>0</v>
      </c>
      <c r="H156" s="2">
        <v>0</v>
      </c>
      <c r="I156" s="2">
        <v>0</v>
      </c>
      <c r="J156" s="2">
        <v>0</v>
      </c>
      <c r="K156" s="2">
        <v>0</v>
      </c>
      <c r="L156" s="2">
        <v>0</v>
      </c>
      <c r="M156" s="2">
        <v>0</v>
      </c>
      <c r="N156" s="2">
        <v>0</v>
      </c>
      <c r="O156" s="2">
        <v>0</v>
      </c>
      <c r="P156" s="2">
        <v>0</v>
      </c>
      <c r="Q156" s="2">
        <v>0</v>
      </c>
      <c r="R156" s="2">
        <v>0</v>
      </c>
      <c r="S156" s="2">
        <v>0</v>
      </c>
      <c r="T156" s="2">
        <v>0</v>
      </c>
      <c r="U156" s="2">
        <v>0</v>
      </c>
      <c r="V156" s="2">
        <v>0</v>
      </c>
      <c r="W156" s="2">
        <v>0</v>
      </c>
      <c r="X156" s="2">
        <v>0</v>
      </c>
      <c r="Y156" s="2">
        <v>0</v>
      </c>
      <c r="Z156" s="2">
        <v>0</v>
      </c>
      <c r="AA156" s="2">
        <v>0</v>
      </c>
      <c r="AB156" s="2">
        <v>0</v>
      </c>
      <c r="AC156" s="2">
        <v>0</v>
      </c>
      <c r="AD156" s="2">
        <v>0</v>
      </c>
      <c r="AE156" s="2">
        <v>0</v>
      </c>
      <c r="AF156" s="2">
        <v>0</v>
      </c>
      <c r="AG156" s="2">
        <v>0</v>
      </c>
      <c r="AH156" s="2">
        <v>0</v>
      </c>
      <c r="AI156" s="2">
        <v>0</v>
      </c>
      <c r="AJ156" s="2">
        <v>0</v>
      </c>
      <c r="AK156" s="2">
        <v>0</v>
      </c>
      <c r="AL156" s="2">
        <v>0</v>
      </c>
      <c r="AM156" s="2">
        <v>0</v>
      </c>
      <c r="AN156" s="2">
        <v>0</v>
      </c>
      <c r="AO156" s="2">
        <v>0</v>
      </c>
      <c r="AP156" s="2">
        <v>0</v>
      </c>
      <c r="AQ156" s="2">
        <v>0</v>
      </c>
      <c r="AR156" s="2">
        <v>0</v>
      </c>
      <c r="AS156" s="2">
        <v>0</v>
      </c>
      <c r="AT156" s="2">
        <v>0</v>
      </c>
      <c r="AU156" s="2">
        <v>0</v>
      </c>
      <c r="AV156" s="2">
        <v>0</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t="s">
        <v>1903</v>
      </c>
      <c r="BO156" s="2" t="s">
        <v>1903</v>
      </c>
      <c r="BP156" s="2" t="s">
        <v>1903</v>
      </c>
      <c r="BQ156" s="2" t="s">
        <v>1903</v>
      </c>
      <c r="BR156" s="2" t="s">
        <v>1903</v>
      </c>
      <c r="BS156" s="2" t="s">
        <v>1903</v>
      </c>
      <c r="BT156" s="2">
        <v>0</v>
      </c>
      <c r="BU156" s="2" t="s">
        <v>1903</v>
      </c>
      <c r="BV156" s="2" t="s">
        <v>1903</v>
      </c>
      <c r="BW156" s="2">
        <v>0</v>
      </c>
      <c r="BX156" s="2">
        <v>0</v>
      </c>
      <c r="BY156" s="2">
        <v>0</v>
      </c>
      <c r="BZ156" s="2">
        <v>0</v>
      </c>
      <c r="CA156" s="2">
        <v>0</v>
      </c>
      <c r="CB156" s="2">
        <v>0</v>
      </c>
      <c r="CC156" s="2">
        <v>0</v>
      </c>
      <c r="CD156" s="2">
        <v>0</v>
      </c>
      <c r="CE156" s="2">
        <v>0</v>
      </c>
      <c r="CF156" s="2">
        <v>0</v>
      </c>
      <c r="CG156" s="2">
        <v>0</v>
      </c>
      <c r="CH156" s="2">
        <v>0</v>
      </c>
      <c r="CI156" s="2">
        <v>0</v>
      </c>
      <c r="CJ156" s="2">
        <v>0</v>
      </c>
      <c r="CK156" s="2">
        <v>0</v>
      </c>
      <c r="CL156" s="2">
        <v>0</v>
      </c>
      <c r="CM156" s="2">
        <v>0</v>
      </c>
      <c r="CN156" s="2">
        <v>0</v>
      </c>
      <c r="CO156" s="2">
        <v>0</v>
      </c>
      <c r="CP156" s="2">
        <v>0</v>
      </c>
      <c r="CQ156" s="2">
        <v>0</v>
      </c>
      <c r="CR156" s="2">
        <v>0</v>
      </c>
      <c r="CS156" s="2">
        <v>0</v>
      </c>
      <c r="CT156" s="2">
        <v>0</v>
      </c>
    </row>
    <row r="157" spans="1:98" x14ac:dyDescent="0.25">
      <c r="A157" s="2">
        <v>237</v>
      </c>
      <c r="B157" s="2" t="s">
        <v>1867</v>
      </c>
      <c r="C157" s="2" t="s">
        <v>689</v>
      </c>
      <c r="D157" s="2" t="s">
        <v>412</v>
      </c>
      <c r="E157" s="2" t="s">
        <v>690</v>
      </c>
      <c r="F157" s="2" t="s">
        <v>1903</v>
      </c>
      <c r="G157" s="2" t="s">
        <v>1903</v>
      </c>
      <c r="H157" s="2" t="s">
        <v>1903</v>
      </c>
      <c r="I157" s="2" t="s">
        <v>1903</v>
      </c>
      <c r="J157" s="2" t="s">
        <v>1903</v>
      </c>
      <c r="K157" s="2" t="s">
        <v>1903</v>
      </c>
      <c r="L157" s="2" t="s">
        <v>1903</v>
      </c>
      <c r="M157" s="2" t="s">
        <v>1903</v>
      </c>
      <c r="N157" s="2" t="s">
        <v>1903</v>
      </c>
      <c r="O157" s="2" t="s">
        <v>1903</v>
      </c>
      <c r="P157" s="2" t="s">
        <v>1903</v>
      </c>
      <c r="Q157" s="2" t="s">
        <v>1903</v>
      </c>
      <c r="R157" s="2" t="s">
        <v>1903</v>
      </c>
      <c r="S157" s="2" t="s">
        <v>1903</v>
      </c>
      <c r="T157" s="2" t="s">
        <v>1903</v>
      </c>
      <c r="U157" s="2" t="s">
        <v>1903</v>
      </c>
      <c r="V157" s="2" t="s">
        <v>1903</v>
      </c>
      <c r="W157" s="2" t="s">
        <v>1903</v>
      </c>
      <c r="X157" s="2" t="s">
        <v>1903</v>
      </c>
      <c r="Y157" s="2" t="s">
        <v>1903</v>
      </c>
      <c r="Z157" s="2" t="s">
        <v>1903</v>
      </c>
      <c r="AA157" s="2" t="s">
        <v>1903</v>
      </c>
      <c r="AB157" s="2" t="s">
        <v>1903</v>
      </c>
      <c r="AC157" s="2" t="s">
        <v>1903</v>
      </c>
      <c r="AD157" s="2" t="s">
        <v>1903</v>
      </c>
      <c r="AE157" s="2" t="s">
        <v>1903</v>
      </c>
      <c r="AF157" s="2" t="s">
        <v>1903</v>
      </c>
      <c r="AG157" s="2" t="s">
        <v>1903</v>
      </c>
      <c r="AH157" s="2" t="s">
        <v>1903</v>
      </c>
      <c r="AI157" s="2" t="s">
        <v>1903</v>
      </c>
      <c r="AJ157" s="2" t="s">
        <v>1903</v>
      </c>
      <c r="AK157" s="2" t="s">
        <v>1903</v>
      </c>
      <c r="AL157" s="2" t="s">
        <v>1903</v>
      </c>
      <c r="AM157" s="2" t="s">
        <v>1903</v>
      </c>
      <c r="AN157" s="2" t="s">
        <v>1903</v>
      </c>
      <c r="AO157" s="2" t="s">
        <v>1903</v>
      </c>
      <c r="AP157" s="2" t="s">
        <v>1903</v>
      </c>
      <c r="AQ157" s="2" t="s">
        <v>1903</v>
      </c>
      <c r="AR157" s="2" t="s">
        <v>1903</v>
      </c>
      <c r="AS157" s="2" t="s">
        <v>1903</v>
      </c>
      <c r="AT157" s="2" t="s">
        <v>1903</v>
      </c>
      <c r="AU157" s="2" t="s">
        <v>1903</v>
      </c>
      <c r="AV157" s="2" t="s">
        <v>1903</v>
      </c>
      <c r="AW157" s="2" t="s">
        <v>1903</v>
      </c>
      <c r="AX157" s="2" t="s">
        <v>1903</v>
      </c>
      <c r="AY157" s="2" t="s">
        <v>1903</v>
      </c>
      <c r="AZ157" s="2" t="s">
        <v>1903</v>
      </c>
      <c r="BA157" s="2" t="s">
        <v>1903</v>
      </c>
      <c r="BB157" s="2" t="s">
        <v>1903</v>
      </c>
      <c r="BC157" s="2" t="s">
        <v>1903</v>
      </c>
      <c r="BD157" s="2" t="s">
        <v>1903</v>
      </c>
      <c r="BE157" s="2" t="s">
        <v>1903</v>
      </c>
      <c r="BF157" s="2" t="s">
        <v>1903</v>
      </c>
      <c r="BG157" s="2" t="s">
        <v>1903</v>
      </c>
      <c r="BH157" s="2" t="s">
        <v>1903</v>
      </c>
      <c r="BI157" s="2" t="s">
        <v>1903</v>
      </c>
      <c r="BJ157" s="2" t="s">
        <v>1903</v>
      </c>
      <c r="BK157" s="2" t="s">
        <v>1903</v>
      </c>
      <c r="BL157" s="2" t="s">
        <v>1903</v>
      </c>
      <c r="BM157" s="2" t="s">
        <v>1903</v>
      </c>
      <c r="BN157" s="2" t="s">
        <v>1903</v>
      </c>
      <c r="BO157" s="2" t="s">
        <v>1903</v>
      </c>
      <c r="BP157" s="2" t="s">
        <v>1903</v>
      </c>
      <c r="BQ157" s="2" t="s">
        <v>1903</v>
      </c>
      <c r="BR157" s="2" t="s">
        <v>1903</v>
      </c>
      <c r="BS157" s="2" t="s">
        <v>1903</v>
      </c>
      <c r="BT157" s="2" t="s">
        <v>1903</v>
      </c>
      <c r="BU157" s="2" t="s">
        <v>1903</v>
      </c>
      <c r="BV157" s="2" t="s">
        <v>1903</v>
      </c>
      <c r="BW157" s="2" t="s">
        <v>1903</v>
      </c>
      <c r="BX157" s="2" t="s">
        <v>1903</v>
      </c>
      <c r="BY157" s="2" t="s">
        <v>1903</v>
      </c>
      <c r="BZ157" s="2" t="s">
        <v>1903</v>
      </c>
      <c r="CA157" s="2" t="s">
        <v>1903</v>
      </c>
      <c r="CB157" s="2" t="s">
        <v>1903</v>
      </c>
      <c r="CC157" s="2" t="s">
        <v>1903</v>
      </c>
      <c r="CD157" s="2" t="s">
        <v>1903</v>
      </c>
      <c r="CE157" s="2" t="s">
        <v>1903</v>
      </c>
      <c r="CF157" s="2" t="s">
        <v>1903</v>
      </c>
      <c r="CG157" s="2" t="s">
        <v>1903</v>
      </c>
      <c r="CH157" s="2" t="s">
        <v>1903</v>
      </c>
      <c r="CI157" s="2" t="s">
        <v>1903</v>
      </c>
      <c r="CJ157" s="2" t="s">
        <v>1903</v>
      </c>
      <c r="CK157" s="2" t="s">
        <v>1903</v>
      </c>
      <c r="CL157" s="2" t="s">
        <v>1903</v>
      </c>
      <c r="CM157" s="2" t="s">
        <v>1903</v>
      </c>
      <c r="CN157" s="2" t="s">
        <v>1903</v>
      </c>
      <c r="CO157" s="2" t="s">
        <v>1903</v>
      </c>
      <c r="CP157" s="2" t="s">
        <v>1903</v>
      </c>
      <c r="CQ157" s="2" t="s">
        <v>1903</v>
      </c>
      <c r="CR157" s="2" t="s">
        <v>1903</v>
      </c>
      <c r="CS157" s="2" t="s">
        <v>1903</v>
      </c>
      <c r="CT157" s="2" t="s">
        <v>1903</v>
      </c>
    </row>
    <row r="158" spans="1:98" x14ac:dyDescent="0.25">
      <c r="A158" s="2">
        <v>238</v>
      </c>
      <c r="B158" s="2" t="s">
        <v>1867</v>
      </c>
      <c r="C158" s="2" t="s">
        <v>691</v>
      </c>
      <c r="D158" s="2" t="s">
        <v>412</v>
      </c>
      <c r="E158" s="2" t="s">
        <v>692</v>
      </c>
      <c r="F158" s="3">
        <v>7.6615200000000008E-6</v>
      </c>
      <c r="G158" s="3">
        <v>7.6615200000000008E-6</v>
      </c>
      <c r="H158" s="3">
        <v>7.6857699999999998E-6</v>
      </c>
      <c r="I158" s="3">
        <v>7.6857600000000008E-6</v>
      </c>
      <c r="J158" s="3">
        <v>7.6857600000000008E-6</v>
      </c>
      <c r="K158" s="3">
        <v>7.6857600000000008E-6</v>
      </c>
      <c r="L158" s="3">
        <v>7.6857600000000008E-6</v>
      </c>
      <c r="M158" s="3">
        <v>6.69852E-6</v>
      </c>
      <c r="N158" s="3">
        <v>6.69852E-6</v>
      </c>
      <c r="O158" s="3">
        <v>6.69852E-6</v>
      </c>
      <c r="P158" s="3">
        <v>6.69852E-6</v>
      </c>
      <c r="Q158" s="3">
        <v>6.69852E-6</v>
      </c>
      <c r="R158" s="3">
        <v>6.69852E-6</v>
      </c>
      <c r="S158" s="3">
        <v>6.69852E-6</v>
      </c>
      <c r="T158" s="3">
        <v>6.69852E-6</v>
      </c>
      <c r="U158" s="3">
        <v>6.69852E-6</v>
      </c>
      <c r="V158" s="3">
        <v>6.69852E-6</v>
      </c>
      <c r="W158" s="3">
        <v>6.4169000000000003E-6</v>
      </c>
      <c r="X158" s="3">
        <v>6.4169000000000003E-6</v>
      </c>
      <c r="Y158" s="3">
        <v>6.4169000000000003E-6</v>
      </c>
      <c r="Z158" s="3">
        <v>6.4169000000000003E-6</v>
      </c>
      <c r="AA158" s="3">
        <v>6.4169000000000003E-6</v>
      </c>
      <c r="AB158" s="3">
        <v>6.4169000000000003E-6</v>
      </c>
      <c r="AC158" s="3">
        <v>6.4169000000000003E-6</v>
      </c>
      <c r="AD158" s="3">
        <v>6.4169000000000003E-6</v>
      </c>
      <c r="AE158" s="3">
        <v>6.4169000000000003E-6</v>
      </c>
      <c r="AF158" s="3">
        <v>6.4169000000000003E-6</v>
      </c>
      <c r="AG158" s="3">
        <v>6.0040499999999997E-6</v>
      </c>
      <c r="AH158" s="3">
        <v>6.0040499999999997E-6</v>
      </c>
      <c r="AI158" s="3">
        <v>6.0040499999999997E-6</v>
      </c>
      <c r="AJ158" s="3">
        <v>6.0040499999999997E-6</v>
      </c>
      <c r="AK158" s="3">
        <v>6.0040499999999997E-6</v>
      </c>
      <c r="AL158" s="3">
        <v>6.0040499999999997E-6</v>
      </c>
      <c r="AM158" s="3">
        <v>6.0040499999999997E-6</v>
      </c>
      <c r="AN158" s="3">
        <v>6.0040499999999997E-6</v>
      </c>
      <c r="AO158" s="3">
        <v>6.0040499999999997E-6</v>
      </c>
      <c r="AP158" s="3">
        <v>6.0040499999999997E-6</v>
      </c>
      <c r="AQ158" s="3">
        <v>5.1178899999999999E-6</v>
      </c>
      <c r="AR158" s="3">
        <v>7.6768299999999995E-6</v>
      </c>
      <c r="AS158" s="3">
        <v>7.6768299999999995E-6</v>
      </c>
      <c r="AT158" s="3">
        <v>7.6768299999999995E-6</v>
      </c>
      <c r="AU158" s="3">
        <v>7.6814299999999994E-6</v>
      </c>
      <c r="AV158" s="3">
        <v>7.5156300000000001E-6</v>
      </c>
      <c r="AW158" s="3">
        <v>7.6755499999999997E-6</v>
      </c>
      <c r="AX158" s="3">
        <v>7.8648600000000005E-6</v>
      </c>
      <c r="AY158" s="3">
        <v>8.2211699999999998E-6</v>
      </c>
      <c r="AZ158" s="3">
        <v>8.5103000000000005E-6</v>
      </c>
      <c r="BA158" s="3">
        <v>8.2824599999999996E-6</v>
      </c>
      <c r="BB158" s="3">
        <v>8.5988899999999993E-6</v>
      </c>
      <c r="BC158" s="3">
        <v>8.9766100000000004E-6</v>
      </c>
      <c r="BD158" s="3">
        <v>9.1311499999999998E-6</v>
      </c>
      <c r="BE158" s="3">
        <v>8.8778399999999994E-6</v>
      </c>
      <c r="BF158" s="3">
        <v>8.8778399999999994E-6</v>
      </c>
      <c r="BG158" s="3">
        <v>8.8778500000000001E-6</v>
      </c>
      <c r="BH158" s="3">
        <v>8.9068499999999993E-6</v>
      </c>
      <c r="BI158" s="3">
        <v>8.8778399999999994E-6</v>
      </c>
      <c r="BJ158" s="3">
        <v>8.8778399999999994E-6</v>
      </c>
      <c r="BK158" s="3">
        <v>8.8778500000000001E-6</v>
      </c>
      <c r="BL158" s="3">
        <v>7.2021877586206898E-6</v>
      </c>
      <c r="BM158" s="3">
        <v>1.0525733945173399E-6</v>
      </c>
      <c r="BN158" s="2">
        <v>0.50229089112996395</v>
      </c>
      <c r="BO158" s="2">
        <v>0.379161788610484</v>
      </c>
      <c r="BP158" s="2">
        <v>0.177124007760116</v>
      </c>
      <c r="BQ158" s="3">
        <v>5.8806518586473899E-5</v>
      </c>
      <c r="BR158" s="2">
        <v>3.3332460049368901E-3</v>
      </c>
      <c r="BS158" s="2">
        <v>5.8956842890017298E-2</v>
      </c>
      <c r="BT158" s="3">
        <v>3.1308215263464897E-8</v>
      </c>
      <c r="BU158" s="2">
        <v>0.25229613931212702</v>
      </c>
      <c r="BV158" s="2">
        <v>0.25229613931212702</v>
      </c>
      <c r="BW158" s="3">
        <v>7.6760659999999996E-6</v>
      </c>
      <c r="BX158" s="3">
        <v>1.32786211633586E-8</v>
      </c>
      <c r="BY158" s="3">
        <v>7.0934160000000002E-6</v>
      </c>
      <c r="BZ158" s="3">
        <v>5.4073361767140103E-7</v>
      </c>
      <c r="CA158" s="3">
        <v>6.69852E-6</v>
      </c>
      <c r="CB158" s="2">
        <v>0</v>
      </c>
      <c r="CC158" s="3">
        <v>6.5295480000000004E-6</v>
      </c>
      <c r="CD158" s="3">
        <v>1.54249626644605E-7</v>
      </c>
      <c r="CE158" s="3">
        <v>6.4169000000000003E-6</v>
      </c>
      <c r="CF158" s="2">
        <v>0</v>
      </c>
      <c r="CG158" s="3">
        <v>6.1691900000000003E-6</v>
      </c>
      <c r="CH158" s="3">
        <v>2.26127257866008E-7</v>
      </c>
      <c r="CI158" s="3">
        <v>6.0040499999999997E-6</v>
      </c>
      <c r="CJ158" s="2">
        <v>0</v>
      </c>
      <c r="CK158" s="3">
        <v>6.4959300000000003E-6</v>
      </c>
      <c r="CL158" s="3">
        <v>1.1370945134860201E-6</v>
      </c>
      <c r="CM158" s="3">
        <v>7.6828599999999995E-6</v>
      </c>
      <c r="CN158" s="3">
        <v>1.2367468900304599E-7</v>
      </c>
      <c r="CO158" s="3">
        <v>8.5178860000000003E-6</v>
      </c>
      <c r="CP158" s="3">
        <v>3.0021354471442502E-7</v>
      </c>
      <c r="CQ158" s="3">
        <v>8.9343059999999999E-6</v>
      </c>
      <c r="CR158" s="3">
        <v>1.10753657411392E-7</v>
      </c>
      <c r="CS158" s="3">
        <v>8.8778433333333307E-6</v>
      </c>
      <c r="CT158" s="3">
        <v>5.7735026923001399E-12</v>
      </c>
    </row>
    <row r="159" spans="1:98" x14ac:dyDescent="0.25">
      <c r="A159" s="2">
        <v>239</v>
      </c>
      <c r="B159" s="2" t="s">
        <v>1867</v>
      </c>
      <c r="C159" s="2" t="s">
        <v>693</v>
      </c>
      <c r="D159" s="2" t="s">
        <v>412</v>
      </c>
      <c r="E159" s="2" t="s">
        <v>694</v>
      </c>
      <c r="F159" s="2">
        <v>0</v>
      </c>
      <c r="G159" s="2">
        <v>0</v>
      </c>
      <c r="H159" s="2">
        <v>0</v>
      </c>
      <c r="I159" s="2">
        <v>0</v>
      </c>
      <c r="J159" s="2">
        <v>0</v>
      </c>
      <c r="K159" s="2">
        <v>0</v>
      </c>
      <c r="L159" s="2">
        <v>0</v>
      </c>
      <c r="M159" s="2">
        <v>0</v>
      </c>
      <c r="N159" s="2">
        <v>0</v>
      </c>
      <c r="O159" s="2">
        <v>0</v>
      </c>
      <c r="P159" s="2">
        <v>0</v>
      </c>
      <c r="Q159" s="2">
        <v>0</v>
      </c>
      <c r="R159" s="2">
        <v>0</v>
      </c>
      <c r="S159" s="2">
        <v>0</v>
      </c>
      <c r="T159" s="2">
        <v>0</v>
      </c>
      <c r="U159" s="2">
        <v>0</v>
      </c>
      <c r="V159" s="2">
        <v>0</v>
      </c>
      <c r="W159" s="2">
        <v>0</v>
      </c>
      <c r="X159" s="2">
        <v>0</v>
      </c>
      <c r="Y159" s="2">
        <v>0</v>
      </c>
      <c r="Z159" s="2">
        <v>0</v>
      </c>
      <c r="AA159" s="2">
        <v>0</v>
      </c>
      <c r="AB159" s="2">
        <v>0</v>
      </c>
      <c r="AC159" s="2">
        <v>0</v>
      </c>
      <c r="AD159" s="2">
        <v>0</v>
      </c>
      <c r="AE159" s="2">
        <v>0</v>
      </c>
      <c r="AF159" s="2">
        <v>0</v>
      </c>
      <c r="AG159" s="2">
        <v>0</v>
      </c>
      <c r="AH159" s="2">
        <v>0</v>
      </c>
      <c r="AI159" s="2">
        <v>0</v>
      </c>
      <c r="AJ159" s="2">
        <v>0</v>
      </c>
      <c r="AK159" s="2">
        <v>0</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t="s">
        <v>1903</v>
      </c>
      <c r="BO159" s="2" t="s">
        <v>1903</v>
      </c>
      <c r="BP159" s="2" t="s">
        <v>1903</v>
      </c>
      <c r="BQ159" s="2" t="s">
        <v>1903</v>
      </c>
      <c r="BR159" s="2" t="s">
        <v>1903</v>
      </c>
      <c r="BS159" s="2" t="s">
        <v>1903</v>
      </c>
      <c r="BT159" s="2">
        <v>0</v>
      </c>
      <c r="BU159" s="2" t="s">
        <v>1903</v>
      </c>
      <c r="BV159" s="2" t="s">
        <v>1903</v>
      </c>
      <c r="BW159" s="2">
        <v>0</v>
      </c>
      <c r="BX159" s="2">
        <v>0</v>
      </c>
      <c r="BY159" s="2">
        <v>0</v>
      </c>
      <c r="BZ159" s="2">
        <v>0</v>
      </c>
      <c r="CA159" s="2">
        <v>0</v>
      </c>
      <c r="CB159" s="2">
        <v>0</v>
      </c>
      <c r="CC159" s="2">
        <v>0</v>
      </c>
      <c r="CD159" s="2">
        <v>0</v>
      </c>
      <c r="CE159" s="2">
        <v>0</v>
      </c>
      <c r="CF159" s="2">
        <v>0</v>
      </c>
      <c r="CG159" s="2">
        <v>0</v>
      </c>
      <c r="CH159" s="2">
        <v>0</v>
      </c>
      <c r="CI159" s="2">
        <v>0</v>
      </c>
      <c r="CJ159" s="2">
        <v>0</v>
      </c>
      <c r="CK159" s="2">
        <v>0</v>
      </c>
      <c r="CL159" s="2">
        <v>0</v>
      </c>
      <c r="CM159" s="2">
        <v>0</v>
      </c>
      <c r="CN159" s="2">
        <v>0</v>
      </c>
      <c r="CO159" s="2">
        <v>0</v>
      </c>
      <c r="CP159" s="2">
        <v>0</v>
      </c>
      <c r="CQ159" s="2">
        <v>0</v>
      </c>
      <c r="CR159" s="2">
        <v>0</v>
      </c>
      <c r="CS159" s="2">
        <v>0</v>
      </c>
      <c r="CT159" s="2">
        <v>0</v>
      </c>
    </row>
    <row r="160" spans="1:98" x14ac:dyDescent="0.25">
      <c r="A160" s="2">
        <v>24</v>
      </c>
      <c r="B160" s="2" t="s">
        <v>1867</v>
      </c>
      <c r="C160" s="2" t="s">
        <v>444</v>
      </c>
      <c r="D160" s="2" t="s">
        <v>426</v>
      </c>
      <c r="E160" s="2" t="s">
        <v>44</v>
      </c>
      <c r="F160" s="2">
        <v>8.7763700000000004E-3</v>
      </c>
      <c r="G160" s="2">
        <v>1.04794E-2</v>
      </c>
      <c r="H160" s="2">
        <v>9.6128099999999994E-3</v>
      </c>
      <c r="I160" s="2">
        <v>1.0285600000000001E-2</v>
      </c>
      <c r="J160" s="2">
        <v>1.02294E-2</v>
      </c>
      <c r="K160" s="2">
        <v>8.2859300000000004E-3</v>
      </c>
      <c r="L160" s="2">
        <v>9.8134199999999998E-3</v>
      </c>
      <c r="M160" s="2">
        <v>9.6892899999999997E-3</v>
      </c>
      <c r="N160" s="2">
        <v>1.08506E-2</v>
      </c>
      <c r="O160" s="2">
        <v>9.4514200000000003E-3</v>
      </c>
      <c r="P160" s="2">
        <v>1.0737399999999999E-2</v>
      </c>
      <c r="Q160" s="2">
        <v>1.11019E-2</v>
      </c>
      <c r="R160" s="2">
        <v>1.06474E-2</v>
      </c>
      <c r="S160" s="2">
        <v>1.07843E-2</v>
      </c>
      <c r="T160" s="2">
        <v>1.15149E-2</v>
      </c>
      <c r="U160" s="2">
        <v>1.1608E-2</v>
      </c>
      <c r="V160" s="2">
        <v>1.09391E-2</v>
      </c>
      <c r="W160" s="2">
        <v>9.9621099999999997E-3</v>
      </c>
      <c r="X160" s="2">
        <v>1.39715E-2</v>
      </c>
      <c r="Y160" s="2">
        <v>1.50066E-2</v>
      </c>
      <c r="Z160" s="2">
        <v>1.53901E-2</v>
      </c>
      <c r="AA160" s="2">
        <v>1.6634199999999998E-2</v>
      </c>
      <c r="AB160" s="2">
        <v>1.72918E-2</v>
      </c>
      <c r="AC160" s="2">
        <v>2.1045000000000001E-2</v>
      </c>
      <c r="AD160" s="2">
        <v>1.9987999999999999E-2</v>
      </c>
      <c r="AE160" s="2">
        <v>1.9753E-2</v>
      </c>
      <c r="AF160" s="2">
        <v>2.02489E-2</v>
      </c>
      <c r="AG160" s="2">
        <v>1.9252999999999999E-2</v>
      </c>
      <c r="AH160" s="2">
        <v>2.20997E-2</v>
      </c>
      <c r="AI160" s="2">
        <v>2.01321E-2</v>
      </c>
      <c r="AJ160" s="2">
        <v>2.1633400000000001E-2</v>
      </c>
      <c r="AK160" s="2">
        <v>2.09003E-2</v>
      </c>
      <c r="AL160" s="2">
        <v>2.8748099999999999E-2</v>
      </c>
      <c r="AM160" s="2">
        <v>3.1911099999999998E-2</v>
      </c>
      <c r="AN160" s="2">
        <v>3.2349900000000001E-2</v>
      </c>
      <c r="AO160" s="2">
        <v>3.2947400000000002E-2</v>
      </c>
      <c r="AP160" s="2">
        <v>3.17384E-2</v>
      </c>
      <c r="AQ160" s="2">
        <v>2.8672699999999999E-2</v>
      </c>
      <c r="AR160" s="2">
        <v>3.19587E-2</v>
      </c>
      <c r="AS160" s="2">
        <v>3.0196199999999999E-2</v>
      </c>
      <c r="AT160" s="2">
        <v>3.1316400000000001E-2</v>
      </c>
      <c r="AU160" s="2">
        <v>3.4145500000000002E-2</v>
      </c>
      <c r="AV160" s="2">
        <v>3.23091E-2</v>
      </c>
      <c r="AW160" s="2">
        <v>3.3141200000000003E-2</v>
      </c>
      <c r="AX160" s="2">
        <v>4.3034200000000002E-2</v>
      </c>
      <c r="AY160" s="2">
        <v>3.5413399999999998E-2</v>
      </c>
      <c r="AZ160" s="2">
        <v>3.8745599999999998E-2</v>
      </c>
      <c r="BA160" s="2">
        <v>3.3665399999999998E-2</v>
      </c>
      <c r="BB160" s="2">
        <v>3.9046600000000001E-2</v>
      </c>
      <c r="BC160" s="2">
        <v>4.2832599999999998E-2</v>
      </c>
      <c r="BD160" s="2">
        <v>4.2307299999999999E-2</v>
      </c>
      <c r="BE160" s="2">
        <v>3.8483799999999999E-2</v>
      </c>
      <c r="BF160" s="2">
        <v>3.7971400000000002E-2</v>
      </c>
      <c r="BG160" s="2">
        <v>3.8382300000000001E-2</v>
      </c>
      <c r="BH160" s="2">
        <v>4.0124600000000003E-2</v>
      </c>
      <c r="BI160" s="2">
        <v>3.6823399999999999E-2</v>
      </c>
      <c r="BJ160" s="2">
        <v>4.6933500000000003E-2</v>
      </c>
      <c r="BK160" s="2">
        <v>3.9682099999999998E-2</v>
      </c>
      <c r="BL160" s="2">
        <v>2.38103077586207E-2</v>
      </c>
      <c r="BM160" s="2">
        <v>1.1943090115417001E-2</v>
      </c>
      <c r="BN160" s="2">
        <v>0.96450165226513496</v>
      </c>
      <c r="BO160" s="2">
        <v>0.96837798763419403</v>
      </c>
      <c r="BP160" s="2">
        <v>0.84754990925589802</v>
      </c>
      <c r="BQ160" s="2">
        <v>0</v>
      </c>
      <c r="BR160" s="2">
        <v>0</v>
      </c>
      <c r="BS160" s="2">
        <v>0</v>
      </c>
      <c r="BT160" s="2">
        <v>6.8213495616597803E-4</v>
      </c>
      <c r="BU160" s="2">
        <v>0.93026343722217097</v>
      </c>
      <c r="BV160" s="2">
        <v>0.93026343722217097</v>
      </c>
      <c r="BW160" s="2">
        <v>9.8767160000000007E-3</v>
      </c>
      <c r="BX160" s="2">
        <v>6.9555873758439697E-4</v>
      </c>
      <c r="BY160" s="2">
        <v>9.6181319999999997E-3</v>
      </c>
      <c r="BZ160" s="2">
        <v>9.1716046778630804E-4</v>
      </c>
      <c r="CA160" s="2">
        <v>1.095718E-2</v>
      </c>
      <c r="CB160" s="2">
        <v>3.5572105223053601E-4</v>
      </c>
      <c r="CC160" s="2">
        <v>1.2297462E-2</v>
      </c>
      <c r="CD160" s="2">
        <v>2.1163769787587499E-3</v>
      </c>
      <c r="CE160" s="2">
        <v>1.806982E-2</v>
      </c>
      <c r="CF160" s="2">
        <v>2.3652869660994598E-3</v>
      </c>
      <c r="CG160" s="2">
        <v>2.0297340000000001E-2</v>
      </c>
      <c r="CH160" s="2">
        <v>1.07994262949473E-3</v>
      </c>
      <c r="CI160" s="2">
        <v>2.710856E-2</v>
      </c>
      <c r="CJ160" s="2">
        <v>5.5168830899340196E-3</v>
      </c>
      <c r="CK160" s="2">
        <v>3.1102680000000001E-2</v>
      </c>
      <c r="CL160" s="2">
        <v>1.67827372826962E-3</v>
      </c>
      <c r="CM160" s="2">
        <v>3.4789279999999999E-2</v>
      </c>
      <c r="CN160" s="2">
        <v>4.7255030025384597E-3</v>
      </c>
      <c r="CO160" s="2">
        <v>3.7940719999999997E-2</v>
      </c>
      <c r="CP160" s="2">
        <v>3.5520064684625798E-3</v>
      </c>
      <c r="CQ160" s="2">
        <v>3.9453879999999997E-2</v>
      </c>
      <c r="CR160" s="2">
        <v>1.7943631786792799E-3</v>
      </c>
      <c r="CS160" s="2">
        <v>4.1146333333333299E-2</v>
      </c>
      <c r="CT160" s="2">
        <v>5.2116710317645096E-3</v>
      </c>
    </row>
    <row r="161" spans="1:98" x14ac:dyDescent="0.25">
      <c r="A161" s="2">
        <v>240</v>
      </c>
      <c r="B161" s="2" t="s">
        <v>1867</v>
      </c>
      <c r="C161" s="2" t="s">
        <v>695</v>
      </c>
      <c r="D161" s="2" t="s">
        <v>412</v>
      </c>
      <c r="E161" s="2" t="s">
        <v>696</v>
      </c>
      <c r="F161" s="2">
        <v>0</v>
      </c>
      <c r="G161" s="2">
        <v>0</v>
      </c>
      <c r="H161" s="2">
        <v>0</v>
      </c>
      <c r="I161" s="2">
        <v>0</v>
      </c>
      <c r="J161" s="2">
        <v>0</v>
      </c>
      <c r="K161" s="2">
        <v>0</v>
      </c>
      <c r="L161" s="2">
        <v>0</v>
      </c>
      <c r="M161" s="2">
        <v>0</v>
      </c>
      <c r="N161" s="2">
        <v>0</v>
      </c>
      <c r="O161" s="2">
        <v>0</v>
      </c>
      <c r="P161" s="2">
        <v>0</v>
      </c>
      <c r="Q161" s="2">
        <v>0</v>
      </c>
      <c r="R161" s="2">
        <v>0</v>
      </c>
      <c r="S161" s="2">
        <v>0</v>
      </c>
      <c r="T161" s="2">
        <v>0</v>
      </c>
      <c r="U161" s="2">
        <v>0</v>
      </c>
      <c r="V161" s="2">
        <v>0</v>
      </c>
      <c r="W161" s="2">
        <v>0</v>
      </c>
      <c r="X161" s="2">
        <v>0</v>
      </c>
      <c r="Y161" s="2">
        <v>0</v>
      </c>
      <c r="Z161" s="2">
        <v>0</v>
      </c>
      <c r="AA161" s="2">
        <v>0</v>
      </c>
      <c r="AB161" s="2">
        <v>0</v>
      </c>
      <c r="AC161" s="2">
        <v>0</v>
      </c>
      <c r="AD161" s="2">
        <v>0</v>
      </c>
      <c r="AE161" s="2">
        <v>0</v>
      </c>
      <c r="AF161" s="2">
        <v>0</v>
      </c>
      <c r="AG161" s="2">
        <v>0</v>
      </c>
      <c r="AH161" s="2">
        <v>0</v>
      </c>
      <c r="AI161" s="2">
        <v>0</v>
      </c>
      <c r="AJ161" s="2">
        <v>0</v>
      </c>
      <c r="AK161" s="2">
        <v>0</v>
      </c>
      <c r="AL161" s="2">
        <v>0</v>
      </c>
      <c r="AM161" s="2">
        <v>0</v>
      </c>
      <c r="AN161" s="2">
        <v>0</v>
      </c>
      <c r="AO161" s="2">
        <v>0</v>
      </c>
      <c r="AP161" s="2">
        <v>0</v>
      </c>
      <c r="AQ161" s="2">
        <v>0</v>
      </c>
      <c r="AR161" s="2">
        <v>0</v>
      </c>
      <c r="AS161" s="2">
        <v>0</v>
      </c>
      <c r="AT161" s="2">
        <v>0</v>
      </c>
      <c r="AU161" s="2">
        <v>0</v>
      </c>
      <c r="AV161" s="2">
        <v>0</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t="s">
        <v>1903</v>
      </c>
      <c r="BO161" s="2" t="s">
        <v>1903</v>
      </c>
      <c r="BP161" s="2" t="s">
        <v>1903</v>
      </c>
      <c r="BQ161" s="2" t="s">
        <v>1903</v>
      </c>
      <c r="BR161" s="2" t="s">
        <v>1903</v>
      </c>
      <c r="BS161" s="2" t="s">
        <v>1903</v>
      </c>
      <c r="BT161" s="2">
        <v>0</v>
      </c>
      <c r="BU161" s="2" t="s">
        <v>1903</v>
      </c>
      <c r="BV161" s="2" t="s">
        <v>1903</v>
      </c>
      <c r="BW161" s="2">
        <v>0</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0</v>
      </c>
      <c r="CP161" s="2">
        <v>0</v>
      </c>
      <c r="CQ161" s="2">
        <v>0</v>
      </c>
      <c r="CR161" s="2">
        <v>0</v>
      </c>
      <c r="CS161" s="2">
        <v>0</v>
      </c>
      <c r="CT161" s="2">
        <v>0</v>
      </c>
    </row>
    <row r="162" spans="1:98" x14ac:dyDescent="0.25">
      <c r="A162" s="2">
        <v>241</v>
      </c>
      <c r="B162" s="2" t="s">
        <v>1867</v>
      </c>
      <c r="C162" s="2" t="s">
        <v>697</v>
      </c>
      <c r="D162" s="2" t="s">
        <v>412</v>
      </c>
      <c r="E162" s="2" t="s">
        <v>698</v>
      </c>
      <c r="F162" s="2">
        <v>3.0448099999999998E-3</v>
      </c>
      <c r="G162" s="2">
        <v>3.0448099999999998E-3</v>
      </c>
      <c r="H162" s="2">
        <v>3.0527699999999998E-3</v>
      </c>
      <c r="I162" s="2">
        <v>3.1600199999999999E-3</v>
      </c>
      <c r="J162" s="2">
        <v>3.3121299999999999E-3</v>
      </c>
      <c r="K162" s="2">
        <v>3.47132E-3</v>
      </c>
      <c r="L162" s="2">
        <v>3.6233200000000002E-3</v>
      </c>
      <c r="M162" s="2">
        <v>3.8445599999999999E-3</v>
      </c>
      <c r="N162" s="2">
        <v>3.97124E-3</v>
      </c>
      <c r="O162" s="2">
        <v>4.09831E-3</v>
      </c>
      <c r="P162" s="2">
        <v>4.23603E-3</v>
      </c>
      <c r="Q162" s="2">
        <v>4.3869800000000004E-3</v>
      </c>
      <c r="R162" s="2">
        <v>4.4901000000000003E-3</v>
      </c>
      <c r="S162" s="2">
        <v>4.6770500000000003E-3</v>
      </c>
      <c r="T162" s="2">
        <v>5.0144400000000002E-3</v>
      </c>
      <c r="U162" s="2">
        <v>5.4744900000000003E-3</v>
      </c>
      <c r="V162" s="2">
        <v>5.6310900000000001E-3</v>
      </c>
      <c r="W162" s="2">
        <v>5.8356900000000001E-3</v>
      </c>
      <c r="X162" s="2">
        <v>5.9351200000000003E-3</v>
      </c>
      <c r="Y162" s="2">
        <v>6.1357199999999999E-3</v>
      </c>
      <c r="Z162" s="2">
        <v>6.5708800000000003E-3</v>
      </c>
      <c r="AA162" s="2">
        <v>6.99214E-3</v>
      </c>
      <c r="AB162" s="2">
        <v>7.3032000000000001E-3</v>
      </c>
      <c r="AC162" s="2">
        <v>7.0465500000000004E-3</v>
      </c>
      <c r="AD162" s="2">
        <v>6.9629599999999998E-3</v>
      </c>
      <c r="AE162" s="2">
        <v>6.9039699999999997E-3</v>
      </c>
      <c r="AF162" s="2">
        <v>6.8287599999999997E-3</v>
      </c>
      <c r="AG162" s="2">
        <v>7.02676E-3</v>
      </c>
      <c r="AH162" s="2">
        <v>7.8055099999999999E-3</v>
      </c>
      <c r="AI162" s="2">
        <v>8.3053099999999998E-3</v>
      </c>
      <c r="AJ162" s="2">
        <v>8.5595099999999993E-3</v>
      </c>
      <c r="AK162" s="2">
        <v>8.6157400000000002E-3</v>
      </c>
      <c r="AL162" s="2">
        <v>9.2178499999999997E-3</v>
      </c>
      <c r="AM162" s="2">
        <v>9.2667900000000004E-3</v>
      </c>
      <c r="AN162" s="2">
        <v>9.5699500000000007E-3</v>
      </c>
      <c r="AO162" s="2">
        <v>9.4338000000000009E-3</v>
      </c>
      <c r="AP162" s="2">
        <v>9.6071400000000001E-3</v>
      </c>
      <c r="AQ162" s="2">
        <v>1.04382E-2</v>
      </c>
      <c r="AR162" s="2">
        <v>1.04826E-2</v>
      </c>
      <c r="AS162" s="2">
        <v>1.0183899999999999E-2</v>
      </c>
      <c r="AT162" s="2">
        <v>1.0323000000000001E-2</v>
      </c>
      <c r="AU162" s="2">
        <v>1.0336400000000001E-2</v>
      </c>
      <c r="AV162" s="2">
        <v>1.00856E-2</v>
      </c>
      <c r="AW162" s="2">
        <v>1.01577E-2</v>
      </c>
      <c r="AX162" s="2">
        <v>1.0453199999999999E-2</v>
      </c>
      <c r="AY162" s="2">
        <v>1.11953E-2</v>
      </c>
      <c r="AZ162" s="2">
        <v>1.17258E-2</v>
      </c>
      <c r="BA162" s="2">
        <v>1.1926300000000001E-2</v>
      </c>
      <c r="BB162" s="2">
        <v>1.2165E-2</v>
      </c>
      <c r="BC162" s="2">
        <v>1.2716099999999999E-2</v>
      </c>
      <c r="BD162" s="2">
        <v>1.31238E-2</v>
      </c>
      <c r="BE162" s="2">
        <v>1.28551E-2</v>
      </c>
      <c r="BF162" s="2">
        <v>1.2801999999999999E-2</v>
      </c>
      <c r="BG162" s="2">
        <v>1.2801999999999999E-2</v>
      </c>
      <c r="BH162" s="2">
        <v>1.28366E-2</v>
      </c>
      <c r="BI162" s="2">
        <v>1.2801999999999999E-2</v>
      </c>
      <c r="BJ162" s="2">
        <v>1.2801999999999999E-2</v>
      </c>
      <c r="BK162" s="2">
        <v>1.2801999999999999E-2</v>
      </c>
      <c r="BL162" s="2">
        <v>8.0598520689655201E-3</v>
      </c>
      <c r="BM162" s="2">
        <v>3.3020514755159498E-3</v>
      </c>
      <c r="BN162" s="2">
        <v>0.99320111116379095</v>
      </c>
      <c r="BO162" s="2">
        <v>0.99007651674383901</v>
      </c>
      <c r="BP162" s="2">
        <v>0.93718276412877499</v>
      </c>
      <c r="BQ162" s="2">
        <v>0</v>
      </c>
      <c r="BR162" s="3">
        <v>2.0185406695270402E-49</v>
      </c>
      <c r="BS162" s="2">
        <v>0</v>
      </c>
      <c r="BT162" s="2">
        <v>1.9421003045310301E-4</v>
      </c>
      <c r="BU162" s="2">
        <v>0.98644844721698799</v>
      </c>
      <c r="BV162" s="2">
        <v>0.98644844721698799</v>
      </c>
      <c r="BW162" s="2">
        <v>3.1229080000000002E-3</v>
      </c>
      <c r="BX162" s="2">
        <v>1.16512016633479E-4</v>
      </c>
      <c r="BY162" s="2">
        <v>3.80175E-3</v>
      </c>
      <c r="BZ162" s="2">
        <v>2.5471976739154E-4</v>
      </c>
      <c r="CA162" s="2">
        <v>4.5609200000000004E-3</v>
      </c>
      <c r="CB162" s="2">
        <v>2.9999611472484097E-4</v>
      </c>
      <c r="CC162" s="2">
        <v>5.8024219999999998E-3</v>
      </c>
      <c r="CD162" s="2">
        <v>2.58213635716629E-4</v>
      </c>
      <c r="CE162" s="2">
        <v>6.9751459999999998E-3</v>
      </c>
      <c r="CF162" s="2">
        <v>2.6295734041855502E-4</v>
      </c>
      <c r="CG162" s="2">
        <v>7.3740619999999998E-3</v>
      </c>
      <c r="CH162" s="2">
        <v>6.5044785591928896E-4</v>
      </c>
      <c r="CI162" s="2">
        <v>9.0459679999999997E-3</v>
      </c>
      <c r="CJ162" s="2">
        <v>4.4005693713427603E-4</v>
      </c>
      <c r="CK162" s="2">
        <v>1.0029128E-2</v>
      </c>
      <c r="CL162" s="2">
        <v>4.8203226750913601E-4</v>
      </c>
      <c r="CM162" s="2">
        <v>1.027118E-2</v>
      </c>
      <c r="CN162" s="2">
        <v>1.4780721227328501E-4</v>
      </c>
      <c r="CO162" s="2">
        <v>1.19457E-2</v>
      </c>
      <c r="CP162" s="2">
        <v>5.5978593676511701E-4</v>
      </c>
      <c r="CQ162" s="2">
        <v>1.28839E-2</v>
      </c>
      <c r="CR162" s="2">
        <v>1.36045911368185E-4</v>
      </c>
      <c r="CS162" s="2">
        <v>1.2801999999999999E-2</v>
      </c>
      <c r="CT162" s="2">
        <v>0</v>
      </c>
    </row>
    <row r="163" spans="1:98" x14ac:dyDescent="0.25">
      <c r="A163" s="2">
        <v>242</v>
      </c>
      <c r="B163" s="2" t="s">
        <v>1867</v>
      </c>
      <c r="C163" s="2" t="s">
        <v>699</v>
      </c>
      <c r="D163" s="2" t="s">
        <v>424</v>
      </c>
      <c r="E163" s="2" t="s">
        <v>216</v>
      </c>
      <c r="F163" s="2">
        <v>6.5819900000000001E-2</v>
      </c>
      <c r="G163" s="2">
        <v>5.64891E-2</v>
      </c>
      <c r="H163" s="2">
        <v>6.9666199999999998E-2</v>
      </c>
      <c r="I163" s="2">
        <v>6.2668600000000005E-2</v>
      </c>
      <c r="J163" s="2">
        <v>6.5136600000000003E-2</v>
      </c>
      <c r="K163" s="2">
        <v>6.1992999999999999E-2</v>
      </c>
      <c r="L163" s="2">
        <v>6.1884799999999997E-2</v>
      </c>
      <c r="M163" s="2">
        <v>6.5975500000000006E-2</v>
      </c>
      <c r="N163" s="2">
        <v>6.0607599999999998E-2</v>
      </c>
      <c r="O163" s="2">
        <v>7.1596499999999993E-2</v>
      </c>
      <c r="P163" s="2">
        <v>6.6101499999999994E-2</v>
      </c>
      <c r="Q163" s="2">
        <v>6.0992900000000003E-2</v>
      </c>
      <c r="R163" s="2">
        <v>7.0948800000000006E-2</v>
      </c>
      <c r="S163" s="2">
        <v>5.3007400000000003E-2</v>
      </c>
      <c r="T163" s="2">
        <v>5.6959099999999999E-2</v>
      </c>
      <c r="U163" s="2">
        <v>6.4407699999999998E-2</v>
      </c>
      <c r="V163" s="2">
        <v>6.6198499999999993E-2</v>
      </c>
      <c r="W163" s="2">
        <v>5.0615800000000002E-2</v>
      </c>
      <c r="X163" s="2">
        <v>5.5487099999999998E-2</v>
      </c>
      <c r="Y163" s="2">
        <v>6.8845699999999996E-2</v>
      </c>
      <c r="Z163" s="2">
        <v>5.8629800000000003E-2</v>
      </c>
      <c r="AA163" s="2">
        <v>5.9152200000000002E-2</v>
      </c>
      <c r="AB163" s="2">
        <v>5.9151000000000002E-2</v>
      </c>
      <c r="AC163" s="2">
        <v>7.8623799999999994E-2</v>
      </c>
      <c r="AD163" s="2">
        <v>5.9219000000000001E-2</v>
      </c>
      <c r="AE163" s="2">
        <v>7.0941900000000002E-2</v>
      </c>
      <c r="AF163" s="2">
        <v>6.6905699999999999E-2</v>
      </c>
      <c r="AG163" s="2">
        <v>6.1013999999999999E-2</v>
      </c>
      <c r="AH163" s="2">
        <v>6.6492899999999994E-2</v>
      </c>
      <c r="AI163" s="2">
        <v>7.2820999999999997E-2</v>
      </c>
      <c r="AJ163" s="2">
        <v>7.0271799999999995E-2</v>
      </c>
      <c r="AK163" s="2">
        <v>7.6455700000000001E-2</v>
      </c>
      <c r="AL163" s="2">
        <v>7.83137E-2</v>
      </c>
      <c r="AM163" s="2">
        <v>7.0534299999999994E-2</v>
      </c>
      <c r="AN163" s="2">
        <v>7.2716500000000003E-2</v>
      </c>
      <c r="AO163" s="2">
        <v>7.2023400000000001E-2</v>
      </c>
      <c r="AP163" s="2">
        <v>4.6592700000000001E-2</v>
      </c>
      <c r="AQ163" s="2">
        <v>4.2038199999999998E-2</v>
      </c>
      <c r="AR163" s="2">
        <v>6.216E-2</v>
      </c>
      <c r="AS163" s="2">
        <v>4.6796400000000002E-2</v>
      </c>
      <c r="AT163" s="2">
        <v>3.7359799999999999E-2</v>
      </c>
      <c r="AU163" s="2">
        <v>1.3669799999999999E-2</v>
      </c>
      <c r="AV163" s="2">
        <v>5.9409900000000002E-2</v>
      </c>
      <c r="AW163" s="2">
        <v>1.22142E-2</v>
      </c>
      <c r="AX163" s="2">
        <v>1.1766499999999999E-2</v>
      </c>
      <c r="AY163" s="2">
        <v>8.1381300000000004E-2</v>
      </c>
      <c r="AZ163" s="2">
        <v>2.08513E-2</v>
      </c>
      <c r="BA163" s="2">
        <v>3.3629300000000001E-2</v>
      </c>
      <c r="BB163" s="2">
        <v>6.1844099999999999E-2</v>
      </c>
      <c r="BC163" s="2">
        <v>1.5046500000000001E-2</v>
      </c>
      <c r="BD163" s="2">
        <v>5.27819E-2</v>
      </c>
      <c r="BE163" s="2">
        <v>8.3682800000000002E-2</v>
      </c>
      <c r="BF163" s="2">
        <v>1.37965E-2</v>
      </c>
      <c r="BG163" s="2">
        <v>4.3370300000000001E-2</v>
      </c>
      <c r="BH163" s="2">
        <v>4.9188500000000003E-2</v>
      </c>
      <c r="BI163" s="2">
        <v>1.7691399999999999E-2</v>
      </c>
      <c r="BJ163" s="2">
        <v>3.3373300000000002E-2</v>
      </c>
      <c r="BK163" s="2">
        <v>3.6064400000000003E-2</v>
      </c>
      <c r="BL163" s="2">
        <v>5.5575484482758598E-2</v>
      </c>
      <c r="BM163" s="2">
        <v>1.8920185121778999E-2</v>
      </c>
      <c r="BN163" s="2">
        <v>-0.51092890892474796</v>
      </c>
      <c r="BO163" s="2">
        <v>-0.41259343566397</v>
      </c>
      <c r="BP163" s="2">
        <v>-0.24621899576527501</v>
      </c>
      <c r="BQ163" s="3">
        <v>4.16537555545831E-5</v>
      </c>
      <c r="BR163" s="2">
        <v>1.40846152274123E-3</v>
      </c>
      <c r="BS163" s="2">
        <v>6.3305461806044197E-3</v>
      </c>
      <c r="BT163" s="2">
        <v>-5.7244857424097197E-4</v>
      </c>
      <c r="BU163" s="2">
        <v>0.26104834997503201</v>
      </c>
      <c r="BV163" s="2">
        <v>0.26104834997503201</v>
      </c>
      <c r="BW163" s="2">
        <v>6.3956079999999998E-2</v>
      </c>
      <c r="BX163" s="2">
        <v>4.8704804164476402E-3</v>
      </c>
      <c r="BY163" s="2">
        <v>6.4411479999999993E-2</v>
      </c>
      <c r="BZ163" s="2">
        <v>4.4936992374879697E-3</v>
      </c>
      <c r="CA163" s="2">
        <v>6.1601940000000001E-2</v>
      </c>
      <c r="CB163" s="2">
        <v>7.1309684274297597E-3</v>
      </c>
      <c r="CC163" s="2">
        <v>6.1110959999999999E-2</v>
      </c>
      <c r="CD163" s="2">
        <v>7.7193578986856099E-3</v>
      </c>
      <c r="CE163" s="2">
        <v>6.2955159999999996E-2</v>
      </c>
      <c r="CF163" s="2">
        <v>8.7622492573539608E-3</v>
      </c>
      <c r="CG163" s="2">
        <v>6.7635100000000004E-2</v>
      </c>
      <c r="CH163" s="2">
        <v>4.5690287660508297E-3</v>
      </c>
      <c r="CI163" s="2">
        <v>7.3658399999999999E-2</v>
      </c>
      <c r="CJ163" s="2">
        <v>3.59210736754903E-3</v>
      </c>
      <c r="CK163" s="2">
        <v>5.392214E-2</v>
      </c>
      <c r="CL163" s="2">
        <v>1.26613865961829E-2</v>
      </c>
      <c r="CM163" s="2">
        <v>2.6884040000000001E-2</v>
      </c>
      <c r="CN163" s="2">
        <v>2.1130744641233101E-2</v>
      </c>
      <c r="CO163" s="2">
        <v>4.2550499999999998E-2</v>
      </c>
      <c r="CP163" s="2">
        <v>2.8226703383852698E-2</v>
      </c>
      <c r="CQ163" s="2">
        <v>4.8564000000000003E-2</v>
      </c>
      <c r="CR163" s="2">
        <v>2.49362405448375E-2</v>
      </c>
      <c r="CS163" s="2">
        <v>2.9043033333333301E-2</v>
      </c>
      <c r="CT163" s="2">
        <v>9.9224588335418903E-3</v>
      </c>
    </row>
    <row r="164" spans="1:98" x14ac:dyDescent="0.25">
      <c r="A164" s="2">
        <v>243</v>
      </c>
      <c r="B164" s="2" t="s">
        <v>1867</v>
      </c>
      <c r="C164" s="2" t="s">
        <v>700</v>
      </c>
      <c r="D164" s="2" t="s">
        <v>458</v>
      </c>
      <c r="E164" s="2" t="s">
        <v>280</v>
      </c>
      <c r="F164" s="2">
        <v>3.7838699999999999E-3</v>
      </c>
      <c r="G164" s="2">
        <v>3.7543699999999999E-3</v>
      </c>
      <c r="H164" s="2">
        <v>3.78108E-3</v>
      </c>
      <c r="I164" s="2">
        <v>3.6978800000000002E-3</v>
      </c>
      <c r="J164" s="2">
        <v>3.6717E-3</v>
      </c>
      <c r="K164" s="2">
        <v>3.73902E-3</v>
      </c>
      <c r="L164" s="2">
        <v>3.8719700000000002E-3</v>
      </c>
      <c r="M164" s="2">
        <v>4.1684399999999998E-3</v>
      </c>
      <c r="N164" s="2">
        <v>4.3759599999999999E-3</v>
      </c>
      <c r="O164" s="2">
        <v>4.3678299999999996E-3</v>
      </c>
      <c r="P164" s="2">
        <v>4.4228999999999996E-3</v>
      </c>
      <c r="Q164" s="2">
        <v>4.5442499999999997E-3</v>
      </c>
      <c r="R164" s="2">
        <v>4.5581099999999998E-3</v>
      </c>
      <c r="S164" s="2">
        <v>4.6084699999999999E-3</v>
      </c>
      <c r="T164" s="2">
        <v>4.5560699999999997E-3</v>
      </c>
      <c r="U164" s="2">
        <v>4.7816999999999998E-3</v>
      </c>
      <c r="V164" s="2">
        <v>5.0440399999999996E-3</v>
      </c>
      <c r="W164" s="2">
        <v>5.1734099999999998E-3</v>
      </c>
      <c r="X164" s="2">
        <v>4.92188E-3</v>
      </c>
      <c r="Y164" s="2">
        <v>5.0368100000000001E-3</v>
      </c>
      <c r="Z164" s="2">
        <v>5.44533E-3</v>
      </c>
      <c r="AA164" s="2">
        <v>5.5791499999999997E-3</v>
      </c>
      <c r="AB164" s="2">
        <v>5.6097100000000004E-3</v>
      </c>
      <c r="AC164" s="2">
        <v>5.5853300000000003E-3</v>
      </c>
      <c r="AD164" s="2">
        <v>5.57327E-3</v>
      </c>
      <c r="AE164" s="2">
        <v>5.4815200000000001E-3</v>
      </c>
      <c r="AF164" s="2">
        <v>5.4877399999999996E-3</v>
      </c>
      <c r="AG164" s="2">
        <v>5.5795000000000003E-3</v>
      </c>
      <c r="AH164" s="2">
        <v>5.6212500000000004E-3</v>
      </c>
      <c r="AI164" s="2">
        <v>5.76239E-3</v>
      </c>
      <c r="AJ164" s="2">
        <v>5.6828900000000003E-3</v>
      </c>
      <c r="AK164" s="2">
        <v>5.4452800000000003E-3</v>
      </c>
      <c r="AL164" s="2">
        <v>5.5013099999999997E-3</v>
      </c>
      <c r="AM164" s="2">
        <v>5.5241200000000004E-3</v>
      </c>
      <c r="AN164" s="2">
        <v>5.4330799999999999E-3</v>
      </c>
      <c r="AO164" s="2">
        <v>5.3553300000000002E-3</v>
      </c>
      <c r="AP164" s="2">
        <v>5.2409700000000002E-3</v>
      </c>
      <c r="AQ164" s="2">
        <v>5.4156200000000003E-3</v>
      </c>
      <c r="AR164" s="2">
        <v>5.5475999999999998E-3</v>
      </c>
      <c r="AS164" s="2">
        <v>5.81103E-3</v>
      </c>
      <c r="AT164" s="2">
        <v>6.0237099999999998E-3</v>
      </c>
      <c r="AU164" s="2">
        <v>5.68499E-3</v>
      </c>
      <c r="AV164" s="2">
        <v>6.3114599999999996E-3</v>
      </c>
      <c r="AW164" s="2">
        <v>1.2574399999999999E-2</v>
      </c>
      <c r="AX164" s="2">
        <v>1.29982E-2</v>
      </c>
      <c r="AY164" s="2">
        <v>1.34652E-2</v>
      </c>
      <c r="AZ164" s="2">
        <v>1.3827799999999999E-2</v>
      </c>
      <c r="BA164" s="2">
        <v>1.3765400000000001E-2</v>
      </c>
      <c r="BB164" s="2">
        <v>1.3694899999999999E-2</v>
      </c>
      <c r="BC164" s="2">
        <v>1.3765599999999999E-2</v>
      </c>
      <c r="BD164" s="2">
        <v>1.3765899999999999E-2</v>
      </c>
      <c r="BE164" s="2">
        <v>1.3765599999999999E-2</v>
      </c>
      <c r="BF164" s="2">
        <v>1.36682E-2</v>
      </c>
      <c r="BG164" s="2">
        <v>1.3468600000000001E-2</v>
      </c>
      <c r="BH164" s="2">
        <v>1.3317600000000001E-2</v>
      </c>
      <c r="BI164" s="2">
        <v>1.3336199999999999E-2</v>
      </c>
      <c r="BJ164" s="2">
        <v>1.34222E-2</v>
      </c>
      <c r="BK164" s="2">
        <v>1.3452799999999999E-2</v>
      </c>
      <c r="BL164" s="2">
        <v>7.2043265517241399E-3</v>
      </c>
      <c r="BM164" s="2">
        <v>3.7992113006169101E-3</v>
      </c>
      <c r="BN164" s="2">
        <v>0.845655730453442</v>
      </c>
      <c r="BO164" s="2">
        <v>0.92686528149757597</v>
      </c>
      <c r="BP164" s="2">
        <v>0.77216342415051897</v>
      </c>
      <c r="BQ164" s="2">
        <v>0</v>
      </c>
      <c r="BR164" s="3">
        <v>1.6942174555496301E-25</v>
      </c>
      <c r="BS164" s="2">
        <v>0</v>
      </c>
      <c r="BT164" s="2">
        <v>1.90255694730688E-4</v>
      </c>
      <c r="BU164" s="2">
        <v>0.71513361444874102</v>
      </c>
      <c r="BV164" s="2">
        <v>0.71513361444874102</v>
      </c>
      <c r="BW164" s="2">
        <v>3.73778E-3</v>
      </c>
      <c r="BX164" s="3">
        <v>5.0579102898331401E-5</v>
      </c>
      <c r="BY164" s="2">
        <v>4.1046440000000002E-3</v>
      </c>
      <c r="BZ164" s="2">
        <v>2.8929538179860398E-4</v>
      </c>
      <c r="CA164" s="2">
        <v>4.5379599999999997E-3</v>
      </c>
      <c r="CB164" s="3">
        <v>6.8891259242374205E-5</v>
      </c>
      <c r="CC164" s="2">
        <v>4.991568E-3</v>
      </c>
      <c r="CD164" s="2">
        <v>1.47281751313596E-4</v>
      </c>
      <c r="CE164" s="2">
        <v>5.5585579999999999E-3</v>
      </c>
      <c r="CF164" s="3">
        <v>6.4796451446047694E-5</v>
      </c>
      <c r="CG164" s="2">
        <v>5.5864799999999996E-3</v>
      </c>
      <c r="CH164" s="2">
        <v>1.15074096346658E-4</v>
      </c>
      <c r="CI164" s="2">
        <v>5.5173360000000003E-3</v>
      </c>
      <c r="CJ164" s="2">
        <v>1.0000265361479201E-4</v>
      </c>
      <c r="CK164" s="2">
        <v>5.4741099999999999E-3</v>
      </c>
      <c r="CL164" s="2">
        <v>2.18403236354226E-4</v>
      </c>
      <c r="CM164" s="2">
        <v>8.7185519999999992E-3</v>
      </c>
      <c r="CN164" s="2">
        <v>3.7229596597424999E-3</v>
      </c>
      <c r="CO164" s="2">
        <v>1.370378E-2</v>
      </c>
      <c r="CP164" s="2">
        <v>1.4142044406661999E-4</v>
      </c>
      <c r="CQ164" s="2">
        <v>1.359718E-2</v>
      </c>
      <c r="CR164" s="2">
        <v>1.97846763936133E-4</v>
      </c>
      <c r="CS164" s="2">
        <v>1.3403733333333299E-2</v>
      </c>
      <c r="CT164" s="3">
        <v>6.0453728862108599E-5</v>
      </c>
    </row>
    <row r="165" spans="1:98" x14ac:dyDescent="0.25">
      <c r="A165" s="2">
        <v>244</v>
      </c>
      <c r="B165" s="2" t="s">
        <v>1867</v>
      </c>
      <c r="C165" s="2" t="s">
        <v>701</v>
      </c>
      <c r="D165" s="2" t="s">
        <v>458</v>
      </c>
      <c r="E165" s="2" t="s">
        <v>154</v>
      </c>
      <c r="F165" s="2">
        <v>19.886800000000001</v>
      </c>
      <c r="G165" s="2">
        <v>18.464099999999998</v>
      </c>
      <c r="H165" s="2">
        <v>20.002800000000001</v>
      </c>
      <c r="I165" s="2">
        <v>18.175899999999999</v>
      </c>
      <c r="J165" s="2">
        <v>19.199100000000001</v>
      </c>
      <c r="K165" s="2">
        <v>18.362400000000001</v>
      </c>
      <c r="L165" s="2">
        <v>17.186399999999999</v>
      </c>
      <c r="M165" s="2">
        <v>18.292300000000001</v>
      </c>
      <c r="N165" s="2">
        <v>18.031400000000001</v>
      </c>
      <c r="O165" s="2">
        <v>17.4297</v>
      </c>
      <c r="P165" s="2">
        <v>22.168399999999998</v>
      </c>
      <c r="Q165" s="2">
        <v>19.9041</v>
      </c>
      <c r="R165" s="2">
        <v>21.566700000000001</v>
      </c>
      <c r="S165" s="2">
        <v>22.6418</v>
      </c>
      <c r="T165" s="2">
        <v>19.288499999999999</v>
      </c>
      <c r="U165" s="2">
        <v>22.0349</v>
      </c>
      <c r="V165" s="2">
        <v>22.440300000000001</v>
      </c>
      <c r="W165" s="2">
        <v>22.520399999999999</v>
      </c>
      <c r="X165" s="2">
        <v>21.831600000000002</v>
      </c>
      <c r="Y165" s="2">
        <v>22.109400000000001</v>
      </c>
      <c r="Z165" s="2">
        <v>23.698499999999999</v>
      </c>
      <c r="AA165" s="2">
        <v>23.8551</v>
      </c>
      <c r="AB165" s="2">
        <v>23.997599999999998</v>
      </c>
      <c r="AC165" s="2">
        <v>24.630299999999998</v>
      </c>
      <c r="AD165" s="2">
        <v>21.803100000000001</v>
      </c>
      <c r="AE165" s="2">
        <v>22.841899999999999</v>
      </c>
      <c r="AF165" s="2">
        <v>25.388200000000001</v>
      </c>
      <c r="AG165" s="2">
        <v>23.487300000000001</v>
      </c>
      <c r="AH165" s="2">
        <v>25.052</v>
      </c>
      <c r="AI165" s="2">
        <v>23.231200000000001</v>
      </c>
      <c r="AJ165" s="2">
        <v>26.791</v>
      </c>
      <c r="AK165" s="2">
        <v>28.177800000000001</v>
      </c>
      <c r="AL165" s="2">
        <v>27.4529</v>
      </c>
      <c r="AM165" s="2">
        <v>26.045500000000001</v>
      </c>
      <c r="AN165" s="2">
        <v>29.9267</v>
      </c>
      <c r="AO165" s="2">
        <v>27.6937</v>
      </c>
      <c r="AP165" s="2">
        <v>27.445399999999999</v>
      </c>
      <c r="AQ165" s="2">
        <v>27.7119</v>
      </c>
      <c r="AR165" s="2">
        <v>29.8917</v>
      </c>
      <c r="AS165" s="2">
        <v>25.606400000000001</v>
      </c>
      <c r="AT165" s="2">
        <v>26.7318</v>
      </c>
      <c r="AU165" s="2">
        <v>28.2668</v>
      </c>
      <c r="AV165" s="2">
        <v>28.601900000000001</v>
      </c>
      <c r="AW165" s="2">
        <v>35.600200000000001</v>
      </c>
      <c r="AX165" s="2">
        <v>33.195099999999996</v>
      </c>
      <c r="AY165" s="2">
        <v>33.138500000000001</v>
      </c>
      <c r="AZ165" s="2">
        <v>35.8934</v>
      </c>
      <c r="BA165" s="2">
        <v>39.378300000000003</v>
      </c>
      <c r="BB165" s="2">
        <v>37.1997</v>
      </c>
      <c r="BC165" s="2">
        <v>36.915700000000001</v>
      </c>
      <c r="BD165" s="2">
        <v>40.893300000000004</v>
      </c>
      <c r="BE165" s="2">
        <v>39.174500000000002</v>
      </c>
      <c r="BF165" s="2">
        <v>44.712200000000003</v>
      </c>
      <c r="BG165" s="2">
        <v>40.130000000000003</v>
      </c>
      <c r="BH165" s="2">
        <v>38.843600000000002</v>
      </c>
      <c r="BI165" s="2">
        <v>42.136499999999998</v>
      </c>
      <c r="BJ165" s="2">
        <v>40.461599999999997</v>
      </c>
      <c r="BK165" s="2">
        <v>38.216000000000001</v>
      </c>
      <c r="BL165" s="2">
        <v>27.168177586206902</v>
      </c>
      <c r="BM165" s="2">
        <v>7.5556808626994396</v>
      </c>
      <c r="BN165" s="2">
        <v>0.93491112091999595</v>
      </c>
      <c r="BO165" s="2">
        <v>0.96130302377803101</v>
      </c>
      <c r="BP165" s="2">
        <v>0.82214156079854805</v>
      </c>
      <c r="BQ165" s="2">
        <v>0</v>
      </c>
      <c r="BR165" s="2">
        <v>0</v>
      </c>
      <c r="BS165" s="2">
        <v>0</v>
      </c>
      <c r="BT165" s="2">
        <v>0.41830644129317501</v>
      </c>
      <c r="BU165" s="2">
        <v>0.87405880401987801</v>
      </c>
      <c r="BV165" s="2">
        <v>0.87405880401987801</v>
      </c>
      <c r="BW165" s="2">
        <v>19.14574</v>
      </c>
      <c r="BX165" s="2">
        <v>0.82033404354567796</v>
      </c>
      <c r="BY165" s="2">
        <v>17.860440000000001</v>
      </c>
      <c r="BZ165" s="2">
        <v>0.52620364213866899</v>
      </c>
      <c r="CA165" s="2">
        <v>21.113900000000001</v>
      </c>
      <c r="CB165" s="2">
        <v>1.45320143992497</v>
      </c>
      <c r="CC165" s="2">
        <v>22.18732</v>
      </c>
      <c r="CD165" s="2">
        <v>0.28756793458242103</v>
      </c>
      <c r="CE165" s="2">
        <v>23.596920000000001</v>
      </c>
      <c r="CF165" s="2">
        <v>1.06338895612095</v>
      </c>
      <c r="CG165" s="2">
        <v>24.000119999999999</v>
      </c>
      <c r="CH165" s="2">
        <v>1.1433408839886701</v>
      </c>
      <c r="CI165" s="2">
        <v>27.67878</v>
      </c>
      <c r="CJ165" s="2">
        <v>1.48399325706015</v>
      </c>
      <c r="CK165" s="2">
        <v>27.669820000000001</v>
      </c>
      <c r="CL165" s="2">
        <v>1.52045701583438</v>
      </c>
      <c r="CM165" s="2">
        <v>30.47916</v>
      </c>
      <c r="CN165" s="2">
        <v>3.7437524494816699</v>
      </c>
      <c r="CO165" s="2">
        <v>36.505119999999998</v>
      </c>
      <c r="CP165" s="2">
        <v>2.27016035821261</v>
      </c>
      <c r="CQ165" s="2">
        <v>40.750720000000001</v>
      </c>
      <c r="CR165" s="2">
        <v>2.35693245278688</v>
      </c>
      <c r="CS165" s="2">
        <v>40.271366666666701</v>
      </c>
      <c r="CT165" s="2">
        <v>1.9671607975285901</v>
      </c>
    </row>
    <row r="166" spans="1:98" x14ac:dyDescent="0.25">
      <c r="A166" s="2">
        <v>245</v>
      </c>
      <c r="B166" s="2" t="s">
        <v>1867</v>
      </c>
      <c r="C166" s="2" t="s">
        <v>702</v>
      </c>
      <c r="D166" s="2" t="s">
        <v>418</v>
      </c>
      <c r="E166" s="2" t="s">
        <v>400</v>
      </c>
      <c r="F166" s="2">
        <v>9.6559000000000008</v>
      </c>
      <c r="G166" s="2">
        <v>9.4396900000000006</v>
      </c>
      <c r="H166" s="2">
        <v>10.5328</v>
      </c>
      <c r="I166" s="2">
        <v>9.4759399999999996</v>
      </c>
      <c r="J166" s="2">
        <v>9.6239100000000004</v>
      </c>
      <c r="K166" s="2">
        <v>10.2689</v>
      </c>
      <c r="L166" s="2">
        <v>9.7840699999999998</v>
      </c>
      <c r="M166" s="2">
        <v>10.216900000000001</v>
      </c>
      <c r="N166" s="2">
        <v>10.668200000000001</v>
      </c>
      <c r="O166" s="2">
        <v>9.9579799999999992</v>
      </c>
      <c r="P166" s="2">
        <v>10.5799</v>
      </c>
      <c r="Q166" s="2">
        <v>11.4512</v>
      </c>
      <c r="R166" s="2">
        <v>11.069599999999999</v>
      </c>
      <c r="S166" s="2">
        <v>10.960699999999999</v>
      </c>
      <c r="T166" s="2">
        <v>11.184699999999999</v>
      </c>
      <c r="U166" s="2">
        <v>12.018599999999999</v>
      </c>
      <c r="V166" s="2">
        <v>11.823600000000001</v>
      </c>
      <c r="W166" s="2">
        <v>11.652200000000001</v>
      </c>
      <c r="X166" s="2">
        <v>12.1412</v>
      </c>
      <c r="Y166" s="2">
        <v>11.804</v>
      </c>
      <c r="Z166" s="2">
        <v>11.497</v>
      </c>
      <c r="AA166" s="2">
        <v>13.457599999999999</v>
      </c>
      <c r="AB166" s="2">
        <v>12.9069</v>
      </c>
      <c r="AC166" s="2">
        <v>14.097200000000001</v>
      </c>
      <c r="AD166" s="2">
        <v>13.6127</v>
      </c>
      <c r="AE166" s="2">
        <v>14.452199999999999</v>
      </c>
      <c r="AF166" s="2">
        <v>15.3658</v>
      </c>
      <c r="AG166" s="2">
        <v>13.6806</v>
      </c>
      <c r="AH166" s="2">
        <v>15.082599999999999</v>
      </c>
      <c r="AI166" s="2">
        <v>14.7318</v>
      </c>
      <c r="AJ166" s="2">
        <v>14.075100000000001</v>
      </c>
      <c r="AK166" s="2">
        <v>14.879200000000001</v>
      </c>
      <c r="AL166" s="2">
        <v>16.807500000000001</v>
      </c>
      <c r="AM166" s="2">
        <v>16.165299999999998</v>
      </c>
      <c r="AN166" s="2">
        <v>15.0326</v>
      </c>
      <c r="AO166" s="2">
        <v>15.5533</v>
      </c>
      <c r="AP166" s="2">
        <v>14.8903</v>
      </c>
      <c r="AQ166" s="2">
        <v>14.871600000000001</v>
      </c>
      <c r="AR166" s="2">
        <v>15.258699999999999</v>
      </c>
      <c r="AS166" s="2">
        <v>15.1332</v>
      </c>
      <c r="AT166" s="2">
        <v>15.2517</v>
      </c>
      <c r="AU166" s="2">
        <v>14.9018</v>
      </c>
      <c r="AV166" s="2">
        <v>16.676200000000001</v>
      </c>
      <c r="AW166" s="2">
        <v>15.629300000000001</v>
      </c>
      <c r="AX166" s="2">
        <v>15.871499999999999</v>
      </c>
      <c r="AY166" s="2">
        <v>15.009</v>
      </c>
      <c r="AZ166" s="2">
        <v>16.866099999999999</v>
      </c>
      <c r="BA166" s="2">
        <v>16.5136</v>
      </c>
      <c r="BB166" s="2">
        <v>16.136399999999998</v>
      </c>
      <c r="BC166" s="2">
        <v>15.130599999999999</v>
      </c>
      <c r="BD166" s="2">
        <v>16.850000000000001</v>
      </c>
      <c r="BE166" s="2">
        <v>17.183800000000002</v>
      </c>
      <c r="BF166" s="2">
        <v>16.476099999999999</v>
      </c>
      <c r="BG166" s="2">
        <v>19.8249</v>
      </c>
      <c r="BH166" s="2">
        <v>19.0609</v>
      </c>
      <c r="BI166" s="2">
        <v>18.6845</v>
      </c>
      <c r="BJ166" s="2">
        <v>18.230499999999999</v>
      </c>
      <c r="BK166" s="2">
        <v>20.296399999999998</v>
      </c>
      <c r="BL166" s="2">
        <v>13.973353275862101</v>
      </c>
      <c r="BM166" s="2">
        <v>2.8551598779227101</v>
      </c>
      <c r="BN166" s="2">
        <v>0.95336817707274801</v>
      </c>
      <c r="BO166" s="2">
        <v>0.95244393860161802</v>
      </c>
      <c r="BP166" s="2">
        <v>0.82819116757410804</v>
      </c>
      <c r="BQ166" s="2">
        <v>0</v>
      </c>
      <c r="BR166" s="2">
        <v>0</v>
      </c>
      <c r="BS166" s="2">
        <v>0</v>
      </c>
      <c r="BT166" s="2">
        <v>0.16119133932141699</v>
      </c>
      <c r="BU166" s="2">
        <v>0.90891088105501405</v>
      </c>
      <c r="BV166" s="2">
        <v>0.90891088105501405</v>
      </c>
      <c r="BW166" s="2">
        <v>9.7456479999999992</v>
      </c>
      <c r="BX166" s="2">
        <v>0.44967649990854502</v>
      </c>
      <c r="BY166" s="2">
        <v>10.179209999999999</v>
      </c>
      <c r="BZ166" s="2">
        <v>0.336769351634023</v>
      </c>
      <c r="CA166" s="2">
        <v>11.04922</v>
      </c>
      <c r="CB166" s="2">
        <v>0.31955247925810198</v>
      </c>
      <c r="CC166" s="2">
        <v>11.887919999999999</v>
      </c>
      <c r="CD166" s="2">
        <v>0.19233536336305901</v>
      </c>
      <c r="CE166" s="2">
        <v>13.114280000000001</v>
      </c>
      <c r="CF166" s="2">
        <v>0.99887735833784896</v>
      </c>
      <c r="CG166" s="2">
        <v>14.662599999999999</v>
      </c>
      <c r="CH166" s="2">
        <v>0.64889734164966295</v>
      </c>
      <c r="CI166" s="2">
        <v>15.39194</v>
      </c>
      <c r="CJ166" s="2">
        <v>1.0871971914055001</v>
      </c>
      <c r="CK166" s="2">
        <v>15.14142</v>
      </c>
      <c r="CL166" s="2">
        <v>0.28254707041482502</v>
      </c>
      <c r="CM166" s="2">
        <v>15.6661</v>
      </c>
      <c r="CN166" s="2">
        <v>0.67448633418328097</v>
      </c>
      <c r="CO166" s="2">
        <v>15.931139999999999</v>
      </c>
      <c r="CP166" s="2">
        <v>0.82866579391211703</v>
      </c>
      <c r="CQ166" s="2">
        <v>17.87914</v>
      </c>
      <c r="CR166" s="2">
        <v>1.47425292707866</v>
      </c>
      <c r="CS166" s="2">
        <v>19.0704666666667</v>
      </c>
      <c r="CT166" s="2">
        <v>1.0856856834891599</v>
      </c>
    </row>
    <row r="167" spans="1:98" x14ac:dyDescent="0.25">
      <c r="A167" s="2">
        <v>246</v>
      </c>
      <c r="B167" s="2" t="s">
        <v>1867</v>
      </c>
      <c r="C167" s="2" t="s">
        <v>703</v>
      </c>
      <c r="D167" s="2" t="s">
        <v>418</v>
      </c>
      <c r="E167" s="2" t="s">
        <v>1903</v>
      </c>
      <c r="F167" s="2">
        <v>7.0806599999999997E-2</v>
      </c>
      <c r="G167" s="2">
        <v>7.0958499999999994E-2</v>
      </c>
      <c r="H167" s="2">
        <v>7.2182200000000002E-2</v>
      </c>
      <c r="I167" s="2">
        <v>7.41372E-2</v>
      </c>
      <c r="J167" s="2">
        <v>7.6318200000000003E-2</v>
      </c>
      <c r="K167" s="2">
        <v>7.8158199999999997E-2</v>
      </c>
      <c r="L167" s="2">
        <v>8.0928299999999995E-2</v>
      </c>
      <c r="M167" s="2">
        <v>8.37421E-2</v>
      </c>
      <c r="N167" s="2">
        <v>8.3217299999999994E-2</v>
      </c>
      <c r="O167" s="2">
        <v>8.9320399999999994E-2</v>
      </c>
      <c r="P167" s="2">
        <v>9.2425900000000005E-2</v>
      </c>
      <c r="Q167" s="2">
        <v>9.4114400000000001E-2</v>
      </c>
      <c r="R167" s="2">
        <v>9.8669900000000005E-2</v>
      </c>
      <c r="S167" s="2">
        <v>0.11003400000000001</v>
      </c>
      <c r="T167" s="2">
        <v>0.112594</v>
      </c>
      <c r="U167" s="2">
        <v>0.121767</v>
      </c>
      <c r="V167" s="2">
        <v>0.13234499999999999</v>
      </c>
      <c r="W167" s="2">
        <v>0.141098</v>
      </c>
      <c r="X167" s="2">
        <v>0.15024000000000001</v>
      </c>
      <c r="Y167" s="2">
        <v>0.161749</v>
      </c>
      <c r="Z167" s="2">
        <v>0.17044500000000001</v>
      </c>
      <c r="AA167" s="2">
        <v>0.17722399999999999</v>
      </c>
      <c r="AB167" s="2">
        <v>0.176146</v>
      </c>
      <c r="AC167" s="2">
        <v>0.19155900000000001</v>
      </c>
      <c r="AD167" s="2">
        <v>0.19695799999999999</v>
      </c>
      <c r="AE167" s="2">
        <v>0.19728100000000001</v>
      </c>
      <c r="AF167" s="2">
        <v>0.20683299999999999</v>
      </c>
      <c r="AG167" s="2">
        <v>0.21790100000000001</v>
      </c>
      <c r="AH167" s="2">
        <v>0.23441799999999999</v>
      </c>
      <c r="AI167" s="2">
        <v>0.25359199999999998</v>
      </c>
      <c r="AJ167" s="2">
        <v>0.23841599999999999</v>
      </c>
      <c r="AK167" s="2">
        <v>0.24369299999999999</v>
      </c>
      <c r="AL167" s="2">
        <v>0.24102199999999999</v>
      </c>
      <c r="AM167" s="2">
        <v>0.234482</v>
      </c>
      <c r="AN167" s="2">
        <v>0.221997</v>
      </c>
      <c r="AO167" s="2">
        <v>0.23824300000000001</v>
      </c>
      <c r="AP167" s="2">
        <v>0.271173</v>
      </c>
      <c r="AQ167" s="2">
        <v>0.279136</v>
      </c>
      <c r="AR167" s="2">
        <v>0.25783899999999998</v>
      </c>
      <c r="AS167" s="2">
        <v>0.27727200000000002</v>
      </c>
      <c r="AT167" s="2">
        <v>0.28245900000000002</v>
      </c>
      <c r="AU167" s="2">
        <v>0.28451300000000002</v>
      </c>
      <c r="AV167" s="2">
        <v>0.30368200000000001</v>
      </c>
      <c r="AW167" s="2">
        <v>0.310977</v>
      </c>
      <c r="AX167" s="2">
        <v>0.321772</v>
      </c>
      <c r="AY167" s="2">
        <v>0.33926299999999998</v>
      </c>
      <c r="AZ167" s="2">
        <v>0.361263</v>
      </c>
      <c r="BA167" s="2">
        <v>0.38458399999999998</v>
      </c>
      <c r="BB167" s="2">
        <v>0.41688999999999998</v>
      </c>
      <c r="BC167" s="2">
        <v>0.45111899999999999</v>
      </c>
      <c r="BD167" s="2">
        <v>0.48392000000000002</v>
      </c>
      <c r="BE167" s="2">
        <v>0.48439599999999999</v>
      </c>
      <c r="BF167" s="2">
        <v>0.50150499999999998</v>
      </c>
      <c r="BG167" s="2">
        <v>0.50520699999999996</v>
      </c>
      <c r="BH167" s="2">
        <v>0.50471100000000002</v>
      </c>
      <c r="BI167" s="2">
        <v>0.50078400000000001</v>
      </c>
      <c r="BJ167" s="2">
        <v>0.49685299999999999</v>
      </c>
      <c r="BK167" s="2">
        <v>0.49938399999999999</v>
      </c>
      <c r="BL167" s="2">
        <v>0.240581348275862</v>
      </c>
      <c r="BM167" s="2">
        <v>0.139168663673084</v>
      </c>
      <c r="BN167" s="2">
        <v>0.96616456782885296</v>
      </c>
      <c r="BO167" s="2">
        <v>0.99421698606539699</v>
      </c>
      <c r="BP167" s="2">
        <v>0.95765275257108295</v>
      </c>
      <c r="BQ167" s="2">
        <v>0</v>
      </c>
      <c r="BR167" s="2">
        <v>0</v>
      </c>
      <c r="BS167" s="2">
        <v>0</v>
      </c>
      <c r="BT167" s="2">
        <v>7.9623852040972398E-3</v>
      </c>
      <c r="BU167" s="2">
        <v>0.93347397212790995</v>
      </c>
      <c r="BV167" s="2">
        <v>0.93347397212790995</v>
      </c>
      <c r="BW167" s="2">
        <v>7.2880539999999994E-2</v>
      </c>
      <c r="BX167" s="2">
        <v>2.33879478962991E-3</v>
      </c>
      <c r="BY167" s="2">
        <v>8.3073259999999996E-2</v>
      </c>
      <c r="BZ167" s="2">
        <v>4.1307844549189404E-3</v>
      </c>
      <c r="CA167" s="2">
        <v>0.10156764</v>
      </c>
      <c r="CB167" s="2">
        <v>9.2300996789308806E-3</v>
      </c>
      <c r="CC167" s="2">
        <v>0.1414398</v>
      </c>
      <c r="CD167" s="2">
        <v>1.5489983850863099E-2</v>
      </c>
      <c r="CE167" s="2">
        <v>0.1824664</v>
      </c>
      <c r="CF167" s="2">
        <v>1.1231942365414801E-2</v>
      </c>
      <c r="CG167" s="2">
        <v>0.22200500000000001</v>
      </c>
      <c r="CH167" s="2">
        <v>2.2417235077056199E-2</v>
      </c>
      <c r="CI167" s="2">
        <v>0.23592199999999999</v>
      </c>
      <c r="CJ167" s="2">
        <v>8.4940817926365594E-3</v>
      </c>
      <c r="CK167" s="2">
        <v>0.26473259999999998</v>
      </c>
      <c r="CL167" s="2">
        <v>1.6995542542090299E-2</v>
      </c>
      <c r="CM167" s="2">
        <v>0.30068060000000002</v>
      </c>
      <c r="CN167" s="2">
        <v>1.69800574586778E-2</v>
      </c>
      <c r="CO167" s="2">
        <v>0.39062380000000002</v>
      </c>
      <c r="CP167" s="2">
        <v>4.4401717373317898E-2</v>
      </c>
      <c r="CQ167" s="2">
        <v>0.49594779999999999</v>
      </c>
      <c r="CR167" s="2">
        <v>1.08572669995722E-2</v>
      </c>
      <c r="CS167" s="2">
        <v>0.49900699999999998</v>
      </c>
      <c r="CT167" s="2">
        <v>1.9924324329823702E-3</v>
      </c>
    </row>
    <row r="168" spans="1:98" x14ac:dyDescent="0.25">
      <c r="A168" s="2">
        <v>25</v>
      </c>
      <c r="B168" s="2" t="s">
        <v>1867</v>
      </c>
      <c r="C168" s="2" t="s">
        <v>445</v>
      </c>
      <c r="D168" s="2" t="s">
        <v>412</v>
      </c>
      <c r="E168" s="2" t="s">
        <v>446</v>
      </c>
      <c r="F168" s="2" t="s">
        <v>1903</v>
      </c>
      <c r="G168" s="2" t="s">
        <v>1903</v>
      </c>
      <c r="H168" s="2" t="s">
        <v>1903</v>
      </c>
      <c r="I168" s="2" t="s">
        <v>1903</v>
      </c>
      <c r="J168" s="2" t="s">
        <v>1903</v>
      </c>
      <c r="K168" s="2" t="s">
        <v>1903</v>
      </c>
      <c r="L168" s="2" t="s">
        <v>1903</v>
      </c>
      <c r="M168" s="2" t="s">
        <v>1903</v>
      </c>
      <c r="N168" s="2" t="s">
        <v>1903</v>
      </c>
      <c r="O168" s="2" t="s">
        <v>1903</v>
      </c>
      <c r="P168" s="2" t="s">
        <v>1903</v>
      </c>
      <c r="Q168" s="2" t="s">
        <v>1903</v>
      </c>
      <c r="R168" s="2" t="s">
        <v>1903</v>
      </c>
      <c r="S168" s="2" t="s">
        <v>1903</v>
      </c>
      <c r="T168" s="2" t="s">
        <v>1903</v>
      </c>
      <c r="U168" s="2" t="s">
        <v>1903</v>
      </c>
      <c r="V168" s="2" t="s">
        <v>1903</v>
      </c>
      <c r="W168" s="2" t="s">
        <v>1903</v>
      </c>
      <c r="X168" s="2" t="s">
        <v>1903</v>
      </c>
      <c r="Y168" s="2" t="s">
        <v>1903</v>
      </c>
      <c r="Z168" s="2" t="s">
        <v>1903</v>
      </c>
      <c r="AA168" s="2" t="s">
        <v>1903</v>
      </c>
      <c r="AB168" s="2" t="s">
        <v>1903</v>
      </c>
      <c r="AC168" s="2" t="s">
        <v>1903</v>
      </c>
      <c r="AD168" s="2" t="s">
        <v>1903</v>
      </c>
      <c r="AE168" s="2" t="s">
        <v>1903</v>
      </c>
      <c r="AF168" s="2" t="s">
        <v>1903</v>
      </c>
      <c r="AG168" s="2" t="s">
        <v>1903</v>
      </c>
      <c r="AH168" s="2" t="s">
        <v>1903</v>
      </c>
      <c r="AI168" s="2" t="s">
        <v>1903</v>
      </c>
      <c r="AJ168" s="2" t="s">
        <v>1903</v>
      </c>
      <c r="AK168" s="2" t="s">
        <v>1903</v>
      </c>
      <c r="AL168" s="2" t="s">
        <v>1903</v>
      </c>
      <c r="AM168" s="2" t="s">
        <v>1903</v>
      </c>
      <c r="AN168" s="2" t="s">
        <v>1903</v>
      </c>
      <c r="AO168" s="2" t="s">
        <v>1903</v>
      </c>
      <c r="AP168" s="2" t="s">
        <v>1903</v>
      </c>
      <c r="AQ168" s="2" t="s">
        <v>1903</v>
      </c>
      <c r="AR168" s="2" t="s">
        <v>1903</v>
      </c>
      <c r="AS168" s="2" t="s">
        <v>1903</v>
      </c>
      <c r="AT168" s="2" t="s">
        <v>1903</v>
      </c>
      <c r="AU168" s="2" t="s">
        <v>1903</v>
      </c>
      <c r="AV168" s="2" t="s">
        <v>1903</v>
      </c>
      <c r="AW168" s="2" t="s">
        <v>1903</v>
      </c>
      <c r="AX168" s="2" t="s">
        <v>1903</v>
      </c>
      <c r="AY168" s="2" t="s">
        <v>1903</v>
      </c>
      <c r="AZ168" s="2" t="s">
        <v>1903</v>
      </c>
      <c r="BA168" s="2" t="s">
        <v>1903</v>
      </c>
      <c r="BB168" s="2" t="s">
        <v>1903</v>
      </c>
      <c r="BC168" s="2" t="s">
        <v>1903</v>
      </c>
      <c r="BD168" s="2" t="s">
        <v>1903</v>
      </c>
      <c r="BE168" s="2" t="s">
        <v>1903</v>
      </c>
      <c r="BF168" s="2" t="s">
        <v>1903</v>
      </c>
      <c r="BG168" s="2" t="s">
        <v>1903</v>
      </c>
      <c r="BH168" s="2" t="s">
        <v>1903</v>
      </c>
      <c r="BI168" s="2" t="s">
        <v>1903</v>
      </c>
      <c r="BJ168" s="2" t="s">
        <v>1903</v>
      </c>
      <c r="BK168" s="2" t="s">
        <v>1903</v>
      </c>
      <c r="BL168" s="2" t="s">
        <v>1903</v>
      </c>
      <c r="BM168" s="2" t="s">
        <v>1903</v>
      </c>
      <c r="BN168" s="2" t="s">
        <v>1903</v>
      </c>
      <c r="BO168" s="2" t="s">
        <v>1903</v>
      </c>
      <c r="BP168" s="2" t="s">
        <v>1903</v>
      </c>
      <c r="BQ168" s="2" t="s">
        <v>1903</v>
      </c>
      <c r="BR168" s="2" t="s">
        <v>1903</v>
      </c>
      <c r="BS168" s="2" t="s">
        <v>1903</v>
      </c>
      <c r="BT168" s="2" t="s">
        <v>1903</v>
      </c>
      <c r="BU168" s="2" t="s">
        <v>1903</v>
      </c>
      <c r="BV168" s="2" t="s">
        <v>1903</v>
      </c>
      <c r="BW168" s="2" t="s">
        <v>1903</v>
      </c>
      <c r="BX168" s="2" t="s">
        <v>1903</v>
      </c>
      <c r="BY168" s="2" t="s">
        <v>1903</v>
      </c>
      <c r="BZ168" s="2" t="s">
        <v>1903</v>
      </c>
      <c r="CA168" s="2" t="s">
        <v>1903</v>
      </c>
      <c r="CB168" s="2" t="s">
        <v>1903</v>
      </c>
      <c r="CC168" s="2" t="s">
        <v>1903</v>
      </c>
      <c r="CD168" s="2" t="s">
        <v>1903</v>
      </c>
      <c r="CE168" s="2" t="s">
        <v>1903</v>
      </c>
      <c r="CF168" s="2" t="s">
        <v>1903</v>
      </c>
      <c r="CG168" s="2" t="s">
        <v>1903</v>
      </c>
      <c r="CH168" s="2" t="s">
        <v>1903</v>
      </c>
      <c r="CI168" s="2" t="s">
        <v>1903</v>
      </c>
      <c r="CJ168" s="2" t="s">
        <v>1903</v>
      </c>
      <c r="CK168" s="2" t="s">
        <v>1903</v>
      </c>
      <c r="CL168" s="2" t="s">
        <v>1903</v>
      </c>
      <c r="CM168" s="2" t="s">
        <v>1903</v>
      </c>
      <c r="CN168" s="2" t="s">
        <v>1903</v>
      </c>
      <c r="CO168" s="2" t="s">
        <v>1903</v>
      </c>
      <c r="CP168" s="2" t="s">
        <v>1903</v>
      </c>
      <c r="CQ168" s="2" t="s">
        <v>1903</v>
      </c>
      <c r="CR168" s="2" t="s">
        <v>1903</v>
      </c>
      <c r="CS168" s="2" t="s">
        <v>1903</v>
      </c>
      <c r="CT168" s="2" t="s">
        <v>1903</v>
      </c>
    </row>
    <row r="169" spans="1:98" x14ac:dyDescent="0.25">
      <c r="A169" s="2">
        <v>26</v>
      </c>
      <c r="B169" s="2" t="s">
        <v>1867</v>
      </c>
      <c r="C169" s="2" t="s">
        <v>447</v>
      </c>
      <c r="D169" s="2" t="s">
        <v>426</v>
      </c>
      <c r="E169" s="2" t="s">
        <v>38</v>
      </c>
      <c r="F169" s="2">
        <v>0.111856</v>
      </c>
      <c r="G169" s="2">
        <v>0.121363</v>
      </c>
      <c r="H169" s="2">
        <v>0.114228</v>
      </c>
      <c r="I169" s="2">
        <v>0.114546</v>
      </c>
      <c r="J169" s="2">
        <v>0.119105</v>
      </c>
      <c r="K169" s="2">
        <v>0.13039400000000001</v>
      </c>
      <c r="L169" s="2">
        <v>0.123003</v>
      </c>
      <c r="M169" s="2">
        <v>0.12779099999999999</v>
      </c>
      <c r="N169" s="2">
        <v>0.13139999999999999</v>
      </c>
      <c r="O169" s="2">
        <v>0.141514</v>
      </c>
      <c r="P169" s="2">
        <v>0.14416000000000001</v>
      </c>
      <c r="Q169" s="2">
        <v>0.142127</v>
      </c>
      <c r="R169" s="2">
        <v>0.13367299999999999</v>
      </c>
      <c r="S169" s="2">
        <v>0.14250199999999999</v>
      </c>
      <c r="T169" s="2">
        <v>0.14357200000000001</v>
      </c>
      <c r="U169" s="2">
        <v>0.15160899999999999</v>
      </c>
      <c r="V169" s="2">
        <v>0.16176299999999999</v>
      </c>
      <c r="W169" s="2">
        <v>0.18396199999999999</v>
      </c>
      <c r="X169" s="2">
        <v>0.18698999999999999</v>
      </c>
      <c r="Y169" s="2">
        <v>0.186113</v>
      </c>
      <c r="Z169" s="2">
        <v>0.2135</v>
      </c>
      <c r="AA169" s="2">
        <v>0.24241199999999999</v>
      </c>
      <c r="AB169" s="2">
        <v>0.25450200000000001</v>
      </c>
      <c r="AC169" s="2">
        <v>0.26213900000000001</v>
      </c>
      <c r="AD169" s="2">
        <v>0.247609</v>
      </c>
      <c r="AE169" s="2">
        <v>0.285916</v>
      </c>
      <c r="AF169" s="2">
        <v>0.26578600000000002</v>
      </c>
      <c r="AG169" s="2">
        <v>0.20512</v>
      </c>
      <c r="AH169" s="2">
        <v>0.20130799999999999</v>
      </c>
      <c r="AI169" s="2">
        <v>0.21456800000000001</v>
      </c>
      <c r="AJ169" s="2">
        <v>0.21466499999999999</v>
      </c>
      <c r="AK169" s="2">
        <v>0.219</v>
      </c>
      <c r="AL169" s="2">
        <v>0.22270899999999999</v>
      </c>
      <c r="AM169" s="2">
        <v>0.240368</v>
      </c>
      <c r="AN169" s="2">
        <v>0.22992399999999999</v>
      </c>
      <c r="AO169" s="2">
        <v>0.22911799999999999</v>
      </c>
      <c r="AP169" s="2">
        <v>0.24279400000000001</v>
      </c>
      <c r="AQ169" s="2">
        <v>0.24893000000000001</v>
      </c>
      <c r="AR169" s="2">
        <v>0.247747</v>
      </c>
      <c r="AS169" s="2">
        <v>0.26627099999999998</v>
      </c>
      <c r="AT169" s="2">
        <v>0.26096399999999997</v>
      </c>
      <c r="AU169" s="2">
        <v>0.25570900000000002</v>
      </c>
      <c r="AV169" s="2">
        <v>0.28792699999999999</v>
      </c>
      <c r="AW169" s="2">
        <v>0.29916199999999998</v>
      </c>
      <c r="AX169" s="2">
        <v>0.29414499999999999</v>
      </c>
      <c r="AY169" s="2">
        <v>0.31600299999999998</v>
      </c>
      <c r="AZ169" s="2">
        <v>0.303703</v>
      </c>
      <c r="BA169" s="2">
        <v>0.32625399999999999</v>
      </c>
      <c r="BB169" s="2">
        <v>0.36943799999999999</v>
      </c>
      <c r="BC169" s="2">
        <v>0.38642199999999999</v>
      </c>
      <c r="BD169" s="2">
        <v>0.40204299999999998</v>
      </c>
      <c r="BE169" s="2">
        <v>0.39298899999999998</v>
      </c>
      <c r="BF169" s="2">
        <v>0.39847199999999999</v>
      </c>
      <c r="BG169" s="2">
        <v>0.44477899999999998</v>
      </c>
      <c r="BH169" s="2">
        <v>0.43395400000000001</v>
      </c>
      <c r="BI169" s="2">
        <v>0.42720399999999997</v>
      </c>
      <c r="BJ169" s="2">
        <v>0.44820599999999999</v>
      </c>
      <c r="BK169" s="2">
        <v>0.408889</v>
      </c>
      <c r="BL169" s="2">
        <v>0.24176413793103399</v>
      </c>
      <c r="BM169" s="2">
        <v>9.7702296135177405E-2</v>
      </c>
      <c r="BN169" s="2">
        <v>0.94165124412821299</v>
      </c>
      <c r="BO169" s="2">
        <v>0.95361284567350602</v>
      </c>
      <c r="BP169" s="2">
        <v>0.86690865093768898</v>
      </c>
      <c r="BQ169" s="2">
        <v>0</v>
      </c>
      <c r="BR169" s="2">
        <v>0</v>
      </c>
      <c r="BS169" s="2">
        <v>0</v>
      </c>
      <c r="BT169" s="2">
        <v>5.44810507859357E-3</v>
      </c>
      <c r="BU169" s="2">
        <v>0.88670706556821</v>
      </c>
      <c r="BV169" s="2">
        <v>0.88670706556821</v>
      </c>
      <c r="BW169" s="2">
        <v>0.11621960000000001</v>
      </c>
      <c r="BX169" s="2">
        <v>3.8919310502628398E-3</v>
      </c>
      <c r="BY169" s="2">
        <v>0.1308204</v>
      </c>
      <c r="BZ169" s="2">
        <v>6.8036725597283099E-3</v>
      </c>
      <c r="CA169" s="2">
        <v>0.14120679999999999</v>
      </c>
      <c r="CB169" s="2">
        <v>4.2894642672483101E-3</v>
      </c>
      <c r="CC169" s="2">
        <v>0.1740874</v>
      </c>
      <c r="CD169" s="2">
        <v>1.6323060138956801E-2</v>
      </c>
      <c r="CE169" s="2">
        <v>0.24403240000000001</v>
      </c>
      <c r="CF169" s="2">
        <v>1.86085108297252E-2</v>
      </c>
      <c r="CG169" s="2">
        <v>0.23453959999999999</v>
      </c>
      <c r="CH169" s="2">
        <v>3.8680062368098601E-2</v>
      </c>
      <c r="CI169" s="2">
        <v>0.22533320000000001</v>
      </c>
      <c r="CJ169" s="2">
        <v>1.0098601323945799E-2</v>
      </c>
      <c r="CK169" s="2">
        <v>0.246972</v>
      </c>
      <c r="CL169" s="2">
        <v>1.33520297146164E-2</v>
      </c>
      <c r="CM169" s="2">
        <v>0.27958139999999998</v>
      </c>
      <c r="CN169" s="2">
        <v>1.98849594241477E-2</v>
      </c>
      <c r="CO169" s="2">
        <v>0.340364</v>
      </c>
      <c r="CP169" s="2">
        <v>3.5718399257245598E-2</v>
      </c>
      <c r="CQ169" s="2">
        <v>0.41444740000000002</v>
      </c>
      <c r="CR169" s="2">
        <v>2.3291945373884099E-2</v>
      </c>
      <c r="CS169" s="2">
        <v>0.42809966666666699</v>
      </c>
      <c r="CT169" s="2">
        <v>1.96737969475476E-2</v>
      </c>
    </row>
    <row r="170" spans="1:98" x14ac:dyDescent="0.25">
      <c r="A170" s="2">
        <v>27</v>
      </c>
      <c r="B170" s="2" t="s">
        <v>1867</v>
      </c>
      <c r="C170" s="2" t="s">
        <v>448</v>
      </c>
      <c r="D170" s="2" t="s">
        <v>426</v>
      </c>
      <c r="E170" s="2" t="s">
        <v>42</v>
      </c>
      <c r="F170" s="2">
        <v>11.363799999999999</v>
      </c>
      <c r="G170" s="2">
        <v>11.1175</v>
      </c>
      <c r="H170" s="2">
        <v>11.9123</v>
      </c>
      <c r="I170" s="2">
        <v>11.3248</v>
      </c>
      <c r="J170" s="2">
        <v>12.107699999999999</v>
      </c>
      <c r="K170" s="2">
        <v>12.4491</v>
      </c>
      <c r="L170" s="2">
        <v>13.1401</v>
      </c>
      <c r="M170" s="2">
        <v>13.450900000000001</v>
      </c>
      <c r="N170" s="2">
        <v>14.082700000000001</v>
      </c>
      <c r="O170" s="2">
        <v>15.5114</v>
      </c>
      <c r="P170" s="2">
        <v>15.571300000000001</v>
      </c>
      <c r="Q170" s="2">
        <v>15.6433</v>
      </c>
      <c r="R170" s="2">
        <v>16.896899999999999</v>
      </c>
      <c r="S170" s="2">
        <v>18.847100000000001</v>
      </c>
      <c r="T170" s="2">
        <v>19.148800000000001</v>
      </c>
      <c r="U170" s="2">
        <v>20.811199999999999</v>
      </c>
      <c r="V170" s="2">
        <v>21.762699999999999</v>
      </c>
      <c r="W170" s="2">
        <v>23.6173</v>
      </c>
      <c r="X170" s="2">
        <v>24.4817</v>
      </c>
      <c r="Y170" s="2">
        <v>25.319600000000001</v>
      </c>
      <c r="Z170" s="2">
        <v>27.234400000000001</v>
      </c>
      <c r="AA170" s="2">
        <v>28.786000000000001</v>
      </c>
      <c r="AB170" s="2">
        <v>30.558</v>
      </c>
      <c r="AC170" s="2">
        <v>31.711200000000002</v>
      </c>
      <c r="AD170" s="2">
        <v>31.573</v>
      </c>
      <c r="AE170" s="2">
        <v>32.18</v>
      </c>
      <c r="AF170" s="2">
        <v>32.244300000000003</v>
      </c>
      <c r="AG170" s="2">
        <v>33.969299999999997</v>
      </c>
      <c r="AH170" s="2">
        <v>34.0518</v>
      </c>
      <c r="AI170" s="2">
        <v>36.060200000000002</v>
      </c>
      <c r="AJ170" s="2">
        <v>37.967199999999998</v>
      </c>
      <c r="AK170" s="2">
        <v>39.3553</v>
      </c>
      <c r="AL170" s="2">
        <v>38.878500000000003</v>
      </c>
      <c r="AM170" s="2">
        <v>41.110900000000001</v>
      </c>
      <c r="AN170" s="2">
        <v>39.670699999999997</v>
      </c>
      <c r="AO170" s="2">
        <v>40.239100000000001</v>
      </c>
      <c r="AP170" s="2">
        <v>42.717199999999998</v>
      </c>
      <c r="AQ170" s="2">
        <v>45.270299999999999</v>
      </c>
      <c r="AR170" s="2">
        <v>44.401299999999999</v>
      </c>
      <c r="AS170" s="2">
        <v>45.331499999999998</v>
      </c>
      <c r="AT170" s="2">
        <v>46.686500000000002</v>
      </c>
      <c r="AU170" s="2">
        <v>46.007899999999999</v>
      </c>
      <c r="AV170" s="2">
        <v>44.760300000000001</v>
      </c>
      <c r="AW170" s="2">
        <v>46.409700000000001</v>
      </c>
      <c r="AX170" s="2">
        <v>46.306899999999999</v>
      </c>
      <c r="AY170" s="2">
        <v>49.085599999999999</v>
      </c>
      <c r="AZ170" s="2">
        <v>54.674399999999999</v>
      </c>
      <c r="BA170" s="2">
        <v>55.738</v>
      </c>
      <c r="BB170" s="2">
        <v>58.097000000000001</v>
      </c>
      <c r="BC170" s="2">
        <v>60.532800000000002</v>
      </c>
      <c r="BD170" s="2">
        <v>65.052099999999996</v>
      </c>
      <c r="BE170" s="2">
        <v>59.346200000000003</v>
      </c>
      <c r="BF170" s="2">
        <v>68.242800000000003</v>
      </c>
      <c r="BG170" s="2">
        <v>67.920500000000004</v>
      </c>
      <c r="BH170" s="2">
        <v>65.634799999999998</v>
      </c>
      <c r="BI170" s="2">
        <v>64.953299999999999</v>
      </c>
      <c r="BJ170" s="2">
        <v>64.918300000000002</v>
      </c>
      <c r="BK170" s="2">
        <v>66.495699999999999</v>
      </c>
      <c r="BL170" s="2">
        <v>36.081606896551698</v>
      </c>
      <c r="BM170" s="2">
        <v>17.8287725601148</v>
      </c>
      <c r="BN170" s="2">
        <v>0.98928317455632597</v>
      </c>
      <c r="BO170" s="2">
        <v>0.99544741456212105</v>
      </c>
      <c r="BP170" s="2">
        <v>0.96128251663641895</v>
      </c>
      <c r="BQ170" s="2">
        <v>0</v>
      </c>
      <c r="BR170" s="2">
        <v>0</v>
      </c>
      <c r="BS170" s="2">
        <v>0</v>
      </c>
      <c r="BT170" s="2">
        <v>1.0444621058783601</v>
      </c>
      <c r="BU170" s="2">
        <v>0.97868119946023902</v>
      </c>
      <c r="BV170" s="2">
        <v>0.97868119946023902</v>
      </c>
      <c r="BW170" s="2">
        <v>11.56522</v>
      </c>
      <c r="BX170" s="2">
        <v>0.422366567095456</v>
      </c>
      <c r="BY170" s="2">
        <v>13.726839999999999</v>
      </c>
      <c r="BZ170" s="2">
        <v>1.1580497562712899</v>
      </c>
      <c r="CA170" s="2">
        <v>17.22148</v>
      </c>
      <c r="CB170" s="2">
        <v>1.7085301495730201</v>
      </c>
      <c r="CC170" s="2">
        <v>23.198499999999999</v>
      </c>
      <c r="CD170" s="2">
        <v>1.87628514757219</v>
      </c>
      <c r="CE170" s="2">
        <v>29.972519999999999</v>
      </c>
      <c r="CF170" s="2">
        <v>1.9256467775788999</v>
      </c>
      <c r="CG170" s="2">
        <v>33.701120000000003</v>
      </c>
      <c r="CH170" s="2">
        <v>1.5965811902311799</v>
      </c>
      <c r="CI170" s="2">
        <v>39.396520000000002</v>
      </c>
      <c r="CJ170" s="2">
        <v>1.1540442937773201</v>
      </c>
      <c r="CK170" s="2">
        <v>43.591880000000003</v>
      </c>
      <c r="CL170" s="2">
        <v>2.1508562834368998</v>
      </c>
      <c r="CM170" s="2">
        <v>46.034260000000003</v>
      </c>
      <c r="CN170" s="2">
        <v>0.75239180484638502</v>
      </c>
      <c r="CO170" s="2">
        <v>55.62556</v>
      </c>
      <c r="CP170" s="2">
        <v>4.2975994750558097</v>
      </c>
      <c r="CQ170" s="2">
        <v>65.239279999999994</v>
      </c>
      <c r="CR170" s="2">
        <v>3.5752600390740801</v>
      </c>
      <c r="CS170" s="2">
        <v>65.455766666666705</v>
      </c>
      <c r="CT170" s="2">
        <v>0.90077869276161904</v>
      </c>
    </row>
    <row r="171" spans="1:98" x14ac:dyDescent="0.25">
      <c r="A171" s="2">
        <v>28</v>
      </c>
      <c r="B171" s="2" t="s">
        <v>1867</v>
      </c>
      <c r="C171" s="2" t="s">
        <v>449</v>
      </c>
      <c r="D171" s="2" t="s">
        <v>426</v>
      </c>
      <c r="E171" s="2" t="s">
        <v>32</v>
      </c>
      <c r="F171" s="2">
        <v>0</v>
      </c>
      <c r="G171" s="2">
        <v>0</v>
      </c>
      <c r="H171" s="2">
        <v>0</v>
      </c>
      <c r="I171" s="3">
        <v>1.37502E-8</v>
      </c>
      <c r="J171" s="3">
        <v>1.4451900000000001E-8</v>
      </c>
      <c r="K171" s="3">
        <v>1.3591700000000001E-8</v>
      </c>
      <c r="L171" s="3">
        <v>1.4695199999999999E-8</v>
      </c>
      <c r="M171" s="3">
        <v>1.5235699999999999E-8</v>
      </c>
      <c r="N171" s="3">
        <v>1.61078E-8</v>
      </c>
      <c r="O171" s="3">
        <v>1.6718000000000001E-8</v>
      </c>
      <c r="P171" s="3">
        <v>1.7693900000000001E-8</v>
      </c>
      <c r="Q171" s="3">
        <v>1.8495000000000001E-8</v>
      </c>
      <c r="R171" s="3">
        <v>1.9600899999999999E-8</v>
      </c>
      <c r="S171" s="3">
        <v>2.06579E-8</v>
      </c>
      <c r="T171" s="3">
        <v>2.0024999999999999E-8</v>
      </c>
      <c r="U171" s="3">
        <v>2.05625E-8</v>
      </c>
      <c r="V171" s="3">
        <v>2.1132399999999999E-8</v>
      </c>
      <c r="W171" s="3">
        <v>2.1358300000000001E-8</v>
      </c>
      <c r="X171" s="3">
        <v>2.23444E-8</v>
      </c>
      <c r="Y171" s="3">
        <v>2.25314E-8</v>
      </c>
      <c r="Z171" s="3">
        <v>2.27838E-8</v>
      </c>
      <c r="AA171" s="3">
        <v>2.31187E-8</v>
      </c>
      <c r="AB171" s="3">
        <v>2.3517800000000002E-8</v>
      </c>
      <c r="AC171" s="3">
        <v>2.3788399999999999E-8</v>
      </c>
      <c r="AD171" s="3">
        <v>2.428E-8</v>
      </c>
      <c r="AE171" s="3">
        <v>2.3288E-8</v>
      </c>
      <c r="AF171" s="3">
        <v>2.3607199999999998E-8</v>
      </c>
      <c r="AG171" s="3">
        <v>2.3859799999999999E-8</v>
      </c>
      <c r="AH171" s="3">
        <v>2.4027200000000002E-8</v>
      </c>
      <c r="AI171" s="3">
        <v>2.41679E-8</v>
      </c>
      <c r="AJ171" s="3">
        <v>2.44913E-8</v>
      </c>
      <c r="AK171" s="3">
        <v>2.4793100000000001E-8</v>
      </c>
      <c r="AL171" s="3">
        <v>2.5074599999999999E-8</v>
      </c>
      <c r="AM171" s="2">
        <v>0</v>
      </c>
      <c r="AN171" s="2">
        <v>0</v>
      </c>
      <c r="AO171" s="2">
        <v>0</v>
      </c>
      <c r="AP171" s="2">
        <v>0</v>
      </c>
      <c r="AQ171" s="2">
        <v>0</v>
      </c>
      <c r="AR171" s="2">
        <v>0</v>
      </c>
      <c r="AS171" s="2">
        <v>0</v>
      </c>
      <c r="AT171" s="2">
        <v>0</v>
      </c>
      <c r="AU171" s="2">
        <v>0</v>
      </c>
      <c r="AV171" s="2">
        <v>0</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3">
        <v>1.0685344827586201E-8</v>
      </c>
      <c r="BM171" s="3">
        <v>1.07464217910889E-8</v>
      </c>
      <c r="BN171" s="2">
        <v>-0.57127992693942098</v>
      </c>
      <c r="BO171" s="2">
        <v>-0.48005789079758698</v>
      </c>
      <c r="BP171" s="2">
        <v>-0.17151725910788099</v>
      </c>
      <c r="BQ171" s="3">
        <v>2.82301330813232E-6</v>
      </c>
      <c r="BR171" s="2">
        <v>1.3706669104616599E-4</v>
      </c>
      <c r="BS171" s="2">
        <v>7.5769170453266199E-2</v>
      </c>
      <c r="BT171" s="3">
        <v>-3.6354942938877499E-10</v>
      </c>
      <c r="BU171" s="2">
        <v>0.32636075492389899</v>
      </c>
      <c r="BV171" s="2">
        <v>0.32636075492389899</v>
      </c>
      <c r="BW171" s="3">
        <v>5.6404200000000003E-9</v>
      </c>
      <c r="BX171" s="3">
        <v>7.7274466152798494E-9</v>
      </c>
      <c r="BY171" s="3">
        <v>1.5269680000000001E-8</v>
      </c>
      <c r="BZ171" s="3">
        <v>1.2193107425918999E-9</v>
      </c>
      <c r="CA171" s="3">
        <v>1.9294540000000001E-8</v>
      </c>
      <c r="CB171" s="3">
        <v>1.19242309731068E-9</v>
      </c>
      <c r="CC171" s="3">
        <v>2.1585800000000001E-8</v>
      </c>
      <c r="CD171" s="3">
        <v>8.3278208734338197E-10</v>
      </c>
      <c r="CE171" s="3">
        <v>2.349774E-8</v>
      </c>
      <c r="CF171" s="3">
        <v>5.8099010146473204E-10</v>
      </c>
      <c r="CG171" s="3">
        <v>2.379002E-8</v>
      </c>
      <c r="CH171" s="3">
        <v>3.4977282913342498E-10</v>
      </c>
      <c r="CI171" s="3">
        <v>1.48718E-8</v>
      </c>
      <c r="CJ171" s="3">
        <v>1.35776007845643E-8</v>
      </c>
      <c r="CK171" s="2">
        <v>0</v>
      </c>
      <c r="CL171" s="2">
        <v>0</v>
      </c>
      <c r="CM171" s="2">
        <v>0</v>
      </c>
      <c r="CN171" s="2">
        <v>0</v>
      </c>
      <c r="CO171" s="2">
        <v>0</v>
      </c>
      <c r="CP171" s="2">
        <v>0</v>
      </c>
      <c r="CQ171" s="2">
        <v>0</v>
      </c>
      <c r="CR171" s="2">
        <v>0</v>
      </c>
      <c r="CS171" s="2">
        <v>0</v>
      </c>
      <c r="CT171" s="2">
        <v>0</v>
      </c>
    </row>
    <row r="172" spans="1:98" x14ac:dyDescent="0.25">
      <c r="A172" s="2">
        <v>29</v>
      </c>
      <c r="B172" s="2" t="s">
        <v>1867</v>
      </c>
      <c r="C172" s="2" t="s">
        <v>450</v>
      </c>
      <c r="D172" s="2" t="s">
        <v>412</v>
      </c>
      <c r="E172" s="2" t="s">
        <v>48</v>
      </c>
      <c r="F172" s="2">
        <v>1.49509E-2</v>
      </c>
      <c r="G172" s="2">
        <v>1.54273E-2</v>
      </c>
      <c r="H172" s="2">
        <v>1.51036E-2</v>
      </c>
      <c r="I172" s="2">
        <v>1.4015400000000001E-2</v>
      </c>
      <c r="J172" s="2">
        <v>1.52166E-2</v>
      </c>
      <c r="K172" s="2">
        <v>1.5153099999999999E-2</v>
      </c>
      <c r="L172" s="2">
        <v>1.5518000000000001E-2</v>
      </c>
      <c r="M172" s="2">
        <v>1.56712E-2</v>
      </c>
      <c r="N172" s="2">
        <v>1.6697400000000001E-2</v>
      </c>
      <c r="O172" s="2">
        <v>1.6341600000000001E-2</v>
      </c>
      <c r="P172" s="2">
        <v>1.5663300000000002E-2</v>
      </c>
      <c r="Q172" s="2">
        <v>1.6642299999999999E-2</v>
      </c>
      <c r="R172" s="2">
        <v>1.7725100000000001E-2</v>
      </c>
      <c r="S172" s="2">
        <v>1.8653900000000001E-2</v>
      </c>
      <c r="T172" s="2">
        <v>2.05323E-2</v>
      </c>
      <c r="U172" s="2">
        <v>2.25828E-2</v>
      </c>
      <c r="V172" s="2">
        <v>2.49272E-2</v>
      </c>
      <c r="W172" s="2">
        <v>2.5917200000000001E-2</v>
      </c>
      <c r="X172" s="2">
        <v>2.6976699999999999E-2</v>
      </c>
      <c r="Y172" s="2">
        <v>2.7393799999999999E-2</v>
      </c>
      <c r="Z172" s="2">
        <v>2.9594599999999999E-2</v>
      </c>
      <c r="AA172" s="2">
        <v>3.2304399999999997E-2</v>
      </c>
      <c r="AB172" s="2">
        <v>3.3923300000000003E-2</v>
      </c>
      <c r="AC172" s="2">
        <v>3.44531E-2</v>
      </c>
      <c r="AD172" s="2">
        <v>3.3274499999999999E-2</v>
      </c>
      <c r="AE172" s="2">
        <v>3.47424E-2</v>
      </c>
      <c r="AF172" s="2">
        <v>3.9536200000000001E-2</v>
      </c>
      <c r="AG172" s="2">
        <v>3.96508E-2</v>
      </c>
      <c r="AH172" s="2">
        <v>3.8386999999999998E-2</v>
      </c>
      <c r="AI172" s="2">
        <v>3.7036800000000002E-2</v>
      </c>
      <c r="AJ172" s="2">
        <v>4.0681099999999998E-2</v>
      </c>
      <c r="AK172" s="2">
        <v>3.8834199999999999E-2</v>
      </c>
      <c r="AL172" s="2">
        <v>3.96916E-2</v>
      </c>
      <c r="AM172" s="2">
        <v>4.1775600000000003E-2</v>
      </c>
      <c r="AN172" s="2">
        <v>4.4578199999999998E-2</v>
      </c>
      <c r="AO172" s="2">
        <v>4.7084800000000003E-2</v>
      </c>
      <c r="AP172" s="2">
        <v>4.8075E-2</v>
      </c>
      <c r="AQ172" s="2">
        <v>5.3123200000000002E-2</v>
      </c>
      <c r="AR172" s="2">
        <v>5.4621400000000001E-2</v>
      </c>
      <c r="AS172" s="2">
        <v>5.3064600000000003E-2</v>
      </c>
      <c r="AT172" s="2">
        <v>4.9466299999999998E-2</v>
      </c>
      <c r="AU172" s="2">
        <v>5.1934099999999997E-2</v>
      </c>
      <c r="AV172" s="2">
        <v>5.5185900000000003E-2</v>
      </c>
      <c r="AW172" s="2">
        <v>5.4308099999999998E-2</v>
      </c>
      <c r="AX172" s="2">
        <v>5.5258399999999999E-2</v>
      </c>
      <c r="AY172" s="2">
        <v>5.7257599999999999E-2</v>
      </c>
      <c r="AZ172" s="2">
        <v>5.9529600000000002E-2</v>
      </c>
      <c r="BA172" s="2">
        <v>6.19981E-2</v>
      </c>
      <c r="BB172" s="2">
        <v>6.6583199999999995E-2</v>
      </c>
      <c r="BC172" s="2">
        <v>6.9834800000000002E-2</v>
      </c>
      <c r="BD172" s="2">
        <v>7.3994199999999996E-2</v>
      </c>
      <c r="BE172" s="2">
        <v>6.8770700000000004E-2</v>
      </c>
      <c r="BF172" s="2">
        <v>7.6077199999999998E-2</v>
      </c>
      <c r="BG172" s="2">
        <v>7.4671199999999993E-2</v>
      </c>
      <c r="BH172" s="2">
        <v>7.4648999999999993E-2</v>
      </c>
      <c r="BI172" s="2">
        <v>7.5564900000000004E-2</v>
      </c>
      <c r="BJ172" s="2">
        <v>7.4290099999999998E-2</v>
      </c>
      <c r="BK172" s="2">
        <v>7.3801500000000006E-2</v>
      </c>
      <c r="BL172" s="2">
        <v>4.06675413793103E-2</v>
      </c>
      <c r="BM172" s="2">
        <v>2.0305087418354802E-2</v>
      </c>
      <c r="BN172" s="2">
        <v>0.98575654778449995</v>
      </c>
      <c r="BO172" s="2">
        <v>0.99292503614383698</v>
      </c>
      <c r="BP172" s="2">
        <v>0.94071385359951598</v>
      </c>
      <c r="BQ172" s="2">
        <v>0</v>
      </c>
      <c r="BR172" s="2">
        <v>0</v>
      </c>
      <c r="BS172" s="2">
        <v>0</v>
      </c>
      <c r="BT172" s="2">
        <v>1.1852914577501501E-3</v>
      </c>
      <c r="BU172" s="2">
        <v>0.97171597150001099</v>
      </c>
      <c r="BV172" s="2">
        <v>0.97171597150001099</v>
      </c>
      <c r="BW172" s="2">
        <v>1.4942759999999999E-2</v>
      </c>
      <c r="BX172" s="2">
        <v>5.4674027014662099E-4</v>
      </c>
      <c r="BY172" s="2">
        <v>1.587626E-2</v>
      </c>
      <c r="BZ172" s="2">
        <v>6.2931955952441295E-4</v>
      </c>
      <c r="CA172" s="2">
        <v>1.7843379999999999E-2</v>
      </c>
      <c r="CB172" s="2">
        <v>1.8772696641665501E-3</v>
      </c>
      <c r="CC172" s="2">
        <v>2.5559539999999999E-2</v>
      </c>
      <c r="CD172" s="2">
        <v>1.9210418912663E-3</v>
      </c>
      <c r="CE172" s="2">
        <v>3.270998E-2</v>
      </c>
      <c r="CF172" s="2">
        <v>1.91698873679529E-3</v>
      </c>
      <c r="CG172" s="2">
        <v>3.7870639999999997E-2</v>
      </c>
      <c r="CH172" s="2">
        <v>2.0427225724508002E-3</v>
      </c>
      <c r="CI172" s="2">
        <v>4.1112139999999998E-2</v>
      </c>
      <c r="CJ172" s="2">
        <v>2.2274700397536202E-3</v>
      </c>
      <c r="CK172" s="2">
        <v>5.1193799999999998E-2</v>
      </c>
      <c r="CL172" s="2">
        <v>3.3757115249973598E-3</v>
      </c>
      <c r="CM172" s="2">
        <v>5.3230560000000003E-2</v>
      </c>
      <c r="CN172" s="2">
        <v>2.4973507919393298E-3</v>
      </c>
      <c r="CO172" s="2">
        <v>6.3040659999999998E-2</v>
      </c>
      <c r="CP172" s="2">
        <v>5.1373189659588E-3</v>
      </c>
      <c r="CQ172" s="2">
        <v>7.3632459999999997E-2</v>
      </c>
      <c r="CR172" s="2">
        <v>2.8220849629307702E-3</v>
      </c>
      <c r="CS172" s="2">
        <v>7.4552166666666697E-2</v>
      </c>
      <c r="CT172" s="2">
        <v>9.10441702325489E-4</v>
      </c>
    </row>
    <row r="173" spans="1:98" x14ac:dyDescent="0.25">
      <c r="A173" s="2">
        <v>3</v>
      </c>
      <c r="B173" s="2" t="s">
        <v>1867</v>
      </c>
      <c r="C173" s="2" t="s">
        <v>417</v>
      </c>
      <c r="D173" s="2" t="s">
        <v>418</v>
      </c>
      <c r="E173" s="2" t="s">
        <v>18</v>
      </c>
      <c r="F173" s="2">
        <v>0.22598099999999999</v>
      </c>
      <c r="G173" s="2">
        <v>0.30901699999999999</v>
      </c>
      <c r="H173" s="2">
        <v>0.31904100000000002</v>
      </c>
      <c r="I173" s="2">
        <v>0.37813999999999998</v>
      </c>
      <c r="J173" s="2">
        <v>0.37039299999999997</v>
      </c>
      <c r="K173" s="2">
        <v>0.34767999999999999</v>
      </c>
      <c r="L173" s="2">
        <v>0.33254</v>
      </c>
      <c r="M173" s="2">
        <v>0.32023099999999999</v>
      </c>
      <c r="N173" s="2">
        <v>0.34914099999999998</v>
      </c>
      <c r="O173" s="2">
        <v>0.36944900000000003</v>
      </c>
      <c r="P173" s="2">
        <v>0.36589500000000003</v>
      </c>
      <c r="Q173" s="2">
        <v>0.38163900000000001</v>
      </c>
      <c r="R173" s="2">
        <v>0.36743500000000001</v>
      </c>
      <c r="S173" s="2">
        <v>0.34962199999999999</v>
      </c>
      <c r="T173" s="2">
        <v>0.305921</v>
      </c>
      <c r="U173" s="2">
        <v>0.42980000000000002</v>
      </c>
      <c r="V173" s="2">
        <v>0.38942500000000002</v>
      </c>
      <c r="W173" s="2">
        <v>0.35452899999999998</v>
      </c>
      <c r="X173" s="2">
        <v>0.34906500000000001</v>
      </c>
      <c r="Y173" s="2">
        <v>0.37312099999999998</v>
      </c>
      <c r="Z173" s="2">
        <v>0.30640400000000001</v>
      </c>
      <c r="AA173" s="2">
        <v>0.40635700000000002</v>
      </c>
      <c r="AB173" s="2">
        <v>0.40162500000000001</v>
      </c>
      <c r="AC173" s="2">
        <v>0.28879899999999997</v>
      </c>
      <c r="AD173" s="2">
        <v>0.28644999999999998</v>
      </c>
      <c r="AE173" s="2">
        <v>0.34709600000000002</v>
      </c>
      <c r="AF173" s="2">
        <v>0.35320699999999999</v>
      </c>
      <c r="AG173" s="2">
        <v>0.32966099999999998</v>
      </c>
      <c r="AH173" s="2">
        <v>0.38391199999999998</v>
      </c>
      <c r="AI173" s="2">
        <v>0.36718800000000001</v>
      </c>
      <c r="AJ173" s="2">
        <v>0.39892899999999998</v>
      </c>
      <c r="AK173" s="2">
        <v>0.41644500000000001</v>
      </c>
      <c r="AL173" s="2">
        <v>0.357095</v>
      </c>
      <c r="AM173" s="2">
        <v>0.36991400000000002</v>
      </c>
      <c r="AN173" s="2">
        <v>0.31478</v>
      </c>
      <c r="AO173" s="2">
        <v>0.355684</v>
      </c>
      <c r="AP173" s="2">
        <v>0.35460399999999997</v>
      </c>
      <c r="AQ173" s="2">
        <v>0.40539399999999998</v>
      </c>
      <c r="AR173" s="2">
        <v>0.40786600000000001</v>
      </c>
      <c r="AS173" s="2">
        <v>0.38189200000000001</v>
      </c>
      <c r="AT173" s="2">
        <v>0.39185399999999998</v>
      </c>
      <c r="AU173" s="2">
        <v>0.36559999999999998</v>
      </c>
      <c r="AV173" s="2">
        <v>0.40220800000000001</v>
      </c>
      <c r="AW173" s="2">
        <v>0.375863</v>
      </c>
      <c r="AX173" s="2">
        <v>0.38777099999999998</v>
      </c>
      <c r="AY173" s="2">
        <v>0.38193300000000002</v>
      </c>
      <c r="AZ173" s="2">
        <v>0.40366400000000002</v>
      </c>
      <c r="BA173" s="2">
        <v>0.45102199999999998</v>
      </c>
      <c r="BB173" s="2">
        <v>0.46180900000000003</v>
      </c>
      <c r="BC173" s="2">
        <v>0.51782600000000001</v>
      </c>
      <c r="BD173" s="2">
        <v>0.53184799999999999</v>
      </c>
      <c r="BE173" s="2">
        <v>0.50268500000000005</v>
      </c>
      <c r="BF173" s="2">
        <v>0.53909099999999999</v>
      </c>
      <c r="BG173" s="2">
        <v>0.51066999999999996</v>
      </c>
      <c r="BH173" s="2">
        <v>0.49707699999999999</v>
      </c>
      <c r="BI173" s="2">
        <v>0.47159499999999999</v>
      </c>
      <c r="BJ173" s="2">
        <v>0.49182300000000001</v>
      </c>
      <c r="BK173" s="2">
        <v>0.48934299999999997</v>
      </c>
      <c r="BL173" s="2">
        <v>0.38612153448275899</v>
      </c>
      <c r="BM173" s="2">
        <v>6.5691925869383799E-2</v>
      </c>
      <c r="BN173" s="2">
        <v>0.73350673872718897</v>
      </c>
      <c r="BO173" s="2">
        <v>0.70377433941370104</v>
      </c>
      <c r="BP173" s="2">
        <v>0.51482153660012098</v>
      </c>
      <c r="BQ173" s="3">
        <v>5.7998716940232998E-11</v>
      </c>
      <c r="BR173" s="2">
        <v>0</v>
      </c>
      <c r="BS173" s="3">
        <v>1.1397883969976901E-8</v>
      </c>
      <c r="BT173" s="2">
        <v>2.8534267126026601E-3</v>
      </c>
      <c r="BU173" s="2">
        <v>0.53803213575820397</v>
      </c>
      <c r="BV173" s="2">
        <v>0.53803213575820397</v>
      </c>
      <c r="BW173" s="2">
        <v>0.32051439999999998</v>
      </c>
      <c r="BX173" s="2">
        <v>6.0990797140224401E-2</v>
      </c>
      <c r="BY173" s="2">
        <v>0.34380820000000001</v>
      </c>
      <c r="BZ173" s="2">
        <v>1.8599307156450799E-2</v>
      </c>
      <c r="CA173" s="2">
        <v>0.35410239999999998</v>
      </c>
      <c r="CB173" s="2">
        <v>2.9225884363009401E-2</v>
      </c>
      <c r="CC173" s="2">
        <v>0.37918800000000003</v>
      </c>
      <c r="CD173" s="2">
        <v>3.2475531604578903E-2</v>
      </c>
      <c r="CE173" s="2">
        <v>0.33792699999999998</v>
      </c>
      <c r="CF173" s="2">
        <v>6.0821956450775302E-2</v>
      </c>
      <c r="CG173" s="2">
        <v>0.3562128</v>
      </c>
      <c r="CH173" s="2">
        <v>2.0523460081087699E-2</v>
      </c>
      <c r="CI173" s="2">
        <v>0.3714326</v>
      </c>
      <c r="CJ173" s="2">
        <v>3.9368636543573601E-2</v>
      </c>
      <c r="CK173" s="2">
        <v>0.38108799999999998</v>
      </c>
      <c r="CL173" s="2">
        <v>2.5764582317592499E-2</v>
      </c>
      <c r="CM173" s="2">
        <v>0.38465919999999998</v>
      </c>
      <c r="CN173" s="2">
        <v>1.42305574978635E-2</v>
      </c>
      <c r="CO173" s="2">
        <v>0.4432508</v>
      </c>
      <c r="CP173" s="2">
        <v>5.3134842906514698E-2</v>
      </c>
      <c r="CQ173" s="2">
        <v>0.51627420000000002</v>
      </c>
      <c r="CR173" s="2">
        <v>1.8355894903272899E-2</v>
      </c>
      <c r="CS173" s="2">
        <v>0.48425366666666703</v>
      </c>
      <c r="CT173" s="2">
        <v>1.1032632565862699E-2</v>
      </c>
    </row>
    <row r="174" spans="1:98" x14ac:dyDescent="0.25">
      <c r="A174" s="2">
        <v>30</v>
      </c>
      <c r="B174" s="2" t="s">
        <v>1867</v>
      </c>
      <c r="C174" s="2" t="s">
        <v>451</v>
      </c>
      <c r="D174" s="2" t="s">
        <v>416</v>
      </c>
      <c r="E174" s="2" t="s">
        <v>36</v>
      </c>
      <c r="F174" s="2">
        <v>2.07852E-2</v>
      </c>
      <c r="G174" s="2">
        <v>2.08518E-2</v>
      </c>
      <c r="H174" s="2">
        <v>2.09447E-2</v>
      </c>
      <c r="I174" s="2">
        <v>2.0822199999999999E-2</v>
      </c>
      <c r="J174" s="2">
        <v>2.164E-2</v>
      </c>
      <c r="K174" s="2">
        <v>2.22201E-2</v>
      </c>
      <c r="L174" s="2">
        <v>2.4334499999999998E-2</v>
      </c>
      <c r="M174" s="2">
        <v>2.4228900000000001E-2</v>
      </c>
      <c r="N174" s="2">
        <v>2.3534900000000001E-2</v>
      </c>
      <c r="O174" s="2">
        <v>2.7292E-2</v>
      </c>
      <c r="P174" s="2">
        <v>2.77215E-2</v>
      </c>
      <c r="Q174" s="2">
        <v>2.8343699999999999E-2</v>
      </c>
      <c r="R174" s="2">
        <v>2.9289300000000001E-2</v>
      </c>
      <c r="S174" s="2">
        <v>3.1323299999999998E-2</v>
      </c>
      <c r="T174" s="2">
        <v>3.2813700000000001E-2</v>
      </c>
      <c r="U174" s="2">
        <v>3.4397299999999999E-2</v>
      </c>
      <c r="V174" s="2">
        <v>3.6709899999999997E-2</v>
      </c>
      <c r="W174" s="2">
        <v>3.6999299999999999E-2</v>
      </c>
      <c r="X174" s="2">
        <v>3.7454800000000003E-2</v>
      </c>
      <c r="Y174" s="2">
        <v>3.9939099999999998E-2</v>
      </c>
      <c r="Z174" s="2">
        <v>4.1959499999999997E-2</v>
      </c>
      <c r="AA174" s="2">
        <v>4.33155E-2</v>
      </c>
      <c r="AB174" s="2">
        <v>4.5739299999999997E-2</v>
      </c>
      <c r="AC174" s="2">
        <v>4.66892E-2</v>
      </c>
      <c r="AD174" s="2">
        <v>4.6789200000000003E-2</v>
      </c>
      <c r="AE174" s="2">
        <v>4.8405299999999998E-2</v>
      </c>
      <c r="AF174" s="2">
        <v>4.8433799999999999E-2</v>
      </c>
      <c r="AG174" s="2">
        <v>5.0510899999999997E-2</v>
      </c>
      <c r="AH174" s="2">
        <v>5.2599199999999999E-2</v>
      </c>
      <c r="AI174" s="2">
        <v>5.4963900000000003E-2</v>
      </c>
      <c r="AJ174" s="2">
        <v>5.6578200000000002E-2</v>
      </c>
      <c r="AK174" s="2">
        <v>5.67685E-2</v>
      </c>
      <c r="AL174" s="2">
        <v>5.9432199999999998E-2</v>
      </c>
      <c r="AM174" s="2">
        <v>5.72357E-2</v>
      </c>
      <c r="AN174" s="2">
        <v>5.6898299999999999E-2</v>
      </c>
      <c r="AO174" s="2">
        <v>5.8373000000000001E-2</v>
      </c>
      <c r="AP174" s="2">
        <v>6.1158499999999998E-2</v>
      </c>
      <c r="AQ174" s="2">
        <v>6.2488700000000001E-2</v>
      </c>
      <c r="AR174" s="2">
        <v>6.5587300000000001E-2</v>
      </c>
      <c r="AS174" s="2">
        <v>6.6773799999999994E-2</v>
      </c>
      <c r="AT174" s="2">
        <v>6.7697800000000002E-2</v>
      </c>
      <c r="AU174" s="2">
        <v>7.0404400000000006E-2</v>
      </c>
      <c r="AV174" s="2">
        <v>7.1668399999999993E-2</v>
      </c>
      <c r="AW174" s="2">
        <v>7.2306200000000001E-2</v>
      </c>
      <c r="AX174" s="2">
        <v>7.3870099999999994E-2</v>
      </c>
      <c r="AY174" s="2">
        <v>7.7941499999999997E-2</v>
      </c>
      <c r="AZ174" s="2">
        <v>8.2067899999999999E-2</v>
      </c>
      <c r="BA174" s="2">
        <v>8.6062700000000006E-2</v>
      </c>
      <c r="BB174" s="2">
        <v>8.8724700000000004E-2</v>
      </c>
      <c r="BC174" s="2">
        <v>9.4659099999999996E-2</v>
      </c>
      <c r="BD174" s="2">
        <v>9.4265600000000005E-2</v>
      </c>
      <c r="BE174" s="2">
        <v>9.7636799999999996E-2</v>
      </c>
      <c r="BF174" s="2">
        <v>0.104185</v>
      </c>
      <c r="BG174" s="2">
        <v>0.103898</v>
      </c>
      <c r="BH174" s="2">
        <v>0.104018</v>
      </c>
      <c r="BI174" s="2">
        <v>0.10409400000000001</v>
      </c>
      <c r="BJ174" s="2">
        <v>0.10403999999999999</v>
      </c>
      <c r="BK174" s="2">
        <v>0.104265</v>
      </c>
      <c r="BL174" s="2">
        <v>5.5933644827586199E-2</v>
      </c>
      <c r="BM174" s="2">
        <v>2.6604603591320199E-2</v>
      </c>
      <c r="BN174" s="2">
        <v>0.983701059272998</v>
      </c>
      <c r="BO174" s="2">
        <v>0.998400442954259</v>
      </c>
      <c r="BP174" s="2">
        <v>0.98185117967332103</v>
      </c>
      <c r="BQ174" s="2">
        <v>0</v>
      </c>
      <c r="BR174" s="2">
        <v>0</v>
      </c>
      <c r="BS174" s="2">
        <v>0</v>
      </c>
      <c r="BT174" s="2">
        <v>1.5497817835060899E-3</v>
      </c>
      <c r="BU174" s="2">
        <v>0.96766777401481596</v>
      </c>
      <c r="BV174" s="2">
        <v>0.96766777401481596</v>
      </c>
      <c r="BW174" s="2">
        <v>2.1008780000000001E-2</v>
      </c>
      <c r="BX174" s="2">
        <v>3.5776660268951898E-4</v>
      </c>
      <c r="BY174" s="2">
        <v>2.4322079999999999E-2</v>
      </c>
      <c r="BZ174" s="2">
        <v>1.86193675026839E-3</v>
      </c>
      <c r="CA174" s="2">
        <v>2.9898299999999999E-2</v>
      </c>
      <c r="CB174" s="2">
        <v>2.1246354134298001E-3</v>
      </c>
      <c r="CC174" s="2">
        <v>3.7100080000000001E-2</v>
      </c>
      <c r="CD174" s="2">
        <v>1.9782111621361401E-3</v>
      </c>
      <c r="CE174" s="2">
        <v>4.4898540000000001E-2</v>
      </c>
      <c r="CF174" s="2">
        <v>2.1582346728287001E-3</v>
      </c>
      <c r="CG174" s="2">
        <v>5.0982619999999999E-2</v>
      </c>
      <c r="CH174" s="2">
        <v>2.8207048262801301E-3</v>
      </c>
      <c r="CI174" s="2">
        <v>5.7382580000000002E-2</v>
      </c>
      <c r="CJ174" s="2">
        <v>1.1705943392140599E-3</v>
      </c>
      <c r="CK174" s="2">
        <v>6.2876260000000003E-2</v>
      </c>
      <c r="CL174" s="2">
        <v>3.3882447053009599E-3</v>
      </c>
      <c r="CM174" s="2">
        <v>7.1189379999999997E-2</v>
      </c>
      <c r="CN174" s="2">
        <v>2.3168044418983599E-3</v>
      </c>
      <c r="CO174" s="2">
        <v>8.5891179999999998E-2</v>
      </c>
      <c r="CP174" s="2">
        <v>6.3786667472129303E-3</v>
      </c>
      <c r="CQ174" s="2">
        <v>0.10080068</v>
      </c>
      <c r="CR174" s="2">
        <v>4.5857269949267599E-3</v>
      </c>
      <c r="CS174" s="2">
        <v>0.104133</v>
      </c>
      <c r="CT174" s="2">
        <v>1.17460631702711E-4</v>
      </c>
    </row>
    <row r="175" spans="1:98" x14ac:dyDescent="0.25">
      <c r="A175" s="2">
        <v>31</v>
      </c>
      <c r="B175" s="2" t="s">
        <v>1867</v>
      </c>
      <c r="C175" s="2" t="s">
        <v>452</v>
      </c>
      <c r="D175" s="2" t="s">
        <v>418</v>
      </c>
      <c r="E175" s="2" t="s">
        <v>40</v>
      </c>
      <c r="F175" s="2">
        <v>4.9939600000000004E-3</v>
      </c>
      <c r="G175" s="2">
        <v>5.1179700000000003E-3</v>
      </c>
      <c r="H175" s="2">
        <v>5.1696900000000002E-3</v>
      </c>
      <c r="I175" s="2">
        <v>5.0526599999999996E-3</v>
      </c>
      <c r="J175" s="2">
        <v>5.38545E-3</v>
      </c>
      <c r="K175" s="2">
        <v>5.4384899999999998E-3</v>
      </c>
      <c r="L175" s="2">
        <v>5.6966500000000002E-3</v>
      </c>
      <c r="M175" s="2">
        <v>6.8255700000000004E-3</v>
      </c>
      <c r="N175" s="2">
        <v>6.0263900000000004E-3</v>
      </c>
      <c r="O175" s="2">
        <v>6.2067499999999996E-3</v>
      </c>
      <c r="P175" s="2">
        <v>6.3772100000000003E-3</v>
      </c>
      <c r="Q175" s="2">
        <v>6.5399000000000004E-3</v>
      </c>
      <c r="R175" s="2">
        <v>7.1943399999999996E-3</v>
      </c>
      <c r="S175" s="2">
        <v>7.6666599999999996E-3</v>
      </c>
      <c r="T175" s="2">
        <v>8.2270299999999998E-3</v>
      </c>
      <c r="U175" s="2">
        <v>9.3135200000000005E-3</v>
      </c>
      <c r="V175" s="2">
        <v>1.0028199999999999E-2</v>
      </c>
      <c r="W175" s="2">
        <v>9.5546199999999998E-3</v>
      </c>
      <c r="X175" s="2">
        <v>9.55341E-3</v>
      </c>
      <c r="Y175" s="2">
        <v>1.01624E-2</v>
      </c>
      <c r="Z175" s="2">
        <v>1.1177400000000001E-2</v>
      </c>
      <c r="AA175" s="2">
        <v>1.2722499999999999E-2</v>
      </c>
      <c r="AB175" s="2">
        <v>1.3593299999999999E-2</v>
      </c>
      <c r="AC175" s="2">
        <v>1.53048E-2</v>
      </c>
      <c r="AD175" s="2">
        <v>1.55963E-2</v>
      </c>
      <c r="AE175" s="2">
        <v>1.6500000000000001E-2</v>
      </c>
      <c r="AF175" s="2">
        <v>1.6638500000000001E-2</v>
      </c>
      <c r="AG175" s="2">
        <v>1.5937400000000001E-2</v>
      </c>
      <c r="AH175" s="2">
        <v>1.7395600000000001E-2</v>
      </c>
      <c r="AI175" s="2">
        <v>1.9488200000000001E-2</v>
      </c>
      <c r="AJ175" s="2">
        <v>2.01976E-2</v>
      </c>
      <c r="AK175" s="2">
        <v>2.1779300000000001E-2</v>
      </c>
      <c r="AL175" s="2">
        <v>2.30613E-2</v>
      </c>
      <c r="AM175" s="2">
        <v>2.3515899999999999E-2</v>
      </c>
      <c r="AN175" s="2">
        <v>2.4437899999999999E-2</v>
      </c>
      <c r="AO175" s="2">
        <v>2.4560100000000001E-2</v>
      </c>
      <c r="AP175" s="2">
        <v>2.52158E-2</v>
      </c>
      <c r="AQ175" s="2">
        <v>2.5492399999999998E-2</v>
      </c>
      <c r="AR175" s="2">
        <v>2.5596399999999998E-2</v>
      </c>
      <c r="AS175" s="2">
        <v>2.6540500000000002E-2</v>
      </c>
      <c r="AT175" s="2">
        <v>2.6847200000000002E-2</v>
      </c>
      <c r="AU175" s="2">
        <v>2.7963700000000001E-2</v>
      </c>
      <c r="AV175" s="2">
        <v>2.7248499999999998E-2</v>
      </c>
      <c r="AW175" s="2">
        <v>2.8103400000000001E-2</v>
      </c>
      <c r="AX175" s="2">
        <v>2.8934000000000001E-2</v>
      </c>
      <c r="AY175" s="2">
        <v>3.1651800000000001E-2</v>
      </c>
      <c r="AZ175" s="2">
        <v>3.3592400000000001E-2</v>
      </c>
      <c r="BA175" s="2">
        <v>3.4403799999999998E-2</v>
      </c>
      <c r="BB175" s="2">
        <v>3.5631999999999997E-2</v>
      </c>
      <c r="BC175" s="2">
        <v>3.69933E-2</v>
      </c>
      <c r="BD175" s="2">
        <v>3.8468500000000003E-2</v>
      </c>
      <c r="BE175" s="2">
        <v>3.6535900000000003E-2</v>
      </c>
      <c r="BF175" s="2">
        <v>3.9783800000000001E-2</v>
      </c>
      <c r="BG175" s="2">
        <v>3.9917000000000001E-2</v>
      </c>
      <c r="BH175" s="2">
        <v>4.0553199999999998E-2</v>
      </c>
      <c r="BI175" s="2">
        <v>3.98781E-2</v>
      </c>
      <c r="BJ175" s="2">
        <v>3.9927600000000001E-2</v>
      </c>
      <c r="BK175" s="2">
        <v>4.0051200000000002E-2</v>
      </c>
      <c r="BL175" s="2">
        <v>2.0030473620689701E-2</v>
      </c>
      <c r="BM175" s="2">
        <v>1.20491862117269E-2</v>
      </c>
      <c r="BN175" s="2">
        <v>0.98609104227695399</v>
      </c>
      <c r="BO175" s="2">
        <v>0.99803131440524195</v>
      </c>
      <c r="BP175" s="2">
        <v>0.97822141560798603</v>
      </c>
      <c r="BQ175" s="2">
        <v>0</v>
      </c>
      <c r="BR175" s="2">
        <v>0</v>
      </c>
      <c r="BS175" s="2">
        <v>0</v>
      </c>
      <c r="BT175" s="2">
        <v>7.0359922144636099E-4</v>
      </c>
      <c r="BU175" s="2">
        <v>0.97237554365884604</v>
      </c>
      <c r="BV175" s="2">
        <v>0.97237554365884604</v>
      </c>
      <c r="BW175" s="2">
        <v>5.1439459999999999E-3</v>
      </c>
      <c r="BX175" s="2">
        <v>1.50408296081034E-4</v>
      </c>
      <c r="BY175" s="2">
        <v>6.0387699999999997E-3</v>
      </c>
      <c r="BZ175" s="2">
        <v>5.3028458340781501E-4</v>
      </c>
      <c r="CA175" s="2">
        <v>7.2010279999999999E-3</v>
      </c>
      <c r="CB175" s="2">
        <v>7.7222152299065005E-4</v>
      </c>
      <c r="CC175" s="2">
        <v>9.7224300000000007E-3</v>
      </c>
      <c r="CD175" s="2">
        <v>3.5742280229442499E-4</v>
      </c>
      <c r="CE175" s="2">
        <v>1.3678859999999999E-2</v>
      </c>
      <c r="CF175" s="2">
        <v>1.83708356723367E-3</v>
      </c>
      <c r="CG175" s="2">
        <v>1.7191939999999999E-2</v>
      </c>
      <c r="CH175" s="2">
        <v>1.3850302155548799E-3</v>
      </c>
      <c r="CI175" s="2">
        <v>2.2598400000000001E-2</v>
      </c>
      <c r="CJ175" s="2">
        <v>1.64883355436502E-3</v>
      </c>
      <c r="CK175" s="2">
        <v>2.548104E-2</v>
      </c>
      <c r="CL175" s="2">
        <v>7.1665459113857597E-4</v>
      </c>
      <c r="CM175" s="2">
        <v>2.7819360000000001E-2</v>
      </c>
      <c r="CN175" s="2">
        <v>8.0853436723493698E-4</v>
      </c>
      <c r="CO175" s="2">
        <v>3.4454659999999998E-2</v>
      </c>
      <c r="CP175" s="2">
        <v>2.0268772626875998E-3</v>
      </c>
      <c r="CQ175" s="2">
        <v>3.9051679999999998E-2</v>
      </c>
      <c r="CR175" s="2">
        <v>1.59754410173866E-3</v>
      </c>
      <c r="CS175" s="2">
        <v>3.9952300000000003E-2</v>
      </c>
      <c r="CT175" s="3">
        <v>8.9154192273836495E-5</v>
      </c>
    </row>
    <row r="176" spans="1:98" x14ac:dyDescent="0.25">
      <c r="A176" s="2">
        <v>32</v>
      </c>
      <c r="B176" s="2" t="s">
        <v>1867</v>
      </c>
      <c r="C176" s="2" t="s">
        <v>453</v>
      </c>
      <c r="D176" s="2" t="s">
        <v>418</v>
      </c>
      <c r="E176" s="2" t="s">
        <v>62</v>
      </c>
      <c r="F176" s="2">
        <v>1.1171E-2</v>
      </c>
      <c r="G176" s="2">
        <v>1.1201300000000001E-2</v>
      </c>
      <c r="H176" s="2">
        <v>1.12345E-2</v>
      </c>
      <c r="I176" s="2">
        <v>1.1228E-2</v>
      </c>
      <c r="J176" s="2">
        <v>1.1549800000000001E-2</v>
      </c>
      <c r="K176" s="2">
        <v>1.2407899999999999E-2</v>
      </c>
      <c r="L176" s="2">
        <v>1.1527300000000001E-2</v>
      </c>
      <c r="M176" s="2">
        <v>1.19282E-2</v>
      </c>
      <c r="N176" s="2">
        <v>1.2342499999999999E-2</v>
      </c>
      <c r="O176" s="2">
        <v>1.21227E-2</v>
      </c>
      <c r="P176" s="2">
        <v>1.2768099999999999E-2</v>
      </c>
      <c r="Q176" s="2">
        <v>1.30615E-2</v>
      </c>
      <c r="R176" s="2">
        <v>1.32017E-2</v>
      </c>
      <c r="S176" s="2">
        <v>1.34892E-2</v>
      </c>
      <c r="T176" s="2">
        <v>1.4139799999999999E-2</v>
      </c>
      <c r="U176" s="2">
        <v>1.50425E-2</v>
      </c>
      <c r="V176" s="2">
        <v>1.5641599999999999E-2</v>
      </c>
      <c r="W176" s="2">
        <v>1.65153E-2</v>
      </c>
      <c r="X176" s="2">
        <v>1.7143599999999998E-2</v>
      </c>
      <c r="Y176" s="2">
        <v>1.8110899999999999E-2</v>
      </c>
      <c r="Z176" s="2">
        <v>1.93194E-2</v>
      </c>
      <c r="AA176" s="2">
        <v>2.0089900000000001E-2</v>
      </c>
      <c r="AB176" s="2">
        <v>2.0722399999999998E-2</v>
      </c>
      <c r="AC176" s="2">
        <v>2.0273900000000001E-2</v>
      </c>
      <c r="AD176" s="2">
        <v>2.0981199999999998E-2</v>
      </c>
      <c r="AE176" s="2">
        <v>2.0423500000000001E-2</v>
      </c>
      <c r="AF176" s="2">
        <v>2.01362E-2</v>
      </c>
      <c r="AG176" s="2">
        <v>2.1371299999999999E-2</v>
      </c>
      <c r="AH176" s="2">
        <v>2.3039500000000001E-2</v>
      </c>
      <c r="AI176" s="2">
        <v>2.3707300000000001E-2</v>
      </c>
      <c r="AJ176" s="2">
        <v>2.4374300000000002E-2</v>
      </c>
      <c r="AK176" s="2">
        <v>2.4643999999999999E-2</v>
      </c>
      <c r="AL176" s="2">
        <v>2.7174799999999999E-2</v>
      </c>
      <c r="AM176" s="2">
        <v>2.73148E-2</v>
      </c>
      <c r="AN176" s="2">
        <v>2.7466500000000001E-2</v>
      </c>
      <c r="AO176" s="2">
        <v>3.0088299999999998E-2</v>
      </c>
      <c r="AP176" s="2">
        <v>2.6998600000000001E-2</v>
      </c>
      <c r="AQ176" s="2">
        <v>3.0059800000000001E-2</v>
      </c>
      <c r="AR176" s="2">
        <v>2.9974399999999998E-2</v>
      </c>
      <c r="AS176" s="2">
        <v>3.0244799999999999E-2</v>
      </c>
      <c r="AT176" s="2">
        <v>3.1022600000000001E-2</v>
      </c>
      <c r="AU176" s="2">
        <v>3.0147500000000001E-2</v>
      </c>
      <c r="AV176" s="2">
        <v>2.7989099999999999E-2</v>
      </c>
      <c r="AW176" s="2">
        <v>2.8190199999999999E-2</v>
      </c>
      <c r="AX176" s="2">
        <v>2.7933800000000002E-2</v>
      </c>
      <c r="AY176" s="2">
        <v>2.9390099999999999E-2</v>
      </c>
      <c r="AZ176" s="2">
        <v>3.0148100000000001E-2</v>
      </c>
      <c r="BA176" s="2">
        <v>3.1250500000000001E-2</v>
      </c>
      <c r="BB176" s="2">
        <v>3.2774600000000001E-2</v>
      </c>
      <c r="BC176" s="2">
        <v>3.5116099999999997E-2</v>
      </c>
      <c r="BD176" s="2">
        <v>3.6934399999999999E-2</v>
      </c>
      <c r="BE176" s="2">
        <v>3.6818700000000003E-2</v>
      </c>
      <c r="BF176" s="2">
        <v>3.7963400000000001E-2</v>
      </c>
      <c r="BG176" s="2">
        <v>3.7122599999999999E-2</v>
      </c>
      <c r="BH176" s="2">
        <v>3.7258800000000002E-2</v>
      </c>
      <c r="BI176" s="2">
        <v>3.7602400000000001E-2</v>
      </c>
      <c r="BJ176" s="2">
        <v>3.72573E-2</v>
      </c>
      <c r="BK176" s="2">
        <v>3.6961899999999999E-2</v>
      </c>
      <c r="BL176" s="2">
        <v>2.3381282758620701E-2</v>
      </c>
      <c r="BM176" s="2">
        <v>8.8999772254220299E-3</v>
      </c>
      <c r="BN176" s="2">
        <v>0.98499193552592501</v>
      </c>
      <c r="BO176" s="2">
        <v>0.98664985081054501</v>
      </c>
      <c r="BP176" s="2">
        <v>0.92377495462794901</v>
      </c>
      <c r="BQ176" s="2">
        <v>0</v>
      </c>
      <c r="BR176" s="2">
        <v>0</v>
      </c>
      <c r="BS176" s="2">
        <v>0</v>
      </c>
      <c r="BT176" s="2">
        <v>5.1912529453381601E-4</v>
      </c>
      <c r="BU176" s="2">
        <v>0.97020911305110502</v>
      </c>
      <c r="BV176" s="2">
        <v>0.97020911305110502</v>
      </c>
      <c r="BW176" s="2">
        <v>1.1276919999999999E-2</v>
      </c>
      <c r="BX176" s="2">
        <v>1.5459103143455701E-4</v>
      </c>
      <c r="BY176" s="2">
        <v>1.206572E-2</v>
      </c>
      <c r="BZ176" s="2">
        <v>3.55580120366704E-4</v>
      </c>
      <c r="CA176" s="2">
        <v>1.333206E-2</v>
      </c>
      <c r="CB176" s="2">
        <v>5.2090887206881001E-4</v>
      </c>
      <c r="CC176" s="2">
        <v>1.649078E-2</v>
      </c>
      <c r="CD176" s="2">
        <v>1.21142329802592E-3</v>
      </c>
      <c r="CE176" s="2">
        <v>2.0277360000000001E-2</v>
      </c>
      <c r="CF176" s="2">
        <v>6.4153954125992804E-4</v>
      </c>
      <c r="CG176" s="2">
        <v>2.1735560000000001E-2</v>
      </c>
      <c r="CH176" s="2">
        <v>1.58115126980311E-3</v>
      </c>
      <c r="CI176" s="2">
        <v>2.619488E-2</v>
      </c>
      <c r="CJ176" s="2">
        <v>1.54525254796748E-3</v>
      </c>
      <c r="CK176" s="2">
        <v>2.9473180000000002E-2</v>
      </c>
      <c r="CL176" s="2">
        <v>1.38678231240523E-3</v>
      </c>
      <c r="CM176" s="2">
        <v>2.9056640000000002E-2</v>
      </c>
      <c r="CN176" s="2">
        <v>1.43231489659223E-3</v>
      </c>
      <c r="CO176" s="2">
        <v>3.1735880000000001E-2</v>
      </c>
      <c r="CP176" s="2">
        <v>2.2783848099037201E-3</v>
      </c>
      <c r="CQ176" s="2">
        <v>3.7219580000000002E-2</v>
      </c>
      <c r="CR176" s="2">
        <v>4.4895543431392002E-4</v>
      </c>
      <c r="CS176" s="2">
        <v>3.7273866666666697E-2</v>
      </c>
      <c r="CT176" s="2">
        <v>3.2057121413709902E-4</v>
      </c>
    </row>
    <row r="177" spans="1:98" x14ac:dyDescent="0.25">
      <c r="A177" s="2">
        <v>33</v>
      </c>
      <c r="B177" s="2" t="s">
        <v>1867</v>
      </c>
      <c r="C177" s="2" t="s">
        <v>454</v>
      </c>
      <c r="D177" s="2" t="s">
        <v>412</v>
      </c>
      <c r="E177" s="2" t="s">
        <v>58</v>
      </c>
      <c r="F177" s="2">
        <v>15.973000000000001</v>
      </c>
      <c r="G177" s="2">
        <v>15.915699999999999</v>
      </c>
      <c r="H177" s="2">
        <v>16.0091</v>
      </c>
      <c r="I177" s="2">
        <v>15.980700000000001</v>
      </c>
      <c r="J177" s="2">
        <v>16.019100000000002</v>
      </c>
      <c r="K177" s="2">
        <v>16.296399999999998</v>
      </c>
      <c r="L177" s="2">
        <v>16.714600000000001</v>
      </c>
      <c r="M177" s="2">
        <v>17.0976</v>
      </c>
      <c r="N177" s="2">
        <v>17.696999999999999</v>
      </c>
      <c r="O177" s="2">
        <v>18.2315</v>
      </c>
      <c r="P177" s="2">
        <v>18.531500000000001</v>
      </c>
      <c r="Q177" s="2">
        <v>19.184000000000001</v>
      </c>
      <c r="R177" s="2">
        <v>19.744399999999999</v>
      </c>
      <c r="S177" s="2">
        <v>20.438500000000001</v>
      </c>
      <c r="T177" s="2">
        <v>21.208400000000001</v>
      </c>
      <c r="U177" s="2">
        <v>22.229900000000001</v>
      </c>
      <c r="V177" s="2">
        <v>23.492000000000001</v>
      </c>
      <c r="W177" s="2">
        <v>23.8201</v>
      </c>
      <c r="X177" s="2">
        <v>25.195599999999999</v>
      </c>
      <c r="Y177" s="2">
        <v>25.354299999999999</v>
      </c>
      <c r="Z177" s="2">
        <v>25.432500000000001</v>
      </c>
      <c r="AA177" s="2">
        <v>26.438500000000001</v>
      </c>
      <c r="AB177" s="2">
        <v>27.3276</v>
      </c>
      <c r="AC177" s="2">
        <v>28.157499999999999</v>
      </c>
      <c r="AD177" s="2">
        <v>28.1129</v>
      </c>
      <c r="AE177" s="2">
        <v>28.950800000000001</v>
      </c>
      <c r="AF177" s="2">
        <v>29.378699999999998</v>
      </c>
      <c r="AG177" s="2">
        <v>29.5578</v>
      </c>
      <c r="AH177" s="2">
        <v>29.812200000000001</v>
      </c>
      <c r="AI177" s="2">
        <v>31.1234</v>
      </c>
      <c r="AJ177" s="2">
        <v>32.815399999999997</v>
      </c>
      <c r="AK177" s="2">
        <v>33.466500000000003</v>
      </c>
      <c r="AL177" s="2">
        <v>34.013599999999997</v>
      </c>
      <c r="AM177" s="2">
        <v>33.947099999999999</v>
      </c>
      <c r="AN177" s="2">
        <v>33.622300000000003</v>
      </c>
      <c r="AO177" s="2">
        <v>33.044600000000003</v>
      </c>
      <c r="AP177" s="2">
        <v>33.418799999999997</v>
      </c>
      <c r="AQ177" s="2">
        <v>33.692</v>
      </c>
      <c r="AR177" s="2">
        <v>34.194499999999998</v>
      </c>
      <c r="AS177" s="2">
        <v>34.5396</v>
      </c>
      <c r="AT177" s="2">
        <v>34.232399999999998</v>
      </c>
      <c r="AU177" s="2">
        <v>34.920400000000001</v>
      </c>
      <c r="AV177" s="2">
        <v>35.990699999999997</v>
      </c>
      <c r="AW177" s="2">
        <v>35.9026</v>
      </c>
      <c r="AX177" s="2">
        <v>35.826999999999998</v>
      </c>
      <c r="AY177" s="2">
        <v>37.806899999999999</v>
      </c>
      <c r="AZ177" s="2">
        <v>39.127299999999998</v>
      </c>
      <c r="BA177" s="2">
        <v>40.646799999999999</v>
      </c>
      <c r="BB177" s="2">
        <v>42.311100000000003</v>
      </c>
      <c r="BC177" s="2">
        <v>43.516199999999998</v>
      </c>
      <c r="BD177" s="2">
        <v>44.042299999999997</v>
      </c>
      <c r="BE177" s="2">
        <v>42.380299999999998</v>
      </c>
      <c r="BF177" s="2">
        <v>44.104300000000002</v>
      </c>
      <c r="BG177" s="2">
        <v>44.438099999999999</v>
      </c>
      <c r="BH177" s="2">
        <v>44.633000000000003</v>
      </c>
      <c r="BI177" s="2">
        <v>44.222499999999997</v>
      </c>
      <c r="BJ177" s="2">
        <v>44.273299999999999</v>
      </c>
      <c r="BK177" s="2">
        <v>44.505000000000003</v>
      </c>
      <c r="BL177" s="2">
        <v>29.983791379310301</v>
      </c>
      <c r="BM177" s="2">
        <v>9.3908143439696907</v>
      </c>
      <c r="BN177" s="2">
        <v>0.99173086908143704</v>
      </c>
      <c r="BO177" s="2">
        <v>0.99637023593466401</v>
      </c>
      <c r="BP177" s="2">
        <v>0.96733212341197805</v>
      </c>
      <c r="BQ177" s="2">
        <v>0</v>
      </c>
      <c r="BR177" s="2">
        <v>0</v>
      </c>
      <c r="BS177" s="2">
        <v>0</v>
      </c>
      <c r="BT177" s="2">
        <v>0.55150278076839698</v>
      </c>
      <c r="BU177" s="2">
        <v>0.98353011668902002</v>
      </c>
      <c r="BV177" s="2">
        <v>0.98353011668902002</v>
      </c>
      <c r="BW177" s="2">
        <v>15.979520000000001</v>
      </c>
      <c r="BX177" s="2">
        <v>4.0492122690716698E-2</v>
      </c>
      <c r="BY177" s="2">
        <v>17.207419999999999</v>
      </c>
      <c r="BZ177" s="2">
        <v>0.77027882094732503</v>
      </c>
      <c r="CA177" s="2">
        <v>19.821359999999999</v>
      </c>
      <c r="CB177" s="2">
        <v>1.0464978705186201</v>
      </c>
      <c r="CC177" s="2">
        <v>24.018380000000001</v>
      </c>
      <c r="CD177" s="2">
        <v>1.2928244996905001</v>
      </c>
      <c r="CE177" s="2">
        <v>27.093800000000002</v>
      </c>
      <c r="CF177" s="2">
        <v>1.1634024153318601</v>
      </c>
      <c r="CG177" s="2">
        <v>29.764579999999999</v>
      </c>
      <c r="CH177" s="2">
        <v>0.82197303605410299</v>
      </c>
      <c r="CI177" s="2">
        <v>33.572980000000001</v>
      </c>
      <c r="CJ177" s="2">
        <v>0.48005459793652699</v>
      </c>
      <c r="CK177" s="2">
        <v>33.777900000000002</v>
      </c>
      <c r="CL177" s="2">
        <v>0.59745354631134195</v>
      </c>
      <c r="CM177" s="2">
        <v>35.37462</v>
      </c>
      <c r="CN177" s="2">
        <v>0.77038098496782703</v>
      </c>
      <c r="CO177" s="2">
        <v>40.681660000000001</v>
      </c>
      <c r="CP177" s="2">
        <v>2.31144905914018</v>
      </c>
      <c r="CQ177" s="2">
        <v>43.919600000000003</v>
      </c>
      <c r="CR177" s="2">
        <v>0.89392333004570501</v>
      </c>
      <c r="CS177" s="2">
        <v>44.333599999999997</v>
      </c>
      <c r="CT177" s="2">
        <v>0.150594256198571</v>
      </c>
    </row>
    <row r="178" spans="1:98" x14ac:dyDescent="0.25">
      <c r="A178" s="2">
        <v>34</v>
      </c>
      <c r="B178" s="2" t="s">
        <v>1867</v>
      </c>
      <c r="C178" s="2" t="s">
        <v>455</v>
      </c>
      <c r="D178" s="2" t="s">
        <v>412</v>
      </c>
      <c r="E178" s="2" t="s">
        <v>336</v>
      </c>
      <c r="F178" s="2">
        <v>0.56067</v>
      </c>
      <c r="G178" s="2">
        <v>0.56087100000000001</v>
      </c>
      <c r="H178" s="2">
        <v>0.56240599999999996</v>
      </c>
      <c r="I178" s="2">
        <v>0.58224799999999999</v>
      </c>
      <c r="J178" s="2">
        <v>0.60226199999999996</v>
      </c>
      <c r="K178" s="2">
        <v>0.62148099999999995</v>
      </c>
      <c r="L178" s="2">
        <v>0.64183599999999996</v>
      </c>
      <c r="M178" s="2">
        <v>0.65900199999999998</v>
      </c>
      <c r="N178" s="2">
        <v>0.67543699999999995</v>
      </c>
      <c r="O178" s="2">
        <v>0.69194299999999997</v>
      </c>
      <c r="P178" s="2">
        <v>0.70768399999999998</v>
      </c>
      <c r="Q178" s="2">
        <v>0.72753100000000004</v>
      </c>
      <c r="R178" s="2">
        <v>0.75235700000000005</v>
      </c>
      <c r="S178" s="2">
        <v>0.79367900000000002</v>
      </c>
      <c r="T178" s="2">
        <v>0.84389199999999998</v>
      </c>
      <c r="U178" s="2">
        <v>0.92234099999999997</v>
      </c>
      <c r="V178" s="2">
        <v>0.96018499999999996</v>
      </c>
      <c r="W178" s="2">
        <v>1.0022599999999999</v>
      </c>
      <c r="X178" s="2">
        <v>1.0203500000000001</v>
      </c>
      <c r="Y178" s="2">
        <v>1.04606</v>
      </c>
      <c r="Z178" s="2">
        <v>1.1485300000000001</v>
      </c>
      <c r="AA178" s="2">
        <v>1.19554</v>
      </c>
      <c r="AB178" s="2">
        <v>1.2204900000000001</v>
      </c>
      <c r="AC178" s="2">
        <v>1.1834800000000001</v>
      </c>
      <c r="AD178" s="2">
        <v>1.1875599999999999</v>
      </c>
      <c r="AE178" s="2">
        <v>1.18832</v>
      </c>
      <c r="AF178" s="2">
        <v>1.175</v>
      </c>
      <c r="AG178" s="2">
        <v>1.1857</v>
      </c>
      <c r="AH178" s="2">
        <v>1.3225199999999999</v>
      </c>
      <c r="AI178" s="2">
        <v>1.41517</v>
      </c>
      <c r="AJ178" s="2">
        <v>1.4520900000000001</v>
      </c>
      <c r="AK178" s="2">
        <v>1.4410000000000001</v>
      </c>
      <c r="AL178" s="2">
        <v>1.55172</v>
      </c>
      <c r="AM178" s="2">
        <v>1.56115</v>
      </c>
      <c r="AN178" s="2">
        <v>1.58605</v>
      </c>
      <c r="AO178" s="2">
        <v>1.56819</v>
      </c>
      <c r="AP178" s="2">
        <v>1.61395</v>
      </c>
      <c r="AQ178" s="2">
        <v>1.69333</v>
      </c>
      <c r="AR178" s="2">
        <v>1.68161</v>
      </c>
      <c r="AS178" s="2">
        <v>1.61758</v>
      </c>
      <c r="AT178" s="2">
        <v>1.6329199999999999</v>
      </c>
      <c r="AU178" s="2">
        <v>1.6262799999999999</v>
      </c>
      <c r="AV178" s="2">
        <v>1.5891900000000001</v>
      </c>
      <c r="AW178" s="2">
        <v>1.60057</v>
      </c>
      <c r="AX178" s="2">
        <v>1.64249</v>
      </c>
      <c r="AY178" s="2">
        <v>1.7286600000000001</v>
      </c>
      <c r="AZ178" s="2">
        <v>1.78932</v>
      </c>
      <c r="BA178" s="2">
        <v>1.8061499999999999</v>
      </c>
      <c r="BB178" s="2">
        <v>1.83514</v>
      </c>
      <c r="BC178" s="2">
        <v>1.8935900000000001</v>
      </c>
      <c r="BD178" s="2">
        <v>1.96983</v>
      </c>
      <c r="BE178" s="2">
        <v>1.94478</v>
      </c>
      <c r="BF178" s="2">
        <v>1.97143</v>
      </c>
      <c r="BG178" s="2">
        <v>1.97176</v>
      </c>
      <c r="BH178" s="2">
        <v>1.9768600000000001</v>
      </c>
      <c r="BI178" s="2">
        <v>1.9711799999999999</v>
      </c>
      <c r="BJ178" s="2">
        <v>1.9713000000000001</v>
      </c>
      <c r="BK178" s="2">
        <v>1.97295</v>
      </c>
      <c r="BL178" s="2">
        <v>1.30720474137931</v>
      </c>
      <c r="BM178" s="2">
        <v>0.47733213678566699</v>
      </c>
      <c r="BN178" s="2">
        <v>0.988795712095901</v>
      </c>
      <c r="BO178" s="2">
        <v>0.99107939339875095</v>
      </c>
      <c r="BP178" s="2">
        <v>0.94313369630973998</v>
      </c>
      <c r="BQ178" s="2">
        <v>0</v>
      </c>
      <c r="BR178" s="2">
        <v>0</v>
      </c>
      <c r="BS178" s="2">
        <v>0</v>
      </c>
      <c r="BT178" s="2">
        <v>2.7949746254883001E-2</v>
      </c>
      <c r="BU178" s="2">
        <v>0.97771696025923904</v>
      </c>
      <c r="BV178" s="2">
        <v>0.97771696025923904</v>
      </c>
      <c r="BW178" s="2">
        <v>0.57369139999999996</v>
      </c>
      <c r="BX178" s="2">
        <v>1.8376441135323201E-2</v>
      </c>
      <c r="BY178" s="2">
        <v>0.65793979999999996</v>
      </c>
      <c r="BZ178" s="2">
        <v>2.7622791127979801E-2</v>
      </c>
      <c r="CA178" s="2">
        <v>0.76502859999999995</v>
      </c>
      <c r="CB178" s="2">
        <v>5.4532843042518903E-2</v>
      </c>
      <c r="CC178" s="2">
        <v>0.99023919999999999</v>
      </c>
      <c r="CD178" s="2">
        <v>4.9194873012337402E-2</v>
      </c>
      <c r="CE178" s="2">
        <v>1.18712</v>
      </c>
      <c r="CF178" s="2">
        <v>2.59185483775616E-2</v>
      </c>
      <c r="CG178" s="2">
        <v>1.257342</v>
      </c>
      <c r="CH178" s="2">
        <v>0.10704516205789</v>
      </c>
      <c r="CI178" s="2">
        <v>1.518402</v>
      </c>
      <c r="CJ178" s="2">
        <v>6.6899333853185694E-2</v>
      </c>
      <c r="CK178" s="2">
        <v>1.6349320000000001</v>
      </c>
      <c r="CL178" s="2">
        <v>5.1925410157263097E-2</v>
      </c>
      <c r="CM178" s="2">
        <v>1.61829</v>
      </c>
      <c r="CN178" s="2">
        <v>2.2496251910040399E-2</v>
      </c>
      <c r="CO178" s="2">
        <v>1.8105720000000001</v>
      </c>
      <c r="CP178" s="2">
        <v>6.05729978620837E-2</v>
      </c>
      <c r="CQ178" s="2">
        <v>1.9669319999999999</v>
      </c>
      <c r="CR178" s="2">
        <v>1.2661124357654799E-2</v>
      </c>
      <c r="CS178" s="2">
        <v>1.9718100000000001</v>
      </c>
      <c r="CT178" s="2">
        <v>9.8909049131007008E-4</v>
      </c>
    </row>
    <row r="179" spans="1:98" x14ac:dyDescent="0.25">
      <c r="A179" s="2">
        <v>35</v>
      </c>
      <c r="B179" s="2" t="s">
        <v>1867</v>
      </c>
      <c r="C179" s="2" t="s">
        <v>456</v>
      </c>
      <c r="D179" s="2" t="s">
        <v>426</v>
      </c>
      <c r="E179" s="2" t="s">
        <v>68</v>
      </c>
      <c r="F179" s="2">
        <v>0.992394</v>
      </c>
      <c r="G179" s="2">
        <v>1.05027</v>
      </c>
      <c r="H179" s="2">
        <v>1.06084</v>
      </c>
      <c r="I179" s="2">
        <v>0.97293799999999997</v>
      </c>
      <c r="J179" s="2">
        <v>1.0108900000000001</v>
      </c>
      <c r="K179" s="2">
        <v>0.99995400000000001</v>
      </c>
      <c r="L179" s="2">
        <v>1.1213200000000001</v>
      </c>
      <c r="M179" s="2">
        <v>0.98110699999999995</v>
      </c>
      <c r="N179" s="2">
        <v>1.1092200000000001</v>
      </c>
      <c r="O179" s="2">
        <v>1.00553</v>
      </c>
      <c r="P179" s="2">
        <v>0.91746000000000005</v>
      </c>
      <c r="Q179" s="2">
        <v>1.07047</v>
      </c>
      <c r="R179" s="2">
        <v>1.3447</v>
      </c>
      <c r="S179" s="2">
        <v>1.4288799999999999</v>
      </c>
      <c r="T179" s="2">
        <v>1.53491</v>
      </c>
      <c r="U179" s="2">
        <v>1.6666099999999999</v>
      </c>
      <c r="V179" s="2">
        <v>1.6101700000000001</v>
      </c>
      <c r="W179" s="2">
        <v>1.4890099999999999</v>
      </c>
      <c r="X179" s="2">
        <v>1.43516</v>
      </c>
      <c r="Y179" s="2">
        <v>1.4839899999999999</v>
      </c>
      <c r="Z179" s="2">
        <v>1.5732299999999999</v>
      </c>
      <c r="AA179" s="2">
        <v>1.77891</v>
      </c>
      <c r="AB179" s="2">
        <v>1.85365</v>
      </c>
      <c r="AC179" s="2">
        <v>2.0081600000000002</v>
      </c>
      <c r="AD179" s="2">
        <v>1.8930199999999999</v>
      </c>
      <c r="AE179" s="2">
        <v>2.1039599999999998</v>
      </c>
      <c r="AF179" s="2">
        <v>1.8539600000000001</v>
      </c>
      <c r="AG179" s="2">
        <v>1.79698</v>
      </c>
      <c r="AH179" s="2">
        <v>1.67319</v>
      </c>
      <c r="AI179" s="2">
        <v>2.1526700000000001</v>
      </c>
      <c r="AJ179" s="2">
        <v>2.0913300000000001</v>
      </c>
      <c r="AK179" s="2">
        <v>1.94221</v>
      </c>
      <c r="AL179" s="2">
        <v>2.1038899999999998</v>
      </c>
      <c r="AM179" s="2">
        <v>1.9318599999999999</v>
      </c>
      <c r="AN179" s="2">
        <v>2.4233500000000001</v>
      </c>
      <c r="AO179" s="2">
        <v>2.56779</v>
      </c>
      <c r="AP179" s="2">
        <v>2.5677300000000001</v>
      </c>
      <c r="AQ179" s="2">
        <v>2.7060200000000001</v>
      </c>
      <c r="AR179" s="2">
        <v>2.6574499999999999</v>
      </c>
      <c r="AS179" s="2">
        <v>2.4599799999999998</v>
      </c>
      <c r="AT179" s="2">
        <v>3.0348899999999999</v>
      </c>
      <c r="AU179" s="2">
        <v>2.5401500000000001</v>
      </c>
      <c r="AV179" s="2">
        <v>3.0223200000000001</v>
      </c>
      <c r="AW179" s="2">
        <v>3.00352</v>
      </c>
      <c r="AX179" s="2">
        <v>2.8644799999999999</v>
      </c>
      <c r="AY179" s="2">
        <v>2.8880300000000001</v>
      </c>
      <c r="AZ179" s="2">
        <v>2.8374700000000002</v>
      </c>
      <c r="BA179" s="2">
        <v>3.17395</v>
      </c>
      <c r="BB179" s="2">
        <v>3.1902599999999999</v>
      </c>
      <c r="BC179" s="2">
        <v>3.2944599999999999</v>
      </c>
      <c r="BD179" s="2">
        <v>3.2279499999999999</v>
      </c>
      <c r="BE179" s="2">
        <v>3.2910599999999999</v>
      </c>
      <c r="BF179" s="2">
        <v>3.3553000000000002</v>
      </c>
      <c r="BG179" s="2">
        <v>3.3083300000000002</v>
      </c>
      <c r="BH179" s="2">
        <v>3.2136399999999998</v>
      </c>
      <c r="BI179" s="2">
        <v>3.68703</v>
      </c>
      <c r="BJ179" s="2">
        <v>3.3708399999999998</v>
      </c>
      <c r="BK179" s="2">
        <v>3.4476</v>
      </c>
      <c r="BL179" s="2">
        <v>2.12373177586207</v>
      </c>
      <c r="BM179" s="2">
        <v>0.84037512129460001</v>
      </c>
      <c r="BN179" s="2">
        <v>0.978512724656459</v>
      </c>
      <c r="BO179" s="2">
        <v>0.97692946568642502</v>
      </c>
      <c r="BP179" s="2">
        <v>0.86569872958257699</v>
      </c>
      <c r="BQ179" s="2">
        <v>0</v>
      </c>
      <c r="BR179" s="2">
        <v>0</v>
      </c>
      <c r="BS179" s="2">
        <v>0</v>
      </c>
      <c r="BT179" s="2">
        <v>4.8695663200959201E-2</v>
      </c>
      <c r="BU179" s="2">
        <v>0.95748715231460402</v>
      </c>
      <c r="BV179" s="2">
        <v>0.95748715231460402</v>
      </c>
      <c r="BW179" s="2">
        <v>1.0174664</v>
      </c>
      <c r="BX179" s="2">
        <v>3.7456635043740902E-2</v>
      </c>
      <c r="BY179" s="2">
        <v>1.0434262000000001</v>
      </c>
      <c r="BZ179" s="2">
        <v>6.6343622588761406E-2</v>
      </c>
      <c r="CA179" s="2">
        <v>1.2592840000000001</v>
      </c>
      <c r="CB179" s="2">
        <v>0.25715888168601098</v>
      </c>
      <c r="CC179" s="2">
        <v>1.536988</v>
      </c>
      <c r="CD179" s="2">
        <v>9.7001399577531899E-2</v>
      </c>
      <c r="CE179" s="2">
        <v>1.821394</v>
      </c>
      <c r="CF179" s="2">
        <v>0.161587850193014</v>
      </c>
      <c r="CG179" s="2">
        <v>1.9161520000000001</v>
      </c>
      <c r="CH179" s="2">
        <v>0.20512980834096201</v>
      </c>
      <c r="CI179" s="2">
        <v>2.0985279999999999</v>
      </c>
      <c r="CJ179" s="2">
        <v>0.198622401354933</v>
      </c>
      <c r="CK179" s="2">
        <v>2.5917940000000002</v>
      </c>
      <c r="CL179" s="2">
        <v>9.4721286044901307E-2</v>
      </c>
      <c r="CM179" s="2">
        <v>2.8930720000000001</v>
      </c>
      <c r="CN179" s="2">
        <v>0.20879870203140599</v>
      </c>
      <c r="CO179" s="2">
        <v>3.0768339999999998</v>
      </c>
      <c r="CP179" s="2">
        <v>0.201618529480799</v>
      </c>
      <c r="CQ179" s="2">
        <v>3.2792560000000002</v>
      </c>
      <c r="CR179" s="2">
        <v>5.8534363667849101E-2</v>
      </c>
      <c r="CS179" s="2">
        <v>3.5018233333333302</v>
      </c>
      <c r="CT179" s="2">
        <v>0.16492166756776799</v>
      </c>
    </row>
    <row r="180" spans="1:98" x14ac:dyDescent="0.25">
      <c r="A180" s="2">
        <v>36</v>
      </c>
      <c r="B180" s="2" t="s">
        <v>1867</v>
      </c>
      <c r="C180" s="2" t="s">
        <v>457</v>
      </c>
      <c r="D180" s="2" t="s">
        <v>458</v>
      </c>
      <c r="E180" s="2" t="s">
        <v>406</v>
      </c>
      <c r="F180" s="2">
        <v>346.15</v>
      </c>
      <c r="G180" s="2">
        <v>348.35899999999998</v>
      </c>
      <c r="H180" s="2">
        <v>348.44099999999997</v>
      </c>
      <c r="I180" s="2">
        <v>346.48599999999999</v>
      </c>
      <c r="J180" s="2">
        <v>354.67700000000002</v>
      </c>
      <c r="K180" s="2">
        <v>364.49799999999999</v>
      </c>
      <c r="L180" s="2">
        <v>391.46600000000001</v>
      </c>
      <c r="M180" s="2">
        <v>384.10199999999998</v>
      </c>
      <c r="N180" s="2">
        <v>391.73</v>
      </c>
      <c r="O180" s="2">
        <v>416.39600000000002</v>
      </c>
      <c r="P180" s="2">
        <v>425.86500000000001</v>
      </c>
      <c r="Q180" s="2">
        <v>440.90100000000001</v>
      </c>
      <c r="R180" s="2">
        <v>444.233</v>
      </c>
      <c r="S180" s="2">
        <v>466.43900000000002</v>
      </c>
      <c r="T180" s="2">
        <v>465.79500000000002</v>
      </c>
      <c r="U180" s="2">
        <v>499.238</v>
      </c>
      <c r="V180" s="2">
        <v>492.12900000000002</v>
      </c>
      <c r="W180" s="2">
        <v>512.41300000000001</v>
      </c>
      <c r="X180" s="2">
        <v>523.67600000000004</v>
      </c>
      <c r="Y180" s="2">
        <v>528.88499999999999</v>
      </c>
      <c r="Z180" s="2">
        <v>537.78700000000003</v>
      </c>
      <c r="AA180" s="2">
        <v>534.21100000000001</v>
      </c>
      <c r="AB180" s="2">
        <v>531.678</v>
      </c>
      <c r="AC180" s="2">
        <v>523.61300000000006</v>
      </c>
      <c r="AD180" s="2">
        <v>523.89099999999996</v>
      </c>
      <c r="AE180" s="2">
        <v>553.85299999999995</v>
      </c>
      <c r="AF180" s="2">
        <v>547.28800000000001</v>
      </c>
      <c r="AG180" s="2">
        <v>540.83600000000001</v>
      </c>
      <c r="AH180" s="2">
        <v>526.53800000000001</v>
      </c>
      <c r="AI180" s="2">
        <v>536.64700000000005</v>
      </c>
      <c r="AJ180" s="2">
        <v>540.81200000000001</v>
      </c>
      <c r="AK180" s="2">
        <v>537.98699999999997</v>
      </c>
      <c r="AL180" s="2">
        <v>587.93399999999997</v>
      </c>
      <c r="AM180" s="2">
        <v>573.38900000000001</v>
      </c>
      <c r="AN180" s="2">
        <v>603.90099999999995</v>
      </c>
      <c r="AO180" s="2">
        <v>602.74599999999998</v>
      </c>
      <c r="AP180" s="2">
        <v>608.49400000000003</v>
      </c>
      <c r="AQ180" s="2">
        <v>615.73699999999997</v>
      </c>
      <c r="AR180" s="2">
        <v>622.49900000000002</v>
      </c>
      <c r="AS180" s="2">
        <v>621.98900000000003</v>
      </c>
      <c r="AT180" s="2">
        <v>666.39400000000001</v>
      </c>
      <c r="AU180" s="2">
        <v>653.46799999999996</v>
      </c>
      <c r="AV180" s="2">
        <v>660.45</v>
      </c>
      <c r="AW180" s="2">
        <v>665.95699999999999</v>
      </c>
      <c r="AX180" s="2">
        <v>719.15599999999995</v>
      </c>
      <c r="AY180" s="2">
        <v>761.17700000000002</v>
      </c>
      <c r="AZ180" s="2">
        <v>769.81200000000001</v>
      </c>
      <c r="BA180" s="2">
        <v>763.45100000000002</v>
      </c>
      <c r="BB180" s="2">
        <v>764.39099999999996</v>
      </c>
      <c r="BC180" s="2">
        <v>758.096</v>
      </c>
      <c r="BD180" s="2">
        <v>781.93</v>
      </c>
      <c r="BE180" s="2">
        <v>785.68499999999995</v>
      </c>
      <c r="BF180" s="2">
        <v>808.82100000000003</v>
      </c>
      <c r="BG180" s="2">
        <v>780.50599999999997</v>
      </c>
      <c r="BH180" s="2">
        <v>793.64599999999996</v>
      </c>
      <c r="BI180" s="2">
        <v>807.87300000000005</v>
      </c>
      <c r="BJ180" s="2">
        <v>781.90899999999999</v>
      </c>
      <c r="BK180" s="2">
        <v>794.98299999999995</v>
      </c>
      <c r="BL180" s="2">
        <v>573.81748275862105</v>
      </c>
      <c r="BM180" s="2">
        <v>142.95914632647501</v>
      </c>
      <c r="BN180" s="2">
        <v>0.98301772050033198</v>
      </c>
      <c r="BO180" s="2">
        <v>0.98874157925497597</v>
      </c>
      <c r="BP180" s="2">
        <v>0.92498487598306101</v>
      </c>
      <c r="BQ180" s="2">
        <v>0</v>
      </c>
      <c r="BR180" s="2">
        <v>0</v>
      </c>
      <c r="BS180" s="2">
        <v>0</v>
      </c>
      <c r="BT180" s="2">
        <v>8.3219272201543504</v>
      </c>
      <c r="BU180" s="2">
        <v>0.96632383881766803</v>
      </c>
      <c r="BV180" s="2">
        <v>0.96632383881766803</v>
      </c>
      <c r="BW180" s="2">
        <v>348.82260000000002</v>
      </c>
      <c r="BX180" s="2">
        <v>3.4364601409008202</v>
      </c>
      <c r="BY180" s="2">
        <v>389.63839999999999</v>
      </c>
      <c r="BZ180" s="2">
        <v>18.617031900923401</v>
      </c>
      <c r="CA180" s="2">
        <v>448.64659999999998</v>
      </c>
      <c r="CB180" s="2">
        <v>17.3861482450829</v>
      </c>
      <c r="CC180" s="2">
        <v>511.26819999999998</v>
      </c>
      <c r="CD180" s="2">
        <v>15.625703174577501</v>
      </c>
      <c r="CE180" s="2">
        <v>530.23599999999999</v>
      </c>
      <c r="CF180" s="2">
        <v>6.3051713695981402</v>
      </c>
      <c r="CG180" s="2">
        <v>541.03240000000005</v>
      </c>
      <c r="CH180" s="2">
        <v>10.402622904825501</v>
      </c>
      <c r="CI180" s="2">
        <v>568.80460000000005</v>
      </c>
      <c r="CJ180" s="2">
        <v>28.948307745013299</v>
      </c>
      <c r="CK180" s="2">
        <v>614.29300000000001</v>
      </c>
      <c r="CL180" s="2">
        <v>8.5967086434286095</v>
      </c>
      <c r="CM180" s="2">
        <v>673.08500000000004</v>
      </c>
      <c r="CN180" s="2">
        <v>26.280148496536299</v>
      </c>
      <c r="CO180" s="2">
        <v>763.3854</v>
      </c>
      <c r="CP180" s="2">
        <v>4.3350751204563904</v>
      </c>
      <c r="CQ180" s="2">
        <v>790.11760000000004</v>
      </c>
      <c r="CR180" s="2">
        <v>11.633296708156299</v>
      </c>
      <c r="CS180" s="2">
        <v>794.92166666666697</v>
      </c>
      <c r="CT180" s="2">
        <v>12.982108662822601</v>
      </c>
    </row>
    <row r="181" spans="1:98" x14ac:dyDescent="0.25">
      <c r="A181" s="2">
        <v>37</v>
      </c>
      <c r="B181" s="2" t="s">
        <v>1867</v>
      </c>
      <c r="C181" s="2" t="s">
        <v>459</v>
      </c>
      <c r="D181" s="2" t="s">
        <v>418</v>
      </c>
      <c r="E181" s="2" t="s">
        <v>166</v>
      </c>
      <c r="F181" s="2">
        <v>8.4623599999999993E-2</v>
      </c>
      <c r="G181" s="2">
        <v>8.4774500000000003E-2</v>
      </c>
      <c r="H181" s="2">
        <v>8.5407200000000003E-2</v>
      </c>
      <c r="I181" s="2">
        <v>8.8123599999999996E-2</v>
      </c>
      <c r="J181" s="2">
        <v>8.8415400000000005E-2</v>
      </c>
      <c r="K181" s="2">
        <v>9.3037700000000001E-2</v>
      </c>
      <c r="L181" s="2">
        <v>0.1011</v>
      </c>
      <c r="M181" s="2">
        <v>0.10051</v>
      </c>
      <c r="N181" s="2">
        <v>0.107664</v>
      </c>
      <c r="O181" s="2">
        <v>0.1139</v>
      </c>
      <c r="P181" s="2">
        <v>0.11901299999999999</v>
      </c>
      <c r="Q181" s="2">
        <v>0.12872600000000001</v>
      </c>
      <c r="R181" s="2">
        <v>0.14072499999999999</v>
      </c>
      <c r="S181" s="2">
        <v>0.152508</v>
      </c>
      <c r="T181" s="2">
        <v>0.16187599999999999</v>
      </c>
      <c r="U181" s="2">
        <v>0.18751100000000001</v>
      </c>
      <c r="V181" s="2">
        <v>0.195905</v>
      </c>
      <c r="W181" s="2">
        <v>0.211953</v>
      </c>
      <c r="X181" s="2">
        <v>0.222029</v>
      </c>
      <c r="Y181" s="2">
        <v>0.263733</v>
      </c>
      <c r="Z181" s="2">
        <v>0.25933800000000001</v>
      </c>
      <c r="AA181" s="2">
        <v>0.27949200000000002</v>
      </c>
      <c r="AB181" s="2">
        <v>0.29063099999999997</v>
      </c>
      <c r="AC181" s="2">
        <v>0.29338199999999998</v>
      </c>
      <c r="AD181" s="2">
        <v>0.28430800000000001</v>
      </c>
      <c r="AE181" s="2">
        <v>0.30962499999999998</v>
      </c>
      <c r="AF181" s="2">
        <v>0.28545199999999998</v>
      </c>
      <c r="AG181" s="2">
        <v>0.30760500000000002</v>
      </c>
      <c r="AH181" s="2">
        <v>0.324436</v>
      </c>
      <c r="AI181" s="2">
        <v>0.35011100000000001</v>
      </c>
      <c r="AJ181" s="2">
        <v>0.35371599999999997</v>
      </c>
      <c r="AK181" s="2">
        <v>0.35994999999999999</v>
      </c>
      <c r="AL181" s="2">
        <v>0.371139</v>
      </c>
      <c r="AM181" s="2">
        <v>0.35078500000000001</v>
      </c>
      <c r="AN181" s="2">
        <v>0.37645000000000001</v>
      </c>
      <c r="AO181" s="2">
        <v>0.37335699999999999</v>
      </c>
      <c r="AP181" s="2">
        <v>0.37129699999999999</v>
      </c>
      <c r="AQ181" s="2">
        <v>0.37764900000000001</v>
      </c>
      <c r="AR181" s="2">
        <v>0.38353700000000002</v>
      </c>
      <c r="AS181" s="2">
        <v>0.40638000000000002</v>
      </c>
      <c r="AT181" s="2">
        <v>0.41942499999999999</v>
      </c>
      <c r="AU181" s="2">
        <v>0.40529700000000002</v>
      </c>
      <c r="AV181" s="2">
        <v>0.41873700000000003</v>
      </c>
      <c r="AW181" s="2">
        <v>0.40032499999999999</v>
      </c>
      <c r="AX181" s="2">
        <v>0.40348299999999998</v>
      </c>
      <c r="AY181" s="2">
        <v>0.40169500000000002</v>
      </c>
      <c r="AZ181" s="2">
        <v>0.42490099999999997</v>
      </c>
      <c r="BA181" s="2">
        <v>0.44357999999999997</v>
      </c>
      <c r="BB181" s="2">
        <v>0.45692100000000002</v>
      </c>
      <c r="BC181" s="2">
        <v>0.47823300000000002</v>
      </c>
      <c r="BD181" s="2">
        <v>0.50080100000000005</v>
      </c>
      <c r="BE181" s="2">
        <v>0.48471799999999998</v>
      </c>
      <c r="BF181" s="2">
        <v>0.49096800000000002</v>
      </c>
      <c r="BG181" s="2">
        <v>0.51103299999999996</v>
      </c>
      <c r="BH181" s="2">
        <v>0.50889399999999996</v>
      </c>
      <c r="BI181" s="2">
        <v>0.50612000000000001</v>
      </c>
      <c r="BJ181" s="2">
        <v>0.494728</v>
      </c>
      <c r="BK181" s="2">
        <v>0.54634099999999997</v>
      </c>
      <c r="BL181" s="2">
        <v>0.30579956896551702</v>
      </c>
      <c r="BM181" s="2">
        <v>0.14211619016159699</v>
      </c>
      <c r="BN181" s="2">
        <v>0.98725858103869701</v>
      </c>
      <c r="BO181" s="2">
        <v>0.99434002891507001</v>
      </c>
      <c r="BP181" s="2">
        <v>0.95281306715063496</v>
      </c>
      <c r="BQ181" s="2">
        <v>0</v>
      </c>
      <c r="BR181" s="2">
        <v>0</v>
      </c>
      <c r="BS181" s="2">
        <v>0</v>
      </c>
      <c r="BT181" s="2">
        <v>8.30854725153027E-3</v>
      </c>
      <c r="BU181" s="2">
        <v>0.97467950583454099</v>
      </c>
      <c r="BV181" s="2">
        <v>0.97467950583454099</v>
      </c>
      <c r="BW181" s="2">
        <v>8.6268860000000003E-2</v>
      </c>
      <c r="BX181" s="2">
        <v>1.8527104922248399E-3</v>
      </c>
      <c r="BY181" s="2">
        <v>0.10324234</v>
      </c>
      <c r="BZ181" s="2">
        <v>7.8950423354153098E-3</v>
      </c>
      <c r="CA181" s="2">
        <v>0.14056959999999999</v>
      </c>
      <c r="CB181" s="2">
        <v>1.7331114283276799E-2</v>
      </c>
      <c r="CC181" s="2">
        <v>0.21622620000000001</v>
      </c>
      <c r="CD181" s="2">
        <v>2.9775588377058099E-2</v>
      </c>
      <c r="CE181" s="2">
        <v>0.28143020000000002</v>
      </c>
      <c r="CF181" s="2">
        <v>1.34870669235383E-2</v>
      </c>
      <c r="CG181" s="2">
        <v>0.3154458</v>
      </c>
      <c r="CH181" s="2">
        <v>2.3861515473665999E-2</v>
      </c>
      <c r="CI181" s="2">
        <v>0.36240800000000001</v>
      </c>
      <c r="CJ181" s="2">
        <v>1.10690433416804E-2</v>
      </c>
      <c r="CK181" s="2">
        <v>0.38244400000000001</v>
      </c>
      <c r="CL181" s="2">
        <v>1.41769879382047E-2</v>
      </c>
      <c r="CM181" s="2">
        <v>0.40945340000000002</v>
      </c>
      <c r="CN181" s="2">
        <v>8.9703269059717202E-3</v>
      </c>
      <c r="CO181" s="2">
        <v>0.44106600000000001</v>
      </c>
      <c r="CP181" s="2">
        <v>2.9370350593753598E-2</v>
      </c>
      <c r="CQ181" s="2">
        <v>0.49928280000000003</v>
      </c>
      <c r="CR181" s="2">
        <v>1.133596703859E-2</v>
      </c>
      <c r="CS181" s="2">
        <v>0.51572966666666697</v>
      </c>
      <c r="CT181" s="2">
        <v>2.7115211825345101E-2</v>
      </c>
    </row>
    <row r="182" spans="1:98" x14ac:dyDescent="0.25">
      <c r="A182" s="2">
        <v>38</v>
      </c>
      <c r="B182" s="2" t="s">
        <v>1867</v>
      </c>
      <c r="C182" s="2" t="s">
        <v>460</v>
      </c>
      <c r="D182" s="2" t="s">
        <v>418</v>
      </c>
      <c r="E182" s="2" t="s">
        <v>56</v>
      </c>
      <c r="F182" s="2">
        <v>0.12411999999999999</v>
      </c>
      <c r="G182" s="2">
        <v>0.124334</v>
      </c>
      <c r="H182" s="2">
        <v>0.124302</v>
      </c>
      <c r="I182" s="2">
        <v>0.127253</v>
      </c>
      <c r="J182" s="2">
        <v>0.12962599999999999</v>
      </c>
      <c r="K182" s="2">
        <v>0.13652300000000001</v>
      </c>
      <c r="L182" s="2">
        <v>0.138179</v>
      </c>
      <c r="M182" s="2">
        <v>0.14322199999999999</v>
      </c>
      <c r="N182" s="2">
        <v>0.14981800000000001</v>
      </c>
      <c r="O182" s="2">
        <v>0.15629999999999999</v>
      </c>
      <c r="P182" s="2">
        <v>0.16036</v>
      </c>
      <c r="Q182" s="2">
        <v>0.164052</v>
      </c>
      <c r="R182" s="2">
        <v>0.17730799999999999</v>
      </c>
      <c r="S182" s="2">
        <v>0.194851</v>
      </c>
      <c r="T182" s="2">
        <v>0.195828</v>
      </c>
      <c r="U182" s="2">
        <v>0.20421400000000001</v>
      </c>
      <c r="V182" s="2">
        <v>0.21867300000000001</v>
      </c>
      <c r="W182" s="2">
        <v>0.241867</v>
      </c>
      <c r="X182" s="2">
        <v>0.25328699999999998</v>
      </c>
      <c r="Y182" s="2">
        <v>0.26484999999999997</v>
      </c>
      <c r="Z182" s="2">
        <v>0.28311599999999998</v>
      </c>
      <c r="AA182" s="2">
        <v>0.31387700000000002</v>
      </c>
      <c r="AB182" s="2">
        <v>0.47872500000000001</v>
      </c>
      <c r="AC182" s="2">
        <v>0.53869</v>
      </c>
      <c r="AD182" s="2">
        <v>0.54225400000000001</v>
      </c>
      <c r="AE182" s="2">
        <v>0.58236699999999997</v>
      </c>
      <c r="AF182" s="2">
        <v>0.57477199999999995</v>
      </c>
      <c r="AG182" s="2">
        <v>0.58521100000000004</v>
      </c>
      <c r="AH182" s="2">
        <v>0.642123</v>
      </c>
      <c r="AI182" s="2">
        <v>0.65606399999999998</v>
      </c>
      <c r="AJ182" s="2">
        <v>0.64223300000000005</v>
      </c>
      <c r="AK182" s="2">
        <v>0.68553200000000003</v>
      </c>
      <c r="AL182" s="2">
        <v>0.69198999999999999</v>
      </c>
      <c r="AM182" s="2">
        <v>0.70502200000000004</v>
      </c>
      <c r="AN182" s="2">
        <v>0.72703499999999999</v>
      </c>
      <c r="AO182" s="2">
        <v>0.75748199999999999</v>
      </c>
      <c r="AP182" s="2">
        <v>0.66806200000000004</v>
      </c>
      <c r="AQ182" s="2">
        <v>0.72707699999999997</v>
      </c>
      <c r="AR182" s="2">
        <v>0.741892</v>
      </c>
      <c r="AS182" s="2">
        <v>0.77354100000000003</v>
      </c>
      <c r="AT182" s="2">
        <v>0.80731399999999998</v>
      </c>
      <c r="AU182" s="2">
        <v>0.81122899999999998</v>
      </c>
      <c r="AV182" s="2">
        <v>0.83162000000000003</v>
      </c>
      <c r="AW182" s="2">
        <v>0.84418300000000002</v>
      </c>
      <c r="AX182" s="2">
        <v>0.86644500000000002</v>
      </c>
      <c r="AY182" s="2">
        <v>0.88255600000000001</v>
      </c>
      <c r="AZ182" s="2">
        <v>0.89908600000000005</v>
      </c>
      <c r="BA182" s="2">
        <v>0.90327500000000005</v>
      </c>
      <c r="BB182" s="2">
        <v>0.91731799999999997</v>
      </c>
      <c r="BC182" s="2">
        <v>0.93149899999999997</v>
      </c>
      <c r="BD182" s="2">
        <v>1.01223</v>
      </c>
      <c r="BE182" s="2">
        <v>1.02806</v>
      </c>
      <c r="BF182" s="2">
        <v>1.00065</v>
      </c>
      <c r="BG182" s="2">
        <v>1.0317700000000001</v>
      </c>
      <c r="BH182" s="2">
        <v>0.99892899999999996</v>
      </c>
      <c r="BI182" s="2">
        <v>1.0387299999999999</v>
      </c>
      <c r="BJ182" s="2">
        <v>1.04077</v>
      </c>
      <c r="BK182" s="2">
        <v>0.98293200000000003</v>
      </c>
      <c r="BL182" s="2">
        <v>0.56163151724137905</v>
      </c>
      <c r="BM182" s="2">
        <v>0.32751285415921799</v>
      </c>
      <c r="BN182" s="2">
        <v>0.98116364416082702</v>
      </c>
      <c r="BO182" s="2">
        <v>0.99606262881048302</v>
      </c>
      <c r="BP182" s="2">
        <v>0.97217180883242604</v>
      </c>
      <c r="BQ182" s="2">
        <v>0</v>
      </c>
      <c r="BR182" s="2">
        <v>0</v>
      </c>
      <c r="BS182" s="2">
        <v>0</v>
      </c>
      <c r="BT182" s="2">
        <v>1.9029195053677301E-2</v>
      </c>
      <c r="BU182" s="2">
        <v>0.96268209662295001</v>
      </c>
      <c r="BV182" s="2">
        <v>0.96268209662295001</v>
      </c>
      <c r="BW182" s="2">
        <v>0.12592700000000001</v>
      </c>
      <c r="BX182" s="2">
        <v>2.44358343422114E-3</v>
      </c>
      <c r="BY182" s="2">
        <v>0.1448084</v>
      </c>
      <c r="BZ182" s="2">
        <v>8.2502488629131697E-3</v>
      </c>
      <c r="CA182" s="2">
        <v>0.17847979999999999</v>
      </c>
      <c r="CB182" s="2">
        <v>1.66345868058092E-2</v>
      </c>
      <c r="CC182" s="2">
        <v>0.23657819999999999</v>
      </c>
      <c r="CD182" s="2">
        <v>2.4872111424243799E-2</v>
      </c>
      <c r="CE182" s="2">
        <v>0.4313324</v>
      </c>
      <c r="CF182" s="2">
        <v>0.124337430383212</v>
      </c>
      <c r="CG182" s="2">
        <v>0.60810739999999996</v>
      </c>
      <c r="CH182" s="2">
        <v>3.7930722195866497E-2</v>
      </c>
      <c r="CI182" s="2">
        <v>0.69036240000000004</v>
      </c>
      <c r="CJ182" s="2">
        <v>3.1233813620818E-2</v>
      </c>
      <c r="CK182" s="2">
        <v>0.73361080000000001</v>
      </c>
      <c r="CL182" s="2">
        <v>4.0534457745231997E-2</v>
      </c>
      <c r="CM182" s="2">
        <v>0.83215819999999996</v>
      </c>
      <c r="CN182" s="2">
        <v>2.4370760219985001E-2</v>
      </c>
      <c r="CO182" s="2">
        <v>0.90674679999999996</v>
      </c>
      <c r="CP182" s="2">
        <v>1.8576582912365702E-2</v>
      </c>
      <c r="CQ182" s="2">
        <v>1.0143278</v>
      </c>
      <c r="CR182" s="2">
        <v>1.5177365357663401E-2</v>
      </c>
      <c r="CS182" s="2">
        <v>1.0208106666666701</v>
      </c>
      <c r="CT182" s="2">
        <v>3.28197416402587E-2</v>
      </c>
    </row>
    <row r="183" spans="1:98" x14ac:dyDescent="0.25">
      <c r="A183" s="2">
        <v>39</v>
      </c>
      <c r="B183" s="2" t="s">
        <v>1867</v>
      </c>
      <c r="C183" s="2" t="s">
        <v>461</v>
      </c>
      <c r="D183" s="2" t="s">
        <v>418</v>
      </c>
      <c r="E183" s="2" t="s">
        <v>74</v>
      </c>
      <c r="F183" s="2">
        <v>1.99464E-2</v>
      </c>
      <c r="G183" s="2">
        <v>1.9906E-2</v>
      </c>
      <c r="H183" s="2">
        <v>1.9929100000000002E-2</v>
      </c>
      <c r="I183" s="2">
        <v>2.0648400000000001E-2</v>
      </c>
      <c r="J183" s="2">
        <v>2.1245799999999999E-2</v>
      </c>
      <c r="K183" s="2">
        <v>2.16294E-2</v>
      </c>
      <c r="L183" s="2">
        <v>2.1695699999999998E-2</v>
      </c>
      <c r="M183" s="2">
        <v>2.2361499999999999E-2</v>
      </c>
      <c r="N183" s="2">
        <v>2.3056199999999999E-2</v>
      </c>
      <c r="O183" s="2">
        <v>2.33429E-2</v>
      </c>
      <c r="P183" s="2">
        <v>2.38056E-2</v>
      </c>
      <c r="Q183" s="2">
        <v>2.42898E-2</v>
      </c>
      <c r="R183" s="2">
        <v>2.4430199999999999E-2</v>
      </c>
      <c r="S183" s="2">
        <v>2.4940400000000001E-2</v>
      </c>
      <c r="T183" s="2">
        <v>2.6644399999999999E-2</v>
      </c>
      <c r="U183" s="2">
        <v>2.9273299999999999E-2</v>
      </c>
      <c r="V183" s="2">
        <v>3.1163699999999999E-2</v>
      </c>
      <c r="W183" s="2">
        <v>3.3876799999999999E-2</v>
      </c>
      <c r="X183" s="2">
        <v>3.4507000000000003E-2</v>
      </c>
      <c r="Y183" s="2">
        <v>3.4688400000000001E-2</v>
      </c>
      <c r="Z183" s="2">
        <v>3.5803300000000003E-2</v>
      </c>
      <c r="AA183" s="2">
        <v>3.8992800000000001E-2</v>
      </c>
      <c r="AB183" s="2">
        <v>4.3073399999999998E-2</v>
      </c>
      <c r="AC183" s="2">
        <v>4.4300399999999997E-2</v>
      </c>
      <c r="AD183" s="2">
        <v>4.5497000000000003E-2</v>
      </c>
      <c r="AE183" s="2">
        <v>4.5130299999999998E-2</v>
      </c>
      <c r="AF183" s="2">
        <v>4.5816200000000001E-2</v>
      </c>
      <c r="AG183" s="2">
        <v>4.7140899999999999E-2</v>
      </c>
      <c r="AH183" s="2">
        <v>4.6317499999999998E-2</v>
      </c>
      <c r="AI183" s="2">
        <v>4.8621699999999997E-2</v>
      </c>
      <c r="AJ183" s="2">
        <v>4.9008999999999997E-2</v>
      </c>
      <c r="AK183" s="2">
        <v>5.0382700000000002E-2</v>
      </c>
      <c r="AL183" s="2">
        <v>5.3735199999999997E-2</v>
      </c>
      <c r="AM183" s="2">
        <v>5.3538000000000002E-2</v>
      </c>
      <c r="AN183" s="2">
        <v>5.4813199999999999E-2</v>
      </c>
      <c r="AO183" s="2">
        <v>4.98491E-2</v>
      </c>
      <c r="AP183" s="2">
        <v>4.8356400000000001E-2</v>
      </c>
      <c r="AQ183" s="2">
        <v>5.3744699999999999E-2</v>
      </c>
      <c r="AR183" s="2">
        <v>5.6725200000000003E-2</v>
      </c>
      <c r="AS183" s="2">
        <v>5.5421499999999999E-2</v>
      </c>
      <c r="AT183" s="2">
        <v>5.2867699999999997E-2</v>
      </c>
      <c r="AU183" s="2">
        <v>5.4491299999999999E-2</v>
      </c>
      <c r="AV183" s="2">
        <v>6.05763E-2</v>
      </c>
      <c r="AW183" s="2">
        <v>5.76997E-2</v>
      </c>
      <c r="AX183" s="2">
        <v>5.9271799999999999E-2</v>
      </c>
      <c r="AY183" s="2">
        <v>6.2609300000000007E-2</v>
      </c>
      <c r="AZ183" s="2">
        <v>6.7789699999999994E-2</v>
      </c>
      <c r="BA183" s="2">
        <v>7.4163499999999993E-2</v>
      </c>
      <c r="BB183" s="2">
        <v>7.8870099999999999E-2</v>
      </c>
      <c r="BC183" s="2">
        <v>8.2183199999999998E-2</v>
      </c>
      <c r="BD183" s="2">
        <v>9.0344499999999994E-2</v>
      </c>
      <c r="BE183" s="2">
        <v>8.4745899999999999E-2</v>
      </c>
      <c r="BF183" s="2">
        <v>9.0454000000000007E-2</v>
      </c>
      <c r="BG183" s="2">
        <v>9.0477699999999994E-2</v>
      </c>
      <c r="BH183" s="2">
        <v>9.0744900000000003E-2</v>
      </c>
      <c r="BI183" s="2">
        <v>9.0582800000000005E-2</v>
      </c>
      <c r="BJ183" s="2">
        <v>9.0512400000000007E-2</v>
      </c>
      <c r="BK183" s="2">
        <v>9.0564599999999995E-2</v>
      </c>
      <c r="BL183" s="2">
        <v>4.8906877586206897E-2</v>
      </c>
      <c r="BM183" s="2">
        <v>2.2703350711294E-2</v>
      </c>
      <c r="BN183" s="2">
        <v>0.96900621683780597</v>
      </c>
      <c r="BO183" s="2">
        <v>0.99384785751638005</v>
      </c>
      <c r="BP183" s="2">
        <v>0.95765275257108295</v>
      </c>
      <c r="BQ183" s="2">
        <v>0</v>
      </c>
      <c r="BR183" s="2">
        <v>0</v>
      </c>
      <c r="BS183" s="2">
        <v>0</v>
      </c>
      <c r="BT183" s="2">
        <v>1.30276817804299E-3</v>
      </c>
      <c r="BU183" s="2">
        <v>0.93897304827031303</v>
      </c>
      <c r="BV183" s="2">
        <v>0.93897304827031303</v>
      </c>
      <c r="BW183" s="2">
        <v>2.0335140000000002E-2</v>
      </c>
      <c r="BX183" s="2">
        <v>5.9740728820462097E-4</v>
      </c>
      <c r="BY183" s="2">
        <v>2.2417139999999999E-2</v>
      </c>
      <c r="BZ183" s="2">
        <v>7.7613385636757302E-4</v>
      </c>
      <c r="CA183" s="2">
        <v>2.482208E-2</v>
      </c>
      <c r="CB183" s="2">
        <v>1.09601246890717E-3</v>
      </c>
      <c r="CC183" s="2">
        <v>3.2701840000000003E-2</v>
      </c>
      <c r="CD183" s="2">
        <v>2.3825572108555999E-3</v>
      </c>
      <c r="CE183" s="2">
        <v>4.1533380000000002E-2</v>
      </c>
      <c r="CF183" s="2">
        <v>4.0319569791851702E-3</v>
      </c>
      <c r="CG183" s="2">
        <v>4.6605319999999999E-2</v>
      </c>
      <c r="CH183" s="2">
        <v>1.34479263903399E-3</v>
      </c>
      <c r="CI183" s="2">
        <v>5.2295620000000001E-2</v>
      </c>
      <c r="CJ183" s="2">
        <v>2.4705890819802499E-3</v>
      </c>
      <c r="CK183" s="2">
        <v>5.2819379999999999E-2</v>
      </c>
      <c r="CL183" s="2">
        <v>3.5924723112363702E-3</v>
      </c>
      <c r="CM183" s="2">
        <v>5.6981360000000002E-2</v>
      </c>
      <c r="CN183" s="2">
        <v>3.2329676286656501E-3</v>
      </c>
      <c r="CO183" s="2">
        <v>7.3123160000000006E-2</v>
      </c>
      <c r="CP183" s="2">
        <v>7.9871928603233305E-3</v>
      </c>
      <c r="CQ183" s="2">
        <v>8.9353399999999999E-2</v>
      </c>
      <c r="CR183" s="2">
        <v>2.5798729891217502E-3</v>
      </c>
      <c r="CS183" s="2">
        <v>9.0553266666666701E-2</v>
      </c>
      <c r="CT183" s="3">
        <v>3.65427603409095E-5</v>
      </c>
    </row>
    <row r="184" spans="1:98" x14ac:dyDescent="0.25">
      <c r="A184" s="2">
        <v>4</v>
      </c>
      <c r="B184" s="2" t="s">
        <v>1867</v>
      </c>
      <c r="C184" s="2" t="s">
        <v>419</v>
      </c>
      <c r="D184" s="2" t="s">
        <v>420</v>
      </c>
      <c r="E184" s="2" t="s">
        <v>12</v>
      </c>
      <c r="F184" s="2">
        <v>0.373338</v>
      </c>
      <c r="G184" s="2">
        <v>0.21406700000000001</v>
      </c>
      <c r="H184" s="2">
        <v>0.40969</v>
      </c>
      <c r="I184" s="2">
        <v>0.31375399999999998</v>
      </c>
      <c r="J184" s="2">
        <v>0.43025400000000003</v>
      </c>
      <c r="K184" s="2">
        <v>0.362122</v>
      </c>
      <c r="L184" s="2">
        <v>0.24801400000000001</v>
      </c>
      <c r="M184" s="2">
        <v>0.41019</v>
      </c>
      <c r="N184" s="2">
        <v>0.31766699999999998</v>
      </c>
      <c r="O184" s="2">
        <v>0.30147400000000002</v>
      </c>
      <c r="P184" s="2">
        <v>0.28273399999999999</v>
      </c>
      <c r="Q184" s="2">
        <v>0.36388900000000002</v>
      </c>
      <c r="R184" s="2">
        <v>0.41692600000000002</v>
      </c>
      <c r="S184" s="2">
        <v>0.41697499999999998</v>
      </c>
      <c r="T184" s="2">
        <v>0.29194700000000001</v>
      </c>
      <c r="U184" s="2">
        <v>0.47486299999999998</v>
      </c>
      <c r="V184" s="2">
        <v>0.45552700000000002</v>
      </c>
      <c r="W184" s="2">
        <v>0.32527299999999998</v>
      </c>
      <c r="X184" s="2">
        <v>0.29719299999999998</v>
      </c>
      <c r="Y184" s="2">
        <v>0.42112699999999997</v>
      </c>
      <c r="Z184" s="2">
        <v>0.55982200000000004</v>
      </c>
      <c r="AA184" s="2">
        <v>0.44918599999999997</v>
      </c>
      <c r="AB184" s="2">
        <v>0.56666899999999998</v>
      </c>
      <c r="AC184" s="2">
        <v>0.56369599999999997</v>
      </c>
      <c r="AD184" s="2">
        <v>0.56330199999999997</v>
      </c>
      <c r="AE184" s="2">
        <v>0.382407</v>
      </c>
      <c r="AF184" s="2">
        <v>0.65690599999999999</v>
      </c>
      <c r="AG184" s="2">
        <v>0.66444099999999995</v>
      </c>
      <c r="AH184" s="2">
        <v>0.59989099999999995</v>
      </c>
      <c r="AI184" s="2">
        <v>0.55010999999999999</v>
      </c>
      <c r="AJ184" s="2">
        <v>0.62153599999999998</v>
      </c>
      <c r="AK184" s="2">
        <v>0.37797199999999997</v>
      </c>
      <c r="AL184" s="2">
        <v>0.50842900000000002</v>
      </c>
      <c r="AM184" s="2">
        <v>0.55892299999999995</v>
      </c>
      <c r="AN184" s="2">
        <v>0.37334699999999998</v>
      </c>
      <c r="AO184" s="2">
        <v>0.48524600000000001</v>
      </c>
      <c r="AP184" s="2">
        <v>0.49729000000000001</v>
      </c>
      <c r="AQ184" s="2">
        <v>0.50264200000000003</v>
      </c>
      <c r="AR184" s="2">
        <v>0.66280700000000004</v>
      </c>
      <c r="AS184" s="2">
        <v>0.50922699999999999</v>
      </c>
      <c r="AT184" s="2">
        <v>0.48935899999999999</v>
      </c>
      <c r="AU184" s="2">
        <v>0.61523000000000005</v>
      </c>
      <c r="AV184" s="2">
        <v>0.59628800000000004</v>
      </c>
      <c r="AW184" s="2">
        <v>0.73451599999999995</v>
      </c>
      <c r="AX184" s="2">
        <v>0.44939600000000002</v>
      </c>
      <c r="AY184" s="2">
        <v>0.81838599999999995</v>
      </c>
      <c r="AZ184" s="2">
        <v>0.64574399999999998</v>
      </c>
      <c r="BA184" s="2">
        <v>0.736209</v>
      </c>
      <c r="BB184" s="2">
        <v>0.65932900000000005</v>
      </c>
      <c r="BC184" s="2">
        <v>0.72058599999999995</v>
      </c>
      <c r="BD184" s="2">
        <v>0.75558800000000004</v>
      </c>
      <c r="BE184" s="2">
        <v>0.68355600000000005</v>
      </c>
      <c r="BF184" s="2">
        <v>0.79928999999999994</v>
      </c>
      <c r="BG184" s="2">
        <v>0.86892100000000005</v>
      </c>
      <c r="BH184" s="2">
        <v>0.82001500000000005</v>
      </c>
      <c r="BI184" s="2">
        <v>0.89454999999999996</v>
      </c>
      <c r="BJ184" s="2">
        <v>0.70345800000000003</v>
      </c>
      <c r="BK184" s="2">
        <v>1.0002200000000001</v>
      </c>
      <c r="BL184" s="2">
        <v>0.53054334482758603</v>
      </c>
      <c r="BM184" s="2">
        <v>0.179556518796646</v>
      </c>
      <c r="BN184" s="2">
        <v>0.84134179036837597</v>
      </c>
      <c r="BO184" s="2">
        <v>0.84527361653695898</v>
      </c>
      <c r="BP184" s="2">
        <v>0.65154264972776799</v>
      </c>
      <c r="BQ184" s="3">
        <v>2.2204460492503101E-16</v>
      </c>
      <c r="BR184" s="2">
        <v>0</v>
      </c>
      <c r="BS184" s="3">
        <v>5.0293103015519601E-13</v>
      </c>
      <c r="BT184" s="2">
        <v>8.9459045187485504E-3</v>
      </c>
      <c r="BU184" s="2">
        <v>0.70785600822025896</v>
      </c>
      <c r="BV184" s="2">
        <v>0.70785600822025896</v>
      </c>
      <c r="BW184" s="2">
        <v>0.34822059999999999</v>
      </c>
      <c r="BX184" s="2">
        <v>8.7068916013695694E-2</v>
      </c>
      <c r="BY184" s="2">
        <v>0.3278934</v>
      </c>
      <c r="BZ184" s="2">
        <v>6.1497174583878197E-2</v>
      </c>
      <c r="CA184" s="2">
        <v>0.35449419999999998</v>
      </c>
      <c r="CB184" s="2">
        <v>6.5099003100661995E-2</v>
      </c>
      <c r="CC184" s="2">
        <v>0.3947966</v>
      </c>
      <c r="CD184" s="2">
        <v>7.9297057869759602E-2</v>
      </c>
      <c r="CE184" s="2">
        <v>0.54053499999999999</v>
      </c>
      <c r="CF184" s="2">
        <v>5.1123336980287197E-2</v>
      </c>
      <c r="CG184" s="2">
        <v>0.57075100000000001</v>
      </c>
      <c r="CH184" s="2">
        <v>0.115053414705953</v>
      </c>
      <c r="CI184" s="2">
        <v>0.48804140000000001</v>
      </c>
      <c r="CJ184" s="2">
        <v>0.110148470131455</v>
      </c>
      <c r="CK184" s="2">
        <v>0.53144239999999998</v>
      </c>
      <c r="CL184" s="2">
        <v>7.3959683222009506E-2</v>
      </c>
      <c r="CM184" s="2">
        <v>0.57695779999999997</v>
      </c>
      <c r="CN184" s="2">
        <v>0.11248173951002</v>
      </c>
      <c r="CO184" s="2">
        <v>0.71605079999999999</v>
      </c>
      <c r="CP184" s="2">
        <v>6.9028658807049101E-2</v>
      </c>
      <c r="CQ184" s="2">
        <v>0.78547400000000001</v>
      </c>
      <c r="CR184" s="2">
        <v>7.0049653935619099E-2</v>
      </c>
      <c r="CS184" s="2">
        <v>0.86607599999999996</v>
      </c>
      <c r="CT184" s="2">
        <v>0.150416081813083</v>
      </c>
    </row>
    <row r="185" spans="1:98" x14ac:dyDescent="0.25">
      <c r="A185" s="2">
        <v>40</v>
      </c>
      <c r="B185" s="2" t="s">
        <v>1867</v>
      </c>
      <c r="C185" s="2" t="s">
        <v>462</v>
      </c>
      <c r="D185" s="2" t="s">
        <v>426</v>
      </c>
      <c r="E185" s="2" t="s">
        <v>70</v>
      </c>
      <c r="F185" s="2">
        <v>2.15225</v>
      </c>
      <c r="G185" s="2">
        <v>2.1031300000000002</v>
      </c>
      <c r="H185" s="2">
        <v>2.0355699999999999</v>
      </c>
      <c r="I185" s="2">
        <v>2.0817299999999999</v>
      </c>
      <c r="J185" s="2">
        <v>2.17639</v>
      </c>
      <c r="K185" s="2">
        <v>2.2905600000000002</v>
      </c>
      <c r="L185" s="2">
        <v>2.56094</v>
      </c>
      <c r="M185" s="2">
        <v>2.6585700000000001</v>
      </c>
      <c r="N185" s="2">
        <v>2.6124900000000002</v>
      </c>
      <c r="O185" s="2">
        <v>2.68737</v>
      </c>
      <c r="P185" s="2">
        <v>2.8421799999999999</v>
      </c>
      <c r="Q185" s="2">
        <v>2.7694700000000001</v>
      </c>
      <c r="R185" s="2">
        <v>2.8529300000000002</v>
      </c>
      <c r="S185" s="2">
        <v>3.0995900000000001</v>
      </c>
      <c r="T185" s="2">
        <v>3.2946200000000001</v>
      </c>
      <c r="U185" s="2">
        <v>3.3692000000000002</v>
      </c>
      <c r="V185" s="2">
        <v>3.7254</v>
      </c>
      <c r="W185" s="2">
        <v>3.4476599999999999</v>
      </c>
      <c r="X185" s="2">
        <v>3.7828599999999999</v>
      </c>
      <c r="Y185" s="2">
        <v>4.1501900000000003</v>
      </c>
      <c r="Z185" s="2">
        <v>4.4127400000000003</v>
      </c>
      <c r="AA185" s="2">
        <v>4.6542599999999998</v>
      </c>
      <c r="AB185" s="2">
        <v>4.6288400000000003</v>
      </c>
      <c r="AC185" s="2">
        <v>4.88</v>
      </c>
      <c r="AD185" s="2">
        <v>4.9866999999999999</v>
      </c>
      <c r="AE185" s="2">
        <v>5.12913</v>
      </c>
      <c r="AF185" s="2">
        <v>5.0893699999999997</v>
      </c>
      <c r="AG185" s="2">
        <v>5.2275900000000002</v>
      </c>
      <c r="AH185" s="2">
        <v>5.24803</v>
      </c>
      <c r="AI185" s="2">
        <v>5.2806899999999999</v>
      </c>
      <c r="AJ185" s="2">
        <v>5.7315300000000002</v>
      </c>
      <c r="AK185" s="2">
        <v>6.0188199999999998</v>
      </c>
      <c r="AL185" s="2">
        <v>6.1963999999999997</v>
      </c>
      <c r="AM185" s="2">
        <v>6.2526599999999997</v>
      </c>
      <c r="AN185" s="2">
        <v>6.5363800000000003</v>
      </c>
      <c r="AO185" s="2">
        <v>7.0465299999999997</v>
      </c>
      <c r="AP185" s="2">
        <v>7.7995700000000001</v>
      </c>
      <c r="AQ185" s="2">
        <v>7.7117699999999996</v>
      </c>
      <c r="AR185" s="2">
        <v>7.7505800000000002</v>
      </c>
      <c r="AS185" s="2">
        <v>8.2809299999999997</v>
      </c>
      <c r="AT185" s="2">
        <v>7.7572999999999999</v>
      </c>
      <c r="AU185" s="2">
        <v>7.88157</v>
      </c>
      <c r="AV185" s="2">
        <v>8.3135200000000005</v>
      </c>
      <c r="AW185" s="2">
        <v>8.3206100000000003</v>
      </c>
      <c r="AX185" s="2">
        <v>8.1023399999999999</v>
      </c>
      <c r="AY185" s="2">
        <v>8.1568100000000001</v>
      </c>
      <c r="AZ185" s="2">
        <v>8.4234899999999993</v>
      </c>
      <c r="BA185" s="2">
        <v>8.8673400000000004</v>
      </c>
      <c r="BB185" s="2">
        <v>9.2314699999999998</v>
      </c>
      <c r="BC185" s="2">
        <v>9.3855599999999999</v>
      </c>
      <c r="BD185" s="2">
        <v>10.218</v>
      </c>
      <c r="BE185" s="2">
        <v>10.464</v>
      </c>
      <c r="BF185" s="2">
        <v>10.5143</v>
      </c>
      <c r="BG185" s="2">
        <v>10.636900000000001</v>
      </c>
      <c r="BH185" s="2">
        <v>11.452500000000001</v>
      </c>
      <c r="BI185" s="2">
        <v>11.440300000000001</v>
      </c>
      <c r="BJ185" s="2">
        <v>11.4329</v>
      </c>
      <c r="BK185" s="2">
        <v>10.984400000000001</v>
      </c>
      <c r="BL185" s="2">
        <v>5.9851539655172399</v>
      </c>
      <c r="BM185" s="2">
        <v>2.93596648293344</v>
      </c>
      <c r="BN185" s="2">
        <v>0.98754892328505295</v>
      </c>
      <c r="BO185" s="2">
        <v>0.99673936448368206</v>
      </c>
      <c r="BP185" s="2">
        <v>0.96733212341197805</v>
      </c>
      <c r="BQ185" s="2">
        <v>0</v>
      </c>
      <c r="BR185" s="2">
        <v>0</v>
      </c>
      <c r="BS185" s="2">
        <v>0</v>
      </c>
      <c r="BT185" s="2">
        <v>0.171696061705987</v>
      </c>
      <c r="BU185" s="2">
        <v>0.97525287588146403</v>
      </c>
      <c r="BV185" s="2">
        <v>0.97525287588146403</v>
      </c>
      <c r="BW185" s="2">
        <v>2.1098140000000001</v>
      </c>
      <c r="BX185" s="2">
        <v>5.6077482825105503E-2</v>
      </c>
      <c r="BY185" s="2">
        <v>2.5619860000000001</v>
      </c>
      <c r="BZ185" s="2">
        <v>0.159117439427613</v>
      </c>
      <c r="CA185" s="2">
        <v>2.9717579999999999</v>
      </c>
      <c r="CB185" s="2">
        <v>0.21932389169901201</v>
      </c>
      <c r="CC185" s="2">
        <v>3.6950620000000001</v>
      </c>
      <c r="CD185" s="2">
        <v>0.30950128112820502</v>
      </c>
      <c r="CE185" s="2">
        <v>4.7125079999999997</v>
      </c>
      <c r="CF185" s="2">
        <v>0.225548686806197</v>
      </c>
      <c r="CG185" s="2">
        <v>5.1949620000000003</v>
      </c>
      <c r="CH185" s="2">
        <v>8.1721496070495503E-2</v>
      </c>
      <c r="CI185" s="2">
        <v>6.1471580000000001</v>
      </c>
      <c r="CJ185" s="2">
        <v>0.29760144845077602</v>
      </c>
      <c r="CK185" s="2">
        <v>7.7178760000000004</v>
      </c>
      <c r="CL185" s="2">
        <v>0.44031693219770701</v>
      </c>
      <c r="CM185" s="2">
        <v>8.0750679999999999</v>
      </c>
      <c r="CN185" s="2">
        <v>0.253136312033655</v>
      </c>
      <c r="CO185" s="2">
        <v>8.8129340000000003</v>
      </c>
      <c r="CP185" s="2">
        <v>0.52158370960949296</v>
      </c>
      <c r="CQ185" s="2">
        <v>10.65714</v>
      </c>
      <c r="CR185" s="2">
        <v>0.46998868390632598</v>
      </c>
      <c r="CS185" s="2">
        <v>11.285866666666699</v>
      </c>
      <c r="CT185" s="2">
        <v>0.26110400865044803</v>
      </c>
    </row>
    <row r="186" spans="1:98" x14ac:dyDescent="0.25">
      <c r="A186" s="2">
        <v>41</v>
      </c>
      <c r="B186" s="2" t="s">
        <v>1867</v>
      </c>
      <c r="C186" s="2" t="s">
        <v>463</v>
      </c>
      <c r="D186" s="2" t="s">
        <v>418</v>
      </c>
      <c r="E186" s="2" t="s">
        <v>72</v>
      </c>
      <c r="F186" s="3">
        <v>2.5348899999999999E-8</v>
      </c>
      <c r="G186" s="3">
        <v>2.53499E-8</v>
      </c>
      <c r="H186" s="3">
        <v>2.5431800000000001E-8</v>
      </c>
      <c r="I186" s="3">
        <v>2.7447000000000001E-8</v>
      </c>
      <c r="J186" s="3">
        <v>2.96298E-8</v>
      </c>
      <c r="K186" s="3">
        <v>2.6133200000000001E-8</v>
      </c>
      <c r="L186" s="3">
        <v>2.4579800000000001E-8</v>
      </c>
      <c r="M186" s="3">
        <v>2.4478400000000001E-8</v>
      </c>
      <c r="N186" s="3">
        <v>3.30906E-8</v>
      </c>
      <c r="O186" s="3">
        <v>4.8148500000000003E-8</v>
      </c>
      <c r="P186" s="3">
        <v>4.1319500000000002E-8</v>
      </c>
      <c r="Q186" s="3">
        <v>4.6121400000000002E-8</v>
      </c>
      <c r="R186" s="3">
        <v>5.5910100000000001E-8</v>
      </c>
      <c r="S186" s="3">
        <v>6.0860299999999993E-8</v>
      </c>
      <c r="T186" s="3">
        <v>6.6652099999999999E-8</v>
      </c>
      <c r="U186" s="3">
        <v>6.0816400000000002E-8</v>
      </c>
      <c r="V186" s="3">
        <v>5.6077900000000002E-8</v>
      </c>
      <c r="W186" s="3">
        <v>5.12745E-8</v>
      </c>
      <c r="X186" s="3">
        <v>2.7474799999999999E-8</v>
      </c>
      <c r="Y186" s="3">
        <v>3.8655100000000003E-8</v>
      </c>
      <c r="Z186" s="3">
        <v>3.8574200000000003E-8</v>
      </c>
      <c r="AA186" s="3">
        <v>3.91087E-8</v>
      </c>
      <c r="AB186" s="3">
        <v>3.9759900000000001E-8</v>
      </c>
      <c r="AC186" s="3">
        <v>5.1754199999999999E-8</v>
      </c>
      <c r="AD186" s="3">
        <v>5.1816900000000001E-8</v>
      </c>
      <c r="AE186" s="3">
        <v>5.16781E-8</v>
      </c>
      <c r="AF186" s="3">
        <v>5.1858799999999997E-8</v>
      </c>
      <c r="AG186" s="3">
        <v>5.36922E-8</v>
      </c>
      <c r="AH186" s="3">
        <v>5.6609199999999998E-8</v>
      </c>
      <c r="AI186" s="3">
        <v>5.90393E-8</v>
      </c>
      <c r="AJ186" s="3">
        <v>6.1187599999999997E-8</v>
      </c>
      <c r="AK186" s="3">
        <v>6.3000700000000006E-8</v>
      </c>
      <c r="AL186" s="3">
        <v>6.4964300000000002E-8</v>
      </c>
      <c r="AM186" s="2">
        <v>0</v>
      </c>
      <c r="AN186" s="2">
        <v>0</v>
      </c>
      <c r="AO186" s="2">
        <v>0</v>
      </c>
      <c r="AP186" s="2">
        <v>0</v>
      </c>
      <c r="AQ186" s="2">
        <v>0</v>
      </c>
      <c r="AR186" s="2">
        <v>0</v>
      </c>
      <c r="AS186" s="2">
        <v>0</v>
      </c>
      <c r="AT186" s="2">
        <v>0</v>
      </c>
      <c r="AU186" s="2">
        <v>0</v>
      </c>
      <c r="AV186" s="2">
        <v>0</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3">
        <v>2.5480070689655201E-8</v>
      </c>
      <c r="BM186" s="3">
        <v>2.4731493413523599E-8</v>
      </c>
      <c r="BN186" s="2">
        <v>-0.64321251025551096</v>
      </c>
      <c r="BO186" s="2">
        <v>-0.62892229142146805</v>
      </c>
      <c r="BP186" s="2">
        <v>-0.34704199620534798</v>
      </c>
      <c r="BQ186" s="3">
        <v>5.1808086915214299E-8</v>
      </c>
      <c r="BR186" s="3">
        <v>1.2437775160665E-7</v>
      </c>
      <c r="BS186" s="2">
        <v>2.7842515223875898E-4</v>
      </c>
      <c r="BT186" s="3">
        <v>-9.4200985265617196E-10</v>
      </c>
      <c r="BU186" s="2">
        <v>0.41372233334918901</v>
      </c>
      <c r="BV186" s="2">
        <v>0.41372233334918901</v>
      </c>
      <c r="BW186" s="3">
        <v>2.6641480000000001E-8</v>
      </c>
      <c r="BX186" s="3">
        <v>1.8961267460272802E-9</v>
      </c>
      <c r="BY186" s="3">
        <v>3.1286099999999998E-8</v>
      </c>
      <c r="BZ186" s="3">
        <v>1.00681226080139E-8</v>
      </c>
      <c r="CA186" s="3">
        <v>5.4172680000000002E-8</v>
      </c>
      <c r="CB186" s="3">
        <v>1.0410405357237501E-8</v>
      </c>
      <c r="CC186" s="3">
        <v>4.6859740000000001E-8</v>
      </c>
      <c r="CD186" s="3">
        <v>1.36230040219843E-8</v>
      </c>
      <c r="CE186" s="3">
        <v>4.4202779999999998E-8</v>
      </c>
      <c r="CF186" s="3">
        <v>6.9348488438465599E-9</v>
      </c>
      <c r="CG186" s="3">
        <v>5.4575519999999998E-8</v>
      </c>
      <c r="CH186" s="3">
        <v>3.1865753822873898E-9</v>
      </c>
      <c r="CI186" s="3">
        <v>3.7830520000000002E-8</v>
      </c>
      <c r="CJ186" s="3">
        <v>3.4560199838065198E-8</v>
      </c>
      <c r="CK186" s="2">
        <v>0</v>
      </c>
      <c r="CL186" s="2">
        <v>0</v>
      </c>
      <c r="CM186" s="2">
        <v>0</v>
      </c>
      <c r="CN186" s="2">
        <v>0</v>
      </c>
      <c r="CO186" s="2">
        <v>0</v>
      </c>
      <c r="CP186" s="2">
        <v>0</v>
      </c>
      <c r="CQ186" s="2">
        <v>0</v>
      </c>
      <c r="CR186" s="2">
        <v>0</v>
      </c>
      <c r="CS186" s="2">
        <v>0</v>
      </c>
      <c r="CT186" s="2">
        <v>0</v>
      </c>
    </row>
    <row r="187" spans="1:98" x14ac:dyDescent="0.25">
      <c r="A187" s="2">
        <v>42</v>
      </c>
      <c r="B187" s="2" t="s">
        <v>1867</v>
      </c>
      <c r="C187" s="2" t="s">
        <v>464</v>
      </c>
      <c r="D187" s="2" t="s">
        <v>418</v>
      </c>
      <c r="E187" s="2" t="s">
        <v>60</v>
      </c>
      <c r="F187" s="2">
        <v>0</v>
      </c>
      <c r="G187" s="2">
        <v>0</v>
      </c>
      <c r="H187" s="2">
        <v>0</v>
      </c>
      <c r="I187" s="2">
        <v>0</v>
      </c>
      <c r="J187" s="2">
        <v>0</v>
      </c>
      <c r="K187" s="2">
        <v>0</v>
      </c>
      <c r="L187" s="2">
        <v>0</v>
      </c>
      <c r="M187" s="2">
        <v>0</v>
      </c>
      <c r="N187" s="2">
        <v>0</v>
      </c>
      <c r="O187" s="2">
        <v>0</v>
      </c>
      <c r="P187" s="2">
        <v>0</v>
      </c>
      <c r="Q187" s="2">
        <v>0</v>
      </c>
      <c r="R187" s="2">
        <v>0</v>
      </c>
      <c r="S187" s="2">
        <v>0</v>
      </c>
      <c r="T187" s="2">
        <v>0</v>
      </c>
      <c r="U187" s="2">
        <v>0</v>
      </c>
      <c r="V187" s="2">
        <v>0</v>
      </c>
      <c r="W187" s="2">
        <v>0</v>
      </c>
      <c r="X187" s="2">
        <v>0</v>
      </c>
      <c r="Y187" s="2">
        <v>0</v>
      </c>
      <c r="Z187" s="2">
        <v>0</v>
      </c>
      <c r="AA187" s="2">
        <v>0</v>
      </c>
      <c r="AB187" s="2">
        <v>0</v>
      </c>
      <c r="AC187" s="2">
        <v>0</v>
      </c>
      <c r="AD187" s="2">
        <v>0</v>
      </c>
      <c r="AE187" s="2">
        <v>0</v>
      </c>
      <c r="AF187" s="2">
        <v>0</v>
      </c>
      <c r="AG187" s="2">
        <v>0</v>
      </c>
      <c r="AH187" s="2">
        <v>0</v>
      </c>
      <c r="AI187" s="2">
        <v>0</v>
      </c>
      <c r="AJ187" s="2">
        <v>0</v>
      </c>
      <c r="AK187" s="2">
        <v>0</v>
      </c>
      <c r="AL187" s="2">
        <v>0</v>
      </c>
      <c r="AM187" s="2">
        <v>0</v>
      </c>
      <c r="AN187" s="2">
        <v>0</v>
      </c>
      <c r="AO187" s="2">
        <v>0</v>
      </c>
      <c r="AP187" s="2">
        <v>0</v>
      </c>
      <c r="AQ187" s="2">
        <v>0</v>
      </c>
      <c r="AR187" s="2">
        <v>0</v>
      </c>
      <c r="AS187" s="2">
        <v>0</v>
      </c>
      <c r="AT187" s="2">
        <v>0</v>
      </c>
      <c r="AU187" s="2">
        <v>0</v>
      </c>
      <c r="AV187" s="2">
        <v>0</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t="s">
        <v>1903</v>
      </c>
      <c r="BO187" s="2" t="s">
        <v>1903</v>
      </c>
      <c r="BP187" s="2" t="s">
        <v>1903</v>
      </c>
      <c r="BQ187" s="2" t="s">
        <v>1903</v>
      </c>
      <c r="BR187" s="2" t="s">
        <v>1903</v>
      </c>
      <c r="BS187" s="2" t="s">
        <v>1903</v>
      </c>
      <c r="BT187" s="2">
        <v>0</v>
      </c>
      <c r="BU187" s="2" t="s">
        <v>1903</v>
      </c>
      <c r="BV187" s="2" t="s">
        <v>1903</v>
      </c>
      <c r="BW187" s="2">
        <v>0</v>
      </c>
      <c r="BX187" s="2">
        <v>0</v>
      </c>
      <c r="BY187" s="2">
        <v>0</v>
      </c>
      <c r="BZ187" s="2">
        <v>0</v>
      </c>
      <c r="CA187" s="2">
        <v>0</v>
      </c>
      <c r="CB187" s="2">
        <v>0</v>
      </c>
      <c r="CC187" s="2">
        <v>0</v>
      </c>
      <c r="CD187" s="2">
        <v>0</v>
      </c>
      <c r="CE187" s="2">
        <v>0</v>
      </c>
      <c r="CF187" s="2">
        <v>0</v>
      </c>
      <c r="CG187" s="2">
        <v>0</v>
      </c>
      <c r="CH187" s="2">
        <v>0</v>
      </c>
      <c r="CI187" s="2">
        <v>0</v>
      </c>
      <c r="CJ187" s="2">
        <v>0</v>
      </c>
      <c r="CK187" s="2">
        <v>0</v>
      </c>
      <c r="CL187" s="2">
        <v>0</v>
      </c>
      <c r="CM187" s="2">
        <v>0</v>
      </c>
      <c r="CN187" s="2">
        <v>0</v>
      </c>
      <c r="CO187" s="2">
        <v>0</v>
      </c>
      <c r="CP187" s="2">
        <v>0</v>
      </c>
      <c r="CQ187" s="2">
        <v>0</v>
      </c>
      <c r="CR187" s="2">
        <v>0</v>
      </c>
      <c r="CS187" s="2">
        <v>0</v>
      </c>
      <c r="CT187" s="2">
        <v>0</v>
      </c>
    </row>
    <row r="188" spans="1:98" x14ac:dyDescent="0.25">
      <c r="A188" s="2">
        <v>43</v>
      </c>
      <c r="B188" s="2" t="s">
        <v>1867</v>
      </c>
      <c r="C188" s="2" t="s">
        <v>465</v>
      </c>
      <c r="D188" s="2" t="s">
        <v>426</v>
      </c>
      <c r="E188" s="2" t="s">
        <v>78</v>
      </c>
      <c r="F188" s="2">
        <v>0.22472400000000001</v>
      </c>
      <c r="G188" s="2">
        <v>0.22454499999999999</v>
      </c>
      <c r="H188" s="2">
        <v>0.21840000000000001</v>
      </c>
      <c r="I188" s="2">
        <v>0.221327</v>
      </c>
      <c r="J188" s="2">
        <v>0.22287299999999999</v>
      </c>
      <c r="K188" s="2">
        <v>0.228768</v>
      </c>
      <c r="L188" s="2">
        <v>0.234018</v>
      </c>
      <c r="M188" s="2">
        <v>0.24203</v>
      </c>
      <c r="N188" s="2">
        <v>0.24065700000000001</v>
      </c>
      <c r="O188" s="2">
        <v>0.24082700000000001</v>
      </c>
      <c r="P188" s="2">
        <v>0.24779000000000001</v>
      </c>
      <c r="Q188" s="2">
        <v>0.25036999999999998</v>
      </c>
      <c r="R188" s="2">
        <v>0.26368200000000003</v>
      </c>
      <c r="S188" s="2">
        <v>0.29344799999999999</v>
      </c>
      <c r="T188" s="2">
        <v>0.31076999999999999</v>
      </c>
      <c r="U188" s="2">
        <v>0.31989600000000001</v>
      </c>
      <c r="V188" s="2">
        <v>0.354576</v>
      </c>
      <c r="W188" s="2">
        <v>0.37323099999999998</v>
      </c>
      <c r="X188" s="2">
        <v>0.42380600000000002</v>
      </c>
      <c r="Y188" s="2">
        <v>0.44536999999999999</v>
      </c>
      <c r="Z188" s="2">
        <v>0.48740499999999998</v>
      </c>
      <c r="AA188" s="2">
        <v>0.51261999999999996</v>
      </c>
      <c r="AB188" s="2">
        <v>0.552844</v>
      </c>
      <c r="AC188" s="2">
        <v>0.51209099999999996</v>
      </c>
      <c r="AD188" s="2">
        <v>0.55856499999999998</v>
      </c>
      <c r="AE188" s="2">
        <v>0.58460999999999996</v>
      </c>
      <c r="AF188" s="2">
        <v>0.58983200000000002</v>
      </c>
      <c r="AG188" s="2">
        <v>0.62885999999999997</v>
      </c>
      <c r="AH188" s="2">
        <v>0.65743200000000002</v>
      </c>
      <c r="AI188" s="2">
        <v>0.68504100000000001</v>
      </c>
      <c r="AJ188" s="2">
        <v>0.64542699999999997</v>
      </c>
      <c r="AK188" s="2">
        <v>0.68746200000000002</v>
      </c>
      <c r="AL188" s="2">
        <v>0.70727799999999996</v>
      </c>
      <c r="AM188" s="2">
        <v>0.71991000000000005</v>
      </c>
      <c r="AN188" s="2">
        <v>0.76802400000000004</v>
      </c>
      <c r="AO188" s="2">
        <v>0.77361199999999997</v>
      </c>
      <c r="AP188" s="2">
        <v>0.794547</v>
      </c>
      <c r="AQ188" s="2">
        <v>0.82611100000000004</v>
      </c>
      <c r="AR188" s="2">
        <v>0.84073299999999995</v>
      </c>
      <c r="AS188" s="2">
        <v>0.90098</v>
      </c>
      <c r="AT188" s="2">
        <v>0.97156100000000001</v>
      </c>
      <c r="AU188" s="2">
        <v>0.94533100000000003</v>
      </c>
      <c r="AV188" s="2">
        <v>0.99195599999999995</v>
      </c>
      <c r="AW188" s="2">
        <v>1.0117499999999999</v>
      </c>
      <c r="AX188" s="2">
        <v>1.02515</v>
      </c>
      <c r="AY188" s="2">
        <v>1.01051</v>
      </c>
      <c r="AZ188" s="2">
        <v>1.0801400000000001</v>
      </c>
      <c r="BA188" s="2">
        <v>1.06186</v>
      </c>
      <c r="BB188" s="2">
        <v>1.0790200000000001</v>
      </c>
      <c r="BC188" s="2">
        <v>1.11497</v>
      </c>
      <c r="BD188" s="2">
        <v>1.15059</v>
      </c>
      <c r="BE188" s="2">
        <v>1.2090000000000001</v>
      </c>
      <c r="BF188" s="2">
        <v>1.2226600000000001</v>
      </c>
      <c r="BG188" s="2">
        <v>1.24393</v>
      </c>
      <c r="BH188" s="2">
        <v>1.2546999999999999</v>
      </c>
      <c r="BI188" s="2">
        <v>1.24082</v>
      </c>
      <c r="BJ188" s="2">
        <v>1.246</v>
      </c>
      <c r="BK188" s="2">
        <v>1.2427999999999999</v>
      </c>
      <c r="BL188" s="2">
        <v>0.67443517241379303</v>
      </c>
      <c r="BM188" s="2">
        <v>0.35593741116870298</v>
      </c>
      <c r="BN188" s="2">
        <v>0.99078171111911695</v>
      </c>
      <c r="BO188" s="2">
        <v>0.99723153588237101</v>
      </c>
      <c r="BP188" s="2">
        <v>0.97096188747731405</v>
      </c>
      <c r="BQ188" s="2">
        <v>0</v>
      </c>
      <c r="BR188" s="2">
        <v>0</v>
      </c>
      <c r="BS188" s="2">
        <v>0</v>
      </c>
      <c r="BT188" s="2">
        <v>2.0883449629333199E-2</v>
      </c>
      <c r="BU188" s="2">
        <v>0.98164839908812096</v>
      </c>
      <c r="BV188" s="2">
        <v>0.98164839908812096</v>
      </c>
      <c r="BW188" s="2">
        <v>0.22237380000000001</v>
      </c>
      <c r="BX188" s="2">
        <v>2.61599057720015E-3</v>
      </c>
      <c r="BY188" s="2">
        <v>0.23726</v>
      </c>
      <c r="BZ188" s="2">
        <v>5.6929918759822604E-3</v>
      </c>
      <c r="CA188" s="2">
        <v>0.27321200000000001</v>
      </c>
      <c r="CB188" s="2">
        <v>2.7744166089468201E-2</v>
      </c>
      <c r="CC188" s="2">
        <v>0.38337579999999999</v>
      </c>
      <c r="CD188" s="2">
        <v>5.1087944666036403E-2</v>
      </c>
      <c r="CE188" s="2">
        <v>0.52470499999999998</v>
      </c>
      <c r="CF188" s="2">
        <v>3.01444569614382E-2</v>
      </c>
      <c r="CG188" s="2">
        <v>0.62915500000000002</v>
      </c>
      <c r="CH188" s="2">
        <v>4.3166758344818999E-2</v>
      </c>
      <c r="CI188" s="2">
        <v>0.70562020000000003</v>
      </c>
      <c r="CJ188" s="2">
        <v>4.4872381519148297E-2</v>
      </c>
      <c r="CK188" s="2">
        <v>0.82719659999999995</v>
      </c>
      <c r="CL188" s="2">
        <v>4.8902220054921799E-2</v>
      </c>
      <c r="CM188" s="2">
        <v>0.98914959999999996</v>
      </c>
      <c r="CN188" s="2">
        <v>3.1796663807701603E-2</v>
      </c>
      <c r="CO188" s="2">
        <v>1.0692999999999999</v>
      </c>
      <c r="CP188" s="2">
        <v>3.81095480162124E-2</v>
      </c>
      <c r="CQ188" s="2">
        <v>1.2161759999999999</v>
      </c>
      <c r="CR188" s="2">
        <v>4.0772060654325502E-2</v>
      </c>
      <c r="CS188" s="2">
        <v>1.2432066666666699</v>
      </c>
      <c r="CT188" s="2">
        <v>2.6138349858652698E-3</v>
      </c>
    </row>
    <row r="189" spans="1:98" x14ac:dyDescent="0.25">
      <c r="A189" s="2">
        <v>44</v>
      </c>
      <c r="B189" s="2" t="s">
        <v>1867</v>
      </c>
      <c r="C189" s="2" t="s">
        <v>466</v>
      </c>
      <c r="D189" s="2" t="s">
        <v>412</v>
      </c>
      <c r="E189" s="2" t="s">
        <v>80</v>
      </c>
      <c r="F189" s="2">
        <v>0.636521</v>
      </c>
      <c r="G189" s="2">
        <v>0.778335</v>
      </c>
      <c r="H189" s="2">
        <v>0.69508300000000001</v>
      </c>
      <c r="I189" s="2">
        <v>0.78816699999999995</v>
      </c>
      <c r="J189" s="2">
        <v>0.91226600000000002</v>
      </c>
      <c r="K189" s="2">
        <v>0.86056699999999997</v>
      </c>
      <c r="L189" s="2">
        <v>0.84399100000000005</v>
      </c>
      <c r="M189" s="2">
        <v>1.03369</v>
      </c>
      <c r="N189" s="2">
        <v>0.79755200000000004</v>
      </c>
      <c r="O189" s="2">
        <v>1.0387500000000001</v>
      </c>
      <c r="P189" s="2">
        <v>1.09995</v>
      </c>
      <c r="Q189" s="2">
        <v>0.97790999999999995</v>
      </c>
      <c r="R189" s="2">
        <v>1.1427700000000001</v>
      </c>
      <c r="S189" s="2">
        <v>1.33813</v>
      </c>
      <c r="T189" s="2">
        <v>1.0072000000000001</v>
      </c>
      <c r="U189" s="2">
        <v>1.22319</v>
      </c>
      <c r="V189" s="2">
        <v>1.5377400000000001</v>
      </c>
      <c r="W189" s="2">
        <v>1.6878899999999999</v>
      </c>
      <c r="X189" s="2">
        <v>1.52142</v>
      </c>
      <c r="Y189" s="2">
        <v>1.4664999999999999</v>
      </c>
      <c r="Z189" s="2">
        <v>1.1860299999999999</v>
      </c>
      <c r="AA189" s="2">
        <v>1.6602600000000001</v>
      </c>
      <c r="AB189" s="2">
        <v>1.65646</v>
      </c>
      <c r="AC189" s="2">
        <v>1.9022300000000001</v>
      </c>
      <c r="AD189" s="2">
        <v>2.1152899999999999</v>
      </c>
      <c r="AE189" s="2">
        <v>1.44492</v>
      </c>
      <c r="AF189" s="2">
        <v>1.8314299999999999</v>
      </c>
      <c r="AG189" s="2">
        <v>1.8770500000000001</v>
      </c>
      <c r="AH189" s="2">
        <v>2.1031</v>
      </c>
      <c r="AI189" s="2">
        <v>1.7754700000000001</v>
      </c>
      <c r="AJ189" s="2">
        <v>2.0877300000000001</v>
      </c>
      <c r="AK189" s="2">
        <v>1.92187</v>
      </c>
      <c r="AL189" s="2">
        <v>2.1113300000000002</v>
      </c>
      <c r="AM189" s="2">
        <v>2.2264599999999999</v>
      </c>
      <c r="AN189" s="2">
        <v>1.97394</v>
      </c>
      <c r="AO189" s="2">
        <v>1.63506</v>
      </c>
      <c r="AP189" s="2">
        <v>1.89771</v>
      </c>
      <c r="AQ189" s="2">
        <v>2.1113</v>
      </c>
      <c r="AR189" s="2">
        <v>1.9866200000000001</v>
      </c>
      <c r="AS189" s="2">
        <v>2.23854</v>
      </c>
      <c r="AT189" s="2">
        <v>1.99817</v>
      </c>
      <c r="AU189" s="2">
        <v>2.3125</v>
      </c>
      <c r="AV189" s="2">
        <v>2.5464799999999999</v>
      </c>
      <c r="AW189" s="2">
        <v>2.3072499999999998</v>
      </c>
      <c r="AX189" s="2">
        <v>2.6945999999999999</v>
      </c>
      <c r="AY189" s="2">
        <v>2.3002400000000001</v>
      </c>
      <c r="AZ189" s="2">
        <v>3.0038399999999998</v>
      </c>
      <c r="BA189" s="2">
        <v>2.4342299999999999</v>
      </c>
      <c r="BB189" s="2">
        <v>2.9294799999999999</v>
      </c>
      <c r="BC189" s="2">
        <v>2.53674</v>
      </c>
      <c r="BD189" s="2">
        <v>2.8437299999999999</v>
      </c>
      <c r="BE189" s="2">
        <v>3.28206</v>
      </c>
      <c r="BF189" s="2">
        <v>2.3330600000000001</v>
      </c>
      <c r="BG189" s="2">
        <v>3.15944</v>
      </c>
      <c r="BH189" s="2">
        <v>2.8042199999999999</v>
      </c>
      <c r="BI189" s="2">
        <v>2.91323</v>
      </c>
      <c r="BJ189" s="2">
        <v>2.4411800000000001</v>
      </c>
      <c r="BK189" s="2">
        <v>2.7718699999999998</v>
      </c>
      <c r="BL189" s="2">
        <v>1.84039210344828</v>
      </c>
      <c r="BM189" s="2">
        <v>0.70988881626431299</v>
      </c>
      <c r="BN189" s="2">
        <v>0.94912602641666899</v>
      </c>
      <c r="BO189" s="2">
        <v>0.95465870989572099</v>
      </c>
      <c r="BP189" s="2">
        <v>0.81972171808832395</v>
      </c>
      <c r="BQ189" s="2">
        <v>0</v>
      </c>
      <c r="BR189" s="2">
        <v>0</v>
      </c>
      <c r="BS189" s="2">
        <v>0</v>
      </c>
      <c r="BT189" s="2">
        <v>3.9899259651173198E-2</v>
      </c>
      <c r="BU189" s="2">
        <v>0.90084021402149606</v>
      </c>
      <c r="BV189" s="2">
        <v>0.90084021402149606</v>
      </c>
      <c r="BW189" s="2">
        <v>0.76207440000000004</v>
      </c>
      <c r="BX189" s="2">
        <v>0.104587584735474</v>
      </c>
      <c r="BY189" s="2">
        <v>0.91491</v>
      </c>
      <c r="BZ189" s="2">
        <v>0.113137748313726</v>
      </c>
      <c r="CA189" s="2">
        <v>1.113192</v>
      </c>
      <c r="CB189" s="2">
        <v>0.14246300930417</v>
      </c>
      <c r="CC189" s="2">
        <v>1.4873479999999999</v>
      </c>
      <c r="CD189" s="2">
        <v>0.168916722588381</v>
      </c>
      <c r="CE189" s="2">
        <v>1.704054</v>
      </c>
      <c r="CF189" s="2">
        <v>0.34674224667611497</v>
      </c>
      <c r="CG189" s="2">
        <v>1.8063940000000001</v>
      </c>
      <c r="CH189" s="2">
        <v>0.237314805964567</v>
      </c>
      <c r="CI189" s="2">
        <v>2.0642659999999999</v>
      </c>
      <c r="CJ189" s="2">
        <v>0.11990400339438199</v>
      </c>
      <c r="CK189" s="2">
        <v>1.973846</v>
      </c>
      <c r="CL189" s="2">
        <v>0.228960878273997</v>
      </c>
      <c r="CM189" s="2">
        <v>2.3717999999999999</v>
      </c>
      <c r="CN189" s="2">
        <v>0.26551624799623802</v>
      </c>
      <c r="CO189" s="2">
        <v>2.6409060000000002</v>
      </c>
      <c r="CP189" s="2">
        <v>0.31008663705487199</v>
      </c>
      <c r="CQ189" s="2">
        <v>2.8845019999999999</v>
      </c>
      <c r="CR189" s="2">
        <v>0.36940462303549998</v>
      </c>
      <c r="CS189" s="2">
        <v>2.7087599999999998</v>
      </c>
      <c r="CT189" s="2">
        <v>0.24227041647712599</v>
      </c>
    </row>
    <row r="190" spans="1:98" x14ac:dyDescent="0.25">
      <c r="A190" s="2">
        <v>45</v>
      </c>
      <c r="B190" s="2" t="s">
        <v>1867</v>
      </c>
      <c r="C190" s="2" t="s">
        <v>467</v>
      </c>
      <c r="D190" s="2" t="s">
        <v>412</v>
      </c>
      <c r="E190" s="2" t="s">
        <v>468</v>
      </c>
      <c r="F190" s="2">
        <v>0</v>
      </c>
      <c r="G190" s="2">
        <v>0</v>
      </c>
      <c r="H190" s="2">
        <v>0</v>
      </c>
      <c r="I190" s="2">
        <v>0</v>
      </c>
      <c r="J190" s="2">
        <v>0</v>
      </c>
      <c r="K190" s="2">
        <v>0</v>
      </c>
      <c r="L190" s="2">
        <v>0</v>
      </c>
      <c r="M190" s="2">
        <v>0</v>
      </c>
      <c r="N190" s="2">
        <v>0</v>
      </c>
      <c r="O190" s="2">
        <v>0</v>
      </c>
      <c r="P190" s="2">
        <v>0</v>
      </c>
      <c r="Q190" s="2">
        <v>0</v>
      </c>
      <c r="R190" s="2">
        <v>0</v>
      </c>
      <c r="S190" s="2">
        <v>0</v>
      </c>
      <c r="T190" s="2">
        <v>0</v>
      </c>
      <c r="U190" s="2">
        <v>0</v>
      </c>
      <c r="V190" s="2">
        <v>0</v>
      </c>
      <c r="W190" s="2">
        <v>0</v>
      </c>
      <c r="X190" s="2">
        <v>0</v>
      </c>
      <c r="Y190" s="2">
        <v>0</v>
      </c>
      <c r="Z190" s="2">
        <v>0</v>
      </c>
      <c r="AA190" s="2">
        <v>0</v>
      </c>
      <c r="AB190" s="2">
        <v>0</v>
      </c>
      <c r="AC190" s="2">
        <v>0</v>
      </c>
      <c r="AD190" s="2">
        <v>0</v>
      </c>
      <c r="AE190" s="2">
        <v>0</v>
      </c>
      <c r="AF190" s="2">
        <v>0</v>
      </c>
      <c r="AG190" s="2">
        <v>0</v>
      </c>
      <c r="AH190" s="2">
        <v>0</v>
      </c>
      <c r="AI190" s="2">
        <v>0</v>
      </c>
      <c r="AJ190" s="2">
        <v>0</v>
      </c>
      <c r="AK190" s="2">
        <v>0</v>
      </c>
      <c r="AL190" s="2">
        <v>0</v>
      </c>
      <c r="AM190" s="2">
        <v>0</v>
      </c>
      <c r="AN190" s="2">
        <v>0</v>
      </c>
      <c r="AO190" s="2">
        <v>0</v>
      </c>
      <c r="AP190" s="2">
        <v>0</v>
      </c>
      <c r="AQ190" s="2">
        <v>0</v>
      </c>
      <c r="AR190" s="2">
        <v>0</v>
      </c>
      <c r="AS190" s="2">
        <v>0</v>
      </c>
      <c r="AT190" s="2">
        <v>0</v>
      </c>
      <c r="AU190" s="2">
        <v>0</v>
      </c>
      <c r="AV190" s="2">
        <v>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t="s">
        <v>1903</v>
      </c>
      <c r="BO190" s="2" t="s">
        <v>1903</v>
      </c>
      <c r="BP190" s="2" t="s">
        <v>1903</v>
      </c>
      <c r="BQ190" s="2" t="s">
        <v>1903</v>
      </c>
      <c r="BR190" s="2" t="s">
        <v>1903</v>
      </c>
      <c r="BS190" s="2" t="s">
        <v>1903</v>
      </c>
      <c r="BT190" s="2">
        <v>0</v>
      </c>
      <c r="BU190" s="2" t="s">
        <v>1903</v>
      </c>
      <c r="BV190" s="2" t="s">
        <v>1903</v>
      </c>
      <c r="BW190" s="2">
        <v>0</v>
      </c>
      <c r="BX190" s="2">
        <v>0</v>
      </c>
      <c r="BY190" s="2">
        <v>0</v>
      </c>
      <c r="BZ190" s="2">
        <v>0</v>
      </c>
      <c r="CA190" s="2">
        <v>0</v>
      </c>
      <c r="CB190" s="2">
        <v>0</v>
      </c>
      <c r="CC190" s="2">
        <v>0</v>
      </c>
      <c r="CD190" s="2">
        <v>0</v>
      </c>
      <c r="CE190" s="2">
        <v>0</v>
      </c>
      <c r="CF190" s="2">
        <v>0</v>
      </c>
      <c r="CG190" s="2">
        <v>0</v>
      </c>
      <c r="CH190" s="2">
        <v>0</v>
      </c>
      <c r="CI190" s="2">
        <v>0</v>
      </c>
      <c r="CJ190" s="2">
        <v>0</v>
      </c>
      <c r="CK190" s="2">
        <v>0</v>
      </c>
      <c r="CL190" s="2">
        <v>0</v>
      </c>
      <c r="CM190" s="2">
        <v>0</v>
      </c>
      <c r="CN190" s="2">
        <v>0</v>
      </c>
      <c r="CO190" s="2">
        <v>0</v>
      </c>
      <c r="CP190" s="2">
        <v>0</v>
      </c>
      <c r="CQ190" s="2">
        <v>0</v>
      </c>
      <c r="CR190" s="2">
        <v>0</v>
      </c>
      <c r="CS190" s="2">
        <v>0</v>
      </c>
      <c r="CT190" s="2">
        <v>0</v>
      </c>
    </row>
    <row r="191" spans="1:98" x14ac:dyDescent="0.25">
      <c r="A191" s="2">
        <v>46</v>
      </c>
      <c r="B191" s="2" t="s">
        <v>1867</v>
      </c>
      <c r="C191" s="2" t="s">
        <v>469</v>
      </c>
      <c r="D191" s="2" t="s">
        <v>420</v>
      </c>
      <c r="E191" s="2" t="s">
        <v>82</v>
      </c>
      <c r="F191" s="2">
        <v>0.107971</v>
      </c>
      <c r="G191" s="2">
        <v>0.10190200000000001</v>
      </c>
      <c r="H191" s="2">
        <v>9.6846500000000002E-2</v>
      </c>
      <c r="I191" s="2">
        <v>9.9498400000000001E-2</v>
      </c>
      <c r="J191" s="2">
        <v>0.110536</v>
      </c>
      <c r="K191" s="2">
        <v>0.103548</v>
      </c>
      <c r="L191" s="2">
        <v>9.4283400000000003E-2</v>
      </c>
      <c r="M191" s="2">
        <v>0.10983900000000001</v>
      </c>
      <c r="N191" s="2">
        <v>0.106436</v>
      </c>
      <c r="O191" s="2">
        <v>0.124336</v>
      </c>
      <c r="P191" s="2">
        <v>9.0873700000000002E-2</v>
      </c>
      <c r="Q191" s="2">
        <v>0.142678</v>
      </c>
      <c r="R191" s="2">
        <v>0.103528</v>
      </c>
      <c r="S191" s="2">
        <v>0.113028</v>
      </c>
      <c r="T191" s="2">
        <v>0.13022300000000001</v>
      </c>
      <c r="U191" s="2">
        <v>0.14873900000000001</v>
      </c>
      <c r="V191" s="2">
        <v>0.158251</v>
      </c>
      <c r="W191" s="2">
        <v>0.11766799999999999</v>
      </c>
      <c r="X191" s="2">
        <v>0.114291</v>
      </c>
      <c r="Y191" s="2">
        <v>0.12916800000000001</v>
      </c>
      <c r="Z191" s="2">
        <v>0.143981</v>
      </c>
      <c r="AA191" s="2">
        <v>0.110095</v>
      </c>
      <c r="AB191" s="2">
        <v>0.15659000000000001</v>
      </c>
      <c r="AC191" s="2">
        <v>0.148592</v>
      </c>
      <c r="AD191" s="2">
        <v>0.156221</v>
      </c>
      <c r="AE191" s="2">
        <v>0.15287400000000001</v>
      </c>
      <c r="AF191" s="2">
        <v>0.17216699999999999</v>
      </c>
      <c r="AG191" s="2">
        <v>0.12189899999999999</v>
      </c>
      <c r="AH191" s="2">
        <v>0.19523599999999999</v>
      </c>
      <c r="AI191" s="2">
        <v>0.20219699999999999</v>
      </c>
      <c r="AJ191" s="2">
        <v>0.181087</v>
      </c>
      <c r="AK191" s="2">
        <v>0.176784</v>
      </c>
      <c r="AL191" s="2">
        <v>0.20729400000000001</v>
      </c>
      <c r="AM191" s="2">
        <v>0.23066300000000001</v>
      </c>
      <c r="AN191" s="2">
        <v>0.193081</v>
      </c>
      <c r="AO191" s="2">
        <v>0.23694699999999999</v>
      </c>
      <c r="AP191" s="2">
        <v>0.22634899999999999</v>
      </c>
      <c r="AQ191" s="2">
        <v>0.2092</v>
      </c>
      <c r="AR191" s="2">
        <v>0.23477200000000001</v>
      </c>
      <c r="AS191" s="2">
        <v>0.22780300000000001</v>
      </c>
      <c r="AT191" s="2">
        <v>0.28323700000000002</v>
      </c>
      <c r="AU191" s="2">
        <v>0.26326100000000002</v>
      </c>
      <c r="AV191" s="2">
        <v>0.248247</v>
      </c>
      <c r="AW191" s="2">
        <v>0.224495</v>
      </c>
      <c r="AX191" s="2">
        <v>0.239872</v>
      </c>
      <c r="AY191" s="2">
        <v>0.30231999999999998</v>
      </c>
      <c r="AZ191" s="2">
        <v>0.32464700000000002</v>
      </c>
      <c r="BA191" s="2">
        <v>0.23666000000000001</v>
      </c>
      <c r="BB191" s="2">
        <v>0.23988300000000001</v>
      </c>
      <c r="BC191" s="2">
        <v>0.26616099999999998</v>
      </c>
      <c r="BD191" s="2">
        <v>0.30788500000000002</v>
      </c>
      <c r="BE191" s="2">
        <v>0.29075400000000001</v>
      </c>
      <c r="BF191" s="2">
        <v>0.29513200000000001</v>
      </c>
      <c r="BG191" s="2">
        <v>0.267073</v>
      </c>
      <c r="BH191" s="2">
        <v>0.26965699999999998</v>
      </c>
      <c r="BI191" s="2">
        <v>0.27896100000000001</v>
      </c>
      <c r="BJ191" s="2">
        <v>0.26783499999999999</v>
      </c>
      <c r="BK191" s="2">
        <v>0.27225300000000002</v>
      </c>
      <c r="BL191" s="2">
        <v>0.187341534482759</v>
      </c>
      <c r="BM191" s="2">
        <v>6.9714815189857504E-2</v>
      </c>
      <c r="BN191" s="2">
        <v>0.93922728139939904</v>
      </c>
      <c r="BO191" s="2">
        <v>0.94487680334676605</v>
      </c>
      <c r="BP191" s="2">
        <v>0.79068360556563799</v>
      </c>
      <c r="BQ191" s="2">
        <v>0</v>
      </c>
      <c r="BR191" s="2">
        <v>0</v>
      </c>
      <c r="BS191" s="2">
        <v>0</v>
      </c>
      <c r="BT191" s="2">
        <v>3.8774517272139601E-3</v>
      </c>
      <c r="BU191" s="2">
        <v>0.88214788612490103</v>
      </c>
      <c r="BV191" s="2">
        <v>0.88214788612490103</v>
      </c>
      <c r="BW191" s="2">
        <v>0.10335078</v>
      </c>
      <c r="BX191" s="2">
        <v>5.7493319778909903E-3</v>
      </c>
      <c r="BY191" s="2">
        <v>0.10768848</v>
      </c>
      <c r="BZ191" s="2">
        <v>1.09564262993003E-2</v>
      </c>
      <c r="CA191" s="2">
        <v>0.11606614</v>
      </c>
      <c r="CB191" s="2">
        <v>2.0674271814213899E-2</v>
      </c>
      <c r="CC191" s="2">
        <v>0.1336234</v>
      </c>
      <c r="CD191" s="2">
        <v>1.9255954359626001E-2</v>
      </c>
      <c r="CE191" s="2">
        <v>0.1430958</v>
      </c>
      <c r="CF191" s="2">
        <v>1.9199016269069599E-2</v>
      </c>
      <c r="CG191" s="2">
        <v>0.16887460000000001</v>
      </c>
      <c r="CH191" s="2">
        <v>3.2706543096145103E-2</v>
      </c>
      <c r="CI191" s="2">
        <v>0.19778180000000001</v>
      </c>
      <c r="CJ191" s="2">
        <v>2.1871080990659798E-2</v>
      </c>
      <c r="CK191" s="2">
        <v>0.2270142</v>
      </c>
      <c r="CL191" s="2">
        <v>1.09230764302004E-2</v>
      </c>
      <c r="CM191" s="2">
        <v>0.2518224</v>
      </c>
      <c r="CN191" s="2">
        <v>2.2472766847898399E-2</v>
      </c>
      <c r="CO191" s="2">
        <v>0.27393420000000002</v>
      </c>
      <c r="CP191" s="2">
        <v>3.8687254266747899E-2</v>
      </c>
      <c r="CQ191" s="2">
        <v>0.28610020000000003</v>
      </c>
      <c r="CR191" s="2">
        <v>1.7394122159511301E-2</v>
      </c>
      <c r="CS191" s="2">
        <v>0.27301633333333297</v>
      </c>
      <c r="CT191" s="2">
        <v>5.6021404242783401E-3</v>
      </c>
    </row>
    <row r="192" spans="1:98" x14ac:dyDescent="0.25">
      <c r="A192" s="2">
        <v>47</v>
      </c>
      <c r="B192" s="2" t="s">
        <v>1867</v>
      </c>
      <c r="C192" s="2" t="s">
        <v>470</v>
      </c>
      <c r="D192" s="2" t="s">
        <v>420</v>
      </c>
      <c r="E192" s="2" t="s">
        <v>264</v>
      </c>
      <c r="F192" s="2">
        <v>1.0498400000000001</v>
      </c>
      <c r="G192" s="2">
        <v>1.0513999999999999</v>
      </c>
      <c r="H192" s="2">
        <v>1.0531900000000001</v>
      </c>
      <c r="I192" s="2">
        <v>1.0556399999999999</v>
      </c>
      <c r="J192" s="2">
        <v>1.0608299999999999</v>
      </c>
      <c r="K192" s="2">
        <v>1.0615600000000001</v>
      </c>
      <c r="L192" s="2">
        <v>1.09056</v>
      </c>
      <c r="M192" s="2">
        <v>1.1044400000000001</v>
      </c>
      <c r="N192" s="2">
        <v>1.12941</v>
      </c>
      <c r="O192" s="2">
        <v>1.1361399999999999</v>
      </c>
      <c r="P192" s="2">
        <v>1.15679</v>
      </c>
      <c r="Q192" s="2">
        <v>1.1921200000000001</v>
      </c>
      <c r="R192" s="2">
        <v>1.2183600000000001</v>
      </c>
      <c r="S192" s="2">
        <v>1.2062999999999999</v>
      </c>
      <c r="T192" s="2">
        <v>1.2478899999999999</v>
      </c>
      <c r="U192" s="2">
        <v>1.35602</v>
      </c>
      <c r="V192" s="2">
        <v>1.45764</v>
      </c>
      <c r="W192" s="2">
        <v>1.48787</v>
      </c>
      <c r="X192" s="2">
        <v>1.50543</v>
      </c>
      <c r="Y192" s="2">
        <v>1.5519000000000001</v>
      </c>
      <c r="Z192" s="2">
        <v>1.62426</v>
      </c>
      <c r="AA192" s="2">
        <v>1.71126</v>
      </c>
      <c r="AB192" s="2">
        <v>1.77823</v>
      </c>
      <c r="AC192" s="2">
        <v>1.8252600000000001</v>
      </c>
      <c r="AD192" s="2">
        <v>1.78142</v>
      </c>
      <c r="AE192" s="2">
        <v>1.7310700000000001</v>
      </c>
      <c r="AF192" s="2">
        <v>1.7163200000000001</v>
      </c>
      <c r="AG192" s="2">
        <v>1.7196</v>
      </c>
      <c r="AH192" s="2">
        <v>1.7476400000000001</v>
      </c>
      <c r="AI192" s="2">
        <v>1.78437</v>
      </c>
      <c r="AJ192" s="2">
        <v>1.8246599999999999</v>
      </c>
      <c r="AK192" s="2">
        <v>1.86937</v>
      </c>
      <c r="AL192" s="2">
        <v>2.09422</v>
      </c>
      <c r="AM192" s="2">
        <v>1.92936</v>
      </c>
      <c r="AN192" s="2">
        <v>2.02345</v>
      </c>
      <c r="AO192" s="2">
        <v>2.0921599999999998</v>
      </c>
      <c r="AP192" s="2">
        <v>2.2053500000000001</v>
      </c>
      <c r="AQ192" s="2">
        <v>2.3917799999999998</v>
      </c>
      <c r="AR192" s="2">
        <v>2.4729899999999998</v>
      </c>
      <c r="AS192" s="2">
        <v>2.41357</v>
      </c>
      <c r="AT192" s="2">
        <v>2.4668700000000001</v>
      </c>
      <c r="AU192" s="2">
        <v>2.4451100000000001</v>
      </c>
      <c r="AV192" s="2">
        <v>2.4063699999999999</v>
      </c>
      <c r="AW192" s="2">
        <v>2.4647000000000001</v>
      </c>
      <c r="AX192" s="2">
        <v>2.60311</v>
      </c>
      <c r="AY192" s="2">
        <v>2.76851</v>
      </c>
      <c r="AZ192" s="2">
        <v>2.9158200000000001</v>
      </c>
      <c r="BA192" s="2">
        <v>3.02217</v>
      </c>
      <c r="BB192" s="2">
        <v>3.1491400000000001</v>
      </c>
      <c r="BC192" s="2">
        <v>3.34144</v>
      </c>
      <c r="BD192" s="2">
        <v>3.56365</v>
      </c>
      <c r="BE192" s="2">
        <v>3.4258799999999998</v>
      </c>
      <c r="BF192" s="2">
        <v>3.4363100000000002</v>
      </c>
      <c r="BG192" s="2">
        <v>3.4385400000000002</v>
      </c>
      <c r="BH192" s="2">
        <v>3.44997</v>
      </c>
      <c r="BI192" s="2">
        <v>3.4379</v>
      </c>
      <c r="BJ192" s="2">
        <v>3.4371900000000002</v>
      </c>
      <c r="BK192" s="2">
        <v>3.4411800000000001</v>
      </c>
      <c r="BL192" s="2">
        <v>2.0366125862069002</v>
      </c>
      <c r="BM192" s="2">
        <v>0.81680610083413396</v>
      </c>
      <c r="BN192" s="2">
        <v>0.97118051011958495</v>
      </c>
      <c r="BO192" s="2">
        <v>0.99194069334645796</v>
      </c>
      <c r="BP192" s="2">
        <v>0.94676346037507597</v>
      </c>
      <c r="BQ192" s="2">
        <v>0</v>
      </c>
      <c r="BR192" s="2">
        <v>0</v>
      </c>
      <c r="BS192" s="2">
        <v>0</v>
      </c>
      <c r="BT192" s="2">
        <v>4.6975298840320603E-2</v>
      </c>
      <c r="BU192" s="2">
        <v>0.94319158323613295</v>
      </c>
      <c r="BV192" s="2">
        <v>0.94319158323613295</v>
      </c>
      <c r="BW192" s="2">
        <v>1.0541799999999999</v>
      </c>
      <c r="BX192" s="2">
        <v>4.2982031129298196E-3</v>
      </c>
      <c r="BY192" s="2">
        <v>1.104422</v>
      </c>
      <c r="BZ192" s="2">
        <v>3.02478845541304E-2</v>
      </c>
      <c r="CA192" s="2">
        <v>1.2042919999999999</v>
      </c>
      <c r="CB192" s="2">
        <v>3.35683030551144E-2</v>
      </c>
      <c r="CC192" s="2">
        <v>1.4717720000000001</v>
      </c>
      <c r="CD192" s="2">
        <v>7.3162049383543107E-2</v>
      </c>
      <c r="CE192" s="2">
        <v>1.744086</v>
      </c>
      <c r="CF192" s="2">
        <v>7.8397504934787296E-2</v>
      </c>
      <c r="CG192" s="2">
        <v>1.7398</v>
      </c>
      <c r="CH192" s="2">
        <v>2.7764697909395598E-2</v>
      </c>
      <c r="CI192" s="2">
        <v>1.9482120000000001</v>
      </c>
      <c r="CJ192" s="2">
        <v>0.11047131786124401</v>
      </c>
      <c r="CK192" s="2">
        <v>2.3151700000000002</v>
      </c>
      <c r="CL192" s="2">
        <v>0.159884878115474</v>
      </c>
      <c r="CM192" s="2">
        <v>2.4772319999999999</v>
      </c>
      <c r="CN192" s="2">
        <v>7.4436111666314198E-2</v>
      </c>
      <c r="CO192" s="2">
        <v>3.0394160000000001</v>
      </c>
      <c r="CP192" s="2">
        <v>0.21921525341545001</v>
      </c>
      <c r="CQ192" s="2">
        <v>3.4628700000000001</v>
      </c>
      <c r="CR192" s="2">
        <v>5.6983903428950898E-2</v>
      </c>
      <c r="CS192" s="2">
        <v>3.43875666666667</v>
      </c>
      <c r="CT192" s="2">
        <v>2.1284814618251599E-3</v>
      </c>
    </row>
    <row r="193" spans="1:98" x14ac:dyDescent="0.25">
      <c r="A193" s="2">
        <v>48</v>
      </c>
      <c r="B193" s="2" t="s">
        <v>1867</v>
      </c>
      <c r="C193" s="2" t="s">
        <v>471</v>
      </c>
      <c r="D193" s="2" t="s">
        <v>412</v>
      </c>
      <c r="E193" s="2" t="s">
        <v>122</v>
      </c>
      <c r="F193" s="2">
        <v>12.983700000000001</v>
      </c>
      <c r="G193" s="2">
        <v>13.189</v>
      </c>
      <c r="H193" s="2">
        <v>13.010400000000001</v>
      </c>
      <c r="I193" s="2">
        <v>13.243</v>
      </c>
      <c r="J193" s="2">
        <v>13.5646</v>
      </c>
      <c r="K193" s="2">
        <v>13.894299999999999</v>
      </c>
      <c r="L193" s="2">
        <v>14.326700000000001</v>
      </c>
      <c r="M193" s="2">
        <v>14.560499999999999</v>
      </c>
      <c r="N193" s="2">
        <v>14.963100000000001</v>
      </c>
      <c r="O193" s="2">
        <v>15.286300000000001</v>
      </c>
      <c r="P193" s="2">
        <v>15.672000000000001</v>
      </c>
      <c r="Q193" s="2">
        <v>16.195799999999998</v>
      </c>
      <c r="R193" s="2">
        <v>17.053799999999999</v>
      </c>
      <c r="S193" s="2">
        <v>17.878399999999999</v>
      </c>
      <c r="T193" s="2">
        <v>18.791</v>
      </c>
      <c r="U193" s="2">
        <v>20.655000000000001</v>
      </c>
      <c r="V193" s="2">
        <v>21.226299999999998</v>
      </c>
      <c r="W193" s="2">
        <v>22.01</v>
      </c>
      <c r="X193" s="2">
        <v>22.623899999999999</v>
      </c>
      <c r="Y193" s="2">
        <v>23.351900000000001</v>
      </c>
      <c r="Z193" s="2">
        <v>24.920100000000001</v>
      </c>
      <c r="AA193" s="2">
        <v>26.2895</v>
      </c>
      <c r="AB193" s="2">
        <v>26.832599999999999</v>
      </c>
      <c r="AC193" s="2">
        <v>25.477699999999999</v>
      </c>
      <c r="AD193" s="2">
        <v>25.334800000000001</v>
      </c>
      <c r="AE193" s="2">
        <v>25.485399999999998</v>
      </c>
      <c r="AF193" s="2">
        <v>24.819099999999999</v>
      </c>
      <c r="AG193" s="2">
        <v>24.928100000000001</v>
      </c>
      <c r="AH193" s="2">
        <v>27.814599999999999</v>
      </c>
      <c r="AI193" s="2">
        <v>29.621500000000001</v>
      </c>
      <c r="AJ193" s="2">
        <v>30.377600000000001</v>
      </c>
      <c r="AK193" s="2">
        <v>30.408100000000001</v>
      </c>
      <c r="AL193" s="2">
        <v>32.514299999999999</v>
      </c>
      <c r="AM193" s="2">
        <v>32.976799999999997</v>
      </c>
      <c r="AN193" s="2">
        <v>34.340200000000003</v>
      </c>
      <c r="AO193" s="2">
        <v>33.7849</v>
      </c>
      <c r="AP193" s="2">
        <v>34.677799999999998</v>
      </c>
      <c r="AQ193" s="2">
        <v>36.3887</v>
      </c>
      <c r="AR193" s="2">
        <v>35.874000000000002</v>
      </c>
      <c r="AS193" s="2">
        <v>34.574300000000001</v>
      </c>
      <c r="AT193" s="2">
        <v>34.698599999999999</v>
      </c>
      <c r="AU193" s="2">
        <v>34.592199999999998</v>
      </c>
      <c r="AV193" s="2">
        <v>33.2654</v>
      </c>
      <c r="AW193" s="2">
        <v>33.288600000000002</v>
      </c>
      <c r="AX193" s="2">
        <v>33.882300000000001</v>
      </c>
      <c r="AY193" s="2">
        <v>36.109299999999998</v>
      </c>
      <c r="AZ193" s="2">
        <v>37.172699999999999</v>
      </c>
      <c r="BA193" s="2">
        <v>37.322600000000001</v>
      </c>
      <c r="BB193" s="2">
        <v>38.032200000000003</v>
      </c>
      <c r="BC193" s="2">
        <v>39.437600000000003</v>
      </c>
      <c r="BD193" s="2">
        <v>40.6295</v>
      </c>
      <c r="BE193" s="2">
        <v>39.475700000000003</v>
      </c>
      <c r="BF193" s="2">
        <v>39.443899999999999</v>
      </c>
      <c r="BG193" s="2">
        <v>39.340800000000002</v>
      </c>
      <c r="BH193" s="2">
        <v>39.556899999999999</v>
      </c>
      <c r="BI193" s="2">
        <v>39.555399999999999</v>
      </c>
      <c r="BJ193" s="2">
        <v>39.331699999999998</v>
      </c>
      <c r="BK193" s="2">
        <v>39.537399999999998</v>
      </c>
      <c r="BL193" s="2">
        <v>27.699872413793099</v>
      </c>
      <c r="BM193" s="2">
        <v>9.2771497012404396</v>
      </c>
      <c r="BN193" s="2">
        <v>0.98077408584716597</v>
      </c>
      <c r="BO193" s="2">
        <v>0.98283552247070105</v>
      </c>
      <c r="BP193" s="2">
        <v>0.91046581972171803</v>
      </c>
      <c r="BQ193" s="2">
        <v>0</v>
      </c>
      <c r="BR193" s="2">
        <v>0</v>
      </c>
      <c r="BS193" s="2">
        <v>0</v>
      </c>
      <c r="BT193" s="2">
        <v>0.53880816389307096</v>
      </c>
      <c r="BU193" s="2">
        <v>0.96191780746934397</v>
      </c>
      <c r="BV193" s="2">
        <v>0.96191780746934397</v>
      </c>
      <c r="BW193" s="2">
        <v>13.19814</v>
      </c>
      <c r="BX193" s="2">
        <v>0.23324863986741701</v>
      </c>
      <c r="BY193" s="2">
        <v>14.60618</v>
      </c>
      <c r="BZ193" s="2">
        <v>0.54243063335324304</v>
      </c>
      <c r="CA193" s="2">
        <v>17.118200000000002</v>
      </c>
      <c r="CB193" s="2">
        <v>1.25724176672588</v>
      </c>
      <c r="CC193" s="2">
        <v>21.973420000000001</v>
      </c>
      <c r="CD193" s="2">
        <v>1.0748359209665399</v>
      </c>
      <c r="CE193" s="2">
        <v>25.77094</v>
      </c>
      <c r="CF193" s="2">
        <v>0.77397721736495495</v>
      </c>
      <c r="CG193" s="2">
        <v>26.533740000000002</v>
      </c>
      <c r="CH193" s="2">
        <v>2.1090253111330801</v>
      </c>
      <c r="CI193" s="2">
        <v>32.123399999999997</v>
      </c>
      <c r="CJ193" s="2">
        <v>1.7164912132021</v>
      </c>
      <c r="CK193" s="2">
        <v>35.059939999999997</v>
      </c>
      <c r="CL193" s="2">
        <v>1.0530789395861999</v>
      </c>
      <c r="CM193" s="2">
        <v>33.945419999999999</v>
      </c>
      <c r="CN193" s="2">
        <v>0.68619026661706495</v>
      </c>
      <c r="CO193" s="2">
        <v>37.614879999999999</v>
      </c>
      <c r="CP193" s="2">
        <v>1.22924632071851</v>
      </c>
      <c r="CQ193" s="2">
        <v>39.689360000000001</v>
      </c>
      <c r="CR193" s="2">
        <v>0.53122597639799196</v>
      </c>
      <c r="CS193" s="2">
        <v>39.474833333333301</v>
      </c>
      <c r="CT193" s="2">
        <v>0.124283399266891</v>
      </c>
    </row>
    <row r="194" spans="1:98" x14ac:dyDescent="0.25">
      <c r="A194" s="2">
        <v>49</v>
      </c>
      <c r="B194" s="2" t="s">
        <v>1867</v>
      </c>
      <c r="C194" s="2" t="s">
        <v>472</v>
      </c>
      <c r="D194" s="2" t="s">
        <v>424</v>
      </c>
      <c r="E194" s="2" t="s">
        <v>114</v>
      </c>
      <c r="F194" s="2">
        <v>3.01089E-3</v>
      </c>
      <c r="G194" s="2">
        <v>3.2247700000000001E-3</v>
      </c>
      <c r="H194" s="2">
        <v>1.70024E-3</v>
      </c>
      <c r="I194" s="2">
        <v>2.1281099999999999E-3</v>
      </c>
      <c r="J194" s="2">
        <v>2.1253999999999999E-3</v>
      </c>
      <c r="K194" s="2">
        <v>1.78571E-3</v>
      </c>
      <c r="L194" s="2">
        <v>1.47864E-3</v>
      </c>
      <c r="M194" s="2">
        <v>2.1902599999999999E-3</v>
      </c>
      <c r="N194" s="2">
        <v>1.62415E-3</v>
      </c>
      <c r="O194" s="2">
        <v>1.3312700000000001E-3</v>
      </c>
      <c r="P194" s="2">
        <v>1.36512E-3</v>
      </c>
      <c r="Q194" s="2">
        <v>1.61421E-3</v>
      </c>
      <c r="R194" s="2">
        <v>1.50099E-3</v>
      </c>
      <c r="S194" s="2">
        <v>1.67555E-3</v>
      </c>
      <c r="T194" s="2">
        <v>1.40011E-3</v>
      </c>
      <c r="U194" s="2">
        <v>1.76344E-3</v>
      </c>
      <c r="V194" s="2">
        <v>1.66307E-3</v>
      </c>
      <c r="W194" s="2">
        <v>1.78265E-3</v>
      </c>
      <c r="X194" s="2">
        <v>1.76527E-3</v>
      </c>
      <c r="Y194" s="2">
        <v>1.6316799999999999E-3</v>
      </c>
      <c r="Z194" s="2">
        <v>1.74727E-3</v>
      </c>
      <c r="AA194" s="2">
        <v>1.9162999999999999E-3</v>
      </c>
      <c r="AB194" s="2">
        <v>1.8974300000000001E-3</v>
      </c>
      <c r="AC194" s="2">
        <v>1.9184499999999999E-3</v>
      </c>
      <c r="AD194" s="2">
        <v>1.7773800000000001E-3</v>
      </c>
      <c r="AE194" s="2">
        <v>1.7019100000000001E-3</v>
      </c>
      <c r="AF194" s="2">
        <v>2.0484499999999998E-3</v>
      </c>
      <c r="AG194" s="2">
        <v>1.8856000000000001E-3</v>
      </c>
      <c r="AH194" s="2">
        <v>1.88521E-3</v>
      </c>
      <c r="AI194" s="2">
        <v>1.90328E-3</v>
      </c>
      <c r="AJ194" s="2">
        <v>1.89197E-3</v>
      </c>
      <c r="AK194" s="2">
        <v>1.8196499999999999E-3</v>
      </c>
      <c r="AL194" s="2">
        <v>1.91231E-3</v>
      </c>
      <c r="AM194" s="2">
        <v>2.1424399999999998E-3</v>
      </c>
      <c r="AN194" s="2">
        <v>2.0062499999999998E-3</v>
      </c>
      <c r="AO194" s="2">
        <v>2.2720100000000001E-3</v>
      </c>
      <c r="AP194" s="2">
        <v>2.35732E-3</v>
      </c>
      <c r="AQ194" s="2">
        <v>2.6414899999999998E-3</v>
      </c>
      <c r="AR194" s="2">
        <v>2.78109E-3</v>
      </c>
      <c r="AS194" s="2">
        <v>2.52761E-3</v>
      </c>
      <c r="AT194" s="2">
        <v>2.4417000000000002E-3</v>
      </c>
      <c r="AU194" s="2">
        <v>2.41705E-3</v>
      </c>
      <c r="AV194" s="2">
        <v>2.5083000000000002E-3</v>
      </c>
      <c r="AW194" s="2">
        <v>2.5505800000000002E-3</v>
      </c>
      <c r="AX194" s="2">
        <v>2.7487499999999999E-3</v>
      </c>
      <c r="AY194" s="2">
        <v>2.8112300000000001E-3</v>
      </c>
      <c r="AZ194" s="2">
        <v>2.8362600000000002E-3</v>
      </c>
      <c r="BA194" s="2">
        <v>2.75902E-3</v>
      </c>
      <c r="BB194" s="2">
        <v>2.6993E-3</v>
      </c>
      <c r="BC194" s="2">
        <v>2.79744E-3</v>
      </c>
      <c r="BD194" s="2">
        <v>2.8751100000000002E-3</v>
      </c>
      <c r="BE194" s="2">
        <v>2.86652E-3</v>
      </c>
      <c r="BF194" s="2">
        <v>2.6549E-3</v>
      </c>
      <c r="BG194" s="2">
        <v>3.1913599999999999E-3</v>
      </c>
      <c r="BH194" s="2">
        <v>3.1604200000000002E-3</v>
      </c>
      <c r="BI194" s="2">
        <v>3.13299E-3</v>
      </c>
      <c r="BJ194" s="2">
        <v>3.3268199999999999E-3</v>
      </c>
      <c r="BK194" s="2">
        <v>3.5487100000000001E-3</v>
      </c>
      <c r="BL194" s="2">
        <v>2.2262312068965502E-3</v>
      </c>
      <c r="BM194" s="2">
        <v>5.74814144907932E-4</v>
      </c>
      <c r="BN194" s="2">
        <v>0.70377810249523698</v>
      </c>
      <c r="BO194" s="2">
        <v>0.70377433941370104</v>
      </c>
      <c r="BP194" s="2">
        <v>0.61403508771929804</v>
      </c>
      <c r="BQ194" s="3">
        <v>7.1777028765040995E-10</v>
      </c>
      <c r="BR194" s="2">
        <v>0</v>
      </c>
      <c r="BS194" s="3">
        <v>9.8550057003876597E-12</v>
      </c>
      <c r="BT194" s="3">
        <v>2.3955973115136699E-5</v>
      </c>
      <c r="BU194" s="2">
        <v>0.49530361755177998</v>
      </c>
      <c r="BV194" s="2">
        <v>0.49530361755177998</v>
      </c>
      <c r="BW194" s="2">
        <v>2.4378820000000002E-3</v>
      </c>
      <c r="BX194" s="2">
        <v>6.4908595445441598E-4</v>
      </c>
      <c r="BY194" s="2">
        <v>1.682006E-3</v>
      </c>
      <c r="BZ194" s="2">
        <v>3.3045326315532102E-4</v>
      </c>
      <c r="CA194" s="2">
        <v>1.511196E-3</v>
      </c>
      <c r="CB194" s="2">
        <v>1.33610049322646E-4</v>
      </c>
      <c r="CC194" s="2">
        <v>1.7212219999999999E-3</v>
      </c>
      <c r="CD194" s="3">
        <v>6.8730287864958095E-5</v>
      </c>
      <c r="CE194" s="2">
        <v>1.8513659999999999E-3</v>
      </c>
      <c r="CF194" s="3">
        <v>8.2383986490094E-5</v>
      </c>
      <c r="CG194" s="2">
        <v>1.88489E-3</v>
      </c>
      <c r="CH194" s="2">
        <v>1.23057255576418E-4</v>
      </c>
      <c r="CI194" s="2">
        <v>1.954524E-3</v>
      </c>
      <c r="CJ194" s="2">
        <v>1.24372447431093E-4</v>
      </c>
      <c r="CK194" s="2">
        <v>2.5159039999999998E-3</v>
      </c>
      <c r="CL194" s="2">
        <v>2.0667949627382E-4</v>
      </c>
      <c r="CM194" s="2">
        <v>2.5332760000000001E-3</v>
      </c>
      <c r="CN194" s="2">
        <v>1.3157404808699901E-4</v>
      </c>
      <c r="CO194" s="2">
        <v>2.78065E-3</v>
      </c>
      <c r="CP194" s="3">
        <v>5.3374132311448501E-5</v>
      </c>
      <c r="CQ194" s="2">
        <v>2.949662E-3</v>
      </c>
      <c r="CR194" s="2">
        <v>2.2482887230069001E-4</v>
      </c>
      <c r="CS194" s="2">
        <v>3.3361733333333301E-3</v>
      </c>
      <c r="CT194" s="2">
        <v>2.08017771436321E-4</v>
      </c>
    </row>
    <row r="195" spans="1:98" x14ac:dyDescent="0.25">
      <c r="A195" s="2">
        <v>5</v>
      </c>
      <c r="B195" s="2" t="s">
        <v>1867</v>
      </c>
      <c r="C195" s="2" t="s">
        <v>421</v>
      </c>
      <c r="D195" s="2" t="s">
        <v>412</v>
      </c>
      <c r="E195" s="2" t="s">
        <v>422</v>
      </c>
      <c r="F195" s="2">
        <v>4.9447400000000004E-3</v>
      </c>
      <c r="G195" s="2">
        <v>4.9447400000000004E-3</v>
      </c>
      <c r="H195" s="2">
        <v>4.9576899999999998E-3</v>
      </c>
      <c r="I195" s="2">
        <v>5.1473999999999999E-3</v>
      </c>
      <c r="J195" s="2">
        <v>5.44635E-3</v>
      </c>
      <c r="K195" s="2">
        <v>5.7192399999999996E-3</v>
      </c>
      <c r="L195" s="2">
        <v>5.5942400000000003E-3</v>
      </c>
      <c r="M195" s="2">
        <v>4.9144999999999996E-3</v>
      </c>
      <c r="N195" s="2">
        <v>5.1080500000000003E-3</v>
      </c>
      <c r="O195" s="2">
        <v>5.2843600000000001E-3</v>
      </c>
      <c r="P195" s="2">
        <v>5.5554699999999999E-3</v>
      </c>
      <c r="Q195" s="2">
        <v>5.7516199999999998E-3</v>
      </c>
      <c r="R195" s="2">
        <v>6.0400200000000001E-3</v>
      </c>
      <c r="S195" s="2">
        <v>5.9692E-3</v>
      </c>
      <c r="T195" s="2">
        <v>6.2876199999999998E-3</v>
      </c>
      <c r="U195" s="2">
        <v>6.8601900000000004E-3</v>
      </c>
      <c r="V195" s="2">
        <v>8.3078600000000002E-3</v>
      </c>
      <c r="W195" s="2">
        <v>6.8621200000000002E-3</v>
      </c>
      <c r="X195" s="2">
        <v>7.36296E-3</v>
      </c>
      <c r="Y195" s="2">
        <v>7.9294199999999995E-3</v>
      </c>
      <c r="Z195" s="2">
        <v>8.3424799999999993E-3</v>
      </c>
      <c r="AA195" s="2">
        <v>8.96717E-3</v>
      </c>
      <c r="AB195" s="2">
        <v>9.7981600000000002E-3</v>
      </c>
      <c r="AC195" s="2">
        <v>1.0418699999999999E-2</v>
      </c>
      <c r="AD195" s="2">
        <v>1.06423E-2</v>
      </c>
      <c r="AE195" s="2">
        <v>1.0905099999999999E-2</v>
      </c>
      <c r="AF195" s="2">
        <v>1.00062E-2</v>
      </c>
      <c r="AG195" s="2">
        <v>8.7361000000000001E-3</v>
      </c>
      <c r="AH195" s="2">
        <v>8.9506099999999995E-3</v>
      </c>
      <c r="AI195" s="2">
        <v>8.4393000000000003E-3</v>
      </c>
      <c r="AJ195" s="2">
        <v>9.2382300000000001E-3</v>
      </c>
      <c r="AK195" s="2">
        <v>8.5578700000000004E-3</v>
      </c>
      <c r="AL195" s="2">
        <v>9.0100500000000004E-3</v>
      </c>
      <c r="AM195" s="2">
        <v>9.4489099999999996E-3</v>
      </c>
      <c r="AN195" s="2">
        <v>9.9959100000000002E-3</v>
      </c>
      <c r="AO195" s="2">
        <v>1.01178E-2</v>
      </c>
      <c r="AP195" s="2">
        <v>1.01888E-2</v>
      </c>
      <c r="AQ195" s="2">
        <v>8.6161399999999996E-3</v>
      </c>
      <c r="AR195" s="2">
        <v>8.5334499999999997E-3</v>
      </c>
      <c r="AS195" s="2">
        <v>9.2710599999999994E-3</v>
      </c>
      <c r="AT195" s="2">
        <v>9.5814699999999999E-3</v>
      </c>
      <c r="AU195" s="2">
        <v>9.8978799999999995E-3</v>
      </c>
      <c r="AV195" s="2">
        <v>1.05974E-2</v>
      </c>
      <c r="AW195" s="2">
        <v>1.09073E-2</v>
      </c>
      <c r="AX195" s="2">
        <v>1.00979E-2</v>
      </c>
      <c r="AY195" s="2">
        <v>9.8355999999999999E-3</v>
      </c>
      <c r="AZ195" s="2">
        <v>1.1019899999999999E-2</v>
      </c>
      <c r="BA195" s="2">
        <v>1.12538E-2</v>
      </c>
      <c r="BB195" s="2">
        <v>1.2260999999999999E-2</v>
      </c>
      <c r="BC195" s="2">
        <v>1.32128E-2</v>
      </c>
      <c r="BD195" s="2">
        <v>1.47239E-2</v>
      </c>
      <c r="BE195" s="2">
        <v>1.51117E-2</v>
      </c>
      <c r="BF195" s="2">
        <v>1.6117599999999999E-2</v>
      </c>
      <c r="BG195" s="2">
        <v>1.6154600000000002E-2</v>
      </c>
      <c r="BH195" s="2">
        <v>1.6198299999999999E-2</v>
      </c>
      <c r="BI195" s="2">
        <v>1.6154600000000002E-2</v>
      </c>
      <c r="BJ195" s="2">
        <v>1.60638E-2</v>
      </c>
      <c r="BK195" s="2">
        <v>1.6098000000000001E-2</v>
      </c>
      <c r="BL195" s="2">
        <v>9.3527531034482796E-3</v>
      </c>
      <c r="BM195" s="2">
        <v>3.3404704110644701E-3</v>
      </c>
      <c r="BN195" s="2">
        <v>0.91772066763587901</v>
      </c>
      <c r="BO195" s="2">
        <v>0.92377261025619495</v>
      </c>
      <c r="BP195" s="2">
        <v>0.80326891230033504</v>
      </c>
      <c r="BQ195" s="2">
        <v>0</v>
      </c>
      <c r="BR195" s="3">
        <v>5.1817748674283102E-25</v>
      </c>
      <c r="BS195" s="2">
        <v>0</v>
      </c>
      <c r="BT195" s="2">
        <v>1.8153850810544601E-4</v>
      </c>
      <c r="BU195" s="2">
        <v>0.84221122380604196</v>
      </c>
      <c r="BV195" s="2">
        <v>0.84221122380604196</v>
      </c>
      <c r="BW195" s="2">
        <v>5.0881839999999999E-3</v>
      </c>
      <c r="BX195" s="2">
        <v>2.1792800675911301E-4</v>
      </c>
      <c r="BY195" s="2">
        <v>5.3240780000000003E-3</v>
      </c>
      <c r="BZ195" s="2">
        <v>3.33594164697166E-4</v>
      </c>
      <c r="CA195" s="2">
        <v>5.9207859999999999E-3</v>
      </c>
      <c r="CB195" s="2">
        <v>2.7982171159507998E-4</v>
      </c>
      <c r="CC195" s="2">
        <v>7.4645099999999997E-3</v>
      </c>
      <c r="CD195" s="2">
        <v>6.4532342813507096E-4</v>
      </c>
      <c r="CE195" s="2">
        <v>9.6337620000000006E-3</v>
      </c>
      <c r="CF195" s="2">
        <v>9.7108925461051199E-4</v>
      </c>
      <c r="CG195" s="2">
        <v>9.4074620000000001E-3</v>
      </c>
      <c r="CH195" s="2">
        <v>1.0244736593587899E-3</v>
      </c>
      <c r="CI195" s="2">
        <v>9.2501939999999998E-3</v>
      </c>
      <c r="CJ195" s="2">
        <v>5.3214311992169899E-4</v>
      </c>
      <c r="CK195" s="2">
        <v>9.3454499999999999E-3</v>
      </c>
      <c r="CL195" s="2">
        <v>7.9128608815017096E-4</v>
      </c>
      <c r="CM195" s="2">
        <v>1.0216390000000001E-2</v>
      </c>
      <c r="CN195" s="2">
        <v>5.3412010699841698E-4</v>
      </c>
      <c r="CO195" s="2">
        <v>1.151662E-2</v>
      </c>
      <c r="CP195" s="2">
        <v>1.28186987717163E-3</v>
      </c>
      <c r="CQ195" s="2">
        <v>1.566122E-2</v>
      </c>
      <c r="CR195" s="2">
        <v>6.9294705208984E-4</v>
      </c>
      <c r="CS195" s="2">
        <v>1.61054666666667E-2</v>
      </c>
      <c r="CT195" s="3">
        <v>4.5858187200688802E-5</v>
      </c>
    </row>
    <row r="196" spans="1:98" x14ac:dyDescent="0.25">
      <c r="A196" s="2">
        <v>50</v>
      </c>
      <c r="B196" s="2" t="s">
        <v>1867</v>
      </c>
      <c r="C196" s="2" t="s">
        <v>473</v>
      </c>
      <c r="D196" s="2" t="s">
        <v>426</v>
      </c>
      <c r="E196" s="2" t="s">
        <v>90</v>
      </c>
      <c r="F196" s="3">
        <v>6.76696E-9</v>
      </c>
      <c r="G196" s="3">
        <v>6.76696E-9</v>
      </c>
      <c r="H196" s="3">
        <v>6.7822899999999997E-9</v>
      </c>
      <c r="I196" s="3">
        <v>7.6394700000000007E-9</v>
      </c>
      <c r="J196" s="3">
        <v>8.22466E-9</v>
      </c>
      <c r="K196" s="3">
        <v>7.2848100000000002E-9</v>
      </c>
      <c r="L196" s="3">
        <v>6.9074399999999999E-9</v>
      </c>
      <c r="M196" s="3">
        <v>6.8950799999999997E-9</v>
      </c>
      <c r="N196" s="3">
        <v>9.2163700000000001E-9</v>
      </c>
      <c r="O196" s="3">
        <v>1.32504E-8</v>
      </c>
      <c r="P196" s="3">
        <v>1.14366E-8</v>
      </c>
      <c r="Q196" s="3">
        <v>1.27095E-8</v>
      </c>
      <c r="R196" s="3">
        <v>1.5330799999999999E-8</v>
      </c>
      <c r="S196" s="3">
        <v>1.66577E-8</v>
      </c>
      <c r="T196" s="3">
        <v>1.8171800000000001E-8</v>
      </c>
      <c r="U196" s="3">
        <v>1.6619600000000001E-8</v>
      </c>
      <c r="V196" s="3">
        <v>1.5355399999999999E-8</v>
      </c>
      <c r="W196" s="3">
        <v>1.40787E-8</v>
      </c>
      <c r="X196" s="3">
        <v>7.8260000000000001E-9</v>
      </c>
      <c r="Y196" s="3">
        <v>1.0802999999999999E-8</v>
      </c>
      <c r="Z196" s="3">
        <v>1.07838E-8</v>
      </c>
      <c r="AA196" s="3">
        <v>1.09418E-8</v>
      </c>
      <c r="AB196" s="3">
        <v>1.11302E-8</v>
      </c>
      <c r="AC196" s="3">
        <v>1.43404E-8</v>
      </c>
      <c r="AD196" s="3">
        <v>1.4363700000000001E-8</v>
      </c>
      <c r="AE196" s="3">
        <v>1.4315300000000001E-8</v>
      </c>
      <c r="AF196" s="3">
        <v>1.4368E-8</v>
      </c>
      <c r="AG196" s="3">
        <v>1.48685E-8</v>
      </c>
      <c r="AH196" s="3">
        <v>1.56539E-8</v>
      </c>
      <c r="AI196" s="3">
        <v>1.6305599999999999E-8</v>
      </c>
      <c r="AJ196" s="3">
        <v>1.6898099999999999E-8</v>
      </c>
      <c r="AK196" s="3">
        <v>1.7383199999999998E-8</v>
      </c>
      <c r="AL196" s="3">
        <v>1.7915900000000001E-8</v>
      </c>
      <c r="AM196" s="2">
        <v>0</v>
      </c>
      <c r="AN196" s="2">
        <v>0</v>
      </c>
      <c r="AO196" s="2">
        <v>0</v>
      </c>
      <c r="AP196" s="2">
        <v>0</v>
      </c>
      <c r="AQ196" s="2">
        <v>0</v>
      </c>
      <c r="AR196" s="2">
        <v>0</v>
      </c>
      <c r="AS196" s="2">
        <v>0</v>
      </c>
      <c r="AT196" s="2">
        <v>0</v>
      </c>
      <c r="AU196" s="2">
        <v>0</v>
      </c>
      <c r="AV196" s="2">
        <v>0</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3">
        <v>7.0343437931034502E-9</v>
      </c>
      <c r="BM196" s="3">
        <v>6.8179346266950301E-9</v>
      </c>
      <c r="BN196" s="2">
        <v>-0.64225678642050799</v>
      </c>
      <c r="BO196" s="2">
        <v>-0.62684822898179204</v>
      </c>
      <c r="BP196" s="2">
        <v>-0.33981217868789798</v>
      </c>
      <c r="BQ196" s="3">
        <v>5.5011083501318401E-8</v>
      </c>
      <c r="BR196" s="3">
        <v>1.4071816298025501E-7</v>
      </c>
      <c r="BS196" s="2">
        <v>3.74199341240324E-4</v>
      </c>
      <c r="BT196" s="3">
        <v>-2.5930575471407501E-10</v>
      </c>
      <c r="BU196" s="2">
        <v>0.41249377970319001</v>
      </c>
      <c r="BV196" s="2">
        <v>0.41249377970319001</v>
      </c>
      <c r="BW196" s="3">
        <v>7.2360680000000004E-9</v>
      </c>
      <c r="BX196" s="3">
        <v>6.6822272123147704E-10</v>
      </c>
      <c r="BY196" s="3">
        <v>8.7108199999999999E-9</v>
      </c>
      <c r="BZ196" s="3">
        <v>2.7132067314803002E-9</v>
      </c>
      <c r="CA196" s="3">
        <v>1.486128E-8</v>
      </c>
      <c r="CB196" s="3">
        <v>2.77334215289062E-9</v>
      </c>
      <c r="CC196" s="3">
        <v>1.2936539999999999E-8</v>
      </c>
      <c r="CD196" s="3">
        <v>3.5843394144528201E-9</v>
      </c>
      <c r="CE196" s="3">
        <v>1.231198E-8</v>
      </c>
      <c r="CF196" s="3">
        <v>1.8663717453926501E-9</v>
      </c>
      <c r="CG196" s="3">
        <v>1.5102259999999999E-8</v>
      </c>
      <c r="CH196" s="3">
        <v>8.6101994343917404E-10</v>
      </c>
      <c r="CI196" s="3">
        <v>1.043944E-8</v>
      </c>
      <c r="CJ196" s="3">
        <v>9.5366577097534501E-9</v>
      </c>
      <c r="CK196" s="2">
        <v>0</v>
      </c>
      <c r="CL196" s="2">
        <v>0</v>
      </c>
      <c r="CM196" s="2">
        <v>0</v>
      </c>
      <c r="CN196" s="2">
        <v>0</v>
      </c>
      <c r="CO196" s="2">
        <v>0</v>
      </c>
      <c r="CP196" s="2">
        <v>0</v>
      </c>
      <c r="CQ196" s="2">
        <v>0</v>
      </c>
      <c r="CR196" s="2">
        <v>0</v>
      </c>
      <c r="CS196" s="2">
        <v>0</v>
      </c>
      <c r="CT196" s="2">
        <v>0</v>
      </c>
    </row>
    <row r="197" spans="1:98" x14ac:dyDescent="0.25">
      <c r="A197" s="2">
        <v>51</v>
      </c>
      <c r="B197" s="2" t="s">
        <v>1867</v>
      </c>
      <c r="C197" s="2" t="s">
        <v>474</v>
      </c>
      <c r="D197" s="2" t="s">
        <v>412</v>
      </c>
      <c r="E197" s="2" t="s">
        <v>88</v>
      </c>
      <c r="F197" s="2">
        <v>0.144981</v>
      </c>
      <c r="G197" s="2">
        <v>0.18266299999999999</v>
      </c>
      <c r="H197" s="2">
        <v>0.14535500000000001</v>
      </c>
      <c r="I197" s="2">
        <v>0.15018500000000001</v>
      </c>
      <c r="J197" s="2">
        <v>0.15595800000000001</v>
      </c>
      <c r="K197" s="2">
        <v>0.15984599999999999</v>
      </c>
      <c r="L197" s="2">
        <v>0.16691</v>
      </c>
      <c r="M197" s="2">
        <v>0.17268700000000001</v>
      </c>
      <c r="N197" s="2">
        <v>0.17766100000000001</v>
      </c>
      <c r="O197" s="2">
        <v>0.183279</v>
      </c>
      <c r="P197" s="2">
        <v>0.187246</v>
      </c>
      <c r="Q197" s="2">
        <v>0.24742600000000001</v>
      </c>
      <c r="R197" s="2">
        <v>0.209151</v>
      </c>
      <c r="S197" s="2">
        <v>0.210759</v>
      </c>
      <c r="T197" s="2">
        <v>0.22222800000000001</v>
      </c>
      <c r="U197" s="2">
        <v>0.269007</v>
      </c>
      <c r="V197" s="2">
        <v>0.25565700000000002</v>
      </c>
      <c r="W197" s="2">
        <v>0.43252699999999999</v>
      </c>
      <c r="X197" s="2">
        <v>0.52692600000000001</v>
      </c>
      <c r="Y197" s="2">
        <v>0.33735900000000002</v>
      </c>
      <c r="Z197" s="2">
        <v>0.33214300000000002</v>
      </c>
      <c r="AA197" s="2">
        <v>0.30418400000000001</v>
      </c>
      <c r="AB197" s="2">
        <v>0.29871599999999998</v>
      </c>
      <c r="AC197" s="2">
        <v>0.28650300000000001</v>
      </c>
      <c r="AD197" s="2">
        <v>0.35817300000000002</v>
      </c>
      <c r="AE197" s="2">
        <v>0.65163700000000002</v>
      </c>
      <c r="AF197" s="2">
        <v>0.31971699999999997</v>
      </c>
      <c r="AG197" s="2">
        <v>0.28645700000000002</v>
      </c>
      <c r="AH197" s="2">
        <v>0.37892399999999998</v>
      </c>
      <c r="AI197" s="2">
        <v>0.338974</v>
      </c>
      <c r="AJ197" s="2">
        <v>0.35753099999999999</v>
      </c>
      <c r="AK197" s="2">
        <v>0.50827699999999998</v>
      </c>
      <c r="AL197" s="2">
        <v>0.45102300000000001</v>
      </c>
      <c r="AM197" s="2">
        <v>0.48859999999999998</v>
      </c>
      <c r="AN197" s="2">
        <v>0.69597100000000001</v>
      </c>
      <c r="AO197" s="2">
        <v>0.37935400000000002</v>
      </c>
      <c r="AP197" s="2">
        <v>0.63128300000000004</v>
      </c>
      <c r="AQ197" s="2">
        <v>0.75866999999999996</v>
      </c>
      <c r="AR197" s="2">
        <v>0.62573199999999995</v>
      </c>
      <c r="AS197" s="2">
        <v>0.63013300000000005</v>
      </c>
      <c r="AT197" s="2">
        <v>0.39166099999999998</v>
      </c>
      <c r="AU197" s="2">
        <v>0.41209400000000002</v>
      </c>
      <c r="AV197" s="2">
        <v>0.41111700000000001</v>
      </c>
      <c r="AW197" s="2">
        <v>0.40206900000000001</v>
      </c>
      <c r="AX197" s="2">
        <v>0.42430099999999998</v>
      </c>
      <c r="AY197" s="2">
        <v>0.52882399999999996</v>
      </c>
      <c r="AZ197" s="2">
        <v>0.459592</v>
      </c>
      <c r="BA197" s="2">
        <v>0.47599999999999998</v>
      </c>
      <c r="BB197" s="2">
        <v>0.62266100000000002</v>
      </c>
      <c r="BC197" s="2">
        <v>0.46975499999999998</v>
      </c>
      <c r="BD197" s="2">
        <v>0.58401700000000001</v>
      </c>
      <c r="BE197" s="2">
        <v>0.51964200000000005</v>
      </c>
      <c r="BF197" s="2">
        <v>0.51824700000000001</v>
      </c>
      <c r="BG197" s="2">
        <v>0.46729399999999999</v>
      </c>
      <c r="BH197" s="2">
        <v>0.52017500000000005</v>
      </c>
      <c r="BI197" s="2">
        <v>0.71592</v>
      </c>
      <c r="BJ197" s="2">
        <v>0.638795</v>
      </c>
      <c r="BK197" s="2">
        <v>0.49930600000000003</v>
      </c>
      <c r="BL197" s="2">
        <v>0.39105660344827597</v>
      </c>
      <c r="BM197" s="2">
        <v>0.16955387489391599</v>
      </c>
      <c r="BN197" s="2">
        <v>0.80484772374656999</v>
      </c>
      <c r="BO197" s="2">
        <v>0.83167738164815896</v>
      </c>
      <c r="BP197" s="2">
        <v>0.68058076225045405</v>
      </c>
      <c r="BQ197" s="3">
        <v>2.6645352591003801E-14</v>
      </c>
      <c r="BR197" s="2">
        <v>0</v>
      </c>
      <c r="BS197" s="3">
        <v>4.4630965589931299E-14</v>
      </c>
      <c r="BT197" s="2">
        <v>8.0811293795563701E-3</v>
      </c>
      <c r="BU197" s="2">
        <v>0.64777985842003505</v>
      </c>
      <c r="BV197" s="2">
        <v>0.64777985842003505</v>
      </c>
      <c r="BW197" s="2">
        <v>0.15582840000000001</v>
      </c>
      <c r="BX197" s="2">
        <v>1.5647034153474602E-2</v>
      </c>
      <c r="BY197" s="2">
        <v>0.1720766</v>
      </c>
      <c r="BZ197" s="2">
        <v>9.1287075919869506E-3</v>
      </c>
      <c r="CA197" s="2">
        <v>0.215362</v>
      </c>
      <c r="CB197" s="2">
        <v>2.1940348891938799E-2</v>
      </c>
      <c r="CC197" s="2">
        <v>0.36429519999999999</v>
      </c>
      <c r="CD197" s="2">
        <v>0.114795485613329</v>
      </c>
      <c r="CE197" s="2">
        <v>0.3159438</v>
      </c>
      <c r="CF197" s="2">
        <v>2.89290948130079E-2</v>
      </c>
      <c r="CG197" s="2">
        <v>0.39514179999999999</v>
      </c>
      <c r="CH197" s="2">
        <v>0.14723188566237999</v>
      </c>
      <c r="CI197" s="2">
        <v>0.50028039999999996</v>
      </c>
      <c r="CJ197" s="2">
        <v>0.123793043967745</v>
      </c>
      <c r="CK197" s="2">
        <v>0.60503439999999997</v>
      </c>
      <c r="CL197" s="2">
        <v>0.138096759467049</v>
      </c>
      <c r="CM197" s="2">
        <v>0.40824840000000001</v>
      </c>
      <c r="CN197" s="2">
        <v>1.2186368359769899E-2</v>
      </c>
      <c r="CO197" s="2">
        <v>0.5113664</v>
      </c>
      <c r="CP197" s="2">
        <v>6.77387170331709E-2</v>
      </c>
      <c r="CQ197" s="2">
        <v>0.52187499999999998</v>
      </c>
      <c r="CR197" s="2">
        <v>4.1417847596175297E-2</v>
      </c>
      <c r="CS197" s="2">
        <v>0.61800699999999997</v>
      </c>
      <c r="CT197" s="2">
        <v>0.109793041478046</v>
      </c>
    </row>
    <row r="198" spans="1:98" x14ac:dyDescent="0.25">
      <c r="A198" s="2">
        <v>52</v>
      </c>
      <c r="B198" s="2" t="s">
        <v>1867</v>
      </c>
      <c r="C198" s="2" t="s">
        <v>475</v>
      </c>
      <c r="D198" s="2" t="s">
        <v>426</v>
      </c>
      <c r="E198" s="2" t="s">
        <v>92</v>
      </c>
      <c r="F198" s="2">
        <v>0.33718799999999999</v>
      </c>
      <c r="G198" s="2">
        <v>0.26182</v>
      </c>
      <c r="H198" s="2">
        <v>0.38116299999999997</v>
      </c>
      <c r="I198" s="2">
        <v>0.344134</v>
      </c>
      <c r="J198" s="2">
        <v>0.31657200000000002</v>
      </c>
      <c r="K198" s="2">
        <v>0.33904200000000001</v>
      </c>
      <c r="L198" s="2">
        <v>0.33042500000000002</v>
      </c>
      <c r="M198" s="2">
        <v>0.33933200000000002</v>
      </c>
      <c r="N198" s="2">
        <v>0.40232200000000001</v>
      </c>
      <c r="O198" s="2">
        <v>0.35084599999999999</v>
      </c>
      <c r="P198" s="2">
        <v>0.31315599999999999</v>
      </c>
      <c r="Q198" s="2">
        <v>0.49658799999999997</v>
      </c>
      <c r="R198" s="2">
        <v>0.45892300000000003</v>
      </c>
      <c r="S198" s="2">
        <v>0.47033900000000001</v>
      </c>
      <c r="T198" s="2">
        <v>0.45550800000000002</v>
      </c>
      <c r="U198" s="2">
        <v>0.38949699999999998</v>
      </c>
      <c r="V198" s="2">
        <v>0.53990499999999997</v>
      </c>
      <c r="W198" s="2">
        <v>0.42266700000000001</v>
      </c>
      <c r="X198" s="2">
        <v>0.49299900000000002</v>
      </c>
      <c r="Y198" s="2">
        <v>0.52970200000000001</v>
      </c>
      <c r="Z198" s="2">
        <v>0.60744200000000004</v>
      </c>
      <c r="AA198" s="2">
        <v>0.99488200000000004</v>
      </c>
      <c r="AB198" s="2">
        <v>1.0740099999999999</v>
      </c>
      <c r="AC198" s="2">
        <v>1.0003899999999999</v>
      </c>
      <c r="AD198" s="2">
        <v>0.91987699999999994</v>
      </c>
      <c r="AE198" s="2">
        <v>0.84388600000000002</v>
      </c>
      <c r="AF198" s="2">
        <v>0.90836799999999995</v>
      </c>
      <c r="AG198" s="2">
        <v>0.95779199999999998</v>
      </c>
      <c r="AH198" s="2">
        <v>1.1828799999999999</v>
      </c>
      <c r="AI198" s="2">
        <v>1.3087500000000001</v>
      </c>
      <c r="AJ198" s="2">
        <v>1.3756999999999999</v>
      </c>
      <c r="AK198" s="2">
        <v>1.2177</v>
      </c>
      <c r="AL198" s="2">
        <v>0.96357400000000004</v>
      </c>
      <c r="AM198" s="2">
        <v>0.98692800000000003</v>
      </c>
      <c r="AN198" s="2">
        <v>1.0565800000000001</v>
      </c>
      <c r="AO198" s="2">
        <v>1.0606199999999999</v>
      </c>
      <c r="AP198" s="2">
        <v>1.10978</v>
      </c>
      <c r="AQ198" s="2">
        <v>1.10354</v>
      </c>
      <c r="AR198" s="2">
        <v>1.0952</v>
      </c>
      <c r="AS198" s="2">
        <v>0.98767400000000005</v>
      </c>
      <c r="AT198" s="2">
        <v>1.22878</v>
      </c>
      <c r="AU198" s="2">
        <v>1.23071</v>
      </c>
      <c r="AV198" s="2">
        <v>1.1850799999999999</v>
      </c>
      <c r="AW198" s="2">
        <v>0.94223900000000005</v>
      </c>
      <c r="AX198" s="2">
        <v>1.0718099999999999</v>
      </c>
      <c r="AY198" s="2">
        <v>1.10571</v>
      </c>
      <c r="AZ198" s="2">
        <v>1.28701</v>
      </c>
      <c r="BA198" s="2">
        <v>1.49596</v>
      </c>
      <c r="BB198" s="2">
        <v>1.24004</v>
      </c>
      <c r="BC198" s="2">
        <v>1.2370399999999999</v>
      </c>
      <c r="BD198" s="2">
        <v>1.3472299999999999</v>
      </c>
      <c r="BE198" s="2">
        <v>1.2334000000000001</v>
      </c>
      <c r="BF198" s="2">
        <v>1.36934</v>
      </c>
      <c r="BG198" s="2">
        <v>1.4339200000000001</v>
      </c>
      <c r="BH198" s="2">
        <v>1.5610299999999999</v>
      </c>
      <c r="BI198" s="2">
        <v>1.2983100000000001</v>
      </c>
      <c r="BJ198" s="2">
        <v>1.1371599999999999</v>
      </c>
      <c r="BK198" s="2">
        <v>1.0561400000000001</v>
      </c>
      <c r="BL198" s="2">
        <v>0.88256224137931005</v>
      </c>
      <c r="BM198" s="2">
        <v>0.38935521374141802</v>
      </c>
      <c r="BN198" s="2">
        <v>0.90023437139137197</v>
      </c>
      <c r="BO198" s="2">
        <v>0.88194038573933398</v>
      </c>
      <c r="BP198" s="2">
        <v>0.72171808832425899</v>
      </c>
      <c r="BQ198" s="2">
        <v>0</v>
      </c>
      <c r="BR198" s="2">
        <v>0</v>
      </c>
      <c r="BS198" s="3">
        <v>1.1102230246251601E-15</v>
      </c>
      <c r="BT198" s="2">
        <v>2.0756408317696401E-2</v>
      </c>
      <c r="BU198" s="2">
        <v>0.81042192343441799</v>
      </c>
      <c r="BV198" s="2">
        <v>0.81042192343441799</v>
      </c>
      <c r="BW198" s="2">
        <v>0.32817540000000001</v>
      </c>
      <c r="BX198" s="2">
        <v>4.3821420638769801E-2</v>
      </c>
      <c r="BY198" s="2">
        <v>0.35239340000000002</v>
      </c>
      <c r="BZ198" s="2">
        <v>2.8838906858617199E-2</v>
      </c>
      <c r="CA198" s="2">
        <v>0.43890279999999998</v>
      </c>
      <c r="CB198" s="2">
        <v>7.2119026190735597E-2</v>
      </c>
      <c r="CC198" s="2">
        <v>0.47495399999999999</v>
      </c>
      <c r="CD198" s="2">
        <v>6.6291830469523194E-2</v>
      </c>
      <c r="CE198" s="2">
        <v>0.91932020000000003</v>
      </c>
      <c r="CF198" s="2">
        <v>0.182673995123006</v>
      </c>
      <c r="CG198" s="2">
        <v>1.0403351999999999</v>
      </c>
      <c r="CH198" s="2">
        <v>0.196968610943978</v>
      </c>
      <c r="CI198" s="2">
        <v>1.1200964</v>
      </c>
      <c r="CJ198" s="2">
        <v>0.174016580097415</v>
      </c>
      <c r="CK198" s="2">
        <v>1.0713627999999999</v>
      </c>
      <c r="CL198" s="2">
        <v>5.0494278281801398E-2</v>
      </c>
      <c r="CM198" s="2">
        <v>1.1317238000000001</v>
      </c>
      <c r="CN198" s="2">
        <v>0.124055643451638</v>
      </c>
      <c r="CO198" s="2">
        <v>1.2731520000000001</v>
      </c>
      <c r="CP198" s="2">
        <v>0.141662233393378</v>
      </c>
      <c r="CQ198" s="2">
        <v>1.388984</v>
      </c>
      <c r="CR198" s="2">
        <v>0.12036894794755</v>
      </c>
      <c r="CS198" s="2">
        <v>1.16387</v>
      </c>
      <c r="CT198" s="2">
        <v>0.123274674203585</v>
      </c>
    </row>
    <row r="199" spans="1:98" x14ac:dyDescent="0.25">
      <c r="A199" s="2">
        <v>53</v>
      </c>
      <c r="B199" s="2" t="s">
        <v>1867</v>
      </c>
      <c r="C199" s="2" t="s">
        <v>476</v>
      </c>
      <c r="D199" s="2" t="s">
        <v>424</v>
      </c>
      <c r="E199" s="2" t="s">
        <v>14</v>
      </c>
      <c r="F199" s="2">
        <v>0.70390799999999998</v>
      </c>
      <c r="G199" s="2">
        <v>0.66183800000000004</v>
      </c>
      <c r="H199" s="2">
        <v>0.73534699999999997</v>
      </c>
      <c r="I199" s="2">
        <v>0.68451399999999996</v>
      </c>
      <c r="J199" s="2">
        <v>0.62573599999999996</v>
      </c>
      <c r="K199" s="2">
        <v>0.67634499999999997</v>
      </c>
      <c r="L199" s="2">
        <v>0.70977599999999996</v>
      </c>
      <c r="M199" s="2">
        <v>0.72465999999999997</v>
      </c>
      <c r="N199" s="2">
        <v>0.66864599999999996</v>
      </c>
      <c r="O199" s="2">
        <v>0.69896199999999997</v>
      </c>
      <c r="P199" s="2">
        <v>0.75111300000000003</v>
      </c>
      <c r="Q199" s="2">
        <v>0.69708000000000003</v>
      </c>
      <c r="R199" s="2">
        <v>0.83090900000000001</v>
      </c>
      <c r="S199" s="2">
        <v>0.82825400000000005</v>
      </c>
      <c r="T199" s="2">
        <v>0.853684</v>
      </c>
      <c r="U199" s="2">
        <v>0.99166200000000004</v>
      </c>
      <c r="V199" s="2">
        <v>1.0421899999999999</v>
      </c>
      <c r="W199" s="2">
        <v>1.01173</v>
      </c>
      <c r="X199" s="2">
        <v>1.06569</v>
      </c>
      <c r="Y199" s="2">
        <v>1.14323</v>
      </c>
      <c r="Z199" s="2">
        <v>1.23624</v>
      </c>
      <c r="AA199" s="2">
        <v>1.3315600000000001</v>
      </c>
      <c r="AB199" s="2">
        <v>1.3845099999999999</v>
      </c>
      <c r="AC199" s="2">
        <v>1.4377599999999999</v>
      </c>
      <c r="AD199" s="2">
        <v>1.45251</v>
      </c>
      <c r="AE199" s="2">
        <v>1.6079300000000001</v>
      </c>
      <c r="AF199" s="2">
        <v>1.5392699999999999</v>
      </c>
      <c r="AG199" s="2">
        <v>1.70583</v>
      </c>
      <c r="AH199" s="2">
        <v>1.6642399999999999</v>
      </c>
      <c r="AI199" s="2">
        <v>1.79193</v>
      </c>
      <c r="AJ199" s="2">
        <v>1.6708099999999999</v>
      </c>
      <c r="AK199" s="2">
        <v>1.68608</v>
      </c>
      <c r="AL199" s="2">
        <v>1.74417</v>
      </c>
      <c r="AM199" s="2">
        <v>1.76678</v>
      </c>
      <c r="AN199" s="2">
        <v>1.8281499999999999</v>
      </c>
      <c r="AO199" s="2">
        <v>1.9243300000000001</v>
      </c>
      <c r="AP199" s="2">
        <v>1.88167</v>
      </c>
      <c r="AQ199" s="2">
        <v>1.94469</v>
      </c>
      <c r="AR199" s="2">
        <v>1.9916499999999999</v>
      </c>
      <c r="AS199" s="2">
        <v>1.8828</v>
      </c>
      <c r="AT199" s="2">
        <v>2.0179200000000002</v>
      </c>
      <c r="AU199" s="2">
        <v>2.2170200000000002</v>
      </c>
      <c r="AV199" s="2">
        <v>2.1526900000000002</v>
      </c>
      <c r="AW199" s="2">
        <v>2.0265</v>
      </c>
      <c r="AX199" s="2">
        <v>1.94983</v>
      </c>
      <c r="AY199" s="2">
        <v>2.1784699999999999</v>
      </c>
      <c r="AZ199" s="2">
        <v>2.1766200000000002</v>
      </c>
      <c r="BA199" s="2">
        <v>2.48644</v>
      </c>
      <c r="BB199" s="2">
        <v>2.4464399999999999</v>
      </c>
      <c r="BC199" s="2">
        <v>2.4571800000000001</v>
      </c>
      <c r="BD199" s="2">
        <v>2.48387</v>
      </c>
      <c r="BE199" s="2">
        <v>2.57361</v>
      </c>
      <c r="BF199" s="2">
        <v>2.4903300000000002</v>
      </c>
      <c r="BG199" s="2">
        <v>2.7384599999999999</v>
      </c>
      <c r="BH199" s="2">
        <v>2.8944700000000001</v>
      </c>
      <c r="BI199" s="2">
        <v>2.6543000000000001</v>
      </c>
      <c r="BJ199" s="2">
        <v>2.69076</v>
      </c>
      <c r="BK199" s="2">
        <v>2.7218599999999999</v>
      </c>
      <c r="BL199" s="2">
        <v>1.6023267931034499</v>
      </c>
      <c r="BM199" s="2">
        <v>0.69126798822189195</v>
      </c>
      <c r="BN199" s="2">
        <v>0.98690335347646396</v>
      </c>
      <c r="BO199" s="2">
        <v>0.98812636500661399</v>
      </c>
      <c r="BP199" s="2">
        <v>0.92377495462794901</v>
      </c>
      <c r="BQ199" s="2">
        <v>0</v>
      </c>
      <c r="BR199" s="2">
        <v>0</v>
      </c>
      <c r="BS199" s="2">
        <v>0</v>
      </c>
      <c r="BT199" s="2">
        <v>4.0399100064597099E-2</v>
      </c>
      <c r="BU199" s="2">
        <v>0.97397822910308796</v>
      </c>
      <c r="BV199" s="2">
        <v>0.97397822910308796</v>
      </c>
      <c r="BW199" s="2">
        <v>0.6822686</v>
      </c>
      <c r="BX199" s="2">
        <v>4.1545054697280197E-2</v>
      </c>
      <c r="BY199" s="2">
        <v>0.69567780000000001</v>
      </c>
      <c r="BZ199" s="2">
        <v>2.3205540808177699E-2</v>
      </c>
      <c r="CA199" s="2">
        <v>0.79220800000000002</v>
      </c>
      <c r="CB199" s="2">
        <v>6.5792316234496606E-2</v>
      </c>
      <c r="CC199" s="2">
        <v>1.0509004</v>
      </c>
      <c r="CD199" s="2">
        <v>5.8870337699048397E-2</v>
      </c>
      <c r="CE199" s="2">
        <v>1.3685160000000001</v>
      </c>
      <c r="CF199" s="2">
        <v>8.7988944930599097E-2</v>
      </c>
      <c r="CG199" s="2">
        <v>1.66184</v>
      </c>
      <c r="CH199" s="2">
        <v>9.5908786354535897E-2</v>
      </c>
      <c r="CI199" s="2">
        <v>1.739198</v>
      </c>
      <c r="CJ199" s="2">
        <v>6.3632511894471097E-2</v>
      </c>
      <c r="CK199" s="2">
        <v>1.925028</v>
      </c>
      <c r="CL199" s="2">
        <v>4.6067050263718802E-2</v>
      </c>
      <c r="CM199" s="2">
        <v>2.0727920000000002</v>
      </c>
      <c r="CN199" s="2">
        <v>0.108925370644309</v>
      </c>
      <c r="CO199" s="2">
        <v>2.34903</v>
      </c>
      <c r="CP199" s="2">
        <v>0.15722798764851001</v>
      </c>
      <c r="CQ199" s="2">
        <v>2.6361479999999999</v>
      </c>
      <c r="CR199" s="2">
        <v>0.177172571861448</v>
      </c>
      <c r="CS199" s="2">
        <v>2.6889733333333301</v>
      </c>
      <c r="CT199" s="2">
        <v>3.38154185739779E-2</v>
      </c>
    </row>
    <row r="200" spans="1:98" x14ac:dyDescent="0.25">
      <c r="A200" s="2">
        <v>54</v>
      </c>
      <c r="B200" s="2" t="s">
        <v>1867</v>
      </c>
      <c r="C200" s="2" t="s">
        <v>477</v>
      </c>
      <c r="D200" s="2" t="s">
        <v>426</v>
      </c>
      <c r="E200" s="2" t="s">
        <v>96</v>
      </c>
      <c r="F200" s="2">
        <v>1.8276699999999999</v>
      </c>
      <c r="G200" s="2">
        <v>1.8951800000000001</v>
      </c>
      <c r="H200" s="2">
        <v>1.63435</v>
      </c>
      <c r="I200" s="2">
        <v>1.7379599999999999</v>
      </c>
      <c r="J200" s="2">
        <v>1.7054800000000001</v>
      </c>
      <c r="K200" s="2">
        <v>1.69556</v>
      </c>
      <c r="L200" s="2">
        <v>1.78233</v>
      </c>
      <c r="M200" s="2">
        <v>2.2293400000000001</v>
      </c>
      <c r="N200" s="2">
        <v>1.94136</v>
      </c>
      <c r="O200" s="2">
        <v>1.7827299999999999</v>
      </c>
      <c r="P200" s="2">
        <v>1.6736500000000001</v>
      </c>
      <c r="Q200" s="2">
        <v>2.3427600000000002</v>
      </c>
      <c r="R200" s="2">
        <v>2.2397800000000001</v>
      </c>
      <c r="S200" s="2">
        <v>1.99028</v>
      </c>
      <c r="T200" s="2">
        <v>2.6109200000000001</v>
      </c>
      <c r="U200" s="2">
        <v>2.29155</v>
      </c>
      <c r="V200" s="2">
        <v>2.1694900000000001</v>
      </c>
      <c r="W200" s="2">
        <v>2.60263</v>
      </c>
      <c r="X200" s="2">
        <v>2.6899899999999999</v>
      </c>
      <c r="Y200" s="2">
        <v>2.5183200000000001</v>
      </c>
      <c r="Z200" s="2">
        <v>2.43893</v>
      </c>
      <c r="AA200" s="2">
        <v>2.4873699999999999</v>
      </c>
      <c r="AB200" s="2">
        <v>2.9210799999999999</v>
      </c>
      <c r="AC200" s="2">
        <v>3.0253299999999999</v>
      </c>
      <c r="AD200" s="2">
        <v>2.7387199999999998</v>
      </c>
      <c r="AE200" s="2">
        <v>3.8265699999999998</v>
      </c>
      <c r="AF200" s="2">
        <v>3.2316099999999999</v>
      </c>
      <c r="AG200" s="2">
        <v>2.9457900000000001</v>
      </c>
      <c r="AH200" s="2">
        <v>3.2718400000000001</v>
      </c>
      <c r="AI200" s="2">
        <v>3.9266299999999998</v>
      </c>
      <c r="AJ200" s="2">
        <v>4.5360300000000002</v>
      </c>
      <c r="AK200" s="2">
        <v>5.1450699999999996</v>
      </c>
      <c r="AL200" s="2">
        <v>4.6605299999999996</v>
      </c>
      <c r="AM200" s="2">
        <v>4.8248499999999996</v>
      </c>
      <c r="AN200" s="2">
        <v>5.63971</v>
      </c>
      <c r="AO200" s="2">
        <v>5.5081800000000003</v>
      </c>
      <c r="AP200" s="2">
        <v>5.3278800000000004</v>
      </c>
      <c r="AQ200" s="2">
        <v>5.2750300000000001</v>
      </c>
      <c r="AR200" s="2">
        <v>5.2519799999999996</v>
      </c>
      <c r="AS200" s="2">
        <v>5.6955799999999996</v>
      </c>
      <c r="AT200" s="2">
        <v>5.8383500000000002</v>
      </c>
      <c r="AU200" s="2">
        <v>5.7774200000000002</v>
      </c>
      <c r="AV200" s="2">
        <v>5.3980899999999998</v>
      </c>
      <c r="AW200" s="2">
        <v>5.6390399999999996</v>
      </c>
      <c r="AX200" s="2">
        <v>5.5727399999999996</v>
      </c>
      <c r="AY200" s="2">
        <v>5.3915100000000002</v>
      </c>
      <c r="AZ200" s="2">
        <v>5.5190400000000004</v>
      </c>
      <c r="BA200" s="2">
        <v>5.74864</v>
      </c>
      <c r="BB200" s="2">
        <v>5.5992499999999996</v>
      </c>
      <c r="BC200" s="2">
        <v>5.7031000000000001</v>
      </c>
      <c r="BD200" s="2">
        <v>6.5614800000000004</v>
      </c>
      <c r="BE200" s="2">
        <v>6.1814600000000004</v>
      </c>
      <c r="BF200" s="2">
        <v>6.8379300000000001</v>
      </c>
      <c r="BG200" s="2">
        <v>6.5685099999999998</v>
      </c>
      <c r="BH200" s="2">
        <v>7.2017199999999999</v>
      </c>
      <c r="BI200" s="2">
        <v>6.8481800000000002</v>
      </c>
      <c r="BJ200" s="2">
        <v>6.1601900000000001</v>
      </c>
      <c r="BK200" s="2">
        <v>7.05166</v>
      </c>
      <c r="BL200" s="2">
        <v>4.0282474137930997</v>
      </c>
      <c r="BM200" s="2">
        <v>1.8155826052885999</v>
      </c>
      <c r="BN200" s="2">
        <v>0.96584861669743105</v>
      </c>
      <c r="BO200" s="2">
        <v>0.97157710172567602</v>
      </c>
      <c r="BP200" s="2">
        <v>0.856019358741682</v>
      </c>
      <c r="BQ200" s="2">
        <v>0</v>
      </c>
      <c r="BR200" s="2">
        <v>0</v>
      </c>
      <c r="BS200" s="2">
        <v>0</v>
      </c>
      <c r="BT200" s="2">
        <v>0.103842634039803</v>
      </c>
      <c r="BU200" s="2">
        <v>0.93286355037633795</v>
      </c>
      <c r="BV200" s="2">
        <v>0.93286355037633795</v>
      </c>
      <c r="BW200" s="2">
        <v>1.7601279999999999</v>
      </c>
      <c r="BX200" s="2">
        <v>0.102590074909808</v>
      </c>
      <c r="BY200" s="2">
        <v>1.8862639999999999</v>
      </c>
      <c r="BZ200" s="2">
        <v>0.211321018902522</v>
      </c>
      <c r="CA200" s="2">
        <v>2.171478</v>
      </c>
      <c r="CB200" s="2">
        <v>0.35629250303648002</v>
      </c>
      <c r="CC200" s="2">
        <v>2.454396</v>
      </c>
      <c r="CD200" s="2">
        <v>0.21751688320679799</v>
      </c>
      <c r="CE200" s="2">
        <v>2.722286</v>
      </c>
      <c r="CF200" s="2">
        <v>0.25840904904820999</v>
      </c>
      <c r="CG200" s="2">
        <v>3.4404880000000002</v>
      </c>
      <c r="CH200" s="2">
        <v>0.41898437705957498</v>
      </c>
      <c r="CI200" s="2">
        <v>4.9612379999999998</v>
      </c>
      <c r="CJ200" s="2">
        <v>0.44270398972677</v>
      </c>
      <c r="CK200" s="2">
        <v>5.4117300000000004</v>
      </c>
      <c r="CL200" s="2">
        <v>0.18782385365016899</v>
      </c>
      <c r="CM200" s="2">
        <v>5.6451279999999997</v>
      </c>
      <c r="CN200" s="2">
        <v>0.17402641629936499</v>
      </c>
      <c r="CO200" s="2">
        <v>5.5923080000000001</v>
      </c>
      <c r="CP200" s="2">
        <v>0.143571227514429</v>
      </c>
      <c r="CQ200" s="2">
        <v>6.6702199999999996</v>
      </c>
      <c r="CR200" s="2">
        <v>0.378045811840311</v>
      </c>
      <c r="CS200" s="2">
        <v>6.6866766666666697</v>
      </c>
      <c r="CT200" s="2">
        <v>0.46716398109585999</v>
      </c>
    </row>
    <row r="201" spans="1:98" x14ac:dyDescent="0.25">
      <c r="A201" s="2">
        <v>55</v>
      </c>
      <c r="B201" s="2" t="s">
        <v>1867</v>
      </c>
      <c r="C201" s="2" t="s">
        <v>478</v>
      </c>
      <c r="D201" s="2" t="s">
        <v>424</v>
      </c>
      <c r="E201" s="2" t="s">
        <v>98</v>
      </c>
      <c r="F201" s="2">
        <v>26.379799999999999</v>
      </c>
      <c r="G201" s="2">
        <v>26.058399999999999</v>
      </c>
      <c r="H201" s="2">
        <v>26.411899999999999</v>
      </c>
      <c r="I201" s="2">
        <v>25.2255</v>
      </c>
      <c r="J201" s="2">
        <v>26.6418</v>
      </c>
      <c r="K201" s="2">
        <v>25.5137</v>
      </c>
      <c r="L201" s="2">
        <v>25.190100000000001</v>
      </c>
      <c r="M201" s="2">
        <v>26.7667</v>
      </c>
      <c r="N201" s="2">
        <v>28.299099999999999</v>
      </c>
      <c r="O201" s="2">
        <v>27.755500000000001</v>
      </c>
      <c r="P201" s="2">
        <v>28.150600000000001</v>
      </c>
      <c r="Q201" s="2">
        <v>28.2547</v>
      </c>
      <c r="R201" s="2">
        <v>29.161899999999999</v>
      </c>
      <c r="S201" s="2">
        <v>14.828900000000001</v>
      </c>
      <c r="T201" s="2">
        <v>28.769200000000001</v>
      </c>
      <c r="U201" s="2">
        <v>29.8811</v>
      </c>
      <c r="V201" s="2">
        <v>29.2104</v>
      </c>
      <c r="W201" s="2">
        <v>28.778700000000001</v>
      </c>
      <c r="X201" s="2">
        <v>28.5349</v>
      </c>
      <c r="Y201" s="2">
        <v>27.590399999999999</v>
      </c>
      <c r="Z201" s="2">
        <v>26.688700000000001</v>
      </c>
      <c r="AA201" s="2">
        <v>25.938400000000001</v>
      </c>
      <c r="AB201" s="2">
        <v>25.2514</v>
      </c>
      <c r="AC201" s="2">
        <v>25.444800000000001</v>
      </c>
      <c r="AD201" s="2">
        <v>24.396599999999999</v>
      </c>
      <c r="AE201" s="2">
        <v>24.511299999999999</v>
      </c>
      <c r="AF201" s="2">
        <v>25.084399999999999</v>
      </c>
      <c r="AG201" s="2">
        <v>25.775300000000001</v>
      </c>
      <c r="AH201" s="2">
        <v>25.081399999999999</v>
      </c>
      <c r="AI201" s="2">
        <v>25.331399999999999</v>
      </c>
      <c r="AJ201" s="2">
        <v>25.064</v>
      </c>
      <c r="AK201" s="2">
        <v>25.738399999999999</v>
      </c>
      <c r="AL201" s="2">
        <v>26.399899999999999</v>
      </c>
      <c r="AM201" s="2">
        <v>26.040900000000001</v>
      </c>
      <c r="AN201" s="2">
        <v>27.667000000000002</v>
      </c>
      <c r="AO201" s="2">
        <v>31.882100000000001</v>
      </c>
      <c r="AP201" s="2">
        <v>31.349799999999998</v>
      </c>
      <c r="AQ201" s="2">
        <v>32.941000000000003</v>
      </c>
      <c r="AR201" s="2">
        <v>33.544899999999998</v>
      </c>
      <c r="AS201" s="2">
        <v>32.626100000000001</v>
      </c>
      <c r="AT201" s="2">
        <v>33.955800000000004</v>
      </c>
      <c r="AU201" s="2">
        <v>34.302999999999997</v>
      </c>
      <c r="AV201" s="2">
        <v>33.111899999999999</v>
      </c>
      <c r="AW201" s="2">
        <v>34.222099999999998</v>
      </c>
      <c r="AX201" s="2">
        <v>34.562199999999997</v>
      </c>
      <c r="AY201" s="2">
        <v>34.210299999999997</v>
      </c>
      <c r="AZ201" s="2">
        <v>34.428100000000001</v>
      </c>
      <c r="BA201" s="2">
        <v>33.5867</v>
      </c>
      <c r="BB201" s="2">
        <v>35.523400000000002</v>
      </c>
      <c r="BC201" s="2">
        <v>35.184899999999999</v>
      </c>
      <c r="BD201" s="2">
        <v>37.584200000000003</v>
      </c>
      <c r="BE201" s="2">
        <v>38.104500000000002</v>
      </c>
      <c r="BF201" s="2">
        <v>39.2727</v>
      </c>
      <c r="BG201" s="2">
        <v>40.313099999999999</v>
      </c>
      <c r="BH201" s="2">
        <v>40.188000000000002</v>
      </c>
      <c r="BI201" s="2">
        <v>41.889000000000003</v>
      </c>
      <c r="BJ201" s="2">
        <v>39.220700000000001</v>
      </c>
      <c r="BK201" s="2">
        <v>36.185600000000001</v>
      </c>
      <c r="BL201" s="2">
        <v>30.000125862069002</v>
      </c>
      <c r="BM201" s="2">
        <v>5.28250889653307</v>
      </c>
      <c r="BN201" s="2">
        <v>0.78944944981474197</v>
      </c>
      <c r="BO201" s="2">
        <v>0.71460211018487196</v>
      </c>
      <c r="BP201" s="2">
        <v>0.55353901996370203</v>
      </c>
      <c r="BQ201" s="3">
        <v>1.7963408538435E-13</v>
      </c>
      <c r="BR201" s="2">
        <v>0</v>
      </c>
      <c r="BS201" s="3">
        <v>8.3668361128275096E-10</v>
      </c>
      <c r="BT201" s="2">
        <v>0.246953499031035</v>
      </c>
      <c r="BU201" s="2">
        <v>0.62323043381279397</v>
      </c>
      <c r="BV201" s="2">
        <v>0.62323043381279397</v>
      </c>
      <c r="BW201" s="2">
        <v>26.14348</v>
      </c>
      <c r="BX201" s="2">
        <v>0.55365719267431202</v>
      </c>
      <c r="BY201" s="2">
        <v>26.705020000000001</v>
      </c>
      <c r="BZ201" s="2">
        <v>1.3567083002620699</v>
      </c>
      <c r="CA201" s="2">
        <v>25.83306</v>
      </c>
      <c r="CB201" s="2">
        <v>6.1650012792375</v>
      </c>
      <c r="CC201" s="2">
        <v>28.799099999999999</v>
      </c>
      <c r="CD201" s="2">
        <v>0.84721089169108299</v>
      </c>
      <c r="CE201" s="2">
        <v>25.543980000000001</v>
      </c>
      <c r="CF201" s="2">
        <v>0.84821453772026401</v>
      </c>
      <c r="CG201" s="2">
        <v>25.156759999999998</v>
      </c>
      <c r="CH201" s="2">
        <v>0.45842790381912901</v>
      </c>
      <c r="CI201" s="2">
        <v>26.182040000000001</v>
      </c>
      <c r="CJ201" s="2">
        <v>0.96427687569494303</v>
      </c>
      <c r="CK201" s="2">
        <v>32.468780000000002</v>
      </c>
      <c r="CL201" s="2">
        <v>0.86632632823896105</v>
      </c>
      <c r="CM201" s="2">
        <v>34.030999999999999</v>
      </c>
      <c r="CN201" s="2">
        <v>0.55746670304153501</v>
      </c>
      <c r="CO201" s="2">
        <v>34.586680000000001</v>
      </c>
      <c r="CP201" s="2">
        <v>0.774932424150649</v>
      </c>
      <c r="CQ201" s="2">
        <v>39.092500000000001</v>
      </c>
      <c r="CR201" s="2">
        <v>1.2220443465766699</v>
      </c>
      <c r="CS201" s="2">
        <v>39.098433333333297</v>
      </c>
      <c r="CT201" s="2">
        <v>2.8536651421169501</v>
      </c>
    </row>
    <row r="202" spans="1:98" x14ac:dyDescent="0.25">
      <c r="A202" s="2">
        <v>56</v>
      </c>
      <c r="B202" s="2" t="s">
        <v>1867</v>
      </c>
      <c r="C202" s="2" t="s">
        <v>479</v>
      </c>
      <c r="D202" s="2" t="s">
        <v>418</v>
      </c>
      <c r="E202" s="2" t="s">
        <v>284</v>
      </c>
      <c r="F202" s="2">
        <v>1.4491E-2</v>
      </c>
      <c r="G202" s="2">
        <v>1.4437500000000001E-2</v>
      </c>
      <c r="H202" s="2">
        <v>1.5477899999999999E-2</v>
      </c>
      <c r="I202" s="2">
        <v>1.5676499999999999E-2</v>
      </c>
      <c r="J202" s="2">
        <v>1.9187200000000001E-2</v>
      </c>
      <c r="K202" s="2">
        <v>1.7880699999999999E-2</v>
      </c>
      <c r="L202" s="2">
        <v>2.14957E-2</v>
      </c>
      <c r="M202" s="2">
        <v>3.1015600000000001E-2</v>
      </c>
      <c r="N202" s="2">
        <v>2.6399800000000001E-2</v>
      </c>
      <c r="O202" s="2">
        <v>2.0705299999999999E-2</v>
      </c>
      <c r="P202" s="2">
        <v>2.0981E-2</v>
      </c>
      <c r="Q202" s="2">
        <v>2.1886599999999999E-2</v>
      </c>
      <c r="R202" s="2">
        <v>2.4212600000000001E-2</v>
      </c>
      <c r="S202" s="2">
        <v>2.49581E-2</v>
      </c>
      <c r="T202" s="2">
        <v>2.39282E-2</v>
      </c>
      <c r="U202" s="2">
        <v>2.67418E-2</v>
      </c>
      <c r="V202" s="2">
        <v>2.49897E-2</v>
      </c>
      <c r="W202" s="2">
        <v>2.5398899999999999E-2</v>
      </c>
      <c r="X202" s="2">
        <v>3.0793600000000001E-2</v>
      </c>
      <c r="Y202" s="2">
        <v>2.52836E-2</v>
      </c>
      <c r="Z202" s="2">
        <v>3.4676499999999999E-2</v>
      </c>
      <c r="AA202" s="2">
        <v>3.7386900000000001E-2</v>
      </c>
      <c r="AB202" s="2">
        <v>3.7717300000000002E-2</v>
      </c>
      <c r="AC202" s="2">
        <v>3.5978000000000003E-2</v>
      </c>
      <c r="AD202" s="2">
        <v>3.1586099999999999E-2</v>
      </c>
      <c r="AE202" s="2">
        <v>3.3985300000000003E-2</v>
      </c>
      <c r="AF202" s="2">
        <v>3.1670799999999999E-2</v>
      </c>
      <c r="AG202" s="2">
        <v>3.1794000000000003E-2</v>
      </c>
      <c r="AH202" s="2">
        <v>3.3354399999999999E-2</v>
      </c>
      <c r="AI202" s="2">
        <v>3.0011199999999998E-2</v>
      </c>
      <c r="AJ202" s="2">
        <v>3.4779699999999997E-2</v>
      </c>
      <c r="AK202" s="2">
        <v>3.6189199999999998E-2</v>
      </c>
      <c r="AL202" s="2">
        <v>3.0090100000000002E-2</v>
      </c>
      <c r="AM202" s="2">
        <v>2.81637E-2</v>
      </c>
      <c r="AN202" s="2">
        <v>2.60781E-2</v>
      </c>
      <c r="AO202" s="2">
        <v>2.2482700000000001E-2</v>
      </c>
      <c r="AP202" s="2">
        <v>1.7730800000000001E-2</v>
      </c>
      <c r="AQ202" s="2">
        <v>1.8309300000000001E-2</v>
      </c>
      <c r="AR202" s="2">
        <v>2.00714E-2</v>
      </c>
      <c r="AS202" s="2">
        <v>1.86226E-2</v>
      </c>
      <c r="AT202" s="2">
        <v>2.6998999999999999E-2</v>
      </c>
      <c r="AU202" s="2">
        <v>2.4996899999999999E-2</v>
      </c>
      <c r="AV202" s="2">
        <v>2.19449E-2</v>
      </c>
      <c r="AW202" s="2">
        <v>2.4399400000000002E-2</v>
      </c>
      <c r="AX202" s="2">
        <v>2.54606E-2</v>
      </c>
      <c r="AY202" s="2">
        <v>2.6563199999999999E-2</v>
      </c>
      <c r="AZ202" s="2">
        <v>2.6296199999999999E-2</v>
      </c>
      <c r="BA202" s="2">
        <v>2.51141E-2</v>
      </c>
      <c r="BB202" s="2">
        <v>2.64274E-2</v>
      </c>
      <c r="BC202" s="2">
        <v>2.9085799999999998E-2</v>
      </c>
      <c r="BD202" s="2">
        <v>3.0299800000000002E-2</v>
      </c>
      <c r="BE202" s="2">
        <v>2.8836199999999999E-2</v>
      </c>
      <c r="BF202" s="2">
        <v>2.7468300000000001E-2</v>
      </c>
      <c r="BG202" s="2">
        <v>3.1031099999999999E-2</v>
      </c>
      <c r="BH202" s="2">
        <v>3.2032900000000003E-2</v>
      </c>
      <c r="BI202" s="2">
        <v>2.7697699999999999E-2</v>
      </c>
      <c r="BJ202" s="2">
        <v>2.9042399999999999E-2</v>
      </c>
      <c r="BK202" s="2">
        <v>2.9986200000000001E-2</v>
      </c>
      <c r="BL202" s="2">
        <v>2.6384508620689699E-2</v>
      </c>
      <c r="BM202" s="2">
        <v>5.9116758460882003E-3</v>
      </c>
      <c r="BN202" s="2">
        <v>0.34173462986633302</v>
      </c>
      <c r="BO202" s="2">
        <v>0.34682703251407299</v>
      </c>
      <c r="BP202" s="2">
        <v>0.27041742286751402</v>
      </c>
      <c r="BQ202" s="2">
        <v>8.6527829694573698E-3</v>
      </c>
      <c r="BR202" s="2">
        <v>7.9363110742674201E-3</v>
      </c>
      <c r="BS202" s="2">
        <v>2.7133912752144202E-3</v>
      </c>
      <c r="BT202" s="2">
        <v>1.19632787843368E-4</v>
      </c>
      <c r="BU202" s="2">
        <v>0.116782557249884</v>
      </c>
      <c r="BV202" s="2">
        <v>0.116782557249884</v>
      </c>
      <c r="BW202" s="2">
        <v>1.585402E-2</v>
      </c>
      <c r="BX202" s="2">
        <v>1.9459843876557699E-3</v>
      </c>
      <c r="BY202" s="2">
        <v>2.349942E-2</v>
      </c>
      <c r="BZ202" s="2">
        <v>5.2032965701562699E-3</v>
      </c>
      <c r="CA202" s="2">
        <v>2.31933E-2</v>
      </c>
      <c r="CB202" s="2">
        <v>1.6804244791123501E-3</v>
      </c>
      <c r="CC202" s="2">
        <v>2.6641519999999998E-2</v>
      </c>
      <c r="CD202" s="2">
        <v>2.4169394338708601E-3</v>
      </c>
      <c r="CE202" s="2">
        <v>3.5468960000000001E-2</v>
      </c>
      <c r="CF202" s="2">
        <v>2.4848160370538499E-3</v>
      </c>
      <c r="CG202" s="2">
        <v>3.216314E-2</v>
      </c>
      <c r="CH202" s="2">
        <v>1.5611595235593299E-3</v>
      </c>
      <c r="CI202" s="2">
        <v>3.106016E-2</v>
      </c>
      <c r="CJ202" s="2">
        <v>4.3096823523317796E-3</v>
      </c>
      <c r="CK202" s="2">
        <v>1.944336E-2</v>
      </c>
      <c r="CL202" s="2">
        <v>1.9055591496985899E-3</v>
      </c>
      <c r="CM202" s="2">
        <v>2.476016E-2</v>
      </c>
      <c r="CN202" s="2">
        <v>1.84491891502039E-3</v>
      </c>
      <c r="CO202" s="2">
        <v>2.669734E-2</v>
      </c>
      <c r="CP202" s="2">
        <v>1.4545759272035299E-3</v>
      </c>
      <c r="CQ202" s="2">
        <v>2.9933660000000001E-2</v>
      </c>
      <c r="CR202" s="2">
        <v>1.804692495413E-3</v>
      </c>
      <c r="CS202" s="2">
        <v>2.89087666666667E-2</v>
      </c>
      <c r="CT202" s="2">
        <v>1.15008758941801E-3</v>
      </c>
    </row>
    <row r="203" spans="1:98" x14ac:dyDescent="0.25">
      <c r="A203" s="2">
        <v>57</v>
      </c>
      <c r="B203" s="2" t="s">
        <v>1867</v>
      </c>
      <c r="C203" s="2" t="s">
        <v>480</v>
      </c>
      <c r="D203" s="2" t="s">
        <v>412</v>
      </c>
      <c r="E203" s="2" t="s">
        <v>326</v>
      </c>
      <c r="F203" s="2">
        <v>6.2914500000000002</v>
      </c>
      <c r="G203" s="2">
        <v>5.9959899999999999</v>
      </c>
      <c r="H203" s="2">
        <v>6.5948099999999998</v>
      </c>
      <c r="I203" s="2">
        <v>6.2705700000000002</v>
      </c>
      <c r="J203" s="2">
        <v>6.8719299999999999</v>
      </c>
      <c r="K203" s="2">
        <v>7.1737200000000003</v>
      </c>
      <c r="L203" s="2">
        <v>7.7171900000000004</v>
      </c>
      <c r="M203" s="2">
        <v>6.9737099999999996</v>
      </c>
      <c r="N203" s="2">
        <v>7.7155399999999998</v>
      </c>
      <c r="O203" s="2">
        <v>7.6529499999999997</v>
      </c>
      <c r="P203" s="2">
        <v>7.7582199999999997</v>
      </c>
      <c r="Q203" s="2">
        <v>8.1786499999999993</v>
      </c>
      <c r="R203" s="2">
        <v>8.9656599999999997</v>
      </c>
      <c r="S203" s="2">
        <v>8.5300600000000006</v>
      </c>
      <c r="T203" s="2">
        <v>8.7362599999999997</v>
      </c>
      <c r="U203" s="2">
        <v>9.6041299999999996</v>
      </c>
      <c r="V203" s="2">
        <v>9.6643799999999995</v>
      </c>
      <c r="W203" s="2">
        <v>9.7030499999999993</v>
      </c>
      <c r="X203" s="2">
        <v>9.6969200000000004</v>
      </c>
      <c r="Y203" s="2">
        <v>10.829000000000001</v>
      </c>
      <c r="Z203" s="2">
        <v>11.6615</v>
      </c>
      <c r="AA203" s="2">
        <v>12.481</v>
      </c>
      <c r="AB203" s="2">
        <v>11.7433</v>
      </c>
      <c r="AC203" s="2">
        <v>10.607100000000001</v>
      </c>
      <c r="AD203" s="2">
        <v>10.6479</v>
      </c>
      <c r="AE203" s="2">
        <v>10.68</v>
      </c>
      <c r="AF203" s="2">
        <v>11.6469</v>
      </c>
      <c r="AG203" s="2">
        <v>11.996499999999999</v>
      </c>
      <c r="AH203" s="2">
        <v>11.981299999999999</v>
      </c>
      <c r="AI203" s="2">
        <v>13.6915</v>
      </c>
      <c r="AJ203" s="2">
        <v>14.190899999999999</v>
      </c>
      <c r="AK203" s="2">
        <v>13.7677</v>
      </c>
      <c r="AL203" s="2">
        <v>15.748200000000001</v>
      </c>
      <c r="AM203" s="2">
        <v>14.8218</v>
      </c>
      <c r="AN203" s="2">
        <v>14.047499999999999</v>
      </c>
      <c r="AO203" s="2">
        <v>13.8352</v>
      </c>
      <c r="AP203" s="2">
        <v>14.186500000000001</v>
      </c>
      <c r="AQ203" s="2">
        <v>13.9269</v>
      </c>
      <c r="AR203" s="2">
        <v>16.361699999999999</v>
      </c>
      <c r="AS203" s="2">
        <v>17.206800000000001</v>
      </c>
      <c r="AT203" s="2">
        <v>17.131799999999998</v>
      </c>
      <c r="AU203" s="2">
        <v>14.8748</v>
      </c>
      <c r="AV203" s="2">
        <v>14.721500000000001</v>
      </c>
      <c r="AW203" s="2">
        <v>16.565000000000001</v>
      </c>
      <c r="AX203" s="2">
        <v>15.3956</v>
      </c>
      <c r="AY203" s="2">
        <v>17.4742</v>
      </c>
      <c r="AZ203" s="2">
        <v>18.473700000000001</v>
      </c>
      <c r="BA203" s="2">
        <v>15.584</v>
      </c>
      <c r="BB203" s="2">
        <v>17.148499999999999</v>
      </c>
      <c r="BC203" s="2">
        <v>18.332799999999999</v>
      </c>
      <c r="BD203" s="2">
        <v>17.999400000000001</v>
      </c>
      <c r="BE203" s="2">
        <v>18.663599999999999</v>
      </c>
      <c r="BF203" s="2">
        <v>21.564</v>
      </c>
      <c r="BG203" s="2">
        <v>20.192699999999999</v>
      </c>
      <c r="BH203" s="2">
        <v>16.453499999999998</v>
      </c>
      <c r="BI203" s="2">
        <v>20.744199999999999</v>
      </c>
      <c r="BJ203" s="2">
        <v>17.447500000000002</v>
      </c>
      <c r="BK203" s="2">
        <v>17.362100000000002</v>
      </c>
      <c r="BL203" s="2">
        <v>12.7979877586207</v>
      </c>
      <c r="BM203" s="2">
        <v>4.2556196933664703</v>
      </c>
      <c r="BN203" s="2">
        <v>0.967373205765935</v>
      </c>
      <c r="BO203" s="2">
        <v>0.97071580177796901</v>
      </c>
      <c r="BP203" s="2">
        <v>0.86932849364791298</v>
      </c>
      <c r="BQ203" s="2">
        <v>0</v>
      </c>
      <c r="BR203" s="2">
        <v>0</v>
      </c>
      <c r="BS203" s="2">
        <v>0</v>
      </c>
      <c r="BT203" s="2">
        <v>0.24378528315235601</v>
      </c>
      <c r="BU203" s="2">
        <v>0.93581091923385995</v>
      </c>
      <c r="BV203" s="2">
        <v>0.93581091923385995</v>
      </c>
      <c r="BW203" s="2">
        <v>6.4049500000000004</v>
      </c>
      <c r="BX203" s="2">
        <v>0.336268366041172</v>
      </c>
      <c r="BY203" s="2">
        <v>7.4466219999999996</v>
      </c>
      <c r="BZ203" s="2">
        <v>0.34864610935732498</v>
      </c>
      <c r="CA203" s="2">
        <v>8.4337700000000009</v>
      </c>
      <c r="CB203" s="2">
        <v>0.475692377803135</v>
      </c>
      <c r="CC203" s="2">
        <v>9.8994959999999992</v>
      </c>
      <c r="CD203" s="2">
        <v>0.52108693135598805</v>
      </c>
      <c r="CE203" s="2">
        <v>11.42816</v>
      </c>
      <c r="CF203" s="2">
        <v>0.79768070554577097</v>
      </c>
      <c r="CG203" s="2">
        <v>11.99924</v>
      </c>
      <c r="CH203" s="2">
        <v>1.08726847098589</v>
      </c>
      <c r="CI203" s="2">
        <v>14.515219999999999</v>
      </c>
      <c r="CJ203" s="2">
        <v>0.79008901207395699</v>
      </c>
      <c r="CK203" s="2">
        <v>15.10342</v>
      </c>
      <c r="CL203" s="2">
        <v>1.5685024344896601</v>
      </c>
      <c r="CM203" s="2">
        <v>15.737740000000001</v>
      </c>
      <c r="CN203" s="2">
        <v>1.0632769338229799</v>
      </c>
      <c r="CO203" s="2">
        <v>17.402640000000002</v>
      </c>
      <c r="CP203" s="2">
        <v>1.16076769553602</v>
      </c>
      <c r="CQ203" s="2">
        <v>18.974640000000001</v>
      </c>
      <c r="CR203" s="2">
        <v>1.97436326520729</v>
      </c>
      <c r="CS203" s="2">
        <v>18.5179333333333</v>
      </c>
      <c r="CT203" s="2">
        <v>1.9284762750247499</v>
      </c>
    </row>
    <row r="204" spans="1:98" x14ac:dyDescent="0.25">
      <c r="A204" s="2">
        <v>58</v>
      </c>
      <c r="B204" s="2" t="s">
        <v>1867</v>
      </c>
      <c r="C204" s="2" t="s">
        <v>481</v>
      </c>
      <c r="D204" s="2" t="s">
        <v>420</v>
      </c>
      <c r="E204" s="2" t="s">
        <v>104</v>
      </c>
      <c r="F204" s="2">
        <v>1.43933</v>
      </c>
      <c r="G204" s="2">
        <v>1.4631099999999999</v>
      </c>
      <c r="H204" s="2">
        <v>1.42849</v>
      </c>
      <c r="I204" s="2">
        <v>1.5086999999999999</v>
      </c>
      <c r="J204" s="2">
        <v>1.5172699999999999</v>
      </c>
      <c r="K204" s="2">
        <v>1.49254</v>
      </c>
      <c r="L204" s="2">
        <v>1.50217</v>
      </c>
      <c r="M204" s="2">
        <v>1.53746</v>
      </c>
      <c r="N204" s="2">
        <v>1.53193</v>
      </c>
      <c r="O204" s="2">
        <v>1.59772</v>
      </c>
      <c r="P204" s="2">
        <v>1.62151</v>
      </c>
      <c r="Q204" s="2">
        <v>1.5905100000000001</v>
      </c>
      <c r="R204" s="2">
        <v>1.62629</v>
      </c>
      <c r="S204" s="2">
        <v>1.7378400000000001</v>
      </c>
      <c r="T204" s="2">
        <v>1.81338</v>
      </c>
      <c r="U204" s="2">
        <v>1.9610000000000001</v>
      </c>
      <c r="V204" s="2">
        <v>2.06596</v>
      </c>
      <c r="W204" s="2">
        <v>2.1088</v>
      </c>
      <c r="X204" s="2">
        <v>1.9561500000000001</v>
      </c>
      <c r="Y204" s="2">
        <v>2.0886</v>
      </c>
      <c r="Z204" s="2">
        <v>2.2930799999999998</v>
      </c>
      <c r="AA204" s="2">
        <v>2.4363100000000002</v>
      </c>
      <c r="AB204" s="2">
        <v>2.4619800000000001</v>
      </c>
      <c r="AC204" s="2">
        <v>2.7051400000000001</v>
      </c>
      <c r="AD204" s="2">
        <v>2.5577999999999999</v>
      </c>
      <c r="AE204" s="2">
        <v>2.4304000000000001</v>
      </c>
      <c r="AF204" s="2">
        <v>2.46332</v>
      </c>
      <c r="AG204" s="2">
        <v>2.4643600000000001</v>
      </c>
      <c r="AH204" s="2">
        <v>2.5155799999999999</v>
      </c>
      <c r="AI204" s="2">
        <v>2.7149399999999999</v>
      </c>
      <c r="AJ204" s="2">
        <v>2.5331199999999998</v>
      </c>
      <c r="AK204" s="2">
        <v>2.5802299999999998</v>
      </c>
      <c r="AL204" s="2">
        <v>2.8906900000000002</v>
      </c>
      <c r="AM204" s="2">
        <v>2.85772</v>
      </c>
      <c r="AN204" s="2">
        <v>2.6344099999999999</v>
      </c>
      <c r="AO204" s="2">
        <v>2.56053</v>
      </c>
      <c r="AP204" s="2">
        <v>2.5915499999999998</v>
      </c>
      <c r="AQ204" s="2">
        <v>2.75725</v>
      </c>
      <c r="AR204" s="2">
        <v>2.5286499999999998</v>
      </c>
      <c r="AS204" s="2">
        <v>2.8023199999999999</v>
      </c>
      <c r="AT204" s="2">
        <v>3.0594999999999999</v>
      </c>
      <c r="AU204" s="2">
        <v>2.9015</v>
      </c>
      <c r="AV204" s="2">
        <v>2.87385</v>
      </c>
      <c r="AW204" s="2">
        <v>3.1242299999999998</v>
      </c>
      <c r="AX204" s="2">
        <v>2.88334</v>
      </c>
      <c r="AY204" s="2">
        <v>2.8882699999999999</v>
      </c>
      <c r="AZ204" s="2">
        <v>3.5104099999999998</v>
      </c>
      <c r="BA204" s="2">
        <v>3.5388899999999999</v>
      </c>
      <c r="BB204" s="2">
        <v>3.2341099999999998</v>
      </c>
      <c r="BC204" s="2">
        <v>4.08162</v>
      </c>
      <c r="BD204" s="2">
        <v>4.4139999999999997</v>
      </c>
      <c r="BE204" s="2">
        <v>3.9548800000000002</v>
      </c>
      <c r="BF204" s="2">
        <v>3.8022200000000002</v>
      </c>
      <c r="BG204" s="2">
        <v>3.7014</v>
      </c>
      <c r="BH204" s="2">
        <v>4.2613200000000004</v>
      </c>
      <c r="BI204" s="2">
        <v>3.6261199999999998</v>
      </c>
      <c r="BJ204" s="2">
        <v>3.4094000000000002</v>
      </c>
      <c r="BK204" s="2">
        <v>3.5553300000000001</v>
      </c>
      <c r="BL204" s="2">
        <v>2.5549746551724102</v>
      </c>
      <c r="BM204" s="2">
        <v>0.80151260077915998</v>
      </c>
      <c r="BN204" s="2">
        <v>0.95074123064871996</v>
      </c>
      <c r="BO204" s="2">
        <v>0.97299209449690904</v>
      </c>
      <c r="BP204" s="2">
        <v>0.87174833635813698</v>
      </c>
      <c r="BQ204" s="2">
        <v>0</v>
      </c>
      <c r="BR204" s="2">
        <v>0</v>
      </c>
      <c r="BS204" s="2">
        <v>0</v>
      </c>
      <c r="BT204" s="2">
        <v>4.5125632594050502E-2</v>
      </c>
      <c r="BU204" s="2">
        <v>0.90390888765543997</v>
      </c>
      <c r="BV204" s="2">
        <v>0.90390888765543997</v>
      </c>
      <c r="BW204" s="2">
        <v>1.4713799999999999</v>
      </c>
      <c r="BX204" s="2">
        <v>4.01055544781517E-2</v>
      </c>
      <c r="BY204" s="2">
        <v>1.5323640000000001</v>
      </c>
      <c r="BZ204" s="2">
        <v>4.1216480077755302E-2</v>
      </c>
      <c r="CA204" s="2">
        <v>1.6779059999999999</v>
      </c>
      <c r="CB204" s="2">
        <v>9.4111728971473005E-2</v>
      </c>
      <c r="CC204" s="2">
        <v>2.0361020000000001</v>
      </c>
      <c r="CD204" s="2">
        <v>7.2396774928169205E-2</v>
      </c>
      <c r="CE204" s="2">
        <v>2.4908619999999999</v>
      </c>
      <c r="CF204" s="2">
        <v>0.15274453122779899</v>
      </c>
      <c r="CG204" s="2">
        <v>2.5177200000000002</v>
      </c>
      <c r="CH204" s="2">
        <v>0.114380658329982</v>
      </c>
      <c r="CI204" s="2">
        <v>2.6992340000000001</v>
      </c>
      <c r="CJ204" s="2">
        <v>0.164112138582129</v>
      </c>
      <c r="CK204" s="2">
        <v>2.6480600000000001</v>
      </c>
      <c r="CL204" s="2">
        <v>0.12332095604559699</v>
      </c>
      <c r="CM204" s="2">
        <v>2.9684840000000001</v>
      </c>
      <c r="CN204" s="2">
        <v>0.115361041647516</v>
      </c>
      <c r="CO204" s="2">
        <v>3.4506600000000001</v>
      </c>
      <c r="CP204" s="2">
        <v>0.43950015119451302</v>
      </c>
      <c r="CQ204" s="2">
        <v>4.026764</v>
      </c>
      <c r="CR204" s="2">
        <v>0.30266205854054401</v>
      </c>
      <c r="CS204" s="2">
        <v>3.5302833333333301</v>
      </c>
      <c r="CT204" s="2">
        <v>0.11050968841388201</v>
      </c>
    </row>
    <row r="205" spans="1:98" x14ac:dyDescent="0.25">
      <c r="A205" s="2">
        <v>59</v>
      </c>
      <c r="B205" s="2" t="s">
        <v>1867</v>
      </c>
      <c r="C205" s="2" t="s">
        <v>482</v>
      </c>
      <c r="D205" s="2" t="s">
        <v>418</v>
      </c>
      <c r="E205" s="2" t="s">
        <v>382</v>
      </c>
      <c r="F205" s="2">
        <v>0.39252900000000002</v>
      </c>
      <c r="G205" s="2">
        <v>0.40518900000000002</v>
      </c>
      <c r="H205" s="2">
        <v>0.38547700000000001</v>
      </c>
      <c r="I205" s="2">
        <v>0.36456300000000003</v>
      </c>
      <c r="J205" s="2">
        <v>0.39327299999999998</v>
      </c>
      <c r="K205" s="2">
        <v>0.38079200000000002</v>
      </c>
      <c r="L205" s="2">
        <v>0.38567699999999999</v>
      </c>
      <c r="M205" s="2">
        <v>0.42813400000000001</v>
      </c>
      <c r="N205" s="2">
        <v>0.42519600000000002</v>
      </c>
      <c r="O205" s="2">
        <v>0.41120299999999999</v>
      </c>
      <c r="P205" s="2">
        <v>0.42373499999999997</v>
      </c>
      <c r="Q205" s="2">
        <v>0.436639</v>
      </c>
      <c r="R205" s="2">
        <v>0.43013899999999999</v>
      </c>
      <c r="S205" s="2">
        <v>0.442747</v>
      </c>
      <c r="T205" s="2">
        <v>0.44106400000000001</v>
      </c>
      <c r="U205" s="2">
        <v>0.4713</v>
      </c>
      <c r="V205" s="2">
        <v>0.50252300000000005</v>
      </c>
      <c r="W205" s="2">
        <v>0.50378599999999996</v>
      </c>
      <c r="X205" s="2">
        <v>0.499942</v>
      </c>
      <c r="Y205" s="2">
        <v>0.472667</v>
      </c>
      <c r="Z205" s="2">
        <v>0.51749400000000001</v>
      </c>
      <c r="AA205" s="2">
        <v>0.52479100000000001</v>
      </c>
      <c r="AB205" s="2">
        <v>0.53758399999999995</v>
      </c>
      <c r="AC205" s="2">
        <v>0.53143200000000002</v>
      </c>
      <c r="AD205" s="2">
        <v>0.49537900000000001</v>
      </c>
      <c r="AE205" s="2">
        <v>0.53395300000000001</v>
      </c>
      <c r="AF205" s="2">
        <v>0.57067599999999996</v>
      </c>
      <c r="AG205" s="2">
        <v>0.543126</v>
      </c>
      <c r="AH205" s="2">
        <v>0.57933400000000002</v>
      </c>
      <c r="AI205" s="2">
        <v>0.57350299999999999</v>
      </c>
      <c r="AJ205" s="2">
        <v>0.58076899999999998</v>
      </c>
      <c r="AK205" s="2">
        <v>0.58257099999999995</v>
      </c>
      <c r="AL205" s="2">
        <v>0.62158000000000002</v>
      </c>
      <c r="AM205" s="2">
        <v>0.62653700000000001</v>
      </c>
      <c r="AN205" s="2">
        <v>0.62357499999999999</v>
      </c>
      <c r="AO205" s="2">
        <v>0.71727700000000005</v>
      </c>
      <c r="AP205" s="2">
        <v>0.69479599999999997</v>
      </c>
      <c r="AQ205" s="2">
        <v>0.71956200000000003</v>
      </c>
      <c r="AR205" s="2">
        <v>0.72803700000000005</v>
      </c>
      <c r="AS205" s="2">
        <v>0.71734399999999998</v>
      </c>
      <c r="AT205" s="2">
        <v>0.73051999999999995</v>
      </c>
      <c r="AU205" s="2">
        <v>0.77308699999999997</v>
      </c>
      <c r="AV205" s="2">
        <v>0.74681699999999995</v>
      </c>
      <c r="AW205" s="2">
        <v>0.77827800000000003</v>
      </c>
      <c r="AX205" s="2">
        <v>0.78076199999999996</v>
      </c>
      <c r="AY205" s="2">
        <v>0.74675000000000002</v>
      </c>
      <c r="AZ205" s="2">
        <v>0.81315999999999999</v>
      </c>
      <c r="BA205" s="2">
        <v>0.86064700000000005</v>
      </c>
      <c r="BB205" s="2">
        <v>0.86558400000000002</v>
      </c>
      <c r="BC205" s="2">
        <v>0.96369300000000002</v>
      </c>
      <c r="BD205" s="2">
        <v>1.0189299999999999</v>
      </c>
      <c r="BE205" s="2">
        <v>1.07026</v>
      </c>
      <c r="BF205" s="2">
        <v>1.03729</v>
      </c>
      <c r="BG205" s="2">
        <v>1.1185400000000001</v>
      </c>
      <c r="BH205" s="2">
        <v>1.11616</v>
      </c>
      <c r="BI205" s="2">
        <v>1.06677</v>
      </c>
      <c r="BJ205" s="2">
        <v>1.11971</v>
      </c>
      <c r="BK205" s="2">
        <v>1.1054200000000001</v>
      </c>
      <c r="BL205" s="2">
        <v>0.64359091379310296</v>
      </c>
      <c r="BM205" s="2">
        <v>0.227548140920699</v>
      </c>
      <c r="BN205" s="2">
        <v>0.95183961724403499</v>
      </c>
      <c r="BO205" s="2">
        <v>0.99212525762096704</v>
      </c>
      <c r="BP205" s="2">
        <v>0.93587416817906899</v>
      </c>
      <c r="BQ205" s="2">
        <v>0</v>
      </c>
      <c r="BR205" s="2">
        <v>0</v>
      </c>
      <c r="BS205" s="2">
        <v>0</v>
      </c>
      <c r="BT205" s="2">
        <v>1.28258952597741E-2</v>
      </c>
      <c r="BU205" s="2">
        <v>0.90599865695526705</v>
      </c>
      <c r="BV205" s="2">
        <v>0.90599865695526705</v>
      </c>
      <c r="BW205" s="2">
        <v>0.3882062</v>
      </c>
      <c r="BX205" s="2">
        <v>1.4993531912128001E-2</v>
      </c>
      <c r="BY205" s="2">
        <v>0.40620040000000002</v>
      </c>
      <c r="BZ205" s="2">
        <v>2.19871460926606E-2</v>
      </c>
      <c r="CA205" s="2">
        <v>0.4348648</v>
      </c>
      <c r="CB205" s="2">
        <v>7.9043117473946E-3</v>
      </c>
      <c r="CC205" s="2">
        <v>0.49004360000000002</v>
      </c>
      <c r="CD205" s="2">
        <v>1.6551707413436201E-2</v>
      </c>
      <c r="CE205" s="2">
        <v>0.52133600000000002</v>
      </c>
      <c r="CF205" s="2">
        <v>1.6327817965055801E-2</v>
      </c>
      <c r="CG205" s="2">
        <v>0.56011840000000002</v>
      </c>
      <c r="CH205" s="2">
        <v>2.0206555453614501E-2</v>
      </c>
      <c r="CI205" s="2">
        <v>0.60700639999999995</v>
      </c>
      <c r="CJ205" s="2">
        <v>2.3204754853262299E-2</v>
      </c>
      <c r="CK205" s="2">
        <v>0.71540320000000002</v>
      </c>
      <c r="CL205" s="2">
        <v>1.2337372520111399E-2</v>
      </c>
      <c r="CM205" s="2">
        <v>0.76189280000000004</v>
      </c>
      <c r="CN205" s="2">
        <v>2.2143644273244702E-2</v>
      </c>
      <c r="CO205" s="2">
        <v>0.84996680000000002</v>
      </c>
      <c r="CP205" s="2">
        <v>7.9529963697338599E-2</v>
      </c>
      <c r="CQ205" s="2">
        <v>1.072236</v>
      </c>
      <c r="CR205" s="2">
        <v>4.5111072144208703E-2</v>
      </c>
      <c r="CS205" s="2">
        <v>1.0972999999999999</v>
      </c>
      <c r="CT205" s="2">
        <v>2.7388167152987801E-2</v>
      </c>
    </row>
    <row r="206" spans="1:98" x14ac:dyDescent="0.25">
      <c r="A206" s="2">
        <v>6</v>
      </c>
      <c r="B206" s="2" t="s">
        <v>1867</v>
      </c>
      <c r="C206" s="2" t="s">
        <v>423</v>
      </c>
      <c r="D206" s="2" t="s">
        <v>424</v>
      </c>
      <c r="E206" s="2" t="s">
        <v>360</v>
      </c>
      <c r="F206" s="2">
        <v>0.65196399999999999</v>
      </c>
      <c r="G206" s="2">
        <v>0.64005900000000004</v>
      </c>
      <c r="H206" s="2">
        <v>0.65724400000000005</v>
      </c>
      <c r="I206" s="2">
        <v>0.641517</v>
      </c>
      <c r="J206" s="2">
        <v>0.67177500000000001</v>
      </c>
      <c r="K206" s="2">
        <v>0.66738900000000001</v>
      </c>
      <c r="L206" s="2">
        <v>0.64458700000000002</v>
      </c>
      <c r="M206" s="2">
        <v>0.62067799999999995</v>
      </c>
      <c r="N206" s="2">
        <v>0.57640999999999998</v>
      </c>
      <c r="O206" s="2">
        <v>0.70200300000000004</v>
      </c>
      <c r="P206" s="2">
        <v>0.59342300000000003</v>
      </c>
      <c r="Q206" s="2">
        <v>0.64835399999999999</v>
      </c>
      <c r="R206" s="2">
        <v>0.73426999999999998</v>
      </c>
      <c r="S206" s="2">
        <v>0.80484100000000003</v>
      </c>
      <c r="T206" s="2">
        <v>0.544014</v>
      </c>
      <c r="U206" s="2">
        <v>0.59938999999999998</v>
      </c>
      <c r="V206" s="2">
        <v>0.64172600000000002</v>
      </c>
      <c r="W206" s="2">
        <v>0.54042000000000001</v>
      </c>
      <c r="X206" s="2">
        <v>0.44730700000000001</v>
      </c>
      <c r="Y206" s="2">
        <v>0.42283599999999999</v>
      </c>
      <c r="Z206" s="2">
        <v>0.47558699999999998</v>
      </c>
      <c r="AA206" s="2">
        <v>0.52128300000000005</v>
      </c>
      <c r="AB206" s="2">
        <v>0.55109200000000003</v>
      </c>
      <c r="AC206" s="2">
        <v>0.58863100000000002</v>
      </c>
      <c r="AD206" s="2">
        <v>0.44856800000000002</v>
      </c>
      <c r="AE206" s="2">
        <v>0.48641499999999999</v>
      </c>
      <c r="AF206" s="2">
        <v>0.613564</v>
      </c>
      <c r="AG206" s="2">
        <v>0.67369500000000004</v>
      </c>
      <c r="AH206" s="2">
        <v>0.64732299999999998</v>
      </c>
      <c r="AI206" s="2">
        <v>0.553589</v>
      </c>
      <c r="AJ206" s="2">
        <v>0.46163100000000001</v>
      </c>
      <c r="AK206" s="2">
        <v>0.53887099999999999</v>
      </c>
      <c r="AL206" s="2">
        <v>0.56445900000000004</v>
      </c>
      <c r="AM206" s="2">
        <v>0.59815700000000005</v>
      </c>
      <c r="AN206" s="2">
        <v>0.55815899999999996</v>
      </c>
      <c r="AO206" s="2">
        <v>0.50527</v>
      </c>
      <c r="AP206" s="2">
        <v>0.59592900000000004</v>
      </c>
      <c r="AQ206" s="2">
        <v>0.503973</v>
      </c>
      <c r="AR206" s="2">
        <v>0.47782400000000003</v>
      </c>
      <c r="AS206" s="2">
        <v>0.40560299999999999</v>
      </c>
      <c r="AT206" s="2">
        <v>0.46362500000000001</v>
      </c>
      <c r="AU206" s="2">
        <v>0.54426799999999997</v>
      </c>
      <c r="AV206" s="2">
        <v>0.741568</v>
      </c>
      <c r="AW206" s="2">
        <v>1.5085299999999999</v>
      </c>
      <c r="AX206" s="2">
        <v>1.42971</v>
      </c>
      <c r="AY206" s="2">
        <v>1.38025</v>
      </c>
      <c r="AZ206" s="2">
        <v>1.52891</v>
      </c>
      <c r="BA206" s="2">
        <v>1.10606</v>
      </c>
      <c r="BB206" s="2">
        <v>1.15767</v>
      </c>
      <c r="BC206" s="2">
        <v>1.1341699999999999</v>
      </c>
      <c r="BD206" s="2">
        <v>1.3481099999999999</v>
      </c>
      <c r="BE206" s="2">
        <v>1.3670800000000001</v>
      </c>
      <c r="BF206" s="2">
        <v>1.37852</v>
      </c>
      <c r="BG206" s="2">
        <v>1.9969600000000001</v>
      </c>
      <c r="BH206" s="2">
        <v>2.1364399999999999</v>
      </c>
      <c r="BI206" s="2">
        <v>1.8406400000000001</v>
      </c>
      <c r="BJ206" s="2">
        <v>1.57352</v>
      </c>
      <c r="BK206" s="2">
        <v>1.90421</v>
      </c>
      <c r="BL206" s="2">
        <v>0.82344949999999995</v>
      </c>
      <c r="BM206" s="2">
        <v>0.45039386595224901</v>
      </c>
      <c r="BN206" s="2">
        <v>0.67375131725620996</v>
      </c>
      <c r="BO206" s="2">
        <v>0.38330923744193901</v>
      </c>
      <c r="BP206" s="2">
        <v>0.22807017543859701</v>
      </c>
      <c r="BQ206" s="3">
        <v>6.7845737916627497E-9</v>
      </c>
      <c r="BR206" s="2">
        <v>3.1680569908233902E-3</v>
      </c>
      <c r="BS206" s="2">
        <v>1.1441713632048999E-2</v>
      </c>
      <c r="BT206" s="2">
        <v>1.79697781229811E-2</v>
      </c>
      <c r="BU206" s="2">
        <v>0.453940837504473</v>
      </c>
      <c r="BV206" s="2">
        <v>0.453940837504473</v>
      </c>
      <c r="BW206" s="2">
        <v>0.65251179999999998</v>
      </c>
      <c r="BX206" s="2">
        <v>1.2939498935430199E-2</v>
      </c>
      <c r="BY206" s="2">
        <v>0.64221340000000005</v>
      </c>
      <c r="BZ206" s="2">
        <v>4.74555107052912E-2</v>
      </c>
      <c r="CA206" s="2">
        <v>0.66498040000000003</v>
      </c>
      <c r="CB206" s="2">
        <v>0.105346813788078</v>
      </c>
      <c r="CC206" s="2">
        <v>0.53033580000000002</v>
      </c>
      <c r="CD206" s="2">
        <v>9.45091780103922E-2</v>
      </c>
      <c r="CE206" s="2">
        <v>0.51703220000000005</v>
      </c>
      <c r="CF206" s="2">
        <v>5.6368383697778697E-2</v>
      </c>
      <c r="CG206" s="2">
        <v>0.59491720000000003</v>
      </c>
      <c r="CH206" s="2">
        <v>7.54664831511314E-2</v>
      </c>
      <c r="CI206" s="2">
        <v>0.54425539999999994</v>
      </c>
      <c r="CJ206" s="2">
        <v>5.0898578730648299E-2</v>
      </c>
      <c r="CK206" s="2">
        <v>0.49771979999999999</v>
      </c>
      <c r="CL206" s="2">
        <v>6.8232145457255006E-2</v>
      </c>
      <c r="CM206" s="2">
        <v>0.93754020000000005</v>
      </c>
      <c r="CN206" s="2">
        <v>0.49646858082682299</v>
      </c>
      <c r="CO206" s="2">
        <v>1.261412</v>
      </c>
      <c r="CP206" s="2">
        <v>0.184908641820765</v>
      </c>
      <c r="CQ206" s="2">
        <v>1.6454219999999999</v>
      </c>
      <c r="CR206" s="2">
        <v>0.38787337291956497</v>
      </c>
      <c r="CS206" s="2">
        <v>1.7727900000000001</v>
      </c>
      <c r="CT206" s="2">
        <v>0.175475599158401</v>
      </c>
    </row>
    <row r="207" spans="1:98" x14ac:dyDescent="0.25">
      <c r="A207" s="2">
        <v>60</v>
      </c>
      <c r="B207" s="2" t="s">
        <v>1867</v>
      </c>
      <c r="C207" s="2" t="s">
        <v>483</v>
      </c>
      <c r="D207" s="2" t="s">
        <v>412</v>
      </c>
      <c r="E207" s="2" t="s">
        <v>110</v>
      </c>
      <c r="F207" s="2">
        <v>0.87411499999999998</v>
      </c>
      <c r="G207" s="2">
        <v>0.87375899999999995</v>
      </c>
      <c r="H207" s="2">
        <v>0.87466200000000005</v>
      </c>
      <c r="I207" s="2">
        <v>0.91168700000000003</v>
      </c>
      <c r="J207" s="2">
        <v>0.93266899999999997</v>
      </c>
      <c r="K207" s="2">
        <v>0.95615600000000001</v>
      </c>
      <c r="L207" s="2">
        <v>0.99244600000000005</v>
      </c>
      <c r="M207" s="2">
        <v>1.02468</v>
      </c>
      <c r="N207" s="2">
        <v>1.0475699999999999</v>
      </c>
      <c r="O207" s="2">
        <v>1.05488</v>
      </c>
      <c r="P207" s="2">
        <v>1.03973</v>
      </c>
      <c r="Q207" s="2">
        <v>1.0868800000000001</v>
      </c>
      <c r="R207" s="2">
        <v>1.12357</v>
      </c>
      <c r="S207" s="2">
        <v>1.1602300000000001</v>
      </c>
      <c r="T207" s="2">
        <v>1.2172099999999999</v>
      </c>
      <c r="U207" s="2">
        <v>1.32731</v>
      </c>
      <c r="V207" s="2">
        <v>1.42424</v>
      </c>
      <c r="W207" s="2">
        <v>1.5043800000000001</v>
      </c>
      <c r="X207" s="2">
        <v>1.5399799999999999</v>
      </c>
      <c r="Y207" s="2">
        <v>1.5582199999999999</v>
      </c>
      <c r="Z207" s="2">
        <v>1.59958</v>
      </c>
      <c r="AA207" s="2">
        <v>1.7011700000000001</v>
      </c>
      <c r="AB207" s="2">
        <v>1.8024800000000001</v>
      </c>
      <c r="AC207" s="2">
        <v>1.79251</v>
      </c>
      <c r="AD207" s="2">
        <v>1.80643</v>
      </c>
      <c r="AE207" s="2">
        <v>1.7798700000000001</v>
      </c>
      <c r="AF207" s="2">
        <v>1.79654</v>
      </c>
      <c r="AG207" s="2">
        <v>1.82901</v>
      </c>
      <c r="AH207" s="2">
        <v>1.9838800000000001</v>
      </c>
      <c r="AI207" s="2">
        <v>2.12541</v>
      </c>
      <c r="AJ207" s="2">
        <v>2.23569</v>
      </c>
      <c r="AK207" s="2">
        <v>2.2958699999999999</v>
      </c>
      <c r="AL207" s="2">
        <v>2.4140600000000001</v>
      </c>
      <c r="AM207" s="2">
        <v>2.3363100000000001</v>
      </c>
      <c r="AN207" s="2">
        <v>2.2493599999999998</v>
      </c>
      <c r="AO207" s="2">
        <v>2.0940500000000002</v>
      </c>
      <c r="AP207" s="2">
        <v>2.2022900000000001</v>
      </c>
      <c r="AQ207" s="2">
        <v>2.36585</v>
      </c>
      <c r="AR207" s="2">
        <v>2.3508499999999999</v>
      </c>
      <c r="AS207" s="2">
        <v>2.3289499999999999</v>
      </c>
      <c r="AT207" s="2">
        <v>2.3584900000000002</v>
      </c>
      <c r="AU207" s="2">
        <v>2.3818199999999998</v>
      </c>
      <c r="AV207" s="2">
        <v>2.3167399999999998</v>
      </c>
      <c r="AW207" s="2">
        <v>2.3348399999999998</v>
      </c>
      <c r="AX207" s="2">
        <v>2.4054099999999998</v>
      </c>
      <c r="AY207" s="2">
        <v>2.5562200000000002</v>
      </c>
      <c r="AZ207" s="2">
        <v>2.6558600000000001</v>
      </c>
      <c r="BA207" s="2">
        <v>2.6878299999999999</v>
      </c>
      <c r="BB207" s="2">
        <v>2.77969</v>
      </c>
      <c r="BC207" s="2">
        <v>2.8887100000000001</v>
      </c>
      <c r="BD207" s="2">
        <v>2.9710299999999998</v>
      </c>
      <c r="BE207" s="2">
        <v>2.8530099999999998</v>
      </c>
      <c r="BF207" s="2">
        <v>2.8466399999999998</v>
      </c>
      <c r="BG207" s="2">
        <v>2.8458700000000001</v>
      </c>
      <c r="BH207" s="2">
        <v>2.85175</v>
      </c>
      <c r="BI207" s="2">
        <v>2.8517600000000001</v>
      </c>
      <c r="BJ207" s="2">
        <v>2.8511799999999998</v>
      </c>
      <c r="BK207" s="2">
        <v>2.8473899999999999</v>
      </c>
      <c r="BL207" s="2">
        <v>1.9292892068965499</v>
      </c>
      <c r="BM207" s="2">
        <v>0.68361412363859697</v>
      </c>
      <c r="BN207" s="2">
        <v>0.98498824595492995</v>
      </c>
      <c r="BO207" s="2">
        <v>0.98215878679750201</v>
      </c>
      <c r="BP207" s="2">
        <v>0.91046581972171803</v>
      </c>
      <c r="BQ207" s="2">
        <v>0</v>
      </c>
      <c r="BR207" s="2">
        <v>0</v>
      </c>
      <c r="BS207" s="2">
        <v>0</v>
      </c>
      <c r="BT207" s="2">
        <v>3.9874265403426402E-2</v>
      </c>
      <c r="BU207" s="2">
        <v>0.97020184466936799</v>
      </c>
      <c r="BV207" s="2">
        <v>0.97020184466936799</v>
      </c>
      <c r="BW207" s="2">
        <v>0.89337840000000002</v>
      </c>
      <c r="BX207" s="2">
        <v>2.73187625415208E-2</v>
      </c>
      <c r="BY207" s="2">
        <v>1.0151463999999999</v>
      </c>
      <c r="BZ207" s="2">
        <v>4.0975949614377401E-2</v>
      </c>
      <c r="CA207" s="2">
        <v>1.125524</v>
      </c>
      <c r="CB207" s="2">
        <v>6.7949643707675103E-2</v>
      </c>
      <c r="CC207" s="2">
        <v>1.470826</v>
      </c>
      <c r="CD207" s="2">
        <v>9.5279792611025302E-2</v>
      </c>
      <c r="CE207" s="2">
        <v>1.740434</v>
      </c>
      <c r="CF207" s="2">
        <v>8.9859054802507193E-2</v>
      </c>
      <c r="CG207" s="2">
        <v>1.9029419999999999</v>
      </c>
      <c r="CH207" s="2">
        <v>0.14830459726522299</v>
      </c>
      <c r="CI207" s="2">
        <v>2.3062580000000001</v>
      </c>
      <c r="CJ207" s="2">
        <v>7.2196830747616694E-2</v>
      </c>
      <c r="CK207" s="2">
        <v>2.2683979999999999</v>
      </c>
      <c r="CL207" s="2">
        <v>0.11697143035801499</v>
      </c>
      <c r="CM207" s="2">
        <v>2.3594599999999999</v>
      </c>
      <c r="CN207" s="2">
        <v>3.5508646130203297E-2</v>
      </c>
      <c r="CO207" s="2">
        <v>2.7136619999999998</v>
      </c>
      <c r="CP207" s="2">
        <v>0.12629117732446701</v>
      </c>
      <c r="CQ207" s="2">
        <v>2.8736600000000001</v>
      </c>
      <c r="CR207" s="2">
        <v>5.4520069699148403E-2</v>
      </c>
      <c r="CS207" s="2">
        <v>2.8501099999999999</v>
      </c>
      <c r="CT207" s="2">
        <v>2.3733731270072799E-3</v>
      </c>
    </row>
    <row r="208" spans="1:98" x14ac:dyDescent="0.25">
      <c r="A208" s="2">
        <v>61</v>
      </c>
      <c r="B208" s="2" t="s">
        <v>1867</v>
      </c>
      <c r="C208" s="2" t="s">
        <v>484</v>
      </c>
      <c r="D208" s="2" t="s">
        <v>458</v>
      </c>
      <c r="E208" s="2" t="s">
        <v>108</v>
      </c>
      <c r="F208" s="2">
        <v>6.04412E-3</v>
      </c>
      <c r="G208" s="2">
        <v>6.0710499999999997E-3</v>
      </c>
      <c r="H208" s="2">
        <v>6.0891900000000004E-3</v>
      </c>
      <c r="I208" s="2">
        <v>6.1715099999999998E-3</v>
      </c>
      <c r="J208" s="2">
        <v>6.1233399999999997E-3</v>
      </c>
      <c r="K208" s="2">
        <v>6.3738700000000002E-3</v>
      </c>
      <c r="L208" s="2">
        <v>6.4004200000000004E-3</v>
      </c>
      <c r="M208" s="2">
        <v>6.3635499999999999E-3</v>
      </c>
      <c r="N208" s="2">
        <v>5.9756000000000002E-3</v>
      </c>
      <c r="O208" s="2">
        <v>6.4777000000000003E-3</v>
      </c>
      <c r="P208" s="2">
        <v>6.7076999999999996E-3</v>
      </c>
      <c r="Q208" s="2">
        <v>6.2844800000000003E-3</v>
      </c>
      <c r="R208" s="2">
        <v>7.3238599999999997E-3</v>
      </c>
      <c r="S208" s="2">
        <v>7.8415900000000007E-3</v>
      </c>
      <c r="T208" s="2">
        <v>8.30206E-3</v>
      </c>
      <c r="U208" s="2">
        <v>9.2627100000000004E-3</v>
      </c>
      <c r="V208" s="2">
        <v>1.0064699999999999E-2</v>
      </c>
      <c r="W208" s="2">
        <v>1.04755E-2</v>
      </c>
      <c r="X208" s="2">
        <v>1.06873E-2</v>
      </c>
      <c r="Y208" s="2">
        <v>9.8354800000000006E-3</v>
      </c>
      <c r="Z208" s="2">
        <v>1.0497100000000001E-2</v>
      </c>
      <c r="AA208" s="2">
        <v>1.17894E-2</v>
      </c>
      <c r="AB208" s="2">
        <v>1.26537E-2</v>
      </c>
      <c r="AC208" s="2">
        <v>1.29689E-2</v>
      </c>
      <c r="AD208" s="2">
        <v>1.24216E-2</v>
      </c>
      <c r="AE208" s="2">
        <v>1.08377E-2</v>
      </c>
      <c r="AF208" s="2">
        <v>1.19627E-2</v>
      </c>
      <c r="AG208" s="2">
        <v>1.25313E-2</v>
      </c>
      <c r="AH208" s="2">
        <v>1.2644499999999999E-2</v>
      </c>
      <c r="AI208" s="2">
        <v>1.0429600000000001E-2</v>
      </c>
      <c r="AJ208" s="2">
        <v>1.23591E-2</v>
      </c>
      <c r="AK208" s="2">
        <v>1.29897E-2</v>
      </c>
      <c r="AL208" s="2">
        <v>1.39869E-2</v>
      </c>
      <c r="AM208" s="2">
        <v>1.23807E-2</v>
      </c>
      <c r="AN208" s="2">
        <v>1.08609E-2</v>
      </c>
      <c r="AO208" s="2">
        <v>1.3856800000000001E-2</v>
      </c>
      <c r="AP208" s="2">
        <v>1.32879E-2</v>
      </c>
      <c r="AQ208" s="2">
        <v>1.35899E-2</v>
      </c>
      <c r="AR208" s="2">
        <v>1.4961500000000001E-2</v>
      </c>
      <c r="AS208" s="2">
        <v>1.5060499999999999E-2</v>
      </c>
      <c r="AT208" s="2">
        <v>1.01333E-2</v>
      </c>
      <c r="AU208" s="2">
        <v>1.51875E-2</v>
      </c>
      <c r="AV208" s="2">
        <v>1.31182E-2</v>
      </c>
      <c r="AW208" s="2">
        <v>1.45948E-2</v>
      </c>
      <c r="AX208" s="2">
        <v>1.51016E-2</v>
      </c>
      <c r="AY208" s="2">
        <v>1.4320599999999999E-2</v>
      </c>
      <c r="AZ208" s="2">
        <v>1.46427E-2</v>
      </c>
      <c r="BA208" s="2">
        <v>1.35345E-2</v>
      </c>
      <c r="BB208" s="2">
        <v>1.49026E-2</v>
      </c>
      <c r="BC208" s="2">
        <v>1.4298099999999999E-2</v>
      </c>
      <c r="BD208" s="2">
        <v>1.4097200000000001E-2</v>
      </c>
      <c r="BE208" s="2">
        <v>1.4962700000000001E-2</v>
      </c>
      <c r="BF208" s="2">
        <v>1.3498899999999999E-2</v>
      </c>
      <c r="BG208" s="2">
        <v>1.5043900000000001E-2</v>
      </c>
      <c r="BH208" s="2">
        <v>1.5128000000000001E-2</v>
      </c>
      <c r="BI208" s="2">
        <v>1.5077999999999999E-2</v>
      </c>
      <c r="BJ208" s="2">
        <v>1.31025E-2</v>
      </c>
      <c r="BK208" s="2">
        <v>1.15628E-2</v>
      </c>
      <c r="BL208" s="2">
        <v>1.1263000517241399E-2</v>
      </c>
      <c r="BM208" s="2">
        <v>3.1988935877857701E-3</v>
      </c>
      <c r="BN208" s="2">
        <v>0.89032417985561396</v>
      </c>
      <c r="BO208" s="2">
        <v>0.88107908579162697</v>
      </c>
      <c r="BP208" s="2">
        <v>0.73018753781004198</v>
      </c>
      <c r="BQ208" s="2">
        <v>0</v>
      </c>
      <c r="BR208" s="2">
        <v>0</v>
      </c>
      <c r="BS208" s="3">
        <v>6.6613381477509402E-16</v>
      </c>
      <c r="BT208" s="2">
        <v>1.6865475191485299E-4</v>
      </c>
      <c r="BU208" s="2">
        <v>0.79267714523557298</v>
      </c>
      <c r="BV208" s="2">
        <v>0.79267714523557298</v>
      </c>
      <c r="BW208" s="2">
        <v>6.0998420000000003E-3</v>
      </c>
      <c r="BX208" s="3">
        <v>4.9335189976324102E-5</v>
      </c>
      <c r="BY208" s="2">
        <v>6.3182280000000004E-3</v>
      </c>
      <c r="BZ208" s="2">
        <v>1.9667924768515901E-4</v>
      </c>
      <c r="CA208" s="2">
        <v>7.2919380000000004E-3</v>
      </c>
      <c r="CB208" s="2">
        <v>8.1850297074598298E-4</v>
      </c>
      <c r="CC208" s="2">
        <v>1.0065138E-2</v>
      </c>
      <c r="CD208" s="2">
        <v>5.5948999304723899E-4</v>
      </c>
      <c r="CE208" s="2">
        <v>1.206614E-2</v>
      </c>
      <c r="CF208" s="2">
        <v>9.7788365003204699E-4</v>
      </c>
      <c r="CG208" s="2">
        <v>1.1681159999999999E-2</v>
      </c>
      <c r="CH208" s="2">
        <v>1.0009812625618899E-3</v>
      </c>
      <c r="CI208" s="2">
        <v>1.2515460000000001E-2</v>
      </c>
      <c r="CJ208" s="2">
        <v>1.13690553169558E-3</v>
      </c>
      <c r="CK208" s="2">
        <v>1.415132E-2</v>
      </c>
      <c r="CL208" s="2">
        <v>8.1092978241029004E-4</v>
      </c>
      <c r="CM208" s="2">
        <v>1.362708E-2</v>
      </c>
      <c r="CN208" s="2">
        <v>2.1219719218217802E-3</v>
      </c>
      <c r="CO208" s="2">
        <v>1.43397E-2</v>
      </c>
      <c r="CP208" s="2">
        <v>5.1456482098954297E-4</v>
      </c>
      <c r="CQ208" s="2">
        <v>1.4546140000000001E-2</v>
      </c>
      <c r="CR208" s="2">
        <v>7.1730520909860996E-4</v>
      </c>
      <c r="CS208" s="2">
        <v>1.32477666666667E-2</v>
      </c>
      <c r="CT208" s="2">
        <v>1.76209663847739E-3</v>
      </c>
    </row>
    <row r="209" spans="1:98" x14ac:dyDescent="0.25">
      <c r="A209" s="2">
        <v>62</v>
      </c>
      <c r="B209" s="2" t="s">
        <v>1867</v>
      </c>
      <c r="C209" s="2" t="s">
        <v>485</v>
      </c>
      <c r="D209" s="2" t="s">
        <v>412</v>
      </c>
      <c r="E209" s="2" t="s">
        <v>112</v>
      </c>
      <c r="F209" s="2">
        <v>11.266500000000001</v>
      </c>
      <c r="G209" s="2">
        <v>11.392200000000001</v>
      </c>
      <c r="H209" s="2">
        <v>11.3796</v>
      </c>
      <c r="I209" s="2">
        <v>11.7296</v>
      </c>
      <c r="J209" s="2">
        <v>12.1622</v>
      </c>
      <c r="K209" s="2">
        <v>12.3369</v>
      </c>
      <c r="L209" s="2">
        <v>12.9102</v>
      </c>
      <c r="M209" s="2">
        <v>13.130599999999999</v>
      </c>
      <c r="N209" s="2">
        <v>13.4869</v>
      </c>
      <c r="O209" s="2">
        <v>13.836399999999999</v>
      </c>
      <c r="P209" s="2">
        <v>13.984500000000001</v>
      </c>
      <c r="Q209" s="2">
        <v>14.448700000000001</v>
      </c>
      <c r="R209" s="2">
        <v>14.870100000000001</v>
      </c>
      <c r="S209" s="2">
        <v>14.9956</v>
      </c>
      <c r="T209" s="2">
        <v>16.2136</v>
      </c>
      <c r="U209" s="2">
        <v>17.410699999999999</v>
      </c>
      <c r="V209" s="2">
        <v>18.170400000000001</v>
      </c>
      <c r="W209" s="2">
        <v>19.2758</v>
      </c>
      <c r="X209" s="2">
        <v>19.287600000000001</v>
      </c>
      <c r="Y209" s="2">
        <v>19.454599999999999</v>
      </c>
      <c r="Z209" s="2">
        <v>21.096699999999998</v>
      </c>
      <c r="AA209" s="2">
        <v>22.657800000000002</v>
      </c>
      <c r="AB209" s="2">
        <v>22.960100000000001</v>
      </c>
      <c r="AC209" s="2">
        <v>22.2988</v>
      </c>
      <c r="AD209" s="2">
        <v>21.9236</v>
      </c>
      <c r="AE209" s="2">
        <v>21.893799999999999</v>
      </c>
      <c r="AF209" s="2">
        <v>21.845300000000002</v>
      </c>
      <c r="AG209" s="2">
        <v>21.9602</v>
      </c>
      <c r="AH209" s="2">
        <v>24.607199999999999</v>
      </c>
      <c r="AI209" s="2">
        <v>25.1418</v>
      </c>
      <c r="AJ209" s="2">
        <v>25.895600000000002</v>
      </c>
      <c r="AK209" s="2">
        <v>26.571100000000001</v>
      </c>
      <c r="AL209" s="2">
        <v>27.288599999999999</v>
      </c>
      <c r="AM209" s="2">
        <v>27.613199999999999</v>
      </c>
      <c r="AN209" s="2">
        <v>27.971800000000002</v>
      </c>
      <c r="AO209" s="2">
        <v>27.807200000000002</v>
      </c>
      <c r="AP209" s="2">
        <v>28.921800000000001</v>
      </c>
      <c r="AQ209" s="2">
        <v>30.2301</v>
      </c>
      <c r="AR209" s="2">
        <v>29.489799999999999</v>
      </c>
      <c r="AS209" s="2">
        <v>28.083400000000001</v>
      </c>
      <c r="AT209" s="2">
        <v>29.426500000000001</v>
      </c>
      <c r="AU209" s="2">
        <v>28.833100000000002</v>
      </c>
      <c r="AV209" s="2">
        <v>28.131399999999999</v>
      </c>
      <c r="AW209" s="2">
        <v>28.217600000000001</v>
      </c>
      <c r="AX209" s="2">
        <v>28.360499999999998</v>
      </c>
      <c r="AY209" s="2">
        <v>30.526199999999999</v>
      </c>
      <c r="AZ209" s="2">
        <v>31.962599999999998</v>
      </c>
      <c r="BA209" s="2">
        <v>32.336100000000002</v>
      </c>
      <c r="BB209" s="2">
        <v>33.049700000000001</v>
      </c>
      <c r="BC209" s="2">
        <v>32.430199999999999</v>
      </c>
      <c r="BD209" s="2">
        <v>34.253599999999999</v>
      </c>
      <c r="BE209" s="2">
        <v>33.912399999999998</v>
      </c>
      <c r="BF209" s="2">
        <v>33.857100000000003</v>
      </c>
      <c r="BG209" s="2">
        <v>33.3247</v>
      </c>
      <c r="BH209" s="2">
        <v>33.180500000000002</v>
      </c>
      <c r="BI209" s="2">
        <v>33.991999999999997</v>
      </c>
      <c r="BJ209" s="2">
        <v>32.988500000000002</v>
      </c>
      <c r="BK209" s="2">
        <v>33.3232</v>
      </c>
      <c r="BL209" s="2">
        <v>23.622525862069001</v>
      </c>
      <c r="BM209" s="2">
        <v>7.6031671991177801</v>
      </c>
      <c r="BN209" s="2">
        <v>0.98387072176402501</v>
      </c>
      <c r="BO209" s="2">
        <v>0.98621920083669201</v>
      </c>
      <c r="BP209" s="2">
        <v>0.91772534785239002</v>
      </c>
      <c r="BQ209" s="2">
        <v>0</v>
      </c>
      <c r="BR209" s="2">
        <v>0</v>
      </c>
      <c r="BS209" s="2">
        <v>0</v>
      </c>
      <c r="BT209" s="2">
        <v>0.44297906118305302</v>
      </c>
      <c r="BU209" s="2">
        <v>0.96800159714446399</v>
      </c>
      <c r="BV209" s="2">
        <v>0.96800159714446399</v>
      </c>
      <c r="BW209" s="2">
        <v>11.58602</v>
      </c>
      <c r="BX209" s="2">
        <v>0.36567302607657598</v>
      </c>
      <c r="BY209" s="2">
        <v>13.1402</v>
      </c>
      <c r="BZ209" s="2">
        <v>0.57078419301869199</v>
      </c>
      <c r="CA209" s="2">
        <v>14.9025</v>
      </c>
      <c r="CB209" s="2">
        <v>0.83327051729915402</v>
      </c>
      <c r="CC209" s="2">
        <v>18.719819999999999</v>
      </c>
      <c r="CD209" s="2">
        <v>0.89261512534798604</v>
      </c>
      <c r="CE209" s="2">
        <v>22.1874</v>
      </c>
      <c r="CF209" s="2">
        <v>0.72283613979933303</v>
      </c>
      <c r="CG209" s="2">
        <v>23.089659999999999</v>
      </c>
      <c r="CH209" s="2">
        <v>1.64076194738908</v>
      </c>
      <c r="CI209" s="2">
        <v>27.068059999999999</v>
      </c>
      <c r="CJ209" s="2">
        <v>0.83429509048058004</v>
      </c>
      <c r="CK209" s="2">
        <v>28.906459999999999</v>
      </c>
      <c r="CL209" s="2">
        <v>0.99728933013443899</v>
      </c>
      <c r="CM209" s="2">
        <v>28.593820000000001</v>
      </c>
      <c r="CN209" s="2">
        <v>0.53861462753995104</v>
      </c>
      <c r="CO209" s="2">
        <v>32.060960000000001</v>
      </c>
      <c r="CP209" s="2">
        <v>0.94271017974773197</v>
      </c>
      <c r="CQ209" s="2">
        <v>33.705660000000002</v>
      </c>
      <c r="CR209" s="2">
        <v>0.44351924760938999</v>
      </c>
      <c r="CS209" s="2">
        <v>33.434566666666697</v>
      </c>
      <c r="CT209" s="2">
        <v>0.51093538078051604</v>
      </c>
    </row>
    <row r="210" spans="1:98" x14ac:dyDescent="0.25">
      <c r="A210" s="2">
        <v>63</v>
      </c>
      <c r="B210" s="2" t="s">
        <v>1867</v>
      </c>
      <c r="C210" s="2" t="s">
        <v>486</v>
      </c>
      <c r="D210" s="2" t="s">
        <v>412</v>
      </c>
      <c r="E210" s="2" t="s">
        <v>106</v>
      </c>
      <c r="F210" s="2">
        <v>0</v>
      </c>
      <c r="G210" s="2">
        <v>0</v>
      </c>
      <c r="H210" s="2">
        <v>0</v>
      </c>
      <c r="I210" s="3">
        <v>8.6410900000000005E-11</v>
      </c>
      <c r="J210" s="3">
        <v>8.4303300000000001E-11</v>
      </c>
      <c r="K210" s="3">
        <v>8.4303300000000001E-11</v>
      </c>
      <c r="L210" s="3">
        <v>9.6580400000000002E-11</v>
      </c>
      <c r="M210" s="3">
        <v>1.01585E-10</v>
      </c>
      <c r="N210" s="3">
        <v>1.09552E-10</v>
      </c>
      <c r="O210" s="3">
        <v>1.1656999999999999E-10</v>
      </c>
      <c r="P210" s="3">
        <v>1.1359300000000001E-10</v>
      </c>
      <c r="Q210" s="3">
        <v>1.0537899999999999E-10</v>
      </c>
      <c r="R210" s="3">
        <v>1.0537899999999999E-10</v>
      </c>
      <c r="S210" s="3">
        <v>1.02481E-10</v>
      </c>
      <c r="T210" s="3">
        <v>9.1138499999999995E-11</v>
      </c>
      <c r="U210" s="3">
        <v>8.9572199999999998E-11</v>
      </c>
      <c r="V210" s="3">
        <v>8.6937700000000003E-11</v>
      </c>
      <c r="W210" s="3">
        <v>8.5762799999999997E-11</v>
      </c>
      <c r="X210" s="3">
        <v>1.2627299999999999E-10</v>
      </c>
      <c r="Y210" s="3">
        <v>1.2606499999999999E-10</v>
      </c>
      <c r="Z210" s="3">
        <v>1.26455E-10</v>
      </c>
      <c r="AA210" s="3">
        <v>1.3172399999999999E-10</v>
      </c>
      <c r="AB210" s="3">
        <v>1.37368E-10</v>
      </c>
      <c r="AC210" s="3">
        <v>1.42262E-10</v>
      </c>
      <c r="AD210" s="3">
        <v>1.42262E-10</v>
      </c>
      <c r="AE210" s="3">
        <v>1.41735E-10</v>
      </c>
      <c r="AF210" s="3">
        <v>1.4265200000000001E-10</v>
      </c>
      <c r="AG210" s="3">
        <v>1.4647699999999999E-10</v>
      </c>
      <c r="AH210" s="3">
        <v>1.49111E-10</v>
      </c>
      <c r="AI210" s="3">
        <v>1.5016499999999999E-10</v>
      </c>
      <c r="AJ210" s="3">
        <v>1.5850200000000001E-10</v>
      </c>
      <c r="AK210" s="3">
        <v>1.5806899999999999E-10</v>
      </c>
      <c r="AL210" s="3">
        <v>1.60176E-10</v>
      </c>
      <c r="AM210" s="2">
        <v>0</v>
      </c>
      <c r="AN210" s="2">
        <v>0</v>
      </c>
      <c r="AO210" s="2">
        <v>0</v>
      </c>
      <c r="AP210" s="2">
        <v>0</v>
      </c>
      <c r="AQ210" s="2">
        <v>0</v>
      </c>
      <c r="AR210" s="2">
        <v>0</v>
      </c>
      <c r="AS210" s="2">
        <v>0</v>
      </c>
      <c r="AT210" s="2">
        <v>0</v>
      </c>
      <c r="AU210" s="2">
        <v>0</v>
      </c>
      <c r="AV210" s="2">
        <v>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3">
        <v>6.2049036206896606E-11</v>
      </c>
      <c r="BM210" s="3">
        <v>6.3167900727763005E-11</v>
      </c>
      <c r="BN210" s="2">
        <v>-0.55561603778212998</v>
      </c>
      <c r="BO210" s="2">
        <v>-0.494939523329612</v>
      </c>
      <c r="BP210" s="2">
        <v>-0.23585556269490701</v>
      </c>
      <c r="BQ210" s="3">
        <v>5.97308439242911E-6</v>
      </c>
      <c r="BR210" s="3">
        <v>7.8298520246474103E-5</v>
      </c>
      <c r="BS210" s="2">
        <v>1.47194380387518E-2</v>
      </c>
      <c r="BT210" s="3">
        <v>-2.0783650835152801E-12</v>
      </c>
      <c r="BU210" s="2">
        <v>0.30870918144070197</v>
      </c>
      <c r="BV210" s="2">
        <v>0.30870918144070197</v>
      </c>
      <c r="BW210" s="3">
        <v>3.4142840000000002E-11</v>
      </c>
      <c r="BX210" s="3">
        <v>4.6757946953892202E-11</v>
      </c>
      <c r="BY210" s="3">
        <v>1.0171814E-10</v>
      </c>
      <c r="BZ210" s="3">
        <v>1.2365656662223801E-11</v>
      </c>
      <c r="CA210" s="3">
        <v>1.035941E-10</v>
      </c>
      <c r="CB210" s="3">
        <v>8.1044848725875308E-12</v>
      </c>
      <c r="CC210" s="3">
        <v>1.0292214E-10</v>
      </c>
      <c r="CD210" s="3">
        <v>2.1266292583993099E-11</v>
      </c>
      <c r="CE210" s="3">
        <v>1.360142E-10</v>
      </c>
      <c r="CF210" s="3">
        <v>6.8863434564360798E-12</v>
      </c>
      <c r="CG210" s="3">
        <v>1.4602799999999999E-10</v>
      </c>
      <c r="CH210" s="3">
        <v>3.7632593585879704E-12</v>
      </c>
      <c r="CI210" s="3">
        <v>9.5349400000000002E-11</v>
      </c>
      <c r="CJ210" s="3">
        <v>8.7045251649932097E-11</v>
      </c>
      <c r="CK210" s="2">
        <v>0</v>
      </c>
      <c r="CL210" s="2">
        <v>0</v>
      </c>
      <c r="CM210" s="2">
        <v>0</v>
      </c>
      <c r="CN210" s="2">
        <v>0</v>
      </c>
      <c r="CO210" s="2">
        <v>0</v>
      </c>
      <c r="CP210" s="2">
        <v>0</v>
      </c>
      <c r="CQ210" s="2">
        <v>0</v>
      </c>
      <c r="CR210" s="2">
        <v>0</v>
      </c>
      <c r="CS210" s="2">
        <v>0</v>
      </c>
      <c r="CT210" s="2">
        <v>0</v>
      </c>
    </row>
    <row r="211" spans="1:98" x14ac:dyDescent="0.25">
      <c r="A211" s="2">
        <v>64</v>
      </c>
      <c r="B211" s="2" t="s">
        <v>1867</v>
      </c>
      <c r="C211" s="2" t="s">
        <v>487</v>
      </c>
      <c r="D211" s="2" t="s">
        <v>458</v>
      </c>
      <c r="E211" s="2" t="s">
        <v>232</v>
      </c>
      <c r="F211" s="2">
        <v>0</v>
      </c>
      <c r="G211" s="2">
        <v>0</v>
      </c>
      <c r="H211" s="2">
        <v>0</v>
      </c>
      <c r="I211" s="2">
        <v>0</v>
      </c>
      <c r="J211" s="2">
        <v>0</v>
      </c>
      <c r="K211" s="2">
        <v>0</v>
      </c>
      <c r="L211" s="2">
        <v>0</v>
      </c>
      <c r="M211" s="2">
        <v>0</v>
      </c>
      <c r="N211" s="2">
        <v>0</v>
      </c>
      <c r="O211" s="2">
        <v>0</v>
      </c>
      <c r="P211" s="2">
        <v>0</v>
      </c>
      <c r="Q211" s="2">
        <v>0</v>
      </c>
      <c r="R211" s="2">
        <v>0</v>
      </c>
      <c r="S211" s="2">
        <v>0</v>
      </c>
      <c r="T211" s="2">
        <v>0</v>
      </c>
      <c r="U211" s="2">
        <v>0</v>
      </c>
      <c r="V211" s="2">
        <v>0</v>
      </c>
      <c r="W211" s="2">
        <v>0</v>
      </c>
      <c r="X211" s="2">
        <v>0</v>
      </c>
      <c r="Y211" s="2">
        <v>0</v>
      </c>
      <c r="Z211" s="2">
        <v>0</v>
      </c>
      <c r="AA211" s="2">
        <v>0</v>
      </c>
      <c r="AB211" s="2">
        <v>0</v>
      </c>
      <c r="AC211" s="2">
        <v>0</v>
      </c>
      <c r="AD211" s="2">
        <v>0</v>
      </c>
      <c r="AE211" s="2">
        <v>0</v>
      </c>
      <c r="AF211" s="2">
        <v>0</v>
      </c>
      <c r="AG211" s="2">
        <v>0</v>
      </c>
      <c r="AH211" s="2">
        <v>0</v>
      </c>
      <c r="AI211" s="2">
        <v>0</v>
      </c>
      <c r="AJ211" s="2">
        <v>0</v>
      </c>
      <c r="AK211" s="2">
        <v>0</v>
      </c>
      <c r="AL211" s="2">
        <v>0</v>
      </c>
      <c r="AM211" s="2">
        <v>0</v>
      </c>
      <c r="AN211" s="2">
        <v>0</v>
      </c>
      <c r="AO211" s="2">
        <v>0</v>
      </c>
      <c r="AP211" s="2">
        <v>0</v>
      </c>
      <c r="AQ211" s="2">
        <v>0</v>
      </c>
      <c r="AR211" s="2">
        <v>0</v>
      </c>
      <c r="AS211" s="2">
        <v>0</v>
      </c>
      <c r="AT211" s="2">
        <v>0</v>
      </c>
      <c r="AU211" s="2">
        <v>0</v>
      </c>
      <c r="AV211" s="2">
        <v>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t="s">
        <v>1903</v>
      </c>
      <c r="BO211" s="2" t="s">
        <v>1903</v>
      </c>
      <c r="BP211" s="2" t="s">
        <v>1903</v>
      </c>
      <c r="BQ211" s="2" t="s">
        <v>1903</v>
      </c>
      <c r="BR211" s="2" t="s">
        <v>1903</v>
      </c>
      <c r="BS211" s="2" t="s">
        <v>1903</v>
      </c>
      <c r="BT211" s="2">
        <v>0</v>
      </c>
      <c r="BU211" s="2" t="s">
        <v>1903</v>
      </c>
      <c r="BV211" s="2" t="s">
        <v>1903</v>
      </c>
      <c r="BW211" s="2">
        <v>0</v>
      </c>
      <c r="BX211" s="2">
        <v>0</v>
      </c>
      <c r="BY211" s="2">
        <v>0</v>
      </c>
      <c r="BZ211" s="2">
        <v>0</v>
      </c>
      <c r="CA211" s="2">
        <v>0</v>
      </c>
      <c r="CB211" s="2">
        <v>0</v>
      </c>
      <c r="CC211" s="2">
        <v>0</v>
      </c>
      <c r="CD211" s="2">
        <v>0</v>
      </c>
      <c r="CE211" s="2">
        <v>0</v>
      </c>
      <c r="CF211" s="2">
        <v>0</v>
      </c>
      <c r="CG211" s="2">
        <v>0</v>
      </c>
      <c r="CH211" s="2">
        <v>0</v>
      </c>
      <c r="CI211" s="2">
        <v>0</v>
      </c>
      <c r="CJ211" s="2">
        <v>0</v>
      </c>
      <c r="CK211" s="2">
        <v>0</v>
      </c>
      <c r="CL211" s="2">
        <v>0</v>
      </c>
      <c r="CM211" s="2">
        <v>0</v>
      </c>
      <c r="CN211" s="2">
        <v>0</v>
      </c>
      <c r="CO211" s="2">
        <v>0</v>
      </c>
      <c r="CP211" s="2">
        <v>0</v>
      </c>
      <c r="CQ211" s="2">
        <v>0</v>
      </c>
      <c r="CR211" s="2">
        <v>0</v>
      </c>
      <c r="CS211" s="2">
        <v>0</v>
      </c>
      <c r="CT211" s="2">
        <v>0</v>
      </c>
    </row>
    <row r="212" spans="1:98" x14ac:dyDescent="0.25">
      <c r="A212" s="2">
        <v>65</v>
      </c>
      <c r="B212" s="2" t="s">
        <v>1867</v>
      </c>
      <c r="C212" s="2" t="s">
        <v>488</v>
      </c>
      <c r="D212" s="2" t="s">
        <v>418</v>
      </c>
      <c r="E212" s="2" t="s">
        <v>118</v>
      </c>
      <c r="F212" s="2">
        <v>2.3017699999999999E-2</v>
      </c>
      <c r="G212" s="2">
        <v>2.3611400000000001E-2</v>
      </c>
      <c r="H212" s="2">
        <v>2.2602400000000002E-2</v>
      </c>
      <c r="I212" s="2">
        <v>2.2082899999999999E-2</v>
      </c>
      <c r="J212" s="2">
        <v>2.13338E-2</v>
      </c>
      <c r="K212" s="2">
        <v>2.1101999999999999E-2</v>
      </c>
      <c r="L212" s="2">
        <v>2.29292E-2</v>
      </c>
      <c r="M212" s="2">
        <v>2.3160900000000002E-2</v>
      </c>
      <c r="N212" s="2">
        <v>2.33382E-2</v>
      </c>
      <c r="O212" s="2">
        <v>2.4430899999999998E-2</v>
      </c>
      <c r="P212" s="2">
        <v>2.5540299999999998E-2</v>
      </c>
      <c r="Q212" s="2">
        <v>2.57439E-2</v>
      </c>
      <c r="R212" s="2">
        <v>2.56797E-2</v>
      </c>
      <c r="S212" s="2">
        <v>2.8316999999999998E-2</v>
      </c>
      <c r="T212" s="2">
        <v>2.9202599999999999E-2</v>
      </c>
      <c r="U212" s="2">
        <v>3.3239299999999999E-2</v>
      </c>
      <c r="V212" s="2">
        <v>3.9503099999999999E-2</v>
      </c>
      <c r="W212" s="2">
        <v>4.2071799999999999E-2</v>
      </c>
      <c r="X212" s="2">
        <v>4.5605399999999997E-2</v>
      </c>
      <c r="Y212" s="2">
        <v>4.5197800000000003E-2</v>
      </c>
      <c r="Z212" s="2">
        <v>4.3561599999999999E-2</v>
      </c>
      <c r="AA212" s="2">
        <v>4.61349E-2</v>
      </c>
      <c r="AB212" s="2">
        <v>5.11437E-2</v>
      </c>
      <c r="AC212" s="2">
        <v>5.04678E-2</v>
      </c>
      <c r="AD212" s="2">
        <v>5.06116E-2</v>
      </c>
      <c r="AE212" s="2">
        <v>4.9917099999999999E-2</v>
      </c>
      <c r="AF212" s="2">
        <v>5.0641800000000001E-2</v>
      </c>
      <c r="AG212" s="2">
        <v>4.8304600000000003E-2</v>
      </c>
      <c r="AH212" s="2">
        <v>4.88805E-2</v>
      </c>
      <c r="AI212" s="2">
        <v>4.8517299999999999E-2</v>
      </c>
      <c r="AJ212" s="2">
        <v>4.9790800000000003E-2</v>
      </c>
      <c r="AK212" s="2">
        <v>5.1974300000000001E-2</v>
      </c>
      <c r="AL212" s="2">
        <v>6.0363800000000002E-2</v>
      </c>
      <c r="AM212" s="2">
        <v>5.8433100000000002E-2</v>
      </c>
      <c r="AN212" s="2">
        <v>5.9801300000000002E-2</v>
      </c>
      <c r="AO212" s="2">
        <v>5.6587999999999999E-2</v>
      </c>
      <c r="AP212" s="2">
        <v>5.8211600000000002E-2</v>
      </c>
      <c r="AQ212" s="2">
        <v>6.33214E-2</v>
      </c>
      <c r="AR212" s="2">
        <v>6.5561700000000001E-2</v>
      </c>
      <c r="AS212" s="2">
        <v>6.3199400000000003E-2</v>
      </c>
      <c r="AT212" s="2">
        <v>6.2415499999999999E-2</v>
      </c>
      <c r="AU212" s="2">
        <v>6.2758999999999995E-2</v>
      </c>
      <c r="AV212" s="2">
        <v>6.3589999999999994E-2</v>
      </c>
      <c r="AW212" s="2">
        <v>6.4769300000000002E-2</v>
      </c>
      <c r="AX212" s="2">
        <v>6.6784899999999994E-2</v>
      </c>
      <c r="AY212" s="2">
        <v>7.13781E-2</v>
      </c>
      <c r="AZ212" s="2">
        <v>7.3118000000000002E-2</v>
      </c>
      <c r="BA212" s="2">
        <v>7.7078599999999997E-2</v>
      </c>
      <c r="BB212" s="2">
        <v>7.9753599999999994E-2</v>
      </c>
      <c r="BC212" s="2">
        <v>8.3781800000000003E-2</v>
      </c>
      <c r="BD212" s="2">
        <v>8.0558400000000002E-2</v>
      </c>
      <c r="BE212" s="2">
        <v>7.50083E-2</v>
      </c>
      <c r="BF212" s="2">
        <v>7.8825000000000006E-2</v>
      </c>
      <c r="BG212" s="2">
        <v>7.93624E-2</v>
      </c>
      <c r="BH212" s="2">
        <v>7.9830999999999999E-2</v>
      </c>
      <c r="BI212" s="2">
        <v>7.88581E-2</v>
      </c>
      <c r="BJ212" s="2">
        <v>7.9565800000000006E-2</v>
      </c>
      <c r="BK212" s="2">
        <v>7.9131000000000007E-2</v>
      </c>
      <c r="BL212" s="2">
        <v>5.1374231034482798E-2</v>
      </c>
      <c r="BM212" s="2">
        <v>2.0085463647013801E-2</v>
      </c>
      <c r="BN212" s="2">
        <v>0.98207237480580301</v>
      </c>
      <c r="BO212" s="2">
        <v>0.97975945122889097</v>
      </c>
      <c r="BP212" s="2">
        <v>0.88505747126436796</v>
      </c>
      <c r="BQ212" s="2">
        <v>0</v>
      </c>
      <c r="BR212" s="2">
        <v>0</v>
      </c>
      <c r="BS212" s="2">
        <v>0</v>
      </c>
      <c r="BT212" s="2">
        <v>1.1680891137838599E-3</v>
      </c>
      <c r="BU212" s="2">
        <v>0.96446614935670605</v>
      </c>
      <c r="BV212" s="2">
        <v>0.96446614935670605</v>
      </c>
      <c r="BW212" s="2">
        <v>2.252964E-2</v>
      </c>
      <c r="BX212" s="2">
        <v>8.7225443707670603E-4</v>
      </c>
      <c r="BY212" s="2">
        <v>2.2992240000000001E-2</v>
      </c>
      <c r="BZ212" s="2">
        <v>1.2036256074876401E-3</v>
      </c>
      <c r="CA212" s="2">
        <v>2.6896699999999999E-2</v>
      </c>
      <c r="CB212" s="2">
        <v>1.7309162819154501E-3</v>
      </c>
      <c r="CC212" s="2">
        <v>4.1123479999999997E-2</v>
      </c>
      <c r="CD212" s="2">
        <v>5.0589753603867303E-3</v>
      </c>
      <c r="CE212" s="2">
        <v>4.8383919999999997E-2</v>
      </c>
      <c r="CF212" s="2">
        <v>3.36282473628942E-3</v>
      </c>
      <c r="CG212" s="2">
        <v>4.9252259999999999E-2</v>
      </c>
      <c r="CH212" s="2">
        <v>9.9363786310707703E-4</v>
      </c>
      <c r="CI212" s="2">
        <v>5.6072660000000003E-2</v>
      </c>
      <c r="CJ212" s="2">
        <v>4.8514594580393996E-3</v>
      </c>
      <c r="CK212" s="2">
        <v>6.1376420000000001E-2</v>
      </c>
      <c r="CL212" s="2">
        <v>3.7936731438014001E-3</v>
      </c>
      <c r="CM212" s="2">
        <v>6.4063739999999994E-2</v>
      </c>
      <c r="CN212" s="2">
        <v>1.77101650274637E-3</v>
      </c>
      <c r="CO212" s="2">
        <v>7.7022019999999997E-2</v>
      </c>
      <c r="CP212" s="2">
        <v>5.0063599892536696E-3</v>
      </c>
      <c r="CQ212" s="2">
        <v>7.8717019999999999E-2</v>
      </c>
      <c r="CR212" s="2">
        <v>2.16877908095776E-3</v>
      </c>
      <c r="CS212" s="2">
        <v>7.9184966666666703E-2</v>
      </c>
      <c r="CT212" s="2">
        <v>3.5692313364831798E-4</v>
      </c>
    </row>
    <row r="213" spans="1:98" x14ac:dyDescent="0.25">
      <c r="A213" s="2">
        <v>66</v>
      </c>
      <c r="B213" s="2" t="s">
        <v>1867</v>
      </c>
      <c r="C213" s="2" t="s">
        <v>489</v>
      </c>
      <c r="D213" s="2" t="s">
        <v>412</v>
      </c>
      <c r="E213" s="2" t="s">
        <v>366</v>
      </c>
      <c r="F213" s="2">
        <v>3.2783500000000001</v>
      </c>
      <c r="G213" s="2">
        <v>3.3630200000000001</v>
      </c>
      <c r="H213" s="2">
        <v>3.2948200000000001</v>
      </c>
      <c r="I213" s="2">
        <v>3.37243</v>
      </c>
      <c r="J213" s="2">
        <v>3.4099200000000001</v>
      </c>
      <c r="K213" s="2">
        <v>3.4653999999999998</v>
      </c>
      <c r="L213" s="2">
        <v>3.5819899999999998</v>
      </c>
      <c r="M213" s="2">
        <v>3.63978</v>
      </c>
      <c r="N213" s="2">
        <v>3.7080799999999998</v>
      </c>
      <c r="O213" s="2">
        <v>3.7668599999999999</v>
      </c>
      <c r="P213" s="2">
        <v>3.6882100000000002</v>
      </c>
      <c r="Q213" s="2">
        <v>3.7779099999999999</v>
      </c>
      <c r="R213" s="2">
        <v>3.9320200000000001</v>
      </c>
      <c r="S213" s="2">
        <v>4.0428100000000002</v>
      </c>
      <c r="T213" s="2">
        <v>4.2269399999999999</v>
      </c>
      <c r="U213" s="2">
        <v>4.3905200000000004</v>
      </c>
      <c r="V213" s="2">
        <v>4.4851799999999997</v>
      </c>
      <c r="W213" s="2">
        <v>4.7788199999999996</v>
      </c>
      <c r="X213" s="2">
        <v>4.7396700000000003</v>
      </c>
      <c r="Y213" s="2">
        <v>4.8489599999999999</v>
      </c>
      <c r="Z213" s="2">
        <v>5.1792899999999999</v>
      </c>
      <c r="AA213" s="2">
        <v>5.6354899999999999</v>
      </c>
      <c r="AB213" s="2">
        <v>6.0241499999999997</v>
      </c>
      <c r="AC213" s="2">
        <v>5.9500700000000002</v>
      </c>
      <c r="AD213" s="2">
        <v>5.8494799999999998</v>
      </c>
      <c r="AE213" s="2">
        <v>5.8460599999999996</v>
      </c>
      <c r="AF213" s="2">
        <v>5.7011200000000004</v>
      </c>
      <c r="AG213" s="2">
        <v>5.7603099999999996</v>
      </c>
      <c r="AH213" s="2">
        <v>6.15639</v>
      </c>
      <c r="AI213" s="2">
        <v>6.53843</v>
      </c>
      <c r="AJ213" s="2">
        <v>6.9458799999999998</v>
      </c>
      <c r="AK213" s="2">
        <v>7.05009</v>
      </c>
      <c r="AL213" s="2">
        <v>7.4202599999999999</v>
      </c>
      <c r="AM213" s="2">
        <v>7.4761699999999998</v>
      </c>
      <c r="AN213" s="2">
        <v>7.4780100000000003</v>
      </c>
      <c r="AO213" s="2">
        <v>7.24505</v>
      </c>
      <c r="AP213" s="2">
        <v>7.4784100000000002</v>
      </c>
      <c r="AQ213" s="2">
        <v>7.8025099999999998</v>
      </c>
      <c r="AR213" s="2">
        <v>7.8403700000000001</v>
      </c>
      <c r="AS213" s="2">
        <v>7.9832700000000001</v>
      </c>
      <c r="AT213" s="2">
        <v>8.1788799999999995</v>
      </c>
      <c r="AU213" s="2">
        <v>8.2599699999999991</v>
      </c>
      <c r="AV213" s="2">
        <v>8.2105499999999996</v>
      </c>
      <c r="AW213" s="2">
        <v>8.2001799999999996</v>
      </c>
      <c r="AX213" s="2">
        <v>8.40015</v>
      </c>
      <c r="AY213" s="2">
        <v>8.8528800000000007</v>
      </c>
      <c r="AZ213" s="2">
        <v>9.2310800000000004</v>
      </c>
      <c r="BA213" s="2">
        <v>9.3245000000000005</v>
      </c>
      <c r="BB213" s="2">
        <v>9.5910299999999999</v>
      </c>
      <c r="BC213" s="2">
        <v>9.9149700000000003</v>
      </c>
      <c r="BD213" s="2">
        <v>9.7162900000000008</v>
      </c>
      <c r="BE213" s="2">
        <v>9.1494300000000006</v>
      </c>
      <c r="BF213" s="2">
        <v>9.2697900000000004</v>
      </c>
      <c r="BG213" s="2">
        <v>9.2583099999999998</v>
      </c>
      <c r="BH213" s="2">
        <v>9.22499</v>
      </c>
      <c r="BI213" s="2">
        <v>9.3058700000000005</v>
      </c>
      <c r="BJ213" s="2">
        <v>9.2364200000000007</v>
      </c>
      <c r="BK213" s="2">
        <v>9.2580799999999996</v>
      </c>
      <c r="BL213" s="2">
        <v>6.44372189655172</v>
      </c>
      <c r="BM213" s="2">
        <v>2.2061706990481098</v>
      </c>
      <c r="BN213" s="2">
        <v>0.98603412491854503</v>
      </c>
      <c r="BO213" s="2">
        <v>0.98523485803931199</v>
      </c>
      <c r="BP213" s="2">
        <v>0.92256503327283701</v>
      </c>
      <c r="BQ213" s="2">
        <v>0</v>
      </c>
      <c r="BR213" s="2">
        <v>0</v>
      </c>
      <c r="BS213" s="2">
        <v>0</v>
      </c>
      <c r="BT213" s="2">
        <v>0.128819520440492</v>
      </c>
      <c r="BU213" s="2">
        <v>0.97226329550387902</v>
      </c>
      <c r="BV213" s="2">
        <v>0.97226329550387902</v>
      </c>
      <c r="BW213" s="2">
        <v>3.3437079999999999</v>
      </c>
      <c r="BX213" s="2">
        <v>5.5325492044807002E-2</v>
      </c>
      <c r="BY213" s="2">
        <v>3.632422</v>
      </c>
      <c r="BZ213" s="2">
        <v>0.116502772585033</v>
      </c>
      <c r="CA213" s="2">
        <v>3.9335779999999998</v>
      </c>
      <c r="CB213" s="2">
        <v>0.21356105794362401</v>
      </c>
      <c r="CC213" s="2">
        <v>4.6486299999999998</v>
      </c>
      <c r="CD213" s="2">
        <v>0.199189922686867</v>
      </c>
      <c r="CE213" s="2">
        <v>5.7276959999999999</v>
      </c>
      <c r="CF213" s="2">
        <v>0.33963863145996798</v>
      </c>
      <c r="CG213" s="2">
        <v>6.0004619999999997</v>
      </c>
      <c r="CH213" s="2">
        <v>0.34815287729674199</v>
      </c>
      <c r="CI213" s="2">
        <v>7.2740819999999999</v>
      </c>
      <c r="CJ213" s="2">
        <v>0.25577488416574501</v>
      </c>
      <c r="CK213" s="2">
        <v>7.6699219999999997</v>
      </c>
      <c r="CL213" s="2">
        <v>0.30083721930638802</v>
      </c>
      <c r="CM213" s="2">
        <v>8.2499459999999996</v>
      </c>
      <c r="CN213" s="2">
        <v>8.9079736921479705E-2</v>
      </c>
      <c r="CO213" s="2">
        <v>9.382892</v>
      </c>
      <c r="CP213" s="2">
        <v>0.39805704813506299</v>
      </c>
      <c r="CQ213" s="2">
        <v>9.3237620000000003</v>
      </c>
      <c r="CR213" s="2">
        <v>0.22440071639814399</v>
      </c>
      <c r="CS213" s="2">
        <v>9.2667900000000003</v>
      </c>
      <c r="CT213" s="2">
        <v>3.5534823764864797E-2</v>
      </c>
    </row>
    <row r="214" spans="1:98" x14ac:dyDescent="0.25">
      <c r="A214" s="2">
        <v>67</v>
      </c>
      <c r="B214" s="2" t="s">
        <v>1867</v>
      </c>
      <c r="C214" s="2" t="s">
        <v>490</v>
      </c>
      <c r="D214" s="2" t="s">
        <v>420</v>
      </c>
      <c r="E214" s="2" t="s">
        <v>116</v>
      </c>
      <c r="F214" s="2">
        <v>1.05931</v>
      </c>
      <c r="G214" s="2">
        <v>1.04419</v>
      </c>
      <c r="H214" s="2">
        <v>1.05227</v>
      </c>
      <c r="I214" s="2">
        <v>1.0974299999999999</v>
      </c>
      <c r="J214" s="2">
        <v>1.09165</v>
      </c>
      <c r="K214" s="2">
        <v>1.0574399999999999</v>
      </c>
      <c r="L214" s="2">
        <v>1.08466</v>
      </c>
      <c r="M214" s="2">
        <v>1.0911900000000001</v>
      </c>
      <c r="N214" s="2">
        <v>1.1100399999999999</v>
      </c>
      <c r="O214" s="2">
        <v>1.10988</v>
      </c>
      <c r="P214" s="2">
        <v>1.1313800000000001</v>
      </c>
      <c r="Q214" s="2">
        <v>1.17998</v>
      </c>
      <c r="R214" s="2">
        <v>1.1774199999999999</v>
      </c>
      <c r="S214" s="2">
        <v>1.26858</v>
      </c>
      <c r="T214" s="2">
        <v>1.2919</v>
      </c>
      <c r="U214" s="2">
        <v>1.3819699999999999</v>
      </c>
      <c r="V214" s="2">
        <v>1.5252600000000001</v>
      </c>
      <c r="W214" s="2">
        <v>1.59213</v>
      </c>
      <c r="X214" s="2">
        <v>1.6523300000000001</v>
      </c>
      <c r="Y214" s="2">
        <v>1.67703</v>
      </c>
      <c r="Z214" s="2">
        <v>1.75217</v>
      </c>
      <c r="AA214" s="2">
        <v>1.8062100000000001</v>
      </c>
      <c r="AB214" s="2">
        <v>1.8648800000000001</v>
      </c>
      <c r="AC214" s="2">
        <v>1.7819499999999999</v>
      </c>
      <c r="AD214" s="2">
        <v>1.84768</v>
      </c>
      <c r="AE214" s="2">
        <v>1.8822000000000001</v>
      </c>
      <c r="AF214" s="2">
        <v>1.92483</v>
      </c>
      <c r="AG214" s="2">
        <v>1.9735400000000001</v>
      </c>
      <c r="AH214" s="2">
        <v>2.0284399999999998</v>
      </c>
      <c r="AI214" s="2">
        <v>1.89337</v>
      </c>
      <c r="AJ214" s="2">
        <v>1.7907900000000001</v>
      </c>
      <c r="AK214" s="2">
        <v>1.88208</v>
      </c>
      <c r="AL214" s="2">
        <v>2.0351400000000002</v>
      </c>
      <c r="AM214" s="2">
        <v>1.94234</v>
      </c>
      <c r="AN214" s="2">
        <v>1.5737300000000001</v>
      </c>
      <c r="AO214" s="2">
        <v>1.3959299999999999</v>
      </c>
      <c r="AP214" s="2">
        <v>1.3984799999999999</v>
      </c>
      <c r="AQ214" s="2">
        <v>1.4350000000000001</v>
      </c>
      <c r="AR214" s="2">
        <v>1.44615</v>
      </c>
      <c r="AS214" s="2">
        <v>1.4075500000000001</v>
      </c>
      <c r="AT214" s="2">
        <v>1.50586</v>
      </c>
      <c r="AU214" s="2">
        <v>1.3755500000000001</v>
      </c>
      <c r="AV214" s="2">
        <v>1.51871</v>
      </c>
      <c r="AW214" s="2">
        <v>1.4407099999999999</v>
      </c>
      <c r="AX214" s="2">
        <v>1.44008</v>
      </c>
      <c r="AY214" s="2">
        <v>1.5060500000000001</v>
      </c>
      <c r="AZ214" s="2">
        <v>1.6252599999999999</v>
      </c>
      <c r="BA214" s="2">
        <v>1.76169</v>
      </c>
      <c r="BB214" s="2">
        <v>1.87232</v>
      </c>
      <c r="BC214" s="2">
        <v>1.9770700000000001</v>
      </c>
      <c r="BD214" s="2">
        <v>2.11761</v>
      </c>
      <c r="BE214" s="2">
        <v>1.9693499999999999</v>
      </c>
      <c r="BF214" s="2">
        <v>2.07002</v>
      </c>
      <c r="BG214" s="2">
        <v>2.0659100000000001</v>
      </c>
      <c r="BH214" s="2">
        <v>2.1317300000000001</v>
      </c>
      <c r="BI214" s="2">
        <v>2.0512600000000001</v>
      </c>
      <c r="BJ214" s="2">
        <v>2.0066799999999998</v>
      </c>
      <c r="BK214" s="2">
        <v>2.0969799999999998</v>
      </c>
      <c r="BL214" s="2">
        <v>1.59088517241379</v>
      </c>
      <c r="BM214" s="2">
        <v>0.35232566948747102</v>
      </c>
      <c r="BN214" s="2">
        <v>0.72433816746746704</v>
      </c>
      <c r="BO214" s="2">
        <v>0.72850595219785297</v>
      </c>
      <c r="BP214" s="2">
        <v>0.59225650332728397</v>
      </c>
      <c r="BQ214" s="3">
        <v>1.30434996137296E-10</v>
      </c>
      <c r="BR214" s="2">
        <v>0</v>
      </c>
      <c r="BS214" s="3">
        <v>5.1298298942015202E-11</v>
      </c>
      <c r="BT214" s="2">
        <v>1.5112498692669601E-2</v>
      </c>
      <c r="BU214" s="2">
        <v>0.52466578085013005</v>
      </c>
      <c r="BV214" s="2">
        <v>0.52466578085013005</v>
      </c>
      <c r="BW214" s="2">
        <v>1.06897</v>
      </c>
      <c r="BX214" s="2">
        <v>2.40343920247632E-2</v>
      </c>
      <c r="BY214" s="2">
        <v>1.0906419999999999</v>
      </c>
      <c r="BZ214" s="2">
        <v>2.17073747836997E-2</v>
      </c>
      <c r="CA214" s="2">
        <v>1.2098519999999999</v>
      </c>
      <c r="CB214" s="2">
        <v>6.7607096668914901E-2</v>
      </c>
      <c r="CC214" s="2">
        <v>1.565744</v>
      </c>
      <c r="CD214" s="2">
        <v>0.118310785138127</v>
      </c>
      <c r="CE214" s="2">
        <v>1.810578</v>
      </c>
      <c r="CF214" s="2">
        <v>4.6301732904935701E-2</v>
      </c>
      <c r="CG214" s="2">
        <v>1.9404760000000001</v>
      </c>
      <c r="CH214" s="2">
        <v>6.0602718833398801E-2</v>
      </c>
      <c r="CI214" s="2">
        <v>1.844816</v>
      </c>
      <c r="CJ214" s="2">
        <v>0.17573359761297799</v>
      </c>
      <c r="CK214" s="2">
        <v>1.416622</v>
      </c>
      <c r="CL214" s="2">
        <v>2.2634298531211499E-2</v>
      </c>
      <c r="CM214" s="2">
        <v>1.4561820000000001</v>
      </c>
      <c r="CN214" s="2">
        <v>5.7831287120381401E-2</v>
      </c>
      <c r="CO214" s="2">
        <v>1.748478</v>
      </c>
      <c r="CP214" s="2">
        <v>0.18822839257136501</v>
      </c>
      <c r="CQ214" s="2">
        <v>2.0709240000000002</v>
      </c>
      <c r="CR214" s="2">
        <v>6.3679249210398303E-2</v>
      </c>
      <c r="CS214" s="2">
        <v>2.0516399999999999</v>
      </c>
      <c r="CT214" s="2">
        <v>4.5151199319619403E-2</v>
      </c>
    </row>
    <row r="215" spans="1:98" x14ac:dyDescent="0.25">
      <c r="A215" s="2">
        <v>68</v>
      </c>
      <c r="B215" s="2" t="s">
        <v>1867</v>
      </c>
      <c r="C215" s="2" t="s">
        <v>491</v>
      </c>
      <c r="D215" s="2" t="s">
        <v>418</v>
      </c>
      <c r="E215" s="2" t="s">
        <v>126</v>
      </c>
      <c r="F215" s="2">
        <v>0.179449</v>
      </c>
      <c r="G215" s="2">
        <v>0.17785899999999999</v>
      </c>
      <c r="H215" s="2">
        <v>0.180975</v>
      </c>
      <c r="I215" s="2">
        <v>0.18376799999999999</v>
      </c>
      <c r="J215" s="2">
        <v>0.184998</v>
      </c>
      <c r="K215" s="2">
        <v>0.192331</v>
      </c>
      <c r="L215" s="2">
        <v>0.20005700000000001</v>
      </c>
      <c r="M215" s="2">
        <v>0.207757</v>
      </c>
      <c r="N215" s="2">
        <v>0.21227399999999999</v>
      </c>
      <c r="O215" s="2">
        <v>0.198963</v>
      </c>
      <c r="P215" s="2">
        <v>0.198182</v>
      </c>
      <c r="Q215" s="2">
        <v>0.20810999999999999</v>
      </c>
      <c r="R215" s="2">
        <v>0.21527399999999999</v>
      </c>
      <c r="S215" s="2">
        <v>0.211034</v>
      </c>
      <c r="T215" s="2">
        <v>0.20624899999999999</v>
      </c>
      <c r="U215" s="2">
        <v>0.213562</v>
      </c>
      <c r="V215" s="2">
        <v>0.23180000000000001</v>
      </c>
      <c r="W215" s="2">
        <v>0.22976099999999999</v>
      </c>
      <c r="X215" s="2">
        <v>0.229159</v>
      </c>
      <c r="Y215" s="2">
        <v>0.24221000000000001</v>
      </c>
      <c r="Z215" s="2">
        <v>0.24796399999999999</v>
      </c>
      <c r="AA215" s="2">
        <v>0.25960800000000001</v>
      </c>
      <c r="AB215" s="2">
        <v>0.27256399999999997</v>
      </c>
      <c r="AC215" s="2">
        <v>0.269314</v>
      </c>
      <c r="AD215" s="2">
        <v>0.26930900000000002</v>
      </c>
      <c r="AE215" s="2">
        <v>0.27011299999999999</v>
      </c>
      <c r="AF215" s="2">
        <v>0.26844099999999999</v>
      </c>
      <c r="AG215" s="2">
        <v>0.28124900000000003</v>
      </c>
      <c r="AH215" s="2">
        <v>0.30879299999999998</v>
      </c>
      <c r="AI215" s="2">
        <v>0.30274400000000001</v>
      </c>
      <c r="AJ215" s="2">
        <v>0.30512899999999998</v>
      </c>
      <c r="AK215" s="2">
        <v>0.30687199999999998</v>
      </c>
      <c r="AL215" s="2">
        <v>0.336843</v>
      </c>
      <c r="AM215" s="2">
        <v>0.33508900000000003</v>
      </c>
      <c r="AN215" s="2">
        <v>0.349053</v>
      </c>
      <c r="AO215" s="2">
        <v>0.33809099999999997</v>
      </c>
      <c r="AP215" s="2">
        <v>0.33451799999999998</v>
      </c>
      <c r="AQ215" s="2">
        <v>0.35432000000000002</v>
      </c>
      <c r="AR215" s="2">
        <v>0.35872100000000001</v>
      </c>
      <c r="AS215" s="2">
        <v>0.36584699999999998</v>
      </c>
      <c r="AT215" s="2">
        <v>0.37559599999999999</v>
      </c>
      <c r="AU215" s="2">
        <v>0.37470199999999998</v>
      </c>
      <c r="AV215" s="2">
        <v>0.35920299999999999</v>
      </c>
      <c r="AW215" s="2">
        <v>0.35452699999999998</v>
      </c>
      <c r="AX215" s="2">
        <v>0.364147</v>
      </c>
      <c r="AY215" s="2">
        <v>0.38122600000000001</v>
      </c>
      <c r="AZ215" s="2">
        <v>0.40378799999999998</v>
      </c>
      <c r="BA215" s="2">
        <v>0.41990100000000002</v>
      </c>
      <c r="BB215" s="2">
        <v>0.49873699999999999</v>
      </c>
      <c r="BC215" s="2">
        <v>0.52489699999999995</v>
      </c>
      <c r="BD215" s="2">
        <v>0.55062</v>
      </c>
      <c r="BE215" s="2">
        <v>0.54324399999999995</v>
      </c>
      <c r="BF215" s="2">
        <v>0.57291499999999995</v>
      </c>
      <c r="BG215" s="2">
        <v>0.57312799999999997</v>
      </c>
      <c r="BH215" s="2">
        <v>0.57585900000000001</v>
      </c>
      <c r="BI215" s="2">
        <v>0.58007299999999995</v>
      </c>
      <c r="BJ215" s="2">
        <v>0.56312700000000004</v>
      </c>
      <c r="BK215" s="2">
        <v>0.568083</v>
      </c>
      <c r="BL215" s="2">
        <v>0.324519431034483</v>
      </c>
      <c r="BM215" s="2">
        <v>0.124938178572811</v>
      </c>
      <c r="BN215" s="2">
        <v>0.94623655056049505</v>
      </c>
      <c r="BO215" s="2">
        <v>0.991017871973915</v>
      </c>
      <c r="BP215" s="2">
        <v>0.929824561403509</v>
      </c>
      <c r="BQ215" s="2">
        <v>0</v>
      </c>
      <c r="BR215" s="2">
        <v>0</v>
      </c>
      <c r="BS215" s="2">
        <v>0</v>
      </c>
      <c r="BT215" s="2">
        <v>7.0007651727213198E-3</v>
      </c>
      <c r="BU215" s="2">
        <v>0.89536360961662098</v>
      </c>
      <c r="BV215" s="2">
        <v>0.89536360961662098</v>
      </c>
      <c r="BW215" s="2">
        <v>0.18140980000000001</v>
      </c>
      <c r="BX215" s="2">
        <v>2.9613449140551001E-3</v>
      </c>
      <c r="BY215" s="2">
        <v>0.2022764</v>
      </c>
      <c r="BZ215" s="2">
        <v>7.8231119000050104E-3</v>
      </c>
      <c r="CA215" s="2">
        <v>0.2077698</v>
      </c>
      <c r="CB215" s="2">
        <v>6.3506396685688296E-3</v>
      </c>
      <c r="CC215" s="2">
        <v>0.22929840000000001</v>
      </c>
      <c r="CD215" s="2">
        <v>1.0257133288594801E-2</v>
      </c>
      <c r="CE215" s="2">
        <v>0.26375179999999998</v>
      </c>
      <c r="CF215" s="2">
        <v>1.0073493892389099E-2</v>
      </c>
      <c r="CG215" s="2">
        <v>0.28626800000000002</v>
      </c>
      <c r="CH215" s="2">
        <v>1.8593080137513499E-2</v>
      </c>
      <c r="CI215" s="2">
        <v>0.32659719999999998</v>
      </c>
      <c r="CJ215" s="2">
        <v>1.9566023898585E-2</v>
      </c>
      <c r="CK215" s="2">
        <v>0.35029939999999998</v>
      </c>
      <c r="CL215" s="2">
        <v>1.34806718415664E-2</v>
      </c>
      <c r="CM215" s="2">
        <v>0.36563499999999999</v>
      </c>
      <c r="CN215" s="2">
        <v>9.3327975709323104E-3</v>
      </c>
      <c r="CO215" s="2">
        <v>0.44570979999999999</v>
      </c>
      <c r="CP215" s="2">
        <v>6.2578327955451096E-2</v>
      </c>
      <c r="CQ215" s="2">
        <v>0.56315320000000002</v>
      </c>
      <c r="CR215" s="2">
        <v>1.50804846971177E-2</v>
      </c>
      <c r="CS215" s="2">
        <v>0.570427666666667</v>
      </c>
      <c r="CT215" s="2">
        <v>8.7129114154415998E-3</v>
      </c>
    </row>
    <row r="216" spans="1:98" x14ac:dyDescent="0.25">
      <c r="A216" s="2">
        <v>69</v>
      </c>
      <c r="B216" s="2" t="s">
        <v>1867</v>
      </c>
      <c r="C216" s="2" t="s">
        <v>492</v>
      </c>
      <c r="D216" s="2" t="s">
        <v>412</v>
      </c>
      <c r="E216" s="2" t="s">
        <v>493</v>
      </c>
      <c r="F216" s="2" t="s">
        <v>1903</v>
      </c>
      <c r="G216" s="2" t="s">
        <v>1903</v>
      </c>
      <c r="H216" s="2" t="s">
        <v>1903</v>
      </c>
      <c r="I216" s="2" t="s">
        <v>1903</v>
      </c>
      <c r="J216" s="2" t="s">
        <v>1903</v>
      </c>
      <c r="K216" s="2" t="s">
        <v>1903</v>
      </c>
      <c r="L216" s="2" t="s">
        <v>1903</v>
      </c>
      <c r="M216" s="2" t="s">
        <v>1903</v>
      </c>
      <c r="N216" s="2" t="s">
        <v>1903</v>
      </c>
      <c r="O216" s="2" t="s">
        <v>1903</v>
      </c>
      <c r="P216" s="2" t="s">
        <v>1903</v>
      </c>
      <c r="Q216" s="2" t="s">
        <v>1903</v>
      </c>
      <c r="R216" s="2" t="s">
        <v>1903</v>
      </c>
      <c r="S216" s="2" t="s">
        <v>1903</v>
      </c>
      <c r="T216" s="2" t="s">
        <v>1903</v>
      </c>
      <c r="U216" s="2" t="s">
        <v>1903</v>
      </c>
      <c r="V216" s="2" t="s">
        <v>1903</v>
      </c>
      <c r="W216" s="2" t="s">
        <v>1903</v>
      </c>
      <c r="X216" s="2" t="s">
        <v>1903</v>
      </c>
      <c r="Y216" s="2" t="s">
        <v>1903</v>
      </c>
      <c r="Z216" s="2" t="s">
        <v>1903</v>
      </c>
      <c r="AA216" s="2" t="s">
        <v>1903</v>
      </c>
      <c r="AB216" s="2" t="s">
        <v>1903</v>
      </c>
      <c r="AC216" s="2" t="s">
        <v>1903</v>
      </c>
      <c r="AD216" s="2" t="s">
        <v>1903</v>
      </c>
      <c r="AE216" s="2" t="s">
        <v>1903</v>
      </c>
      <c r="AF216" s="2" t="s">
        <v>1903</v>
      </c>
      <c r="AG216" s="2" t="s">
        <v>1903</v>
      </c>
      <c r="AH216" s="2" t="s">
        <v>1903</v>
      </c>
      <c r="AI216" s="2" t="s">
        <v>1903</v>
      </c>
      <c r="AJ216" s="2" t="s">
        <v>1903</v>
      </c>
      <c r="AK216" s="2" t="s">
        <v>1903</v>
      </c>
      <c r="AL216" s="2" t="s">
        <v>1903</v>
      </c>
      <c r="AM216" s="2" t="s">
        <v>1903</v>
      </c>
      <c r="AN216" s="2" t="s">
        <v>1903</v>
      </c>
      <c r="AO216" s="2" t="s">
        <v>1903</v>
      </c>
      <c r="AP216" s="2" t="s">
        <v>1903</v>
      </c>
      <c r="AQ216" s="2" t="s">
        <v>1903</v>
      </c>
      <c r="AR216" s="2" t="s">
        <v>1903</v>
      </c>
      <c r="AS216" s="2" t="s">
        <v>1903</v>
      </c>
      <c r="AT216" s="2" t="s">
        <v>1903</v>
      </c>
      <c r="AU216" s="2" t="s">
        <v>1903</v>
      </c>
      <c r="AV216" s="2" t="s">
        <v>1903</v>
      </c>
      <c r="AW216" s="2" t="s">
        <v>1903</v>
      </c>
      <c r="AX216" s="2" t="s">
        <v>1903</v>
      </c>
      <c r="AY216" s="2" t="s">
        <v>1903</v>
      </c>
      <c r="AZ216" s="2" t="s">
        <v>1903</v>
      </c>
      <c r="BA216" s="2" t="s">
        <v>1903</v>
      </c>
      <c r="BB216" s="2" t="s">
        <v>1903</v>
      </c>
      <c r="BC216" s="2" t="s">
        <v>1903</v>
      </c>
      <c r="BD216" s="2" t="s">
        <v>1903</v>
      </c>
      <c r="BE216" s="2" t="s">
        <v>1903</v>
      </c>
      <c r="BF216" s="2" t="s">
        <v>1903</v>
      </c>
      <c r="BG216" s="2" t="s">
        <v>1903</v>
      </c>
      <c r="BH216" s="2" t="s">
        <v>1903</v>
      </c>
      <c r="BI216" s="2" t="s">
        <v>1903</v>
      </c>
      <c r="BJ216" s="2" t="s">
        <v>1903</v>
      </c>
      <c r="BK216" s="2" t="s">
        <v>1903</v>
      </c>
      <c r="BL216" s="2" t="s">
        <v>1903</v>
      </c>
      <c r="BM216" s="2" t="s">
        <v>1903</v>
      </c>
      <c r="BN216" s="2" t="s">
        <v>1903</v>
      </c>
      <c r="BO216" s="2" t="s">
        <v>1903</v>
      </c>
      <c r="BP216" s="2" t="s">
        <v>1903</v>
      </c>
      <c r="BQ216" s="2" t="s">
        <v>1903</v>
      </c>
      <c r="BR216" s="2" t="s">
        <v>1903</v>
      </c>
      <c r="BS216" s="2" t="s">
        <v>1903</v>
      </c>
      <c r="BT216" s="2" t="s">
        <v>1903</v>
      </c>
      <c r="BU216" s="2" t="s">
        <v>1903</v>
      </c>
      <c r="BV216" s="2" t="s">
        <v>1903</v>
      </c>
      <c r="BW216" s="2" t="s">
        <v>1903</v>
      </c>
      <c r="BX216" s="2" t="s">
        <v>1903</v>
      </c>
      <c r="BY216" s="2" t="s">
        <v>1903</v>
      </c>
      <c r="BZ216" s="2" t="s">
        <v>1903</v>
      </c>
      <c r="CA216" s="2" t="s">
        <v>1903</v>
      </c>
      <c r="CB216" s="2" t="s">
        <v>1903</v>
      </c>
      <c r="CC216" s="2" t="s">
        <v>1903</v>
      </c>
      <c r="CD216" s="2" t="s">
        <v>1903</v>
      </c>
      <c r="CE216" s="2" t="s">
        <v>1903</v>
      </c>
      <c r="CF216" s="2" t="s">
        <v>1903</v>
      </c>
      <c r="CG216" s="2" t="s">
        <v>1903</v>
      </c>
      <c r="CH216" s="2" t="s">
        <v>1903</v>
      </c>
      <c r="CI216" s="2" t="s">
        <v>1903</v>
      </c>
      <c r="CJ216" s="2" t="s">
        <v>1903</v>
      </c>
      <c r="CK216" s="2" t="s">
        <v>1903</v>
      </c>
      <c r="CL216" s="2" t="s">
        <v>1903</v>
      </c>
      <c r="CM216" s="2" t="s">
        <v>1903</v>
      </c>
      <c r="CN216" s="2" t="s">
        <v>1903</v>
      </c>
      <c r="CO216" s="2" t="s">
        <v>1903</v>
      </c>
      <c r="CP216" s="2" t="s">
        <v>1903</v>
      </c>
      <c r="CQ216" s="2" t="s">
        <v>1903</v>
      </c>
      <c r="CR216" s="2" t="s">
        <v>1903</v>
      </c>
      <c r="CS216" s="2" t="s">
        <v>1903</v>
      </c>
      <c r="CT216" s="2" t="s">
        <v>1903</v>
      </c>
    </row>
    <row r="217" spans="1:98" x14ac:dyDescent="0.25">
      <c r="A217" s="2">
        <v>7</v>
      </c>
      <c r="B217" s="2" t="s">
        <v>1867</v>
      </c>
      <c r="C217" s="2" t="s">
        <v>425</v>
      </c>
      <c r="D217" s="2" t="s">
        <v>426</v>
      </c>
      <c r="E217" s="2" t="s">
        <v>22</v>
      </c>
      <c r="F217" s="2">
        <v>5.8841700000000001</v>
      </c>
      <c r="G217" s="2">
        <v>6.01342</v>
      </c>
      <c r="H217" s="2">
        <v>6.0579799999999997</v>
      </c>
      <c r="I217" s="2">
        <v>6.2799199999999997</v>
      </c>
      <c r="J217" s="2">
        <v>6.3987100000000003</v>
      </c>
      <c r="K217" s="2">
        <v>5.7782099999999996</v>
      </c>
      <c r="L217" s="2">
        <v>6.5025000000000004</v>
      </c>
      <c r="M217" s="2">
        <v>6.6376900000000001</v>
      </c>
      <c r="N217" s="2">
        <v>6.8341799999999999</v>
      </c>
      <c r="O217" s="2">
        <v>6.7469200000000003</v>
      </c>
      <c r="P217" s="2">
        <v>6.5814599999999999</v>
      </c>
      <c r="Q217" s="2">
        <v>6.6275199999999996</v>
      </c>
      <c r="R217" s="2">
        <v>6.9427599999999998</v>
      </c>
      <c r="S217" s="2">
        <v>6.9801000000000002</v>
      </c>
      <c r="T217" s="2">
        <v>7.0292500000000002</v>
      </c>
      <c r="U217" s="2">
        <v>7.9582100000000002</v>
      </c>
      <c r="V217" s="2">
        <v>8.3280600000000007</v>
      </c>
      <c r="W217" s="2">
        <v>7.9554</v>
      </c>
      <c r="X217" s="2">
        <v>8.0257299999999994</v>
      </c>
      <c r="Y217" s="2">
        <v>8.0482700000000005</v>
      </c>
      <c r="Z217" s="2">
        <v>8.1666299999999996</v>
      </c>
      <c r="AA217" s="2">
        <v>8.1584199999999996</v>
      </c>
      <c r="AB217" s="2">
        <v>9.3011700000000008</v>
      </c>
      <c r="AC217" s="2">
        <v>8.7420899999999993</v>
      </c>
      <c r="AD217" s="2">
        <v>8.86402</v>
      </c>
      <c r="AE217" s="2">
        <v>9.0741899999999998</v>
      </c>
      <c r="AF217" s="2">
        <v>8.2965300000000006</v>
      </c>
      <c r="AG217" s="2">
        <v>8.8195599999999992</v>
      </c>
      <c r="AH217" s="2">
        <v>9.3582800000000006</v>
      </c>
      <c r="AI217" s="2">
        <v>9.5266999999999999</v>
      </c>
      <c r="AJ217" s="2">
        <v>10.1944</v>
      </c>
      <c r="AK217" s="2">
        <v>9.0794800000000002</v>
      </c>
      <c r="AL217" s="2">
        <v>9.5045500000000001</v>
      </c>
      <c r="AM217" s="2">
        <v>10.1737</v>
      </c>
      <c r="AN217" s="2">
        <v>10.5517</v>
      </c>
      <c r="AO217" s="2">
        <v>11.381500000000001</v>
      </c>
      <c r="AP217" s="2">
        <v>11.8726</v>
      </c>
      <c r="AQ217" s="2">
        <v>11.9071</v>
      </c>
      <c r="AR217" s="2">
        <v>11.5428</v>
      </c>
      <c r="AS217" s="2">
        <v>11.598699999999999</v>
      </c>
      <c r="AT217" s="2">
        <v>11.584099999999999</v>
      </c>
      <c r="AU217" s="2">
        <v>11.4369</v>
      </c>
      <c r="AV217" s="2">
        <v>11.603899999999999</v>
      </c>
      <c r="AW217" s="2">
        <v>11.468999999999999</v>
      </c>
      <c r="AX217" s="2">
        <v>9.5128599999999999</v>
      </c>
      <c r="AY217" s="2">
        <v>10.6624</v>
      </c>
      <c r="AZ217" s="2">
        <v>10.5589</v>
      </c>
      <c r="BA217" s="2">
        <v>11.0604</v>
      </c>
      <c r="BB217" s="2">
        <v>11.5877</v>
      </c>
      <c r="BC217" s="2">
        <v>11.7249</v>
      </c>
      <c r="BD217" s="2">
        <v>12.764200000000001</v>
      </c>
      <c r="BE217" s="2">
        <v>12.933199999999999</v>
      </c>
      <c r="BF217" s="2">
        <v>13.246700000000001</v>
      </c>
      <c r="BG217" s="2">
        <v>13.169700000000001</v>
      </c>
      <c r="BH217" s="2">
        <v>12.918699999999999</v>
      </c>
      <c r="BI217" s="2">
        <v>13.1898</v>
      </c>
      <c r="BJ217" s="2">
        <v>12.677199999999999</v>
      </c>
      <c r="BK217" s="2">
        <v>12.879799999999999</v>
      </c>
      <c r="BL217" s="2">
        <v>9.4604300000000006</v>
      </c>
      <c r="BM217" s="2">
        <v>2.3272610316911302</v>
      </c>
      <c r="BN217" s="2">
        <v>0.96655717322155399</v>
      </c>
      <c r="BO217" s="2">
        <v>0.96462518071918602</v>
      </c>
      <c r="BP217" s="2">
        <v>0.85480943738657</v>
      </c>
      <c r="BQ217" s="2">
        <v>0</v>
      </c>
      <c r="BR217" s="2">
        <v>0</v>
      </c>
      <c r="BS217" s="2">
        <v>0</v>
      </c>
      <c r="BT217" s="2">
        <v>0.13320584022885901</v>
      </c>
      <c r="BU217" s="2">
        <v>0.93423276910603903</v>
      </c>
      <c r="BV217" s="2">
        <v>0.93423276910603903</v>
      </c>
      <c r="BW217" s="2">
        <v>6.1268399999999996</v>
      </c>
      <c r="BX217" s="2">
        <v>0.20847140583303</v>
      </c>
      <c r="BY217" s="2">
        <v>6.4999000000000002</v>
      </c>
      <c r="BZ217" s="2">
        <v>0.42207561496727097</v>
      </c>
      <c r="CA217" s="2">
        <v>6.8322180000000001</v>
      </c>
      <c r="CB217" s="2">
        <v>0.210767095676721</v>
      </c>
      <c r="CC217" s="2">
        <v>8.0631339999999998</v>
      </c>
      <c r="CD217" s="2">
        <v>0.153640362307566</v>
      </c>
      <c r="CE217" s="2">
        <v>8.6464660000000002</v>
      </c>
      <c r="CF217" s="2">
        <v>0.48824750509347198</v>
      </c>
      <c r="CG217" s="2">
        <v>9.0150520000000007</v>
      </c>
      <c r="CH217" s="2">
        <v>0.48414290903616503</v>
      </c>
      <c r="CI217" s="2">
        <v>9.9007660000000008</v>
      </c>
      <c r="CJ217" s="2">
        <v>0.59496360794589798</v>
      </c>
      <c r="CK217" s="2">
        <v>11.660539999999999</v>
      </c>
      <c r="CL217" s="2">
        <v>0.224338746096166</v>
      </c>
      <c r="CM217" s="2">
        <v>11.121352</v>
      </c>
      <c r="CN217" s="2">
        <v>0.90203443255787097</v>
      </c>
      <c r="CO217" s="2">
        <v>11.11886</v>
      </c>
      <c r="CP217" s="2">
        <v>0.52735754758986797</v>
      </c>
      <c r="CQ217" s="2">
        <v>13.006500000000001</v>
      </c>
      <c r="CR217" s="2">
        <v>0.197560939965369</v>
      </c>
      <c r="CS217" s="2">
        <v>12.9156</v>
      </c>
      <c r="CT217" s="2">
        <v>0.25816839465744101</v>
      </c>
    </row>
    <row r="218" spans="1:98" x14ac:dyDescent="0.25">
      <c r="A218" s="2">
        <v>70</v>
      </c>
      <c r="B218" s="2" t="s">
        <v>1867</v>
      </c>
      <c r="C218" s="2" t="s">
        <v>494</v>
      </c>
      <c r="D218" s="2" t="s">
        <v>418</v>
      </c>
      <c r="E218" s="2" t="s">
        <v>136</v>
      </c>
      <c r="F218" s="2">
        <v>0.229494</v>
      </c>
      <c r="G218" s="2">
        <v>0.243807</v>
      </c>
      <c r="H218" s="2">
        <v>0.23641999999999999</v>
      </c>
      <c r="I218" s="2">
        <v>0.23111300000000001</v>
      </c>
      <c r="J218" s="2">
        <v>0.22906499999999999</v>
      </c>
      <c r="K218" s="2">
        <v>0.23334299999999999</v>
      </c>
      <c r="L218" s="2">
        <v>0.22319</v>
      </c>
      <c r="M218" s="2">
        <v>0.23261699999999999</v>
      </c>
      <c r="N218" s="2">
        <v>0.23183200000000001</v>
      </c>
      <c r="O218" s="2">
        <v>0.22789400000000001</v>
      </c>
      <c r="P218" s="2">
        <v>0.238567</v>
      </c>
      <c r="Q218" s="2">
        <v>0.231406</v>
      </c>
      <c r="R218" s="2">
        <v>0.56204699999999996</v>
      </c>
      <c r="S218" s="2">
        <v>0.54457299999999997</v>
      </c>
      <c r="T218" s="2">
        <v>0.58446699999999996</v>
      </c>
      <c r="U218" s="2">
        <v>0.58357599999999998</v>
      </c>
      <c r="V218" s="2">
        <v>0.58634200000000003</v>
      </c>
      <c r="W218" s="2">
        <v>0.59205700000000006</v>
      </c>
      <c r="X218" s="2">
        <v>0.591947</v>
      </c>
      <c r="Y218" s="2">
        <v>0.623081</v>
      </c>
      <c r="Z218" s="2">
        <v>1.1024700000000001</v>
      </c>
      <c r="AA218" s="2">
        <v>1.1398900000000001</v>
      </c>
      <c r="AB218" s="2">
        <v>1.17384</v>
      </c>
      <c r="AC218" s="2">
        <v>1.1841999999999999</v>
      </c>
      <c r="AD218" s="2">
        <v>1.2091000000000001</v>
      </c>
      <c r="AE218" s="2">
        <v>1.2062600000000001</v>
      </c>
      <c r="AF218" s="2">
        <v>1.2263200000000001</v>
      </c>
      <c r="AG218" s="2">
        <v>1.15028</v>
      </c>
      <c r="AH218" s="2">
        <v>1.1299399999999999</v>
      </c>
      <c r="AI218" s="2">
        <v>1.18764</v>
      </c>
      <c r="AJ218" s="2">
        <v>1.0987499999999999</v>
      </c>
      <c r="AK218" s="2">
        <v>1.1343799999999999</v>
      </c>
      <c r="AL218" s="2">
        <v>1.1170500000000001</v>
      </c>
      <c r="AM218" s="2">
        <v>1.11056</v>
      </c>
      <c r="AN218" s="2">
        <v>1.1265400000000001</v>
      </c>
      <c r="AO218" s="2">
        <v>1.2441899999999999</v>
      </c>
      <c r="AP218" s="2">
        <v>1.1486400000000001</v>
      </c>
      <c r="AQ218" s="2">
        <v>1.2557100000000001</v>
      </c>
      <c r="AR218" s="2">
        <v>1.25587</v>
      </c>
      <c r="AS218" s="2">
        <v>1.22936</v>
      </c>
      <c r="AT218" s="2">
        <v>1.1681699999999999</v>
      </c>
      <c r="AU218" s="2">
        <v>1.1744699999999999</v>
      </c>
      <c r="AV218" s="2">
        <v>1.1607099999999999</v>
      </c>
      <c r="AW218" s="2">
        <v>1.14967</v>
      </c>
      <c r="AX218" s="2">
        <v>1.1660200000000001</v>
      </c>
      <c r="AY218" s="2">
        <v>1.13503</v>
      </c>
      <c r="AZ218" s="2">
        <v>1.2304900000000001</v>
      </c>
      <c r="BA218" s="2">
        <v>1.1839200000000001</v>
      </c>
      <c r="BB218" s="2">
        <v>1.13422</v>
      </c>
      <c r="BC218" s="2">
        <v>1.0941399999999999</v>
      </c>
      <c r="BD218" s="2">
        <v>1.10025</v>
      </c>
      <c r="BE218" s="2">
        <v>1.1686300000000001</v>
      </c>
      <c r="BF218" s="2">
        <v>1.2020200000000001</v>
      </c>
      <c r="BG218" s="2">
        <v>1.2226600000000001</v>
      </c>
      <c r="BH218" s="2">
        <v>1.1473199999999999</v>
      </c>
      <c r="BI218" s="2">
        <v>1.1904699999999999</v>
      </c>
      <c r="BJ218" s="2">
        <v>1.18306</v>
      </c>
      <c r="BK218" s="2">
        <v>1.15459</v>
      </c>
      <c r="BL218" s="2">
        <v>0.89402875862068998</v>
      </c>
      <c r="BM218" s="2">
        <v>0.39654497143293599</v>
      </c>
      <c r="BN218" s="2">
        <v>0.83948254790291499</v>
      </c>
      <c r="BO218" s="2">
        <v>0.72542988095604299</v>
      </c>
      <c r="BP218" s="2">
        <v>0.54385964912280704</v>
      </c>
      <c r="BQ218" s="3">
        <v>2.2204460492503101E-16</v>
      </c>
      <c r="BR218" s="2">
        <v>0</v>
      </c>
      <c r="BS218" s="3">
        <v>1.63474056513735E-9</v>
      </c>
      <c r="BT218" s="2">
        <v>1.9713091574640702E-2</v>
      </c>
      <c r="BU218" s="2">
        <v>0.70473094823357196</v>
      </c>
      <c r="BV218" s="2">
        <v>0.70473094823357196</v>
      </c>
      <c r="BW218" s="2">
        <v>0.23397979999999999</v>
      </c>
      <c r="BX218" s="2">
        <v>6.2254445383442304E-3</v>
      </c>
      <c r="BY218" s="2">
        <v>0.22977520000000001</v>
      </c>
      <c r="BZ218" s="2">
        <v>4.2408496436445297E-3</v>
      </c>
      <c r="CA218" s="2">
        <v>0.43221199999999999</v>
      </c>
      <c r="CB218" s="2">
        <v>0.18061363613525999</v>
      </c>
      <c r="CC218" s="2">
        <v>0.59540059999999995</v>
      </c>
      <c r="CD218" s="2">
        <v>1.58996144387215E-2</v>
      </c>
      <c r="CE218" s="2">
        <v>1.1618999999999999</v>
      </c>
      <c r="CF218" s="2">
        <v>4.1485113595119902E-2</v>
      </c>
      <c r="CG218" s="2">
        <v>1.180088</v>
      </c>
      <c r="CH218" s="2">
        <v>3.9631877573488801E-2</v>
      </c>
      <c r="CI218" s="2">
        <v>1.117456</v>
      </c>
      <c r="CJ218" s="2">
        <v>1.3843544705024099E-2</v>
      </c>
      <c r="CK218" s="2">
        <v>1.2267539999999999</v>
      </c>
      <c r="CL218" s="2">
        <v>4.4996649097460498E-2</v>
      </c>
      <c r="CM218" s="2">
        <v>1.163808</v>
      </c>
      <c r="CN218" s="2">
        <v>9.3150265700104005E-3</v>
      </c>
      <c r="CO218" s="2">
        <v>1.1555599999999999</v>
      </c>
      <c r="CP218" s="2">
        <v>5.2602489009551702E-2</v>
      </c>
      <c r="CQ218" s="2">
        <v>1.1681760000000001</v>
      </c>
      <c r="CR218" s="2">
        <v>4.7861892252605398E-2</v>
      </c>
      <c r="CS218" s="2">
        <v>1.17604</v>
      </c>
      <c r="CT218" s="2">
        <v>1.89421197335462E-2</v>
      </c>
    </row>
    <row r="219" spans="1:98" x14ac:dyDescent="0.25">
      <c r="A219" s="2">
        <v>71</v>
      </c>
      <c r="B219" s="2" t="s">
        <v>1867</v>
      </c>
      <c r="C219" s="2" t="s">
        <v>495</v>
      </c>
      <c r="D219" s="2" t="s">
        <v>412</v>
      </c>
      <c r="E219" s="2" t="s">
        <v>496</v>
      </c>
      <c r="F219" s="3">
        <v>2.0599499999999999E-8</v>
      </c>
      <c r="G219" s="3">
        <v>2.0599499999999999E-8</v>
      </c>
      <c r="H219" s="3">
        <v>2.06461E-8</v>
      </c>
      <c r="I219" s="3">
        <v>2.18096E-8</v>
      </c>
      <c r="J219" s="3">
        <v>2.3528000000000001E-8</v>
      </c>
      <c r="K219" s="3">
        <v>2.0748600000000001E-8</v>
      </c>
      <c r="L219" s="3">
        <v>1.9475000000000001E-8</v>
      </c>
      <c r="M219" s="3">
        <v>1.9377900000000001E-8</v>
      </c>
      <c r="N219" s="3">
        <v>2.6348299999999998E-8</v>
      </c>
      <c r="O219" s="3">
        <v>3.8558799999999997E-8</v>
      </c>
      <c r="P219" s="3">
        <v>3.2950000000000001E-8</v>
      </c>
      <c r="Q219" s="3">
        <v>3.6762399999999997E-8</v>
      </c>
      <c r="R219" s="3">
        <v>4.46368E-8</v>
      </c>
      <c r="S219" s="3">
        <v>4.8580799999999999E-8</v>
      </c>
      <c r="T219" s="3">
        <v>5.3268800000000001E-8</v>
      </c>
      <c r="U219" s="3">
        <v>4.84954E-8</v>
      </c>
      <c r="V219" s="3">
        <v>4.4597099999999998E-8</v>
      </c>
      <c r="W219" s="3">
        <v>4.0690999999999997E-8</v>
      </c>
      <c r="X219" s="3">
        <v>2.1497099999999999E-8</v>
      </c>
      <c r="Y219" s="3">
        <v>3.0542100000000002E-8</v>
      </c>
      <c r="Z219" s="3">
        <v>3.0459199999999999E-8</v>
      </c>
      <c r="AA219" s="3">
        <v>3.0899700000000002E-8</v>
      </c>
      <c r="AB219" s="3">
        <v>3.1426099999999998E-8</v>
      </c>
      <c r="AC219" s="3">
        <v>4.1164600000000003E-8</v>
      </c>
      <c r="AD219" s="3">
        <v>4.11889E-8</v>
      </c>
      <c r="AE219" s="3">
        <v>4.1136499999999999E-8</v>
      </c>
      <c r="AF219" s="3">
        <v>4.1265199999999997E-8</v>
      </c>
      <c r="AG219" s="3">
        <v>4.27584E-8</v>
      </c>
      <c r="AH219" s="3">
        <v>4.5129099999999999E-8</v>
      </c>
      <c r="AI219" s="3">
        <v>4.70977E-8</v>
      </c>
      <c r="AJ219" s="3">
        <v>4.8857200000000003E-8</v>
      </c>
      <c r="AK219" s="3">
        <v>5.0305900000000002E-8</v>
      </c>
      <c r="AL219" s="3">
        <v>5.1896999999999998E-8</v>
      </c>
      <c r="AM219" s="2">
        <v>0</v>
      </c>
      <c r="AN219" s="2">
        <v>0</v>
      </c>
      <c r="AO219" s="2">
        <v>0</v>
      </c>
      <c r="AP219" s="2">
        <v>0</v>
      </c>
      <c r="AQ219" s="2">
        <v>0</v>
      </c>
      <c r="AR219" s="2">
        <v>0</v>
      </c>
      <c r="AS219" s="2">
        <v>0</v>
      </c>
      <c r="AT219" s="2">
        <v>0</v>
      </c>
      <c r="AU219" s="2">
        <v>0</v>
      </c>
      <c r="AV219" s="2">
        <v>0</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3">
        <v>2.0298246551724098E-8</v>
      </c>
      <c r="BM219" s="3">
        <v>1.97094728202724E-8</v>
      </c>
      <c r="BN219" s="2">
        <v>-0.64385292173846598</v>
      </c>
      <c r="BO219" s="2">
        <v>-0.63018355159583594</v>
      </c>
      <c r="BP219" s="2">
        <v>-0.35051492447334398</v>
      </c>
      <c r="BQ219" s="3">
        <v>4.9761049588073102E-8</v>
      </c>
      <c r="BR219" s="3">
        <v>1.15332081417994E-7</v>
      </c>
      <c r="BS219" s="2">
        <v>2.4284160966417601E-4</v>
      </c>
      <c r="BT219" s="3">
        <v>-7.5147112799531203E-10</v>
      </c>
      <c r="BU219" s="2">
        <v>0.41454658483115198</v>
      </c>
      <c r="BV219" s="2">
        <v>0.41454658483115198</v>
      </c>
      <c r="BW219" s="3">
        <v>2.1436540000000001E-8</v>
      </c>
      <c r="BX219" s="3">
        <v>1.2786170274949401E-9</v>
      </c>
      <c r="BY219" s="3">
        <v>2.490172E-8</v>
      </c>
      <c r="BZ219" s="3">
        <v>8.1519738546563005E-9</v>
      </c>
      <c r="CA219" s="3">
        <v>4.3239759999999998E-8</v>
      </c>
      <c r="CB219" s="3">
        <v>8.3500812240360899E-9</v>
      </c>
      <c r="CC219" s="3">
        <v>3.7164540000000001E-8</v>
      </c>
      <c r="CD219" s="3">
        <v>1.10158141361862E-8</v>
      </c>
      <c r="CE219" s="3">
        <v>3.5027699999999998E-8</v>
      </c>
      <c r="CF219" s="3">
        <v>5.62372265185615E-9</v>
      </c>
      <c r="CG219" s="3">
        <v>4.3477380000000001E-8</v>
      </c>
      <c r="CH219" s="3">
        <v>2.5848253146005801E-9</v>
      </c>
      <c r="CI219" s="3">
        <v>3.0212019999999999E-8</v>
      </c>
      <c r="CJ219" s="3">
        <v>2.7600622335592401E-8</v>
      </c>
      <c r="CK219" s="2">
        <v>0</v>
      </c>
      <c r="CL219" s="2">
        <v>0</v>
      </c>
      <c r="CM219" s="2">
        <v>0</v>
      </c>
      <c r="CN219" s="2">
        <v>0</v>
      </c>
      <c r="CO219" s="2">
        <v>0</v>
      </c>
      <c r="CP219" s="2">
        <v>0</v>
      </c>
      <c r="CQ219" s="2">
        <v>0</v>
      </c>
      <c r="CR219" s="2">
        <v>0</v>
      </c>
      <c r="CS219" s="2">
        <v>0</v>
      </c>
      <c r="CT219" s="2">
        <v>0</v>
      </c>
    </row>
    <row r="220" spans="1:98" x14ac:dyDescent="0.25">
      <c r="A220" s="2">
        <v>72</v>
      </c>
      <c r="B220" s="2" t="s">
        <v>1867</v>
      </c>
      <c r="C220" s="2" t="s">
        <v>497</v>
      </c>
      <c r="D220" s="2" t="s">
        <v>418</v>
      </c>
      <c r="E220" s="2" t="s">
        <v>120</v>
      </c>
      <c r="F220" s="2">
        <v>3.8580999999999997E-2</v>
      </c>
      <c r="G220" s="2">
        <v>3.9510299999999998E-2</v>
      </c>
      <c r="H220" s="2">
        <v>3.7834300000000001E-2</v>
      </c>
      <c r="I220" s="2">
        <v>3.8494E-2</v>
      </c>
      <c r="J220" s="2">
        <v>4.1312000000000001E-2</v>
      </c>
      <c r="K220" s="2">
        <v>4.3028200000000003E-2</v>
      </c>
      <c r="L220" s="2">
        <v>4.5450200000000003E-2</v>
      </c>
      <c r="M220" s="2">
        <v>4.7415600000000002E-2</v>
      </c>
      <c r="N220" s="2">
        <v>4.9437300000000003E-2</v>
      </c>
      <c r="O220" s="2">
        <v>5.4580400000000001E-2</v>
      </c>
      <c r="P220" s="2">
        <v>4.3436599999999999E-2</v>
      </c>
      <c r="Q220" s="2">
        <v>4.3261399999999998E-2</v>
      </c>
      <c r="R220" s="2">
        <v>4.4643000000000002E-2</v>
      </c>
      <c r="S220" s="2">
        <v>4.2893300000000002E-2</v>
      </c>
      <c r="T220" s="2">
        <v>4.2090900000000001E-2</v>
      </c>
      <c r="U220" s="2">
        <v>4.2194700000000002E-2</v>
      </c>
      <c r="V220" s="2">
        <v>4.1119000000000003E-2</v>
      </c>
      <c r="W220" s="2">
        <v>4.2960199999999997E-2</v>
      </c>
      <c r="X220" s="2">
        <v>4.4336800000000003E-2</v>
      </c>
      <c r="Y220" s="2">
        <v>3.3733699999999998E-2</v>
      </c>
      <c r="Z220" s="2">
        <v>3.4052899999999997E-2</v>
      </c>
      <c r="AA220" s="2">
        <v>3.4282899999999998E-2</v>
      </c>
      <c r="AB220" s="2">
        <v>3.2870299999999998E-2</v>
      </c>
      <c r="AC220" s="2">
        <v>3.3766200000000003E-2</v>
      </c>
      <c r="AD220" s="2">
        <v>3.3767800000000001E-2</v>
      </c>
      <c r="AE220" s="2">
        <v>3.1939299999999997E-2</v>
      </c>
      <c r="AF220" s="2">
        <v>4.46135E-2</v>
      </c>
      <c r="AG220" s="2">
        <v>4.5540799999999999E-2</v>
      </c>
      <c r="AH220" s="2">
        <v>5.05935E-2</v>
      </c>
      <c r="AI220" s="2">
        <v>5.2356100000000003E-2</v>
      </c>
      <c r="AJ220" s="2">
        <v>4.9376499999999997E-2</v>
      </c>
      <c r="AK220" s="2">
        <v>5.2714999999999998E-2</v>
      </c>
      <c r="AL220" s="2">
        <v>4.94408E-2</v>
      </c>
      <c r="AM220" s="2">
        <v>3.5563499999999998E-2</v>
      </c>
      <c r="AN220" s="2">
        <v>4.1261800000000001E-2</v>
      </c>
      <c r="AO220" s="2">
        <v>4.1841299999999998E-2</v>
      </c>
      <c r="AP220" s="2">
        <v>4.2564100000000001E-2</v>
      </c>
      <c r="AQ220" s="2">
        <v>4.7567600000000002E-2</v>
      </c>
      <c r="AR220" s="2">
        <v>5.1500900000000002E-2</v>
      </c>
      <c r="AS220" s="2">
        <v>5.2719799999999997E-2</v>
      </c>
      <c r="AT220" s="2">
        <v>5.6264099999999997E-2</v>
      </c>
      <c r="AU220" s="2">
        <v>5.8140299999999999E-2</v>
      </c>
      <c r="AV220" s="2">
        <v>6.3210000000000002E-2</v>
      </c>
      <c r="AW220" s="2">
        <v>6.6470199999999993E-2</v>
      </c>
      <c r="AX220" s="2">
        <v>6.7003699999999999E-2</v>
      </c>
      <c r="AY220" s="2">
        <v>6.7990200000000001E-2</v>
      </c>
      <c r="AZ220" s="2">
        <v>7.3552000000000006E-2</v>
      </c>
      <c r="BA220" s="2">
        <v>7.1348700000000001E-2</v>
      </c>
      <c r="BB220" s="2">
        <v>7.1707900000000005E-2</v>
      </c>
      <c r="BC220" s="2">
        <v>6.9504399999999994E-2</v>
      </c>
      <c r="BD220" s="2">
        <v>6.9088700000000003E-2</v>
      </c>
      <c r="BE220" s="2">
        <v>7.2546100000000002E-2</v>
      </c>
      <c r="BF220" s="2">
        <v>7.5023099999999995E-2</v>
      </c>
      <c r="BG220" s="2">
        <v>7.5278399999999995E-2</v>
      </c>
      <c r="BH220" s="2">
        <v>7.2079099999999993E-2</v>
      </c>
      <c r="BI220" s="2">
        <v>7.1041699999999999E-2</v>
      </c>
      <c r="BJ220" s="2">
        <v>7.2597800000000004E-2</v>
      </c>
      <c r="BK220" s="2">
        <v>6.8388599999999994E-2</v>
      </c>
      <c r="BL220" s="2">
        <v>5.0963491379310298E-2</v>
      </c>
      <c r="BM220" s="2">
        <v>1.35284681354034E-2</v>
      </c>
      <c r="BN220" s="2">
        <v>0.79395827813761899</v>
      </c>
      <c r="BO220" s="2">
        <v>0.73668830170106703</v>
      </c>
      <c r="BP220" s="2">
        <v>0.55958862673926202</v>
      </c>
      <c r="BQ220" s="3">
        <v>1.0458300891969E-13</v>
      </c>
      <c r="BR220" s="2">
        <v>0</v>
      </c>
      <c r="BS220" s="3">
        <v>5.4736215560069499E-10</v>
      </c>
      <c r="BT220" s="2">
        <v>6.3605830077823901E-4</v>
      </c>
      <c r="BU220" s="2">
        <v>0.63036974742325003</v>
      </c>
      <c r="BV220" s="2">
        <v>0.63036974742325003</v>
      </c>
      <c r="BW220" s="2">
        <v>3.9146319999999998E-2</v>
      </c>
      <c r="BX220" s="2">
        <v>1.34992183736689E-3</v>
      </c>
      <c r="BY220" s="2">
        <v>4.7982339999999998E-2</v>
      </c>
      <c r="BZ220" s="2">
        <v>4.3854228619370304E-3</v>
      </c>
      <c r="CA220" s="2">
        <v>4.3265039999999998E-2</v>
      </c>
      <c r="CB220" s="2">
        <v>9.2803760861292703E-4</v>
      </c>
      <c r="CC220" s="2">
        <v>4.0868880000000003E-2</v>
      </c>
      <c r="CD220" s="2">
        <v>4.1572599385893598E-3</v>
      </c>
      <c r="CE220" s="2">
        <v>3.3748019999999997E-2</v>
      </c>
      <c r="CF220" s="2">
        <v>5.3622816692150703E-4</v>
      </c>
      <c r="CG220" s="2">
        <v>4.5008640000000003E-2</v>
      </c>
      <c r="CH220" s="2">
        <v>8.0066036431185993E-3</v>
      </c>
      <c r="CI220" s="2">
        <v>4.567152E-2</v>
      </c>
      <c r="CJ220" s="2">
        <v>7.0562500279539404E-3</v>
      </c>
      <c r="CK220" s="2">
        <v>4.7238740000000001E-2</v>
      </c>
      <c r="CL220" s="2">
        <v>4.9824891663705602E-3</v>
      </c>
      <c r="CM220" s="2">
        <v>6.2217660000000001E-2</v>
      </c>
      <c r="CN220" s="2">
        <v>4.8488337580288301E-3</v>
      </c>
      <c r="CO220" s="2">
        <v>7.0820640000000004E-2</v>
      </c>
      <c r="CP220" s="2">
        <v>2.1371876059438498E-3</v>
      </c>
      <c r="CQ220" s="2">
        <v>7.2803080000000006E-2</v>
      </c>
      <c r="CR220" s="2">
        <v>2.52202807518076E-3</v>
      </c>
      <c r="CS220" s="2">
        <v>7.0676033333333305E-2</v>
      </c>
      <c r="CT220" s="2">
        <v>2.1282916255375701E-3</v>
      </c>
    </row>
    <row r="221" spans="1:98" x14ac:dyDescent="0.25">
      <c r="A221" s="2">
        <v>73</v>
      </c>
      <c r="B221" s="2" t="s">
        <v>1867</v>
      </c>
      <c r="C221" s="2" t="s">
        <v>498</v>
      </c>
      <c r="D221" s="2" t="s">
        <v>418</v>
      </c>
      <c r="E221" s="2" t="s">
        <v>278</v>
      </c>
      <c r="F221" s="2">
        <v>6.3173999999999994E-2</v>
      </c>
      <c r="G221" s="2">
        <v>6.9630800000000007E-2</v>
      </c>
      <c r="H221" s="2">
        <v>6.4732100000000001E-2</v>
      </c>
      <c r="I221" s="2">
        <v>6.4789700000000006E-2</v>
      </c>
      <c r="J221" s="2">
        <v>6.4737100000000006E-2</v>
      </c>
      <c r="K221" s="2">
        <v>6.81142E-2</v>
      </c>
      <c r="L221" s="2">
        <v>6.7795099999999997E-2</v>
      </c>
      <c r="M221" s="2">
        <v>6.8519999999999998E-2</v>
      </c>
      <c r="N221" s="2">
        <v>6.7591600000000002E-2</v>
      </c>
      <c r="O221" s="2">
        <v>6.6883200000000004E-2</v>
      </c>
      <c r="P221" s="2">
        <v>7.3216299999999998E-2</v>
      </c>
      <c r="Q221" s="2">
        <v>5.86478E-2</v>
      </c>
      <c r="R221" s="2">
        <v>7.1698399999999995E-2</v>
      </c>
      <c r="S221" s="2">
        <v>7.2241799999999995E-2</v>
      </c>
      <c r="T221" s="2">
        <v>6.7875699999999997E-2</v>
      </c>
      <c r="U221" s="2">
        <v>6.0237499999999999E-2</v>
      </c>
      <c r="V221" s="2">
        <v>6.5041199999999993E-2</v>
      </c>
      <c r="W221" s="2">
        <v>7.1104299999999995E-2</v>
      </c>
      <c r="X221" s="2">
        <v>6.5369800000000006E-2</v>
      </c>
      <c r="Y221" s="2">
        <v>7.4379600000000004E-2</v>
      </c>
      <c r="Z221" s="2">
        <v>5.7456E-2</v>
      </c>
      <c r="AA221" s="2">
        <v>8.0069699999999994E-2</v>
      </c>
      <c r="AB221" s="2">
        <v>7.6691999999999996E-2</v>
      </c>
      <c r="AC221" s="2">
        <v>7.0174700000000007E-2</v>
      </c>
      <c r="AD221" s="2">
        <v>8.8888999999999996E-2</v>
      </c>
      <c r="AE221" s="2">
        <v>7.9076199999999999E-2</v>
      </c>
      <c r="AF221" s="2">
        <v>7.1975399999999995E-2</v>
      </c>
      <c r="AG221" s="2">
        <v>8.2016000000000006E-2</v>
      </c>
      <c r="AH221" s="2">
        <v>7.97905E-2</v>
      </c>
      <c r="AI221" s="2">
        <v>8.4605399999999997E-2</v>
      </c>
      <c r="AJ221" s="2">
        <v>8.8168800000000006E-2</v>
      </c>
      <c r="AK221" s="2">
        <v>8.8227399999999997E-2</v>
      </c>
      <c r="AL221" s="2">
        <v>9.4188999999999995E-2</v>
      </c>
      <c r="AM221" s="2">
        <v>8.5895399999999997E-2</v>
      </c>
      <c r="AN221" s="2">
        <v>8.8516200000000003E-2</v>
      </c>
      <c r="AO221" s="2">
        <v>8.65871E-2</v>
      </c>
      <c r="AP221" s="2">
        <v>8.8786900000000002E-2</v>
      </c>
      <c r="AQ221" s="2">
        <v>0.125828</v>
      </c>
      <c r="AR221" s="2">
        <v>0.123026</v>
      </c>
      <c r="AS221" s="2">
        <v>0.12103</v>
      </c>
      <c r="AT221" s="2">
        <v>0.12975900000000001</v>
      </c>
      <c r="AU221" s="2">
        <v>0.12839500000000001</v>
      </c>
      <c r="AV221" s="2">
        <v>0.14555599999999999</v>
      </c>
      <c r="AW221" s="2">
        <v>0.13526099999999999</v>
      </c>
      <c r="AX221" s="2">
        <v>0.13675000000000001</v>
      </c>
      <c r="AY221" s="2">
        <v>0.12814600000000001</v>
      </c>
      <c r="AZ221" s="2">
        <v>0.15018300000000001</v>
      </c>
      <c r="BA221" s="2">
        <v>0.13611599999999999</v>
      </c>
      <c r="BB221" s="2">
        <v>0.12507699999999999</v>
      </c>
      <c r="BC221" s="2">
        <v>0.147698</v>
      </c>
      <c r="BD221" s="2">
        <v>0.13329099999999999</v>
      </c>
      <c r="BE221" s="2">
        <v>0.14813200000000001</v>
      </c>
      <c r="BF221" s="2">
        <v>0.14040800000000001</v>
      </c>
      <c r="BG221" s="2">
        <v>0.16555800000000001</v>
      </c>
      <c r="BH221" s="2">
        <v>0.15110399999999999</v>
      </c>
      <c r="BI221" s="2">
        <v>0.14435999999999999</v>
      </c>
      <c r="BJ221" s="2">
        <v>0.14195099999999999</v>
      </c>
      <c r="BK221" s="2">
        <v>0.13059000000000001</v>
      </c>
      <c r="BL221" s="2">
        <v>9.6984739655172403E-2</v>
      </c>
      <c r="BM221" s="2">
        <v>3.2511591468727799E-2</v>
      </c>
      <c r="BN221" s="2">
        <v>0.914215799803895</v>
      </c>
      <c r="BO221" s="2">
        <v>0.92691254729459505</v>
      </c>
      <c r="BP221" s="2">
        <v>0.76648517846340003</v>
      </c>
      <c r="BQ221" s="2">
        <v>0</v>
      </c>
      <c r="BR221" s="2">
        <v>0</v>
      </c>
      <c r="BS221" s="2">
        <v>0</v>
      </c>
      <c r="BT221" s="2">
        <v>1.7601009289735E-3</v>
      </c>
      <c r="BU221" s="2">
        <v>0.83579052861107095</v>
      </c>
      <c r="BV221" s="2">
        <v>0.83579052861107095</v>
      </c>
      <c r="BW221" s="2">
        <v>6.5412739999999997E-2</v>
      </c>
      <c r="BX221" s="2">
        <v>2.4551947993998401E-3</v>
      </c>
      <c r="BY221" s="2">
        <v>6.7780820000000006E-2</v>
      </c>
      <c r="BZ221" s="2">
        <v>6.1222117898680805E-4</v>
      </c>
      <c r="CA221" s="2">
        <v>6.8736000000000005E-2</v>
      </c>
      <c r="CB221" s="2">
        <v>5.9927337422081397E-3</v>
      </c>
      <c r="CC221" s="2">
        <v>6.7226480000000005E-2</v>
      </c>
      <c r="CD221" s="2">
        <v>5.5514224399697797E-3</v>
      </c>
      <c r="CE221" s="2">
        <v>7.4656280000000005E-2</v>
      </c>
      <c r="CF221" s="2">
        <v>1.17468483218691E-2</v>
      </c>
      <c r="CG221" s="2">
        <v>7.9492699999999999E-2</v>
      </c>
      <c r="CH221" s="2">
        <v>4.7243703432309396E-3</v>
      </c>
      <c r="CI221" s="2">
        <v>8.899936E-2</v>
      </c>
      <c r="CJ221" s="2">
        <v>3.0856979255915501E-3</v>
      </c>
      <c r="CK221" s="2">
        <v>0.1090516</v>
      </c>
      <c r="CL221" s="2">
        <v>1.9592889942655199E-2</v>
      </c>
      <c r="CM221" s="2">
        <v>0.13514419999999999</v>
      </c>
      <c r="CN221" s="2">
        <v>6.8108350222274398E-3</v>
      </c>
      <c r="CO221" s="2">
        <v>0.13744400000000001</v>
      </c>
      <c r="CP221" s="2">
        <v>1.1275922512149501E-2</v>
      </c>
      <c r="CQ221" s="2">
        <v>0.14769860000000001</v>
      </c>
      <c r="CR221" s="2">
        <v>1.21601247855439E-2</v>
      </c>
      <c r="CS221" s="2">
        <v>0.13896700000000001</v>
      </c>
      <c r="CT221" s="2">
        <v>7.3540068670079296E-3</v>
      </c>
    </row>
    <row r="222" spans="1:98" x14ac:dyDescent="0.25">
      <c r="A222" s="2">
        <v>74</v>
      </c>
      <c r="B222" s="2" t="s">
        <v>1867</v>
      </c>
      <c r="C222" s="2" t="s">
        <v>499</v>
      </c>
      <c r="D222" s="2" t="s">
        <v>418</v>
      </c>
      <c r="E222" s="2" t="s">
        <v>102</v>
      </c>
      <c r="F222" s="2">
        <v>9.5197900000000002E-3</v>
      </c>
      <c r="G222" s="2">
        <v>9.5112400000000007E-3</v>
      </c>
      <c r="H222" s="2">
        <v>9.5586500000000001E-3</v>
      </c>
      <c r="I222" s="2">
        <v>9.4565399999999994E-3</v>
      </c>
      <c r="J222" s="2">
        <v>7.4306900000000002E-3</v>
      </c>
      <c r="K222" s="2">
        <v>7.8571300000000004E-3</v>
      </c>
      <c r="L222" s="2">
        <v>8.2934199999999993E-3</v>
      </c>
      <c r="M222" s="2">
        <v>1.3281299999999999E-2</v>
      </c>
      <c r="N222" s="2">
        <v>1.37374E-2</v>
      </c>
      <c r="O222" s="2">
        <v>1.41415E-2</v>
      </c>
      <c r="P222" s="2">
        <v>1.4125800000000001E-2</v>
      </c>
      <c r="Q222" s="2">
        <v>1.42069E-2</v>
      </c>
      <c r="R222" s="2">
        <v>1.4135399999999999E-2</v>
      </c>
      <c r="S222" s="2">
        <v>1.3936799999999999E-2</v>
      </c>
      <c r="T222" s="2">
        <v>1.37112E-2</v>
      </c>
      <c r="U222" s="2">
        <v>1.41543E-2</v>
      </c>
      <c r="V222" s="2">
        <v>1.4393700000000001E-2</v>
      </c>
      <c r="W222" s="2">
        <v>1.42893E-2</v>
      </c>
      <c r="X222" s="2">
        <v>1.3900600000000001E-2</v>
      </c>
      <c r="Y222" s="2">
        <v>1.3645600000000001E-2</v>
      </c>
      <c r="Z222" s="2">
        <v>1.1638600000000001E-2</v>
      </c>
      <c r="AA222" s="2">
        <v>1.19541E-2</v>
      </c>
      <c r="AB222" s="2">
        <v>1.2330000000000001E-2</v>
      </c>
      <c r="AC222" s="2">
        <v>1.29021E-2</v>
      </c>
      <c r="AD222" s="2">
        <v>1.3751599999999999E-2</v>
      </c>
      <c r="AE222" s="2">
        <v>1.4564799999999999E-2</v>
      </c>
      <c r="AF222" s="2">
        <v>1.56595E-2</v>
      </c>
      <c r="AG222" s="2">
        <v>1.6256199999999998E-2</v>
      </c>
      <c r="AH222" s="2">
        <v>1.7870899999999999E-2</v>
      </c>
      <c r="AI222" s="2">
        <v>1.9445400000000002E-2</v>
      </c>
      <c r="AJ222" s="2">
        <v>2.0164100000000001E-2</v>
      </c>
      <c r="AK222" s="2">
        <v>1.9895199999999998E-2</v>
      </c>
      <c r="AL222" s="2">
        <v>2.1271999999999999E-2</v>
      </c>
      <c r="AM222" s="2">
        <v>2.1813200000000001E-2</v>
      </c>
      <c r="AN222" s="2">
        <v>2.33697E-2</v>
      </c>
      <c r="AO222" s="2">
        <v>2.3847400000000001E-2</v>
      </c>
      <c r="AP222" s="2">
        <v>2.3048599999999999E-2</v>
      </c>
      <c r="AQ222" s="2">
        <v>2.5475100000000001E-2</v>
      </c>
      <c r="AR222" s="2">
        <v>2.96767E-2</v>
      </c>
      <c r="AS222" s="2">
        <v>3.6560299999999997E-2</v>
      </c>
      <c r="AT222" s="2">
        <v>3.6347499999999998E-2</v>
      </c>
      <c r="AU222" s="2">
        <v>4.4856800000000002E-2</v>
      </c>
      <c r="AV222" s="2">
        <v>4.5758699999999999E-2</v>
      </c>
      <c r="AW222" s="2">
        <v>5.70757E-2</v>
      </c>
      <c r="AX222" s="2">
        <v>6.1825499999999999E-2</v>
      </c>
      <c r="AY222" s="2">
        <v>6.9225900000000007E-2</v>
      </c>
      <c r="AZ222" s="2">
        <v>5.6983699999999998E-2</v>
      </c>
      <c r="BA222" s="2">
        <v>5.86331E-2</v>
      </c>
      <c r="BB222" s="2">
        <v>6.01468E-2</v>
      </c>
      <c r="BC222" s="2">
        <v>6.1812499999999999E-2</v>
      </c>
      <c r="BD222" s="2">
        <v>6.3478099999999996E-2</v>
      </c>
      <c r="BE222" s="2">
        <v>6.5047099999999997E-2</v>
      </c>
      <c r="BF222" s="2">
        <v>6.6657099999999997E-2</v>
      </c>
      <c r="BG222" s="2">
        <v>6.6703999999999999E-2</v>
      </c>
      <c r="BH222" s="2">
        <v>6.6795099999999996E-2</v>
      </c>
      <c r="BI222" s="2">
        <v>6.6609500000000002E-2</v>
      </c>
      <c r="BJ222" s="2">
        <v>6.6459699999999997E-2</v>
      </c>
      <c r="BK222" s="2">
        <v>6.64965E-2</v>
      </c>
      <c r="BL222" s="2">
        <v>2.9580966551724101E-2</v>
      </c>
      <c r="BM222" s="2">
        <v>2.18031810816278E-2</v>
      </c>
      <c r="BN222" s="2">
        <v>0.90296932276140196</v>
      </c>
      <c r="BO222" s="2">
        <v>0.94684548894152398</v>
      </c>
      <c r="BP222" s="2">
        <v>0.82698124621899605</v>
      </c>
      <c r="BQ222" s="2">
        <v>0</v>
      </c>
      <c r="BR222" s="2">
        <v>0</v>
      </c>
      <c r="BS222" s="2">
        <v>0</v>
      </c>
      <c r="BT222" s="2">
        <v>1.1658521504813899E-3</v>
      </c>
      <c r="BU222" s="2">
        <v>0.81535359784817896</v>
      </c>
      <c r="BV222" s="2">
        <v>0.81535359784817896</v>
      </c>
      <c r="BW222" s="2">
        <v>9.0953820000000008E-3</v>
      </c>
      <c r="BX222" s="2">
        <v>9.3130443764109696E-4</v>
      </c>
      <c r="BY222" s="2">
        <v>1.1462150000000001E-2</v>
      </c>
      <c r="BZ222" s="2">
        <v>3.1105467654738801E-3</v>
      </c>
      <c r="CA222" s="2">
        <v>1.4023219999999999E-2</v>
      </c>
      <c r="CB222" s="2">
        <v>2.0104119478355699E-4</v>
      </c>
      <c r="CC222" s="2">
        <v>1.4076699999999999E-2</v>
      </c>
      <c r="CD222" s="2">
        <v>3.03548982867675E-4</v>
      </c>
      <c r="CE222" s="2">
        <v>1.251528E-2</v>
      </c>
      <c r="CF222" s="2">
        <v>8.36052681952518E-4</v>
      </c>
      <c r="CG222" s="2">
        <v>1.6759360000000001E-2</v>
      </c>
      <c r="CH222" s="2">
        <v>1.9189377043041301E-3</v>
      </c>
      <c r="CI222" s="2">
        <v>2.130284E-2</v>
      </c>
      <c r="CJ222" s="2">
        <v>1.39745374270492E-3</v>
      </c>
      <c r="CK222" s="2">
        <v>2.7721619999999999E-2</v>
      </c>
      <c r="CL222" s="2">
        <v>5.5641295498038102E-3</v>
      </c>
      <c r="CM222" s="2">
        <v>4.9172840000000002E-2</v>
      </c>
      <c r="CN222" s="2">
        <v>1.02141923394853E-2</v>
      </c>
      <c r="CO222" s="2">
        <v>6.1360400000000002E-2</v>
      </c>
      <c r="CP222" s="2">
        <v>4.7470247998088301E-3</v>
      </c>
      <c r="CQ222" s="2">
        <v>6.5736279999999994E-2</v>
      </c>
      <c r="CR222" s="2">
        <v>1.4560080054725E-3</v>
      </c>
      <c r="CS222" s="2">
        <v>6.6521899999999995E-2</v>
      </c>
      <c r="CT222" s="3">
        <v>7.8063307641941396E-5</v>
      </c>
    </row>
    <row r="223" spans="1:98" x14ac:dyDescent="0.25">
      <c r="A223" s="2">
        <v>75</v>
      </c>
      <c r="B223" s="2" t="s">
        <v>1867</v>
      </c>
      <c r="C223" s="2" t="s">
        <v>500</v>
      </c>
      <c r="D223" s="2" t="s">
        <v>412</v>
      </c>
      <c r="E223" s="2" t="s">
        <v>130</v>
      </c>
      <c r="F223" s="2">
        <v>1.78054</v>
      </c>
      <c r="G223" s="2">
        <v>1.7388999999999999</v>
      </c>
      <c r="H223" s="2">
        <v>1.8934</v>
      </c>
      <c r="I223" s="2">
        <v>2.0830099999999998</v>
      </c>
      <c r="J223" s="2">
        <v>2.1219299999999999</v>
      </c>
      <c r="K223" s="2">
        <v>2.3775400000000002</v>
      </c>
      <c r="L223" s="2">
        <v>2.04895</v>
      </c>
      <c r="M223" s="2">
        <v>2.4457200000000001</v>
      </c>
      <c r="N223" s="2">
        <v>2.06284</v>
      </c>
      <c r="O223" s="2">
        <v>2.2233800000000001</v>
      </c>
      <c r="P223" s="2">
        <v>2.3645399999999999</v>
      </c>
      <c r="Q223" s="2">
        <v>3.1587700000000001</v>
      </c>
      <c r="R223" s="2">
        <v>2.55009</v>
      </c>
      <c r="S223" s="2">
        <v>2.79114</v>
      </c>
      <c r="T223" s="2">
        <v>2.5690900000000001</v>
      </c>
      <c r="U223" s="2">
        <v>3.1437200000000001</v>
      </c>
      <c r="V223" s="2">
        <v>3.08596</v>
      </c>
      <c r="W223" s="2">
        <v>2.9047700000000001</v>
      </c>
      <c r="X223" s="2">
        <v>2.91533</v>
      </c>
      <c r="Y223" s="2">
        <v>3.1057299999999999</v>
      </c>
      <c r="Z223" s="2">
        <v>3.2520699999999998</v>
      </c>
      <c r="AA223" s="2">
        <v>3.5147499999999998</v>
      </c>
      <c r="AB223" s="2">
        <v>3.7787500000000001</v>
      </c>
      <c r="AC223" s="2">
        <v>3.8816600000000001</v>
      </c>
      <c r="AD223" s="2">
        <v>3.69862</v>
      </c>
      <c r="AE223" s="2">
        <v>3.32891</v>
      </c>
      <c r="AF223" s="2">
        <v>4.0496600000000003</v>
      </c>
      <c r="AG223" s="2">
        <v>3.6979799999999998</v>
      </c>
      <c r="AH223" s="2">
        <v>3.6433300000000002</v>
      </c>
      <c r="AI223" s="2">
        <v>3.84524</v>
      </c>
      <c r="AJ223" s="2">
        <v>4.14337</v>
      </c>
      <c r="AK223" s="2">
        <v>3.6659799999999998</v>
      </c>
      <c r="AL223" s="2">
        <v>3.6742699999999999</v>
      </c>
      <c r="AM223" s="2">
        <v>4.2563899999999997</v>
      </c>
      <c r="AN223" s="2">
        <v>3.9628100000000002</v>
      </c>
      <c r="AO223" s="2">
        <v>3.8416199999999998</v>
      </c>
      <c r="AP223" s="2">
        <v>4.4143600000000003</v>
      </c>
      <c r="AQ223" s="2">
        <v>4.7634800000000004</v>
      </c>
      <c r="AR223" s="2">
        <v>4.6835500000000003</v>
      </c>
      <c r="AS223" s="2">
        <v>4.4207000000000001</v>
      </c>
      <c r="AT223" s="2">
        <v>4.1430800000000003</v>
      </c>
      <c r="AU223" s="2">
        <v>4.7435999999999998</v>
      </c>
      <c r="AV223" s="2">
        <v>4.0356100000000001</v>
      </c>
      <c r="AW223" s="2">
        <v>4.0519699999999998</v>
      </c>
      <c r="AX223" s="2">
        <v>3.8833099999999998</v>
      </c>
      <c r="AY223" s="2">
        <v>4.9902100000000003</v>
      </c>
      <c r="AZ223" s="2">
        <v>4.75901</v>
      </c>
      <c r="BA223" s="2">
        <v>4.7013299999999996</v>
      </c>
      <c r="BB223" s="2">
        <v>4.7756999999999996</v>
      </c>
      <c r="BC223" s="2">
        <v>4.2716799999999999</v>
      </c>
      <c r="BD223" s="2">
        <v>4.3550800000000001</v>
      </c>
      <c r="BE223" s="2">
        <v>4.7684100000000003</v>
      </c>
      <c r="BF223" s="2">
        <v>4.8553199999999999</v>
      </c>
      <c r="BG223" s="2">
        <v>4.5957499999999998</v>
      </c>
      <c r="BH223" s="2">
        <v>4.4704899999999999</v>
      </c>
      <c r="BI223" s="2">
        <v>5.1589499999999999</v>
      </c>
      <c r="BJ223" s="2">
        <v>4.6138599999999999</v>
      </c>
      <c r="BK223" s="2">
        <v>5.0982599999999998</v>
      </c>
      <c r="BL223" s="2">
        <v>3.6233529310344799</v>
      </c>
      <c r="BM223" s="2">
        <v>0.97863663781313903</v>
      </c>
      <c r="BN223" s="2">
        <v>0.94360285711845404</v>
      </c>
      <c r="BO223" s="2">
        <v>0.94235442492848098</v>
      </c>
      <c r="BP223" s="2">
        <v>0.80157289776164597</v>
      </c>
      <c r="BQ223" s="2">
        <v>0</v>
      </c>
      <c r="BR223" s="2">
        <v>0</v>
      </c>
      <c r="BS223" s="2">
        <v>0</v>
      </c>
      <c r="BT223" s="2">
        <v>5.4684133932141499E-2</v>
      </c>
      <c r="BU223" s="2">
        <v>0.89038635196211102</v>
      </c>
      <c r="BV223" s="2">
        <v>0.89038635196211102</v>
      </c>
      <c r="BW223" s="2">
        <v>1.923556</v>
      </c>
      <c r="BX223" s="2">
        <v>0.17337720504726101</v>
      </c>
      <c r="BY223" s="2">
        <v>2.2316859999999998</v>
      </c>
      <c r="BZ223" s="2">
        <v>0.17962067637106799</v>
      </c>
      <c r="CA223" s="2">
        <v>2.6867260000000002</v>
      </c>
      <c r="CB223" s="2">
        <v>0.304154263869504</v>
      </c>
      <c r="CC223" s="2">
        <v>3.0311020000000002</v>
      </c>
      <c r="CD223" s="2">
        <v>0.112499425198532</v>
      </c>
      <c r="CE223" s="2">
        <v>3.6251699999999998</v>
      </c>
      <c r="CF223" s="2">
        <v>0.248075102237206</v>
      </c>
      <c r="CG223" s="2">
        <v>3.7130239999999999</v>
      </c>
      <c r="CH223" s="2">
        <v>0.26619166390028098</v>
      </c>
      <c r="CI223" s="2">
        <v>3.9405640000000002</v>
      </c>
      <c r="CJ223" s="2">
        <v>0.26817908564986898</v>
      </c>
      <c r="CK223" s="2">
        <v>4.4247420000000002</v>
      </c>
      <c r="CL223" s="2">
        <v>0.36120645207415703</v>
      </c>
      <c r="CM223" s="2">
        <v>4.1715140000000002</v>
      </c>
      <c r="CN223" s="2">
        <v>0.33313401752147698</v>
      </c>
      <c r="CO223" s="2">
        <v>4.699586</v>
      </c>
      <c r="CP223" s="2">
        <v>0.263103329758481</v>
      </c>
      <c r="CQ223" s="2">
        <v>4.6090099999999996</v>
      </c>
      <c r="CR223" s="2">
        <v>0.20610739858141899</v>
      </c>
      <c r="CS223" s="2">
        <v>4.9570233333333302</v>
      </c>
      <c r="CT223" s="2">
        <v>0.29873336611991202</v>
      </c>
    </row>
    <row r="224" spans="1:98" x14ac:dyDescent="0.25">
      <c r="A224" s="2">
        <v>76</v>
      </c>
      <c r="B224" s="2" t="s">
        <v>1867</v>
      </c>
      <c r="C224" s="2" t="s">
        <v>501</v>
      </c>
      <c r="D224" s="2" t="s">
        <v>426</v>
      </c>
      <c r="E224" s="2" t="s">
        <v>132</v>
      </c>
      <c r="F224" s="3">
        <v>2.1894100000000002E-9</v>
      </c>
      <c r="G224" s="3">
        <v>2.1894100000000002E-9</v>
      </c>
      <c r="H224" s="3">
        <v>2.1941700000000001E-9</v>
      </c>
      <c r="I224" s="3">
        <v>2.9592699999999999E-9</v>
      </c>
      <c r="J224" s="3">
        <v>3.1650499999999999E-9</v>
      </c>
      <c r="K224" s="3">
        <v>2.8374700000000001E-9</v>
      </c>
      <c r="L224" s="3">
        <v>2.7614600000000001E-9</v>
      </c>
      <c r="M224" s="3">
        <v>2.7787099999999998E-9</v>
      </c>
      <c r="N224" s="3">
        <v>3.5638499999999998E-9</v>
      </c>
      <c r="O224" s="3">
        <v>4.89467E-9</v>
      </c>
      <c r="P224" s="3">
        <v>4.3307200000000001E-9</v>
      </c>
      <c r="Q224" s="3">
        <v>4.7537700000000002E-9</v>
      </c>
      <c r="R224" s="3">
        <v>5.6320100000000003E-9</v>
      </c>
      <c r="S224" s="3">
        <v>6.0864500000000002E-9</v>
      </c>
      <c r="T224" s="3">
        <v>6.5443000000000002E-9</v>
      </c>
      <c r="U224" s="3">
        <v>6.05482E-9</v>
      </c>
      <c r="V224" s="3">
        <v>5.6579800000000003E-9</v>
      </c>
      <c r="W224" s="3">
        <v>5.2495700000000001E-9</v>
      </c>
      <c r="X224" s="3">
        <v>3.3061799999999998E-9</v>
      </c>
      <c r="Y224" s="3">
        <v>4.2741200000000001E-9</v>
      </c>
      <c r="Z224" s="3">
        <v>4.2753300000000004E-9</v>
      </c>
      <c r="AA224" s="3">
        <v>4.3424299999999999E-9</v>
      </c>
      <c r="AB224" s="3">
        <v>4.4215899999999998E-9</v>
      </c>
      <c r="AC224" s="3">
        <v>5.4738699999999998E-9</v>
      </c>
      <c r="AD224" s="3">
        <v>5.49484E-9</v>
      </c>
      <c r="AE224" s="3">
        <v>5.4514100000000003E-9</v>
      </c>
      <c r="AF224" s="3">
        <v>5.47837E-9</v>
      </c>
      <c r="AG224" s="3">
        <v>5.65213E-9</v>
      </c>
      <c r="AH224" s="3">
        <v>5.91421E-9</v>
      </c>
      <c r="AI224" s="3">
        <v>6.1302299999999998E-9</v>
      </c>
      <c r="AJ224" s="3">
        <v>6.3415700000000001E-9</v>
      </c>
      <c r="AK224" s="3">
        <v>6.5061999999999997E-9</v>
      </c>
      <c r="AL224" s="3">
        <v>6.6888999999999999E-9</v>
      </c>
      <c r="AM224" s="2">
        <v>0</v>
      </c>
      <c r="AN224" s="2">
        <v>0</v>
      </c>
      <c r="AO224" s="2">
        <v>0</v>
      </c>
      <c r="AP224" s="2">
        <v>0</v>
      </c>
      <c r="AQ224" s="2">
        <v>0</v>
      </c>
      <c r="AR224" s="2">
        <v>0</v>
      </c>
      <c r="AS224" s="2">
        <v>0</v>
      </c>
      <c r="AT224" s="2">
        <v>0</v>
      </c>
      <c r="AU224" s="2">
        <v>0</v>
      </c>
      <c r="AV224" s="2">
        <v>0</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3">
        <v>2.64818051724138E-9</v>
      </c>
      <c r="BM224" s="3">
        <v>2.5588778022320401E-9</v>
      </c>
      <c r="BN224" s="2">
        <v>-0.63696590958396504</v>
      </c>
      <c r="BO224" s="2">
        <v>-0.62043414703170696</v>
      </c>
      <c r="BP224" s="2">
        <v>-0.32910943290245298</v>
      </c>
      <c r="BQ224" s="3">
        <v>7.6393967339164302E-8</v>
      </c>
      <c r="BR224" s="3">
        <v>2.0496127345533999E-7</v>
      </c>
      <c r="BS224" s="2">
        <v>5.6981432645189902E-4</v>
      </c>
      <c r="BT224" s="3">
        <v>-9.6519787443475404E-11</v>
      </c>
      <c r="BU224" s="2">
        <v>0.40572556997212</v>
      </c>
      <c r="BV224" s="2">
        <v>0.40572556997212</v>
      </c>
      <c r="BW224" s="3">
        <v>2.5394620000000001E-9</v>
      </c>
      <c r="BX224" s="3">
        <v>4.8267444340880497E-10</v>
      </c>
      <c r="BY224" s="3">
        <v>3.367232E-9</v>
      </c>
      <c r="BZ224" s="3">
        <v>9.1729100056634198E-10</v>
      </c>
      <c r="CA224" s="3">
        <v>5.4694500000000004E-9</v>
      </c>
      <c r="CB224" s="3">
        <v>9.1805788916059101E-10</v>
      </c>
      <c r="CC224" s="3">
        <v>4.9085339999999998E-9</v>
      </c>
      <c r="CD224" s="3">
        <v>1.11377353159428E-9</v>
      </c>
      <c r="CE224" s="3">
        <v>4.8016120000000001E-9</v>
      </c>
      <c r="CF224" s="3">
        <v>6.2544653082417805E-10</v>
      </c>
      <c r="CG224" s="3">
        <v>5.72527E-9</v>
      </c>
      <c r="CH224" s="3">
        <v>2.91975724333377E-10</v>
      </c>
      <c r="CI224" s="3">
        <v>3.9073339999999996E-9</v>
      </c>
      <c r="CJ224" s="3">
        <v>3.5690067517840301E-9</v>
      </c>
      <c r="CK224" s="2">
        <v>0</v>
      </c>
      <c r="CL224" s="2">
        <v>0</v>
      </c>
      <c r="CM224" s="2">
        <v>0</v>
      </c>
      <c r="CN224" s="2">
        <v>0</v>
      </c>
      <c r="CO224" s="2">
        <v>0</v>
      </c>
      <c r="CP224" s="2">
        <v>0</v>
      </c>
      <c r="CQ224" s="2">
        <v>0</v>
      </c>
      <c r="CR224" s="2">
        <v>0</v>
      </c>
      <c r="CS224" s="2">
        <v>0</v>
      </c>
      <c r="CT224" s="2">
        <v>0</v>
      </c>
    </row>
    <row r="225" spans="1:98" x14ac:dyDescent="0.25">
      <c r="A225" s="2">
        <v>77</v>
      </c>
      <c r="B225" s="2" t="s">
        <v>1867</v>
      </c>
      <c r="C225" s="2" t="s">
        <v>502</v>
      </c>
      <c r="D225" s="2" t="s">
        <v>412</v>
      </c>
      <c r="E225" s="2" t="s">
        <v>503</v>
      </c>
      <c r="F225" s="2">
        <v>0</v>
      </c>
      <c r="G225" s="2">
        <v>0</v>
      </c>
      <c r="H225" s="2">
        <v>0</v>
      </c>
      <c r="I225" s="2">
        <v>0</v>
      </c>
      <c r="J225" s="2">
        <v>0</v>
      </c>
      <c r="K225" s="2">
        <v>0</v>
      </c>
      <c r="L225" s="2">
        <v>0</v>
      </c>
      <c r="M225" s="2">
        <v>0</v>
      </c>
      <c r="N225" s="2">
        <v>0</v>
      </c>
      <c r="O225" s="2">
        <v>0</v>
      </c>
      <c r="P225" s="2">
        <v>0</v>
      </c>
      <c r="Q225" s="2">
        <v>0</v>
      </c>
      <c r="R225" s="2">
        <v>0</v>
      </c>
      <c r="S225" s="2">
        <v>0</v>
      </c>
      <c r="T225" s="2">
        <v>0</v>
      </c>
      <c r="U225" s="2">
        <v>0</v>
      </c>
      <c r="V225" s="2">
        <v>0</v>
      </c>
      <c r="W225" s="2">
        <v>0</v>
      </c>
      <c r="X225" s="2">
        <v>0</v>
      </c>
      <c r="Y225" s="2">
        <v>0</v>
      </c>
      <c r="Z225" s="2">
        <v>0</v>
      </c>
      <c r="AA225" s="2">
        <v>0</v>
      </c>
      <c r="AB225" s="2">
        <v>0</v>
      </c>
      <c r="AC225" s="2">
        <v>0</v>
      </c>
      <c r="AD225" s="2">
        <v>0</v>
      </c>
      <c r="AE225" s="2">
        <v>0</v>
      </c>
      <c r="AF225" s="2">
        <v>0</v>
      </c>
      <c r="AG225" s="2">
        <v>0</v>
      </c>
      <c r="AH225" s="2">
        <v>0</v>
      </c>
      <c r="AI225" s="2">
        <v>0</v>
      </c>
      <c r="AJ225" s="2">
        <v>0</v>
      </c>
      <c r="AK225" s="2">
        <v>0</v>
      </c>
      <c r="AL225" s="2">
        <v>0</v>
      </c>
      <c r="AM225" s="2">
        <v>0</v>
      </c>
      <c r="AN225" s="2">
        <v>0</v>
      </c>
      <c r="AO225" s="2">
        <v>0</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t="s">
        <v>1903</v>
      </c>
      <c r="BO225" s="2" t="s">
        <v>1903</v>
      </c>
      <c r="BP225" s="2" t="s">
        <v>1903</v>
      </c>
      <c r="BQ225" s="2" t="s">
        <v>1903</v>
      </c>
      <c r="BR225" s="2" t="s">
        <v>1903</v>
      </c>
      <c r="BS225" s="2" t="s">
        <v>1903</v>
      </c>
      <c r="BT225" s="2">
        <v>0</v>
      </c>
      <c r="BU225" s="2" t="s">
        <v>1903</v>
      </c>
      <c r="BV225" s="2" t="s">
        <v>1903</v>
      </c>
      <c r="BW225" s="2">
        <v>0</v>
      </c>
      <c r="BX225" s="2">
        <v>0</v>
      </c>
      <c r="BY225" s="2">
        <v>0</v>
      </c>
      <c r="BZ225" s="2">
        <v>0</v>
      </c>
      <c r="CA225" s="2">
        <v>0</v>
      </c>
      <c r="CB225" s="2">
        <v>0</v>
      </c>
      <c r="CC225" s="2">
        <v>0</v>
      </c>
      <c r="CD225" s="2">
        <v>0</v>
      </c>
      <c r="CE225" s="2">
        <v>0</v>
      </c>
      <c r="CF225" s="2">
        <v>0</v>
      </c>
      <c r="CG225" s="2">
        <v>0</v>
      </c>
      <c r="CH225" s="2">
        <v>0</v>
      </c>
      <c r="CI225" s="2">
        <v>0</v>
      </c>
      <c r="CJ225" s="2">
        <v>0</v>
      </c>
      <c r="CK225" s="2">
        <v>0</v>
      </c>
      <c r="CL225" s="2">
        <v>0</v>
      </c>
      <c r="CM225" s="2">
        <v>0</v>
      </c>
      <c r="CN225" s="2">
        <v>0</v>
      </c>
      <c r="CO225" s="2">
        <v>0</v>
      </c>
      <c r="CP225" s="2">
        <v>0</v>
      </c>
      <c r="CQ225" s="2">
        <v>0</v>
      </c>
      <c r="CR225" s="2">
        <v>0</v>
      </c>
      <c r="CS225" s="2">
        <v>0</v>
      </c>
      <c r="CT225" s="2">
        <v>0</v>
      </c>
    </row>
    <row r="226" spans="1:98" x14ac:dyDescent="0.25">
      <c r="A226" s="2">
        <v>78</v>
      </c>
      <c r="B226" s="2" t="s">
        <v>1867</v>
      </c>
      <c r="C226" s="2" t="s">
        <v>504</v>
      </c>
      <c r="D226" s="2" t="s">
        <v>426</v>
      </c>
      <c r="E226" s="2" t="s">
        <v>134</v>
      </c>
      <c r="F226" s="2">
        <v>0.16741500000000001</v>
      </c>
      <c r="G226" s="2">
        <v>0.16716500000000001</v>
      </c>
      <c r="H226" s="2">
        <v>0.17277300000000001</v>
      </c>
      <c r="I226" s="2">
        <v>0.16742399999999999</v>
      </c>
      <c r="J226" s="2">
        <v>0.171906</v>
      </c>
      <c r="K226" s="2">
        <v>0.17877000000000001</v>
      </c>
      <c r="L226" s="2">
        <v>0.184534</v>
      </c>
      <c r="M226" s="2">
        <v>0.18748300000000001</v>
      </c>
      <c r="N226" s="2">
        <v>0.19348899999999999</v>
      </c>
      <c r="O226" s="2">
        <v>0.18580199999999999</v>
      </c>
      <c r="P226" s="2">
        <v>0.19353500000000001</v>
      </c>
      <c r="Q226" s="2">
        <v>0.20635400000000001</v>
      </c>
      <c r="R226" s="2">
        <v>0.217191</v>
      </c>
      <c r="S226" s="2">
        <v>0.235593</v>
      </c>
      <c r="T226" s="2">
        <v>0.233379</v>
      </c>
      <c r="U226" s="2">
        <v>0.22909099999999999</v>
      </c>
      <c r="V226" s="2">
        <v>0.28004800000000002</v>
      </c>
      <c r="W226" s="2">
        <v>0.26386100000000001</v>
      </c>
      <c r="X226" s="2">
        <v>0.28376600000000002</v>
      </c>
      <c r="Y226" s="2">
        <v>0.27832699999999999</v>
      </c>
      <c r="Z226" s="2">
        <v>0.28276800000000002</v>
      </c>
      <c r="AA226" s="2">
        <v>0.32750699999999999</v>
      </c>
      <c r="AB226" s="2">
        <v>0.33389000000000002</v>
      </c>
      <c r="AC226" s="2">
        <v>0.33131100000000002</v>
      </c>
      <c r="AD226" s="2">
        <v>0.36416799999999999</v>
      </c>
      <c r="AE226" s="2">
        <v>0.30046800000000001</v>
      </c>
      <c r="AF226" s="2">
        <v>0.35700399999999999</v>
      </c>
      <c r="AG226" s="2">
        <v>0.332569</v>
      </c>
      <c r="AH226" s="2">
        <v>0.32890200000000003</v>
      </c>
      <c r="AI226" s="2">
        <v>0.36077999999999999</v>
      </c>
      <c r="AJ226" s="2">
        <v>0.29689100000000002</v>
      </c>
      <c r="AK226" s="2">
        <v>0.34607100000000002</v>
      </c>
      <c r="AL226" s="2">
        <v>0.337619</v>
      </c>
      <c r="AM226" s="2">
        <v>0.37080099999999999</v>
      </c>
      <c r="AN226" s="2">
        <v>0.364371</v>
      </c>
      <c r="AO226" s="2">
        <v>0.39308500000000002</v>
      </c>
      <c r="AP226" s="2">
        <v>0.38267299999999999</v>
      </c>
      <c r="AQ226" s="2">
        <v>0.40240599999999999</v>
      </c>
      <c r="AR226" s="2">
        <v>0.39637499999999998</v>
      </c>
      <c r="AS226" s="2">
        <v>0.43029400000000001</v>
      </c>
      <c r="AT226" s="2">
        <v>0.44692599999999999</v>
      </c>
      <c r="AU226" s="2">
        <v>0.44637100000000002</v>
      </c>
      <c r="AV226" s="2">
        <v>0.46549800000000002</v>
      </c>
      <c r="AW226" s="2">
        <v>0.43987799999999999</v>
      </c>
      <c r="AX226" s="2">
        <v>0.49395600000000001</v>
      </c>
      <c r="AY226" s="2">
        <v>0.48259000000000002</v>
      </c>
      <c r="AZ226" s="2">
        <v>0.52077200000000001</v>
      </c>
      <c r="BA226" s="2">
        <v>0.52945600000000004</v>
      </c>
      <c r="BB226" s="2">
        <v>0.49282700000000002</v>
      </c>
      <c r="BC226" s="2">
        <v>0.60987899999999995</v>
      </c>
      <c r="BD226" s="2">
        <v>0.56649499999999997</v>
      </c>
      <c r="BE226" s="2">
        <v>0.52466400000000002</v>
      </c>
      <c r="BF226" s="2">
        <v>0.60816800000000004</v>
      </c>
      <c r="BG226" s="2">
        <v>0.61552799999999996</v>
      </c>
      <c r="BH226" s="2">
        <v>0.58977100000000005</v>
      </c>
      <c r="BI226" s="2">
        <v>0.51146800000000003</v>
      </c>
      <c r="BJ226" s="2">
        <v>0.63339400000000001</v>
      </c>
      <c r="BK226" s="2">
        <v>0.57037499999999997</v>
      </c>
      <c r="BL226" s="2">
        <v>0.35837715517241397</v>
      </c>
      <c r="BM226" s="2">
        <v>0.13900668990461801</v>
      </c>
      <c r="BN226" s="2">
        <v>0.97576115124699803</v>
      </c>
      <c r="BO226" s="2">
        <v>0.98548094373865702</v>
      </c>
      <c r="BP226" s="2">
        <v>0.90925589836660603</v>
      </c>
      <c r="BQ226" s="2">
        <v>0</v>
      </c>
      <c r="BR226" s="2">
        <v>0</v>
      </c>
      <c r="BS226" s="2">
        <v>0</v>
      </c>
      <c r="BT226" s="2">
        <v>8.0321136608323008E-3</v>
      </c>
      <c r="BU226" s="2">
        <v>0.95210982428286395</v>
      </c>
      <c r="BV226" s="2">
        <v>0.95210982428286395</v>
      </c>
      <c r="BW226" s="2">
        <v>0.1693366</v>
      </c>
      <c r="BX226" s="2">
        <v>2.7603031174130198E-3</v>
      </c>
      <c r="BY226" s="2">
        <v>0.1860156</v>
      </c>
      <c r="BZ226" s="2">
        <v>5.3090595494870796E-3</v>
      </c>
      <c r="CA226" s="2">
        <v>0.2172104</v>
      </c>
      <c r="CB226" s="2">
        <v>1.78726744725013E-2</v>
      </c>
      <c r="CC226" s="2">
        <v>0.26701859999999999</v>
      </c>
      <c r="CD226" s="2">
        <v>2.2508853042747402E-2</v>
      </c>
      <c r="CE226" s="2">
        <v>0.32792880000000002</v>
      </c>
      <c r="CF226" s="2">
        <v>2.9154461797467598E-2</v>
      </c>
      <c r="CG226" s="2">
        <v>0.33594459999999998</v>
      </c>
      <c r="CH226" s="2">
        <v>2.4391993866840801E-2</v>
      </c>
      <c r="CI226" s="2">
        <v>0.34315059999999997</v>
      </c>
      <c r="CJ226" s="2">
        <v>2.9128714025854301E-2</v>
      </c>
      <c r="CK226" s="2">
        <v>0.40096660000000001</v>
      </c>
      <c r="CL226" s="2">
        <v>1.78887288061505E-2</v>
      </c>
      <c r="CM226" s="2">
        <v>0.45852579999999998</v>
      </c>
      <c r="CN226" s="2">
        <v>2.19883242471999E-2</v>
      </c>
      <c r="CO226" s="2">
        <v>0.52710480000000004</v>
      </c>
      <c r="CP226" s="2">
        <v>5.0134159200090303E-2</v>
      </c>
      <c r="CQ226" s="2">
        <v>0.58092520000000003</v>
      </c>
      <c r="CR226" s="2">
        <v>3.6712822674101198E-2</v>
      </c>
      <c r="CS226" s="2">
        <v>0.57174566666666704</v>
      </c>
      <c r="CT226" s="2">
        <v>6.09745554664676E-2</v>
      </c>
    </row>
    <row r="227" spans="1:98" x14ac:dyDescent="0.25">
      <c r="A227" s="2">
        <v>79</v>
      </c>
      <c r="B227" s="2" t="s">
        <v>1867</v>
      </c>
      <c r="C227" s="2" t="s">
        <v>505</v>
      </c>
      <c r="D227" s="2" t="s">
        <v>412</v>
      </c>
      <c r="E227" s="2" t="s">
        <v>506</v>
      </c>
      <c r="F227" s="2">
        <v>6.28672E-3</v>
      </c>
      <c r="G227" s="2">
        <v>6.1735000000000002E-3</v>
      </c>
      <c r="H227" s="2">
        <v>6.0175300000000001E-3</v>
      </c>
      <c r="I227" s="2">
        <v>5.9295900000000002E-3</v>
      </c>
      <c r="J227" s="2">
        <v>6.2518599999999997E-3</v>
      </c>
      <c r="K227" s="2">
        <v>6.46095E-3</v>
      </c>
      <c r="L227" s="2">
        <v>6.0662099999999998E-3</v>
      </c>
      <c r="M227" s="2">
        <v>6.4508300000000003E-3</v>
      </c>
      <c r="N227" s="2">
        <v>6.88129E-3</v>
      </c>
      <c r="O227" s="2">
        <v>6.49191E-3</v>
      </c>
      <c r="P227" s="2">
        <v>7.0574000000000001E-3</v>
      </c>
      <c r="Q227" s="2">
        <v>7.1430199999999999E-3</v>
      </c>
      <c r="R227" s="2">
        <v>6.7862699999999996E-3</v>
      </c>
      <c r="S227" s="2">
        <v>6.8004800000000002E-3</v>
      </c>
      <c r="T227" s="2">
        <v>7.2440200000000003E-3</v>
      </c>
      <c r="U227" s="2">
        <v>7.2530700000000004E-3</v>
      </c>
      <c r="V227" s="2">
        <v>8.1537199999999997E-3</v>
      </c>
      <c r="W227" s="2">
        <v>8.0786699999999996E-3</v>
      </c>
      <c r="X227" s="2">
        <v>8.2043399999999992E-3</v>
      </c>
      <c r="Y227" s="2">
        <v>8.38881E-3</v>
      </c>
      <c r="Z227" s="2">
        <v>8.6780099999999999E-3</v>
      </c>
      <c r="AA227" s="2">
        <v>9.4211799999999995E-3</v>
      </c>
      <c r="AB227" s="2">
        <v>9.0838900000000007E-3</v>
      </c>
      <c r="AC227" s="2">
        <v>9.1919399999999991E-3</v>
      </c>
      <c r="AD227" s="2">
        <v>1.1969799999999999E-2</v>
      </c>
      <c r="AE227" s="2">
        <v>1.2327400000000001E-2</v>
      </c>
      <c r="AF227" s="2">
        <v>1.13169E-2</v>
      </c>
      <c r="AG227" s="2">
        <v>1.18814E-2</v>
      </c>
      <c r="AH227" s="2">
        <v>1.24323E-2</v>
      </c>
      <c r="AI227" s="2">
        <v>1.2763999999999999E-2</v>
      </c>
      <c r="AJ227" s="2">
        <v>1.27209E-2</v>
      </c>
      <c r="AK227" s="2">
        <v>1.31185E-2</v>
      </c>
      <c r="AL227" s="2">
        <v>1.2862999999999999E-2</v>
      </c>
      <c r="AM227" s="2">
        <v>1.31217E-2</v>
      </c>
      <c r="AN227" s="2">
        <v>1.39215E-2</v>
      </c>
      <c r="AO227" s="2">
        <v>1.3738200000000001E-2</v>
      </c>
      <c r="AP227" s="2">
        <v>1.25278E-2</v>
      </c>
      <c r="AQ227" s="2">
        <v>1.4707700000000001E-2</v>
      </c>
      <c r="AR227" s="2">
        <v>1.41957E-2</v>
      </c>
      <c r="AS227" s="2">
        <v>1.51404E-2</v>
      </c>
      <c r="AT227" s="2">
        <v>1.42005E-2</v>
      </c>
      <c r="AU227" s="2">
        <v>1.5077800000000001E-2</v>
      </c>
      <c r="AV227" s="2">
        <v>1.44995E-2</v>
      </c>
      <c r="AW227" s="2">
        <v>2.4046399999999999E-2</v>
      </c>
      <c r="AX227" s="2">
        <v>2.47082E-2</v>
      </c>
      <c r="AY227" s="2">
        <v>2.7369299999999999E-2</v>
      </c>
      <c r="AZ227" s="2">
        <v>2.6833300000000001E-2</v>
      </c>
      <c r="BA227" s="2">
        <v>3.1667300000000002E-2</v>
      </c>
      <c r="BB227" s="2">
        <v>2.8470700000000002E-2</v>
      </c>
      <c r="BC227" s="2">
        <v>2.75994E-2</v>
      </c>
      <c r="BD227" s="2">
        <v>2.9326499999999998E-2</v>
      </c>
      <c r="BE227" s="2">
        <v>3.2392200000000003E-2</v>
      </c>
      <c r="BF227" s="2">
        <v>2.9003299999999999E-2</v>
      </c>
      <c r="BG227" s="2">
        <v>3.1775600000000001E-2</v>
      </c>
      <c r="BH227" s="2">
        <v>3.2328200000000001E-2</v>
      </c>
      <c r="BI227" s="2">
        <v>2.7367300000000001E-2</v>
      </c>
      <c r="BJ227" s="2">
        <v>3.2357400000000001E-2</v>
      </c>
      <c r="BK227" s="2">
        <v>2.9192699999999999E-2</v>
      </c>
      <c r="BL227" s="2">
        <v>1.48527243103448E-2</v>
      </c>
      <c r="BM227" s="2">
        <v>8.9513279727457193E-3</v>
      </c>
      <c r="BN227" s="2">
        <v>0.91591377101904803</v>
      </c>
      <c r="BO227" s="2">
        <v>0.98708050078439802</v>
      </c>
      <c r="BP227" s="2">
        <v>0.91651542649727802</v>
      </c>
      <c r="BQ227" s="2">
        <v>0</v>
      </c>
      <c r="BR227" s="2">
        <v>0</v>
      </c>
      <c r="BS227" s="2">
        <v>0</v>
      </c>
      <c r="BT227" s="2">
        <v>4.8550385093358198E-4</v>
      </c>
      <c r="BU227" s="2">
        <v>0.83889803594232704</v>
      </c>
      <c r="BV227" s="2">
        <v>0.83889803594232704</v>
      </c>
      <c r="BW227" s="2">
        <v>6.1318400000000004E-3</v>
      </c>
      <c r="BX227" s="2">
        <v>1.5337862383656999E-4</v>
      </c>
      <c r="BY227" s="2">
        <v>6.4702379999999997E-3</v>
      </c>
      <c r="BZ227" s="2">
        <v>2.88589234241335E-4</v>
      </c>
      <c r="CA227" s="2">
        <v>7.0062379999999997E-3</v>
      </c>
      <c r="CB227" s="2">
        <v>2.0529821046468E-4</v>
      </c>
      <c r="CC227" s="2">
        <v>8.0157219999999994E-3</v>
      </c>
      <c r="CD227" s="2">
        <v>4.4142252363240303E-4</v>
      </c>
      <c r="CE227" s="2">
        <v>9.6689640000000004E-3</v>
      </c>
      <c r="CF227" s="2">
        <v>1.3140677799984299E-3</v>
      </c>
      <c r="CG227" s="2">
        <v>1.21444E-2</v>
      </c>
      <c r="CH227" s="2">
        <v>5.5995643134086799E-4</v>
      </c>
      <c r="CI227" s="2">
        <v>1.314912E-2</v>
      </c>
      <c r="CJ227" s="2">
        <v>4.6462278463286799E-4</v>
      </c>
      <c r="CK227" s="2">
        <v>1.406196E-2</v>
      </c>
      <c r="CL227" s="2">
        <v>1.0070212028552301E-3</v>
      </c>
      <c r="CM227" s="2">
        <v>1.8506479999999999E-2</v>
      </c>
      <c r="CN227" s="2">
        <v>5.3736682905627898E-3</v>
      </c>
      <c r="CO227" s="2">
        <v>2.8388E-2</v>
      </c>
      <c r="CP227" s="2">
        <v>1.92596596023917E-3</v>
      </c>
      <c r="CQ227" s="2">
        <v>3.0965159999999999E-2</v>
      </c>
      <c r="CR227" s="2">
        <v>1.6647248610506199E-3</v>
      </c>
      <c r="CS227" s="2">
        <v>2.96391333333333E-2</v>
      </c>
      <c r="CT227" s="2">
        <v>2.5248270323595099E-3</v>
      </c>
    </row>
    <row r="228" spans="1:98" x14ac:dyDescent="0.25">
      <c r="A228" s="2">
        <v>8</v>
      </c>
      <c r="B228" s="2" t="s">
        <v>1867</v>
      </c>
      <c r="C228" s="2" t="s">
        <v>427</v>
      </c>
      <c r="D228" s="2" t="s">
        <v>420</v>
      </c>
      <c r="E228" s="2" t="s">
        <v>8</v>
      </c>
      <c r="F228" s="2">
        <v>0.595051</v>
      </c>
      <c r="G228" s="2">
        <v>0.58916500000000005</v>
      </c>
      <c r="H228" s="2">
        <v>0.57545199999999996</v>
      </c>
      <c r="I228" s="2">
        <v>0.50855799999999995</v>
      </c>
      <c r="J228" s="2">
        <v>0.55641499999999999</v>
      </c>
      <c r="K228" s="2">
        <v>0.65981500000000004</v>
      </c>
      <c r="L228" s="2">
        <v>0.62382899999999997</v>
      </c>
      <c r="M228" s="2">
        <v>0.62548499999999996</v>
      </c>
      <c r="N228" s="2">
        <v>0.67557199999999995</v>
      </c>
      <c r="O228" s="2">
        <v>0.66359599999999996</v>
      </c>
      <c r="P228" s="2">
        <v>0.74136100000000005</v>
      </c>
      <c r="Q228" s="2">
        <v>0.70868799999999998</v>
      </c>
      <c r="R228" s="2">
        <v>0.70892999999999995</v>
      </c>
      <c r="S228" s="2">
        <v>0.70621299999999998</v>
      </c>
      <c r="T228" s="2">
        <v>0.76100599999999996</v>
      </c>
      <c r="U228" s="2">
        <v>0.71772100000000005</v>
      </c>
      <c r="V228" s="2">
        <v>0.82984400000000003</v>
      </c>
      <c r="W228" s="2">
        <v>0.809755</v>
      </c>
      <c r="X228" s="2">
        <v>0.83332099999999998</v>
      </c>
      <c r="Y228" s="2">
        <v>0.89920100000000003</v>
      </c>
      <c r="Z228" s="2">
        <v>0.84744799999999998</v>
      </c>
      <c r="AA228" s="2">
        <v>0.97084400000000004</v>
      </c>
      <c r="AB228" s="2">
        <v>0.96373200000000003</v>
      </c>
      <c r="AC228" s="2">
        <v>1.09616</v>
      </c>
      <c r="AD228" s="2">
        <v>1.1408199999999999</v>
      </c>
      <c r="AE228" s="2">
        <v>1.14832</v>
      </c>
      <c r="AF228" s="2">
        <v>1.20217</v>
      </c>
      <c r="AG228" s="2">
        <v>1.0260400000000001</v>
      </c>
      <c r="AH228" s="2">
        <v>1.1527099999999999</v>
      </c>
      <c r="AI228" s="2">
        <v>1.2711300000000001</v>
      </c>
      <c r="AJ228" s="2">
        <v>1.23628</v>
      </c>
      <c r="AK228" s="2">
        <v>1.2124999999999999</v>
      </c>
      <c r="AL228" s="2">
        <v>1.31612</v>
      </c>
      <c r="AM228" s="2">
        <v>1.1784300000000001</v>
      </c>
      <c r="AN228" s="2">
        <v>1.0271399999999999</v>
      </c>
      <c r="AO228" s="2">
        <v>1.0277000000000001</v>
      </c>
      <c r="AP228" s="2">
        <v>1.05339</v>
      </c>
      <c r="AQ228" s="2">
        <v>1.0773200000000001</v>
      </c>
      <c r="AR228" s="2">
        <v>1.0172099999999999</v>
      </c>
      <c r="AS228" s="2">
        <v>0.97408799999999995</v>
      </c>
      <c r="AT228" s="2">
        <v>1.03321</v>
      </c>
      <c r="AU228" s="2">
        <v>1.0951200000000001</v>
      </c>
      <c r="AV228" s="2">
        <v>0.93381000000000003</v>
      </c>
      <c r="AW228" s="2">
        <v>1.12005</v>
      </c>
      <c r="AX228" s="2">
        <v>1.1796199999999999</v>
      </c>
      <c r="AY228" s="2">
        <v>1.30972</v>
      </c>
      <c r="AZ228" s="2">
        <v>1.46611</v>
      </c>
      <c r="BA228" s="2">
        <v>1.59602</v>
      </c>
      <c r="BB228" s="2">
        <v>1.4936199999999999</v>
      </c>
      <c r="BC228" s="2">
        <v>1.6356999999999999</v>
      </c>
      <c r="BD228" s="2">
        <v>1.6361600000000001</v>
      </c>
      <c r="BE228" s="2">
        <v>1.6278900000000001</v>
      </c>
      <c r="BF228" s="2">
        <v>1.8266</v>
      </c>
      <c r="BG228" s="2">
        <v>1.39917</v>
      </c>
      <c r="BH228" s="2">
        <v>1.15463</v>
      </c>
      <c r="BI228" s="2">
        <v>1.3697600000000001</v>
      </c>
      <c r="BJ228" s="2">
        <v>1.3806</v>
      </c>
      <c r="BK228" s="2">
        <v>1.55643</v>
      </c>
      <c r="BL228" s="2">
        <v>1.0438405172413801</v>
      </c>
      <c r="BM228" s="2">
        <v>0.327441398330511</v>
      </c>
      <c r="BN228" s="2">
        <v>0.89357012506844502</v>
      </c>
      <c r="BO228" s="2">
        <v>0.89615183487649597</v>
      </c>
      <c r="BP228" s="2">
        <v>0.74470659407138595</v>
      </c>
      <c r="BQ228" s="2">
        <v>0</v>
      </c>
      <c r="BR228" s="2">
        <v>0</v>
      </c>
      <c r="BS228" s="3">
        <v>2.2204460492503101E-16</v>
      </c>
      <c r="BT228" s="2">
        <v>1.7326579962471798E-2</v>
      </c>
      <c r="BU228" s="2">
        <v>0.79846756841483502</v>
      </c>
      <c r="BV228" s="2">
        <v>0.79846756841483502</v>
      </c>
      <c r="BW228" s="2">
        <v>0.56492819999999999</v>
      </c>
      <c r="BX228" s="2">
        <v>3.4841175148091701E-2</v>
      </c>
      <c r="BY228" s="2">
        <v>0.6496594</v>
      </c>
      <c r="BZ228" s="2">
        <v>2.35607674386893E-2</v>
      </c>
      <c r="CA228" s="2">
        <v>0.72523959999999998</v>
      </c>
      <c r="CB228" s="2">
        <v>2.47037695969664E-2</v>
      </c>
      <c r="CC228" s="2">
        <v>0.81796840000000004</v>
      </c>
      <c r="CD228" s="2">
        <v>6.5369084151454898E-2</v>
      </c>
      <c r="CE228" s="2">
        <v>1.0038008</v>
      </c>
      <c r="CF228" s="2">
        <v>0.116664412376697</v>
      </c>
      <c r="CG228" s="2">
        <v>1.160074</v>
      </c>
      <c r="CH228" s="2">
        <v>8.9809529728197598E-2</v>
      </c>
      <c r="CI228" s="2">
        <v>1.194094</v>
      </c>
      <c r="CJ228" s="2">
        <v>0.10621650427311199</v>
      </c>
      <c r="CK228" s="2">
        <v>1.0299415999999999</v>
      </c>
      <c r="CL228" s="2">
        <v>3.89912916277469E-2</v>
      </c>
      <c r="CM228" s="2">
        <v>1.072362</v>
      </c>
      <c r="CN228" s="2">
        <v>9.3576020272289798E-2</v>
      </c>
      <c r="CO228" s="2">
        <v>1.5002340000000001</v>
      </c>
      <c r="CP228" s="2">
        <v>0.127504677874971</v>
      </c>
      <c r="CQ228" s="2">
        <v>1.5288900000000001</v>
      </c>
      <c r="CR228" s="2">
        <v>0.25828130158801699</v>
      </c>
      <c r="CS228" s="2">
        <v>1.43559666666667</v>
      </c>
      <c r="CT228" s="2">
        <v>0.104785004811439</v>
      </c>
    </row>
    <row r="229" spans="1:98" x14ac:dyDescent="0.25">
      <c r="A229" s="2">
        <v>80</v>
      </c>
      <c r="B229" s="2" t="s">
        <v>1867</v>
      </c>
      <c r="C229" s="2" t="s">
        <v>507</v>
      </c>
      <c r="D229" s="2" t="s">
        <v>412</v>
      </c>
      <c r="E229" s="2" t="s">
        <v>508</v>
      </c>
      <c r="F229" s="2">
        <v>0</v>
      </c>
      <c r="G229" s="2">
        <v>0</v>
      </c>
      <c r="H229" s="2">
        <v>0</v>
      </c>
      <c r="I229" s="2">
        <v>0</v>
      </c>
      <c r="J229" s="2">
        <v>0</v>
      </c>
      <c r="K229" s="2">
        <v>0</v>
      </c>
      <c r="L229" s="2">
        <v>0</v>
      </c>
      <c r="M229" s="2">
        <v>0</v>
      </c>
      <c r="N229" s="2">
        <v>0</v>
      </c>
      <c r="O229" s="2">
        <v>0</v>
      </c>
      <c r="P229" s="2">
        <v>0</v>
      </c>
      <c r="Q229" s="2">
        <v>0</v>
      </c>
      <c r="R229" s="2">
        <v>0</v>
      </c>
      <c r="S229" s="2">
        <v>0</v>
      </c>
      <c r="T229" s="2">
        <v>0</v>
      </c>
      <c r="U229" s="2">
        <v>0</v>
      </c>
      <c r="V229" s="2">
        <v>0</v>
      </c>
      <c r="W229" s="2">
        <v>0</v>
      </c>
      <c r="X229" s="2">
        <v>0</v>
      </c>
      <c r="Y229" s="2">
        <v>0</v>
      </c>
      <c r="Z229" s="2">
        <v>0</v>
      </c>
      <c r="AA229" s="2">
        <v>0</v>
      </c>
      <c r="AB229" s="2">
        <v>0</v>
      </c>
      <c r="AC229" s="2">
        <v>0</v>
      </c>
      <c r="AD229" s="2">
        <v>0</v>
      </c>
      <c r="AE229" s="2">
        <v>0</v>
      </c>
      <c r="AF229" s="2">
        <v>0</v>
      </c>
      <c r="AG229" s="2">
        <v>0</v>
      </c>
      <c r="AH229" s="2">
        <v>0</v>
      </c>
      <c r="AI229" s="2">
        <v>0</v>
      </c>
      <c r="AJ229" s="2">
        <v>0</v>
      </c>
      <c r="AK229" s="2">
        <v>0</v>
      </c>
      <c r="AL229" s="2">
        <v>0</v>
      </c>
      <c r="AM229" s="2">
        <v>0</v>
      </c>
      <c r="AN229" s="2">
        <v>0</v>
      </c>
      <c r="AO229" s="2">
        <v>0</v>
      </c>
      <c r="AP229" s="2">
        <v>0</v>
      </c>
      <c r="AQ229" s="2">
        <v>0</v>
      </c>
      <c r="AR229" s="2">
        <v>0</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t="s">
        <v>1903</v>
      </c>
      <c r="BO229" s="2" t="s">
        <v>1903</v>
      </c>
      <c r="BP229" s="2" t="s">
        <v>1903</v>
      </c>
      <c r="BQ229" s="2" t="s">
        <v>1903</v>
      </c>
      <c r="BR229" s="2" t="s">
        <v>1903</v>
      </c>
      <c r="BS229" s="2" t="s">
        <v>1903</v>
      </c>
      <c r="BT229" s="2">
        <v>0</v>
      </c>
      <c r="BU229" s="2" t="s">
        <v>1903</v>
      </c>
      <c r="BV229" s="2" t="s">
        <v>1903</v>
      </c>
      <c r="BW229" s="2">
        <v>0</v>
      </c>
      <c r="BX229" s="2">
        <v>0</v>
      </c>
      <c r="BY229" s="2">
        <v>0</v>
      </c>
      <c r="BZ229" s="2">
        <v>0</v>
      </c>
      <c r="CA229" s="2">
        <v>0</v>
      </c>
      <c r="CB229" s="2">
        <v>0</v>
      </c>
      <c r="CC229" s="2">
        <v>0</v>
      </c>
      <c r="CD229" s="2">
        <v>0</v>
      </c>
      <c r="CE229" s="2">
        <v>0</v>
      </c>
      <c r="CF229" s="2">
        <v>0</v>
      </c>
      <c r="CG229" s="2">
        <v>0</v>
      </c>
      <c r="CH229" s="2">
        <v>0</v>
      </c>
      <c r="CI229" s="2">
        <v>0</v>
      </c>
      <c r="CJ229" s="2">
        <v>0</v>
      </c>
      <c r="CK229" s="2">
        <v>0</v>
      </c>
      <c r="CL229" s="2">
        <v>0</v>
      </c>
      <c r="CM229" s="2">
        <v>0</v>
      </c>
      <c r="CN229" s="2">
        <v>0</v>
      </c>
      <c r="CO229" s="2">
        <v>0</v>
      </c>
      <c r="CP229" s="2">
        <v>0</v>
      </c>
      <c r="CQ229" s="2">
        <v>0</v>
      </c>
      <c r="CR229" s="2">
        <v>0</v>
      </c>
      <c r="CS229" s="2">
        <v>0</v>
      </c>
      <c r="CT229" s="2">
        <v>0</v>
      </c>
    </row>
    <row r="230" spans="1:98" x14ac:dyDescent="0.25">
      <c r="A230" s="2">
        <v>81</v>
      </c>
      <c r="B230" s="2" t="s">
        <v>1867</v>
      </c>
      <c r="C230" s="2" t="s">
        <v>509</v>
      </c>
      <c r="D230" s="2" t="s">
        <v>426</v>
      </c>
      <c r="E230" s="2" t="s">
        <v>138</v>
      </c>
      <c r="F230" s="2">
        <v>0.952233</v>
      </c>
      <c r="G230" s="2">
        <v>0.84991799999999995</v>
      </c>
      <c r="H230" s="2">
        <v>0.99512900000000004</v>
      </c>
      <c r="I230" s="2">
        <v>0.82915099999999997</v>
      </c>
      <c r="J230" s="2">
        <v>1.0823499999999999</v>
      </c>
      <c r="K230" s="2">
        <v>1.0181</v>
      </c>
      <c r="L230" s="2">
        <v>0.83887400000000001</v>
      </c>
      <c r="M230" s="2">
        <v>1.18282</v>
      </c>
      <c r="N230" s="2">
        <v>1.0837600000000001</v>
      </c>
      <c r="O230" s="2">
        <v>1.27424</v>
      </c>
      <c r="P230" s="2">
        <v>1.3596999999999999</v>
      </c>
      <c r="Q230" s="2">
        <v>1.28627</v>
      </c>
      <c r="R230" s="2">
        <v>1.349</v>
      </c>
      <c r="S230" s="2">
        <v>1.3001499999999999</v>
      </c>
      <c r="T230" s="2">
        <v>1.36496</v>
      </c>
      <c r="U230" s="2">
        <v>1.2261599999999999</v>
      </c>
      <c r="V230" s="2">
        <v>1.36277</v>
      </c>
      <c r="W230" s="2">
        <v>1.28766</v>
      </c>
      <c r="X230" s="2">
        <v>1.2148399999999999</v>
      </c>
      <c r="Y230" s="2">
        <v>1.3004</v>
      </c>
      <c r="Z230" s="2">
        <v>1.30392</v>
      </c>
      <c r="AA230" s="2">
        <v>1.38548</v>
      </c>
      <c r="AB230" s="2">
        <v>1.35684</v>
      </c>
      <c r="AC230" s="2">
        <v>1.44224</v>
      </c>
      <c r="AD230" s="2">
        <v>1.36802</v>
      </c>
      <c r="AE230" s="2">
        <v>1.4654400000000001</v>
      </c>
      <c r="AF230" s="2">
        <v>1.33182</v>
      </c>
      <c r="AG230" s="2">
        <v>1.42343</v>
      </c>
      <c r="AH230" s="2">
        <v>1.48519</v>
      </c>
      <c r="AI230" s="2">
        <v>1.4956499999999999</v>
      </c>
      <c r="AJ230" s="2">
        <v>1.3686199999999999</v>
      </c>
      <c r="AK230" s="2">
        <v>1.6773100000000001</v>
      </c>
      <c r="AL230" s="2">
        <v>1.57379</v>
      </c>
      <c r="AM230" s="2">
        <v>1.7875000000000001</v>
      </c>
      <c r="AN230" s="2">
        <v>1.6131</v>
      </c>
      <c r="AO230" s="2">
        <v>1.6179399999999999</v>
      </c>
      <c r="AP230" s="2">
        <v>1.7196100000000001</v>
      </c>
      <c r="AQ230" s="2">
        <v>1.5752299999999999</v>
      </c>
      <c r="AR230" s="2">
        <v>1.5497099999999999</v>
      </c>
      <c r="AS230" s="2">
        <v>1.53389</v>
      </c>
      <c r="AT230" s="2">
        <v>1.4886999999999999</v>
      </c>
      <c r="AU230" s="2">
        <v>1.6902999999999999</v>
      </c>
      <c r="AV230" s="2">
        <v>1.5985799999999999</v>
      </c>
      <c r="AW230" s="2">
        <v>1.59656</v>
      </c>
      <c r="AX230" s="2">
        <v>1.6837899999999999</v>
      </c>
      <c r="AY230" s="2">
        <v>1.5387900000000001</v>
      </c>
      <c r="AZ230" s="2">
        <v>1.7324999999999999</v>
      </c>
      <c r="BA230" s="2">
        <v>1.58274</v>
      </c>
      <c r="BB230" s="2">
        <v>1.47112</v>
      </c>
      <c r="BC230" s="2">
        <v>1.64449</v>
      </c>
      <c r="BD230" s="2">
        <v>1.6922999999999999</v>
      </c>
      <c r="BE230" s="2">
        <v>1.6218300000000001</v>
      </c>
      <c r="BF230" s="2">
        <v>1.6661999999999999</v>
      </c>
      <c r="BG230" s="2">
        <v>1.7677400000000001</v>
      </c>
      <c r="BH230" s="2">
        <v>1.6369400000000001</v>
      </c>
      <c r="BI230" s="2">
        <v>1.6247499999999999</v>
      </c>
      <c r="BJ230" s="2">
        <v>1.63226</v>
      </c>
      <c r="BK230" s="2">
        <v>1.7286600000000001</v>
      </c>
      <c r="BL230" s="2">
        <v>1.4246804310344801</v>
      </c>
      <c r="BM230" s="2">
        <v>0.246072188357016</v>
      </c>
      <c r="BN230" s="2">
        <v>0.88187813564353901</v>
      </c>
      <c r="BO230" s="2">
        <v>0.89965855609215895</v>
      </c>
      <c r="BP230" s="2">
        <v>0.73018753781004198</v>
      </c>
      <c r="BQ230" s="2">
        <v>0</v>
      </c>
      <c r="BR230" s="2">
        <v>0</v>
      </c>
      <c r="BS230" s="3">
        <v>6.6613381477509402E-16</v>
      </c>
      <c r="BT230" s="2">
        <v>1.28505503399058E-2</v>
      </c>
      <c r="BU230" s="2">
        <v>0.77770904612612801</v>
      </c>
      <c r="BV230" s="2">
        <v>0.77770904612612801</v>
      </c>
      <c r="BW230" s="2">
        <v>0.94175620000000004</v>
      </c>
      <c r="BX230" s="2">
        <v>0.104689089406203</v>
      </c>
      <c r="BY230" s="2">
        <v>1.0795588</v>
      </c>
      <c r="BZ230" s="2">
        <v>0.16604792394727499</v>
      </c>
      <c r="CA230" s="2">
        <v>1.3320160000000001</v>
      </c>
      <c r="CB230" s="2">
        <v>3.6222595572377198E-2</v>
      </c>
      <c r="CC230" s="2">
        <v>1.2783659999999999</v>
      </c>
      <c r="CD230" s="2">
        <v>6.0118487006909999E-2</v>
      </c>
      <c r="CE230" s="2">
        <v>1.3713</v>
      </c>
      <c r="CF230" s="2">
        <v>4.9983673334399903E-2</v>
      </c>
      <c r="CG230" s="2">
        <v>1.4403060000000001</v>
      </c>
      <c r="CH230" s="2">
        <v>6.6639442749770905E-2</v>
      </c>
      <c r="CI230" s="2">
        <v>1.6040639999999999</v>
      </c>
      <c r="CJ230" s="2">
        <v>0.15447150556008701</v>
      </c>
      <c r="CK230" s="2">
        <v>1.5992759999999999</v>
      </c>
      <c r="CL230" s="2">
        <v>7.4395806199005696E-2</v>
      </c>
      <c r="CM230" s="2">
        <v>1.611586</v>
      </c>
      <c r="CN230" s="2">
        <v>8.2014049284253696E-2</v>
      </c>
      <c r="CO230" s="2">
        <v>1.593928</v>
      </c>
      <c r="CP230" s="2">
        <v>0.10000736257896201</v>
      </c>
      <c r="CQ230" s="2">
        <v>1.6770020000000001</v>
      </c>
      <c r="CR230" s="2">
        <v>5.7517410581492602E-2</v>
      </c>
      <c r="CS230" s="2">
        <v>1.6618900000000001</v>
      </c>
      <c r="CT230" s="2">
        <v>5.79463087694118E-2</v>
      </c>
    </row>
    <row r="231" spans="1:98" x14ac:dyDescent="0.25">
      <c r="A231" s="2">
        <v>82</v>
      </c>
      <c r="B231" s="2" t="s">
        <v>1867</v>
      </c>
      <c r="C231" s="2" t="s">
        <v>510</v>
      </c>
      <c r="D231" s="2" t="s">
        <v>458</v>
      </c>
      <c r="E231" s="2" t="s">
        <v>511</v>
      </c>
      <c r="F231" s="2">
        <v>5.5687E-2</v>
      </c>
      <c r="G231" s="2">
        <v>5.5687399999999998E-2</v>
      </c>
      <c r="H231" s="2">
        <v>5.5838800000000001E-2</v>
      </c>
      <c r="I231" s="2">
        <v>5.1968100000000003E-2</v>
      </c>
      <c r="J231" s="2">
        <v>5.1190199999999998E-2</v>
      </c>
      <c r="K231" s="2">
        <v>5.2690800000000003E-2</v>
      </c>
      <c r="L231" s="2">
        <v>5.5806599999999998E-2</v>
      </c>
      <c r="M231" s="2">
        <v>6.0074799999999998E-2</v>
      </c>
      <c r="N231" s="2">
        <v>6.2113799999999997E-2</v>
      </c>
      <c r="O231" s="2">
        <v>6.1718099999999998E-2</v>
      </c>
      <c r="P231" s="2">
        <v>6.1575199999999997E-2</v>
      </c>
      <c r="Q231" s="2">
        <v>6.4366800000000002E-2</v>
      </c>
      <c r="R231" s="2">
        <v>6.7970500000000003E-2</v>
      </c>
      <c r="S231" s="2">
        <v>7.9793799999999998E-2</v>
      </c>
      <c r="T231" s="2">
        <v>8.3720000000000003E-2</v>
      </c>
      <c r="U231" s="2">
        <v>8.9652399999999993E-2</v>
      </c>
      <c r="V231" s="2">
        <v>9.1342400000000004E-2</v>
      </c>
      <c r="W231" s="2">
        <v>9.9147600000000002E-2</v>
      </c>
      <c r="X231" s="2">
        <v>9.8080600000000004E-2</v>
      </c>
      <c r="Y231" s="2">
        <v>0.10283299999999999</v>
      </c>
      <c r="Z231" s="2">
        <v>9.9186300000000005E-2</v>
      </c>
      <c r="AA231" s="2">
        <v>0.10528700000000001</v>
      </c>
      <c r="AB231" s="2">
        <v>0.108251</v>
      </c>
      <c r="AC231" s="2">
        <v>0.10970299999999999</v>
      </c>
      <c r="AD231" s="2">
        <v>0.11196299999999999</v>
      </c>
      <c r="AE231" s="2">
        <v>0.11688</v>
      </c>
      <c r="AF231" s="2">
        <v>0.122278</v>
      </c>
      <c r="AG231" s="2">
        <v>0.128216</v>
      </c>
      <c r="AH231" s="2">
        <v>0.128162</v>
      </c>
      <c r="AI231" s="2">
        <v>0.12576399999999999</v>
      </c>
      <c r="AJ231" s="2">
        <v>0.13219900000000001</v>
      </c>
      <c r="AK231" s="2">
        <v>0.13750100000000001</v>
      </c>
      <c r="AL231" s="2">
        <v>0.13999200000000001</v>
      </c>
      <c r="AM231" s="2">
        <v>0.143563</v>
      </c>
      <c r="AN231" s="2">
        <v>0.149726</v>
      </c>
      <c r="AO231" s="2">
        <v>0.15289900000000001</v>
      </c>
      <c r="AP231" s="2">
        <v>0.16545299999999999</v>
      </c>
      <c r="AQ231" s="2">
        <v>0.18918399999999999</v>
      </c>
      <c r="AR231" s="2">
        <v>0.199964</v>
      </c>
      <c r="AS231" s="2">
        <v>0.20749100000000001</v>
      </c>
      <c r="AT231" s="2">
        <v>0.212724</v>
      </c>
      <c r="AU231" s="2">
        <v>0.217839</v>
      </c>
      <c r="AV231" s="2">
        <v>0.22590099999999999</v>
      </c>
      <c r="AW231" s="2">
        <v>0.23403099999999999</v>
      </c>
      <c r="AX231" s="2">
        <v>0.24238100000000001</v>
      </c>
      <c r="AY231" s="2">
        <v>0.25355299999999997</v>
      </c>
      <c r="AZ231" s="2">
        <v>0.26868799999999998</v>
      </c>
      <c r="BA231" s="2">
        <v>0.286524</v>
      </c>
      <c r="BB231" s="2">
        <v>0.31153900000000001</v>
      </c>
      <c r="BC231" s="2">
        <v>0.33832899999999999</v>
      </c>
      <c r="BD231" s="2">
        <v>0.36283399999999999</v>
      </c>
      <c r="BE231" s="2">
        <v>0.38108599999999998</v>
      </c>
      <c r="BF231" s="2">
        <v>0.40289700000000001</v>
      </c>
      <c r="BG231" s="2">
        <v>0.39953899999999998</v>
      </c>
      <c r="BH231" s="2">
        <v>0.40334100000000001</v>
      </c>
      <c r="BI231" s="2">
        <v>0.40211999999999998</v>
      </c>
      <c r="BJ231" s="2">
        <v>0.40283200000000002</v>
      </c>
      <c r="BK231" s="2">
        <v>0.40238400000000002</v>
      </c>
      <c r="BL231" s="2">
        <v>0.17109417586206899</v>
      </c>
      <c r="BM231" s="2">
        <v>0.11426003291546399</v>
      </c>
      <c r="BN231" s="2">
        <v>0.93634023440709302</v>
      </c>
      <c r="BO231" s="2">
        <v>0.99618567166015604</v>
      </c>
      <c r="BP231" s="2">
        <v>0.96733212341197805</v>
      </c>
      <c r="BQ231" s="2">
        <v>0</v>
      </c>
      <c r="BR231" s="2">
        <v>0</v>
      </c>
      <c r="BS231" s="2">
        <v>0</v>
      </c>
      <c r="BT231" s="2">
        <v>6.33546725522156E-3</v>
      </c>
      <c r="BU231" s="2">
        <v>0.876733034569525</v>
      </c>
      <c r="BV231" s="2">
        <v>0.876733034569525</v>
      </c>
      <c r="BW231" s="2">
        <v>5.4074299999999999E-2</v>
      </c>
      <c r="BX231" s="2">
        <v>2.2951287763434999E-3</v>
      </c>
      <c r="BY231" s="2">
        <v>5.8480820000000003E-2</v>
      </c>
      <c r="BZ231" s="2">
        <v>4.08947068481973E-3</v>
      </c>
      <c r="CA231" s="2">
        <v>7.1485259999999995E-2</v>
      </c>
      <c r="CB231" s="2">
        <v>9.7462300356599401E-3</v>
      </c>
      <c r="CC231" s="2">
        <v>9.6211199999999997E-2</v>
      </c>
      <c r="CD231" s="2">
        <v>5.5382399604928601E-3</v>
      </c>
      <c r="CE231" s="2">
        <v>0.10687806</v>
      </c>
      <c r="CF231" s="2">
        <v>4.9349900929991702E-3</v>
      </c>
      <c r="CG231" s="2">
        <v>0.12426</v>
      </c>
      <c r="CH231" s="2">
        <v>4.7835729324428597E-3</v>
      </c>
      <c r="CI231" s="2">
        <v>0.1405962</v>
      </c>
      <c r="CJ231" s="2">
        <v>6.5691216840609596E-3</v>
      </c>
      <c r="CK231" s="2">
        <v>0.1829982</v>
      </c>
      <c r="CL231" s="2">
        <v>2.3128962508076299E-2</v>
      </c>
      <c r="CM231" s="2">
        <v>0.2265752</v>
      </c>
      <c r="CN231" s="2">
        <v>1.19796050101829E-2</v>
      </c>
      <c r="CO231" s="2">
        <v>0.2917266</v>
      </c>
      <c r="CP231" s="2">
        <v>3.3835568390378802E-2</v>
      </c>
      <c r="CQ231" s="2">
        <v>0.38993939999999999</v>
      </c>
      <c r="CR231" s="2">
        <v>1.7697033658215199E-2</v>
      </c>
      <c r="CS231" s="2">
        <v>0.40244533333333299</v>
      </c>
      <c r="CT231" s="2">
        <v>3.5994073586265401E-4</v>
      </c>
    </row>
    <row r="232" spans="1:98" x14ac:dyDescent="0.25">
      <c r="A232" s="2">
        <v>83</v>
      </c>
      <c r="B232" s="2" t="s">
        <v>1867</v>
      </c>
      <c r="C232" s="2" t="s">
        <v>512</v>
      </c>
      <c r="D232" s="2" t="s">
        <v>426</v>
      </c>
      <c r="E232" s="2" t="s">
        <v>144</v>
      </c>
      <c r="F232" s="2">
        <v>0.11290699999999999</v>
      </c>
      <c r="G232" s="2">
        <v>0.111933</v>
      </c>
      <c r="H232" s="2">
        <v>0.105367</v>
      </c>
      <c r="I232" s="2">
        <v>0.11905399999999999</v>
      </c>
      <c r="J232" s="2">
        <v>0.12759699999999999</v>
      </c>
      <c r="K232" s="2">
        <v>0.12597800000000001</v>
      </c>
      <c r="L232" s="2">
        <v>0.148977</v>
      </c>
      <c r="M232" s="2">
        <v>0.14941499999999999</v>
      </c>
      <c r="N232" s="2">
        <v>0.12998499999999999</v>
      </c>
      <c r="O232" s="2">
        <v>0.143264</v>
      </c>
      <c r="P232" s="2">
        <v>0.137577</v>
      </c>
      <c r="Q232" s="2">
        <v>0.14122799999999999</v>
      </c>
      <c r="R232" s="2">
        <v>0.15174499999999999</v>
      </c>
      <c r="S232" s="2">
        <v>0.152339</v>
      </c>
      <c r="T232" s="2">
        <v>0.15252499999999999</v>
      </c>
      <c r="U232" s="2">
        <v>0.14521600000000001</v>
      </c>
      <c r="V232" s="2">
        <v>0.17227999999999999</v>
      </c>
      <c r="W232" s="2">
        <v>0.18962599999999999</v>
      </c>
      <c r="X232" s="2">
        <v>0.179783</v>
      </c>
      <c r="Y232" s="2">
        <v>0.17105999999999999</v>
      </c>
      <c r="Z232" s="2">
        <v>0.165912</v>
      </c>
      <c r="AA232" s="2">
        <v>0.17600299999999999</v>
      </c>
      <c r="AB232" s="2">
        <v>0.19401399999999999</v>
      </c>
      <c r="AC232" s="2">
        <v>0.196155</v>
      </c>
      <c r="AD232" s="2">
        <v>0.20092699999999999</v>
      </c>
      <c r="AE232" s="2">
        <v>0.19545499999999999</v>
      </c>
      <c r="AF232" s="2">
        <v>0.206703</v>
      </c>
      <c r="AG232" s="2">
        <v>0.195241</v>
      </c>
      <c r="AH232" s="2">
        <v>0.201159</v>
      </c>
      <c r="AI232" s="2">
        <v>0.20438100000000001</v>
      </c>
      <c r="AJ232" s="2">
        <v>0.18653</v>
      </c>
      <c r="AK232" s="2">
        <v>0.218974</v>
      </c>
      <c r="AL232" s="2">
        <v>0.19819100000000001</v>
      </c>
      <c r="AM232" s="2">
        <v>0.213451</v>
      </c>
      <c r="AN232" s="2">
        <v>0.20311399999999999</v>
      </c>
      <c r="AO232" s="2">
        <v>0.20505499999999999</v>
      </c>
      <c r="AP232" s="2">
        <v>0.22622900000000001</v>
      </c>
      <c r="AQ232" s="2">
        <v>0.20255999999999999</v>
      </c>
      <c r="AR232" s="2">
        <v>0.21156800000000001</v>
      </c>
      <c r="AS232" s="2">
        <v>0.231771</v>
      </c>
      <c r="AT232" s="2">
        <v>0.230681</v>
      </c>
      <c r="AU232" s="2">
        <v>0.24188000000000001</v>
      </c>
      <c r="AV232" s="2">
        <v>0.27239999999999998</v>
      </c>
      <c r="AW232" s="2">
        <v>0.26184499999999999</v>
      </c>
      <c r="AX232" s="2">
        <v>0.26930300000000001</v>
      </c>
      <c r="AY232" s="2">
        <v>0.257882</v>
      </c>
      <c r="AZ232" s="2">
        <v>0.25895299999999999</v>
      </c>
      <c r="BA232" s="2">
        <v>0.25922800000000001</v>
      </c>
      <c r="BB232" s="2">
        <v>0.28392800000000001</v>
      </c>
      <c r="BC232" s="2">
        <v>0.29510900000000001</v>
      </c>
      <c r="BD232" s="2">
        <v>0.29852000000000001</v>
      </c>
      <c r="BE232" s="2">
        <v>0.32167600000000002</v>
      </c>
      <c r="BF232" s="2">
        <v>0.29084900000000002</v>
      </c>
      <c r="BG232" s="2">
        <v>0.32076700000000002</v>
      </c>
      <c r="BH232" s="2">
        <v>0.301736</v>
      </c>
      <c r="BI232" s="2">
        <v>0.29034399999999999</v>
      </c>
      <c r="BJ232" s="2">
        <v>0.31324000000000002</v>
      </c>
      <c r="BK232" s="2">
        <v>0.31061299999999997</v>
      </c>
      <c r="BL232" s="2">
        <v>0.20655522413793101</v>
      </c>
      <c r="BM232" s="2">
        <v>6.0711343375209302E-2</v>
      </c>
      <c r="BN232" s="2">
        <v>0.97352594811589399</v>
      </c>
      <c r="BO232" s="2">
        <v>0.97945184410470998</v>
      </c>
      <c r="BP232" s="2">
        <v>0.88142770719903196</v>
      </c>
      <c r="BQ232" s="2">
        <v>0</v>
      </c>
      <c r="BR232" s="2">
        <v>0</v>
      </c>
      <c r="BS232" s="2">
        <v>0</v>
      </c>
      <c r="BT232" s="2">
        <v>3.49999960011071E-3</v>
      </c>
      <c r="BU232" s="2">
        <v>0.94775277165494998</v>
      </c>
      <c r="BV232" s="2">
        <v>0.94775277165494998</v>
      </c>
      <c r="BW232" s="2">
        <v>0.1153716</v>
      </c>
      <c r="BX232" s="2">
        <v>8.3816871690608908E-3</v>
      </c>
      <c r="BY232" s="2">
        <v>0.1395238</v>
      </c>
      <c r="BZ232" s="2">
        <v>1.09048765100757E-2</v>
      </c>
      <c r="CA232" s="2">
        <v>0.14708280000000001</v>
      </c>
      <c r="CB232" s="2">
        <v>7.1347775858817096E-3</v>
      </c>
      <c r="CC232" s="2">
        <v>0.171593</v>
      </c>
      <c r="CD232" s="2">
        <v>1.6498237602847202E-2</v>
      </c>
      <c r="CE232" s="2">
        <v>0.1866022</v>
      </c>
      <c r="CF232" s="2">
        <v>1.49316616523413E-2</v>
      </c>
      <c r="CG232" s="2">
        <v>0.20058780000000001</v>
      </c>
      <c r="CH232" s="2">
        <v>5.1731086592106297E-3</v>
      </c>
      <c r="CI232" s="2">
        <v>0.20405200000000001</v>
      </c>
      <c r="CJ232" s="2">
        <v>1.2779465305716E-2</v>
      </c>
      <c r="CK232" s="2">
        <v>0.21543660000000001</v>
      </c>
      <c r="CL232" s="2">
        <v>1.2959928946564499E-2</v>
      </c>
      <c r="CM232" s="2">
        <v>0.2552218</v>
      </c>
      <c r="CN232" s="2">
        <v>1.8148636441892799E-2</v>
      </c>
      <c r="CO232" s="2">
        <v>0.27101999999999998</v>
      </c>
      <c r="CP232" s="2">
        <v>1.7350556057371801E-2</v>
      </c>
      <c r="CQ232" s="2">
        <v>0.30670960000000003</v>
      </c>
      <c r="CR232" s="2">
        <v>1.38290319726292E-2</v>
      </c>
      <c r="CS232" s="2">
        <v>0.30473233333333299</v>
      </c>
      <c r="CT232" s="2">
        <v>1.2529700089520601E-2</v>
      </c>
    </row>
    <row r="233" spans="1:98" x14ac:dyDescent="0.25">
      <c r="A233" s="2">
        <v>84</v>
      </c>
      <c r="B233" s="2" t="s">
        <v>1867</v>
      </c>
      <c r="C233" s="2" t="s">
        <v>513</v>
      </c>
      <c r="D233" s="2" t="s">
        <v>420</v>
      </c>
      <c r="E233" s="2" t="s">
        <v>148</v>
      </c>
      <c r="F233" s="2">
        <v>0.78938200000000003</v>
      </c>
      <c r="G233" s="2">
        <v>0.78794699999999995</v>
      </c>
      <c r="H233" s="2">
        <v>0.79032100000000005</v>
      </c>
      <c r="I233" s="2">
        <v>0.79802200000000001</v>
      </c>
      <c r="J233" s="2">
        <v>0.82394800000000001</v>
      </c>
      <c r="K233" s="2">
        <v>0.82200300000000004</v>
      </c>
      <c r="L233" s="2">
        <v>0.84207600000000005</v>
      </c>
      <c r="M233" s="2">
        <v>0.85509299999999999</v>
      </c>
      <c r="N233" s="2">
        <v>0.86504000000000003</v>
      </c>
      <c r="O233" s="2">
        <v>0.86734699999999998</v>
      </c>
      <c r="P233" s="2">
        <v>0.87901899999999999</v>
      </c>
      <c r="Q233" s="2">
        <v>0.90127199999999996</v>
      </c>
      <c r="R233" s="2">
        <v>0.91811699999999996</v>
      </c>
      <c r="S233" s="2">
        <v>0.94002200000000002</v>
      </c>
      <c r="T233" s="2">
        <v>0.96543299999999999</v>
      </c>
      <c r="U233" s="2">
        <v>1.0350299999999999</v>
      </c>
      <c r="V233" s="2">
        <v>1.1107100000000001</v>
      </c>
      <c r="W233" s="2">
        <v>1.1175600000000001</v>
      </c>
      <c r="X233" s="2">
        <v>1.1433800000000001</v>
      </c>
      <c r="Y233" s="2">
        <v>1.1705000000000001</v>
      </c>
      <c r="Z233" s="2">
        <v>1.20821</v>
      </c>
      <c r="AA233" s="2">
        <v>1.2635000000000001</v>
      </c>
      <c r="AB233" s="2">
        <v>1.32511</v>
      </c>
      <c r="AC233" s="2">
        <v>1.36835</v>
      </c>
      <c r="AD233" s="2">
        <v>1.337</v>
      </c>
      <c r="AE233" s="2">
        <v>1.2867900000000001</v>
      </c>
      <c r="AF233" s="2">
        <v>1.2744200000000001</v>
      </c>
      <c r="AG233" s="2">
        <v>1.2816399999999999</v>
      </c>
      <c r="AH233" s="2">
        <v>1.2843500000000001</v>
      </c>
      <c r="AI233" s="2">
        <v>1.3016000000000001</v>
      </c>
      <c r="AJ233" s="2">
        <v>1.34101</v>
      </c>
      <c r="AK233" s="2">
        <v>1.3662099999999999</v>
      </c>
      <c r="AL233" s="2">
        <v>1.6486499999999999</v>
      </c>
      <c r="AM233" s="2">
        <v>1.5273600000000001</v>
      </c>
      <c r="AN233" s="2">
        <v>1.3068500000000001</v>
      </c>
      <c r="AO233" s="2">
        <v>1.3127899999999999</v>
      </c>
      <c r="AP233" s="2">
        <v>1.4184600000000001</v>
      </c>
      <c r="AQ233" s="2">
        <v>1.6546000000000001</v>
      </c>
      <c r="AR233" s="2">
        <v>1.7200200000000001</v>
      </c>
      <c r="AS233" s="2">
        <v>1.73831</v>
      </c>
      <c r="AT233" s="2">
        <v>1.78207</v>
      </c>
      <c r="AU233" s="2">
        <v>1.7449399999999999</v>
      </c>
      <c r="AV233" s="2">
        <v>1.7351399999999999</v>
      </c>
      <c r="AW233" s="2">
        <v>1.7682100000000001</v>
      </c>
      <c r="AX233" s="2">
        <v>1.8497699999999999</v>
      </c>
      <c r="AY233" s="2">
        <v>1.99719</v>
      </c>
      <c r="AZ233" s="2">
        <v>2.1111200000000001</v>
      </c>
      <c r="BA233" s="2">
        <v>2.16622</v>
      </c>
      <c r="BB233" s="2">
        <v>2.2445300000000001</v>
      </c>
      <c r="BC233" s="2">
        <v>2.3715799999999998</v>
      </c>
      <c r="BD233" s="2">
        <v>2.48671</v>
      </c>
      <c r="BE233" s="2">
        <v>2.4143500000000002</v>
      </c>
      <c r="BF233" s="2">
        <v>2.3845900000000002</v>
      </c>
      <c r="BG233" s="2">
        <v>2.3855499999999998</v>
      </c>
      <c r="BH233" s="2">
        <v>2.3999100000000002</v>
      </c>
      <c r="BI233" s="2">
        <v>2.3970400000000001</v>
      </c>
      <c r="BJ233" s="2">
        <v>2.3821500000000002</v>
      </c>
      <c r="BK233" s="2">
        <v>2.3918599999999999</v>
      </c>
      <c r="BL233" s="2">
        <v>1.4724203793103401</v>
      </c>
      <c r="BM233" s="2">
        <v>0.54638587067414601</v>
      </c>
      <c r="BN233" s="2">
        <v>0.966147605981862</v>
      </c>
      <c r="BO233" s="2">
        <v>0.98400442954258804</v>
      </c>
      <c r="BP233" s="2">
        <v>0.92135511191772501</v>
      </c>
      <c r="BQ233" s="2">
        <v>0</v>
      </c>
      <c r="BR233" s="2">
        <v>0</v>
      </c>
      <c r="BS233" s="2">
        <v>0</v>
      </c>
      <c r="BT233" s="2">
        <v>3.1260330308529601E-2</v>
      </c>
      <c r="BU233" s="2">
        <v>0.93344119654447999</v>
      </c>
      <c r="BV233" s="2">
        <v>0.93344119654447999</v>
      </c>
      <c r="BW233" s="2">
        <v>0.79792399999999997</v>
      </c>
      <c r="BX233" s="2">
        <v>1.5062951918531801E-2</v>
      </c>
      <c r="BY233" s="2">
        <v>0.85031179999999995</v>
      </c>
      <c r="BZ233" s="2">
        <v>1.87029031623435E-2</v>
      </c>
      <c r="CA233" s="2">
        <v>0.92077260000000005</v>
      </c>
      <c r="CB233" s="2">
        <v>3.35252869234553E-2</v>
      </c>
      <c r="CC233" s="2">
        <v>1.1154360000000001</v>
      </c>
      <c r="CD233" s="2">
        <v>5.0756483625247401E-2</v>
      </c>
      <c r="CE233" s="2">
        <v>1.3004340000000001</v>
      </c>
      <c r="CF233" s="2">
        <v>6.4085776347017898E-2</v>
      </c>
      <c r="CG233" s="2">
        <v>1.28576</v>
      </c>
      <c r="CH233" s="2">
        <v>9.9940557332846795E-3</v>
      </c>
      <c r="CI233" s="2">
        <v>1.438016</v>
      </c>
      <c r="CJ233" s="2">
        <v>0.14501708306265201</v>
      </c>
      <c r="CK233" s="2">
        <v>1.5688359999999999</v>
      </c>
      <c r="CL233" s="2">
        <v>0.191771998555576</v>
      </c>
      <c r="CM233" s="2">
        <v>1.7760260000000001</v>
      </c>
      <c r="CN233" s="2">
        <v>4.5204539926870201E-2</v>
      </c>
      <c r="CO233" s="2">
        <v>2.1781280000000001</v>
      </c>
      <c r="CP233" s="2">
        <v>0.14071543472554801</v>
      </c>
      <c r="CQ233" s="2">
        <v>2.4142220000000001</v>
      </c>
      <c r="CR233" s="2">
        <v>4.2306911019359399E-2</v>
      </c>
      <c r="CS233" s="2">
        <v>2.3903500000000002</v>
      </c>
      <c r="CT233" s="2">
        <v>7.5589747982116196E-3</v>
      </c>
    </row>
    <row r="234" spans="1:98" x14ac:dyDescent="0.25">
      <c r="A234" s="2">
        <v>85</v>
      </c>
      <c r="B234" s="2" t="s">
        <v>1867</v>
      </c>
      <c r="C234" s="2" t="s">
        <v>514</v>
      </c>
      <c r="D234" s="2" t="s">
        <v>426</v>
      </c>
      <c r="E234" s="2" t="s">
        <v>140</v>
      </c>
      <c r="F234" s="2">
        <v>0.18399599999999999</v>
      </c>
      <c r="G234" s="2">
        <v>0.13447300000000001</v>
      </c>
      <c r="H234" s="2">
        <v>0.168327</v>
      </c>
      <c r="I234" s="2">
        <v>0.15549499999999999</v>
      </c>
      <c r="J234" s="2">
        <v>0.16808699999999999</v>
      </c>
      <c r="K234" s="2">
        <v>0.149425</v>
      </c>
      <c r="L234" s="2">
        <v>0.18029500000000001</v>
      </c>
      <c r="M234" s="2">
        <v>0.146644</v>
      </c>
      <c r="N234" s="2">
        <v>0.18304599999999999</v>
      </c>
      <c r="O234" s="2">
        <v>0.18455099999999999</v>
      </c>
      <c r="P234" s="2">
        <v>0.151035</v>
      </c>
      <c r="Q234" s="2">
        <v>0.27113100000000001</v>
      </c>
      <c r="R234" s="2">
        <v>0.27651500000000001</v>
      </c>
      <c r="S234" s="2">
        <v>0.31303399999999998</v>
      </c>
      <c r="T234" s="2">
        <v>0.37666100000000002</v>
      </c>
      <c r="U234" s="2">
        <v>0.24746199999999999</v>
      </c>
      <c r="V234" s="2">
        <v>0.31676700000000002</v>
      </c>
      <c r="W234" s="2">
        <v>0.22456899999999999</v>
      </c>
      <c r="X234" s="2">
        <v>0.26483099999999998</v>
      </c>
      <c r="Y234" s="2">
        <v>0.286416</v>
      </c>
      <c r="Z234" s="2">
        <v>0.33406200000000003</v>
      </c>
      <c r="AA234" s="2">
        <v>0.37609799999999999</v>
      </c>
      <c r="AB234" s="2">
        <v>0.409161</v>
      </c>
      <c r="AC234" s="2">
        <v>0.37192500000000001</v>
      </c>
      <c r="AD234" s="2">
        <v>0.41199999999999998</v>
      </c>
      <c r="AE234" s="2">
        <v>0.37923400000000002</v>
      </c>
      <c r="AF234" s="2">
        <v>0.31174000000000002</v>
      </c>
      <c r="AG234" s="2">
        <v>0.33441900000000002</v>
      </c>
      <c r="AH234" s="2">
        <v>0.40940300000000002</v>
      </c>
      <c r="AI234" s="2">
        <v>0.33370300000000003</v>
      </c>
      <c r="AJ234" s="2">
        <v>0.35452800000000001</v>
      </c>
      <c r="AK234" s="2">
        <v>0.31877100000000003</v>
      </c>
      <c r="AL234" s="2">
        <v>0.242424</v>
      </c>
      <c r="AM234" s="2">
        <v>0.27485900000000002</v>
      </c>
      <c r="AN234" s="2">
        <v>0.32994899999999999</v>
      </c>
      <c r="AO234" s="2">
        <v>0.37536399999999998</v>
      </c>
      <c r="AP234" s="2">
        <v>0.363931</v>
      </c>
      <c r="AQ234" s="2">
        <v>0.36032399999999998</v>
      </c>
      <c r="AR234" s="2">
        <v>0.44087700000000002</v>
      </c>
      <c r="AS234" s="2">
        <v>0.34269300000000003</v>
      </c>
      <c r="AT234" s="2">
        <v>0.35583399999999998</v>
      </c>
      <c r="AU234" s="2">
        <v>0.35459800000000002</v>
      </c>
      <c r="AV234" s="2">
        <v>0.311587</v>
      </c>
      <c r="AW234" s="2">
        <v>0.19997500000000001</v>
      </c>
      <c r="AX234" s="2">
        <v>0.28240999999999999</v>
      </c>
      <c r="AY234" s="2">
        <v>0.25257600000000002</v>
      </c>
      <c r="AZ234" s="2">
        <v>0.30344300000000002</v>
      </c>
      <c r="BA234" s="2">
        <v>0.42273100000000002</v>
      </c>
      <c r="BB234" s="2">
        <v>0.310747</v>
      </c>
      <c r="BC234" s="2">
        <v>0.30446099999999998</v>
      </c>
      <c r="BD234" s="2">
        <v>0.34670000000000001</v>
      </c>
      <c r="BE234" s="2">
        <v>0.31184000000000001</v>
      </c>
      <c r="BF234" s="2">
        <v>0.40595500000000001</v>
      </c>
      <c r="BG234" s="2">
        <v>0.44053900000000001</v>
      </c>
      <c r="BH234" s="2">
        <v>0.40637699999999999</v>
      </c>
      <c r="BI234" s="2">
        <v>0.41670299999999999</v>
      </c>
      <c r="BJ234" s="2">
        <v>0.34183200000000002</v>
      </c>
      <c r="BK234" s="2">
        <v>0.26609699999999997</v>
      </c>
      <c r="BL234" s="2">
        <v>0.30159706896551702</v>
      </c>
      <c r="BM234" s="2">
        <v>8.5768448967413799E-2</v>
      </c>
      <c r="BN234" s="2">
        <v>0.62774697414421199</v>
      </c>
      <c r="BO234" s="2">
        <v>0.55809160540158098</v>
      </c>
      <c r="BP234" s="2">
        <v>0.393829401088929</v>
      </c>
      <c r="BQ234" s="3">
        <v>1.3340404136918901E-7</v>
      </c>
      <c r="BR234" s="3">
        <v>7.7694107225571506E-6</v>
      </c>
      <c r="BS234" s="3">
        <v>1.26023059272562E-5</v>
      </c>
      <c r="BT234" s="2">
        <v>3.18832661724444E-3</v>
      </c>
      <c r="BU234" s="2">
        <v>0.39406626354721602</v>
      </c>
      <c r="BV234" s="2">
        <v>0.39406626354721602</v>
      </c>
      <c r="BW234" s="2">
        <v>0.16207559999999999</v>
      </c>
      <c r="BX234" s="2">
        <v>1.8445383509160199E-2</v>
      </c>
      <c r="BY234" s="2">
        <v>0.1687922</v>
      </c>
      <c r="BZ234" s="2">
        <v>1.9035862200068601E-2</v>
      </c>
      <c r="CA234" s="2">
        <v>0.27767520000000001</v>
      </c>
      <c r="CB234" s="2">
        <v>8.2356460300331003E-2</v>
      </c>
      <c r="CC234" s="2">
        <v>0.268009</v>
      </c>
      <c r="CD234" s="2">
        <v>3.5480532359309397E-2</v>
      </c>
      <c r="CE234" s="2">
        <v>0.38064920000000002</v>
      </c>
      <c r="CF234" s="2">
        <v>3.1870784783246203E-2</v>
      </c>
      <c r="CG234" s="2">
        <v>0.35369980000000001</v>
      </c>
      <c r="CH234" s="2">
        <v>3.9645579623710903E-2</v>
      </c>
      <c r="CI234" s="2">
        <v>0.30410619999999999</v>
      </c>
      <c r="CJ234" s="2">
        <v>4.4959306852975403E-2</v>
      </c>
      <c r="CK234" s="2">
        <v>0.37663780000000002</v>
      </c>
      <c r="CL234" s="2">
        <v>3.77761487806791E-2</v>
      </c>
      <c r="CM234" s="2">
        <v>0.3008808</v>
      </c>
      <c r="CN234" s="2">
        <v>6.4310118587202106E-2</v>
      </c>
      <c r="CO234" s="2">
        <v>0.31879160000000001</v>
      </c>
      <c r="CP234" s="2">
        <v>6.2636981415135295E-2</v>
      </c>
      <c r="CQ234" s="2">
        <v>0.38228220000000002</v>
      </c>
      <c r="CR234" s="2">
        <v>5.1872468831741597E-2</v>
      </c>
      <c r="CS234" s="2">
        <v>0.34154400000000001</v>
      </c>
      <c r="CT234" s="2">
        <v>7.5303413050140003E-2</v>
      </c>
    </row>
    <row r="235" spans="1:98" x14ac:dyDescent="0.25">
      <c r="A235" s="2">
        <v>86</v>
      </c>
      <c r="B235" s="2" t="s">
        <v>1867</v>
      </c>
      <c r="C235" s="2" t="s">
        <v>515</v>
      </c>
      <c r="D235" s="2" t="s">
        <v>420</v>
      </c>
      <c r="E235" s="2" t="s">
        <v>146</v>
      </c>
      <c r="F235" s="2">
        <v>2.1448800000000001</v>
      </c>
      <c r="G235" s="2">
        <v>2.1153599999999999</v>
      </c>
      <c r="H235" s="2">
        <v>2.1155599999999999</v>
      </c>
      <c r="I235" s="2">
        <v>2.20479</v>
      </c>
      <c r="J235" s="2">
        <v>2.2695799999999999</v>
      </c>
      <c r="K235" s="2">
        <v>2.23156</v>
      </c>
      <c r="L235" s="2">
        <v>2.26397</v>
      </c>
      <c r="M235" s="2">
        <v>2.4350800000000001</v>
      </c>
      <c r="N235" s="2">
        <v>2.4848400000000002</v>
      </c>
      <c r="O235" s="2">
        <v>2.6249600000000002</v>
      </c>
      <c r="P235" s="2">
        <v>2.6512500000000001</v>
      </c>
      <c r="Q235" s="2">
        <v>2.6220699999999999</v>
      </c>
      <c r="R235" s="2">
        <v>2.6391399999999998</v>
      </c>
      <c r="S235" s="2">
        <v>2.8136199999999998</v>
      </c>
      <c r="T235" s="2">
        <v>2.84823</v>
      </c>
      <c r="U235" s="2">
        <v>3.1837900000000001</v>
      </c>
      <c r="V235" s="2">
        <v>3.1542300000000001</v>
      </c>
      <c r="W235" s="2">
        <v>3.2440099999999998</v>
      </c>
      <c r="X235" s="2">
        <v>3.55884</v>
      </c>
      <c r="Y235" s="2">
        <v>3.6076899999999998</v>
      </c>
      <c r="Z235" s="2">
        <v>3.7152099999999999</v>
      </c>
      <c r="AA235" s="2">
        <v>3.9142299999999999</v>
      </c>
      <c r="AB235" s="2">
        <v>4.0510900000000003</v>
      </c>
      <c r="AC235" s="2">
        <v>4.1084500000000004</v>
      </c>
      <c r="AD235" s="2">
        <v>4.1277900000000001</v>
      </c>
      <c r="AE235" s="2">
        <v>4.08378</v>
      </c>
      <c r="AF235" s="2">
        <v>3.9853200000000002</v>
      </c>
      <c r="AG235" s="2">
        <v>3.9718200000000001</v>
      </c>
      <c r="AH235" s="2">
        <v>4.2325999999999997</v>
      </c>
      <c r="AI235" s="2">
        <v>4.34239</v>
      </c>
      <c r="AJ235" s="2">
        <v>4.4498499999999996</v>
      </c>
      <c r="AK235" s="2">
        <v>4.383</v>
      </c>
      <c r="AL235" s="2">
        <v>4.67767</v>
      </c>
      <c r="AM235" s="2">
        <v>4.5816600000000003</v>
      </c>
      <c r="AN235" s="2">
        <v>4.9198199999999996</v>
      </c>
      <c r="AO235" s="2">
        <v>4.9328799999999999</v>
      </c>
      <c r="AP235" s="2">
        <v>5.0451800000000002</v>
      </c>
      <c r="AQ235" s="2">
        <v>5.0637699999999999</v>
      </c>
      <c r="AR235" s="2">
        <v>5.0444599999999999</v>
      </c>
      <c r="AS235" s="2">
        <v>5.0667099999999996</v>
      </c>
      <c r="AT235" s="2">
        <v>5.1125699999999998</v>
      </c>
      <c r="AU235" s="2">
        <v>5.0768399999999998</v>
      </c>
      <c r="AV235" s="2">
        <v>5.3041400000000003</v>
      </c>
      <c r="AW235" s="2">
        <v>5.25732</v>
      </c>
      <c r="AX235" s="2">
        <v>5.7401</v>
      </c>
      <c r="AY235" s="2">
        <v>6.2770299999999999</v>
      </c>
      <c r="AZ235" s="2">
        <v>6.4736900000000004</v>
      </c>
      <c r="BA235" s="2">
        <v>6.5806399999999998</v>
      </c>
      <c r="BB235" s="2">
        <v>6.6939399999999996</v>
      </c>
      <c r="BC235" s="2">
        <v>7.1730299999999998</v>
      </c>
      <c r="BD235" s="2">
        <v>7.3591800000000003</v>
      </c>
      <c r="BE235" s="2">
        <v>7.0477800000000004</v>
      </c>
      <c r="BF235" s="2">
        <v>6.9455999999999998</v>
      </c>
      <c r="BG235" s="2">
        <v>7.0813899999999999</v>
      </c>
      <c r="BH235" s="2">
        <v>7.1518499999999996</v>
      </c>
      <c r="BI235" s="2">
        <v>7.0823200000000002</v>
      </c>
      <c r="BJ235" s="2">
        <v>6.9654199999999999</v>
      </c>
      <c r="BK235" s="2">
        <v>7.0896999999999997</v>
      </c>
      <c r="BL235" s="2">
        <v>4.4538563793103396</v>
      </c>
      <c r="BM235" s="2">
        <v>1.6560690781027401</v>
      </c>
      <c r="BN235" s="2">
        <v>0.98476530009295804</v>
      </c>
      <c r="BO235" s="2">
        <v>0.99224830047063906</v>
      </c>
      <c r="BP235" s="2">
        <v>0.94434361766485198</v>
      </c>
      <c r="BQ235" s="2">
        <v>0</v>
      </c>
      <c r="BR235" s="2">
        <v>0</v>
      </c>
      <c r="BS235" s="2">
        <v>0</v>
      </c>
      <c r="BT235" s="2">
        <v>9.6574352640806202E-2</v>
      </c>
      <c r="BU235" s="2">
        <v>0.96976269626717104</v>
      </c>
      <c r="BV235" s="2">
        <v>0.96976269626717104</v>
      </c>
      <c r="BW235" s="2">
        <v>2.1700339999999998</v>
      </c>
      <c r="BX235" s="2">
        <v>6.6533398229761301E-2</v>
      </c>
      <c r="BY235" s="2">
        <v>2.4080819999999998</v>
      </c>
      <c r="BZ235" s="2">
        <v>0.16246925438371401</v>
      </c>
      <c r="CA235" s="2">
        <v>2.7148620000000001</v>
      </c>
      <c r="CB235" s="2">
        <v>0.10715739484515301</v>
      </c>
      <c r="CC235" s="2">
        <v>3.3497119999999998</v>
      </c>
      <c r="CD235" s="2">
        <v>0.216335043439568</v>
      </c>
      <c r="CE235" s="2">
        <v>3.9833539999999998</v>
      </c>
      <c r="CF235" s="2">
        <v>0.171594190694208</v>
      </c>
      <c r="CG235" s="2">
        <v>4.1231819999999999</v>
      </c>
      <c r="CH235" s="2">
        <v>0.160851911458956</v>
      </c>
      <c r="CI235" s="2">
        <v>4.6024000000000003</v>
      </c>
      <c r="CJ235" s="2">
        <v>0.211103670858656</v>
      </c>
      <c r="CK235" s="2">
        <v>5.0305999999999997</v>
      </c>
      <c r="CL235" s="2">
        <v>5.5583395452239101E-2</v>
      </c>
      <c r="CM235" s="2">
        <v>5.2981939999999996</v>
      </c>
      <c r="CN235" s="2">
        <v>0.26478331439122099</v>
      </c>
      <c r="CO235" s="2">
        <v>6.6396660000000001</v>
      </c>
      <c r="CP235" s="2">
        <v>0.33539521214531398</v>
      </c>
      <c r="CQ235" s="2">
        <v>7.1171600000000002</v>
      </c>
      <c r="CR235" s="2">
        <v>0.15435590966982801</v>
      </c>
      <c r="CS235" s="2">
        <v>7.0458133333333297</v>
      </c>
      <c r="CT235" s="2">
        <v>6.9720385349862607E-2</v>
      </c>
    </row>
    <row r="236" spans="1:98" x14ac:dyDescent="0.25">
      <c r="A236" s="2">
        <v>87</v>
      </c>
      <c r="B236" s="2" t="s">
        <v>1867</v>
      </c>
      <c r="C236" s="2" t="s">
        <v>516</v>
      </c>
      <c r="D236" s="2" t="s">
        <v>412</v>
      </c>
      <c r="E236" s="2" t="s">
        <v>517</v>
      </c>
      <c r="F236" s="2">
        <v>7.3083800000000004E-4</v>
      </c>
      <c r="G236" s="2">
        <v>7.3083899999999995E-4</v>
      </c>
      <c r="H236" s="2">
        <v>7.3273100000000003E-4</v>
      </c>
      <c r="I236" s="2">
        <v>7.5064800000000003E-4</v>
      </c>
      <c r="J236" s="2">
        <v>7.6634299999999995E-4</v>
      </c>
      <c r="K236" s="2">
        <v>7.8431300000000002E-4</v>
      </c>
      <c r="L236" s="2">
        <v>8.0914400000000003E-4</v>
      </c>
      <c r="M236" s="2">
        <v>8.0686500000000003E-4</v>
      </c>
      <c r="N236" s="2">
        <v>8.2534600000000002E-4</v>
      </c>
      <c r="O236" s="2">
        <v>8.3627899999999999E-4</v>
      </c>
      <c r="P236" s="2">
        <v>8.25E-4</v>
      </c>
      <c r="Q236" s="2">
        <v>8.4398999999999997E-4</v>
      </c>
      <c r="R236" s="2">
        <v>8.7142899999999995E-4</v>
      </c>
      <c r="S236" s="2">
        <v>9.0429400000000004E-4</v>
      </c>
      <c r="T236" s="2">
        <v>9.4552700000000004E-4</v>
      </c>
      <c r="U236" s="2">
        <v>9.8480599999999996E-4</v>
      </c>
      <c r="V236" s="2">
        <v>1.00858E-3</v>
      </c>
      <c r="W236" s="2">
        <v>1.3061399999999999E-3</v>
      </c>
      <c r="X236" s="2">
        <v>1.29189E-3</v>
      </c>
      <c r="Y236" s="2">
        <v>1.3266599999999999E-3</v>
      </c>
      <c r="Z236" s="2">
        <v>1.4222200000000001E-3</v>
      </c>
      <c r="AA236" s="2">
        <v>1.53857E-3</v>
      </c>
      <c r="AB236" s="2">
        <v>1.64875E-3</v>
      </c>
      <c r="AC236" s="2">
        <v>1.62284E-3</v>
      </c>
      <c r="AD236" s="2">
        <v>1.6023000000000001E-3</v>
      </c>
      <c r="AE236" s="2">
        <v>1.58136E-3</v>
      </c>
      <c r="AF236" s="2">
        <v>1.5566E-3</v>
      </c>
      <c r="AG236" s="2">
        <v>1.5839199999999999E-3</v>
      </c>
      <c r="AH236" s="2">
        <v>1.7025600000000001E-3</v>
      </c>
      <c r="AI236" s="2">
        <v>1.81274E-3</v>
      </c>
      <c r="AJ236" s="2">
        <v>1.9265199999999999E-3</v>
      </c>
      <c r="AK236" s="2">
        <v>1.9392599999999999E-3</v>
      </c>
      <c r="AL236" s="2">
        <v>2.0380900000000002E-3</v>
      </c>
      <c r="AM236" s="2">
        <v>2.06682E-3</v>
      </c>
      <c r="AN236" s="2">
        <v>2.0921799999999999E-3</v>
      </c>
      <c r="AO236" s="2">
        <v>2.0336799999999999E-3</v>
      </c>
      <c r="AP236" s="2">
        <v>2.08354E-3</v>
      </c>
      <c r="AQ236" s="2">
        <v>2.43202E-3</v>
      </c>
      <c r="AR236" s="2">
        <v>2.47774E-3</v>
      </c>
      <c r="AS236" s="2">
        <v>2.5617700000000001E-3</v>
      </c>
      <c r="AT236" s="2">
        <v>2.62299E-3</v>
      </c>
      <c r="AU236" s="2">
        <v>2.6551999999999999E-3</v>
      </c>
      <c r="AV236" s="2">
        <v>2.6474599999999999E-3</v>
      </c>
      <c r="AW236" s="2">
        <v>2.64372E-3</v>
      </c>
      <c r="AX236" s="2">
        <v>2.7223E-3</v>
      </c>
      <c r="AY236" s="2">
        <v>2.8508499999999998E-3</v>
      </c>
      <c r="AZ236" s="2">
        <v>3.0059100000000001E-3</v>
      </c>
      <c r="BA236" s="2">
        <v>3.0465900000000001E-3</v>
      </c>
      <c r="BB236" s="2">
        <v>3.1174100000000001E-3</v>
      </c>
      <c r="BC236" s="2">
        <v>3.2551199999999998E-3</v>
      </c>
      <c r="BD236" s="2">
        <v>3.2096E-3</v>
      </c>
      <c r="BE236" s="2">
        <v>3.02571E-3</v>
      </c>
      <c r="BF236" s="2">
        <v>3.06515E-3</v>
      </c>
      <c r="BG236" s="2">
        <v>3.06515E-3</v>
      </c>
      <c r="BH236" s="2">
        <v>3.0734099999999999E-3</v>
      </c>
      <c r="BI236" s="2">
        <v>3.06515E-3</v>
      </c>
      <c r="BJ236" s="2">
        <v>3.06515E-3</v>
      </c>
      <c r="BK236" s="2">
        <v>3.06515E-3</v>
      </c>
      <c r="BL236" s="2">
        <v>1.8794338275862101E-3</v>
      </c>
      <c r="BM236" s="2">
        <v>8.7301508582691403E-4</v>
      </c>
      <c r="BN236" s="2">
        <v>0.98451680998350999</v>
      </c>
      <c r="BO236" s="2">
        <v>0.98935356540598995</v>
      </c>
      <c r="BP236" s="2">
        <v>0.93629071707280398</v>
      </c>
      <c r="BQ236" s="2">
        <v>0</v>
      </c>
      <c r="BR236" s="3">
        <v>1.4323416255002901E-48</v>
      </c>
      <c r="BS236" s="2">
        <v>0</v>
      </c>
      <c r="BT236" s="3">
        <v>5.08973890922508E-5</v>
      </c>
      <c r="BU236" s="2">
        <v>0.96927334914010399</v>
      </c>
      <c r="BV236" s="2">
        <v>0.96927334914010399</v>
      </c>
      <c r="BW236" s="2">
        <v>7.4227980000000004E-4</v>
      </c>
      <c r="BX236" s="3">
        <v>1.58275917214212E-5</v>
      </c>
      <c r="BY236" s="2">
        <v>8.1238939999999998E-4</v>
      </c>
      <c r="BZ236" s="3">
        <v>1.9798499470919501E-5</v>
      </c>
      <c r="CA236" s="2">
        <v>8.7804799999999998E-4</v>
      </c>
      <c r="CB236" s="3">
        <v>4.8114750300713398E-5</v>
      </c>
      <c r="CC236" s="2">
        <v>1.1836151999999999E-3</v>
      </c>
      <c r="CD236" s="2">
        <v>1.71289223961112E-4</v>
      </c>
      <c r="CE236" s="2">
        <v>1.5669359999999999E-3</v>
      </c>
      <c r="CF236" s="3">
        <v>9.0576971300656694E-5</v>
      </c>
      <c r="CG236" s="2">
        <v>1.647436E-3</v>
      </c>
      <c r="CH236" s="2">
        <v>1.0841536643852699E-4</v>
      </c>
      <c r="CI236" s="2">
        <v>2.012574E-3</v>
      </c>
      <c r="CJ236" s="3">
        <v>7.53509182425802E-5</v>
      </c>
      <c r="CK236" s="2">
        <v>2.3177499999999999E-3</v>
      </c>
      <c r="CL236" s="2">
        <v>2.41738641098191E-4</v>
      </c>
      <c r="CM236" s="2">
        <v>2.658334E-3</v>
      </c>
      <c r="CN236" s="3">
        <v>3.7691120705014901E-5</v>
      </c>
      <c r="CO236" s="2">
        <v>3.0551760000000002E-3</v>
      </c>
      <c r="CP236" s="2">
        <v>1.48408765172412E-4</v>
      </c>
      <c r="CQ236" s="2">
        <v>3.087804E-3</v>
      </c>
      <c r="CR236" s="3">
        <v>7.0575358872626299E-5</v>
      </c>
      <c r="CS236" s="2">
        <v>3.06515E-3</v>
      </c>
      <c r="CT236" s="2">
        <v>0</v>
      </c>
    </row>
    <row r="237" spans="1:98" x14ac:dyDescent="0.25">
      <c r="A237" s="2">
        <v>88</v>
      </c>
      <c r="B237" s="2" t="s">
        <v>1867</v>
      </c>
      <c r="C237" s="2" t="s">
        <v>518</v>
      </c>
      <c r="D237" s="2" t="s">
        <v>416</v>
      </c>
      <c r="E237" s="2" t="s">
        <v>152</v>
      </c>
      <c r="F237" s="2">
        <v>253.63300000000001</v>
      </c>
      <c r="G237" s="2">
        <v>258.92399999999998</v>
      </c>
      <c r="H237" s="2">
        <v>258.75400000000002</v>
      </c>
      <c r="I237" s="2">
        <v>249.107</v>
      </c>
      <c r="J237" s="2">
        <v>260.971</v>
      </c>
      <c r="K237" s="2">
        <v>269.40899999999999</v>
      </c>
      <c r="L237" s="2">
        <v>266.06900000000002</v>
      </c>
      <c r="M237" s="2">
        <v>272.22000000000003</v>
      </c>
      <c r="N237" s="2">
        <v>263.65499999999997</v>
      </c>
      <c r="O237" s="2">
        <v>267.702</v>
      </c>
      <c r="P237" s="2">
        <v>276.55500000000001</v>
      </c>
      <c r="Q237" s="2">
        <v>283.298</v>
      </c>
      <c r="R237" s="2">
        <v>300.62299999999999</v>
      </c>
      <c r="S237" s="2">
        <v>315.89600000000002</v>
      </c>
      <c r="T237" s="2">
        <v>319.95100000000002</v>
      </c>
      <c r="U237" s="2">
        <v>311.31799999999998</v>
      </c>
      <c r="V237" s="2">
        <v>331.25099999999998</v>
      </c>
      <c r="W237" s="2">
        <v>341.74400000000003</v>
      </c>
      <c r="X237" s="2">
        <v>355.245</v>
      </c>
      <c r="Y237" s="2">
        <v>355.32499999999999</v>
      </c>
      <c r="Z237" s="2">
        <v>383.09100000000001</v>
      </c>
      <c r="AA237" s="2">
        <v>389.64100000000002</v>
      </c>
      <c r="AB237" s="2">
        <v>390.375</v>
      </c>
      <c r="AC237" s="2">
        <v>386.44400000000002</v>
      </c>
      <c r="AD237" s="2">
        <v>400.28399999999999</v>
      </c>
      <c r="AE237" s="2">
        <v>409.214</v>
      </c>
      <c r="AF237" s="2">
        <v>436.28800000000001</v>
      </c>
      <c r="AG237" s="2">
        <v>423.55799999999999</v>
      </c>
      <c r="AH237" s="2">
        <v>421.82</v>
      </c>
      <c r="AI237" s="2">
        <v>419.39600000000002</v>
      </c>
      <c r="AJ237" s="2">
        <v>442.78</v>
      </c>
      <c r="AK237" s="2">
        <v>488.00700000000001</v>
      </c>
      <c r="AL237" s="2">
        <v>473.76299999999998</v>
      </c>
      <c r="AM237" s="2">
        <v>492.65899999999999</v>
      </c>
      <c r="AN237" s="2">
        <v>509.57600000000002</v>
      </c>
      <c r="AO237" s="2">
        <v>498.15100000000001</v>
      </c>
      <c r="AP237" s="2">
        <v>517.85599999999999</v>
      </c>
      <c r="AQ237" s="2">
        <v>542.39099999999996</v>
      </c>
      <c r="AR237" s="2">
        <v>553.66499999999996</v>
      </c>
      <c r="AS237" s="2">
        <v>549.06500000000005</v>
      </c>
      <c r="AT237" s="2">
        <v>560.98599999999999</v>
      </c>
      <c r="AU237" s="2">
        <v>566.91800000000001</v>
      </c>
      <c r="AV237" s="2">
        <v>586.88099999999997</v>
      </c>
      <c r="AW237" s="2">
        <v>569.58500000000004</v>
      </c>
      <c r="AX237" s="2">
        <v>577.17499999999995</v>
      </c>
      <c r="AY237" s="2">
        <v>591.29399999999998</v>
      </c>
      <c r="AZ237" s="2">
        <v>600.78499999999997</v>
      </c>
      <c r="BA237" s="2">
        <v>615.36099999999999</v>
      </c>
      <c r="BB237" s="2">
        <v>651.62300000000005</v>
      </c>
      <c r="BC237" s="2">
        <v>670.28800000000001</v>
      </c>
      <c r="BD237" s="2">
        <v>665.10400000000004</v>
      </c>
      <c r="BE237" s="2">
        <v>648.59400000000005</v>
      </c>
      <c r="BF237" s="2">
        <v>647.64800000000002</v>
      </c>
      <c r="BG237" s="2">
        <v>707.928</v>
      </c>
      <c r="BH237" s="2">
        <v>667.06399999999996</v>
      </c>
      <c r="BI237" s="2">
        <v>662.30499999999995</v>
      </c>
      <c r="BJ237" s="2">
        <v>671.11300000000006</v>
      </c>
      <c r="BK237" s="2">
        <v>679.721</v>
      </c>
      <c r="BL237" s="2">
        <v>453.10425862069002</v>
      </c>
      <c r="BM237" s="2">
        <v>146.104567784973</v>
      </c>
      <c r="BN237" s="2">
        <v>0.99147297267232404</v>
      </c>
      <c r="BO237" s="2">
        <v>0.99470915746408695</v>
      </c>
      <c r="BP237" s="2">
        <v>0.95039322444041197</v>
      </c>
      <c r="BQ237" s="2">
        <v>0</v>
      </c>
      <c r="BR237" s="2">
        <v>0</v>
      </c>
      <c r="BS237" s="2">
        <v>0</v>
      </c>
      <c r="BT237" s="2">
        <v>8.5781827493923899</v>
      </c>
      <c r="BU237" s="2">
        <v>0.98301865553969203</v>
      </c>
      <c r="BV237" s="2">
        <v>0.98301865553969203</v>
      </c>
      <c r="BW237" s="2">
        <v>256.27780000000001</v>
      </c>
      <c r="BX237" s="2">
        <v>4.8367191049305296</v>
      </c>
      <c r="BY237" s="2">
        <v>267.81099999999998</v>
      </c>
      <c r="BZ237" s="2">
        <v>3.2523709044326599</v>
      </c>
      <c r="CA237" s="2">
        <v>299.26459999999997</v>
      </c>
      <c r="CB237" s="2">
        <v>19.216100730897502</v>
      </c>
      <c r="CC237" s="2">
        <v>338.97660000000002</v>
      </c>
      <c r="CD237" s="2">
        <v>18.468030303743799</v>
      </c>
      <c r="CE237" s="2">
        <v>389.96699999999998</v>
      </c>
      <c r="CF237" s="2">
        <v>6.4498863168275999</v>
      </c>
      <c r="CG237" s="2">
        <v>422.05520000000001</v>
      </c>
      <c r="CH237" s="2">
        <v>9.7063649838649706</v>
      </c>
      <c r="CI237" s="2">
        <v>481.35700000000003</v>
      </c>
      <c r="CJ237" s="2">
        <v>25.070517695093599</v>
      </c>
      <c r="CK237" s="2">
        <v>532.22559999999999</v>
      </c>
      <c r="CL237" s="2">
        <v>23.527177854557898</v>
      </c>
      <c r="CM237" s="2">
        <v>572.30899999999997</v>
      </c>
      <c r="CN237" s="2">
        <v>10.0089275899069</v>
      </c>
      <c r="CO237" s="2">
        <v>625.87019999999995</v>
      </c>
      <c r="CP237" s="2">
        <v>33.805960328025002</v>
      </c>
      <c r="CQ237" s="2">
        <v>667.26760000000002</v>
      </c>
      <c r="CR237" s="2">
        <v>24.452110272939599</v>
      </c>
      <c r="CS237" s="2">
        <v>671.046333333333</v>
      </c>
      <c r="CT237" s="2">
        <v>8.7081913927826502</v>
      </c>
    </row>
    <row r="238" spans="1:98" x14ac:dyDescent="0.25">
      <c r="A238" s="2">
        <v>89</v>
      </c>
      <c r="B238" s="2" t="s">
        <v>1867</v>
      </c>
      <c r="C238" s="2" t="s">
        <v>519</v>
      </c>
      <c r="D238" s="2" t="s">
        <v>412</v>
      </c>
      <c r="E238" s="2" t="s">
        <v>160</v>
      </c>
      <c r="F238" s="2">
        <v>0.27890399999999999</v>
      </c>
      <c r="G238" s="2">
        <v>0.27538000000000001</v>
      </c>
      <c r="H238" s="2">
        <v>0.279366</v>
      </c>
      <c r="I238" s="2">
        <v>0.28578100000000001</v>
      </c>
      <c r="J238" s="2">
        <v>0.29211500000000001</v>
      </c>
      <c r="K238" s="2">
        <v>0.29843199999999998</v>
      </c>
      <c r="L238" s="2">
        <v>0.31084899999999999</v>
      </c>
      <c r="M238" s="2">
        <v>0.31807400000000002</v>
      </c>
      <c r="N238" s="2">
        <v>0.32412000000000002</v>
      </c>
      <c r="O238" s="2">
        <v>0.33130500000000002</v>
      </c>
      <c r="P238" s="2">
        <v>0.32904499999999998</v>
      </c>
      <c r="Q238" s="2">
        <v>0.34230300000000002</v>
      </c>
      <c r="R238" s="2">
        <v>0.355439</v>
      </c>
      <c r="S238" s="2">
        <v>0.36988700000000002</v>
      </c>
      <c r="T238" s="2">
        <v>0.39580199999999999</v>
      </c>
      <c r="U238" s="2">
        <v>0.41625099999999998</v>
      </c>
      <c r="V238" s="2">
        <v>0.42344199999999999</v>
      </c>
      <c r="W238" s="2">
        <v>0.44221700000000003</v>
      </c>
      <c r="X238" s="2">
        <v>0.44317899999999999</v>
      </c>
      <c r="Y238" s="2">
        <v>0.46657300000000002</v>
      </c>
      <c r="Z238" s="2">
        <v>0.50368599999999997</v>
      </c>
      <c r="AA238" s="2">
        <v>0.54319200000000001</v>
      </c>
      <c r="AB238" s="2">
        <v>0.56955299999999998</v>
      </c>
      <c r="AC238" s="2">
        <v>0.56257500000000005</v>
      </c>
      <c r="AD238" s="2">
        <v>0.56273200000000001</v>
      </c>
      <c r="AE238" s="2">
        <v>0.55784100000000003</v>
      </c>
      <c r="AF238" s="2">
        <v>0.54971499999999995</v>
      </c>
      <c r="AG238" s="2">
        <v>0.56563099999999999</v>
      </c>
      <c r="AH238" s="2">
        <v>0.61743300000000001</v>
      </c>
      <c r="AI238" s="2">
        <v>0.64801799999999998</v>
      </c>
      <c r="AJ238" s="2">
        <v>0.67078199999999999</v>
      </c>
      <c r="AK238" s="2">
        <v>0.67530900000000005</v>
      </c>
      <c r="AL238" s="2">
        <v>0.73062499999999997</v>
      </c>
      <c r="AM238" s="2">
        <v>0.73248999999999997</v>
      </c>
      <c r="AN238" s="2">
        <v>0.76643499999999998</v>
      </c>
      <c r="AO238" s="2">
        <v>0.74358500000000005</v>
      </c>
      <c r="AP238" s="2">
        <v>0.76058499999999996</v>
      </c>
      <c r="AQ238" s="2">
        <v>0.80514600000000003</v>
      </c>
      <c r="AR238" s="2">
        <v>0.83353500000000003</v>
      </c>
      <c r="AS238" s="2">
        <v>0.86409100000000005</v>
      </c>
      <c r="AT238" s="2">
        <v>0.880301</v>
      </c>
      <c r="AU238" s="2">
        <v>0.90865499999999999</v>
      </c>
      <c r="AV238" s="2">
        <v>0.91089600000000004</v>
      </c>
      <c r="AW238" s="2">
        <v>0.92646200000000001</v>
      </c>
      <c r="AX238" s="2">
        <v>0.97528099999999995</v>
      </c>
      <c r="AY238" s="2">
        <v>1.04419</v>
      </c>
      <c r="AZ238" s="2">
        <v>1.1064099999999999</v>
      </c>
      <c r="BA238" s="2">
        <v>1.13409</v>
      </c>
      <c r="BB238" s="2">
        <v>1.169</v>
      </c>
      <c r="BC238" s="2">
        <v>1.2211099999999999</v>
      </c>
      <c r="BD238" s="2">
        <v>1.2291300000000001</v>
      </c>
      <c r="BE238" s="2">
        <v>1.15727</v>
      </c>
      <c r="BF238" s="2">
        <v>1.1451499999999999</v>
      </c>
      <c r="BG238" s="2">
        <v>1.1434</v>
      </c>
      <c r="BH238" s="2">
        <v>1.1569400000000001</v>
      </c>
      <c r="BI238" s="2">
        <v>1.1445399999999999</v>
      </c>
      <c r="BJ238" s="2">
        <v>1.14622</v>
      </c>
      <c r="BK238" s="2">
        <v>1.1437999999999999</v>
      </c>
      <c r="BL238" s="2">
        <v>0.68593565517241395</v>
      </c>
      <c r="BM238" s="2">
        <v>0.31571378182281101</v>
      </c>
      <c r="BN238" s="2">
        <v>0.98240653047758897</v>
      </c>
      <c r="BO238" s="2">
        <v>0.98935679350333805</v>
      </c>
      <c r="BP238" s="2">
        <v>0.94071385359951598</v>
      </c>
      <c r="BQ238" s="2">
        <v>0</v>
      </c>
      <c r="BR238" s="2">
        <v>0</v>
      </c>
      <c r="BS238" s="2">
        <v>0</v>
      </c>
      <c r="BT238" s="2">
        <v>1.83668805561535E-2</v>
      </c>
      <c r="BU238" s="2">
        <v>0.96512259112500998</v>
      </c>
      <c r="BV238" s="2">
        <v>0.96512259112500998</v>
      </c>
      <c r="BW238" s="2">
        <v>0.28230919999999998</v>
      </c>
      <c r="BX238" s="2">
        <v>6.6422649525594802E-3</v>
      </c>
      <c r="BY238" s="2">
        <v>0.316556</v>
      </c>
      <c r="BZ238" s="2">
        <v>1.26303270543561E-2</v>
      </c>
      <c r="CA238" s="2">
        <v>0.35849520000000001</v>
      </c>
      <c r="CB238" s="2">
        <v>2.5789592924278602E-2</v>
      </c>
      <c r="CC238" s="2">
        <v>0.43833240000000001</v>
      </c>
      <c r="CD238" s="2">
        <v>1.9655936604496899E-2</v>
      </c>
      <c r="CE238" s="2">
        <v>0.54834760000000005</v>
      </c>
      <c r="CF238" s="2">
        <v>2.6833922510508999E-2</v>
      </c>
      <c r="CG238" s="2">
        <v>0.58772760000000002</v>
      </c>
      <c r="CH238" s="2">
        <v>4.28478980557973E-2</v>
      </c>
      <c r="CI238" s="2">
        <v>0.71512819999999999</v>
      </c>
      <c r="CJ238" s="2">
        <v>4.1006477472467703E-2</v>
      </c>
      <c r="CK238" s="2">
        <v>0.8013884</v>
      </c>
      <c r="CL238" s="2">
        <v>4.9963211464036199E-2</v>
      </c>
      <c r="CM238" s="2">
        <v>0.920319</v>
      </c>
      <c r="CN238" s="2">
        <v>3.4945815350339103E-2</v>
      </c>
      <c r="CO238" s="2">
        <v>1.13496</v>
      </c>
      <c r="CP238" s="2">
        <v>6.6399541414079097E-2</v>
      </c>
      <c r="CQ238" s="2">
        <v>1.1663779999999999</v>
      </c>
      <c r="CR238" s="2">
        <v>3.5666726370666597E-2</v>
      </c>
      <c r="CS238" s="2">
        <v>1.1448533333333299</v>
      </c>
      <c r="CT238" s="2">
        <v>1.2400537622754399E-3</v>
      </c>
    </row>
    <row r="239" spans="1:98" x14ac:dyDescent="0.25">
      <c r="A239" s="2">
        <v>9</v>
      </c>
      <c r="B239" s="2" t="s">
        <v>1867</v>
      </c>
      <c r="C239" s="2" t="s">
        <v>428</v>
      </c>
      <c r="D239" s="2" t="s">
        <v>412</v>
      </c>
      <c r="E239" s="2" t="s">
        <v>429</v>
      </c>
      <c r="F239" s="2">
        <v>0</v>
      </c>
      <c r="G239" s="2">
        <v>0</v>
      </c>
      <c r="H239" s="2">
        <v>0</v>
      </c>
      <c r="I239" s="2">
        <v>0</v>
      </c>
      <c r="J239" s="2">
        <v>0</v>
      </c>
      <c r="K239" s="2">
        <v>0</v>
      </c>
      <c r="L239" s="2">
        <v>0</v>
      </c>
      <c r="M239" s="2">
        <v>0</v>
      </c>
      <c r="N239" s="2">
        <v>0</v>
      </c>
      <c r="O239" s="2">
        <v>0</v>
      </c>
      <c r="P239" s="2">
        <v>0</v>
      </c>
      <c r="Q239" s="2">
        <v>0</v>
      </c>
      <c r="R239" s="2">
        <v>0</v>
      </c>
      <c r="S239" s="2">
        <v>0</v>
      </c>
      <c r="T239" s="2">
        <v>0</v>
      </c>
      <c r="U239" s="2">
        <v>0</v>
      </c>
      <c r="V239" s="2">
        <v>0</v>
      </c>
      <c r="W239" s="2">
        <v>0</v>
      </c>
      <c r="X239" s="2">
        <v>0</v>
      </c>
      <c r="Y239" s="2">
        <v>0</v>
      </c>
      <c r="Z239" s="2">
        <v>0</v>
      </c>
      <c r="AA239" s="2">
        <v>0</v>
      </c>
      <c r="AB239" s="2">
        <v>0</v>
      </c>
      <c r="AC239" s="2">
        <v>0</v>
      </c>
      <c r="AD239" s="2">
        <v>0</v>
      </c>
      <c r="AE239" s="2">
        <v>0</v>
      </c>
      <c r="AF239" s="2">
        <v>0</v>
      </c>
      <c r="AG239" s="2">
        <v>0</v>
      </c>
      <c r="AH239" s="2">
        <v>0</v>
      </c>
      <c r="AI239" s="2">
        <v>0</v>
      </c>
      <c r="AJ239" s="2">
        <v>0</v>
      </c>
      <c r="AK239" s="2">
        <v>0</v>
      </c>
      <c r="AL239" s="2">
        <v>0</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t="s">
        <v>1903</v>
      </c>
      <c r="BO239" s="2" t="s">
        <v>1903</v>
      </c>
      <c r="BP239" s="2" t="s">
        <v>1903</v>
      </c>
      <c r="BQ239" s="2" t="s">
        <v>1903</v>
      </c>
      <c r="BR239" s="2" t="s">
        <v>1903</v>
      </c>
      <c r="BS239" s="2" t="s">
        <v>1903</v>
      </c>
      <c r="BT239" s="2">
        <v>0</v>
      </c>
      <c r="BU239" s="2" t="s">
        <v>1903</v>
      </c>
      <c r="BV239" s="2" t="s">
        <v>1903</v>
      </c>
      <c r="BW239" s="2">
        <v>0</v>
      </c>
      <c r="BX239" s="2">
        <v>0</v>
      </c>
      <c r="BY239" s="2">
        <v>0</v>
      </c>
      <c r="BZ239" s="2">
        <v>0</v>
      </c>
      <c r="CA239" s="2">
        <v>0</v>
      </c>
      <c r="CB239" s="2">
        <v>0</v>
      </c>
      <c r="CC239" s="2">
        <v>0</v>
      </c>
      <c r="CD239" s="2">
        <v>0</v>
      </c>
      <c r="CE239" s="2">
        <v>0</v>
      </c>
      <c r="CF239" s="2">
        <v>0</v>
      </c>
      <c r="CG239" s="2">
        <v>0</v>
      </c>
      <c r="CH239" s="2">
        <v>0</v>
      </c>
      <c r="CI239" s="2">
        <v>0</v>
      </c>
      <c r="CJ239" s="2">
        <v>0</v>
      </c>
      <c r="CK239" s="2">
        <v>0</v>
      </c>
      <c r="CL239" s="2">
        <v>0</v>
      </c>
      <c r="CM239" s="2">
        <v>0</v>
      </c>
      <c r="CN239" s="2">
        <v>0</v>
      </c>
      <c r="CO239" s="2">
        <v>0</v>
      </c>
      <c r="CP239" s="2">
        <v>0</v>
      </c>
      <c r="CQ239" s="2">
        <v>0</v>
      </c>
      <c r="CR239" s="2">
        <v>0</v>
      </c>
      <c r="CS239" s="2">
        <v>0</v>
      </c>
      <c r="CT239" s="2">
        <v>0</v>
      </c>
    </row>
    <row r="240" spans="1:98" x14ac:dyDescent="0.25">
      <c r="A240" s="2">
        <v>90</v>
      </c>
      <c r="B240" s="2" t="s">
        <v>1867</v>
      </c>
      <c r="C240" s="2" t="s">
        <v>520</v>
      </c>
      <c r="D240" s="2" t="s">
        <v>424</v>
      </c>
      <c r="E240" s="2" t="s">
        <v>156</v>
      </c>
      <c r="F240" s="2">
        <v>19.4496</v>
      </c>
      <c r="G240" s="2">
        <v>19.3245</v>
      </c>
      <c r="H240" s="2">
        <v>19.773099999999999</v>
      </c>
      <c r="I240" s="2">
        <v>19.565200000000001</v>
      </c>
      <c r="J240" s="2">
        <v>19.668399999999998</v>
      </c>
      <c r="K240" s="2">
        <v>20.2913</v>
      </c>
      <c r="L240" s="2">
        <v>19.333600000000001</v>
      </c>
      <c r="M240" s="2">
        <v>19.617599999999999</v>
      </c>
      <c r="N240" s="2">
        <v>20.629300000000001</v>
      </c>
      <c r="O240" s="2">
        <v>20.313199999999998</v>
      </c>
      <c r="P240" s="2">
        <v>20.8523</v>
      </c>
      <c r="Q240" s="2">
        <v>20.5566</v>
      </c>
      <c r="R240" s="2">
        <v>21.379000000000001</v>
      </c>
      <c r="S240" s="2">
        <v>22.116800000000001</v>
      </c>
      <c r="T240" s="2">
        <v>21.128499999999999</v>
      </c>
      <c r="U240" s="2">
        <v>24.992000000000001</v>
      </c>
      <c r="V240" s="2">
        <v>23.963200000000001</v>
      </c>
      <c r="W240" s="2">
        <v>23.7089</v>
      </c>
      <c r="X240" s="2">
        <v>22.677700000000002</v>
      </c>
      <c r="Y240" s="2">
        <v>21.811399999999999</v>
      </c>
      <c r="Z240" s="2">
        <v>22.260300000000001</v>
      </c>
      <c r="AA240" s="2">
        <v>21.839700000000001</v>
      </c>
      <c r="AB240" s="2">
        <v>20.955500000000001</v>
      </c>
      <c r="AC240" s="2">
        <v>22.467400000000001</v>
      </c>
      <c r="AD240" s="2">
        <v>22.344200000000001</v>
      </c>
      <c r="AE240" s="2">
        <v>25.572500000000002</v>
      </c>
      <c r="AF240" s="2">
        <v>26.271000000000001</v>
      </c>
      <c r="AG240" s="2">
        <v>28.663799999999998</v>
      </c>
      <c r="AH240" s="2">
        <v>28.269600000000001</v>
      </c>
      <c r="AI240" s="2">
        <v>28.997800000000002</v>
      </c>
      <c r="AJ240" s="2">
        <v>28.028600000000001</v>
      </c>
      <c r="AK240" s="2">
        <v>29.0456</v>
      </c>
      <c r="AL240" s="2">
        <v>29.2789</v>
      </c>
      <c r="AM240" s="2">
        <v>26.837800000000001</v>
      </c>
      <c r="AN240" s="2">
        <v>27.947500000000002</v>
      </c>
      <c r="AO240" s="2">
        <v>27.779</v>
      </c>
      <c r="AP240" s="2">
        <v>28.412600000000001</v>
      </c>
      <c r="AQ240" s="2">
        <v>31.084</v>
      </c>
      <c r="AR240" s="2">
        <v>28.4053</v>
      </c>
      <c r="AS240" s="2">
        <v>29.033100000000001</v>
      </c>
      <c r="AT240" s="2">
        <v>30.7531</v>
      </c>
      <c r="AU240" s="2">
        <v>30.747599999999998</v>
      </c>
      <c r="AV240" s="2">
        <v>32.317300000000003</v>
      </c>
      <c r="AW240" s="2">
        <v>33.9666</v>
      </c>
      <c r="AX240" s="2">
        <v>33.264699999999998</v>
      </c>
      <c r="AY240" s="2">
        <v>33.081800000000001</v>
      </c>
      <c r="AZ240" s="2">
        <v>35.279800000000002</v>
      </c>
      <c r="BA240" s="2">
        <v>33.721299999999999</v>
      </c>
      <c r="BB240" s="2">
        <v>35.979100000000003</v>
      </c>
      <c r="BC240" s="2">
        <v>36.419800000000002</v>
      </c>
      <c r="BD240" s="2">
        <v>38.2545</v>
      </c>
      <c r="BE240" s="2">
        <v>37.6312</v>
      </c>
      <c r="BF240" s="2">
        <v>40.3249</v>
      </c>
      <c r="BG240" s="2">
        <v>40.947099999999999</v>
      </c>
      <c r="BH240" s="2">
        <v>41.959499999999998</v>
      </c>
      <c r="BI240" s="2">
        <v>40.578899999999997</v>
      </c>
      <c r="BJ240" s="2">
        <v>41.954900000000002</v>
      </c>
      <c r="BK240" s="2">
        <v>41.668500000000002</v>
      </c>
      <c r="BL240" s="2">
        <v>27.818913793103398</v>
      </c>
      <c r="BM240" s="2">
        <v>7.0329139800928404</v>
      </c>
      <c r="BN240" s="2">
        <v>0.95898093353619096</v>
      </c>
      <c r="BO240" s="2">
        <v>0.97471469439232195</v>
      </c>
      <c r="BP240" s="2">
        <v>0.87174833635813698</v>
      </c>
      <c r="BQ240" s="2">
        <v>0</v>
      </c>
      <c r="BR240" s="2">
        <v>0</v>
      </c>
      <c r="BS240" s="2">
        <v>0</v>
      </c>
      <c r="BT240" s="2">
        <v>0.39938881540496102</v>
      </c>
      <c r="BU240" s="2">
        <v>0.91964443088593995</v>
      </c>
      <c r="BV240" s="2">
        <v>0.91964443088593995</v>
      </c>
      <c r="BW240" s="2">
        <v>19.556159999999998</v>
      </c>
      <c r="BX240" s="2">
        <v>0.176609662816053</v>
      </c>
      <c r="BY240" s="2">
        <v>20.036999999999999</v>
      </c>
      <c r="BZ240" s="2">
        <v>0.53908305018800196</v>
      </c>
      <c r="CA240" s="2">
        <v>21.20664</v>
      </c>
      <c r="CB240" s="2">
        <v>0.59420406679860505</v>
      </c>
      <c r="CC240" s="2">
        <v>23.43064</v>
      </c>
      <c r="CD240" s="2">
        <v>1.22349403880853</v>
      </c>
      <c r="CE240" s="2">
        <v>21.973420000000001</v>
      </c>
      <c r="CF240" s="2">
        <v>0.61600250567672199</v>
      </c>
      <c r="CG240" s="2">
        <v>27.554939999999998</v>
      </c>
      <c r="CH240" s="2">
        <v>1.5330300610229399</v>
      </c>
      <c r="CI240" s="2">
        <v>28.227679999999999</v>
      </c>
      <c r="CJ240" s="2">
        <v>0.97774699027918199</v>
      </c>
      <c r="CK240" s="2">
        <v>28.942799999999998</v>
      </c>
      <c r="CL240" s="2">
        <v>1.27645409827381</v>
      </c>
      <c r="CM240" s="2">
        <v>32.209859999999999</v>
      </c>
      <c r="CN240" s="2">
        <v>1.45522508671339</v>
      </c>
      <c r="CO240" s="2">
        <v>34.896360000000001</v>
      </c>
      <c r="CP240" s="2">
        <v>1.44166705344889</v>
      </c>
      <c r="CQ240" s="2">
        <v>39.823439999999998</v>
      </c>
      <c r="CR240" s="2">
        <v>1.82649358005989</v>
      </c>
      <c r="CS240" s="2">
        <v>41.400766666666698</v>
      </c>
      <c r="CT240" s="2">
        <v>0.72601987116974798</v>
      </c>
    </row>
    <row r="241" spans="1:98" x14ac:dyDescent="0.25">
      <c r="A241" s="2">
        <v>91</v>
      </c>
      <c r="B241" s="2" t="s">
        <v>1867</v>
      </c>
      <c r="C241" s="2" t="s">
        <v>521</v>
      </c>
      <c r="D241" s="2" t="s">
        <v>424</v>
      </c>
      <c r="E241" s="2" t="s">
        <v>158</v>
      </c>
      <c r="F241" s="2">
        <v>8.7630300000000005</v>
      </c>
      <c r="G241" s="2">
        <v>9.6297999999999995</v>
      </c>
      <c r="H241" s="2">
        <v>9.1539000000000001</v>
      </c>
      <c r="I241" s="2">
        <v>7.7849700000000004</v>
      </c>
      <c r="J241" s="2">
        <v>8.1723499999999998</v>
      </c>
      <c r="K241" s="2">
        <v>14.5703</v>
      </c>
      <c r="L241" s="2">
        <v>10.4337</v>
      </c>
      <c r="M241" s="2">
        <v>9.5813400000000009</v>
      </c>
      <c r="N241" s="2">
        <v>10.5298</v>
      </c>
      <c r="O241" s="2">
        <v>12.9407</v>
      </c>
      <c r="P241" s="2">
        <v>12.554600000000001</v>
      </c>
      <c r="Q241" s="2">
        <v>15.2704</v>
      </c>
      <c r="R241" s="2">
        <v>9.0611700000000006</v>
      </c>
      <c r="S241" s="2">
        <v>10.374499999999999</v>
      </c>
      <c r="T241" s="2">
        <v>12.1319</v>
      </c>
      <c r="U241" s="2">
        <v>9.6412399999999998</v>
      </c>
      <c r="V241" s="2">
        <v>10.757999999999999</v>
      </c>
      <c r="W241" s="2">
        <v>8.7545800000000007</v>
      </c>
      <c r="X241" s="2">
        <v>12.427899999999999</v>
      </c>
      <c r="Y241" s="2">
        <v>11.937900000000001</v>
      </c>
      <c r="Z241" s="2">
        <v>13.654199999999999</v>
      </c>
      <c r="AA241" s="2">
        <v>13.5503</v>
      </c>
      <c r="AB241" s="2">
        <v>14.7342</v>
      </c>
      <c r="AC241" s="2">
        <v>16.400600000000001</v>
      </c>
      <c r="AD241" s="2">
        <v>15.601100000000001</v>
      </c>
      <c r="AE241" s="2">
        <v>14.0557</v>
      </c>
      <c r="AF241" s="2">
        <v>13.373699999999999</v>
      </c>
      <c r="AG241" s="2">
        <v>14.832100000000001</v>
      </c>
      <c r="AH241" s="2">
        <v>14.8415</v>
      </c>
      <c r="AI241" s="2">
        <v>19.0519</v>
      </c>
      <c r="AJ241" s="2">
        <v>30.623799999999999</v>
      </c>
      <c r="AK241" s="2">
        <v>14.452500000000001</v>
      </c>
      <c r="AL241" s="2">
        <v>23.748100000000001</v>
      </c>
      <c r="AM241" s="2">
        <v>24.3202</v>
      </c>
      <c r="AN241" s="2">
        <v>27.831600000000002</v>
      </c>
      <c r="AO241" s="2">
        <v>24.380400000000002</v>
      </c>
      <c r="AP241" s="2">
        <v>19.289899999999999</v>
      </c>
      <c r="AQ241" s="2">
        <v>20.677299999999999</v>
      </c>
      <c r="AR241" s="2">
        <v>27.391300000000001</v>
      </c>
      <c r="AS241" s="2">
        <v>24.111799999999999</v>
      </c>
      <c r="AT241" s="2">
        <v>31.925799999999999</v>
      </c>
      <c r="AU241" s="2">
        <v>21.744800000000001</v>
      </c>
      <c r="AV241" s="2">
        <v>18.2089</v>
      </c>
      <c r="AW241" s="2">
        <v>23.750599999999999</v>
      </c>
      <c r="AX241" s="2">
        <v>24.410799999999998</v>
      </c>
      <c r="AY241" s="2">
        <v>30.510300000000001</v>
      </c>
      <c r="AZ241" s="2">
        <v>27.513500000000001</v>
      </c>
      <c r="BA241" s="2">
        <v>23.273700000000002</v>
      </c>
      <c r="BB241" s="2">
        <v>24.154699999999998</v>
      </c>
      <c r="BC241" s="2">
        <v>22.582100000000001</v>
      </c>
      <c r="BD241" s="2">
        <v>16.0016</v>
      </c>
      <c r="BE241" s="2">
        <v>21.942499999999999</v>
      </c>
      <c r="BF241" s="2">
        <v>28.380299999999998</v>
      </c>
      <c r="BG241" s="2">
        <v>27.783899999999999</v>
      </c>
      <c r="BH241" s="2">
        <v>27.072500000000002</v>
      </c>
      <c r="BI241" s="2">
        <v>27.0883</v>
      </c>
      <c r="BJ241" s="2">
        <v>16.844999999999999</v>
      </c>
      <c r="BK241" s="2">
        <v>24.221599999999999</v>
      </c>
      <c r="BL241" s="2">
        <v>17.910434137930999</v>
      </c>
      <c r="BM241" s="2">
        <v>7.0297827033637699</v>
      </c>
      <c r="BN241" s="2">
        <v>0.81951117800830697</v>
      </c>
      <c r="BO241" s="2">
        <v>0.83856778122981301</v>
      </c>
      <c r="BP241" s="2">
        <v>0.63823351482153701</v>
      </c>
      <c r="BQ241" s="3">
        <v>3.7747582837255299E-15</v>
      </c>
      <c r="BR241" s="2">
        <v>0</v>
      </c>
      <c r="BS241" s="3">
        <v>1.47393208749236E-12</v>
      </c>
      <c r="BT241" s="2">
        <v>0.34115159248207899</v>
      </c>
      <c r="BU241" s="2">
        <v>0.67159857088056196</v>
      </c>
      <c r="BV241" s="2">
        <v>0.67159857088056196</v>
      </c>
      <c r="BW241" s="2">
        <v>8.7008100000000006</v>
      </c>
      <c r="BX241" s="2">
        <v>0.739969116551495</v>
      </c>
      <c r="BY241" s="2">
        <v>11.611167999999999</v>
      </c>
      <c r="BZ241" s="2">
        <v>2.0736505783569199</v>
      </c>
      <c r="CA241" s="2">
        <v>11.878513999999999</v>
      </c>
      <c r="CB241" s="2">
        <v>2.3572055864900698</v>
      </c>
      <c r="CC241" s="2">
        <v>10.703924000000001</v>
      </c>
      <c r="CD241" s="2">
        <v>1.53516721769324</v>
      </c>
      <c r="CE241" s="2">
        <v>14.788080000000001</v>
      </c>
      <c r="CF241" s="2">
        <v>1.2330762859612501</v>
      </c>
      <c r="CG241" s="2">
        <v>15.230980000000001</v>
      </c>
      <c r="CH241" s="2">
        <v>2.2215423498101501</v>
      </c>
      <c r="CI241" s="2">
        <v>24.195239999999998</v>
      </c>
      <c r="CJ241" s="2">
        <v>6.1173121060642304</v>
      </c>
      <c r="CK241" s="2">
        <v>23.17014</v>
      </c>
      <c r="CL241" s="2">
        <v>3.21870153524678</v>
      </c>
      <c r="CM241" s="2">
        <v>24.008179999999999</v>
      </c>
      <c r="CN241" s="2">
        <v>5.0416191428944703</v>
      </c>
      <c r="CO241" s="2">
        <v>25.606860000000001</v>
      </c>
      <c r="CP241" s="2">
        <v>3.3309374518294401</v>
      </c>
      <c r="CQ241" s="2">
        <v>24.236160000000002</v>
      </c>
      <c r="CR241" s="2">
        <v>5.2648370020352999</v>
      </c>
      <c r="CS241" s="2">
        <v>22.718299999999999</v>
      </c>
      <c r="CT241" s="2">
        <v>5.2845275938346701</v>
      </c>
    </row>
    <row r="242" spans="1:98" x14ac:dyDescent="0.25">
      <c r="A242" s="2">
        <v>92</v>
      </c>
      <c r="B242" s="2" t="s">
        <v>1867</v>
      </c>
      <c r="C242" s="2" t="s">
        <v>522</v>
      </c>
      <c r="D242" s="2" t="s">
        <v>412</v>
      </c>
      <c r="E242" s="2" t="s">
        <v>150</v>
      </c>
      <c r="F242" s="2">
        <v>4.6925700000000001E-2</v>
      </c>
      <c r="G242" s="2">
        <v>4.6816200000000002E-2</v>
      </c>
      <c r="H242" s="2">
        <v>4.7036500000000002E-2</v>
      </c>
      <c r="I242" s="2">
        <v>4.72249E-2</v>
      </c>
      <c r="J242" s="2">
        <v>4.8968499999999998E-2</v>
      </c>
      <c r="K242" s="2">
        <v>5.1774199999999999E-2</v>
      </c>
      <c r="L242" s="2">
        <v>5.5528000000000001E-2</v>
      </c>
      <c r="M242" s="2">
        <v>5.8791099999999999E-2</v>
      </c>
      <c r="N242" s="2">
        <v>6.2123100000000001E-2</v>
      </c>
      <c r="O242" s="2">
        <v>6.1824700000000003E-2</v>
      </c>
      <c r="P242" s="2">
        <v>5.7116699999999999E-2</v>
      </c>
      <c r="Q242" s="2">
        <v>5.4879699999999997E-2</v>
      </c>
      <c r="R242" s="2">
        <v>6.2607300000000005E-2</v>
      </c>
      <c r="S242" s="2">
        <v>6.7653000000000005E-2</v>
      </c>
      <c r="T242" s="2">
        <v>7.2368500000000002E-2</v>
      </c>
      <c r="U242" s="2">
        <v>8.0454999999999999E-2</v>
      </c>
      <c r="V242" s="2">
        <v>8.7181900000000007E-2</v>
      </c>
      <c r="W242" s="2">
        <v>8.4919499999999995E-2</v>
      </c>
      <c r="X242" s="2">
        <v>8.9550000000000005E-2</v>
      </c>
      <c r="Y242" s="2">
        <v>9.8020899999999994E-2</v>
      </c>
      <c r="Z242" s="2">
        <v>0.10199900000000001</v>
      </c>
      <c r="AA242" s="2">
        <v>0.1065</v>
      </c>
      <c r="AB242" s="2">
        <v>0.11225499999999999</v>
      </c>
      <c r="AC242" s="2">
        <v>0.11339100000000001</v>
      </c>
      <c r="AD242" s="2">
        <v>0.110502</v>
      </c>
      <c r="AE242" s="2">
        <v>0.105505</v>
      </c>
      <c r="AF242" s="2">
        <v>0.10711</v>
      </c>
      <c r="AG242" s="2">
        <v>0.10864600000000001</v>
      </c>
      <c r="AH242" s="2">
        <v>0.118857</v>
      </c>
      <c r="AI242" s="2">
        <v>0.13120999999999999</v>
      </c>
      <c r="AJ242" s="2">
        <v>0.13523299999999999</v>
      </c>
      <c r="AK242" s="2">
        <v>0.13191600000000001</v>
      </c>
      <c r="AL242" s="2">
        <v>0.13767099999999999</v>
      </c>
      <c r="AM242" s="2">
        <v>0.140019</v>
      </c>
      <c r="AN242" s="2">
        <v>0.14074300000000001</v>
      </c>
      <c r="AO242" s="2">
        <v>0.13542699999999999</v>
      </c>
      <c r="AP242" s="2">
        <v>0.13705999999999999</v>
      </c>
      <c r="AQ242" s="2">
        <v>0.14163600000000001</v>
      </c>
      <c r="AR242" s="2">
        <v>0.144229</v>
      </c>
      <c r="AS242" s="2">
        <v>0.145006</v>
      </c>
      <c r="AT242" s="2">
        <v>0.15101800000000001</v>
      </c>
      <c r="AU242" s="2">
        <v>0.153728</v>
      </c>
      <c r="AV242" s="2">
        <v>0.15385199999999999</v>
      </c>
      <c r="AW242" s="2">
        <v>0.149423</v>
      </c>
      <c r="AX242" s="2">
        <v>0.15461800000000001</v>
      </c>
      <c r="AY242" s="2">
        <v>0.16498499999999999</v>
      </c>
      <c r="AZ242" s="2">
        <v>0.17496900000000001</v>
      </c>
      <c r="BA242" s="2">
        <v>0.18698200000000001</v>
      </c>
      <c r="BB242" s="2">
        <v>0.18855</v>
      </c>
      <c r="BC242" s="2">
        <v>0.201601</v>
      </c>
      <c r="BD242" s="2">
        <v>0.19151899999999999</v>
      </c>
      <c r="BE242" s="2">
        <v>0.174399</v>
      </c>
      <c r="BF242" s="2">
        <v>0.17838799999999999</v>
      </c>
      <c r="BG242" s="2">
        <v>0.177562</v>
      </c>
      <c r="BH242" s="2">
        <v>0.17788899999999999</v>
      </c>
      <c r="BI242" s="2">
        <v>0.17738999999999999</v>
      </c>
      <c r="BJ242" s="2">
        <v>0.177258</v>
      </c>
      <c r="BK242" s="2">
        <v>0.17713400000000001</v>
      </c>
      <c r="BL242" s="2">
        <v>0.118930093103448</v>
      </c>
      <c r="BM242" s="2">
        <v>4.7129752300129203E-2</v>
      </c>
      <c r="BN242" s="2">
        <v>0.98208926064387203</v>
      </c>
      <c r="BO242" s="2">
        <v>0.98314312959488104</v>
      </c>
      <c r="BP242" s="2">
        <v>0.90683605565638203</v>
      </c>
      <c r="BQ242" s="2">
        <v>0</v>
      </c>
      <c r="BR242" s="2">
        <v>0</v>
      </c>
      <c r="BS242" s="2">
        <v>0</v>
      </c>
      <c r="BT242" s="2">
        <v>2.74092239687469E-3</v>
      </c>
      <c r="BU242" s="2">
        <v>0.96449931587202498</v>
      </c>
      <c r="BV242" s="2">
        <v>0.96449931587202498</v>
      </c>
      <c r="BW242" s="2">
        <v>4.7394360000000003E-2</v>
      </c>
      <c r="BX242" s="2">
        <v>8.9283374600201905E-4</v>
      </c>
      <c r="BY242" s="2">
        <v>5.8008219999999999E-2</v>
      </c>
      <c r="BZ242" s="2">
        <v>4.3910464216402904E-3</v>
      </c>
      <c r="CA242" s="2">
        <v>6.2925040000000002E-2</v>
      </c>
      <c r="CB242" s="2">
        <v>7.2473755683005701E-3</v>
      </c>
      <c r="CC242" s="2">
        <v>8.802546E-2</v>
      </c>
      <c r="CD242" s="2">
        <v>6.5173516210957896E-3</v>
      </c>
      <c r="CE242" s="2">
        <v>0.1089294</v>
      </c>
      <c r="CF242" s="2">
        <v>4.6736225029413696E-3</v>
      </c>
      <c r="CG242" s="2">
        <v>0.11426559999999999</v>
      </c>
      <c r="CH242" s="2">
        <v>1.0813466987973801E-2</v>
      </c>
      <c r="CI242" s="2">
        <v>0.1371164</v>
      </c>
      <c r="CJ242" s="2">
        <v>3.6220246824117601E-3</v>
      </c>
      <c r="CK242" s="2">
        <v>0.14067160000000001</v>
      </c>
      <c r="CL242" s="2">
        <v>4.2697092758172701E-3</v>
      </c>
      <c r="CM242" s="2">
        <v>0.15252779999999999</v>
      </c>
      <c r="CN242" s="2">
        <v>2.2069323052599501E-3</v>
      </c>
      <c r="CO242" s="2">
        <v>0.18341740000000001</v>
      </c>
      <c r="CP242" s="2">
        <v>1.3971597056170799E-2</v>
      </c>
      <c r="CQ242" s="2">
        <v>0.17995140000000001</v>
      </c>
      <c r="CR242" s="2">
        <v>6.6529215612390899E-3</v>
      </c>
      <c r="CS242" s="2">
        <v>0.17726066666666701</v>
      </c>
      <c r="CT242" s="2">
        <v>1.2802083163817701E-4</v>
      </c>
    </row>
    <row r="243" spans="1:98" x14ac:dyDescent="0.25">
      <c r="A243" s="2">
        <v>93</v>
      </c>
      <c r="B243" s="2" t="s">
        <v>1867</v>
      </c>
      <c r="C243" s="2" t="s">
        <v>523</v>
      </c>
      <c r="D243" s="2" t="s">
        <v>412</v>
      </c>
      <c r="E243" s="2" t="s">
        <v>162</v>
      </c>
      <c r="F243" s="2">
        <v>0.38383299999999998</v>
      </c>
      <c r="G243" s="2">
        <v>0.418792</v>
      </c>
      <c r="H243" s="2">
        <v>0.33644600000000002</v>
      </c>
      <c r="I243" s="2">
        <v>0.39935300000000001</v>
      </c>
      <c r="J243" s="2">
        <v>0.43593599999999999</v>
      </c>
      <c r="K243" s="2">
        <v>0.36743999999999999</v>
      </c>
      <c r="L243" s="2">
        <v>0.47127999999999998</v>
      </c>
      <c r="M243" s="2">
        <v>0.488958</v>
      </c>
      <c r="N243" s="2">
        <v>0.44101200000000002</v>
      </c>
      <c r="O243" s="2">
        <v>0.48959900000000001</v>
      </c>
      <c r="P243" s="2">
        <v>0.50192599999999998</v>
      </c>
      <c r="Q243" s="2">
        <v>0.51631099999999996</v>
      </c>
      <c r="R243" s="2">
        <v>0.49108200000000002</v>
      </c>
      <c r="S243" s="2">
        <v>0.497361</v>
      </c>
      <c r="T243" s="2">
        <v>0.54998400000000003</v>
      </c>
      <c r="U243" s="2">
        <v>0.44278400000000001</v>
      </c>
      <c r="V243" s="2">
        <v>0.64363300000000001</v>
      </c>
      <c r="W243" s="2">
        <v>0.581013</v>
      </c>
      <c r="X243" s="2">
        <v>0.54641099999999998</v>
      </c>
      <c r="Y243" s="2">
        <v>0.57011400000000001</v>
      </c>
      <c r="Z243" s="2">
        <v>0.63173599999999996</v>
      </c>
      <c r="AA243" s="2">
        <v>0.53607499999999997</v>
      </c>
      <c r="AB243" s="2">
        <v>0.80034400000000006</v>
      </c>
      <c r="AC243" s="2">
        <v>0.70501400000000003</v>
      </c>
      <c r="AD243" s="2">
        <v>0.62610500000000002</v>
      </c>
      <c r="AE243" s="2">
        <v>0.80207300000000004</v>
      </c>
      <c r="AF243" s="2">
        <v>0.64933700000000005</v>
      </c>
      <c r="AG243" s="2">
        <v>0.69114100000000001</v>
      </c>
      <c r="AH243" s="2">
        <v>0.55442999999999998</v>
      </c>
      <c r="AI243" s="2">
        <v>0.83823000000000003</v>
      </c>
      <c r="AJ243" s="2">
        <v>0.88714199999999999</v>
      </c>
      <c r="AK243" s="2">
        <v>0.77728799999999998</v>
      </c>
      <c r="AL243" s="2">
        <v>0.81752599999999997</v>
      </c>
      <c r="AM243" s="2">
        <v>0.72762800000000005</v>
      </c>
      <c r="AN243" s="2">
        <v>0.973549</v>
      </c>
      <c r="AO243" s="2">
        <v>0.95596599999999998</v>
      </c>
      <c r="AP243" s="2">
        <v>0.88200699999999999</v>
      </c>
      <c r="AQ243" s="2">
        <v>0.959623</v>
      </c>
      <c r="AR243" s="2">
        <v>0.88350799999999996</v>
      </c>
      <c r="AS243" s="2">
        <v>0.89718500000000001</v>
      </c>
      <c r="AT243" s="2">
        <v>0.915798</v>
      </c>
      <c r="AU243" s="2">
        <v>0.89403500000000002</v>
      </c>
      <c r="AV243" s="2">
        <v>0.91175899999999999</v>
      </c>
      <c r="AW243" s="2">
        <v>0.98336199999999996</v>
      </c>
      <c r="AX243" s="2">
        <v>1.01979</v>
      </c>
      <c r="AY243" s="2">
        <v>1.2513799999999999</v>
      </c>
      <c r="AZ243" s="2">
        <v>1.11839</v>
      </c>
      <c r="BA243" s="2">
        <v>1.05305</v>
      </c>
      <c r="BB243" s="2">
        <v>1.0554300000000001</v>
      </c>
      <c r="BC243" s="2">
        <v>1.1432800000000001</v>
      </c>
      <c r="BD243" s="2">
        <v>1.1885600000000001</v>
      </c>
      <c r="BE243" s="2">
        <v>1.16004</v>
      </c>
      <c r="BF243" s="2">
        <v>1.29332</v>
      </c>
      <c r="BG243" s="2">
        <v>1.1729700000000001</v>
      </c>
      <c r="BH243" s="2">
        <v>1.35137</v>
      </c>
      <c r="BI243" s="2">
        <v>1.3961600000000001</v>
      </c>
      <c r="BJ243" s="2">
        <v>1.2640800000000001</v>
      </c>
      <c r="BK243" s="2">
        <v>1.323</v>
      </c>
      <c r="BL243" s="2">
        <v>0.78732670689655204</v>
      </c>
      <c r="BM243" s="2">
        <v>0.29620020432032801</v>
      </c>
      <c r="BN243" s="2">
        <v>0.96427218147874005</v>
      </c>
      <c r="BO243" s="2">
        <v>0.975514472915193</v>
      </c>
      <c r="BP243" s="2">
        <v>0.86932849364791298</v>
      </c>
      <c r="BQ243" s="2">
        <v>0</v>
      </c>
      <c r="BR243" s="2">
        <v>0</v>
      </c>
      <c r="BS243" s="2">
        <v>0</v>
      </c>
      <c r="BT243" s="2">
        <v>1.6913582730935899E-2</v>
      </c>
      <c r="BU243" s="2">
        <v>0.92982083997376497</v>
      </c>
      <c r="BV243" s="2">
        <v>0.92982083997376497</v>
      </c>
      <c r="BW243" s="2">
        <v>0.394872</v>
      </c>
      <c r="BX243" s="2">
        <v>3.8124647060661397E-2</v>
      </c>
      <c r="BY243" s="2">
        <v>0.4516578</v>
      </c>
      <c r="BZ243" s="2">
        <v>5.1043709712363203E-2</v>
      </c>
      <c r="CA243" s="2">
        <v>0.51133280000000003</v>
      </c>
      <c r="CB243" s="2">
        <v>2.35185656386609E-2</v>
      </c>
      <c r="CC243" s="2">
        <v>0.55679100000000004</v>
      </c>
      <c r="CD243" s="2">
        <v>7.3162628824420997E-2</v>
      </c>
      <c r="CE243" s="2">
        <v>0.65985479999999996</v>
      </c>
      <c r="CF243" s="2">
        <v>9.8777177858552001E-2</v>
      </c>
      <c r="CG243" s="2">
        <v>0.70704219999999995</v>
      </c>
      <c r="CH243" s="2">
        <v>0.11523271418611999</v>
      </c>
      <c r="CI243" s="2">
        <v>0.8366266</v>
      </c>
      <c r="CJ243" s="2">
        <v>9.6262851650052397E-2</v>
      </c>
      <c r="CK243" s="2">
        <v>0.91565779999999997</v>
      </c>
      <c r="CL243" s="2">
        <v>3.8938798513821697E-2</v>
      </c>
      <c r="CM243" s="2">
        <v>0.94494880000000003</v>
      </c>
      <c r="CN243" s="2">
        <v>5.3898808305007997E-2</v>
      </c>
      <c r="CO243" s="2">
        <v>1.124306</v>
      </c>
      <c r="CP243" s="2">
        <v>8.1185180482647196E-2</v>
      </c>
      <c r="CQ243" s="2">
        <v>1.233252</v>
      </c>
      <c r="CR243" s="2">
        <v>8.4485676123234002E-2</v>
      </c>
      <c r="CS243" s="2">
        <v>1.32774666666667</v>
      </c>
      <c r="CT243" s="2">
        <v>6.6167814935460395E-2</v>
      </c>
    </row>
    <row r="244" spans="1:98" x14ac:dyDescent="0.25">
      <c r="A244" s="2">
        <v>94</v>
      </c>
      <c r="B244" s="2" t="s">
        <v>1867</v>
      </c>
      <c r="C244" s="2" t="s">
        <v>524</v>
      </c>
      <c r="D244" s="2" t="s">
        <v>412</v>
      </c>
      <c r="E244" s="2" t="s">
        <v>164</v>
      </c>
      <c r="F244" s="2">
        <v>10.8734</v>
      </c>
      <c r="G244" s="2">
        <v>9.7452000000000005</v>
      </c>
      <c r="H244" s="2">
        <v>9.8716500000000007</v>
      </c>
      <c r="I244" s="2">
        <v>10.8909</v>
      </c>
      <c r="J244" s="2">
        <v>11.495900000000001</v>
      </c>
      <c r="K244" s="2">
        <v>10.8842</v>
      </c>
      <c r="L244" s="2">
        <v>11.505599999999999</v>
      </c>
      <c r="M244" s="2">
        <v>11.587</v>
      </c>
      <c r="N244" s="2">
        <v>11.9323</v>
      </c>
      <c r="O244" s="2">
        <v>12.071899999999999</v>
      </c>
      <c r="P244" s="2">
        <v>11.6754</v>
      </c>
      <c r="Q244" s="2">
        <v>12.5106</v>
      </c>
      <c r="R244" s="2">
        <v>13.2736</v>
      </c>
      <c r="S244" s="2">
        <v>14.026199999999999</v>
      </c>
      <c r="T244" s="2">
        <v>13.5688</v>
      </c>
      <c r="U244" s="2">
        <v>14.748100000000001</v>
      </c>
      <c r="V244" s="2">
        <v>15.273099999999999</v>
      </c>
      <c r="W244" s="2">
        <v>15.2279</v>
      </c>
      <c r="X244" s="2">
        <v>15.4125</v>
      </c>
      <c r="Y244" s="2">
        <v>15.758900000000001</v>
      </c>
      <c r="Z244" s="2">
        <v>16.539899999999999</v>
      </c>
      <c r="AA244" s="2">
        <v>17.9696</v>
      </c>
      <c r="AB244" s="2">
        <v>18.758099999999999</v>
      </c>
      <c r="AC244" s="2">
        <v>17.319700000000001</v>
      </c>
      <c r="AD244" s="2">
        <v>17.985900000000001</v>
      </c>
      <c r="AE244" s="2">
        <v>18.684899999999999</v>
      </c>
      <c r="AF244" s="2">
        <v>18.5974</v>
      </c>
      <c r="AG244" s="2">
        <v>19.3843</v>
      </c>
      <c r="AH244" s="2">
        <v>20.0747</v>
      </c>
      <c r="AI244" s="2">
        <v>21.109400000000001</v>
      </c>
      <c r="AJ244" s="2">
        <v>21.641400000000001</v>
      </c>
      <c r="AK244" s="2">
        <v>20.257200000000001</v>
      </c>
      <c r="AL244" s="2">
        <v>22.6952</v>
      </c>
      <c r="AM244" s="2">
        <v>24.6633</v>
      </c>
      <c r="AN244" s="2">
        <v>23.597000000000001</v>
      </c>
      <c r="AO244" s="2">
        <v>23.4968</v>
      </c>
      <c r="AP244" s="2">
        <v>23.688600000000001</v>
      </c>
      <c r="AQ244" s="2">
        <v>22.497800000000002</v>
      </c>
      <c r="AR244" s="2">
        <v>24.602599999999999</v>
      </c>
      <c r="AS244" s="2">
        <v>23.527200000000001</v>
      </c>
      <c r="AT244" s="2">
        <v>24.6388</v>
      </c>
      <c r="AU244" s="2">
        <v>23.588699999999999</v>
      </c>
      <c r="AV244" s="2">
        <v>23.9312</v>
      </c>
      <c r="AW244" s="2">
        <v>24.917400000000001</v>
      </c>
      <c r="AX244" s="2">
        <v>22.309899999999999</v>
      </c>
      <c r="AY244" s="2">
        <v>28.546800000000001</v>
      </c>
      <c r="AZ244" s="2">
        <v>28.331</v>
      </c>
      <c r="BA244" s="2">
        <v>28.3047</v>
      </c>
      <c r="BB244" s="2">
        <v>28.3855</v>
      </c>
      <c r="BC244" s="2">
        <v>27.066700000000001</v>
      </c>
      <c r="BD244" s="2">
        <v>28.412800000000001</v>
      </c>
      <c r="BE244" s="2">
        <v>30.160799999999998</v>
      </c>
      <c r="BF244" s="2">
        <v>28.711400000000001</v>
      </c>
      <c r="BG244" s="2">
        <v>27.854399999999998</v>
      </c>
      <c r="BH244" s="2">
        <v>26.704799999999999</v>
      </c>
      <c r="BI244" s="2">
        <v>28.4072</v>
      </c>
      <c r="BJ244" s="2">
        <v>26.490600000000001</v>
      </c>
      <c r="BK244" s="2">
        <v>26.396100000000001</v>
      </c>
      <c r="BL244" s="2">
        <v>19.8721198275862</v>
      </c>
      <c r="BM244" s="2">
        <v>6.24736228055938</v>
      </c>
      <c r="BN244" s="2">
        <v>0.97660875028363903</v>
      </c>
      <c r="BO244" s="2">
        <v>0.97176166600018499</v>
      </c>
      <c r="BP244" s="2">
        <v>0.87416817906836097</v>
      </c>
      <c r="BQ244" s="2">
        <v>0</v>
      </c>
      <c r="BR244" s="2">
        <v>0</v>
      </c>
      <c r="BS244" s="2">
        <v>0</v>
      </c>
      <c r="BT244" s="2">
        <v>0.361299967701249</v>
      </c>
      <c r="BU244" s="2">
        <v>0.95376465113056996</v>
      </c>
      <c r="BV244" s="2">
        <v>0.95376465113056996</v>
      </c>
      <c r="BW244" s="2">
        <v>10.57541</v>
      </c>
      <c r="BX244" s="2">
        <v>0.74501016805141695</v>
      </c>
      <c r="BY244" s="2">
        <v>11.5962</v>
      </c>
      <c r="BZ244" s="2">
        <v>0.46219333076105701</v>
      </c>
      <c r="CA244" s="2">
        <v>13.01092</v>
      </c>
      <c r="CB244" s="2">
        <v>0.92802991977629701</v>
      </c>
      <c r="CC244" s="2">
        <v>15.2841</v>
      </c>
      <c r="CD244" s="2">
        <v>0.364861973902461</v>
      </c>
      <c r="CE244" s="2">
        <v>17.714639999999999</v>
      </c>
      <c r="CF244" s="2">
        <v>0.83117191843805704</v>
      </c>
      <c r="CG244" s="2">
        <v>19.570139999999999</v>
      </c>
      <c r="CH244" s="2">
        <v>1.04741486670755</v>
      </c>
      <c r="CI244" s="2">
        <v>22.570820000000001</v>
      </c>
      <c r="CJ244" s="2">
        <v>1.70760412332601</v>
      </c>
      <c r="CK244" s="2">
        <v>23.5626</v>
      </c>
      <c r="CL244" s="2">
        <v>0.74780643217345899</v>
      </c>
      <c r="CM244" s="2">
        <v>23.877199999999998</v>
      </c>
      <c r="CN244" s="2">
        <v>1.0252594964202999</v>
      </c>
      <c r="CO244" s="2">
        <v>28.126940000000001</v>
      </c>
      <c r="CP244" s="2">
        <v>0.60010075237413196</v>
      </c>
      <c r="CQ244" s="2">
        <v>28.368839999999999</v>
      </c>
      <c r="CR244" s="2">
        <v>1.26135622565554</v>
      </c>
      <c r="CS244" s="2">
        <v>27.0979666666667</v>
      </c>
      <c r="CT244" s="2">
        <v>1.1348134222564199</v>
      </c>
    </row>
    <row r="245" spans="1:98" x14ac:dyDescent="0.25">
      <c r="A245" s="2">
        <v>95</v>
      </c>
      <c r="B245" s="2" t="s">
        <v>1867</v>
      </c>
      <c r="C245" s="2" t="s">
        <v>525</v>
      </c>
      <c r="D245" s="2" t="s">
        <v>426</v>
      </c>
      <c r="E245" s="2" t="s">
        <v>170</v>
      </c>
      <c r="F245" s="2">
        <v>4.6157999999999998E-2</v>
      </c>
      <c r="G245" s="2">
        <v>4.6322799999999997E-2</v>
      </c>
      <c r="H245" s="2">
        <v>2.9853999999999999E-2</v>
      </c>
      <c r="I245" s="2">
        <v>4.0744700000000002E-2</v>
      </c>
      <c r="J245" s="2">
        <v>4.9523600000000001E-2</v>
      </c>
      <c r="K245" s="2">
        <v>3.2610100000000003E-2</v>
      </c>
      <c r="L245" s="2">
        <v>4.6170099999999999E-2</v>
      </c>
      <c r="M245" s="2">
        <v>5.51122E-2</v>
      </c>
      <c r="N245" s="2">
        <v>4.5278800000000001E-2</v>
      </c>
      <c r="O245" s="2">
        <v>5.2129000000000002E-2</v>
      </c>
      <c r="P245" s="2">
        <v>4.35807E-2</v>
      </c>
      <c r="Q245" s="2">
        <v>4.2122100000000003E-2</v>
      </c>
      <c r="R245" s="2">
        <v>5.1295899999999998E-2</v>
      </c>
      <c r="S245" s="2">
        <v>4.42542E-2</v>
      </c>
      <c r="T245" s="2">
        <v>4.4791999999999998E-2</v>
      </c>
      <c r="U245" s="2">
        <v>4.8730200000000001E-2</v>
      </c>
      <c r="V245" s="2">
        <v>4.7825199999999998E-2</v>
      </c>
      <c r="W245" s="2">
        <v>7.5610399999999994E-2</v>
      </c>
      <c r="X245" s="2">
        <v>6.54975E-2</v>
      </c>
      <c r="Y245" s="2">
        <v>5.9660699999999997E-2</v>
      </c>
      <c r="Z245" s="2">
        <v>4.4913700000000001E-2</v>
      </c>
      <c r="AA245" s="2">
        <v>4.75246E-2</v>
      </c>
      <c r="AB245" s="2">
        <v>5.2365000000000002E-2</v>
      </c>
      <c r="AC245" s="2">
        <v>4.7615200000000003E-2</v>
      </c>
      <c r="AD245" s="2">
        <v>6.7156099999999996E-2</v>
      </c>
      <c r="AE245" s="2">
        <v>7.2466500000000003E-2</v>
      </c>
      <c r="AF245" s="2">
        <v>4.6749100000000002E-2</v>
      </c>
      <c r="AG245" s="2">
        <v>4.7465500000000001E-2</v>
      </c>
      <c r="AH245" s="2">
        <v>4.7834399999999999E-2</v>
      </c>
      <c r="AI245" s="2">
        <v>6.1226900000000001E-2</v>
      </c>
      <c r="AJ245" s="2">
        <v>7.0886299999999999E-2</v>
      </c>
      <c r="AK245" s="2">
        <v>6.3715099999999997E-2</v>
      </c>
      <c r="AL245" s="2">
        <v>6.6808599999999996E-2</v>
      </c>
      <c r="AM245" s="2">
        <v>8.4554699999999997E-2</v>
      </c>
      <c r="AN245" s="2">
        <v>6.6576099999999999E-2</v>
      </c>
      <c r="AO245" s="2">
        <v>5.9116700000000001E-2</v>
      </c>
      <c r="AP245" s="2">
        <v>6.4693200000000006E-2</v>
      </c>
      <c r="AQ245" s="2">
        <v>6.5469399999999997E-2</v>
      </c>
      <c r="AR245" s="2">
        <v>6.6156599999999996E-2</v>
      </c>
      <c r="AS245" s="2">
        <v>0.10301100000000001</v>
      </c>
      <c r="AT245" s="2">
        <v>7.90159E-2</v>
      </c>
      <c r="AU245" s="2">
        <v>8.2430400000000001E-2</v>
      </c>
      <c r="AV245" s="2">
        <v>0.11173</v>
      </c>
      <c r="AW245" s="2">
        <v>0.103571</v>
      </c>
      <c r="AX245" s="2">
        <v>0.11488900000000001</v>
      </c>
      <c r="AY245" s="2">
        <v>8.7908500000000001E-2</v>
      </c>
      <c r="AZ245" s="2">
        <v>0.103273</v>
      </c>
      <c r="BA245" s="2">
        <v>9.40444E-2</v>
      </c>
      <c r="BB245" s="2">
        <v>0.106376</v>
      </c>
      <c r="BC245" s="2">
        <v>9.5323099999999994E-2</v>
      </c>
      <c r="BD245" s="2">
        <v>9.6370399999999995E-2</v>
      </c>
      <c r="BE245" s="2">
        <v>0.126939</v>
      </c>
      <c r="BF245" s="2">
        <v>9.4142900000000002E-2</v>
      </c>
      <c r="BG245" s="2">
        <v>0.116478</v>
      </c>
      <c r="BH245" s="2">
        <v>0.114083</v>
      </c>
      <c r="BI245" s="2">
        <v>0.119171</v>
      </c>
      <c r="BJ245" s="2">
        <v>0.113383</v>
      </c>
      <c r="BK245" s="2">
        <v>0.144427</v>
      </c>
      <c r="BL245" s="2">
        <v>7.0985043103448303E-2</v>
      </c>
      <c r="BM245" s="2">
        <v>2.7777158411424498E-2</v>
      </c>
      <c r="BN245" s="2">
        <v>0.88579668046506899</v>
      </c>
      <c r="BO245" s="2">
        <v>0.88932295671967798</v>
      </c>
      <c r="BP245" s="2">
        <v>0.70598911070780401</v>
      </c>
      <c r="BQ245" s="2">
        <v>0</v>
      </c>
      <c r="BR245" s="2">
        <v>0</v>
      </c>
      <c r="BS245" s="3">
        <v>4.8849813083506904E-15</v>
      </c>
      <c r="BT245" s="2">
        <v>1.4570433879848501E-3</v>
      </c>
      <c r="BU245" s="2">
        <v>0.78463575912293004</v>
      </c>
      <c r="BV245" s="2">
        <v>0.78463575912293004</v>
      </c>
      <c r="BW245" s="2">
        <v>4.2520620000000002E-2</v>
      </c>
      <c r="BX245" s="2">
        <v>7.7512255316175603E-3</v>
      </c>
      <c r="BY245" s="2">
        <v>4.6260040000000002E-2</v>
      </c>
      <c r="BZ245" s="2">
        <v>8.6616570483366503E-3</v>
      </c>
      <c r="CA245" s="2">
        <v>4.5208980000000003E-2</v>
      </c>
      <c r="CB245" s="2">
        <v>3.54669550948485E-3</v>
      </c>
      <c r="CC245" s="2">
        <v>5.9464799999999998E-2</v>
      </c>
      <c r="CD245" s="2">
        <v>1.17028219970655E-2</v>
      </c>
      <c r="CE245" s="2">
        <v>5.1914920000000003E-2</v>
      </c>
      <c r="CF245" s="2">
        <v>8.9341440981775093E-3</v>
      </c>
      <c r="CG245" s="2">
        <v>5.514848E-2</v>
      </c>
      <c r="CH245" s="2">
        <v>1.1401036561734201E-2</v>
      </c>
      <c r="CI245" s="2">
        <v>7.050816E-2</v>
      </c>
      <c r="CJ245" s="2">
        <v>8.2574478507587302E-3</v>
      </c>
      <c r="CK245" s="2">
        <v>7.1689379999999997E-2</v>
      </c>
      <c r="CL245" s="2">
        <v>1.77296538469311E-2</v>
      </c>
      <c r="CM245" s="2">
        <v>9.832726E-2</v>
      </c>
      <c r="CN245" s="2">
        <v>1.6636257567674301E-2</v>
      </c>
      <c r="CO245" s="2">
        <v>9.7384999999999999E-2</v>
      </c>
      <c r="CP245" s="2">
        <v>7.4283530681437098E-3</v>
      </c>
      <c r="CQ245" s="2">
        <v>0.10960266</v>
      </c>
      <c r="CR245" s="2">
        <v>1.39820359317948E-2</v>
      </c>
      <c r="CS245" s="2">
        <v>0.12566033333333301</v>
      </c>
      <c r="CT245" s="2">
        <v>1.6508060738116202E-2</v>
      </c>
    </row>
    <row r="246" spans="1:98" x14ac:dyDescent="0.25">
      <c r="A246" s="2">
        <v>96</v>
      </c>
      <c r="B246" s="2" t="s">
        <v>1867</v>
      </c>
      <c r="C246" s="2" t="s">
        <v>526</v>
      </c>
      <c r="D246" s="2" t="s">
        <v>424</v>
      </c>
      <c r="E246" s="2" t="s">
        <v>174</v>
      </c>
      <c r="F246" s="2">
        <v>5.4885099999999999E-2</v>
      </c>
      <c r="G246" s="2">
        <v>5.7797300000000003E-2</v>
      </c>
      <c r="H246" s="2">
        <v>5.6145500000000001E-2</v>
      </c>
      <c r="I246" s="2">
        <v>5.6293500000000003E-2</v>
      </c>
      <c r="J246" s="2">
        <v>7.4694999999999998E-2</v>
      </c>
      <c r="K246" s="2">
        <v>6.8126500000000006E-2</v>
      </c>
      <c r="L246" s="2">
        <v>6.4424599999999999E-2</v>
      </c>
      <c r="M246" s="2">
        <v>6.6220500000000002E-2</v>
      </c>
      <c r="N246" s="2">
        <v>6.0853499999999998E-2</v>
      </c>
      <c r="O246" s="2">
        <v>6.94491E-2</v>
      </c>
      <c r="P246" s="2">
        <v>7.4314699999999997E-2</v>
      </c>
      <c r="Q246" s="2">
        <v>8.6271100000000003E-2</v>
      </c>
      <c r="R246" s="2">
        <v>7.7090699999999998E-2</v>
      </c>
      <c r="S246" s="2">
        <v>7.0083800000000002E-2</v>
      </c>
      <c r="T246" s="2">
        <v>7.04925E-2</v>
      </c>
      <c r="U246" s="2">
        <v>6.4060400000000003E-2</v>
      </c>
      <c r="V246" s="2">
        <v>7.5010099999999996E-2</v>
      </c>
      <c r="W246" s="2">
        <v>7.6231699999999999E-2</v>
      </c>
      <c r="X246" s="2">
        <v>8.0455200000000004E-2</v>
      </c>
      <c r="Y246" s="2">
        <v>7.5402499999999997E-2</v>
      </c>
      <c r="Z246" s="2">
        <v>8.5616600000000001E-2</v>
      </c>
      <c r="AA246" s="2">
        <v>7.4155399999999996E-2</v>
      </c>
      <c r="AB246" s="2">
        <v>8.9422799999999997E-2</v>
      </c>
      <c r="AC246" s="2">
        <v>9.0393899999999999E-2</v>
      </c>
      <c r="AD246" s="2">
        <v>8.5784600000000003E-2</v>
      </c>
      <c r="AE246" s="2">
        <v>0.10065</v>
      </c>
      <c r="AF246" s="2">
        <v>0.100984</v>
      </c>
      <c r="AG246" s="2">
        <v>0.109972</v>
      </c>
      <c r="AH246" s="2">
        <v>0.108824</v>
      </c>
      <c r="AI246" s="2">
        <v>0.13692099999999999</v>
      </c>
      <c r="AJ246" s="2">
        <v>0.12870100000000001</v>
      </c>
      <c r="AK246" s="2">
        <v>0.11688999999999999</v>
      </c>
      <c r="AL246" s="2">
        <v>0.117351</v>
      </c>
      <c r="AM246" s="2">
        <v>0.115341</v>
      </c>
      <c r="AN246" s="2">
        <v>0.15327499999999999</v>
      </c>
      <c r="AO246" s="2">
        <v>0.16628200000000001</v>
      </c>
      <c r="AP246" s="2">
        <v>0.16165099999999999</v>
      </c>
      <c r="AQ246" s="2">
        <v>0.163745</v>
      </c>
      <c r="AR246" s="2">
        <v>0.14916399999999999</v>
      </c>
      <c r="AS246" s="2">
        <v>0.15735099999999999</v>
      </c>
      <c r="AT246" s="2">
        <v>0.171457</v>
      </c>
      <c r="AU246" s="2">
        <v>0.14358799999999999</v>
      </c>
      <c r="AV246" s="2">
        <v>0.15774199999999999</v>
      </c>
      <c r="AW246" s="2">
        <v>0.15714500000000001</v>
      </c>
      <c r="AX246" s="2">
        <v>0.17852399999999999</v>
      </c>
      <c r="AY246" s="2">
        <v>0.20066899999999999</v>
      </c>
      <c r="AZ246" s="2">
        <v>0.21460599999999999</v>
      </c>
      <c r="BA246" s="2">
        <v>0.18712100000000001</v>
      </c>
      <c r="BB246" s="2">
        <v>0.19178999999999999</v>
      </c>
      <c r="BC246" s="2">
        <v>0.18432499999999999</v>
      </c>
      <c r="BD246" s="2">
        <v>0.21033299999999999</v>
      </c>
      <c r="BE246" s="2">
        <v>0.209089</v>
      </c>
      <c r="BF246" s="2">
        <v>0.228932</v>
      </c>
      <c r="BG246" s="2">
        <v>0.24097499999999999</v>
      </c>
      <c r="BH246" s="2">
        <v>0.25477</v>
      </c>
      <c r="BI246" s="2">
        <v>0.26820699999999997</v>
      </c>
      <c r="BJ246" s="2">
        <v>0.22605</v>
      </c>
      <c r="BK246" s="2">
        <v>0.23404</v>
      </c>
      <c r="BL246" s="2">
        <v>0.12845071724137899</v>
      </c>
      <c r="BM246" s="2">
        <v>6.0978667869432603E-2</v>
      </c>
      <c r="BN246" s="2">
        <v>0.95425234651328195</v>
      </c>
      <c r="BO246" s="2">
        <v>0.97385339444461505</v>
      </c>
      <c r="BP246" s="2">
        <v>0.86932849364791298</v>
      </c>
      <c r="BQ246" s="2">
        <v>0</v>
      </c>
      <c r="BR246" s="2">
        <v>0</v>
      </c>
      <c r="BS246" s="2">
        <v>0</v>
      </c>
      <c r="BT246" s="2">
        <v>3.4458136700605598E-3</v>
      </c>
      <c r="BU246" s="2">
        <v>0.9105975408261</v>
      </c>
      <c r="BV246" s="2">
        <v>0.9105975408261</v>
      </c>
      <c r="BW246" s="2">
        <v>5.9963280000000001E-2</v>
      </c>
      <c r="BX246" s="2">
        <v>8.2997844099711397E-3</v>
      </c>
      <c r="BY246" s="2">
        <v>6.5814839999999999E-2</v>
      </c>
      <c r="BZ246" s="2">
        <v>3.36392031683273E-3</v>
      </c>
      <c r="CA246" s="2">
        <v>7.5650560000000006E-2</v>
      </c>
      <c r="CB246" s="2">
        <v>6.60016656820114E-3</v>
      </c>
      <c r="CC246" s="2">
        <v>7.4231980000000003E-2</v>
      </c>
      <c r="CD246" s="2">
        <v>6.0861312577860198E-3</v>
      </c>
      <c r="CE246" s="2">
        <v>8.5074659999999996E-2</v>
      </c>
      <c r="CF246" s="2">
        <v>6.4658446538716002E-3</v>
      </c>
      <c r="CG246" s="2">
        <v>0.11147020000000001</v>
      </c>
      <c r="CH246" s="2">
        <v>1.4866298436396299E-2</v>
      </c>
      <c r="CI246" s="2">
        <v>0.1263116</v>
      </c>
      <c r="CJ246" s="2">
        <v>1.5985517939685299E-2</v>
      </c>
      <c r="CK246" s="2">
        <v>0.15963859999999999</v>
      </c>
      <c r="CL246" s="2">
        <v>6.7081554320096099E-3</v>
      </c>
      <c r="CM246" s="2">
        <v>0.16169120000000001</v>
      </c>
      <c r="CN246" s="2">
        <v>1.3626297835435701E-2</v>
      </c>
      <c r="CO246" s="2">
        <v>0.19570219999999999</v>
      </c>
      <c r="CP246" s="2">
        <v>1.22515890683617E-2</v>
      </c>
      <c r="CQ246" s="2">
        <v>0.22881979999999999</v>
      </c>
      <c r="CR246" s="2">
        <v>1.9699242363603701E-2</v>
      </c>
      <c r="CS246" s="2">
        <v>0.24276566666666699</v>
      </c>
      <c r="CT246" s="2">
        <v>2.23920991944331E-2</v>
      </c>
    </row>
    <row r="247" spans="1:98" x14ac:dyDescent="0.25">
      <c r="A247" s="2">
        <v>97</v>
      </c>
      <c r="B247" s="2" t="s">
        <v>1867</v>
      </c>
      <c r="C247" s="2" t="s">
        <v>527</v>
      </c>
      <c r="D247" s="2" t="s">
        <v>412</v>
      </c>
      <c r="E247" s="2" t="s">
        <v>172</v>
      </c>
      <c r="F247" s="2">
        <v>43.610300000000002</v>
      </c>
      <c r="G247" s="2">
        <v>44.329599999999999</v>
      </c>
      <c r="H247" s="2">
        <v>40.71</v>
      </c>
      <c r="I247" s="2">
        <v>42.598599999999998</v>
      </c>
      <c r="J247" s="2">
        <v>41.571399999999997</v>
      </c>
      <c r="K247" s="2">
        <v>42.529499999999999</v>
      </c>
      <c r="L247" s="2">
        <v>44.4465</v>
      </c>
      <c r="M247" s="2">
        <v>42.827399999999997</v>
      </c>
      <c r="N247" s="2">
        <v>48.113199999999999</v>
      </c>
      <c r="O247" s="2">
        <v>49.043500000000002</v>
      </c>
      <c r="P247" s="2">
        <v>48.988599999999998</v>
      </c>
      <c r="Q247" s="2">
        <v>49.944200000000002</v>
      </c>
      <c r="R247" s="2">
        <v>49.3065</v>
      </c>
      <c r="S247" s="2">
        <v>49.476799999999997</v>
      </c>
      <c r="T247" s="2">
        <v>51.116900000000001</v>
      </c>
      <c r="U247" s="2">
        <v>51.2331</v>
      </c>
      <c r="V247" s="2">
        <v>51.606099999999998</v>
      </c>
      <c r="W247" s="2">
        <v>52.180900000000001</v>
      </c>
      <c r="X247" s="2">
        <v>53.083199999999998</v>
      </c>
      <c r="Y247" s="2">
        <v>53.3523</v>
      </c>
      <c r="Z247" s="2">
        <v>55.041200000000003</v>
      </c>
      <c r="AA247" s="2">
        <v>57.270400000000002</v>
      </c>
      <c r="AB247" s="2">
        <v>57.072400000000002</v>
      </c>
      <c r="AC247" s="2">
        <v>57.593499999999999</v>
      </c>
      <c r="AD247" s="2">
        <v>54.337499999999999</v>
      </c>
      <c r="AE247" s="2">
        <v>56.644199999999998</v>
      </c>
      <c r="AF247" s="2">
        <v>55.296999999999997</v>
      </c>
      <c r="AG247" s="2">
        <v>58.1584</v>
      </c>
      <c r="AH247" s="2">
        <v>60.995699999999999</v>
      </c>
      <c r="AI247" s="2">
        <v>62.3596</v>
      </c>
      <c r="AJ247" s="2">
        <v>65.061300000000003</v>
      </c>
      <c r="AK247" s="2">
        <v>65.745099999999994</v>
      </c>
      <c r="AL247" s="2">
        <v>65.145499999999998</v>
      </c>
      <c r="AM247" s="2">
        <v>67.503799999999998</v>
      </c>
      <c r="AN247" s="2">
        <v>68.576599999999999</v>
      </c>
      <c r="AO247" s="2">
        <v>69.765699999999995</v>
      </c>
      <c r="AP247" s="2">
        <v>66.973600000000005</v>
      </c>
      <c r="AQ247" s="2">
        <v>71.144199999999998</v>
      </c>
      <c r="AR247" s="2">
        <v>68.535600000000002</v>
      </c>
      <c r="AS247" s="2">
        <v>69.610299999999995</v>
      </c>
      <c r="AT247" s="2">
        <v>69.772300000000001</v>
      </c>
      <c r="AU247" s="2">
        <v>68.090299999999999</v>
      </c>
      <c r="AV247" s="2">
        <v>68.197199999999995</v>
      </c>
      <c r="AW247" s="2">
        <v>67.613699999999994</v>
      </c>
      <c r="AX247" s="2">
        <v>67.198899999999995</v>
      </c>
      <c r="AY247" s="2">
        <v>69.242900000000006</v>
      </c>
      <c r="AZ247" s="2">
        <v>68.393100000000004</v>
      </c>
      <c r="BA247" s="2">
        <v>67.328599999999994</v>
      </c>
      <c r="BB247" s="2">
        <v>68.467299999999994</v>
      </c>
      <c r="BC247" s="2">
        <v>67.907899999999998</v>
      </c>
      <c r="BD247" s="2">
        <v>69.093599999999995</v>
      </c>
      <c r="BE247" s="2">
        <v>70.554100000000005</v>
      </c>
      <c r="BF247" s="2">
        <v>71.732600000000005</v>
      </c>
      <c r="BG247" s="2">
        <v>70.707899999999995</v>
      </c>
      <c r="BH247" s="2">
        <v>69.727800000000002</v>
      </c>
      <c r="BI247" s="2">
        <v>70.169399999999996</v>
      </c>
      <c r="BJ247" s="2">
        <v>70.797600000000003</v>
      </c>
      <c r="BK247" s="2">
        <v>70.415599999999998</v>
      </c>
      <c r="BL247" s="2">
        <v>59.4536379310345</v>
      </c>
      <c r="BM247" s="2">
        <v>10.0551605747048</v>
      </c>
      <c r="BN247" s="2">
        <v>0.95467850931711096</v>
      </c>
      <c r="BO247" s="2">
        <v>0.94998308160817002</v>
      </c>
      <c r="BP247" s="2">
        <v>0.83787053841500303</v>
      </c>
      <c r="BQ247" s="2">
        <v>0</v>
      </c>
      <c r="BR247" s="2">
        <v>0</v>
      </c>
      <c r="BS247" s="2">
        <v>0</v>
      </c>
      <c r="BT247" s="2">
        <v>0.56845589836660104</v>
      </c>
      <c r="BU247" s="2">
        <v>0.91141105615194096</v>
      </c>
      <c r="BV247" s="2">
        <v>0.91141105615194096</v>
      </c>
      <c r="BW247" s="2">
        <v>42.563980000000001</v>
      </c>
      <c r="BX247" s="2">
        <v>1.4693412612460099</v>
      </c>
      <c r="BY247" s="2">
        <v>45.392020000000002</v>
      </c>
      <c r="BZ247" s="2">
        <v>3.01676280754719</v>
      </c>
      <c r="CA247" s="2">
        <v>49.766599999999997</v>
      </c>
      <c r="CB247" s="2">
        <v>0.83003191203712301</v>
      </c>
      <c r="CC247" s="2">
        <v>52.291119999999999</v>
      </c>
      <c r="CD247" s="2">
        <v>0.91573752898961103</v>
      </c>
      <c r="CE247" s="2">
        <v>56.262999999999998</v>
      </c>
      <c r="CF247" s="2">
        <v>1.46974137690956</v>
      </c>
      <c r="CG247" s="2">
        <v>58.690980000000003</v>
      </c>
      <c r="CH247" s="2">
        <v>2.9479890199931198</v>
      </c>
      <c r="CI247" s="2">
        <v>66.406459999999996</v>
      </c>
      <c r="CJ247" s="2">
        <v>1.56129235667123</v>
      </c>
      <c r="CK247" s="2">
        <v>69.205879999999993</v>
      </c>
      <c r="CL247" s="2">
        <v>1.55454074150535</v>
      </c>
      <c r="CM247" s="2">
        <v>68.174480000000003</v>
      </c>
      <c r="CN247" s="2">
        <v>0.978118316973977</v>
      </c>
      <c r="CO247" s="2">
        <v>68.267960000000002</v>
      </c>
      <c r="CP247" s="2">
        <v>0.71027193243151998</v>
      </c>
      <c r="CQ247" s="2">
        <v>70.363200000000006</v>
      </c>
      <c r="CR247" s="2">
        <v>1.00575028958485</v>
      </c>
      <c r="CS247" s="2">
        <v>70.460866666666703</v>
      </c>
      <c r="CT247" s="2">
        <v>0.31653690674759499</v>
      </c>
    </row>
    <row r="248" spans="1:98" x14ac:dyDescent="0.25">
      <c r="A248" s="2">
        <v>98</v>
      </c>
      <c r="B248" s="2" t="s">
        <v>1867</v>
      </c>
      <c r="C248" s="2" t="s">
        <v>528</v>
      </c>
      <c r="D248" s="2" t="s">
        <v>420</v>
      </c>
      <c r="E248" s="2" t="s">
        <v>168</v>
      </c>
      <c r="F248" s="2">
        <v>3.5995599999999999</v>
      </c>
      <c r="G248" s="2">
        <v>3.61707</v>
      </c>
      <c r="H248" s="2">
        <v>3.40368</v>
      </c>
      <c r="I248" s="2">
        <v>3.3257099999999999</v>
      </c>
      <c r="J248" s="2">
        <v>3.3886799999999999</v>
      </c>
      <c r="K248" s="2">
        <v>3.5875599999999999</v>
      </c>
      <c r="L248" s="2">
        <v>3.6326100000000001</v>
      </c>
      <c r="M248" s="2">
        <v>3.59355</v>
      </c>
      <c r="N248" s="2">
        <v>4.35046</v>
      </c>
      <c r="O248" s="2">
        <v>3.9239999999999999</v>
      </c>
      <c r="P248" s="2">
        <v>4.01898</v>
      </c>
      <c r="Q248" s="2">
        <v>4.2946099999999996</v>
      </c>
      <c r="R248" s="2">
        <v>4.3379200000000004</v>
      </c>
      <c r="S248" s="2">
        <v>4.3563700000000001</v>
      </c>
      <c r="T248" s="2">
        <v>4.55654</v>
      </c>
      <c r="U248" s="2">
        <v>4.8801399999999999</v>
      </c>
      <c r="V248" s="2">
        <v>5.30593</v>
      </c>
      <c r="W248" s="2">
        <v>5.4324199999999996</v>
      </c>
      <c r="X248" s="2">
        <v>5.6139700000000001</v>
      </c>
      <c r="Y248" s="2">
        <v>6.2312200000000004</v>
      </c>
      <c r="Z248" s="2">
        <v>6.2422800000000001</v>
      </c>
      <c r="AA248" s="2">
        <v>6.7852800000000002</v>
      </c>
      <c r="AB248" s="2">
        <v>6.8187600000000002</v>
      </c>
      <c r="AC248" s="2">
        <v>6.9106899999999998</v>
      </c>
      <c r="AD248" s="2">
        <v>6.8671600000000002</v>
      </c>
      <c r="AE248" s="2">
        <v>7.5601500000000001</v>
      </c>
      <c r="AF248" s="2">
        <v>7.1964499999999996</v>
      </c>
      <c r="AG248" s="2">
        <v>7.6765600000000003</v>
      </c>
      <c r="AH248" s="2">
        <v>7.6757900000000001</v>
      </c>
      <c r="AI248" s="2">
        <v>7.7134299999999998</v>
      </c>
      <c r="AJ248" s="2">
        <v>7.8441400000000003</v>
      </c>
      <c r="AK248" s="2">
        <v>7.8361599999999996</v>
      </c>
      <c r="AL248" s="2">
        <v>8.0989699999999996</v>
      </c>
      <c r="AM248" s="2">
        <v>8.1768900000000002</v>
      </c>
      <c r="AN248" s="2">
        <v>7.7926799999999998</v>
      </c>
      <c r="AO248" s="2">
        <v>7.9158200000000001</v>
      </c>
      <c r="AP248" s="2">
        <v>7.8178000000000001</v>
      </c>
      <c r="AQ248" s="2">
        <v>7.9040100000000004</v>
      </c>
      <c r="AR248" s="2">
        <v>8.1535899999999994</v>
      </c>
      <c r="AS248" s="2">
        <v>7.8775599999999999</v>
      </c>
      <c r="AT248" s="2">
        <v>8.3991000000000007</v>
      </c>
      <c r="AU248" s="2">
        <v>7.9354199999999997</v>
      </c>
      <c r="AV248" s="2">
        <v>7.7622999999999998</v>
      </c>
      <c r="AW248" s="2">
        <v>7.4662199999999999</v>
      </c>
      <c r="AX248" s="2">
        <v>8.2278199999999995</v>
      </c>
      <c r="AY248" s="2">
        <v>8.3096700000000006</v>
      </c>
      <c r="AZ248" s="2">
        <v>9.0335599999999996</v>
      </c>
      <c r="BA248" s="2">
        <v>9.7519600000000004</v>
      </c>
      <c r="BB248" s="2">
        <v>9.6281099999999995</v>
      </c>
      <c r="BC248" s="2">
        <v>10.1945</v>
      </c>
      <c r="BD248" s="2">
        <v>10.1297</v>
      </c>
      <c r="BE248" s="2">
        <v>10.0943</v>
      </c>
      <c r="BF248" s="2">
        <v>11.1435</v>
      </c>
      <c r="BG248" s="2">
        <v>10.001200000000001</v>
      </c>
      <c r="BH248" s="2">
        <v>10.763199999999999</v>
      </c>
      <c r="BI248" s="2">
        <v>10.3178</v>
      </c>
      <c r="BJ248" s="2">
        <v>10.467499999999999</v>
      </c>
      <c r="BK248" s="2">
        <v>10.6004</v>
      </c>
      <c r="BL248" s="2">
        <v>7.0093346551724096</v>
      </c>
      <c r="BM248" s="2">
        <v>2.31327502590092</v>
      </c>
      <c r="BN248" s="2">
        <v>0.97251951654304603</v>
      </c>
      <c r="BO248" s="2">
        <v>0.97403795871912402</v>
      </c>
      <c r="BP248" s="2">
        <v>0.88989715668481595</v>
      </c>
      <c r="BQ248" s="2">
        <v>0</v>
      </c>
      <c r="BR248" s="2">
        <v>0</v>
      </c>
      <c r="BS248" s="2">
        <v>0</v>
      </c>
      <c r="BT248" s="2">
        <v>0.133222081577408</v>
      </c>
      <c r="BU248" s="2">
        <v>0.94579421005711894</v>
      </c>
      <c r="BV248" s="2">
        <v>0.94579421005711894</v>
      </c>
      <c r="BW248" s="2">
        <v>3.4669400000000001</v>
      </c>
      <c r="BX248" s="2">
        <v>0.132475893467453</v>
      </c>
      <c r="BY248" s="2">
        <v>3.8176359999999998</v>
      </c>
      <c r="BZ248" s="2">
        <v>0.32886123111428001</v>
      </c>
      <c r="CA248" s="2">
        <v>4.3128840000000004</v>
      </c>
      <c r="CB248" s="2">
        <v>0.192743080368661</v>
      </c>
      <c r="CC248" s="2">
        <v>5.4927359999999998</v>
      </c>
      <c r="CD248" s="2">
        <v>0.493422907281371</v>
      </c>
      <c r="CE248" s="2">
        <v>6.7248340000000004</v>
      </c>
      <c r="CF248" s="2">
        <v>0.27392212320292803</v>
      </c>
      <c r="CG248" s="2">
        <v>7.564476</v>
      </c>
      <c r="CH248" s="2">
        <v>0.21366022952341901</v>
      </c>
      <c r="CI248" s="2">
        <v>7.9497679999999997</v>
      </c>
      <c r="CJ248" s="2">
        <v>0.17506165448207101</v>
      </c>
      <c r="CK248" s="2">
        <v>7.9337559999999998</v>
      </c>
      <c r="CL248" s="2">
        <v>0.128585862869912</v>
      </c>
      <c r="CM248" s="2">
        <v>7.9581720000000002</v>
      </c>
      <c r="CN248" s="2">
        <v>0.37014450194484899</v>
      </c>
      <c r="CO248" s="2">
        <v>9.3835599999999992</v>
      </c>
      <c r="CP248" s="2">
        <v>0.72953524215763499</v>
      </c>
      <c r="CQ248" s="2">
        <v>10.42638</v>
      </c>
      <c r="CR248" s="2">
        <v>0.50169288115340005</v>
      </c>
      <c r="CS248" s="2">
        <v>10.4619</v>
      </c>
      <c r="CT248" s="2">
        <v>0.141383202679809</v>
      </c>
    </row>
    <row r="249" spans="1:98" x14ac:dyDescent="0.25">
      <c r="A249" s="2">
        <v>99</v>
      </c>
      <c r="B249" s="2" t="s">
        <v>1867</v>
      </c>
      <c r="C249" s="2" t="s">
        <v>529</v>
      </c>
      <c r="D249" s="2" t="s">
        <v>418</v>
      </c>
      <c r="E249" s="2" t="s">
        <v>178</v>
      </c>
      <c r="F249" s="2">
        <v>0.125865</v>
      </c>
      <c r="G249" s="2">
        <v>0.124886</v>
      </c>
      <c r="H249" s="2">
        <v>0.12546599999999999</v>
      </c>
      <c r="I249" s="2">
        <v>0.12700500000000001</v>
      </c>
      <c r="J249" s="2">
        <v>0.13223399999999999</v>
      </c>
      <c r="K249" s="2">
        <v>0.133687</v>
      </c>
      <c r="L249" s="2">
        <v>0.13853799999999999</v>
      </c>
      <c r="M249" s="2">
        <v>0.13972399999999999</v>
      </c>
      <c r="N249" s="2">
        <v>0.15085799999999999</v>
      </c>
      <c r="O249" s="2">
        <v>0.15665399999999999</v>
      </c>
      <c r="P249" s="2">
        <v>0.163185</v>
      </c>
      <c r="Q249" s="2">
        <v>0.167043</v>
      </c>
      <c r="R249" s="2">
        <v>0.17519000000000001</v>
      </c>
      <c r="S249" s="2">
        <v>0.205564</v>
      </c>
      <c r="T249" s="2">
        <v>0.219</v>
      </c>
      <c r="U249" s="2">
        <v>0.23299700000000001</v>
      </c>
      <c r="V249" s="2">
        <v>0.25274000000000002</v>
      </c>
      <c r="W249" s="2">
        <v>0.260766</v>
      </c>
      <c r="X249" s="2">
        <v>0.26952900000000002</v>
      </c>
      <c r="Y249" s="2">
        <v>0.29118500000000003</v>
      </c>
      <c r="Z249" s="2">
        <v>0.30543300000000001</v>
      </c>
      <c r="AA249" s="2">
        <v>0.32120199999999999</v>
      </c>
      <c r="AB249" s="2">
        <v>0.342505</v>
      </c>
      <c r="AC249" s="2">
        <v>0.34556199999999998</v>
      </c>
      <c r="AD249" s="2">
        <v>0.34661700000000001</v>
      </c>
      <c r="AE249" s="2">
        <v>0.34805599999999998</v>
      </c>
      <c r="AF249" s="2">
        <v>0.35487200000000002</v>
      </c>
      <c r="AG249" s="2">
        <v>0.36510399999999998</v>
      </c>
      <c r="AH249" s="2">
        <v>0.38858100000000001</v>
      </c>
      <c r="AI249" s="2">
        <v>0.40682299999999999</v>
      </c>
      <c r="AJ249" s="2">
        <v>0.41951100000000002</v>
      </c>
      <c r="AK249" s="2">
        <v>0.425927</v>
      </c>
      <c r="AL249" s="2">
        <v>0.44084400000000001</v>
      </c>
      <c r="AM249" s="2">
        <v>0.45231399999999999</v>
      </c>
      <c r="AN249" s="2">
        <v>0.466248</v>
      </c>
      <c r="AO249" s="2">
        <v>0.42612800000000001</v>
      </c>
      <c r="AP249" s="2">
        <v>0.45931699999999998</v>
      </c>
      <c r="AQ249" s="2">
        <v>0.49299900000000002</v>
      </c>
      <c r="AR249" s="2">
        <v>0.54837499999999995</v>
      </c>
      <c r="AS249" s="2">
        <v>0.56144700000000003</v>
      </c>
      <c r="AT249" s="2">
        <v>0.58282900000000004</v>
      </c>
      <c r="AU249" s="2">
        <v>0.58151900000000001</v>
      </c>
      <c r="AV249" s="2">
        <v>0.59093300000000004</v>
      </c>
      <c r="AW249" s="2">
        <v>0.603078</v>
      </c>
      <c r="AX249" s="2">
        <v>0.60394700000000001</v>
      </c>
      <c r="AY249" s="2">
        <v>0.65622499999999995</v>
      </c>
      <c r="AZ249" s="2">
        <v>0.65836499999999998</v>
      </c>
      <c r="BA249" s="2">
        <v>0.70440000000000003</v>
      </c>
      <c r="BB249" s="2">
        <v>0.74234199999999995</v>
      </c>
      <c r="BC249" s="2">
        <v>0.79086500000000004</v>
      </c>
      <c r="BD249" s="2">
        <v>0.83476799999999995</v>
      </c>
      <c r="BE249" s="2">
        <v>0.83792299999999997</v>
      </c>
      <c r="BF249" s="2">
        <v>0.86987800000000004</v>
      </c>
      <c r="BG249" s="2">
        <v>0.86895900000000004</v>
      </c>
      <c r="BH249" s="2">
        <v>0.88836599999999999</v>
      </c>
      <c r="BI249" s="2">
        <v>0.88050499999999998</v>
      </c>
      <c r="BJ249" s="2">
        <v>0.87418200000000001</v>
      </c>
      <c r="BK249" s="2">
        <v>0.86983999999999995</v>
      </c>
      <c r="BL249" s="2">
        <v>0.43532594827586202</v>
      </c>
      <c r="BM249" s="2">
        <v>0.246947078270914</v>
      </c>
      <c r="BN249" s="2">
        <v>0.98088224859105899</v>
      </c>
      <c r="BO249" s="2">
        <v>0.99827740010458699</v>
      </c>
      <c r="BP249" s="2">
        <v>0.98185117967332103</v>
      </c>
      <c r="BQ249" s="2">
        <v>0</v>
      </c>
      <c r="BR249" s="2">
        <v>0</v>
      </c>
      <c r="BS249" s="2">
        <v>0</v>
      </c>
      <c r="BT249" s="2">
        <v>1.4344036697529801E-2</v>
      </c>
      <c r="BU249" s="2">
        <v>0.96212998560104801</v>
      </c>
      <c r="BV249" s="2">
        <v>0.96212998560104801</v>
      </c>
      <c r="BW249" s="2">
        <v>0.12709119999999999</v>
      </c>
      <c r="BX249" s="2">
        <v>2.9775648943389898E-3</v>
      </c>
      <c r="BY249" s="2">
        <v>0.1438922</v>
      </c>
      <c r="BZ249" s="2">
        <v>9.5075412804783502E-3</v>
      </c>
      <c r="CA249" s="2">
        <v>0.18599640000000001</v>
      </c>
      <c r="CB249" s="2">
        <v>2.48419916935015E-2</v>
      </c>
      <c r="CC249" s="2">
        <v>0.26144339999999999</v>
      </c>
      <c r="CD249" s="2">
        <v>2.1420465758241601E-2</v>
      </c>
      <c r="CE249" s="2">
        <v>0.3322638</v>
      </c>
      <c r="CF249" s="2">
        <v>1.8234540704388499E-2</v>
      </c>
      <c r="CG249" s="2">
        <v>0.3726872</v>
      </c>
      <c r="CH249" s="2">
        <v>2.4492080387341499E-2</v>
      </c>
      <c r="CI249" s="2">
        <v>0.44096879999999999</v>
      </c>
      <c r="CJ249" s="2">
        <v>1.9068691740651698E-2</v>
      </c>
      <c r="CK249" s="2">
        <v>0.49765320000000002</v>
      </c>
      <c r="CL249" s="2">
        <v>5.75533012884578E-2</v>
      </c>
      <c r="CM249" s="2">
        <v>0.59246120000000002</v>
      </c>
      <c r="CN249" s="2">
        <v>1.07178176043446E-2</v>
      </c>
      <c r="CO249" s="2">
        <v>0.71043940000000005</v>
      </c>
      <c r="CP249" s="2">
        <v>5.7387872580363201E-2</v>
      </c>
      <c r="CQ249" s="2">
        <v>0.85997880000000004</v>
      </c>
      <c r="CR249" s="2">
        <v>2.2948387888912802E-2</v>
      </c>
      <c r="CS249" s="2">
        <v>0.87484233333333306</v>
      </c>
      <c r="CT249" s="2">
        <v>5.3630762005898698E-3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showGridLines="0" zoomScaleNormal="100" workbookViewId="0">
      <pane xSplit="6" ySplit="5" topLeftCell="BE15" activePane="bottomRight" state="frozen"/>
      <selection activeCell="E71" sqref="E71"/>
      <selection pane="topRight" activeCell="E71" sqref="E71"/>
      <selection pane="bottomLeft" activeCell="E71" sqref="E71"/>
      <selection pane="bottomRight" activeCell="BF20" sqref="BF20"/>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1863</v>
      </c>
    </row>
    <row r="4" spans="2:70" s="14" customFormat="1" x14ac:dyDescent="0.25">
      <c r="F4" s="15" t="s">
        <v>1905</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aquastat_more_extensive_table!AL1418</f>
        <v>35</v>
      </c>
      <c r="BK4" s="43"/>
      <c r="BL4" s="43">
        <f>total_abstraction_km3!CS1</f>
        <v>97</v>
      </c>
      <c r="BM4" s="43"/>
    </row>
    <row r="5" spans="2:70" x14ac:dyDescent="0.25">
      <c r="F5" s="11" t="s">
        <v>1081</v>
      </c>
      <c r="G5" s="41" t="str">
        <f>HLOOKUP(G4,aquastat_more_extensive_table!$D$1418:$AL$1419,2,FALSE)</f>
        <v>1958-1962</v>
      </c>
      <c r="H5" s="40"/>
      <c r="I5" s="41" t="str">
        <f>HLOOKUP(I4,total_abstraction_km3!$A$1:$CT$2,2,FALSE)</f>
        <v>avg_1958_1962_1960</v>
      </c>
      <c r="J5" s="40"/>
      <c r="L5" s="41" t="str">
        <f>HLOOKUP(L4,aquastat_more_extensive_table!$D$1418:$AL$1419,2,FALSE)</f>
        <v>1963-1967</v>
      </c>
      <c r="M5" s="40"/>
      <c r="N5" s="41" t="str">
        <f>HLOOKUP(N4,total_abstraction_km3!$A$1:$CT$2,2,FALSE)</f>
        <v>avg_1963_1967_1965</v>
      </c>
      <c r="O5" s="40"/>
      <c r="Q5" s="41" t="str">
        <f>HLOOKUP(Q4,aquastat_more_extensive_table!$D$1418:$AL$1419,2,FALSE)</f>
        <v>1968-1972</v>
      </c>
      <c r="R5" s="40"/>
      <c r="S5" s="41" t="str">
        <f>HLOOKUP(S4,total_abstraction_km3!$A$1:$CT$2,2,FALSE)</f>
        <v>avg_1968_1972_1970</v>
      </c>
      <c r="T5" s="40"/>
      <c r="V5" s="41" t="str">
        <f>HLOOKUP(V4,aquastat_more_extensive_table!$D$1418:$AL$1419,2,FALSE)</f>
        <v>1973-1977</v>
      </c>
      <c r="W5" s="40"/>
      <c r="X5" s="41" t="str">
        <f>HLOOKUP(X4,total_abstraction_km3!$A$1:$CT$2,2,FALSE)</f>
        <v>avg_1973_1977_1975</v>
      </c>
      <c r="Y5" s="40"/>
      <c r="AA5" s="41" t="str">
        <f>HLOOKUP(AA4,aquastat_more_extensive_table!$D$1418:$AL$1419,2,FALSE)</f>
        <v>1978-1982</v>
      </c>
      <c r="AB5" s="40"/>
      <c r="AC5" s="41" t="str">
        <f>HLOOKUP(AC4,total_abstraction_km3!$A$1:$CT$2,2,FALSE)</f>
        <v>avg_1978_1982_1980</v>
      </c>
      <c r="AD5" s="40"/>
      <c r="AF5" s="41" t="str">
        <f>HLOOKUP(AF4,aquastat_more_extensive_table!$D$1418:$AL$1419,2,FALSE)</f>
        <v>1983-1987</v>
      </c>
      <c r="AG5" s="40"/>
      <c r="AH5" s="41" t="str">
        <f>HLOOKUP(AH4,total_abstraction_km3!$A$1:$CT$2,2,FALSE)</f>
        <v>avg_1983_1987_1985</v>
      </c>
      <c r="AI5" s="40"/>
      <c r="AK5" s="41" t="str">
        <f>HLOOKUP(AK4,aquastat_more_extensive_table!$D$1418:$AL$1419,2,FALSE)</f>
        <v>1988-1992</v>
      </c>
      <c r="AL5" s="40"/>
      <c r="AM5" s="41" t="str">
        <f>HLOOKUP(AM4,total_abstraction_km3!$A$1:$CT$2,2,FALSE)</f>
        <v>avg_1988_1992_1990</v>
      </c>
      <c r="AN5" s="40"/>
      <c r="AP5" s="41" t="str">
        <f>HLOOKUP(AP4,aquastat_more_extensive_table!$D$1418:$AL$1419,2,FALSE)</f>
        <v>1993-1997</v>
      </c>
      <c r="AQ5" s="40"/>
      <c r="AR5" s="41" t="str">
        <f>HLOOKUP(AR4,total_abstraction_km3!$A$1:$CT$2,2,FALSE)</f>
        <v>avg_1993_1997_1995</v>
      </c>
      <c r="AS5" s="40"/>
      <c r="AU5" s="41" t="str">
        <f>HLOOKUP(AU4,aquastat_more_extensive_table!$D$1418:$AL$1419,2,FALSE)</f>
        <v>1998-2002</v>
      </c>
      <c r="AV5" s="40"/>
      <c r="AW5" s="41" t="str">
        <f>HLOOKUP(AW4,total_abstraction_km3!$A$1:$CT$2,2,FALSE)</f>
        <v>avg_1998_2002_2000</v>
      </c>
      <c r="AX5" s="40"/>
      <c r="AZ5" s="41" t="str">
        <f>HLOOKUP(AZ4,aquastat_more_extensive_table!$D$1418:$AL$1419,2,FALSE)</f>
        <v>2003-2007</v>
      </c>
      <c r="BA5" s="40"/>
      <c r="BB5" s="41" t="str">
        <f>HLOOKUP(BB4,total_abstraction_km3!$A$1:$CT$2,2,FALSE)</f>
        <v>avg_2003_2007_2005</v>
      </c>
      <c r="BC5" s="40"/>
      <c r="BE5" s="41" t="str">
        <f>HLOOKUP(BE4,aquastat_more_extensive_table!$D$1418:$AL$1419,2,FALSE)</f>
        <v>2008-2012</v>
      </c>
      <c r="BF5" s="40"/>
      <c r="BG5" s="41" t="str">
        <f>HLOOKUP(BG4,total_abstraction_km3!$A$1:$CT$2,2,FALSE)</f>
        <v>avg_2008_2012_2010</v>
      </c>
      <c r="BH5" s="40"/>
      <c r="BJ5" s="42" t="s">
        <v>1906</v>
      </c>
      <c r="BK5" s="40"/>
      <c r="BL5" s="41" t="str">
        <f>HLOOKUP(BL4,total_abstraction_km3!$A$1:$CT$2,2,FALSE)</f>
        <v>avg_2013_2015_2015</v>
      </c>
      <c r="BM5" s="40"/>
      <c r="BQ5" s="41" t="s">
        <v>1908</v>
      </c>
      <c r="BR5" s="40"/>
    </row>
    <row r="6" spans="2:70" x14ac:dyDescent="0.25">
      <c r="B6" s="8" t="s">
        <v>1079</v>
      </c>
      <c r="C6" s="8" t="s">
        <v>1904</v>
      </c>
      <c r="D6" s="8" t="s">
        <v>1866</v>
      </c>
      <c r="E6" s="7" t="s">
        <v>1080</v>
      </c>
      <c r="G6" s="39" t="s">
        <v>1865</v>
      </c>
      <c r="H6" s="40"/>
      <c r="I6" s="39" t="s">
        <v>1864</v>
      </c>
      <c r="J6" s="40"/>
      <c r="L6" s="39" t="s">
        <v>1865</v>
      </c>
      <c r="M6" s="40"/>
      <c r="N6" s="39" t="s">
        <v>1864</v>
      </c>
      <c r="O6" s="40"/>
      <c r="Q6" s="39" t="s">
        <v>1865</v>
      </c>
      <c r="R6" s="40"/>
      <c r="S6" s="39" t="s">
        <v>1864</v>
      </c>
      <c r="T6" s="40"/>
      <c r="V6" s="39" t="s">
        <v>1865</v>
      </c>
      <c r="W6" s="40"/>
      <c r="X6" s="39" t="s">
        <v>1864</v>
      </c>
      <c r="Y6" s="40"/>
      <c r="AA6" s="39" t="s">
        <v>1865</v>
      </c>
      <c r="AB6" s="40"/>
      <c r="AC6" s="39" t="s">
        <v>1864</v>
      </c>
      <c r="AD6" s="40"/>
      <c r="AF6" s="39" t="s">
        <v>1865</v>
      </c>
      <c r="AG6" s="40"/>
      <c r="AH6" s="39" t="s">
        <v>1864</v>
      </c>
      <c r="AI6" s="40"/>
      <c r="AK6" s="39" t="s">
        <v>1865</v>
      </c>
      <c r="AL6" s="40"/>
      <c r="AM6" s="39" t="s">
        <v>1864</v>
      </c>
      <c r="AN6" s="40"/>
      <c r="AP6" s="39" t="s">
        <v>1865</v>
      </c>
      <c r="AQ6" s="40"/>
      <c r="AR6" s="39" t="s">
        <v>1864</v>
      </c>
      <c r="AS6" s="40"/>
      <c r="AU6" s="39" t="s">
        <v>1865</v>
      </c>
      <c r="AV6" s="40"/>
      <c r="AW6" s="39" t="s">
        <v>1864</v>
      </c>
      <c r="AX6" s="40"/>
      <c r="AZ6" s="39" t="s">
        <v>1865</v>
      </c>
      <c r="BA6" s="40"/>
      <c r="BB6" s="39" t="s">
        <v>1864</v>
      </c>
      <c r="BC6" s="40"/>
      <c r="BE6" s="39" t="s">
        <v>1865</v>
      </c>
      <c r="BF6" s="40"/>
      <c r="BG6" s="39" t="s">
        <v>1864</v>
      </c>
      <c r="BH6" s="40"/>
      <c r="BJ6" s="39" t="s">
        <v>1865</v>
      </c>
      <c r="BK6" s="40"/>
      <c r="BL6" s="39" t="s">
        <v>1864</v>
      </c>
      <c r="BM6" s="40"/>
    </row>
    <row r="7" spans="2:70" x14ac:dyDescent="0.25">
      <c r="B7" s="12">
        <f>fao_ids_unique!B2</f>
        <v>1</v>
      </c>
      <c r="C7" s="12">
        <f>fao_ids_unique!F2</f>
        <v>8</v>
      </c>
      <c r="D7" s="8" t="str">
        <f>fao_ids_unique!C2</f>
        <v>ARM</v>
      </c>
      <c r="E7" s="7" t="str">
        <f>fao_ids_unique!G2</f>
        <v>Armenia</v>
      </c>
      <c r="G7" s="9">
        <f>VLOOKUP($B7,aquastat_more_extensive_table!$D$1419:$AO$1619,G$4,FALSE)</f>
        <v>0</v>
      </c>
      <c r="H7" s="13" t="e">
        <f t="shared" ref="H7:H38" si="0">IF(G7&gt;0,G7,NA())</f>
        <v>#N/A</v>
      </c>
      <c r="I7" s="9">
        <f>VLOOKUP($C7,total_abstraction_km3!$A$2:$CT$249,I$4,FALSE)</f>
        <v>0.56492819999999999</v>
      </c>
      <c r="J7" s="13">
        <f>IF(I7&gt;=0,I7,NA())</f>
        <v>0.56492819999999999</v>
      </c>
      <c r="L7" s="9">
        <f>VLOOKUP($B7,aquastat_more_extensive_table!$D$1419:$AO$1619,L$4,FALSE)</f>
        <v>0</v>
      </c>
      <c r="M7" s="13" t="e">
        <f t="shared" ref="M7:M38" si="1">IF(L7&gt;0,L7,NA())</f>
        <v>#N/A</v>
      </c>
      <c r="N7" s="9">
        <f>VLOOKUP($C7,total_abstraction_km3!$A$2:$CT$249,N$4,FALSE)</f>
        <v>0.6496594</v>
      </c>
      <c r="O7" s="13">
        <f>IF(N7&gt;=0,N7,NA())</f>
        <v>0.6496594</v>
      </c>
      <c r="Q7" s="9">
        <f>VLOOKUP($B7,aquastat_more_extensive_table!$D$1419:$AO$1619,Q$4,FALSE)</f>
        <v>0</v>
      </c>
      <c r="R7" s="13" t="e">
        <f t="shared" ref="R7:R38" si="2">IF(Q7&gt;0,Q7,NA())</f>
        <v>#N/A</v>
      </c>
      <c r="S7" s="9">
        <f>VLOOKUP($C7,total_abstraction_km3!$A$2:$CT$249,S$4,FALSE)</f>
        <v>0.72523959999999998</v>
      </c>
      <c r="T7" s="13">
        <f>IF(S7&gt;=0,S7,NA())</f>
        <v>0.72523959999999998</v>
      </c>
      <c r="V7" s="9">
        <f>VLOOKUP($B7,aquastat_more_extensive_table!$D$1419:$AO$1619,V$4,FALSE)</f>
        <v>0</v>
      </c>
      <c r="W7" s="13" t="e">
        <f t="shared" ref="W7:W38" si="3">IF(V7&gt;0,V7,NA())</f>
        <v>#N/A</v>
      </c>
      <c r="X7" s="9">
        <f>VLOOKUP($C7,total_abstraction_km3!$A$2:$CT$249,X$4,FALSE)</f>
        <v>0.81796840000000004</v>
      </c>
      <c r="Y7" s="13">
        <f>IF(X7&gt;=0,X7,NA())</f>
        <v>0.81796840000000004</v>
      </c>
      <c r="AA7" s="9">
        <f>VLOOKUP($B7,aquastat_more_extensive_table!$D$1419:$AO$1619,AA$4,FALSE)</f>
        <v>0</v>
      </c>
      <c r="AB7" s="13" t="e">
        <f t="shared" ref="AB7:AB38" si="4">IF(AA7&gt;0,AA7,NA())</f>
        <v>#N/A</v>
      </c>
      <c r="AC7" s="9">
        <f>VLOOKUP($C7,total_abstraction_km3!$A$2:$CT$249,AC$4,FALSE)</f>
        <v>1.0038008</v>
      </c>
      <c r="AD7" s="13">
        <f>IF(AC7&gt;=0,AC7,NA())</f>
        <v>1.0038008</v>
      </c>
      <c r="AF7" s="9">
        <f>VLOOKUP($B7,aquastat_more_extensive_table!$D$1419:$AO$1619,AF$4,FALSE)</f>
        <v>0</v>
      </c>
      <c r="AG7" s="13" t="e">
        <f t="shared" ref="AG7:AG38" si="5">IF(AF7&gt;0,AF7,NA())</f>
        <v>#N/A</v>
      </c>
      <c r="AH7" s="9">
        <f>VLOOKUP($C7,total_abstraction_km3!$A$2:$CT$249,AH$4,FALSE)</f>
        <v>1.160074</v>
      </c>
      <c r="AI7" s="13">
        <f>IF(AH7&gt;=0,AH7,NA())</f>
        <v>1.160074</v>
      </c>
      <c r="AK7" s="9">
        <f>VLOOKUP($B7,aquastat_more_extensive_table!$D$1419:$AO$1619,AK$4,FALSE)</f>
        <v>0</v>
      </c>
      <c r="AL7" s="13" t="e">
        <f t="shared" ref="AL7:AL38" si="6">IF(AK7&gt;0,AK7,NA())</f>
        <v>#N/A</v>
      </c>
      <c r="AM7" s="9">
        <f>VLOOKUP($C7,total_abstraction_km3!$A$2:$CT$249,AM$4,FALSE)</f>
        <v>1.194094</v>
      </c>
      <c r="AN7" s="13">
        <f>IF(AM7&gt;=0,AM7,NA())</f>
        <v>1.194094</v>
      </c>
      <c r="AP7" s="9">
        <f>VLOOKUP($B7,aquastat_more_extensive_table!$D$1419:$AO$1619,AP$4,FALSE)</f>
        <v>2.9249999999999998</v>
      </c>
      <c r="AQ7" s="13">
        <f t="shared" ref="AQ7:AQ38" si="7">IF(AP7&gt;0,AP7,NA())</f>
        <v>2.9249999999999998</v>
      </c>
      <c r="AR7" s="9">
        <f>VLOOKUP($C7,total_abstraction_km3!$A$2:$CT$249,AR$4,FALSE)</f>
        <v>1.0299415999999999</v>
      </c>
      <c r="AS7" s="13">
        <f>IF(AR7&gt;=0,AR7,NA())</f>
        <v>1.0299415999999999</v>
      </c>
      <c r="AU7" s="9">
        <f>VLOOKUP($B7,aquastat_more_extensive_table!$D$1419:$AO$1619,AU$4,FALSE)</f>
        <v>1.7330000000000001</v>
      </c>
      <c r="AV7" s="13">
        <f t="shared" ref="AV7:AV38" si="8">IF(AU7&gt;0,AU7,NA())</f>
        <v>1.7330000000000001</v>
      </c>
      <c r="AW7" s="9">
        <f>VLOOKUP($C7,total_abstraction_km3!$A$2:$CT$249,AW$4,FALSE)</f>
        <v>1.072362</v>
      </c>
      <c r="AX7" s="13">
        <f>IF(AW7&gt;=0,AW7,NA())</f>
        <v>1.072362</v>
      </c>
      <c r="AZ7" s="9">
        <f>VLOOKUP($B7,aquastat_more_extensive_table!$D$1419:$AO$1619,AZ$4,FALSE)</f>
        <v>2.8580000000000001</v>
      </c>
      <c r="BA7" s="13">
        <f t="shared" ref="BA7:BA38" si="9">IF(AZ7&gt;0,AZ7,NA())</f>
        <v>2.8580000000000001</v>
      </c>
      <c r="BB7" s="9">
        <f>VLOOKUP($C7,total_abstraction_km3!$A$2:$CT$249,BB$4,FALSE)</f>
        <v>1.5002340000000001</v>
      </c>
      <c r="BC7" s="13">
        <f>IF(BB7&gt;=0,BB7,NA())</f>
        <v>1.5002340000000001</v>
      </c>
      <c r="BE7" s="9">
        <f>VLOOKUP($B7,aquastat_more_extensive_table!$D$1419:$AO$1619,BE$4,FALSE)</f>
        <v>2.9409999999999998</v>
      </c>
      <c r="BF7" s="13">
        <f t="shared" ref="BF7:BF38" si="10">IF(BE7&gt;0,BE7,NA())</f>
        <v>2.9409999999999998</v>
      </c>
      <c r="BG7" s="9">
        <f>VLOOKUP($C7,total_abstraction_km3!$A$2:$CT$249,BG$4,FALSE)</f>
        <v>1.5288900000000001</v>
      </c>
      <c r="BH7" s="13">
        <f>IF(BG7&gt;=0,BG7,NA())</f>
        <v>1.5288900000000001</v>
      </c>
      <c r="BJ7" s="9">
        <f>VLOOKUP($B7,aquastat_more_extensive_table!$D$1419:$AO$1619,BJ$4,FALSE)</f>
        <v>0</v>
      </c>
      <c r="BK7" s="13" t="e">
        <f>IF(BJ7&gt;0,BJ7,NA())</f>
        <v>#N/A</v>
      </c>
      <c r="BL7" s="9">
        <f>VLOOKUP($C7,total_abstraction_km3!$A$2:$CT$249,BL$4,FALSE)</f>
        <v>1.43559666666667</v>
      </c>
      <c r="BM7" s="13">
        <f>IF(BL7&gt;=0,BL7,NA())</f>
        <v>1.43559666666667</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VLOOKUP($B8,aquastat_more_extensive_table!$D$1419:$AO$1619,G$4,FALSE)</f>
        <v>0</v>
      </c>
      <c r="H8" s="13" t="e">
        <f t="shared" si="0"/>
        <v>#N/A</v>
      </c>
      <c r="I8" s="9">
        <f>VLOOKUP($C8,total_abstraction_km3!$A$2:$CT$249,I$4,FALSE)</f>
        <v>6.0965280000000002</v>
      </c>
      <c r="J8" s="13">
        <f t="shared" ref="J8:J71" si="11">IF(I8&gt;=0,I8,NA())</f>
        <v>6.0965280000000002</v>
      </c>
      <c r="L8" s="9">
        <f>VLOOKUP($B8,aquastat_more_extensive_table!$D$1419:$AO$1619,L$4,FALSE)</f>
        <v>0</v>
      </c>
      <c r="M8" s="13" t="e">
        <f t="shared" si="1"/>
        <v>#N/A</v>
      </c>
      <c r="N8" s="9">
        <f>VLOOKUP($C8,total_abstraction_km3!$A$2:$CT$249,N$4,FALSE)</f>
        <v>6.3958380000000004</v>
      </c>
      <c r="O8" s="13">
        <f t="shared" ref="O8:O71" si="12">IF(N8&gt;=0,N8,NA())</f>
        <v>6.3958380000000004</v>
      </c>
      <c r="Q8" s="9">
        <f>VLOOKUP($B8,aquastat_more_extensive_table!$D$1419:$AO$1619,Q$4,FALSE)</f>
        <v>0</v>
      </c>
      <c r="R8" s="13" t="e">
        <f t="shared" si="2"/>
        <v>#N/A</v>
      </c>
      <c r="S8" s="9">
        <f>VLOOKUP($C8,total_abstraction_km3!$A$2:$CT$249,S$4,FALSE)</f>
        <v>5.9854120000000002</v>
      </c>
      <c r="T8" s="13">
        <f t="shared" ref="T8:T71" si="13">IF(S8&gt;=0,S8,NA())</f>
        <v>5.9854120000000002</v>
      </c>
      <c r="V8" s="9">
        <f>VLOOKUP($B8,aquastat_more_extensive_table!$D$1419:$AO$1619,V$4,FALSE)</f>
        <v>10.7</v>
      </c>
      <c r="W8" s="13">
        <f t="shared" si="3"/>
        <v>10.7</v>
      </c>
      <c r="X8" s="9">
        <f>VLOOKUP($C8,total_abstraction_km3!$A$2:$CT$249,X$4,FALSE)</f>
        <v>6.3760620000000001</v>
      </c>
      <c r="Y8" s="13">
        <f t="shared" ref="Y8:Y71" si="14">IF(X8&gt;=0,X8,NA())</f>
        <v>6.3760620000000001</v>
      </c>
      <c r="AA8" s="9">
        <f>VLOOKUP($B8,aquastat_more_extensive_table!$D$1419:$AO$1619,AA$4,FALSE)</f>
        <v>0</v>
      </c>
      <c r="AB8" s="13" t="e">
        <f t="shared" si="4"/>
        <v>#N/A</v>
      </c>
      <c r="AC8" s="9">
        <f>VLOOKUP($C8,total_abstraction_km3!$A$2:$CT$249,AC$4,FALSE)</f>
        <v>6.4527679999999998</v>
      </c>
      <c r="AD8" s="13">
        <f t="shared" ref="AD8:AD71" si="15">IF(AC8&gt;=0,AC8,NA())</f>
        <v>6.4527679999999998</v>
      </c>
      <c r="AF8" s="9">
        <f>VLOOKUP($B8,aquastat_more_extensive_table!$D$1419:$AO$1619,AF$4,FALSE)</f>
        <v>26.11</v>
      </c>
      <c r="AG8" s="13">
        <f t="shared" si="5"/>
        <v>26.11</v>
      </c>
      <c r="AH8" s="9">
        <f>VLOOKUP($C8,total_abstraction_km3!$A$2:$CT$249,AH$4,FALSE)</f>
        <v>6.7062039999999996</v>
      </c>
      <c r="AI8" s="13">
        <f t="shared" ref="AI8:AI71" si="16">IF(AH8&gt;=0,AH8,NA())</f>
        <v>6.7062039999999996</v>
      </c>
      <c r="AK8" s="9">
        <f>VLOOKUP($B8,aquastat_more_extensive_table!$D$1419:$AO$1619,AK$4,FALSE)</f>
        <v>0</v>
      </c>
      <c r="AL8" s="13" t="e">
        <f t="shared" si="6"/>
        <v>#N/A</v>
      </c>
      <c r="AM8" s="9">
        <f>VLOOKUP($C8,total_abstraction_km3!$A$2:$CT$249,AM$4,FALSE)</f>
        <v>8.1021140000000003</v>
      </c>
      <c r="AN8" s="13">
        <f t="shared" ref="AN8:AN71" si="17">IF(AM8&gt;=0,AM8,NA())</f>
        <v>8.1021140000000003</v>
      </c>
      <c r="AP8" s="9">
        <f>VLOOKUP($B8,aquastat_more_extensive_table!$D$1419:$AO$1619,AP$4,FALSE)</f>
        <v>0</v>
      </c>
      <c r="AQ8" s="13" t="e">
        <f t="shared" si="7"/>
        <v>#N/A</v>
      </c>
      <c r="AR8" s="9">
        <f>VLOOKUP($C8,total_abstraction_km3!$A$2:$CT$249,AR$4,FALSE)</f>
        <v>7.7576080000000003</v>
      </c>
      <c r="AS8" s="13">
        <f t="shared" ref="AS8:AS71" si="18">IF(AR8&gt;=0,AR8,NA())</f>
        <v>7.7576080000000003</v>
      </c>
      <c r="AU8" s="9">
        <f>VLOOKUP($B8,aquastat_more_extensive_table!$D$1419:$AO$1619,AU$4,FALSE)</f>
        <v>20.28</v>
      </c>
      <c r="AV8" s="13">
        <f t="shared" si="8"/>
        <v>20.28</v>
      </c>
      <c r="AW8" s="9">
        <f>VLOOKUP($C8,total_abstraction_km3!$A$2:$CT$249,AW$4,FALSE)</f>
        <v>8.3955099999999998</v>
      </c>
      <c r="AX8" s="13">
        <f t="shared" ref="AX8:AX71" si="19">IF(AW8&gt;=0,AW8,NA())</f>
        <v>8.3955099999999998</v>
      </c>
      <c r="AZ8" s="9">
        <f>VLOOKUP($B8,aquastat_more_extensive_table!$D$1419:$AO$1619,AZ$4,FALSE)</f>
        <v>0</v>
      </c>
      <c r="BA8" s="13" t="e">
        <f t="shared" si="9"/>
        <v>#N/A</v>
      </c>
      <c r="BB8" s="9">
        <f>VLOOKUP($C8,total_abstraction_km3!$A$2:$CT$249,BB$4,FALSE)</f>
        <v>8.3601320000000001</v>
      </c>
      <c r="BC8" s="13">
        <f t="shared" ref="BC8:BC71" si="20">IF(BB8&gt;=0,BB8,NA())</f>
        <v>8.3601320000000001</v>
      </c>
      <c r="BE8" s="9">
        <f>VLOOKUP($B8,aquastat_more_extensive_table!$D$1419:$AO$1619,BE$4,FALSE)</f>
        <v>0</v>
      </c>
      <c r="BF8" s="13" t="e">
        <f t="shared" si="10"/>
        <v>#N/A</v>
      </c>
      <c r="BG8" s="9">
        <f>VLOOKUP($C8,total_abstraction_km3!$A$2:$CT$249,BG$4,FALSE)</f>
        <v>8.9297579999999996</v>
      </c>
      <c r="BH8" s="13">
        <f t="shared" ref="BH8:BH71" si="21">IF(BG8&gt;=0,BG8,NA())</f>
        <v>8.9297579999999996</v>
      </c>
      <c r="BJ8" s="9">
        <f>VLOOKUP($B8,aquastat_more_extensive_table!$D$1419:$AO$1619,BJ$4,FALSE)</f>
        <v>0</v>
      </c>
      <c r="BK8" s="13" t="e">
        <f t="shared" ref="BK8:BK71" si="22">IF(BJ8&gt;0,BJ8,NA())</f>
        <v>#N/A</v>
      </c>
      <c r="BL8" s="9">
        <f>VLOOKUP($C8,total_abstraction_km3!$A$2:$CT$249,BL$4,FALSE)</f>
        <v>9.2644333333333293</v>
      </c>
      <c r="BM8" s="13">
        <f t="shared" ref="BM8:BM71" si="23">IF(BL8&gt;=0,BL8,NA())</f>
        <v>9.2644333333333293</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VLOOKUP($B9,aquastat_more_extensive_table!$D$1419:$AO$1619,G$4,FALSE)</f>
        <v>0</v>
      </c>
      <c r="H9" s="13" t="e">
        <f t="shared" si="0"/>
        <v>#N/A</v>
      </c>
      <c r="I9" s="9">
        <f>VLOOKUP($C9,total_abstraction_km3!$A$2:$CT$249,I$4,FALSE)</f>
        <v>0.34822059999999999</v>
      </c>
      <c r="J9" s="13">
        <f t="shared" si="11"/>
        <v>0.34822059999999999</v>
      </c>
      <c r="L9" s="9">
        <f>VLOOKUP($B9,aquastat_more_extensive_table!$D$1419:$AO$1619,L$4,FALSE)</f>
        <v>0</v>
      </c>
      <c r="M9" s="13" t="e">
        <f t="shared" si="1"/>
        <v>#N/A</v>
      </c>
      <c r="N9" s="9">
        <f>VLOOKUP($C9,total_abstraction_km3!$A$2:$CT$249,N$4,FALSE)</f>
        <v>0.3278934</v>
      </c>
      <c r="O9" s="13">
        <f t="shared" si="12"/>
        <v>0.3278934</v>
      </c>
      <c r="Q9" s="9">
        <f>VLOOKUP($B9,aquastat_more_extensive_table!$D$1419:$AO$1619,Q$4,FALSE)</f>
        <v>0</v>
      </c>
      <c r="R9" s="13" t="e">
        <f t="shared" si="2"/>
        <v>#N/A</v>
      </c>
      <c r="S9" s="9">
        <f>VLOOKUP($C9,total_abstraction_km3!$A$2:$CT$249,S$4,FALSE)</f>
        <v>0.35449419999999998</v>
      </c>
      <c r="T9" s="13">
        <f t="shared" si="13"/>
        <v>0.35449419999999998</v>
      </c>
      <c r="V9" s="9">
        <f>VLOOKUP($B9,aquastat_more_extensive_table!$D$1419:$AO$1619,V$4,FALSE)</f>
        <v>0</v>
      </c>
      <c r="W9" s="13" t="e">
        <f t="shared" si="3"/>
        <v>#N/A</v>
      </c>
      <c r="X9" s="9">
        <f>VLOOKUP($C9,total_abstraction_km3!$A$2:$CT$249,X$4,FALSE)</f>
        <v>0.3947966</v>
      </c>
      <c r="Y9" s="13">
        <f t="shared" si="14"/>
        <v>0.3947966</v>
      </c>
      <c r="AA9" s="9">
        <f>VLOOKUP($B9,aquastat_more_extensive_table!$D$1419:$AO$1619,AA$4,FALSE)</f>
        <v>0</v>
      </c>
      <c r="AB9" s="13" t="e">
        <f t="shared" si="4"/>
        <v>#N/A</v>
      </c>
      <c r="AC9" s="9">
        <f>VLOOKUP($C9,total_abstraction_km3!$A$2:$CT$249,AC$4,FALSE)</f>
        <v>0.54053499999999999</v>
      </c>
      <c r="AD9" s="13">
        <f t="shared" si="15"/>
        <v>0.54053499999999999</v>
      </c>
      <c r="AF9" s="9">
        <f>VLOOKUP($B9,aquastat_more_extensive_table!$D$1419:$AO$1619,AF$4,FALSE)</f>
        <v>0</v>
      </c>
      <c r="AG9" s="13" t="e">
        <f t="shared" si="5"/>
        <v>#N/A</v>
      </c>
      <c r="AH9" s="9">
        <f>VLOOKUP($C9,total_abstraction_km3!$A$2:$CT$249,AH$4,FALSE)</f>
        <v>0.57075100000000001</v>
      </c>
      <c r="AI9" s="13">
        <f t="shared" si="16"/>
        <v>0.57075100000000001</v>
      </c>
      <c r="AK9" s="9">
        <f>VLOOKUP($B9,aquastat_more_extensive_table!$D$1419:$AO$1619,AK$4,FALSE)</f>
        <v>1.2</v>
      </c>
      <c r="AL9" s="13">
        <f t="shared" si="6"/>
        <v>1.2</v>
      </c>
      <c r="AM9" s="9">
        <f>VLOOKUP($C9,total_abstraction_km3!$A$2:$CT$249,AM$4,FALSE)</f>
        <v>0.48804140000000001</v>
      </c>
      <c r="AN9" s="13">
        <f t="shared" si="17"/>
        <v>0.48804140000000001</v>
      </c>
      <c r="AP9" s="9">
        <f>VLOOKUP($B9,aquastat_more_extensive_table!$D$1419:$AO$1619,AP$4,FALSE)</f>
        <v>0</v>
      </c>
      <c r="AQ9" s="13" t="e">
        <f t="shared" si="7"/>
        <v>#N/A</v>
      </c>
      <c r="AR9" s="9">
        <f>VLOOKUP($C9,total_abstraction_km3!$A$2:$CT$249,AR$4,FALSE)</f>
        <v>0.53144239999999998</v>
      </c>
      <c r="AS9" s="13">
        <f t="shared" si="18"/>
        <v>0.53144239999999998</v>
      </c>
      <c r="AU9" s="9">
        <f>VLOOKUP($B9,aquastat_more_extensive_table!$D$1419:$AO$1619,AU$4,FALSE)</f>
        <v>1.8380000000000001</v>
      </c>
      <c r="AV9" s="13">
        <f t="shared" si="8"/>
        <v>1.8380000000000001</v>
      </c>
      <c r="AW9" s="9">
        <f>VLOOKUP($C9,total_abstraction_km3!$A$2:$CT$249,AW$4,FALSE)</f>
        <v>0.57695779999999997</v>
      </c>
      <c r="AX9" s="13">
        <f t="shared" si="19"/>
        <v>0.57695779999999997</v>
      </c>
      <c r="AZ9" s="9">
        <f>VLOOKUP($B9,aquastat_more_extensive_table!$D$1419:$AO$1619,AZ$4,FALSE)</f>
        <v>1.3109999999999999</v>
      </c>
      <c r="BA9" s="13">
        <f t="shared" si="9"/>
        <v>1.3109999999999999</v>
      </c>
      <c r="BB9" s="9">
        <f>VLOOKUP($C9,total_abstraction_km3!$A$2:$CT$249,BB$4,FALSE)</f>
        <v>0.71605079999999999</v>
      </c>
      <c r="BC9" s="13">
        <f t="shared" si="20"/>
        <v>0.71605079999999999</v>
      </c>
      <c r="BE9" s="9">
        <f>VLOOKUP($B9,aquastat_more_extensive_table!$D$1419:$AO$1619,BE$4,FALSE)</f>
        <v>0</v>
      </c>
      <c r="BF9" s="13" t="e">
        <f t="shared" si="10"/>
        <v>#N/A</v>
      </c>
      <c r="BG9" s="9">
        <f>VLOOKUP($C9,total_abstraction_km3!$A$2:$CT$249,BG$4,FALSE)</f>
        <v>0.78547400000000001</v>
      </c>
      <c r="BH9" s="13">
        <f t="shared" si="21"/>
        <v>0.78547400000000001</v>
      </c>
      <c r="BJ9" s="9">
        <f>VLOOKUP($B9,aquastat_more_extensive_table!$D$1419:$AO$1619,BJ$4,FALSE)</f>
        <v>0</v>
      </c>
      <c r="BK9" s="13" t="e">
        <f t="shared" si="22"/>
        <v>#N/A</v>
      </c>
      <c r="BL9" s="9">
        <f>VLOOKUP($C9,total_abstraction_km3!$A$2:$CT$249,BL$4,FALSE)</f>
        <v>0.86607599999999996</v>
      </c>
      <c r="BM9" s="13">
        <f t="shared" si="23"/>
        <v>0.86607599999999996</v>
      </c>
    </row>
    <row r="10" spans="2:70" x14ac:dyDescent="0.25">
      <c r="B10" s="12">
        <f>fao_ids_unique!B5</f>
        <v>4</v>
      </c>
      <c r="C10" s="12">
        <f>fao_ids_unique!F5</f>
        <v>53</v>
      </c>
      <c r="D10" s="8" t="str">
        <f>fao_ids_unique!C5</f>
        <v>DZA</v>
      </c>
      <c r="E10" s="7" t="str">
        <f>fao_ids_unique!G5</f>
        <v>Algeria</v>
      </c>
      <c r="G10" s="9">
        <f>VLOOKUP($B10,aquastat_more_extensive_table!$D$1419:$AO$1619,G$4,FALSE)</f>
        <v>0</v>
      </c>
      <c r="H10" s="13" t="e">
        <f t="shared" si="0"/>
        <v>#N/A</v>
      </c>
      <c r="I10" s="9">
        <f>VLOOKUP($C10,total_abstraction_km3!$A$2:$CT$249,I$4,FALSE)</f>
        <v>0.6822686</v>
      </c>
      <c r="J10" s="13">
        <f t="shared" si="11"/>
        <v>0.6822686</v>
      </c>
      <c r="L10" s="9">
        <f>VLOOKUP($B10,aquastat_more_extensive_table!$D$1419:$AO$1619,L$4,FALSE)</f>
        <v>0</v>
      </c>
      <c r="M10" s="13" t="e">
        <f t="shared" si="1"/>
        <v>#N/A</v>
      </c>
      <c r="N10" s="9">
        <f>VLOOKUP($C10,total_abstraction_km3!$A$2:$CT$249,N$4,FALSE)</f>
        <v>0.69567780000000001</v>
      </c>
      <c r="O10" s="13">
        <f t="shared" si="12"/>
        <v>0.69567780000000001</v>
      </c>
      <c r="Q10" s="9">
        <f>VLOOKUP($B10,aquastat_more_extensive_table!$D$1419:$AO$1619,Q$4,FALSE)</f>
        <v>2</v>
      </c>
      <c r="R10" s="13">
        <f t="shared" si="2"/>
        <v>2</v>
      </c>
      <c r="S10" s="9">
        <f>VLOOKUP($C10,total_abstraction_km3!$A$2:$CT$249,S$4,FALSE)</f>
        <v>0.79220800000000002</v>
      </c>
      <c r="T10" s="13">
        <f t="shared" si="13"/>
        <v>0.79220800000000002</v>
      </c>
      <c r="V10" s="9">
        <f>VLOOKUP($B10,aquastat_more_extensive_table!$D$1419:$AO$1619,V$4,FALSE)</f>
        <v>2.5</v>
      </c>
      <c r="W10" s="13">
        <f t="shared" si="3"/>
        <v>2.5</v>
      </c>
      <c r="X10" s="9">
        <f>VLOOKUP($C10,total_abstraction_km3!$A$2:$CT$249,X$4,FALSE)</f>
        <v>1.0509004</v>
      </c>
      <c r="Y10" s="13">
        <f t="shared" si="14"/>
        <v>1.0509004</v>
      </c>
      <c r="AA10" s="9">
        <f>VLOOKUP($B10,aquastat_more_extensive_table!$D$1419:$AO$1619,AA$4,FALSE)</f>
        <v>3</v>
      </c>
      <c r="AB10" s="13">
        <f t="shared" si="4"/>
        <v>3</v>
      </c>
      <c r="AC10" s="9">
        <f>VLOOKUP($C10,total_abstraction_km3!$A$2:$CT$249,AC$4,FALSE)</f>
        <v>1.3685160000000001</v>
      </c>
      <c r="AD10" s="13">
        <f t="shared" si="15"/>
        <v>1.3685160000000001</v>
      </c>
      <c r="AF10" s="9">
        <f>VLOOKUP($B10,aquastat_more_extensive_table!$D$1419:$AO$1619,AF$4,FALSE)</f>
        <v>3.5</v>
      </c>
      <c r="AG10" s="13">
        <f t="shared" si="5"/>
        <v>3.5</v>
      </c>
      <c r="AH10" s="9">
        <f>VLOOKUP($C10,total_abstraction_km3!$A$2:$CT$249,AH$4,FALSE)</f>
        <v>1.66184</v>
      </c>
      <c r="AI10" s="13">
        <f t="shared" si="16"/>
        <v>1.66184</v>
      </c>
      <c r="AK10" s="9">
        <f>VLOOKUP($B10,aquastat_more_extensive_table!$D$1419:$AO$1619,AK$4,FALSE)</f>
        <v>4.5</v>
      </c>
      <c r="AL10" s="13">
        <f t="shared" si="6"/>
        <v>4.5</v>
      </c>
      <c r="AM10" s="9">
        <f>VLOOKUP($C10,total_abstraction_km3!$A$2:$CT$249,AM$4,FALSE)</f>
        <v>1.739198</v>
      </c>
      <c r="AN10" s="13">
        <f t="shared" si="17"/>
        <v>1.739198</v>
      </c>
      <c r="AP10" s="9">
        <f>VLOOKUP($B10,aquastat_more_extensive_table!$D$1419:$AO$1619,AP$4,FALSE)</f>
        <v>0</v>
      </c>
      <c r="AQ10" s="13" t="e">
        <f t="shared" si="7"/>
        <v>#N/A</v>
      </c>
      <c r="AR10" s="9">
        <f>VLOOKUP($C10,total_abstraction_km3!$A$2:$CT$249,AR$4,FALSE)</f>
        <v>1.925028</v>
      </c>
      <c r="AS10" s="13">
        <f t="shared" si="18"/>
        <v>1.925028</v>
      </c>
      <c r="AU10" s="9">
        <f>VLOOKUP($B10,aquastat_more_extensive_table!$D$1419:$AO$1619,AU$4,FALSE)</f>
        <v>5.7229999999999999</v>
      </c>
      <c r="AV10" s="13">
        <f t="shared" si="8"/>
        <v>5.7229999999999999</v>
      </c>
      <c r="AW10" s="9">
        <f>VLOOKUP($C10,total_abstraction_km3!$A$2:$CT$249,AW$4,FALSE)</f>
        <v>2.0727920000000002</v>
      </c>
      <c r="AX10" s="13">
        <f t="shared" si="19"/>
        <v>2.0727920000000002</v>
      </c>
      <c r="AZ10" s="9">
        <f>VLOOKUP($B10,aquastat_more_extensive_table!$D$1419:$AO$1619,AZ$4,FALSE)</f>
        <v>0</v>
      </c>
      <c r="BA10" s="13" t="e">
        <f t="shared" si="9"/>
        <v>#N/A</v>
      </c>
      <c r="BB10" s="9">
        <f>VLOOKUP($C10,total_abstraction_km3!$A$2:$CT$249,BB$4,FALSE)</f>
        <v>2.34903</v>
      </c>
      <c r="BC10" s="13">
        <f t="shared" si="20"/>
        <v>2.34903</v>
      </c>
      <c r="BE10" s="9">
        <f>VLOOKUP($B10,aquastat_more_extensive_table!$D$1419:$AO$1619,BE$4,FALSE)</f>
        <v>8.4250000000000007</v>
      </c>
      <c r="BF10" s="13">
        <f t="shared" si="10"/>
        <v>8.4250000000000007</v>
      </c>
      <c r="BG10" s="9">
        <f>VLOOKUP($C10,total_abstraction_km3!$A$2:$CT$249,BG$4,FALSE)</f>
        <v>2.6361479999999999</v>
      </c>
      <c r="BH10" s="13">
        <f t="shared" si="21"/>
        <v>2.6361479999999999</v>
      </c>
      <c r="BJ10" s="9">
        <f>VLOOKUP($B10,aquastat_more_extensive_table!$D$1419:$AO$1619,BJ$4,FALSE)</f>
        <v>0</v>
      </c>
      <c r="BK10" s="13" t="e">
        <f t="shared" si="22"/>
        <v>#N/A</v>
      </c>
      <c r="BL10" s="9">
        <f>VLOOKUP($C10,total_abstraction_km3!$A$2:$CT$249,BL$4,FALSE)</f>
        <v>2.6889733333333301</v>
      </c>
      <c r="BM10" s="13">
        <f t="shared" si="23"/>
        <v>2.6889733333333301</v>
      </c>
    </row>
    <row r="11" spans="2:70" x14ac:dyDescent="0.25">
      <c r="B11" s="12">
        <f>fao_ids_unique!B6</f>
        <v>6</v>
      </c>
      <c r="C11" s="12">
        <f>fao_ids_unique!F6</f>
        <v>1</v>
      </c>
      <c r="D11" s="8" t="str">
        <f>fao_ids_unique!C6</f>
        <v>AND</v>
      </c>
      <c r="E11" s="7" t="str">
        <f>fao_ids_unique!G6</f>
        <v>Andorra</v>
      </c>
      <c r="G11" s="9">
        <f>VLOOKUP($B11,aquastat_more_extensive_table!$D$1419:$AO$1619,G$4,FALSE)</f>
        <v>0</v>
      </c>
      <c r="H11" s="13" t="e">
        <f t="shared" si="0"/>
        <v>#N/A</v>
      </c>
      <c r="I11" s="9">
        <f>VLOOKUP($C11,total_abstraction_km3!$A$2:$CT$249,I$4,FALSE)</f>
        <v>3.5072240000000002E-3</v>
      </c>
      <c r="J11" s="13">
        <f t="shared" si="11"/>
        <v>3.5072240000000002E-3</v>
      </c>
      <c r="L11" s="9">
        <f>VLOOKUP($B11,aquastat_more_extensive_table!$D$1419:$AO$1619,L$4,FALSE)</f>
        <v>0</v>
      </c>
      <c r="M11" s="13" t="e">
        <f t="shared" si="1"/>
        <v>#N/A</v>
      </c>
      <c r="N11" s="9">
        <f>VLOOKUP($C11,total_abstraction_km3!$A$2:$CT$249,N$4,FALSE)</f>
        <v>3.9716880000000001E-3</v>
      </c>
      <c r="O11" s="13">
        <f t="shared" si="12"/>
        <v>3.9716880000000001E-3</v>
      </c>
      <c r="Q11" s="9">
        <f>VLOOKUP($B11,aquastat_more_extensive_table!$D$1419:$AO$1619,Q$4,FALSE)</f>
        <v>0</v>
      </c>
      <c r="R11" s="13" t="e">
        <f t="shared" si="2"/>
        <v>#N/A</v>
      </c>
      <c r="S11" s="9">
        <f>VLOOKUP($C11,total_abstraction_km3!$A$2:$CT$249,S$4,FALSE)</f>
        <v>4.5854779999999996E-3</v>
      </c>
      <c r="T11" s="13">
        <f t="shared" si="13"/>
        <v>4.5854779999999996E-3</v>
      </c>
      <c r="V11" s="9">
        <f>VLOOKUP($B11,aquastat_more_extensive_table!$D$1419:$AO$1619,V$4,FALSE)</f>
        <v>0</v>
      </c>
      <c r="W11" s="13" t="e">
        <f t="shared" si="3"/>
        <v>#N/A</v>
      </c>
      <c r="X11" s="9">
        <f>VLOOKUP($C11,total_abstraction_km3!$A$2:$CT$249,X$4,FALSE)</f>
        <v>5.3015960000000004E-3</v>
      </c>
      <c r="Y11" s="13">
        <f t="shared" si="14"/>
        <v>5.3015960000000004E-3</v>
      </c>
      <c r="AA11" s="9">
        <f>VLOOKUP($B11,aquastat_more_extensive_table!$D$1419:$AO$1619,AA$4,FALSE)</f>
        <v>0</v>
      </c>
      <c r="AB11" s="13" t="e">
        <f t="shared" si="4"/>
        <v>#N/A</v>
      </c>
      <c r="AC11" s="9">
        <f>VLOOKUP($C11,total_abstraction_km3!$A$2:$CT$249,AC$4,FALSE)</f>
        <v>6.5777379999999996E-3</v>
      </c>
      <c r="AD11" s="13">
        <f t="shared" si="15"/>
        <v>6.5777379999999996E-3</v>
      </c>
      <c r="AF11" s="9">
        <f>VLOOKUP($B11,aquastat_more_extensive_table!$D$1419:$AO$1619,AF$4,FALSE)</f>
        <v>0</v>
      </c>
      <c r="AG11" s="13" t="e">
        <f t="shared" si="5"/>
        <v>#N/A</v>
      </c>
      <c r="AH11" s="9">
        <f>VLOOKUP($C11,total_abstraction_km3!$A$2:$CT$249,AH$4,FALSE)</f>
        <v>6.4101779999999999E-3</v>
      </c>
      <c r="AI11" s="13">
        <f t="shared" si="16"/>
        <v>6.4101779999999999E-3</v>
      </c>
      <c r="AK11" s="9">
        <f>VLOOKUP($B11,aquastat_more_extensive_table!$D$1419:$AO$1619,AK$4,FALSE)</f>
        <v>0</v>
      </c>
      <c r="AL11" s="13" t="e">
        <f t="shared" si="6"/>
        <v>#N/A</v>
      </c>
      <c r="AM11" s="9">
        <f>VLOOKUP($C11,total_abstraction_km3!$A$2:$CT$249,AM$4,FALSE)</f>
        <v>6.871088E-3</v>
      </c>
      <c r="AN11" s="13">
        <f t="shared" si="17"/>
        <v>6.871088E-3</v>
      </c>
      <c r="AP11" s="9">
        <f>VLOOKUP($B11,aquastat_more_extensive_table!$D$1419:$AO$1619,AP$4,FALSE)</f>
        <v>0</v>
      </c>
      <c r="AQ11" s="13" t="e">
        <f t="shared" si="7"/>
        <v>#N/A</v>
      </c>
      <c r="AR11" s="9">
        <f>VLOOKUP($C11,total_abstraction_km3!$A$2:$CT$249,AR$4,FALSE)</f>
        <v>7.8609500000000002E-3</v>
      </c>
      <c r="AS11" s="13">
        <f t="shared" si="18"/>
        <v>7.8609500000000002E-3</v>
      </c>
      <c r="AU11" s="9">
        <f>VLOOKUP($B11,aquastat_more_extensive_table!$D$1419:$AO$1619,AU$4,FALSE)</f>
        <v>0</v>
      </c>
      <c r="AV11" s="13" t="e">
        <f t="shared" si="8"/>
        <v>#N/A</v>
      </c>
      <c r="AW11" s="9">
        <f>VLOOKUP($C11,total_abstraction_km3!$A$2:$CT$249,AW$4,FALSE)</f>
        <v>7.7124940000000003E-3</v>
      </c>
      <c r="AX11" s="13">
        <f t="shared" si="19"/>
        <v>7.7124940000000003E-3</v>
      </c>
      <c r="AZ11" s="9">
        <f>VLOOKUP($B11,aquastat_more_extensive_table!$D$1419:$AO$1619,AZ$4,FALSE)</f>
        <v>0</v>
      </c>
      <c r="BA11" s="13" t="e">
        <f t="shared" si="9"/>
        <v>#N/A</v>
      </c>
      <c r="BB11" s="9">
        <f>VLOOKUP($C11,total_abstraction_km3!$A$2:$CT$249,BB$4,FALSE)</f>
        <v>7.3492319999999998E-3</v>
      </c>
      <c r="BC11" s="13">
        <f t="shared" si="20"/>
        <v>7.3492319999999998E-3</v>
      </c>
      <c r="BE11" s="9">
        <f>VLOOKUP($B11,aquastat_more_extensive_table!$D$1419:$AO$1619,BE$4,FALSE)</f>
        <v>0</v>
      </c>
      <c r="BF11" s="13" t="e">
        <f t="shared" si="10"/>
        <v>#N/A</v>
      </c>
      <c r="BG11" s="9">
        <f>VLOOKUP($C11,total_abstraction_km3!$A$2:$CT$249,BG$4,FALSE)</f>
        <v>7.8085339999999998E-3</v>
      </c>
      <c r="BH11" s="13">
        <f t="shared" si="21"/>
        <v>7.8085339999999998E-3</v>
      </c>
      <c r="BJ11" s="9">
        <f>VLOOKUP($B11,aquastat_more_extensive_table!$D$1419:$AO$1619,BJ$4,FALSE)</f>
        <v>0</v>
      </c>
      <c r="BK11" s="13" t="e">
        <f t="shared" si="22"/>
        <v>#N/A</v>
      </c>
      <c r="BL11" s="9">
        <f>VLOOKUP($C11,total_abstraction_km3!$A$2:$CT$249,BL$4,FALSE)</f>
        <v>8.1356766666666695E-3</v>
      </c>
      <c r="BM11" s="13">
        <f t="shared" si="23"/>
        <v>8.1356766666666695E-3</v>
      </c>
    </row>
    <row r="12" spans="2:70" x14ac:dyDescent="0.25">
      <c r="B12" s="12">
        <f>fao_ids_unique!B7</f>
        <v>7</v>
      </c>
      <c r="C12" s="12">
        <f>fao_ids_unique!F7</f>
        <v>3</v>
      </c>
      <c r="D12" s="8" t="str">
        <f>fao_ids_unique!C7</f>
        <v>AGO</v>
      </c>
      <c r="E12" s="7" t="str">
        <f>fao_ids_unique!G7</f>
        <v>Angola</v>
      </c>
      <c r="G12" s="9">
        <f>VLOOKUP($B12,aquastat_more_extensive_table!$D$1419:$AO$1619,G$4,FALSE)</f>
        <v>0</v>
      </c>
      <c r="H12" s="13" t="e">
        <f t="shared" si="0"/>
        <v>#N/A</v>
      </c>
      <c r="I12" s="9">
        <f>VLOOKUP($C12,total_abstraction_km3!$A$2:$CT$249,I$4,FALSE)</f>
        <v>0.32051439999999998</v>
      </c>
      <c r="J12" s="13">
        <f t="shared" si="11"/>
        <v>0.32051439999999998</v>
      </c>
      <c r="L12" s="9">
        <f>VLOOKUP($B12,aquastat_more_extensive_table!$D$1419:$AO$1619,L$4,FALSE)</f>
        <v>0</v>
      </c>
      <c r="M12" s="13" t="e">
        <f t="shared" si="1"/>
        <v>#N/A</v>
      </c>
      <c r="N12" s="9">
        <f>VLOOKUP($C12,total_abstraction_km3!$A$2:$CT$249,N$4,FALSE)</f>
        <v>0.34380820000000001</v>
      </c>
      <c r="O12" s="13">
        <f t="shared" si="12"/>
        <v>0.34380820000000001</v>
      </c>
      <c r="Q12" s="9">
        <f>VLOOKUP($B12,aquastat_more_extensive_table!$D$1419:$AO$1619,Q$4,FALSE)</f>
        <v>0</v>
      </c>
      <c r="R12" s="13" t="e">
        <f t="shared" si="2"/>
        <v>#N/A</v>
      </c>
      <c r="S12" s="9">
        <f>VLOOKUP($C12,total_abstraction_km3!$A$2:$CT$249,S$4,FALSE)</f>
        <v>0.35410239999999998</v>
      </c>
      <c r="T12" s="13">
        <f t="shared" si="13"/>
        <v>0.35410239999999998</v>
      </c>
      <c r="V12" s="9">
        <f>VLOOKUP($B12,aquastat_more_extensive_table!$D$1419:$AO$1619,V$4,FALSE)</f>
        <v>0</v>
      </c>
      <c r="W12" s="13" t="e">
        <f t="shared" si="3"/>
        <v>#N/A</v>
      </c>
      <c r="X12" s="9">
        <f>VLOOKUP($C12,total_abstraction_km3!$A$2:$CT$249,X$4,FALSE)</f>
        <v>0.37918800000000003</v>
      </c>
      <c r="Y12" s="13">
        <f t="shared" si="14"/>
        <v>0.37918800000000003</v>
      </c>
      <c r="AA12" s="9">
        <f>VLOOKUP($B12,aquastat_more_extensive_table!$D$1419:$AO$1619,AA$4,FALSE)</f>
        <v>0</v>
      </c>
      <c r="AB12" s="13" t="e">
        <f t="shared" si="4"/>
        <v>#N/A</v>
      </c>
      <c r="AC12" s="9">
        <f>VLOOKUP($C12,total_abstraction_km3!$A$2:$CT$249,AC$4,FALSE)</f>
        <v>0.33792699999999998</v>
      </c>
      <c r="AD12" s="13">
        <f t="shared" si="15"/>
        <v>0.33792699999999998</v>
      </c>
      <c r="AF12" s="9">
        <f>VLOOKUP($B12,aquastat_more_extensive_table!$D$1419:$AO$1619,AF$4,FALSE)</f>
        <v>0.48</v>
      </c>
      <c r="AG12" s="13">
        <f t="shared" si="5"/>
        <v>0.48</v>
      </c>
      <c r="AH12" s="9">
        <f>VLOOKUP($C12,total_abstraction_km3!$A$2:$CT$249,AH$4,FALSE)</f>
        <v>0.3562128</v>
      </c>
      <c r="AI12" s="13">
        <f t="shared" si="16"/>
        <v>0.3562128</v>
      </c>
      <c r="AK12" s="9">
        <f>VLOOKUP($B12,aquastat_more_extensive_table!$D$1419:$AO$1619,AK$4,FALSE)</f>
        <v>0</v>
      </c>
      <c r="AL12" s="13" t="e">
        <f t="shared" si="6"/>
        <v>#N/A</v>
      </c>
      <c r="AM12" s="9">
        <f>VLOOKUP($C12,total_abstraction_km3!$A$2:$CT$249,AM$4,FALSE)</f>
        <v>0.3714326</v>
      </c>
      <c r="AN12" s="13">
        <f t="shared" si="17"/>
        <v>0.3714326</v>
      </c>
      <c r="AP12" s="9">
        <f>VLOOKUP($B12,aquastat_more_extensive_table!$D$1419:$AO$1619,AP$4,FALSE)</f>
        <v>0</v>
      </c>
      <c r="AQ12" s="13" t="e">
        <f t="shared" si="7"/>
        <v>#N/A</v>
      </c>
      <c r="AR12" s="9">
        <f>VLOOKUP($C12,total_abstraction_km3!$A$2:$CT$249,AR$4,FALSE)</f>
        <v>0.38108799999999998</v>
      </c>
      <c r="AS12" s="13">
        <f t="shared" si="18"/>
        <v>0.38108799999999998</v>
      </c>
      <c r="AU12" s="9">
        <f>VLOOKUP($B12,aquastat_more_extensive_table!$D$1419:$AO$1619,AU$4,FALSE)</f>
        <v>0.64049999999999996</v>
      </c>
      <c r="AV12" s="13">
        <f t="shared" si="8"/>
        <v>0.64049999999999996</v>
      </c>
      <c r="AW12" s="9">
        <f>VLOOKUP($C12,total_abstraction_km3!$A$2:$CT$249,AW$4,FALSE)</f>
        <v>0.38465919999999998</v>
      </c>
      <c r="AX12" s="13">
        <f t="shared" si="19"/>
        <v>0.38465919999999998</v>
      </c>
      <c r="AZ12" s="9">
        <f>VLOOKUP($B12,aquastat_more_extensive_table!$D$1419:$AO$1619,AZ$4,FALSE)</f>
        <v>0.70579999999999998</v>
      </c>
      <c r="BA12" s="13">
        <f t="shared" si="9"/>
        <v>0.70579999999999998</v>
      </c>
      <c r="BB12" s="9">
        <f>VLOOKUP($C12,total_abstraction_km3!$A$2:$CT$249,BB$4,FALSE)</f>
        <v>0.4432508</v>
      </c>
      <c r="BC12" s="13">
        <f t="shared" si="20"/>
        <v>0.4432508</v>
      </c>
      <c r="BE12" s="9">
        <f>VLOOKUP($B12,aquastat_more_extensive_table!$D$1419:$AO$1619,BE$4,FALSE)</f>
        <v>0</v>
      </c>
      <c r="BF12" s="13" t="e">
        <f t="shared" si="10"/>
        <v>#N/A</v>
      </c>
      <c r="BG12" s="9">
        <f>VLOOKUP($C12,total_abstraction_km3!$A$2:$CT$249,BG$4,FALSE)</f>
        <v>0.51627420000000002</v>
      </c>
      <c r="BH12" s="13">
        <f t="shared" si="21"/>
        <v>0.51627420000000002</v>
      </c>
      <c r="BJ12" s="9">
        <f>VLOOKUP($B12,aquastat_more_extensive_table!$D$1419:$AO$1619,BJ$4,FALSE)</f>
        <v>0</v>
      </c>
      <c r="BK12" s="13" t="e">
        <f t="shared" si="22"/>
        <v>#N/A</v>
      </c>
      <c r="BL12" s="9">
        <f>VLOOKUP($C12,total_abstraction_km3!$A$2:$CT$249,BL$4,FALSE)</f>
        <v>0.48425366666666703</v>
      </c>
      <c r="BM12" s="13">
        <f t="shared" si="23"/>
        <v>0.48425366666666703</v>
      </c>
    </row>
    <row r="13" spans="2:70" x14ac:dyDescent="0.25">
      <c r="B13" s="12">
        <f>fao_ids_unique!B8</f>
        <v>8</v>
      </c>
      <c r="C13" s="12">
        <f>fao_ids_unique!F8</f>
        <v>10</v>
      </c>
      <c r="D13" s="8" t="str">
        <f>fao_ids_unique!C8</f>
        <v>ATG</v>
      </c>
      <c r="E13" s="7" t="str">
        <f>fao_ids_unique!G8</f>
        <v>Antigua and Barbuda</v>
      </c>
      <c r="G13" s="9">
        <f>VLOOKUP($B13,aquastat_more_extensive_table!$D$1419:$AO$1619,G$4,FALSE)</f>
        <v>0</v>
      </c>
      <c r="H13" s="13" t="e">
        <f t="shared" si="0"/>
        <v>#N/A</v>
      </c>
      <c r="I13" s="9">
        <f>VLOOKUP($C13,total_abstraction_km3!$A$2:$CT$249,I$4,FALSE)</f>
        <v>1.321246E-10</v>
      </c>
      <c r="J13" s="13">
        <f t="shared" si="11"/>
        <v>1.321246E-10</v>
      </c>
      <c r="L13" s="9">
        <f>VLOOKUP($B13,aquastat_more_extensive_table!$D$1419:$AO$1619,L$4,FALSE)</f>
        <v>0</v>
      </c>
      <c r="M13" s="13" t="e">
        <f t="shared" si="1"/>
        <v>#N/A</v>
      </c>
      <c r="N13" s="9">
        <f>VLOOKUP($C13,total_abstraction_km3!$A$2:$CT$249,N$4,FALSE)</f>
        <v>3.6944600000000002E-10</v>
      </c>
      <c r="O13" s="13">
        <f t="shared" si="12"/>
        <v>3.6944600000000002E-10</v>
      </c>
      <c r="Q13" s="9">
        <f>VLOOKUP($B13,aquastat_more_extensive_table!$D$1419:$AO$1619,Q$4,FALSE)</f>
        <v>0</v>
      </c>
      <c r="R13" s="13" t="e">
        <f t="shared" si="2"/>
        <v>#N/A</v>
      </c>
      <c r="S13" s="9">
        <f>VLOOKUP($C13,total_abstraction_km3!$A$2:$CT$249,S$4,FALSE)</f>
        <v>4.3525179999999998E-10</v>
      </c>
      <c r="T13" s="13">
        <f t="shared" si="13"/>
        <v>4.3525179999999998E-10</v>
      </c>
      <c r="V13" s="9">
        <f>VLOOKUP($B13,aquastat_more_extensive_table!$D$1419:$AO$1619,V$4,FALSE)</f>
        <v>0</v>
      </c>
      <c r="W13" s="13" t="e">
        <f t="shared" si="3"/>
        <v>#N/A</v>
      </c>
      <c r="X13" s="9">
        <f>VLOOKUP($C13,total_abstraction_km3!$A$2:$CT$249,X$4,FALSE)</f>
        <v>4.7051060000000005E-10</v>
      </c>
      <c r="Y13" s="13">
        <f t="shared" si="14"/>
        <v>4.7051060000000005E-10</v>
      </c>
      <c r="AA13" s="9">
        <f>VLOOKUP($B13,aquastat_more_extensive_table!$D$1419:$AO$1619,AA$4,FALSE)</f>
        <v>0</v>
      </c>
      <c r="AB13" s="13" t="e">
        <f t="shared" si="4"/>
        <v>#N/A</v>
      </c>
      <c r="AC13" s="9">
        <f>VLOOKUP($C13,total_abstraction_km3!$A$2:$CT$249,AC$4,FALSE)</f>
        <v>5.4254540000000004E-10</v>
      </c>
      <c r="AD13" s="13">
        <f t="shared" si="15"/>
        <v>5.4254540000000004E-10</v>
      </c>
      <c r="AF13" s="9">
        <f>VLOOKUP($B13,aquastat_more_extensive_table!$D$1419:$AO$1619,AF$4,FALSE)</f>
        <v>0</v>
      </c>
      <c r="AG13" s="13" t="e">
        <f t="shared" si="5"/>
        <v>#N/A</v>
      </c>
      <c r="AH13" s="9">
        <f>VLOOKUP($C13,total_abstraction_km3!$A$2:$CT$249,AH$4,FALSE)</f>
        <v>5.598306E-10</v>
      </c>
      <c r="AI13" s="13">
        <f t="shared" si="16"/>
        <v>5.598306E-10</v>
      </c>
      <c r="AK13" s="9">
        <f>VLOOKUP($B13,aquastat_more_extensive_table!$D$1419:$AO$1619,AK$4,FALSE)</f>
        <v>5.0000000000000001E-3</v>
      </c>
      <c r="AL13" s="13">
        <f t="shared" si="6"/>
        <v>5.0000000000000001E-3</v>
      </c>
      <c r="AM13" s="9">
        <f>VLOOKUP($C13,total_abstraction_km3!$A$2:$CT$249,AM$4,FALSE)</f>
        <v>3.5511099999999998E-10</v>
      </c>
      <c r="AN13" s="13">
        <f t="shared" si="17"/>
        <v>3.5511099999999998E-10</v>
      </c>
      <c r="AP13" s="9">
        <f>VLOOKUP($B13,aquastat_more_extensive_table!$D$1419:$AO$1619,AP$4,FALSE)</f>
        <v>0</v>
      </c>
      <c r="AQ13" s="13" t="e">
        <f t="shared" si="7"/>
        <v>#N/A</v>
      </c>
      <c r="AR13" s="9">
        <f>VLOOKUP($C13,total_abstraction_km3!$A$2:$CT$249,AR$4,FALSE)</f>
        <v>0</v>
      </c>
      <c r="AS13" s="13">
        <f t="shared" si="18"/>
        <v>0</v>
      </c>
      <c r="AU13" s="9">
        <f>VLOOKUP($B13,aquastat_more_extensive_table!$D$1419:$AO$1619,AU$4,FALSE)</f>
        <v>0</v>
      </c>
      <c r="AV13" s="13" t="e">
        <f t="shared" si="8"/>
        <v>#N/A</v>
      </c>
      <c r="AW13" s="9">
        <f>VLOOKUP($C13,total_abstraction_km3!$A$2:$CT$249,AW$4,FALSE)</f>
        <v>0</v>
      </c>
      <c r="AX13" s="13">
        <f t="shared" si="19"/>
        <v>0</v>
      </c>
      <c r="AZ13" s="9">
        <f>VLOOKUP($B13,aquastat_more_extensive_table!$D$1419:$AO$1619,AZ$4,FALSE)</f>
        <v>8.3999999999999995E-3</v>
      </c>
      <c r="BA13" s="13">
        <f t="shared" si="9"/>
        <v>8.3999999999999995E-3</v>
      </c>
      <c r="BB13" s="9">
        <f>VLOOKUP($C13,total_abstraction_km3!$A$2:$CT$249,BB$4,FALSE)</f>
        <v>0</v>
      </c>
      <c r="BC13" s="13">
        <f t="shared" si="20"/>
        <v>0</v>
      </c>
      <c r="BE13" s="9">
        <f>VLOOKUP($B13,aquastat_more_extensive_table!$D$1419:$AO$1619,BE$4,FALSE)</f>
        <v>1.15E-2</v>
      </c>
      <c r="BF13" s="13">
        <f t="shared" si="10"/>
        <v>1.15E-2</v>
      </c>
      <c r="BG13" s="9">
        <f>VLOOKUP($C13,total_abstraction_km3!$A$2:$CT$249,BG$4,FALSE)</f>
        <v>0</v>
      </c>
      <c r="BH13" s="13">
        <f t="shared" si="21"/>
        <v>0</v>
      </c>
      <c r="BJ13" s="9">
        <f>VLOOKUP($B13,aquastat_more_extensive_table!$D$1419:$AO$1619,BJ$4,FALSE)</f>
        <v>0</v>
      </c>
      <c r="BK13" s="13" t="e">
        <f t="shared" si="22"/>
        <v>#N/A</v>
      </c>
      <c r="BL13" s="9">
        <f>VLOOKUP($C13,total_abstraction_km3!$A$2:$CT$249,BL$4,FALSE)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VLOOKUP($B14,aquastat_more_extensive_table!$D$1419:$AO$1619,G$4,FALSE)</f>
        <v>0</v>
      </c>
      <c r="H14" s="13" t="e">
        <f t="shared" si="0"/>
        <v>#N/A</v>
      </c>
      <c r="I14" s="9">
        <f>VLOOKUP($C14,total_abstraction_km3!$A$2:$CT$249,I$4,FALSE)</f>
        <v>6.1268399999999996</v>
      </c>
      <c r="J14" s="13">
        <f t="shared" si="11"/>
        <v>6.1268399999999996</v>
      </c>
      <c r="L14" s="9">
        <f>VLOOKUP($B14,aquastat_more_extensive_table!$D$1419:$AO$1619,L$4,FALSE)</f>
        <v>0</v>
      </c>
      <c r="M14" s="13" t="e">
        <f t="shared" si="1"/>
        <v>#N/A</v>
      </c>
      <c r="N14" s="9">
        <f>VLOOKUP($C14,total_abstraction_km3!$A$2:$CT$249,N$4,FALSE)</f>
        <v>6.4999000000000002</v>
      </c>
      <c r="O14" s="13">
        <f t="shared" si="12"/>
        <v>6.4999000000000002</v>
      </c>
      <c r="Q14" s="9">
        <f>VLOOKUP($B14,aquastat_more_extensive_table!$D$1419:$AO$1619,Q$4,FALSE)</f>
        <v>0</v>
      </c>
      <c r="R14" s="13" t="e">
        <f t="shared" si="2"/>
        <v>#N/A</v>
      </c>
      <c r="S14" s="9">
        <f>VLOOKUP($C14,total_abstraction_km3!$A$2:$CT$249,S$4,FALSE)</f>
        <v>6.8322180000000001</v>
      </c>
      <c r="T14" s="13">
        <f t="shared" si="13"/>
        <v>6.8322180000000001</v>
      </c>
      <c r="V14" s="9">
        <f>VLOOKUP($B14,aquastat_more_extensive_table!$D$1419:$AO$1619,V$4,FALSE)</f>
        <v>27.6</v>
      </c>
      <c r="W14" s="13">
        <f t="shared" si="3"/>
        <v>27.6</v>
      </c>
      <c r="X14" s="9">
        <f>VLOOKUP($C14,total_abstraction_km3!$A$2:$CT$249,X$4,FALSE)</f>
        <v>8.0631339999999998</v>
      </c>
      <c r="Y14" s="13">
        <f t="shared" si="14"/>
        <v>8.0631339999999998</v>
      </c>
      <c r="AA14" s="9">
        <f>VLOOKUP($B14,aquastat_more_extensive_table!$D$1419:$AO$1619,AA$4,FALSE)</f>
        <v>0</v>
      </c>
      <c r="AB14" s="13" t="e">
        <f t="shared" si="4"/>
        <v>#N/A</v>
      </c>
      <c r="AC14" s="9">
        <f>VLOOKUP($C14,total_abstraction_km3!$A$2:$CT$249,AC$4,FALSE)</f>
        <v>8.6464660000000002</v>
      </c>
      <c r="AD14" s="13">
        <f t="shared" si="15"/>
        <v>8.6464660000000002</v>
      </c>
      <c r="AF14" s="9">
        <f>VLOOKUP($B14,aquastat_more_extensive_table!$D$1419:$AO$1619,AF$4,FALSE)</f>
        <v>0</v>
      </c>
      <c r="AG14" s="13" t="e">
        <f t="shared" si="5"/>
        <v>#N/A</v>
      </c>
      <c r="AH14" s="9">
        <f>VLOOKUP($C14,total_abstraction_km3!$A$2:$CT$249,AH$4,FALSE)</f>
        <v>9.0150520000000007</v>
      </c>
      <c r="AI14" s="13">
        <f t="shared" si="16"/>
        <v>9.0150520000000007</v>
      </c>
      <c r="AK14" s="9">
        <f>VLOOKUP($B14,aquastat_more_extensive_table!$D$1419:$AO$1619,AK$4,FALSE)</f>
        <v>0</v>
      </c>
      <c r="AL14" s="13" t="e">
        <f t="shared" si="6"/>
        <v>#N/A</v>
      </c>
      <c r="AM14" s="9">
        <f>VLOOKUP($C14,total_abstraction_km3!$A$2:$CT$249,AM$4,FALSE)</f>
        <v>9.9007660000000008</v>
      </c>
      <c r="AN14" s="13">
        <f t="shared" si="17"/>
        <v>9.9007660000000008</v>
      </c>
      <c r="AP14" s="9">
        <f>VLOOKUP($B14,aquastat_more_extensive_table!$D$1419:$AO$1619,AP$4,FALSE)</f>
        <v>28.58</v>
      </c>
      <c r="AQ14" s="13">
        <f t="shared" si="7"/>
        <v>28.58</v>
      </c>
      <c r="AR14" s="9">
        <f>VLOOKUP($C14,total_abstraction_km3!$A$2:$CT$249,AR$4,FALSE)</f>
        <v>11.660539999999999</v>
      </c>
      <c r="AS14" s="13">
        <f t="shared" si="18"/>
        <v>11.660539999999999</v>
      </c>
      <c r="AU14" s="9">
        <f>VLOOKUP($B14,aquastat_more_extensive_table!$D$1419:$AO$1619,AU$4,FALSE)</f>
        <v>0</v>
      </c>
      <c r="AV14" s="13" t="e">
        <f t="shared" si="8"/>
        <v>#N/A</v>
      </c>
      <c r="AW14" s="9">
        <f>VLOOKUP($C14,total_abstraction_km3!$A$2:$CT$249,AW$4,FALSE)</f>
        <v>11.121352</v>
      </c>
      <c r="AX14" s="13">
        <f t="shared" si="19"/>
        <v>11.121352</v>
      </c>
      <c r="AZ14" s="9">
        <f>VLOOKUP($B14,aquastat_more_extensive_table!$D$1419:$AO$1619,AZ$4,FALSE)</f>
        <v>0</v>
      </c>
      <c r="BA14" s="13" t="e">
        <f t="shared" si="9"/>
        <v>#N/A</v>
      </c>
      <c r="BB14" s="9">
        <f>VLOOKUP($C14,total_abstraction_km3!$A$2:$CT$249,BB$4,FALSE)</f>
        <v>11.11886</v>
      </c>
      <c r="BC14" s="13">
        <f t="shared" si="20"/>
        <v>11.11886</v>
      </c>
      <c r="BE14" s="9">
        <f>VLOOKUP($B14,aquastat_more_extensive_table!$D$1419:$AO$1619,BE$4,FALSE)</f>
        <v>37.78</v>
      </c>
      <c r="BF14" s="13">
        <f t="shared" si="10"/>
        <v>37.78</v>
      </c>
      <c r="BG14" s="9">
        <f>VLOOKUP($C14,total_abstraction_km3!$A$2:$CT$249,BG$4,FALSE)</f>
        <v>13.006500000000001</v>
      </c>
      <c r="BH14" s="13">
        <f t="shared" si="21"/>
        <v>13.006500000000001</v>
      </c>
      <c r="BJ14" s="9">
        <f>VLOOKUP($B14,aquastat_more_extensive_table!$D$1419:$AO$1619,BJ$4,FALSE)</f>
        <v>0</v>
      </c>
      <c r="BK14" s="13" t="e">
        <f t="shared" si="22"/>
        <v>#N/A</v>
      </c>
      <c r="BL14" s="9">
        <f>VLOOKUP($C14,total_abstraction_km3!$A$2:$CT$249,BL$4,FALSE)</f>
        <v>12.9156</v>
      </c>
      <c r="BM14" s="13">
        <f t="shared" si="23"/>
        <v>12.9156</v>
      </c>
    </row>
    <row r="15" spans="2:70" x14ac:dyDescent="0.25">
      <c r="B15" s="12">
        <f>fao_ids_unique!B10</f>
        <v>10</v>
      </c>
      <c r="C15" s="12">
        <f>fao_ids_unique!F10</f>
        <v>11</v>
      </c>
      <c r="D15" s="8" t="str">
        <f>fao_ids_unique!C10</f>
        <v>AUS</v>
      </c>
      <c r="E15" s="7" t="str">
        <f>fao_ids_unique!G10</f>
        <v>Australia</v>
      </c>
      <c r="G15" s="9">
        <f>VLOOKUP($B15,aquastat_more_extensive_table!$D$1419:$AO$1619,G$4,FALSE)</f>
        <v>0</v>
      </c>
      <c r="H15" s="13" t="e">
        <f t="shared" si="0"/>
        <v>#N/A</v>
      </c>
      <c r="I15" s="9">
        <f>VLOOKUP($C15,total_abstraction_km3!$A$2:$CT$249,I$4,FALSE)</f>
        <v>3.8456619999999999</v>
      </c>
      <c r="J15" s="13">
        <f t="shared" si="11"/>
        <v>3.8456619999999999</v>
      </c>
      <c r="L15" s="9">
        <f>VLOOKUP($B15,aquastat_more_extensive_table!$D$1419:$AO$1619,L$4,FALSE)</f>
        <v>0</v>
      </c>
      <c r="M15" s="13" t="e">
        <f t="shared" si="1"/>
        <v>#N/A</v>
      </c>
      <c r="N15" s="9">
        <f>VLOOKUP($C15,total_abstraction_km3!$A$2:$CT$249,N$4,FALSE)</f>
        <v>4.6611940000000001</v>
      </c>
      <c r="O15" s="13">
        <f t="shared" si="12"/>
        <v>4.6611940000000001</v>
      </c>
      <c r="Q15" s="9">
        <f>VLOOKUP($B15,aquastat_more_extensive_table!$D$1419:$AO$1619,Q$4,FALSE)</f>
        <v>0</v>
      </c>
      <c r="R15" s="13" t="e">
        <f t="shared" si="2"/>
        <v>#N/A</v>
      </c>
      <c r="S15" s="9">
        <f>VLOOKUP($C15,total_abstraction_km3!$A$2:$CT$249,S$4,FALSE)</f>
        <v>5.4604379999999999</v>
      </c>
      <c r="T15" s="13">
        <f t="shared" si="13"/>
        <v>5.4604379999999999</v>
      </c>
      <c r="V15" s="9">
        <f>VLOOKUP($B15,aquastat_more_extensive_table!$D$1419:$AO$1619,V$4,FALSE)</f>
        <v>0</v>
      </c>
      <c r="W15" s="13" t="e">
        <f t="shared" si="3"/>
        <v>#N/A</v>
      </c>
      <c r="X15" s="9">
        <f>VLOOKUP($C15,total_abstraction_km3!$A$2:$CT$249,X$4,FALSE)</f>
        <v>5.842892</v>
      </c>
      <c r="Y15" s="13">
        <f t="shared" si="14"/>
        <v>5.842892</v>
      </c>
      <c r="AA15" s="9">
        <f>VLOOKUP($B15,aquastat_more_extensive_table!$D$1419:$AO$1619,AA$4,FALSE)</f>
        <v>0</v>
      </c>
      <c r="AB15" s="13" t="e">
        <f t="shared" si="4"/>
        <v>#N/A</v>
      </c>
      <c r="AC15" s="9">
        <f>VLOOKUP($C15,total_abstraction_km3!$A$2:$CT$249,AC$4,FALSE)</f>
        <v>6.7064899999999996</v>
      </c>
      <c r="AD15" s="13">
        <f t="shared" si="15"/>
        <v>6.7064899999999996</v>
      </c>
      <c r="AF15" s="9">
        <f>VLOOKUP($B15,aquastat_more_extensive_table!$D$1419:$AO$1619,AF$4,FALSE)</f>
        <v>0</v>
      </c>
      <c r="AG15" s="13" t="e">
        <f t="shared" si="5"/>
        <v>#N/A</v>
      </c>
      <c r="AH15" s="9">
        <f>VLOOKUP($C15,total_abstraction_km3!$A$2:$CT$249,AH$4,FALSE)</f>
        <v>7.2961220000000004</v>
      </c>
      <c r="AI15" s="13">
        <f t="shared" si="16"/>
        <v>7.2961220000000004</v>
      </c>
      <c r="AK15" s="9">
        <f>VLOOKUP($B15,aquastat_more_extensive_table!$D$1419:$AO$1619,AK$4,FALSE)</f>
        <v>0</v>
      </c>
      <c r="AL15" s="13" t="e">
        <f t="shared" si="6"/>
        <v>#N/A</v>
      </c>
      <c r="AM15" s="9">
        <f>VLOOKUP($C15,total_abstraction_km3!$A$2:$CT$249,AM$4,FALSE)</f>
        <v>8.4482800000000005</v>
      </c>
      <c r="AN15" s="13">
        <f t="shared" si="17"/>
        <v>8.4482800000000005</v>
      </c>
      <c r="AP15" s="9">
        <f>VLOOKUP($B15,aquastat_more_extensive_table!$D$1419:$AO$1619,AP$4,FALSE)</f>
        <v>22.19</v>
      </c>
      <c r="AQ15" s="13">
        <f t="shared" si="7"/>
        <v>22.19</v>
      </c>
      <c r="AR15" s="9">
        <f>VLOOKUP($C15,total_abstraction_km3!$A$2:$CT$249,AR$4,FALSE)</f>
        <v>9.7885600000000004</v>
      </c>
      <c r="AS15" s="13">
        <f t="shared" si="18"/>
        <v>9.7885600000000004</v>
      </c>
      <c r="AU15" s="9">
        <f>VLOOKUP($B15,aquastat_more_extensive_table!$D$1419:$AO$1619,AU$4,FALSE)</f>
        <v>21.7</v>
      </c>
      <c r="AV15" s="13">
        <f t="shared" si="8"/>
        <v>21.7</v>
      </c>
      <c r="AW15" s="9">
        <f>VLOOKUP($C15,total_abstraction_km3!$A$2:$CT$249,AW$4,FALSE)</f>
        <v>9.993112</v>
      </c>
      <c r="AX15" s="13">
        <f t="shared" si="19"/>
        <v>9.993112</v>
      </c>
      <c r="AZ15" s="9">
        <f>VLOOKUP($B15,aquastat_more_extensive_table!$D$1419:$AO$1619,AZ$4,FALSE)</f>
        <v>18.760000000000002</v>
      </c>
      <c r="BA15" s="13">
        <f t="shared" si="9"/>
        <v>18.760000000000002</v>
      </c>
      <c r="BB15" s="9">
        <f>VLOOKUP($C15,total_abstraction_km3!$A$2:$CT$249,BB$4,FALSE)</f>
        <v>10.978842</v>
      </c>
      <c r="BC15" s="13">
        <f t="shared" si="20"/>
        <v>10.978842</v>
      </c>
      <c r="BE15" s="9">
        <f>VLOOKUP($B15,aquastat_more_extensive_table!$D$1419:$AO$1619,BE$4,FALSE)</f>
        <v>16.02</v>
      </c>
      <c r="BF15" s="13">
        <f t="shared" si="10"/>
        <v>16.02</v>
      </c>
      <c r="BG15" s="9">
        <f>VLOOKUP($C15,total_abstraction_km3!$A$2:$CT$249,BG$4,FALSE)</f>
        <v>12.01586</v>
      </c>
      <c r="BH15" s="13">
        <f t="shared" si="21"/>
        <v>12.01586</v>
      </c>
      <c r="BJ15" s="9">
        <f>VLOOKUP($B15,aquastat_more_extensive_table!$D$1419:$AO$1619,BJ$4,FALSE)</f>
        <v>19.75</v>
      </c>
      <c r="BK15" s="13">
        <f t="shared" si="22"/>
        <v>19.75</v>
      </c>
      <c r="BL15" s="9">
        <f>VLOOKUP($C15,total_abstraction_km3!$A$2:$CT$249,BL$4,FALSE)</f>
        <v>11.9066333333333</v>
      </c>
      <c r="BM15" s="13">
        <f t="shared" si="23"/>
        <v>11.9066333333333</v>
      </c>
    </row>
    <row r="16" spans="2:70" x14ac:dyDescent="0.25">
      <c r="B16" s="12">
        <f>fao_ids_unique!B11</f>
        <v>11</v>
      </c>
      <c r="C16" s="12">
        <f>fao_ids_unique!F11</f>
        <v>12</v>
      </c>
      <c r="D16" s="8" t="str">
        <f>fao_ids_unique!C11</f>
        <v>AUT</v>
      </c>
      <c r="E16" s="7" t="str">
        <f>fao_ids_unique!G11</f>
        <v>Austria</v>
      </c>
      <c r="G16" s="9">
        <f>VLOOKUP($B16,aquastat_more_extensive_table!$D$1419:$AO$1619,G$4,FALSE)</f>
        <v>0</v>
      </c>
      <c r="H16" s="13" t="e">
        <f t="shared" si="0"/>
        <v>#N/A</v>
      </c>
      <c r="I16" s="9">
        <f>VLOOKUP($C16,total_abstraction_km3!$A$2:$CT$249,I$4,FALSE)</f>
        <v>0.8605604</v>
      </c>
      <c r="J16" s="13">
        <f t="shared" si="11"/>
        <v>0.8605604</v>
      </c>
      <c r="L16" s="9">
        <f>VLOOKUP($B16,aquastat_more_extensive_table!$D$1419:$AO$1619,L$4,FALSE)</f>
        <v>0</v>
      </c>
      <c r="M16" s="13" t="e">
        <f t="shared" si="1"/>
        <v>#N/A</v>
      </c>
      <c r="N16" s="9">
        <f>VLOOKUP($C16,total_abstraction_km3!$A$2:$CT$249,N$4,FALSE)</f>
        <v>0.9661788</v>
      </c>
      <c r="O16" s="13">
        <f t="shared" si="12"/>
        <v>0.9661788</v>
      </c>
      <c r="Q16" s="9">
        <f>VLOOKUP($B16,aquastat_more_extensive_table!$D$1419:$AO$1619,Q$4,FALSE)</f>
        <v>0</v>
      </c>
      <c r="R16" s="13" t="e">
        <f t="shared" si="2"/>
        <v>#N/A</v>
      </c>
      <c r="S16" s="9">
        <f>VLOOKUP($C16,total_abstraction_km3!$A$2:$CT$249,S$4,FALSE)</f>
        <v>1.1231519999999999</v>
      </c>
      <c r="T16" s="13">
        <f t="shared" si="13"/>
        <v>1.1231519999999999</v>
      </c>
      <c r="V16" s="9">
        <f>VLOOKUP($B16,aquastat_more_extensive_table!$D$1419:$AO$1619,V$4,FALSE)</f>
        <v>0</v>
      </c>
      <c r="W16" s="13" t="e">
        <f t="shared" si="3"/>
        <v>#N/A</v>
      </c>
      <c r="X16" s="9">
        <f>VLOOKUP($C16,total_abstraction_km3!$A$2:$CT$249,X$4,FALSE)</f>
        <v>1.47783</v>
      </c>
      <c r="Y16" s="13">
        <f t="shared" si="14"/>
        <v>1.47783</v>
      </c>
      <c r="AA16" s="9">
        <f>VLOOKUP($B16,aquastat_more_extensive_table!$D$1419:$AO$1619,AA$4,FALSE)</f>
        <v>3.3420000000000001</v>
      </c>
      <c r="AB16" s="13">
        <f t="shared" si="4"/>
        <v>3.3420000000000001</v>
      </c>
      <c r="AC16" s="9">
        <f>VLOOKUP($C16,total_abstraction_km3!$A$2:$CT$249,AC$4,FALSE)</f>
        <v>1.7756240000000001</v>
      </c>
      <c r="AD16" s="13">
        <f t="shared" si="15"/>
        <v>1.7756240000000001</v>
      </c>
      <c r="AF16" s="9">
        <f>VLOOKUP($B16,aquastat_more_extensive_table!$D$1419:$AO$1619,AF$4,FALSE)</f>
        <v>3.58</v>
      </c>
      <c r="AG16" s="13">
        <f t="shared" si="5"/>
        <v>3.58</v>
      </c>
      <c r="AH16" s="9">
        <f>VLOOKUP($C16,total_abstraction_km3!$A$2:$CT$249,AH$4,FALSE)</f>
        <v>1.8665080000000001</v>
      </c>
      <c r="AI16" s="13">
        <f t="shared" si="16"/>
        <v>1.8665080000000001</v>
      </c>
      <c r="AK16" s="9">
        <f>VLOOKUP($B16,aquastat_more_extensive_table!$D$1419:$AO$1619,AK$4,FALSE)</f>
        <v>3.8069999999999999</v>
      </c>
      <c r="AL16" s="13">
        <f t="shared" si="6"/>
        <v>3.8069999999999999</v>
      </c>
      <c r="AM16" s="9">
        <f>VLOOKUP($C16,total_abstraction_km3!$A$2:$CT$249,AM$4,FALSE)</f>
        <v>2.2597900000000002</v>
      </c>
      <c r="AN16" s="13">
        <f t="shared" si="17"/>
        <v>2.2597900000000002</v>
      </c>
      <c r="AP16" s="9">
        <f>VLOOKUP($B16,aquastat_more_extensive_table!$D$1419:$AO$1619,AP$4,FALSE)</f>
        <v>3.6440000000000001</v>
      </c>
      <c r="AQ16" s="13">
        <f t="shared" si="7"/>
        <v>3.6440000000000001</v>
      </c>
      <c r="AR16" s="9">
        <f>VLOOKUP($C16,total_abstraction_km3!$A$2:$CT$249,AR$4,FALSE)</f>
        <v>2.4758019999999998</v>
      </c>
      <c r="AS16" s="13">
        <f t="shared" si="18"/>
        <v>2.4758019999999998</v>
      </c>
      <c r="AU16" s="9">
        <f>VLOOKUP($B16,aquastat_more_extensive_table!$D$1419:$AO$1619,AU$4,FALSE)</f>
        <v>3.6680000000000001</v>
      </c>
      <c r="AV16" s="13">
        <f t="shared" si="8"/>
        <v>3.6680000000000001</v>
      </c>
      <c r="AW16" s="9">
        <f>VLOOKUP($C16,total_abstraction_km3!$A$2:$CT$249,AW$4,FALSE)</f>
        <v>2.4390879999999999</v>
      </c>
      <c r="AX16" s="13">
        <f t="shared" si="19"/>
        <v>2.4390879999999999</v>
      </c>
      <c r="AZ16" s="9">
        <f>VLOOKUP($B16,aquastat_more_extensive_table!$D$1419:$AO$1619,AZ$4,FALSE)</f>
        <v>0</v>
      </c>
      <c r="BA16" s="13" t="e">
        <f t="shared" si="9"/>
        <v>#N/A</v>
      </c>
      <c r="BB16" s="9">
        <f>VLOOKUP($C16,total_abstraction_km3!$A$2:$CT$249,BB$4,FALSE)</f>
        <v>2.763334</v>
      </c>
      <c r="BC16" s="13">
        <f t="shared" si="20"/>
        <v>2.763334</v>
      </c>
      <c r="BE16" s="9">
        <f>VLOOKUP($B16,aquastat_more_extensive_table!$D$1419:$AO$1619,BE$4,FALSE)</f>
        <v>3.492</v>
      </c>
      <c r="BF16" s="13">
        <f t="shared" si="10"/>
        <v>3.492</v>
      </c>
      <c r="BG16" s="9">
        <f>VLOOKUP($C16,total_abstraction_km3!$A$2:$CT$249,BG$4,FALSE)</f>
        <v>2.9527139999999998</v>
      </c>
      <c r="BH16" s="13">
        <f t="shared" si="21"/>
        <v>2.9527139999999998</v>
      </c>
      <c r="BJ16" s="9">
        <f>VLOOKUP($B16,aquastat_more_extensive_table!$D$1419:$AO$1619,BJ$4,FALSE)</f>
        <v>0</v>
      </c>
      <c r="BK16" s="13" t="e">
        <f t="shared" si="22"/>
        <v>#N/A</v>
      </c>
      <c r="BL16" s="9">
        <f>VLOOKUP($C16,total_abstraction_km3!$A$2:$CT$249,BL$4,FALSE)</f>
        <v>2.9590766666666699</v>
      </c>
      <c r="BM16" s="13">
        <f t="shared" si="23"/>
        <v>2.9590766666666699</v>
      </c>
    </row>
    <row r="17" spans="2:65" x14ac:dyDescent="0.25">
      <c r="B17" s="12">
        <f>fao_ids_unique!B12</f>
        <v>12</v>
      </c>
      <c r="C17" s="12">
        <f>fao_ids_unique!F12</f>
        <v>21</v>
      </c>
      <c r="D17" s="8" t="str">
        <f>fao_ids_unique!C12</f>
        <v>BHS</v>
      </c>
      <c r="E17" s="7" t="str">
        <f>fao_ids_unique!G12</f>
        <v>Bahamas, The</v>
      </c>
      <c r="G17" s="9">
        <f>VLOOKUP($B17,aquastat_more_extensive_table!$D$1419:$AO$1619,G$4,FALSE)</f>
        <v>0</v>
      </c>
      <c r="H17" s="13" t="e">
        <f t="shared" si="0"/>
        <v>#N/A</v>
      </c>
      <c r="I17" s="9">
        <f>VLOOKUP($C17,total_abstraction_km3!$A$2:$CT$249,I$4,FALSE)</f>
        <v>1.32342E-2</v>
      </c>
      <c r="J17" s="13">
        <f t="shared" si="11"/>
        <v>1.32342E-2</v>
      </c>
      <c r="L17" s="9">
        <f>VLOOKUP($B17,aquastat_more_extensive_table!$D$1419:$AO$1619,L$4,FALSE)</f>
        <v>0</v>
      </c>
      <c r="M17" s="13" t="e">
        <f t="shared" si="1"/>
        <v>#N/A</v>
      </c>
      <c r="N17" s="9">
        <f>VLOOKUP($C17,total_abstraction_km3!$A$2:$CT$249,N$4,FALSE)</f>
        <v>1.789636E-2</v>
      </c>
      <c r="O17" s="13">
        <f t="shared" si="12"/>
        <v>1.789636E-2</v>
      </c>
      <c r="Q17" s="9">
        <f>VLOOKUP($B17,aquastat_more_extensive_table!$D$1419:$AO$1619,Q$4,FALSE)</f>
        <v>0</v>
      </c>
      <c r="R17" s="13" t="e">
        <f t="shared" si="2"/>
        <v>#N/A</v>
      </c>
      <c r="S17" s="9">
        <f>VLOOKUP($C17,total_abstraction_km3!$A$2:$CT$249,S$4,FALSE)</f>
        <v>2.3711860000000001E-2</v>
      </c>
      <c r="T17" s="13">
        <f t="shared" si="13"/>
        <v>2.3711860000000001E-2</v>
      </c>
      <c r="V17" s="9">
        <f>VLOOKUP($B17,aquastat_more_extensive_table!$D$1419:$AO$1619,V$4,FALSE)</f>
        <v>0</v>
      </c>
      <c r="W17" s="13" t="e">
        <f t="shared" si="3"/>
        <v>#N/A</v>
      </c>
      <c r="X17" s="9">
        <f>VLOOKUP($C17,total_abstraction_km3!$A$2:$CT$249,X$4,FALSE)</f>
        <v>3.15514E-2</v>
      </c>
      <c r="Y17" s="13">
        <f t="shared" si="14"/>
        <v>3.15514E-2</v>
      </c>
      <c r="AA17" s="9">
        <f>VLOOKUP($B17,aquastat_more_extensive_table!$D$1419:$AO$1619,AA$4,FALSE)</f>
        <v>0</v>
      </c>
      <c r="AB17" s="13" t="e">
        <f t="shared" si="4"/>
        <v>#N/A</v>
      </c>
      <c r="AC17" s="9">
        <f>VLOOKUP($C17,total_abstraction_km3!$A$2:$CT$249,AC$4,FALSE)</f>
        <v>3.9833760000000003E-2</v>
      </c>
      <c r="AD17" s="13">
        <f t="shared" si="15"/>
        <v>3.9833760000000003E-2</v>
      </c>
      <c r="AF17" s="9">
        <f>VLOOKUP($B17,aquastat_more_extensive_table!$D$1419:$AO$1619,AF$4,FALSE)</f>
        <v>0</v>
      </c>
      <c r="AG17" s="13" t="e">
        <f t="shared" si="5"/>
        <v>#N/A</v>
      </c>
      <c r="AH17" s="9">
        <f>VLOOKUP($C17,total_abstraction_km3!$A$2:$CT$249,AH$4,FALSE)</f>
        <v>4.8125759999999997E-2</v>
      </c>
      <c r="AI17" s="13">
        <f t="shared" si="16"/>
        <v>4.8125759999999997E-2</v>
      </c>
      <c r="AK17" s="9">
        <f>VLOOKUP($B17,aquastat_more_extensive_table!$D$1419:$AO$1619,AK$4,FALSE)</f>
        <v>0</v>
      </c>
      <c r="AL17" s="13" t="e">
        <f t="shared" si="6"/>
        <v>#N/A</v>
      </c>
      <c r="AM17" s="9">
        <f>VLOOKUP($C17,total_abstraction_km3!$A$2:$CT$249,AM$4,FALSE)</f>
        <v>5.4394140000000001E-2</v>
      </c>
      <c r="AN17" s="13">
        <f t="shared" si="17"/>
        <v>5.4394140000000001E-2</v>
      </c>
      <c r="AP17" s="9">
        <f>VLOOKUP($B17,aquastat_more_extensive_table!$D$1419:$AO$1619,AP$4,FALSE)</f>
        <v>0</v>
      </c>
      <c r="AQ17" s="13" t="e">
        <f t="shared" si="7"/>
        <v>#N/A</v>
      </c>
      <c r="AR17" s="9">
        <f>VLOOKUP($C17,total_abstraction_km3!$A$2:$CT$249,AR$4,FALSE)</f>
        <v>5.9377220000000001E-2</v>
      </c>
      <c r="AS17" s="13">
        <f t="shared" si="18"/>
        <v>5.9377220000000001E-2</v>
      </c>
      <c r="AU17" s="9">
        <f>VLOOKUP($B17,aquastat_more_extensive_table!$D$1419:$AO$1619,AU$4,FALSE)</f>
        <v>0</v>
      </c>
      <c r="AV17" s="13" t="e">
        <f t="shared" si="8"/>
        <v>#N/A</v>
      </c>
      <c r="AW17" s="9">
        <f>VLOOKUP($C17,total_abstraction_km3!$A$2:$CT$249,AW$4,FALSE)</f>
        <v>6.5892800000000001E-2</v>
      </c>
      <c r="AX17" s="13">
        <f t="shared" si="19"/>
        <v>6.5892800000000001E-2</v>
      </c>
      <c r="AZ17" s="9">
        <f>VLOOKUP($B17,aquastat_more_extensive_table!$D$1419:$AO$1619,AZ$4,FALSE)</f>
        <v>0</v>
      </c>
      <c r="BA17" s="13" t="e">
        <f t="shared" si="9"/>
        <v>#N/A</v>
      </c>
      <c r="BB17" s="9">
        <f>VLOOKUP($C17,total_abstraction_km3!$A$2:$CT$249,BB$4,FALSE)</f>
        <v>7.9503340000000006E-2</v>
      </c>
      <c r="BC17" s="13">
        <f t="shared" si="20"/>
        <v>7.9503340000000006E-2</v>
      </c>
      <c r="BE17" s="9">
        <f>VLOOKUP($B17,aquastat_more_extensive_table!$D$1419:$AO$1619,BE$4,FALSE)</f>
        <v>0</v>
      </c>
      <c r="BF17" s="13" t="e">
        <f t="shared" si="10"/>
        <v>#N/A</v>
      </c>
      <c r="BG17" s="9">
        <f>VLOOKUP($C17,total_abstraction_km3!$A$2:$CT$249,BG$4,FALSE)</f>
        <v>9.0940939999999998E-2</v>
      </c>
      <c r="BH17" s="13">
        <f t="shared" si="21"/>
        <v>9.0940939999999998E-2</v>
      </c>
      <c r="BJ17" s="9">
        <f>VLOOKUP($B17,aquastat_more_extensive_table!$D$1419:$AO$1619,BJ$4,FALSE)</f>
        <v>0</v>
      </c>
      <c r="BK17" s="13" t="e">
        <f t="shared" si="22"/>
        <v>#N/A</v>
      </c>
      <c r="BL17" s="9">
        <f>VLOOKUP($C17,total_abstraction_km3!$A$2:$CT$249,BL$4,FALSE)</f>
        <v>9.1237033333333301E-2</v>
      </c>
      <c r="BM17" s="13">
        <f t="shared" si="23"/>
        <v>9.1237033333333301E-2</v>
      </c>
    </row>
    <row r="18" spans="2:65" x14ac:dyDescent="0.25">
      <c r="B18" s="12">
        <f>fao_ids_unique!B13</f>
        <v>13</v>
      </c>
      <c r="C18" s="12">
        <f>fao_ids_unique!F13</f>
        <v>20</v>
      </c>
      <c r="D18" s="8" t="str">
        <f>fao_ids_unique!C13</f>
        <v>BHR</v>
      </c>
      <c r="E18" s="7" t="str">
        <f>fao_ids_unique!G13</f>
        <v>Bahrain</v>
      </c>
      <c r="G18" s="9">
        <f>VLOOKUP($B18,aquastat_more_extensive_table!$D$1419:$AO$1619,G$4,FALSE)</f>
        <v>0</v>
      </c>
      <c r="H18" s="13" t="e">
        <f t="shared" si="0"/>
        <v>#N/A</v>
      </c>
      <c r="I18" s="9">
        <f>VLOOKUP($C18,total_abstraction_km3!$A$2:$CT$249,I$4,FALSE)</f>
        <v>5.3526299999999999E-2</v>
      </c>
      <c r="J18" s="13">
        <f t="shared" si="11"/>
        <v>5.3526299999999999E-2</v>
      </c>
      <c r="L18" s="9">
        <f>VLOOKUP($B18,aquastat_more_extensive_table!$D$1419:$AO$1619,L$4,FALSE)</f>
        <v>0</v>
      </c>
      <c r="M18" s="13" t="e">
        <f t="shared" si="1"/>
        <v>#N/A</v>
      </c>
      <c r="N18" s="9">
        <f>VLOOKUP($C18,total_abstraction_km3!$A$2:$CT$249,N$4,FALSE)</f>
        <v>5.5532060000000001E-2</v>
      </c>
      <c r="O18" s="13">
        <f t="shared" si="12"/>
        <v>5.5532060000000001E-2</v>
      </c>
      <c r="Q18" s="9">
        <f>VLOOKUP($B18,aquastat_more_extensive_table!$D$1419:$AO$1619,Q$4,FALSE)</f>
        <v>0</v>
      </c>
      <c r="R18" s="13" t="e">
        <f t="shared" si="2"/>
        <v>#N/A</v>
      </c>
      <c r="S18" s="9">
        <f>VLOOKUP($C18,total_abstraction_km3!$A$2:$CT$249,S$4,FALSE)</f>
        <v>5.371828E-2</v>
      </c>
      <c r="T18" s="13">
        <f t="shared" si="13"/>
        <v>5.371828E-2</v>
      </c>
      <c r="V18" s="9">
        <f>VLOOKUP($B18,aquastat_more_extensive_table!$D$1419:$AO$1619,V$4,FALSE)</f>
        <v>0</v>
      </c>
      <c r="W18" s="13" t="e">
        <f t="shared" si="3"/>
        <v>#N/A</v>
      </c>
      <c r="X18" s="9">
        <f>VLOOKUP($C18,total_abstraction_km3!$A$2:$CT$249,X$4,FALSE)</f>
        <v>5.4985840000000001E-2</v>
      </c>
      <c r="Y18" s="13">
        <f t="shared" si="14"/>
        <v>5.4985840000000001E-2</v>
      </c>
      <c r="AA18" s="9">
        <f>VLOOKUP($B18,aquastat_more_extensive_table!$D$1419:$AO$1619,AA$4,FALSE)</f>
        <v>0</v>
      </c>
      <c r="AB18" s="13" t="e">
        <f t="shared" si="4"/>
        <v>#N/A</v>
      </c>
      <c r="AC18" s="9">
        <f>VLOOKUP($C18,total_abstraction_km3!$A$2:$CT$249,AC$4,FALSE)</f>
        <v>7.8100719999999998E-2</v>
      </c>
      <c r="AD18" s="13">
        <f t="shared" si="15"/>
        <v>7.8100719999999998E-2</v>
      </c>
      <c r="AF18" s="9">
        <f>VLOOKUP($B18,aquastat_more_extensive_table!$D$1419:$AO$1619,AF$4,FALSE)</f>
        <v>0</v>
      </c>
      <c r="AG18" s="13" t="e">
        <f t="shared" si="5"/>
        <v>#N/A</v>
      </c>
      <c r="AH18" s="9">
        <f>VLOOKUP($C18,total_abstraction_km3!$A$2:$CT$249,AH$4,FALSE)</f>
        <v>0.1442988</v>
      </c>
      <c r="AI18" s="13">
        <f t="shared" si="16"/>
        <v>0.1442988</v>
      </c>
      <c r="AK18" s="9">
        <f>VLOOKUP($B18,aquastat_more_extensive_table!$D$1419:$AO$1619,AK$4,FALSE)</f>
        <v>0.23899999999999999</v>
      </c>
      <c r="AL18" s="13">
        <f t="shared" si="6"/>
        <v>0.23899999999999999</v>
      </c>
      <c r="AM18" s="9">
        <f>VLOOKUP($C18,total_abstraction_km3!$A$2:$CT$249,AM$4,FALSE)</f>
        <v>0.16408739999999999</v>
      </c>
      <c r="AN18" s="13">
        <f t="shared" si="17"/>
        <v>0.16408739999999999</v>
      </c>
      <c r="AP18" s="9">
        <f>VLOOKUP($B18,aquastat_more_extensive_table!$D$1419:$AO$1619,AP$4,FALSE)</f>
        <v>0</v>
      </c>
      <c r="AQ18" s="13" t="e">
        <f t="shared" si="7"/>
        <v>#N/A</v>
      </c>
      <c r="AR18" s="9">
        <f>VLOOKUP($C18,total_abstraction_km3!$A$2:$CT$249,AR$4,FALSE)</f>
        <v>0.15692059999999999</v>
      </c>
      <c r="AS18" s="13">
        <f t="shared" si="18"/>
        <v>0.15692059999999999</v>
      </c>
      <c r="AU18" s="9">
        <f>VLOOKUP($B18,aquastat_more_extensive_table!$D$1419:$AO$1619,AU$4,FALSE)</f>
        <v>0</v>
      </c>
      <c r="AV18" s="13" t="e">
        <f t="shared" si="8"/>
        <v>#N/A</v>
      </c>
      <c r="AW18" s="9">
        <f>VLOOKUP($C18,total_abstraction_km3!$A$2:$CT$249,AW$4,FALSE)</f>
        <v>0.18555559999999999</v>
      </c>
      <c r="AX18" s="13">
        <f t="shared" si="19"/>
        <v>0.18555559999999999</v>
      </c>
      <c r="AZ18" s="9">
        <f>VLOOKUP($B18,aquastat_more_extensive_table!$D$1419:$AO$1619,AZ$4,FALSE)</f>
        <v>0.3574</v>
      </c>
      <c r="BA18" s="13">
        <f t="shared" si="9"/>
        <v>0.3574</v>
      </c>
      <c r="BB18" s="9">
        <f>VLOOKUP($C18,total_abstraction_km3!$A$2:$CT$249,BB$4,FALSE)</f>
        <v>0.18694259999999999</v>
      </c>
      <c r="BC18" s="13">
        <f t="shared" si="20"/>
        <v>0.18694259999999999</v>
      </c>
      <c r="BE18" s="9">
        <f>VLOOKUP($B18,aquastat_more_extensive_table!$D$1419:$AO$1619,BE$4,FALSE)</f>
        <v>0</v>
      </c>
      <c r="BF18" s="13" t="e">
        <f t="shared" si="10"/>
        <v>#N/A</v>
      </c>
      <c r="BG18" s="9">
        <f>VLOOKUP($C18,total_abstraction_km3!$A$2:$CT$249,BG$4,FALSE)</f>
        <v>0.21558840000000001</v>
      </c>
      <c r="BH18" s="13">
        <f t="shared" si="21"/>
        <v>0.21558840000000001</v>
      </c>
      <c r="BJ18" s="9">
        <f>VLOOKUP($B18,aquastat_more_extensive_table!$D$1419:$AO$1619,BJ$4,FALSE)</f>
        <v>0</v>
      </c>
      <c r="BK18" s="13" t="e">
        <f t="shared" si="22"/>
        <v>#N/A</v>
      </c>
      <c r="BL18" s="9">
        <f>VLOOKUP($C18,total_abstraction_km3!$A$2:$CT$249,BL$4,FALSE)</f>
        <v>0.234726666666667</v>
      </c>
      <c r="BM18" s="13">
        <f t="shared" si="23"/>
        <v>0.234726666666667</v>
      </c>
    </row>
    <row r="19" spans="2:65" x14ac:dyDescent="0.25">
      <c r="B19" s="12">
        <f>fao_ids_unique!B14</f>
        <v>14</v>
      </c>
      <c r="C19" s="12">
        <f>fao_ids_unique!F14</f>
        <v>28</v>
      </c>
      <c r="D19" s="8" t="str">
        <f>fao_ids_unique!C14</f>
        <v>BRB</v>
      </c>
      <c r="E19" s="7" t="str">
        <f>fao_ids_unique!G14</f>
        <v>Barbados</v>
      </c>
      <c r="G19" s="9">
        <f>VLOOKUP($B19,aquastat_more_extensive_table!$D$1419:$AO$1619,G$4,FALSE)</f>
        <v>0.03</v>
      </c>
      <c r="H19" s="13">
        <f t="shared" si="0"/>
        <v>0.03</v>
      </c>
      <c r="I19" s="9">
        <f>VLOOKUP($C19,total_abstraction_km3!$A$2:$CT$249,I$4,FALSE)</f>
        <v>5.6404200000000003E-9</v>
      </c>
      <c r="J19" s="13">
        <f t="shared" si="11"/>
        <v>5.6404200000000003E-9</v>
      </c>
      <c r="L19" s="9">
        <f>VLOOKUP($B19,aquastat_more_extensive_table!$D$1419:$AO$1619,L$4,FALSE)</f>
        <v>0</v>
      </c>
      <c r="M19" s="13" t="e">
        <f t="shared" si="1"/>
        <v>#N/A</v>
      </c>
      <c r="N19" s="9">
        <f>VLOOKUP($C19,total_abstraction_km3!$A$2:$CT$249,N$4,FALSE)</f>
        <v>1.5269680000000001E-8</v>
      </c>
      <c r="O19" s="13">
        <f t="shared" si="12"/>
        <v>1.5269680000000001E-8</v>
      </c>
      <c r="Q19" s="9">
        <f>VLOOKUP($B19,aquastat_more_extensive_table!$D$1419:$AO$1619,Q$4,FALSE)</f>
        <v>0</v>
      </c>
      <c r="R19" s="13" t="e">
        <f t="shared" si="2"/>
        <v>#N/A</v>
      </c>
      <c r="S19" s="9">
        <f>VLOOKUP($C19,total_abstraction_km3!$A$2:$CT$249,S$4,FALSE)</f>
        <v>1.9294540000000001E-8</v>
      </c>
      <c r="T19" s="13">
        <f t="shared" si="13"/>
        <v>1.9294540000000001E-8</v>
      </c>
      <c r="V19" s="9">
        <f>VLOOKUP($B19,aquastat_more_extensive_table!$D$1419:$AO$1619,V$4,FALSE)</f>
        <v>0</v>
      </c>
      <c r="W19" s="13" t="e">
        <f t="shared" si="3"/>
        <v>#N/A</v>
      </c>
      <c r="X19" s="9">
        <f>VLOOKUP($C19,total_abstraction_km3!$A$2:$CT$249,X$4,FALSE)</f>
        <v>2.1585800000000001E-8</v>
      </c>
      <c r="Y19" s="13">
        <f t="shared" si="14"/>
        <v>2.1585800000000001E-8</v>
      </c>
      <c r="AA19" s="9">
        <f>VLOOKUP($B19,aquastat_more_extensive_table!$D$1419:$AO$1619,AA$4,FALSE)</f>
        <v>0</v>
      </c>
      <c r="AB19" s="13" t="e">
        <f t="shared" si="4"/>
        <v>#N/A</v>
      </c>
      <c r="AC19" s="9">
        <f>VLOOKUP($C19,total_abstraction_km3!$A$2:$CT$249,AC$4,FALSE)</f>
        <v>2.349774E-8</v>
      </c>
      <c r="AD19" s="13">
        <f t="shared" si="15"/>
        <v>2.349774E-8</v>
      </c>
      <c r="AF19" s="9">
        <f>VLOOKUP($B19,aquastat_more_extensive_table!$D$1419:$AO$1619,AF$4,FALSE)</f>
        <v>0</v>
      </c>
      <c r="AG19" s="13" t="e">
        <f t="shared" si="5"/>
        <v>#N/A</v>
      </c>
      <c r="AH19" s="9">
        <f>VLOOKUP($C19,total_abstraction_km3!$A$2:$CT$249,AH$4,FALSE)</f>
        <v>2.379002E-8</v>
      </c>
      <c r="AI19" s="13">
        <f t="shared" si="16"/>
        <v>2.379002E-8</v>
      </c>
      <c r="AK19" s="9">
        <f>VLOOKUP($B19,aquastat_more_extensive_table!$D$1419:$AO$1619,AK$4,FALSE)</f>
        <v>0</v>
      </c>
      <c r="AL19" s="13" t="e">
        <f t="shared" si="6"/>
        <v>#N/A</v>
      </c>
      <c r="AM19" s="9">
        <f>VLOOKUP($C19,total_abstraction_km3!$A$2:$CT$249,AM$4,FALSE)</f>
        <v>1.48718E-8</v>
      </c>
      <c r="AN19" s="13">
        <f t="shared" si="17"/>
        <v>1.48718E-8</v>
      </c>
      <c r="AP19" s="9">
        <f>VLOOKUP($B19,aquastat_more_extensive_table!$D$1419:$AO$1619,AP$4,FALSE)</f>
        <v>8.1000000000000003E-2</v>
      </c>
      <c r="AQ19" s="13">
        <f t="shared" si="7"/>
        <v>8.1000000000000003E-2</v>
      </c>
      <c r="AR19" s="9">
        <f>VLOOKUP($C19,total_abstraction_km3!$A$2:$CT$249,AR$4,FALSE)</f>
        <v>0</v>
      </c>
      <c r="AS19" s="13">
        <f t="shared" si="18"/>
        <v>0</v>
      </c>
      <c r="AU19" s="9">
        <f>VLOOKUP($B19,aquastat_more_extensive_table!$D$1419:$AO$1619,AU$4,FALSE)</f>
        <v>0</v>
      </c>
      <c r="AV19" s="13" t="e">
        <f t="shared" si="8"/>
        <v>#N/A</v>
      </c>
      <c r="AW19" s="9">
        <f>VLOOKUP($C19,total_abstraction_km3!$A$2:$CT$249,AW$4,FALSE)</f>
        <v>0</v>
      </c>
      <c r="AX19" s="13">
        <f t="shared" si="19"/>
        <v>0</v>
      </c>
      <c r="AZ19" s="9">
        <f>VLOOKUP($B19,aquastat_more_extensive_table!$D$1419:$AO$1619,AZ$4,FALSE)</f>
        <v>8.1000000000000003E-2</v>
      </c>
      <c r="BA19" s="13">
        <f t="shared" si="9"/>
        <v>8.1000000000000003E-2</v>
      </c>
      <c r="BB19" s="9">
        <f>VLOOKUP($C19,total_abstraction_km3!$A$2:$CT$249,BB$4,FALSE)</f>
        <v>0</v>
      </c>
      <c r="BC19" s="13">
        <f t="shared" si="20"/>
        <v>0</v>
      </c>
      <c r="BE19" s="9">
        <f>VLOOKUP($B19,aquastat_more_extensive_table!$D$1419:$AO$1619,BE$4,FALSE)</f>
        <v>0</v>
      </c>
      <c r="BF19" s="13" t="e">
        <f t="shared" si="10"/>
        <v>#N/A</v>
      </c>
      <c r="BG19" s="9">
        <f>VLOOKUP($C19,total_abstraction_km3!$A$2:$CT$249,BG$4,FALSE)</f>
        <v>0</v>
      </c>
      <c r="BH19" s="13">
        <f t="shared" si="21"/>
        <v>0</v>
      </c>
      <c r="BJ19" s="9">
        <f>VLOOKUP($B19,aquastat_more_extensive_table!$D$1419:$AO$1619,BJ$4,FALSE)</f>
        <v>0</v>
      </c>
      <c r="BK19" s="13" t="e">
        <f t="shared" si="22"/>
        <v>#N/A</v>
      </c>
      <c r="BL19" s="9">
        <f>VLOOKUP($C19,total_abstraction_km3!$A$2:$CT$249,BL$4,FALSE)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VLOOKUP($B20,aquastat_more_extensive_table!$D$1419:$AO$1619,G$4,FALSE)</f>
        <v>0</v>
      </c>
      <c r="H20" s="13" t="e">
        <f t="shared" si="0"/>
        <v>#N/A</v>
      </c>
      <c r="I20" s="9">
        <f>VLOOKUP($C20,total_abstraction_km3!$A$2:$CT$249,I$4,FALSE)</f>
        <v>14.696160000000001</v>
      </c>
      <c r="J20" s="13">
        <f t="shared" si="11"/>
        <v>14.696160000000001</v>
      </c>
      <c r="L20" s="9">
        <f>VLOOKUP($B20,aquastat_more_extensive_table!$D$1419:$AO$1619,L$4,FALSE)</f>
        <v>0</v>
      </c>
      <c r="M20" s="13" t="e">
        <f t="shared" si="1"/>
        <v>#N/A</v>
      </c>
      <c r="N20" s="9">
        <f>VLOOKUP($C20,total_abstraction_km3!$A$2:$CT$249,N$4,FALSE)</f>
        <v>16.41394</v>
      </c>
      <c r="O20" s="13">
        <f t="shared" si="12"/>
        <v>16.41394</v>
      </c>
      <c r="Q20" s="9">
        <f>VLOOKUP($B20,aquastat_more_extensive_table!$D$1419:$AO$1619,Q$4,FALSE)</f>
        <v>0</v>
      </c>
      <c r="R20" s="13" t="e">
        <f t="shared" si="2"/>
        <v>#N/A</v>
      </c>
      <c r="S20" s="9">
        <f>VLOOKUP($C20,total_abstraction_km3!$A$2:$CT$249,S$4,FALSE)</f>
        <v>25.547940000000001</v>
      </c>
      <c r="T20" s="13">
        <f t="shared" si="13"/>
        <v>25.547940000000001</v>
      </c>
      <c r="V20" s="9">
        <f>VLOOKUP($B20,aquastat_more_extensive_table!$D$1419:$AO$1619,V$4,FALSE)</f>
        <v>0</v>
      </c>
      <c r="W20" s="13" t="e">
        <f t="shared" si="3"/>
        <v>#N/A</v>
      </c>
      <c r="X20" s="9">
        <f>VLOOKUP($C20,total_abstraction_km3!$A$2:$CT$249,X$4,FALSE)</f>
        <v>28.894539999999999</v>
      </c>
      <c r="Y20" s="13">
        <f t="shared" si="14"/>
        <v>28.894539999999999</v>
      </c>
      <c r="AA20" s="9">
        <f>VLOOKUP($B20,aquastat_more_extensive_table!$D$1419:$AO$1619,AA$4,FALSE)</f>
        <v>0</v>
      </c>
      <c r="AB20" s="13" t="e">
        <f t="shared" si="4"/>
        <v>#N/A</v>
      </c>
      <c r="AC20" s="9">
        <f>VLOOKUP($C20,total_abstraction_km3!$A$2:$CT$249,AC$4,FALSE)</f>
        <v>33.634779999999999</v>
      </c>
      <c r="AD20" s="13">
        <f t="shared" si="15"/>
        <v>33.634779999999999</v>
      </c>
      <c r="AF20" s="9">
        <f>VLOOKUP($B20,aquastat_more_extensive_table!$D$1419:$AO$1619,AF$4,FALSE)</f>
        <v>0</v>
      </c>
      <c r="AG20" s="13" t="e">
        <f t="shared" si="5"/>
        <v>#N/A</v>
      </c>
      <c r="AH20" s="9">
        <f>VLOOKUP($C20,total_abstraction_km3!$A$2:$CT$249,AH$4,FALSE)</f>
        <v>40.613700000000001</v>
      </c>
      <c r="AI20" s="13">
        <f t="shared" si="16"/>
        <v>40.613700000000001</v>
      </c>
      <c r="AK20" s="9">
        <f>VLOOKUP($B20,aquastat_more_extensive_table!$D$1419:$AO$1619,AK$4,FALSE)</f>
        <v>0</v>
      </c>
      <c r="AL20" s="13" t="e">
        <f t="shared" si="6"/>
        <v>#N/A</v>
      </c>
      <c r="AM20" s="9">
        <f>VLOOKUP($C20,total_abstraction_km3!$A$2:$CT$249,AM$4,FALSE)</f>
        <v>53.767560000000003</v>
      </c>
      <c r="AN20" s="13">
        <f t="shared" si="17"/>
        <v>53.767560000000003</v>
      </c>
      <c r="AP20" s="9">
        <f>VLOOKUP($B20,aquastat_more_extensive_table!$D$1419:$AO$1619,AP$4,FALSE)</f>
        <v>0</v>
      </c>
      <c r="AQ20" s="13" t="e">
        <f t="shared" si="7"/>
        <v>#N/A</v>
      </c>
      <c r="AR20" s="9">
        <f>VLOOKUP($C20,total_abstraction_km3!$A$2:$CT$249,AR$4,FALSE)</f>
        <v>65.321179999999998</v>
      </c>
      <c r="AS20" s="13">
        <f t="shared" si="18"/>
        <v>65.321179999999998</v>
      </c>
      <c r="AU20" s="9">
        <f>VLOOKUP($B20,aquastat_more_extensive_table!$D$1419:$AO$1619,AU$4,FALSE)</f>
        <v>0</v>
      </c>
      <c r="AV20" s="13" t="e">
        <f t="shared" si="8"/>
        <v>#N/A</v>
      </c>
      <c r="AW20" s="9">
        <f>VLOOKUP($C20,total_abstraction_km3!$A$2:$CT$249,AW$4,FALSE)</f>
        <v>75.429320000000004</v>
      </c>
      <c r="AX20" s="13">
        <f t="shared" si="19"/>
        <v>75.429320000000004</v>
      </c>
      <c r="AZ20" s="9">
        <f>VLOOKUP($B20,aquastat_more_extensive_table!$D$1419:$AO$1619,AZ$4,FALSE)</f>
        <v>0</v>
      </c>
      <c r="BA20" s="13" t="e">
        <f t="shared" si="9"/>
        <v>#N/A</v>
      </c>
      <c r="BB20" s="9">
        <f>VLOOKUP($C20,total_abstraction_km3!$A$2:$CT$249,BB$4,FALSE)</f>
        <v>87.856059999999999</v>
      </c>
      <c r="BC20" s="13">
        <f t="shared" si="20"/>
        <v>87.856059999999999</v>
      </c>
      <c r="BE20" s="9">
        <f>VLOOKUP($B20,aquastat_more_extensive_table!$D$1419:$AO$1619,BE$4,FALSE)</f>
        <v>35.869999999999997</v>
      </c>
      <c r="BF20" s="13">
        <f t="shared" si="10"/>
        <v>35.869999999999997</v>
      </c>
      <c r="BG20" s="9">
        <f>VLOOKUP($C20,total_abstraction_km3!$A$2:$CT$249,BG$4,FALSE)</f>
        <v>90.182119999999998</v>
      </c>
      <c r="BH20" s="13">
        <f t="shared" si="21"/>
        <v>90.182119999999998</v>
      </c>
      <c r="BJ20" s="9">
        <f>VLOOKUP($B20,aquastat_more_extensive_table!$D$1419:$AO$1619,BJ$4,FALSE)</f>
        <v>0</v>
      </c>
      <c r="BK20" s="13" t="e">
        <f t="shared" si="22"/>
        <v>#N/A</v>
      </c>
      <c r="BL20" s="9">
        <f>VLOOKUP($C20,total_abstraction_km3!$A$2:$CT$249,BL$4,FALSE)</f>
        <v>94.109066666666706</v>
      </c>
      <c r="BM20" s="13">
        <f t="shared" si="23"/>
        <v>94.109066666666706</v>
      </c>
    </row>
    <row r="21" spans="2:65" x14ac:dyDescent="0.25">
      <c r="B21" s="12">
        <f>fao_ids_unique!B16</f>
        <v>18</v>
      </c>
      <c r="C21" s="12">
        <f>fao_ids_unique!F16</f>
        <v>30</v>
      </c>
      <c r="D21" s="8" t="str">
        <f>fao_ids_unique!C16</f>
        <v>BTN</v>
      </c>
      <c r="E21" s="7" t="str">
        <f>fao_ids_unique!G16</f>
        <v>Bhutan</v>
      </c>
      <c r="G21" s="9">
        <f>VLOOKUP($B21,aquastat_more_extensive_table!$D$1419:$AO$1619,G$4,FALSE)</f>
        <v>0</v>
      </c>
      <c r="H21" s="13" t="e">
        <f t="shared" si="0"/>
        <v>#N/A</v>
      </c>
      <c r="I21" s="9">
        <f>VLOOKUP($C21,total_abstraction_km3!$A$2:$CT$249,I$4,FALSE)</f>
        <v>2.1008780000000001E-2</v>
      </c>
      <c r="J21" s="13">
        <f t="shared" si="11"/>
        <v>2.1008780000000001E-2</v>
      </c>
      <c r="L21" s="9">
        <f>VLOOKUP($B21,aquastat_more_extensive_table!$D$1419:$AO$1619,L$4,FALSE)</f>
        <v>0</v>
      </c>
      <c r="M21" s="13" t="e">
        <f t="shared" si="1"/>
        <v>#N/A</v>
      </c>
      <c r="N21" s="9">
        <f>VLOOKUP($C21,total_abstraction_km3!$A$2:$CT$249,N$4,FALSE)</f>
        <v>2.4322079999999999E-2</v>
      </c>
      <c r="O21" s="13">
        <f t="shared" si="12"/>
        <v>2.4322079999999999E-2</v>
      </c>
      <c r="Q21" s="9">
        <f>VLOOKUP($B21,aquastat_more_extensive_table!$D$1419:$AO$1619,Q$4,FALSE)</f>
        <v>0</v>
      </c>
      <c r="R21" s="13" t="e">
        <f t="shared" si="2"/>
        <v>#N/A</v>
      </c>
      <c r="S21" s="9">
        <f>VLOOKUP($C21,total_abstraction_km3!$A$2:$CT$249,S$4,FALSE)</f>
        <v>2.9898299999999999E-2</v>
      </c>
      <c r="T21" s="13">
        <f t="shared" si="13"/>
        <v>2.9898299999999999E-2</v>
      </c>
      <c r="V21" s="9">
        <f>VLOOKUP($B21,aquastat_more_extensive_table!$D$1419:$AO$1619,V$4,FALSE)</f>
        <v>0</v>
      </c>
      <c r="W21" s="13" t="e">
        <f t="shared" si="3"/>
        <v>#N/A</v>
      </c>
      <c r="X21" s="9">
        <f>VLOOKUP($C21,total_abstraction_km3!$A$2:$CT$249,X$4,FALSE)</f>
        <v>3.7100080000000001E-2</v>
      </c>
      <c r="Y21" s="13">
        <f t="shared" si="14"/>
        <v>3.7100080000000001E-2</v>
      </c>
      <c r="AA21" s="9">
        <f>VLOOKUP($B21,aquastat_more_extensive_table!$D$1419:$AO$1619,AA$4,FALSE)</f>
        <v>0</v>
      </c>
      <c r="AB21" s="13" t="e">
        <f t="shared" si="4"/>
        <v>#N/A</v>
      </c>
      <c r="AC21" s="9">
        <f>VLOOKUP($C21,total_abstraction_km3!$A$2:$CT$249,AC$4,FALSE)</f>
        <v>4.4898540000000001E-2</v>
      </c>
      <c r="AD21" s="13">
        <f t="shared" si="15"/>
        <v>4.4898540000000001E-2</v>
      </c>
      <c r="AF21" s="9">
        <f>VLOOKUP($B21,aquastat_more_extensive_table!$D$1419:$AO$1619,AF$4,FALSE)</f>
        <v>0</v>
      </c>
      <c r="AG21" s="13" t="e">
        <f t="shared" si="5"/>
        <v>#N/A</v>
      </c>
      <c r="AH21" s="9">
        <f>VLOOKUP($C21,total_abstraction_km3!$A$2:$CT$249,AH$4,FALSE)</f>
        <v>5.0982619999999999E-2</v>
      </c>
      <c r="AI21" s="13">
        <f t="shared" si="16"/>
        <v>5.0982619999999999E-2</v>
      </c>
      <c r="AK21" s="9">
        <f>VLOOKUP($B21,aquastat_more_extensive_table!$D$1419:$AO$1619,AK$4,FALSE)</f>
        <v>0</v>
      </c>
      <c r="AL21" s="13" t="e">
        <f t="shared" si="6"/>
        <v>#N/A</v>
      </c>
      <c r="AM21" s="9">
        <f>VLOOKUP($C21,total_abstraction_km3!$A$2:$CT$249,AM$4,FALSE)</f>
        <v>5.7382580000000002E-2</v>
      </c>
      <c r="AN21" s="13">
        <f t="shared" si="17"/>
        <v>5.7382580000000002E-2</v>
      </c>
      <c r="AP21" s="9">
        <f>VLOOKUP($B21,aquastat_more_extensive_table!$D$1419:$AO$1619,AP$4,FALSE)</f>
        <v>0</v>
      </c>
      <c r="AQ21" s="13" t="e">
        <f t="shared" si="7"/>
        <v>#N/A</v>
      </c>
      <c r="AR21" s="9">
        <f>VLOOKUP($C21,total_abstraction_km3!$A$2:$CT$249,AR$4,FALSE)</f>
        <v>6.2876260000000003E-2</v>
      </c>
      <c r="AS21" s="13">
        <f t="shared" si="18"/>
        <v>6.2876260000000003E-2</v>
      </c>
      <c r="AU21" s="9">
        <f>VLOOKUP($B21,aquastat_more_extensive_table!$D$1419:$AO$1619,AU$4,FALSE)</f>
        <v>0</v>
      </c>
      <c r="AV21" s="13" t="e">
        <f t="shared" si="8"/>
        <v>#N/A</v>
      </c>
      <c r="AW21" s="9">
        <f>VLOOKUP($C21,total_abstraction_km3!$A$2:$CT$249,AW$4,FALSE)</f>
        <v>7.1189379999999997E-2</v>
      </c>
      <c r="AX21" s="13">
        <f t="shared" si="19"/>
        <v>7.1189379999999997E-2</v>
      </c>
      <c r="AZ21" s="9">
        <f>VLOOKUP($B21,aquastat_more_extensive_table!$D$1419:$AO$1619,AZ$4,FALSE)</f>
        <v>0</v>
      </c>
      <c r="BA21" s="13" t="e">
        <f t="shared" si="9"/>
        <v>#N/A</v>
      </c>
      <c r="BB21" s="9">
        <f>VLOOKUP($C21,total_abstraction_km3!$A$2:$CT$249,BB$4,FALSE)</f>
        <v>8.5891179999999998E-2</v>
      </c>
      <c r="BC21" s="13">
        <f t="shared" si="20"/>
        <v>8.5891179999999998E-2</v>
      </c>
      <c r="BE21" s="9">
        <f>VLOOKUP($B21,aquastat_more_extensive_table!$D$1419:$AO$1619,BE$4,FALSE)</f>
        <v>0.33800000000000002</v>
      </c>
      <c r="BF21" s="13">
        <f t="shared" si="10"/>
        <v>0.33800000000000002</v>
      </c>
      <c r="BG21" s="9">
        <f>VLOOKUP($C21,total_abstraction_km3!$A$2:$CT$249,BG$4,FALSE)</f>
        <v>0.10080068</v>
      </c>
      <c r="BH21" s="13">
        <f t="shared" si="21"/>
        <v>0.10080068</v>
      </c>
      <c r="BJ21" s="9">
        <f>VLOOKUP($B21,aquastat_more_extensive_table!$D$1419:$AO$1619,BJ$4,FALSE)</f>
        <v>0</v>
      </c>
      <c r="BK21" s="13" t="e">
        <f t="shared" si="22"/>
        <v>#N/A</v>
      </c>
      <c r="BL21" s="9">
        <f>VLOOKUP($C21,total_abstraction_km3!$A$2:$CT$249,BL$4,FALSE)</f>
        <v>0.104133</v>
      </c>
      <c r="BM21" s="13">
        <f t="shared" si="23"/>
        <v>0.104133</v>
      </c>
    </row>
    <row r="22" spans="2:65" x14ac:dyDescent="0.25">
      <c r="B22" s="12">
        <f>fao_ids_unique!B17</f>
        <v>19</v>
      </c>
      <c r="C22" s="12">
        <f>fao_ids_unique!F17</f>
        <v>26</v>
      </c>
      <c r="D22" s="8" t="str">
        <f>fao_ids_unique!C17</f>
        <v>BOL</v>
      </c>
      <c r="E22" s="7" t="str">
        <f>fao_ids_unique!G17</f>
        <v>Bolivia</v>
      </c>
      <c r="G22" s="9">
        <f>VLOOKUP($B22,aquastat_more_extensive_table!$D$1419:$AO$1619,G$4,FALSE)</f>
        <v>0</v>
      </c>
      <c r="H22" s="13" t="e">
        <f t="shared" si="0"/>
        <v>#N/A</v>
      </c>
      <c r="I22" s="9">
        <f>VLOOKUP($C22,total_abstraction_km3!$A$2:$CT$249,I$4,FALSE)</f>
        <v>0.11621960000000001</v>
      </c>
      <c r="J22" s="13">
        <f t="shared" si="11"/>
        <v>0.11621960000000001</v>
      </c>
      <c r="L22" s="9">
        <f>VLOOKUP($B22,aquastat_more_extensive_table!$D$1419:$AO$1619,L$4,FALSE)</f>
        <v>0</v>
      </c>
      <c r="M22" s="13" t="e">
        <f t="shared" si="1"/>
        <v>#N/A</v>
      </c>
      <c r="N22" s="9">
        <f>VLOOKUP($C22,total_abstraction_km3!$A$2:$CT$249,N$4,FALSE)</f>
        <v>0.1308204</v>
      </c>
      <c r="O22" s="13">
        <f t="shared" si="12"/>
        <v>0.1308204</v>
      </c>
      <c r="Q22" s="9">
        <f>VLOOKUP($B22,aquastat_more_extensive_table!$D$1419:$AO$1619,Q$4,FALSE)</f>
        <v>0</v>
      </c>
      <c r="R22" s="13" t="e">
        <f t="shared" si="2"/>
        <v>#N/A</v>
      </c>
      <c r="S22" s="9">
        <f>VLOOKUP($C22,total_abstraction_km3!$A$2:$CT$249,S$4,FALSE)</f>
        <v>0.14120679999999999</v>
      </c>
      <c r="T22" s="13">
        <f t="shared" si="13"/>
        <v>0.14120679999999999</v>
      </c>
      <c r="V22" s="9">
        <f>VLOOKUP($B22,aquastat_more_extensive_table!$D$1419:$AO$1619,V$4,FALSE)</f>
        <v>0</v>
      </c>
      <c r="W22" s="13" t="e">
        <f t="shared" si="3"/>
        <v>#N/A</v>
      </c>
      <c r="X22" s="9">
        <f>VLOOKUP($C22,total_abstraction_km3!$A$2:$CT$249,X$4,FALSE)</f>
        <v>0.1740874</v>
      </c>
      <c r="Y22" s="13">
        <f t="shared" si="14"/>
        <v>0.1740874</v>
      </c>
      <c r="AA22" s="9">
        <f>VLOOKUP($B22,aquastat_more_extensive_table!$D$1419:$AO$1619,AA$4,FALSE)</f>
        <v>0</v>
      </c>
      <c r="AB22" s="13" t="e">
        <f t="shared" si="4"/>
        <v>#N/A</v>
      </c>
      <c r="AC22" s="9">
        <f>VLOOKUP($C22,total_abstraction_km3!$A$2:$CT$249,AC$4,FALSE)</f>
        <v>0.24403240000000001</v>
      </c>
      <c r="AD22" s="13">
        <f t="shared" si="15"/>
        <v>0.24403240000000001</v>
      </c>
      <c r="AF22" s="9">
        <f>VLOOKUP($B22,aquastat_more_extensive_table!$D$1419:$AO$1619,AF$4,FALSE)</f>
        <v>1.24</v>
      </c>
      <c r="AG22" s="13">
        <f t="shared" si="5"/>
        <v>1.24</v>
      </c>
      <c r="AH22" s="9">
        <f>VLOOKUP($C22,total_abstraction_km3!$A$2:$CT$249,AH$4,FALSE)</f>
        <v>0.23453959999999999</v>
      </c>
      <c r="AI22" s="13">
        <f t="shared" si="16"/>
        <v>0.23453959999999999</v>
      </c>
      <c r="AK22" s="9">
        <f>VLOOKUP($B22,aquastat_more_extensive_table!$D$1419:$AO$1619,AK$4,FALSE)</f>
        <v>0</v>
      </c>
      <c r="AL22" s="13" t="e">
        <f t="shared" si="6"/>
        <v>#N/A</v>
      </c>
      <c r="AM22" s="9">
        <f>VLOOKUP($C22,total_abstraction_km3!$A$2:$CT$249,AM$4,FALSE)</f>
        <v>0.22533320000000001</v>
      </c>
      <c r="AN22" s="13">
        <f t="shared" si="17"/>
        <v>0.22533320000000001</v>
      </c>
      <c r="AP22" s="9">
        <f>VLOOKUP($B22,aquastat_more_extensive_table!$D$1419:$AO$1619,AP$4,FALSE)</f>
        <v>0</v>
      </c>
      <c r="AQ22" s="13" t="e">
        <f t="shared" si="7"/>
        <v>#N/A</v>
      </c>
      <c r="AR22" s="9">
        <f>VLOOKUP($C22,total_abstraction_km3!$A$2:$CT$249,AR$4,FALSE)</f>
        <v>0.246972</v>
      </c>
      <c r="AS22" s="13">
        <f t="shared" si="18"/>
        <v>0.246972</v>
      </c>
      <c r="AU22" s="9">
        <f>VLOOKUP($B22,aquastat_more_extensive_table!$D$1419:$AO$1619,AU$4,FALSE)</f>
        <v>0</v>
      </c>
      <c r="AV22" s="13" t="e">
        <f t="shared" si="8"/>
        <v>#N/A</v>
      </c>
      <c r="AW22" s="9">
        <f>VLOOKUP($C22,total_abstraction_km3!$A$2:$CT$249,AW$4,FALSE)</f>
        <v>0.27958139999999998</v>
      </c>
      <c r="AX22" s="13">
        <f t="shared" si="19"/>
        <v>0.27958139999999998</v>
      </c>
      <c r="AZ22" s="9">
        <f>VLOOKUP($B22,aquastat_more_extensive_table!$D$1419:$AO$1619,AZ$4,FALSE)</f>
        <v>0</v>
      </c>
      <c r="BA22" s="13" t="e">
        <f t="shared" si="9"/>
        <v>#N/A</v>
      </c>
      <c r="BB22" s="9">
        <f>VLOOKUP($C22,total_abstraction_km3!$A$2:$CT$249,BB$4,FALSE)</f>
        <v>0.340364</v>
      </c>
      <c r="BC22" s="13">
        <f t="shared" si="20"/>
        <v>0.340364</v>
      </c>
      <c r="BE22" s="9">
        <f>VLOOKUP($B22,aquastat_more_extensive_table!$D$1419:$AO$1619,BE$4,FALSE)</f>
        <v>2.0880000000000001</v>
      </c>
      <c r="BF22" s="13">
        <f t="shared" si="10"/>
        <v>2.0880000000000001</v>
      </c>
      <c r="BG22" s="9">
        <f>VLOOKUP($C22,total_abstraction_km3!$A$2:$CT$249,BG$4,FALSE)</f>
        <v>0.41444740000000002</v>
      </c>
      <c r="BH22" s="13">
        <f t="shared" si="21"/>
        <v>0.41444740000000002</v>
      </c>
      <c r="BJ22" s="9">
        <f>VLOOKUP($B22,aquastat_more_extensive_table!$D$1419:$AO$1619,BJ$4,FALSE)</f>
        <v>0</v>
      </c>
      <c r="BK22" s="13" t="e">
        <f t="shared" si="22"/>
        <v>#N/A</v>
      </c>
      <c r="BL22" s="9">
        <f>VLOOKUP($C22,total_abstraction_km3!$A$2:$CT$249,BL$4,FALSE)</f>
        <v>0.42809966666666699</v>
      </c>
      <c r="BM22" s="13">
        <f t="shared" si="23"/>
        <v>0.42809966666666699</v>
      </c>
    </row>
    <row r="23" spans="2:65" x14ac:dyDescent="0.25">
      <c r="B23" s="12">
        <f>fao_ids_unique!B18</f>
        <v>20</v>
      </c>
      <c r="C23" s="12">
        <f>fao_ids_unique!F18</f>
        <v>31</v>
      </c>
      <c r="D23" s="8" t="str">
        <f>fao_ids_unique!C18</f>
        <v>BWA</v>
      </c>
      <c r="E23" s="7" t="str">
        <f>fao_ids_unique!G18</f>
        <v>Botswana</v>
      </c>
      <c r="G23" s="9">
        <f>VLOOKUP($B23,aquastat_more_extensive_table!$D$1419:$AO$1619,G$4,FALSE)</f>
        <v>0</v>
      </c>
      <c r="H23" s="13" t="e">
        <f t="shared" si="0"/>
        <v>#N/A</v>
      </c>
      <c r="I23" s="9">
        <f>VLOOKUP($C23,total_abstraction_km3!$A$2:$CT$249,I$4,FALSE)</f>
        <v>5.1439459999999999E-3</v>
      </c>
      <c r="J23" s="13">
        <f t="shared" si="11"/>
        <v>5.1439459999999999E-3</v>
      </c>
      <c r="L23" s="9">
        <f>VLOOKUP($B23,aquastat_more_extensive_table!$D$1419:$AO$1619,L$4,FALSE)</f>
        <v>0</v>
      </c>
      <c r="M23" s="13" t="e">
        <f t="shared" si="1"/>
        <v>#N/A</v>
      </c>
      <c r="N23" s="9">
        <f>VLOOKUP($C23,total_abstraction_km3!$A$2:$CT$249,N$4,FALSE)</f>
        <v>6.0387699999999997E-3</v>
      </c>
      <c r="O23" s="13">
        <f t="shared" si="12"/>
        <v>6.0387699999999997E-3</v>
      </c>
      <c r="Q23" s="9">
        <f>VLOOKUP($B23,aquastat_more_extensive_table!$D$1419:$AO$1619,Q$4,FALSE)</f>
        <v>0</v>
      </c>
      <c r="R23" s="13" t="e">
        <f t="shared" si="2"/>
        <v>#N/A</v>
      </c>
      <c r="S23" s="9">
        <f>VLOOKUP($C23,total_abstraction_km3!$A$2:$CT$249,S$4,FALSE)</f>
        <v>7.2010279999999999E-3</v>
      </c>
      <c r="T23" s="13">
        <f t="shared" si="13"/>
        <v>7.2010279999999999E-3</v>
      </c>
      <c r="V23" s="9">
        <f>VLOOKUP($B23,aquastat_more_extensive_table!$D$1419:$AO$1619,V$4,FALSE)</f>
        <v>0</v>
      </c>
      <c r="W23" s="13" t="e">
        <f t="shared" si="3"/>
        <v>#N/A</v>
      </c>
      <c r="X23" s="9">
        <f>VLOOKUP($C23,total_abstraction_km3!$A$2:$CT$249,X$4,FALSE)</f>
        <v>9.7224300000000007E-3</v>
      </c>
      <c r="Y23" s="13">
        <f t="shared" si="14"/>
        <v>9.7224300000000007E-3</v>
      </c>
      <c r="AA23" s="9">
        <f>VLOOKUP($B23,aquastat_more_extensive_table!$D$1419:$AO$1619,AA$4,FALSE)</f>
        <v>0</v>
      </c>
      <c r="AB23" s="13" t="e">
        <f t="shared" si="4"/>
        <v>#N/A</v>
      </c>
      <c r="AC23" s="9">
        <f>VLOOKUP($C23,total_abstraction_km3!$A$2:$CT$249,AC$4,FALSE)</f>
        <v>1.3678859999999999E-2</v>
      </c>
      <c r="AD23" s="13">
        <f t="shared" si="15"/>
        <v>1.3678859999999999E-2</v>
      </c>
      <c r="AF23" s="9">
        <f>VLOOKUP($B23,aquastat_more_extensive_table!$D$1419:$AO$1619,AF$4,FALSE)</f>
        <v>0.09</v>
      </c>
      <c r="AG23" s="13">
        <f t="shared" si="5"/>
        <v>0.09</v>
      </c>
      <c r="AH23" s="9">
        <f>VLOOKUP($C23,total_abstraction_km3!$A$2:$CT$249,AH$4,FALSE)</f>
        <v>1.7191939999999999E-2</v>
      </c>
      <c r="AI23" s="13">
        <f t="shared" si="16"/>
        <v>1.7191939999999999E-2</v>
      </c>
      <c r="AK23" s="9">
        <f>VLOOKUP($B23,aquastat_more_extensive_table!$D$1419:$AO$1619,AK$4,FALSE)</f>
        <v>0.113</v>
      </c>
      <c r="AL23" s="13">
        <f t="shared" si="6"/>
        <v>0.113</v>
      </c>
      <c r="AM23" s="9">
        <f>VLOOKUP($C23,total_abstraction_km3!$A$2:$CT$249,AM$4,FALSE)</f>
        <v>2.2598400000000001E-2</v>
      </c>
      <c r="AN23" s="13">
        <f t="shared" si="17"/>
        <v>2.2598400000000001E-2</v>
      </c>
      <c r="AP23" s="9">
        <f>VLOOKUP($B23,aquastat_more_extensive_table!$D$1419:$AO$1619,AP$4,FALSE)</f>
        <v>0.1434</v>
      </c>
      <c r="AQ23" s="13">
        <f t="shared" si="7"/>
        <v>0.1434</v>
      </c>
      <c r="AR23" s="9">
        <f>VLOOKUP($C23,total_abstraction_km3!$A$2:$CT$249,AR$4,FALSE)</f>
        <v>2.548104E-2</v>
      </c>
      <c r="AS23" s="13">
        <f t="shared" si="18"/>
        <v>2.548104E-2</v>
      </c>
      <c r="AU23" s="9">
        <f>VLOOKUP($B23,aquastat_more_extensive_table!$D$1419:$AO$1619,AU$4,FALSE)</f>
        <v>0.19400000000000001</v>
      </c>
      <c r="AV23" s="13">
        <f t="shared" si="8"/>
        <v>0.19400000000000001</v>
      </c>
      <c r="AW23" s="9">
        <f>VLOOKUP($C23,total_abstraction_km3!$A$2:$CT$249,AW$4,FALSE)</f>
        <v>2.7819360000000001E-2</v>
      </c>
      <c r="AX23" s="13">
        <f t="shared" si="19"/>
        <v>2.7819360000000001E-2</v>
      </c>
      <c r="AZ23" s="9">
        <f>VLOOKUP($B23,aquastat_more_extensive_table!$D$1419:$AO$1619,AZ$4,FALSE)</f>
        <v>0</v>
      </c>
      <c r="BA23" s="13" t="e">
        <f t="shared" si="9"/>
        <v>#N/A</v>
      </c>
      <c r="BB23" s="9">
        <f>VLOOKUP($C23,total_abstraction_km3!$A$2:$CT$249,BB$4,FALSE)</f>
        <v>3.4454659999999998E-2</v>
      </c>
      <c r="BC23" s="13">
        <f t="shared" si="20"/>
        <v>3.4454659999999998E-2</v>
      </c>
      <c r="BE23" s="9">
        <f>VLOOKUP($B23,aquastat_more_extensive_table!$D$1419:$AO$1619,BE$4,FALSE)</f>
        <v>0</v>
      </c>
      <c r="BF23" s="13" t="e">
        <f t="shared" si="10"/>
        <v>#N/A</v>
      </c>
      <c r="BG23" s="9">
        <f>VLOOKUP($C23,total_abstraction_km3!$A$2:$CT$249,BG$4,FALSE)</f>
        <v>3.9051679999999998E-2</v>
      </c>
      <c r="BH23" s="13">
        <f t="shared" si="21"/>
        <v>3.9051679999999998E-2</v>
      </c>
      <c r="BJ23" s="9">
        <f>VLOOKUP($B23,aquastat_more_extensive_table!$D$1419:$AO$1619,BJ$4,FALSE)</f>
        <v>0</v>
      </c>
      <c r="BK23" s="13" t="e">
        <f t="shared" si="22"/>
        <v>#N/A</v>
      </c>
      <c r="BL23" s="9">
        <f>VLOOKUP($C23,total_abstraction_km3!$A$2:$CT$249,BL$4,FALSE)</f>
        <v>3.9952300000000003E-2</v>
      </c>
      <c r="BM23" s="13">
        <f t="shared" si="23"/>
        <v>3.9952300000000003E-2</v>
      </c>
    </row>
    <row r="24" spans="2:65" x14ac:dyDescent="0.25">
      <c r="B24" s="12">
        <f>fao_ids_unique!B19</f>
        <v>21</v>
      </c>
      <c r="C24" s="12">
        <f>fao_ids_unique!F19</f>
        <v>27</v>
      </c>
      <c r="D24" s="8" t="str">
        <f>fao_ids_unique!C19</f>
        <v>BRA</v>
      </c>
      <c r="E24" s="7" t="str">
        <f>fao_ids_unique!G19</f>
        <v>Brazil</v>
      </c>
      <c r="G24" s="9">
        <f>VLOOKUP($B24,aquastat_more_extensive_table!$D$1419:$AO$1619,G$4,FALSE)</f>
        <v>0</v>
      </c>
      <c r="H24" s="13" t="e">
        <f t="shared" si="0"/>
        <v>#N/A</v>
      </c>
      <c r="I24" s="9">
        <f>VLOOKUP($C24,total_abstraction_km3!$A$2:$CT$249,I$4,FALSE)</f>
        <v>11.56522</v>
      </c>
      <c r="J24" s="13">
        <f t="shared" si="11"/>
        <v>11.56522</v>
      </c>
      <c r="L24" s="9">
        <f>VLOOKUP($B24,aquastat_more_extensive_table!$D$1419:$AO$1619,L$4,FALSE)</f>
        <v>0</v>
      </c>
      <c r="M24" s="13" t="e">
        <f t="shared" si="1"/>
        <v>#N/A</v>
      </c>
      <c r="N24" s="9">
        <f>VLOOKUP($C24,total_abstraction_km3!$A$2:$CT$249,N$4,FALSE)</f>
        <v>13.726839999999999</v>
      </c>
      <c r="O24" s="13">
        <f t="shared" si="12"/>
        <v>13.726839999999999</v>
      </c>
      <c r="Q24" s="9">
        <f>VLOOKUP($B24,aquastat_more_extensive_table!$D$1419:$AO$1619,Q$4,FALSE)</f>
        <v>0</v>
      </c>
      <c r="R24" s="13" t="e">
        <f t="shared" si="2"/>
        <v>#N/A</v>
      </c>
      <c r="S24" s="9">
        <f>VLOOKUP($C24,total_abstraction_km3!$A$2:$CT$249,S$4,FALSE)</f>
        <v>17.22148</v>
      </c>
      <c r="T24" s="13">
        <f t="shared" si="13"/>
        <v>17.22148</v>
      </c>
      <c r="V24" s="9">
        <f>VLOOKUP($B24,aquastat_more_extensive_table!$D$1419:$AO$1619,V$4,FALSE)</f>
        <v>0</v>
      </c>
      <c r="W24" s="13" t="e">
        <f t="shared" si="3"/>
        <v>#N/A</v>
      </c>
      <c r="X24" s="9">
        <f>VLOOKUP($C24,total_abstraction_km3!$A$2:$CT$249,X$4,FALSE)</f>
        <v>23.198499999999999</v>
      </c>
      <c r="Y24" s="13">
        <f t="shared" si="14"/>
        <v>23.198499999999999</v>
      </c>
      <c r="AA24" s="9">
        <f>VLOOKUP($B24,aquastat_more_extensive_table!$D$1419:$AO$1619,AA$4,FALSE)</f>
        <v>0</v>
      </c>
      <c r="AB24" s="13" t="e">
        <f t="shared" si="4"/>
        <v>#N/A</v>
      </c>
      <c r="AC24" s="9">
        <f>VLOOKUP($C24,total_abstraction_km3!$A$2:$CT$249,AC$4,FALSE)</f>
        <v>29.972519999999999</v>
      </c>
      <c r="AD24" s="13">
        <f t="shared" si="15"/>
        <v>29.972519999999999</v>
      </c>
      <c r="AF24" s="9">
        <f>VLOOKUP($B24,aquastat_more_extensive_table!$D$1419:$AO$1619,AF$4,FALSE)</f>
        <v>35.04</v>
      </c>
      <c r="AG24" s="13">
        <f t="shared" si="5"/>
        <v>35.04</v>
      </c>
      <c r="AH24" s="9">
        <f>VLOOKUP($C24,total_abstraction_km3!$A$2:$CT$249,AH$4,FALSE)</f>
        <v>33.701120000000003</v>
      </c>
      <c r="AI24" s="13">
        <f t="shared" si="16"/>
        <v>33.701120000000003</v>
      </c>
      <c r="AK24" s="9">
        <f>VLOOKUP($B24,aquastat_more_extensive_table!$D$1419:$AO$1619,AK$4,FALSE)</f>
        <v>0</v>
      </c>
      <c r="AL24" s="13" t="e">
        <f t="shared" si="6"/>
        <v>#N/A</v>
      </c>
      <c r="AM24" s="9">
        <f>VLOOKUP($C24,total_abstraction_km3!$A$2:$CT$249,AM$4,FALSE)</f>
        <v>39.396520000000002</v>
      </c>
      <c r="AN24" s="13">
        <f t="shared" si="17"/>
        <v>39.396520000000002</v>
      </c>
      <c r="AP24" s="9">
        <f>VLOOKUP($B24,aquastat_more_extensive_table!$D$1419:$AO$1619,AP$4,FALSE)</f>
        <v>54.87</v>
      </c>
      <c r="AQ24" s="13">
        <f t="shared" si="7"/>
        <v>54.87</v>
      </c>
      <c r="AR24" s="9">
        <f>VLOOKUP($C24,total_abstraction_km3!$A$2:$CT$249,AR$4,FALSE)</f>
        <v>43.591880000000003</v>
      </c>
      <c r="AS24" s="13">
        <f t="shared" si="18"/>
        <v>43.591880000000003</v>
      </c>
      <c r="AU24" s="9">
        <f>VLOOKUP($B24,aquastat_more_extensive_table!$D$1419:$AO$1619,AU$4,FALSE)</f>
        <v>0</v>
      </c>
      <c r="AV24" s="13" t="e">
        <f t="shared" si="8"/>
        <v>#N/A</v>
      </c>
      <c r="AW24" s="9">
        <f>VLOOKUP($C24,total_abstraction_km3!$A$2:$CT$249,AW$4,FALSE)</f>
        <v>46.034260000000003</v>
      </c>
      <c r="AX24" s="13">
        <f t="shared" si="19"/>
        <v>46.034260000000003</v>
      </c>
      <c r="AZ24" s="9">
        <f>VLOOKUP($B24,aquastat_more_extensive_table!$D$1419:$AO$1619,AZ$4,FALSE)</f>
        <v>58.07</v>
      </c>
      <c r="BA24" s="13">
        <f t="shared" si="9"/>
        <v>58.07</v>
      </c>
      <c r="BB24" s="9">
        <f>VLOOKUP($C24,total_abstraction_km3!$A$2:$CT$249,BB$4,FALSE)</f>
        <v>55.62556</v>
      </c>
      <c r="BC24" s="13">
        <f t="shared" si="20"/>
        <v>55.62556</v>
      </c>
      <c r="BE24" s="9">
        <f>VLOOKUP($B24,aquastat_more_extensive_table!$D$1419:$AO$1619,BE$4,FALSE)</f>
        <v>74.83</v>
      </c>
      <c r="BF24" s="13">
        <f t="shared" si="10"/>
        <v>74.83</v>
      </c>
      <c r="BG24" s="9">
        <f>VLOOKUP($C24,total_abstraction_km3!$A$2:$CT$249,BG$4,FALSE)</f>
        <v>65.239279999999994</v>
      </c>
      <c r="BH24" s="13">
        <f t="shared" si="21"/>
        <v>65.239279999999994</v>
      </c>
      <c r="BJ24" s="9">
        <f>VLOOKUP($B24,aquastat_more_extensive_table!$D$1419:$AO$1619,BJ$4,FALSE)</f>
        <v>0</v>
      </c>
      <c r="BK24" s="13" t="e">
        <f t="shared" si="22"/>
        <v>#N/A</v>
      </c>
      <c r="BL24" s="9">
        <f>VLOOKUP($C24,total_abstraction_km3!$A$2:$CT$249,BL$4,FALSE)</f>
        <v>65.455766666666705</v>
      </c>
      <c r="BM24" s="13">
        <f t="shared" si="23"/>
        <v>65.455766666666705</v>
      </c>
    </row>
    <row r="25" spans="2:65" x14ac:dyDescent="0.25">
      <c r="B25" s="12">
        <f>fao_ids_unique!B20</f>
        <v>23</v>
      </c>
      <c r="C25" s="12">
        <f>fao_ids_unique!F20</f>
        <v>24</v>
      </c>
      <c r="D25" s="8" t="str">
        <f>fao_ids_unique!C20</f>
        <v>BLZ</v>
      </c>
      <c r="E25" s="7" t="str">
        <f>fao_ids_unique!G20</f>
        <v>Belize</v>
      </c>
      <c r="G25" s="9">
        <f>VLOOKUP($B25,aquastat_more_extensive_table!$D$1419:$AO$1619,G$4,FALSE)</f>
        <v>0</v>
      </c>
      <c r="H25" s="13" t="e">
        <f t="shared" si="0"/>
        <v>#N/A</v>
      </c>
      <c r="I25" s="9">
        <f>VLOOKUP($C25,total_abstraction_km3!$A$2:$CT$249,I$4,FALSE)</f>
        <v>9.8767160000000007E-3</v>
      </c>
      <c r="J25" s="13">
        <f t="shared" si="11"/>
        <v>9.8767160000000007E-3</v>
      </c>
      <c r="L25" s="9">
        <f>VLOOKUP($B25,aquastat_more_extensive_table!$D$1419:$AO$1619,L$4,FALSE)</f>
        <v>0</v>
      </c>
      <c r="M25" s="13" t="e">
        <f t="shared" si="1"/>
        <v>#N/A</v>
      </c>
      <c r="N25" s="9">
        <f>VLOOKUP($C25,total_abstraction_km3!$A$2:$CT$249,N$4,FALSE)</f>
        <v>9.6181319999999997E-3</v>
      </c>
      <c r="O25" s="13">
        <f t="shared" si="12"/>
        <v>9.6181319999999997E-3</v>
      </c>
      <c r="Q25" s="9">
        <f>VLOOKUP($B25,aquastat_more_extensive_table!$D$1419:$AO$1619,Q$4,FALSE)</f>
        <v>0</v>
      </c>
      <c r="R25" s="13" t="e">
        <f t="shared" si="2"/>
        <v>#N/A</v>
      </c>
      <c r="S25" s="9">
        <f>VLOOKUP($C25,total_abstraction_km3!$A$2:$CT$249,S$4,FALSE)</f>
        <v>1.095718E-2</v>
      </c>
      <c r="T25" s="13">
        <f t="shared" si="13"/>
        <v>1.095718E-2</v>
      </c>
      <c r="V25" s="9">
        <f>VLOOKUP($B25,aquastat_more_extensive_table!$D$1419:$AO$1619,V$4,FALSE)</f>
        <v>0</v>
      </c>
      <c r="W25" s="13" t="e">
        <f t="shared" si="3"/>
        <v>#N/A</v>
      </c>
      <c r="X25" s="9">
        <f>VLOOKUP($C25,total_abstraction_km3!$A$2:$CT$249,X$4,FALSE)</f>
        <v>1.2297462E-2</v>
      </c>
      <c r="Y25" s="13">
        <f t="shared" si="14"/>
        <v>1.2297462E-2</v>
      </c>
      <c r="AA25" s="9">
        <f>VLOOKUP($B25,aquastat_more_extensive_table!$D$1419:$AO$1619,AA$4,FALSE)</f>
        <v>0</v>
      </c>
      <c r="AB25" s="13" t="e">
        <f t="shared" si="4"/>
        <v>#N/A</v>
      </c>
      <c r="AC25" s="9">
        <f>VLOOKUP($C25,total_abstraction_km3!$A$2:$CT$249,AC$4,FALSE)</f>
        <v>1.806982E-2</v>
      </c>
      <c r="AD25" s="13">
        <f t="shared" si="15"/>
        <v>1.806982E-2</v>
      </c>
      <c r="AF25" s="9">
        <f>VLOOKUP($B25,aquastat_more_extensive_table!$D$1419:$AO$1619,AF$4,FALSE)</f>
        <v>0.02</v>
      </c>
      <c r="AG25" s="13">
        <f t="shared" si="5"/>
        <v>0.02</v>
      </c>
      <c r="AH25" s="9">
        <f>VLOOKUP($C25,total_abstraction_km3!$A$2:$CT$249,AH$4,FALSE)</f>
        <v>2.0297340000000001E-2</v>
      </c>
      <c r="AI25" s="13">
        <f t="shared" si="16"/>
        <v>2.0297340000000001E-2</v>
      </c>
      <c r="AK25" s="9">
        <f>VLOOKUP($B25,aquastat_more_extensive_table!$D$1419:$AO$1619,AK$4,FALSE)</f>
        <v>0</v>
      </c>
      <c r="AL25" s="13" t="e">
        <f t="shared" si="6"/>
        <v>#N/A</v>
      </c>
      <c r="AM25" s="9">
        <f>VLOOKUP($C25,total_abstraction_km3!$A$2:$CT$249,AM$4,FALSE)</f>
        <v>2.710856E-2</v>
      </c>
      <c r="AN25" s="13">
        <f t="shared" si="17"/>
        <v>2.710856E-2</v>
      </c>
      <c r="AP25" s="9">
        <f>VLOOKUP($B25,aquastat_more_extensive_table!$D$1419:$AO$1619,AP$4,FALSE)</f>
        <v>0</v>
      </c>
      <c r="AQ25" s="13" t="e">
        <f t="shared" si="7"/>
        <v>#N/A</v>
      </c>
      <c r="AR25" s="9">
        <f>VLOOKUP($C25,total_abstraction_km3!$A$2:$CT$249,AR$4,FALSE)</f>
        <v>3.1102680000000001E-2</v>
      </c>
      <c r="AS25" s="13">
        <f t="shared" si="18"/>
        <v>3.1102680000000001E-2</v>
      </c>
      <c r="AU25" s="9">
        <f>VLOOKUP($B25,aquastat_more_extensive_table!$D$1419:$AO$1619,AU$4,FALSE)</f>
        <v>0.10100000000000001</v>
      </c>
      <c r="AV25" s="13">
        <f t="shared" si="8"/>
        <v>0.10100000000000001</v>
      </c>
      <c r="AW25" s="9">
        <f>VLOOKUP($C25,total_abstraction_km3!$A$2:$CT$249,AW$4,FALSE)</f>
        <v>3.4789279999999999E-2</v>
      </c>
      <c r="AX25" s="13">
        <f t="shared" si="19"/>
        <v>3.4789279999999999E-2</v>
      </c>
      <c r="AZ25" s="9">
        <f>VLOOKUP($B25,aquastat_more_extensive_table!$D$1419:$AO$1619,AZ$4,FALSE)</f>
        <v>0</v>
      </c>
      <c r="BA25" s="13" t="e">
        <f t="shared" si="9"/>
        <v>#N/A</v>
      </c>
      <c r="BB25" s="9">
        <f>VLOOKUP($C25,total_abstraction_km3!$A$2:$CT$249,BB$4,FALSE)</f>
        <v>3.7940719999999997E-2</v>
      </c>
      <c r="BC25" s="13">
        <f t="shared" si="20"/>
        <v>3.7940719999999997E-2</v>
      </c>
      <c r="BE25" s="9">
        <f>VLOOKUP($B25,aquastat_more_extensive_table!$D$1419:$AO$1619,BE$4,FALSE)</f>
        <v>0</v>
      </c>
      <c r="BF25" s="13" t="e">
        <f t="shared" si="10"/>
        <v>#N/A</v>
      </c>
      <c r="BG25" s="9">
        <f>VLOOKUP($C25,total_abstraction_km3!$A$2:$CT$249,BG$4,FALSE)</f>
        <v>3.9453879999999997E-2</v>
      </c>
      <c r="BH25" s="13">
        <f t="shared" si="21"/>
        <v>3.9453879999999997E-2</v>
      </c>
      <c r="BJ25" s="9">
        <f>VLOOKUP($B25,aquastat_more_extensive_table!$D$1419:$AO$1619,BJ$4,FALSE)</f>
        <v>0</v>
      </c>
      <c r="BK25" s="13" t="e">
        <f t="shared" si="22"/>
        <v>#N/A</v>
      </c>
      <c r="BL25" s="9">
        <f>VLOOKUP($C25,total_abstraction_km3!$A$2:$CT$249,BL$4,FALSE)</f>
        <v>4.1146333333333299E-2</v>
      </c>
      <c r="BM25" s="13">
        <f t="shared" si="23"/>
        <v>4.1146333333333299E-2</v>
      </c>
    </row>
    <row r="26" spans="2:65" x14ac:dyDescent="0.25">
      <c r="B26" s="12">
        <f>fao_ids_unique!B21</f>
        <v>25</v>
      </c>
      <c r="C26" s="12">
        <f>fao_ids_unique!F21</f>
        <v>169</v>
      </c>
      <c r="D26" s="8" t="str">
        <f>fao_ids_unique!C21</f>
        <v>SLB</v>
      </c>
      <c r="E26" s="7" t="str">
        <f>fao_ids_unique!G21</f>
        <v>Solomon Islands</v>
      </c>
      <c r="G26" s="9">
        <f>VLOOKUP($B26,aquastat_more_extensive_table!$D$1419:$AO$1619,G$4,FALSE)</f>
        <v>0</v>
      </c>
      <c r="H26" s="13" t="e">
        <f t="shared" si="0"/>
        <v>#N/A</v>
      </c>
      <c r="I26" s="9">
        <f>VLOOKUP($C26,total_abstraction_km3!$A$2:$CT$249,I$4,FALSE)</f>
        <v>2.3473719999999999E-3</v>
      </c>
      <c r="J26" s="13">
        <f t="shared" si="11"/>
        <v>2.3473719999999999E-3</v>
      </c>
      <c r="L26" s="9">
        <f>VLOOKUP($B26,aquastat_more_extensive_table!$D$1419:$AO$1619,L$4,FALSE)</f>
        <v>0</v>
      </c>
      <c r="M26" s="13" t="e">
        <f t="shared" si="1"/>
        <v>#N/A</v>
      </c>
      <c r="N26" s="9">
        <f>VLOOKUP($C26,total_abstraction_km3!$A$2:$CT$249,N$4,FALSE)</f>
        <v>2.4928179999999999E-3</v>
      </c>
      <c r="O26" s="13">
        <f t="shared" si="12"/>
        <v>2.4928179999999999E-3</v>
      </c>
      <c r="Q26" s="9">
        <f>VLOOKUP($B26,aquastat_more_extensive_table!$D$1419:$AO$1619,Q$4,FALSE)</f>
        <v>0</v>
      </c>
      <c r="R26" s="13" t="e">
        <f t="shared" si="2"/>
        <v>#N/A</v>
      </c>
      <c r="S26" s="9">
        <f>VLOOKUP($C26,total_abstraction_km3!$A$2:$CT$249,S$4,FALSE)</f>
        <v>2.7788299999999999E-3</v>
      </c>
      <c r="T26" s="13">
        <f t="shared" si="13"/>
        <v>2.7788299999999999E-3</v>
      </c>
      <c r="V26" s="9">
        <f>VLOOKUP($B26,aquastat_more_extensive_table!$D$1419:$AO$1619,V$4,FALSE)</f>
        <v>0</v>
      </c>
      <c r="W26" s="13" t="e">
        <f t="shared" si="3"/>
        <v>#N/A</v>
      </c>
      <c r="X26" s="9">
        <f>VLOOKUP($C26,total_abstraction_km3!$A$2:$CT$249,X$4,FALSE)</f>
        <v>3.4337600000000001E-3</v>
      </c>
      <c r="Y26" s="13">
        <f t="shared" si="14"/>
        <v>3.4337600000000001E-3</v>
      </c>
      <c r="AA26" s="9">
        <f>VLOOKUP($B26,aquastat_more_extensive_table!$D$1419:$AO$1619,AA$4,FALSE)</f>
        <v>0</v>
      </c>
      <c r="AB26" s="13" t="e">
        <f t="shared" si="4"/>
        <v>#N/A</v>
      </c>
      <c r="AC26" s="9">
        <f>VLOOKUP($C26,total_abstraction_km3!$A$2:$CT$249,AC$4,FALSE)</f>
        <v>4.1219259999999997E-3</v>
      </c>
      <c r="AD26" s="13">
        <f t="shared" si="15"/>
        <v>4.1219259999999997E-3</v>
      </c>
      <c r="AF26" s="9">
        <f>VLOOKUP($B26,aquastat_more_extensive_table!$D$1419:$AO$1619,AF$4,FALSE)</f>
        <v>0</v>
      </c>
      <c r="AG26" s="13" t="e">
        <f t="shared" si="5"/>
        <v>#N/A</v>
      </c>
      <c r="AH26" s="9">
        <f>VLOOKUP($C26,total_abstraction_km3!$A$2:$CT$249,AH$4,FALSE)</f>
        <v>4.4886279999999997E-3</v>
      </c>
      <c r="AI26" s="13">
        <f t="shared" si="16"/>
        <v>4.4886279999999997E-3</v>
      </c>
      <c r="AK26" s="9">
        <f>VLOOKUP($B26,aquastat_more_extensive_table!$D$1419:$AO$1619,AK$4,FALSE)</f>
        <v>0</v>
      </c>
      <c r="AL26" s="13" t="e">
        <f t="shared" si="6"/>
        <v>#N/A</v>
      </c>
      <c r="AM26" s="9">
        <f>VLOOKUP($C26,total_abstraction_km3!$A$2:$CT$249,AM$4,FALSE)</f>
        <v>5.0436860000000003E-3</v>
      </c>
      <c r="AN26" s="13">
        <f t="shared" si="17"/>
        <v>5.0436860000000003E-3</v>
      </c>
      <c r="AP26" s="9">
        <f>VLOOKUP($B26,aquastat_more_extensive_table!$D$1419:$AO$1619,AP$4,FALSE)</f>
        <v>0</v>
      </c>
      <c r="AQ26" s="13" t="e">
        <f t="shared" si="7"/>
        <v>#N/A</v>
      </c>
      <c r="AR26" s="9">
        <f>VLOOKUP($C26,total_abstraction_km3!$A$2:$CT$249,AR$4,FALSE)</f>
        <v>5.499922E-3</v>
      </c>
      <c r="AS26" s="13">
        <f t="shared" si="18"/>
        <v>5.499922E-3</v>
      </c>
      <c r="AU26" s="9">
        <f>VLOOKUP($B26,aquastat_more_extensive_table!$D$1419:$AO$1619,AU$4,FALSE)</f>
        <v>0</v>
      </c>
      <c r="AV26" s="13" t="e">
        <f t="shared" si="8"/>
        <v>#N/A</v>
      </c>
      <c r="AW26" s="9">
        <f>VLOOKUP($C26,total_abstraction_km3!$A$2:$CT$249,AW$4,FALSE)</f>
        <v>4.9337080000000002E-3</v>
      </c>
      <c r="AX26" s="13">
        <f t="shared" si="19"/>
        <v>4.9337080000000002E-3</v>
      </c>
      <c r="AZ26" s="9">
        <f>VLOOKUP($B26,aquastat_more_extensive_table!$D$1419:$AO$1619,AZ$4,FALSE)</f>
        <v>0</v>
      </c>
      <c r="BA26" s="13" t="e">
        <f t="shared" si="9"/>
        <v>#N/A</v>
      </c>
      <c r="BB26" s="9">
        <f>VLOOKUP($C26,total_abstraction_km3!$A$2:$CT$249,BB$4,FALSE)</f>
        <v>5.2551999999999998E-3</v>
      </c>
      <c r="BC26" s="13">
        <f t="shared" si="20"/>
        <v>5.2551999999999998E-3</v>
      </c>
      <c r="BE26" s="9">
        <f>VLOOKUP($B26,aquastat_more_extensive_table!$D$1419:$AO$1619,BE$4,FALSE)</f>
        <v>0</v>
      </c>
      <c r="BF26" s="13" t="e">
        <f t="shared" si="10"/>
        <v>#N/A</v>
      </c>
      <c r="BG26" s="9">
        <f>VLOOKUP($C26,total_abstraction_km3!$A$2:$CT$249,BG$4,FALSE)</f>
        <v>5.8292140000000001E-3</v>
      </c>
      <c r="BH26" s="13">
        <f t="shared" si="21"/>
        <v>5.8292140000000001E-3</v>
      </c>
      <c r="BJ26" s="9">
        <f>VLOOKUP($B26,aquastat_more_extensive_table!$D$1419:$AO$1619,BJ$4,FALSE)</f>
        <v>0</v>
      </c>
      <c r="BK26" s="13" t="e">
        <f t="shared" si="22"/>
        <v>#N/A</v>
      </c>
      <c r="BL26" s="9">
        <f>VLOOKUP($C26,total_abstraction_km3!$A$2:$CT$249,BL$4,FALSE)</f>
        <v>5.8893566666666699E-3</v>
      </c>
      <c r="BM26" s="13">
        <f t="shared" si="23"/>
        <v>5.8893566666666699E-3</v>
      </c>
    </row>
    <row r="27" spans="2:65" x14ac:dyDescent="0.25">
      <c r="B27" s="12">
        <f>fao_ids_unique!B22</f>
        <v>26</v>
      </c>
      <c r="C27" s="12">
        <f>fao_ids_unique!F22</f>
        <v>29</v>
      </c>
      <c r="D27" s="8" t="str">
        <f>fao_ids_unique!C22</f>
        <v>BRN</v>
      </c>
      <c r="E27" s="7" t="str">
        <f>fao_ids_unique!G22</f>
        <v>Brunei</v>
      </c>
      <c r="G27" s="9">
        <f>VLOOKUP($B27,aquastat_more_extensive_table!$D$1419:$AO$1619,G$4,FALSE)</f>
        <v>0</v>
      </c>
      <c r="H27" s="13" t="e">
        <f t="shared" si="0"/>
        <v>#N/A</v>
      </c>
      <c r="I27" s="9">
        <f>VLOOKUP($C27,total_abstraction_km3!$A$2:$CT$249,I$4,FALSE)</f>
        <v>1.4942759999999999E-2</v>
      </c>
      <c r="J27" s="13">
        <f t="shared" si="11"/>
        <v>1.4942759999999999E-2</v>
      </c>
      <c r="L27" s="9">
        <f>VLOOKUP($B27,aquastat_more_extensive_table!$D$1419:$AO$1619,L$4,FALSE)</f>
        <v>0</v>
      </c>
      <c r="M27" s="13" t="e">
        <f t="shared" si="1"/>
        <v>#N/A</v>
      </c>
      <c r="N27" s="9">
        <f>VLOOKUP($C27,total_abstraction_km3!$A$2:$CT$249,N$4,FALSE)</f>
        <v>1.587626E-2</v>
      </c>
      <c r="O27" s="13">
        <f t="shared" si="12"/>
        <v>1.587626E-2</v>
      </c>
      <c r="Q27" s="9">
        <f>VLOOKUP($B27,aquastat_more_extensive_table!$D$1419:$AO$1619,Q$4,FALSE)</f>
        <v>0</v>
      </c>
      <c r="R27" s="13" t="e">
        <f t="shared" si="2"/>
        <v>#N/A</v>
      </c>
      <c r="S27" s="9">
        <f>VLOOKUP($C27,total_abstraction_km3!$A$2:$CT$249,S$4,FALSE)</f>
        <v>1.7843379999999999E-2</v>
      </c>
      <c r="T27" s="13">
        <f t="shared" si="13"/>
        <v>1.7843379999999999E-2</v>
      </c>
      <c r="V27" s="9">
        <f>VLOOKUP($B27,aquastat_more_extensive_table!$D$1419:$AO$1619,V$4,FALSE)</f>
        <v>0</v>
      </c>
      <c r="W27" s="13" t="e">
        <f t="shared" si="3"/>
        <v>#N/A</v>
      </c>
      <c r="X27" s="9">
        <f>VLOOKUP($C27,total_abstraction_km3!$A$2:$CT$249,X$4,FALSE)</f>
        <v>2.5559539999999999E-2</v>
      </c>
      <c r="Y27" s="13">
        <f t="shared" si="14"/>
        <v>2.5559539999999999E-2</v>
      </c>
      <c r="AA27" s="9">
        <f>VLOOKUP($B27,aquastat_more_extensive_table!$D$1419:$AO$1619,AA$4,FALSE)</f>
        <v>0</v>
      </c>
      <c r="AB27" s="13" t="e">
        <f t="shared" si="4"/>
        <v>#N/A</v>
      </c>
      <c r="AC27" s="9">
        <f>VLOOKUP($C27,total_abstraction_km3!$A$2:$CT$249,AC$4,FALSE)</f>
        <v>3.270998E-2</v>
      </c>
      <c r="AD27" s="13">
        <f t="shared" si="15"/>
        <v>3.270998E-2</v>
      </c>
      <c r="AF27" s="9">
        <f>VLOOKUP($B27,aquastat_more_extensive_table!$D$1419:$AO$1619,AF$4,FALSE)</f>
        <v>0</v>
      </c>
      <c r="AG27" s="13" t="e">
        <f t="shared" si="5"/>
        <v>#N/A</v>
      </c>
      <c r="AH27" s="9">
        <f>VLOOKUP($C27,total_abstraction_km3!$A$2:$CT$249,AH$4,FALSE)</f>
        <v>3.7870639999999997E-2</v>
      </c>
      <c r="AI27" s="13">
        <f t="shared" si="16"/>
        <v>3.7870639999999997E-2</v>
      </c>
      <c r="AK27" s="9">
        <f>VLOOKUP($B27,aquastat_more_extensive_table!$D$1419:$AO$1619,AK$4,FALSE)</f>
        <v>7.5999999999999998E-2</v>
      </c>
      <c r="AL27" s="13">
        <f t="shared" si="6"/>
        <v>7.5999999999999998E-2</v>
      </c>
      <c r="AM27" s="9">
        <f>VLOOKUP($C27,total_abstraction_km3!$A$2:$CT$249,AM$4,FALSE)</f>
        <v>4.1112139999999998E-2</v>
      </c>
      <c r="AN27" s="13">
        <f t="shared" si="17"/>
        <v>4.1112139999999998E-2</v>
      </c>
      <c r="AP27" s="9">
        <f>VLOOKUP($B27,aquastat_more_extensive_table!$D$1419:$AO$1619,AP$4,FALSE)</f>
        <v>9.1999999999999998E-2</v>
      </c>
      <c r="AQ27" s="13">
        <f t="shared" si="7"/>
        <v>9.1999999999999998E-2</v>
      </c>
      <c r="AR27" s="9">
        <f>VLOOKUP($C27,total_abstraction_km3!$A$2:$CT$249,AR$4,FALSE)</f>
        <v>5.1193799999999998E-2</v>
      </c>
      <c r="AS27" s="13">
        <f t="shared" si="18"/>
        <v>5.1193799999999998E-2</v>
      </c>
      <c r="AU27" s="9">
        <f>VLOOKUP($B27,aquastat_more_extensive_table!$D$1419:$AO$1619,AU$4,FALSE)</f>
        <v>0</v>
      </c>
      <c r="AV27" s="13" t="e">
        <f t="shared" si="8"/>
        <v>#N/A</v>
      </c>
      <c r="AW27" s="9">
        <f>VLOOKUP($C27,total_abstraction_km3!$A$2:$CT$249,AW$4,FALSE)</f>
        <v>5.3230560000000003E-2</v>
      </c>
      <c r="AX27" s="13">
        <f t="shared" si="19"/>
        <v>5.3230560000000003E-2</v>
      </c>
      <c r="AZ27" s="9">
        <f>VLOOKUP($B27,aquastat_more_extensive_table!$D$1419:$AO$1619,AZ$4,FALSE)</f>
        <v>0</v>
      </c>
      <c r="BA27" s="13" t="e">
        <f t="shared" si="9"/>
        <v>#N/A</v>
      </c>
      <c r="BB27" s="9">
        <f>VLOOKUP($C27,total_abstraction_km3!$A$2:$CT$249,BB$4,FALSE)</f>
        <v>6.3040659999999998E-2</v>
      </c>
      <c r="BC27" s="13">
        <f t="shared" si="20"/>
        <v>6.3040659999999998E-2</v>
      </c>
      <c r="BE27" s="9">
        <f>VLOOKUP($B27,aquastat_more_extensive_table!$D$1419:$AO$1619,BE$4,FALSE)</f>
        <v>0</v>
      </c>
      <c r="BF27" s="13" t="e">
        <f t="shared" si="10"/>
        <v>#N/A</v>
      </c>
      <c r="BG27" s="9">
        <f>VLOOKUP($C27,total_abstraction_km3!$A$2:$CT$249,BG$4,FALSE)</f>
        <v>7.3632459999999997E-2</v>
      </c>
      <c r="BH27" s="13">
        <f t="shared" si="21"/>
        <v>7.3632459999999997E-2</v>
      </c>
      <c r="BJ27" s="9">
        <f>VLOOKUP($B27,aquastat_more_extensive_table!$D$1419:$AO$1619,BJ$4,FALSE)</f>
        <v>0</v>
      </c>
      <c r="BK27" s="13" t="e">
        <f t="shared" si="22"/>
        <v>#N/A</v>
      </c>
      <c r="BL27" s="9">
        <f>VLOOKUP($C27,total_abstraction_km3!$A$2:$CT$249,BL$4,FALSE)</f>
        <v>7.4552166666666697E-2</v>
      </c>
      <c r="BM27" s="13">
        <f t="shared" si="23"/>
        <v>7.4552166666666697E-2</v>
      </c>
    </row>
    <row r="28" spans="2:65" x14ac:dyDescent="0.25">
      <c r="B28" s="12">
        <f>fao_ids_unique!B23</f>
        <v>27</v>
      </c>
      <c r="C28" s="12">
        <f>fao_ids_unique!F23</f>
        <v>19</v>
      </c>
      <c r="D28" s="8" t="str">
        <f>fao_ids_unique!C23</f>
        <v>BGR</v>
      </c>
      <c r="E28" s="7" t="s">
        <v>1907</v>
      </c>
      <c r="G28" s="9">
        <f>VLOOKUP($B28,aquastat_more_extensive_table!$D$1419:$AO$1619,G$4,FALSE)</f>
        <v>0</v>
      </c>
      <c r="H28" s="13" t="e">
        <f t="shared" si="0"/>
        <v>#N/A</v>
      </c>
      <c r="I28" s="9">
        <f>VLOOKUP($C28,total_abstraction_km3!$A$2:$CT$249,I$4,FALSE)</f>
        <v>7.3261099999999999</v>
      </c>
      <c r="J28" s="13">
        <f t="shared" si="11"/>
        <v>7.3261099999999999</v>
      </c>
      <c r="L28" s="9">
        <f>VLOOKUP($B28,aquastat_more_extensive_table!$D$1419:$AO$1619,L$4,FALSE)</f>
        <v>0</v>
      </c>
      <c r="M28" s="13" t="e">
        <f t="shared" si="1"/>
        <v>#N/A</v>
      </c>
      <c r="N28" s="9">
        <f>VLOOKUP($C28,total_abstraction_km3!$A$2:$CT$249,N$4,FALSE)</f>
        <v>7.6198319999999997</v>
      </c>
      <c r="O28" s="13">
        <f t="shared" si="12"/>
        <v>7.6198319999999997</v>
      </c>
      <c r="Q28" s="9">
        <f>VLOOKUP($B28,aquastat_more_extensive_table!$D$1419:$AO$1619,Q$4,FALSE)</f>
        <v>0</v>
      </c>
      <c r="R28" s="13" t="e">
        <f t="shared" si="2"/>
        <v>#N/A</v>
      </c>
      <c r="S28" s="9">
        <f>VLOOKUP($C28,total_abstraction_km3!$A$2:$CT$249,S$4,FALSE)</f>
        <v>8.2104379999999999</v>
      </c>
      <c r="T28" s="13">
        <f t="shared" si="13"/>
        <v>8.2104379999999999</v>
      </c>
      <c r="V28" s="9">
        <f>VLOOKUP($B28,aquastat_more_extensive_table!$D$1419:$AO$1619,V$4,FALSE)</f>
        <v>0</v>
      </c>
      <c r="W28" s="13" t="e">
        <f t="shared" si="3"/>
        <v>#N/A</v>
      </c>
      <c r="X28" s="9">
        <f>VLOOKUP($C28,total_abstraction_km3!$A$2:$CT$249,X$4,FALSE)</f>
        <v>9.9288220000000003</v>
      </c>
      <c r="Y28" s="13">
        <f t="shared" si="14"/>
        <v>9.9288220000000003</v>
      </c>
      <c r="AA28" s="9">
        <f>VLOOKUP($B28,aquastat_more_extensive_table!$D$1419:$AO$1619,AA$4,FALSE)</f>
        <v>14.18</v>
      </c>
      <c r="AB28" s="13">
        <f t="shared" si="4"/>
        <v>14.18</v>
      </c>
      <c r="AC28" s="9">
        <f>VLOOKUP($C28,total_abstraction_km3!$A$2:$CT$249,AC$4,FALSE)</f>
        <v>11.935079999999999</v>
      </c>
      <c r="AD28" s="13">
        <f t="shared" si="15"/>
        <v>11.935079999999999</v>
      </c>
      <c r="AF28" s="9">
        <f>VLOOKUP($B28,aquastat_more_extensive_table!$D$1419:$AO$1619,AF$4,FALSE)</f>
        <v>14.09</v>
      </c>
      <c r="AG28" s="13">
        <f t="shared" si="5"/>
        <v>14.09</v>
      </c>
      <c r="AH28" s="9">
        <f>VLOOKUP($C28,total_abstraction_km3!$A$2:$CT$249,AH$4,FALSE)</f>
        <v>12.363060000000001</v>
      </c>
      <c r="AI28" s="13">
        <f t="shared" si="16"/>
        <v>12.363060000000001</v>
      </c>
      <c r="AK28" s="9">
        <f>VLOOKUP($B28,aquastat_more_extensive_table!$D$1419:$AO$1619,AK$4,FALSE)</f>
        <v>7.4939999999999998</v>
      </c>
      <c r="AL28" s="13">
        <f t="shared" si="6"/>
        <v>7.4939999999999998</v>
      </c>
      <c r="AM28" s="9">
        <f>VLOOKUP($C28,total_abstraction_km3!$A$2:$CT$249,AM$4,FALSE)</f>
        <v>11.79542</v>
      </c>
      <c r="AN28" s="13">
        <f t="shared" si="17"/>
        <v>11.79542</v>
      </c>
      <c r="AP28" s="9">
        <f>VLOOKUP($B28,aquastat_more_extensive_table!$D$1419:$AO$1619,AP$4,FALSE)</f>
        <v>0</v>
      </c>
      <c r="AQ28" s="13" t="e">
        <f t="shared" si="7"/>
        <v>#N/A</v>
      </c>
      <c r="AR28" s="9">
        <f>VLOOKUP($C28,total_abstraction_km3!$A$2:$CT$249,AR$4,FALSE)</f>
        <v>10.415279999999999</v>
      </c>
      <c r="AS28" s="13">
        <f t="shared" si="18"/>
        <v>10.415279999999999</v>
      </c>
      <c r="AU28" s="9">
        <f>VLOOKUP($B28,aquastat_more_extensive_table!$D$1419:$AO$1619,AU$4,FALSE)</f>
        <v>6.5890000000000004</v>
      </c>
      <c r="AV28" s="13">
        <f t="shared" si="8"/>
        <v>6.5890000000000004</v>
      </c>
      <c r="AW28" s="9">
        <f>VLOOKUP($C28,total_abstraction_km3!$A$2:$CT$249,AW$4,FALSE)</f>
        <v>11.41512</v>
      </c>
      <c r="AX28" s="13">
        <f t="shared" si="19"/>
        <v>11.41512</v>
      </c>
      <c r="AZ28" s="9">
        <f>VLOOKUP($B28,aquastat_more_extensive_table!$D$1419:$AO$1619,AZ$4,FALSE)</f>
        <v>6.202</v>
      </c>
      <c r="BA28" s="13">
        <f t="shared" si="9"/>
        <v>6.202</v>
      </c>
      <c r="BB28" s="9">
        <f>VLOOKUP($C28,total_abstraction_km3!$A$2:$CT$249,BB$4,FALSE)</f>
        <v>14.570499999999999</v>
      </c>
      <c r="BC28" s="13">
        <f t="shared" si="20"/>
        <v>14.570499999999999</v>
      </c>
      <c r="BE28" s="9">
        <f>VLOOKUP($B28,aquastat_more_extensive_table!$D$1419:$AO$1619,BE$4,FALSE)</f>
        <v>5.7149999999999999</v>
      </c>
      <c r="BF28" s="13">
        <f t="shared" si="10"/>
        <v>5.7149999999999999</v>
      </c>
      <c r="BG28" s="9">
        <f>VLOOKUP($C28,total_abstraction_km3!$A$2:$CT$249,BG$4,FALSE)</f>
        <v>16.85416</v>
      </c>
      <c r="BH28" s="13">
        <f t="shared" si="21"/>
        <v>16.85416</v>
      </c>
      <c r="BJ28" s="9">
        <f>VLOOKUP($B28,aquastat_more_extensive_table!$D$1419:$AO$1619,BJ$4,FALSE)</f>
        <v>5.468</v>
      </c>
      <c r="BK28" s="13">
        <f t="shared" si="22"/>
        <v>5.468</v>
      </c>
      <c r="BL28" s="9">
        <f>VLOOKUP($C28,total_abstraction_km3!$A$2:$CT$249,BL$4,FALSE)</f>
        <v>16.863466666666699</v>
      </c>
      <c r="BM28" s="13">
        <f t="shared" si="23"/>
        <v>16.863466666666699</v>
      </c>
    </row>
    <row r="29" spans="2:65" x14ac:dyDescent="0.25">
      <c r="B29" s="12">
        <f>fao_ids_unique!B24</f>
        <v>28</v>
      </c>
      <c r="C29" s="12">
        <f>fao_ids_unique!F24</f>
        <v>127</v>
      </c>
      <c r="D29" s="8" t="str">
        <f>fao_ids_unique!C24</f>
        <v>MMR</v>
      </c>
      <c r="E29" s="7" t="str">
        <f>fao_ids_unique!G24</f>
        <v>Myanmar</v>
      </c>
      <c r="G29" s="9">
        <f>VLOOKUP($B29,aquastat_more_extensive_table!$D$1419:$AO$1619,G$4,FALSE)</f>
        <v>0</v>
      </c>
      <c r="H29" s="13" t="e">
        <f t="shared" si="0"/>
        <v>#N/A</v>
      </c>
      <c r="I29" s="9">
        <f>VLOOKUP($C29,total_abstraction_km3!$A$2:$CT$249,I$4,FALSE)</f>
        <v>16.62416</v>
      </c>
      <c r="J29" s="13">
        <f t="shared" si="11"/>
        <v>16.62416</v>
      </c>
      <c r="L29" s="9">
        <f>VLOOKUP($B29,aquastat_more_extensive_table!$D$1419:$AO$1619,L$4,FALSE)</f>
        <v>0</v>
      </c>
      <c r="M29" s="13" t="e">
        <f t="shared" si="1"/>
        <v>#N/A</v>
      </c>
      <c r="N29" s="9">
        <f>VLOOKUP($C29,total_abstraction_km3!$A$2:$CT$249,N$4,FALSE)</f>
        <v>23.613600000000002</v>
      </c>
      <c r="O29" s="13">
        <f t="shared" si="12"/>
        <v>23.613600000000002</v>
      </c>
      <c r="Q29" s="9">
        <f>VLOOKUP($B29,aquastat_more_extensive_table!$D$1419:$AO$1619,Q$4,FALSE)</f>
        <v>0</v>
      </c>
      <c r="R29" s="13" t="e">
        <f t="shared" si="2"/>
        <v>#N/A</v>
      </c>
      <c r="S29" s="9">
        <f>VLOOKUP($C29,total_abstraction_km3!$A$2:$CT$249,S$4,FALSE)</f>
        <v>26.508600000000001</v>
      </c>
      <c r="T29" s="13">
        <f t="shared" si="13"/>
        <v>26.508600000000001</v>
      </c>
      <c r="V29" s="9">
        <f>VLOOKUP($B29,aquastat_more_extensive_table!$D$1419:$AO$1619,V$4,FALSE)</f>
        <v>0</v>
      </c>
      <c r="W29" s="13" t="e">
        <f t="shared" si="3"/>
        <v>#N/A</v>
      </c>
      <c r="X29" s="9">
        <f>VLOOKUP($C29,total_abstraction_km3!$A$2:$CT$249,X$4,FALSE)</f>
        <v>29.98394</v>
      </c>
      <c r="Y29" s="13">
        <f t="shared" si="14"/>
        <v>29.98394</v>
      </c>
      <c r="AA29" s="9">
        <f>VLOOKUP($B29,aquastat_more_extensive_table!$D$1419:$AO$1619,AA$4,FALSE)</f>
        <v>0</v>
      </c>
      <c r="AB29" s="13" t="e">
        <f t="shared" si="4"/>
        <v>#N/A</v>
      </c>
      <c r="AC29" s="9">
        <f>VLOOKUP($C29,total_abstraction_km3!$A$2:$CT$249,AC$4,FALSE)</f>
        <v>33.313380000000002</v>
      </c>
      <c r="AD29" s="13">
        <f t="shared" si="15"/>
        <v>33.313380000000002</v>
      </c>
      <c r="AF29" s="9">
        <f>VLOOKUP($B29,aquastat_more_extensive_table!$D$1419:$AO$1619,AF$4,FALSE)</f>
        <v>28.26</v>
      </c>
      <c r="AG29" s="13">
        <f t="shared" si="5"/>
        <v>28.26</v>
      </c>
      <c r="AH29" s="9">
        <f>VLOOKUP($C29,total_abstraction_km3!$A$2:$CT$249,AH$4,FALSE)</f>
        <v>33.668439999999997</v>
      </c>
      <c r="AI29" s="13">
        <f t="shared" si="16"/>
        <v>33.668439999999997</v>
      </c>
      <c r="AK29" s="9">
        <f>VLOOKUP($B29,aquastat_more_extensive_table!$D$1419:$AO$1619,AK$4,FALSE)</f>
        <v>0</v>
      </c>
      <c r="AL29" s="13" t="e">
        <f t="shared" si="6"/>
        <v>#N/A</v>
      </c>
      <c r="AM29" s="9">
        <f>VLOOKUP($C29,total_abstraction_km3!$A$2:$CT$249,AM$4,FALSE)</f>
        <v>33.993479999999998</v>
      </c>
      <c r="AN29" s="13">
        <f t="shared" si="17"/>
        <v>33.993479999999998</v>
      </c>
      <c r="AP29" s="9">
        <f>VLOOKUP($B29,aquastat_more_extensive_table!$D$1419:$AO$1619,AP$4,FALSE)</f>
        <v>0</v>
      </c>
      <c r="AQ29" s="13" t="e">
        <f t="shared" si="7"/>
        <v>#N/A</v>
      </c>
      <c r="AR29" s="9">
        <f>VLOOKUP($C29,total_abstraction_km3!$A$2:$CT$249,AR$4,FALSE)</f>
        <v>44.716999999999999</v>
      </c>
      <c r="AS29" s="13">
        <f t="shared" si="18"/>
        <v>44.716999999999999</v>
      </c>
      <c r="AU29" s="9">
        <f>VLOOKUP($B29,aquastat_more_extensive_table!$D$1419:$AO$1619,AU$4,FALSE)</f>
        <v>33.229999999999997</v>
      </c>
      <c r="AV29" s="13">
        <f t="shared" si="8"/>
        <v>33.229999999999997</v>
      </c>
      <c r="AW29" s="9">
        <f>VLOOKUP($C29,total_abstraction_km3!$A$2:$CT$249,AW$4,FALSE)</f>
        <v>58.008679999999998</v>
      </c>
      <c r="AX29" s="13">
        <f t="shared" si="19"/>
        <v>58.008679999999998</v>
      </c>
      <c r="AZ29" s="9">
        <f>VLOOKUP($B29,aquastat_more_extensive_table!$D$1419:$AO$1619,AZ$4,FALSE)</f>
        <v>0</v>
      </c>
      <c r="BA29" s="13" t="e">
        <f t="shared" si="9"/>
        <v>#N/A</v>
      </c>
      <c r="BB29" s="9">
        <f>VLOOKUP($C29,total_abstraction_km3!$A$2:$CT$249,BB$4,FALSE)</f>
        <v>73.533100000000005</v>
      </c>
      <c r="BC29" s="13">
        <f t="shared" si="20"/>
        <v>73.533100000000005</v>
      </c>
      <c r="BE29" s="9">
        <f>VLOOKUP($B29,aquastat_more_extensive_table!$D$1419:$AO$1619,BE$4,FALSE)</f>
        <v>0</v>
      </c>
      <c r="BF29" s="13" t="e">
        <f t="shared" si="10"/>
        <v>#N/A</v>
      </c>
      <c r="BG29" s="9">
        <f>VLOOKUP($C29,total_abstraction_km3!$A$2:$CT$249,BG$4,FALSE)</f>
        <v>77.315880000000007</v>
      </c>
      <c r="BH29" s="13">
        <f t="shared" si="21"/>
        <v>77.315880000000007</v>
      </c>
      <c r="BJ29" s="9">
        <f>VLOOKUP($B29,aquastat_more_extensive_table!$D$1419:$AO$1619,BJ$4,FALSE)</f>
        <v>0</v>
      </c>
      <c r="BK29" s="13" t="e">
        <f t="shared" si="22"/>
        <v>#N/A</v>
      </c>
      <c r="BL29" s="9">
        <f>VLOOKUP($C29,total_abstraction_km3!$A$2:$CT$249,BL$4,FALSE)</f>
        <v>71.5351</v>
      </c>
      <c r="BM29" s="13">
        <f t="shared" si="23"/>
        <v>71.5351</v>
      </c>
    </row>
    <row r="30" spans="2:65" x14ac:dyDescent="0.25">
      <c r="B30" s="12">
        <f>fao_ids_unique!B25</f>
        <v>29</v>
      </c>
      <c r="C30" s="12">
        <f>fao_ids_unique!F25</f>
        <v>14</v>
      </c>
      <c r="D30" s="8" t="str">
        <f>fao_ids_unique!C25</f>
        <v>BDI</v>
      </c>
      <c r="E30" s="7" t="str">
        <f>fao_ids_unique!G25</f>
        <v>Burundi</v>
      </c>
      <c r="G30" s="9">
        <f>VLOOKUP($B30,aquastat_more_extensive_table!$D$1419:$AO$1619,G$4,FALSE)</f>
        <v>0</v>
      </c>
      <c r="H30" s="13" t="e">
        <f t="shared" si="0"/>
        <v>#N/A</v>
      </c>
      <c r="I30" s="9">
        <f>VLOOKUP($C30,total_abstraction_km3!$A$2:$CT$249,I$4,FALSE)</f>
        <v>7.8128539999999996E-2</v>
      </c>
      <c r="J30" s="13">
        <f t="shared" si="11"/>
        <v>7.8128539999999996E-2</v>
      </c>
      <c r="L30" s="9">
        <f>VLOOKUP($B30,aquastat_more_extensive_table!$D$1419:$AO$1619,L$4,FALSE)</f>
        <v>0</v>
      </c>
      <c r="M30" s="13" t="e">
        <f t="shared" si="1"/>
        <v>#N/A</v>
      </c>
      <c r="N30" s="9">
        <f>VLOOKUP($C30,total_abstraction_km3!$A$2:$CT$249,N$4,FALSE)</f>
        <v>7.6224459999999994E-2</v>
      </c>
      <c r="O30" s="13">
        <f t="shared" si="12"/>
        <v>7.6224459999999994E-2</v>
      </c>
      <c r="Q30" s="9">
        <f>VLOOKUP($B30,aquastat_more_extensive_table!$D$1419:$AO$1619,Q$4,FALSE)</f>
        <v>0</v>
      </c>
      <c r="R30" s="13" t="e">
        <f t="shared" si="2"/>
        <v>#N/A</v>
      </c>
      <c r="S30" s="9">
        <f>VLOOKUP($C30,total_abstraction_km3!$A$2:$CT$249,S$4,FALSE)</f>
        <v>7.793978E-2</v>
      </c>
      <c r="T30" s="13">
        <f t="shared" si="13"/>
        <v>7.793978E-2</v>
      </c>
      <c r="V30" s="9">
        <f>VLOOKUP($B30,aquastat_more_extensive_table!$D$1419:$AO$1619,V$4,FALSE)</f>
        <v>0</v>
      </c>
      <c r="W30" s="13" t="e">
        <f t="shared" si="3"/>
        <v>#N/A</v>
      </c>
      <c r="X30" s="9">
        <f>VLOOKUP($C30,total_abstraction_km3!$A$2:$CT$249,X$4,FALSE)</f>
        <v>7.6914899999999994E-2</v>
      </c>
      <c r="Y30" s="13">
        <f t="shared" si="14"/>
        <v>7.6914899999999994E-2</v>
      </c>
      <c r="AA30" s="9">
        <f>VLOOKUP($B30,aquastat_more_extensive_table!$D$1419:$AO$1619,AA$4,FALSE)</f>
        <v>0</v>
      </c>
      <c r="AB30" s="13" t="e">
        <f t="shared" si="4"/>
        <v>#N/A</v>
      </c>
      <c r="AC30" s="9">
        <f>VLOOKUP($C30,total_abstraction_km3!$A$2:$CT$249,AC$4,FALSE)</f>
        <v>8.5476099999999999E-2</v>
      </c>
      <c r="AD30" s="13">
        <f t="shared" si="15"/>
        <v>8.5476099999999999E-2</v>
      </c>
      <c r="AF30" s="9">
        <f>VLOOKUP($B30,aquastat_more_extensive_table!$D$1419:$AO$1619,AF$4,FALSE)</f>
        <v>0.1</v>
      </c>
      <c r="AG30" s="13">
        <f t="shared" si="5"/>
        <v>0.1</v>
      </c>
      <c r="AH30" s="9">
        <f>VLOOKUP($C30,total_abstraction_km3!$A$2:$CT$249,AH$4,FALSE)</f>
        <v>8.7941199999999997E-2</v>
      </c>
      <c r="AI30" s="13">
        <f t="shared" si="16"/>
        <v>8.7941199999999997E-2</v>
      </c>
      <c r="AK30" s="9">
        <f>VLOOKUP($B30,aquastat_more_extensive_table!$D$1419:$AO$1619,AK$4,FALSE)</f>
        <v>0</v>
      </c>
      <c r="AL30" s="13" t="e">
        <f t="shared" si="6"/>
        <v>#N/A</v>
      </c>
      <c r="AM30" s="9">
        <f>VLOOKUP($C30,total_abstraction_km3!$A$2:$CT$249,AM$4,FALSE)</f>
        <v>9.3155180000000004E-2</v>
      </c>
      <c r="AN30" s="13">
        <f t="shared" si="17"/>
        <v>9.3155180000000004E-2</v>
      </c>
      <c r="AP30" s="9">
        <f>VLOOKUP($B30,aquastat_more_extensive_table!$D$1419:$AO$1619,AP$4,FALSE)</f>
        <v>0</v>
      </c>
      <c r="AQ30" s="13" t="e">
        <f t="shared" si="7"/>
        <v>#N/A</v>
      </c>
      <c r="AR30" s="9">
        <f>VLOOKUP($C30,total_abstraction_km3!$A$2:$CT$249,AR$4,FALSE)</f>
        <v>0.10551468</v>
      </c>
      <c r="AS30" s="13">
        <f t="shared" si="18"/>
        <v>0.10551468</v>
      </c>
      <c r="AU30" s="9">
        <f>VLOOKUP($B30,aquastat_more_extensive_table!$D$1419:$AO$1619,AU$4,FALSE)</f>
        <v>0.28799999999999998</v>
      </c>
      <c r="AV30" s="13">
        <f t="shared" si="8"/>
        <v>0.28799999999999998</v>
      </c>
      <c r="AW30" s="9">
        <f>VLOOKUP($C30,total_abstraction_km3!$A$2:$CT$249,AW$4,FALSE)</f>
        <v>0.1357498</v>
      </c>
      <c r="AX30" s="13">
        <f t="shared" si="19"/>
        <v>0.1357498</v>
      </c>
      <c r="AZ30" s="9">
        <f>VLOOKUP($B30,aquastat_more_extensive_table!$D$1419:$AO$1619,AZ$4,FALSE)</f>
        <v>0</v>
      </c>
      <c r="BA30" s="13" t="e">
        <f t="shared" si="9"/>
        <v>#N/A</v>
      </c>
      <c r="BB30" s="9">
        <f>VLOOKUP($C30,total_abstraction_km3!$A$2:$CT$249,BB$4,FALSE)</f>
        <v>0.1367824</v>
      </c>
      <c r="BC30" s="13">
        <f t="shared" si="20"/>
        <v>0.1367824</v>
      </c>
      <c r="BE30" s="9">
        <f>VLOOKUP($B30,aquastat_more_extensive_table!$D$1419:$AO$1619,BE$4,FALSE)</f>
        <v>0</v>
      </c>
      <c r="BF30" s="13" t="e">
        <f t="shared" si="10"/>
        <v>#N/A</v>
      </c>
      <c r="BG30" s="9">
        <f>VLOOKUP($C30,total_abstraction_km3!$A$2:$CT$249,BG$4,FALSE)</f>
        <v>0.15548380000000001</v>
      </c>
      <c r="BH30" s="13">
        <f t="shared" si="21"/>
        <v>0.15548380000000001</v>
      </c>
      <c r="BJ30" s="9">
        <f>VLOOKUP($B30,aquastat_more_extensive_table!$D$1419:$AO$1619,BJ$4,FALSE)</f>
        <v>0</v>
      </c>
      <c r="BK30" s="13" t="e">
        <f t="shared" si="22"/>
        <v>#N/A</v>
      </c>
      <c r="BL30" s="9">
        <f>VLOOKUP($C30,total_abstraction_km3!$A$2:$CT$249,BL$4,FALSE)</f>
        <v>0.12936700000000001</v>
      </c>
      <c r="BM30" s="13">
        <f t="shared" si="23"/>
        <v>0.12936700000000001</v>
      </c>
    </row>
    <row r="31" spans="2:65" x14ac:dyDescent="0.25">
      <c r="B31" s="12">
        <f>fao_ids_unique!B26</f>
        <v>32</v>
      </c>
      <c r="C31" s="12">
        <f>fao_ids_unique!F26</f>
        <v>38</v>
      </c>
      <c r="D31" s="8" t="str">
        <f>fao_ids_unique!C26</f>
        <v>CMR</v>
      </c>
      <c r="E31" s="7" t="str">
        <f>fao_ids_unique!G26</f>
        <v>Cameroon</v>
      </c>
      <c r="G31" s="9">
        <f>VLOOKUP($B31,aquastat_more_extensive_table!$D$1419:$AO$1619,G$4,FALSE)</f>
        <v>0</v>
      </c>
      <c r="H31" s="13" t="e">
        <f t="shared" si="0"/>
        <v>#N/A</v>
      </c>
      <c r="I31" s="9">
        <f>VLOOKUP($C31,total_abstraction_km3!$A$2:$CT$249,I$4,FALSE)</f>
        <v>0.12592700000000001</v>
      </c>
      <c r="J31" s="13">
        <f t="shared" si="11"/>
        <v>0.12592700000000001</v>
      </c>
      <c r="L31" s="9">
        <f>VLOOKUP($B31,aquastat_more_extensive_table!$D$1419:$AO$1619,L$4,FALSE)</f>
        <v>0</v>
      </c>
      <c r="M31" s="13" t="e">
        <f t="shared" si="1"/>
        <v>#N/A</v>
      </c>
      <c r="N31" s="9">
        <f>VLOOKUP($C31,total_abstraction_km3!$A$2:$CT$249,N$4,FALSE)</f>
        <v>0.1448084</v>
      </c>
      <c r="O31" s="13">
        <f t="shared" si="12"/>
        <v>0.1448084</v>
      </c>
      <c r="Q31" s="9">
        <f>VLOOKUP($B31,aquastat_more_extensive_table!$D$1419:$AO$1619,Q$4,FALSE)</f>
        <v>0</v>
      </c>
      <c r="R31" s="13" t="e">
        <f t="shared" si="2"/>
        <v>#N/A</v>
      </c>
      <c r="S31" s="9">
        <f>VLOOKUP($C31,total_abstraction_km3!$A$2:$CT$249,S$4,FALSE)</f>
        <v>0.17847979999999999</v>
      </c>
      <c r="T31" s="13">
        <f t="shared" si="13"/>
        <v>0.17847979999999999</v>
      </c>
      <c r="V31" s="9">
        <f>VLOOKUP($B31,aquastat_more_extensive_table!$D$1419:$AO$1619,V$4,FALSE)</f>
        <v>0</v>
      </c>
      <c r="W31" s="13" t="e">
        <f t="shared" si="3"/>
        <v>#N/A</v>
      </c>
      <c r="X31" s="9">
        <f>VLOOKUP($C31,total_abstraction_km3!$A$2:$CT$249,X$4,FALSE)</f>
        <v>0.23657819999999999</v>
      </c>
      <c r="Y31" s="13">
        <f t="shared" si="14"/>
        <v>0.23657819999999999</v>
      </c>
      <c r="AA31" s="9">
        <f>VLOOKUP($B31,aquastat_more_extensive_table!$D$1419:$AO$1619,AA$4,FALSE)</f>
        <v>0</v>
      </c>
      <c r="AB31" s="13" t="e">
        <f t="shared" si="4"/>
        <v>#N/A</v>
      </c>
      <c r="AC31" s="9">
        <f>VLOOKUP($C31,total_abstraction_km3!$A$2:$CT$249,AC$4,FALSE)</f>
        <v>0.4313324</v>
      </c>
      <c r="AD31" s="13">
        <f t="shared" si="15"/>
        <v>0.4313324</v>
      </c>
      <c r="AF31" s="9">
        <f>VLOOKUP($B31,aquastat_more_extensive_table!$D$1419:$AO$1619,AF$4,FALSE)</f>
        <v>0.39600000000000002</v>
      </c>
      <c r="AG31" s="13">
        <f t="shared" si="5"/>
        <v>0.39600000000000002</v>
      </c>
      <c r="AH31" s="9">
        <f>VLOOKUP($C31,total_abstraction_km3!$A$2:$CT$249,AH$4,FALSE)</f>
        <v>0.60810739999999996</v>
      </c>
      <c r="AI31" s="13">
        <f t="shared" si="16"/>
        <v>0.60810739999999996</v>
      </c>
      <c r="AK31" s="9">
        <f>VLOOKUP($B31,aquastat_more_extensive_table!$D$1419:$AO$1619,AK$4,FALSE)</f>
        <v>0.4</v>
      </c>
      <c r="AL31" s="13">
        <f t="shared" si="6"/>
        <v>0.4</v>
      </c>
      <c r="AM31" s="9">
        <f>VLOOKUP($C31,total_abstraction_km3!$A$2:$CT$249,AM$4,FALSE)</f>
        <v>0.69036240000000004</v>
      </c>
      <c r="AN31" s="13">
        <f t="shared" si="17"/>
        <v>0.69036240000000004</v>
      </c>
      <c r="AP31" s="9">
        <f>VLOOKUP($B31,aquastat_more_extensive_table!$D$1419:$AO$1619,AP$4,FALSE)</f>
        <v>0</v>
      </c>
      <c r="AQ31" s="13" t="e">
        <f t="shared" si="7"/>
        <v>#N/A</v>
      </c>
      <c r="AR31" s="9">
        <f>VLOOKUP($C31,total_abstraction_km3!$A$2:$CT$249,AR$4,FALSE)</f>
        <v>0.73361080000000001</v>
      </c>
      <c r="AS31" s="13">
        <f t="shared" si="18"/>
        <v>0.73361080000000001</v>
      </c>
      <c r="AU31" s="9">
        <f>VLOOKUP($B31,aquastat_more_extensive_table!$D$1419:$AO$1619,AU$4,FALSE)</f>
        <v>0.96640000000000004</v>
      </c>
      <c r="AV31" s="13">
        <f t="shared" si="8"/>
        <v>0.96640000000000004</v>
      </c>
      <c r="AW31" s="9">
        <f>VLOOKUP($C31,total_abstraction_km3!$A$2:$CT$249,AW$4,FALSE)</f>
        <v>0.83215819999999996</v>
      </c>
      <c r="AX31" s="13">
        <f t="shared" si="19"/>
        <v>0.83215819999999996</v>
      </c>
      <c r="AZ31" s="9">
        <f>VLOOKUP($B31,aquastat_more_extensive_table!$D$1419:$AO$1619,AZ$4,FALSE)</f>
        <v>0</v>
      </c>
      <c r="BA31" s="13" t="e">
        <f t="shared" si="9"/>
        <v>#N/A</v>
      </c>
      <c r="BB31" s="9">
        <f>VLOOKUP($C31,total_abstraction_km3!$A$2:$CT$249,BB$4,FALSE)</f>
        <v>0.90674679999999996</v>
      </c>
      <c r="BC31" s="13">
        <f t="shared" si="20"/>
        <v>0.90674679999999996</v>
      </c>
      <c r="BE31" s="9">
        <f>VLOOKUP($B31,aquastat_more_extensive_table!$D$1419:$AO$1619,BE$4,FALSE)</f>
        <v>0</v>
      </c>
      <c r="BF31" s="13" t="e">
        <f t="shared" si="10"/>
        <v>#N/A</v>
      </c>
      <c r="BG31" s="9">
        <f>VLOOKUP($C31,total_abstraction_km3!$A$2:$CT$249,BG$4,FALSE)</f>
        <v>1.0143278</v>
      </c>
      <c r="BH31" s="13">
        <f t="shared" si="21"/>
        <v>1.0143278</v>
      </c>
      <c r="BJ31" s="9">
        <f>VLOOKUP($B31,aquastat_more_extensive_table!$D$1419:$AO$1619,BJ$4,FALSE)</f>
        <v>0</v>
      </c>
      <c r="BK31" s="13" t="e">
        <f t="shared" si="22"/>
        <v>#N/A</v>
      </c>
      <c r="BL31" s="9">
        <f>VLOOKUP($C31,total_abstraction_km3!$A$2:$CT$249,BL$4,FALSE)</f>
        <v>1.0208106666666701</v>
      </c>
      <c r="BM31" s="13">
        <f t="shared" si="23"/>
        <v>1.0208106666666701</v>
      </c>
    </row>
    <row r="32" spans="2:65" x14ac:dyDescent="0.25">
      <c r="B32" s="12">
        <f>fao_ids_unique!B27</f>
        <v>33</v>
      </c>
      <c r="C32" s="12">
        <f>fao_ids_unique!F27</f>
        <v>33</v>
      </c>
      <c r="D32" s="8" t="str">
        <f>fao_ids_unique!C27</f>
        <v>CAN</v>
      </c>
      <c r="E32" s="7" t="str">
        <f>fao_ids_unique!G27</f>
        <v>Canada</v>
      </c>
      <c r="G32" s="9">
        <f>VLOOKUP($B32,aquastat_more_extensive_table!$D$1419:$AO$1619,G$4,FALSE)</f>
        <v>0</v>
      </c>
      <c r="H32" s="13" t="e">
        <f t="shared" si="0"/>
        <v>#N/A</v>
      </c>
      <c r="I32" s="9">
        <f>VLOOKUP($C32,total_abstraction_km3!$A$2:$CT$249,I$4,FALSE)</f>
        <v>15.979520000000001</v>
      </c>
      <c r="J32" s="13">
        <f t="shared" si="11"/>
        <v>15.979520000000001</v>
      </c>
      <c r="L32" s="9">
        <f>VLOOKUP($B32,aquastat_more_extensive_table!$D$1419:$AO$1619,L$4,FALSE)</f>
        <v>0</v>
      </c>
      <c r="M32" s="13" t="e">
        <f t="shared" si="1"/>
        <v>#N/A</v>
      </c>
      <c r="N32" s="9">
        <f>VLOOKUP($C32,total_abstraction_km3!$A$2:$CT$249,N$4,FALSE)</f>
        <v>17.207419999999999</v>
      </c>
      <c r="O32" s="13">
        <f t="shared" si="12"/>
        <v>17.207419999999999</v>
      </c>
      <c r="Q32" s="9">
        <f>VLOOKUP($B32,aquastat_more_extensive_table!$D$1419:$AO$1619,Q$4,FALSE)</f>
        <v>0</v>
      </c>
      <c r="R32" s="13" t="e">
        <f t="shared" si="2"/>
        <v>#N/A</v>
      </c>
      <c r="S32" s="9">
        <f>VLOOKUP($C32,total_abstraction_km3!$A$2:$CT$249,S$4,FALSE)</f>
        <v>19.821359999999999</v>
      </c>
      <c r="T32" s="13">
        <f t="shared" si="13"/>
        <v>19.821359999999999</v>
      </c>
      <c r="V32" s="9">
        <f>VLOOKUP($B32,aquastat_more_extensive_table!$D$1419:$AO$1619,V$4,FALSE)</f>
        <v>0</v>
      </c>
      <c r="W32" s="13" t="e">
        <f t="shared" si="3"/>
        <v>#N/A</v>
      </c>
      <c r="X32" s="9">
        <f>VLOOKUP($C32,total_abstraction_km3!$A$2:$CT$249,X$4,FALSE)</f>
        <v>24.018380000000001</v>
      </c>
      <c r="Y32" s="13">
        <f t="shared" si="14"/>
        <v>24.018380000000001</v>
      </c>
      <c r="AA32" s="9">
        <f>VLOOKUP($B32,aquastat_more_extensive_table!$D$1419:$AO$1619,AA$4,FALSE)</f>
        <v>0</v>
      </c>
      <c r="AB32" s="13" t="e">
        <f t="shared" si="4"/>
        <v>#N/A</v>
      </c>
      <c r="AC32" s="9">
        <f>VLOOKUP($C32,total_abstraction_km3!$A$2:$CT$249,AC$4,FALSE)</f>
        <v>27.093800000000002</v>
      </c>
      <c r="AD32" s="13">
        <f t="shared" si="15"/>
        <v>27.093800000000002</v>
      </c>
      <c r="AF32" s="9">
        <f>VLOOKUP($B32,aquastat_more_extensive_table!$D$1419:$AO$1619,AF$4,FALSE)</f>
        <v>42.2</v>
      </c>
      <c r="AG32" s="13">
        <f t="shared" si="5"/>
        <v>42.2</v>
      </c>
      <c r="AH32" s="9">
        <f>VLOOKUP($C32,total_abstraction_km3!$A$2:$CT$249,AH$4,FALSE)</f>
        <v>29.764579999999999</v>
      </c>
      <c r="AI32" s="13">
        <f t="shared" si="16"/>
        <v>29.764579999999999</v>
      </c>
      <c r="AK32" s="9">
        <f>VLOOKUP($B32,aquastat_more_extensive_table!$D$1419:$AO$1619,AK$4,FALSE)</f>
        <v>45.09</v>
      </c>
      <c r="AL32" s="13">
        <f t="shared" si="6"/>
        <v>45.09</v>
      </c>
      <c r="AM32" s="9">
        <f>VLOOKUP($C32,total_abstraction_km3!$A$2:$CT$249,AM$4,FALSE)</f>
        <v>33.572980000000001</v>
      </c>
      <c r="AN32" s="13">
        <f t="shared" si="17"/>
        <v>33.572980000000001</v>
      </c>
      <c r="AP32" s="9">
        <f>VLOOKUP($B32,aquastat_more_extensive_table!$D$1419:$AO$1619,AP$4,FALSE)</f>
        <v>42.21</v>
      </c>
      <c r="AQ32" s="13">
        <f t="shared" si="7"/>
        <v>42.21</v>
      </c>
      <c r="AR32" s="9">
        <f>VLOOKUP($C32,total_abstraction_km3!$A$2:$CT$249,AR$4,FALSE)</f>
        <v>33.777900000000002</v>
      </c>
      <c r="AS32" s="13">
        <f t="shared" si="18"/>
        <v>33.777900000000002</v>
      </c>
      <c r="AU32" s="9">
        <f>VLOOKUP($B32,aquastat_more_extensive_table!$D$1419:$AO$1619,AU$4,FALSE)</f>
        <v>0</v>
      </c>
      <c r="AV32" s="13" t="e">
        <f t="shared" si="8"/>
        <v>#N/A</v>
      </c>
      <c r="AW32" s="9">
        <f>VLOOKUP($C32,total_abstraction_km3!$A$2:$CT$249,AW$4,FALSE)</f>
        <v>35.37462</v>
      </c>
      <c r="AX32" s="13">
        <f t="shared" si="19"/>
        <v>35.37462</v>
      </c>
      <c r="AZ32" s="9">
        <f>VLOOKUP($B32,aquastat_more_extensive_table!$D$1419:$AO$1619,AZ$4,FALSE)</f>
        <v>41.32</v>
      </c>
      <c r="BA32" s="13">
        <f t="shared" si="9"/>
        <v>41.32</v>
      </c>
      <c r="BB32" s="9">
        <f>VLOOKUP($C32,total_abstraction_km3!$A$2:$CT$249,BB$4,FALSE)</f>
        <v>40.681660000000001</v>
      </c>
      <c r="BC32" s="13">
        <f t="shared" si="20"/>
        <v>40.681660000000001</v>
      </c>
      <c r="BE32" s="9">
        <f>VLOOKUP($B32,aquastat_more_extensive_table!$D$1419:$AO$1619,BE$4,FALSE)</f>
        <v>38.799999999999997</v>
      </c>
      <c r="BF32" s="13">
        <f t="shared" si="10"/>
        <v>38.799999999999997</v>
      </c>
      <c r="BG32" s="9">
        <f>VLOOKUP($C32,total_abstraction_km3!$A$2:$CT$249,BG$4,FALSE)</f>
        <v>43.919600000000003</v>
      </c>
      <c r="BH32" s="13">
        <f t="shared" si="21"/>
        <v>43.919600000000003</v>
      </c>
      <c r="BJ32" s="9">
        <f>VLOOKUP($B32,aquastat_more_extensive_table!$D$1419:$AO$1619,BJ$4,FALSE)</f>
        <v>0</v>
      </c>
      <c r="BK32" s="13" t="e">
        <f t="shared" si="22"/>
        <v>#N/A</v>
      </c>
      <c r="BL32" s="9">
        <f>VLOOKUP($C32,total_abstraction_km3!$A$2:$CT$249,BL$4,FALSE)</f>
        <v>44.333599999999997</v>
      </c>
      <c r="BM32" s="13">
        <f t="shared" si="23"/>
        <v>44.333599999999997</v>
      </c>
    </row>
    <row r="33" spans="2:65" x14ac:dyDescent="0.25">
      <c r="B33" s="12">
        <f>fao_ids_unique!B28</f>
        <v>35</v>
      </c>
      <c r="C33" s="12">
        <f>fao_ids_unique!F28</f>
        <v>42</v>
      </c>
      <c r="D33" s="8" t="str">
        <f>fao_ids_unique!C28</f>
        <v>CPV</v>
      </c>
      <c r="E33" s="7" t="str">
        <f>fao_ids_unique!G28</f>
        <v>Cape Verde</v>
      </c>
      <c r="G33" s="9">
        <f>VLOOKUP($B33,aquastat_more_extensive_table!$D$1419:$AO$1619,G$4,FALSE)</f>
        <v>0</v>
      </c>
      <c r="H33" s="13" t="e">
        <f t="shared" si="0"/>
        <v>#N/A</v>
      </c>
      <c r="I33" s="9">
        <f>VLOOKUP($C33,total_abstraction_km3!$A$2:$CT$249,I$4,FALSE)</f>
        <v>0</v>
      </c>
      <c r="J33" s="13">
        <f t="shared" si="11"/>
        <v>0</v>
      </c>
      <c r="L33" s="9">
        <f>VLOOKUP($B33,aquastat_more_extensive_table!$D$1419:$AO$1619,L$4,FALSE)</f>
        <v>0</v>
      </c>
      <c r="M33" s="13" t="e">
        <f t="shared" si="1"/>
        <v>#N/A</v>
      </c>
      <c r="N33" s="9">
        <f>VLOOKUP($C33,total_abstraction_km3!$A$2:$CT$249,N$4,FALSE)</f>
        <v>0</v>
      </c>
      <c r="O33" s="13">
        <f t="shared" si="12"/>
        <v>0</v>
      </c>
      <c r="Q33" s="9">
        <f>VLOOKUP($B33,aquastat_more_extensive_table!$D$1419:$AO$1619,Q$4,FALSE)</f>
        <v>0</v>
      </c>
      <c r="R33" s="13" t="e">
        <f t="shared" si="2"/>
        <v>#N/A</v>
      </c>
      <c r="S33" s="9">
        <f>VLOOKUP($C33,total_abstraction_km3!$A$2:$CT$249,S$4,FALSE)</f>
        <v>0</v>
      </c>
      <c r="T33" s="13">
        <f t="shared" si="13"/>
        <v>0</v>
      </c>
      <c r="V33" s="9">
        <f>VLOOKUP($B33,aquastat_more_extensive_table!$D$1419:$AO$1619,V$4,FALSE)</f>
        <v>0</v>
      </c>
      <c r="W33" s="13" t="e">
        <f t="shared" si="3"/>
        <v>#N/A</v>
      </c>
      <c r="X33" s="9">
        <f>VLOOKUP($C33,total_abstraction_km3!$A$2:$CT$249,X$4,FALSE)</f>
        <v>0</v>
      </c>
      <c r="Y33" s="13">
        <f t="shared" si="14"/>
        <v>0</v>
      </c>
      <c r="AA33" s="9">
        <f>VLOOKUP($B33,aquastat_more_extensive_table!$D$1419:$AO$1619,AA$4,FALSE)</f>
        <v>0</v>
      </c>
      <c r="AB33" s="13" t="e">
        <f t="shared" si="4"/>
        <v>#N/A</v>
      </c>
      <c r="AC33" s="9">
        <f>VLOOKUP($C33,total_abstraction_km3!$A$2:$CT$249,AC$4,FALSE)</f>
        <v>0</v>
      </c>
      <c r="AD33" s="13">
        <f t="shared" si="15"/>
        <v>0</v>
      </c>
      <c r="AF33" s="9">
        <f>VLOOKUP($B33,aquastat_more_extensive_table!$D$1419:$AO$1619,AF$4,FALSE)</f>
        <v>0</v>
      </c>
      <c r="AG33" s="13" t="e">
        <f t="shared" si="5"/>
        <v>#N/A</v>
      </c>
      <c r="AH33" s="9">
        <f>VLOOKUP($C33,total_abstraction_km3!$A$2:$CT$249,AH$4,FALSE)</f>
        <v>0</v>
      </c>
      <c r="AI33" s="13">
        <f t="shared" si="16"/>
        <v>0</v>
      </c>
      <c r="AK33" s="9">
        <f>VLOOKUP($B33,aquastat_more_extensive_table!$D$1419:$AO$1619,AK$4,FALSE)</f>
        <v>0</v>
      </c>
      <c r="AL33" s="13" t="e">
        <f t="shared" si="6"/>
        <v>#N/A</v>
      </c>
      <c r="AM33" s="9">
        <f>VLOOKUP($C33,total_abstraction_km3!$A$2:$CT$249,AM$4,FALSE)</f>
        <v>0</v>
      </c>
      <c r="AN33" s="13">
        <f t="shared" si="17"/>
        <v>0</v>
      </c>
      <c r="AP33" s="9">
        <f>VLOOKUP($B33,aquastat_more_extensive_table!$D$1419:$AO$1619,AP$4,FALSE)</f>
        <v>0</v>
      </c>
      <c r="AQ33" s="13" t="e">
        <f t="shared" si="7"/>
        <v>#N/A</v>
      </c>
      <c r="AR33" s="9">
        <f>VLOOKUP($C33,total_abstraction_km3!$A$2:$CT$249,AR$4,FALSE)</f>
        <v>0</v>
      </c>
      <c r="AS33" s="13">
        <f t="shared" si="18"/>
        <v>0</v>
      </c>
      <c r="AU33" s="9">
        <f>VLOOKUP($B33,aquastat_more_extensive_table!$D$1419:$AO$1619,AU$4,FALSE)</f>
        <v>2.1999999999999999E-2</v>
      </c>
      <c r="AV33" s="13">
        <f t="shared" si="8"/>
        <v>2.1999999999999999E-2</v>
      </c>
      <c r="AW33" s="9">
        <f>VLOOKUP($C33,total_abstraction_km3!$A$2:$CT$249,AW$4,FALSE)</f>
        <v>0</v>
      </c>
      <c r="AX33" s="13">
        <f t="shared" si="19"/>
        <v>0</v>
      </c>
      <c r="AZ33" s="9">
        <f>VLOOKUP($B33,aquastat_more_extensive_table!$D$1419:$AO$1619,AZ$4,FALSE)</f>
        <v>0</v>
      </c>
      <c r="BA33" s="13" t="e">
        <f t="shared" si="9"/>
        <v>#N/A</v>
      </c>
      <c r="BB33" s="9">
        <f>VLOOKUP($C33,total_abstraction_km3!$A$2:$CT$249,BB$4,FALSE)</f>
        <v>0</v>
      </c>
      <c r="BC33" s="13">
        <f t="shared" si="20"/>
        <v>0</v>
      </c>
      <c r="BE33" s="9">
        <f>VLOOKUP($B33,aquastat_more_extensive_table!$D$1419:$AO$1619,BE$4,FALSE)</f>
        <v>0</v>
      </c>
      <c r="BF33" s="13" t="e">
        <f t="shared" si="10"/>
        <v>#N/A</v>
      </c>
      <c r="BG33" s="9">
        <f>VLOOKUP($C33,total_abstraction_km3!$A$2:$CT$249,BG$4,FALSE)</f>
        <v>0</v>
      </c>
      <c r="BH33" s="13">
        <f t="shared" si="21"/>
        <v>0</v>
      </c>
      <c r="BJ33" s="9">
        <f>VLOOKUP($B33,aquastat_more_extensive_table!$D$1419:$AO$1619,BJ$4,FALSE)</f>
        <v>0</v>
      </c>
      <c r="BK33" s="13" t="e">
        <f t="shared" si="22"/>
        <v>#N/A</v>
      </c>
      <c r="BL33" s="9">
        <f>VLOOKUP($C33,total_abstraction_km3!$A$2:$CT$249,BL$4,FALSE)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VLOOKUP($B34,aquastat_more_extensive_table!$D$1419:$AO$1619,G$4,FALSE)</f>
        <v>0</v>
      </c>
      <c r="H34" s="13" t="e">
        <f t="shared" si="0"/>
        <v>#N/A</v>
      </c>
      <c r="I34" s="9">
        <f>VLOOKUP($C34,total_abstraction_km3!$A$2:$CT$249,I$4,FALSE)</f>
        <v>1.1276919999999999E-2</v>
      </c>
      <c r="J34" s="13">
        <f t="shared" si="11"/>
        <v>1.1276919999999999E-2</v>
      </c>
      <c r="L34" s="9">
        <f>VLOOKUP($B34,aquastat_more_extensive_table!$D$1419:$AO$1619,L$4,FALSE)</f>
        <v>0</v>
      </c>
      <c r="M34" s="13" t="e">
        <f t="shared" si="1"/>
        <v>#N/A</v>
      </c>
      <c r="N34" s="9">
        <f>VLOOKUP($C34,total_abstraction_km3!$A$2:$CT$249,N$4,FALSE)</f>
        <v>1.206572E-2</v>
      </c>
      <c r="O34" s="13">
        <f t="shared" si="12"/>
        <v>1.206572E-2</v>
      </c>
      <c r="Q34" s="9">
        <f>VLOOKUP($B34,aquastat_more_extensive_table!$D$1419:$AO$1619,Q$4,FALSE)</f>
        <v>0</v>
      </c>
      <c r="R34" s="13" t="e">
        <f t="shared" si="2"/>
        <v>#N/A</v>
      </c>
      <c r="S34" s="9">
        <f>VLOOKUP($C34,total_abstraction_km3!$A$2:$CT$249,S$4,FALSE)</f>
        <v>1.333206E-2</v>
      </c>
      <c r="T34" s="13">
        <f t="shared" si="13"/>
        <v>1.333206E-2</v>
      </c>
      <c r="V34" s="9">
        <f>VLOOKUP($B34,aquastat_more_extensive_table!$D$1419:$AO$1619,V$4,FALSE)</f>
        <v>0</v>
      </c>
      <c r="W34" s="13" t="e">
        <f t="shared" si="3"/>
        <v>#N/A</v>
      </c>
      <c r="X34" s="9">
        <f>VLOOKUP($C34,total_abstraction_km3!$A$2:$CT$249,X$4,FALSE)</f>
        <v>1.649078E-2</v>
      </c>
      <c r="Y34" s="13">
        <f t="shared" si="14"/>
        <v>1.649078E-2</v>
      </c>
      <c r="AA34" s="9">
        <f>VLOOKUP($B34,aquastat_more_extensive_table!$D$1419:$AO$1619,AA$4,FALSE)</f>
        <v>0</v>
      </c>
      <c r="AB34" s="13" t="e">
        <f t="shared" si="4"/>
        <v>#N/A</v>
      </c>
      <c r="AC34" s="9">
        <f>VLOOKUP($C34,total_abstraction_km3!$A$2:$CT$249,AC$4,FALSE)</f>
        <v>2.0277360000000001E-2</v>
      </c>
      <c r="AD34" s="13">
        <f t="shared" si="15"/>
        <v>2.0277360000000001E-2</v>
      </c>
      <c r="AF34" s="9">
        <f>VLOOKUP($B34,aquastat_more_extensive_table!$D$1419:$AO$1619,AF$4,FALSE)</f>
        <v>1.9400000000000001E-2</v>
      </c>
      <c r="AG34" s="13">
        <f t="shared" si="5"/>
        <v>1.9400000000000001E-2</v>
      </c>
      <c r="AH34" s="9">
        <f>VLOOKUP($C34,total_abstraction_km3!$A$2:$CT$249,AH$4,FALSE)</f>
        <v>2.1735560000000001E-2</v>
      </c>
      <c r="AI34" s="13">
        <f t="shared" si="16"/>
        <v>2.1735560000000001E-2</v>
      </c>
      <c r="AK34" s="9">
        <f>VLOOKUP($B34,aquastat_more_extensive_table!$D$1419:$AO$1619,AK$4,FALSE)</f>
        <v>0</v>
      </c>
      <c r="AL34" s="13" t="e">
        <f t="shared" si="6"/>
        <v>#N/A</v>
      </c>
      <c r="AM34" s="9">
        <f>VLOOKUP($C34,total_abstraction_km3!$A$2:$CT$249,AM$4,FALSE)</f>
        <v>2.619488E-2</v>
      </c>
      <c r="AN34" s="13">
        <f t="shared" si="17"/>
        <v>2.619488E-2</v>
      </c>
      <c r="AP34" s="9">
        <f>VLOOKUP($B34,aquastat_more_extensive_table!$D$1419:$AO$1619,AP$4,FALSE)</f>
        <v>0</v>
      </c>
      <c r="AQ34" s="13" t="e">
        <f t="shared" si="7"/>
        <v>#N/A</v>
      </c>
      <c r="AR34" s="9">
        <f>VLOOKUP($C34,total_abstraction_km3!$A$2:$CT$249,AR$4,FALSE)</f>
        <v>2.9473180000000002E-2</v>
      </c>
      <c r="AS34" s="13">
        <f t="shared" si="18"/>
        <v>2.9473180000000002E-2</v>
      </c>
      <c r="AU34" s="9">
        <f>VLOOKUP($B34,aquastat_more_extensive_table!$D$1419:$AO$1619,AU$4,FALSE)</f>
        <v>6.6199999999999995E-2</v>
      </c>
      <c r="AV34" s="13">
        <f t="shared" si="8"/>
        <v>6.6199999999999995E-2</v>
      </c>
      <c r="AW34" s="9">
        <f>VLOOKUP($C34,total_abstraction_km3!$A$2:$CT$249,AW$4,FALSE)</f>
        <v>2.9056640000000002E-2</v>
      </c>
      <c r="AX34" s="13">
        <f t="shared" si="19"/>
        <v>2.9056640000000002E-2</v>
      </c>
      <c r="AZ34" s="9">
        <f>VLOOKUP($B34,aquastat_more_extensive_table!$D$1419:$AO$1619,AZ$4,FALSE)</f>
        <v>7.2499999999999995E-2</v>
      </c>
      <c r="BA34" s="13">
        <f t="shared" si="9"/>
        <v>7.2499999999999995E-2</v>
      </c>
      <c r="BB34" s="9">
        <f>VLOOKUP($C34,total_abstraction_km3!$A$2:$CT$249,BB$4,FALSE)</f>
        <v>3.1735880000000001E-2</v>
      </c>
      <c r="BC34" s="13">
        <f t="shared" si="20"/>
        <v>3.1735880000000001E-2</v>
      </c>
      <c r="BE34" s="9">
        <f>VLOOKUP($B34,aquastat_more_extensive_table!$D$1419:$AO$1619,BE$4,FALSE)</f>
        <v>0</v>
      </c>
      <c r="BF34" s="13" t="e">
        <f t="shared" si="10"/>
        <v>#N/A</v>
      </c>
      <c r="BG34" s="9">
        <f>VLOOKUP($C34,total_abstraction_km3!$A$2:$CT$249,BG$4,FALSE)</f>
        <v>3.7219580000000002E-2</v>
      </c>
      <c r="BH34" s="13">
        <f t="shared" si="21"/>
        <v>3.7219580000000002E-2</v>
      </c>
      <c r="BJ34" s="9">
        <f>VLOOKUP($B34,aquastat_more_extensive_table!$D$1419:$AO$1619,BJ$4,FALSE)</f>
        <v>0</v>
      </c>
      <c r="BK34" s="13" t="e">
        <f t="shared" si="22"/>
        <v>#N/A</v>
      </c>
      <c r="BL34" s="9">
        <f>VLOOKUP($C34,total_abstraction_km3!$A$2:$CT$249,BL$4,FALSE)</f>
        <v>3.7273866666666697E-2</v>
      </c>
      <c r="BM34" s="13">
        <f t="shared" si="23"/>
        <v>3.7273866666666697E-2</v>
      </c>
    </row>
    <row r="35" spans="2:65" x14ac:dyDescent="0.25">
      <c r="B35" s="12">
        <f>fao_ids_unique!B30</f>
        <v>38</v>
      </c>
      <c r="C35" s="12">
        <f>fao_ids_unique!F30</f>
        <v>112</v>
      </c>
      <c r="D35" s="8" t="str">
        <f>fao_ids_unique!C30</f>
        <v>LKA</v>
      </c>
      <c r="E35" s="7" t="str">
        <f>fao_ids_unique!G30</f>
        <v>Sri Lanka</v>
      </c>
      <c r="G35" s="9">
        <f>VLOOKUP($B35,aquastat_more_extensive_table!$D$1419:$AO$1619,G$4,FALSE)</f>
        <v>0</v>
      </c>
      <c r="H35" s="13" t="e">
        <f t="shared" si="0"/>
        <v>#N/A</v>
      </c>
      <c r="I35" s="9">
        <f>VLOOKUP($C35,total_abstraction_km3!$A$2:$CT$249,I$4,FALSE)</f>
        <v>1.4749399999999999</v>
      </c>
      <c r="J35" s="13">
        <f t="shared" si="11"/>
        <v>1.4749399999999999</v>
      </c>
      <c r="L35" s="9">
        <f>VLOOKUP($B35,aquastat_more_extensive_table!$D$1419:$AO$1619,L$4,FALSE)</f>
        <v>0</v>
      </c>
      <c r="M35" s="13" t="e">
        <f t="shared" si="1"/>
        <v>#N/A</v>
      </c>
      <c r="N35" s="9">
        <f>VLOOKUP($C35,total_abstraction_km3!$A$2:$CT$249,N$4,FALSE)</f>
        <v>1.6731400000000001</v>
      </c>
      <c r="O35" s="13">
        <f t="shared" si="12"/>
        <v>1.6731400000000001</v>
      </c>
      <c r="Q35" s="9">
        <f>VLOOKUP($B35,aquastat_more_extensive_table!$D$1419:$AO$1619,Q$4,FALSE)</f>
        <v>0</v>
      </c>
      <c r="R35" s="13" t="e">
        <f t="shared" si="2"/>
        <v>#N/A</v>
      </c>
      <c r="S35" s="9">
        <f>VLOOKUP($C35,total_abstraction_km3!$A$2:$CT$249,S$4,FALSE)</f>
        <v>1.71085</v>
      </c>
      <c r="T35" s="13">
        <f t="shared" si="13"/>
        <v>1.71085</v>
      </c>
      <c r="V35" s="9">
        <f>VLOOKUP($B35,aquastat_more_extensive_table!$D$1419:$AO$1619,V$4,FALSE)</f>
        <v>0</v>
      </c>
      <c r="W35" s="13" t="e">
        <f t="shared" si="3"/>
        <v>#N/A</v>
      </c>
      <c r="X35" s="9">
        <f>VLOOKUP($C35,total_abstraction_km3!$A$2:$CT$249,X$4,FALSE)</f>
        <v>1.6300939999999999</v>
      </c>
      <c r="Y35" s="13">
        <f t="shared" si="14"/>
        <v>1.6300939999999999</v>
      </c>
      <c r="AA35" s="9">
        <f>VLOOKUP($B35,aquastat_more_extensive_table!$D$1419:$AO$1619,AA$4,FALSE)</f>
        <v>0</v>
      </c>
      <c r="AB35" s="13" t="e">
        <f t="shared" si="4"/>
        <v>#N/A</v>
      </c>
      <c r="AC35" s="9">
        <f>VLOOKUP($C35,total_abstraction_km3!$A$2:$CT$249,AC$4,FALSE)</f>
        <v>1.58148</v>
      </c>
      <c r="AD35" s="13">
        <f t="shared" si="15"/>
        <v>1.58148</v>
      </c>
      <c r="AF35" s="9">
        <f>VLOOKUP($B35,aquastat_more_extensive_table!$D$1419:$AO$1619,AF$4,FALSE)</f>
        <v>0</v>
      </c>
      <c r="AG35" s="13" t="e">
        <f t="shared" si="5"/>
        <v>#N/A</v>
      </c>
      <c r="AH35" s="9">
        <f>VLOOKUP($C35,total_abstraction_km3!$A$2:$CT$249,AH$4,FALSE)</f>
        <v>1.906612</v>
      </c>
      <c r="AI35" s="13">
        <f t="shared" si="16"/>
        <v>1.906612</v>
      </c>
      <c r="AK35" s="9">
        <f>VLOOKUP($B35,aquastat_more_extensive_table!$D$1419:$AO$1619,AK$4,FALSE)</f>
        <v>9.7690000000000001</v>
      </c>
      <c r="AL35" s="13">
        <f t="shared" si="6"/>
        <v>9.7690000000000001</v>
      </c>
      <c r="AM35" s="9">
        <f>VLOOKUP($C35,total_abstraction_km3!$A$2:$CT$249,AM$4,FALSE)</f>
        <v>2.296532</v>
      </c>
      <c r="AN35" s="13">
        <f t="shared" si="17"/>
        <v>2.296532</v>
      </c>
      <c r="AP35" s="9">
        <f>VLOOKUP($B35,aquastat_more_extensive_table!$D$1419:$AO$1619,AP$4,FALSE)</f>
        <v>0</v>
      </c>
      <c r="AQ35" s="13" t="e">
        <f t="shared" si="7"/>
        <v>#N/A</v>
      </c>
      <c r="AR35" s="9">
        <f>VLOOKUP($C35,total_abstraction_km3!$A$2:$CT$249,AR$4,FALSE)</f>
        <v>2.3484099999999999</v>
      </c>
      <c r="AS35" s="13">
        <f t="shared" si="18"/>
        <v>2.3484099999999999</v>
      </c>
      <c r="AU35" s="9">
        <f>VLOOKUP($B35,aquastat_more_extensive_table!$D$1419:$AO$1619,AU$4,FALSE)</f>
        <v>13.01</v>
      </c>
      <c r="AV35" s="13">
        <f t="shared" si="8"/>
        <v>13.01</v>
      </c>
      <c r="AW35" s="9">
        <f>VLOOKUP($C35,total_abstraction_km3!$A$2:$CT$249,AW$4,FALSE)</f>
        <v>2.4386079999999999</v>
      </c>
      <c r="AX35" s="13">
        <f t="shared" si="19"/>
        <v>2.4386079999999999</v>
      </c>
      <c r="AZ35" s="9">
        <f>VLOOKUP($B35,aquastat_more_extensive_table!$D$1419:$AO$1619,AZ$4,FALSE)</f>
        <v>12.95</v>
      </c>
      <c r="BA35" s="13">
        <f t="shared" si="9"/>
        <v>12.95</v>
      </c>
      <c r="BB35" s="9">
        <f>VLOOKUP($C35,total_abstraction_km3!$A$2:$CT$249,BB$4,FALSE)</f>
        <v>2.6156999999999999</v>
      </c>
      <c r="BC35" s="13">
        <f t="shared" si="20"/>
        <v>2.6156999999999999</v>
      </c>
      <c r="BE35" s="9">
        <f>VLOOKUP($B35,aquastat_more_extensive_table!$D$1419:$AO$1619,BE$4,FALSE)</f>
        <v>0</v>
      </c>
      <c r="BF35" s="13" t="e">
        <f t="shared" si="10"/>
        <v>#N/A</v>
      </c>
      <c r="BG35" s="9">
        <f>VLOOKUP($C35,total_abstraction_km3!$A$2:$CT$249,BG$4,FALSE)</f>
        <v>2.7228560000000002</v>
      </c>
      <c r="BH35" s="13">
        <f t="shared" si="21"/>
        <v>2.7228560000000002</v>
      </c>
      <c r="BJ35" s="9">
        <f>VLOOKUP($B35,aquastat_more_extensive_table!$D$1419:$AO$1619,BJ$4,FALSE)</f>
        <v>0</v>
      </c>
      <c r="BK35" s="13" t="e">
        <f t="shared" si="22"/>
        <v>#N/A</v>
      </c>
      <c r="BL35" s="9">
        <f>VLOOKUP($C35,total_abstraction_km3!$A$2:$CT$249,BL$4,FALSE)</f>
        <v>2.4830666666666699</v>
      </c>
      <c r="BM35" s="13">
        <f t="shared" si="23"/>
        <v>2.4830666666666699</v>
      </c>
    </row>
    <row r="36" spans="2:65" x14ac:dyDescent="0.25">
      <c r="B36" s="12">
        <f>fao_ids_unique!B31</f>
        <v>39</v>
      </c>
      <c r="C36" s="12">
        <f>fao_ids_unique!F31</f>
        <v>183</v>
      </c>
      <c r="D36" s="8" t="str">
        <f>fao_ids_unique!C31</f>
        <v>TCD</v>
      </c>
      <c r="E36" s="7" t="str">
        <f>fao_ids_unique!G31</f>
        <v>Chad</v>
      </c>
      <c r="G36" s="9">
        <f>VLOOKUP($B36,aquastat_more_extensive_table!$D$1419:$AO$1619,G$4,FALSE)</f>
        <v>0</v>
      </c>
      <c r="H36" s="13" t="e">
        <f t="shared" si="0"/>
        <v>#N/A</v>
      </c>
      <c r="I36" s="9">
        <f>VLOOKUP($C36,total_abstraction_km3!$A$2:$CT$249,I$4,FALSE)</f>
        <v>4.8340040000000001E-2</v>
      </c>
      <c r="J36" s="13">
        <f t="shared" si="11"/>
        <v>4.8340040000000001E-2</v>
      </c>
      <c r="L36" s="9">
        <f>VLOOKUP($B36,aquastat_more_extensive_table!$D$1419:$AO$1619,L$4,FALSE)</f>
        <v>0</v>
      </c>
      <c r="M36" s="13" t="e">
        <f t="shared" si="1"/>
        <v>#N/A</v>
      </c>
      <c r="N36" s="9">
        <f>VLOOKUP($C36,total_abstraction_km3!$A$2:$CT$249,N$4,FALSE)</f>
        <v>4.873036E-2</v>
      </c>
      <c r="O36" s="13">
        <f t="shared" si="12"/>
        <v>4.873036E-2</v>
      </c>
      <c r="Q36" s="9">
        <f>VLOOKUP($B36,aquastat_more_extensive_table!$D$1419:$AO$1619,Q$4,FALSE)</f>
        <v>0</v>
      </c>
      <c r="R36" s="13" t="e">
        <f t="shared" si="2"/>
        <v>#N/A</v>
      </c>
      <c r="S36" s="9">
        <f>VLOOKUP($C36,total_abstraction_km3!$A$2:$CT$249,S$4,FALSE)</f>
        <v>5.6786259999999998E-2</v>
      </c>
      <c r="T36" s="13">
        <f t="shared" si="13"/>
        <v>5.6786259999999998E-2</v>
      </c>
      <c r="V36" s="9">
        <f>VLOOKUP($B36,aquastat_more_extensive_table!$D$1419:$AO$1619,V$4,FALSE)</f>
        <v>0</v>
      </c>
      <c r="W36" s="13" t="e">
        <f t="shared" si="3"/>
        <v>#N/A</v>
      </c>
      <c r="X36" s="9">
        <f>VLOOKUP($C36,total_abstraction_km3!$A$2:$CT$249,X$4,FALSE)</f>
        <v>7.6931620000000006E-2</v>
      </c>
      <c r="Y36" s="13">
        <f t="shared" si="14"/>
        <v>7.6931620000000006E-2</v>
      </c>
      <c r="AA36" s="9">
        <f>VLOOKUP($B36,aquastat_more_extensive_table!$D$1419:$AO$1619,AA$4,FALSE)</f>
        <v>0</v>
      </c>
      <c r="AB36" s="13" t="e">
        <f t="shared" si="4"/>
        <v>#N/A</v>
      </c>
      <c r="AC36" s="9">
        <f>VLOOKUP($C36,total_abstraction_km3!$A$2:$CT$249,AC$4,FALSE)</f>
        <v>0.10101436</v>
      </c>
      <c r="AD36" s="13">
        <f t="shared" si="15"/>
        <v>0.10101436</v>
      </c>
      <c r="AF36" s="9">
        <f>VLOOKUP($B36,aquastat_more_extensive_table!$D$1419:$AO$1619,AF$4,FALSE)</f>
        <v>0.18099999999999999</v>
      </c>
      <c r="AG36" s="13">
        <f t="shared" si="5"/>
        <v>0.18099999999999999</v>
      </c>
      <c r="AH36" s="9">
        <f>VLOOKUP($C36,total_abstraction_km3!$A$2:$CT$249,AH$4,FALSE)</f>
        <v>0.10564374</v>
      </c>
      <c r="AI36" s="13">
        <f t="shared" si="16"/>
        <v>0.10564374</v>
      </c>
      <c r="AK36" s="9">
        <f>VLOOKUP($B36,aquastat_more_extensive_table!$D$1419:$AO$1619,AK$4,FALSE)</f>
        <v>0</v>
      </c>
      <c r="AL36" s="13" t="e">
        <f t="shared" si="6"/>
        <v>#N/A</v>
      </c>
      <c r="AM36" s="9">
        <f>VLOOKUP($C36,total_abstraction_km3!$A$2:$CT$249,AM$4,FALSE)</f>
        <v>0.12768360000000001</v>
      </c>
      <c r="AN36" s="13">
        <f t="shared" si="17"/>
        <v>0.12768360000000001</v>
      </c>
      <c r="AP36" s="9">
        <f>VLOOKUP($B36,aquastat_more_extensive_table!$D$1419:$AO$1619,AP$4,FALSE)</f>
        <v>0</v>
      </c>
      <c r="AQ36" s="13" t="e">
        <f t="shared" si="7"/>
        <v>#N/A</v>
      </c>
      <c r="AR36" s="9">
        <f>VLOOKUP($C36,total_abstraction_km3!$A$2:$CT$249,AR$4,FALSE)</f>
        <v>0.14579500000000001</v>
      </c>
      <c r="AS36" s="13">
        <f t="shared" si="18"/>
        <v>0.14579500000000001</v>
      </c>
      <c r="AU36" s="9">
        <f>VLOOKUP($B36,aquastat_more_extensive_table!$D$1419:$AO$1619,AU$4,FALSE)</f>
        <v>0.84919999999999995</v>
      </c>
      <c r="AV36" s="13">
        <f t="shared" si="8"/>
        <v>0.84919999999999995</v>
      </c>
      <c r="AW36" s="9">
        <f>VLOOKUP($C36,total_abstraction_km3!$A$2:$CT$249,AW$4,FALSE)</f>
        <v>0.19575980000000001</v>
      </c>
      <c r="AX36" s="13">
        <f t="shared" si="19"/>
        <v>0.19575980000000001</v>
      </c>
      <c r="AZ36" s="9">
        <f>VLOOKUP($B36,aquastat_more_extensive_table!$D$1419:$AO$1619,AZ$4,FALSE)</f>
        <v>0.87960000000000005</v>
      </c>
      <c r="BA36" s="13">
        <f t="shared" si="9"/>
        <v>0.87960000000000005</v>
      </c>
      <c r="BB36" s="9">
        <f>VLOOKUP($C36,total_abstraction_km3!$A$2:$CT$249,BB$4,FALSE)</f>
        <v>0.2367156</v>
      </c>
      <c r="BC36" s="13">
        <f t="shared" si="20"/>
        <v>0.2367156</v>
      </c>
      <c r="BE36" s="9">
        <f>VLOOKUP($B36,aquastat_more_extensive_table!$D$1419:$AO$1619,BE$4,FALSE)</f>
        <v>0</v>
      </c>
      <c r="BF36" s="13" t="e">
        <f t="shared" si="10"/>
        <v>#N/A</v>
      </c>
      <c r="BG36" s="9">
        <f>VLOOKUP($C36,total_abstraction_km3!$A$2:$CT$249,BG$4,FALSE)</f>
        <v>0.25575500000000001</v>
      </c>
      <c r="BH36" s="13">
        <f t="shared" si="21"/>
        <v>0.25575500000000001</v>
      </c>
      <c r="BJ36" s="9">
        <f>VLOOKUP($B36,aquastat_more_extensive_table!$D$1419:$AO$1619,BJ$4,FALSE)</f>
        <v>0</v>
      </c>
      <c r="BK36" s="13" t="e">
        <f t="shared" si="22"/>
        <v>#N/A</v>
      </c>
      <c r="BL36" s="9">
        <f>VLOOKUP($C36,total_abstraction_km3!$A$2:$CT$249,BL$4,FALSE)</f>
        <v>0.25850833333333301</v>
      </c>
      <c r="BM36" s="13">
        <f t="shared" si="23"/>
        <v>0.25850833333333301</v>
      </c>
    </row>
    <row r="37" spans="2:65" x14ac:dyDescent="0.25">
      <c r="B37" s="12">
        <f>fao_ids_unique!B32</f>
        <v>40</v>
      </c>
      <c r="C37" s="12">
        <f>fao_ids_unique!F32</f>
        <v>35</v>
      </c>
      <c r="D37" s="8" t="str">
        <f>fao_ids_unique!C32</f>
        <v>CHL</v>
      </c>
      <c r="E37" s="7" t="str">
        <f>fao_ids_unique!G32</f>
        <v>Chile</v>
      </c>
      <c r="G37" s="9">
        <f>VLOOKUP($B37,aquastat_more_extensive_table!$D$1419:$AO$1619,G$4,FALSE)</f>
        <v>0</v>
      </c>
      <c r="H37" s="13" t="e">
        <f t="shared" si="0"/>
        <v>#N/A</v>
      </c>
      <c r="I37" s="9">
        <f>VLOOKUP($C37,total_abstraction_km3!$A$2:$CT$249,I$4,FALSE)</f>
        <v>1.0174664</v>
      </c>
      <c r="J37" s="13">
        <f t="shared" si="11"/>
        <v>1.0174664</v>
      </c>
      <c r="L37" s="9">
        <f>VLOOKUP($B37,aquastat_more_extensive_table!$D$1419:$AO$1619,L$4,FALSE)</f>
        <v>0</v>
      </c>
      <c r="M37" s="13" t="e">
        <f t="shared" si="1"/>
        <v>#N/A</v>
      </c>
      <c r="N37" s="9">
        <f>VLOOKUP($C37,total_abstraction_km3!$A$2:$CT$249,N$4,FALSE)</f>
        <v>1.0434262000000001</v>
      </c>
      <c r="O37" s="13">
        <f t="shared" si="12"/>
        <v>1.0434262000000001</v>
      </c>
      <c r="Q37" s="9">
        <f>VLOOKUP($B37,aquastat_more_extensive_table!$D$1419:$AO$1619,Q$4,FALSE)</f>
        <v>0</v>
      </c>
      <c r="R37" s="13" t="e">
        <f t="shared" si="2"/>
        <v>#N/A</v>
      </c>
      <c r="S37" s="9">
        <f>VLOOKUP($C37,total_abstraction_km3!$A$2:$CT$249,S$4,FALSE)</f>
        <v>1.2592840000000001</v>
      </c>
      <c r="T37" s="13">
        <f t="shared" si="13"/>
        <v>1.2592840000000001</v>
      </c>
      <c r="V37" s="9">
        <f>VLOOKUP($B37,aquastat_more_extensive_table!$D$1419:$AO$1619,V$4,FALSE)</f>
        <v>0</v>
      </c>
      <c r="W37" s="13" t="e">
        <f t="shared" si="3"/>
        <v>#N/A</v>
      </c>
      <c r="X37" s="9">
        <f>VLOOKUP($C37,total_abstraction_km3!$A$2:$CT$249,X$4,FALSE)</f>
        <v>1.536988</v>
      </c>
      <c r="Y37" s="13">
        <f t="shared" si="14"/>
        <v>1.536988</v>
      </c>
      <c r="AA37" s="9">
        <f>VLOOKUP($B37,aquastat_more_extensive_table!$D$1419:$AO$1619,AA$4,FALSE)</f>
        <v>0</v>
      </c>
      <c r="AB37" s="13" t="e">
        <f t="shared" si="4"/>
        <v>#N/A</v>
      </c>
      <c r="AC37" s="9">
        <f>VLOOKUP($C37,total_abstraction_km3!$A$2:$CT$249,AC$4,FALSE)</f>
        <v>1.821394</v>
      </c>
      <c r="AD37" s="13">
        <f t="shared" si="15"/>
        <v>1.821394</v>
      </c>
      <c r="AF37" s="9">
        <f>VLOOKUP($B37,aquastat_more_extensive_table!$D$1419:$AO$1619,AF$4,FALSE)</f>
        <v>0</v>
      </c>
      <c r="AG37" s="13" t="e">
        <f t="shared" si="5"/>
        <v>#N/A</v>
      </c>
      <c r="AH37" s="9">
        <f>VLOOKUP($C37,total_abstraction_km3!$A$2:$CT$249,AH$4,FALSE)</f>
        <v>1.9161520000000001</v>
      </c>
      <c r="AI37" s="13">
        <f t="shared" si="16"/>
        <v>1.9161520000000001</v>
      </c>
      <c r="AK37" s="9">
        <f>VLOOKUP($B37,aquastat_more_extensive_table!$D$1419:$AO$1619,AK$4,FALSE)</f>
        <v>20.29</v>
      </c>
      <c r="AL37" s="13">
        <f t="shared" si="6"/>
        <v>20.29</v>
      </c>
      <c r="AM37" s="9">
        <f>VLOOKUP($C37,total_abstraction_km3!$A$2:$CT$249,AM$4,FALSE)</f>
        <v>2.0985279999999999</v>
      </c>
      <c r="AN37" s="13">
        <f t="shared" si="17"/>
        <v>2.0985279999999999</v>
      </c>
      <c r="AP37" s="9">
        <f>VLOOKUP($B37,aquastat_more_extensive_table!$D$1419:$AO$1619,AP$4,FALSE)</f>
        <v>0</v>
      </c>
      <c r="AQ37" s="13" t="e">
        <f t="shared" si="7"/>
        <v>#N/A</v>
      </c>
      <c r="AR37" s="9">
        <f>VLOOKUP($C37,total_abstraction_km3!$A$2:$CT$249,AR$4,FALSE)</f>
        <v>2.5917940000000002</v>
      </c>
      <c r="AS37" s="13">
        <f t="shared" si="18"/>
        <v>2.5917940000000002</v>
      </c>
      <c r="AU37" s="9">
        <f>VLOOKUP($B37,aquastat_more_extensive_table!$D$1419:$AO$1619,AU$4,FALSE)</f>
        <v>0</v>
      </c>
      <c r="AV37" s="13" t="e">
        <f t="shared" si="8"/>
        <v>#N/A</v>
      </c>
      <c r="AW37" s="9">
        <f>VLOOKUP($C37,total_abstraction_km3!$A$2:$CT$249,AW$4,FALSE)</f>
        <v>2.8930720000000001</v>
      </c>
      <c r="AX37" s="13">
        <f t="shared" si="19"/>
        <v>2.8930720000000001</v>
      </c>
      <c r="AZ37" s="9">
        <f>VLOOKUP($B37,aquastat_more_extensive_table!$D$1419:$AO$1619,AZ$4,FALSE)</f>
        <v>35.43</v>
      </c>
      <c r="BA37" s="13">
        <f t="shared" si="9"/>
        <v>35.43</v>
      </c>
      <c r="BB37" s="9">
        <f>VLOOKUP($C37,total_abstraction_km3!$A$2:$CT$249,BB$4,FALSE)</f>
        <v>3.0768339999999998</v>
      </c>
      <c r="BC37" s="13">
        <f t="shared" si="20"/>
        <v>3.0768339999999998</v>
      </c>
      <c r="BE37" s="9">
        <f>VLOOKUP($B37,aquastat_more_extensive_table!$D$1419:$AO$1619,BE$4,FALSE)</f>
        <v>0</v>
      </c>
      <c r="BF37" s="13" t="e">
        <f t="shared" si="10"/>
        <v>#N/A</v>
      </c>
      <c r="BG37" s="9">
        <f>VLOOKUP($C37,total_abstraction_km3!$A$2:$CT$249,BG$4,FALSE)</f>
        <v>3.2792560000000002</v>
      </c>
      <c r="BH37" s="13">
        <f t="shared" si="21"/>
        <v>3.2792560000000002</v>
      </c>
      <c r="BJ37" s="9">
        <f>VLOOKUP($B37,aquastat_more_extensive_table!$D$1419:$AO$1619,BJ$4,FALSE)</f>
        <v>0</v>
      </c>
      <c r="BK37" s="13" t="e">
        <f t="shared" si="22"/>
        <v>#N/A</v>
      </c>
      <c r="BL37" s="9">
        <f>VLOOKUP($C37,total_abstraction_km3!$A$2:$CT$249,BL$4,FALSE)</f>
        <v>3.5018233333333302</v>
      </c>
      <c r="BM37" s="13">
        <f t="shared" si="23"/>
        <v>3.5018233333333302</v>
      </c>
    </row>
    <row r="38" spans="2:65" x14ac:dyDescent="0.25">
      <c r="B38" s="12">
        <f>fao_ids_unique!B33</f>
        <v>44</v>
      </c>
      <c r="C38" s="12">
        <f>fao_ids_unique!F33</f>
        <v>40</v>
      </c>
      <c r="D38" s="8" t="str">
        <f>fao_ids_unique!C33</f>
        <v>COL</v>
      </c>
      <c r="E38" s="7" t="str">
        <f>fao_ids_unique!G33</f>
        <v>Colombia</v>
      </c>
      <c r="G38" s="9">
        <f>VLOOKUP($B38,aquastat_more_extensive_table!$D$1419:$AO$1619,G$4,FALSE)</f>
        <v>0</v>
      </c>
      <c r="H38" s="13" t="e">
        <f t="shared" si="0"/>
        <v>#N/A</v>
      </c>
      <c r="I38" s="9">
        <f>VLOOKUP($C38,total_abstraction_km3!$A$2:$CT$249,I$4,FALSE)</f>
        <v>2.1098140000000001</v>
      </c>
      <c r="J38" s="13">
        <f t="shared" si="11"/>
        <v>2.1098140000000001</v>
      </c>
      <c r="L38" s="9">
        <f>VLOOKUP($B38,aquastat_more_extensive_table!$D$1419:$AO$1619,L$4,FALSE)</f>
        <v>0</v>
      </c>
      <c r="M38" s="13" t="e">
        <f t="shared" si="1"/>
        <v>#N/A</v>
      </c>
      <c r="N38" s="9">
        <f>VLOOKUP($C38,total_abstraction_km3!$A$2:$CT$249,N$4,FALSE)</f>
        <v>2.5619860000000001</v>
      </c>
      <c r="O38" s="13">
        <f t="shared" si="12"/>
        <v>2.5619860000000001</v>
      </c>
      <c r="Q38" s="9">
        <f>VLOOKUP($B38,aquastat_more_extensive_table!$D$1419:$AO$1619,Q$4,FALSE)</f>
        <v>0</v>
      </c>
      <c r="R38" s="13" t="e">
        <f t="shared" si="2"/>
        <v>#N/A</v>
      </c>
      <c r="S38" s="9">
        <f>VLOOKUP($C38,total_abstraction_km3!$A$2:$CT$249,S$4,FALSE)</f>
        <v>2.9717579999999999</v>
      </c>
      <c r="T38" s="13">
        <f t="shared" si="13"/>
        <v>2.9717579999999999</v>
      </c>
      <c r="V38" s="9">
        <f>VLOOKUP($B38,aquastat_more_extensive_table!$D$1419:$AO$1619,V$4,FALSE)</f>
        <v>0</v>
      </c>
      <c r="W38" s="13" t="e">
        <f t="shared" si="3"/>
        <v>#N/A</v>
      </c>
      <c r="X38" s="9">
        <f>VLOOKUP($C38,total_abstraction_km3!$A$2:$CT$249,X$4,FALSE)</f>
        <v>3.6950620000000001</v>
      </c>
      <c r="Y38" s="13">
        <f t="shared" si="14"/>
        <v>3.6950620000000001</v>
      </c>
      <c r="AA38" s="9">
        <f>VLOOKUP($B38,aquastat_more_extensive_table!$D$1419:$AO$1619,AA$4,FALSE)</f>
        <v>0</v>
      </c>
      <c r="AB38" s="13" t="e">
        <f t="shared" si="4"/>
        <v>#N/A</v>
      </c>
      <c r="AC38" s="9">
        <f>VLOOKUP($C38,total_abstraction_km3!$A$2:$CT$249,AC$4,FALSE)</f>
        <v>4.7125079999999997</v>
      </c>
      <c r="AD38" s="13">
        <f t="shared" si="15"/>
        <v>4.7125079999999997</v>
      </c>
      <c r="AF38" s="9">
        <f>VLOOKUP($B38,aquastat_more_extensive_table!$D$1419:$AO$1619,AF$4,FALSE)</f>
        <v>0</v>
      </c>
      <c r="AG38" s="13" t="e">
        <f t="shared" si="5"/>
        <v>#N/A</v>
      </c>
      <c r="AH38" s="9">
        <f>VLOOKUP($C38,total_abstraction_km3!$A$2:$CT$249,AH$4,FALSE)</f>
        <v>5.1949620000000003</v>
      </c>
      <c r="AI38" s="13">
        <f t="shared" si="16"/>
        <v>5.1949620000000003</v>
      </c>
      <c r="AK38" s="9">
        <f>VLOOKUP($B38,aquastat_more_extensive_table!$D$1419:$AO$1619,AK$4,FALSE)</f>
        <v>0</v>
      </c>
      <c r="AL38" s="13" t="e">
        <f t="shared" si="6"/>
        <v>#N/A</v>
      </c>
      <c r="AM38" s="9">
        <f>VLOOKUP($C38,total_abstraction_km3!$A$2:$CT$249,AM$4,FALSE)</f>
        <v>6.1471580000000001</v>
      </c>
      <c r="AN38" s="13">
        <f t="shared" si="17"/>
        <v>6.1471580000000001</v>
      </c>
      <c r="AP38" s="9">
        <f>VLOOKUP($B38,aquastat_more_extensive_table!$D$1419:$AO$1619,AP$4,FALSE)</f>
        <v>0</v>
      </c>
      <c r="AQ38" s="13" t="e">
        <f t="shared" si="7"/>
        <v>#N/A</v>
      </c>
      <c r="AR38" s="9">
        <f>VLOOKUP($C38,total_abstraction_km3!$A$2:$CT$249,AR$4,FALSE)</f>
        <v>7.7178760000000004</v>
      </c>
      <c r="AS38" s="13">
        <f t="shared" si="18"/>
        <v>7.7178760000000004</v>
      </c>
      <c r="AU38" s="9">
        <f>VLOOKUP($B38,aquastat_more_extensive_table!$D$1419:$AO$1619,AU$4,FALSE)</f>
        <v>7.7460000000000004</v>
      </c>
      <c r="AV38" s="13">
        <f t="shared" si="8"/>
        <v>7.7460000000000004</v>
      </c>
      <c r="AW38" s="9">
        <f>VLOOKUP($C38,total_abstraction_km3!$A$2:$CT$249,AW$4,FALSE)</f>
        <v>8.0750679999999999</v>
      </c>
      <c r="AX38" s="13">
        <f t="shared" si="19"/>
        <v>8.0750679999999999</v>
      </c>
      <c r="AZ38" s="9">
        <f>VLOOKUP($B38,aquastat_more_extensive_table!$D$1419:$AO$1619,AZ$4,FALSE)</f>
        <v>0</v>
      </c>
      <c r="BA38" s="13" t="e">
        <f t="shared" si="9"/>
        <v>#N/A</v>
      </c>
      <c r="BB38" s="9">
        <f>VLOOKUP($C38,total_abstraction_km3!$A$2:$CT$249,BB$4,FALSE)</f>
        <v>8.8129340000000003</v>
      </c>
      <c r="BC38" s="13">
        <f t="shared" si="20"/>
        <v>8.8129340000000003</v>
      </c>
      <c r="BE38" s="9">
        <f>VLOOKUP($B38,aquastat_more_extensive_table!$D$1419:$AO$1619,BE$4,FALSE)</f>
        <v>11.77</v>
      </c>
      <c r="BF38" s="13">
        <f t="shared" si="10"/>
        <v>11.77</v>
      </c>
      <c r="BG38" s="9">
        <f>VLOOKUP($C38,total_abstraction_km3!$A$2:$CT$249,BG$4,FALSE)</f>
        <v>10.65714</v>
      </c>
      <c r="BH38" s="13">
        <f t="shared" si="21"/>
        <v>10.65714</v>
      </c>
      <c r="BJ38" s="9">
        <f>VLOOKUP($B38,aquastat_more_extensive_table!$D$1419:$AO$1619,BJ$4,FALSE)</f>
        <v>0</v>
      </c>
      <c r="BK38" s="13" t="e">
        <f t="shared" si="22"/>
        <v>#N/A</v>
      </c>
      <c r="BL38" s="9">
        <f>VLOOKUP($C38,total_abstraction_km3!$A$2:$CT$249,BL$4,FALSE)</f>
        <v>11.285866666666699</v>
      </c>
      <c r="BM38" s="13">
        <f t="shared" si="23"/>
        <v>11.285866666666699</v>
      </c>
    </row>
    <row r="39" spans="2:65" x14ac:dyDescent="0.25">
      <c r="B39" s="12">
        <f>fao_ids_unique!B34</f>
        <v>45</v>
      </c>
      <c r="C39" s="12">
        <f>fao_ids_unique!F34</f>
        <v>41</v>
      </c>
      <c r="D39" s="8" t="str">
        <f>fao_ids_unique!C34</f>
        <v>COM</v>
      </c>
      <c r="E39" s="7" t="str">
        <f>fao_ids_unique!G34</f>
        <v>Comoros</v>
      </c>
      <c r="G39" s="9">
        <f>VLOOKUP($B39,aquastat_more_extensive_table!$D$1419:$AO$1619,G$4,FALSE)</f>
        <v>0</v>
      </c>
      <c r="H39" s="13" t="e">
        <f t="shared" ref="H39:H70" si="24">IF(G39&gt;0,G39,NA())</f>
        <v>#N/A</v>
      </c>
      <c r="I39" s="9">
        <f>VLOOKUP($C39,total_abstraction_km3!$A$2:$CT$249,I$4,FALSE)</f>
        <v>2.6641480000000001E-8</v>
      </c>
      <c r="J39" s="13">
        <f t="shared" si="11"/>
        <v>2.6641480000000001E-8</v>
      </c>
      <c r="L39" s="9">
        <f>VLOOKUP($B39,aquastat_more_extensive_table!$D$1419:$AO$1619,L$4,FALSE)</f>
        <v>0</v>
      </c>
      <c r="M39" s="13" t="e">
        <f t="shared" ref="M39:M70" si="25">IF(L39&gt;0,L39,NA())</f>
        <v>#N/A</v>
      </c>
      <c r="N39" s="9">
        <f>VLOOKUP($C39,total_abstraction_km3!$A$2:$CT$249,N$4,FALSE)</f>
        <v>3.1286099999999998E-8</v>
      </c>
      <c r="O39" s="13">
        <f t="shared" si="12"/>
        <v>3.1286099999999998E-8</v>
      </c>
      <c r="Q39" s="9">
        <f>VLOOKUP($B39,aquastat_more_extensive_table!$D$1419:$AO$1619,Q$4,FALSE)</f>
        <v>0</v>
      </c>
      <c r="R39" s="13" t="e">
        <f t="shared" ref="R39:R70" si="26">IF(Q39&gt;0,Q39,NA())</f>
        <v>#N/A</v>
      </c>
      <c r="S39" s="9">
        <f>VLOOKUP($C39,total_abstraction_km3!$A$2:$CT$249,S$4,FALSE)</f>
        <v>5.4172680000000002E-8</v>
      </c>
      <c r="T39" s="13">
        <f t="shared" si="13"/>
        <v>5.4172680000000002E-8</v>
      </c>
      <c r="V39" s="9">
        <f>VLOOKUP($B39,aquastat_more_extensive_table!$D$1419:$AO$1619,V$4,FALSE)</f>
        <v>0</v>
      </c>
      <c r="W39" s="13" t="e">
        <f t="shared" ref="W39:W70" si="27">IF(V39&gt;0,V39,NA())</f>
        <v>#N/A</v>
      </c>
      <c r="X39" s="9">
        <f>VLOOKUP($C39,total_abstraction_km3!$A$2:$CT$249,X$4,FALSE)</f>
        <v>4.6859740000000001E-8</v>
      </c>
      <c r="Y39" s="13">
        <f t="shared" si="14"/>
        <v>4.6859740000000001E-8</v>
      </c>
      <c r="AA39" s="9">
        <f>VLOOKUP($B39,aquastat_more_extensive_table!$D$1419:$AO$1619,AA$4,FALSE)</f>
        <v>0</v>
      </c>
      <c r="AB39" s="13" t="e">
        <f t="shared" ref="AB39:AB70" si="28">IF(AA39&gt;0,AA39,NA())</f>
        <v>#N/A</v>
      </c>
      <c r="AC39" s="9">
        <f>VLOOKUP($C39,total_abstraction_km3!$A$2:$CT$249,AC$4,FALSE)</f>
        <v>4.4202779999999998E-8</v>
      </c>
      <c r="AD39" s="13">
        <f t="shared" si="15"/>
        <v>4.4202779999999998E-8</v>
      </c>
      <c r="AF39" s="9">
        <f>VLOOKUP($B39,aquastat_more_extensive_table!$D$1419:$AO$1619,AF$4,FALSE)</f>
        <v>0</v>
      </c>
      <c r="AG39" s="13" t="e">
        <f t="shared" ref="AG39:AG70" si="29">IF(AF39&gt;0,AF39,NA())</f>
        <v>#N/A</v>
      </c>
      <c r="AH39" s="9">
        <f>VLOOKUP($C39,total_abstraction_km3!$A$2:$CT$249,AH$4,FALSE)</f>
        <v>5.4575519999999998E-8</v>
      </c>
      <c r="AI39" s="13">
        <f t="shared" si="16"/>
        <v>5.4575519999999998E-8</v>
      </c>
      <c r="AK39" s="9">
        <f>VLOOKUP($B39,aquastat_more_extensive_table!$D$1419:$AO$1619,AK$4,FALSE)</f>
        <v>0</v>
      </c>
      <c r="AL39" s="13" t="e">
        <f t="shared" ref="AL39:AL70" si="30">IF(AK39&gt;0,AK39,NA())</f>
        <v>#N/A</v>
      </c>
      <c r="AM39" s="9">
        <f>VLOOKUP($C39,total_abstraction_km3!$A$2:$CT$249,AM$4,FALSE)</f>
        <v>3.7830520000000002E-8</v>
      </c>
      <c r="AN39" s="13">
        <f t="shared" si="17"/>
        <v>3.7830520000000002E-8</v>
      </c>
      <c r="AP39" s="9">
        <f>VLOOKUP($B39,aquastat_more_extensive_table!$D$1419:$AO$1619,AP$4,FALSE)</f>
        <v>0</v>
      </c>
      <c r="AQ39" s="13" t="e">
        <f t="shared" ref="AQ39:AQ70" si="31">IF(AP39&gt;0,AP39,NA())</f>
        <v>#N/A</v>
      </c>
      <c r="AR39" s="9">
        <f>VLOOKUP($C39,total_abstraction_km3!$A$2:$CT$249,AR$4,FALSE)</f>
        <v>0</v>
      </c>
      <c r="AS39" s="13">
        <f t="shared" si="18"/>
        <v>0</v>
      </c>
      <c r="AU39" s="9">
        <f>VLOOKUP($B39,aquastat_more_extensive_table!$D$1419:$AO$1619,AU$4,FALSE)</f>
        <v>0.01</v>
      </c>
      <c r="AV39" s="13">
        <f t="shared" ref="AV39:AV70" si="32">IF(AU39&gt;0,AU39,NA())</f>
        <v>0.01</v>
      </c>
      <c r="AW39" s="9">
        <f>VLOOKUP($C39,total_abstraction_km3!$A$2:$CT$249,AW$4,FALSE)</f>
        <v>0</v>
      </c>
      <c r="AX39" s="13">
        <f t="shared" si="19"/>
        <v>0</v>
      </c>
      <c r="AZ39" s="9">
        <f>VLOOKUP($B39,aquastat_more_extensive_table!$D$1419:$AO$1619,AZ$4,FALSE)</f>
        <v>0</v>
      </c>
      <c r="BA39" s="13" t="e">
        <f t="shared" ref="BA39:BA70" si="33">IF(AZ39&gt;0,AZ39,NA())</f>
        <v>#N/A</v>
      </c>
      <c r="BB39" s="9">
        <f>VLOOKUP($C39,total_abstraction_km3!$A$2:$CT$249,BB$4,FALSE)</f>
        <v>0</v>
      </c>
      <c r="BC39" s="13">
        <f t="shared" si="20"/>
        <v>0</v>
      </c>
      <c r="BE39" s="9">
        <f>VLOOKUP($B39,aquastat_more_extensive_table!$D$1419:$AO$1619,BE$4,FALSE)</f>
        <v>0</v>
      </c>
      <c r="BF39" s="13" t="e">
        <f t="shared" ref="BF39:BF70" si="34">IF(BE39&gt;0,BE39,NA())</f>
        <v>#N/A</v>
      </c>
      <c r="BG39" s="9">
        <f>VLOOKUP($C39,total_abstraction_km3!$A$2:$CT$249,BG$4,FALSE)</f>
        <v>0</v>
      </c>
      <c r="BH39" s="13">
        <f t="shared" si="21"/>
        <v>0</v>
      </c>
      <c r="BJ39" s="9">
        <f>VLOOKUP($B39,aquastat_more_extensive_table!$D$1419:$AO$1619,BJ$4,FALSE)</f>
        <v>0</v>
      </c>
      <c r="BK39" s="13" t="e">
        <f t="shared" si="22"/>
        <v>#N/A</v>
      </c>
      <c r="BL39" s="9">
        <f>VLOOKUP($C39,total_abstraction_km3!$A$2:$CT$249,BL$4,FALSE)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VLOOKUP($B40,aquastat_more_extensive_table!$D$1419:$AO$1619,G$4,FALSE)</f>
        <v>0</v>
      </c>
      <c r="H40" s="13" t="e">
        <f t="shared" si="24"/>
        <v>#N/A</v>
      </c>
      <c r="I40" s="9">
        <f>VLOOKUP($C40,total_abstraction_km3!$A$2:$CT$249,I$4,FALSE)</f>
        <v>2.0335140000000002E-2</v>
      </c>
      <c r="J40" s="13">
        <f t="shared" si="11"/>
        <v>2.0335140000000002E-2</v>
      </c>
      <c r="L40" s="9">
        <f>VLOOKUP($B40,aquastat_more_extensive_table!$D$1419:$AO$1619,L$4,FALSE)</f>
        <v>0</v>
      </c>
      <c r="M40" s="13" t="e">
        <f t="shared" si="25"/>
        <v>#N/A</v>
      </c>
      <c r="N40" s="9">
        <f>VLOOKUP($C40,total_abstraction_km3!$A$2:$CT$249,N$4,FALSE)</f>
        <v>2.2417139999999999E-2</v>
      </c>
      <c r="O40" s="13">
        <f t="shared" si="12"/>
        <v>2.2417139999999999E-2</v>
      </c>
      <c r="Q40" s="9">
        <f>VLOOKUP($B40,aquastat_more_extensive_table!$D$1419:$AO$1619,Q$4,FALSE)</f>
        <v>0</v>
      </c>
      <c r="R40" s="13" t="e">
        <f t="shared" si="26"/>
        <v>#N/A</v>
      </c>
      <c r="S40" s="9">
        <f>VLOOKUP($C40,total_abstraction_km3!$A$2:$CT$249,S$4,FALSE)</f>
        <v>2.482208E-2</v>
      </c>
      <c r="T40" s="13">
        <f t="shared" si="13"/>
        <v>2.482208E-2</v>
      </c>
      <c r="V40" s="9">
        <f>VLOOKUP($B40,aquastat_more_extensive_table!$D$1419:$AO$1619,V$4,FALSE)</f>
        <v>0</v>
      </c>
      <c r="W40" s="13" t="e">
        <f t="shared" si="27"/>
        <v>#N/A</v>
      </c>
      <c r="X40" s="9">
        <f>VLOOKUP($C40,total_abstraction_km3!$A$2:$CT$249,X$4,FALSE)</f>
        <v>3.2701840000000003E-2</v>
      </c>
      <c r="Y40" s="13">
        <f t="shared" si="14"/>
        <v>3.2701840000000003E-2</v>
      </c>
      <c r="AA40" s="9">
        <f>VLOOKUP($B40,aquastat_more_extensive_table!$D$1419:$AO$1619,AA$4,FALSE)</f>
        <v>0</v>
      </c>
      <c r="AB40" s="13" t="e">
        <f t="shared" si="28"/>
        <v>#N/A</v>
      </c>
      <c r="AC40" s="9">
        <f>VLOOKUP($C40,total_abstraction_km3!$A$2:$CT$249,AC$4,FALSE)</f>
        <v>4.1533380000000002E-2</v>
      </c>
      <c r="AD40" s="13">
        <f t="shared" si="15"/>
        <v>4.1533380000000002E-2</v>
      </c>
      <c r="AF40" s="9">
        <f>VLOOKUP($B40,aquastat_more_extensive_table!$D$1419:$AO$1619,AF$4,FALSE)</f>
        <v>0.04</v>
      </c>
      <c r="AG40" s="13">
        <f t="shared" si="29"/>
        <v>0.04</v>
      </c>
      <c r="AH40" s="9">
        <f>VLOOKUP($C40,total_abstraction_km3!$A$2:$CT$249,AH$4,FALSE)</f>
        <v>4.6605319999999999E-2</v>
      </c>
      <c r="AI40" s="13">
        <f t="shared" si="16"/>
        <v>4.6605319999999999E-2</v>
      </c>
      <c r="AK40" s="9">
        <f>VLOOKUP($B40,aquastat_more_extensive_table!$D$1419:$AO$1619,AK$4,FALSE)</f>
        <v>0</v>
      </c>
      <c r="AL40" s="13" t="e">
        <f t="shared" si="30"/>
        <v>#N/A</v>
      </c>
      <c r="AM40" s="9">
        <f>VLOOKUP($C40,total_abstraction_km3!$A$2:$CT$249,AM$4,FALSE)</f>
        <v>5.2295620000000001E-2</v>
      </c>
      <c r="AN40" s="13">
        <f t="shared" si="17"/>
        <v>5.2295620000000001E-2</v>
      </c>
      <c r="AP40" s="9">
        <f>VLOOKUP($B40,aquastat_more_extensive_table!$D$1419:$AO$1619,AP$4,FALSE)</f>
        <v>0</v>
      </c>
      <c r="AQ40" s="13" t="e">
        <f t="shared" si="31"/>
        <v>#N/A</v>
      </c>
      <c r="AR40" s="9">
        <f>VLOOKUP($C40,total_abstraction_km3!$A$2:$CT$249,AR$4,FALSE)</f>
        <v>5.2819379999999999E-2</v>
      </c>
      <c r="AS40" s="13">
        <f t="shared" si="18"/>
        <v>5.2819379999999999E-2</v>
      </c>
      <c r="AU40" s="9">
        <f>VLOOKUP($B40,aquastat_more_extensive_table!$D$1419:$AO$1619,AU$4,FALSE)</f>
        <v>4.5999999999999999E-2</v>
      </c>
      <c r="AV40" s="13">
        <f t="shared" si="32"/>
        <v>4.5999999999999999E-2</v>
      </c>
      <c r="AW40" s="9">
        <f>VLOOKUP($C40,total_abstraction_km3!$A$2:$CT$249,AW$4,FALSE)</f>
        <v>5.6981360000000002E-2</v>
      </c>
      <c r="AX40" s="13">
        <f t="shared" si="19"/>
        <v>5.6981360000000002E-2</v>
      </c>
      <c r="AZ40" s="9">
        <f>VLOOKUP($B40,aquastat_more_extensive_table!$D$1419:$AO$1619,AZ$4,FALSE)</f>
        <v>0</v>
      </c>
      <c r="BA40" s="13" t="e">
        <f t="shared" si="33"/>
        <v>#N/A</v>
      </c>
      <c r="BB40" s="9">
        <f>VLOOKUP($C40,total_abstraction_km3!$A$2:$CT$249,BB$4,FALSE)</f>
        <v>7.3123160000000006E-2</v>
      </c>
      <c r="BC40" s="13">
        <f t="shared" si="20"/>
        <v>7.3123160000000006E-2</v>
      </c>
      <c r="BE40" s="9">
        <f>VLOOKUP($B40,aquastat_more_extensive_table!$D$1419:$AO$1619,BE$4,FALSE)</f>
        <v>0</v>
      </c>
      <c r="BF40" s="13" t="e">
        <f t="shared" si="34"/>
        <v>#N/A</v>
      </c>
      <c r="BG40" s="9">
        <f>VLOOKUP($C40,total_abstraction_km3!$A$2:$CT$249,BG$4,FALSE)</f>
        <v>8.9353399999999999E-2</v>
      </c>
      <c r="BH40" s="13">
        <f t="shared" si="21"/>
        <v>8.9353399999999999E-2</v>
      </c>
      <c r="BJ40" s="9">
        <f>VLOOKUP($B40,aquastat_more_extensive_table!$D$1419:$AO$1619,BJ$4,FALSE)</f>
        <v>0</v>
      </c>
      <c r="BK40" s="13" t="e">
        <f t="shared" si="22"/>
        <v>#N/A</v>
      </c>
      <c r="BL40" s="9">
        <f>VLOOKUP($C40,total_abstraction_km3!$A$2:$CT$249,BL$4,FALSE)</f>
        <v>9.0553266666666701E-2</v>
      </c>
      <c r="BM40" s="13">
        <f t="shared" si="23"/>
        <v>9.0553266666666701E-2</v>
      </c>
    </row>
    <row r="41" spans="2:65" x14ac:dyDescent="0.25">
      <c r="B41" s="12">
        <f>fao_ids_unique!B36</f>
        <v>47</v>
      </c>
      <c r="C41" s="12">
        <f>fao_ids_unique!F36</f>
        <v>225</v>
      </c>
      <c r="D41" s="8" t="str">
        <f>fao_ids_unique!C36</f>
        <v>COK</v>
      </c>
      <c r="E41" s="7" t="str">
        <f>fao_ids_unique!G36</f>
        <v>Cook Islands (N.Z.)</v>
      </c>
      <c r="G41" s="9">
        <f>VLOOKUP($B41,aquastat_more_extensive_table!$D$1419:$AO$1619,G$4,FALSE)</f>
        <v>0</v>
      </c>
      <c r="H41" s="13" t="e">
        <f t="shared" si="24"/>
        <v>#N/A</v>
      </c>
      <c r="I41" s="9">
        <f>VLOOKUP($C41,total_abstraction_km3!$A$2:$CT$249,I$4,FALSE)</f>
        <v>0</v>
      </c>
      <c r="J41" s="13">
        <f t="shared" si="11"/>
        <v>0</v>
      </c>
      <c r="L41" s="9">
        <f>VLOOKUP($B41,aquastat_more_extensive_table!$D$1419:$AO$1619,L$4,FALSE)</f>
        <v>0</v>
      </c>
      <c r="M41" s="13" t="e">
        <f t="shared" si="25"/>
        <v>#N/A</v>
      </c>
      <c r="N41" s="9">
        <f>VLOOKUP($C41,total_abstraction_km3!$A$2:$CT$249,N$4,FALSE)</f>
        <v>0</v>
      </c>
      <c r="O41" s="13">
        <f t="shared" si="12"/>
        <v>0</v>
      </c>
      <c r="Q41" s="9">
        <f>VLOOKUP($B41,aquastat_more_extensive_table!$D$1419:$AO$1619,Q$4,FALSE)</f>
        <v>0</v>
      </c>
      <c r="R41" s="13" t="e">
        <f t="shared" si="26"/>
        <v>#N/A</v>
      </c>
      <c r="S41" s="9">
        <f>VLOOKUP($C41,total_abstraction_km3!$A$2:$CT$249,S$4,FALSE)</f>
        <v>0</v>
      </c>
      <c r="T41" s="13">
        <f t="shared" si="13"/>
        <v>0</v>
      </c>
      <c r="V41" s="9">
        <f>VLOOKUP($B41,aquastat_more_extensive_table!$D$1419:$AO$1619,V$4,FALSE)</f>
        <v>0</v>
      </c>
      <c r="W41" s="13" t="e">
        <f t="shared" si="27"/>
        <v>#N/A</v>
      </c>
      <c r="X41" s="9">
        <f>VLOOKUP($C41,total_abstraction_km3!$A$2:$CT$249,X$4,FALSE)</f>
        <v>0</v>
      </c>
      <c r="Y41" s="13">
        <f t="shared" si="14"/>
        <v>0</v>
      </c>
      <c r="AA41" s="9">
        <f>VLOOKUP($B41,aquastat_more_extensive_table!$D$1419:$AO$1619,AA$4,FALSE)</f>
        <v>0</v>
      </c>
      <c r="AB41" s="13" t="e">
        <f t="shared" si="28"/>
        <v>#N/A</v>
      </c>
      <c r="AC41" s="9">
        <f>VLOOKUP($C41,total_abstraction_km3!$A$2:$CT$249,AC$4,FALSE)</f>
        <v>0</v>
      </c>
      <c r="AD41" s="13">
        <f t="shared" si="15"/>
        <v>0</v>
      </c>
      <c r="AF41" s="9">
        <f>VLOOKUP($B41,aquastat_more_extensive_table!$D$1419:$AO$1619,AF$4,FALSE)</f>
        <v>0</v>
      </c>
      <c r="AG41" s="13" t="e">
        <f t="shared" si="29"/>
        <v>#N/A</v>
      </c>
      <c r="AH41" s="9">
        <f>VLOOKUP($C41,total_abstraction_km3!$A$2:$CT$249,AH$4,FALSE)</f>
        <v>0</v>
      </c>
      <c r="AI41" s="13">
        <f t="shared" si="16"/>
        <v>0</v>
      </c>
      <c r="AK41" s="9">
        <f>VLOOKUP($B41,aquastat_more_extensive_table!$D$1419:$AO$1619,AK$4,FALSE)</f>
        <v>0</v>
      </c>
      <c r="AL41" s="13" t="e">
        <f t="shared" si="30"/>
        <v>#N/A</v>
      </c>
      <c r="AM41" s="9">
        <f>VLOOKUP($C41,total_abstraction_km3!$A$2:$CT$249,AM$4,FALSE)</f>
        <v>0</v>
      </c>
      <c r="AN41" s="13">
        <f t="shared" si="17"/>
        <v>0</v>
      </c>
      <c r="AP41" s="9">
        <f>VLOOKUP($B41,aquastat_more_extensive_table!$D$1419:$AO$1619,AP$4,FALSE)</f>
        <v>0</v>
      </c>
      <c r="AQ41" s="13" t="e">
        <f t="shared" si="31"/>
        <v>#N/A</v>
      </c>
      <c r="AR41" s="9">
        <f>VLOOKUP($C41,total_abstraction_km3!$A$2:$CT$249,AR$4,FALSE)</f>
        <v>0</v>
      </c>
      <c r="AS41" s="13">
        <f t="shared" si="18"/>
        <v>0</v>
      </c>
      <c r="AU41" s="9">
        <f>VLOOKUP($B41,aquastat_more_extensive_table!$D$1419:$AO$1619,AU$4,FALSE)</f>
        <v>0</v>
      </c>
      <c r="AV41" s="13" t="e">
        <f t="shared" si="32"/>
        <v>#N/A</v>
      </c>
      <c r="AW41" s="9">
        <f>VLOOKUP($C41,total_abstraction_km3!$A$2:$CT$249,AW$4,FALSE)</f>
        <v>0</v>
      </c>
      <c r="AX41" s="13">
        <f t="shared" si="19"/>
        <v>0</v>
      </c>
      <c r="AZ41" s="9">
        <f>VLOOKUP($B41,aquastat_more_extensive_table!$D$1419:$AO$1619,AZ$4,FALSE)</f>
        <v>0</v>
      </c>
      <c r="BA41" s="13" t="e">
        <f t="shared" si="33"/>
        <v>#N/A</v>
      </c>
      <c r="BB41" s="9">
        <f>VLOOKUP($C41,total_abstraction_km3!$A$2:$CT$249,BB$4,FALSE)</f>
        <v>0</v>
      </c>
      <c r="BC41" s="13">
        <f t="shared" si="20"/>
        <v>0</v>
      </c>
      <c r="BE41" s="9">
        <f>VLOOKUP($B41,aquastat_more_extensive_table!$D$1419:$AO$1619,BE$4,FALSE)</f>
        <v>0</v>
      </c>
      <c r="BF41" s="13" t="e">
        <f t="shared" si="34"/>
        <v>#N/A</v>
      </c>
      <c r="BG41" s="9">
        <f>VLOOKUP($C41,total_abstraction_km3!$A$2:$CT$249,BG$4,FALSE)</f>
        <v>0</v>
      </c>
      <c r="BH41" s="13">
        <f t="shared" si="21"/>
        <v>0</v>
      </c>
      <c r="BJ41" s="9">
        <f>VLOOKUP($B41,aquastat_more_extensive_table!$D$1419:$AO$1619,BJ$4,FALSE)</f>
        <v>0</v>
      </c>
      <c r="BK41" s="13" t="e">
        <f t="shared" si="22"/>
        <v>#N/A</v>
      </c>
      <c r="BL41" s="9">
        <f>VLOOKUP($C41,total_abstraction_km3!$A$2:$CT$249,BL$4,FALSE)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VLOOKUP($B42,aquastat_more_extensive_table!$D$1419:$AO$1619,G$4,FALSE)</f>
        <v>0</v>
      </c>
      <c r="H42" s="13" t="e">
        <f t="shared" si="24"/>
        <v>#N/A</v>
      </c>
      <c r="I42" s="9">
        <f>VLOOKUP($C42,total_abstraction_km3!$A$2:$CT$249,I$4,FALSE)</f>
        <v>0.22237380000000001</v>
      </c>
      <c r="J42" s="13">
        <f t="shared" si="11"/>
        <v>0.22237380000000001</v>
      </c>
      <c r="L42" s="9">
        <f>VLOOKUP($B42,aquastat_more_extensive_table!$D$1419:$AO$1619,L$4,FALSE)</f>
        <v>0</v>
      </c>
      <c r="M42" s="13" t="e">
        <f t="shared" si="25"/>
        <v>#N/A</v>
      </c>
      <c r="N42" s="9">
        <f>VLOOKUP($C42,total_abstraction_km3!$A$2:$CT$249,N$4,FALSE)</f>
        <v>0.23726</v>
      </c>
      <c r="O42" s="13">
        <f t="shared" si="12"/>
        <v>0.23726</v>
      </c>
      <c r="Q42" s="9">
        <f>VLOOKUP($B42,aquastat_more_extensive_table!$D$1419:$AO$1619,Q$4,FALSE)</f>
        <v>0</v>
      </c>
      <c r="R42" s="13" t="e">
        <f t="shared" si="26"/>
        <v>#N/A</v>
      </c>
      <c r="S42" s="9">
        <f>VLOOKUP($C42,total_abstraction_km3!$A$2:$CT$249,S$4,FALSE)</f>
        <v>0.27321200000000001</v>
      </c>
      <c r="T42" s="13">
        <f t="shared" si="13"/>
        <v>0.27321200000000001</v>
      </c>
      <c r="V42" s="9">
        <f>VLOOKUP($B42,aquastat_more_extensive_table!$D$1419:$AO$1619,V$4,FALSE)</f>
        <v>0</v>
      </c>
      <c r="W42" s="13" t="e">
        <f t="shared" si="27"/>
        <v>#N/A</v>
      </c>
      <c r="X42" s="9">
        <f>VLOOKUP($C42,total_abstraction_km3!$A$2:$CT$249,X$4,FALSE)</f>
        <v>0.38337579999999999</v>
      </c>
      <c r="Y42" s="13">
        <f t="shared" si="14"/>
        <v>0.38337579999999999</v>
      </c>
      <c r="AA42" s="9">
        <f>VLOOKUP($B42,aquastat_more_extensive_table!$D$1419:$AO$1619,AA$4,FALSE)</f>
        <v>0</v>
      </c>
      <c r="AB42" s="13" t="e">
        <f t="shared" si="28"/>
        <v>#N/A</v>
      </c>
      <c r="AC42" s="9">
        <f>VLOOKUP($C42,total_abstraction_km3!$A$2:$CT$249,AC$4,FALSE)</f>
        <v>0.52470499999999998</v>
      </c>
      <c r="AD42" s="13">
        <f t="shared" si="15"/>
        <v>0.52470499999999998</v>
      </c>
      <c r="AF42" s="9">
        <f>VLOOKUP($B42,aquastat_more_extensive_table!$D$1419:$AO$1619,AF$4,FALSE)</f>
        <v>0</v>
      </c>
      <c r="AG42" s="13" t="e">
        <f t="shared" si="29"/>
        <v>#N/A</v>
      </c>
      <c r="AH42" s="9">
        <f>VLOOKUP($C42,total_abstraction_km3!$A$2:$CT$249,AH$4,FALSE)</f>
        <v>0.62915500000000002</v>
      </c>
      <c r="AI42" s="13">
        <f t="shared" si="16"/>
        <v>0.62915500000000002</v>
      </c>
      <c r="AK42" s="9">
        <f>VLOOKUP($B42,aquastat_more_extensive_table!$D$1419:$AO$1619,AK$4,FALSE)</f>
        <v>0</v>
      </c>
      <c r="AL42" s="13" t="e">
        <f t="shared" si="30"/>
        <v>#N/A</v>
      </c>
      <c r="AM42" s="9">
        <f>VLOOKUP($C42,total_abstraction_km3!$A$2:$CT$249,AM$4,FALSE)</f>
        <v>0.70562020000000003</v>
      </c>
      <c r="AN42" s="13">
        <f t="shared" si="17"/>
        <v>0.70562020000000003</v>
      </c>
      <c r="AP42" s="9">
        <f>VLOOKUP($B42,aquastat_more_extensive_table!$D$1419:$AO$1619,AP$4,FALSE)</f>
        <v>0</v>
      </c>
      <c r="AQ42" s="13" t="e">
        <f t="shared" si="31"/>
        <v>#N/A</v>
      </c>
      <c r="AR42" s="9">
        <f>VLOOKUP($C42,total_abstraction_km3!$A$2:$CT$249,AR$4,FALSE)</f>
        <v>0.82719659999999995</v>
      </c>
      <c r="AS42" s="13">
        <f t="shared" si="18"/>
        <v>0.82719659999999995</v>
      </c>
      <c r="AU42" s="9">
        <f>VLOOKUP($B42,aquastat_more_extensive_table!$D$1419:$AO$1619,AU$4,FALSE)</f>
        <v>0</v>
      </c>
      <c r="AV42" s="13" t="e">
        <f t="shared" si="32"/>
        <v>#N/A</v>
      </c>
      <c r="AW42" s="9">
        <f>VLOOKUP($C42,total_abstraction_km3!$A$2:$CT$249,AW$4,FALSE)</f>
        <v>0.98914959999999996</v>
      </c>
      <c r="AX42" s="13">
        <f t="shared" si="19"/>
        <v>0.98914959999999996</v>
      </c>
      <c r="AZ42" s="9">
        <f>VLOOKUP($B42,aquastat_more_extensive_table!$D$1419:$AO$1619,AZ$4,FALSE)</f>
        <v>0</v>
      </c>
      <c r="BA42" s="13" t="e">
        <f t="shared" si="33"/>
        <v>#N/A</v>
      </c>
      <c r="BB42" s="9">
        <f>VLOOKUP($C42,total_abstraction_km3!$A$2:$CT$249,BB$4,FALSE)</f>
        <v>1.0692999999999999</v>
      </c>
      <c r="BC42" s="13">
        <f t="shared" si="20"/>
        <v>1.0692999999999999</v>
      </c>
      <c r="BE42" s="9">
        <f>VLOOKUP($B42,aquastat_more_extensive_table!$D$1419:$AO$1619,BE$4,FALSE)</f>
        <v>0</v>
      </c>
      <c r="BF42" s="13" t="e">
        <f t="shared" si="34"/>
        <v>#N/A</v>
      </c>
      <c r="BG42" s="9">
        <f>VLOOKUP($C42,total_abstraction_km3!$A$2:$CT$249,BG$4,FALSE)</f>
        <v>1.2161759999999999</v>
      </c>
      <c r="BH42" s="13">
        <f t="shared" si="21"/>
        <v>1.2161759999999999</v>
      </c>
      <c r="BJ42" s="9">
        <f>VLOOKUP($B42,aquastat_more_extensive_table!$D$1419:$AO$1619,BJ$4,FALSE)</f>
        <v>2.35</v>
      </c>
      <c r="BK42" s="13">
        <f t="shared" si="22"/>
        <v>2.35</v>
      </c>
      <c r="BL42" s="9">
        <f>VLOOKUP($C42,total_abstraction_km3!$A$2:$CT$249,BL$4,FALSE)</f>
        <v>1.2432066666666699</v>
      </c>
      <c r="BM42" s="13">
        <f t="shared" si="23"/>
        <v>1.2432066666666699</v>
      </c>
    </row>
    <row r="43" spans="2:65" x14ac:dyDescent="0.25">
      <c r="B43" s="12">
        <f>fao_ids_unique!B38</f>
        <v>49</v>
      </c>
      <c r="C43" s="12">
        <f>fao_ids_unique!F38</f>
        <v>44</v>
      </c>
      <c r="D43" s="8" t="str">
        <f>fao_ids_unique!C38</f>
        <v>CUB</v>
      </c>
      <c r="E43" s="7" t="str">
        <f>fao_ids_unique!G38</f>
        <v>Cuba</v>
      </c>
      <c r="G43" s="9">
        <f>VLOOKUP($B43,aquastat_more_extensive_table!$D$1419:$AO$1619,G$4,FALSE)</f>
        <v>0</v>
      </c>
      <c r="H43" s="13" t="e">
        <f t="shared" si="24"/>
        <v>#N/A</v>
      </c>
      <c r="I43" s="9">
        <f>VLOOKUP($C43,total_abstraction_km3!$A$2:$CT$249,I$4,FALSE)</f>
        <v>0.76207440000000004</v>
      </c>
      <c r="J43" s="13">
        <f t="shared" si="11"/>
        <v>0.76207440000000004</v>
      </c>
      <c r="L43" s="9">
        <f>VLOOKUP($B43,aquastat_more_extensive_table!$D$1419:$AO$1619,L$4,FALSE)</f>
        <v>0</v>
      </c>
      <c r="M43" s="13" t="e">
        <f t="shared" si="25"/>
        <v>#N/A</v>
      </c>
      <c r="N43" s="9">
        <f>VLOOKUP($C43,total_abstraction_km3!$A$2:$CT$249,N$4,FALSE)</f>
        <v>0.91491</v>
      </c>
      <c r="O43" s="13">
        <f t="shared" si="12"/>
        <v>0.91491</v>
      </c>
      <c r="Q43" s="9">
        <f>VLOOKUP($B43,aquastat_more_extensive_table!$D$1419:$AO$1619,Q$4,FALSE)</f>
        <v>0</v>
      </c>
      <c r="R43" s="13" t="e">
        <f t="shared" si="26"/>
        <v>#N/A</v>
      </c>
      <c r="S43" s="9">
        <f>VLOOKUP($C43,total_abstraction_km3!$A$2:$CT$249,S$4,FALSE)</f>
        <v>1.113192</v>
      </c>
      <c r="T43" s="13">
        <f t="shared" si="13"/>
        <v>1.113192</v>
      </c>
      <c r="V43" s="9">
        <f>VLOOKUP($B43,aquastat_more_extensive_table!$D$1419:$AO$1619,V$4,FALSE)</f>
        <v>0</v>
      </c>
      <c r="W43" s="13" t="e">
        <f t="shared" si="27"/>
        <v>#N/A</v>
      </c>
      <c r="X43" s="9">
        <f>VLOOKUP($C43,total_abstraction_km3!$A$2:$CT$249,X$4,FALSE)</f>
        <v>1.4873479999999999</v>
      </c>
      <c r="Y43" s="13">
        <f t="shared" si="14"/>
        <v>1.4873479999999999</v>
      </c>
      <c r="AA43" s="9">
        <f>VLOOKUP($B43,aquastat_more_extensive_table!$D$1419:$AO$1619,AA$4,FALSE)</f>
        <v>0</v>
      </c>
      <c r="AB43" s="13" t="e">
        <f t="shared" si="28"/>
        <v>#N/A</v>
      </c>
      <c r="AC43" s="9">
        <f>VLOOKUP($C43,total_abstraction_km3!$A$2:$CT$249,AC$4,FALSE)</f>
        <v>1.704054</v>
      </c>
      <c r="AD43" s="13">
        <f t="shared" si="15"/>
        <v>1.704054</v>
      </c>
      <c r="AF43" s="9">
        <f>VLOOKUP($B43,aquastat_more_extensive_table!$D$1419:$AO$1619,AF$4,FALSE)</f>
        <v>0</v>
      </c>
      <c r="AG43" s="13" t="e">
        <f t="shared" si="29"/>
        <v>#N/A</v>
      </c>
      <c r="AH43" s="9">
        <f>VLOOKUP($C43,total_abstraction_km3!$A$2:$CT$249,AH$4,FALSE)</f>
        <v>1.8063940000000001</v>
      </c>
      <c r="AI43" s="13">
        <f t="shared" si="16"/>
        <v>1.8063940000000001</v>
      </c>
      <c r="AK43" s="9">
        <f>VLOOKUP($B43,aquastat_more_extensive_table!$D$1419:$AO$1619,AK$4,FALSE)</f>
        <v>0</v>
      </c>
      <c r="AL43" s="13" t="e">
        <f t="shared" si="30"/>
        <v>#N/A</v>
      </c>
      <c r="AM43" s="9">
        <f>VLOOKUP($C43,total_abstraction_km3!$A$2:$CT$249,AM$4,FALSE)</f>
        <v>2.0642659999999999</v>
      </c>
      <c r="AN43" s="13">
        <f t="shared" si="17"/>
        <v>2.0642659999999999</v>
      </c>
      <c r="AP43" s="9">
        <f>VLOOKUP($B43,aquastat_more_extensive_table!$D$1419:$AO$1619,AP$4,FALSE)</f>
        <v>5.2110000000000003</v>
      </c>
      <c r="AQ43" s="13">
        <f t="shared" si="31"/>
        <v>5.2110000000000003</v>
      </c>
      <c r="AR43" s="9">
        <f>VLOOKUP($C43,total_abstraction_km3!$A$2:$CT$249,AR$4,FALSE)</f>
        <v>1.973846</v>
      </c>
      <c r="AS43" s="13">
        <f t="shared" si="18"/>
        <v>1.973846</v>
      </c>
      <c r="AU43" s="9">
        <f>VLOOKUP($B43,aquastat_more_extensive_table!$D$1419:$AO$1619,AU$4,FALSE)</f>
        <v>0</v>
      </c>
      <c r="AV43" s="13" t="e">
        <f t="shared" si="32"/>
        <v>#N/A</v>
      </c>
      <c r="AW43" s="9">
        <f>VLOOKUP($C43,total_abstraction_km3!$A$2:$CT$249,AW$4,FALSE)</f>
        <v>2.3717999999999999</v>
      </c>
      <c r="AX43" s="13">
        <f t="shared" si="19"/>
        <v>2.3717999999999999</v>
      </c>
      <c r="AZ43" s="9">
        <f>VLOOKUP($B43,aquastat_more_extensive_table!$D$1419:$AO$1619,AZ$4,FALSE)</f>
        <v>4.9370000000000003</v>
      </c>
      <c r="BA43" s="13">
        <f t="shared" si="33"/>
        <v>4.9370000000000003</v>
      </c>
      <c r="BB43" s="9">
        <f>VLOOKUP($C43,total_abstraction_km3!$A$2:$CT$249,BB$4,FALSE)</f>
        <v>2.6409060000000002</v>
      </c>
      <c r="BC43" s="13">
        <f t="shared" si="20"/>
        <v>2.6409060000000002</v>
      </c>
      <c r="BE43" s="9">
        <f>VLOOKUP($B43,aquastat_more_extensive_table!$D$1419:$AO$1619,BE$4,FALSE)</f>
        <v>0</v>
      </c>
      <c r="BF43" s="13" t="e">
        <f t="shared" si="34"/>
        <v>#N/A</v>
      </c>
      <c r="BG43" s="9">
        <f>VLOOKUP($C43,total_abstraction_km3!$A$2:$CT$249,BG$4,FALSE)</f>
        <v>2.8845019999999999</v>
      </c>
      <c r="BH43" s="13">
        <f t="shared" si="21"/>
        <v>2.8845019999999999</v>
      </c>
      <c r="BJ43" s="9">
        <f>VLOOKUP($B43,aquastat_more_extensive_table!$D$1419:$AO$1619,BJ$4,FALSE)</f>
        <v>6.9589999999999996</v>
      </c>
      <c r="BK43" s="13">
        <f t="shared" si="22"/>
        <v>6.9589999999999996</v>
      </c>
      <c r="BL43" s="9">
        <f>VLOOKUP($C43,total_abstraction_km3!$A$2:$CT$249,BL$4,FALSE)</f>
        <v>2.7087599999999998</v>
      </c>
      <c r="BM43" s="13">
        <f t="shared" si="23"/>
        <v>2.7087599999999998</v>
      </c>
    </row>
    <row r="44" spans="2:65" x14ac:dyDescent="0.25">
      <c r="B44" s="12">
        <f>fao_ids_unique!B39</f>
        <v>50</v>
      </c>
      <c r="C44" s="12">
        <f>fao_ids_unique!F39</f>
        <v>46</v>
      </c>
      <c r="D44" s="8" t="str">
        <f>fao_ids_unique!C39</f>
        <v>CYP</v>
      </c>
      <c r="E44" s="7" t="str">
        <f>fao_ids_unique!G39</f>
        <v>Cyprus</v>
      </c>
      <c r="G44" s="9">
        <f>VLOOKUP($B44,aquastat_more_extensive_table!$D$1419:$AO$1619,G$4,FALSE)</f>
        <v>0</v>
      </c>
      <c r="H44" s="13" t="e">
        <f t="shared" si="24"/>
        <v>#N/A</v>
      </c>
      <c r="I44" s="9">
        <f>VLOOKUP($C44,total_abstraction_km3!$A$2:$CT$249,I$4,FALSE)</f>
        <v>0.10335078</v>
      </c>
      <c r="J44" s="13">
        <f t="shared" si="11"/>
        <v>0.10335078</v>
      </c>
      <c r="L44" s="9">
        <f>VLOOKUP($B44,aquastat_more_extensive_table!$D$1419:$AO$1619,L$4,FALSE)</f>
        <v>0</v>
      </c>
      <c r="M44" s="13" t="e">
        <f t="shared" si="25"/>
        <v>#N/A</v>
      </c>
      <c r="N44" s="9">
        <f>VLOOKUP($C44,total_abstraction_km3!$A$2:$CT$249,N$4,FALSE)</f>
        <v>0.10768848</v>
      </c>
      <c r="O44" s="13">
        <f t="shared" si="12"/>
        <v>0.10768848</v>
      </c>
      <c r="Q44" s="9">
        <f>VLOOKUP($B44,aquastat_more_extensive_table!$D$1419:$AO$1619,Q$4,FALSE)</f>
        <v>0</v>
      </c>
      <c r="R44" s="13" t="e">
        <f t="shared" si="26"/>
        <v>#N/A</v>
      </c>
      <c r="S44" s="9">
        <f>VLOOKUP($C44,total_abstraction_km3!$A$2:$CT$249,S$4,FALSE)</f>
        <v>0.11606614</v>
      </c>
      <c r="T44" s="13">
        <f t="shared" si="13"/>
        <v>0.11606614</v>
      </c>
      <c r="V44" s="9">
        <f>VLOOKUP($B44,aquastat_more_extensive_table!$D$1419:$AO$1619,V$4,FALSE)</f>
        <v>0.155</v>
      </c>
      <c r="W44" s="13">
        <f t="shared" si="27"/>
        <v>0.155</v>
      </c>
      <c r="X44" s="9">
        <f>VLOOKUP($C44,total_abstraction_km3!$A$2:$CT$249,X$4,FALSE)</f>
        <v>0.1336234</v>
      </c>
      <c r="Y44" s="13">
        <f t="shared" si="14"/>
        <v>0.1336234</v>
      </c>
      <c r="AA44" s="9">
        <f>VLOOKUP($B44,aquastat_more_extensive_table!$D$1419:$AO$1619,AA$4,FALSE)</f>
        <v>0.17699999999999999</v>
      </c>
      <c r="AB44" s="13">
        <f t="shared" si="28"/>
        <v>0.17699999999999999</v>
      </c>
      <c r="AC44" s="9">
        <f>VLOOKUP($C44,total_abstraction_km3!$A$2:$CT$249,AC$4,FALSE)</f>
        <v>0.1430958</v>
      </c>
      <c r="AD44" s="13">
        <f t="shared" si="15"/>
        <v>0.1430958</v>
      </c>
      <c r="AF44" s="9">
        <f>VLOOKUP($B44,aquastat_more_extensive_table!$D$1419:$AO$1619,AF$4,FALSE)</f>
        <v>0.2</v>
      </c>
      <c r="AG44" s="13">
        <f t="shared" si="29"/>
        <v>0.2</v>
      </c>
      <c r="AH44" s="9">
        <f>VLOOKUP($C44,total_abstraction_km3!$A$2:$CT$249,AH$4,FALSE)</f>
        <v>0.16887460000000001</v>
      </c>
      <c r="AI44" s="13">
        <f t="shared" si="16"/>
        <v>0.16887460000000001</v>
      </c>
      <c r="AK44" s="9">
        <f>VLOOKUP($B44,aquastat_more_extensive_table!$D$1419:$AO$1619,AK$4,FALSE)</f>
        <v>0.22600000000000001</v>
      </c>
      <c r="AL44" s="13">
        <f t="shared" si="30"/>
        <v>0.22600000000000001</v>
      </c>
      <c r="AM44" s="9">
        <f>VLOOKUP($C44,total_abstraction_km3!$A$2:$CT$249,AM$4,FALSE)</f>
        <v>0.19778180000000001</v>
      </c>
      <c r="AN44" s="13">
        <f t="shared" si="17"/>
        <v>0.19778180000000001</v>
      </c>
      <c r="AP44" s="9">
        <f>VLOOKUP($B44,aquastat_more_extensive_table!$D$1419:$AO$1619,AP$4,FALSE)</f>
        <v>0.21099999999999999</v>
      </c>
      <c r="AQ44" s="13">
        <f t="shared" si="31"/>
        <v>0.21099999999999999</v>
      </c>
      <c r="AR44" s="9">
        <f>VLOOKUP($C44,total_abstraction_km3!$A$2:$CT$249,AR$4,FALSE)</f>
        <v>0.2270142</v>
      </c>
      <c r="AS44" s="13">
        <f t="shared" si="18"/>
        <v>0.2270142</v>
      </c>
      <c r="AU44" s="9">
        <f>VLOOKUP($B44,aquastat_more_extensive_table!$D$1419:$AO$1619,AU$4,FALSE)</f>
        <v>0.2102</v>
      </c>
      <c r="AV44" s="13">
        <f t="shared" si="32"/>
        <v>0.2102</v>
      </c>
      <c r="AW44" s="9">
        <f>VLOOKUP($C44,total_abstraction_km3!$A$2:$CT$249,AW$4,FALSE)</f>
        <v>0.2518224</v>
      </c>
      <c r="AX44" s="13">
        <f t="shared" si="19"/>
        <v>0.2518224</v>
      </c>
      <c r="AZ44" s="9">
        <f>VLOOKUP($B44,aquastat_more_extensive_table!$D$1419:$AO$1619,AZ$4,FALSE)</f>
        <v>0.21659999999999999</v>
      </c>
      <c r="BA44" s="13">
        <f t="shared" si="33"/>
        <v>0.21659999999999999</v>
      </c>
      <c r="BB44" s="9">
        <f>VLOOKUP($C44,total_abstraction_km3!$A$2:$CT$249,BB$4,FALSE)</f>
        <v>0.27393420000000002</v>
      </c>
      <c r="BC44" s="13">
        <f t="shared" si="20"/>
        <v>0.27393420000000002</v>
      </c>
      <c r="BE44" s="9">
        <f>VLOOKUP($B44,aquastat_more_extensive_table!$D$1419:$AO$1619,BE$4,FALSE)</f>
        <v>0.25580000000000003</v>
      </c>
      <c r="BF44" s="13">
        <f t="shared" si="34"/>
        <v>0.25580000000000003</v>
      </c>
      <c r="BG44" s="9">
        <f>VLOOKUP($C44,total_abstraction_km3!$A$2:$CT$249,BG$4,FALSE)</f>
        <v>0.28610020000000003</v>
      </c>
      <c r="BH44" s="13">
        <f t="shared" si="21"/>
        <v>0.28610020000000003</v>
      </c>
      <c r="BJ44" s="9">
        <f>VLOOKUP($B44,aquastat_more_extensive_table!$D$1419:$AO$1619,BJ$4,FALSE)</f>
        <v>0.25530000000000003</v>
      </c>
      <c r="BK44" s="13">
        <f t="shared" si="22"/>
        <v>0.25530000000000003</v>
      </c>
      <c r="BL44" s="9">
        <f>VLOOKUP($C44,total_abstraction_km3!$A$2:$CT$249,BL$4,FALSE)</f>
        <v>0.27301633333333297</v>
      </c>
      <c r="BM44" s="13">
        <f t="shared" si="23"/>
        <v>0.27301633333333297</v>
      </c>
    </row>
    <row r="45" spans="2:65" x14ac:dyDescent="0.25">
      <c r="B45" s="12">
        <f>fao_ids_unique!B40</f>
        <v>52</v>
      </c>
      <c r="C45" s="12">
        <f>fao_ids_unique!F40</f>
        <v>13</v>
      </c>
      <c r="D45" s="8" t="str">
        <f>fao_ids_unique!C40</f>
        <v>AZE</v>
      </c>
      <c r="E45" s="7" t="str">
        <f>fao_ids_unique!G40</f>
        <v>Azerbaijan</v>
      </c>
      <c r="G45" s="9">
        <f>VLOOKUP($B45,aquastat_more_extensive_table!$D$1419:$AO$1619,G$4,FALSE)</f>
        <v>0</v>
      </c>
      <c r="H45" s="13" t="e">
        <f t="shared" si="24"/>
        <v>#N/A</v>
      </c>
      <c r="I45" s="9">
        <f>VLOOKUP($C45,total_abstraction_km3!$A$2:$CT$249,I$4,FALSE)</f>
        <v>2.7391960000000002</v>
      </c>
      <c r="J45" s="13">
        <f t="shared" si="11"/>
        <v>2.7391960000000002</v>
      </c>
      <c r="L45" s="9">
        <f>VLOOKUP($B45,aquastat_more_extensive_table!$D$1419:$AO$1619,L$4,FALSE)</f>
        <v>0</v>
      </c>
      <c r="M45" s="13" t="e">
        <f t="shared" si="25"/>
        <v>#N/A</v>
      </c>
      <c r="N45" s="9">
        <f>VLOOKUP($C45,total_abstraction_km3!$A$2:$CT$249,N$4,FALSE)</f>
        <v>2.6029900000000001</v>
      </c>
      <c r="O45" s="13">
        <f t="shared" si="12"/>
        <v>2.6029900000000001</v>
      </c>
      <c r="Q45" s="9">
        <f>VLOOKUP($B45,aquastat_more_extensive_table!$D$1419:$AO$1619,Q$4,FALSE)</f>
        <v>0</v>
      </c>
      <c r="R45" s="13" t="e">
        <f t="shared" si="26"/>
        <v>#N/A</v>
      </c>
      <c r="S45" s="9">
        <f>VLOOKUP($C45,total_abstraction_km3!$A$2:$CT$249,S$4,FALSE)</f>
        <v>3.0729679999999999</v>
      </c>
      <c r="T45" s="13">
        <f t="shared" si="13"/>
        <v>3.0729679999999999</v>
      </c>
      <c r="V45" s="9">
        <f>VLOOKUP($B45,aquastat_more_extensive_table!$D$1419:$AO$1619,V$4,FALSE)</f>
        <v>0</v>
      </c>
      <c r="W45" s="13" t="e">
        <f t="shared" si="27"/>
        <v>#N/A</v>
      </c>
      <c r="X45" s="9">
        <f>VLOOKUP($C45,total_abstraction_km3!$A$2:$CT$249,X$4,FALSE)</f>
        <v>3.8809399999999998</v>
      </c>
      <c r="Y45" s="13">
        <f t="shared" si="14"/>
        <v>3.8809399999999998</v>
      </c>
      <c r="AA45" s="9">
        <f>VLOOKUP($B45,aquastat_more_extensive_table!$D$1419:$AO$1619,AA$4,FALSE)</f>
        <v>0</v>
      </c>
      <c r="AB45" s="13" t="e">
        <f t="shared" si="28"/>
        <v>#N/A</v>
      </c>
      <c r="AC45" s="9">
        <f>VLOOKUP($C45,total_abstraction_km3!$A$2:$CT$249,AC$4,FALSE)</f>
        <v>4.3405420000000001</v>
      </c>
      <c r="AD45" s="13">
        <f t="shared" si="15"/>
        <v>4.3405420000000001</v>
      </c>
      <c r="AF45" s="9">
        <f>VLOOKUP($B45,aquastat_more_extensive_table!$D$1419:$AO$1619,AF$4,FALSE)</f>
        <v>0</v>
      </c>
      <c r="AG45" s="13" t="e">
        <f t="shared" si="29"/>
        <v>#N/A</v>
      </c>
      <c r="AH45" s="9">
        <f>VLOOKUP($C45,total_abstraction_km3!$A$2:$CT$249,AH$4,FALSE)</f>
        <v>5.3548020000000003</v>
      </c>
      <c r="AI45" s="13">
        <f t="shared" si="16"/>
        <v>5.3548020000000003</v>
      </c>
      <c r="AK45" s="9">
        <f>VLOOKUP($B45,aquastat_more_extensive_table!$D$1419:$AO$1619,AK$4,FALSE)</f>
        <v>0</v>
      </c>
      <c r="AL45" s="13" t="e">
        <f t="shared" si="30"/>
        <v>#N/A</v>
      </c>
      <c r="AM45" s="9">
        <f>VLOOKUP($C45,total_abstraction_km3!$A$2:$CT$249,AM$4,FALSE)</f>
        <v>5.1957959999999996</v>
      </c>
      <c r="AN45" s="13">
        <f t="shared" si="17"/>
        <v>5.1957959999999996</v>
      </c>
      <c r="AP45" s="9">
        <f>VLOOKUP($B45,aquastat_more_extensive_table!$D$1419:$AO$1619,AP$4,FALSE)</f>
        <v>12.51</v>
      </c>
      <c r="AQ45" s="13">
        <f t="shared" si="31"/>
        <v>12.51</v>
      </c>
      <c r="AR45" s="9">
        <f>VLOOKUP($C45,total_abstraction_km3!$A$2:$CT$249,AR$4,FALSE)</f>
        <v>4.7617580000000004</v>
      </c>
      <c r="AS45" s="13">
        <f t="shared" si="18"/>
        <v>4.7617580000000004</v>
      </c>
      <c r="AU45" s="9">
        <f>VLOOKUP($B45,aquastat_more_extensive_table!$D$1419:$AO$1619,AU$4,FALSE)</f>
        <v>10.07</v>
      </c>
      <c r="AV45" s="13">
        <f t="shared" si="32"/>
        <v>10.07</v>
      </c>
      <c r="AW45" s="9">
        <f>VLOOKUP($C45,total_abstraction_km3!$A$2:$CT$249,AW$4,FALSE)</f>
        <v>5.1452099999999996</v>
      </c>
      <c r="AX45" s="13">
        <f t="shared" si="19"/>
        <v>5.1452099999999996</v>
      </c>
      <c r="AZ45" s="9">
        <f>VLOOKUP($B45,aquastat_more_extensive_table!$D$1419:$AO$1619,AZ$4,FALSE)</f>
        <v>12.21</v>
      </c>
      <c r="BA45" s="13">
        <f t="shared" si="33"/>
        <v>12.21</v>
      </c>
      <c r="BB45" s="9">
        <f>VLOOKUP($C45,total_abstraction_km3!$A$2:$CT$249,BB$4,FALSE)</f>
        <v>5.8087600000000004</v>
      </c>
      <c r="BC45" s="13">
        <f t="shared" si="20"/>
        <v>5.8087600000000004</v>
      </c>
      <c r="BE45" s="9">
        <f>VLOOKUP($B45,aquastat_more_extensive_table!$D$1419:$AO$1619,BE$4,FALSE)</f>
        <v>11.97</v>
      </c>
      <c r="BF45" s="13">
        <f t="shared" si="34"/>
        <v>11.97</v>
      </c>
      <c r="BG45" s="9">
        <f>VLOOKUP($C45,total_abstraction_km3!$A$2:$CT$249,BG$4,FALSE)</f>
        <v>6.9764900000000001</v>
      </c>
      <c r="BH45" s="13">
        <f t="shared" si="21"/>
        <v>6.9764900000000001</v>
      </c>
      <c r="BJ45" s="9">
        <f>VLOOKUP($B45,aquastat_more_extensive_table!$D$1419:$AO$1619,BJ$4,FALSE)</f>
        <v>0</v>
      </c>
      <c r="BK45" s="13" t="e">
        <f t="shared" si="22"/>
        <v>#N/A</v>
      </c>
      <c r="BL45" s="9">
        <f>VLOOKUP($C45,total_abstraction_km3!$A$2:$CT$249,BL$4,FALSE)</f>
        <v>7.3088899999999999</v>
      </c>
      <c r="BM45" s="13">
        <f t="shared" si="23"/>
        <v>7.3088899999999999</v>
      </c>
    </row>
    <row r="46" spans="2:65" x14ac:dyDescent="0.25">
      <c r="B46" s="12">
        <f>fao_ids_unique!B41</f>
        <v>53</v>
      </c>
      <c r="C46" s="12">
        <f>fao_ids_unique!F41</f>
        <v>16</v>
      </c>
      <c r="D46" s="8" t="str">
        <f>fao_ids_unique!C41</f>
        <v>BEN</v>
      </c>
      <c r="E46" s="7" t="str">
        <f>fao_ids_unique!G41</f>
        <v>Benin</v>
      </c>
      <c r="G46" s="9">
        <f>VLOOKUP($B46,aquastat_more_extensive_table!$D$1419:$AO$1619,G$4,FALSE)</f>
        <v>0</v>
      </c>
      <c r="H46" s="13" t="e">
        <f t="shared" si="24"/>
        <v>#N/A</v>
      </c>
      <c r="I46" s="9">
        <f>VLOOKUP($C46,total_abstraction_km3!$A$2:$CT$249,I$4,FALSE)</f>
        <v>1.885332E-2</v>
      </c>
      <c r="J46" s="13">
        <f t="shared" si="11"/>
        <v>1.885332E-2</v>
      </c>
      <c r="L46" s="9">
        <f>VLOOKUP($B46,aquastat_more_extensive_table!$D$1419:$AO$1619,L$4,FALSE)</f>
        <v>0</v>
      </c>
      <c r="M46" s="13" t="e">
        <f t="shared" si="25"/>
        <v>#N/A</v>
      </c>
      <c r="N46" s="9">
        <f>VLOOKUP($C46,total_abstraction_km3!$A$2:$CT$249,N$4,FALSE)</f>
        <v>2.3306299999999999E-2</v>
      </c>
      <c r="O46" s="13">
        <f t="shared" si="12"/>
        <v>2.3306299999999999E-2</v>
      </c>
      <c r="Q46" s="9">
        <f>VLOOKUP($B46,aquastat_more_extensive_table!$D$1419:$AO$1619,Q$4,FALSE)</f>
        <v>0</v>
      </c>
      <c r="R46" s="13" t="e">
        <f t="shared" si="26"/>
        <v>#N/A</v>
      </c>
      <c r="S46" s="9">
        <f>VLOOKUP($C46,total_abstraction_km3!$A$2:$CT$249,S$4,FALSE)</f>
        <v>2.821572E-2</v>
      </c>
      <c r="T46" s="13">
        <f t="shared" si="13"/>
        <v>2.821572E-2</v>
      </c>
      <c r="V46" s="9">
        <f>VLOOKUP($B46,aquastat_more_extensive_table!$D$1419:$AO$1619,V$4,FALSE)</f>
        <v>0</v>
      </c>
      <c r="W46" s="13" t="e">
        <f t="shared" si="27"/>
        <v>#N/A</v>
      </c>
      <c r="X46" s="9">
        <f>VLOOKUP($C46,total_abstraction_km3!$A$2:$CT$249,X$4,FALSE)</f>
        <v>4.0806179999999997E-2</v>
      </c>
      <c r="Y46" s="13">
        <f t="shared" si="14"/>
        <v>4.0806179999999997E-2</v>
      </c>
      <c r="AA46" s="9">
        <f>VLOOKUP($B46,aquastat_more_extensive_table!$D$1419:$AO$1619,AA$4,FALSE)</f>
        <v>0</v>
      </c>
      <c r="AB46" s="13" t="e">
        <f t="shared" si="28"/>
        <v>#N/A</v>
      </c>
      <c r="AC46" s="9">
        <f>VLOOKUP($C46,total_abstraction_km3!$A$2:$CT$249,AC$4,FALSE)</f>
        <v>5.7548500000000002E-2</v>
      </c>
      <c r="AD46" s="13">
        <f t="shared" si="15"/>
        <v>5.7548500000000002E-2</v>
      </c>
      <c r="AF46" s="9">
        <f>VLOOKUP($B46,aquastat_more_extensive_table!$D$1419:$AO$1619,AF$4,FALSE)</f>
        <v>0.11</v>
      </c>
      <c r="AG46" s="13">
        <f t="shared" si="29"/>
        <v>0.11</v>
      </c>
      <c r="AH46" s="9">
        <f>VLOOKUP($C46,total_abstraction_km3!$A$2:$CT$249,AH$4,FALSE)</f>
        <v>6.7258040000000005E-2</v>
      </c>
      <c r="AI46" s="13">
        <f t="shared" si="16"/>
        <v>6.7258040000000005E-2</v>
      </c>
      <c r="AK46" s="9">
        <f>VLOOKUP($B46,aquastat_more_extensive_table!$D$1419:$AO$1619,AK$4,FALSE)</f>
        <v>0</v>
      </c>
      <c r="AL46" s="13" t="e">
        <f t="shared" si="30"/>
        <v>#N/A</v>
      </c>
      <c r="AM46" s="9">
        <f>VLOOKUP($C46,total_abstraction_km3!$A$2:$CT$249,AM$4,FALSE)</f>
        <v>7.664994E-2</v>
      </c>
      <c r="AN46" s="13">
        <f t="shared" si="17"/>
        <v>7.664994E-2</v>
      </c>
      <c r="AP46" s="9">
        <f>VLOOKUP($B46,aquastat_more_extensive_table!$D$1419:$AO$1619,AP$4,FALSE)</f>
        <v>0</v>
      </c>
      <c r="AQ46" s="13" t="e">
        <f t="shared" si="31"/>
        <v>#N/A</v>
      </c>
      <c r="AR46" s="9">
        <f>VLOOKUP($C46,total_abstraction_km3!$A$2:$CT$249,AR$4,FALSE)</f>
        <v>8.085138E-2</v>
      </c>
      <c r="AS46" s="13">
        <f t="shared" si="18"/>
        <v>8.085138E-2</v>
      </c>
      <c r="AU46" s="9">
        <f>VLOOKUP($B46,aquastat_more_extensive_table!$D$1419:$AO$1619,AU$4,FALSE)</f>
        <v>0.13</v>
      </c>
      <c r="AV46" s="13">
        <f t="shared" si="32"/>
        <v>0.13</v>
      </c>
      <c r="AW46" s="9">
        <f>VLOOKUP($C46,total_abstraction_km3!$A$2:$CT$249,AW$4,FALSE)</f>
        <v>9.4022439999999999E-2</v>
      </c>
      <c r="AX46" s="13">
        <f t="shared" si="19"/>
        <v>9.4022439999999999E-2</v>
      </c>
      <c r="AZ46" s="9">
        <f>VLOOKUP($B46,aquastat_more_extensive_table!$D$1419:$AO$1619,AZ$4,FALSE)</f>
        <v>0</v>
      </c>
      <c r="BA46" s="13" t="e">
        <f t="shared" si="33"/>
        <v>#N/A</v>
      </c>
      <c r="BB46" s="9">
        <f>VLOOKUP($C46,total_abstraction_km3!$A$2:$CT$249,BB$4,FALSE)</f>
        <v>0.12052400000000001</v>
      </c>
      <c r="BC46" s="13">
        <f t="shared" si="20"/>
        <v>0.12052400000000001</v>
      </c>
      <c r="BE46" s="9">
        <f>VLOOKUP($B46,aquastat_more_extensive_table!$D$1419:$AO$1619,BE$4,FALSE)</f>
        <v>0</v>
      </c>
      <c r="BF46" s="13" t="e">
        <f t="shared" si="34"/>
        <v>#N/A</v>
      </c>
      <c r="BG46" s="9">
        <f>VLOOKUP($C46,total_abstraction_km3!$A$2:$CT$249,BG$4,FALSE)</f>
        <v>0.1435312</v>
      </c>
      <c r="BH46" s="13">
        <f t="shared" si="21"/>
        <v>0.1435312</v>
      </c>
      <c r="BJ46" s="9">
        <f>VLOOKUP($B46,aquastat_more_extensive_table!$D$1419:$AO$1619,BJ$4,FALSE)</f>
        <v>0</v>
      </c>
      <c r="BK46" s="13" t="e">
        <f t="shared" si="22"/>
        <v>#N/A</v>
      </c>
      <c r="BL46" s="9">
        <f>VLOOKUP($C46,total_abstraction_km3!$A$2:$CT$249,BL$4,FALSE)</f>
        <v>0.14604900000000001</v>
      </c>
      <c r="BM46" s="13">
        <f t="shared" si="23"/>
        <v>0.14604900000000001</v>
      </c>
    </row>
    <row r="47" spans="2:65" x14ac:dyDescent="0.25">
      <c r="B47" s="12">
        <f>fao_ids_unique!B42</f>
        <v>54</v>
      </c>
      <c r="C47" s="12">
        <f>fao_ids_unique!F42</f>
        <v>51</v>
      </c>
      <c r="D47" s="8" t="str">
        <f>fao_ids_unique!C42</f>
        <v>DNK</v>
      </c>
      <c r="E47" s="7" t="str">
        <f>fao_ids_unique!G42</f>
        <v>Denmark</v>
      </c>
      <c r="G47" s="9">
        <f>VLOOKUP($B47,aquastat_more_extensive_table!$D$1419:$AO$1619,G$4,FALSE)</f>
        <v>0</v>
      </c>
      <c r="H47" s="13" t="e">
        <f t="shared" si="24"/>
        <v>#N/A</v>
      </c>
      <c r="I47" s="9">
        <f>VLOOKUP($C47,total_abstraction_km3!$A$2:$CT$249,I$4,FALSE)</f>
        <v>0.15582840000000001</v>
      </c>
      <c r="J47" s="13">
        <f t="shared" si="11"/>
        <v>0.15582840000000001</v>
      </c>
      <c r="L47" s="9">
        <f>VLOOKUP($B47,aquastat_more_extensive_table!$D$1419:$AO$1619,L$4,FALSE)</f>
        <v>0</v>
      </c>
      <c r="M47" s="13" t="e">
        <f t="shared" si="25"/>
        <v>#N/A</v>
      </c>
      <c r="N47" s="9">
        <f>VLOOKUP($C47,total_abstraction_km3!$A$2:$CT$249,N$4,FALSE)</f>
        <v>0.1720766</v>
      </c>
      <c r="O47" s="13">
        <f t="shared" si="12"/>
        <v>0.1720766</v>
      </c>
      <c r="Q47" s="9">
        <f>VLOOKUP($B47,aquastat_more_extensive_table!$D$1419:$AO$1619,Q$4,FALSE)</f>
        <v>0.72</v>
      </c>
      <c r="R47" s="13">
        <f t="shared" si="26"/>
        <v>0.72</v>
      </c>
      <c r="S47" s="9">
        <f>VLOOKUP($C47,total_abstraction_km3!$A$2:$CT$249,S$4,FALSE)</f>
        <v>0.215362</v>
      </c>
      <c r="T47" s="13">
        <f t="shared" si="13"/>
        <v>0.215362</v>
      </c>
      <c r="V47" s="9">
        <f>VLOOKUP($B47,aquastat_more_extensive_table!$D$1419:$AO$1619,V$4,FALSE)</f>
        <v>1.2050000000000001</v>
      </c>
      <c r="W47" s="13">
        <f t="shared" si="27"/>
        <v>1.2050000000000001</v>
      </c>
      <c r="X47" s="9">
        <f>VLOOKUP($C47,total_abstraction_km3!$A$2:$CT$249,X$4,FALSE)</f>
        <v>0.36429519999999999</v>
      </c>
      <c r="Y47" s="13">
        <f t="shared" si="14"/>
        <v>0.36429519999999999</v>
      </c>
      <c r="AA47" s="9">
        <f>VLOOKUP($B47,aquastat_more_extensive_table!$D$1419:$AO$1619,AA$4,FALSE)</f>
        <v>1.2050000000000001</v>
      </c>
      <c r="AB47" s="13">
        <f t="shared" si="28"/>
        <v>1.2050000000000001</v>
      </c>
      <c r="AC47" s="9">
        <f>VLOOKUP($C47,total_abstraction_km3!$A$2:$CT$249,AC$4,FALSE)</f>
        <v>0.3159438</v>
      </c>
      <c r="AD47" s="13">
        <f t="shared" si="15"/>
        <v>0.3159438</v>
      </c>
      <c r="AF47" s="9">
        <f>VLOOKUP($B47,aquastat_more_extensive_table!$D$1419:$AO$1619,AF$4,FALSE)</f>
        <v>1.7050000000000001</v>
      </c>
      <c r="AG47" s="13">
        <f t="shared" si="29"/>
        <v>1.7050000000000001</v>
      </c>
      <c r="AH47" s="9">
        <f>VLOOKUP($C47,total_abstraction_km3!$A$2:$CT$249,AH$4,FALSE)</f>
        <v>0.39514179999999999</v>
      </c>
      <c r="AI47" s="13">
        <f t="shared" si="16"/>
        <v>0.39514179999999999</v>
      </c>
      <c r="AK47" s="9">
        <f>VLOOKUP($B47,aquastat_more_extensive_table!$D$1419:$AO$1619,AK$4,FALSE)</f>
        <v>1.2609999999999999</v>
      </c>
      <c r="AL47" s="13">
        <f t="shared" si="30"/>
        <v>1.2609999999999999</v>
      </c>
      <c r="AM47" s="9">
        <f>VLOOKUP($C47,total_abstraction_km3!$A$2:$CT$249,AM$4,FALSE)</f>
        <v>0.50028039999999996</v>
      </c>
      <c r="AN47" s="13">
        <f t="shared" si="17"/>
        <v>0.50028039999999996</v>
      </c>
      <c r="AP47" s="9">
        <f>VLOOKUP($B47,aquastat_more_extensive_table!$D$1419:$AO$1619,AP$4,FALSE)</f>
        <v>0.9325</v>
      </c>
      <c r="AQ47" s="13">
        <f t="shared" si="31"/>
        <v>0.9325</v>
      </c>
      <c r="AR47" s="9">
        <f>VLOOKUP($C47,total_abstraction_km3!$A$2:$CT$249,AR$4,FALSE)</f>
        <v>0.60503439999999997</v>
      </c>
      <c r="AS47" s="13">
        <f t="shared" si="18"/>
        <v>0.60503439999999997</v>
      </c>
      <c r="AU47" s="9">
        <f>VLOOKUP($B47,aquastat_more_extensive_table!$D$1419:$AO$1619,AU$4,FALSE)</f>
        <v>0.66790000000000005</v>
      </c>
      <c r="AV47" s="13">
        <f t="shared" si="32"/>
        <v>0.66790000000000005</v>
      </c>
      <c r="AW47" s="9">
        <f>VLOOKUP($C47,total_abstraction_km3!$A$2:$CT$249,AW$4,FALSE)</f>
        <v>0.40824840000000001</v>
      </c>
      <c r="AX47" s="13">
        <f t="shared" si="19"/>
        <v>0.40824840000000001</v>
      </c>
      <c r="AZ47" s="9">
        <f>VLOOKUP($B47,aquastat_more_extensive_table!$D$1419:$AO$1619,AZ$4,FALSE)</f>
        <v>0.57079999999999997</v>
      </c>
      <c r="BA47" s="13">
        <f t="shared" si="33"/>
        <v>0.57079999999999997</v>
      </c>
      <c r="BB47" s="9">
        <f>VLOOKUP($C47,total_abstraction_km3!$A$2:$CT$249,BB$4,FALSE)</f>
        <v>0.5113664</v>
      </c>
      <c r="BC47" s="13">
        <f t="shared" si="20"/>
        <v>0.5113664</v>
      </c>
      <c r="BE47" s="9">
        <f>VLOOKUP($B47,aquastat_more_extensive_table!$D$1419:$AO$1619,BE$4,FALSE)</f>
        <v>0.65200000000000002</v>
      </c>
      <c r="BF47" s="13">
        <f t="shared" si="34"/>
        <v>0.65200000000000002</v>
      </c>
      <c r="BG47" s="9">
        <f>VLOOKUP($C47,total_abstraction_km3!$A$2:$CT$249,BG$4,FALSE)</f>
        <v>0.52187499999999998</v>
      </c>
      <c r="BH47" s="13">
        <f t="shared" si="21"/>
        <v>0.52187499999999998</v>
      </c>
      <c r="BJ47" s="9">
        <f>VLOOKUP($B47,aquastat_more_extensive_table!$D$1419:$AO$1619,BJ$4,FALSE)</f>
        <v>0</v>
      </c>
      <c r="BK47" s="13" t="e">
        <f t="shared" si="22"/>
        <v>#N/A</v>
      </c>
      <c r="BL47" s="9">
        <f>VLOOKUP($C47,total_abstraction_km3!$A$2:$CT$249,BL$4,FALSE)</f>
        <v>0.61800699999999997</v>
      </c>
      <c r="BM47" s="13">
        <f t="shared" si="23"/>
        <v>0.61800699999999997</v>
      </c>
    </row>
    <row r="48" spans="2:65" x14ac:dyDescent="0.25">
      <c r="B48" s="12">
        <f>fao_ids_unique!B43</f>
        <v>55</v>
      </c>
      <c r="C48" s="12">
        <f>fao_ids_unique!F43</f>
        <v>50</v>
      </c>
      <c r="D48" s="8" t="str">
        <f>fao_ids_unique!C43</f>
        <v>DMA</v>
      </c>
      <c r="E48" s="7" t="str">
        <f>fao_ids_unique!G43</f>
        <v>Dominica</v>
      </c>
      <c r="G48" s="9">
        <f>VLOOKUP($B48,aquastat_more_extensive_table!$D$1419:$AO$1619,G$4,FALSE)</f>
        <v>0</v>
      </c>
      <c r="H48" s="13" t="e">
        <f t="shared" si="24"/>
        <v>#N/A</v>
      </c>
      <c r="I48" s="9">
        <f>VLOOKUP($C48,total_abstraction_km3!$A$2:$CT$249,I$4,FALSE)</f>
        <v>7.2360680000000004E-9</v>
      </c>
      <c r="J48" s="13">
        <f t="shared" si="11"/>
        <v>7.2360680000000004E-9</v>
      </c>
      <c r="L48" s="9">
        <f>VLOOKUP($B48,aquastat_more_extensive_table!$D$1419:$AO$1619,L$4,FALSE)</f>
        <v>0</v>
      </c>
      <c r="M48" s="13" t="e">
        <f t="shared" si="25"/>
        <v>#N/A</v>
      </c>
      <c r="N48" s="9">
        <f>VLOOKUP($C48,total_abstraction_km3!$A$2:$CT$249,N$4,FALSE)</f>
        <v>8.7108199999999999E-9</v>
      </c>
      <c r="O48" s="13">
        <f t="shared" si="12"/>
        <v>8.7108199999999999E-9</v>
      </c>
      <c r="Q48" s="9">
        <f>VLOOKUP($B48,aquastat_more_extensive_table!$D$1419:$AO$1619,Q$4,FALSE)</f>
        <v>0</v>
      </c>
      <c r="R48" s="13" t="e">
        <f t="shared" si="26"/>
        <v>#N/A</v>
      </c>
      <c r="S48" s="9">
        <f>VLOOKUP($C48,total_abstraction_km3!$A$2:$CT$249,S$4,FALSE)</f>
        <v>1.486128E-8</v>
      </c>
      <c r="T48" s="13">
        <f t="shared" si="13"/>
        <v>1.486128E-8</v>
      </c>
      <c r="V48" s="9">
        <f>VLOOKUP($B48,aquastat_more_extensive_table!$D$1419:$AO$1619,V$4,FALSE)</f>
        <v>0</v>
      </c>
      <c r="W48" s="13" t="e">
        <f t="shared" si="27"/>
        <v>#N/A</v>
      </c>
      <c r="X48" s="9">
        <f>VLOOKUP($C48,total_abstraction_km3!$A$2:$CT$249,X$4,FALSE)</f>
        <v>1.2936539999999999E-8</v>
      </c>
      <c r="Y48" s="13">
        <f t="shared" si="14"/>
        <v>1.2936539999999999E-8</v>
      </c>
      <c r="AA48" s="9">
        <f>VLOOKUP($B48,aquastat_more_extensive_table!$D$1419:$AO$1619,AA$4,FALSE)</f>
        <v>0</v>
      </c>
      <c r="AB48" s="13" t="e">
        <f t="shared" si="28"/>
        <v>#N/A</v>
      </c>
      <c r="AC48" s="9">
        <f>VLOOKUP($C48,total_abstraction_km3!$A$2:$CT$249,AC$4,FALSE)</f>
        <v>1.231198E-8</v>
      </c>
      <c r="AD48" s="13">
        <f t="shared" si="15"/>
        <v>1.231198E-8</v>
      </c>
      <c r="AF48" s="9">
        <f>VLOOKUP($B48,aquastat_more_extensive_table!$D$1419:$AO$1619,AF$4,FALSE)</f>
        <v>0</v>
      </c>
      <c r="AG48" s="13" t="e">
        <f t="shared" si="29"/>
        <v>#N/A</v>
      </c>
      <c r="AH48" s="9">
        <f>VLOOKUP($C48,total_abstraction_km3!$A$2:$CT$249,AH$4,FALSE)</f>
        <v>1.5102259999999999E-8</v>
      </c>
      <c r="AI48" s="13">
        <f t="shared" si="16"/>
        <v>1.5102259999999999E-8</v>
      </c>
      <c r="AK48" s="9">
        <f>VLOOKUP($B48,aquastat_more_extensive_table!$D$1419:$AO$1619,AK$4,FALSE)</f>
        <v>0</v>
      </c>
      <c r="AL48" s="13" t="e">
        <f t="shared" si="30"/>
        <v>#N/A</v>
      </c>
      <c r="AM48" s="9">
        <f>VLOOKUP($C48,total_abstraction_km3!$A$2:$CT$249,AM$4,FALSE)</f>
        <v>1.043944E-8</v>
      </c>
      <c r="AN48" s="13">
        <f t="shared" si="17"/>
        <v>1.043944E-8</v>
      </c>
      <c r="AP48" s="9">
        <f>VLOOKUP($B48,aquastat_more_extensive_table!$D$1419:$AO$1619,AP$4,FALSE)</f>
        <v>1.66E-2</v>
      </c>
      <c r="AQ48" s="13">
        <f t="shared" si="31"/>
        <v>1.66E-2</v>
      </c>
      <c r="AR48" s="9">
        <f>VLOOKUP($C48,total_abstraction_km3!$A$2:$CT$249,AR$4,FALSE)</f>
        <v>0</v>
      </c>
      <c r="AS48" s="13">
        <f t="shared" si="18"/>
        <v>0</v>
      </c>
      <c r="AU48" s="9">
        <f>VLOOKUP($B48,aquastat_more_extensive_table!$D$1419:$AO$1619,AU$4,FALSE)</f>
        <v>1.66E-2</v>
      </c>
      <c r="AV48" s="13">
        <f t="shared" si="32"/>
        <v>1.66E-2</v>
      </c>
      <c r="AW48" s="9">
        <f>VLOOKUP($C48,total_abstraction_km3!$A$2:$CT$249,AW$4,FALSE)</f>
        <v>0</v>
      </c>
      <c r="AX48" s="13">
        <f t="shared" si="19"/>
        <v>0</v>
      </c>
      <c r="AZ48" s="9">
        <f>VLOOKUP($B48,aquastat_more_extensive_table!$D$1419:$AO$1619,AZ$4,FALSE)</f>
        <v>1.66E-2</v>
      </c>
      <c r="BA48" s="13">
        <f t="shared" si="33"/>
        <v>1.66E-2</v>
      </c>
      <c r="BB48" s="9">
        <f>VLOOKUP($C48,total_abstraction_km3!$A$2:$CT$249,BB$4,FALSE)</f>
        <v>0</v>
      </c>
      <c r="BC48" s="13">
        <f t="shared" si="20"/>
        <v>0</v>
      </c>
      <c r="BE48" s="9">
        <f>VLOOKUP($B48,aquastat_more_extensive_table!$D$1419:$AO$1619,BE$4,FALSE)</f>
        <v>0.02</v>
      </c>
      <c r="BF48" s="13">
        <f t="shared" si="34"/>
        <v>0.02</v>
      </c>
      <c r="BG48" s="9">
        <f>VLOOKUP($C48,total_abstraction_km3!$A$2:$CT$249,BG$4,FALSE)</f>
        <v>0</v>
      </c>
      <c r="BH48" s="13">
        <f t="shared" si="21"/>
        <v>0</v>
      </c>
      <c r="BJ48" s="9">
        <f>VLOOKUP($B48,aquastat_more_extensive_table!$D$1419:$AO$1619,BJ$4,FALSE)</f>
        <v>0</v>
      </c>
      <c r="BK48" s="13" t="e">
        <f t="shared" si="22"/>
        <v>#N/A</v>
      </c>
      <c r="BL48" s="9">
        <f>VLOOKUP($C48,total_abstraction_km3!$A$2:$CT$249,BL$4,FALSE)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VLOOKUP($B49,aquastat_more_extensive_table!$D$1419:$AO$1619,G$4,FALSE)</f>
        <v>0</v>
      </c>
      <c r="H49" s="13" t="e">
        <f t="shared" si="24"/>
        <v>#N/A</v>
      </c>
      <c r="I49" s="9">
        <f>VLOOKUP($C49,total_abstraction_km3!$A$2:$CT$249,I$4,FALSE)</f>
        <v>0.32817540000000001</v>
      </c>
      <c r="J49" s="13">
        <f t="shared" si="11"/>
        <v>0.32817540000000001</v>
      </c>
      <c r="L49" s="9">
        <f>VLOOKUP($B49,aquastat_more_extensive_table!$D$1419:$AO$1619,L$4,FALSE)</f>
        <v>0</v>
      </c>
      <c r="M49" s="13" t="e">
        <f t="shared" si="25"/>
        <v>#N/A</v>
      </c>
      <c r="N49" s="9">
        <f>VLOOKUP($C49,total_abstraction_km3!$A$2:$CT$249,N$4,FALSE)</f>
        <v>0.35239340000000002</v>
      </c>
      <c r="O49" s="13">
        <f t="shared" si="12"/>
        <v>0.35239340000000002</v>
      </c>
      <c r="Q49" s="9">
        <f>VLOOKUP($B49,aquastat_more_extensive_table!$D$1419:$AO$1619,Q$4,FALSE)</f>
        <v>0</v>
      </c>
      <c r="R49" s="13" t="e">
        <f t="shared" si="26"/>
        <v>#N/A</v>
      </c>
      <c r="S49" s="9">
        <f>VLOOKUP($C49,total_abstraction_km3!$A$2:$CT$249,S$4,FALSE)</f>
        <v>0.43890279999999998</v>
      </c>
      <c r="T49" s="13">
        <f t="shared" si="13"/>
        <v>0.43890279999999998</v>
      </c>
      <c r="V49" s="9">
        <f>VLOOKUP($B49,aquastat_more_extensive_table!$D$1419:$AO$1619,V$4,FALSE)</f>
        <v>0</v>
      </c>
      <c r="W49" s="13" t="e">
        <f t="shared" si="27"/>
        <v>#N/A</v>
      </c>
      <c r="X49" s="9">
        <f>VLOOKUP($C49,total_abstraction_km3!$A$2:$CT$249,X$4,FALSE)</f>
        <v>0.47495399999999999</v>
      </c>
      <c r="Y49" s="13">
        <f t="shared" si="14"/>
        <v>0.47495399999999999</v>
      </c>
      <c r="AA49" s="9">
        <f>VLOOKUP($B49,aquastat_more_extensive_table!$D$1419:$AO$1619,AA$4,FALSE)</f>
        <v>0</v>
      </c>
      <c r="AB49" s="13" t="e">
        <f t="shared" si="28"/>
        <v>#N/A</v>
      </c>
      <c r="AC49" s="9">
        <f>VLOOKUP($C49,total_abstraction_km3!$A$2:$CT$249,AC$4,FALSE)</f>
        <v>0.91932020000000003</v>
      </c>
      <c r="AD49" s="13">
        <f t="shared" si="15"/>
        <v>0.91932020000000003</v>
      </c>
      <c r="AF49" s="9">
        <f>VLOOKUP($B49,aquastat_more_extensive_table!$D$1419:$AO$1619,AF$4,FALSE)</f>
        <v>0</v>
      </c>
      <c r="AG49" s="13" t="e">
        <f t="shared" si="29"/>
        <v>#N/A</v>
      </c>
      <c r="AH49" s="9">
        <f>VLOOKUP($C49,total_abstraction_km3!$A$2:$CT$249,AH$4,FALSE)</f>
        <v>1.0403351999999999</v>
      </c>
      <c r="AI49" s="13">
        <f t="shared" si="16"/>
        <v>1.0403351999999999</v>
      </c>
      <c r="AK49" s="9">
        <f>VLOOKUP($B49,aquastat_more_extensive_table!$D$1419:$AO$1619,AK$4,FALSE)</f>
        <v>0</v>
      </c>
      <c r="AL49" s="13" t="e">
        <f t="shared" si="30"/>
        <v>#N/A</v>
      </c>
      <c r="AM49" s="9">
        <f>VLOOKUP($C49,total_abstraction_km3!$A$2:$CT$249,AM$4,FALSE)</f>
        <v>1.1200964</v>
      </c>
      <c r="AN49" s="13">
        <f t="shared" si="17"/>
        <v>1.1200964</v>
      </c>
      <c r="AP49" s="9">
        <f>VLOOKUP($B49,aquastat_more_extensive_table!$D$1419:$AO$1619,AP$4,FALSE)</f>
        <v>0</v>
      </c>
      <c r="AQ49" s="13" t="e">
        <f t="shared" si="31"/>
        <v>#N/A</v>
      </c>
      <c r="AR49" s="9">
        <f>VLOOKUP($C49,total_abstraction_km3!$A$2:$CT$249,AR$4,FALSE)</f>
        <v>1.0713627999999999</v>
      </c>
      <c r="AS49" s="13">
        <f t="shared" si="18"/>
        <v>1.0713627999999999</v>
      </c>
      <c r="AU49" s="9">
        <f>VLOOKUP($B49,aquastat_more_extensive_table!$D$1419:$AO$1619,AU$4,FALSE)</f>
        <v>4.8650000000000002</v>
      </c>
      <c r="AV49" s="13">
        <f t="shared" si="32"/>
        <v>4.8650000000000002</v>
      </c>
      <c r="AW49" s="9">
        <f>VLOOKUP($C49,total_abstraction_km3!$A$2:$CT$249,AW$4,FALSE)</f>
        <v>1.1317238000000001</v>
      </c>
      <c r="AX49" s="13">
        <f t="shared" si="19"/>
        <v>1.1317238000000001</v>
      </c>
      <c r="AZ49" s="9">
        <f>VLOOKUP($B49,aquastat_more_extensive_table!$D$1419:$AO$1619,AZ$4,FALSE)</f>
        <v>5.47</v>
      </c>
      <c r="BA49" s="13">
        <f t="shared" si="33"/>
        <v>5.47</v>
      </c>
      <c r="BB49" s="9">
        <f>VLOOKUP($C49,total_abstraction_km3!$A$2:$CT$249,BB$4,FALSE)</f>
        <v>1.2731520000000001</v>
      </c>
      <c r="BC49" s="13">
        <f t="shared" si="20"/>
        <v>1.2731520000000001</v>
      </c>
      <c r="BE49" s="9">
        <f>VLOOKUP($B49,aquastat_more_extensive_table!$D$1419:$AO$1619,BE$4,FALSE)</f>
        <v>7.1559999999999997</v>
      </c>
      <c r="BF49" s="13">
        <f t="shared" si="34"/>
        <v>7.1559999999999997</v>
      </c>
      <c r="BG49" s="9">
        <f>VLOOKUP($C49,total_abstraction_km3!$A$2:$CT$249,BG$4,FALSE)</f>
        <v>1.388984</v>
      </c>
      <c r="BH49" s="13">
        <f t="shared" si="21"/>
        <v>1.388984</v>
      </c>
      <c r="BJ49" s="9">
        <f>VLOOKUP($B49,aquastat_more_extensive_table!$D$1419:$AO$1619,BJ$4,FALSE)</f>
        <v>0</v>
      </c>
      <c r="BK49" s="13" t="e">
        <f t="shared" si="22"/>
        <v>#N/A</v>
      </c>
      <c r="BL49" s="9">
        <f>VLOOKUP($C49,total_abstraction_km3!$A$2:$CT$249,BL$4,FALSE)</f>
        <v>1.16387</v>
      </c>
      <c r="BM49" s="13">
        <f t="shared" si="23"/>
        <v>1.16387</v>
      </c>
    </row>
    <row r="50" spans="2:65" x14ac:dyDescent="0.25">
      <c r="B50" s="12">
        <f>fao_ids_unique!B45</f>
        <v>57</v>
      </c>
      <c r="C50" s="12">
        <f>fao_ids_unique!F45</f>
        <v>23</v>
      </c>
      <c r="D50" s="8" t="str">
        <f>fao_ids_unique!C45</f>
        <v>BLR</v>
      </c>
      <c r="E50" s="7" t="str">
        <f>fao_ids_unique!G45</f>
        <v>Belarus</v>
      </c>
      <c r="G50" s="9">
        <f>VLOOKUP($B50,aquastat_more_extensive_table!$D$1419:$AO$1619,G$4,FALSE)</f>
        <v>0</v>
      </c>
      <c r="H50" s="13" t="e">
        <f t="shared" si="24"/>
        <v>#N/A</v>
      </c>
      <c r="I50" s="9">
        <f>VLOOKUP($C50,total_abstraction_km3!$A$2:$CT$249,I$4,FALSE)</f>
        <v>1.16618</v>
      </c>
      <c r="J50" s="13">
        <f t="shared" si="11"/>
        <v>1.16618</v>
      </c>
      <c r="L50" s="9">
        <f>VLOOKUP($B50,aquastat_more_extensive_table!$D$1419:$AO$1619,L$4,FALSE)</f>
        <v>0</v>
      </c>
      <c r="M50" s="13" t="e">
        <f t="shared" si="25"/>
        <v>#N/A</v>
      </c>
      <c r="N50" s="9">
        <f>VLOOKUP($C50,total_abstraction_km3!$A$2:$CT$249,N$4,FALSE)</f>
        <v>1.206842</v>
      </c>
      <c r="O50" s="13">
        <f t="shared" si="12"/>
        <v>1.206842</v>
      </c>
      <c r="Q50" s="9">
        <f>VLOOKUP($B50,aquastat_more_extensive_table!$D$1419:$AO$1619,Q$4,FALSE)</f>
        <v>0</v>
      </c>
      <c r="R50" s="13" t="e">
        <f t="shared" si="26"/>
        <v>#N/A</v>
      </c>
      <c r="S50" s="9">
        <f>VLOOKUP($C50,total_abstraction_km3!$A$2:$CT$249,S$4,FALSE)</f>
        <v>1.3291280000000001</v>
      </c>
      <c r="T50" s="13">
        <f t="shared" si="13"/>
        <v>1.3291280000000001</v>
      </c>
      <c r="V50" s="9">
        <f>VLOOKUP($B50,aquastat_more_extensive_table!$D$1419:$AO$1619,V$4,FALSE)</f>
        <v>0</v>
      </c>
      <c r="W50" s="13" t="e">
        <f t="shared" si="27"/>
        <v>#N/A</v>
      </c>
      <c r="X50" s="9">
        <f>VLOOKUP($C50,total_abstraction_km3!$A$2:$CT$249,X$4,FALSE)</f>
        <v>1.761504</v>
      </c>
      <c r="Y50" s="13">
        <f t="shared" si="14"/>
        <v>1.761504</v>
      </c>
      <c r="AA50" s="9">
        <f>VLOOKUP($B50,aquastat_more_extensive_table!$D$1419:$AO$1619,AA$4,FALSE)</f>
        <v>0</v>
      </c>
      <c r="AB50" s="13" t="e">
        <f t="shared" si="28"/>
        <v>#N/A</v>
      </c>
      <c r="AC50" s="9">
        <f>VLOOKUP($C50,total_abstraction_km3!$A$2:$CT$249,AC$4,FALSE)</f>
        <v>2.1037219999999999</v>
      </c>
      <c r="AD50" s="13">
        <f t="shared" si="15"/>
        <v>2.1037219999999999</v>
      </c>
      <c r="AF50" s="9">
        <f>VLOOKUP($B50,aquastat_more_extensive_table!$D$1419:$AO$1619,AF$4,FALSE)</f>
        <v>0</v>
      </c>
      <c r="AG50" s="13" t="e">
        <f t="shared" si="29"/>
        <v>#N/A</v>
      </c>
      <c r="AH50" s="9">
        <f>VLOOKUP($C50,total_abstraction_km3!$A$2:$CT$249,AH$4,FALSE)</f>
        <v>2.2808540000000002</v>
      </c>
      <c r="AI50" s="13">
        <f t="shared" si="16"/>
        <v>2.2808540000000002</v>
      </c>
      <c r="AK50" s="9">
        <f>VLOOKUP($B50,aquastat_more_extensive_table!$D$1419:$AO$1619,AK$4,FALSE)</f>
        <v>0</v>
      </c>
      <c r="AL50" s="13" t="e">
        <f t="shared" si="30"/>
        <v>#N/A</v>
      </c>
      <c r="AM50" s="9">
        <f>VLOOKUP($C50,total_abstraction_km3!$A$2:$CT$249,AM$4,FALSE)</f>
        <v>2.3341940000000001</v>
      </c>
      <c r="AN50" s="13">
        <f t="shared" si="17"/>
        <v>2.3341940000000001</v>
      </c>
      <c r="AP50" s="9">
        <f>VLOOKUP($B50,aquastat_more_extensive_table!$D$1419:$AO$1619,AP$4,FALSE)</f>
        <v>1.98</v>
      </c>
      <c r="AQ50" s="13">
        <f t="shared" si="31"/>
        <v>1.98</v>
      </c>
      <c r="AR50" s="9">
        <f>VLOOKUP($C50,total_abstraction_km3!$A$2:$CT$249,AR$4,FALSE)</f>
        <v>2.2444899999999999</v>
      </c>
      <c r="AS50" s="13">
        <f t="shared" si="18"/>
        <v>2.2444899999999999</v>
      </c>
      <c r="AU50" s="9">
        <f>VLOOKUP($B50,aquastat_more_extensive_table!$D$1419:$AO$1619,AU$4,FALSE)</f>
        <v>1.837</v>
      </c>
      <c r="AV50" s="13">
        <f t="shared" si="32"/>
        <v>1.837</v>
      </c>
      <c r="AW50" s="9">
        <f>VLOOKUP($C50,total_abstraction_km3!$A$2:$CT$249,AW$4,FALSE)</f>
        <v>2.2280760000000002</v>
      </c>
      <c r="AX50" s="13">
        <f t="shared" si="19"/>
        <v>2.2280760000000002</v>
      </c>
      <c r="AZ50" s="9">
        <f>VLOOKUP($B50,aquastat_more_extensive_table!$D$1419:$AO$1619,AZ$4,FALSE)</f>
        <v>1.706</v>
      </c>
      <c r="BA50" s="13">
        <f t="shared" si="33"/>
        <v>1.706</v>
      </c>
      <c r="BB50" s="9">
        <f>VLOOKUP($C50,total_abstraction_km3!$A$2:$CT$249,BB$4,FALSE)</f>
        <v>2.79372</v>
      </c>
      <c r="BC50" s="13">
        <f t="shared" si="20"/>
        <v>2.79372</v>
      </c>
      <c r="BE50" s="9">
        <f>VLOOKUP($B50,aquastat_more_extensive_table!$D$1419:$AO$1619,BE$4,FALSE)</f>
        <v>1.548</v>
      </c>
      <c r="BF50" s="13">
        <f t="shared" si="34"/>
        <v>1.548</v>
      </c>
      <c r="BG50" s="9">
        <f>VLOOKUP($C50,total_abstraction_km3!$A$2:$CT$249,BG$4,FALSE)</f>
        <v>3.3634059999999999</v>
      </c>
      <c r="BH50" s="13">
        <f t="shared" si="21"/>
        <v>3.3634059999999999</v>
      </c>
      <c r="BJ50" s="9">
        <f>VLOOKUP($B50,aquastat_more_extensive_table!$D$1419:$AO$1619,BJ$4,FALSE)</f>
        <v>1.514</v>
      </c>
      <c r="BK50" s="13">
        <f t="shared" si="22"/>
        <v>1.514</v>
      </c>
      <c r="BL50" s="9">
        <f>VLOOKUP($C50,total_abstraction_km3!$A$2:$CT$249,BL$4,FALSE)</f>
        <v>3.4697499999999999</v>
      </c>
      <c r="BM50" s="13">
        <f t="shared" si="23"/>
        <v>3.4697499999999999</v>
      </c>
    </row>
    <row r="51" spans="2:65" x14ac:dyDescent="0.25">
      <c r="B51" s="12">
        <f>fao_ids_unique!B46</f>
        <v>58</v>
      </c>
      <c r="C51" s="12">
        <f>fao_ids_unique!F46</f>
        <v>54</v>
      </c>
      <c r="D51" s="8" t="str">
        <f>fao_ids_unique!C46</f>
        <v>ECU</v>
      </c>
      <c r="E51" s="7" t="str">
        <f>fao_ids_unique!G46</f>
        <v>Ecuador</v>
      </c>
      <c r="G51" s="9">
        <f>VLOOKUP($B51,aquastat_more_extensive_table!$D$1419:$AO$1619,G$4,FALSE)</f>
        <v>0</v>
      </c>
      <c r="H51" s="13" t="e">
        <f t="shared" si="24"/>
        <v>#N/A</v>
      </c>
      <c r="I51" s="9">
        <f>VLOOKUP($C51,total_abstraction_km3!$A$2:$CT$249,I$4,FALSE)</f>
        <v>1.7601279999999999</v>
      </c>
      <c r="J51" s="13">
        <f t="shared" si="11"/>
        <v>1.7601279999999999</v>
      </c>
      <c r="L51" s="9">
        <f>VLOOKUP($B51,aquastat_more_extensive_table!$D$1419:$AO$1619,L$4,FALSE)</f>
        <v>0</v>
      </c>
      <c r="M51" s="13" t="e">
        <f t="shared" si="25"/>
        <v>#N/A</v>
      </c>
      <c r="N51" s="9">
        <f>VLOOKUP($C51,total_abstraction_km3!$A$2:$CT$249,N$4,FALSE)</f>
        <v>1.8862639999999999</v>
      </c>
      <c r="O51" s="13">
        <f t="shared" si="12"/>
        <v>1.8862639999999999</v>
      </c>
      <c r="Q51" s="9">
        <f>VLOOKUP($B51,aquastat_more_extensive_table!$D$1419:$AO$1619,Q$4,FALSE)</f>
        <v>0</v>
      </c>
      <c r="R51" s="13" t="e">
        <f t="shared" si="26"/>
        <v>#N/A</v>
      </c>
      <c r="S51" s="9">
        <f>VLOOKUP($C51,total_abstraction_km3!$A$2:$CT$249,S$4,FALSE)</f>
        <v>2.171478</v>
      </c>
      <c r="T51" s="13">
        <f t="shared" si="13"/>
        <v>2.171478</v>
      </c>
      <c r="V51" s="9">
        <f>VLOOKUP($B51,aquastat_more_extensive_table!$D$1419:$AO$1619,V$4,FALSE)</f>
        <v>0</v>
      </c>
      <c r="W51" s="13" t="e">
        <f t="shared" si="27"/>
        <v>#N/A</v>
      </c>
      <c r="X51" s="9">
        <f>VLOOKUP($C51,total_abstraction_km3!$A$2:$CT$249,X$4,FALSE)</f>
        <v>2.454396</v>
      </c>
      <c r="Y51" s="13">
        <f t="shared" si="14"/>
        <v>2.454396</v>
      </c>
      <c r="AA51" s="9">
        <f>VLOOKUP($B51,aquastat_more_extensive_table!$D$1419:$AO$1619,AA$4,FALSE)</f>
        <v>0</v>
      </c>
      <c r="AB51" s="13" t="e">
        <f t="shared" si="28"/>
        <v>#N/A</v>
      </c>
      <c r="AC51" s="9">
        <f>VLOOKUP($C51,total_abstraction_km3!$A$2:$CT$249,AC$4,FALSE)</f>
        <v>2.722286</v>
      </c>
      <c r="AD51" s="13">
        <f t="shared" si="15"/>
        <v>2.722286</v>
      </c>
      <c r="AF51" s="9">
        <f>VLOOKUP($B51,aquastat_more_extensive_table!$D$1419:$AO$1619,AF$4,FALSE)</f>
        <v>0</v>
      </c>
      <c r="AG51" s="13" t="e">
        <f t="shared" si="29"/>
        <v>#N/A</v>
      </c>
      <c r="AH51" s="9">
        <f>VLOOKUP($C51,total_abstraction_km3!$A$2:$CT$249,AH$4,FALSE)</f>
        <v>3.4404880000000002</v>
      </c>
      <c r="AI51" s="13">
        <f t="shared" si="16"/>
        <v>3.4404880000000002</v>
      </c>
      <c r="AK51" s="9">
        <f>VLOOKUP($B51,aquastat_more_extensive_table!$D$1419:$AO$1619,AK$4,FALSE)</f>
        <v>0</v>
      </c>
      <c r="AL51" s="13" t="e">
        <f t="shared" si="30"/>
        <v>#N/A</v>
      </c>
      <c r="AM51" s="9">
        <f>VLOOKUP($C51,total_abstraction_km3!$A$2:$CT$249,AM$4,FALSE)</f>
        <v>4.9612379999999998</v>
      </c>
      <c r="AN51" s="13">
        <f t="shared" si="17"/>
        <v>4.9612379999999998</v>
      </c>
      <c r="AP51" s="9">
        <f>VLOOKUP($B51,aquastat_more_extensive_table!$D$1419:$AO$1619,AP$4,FALSE)</f>
        <v>0</v>
      </c>
      <c r="AQ51" s="13" t="e">
        <f t="shared" si="31"/>
        <v>#N/A</v>
      </c>
      <c r="AR51" s="9">
        <f>VLOOKUP($C51,total_abstraction_km3!$A$2:$CT$249,AR$4,FALSE)</f>
        <v>5.4117300000000004</v>
      </c>
      <c r="AS51" s="13">
        <f t="shared" si="18"/>
        <v>5.4117300000000004</v>
      </c>
      <c r="AU51" s="9">
        <f>VLOOKUP($B51,aquastat_more_extensive_table!$D$1419:$AO$1619,AU$4,FALSE)</f>
        <v>9.3689999999999998</v>
      </c>
      <c r="AV51" s="13">
        <f t="shared" si="32"/>
        <v>9.3689999999999998</v>
      </c>
      <c r="AW51" s="9">
        <f>VLOOKUP($C51,total_abstraction_km3!$A$2:$CT$249,AW$4,FALSE)</f>
        <v>5.6451279999999997</v>
      </c>
      <c r="AX51" s="13">
        <f t="shared" si="19"/>
        <v>5.6451279999999997</v>
      </c>
      <c r="AZ51" s="9">
        <f>VLOOKUP($B51,aquastat_more_extensive_table!$D$1419:$AO$1619,AZ$4,FALSE)</f>
        <v>9.9179999999999993</v>
      </c>
      <c r="BA51" s="13">
        <f t="shared" si="33"/>
        <v>9.9179999999999993</v>
      </c>
      <c r="BB51" s="9">
        <f>VLOOKUP($C51,total_abstraction_km3!$A$2:$CT$249,BB$4,FALSE)</f>
        <v>5.5923080000000001</v>
      </c>
      <c r="BC51" s="13">
        <f t="shared" si="20"/>
        <v>5.5923080000000001</v>
      </c>
      <c r="BE51" s="9">
        <f>VLOOKUP($B51,aquastat_more_extensive_table!$D$1419:$AO$1619,BE$4,FALSE)</f>
        <v>0</v>
      </c>
      <c r="BF51" s="13" t="e">
        <f t="shared" si="34"/>
        <v>#N/A</v>
      </c>
      <c r="BG51" s="9">
        <f>VLOOKUP($C51,total_abstraction_km3!$A$2:$CT$249,BG$4,FALSE)</f>
        <v>6.6702199999999996</v>
      </c>
      <c r="BH51" s="13">
        <f t="shared" si="21"/>
        <v>6.6702199999999996</v>
      </c>
      <c r="BJ51" s="9">
        <f>VLOOKUP($B51,aquastat_more_extensive_table!$D$1419:$AO$1619,BJ$4,FALSE)</f>
        <v>0</v>
      </c>
      <c r="BK51" s="13" t="e">
        <f t="shared" si="22"/>
        <v>#N/A</v>
      </c>
      <c r="BL51" s="9">
        <f>VLOOKUP($C51,total_abstraction_km3!$A$2:$CT$249,BL$4,FALSE)</f>
        <v>6.6866766666666697</v>
      </c>
      <c r="BM51" s="13">
        <f t="shared" si="23"/>
        <v>6.6866766666666697</v>
      </c>
    </row>
    <row r="52" spans="2:65" x14ac:dyDescent="0.25">
      <c r="B52" s="12">
        <f>fao_ids_unique!B47</f>
        <v>59</v>
      </c>
      <c r="C52" s="12">
        <f>fao_ids_unique!F47</f>
        <v>55</v>
      </c>
      <c r="D52" s="8" t="str">
        <f>fao_ids_unique!C47</f>
        <v>EGY</v>
      </c>
      <c r="E52" s="7" t="str">
        <f>fao_ids_unique!G47</f>
        <v>Egypt, Arab Rep.</v>
      </c>
      <c r="G52" s="9">
        <f>VLOOKUP($B52,aquastat_more_extensive_table!$D$1419:$AO$1619,G$4,FALSE)</f>
        <v>0</v>
      </c>
      <c r="H52" s="13" t="e">
        <f t="shared" si="24"/>
        <v>#N/A</v>
      </c>
      <c r="I52" s="9">
        <f>VLOOKUP($C52,total_abstraction_km3!$A$2:$CT$249,I$4,FALSE)</f>
        <v>26.14348</v>
      </c>
      <c r="J52" s="13">
        <f t="shared" si="11"/>
        <v>26.14348</v>
      </c>
      <c r="L52" s="9">
        <f>VLOOKUP($B52,aquastat_more_extensive_table!$D$1419:$AO$1619,L$4,FALSE)</f>
        <v>0</v>
      </c>
      <c r="M52" s="13" t="e">
        <f t="shared" si="25"/>
        <v>#N/A</v>
      </c>
      <c r="N52" s="9">
        <f>VLOOKUP($C52,total_abstraction_km3!$A$2:$CT$249,N$4,FALSE)</f>
        <v>26.705020000000001</v>
      </c>
      <c r="O52" s="13">
        <f t="shared" si="12"/>
        <v>26.705020000000001</v>
      </c>
      <c r="Q52" s="9">
        <f>VLOOKUP($B52,aquastat_more_extensive_table!$D$1419:$AO$1619,Q$4,FALSE)</f>
        <v>0</v>
      </c>
      <c r="R52" s="13" t="e">
        <f t="shared" si="26"/>
        <v>#N/A</v>
      </c>
      <c r="S52" s="9">
        <f>VLOOKUP($C52,total_abstraction_km3!$A$2:$CT$249,S$4,FALSE)</f>
        <v>25.83306</v>
      </c>
      <c r="T52" s="13">
        <f t="shared" si="13"/>
        <v>25.83306</v>
      </c>
      <c r="V52" s="9">
        <f>VLOOKUP($B52,aquastat_more_extensive_table!$D$1419:$AO$1619,V$4,FALSE)</f>
        <v>48.2</v>
      </c>
      <c r="W52" s="13">
        <f t="shared" si="27"/>
        <v>48.2</v>
      </c>
      <c r="X52" s="9">
        <f>VLOOKUP($C52,total_abstraction_km3!$A$2:$CT$249,X$4,FALSE)</f>
        <v>28.799099999999999</v>
      </c>
      <c r="Y52" s="13">
        <f t="shared" si="14"/>
        <v>28.799099999999999</v>
      </c>
      <c r="AA52" s="9">
        <f>VLOOKUP($B52,aquastat_more_extensive_table!$D$1419:$AO$1619,AA$4,FALSE)</f>
        <v>0</v>
      </c>
      <c r="AB52" s="13" t="e">
        <f t="shared" si="28"/>
        <v>#N/A</v>
      </c>
      <c r="AC52" s="9">
        <f>VLOOKUP($C52,total_abstraction_km3!$A$2:$CT$249,AC$4,FALSE)</f>
        <v>25.543980000000001</v>
      </c>
      <c r="AD52" s="13">
        <f t="shared" si="15"/>
        <v>25.543980000000001</v>
      </c>
      <c r="AF52" s="9">
        <f>VLOOKUP($B52,aquastat_more_extensive_table!$D$1419:$AO$1619,AF$4,FALSE)</f>
        <v>0</v>
      </c>
      <c r="AG52" s="13" t="e">
        <f t="shared" si="29"/>
        <v>#N/A</v>
      </c>
      <c r="AH52" s="9">
        <f>VLOOKUP($C52,total_abstraction_km3!$A$2:$CT$249,AH$4,FALSE)</f>
        <v>25.156759999999998</v>
      </c>
      <c r="AI52" s="13">
        <f t="shared" si="16"/>
        <v>25.156759999999998</v>
      </c>
      <c r="AK52" s="9">
        <f>VLOOKUP($B52,aquastat_more_extensive_table!$D$1419:$AO$1619,AK$4,FALSE)</f>
        <v>0</v>
      </c>
      <c r="AL52" s="13" t="e">
        <f t="shared" si="30"/>
        <v>#N/A</v>
      </c>
      <c r="AM52" s="9">
        <f>VLOOKUP($C52,total_abstraction_km3!$A$2:$CT$249,AM$4,FALSE)</f>
        <v>26.182040000000001</v>
      </c>
      <c r="AN52" s="13">
        <f t="shared" si="17"/>
        <v>26.182040000000001</v>
      </c>
      <c r="AP52" s="9">
        <f>VLOOKUP($B52,aquastat_more_extensive_table!$D$1419:$AO$1619,AP$4,FALSE)</f>
        <v>58.87</v>
      </c>
      <c r="AQ52" s="13">
        <f t="shared" si="31"/>
        <v>58.87</v>
      </c>
      <c r="AR52" s="9">
        <f>VLOOKUP($C52,total_abstraction_km3!$A$2:$CT$249,AR$4,FALSE)</f>
        <v>32.468780000000002</v>
      </c>
      <c r="AS52" s="13">
        <f t="shared" si="18"/>
        <v>32.468780000000002</v>
      </c>
      <c r="AU52" s="9">
        <f>VLOOKUP($B52,aquastat_more_extensive_table!$D$1419:$AO$1619,AU$4,FALSE)</f>
        <v>68.3</v>
      </c>
      <c r="AV52" s="13">
        <f t="shared" si="32"/>
        <v>68.3</v>
      </c>
      <c r="AW52" s="9">
        <f>VLOOKUP($C52,total_abstraction_km3!$A$2:$CT$249,AW$4,FALSE)</f>
        <v>34.030999999999999</v>
      </c>
      <c r="AX52" s="13">
        <f t="shared" si="19"/>
        <v>34.030999999999999</v>
      </c>
      <c r="AZ52" s="9">
        <f>VLOOKUP($B52,aquastat_more_extensive_table!$D$1419:$AO$1619,AZ$4,FALSE)</f>
        <v>0</v>
      </c>
      <c r="BA52" s="13" t="e">
        <f t="shared" si="33"/>
        <v>#N/A</v>
      </c>
      <c r="BB52" s="9">
        <f>VLOOKUP($C52,total_abstraction_km3!$A$2:$CT$249,BB$4,FALSE)</f>
        <v>34.586680000000001</v>
      </c>
      <c r="BC52" s="13">
        <f t="shared" si="20"/>
        <v>34.586680000000001</v>
      </c>
      <c r="BE52" s="9">
        <f>VLOOKUP($B52,aquastat_more_extensive_table!$D$1419:$AO$1619,BE$4,FALSE)</f>
        <v>78</v>
      </c>
      <c r="BF52" s="13">
        <f t="shared" si="34"/>
        <v>78</v>
      </c>
      <c r="BG52" s="9">
        <f>VLOOKUP($C52,total_abstraction_km3!$A$2:$CT$249,BG$4,FALSE)</f>
        <v>39.092500000000001</v>
      </c>
      <c r="BH52" s="13">
        <f t="shared" si="21"/>
        <v>39.092500000000001</v>
      </c>
      <c r="BJ52" s="9">
        <f>VLOOKUP($B52,aquastat_more_extensive_table!$D$1419:$AO$1619,BJ$4,FALSE)</f>
        <v>0</v>
      </c>
      <c r="BK52" s="13" t="e">
        <f t="shared" si="22"/>
        <v>#N/A</v>
      </c>
      <c r="BL52" s="9">
        <f>VLOOKUP($C52,total_abstraction_km3!$A$2:$CT$249,BL$4,FALSE)</f>
        <v>39.098433333333297</v>
      </c>
      <c r="BM52" s="13">
        <f t="shared" si="23"/>
        <v>39.098433333333297</v>
      </c>
    </row>
    <row r="53" spans="2:65" x14ac:dyDescent="0.25">
      <c r="B53" s="12">
        <f>fao_ids_unique!B48</f>
        <v>60</v>
      </c>
      <c r="C53" s="12">
        <f>fao_ids_unique!F48</f>
        <v>171</v>
      </c>
      <c r="D53" s="8" t="str">
        <f>fao_ids_unique!C48</f>
        <v>SLV</v>
      </c>
      <c r="E53" s="7" t="str">
        <f>fao_ids_unique!G48</f>
        <v>El Salvador</v>
      </c>
      <c r="G53" s="9">
        <f>VLOOKUP($B53,aquastat_more_extensive_table!$D$1419:$AO$1619,G$4,FALSE)</f>
        <v>0</v>
      </c>
      <c r="H53" s="13" t="e">
        <f t="shared" si="24"/>
        <v>#N/A</v>
      </c>
      <c r="I53" s="9">
        <f>VLOOKUP($C53,total_abstraction_km3!$A$2:$CT$249,I$4,FALSE)</f>
        <v>7.2716199999999995E-2</v>
      </c>
      <c r="J53" s="13">
        <f t="shared" si="11"/>
        <v>7.2716199999999995E-2</v>
      </c>
      <c r="L53" s="9">
        <f>VLOOKUP($B53,aquastat_more_extensive_table!$D$1419:$AO$1619,L$4,FALSE)</f>
        <v>0</v>
      </c>
      <c r="M53" s="13" t="e">
        <f t="shared" si="25"/>
        <v>#N/A</v>
      </c>
      <c r="N53" s="9">
        <f>VLOOKUP($C53,total_abstraction_km3!$A$2:$CT$249,N$4,FALSE)</f>
        <v>8.7578500000000004E-2</v>
      </c>
      <c r="O53" s="13">
        <f t="shared" si="12"/>
        <v>8.7578500000000004E-2</v>
      </c>
      <c r="Q53" s="9">
        <f>VLOOKUP($B53,aquastat_more_extensive_table!$D$1419:$AO$1619,Q$4,FALSE)</f>
        <v>0</v>
      </c>
      <c r="R53" s="13" t="e">
        <f t="shared" si="26"/>
        <v>#N/A</v>
      </c>
      <c r="S53" s="9">
        <f>VLOOKUP($C53,total_abstraction_km3!$A$2:$CT$249,S$4,FALSE)</f>
        <v>0.10612466</v>
      </c>
      <c r="T53" s="13">
        <f t="shared" si="13"/>
        <v>0.10612466</v>
      </c>
      <c r="V53" s="9">
        <f>VLOOKUP($B53,aquastat_more_extensive_table!$D$1419:$AO$1619,V$4,FALSE)</f>
        <v>0</v>
      </c>
      <c r="W53" s="13" t="e">
        <f t="shared" si="27"/>
        <v>#N/A</v>
      </c>
      <c r="X53" s="9">
        <f>VLOOKUP($C53,total_abstraction_km3!$A$2:$CT$249,X$4,FALSE)</f>
        <v>0.12724959999999999</v>
      </c>
      <c r="Y53" s="13">
        <f t="shared" si="14"/>
        <v>0.12724959999999999</v>
      </c>
      <c r="AA53" s="9">
        <f>VLOOKUP($B53,aquastat_more_extensive_table!$D$1419:$AO$1619,AA$4,FALSE)</f>
        <v>0</v>
      </c>
      <c r="AB53" s="13" t="e">
        <f t="shared" si="28"/>
        <v>#N/A</v>
      </c>
      <c r="AC53" s="9">
        <f>VLOOKUP($C53,total_abstraction_km3!$A$2:$CT$249,AC$4,FALSE)</f>
        <v>0.1569866</v>
      </c>
      <c r="AD53" s="13">
        <f t="shared" si="15"/>
        <v>0.1569866</v>
      </c>
      <c r="AF53" s="9">
        <f>VLOOKUP($B53,aquastat_more_extensive_table!$D$1419:$AO$1619,AF$4,FALSE)</f>
        <v>0</v>
      </c>
      <c r="AG53" s="13" t="e">
        <f t="shared" si="29"/>
        <v>#N/A</v>
      </c>
      <c r="AH53" s="9">
        <f>VLOOKUP($C53,total_abstraction_km3!$A$2:$CT$249,AH$4,FALSE)</f>
        <v>0.16613600000000001</v>
      </c>
      <c r="AI53" s="13">
        <f t="shared" si="16"/>
        <v>0.16613600000000001</v>
      </c>
      <c r="AK53" s="9">
        <f>VLOOKUP($B53,aquastat_more_extensive_table!$D$1419:$AO$1619,AK$4,FALSE)</f>
        <v>0.72899999999999998</v>
      </c>
      <c r="AL53" s="13">
        <f t="shared" si="30"/>
        <v>0.72899999999999998</v>
      </c>
      <c r="AM53" s="9">
        <f>VLOOKUP($C53,total_abstraction_km3!$A$2:$CT$249,AM$4,FALSE)</f>
        <v>0.17753379999999999</v>
      </c>
      <c r="AN53" s="13">
        <f t="shared" si="17"/>
        <v>0.17753379999999999</v>
      </c>
      <c r="AP53" s="9">
        <f>VLOOKUP($B53,aquastat_more_extensive_table!$D$1419:$AO$1619,AP$4,FALSE)</f>
        <v>0</v>
      </c>
      <c r="AQ53" s="13" t="e">
        <f t="shared" si="31"/>
        <v>#N/A</v>
      </c>
      <c r="AR53" s="9">
        <f>VLOOKUP($C53,total_abstraction_km3!$A$2:$CT$249,AR$4,FALSE)</f>
        <v>0.21981999999999999</v>
      </c>
      <c r="AS53" s="13">
        <f t="shared" si="18"/>
        <v>0.21981999999999999</v>
      </c>
      <c r="AU53" s="9">
        <f>VLOOKUP($B53,aquastat_more_extensive_table!$D$1419:$AO$1619,AU$4,FALSE)</f>
        <v>1.3759999999999999</v>
      </c>
      <c r="AV53" s="13">
        <f t="shared" si="32"/>
        <v>1.3759999999999999</v>
      </c>
      <c r="AW53" s="9">
        <f>VLOOKUP($C53,total_abstraction_km3!$A$2:$CT$249,AW$4,FALSE)</f>
        <v>0.26161299999999998</v>
      </c>
      <c r="AX53" s="13">
        <f t="shared" si="19"/>
        <v>0.26161299999999998</v>
      </c>
      <c r="AZ53" s="9">
        <f>VLOOKUP($B53,aquastat_more_extensive_table!$D$1419:$AO$1619,AZ$4,FALSE)</f>
        <v>2.1179999999999999</v>
      </c>
      <c r="BA53" s="13">
        <f t="shared" si="33"/>
        <v>2.1179999999999999</v>
      </c>
      <c r="BB53" s="9">
        <f>VLOOKUP($C53,total_abstraction_km3!$A$2:$CT$249,BB$4,FALSE)</f>
        <v>0.28587780000000002</v>
      </c>
      <c r="BC53" s="13">
        <f t="shared" si="20"/>
        <v>0.28587780000000002</v>
      </c>
      <c r="BE53" s="9">
        <f>VLOOKUP($B53,aquastat_more_extensive_table!$D$1419:$AO$1619,BE$4,FALSE)</f>
        <v>0</v>
      </c>
      <c r="BF53" s="13" t="e">
        <f t="shared" si="34"/>
        <v>#N/A</v>
      </c>
      <c r="BG53" s="9">
        <f>VLOOKUP($C53,total_abstraction_km3!$A$2:$CT$249,BG$4,FALSE)</f>
        <v>0.30405460000000001</v>
      </c>
      <c r="BH53" s="13">
        <f t="shared" si="21"/>
        <v>0.30405460000000001</v>
      </c>
      <c r="BJ53" s="9">
        <f>VLOOKUP($B53,aquastat_more_extensive_table!$D$1419:$AO$1619,BJ$4,FALSE)</f>
        <v>0</v>
      </c>
      <c r="BK53" s="13" t="e">
        <f t="shared" si="22"/>
        <v>#N/A</v>
      </c>
      <c r="BL53" s="9">
        <f>VLOOKUP($C53,total_abstraction_km3!$A$2:$CT$249,BL$4,FALSE)</f>
        <v>0.30428766666666701</v>
      </c>
      <c r="BM53" s="13">
        <f t="shared" si="23"/>
        <v>0.30428766666666701</v>
      </c>
    </row>
    <row r="54" spans="2:65" x14ac:dyDescent="0.25">
      <c r="B54" s="12">
        <f>fao_ids_unique!B49</f>
        <v>61</v>
      </c>
      <c r="C54" s="12">
        <f>fao_ids_unique!F49</f>
        <v>74</v>
      </c>
      <c r="D54" s="8" t="str">
        <f>fao_ids_unique!C49</f>
        <v>GNQ</v>
      </c>
      <c r="E54" s="7" t="str">
        <f>fao_ids_unique!G49</f>
        <v>Equatorial Guinea</v>
      </c>
      <c r="G54" s="9">
        <f>VLOOKUP($B54,aquastat_more_extensive_table!$D$1419:$AO$1619,G$4,FALSE)</f>
        <v>0</v>
      </c>
      <c r="H54" s="13" t="e">
        <f t="shared" si="24"/>
        <v>#N/A</v>
      </c>
      <c r="I54" s="9">
        <f>VLOOKUP($C54,total_abstraction_km3!$A$2:$CT$249,I$4,FALSE)</f>
        <v>9.0953820000000008E-3</v>
      </c>
      <c r="J54" s="13">
        <f t="shared" si="11"/>
        <v>9.0953820000000008E-3</v>
      </c>
      <c r="L54" s="9">
        <f>VLOOKUP($B54,aquastat_more_extensive_table!$D$1419:$AO$1619,L$4,FALSE)</f>
        <v>0</v>
      </c>
      <c r="M54" s="13" t="e">
        <f t="shared" si="25"/>
        <v>#N/A</v>
      </c>
      <c r="N54" s="9">
        <f>VLOOKUP($C54,total_abstraction_km3!$A$2:$CT$249,N$4,FALSE)</f>
        <v>1.1462150000000001E-2</v>
      </c>
      <c r="O54" s="13">
        <f t="shared" si="12"/>
        <v>1.1462150000000001E-2</v>
      </c>
      <c r="Q54" s="9">
        <f>VLOOKUP($B54,aquastat_more_extensive_table!$D$1419:$AO$1619,Q$4,FALSE)</f>
        <v>0</v>
      </c>
      <c r="R54" s="13" t="e">
        <f t="shared" si="26"/>
        <v>#N/A</v>
      </c>
      <c r="S54" s="9">
        <f>VLOOKUP($C54,total_abstraction_km3!$A$2:$CT$249,S$4,FALSE)</f>
        <v>1.4023219999999999E-2</v>
      </c>
      <c r="T54" s="13">
        <f t="shared" si="13"/>
        <v>1.4023219999999999E-2</v>
      </c>
      <c r="V54" s="9">
        <f>VLOOKUP($B54,aquastat_more_extensive_table!$D$1419:$AO$1619,V$4,FALSE)</f>
        <v>0</v>
      </c>
      <c r="W54" s="13" t="e">
        <f t="shared" si="27"/>
        <v>#N/A</v>
      </c>
      <c r="X54" s="9">
        <f>VLOOKUP($C54,total_abstraction_km3!$A$2:$CT$249,X$4,FALSE)</f>
        <v>1.4076699999999999E-2</v>
      </c>
      <c r="Y54" s="13">
        <f t="shared" si="14"/>
        <v>1.4076699999999999E-2</v>
      </c>
      <c r="AA54" s="9">
        <f>VLOOKUP($B54,aquastat_more_extensive_table!$D$1419:$AO$1619,AA$4,FALSE)</f>
        <v>0</v>
      </c>
      <c r="AB54" s="13" t="e">
        <f t="shared" si="28"/>
        <v>#N/A</v>
      </c>
      <c r="AC54" s="9">
        <f>VLOOKUP($C54,total_abstraction_km3!$A$2:$CT$249,AC$4,FALSE)</f>
        <v>1.251528E-2</v>
      </c>
      <c r="AD54" s="13">
        <f t="shared" si="15"/>
        <v>1.251528E-2</v>
      </c>
      <c r="AF54" s="9">
        <f>VLOOKUP($B54,aquastat_more_extensive_table!$D$1419:$AO$1619,AF$4,FALSE)</f>
        <v>0.01</v>
      </c>
      <c r="AG54" s="13">
        <f t="shared" si="29"/>
        <v>0.01</v>
      </c>
      <c r="AH54" s="9">
        <f>VLOOKUP($C54,total_abstraction_km3!$A$2:$CT$249,AH$4,FALSE)</f>
        <v>1.6759360000000001E-2</v>
      </c>
      <c r="AI54" s="13">
        <f t="shared" si="16"/>
        <v>1.6759360000000001E-2</v>
      </c>
      <c r="AK54" s="9">
        <f>VLOOKUP($B54,aquastat_more_extensive_table!$D$1419:$AO$1619,AK$4,FALSE)</f>
        <v>0</v>
      </c>
      <c r="AL54" s="13" t="e">
        <f t="shared" si="30"/>
        <v>#N/A</v>
      </c>
      <c r="AM54" s="9">
        <f>VLOOKUP($C54,total_abstraction_km3!$A$2:$CT$249,AM$4,FALSE)</f>
        <v>2.130284E-2</v>
      </c>
      <c r="AN54" s="13">
        <f t="shared" si="17"/>
        <v>2.130284E-2</v>
      </c>
      <c r="AP54" s="9">
        <f>VLOOKUP($B54,aquastat_more_extensive_table!$D$1419:$AO$1619,AP$4,FALSE)</f>
        <v>0</v>
      </c>
      <c r="AQ54" s="13" t="e">
        <f t="shared" si="31"/>
        <v>#N/A</v>
      </c>
      <c r="AR54" s="9">
        <f>VLOOKUP($C54,total_abstraction_km3!$A$2:$CT$249,AR$4,FALSE)</f>
        <v>2.7721619999999999E-2</v>
      </c>
      <c r="AS54" s="13">
        <f t="shared" si="18"/>
        <v>2.7721619999999999E-2</v>
      </c>
      <c r="AU54" s="9">
        <f>VLOOKUP($B54,aquastat_more_extensive_table!$D$1419:$AO$1619,AU$4,FALSE)</f>
        <v>1.7399999999999999E-2</v>
      </c>
      <c r="AV54" s="13">
        <f t="shared" si="32"/>
        <v>1.7399999999999999E-2</v>
      </c>
      <c r="AW54" s="9">
        <f>VLOOKUP($C54,total_abstraction_km3!$A$2:$CT$249,AW$4,FALSE)</f>
        <v>4.9172840000000002E-2</v>
      </c>
      <c r="AX54" s="13">
        <f t="shared" si="19"/>
        <v>4.9172840000000002E-2</v>
      </c>
      <c r="AZ54" s="9">
        <f>VLOOKUP($B54,aquastat_more_extensive_table!$D$1419:$AO$1619,AZ$4,FALSE)</f>
        <v>0</v>
      </c>
      <c r="BA54" s="13" t="e">
        <f t="shared" si="33"/>
        <v>#N/A</v>
      </c>
      <c r="BB54" s="9">
        <f>VLOOKUP($C54,total_abstraction_km3!$A$2:$CT$249,BB$4,FALSE)</f>
        <v>6.1360400000000002E-2</v>
      </c>
      <c r="BC54" s="13">
        <f t="shared" si="20"/>
        <v>6.1360400000000002E-2</v>
      </c>
      <c r="BE54" s="9">
        <f>VLOOKUP($B54,aquastat_more_extensive_table!$D$1419:$AO$1619,BE$4,FALSE)</f>
        <v>0</v>
      </c>
      <c r="BF54" s="13" t="e">
        <f t="shared" si="34"/>
        <v>#N/A</v>
      </c>
      <c r="BG54" s="9">
        <f>VLOOKUP($C54,total_abstraction_km3!$A$2:$CT$249,BG$4,FALSE)</f>
        <v>6.5736279999999994E-2</v>
      </c>
      <c r="BH54" s="13">
        <f t="shared" si="21"/>
        <v>6.5736279999999994E-2</v>
      </c>
      <c r="BJ54" s="9">
        <f>VLOOKUP($B54,aquastat_more_extensive_table!$D$1419:$AO$1619,BJ$4,FALSE)</f>
        <v>0</v>
      </c>
      <c r="BK54" s="13" t="e">
        <f t="shared" si="22"/>
        <v>#N/A</v>
      </c>
      <c r="BL54" s="9">
        <f>VLOOKUP($C54,total_abstraction_km3!$A$2:$CT$249,BL$4,FALSE)</f>
        <v>6.6521899999999995E-2</v>
      </c>
      <c r="BM54" s="13">
        <f t="shared" si="23"/>
        <v>6.6521899999999995E-2</v>
      </c>
    </row>
    <row r="55" spans="2:65" x14ac:dyDescent="0.25">
      <c r="B55" s="12">
        <f>fao_ids_unique!B50</f>
        <v>63</v>
      </c>
      <c r="C55" s="12">
        <f>fao_ids_unique!F50</f>
        <v>58</v>
      </c>
      <c r="D55" s="8" t="str">
        <f>fao_ids_unique!C50</f>
        <v>EST</v>
      </c>
      <c r="E55" s="7" t="str">
        <f>fao_ids_unique!G50</f>
        <v>Estonia</v>
      </c>
      <c r="G55" s="9">
        <f>VLOOKUP($B55,aquastat_more_extensive_table!$D$1419:$AO$1619,G$4,FALSE)</f>
        <v>0</v>
      </c>
      <c r="H55" s="13" t="e">
        <f t="shared" si="24"/>
        <v>#N/A</v>
      </c>
      <c r="I55" s="9">
        <f>VLOOKUP($C55,total_abstraction_km3!$A$2:$CT$249,I$4,FALSE)</f>
        <v>1.4713799999999999</v>
      </c>
      <c r="J55" s="13">
        <f t="shared" si="11"/>
        <v>1.4713799999999999</v>
      </c>
      <c r="L55" s="9">
        <f>VLOOKUP($B55,aquastat_more_extensive_table!$D$1419:$AO$1619,L$4,FALSE)</f>
        <v>0</v>
      </c>
      <c r="M55" s="13" t="e">
        <f t="shared" si="25"/>
        <v>#N/A</v>
      </c>
      <c r="N55" s="9">
        <f>VLOOKUP($C55,total_abstraction_km3!$A$2:$CT$249,N$4,FALSE)</f>
        <v>1.5323640000000001</v>
      </c>
      <c r="O55" s="13">
        <f t="shared" si="12"/>
        <v>1.5323640000000001</v>
      </c>
      <c r="Q55" s="9">
        <f>VLOOKUP($B55,aquastat_more_extensive_table!$D$1419:$AO$1619,Q$4,FALSE)</f>
        <v>0</v>
      </c>
      <c r="R55" s="13" t="e">
        <f t="shared" si="26"/>
        <v>#N/A</v>
      </c>
      <c r="S55" s="9">
        <f>VLOOKUP($C55,total_abstraction_km3!$A$2:$CT$249,S$4,FALSE)</f>
        <v>1.6779059999999999</v>
      </c>
      <c r="T55" s="13">
        <f t="shared" si="13"/>
        <v>1.6779059999999999</v>
      </c>
      <c r="V55" s="9">
        <f>VLOOKUP($B55,aquastat_more_extensive_table!$D$1419:$AO$1619,V$4,FALSE)</f>
        <v>0</v>
      </c>
      <c r="W55" s="13" t="e">
        <f t="shared" si="27"/>
        <v>#N/A</v>
      </c>
      <c r="X55" s="9">
        <f>VLOOKUP($C55,total_abstraction_km3!$A$2:$CT$249,X$4,FALSE)</f>
        <v>2.0361020000000001</v>
      </c>
      <c r="Y55" s="13">
        <f t="shared" si="14"/>
        <v>2.0361020000000001</v>
      </c>
      <c r="AA55" s="9">
        <f>VLOOKUP($B55,aquastat_more_extensive_table!$D$1419:$AO$1619,AA$4,FALSE)</f>
        <v>0</v>
      </c>
      <c r="AB55" s="13" t="e">
        <f t="shared" si="28"/>
        <v>#N/A</v>
      </c>
      <c r="AC55" s="9">
        <f>VLOOKUP($C55,total_abstraction_km3!$A$2:$CT$249,AC$4,FALSE)</f>
        <v>2.4908619999999999</v>
      </c>
      <c r="AD55" s="13">
        <f t="shared" si="15"/>
        <v>2.4908619999999999</v>
      </c>
      <c r="AF55" s="9">
        <f>VLOOKUP($B55,aquastat_more_extensive_table!$D$1419:$AO$1619,AF$4,FALSE)</f>
        <v>0</v>
      </c>
      <c r="AG55" s="13" t="e">
        <f t="shared" si="29"/>
        <v>#N/A</v>
      </c>
      <c r="AH55" s="9">
        <f>VLOOKUP($C55,total_abstraction_km3!$A$2:$CT$249,AH$4,FALSE)</f>
        <v>2.5177200000000002</v>
      </c>
      <c r="AI55" s="13">
        <f t="shared" si="16"/>
        <v>2.5177200000000002</v>
      </c>
      <c r="AK55" s="9">
        <f>VLOOKUP($B55,aquastat_more_extensive_table!$D$1419:$AO$1619,AK$4,FALSE)</f>
        <v>2.63</v>
      </c>
      <c r="AL55" s="13">
        <f t="shared" si="30"/>
        <v>2.63</v>
      </c>
      <c r="AM55" s="9">
        <f>VLOOKUP($C55,total_abstraction_km3!$A$2:$CT$249,AM$4,FALSE)</f>
        <v>2.6992340000000001</v>
      </c>
      <c r="AN55" s="13">
        <f t="shared" si="17"/>
        <v>2.6992340000000001</v>
      </c>
      <c r="AP55" s="9">
        <f>VLOOKUP($B55,aquastat_more_extensive_table!$D$1419:$AO$1619,AP$4,FALSE)</f>
        <v>1.3580000000000001</v>
      </c>
      <c r="AQ55" s="13">
        <f t="shared" si="31"/>
        <v>1.3580000000000001</v>
      </c>
      <c r="AR55" s="9">
        <f>VLOOKUP($C55,total_abstraction_km3!$A$2:$CT$249,AR$4,FALSE)</f>
        <v>2.6480600000000001</v>
      </c>
      <c r="AS55" s="13">
        <f t="shared" si="18"/>
        <v>2.6480600000000001</v>
      </c>
      <c r="AU55" s="9">
        <f>VLOOKUP($B55,aquastat_more_extensive_table!$D$1419:$AO$1619,AU$4,FALSE)</f>
        <v>1.413</v>
      </c>
      <c r="AV55" s="13">
        <f t="shared" si="32"/>
        <v>1.413</v>
      </c>
      <c r="AW55" s="9">
        <f>VLOOKUP($C55,total_abstraction_km3!$A$2:$CT$249,AW$4,FALSE)</f>
        <v>2.9684840000000001</v>
      </c>
      <c r="AX55" s="13">
        <f t="shared" si="19"/>
        <v>2.9684840000000001</v>
      </c>
      <c r="AZ55" s="9">
        <f>VLOOKUP($B55,aquastat_more_extensive_table!$D$1419:$AO$1619,AZ$4,FALSE)</f>
        <v>1.8340000000000001</v>
      </c>
      <c r="BA55" s="13">
        <f t="shared" si="33"/>
        <v>1.8340000000000001</v>
      </c>
      <c r="BB55" s="9">
        <f>VLOOKUP($C55,total_abstraction_km3!$A$2:$CT$249,BB$4,FALSE)</f>
        <v>3.4506600000000001</v>
      </c>
      <c r="BC55" s="13">
        <f t="shared" si="20"/>
        <v>3.4506600000000001</v>
      </c>
      <c r="BE55" s="9">
        <f>VLOOKUP($B55,aquastat_more_extensive_table!$D$1419:$AO$1619,BE$4,FALSE)</f>
        <v>1.631</v>
      </c>
      <c r="BF55" s="13">
        <f t="shared" si="34"/>
        <v>1.631</v>
      </c>
      <c r="BG55" s="9">
        <f>VLOOKUP($C55,total_abstraction_km3!$A$2:$CT$249,BG$4,FALSE)</f>
        <v>4.026764</v>
      </c>
      <c r="BH55" s="13">
        <f t="shared" si="21"/>
        <v>4.026764</v>
      </c>
      <c r="BJ55" s="9">
        <f>VLOOKUP($B55,aquastat_more_extensive_table!$D$1419:$AO$1619,BJ$4,FALSE)</f>
        <v>1.72</v>
      </c>
      <c r="BK55" s="13">
        <f t="shared" si="22"/>
        <v>1.72</v>
      </c>
      <c r="BL55" s="9">
        <f>VLOOKUP($C55,total_abstraction_km3!$A$2:$CT$249,BL$4,FALSE)</f>
        <v>3.5302833333333301</v>
      </c>
      <c r="BM55" s="13">
        <f t="shared" si="23"/>
        <v>3.5302833333333301</v>
      </c>
    </row>
    <row r="56" spans="2:65" x14ac:dyDescent="0.25">
      <c r="B56" s="12">
        <f>fao_ids_unique!B51</f>
        <v>64</v>
      </c>
      <c r="C56" s="12">
        <f>fao_ids_unique!F51</f>
        <v>63</v>
      </c>
      <c r="D56" s="8" t="str">
        <f>fao_ids_unique!C51</f>
        <v>FRO</v>
      </c>
      <c r="E56" s="7" t="str">
        <f>fao_ids_unique!G51</f>
        <v>Faroe Islands (Den.)</v>
      </c>
      <c r="G56" s="9">
        <f>VLOOKUP($B56,aquastat_more_extensive_table!$D$1419:$AO$1619,G$4,FALSE)</f>
        <v>0</v>
      </c>
      <c r="H56" s="13" t="e">
        <f t="shared" si="24"/>
        <v>#N/A</v>
      </c>
      <c r="I56" s="9">
        <f>VLOOKUP($C56,total_abstraction_km3!$A$2:$CT$249,I$4,FALSE)</f>
        <v>3.4142840000000002E-11</v>
      </c>
      <c r="J56" s="13">
        <f t="shared" si="11"/>
        <v>3.4142840000000002E-11</v>
      </c>
      <c r="L56" s="9">
        <f>VLOOKUP($B56,aquastat_more_extensive_table!$D$1419:$AO$1619,L$4,FALSE)</f>
        <v>0</v>
      </c>
      <c r="M56" s="13" t="e">
        <f t="shared" si="25"/>
        <v>#N/A</v>
      </c>
      <c r="N56" s="9">
        <f>VLOOKUP($C56,total_abstraction_km3!$A$2:$CT$249,N$4,FALSE)</f>
        <v>1.0171814E-10</v>
      </c>
      <c r="O56" s="13">
        <f t="shared" si="12"/>
        <v>1.0171814E-10</v>
      </c>
      <c r="Q56" s="9">
        <f>VLOOKUP($B56,aquastat_more_extensive_table!$D$1419:$AO$1619,Q$4,FALSE)</f>
        <v>0</v>
      </c>
      <c r="R56" s="13" t="e">
        <f t="shared" si="26"/>
        <v>#N/A</v>
      </c>
      <c r="S56" s="9">
        <f>VLOOKUP($C56,total_abstraction_km3!$A$2:$CT$249,S$4,FALSE)</f>
        <v>1.035941E-10</v>
      </c>
      <c r="T56" s="13">
        <f t="shared" si="13"/>
        <v>1.035941E-10</v>
      </c>
      <c r="V56" s="9">
        <f>VLOOKUP($B56,aquastat_more_extensive_table!$D$1419:$AO$1619,V$4,FALSE)</f>
        <v>0</v>
      </c>
      <c r="W56" s="13" t="e">
        <f t="shared" si="27"/>
        <v>#N/A</v>
      </c>
      <c r="X56" s="9">
        <f>VLOOKUP($C56,total_abstraction_km3!$A$2:$CT$249,X$4,FALSE)</f>
        <v>1.0292214E-10</v>
      </c>
      <c r="Y56" s="13">
        <f t="shared" si="14"/>
        <v>1.0292214E-10</v>
      </c>
      <c r="AA56" s="9">
        <f>VLOOKUP($B56,aquastat_more_extensive_table!$D$1419:$AO$1619,AA$4,FALSE)</f>
        <v>0</v>
      </c>
      <c r="AB56" s="13" t="e">
        <f t="shared" si="28"/>
        <v>#N/A</v>
      </c>
      <c r="AC56" s="9">
        <f>VLOOKUP($C56,total_abstraction_km3!$A$2:$CT$249,AC$4,FALSE)</f>
        <v>1.360142E-10</v>
      </c>
      <c r="AD56" s="13">
        <f t="shared" si="15"/>
        <v>1.360142E-10</v>
      </c>
      <c r="AF56" s="9">
        <f>VLOOKUP($B56,aquastat_more_extensive_table!$D$1419:$AO$1619,AF$4,FALSE)</f>
        <v>0</v>
      </c>
      <c r="AG56" s="13" t="e">
        <f t="shared" si="29"/>
        <v>#N/A</v>
      </c>
      <c r="AH56" s="9">
        <f>VLOOKUP($C56,total_abstraction_km3!$A$2:$CT$249,AH$4,FALSE)</f>
        <v>1.4602799999999999E-10</v>
      </c>
      <c r="AI56" s="13">
        <f t="shared" si="16"/>
        <v>1.4602799999999999E-10</v>
      </c>
      <c r="AK56" s="9">
        <f>VLOOKUP($B56,aquastat_more_extensive_table!$D$1419:$AO$1619,AK$4,FALSE)</f>
        <v>0</v>
      </c>
      <c r="AL56" s="13" t="e">
        <f t="shared" si="30"/>
        <v>#N/A</v>
      </c>
      <c r="AM56" s="9">
        <f>VLOOKUP($C56,total_abstraction_km3!$A$2:$CT$249,AM$4,FALSE)</f>
        <v>9.5349400000000002E-11</v>
      </c>
      <c r="AN56" s="13">
        <f t="shared" si="17"/>
        <v>9.5349400000000002E-11</v>
      </c>
      <c r="AP56" s="9">
        <f>VLOOKUP($B56,aquastat_more_extensive_table!$D$1419:$AO$1619,AP$4,FALSE)</f>
        <v>0</v>
      </c>
      <c r="AQ56" s="13" t="e">
        <f t="shared" si="31"/>
        <v>#N/A</v>
      </c>
      <c r="AR56" s="9">
        <f>VLOOKUP($C56,total_abstraction_km3!$A$2:$CT$249,AR$4,FALSE)</f>
        <v>0</v>
      </c>
      <c r="AS56" s="13">
        <f t="shared" si="18"/>
        <v>0</v>
      </c>
      <c r="AU56" s="9">
        <f>VLOOKUP($B56,aquastat_more_extensive_table!$D$1419:$AO$1619,AU$4,FALSE)</f>
        <v>0</v>
      </c>
      <c r="AV56" s="13" t="e">
        <f t="shared" si="32"/>
        <v>#N/A</v>
      </c>
      <c r="AW56" s="9">
        <f>VLOOKUP($C56,total_abstraction_km3!$A$2:$CT$249,AW$4,FALSE)</f>
        <v>0</v>
      </c>
      <c r="AX56" s="13">
        <f t="shared" si="19"/>
        <v>0</v>
      </c>
      <c r="AZ56" s="9">
        <f>VLOOKUP($B56,aquastat_more_extensive_table!$D$1419:$AO$1619,AZ$4,FALSE)</f>
        <v>0</v>
      </c>
      <c r="BA56" s="13" t="e">
        <f t="shared" si="33"/>
        <v>#N/A</v>
      </c>
      <c r="BB56" s="9">
        <f>VLOOKUP($C56,total_abstraction_km3!$A$2:$CT$249,BB$4,FALSE)</f>
        <v>0</v>
      </c>
      <c r="BC56" s="13">
        <f t="shared" si="20"/>
        <v>0</v>
      </c>
      <c r="BE56" s="9">
        <f>VLOOKUP($B56,aquastat_more_extensive_table!$D$1419:$AO$1619,BE$4,FALSE)</f>
        <v>0</v>
      </c>
      <c r="BF56" s="13" t="e">
        <f t="shared" si="34"/>
        <v>#N/A</v>
      </c>
      <c r="BG56" s="9">
        <f>VLOOKUP($C56,total_abstraction_km3!$A$2:$CT$249,BG$4,FALSE)</f>
        <v>0</v>
      </c>
      <c r="BH56" s="13">
        <f t="shared" si="21"/>
        <v>0</v>
      </c>
      <c r="BJ56" s="9">
        <f>VLOOKUP($B56,aquastat_more_extensive_table!$D$1419:$AO$1619,BJ$4,FALSE)</f>
        <v>0</v>
      </c>
      <c r="BK56" s="13" t="e">
        <f t="shared" si="22"/>
        <v>#N/A</v>
      </c>
      <c r="BL56" s="9">
        <f>VLOOKUP($C56,total_abstraction_km3!$A$2:$CT$249,BL$4,FALSE)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VLOOKUP($B57,aquastat_more_extensive_table!$D$1419:$AO$1619,G$4,FALSE)</f>
        <v>0</v>
      </c>
      <c r="H57" s="13" t="e">
        <f t="shared" si="24"/>
        <v>#N/A</v>
      </c>
      <c r="I57" s="9">
        <f>VLOOKUP($C57,total_abstraction_km3!$A$2:$CT$249,I$4,FALSE)</f>
        <v>6.0998420000000003E-3</v>
      </c>
      <c r="J57" s="13">
        <f t="shared" si="11"/>
        <v>6.0998420000000003E-3</v>
      </c>
      <c r="L57" s="9">
        <f>VLOOKUP($B57,aquastat_more_extensive_table!$D$1419:$AO$1619,L$4,FALSE)</f>
        <v>0</v>
      </c>
      <c r="M57" s="13" t="e">
        <f t="shared" si="25"/>
        <v>#N/A</v>
      </c>
      <c r="N57" s="9">
        <f>VLOOKUP($C57,total_abstraction_km3!$A$2:$CT$249,N$4,FALSE)</f>
        <v>6.3182280000000004E-3</v>
      </c>
      <c r="O57" s="13">
        <f t="shared" si="12"/>
        <v>6.3182280000000004E-3</v>
      </c>
      <c r="Q57" s="9">
        <f>VLOOKUP($B57,aquastat_more_extensive_table!$D$1419:$AO$1619,Q$4,FALSE)</f>
        <v>0</v>
      </c>
      <c r="R57" s="13" t="e">
        <f t="shared" si="26"/>
        <v>#N/A</v>
      </c>
      <c r="S57" s="9">
        <f>VLOOKUP($C57,total_abstraction_km3!$A$2:$CT$249,S$4,FALSE)</f>
        <v>7.2919380000000004E-3</v>
      </c>
      <c r="T57" s="13">
        <f t="shared" si="13"/>
        <v>7.2919380000000004E-3</v>
      </c>
      <c r="V57" s="9">
        <f>VLOOKUP($B57,aquastat_more_extensive_table!$D$1419:$AO$1619,V$4,FALSE)</f>
        <v>0</v>
      </c>
      <c r="W57" s="13" t="e">
        <f t="shared" si="27"/>
        <v>#N/A</v>
      </c>
      <c r="X57" s="9">
        <f>VLOOKUP($C57,total_abstraction_km3!$A$2:$CT$249,X$4,FALSE)</f>
        <v>1.0065138E-2</v>
      </c>
      <c r="Y57" s="13">
        <f t="shared" si="14"/>
        <v>1.0065138E-2</v>
      </c>
      <c r="AA57" s="9">
        <f>VLOOKUP($B57,aquastat_more_extensive_table!$D$1419:$AO$1619,AA$4,FALSE)</f>
        <v>0</v>
      </c>
      <c r="AB57" s="13" t="e">
        <f t="shared" si="28"/>
        <v>#N/A</v>
      </c>
      <c r="AC57" s="9">
        <f>VLOOKUP($C57,total_abstraction_km3!$A$2:$CT$249,AC$4,FALSE)</f>
        <v>1.206614E-2</v>
      </c>
      <c r="AD57" s="13">
        <f t="shared" si="15"/>
        <v>1.206614E-2</v>
      </c>
      <c r="AF57" s="9">
        <f>VLOOKUP($B57,aquastat_more_extensive_table!$D$1419:$AO$1619,AF$4,FALSE)</f>
        <v>0.03</v>
      </c>
      <c r="AG57" s="13">
        <f t="shared" si="29"/>
        <v>0.03</v>
      </c>
      <c r="AH57" s="9">
        <f>VLOOKUP($C57,total_abstraction_km3!$A$2:$CT$249,AH$4,FALSE)</f>
        <v>1.1681159999999999E-2</v>
      </c>
      <c r="AI57" s="13">
        <f t="shared" si="16"/>
        <v>1.1681159999999999E-2</v>
      </c>
      <c r="AK57" s="9">
        <f>VLOOKUP($B57,aquastat_more_extensive_table!$D$1419:$AO$1619,AK$4,FALSE)</f>
        <v>0</v>
      </c>
      <c r="AL57" s="13" t="e">
        <f t="shared" si="30"/>
        <v>#N/A</v>
      </c>
      <c r="AM57" s="9">
        <f>VLOOKUP($C57,total_abstraction_km3!$A$2:$CT$249,AM$4,FALSE)</f>
        <v>1.2515460000000001E-2</v>
      </c>
      <c r="AN57" s="13">
        <f t="shared" si="17"/>
        <v>1.2515460000000001E-2</v>
      </c>
      <c r="AP57" s="9">
        <f>VLOOKUP($B57,aquastat_more_extensive_table!$D$1419:$AO$1619,AP$4,FALSE)</f>
        <v>0</v>
      </c>
      <c r="AQ57" s="13" t="e">
        <f t="shared" si="31"/>
        <v>#N/A</v>
      </c>
      <c r="AR57" s="9">
        <f>VLOOKUP($C57,total_abstraction_km3!$A$2:$CT$249,AR$4,FALSE)</f>
        <v>1.415132E-2</v>
      </c>
      <c r="AS57" s="13">
        <f t="shared" si="18"/>
        <v>1.415132E-2</v>
      </c>
      <c r="AU57" s="9">
        <f>VLOOKUP($B57,aquastat_more_extensive_table!$D$1419:$AO$1619,AU$4,FALSE)</f>
        <v>8.1699999999999995E-2</v>
      </c>
      <c r="AV57" s="13">
        <f t="shared" si="32"/>
        <v>8.1699999999999995E-2</v>
      </c>
      <c r="AW57" s="9">
        <f>VLOOKUP($C57,total_abstraction_km3!$A$2:$CT$249,AW$4,FALSE)</f>
        <v>1.362708E-2</v>
      </c>
      <c r="AX57" s="13">
        <f t="shared" si="19"/>
        <v>1.362708E-2</v>
      </c>
      <c r="AZ57" s="9">
        <f>VLOOKUP($B57,aquastat_more_extensive_table!$D$1419:$AO$1619,AZ$4,FALSE)</f>
        <v>8.4900000000000003E-2</v>
      </c>
      <c r="BA57" s="13">
        <f t="shared" si="33"/>
        <v>8.4900000000000003E-2</v>
      </c>
      <c r="BB57" s="9">
        <f>VLOOKUP($C57,total_abstraction_km3!$A$2:$CT$249,BB$4,FALSE)</f>
        <v>1.43397E-2</v>
      </c>
      <c r="BC57" s="13">
        <f t="shared" si="20"/>
        <v>1.43397E-2</v>
      </c>
      <c r="BE57" s="9">
        <f>VLOOKUP($B57,aquastat_more_extensive_table!$D$1419:$AO$1619,BE$4,FALSE)</f>
        <v>0</v>
      </c>
      <c r="BF57" s="13" t="e">
        <f t="shared" si="34"/>
        <v>#N/A</v>
      </c>
      <c r="BG57" s="9">
        <f>VLOOKUP($C57,total_abstraction_km3!$A$2:$CT$249,BG$4,FALSE)</f>
        <v>1.4546140000000001E-2</v>
      </c>
      <c r="BH57" s="13">
        <f t="shared" si="21"/>
        <v>1.4546140000000001E-2</v>
      </c>
      <c r="BJ57" s="9">
        <f>VLOOKUP($B57,aquastat_more_extensive_table!$D$1419:$AO$1619,BJ$4,FALSE)</f>
        <v>0</v>
      </c>
      <c r="BK57" s="13" t="e">
        <f t="shared" si="22"/>
        <v>#N/A</v>
      </c>
      <c r="BL57" s="9">
        <f>VLOOKUP($C57,total_abstraction_km3!$A$2:$CT$249,BL$4,FALSE)</f>
        <v>1.32477666666667E-2</v>
      </c>
      <c r="BM57" s="13">
        <f t="shared" si="23"/>
        <v>1.32477666666667E-2</v>
      </c>
    </row>
    <row r="58" spans="2:65" x14ac:dyDescent="0.25">
      <c r="B58" s="12">
        <f>fao_ids_unique!B53</f>
        <v>67</v>
      </c>
      <c r="C58" s="12">
        <f>fao_ids_unique!F53</f>
        <v>60</v>
      </c>
      <c r="D58" s="8" t="str">
        <f>fao_ids_unique!C53</f>
        <v>FIN</v>
      </c>
      <c r="E58" s="7" t="str">
        <f>fao_ids_unique!G53</f>
        <v>Finland</v>
      </c>
      <c r="G58" s="9">
        <f>VLOOKUP($B58,aquastat_more_extensive_table!$D$1419:$AO$1619,G$4,FALSE)</f>
        <v>0</v>
      </c>
      <c r="H58" s="13" t="e">
        <f t="shared" si="24"/>
        <v>#N/A</v>
      </c>
      <c r="I58" s="9">
        <f>VLOOKUP($C58,total_abstraction_km3!$A$2:$CT$249,I$4,FALSE)</f>
        <v>0.89337840000000002</v>
      </c>
      <c r="J58" s="13">
        <f t="shared" si="11"/>
        <v>0.89337840000000002</v>
      </c>
      <c r="L58" s="9">
        <f>VLOOKUP($B58,aquastat_more_extensive_table!$D$1419:$AO$1619,L$4,FALSE)</f>
        <v>0</v>
      </c>
      <c r="M58" s="13" t="e">
        <f t="shared" si="25"/>
        <v>#N/A</v>
      </c>
      <c r="N58" s="9">
        <f>VLOOKUP($C58,total_abstraction_km3!$A$2:$CT$249,N$4,FALSE)</f>
        <v>1.0151463999999999</v>
      </c>
      <c r="O58" s="13">
        <f t="shared" si="12"/>
        <v>1.0151463999999999</v>
      </c>
      <c r="Q58" s="9">
        <f>VLOOKUP($B58,aquastat_more_extensive_table!$D$1419:$AO$1619,Q$4,FALSE)</f>
        <v>3.3</v>
      </c>
      <c r="R58" s="13">
        <f t="shared" si="26"/>
        <v>3.3</v>
      </c>
      <c r="S58" s="9">
        <f>VLOOKUP($C58,total_abstraction_km3!$A$2:$CT$249,S$4,FALSE)</f>
        <v>1.125524</v>
      </c>
      <c r="T58" s="13">
        <f t="shared" si="13"/>
        <v>1.125524</v>
      </c>
      <c r="V58" s="9">
        <f>VLOOKUP($B58,aquastat_more_extensive_table!$D$1419:$AO$1619,V$4,FALSE)</f>
        <v>3.55</v>
      </c>
      <c r="W58" s="13">
        <f t="shared" si="27"/>
        <v>3.55</v>
      </c>
      <c r="X58" s="9">
        <f>VLOOKUP($C58,total_abstraction_km3!$A$2:$CT$249,X$4,FALSE)</f>
        <v>1.470826</v>
      </c>
      <c r="Y58" s="13">
        <f t="shared" si="14"/>
        <v>1.470826</v>
      </c>
      <c r="AA58" s="9">
        <f>VLOOKUP($B58,aquastat_more_extensive_table!$D$1419:$AO$1619,AA$4,FALSE)</f>
        <v>3.7</v>
      </c>
      <c r="AB58" s="13">
        <f t="shared" si="28"/>
        <v>3.7</v>
      </c>
      <c r="AC58" s="9">
        <f>VLOOKUP($C58,total_abstraction_km3!$A$2:$CT$249,AC$4,FALSE)</f>
        <v>1.740434</v>
      </c>
      <c r="AD58" s="13">
        <f t="shared" si="15"/>
        <v>1.740434</v>
      </c>
      <c r="AF58" s="9">
        <f>VLOOKUP($B58,aquastat_more_extensive_table!$D$1419:$AO$1619,AF$4,FALSE)</f>
        <v>4</v>
      </c>
      <c r="AG58" s="13">
        <f t="shared" si="29"/>
        <v>4</v>
      </c>
      <c r="AH58" s="9">
        <f>VLOOKUP($C58,total_abstraction_km3!$A$2:$CT$249,AH$4,FALSE)</f>
        <v>1.9029419999999999</v>
      </c>
      <c r="AI58" s="13">
        <f t="shared" si="16"/>
        <v>1.9029419999999999</v>
      </c>
      <c r="AK58" s="9">
        <f>VLOOKUP($B58,aquastat_more_extensive_table!$D$1419:$AO$1619,AK$4,FALSE)</f>
        <v>2.347</v>
      </c>
      <c r="AL58" s="13">
        <f t="shared" si="30"/>
        <v>2.347</v>
      </c>
      <c r="AM58" s="9">
        <f>VLOOKUP($C58,total_abstraction_km3!$A$2:$CT$249,AM$4,FALSE)</f>
        <v>2.3062580000000001</v>
      </c>
      <c r="AN58" s="13">
        <f t="shared" si="17"/>
        <v>2.3062580000000001</v>
      </c>
      <c r="AP58" s="9">
        <f>VLOOKUP($B58,aquastat_more_extensive_table!$D$1419:$AO$1619,AP$4,FALSE)</f>
        <v>2.5859999999999999</v>
      </c>
      <c r="AQ58" s="13">
        <f t="shared" si="31"/>
        <v>2.5859999999999999</v>
      </c>
      <c r="AR58" s="9">
        <f>VLOOKUP($C58,total_abstraction_km3!$A$2:$CT$249,AR$4,FALSE)</f>
        <v>2.2683979999999999</v>
      </c>
      <c r="AS58" s="13">
        <f t="shared" si="18"/>
        <v>2.2683979999999999</v>
      </c>
      <c r="AU58" s="9">
        <f>VLOOKUP($B58,aquastat_more_extensive_table!$D$1419:$AO$1619,AU$4,FALSE)</f>
        <v>2.3279999999999998</v>
      </c>
      <c r="AV58" s="13">
        <f t="shared" si="32"/>
        <v>2.3279999999999998</v>
      </c>
      <c r="AW58" s="9">
        <f>VLOOKUP($C58,total_abstraction_km3!$A$2:$CT$249,AW$4,FALSE)</f>
        <v>2.3594599999999999</v>
      </c>
      <c r="AX58" s="13">
        <f t="shared" si="19"/>
        <v>2.3594599999999999</v>
      </c>
      <c r="AZ58" s="9">
        <f>VLOOKUP($B58,aquastat_more_extensive_table!$D$1419:$AO$1619,AZ$4,FALSE)</f>
        <v>6.5620000000000003</v>
      </c>
      <c r="BA58" s="13">
        <f t="shared" si="33"/>
        <v>6.5620000000000003</v>
      </c>
      <c r="BB58" s="9">
        <f>VLOOKUP($C58,total_abstraction_km3!$A$2:$CT$249,BB$4,FALSE)</f>
        <v>2.7136619999999998</v>
      </c>
      <c r="BC58" s="13">
        <f t="shared" si="20"/>
        <v>2.7136619999999998</v>
      </c>
      <c r="BE58" s="9">
        <f>VLOOKUP($B58,aquastat_more_extensive_table!$D$1419:$AO$1619,BE$4,FALSE)</f>
        <v>0</v>
      </c>
      <c r="BF58" s="13" t="e">
        <f t="shared" si="34"/>
        <v>#N/A</v>
      </c>
      <c r="BG58" s="9">
        <f>VLOOKUP($C58,total_abstraction_km3!$A$2:$CT$249,BG$4,FALSE)</f>
        <v>2.8736600000000001</v>
      </c>
      <c r="BH58" s="13">
        <f t="shared" si="21"/>
        <v>2.8736600000000001</v>
      </c>
      <c r="BJ58" s="9">
        <f>VLOOKUP($B58,aquastat_more_extensive_table!$D$1419:$AO$1619,BJ$4,FALSE)</f>
        <v>0</v>
      </c>
      <c r="BK58" s="13" t="e">
        <f t="shared" si="22"/>
        <v>#N/A</v>
      </c>
      <c r="BL58" s="9">
        <f>VLOOKUP($C58,total_abstraction_km3!$A$2:$CT$249,BL$4,FALSE)</f>
        <v>2.8501099999999999</v>
      </c>
      <c r="BM58" s="13">
        <f t="shared" si="23"/>
        <v>2.8501099999999999</v>
      </c>
    </row>
    <row r="59" spans="2:65" x14ac:dyDescent="0.25">
      <c r="B59" s="12">
        <f>fao_ids_unique!B54</f>
        <v>68</v>
      </c>
      <c r="C59" s="12">
        <f>fao_ids_unique!F54</f>
        <v>62</v>
      </c>
      <c r="D59" s="8" t="str">
        <f>fao_ids_unique!C54</f>
        <v>FRA</v>
      </c>
      <c r="E59" s="7" t="str">
        <f>fao_ids_unique!G54</f>
        <v>France</v>
      </c>
      <c r="G59" s="9">
        <f>VLOOKUP($B59,aquastat_more_extensive_table!$D$1419:$AO$1619,G$4,FALSE)</f>
        <v>0</v>
      </c>
      <c r="H59" s="13" t="e">
        <f t="shared" si="24"/>
        <v>#N/A</v>
      </c>
      <c r="I59" s="9">
        <f>VLOOKUP($C59,total_abstraction_km3!$A$2:$CT$249,I$4,FALSE)</f>
        <v>11.58602</v>
      </c>
      <c r="J59" s="13">
        <f t="shared" si="11"/>
        <v>11.58602</v>
      </c>
      <c r="L59" s="9">
        <f>VLOOKUP($B59,aquastat_more_extensive_table!$D$1419:$AO$1619,L$4,FALSE)</f>
        <v>0</v>
      </c>
      <c r="M59" s="13" t="e">
        <f t="shared" si="25"/>
        <v>#N/A</v>
      </c>
      <c r="N59" s="9">
        <f>VLOOKUP($C59,total_abstraction_km3!$A$2:$CT$249,N$4,FALSE)</f>
        <v>13.1402</v>
      </c>
      <c r="O59" s="13">
        <f t="shared" si="12"/>
        <v>13.1402</v>
      </c>
      <c r="Q59" s="9">
        <f>VLOOKUP($B59,aquastat_more_extensive_table!$D$1419:$AO$1619,Q$4,FALSE)</f>
        <v>0</v>
      </c>
      <c r="R59" s="13" t="e">
        <f t="shared" si="26"/>
        <v>#N/A</v>
      </c>
      <c r="S59" s="9">
        <f>VLOOKUP($C59,total_abstraction_km3!$A$2:$CT$249,S$4,FALSE)</f>
        <v>14.9025</v>
      </c>
      <c r="T59" s="13">
        <f t="shared" si="13"/>
        <v>14.9025</v>
      </c>
      <c r="V59" s="9">
        <f>VLOOKUP($B59,aquastat_more_extensive_table!$D$1419:$AO$1619,V$4,FALSE)</f>
        <v>0</v>
      </c>
      <c r="W59" s="13" t="e">
        <f t="shared" si="27"/>
        <v>#N/A</v>
      </c>
      <c r="X59" s="9">
        <f>VLOOKUP($C59,total_abstraction_km3!$A$2:$CT$249,X$4,FALSE)</f>
        <v>18.719819999999999</v>
      </c>
      <c r="Y59" s="13">
        <f t="shared" si="14"/>
        <v>18.719819999999999</v>
      </c>
      <c r="AA59" s="9">
        <f>VLOOKUP($B59,aquastat_more_extensive_table!$D$1419:$AO$1619,AA$4,FALSE)</f>
        <v>30.97</v>
      </c>
      <c r="AB59" s="13">
        <f t="shared" si="28"/>
        <v>30.97</v>
      </c>
      <c r="AC59" s="9">
        <f>VLOOKUP($C59,total_abstraction_km3!$A$2:$CT$249,AC$4,FALSE)</f>
        <v>22.1874</v>
      </c>
      <c r="AD59" s="13">
        <f t="shared" si="15"/>
        <v>22.1874</v>
      </c>
      <c r="AF59" s="9">
        <f>VLOOKUP($B59,aquastat_more_extensive_table!$D$1419:$AO$1619,AF$4,FALSE)</f>
        <v>34.89</v>
      </c>
      <c r="AG59" s="13">
        <f t="shared" si="29"/>
        <v>34.89</v>
      </c>
      <c r="AH59" s="9">
        <f>VLOOKUP($C59,total_abstraction_km3!$A$2:$CT$249,AH$4,FALSE)</f>
        <v>23.089659999999999</v>
      </c>
      <c r="AI59" s="13">
        <f t="shared" si="16"/>
        <v>23.089659999999999</v>
      </c>
      <c r="AK59" s="9">
        <f>VLOOKUP($B59,aquastat_more_extensive_table!$D$1419:$AO$1619,AK$4,FALSE)</f>
        <v>39.22</v>
      </c>
      <c r="AL59" s="13">
        <f t="shared" si="30"/>
        <v>39.22</v>
      </c>
      <c r="AM59" s="9">
        <f>VLOOKUP($C59,total_abstraction_km3!$A$2:$CT$249,AM$4,FALSE)</f>
        <v>27.068059999999999</v>
      </c>
      <c r="AN59" s="13">
        <f t="shared" si="17"/>
        <v>27.068059999999999</v>
      </c>
      <c r="AP59" s="9">
        <f>VLOOKUP($B59,aquastat_more_extensive_table!$D$1419:$AO$1619,AP$4,FALSE)</f>
        <v>30.34</v>
      </c>
      <c r="AQ59" s="13">
        <f t="shared" si="31"/>
        <v>30.34</v>
      </c>
      <c r="AR59" s="9">
        <f>VLOOKUP($C59,total_abstraction_km3!$A$2:$CT$249,AR$4,FALSE)</f>
        <v>28.906459999999999</v>
      </c>
      <c r="AS59" s="13">
        <f t="shared" si="18"/>
        <v>28.906459999999999</v>
      </c>
      <c r="AU59" s="9">
        <f>VLOOKUP($B59,aquastat_more_extensive_table!$D$1419:$AO$1619,AU$4,FALSE)</f>
        <v>32.369999999999997</v>
      </c>
      <c r="AV59" s="13">
        <f t="shared" si="32"/>
        <v>32.369999999999997</v>
      </c>
      <c r="AW59" s="9">
        <f>VLOOKUP($C59,total_abstraction_km3!$A$2:$CT$249,AW$4,FALSE)</f>
        <v>28.593820000000001</v>
      </c>
      <c r="AX59" s="13">
        <f t="shared" si="19"/>
        <v>28.593820000000001</v>
      </c>
      <c r="AZ59" s="9">
        <f>VLOOKUP($B59,aquastat_more_extensive_table!$D$1419:$AO$1619,AZ$4,FALSE)</f>
        <v>31.41</v>
      </c>
      <c r="BA59" s="13">
        <f t="shared" si="33"/>
        <v>31.41</v>
      </c>
      <c r="BB59" s="9">
        <f>VLOOKUP($C59,total_abstraction_km3!$A$2:$CT$249,BB$4,FALSE)</f>
        <v>32.060960000000001</v>
      </c>
      <c r="BC59" s="13">
        <f t="shared" si="20"/>
        <v>32.060960000000001</v>
      </c>
      <c r="BE59" s="9">
        <f>VLOOKUP($B59,aquastat_more_extensive_table!$D$1419:$AO$1619,BE$4,FALSE)</f>
        <v>30.23</v>
      </c>
      <c r="BF59" s="13">
        <f t="shared" si="34"/>
        <v>30.23</v>
      </c>
      <c r="BG59" s="9">
        <f>VLOOKUP($C59,total_abstraction_km3!$A$2:$CT$249,BG$4,FALSE)</f>
        <v>33.705660000000002</v>
      </c>
      <c r="BH59" s="13">
        <f t="shared" si="21"/>
        <v>33.705660000000002</v>
      </c>
      <c r="BJ59" s="9">
        <f>VLOOKUP($B59,aquastat_more_extensive_table!$D$1419:$AO$1619,BJ$4,FALSE)</f>
        <v>0</v>
      </c>
      <c r="BK59" s="13" t="e">
        <f t="shared" si="22"/>
        <v>#N/A</v>
      </c>
      <c r="BL59" s="9">
        <f>VLOOKUP($C59,total_abstraction_km3!$A$2:$CT$249,BL$4,FALSE)</f>
        <v>33.434566666666697</v>
      </c>
      <c r="BM59" s="13">
        <f t="shared" si="23"/>
        <v>33.434566666666697</v>
      </c>
    </row>
    <row r="60" spans="2:65" x14ac:dyDescent="0.25">
      <c r="B60" s="12">
        <f>fao_ids_unique!B55</f>
        <v>72</v>
      </c>
      <c r="C60" s="12">
        <f>fao_ids_unique!F55</f>
        <v>49</v>
      </c>
      <c r="D60" s="8" t="str">
        <f>fao_ids_unique!C55</f>
        <v>DJI</v>
      </c>
      <c r="E60" s="7" t="str">
        <f>fao_ids_unique!G55</f>
        <v>Djibouti</v>
      </c>
      <c r="G60" s="9">
        <f>VLOOKUP($B60,aquastat_more_extensive_table!$D$1419:$AO$1619,G$4,FALSE)</f>
        <v>0</v>
      </c>
      <c r="H60" s="13" t="e">
        <f t="shared" si="24"/>
        <v>#N/A</v>
      </c>
      <c r="I60" s="9">
        <f>VLOOKUP($C60,total_abstraction_km3!$A$2:$CT$249,I$4,FALSE)</f>
        <v>2.4378820000000002E-3</v>
      </c>
      <c r="J60" s="13">
        <f t="shared" si="11"/>
        <v>2.4378820000000002E-3</v>
      </c>
      <c r="L60" s="9">
        <f>VLOOKUP($B60,aquastat_more_extensive_table!$D$1419:$AO$1619,L$4,FALSE)</f>
        <v>0</v>
      </c>
      <c r="M60" s="13" t="e">
        <f t="shared" si="25"/>
        <v>#N/A</v>
      </c>
      <c r="N60" s="9">
        <f>VLOOKUP($C60,total_abstraction_km3!$A$2:$CT$249,N$4,FALSE)</f>
        <v>1.682006E-3</v>
      </c>
      <c r="O60" s="13">
        <f t="shared" si="12"/>
        <v>1.682006E-3</v>
      </c>
      <c r="Q60" s="9">
        <f>VLOOKUP($B60,aquastat_more_extensive_table!$D$1419:$AO$1619,Q$4,FALSE)</f>
        <v>0</v>
      </c>
      <c r="R60" s="13" t="e">
        <f t="shared" si="26"/>
        <v>#N/A</v>
      </c>
      <c r="S60" s="9">
        <f>VLOOKUP($C60,total_abstraction_km3!$A$2:$CT$249,S$4,FALSE)</f>
        <v>1.511196E-3</v>
      </c>
      <c r="T60" s="13">
        <f t="shared" si="13"/>
        <v>1.511196E-3</v>
      </c>
      <c r="V60" s="9">
        <f>VLOOKUP($B60,aquastat_more_extensive_table!$D$1419:$AO$1619,V$4,FALSE)</f>
        <v>0</v>
      </c>
      <c r="W60" s="13" t="e">
        <f t="shared" si="27"/>
        <v>#N/A</v>
      </c>
      <c r="X60" s="9">
        <f>VLOOKUP($C60,total_abstraction_km3!$A$2:$CT$249,X$4,FALSE)</f>
        <v>1.7212219999999999E-3</v>
      </c>
      <c r="Y60" s="13">
        <f t="shared" si="14"/>
        <v>1.7212219999999999E-3</v>
      </c>
      <c r="AA60" s="9">
        <f>VLOOKUP($B60,aquastat_more_extensive_table!$D$1419:$AO$1619,AA$4,FALSE)</f>
        <v>0</v>
      </c>
      <c r="AB60" s="13" t="e">
        <f t="shared" si="28"/>
        <v>#N/A</v>
      </c>
      <c r="AC60" s="9">
        <f>VLOOKUP($C60,total_abstraction_km3!$A$2:$CT$249,AC$4,FALSE)</f>
        <v>1.8513659999999999E-3</v>
      </c>
      <c r="AD60" s="13">
        <f t="shared" si="15"/>
        <v>1.8513659999999999E-3</v>
      </c>
      <c r="AF60" s="9">
        <f>VLOOKUP($B60,aquastat_more_extensive_table!$D$1419:$AO$1619,AF$4,FALSE)</f>
        <v>8.0000000000000002E-3</v>
      </c>
      <c r="AG60" s="13">
        <f t="shared" si="29"/>
        <v>8.0000000000000002E-3</v>
      </c>
      <c r="AH60" s="9">
        <f>VLOOKUP($C60,total_abstraction_km3!$A$2:$CT$249,AH$4,FALSE)</f>
        <v>1.88489E-3</v>
      </c>
      <c r="AI60" s="13">
        <f t="shared" si="16"/>
        <v>1.88489E-3</v>
      </c>
      <c r="AK60" s="9">
        <f>VLOOKUP($B60,aquastat_more_extensive_table!$D$1419:$AO$1619,AK$4,FALSE)</f>
        <v>0</v>
      </c>
      <c r="AL60" s="13" t="e">
        <f t="shared" si="30"/>
        <v>#N/A</v>
      </c>
      <c r="AM60" s="9">
        <f>VLOOKUP($C60,total_abstraction_km3!$A$2:$CT$249,AM$4,FALSE)</f>
        <v>1.954524E-3</v>
      </c>
      <c r="AN60" s="13">
        <f t="shared" si="17"/>
        <v>1.954524E-3</v>
      </c>
      <c r="AP60" s="9">
        <f>VLOOKUP($B60,aquastat_more_extensive_table!$D$1419:$AO$1619,AP$4,FALSE)</f>
        <v>0</v>
      </c>
      <c r="AQ60" s="13" t="e">
        <f t="shared" si="31"/>
        <v>#N/A</v>
      </c>
      <c r="AR60" s="9">
        <f>VLOOKUP($C60,total_abstraction_km3!$A$2:$CT$249,AR$4,FALSE)</f>
        <v>2.5159039999999998E-3</v>
      </c>
      <c r="AS60" s="13">
        <f t="shared" si="18"/>
        <v>2.5159039999999998E-3</v>
      </c>
      <c r="AU60" s="9">
        <f>VLOOKUP($B60,aquastat_more_extensive_table!$D$1419:$AO$1619,AU$4,FALSE)</f>
        <v>1.9E-2</v>
      </c>
      <c r="AV60" s="13">
        <f t="shared" si="32"/>
        <v>1.9E-2</v>
      </c>
      <c r="AW60" s="9">
        <f>VLOOKUP($C60,total_abstraction_km3!$A$2:$CT$249,AW$4,FALSE)</f>
        <v>2.5332760000000001E-3</v>
      </c>
      <c r="AX60" s="13">
        <f t="shared" si="19"/>
        <v>2.5332760000000001E-3</v>
      </c>
      <c r="AZ60" s="9">
        <f>VLOOKUP($B60,aquastat_more_extensive_table!$D$1419:$AO$1619,AZ$4,FALSE)</f>
        <v>0</v>
      </c>
      <c r="BA60" s="13" t="e">
        <f t="shared" si="33"/>
        <v>#N/A</v>
      </c>
      <c r="BB60" s="9">
        <f>VLOOKUP($C60,total_abstraction_km3!$A$2:$CT$249,BB$4,FALSE)</f>
        <v>2.78065E-3</v>
      </c>
      <c r="BC60" s="13">
        <f t="shared" si="20"/>
        <v>2.78065E-3</v>
      </c>
      <c r="BE60" s="9">
        <f>VLOOKUP($B60,aquastat_more_extensive_table!$D$1419:$AO$1619,BE$4,FALSE)</f>
        <v>0</v>
      </c>
      <c r="BF60" s="13" t="e">
        <f t="shared" si="34"/>
        <v>#N/A</v>
      </c>
      <c r="BG60" s="9">
        <f>VLOOKUP($C60,total_abstraction_km3!$A$2:$CT$249,BG$4,FALSE)</f>
        <v>2.949662E-3</v>
      </c>
      <c r="BH60" s="13">
        <f t="shared" si="21"/>
        <v>2.949662E-3</v>
      </c>
      <c r="BJ60" s="9">
        <f>VLOOKUP($B60,aquastat_more_extensive_table!$D$1419:$AO$1619,BJ$4,FALSE)</f>
        <v>0</v>
      </c>
      <c r="BK60" s="13" t="e">
        <f t="shared" si="22"/>
        <v>#N/A</v>
      </c>
      <c r="BL60" s="9">
        <f>VLOOKUP($C60,total_abstraction_km3!$A$2:$CT$249,BL$4,FALSE)</f>
        <v>3.3361733333333301E-3</v>
      </c>
      <c r="BM60" s="13">
        <f t="shared" si="23"/>
        <v>3.3361733333333301E-3</v>
      </c>
    </row>
    <row r="61" spans="2:65" x14ac:dyDescent="0.25">
      <c r="B61" s="12">
        <f>fao_ids_unique!B56</f>
        <v>73</v>
      </c>
      <c r="C61" s="12">
        <f>fao_ids_unique!F56</f>
        <v>67</v>
      </c>
      <c r="D61" s="8" t="str">
        <f>fao_ids_unique!C56</f>
        <v>GEO</v>
      </c>
      <c r="E61" s="7" t="str">
        <f>fao_ids_unique!G56</f>
        <v>Georgia</v>
      </c>
      <c r="G61" s="9">
        <f>VLOOKUP($B61,aquastat_more_extensive_table!$D$1419:$AO$1619,G$4,FALSE)</f>
        <v>0</v>
      </c>
      <c r="H61" s="13" t="e">
        <f t="shared" si="24"/>
        <v>#N/A</v>
      </c>
      <c r="I61" s="9">
        <f>VLOOKUP($C61,total_abstraction_km3!$A$2:$CT$249,I$4,FALSE)</f>
        <v>1.06897</v>
      </c>
      <c r="J61" s="13">
        <f t="shared" si="11"/>
        <v>1.06897</v>
      </c>
      <c r="L61" s="9">
        <f>VLOOKUP($B61,aquastat_more_extensive_table!$D$1419:$AO$1619,L$4,FALSE)</f>
        <v>0</v>
      </c>
      <c r="M61" s="13" t="e">
        <f t="shared" si="25"/>
        <v>#N/A</v>
      </c>
      <c r="N61" s="9">
        <f>VLOOKUP($C61,total_abstraction_km3!$A$2:$CT$249,N$4,FALSE)</f>
        <v>1.0906419999999999</v>
      </c>
      <c r="O61" s="13">
        <f t="shared" si="12"/>
        <v>1.0906419999999999</v>
      </c>
      <c r="Q61" s="9">
        <f>VLOOKUP($B61,aquastat_more_extensive_table!$D$1419:$AO$1619,Q$4,FALSE)</f>
        <v>0</v>
      </c>
      <c r="R61" s="13" t="e">
        <f t="shared" si="26"/>
        <v>#N/A</v>
      </c>
      <c r="S61" s="9">
        <f>VLOOKUP($C61,total_abstraction_km3!$A$2:$CT$249,S$4,FALSE)</f>
        <v>1.2098519999999999</v>
      </c>
      <c r="T61" s="13">
        <f t="shared" si="13"/>
        <v>1.2098519999999999</v>
      </c>
      <c r="V61" s="9">
        <f>VLOOKUP($B61,aquastat_more_extensive_table!$D$1419:$AO$1619,V$4,FALSE)</f>
        <v>0</v>
      </c>
      <c r="W61" s="13" t="e">
        <f t="shared" si="27"/>
        <v>#N/A</v>
      </c>
      <c r="X61" s="9">
        <f>VLOOKUP($C61,total_abstraction_km3!$A$2:$CT$249,X$4,FALSE)</f>
        <v>1.565744</v>
      </c>
      <c r="Y61" s="13">
        <f t="shared" si="14"/>
        <v>1.565744</v>
      </c>
      <c r="AA61" s="9">
        <f>VLOOKUP($B61,aquastat_more_extensive_table!$D$1419:$AO$1619,AA$4,FALSE)</f>
        <v>0</v>
      </c>
      <c r="AB61" s="13" t="e">
        <f t="shared" si="28"/>
        <v>#N/A</v>
      </c>
      <c r="AC61" s="9">
        <f>VLOOKUP($C61,total_abstraction_km3!$A$2:$CT$249,AC$4,FALSE)</f>
        <v>1.810578</v>
      </c>
      <c r="AD61" s="13">
        <f t="shared" si="15"/>
        <v>1.810578</v>
      </c>
      <c r="AF61" s="9">
        <f>VLOOKUP($B61,aquastat_more_extensive_table!$D$1419:$AO$1619,AF$4,FALSE)</f>
        <v>0</v>
      </c>
      <c r="AG61" s="13" t="e">
        <f t="shared" si="29"/>
        <v>#N/A</v>
      </c>
      <c r="AH61" s="9">
        <f>VLOOKUP($C61,total_abstraction_km3!$A$2:$CT$249,AH$4,FALSE)</f>
        <v>1.9404760000000001</v>
      </c>
      <c r="AI61" s="13">
        <f t="shared" si="16"/>
        <v>1.9404760000000001</v>
      </c>
      <c r="AK61" s="9">
        <f>VLOOKUP($B61,aquastat_more_extensive_table!$D$1419:$AO$1619,AK$4,FALSE)</f>
        <v>0</v>
      </c>
      <c r="AL61" s="13" t="e">
        <f t="shared" si="30"/>
        <v>#N/A</v>
      </c>
      <c r="AM61" s="9">
        <f>VLOOKUP($C61,total_abstraction_km3!$A$2:$CT$249,AM$4,FALSE)</f>
        <v>1.844816</v>
      </c>
      <c r="AN61" s="13">
        <f t="shared" si="17"/>
        <v>1.844816</v>
      </c>
      <c r="AP61" s="9">
        <f>VLOOKUP($B61,aquastat_more_extensive_table!$D$1419:$AO$1619,AP$4,FALSE)</f>
        <v>0</v>
      </c>
      <c r="AQ61" s="13" t="e">
        <f t="shared" si="31"/>
        <v>#N/A</v>
      </c>
      <c r="AR61" s="9">
        <f>VLOOKUP($C61,total_abstraction_km3!$A$2:$CT$249,AR$4,FALSE)</f>
        <v>1.416622</v>
      </c>
      <c r="AS61" s="13">
        <f t="shared" si="18"/>
        <v>1.416622</v>
      </c>
      <c r="AU61" s="9">
        <f>VLOOKUP($B61,aquastat_more_extensive_table!$D$1419:$AO$1619,AU$4,FALSE)</f>
        <v>0</v>
      </c>
      <c r="AV61" s="13" t="e">
        <f t="shared" si="32"/>
        <v>#N/A</v>
      </c>
      <c r="AW61" s="9">
        <f>VLOOKUP($C61,total_abstraction_km3!$A$2:$CT$249,AW$4,FALSE)</f>
        <v>1.4561820000000001</v>
      </c>
      <c r="AX61" s="13">
        <f t="shared" si="19"/>
        <v>1.4561820000000001</v>
      </c>
      <c r="AZ61" s="9">
        <f>VLOOKUP($B61,aquastat_more_extensive_table!$D$1419:$AO$1619,AZ$4,FALSE)</f>
        <v>1.8129999999999999</v>
      </c>
      <c r="BA61" s="13">
        <f t="shared" si="33"/>
        <v>1.8129999999999999</v>
      </c>
      <c r="BB61" s="9">
        <f>VLOOKUP($C61,total_abstraction_km3!$A$2:$CT$249,BB$4,FALSE)</f>
        <v>1.748478</v>
      </c>
      <c r="BC61" s="13">
        <f t="shared" si="20"/>
        <v>1.748478</v>
      </c>
      <c r="BE61" s="9">
        <f>VLOOKUP($B61,aquastat_more_extensive_table!$D$1419:$AO$1619,BE$4,FALSE)</f>
        <v>1.823</v>
      </c>
      <c r="BF61" s="13">
        <f t="shared" si="34"/>
        <v>1.823</v>
      </c>
      <c r="BG61" s="9">
        <f>VLOOKUP($C61,total_abstraction_km3!$A$2:$CT$249,BG$4,FALSE)</f>
        <v>2.0709240000000002</v>
      </c>
      <c r="BH61" s="13">
        <f t="shared" si="21"/>
        <v>2.0709240000000002</v>
      </c>
      <c r="BJ61" s="9">
        <f>VLOOKUP($B61,aquastat_more_extensive_table!$D$1419:$AO$1619,BJ$4,FALSE)</f>
        <v>0</v>
      </c>
      <c r="BK61" s="13" t="e">
        <f t="shared" si="22"/>
        <v>#N/A</v>
      </c>
      <c r="BL61" s="9">
        <f>VLOOKUP($C61,total_abstraction_km3!$A$2:$CT$249,BL$4,FALSE)</f>
        <v>2.0516399999999999</v>
      </c>
      <c r="BM61" s="13">
        <f t="shared" si="23"/>
        <v>2.0516399999999999</v>
      </c>
    </row>
    <row r="62" spans="2:65" x14ac:dyDescent="0.25">
      <c r="B62" s="12">
        <f>fao_ids_unique!B57</f>
        <v>74</v>
      </c>
      <c r="C62" s="12">
        <f>fao_ids_unique!F57</f>
        <v>65</v>
      </c>
      <c r="D62" s="8" t="str">
        <f>fao_ids_unique!C57</f>
        <v>GAB</v>
      </c>
      <c r="E62" s="7" t="str">
        <f>fao_ids_unique!G57</f>
        <v>Gabon</v>
      </c>
      <c r="G62" s="9">
        <f>VLOOKUP($B62,aquastat_more_extensive_table!$D$1419:$AO$1619,G$4,FALSE)</f>
        <v>0</v>
      </c>
      <c r="H62" s="13" t="e">
        <f t="shared" si="24"/>
        <v>#N/A</v>
      </c>
      <c r="I62" s="9">
        <f>VLOOKUP($C62,total_abstraction_km3!$A$2:$CT$249,I$4,FALSE)</f>
        <v>2.252964E-2</v>
      </c>
      <c r="J62" s="13">
        <f t="shared" si="11"/>
        <v>2.252964E-2</v>
      </c>
      <c r="L62" s="9">
        <f>VLOOKUP($B62,aquastat_more_extensive_table!$D$1419:$AO$1619,L$4,FALSE)</f>
        <v>0</v>
      </c>
      <c r="M62" s="13" t="e">
        <f t="shared" si="25"/>
        <v>#N/A</v>
      </c>
      <c r="N62" s="9">
        <f>VLOOKUP($C62,total_abstraction_km3!$A$2:$CT$249,N$4,FALSE)</f>
        <v>2.2992240000000001E-2</v>
      </c>
      <c r="O62" s="13">
        <f t="shared" si="12"/>
        <v>2.2992240000000001E-2</v>
      </c>
      <c r="Q62" s="9">
        <f>VLOOKUP($B62,aquastat_more_extensive_table!$D$1419:$AO$1619,Q$4,FALSE)</f>
        <v>0</v>
      </c>
      <c r="R62" s="13" t="e">
        <f t="shared" si="26"/>
        <v>#N/A</v>
      </c>
      <c r="S62" s="9">
        <f>VLOOKUP($C62,total_abstraction_km3!$A$2:$CT$249,S$4,FALSE)</f>
        <v>2.6896699999999999E-2</v>
      </c>
      <c r="T62" s="13">
        <f t="shared" si="13"/>
        <v>2.6896699999999999E-2</v>
      </c>
      <c r="V62" s="9">
        <f>VLOOKUP($B62,aquastat_more_extensive_table!$D$1419:$AO$1619,V$4,FALSE)</f>
        <v>0</v>
      </c>
      <c r="W62" s="13" t="e">
        <f t="shared" si="27"/>
        <v>#N/A</v>
      </c>
      <c r="X62" s="9">
        <f>VLOOKUP($C62,total_abstraction_km3!$A$2:$CT$249,X$4,FALSE)</f>
        <v>4.1123479999999997E-2</v>
      </c>
      <c r="Y62" s="13">
        <f t="shared" si="14"/>
        <v>4.1123479999999997E-2</v>
      </c>
      <c r="AA62" s="9">
        <f>VLOOKUP($B62,aquastat_more_extensive_table!$D$1419:$AO$1619,AA$4,FALSE)</f>
        <v>0</v>
      </c>
      <c r="AB62" s="13" t="e">
        <f t="shared" si="28"/>
        <v>#N/A</v>
      </c>
      <c r="AC62" s="9">
        <f>VLOOKUP($C62,total_abstraction_km3!$A$2:$CT$249,AC$4,FALSE)</f>
        <v>4.8383919999999997E-2</v>
      </c>
      <c r="AD62" s="13">
        <f t="shared" si="15"/>
        <v>4.8383919999999997E-2</v>
      </c>
      <c r="AF62" s="9">
        <f>VLOOKUP($B62,aquastat_more_extensive_table!$D$1419:$AO$1619,AF$4,FALSE)</f>
        <v>0.06</v>
      </c>
      <c r="AG62" s="13">
        <f t="shared" si="29"/>
        <v>0.06</v>
      </c>
      <c r="AH62" s="9">
        <f>VLOOKUP($C62,total_abstraction_km3!$A$2:$CT$249,AH$4,FALSE)</f>
        <v>4.9252259999999999E-2</v>
      </c>
      <c r="AI62" s="13">
        <f t="shared" si="16"/>
        <v>4.9252259999999999E-2</v>
      </c>
      <c r="AK62" s="9">
        <f>VLOOKUP($B62,aquastat_more_extensive_table!$D$1419:$AO$1619,AK$4,FALSE)</f>
        <v>0</v>
      </c>
      <c r="AL62" s="13" t="e">
        <f t="shared" si="30"/>
        <v>#N/A</v>
      </c>
      <c r="AM62" s="9">
        <f>VLOOKUP($C62,total_abstraction_km3!$A$2:$CT$249,AM$4,FALSE)</f>
        <v>5.6072660000000003E-2</v>
      </c>
      <c r="AN62" s="13">
        <f t="shared" si="17"/>
        <v>5.6072660000000003E-2</v>
      </c>
      <c r="AP62" s="9">
        <f>VLOOKUP($B62,aquastat_more_extensive_table!$D$1419:$AO$1619,AP$4,FALSE)</f>
        <v>0</v>
      </c>
      <c r="AQ62" s="13" t="e">
        <f t="shared" si="31"/>
        <v>#N/A</v>
      </c>
      <c r="AR62" s="9">
        <f>VLOOKUP($C62,total_abstraction_km3!$A$2:$CT$249,AR$4,FALSE)</f>
        <v>6.1376420000000001E-2</v>
      </c>
      <c r="AS62" s="13">
        <f t="shared" si="18"/>
        <v>6.1376420000000001E-2</v>
      </c>
      <c r="AU62" s="9">
        <f>VLOOKUP($B62,aquastat_more_extensive_table!$D$1419:$AO$1619,AU$4,FALSE)</f>
        <v>0.1203</v>
      </c>
      <c r="AV62" s="13">
        <f t="shared" si="32"/>
        <v>0.1203</v>
      </c>
      <c r="AW62" s="9">
        <f>VLOOKUP($C62,total_abstraction_km3!$A$2:$CT$249,AW$4,FALSE)</f>
        <v>6.4063739999999994E-2</v>
      </c>
      <c r="AX62" s="13">
        <f t="shared" si="19"/>
        <v>6.4063739999999994E-2</v>
      </c>
      <c r="AZ62" s="9">
        <f>VLOOKUP($B62,aquastat_more_extensive_table!$D$1419:$AO$1619,AZ$4,FALSE)</f>
        <v>0.1391</v>
      </c>
      <c r="BA62" s="13">
        <f t="shared" si="33"/>
        <v>0.1391</v>
      </c>
      <c r="BB62" s="9">
        <f>VLOOKUP($C62,total_abstraction_km3!$A$2:$CT$249,BB$4,FALSE)</f>
        <v>7.7022019999999997E-2</v>
      </c>
      <c r="BC62" s="13">
        <f t="shared" si="20"/>
        <v>7.7022019999999997E-2</v>
      </c>
      <c r="BE62" s="9">
        <f>VLOOKUP($B62,aquastat_more_extensive_table!$D$1419:$AO$1619,BE$4,FALSE)</f>
        <v>0</v>
      </c>
      <c r="BF62" s="13" t="e">
        <f t="shared" si="34"/>
        <v>#N/A</v>
      </c>
      <c r="BG62" s="9">
        <f>VLOOKUP($C62,total_abstraction_km3!$A$2:$CT$249,BG$4,FALSE)</f>
        <v>7.8717019999999999E-2</v>
      </c>
      <c r="BH62" s="13">
        <f t="shared" si="21"/>
        <v>7.8717019999999999E-2</v>
      </c>
      <c r="BJ62" s="9">
        <f>VLOOKUP($B62,aquastat_more_extensive_table!$D$1419:$AO$1619,BJ$4,FALSE)</f>
        <v>0</v>
      </c>
      <c r="BK62" s="13" t="e">
        <f t="shared" si="22"/>
        <v>#N/A</v>
      </c>
      <c r="BL62" s="9">
        <f>VLOOKUP($C62,total_abstraction_km3!$A$2:$CT$249,BL$4,FALSE)</f>
        <v>7.9184966666666703E-2</v>
      </c>
      <c r="BM62" s="13">
        <f t="shared" si="23"/>
        <v>7.9184966666666703E-2</v>
      </c>
    </row>
    <row r="63" spans="2:65" x14ac:dyDescent="0.25">
      <c r="B63" s="12">
        <f>fao_ids_unique!B58</f>
        <v>75</v>
      </c>
      <c r="C63" s="12">
        <f>fao_ids_unique!F58</f>
        <v>72</v>
      </c>
      <c r="D63" s="8" t="str">
        <f>fao_ids_unique!C58</f>
        <v>GMB</v>
      </c>
      <c r="E63" s="7" t="str">
        <f>fao_ids_unique!G58</f>
        <v>Gambia, The</v>
      </c>
      <c r="G63" s="9">
        <f>VLOOKUP($B63,aquastat_more_extensive_table!$D$1419:$AO$1619,G$4,FALSE)</f>
        <v>0</v>
      </c>
      <c r="H63" s="13" t="e">
        <f t="shared" si="24"/>
        <v>#N/A</v>
      </c>
      <c r="I63" s="9">
        <f>VLOOKUP($C63,total_abstraction_km3!$A$2:$CT$249,I$4,FALSE)</f>
        <v>3.9146319999999998E-2</v>
      </c>
      <c r="J63" s="13">
        <f t="shared" si="11"/>
        <v>3.9146319999999998E-2</v>
      </c>
      <c r="L63" s="9">
        <f>VLOOKUP($B63,aquastat_more_extensive_table!$D$1419:$AO$1619,L$4,FALSE)</f>
        <v>0</v>
      </c>
      <c r="M63" s="13" t="e">
        <f t="shared" si="25"/>
        <v>#N/A</v>
      </c>
      <c r="N63" s="9">
        <f>VLOOKUP($C63,total_abstraction_km3!$A$2:$CT$249,N$4,FALSE)</f>
        <v>4.7982339999999998E-2</v>
      </c>
      <c r="O63" s="13">
        <f t="shared" si="12"/>
        <v>4.7982339999999998E-2</v>
      </c>
      <c r="Q63" s="9">
        <f>VLOOKUP($B63,aquastat_more_extensive_table!$D$1419:$AO$1619,Q$4,FALSE)</f>
        <v>0</v>
      </c>
      <c r="R63" s="13" t="e">
        <f t="shared" si="26"/>
        <v>#N/A</v>
      </c>
      <c r="S63" s="9">
        <f>VLOOKUP($C63,total_abstraction_km3!$A$2:$CT$249,S$4,FALSE)</f>
        <v>4.3265039999999998E-2</v>
      </c>
      <c r="T63" s="13">
        <f t="shared" si="13"/>
        <v>4.3265039999999998E-2</v>
      </c>
      <c r="V63" s="9">
        <f>VLOOKUP($B63,aquastat_more_extensive_table!$D$1419:$AO$1619,V$4,FALSE)</f>
        <v>0</v>
      </c>
      <c r="W63" s="13" t="e">
        <f t="shared" si="27"/>
        <v>#N/A</v>
      </c>
      <c r="X63" s="9">
        <f>VLOOKUP($C63,total_abstraction_km3!$A$2:$CT$249,X$4,FALSE)</f>
        <v>4.0868880000000003E-2</v>
      </c>
      <c r="Y63" s="13">
        <f t="shared" si="14"/>
        <v>4.0868880000000003E-2</v>
      </c>
      <c r="AA63" s="9">
        <f>VLOOKUP($B63,aquastat_more_extensive_table!$D$1419:$AO$1619,AA$4,FALSE)</f>
        <v>0.02</v>
      </c>
      <c r="AB63" s="13">
        <f t="shared" si="28"/>
        <v>0.02</v>
      </c>
      <c r="AC63" s="9">
        <f>VLOOKUP($C63,total_abstraction_km3!$A$2:$CT$249,AC$4,FALSE)</f>
        <v>3.3748019999999997E-2</v>
      </c>
      <c r="AD63" s="13">
        <f t="shared" si="15"/>
        <v>3.3748019999999997E-2</v>
      </c>
      <c r="AF63" s="9">
        <f>VLOOKUP($B63,aquastat_more_extensive_table!$D$1419:$AO$1619,AF$4,FALSE)</f>
        <v>0</v>
      </c>
      <c r="AG63" s="13" t="e">
        <f t="shared" si="29"/>
        <v>#N/A</v>
      </c>
      <c r="AH63" s="9">
        <f>VLOOKUP($C63,total_abstraction_km3!$A$2:$CT$249,AH$4,FALSE)</f>
        <v>4.5008640000000003E-2</v>
      </c>
      <c r="AI63" s="13">
        <f t="shared" si="16"/>
        <v>4.5008640000000003E-2</v>
      </c>
      <c r="AK63" s="9">
        <f>VLOOKUP($B63,aquastat_more_extensive_table!$D$1419:$AO$1619,AK$4,FALSE)</f>
        <v>0</v>
      </c>
      <c r="AL63" s="13" t="e">
        <f t="shared" si="30"/>
        <v>#N/A</v>
      </c>
      <c r="AM63" s="9">
        <f>VLOOKUP($C63,total_abstraction_km3!$A$2:$CT$249,AM$4,FALSE)</f>
        <v>4.567152E-2</v>
      </c>
      <c r="AN63" s="13">
        <f t="shared" si="17"/>
        <v>4.567152E-2</v>
      </c>
      <c r="AP63" s="9">
        <f>VLOOKUP($B63,aquastat_more_extensive_table!$D$1419:$AO$1619,AP$4,FALSE)</f>
        <v>0</v>
      </c>
      <c r="AQ63" s="13" t="e">
        <f t="shared" si="31"/>
        <v>#N/A</v>
      </c>
      <c r="AR63" s="9">
        <f>VLOOKUP($C63,total_abstraction_km3!$A$2:$CT$249,AR$4,FALSE)</f>
        <v>4.7238740000000001E-2</v>
      </c>
      <c r="AS63" s="13">
        <f t="shared" si="18"/>
        <v>4.7238740000000001E-2</v>
      </c>
      <c r="AU63" s="9">
        <f>VLOOKUP($B63,aquastat_more_extensive_table!$D$1419:$AO$1619,AU$4,FALSE)</f>
        <v>9.0499999999999997E-2</v>
      </c>
      <c r="AV63" s="13">
        <f t="shared" si="32"/>
        <v>9.0499999999999997E-2</v>
      </c>
      <c r="AW63" s="9">
        <f>VLOOKUP($C63,total_abstraction_km3!$A$2:$CT$249,AW$4,FALSE)</f>
        <v>6.2217660000000001E-2</v>
      </c>
      <c r="AX63" s="13">
        <f t="shared" si="19"/>
        <v>6.2217660000000001E-2</v>
      </c>
      <c r="AZ63" s="9">
        <f>VLOOKUP($B63,aquastat_more_extensive_table!$D$1419:$AO$1619,AZ$4,FALSE)</f>
        <v>0</v>
      </c>
      <c r="BA63" s="13" t="e">
        <f t="shared" si="33"/>
        <v>#N/A</v>
      </c>
      <c r="BB63" s="9">
        <f>VLOOKUP($C63,total_abstraction_km3!$A$2:$CT$249,BB$4,FALSE)</f>
        <v>7.0820640000000004E-2</v>
      </c>
      <c r="BC63" s="13">
        <f t="shared" si="20"/>
        <v>7.0820640000000004E-2</v>
      </c>
      <c r="BE63" s="9">
        <f>VLOOKUP($B63,aquastat_more_extensive_table!$D$1419:$AO$1619,BE$4,FALSE)</f>
        <v>0</v>
      </c>
      <c r="BF63" s="13" t="e">
        <f t="shared" si="34"/>
        <v>#N/A</v>
      </c>
      <c r="BG63" s="9">
        <f>VLOOKUP($C63,total_abstraction_km3!$A$2:$CT$249,BG$4,FALSE)</f>
        <v>7.2803080000000006E-2</v>
      </c>
      <c r="BH63" s="13">
        <f t="shared" si="21"/>
        <v>7.2803080000000006E-2</v>
      </c>
      <c r="BJ63" s="9">
        <f>VLOOKUP($B63,aquastat_more_extensive_table!$D$1419:$AO$1619,BJ$4,FALSE)</f>
        <v>0</v>
      </c>
      <c r="BK63" s="13" t="e">
        <f t="shared" si="22"/>
        <v>#N/A</v>
      </c>
      <c r="BL63" s="9">
        <f>VLOOKUP($C63,total_abstraction_km3!$A$2:$CT$249,BL$4,FALSE)</f>
        <v>7.0676033333333305E-2</v>
      </c>
      <c r="BM63" s="13">
        <f t="shared" si="23"/>
        <v>7.0676033333333305E-2</v>
      </c>
    </row>
    <row r="64" spans="2:65" x14ac:dyDescent="0.25">
      <c r="B64" s="12">
        <f>fao_ids_unique!B59</f>
        <v>79</v>
      </c>
      <c r="C64" s="12">
        <f>fao_ids_unique!F59</f>
        <v>48</v>
      </c>
      <c r="D64" s="8" t="str">
        <f>fao_ids_unique!C59</f>
        <v>DEU</v>
      </c>
      <c r="E64" s="7" t="str">
        <f>fao_ids_unique!G59</f>
        <v>Germany</v>
      </c>
      <c r="G64" s="9">
        <f>VLOOKUP($B64,aquastat_more_extensive_table!$D$1419:$AO$1619,G$4,FALSE)</f>
        <v>0</v>
      </c>
      <c r="H64" s="13" t="e">
        <f t="shared" si="24"/>
        <v>#N/A</v>
      </c>
      <c r="I64" s="9">
        <f>VLOOKUP($C64,total_abstraction_km3!$A$2:$CT$249,I$4,FALSE)</f>
        <v>13.19814</v>
      </c>
      <c r="J64" s="13">
        <f t="shared" si="11"/>
        <v>13.19814</v>
      </c>
      <c r="L64" s="9">
        <f>VLOOKUP($B64,aquastat_more_extensive_table!$D$1419:$AO$1619,L$4,FALSE)</f>
        <v>0</v>
      </c>
      <c r="M64" s="13" t="e">
        <f t="shared" si="25"/>
        <v>#N/A</v>
      </c>
      <c r="N64" s="9">
        <f>VLOOKUP($C64,total_abstraction_km3!$A$2:$CT$249,N$4,FALSE)</f>
        <v>14.60618</v>
      </c>
      <c r="O64" s="13">
        <f t="shared" si="12"/>
        <v>14.60618</v>
      </c>
      <c r="Q64" s="9">
        <f>VLOOKUP($B64,aquastat_more_extensive_table!$D$1419:$AO$1619,Q$4,FALSE)</f>
        <v>0</v>
      </c>
      <c r="R64" s="13" t="e">
        <f t="shared" si="26"/>
        <v>#N/A</v>
      </c>
      <c r="S64" s="9">
        <f>VLOOKUP($C64,total_abstraction_km3!$A$2:$CT$249,S$4,FALSE)</f>
        <v>17.118200000000002</v>
      </c>
      <c r="T64" s="13">
        <f t="shared" si="13"/>
        <v>17.118200000000002</v>
      </c>
      <c r="V64" s="9">
        <f>VLOOKUP($B64,aquastat_more_extensive_table!$D$1419:$AO$1619,V$4,FALSE)</f>
        <v>0</v>
      </c>
      <c r="W64" s="13" t="e">
        <f t="shared" si="27"/>
        <v>#N/A</v>
      </c>
      <c r="X64" s="9">
        <f>VLOOKUP($C64,total_abstraction_km3!$A$2:$CT$249,X$4,FALSE)</f>
        <v>21.973420000000001</v>
      </c>
      <c r="Y64" s="13">
        <f t="shared" si="14"/>
        <v>21.973420000000001</v>
      </c>
      <c r="AA64" s="9">
        <f>VLOOKUP($B64,aquastat_more_extensive_table!$D$1419:$AO$1619,AA$4,FALSE)</f>
        <v>0</v>
      </c>
      <c r="AB64" s="13" t="e">
        <f t="shared" si="28"/>
        <v>#N/A</v>
      </c>
      <c r="AC64" s="9">
        <f>VLOOKUP($C64,total_abstraction_km3!$A$2:$CT$249,AC$4,FALSE)</f>
        <v>25.77094</v>
      </c>
      <c r="AD64" s="13">
        <f t="shared" si="15"/>
        <v>25.77094</v>
      </c>
      <c r="AF64" s="9">
        <f>VLOOKUP($B64,aquastat_more_extensive_table!$D$1419:$AO$1619,AF$4,FALSE)</f>
        <v>0</v>
      </c>
      <c r="AG64" s="13" t="e">
        <f t="shared" si="29"/>
        <v>#N/A</v>
      </c>
      <c r="AH64" s="9">
        <f>VLOOKUP($C64,total_abstraction_km3!$A$2:$CT$249,AH$4,FALSE)</f>
        <v>26.533740000000002</v>
      </c>
      <c r="AI64" s="13">
        <f t="shared" si="16"/>
        <v>26.533740000000002</v>
      </c>
      <c r="AK64" s="9">
        <f>VLOOKUP($B64,aquastat_more_extensive_table!$D$1419:$AO$1619,AK$4,FALSE)</f>
        <v>46.27</v>
      </c>
      <c r="AL64" s="13">
        <f t="shared" si="30"/>
        <v>46.27</v>
      </c>
      <c r="AM64" s="9">
        <f>VLOOKUP($C64,total_abstraction_km3!$A$2:$CT$249,AM$4,FALSE)</f>
        <v>32.123399999999997</v>
      </c>
      <c r="AN64" s="13">
        <f t="shared" si="17"/>
        <v>32.123399999999997</v>
      </c>
      <c r="AP64" s="9">
        <f>VLOOKUP($B64,aquastat_more_extensive_table!$D$1419:$AO$1619,AP$4,FALSE)</f>
        <v>45.2</v>
      </c>
      <c r="AQ64" s="13">
        <f t="shared" si="31"/>
        <v>45.2</v>
      </c>
      <c r="AR64" s="9">
        <f>VLOOKUP($C64,total_abstraction_km3!$A$2:$CT$249,AR$4,FALSE)</f>
        <v>35.059939999999997</v>
      </c>
      <c r="AS64" s="13">
        <f t="shared" si="18"/>
        <v>35.059939999999997</v>
      </c>
      <c r="AU64" s="9">
        <f>VLOOKUP($B64,aquastat_more_extensive_table!$D$1419:$AO$1619,AU$4,FALSE)</f>
        <v>39.15</v>
      </c>
      <c r="AV64" s="13">
        <f t="shared" si="32"/>
        <v>39.15</v>
      </c>
      <c r="AW64" s="9">
        <f>VLOOKUP($C64,total_abstraction_km3!$A$2:$CT$249,AW$4,FALSE)</f>
        <v>33.945419999999999</v>
      </c>
      <c r="AX64" s="13">
        <f t="shared" si="19"/>
        <v>33.945419999999999</v>
      </c>
      <c r="AZ64" s="9">
        <f>VLOOKUP($B64,aquastat_more_extensive_table!$D$1419:$AO$1619,AZ$4,FALSE)</f>
        <v>32.299999999999997</v>
      </c>
      <c r="BA64" s="13">
        <f t="shared" si="33"/>
        <v>32.299999999999997</v>
      </c>
      <c r="BB64" s="9">
        <f>VLOOKUP($C64,total_abstraction_km3!$A$2:$CT$249,BB$4,FALSE)</f>
        <v>37.614879999999999</v>
      </c>
      <c r="BC64" s="13">
        <f t="shared" si="20"/>
        <v>37.614879999999999</v>
      </c>
      <c r="BE64" s="9">
        <f>VLOOKUP($B64,aquastat_more_extensive_table!$D$1419:$AO$1619,BE$4,FALSE)</f>
        <v>33.04</v>
      </c>
      <c r="BF64" s="13">
        <f t="shared" si="34"/>
        <v>33.04</v>
      </c>
      <c r="BG64" s="9">
        <f>VLOOKUP($C64,total_abstraction_km3!$A$2:$CT$249,BG$4,FALSE)</f>
        <v>39.689360000000001</v>
      </c>
      <c r="BH64" s="13">
        <f t="shared" si="21"/>
        <v>39.689360000000001</v>
      </c>
      <c r="BJ64" s="9">
        <f>VLOOKUP($B64,aquastat_more_extensive_table!$D$1419:$AO$1619,BJ$4,FALSE)</f>
        <v>0</v>
      </c>
      <c r="BK64" s="13" t="e">
        <f t="shared" si="22"/>
        <v>#N/A</v>
      </c>
      <c r="BL64" s="9">
        <f>VLOOKUP($C64,total_abstraction_km3!$A$2:$CT$249,BL$4,FALSE)</f>
        <v>39.474833333333301</v>
      </c>
      <c r="BM64" s="13">
        <f t="shared" si="23"/>
        <v>39.474833333333301</v>
      </c>
    </row>
    <row r="65" spans="2:65" x14ac:dyDescent="0.25">
      <c r="B65" s="12">
        <f>fao_ids_unique!B60</f>
        <v>80</v>
      </c>
      <c r="C65" s="12">
        <f>fao_ids_unique!F60</f>
        <v>22</v>
      </c>
      <c r="D65" s="8" t="str">
        <f>fao_ids_unique!C60</f>
        <v>BIH</v>
      </c>
      <c r="E65" s="7" t="str">
        <f>fao_ids_unique!G60</f>
        <v>Bosnia and Herzegovina</v>
      </c>
      <c r="G65" s="9">
        <f>VLOOKUP($B65,aquastat_more_extensive_table!$D$1419:$AO$1619,G$4,FALSE)</f>
        <v>0</v>
      </c>
      <c r="H65" s="13" t="e">
        <f t="shared" si="24"/>
        <v>#N/A</v>
      </c>
      <c r="I65" s="9">
        <f>VLOOKUP($C65,total_abstraction_km3!$A$2:$CT$249,I$4,FALSE)</f>
        <v>1.1923079999999999</v>
      </c>
      <c r="J65" s="13">
        <f t="shared" si="11"/>
        <v>1.1923079999999999</v>
      </c>
      <c r="L65" s="9">
        <f>VLOOKUP($B65,aquastat_more_extensive_table!$D$1419:$AO$1619,L$4,FALSE)</f>
        <v>0</v>
      </c>
      <c r="M65" s="13" t="e">
        <f t="shared" si="25"/>
        <v>#N/A</v>
      </c>
      <c r="N65" s="9">
        <f>VLOOKUP($C65,total_abstraction_km3!$A$2:$CT$249,N$4,FALSE)</f>
        <v>1.2700400000000001</v>
      </c>
      <c r="O65" s="13">
        <f t="shared" si="12"/>
        <v>1.2700400000000001</v>
      </c>
      <c r="Q65" s="9">
        <f>VLOOKUP($B65,aquastat_more_extensive_table!$D$1419:$AO$1619,Q$4,FALSE)</f>
        <v>0</v>
      </c>
      <c r="R65" s="13" t="e">
        <f t="shared" si="26"/>
        <v>#N/A</v>
      </c>
      <c r="S65" s="9">
        <f>VLOOKUP($C65,total_abstraction_km3!$A$2:$CT$249,S$4,FALSE)</f>
        <v>1.3135540000000001</v>
      </c>
      <c r="T65" s="13">
        <f t="shared" si="13"/>
        <v>1.3135540000000001</v>
      </c>
      <c r="V65" s="9">
        <f>VLOOKUP($B65,aquastat_more_extensive_table!$D$1419:$AO$1619,V$4,FALSE)</f>
        <v>0</v>
      </c>
      <c r="W65" s="13" t="e">
        <f t="shared" si="27"/>
        <v>#N/A</v>
      </c>
      <c r="X65" s="9">
        <f>VLOOKUP($C65,total_abstraction_km3!$A$2:$CT$249,X$4,FALSE)</f>
        <v>1.4587779999999999</v>
      </c>
      <c r="Y65" s="13">
        <f t="shared" si="14"/>
        <v>1.4587779999999999</v>
      </c>
      <c r="AA65" s="9">
        <f>VLOOKUP($B65,aquastat_more_extensive_table!$D$1419:$AO$1619,AA$4,FALSE)</f>
        <v>0</v>
      </c>
      <c r="AB65" s="13" t="e">
        <f t="shared" si="28"/>
        <v>#N/A</v>
      </c>
      <c r="AC65" s="9">
        <f>VLOOKUP($C65,total_abstraction_km3!$A$2:$CT$249,AC$4,FALSE)</f>
        <v>1.6563479999999999</v>
      </c>
      <c r="AD65" s="13">
        <f t="shared" si="15"/>
        <v>1.6563479999999999</v>
      </c>
      <c r="AF65" s="9">
        <f>VLOOKUP($B65,aquastat_more_extensive_table!$D$1419:$AO$1619,AF$4,FALSE)</f>
        <v>0</v>
      </c>
      <c r="AG65" s="13" t="e">
        <f t="shared" si="29"/>
        <v>#N/A</v>
      </c>
      <c r="AH65" s="9">
        <f>VLOOKUP($C65,total_abstraction_km3!$A$2:$CT$249,AH$4,FALSE)</f>
        <v>1.743992</v>
      </c>
      <c r="AI65" s="13">
        <f t="shared" si="16"/>
        <v>1.743992</v>
      </c>
      <c r="AK65" s="9">
        <f>VLOOKUP($B65,aquastat_more_extensive_table!$D$1419:$AO$1619,AK$4,FALSE)</f>
        <v>0</v>
      </c>
      <c r="AL65" s="13" t="e">
        <f t="shared" si="30"/>
        <v>#N/A</v>
      </c>
      <c r="AM65" s="9">
        <f>VLOOKUP($C65,total_abstraction_km3!$A$2:$CT$249,AM$4,FALSE)</f>
        <v>1.7853840000000001</v>
      </c>
      <c r="AN65" s="13">
        <f t="shared" si="17"/>
        <v>1.7853840000000001</v>
      </c>
      <c r="AP65" s="9">
        <f>VLOOKUP($B65,aquastat_more_extensive_table!$D$1419:$AO$1619,AP$4,FALSE)</f>
        <v>0</v>
      </c>
      <c r="AQ65" s="13" t="e">
        <f t="shared" si="31"/>
        <v>#N/A</v>
      </c>
      <c r="AR65" s="9">
        <f>VLOOKUP($C65,total_abstraction_km3!$A$2:$CT$249,AR$4,FALSE)</f>
        <v>2.0056560000000001</v>
      </c>
      <c r="AS65" s="13">
        <f t="shared" si="18"/>
        <v>2.0056560000000001</v>
      </c>
      <c r="AU65" s="9">
        <f>VLOOKUP($B65,aquastat_more_extensive_table!$D$1419:$AO$1619,AU$4,FALSE)</f>
        <v>0</v>
      </c>
      <c r="AV65" s="13" t="e">
        <f t="shared" si="32"/>
        <v>#N/A</v>
      </c>
      <c r="AW65" s="9">
        <f>VLOOKUP($C65,total_abstraction_km3!$A$2:$CT$249,AW$4,FALSE)</f>
        <v>2.6615139999999999</v>
      </c>
      <c r="AX65" s="13">
        <f t="shared" si="19"/>
        <v>2.6615139999999999</v>
      </c>
      <c r="AZ65" s="9">
        <f>VLOOKUP($B65,aquastat_more_extensive_table!$D$1419:$AO$1619,AZ$4,FALSE)</f>
        <v>0.33410000000000001</v>
      </c>
      <c r="BA65" s="13">
        <f t="shared" si="33"/>
        <v>0.33410000000000001</v>
      </c>
      <c r="BB65" s="9">
        <f>VLOOKUP($C65,total_abstraction_km3!$A$2:$CT$249,BB$4,FALSE)</f>
        <v>3.2859280000000002</v>
      </c>
      <c r="BC65" s="13">
        <f t="shared" si="20"/>
        <v>3.2859280000000002</v>
      </c>
      <c r="BE65" s="9">
        <f>VLOOKUP($B65,aquastat_more_extensive_table!$D$1419:$AO$1619,BE$4,FALSE)</f>
        <v>0.32900000000000001</v>
      </c>
      <c r="BF65" s="13">
        <f t="shared" si="34"/>
        <v>0.32900000000000001</v>
      </c>
      <c r="BG65" s="9">
        <f>VLOOKUP($C65,total_abstraction_km3!$A$2:$CT$249,BG$4,FALSE)</f>
        <v>3.6856580000000001</v>
      </c>
      <c r="BH65" s="13">
        <f t="shared" si="21"/>
        <v>3.6856580000000001</v>
      </c>
      <c r="BJ65" s="9">
        <f>VLOOKUP($B65,aquastat_more_extensive_table!$D$1419:$AO$1619,BJ$4,FALSE)</f>
        <v>0.32790000000000002</v>
      </c>
      <c r="BK65" s="13">
        <f t="shared" si="22"/>
        <v>0.32790000000000002</v>
      </c>
      <c r="BL65" s="9">
        <f>VLOOKUP($C65,total_abstraction_km3!$A$2:$CT$249,BL$4,FALSE)</f>
        <v>3.7439233333333299</v>
      </c>
      <c r="BM65" s="13">
        <f t="shared" si="23"/>
        <v>3.7439233333333299</v>
      </c>
    </row>
    <row r="66" spans="2:65" x14ac:dyDescent="0.25">
      <c r="B66" s="12">
        <f>fao_ids_unique!B61</f>
        <v>81</v>
      </c>
      <c r="C66" s="12">
        <f>fao_ids_unique!F61</f>
        <v>68</v>
      </c>
      <c r="D66" s="8" t="str">
        <f>fao_ids_unique!C61</f>
        <v>GHA</v>
      </c>
      <c r="E66" s="7" t="str">
        <f>fao_ids_unique!G61</f>
        <v>Ghana</v>
      </c>
      <c r="G66" s="9">
        <f>VLOOKUP($B66,aquastat_more_extensive_table!$D$1419:$AO$1619,G$4,FALSE)</f>
        <v>0</v>
      </c>
      <c r="H66" s="13" t="e">
        <f t="shared" si="24"/>
        <v>#N/A</v>
      </c>
      <c r="I66" s="9">
        <f>VLOOKUP($C66,total_abstraction_km3!$A$2:$CT$249,I$4,FALSE)</f>
        <v>0.18140980000000001</v>
      </c>
      <c r="J66" s="13">
        <f t="shared" si="11"/>
        <v>0.18140980000000001</v>
      </c>
      <c r="L66" s="9">
        <f>VLOOKUP($B66,aquastat_more_extensive_table!$D$1419:$AO$1619,L$4,FALSE)</f>
        <v>0</v>
      </c>
      <c r="M66" s="13" t="e">
        <f t="shared" si="25"/>
        <v>#N/A</v>
      </c>
      <c r="N66" s="9">
        <f>VLOOKUP($C66,total_abstraction_km3!$A$2:$CT$249,N$4,FALSE)</f>
        <v>0.2022764</v>
      </c>
      <c r="O66" s="13">
        <f t="shared" si="12"/>
        <v>0.2022764</v>
      </c>
      <c r="Q66" s="9">
        <f>VLOOKUP($B66,aquastat_more_extensive_table!$D$1419:$AO$1619,Q$4,FALSE)</f>
        <v>0.3</v>
      </c>
      <c r="R66" s="13">
        <f t="shared" si="26"/>
        <v>0.3</v>
      </c>
      <c r="S66" s="9">
        <f>VLOOKUP($C66,total_abstraction_km3!$A$2:$CT$249,S$4,FALSE)</f>
        <v>0.2077698</v>
      </c>
      <c r="T66" s="13">
        <f t="shared" si="13"/>
        <v>0.2077698</v>
      </c>
      <c r="V66" s="9">
        <f>VLOOKUP($B66,aquastat_more_extensive_table!$D$1419:$AO$1619,V$4,FALSE)</f>
        <v>0</v>
      </c>
      <c r="W66" s="13" t="e">
        <f t="shared" si="27"/>
        <v>#N/A</v>
      </c>
      <c r="X66" s="9">
        <f>VLOOKUP($C66,total_abstraction_km3!$A$2:$CT$249,X$4,FALSE)</f>
        <v>0.22929840000000001</v>
      </c>
      <c r="Y66" s="13">
        <f t="shared" si="14"/>
        <v>0.22929840000000001</v>
      </c>
      <c r="AA66" s="9">
        <f>VLOOKUP($B66,aquastat_more_extensive_table!$D$1419:$AO$1619,AA$4,FALSE)</f>
        <v>0</v>
      </c>
      <c r="AB66" s="13" t="e">
        <f t="shared" si="28"/>
        <v>#N/A</v>
      </c>
      <c r="AC66" s="9">
        <f>VLOOKUP($C66,total_abstraction_km3!$A$2:$CT$249,AC$4,FALSE)</f>
        <v>0.26375179999999998</v>
      </c>
      <c r="AD66" s="13">
        <f t="shared" si="15"/>
        <v>0.26375179999999998</v>
      </c>
      <c r="AF66" s="9">
        <f>VLOOKUP($B66,aquastat_more_extensive_table!$D$1419:$AO$1619,AF$4,FALSE)</f>
        <v>0</v>
      </c>
      <c r="AG66" s="13" t="e">
        <f t="shared" si="29"/>
        <v>#N/A</v>
      </c>
      <c r="AH66" s="9">
        <f>VLOOKUP($C66,total_abstraction_km3!$A$2:$CT$249,AH$4,FALSE)</f>
        <v>0.28626800000000002</v>
      </c>
      <c r="AI66" s="13">
        <f t="shared" si="16"/>
        <v>0.28626800000000002</v>
      </c>
      <c r="AK66" s="9">
        <f>VLOOKUP($B66,aquastat_more_extensive_table!$D$1419:$AO$1619,AK$4,FALSE)</f>
        <v>0</v>
      </c>
      <c r="AL66" s="13" t="e">
        <f t="shared" si="30"/>
        <v>#N/A</v>
      </c>
      <c r="AM66" s="9">
        <f>VLOOKUP($C66,total_abstraction_km3!$A$2:$CT$249,AM$4,FALSE)</f>
        <v>0.32659719999999998</v>
      </c>
      <c r="AN66" s="13">
        <f t="shared" si="17"/>
        <v>0.32659719999999998</v>
      </c>
      <c r="AP66" s="9">
        <f>VLOOKUP($B66,aquastat_more_extensive_table!$D$1419:$AO$1619,AP$4,FALSE)</f>
        <v>0</v>
      </c>
      <c r="AQ66" s="13" t="e">
        <f t="shared" si="31"/>
        <v>#N/A</v>
      </c>
      <c r="AR66" s="9">
        <f>VLOOKUP($C66,total_abstraction_km3!$A$2:$CT$249,AR$4,FALSE)</f>
        <v>0.35029939999999998</v>
      </c>
      <c r="AS66" s="13">
        <f t="shared" si="18"/>
        <v>0.35029939999999998</v>
      </c>
      <c r="AU66" s="9">
        <f>VLOOKUP($B66,aquastat_more_extensive_table!$D$1419:$AO$1619,AU$4,FALSE)</f>
        <v>0.98199999999999998</v>
      </c>
      <c r="AV66" s="13">
        <f t="shared" si="32"/>
        <v>0.98199999999999998</v>
      </c>
      <c r="AW66" s="9">
        <f>VLOOKUP($C66,total_abstraction_km3!$A$2:$CT$249,AW$4,FALSE)</f>
        <v>0.36563499999999999</v>
      </c>
      <c r="AX66" s="13">
        <f t="shared" si="19"/>
        <v>0.36563499999999999</v>
      </c>
      <c r="AZ66" s="9">
        <f>VLOOKUP($B66,aquastat_more_extensive_table!$D$1419:$AO$1619,AZ$4,FALSE)</f>
        <v>0</v>
      </c>
      <c r="BA66" s="13" t="e">
        <f t="shared" si="33"/>
        <v>#N/A</v>
      </c>
      <c r="BB66" s="9">
        <f>VLOOKUP($C66,total_abstraction_km3!$A$2:$CT$249,BB$4,FALSE)</f>
        <v>0.44570979999999999</v>
      </c>
      <c r="BC66" s="13">
        <f t="shared" si="20"/>
        <v>0.44570979999999999</v>
      </c>
      <c r="BE66" s="9">
        <f>VLOOKUP($B66,aquastat_more_extensive_table!$D$1419:$AO$1619,BE$4,FALSE)</f>
        <v>0</v>
      </c>
      <c r="BF66" s="13" t="e">
        <f t="shared" si="34"/>
        <v>#N/A</v>
      </c>
      <c r="BG66" s="9">
        <f>VLOOKUP($C66,total_abstraction_km3!$A$2:$CT$249,BG$4,FALSE)</f>
        <v>0.56315320000000002</v>
      </c>
      <c r="BH66" s="13">
        <f t="shared" si="21"/>
        <v>0.56315320000000002</v>
      </c>
      <c r="BJ66" s="9">
        <f>VLOOKUP($B66,aquastat_more_extensive_table!$D$1419:$AO$1619,BJ$4,FALSE)</f>
        <v>0</v>
      </c>
      <c r="BK66" s="13" t="e">
        <f t="shared" si="22"/>
        <v>#N/A</v>
      </c>
      <c r="BL66" s="9">
        <f>VLOOKUP($C66,total_abstraction_km3!$A$2:$CT$249,BL$4,FALSE)</f>
        <v>0.570427666666667</v>
      </c>
      <c r="BM66" s="13">
        <f t="shared" si="23"/>
        <v>0.570427666666667</v>
      </c>
    </row>
    <row r="67" spans="2:65" x14ac:dyDescent="0.25">
      <c r="B67" s="12">
        <f>fao_ids_unique!B62</f>
        <v>83</v>
      </c>
      <c r="C67" s="12">
        <f>fao_ids_unique!F62</f>
        <v>102</v>
      </c>
      <c r="D67" s="8" t="str">
        <f>fao_ids_unique!C62</f>
        <v>KIR</v>
      </c>
      <c r="E67" s="7" t="str">
        <f>fao_ids_unique!G62</f>
        <v>Kiribati</v>
      </c>
      <c r="G67" s="9">
        <f>VLOOKUP($B67,aquastat_more_extensive_table!$D$1419:$AO$1619,G$4,FALSE)</f>
        <v>0</v>
      </c>
      <c r="H67" s="13" t="e">
        <f t="shared" si="24"/>
        <v>#N/A</v>
      </c>
      <c r="I67" s="9">
        <f>VLOOKUP($C67,total_abstraction_km3!$A$2:$CT$249,I$4,FALSE)</f>
        <v>0</v>
      </c>
      <c r="J67" s="13">
        <f t="shared" si="11"/>
        <v>0</v>
      </c>
      <c r="L67" s="9">
        <f>VLOOKUP($B67,aquastat_more_extensive_table!$D$1419:$AO$1619,L$4,FALSE)</f>
        <v>0</v>
      </c>
      <c r="M67" s="13" t="e">
        <f t="shared" si="25"/>
        <v>#N/A</v>
      </c>
      <c r="N67" s="9">
        <f>VLOOKUP($C67,total_abstraction_km3!$A$2:$CT$249,N$4,FALSE)</f>
        <v>0</v>
      </c>
      <c r="O67" s="13">
        <f t="shared" si="12"/>
        <v>0</v>
      </c>
      <c r="Q67" s="9">
        <f>VLOOKUP($B67,aquastat_more_extensive_table!$D$1419:$AO$1619,Q$4,FALSE)</f>
        <v>0</v>
      </c>
      <c r="R67" s="13" t="e">
        <f t="shared" si="26"/>
        <v>#N/A</v>
      </c>
      <c r="S67" s="9">
        <f>VLOOKUP($C67,total_abstraction_km3!$A$2:$CT$249,S$4,FALSE)</f>
        <v>0</v>
      </c>
      <c r="T67" s="13">
        <f t="shared" si="13"/>
        <v>0</v>
      </c>
      <c r="V67" s="9">
        <f>VLOOKUP($B67,aquastat_more_extensive_table!$D$1419:$AO$1619,V$4,FALSE)</f>
        <v>0</v>
      </c>
      <c r="W67" s="13" t="e">
        <f t="shared" si="27"/>
        <v>#N/A</v>
      </c>
      <c r="X67" s="9">
        <f>VLOOKUP($C67,total_abstraction_km3!$A$2:$CT$249,X$4,FALSE)</f>
        <v>0</v>
      </c>
      <c r="Y67" s="13">
        <f t="shared" si="14"/>
        <v>0</v>
      </c>
      <c r="AA67" s="9">
        <f>VLOOKUP($B67,aquastat_more_extensive_table!$D$1419:$AO$1619,AA$4,FALSE)</f>
        <v>0</v>
      </c>
      <c r="AB67" s="13" t="e">
        <f t="shared" si="28"/>
        <v>#N/A</v>
      </c>
      <c r="AC67" s="9">
        <f>VLOOKUP($C67,total_abstraction_km3!$A$2:$CT$249,AC$4,FALSE)</f>
        <v>0</v>
      </c>
      <c r="AD67" s="13">
        <f t="shared" si="15"/>
        <v>0</v>
      </c>
      <c r="AF67" s="9">
        <f>VLOOKUP($B67,aquastat_more_extensive_table!$D$1419:$AO$1619,AF$4,FALSE)</f>
        <v>0</v>
      </c>
      <c r="AG67" s="13" t="e">
        <f t="shared" si="29"/>
        <v>#N/A</v>
      </c>
      <c r="AH67" s="9">
        <f>VLOOKUP($C67,total_abstraction_km3!$A$2:$CT$249,AH$4,FALSE)</f>
        <v>0</v>
      </c>
      <c r="AI67" s="13">
        <f t="shared" si="16"/>
        <v>0</v>
      </c>
      <c r="AK67" s="9">
        <f>VLOOKUP($B67,aquastat_more_extensive_table!$D$1419:$AO$1619,AK$4,FALSE)</f>
        <v>0</v>
      </c>
      <c r="AL67" s="13" t="e">
        <f t="shared" si="30"/>
        <v>#N/A</v>
      </c>
      <c r="AM67" s="9">
        <f>VLOOKUP($C67,total_abstraction_km3!$A$2:$CT$249,AM$4,FALSE)</f>
        <v>0</v>
      </c>
      <c r="AN67" s="13">
        <f t="shared" si="17"/>
        <v>0</v>
      </c>
      <c r="AP67" s="9">
        <f>VLOOKUP($B67,aquastat_more_extensive_table!$D$1419:$AO$1619,AP$4,FALSE)</f>
        <v>0</v>
      </c>
      <c r="AQ67" s="13" t="e">
        <f t="shared" si="31"/>
        <v>#N/A</v>
      </c>
      <c r="AR67" s="9">
        <f>VLOOKUP($C67,total_abstraction_km3!$A$2:$CT$249,AR$4,FALSE)</f>
        <v>0</v>
      </c>
      <c r="AS67" s="13">
        <f t="shared" si="18"/>
        <v>0</v>
      </c>
      <c r="AU67" s="9">
        <f>VLOOKUP($B67,aquastat_more_extensive_table!$D$1419:$AO$1619,AU$4,FALSE)</f>
        <v>0</v>
      </c>
      <c r="AV67" s="13" t="e">
        <f t="shared" si="32"/>
        <v>#N/A</v>
      </c>
      <c r="AW67" s="9">
        <f>VLOOKUP($C67,total_abstraction_km3!$A$2:$CT$249,AW$4,FALSE)</f>
        <v>0</v>
      </c>
      <c r="AX67" s="13">
        <f t="shared" si="19"/>
        <v>0</v>
      </c>
      <c r="AZ67" s="9">
        <f>VLOOKUP($B67,aquastat_more_extensive_table!$D$1419:$AO$1619,AZ$4,FALSE)</f>
        <v>0</v>
      </c>
      <c r="BA67" s="13" t="e">
        <f t="shared" si="33"/>
        <v>#N/A</v>
      </c>
      <c r="BB67" s="9">
        <f>VLOOKUP($C67,total_abstraction_km3!$A$2:$CT$249,BB$4,FALSE)</f>
        <v>0</v>
      </c>
      <c r="BC67" s="13">
        <f t="shared" si="20"/>
        <v>0</v>
      </c>
      <c r="BE67" s="9">
        <f>VLOOKUP($B67,aquastat_more_extensive_table!$D$1419:$AO$1619,BE$4,FALSE)</f>
        <v>0</v>
      </c>
      <c r="BF67" s="13" t="e">
        <f t="shared" si="34"/>
        <v>#N/A</v>
      </c>
      <c r="BG67" s="9">
        <f>VLOOKUP($C67,total_abstraction_km3!$A$2:$CT$249,BG$4,FALSE)</f>
        <v>0</v>
      </c>
      <c r="BH67" s="13">
        <f t="shared" si="21"/>
        <v>0</v>
      </c>
      <c r="BJ67" s="9">
        <f>VLOOKUP($B67,aquastat_more_extensive_table!$D$1419:$AO$1619,BJ$4,FALSE)</f>
        <v>0</v>
      </c>
      <c r="BK67" s="13" t="e">
        <f t="shared" si="22"/>
        <v>#N/A</v>
      </c>
      <c r="BL67" s="9">
        <f>VLOOKUP($C67,total_abstraction_km3!$A$2:$CT$249,BL$4,FALSE)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VLOOKUP($B68,aquastat_more_extensive_table!$D$1419:$AO$1619,G$4,FALSE)</f>
        <v>0</v>
      </c>
      <c r="H68" s="13" t="e">
        <f t="shared" si="24"/>
        <v>#N/A</v>
      </c>
      <c r="I68" s="9">
        <f>VLOOKUP($C68,total_abstraction_km3!$A$2:$CT$249,I$4,FALSE)</f>
        <v>1.923556</v>
      </c>
      <c r="J68" s="13">
        <f t="shared" si="11"/>
        <v>1.923556</v>
      </c>
      <c r="L68" s="9">
        <f>VLOOKUP($B68,aquastat_more_extensive_table!$D$1419:$AO$1619,L$4,FALSE)</f>
        <v>0</v>
      </c>
      <c r="M68" s="13" t="e">
        <f t="shared" si="25"/>
        <v>#N/A</v>
      </c>
      <c r="N68" s="9">
        <f>VLOOKUP($C68,total_abstraction_km3!$A$2:$CT$249,N$4,FALSE)</f>
        <v>2.2316859999999998</v>
      </c>
      <c r="O68" s="13">
        <f t="shared" si="12"/>
        <v>2.2316859999999998</v>
      </c>
      <c r="Q68" s="9">
        <f>VLOOKUP($B68,aquastat_more_extensive_table!$D$1419:$AO$1619,Q$4,FALSE)</f>
        <v>4.2539999999999996</v>
      </c>
      <c r="R68" s="13">
        <f t="shared" si="26"/>
        <v>4.2539999999999996</v>
      </c>
      <c r="S68" s="9">
        <f>VLOOKUP($C68,total_abstraction_km3!$A$2:$CT$249,S$4,FALSE)</f>
        <v>2.6867260000000002</v>
      </c>
      <c r="T68" s="13">
        <f t="shared" si="13"/>
        <v>2.6867260000000002</v>
      </c>
      <c r="V68" s="9">
        <f>VLOOKUP($B68,aquastat_more_extensive_table!$D$1419:$AO$1619,V$4,FALSE)</f>
        <v>4.2759999999999998</v>
      </c>
      <c r="W68" s="13">
        <f t="shared" si="27"/>
        <v>4.2759999999999998</v>
      </c>
      <c r="X68" s="9">
        <f>VLOOKUP($C68,total_abstraction_km3!$A$2:$CT$249,X$4,FALSE)</f>
        <v>3.0311020000000002</v>
      </c>
      <c r="Y68" s="13">
        <f t="shared" si="14"/>
        <v>3.0311020000000002</v>
      </c>
      <c r="AA68" s="9">
        <f>VLOOKUP($B68,aquastat_more_extensive_table!$D$1419:$AO$1619,AA$4,FALSE)</f>
        <v>5.04</v>
      </c>
      <c r="AB68" s="13">
        <f t="shared" si="28"/>
        <v>5.04</v>
      </c>
      <c r="AC68" s="9">
        <f>VLOOKUP($C68,total_abstraction_km3!$A$2:$CT$249,AC$4,FALSE)</f>
        <v>3.6251699999999998</v>
      </c>
      <c r="AD68" s="13">
        <f t="shared" si="15"/>
        <v>3.6251699999999998</v>
      </c>
      <c r="AF68" s="9">
        <f>VLOOKUP($B68,aquastat_more_extensive_table!$D$1419:$AO$1619,AF$4,FALSE)</f>
        <v>5.4960000000000004</v>
      </c>
      <c r="AG68" s="13">
        <f t="shared" si="29"/>
        <v>5.4960000000000004</v>
      </c>
      <c r="AH68" s="9">
        <f>VLOOKUP($C68,total_abstraction_km3!$A$2:$CT$249,AH$4,FALSE)</f>
        <v>3.7130239999999999</v>
      </c>
      <c r="AI68" s="13">
        <f t="shared" si="16"/>
        <v>3.7130239999999999</v>
      </c>
      <c r="AK68" s="9">
        <f>VLOOKUP($B68,aquastat_more_extensive_table!$D$1419:$AO$1619,AK$4,FALSE)</f>
        <v>8.0380000000000003</v>
      </c>
      <c r="AL68" s="13">
        <f t="shared" si="30"/>
        <v>8.0380000000000003</v>
      </c>
      <c r="AM68" s="9">
        <f>VLOOKUP($C68,total_abstraction_km3!$A$2:$CT$249,AM$4,FALSE)</f>
        <v>3.9405640000000002</v>
      </c>
      <c r="AN68" s="13">
        <f t="shared" si="17"/>
        <v>3.9405640000000002</v>
      </c>
      <c r="AP68" s="9">
        <f>VLOOKUP($B68,aquastat_more_extensive_table!$D$1419:$AO$1619,AP$4,FALSE)</f>
        <v>8.6950000000000003</v>
      </c>
      <c r="AQ68" s="13">
        <f t="shared" si="31"/>
        <v>8.6950000000000003</v>
      </c>
      <c r="AR68" s="9">
        <f>VLOOKUP($C68,total_abstraction_km3!$A$2:$CT$249,AR$4,FALSE)</f>
        <v>4.4247420000000002</v>
      </c>
      <c r="AS68" s="13">
        <f t="shared" si="18"/>
        <v>4.4247420000000002</v>
      </c>
      <c r="AU68" s="9">
        <f>VLOOKUP($B68,aquastat_more_extensive_table!$D$1419:$AO$1619,AU$4,FALSE)</f>
        <v>9.2590000000000003</v>
      </c>
      <c r="AV68" s="13">
        <f t="shared" si="32"/>
        <v>9.2590000000000003</v>
      </c>
      <c r="AW68" s="9">
        <f>VLOOKUP($C68,total_abstraction_km3!$A$2:$CT$249,AW$4,FALSE)</f>
        <v>4.1715140000000002</v>
      </c>
      <c r="AX68" s="13">
        <f t="shared" si="19"/>
        <v>4.1715140000000002</v>
      </c>
      <c r="AZ68" s="9">
        <f>VLOOKUP($B68,aquastat_more_extensive_table!$D$1419:$AO$1619,AZ$4,FALSE)</f>
        <v>9.6300000000000008</v>
      </c>
      <c r="BA68" s="13">
        <f t="shared" si="33"/>
        <v>9.6300000000000008</v>
      </c>
      <c r="BB68" s="9">
        <f>VLOOKUP($C68,total_abstraction_km3!$A$2:$CT$249,BB$4,FALSE)</f>
        <v>4.699586</v>
      </c>
      <c r="BC68" s="13">
        <f t="shared" si="20"/>
        <v>4.699586</v>
      </c>
      <c r="BE68" s="9">
        <f>VLOOKUP($B68,aquastat_more_extensive_table!$D$1419:$AO$1619,BE$4,FALSE)</f>
        <v>0</v>
      </c>
      <c r="BF68" s="13" t="e">
        <f t="shared" si="34"/>
        <v>#N/A</v>
      </c>
      <c r="BG68" s="9">
        <f>VLOOKUP($C68,total_abstraction_km3!$A$2:$CT$249,BG$4,FALSE)</f>
        <v>4.6090099999999996</v>
      </c>
      <c r="BH68" s="13">
        <f t="shared" si="21"/>
        <v>4.6090099999999996</v>
      </c>
      <c r="BJ68" s="9">
        <f>VLOOKUP($B68,aquastat_more_extensive_table!$D$1419:$AO$1619,BJ$4,FALSE)</f>
        <v>0</v>
      </c>
      <c r="BK68" s="13" t="e">
        <f t="shared" si="22"/>
        <v>#N/A</v>
      </c>
      <c r="BL68" s="9">
        <f>VLOOKUP($C68,total_abstraction_km3!$A$2:$CT$249,BL$4,FALSE)</f>
        <v>4.9570233333333302</v>
      </c>
      <c r="BM68" s="13">
        <f t="shared" si="23"/>
        <v>4.9570233333333302</v>
      </c>
    </row>
    <row r="69" spans="2:65" x14ac:dyDescent="0.25">
      <c r="B69" s="12">
        <f>fao_ids_unique!B64</f>
        <v>86</v>
      </c>
      <c r="C69" s="12">
        <f>fao_ids_unique!F64</f>
        <v>76</v>
      </c>
      <c r="D69" s="8" t="str">
        <f>fao_ids_unique!C64</f>
        <v>GRD</v>
      </c>
      <c r="E69" s="7" t="str">
        <f>fao_ids_unique!G64</f>
        <v>Grenada</v>
      </c>
      <c r="G69" s="9">
        <f>VLOOKUP($B69,aquastat_more_extensive_table!$D$1419:$AO$1619,G$4,FALSE)</f>
        <v>0</v>
      </c>
      <c r="H69" s="13" t="e">
        <f t="shared" si="24"/>
        <v>#N/A</v>
      </c>
      <c r="I69" s="9">
        <f>VLOOKUP($C69,total_abstraction_km3!$A$2:$CT$249,I$4,FALSE)</f>
        <v>2.5394620000000001E-9</v>
      </c>
      <c r="J69" s="13">
        <f t="shared" si="11"/>
        <v>2.5394620000000001E-9</v>
      </c>
      <c r="L69" s="9">
        <f>VLOOKUP($B69,aquastat_more_extensive_table!$D$1419:$AO$1619,L$4,FALSE)</f>
        <v>0</v>
      </c>
      <c r="M69" s="13" t="e">
        <f t="shared" si="25"/>
        <v>#N/A</v>
      </c>
      <c r="N69" s="9">
        <f>VLOOKUP($C69,total_abstraction_km3!$A$2:$CT$249,N$4,FALSE)</f>
        <v>3.367232E-9</v>
      </c>
      <c r="O69" s="13">
        <f t="shared" si="12"/>
        <v>3.367232E-9</v>
      </c>
      <c r="Q69" s="9">
        <f>VLOOKUP($B69,aquastat_more_extensive_table!$D$1419:$AO$1619,Q$4,FALSE)</f>
        <v>0</v>
      </c>
      <c r="R69" s="13" t="e">
        <f t="shared" si="26"/>
        <v>#N/A</v>
      </c>
      <c r="S69" s="9">
        <f>VLOOKUP($C69,total_abstraction_km3!$A$2:$CT$249,S$4,FALSE)</f>
        <v>5.4694500000000004E-9</v>
      </c>
      <c r="T69" s="13">
        <f t="shared" si="13"/>
        <v>5.4694500000000004E-9</v>
      </c>
      <c r="V69" s="9">
        <f>VLOOKUP($B69,aquastat_more_extensive_table!$D$1419:$AO$1619,V$4,FALSE)</f>
        <v>0</v>
      </c>
      <c r="W69" s="13" t="e">
        <f t="shared" si="27"/>
        <v>#N/A</v>
      </c>
      <c r="X69" s="9">
        <f>VLOOKUP($C69,total_abstraction_km3!$A$2:$CT$249,X$4,FALSE)</f>
        <v>4.9085339999999998E-9</v>
      </c>
      <c r="Y69" s="13">
        <f t="shared" si="14"/>
        <v>4.9085339999999998E-9</v>
      </c>
      <c r="AA69" s="9">
        <f>VLOOKUP($B69,aquastat_more_extensive_table!$D$1419:$AO$1619,AA$4,FALSE)</f>
        <v>0</v>
      </c>
      <c r="AB69" s="13" t="e">
        <f t="shared" si="28"/>
        <v>#N/A</v>
      </c>
      <c r="AC69" s="9">
        <f>VLOOKUP($C69,total_abstraction_km3!$A$2:$CT$249,AC$4,FALSE)</f>
        <v>4.8016120000000001E-9</v>
      </c>
      <c r="AD69" s="13">
        <f t="shared" si="15"/>
        <v>4.8016120000000001E-9</v>
      </c>
      <c r="AF69" s="9">
        <f>VLOOKUP($B69,aquastat_more_extensive_table!$D$1419:$AO$1619,AF$4,FALSE)</f>
        <v>0</v>
      </c>
      <c r="AG69" s="13" t="e">
        <f t="shared" si="29"/>
        <v>#N/A</v>
      </c>
      <c r="AH69" s="9">
        <f>VLOOKUP($C69,total_abstraction_km3!$A$2:$CT$249,AH$4,FALSE)</f>
        <v>5.72527E-9</v>
      </c>
      <c r="AI69" s="13">
        <f t="shared" si="16"/>
        <v>5.72527E-9</v>
      </c>
      <c r="AK69" s="9">
        <f>VLOOKUP($B69,aquastat_more_extensive_table!$D$1419:$AO$1619,AK$4,FALSE)</f>
        <v>0</v>
      </c>
      <c r="AL69" s="13" t="e">
        <f t="shared" si="30"/>
        <v>#N/A</v>
      </c>
      <c r="AM69" s="9">
        <f>VLOOKUP($C69,total_abstraction_km3!$A$2:$CT$249,AM$4,FALSE)</f>
        <v>3.9073339999999996E-9</v>
      </c>
      <c r="AN69" s="13">
        <f t="shared" si="17"/>
        <v>3.9073339999999996E-9</v>
      </c>
      <c r="AP69" s="9">
        <f>VLOOKUP($B69,aquastat_more_extensive_table!$D$1419:$AO$1619,AP$4,FALSE)</f>
        <v>0</v>
      </c>
      <c r="AQ69" s="13" t="e">
        <f t="shared" si="31"/>
        <v>#N/A</v>
      </c>
      <c r="AR69" s="9">
        <f>VLOOKUP($C69,total_abstraction_km3!$A$2:$CT$249,AR$4,FALSE)</f>
        <v>0</v>
      </c>
      <c r="AS69" s="13">
        <f t="shared" si="18"/>
        <v>0</v>
      </c>
      <c r="AU69" s="9">
        <f>VLOOKUP($B69,aquastat_more_extensive_table!$D$1419:$AO$1619,AU$4,FALSE)</f>
        <v>0</v>
      </c>
      <c r="AV69" s="13" t="e">
        <f t="shared" si="32"/>
        <v>#N/A</v>
      </c>
      <c r="AW69" s="9">
        <f>VLOOKUP($C69,total_abstraction_km3!$A$2:$CT$249,AW$4,FALSE)</f>
        <v>0</v>
      </c>
      <c r="AX69" s="13">
        <f t="shared" si="19"/>
        <v>0</v>
      </c>
      <c r="AZ69" s="9">
        <f>VLOOKUP($B69,aquastat_more_extensive_table!$D$1419:$AO$1619,AZ$4,FALSE)</f>
        <v>0.01</v>
      </c>
      <c r="BA69" s="13">
        <f t="shared" si="33"/>
        <v>0.01</v>
      </c>
      <c r="BB69" s="9">
        <f>VLOOKUP($C69,total_abstraction_km3!$A$2:$CT$249,BB$4,FALSE)</f>
        <v>0</v>
      </c>
      <c r="BC69" s="13">
        <f t="shared" si="20"/>
        <v>0</v>
      </c>
      <c r="BE69" s="9">
        <f>VLOOKUP($B69,aquastat_more_extensive_table!$D$1419:$AO$1619,BE$4,FALSE)</f>
        <v>0</v>
      </c>
      <c r="BF69" s="13" t="e">
        <f t="shared" si="34"/>
        <v>#N/A</v>
      </c>
      <c r="BG69" s="9">
        <f>VLOOKUP($C69,total_abstraction_km3!$A$2:$CT$249,BG$4,FALSE)</f>
        <v>0</v>
      </c>
      <c r="BH69" s="13">
        <f t="shared" si="21"/>
        <v>0</v>
      </c>
      <c r="BJ69" s="9">
        <f>VLOOKUP($B69,aquastat_more_extensive_table!$D$1419:$AO$1619,BJ$4,FALSE)</f>
        <v>1.41E-2</v>
      </c>
      <c r="BK69" s="13">
        <f t="shared" si="22"/>
        <v>1.41E-2</v>
      </c>
      <c r="BL69" s="9">
        <f>VLOOKUP($C69,total_abstraction_km3!$A$2:$CT$249,BL$4,FALSE)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VLOOKUP($B70,aquastat_more_extensive_table!$D$1419:$AO$1619,G$4,FALSE)</f>
        <v>0</v>
      </c>
      <c r="H70" s="13" t="e">
        <f t="shared" si="24"/>
        <v>#N/A</v>
      </c>
      <c r="I70" s="9">
        <f>VLOOKUP($C70,total_abstraction_km3!$A$2:$CT$249,I$4,FALSE)</f>
        <v>0.1693366</v>
      </c>
      <c r="J70" s="13">
        <f t="shared" si="11"/>
        <v>0.1693366</v>
      </c>
      <c r="L70" s="9">
        <f>VLOOKUP($B70,aquastat_more_extensive_table!$D$1419:$AO$1619,L$4,FALSE)</f>
        <v>0</v>
      </c>
      <c r="M70" s="13" t="e">
        <f t="shared" si="25"/>
        <v>#N/A</v>
      </c>
      <c r="N70" s="9">
        <f>VLOOKUP($C70,total_abstraction_km3!$A$2:$CT$249,N$4,FALSE)</f>
        <v>0.1860156</v>
      </c>
      <c r="O70" s="13">
        <f t="shared" si="12"/>
        <v>0.1860156</v>
      </c>
      <c r="Q70" s="9">
        <f>VLOOKUP($B70,aquastat_more_extensive_table!$D$1419:$AO$1619,Q$4,FALSE)</f>
        <v>0</v>
      </c>
      <c r="R70" s="13" t="e">
        <f t="shared" si="26"/>
        <v>#N/A</v>
      </c>
      <c r="S70" s="9">
        <f>VLOOKUP($C70,total_abstraction_km3!$A$2:$CT$249,S$4,FALSE)</f>
        <v>0.2172104</v>
      </c>
      <c r="T70" s="13">
        <f t="shared" si="13"/>
        <v>0.2172104</v>
      </c>
      <c r="V70" s="9">
        <f>VLOOKUP($B70,aquastat_more_extensive_table!$D$1419:$AO$1619,V$4,FALSE)</f>
        <v>0</v>
      </c>
      <c r="W70" s="13" t="e">
        <f t="shared" si="27"/>
        <v>#N/A</v>
      </c>
      <c r="X70" s="9">
        <f>VLOOKUP($C70,total_abstraction_km3!$A$2:$CT$249,X$4,FALSE)</f>
        <v>0.26701859999999999</v>
      </c>
      <c r="Y70" s="13">
        <f t="shared" si="14"/>
        <v>0.26701859999999999</v>
      </c>
      <c r="AA70" s="9">
        <f>VLOOKUP($B70,aquastat_more_extensive_table!$D$1419:$AO$1619,AA$4,FALSE)</f>
        <v>0</v>
      </c>
      <c r="AB70" s="13" t="e">
        <f t="shared" si="28"/>
        <v>#N/A</v>
      </c>
      <c r="AC70" s="9">
        <f>VLOOKUP($C70,total_abstraction_km3!$A$2:$CT$249,AC$4,FALSE)</f>
        <v>0.32792880000000002</v>
      </c>
      <c r="AD70" s="13">
        <f t="shared" si="15"/>
        <v>0.32792880000000002</v>
      </c>
      <c r="AF70" s="9">
        <f>VLOOKUP($B70,aquastat_more_extensive_table!$D$1419:$AO$1619,AF$4,FALSE)</f>
        <v>0</v>
      </c>
      <c r="AG70" s="13" t="e">
        <f t="shared" si="29"/>
        <v>#N/A</v>
      </c>
      <c r="AH70" s="9">
        <f>VLOOKUP($C70,total_abstraction_km3!$A$2:$CT$249,AH$4,FALSE)</f>
        <v>0.33594459999999998</v>
      </c>
      <c r="AI70" s="13">
        <f t="shared" si="16"/>
        <v>0.33594459999999998</v>
      </c>
      <c r="AK70" s="9">
        <f>VLOOKUP($B70,aquastat_more_extensive_table!$D$1419:$AO$1619,AK$4,FALSE)</f>
        <v>0</v>
      </c>
      <c r="AL70" s="13" t="e">
        <f t="shared" si="30"/>
        <v>#N/A</v>
      </c>
      <c r="AM70" s="9">
        <f>VLOOKUP($C70,total_abstraction_km3!$A$2:$CT$249,AM$4,FALSE)</f>
        <v>0.34315059999999997</v>
      </c>
      <c r="AN70" s="13">
        <f t="shared" si="17"/>
        <v>0.34315059999999997</v>
      </c>
      <c r="AP70" s="9">
        <f>VLOOKUP($B70,aquastat_more_extensive_table!$D$1419:$AO$1619,AP$4,FALSE)</f>
        <v>0</v>
      </c>
      <c r="AQ70" s="13" t="e">
        <f t="shared" si="31"/>
        <v>#N/A</v>
      </c>
      <c r="AR70" s="9">
        <f>VLOOKUP($C70,total_abstraction_km3!$A$2:$CT$249,AR$4,FALSE)</f>
        <v>0.40096660000000001</v>
      </c>
      <c r="AS70" s="13">
        <f t="shared" si="18"/>
        <v>0.40096660000000001</v>
      </c>
      <c r="AU70" s="9">
        <f>VLOOKUP($B70,aquastat_more_extensive_table!$D$1419:$AO$1619,AU$4,FALSE)</f>
        <v>0</v>
      </c>
      <c r="AV70" s="13" t="e">
        <f t="shared" si="32"/>
        <v>#N/A</v>
      </c>
      <c r="AW70" s="9">
        <f>VLOOKUP($C70,total_abstraction_km3!$A$2:$CT$249,AW$4,FALSE)</f>
        <v>0.45852579999999998</v>
      </c>
      <c r="AX70" s="13">
        <f t="shared" si="19"/>
        <v>0.45852579999999998</v>
      </c>
      <c r="AZ70" s="9">
        <f>VLOOKUP($B70,aquastat_more_extensive_table!$D$1419:$AO$1619,AZ$4,FALSE)</f>
        <v>3.3239999999999998</v>
      </c>
      <c r="BA70" s="13">
        <f t="shared" si="33"/>
        <v>3.3239999999999998</v>
      </c>
      <c r="BB70" s="9">
        <f>VLOOKUP($C70,total_abstraction_km3!$A$2:$CT$249,BB$4,FALSE)</f>
        <v>0.52710480000000004</v>
      </c>
      <c r="BC70" s="13">
        <f t="shared" si="20"/>
        <v>0.52710480000000004</v>
      </c>
      <c r="BE70" s="9">
        <f>VLOOKUP($B70,aquastat_more_extensive_table!$D$1419:$AO$1619,BE$4,FALSE)</f>
        <v>0</v>
      </c>
      <c r="BF70" s="13" t="e">
        <f t="shared" si="34"/>
        <v>#N/A</v>
      </c>
      <c r="BG70" s="9">
        <f>VLOOKUP($C70,total_abstraction_km3!$A$2:$CT$249,BG$4,FALSE)</f>
        <v>0.58092520000000003</v>
      </c>
      <c r="BH70" s="13">
        <f t="shared" si="21"/>
        <v>0.58092520000000003</v>
      </c>
      <c r="BJ70" s="9">
        <f>VLOOKUP($B70,aquastat_more_extensive_table!$D$1419:$AO$1619,BJ$4,FALSE)</f>
        <v>0</v>
      </c>
      <c r="BK70" s="13" t="e">
        <f t="shared" si="22"/>
        <v>#N/A</v>
      </c>
      <c r="BL70" s="9">
        <f>VLOOKUP($C70,total_abstraction_km3!$A$2:$CT$249,BL$4,FALSE)</f>
        <v>0.57174566666666704</v>
      </c>
      <c r="BM70" s="13">
        <f t="shared" si="23"/>
        <v>0.57174566666666704</v>
      </c>
    </row>
    <row r="71" spans="2:65" x14ac:dyDescent="0.25">
      <c r="B71" s="12">
        <f>fao_ids_unique!B66</f>
        <v>90</v>
      </c>
      <c r="C71" s="12">
        <f>fao_ids_unique!F66</f>
        <v>70</v>
      </c>
      <c r="D71" s="8" t="str">
        <f>fao_ids_unique!C66</f>
        <v>GIN</v>
      </c>
      <c r="E71" s="7" t="str">
        <f>fao_ids_unique!G66</f>
        <v>Guinea</v>
      </c>
      <c r="G71" s="9">
        <f>VLOOKUP($B71,aquastat_more_extensive_table!$D$1419:$AO$1619,G$4,FALSE)</f>
        <v>0</v>
      </c>
      <c r="H71" s="13" t="e">
        <f t="shared" ref="H71:H102" si="35">IF(G71&gt;0,G71,NA())</f>
        <v>#N/A</v>
      </c>
      <c r="I71" s="9">
        <f>VLOOKUP($C71,total_abstraction_km3!$A$2:$CT$249,I$4,FALSE)</f>
        <v>0.23397979999999999</v>
      </c>
      <c r="J71" s="13">
        <f t="shared" si="11"/>
        <v>0.23397979999999999</v>
      </c>
      <c r="L71" s="9">
        <f>VLOOKUP($B71,aquastat_more_extensive_table!$D$1419:$AO$1619,L$4,FALSE)</f>
        <v>0</v>
      </c>
      <c r="M71" s="13" t="e">
        <f t="shared" ref="M71:M102" si="36">IF(L71&gt;0,L71,NA())</f>
        <v>#N/A</v>
      </c>
      <c r="N71" s="9">
        <f>VLOOKUP($C71,total_abstraction_km3!$A$2:$CT$249,N$4,FALSE)</f>
        <v>0.22977520000000001</v>
      </c>
      <c r="O71" s="13">
        <f t="shared" si="12"/>
        <v>0.22977520000000001</v>
      </c>
      <c r="Q71" s="9">
        <f>VLOOKUP($B71,aquastat_more_extensive_table!$D$1419:$AO$1619,Q$4,FALSE)</f>
        <v>0</v>
      </c>
      <c r="R71" s="13" t="e">
        <f t="shared" ref="R71:R102" si="37">IF(Q71&gt;0,Q71,NA())</f>
        <v>#N/A</v>
      </c>
      <c r="S71" s="9">
        <f>VLOOKUP($C71,total_abstraction_km3!$A$2:$CT$249,S$4,FALSE)</f>
        <v>0.43221199999999999</v>
      </c>
      <c r="T71" s="13">
        <f t="shared" si="13"/>
        <v>0.43221199999999999</v>
      </c>
      <c r="V71" s="9">
        <f>VLOOKUP($B71,aquastat_more_extensive_table!$D$1419:$AO$1619,V$4,FALSE)</f>
        <v>0</v>
      </c>
      <c r="W71" s="13" t="e">
        <f t="shared" ref="W71:W102" si="38">IF(V71&gt;0,V71,NA())</f>
        <v>#N/A</v>
      </c>
      <c r="X71" s="9">
        <f>VLOOKUP($C71,total_abstraction_km3!$A$2:$CT$249,X$4,FALSE)</f>
        <v>0.59540059999999995</v>
      </c>
      <c r="Y71" s="13">
        <f t="shared" si="14"/>
        <v>0.59540059999999995</v>
      </c>
      <c r="AA71" s="9">
        <f>VLOOKUP($B71,aquastat_more_extensive_table!$D$1419:$AO$1619,AA$4,FALSE)</f>
        <v>0</v>
      </c>
      <c r="AB71" s="13" t="e">
        <f t="shared" ref="AB71:AB102" si="39">IF(AA71&gt;0,AA71,NA())</f>
        <v>#N/A</v>
      </c>
      <c r="AC71" s="9">
        <f>VLOOKUP($C71,total_abstraction_km3!$A$2:$CT$249,AC$4,FALSE)</f>
        <v>1.1618999999999999</v>
      </c>
      <c r="AD71" s="13">
        <f t="shared" si="15"/>
        <v>1.1618999999999999</v>
      </c>
      <c r="AF71" s="9">
        <f>VLOOKUP($B71,aquastat_more_extensive_table!$D$1419:$AO$1619,AF$4,FALSE)</f>
        <v>0.74</v>
      </c>
      <c r="AG71" s="13">
        <f t="shared" ref="AG71:AG102" si="40">IF(AF71&gt;0,AF71,NA())</f>
        <v>0.74</v>
      </c>
      <c r="AH71" s="9">
        <f>VLOOKUP($C71,total_abstraction_km3!$A$2:$CT$249,AH$4,FALSE)</f>
        <v>1.180088</v>
      </c>
      <c r="AI71" s="13">
        <f t="shared" si="16"/>
        <v>1.180088</v>
      </c>
      <c r="AK71" s="9">
        <f>VLOOKUP($B71,aquastat_more_extensive_table!$D$1419:$AO$1619,AK$4,FALSE)</f>
        <v>0</v>
      </c>
      <c r="AL71" s="13" t="e">
        <f t="shared" ref="AL71:AL102" si="41">IF(AK71&gt;0,AK71,NA())</f>
        <v>#N/A</v>
      </c>
      <c r="AM71" s="9">
        <f>VLOOKUP($C71,total_abstraction_km3!$A$2:$CT$249,AM$4,FALSE)</f>
        <v>1.117456</v>
      </c>
      <c r="AN71" s="13">
        <f t="shared" si="17"/>
        <v>1.117456</v>
      </c>
      <c r="AP71" s="9">
        <f>VLOOKUP($B71,aquastat_more_extensive_table!$D$1419:$AO$1619,AP$4,FALSE)</f>
        <v>0</v>
      </c>
      <c r="AQ71" s="13" t="e">
        <f t="shared" ref="AQ71:AQ102" si="42">IF(AP71&gt;0,AP71,NA())</f>
        <v>#N/A</v>
      </c>
      <c r="AR71" s="9">
        <f>VLOOKUP($C71,total_abstraction_km3!$A$2:$CT$249,AR$4,FALSE)</f>
        <v>1.2267539999999999</v>
      </c>
      <c r="AS71" s="13">
        <f t="shared" si="18"/>
        <v>1.2267539999999999</v>
      </c>
      <c r="AU71" s="9">
        <f>VLOOKUP($B71,aquastat_more_extensive_table!$D$1419:$AO$1619,AU$4,FALSE)</f>
        <v>0.55330000000000001</v>
      </c>
      <c r="AV71" s="13">
        <f t="shared" ref="AV71:AV102" si="43">IF(AU71&gt;0,AU71,NA())</f>
        <v>0.55330000000000001</v>
      </c>
      <c r="AW71" s="9">
        <f>VLOOKUP($C71,total_abstraction_km3!$A$2:$CT$249,AW$4,FALSE)</f>
        <v>1.163808</v>
      </c>
      <c r="AX71" s="13">
        <f t="shared" si="19"/>
        <v>1.163808</v>
      </c>
      <c r="AZ71" s="9">
        <f>VLOOKUP($B71,aquastat_more_extensive_table!$D$1419:$AO$1619,AZ$4,FALSE)</f>
        <v>0</v>
      </c>
      <c r="BA71" s="13" t="e">
        <f t="shared" ref="BA71:BA102" si="44">IF(AZ71&gt;0,AZ71,NA())</f>
        <v>#N/A</v>
      </c>
      <c r="BB71" s="9">
        <f>VLOOKUP($C71,total_abstraction_km3!$A$2:$CT$249,BB$4,FALSE)</f>
        <v>1.1555599999999999</v>
      </c>
      <c r="BC71" s="13">
        <f t="shared" si="20"/>
        <v>1.1555599999999999</v>
      </c>
      <c r="BE71" s="9">
        <f>VLOOKUP($B71,aquastat_more_extensive_table!$D$1419:$AO$1619,BE$4,FALSE)</f>
        <v>0</v>
      </c>
      <c r="BF71" s="13" t="e">
        <f t="shared" ref="BF71:BF102" si="45">IF(BE71&gt;0,BE71,NA())</f>
        <v>#N/A</v>
      </c>
      <c r="BG71" s="9">
        <f>VLOOKUP($C71,total_abstraction_km3!$A$2:$CT$249,BG$4,FALSE)</f>
        <v>1.1681760000000001</v>
      </c>
      <c r="BH71" s="13">
        <f t="shared" si="21"/>
        <v>1.1681760000000001</v>
      </c>
      <c r="BJ71" s="9">
        <f>VLOOKUP($B71,aquastat_more_extensive_table!$D$1419:$AO$1619,BJ$4,FALSE)</f>
        <v>0</v>
      </c>
      <c r="BK71" s="13" t="e">
        <f t="shared" si="22"/>
        <v>#N/A</v>
      </c>
      <c r="BL71" s="9">
        <f>VLOOKUP($C71,total_abstraction_km3!$A$2:$CT$249,BL$4,FALSE)</f>
        <v>1.17604</v>
      </c>
      <c r="BM71" s="13">
        <f t="shared" si="23"/>
        <v>1.17604</v>
      </c>
    </row>
    <row r="72" spans="2:65" x14ac:dyDescent="0.25">
      <c r="B72" s="12">
        <f>fao_ids_unique!B67</f>
        <v>91</v>
      </c>
      <c r="C72" s="12">
        <f>fao_ids_unique!F67</f>
        <v>81</v>
      </c>
      <c r="D72" s="8" t="str">
        <f>fao_ids_unique!C67</f>
        <v>GUY</v>
      </c>
      <c r="E72" s="7" t="str">
        <f>fao_ids_unique!G67</f>
        <v>Guyana</v>
      </c>
      <c r="G72" s="9">
        <f>VLOOKUP($B72,aquastat_more_extensive_table!$D$1419:$AO$1619,G$4,FALSE)</f>
        <v>0</v>
      </c>
      <c r="H72" s="13" t="e">
        <f t="shared" si="35"/>
        <v>#N/A</v>
      </c>
      <c r="I72" s="9">
        <f>VLOOKUP($C72,total_abstraction_km3!$A$2:$CT$249,I$4,FALSE)</f>
        <v>0.94175620000000004</v>
      </c>
      <c r="J72" s="13">
        <f t="shared" ref="J72:J135" si="46">IF(I72&gt;=0,I72,NA())</f>
        <v>0.94175620000000004</v>
      </c>
      <c r="L72" s="9">
        <f>VLOOKUP($B72,aquastat_more_extensive_table!$D$1419:$AO$1619,L$4,FALSE)</f>
        <v>0</v>
      </c>
      <c r="M72" s="13" t="e">
        <f t="shared" si="36"/>
        <v>#N/A</v>
      </c>
      <c r="N72" s="9">
        <f>VLOOKUP($C72,total_abstraction_km3!$A$2:$CT$249,N$4,FALSE)</f>
        <v>1.0795588</v>
      </c>
      <c r="O72" s="13">
        <f t="shared" ref="O72:O135" si="47">IF(N72&gt;=0,N72,NA())</f>
        <v>1.0795588</v>
      </c>
      <c r="Q72" s="9">
        <f>VLOOKUP($B72,aquastat_more_extensive_table!$D$1419:$AO$1619,Q$4,FALSE)</f>
        <v>0</v>
      </c>
      <c r="R72" s="13" t="e">
        <f t="shared" si="37"/>
        <v>#N/A</v>
      </c>
      <c r="S72" s="9">
        <f>VLOOKUP($C72,total_abstraction_km3!$A$2:$CT$249,S$4,FALSE)</f>
        <v>1.3320160000000001</v>
      </c>
      <c r="T72" s="13">
        <f t="shared" ref="T72:T135" si="48">IF(S72&gt;=0,S72,NA())</f>
        <v>1.3320160000000001</v>
      </c>
      <c r="V72" s="9">
        <f>VLOOKUP($B72,aquastat_more_extensive_table!$D$1419:$AO$1619,V$4,FALSE)</f>
        <v>0</v>
      </c>
      <c r="W72" s="13" t="e">
        <f t="shared" si="38"/>
        <v>#N/A</v>
      </c>
      <c r="X72" s="9">
        <f>VLOOKUP($C72,total_abstraction_km3!$A$2:$CT$249,X$4,FALSE)</f>
        <v>1.2783659999999999</v>
      </c>
      <c r="Y72" s="13">
        <f t="shared" ref="Y72:Y135" si="49">IF(X72&gt;=0,X72,NA())</f>
        <v>1.2783659999999999</v>
      </c>
      <c r="AA72" s="9">
        <f>VLOOKUP($B72,aquastat_more_extensive_table!$D$1419:$AO$1619,AA$4,FALSE)</f>
        <v>0</v>
      </c>
      <c r="AB72" s="13" t="e">
        <f t="shared" si="39"/>
        <v>#N/A</v>
      </c>
      <c r="AC72" s="9">
        <f>VLOOKUP($C72,total_abstraction_km3!$A$2:$CT$249,AC$4,FALSE)</f>
        <v>1.3713</v>
      </c>
      <c r="AD72" s="13">
        <f t="shared" ref="AD72:AD135" si="50">IF(AC72&gt;=0,AC72,NA())</f>
        <v>1.3713</v>
      </c>
      <c r="AF72" s="9">
        <f>VLOOKUP($B72,aquastat_more_extensive_table!$D$1419:$AO$1619,AF$4,FALSE)</f>
        <v>0</v>
      </c>
      <c r="AG72" s="13" t="e">
        <f t="shared" si="40"/>
        <v>#N/A</v>
      </c>
      <c r="AH72" s="9">
        <f>VLOOKUP($C72,total_abstraction_km3!$A$2:$CT$249,AH$4,FALSE)</f>
        <v>1.4403060000000001</v>
      </c>
      <c r="AI72" s="13">
        <f t="shared" ref="AI72:AI135" si="51">IF(AH72&gt;=0,AH72,NA())</f>
        <v>1.4403060000000001</v>
      </c>
      <c r="AK72" s="9">
        <f>VLOOKUP($B72,aquastat_more_extensive_table!$D$1419:$AO$1619,AK$4,FALSE)</f>
        <v>1.46</v>
      </c>
      <c r="AL72" s="13">
        <f t="shared" si="41"/>
        <v>1.46</v>
      </c>
      <c r="AM72" s="9">
        <f>VLOOKUP($C72,total_abstraction_km3!$A$2:$CT$249,AM$4,FALSE)</f>
        <v>1.6040639999999999</v>
      </c>
      <c r="AN72" s="13">
        <f t="shared" ref="AN72:AN135" si="52">IF(AM72&gt;=0,AM72,NA())</f>
        <v>1.6040639999999999</v>
      </c>
      <c r="AP72" s="9">
        <f>VLOOKUP($B72,aquastat_more_extensive_table!$D$1419:$AO$1619,AP$4,FALSE)</f>
        <v>0</v>
      </c>
      <c r="AQ72" s="13" t="e">
        <f t="shared" si="42"/>
        <v>#N/A</v>
      </c>
      <c r="AR72" s="9">
        <f>VLOOKUP($C72,total_abstraction_km3!$A$2:$CT$249,AR$4,FALSE)</f>
        <v>1.5992759999999999</v>
      </c>
      <c r="AS72" s="13">
        <f t="shared" ref="AS72:AS135" si="53">IF(AR72&gt;=0,AR72,NA())</f>
        <v>1.5992759999999999</v>
      </c>
      <c r="AU72" s="9">
        <f>VLOOKUP($B72,aquastat_more_extensive_table!$D$1419:$AO$1619,AU$4,FALSE)</f>
        <v>1.64</v>
      </c>
      <c r="AV72" s="13">
        <f t="shared" si="43"/>
        <v>1.64</v>
      </c>
      <c r="AW72" s="9">
        <f>VLOOKUP($C72,total_abstraction_km3!$A$2:$CT$249,AW$4,FALSE)</f>
        <v>1.611586</v>
      </c>
      <c r="AX72" s="13">
        <f t="shared" ref="AX72:AX135" si="54">IF(AW72&gt;=0,AW72,NA())</f>
        <v>1.611586</v>
      </c>
      <c r="AZ72" s="9">
        <f>VLOOKUP($B72,aquastat_more_extensive_table!$D$1419:$AO$1619,AZ$4,FALSE)</f>
        <v>0</v>
      </c>
      <c r="BA72" s="13" t="e">
        <f t="shared" si="44"/>
        <v>#N/A</v>
      </c>
      <c r="BB72" s="9">
        <f>VLOOKUP($C72,total_abstraction_km3!$A$2:$CT$249,BB$4,FALSE)</f>
        <v>1.593928</v>
      </c>
      <c r="BC72" s="13">
        <f t="shared" ref="BC72:BC135" si="55">IF(BB72&gt;=0,BB72,NA())</f>
        <v>1.593928</v>
      </c>
      <c r="BE72" s="9">
        <f>VLOOKUP($B72,aquastat_more_extensive_table!$D$1419:$AO$1619,BE$4,FALSE)</f>
        <v>1.4450000000000001</v>
      </c>
      <c r="BF72" s="13">
        <f t="shared" si="45"/>
        <v>1.4450000000000001</v>
      </c>
      <c r="BG72" s="9">
        <f>VLOOKUP($C72,total_abstraction_km3!$A$2:$CT$249,BG$4,FALSE)</f>
        <v>1.6770020000000001</v>
      </c>
      <c r="BH72" s="13">
        <f t="shared" ref="BH72:BH135" si="56">IF(BG72&gt;=0,BG72,NA())</f>
        <v>1.6770020000000001</v>
      </c>
      <c r="BJ72" s="9">
        <f>VLOOKUP($B72,aquastat_more_extensive_table!$D$1419:$AO$1619,BJ$4,FALSE)</f>
        <v>0</v>
      </c>
      <c r="BK72" s="13" t="e">
        <f t="shared" ref="BK72:BK135" si="57">IF(BJ72&gt;0,BJ72,NA())</f>
        <v>#N/A</v>
      </c>
      <c r="BL72" s="9">
        <f>VLOOKUP($C72,total_abstraction_km3!$A$2:$CT$249,BL$4,FALSE)</f>
        <v>1.6618900000000001</v>
      </c>
      <c r="BM72" s="13">
        <f t="shared" ref="BM72:BM135" si="58">IF(BL72&gt;=0,BL72,NA())</f>
        <v>1.6618900000000001</v>
      </c>
    </row>
    <row r="73" spans="2:65" x14ac:dyDescent="0.25">
      <c r="B73" s="12">
        <f>fao_ids_unique!B68</f>
        <v>93</v>
      </c>
      <c r="C73" s="12">
        <f>fao_ids_unique!F68</f>
        <v>85</v>
      </c>
      <c r="D73" s="8" t="str">
        <f>fao_ids_unique!C68</f>
        <v>HTI</v>
      </c>
      <c r="E73" s="7" t="str">
        <f>fao_ids_unique!G68</f>
        <v>Haiti</v>
      </c>
      <c r="G73" s="9">
        <f>VLOOKUP($B73,aquastat_more_extensive_table!$D$1419:$AO$1619,G$4,FALSE)</f>
        <v>0</v>
      </c>
      <c r="H73" s="13" t="e">
        <f t="shared" si="35"/>
        <v>#N/A</v>
      </c>
      <c r="I73" s="9">
        <f>VLOOKUP($C73,total_abstraction_km3!$A$2:$CT$249,I$4,FALSE)</f>
        <v>0.16207559999999999</v>
      </c>
      <c r="J73" s="13">
        <f t="shared" si="46"/>
        <v>0.16207559999999999</v>
      </c>
      <c r="L73" s="9">
        <f>VLOOKUP($B73,aquastat_more_extensive_table!$D$1419:$AO$1619,L$4,FALSE)</f>
        <v>0</v>
      </c>
      <c r="M73" s="13" t="e">
        <f t="shared" si="36"/>
        <v>#N/A</v>
      </c>
      <c r="N73" s="9">
        <f>VLOOKUP($C73,total_abstraction_km3!$A$2:$CT$249,N$4,FALSE)</f>
        <v>0.1687922</v>
      </c>
      <c r="O73" s="13">
        <f t="shared" si="47"/>
        <v>0.1687922</v>
      </c>
      <c r="Q73" s="9">
        <f>VLOOKUP($B73,aquastat_more_extensive_table!$D$1419:$AO$1619,Q$4,FALSE)</f>
        <v>0</v>
      </c>
      <c r="R73" s="13" t="e">
        <f t="shared" si="37"/>
        <v>#N/A</v>
      </c>
      <c r="S73" s="9">
        <f>VLOOKUP($C73,total_abstraction_km3!$A$2:$CT$249,S$4,FALSE)</f>
        <v>0.27767520000000001</v>
      </c>
      <c r="T73" s="13">
        <f t="shared" si="48"/>
        <v>0.27767520000000001</v>
      </c>
      <c r="V73" s="9">
        <f>VLOOKUP($B73,aquastat_more_extensive_table!$D$1419:$AO$1619,V$4,FALSE)</f>
        <v>0</v>
      </c>
      <c r="W73" s="13" t="e">
        <f t="shared" si="38"/>
        <v>#N/A</v>
      </c>
      <c r="X73" s="9">
        <f>VLOOKUP($C73,total_abstraction_km3!$A$2:$CT$249,X$4,FALSE)</f>
        <v>0.268009</v>
      </c>
      <c r="Y73" s="13">
        <f t="shared" si="49"/>
        <v>0.268009</v>
      </c>
      <c r="AA73" s="9">
        <f>VLOOKUP($B73,aquastat_more_extensive_table!$D$1419:$AO$1619,AA$4,FALSE)</f>
        <v>0</v>
      </c>
      <c r="AB73" s="13" t="e">
        <f t="shared" si="39"/>
        <v>#N/A</v>
      </c>
      <c r="AC73" s="9">
        <f>VLOOKUP($C73,total_abstraction_km3!$A$2:$CT$249,AC$4,FALSE)</f>
        <v>0.38064920000000002</v>
      </c>
      <c r="AD73" s="13">
        <f t="shared" si="50"/>
        <v>0.38064920000000002</v>
      </c>
      <c r="AF73" s="9">
        <f>VLOOKUP($B73,aquastat_more_extensive_table!$D$1419:$AO$1619,AF$4,FALSE)</f>
        <v>0</v>
      </c>
      <c r="AG73" s="13" t="e">
        <f t="shared" si="40"/>
        <v>#N/A</v>
      </c>
      <c r="AH73" s="9">
        <f>VLOOKUP($C73,total_abstraction_km3!$A$2:$CT$249,AH$4,FALSE)</f>
        <v>0.35369980000000001</v>
      </c>
      <c r="AI73" s="13">
        <f t="shared" si="51"/>
        <v>0.35369980000000001</v>
      </c>
      <c r="AK73" s="9">
        <f>VLOOKUP($B73,aquastat_more_extensive_table!$D$1419:$AO$1619,AK$4,FALSE)</f>
        <v>0.97989999999999999</v>
      </c>
      <c r="AL73" s="13">
        <f t="shared" si="41"/>
        <v>0.97989999999999999</v>
      </c>
      <c r="AM73" s="9">
        <f>VLOOKUP($C73,total_abstraction_km3!$A$2:$CT$249,AM$4,FALSE)</f>
        <v>0.30410619999999999</v>
      </c>
      <c r="AN73" s="13">
        <f t="shared" si="52"/>
        <v>0.30410619999999999</v>
      </c>
      <c r="AP73" s="9">
        <f>VLOOKUP($B73,aquastat_more_extensive_table!$D$1419:$AO$1619,AP$4,FALSE)</f>
        <v>1.2849999999999999</v>
      </c>
      <c r="AQ73" s="13">
        <f t="shared" si="42"/>
        <v>1.2849999999999999</v>
      </c>
      <c r="AR73" s="9">
        <f>VLOOKUP($C73,total_abstraction_km3!$A$2:$CT$249,AR$4,FALSE)</f>
        <v>0.37663780000000002</v>
      </c>
      <c r="AS73" s="13">
        <f t="shared" si="53"/>
        <v>0.37663780000000002</v>
      </c>
      <c r="AU73" s="9">
        <f>VLOOKUP($B73,aquastat_more_extensive_table!$D$1419:$AO$1619,AU$4,FALSE)</f>
        <v>0</v>
      </c>
      <c r="AV73" s="13" t="e">
        <f t="shared" si="43"/>
        <v>#N/A</v>
      </c>
      <c r="AW73" s="9">
        <f>VLOOKUP($C73,total_abstraction_km3!$A$2:$CT$249,AW$4,FALSE)</f>
        <v>0.3008808</v>
      </c>
      <c r="AX73" s="13">
        <f t="shared" si="54"/>
        <v>0.3008808</v>
      </c>
      <c r="AZ73" s="9">
        <f>VLOOKUP($B73,aquastat_more_extensive_table!$D$1419:$AO$1619,AZ$4,FALSE)</f>
        <v>0</v>
      </c>
      <c r="BA73" s="13" t="e">
        <f t="shared" si="44"/>
        <v>#N/A</v>
      </c>
      <c r="BB73" s="9">
        <f>VLOOKUP($C73,total_abstraction_km3!$A$2:$CT$249,BB$4,FALSE)</f>
        <v>0.31879160000000001</v>
      </c>
      <c r="BC73" s="13">
        <f t="shared" si="55"/>
        <v>0.31879160000000001</v>
      </c>
      <c r="BE73" s="9">
        <f>VLOOKUP($B73,aquastat_more_extensive_table!$D$1419:$AO$1619,BE$4,FALSE)</f>
        <v>1.45</v>
      </c>
      <c r="BF73" s="13">
        <f t="shared" si="45"/>
        <v>1.45</v>
      </c>
      <c r="BG73" s="9">
        <f>VLOOKUP($C73,total_abstraction_km3!$A$2:$CT$249,BG$4,FALSE)</f>
        <v>0.38228220000000002</v>
      </c>
      <c r="BH73" s="13">
        <f t="shared" si="56"/>
        <v>0.38228220000000002</v>
      </c>
      <c r="BJ73" s="9">
        <f>VLOOKUP($B73,aquastat_more_extensive_table!$D$1419:$AO$1619,BJ$4,FALSE)</f>
        <v>0</v>
      </c>
      <c r="BK73" s="13" t="e">
        <f t="shared" si="57"/>
        <v>#N/A</v>
      </c>
      <c r="BL73" s="9">
        <f>VLOOKUP($C73,total_abstraction_km3!$A$2:$CT$249,BL$4,FALSE)</f>
        <v>0.34154400000000001</v>
      </c>
      <c r="BM73" s="13">
        <f t="shared" si="58"/>
        <v>0.34154400000000001</v>
      </c>
    </row>
    <row r="74" spans="2:65" x14ac:dyDescent="0.25">
      <c r="B74" s="12">
        <f>fao_ids_unique!B69</f>
        <v>94</v>
      </c>
      <c r="C74" s="12" t="e">
        <f>fao_ids_unique!F69</f>
        <v>#N/A</v>
      </c>
      <c r="D74" s="8" t="str">
        <f>fao_ids_unique!C69</f>
        <v>VAT</v>
      </c>
      <c r="E74" s="7" t="e">
        <f>fao_ids_unique!G69</f>
        <v>#N/A</v>
      </c>
      <c r="G74" s="9">
        <f>VLOOKUP($B74,aquastat_more_extensive_table!$D$1419:$AO$1619,G$4,FALSE)</f>
        <v>0</v>
      </c>
      <c r="H74" s="13" t="e">
        <f t="shared" si="35"/>
        <v>#N/A</v>
      </c>
      <c r="I74" s="9" t="e">
        <f>VLOOKUP($C74,total_abstraction_km3!$A$2:$CT$249,I$4,FALSE)</f>
        <v>#N/A</v>
      </c>
      <c r="J74" s="13" t="e">
        <f t="shared" si="46"/>
        <v>#N/A</v>
      </c>
      <c r="L74" s="9">
        <f>VLOOKUP($B74,aquastat_more_extensive_table!$D$1419:$AO$1619,L$4,FALSE)</f>
        <v>0</v>
      </c>
      <c r="M74" s="13" t="e">
        <f t="shared" si="36"/>
        <v>#N/A</v>
      </c>
      <c r="N74" s="9" t="e">
        <f>VLOOKUP($C74,total_abstraction_km3!$A$2:$CT$249,N$4,FALSE)</f>
        <v>#N/A</v>
      </c>
      <c r="O74" s="13" t="e">
        <f t="shared" si="47"/>
        <v>#N/A</v>
      </c>
      <c r="Q74" s="9">
        <f>VLOOKUP($B74,aquastat_more_extensive_table!$D$1419:$AO$1619,Q$4,FALSE)</f>
        <v>0</v>
      </c>
      <c r="R74" s="13" t="e">
        <f t="shared" si="37"/>
        <v>#N/A</v>
      </c>
      <c r="S74" s="9" t="e">
        <f>VLOOKUP($C74,total_abstraction_km3!$A$2:$CT$249,S$4,FALSE)</f>
        <v>#N/A</v>
      </c>
      <c r="T74" s="13" t="e">
        <f t="shared" si="48"/>
        <v>#N/A</v>
      </c>
      <c r="V74" s="9">
        <f>VLOOKUP($B74,aquastat_more_extensive_table!$D$1419:$AO$1619,V$4,FALSE)</f>
        <v>0</v>
      </c>
      <c r="W74" s="13" t="e">
        <f t="shared" si="38"/>
        <v>#N/A</v>
      </c>
      <c r="X74" s="9" t="e">
        <f>VLOOKUP($C74,total_abstraction_km3!$A$2:$CT$249,X$4,FALSE)</f>
        <v>#N/A</v>
      </c>
      <c r="Y74" s="13" t="e">
        <f t="shared" si="49"/>
        <v>#N/A</v>
      </c>
      <c r="AA74" s="9">
        <f>VLOOKUP($B74,aquastat_more_extensive_table!$D$1419:$AO$1619,AA$4,FALSE)</f>
        <v>0</v>
      </c>
      <c r="AB74" s="13" t="e">
        <f t="shared" si="39"/>
        <v>#N/A</v>
      </c>
      <c r="AC74" s="9" t="e">
        <f>VLOOKUP($C74,total_abstraction_km3!$A$2:$CT$249,AC$4,FALSE)</f>
        <v>#N/A</v>
      </c>
      <c r="AD74" s="13" t="e">
        <f t="shared" si="50"/>
        <v>#N/A</v>
      </c>
      <c r="AF74" s="9">
        <f>VLOOKUP($B74,aquastat_more_extensive_table!$D$1419:$AO$1619,AF$4,FALSE)</f>
        <v>0</v>
      </c>
      <c r="AG74" s="13" t="e">
        <f t="shared" si="40"/>
        <v>#N/A</v>
      </c>
      <c r="AH74" s="9" t="e">
        <f>VLOOKUP($C74,total_abstraction_km3!$A$2:$CT$249,AH$4,FALSE)</f>
        <v>#N/A</v>
      </c>
      <c r="AI74" s="13" t="e">
        <f t="shared" si="51"/>
        <v>#N/A</v>
      </c>
      <c r="AK74" s="9">
        <f>VLOOKUP($B74,aquastat_more_extensive_table!$D$1419:$AO$1619,AK$4,FALSE)</f>
        <v>0</v>
      </c>
      <c r="AL74" s="13" t="e">
        <f t="shared" si="41"/>
        <v>#N/A</v>
      </c>
      <c r="AM74" s="9" t="e">
        <f>VLOOKUP($C74,total_abstraction_km3!$A$2:$CT$249,AM$4,FALSE)</f>
        <v>#N/A</v>
      </c>
      <c r="AN74" s="13" t="e">
        <f t="shared" si="52"/>
        <v>#N/A</v>
      </c>
      <c r="AP74" s="9">
        <f>VLOOKUP($B74,aquastat_more_extensive_table!$D$1419:$AO$1619,AP$4,FALSE)</f>
        <v>0</v>
      </c>
      <c r="AQ74" s="13" t="e">
        <f t="shared" si="42"/>
        <v>#N/A</v>
      </c>
      <c r="AR74" s="9" t="e">
        <f>VLOOKUP($C74,total_abstraction_km3!$A$2:$CT$249,AR$4,FALSE)</f>
        <v>#N/A</v>
      </c>
      <c r="AS74" s="13" t="e">
        <f t="shared" si="53"/>
        <v>#N/A</v>
      </c>
      <c r="AU74" s="9">
        <f>VLOOKUP($B74,aquastat_more_extensive_table!$D$1419:$AO$1619,AU$4,FALSE)</f>
        <v>0</v>
      </c>
      <c r="AV74" s="13" t="e">
        <f t="shared" si="43"/>
        <v>#N/A</v>
      </c>
      <c r="AW74" s="9" t="e">
        <f>VLOOKUP($C74,total_abstraction_km3!$A$2:$CT$249,AW$4,FALSE)</f>
        <v>#N/A</v>
      </c>
      <c r="AX74" s="13" t="e">
        <f t="shared" si="54"/>
        <v>#N/A</v>
      </c>
      <c r="AZ74" s="9">
        <f>VLOOKUP($B74,aquastat_more_extensive_table!$D$1419:$AO$1619,AZ$4,FALSE)</f>
        <v>0</v>
      </c>
      <c r="BA74" s="13" t="e">
        <f t="shared" si="44"/>
        <v>#N/A</v>
      </c>
      <c r="BB74" s="9" t="e">
        <f>VLOOKUP($C74,total_abstraction_km3!$A$2:$CT$249,BB$4,FALSE)</f>
        <v>#N/A</v>
      </c>
      <c r="BC74" s="13" t="e">
        <f t="shared" si="55"/>
        <v>#N/A</v>
      </c>
      <c r="BE74" s="9">
        <f>VLOOKUP($B74,aquastat_more_extensive_table!$D$1419:$AO$1619,BE$4,FALSE)</f>
        <v>0</v>
      </c>
      <c r="BF74" s="13" t="e">
        <f t="shared" si="45"/>
        <v>#N/A</v>
      </c>
      <c r="BG74" s="9" t="e">
        <f>VLOOKUP($C74,total_abstraction_km3!$A$2:$CT$249,BG$4,FALSE)</f>
        <v>#N/A</v>
      </c>
      <c r="BH74" s="13" t="e">
        <f t="shared" si="56"/>
        <v>#N/A</v>
      </c>
      <c r="BJ74" s="9">
        <f>VLOOKUP($B74,aquastat_more_extensive_table!$D$1419:$AO$1619,BJ$4,FALSE)</f>
        <v>0</v>
      </c>
      <c r="BK74" s="13" t="e">
        <f t="shared" si="57"/>
        <v>#N/A</v>
      </c>
      <c r="BL74" s="9" t="e">
        <f>VLOOKUP($C74,total_abstraction_km3!$A$2:$CT$249,BL$4,FALSE)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VLOOKUP($B75,aquastat_more_extensive_table!$D$1419:$AO$1619,G$4,FALSE)</f>
        <v>0</v>
      </c>
      <c r="H75" s="13" t="e">
        <f t="shared" si="35"/>
        <v>#N/A</v>
      </c>
      <c r="I75" s="9">
        <f>VLOOKUP($C75,total_abstraction_km3!$A$2:$CT$249,I$4,FALSE)</f>
        <v>0.1153716</v>
      </c>
      <c r="J75" s="13">
        <f t="shared" si="46"/>
        <v>0.1153716</v>
      </c>
      <c r="L75" s="9">
        <f>VLOOKUP($B75,aquastat_more_extensive_table!$D$1419:$AO$1619,L$4,FALSE)</f>
        <v>0</v>
      </c>
      <c r="M75" s="13" t="e">
        <f t="shared" si="36"/>
        <v>#N/A</v>
      </c>
      <c r="N75" s="9">
        <f>VLOOKUP($C75,total_abstraction_km3!$A$2:$CT$249,N$4,FALSE)</f>
        <v>0.1395238</v>
      </c>
      <c r="O75" s="13">
        <f t="shared" si="47"/>
        <v>0.1395238</v>
      </c>
      <c r="Q75" s="9">
        <f>VLOOKUP($B75,aquastat_more_extensive_table!$D$1419:$AO$1619,Q$4,FALSE)</f>
        <v>0</v>
      </c>
      <c r="R75" s="13" t="e">
        <f t="shared" si="37"/>
        <v>#N/A</v>
      </c>
      <c r="S75" s="9">
        <f>VLOOKUP($C75,total_abstraction_km3!$A$2:$CT$249,S$4,FALSE)</f>
        <v>0.14708280000000001</v>
      </c>
      <c r="T75" s="13">
        <f t="shared" si="48"/>
        <v>0.14708280000000001</v>
      </c>
      <c r="V75" s="9">
        <f>VLOOKUP($B75,aquastat_more_extensive_table!$D$1419:$AO$1619,V$4,FALSE)</f>
        <v>0</v>
      </c>
      <c r="W75" s="13" t="e">
        <f t="shared" si="38"/>
        <v>#N/A</v>
      </c>
      <c r="X75" s="9">
        <f>VLOOKUP($C75,total_abstraction_km3!$A$2:$CT$249,X$4,FALSE)</f>
        <v>0.171593</v>
      </c>
      <c r="Y75" s="13">
        <f t="shared" si="49"/>
        <v>0.171593</v>
      </c>
      <c r="AA75" s="9">
        <f>VLOOKUP($B75,aquastat_more_extensive_table!$D$1419:$AO$1619,AA$4,FALSE)</f>
        <v>0</v>
      </c>
      <c r="AB75" s="13" t="e">
        <f t="shared" si="39"/>
        <v>#N/A</v>
      </c>
      <c r="AC75" s="9">
        <f>VLOOKUP($C75,total_abstraction_km3!$A$2:$CT$249,AC$4,FALSE)</f>
        <v>0.1866022</v>
      </c>
      <c r="AD75" s="13">
        <f t="shared" si="50"/>
        <v>0.1866022</v>
      </c>
      <c r="AF75" s="9">
        <f>VLOOKUP($B75,aquastat_more_extensive_table!$D$1419:$AO$1619,AF$4,FALSE)</f>
        <v>0</v>
      </c>
      <c r="AG75" s="13" t="e">
        <f t="shared" si="40"/>
        <v>#N/A</v>
      </c>
      <c r="AH75" s="9">
        <f>VLOOKUP($C75,total_abstraction_km3!$A$2:$CT$249,AH$4,FALSE)</f>
        <v>0.20058780000000001</v>
      </c>
      <c r="AI75" s="13">
        <f t="shared" si="51"/>
        <v>0.20058780000000001</v>
      </c>
      <c r="AK75" s="9">
        <f>VLOOKUP($B75,aquastat_more_extensive_table!$D$1419:$AO$1619,AK$4,FALSE)</f>
        <v>0</v>
      </c>
      <c r="AL75" s="13" t="e">
        <f t="shared" si="41"/>
        <v>#N/A</v>
      </c>
      <c r="AM75" s="9">
        <f>VLOOKUP($C75,total_abstraction_km3!$A$2:$CT$249,AM$4,FALSE)</f>
        <v>0.20405200000000001</v>
      </c>
      <c r="AN75" s="13">
        <f t="shared" si="52"/>
        <v>0.20405200000000001</v>
      </c>
      <c r="AP75" s="9">
        <f>VLOOKUP($B75,aquastat_more_extensive_table!$D$1419:$AO$1619,AP$4,FALSE)</f>
        <v>0</v>
      </c>
      <c r="AQ75" s="13" t="e">
        <f t="shared" si="42"/>
        <v>#N/A</v>
      </c>
      <c r="AR75" s="9">
        <f>VLOOKUP($C75,total_abstraction_km3!$A$2:$CT$249,AR$4,FALSE)</f>
        <v>0.21543660000000001</v>
      </c>
      <c r="AS75" s="13">
        <f t="shared" si="53"/>
        <v>0.21543660000000001</v>
      </c>
      <c r="AU75" s="9">
        <f>VLOOKUP($B75,aquastat_more_extensive_table!$D$1419:$AO$1619,AU$4,FALSE)</f>
        <v>0</v>
      </c>
      <c r="AV75" s="13" t="e">
        <f t="shared" si="43"/>
        <v>#N/A</v>
      </c>
      <c r="AW75" s="9">
        <f>VLOOKUP($C75,total_abstraction_km3!$A$2:$CT$249,AW$4,FALSE)</f>
        <v>0.2552218</v>
      </c>
      <c r="AX75" s="13">
        <f t="shared" si="54"/>
        <v>0.2552218</v>
      </c>
      <c r="AZ75" s="9">
        <f>VLOOKUP($B75,aquastat_more_extensive_table!$D$1419:$AO$1619,AZ$4,FALSE)</f>
        <v>1.607</v>
      </c>
      <c r="BA75" s="13">
        <f t="shared" si="44"/>
        <v>1.607</v>
      </c>
      <c r="BB75" s="9">
        <f>VLOOKUP($C75,total_abstraction_km3!$A$2:$CT$249,BB$4,FALSE)</f>
        <v>0.27101999999999998</v>
      </c>
      <c r="BC75" s="13">
        <f t="shared" si="55"/>
        <v>0.27101999999999998</v>
      </c>
      <c r="BE75" s="9">
        <f>VLOOKUP($B75,aquastat_more_extensive_table!$D$1419:$AO$1619,BE$4,FALSE)</f>
        <v>0</v>
      </c>
      <c r="BF75" s="13" t="e">
        <f t="shared" si="45"/>
        <v>#N/A</v>
      </c>
      <c r="BG75" s="9">
        <f>VLOOKUP($C75,total_abstraction_km3!$A$2:$CT$249,BG$4,FALSE)</f>
        <v>0.30670960000000003</v>
      </c>
      <c r="BH75" s="13">
        <f t="shared" si="56"/>
        <v>0.30670960000000003</v>
      </c>
      <c r="BJ75" s="9">
        <f>VLOOKUP($B75,aquastat_more_extensive_table!$D$1419:$AO$1619,BJ$4,FALSE)</f>
        <v>0</v>
      </c>
      <c r="BK75" s="13" t="e">
        <f t="shared" si="57"/>
        <v>#N/A</v>
      </c>
      <c r="BL75" s="9">
        <f>VLOOKUP($C75,total_abstraction_km3!$A$2:$CT$249,BL$4,FALSE)</f>
        <v>0.30473233333333299</v>
      </c>
      <c r="BM75" s="13">
        <f t="shared" si="58"/>
        <v>0.30473233333333299</v>
      </c>
    </row>
    <row r="76" spans="2:65" x14ac:dyDescent="0.25">
      <c r="B76" s="12">
        <f>fao_ids_unique!B71</f>
        <v>97</v>
      </c>
      <c r="C76" s="12">
        <f>fao_ids_unique!F71</f>
        <v>86</v>
      </c>
      <c r="D76" s="8" t="str">
        <f>fao_ids_unique!C71</f>
        <v>HUN</v>
      </c>
      <c r="E76" s="7" t="str">
        <f>fao_ids_unique!G71</f>
        <v>Hungary</v>
      </c>
      <c r="G76" s="9">
        <f>VLOOKUP($B76,aquastat_more_extensive_table!$D$1419:$AO$1619,G$4,FALSE)</f>
        <v>0</v>
      </c>
      <c r="H76" s="13" t="e">
        <f t="shared" si="35"/>
        <v>#N/A</v>
      </c>
      <c r="I76" s="9">
        <f>VLOOKUP($C76,total_abstraction_km3!$A$2:$CT$249,I$4,FALSE)</f>
        <v>2.1700339999999998</v>
      </c>
      <c r="J76" s="13">
        <f t="shared" si="46"/>
        <v>2.1700339999999998</v>
      </c>
      <c r="L76" s="9">
        <f>VLOOKUP($B76,aquastat_more_extensive_table!$D$1419:$AO$1619,L$4,FALSE)</f>
        <v>0</v>
      </c>
      <c r="M76" s="13" t="e">
        <f t="shared" si="36"/>
        <v>#N/A</v>
      </c>
      <c r="N76" s="9">
        <f>VLOOKUP($C76,total_abstraction_km3!$A$2:$CT$249,N$4,FALSE)</f>
        <v>2.4080819999999998</v>
      </c>
      <c r="O76" s="13">
        <f t="shared" si="47"/>
        <v>2.4080819999999998</v>
      </c>
      <c r="Q76" s="9">
        <f>VLOOKUP($B76,aquastat_more_extensive_table!$D$1419:$AO$1619,Q$4,FALSE)</f>
        <v>2.98</v>
      </c>
      <c r="R76" s="13">
        <f t="shared" si="37"/>
        <v>2.98</v>
      </c>
      <c r="S76" s="9">
        <f>VLOOKUP($C76,total_abstraction_km3!$A$2:$CT$249,S$4,FALSE)</f>
        <v>2.7148620000000001</v>
      </c>
      <c r="T76" s="13">
        <f t="shared" si="48"/>
        <v>2.7148620000000001</v>
      </c>
      <c r="V76" s="9">
        <f>VLOOKUP($B76,aquastat_more_extensive_table!$D$1419:$AO$1619,V$4,FALSE)</f>
        <v>3.9649999999999999</v>
      </c>
      <c r="W76" s="13">
        <f t="shared" si="38"/>
        <v>3.9649999999999999</v>
      </c>
      <c r="X76" s="9">
        <f>VLOOKUP($C76,total_abstraction_km3!$A$2:$CT$249,X$4,FALSE)</f>
        <v>3.3497119999999998</v>
      </c>
      <c r="Y76" s="13">
        <f t="shared" si="49"/>
        <v>3.3497119999999998</v>
      </c>
      <c r="AA76" s="9">
        <f>VLOOKUP($B76,aquastat_more_extensive_table!$D$1419:$AO$1619,AA$4,FALSE)</f>
        <v>4.8049999999999997</v>
      </c>
      <c r="AB76" s="13">
        <f t="shared" si="39"/>
        <v>4.8049999999999997</v>
      </c>
      <c r="AC76" s="9">
        <f>VLOOKUP($C76,total_abstraction_km3!$A$2:$CT$249,AC$4,FALSE)</f>
        <v>3.9833539999999998</v>
      </c>
      <c r="AD76" s="13">
        <f t="shared" si="50"/>
        <v>3.9833539999999998</v>
      </c>
      <c r="AF76" s="9">
        <f>VLOOKUP($B76,aquastat_more_extensive_table!$D$1419:$AO$1619,AF$4,FALSE)</f>
        <v>6.351</v>
      </c>
      <c r="AG76" s="13">
        <f t="shared" si="40"/>
        <v>6.351</v>
      </c>
      <c r="AH76" s="9">
        <f>VLOOKUP($C76,total_abstraction_km3!$A$2:$CT$249,AH$4,FALSE)</f>
        <v>4.1231819999999999</v>
      </c>
      <c r="AI76" s="13">
        <f t="shared" si="51"/>
        <v>4.1231819999999999</v>
      </c>
      <c r="AK76" s="9">
        <f>VLOOKUP($B76,aquastat_more_extensive_table!$D$1419:$AO$1619,AK$4,FALSE)</f>
        <v>7.1369999999999996</v>
      </c>
      <c r="AL76" s="13">
        <f t="shared" si="41"/>
        <v>7.1369999999999996</v>
      </c>
      <c r="AM76" s="9">
        <f>VLOOKUP($C76,total_abstraction_km3!$A$2:$CT$249,AM$4,FALSE)</f>
        <v>4.6024000000000003</v>
      </c>
      <c r="AN76" s="13">
        <f t="shared" si="52"/>
        <v>4.6024000000000003</v>
      </c>
      <c r="AP76" s="9">
        <f>VLOOKUP($B76,aquastat_more_extensive_table!$D$1419:$AO$1619,AP$4,FALSE)</f>
        <v>6.01</v>
      </c>
      <c r="AQ76" s="13">
        <f t="shared" si="42"/>
        <v>6.01</v>
      </c>
      <c r="AR76" s="9">
        <f>VLOOKUP($C76,total_abstraction_km3!$A$2:$CT$249,AR$4,FALSE)</f>
        <v>5.0305999999999997</v>
      </c>
      <c r="AS76" s="13">
        <f t="shared" si="53"/>
        <v>5.0305999999999997</v>
      </c>
      <c r="AU76" s="9">
        <f>VLOOKUP($B76,aquastat_more_extensive_table!$D$1419:$AO$1619,AU$4,FALSE)</f>
        <v>5.72</v>
      </c>
      <c r="AV76" s="13">
        <f t="shared" si="43"/>
        <v>5.72</v>
      </c>
      <c r="AW76" s="9">
        <f>VLOOKUP($C76,total_abstraction_km3!$A$2:$CT$249,AW$4,FALSE)</f>
        <v>5.2981939999999996</v>
      </c>
      <c r="AX76" s="13">
        <f t="shared" si="54"/>
        <v>5.2981939999999996</v>
      </c>
      <c r="AZ76" s="9">
        <f>VLOOKUP($B76,aquastat_more_extensive_table!$D$1419:$AO$1619,AZ$4,FALSE)</f>
        <v>5.5839999999999996</v>
      </c>
      <c r="BA76" s="13">
        <f t="shared" si="44"/>
        <v>5.5839999999999996</v>
      </c>
      <c r="BB76" s="9">
        <f>VLOOKUP($C76,total_abstraction_km3!$A$2:$CT$249,BB$4,FALSE)</f>
        <v>6.6396660000000001</v>
      </c>
      <c r="BC76" s="13">
        <f t="shared" si="55"/>
        <v>6.6396660000000001</v>
      </c>
      <c r="BE76" s="9">
        <f>VLOOKUP($B76,aquastat_more_extensive_table!$D$1419:$AO$1619,BE$4,FALSE)</f>
        <v>5.0510000000000002</v>
      </c>
      <c r="BF76" s="13">
        <f t="shared" si="45"/>
        <v>5.0510000000000002</v>
      </c>
      <c r="BG76" s="9">
        <f>VLOOKUP($C76,total_abstraction_km3!$A$2:$CT$249,BG$4,FALSE)</f>
        <v>7.1171600000000002</v>
      </c>
      <c r="BH76" s="13">
        <f t="shared" si="56"/>
        <v>7.1171600000000002</v>
      </c>
      <c r="BJ76" s="9">
        <f>VLOOKUP($B76,aquastat_more_extensive_table!$D$1419:$AO$1619,BJ$4,FALSE)</f>
        <v>0</v>
      </c>
      <c r="BK76" s="13" t="e">
        <f t="shared" si="57"/>
        <v>#N/A</v>
      </c>
      <c r="BL76" s="9">
        <f>VLOOKUP($C76,total_abstraction_km3!$A$2:$CT$249,BL$4,FALSE)</f>
        <v>7.0458133333333297</v>
      </c>
      <c r="BM76" s="13">
        <f t="shared" si="58"/>
        <v>7.0458133333333297</v>
      </c>
    </row>
    <row r="77" spans="2:65" x14ac:dyDescent="0.25">
      <c r="B77" s="12">
        <f>fao_ids_unique!B72</f>
        <v>98</v>
      </c>
      <c r="C77" s="12">
        <f>fao_ids_unique!F72</f>
        <v>84</v>
      </c>
      <c r="D77" s="8" t="str">
        <f>fao_ids_unique!C72</f>
        <v>HRV</v>
      </c>
      <c r="E77" s="7" t="str">
        <f>fao_ids_unique!G72</f>
        <v>Croatia</v>
      </c>
      <c r="G77" s="9">
        <f>VLOOKUP($B77,aquastat_more_extensive_table!$D$1419:$AO$1619,G$4,FALSE)</f>
        <v>0</v>
      </c>
      <c r="H77" s="13" t="e">
        <f t="shared" si="35"/>
        <v>#N/A</v>
      </c>
      <c r="I77" s="9">
        <f>VLOOKUP($C77,total_abstraction_km3!$A$2:$CT$249,I$4,FALSE)</f>
        <v>0.79792399999999997</v>
      </c>
      <c r="J77" s="13">
        <f t="shared" si="46"/>
        <v>0.79792399999999997</v>
      </c>
      <c r="L77" s="9">
        <f>VLOOKUP($B77,aquastat_more_extensive_table!$D$1419:$AO$1619,L$4,FALSE)</f>
        <v>0</v>
      </c>
      <c r="M77" s="13" t="e">
        <f t="shared" si="36"/>
        <v>#N/A</v>
      </c>
      <c r="N77" s="9">
        <f>VLOOKUP($C77,total_abstraction_km3!$A$2:$CT$249,N$4,FALSE)</f>
        <v>0.85031179999999995</v>
      </c>
      <c r="O77" s="13">
        <f t="shared" si="47"/>
        <v>0.85031179999999995</v>
      </c>
      <c r="Q77" s="9">
        <f>VLOOKUP($B77,aquastat_more_extensive_table!$D$1419:$AO$1619,Q$4,FALSE)</f>
        <v>0</v>
      </c>
      <c r="R77" s="13" t="e">
        <f t="shared" si="37"/>
        <v>#N/A</v>
      </c>
      <c r="S77" s="9">
        <f>VLOOKUP($C77,total_abstraction_km3!$A$2:$CT$249,S$4,FALSE)</f>
        <v>0.92077260000000005</v>
      </c>
      <c r="T77" s="13">
        <f t="shared" si="48"/>
        <v>0.92077260000000005</v>
      </c>
      <c r="V77" s="9">
        <f>VLOOKUP($B77,aquastat_more_extensive_table!$D$1419:$AO$1619,V$4,FALSE)</f>
        <v>0</v>
      </c>
      <c r="W77" s="13" t="e">
        <f t="shared" si="38"/>
        <v>#N/A</v>
      </c>
      <c r="X77" s="9">
        <f>VLOOKUP($C77,total_abstraction_km3!$A$2:$CT$249,X$4,FALSE)</f>
        <v>1.1154360000000001</v>
      </c>
      <c r="Y77" s="13">
        <f t="shared" si="49"/>
        <v>1.1154360000000001</v>
      </c>
      <c r="AA77" s="9">
        <f>VLOOKUP($B77,aquastat_more_extensive_table!$D$1419:$AO$1619,AA$4,FALSE)</f>
        <v>0</v>
      </c>
      <c r="AB77" s="13" t="e">
        <f t="shared" si="39"/>
        <v>#N/A</v>
      </c>
      <c r="AC77" s="9">
        <f>VLOOKUP($C77,total_abstraction_km3!$A$2:$CT$249,AC$4,FALSE)</f>
        <v>1.3004340000000001</v>
      </c>
      <c r="AD77" s="13">
        <f t="shared" si="50"/>
        <v>1.3004340000000001</v>
      </c>
      <c r="AF77" s="9">
        <f>VLOOKUP($B77,aquastat_more_extensive_table!$D$1419:$AO$1619,AF$4,FALSE)</f>
        <v>0</v>
      </c>
      <c r="AG77" s="13" t="e">
        <f t="shared" si="40"/>
        <v>#N/A</v>
      </c>
      <c r="AH77" s="9">
        <f>VLOOKUP($C77,total_abstraction_km3!$A$2:$CT$249,AH$4,FALSE)</f>
        <v>1.28576</v>
      </c>
      <c r="AI77" s="13">
        <f t="shared" si="51"/>
        <v>1.28576</v>
      </c>
      <c r="AK77" s="9">
        <f>VLOOKUP($B77,aquastat_more_extensive_table!$D$1419:$AO$1619,AK$4,FALSE)</f>
        <v>0</v>
      </c>
      <c r="AL77" s="13" t="e">
        <f t="shared" si="41"/>
        <v>#N/A</v>
      </c>
      <c r="AM77" s="9">
        <f>VLOOKUP($C77,total_abstraction_km3!$A$2:$CT$249,AM$4,FALSE)</f>
        <v>1.438016</v>
      </c>
      <c r="AN77" s="13">
        <f t="shared" si="52"/>
        <v>1.438016</v>
      </c>
      <c r="AP77" s="9">
        <f>VLOOKUP($B77,aquastat_more_extensive_table!$D$1419:$AO$1619,AP$4,FALSE)</f>
        <v>0</v>
      </c>
      <c r="AQ77" s="13" t="e">
        <f t="shared" si="42"/>
        <v>#N/A</v>
      </c>
      <c r="AR77" s="9">
        <f>VLOOKUP($C77,total_abstraction_km3!$A$2:$CT$249,AR$4,FALSE)</f>
        <v>1.5688359999999999</v>
      </c>
      <c r="AS77" s="13">
        <f t="shared" si="53"/>
        <v>1.5688359999999999</v>
      </c>
      <c r="AU77" s="9">
        <f>VLOOKUP($B77,aquastat_more_extensive_table!$D$1419:$AO$1619,AU$4,FALSE)</f>
        <v>0</v>
      </c>
      <c r="AV77" s="13" t="e">
        <f t="shared" si="43"/>
        <v>#N/A</v>
      </c>
      <c r="AW77" s="9">
        <f>VLOOKUP($C77,total_abstraction_km3!$A$2:$CT$249,AW$4,FALSE)</f>
        <v>1.7760260000000001</v>
      </c>
      <c r="AX77" s="13">
        <f t="shared" si="54"/>
        <v>1.7760260000000001</v>
      </c>
      <c r="AZ77" s="9">
        <f>VLOOKUP($B77,aquastat_more_extensive_table!$D$1419:$AO$1619,AZ$4,FALSE)</f>
        <v>0</v>
      </c>
      <c r="BA77" s="13" t="e">
        <f t="shared" si="44"/>
        <v>#N/A</v>
      </c>
      <c r="BB77" s="9">
        <f>VLOOKUP($C77,total_abstraction_km3!$A$2:$CT$249,BB$4,FALSE)</f>
        <v>2.1781280000000001</v>
      </c>
      <c r="BC77" s="13">
        <f t="shared" si="55"/>
        <v>2.1781280000000001</v>
      </c>
      <c r="BE77" s="9">
        <f>VLOOKUP($B77,aquastat_more_extensive_table!$D$1419:$AO$1619,BE$4,FALSE)</f>
        <v>0.66930000000000001</v>
      </c>
      <c r="BF77" s="13">
        <f t="shared" si="45"/>
        <v>0.66930000000000001</v>
      </c>
      <c r="BG77" s="9">
        <f>VLOOKUP($C77,total_abstraction_km3!$A$2:$CT$249,BG$4,FALSE)</f>
        <v>2.4142220000000001</v>
      </c>
      <c r="BH77" s="13">
        <f t="shared" si="56"/>
        <v>2.4142220000000001</v>
      </c>
      <c r="BJ77" s="9">
        <f>VLOOKUP($B77,aquastat_more_extensive_table!$D$1419:$AO$1619,BJ$4,FALSE)</f>
        <v>0.63380000000000003</v>
      </c>
      <c r="BK77" s="13">
        <f t="shared" si="57"/>
        <v>0.63380000000000003</v>
      </c>
      <c r="BL77" s="9">
        <f>VLOOKUP($C77,total_abstraction_km3!$A$2:$CT$249,BL$4,FALSE)</f>
        <v>2.3903500000000002</v>
      </c>
      <c r="BM77" s="13">
        <f t="shared" si="58"/>
        <v>2.3903500000000002</v>
      </c>
    </row>
    <row r="78" spans="2:65" x14ac:dyDescent="0.25">
      <c r="B78" s="12">
        <f>fao_ids_unique!B73</f>
        <v>99</v>
      </c>
      <c r="C78" s="12">
        <f>fao_ids_unique!F73</f>
        <v>92</v>
      </c>
      <c r="D78" s="8" t="str">
        <f>fao_ids_unique!C73</f>
        <v>ISL</v>
      </c>
      <c r="E78" s="7" t="str">
        <f>fao_ids_unique!G73</f>
        <v>Iceland</v>
      </c>
      <c r="G78" s="9">
        <f>VLOOKUP($B78,aquastat_more_extensive_table!$D$1419:$AO$1619,G$4,FALSE)</f>
        <v>0</v>
      </c>
      <c r="H78" s="13" t="e">
        <f t="shared" si="35"/>
        <v>#N/A</v>
      </c>
      <c r="I78" s="9">
        <f>VLOOKUP($C78,total_abstraction_km3!$A$2:$CT$249,I$4,FALSE)</f>
        <v>4.7394360000000003E-2</v>
      </c>
      <c r="J78" s="13">
        <f t="shared" si="46"/>
        <v>4.7394360000000003E-2</v>
      </c>
      <c r="L78" s="9">
        <f>VLOOKUP($B78,aquastat_more_extensive_table!$D$1419:$AO$1619,L$4,FALSE)</f>
        <v>0</v>
      </c>
      <c r="M78" s="13" t="e">
        <f t="shared" si="36"/>
        <v>#N/A</v>
      </c>
      <c r="N78" s="9">
        <f>VLOOKUP($C78,total_abstraction_km3!$A$2:$CT$249,N$4,FALSE)</f>
        <v>5.8008219999999999E-2</v>
      </c>
      <c r="O78" s="13">
        <f t="shared" si="47"/>
        <v>5.8008219999999999E-2</v>
      </c>
      <c r="Q78" s="9">
        <f>VLOOKUP($B78,aquastat_more_extensive_table!$D$1419:$AO$1619,Q$4,FALSE)</f>
        <v>0</v>
      </c>
      <c r="R78" s="13" t="e">
        <f t="shared" si="37"/>
        <v>#N/A</v>
      </c>
      <c r="S78" s="9">
        <f>VLOOKUP($C78,total_abstraction_km3!$A$2:$CT$249,S$4,FALSE)</f>
        <v>6.2925040000000002E-2</v>
      </c>
      <c r="T78" s="13">
        <f t="shared" si="48"/>
        <v>6.2925040000000002E-2</v>
      </c>
      <c r="V78" s="9">
        <f>VLOOKUP($B78,aquastat_more_extensive_table!$D$1419:$AO$1619,V$4,FALSE)</f>
        <v>0</v>
      </c>
      <c r="W78" s="13" t="e">
        <f t="shared" si="38"/>
        <v>#N/A</v>
      </c>
      <c r="X78" s="9">
        <f>VLOOKUP($C78,total_abstraction_km3!$A$2:$CT$249,X$4,FALSE)</f>
        <v>8.802546E-2</v>
      </c>
      <c r="Y78" s="13">
        <f t="shared" si="49"/>
        <v>8.802546E-2</v>
      </c>
      <c r="AA78" s="9">
        <f>VLOOKUP($B78,aquastat_more_extensive_table!$D$1419:$AO$1619,AA$4,FALSE)</f>
        <v>0.108</v>
      </c>
      <c r="AB78" s="13">
        <f t="shared" si="39"/>
        <v>0.108</v>
      </c>
      <c r="AC78" s="9">
        <f>VLOOKUP($C78,total_abstraction_km3!$A$2:$CT$249,AC$4,FALSE)</f>
        <v>0.1089294</v>
      </c>
      <c r="AD78" s="13">
        <f t="shared" si="50"/>
        <v>0.1089294</v>
      </c>
      <c r="AF78" s="9">
        <f>VLOOKUP($B78,aquastat_more_extensive_table!$D$1419:$AO$1619,AF$4,FALSE)</f>
        <v>0.112</v>
      </c>
      <c r="AG78" s="13">
        <f t="shared" si="40"/>
        <v>0.112</v>
      </c>
      <c r="AH78" s="9">
        <f>VLOOKUP($C78,total_abstraction_km3!$A$2:$CT$249,AH$4,FALSE)</f>
        <v>0.11426559999999999</v>
      </c>
      <c r="AI78" s="13">
        <f t="shared" si="51"/>
        <v>0.11426559999999999</v>
      </c>
      <c r="AK78" s="9">
        <f>VLOOKUP($B78,aquastat_more_extensive_table!$D$1419:$AO$1619,AK$4,FALSE)</f>
        <v>0.16700000000000001</v>
      </c>
      <c r="AL78" s="13">
        <f t="shared" si="41"/>
        <v>0.16700000000000001</v>
      </c>
      <c r="AM78" s="9">
        <f>VLOOKUP($C78,total_abstraction_km3!$A$2:$CT$249,AM$4,FALSE)</f>
        <v>0.1371164</v>
      </c>
      <c r="AN78" s="13">
        <f t="shared" si="52"/>
        <v>0.1371164</v>
      </c>
      <c r="AP78" s="9">
        <f>VLOOKUP($B78,aquastat_more_extensive_table!$D$1419:$AO$1619,AP$4,FALSE)</f>
        <v>0</v>
      </c>
      <c r="AQ78" s="13" t="e">
        <f t="shared" si="42"/>
        <v>#N/A</v>
      </c>
      <c r="AR78" s="9">
        <f>VLOOKUP($C78,total_abstraction_km3!$A$2:$CT$249,AR$4,FALSE)</f>
        <v>0.14067160000000001</v>
      </c>
      <c r="AS78" s="13">
        <f t="shared" si="53"/>
        <v>0.14067160000000001</v>
      </c>
      <c r="AU78" s="9">
        <f>VLOOKUP($B78,aquastat_more_extensive_table!$D$1419:$AO$1619,AU$4,FALSE)</f>
        <v>0.16500000000000001</v>
      </c>
      <c r="AV78" s="13">
        <f t="shared" si="43"/>
        <v>0.16500000000000001</v>
      </c>
      <c r="AW78" s="9">
        <f>VLOOKUP($C78,total_abstraction_km3!$A$2:$CT$249,AW$4,FALSE)</f>
        <v>0.15252779999999999</v>
      </c>
      <c r="AX78" s="13">
        <f t="shared" si="54"/>
        <v>0.15252779999999999</v>
      </c>
      <c r="AZ78" s="9">
        <f>VLOOKUP($B78,aquastat_more_extensive_table!$D$1419:$AO$1619,AZ$4,FALSE)</f>
        <v>0.16500000000000001</v>
      </c>
      <c r="BA78" s="13">
        <f t="shared" si="44"/>
        <v>0.16500000000000001</v>
      </c>
      <c r="BB78" s="9">
        <f>VLOOKUP($C78,total_abstraction_km3!$A$2:$CT$249,BB$4,FALSE)</f>
        <v>0.18341740000000001</v>
      </c>
      <c r="BC78" s="13">
        <f t="shared" si="55"/>
        <v>0.18341740000000001</v>
      </c>
      <c r="BE78" s="9">
        <f>VLOOKUP($B78,aquastat_more_extensive_table!$D$1419:$AO$1619,BE$4,FALSE)</f>
        <v>3.5710000000000002</v>
      </c>
      <c r="BF78" s="13">
        <f t="shared" si="45"/>
        <v>3.5710000000000002</v>
      </c>
      <c r="BG78" s="9">
        <f>VLOOKUP($C78,total_abstraction_km3!$A$2:$CT$249,BG$4,FALSE)</f>
        <v>0.17995140000000001</v>
      </c>
      <c r="BH78" s="13">
        <f t="shared" si="56"/>
        <v>0.17995140000000001</v>
      </c>
      <c r="BJ78" s="9">
        <f>VLOOKUP($B78,aquastat_more_extensive_table!$D$1419:$AO$1619,BJ$4,FALSE)</f>
        <v>3.0110000000000001</v>
      </c>
      <c r="BK78" s="13">
        <f t="shared" si="57"/>
        <v>3.0110000000000001</v>
      </c>
      <c r="BL78" s="9">
        <f>VLOOKUP($C78,total_abstraction_km3!$A$2:$CT$249,BL$4,FALSE)</f>
        <v>0.17726066666666701</v>
      </c>
      <c r="BM78" s="13">
        <f t="shared" si="58"/>
        <v>0.17726066666666701</v>
      </c>
    </row>
    <row r="79" spans="2:65" x14ac:dyDescent="0.25">
      <c r="B79" s="12">
        <f>fao_ids_unique!B74</f>
        <v>100</v>
      </c>
      <c r="C79" s="12">
        <f>fao_ids_unique!F74</f>
        <v>88</v>
      </c>
      <c r="D79" s="8" t="str">
        <f>fao_ids_unique!C74</f>
        <v>IND</v>
      </c>
      <c r="E79" s="7" t="str">
        <f>fao_ids_unique!G74</f>
        <v>India</v>
      </c>
      <c r="G79" s="9">
        <f>VLOOKUP($B79,aquastat_more_extensive_table!$D$1419:$AO$1619,G$4,FALSE)</f>
        <v>0</v>
      </c>
      <c r="H79" s="13" t="e">
        <f t="shared" si="35"/>
        <v>#N/A</v>
      </c>
      <c r="I79" s="9">
        <f>VLOOKUP($C79,total_abstraction_km3!$A$2:$CT$249,I$4,FALSE)</f>
        <v>256.27780000000001</v>
      </c>
      <c r="J79" s="13">
        <f t="shared" si="46"/>
        <v>256.27780000000001</v>
      </c>
      <c r="L79" s="9">
        <f>VLOOKUP($B79,aquastat_more_extensive_table!$D$1419:$AO$1619,L$4,FALSE)</f>
        <v>0</v>
      </c>
      <c r="M79" s="13" t="e">
        <f t="shared" si="36"/>
        <v>#N/A</v>
      </c>
      <c r="N79" s="9">
        <f>VLOOKUP($C79,total_abstraction_km3!$A$2:$CT$249,N$4,FALSE)</f>
        <v>267.81099999999998</v>
      </c>
      <c r="O79" s="13">
        <f t="shared" si="47"/>
        <v>267.81099999999998</v>
      </c>
      <c r="Q79" s="9">
        <f>VLOOKUP($B79,aquastat_more_extensive_table!$D$1419:$AO$1619,Q$4,FALSE)</f>
        <v>0</v>
      </c>
      <c r="R79" s="13" t="e">
        <f t="shared" si="37"/>
        <v>#N/A</v>
      </c>
      <c r="S79" s="9">
        <f>VLOOKUP($C79,total_abstraction_km3!$A$2:$CT$249,S$4,FALSE)</f>
        <v>299.26459999999997</v>
      </c>
      <c r="T79" s="13">
        <f t="shared" si="48"/>
        <v>299.26459999999997</v>
      </c>
      <c r="V79" s="9">
        <f>VLOOKUP($B79,aquastat_more_extensive_table!$D$1419:$AO$1619,V$4,FALSE)</f>
        <v>380</v>
      </c>
      <c r="W79" s="13">
        <f t="shared" si="38"/>
        <v>380</v>
      </c>
      <c r="X79" s="9">
        <f>VLOOKUP($C79,total_abstraction_km3!$A$2:$CT$249,X$4,FALSE)</f>
        <v>338.97660000000002</v>
      </c>
      <c r="Y79" s="13">
        <f t="shared" si="49"/>
        <v>338.97660000000002</v>
      </c>
      <c r="AA79" s="9">
        <f>VLOOKUP($B79,aquastat_more_extensive_table!$D$1419:$AO$1619,AA$4,FALSE)</f>
        <v>438.3</v>
      </c>
      <c r="AB79" s="13">
        <f t="shared" si="39"/>
        <v>438.3</v>
      </c>
      <c r="AC79" s="9">
        <f>VLOOKUP($C79,total_abstraction_km3!$A$2:$CT$249,AC$4,FALSE)</f>
        <v>389.96699999999998</v>
      </c>
      <c r="AD79" s="13">
        <f t="shared" si="50"/>
        <v>389.96699999999998</v>
      </c>
      <c r="AF79" s="9">
        <f>VLOOKUP($B79,aquastat_more_extensive_table!$D$1419:$AO$1619,AF$4,FALSE)</f>
        <v>497.4</v>
      </c>
      <c r="AG79" s="13">
        <f t="shared" si="40"/>
        <v>497.4</v>
      </c>
      <c r="AH79" s="9">
        <f>VLOOKUP($C79,total_abstraction_km3!$A$2:$CT$249,AH$4,FALSE)</f>
        <v>422.05520000000001</v>
      </c>
      <c r="AI79" s="13">
        <f t="shared" si="51"/>
        <v>422.05520000000001</v>
      </c>
      <c r="AK79" s="9">
        <f>VLOOKUP($B79,aquastat_more_extensive_table!$D$1419:$AO$1619,AK$4,FALSE)</f>
        <v>500</v>
      </c>
      <c r="AL79" s="13">
        <f t="shared" si="41"/>
        <v>500</v>
      </c>
      <c r="AM79" s="9">
        <f>VLOOKUP($C79,total_abstraction_km3!$A$2:$CT$249,AM$4,FALSE)</f>
        <v>481.35700000000003</v>
      </c>
      <c r="AN79" s="13">
        <f t="shared" si="52"/>
        <v>481.35700000000003</v>
      </c>
      <c r="AP79" s="9">
        <f>VLOOKUP($B79,aquastat_more_extensive_table!$D$1419:$AO$1619,AP$4,FALSE)</f>
        <v>0</v>
      </c>
      <c r="AQ79" s="13" t="e">
        <f t="shared" si="42"/>
        <v>#N/A</v>
      </c>
      <c r="AR79" s="9">
        <f>VLOOKUP($C79,total_abstraction_km3!$A$2:$CT$249,AR$4,FALSE)</f>
        <v>532.22559999999999</v>
      </c>
      <c r="AS79" s="13">
        <f t="shared" si="53"/>
        <v>532.22559999999999</v>
      </c>
      <c r="AU79" s="9">
        <f>VLOOKUP($B79,aquastat_more_extensive_table!$D$1419:$AO$1619,AU$4,FALSE)</f>
        <v>610.4</v>
      </c>
      <c r="AV79" s="13">
        <f t="shared" si="43"/>
        <v>610.4</v>
      </c>
      <c r="AW79" s="9">
        <f>VLOOKUP($C79,total_abstraction_km3!$A$2:$CT$249,AW$4,FALSE)</f>
        <v>572.30899999999997</v>
      </c>
      <c r="AX79" s="13">
        <f t="shared" si="54"/>
        <v>572.30899999999997</v>
      </c>
      <c r="AZ79" s="9">
        <f>VLOOKUP($B79,aquastat_more_extensive_table!$D$1419:$AO$1619,AZ$4,FALSE)</f>
        <v>0</v>
      </c>
      <c r="BA79" s="13" t="e">
        <f t="shared" si="44"/>
        <v>#N/A</v>
      </c>
      <c r="BB79" s="9">
        <f>VLOOKUP($C79,total_abstraction_km3!$A$2:$CT$249,BB$4,FALSE)</f>
        <v>625.87019999999995</v>
      </c>
      <c r="BC79" s="13">
        <f t="shared" si="55"/>
        <v>625.87019999999995</v>
      </c>
      <c r="BE79" s="9">
        <f>VLOOKUP($B79,aquastat_more_extensive_table!$D$1419:$AO$1619,BE$4,FALSE)</f>
        <v>761</v>
      </c>
      <c r="BF79" s="13">
        <f t="shared" si="45"/>
        <v>761</v>
      </c>
      <c r="BG79" s="9">
        <f>VLOOKUP($C79,total_abstraction_km3!$A$2:$CT$249,BG$4,FALSE)</f>
        <v>667.26760000000002</v>
      </c>
      <c r="BH79" s="13">
        <f t="shared" si="56"/>
        <v>667.26760000000002</v>
      </c>
      <c r="BJ79" s="9">
        <f>VLOOKUP($B79,aquastat_more_extensive_table!$D$1419:$AO$1619,BJ$4,FALSE)</f>
        <v>0</v>
      </c>
      <c r="BK79" s="13" t="e">
        <f t="shared" si="57"/>
        <v>#N/A</v>
      </c>
      <c r="BL79" s="9">
        <f>VLOOKUP($C79,total_abstraction_km3!$A$2:$CT$249,BL$4,FALSE)</f>
        <v>671.046333333333</v>
      </c>
      <c r="BM79" s="13">
        <f t="shared" si="58"/>
        <v>671.046333333333</v>
      </c>
    </row>
    <row r="80" spans="2:65" x14ac:dyDescent="0.25">
      <c r="B80" s="12">
        <f>fao_ids_unique!B75</f>
        <v>101</v>
      </c>
      <c r="C80" s="12">
        <f>fao_ids_unique!F75</f>
        <v>244</v>
      </c>
      <c r="D80" s="8" t="str">
        <f>fao_ids_unique!C75</f>
        <v>IDN</v>
      </c>
      <c r="E80" s="7" t="str">
        <f>fao_ids_unique!G75</f>
        <v>Indonesia</v>
      </c>
      <c r="G80" s="9">
        <f>VLOOKUP($B80,aquastat_more_extensive_table!$D$1419:$AO$1619,G$4,FALSE)</f>
        <v>0</v>
      </c>
      <c r="H80" s="13" t="e">
        <f t="shared" si="35"/>
        <v>#N/A</v>
      </c>
      <c r="I80" s="9">
        <f>VLOOKUP($C80,total_abstraction_km3!$A$2:$CT$249,I$4,FALSE)</f>
        <v>19.14574</v>
      </c>
      <c r="J80" s="13">
        <f t="shared" si="46"/>
        <v>19.14574</v>
      </c>
      <c r="L80" s="9">
        <f>VLOOKUP($B80,aquastat_more_extensive_table!$D$1419:$AO$1619,L$4,FALSE)</f>
        <v>0</v>
      </c>
      <c r="M80" s="13" t="e">
        <f t="shared" si="36"/>
        <v>#N/A</v>
      </c>
      <c r="N80" s="9">
        <f>VLOOKUP($C80,total_abstraction_km3!$A$2:$CT$249,N$4,FALSE)</f>
        <v>17.860440000000001</v>
      </c>
      <c r="O80" s="13">
        <f t="shared" si="47"/>
        <v>17.860440000000001</v>
      </c>
      <c r="Q80" s="9">
        <f>VLOOKUP($B80,aquastat_more_extensive_table!$D$1419:$AO$1619,Q$4,FALSE)</f>
        <v>0</v>
      </c>
      <c r="R80" s="13" t="e">
        <f t="shared" si="37"/>
        <v>#N/A</v>
      </c>
      <c r="S80" s="9">
        <f>VLOOKUP($C80,total_abstraction_km3!$A$2:$CT$249,S$4,FALSE)</f>
        <v>21.113900000000001</v>
      </c>
      <c r="T80" s="13">
        <f t="shared" si="48"/>
        <v>21.113900000000001</v>
      </c>
      <c r="V80" s="9">
        <f>VLOOKUP($B80,aquastat_more_extensive_table!$D$1419:$AO$1619,V$4,FALSE)</f>
        <v>0</v>
      </c>
      <c r="W80" s="13" t="e">
        <f t="shared" si="38"/>
        <v>#N/A</v>
      </c>
      <c r="X80" s="9">
        <f>VLOOKUP($C80,total_abstraction_km3!$A$2:$CT$249,X$4,FALSE)</f>
        <v>22.18732</v>
      </c>
      <c r="Y80" s="13">
        <f t="shared" si="49"/>
        <v>22.18732</v>
      </c>
      <c r="AA80" s="9">
        <f>VLOOKUP($B80,aquastat_more_extensive_table!$D$1419:$AO$1619,AA$4,FALSE)</f>
        <v>0</v>
      </c>
      <c r="AB80" s="13" t="e">
        <f t="shared" si="39"/>
        <v>#N/A</v>
      </c>
      <c r="AC80" s="9">
        <f>VLOOKUP($C80,total_abstraction_km3!$A$2:$CT$249,AC$4,FALSE)</f>
        <v>23.596920000000001</v>
      </c>
      <c r="AD80" s="13">
        <f t="shared" si="50"/>
        <v>23.596920000000001</v>
      </c>
      <c r="AF80" s="9">
        <f>VLOOKUP($B80,aquastat_more_extensive_table!$D$1419:$AO$1619,AF$4,FALSE)</f>
        <v>0</v>
      </c>
      <c r="AG80" s="13" t="e">
        <f t="shared" si="40"/>
        <v>#N/A</v>
      </c>
      <c r="AH80" s="9">
        <f>VLOOKUP($C80,total_abstraction_km3!$A$2:$CT$249,AH$4,FALSE)</f>
        <v>24.000119999999999</v>
      </c>
      <c r="AI80" s="13">
        <f t="shared" si="51"/>
        <v>24.000119999999999</v>
      </c>
      <c r="AK80" s="9">
        <f>VLOOKUP($B80,aquastat_more_extensive_table!$D$1419:$AO$1619,AK$4,FALSE)</f>
        <v>74.34</v>
      </c>
      <c r="AL80" s="13">
        <f t="shared" si="41"/>
        <v>74.34</v>
      </c>
      <c r="AM80" s="9">
        <f>VLOOKUP($C80,total_abstraction_km3!$A$2:$CT$249,AM$4,FALSE)</f>
        <v>27.67878</v>
      </c>
      <c r="AN80" s="13">
        <f t="shared" si="52"/>
        <v>27.67878</v>
      </c>
      <c r="AP80" s="9">
        <f>VLOOKUP($B80,aquastat_more_extensive_table!$D$1419:$AO$1619,AP$4,FALSE)</f>
        <v>0</v>
      </c>
      <c r="AQ80" s="13" t="e">
        <f t="shared" si="42"/>
        <v>#N/A</v>
      </c>
      <c r="AR80" s="9">
        <f>VLOOKUP($C80,total_abstraction_km3!$A$2:$CT$249,AR$4,FALSE)</f>
        <v>27.669820000000001</v>
      </c>
      <c r="AS80" s="13">
        <f t="shared" si="53"/>
        <v>27.669820000000001</v>
      </c>
      <c r="AU80" s="9">
        <f>VLOOKUP($B80,aquastat_more_extensive_table!$D$1419:$AO$1619,AU$4,FALSE)</f>
        <v>113.3</v>
      </c>
      <c r="AV80" s="13">
        <f t="shared" si="43"/>
        <v>113.3</v>
      </c>
      <c r="AW80" s="9">
        <f>VLOOKUP($C80,total_abstraction_km3!$A$2:$CT$249,AW$4,FALSE)</f>
        <v>30.47916</v>
      </c>
      <c r="AX80" s="13">
        <f t="shared" si="54"/>
        <v>30.47916</v>
      </c>
      <c r="AZ80" s="9">
        <f>VLOOKUP($B80,aquastat_more_extensive_table!$D$1419:$AO$1619,AZ$4,FALSE)</f>
        <v>0</v>
      </c>
      <c r="BA80" s="13" t="e">
        <f t="shared" si="44"/>
        <v>#N/A</v>
      </c>
      <c r="BB80" s="9">
        <f>VLOOKUP($C80,total_abstraction_km3!$A$2:$CT$249,BB$4,FALSE)</f>
        <v>36.505119999999998</v>
      </c>
      <c r="BC80" s="13">
        <f t="shared" si="55"/>
        <v>36.505119999999998</v>
      </c>
      <c r="BE80" s="9">
        <f>VLOOKUP($B80,aquastat_more_extensive_table!$D$1419:$AO$1619,BE$4,FALSE)</f>
        <v>0</v>
      </c>
      <c r="BF80" s="13" t="e">
        <f t="shared" si="45"/>
        <v>#N/A</v>
      </c>
      <c r="BG80" s="9">
        <f>VLOOKUP($C80,total_abstraction_km3!$A$2:$CT$249,BG$4,FALSE)</f>
        <v>40.750720000000001</v>
      </c>
      <c r="BH80" s="13">
        <f t="shared" si="56"/>
        <v>40.750720000000001</v>
      </c>
      <c r="BJ80" s="9">
        <f>VLOOKUP($B80,aquastat_more_extensive_table!$D$1419:$AO$1619,BJ$4,FALSE)</f>
        <v>0</v>
      </c>
      <c r="BK80" s="13" t="e">
        <f t="shared" si="57"/>
        <v>#N/A</v>
      </c>
      <c r="BL80" s="9">
        <f>VLOOKUP($C80,total_abstraction_km3!$A$2:$CT$249,BL$4,FALSE)</f>
        <v>40.271366666666701</v>
      </c>
      <c r="BM80" s="13">
        <f t="shared" si="58"/>
        <v>40.271366666666701</v>
      </c>
    </row>
    <row r="81" spans="2:65" x14ac:dyDescent="0.25">
      <c r="B81" s="12">
        <f>fao_ids_unique!B76</f>
        <v>102</v>
      </c>
      <c r="C81" s="12">
        <f>fao_ids_unique!F76</f>
        <v>90</v>
      </c>
      <c r="D81" s="8" t="str">
        <f>fao_ids_unique!C76</f>
        <v>IRN</v>
      </c>
      <c r="E81" s="7" t="str">
        <f>fao_ids_unique!G76</f>
        <v>Iran, Islamic Republic of</v>
      </c>
      <c r="G81" s="9">
        <f>VLOOKUP($B81,aquastat_more_extensive_table!$D$1419:$AO$1619,G$4,FALSE)</f>
        <v>0</v>
      </c>
      <c r="H81" s="13" t="e">
        <f t="shared" si="35"/>
        <v>#N/A</v>
      </c>
      <c r="I81" s="9">
        <f>VLOOKUP($C81,total_abstraction_km3!$A$2:$CT$249,I$4,FALSE)</f>
        <v>19.556159999999998</v>
      </c>
      <c r="J81" s="13">
        <f t="shared" si="46"/>
        <v>19.556159999999998</v>
      </c>
      <c r="L81" s="9">
        <f>VLOOKUP($B81,aquastat_more_extensive_table!$D$1419:$AO$1619,L$4,FALSE)</f>
        <v>0</v>
      </c>
      <c r="M81" s="13" t="e">
        <f t="shared" si="36"/>
        <v>#N/A</v>
      </c>
      <c r="N81" s="9">
        <f>VLOOKUP($C81,total_abstraction_km3!$A$2:$CT$249,N$4,FALSE)</f>
        <v>20.036999999999999</v>
      </c>
      <c r="O81" s="13">
        <f t="shared" si="47"/>
        <v>20.036999999999999</v>
      </c>
      <c r="Q81" s="9">
        <f>VLOOKUP($B81,aquastat_more_extensive_table!$D$1419:$AO$1619,Q$4,FALSE)</f>
        <v>0</v>
      </c>
      <c r="R81" s="13" t="e">
        <f t="shared" si="37"/>
        <v>#N/A</v>
      </c>
      <c r="S81" s="9">
        <f>VLOOKUP($C81,total_abstraction_km3!$A$2:$CT$249,S$4,FALSE)</f>
        <v>21.20664</v>
      </c>
      <c r="T81" s="13">
        <f t="shared" si="48"/>
        <v>21.20664</v>
      </c>
      <c r="V81" s="9">
        <f>VLOOKUP($B81,aquastat_more_extensive_table!$D$1419:$AO$1619,V$4,FALSE)</f>
        <v>45</v>
      </c>
      <c r="W81" s="13">
        <f t="shared" si="38"/>
        <v>45</v>
      </c>
      <c r="X81" s="9">
        <f>VLOOKUP($C81,total_abstraction_km3!$A$2:$CT$249,X$4,FALSE)</f>
        <v>23.43064</v>
      </c>
      <c r="Y81" s="13">
        <f t="shared" si="49"/>
        <v>23.43064</v>
      </c>
      <c r="AA81" s="9">
        <f>VLOOKUP($B81,aquastat_more_extensive_table!$D$1419:$AO$1619,AA$4,FALSE)</f>
        <v>0</v>
      </c>
      <c r="AB81" s="13" t="e">
        <f t="shared" si="39"/>
        <v>#N/A</v>
      </c>
      <c r="AC81" s="9">
        <f>VLOOKUP($C81,total_abstraction_km3!$A$2:$CT$249,AC$4,FALSE)</f>
        <v>21.973420000000001</v>
      </c>
      <c r="AD81" s="13">
        <f t="shared" si="50"/>
        <v>21.973420000000001</v>
      </c>
      <c r="AF81" s="9">
        <f>VLOOKUP($B81,aquastat_more_extensive_table!$D$1419:$AO$1619,AF$4,FALSE)</f>
        <v>0</v>
      </c>
      <c r="AG81" s="13" t="e">
        <f t="shared" si="40"/>
        <v>#N/A</v>
      </c>
      <c r="AH81" s="9">
        <f>VLOOKUP($C81,total_abstraction_km3!$A$2:$CT$249,AH$4,FALSE)</f>
        <v>27.554939999999998</v>
      </c>
      <c r="AI81" s="13">
        <f t="shared" si="51"/>
        <v>27.554939999999998</v>
      </c>
      <c r="AK81" s="9">
        <f>VLOOKUP($B81,aquastat_more_extensive_table!$D$1419:$AO$1619,AK$4,FALSE)</f>
        <v>0</v>
      </c>
      <c r="AL81" s="13" t="e">
        <f t="shared" si="41"/>
        <v>#N/A</v>
      </c>
      <c r="AM81" s="9">
        <f>VLOOKUP($C81,total_abstraction_km3!$A$2:$CT$249,AM$4,FALSE)</f>
        <v>28.227679999999999</v>
      </c>
      <c r="AN81" s="13">
        <f t="shared" si="52"/>
        <v>28.227679999999999</v>
      </c>
      <c r="AP81" s="9">
        <f>VLOOKUP($B81,aquastat_more_extensive_table!$D$1419:$AO$1619,AP$4,FALSE)</f>
        <v>83</v>
      </c>
      <c r="AQ81" s="13">
        <f t="shared" si="42"/>
        <v>83</v>
      </c>
      <c r="AR81" s="9">
        <f>VLOOKUP($C81,total_abstraction_km3!$A$2:$CT$249,AR$4,FALSE)</f>
        <v>28.942799999999998</v>
      </c>
      <c r="AS81" s="13">
        <f t="shared" si="53"/>
        <v>28.942799999999998</v>
      </c>
      <c r="AU81" s="9">
        <f>VLOOKUP($B81,aquastat_more_extensive_table!$D$1419:$AO$1619,AU$4,FALSE)</f>
        <v>89.7</v>
      </c>
      <c r="AV81" s="13">
        <f t="shared" si="43"/>
        <v>89.7</v>
      </c>
      <c r="AW81" s="9">
        <f>VLOOKUP($C81,total_abstraction_km3!$A$2:$CT$249,AW$4,FALSE)</f>
        <v>32.209859999999999</v>
      </c>
      <c r="AX81" s="13">
        <f t="shared" si="54"/>
        <v>32.209859999999999</v>
      </c>
      <c r="AZ81" s="9">
        <f>VLOOKUP($B81,aquastat_more_extensive_table!$D$1419:$AO$1619,AZ$4,FALSE)</f>
        <v>93.3</v>
      </c>
      <c r="BA81" s="13">
        <f t="shared" si="44"/>
        <v>93.3</v>
      </c>
      <c r="BB81" s="9">
        <f>VLOOKUP($C81,total_abstraction_km3!$A$2:$CT$249,BB$4,FALSE)</f>
        <v>34.896360000000001</v>
      </c>
      <c r="BC81" s="13">
        <f t="shared" si="55"/>
        <v>34.896360000000001</v>
      </c>
      <c r="BE81" s="9">
        <f>VLOOKUP($B81,aquastat_more_extensive_table!$D$1419:$AO$1619,BE$4,FALSE)</f>
        <v>0</v>
      </c>
      <c r="BF81" s="13" t="e">
        <f t="shared" si="45"/>
        <v>#N/A</v>
      </c>
      <c r="BG81" s="9">
        <f>VLOOKUP($C81,total_abstraction_km3!$A$2:$CT$249,BG$4,FALSE)</f>
        <v>39.823439999999998</v>
      </c>
      <c r="BH81" s="13">
        <f t="shared" si="56"/>
        <v>39.823439999999998</v>
      </c>
      <c r="BJ81" s="9">
        <f>VLOOKUP($B81,aquastat_more_extensive_table!$D$1419:$AO$1619,BJ$4,FALSE)</f>
        <v>0</v>
      </c>
      <c r="BK81" s="13" t="e">
        <f t="shared" si="57"/>
        <v>#N/A</v>
      </c>
      <c r="BL81" s="9">
        <f>VLOOKUP($C81,total_abstraction_km3!$A$2:$CT$249,BL$4,FALSE)</f>
        <v>41.400766666666698</v>
      </c>
      <c r="BM81" s="13">
        <f t="shared" si="58"/>
        <v>41.400766666666698</v>
      </c>
    </row>
    <row r="82" spans="2:65" x14ac:dyDescent="0.25">
      <c r="B82" s="12">
        <f>fao_ids_unique!B77</f>
        <v>103</v>
      </c>
      <c r="C82" s="12">
        <f>fao_ids_unique!F77</f>
        <v>91</v>
      </c>
      <c r="D82" s="8" t="str">
        <f>fao_ids_unique!C77</f>
        <v>IRQ</v>
      </c>
      <c r="E82" s="7" t="str">
        <f>fao_ids_unique!G77</f>
        <v>Iraq</v>
      </c>
      <c r="G82" s="9">
        <f>VLOOKUP($B82,aquastat_more_extensive_table!$D$1419:$AO$1619,G$4,FALSE)</f>
        <v>0</v>
      </c>
      <c r="H82" s="13" t="e">
        <f t="shared" si="35"/>
        <v>#N/A</v>
      </c>
      <c r="I82" s="9">
        <f>VLOOKUP($C82,total_abstraction_km3!$A$2:$CT$249,I$4,FALSE)</f>
        <v>8.7008100000000006</v>
      </c>
      <c r="J82" s="13">
        <f t="shared" si="46"/>
        <v>8.7008100000000006</v>
      </c>
      <c r="L82" s="9">
        <f>VLOOKUP($B82,aquastat_more_extensive_table!$D$1419:$AO$1619,L$4,FALSE)</f>
        <v>0</v>
      </c>
      <c r="M82" s="13" t="e">
        <f t="shared" si="36"/>
        <v>#N/A</v>
      </c>
      <c r="N82" s="9">
        <f>VLOOKUP($C82,total_abstraction_km3!$A$2:$CT$249,N$4,FALSE)</f>
        <v>11.611167999999999</v>
      </c>
      <c r="O82" s="13">
        <f t="shared" si="47"/>
        <v>11.611167999999999</v>
      </c>
      <c r="Q82" s="9">
        <f>VLOOKUP($B82,aquastat_more_extensive_table!$D$1419:$AO$1619,Q$4,FALSE)</f>
        <v>0</v>
      </c>
      <c r="R82" s="13" t="e">
        <f t="shared" si="37"/>
        <v>#N/A</v>
      </c>
      <c r="S82" s="9">
        <f>VLOOKUP($C82,total_abstraction_km3!$A$2:$CT$249,S$4,FALSE)</f>
        <v>11.878513999999999</v>
      </c>
      <c r="T82" s="13">
        <f t="shared" si="48"/>
        <v>11.878513999999999</v>
      </c>
      <c r="V82" s="9">
        <f>VLOOKUP($B82,aquastat_more_extensive_table!$D$1419:$AO$1619,V$4,FALSE)</f>
        <v>40.56</v>
      </c>
      <c r="W82" s="13">
        <f t="shared" si="38"/>
        <v>40.56</v>
      </c>
      <c r="X82" s="9">
        <f>VLOOKUP($C82,total_abstraction_km3!$A$2:$CT$249,X$4,FALSE)</f>
        <v>10.703924000000001</v>
      </c>
      <c r="Y82" s="13">
        <f t="shared" si="49"/>
        <v>10.703924000000001</v>
      </c>
      <c r="AA82" s="9">
        <f>VLOOKUP($B82,aquastat_more_extensive_table!$D$1419:$AO$1619,AA$4,FALSE)</f>
        <v>40.799999999999997</v>
      </c>
      <c r="AB82" s="13">
        <f t="shared" si="39"/>
        <v>40.799999999999997</v>
      </c>
      <c r="AC82" s="9">
        <f>VLOOKUP($C82,total_abstraction_km3!$A$2:$CT$249,AC$4,FALSE)</f>
        <v>14.788080000000001</v>
      </c>
      <c r="AD82" s="13">
        <f t="shared" si="50"/>
        <v>14.788080000000001</v>
      </c>
      <c r="AF82" s="9">
        <f>VLOOKUP($B82,aquastat_more_extensive_table!$D$1419:$AO$1619,AF$4,FALSE)</f>
        <v>41.02</v>
      </c>
      <c r="AG82" s="13">
        <f t="shared" si="40"/>
        <v>41.02</v>
      </c>
      <c r="AH82" s="9">
        <f>VLOOKUP($C82,total_abstraction_km3!$A$2:$CT$249,AH$4,FALSE)</f>
        <v>15.230980000000001</v>
      </c>
      <c r="AI82" s="13">
        <f t="shared" si="51"/>
        <v>15.230980000000001</v>
      </c>
      <c r="AK82" s="9">
        <f>VLOOKUP($B82,aquastat_more_extensive_table!$D$1419:$AO$1619,AK$4,FALSE)</f>
        <v>42.8</v>
      </c>
      <c r="AL82" s="13">
        <f t="shared" si="41"/>
        <v>42.8</v>
      </c>
      <c r="AM82" s="9">
        <f>VLOOKUP($C82,total_abstraction_km3!$A$2:$CT$249,AM$4,FALSE)</f>
        <v>24.195239999999998</v>
      </c>
      <c r="AN82" s="13">
        <f t="shared" si="52"/>
        <v>24.195239999999998</v>
      </c>
      <c r="AP82" s="9">
        <f>VLOOKUP($B82,aquastat_more_extensive_table!$D$1419:$AO$1619,AP$4,FALSE)</f>
        <v>54.4</v>
      </c>
      <c r="AQ82" s="13">
        <f t="shared" si="42"/>
        <v>54.4</v>
      </c>
      <c r="AR82" s="9">
        <f>VLOOKUP($C82,total_abstraction_km3!$A$2:$CT$249,AR$4,FALSE)</f>
        <v>23.17014</v>
      </c>
      <c r="AS82" s="13">
        <f t="shared" si="53"/>
        <v>23.17014</v>
      </c>
      <c r="AU82" s="9">
        <f>VLOOKUP($B82,aquastat_more_extensive_table!$D$1419:$AO$1619,AU$4,FALSE)</f>
        <v>66</v>
      </c>
      <c r="AV82" s="13">
        <f t="shared" si="43"/>
        <v>66</v>
      </c>
      <c r="AW82" s="9">
        <f>VLOOKUP($C82,total_abstraction_km3!$A$2:$CT$249,AW$4,FALSE)</f>
        <v>24.008179999999999</v>
      </c>
      <c r="AX82" s="13">
        <f t="shared" si="54"/>
        <v>24.008179999999999</v>
      </c>
      <c r="AZ82" s="9">
        <f>VLOOKUP($B82,aquastat_more_extensive_table!$D$1419:$AO$1619,AZ$4,FALSE)</f>
        <v>0</v>
      </c>
      <c r="BA82" s="13" t="e">
        <f t="shared" si="44"/>
        <v>#N/A</v>
      </c>
      <c r="BB82" s="9">
        <f>VLOOKUP($C82,total_abstraction_km3!$A$2:$CT$249,BB$4,FALSE)</f>
        <v>25.606860000000001</v>
      </c>
      <c r="BC82" s="13">
        <f t="shared" si="55"/>
        <v>25.606860000000001</v>
      </c>
      <c r="BE82" s="9">
        <f>VLOOKUP($B82,aquastat_more_extensive_table!$D$1419:$AO$1619,BE$4,FALSE)</f>
        <v>0</v>
      </c>
      <c r="BF82" s="13" t="e">
        <f t="shared" si="45"/>
        <v>#N/A</v>
      </c>
      <c r="BG82" s="9">
        <f>VLOOKUP($C82,total_abstraction_km3!$A$2:$CT$249,BG$4,FALSE)</f>
        <v>24.236160000000002</v>
      </c>
      <c r="BH82" s="13">
        <f t="shared" si="56"/>
        <v>24.236160000000002</v>
      </c>
      <c r="BJ82" s="9">
        <f>VLOOKUP($B82,aquastat_more_extensive_table!$D$1419:$AO$1619,BJ$4,FALSE)</f>
        <v>0</v>
      </c>
      <c r="BK82" s="13" t="e">
        <f t="shared" si="57"/>
        <v>#N/A</v>
      </c>
      <c r="BL82" s="9">
        <f>VLOOKUP($C82,total_abstraction_km3!$A$2:$CT$249,BL$4,FALSE)</f>
        <v>22.718299999999999</v>
      </c>
      <c r="BM82" s="13">
        <f t="shared" si="58"/>
        <v>22.718299999999999</v>
      </c>
    </row>
    <row r="83" spans="2:65" x14ac:dyDescent="0.25">
      <c r="B83" s="12">
        <f>fao_ids_unique!B78</f>
        <v>104</v>
      </c>
      <c r="C83" s="12">
        <f>fao_ids_unique!F78</f>
        <v>89</v>
      </c>
      <c r="D83" s="8" t="str">
        <f>fao_ids_unique!C78</f>
        <v>IRL</v>
      </c>
      <c r="E83" s="7" t="str">
        <f>fao_ids_unique!G78</f>
        <v>Ireland</v>
      </c>
      <c r="G83" s="9">
        <f>VLOOKUP($B83,aquastat_more_extensive_table!$D$1419:$AO$1619,G$4,FALSE)</f>
        <v>0</v>
      </c>
      <c r="H83" s="13" t="e">
        <f t="shared" si="35"/>
        <v>#N/A</v>
      </c>
      <c r="I83" s="9">
        <f>VLOOKUP($C83,total_abstraction_km3!$A$2:$CT$249,I$4,FALSE)</f>
        <v>0.28230919999999998</v>
      </c>
      <c r="J83" s="13">
        <f t="shared" si="46"/>
        <v>0.28230919999999998</v>
      </c>
      <c r="L83" s="9">
        <f>VLOOKUP($B83,aquastat_more_extensive_table!$D$1419:$AO$1619,L$4,FALSE)</f>
        <v>0</v>
      </c>
      <c r="M83" s="13" t="e">
        <f t="shared" si="36"/>
        <v>#N/A</v>
      </c>
      <c r="N83" s="9">
        <f>VLOOKUP($C83,total_abstraction_km3!$A$2:$CT$249,N$4,FALSE)</f>
        <v>0.316556</v>
      </c>
      <c r="O83" s="13">
        <f t="shared" si="47"/>
        <v>0.316556</v>
      </c>
      <c r="Q83" s="9">
        <f>VLOOKUP($B83,aquastat_more_extensive_table!$D$1419:$AO$1619,Q$4,FALSE)</f>
        <v>0</v>
      </c>
      <c r="R83" s="13" t="e">
        <f t="shared" si="37"/>
        <v>#N/A</v>
      </c>
      <c r="S83" s="9">
        <f>VLOOKUP($C83,total_abstraction_km3!$A$2:$CT$249,S$4,FALSE)</f>
        <v>0.35849520000000001</v>
      </c>
      <c r="T83" s="13">
        <f t="shared" si="48"/>
        <v>0.35849520000000001</v>
      </c>
      <c r="V83" s="9">
        <f>VLOOKUP($B83,aquastat_more_extensive_table!$D$1419:$AO$1619,V$4,FALSE)</f>
        <v>0</v>
      </c>
      <c r="W83" s="13" t="e">
        <f t="shared" si="38"/>
        <v>#N/A</v>
      </c>
      <c r="X83" s="9">
        <f>VLOOKUP($C83,total_abstraction_km3!$A$2:$CT$249,X$4,FALSE)</f>
        <v>0.43833240000000001</v>
      </c>
      <c r="Y83" s="13">
        <f t="shared" si="49"/>
        <v>0.43833240000000001</v>
      </c>
      <c r="AA83" s="9">
        <f>VLOOKUP($B83,aquastat_more_extensive_table!$D$1419:$AO$1619,AA$4,FALSE)</f>
        <v>1.07</v>
      </c>
      <c r="AB83" s="13">
        <f t="shared" si="39"/>
        <v>1.07</v>
      </c>
      <c r="AC83" s="9">
        <f>VLOOKUP($C83,total_abstraction_km3!$A$2:$CT$249,AC$4,FALSE)</f>
        <v>0.54834760000000005</v>
      </c>
      <c r="AD83" s="13">
        <f t="shared" si="50"/>
        <v>0.54834760000000005</v>
      </c>
      <c r="AF83" s="9">
        <f>VLOOKUP($B83,aquastat_more_extensive_table!$D$1419:$AO$1619,AF$4,FALSE)</f>
        <v>0</v>
      </c>
      <c r="AG83" s="13" t="e">
        <f t="shared" si="40"/>
        <v>#N/A</v>
      </c>
      <c r="AH83" s="9">
        <f>VLOOKUP($C83,total_abstraction_km3!$A$2:$CT$249,AH$4,FALSE)</f>
        <v>0.58772760000000002</v>
      </c>
      <c r="AI83" s="13">
        <f t="shared" si="51"/>
        <v>0.58772760000000002</v>
      </c>
      <c r="AK83" s="9">
        <f>VLOOKUP($B83,aquastat_more_extensive_table!$D$1419:$AO$1619,AK$4,FALSE)</f>
        <v>0</v>
      </c>
      <c r="AL83" s="13" t="e">
        <f t="shared" si="41"/>
        <v>#N/A</v>
      </c>
      <c r="AM83" s="9">
        <f>VLOOKUP($C83,total_abstraction_km3!$A$2:$CT$249,AM$4,FALSE)</f>
        <v>0.71512819999999999</v>
      </c>
      <c r="AN83" s="13">
        <f t="shared" si="52"/>
        <v>0.71512819999999999</v>
      </c>
      <c r="AP83" s="9">
        <f>VLOOKUP($B83,aquastat_more_extensive_table!$D$1419:$AO$1619,AP$4,FALSE)</f>
        <v>1.1759999999999999</v>
      </c>
      <c r="AQ83" s="13">
        <f t="shared" si="42"/>
        <v>1.1759999999999999</v>
      </c>
      <c r="AR83" s="9">
        <f>VLOOKUP($C83,total_abstraction_km3!$A$2:$CT$249,AR$4,FALSE)</f>
        <v>0.8013884</v>
      </c>
      <c r="AS83" s="13">
        <f t="shared" si="53"/>
        <v>0.8013884</v>
      </c>
      <c r="AU83" s="9">
        <f>VLOOKUP($B83,aquastat_more_extensive_table!$D$1419:$AO$1619,AU$4,FALSE)</f>
        <v>0</v>
      </c>
      <c r="AV83" s="13" t="e">
        <f t="shared" si="43"/>
        <v>#N/A</v>
      </c>
      <c r="AW83" s="9">
        <f>VLOOKUP($C83,total_abstraction_km3!$A$2:$CT$249,AW$4,FALSE)</f>
        <v>0.920319</v>
      </c>
      <c r="AX83" s="13">
        <f t="shared" si="54"/>
        <v>0.920319</v>
      </c>
      <c r="AZ83" s="9">
        <f>VLOOKUP($B83,aquastat_more_extensive_table!$D$1419:$AO$1619,AZ$4,FALSE)</f>
        <v>0.73</v>
      </c>
      <c r="BA83" s="13">
        <f t="shared" si="44"/>
        <v>0.73</v>
      </c>
      <c r="BB83" s="9">
        <f>VLOOKUP($C83,total_abstraction_km3!$A$2:$CT$249,BB$4,FALSE)</f>
        <v>1.13496</v>
      </c>
      <c r="BC83" s="13">
        <f t="shared" si="55"/>
        <v>1.13496</v>
      </c>
      <c r="BE83" s="9">
        <f>VLOOKUP($B83,aquastat_more_extensive_table!$D$1419:$AO$1619,BE$4,FALSE)</f>
        <v>0.75700000000000001</v>
      </c>
      <c r="BF83" s="13">
        <f t="shared" si="45"/>
        <v>0.75700000000000001</v>
      </c>
      <c r="BG83" s="9">
        <f>VLOOKUP($C83,total_abstraction_km3!$A$2:$CT$249,BG$4,FALSE)</f>
        <v>1.1663779999999999</v>
      </c>
      <c r="BH83" s="13">
        <f t="shared" si="56"/>
        <v>1.1663779999999999</v>
      </c>
      <c r="BJ83" s="9">
        <f>VLOOKUP($B83,aquastat_more_extensive_table!$D$1419:$AO$1619,BJ$4,FALSE)</f>
        <v>0</v>
      </c>
      <c r="BK83" s="13" t="e">
        <f t="shared" si="57"/>
        <v>#N/A</v>
      </c>
      <c r="BL83" s="9">
        <f>VLOOKUP($C83,total_abstraction_km3!$A$2:$CT$249,BL$4,FALSE)</f>
        <v>1.1448533333333299</v>
      </c>
      <c r="BM83" s="13">
        <f t="shared" si="58"/>
        <v>1.1448533333333299</v>
      </c>
    </row>
    <row r="84" spans="2:65" x14ac:dyDescent="0.25">
      <c r="B84" s="12">
        <f>fao_ids_unique!B79</f>
        <v>105</v>
      </c>
      <c r="C84" s="12">
        <f>fao_ids_unique!F79</f>
        <v>93</v>
      </c>
      <c r="D84" s="8" t="str">
        <f>fao_ids_unique!C79</f>
        <v>ISR</v>
      </c>
      <c r="E84" s="7" t="str">
        <f>fao_ids_unique!G79</f>
        <v>Israel</v>
      </c>
      <c r="G84" s="9">
        <f>VLOOKUP($B84,aquastat_more_extensive_table!$D$1419:$AO$1619,G$4,FALSE)</f>
        <v>0</v>
      </c>
      <c r="H84" s="13" t="e">
        <f t="shared" si="35"/>
        <v>#N/A</v>
      </c>
      <c r="I84" s="9">
        <f>VLOOKUP($C84,total_abstraction_km3!$A$2:$CT$249,I$4,FALSE)</f>
        <v>0.394872</v>
      </c>
      <c r="J84" s="13">
        <f t="shared" si="46"/>
        <v>0.394872</v>
      </c>
      <c r="L84" s="9">
        <f>VLOOKUP($B84,aquastat_more_extensive_table!$D$1419:$AO$1619,L$4,FALSE)</f>
        <v>0</v>
      </c>
      <c r="M84" s="13" t="e">
        <f t="shared" si="36"/>
        <v>#N/A</v>
      </c>
      <c r="N84" s="9">
        <f>VLOOKUP($C84,total_abstraction_km3!$A$2:$CT$249,N$4,FALSE)</f>
        <v>0.4516578</v>
      </c>
      <c r="O84" s="13">
        <f t="shared" si="47"/>
        <v>0.4516578</v>
      </c>
      <c r="Q84" s="9">
        <f>VLOOKUP($B84,aquastat_more_extensive_table!$D$1419:$AO$1619,Q$4,FALSE)</f>
        <v>1.5640000000000001</v>
      </c>
      <c r="R84" s="13">
        <f t="shared" si="37"/>
        <v>1.5640000000000001</v>
      </c>
      <c r="S84" s="9">
        <f>VLOOKUP($C84,total_abstraction_km3!$A$2:$CT$249,S$4,FALSE)</f>
        <v>0.51133280000000003</v>
      </c>
      <c r="T84" s="13">
        <f t="shared" si="48"/>
        <v>0.51133280000000003</v>
      </c>
      <c r="V84" s="9">
        <f>VLOOKUP($B84,aquastat_more_extensive_table!$D$1419:$AO$1619,V$4,FALSE)</f>
        <v>1.6319999999999999</v>
      </c>
      <c r="W84" s="13">
        <f t="shared" si="38"/>
        <v>1.6319999999999999</v>
      </c>
      <c r="X84" s="9">
        <f>VLOOKUP($C84,total_abstraction_km3!$A$2:$CT$249,X$4,FALSE)</f>
        <v>0.55679100000000004</v>
      </c>
      <c r="Y84" s="13">
        <f t="shared" si="49"/>
        <v>0.55679100000000004</v>
      </c>
      <c r="AA84" s="9">
        <f>VLOOKUP($B84,aquastat_more_extensive_table!$D$1419:$AO$1619,AA$4,FALSE)</f>
        <v>1.7</v>
      </c>
      <c r="AB84" s="13">
        <f t="shared" si="39"/>
        <v>1.7</v>
      </c>
      <c r="AC84" s="9">
        <f>VLOOKUP($C84,total_abstraction_km3!$A$2:$CT$249,AC$4,FALSE)</f>
        <v>0.65985479999999996</v>
      </c>
      <c r="AD84" s="13">
        <f t="shared" si="50"/>
        <v>0.65985479999999996</v>
      </c>
      <c r="AF84" s="9">
        <f>VLOOKUP($B84,aquastat_more_extensive_table!$D$1419:$AO$1619,AF$4,FALSE)</f>
        <v>1.9</v>
      </c>
      <c r="AG84" s="13">
        <f t="shared" si="40"/>
        <v>1.9</v>
      </c>
      <c r="AH84" s="9">
        <f>VLOOKUP($C84,total_abstraction_km3!$A$2:$CT$249,AH$4,FALSE)</f>
        <v>0.70704219999999995</v>
      </c>
      <c r="AI84" s="13">
        <f t="shared" si="51"/>
        <v>0.70704219999999995</v>
      </c>
      <c r="AK84" s="9">
        <f>VLOOKUP($B84,aquastat_more_extensive_table!$D$1419:$AO$1619,AK$4,FALSE)</f>
        <v>1.804</v>
      </c>
      <c r="AL84" s="13">
        <f t="shared" si="41"/>
        <v>1.804</v>
      </c>
      <c r="AM84" s="9">
        <f>VLOOKUP($C84,total_abstraction_km3!$A$2:$CT$249,AM$4,FALSE)</f>
        <v>0.8366266</v>
      </c>
      <c r="AN84" s="13">
        <f t="shared" si="52"/>
        <v>0.8366266</v>
      </c>
      <c r="AP84" s="9">
        <f>VLOOKUP($B84,aquastat_more_extensive_table!$D$1419:$AO$1619,AP$4,FALSE)</f>
        <v>1.8120000000000001</v>
      </c>
      <c r="AQ84" s="13">
        <f t="shared" si="42"/>
        <v>1.8120000000000001</v>
      </c>
      <c r="AR84" s="9">
        <f>VLOOKUP($C84,total_abstraction_km3!$A$2:$CT$249,AR$4,FALSE)</f>
        <v>0.91565779999999997</v>
      </c>
      <c r="AS84" s="13">
        <f t="shared" si="53"/>
        <v>0.91565779999999997</v>
      </c>
      <c r="AU84" s="9">
        <f>VLOOKUP($B84,aquastat_more_extensive_table!$D$1419:$AO$1619,AU$4,FALSE)</f>
        <v>1.831</v>
      </c>
      <c r="AV84" s="13">
        <f t="shared" si="43"/>
        <v>1.831</v>
      </c>
      <c r="AW84" s="9">
        <f>VLOOKUP($C84,total_abstraction_km3!$A$2:$CT$249,AW$4,FALSE)</f>
        <v>0.94494880000000003</v>
      </c>
      <c r="AX84" s="13">
        <f t="shared" si="54"/>
        <v>0.94494880000000003</v>
      </c>
      <c r="AZ84" s="9">
        <f>VLOOKUP($B84,aquastat_more_extensive_table!$D$1419:$AO$1619,AZ$4,FALSE)</f>
        <v>1.954</v>
      </c>
      <c r="BA84" s="13">
        <f t="shared" si="44"/>
        <v>1.954</v>
      </c>
      <c r="BB84" s="9">
        <f>VLOOKUP($C84,total_abstraction_km3!$A$2:$CT$249,BB$4,FALSE)</f>
        <v>1.124306</v>
      </c>
      <c r="BC84" s="13">
        <f t="shared" si="55"/>
        <v>1.124306</v>
      </c>
      <c r="BE84" s="9">
        <f>VLOOKUP($B84,aquastat_more_extensive_table!$D$1419:$AO$1619,BE$4,FALSE)</f>
        <v>0</v>
      </c>
      <c r="BF84" s="13" t="e">
        <f t="shared" si="45"/>
        <v>#N/A</v>
      </c>
      <c r="BG84" s="9">
        <f>VLOOKUP($C84,total_abstraction_km3!$A$2:$CT$249,BG$4,FALSE)</f>
        <v>1.233252</v>
      </c>
      <c r="BH84" s="13">
        <f t="shared" si="56"/>
        <v>1.233252</v>
      </c>
      <c r="BJ84" s="9">
        <f>VLOOKUP($B84,aquastat_more_extensive_table!$D$1419:$AO$1619,BJ$4,FALSE)</f>
        <v>0</v>
      </c>
      <c r="BK84" s="13" t="e">
        <f t="shared" si="57"/>
        <v>#N/A</v>
      </c>
      <c r="BL84" s="9">
        <f>VLOOKUP($C84,total_abstraction_km3!$A$2:$CT$249,BL$4,FALSE)</f>
        <v>1.32774666666667</v>
      </c>
      <c r="BM84" s="13">
        <f t="shared" si="58"/>
        <v>1.32774666666667</v>
      </c>
    </row>
    <row r="85" spans="2:65" x14ac:dyDescent="0.25">
      <c r="B85" s="12">
        <f>fao_ids_unique!B80</f>
        <v>106</v>
      </c>
      <c r="C85" s="12">
        <f>fao_ids_unique!F80</f>
        <v>94</v>
      </c>
      <c r="D85" s="8" t="str">
        <f>fao_ids_unique!C80</f>
        <v>ITA</v>
      </c>
      <c r="E85" s="7" t="str">
        <f>fao_ids_unique!G80</f>
        <v>Italy</v>
      </c>
      <c r="G85" s="9">
        <f>VLOOKUP($B85,aquastat_more_extensive_table!$D$1419:$AO$1619,G$4,FALSE)</f>
        <v>0</v>
      </c>
      <c r="H85" s="13" t="e">
        <f t="shared" si="35"/>
        <v>#N/A</v>
      </c>
      <c r="I85" s="9">
        <f>VLOOKUP($C85,total_abstraction_km3!$A$2:$CT$249,I$4,FALSE)</f>
        <v>10.57541</v>
      </c>
      <c r="J85" s="13">
        <f t="shared" si="46"/>
        <v>10.57541</v>
      </c>
      <c r="L85" s="9">
        <f>VLOOKUP($B85,aquastat_more_extensive_table!$D$1419:$AO$1619,L$4,FALSE)</f>
        <v>0</v>
      </c>
      <c r="M85" s="13" t="e">
        <f t="shared" si="36"/>
        <v>#N/A</v>
      </c>
      <c r="N85" s="9">
        <f>VLOOKUP($C85,total_abstraction_km3!$A$2:$CT$249,N$4,FALSE)</f>
        <v>11.5962</v>
      </c>
      <c r="O85" s="13">
        <f t="shared" si="47"/>
        <v>11.5962</v>
      </c>
      <c r="Q85" s="9">
        <f>VLOOKUP($B85,aquastat_more_extensive_table!$D$1419:$AO$1619,Q$4,FALSE)</f>
        <v>41.6</v>
      </c>
      <c r="R85" s="13">
        <f t="shared" si="37"/>
        <v>41.6</v>
      </c>
      <c r="S85" s="9">
        <f>VLOOKUP($C85,total_abstraction_km3!$A$2:$CT$249,S$4,FALSE)</f>
        <v>13.01092</v>
      </c>
      <c r="T85" s="13">
        <f t="shared" si="48"/>
        <v>13.01092</v>
      </c>
      <c r="V85" s="9">
        <f>VLOOKUP($B85,aquastat_more_extensive_table!$D$1419:$AO$1619,V$4,FALSE)</f>
        <v>0</v>
      </c>
      <c r="W85" s="13" t="e">
        <f t="shared" si="38"/>
        <v>#N/A</v>
      </c>
      <c r="X85" s="9">
        <f>VLOOKUP($C85,total_abstraction_km3!$A$2:$CT$249,X$4,FALSE)</f>
        <v>15.2841</v>
      </c>
      <c r="Y85" s="13">
        <f t="shared" si="49"/>
        <v>15.2841</v>
      </c>
      <c r="AA85" s="9">
        <f>VLOOKUP($B85,aquastat_more_extensive_table!$D$1419:$AO$1619,AA$4,FALSE)</f>
        <v>0</v>
      </c>
      <c r="AB85" s="13" t="e">
        <f t="shared" si="39"/>
        <v>#N/A</v>
      </c>
      <c r="AC85" s="9">
        <f>VLOOKUP($C85,total_abstraction_km3!$A$2:$CT$249,AC$4,FALSE)</f>
        <v>17.714639999999999</v>
      </c>
      <c r="AD85" s="13">
        <f t="shared" si="50"/>
        <v>17.714639999999999</v>
      </c>
      <c r="AF85" s="9">
        <f>VLOOKUP($B85,aquastat_more_extensive_table!$D$1419:$AO$1619,AF$4,FALSE)</f>
        <v>0</v>
      </c>
      <c r="AG85" s="13" t="e">
        <f t="shared" si="40"/>
        <v>#N/A</v>
      </c>
      <c r="AH85" s="9">
        <f>VLOOKUP($C85,total_abstraction_km3!$A$2:$CT$249,AH$4,FALSE)</f>
        <v>19.570139999999999</v>
      </c>
      <c r="AI85" s="13">
        <f t="shared" si="51"/>
        <v>19.570139999999999</v>
      </c>
      <c r="AK85" s="9">
        <f>VLOOKUP($B85,aquastat_more_extensive_table!$D$1419:$AO$1619,AK$4,FALSE)</f>
        <v>0</v>
      </c>
      <c r="AL85" s="13" t="e">
        <f t="shared" si="41"/>
        <v>#N/A</v>
      </c>
      <c r="AM85" s="9">
        <f>VLOOKUP($C85,total_abstraction_km3!$A$2:$CT$249,AM$4,FALSE)</f>
        <v>22.570820000000001</v>
      </c>
      <c r="AN85" s="13">
        <f t="shared" si="52"/>
        <v>22.570820000000001</v>
      </c>
      <c r="AP85" s="9">
        <f>VLOOKUP($B85,aquastat_more_extensive_table!$D$1419:$AO$1619,AP$4,FALSE)</f>
        <v>0</v>
      </c>
      <c r="AQ85" s="13" t="e">
        <f t="shared" si="42"/>
        <v>#N/A</v>
      </c>
      <c r="AR85" s="9">
        <f>VLOOKUP($C85,total_abstraction_km3!$A$2:$CT$249,AR$4,FALSE)</f>
        <v>23.5626</v>
      </c>
      <c r="AS85" s="13">
        <f t="shared" si="53"/>
        <v>23.5626</v>
      </c>
      <c r="AU85" s="9">
        <f>VLOOKUP($B85,aquastat_more_extensive_table!$D$1419:$AO$1619,AU$4,FALSE)</f>
        <v>45.41</v>
      </c>
      <c r="AV85" s="13">
        <f t="shared" si="43"/>
        <v>45.41</v>
      </c>
      <c r="AW85" s="9">
        <f>VLOOKUP($C85,total_abstraction_km3!$A$2:$CT$249,AW$4,FALSE)</f>
        <v>23.877199999999998</v>
      </c>
      <c r="AX85" s="13">
        <f t="shared" si="54"/>
        <v>23.877199999999998</v>
      </c>
      <c r="AZ85" s="9">
        <f>VLOOKUP($B85,aquastat_more_extensive_table!$D$1419:$AO$1619,AZ$4,FALSE)</f>
        <v>0</v>
      </c>
      <c r="BA85" s="13" t="e">
        <f t="shared" si="44"/>
        <v>#N/A</v>
      </c>
      <c r="BB85" s="9">
        <f>VLOOKUP($C85,total_abstraction_km3!$A$2:$CT$249,BB$4,FALSE)</f>
        <v>28.126940000000001</v>
      </c>
      <c r="BC85" s="13">
        <f t="shared" si="55"/>
        <v>28.126940000000001</v>
      </c>
      <c r="BE85" s="9">
        <f>VLOOKUP($B85,aquastat_more_extensive_table!$D$1419:$AO$1619,BE$4,FALSE)</f>
        <v>53.75</v>
      </c>
      <c r="BF85" s="13">
        <f t="shared" si="45"/>
        <v>53.75</v>
      </c>
      <c r="BG85" s="9">
        <f>VLOOKUP($C85,total_abstraction_km3!$A$2:$CT$249,BG$4,FALSE)</f>
        <v>28.368839999999999</v>
      </c>
      <c r="BH85" s="13">
        <f t="shared" si="56"/>
        <v>28.368839999999999</v>
      </c>
      <c r="BJ85" s="9">
        <f>VLOOKUP($B85,aquastat_more_extensive_table!$D$1419:$AO$1619,BJ$4,FALSE)</f>
        <v>0</v>
      </c>
      <c r="BK85" s="13" t="e">
        <f t="shared" si="57"/>
        <v>#N/A</v>
      </c>
      <c r="BL85" s="9">
        <f>VLOOKUP($C85,total_abstraction_km3!$A$2:$CT$249,BL$4,FALSE)</f>
        <v>27.0979666666667</v>
      </c>
      <c r="BM85" s="13">
        <f t="shared" si="58"/>
        <v>27.0979666666667</v>
      </c>
    </row>
    <row r="86" spans="2:65" x14ac:dyDescent="0.25">
      <c r="B86" s="12">
        <f>fao_ids_unique!B81</f>
        <v>107</v>
      </c>
      <c r="C86" s="12">
        <f>fao_ids_unique!F81</f>
        <v>37</v>
      </c>
      <c r="D86" s="8" t="str">
        <f>fao_ids_unique!C81</f>
        <v>CIV</v>
      </c>
      <c r="E86" s="7" t="str">
        <f>fao_ids_unique!G81</f>
        <v>Cote d'Ivoire</v>
      </c>
      <c r="G86" s="9">
        <f>VLOOKUP($B86,aquastat_more_extensive_table!$D$1419:$AO$1619,G$4,FALSE)</f>
        <v>0</v>
      </c>
      <c r="H86" s="13" t="e">
        <f t="shared" si="35"/>
        <v>#N/A</v>
      </c>
      <c r="I86" s="9">
        <f>VLOOKUP($C86,total_abstraction_km3!$A$2:$CT$249,I$4,FALSE)</f>
        <v>8.6268860000000003E-2</v>
      </c>
      <c r="J86" s="13">
        <f t="shared" si="46"/>
        <v>8.6268860000000003E-2</v>
      </c>
      <c r="L86" s="9">
        <f>VLOOKUP($B86,aquastat_more_extensive_table!$D$1419:$AO$1619,L$4,FALSE)</f>
        <v>0</v>
      </c>
      <c r="M86" s="13" t="e">
        <f t="shared" si="36"/>
        <v>#N/A</v>
      </c>
      <c r="N86" s="9">
        <f>VLOOKUP($C86,total_abstraction_km3!$A$2:$CT$249,N$4,FALSE)</f>
        <v>0.10324234</v>
      </c>
      <c r="O86" s="13">
        <f t="shared" si="47"/>
        <v>0.10324234</v>
      </c>
      <c r="Q86" s="9">
        <f>VLOOKUP($B86,aquastat_more_extensive_table!$D$1419:$AO$1619,Q$4,FALSE)</f>
        <v>0</v>
      </c>
      <c r="R86" s="13" t="e">
        <f t="shared" si="37"/>
        <v>#N/A</v>
      </c>
      <c r="S86" s="9">
        <f>VLOOKUP($C86,total_abstraction_km3!$A$2:$CT$249,S$4,FALSE)</f>
        <v>0.14056959999999999</v>
      </c>
      <c r="T86" s="13">
        <f t="shared" si="48"/>
        <v>0.14056959999999999</v>
      </c>
      <c r="V86" s="9">
        <f>VLOOKUP($B86,aquastat_more_extensive_table!$D$1419:$AO$1619,V$4,FALSE)</f>
        <v>0</v>
      </c>
      <c r="W86" s="13" t="e">
        <f t="shared" si="38"/>
        <v>#N/A</v>
      </c>
      <c r="X86" s="9">
        <f>VLOOKUP($C86,total_abstraction_km3!$A$2:$CT$249,X$4,FALSE)</f>
        <v>0.21622620000000001</v>
      </c>
      <c r="Y86" s="13">
        <f t="shared" si="49"/>
        <v>0.21622620000000001</v>
      </c>
      <c r="AA86" s="9">
        <f>VLOOKUP($B86,aquastat_more_extensive_table!$D$1419:$AO$1619,AA$4,FALSE)</f>
        <v>0</v>
      </c>
      <c r="AB86" s="13" t="e">
        <f t="shared" si="39"/>
        <v>#N/A</v>
      </c>
      <c r="AC86" s="9">
        <f>VLOOKUP($C86,total_abstraction_km3!$A$2:$CT$249,AC$4,FALSE)</f>
        <v>0.28143020000000002</v>
      </c>
      <c r="AD86" s="13">
        <f t="shared" si="50"/>
        <v>0.28143020000000002</v>
      </c>
      <c r="AF86" s="9">
        <f>VLOOKUP($B86,aquastat_more_extensive_table!$D$1419:$AO$1619,AF$4,FALSE)</f>
        <v>0.70899999999999996</v>
      </c>
      <c r="AG86" s="13">
        <f t="shared" si="40"/>
        <v>0.70899999999999996</v>
      </c>
      <c r="AH86" s="9">
        <f>VLOOKUP($C86,total_abstraction_km3!$A$2:$CT$249,AH$4,FALSE)</f>
        <v>0.3154458</v>
      </c>
      <c r="AI86" s="13">
        <f t="shared" si="51"/>
        <v>0.3154458</v>
      </c>
      <c r="AK86" s="9">
        <f>VLOOKUP($B86,aquastat_more_extensive_table!$D$1419:$AO$1619,AK$4,FALSE)</f>
        <v>1.1000000000000001</v>
      </c>
      <c r="AL86" s="13">
        <f t="shared" si="41"/>
        <v>1.1000000000000001</v>
      </c>
      <c r="AM86" s="9">
        <f>VLOOKUP($C86,total_abstraction_km3!$A$2:$CT$249,AM$4,FALSE)</f>
        <v>0.36240800000000001</v>
      </c>
      <c r="AN86" s="13">
        <f t="shared" si="52"/>
        <v>0.36240800000000001</v>
      </c>
      <c r="AP86" s="9">
        <f>VLOOKUP($B86,aquastat_more_extensive_table!$D$1419:$AO$1619,AP$4,FALSE)</f>
        <v>1.232</v>
      </c>
      <c r="AQ86" s="13">
        <f t="shared" si="42"/>
        <v>1.232</v>
      </c>
      <c r="AR86" s="9">
        <f>VLOOKUP($C86,total_abstraction_km3!$A$2:$CT$249,AR$4,FALSE)</f>
        <v>0.38244400000000001</v>
      </c>
      <c r="AS86" s="13">
        <f t="shared" si="53"/>
        <v>0.38244400000000001</v>
      </c>
      <c r="AU86" s="9">
        <f>VLOOKUP($B86,aquastat_more_extensive_table!$D$1419:$AO$1619,AU$4,FALSE)</f>
        <v>1.409</v>
      </c>
      <c r="AV86" s="13">
        <f t="shared" si="43"/>
        <v>1.409</v>
      </c>
      <c r="AW86" s="9">
        <f>VLOOKUP($C86,total_abstraction_km3!$A$2:$CT$249,AW$4,FALSE)</f>
        <v>0.40945340000000002</v>
      </c>
      <c r="AX86" s="13">
        <f t="shared" si="54"/>
        <v>0.40945340000000002</v>
      </c>
      <c r="AZ86" s="9">
        <f>VLOOKUP($B86,aquastat_more_extensive_table!$D$1419:$AO$1619,AZ$4,FALSE)</f>
        <v>1.5489999999999999</v>
      </c>
      <c r="BA86" s="13">
        <f t="shared" si="44"/>
        <v>1.5489999999999999</v>
      </c>
      <c r="BB86" s="9">
        <f>VLOOKUP($C86,total_abstraction_km3!$A$2:$CT$249,BB$4,FALSE)</f>
        <v>0.44106600000000001</v>
      </c>
      <c r="BC86" s="13">
        <f t="shared" si="55"/>
        <v>0.44106600000000001</v>
      </c>
      <c r="BE86" s="9">
        <f>VLOOKUP($B86,aquastat_more_extensive_table!$D$1419:$AO$1619,BE$4,FALSE)</f>
        <v>0</v>
      </c>
      <c r="BF86" s="13" t="e">
        <f t="shared" si="45"/>
        <v>#N/A</v>
      </c>
      <c r="BG86" s="9">
        <f>VLOOKUP($C86,total_abstraction_km3!$A$2:$CT$249,BG$4,FALSE)</f>
        <v>0.49928280000000003</v>
      </c>
      <c r="BH86" s="13">
        <f t="shared" si="56"/>
        <v>0.49928280000000003</v>
      </c>
      <c r="BJ86" s="9">
        <f>VLOOKUP($B86,aquastat_more_extensive_table!$D$1419:$AO$1619,BJ$4,FALSE)</f>
        <v>0</v>
      </c>
      <c r="BK86" s="13" t="e">
        <f t="shared" si="57"/>
        <v>#N/A</v>
      </c>
      <c r="BL86" s="9">
        <f>VLOOKUP($C86,total_abstraction_km3!$A$2:$CT$249,BL$4,FALSE)</f>
        <v>0.51572966666666697</v>
      </c>
      <c r="BM86" s="13">
        <f t="shared" si="58"/>
        <v>0.51572966666666697</v>
      </c>
    </row>
    <row r="87" spans="2:65" x14ac:dyDescent="0.25">
      <c r="B87" s="12">
        <f>fao_ids_unique!B82</f>
        <v>108</v>
      </c>
      <c r="C87" s="12">
        <f>fao_ids_unique!F82</f>
        <v>98</v>
      </c>
      <c r="D87" s="8" t="str">
        <f>fao_ids_unique!C82</f>
        <v>KAZ</v>
      </c>
      <c r="E87" s="7" t="str">
        <f>fao_ids_unique!G82</f>
        <v>Kazakhstan</v>
      </c>
      <c r="G87" s="9">
        <f>VLOOKUP($B87,aquastat_more_extensive_table!$D$1419:$AO$1619,G$4,FALSE)</f>
        <v>0</v>
      </c>
      <c r="H87" s="13" t="e">
        <f t="shared" si="35"/>
        <v>#N/A</v>
      </c>
      <c r="I87" s="9">
        <f>VLOOKUP($C87,total_abstraction_km3!$A$2:$CT$249,I$4,FALSE)</f>
        <v>3.4669400000000001</v>
      </c>
      <c r="J87" s="13">
        <f t="shared" si="46"/>
        <v>3.4669400000000001</v>
      </c>
      <c r="L87" s="9">
        <f>VLOOKUP($B87,aquastat_more_extensive_table!$D$1419:$AO$1619,L$4,FALSE)</f>
        <v>0</v>
      </c>
      <c r="M87" s="13" t="e">
        <f t="shared" si="36"/>
        <v>#N/A</v>
      </c>
      <c r="N87" s="9">
        <f>VLOOKUP($C87,total_abstraction_km3!$A$2:$CT$249,N$4,FALSE)</f>
        <v>3.8176359999999998</v>
      </c>
      <c r="O87" s="13">
        <f t="shared" si="47"/>
        <v>3.8176359999999998</v>
      </c>
      <c r="Q87" s="9">
        <f>VLOOKUP($B87,aquastat_more_extensive_table!$D$1419:$AO$1619,Q$4,FALSE)</f>
        <v>0</v>
      </c>
      <c r="R87" s="13" t="e">
        <f t="shared" si="37"/>
        <v>#N/A</v>
      </c>
      <c r="S87" s="9">
        <f>VLOOKUP($C87,total_abstraction_km3!$A$2:$CT$249,S$4,FALSE)</f>
        <v>4.3128840000000004</v>
      </c>
      <c r="T87" s="13">
        <f t="shared" si="48"/>
        <v>4.3128840000000004</v>
      </c>
      <c r="V87" s="9">
        <f>VLOOKUP($B87,aquastat_more_extensive_table!$D$1419:$AO$1619,V$4,FALSE)</f>
        <v>0</v>
      </c>
      <c r="W87" s="13" t="e">
        <f t="shared" si="38"/>
        <v>#N/A</v>
      </c>
      <c r="X87" s="9">
        <f>VLOOKUP($C87,total_abstraction_km3!$A$2:$CT$249,X$4,FALSE)</f>
        <v>5.4927359999999998</v>
      </c>
      <c r="Y87" s="13">
        <f t="shared" si="49"/>
        <v>5.4927359999999998</v>
      </c>
      <c r="AA87" s="9">
        <f>VLOOKUP($B87,aquastat_more_extensive_table!$D$1419:$AO$1619,AA$4,FALSE)</f>
        <v>0</v>
      </c>
      <c r="AB87" s="13" t="e">
        <f t="shared" si="39"/>
        <v>#N/A</v>
      </c>
      <c r="AC87" s="9">
        <f>VLOOKUP($C87,total_abstraction_km3!$A$2:$CT$249,AC$4,FALSE)</f>
        <v>6.7248340000000004</v>
      </c>
      <c r="AD87" s="13">
        <f t="shared" si="50"/>
        <v>6.7248340000000004</v>
      </c>
      <c r="AF87" s="9">
        <f>VLOOKUP($B87,aquastat_more_extensive_table!$D$1419:$AO$1619,AF$4,FALSE)</f>
        <v>0</v>
      </c>
      <c r="AG87" s="13" t="e">
        <f t="shared" si="40"/>
        <v>#N/A</v>
      </c>
      <c r="AH87" s="9">
        <f>VLOOKUP($C87,total_abstraction_km3!$A$2:$CT$249,AH$4,FALSE)</f>
        <v>7.564476</v>
      </c>
      <c r="AI87" s="13">
        <f t="shared" si="51"/>
        <v>7.564476</v>
      </c>
      <c r="AK87" s="9">
        <f>VLOOKUP($B87,aquastat_more_extensive_table!$D$1419:$AO$1619,AK$4,FALSE)</f>
        <v>0</v>
      </c>
      <c r="AL87" s="13" t="e">
        <f t="shared" si="41"/>
        <v>#N/A</v>
      </c>
      <c r="AM87" s="9">
        <f>VLOOKUP($C87,total_abstraction_km3!$A$2:$CT$249,AM$4,FALSE)</f>
        <v>7.9497679999999997</v>
      </c>
      <c r="AN87" s="13">
        <f t="shared" si="52"/>
        <v>7.9497679999999997</v>
      </c>
      <c r="AP87" s="9">
        <f>VLOOKUP($B87,aquastat_more_extensive_table!$D$1419:$AO$1619,AP$4,FALSE)</f>
        <v>33.67</v>
      </c>
      <c r="AQ87" s="13">
        <f t="shared" si="42"/>
        <v>33.67</v>
      </c>
      <c r="AR87" s="9">
        <f>VLOOKUP($C87,total_abstraction_km3!$A$2:$CT$249,AR$4,FALSE)</f>
        <v>7.9337559999999998</v>
      </c>
      <c r="AS87" s="13">
        <f t="shared" si="53"/>
        <v>7.9337559999999998</v>
      </c>
      <c r="AU87" s="9">
        <f>VLOOKUP($B87,aquastat_more_extensive_table!$D$1419:$AO$1619,AU$4,FALSE)</f>
        <v>19.7</v>
      </c>
      <c r="AV87" s="13">
        <f t="shared" si="43"/>
        <v>19.7</v>
      </c>
      <c r="AW87" s="9">
        <f>VLOOKUP($C87,total_abstraction_km3!$A$2:$CT$249,AW$4,FALSE)</f>
        <v>7.9581720000000002</v>
      </c>
      <c r="AX87" s="13">
        <f t="shared" si="54"/>
        <v>7.9581720000000002</v>
      </c>
      <c r="AZ87" s="9">
        <f>VLOOKUP($B87,aquastat_more_extensive_table!$D$1419:$AO$1619,AZ$4,FALSE)</f>
        <v>20.72</v>
      </c>
      <c r="BA87" s="13">
        <f t="shared" si="44"/>
        <v>20.72</v>
      </c>
      <c r="BB87" s="9">
        <f>VLOOKUP($C87,total_abstraction_km3!$A$2:$CT$249,BB$4,FALSE)</f>
        <v>9.3835599999999992</v>
      </c>
      <c r="BC87" s="13">
        <f t="shared" si="55"/>
        <v>9.3835599999999992</v>
      </c>
      <c r="BE87" s="9">
        <f>VLOOKUP($B87,aquastat_more_extensive_table!$D$1419:$AO$1619,BE$4,FALSE)</f>
        <v>21.14</v>
      </c>
      <c r="BF87" s="13">
        <f t="shared" si="45"/>
        <v>21.14</v>
      </c>
      <c r="BG87" s="9">
        <f>VLOOKUP($C87,total_abstraction_km3!$A$2:$CT$249,BG$4,FALSE)</f>
        <v>10.42638</v>
      </c>
      <c r="BH87" s="13">
        <f t="shared" si="56"/>
        <v>10.42638</v>
      </c>
      <c r="BJ87" s="9">
        <f>VLOOKUP($B87,aquastat_more_extensive_table!$D$1419:$AO$1619,BJ$4,FALSE)</f>
        <v>0</v>
      </c>
      <c r="BK87" s="13" t="e">
        <f t="shared" si="57"/>
        <v>#N/A</v>
      </c>
      <c r="BL87" s="9">
        <f>VLOOKUP($C87,total_abstraction_km3!$A$2:$CT$249,BL$4,FALSE)</f>
        <v>10.4619</v>
      </c>
      <c r="BM87" s="13">
        <f t="shared" si="58"/>
        <v>10.4619</v>
      </c>
    </row>
    <row r="88" spans="2:65" x14ac:dyDescent="0.25">
      <c r="B88" s="12">
        <f>fao_ids_unique!B83</f>
        <v>109</v>
      </c>
      <c r="C88" s="12">
        <f>fao_ids_unique!F83</f>
        <v>95</v>
      </c>
      <c r="D88" s="8" t="str">
        <f>fao_ids_unique!C83</f>
        <v>JAM</v>
      </c>
      <c r="E88" s="7" t="str">
        <f>fao_ids_unique!G83</f>
        <v>Jamaica</v>
      </c>
      <c r="G88" s="9">
        <f>VLOOKUP($B88,aquastat_more_extensive_table!$D$1419:$AO$1619,G$4,FALSE)</f>
        <v>0</v>
      </c>
      <c r="H88" s="13" t="e">
        <f t="shared" si="35"/>
        <v>#N/A</v>
      </c>
      <c r="I88" s="9">
        <f>VLOOKUP($C88,total_abstraction_km3!$A$2:$CT$249,I$4,FALSE)</f>
        <v>4.2520620000000002E-2</v>
      </c>
      <c r="J88" s="13">
        <f t="shared" si="46"/>
        <v>4.2520620000000002E-2</v>
      </c>
      <c r="L88" s="9">
        <f>VLOOKUP($B88,aquastat_more_extensive_table!$D$1419:$AO$1619,L$4,FALSE)</f>
        <v>0</v>
      </c>
      <c r="M88" s="13" t="e">
        <f t="shared" si="36"/>
        <v>#N/A</v>
      </c>
      <c r="N88" s="9">
        <f>VLOOKUP($C88,total_abstraction_km3!$A$2:$CT$249,N$4,FALSE)</f>
        <v>4.6260040000000002E-2</v>
      </c>
      <c r="O88" s="13">
        <f t="shared" si="47"/>
        <v>4.6260040000000002E-2</v>
      </c>
      <c r="Q88" s="9">
        <f>VLOOKUP($B88,aquastat_more_extensive_table!$D$1419:$AO$1619,Q$4,FALSE)</f>
        <v>0</v>
      </c>
      <c r="R88" s="13" t="e">
        <f t="shared" si="37"/>
        <v>#N/A</v>
      </c>
      <c r="S88" s="9">
        <f>VLOOKUP($C88,total_abstraction_km3!$A$2:$CT$249,S$4,FALSE)</f>
        <v>4.5208980000000003E-2</v>
      </c>
      <c r="T88" s="13">
        <f t="shared" si="48"/>
        <v>4.5208980000000003E-2</v>
      </c>
      <c r="V88" s="9">
        <f>VLOOKUP($B88,aquastat_more_extensive_table!$D$1419:$AO$1619,V$4,FALSE)</f>
        <v>0</v>
      </c>
      <c r="W88" s="13" t="e">
        <f t="shared" si="38"/>
        <v>#N/A</v>
      </c>
      <c r="X88" s="9">
        <f>VLOOKUP($C88,total_abstraction_km3!$A$2:$CT$249,X$4,FALSE)</f>
        <v>5.9464799999999998E-2</v>
      </c>
      <c r="Y88" s="13">
        <f t="shared" si="49"/>
        <v>5.9464799999999998E-2</v>
      </c>
      <c r="AA88" s="9">
        <f>VLOOKUP($B88,aquastat_more_extensive_table!$D$1419:$AO$1619,AA$4,FALSE)</f>
        <v>0</v>
      </c>
      <c r="AB88" s="13" t="e">
        <f t="shared" si="39"/>
        <v>#N/A</v>
      </c>
      <c r="AC88" s="9">
        <f>VLOOKUP($C88,total_abstraction_km3!$A$2:$CT$249,AC$4,FALSE)</f>
        <v>5.1914920000000003E-2</v>
      </c>
      <c r="AD88" s="13">
        <f t="shared" si="50"/>
        <v>5.1914920000000003E-2</v>
      </c>
      <c r="AF88" s="9">
        <f>VLOOKUP($B88,aquastat_more_extensive_table!$D$1419:$AO$1619,AF$4,FALSE)</f>
        <v>0</v>
      </c>
      <c r="AG88" s="13" t="e">
        <f t="shared" si="40"/>
        <v>#N/A</v>
      </c>
      <c r="AH88" s="9">
        <f>VLOOKUP($C88,total_abstraction_km3!$A$2:$CT$249,AH$4,FALSE)</f>
        <v>5.514848E-2</v>
      </c>
      <c r="AI88" s="13">
        <f t="shared" si="51"/>
        <v>5.514848E-2</v>
      </c>
      <c r="AK88" s="9">
        <f>VLOOKUP($B88,aquastat_more_extensive_table!$D$1419:$AO$1619,AK$4,FALSE)</f>
        <v>0</v>
      </c>
      <c r="AL88" s="13" t="e">
        <f t="shared" si="41"/>
        <v>#N/A</v>
      </c>
      <c r="AM88" s="9">
        <f>VLOOKUP($C88,total_abstraction_km3!$A$2:$CT$249,AM$4,FALSE)</f>
        <v>7.050816E-2</v>
      </c>
      <c r="AN88" s="13">
        <f t="shared" si="52"/>
        <v>7.050816E-2</v>
      </c>
      <c r="AP88" s="9">
        <f>VLOOKUP($B88,aquastat_more_extensive_table!$D$1419:$AO$1619,AP$4,FALSE)</f>
        <v>0.92800000000000005</v>
      </c>
      <c r="AQ88" s="13">
        <f t="shared" si="42"/>
        <v>0.92800000000000005</v>
      </c>
      <c r="AR88" s="9">
        <f>VLOOKUP($C88,total_abstraction_km3!$A$2:$CT$249,AR$4,FALSE)</f>
        <v>7.1689379999999997E-2</v>
      </c>
      <c r="AS88" s="13">
        <f t="shared" si="53"/>
        <v>7.1689379999999997E-2</v>
      </c>
      <c r="AU88" s="9">
        <f>VLOOKUP($B88,aquastat_more_extensive_table!$D$1419:$AO$1619,AU$4,FALSE)</f>
        <v>0</v>
      </c>
      <c r="AV88" s="13" t="e">
        <f t="shared" si="43"/>
        <v>#N/A</v>
      </c>
      <c r="AW88" s="9">
        <f>VLOOKUP($C88,total_abstraction_km3!$A$2:$CT$249,AW$4,FALSE)</f>
        <v>9.832726E-2</v>
      </c>
      <c r="AX88" s="13">
        <f t="shared" si="54"/>
        <v>9.832726E-2</v>
      </c>
      <c r="AZ88" s="9">
        <f>VLOOKUP($B88,aquastat_more_extensive_table!$D$1419:$AO$1619,AZ$4,FALSE)</f>
        <v>0.81200000000000006</v>
      </c>
      <c r="BA88" s="13">
        <f t="shared" si="44"/>
        <v>0.81200000000000006</v>
      </c>
      <c r="BB88" s="9">
        <f>VLOOKUP($C88,total_abstraction_km3!$A$2:$CT$249,BB$4,FALSE)</f>
        <v>9.7384999999999999E-2</v>
      </c>
      <c r="BC88" s="13">
        <f t="shared" si="55"/>
        <v>9.7384999999999999E-2</v>
      </c>
      <c r="BE88" s="9">
        <f>VLOOKUP($B88,aquastat_more_extensive_table!$D$1419:$AO$1619,BE$4,FALSE)</f>
        <v>0</v>
      </c>
      <c r="BF88" s="13" t="e">
        <f t="shared" si="45"/>
        <v>#N/A</v>
      </c>
      <c r="BG88" s="9">
        <f>VLOOKUP($C88,total_abstraction_km3!$A$2:$CT$249,BG$4,FALSE)</f>
        <v>0.10960266</v>
      </c>
      <c r="BH88" s="13">
        <f t="shared" si="56"/>
        <v>0.10960266</v>
      </c>
      <c r="BJ88" s="9">
        <f>VLOOKUP($B88,aquastat_more_extensive_table!$D$1419:$AO$1619,BJ$4,FALSE)</f>
        <v>0</v>
      </c>
      <c r="BK88" s="13" t="e">
        <f t="shared" si="57"/>
        <v>#N/A</v>
      </c>
      <c r="BL88" s="9">
        <f>VLOOKUP($C88,total_abstraction_km3!$A$2:$CT$249,BL$4,FALSE)</f>
        <v>0.12566033333333301</v>
      </c>
      <c r="BM88" s="13">
        <f t="shared" si="58"/>
        <v>0.12566033333333301</v>
      </c>
    </row>
    <row r="89" spans="2:65" x14ac:dyDescent="0.25">
      <c r="B89" s="12">
        <f>fao_ids_unique!B84</f>
        <v>110</v>
      </c>
      <c r="C89" s="12">
        <f>fao_ids_unique!F84</f>
        <v>97</v>
      </c>
      <c r="D89" s="8" t="str">
        <f>fao_ids_unique!C84</f>
        <v>JPN</v>
      </c>
      <c r="E89" s="7" t="str">
        <f>fao_ids_unique!G84</f>
        <v>Japan</v>
      </c>
      <c r="G89" s="9">
        <f>VLOOKUP($B89,aquastat_more_extensive_table!$D$1419:$AO$1619,G$4,FALSE)</f>
        <v>0</v>
      </c>
      <c r="H89" s="13" t="e">
        <f t="shared" si="35"/>
        <v>#N/A</v>
      </c>
      <c r="I89" s="9">
        <f>VLOOKUP($C89,total_abstraction_km3!$A$2:$CT$249,I$4,FALSE)</f>
        <v>42.563980000000001</v>
      </c>
      <c r="J89" s="13">
        <f t="shared" si="46"/>
        <v>42.563980000000001</v>
      </c>
      <c r="L89" s="9">
        <f>VLOOKUP($B89,aquastat_more_extensive_table!$D$1419:$AO$1619,L$4,FALSE)</f>
        <v>0</v>
      </c>
      <c r="M89" s="13" t="e">
        <f t="shared" si="36"/>
        <v>#N/A</v>
      </c>
      <c r="N89" s="9">
        <f>VLOOKUP($C89,total_abstraction_km3!$A$2:$CT$249,N$4,FALSE)</f>
        <v>45.392020000000002</v>
      </c>
      <c r="O89" s="13">
        <f t="shared" si="47"/>
        <v>45.392020000000002</v>
      </c>
      <c r="Q89" s="9">
        <f>VLOOKUP($B89,aquastat_more_extensive_table!$D$1419:$AO$1619,Q$4,FALSE)</f>
        <v>0</v>
      </c>
      <c r="R89" s="13" t="e">
        <f t="shared" si="37"/>
        <v>#N/A</v>
      </c>
      <c r="S89" s="9">
        <f>VLOOKUP($C89,total_abstraction_km3!$A$2:$CT$249,S$4,FALSE)</f>
        <v>49.766599999999997</v>
      </c>
      <c r="T89" s="13">
        <f t="shared" si="48"/>
        <v>49.766599999999997</v>
      </c>
      <c r="V89" s="9">
        <f>VLOOKUP($B89,aquastat_more_extensive_table!$D$1419:$AO$1619,V$4,FALSE)</f>
        <v>0</v>
      </c>
      <c r="W89" s="13" t="e">
        <f t="shared" si="38"/>
        <v>#N/A</v>
      </c>
      <c r="X89" s="9">
        <f>VLOOKUP($C89,total_abstraction_km3!$A$2:$CT$249,X$4,FALSE)</f>
        <v>52.291119999999999</v>
      </c>
      <c r="Y89" s="13">
        <f t="shared" si="49"/>
        <v>52.291119999999999</v>
      </c>
      <c r="AA89" s="9">
        <f>VLOOKUP($B89,aquastat_more_extensive_table!$D$1419:$AO$1619,AA$4,FALSE)</f>
        <v>88.2</v>
      </c>
      <c r="AB89" s="13">
        <f t="shared" si="39"/>
        <v>88.2</v>
      </c>
      <c r="AC89" s="9">
        <f>VLOOKUP($C89,total_abstraction_km3!$A$2:$CT$249,AC$4,FALSE)</f>
        <v>56.262999999999998</v>
      </c>
      <c r="AD89" s="13">
        <f t="shared" si="50"/>
        <v>56.262999999999998</v>
      </c>
      <c r="AF89" s="9">
        <f>VLOOKUP($B89,aquastat_more_extensive_table!$D$1419:$AO$1619,AF$4,FALSE)</f>
        <v>0</v>
      </c>
      <c r="AG89" s="13" t="e">
        <f t="shared" si="40"/>
        <v>#N/A</v>
      </c>
      <c r="AH89" s="9">
        <f>VLOOKUP($C89,total_abstraction_km3!$A$2:$CT$249,AH$4,FALSE)</f>
        <v>58.690980000000003</v>
      </c>
      <c r="AI89" s="13">
        <f t="shared" si="51"/>
        <v>58.690980000000003</v>
      </c>
      <c r="AK89" s="9">
        <f>VLOOKUP($B89,aquastat_more_extensive_table!$D$1419:$AO$1619,AK$4,FALSE)</f>
        <v>91.4</v>
      </c>
      <c r="AL89" s="13">
        <f t="shared" si="41"/>
        <v>91.4</v>
      </c>
      <c r="AM89" s="9">
        <f>VLOOKUP($C89,total_abstraction_km3!$A$2:$CT$249,AM$4,FALSE)</f>
        <v>66.406459999999996</v>
      </c>
      <c r="AN89" s="13">
        <f t="shared" si="52"/>
        <v>66.406459999999996</v>
      </c>
      <c r="AP89" s="9">
        <f>VLOOKUP($B89,aquastat_more_extensive_table!$D$1419:$AO$1619,AP$4,FALSE)</f>
        <v>89.23</v>
      </c>
      <c r="AQ89" s="13">
        <f t="shared" si="42"/>
        <v>89.23</v>
      </c>
      <c r="AR89" s="9">
        <f>VLOOKUP($C89,total_abstraction_km3!$A$2:$CT$249,AR$4,FALSE)</f>
        <v>69.205879999999993</v>
      </c>
      <c r="AS89" s="13">
        <f t="shared" si="53"/>
        <v>69.205879999999993</v>
      </c>
      <c r="AU89" s="9">
        <f>VLOOKUP($B89,aquastat_more_extensive_table!$D$1419:$AO$1619,AU$4,FALSE)</f>
        <v>84.65</v>
      </c>
      <c r="AV89" s="13">
        <f t="shared" si="43"/>
        <v>84.65</v>
      </c>
      <c r="AW89" s="9">
        <f>VLOOKUP($C89,total_abstraction_km3!$A$2:$CT$249,AW$4,FALSE)</f>
        <v>68.174480000000003</v>
      </c>
      <c r="AX89" s="13">
        <f t="shared" si="54"/>
        <v>68.174480000000003</v>
      </c>
      <c r="AZ89" s="9">
        <f>VLOOKUP($B89,aquastat_more_extensive_table!$D$1419:$AO$1619,AZ$4,FALSE)</f>
        <v>82.98</v>
      </c>
      <c r="BA89" s="13">
        <f t="shared" si="44"/>
        <v>82.98</v>
      </c>
      <c r="BB89" s="9">
        <f>VLOOKUP($C89,total_abstraction_km3!$A$2:$CT$249,BB$4,FALSE)</f>
        <v>68.267960000000002</v>
      </c>
      <c r="BC89" s="13">
        <f t="shared" si="55"/>
        <v>68.267960000000002</v>
      </c>
      <c r="BE89" s="9">
        <f>VLOOKUP($B89,aquastat_more_extensive_table!$D$1419:$AO$1619,BE$4,FALSE)</f>
        <v>81.45</v>
      </c>
      <c r="BF89" s="13">
        <f t="shared" si="45"/>
        <v>81.45</v>
      </c>
      <c r="BG89" s="9">
        <f>VLOOKUP($C89,total_abstraction_km3!$A$2:$CT$249,BG$4,FALSE)</f>
        <v>70.363200000000006</v>
      </c>
      <c r="BH89" s="13">
        <f t="shared" si="56"/>
        <v>70.363200000000006</v>
      </c>
      <c r="BJ89" s="9">
        <f>VLOOKUP($B89,aquastat_more_extensive_table!$D$1419:$AO$1619,BJ$4,FALSE)</f>
        <v>0</v>
      </c>
      <c r="BK89" s="13" t="e">
        <f t="shared" si="57"/>
        <v>#N/A</v>
      </c>
      <c r="BL89" s="9">
        <f>VLOOKUP($C89,total_abstraction_km3!$A$2:$CT$249,BL$4,FALSE)</f>
        <v>70.460866666666703</v>
      </c>
      <c r="BM89" s="13">
        <f t="shared" si="58"/>
        <v>70.460866666666703</v>
      </c>
    </row>
    <row r="90" spans="2:65" x14ac:dyDescent="0.25">
      <c r="B90" s="12">
        <f>fao_ids_unique!B85</f>
        <v>112</v>
      </c>
      <c r="C90" s="12">
        <f>fao_ids_unique!F85</f>
        <v>96</v>
      </c>
      <c r="D90" s="8" t="str">
        <f>fao_ids_unique!C85</f>
        <v>JOR</v>
      </c>
      <c r="E90" s="7" t="str">
        <f>fao_ids_unique!G85</f>
        <v>Jordan</v>
      </c>
      <c r="G90" s="9">
        <f>VLOOKUP($B90,aquastat_more_extensive_table!$D$1419:$AO$1619,G$4,FALSE)</f>
        <v>0</v>
      </c>
      <c r="H90" s="13" t="e">
        <f t="shared" si="35"/>
        <v>#N/A</v>
      </c>
      <c r="I90" s="9">
        <f>VLOOKUP($C90,total_abstraction_km3!$A$2:$CT$249,I$4,FALSE)</f>
        <v>5.9963280000000001E-2</v>
      </c>
      <c r="J90" s="13">
        <f t="shared" si="46"/>
        <v>5.9963280000000001E-2</v>
      </c>
      <c r="L90" s="9">
        <f>VLOOKUP($B90,aquastat_more_extensive_table!$D$1419:$AO$1619,L$4,FALSE)</f>
        <v>0</v>
      </c>
      <c r="M90" s="13" t="e">
        <f t="shared" si="36"/>
        <v>#N/A</v>
      </c>
      <c r="N90" s="9">
        <f>VLOOKUP($C90,total_abstraction_km3!$A$2:$CT$249,N$4,FALSE)</f>
        <v>6.5814839999999999E-2</v>
      </c>
      <c r="O90" s="13">
        <f t="shared" si="47"/>
        <v>6.5814839999999999E-2</v>
      </c>
      <c r="Q90" s="9">
        <f>VLOOKUP($B90,aquastat_more_extensive_table!$D$1419:$AO$1619,Q$4,FALSE)</f>
        <v>0</v>
      </c>
      <c r="R90" s="13" t="e">
        <f t="shared" si="37"/>
        <v>#N/A</v>
      </c>
      <c r="S90" s="9">
        <f>VLOOKUP($C90,total_abstraction_km3!$A$2:$CT$249,S$4,FALSE)</f>
        <v>7.5650560000000006E-2</v>
      </c>
      <c r="T90" s="13">
        <f t="shared" si="48"/>
        <v>7.5650560000000006E-2</v>
      </c>
      <c r="V90" s="9">
        <f>VLOOKUP($B90,aquastat_more_extensive_table!$D$1419:$AO$1619,V$4,FALSE)</f>
        <v>0.45100000000000001</v>
      </c>
      <c r="W90" s="13">
        <f t="shared" si="38"/>
        <v>0.45100000000000001</v>
      </c>
      <c r="X90" s="9">
        <f>VLOOKUP($C90,total_abstraction_km3!$A$2:$CT$249,X$4,FALSE)</f>
        <v>7.4231980000000003E-2</v>
      </c>
      <c r="Y90" s="13">
        <f t="shared" si="49"/>
        <v>7.4231980000000003E-2</v>
      </c>
      <c r="AA90" s="9">
        <f>VLOOKUP($B90,aquastat_more_extensive_table!$D$1419:$AO$1619,AA$4,FALSE)</f>
        <v>0.53500000000000003</v>
      </c>
      <c r="AB90" s="13">
        <f t="shared" si="39"/>
        <v>0.53500000000000003</v>
      </c>
      <c r="AC90" s="9">
        <f>VLOOKUP($C90,total_abstraction_km3!$A$2:$CT$249,AC$4,FALSE)</f>
        <v>8.5074659999999996E-2</v>
      </c>
      <c r="AD90" s="13">
        <f t="shared" si="50"/>
        <v>8.5074659999999996E-2</v>
      </c>
      <c r="AF90" s="9">
        <f>VLOOKUP($B90,aquastat_more_extensive_table!$D$1419:$AO$1619,AF$4,FALSE)</f>
        <v>0.61899999999999999</v>
      </c>
      <c r="AG90" s="13">
        <f t="shared" si="40"/>
        <v>0.61899999999999999</v>
      </c>
      <c r="AH90" s="9">
        <f>VLOOKUP($C90,total_abstraction_km3!$A$2:$CT$249,AH$4,FALSE)</f>
        <v>0.11147020000000001</v>
      </c>
      <c r="AI90" s="13">
        <f t="shared" si="51"/>
        <v>0.11147020000000001</v>
      </c>
      <c r="AK90" s="9">
        <f>VLOOKUP($B90,aquastat_more_extensive_table!$D$1419:$AO$1619,AK$4,FALSE)</f>
        <v>0.98399999999999999</v>
      </c>
      <c r="AL90" s="13">
        <f t="shared" si="41"/>
        <v>0.98399999999999999</v>
      </c>
      <c r="AM90" s="9">
        <f>VLOOKUP($C90,total_abstraction_km3!$A$2:$CT$249,AM$4,FALSE)</f>
        <v>0.1263116</v>
      </c>
      <c r="AN90" s="13">
        <f t="shared" si="52"/>
        <v>0.1263116</v>
      </c>
      <c r="AP90" s="9">
        <f>VLOOKUP($B90,aquastat_more_extensive_table!$D$1419:$AO$1619,AP$4,FALSE)</f>
        <v>0</v>
      </c>
      <c r="AQ90" s="13" t="e">
        <f t="shared" si="42"/>
        <v>#N/A</v>
      </c>
      <c r="AR90" s="9">
        <f>VLOOKUP($C90,total_abstraction_km3!$A$2:$CT$249,AR$4,FALSE)</f>
        <v>0.15963859999999999</v>
      </c>
      <c r="AS90" s="13">
        <f t="shared" si="53"/>
        <v>0.15963859999999999</v>
      </c>
      <c r="AU90" s="9">
        <f>VLOOKUP($B90,aquastat_more_extensive_table!$D$1419:$AO$1619,AU$4,FALSE)</f>
        <v>0</v>
      </c>
      <c r="AV90" s="13" t="e">
        <f t="shared" si="43"/>
        <v>#N/A</v>
      </c>
      <c r="AW90" s="9">
        <f>VLOOKUP($C90,total_abstraction_km3!$A$2:$CT$249,AW$4,FALSE)</f>
        <v>0.16169120000000001</v>
      </c>
      <c r="AX90" s="13">
        <f t="shared" si="54"/>
        <v>0.16169120000000001</v>
      </c>
      <c r="AZ90" s="9">
        <f>VLOOKUP($B90,aquastat_more_extensive_table!$D$1419:$AO$1619,AZ$4,FALSE)</f>
        <v>0.94089999999999996</v>
      </c>
      <c r="BA90" s="13">
        <f t="shared" si="44"/>
        <v>0.94089999999999996</v>
      </c>
      <c r="BB90" s="9">
        <f>VLOOKUP($C90,total_abstraction_km3!$A$2:$CT$249,BB$4,FALSE)</f>
        <v>0.19570219999999999</v>
      </c>
      <c r="BC90" s="13">
        <f t="shared" si="55"/>
        <v>0.19570219999999999</v>
      </c>
      <c r="BE90" s="9">
        <f>VLOOKUP($B90,aquastat_more_extensive_table!$D$1419:$AO$1619,BE$4,FALSE)</f>
        <v>0</v>
      </c>
      <c r="BF90" s="13" t="e">
        <f t="shared" si="45"/>
        <v>#N/A</v>
      </c>
      <c r="BG90" s="9">
        <f>VLOOKUP($C90,total_abstraction_km3!$A$2:$CT$249,BG$4,FALSE)</f>
        <v>0.22881979999999999</v>
      </c>
      <c r="BH90" s="13">
        <f t="shared" si="56"/>
        <v>0.22881979999999999</v>
      </c>
      <c r="BJ90" s="9">
        <f>VLOOKUP($B90,aquastat_more_extensive_table!$D$1419:$AO$1619,BJ$4,FALSE)</f>
        <v>0</v>
      </c>
      <c r="BK90" s="13" t="e">
        <f t="shared" si="57"/>
        <v>#N/A</v>
      </c>
      <c r="BL90" s="9">
        <f>VLOOKUP($C90,total_abstraction_km3!$A$2:$CT$249,BL$4,FALSE)</f>
        <v>0.24276566666666699</v>
      </c>
      <c r="BM90" s="13">
        <f t="shared" si="58"/>
        <v>0.24276566666666699</v>
      </c>
    </row>
    <row r="91" spans="2:65" x14ac:dyDescent="0.25">
      <c r="B91" s="12">
        <f>fao_ids_unique!B86</f>
        <v>113</v>
      </c>
      <c r="C91" s="12">
        <f>fao_ids_unique!F86</f>
        <v>100</v>
      </c>
      <c r="D91" s="8" t="str">
        <f>fao_ids_unique!C86</f>
        <v>KGZ</v>
      </c>
      <c r="E91" s="7" t="str">
        <f>fao_ids_unique!G86</f>
        <v>Kyrgyz Republic</v>
      </c>
      <c r="G91" s="9">
        <f>VLOOKUP($B91,aquastat_more_extensive_table!$D$1419:$AO$1619,G$4,FALSE)</f>
        <v>0</v>
      </c>
      <c r="H91" s="13" t="e">
        <f t="shared" si="35"/>
        <v>#N/A</v>
      </c>
      <c r="I91" s="9">
        <f>VLOOKUP($C91,total_abstraction_km3!$A$2:$CT$249,I$4,FALSE)</f>
        <v>1.0159712000000001</v>
      </c>
      <c r="J91" s="13">
        <f t="shared" si="46"/>
        <v>1.0159712000000001</v>
      </c>
      <c r="L91" s="9">
        <f>VLOOKUP($B91,aquastat_more_extensive_table!$D$1419:$AO$1619,L$4,FALSE)</f>
        <v>0</v>
      </c>
      <c r="M91" s="13" t="e">
        <f t="shared" si="36"/>
        <v>#N/A</v>
      </c>
      <c r="N91" s="9">
        <f>VLOOKUP($C91,total_abstraction_km3!$A$2:$CT$249,N$4,FALSE)</f>
        <v>1.117942</v>
      </c>
      <c r="O91" s="13">
        <f t="shared" si="47"/>
        <v>1.117942</v>
      </c>
      <c r="Q91" s="9">
        <f>VLOOKUP($B91,aquastat_more_extensive_table!$D$1419:$AO$1619,Q$4,FALSE)</f>
        <v>0</v>
      </c>
      <c r="R91" s="13" t="e">
        <f t="shared" si="37"/>
        <v>#N/A</v>
      </c>
      <c r="S91" s="9">
        <f>VLOOKUP($C91,total_abstraction_km3!$A$2:$CT$249,S$4,FALSE)</f>
        <v>1.1946939999999999</v>
      </c>
      <c r="T91" s="13">
        <f t="shared" si="48"/>
        <v>1.1946939999999999</v>
      </c>
      <c r="V91" s="9">
        <f>VLOOKUP($B91,aquastat_more_extensive_table!$D$1419:$AO$1619,V$4,FALSE)</f>
        <v>0</v>
      </c>
      <c r="W91" s="13" t="e">
        <f t="shared" si="38"/>
        <v>#N/A</v>
      </c>
      <c r="X91" s="9">
        <f>VLOOKUP($C91,total_abstraction_km3!$A$2:$CT$249,X$4,FALSE)</f>
        <v>1.5785039999999999</v>
      </c>
      <c r="Y91" s="13">
        <f t="shared" si="49"/>
        <v>1.5785039999999999</v>
      </c>
      <c r="AA91" s="9">
        <f>VLOOKUP($B91,aquastat_more_extensive_table!$D$1419:$AO$1619,AA$4,FALSE)</f>
        <v>0</v>
      </c>
      <c r="AB91" s="13" t="e">
        <f t="shared" si="39"/>
        <v>#N/A</v>
      </c>
      <c r="AC91" s="9">
        <f>VLOOKUP($C91,total_abstraction_km3!$A$2:$CT$249,AC$4,FALSE)</f>
        <v>1.9247799999999999</v>
      </c>
      <c r="AD91" s="13">
        <f t="shared" si="50"/>
        <v>1.9247799999999999</v>
      </c>
      <c r="AF91" s="9">
        <f>VLOOKUP($B91,aquastat_more_extensive_table!$D$1419:$AO$1619,AF$4,FALSE)</f>
        <v>0</v>
      </c>
      <c r="AG91" s="13" t="e">
        <f t="shared" si="40"/>
        <v>#N/A</v>
      </c>
      <c r="AH91" s="9">
        <f>VLOOKUP($C91,total_abstraction_km3!$A$2:$CT$249,AH$4,FALSE)</f>
        <v>2.2283520000000001</v>
      </c>
      <c r="AI91" s="13">
        <f t="shared" si="51"/>
        <v>2.2283520000000001</v>
      </c>
      <c r="AK91" s="9">
        <f>VLOOKUP($B91,aquastat_more_extensive_table!$D$1419:$AO$1619,AK$4,FALSE)</f>
        <v>0</v>
      </c>
      <c r="AL91" s="13" t="e">
        <f t="shared" si="41"/>
        <v>#N/A</v>
      </c>
      <c r="AM91" s="9">
        <f>VLOOKUP($C91,total_abstraction_km3!$A$2:$CT$249,AM$4,FALSE)</f>
        <v>2.339124</v>
      </c>
      <c r="AN91" s="13">
        <f t="shared" si="52"/>
        <v>2.339124</v>
      </c>
      <c r="AP91" s="9">
        <f>VLOOKUP($B91,aquastat_more_extensive_table!$D$1419:$AO$1619,AP$4,FALSE)</f>
        <v>10.09</v>
      </c>
      <c r="AQ91" s="13">
        <f t="shared" si="42"/>
        <v>10.09</v>
      </c>
      <c r="AR91" s="9">
        <f>VLOOKUP($C91,total_abstraction_km3!$A$2:$CT$249,AR$4,FALSE)</f>
        <v>2.3246639999999998</v>
      </c>
      <c r="AS91" s="13">
        <f t="shared" si="53"/>
        <v>2.3246639999999998</v>
      </c>
      <c r="AU91" s="9">
        <f>VLOOKUP($B91,aquastat_more_extensive_table!$D$1419:$AO$1619,AU$4,FALSE)</f>
        <v>10.08</v>
      </c>
      <c r="AV91" s="13">
        <f t="shared" si="43"/>
        <v>10.08</v>
      </c>
      <c r="AW91" s="9">
        <f>VLOOKUP($C91,total_abstraction_km3!$A$2:$CT$249,AW$4,FALSE)</f>
        <v>2.1905100000000002</v>
      </c>
      <c r="AX91" s="13">
        <f t="shared" si="54"/>
        <v>2.1905100000000002</v>
      </c>
      <c r="AZ91" s="9">
        <f>VLOOKUP($B91,aquastat_more_extensive_table!$D$1419:$AO$1619,AZ$4,FALSE)</f>
        <v>8.0069999999999997</v>
      </c>
      <c r="BA91" s="13">
        <f t="shared" si="44"/>
        <v>8.0069999999999997</v>
      </c>
      <c r="BB91" s="9">
        <f>VLOOKUP($C91,total_abstraction_km3!$A$2:$CT$249,BB$4,FALSE)</f>
        <v>2.3768120000000001</v>
      </c>
      <c r="BC91" s="13">
        <f t="shared" si="55"/>
        <v>2.3768120000000001</v>
      </c>
      <c r="BE91" s="9">
        <f>VLOOKUP($B91,aquastat_more_extensive_table!$D$1419:$AO$1619,BE$4,FALSE)</f>
        <v>0</v>
      </c>
      <c r="BF91" s="13" t="e">
        <f t="shared" si="45"/>
        <v>#N/A</v>
      </c>
      <c r="BG91" s="9">
        <f>VLOOKUP($C91,total_abstraction_km3!$A$2:$CT$249,BG$4,FALSE)</f>
        <v>2.7315140000000002</v>
      </c>
      <c r="BH91" s="13">
        <f t="shared" si="56"/>
        <v>2.7315140000000002</v>
      </c>
      <c r="BJ91" s="9">
        <f>VLOOKUP($B91,aquastat_more_extensive_table!$D$1419:$AO$1619,BJ$4,FALSE)</f>
        <v>0</v>
      </c>
      <c r="BK91" s="13" t="e">
        <f t="shared" si="57"/>
        <v>#N/A</v>
      </c>
      <c r="BL91" s="9">
        <f>VLOOKUP($C91,total_abstraction_km3!$A$2:$CT$249,BL$4,FALSE)</f>
        <v>2.7652600000000001</v>
      </c>
      <c r="BM91" s="13">
        <f t="shared" si="58"/>
        <v>2.7652600000000001</v>
      </c>
    </row>
    <row r="92" spans="2:65" x14ac:dyDescent="0.25">
      <c r="B92" s="12">
        <f>fao_ids_unique!B87</f>
        <v>114</v>
      </c>
      <c r="C92" s="12">
        <f>fao_ids_unique!F87</f>
        <v>99</v>
      </c>
      <c r="D92" s="8" t="str">
        <f>fao_ids_unique!C87</f>
        <v>KEN</v>
      </c>
      <c r="E92" s="7" t="str">
        <f>fao_ids_unique!G87</f>
        <v>Kenya</v>
      </c>
      <c r="G92" s="9">
        <f>VLOOKUP($B92,aquastat_more_extensive_table!$D$1419:$AO$1619,G$4,FALSE)</f>
        <v>0</v>
      </c>
      <c r="H92" s="13" t="e">
        <f t="shared" si="35"/>
        <v>#N/A</v>
      </c>
      <c r="I92" s="9">
        <f>VLOOKUP($C92,total_abstraction_km3!$A$2:$CT$249,I$4,FALSE)</f>
        <v>0.12709119999999999</v>
      </c>
      <c r="J92" s="13">
        <f t="shared" si="46"/>
        <v>0.12709119999999999</v>
      </c>
      <c r="L92" s="9">
        <f>VLOOKUP($B92,aquastat_more_extensive_table!$D$1419:$AO$1619,L$4,FALSE)</f>
        <v>0</v>
      </c>
      <c r="M92" s="13" t="e">
        <f t="shared" si="36"/>
        <v>#N/A</v>
      </c>
      <c r="N92" s="9">
        <f>VLOOKUP($C92,total_abstraction_km3!$A$2:$CT$249,N$4,FALSE)</f>
        <v>0.1438922</v>
      </c>
      <c r="O92" s="13">
        <f t="shared" si="47"/>
        <v>0.1438922</v>
      </c>
      <c r="Q92" s="9">
        <f>VLOOKUP($B92,aquastat_more_extensive_table!$D$1419:$AO$1619,Q$4,FALSE)</f>
        <v>0</v>
      </c>
      <c r="R92" s="13" t="e">
        <f t="shared" si="37"/>
        <v>#N/A</v>
      </c>
      <c r="S92" s="9">
        <f>VLOOKUP($C92,total_abstraction_km3!$A$2:$CT$249,S$4,FALSE)</f>
        <v>0.18599640000000001</v>
      </c>
      <c r="T92" s="13">
        <f t="shared" si="48"/>
        <v>0.18599640000000001</v>
      </c>
      <c r="V92" s="9">
        <f>VLOOKUP($B92,aquastat_more_extensive_table!$D$1419:$AO$1619,V$4,FALSE)</f>
        <v>0</v>
      </c>
      <c r="W92" s="13" t="e">
        <f t="shared" si="38"/>
        <v>#N/A</v>
      </c>
      <c r="X92" s="9">
        <f>VLOOKUP($C92,total_abstraction_km3!$A$2:$CT$249,X$4,FALSE)</f>
        <v>0.26144339999999999</v>
      </c>
      <c r="Y92" s="13">
        <f t="shared" si="49"/>
        <v>0.26144339999999999</v>
      </c>
      <c r="AA92" s="9">
        <f>VLOOKUP($B92,aquastat_more_extensive_table!$D$1419:$AO$1619,AA$4,FALSE)</f>
        <v>0</v>
      </c>
      <c r="AB92" s="13" t="e">
        <f t="shared" si="39"/>
        <v>#N/A</v>
      </c>
      <c r="AC92" s="9">
        <f>VLOOKUP($C92,total_abstraction_km3!$A$2:$CT$249,AC$4,FALSE)</f>
        <v>0.3322638</v>
      </c>
      <c r="AD92" s="13">
        <f t="shared" si="50"/>
        <v>0.3322638</v>
      </c>
      <c r="AF92" s="9">
        <f>VLOOKUP($B92,aquastat_more_extensive_table!$D$1419:$AO$1619,AF$4,FALSE)</f>
        <v>0</v>
      </c>
      <c r="AG92" s="13" t="e">
        <f t="shared" si="40"/>
        <v>#N/A</v>
      </c>
      <c r="AH92" s="9">
        <f>VLOOKUP($C92,total_abstraction_km3!$A$2:$CT$249,AH$4,FALSE)</f>
        <v>0.3726872</v>
      </c>
      <c r="AI92" s="13">
        <f t="shared" si="51"/>
        <v>0.3726872</v>
      </c>
      <c r="AK92" s="9">
        <f>VLOOKUP($B92,aquastat_more_extensive_table!$D$1419:$AO$1619,AK$4,FALSE)</f>
        <v>2.0489999999999999</v>
      </c>
      <c r="AL92" s="13">
        <f t="shared" si="41"/>
        <v>2.0489999999999999</v>
      </c>
      <c r="AM92" s="9">
        <f>VLOOKUP($C92,total_abstraction_km3!$A$2:$CT$249,AM$4,FALSE)</f>
        <v>0.44096879999999999</v>
      </c>
      <c r="AN92" s="13">
        <f t="shared" si="52"/>
        <v>0.44096879999999999</v>
      </c>
      <c r="AP92" s="9">
        <f>VLOOKUP($B92,aquastat_more_extensive_table!$D$1419:$AO$1619,AP$4,FALSE)</f>
        <v>0</v>
      </c>
      <c r="AQ92" s="13" t="e">
        <f t="shared" si="42"/>
        <v>#N/A</v>
      </c>
      <c r="AR92" s="9">
        <f>VLOOKUP($C92,total_abstraction_km3!$A$2:$CT$249,AR$4,FALSE)</f>
        <v>0.49765320000000002</v>
      </c>
      <c r="AS92" s="13">
        <f t="shared" si="53"/>
        <v>0.49765320000000002</v>
      </c>
      <c r="AU92" s="9">
        <f>VLOOKUP($B92,aquastat_more_extensive_table!$D$1419:$AO$1619,AU$4,FALSE)</f>
        <v>0</v>
      </c>
      <c r="AV92" s="13" t="e">
        <f t="shared" si="43"/>
        <v>#N/A</v>
      </c>
      <c r="AW92" s="9">
        <f>VLOOKUP($C92,total_abstraction_km3!$A$2:$CT$249,AW$4,FALSE)</f>
        <v>0.59246120000000002</v>
      </c>
      <c r="AX92" s="13">
        <f t="shared" si="54"/>
        <v>0.59246120000000002</v>
      </c>
      <c r="AZ92" s="9">
        <f>VLOOKUP($B92,aquastat_more_extensive_table!$D$1419:$AO$1619,AZ$4,FALSE)</f>
        <v>2.3199999999999998</v>
      </c>
      <c r="BA92" s="13">
        <f t="shared" si="44"/>
        <v>2.3199999999999998</v>
      </c>
      <c r="BB92" s="9">
        <f>VLOOKUP($C92,total_abstraction_km3!$A$2:$CT$249,BB$4,FALSE)</f>
        <v>0.71043940000000005</v>
      </c>
      <c r="BC92" s="13">
        <f t="shared" si="55"/>
        <v>0.71043940000000005</v>
      </c>
      <c r="BE92" s="9">
        <f>VLOOKUP($B92,aquastat_more_extensive_table!$D$1419:$AO$1619,BE$4,FALSE)</f>
        <v>3.218</v>
      </c>
      <c r="BF92" s="13">
        <f t="shared" si="45"/>
        <v>3.218</v>
      </c>
      <c r="BG92" s="9">
        <f>VLOOKUP($C92,total_abstraction_km3!$A$2:$CT$249,BG$4,FALSE)</f>
        <v>0.85997880000000004</v>
      </c>
      <c r="BH92" s="13">
        <f t="shared" si="56"/>
        <v>0.85997880000000004</v>
      </c>
      <c r="BJ92" s="9">
        <f>VLOOKUP($B92,aquastat_more_extensive_table!$D$1419:$AO$1619,BJ$4,FALSE)</f>
        <v>0</v>
      </c>
      <c r="BK92" s="13" t="e">
        <f t="shared" si="57"/>
        <v>#N/A</v>
      </c>
      <c r="BL92" s="9">
        <f>VLOOKUP($C92,total_abstraction_km3!$A$2:$CT$249,BL$4,FALSE)</f>
        <v>0.87484233333333306</v>
      </c>
      <c r="BM92" s="13">
        <f t="shared" si="58"/>
        <v>0.87484233333333306</v>
      </c>
    </row>
    <row r="93" spans="2:65" x14ac:dyDescent="0.25">
      <c r="B93" s="12">
        <f>fao_ids_unique!B88</f>
        <v>115</v>
      </c>
      <c r="C93" s="12">
        <f>fao_ids_unique!F88</f>
        <v>101</v>
      </c>
      <c r="D93" s="8" t="str">
        <f>fao_ids_unique!C88</f>
        <v>KHM</v>
      </c>
      <c r="E93" s="7" t="str">
        <f>fao_ids_unique!G88</f>
        <v>Cambodia</v>
      </c>
      <c r="G93" s="9">
        <f>VLOOKUP($B93,aquastat_more_extensive_table!$D$1419:$AO$1619,G$4,FALSE)</f>
        <v>0</v>
      </c>
      <c r="H93" s="13" t="e">
        <f t="shared" si="35"/>
        <v>#N/A</v>
      </c>
      <c r="I93" s="9">
        <f>VLOOKUP($C93,total_abstraction_km3!$A$2:$CT$249,I$4,FALSE)</f>
        <v>2.8395640000000002</v>
      </c>
      <c r="J93" s="13">
        <f t="shared" si="46"/>
        <v>2.8395640000000002</v>
      </c>
      <c r="L93" s="9">
        <f>VLOOKUP($B93,aquastat_more_extensive_table!$D$1419:$AO$1619,L$4,FALSE)</f>
        <v>0</v>
      </c>
      <c r="M93" s="13" t="e">
        <f t="shared" si="36"/>
        <v>#N/A</v>
      </c>
      <c r="N93" s="9">
        <f>VLOOKUP($C93,total_abstraction_km3!$A$2:$CT$249,N$4,FALSE)</f>
        <v>4.0197640000000003</v>
      </c>
      <c r="O93" s="13">
        <f t="shared" si="47"/>
        <v>4.0197640000000003</v>
      </c>
      <c r="Q93" s="9">
        <f>VLOOKUP($B93,aquastat_more_extensive_table!$D$1419:$AO$1619,Q$4,FALSE)</f>
        <v>0</v>
      </c>
      <c r="R93" s="13" t="e">
        <f t="shared" si="37"/>
        <v>#N/A</v>
      </c>
      <c r="S93" s="9">
        <f>VLOOKUP($C93,total_abstraction_km3!$A$2:$CT$249,S$4,FALSE)</f>
        <v>4.2690799999999998</v>
      </c>
      <c r="T93" s="13">
        <f t="shared" si="48"/>
        <v>4.2690799999999998</v>
      </c>
      <c r="V93" s="9">
        <f>VLOOKUP($B93,aquastat_more_extensive_table!$D$1419:$AO$1619,V$4,FALSE)</f>
        <v>0</v>
      </c>
      <c r="W93" s="13" t="e">
        <f t="shared" si="38"/>
        <v>#N/A</v>
      </c>
      <c r="X93" s="9">
        <f>VLOOKUP($C93,total_abstraction_km3!$A$2:$CT$249,X$4,FALSE)</f>
        <v>4.3598840000000001</v>
      </c>
      <c r="Y93" s="13">
        <f t="shared" si="49"/>
        <v>4.3598840000000001</v>
      </c>
      <c r="AA93" s="9">
        <f>VLOOKUP($B93,aquastat_more_extensive_table!$D$1419:$AO$1619,AA$4,FALSE)</f>
        <v>0</v>
      </c>
      <c r="AB93" s="13" t="e">
        <f t="shared" si="39"/>
        <v>#N/A</v>
      </c>
      <c r="AC93" s="9">
        <f>VLOOKUP($C93,total_abstraction_km3!$A$2:$CT$249,AC$4,FALSE)</f>
        <v>5.7045560000000002</v>
      </c>
      <c r="AD93" s="13">
        <f t="shared" si="50"/>
        <v>5.7045560000000002</v>
      </c>
      <c r="AF93" s="9">
        <f>VLOOKUP($B93,aquastat_more_extensive_table!$D$1419:$AO$1619,AF$4,FALSE)</f>
        <v>0</v>
      </c>
      <c r="AG93" s="13" t="e">
        <f t="shared" si="40"/>
        <v>#N/A</v>
      </c>
      <c r="AH93" s="9">
        <f>VLOOKUP($C93,total_abstraction_km3!$A$2:$CT$249,AH$4,FALSE)</f>
        <v>8.4951340000000002</v>
      </c>
      <c r="AI93" s="13">
        <f t="shared" si="51"/>
        <v>8.4951340000000002</v>
      </c>
      <c r="AK93" s="9">
        <f>VLOOKUP($B93,aquastat_more_extensive_table!$D$1419:$AO$1619,AK$4,FALSE)</f>
        <v>0</v>
      </c>
      <c r="AL93" s="13" t="e">
        <f t="shared" si="41"/>
        <v>#N/A</v>
      </c>
      <c r="AM93" s="9">
        <f>VLOOKUP($C93,total_abstraction_km3!$A$2:$CT$249,AM$4,FALSE)</f>
        <v>11.835000000000001</v>
      </c>
      <c r="AN93" s="13">
        <f t="shared" si="52"/>
        <v>11.835000000000001</v>
      </c>
      <c r="AP93" s="9">
        <f>VLOOKUP($B93,aquastat_more_extensive_table!$D$1419:$AO$1619,AP$4,FALSE)</f>
        <v>0</v>
      </c>
      <c r="AQ93" s="13" t="e">
        <f t="shared" si="42"/>
        <v>#N/A</v>
      </c>
      <c r="AR93" s="9">
        <f>VLOOKUP($C93,total_abstraction_km3!$A$2:$CT$249,AR$4,FALSE)</f>
        <v>13.424860000000001</v>
      </c>
      <c r="AS93" s="13">
        <f t="shared" si="53"/>
        <v>13.424860000000001</v>
      </c>
      <c r="AU93" s="9">
        <f>VLOOKUP($B93,aquastat_more_extensive_table!$D$1419:$AO$1619,AU$4,FALSE)</f>
        <v>0</v>
      </c>
      <c r="AV93" s="13" t="e">
        <f t="shared" si="43"/>
        <v>#N/A</v>
      </c>
      <c r="AW93" s="9">
        <f>VLOOKUP($C93,total_abstraction_km3!$A$2:$CT$249,AW$4,FALSE)</f>
        <v>13.649459999999999</v>
      </c>
      <c r="AX93" s="13">
        <f t="shared" si="54"/>
        <v>13.649459999999999</v>
      </c>
      <c r="AZ93" s="9">
        <f>VLOOKUP($B93,aquastat_more_extensive_table!$D$1419:$AO$1619,AZ$4,FALSE)</f>
        <v>2.1840000000000002</v>
      </c>
      <c r="BA93" s="13">
        <f t="shared" si="44"/>
        <v>2.1840000000000002</v>
      </c>
      <c r="BB93" s="9">
        <f>VLOOKUP($C93,total_abstraction_km3!$A$2:$CT$249,BB$4,FALSE)</f>
        <v>14.002459999999999</v>
      </c>
      <c r="BC93" s="13">
        <f t="shared" si="55"/>
        <v>14.002459999999999</v>
      </c>
      <c r="BE93" s="9">
        <f>VLOOKUP($B93,aquastat_more_extensive_table!$D$1419:$AO$1619,BE$4,FALSE)</f>
        <v>0</v>
      </c>
      <c r="BF93" s="13" t="e">
        <f t="shared" si="45"/>
        <v>#N/A</v>
      </c>
      <c r="BG93" s="9">
        <f>VLOOKUP($C93,total_abstraction_km3!$A$2:$CT$249,BG$4,FALSE)</f>
        <v>14.03848</v>
      </c>
      <c r="BH93" s="13">
        <f t="shared" si="56"/>
        <v>14.03848</v>
      </c>
      <c r="BJ93" s="9">
        <f>VLOOKUP($B93,aquastat_more_extensive_table!$D$1419:$AO$1619,BJ$4,FALSE)</f>
        <v>0</v>
      </c>
      <c r="BK93" s="13" t="e">
        <f t="shared" si="57"/>
        <v>#N/A</v>
      </c>
      <c r="BL93" s="9">
        <f>VLOOKUP($C93,total_abstraction_km3!$A$2:$CT$249,BL$4,FALSE)</f>
        <v>14.3662666666667</v>
      </c>
      <c r="BM93" s="13">
        <f t="shared" si="58"/>
        <v>14.3662666666667</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VLOOKUP($B94,aquastat_more_extensive_table!$D$1419:$AO$1619,G$4,FALSE)</f>
        <v>0</v>
      </c>
      <c r="H94" s="13" t="e">
        <f t="shared" si="35"/>
        <v>#N/A</v>
      </c>
      <c r="I94" s="9">
        <f>VLOOKUP($C94,total_abstraction_km3!$A$2:$CT$249,I$4,FALSE)</f>
        <v>3.3359679999999998</v>
      </c>
      <c r="J94" s="13">
        <f t="shared" si="46"/>
        <v>3.3359679999999998</v>
      </c>
      <c r="L94" s="9">
        <f>VLOOKUP($B94,aquastat_more_extensive_table!$D$1419:$AO$1619,L$4,FALSE)</f>
        <v>0</v>
      </c>
      <c r="M94" s="13" t="e">
        <f t="shared" si="36"/>
        <v>#N/A</v>
      </c>
      <c r="N94" s="9">
        <f>VLOOKUP($C94,total_abstraction_km3!$A$2:$CT$249,N$4,FALSE)</f>
        <v>3.8445200000000002</v>
      </c>
      <c r="O94" s="13">
        <f t="shared" si="47"/>
        <v>3.8445200000000002</v>
      </c>
      <c r="Q94" s="9">
        <f>VLOOKUP($B94,aquastat_more_extensive_table!$D$1419:$AO$1619,Q$4,FALSE)</f>
        <v>0</v>
      </c>
      <c r="R94" s="13" t="e">
        <f t="shared" si="37"/>
        <v>#N/A</v>
      </c>
      <c r="S94" s="9">
        <f>VLOOKUP($C94,total_abstraction_km3!$A$2:$CT$249,S$4,FALSE)</f>
        <v>3.9143979999999998</v>
      </c>
      <c r="T94" s="13">
        <f t="shared" si="48"/>
        <v>3.9143979999999998</v>
      </c>
      <c r="V94" s="9">
        <f>VLOOKUP($B94,aquastat_more_extensive_table!$D$1419:$AO$1619,V$4,FALSE)</f>
        <v>0</v>
      </c>
      <c r="W94" s="13" t="e">
        <f t="shared" si="38"/>
        <v>#N/A</v>
      </c>
      <c r="X94" s="9">
        <f>VLOOKUP($C94,total_abstraction_km3!$A$2:$CT$249,X$4,FALSE)</f>
        <v>4.8379339999999997</v>
      </c>
      <c r="Y94" s="13">
        <f t="shared" si="49"/>
        <v>4.8379339999999997</v>
      </c>
      <c r="AA94" s="9">
        <f>VLOOKUP($B94,aquastat_more_extensive_table!$D$1419:$AO$1619,AA$4,FALSE)</f>
        <v>0</v>
      </c>
      <c r="AB94" s="13" t="e">
        <f t="shared" si="39"/>
        <v>#N/A</v>
      </c>
      <c r="AC94" s="9">
        <f>VLOOKUP($C94,total_abstraction_km3!$A$2:$CT$249,AC$4,FALSE)</f>
        <v>5.6752339999999997</v>
      </c>
      <c r="AD94" s="13">
        <f t="shared" si="50"/>
        <v>5.6752339999999997</v>
      </c>
      <c r="AF94" s="9">
        <f>VLOOKUP($B94,aquastat_more_extensive_table!$D$1419:$AO$1619,AF$4,FALSE)</f>
        <v>0</v>
      </c>
      <c r="AG94" s="13" t="e">
        <f t="shared" si="40"/>
        <v>#N/A</v>
      </c>
      <c r="AH94" s="9">
        <f>VLOOKUP($C94,total_abstraction_km3!$A$2:$CT$249,AH$4,FALSE)</f>
        <v>6.2747080000000004</v>
      </c>
      <c r="AI94" s="13">
        <f t="shared" si="51"/>
        <v>6.2747080000000004</v>
      </c>
      <c r="AK94" s="9">
        <f>VLOOKUP($B94,aquastat_more_extensive_table!$D$1419:$AO$1619,AK$4,FALSE)</f>
        <v>0</v>
      </c>
      <c r="AL94" s="13" t="e">
        <f t="shared" si="41"/>
        <v>#N/A</v>
      </c>
      <c r="AM94" s="9">
        <f>VLOOKUP($C94,total_abstraction_km3!$A$2:$CT$249,AM$4,FALSE)</f>
        <v>6.6593260000000001</v>
      </c>
      <c r="AN94" s="13">
        <f t="shared" si="52"/>
        <v>6.6593260000000001</v>
      </c>
      <c r="AP94" s="9">
        <f>VLOOKUP($B94,aquastat_more_extensive_table!$D$1419:$AO$1619,AP$4,FALSE)</f>
        <v>0</v>
      </c>
      <c r="AQ94" s="13" t="e">
        <f t="shared" si="42"/>
        <v>#N/A</v>
      </c>
      <c r="AR94" s="9">
        <f>VLOOKUP($C94,total_abstraction_km3!$A$2:$CT$249,AR$4,FALSE)</f>
        <v>7.0821959999999997</v>
      </c>
      <c r="AS94" s="13">
        <f t="shared" si="53"/>
        <v>7.0821959999999997</v>
      </c>
      <c r="AU94" s="9">
        <f>VLOOKUP($B94,aquastat_more_extensive_table!$D$1419:$AO$1619,AU$4,FALSE)</f>
        <v>0</v>
      </c>
      <c r="AV94" s="13" t="e">
        <f t="shared" si="43"/>
        <v>#N/A</v>
      </c>
      <c r="AW94" s="9">
        <f>VLOOKUP($C94,total_abstraction_km3!$A$2:$CT$249,AW$4,FALSE)</f>
        <v>7.3798120000000003</v>
      </c>
      <c r="AX94" s="13">
        <f t="shared" si="54"/>
        <v>7.3798120000000003</v>
      </c>
      <c r="AZ94" s="9">
        <f>VLOOKUP($B94,aquastat_more_extensive_table!$D$1419:$AO$1619,AZ$4,FALSE)</f>
        <v>8.6579999999999995</v>
      </c>
      <c r="BA94" s="13">
        <f t="shared" si="44"/>
        <v>8.6579999999999995</v>
      </c>
      <c r="BB94" s="9">
        <f>VLOOKUP($C94,total_abstraction_km3!$A$2:$CT$249,BB$4,FALSE)</f>
        <v>8.1766760000000005</v>
      </c>
      <c r="BC94" s="13">
        <f t="shared" si="55"/>
        <v>8.1766760000000005</v>
      </c>
      <c r="BE94" s="9">
        <f>VLOOKUP($B94,aquastat_more_extensive_table!$D$1419:$AO$1619,BE$4,FALSE)</f>
        <v>0</v>
      </c>
      <c r="BF94" s="13" t="e">
        <f t="shared" si="45"/>
        <v>#N/A</v>
      </c>
      <c r="BG94" s="9">
        <f>VLOOKUP($C94,total_abstraction_km3!$A$2:$CT$249,BG$4,FALSE)</f>
        <v>8.5245460000000008</v>
      </c>
      <c r="BH94" s="13">
        <f t="shared" si="56"/>
        <v>8.5245460000000008</v>
      </c>
      <c r="BJ94" s="9">
        <f>VLOOKUP($B94,aquastat_more_extensive_table!$D$1419:$AO$1619,BJ$4,FALSE)</f>
        <v>0</v>
      </c>
      <c r="BK94" s="13" t="e">
        <f t="shared" si="57"/>
        <v>#N/A</v>
      </c>
      <c r="BL94" s="9">
        <f>VLOOKUP($C94,total_abstraction_km3!$A$2:$CT$249,BL$4,FALSE)</f>
        <v>8.3194733333333293</v>
      </c>
      <c r="BM94" s="13">
        <f t="shared" si="58"/>
        <v>8.3194733333333293</v>
      </c>
    </row>
    <row r="95" spans="2:65" x14ac:dyDescent="0.25">
      <c r="B95" s="12">
        <f>fao_ids_unique!B90</f>
        <v>117</v>
      </c>
      <c r="C95" s="12">
        <f>fao_ids_unique!F90</f>
        <v>104</v>
      </c>
      <c r="D95" s="8" t="str">
        <f>fao_ids_unique!C90</f>
        <v>KOR</v>
      </c>
      <c r="E95" s="7" t="str">
        <f>fao_ids_unique!G90</f>
        <v>Korea, Republic of</v>
      </c>
      <c r="G95" s="9">
        <f>VLOOKUP($B95,aquastat_more_extensive_table!$D$1419:$AO$1619,G$4,FALSE)</f>
        <v>0</v>
      </c>
      <c r="H95" s="13" t="e">
        <f t="shared" si="35"/>
        <v>#N/A</v>
      </c>
      <c r="I95" s="9">
        <f>VLOOKUP($C95,total_abstraction_km3!$A$2:$CT$249,I$4,FALSE)</f>
        <v>8.463298</v>
      </c>
      <c r="J95" s="13">
        <f t="shared" si="46"/>
        <v>8.463298</v>
      </c>
      <c r="L95" s="9">
        <f>VLOOKUP($B95,aquastat_more_extensive_table!$D$1419:$AO$1619,L$4,FALSE)</f>
        <v>0</v>
      </c>
      <c r="M95" s="13" t="e">
        <f t="shared" si="36"/>
        <v>#N/A</v>
      </c>
      <c r="N95" s="9">
        <f>VLOOKUP($C95,total_abstraction_km3!$A$2:$CT$249,N$4,FALSE)</f>
        <v>9.2570639999999997</v>
      </c>
      <c r="O95" s="13">
        <f t="shared" si="47"/>
        <v>9.2570639999999997</v>
      </c>
      <c r="Q95" s="9">
        <f>VLOOKUP($B95,aquastat_more_extensive_table!$D$1419:$AO$1619,Q$4,FALSE)</f>
        <v>0</v>
      </c>
      <c r="R95" s="13" t="e">
        <f t="shared" si="37"/>
        <v>#N/A</v>
      </c>
      <c r="S95" s="9">
        <f>VLOOKUP($C95,total_abstraction_km3!$A$2:$CT$249,S$4,FALSE)</f>
        <v>11.751810000000001</v>
      </c>
      <c r="T95" s="13">
        <f t="shared" si="48"/>
        <v>11.751810000000001</v>
      </c>
      <c r="V95" s="9">
        <f>VLOOKUP($B95,aquastat_more_extensive_table!$D$1419:$AO$1619,V$4,FALSE)</f>
        <v>0</v>
      </c>
      <c r="W95" s="13" t="e">
        <f t="shared" si="38"/>
        <v>#N/A</v>
      </c>
      <c r="X95" s="9">
        <f>VLOOKUP($C95,total_abstraction_km3!$A$2:$CT$249,X$4,FALSE)</f>
        <v>14.029859999999999</v>
      </c>
      <c r="Y95" s="13">
        <f t="shared" si="49"/>
        <v>14.029859999999999</v>
      </c>
      <c r="AA95" s="9">
        <f>VLOOKUP($B95,aquastat_more_extensive_table!$D$1419:$AO$1619,AA$4,FALSE)</f>
        <v>0</v>
      </c>
      <c r="AB95" s="13" t="e">
        <f t="shared" si="39"/>
        <v>#N/A</v>
      </c>
      <c r="AC95" s="9">
        <f>VLOOKUP($C95,total_abstraction_km3!$A$2:$CT$249,AC$4,FALSE)</f>
        <v>15.96078</v>
      </c>
      <c r="AD95" s="13">
        <f t="shared" si="50"/>
        <v>15.96078</v>
      </c>
      <c r="AF95" s="9">
        <f>VLOOKUP($B95,aquastat_more_extensive_table!$D$1419:$AO$1619,AF$4,FALSE)</f>
        <v>0</v>
      </c>
      <c r="AG95" s="13" t="e">
        <f t="shared" si="40"/>
        <v>#N/A</v>
      </c>
      <c r="AH95" s="9">
        <f>VLOOKUP($C95,total_abstraction_km3!$A$2:$CT$249,AH$4,FALSE)</f>
        <v>17.36026</v>
      </c>
      <c r="AI95" s="13">
        <f t="shared" si="51"/>
        <v>17.36026</v>
      </c>
      <c r="AK95" s="9">
        <f>VLOOKUP($B95,aquastat_more_extensive_table!$D$1419:$AO$1619,AK$4,FALSE)</f>
        <v>20.57</v>
      </c>
      <c r="AL95" s="13">
        <f t="shared" si="41"/>
        <v>20.57</v>
      </c>
      <c r="AM95" s="9">
        <f>VLOOKUP($C95,total_abstraction_km3!$A$2:$CT$249,AM$4,FALSE)</f>
        <v>20.41826</v>
      </c>
      <c r="AN95" s="13">
        <f t="shared" si="52"/>
        <v>20.41826</v>
      </c>
      <c r="AP95" s="9">
        <f>VLOOKUP($B95,aquastat_more_extensive_table!$D$1419:$AO$1619,AP$4,FALSE)</f>
        <v>25.44</v>
      </c>
      <c r="AQ95" s="13">
        <f t="shared" si="42"/>
        <v>25.44</v>
      </c>
      <c r="AR95" s="9">
        <f>VLOOKUP($C95,total_abstraction_km3!$A$2:$CT$249,AR$4,FALSE)</f>
        <v>22.449680000000001</v>
      </c>
      <c r="AS95" s="13">
        <f t="shared" si="53"/>
        <v>22.449680000000001</v>
      </c>
      <c r="AU95" s="9">
        <f>VLOOKUP($B95,aquastat_more_extensive_table!$D$1419:$AO$1619,AU$4,FALSE)</f>
        <v>29.16</v>
      </c>
      <c r="AV95" s="13">
        <f t="shared" si="43"/>
        <v>29.16</v>
      </c>
      <c r="AW95" s="9">
        <f>VLOOKUP($C95,total_abstraction_km3!$A$2:$CT$249,AW$4,FALSE)</f>
        <v>22.81222</v>
      </c>
      <c r="AX95" s="13">
        <f t="shared" si="54"/>
        <v>22.81222</v>
      </c>
      <c r="AZ95" s="9">
        <f>VLOOKUP($B95,aquastat_more_extensive_table!$D$1419:$AO$1619,AZ$4,FALSE)</f>
        <v>29.2</v>
      </c>
      <c r="BA95" s="13">
        <f t="shared" si="44"/>
        <v>29.2</v>
      </c>
      <c r="BB95" s="9">
        <f>VLOOKUP($C95,total_abstraction_km3!$A$2:$CT$249,BB$4,FALSE)</f>
        <v>25.283239999999999</v>
      </c>
      <c r="BC95" s="13">
        <f t="shared" si="55"/>
        <v>25.283239999999999</v>
      </c>
      <c r="BE95" s="9">
        <f>VLOOKUP($B95,aquastat_more_extensive_table!$D$1419:$AO$1619,BE$4,FALSE)</f>
        <v>0</v>
      </c>
      <c r="BF95" s="13" t="e">
        <f t="shared" si="45"/>
        <v>#N/A</v>
      </c>
      <c r="BG95" s="9">
        <f>VLOOKUP($C95,total_abstraction_km3!$A$2:$CT$249,BG$4,FALSE)</f>
        <v>25.756620000000002</v>
      </c>
      <c r="BH95" s="13">
        <f t="shared" si="56"/>
        <v>25.756620000000002</v>
      </c>
      <c r="BJ95" s="9">
        <f>VLOOKUP($B95,aquastat_more_extensive_table!$D$1419:$AO$1619,BJ$4,FALSE)</f>
        <v>0</v>
      </c>
      <c r="BK95" s="13" t="e">
        <f t="shared" si="57"/>
        <v>#N/A</v>
      </c>
      <c r="BL95" s="9">
        <f>VLOOKUP($C95,total_abstraction_km3!$A$2:$CT$249,BL$4,FALSE)</f>
        <v>26.079966666666699</v>
      </c>
      <c r="BM95" s="13">
        <f t="shared" si="58"/>
        <v>26.079966666666699</v>
      </c>
    </row>
    <row r="96" spans="2:65" x14ac:dyDescent="0.25">
      <c r="B96" s="12">
        <f>fao_ids_unique!B91</f>
        <v>118</v>
      </c>
      <c r="C96" s="12">
        <f>fao_ids_unique!F91</f>
        <v>105</v>
      </c>
      <c r="D96" s="8" t="str">
        <f>fao_ids_unique!C91</f>
        <v>KWT</v>
      </c>
      <c r="E96" s="7" t="str">
        <f>fao_ids_unique!G91</f>
        <v>Kuwait</v>
      </c>
      <c r="G96" s="9">
        <f>VLOOKUP($B96,aquastat_more_extensive_table!$D$1419:$AO$1619,G$4,FALSE)</f>
        <v>0</v>
      </c>
      <c r="H96" s="13" t="e">
        <f t="shared" si="35"/>
        <v>#N/A</v>
      </c>
      <c r="I96" s="9">
        <f>VLOOKUP($C96,total_abstraction_km3!$A$2:$CT$249,I$4,FALSE)</f>
        <v>2.239128E-3</v>
      </c>
      <c r="J96" s="13">
        <f t="shared" si="46"/>
        <v>2.239128E-3</v>
      </c>
      <c r="L96" s="9">
        <f>VLOOKUP($B96,aquastat_more_extensive_table!$D$1419:$AO$1619,L$4,FALSE)</f>
        <v>0</v>
      </c>
      <c r="M96" s="13" t="e">
        <f t="shared" si="36"/>
        <v>#N/A</v>
      </c>
      <c r="N96" s="9">
        <f>VLOOKUP($C96,total_abstraction_km3!$A$2:$CT$249,N$4,FALSE)</f>
        <v>3.146448E-3</v>
      </c>
      <c r="O96" s="13">
        <f t="shared" si="47"/>
        <v>3.146448E-3</v>
      </c>
      <c r="Q96" s="9">
        <f>VLOOKUP($B96,aquastat_more_extensive_table!$D$1419:$AO$1619,Q$4,FALSE)</f>
        <v>0</v>
      </c>
      <c r="R96" s="13" t="e">
        <f t="shared" si="37"/>
        <v>#N/A</v>
      </c>
      <c r="S96" s="9">
        <f>VLOOKUP($C96,total_abstraction_km3!$A$2:$CT$249,S$4,FALSE)</f>
        <v>3.0243100000000001E-3</v>
      </c>
      <c r="T96" s="13">
        <f t="shared" si="48"/>
        <v>3.0243100000000001E-3</v>
      </c>
      <c r="V96" s="9">
        <f>VLOOKUP($B96,aquastat_more_extensive_table!$D$1419:$AO$1619,V$4,FALSE)</f>
        <v>0</v>
      </c>
      <c r="W96" s="13" t="e">
        <f t="shared" si="38"/>
        <v>#N/A</v>
      </c>
      <c r="X96" s="9">
        <f>VLOOKUP($C96,total_abstraction_km3!$A$2:$CT$249,X$4,FALSE)</f>
        <v>2.3293300000000001E-3</v>
      </c>
      <c r="Y96" s="13">
        <f t="shared" si="49"/>
        <v>2.3293300000000001E-3</v>
      </c>
      <c r="AA96" s="9">
        <f>VLOOKUP($B96,aquastat_more_extensive_table!$D$1419:$AO$1619,AA$4,FALSE)</f>
        <v>0</v>
      </c>
      <c r="AB96" s="13" t="e">
        <f t="shared" si="39"/>
        <v>#N/A</v>
      </c>
      <c r="AC96" s="9">
        <f>VLOOKUP($C96,total_abstraction_km3!$A$2:$CT$249,AC$4,FALSE)</f>
        <v>3.0862139999999999E-3</v>
      </c>
      <c r="AD96" s="13">
        <f t="shared" si="50"/>
        <v>3.0862139999999999E-3</v>
      </c>
      <c r="AF96" s="9">
        <f>VLOOKUP($B96,aquastat_more_extensive_table!$D$1419:$AO$1619,AF$4,FALSE)</f>
        <v>0</v>
      </c>
      <c r="AG96" s="13" t="e">
        <f t="shared" si="40"/>
        <v>#N/A</v>
      </c>
      <c r="AH96" s="9">
        <f>VLOOKUP($C96,total_abstraction_km3!$A$2:$CT$249,AH$4,FALSE)</f>
        <v>3.9265139999999999E-3</v>
      </c>
      <c r="AI96" s="13">
        <f t="shared" si="51"/>
        <v>3.9265139999999999E-3</v>
      </c>
      <c r="AK96" s="9">
        <f>VLOOKUP($B96,aquastat_more_extensive_table!$D$1419:$AO$1619,AK$4,FALSE)</f>
        <v>0</v>
      </c>
      <c r="AL96" s="13" t="e">
        <f t="shared" si="41"/>
        <v>#N/A</v>
      </c>
      <c r="AM96" s="9">
        <f>VLOOKUP($C96,total_abstraction_km3!$A$2:$CT$249,AM$4,FALSE)</f>
        <v>6.687592E-3</v>
      </c>
      <c r="AN96" s="13">
        <f t="shared" si="52"/>
        <v>6.687592E-3</v>
      </c>
      <c r="AP96" s="9">
        <f>VLOOKUP($B96,aquastat_more_extensive_table!$D$1419:$AO$1619,AP$4,FALSE)</f>
        <v>0.53800000000000003</v>
      </c>
      <c r="AQ96" s="13">
        <f t="shared" si="42"/>
        <v>0.53800000000000003</v>
      </c>
      <c r="AR96" s="9">
        <f>VLOOKUP($C96,total_abstraction_km3!$A$2:$CT$249,AR$4,FALSE)</f>
        <v>7.5108299999999996E-3</v>
      </c>
      <c r="AS96" s="13">
        <f t="shared" si="53"/>
        <v>7.5108299999999996E-3</v>
      </c>
      <c r="AU96" s="9">
        <f>VLOOKUP($B96,aquastat_more_extensive_table!$D$1419:$AO$1619,AU$4,FALSE)</f>
        <v>0.91320000000000001</v>
      </c>
      <c r="AV96" s="13">
        <f t="shared" si="43"/>
        <v>0.91320000000000001</v>
      </c>
      <c r="AW96" s="9">
        <f>VLOOKUP($C96,total_abstraction_km3!$A$2:$CT$249,AW$4,FALSE)</f>
        <v>9.3790220000000007E-3</v>
      </c>
      <c r="AX96" s="13">
        <f t="shared" si="54"/>
        <v>9.3790220000000007E-3</v>
      </c>
      <c r="AZ96" s="9">
        <f>VLOOKUP($B96,aquastat_more_extensive_table!$D$1419:$AO$1619,AZ$4,FALSE)</f>
        <v>0</v>
      </c>
      <c r="BA96" s="13" t="e">
        <f t="shared" si="44"/>
        <v>#N/A</v>
      </c>
      <c r="BB96" s="9">
        <f>VLOOKUP($C96,total_abstraction_km3!$A$2:$CT$249,BB$4,FALSE)</f>
        <v>1.13236E-2</v>
      </c>
      <c r="BC96" s="13">
        <f t="shared" si="55"/>
        <v>1.13236E-2</v>
      </c>
      <c r="BE96" s="9">
        <f>VLOOKUP($B96,aquastat_more_extensive_table!$D$1419:$AO$1619,BE$4,FALSE)</f>
        <v>0</v>
      </c>
      <c r="BF96" s="13" t="e">
        <f t="shared" si="45"/>
        <v>#N/A</v>
      </c>
      <c r="BG96" s="9">
        <f>VLOOKUP($C96,total_abstraction_km3!$A$2:$CT$249,BG$4,FALSE)</f>
        <v>1.341384E-2</v>
      </c>
      <c r="BH96" s="13">
        <f t="shared" si="56"/>
        <v>1.341384E-2</v>
      </c>
      <c r="BJ96" s="9">
        <f>VLOOKUP($B96,aquastat_more_extensive_table!$D$1419:$AO$1619,BJ$4,FALSE)</f>
        <v>0</v>
      </c>
      <c r="BK96" s="13" t="e">
        <f t="shared" si="57"/>
        <v>#N/A</v>
      </c>
      <c r="BL96" s="9">
        <f>VLOOKUP($C96,total_abstraction_km3!$A$2:$CT$249,BL$4,FALSE)</f>
        <v>1.4782833333333301E-2</v>
      </c>
      <c r="BM96" s="13">
        <f t="shared" si="58"/>
        <v>1.4782833333333301E-2</v>
      </c>
    </row>
    <row r="97" spans="2:65" x14ac:dyDescent="0.25">
      <c r="B97" s="12">
        <f>fao_ids_unique!B92</f>
        <v>119</v>
      </c>
      <c r="C97" s="12">
        <f>fao_ids_unique!F92</f>
        <v>116</v>
      </c>
      <c r="D97" s="8" t="str">
        <f>fao_ids_unique!C92</f>
        <v>LVA</v>
      </c>
      <c r="E97" s="7" t="str">
        <f>fao_ids_unique!G92</f>
        <v>Latvia</v>
      </c>
      <c r="G97" s="9">
        <f>VLOOKUP($B97,aquastat_more_extensive_table!$D$1419:$AO$1619,G$4,FALSE)</f>
        <v>0</v>
      </c>
      <c r="H97" s="13" t="e">
        <f t="shared" si="35"/>
        <v>#N/A</v>
      </c>
      <c r="I97" s="9">
        <f>VLOOKUP($C97,total_abstraction_km3!$A$2:$CT$249,I$4,FALSE)</f>
        <v>0.27574179999999998</v>
      </c>
      <c r="J97" s="13">
        <f t="shared" si="46"/>
        <v>0.27574179999999998</v>
      </c>
      <c r="L97" s="9">
        <f>VLOOKUP($B97,aquastat_more_extensive_table!$D$1419:$AO$1619,L$4,FALSE)</f>
        <v>0</v>
      </c>
      <c r="M97" s="13" t="e">
        <f t="shared" si="36"/>
        <v>#N/A</v>
      </c>
      <c r="N97" s="9">
        <f>VLOOKUP($C97,total_abstraction_km3!$A$2:$CT$249,N$4,FALSE)</f>
        <v>0.2933846</v>
      </c>
      <c r="O97" s="13">
        <f t="shared" si="47"/>
        <v>0.2933846</v>
      </c>
      <c r="Q97" s="9">
        <f>VLOOKUP($B97,aquastat_more_extensive_table!$D$1419:$AO$1619,Q$4,FALSE)</f>
        <v>0</v>
      </c>
      <c r="R97" s="13" t="e">
        <f t="shared" si="37"/>
        <v>#N/A</v>
      </c>
      <c r="S97" s="9">
        <f>VLOOKUP($C97,total_abstraction_km3!$A$2:$CT$249,S$4,FALSE)</f>
        <v>0.32935140000000002</v>
      </c>
      <c r="T97" s="13">
        <f t="shared" si="48"/>
        <v>0.32935140000000002</v>
      </c>
      <c r="V97" s="9">
        <f>VLOOKUP($B97,aquastat_more_extensive_table!$D$1419:$AO$1619,V$4,FALSE)</f>
        <v>0</v>
      </c>
      <c r="W97" s="13" t="e">
        <f t="shared" si="38"/>
        <v>#N/A</v>
      </c>
      <c r="X97" s="9">
        <f>VLOOKUP($C97,total_abstraction_km3!$A$2:$CT$249,X$4,FALSE)</f>
        <v>0.4090434</v>
      </c>
      <c r="Y97" s="13">
        <f t="shared" si="49"/>
        <v>0.4090434</v>
      </c>
      <c r="AA97" s="9">
        <f>VLOOKUP($B97,aquastat_more_extensive_table!$D$1419:$AO$1619,AA$4,FALSE)</f>
        <v>0</v>
      </c>
      <c r="AB97" s="13" t="e">
        <f t="shared" si="39"/>
        <v>#N/A</v>
      </c>
      <c r="AC97" s="9">
        <f>VLOOKUP($C97,total_abstraction_km3!$A$2:$CT$249,AC$4,FALSE)</f>
        <v>0.46528580000000003</v>
      </c>
      <c r="AD97" s="13">
        <f t="shared" si="50"/>
        <v>0.46528580000000003</v>
      </c>
      <c r="AF97" s="9">
        <f>VLOOKUP($B97,aquastat_more_extensive_table!$D$1419:$AO$1619,AF$4,FALSE)</f>
        <v>0</v>
      </c>
      <c r="AG97" s="13" t="e">
        <f t="shared" si="40"/>
        <v>#N/A</v>
      </c>
      <c r="AH97" s="9">
        <f>VLOOKUP($C97,total_abstraction_km3!$A$2:$CT$249,AH$4,FALSE)</f>
        <v>0.45381100000000002</v>
      </c>
      <c r="AI97" s="13">
        <f t="shared" si="51"/>
        <v>0.45381100000000002</v>
      </c>
      <c r="AK97" s="9">
        <f>VLOOKUP($B97,aquastat_more_extensive_table!$D$1419:$AO$1619,AK$4,FALSE)</f>
        <v>0</v>
      </c>
      <c r="AL97" s="13" t="e">
        <f t="shared" si="41"/>
        <v>#N/A</v>
      </c>
      <c r="AM97" s="9">
        <f>VLOOKUP($C97,total_abstraction_km3!$A$2:$CT$249,AM$4,FALSE)</f>
        <v>0.51098319999999997</v>
      </c>
      <c r="AN97" s="13">
        <f t="shared" si="52"/>
        <v>0.51098319999999997</v>
      </c>
      <c r="AP97" s="9">
        <f>VLOOKUP($B97,aquastat_more_extensive_table!$D$1419:$AO$1619,AP$4,FALSE)</f>
        <v>0.41799999999999998</v>
      </c>
      <c r="AQ97" s="13">
        <f t="shared" si="42"/>
        <v>0.41799999999999998</v>
      </c>
      <c r="AR97" s="9">
        <f>VLOOKUP($C97,total_abstraction_km3!$A$2:$CT$249,AR$4,FALSE)</f>
        <v>0.4809408</v>
      </c>
      <c r="AS97" s="13">
        <f t="shared" si="53"/>
        <v>0.4809408</v>
      </c>
      <c r="AU97" s="9">
        <f>VLOOKUP($B97,aquastat_more_extensive_table!$D$1419:$AO$1619,AU$4,FALSE)</f>
        <v>0.25629999999999997</v>
      </c>
      <c r="AV97" s="13">
        <f t="shared" si="43"/>
        <v>0.25629999999999997</v>
      </c>
      <c r="AW97" s="9">
        <f>VLOOKUP($C97,total_abstraction_km3!$A$2:$CT$249,AW$4,FALSE)</f>
        <v>0.54153879999999999</v>
      </c>
      <c r="AX97" s="13">
        <f t="shared" si="54"/>
        <v>0.54153879999999999</v>
      </c>
      <c r="AZ97" s="9">
        <f>VLOOKUP($B97,aquastat_more_extensive_table!$D$1419:$AO$1619,AZ$4,FALSE)</f>
        <v>0.21820000000000001</v>
      </c>
      <c r="BA97" s="13">
        <f t="shared" si="44"/>
        <v>0.21820000000000001</v>
      </c>
      <c r="BB97" s="9">
        <f>VLOOKUP($C97,total_abstraction_km3!$A$2:$CT$249,BB$4,FALSE)</f>
        <v>0.69567219999999996</v>
      </c>
      <c r="BC97" s="13">
        <f t="shared" si="55"/>
        <v>0.69567219999999996</v>
      </c>
      <c r="BE97" s="9">
        <f>VLOOKUP($B97,aquastat_more_extensive_table!$D$1419:$AO$1619,BE$4,FALSE)</f>
        <v>0.26019999999999999</v>
      </c>
      <c r="BF97" s="13">
        <f t="shared" si="45"/>
        <v>0.26019999999999999</v>
      </c>
      <c r="BG97" s="9">
        <f>VLOOKUP($C97,total_abstraction_km3!$A$2:$CT$249,BG$4,FALSE)</f>
        <v>0.78790479999999996</v>
      </c>
      <c r="BH97" s="13">
        <f t="shared" si="56"/>
        <v>0.78790479999999996</v>
      </c>
      <c r="BJ97" s="9">
        <f>VLOOKUP($B97,aquastat_more_extensive_table!$D$1419:$AO$1619,BJ$4,FALSE)</f>
        <v>0.24779999999999999</v>
      </c>
      <c r="BK97" s="13">
        <f t="shared" si="57"/>
        <v>0.24779999999999999</v>
      </c>
      <c r="BL97" s="9">
        <f>VLOOKUP($C97,total_abstraction_km3!$A$2:$CT$249,BL$4,FALSE)</f>
        <v>0.76809466666666704</v>
      </c>
      <c r="BM97" s="13">
        <f t="shared" si="58"/>
        <v>0.76809466666666704</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VLOOKUP($B98,aquastat_more_extensive_table!$D$1419:$AO$1619,G$4,FALSE)</f>
        <v>0</v>
      </c>
      <c r="H98" s="13" t="e">
        <f t="shared" si="35"/>
        <v>#N/A</v>
      </c>
      <c r="I98" s="9">
        <f>VLOOKUP($C98,total_abstraction_km3!$A$2:$CT$249,I$4,FALSE)</f>
        <v>1.623316</v>
      </c>
      <c r="J98" s="13">
        <f t="shared" si="46"/>
        <v>1.623316</v>
      </c>
      <c r="L98" s="9">
        <f>VLOOKUP($B98,aquastat_more_extensive_table!$D$1419:$AO$1619,L$4,FALSE)</f>
        <v>0</v>
      </c>
      <c r="M98" s="13" t="e">
        <f t="shared" si="36"/>
        <v>#N/A</v>
      </c>
      <c r="N98" s="9">
        <f>VLOOKUP($C98,total_abstraction_km3!$A$2:$CT$249,N$4,FALSE)</f>
        <v>1.894436</v>
      </c>
      <c r="O98" s="13">
        <f t="shared" si="47"/>
        <v>1.894436</v>
      </c>
      <c r="Q98" s="9">
        <f>VLOOKUP($B98,aquastat_more_extensive_table!$D$1419:$AO$1619,Q$4,FALSE)</f>
        <v>0</v>
      </c>
      <c r="R98" s="13" t="e">
        <f t="shared" si="37"/>
        <v>#N/A</v>
      </c>
      <c r="S98" s="9">
        <f>VLOOKUP($C98,total_abstraction_km3!$A$2:$CT$249,S$4,FALSE)</f>
        <v>2.5258440000000002</v>
      </c>
      <c r="T98" s="13">
        <f t="shared" si="48"/>
        <v>2.5258440000000002</v>
      </c>
      <c r="V98" s="9">
        <f>VLOOKUP($B98,aquastat_more_extensive_table!$D$1419:$AO$1619,V$4,FALSE)</f>
        <v>0</v>
      </c>
      <c r="W98" s="13" t="e">
        <f t="shared" si="38"/>
        <v>#N/A</v>
      </c>
      <c r="X98" s="9">
        <f>VLOOKUP($C98,total_abstraction_km3!$A$2:$CT$249,X$4,FALSE)</f>
        <v>2.6424400000000001</v>
      </c>
      <c r="Y98" s="13">
        <f t="shared" si="49"/>
        <v>2.6424400000000001</v>
      </c>
      <c r="AA98" s="9">
        <f>VLOOKUP($B98,aquastat_more_extensive_table!$D$1419:$AO$1619,AA$4,FALSE)</f>
        <v>0</v>
      </c>
      <c r="AB98" s="13" t="e">
        <f t="shared" si="39"/>
        <v>#N/A</v>
      </c>
      <c r="AC98" s="9">
        <f>VLOOKUP($C98,total_abstraction_km3!$A$2:$CT$249,AC$4,FALSE)</f>
        <v>5.2683039999999997</v>
      </c>
      <c r="AD98" s="13">
        <f t="shared" si="50"/>
        <v>5.2683039999999997</v>
      </c>
      <c r="AF98" s="9">
        <f>VLOOKUP($B98,aquastat_more_extensive_table!$D$1419:$AO$1619,AF$4,FALSE)</f>
        <v>0</v>
      </c>
      <c r="AG98" s="13" t="e">
        <f t="shared" si="40"/>
        <v>#N/A</v>
      </c>
      <c r="AH98" s="9">
        <f>VLOOKUP($C98,total_abstraction_km3!$A$2:$CT$249,AH$4,FALSE)</f>
        <v>6.4214140000000004</v>
      </c>
      <c r="AI98" s="13">
        <f t="shared" si="51"/>
        <v>6.4214140000000004</v>
      </c>
      <c r="AK98" s="9">
        <f>VLOOKUP($B98,aquastat_more_extensive_table!$D$1419:$AO$1619,AK$4,FALSE)</f>
        <v>0</v>
      </c>
      <c r="AL98" s="13" t="e">
        <f t="shared" si="41"/>
        <v>#N/A</v>
      </c>
      <c r="AM98" s="9">
        <f>VLOOKUP($C98,total_abstraction_km3!$A$2:$CT$249,AM$4,FALSE)</f>
        <v>7.3644639999999999</v>
      </c>
      <c r="AN98" s="13">
        <f t="shared" si="52"/>
        <v>7.3644639999999999</v>
      </c>
      <c r="AP98" s="9">
        <f>VLOOKUP($B98,aquastat_more_extensive_table!$D$1419:$AO$1619,AP$4,FALSE)</f>
        <v>0</v>
      </c>
      <c r="AQ98" s="13" t="e">
        <f t="shared" si="42"/>
        <v>#N/A</v>
      </c>
      <c r="AR98" s="9">
        <f>VLOOKUP($C98,total_abstraction_km3!$A$2:$CT$249,AR$4,FALSE)</f>
        <v>8.6236719999999991</v>
      </c>
      <c r="AS98" s="13">
        <f t="shared" si="53"/>
        <v>8.6236719999999991</v>
      </c>
      <c r="AU98" s="9">
        <f>VLOOKUP($B98,aquastat_more_extensive_table!$D$1419:$AO$1619,AU$4,FALSE)</f>
        <v>0</v>
      </c>
      <c r="AV98" s="13" t="e">
        <f t="shared" si="43"/>
        <v>#N/A</v>
      </c>
      <c r="AW98" s="9">
        <f>VLOOKUP($C98,total_abstraction_km3!$A$2:$CT$249,AW$4,FALSE)</f>
        <v>12.476699999999999</v>
      </c>
      <c r="AX98" s="13">
        <f t="shared" si="54"/>
        <v>12.476699999999999</v>
      </c>
      <c r="AZ98" s="9">
        <f>VLOOKUP($B98,aquastat_more_extensive_table!$D$1419:$AO$1619,AZ$4,FALSE)</f>
        <v>3.4929999999999999</v>
      </c>
      <c r="BA98" s="13">
        <f t="shared" si="44"/>
        <v>3.4929999999999999</v>
      </c>
      <c r="BB98" s="9">
        <f>VLOOKUP($C98,total_abstraction_km3!$A$2:$CT$249,BB$4,FALSE)</f>
        <v>13.00404</v>
      </c>
      <c r="BC98" s="13">
        <f t="shared" si="55"/>
        <v>13.00404</v>
      </c>
      <c r="BE98" s="9">
        <f>VLOOKUP($B98,aquastat_more_extensive_table!$D$1419:$AO$1619,BE$4,FALSE)</f>
        <v>0</v>
      </c>
      <c r="BF98" s="13" t="e">
        <f t="shared" si="45"/>
        <v>#N/A</v>
      </c>
      <c r="BG98" s="9">
        <f>VLOOKUP($C98,total_abstraction_km3!$A$2:$CT$249,BG$4,FALSE)</f>
        <v>13.93826</v>
      </c>
      <c r="BH98" s="13">
        <f t="shared" si="56"/>
        <v>13.93826</v>
      </c>
      <c r="BJ98" s="9">
        <f>VLOOKUP($B98,aquastat_more_extensive_table!$D$1419:$AO$1619,BJ$4,FALSE)</f>
        <v>0</v>
      </c>
      <c r="BK98" s="13" t="e">
        <f t="shared" si="57"/>
        <v>#N/A</v>
      </c>
      <c r="BL98" s="9">
        <f>VLOOKUP($C98,total_abstraction_km3!$A$2:$CT$249,BL$4,FALSE)</f>
        <v>13.4883333333333</v>
      </c>
      <c r="BM98" s="13">
        <f t="shared" si="58"/>
        <v>13.4883333333333</v>
      </c>
    </row>
    <row r="99" spans="2:65" x14ac:dyDescent="0.25">
      <c r="B99" s="12">
        <f>fao_ids_unique!B94</f>
        <v>121</v>
      </c>
      <c r="C99" s="12">
        <f>fao_ids_unique!F94</f>
        <v>107</v>
      </c>
      <c r="D99" s="8" t="str">
        <f>fao_ids_unique!C94</f>
        <v>LBN</v>
      </c>
      <c r="E99" s="7" t="str">
        <f>fao_ids_unique!G94</f>
        <v>Lebanon</v>
      </c>
      <c r="G99" s="9">
        <f>VLOOKUP($B99,aquastat_more_extensive_table!$D$1419:$AO$1619,G$4,FALSE)</f>
        <v>0</v>
      </c>
      <c r="H99" s="13" t="e">
        <f t="shared" si="35"/>
        <v>#N/A</v>
      </c>
      <c r="I99" s="9">
        <f>VLOOKUP($C99,total_abstraction_km3!$A$2:$CT$249,I$4,FALSE)</f>
        <v>0.20698759999999999</v>
      </c>
      <c r="J99" s="13">
        <f t="shared" si="46"/>
        <v>0.20698759999999999</v>
      </c>
      <c r="L99" s="9">
        <f>VLOOKUP($B99,aquastat_more_extensive_table!$D$1419:$AO$1619,L$4,FALSE)</f>
        <v>0</v>
      </c>
      <c r="M99" s="13" t="e">
        <f t="shared" si="36"/>
        <v>#N/A</v>
      </c>
      <c r="N99" s="9">
        <f>VLOOKUP($C99,total_abstraction_km3!$A$2:$CT$249,N$4,FALSE)</f>
        <v>0.29691640000000002</v>
      </c>
      <c r="O99" s="13">
        <f t="shared" si="47"/>
        <v>0.29691640000000002</v>
      </c>
      <c r="Q99" s="9">
        <f>VLOOKUP($B99,aquastat_more_extensive_table!$D$1419:$AO$1619,Q$4,FALSE)</f>
        <v>0</v>
      </c>
      <c r="R99" s="13" t="e">
        <f t="shared" si="37"/>
        <v>#N/A</v>
      </c>
      <c r="S99" s="9">
        <f>VLOOKUP($C99,total_abstraction_km3!$A$2:$CT$249,S$4,FALSE)</f>
        <v>0.38452700000000001</v>
      </c>
      <c r="T99" s="13">
        <f t="shared" si="48"/>
        <v>0.38452700000000001</v>
      </c>
      <c r="V99" s="9">
        <f>VLOOKUP($B99,aquastat_more_extensive_table!$D$1419:$AO$1619,V$4,FALSE)</f>
        <v>0.751</v>
      </c>
      <c r="W99" s="13">
        <f t="shared" si="38"/>
        <v>0.751</v>
      </c>
      <c r="X99" s="9">
        <f>VLOOKUP($C99,total_abstraction_km3!$A$2:$CT$249,X$4,FALSE)</f>
        <v>0.39020939999999998</v>
      </c>
      <c r="Y99" s="13">
        <f t="shared" si="49"/>
        <v>0.39020939999999998</v>
      </c>
      <c r="AA99" s="9">
        <f>VLOOKUP($B99,aquastat_more_extensive_table!$D$1419:$AO$1619,AA$4,FALSE)</f>
        <v>0</v>
      </c>
      <c r="AB99" s="13" t="e">
        <f t="shared" si="39"/>
        <v>#N/A</v>
      </c>
      <c r="AC99" s="9">
        <f>VLOOKUP($C99,total_abstraction_km3!$A$2:$CT$249,AC$4,FALSE)</f>
        <v>0.47136620000000001</v>
      </c>
      <c r="AD99" s="13">
        <f t="shared" si="50"/>
        <v>0.47136620000000001</v>
      </c>
      <c r="AF99" s="9">
        <f>VLOOKUP($B99,aquastat_more_extensive_table!$D$1419:$AO$1619,AF$4,FALSE)</f>
        <v>0</v>
      </c>
      <c r="AG99" s="13" t="e">
        <f t="shared" si="40"/>
        <v>#N/A</v>
      </c>
      <c r="AH99" s="9">
        <f>VLOOKUP($C99,total_abstraction_km3!$A$2:$CT$249,AH$4,FALSE)</f>
        <v>0.455405</v>
      </c>
      <c r="AI99" s="13">
        <f t="shared" si="51"/>
        <v>0.455405</v>
      </c>
      <c r="AK99" s="9">
        <f>VLOOKUP($B99,aquastat_more_extensive_table!$D$1419:$AO$1619,AK$4,FALSE)</f>
        <v>0</v>
      </c>
      <c r="AL99" s="13" t="e">
        <f t="shared" si="41"/>
        <v>#N/A</v>
      </c>
      <c r="AM99" s="9">
        <f>VLOOKUP($C99,total_abstraction_km3!$A$2:$CT$249,AM$4,FALSE)</f>
        <v>0.49527280000000001</v>
      </c>
      <c r="AN99" s="13">
        <f t="shared" si="52"/>
        <v>0.49527280000000001</v>
      </c>
      <c r="AP99" s="9">
        <f>VLOOKUP($B99,aquastat_more_extensive_table!$D$1419:$AO$1619,AP$4,FALSE)</f>
        <v>1.2929999999999999</v>
      </c>
      <c r="AQ99" s="13">
        <f t="shared" si="42"/>
        <v>1.2929999999999999</v>
      </c>
      <c r="AR99" s="9">
        <f>VLOOKUP($C99,total_abstraction_km3!$A$2:$CT$249,AR$4,FALSE)</f>
        <v>0.58386179999999999</v>
      </c>
      <c r="AS99" s="13">
        <f t="shared" si="53"/>
        <v>0.58386179999999999</v>
      </c>
      <c r="AU99" s="9">
        <f>VLOOKUP($B99,aquastat_more_extensive_table!$D$1419:$AO$1619,AU$4,FALSE)</f>
        <v>1.4330000000000001</v>
      </c>
      <c r="AV99" s="13">
        <f t="shared" si="43"/>
        <v>1.4330000000000001</v>
      </c>
      <c r="AW99" s="9">
        <f>VLOOKUP($C99,total_abstraction_km3!$A$2:$CT$249,AW$4,FALSE)</f>
        <v>0.58320740000000004</v>
      </c>
      <c r="AX99" s="13">
        <f t="shared" si="54"/>
        <v>0.58320740000000004</v>
      </c>
      <c r="AZ99" s="9">
        <f>VLOOKUP($B99,aquastat_more_extensive_table!$D$1419:$AO$1619,AZ$4,FALSE)</f>
        <v>1.31</v>
      </c>
      <c r="BA99" s="13">
        <f t="shared" si="44"/>
        <v>1.31</v>
      </c>
      <c r="BB99" s="9">
        <f>VLOOKUP($C99,total_abstraction_km3!$A$2:$CT$249,BB$4,FALSE)</f>
        <v>0.74472539999999998</v>
      </c>
      <c r="BC99" s="13">
        <f t="shared" si="55"/>
        <v>0.74472539999999998</v>
      </c>
      <c r="BE99" s="9">
        <f>VLOOKUP($B99,aquastat_more_extensive_table!$D$1419:$AO$1619,BE$4,FALSE)</f>
        <v>0</v>
      </c>
      <c r="BF99" s="13" t="e">
        <f t="shared" si="45"/>
        <v>#N/A</v>
      </c>
      <c r="BG99" s="9">
        <f>VLOOKUP($C99,total_abstraction_km3!$A$2:$CT$249,BG$4,FALSE)</f>
        <v>0.74659200000000003</v>
      </c>
      <c r="BH99" s="13">
        <f t="shared" si="56"/>
        <v>0.74659200000000003</v>
      </c>
      <c r="BJ99" s="9">
        <f>VLOOKUP($B99,aquastat_more_extensive_table!$D$1419:$AO$1619,BJ$4,FALSE)</f>
        <v>0</v>
      </c>
      <c r="BK99" s="13" t="e">
        <f t="shared" si="57"/>
        <v>#N/A</v>
      </c>
      <c r="BL99" s="9">
        <f>VLOOKUP($C99,total_abstraction_km3!$A$2:$CT$249,BL$4,FALSE)</f>
        <v>0.69707799999999998</v>
      </c>
      <c r="BM99" s="13">
        <f t="shared" si="58"/>
        <v>0.69707799999999998</v>
      </c>
    </row>
    <row r="100" spans="2:65" x14ac:dyDescent="0.25">
      <c r="B100" s="12">
        <f>fao_ids_unique!B95</f>
        <v>122</v>
      </c>
      <c r="C100" s="12">
        <f>fao_ids_unique!F95</f>
        <v>113</v>
      </c>
      <c r="D100" s="8" t="str">
        <f>fao_ids_unique!C95</f>
        <v>LSO</v>
      </c>
      <c r="E100" s="7" t="str">
        <f>fao_ids_unique!G95</f>
        <v>Lesotho</v>
      </c>
      <c r="G100" s="9">
        <f>VLOOKUP($B100,aquastat_more_extensive_table!$D$1419:$AO$1619,G$4,FALSE)</f>
        <v>0</v>
      </c>
      <c r="H100" s="13" t="e">
        <f t="shared" si="35"/>
        <v>#N/A</v>
      </c>
      <c r="I100" s="9">
        <f>VLOOKUP($C100,total_abstraction_km3!$A$2:$CT$249,I$4,FALSE)</f>
        <v>7.3443099999999997E-3</v>
      </c>
      <c r="J100" s="13">
        <f t="shared" si="46"/>
        <v>7.3443099999999997E-3</v>
      </c>
      <c r="L100" s="9">
        <f>VLOOKUP($B100,aquastat_more_extensive_table!$D$1419:$AO$1619,L$4,FALSE)</f>
        <v>0</v>
      </c>
      <c r="M100" s="13" t="e">
        <f t="shared" si="36"/>
        <v>#N/A</v>
      </c>
      <c r="N100" s="9">
        <f>VLOOKUP($C100,total_abstraction_km3!$A$2:$CT$249,N$4,FALSE)</f>
        <v>8.4971720000000008E-3</v>
      </c>
      <c r="O100" s="13">
        <f t="shared" si="47"/>
        <v>8.4971720000000008E-3</v>
      </c>
      <c r="Q100" s="9">
        <f>VLOOKUP($B100,aquastat_more_extensive_table!$D$1419:$AO$1619,Q$4,FALSE)</f>
        <v>0</v>
      </c>
      <c r="R100" s="13" t="e">
        <f t="shared" si="37"/>
        <v>#N/A</v>
      </c>
      <c r="S100" s="9">
        <f>VLOOKUP($C100,total_abstraction_km3!$A$2:$CT$249,S$4,FALSE)</f>
        <v>9.7275639999999993E-3</v>
      </c>
      <c r="T100" s="13">
        <f t="shared" si="48"/>
        <v>9.7275639999999993E-3</v>
      </c>
      <c r="V100" s="9">
        <f>VLOOKUP($B100,aquastat_more_extensive_table!$D$1419:$AO$1619,V$4,FALSE)</f>
        <v>0</v>
      </c>
      <c r="W100" s="13" t="e">
        <f t="shared" si="38"/>
        <v>#N/A</v>
      </c>
      <c r="X100" s="9">
        <f>VLOOKUP($C100,total_abstraction_km3!$A$2:$CT$249,X$4,FALSE)</f>
        <v>1.29146E-2</v>
      </c>
      <c r="Y100" s="13">
        <f t="shared" si="49"/>
        <v>1.29146E-2</v>
      </c>
      <c r="AA100" s="9">
        <f>VLOOKUP($B100,aquastat_more_extensive_table!$D$1419:$AO$1619,AA$4,FALSE)</f>
        <v>0</v>
      </c>
      <c r="AB100" s="13" t="e">
        <f t="shared" si="39"/>
        <v>#N/A</v>
      </c>
      <c r="AC100" s="9">
        <f>VLOOKUP($C100,total_abstraction_km3!$A$2:$CT$249,AC$4,FALSE)</f>
        <v>1.7075159999999999E-2</v>
      </c>
      <c r="AD100" s="13">
        <f t="shared" si="50"/>
        <v>1.7075159999999999E-2</v>
      </c>
      <c r="AF100" s="9">
        <f>VLOOKUP($B100,aquastat_more_extensive_table!$D$1419:$AO$1619,AF$4,FALSE)</f>
        <v>0.05</v>
      </c>
      <c r="AG100" s="13">
        <f t="shared" si="40"/>
        <v>0.05</v>
      </c>
      <c r="AH100" s="9">
        <f>VLOOKUP($C100,total_abstraction_km3!$A$2:$CT$249,AH$4,FALSE)</f>
        <v>1.7928960000000001E-2</v>
      </c>
      <c r="AI100" s="13">
        <f t="shared" si="51"/>
        <v>1.7928960000000001E-2</v>
      </c>
      <c r="AK100" s="9">
        <f>VLOOKUP($B100,aquastat_more_extensive_table!$D$1419:$AO$1619,AK$4,FALSE)</f>
        <v>0</v>
      </c>
      <c r="AL100" s="13" t="e">
        <f t="shared" si="41"/>
        <v>#N/A</v>
      </c>
      <c r="AM100" s="9">
        <f>VLOOKUP($C100,total_abstraction_km3!$A$2:$CT$249,AM$4,FALSE)</f>
        <v>2.074606E-2</v>
      </c>
      <c r="AN100" s="13">
        <f t="shared" si="52"/>
        <v>2.074606E-2</v>
      </c>
      <c r="AP100" s="9">
        <f>VLOOKUP($B100,aquastat_more_extensive_table!$D$1419:$AO$1619,AP$4,FALSE)</f>
        <v>0</v>
      </c>
      <c r="AQ100" s="13" t="e">
        <f t="shared" si="42"/>
        <v>#N/A</v>
      </c>
      <c r="AR100" s="9">
        <f>VLOOKUP($C100,total_abstraction_km3!$A$2:$CT$249,AR$4,FALSE)</f>
        <v>2.3697639999999999E-2</v>
      </c>
      <c r="AS100" s="13">
        <f t="shared" si="53"/>
        <v>2.3697639999999999E-2</v>
      </c>
      <c r="AU100" s="9">
        <f>VLOOKUP($B100,aquastat_more_extensive_table!$D$1419:$AO$1619,AU$4,FALSE)</f>
        <v>4.3799999999999999E-2</v>
      </c>
      <c r="AV100" s="13">
        <f t="shared" si="43"/>
        <v>4.3799999999999999E-2</v>
      </c>
      <c r="AW100" s="9">
        <f>VLOOKUP($C100,total_abstraction_km3!$A$2:$CT$249,AW$4,FALSE)</f>
        <v>2.3910299999999999E-2</v>
      </c>
      <c r="AX100" s="13">
        <f t="shared" si="54"/>
        <v>2.3910299999999999E-2</v>
      </c>
      <c r="AZ100" s="9">
        <f>VLOOKUP($B100,aquastat_more_extensive_table!$D$1419:$AO$1619,AZ$4,FALSE)</f>
        <v>0</v>
      </c>
      <c r="BA100" s="13" t="e">
        <f t="shared" si="44"/>
        <v>#N/A</v>
      </c>
      <c r="BB100" s="9">
        <f>VLOOKUP($C100,total_abstraction_km3!$A$2:$CT$249,BB$4,FALSE)</f>
        <v>2.834704E-2</v>
      </c>
      <c r="BC100" s="13">
        <f t="shared" si="55"/>
        <v>2.834704E-2</v>
      </c>
      <c r="BE100" s="9">
        <f>VLOOKUP($B100,aquastat_more_extensive_table!$D$1419:$AO$1619,BE$4,FALSE)</f>
        <v>0</v>
      </c>
      <c r="BF100" s="13" t="e">
        <f t="shared" si="45"/>
        <v>#N/A</v>
      </c>
      <c r="BG100" s="9">
        <f>VLOOKUP($C100,total_abstraction_km3!$A$2:$CT$249,BG$4,FALSE)</f>
        <v>3.0059780000000001E-2</v>
      </c>
      <c r="BH100" s="13">
        <f t="shared" si="56"/>
        <v>3.0059780000000001E-2</v>
      </c>
      <c r="BJ100" s="9">
        <f>VLOOKUP($B100,aquastat_more_extensive_table!$D$1419:$AO$1619,BJ$4,FALSE)</f>
        <v>0</v>
      </c>
      <c r="BK100" s="13" t="e">
        <f t="shared" si="57"/>
        <v>#N/A</v>
      </c>
      <c r="BL100" s="9">
        <f>VLOOKUP($C100,total_abstraction_km3!$A$2:$CT$249,BL$4,FALSE)</f>
        <v>3.0949466666666699E-2</v>
      </c>
      <c r="BM100" s="13">
        <f t="shared" si="58"/>
        <v>3.0949466666666699E-2</v>
      </c>
    </row>
    <row r="101" spans="2:65" x14ac:dyDescent="0.25">
      <c r="B101" s="12">
        <f>fao_ids_unique!B96</f>
        <v>123</v>
      </c>
      <c r="C101" s="12">
        <f>fao_ids_unique!F96</f>
        <v>108</v>
      </c>
      <c r="D101" s="8" t="str">
        <f>fao_ids_unique!C96</f>
        <v>LBR</v>
      </c>
      <c r="E101" s="7" t="str">
        <f>fao_ids_unique!G96</f>
        <v>Liberia</v>
      </c>
      <c r="G101" s="9">
        <f>VLOOKUP($B101,aquastat_more_extensive_table!$D$1419:$AO$1619,G$4,FALSE)</f>
        <v>0</v>
      </c>
      <c r="H101" s="13" t="e">
        <f t="shared" si="35"/>
        <v>#N/A</v>
      </c>
      <c r="I101" s="9">
        <f>VLOOKUP($C101,total_abstraction_km3!$A$2:$CT$249,I$4,FALSE)</f>
        <v>1.0115394E-2</v>
      </c>
      <c r="J101" s="13">
        <f t="shared" si="46"/>
        <v>1.0115394E-2</v>
      </c>
      <c r="L101" s="9">
        <f>VLOOKUP($B101,aquastat_more_extensive_table!$D$1419:$AO$1619,L$4,FALSE)</f>
        <v>0</v>
      </c>
      <c r="M101" s="13" t="e">
        <f t="shared" si="36"/>
        <v>#N/A</v>
      </c>
      <c r="N101" s="9">
        <f>VLOOKUP($C101,total_abstraction_km3!$A$2:$CT$249,N$4,FALSE)</f>
        <v>1.2118820000000001E-2</v>
      </c>
      <c r="O101" s="13">
        <f t="shared" si="47"/>
        <v>1.2118820000000001E-2</v>
      </c>
      <c r="Q101" s="9">
        <f>VLOOKUP($B101,aquastat_more_extensive_table!$D$1419:$AO$1619,Q$4,FALSE)</f>
        <v>0</v>
      </c>
      <c r="R101" s="13" t="e">
        <f t="shared" si="37"/>
        <v>#N/A</v>
      </c>
      <c r="S101" s="9">
        <f>VLOOKUP($C101,total_abstraction_km3!$A$2:$CT$249,S$4,FALSE)</f>
        <v>1.4952200000000001E-2</v>
      </c>
      <c r="T101" s="13">
        <f t="shared" si="48"/>
        <v>1.4952200000000001E-2</v>
      </c>
      <c r="V101" s="9">
        <f>VLOOKUP($B101,aquastat_more_extensive_table!$D$1419:$AO$1619,V$4,FALSE)</f>
        <v>0</v>
      </c>
      <c r="W101" s="13" t="e">
        <f t="shared" si="38"/>
        <v>#N/A</v>
      </c>
      <c r="X101" s="9">
        <f>VLOOKUP($C101,total_abstraction_km3!$A$2:$CT$249,X$4,FALSE)</f>
        <v>1.941238E-2</v>
      </c>
      <c r="Y101" s="13">
        <f t="shared" si="49"/>
        <v>1.941238E-2</v>
      </c>
      <c r="AA101" s="9">
        <f>VLOOKUP($B101,aquastat_more_extensive_table!$D$1419:$AO$1619,AA$4,FALSE)</f>
        <v>0</v>
      </c>
      <c r="AB101" s="13" t="e">
        <f t="shared" si="39"/>
        <v>#N/A</v>
      </c>
      <c r="AC101" s="9">
        <f>VLOOKUP($C101,total_abstraction_km3!$A$2:$CT$249,AC$4,FALSE)</f>
        <v>2.4873220000000001E-2</v>
      </c>
      <c r="AD101" s="13">
        <f t="shared" si="50"/>
        <v>2.4873220000000001E-2</v>
      </c>
      <c r="AF101" s="9">
        <f>VLOOKUP($B101,aquastat_more_extensive_table!$D$1419:$AO$1619,AF$4,FALSE)</f>
        <v>0.13</v>
      </c>
      <c r="AG101" s="13">
        <f t="shared" si="40"/>
        <v>0.13</v>
      </c>
      <c r="AH101" s="9">
        <f>VLOOKUP($C101,total_abstraction_km3!$A$2:$CT$249,AH$4,FALSE)</f>
        <v>2.763606E-2</v>
      </c>
      <c r="AI101" s="13">
        <f t="shared" si="51"/>
        <v>2.763606E-2</v>
      </c>
      <c r="AK101" s="9">
        <f>VLOOKUP($B101,aquastat_more_extensive_table!$D$1419:$AO$1619,AK$4,FALSE)</f>
        <v>0</v>
      </c>
      <c r="AL101" s="13" t="e">
        <f t="shared" si="41"/>
        <v>#N/A</v>
      </c>
      <c r="AM101" s="9">
        <f>VLOOKUP($C101,total_abstraction_km3!$A$2:$CT$249,AM$4,FALSE)</f>
        <v>2.30537E-2</v>
      </c>
      <c r="AN101" s="13">
        <f t="shared" si="52"/>
        <v>2.30537E-2</v>
      </c>
      <c r="AP101" s="9">
        <f>VLOOKUP($B101,aquastat_more_extensive_table!$D$1419:$AO$1619,AP$4,FALSE)</f>
        <v>0</v>
      </c>
      <c r="AQ101" s="13" t="e">
        <f t="shared" si="42"/>
        <v>#N/A</v>
      </c>
      <c r="AR101" s="9">
        <f>VLOOKUP($C101,total_abstraction_km3!$A$2:$CT$249,AR$4,FALSE)</f>
        <v>1.673734E-2</v>
      </c>
      <c r="AS101" s="13">
        <f t="shared" si="53"/>
        <v>1.673734E-2</v>
      </c>
      <c r="AU101" s="9">
        <f>VLOOKUP($B101,aquastat_more_extensive_table!$D$1419:$AO$1619,AU$4,FALSE)</f>
        <v>0.1308</v>
      </c>
      <c r="AV101" s="13">
        <f t="shared" si="43"/>
        <v>0.1308</v>
      </c>
      <c r="AW101" s="9">
        <f>VLOOKUP($C101,total_abstraction_km3!$A$2:$CT$249,AW$4,FALSE)</f>
        <v>2.7397879999999999E-2</v>
      </c>
      <c r="AX101" s="13">
        <f t="shared" si="54"/>
        <v>2.7397879999999999E-2</v>
      </c>
      <c r="AZ101" s="9">
        <f>VLOOKUP($B101,aquastat_more_extensive_table!$D$1419:$AO$1619,AZ$4,FALSE)</f>
        <v>0</v>
      </c>
      <c r="BA101" s="13" t="e">
        <f t="shared" si="44"/>
        <v>#N/A</v>
      </c>
      <c r="BB101" s="9">
        <f>VLOOKUP($C101,total_abstraction_km3!$A$2:$CT$249,BB$4,FALSE)</f>
        <v>3.2593200000000003E-2</v>
      </c>
      <c r="BC101" s="13">
        <f t="shared" si="55"/>
        <v>3.2593200000000003E-2</v>
      </c>
      <c r="BE101" s="9">
        <f>VLOOKUP($B101,aquastat_more_extensive_table!$D$1419:$AO$1619,BE$4,FALSE)</f>
        <v>0</v>
      </c>
      <c r="BF101" s="13" t="e">
        <f t="shared" si="45"/>
        <v>#N/A</v>
      </c>
      <c r="BG101" s="9">
        <f>VLOOKUP($C101,total_abstraction_km3!$A$2:$CT$249,BG$4,FALSE)</f>
        <v>4.2776260000000003E-2</v>
      </c>
      <c r="BH101" s="13">
        <f t="shared" si="56"/>
        <v>4.2776260000000003E-2</v>
      </c>
      <c r="BJ101" s="9">
        <f>VLOOKUP($B101,aquastat_more_extensive_table!$D$1419:$AO$1619,BJ$4,FALSE)</f>
        <v>0</v>
      </c>
      <c r="BK101" s="13" t="e">
        <f t="shared" si="57"/>
        <v>#N/A</v>
      </c>
      <c r="BL101" s="9">
        <f>VLOOKUP($C101,total_abstraction_km3!$A$2:$CT$249,BL$4,FALSE)</f>
        <v>4.41538E-2</v>
      </c>
      <c r="BM101" s="13">
        <f t="shared" si="58"/>
        <v>4.41538E-2</v>
      </c>
    </row>
    <row r="102" spans="2:65" x14ac:dyDescent="0.25">
      <c r="B102" s="12">
        <f>fao_ids_unique!B97</f>
        <v>124</v>
      </c>
      <c r="C102" s="12">
        <f>fao_ids_unique!F97</f>
        <v>109</v>
      </c>
      <c r="D102" s="8" t="str">
        <f>fao_ids_unique!C97</f>
        <v>LBY</v>
      </c>
      <c r="E102" s="7" t="str">
        <f>fao_ids_unique!G97</f>
        <v>Libya</v>
      </c>
      <c r="G102" s="9">
        <f>VLOOKUP($B102,aquastat_more_extensive_table!$D$1419:$AO$1619,G$4,FALSE)</f>
        <v>0</v>
      </c>
      <c r="H102" s="13" t="e">
        <f t="shared" si="35"/>
        <v>#N/A</v>
      </c>
      <c r="I102" s="9">
        <f>VLOOKUP($C102,total_abstraction_km3!$A$2:$CT$249,I$4,FALSE)</f>
        <v>0.28852440000000001</v>
      </c>
      <c r="J102" s="13">
        <f t="shared" si="46"/>
        <v>0.28852440000000001</v>
      </c>
      <c r="L102" s="9">
        <f>VLOOKUP($B102,aquastat_more_extensive_table!$D$1419:$AO$1619,L$4,FALSE)</f>
        <v>0</v>
      </c>
      <c r="M102" s="13" t="e">
        <f t="shared" si="36"/>
        <v>#N/A</v>
      </c>
      <c r="N102" s="9">
        <f>VLOOKUP($C102,total_abstraction_km3!$A$2:$CT$249,N$4,FALSE)</f>
        <v>0.30540519999999999</v>
      </c>
      <c r="O102" s="13">
        <f t="shared" si="47"/>
        <v>0.30540519999999999</v>
      </c>
      <c r="Q102" s="9">
        <f>VLOOKUP($B102,aquastat_more_extensive_table!$D$1419:$AO$1619,Q$4,FALSE)</f>
        <v>0</v>
      </c>
      <c r="R102" s="13" t="e">
        <f t="shared" si="37"/>
        <v>#N/A</v>
      </c>
      <c r="S102" s="9">
        <f>VLOOKUP($C102,total_abstraction_km3!$A$2:$CT$249,S$4,FALSE)</f>
        <v>0.38106079999999998</v>
      </c>
      <c r="T102" s="13">
        <f t="shared" si="48"/>
        <v>0.38106079999999998</v>
      </c>
      <c r="V102" s="9">
        <f>VLOOKUP($B102,aquastat_more_extensive_table!$D$1419:$AO$1619,V$4,FALSE)</f>
        <v>1.2</v>
      </c>
      <c r="W102" s="13">
        <f t="shared" si="38"/>
        <v>1.2</v>
      </c>
      <c r="X102" s="9">
        <f>VLOOKUP($C102,total_abstraction_km3!$A$2:$CT$249,X$4,FALSE)</f>
        <v>0.42804740000000002</v>
      </c>
      <c r="Y102" s="13">
        <f t="shared" si="49"/>
        <v>0.42804740000000002</v>
      </c>
      <c r="AA102" s="9">
        <f>VLOOKUP($B102,aquastat_more_extensive_table!$D$1419:$AO$1619,AA$4,FALSE)</f>
        <v>1.47</v>
      </c>
      <c r="AB102" s="13">
        <f t="shared" si="39"/>
        <v>1.47</v>
      </c>
      <c r="AC102" s="9">
        <f>VLOOKUP($C102,total_abstraction_km3!$A$2:$CT$249,AC$4,FALSE)</f>
        <v>0.53650220000000004</v>
      </c>
      <c r="AD102" s="13">
        <f t="shared" si="50"/>
        <v>0.53650220000000004</v>
      </c>
      <c r="AF102" s="9">
        <f>VLOOKUP($B102,aquastat_more_extensive_table!$D$1419:$AO$1619,AF$4,FALSE)</f>
        <v>3.1150000000000002</v>
      </c>
      <c r="AG102" s="13">
        <f t="shared" si="40"/>
        <v>3.1150000000000002</v>
      </c>
      <c r="AH102" s="9">
        <f>VLOOKUP($C102,total_abstraction_km3!$A$2:$CT$249,AH$4,FALSE)</f>
        <v>0.66425000000000001</v>
      </c>
      <c r="AI102" s="13">
        <f t="shared" si="51"/>
        <v>0.66425000000000001</v>
      </c>
      <c r="AK102" s="9">
        <f>VLOOKUP($B102,aquastat_more_extensive_table!$D$1419:$AO$1619,AK$4,FALSE)</f>
        <v>4.76</v>
      </c>
      <c r="AL102" s="13">
        <f t="shared" si="41"/>
        <v>4.76</v>
      </c>
      <c r="AM102" s="9">
        <f>VLOOKUP($C102,total_abstraction_km3!$A$2:$CT$249,AM$4,FALSE)</f>
        <v>0.83258100000000002</v>
      </c>
      <c r="AN102" s="13">
        <f t="shared" si="52"/>
        <v>0.83258100000000002</v>
      </c>
      <c r="AP102" s="9">
        <f>VLOOKUP($B102,aquastat_more_extensive_table!$D$1419:$AO$1619,AP$4,FALSE)</f>
        <v>4.5999999999999996</v>
      </c>
      <c r="AQ102" s="13">
        <f t="shared" si="42"/>
        <v>4.5999999999999996</v>
      </c>
      <c r="AR102" s="9">
        <f>VLOOKUP($C102,total_abstraction_km3!$A$2:$CT$249,AR$4,FALSE)</f>
        <v>0.86132600000000004</v>
      </c>
      <c r="AS102" s="13">
        <f t="shared" si="53"/>
        <v>0.86132600000000004</v>
      </c>
      <c r="AU102" s="9">
        <f>VLOOKUP($B102,aquastat_more_extensive_table!$D$1419:$AO$1619,AU$4,FALSE)</f>
        <v>4.3259999999999996</v>
      </c>
      <c r="AV102" s="13">
        <f t="shared" si="43"/>
        <v>4.3259999999999996</v>
      </c>
      <c r="AW102" s="9">
        <f>VLOOKUP($C102,total_abstraction_km3!$A$2:$CT$249,AW$4,FALSE)</f>
        <v>0.97519</v>
      </c>
      <c r="AX102" s="13">
        <f t="shared" si="54"/>
        <v>0.97519</v>
      </c>
      <c r="AZ102" s="9">
        <f>VLOOKUP($B102,aquastat_more_extensive_table!$D$1419:$AO$1619,AZ$4,FALSE)</f>
        <v>4.8689999999999998</v>
      </c>
      <c r="BA102" s="13">
        <f t="shared" si="44"/>
        <v>4.8689999999999998</v>
      </c>
      <c r="BB102" s="9">
        <f>VLOOKUP($C102,total_abstraction_km3!$A$2:$CT$249,BB$4,FALSE)</f>
        <v>1.0534338000000001</v>
      </c>
      <c r="BC102" s="13">
        <f t="shared" si="55"/>
        <v>1.0534338000000001</v>
      </c>
      <c r="BE102" s="9">
        <f>VLOOKUP($B102,aquastat_more_extensive_table!$D$1419:$AO$1619,BE$4,FALSE)</f>
        <v>5.83</v>
      </c>
      <c r="BF102" s="13">
        <f t="shared" si="45"/>
        <v>5.83</v>
      </c>
      <c r="BG102" s="9">
        <f>VLOOKUP($C102,total_abstraction_km3!$A$2:$CT$249,BG$4,FALSE)</f>
        <v>1.2471319999999999</v>
      </c>
      <c r="BH102" s="13">
        <f t="shared" si="56"/>
        <v>1.2471319999999999</v>
      </c>
      <c r="BJ102" s="9">
        <f>VLOOKUP($B102,aquastat_more_extensive_table!$D$1419:$AO$1619,BJ$4,FALSE)</f>
        <v>0</v>
      </c>
      <c r="BK102" s="13" t="e">
        <f t="shared" si="57"/>
        <v>#N/A</v>
      </c>
      <c r="BL102" s="9">
        <f>VLOOKUP($C102,total_abstraction_km3!$A$2:$CT$249,BL$4,FALSE)</f>
        <v>1.27634</v>
      </c>
      <c r="BM102" s="13">
        <f t="shared" si="58"/>
        <v>1.27634</v>
      </c>
    </row>
    <row r="103" spans="2:65" x14ac:dyDescent="0.25">
      <c r="B103" s="12">
        <f>fao_ids_unique!B98</f>
        <v>125</v>
      </c>
      <c r="C103" s="12">
        <f>fao_ids_unique!F98</f>
        <v>111</v>
      </c>
      <c r="D103" s="8" t="str">
        <f>fao_ids_unique!C98</f>
        <v>LIE</v>
      </c>
      <c r="E103" s="7" t="str">
        <f>fao_ids_unique!G98</f>
        <v>Liechtenstein</v>
      </c>
      <c r="G103" s="9">
        <f>VLOOKUP($B103,aquastat_more_extensive_table!$D$1419:$AO$1619,G$4,FALSE)</f>
        <v>0</v>
      </c>
      <c r="H103" s="13" t="e">
        <f t="shared" ref="H103:H134" si="59">IF(G103&gt;0,G103,NA())</f>
        <v>#N/A</v>
      </c>
      <c r="I103" s="9">
        <f>VLOOKUP($C103,total_abstraction_km3!$A$2:$CT$249,I$4,FALSE)</f>
        <v>2.193408E-3</v>
      </c>
      <c r="J103" s="13">
        <f t="shared" si="46"/>
        <v>2.193408E-3</v>
      </c>
      <c r="L103" s="9">
        <f>VLOOKUP($B103,aquastat_more_extensive_table!$D$1419:$AO$1619,L$4,FALSE)</f>
        <v>0</v>
      </c>
      <c r="M103" s="13" t="e">
        <f t="shared" ref="M103:M134" si="60">IF(L103&gt;0,L103,NA())</f>
        <v>#N/A</v>
      </c>
      <c r="N103" s="9">
        <f>VLOOKUP($C103,total_abstraction_km3!$A$2:$CT$249,N$4,FALSE)</f>
        <v>2.5881680000000001E-3</v>
      </c>
      <c r="O103" s="13">
        <f t="shared" si="47"/>
        <v>2.5881680000000001E-3</v>
      </c>
      <c r="Q103" s="9">
        <f>VLOOKUP($B103,aquastat_more_extensive_table!$D$1419:$AO$1619,Q$4,FALSE)</f>
        <v>0</v>
      </c>
      <c r="R103" s="13" t="e">
        <f t="shared" ref="R103:R134" si="61">IF(Q103&gt;0,Q103,NA())</f>
        <v>#N/A</v>
      </c>
      <c r="S103" s="9">
        <f>VLOOKUP($C103,total_abstraction_km3!$A$2:$CT$249,S$4,FALSE)</f>
        <v>3.1020739999999998E-3</v>
      </c>
      <c r="T103" s="13">
        <f t="shared" si="48"/>
        <v>3.1020739999999998E-3</v>
      </c>
      <c r="V103" s="9">
        <f>VLOOKUP($B103,aquastat_more_extensive_table!$D$1419:$AO$1619,V$4,FALSE)</f>
        <v>0</v>
      </c>
      <c r="W103" s="13" t="e">
        <f t="shared" ref="W103:W134" si="62">IF(V103&gt;0,V103,NA())</f>
        <v>#N/A</v>
      </c>
      <c r="X103" s="9">
        <f>VLOOKUP($C103,total_abstraction_km3!$A$2:$CT$249,X$4,FALSE)</f>
        <v>4.1481779999999998E-3</v>
      </c>
      <c r="Y103" s="13">
        <f t="shared" si="49"/>
        <v>4.1481779999999998E-3</v>
      </c>
      <c r="AA103" s="9">
        <f>VLOOKUP($B103,aquastat_more_extensive_table!$D$1419:$AO$1619,AA$4,FALSE)</f>
        <v>0</v>
      </c>
      <c r="AB103" s="13" t="e">
        <f t="shared" ref="AB103:AB134" si="63">IF(AA103&gt;0,AA103,NA())</f>
        <v>#N/A</v>
      </c>
      <c r="AC103" s="9">
        <f>VLOOKUP($C103,total_abstraction_km3!$A$2:$CT$249,AC$4,FALSE)</f>
        <v>5.1335620000000004E-3</v>
      </c>
      <c r="AD103" s="13">
        <f t="shared" si="50"/>
        <v>5.1335620000000004E-3</v>
      </c>
      <c r="AF103" s="9">
        <f>VLOOKUP($B103,aquastat_more_extensive_table!$D$1419:$AO$1619,AF$4,FALSE)</f>
        <v>0</v>
      </c>
      <c r="AG103" s="13" t="e">
        <f t="shared" ref="AG103:AG134" si="64">IF(AF103&gt;0,AF103,NA())</f>
        <v>#N/A</v>
      </c>
      <c r="AH103" s="9">
        <f>VLOOKUP($C103,total_abstraction_km3!$A$2:$CT$249,AH$4,FALSE)</f>
        <v>5.4332640000000001E-3</v>
      </c>
      <c r="AI103" s="13">
        <f t="shared" si="51"/>
        <v>5.4332640000000001E-3</v>
      </c>
      <c r="AK103" s="9">
        <f>VLOOKUP($B103,aquastat_more_extensive_table!$D$1419:$AO$1619,AK$4,FALSE)</f>
        <v>0</v>
      </c>
      <c r="AL103" s="13" t="e">
        <f t="shared" ref="AL103:AL134" si="65">IF(AK103&gt;0,AK103,NA())</f>
        <v>#N/A</v>
      </c>
      <c r="AM103" s="9">
        <f>VLOOKUP($C103,total_abstraction_km3!$A$2:$CT$249,AM$4,FALSE)</f>
        <v>6.2013440000000001E-3</v>
      </c>
      <c r="AN103" s="13">
        <f t="shared" si="52"/>
        <v>6.2013440000000001E-3</v>
      </c>
      <c r="AP103" s="9">
        <f>VLOOKUP($B103,aquastat_more_extensive_table!$D$1419:$AO$1619,AP$4,FALSE)</f>
        <v>0</v>
      </c>
      <c r="AQ103" s="13" t="e">
        <f t="shared" ref="AQ103:AQ134" si="66">IF(AP103&gt;0,AP103,NA())</f>
        <v>#N/A</v>
      </c>
      <c r="AR103" s="9">
        <f>VLOOKUP($C103,total_abstraction_km3!$A$2:$CT$249,AR$4,FALSE)</f>
        <v>6.8796300000000003E-3</v>
      </c>
      <c r="AS103" s="13">
        <f t="shared" si="53"/>
        <v>6.8796300000000003E-3</v>
      </c>
      <c r="AU103" s="9">
        <f>VLOOKUP($B103,aquastat_more_extensive_table!$D$1419:$AO$1619,AU$4,FALSE)</f>
        <v>0</v>
      </c>
      <c r="AV103" s="13" t="e">
        <f t="shared" ref="AV103:AV134" si="67">IF(AU103&gt;0,AU103,NA())</f>
        <v>#N/A</v>
      </c>
      <c r="AW103" s="9">
        <f>VLOOKUP($C103,total_abstraction_km3!$A$2:$CT$249,AW$4,FALSE)</f>
        <v>7.2347799999999997E-3</v>
      </c>
      <c r="AX103" s="13">
        <f t="shared" si="54"/>
        <v>7.2347799999999997E-3</v>
      </c>
      <c r="AZ103" s="9">
        <f>VLOOKUP($B103,aquastat_more_extensive_table!$D$1419:$AO$1619,AZ$4,FALSE)</f>
        <v>0</v>
      </c>
      <c r="BA103" s="13" t="e">
        <f t="shared" ref="BA103:BA134" si="68">IF(AZ103&gt;0,AZ103,NA())</f>
        <v>#N/A</v>
      </c>
      <c r="BB103" s="9">
        <f>VLOOKUP($C103,total_abstraction_km3!$A$2:$CT$249,BB$4,FALSE)</f>
        <v>6.4834059999999997E-3</v>
      </c>
      <c r="BC103" s="13">
        <f t="shared" si="55"/>
        <v>6.4834059999999997E-3</v>
      </c>
      <c r="BE103" s="9">
        <f>VLOOKUP($B103,aquastat_more_extensive_table!$D$1419:$AO$1619,BE$4,FALSE)</f>
        <v>0</v>
      </c>
      <c r="BF103" s="13" t="e">
        <f t="shared" ref="BF103:BF134" si="69">IF(BE103&gt;0,BE103,NA())</f>
        <v>#N/A</v>
      </c>
      <c r="BG103" s="9">
        <f>VLOOKUP($C103,total_abstraction_km3!$A$2:$CT$249,BG$4,FALSE)</f>
        <v>7.3065860000000003E-3</v>
      </c>
      <c r="BH103" s="13">
        <f t="shared" si="56"/>
        <v>7.3065860000000003E-3</v>
      </c>
      <c r="BJ103" s="9">
        <f>VLOOKUP($B103,aquastat_more_extensive_table!$D$1419:$AO$1619,BJ$4,FALSE)</f>
        <v>0</v>
      </c>
      <c r="BK103" s="13" t="e">
        <f t="shared" si="57"/>
        <v>#N/A</v>
      </c>
      <c r="BL103" s="9">
        <f>VLOOKUP($C103,total_abstraction_km3!$A$2:$CT$249,BL$4,FALSE)</f>
        <v>6.8886266666666699E-3</v>
      </c>
      <c r="BM103" s="13">
        <f t="shared" si="58"/>
        <v>6.8886266666666699E-3</v>
      </c>
    </row>
    <row r="104" spans="2:65" x14ac:dyDescent="0.25">
      <c r="B104" s="12">
        <f>fao_ids_unique!B99</f>
        <v>126</v>
      </c>
      <c r="C104" s="12">
        <f>fao_ids_unique!F99</f>
        <v>114</v>
      </c>
      <c r="D104" s="8" t="str">
        <f>fao_ids_unique!C99</f>
        <v>LTU</v>
      </c>
      <c r="E104" s="7" t="str">
        <f>fao_ids_unique!G99</f>
        <v>Lithuania</v>
      </c>
      <c r="G104" s="9">
        <f>VLOOKUP($B104,aquastat_more_extensive_table!$D$1419:$AO$1619,G$4,FALSE)</f>
        <v>0</v>
      </c>
      <c r="H104" s="13" t="e">
        <f t="shared" si="59"/>
        <v>#N/A</v>
      </c>
      <c r="I104" s="9">
        <f>VLOOKUP($C104,total_abstraction_km3!$A$2:$CT$249,I$4,FALSE)</f>
        <v>2.2909799999999998</v>
      </c>
      <c r="J104" s="13">
        <f t="shared" si="46"/>
        <v>2.2909799999999998</v>
      </c>
      <c r="L104" s="9">
        <f>VLOOKUP($B104,aquastat_more_extensive_table!$D$1419:$AO$1619,L$4,FALSE)</f>
        <v>0</v>
      </c>
      <c r="M104" s="13" t="e">
        <f t="shared" si="60"/>
        <v>#N/A</v>
      </c>
      <c r="N104" s="9">
        <f>VLOOKUP($C104,total_abstraction_km3!$A$2:$CT$249,N$4,FALSE)</f>
        <v>2.4571860000000001</v>
      </c>
      <c r="O104" s="13">
        <f t="shared" si="47"/>
        <v>2.4571860000000001</v>
      </c>
      <c r="Q104" s="9">
        <f>VLOOKUP($B104,aquastat_more_extensive_table!$D$1419:$AO$1619,Q$4,FALSE)</f>
        <v>0</v>
      </c>
      <c r="R104" s="13" t="e">
        <f t="shared" si="61"/>
        <v>#N/A</v>
      </c>
      <c r="S104" s="9">
        <f>VLOOKUP($C104,total_abstraction_km3!$A$2:$CT$249,S$4,FALSE)</f>
        <v>2.7009620000000001</v>
      </c>
      <c r="T104" s="13">
        <f t="shared" si="48"/>
        <v>2.7009620000000001</v>
      </c>
      <c r="V104" s="9">
        <f>VLOOKUP($B104,aquastat_more_extensive_table!$D$1419:$AO$1619,V$4,FALSE)</f>
        <v>0</v>
      </c>
      <c r="W104" s="13" t="e">
        <f t="shared" si="62"/>
        <v>#N/A</v>
      </c>
      <c r="X104" s="9">
        <f>VLOOKUP($C104,total_abstraction_km3!$A$2:$CT$249,X$4,FALSE)</f>
        <v>3.3345880000000001</v>
      </c>
      <c r="Y104" s="13">
        <f t="shared" si="49"/>
        <v>3.3345880000000001</v>
      </c>
      <c r="AA104" s="9">
        <f>VLOOKUP($B104,aquastat_more_extensive_table!$D$1419:$AO$1619,AA$4,FALSE)</f>
        <v>0</v>
      </c>
      <c r="AB104" s="13" t="e">
        <f t="shared" si="63"/>
        <v>#N/A</v>
      </c>
      <c r="AC104" s="9">
        <f>VLOOKUP($C104,total_abstraction_km3!$A$2:$CT$249,AC$4,FALSE)</f>
        <v>3.9292820000000002</v>
      </c>
      <c r="AD104" s="13">
        <f t="shared" si="50"/>
        <v>3.9292820000000002</v>
      </c>
      <c r="AF104" s="9">
        <f>VLOOKUP($B104,aquastat_more_extensive_table!$D$1419:$AO$1619,AF$4,FALSE)</f>
        <v>0</v>
      </c>
      <c r="AG104" s="13" t="e">
        <f t="shared" si="64"/>
        <v>#N/A</v>
      </c>
      <c r="AH104" s="9">
        <f>VLOOKUP($C104,total_abstraction_km3!$A$2:$CT$249,AH$4,FALSE)</f>
        <v>3.8676140000000001</v>
      </c>
      <c r="AI104" s="13">
        <f t="shared" si="51"/>
        <v>3.8676140000000001</v>
      </c>
      <c r="AK104" s="9">
        <f>VLOOKUP($B104,aquastat_more_extensive_table!$D$1419:$AO$1619,AK$4,FALSE)</f>
        <v>0</v>
      </c>
      <c r="AL104" s="13" t="e">
        <f t="shared" si="65"/>
        <v>#N/A</v>
      </c>
      <c r="AM104" s="9">
        <f>VLOOKUP($C104,total_abstraction_km3!$A$2:$CT$249,AM$4,FALSE)</f>
        <v>4.2392539999999999</v>
      </c>
      <c r="AN104" s="13">
        <f t="shared" si="52"/>
        <v>4.2392539999999999</v>
      </c>
      <c r="AP104" s="9">
        <f>VLOOKUP($B104,aquastat_more_extensive_table!$D$1419:$AO$1619,AP$4,FALSE)</f>
        <v>4.3520000000000003</v>
      </c>
      <c r="AQ104" s="13">
        <f t="shared" si="66"/>
        <v>4.3520000000000003</v>
      </c>
      <c r="AR104" s="9">
        <f>VLOOKUP($C104,total_abstraction_km3!$A$2:$CT$249,AR$4,FALSE)</f>
        <v>4.0760959999999997</v>
      </c>
      <c r="AS104" s="13">
        <f t="shared" si="53"/>
        <v>4.0760959999999997</v>
      </c>
      <c r="AU104" s="9">
        <f>VLOOKUP($B104,aquastat_more_extensive_table!$D$1419:$AO$1619,AU$4,FALSE)</f>
        <v>2.7679999999999998</v>
      </c>
      <c r="AV104" s="13">
        <f t="shared" si="67"/>
        <v>2.7679999999999998</v>
      </c>
      <c r="AW104" s="9">
        <f>VLOOKUP($C104,total_abstraction_km3!$A$2:$CT$249,AW$4,FALSE)</f>
        <v>4.6560220000000001</v>
      </c>
      <c r="AX104" s="13">
        <f t="shared" si="54"/>
        <v>4.6560220000000001</v>
      </c>
      <c r="AZ104" s="9">
        <f>VLOOKUP($B104,aquastat_more_extensive_table!$D$1419:$AO$1619,AZ$4,FALSE)</f>
        <v>2.2690000000000001</v>
      </c>
      <c r="BA104" s="13">
        <f t="shared" si="68"/>
        <v>2.2690000000000001</v>
      </c>
      <c r="BB104" s="9">
        <f>VLOOKUP($C104,total_abstraction_km3!$A$2:$CT$249,BB$4,FALSE)</f>
        <v>5.9992080000000003</v>
      </c>
      <c r="BC104" s="13">
        <f t="shared" si="55"/>
        <v>5.9992080000000003</v>
      </c>
      <c r="BE104" s="9">
        <f>VLOOKUP($B104,aquastat_more_extensive_table!$D$1419:$AO$1619,BE$4,FALSE)</f>
        <v>0.63139999999999996</v>
      </c>
      <c r="BF104" s="13">
        <f t="shared" si="69"/>
        <v>0.63139999999999996</v>
      </c>
      <c r="BG104" s="9">
        <f>VLOOKUP($C104,total_abstraction_km3!$A$2:$CT$249,BG$4,FALSE)</f>
        <v>6.7389580000000002</v>
      </c>
      <c r="BH104" s="13">
        <f t="shared" si="56"/>
        <v>6.7389580000000002</v>
      </c>
      <c r="BJ104" s="9">
        <f>VLOOKUP($B104,aquastat_more_extensive_table!$D$1419:$AO$1619,BJ$4,FALSE)</f>
        <v>0</v>
      </c>
      <c r="BK104" s="13" t="e">
        <f t="shared" si="57"/>
        <v>#N/A</v>
      </c>
      <c r="BL104" s="9">
        <f>VLOOKUP($C104,total_abstraction_km3!$A$2:$CT$249,BL$4,FALSE)</f>
        <v>6.5345066666666698</v>
      </c>
      <c r="BM104" s="13">
        <f t="shared" si="58"/>
        <v>6.5345066666666698</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VLOOKUP($B105,aquastat_more_extensive_table!$D$1419:$AO$1619,G$4,FALSE)</f>
        <v>0</v>
      </c>
      <c r="H105" s="13" t="e">
        <f t="shared" si="59"/>
        <v>#N/A</v>
      </c>
      <c r="I105" s="9">
        <f>VLOOKUP($C105,total_abstraction_km3!$A$2:$CT$249,I$4,FALSE)</f>
        <v>0</v>
      </c>
      <c r="J105" s="13">
        <f t="shared" si="46"/>
        <v>0</v>
      </c>
      <c r="L105" s="9">
        <f>VLOOKUP($B105,aquastat_more_extensive_table!$D$1419:$AO$1619,L$4,FALSE)</f>
        <v>0</v>
      </c>
      <c r="M105" s="13" t="e">
        <f t="shared" si="60"/>
        <v>#N/A</v>
      </c>
      <c r="N105" s="9">
        <f>VLOOKUP($C105,total_abstraction_km3!$A$2:$CT$249,N$4,FALSE)</f>
        <v>0</v>
      </c>
      <c r="O105" s="13">
        <f t="shared" si="47"/>
        <v>0</v>
      </c>
      <c r="Q105" s="9">
        <f>VLOOKUP($B105,aquastat_more_extensive_table!$D$1419:$AO$1619,Q$4,FALSE)</f>
        <v>0</v>
      </c>
      <c r="R105" s="13" t="e">
        <f t="shared" si="61"/>
        <v>#N/A</v>
      </c>
      <c r="S105" s="9">
        <f>VLOOKUP($C105,total_abstraction_km3!$A$2:$CT$249,S$4,FALSE)</f>
        <v>0</v>
      </c>
      <c r="T105" s="13">
        <f t="shared" si="48"/>
        <v>0</v>
      </c>
      <c r="V105" s="9">
        <f>VLOOKUP($B105,aquastat_more_extensive_table!$D$1419:$AO$1619,V$4,FALSE)</f>
        <v>0</v>
      </c>
      <c r="W105" s="13" t="e">
        <f t="shared" si="62"/>
        <v>#N/A</v>
      </c>
      <c r="X105" s="9">
        <f>VLOOKUP($C105,total_abstraction_km3!$A$2:$CT$249,X$4,FALSE)</f>
        <v>0</v>
      </c>
      <c r="Y105" s="13">
        <f t="shared" si="49"/>
        <v>0</v>
      </c>
      <c r="AA105" s="9">
        <f>VLOOKUP($B105,aquastat_more_extensive_table!$D$1419:$AO$1619,AA$4,FALSE)</f>
        <v>0</v>
      </c>
      <c r="AB105" s="13" t="e">
        <f t="shared" si="63"/>
        <v>#N/A</v>
      </c>
      <c r="AC105" s="9">
        <f>VLOOKUP($C105,total_abstraction_km3!$A$2:$CT$249,AC$4,FALSE)</f>
        <v>0</v>
      </c>
      <c r="AD105" s="13">
        <f t="shared" si="50"/>
        <v>0</v>
      </c>
      <c r="AF105" s="9">
        <f>VLOOKUP($B105,aquastat_more_extensive_table!$D$1419:$AO$1619,AF$4,FALSE)</f>
        <v>0</v>
      </c>
      <c r="AG105" s="13" t="e">
        <f t="shared" si="64"/>
        <v>#N/A</v>
      </c>
      <c r="AH105" s="9">
        <f>VLOOKUP($C105,total_abstraction_km3!$A$2:$CT$249,AH$4,FALSE)</f>
        <v>0</v>
      </c>
      <c r="AI105" s="13">
        <f t="shared" si="51"/>
        <v>0</v>
      </c>
      <c r="AK105" s="9">
        <f>VLOOKUP($B105,aquastat_more_extensive_table!$D$1419:$AO$1619,AK$4,FALSE)</f>
        <v>0</v>
      </c>
      <c r="AL105" s="13" t="e">
        <f t="shared" si="65"/>
        <v>#N/A</v>
      </c>
      <c r="AM105" s="9">
        <f>VLOOKUP($C105,total_abstraction_km3!$A$2:$CT$249,AM$4,FALSE)</f>
        <v>0</v>
      </c>
      <c r="AN105" s="13">
        <f t="shared" si="52"/>
        <v>0</v>
      </c>
      <c r="AP105" s="9">
        <f>VLOOKUP($B105,aquastat_more_extensive_table!$D$1419:$AO$1619,AP$4,FALSE)</f>
        <v>0</v>
      </c>
      <c r="AQ105" s="13" t="e">
        <f t="shared" si="66"/>
        <v>#N/A</v>
      </c>
      <c r="AR105" s="9">
        <f>VLOOKUP($C105,total_abstraction_km3!$A$2:$CT$249,AR$4,FALSE)</f>
        <v>0</v>
      </c>
      <c r="AS105" s="13">
        <f t="shared" si="53"/>
        <v>0</v>
      </c>
      <c r="AU105" s="9">
        <f>VLOOKUP($B105,aquastat_more_extensive_table!$D$1419:$AO$1619,AU$4,FALSE)</f>
        <v>0</v>
      </c>
      <c r="AV105" s="13" t="e">
        <f t="shared" si="67"/>
        <v>#N/A</v>
      </c>
      <c r="AW105" s="9">
        <f>VLOOKUP($C105,total_abstraction_km3!$A$2:$CT$249,AW$4,FALSE)</f>
        <v>0</v>
      </c>
      <c r="AX105" s="13">
        <f t="shared" si="54"/>
        <v>0</v>
      </c>
      <c r="AZ105" s="9">
        <f>VLOOKUP($B105,aquastat_more_extensive_table!$D$1419:$AO$1619,AZ$4,FALSE)</f>
        <v>0</v>
      </c>
      <c r="BA105" s="13" t="e">
        <f t="shared" si="68"/>
        <v>#N/A</v>
      </c>
      <c r="BB105" s="9">
        <f>VLOOKUP($C105,total_abstraction_km3!$A$2:$CT$249,BB$4,FALSE)</f>
        <v>0</v>
      </c>
      <c r="BC105" s="13">
        <f t="shared" si="55"/>
        <v>0</v>
      </c>
      <c r="BE105" s="9">
        <f>VLOOKUP($B105,aquastat_more_extensive_table!$D$1419:$AO$1619,BE$4,FALSE)</f>
        <v>0</v>
      </c>
      <c r="BF105" s="13" t="e">
        <f t="shared" si="69"/>
        <v>#N/A</v>
      </c>
      <c r="BG105" s="9">
        <f>VLOOKUP($C105,total_abstraction_km3!$A$2:$CT$249,BG$4,FALSE)</f>
        <v>0</v>
      </c>
      <c r="BH105" s="13">
        <f t="shared" si="56"/>
        <v>0</v>
      </c>
      <c r="BJ105" s="9">
        <f>VLOOKUP($B105,aquastat_more_extensive_table!$D$1419:$AO$1619,BJ$4,FALSE)</f>
        <v>0</v>
      </c>
      <c r="BK105" s="13" t="e">
        <f t="shared" si="57"/>
        <v>#N/A</v>
      </c>
      <c r="BL105" s="9">
        <f>VLOOKUP($C105,total_abstraction_km3!$A$2:$CT$249,BL$4,FALSE)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VLOOKUP($B106,aquastat_more_extensive_table!$D$1419:$AO$1619,G$4,FALSE)</f>
        <v>0</v>
      </c>
      <c r="H106" s="13" t="e">
        <f t="shared" si="59"/>
        <v>#N/A</v>
      </c>
      <c r="I106" s="9">
        <f>VLOOKUP($C106,total_abstraction_km3!$A$2:$CT$249,I$4,FALSE)</f>
        <v>3.6370140000000002</v>
      </c>
      <c r="J106" s="13">
        <f t="shared" si="46"/>
        <v>3.6370140000000002</v>
      </c>
      <c r="L106" s="9">
        <f>VLOOKUP($B106,aquastat_more_extensive_table!$D$1419:$AO$1619,L$4,FALSE)</f>
        <v>0</v>
      </c>
      <c r="M106" s="13" t="e">
        <f t="shared" si="60"/>
        <v>#N/A</v>
      </c>
      <c r="N106" s="9">
        <f>VLOOKUP($C106,total_abstraction_km3!$A$2:$CT$249,N$4,FALSE)</f>
        <v>4.0003820000000001</v>
      </c>
      <c r="O106" s="13">
        <f t="shared" si="47"/>
        <v>4.0003820000000001</v>
      </c>
      <c r="Q106" s="9">
        <f>VLOOKUP($B106,aquastat_more_extensive_table!$D$1419:$AO$1619,Q$4,FALSE)</f>
        <v>0</v>
      </c>
      <c r="R106" s="13" t="e">
        <f t="shared" si="61"/>
        <v>#N/A</v>
      </c>
      <c r="S106" s="9">
        <f>VLOOKUP($C106,total_abstraction_km3!$A$2:$CT$249,S$4,FALSE)</f>
        <v>4.086748</v>
      </c>
      <c r="T106" s="13">
        <f t="shared" si="48"/>
        <v>4.086748</v>
      </c>
      <c r="V106" s="9">
        <f>VLOOKUP($B106,aquastat_more_extensive_table!$D$1419:$AO$1619,V$4,FALSE)</f>
        <v>0</v>
      </c>
      <c r="W106" s="13" t="e">
        <f t="shared" si="62"/>
        <v>#N/A</v>
      </c>
      <c r="X106" s="9">
        <f>VLOOKUP($C106,total_abstraction_km3!$A$2:$CT$249,X$4,FALSE)</f>
        <v>5.9048299999999996</v>
      </c>
      <c r="Y106" s="13">
        <f t="shared" si="49"/>
        <v>5.9048299999999996</v>
      </c>
      <c r="AA106" s="9">
        <f>VLOOKUP($B106,aquastat_more_extensive_table!$D$1419:$AO$1619,AA$4,FALSE)</f>
        <v>0</v>
      </c>
      <c r="AB106" s="13" t="e">
        <f t="shared" si="63"/>
        <v>#N/A</v>
      </c>
      <c r="AC106" s="9">
        <f>VLOOKUP($C106,total_abstraction_km3!$A$2:$CT$249,AC$4,FALSE)</f>
        <v>7.2355900000000002</v>
      </c>
      <c r="AD106" s="13">
        <f t="shared" si="50"/>
        <v>7.2355900000000002</v>
      </c>
      <c r="AF106" s="9">
        <f>VLOOKUP($B106,aquastat_more_extensive_table!$D$1419:$AO$1619,AF$4,FALSE)</f>
        <v>16.3</v>
      </c>
      <c r="AG106" s="13">
        <f t="shared" si="64"/>
        <v>16.3</v>
      </c>
      <c r="AH106" s="9">
        <f>VLOOKUP($C106,total_abstraction_km3!$A$2:$CT$249,AH$4,FALSE)</f>
        <v>10.193168</v>
      </c>
      <c r="AI106" s="13">
        <f t="shared" si="51"/>
        <v>10.193168</v>
      </c>
      <c r="AK106" s="9">
        <f>VLOOKUP($B106,aquastat_more_extensive_table!$D$1419:$AO$1619,AK$4,FALSE)</f>
        <v>0</v>
      </c>
      <c r="AL106" s="13" t="e">
        <f t="shared" si="65"/>
        <v>#N/A</v>
      </c>
      <c r="AM106" s="9">
        <f>VLOOKUP($C106,total_abstraction_km3!$A$2:$CT$249,AM$4,FALSE)</f>
        <v>10.005132</v>
      </c>
      <c r="AN106" s="13">
        <f t="shared" si="52"/>
        <v>10.005132</v>
      </c>
      <c r="AP106" s="9">
        <f>VLOOKUP($B106,aquastat_more_extensive_table!$D$1419:$AO$1619,AP$4,FALSE)</f>
        <v>0</v>
      </c>
      <c r="AQ106" s="13" t="e">
        <f t="shared" si="66"/>
        <v>#N/A</v>
      </c>
      <c r="AR106" s="9">
        <f>VLOOKUP($C106,total_abstraction_km3!$A$2:$CT$249,AR$4,FALSE)</f>
        <v>12.228400000000001</v>
      </c>
      <c r="AS106" s="13">
        <f t="shared" si="53"/>
        <v>12.228400000000001</v>
      </c>
      <c r="AU106" s="9">
        <f>VLOOKUP($B106,aquastat_more_extensive_table!$D$1419:$AO$1619,AU$4,FALSE)</f>
        <v>13.37</v>
      </c>
      <c r="AV106" s="13">
        <f t="shared" si="67"/>
        <v>13.37</v>
      </c>
      <c r="AW106" s="9">
        <f>VLOOKUP($C106,total_abstraction_km3!$A$2:$CT$249,AW$4,FALSE)</f>
        <v>12.289540000000001</v>
      </c>
      <c r="AX106" s="13">
        <f t="shared" si="54"/>
        <v>12.289540000000001</v>
      </c>
      <c r="AZ106" s="9">
        <f>VLOOKUP($B106,aquastat_more_extensive_table!$D$1419:$AO$1619,AZ$4,FALSE)</f>
        <v>13.56</v>
      </c>
      <c r="BA106" s="13">
        <f t="shared" si="68"/>
        <v>13.56</v>
      </c>
      <c r="BB106" s="9">
        <f>VLOOKUP($C106,total_abstraction_km3!$A$2:$CT$249,BB$4,FALSE)</f>
        <v>13.122299999999999</v>
      </c>
      <c r="BC106" s="13">
        <f t="shared" si="55"/>
        <v>13.122299999999999</v>
      </c>
      <c r="BE106" s="9">
        <f>VLOOKUP($B106,aquastat_more_extensive_table!$D$1419:$AO$1619,BE$4,FALSE)</f>
        <v>0</v>
      </c>
      <c r="BF106" s="13" t="e">
        <f t="shared" si="69"/>
        <v>#N/A</v>
      </c>
      <c r="BG106" s="9">
        <f>VLOOKUP($C106,total_abstraction_km3!$A$2:$CT$249,BG$4,FALSE)</f>
        <v>12.16906</v>
      </c>
      <c r="BH106" s="13">
        <f t="shared" si="56"/>
        <v>12.16906</v>
      </c>
      <c r="BJ106" s="9">
        <f>VLOOKUP($B106,aquastat_more_extensive_table!$D$1419:$AO$1619,BJ$4,FALSE)</f>
        <v>0</v>
      </c>
      <c r="BK106" s="13" t="e">
        <f t="shared" si="57"/>
        <v>#N/A</v>
      </c>
      <c r="BL106" s="9">
        <f>VLOOKUP($C106,total_abstraction_km3!$A$2:$CT$249,BL$4,FALSE)</f>
        <v>11.6772666666667</v>
      </c>
      <c r="BM106" s="13">
        <f t="shared" si="58"/>
        <v>11.6772666666667</v>
      </c>
    </row>
    <row r="107" spans="2:65" x14ac:dyDescent="0.25">
      <c r="B107" s="12">
        <f>fao_ids_unique!B102</f>
        <v>130</v>
      </c>
      <c r="C107" s="12">
        <f>fao_ids_unique!F102</f>
        <v>135</v>
      </c>
      <c r="D107" s="8" t="str">
        <f>fao_ids_unique!C102</f>
        <v>MWI</v>
      </c>
      <c r="E107" s="7" t="str">
        <f>fao_ids_unique!G102</f>
        <v>Malawi</v>
      </c>
      <c r="G107" s="9">
        <f>VLOOKUP($B107,aquastat_more_extensive_table!$D$1419:$AO$1619,G$4,FALSE)</f>
        <v>0</v>
      </c>
      <c r="H107" s="13" t="e">
        <f t="shared" si="59"/>
        <v>#N/A</v>
      </c>
      <c r="I107" s="9">
        <f>VLOOKUP($C107,total_abstraction_km3!$A$2:$CT$249,I$4,FALSE)</f>
        <v>4.1708700000000001E-2</v>
      </c>
      <c r="J107" s="13">
        <f t="shared" si="46"/>
        <v>4.1708700000000001E-2</v>
      </c>
      <c r="L107" s="9">
        <f>VLOOKUP($B107,aquastat_more_extensive_table!$D$1419:$AO$1619,L$4,FALSE)</f>
        <v>0</v>
      </c>
      <c r="M107" s="13" t="e">
        <f t="shared" si="60"/>
        <v>#N/A</v>
      </c>
      <c r="N107" s="9">
        <f>VLOOKUP($C107,total_abstraction_km3!$A$2:$CT$249,N$4,FALSE)</f>
        <v>4.6961240000000001E-2</v>
      </c>
      <c r="O107" s="13">
        <f t="shared" si="47"/>
        <v>4.6961240000000001E-2</v>
      </c>
      <c r="Q107" s="9">
        <f>VLOOKUP($B107,aquastat_more_extensive_table!$D$1419:$AO$1619,Q$4,FALSE)</f>
        <v>0</v>
      </c>
      <c r="R107" s="13" t="e">
        <f t="shared" si="61"/>
        <v>#N/A</v>
      </c>
      <c r="S107" s="9">
        <f>VLOOKUP($C107,total_abstraction_km3!$A$2:$CT$249,S$4,FALSE)</f>
        <v>5.457236E-2</v>
      </c>
      <c r="T107" s="13">
        <f t="shared" si="48"/>
        <v>5.457236E-2</v>
      </c>
      <c r="V107" s="9">
        <f>VLOOKUP($B107,aquastat_more_extensive_table!$D$1419:$AO$1619,V$4,FALSE)</f>
        <v>0</v>
      </c>
      <c r="W107" s="13" t="e">
        <f t="shared" si="62"/>
        <v>#N/A</v>
      </c>
      <c r="X107" s="9">
        <f>VLOOKUP($C107,total_abstraction_km3!$A$2:$CT$249,X$4,FALSE)</f>
        <v>7.2825020000000004E-2</v>
      </c>
      <c r="Y107" s="13">
        <f t="shared" si="49"/>
        <v>7.2825020000000004E-2</v>
      </c>
      <c r="AA107" s="9">
        <f>VLOOKUP($B107,aquastat_more_extensive_table!$D$1419:$AO$1619,AA$4,FALSE)</f>
        <v>0</v>
      </c>
      <c r="AB107" s="13" t="e">
        <f t="shared" si="63"/>
        <v>#N/A</v>
      </c>
      <c r="AC107" s="9">
        <f>VLOOKUP($C107,total_abstraction_km3!$A$2:$CT$249,AC$4,FALSE)</f>
        <v>9.3111100000000002E-2</v>
      </c>
      <c r="AD107" s="13">
        <f t="shared" si="50"/>
        <v>9.3111100000000002E-2</v>
      </c>
      <c r="AF107" s="9">
        <f>VLOOKUP($B107,aquastat_more_extensive_table!$D$1419:$AO$1619,AF$4,FALSE)</f>
        <v>0</v>
      </c>
      <c r="AG107" s="13" t="e">
        <f t="shared" si="64"/>
        <v>#N/A</v>
      </c>
      <c r="AH107" s="9">
        <f>VLOOKUP($C107,total_abstraction_km3!$A$2:$CT$249,AH$4,FALSE)</f>
        <v>9.8950860000000002E-2</v>
      </c>
      <c r="AI107" s="13">
        <f t="shared" si="51"/>
        <v>9.8950860000000002E-2</v>
      </c>
      <c r="AK107" s="9">
        <f>VLOOKUP($B107,aquastat_more_extensive_table!$D$1419:$AO$1619,AK$4,FALSE)</f>
        <v>0</v>
      </c>
      <c r="AL107" s="13" t="e">
        <f t="shared" si="65"/>
        <v>#N/A</v>
      </c>
      <c r="AM107" s="9">
        <f>VLOOKUP($C107,total_abstraction_km3!$A$2:$CT$249,AM$4,FALSE)</f>
        <v>0.1212188</v>
      </c>
      <c r="AN107" s="13">
        <f t="shared" si="52"/>
        <v>0.1212188</v>
      </c>
      <c r="AP107" s="9">
        <f>VLOOKUP($B107,aquastat_more_extensive_table!$D$1419:$AO$1619,AP$4,FALSE)</f>
        <v>0.93600000000000005</v>
      </c>
      <c r="AQ107" s="13">
        <f t="shared" si="66"/>
        <v>0.93600000000000005</v>
      </c>
      <c r="AR107" s="9">
        <f>VLOOKUP($C107,total_abstraction_km3!$A$2:$CT$249,AR$4,FALSE)</f>
        <v>0.1329456</v>
      </c>
      <c r="AS107" s="13">
        <f t="shared" si="53"/>
        <v>0.1329456</v>
      </c>
      <c r="AU107" s="9">
        <f>VLOOKUP($B107,aquastat_more_extensive_table!$D$1419:$AO$1619,AU$4,FALSE)</f>
        <v>1.325</v>
      </c>
      <c r="AV107" s="13">
        <f t="shared" si="67"/>
        <v>1.325</v>
      </c>
      <c r="AW107" s="9">
        <f>VLOOKUP($C107,total_abstraction_km3!$A$2:$CT$249,AW$4,FALSE)</f>
        <v>0.15758759999999999</v>
      </c>
      <c r="AX107" s="13">
        <f t="shared" si="54"/>
        <v>0.15758759999999999</v>
      </c>
      <c r="AZ107" s="9">
        <f>VLOOKUP($B107,aquastat_more_extensive_table!$D$1419:$AO$1619,AZ$4,FALSE)</f>
        <v>1.357</v>
      </c>
      <c r="BA107" s="13">
        <f t="shared" si="68"/>
        <v>1.357</v>
      </c>
      <c r="BB107" s="9">
        <f>VLOOKUP($C107,total_abstraction_km3!$A$2:$CT$249,BB$4,FALSE)</f>
        <v>0.198487</v>
      </c>
      <c r="BC107" s="13">
        <f t="shared" si="55"/>
        <v>0.198487</v>
      </c>
      <c r="BE107" s="9">
        <f>VLOOKUP($B107,aquastat_more_extensive_table!$D$1419:$AO$1619,BE$4,FALSE)</f>
        <v>0</v>
      </c>
      <c r="BF107" s="13" t="e">
        <f t="shared" si="69"/>
        <v>#N/A</v>
      </c>
      <c r="BG107" s="9">
        <f>VLOOKUP($C107,total_abstraction_km3!$A$2:$CT$249,BG$4,FALSE)</f>
        <v>0.24621899999999999</v>
      </c>
      <c r="BH107" s="13">
        <f t="shared" si="56"/>
        <v>0.24621899999999999</v>
      </c>
      <c r="BJ107" s="9">
        <f>VLOOKUP($B107,aquastat_more_extensive_table!$D$1419:$AO$1619,BJ$4,FALSE)</f>
        <v>0</v>
      </c>
      <c r="BK107" s="13" t="e">
        <f t="shared" si="57"/>
        <v>#N/A</v>
      </c>
      <c r="BL107" s="9">
        <f>VLOOKUP($C107,total_abstraction_km3!$A$2:$CT$249,BL$4,FALSE)</f>
        <v>0.24404566666666699</v>
      </c>
      <c r="BM107" s="13">
        <f t="shared" si="58"/>
        <v>0.24404566666666699</v>
      </c>
    </row>
    <row r="108" spans="2:65" x14ac:dyDescent="0.25">
      <c r="B108" s="12">
        <f>fao_ids_unique!B103</f>
        <v>131</v>
      </c>
      <c r="C108" s="12">
        <f>fao_ids_unique!F103</f>
        <v>136</v>
      </c>
      <c r="D108" s="8" t="str">
        <f>fao_ids_unique!C103</f>
        <v>MYS</v>
      </c>
      <c r="E108" s="7" t="str">
        <f>fao_ids_unique!G103</f>
        <v>Malaysia</v>
      </c>
      <c r="G108" s="9">
        <f>VLOOKUP($B108,aquastat_more_extensive_table!$D$1419:$AO$1619,G$4,FALSE)</f>
        <v>0</v>
      </c>
      <c r="H108" s="13" t="e">
        <f t="shared" si="59"/>
        <v>#N/A</v>
      </c>
      <c r="I108" s="9">
        <f>VLOOKUP($C108,total_abstraction_km3!$A$2:$CT$249,I$4,FALSE)</f>
        <v>4.5409499999999996</v>
      </c>
      <c r="J108" s="13">
        <f t="shared" si="46"/>
        <v>4.5409499999999996</v>
      </c>
      <c r="L108" s="9">
        <f>VLOOKUP($B108,aquastat_more_extensive_table!$D$1419:$AO$1619,L$4,FALSE)</f>
        <v>0</v>
      </c>
      <c r="M108" s="13" t="e">
        <f t="shared" si="60"/>
        <v>#N/A</v>
      </c>
      <c r="N108" s="9">
        <f>VLOOKUP($C108,total_abstraction_km3!$A$2:$CT$249,N$4,FALSE)</f>
        <v>4.7003940000000002</v>
      </c>
      <c r="O108" s="13">
        <f t="shared" si="47"/>
        <v>4.7003940000000002</v>
      </c>
      <c r="Q108" s="9">
        <f>VLOOKUP($B108,aquastat_more_extensive_table!$D$1419:$AO$1619,Q$4,FALSE)</f>
        <v>0</v>
      </c>
      <c r="R108" s="13" t="e">
        <f t="shared" si="61"/>
        <v>#N/A</v>
      </c>
      <c r="S108" s="9">
        <f>VLOOKUP($C108,total_abstraction_km3!$A$2:$CT$249,S$4,FALSE)</f>
        <v>5.1583420000000002</v>
      </c>
      <c r="T108" s="13">
        <f t="shared" si="48"/>
        <v>5.1583420000000002</v>
      </c>
      <c r="V108" s="9">
        <f>VLOOKUP($B108,aquastat_more_extensive_table!$D$1419:$AO$1619,V$4,FALSE)</f>
        <v>0</v>
      </c>
      <c r="W108" s="13" t="e">
        <f t="shared" si="62"/>
        <v>#N/A</v>
      </c>
      <c r="X108" s="9">
        <f>VLOOKUP($C108,total_abstraction_km3!$A$2:$CT$249,X$4,FALSE)</f>
        <v>6.4591279999999998</v>
      </c>
      <c r="Y108" s="13">
        <f t="shared" si="49"/>
        <v>6.4591279999999998</v>
      </c>
      <c r="AA108" s="9">
        <f>VLOOKUP($B108,aquastat_more_extensive_table!$D$1419:$AO$1619,AA$4,FALSE)</f>
        <v>0</v>
      </c>
      <c r="AB108" s="13" t="e">
        <f t="shared" si="63"/>
        <v>#N/A</v>
      </c>
      <c r="AC108" s="9">
        <f>VLOOKUP($C108,total_abstraction_km3!$A$2:$CT$249,AC$4,FALSE)</f>
        <v>6.7196819999999997</v>
      </c>
      <c r="AD108" s="13">
        <f t="shared" si="50"/>
        <v>6.7196819999999997</v>
      </c>
      <c r="AF108" s="9">
        <f>VLOOKUP($B108,aquastat_more_extensive_table!$D$1419:$AO$1619,AF$4,FALSE)</f>
        <v>0</v>
      </c>
      <c r="AG108" s="13" t="e">
        <f t="shared" si="64"/>
        <v>#N/A</v>
      </c>
      <c r="AH108" s="9">
        <f>VLOOKUP($C108,total_abstraction_km3!$A$2:$CT$249,AH$4,FALSE)</f>
        <v>7.0242839999999998</v>
      </c>
      <c r="AI108" s="13">
        <f t="shared" si="51"/>
        <v>7.0242839999999998</v>
      </c>
      <c r="AK108" s="9">
        <f>VLOOKUP($B108,aquastat_more_extensive_table!$D$1419:$AO$1619,AK$4,FALSE)</f>
        <v>10.119999999999999</v>
      </c>
      <c r="AL108" s="13">
        <f t="shared" si="65"/>
        <v>10.119999999999999</v>
      </c>
      <c r="AM108" s="9">
        <f>VLOOKUP($C108,total_abstraction_km3!$A$2:$CT$249,AM$4,FALSE)</f>
        <v>7.1640940000000004</v>
      </c>
      <c r="AN108" s="13">
        <f t="shared" si="52"/>
        <v>7.1640940000000004</v>
      </c>
      <c r="AP108" s="9">
        <f>VLOOKUP($B108,aquastat_more_extensive_table!$D$1419:$AO$1619,AP$4,FALSE)</f>
        <v>5.4880000000000004</v>
      </c>
      <c r="AQ108" s="13">
        <f t="shared" si="66"/>
        <v>5.4880000000000004</v>
      </c>
      <c r="AR108" s="9">
        <f>VLOOKUP($C108,total_abstraction_km3!$A$2:$CT$249,AR$4,FALSE)</f>
        <v>8.1574799999999996</v>
      </c>
      <c r="AS108" s="13">
        <f t="shared" si="53"/>
        <v>8.1574799999999996</v>
      </c>
      <c r="AU108" s="9">
        <f>VLOOKUP($B108,aquastat_more_extensive_table!$D$1419:$AO$1619,AU$4,FALSE)</f>
        <v>9.3049999999999997</v>
      </c>
      <c r="AV108" s="13">
        <f t="shared" si="67"/>
        <v>9.3049999999999997</v>
      </c>
      <c r="AW108" s="9">
        <f>VLOOKUP($C108,total_abstraction_km3!$A$2:$CT$249,AW$4,FALSE)</f>
        <v>8.203398</v>
      </c>
      <c r="AX108" s="13">
        <f t="shared" si="54"/>
        <v>8.203398</v>
      </c>
      <c r="AZ108" s="9">
        <f>VLOOKUP($B108,aquastat_more_extensive_table!$D$1419:$AO$1619,AZ$4,FALSE)</f>
        <v>11.2</v>
      </c>
      <c r="BA108" s="13">
        <f t="shared" si="68"/>
        <v>11.2</v>
      </c>
      <c r="BB108" s="9">
        <f>VLOOKUP($C108,total_abstraction_km3!$A$2:$CT$249,BB$4,FALSE)</f>
        <v>9.1834299999999995</v>
      </c>
      <c r="BC108" s="13">
        <f t="shared" si="55"/>
        <v>9.1834299999999995</v>
      </c>
      <c r="BE108" s="9">
        <f>VLOOKUP($B108,aquastat_more_extensive_table!$D$1419:$AO$1619,BE$4,FALSE)</f>
        <v>0</v>
      </c>
      <c r="BF108" s="13" t="e">
        <f t="shared" si="69"/>
        <v>#N/A</v>
      </c>
      <c r="BG108" s="9">
        <f>VLOOKUP($C108,total_abstraction_km3!$A$2:$CT$249,BG$4,FALSE)</f>
        <v>10.22512</v>
      </c>
      <c r="BH108" s="13">
        <f t="shared" si="56"/>
        <v>10.22512</v>
      </c>
      <c r="BJ108" s="9">
        <f>VLOOKUP($B108,aquastat_more_extensive_table!$D$1419:$AO$1619,BJ$4,FALSE)</f>
        <v>0</v>
      </c>
      <c r="BK108" s="13" t="e">
        <f t="shared" si="57"/>
        <v>#N/A</v>
      </c>
      <c r="BL108" s="9">
        <f>VLOOKUP($C108,total_abstraction_km3!$A$2:$CT$249,BL$4,FALSE)</f>
        <v>10.07818</v>
      </c>
      <c r="BM108" s="13">
        <f t="shared" si="58"/>
        <v>10.07818</v>
      </c>
    </row>
    <row r="109" spans="2:65" x14ac:dyDescent="0.25">
      <c r="B109" s="12">
        <f>fao_ids_unique!B104</f>
        <v>132</v>
      </c>
      <c r="C109" s="12">
        <f>fao_ids_unique!F104</f>
        <v>122</v>
      </c>
      <c r="D109" s="8" t="str">
        <f>fao_ids_unique!C104</f>
        <v>MDV</v>
      </c>
      <c r="E109" s="7" t="str">
        <f>fao_ids_unique!G104</f>
        <v>Maldives</v>
      </c>
      <c r="G109" s="9">
        <f>VLOOKUP($B109,aquastat_more_extensive_table!$D$1419:$AO$1619,G$4,FALSE)</f>
        <v>0</v>
      </c>
      <c r="H109" s="13" t="e">
        <f t="shared" si="59"/>
        <v>#N/A</v>
      </c>
      <c r="I109" s="9" t="str">
        <f>VLOOKUP($C109,total_abstraction_km3!$A$2:$CT$249,I$4,FALSE)</f>
        <v>NA</v>
      </c>
      <c r="J109" s="13" t="str">
        <f t="shared" si="46"/>
        <v>NA</v>
      </c>
      <c r="L109" s="9">
        <f>VLOOKUP($B109,aquastat_more_extensive_table!$D$1419:$AO$1619,L$4,FALSE)</f>
        <v>0</v>
      </c>
      <c r="M109" s="13" t="e">
        <f t="shared" si="60"/>
        <v>#N/A</v>
      </c>
      <c r="N109" s="9" t="str">
        <f>VLOOKUP($C109,total_abstraction_km3!$A$2:$CT$249,N$4,FALSE)</f>
        <v>NA</v>
      </c>
      <c r="O109" s="13" t="str">
        <f t="shared" si="47"/>
        <v>NA</v>
      </c>
      <c r="Q109" s="9">
        <f>VLOOKUP($B109,aquastat_more_extensive_table!$D$1419:$AO$1619,Q$4,FALSE)</f>
        <v>0</v>
      </c>
      <c r="R109" s="13" t="e">
        <f t="shared" si="61"/>
        <v>#N/A</v>
      </c>
      <c r="S109" s="9" t="str">
        <f>VLOOKUP($C109,total_abstraction_km3!$A$2:$CT$249,S$4,FALSE)</f>
        <v>NA</v>
      </c>
      <c r="T109" s="13" t="str">
        <f t="shared" si="48"/>
        <v>NA</v>
      </c>
      <c r="V109" s="9">
        <f>VLOOKUP($B109,aquastat_more_extensive_table!$D$1419:$AO$1619,V$4,FALSE)</f>
        <v>0</v>
      </c>
      <c r="W109" s="13" t="e">
        <f t="shared" si="62"/>
        <v>#N/A</v>
      </c>
      <c r="X109" s="9" t="str">
        <f>VLOOKUP($C109,total_abstraction_km3!$A$2:$CT$249,X$4,FALSE)</f>
        <v>NA</v>
      </c>
      <c r="Y109" s="13" t="str">
        <f t="shared" si="49"/>
        <v>NA</v>
      </c>
      <c r="AA109" s="9">
        <f>VLOOKUP($B109,aquastat_more_extensive_table!$D$1419:$AO$1619,AA$4,FALSE)</f>
        <v>0</v>
      </c>
      <c r="AB109" s="13" t="e">
        <f t="shared" si="63"/>
        <v>#N/A</v>
      </c>
      <c r="AC109" s="9" t="str">
        <f>VLOOKUP($C109,total_abstraction_km3!$A$2:$CT$249,AC$4,FALSE)</f>
        <v>NA</v>
      </c>
      <c r="AD109" s="13" t="str">
        <f t="shared" si="50"/>
        <v>NA</v>
      </c>
      <c r="AF109" s="9">
        <f>VLOOKUP($B109,aquastat_more_extensive_table!$D$1419:$AO$1619,AF$4,FALSE)</f>
        <v>3.3999999999999998E-3</v>
      </c>
      <c r="AG109" s="13">
        <f t="shared" si="64"/>
        <v>3.3999999999999998E-3</v>
      </c>
      <c r="AH109" s="9" t="str">
        <f>VLOOKUP($C109,total_abstraction_km3!$A$2:$CT$249,AH$4,FALSE)</f>
        <v>NA</v>
      </c>
      <c r="AI109" s="13" t="str">
        <f t="shared" si="51"/>
        <v>NA</v>
      </c>
      <c r="AK109" s="9">
        <f>VLOOKUP($B109,aquastat_more_extensive_table!$D$1419:$AO$1619,AK$4,FALSE)</f>
        <v>0</v>
      </c>
      <c r="AL109" s="13" t="e">
        <f t="shared" si="65"/>
        <v>#N/A</v>
      </c>
      <c r="AM109" s="9" t="str">
        <f>VLOOKUP($C109,total_abstraction_km3!$A$2:$CT$249,AM$4,FALSE)</f>
        <v>NA</v>
      </c>
      <c r="AN109" s="13" t="str">
        <f t="shared" si="52"/>
        <v>NA</v>
      </c>
      <c r="AP109" s="9">
        <f>VLOOKUP($B109,aquastat_more_extensive_table!$D$1419:$AO$1619,AP$4,FALSE)</f>
        <v>0</v>
      </c>
      <c r="AQ109" s="13" t="e">
        <f t="shared" si="66"/>
        <v>#N/A</v>
      </c>
      <c r="AR109" s="9" t="str">
        <f>VLOOKUP($C109,total_abstraction_km3!$A$2:$CT$249,AR$4,FALSE)</f>
        <v>NA</v>
      </c>
      <c r="AS109" s="13" t="str">
        <f t="shared" si="53"/>
        <v>NA</v>
      </c>
      <c r="AU109" s="9">
        <f>VLOOKUP($B109,aquastat_more_extensive_table!$D$1419:$AO$1619,AU$4,FALSE)</f>
        <v>0</v>
      </c>
      <c r="AV109" s="13" t="e">
        <f t="shared" si="67"/>
        <v>#N/A</v>
      </c>
      <c r="AW109" s="9" t="str">
        <f>VLOOKUP($C109,total_abstraction_km3!$A$2:$CT$249,AW$4,FALSE)</f>
        <v>NA</v>
      </c>
      <c r="AX109" s="13" t="str">
        <f t="shared" si="54"/>
        <v>NA</v>
      </c>
      <c r="AZ109" s="9">
        <f>VLOOKUP($B109,aquastat_more_extensive_table!$D$1419:$AO$1619,AZ$4,FALSE)</f>
        <v>0</v>
      </c>
      <c r="BA109" s="13" t="e">
        <f t="shared" si="68"/>
        <v>#N/A</v>
      </c>
      <c r="BB109" s="9" t="str">
        <f>VLOOKUP($C109,total_abstraction_km3!$A$2:$CT$249,BB$4,FALSE)</f>
        <v>NA</v>
      </c>
      <c r="BC109" s="13" t="str">
        <f t="shared" si="55"/>
        <v>NA</v>
      </c>
      <c r="BE109" s="9">
        <f>VLOOKUP($B109,aquastat_more_extensive_table!$D$1419:$AO$1619,BE$4,FALSE)</f>
        <v>5.8999999999999999E-3</v>
      </c>
      <c r="BF109" s="13">
        <f t="shared" si="69"/>
        <v>5.8999999999999999E-3</v>
      </c>
      <c r="BG109" s="9" t="str">
        <f>VLOOKUP($C109,total_abstraction_km3!$A$2:$CT$249,BG$4,FALSE)</f>
        <v>NA</v>
      </c>
      <c r="BH109" s="13" t="str">
        <f t="shared" si="56"/>
        <v>NA</v>
      </c>
      <c r="BJ109" s="9">
        <f>VLOOKUP($B109,aquastat_more_extensive_table!$D$1419:$AO$1619,BJ$4,FALSE)</f>
        <v>0</v>
      </c>
      <c r="BK109" s="13" t="e">
        <f t="shared" si="57"/>
        <v>#N/A</v>
      </c>
      <c r="BL109" s="9" t="str">
        <f>VLOOKUP($C109,total_abstraction_km3!$A$2:$CT$249,BL$4,FALSE)</f>
        <v>NA</v>
      </c>
      <c r="BM109" s="13" t="str">
        <f t="shared" si="58"/>
        <v>NA</v>
      </c>
    </row>
    <row r="110" spans="2:65" x14ac:dyDescent="0.25">
      <c r="B110" s="12">
        <f>fao_ids_unique!B105</f>
        <v>133</v>
      </c>
      <c r="C110" s="12">
        <f>fao_ids_unique!F105</f>
        <v>126</v>
      </c>
      <c r="D110" s="8" t="str">
        <f>fao_ids_unique!C105</f>
        <v>MLI</v>
      </c>
      <c r="E110" s="7" t="str">
        <f>fao_ids_unique!G105</f>
        <v>Mali</v>
      </c>
      <c r="G110" s="9">
        <f>VLOOKUP($B110,aquastat_more_extensive_table!$D$1419:$AO$1619,G$4,FALSE)</f>
        <v>0</v>
      </c>
      <c r="H110" s="13" t="e">
        <f t="shared" si="59"/>
        <v>#N/A</v>
      </c>
      <c r="I110" s="9">
        <f>VLOOKUP($C110,total_abstraction_km3!$A$2:$CT$249,I$4,FALSE)</f>
        <v>1.5478320000000001</v>
      </c>
      <c r="J110" s="13">
        <f t="shared" si="46"/>
        <v>1.5478320000000001</v>
      </c>
      <c r="L110" s="9">
        <f>VLOOKUP($B110,aquastat_more_extensive_table!$D$1419:$AO$1619,L$4,FALSE)</f>
        <v>0</v>
      </c>
      <c r="M110" s="13" t="e">
        <f t="shared" si="60"/>
        <v>#N/A</v>
      </c>
      <c r="N110" s="9">
        <f>VLOOKUP($C110,total_abstraction_km3!$A$2:$CT$249,N$4,FALSE)</f>
        <v>1.5712980000000001</v>
      </c>
      <c r="O110" s="13">
        <f t="shared" si="47"/>
        <v>1.5712980000000001</v>
      </c>
      <c r="Q110" s="9">
        <f>VLOOKUP($B110,aquastat_more_extensive_table!$D$1419:$AO$1619,Q$4,FALSE)</f>
        <v>0</v>
      </c>
      <c r="R110" s="13" t="e">
        <f t="shared" si="61"/>
        <v>#N/A</v>
      </c>
      <c r="S110" s="9">
        <f>VLOOKUP($C110,total_abstraction_km3!$A$2:$CT$249,S$4,FALSE)</f>
        <v>1.6124940000000001</v>
      </c>
      <c r="T110" s="13">
        <f t="shared" si="48"/>
        <v>1.6124940000000001</v>
      </c>
      <c r="V110" s="9">
        <f>VLOOKUP($B110,aquastat_more_extensive_table!$D$1419:$AO$1619,V$4,FALSE)</f>
        <v>0</v>
      </c>
      <c r="W110" s="13" t="e">
        <f t="shared" si="62"/>
        <v>#N/A</v>
      </c>
      <c r="X110" s="9">
        <f>VLOOKUP($C110,total_abstraction_km3!$A$2:$CT$249,X$4,FALSE)</f>
        <v>1.6577</v>
      </c>
      <c r="Y110" s="13">
        <f t="shared" si="49"/>
        <v>1.6577</v>
      </c>
      <c r="AA110" s="9">
        <f>VLOOKUP($B110,aquastat_more_extensive_table!$D$1419:$AO$1619,AA$4,FALSE)</f>
        <v>0</v>
      </c>
      <c r="AB110" s="13" t="e">
        <f t="shared" si="63"/>
        <v>#N/A</v>
      </c>
      <c r="AC110" s="9">
        <f>VLOOKUP($C110,total_abstraction_km3!$A$2:$CT$249,AC$4,FALSE)</f>
        <v>1.7139139999999999</v>
      </c>
      <c r="AD110" s="13">
        <f t="shared" si="50"/>
        <v>1.7139139999999999</v>
      </c>
      <c r="AF110" s="9">
        <f>VLOOKUP($B110,aquastat_more_extensive_table!$D$1419:$AO$1619,AF$4,FALSE)</f>
        <v>1.36</v>
      </c>
      <c r="AG110" s="13">
        <f t="shared" si="64"/>
        <v>1.36</v>
      </c>
      <c r="AH110" s="9">
        <f>VLOOKUP($C110,total_abstraction_km3!$A$2:$CT$249,AH$4,FALSE)</f>
        <v>1.7694080000000001</v>
      </c>
      <c r="AI110" s="13">
        <f t="shared" si="51"/>
        <v>1.7694080000000001</v>
      </c>
      <c r="AK110" s="9">
        <f>VLOOKUP($B110,aquastat_more_extensive_table!$D$1419:$AO$1619,AK$4,FALSE)</f>
        <v>0</v>
      </c>
      <c r="AL110" s="13" t="e">
        <f t="shared" si="65"/>
        <v>#N/A</v>
      </c>
      <c r="AM110" s="9">
        <f>VLOOKUP($C110,total_abstraction_km3!$A$2:$CT$249,AM$4,FALSE)</f>
        <v>2.0308700000000002</v>
      </c>
      <c r="AN110" s="13">
        <f t="shared" si="52"/>
        <v>2.0308700000000002</v>
      </c>
      <c r="AP110" s="9">
        <f>VLOOKUP($B110,aquastat_more_extensive_table!$D$1419:$AO$1619,AP$4,FALSE)</f>
        <v>0</v>
      </c>
      <c r="AQ110" s="13" t="e">
        <f t="shared" si="66"/>
        <v>#N/A</v>
      </c>
      <c r="AR110" s="9">
        <f>VLOOKUP($C110,total_abstraction_km3!$A$2:$CT$249,AR$4,FALSE)</f>
        <v>2.4297200000000001</v>
      </c>
      <c r="AS110" s="13">
        <f t="shared" si="53"/>
        <v>2.4297200000000001</v>
      </c>
      <c r="AU110" s="9">
        <f>VLOOKUP($B110,aquastat_more_extensive_table!$D$1419:$AO$1619,AU$4,FALSE)</f>
        <v>0</v>
      </c>
      <c r="AV110" s="13" t="e">
        <f t="shared" si="67"/>
        <v>#N/A</v>
      </c>
      <c r="AW110" s="9">
        <f>VLOOKUP($C110,total_abstraction_km3!$A$2:$CT$249,AW$4,FALSE)</f>
        <v>6.260802</v>
      </c>
      <c r="AX110" s="13">
        <f t="shared" si="54"/>
        <v>6.260802</v>
      </c>
      <c r="AZ110" s="9">
        <f>VLOOKUP($B110,aquastat_more_extensive_table!$D$1419:$AO$1619,AZ$4,FALSE)</f>
        <v>5.1859999999999999</v>
      </c>
      <c r="BA110" s="13">
        <f t="shared" si="68"/>
        <v>5.1859999999999999</v>
      </c>
      <c r="BB110" s="9">
        <f>VLOOKUP($C110,total_abstraction_km3!$A$2:$CT$249,BB$4,FALSE)</f>
        <v>6.9714499999999999</v>
      </c>
      <c r="BC110" s="13">
        <f t="shared" si="55"/>
        <v>6.9714499999999999</v>
      </c>
      <c r="BE110" s="9">
        <f>VLOOKUP($B110,aquastat_more_extensive_table!$D$1419:$AO$1619,BE$4,FALSE)</f>
        <v>0</v>
      </c>
      <c r="BF110" s="13" t="e">
        <f t="shared" si="69"/>
        <v>#N/A</v>
      </c>
      <c r="BG110" s="9">
        <f>VLOOKUP($C110,total_abstraction_km3!$A$2:$CT$249,BG$4,FALSE)</f>
        <v>6.8836320000000004</v>
      </c>
      <c r="BH110" s="13">
        <f t="shared" si="56"/>
        <v>6.8836320000000004</v>
      </c>
      <c r="BJ110" s="9">
        <f>VLOOKUP($B110,aquastat_more_extensive_table!$D$1419:$AO$1619,BJ$4,FALSE)</f>
        <v>0</v>
      </c>
      <c r="BK110" s="13" t="e">
        <f t="shared" si="57"/>
        <v>#N/A</v>
      </c>
      <c r="BL110" s="9">
        <f>VLOOKUP($C110,total_abstraction_km3!$A$2:$CT$249,BL$4,FALSE)</f>
        <v>7.0145966666666704</v>
      </c>
      <c r="BM110" s="13">
        <f t="shared" si="58"/>
        <v>7.0145966666666704</v>
      </c>
    </row>
    <row r="111" spans="2:65" x14ac:dyDescent="0.25">
      <c r="B111" s="12">
        <f>fao_ids_unique!B106</f>
        <v>134</v>
      </c>
      <c r="C111" s="12">
        <f>fao_ids_unique!F106</f>
        <v>242</v>
      </c>
      <c r="D111" s="8" t="str">
        <f>fao_ids_unique!C106</f>
        <v>MLT</v>
      </c>
      <c r="E111" s="7" t="str">
        <f>fao_ids_unique!G106</f>
        <v>Malta</v>
      </c>
      <c r="G111" s="9">
        <f>VLOOKUP($B111,aquastat_more_extensive_table!$D$1419:$AO$1619,G$4,FALSE)</f>
        <v>0</v>
      </c>
      <c r="H111" s="13" t="e">
        <f t="shared" si="59"/>
        <v>#N/A</v>
      </c>
      <c r="I111" s="9">
        <f>VLOOKUP($C111,total_abstraction_km3!$A$2:$CT$249,I$4,FALSE)</f>
        <v>6.3956079999999998E-2</v>
      </c>
      <c r="J111" s="13">
        <f t="shared" si="46"/>
        <v>6.3956079999999998E-2</v>
      </c>
      <c r="L111" s="9">
        <f>VLOOKUP($B111,aquastat_more_extensive_table!$D$1419:$AO$1619,L$4,FALSE)</f>
        <v>0</v>
      </c>
      <c r="M111" s="13" t="e">
        <f t="shared" si="60"/>
        <v>#N/A</v>
      </c>
      <c r="N111" s="9">
        <f>VLOOKUP($C111,total_abstraction_km3!$A$2:$CT$249,N$4,FALSE)</f>
        <v>6.4411479999999993E-2</v>
      </c>
      <c r="O111" s="13">
        <f t="shared" si="47"/>
        <v>6.4411479999999993E-2</v>
      </c>
      <c r="Q111" s="9">
        <f>VLOOKUP($B111,aquastat_more_extensive_table!$D$1419:$AO$1619,Q$4,FALSE)</f>
        <v>0</v>
      </c>
      <c r="R111" s="13" t="e">
        <f t="shared" si="61"/>
        <v>#N/A</v>
      </c>
      <c r="S111" s="9">
        <f>VLOOKUP($C111,total_abstraction_km3!$A$2:$CT$249,S$4,FALSE)</f>
        <v>6.1601940000000001E-2</v>
      </c>
      <c r="T111" s="13">
        <f t="shared" si="48"/>
        <v>6.1601940000000001E-2</v>
      </c>
      <c r="V111" s="9">
        <f>VLOOKUP($B111,aquastat_more_extensive_table!$D$1419:$AO$1619,V$4,FALSE)</f>
        <v>0</v>
      </c>
      <c r="W111" s="13" t="e">
        <f t="shared" si="62"/>
        <v>#N/A</v>
      </c>
      <c r="X111" s="9">
        <f>VLOOKUP($C111,total_abstraction_km3!$A$2:$CT$249,X$4,FALSE)</f>
        <v>6.1110959999999999E-2</v>
      </c>
      <c r="Y111" s="13">
        <f t="shared" si="49"/>
        <v>6.1110959999999999E-2</v>
      </c>
      <c r="AA111" s="9">
        <f>VLOOKUP($B111,aquastat_more_extensive_table!$D$1419:$AO$1619,AA$4,FALSE)</f>
        <v>0.02</v>
      </c>
      <c r="AB111" s="13">
        <f t="shared" si="63"/>
        <v>0.02</v>
      </c>
      <c r="AC111" s="9">
        <f>VLOOKUP($C111,total_abstraction_km3!$A$2:$CT$249,AC$4,FALSE)</f>
        <v>6.2955159999999996E-2</v>
      </c>
      <c r="AD111" s="13">
        <f t="shared" si="50"/>
        <v>6.2955159999999996E-2</v>
      </c>
      <c r="AF111" s="9">
        <f>VLOOKUP($B111,aquastat_more_extensive_table!$D$1419:$AO$1619,AF$4,FALSE)</f>
        <v>0</v>
      </c>
      <c r="AG111" s="13" t="e">
        <f t="shared" si="64"/>
        <v>#N/A</v>
      </c>
      <c r="AH111" s="9">
        <f>VLOOKUP($C111,total_abstraction_km3!$A$2:$CT$249,AH$4,FALSE)</f>
        <v>6.7635100000000004E-2</v>
      </c>
      <c r="AI111" s="13">
        <f t="shared" si="51"/>
        <v>6.7635100000000004E-2</v>
      </c>
      <c r="AK111" s="9">
        <f>VLOOKUP($B111,aquastat_more_extensive_table!$D$1419:$AO$1619,AK$4,FALSE)</f>
        <v>0</v>
      </c>
      <c r="AL111" s="13" t="e">
        <f t="shared" si="65"/>
        <v>#N/A</v>
      </c>
      <c r="AM111" s="9">
        <f>VLOOKUP($C111,total_abstraction_km3!$A$2:$CT$249,AM$4,FALSE)</f>
        <v>7.3658399999999999E-2</v>
      </c>
      <c r="AN111" s="13">
        <f t="shared" si="52"/>
        <v>7.3658399999999999E-2</v>
      </c>
      <c r="AP111" s="9">
        <f>VLOOKUP($B111,aquastat_more_extensive_table!$D$1419:$AO$1619,AP$4,FALSE)</f>
        <v>5.6000000000000001E-2</v>
      </c>
      <c r="AQ111" s="13">
        <f t="shared" si="66"/>
        <v>5.6000000000000001E-2</v>
      </c>
      <c r="AR111" s="9">
        <f>VLOOKUP($C111,total_abstraction_km3!$A$2:$CT$249,AR$4,FALSE)</f>
        <v>5.392214E-2</v>
      </c>
      <c r="AS111" s="13">
        <f t="shared" si="53"/>
        <v>5.392214E-2</v>
      </c>
      <c r="AU111" s="9">
        <f>VLOOKUP($B111,aquastat_more_extensive_table!$D$1419:$AO$1619,AU$4,FALSE)</f>
        <v>5.3800000000000001E-2</v>
      </c>
      <c r="AV111" s="13">
        <f t="shared" si="67"/>
        <v>5.3800000000000001E-2</v>
      </c>
      <c r="AW111" s="9">
        <f>VLOOKUP($C111,total_abstraction_km3!$A$2:$CT$249,AW$4,FALSE)</f>
        <v>2.6884040000000001E-2</v>
      </c>
      <c r="AX111" s="13">
        <f t="shared" si="54"/>
        <v>2.6884040000000001E-2</v>
      </c>
      <c r="AZ111" s="9">
        <f>VLOOKUP($B111,aquastat_more_extensive_table!$D$1419:$AO$1619,AZ$4,FALSE)</f>
        <v>5.57E-2</v>
      </c>
      <c r="BA111" s="13">
        <f t="shared" si="68"/>
        <v>5.57E-2</v>
      </c>
      <c r="BB111" s="9">
        <f>VLOOKUP($C111,total_abstraction_km3!$A$2:$CT$249,BB$4,FALSE)</f>
        <v>4.2550499999999998E-2</v>
      </c>
      <c r="BC111" s="13">
        <f t="shared" si="55"/>
        <v>4.2550499999999998E-2</v>
      </c>
      <c r="BE111" s="9">
        <f>VLOOKUP($B111,aquastat_more_extensive_table!$D$1419:$AO$1619,BE$4,FALSE)</f>
        <v>3.9899999999999998E-2</v>
      </c>
      <c r="BF111" s="13">
        <f t="shared" si="69"/>
        <v>3.9899999999999998E-2</v>
      </c>
      <c r="BG111" s="9">
        <f>VLOOKUP($C111,total_abstraction_km3!$A$2:$CT$249,BG$4,FALSE)</f>
        <v>4.8564000000000003E-2</v>
      </c>
      <c r="BH111" s="13">
        <f t="shared" si="56"/>
        <v>4.8564000000000003E-2</v>
      </c>
      <c r="BJ111" s="9">
        <f>VLOOKUP($B111,aquastat_more_extensive_table!$D$1419:$AO$1619,BJ$4,FALSE)</f>
        <v>4.53E-2</v>
      </c>
      <c r="BK111" s="13">
        <f t="shared" si="57"/>
        <v>4.53E-2</v>
      </c>
      <c r="BL111" s="9">
        <f>VLOOKUP($C111,total_abstraction_km3!$A$2:$CT$249,BL$4,FALSE)</f>
        <v>2.9043033333333301E-2</v>
      </c>
      <c r="BM111" s="13">
        <f t="shared" si="58"/>
        <v>2.9043033333333301E-2</v>
      </c>
    </row>
    <row r="112" spans="2:65" x14ac:dyDescent="0.25">
      <c r="B112" s="12">
        <f>fao_ids_unique!B107</f>
        <v>136</v>
      </c>
      <c r="C112" s="12">
        <f>fao_ids_unique!F107</f>
        <v>132</v>
      </c>
      <c r="D112" s="8" t="str">
        <f>fao_ids_unique!C107</f>
        <v>MRT</v>
      </c>
      <c r="E112" s="7" t="str">
        <f>fao_ids_unique!G107</f>
        <v>Mauritania</v>
      </c>
      <c r="G112" s="9">
        <f>VLOOKUP($B112,aquastat_more_extensive_table!$D$1419:$AO$1619,G$4,FALSE)</f>
        <v>0</v>
      </c>
      <c r="H112" s="13" t="e">
        <f t="shared" si="59"/>
        <v>#N/A</v>
      </c>
      <c r="I112" s="9">
        <f>VLOOKUP($C112,total_abstraction_km3!$A$2:$CT$249,I$4,FALSE)</f>
        <v>0.34918559999999998</v>
      </c>
      <c r="J112" s="13">
        <f t="shared" si="46"/>
        <v>0.34918559999999998</v>
      </c>
      <c r="L112" s="9">
        <f>VLOOKUP($B112,aquastat_more_extensive_table!$D$1419:$AO$1619,L$4,FALSE)</f>
        <v>0</v>
      </c>
      <c r="M112" s="13" t="e">
        <f t="shared" si="60"/>
        <v>#N/A</v>
      </c>
      <c r="N112" s="9">
        <f>VLOOKUP($C112,total_abstraction_km3!$A$2:$CT$249,N$4,FALSE)</f>
        <v>0.36151860000000002</v>
      </c>
      <c r="O112" s="13">
        <f t="shared" si="47"/>
        <v>0.36151860000000002</v>
      </c>
      <c r="Q112" s="9">
        <f>VLOOKUP($B112,aquastat_more_extensive_table!$D$1419:$AO$1619,Q$4,FALSE)</f>
        <v>0</v>
      </c>
      <c r="R112" s="13" t="e">
        <f t="shared" si="61"/>
        <v>#N/A</v>
      </c>
      <c r="S112" s="9">
        <f>VLOOKUP($C112,total_abstraction_km3!$A$2:$CT$249,S$4,FALSE)</f>
        <v>0.44380160000000002</v>
      </c>
      <c r="T112" s="13">
        <f t="shared" si="48"/>
        <v>0.44380160000000002</v>
      </c>
      <c r="V112" s="9">
        <f>VLOOKUP($B112,aquastat_more_extensive_table!$D$1419:$AO$1619,V$4,FALSE)</f>
        <v>0</v>
      </c>
      <c r="W112" s="13" t="e">
        <f t="shared" si="62"/>
        <v>#N/A</v>
      </c>
      <c r="X112" s="9">
        <f>VLOOKUP($C112,total_abstraction_km3!$A$2:$CT$249,X$4,FALSE)</f>
        <v>0.4957008</v>
      </c>
      <c r="Y112" s="13">
        <f t="shared" si="49"/>
        <v>0.4957008</v>
      </c>
      <c r="AA112" s="9">
        <f>VLOOKUP($B112,aquastat_more_extensive_table!$D$1419:$AO$1619,AA$4,FALSE)</f>
        <v>0.73</v>
      </c>
      <c r="AB112" s="13">
        <f t="shared" si="63"/>
        <v>0.73</v>
      </c>
      <c r="AC112" s="9">
        <f>VLOOKUP($C112,total_abstraction_km3!$A$2:$CT$249,AC$4,FALSE)</f>
        <v>0.68758600000000003</v>
      </c>
      <c r="AD112" s="13">
        <f t="shared" si="50"/>
        <v>0.68758600000000003</v>
      </c>
      <c r="AF112" s="9">
        <f>VLOOKUP($B112,aquastat_more_extensive_table!$D$1419:$AO$1619,AF$4,FALSE)</f>
        <v>0</v>
      </c>
      <c r="AG112" s="13" t="e">
        <f t="shared" si="64"/>
        <v>#N/A</v>
      </c>
      <c r="AH112" s="9">
        <f>VLOOKUP($C112,total_abstraction_km3!$A$2:$CT$249,AH$4,FALSE)</f>
        <v>0.66407400000000005</v>
      </c>
      <c r="AI112" s="13">
        <f t="shared" si="51"/>
        <v>0.66407400000000005</v>
      </c>
      <c r="AK112" s="9">
        <f>VLOOKUP($B112,aquastat_more_extensive_table!$D$1419:$AO$1619,AK$4,FALSE)</f>
        <v>0</v>
      </c>
      <c r="AL112" s="13" t="e">
        <f t="shared" si="65"/>
        <v>#N/A</v>
      </c>
      <c r="AM112" s="9">
        <f>VLOOKUP($C112,total_abstraction_km3!$A$2:$CT$249,AM$4,FALSE)</f>
        <v>0.77788880000000005</v>
      </c>
      <c r="AN112" s="13">
        <f t="shared" si="52"/>
        <v>0.77788880000000005</v>
      </c>
      <c r="AP112" s="9">
        <f>VLOOKUP($B112,aquastat_more_extensive_table!$D$1419:$AO$1619,AP$4,FALSE)</f>
        <v>0</v>
      </c>
      <c r="AQ112" s="13" t="e">
        <f t="shared" si="66"/>
        <v>#N/A</v>
      </c>
      <c r="AR112" s="9">
        <f>VLOOKUP($C112,total_abstraction_km3!$A$2:$CT$249,AR$4,FALSE)</f>
        <v>0.78203120000000004</v>
      </c>
      <c r="AS112" s="13">
        <f t="shared" si="53"/>
        <v>0.78203120000000004</v>
      </c>
      <c r="AU112" s="9">
        <f>VLOOKUP($B112,aquastat_more_extensive_table!$D$1419:$AO$1619,AU$4,FALSE)</f>
        <v>1.601</v>
      </c>
      <c r="AV112" s="13">
        <f t="shared" si="67"/>
        <v>1.601</v>
      </c>
      <c r="AW112" s="9">
        <f>VLOOKUP($C112,total_abstraction_km3!$A$2:$CT$249,AW$4,FALSE)</f>
        <v>0.77453399999999994</v>
      </c>
      <c r="AX112" s="13">
        <f t="shared" si="54"/>
        <v>0.77453399999999994</v>
      </c>
      <c r="AZ112" s="9">
        <f>VLOOKUP($B112,aquastat_more_extensive_table!$D$1419:$AO$1619,AZ$4,FALSE)</f>
        <v>1.35</v>
      </c>
      <c r="BA112" s="13">
        <f t="shared" si="68"/>
        <v>1.35</v>
      </c>
      <c r="BB112" s="9">
        <f>VLOOKUP($C112,total_abstraction_km3!$A$2:$CT$249,BB$4,FALSE)</f>
        <v>0.81088340000000003</v>
      </c>
      <c r="BC112" s="13">
        <f t="shared" si="55"/>
        <v>0.81088340000000003</v>
      </c>
      <c r="BE112" s="9">
        <f>VLOOKUP($B112,aquastat_more_extensive_table!$D$1419:$AO$1619,BE$4,FALSE)</f>
        <v>0</v>
      </c>
      <c r="BF112" s="13" t="e">
        <f t="shared" si="69"/>
        <v>#N/A</v>
      </c>
      <c r="BG112" s="9">
        <f>VLOOKUP($C112,total_abstraction_km3!$A$2:$CT$249,BG$4,FALSE)</f>
        <v>0.86370420000000003</v>
      </c>
      <c r="BH112" s="13">
        <f t="shared" si="56"/>
        <v>0.86370420000000003</v>
      </c>
      <c r="BJ112" s="9">
        <f>VLOOKUP($B112,aquastat_more_extensive_table!$D$1419:$AO$1619,BJ$4,FALSE)</f>
        <v>0</v>
      </c>
      <c r="BK112" s="13" t="e">
        <f t="shared" si="57"/>
        <v>#N/A</v>
      </c>
      <c r="BL112" s="9">
        <f>VLOOKUP($C112,total_abstraction_km3!$A$2:$CT$249,BL$4,FALSE)</f>
        <v>0.86028499999999997</v>
      </c>
      <c r="BM112" s="13">
        <f t="shared" si="58"/>
        <v>0.86028499999999997</v>
      </c>
    </row>
    <row r="113" spans="2:65" x14ac:dyDescent="0.25">
      <c r="B113" s="12">
        <f>fao_ids_unique!B108</f>
        <v>137</v>
      </c>
      <c r="C113" s="12">
        <f>fao_ids_unique!F108</f>
        <v>134</v>
      </c>
      <c r="D113" s="8" t="str">
        <f>fao_ids_unique!C108</f>
        <v>MUS</v>
      </c>
      <c r="E113" s="7" t="str">
        <f>fao_ids_unique!G108</f>
        <v>Mauritius</v>
      </c>
      <c r="G113" s="9">
        <f>VLOOKUP($B113,aquastat_more_extensive_table!$D$1419:$AO$1619,G$4,FALSE)</f>
        <v>0</v>
      </c>
      <c r="H113" s="13" t="e">
        <f t="shared" si="59"/>
        <v>#N/A</v>
      </c>
      <c r="I113" s="9">
        <f>VLOOKUP($C113,total_abstraction_km3!$A$2:$CT$249,I$4,FALSE)</f>
        <v>0</v>
      </c>
      <c r="J113" s="13">
        <f t="shared" si="46"/>
        <v>0</v>
      </c>
      <c r="L113" s="9">
        <f>VLOOKUP($B113,aquastat_more_extensive_table!$D$1419:$AO$1619,L$4,FALSE)</f>
        <v>0</v>
      </c>
      <c r="M113" s="13" t="e">
        <f t="shared" si="60"/>
        <v>#N/A</v>
      </c>
      <c r="N113" s="9">
        <f>VLOOKUP($C113,total_abstraction_km3!$A$2:$CT$249,N$4,FALSE)</f>
        <v>0</v>
      </c>
      <c r="O113" s="13">
        <f t="shared" si="47"/>
        <v>0</v>
      </c>
      <c r="Q113" s="9">
        <f>VLOOKUP($B113,aquastat_more_extensive_table!$D$1419:$AO$1619,Q$4,FALSE)</f>
        <v>0</v>
      </c>
      <c r="R113" s="13" t="e">
        <f t="shared" si="61"/>
        <v>#N/A</v>
      </c>
      <c r="S113" s="9">
        <f>VLOOKUP($C113,total_abstraction_km3!$A$2:$CT$249,S$4,FALSE)</f>
        <v>0</v>
      </c>
      <c r="T113" s="13">
        <f t="shared" si="48"/>
        <v>0</v>
      </c>
      <c r="V113" s="9">
        <f>VLOOKUP($B113,aquastat_more_extensive_table!$D$1419:$AO$1619,V$4,FALSE)</f>
        <v>0.36</v>
      </c>
      <c r="W113" s="13">
        <f t="shared" si="62"/>
        <v>0.36</v>
      </c>
      <c r="X113" s="9">
        <f>VLOOKUP($C113,total_abstraction_km3!$A$2:$CT$249,X$4,FALSE)</f>
        <v>0</v>
      </c>
      <c r="Y113" s="13">
        <f t="shared" si="49"/>
        <v>0</v>
      </c>
      <c r="AA113" s="9">
        <f>VLOOKUP($B113,aquastat_more_extensive_table!$D$1419:$AO$1619,AA$4,FALSE)</f>
        <v>0</v>
      </c>
      <c r="AB113" s="13" t="e">
        <f t="shared" si="63"/>
        <v>#N/A</v>
      </c>
      <c r="AC113" s="9">
        <f>VLOOKUP($C113,total_abstraction_km3!$A$2:$CT$249,AC$4,FALSE)</f>
        <v>0</v>
      </c>
      <c r="AD113" s="13">
        <f t="shared" si="50"/>
        <v>0</v>
      </c>
      <c r="AF113" s="9">
        <f>VLOOKUP($B113,aquastat_more_extensive_table!$D$1419:$AO$1619,AF$4,FALSE)</f>
        <v>0</v>
      </c>
      <c r="AG113" s="13" t="e">
        <f t="shared" si="64"/>
        <v>#N/A</v>
      </c>
      <c r="AH113" s="9">
        <f>VLOOKUP($C113,total_abstraction_km3!$A$2:$CT$249,AH$4,FALSE)</f>
        <v>0</v>
      </c>
      <c r="AI113" s="13">
        <f t="shared" si="51"/>
        <v>0</v>
      </c>
      <c r="AK113" s="9">
        <f>VLOOKUP($B113,aquastat_more_extensive_table!$D$1419:$AO$1619,AK$4,FALSE)</f>
        <v>0.56599999999999995</v>
      </c>
      <c r="AL113" s="13">
        <f t="shared" si="65"/>
        <v>0.56599999999999995</v>
      </c>
      <c r="AM113" s="9">
        <f>VLOOKUP($C113,total_abstraction_km3!$A$2:$CT$249,AM$4,FALSE)</f>
        <v>0</v>
      </c>
      <c r="AN113" s="13">
        <f t="shared" si="52"/>
        <v>0</v>
      </c>
      <c r="AP113" s="9">
        <f>VLOOKUP($B113,aquastat_more_extensive_table!$D$1419:$AO$1619,AP$4,FALSE)</f>
        <v>0.61499999999999999</v>
      </c>
      <c r="AQ113" s="13">
        <f t="shared" si="66"/>
        <v>0.61499999999999999</v>
      </c>
      <c r="AR113" s="9">
        <f>VLOOKUP($C113,total_abstraction_km3!$A$2:$CT$249,AR$4,FALSE)</f>
        <v>0</v>
      </c>
      <c r="AS113" s="13">
        <f t="shared" si="53"/>
        <v>0</v>
      </c>
      <c r="AU113" s="9">
        <f>VLOOKUP($B113,aquastat_more_extensive_table!$D$1419:$AO$1619,AU$4,FALSE)</f>
        <v>0.61</v>
      </c>
      <c r="AV113" s="13">
        <f t="shared" si="67"/>
        <v>0.61</v>
      </c>
      <c r="AW113" s="9">
        <f>VLOOKUP($C113,total_abstraction_km3!$A$2:$CT$249,AW$4,FALSE)</f>
        <v>0</v>
      </c>
      <c r="AX113" s="13">
        <f t="shared" si="54"/>
        <v>0</v>
      </c>
      <c r="AZ113" s="9">
        <f>VLOOKUP($B113,aquastat_more_extensive_table!$D$1419:$AO$1619,AZ$4,FALSE)</f>
        <v>0.72499999999999998</v>
      </c>
      <c r="BA113" s="13">
        <f t="shared" si="68"/>
        <v>0.72499999999999998</v>
      </c>
      <c r="BB113" s="9">
        <f>VLOOKUP($C113,total_abstraction_km3!$A$2:$CT$249,BB$4,FALSE)</f>
        <v>0</v>
      </c>
      <c r="BC113" s="13">
        <f t="shared" si="55"/>
        <v>0</v>
      </c>
      <c r="BE113" s="9">
        <f>VLOOKUP($B113,aquastat_more_extensive_table!$D$1419:$AO$1619,BE$4,FALSE)</f>
        <v>0</v>
      </c>
      <c r="BF113" s="13" t="e">
        <f t="shared" si="69"/>
        <v>#N/A</v>
      </c>
      <c r="BG113" s="9">
        <f>VLOOKUP($C113,total_abstraction_km3!$A$2:$CT$249,BG$4,FALSE)</f>
        <v>0</v>
      </c>
      <c r="BH113" s="13">
        <f t="shared" si="56"/>
        <v>0</v>
      </c>
      <c r="BJ113" s="9">
        <f>VLOOKUP($B113,aquastat_more_extensive_table!$D$1419:$AO$1619,BJ$4,FALSE)</f>
        <v>0</v>
      </c>
      <c r="BK113" s="13" t="e">
        <f t="shared" si="57"/>
        <v>#N/A</v>
      </c>
      <c r="BL113" s="9">
        <f>VLOOKUP($C113,total_abstraction_km3!$A$2:$CT$249,BL$4,FALSE)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VLOOKUP($B114,aquastat_more_extensive_table!$D$1419:$AO$1619,G$4,FALSE)</f>
        <v>0</v>
      </c>
      <c r="H114" s="13" t="e">
        <f t="shared" si="59"/>
        <v>#N/A</v>
      </c>
      <c r="I114" s="9">
        <f>VLOOKUP($C114,total_abstraction_km3!$A$2:$CT$249,I$4,FALSE)</f>
        <v>12.69182</v>
      </c>
      <c r="J114" s="13">
        <f t="shared" si="46"/>
        <v>12.69182</v>
      </c>
      <c r="L114" s="9">
        <f>VLOOKUP($B114,aquastat_more_extensive_table!$D$1419:$AO$1619,L$4,FALSE)</f>
        <v>0</v>
      </c>
      <c r="M114" s="13" t="e">
        <f t="shared" si="60"/>
        <v>#N/A</v>
      </c>
      <c r="N114" s="9">
        <f>VLOOKUP($C114,total_abstraction_km3!$A$2:$CT$249,N$4,FALSE)</f>
        <v>13.37114</v>
      </c>
      <c r="O114" s="13">
        <f t="shared" si="47"/>
        <v>13.37114</v>
      </c>
      <c r="Q114" s="9">
        <f>VLOOKUP($B114,aquastat_more_extensive_table!$D$1419:$AO$1619,Q$4,FALSE)</f>
        <v>0</v>
      </c>
      <c r="R114" s="13" t="e">
        <f t="shared" si="61"/>
        <v>#N/A</v>
      </c>
      <c r="S114" s="9">
        <f>VLOOKUP($C114,total_abstraction_km3!$A$2:$CT$249,S$4,FALSE)</f>
        <v>15.49202</v>
      </c>
      <c r="T114" s="13">
        <f t="shared" si="48"/>
        <v>15.49202</v>
      </c>
      <c r="V114" s="9">
        <f>VLOOKUP($B114,aquastat_more_extensive_table!$D$1419:$AO$1619,V$4,FALSE)</f>
        <v>0</v>
      </c>
      <c r="W114" s="13" t="e">
        <f t="shared" si="62"/>
        <v>#N/A</v>
      </c>
      <c r="X114" s="9">
        <f>VLOOKUP($C114,total_abstraction_km3!$A$2:$CT$249,X$4,FALSE)</f>
        <v>19.223099999999999</v>
      </c>
      <c r="Y114" s="13">
        <f t="shared" si="49"/>
        <v>19.223099999999999</v>
      </c>
      <c r="AA114" s="9">
        <f>VLOOKUP($B114,aquastat_more_extensive_table!$D$1419:$AO$1619,AA$4,FALSE)</f>
        <v>56</v>
      </c>
      <c r="AB114" s="13">
        <f t="shared" si="63"/>
        <v>56</v>
      </c>
      <c r="AC114" s="9">
        <f>VLOOKUP($C114,total_abstraction_km3!$A$2:$CT$249,AC$4,FALSE)</f>
        <v>21.711980000000001</v>
      </c>
      <c r="AD114" s="13">
        <f t="shared" si="50"/>
        <v>21.711980000000001</v>
      </c>
      <c r="AF114" s="9">
        <f>VLOOKUP($B114,aquastat_more_extensive_table!$D$1419:$AO$1619,AF$4,FALSE)</f>
        <v>0</v>
      </c>
      <c r="AG114" s="13" t="e">
        <f t="shared" si="64"/>
        <v>#N/A</v>
      </c>
      <c r="AH114" s="9">
        <f>VLOOKUP($C114,total_abstraction_km3!$A$2:$CT$249,AH$4,FALSE)</f>
        <v>21.57788</v>
      </c>
      <c r="AI114" s="13">
        <f t="shared" si="51"/>
        <v>21.57788</v>
      </c>
      <c r="AK114" s="9">
        <f>VLOOKUP($B114,aquastat_more_extensive_table!$D$1419:$AO$1619,AK$4,FALSE)</f>
        <v>0</v>
      </c>
      <c r="AL114" s="13" t="e">
        <f t="shared" si="65"/>
        <v>#N/A</v>
      </c>
      <c r="AM114" s="9">
        <f>VLOOKUP($C114,total_abstraction_km3!$A$2:$CT$249,AM$4,FALSE)</f>
        <v>24.915520000000001</v>
      </c>
      <c r="AN114" s="13">
        <f t="shared" si="52"/>
        <v>24.915520000000001</v>
      </c>
      <c r="AP114" s="9">
        <f>VLOOKUP($B114,aquastat_more_extensive_table!$D$1419:$AO$1619,AP$4,FALSE)</f>
        <v>0</v>
      </c>
      <c r="AQ114" s="13" t="e">
        <f t="shared" si="66"/>
        <v>#N/A</v>
      </c>
      <c r="AR114" s="9">
        <f>VLOOKUP($C114,total_abstraction_km3!$A$2:$CT$249,AR$4,FALSE)</f>
        <v>27.425080000000001</v>
      </c>
      <c r="AS114" s="13">
        <f t="shared" si="53"/>
        <v>27.425080000000001</v>
      </c>
      <c r="AU114" s="9">
        <f>VLOOKUP($B114,aquastat_more_extensive_table!$D$1419:$AO$1619,AU$4,FALSE)</f>
        <v>72.599999999999994</v>
      </c>
      <c r="AV114" s="13">
        <f t="shared" si="67"/>
        <v>72.599999999999994</v>
      </c>
      <c r="AW114" s="9">
        <f>VLOOKUP($C114,total_abstraction_km3!$A$2:$CT$249,AW$4,FALSE)</f>
        <v>30.103940000000001</v>
      </c>
      <c r="AX114" s="13">
        <f t="shared" si="54"/>
        <v>30.103940000000001</v>
      </c>
      <c r="AZ114" s="9">
        <f>VLOOKUP($B114,aquastat_more_extensive_table!$D$1419:$AO$1619,AZ$4,FALSE)</f>
        <v>78.95</v>
      </c>
      <c r="BA114" s="13">
        <f t="shared" si="68"/>
        <v>78.95</v>
      </c>
      <c r="BB114" s="9">
        <f>VLOOKUP($C114,total_abstraction_km3!$A$2:$CT$249,BB$4,FALSE)</f>
        <v>32.81662</v>
      </c>
      <c r="BC114" s="13">
        <f t="shared" si="55"/>
        <v>32.81662</v>
      </c>
      <c r="BE114" s="9">
        <f>VLOOKUP($B114,aquastat_more_extensive_table!$D$1419:$AO$1619,BE$4,FALSE)</f>
        <v>80.3</v>
      </c>
      <c r="BF114" s="13">
        <f t="shared" si="69"/>
        <v>80.3</v>
      </c>
      <c r="BG114" s="9">
        <f>VLOOKUP($C114,total_abstraction_km3!$A$2:$CT$249,BG$4,FALSE)</f>
        <v>35.705219999999997</v>
      </c>
      <c r="BH114" s="13">
        <f t="shared" si="56"/>
        <v>35.705219999999997</v>
      </c>
      <c r="BJ114" s="9">
        <f>VLOOKUP($B114,aquastat_more_extensive_table!$D$1419:$AO$1619,BJ$4,FALSE)</f>
        <v>0</v>
      </c>
      <c r="BK114" s="13" t="e">
        <f t="shared" si="57"/>
        <v>#N/A</v>
      </c>
      <c r="BL114" s="9">
        <f>VLOOKUP($C114,total_abstraction_km3!$A$2:$CT$249,BL$4,FALSE)</f>
        <v>35.102733333333298</v>
      </c>
      <c r="BM114" s="13">
        <f t="shared" si="58"/>
        <v>35.102733333333298</v>
      </c>
    </row>
    <row r="115" spans="2:65" x14ac:dyDescent="0.25">
      <c r="B115" s="12">
        <f>fao_ids_unique!B110</f>
        <v>140</v>
      </c>
      <c r="C115" s="12">
        <f>fao_ids_unique!F110</f>
        <v>119</v>
      </c>
      <c r="D115" s="8" t="str">
        <f>fao_ids_unique!C110</f>
        <v>MCO</v>
      </c>
      <c r="E115" s="7" t="str">
        <f>fao_ids_unique!G110</f>
        <v>Monaco</v>
      </c>
      <c r="G115" s="9">
        <f>VLOOKUP($B115,aquastat_more_extensive_table!$D$1419:$AO$1619,G$4,FALSE)</f>
        <v>0</v>
      </c>
      <c r="H115" s="13" t="e">
        <f t="shared" si="59"/>
        <v>#N/A</v>
      </c>
      <c r="I115" s="9" t="str">
        <f>VLOOKUP($C115,total_abstraction_km3!$A$2:$CT$249,I$4,FALSE)</f>
        <v>NA</v>
      </c>
      <c r="J115" s="13" t="str">
        <f t="shared" si="46"/>
        <v>NA</v>
      </c>
      <c r="L115" s="9">
        <f>VLOOKUP($B115,aquastat_more_extensive_table!$D$1419:$AO$1619,L$4,FALSE)</f>
        <v>0</v>
      </c>
      <c r="M115" s="13" t="e">
        <f t="shared" si="60"/>
        <v>#N/A</v>
      </c>
      <c r="N115" s="9" t="str">
        <f>VLOOKUP($C115,total_abstraction_km3!$A$2:$CT$249,N$4,FALSE)</f>
        <v>NA</v>
      </c>
      <c r="O115" s="13" t="str">
        <f t="shared" si="47"/>
        <v>NA</v>
      </c>
      <c r="Q115" s="9">
        <f>VLOOKUP($B115,aquastat_more_extensive_table!$D$1419:$AO$1619,Q$4,FALSE)</f>
        <v>0</v>
      </c>
      <c r="R115" s="13" t="e">
        <f t="shared" si="61"/>
        <v>#N/A</v>
      </c>
      <c r="S115" s="9" t="str">
        <f>VLOOKUP($C115,total_abstraction_km3!$A$2:$CT$249,S$4,FALSE)</f>
        <v>NA</v>
      </c>
      <c r="T115" s="13" t="str">
        <f t="shared" si="48"/>
        <v>NA</v>
      </c>
      <c r="V115" s="9">
        <f>VLOOKUP($B115,aquastat_more_extensive_table!$D$1419:$AO$1619,V$4,FALSE)</f>
        <v>0</v>
      </c>
      <c r="W115" s="13" t="e">
        <f t="shared" si="62"/>
        <v>#N/A</v>
      </c>
      <c r="X115" s="9" t="str">
        <f>VLOOKUP($C115,total_abstraction_km3!$A$2:$CT$249,X$4,FALSE)</f>
        <v>NA</v>
      </c>
      <c r="Y115" s="13" t="str">
        <f t="shared" si="49"/>
        <v>NA</v>
      </c>
      <c r="AA115" s="9">
        <f>VLOOKUP($B115,aquastat_more_extensive_table!$D$1419:$AO$1619,AA$4,FALSE)</f>
        <v>0</v>
      </c>
      <c r="AB115" s="13" t="e">
        <f t="shared" si="63"/>
        <v>#N/A</v>
      </c>
      <c r="AC115" s="9" t="str">
        <f>VLOOKUP($C115,total_abstraction_km3!$A$2:$CT$249,AC$4,FALSE)</f>
        <v>NA</v>
      </c>
      <c r="AD115" s="13" t="str">
        <f t="shared" si="50"/>
        <v>NA</v>
      </c>
      <c r="AF115" s="9">
        <f>VLOOKUP($B115,aquastat_more_extensive_table!$D$1419:$AO$1619,AF$4,FALSE)</f>
        <v>0</v>
      </c>
      <c r="AG115" s="13" t="e">
        <f t="shared" si="64"/>
        <v>#N/A</v>
      </c>
      <c r="AH115" s="9" t="str">
        <f>VLOOKUP($C115,total_abstraction_km3!$A$2:$CT$249,AH$4,FALSE)</f>
        <v>NA</v>
      </c>
      <c r="AI115" s="13" t="str">
        <f t="shared" si="51"/>
        <v>NA</v>
      </c>
      <c r="AK115" s="9">
        <f>VLOOKUP($B115,aquastat_more_extensive_table!$D$1419:$AO$1619,AK$4,FALSE)</f>
        <v>6.7000000000000002E-3</v>
      </c>
      <c r="AL115" s="13">
        <f t="shared" si="65"/>
        <v>6.7000000000000002E-3</v>
      </c>
      <c r="AM115" s="9" t="str">
        <f>VLOOKUP($C115,total_abstraction_km3!$A$2:$CT$249,AM$4,FALSE)</f>
        <v>NA</v>
      </c>
      <c r="AN115" s="13" t="str">
        <f t="shared" si="52"/>
        <v>NA</v>
      </c>
      <c r="AP115" s="9">
        <f>VLOOKUP($B115,aquastat_more_extensive_table!$D$1419:$AO$1619,AP$4,FALSE)</f>
        <v>6.0000000000000001E-3</v>
      </c>
      <c r="AQ115" s="13">
        <f t="shared" si="66"/>
        <v>6.0000000000000001E-3</v>
      </c>
      <c r="AR115" s="9" t="str">
        <f>VLOOKUP($C115,total_abstraction_km3!$A$2:$CT$249,AR$4,FALSE)</f>
        <v>NA</v>
      </c>
      <c r="AS115" s="13" t="str">
        <f t="shared" si="53"/>
        <v>NA</v>
      </c>
      <c r="AU115" s="9">
        <f>VLOOKUP($B115,aquastat_more_extensive_table!$D$1419:$AO$1619,AU$4,FALSE)</f>
        <v>5.7999999999999996E-3</v>
      </c>
      <c r="AV115" s="13">
        <f t="shared" si="67"/>
        <v>5.7999999999999996E-3</v>
      </c>
      <c r="AW115" s="9" t="str">
        <f>VLOOKUP($C115,total_abstraction_km3!$A$2:$CT$249,AW$4,FALSE)</f>
        <v>NA</v>
      </c>
      <c r="AX115" s="13" t="str">
        <f t="shared" si="54"/>
        <v>NA</v>
      </c>
      <c r="AZ115" s="9">
        <f>VLOOKUP($B115,aquastat_more_extensive_table!$D$1419:$AO$1619,AZ$4,FALSE)</f>
        <v>5.4999999999999997E-3</v>
      </c>
      <c r="BA115" s="13">
        <f t="shared" si="68"/>
        <v>5.4999999999999997E-3</v>
      </c>
      <c r="BB115" s="9" t="str">
        <f>VLOOKUP($C115,total_abstraction_km3!$A$2:$CT$249,BB$4,FALSE)</f>
        <v>NA</v>
      </c>
      <c r="BC115" s="13" t="str">
        <f t="shared" si="55"/>
        <v>NA</v>
      </c>
      <c r="BE115" s="9">
        <f>VLOOKUP($B115,aquastat_more_extensive_table!$D$1419:$AO$1619,BE$4,FALSE)</f>
        <v>5.0000000000000001E-3</v>
      </c>
      <c r="BF115" s="13">
        <f t="shared" si="69"/>
        <v>5.0000000000000001E-3</v>
      </c>
      <c r="BG115" s="9" t="str">
        <f>VLOOKUP($C115,total_abstraction_km3!$A$2:$CT$249,BG$4,FALSE)</f>
        <v>NA</v>
      </c>
      <c r="BH115" s="13" t="str">
        <f t="shared" si="56"/>
        <v>NA</v>
      </c>
      <c r="BJ115" s="9">
        <f>VLOOKUP($B115,aquastat_more_extensive_table!$D$1419:$AO$1619,BJ$4,FALSE)</f>
        <v>0</v>
      </c>
      <c r="BK115" s="13" t="e">
        <f t="shared" si="57"/>
        <v>#N/A</v>
      </c>
      <c r="BL115" s="9" t="str">
        <f>VLOOKUP($C115,total_abstraction_km3!$A$2:$CT$249,BL$4,FALSE)</f>
        <v>NA</v>
      </c>
      <c r="BM115" s="13" t="str">
        <f t="shared" si="58"/>
        <v>NA</v>
      </c>
    </row>
    <row r="116" spans="2:65" x14ac:dyDescent="0.25">
      <c r="B116" s="12">
        <f>fao_ids_unique!B111</f>
        <v>141</v>
      </c>
      <c r="C116" s="12">
        <f>fao_ids_unique!F111</f>
        <v>128</v>
      </c>
      <c r="D116" s="8" t="str">
        <f>fao_ids_unique!C111</f>
        <v>MNG</v>
      </c>
      <c r="E116" s="7" t="str">
        <f>fao_ids_unique!G111</f>
        <v>Mongolia</v>
      </c>
      <c r="G116" s="9">
        <f>VLOOKUP($B116,aquastat_more_extensive_table!$D$1419:$AO$1619,G$4,FALSE)</f>
        <v>0</v>
      </c>
      <c r="H116" s="13" t="e">
        <f t="shared" si="59"/>
        <v>#N/A</v>
      </c>
      <c r="I116" s="9">
        <f>VLOOKUP($C116,total_abstraction_km3!$A$2:$CT$249,I$4,FALSE)</f>
        <v>5.476632E-2</v>
      </c>
      <c r="J116" s="13">
        <f t="shared" si="46"/>
        <v>5.476632E-2</v>
      </c>
      <c r="L116" s="9">
        <f>VLOOKUP($B116,aquastat_more_extensive_table!$D$1419:$AO$1619,L$4,FALSE)</f>
        <v>0</v>
      </c>
      <c r="M116" s="13" t="e">
        <f t="shared" si="60"/>
        <v>#N/A</v>
      </c>
      <c r="N116" s="9">
        <f>VLOOKUP($C116,total_abstraction_km3!$A$2:$CT$249,N$4,FALSE)</f>
        <v>5.5926900000000002E-2</v>
      </c>
      <c r="O116" s="13">
        <f t="shared" si="47"/>
        <v>5.5926900000000002E-2</v>
      </c>
      <c r="Q116" s="9">
        <f>VLOOKUP($B116,aquastat_more_extensive_table!$D$1419:$AO$1619,Q$4,FALSE)</f>
        <v>0</v>
      </c>
      <c r="R116" s="13" t="e">
        <f t="shared" si="61"/>
        <v>#N/A</v>
      </c>
      <c r="S116" s="9">
        <f>VLOOKUP($C116,total_abstraction_km3!$A$2:$CT$249,S$4,FALSE)</f>
        <v>6.5162300000000006E-2</v>
      </c>
      <c r="T116" s="13">
        <f t="shared" si="48"/>
        <v>6.5162300000000006E-2</v>
      </c>
      <c r="V116" s="9">
        <f>VLOOKUP($B116,aquastat_more_extensive_table!$D$1419:$AO$1619,V$4,FALSE)</f>
        <v>0</v>
      </c>
      <c r="W116" s="13" t="e">
        <f t="shared" si="62"/>
        <v>#N/A</v>
      </c>
      <c r="X116" s="9">
        <f>VLOOKUP($C116,total_abstraction_km3!$A$2:$CT$249,X$4,FALSE)</f>
        <v>9.3705419999999998E-2</v>
      </c>
      <c r="Y116" s="13">
        <f t="shared" si="49"/>
        <v>9.3705419999999998E-2</v>
      </c>
      <c r="AA116" s="9">
        <f>VLOOKUP($B116,aquastat_more_extensive_table!$D$1419:$AO$1619,AA$4,FALSE)</f>
        <v>0</v>
      </c>
      <c r="AB116" s="13" t="e">
        <f t="shared" si="63"/>
        <v>#N/A</v>
      </c>
      <c r="AC116" s="9">
        <f>VLOOKUP($C116,total_abstraction_km3!$A$2:$CT$249,AC$4,FALSE)</f>
        <v>0.12742419999999999</v>
      </c>
      <c r="AD116" s="13">
        <f t="shared" si="50"/>
        <v>0.12742419999999999</v>
      </c>
      <c r="AF116" s="9">
        <f>VLOOKUP($B116,aquastat_more_extensive_table!$D$1419:$AO$1619,AF$4,FALSE)</f>
        <v>0</v>
      </c>
      <c r="AG116" s="13" t="e">
        <f t="shared" si="64"/>
        <v>#N/A</v>
      </c>
      <c r="AH116" s="9">
        <f>VLOOKUP($C116,total_abstraction_km3!$A$2:$CT$249,AH$4,FALSE)</f>
        <v>0.14114099999999999</v>
      </c>
      <c r="AI116" s="13">
        <f t="shared" si="51"/>
        <v>0.14114099999999999</v>
      </c>
      <c r="AK116" s="9">
        <f>VLOOKUP($B116,aquastat_more_extensive_table!$D$1419:$AO$1619,AK$4,FALSE)</f>
        <v>0</v>
      </c>
      <c r="AL116" s="13" t="e">
        <f t="shared" si="65"/>
        <v>#N/A</v>
      </c>
      <c r="AM116" s="9">
        <f>VLOOKUP($C116,total_abstraction_km3!$A$2:$CT$249,AM$4,FALSE)</f>
        <v>0.15485640000000001</v>
      </c>
      <c r="AN116" s="13">
        <f t="shared" si="52"/>
        <v>0.15485640000000001</v>
      </c>
      <c r="AP116" s="9">
        <f>VLOOKUP($B116,aquastat_more_extensive_table!$D$1419:$AO$1619,AP$4,FALSE)</f>
        <v>0.42799999999999999</v>
      </c>
      <c r="AQ116" s="13">
        <f t="shared" si="66"/>
        <v>0.42799999999999999</v>
      </c>
      <c r="AR116" s="9">
        <f>VLOOKUP($C116,total_abstraction_km3!$A$2:$CT$249,AR$4,FALSE)</f>
        <v>0.13400119999999999</v>
      </c>
      <c r="AS116" s="13">
        <f t="shared" si="53"/>
        <v>0.13400119999999999</v>
      </c>
      <c r="AU116" s="9">
        <f>VLOOKUP($B116,aquastat_more_extensive_table!$D$1419:$AO$1619,AU$4,FALSE)</f>
        <v>0</v>
      </c>
      <c r="AV116" s="13" t="e">
        <f t="shared" si="67"/>
        <v>#N/A</v>
      </c>
      <c r="AW116" s="9">
        <f>VLOOKUP($C116,total_abstraction_km3!$A$2:$CT$249,AW$4,FALSE)</f>
        <v>0.15481159999999999</v>
      </c>
      <c r="AX116" s="13">
        <f t="shared" si="54"/>
        <v>0.15481159999999999</v>
      </c>
      <c r="AZ116" s="9">
        <f>VLOOKUP($B116,aquastat_more_extensive_table!$D$1419:$AO$1619,AZ$4,FALSE)</f>
        <v>0.54</v>
      </c>
      <c r="BA116" s="13">
        <f t="shared" si="68"/>
        <v>0.54</v>
      </c>
      <c r="BB116" s="9">
        <f>VLOOKUP($C116,total_abstraction_km3!$A$2:$CT$249,BB$4,FALSE)</f>
        <v>0.17835280000000001</v>
      </c>
      <c r="BC116" s="13">
        <f t="shared" si="55"/>
        <v>0.17835280000000001</v>
      </c>
      <c r="BE116" s="9">
        <f>VLOOKUP($B116,aquastat_more_extensive_table!$D$1419:$AO$1619,BE$4,FALSE)</f>
        <v>0.55100000000000005</v>
      </c>
      <c r="BF116" s="13">
        <f t="shared" si="69"/>
        <v>0.55100000000000005</v>
      </c>
      <c r="BG116" s="9">
        <f>VLOOKUP($C116,total_abstraction_km3!$A$2:$CT$249,BG$4,FALSE)</f>
        <v>0.20976900000000001</v>
      </c>
      <c r="BH116" s="13">
        <f t="shared" si="56"/>
        <v>0.20976900000000001</v>
      </c>
      <c r="BJ116" s="9">
        <f>VLOOKUP($B116,aquastat_more_extensive_table!$D$1419:$AO$1619,BJ$4,FALSE)</f>
        <v>0</v>
      </c>
      <c r="BK116" s="13" t="e">
        <f t="shared" si="57"/>
        <v>#N/A</v>
      </c>
      <c r="BL116" s="9">
        <f>VLOOKUP($C116,total_abstraction_km3!$A$2:$CT$249,BL$4,FALSE)</f>
        <v>0.22200766666666699</v>
      </c>
      <c r="BM116" s="13">
        <f t="shared" si="58"/>
        <v>0.22200766666666699</v>
      </c>
    </row>
    <row r="117" spans="2:65" x14ac:dyDescent="0.25">
      <c r="B117" s="12">
        <f>fao_ids_unique!B112</f>
        <v>143</v>
      </c>
      <c r="C117" s="12">
        <f>fao_ids_unique!F112</f>
        <v>118</v>
      </c>
      <c r="D117" s="8" t="str">
        <f>fao_ids_unique!C112</f>
        <v>MAR</v>
      </c>
      <c r="E117" s="7" t="str">
        <f>fao_ids_unique!G112</f>
        <v>Morocco</v>
      </c>
      <c r="G117" s="9">
        <f>VLOOKUP($B117,aquastat_more_extensive_table!$D$1419:$AO$1619,G$4,FALSE)</f>
        <v>0</v>
      </c>
      <c r="H117" s="13" t="e">
        <f t="shared" si="59"/>
        <v>#N/A</v>
      </c>
      <c r="I117" s="9">
        <f>VLOOKUP($C117,total_abstraction_km3!$A$2:$CT$249,I$4,FALSE)</f>
        <v>1.408868</v>
      </c>
      <c r="J117" s="13">
        <f t="shared" si="46"/>
        <v>1.408868</v>
      </c>
      <c r="L117" s="9">
        <f>VLOOKUP($B117,aquastat_more_extensive_table!$D$1419:$AO$1619,L$4,FALSE)</f>
        <v>0</v>
      </c>
      <c r="M117" s="13" t="e">
        <f t="shared" si="60"/>
        <v>#N/A</v>
      </c>
      <c r="N117" s="9">
        <f>VLOOKUP($C117,total_abstraction_km3!$A$2:$CT$249,N$4,FALSE)</f>
        <v>1.45055</v>
      </c>
      <c r="O117" s="13">
        <f t="shared" si="47"/>
        <v>1.45055</v>
      </c>
      <c r="Q117" s="9">
        <f>VLOOKUP($B117,aquastat_more_extensive_table!$D$1419:$AO$1619,Q$4,FALSE)</f>
        <v>0</v>
      </c>
      <c r="R117" s="13" t="e">
        <f t="shared" si="61"/>
        <v>#N/A</v>
      </c>
      <c r="S117" s="9">
        <f>VLOOKUP($C117,total_abstraction_km3!$A$2:$CT$249,S$4,FALSE)</f>
        <v>1.440922</v>
      </c>
      <c r="T117" s="13">
        <f t="shared" si="48"/>
        <v>1.440922</v>
      </c>
      <c r="V117" s="9">
        <f>VLOOKUP($B117,aquastat_more_extensive_table!$D$1419:$AO$1619,V$4,FALSE)</f>
        <v>9</v>
      </c>
      <c r="W117" s="13">
        <f t="shared" si="62"/>
        <v>9</v>
      </c>
      <c r="X117" s="9">
        <f>VLOOKUP($C117,total_abstraction_km3!$A$2:$CT$249,X$4,FALSE)</f>
        <v>1.618512</v>
      </c>
      <c r="Y117" s="13">
        <f t="shared" si="49"/>
        <v>1.618512</v>
      </c>
      <c r="AA117" s="9">
        <f>VLOOKUP($B117,aquastat_more_extensive_table!$D$1419:$AO$1619,AA$4,FALSE)</f>
        <v>10.050000000000001</v>
      </c>
      <c r="AB117" s="13">
        <f t="shared" si="63"/>
        <v>10.050000000000001</v>
      </c>
      <c r="AC117" s="9">
        <f>VLOOKUP($C117,total_abstraction_km3!$A$2:$CT$249,AC$4,FALSE)</f>
        <v>1.60768</v>
      </c>
      <c r="AD117" s="13">
        <f t="shared" si="50"/>
        <v>1.60768</v>
      </c>
      <c r="AF117" s="9">
        <f>VLOOKUP($B117,aquastat_more_extensive_table!$D$1419:$AO$1619,AF$4,FALSE)</f>
        <v>11</v>
      </c>
      <c r="AG117" s="13">
        <f t="shared" si="64"/>
        <v>11</v>
      </c>
      <c r="AH117" s="9">
        <f>VLOOKUP($C117,total_abstraction_km3!$A$2:$CT$249,AH$4,FALSE)</f>
        <v>1.660264</v>
      </c>
      <c r="AI117" s="13">
        <f t="shared" si="51"/>
        <v>1.660264</v>
      </c>
      <c r="AK117" s="9">
        <f>VLOOKUP($B117,aquastat_more_extensive_table!$D$1419:$AO$1619,AK$4,FALSE)</f>
        <v>11.04</v>
      </c>
      <c r="AL117" s="13">
        <f t="shared" si="65"/>
        <v>11.04</v>
      </c>
      <c r="AM117" s="9">
        <f>VLOOKUP($C117,total_abstraction_km3!$A$2:$CT$249,AM$4,FALSE)</f>
        <v>1.790902</v>
      </c>
      <c r="AN117" s="13">
        <f t="shared" si="52"/>
        <v>1.790902</v>
      </c>
      <c r="AP117" s="9">
        <f>VLOOKUP($B117,aquastat_more_extensive_table!$D$1419:$AO$1619,AP$4,FALSE)</f>
        <v>11.26</v>
      </c>
      <c r="AQ117" s="13">
        <f t="shared" si="66"/>
        <v>11.26</v>
      </c>
      <c r="AR117" s="9">
        <f>VLOOKUP($C117,total_abstraction_km3!$A$2:$CT$249,AR$4,FALSE)</f>
        <v>1.937486</v>
      </c>
      <c r="AS117" s="13">
        <f t="shared" si="53"/>
        <v>1.937486</v>
      </c>
      <c r="AU117" s="9">
        <f>VLOOKUP($B117,aquastat_more_extensive_table!$D$1419:$AO$1619,AU$4,FALSE)</f>
        <v>14.82</v>
      </c>
      <c r="AV117" s="13">
        <f t="shared" si="67"/>
        <v>14.82</v>
      </c>
      <c r="AW117" s="9">
        <f>VLOOKUP($C117,total_abstraction_km3!$A$2:$CT$249,AW$4,FALSE)</f>
        <v>1.9625440000000001</v>
      </c>
      <c r="AX117" s="13">
        <f t="shared" si="54"/>
        <v>1.9625440000000001</v>
      </c>
      <c r="AZ117" s="9">
        <f>VLOOKUP($B117,aquastat_more_extensive_table!$D$1419:$AO$1619,AZ$4,FALSE)</f>
        <v>0</v>
      </c>
      <c r="BA117" s="13" t="e">
        <f t="shared" si="68"/>
        <v>#N/A</v>
      </c>
      <c r="BB117" s="9">
        <f>VLOOKUP($C117,total_abstraction_km3!$A$2:$CT$249,BB$4,FALSE)</f>
        <v>2.2525940000000002</v>
      </c>
      <c r="BC117" s="13">
        <f t="shared" si="55"/>
        <v>2.2525940000000002</v>
      </c>
      <c r="BE117" s="9">
        <f>VLOOKUP($B117,aquastat_more_extensive_table!$D$1419:$AO$1619,BE$4,FALSE)</f>
        <v>10.43</v>
      </c>
      <c r="BF117" s="13">
        <f t="shared" si="69"/>
        <v>10.43</v>
      </c>
      <c r="BG117" s="9">
        <f>VLOOKUP($C117,total_abstraction_km3!$A$2:$CT$249,BG$4,FALSE)</f>
        <v>2.6138140000000001</v>
      </c>
      <c r="BH117" s="13">
        <f t="shared" si="56"/>
        <v>2.6138140000000001</v>
      </c>
      <c r="BJ117" s="9">
        <f>VLOOKUP($B117,aquastat_more_extensive_table!$D$1419:$AO$1619,BJ$4,FALSE)</f>
        <v>0</v>
      </c>
      <c r="BK117" s="13" t="e">
        <f t="shared" si="57"/>
        <v>#N/A</v>
      </c>
      <c r="BL117" s="9">
        <f>VLOOKUP($C117,total_abstraction_km3!$A$2:$CT$249,BL$4,FALSE)</f>
        <v>2.71613333333333</v>
      </c>
      <c r="BM117" s="13">
        <f t="shared" si="58"/>
        <v>2.71613333333333</v>
      </c>
    </row>
    <row r="118" spans="2:65" x14ac:dyDescent="0.25">
      <c r="B118" s="12">
        <f>fao_ids_unique!B113</f>
        <v>144</v>
      </c>
      <c r="C118" s="12">
        <f>fao_ids_unique!F113</f>
        <v>131</v>
      </c>
      <c r="D118" s="8" t="str">
        <f>fao_ids_unique!C113</f>
        <v>MOZ</v>
      </c>
      <c r="E118" s="7" t="str">
        <f>fao_ids_unique!G113</f>
        <v>Mozambique</v>
      </c>
      <c r="G118" s="9">
        <f>VLOOKUP($B118,aquastat_more_extensive_table!$D$1419:$AO$1619,G$4,FALSE)</f>
        <v>0</v>
      </c>
      <c r="H118" s="13" t="e">
        <f t="shared" si="59"/>
        <v>#N/A</v>
      </c>
      <c r="I118" s="9">
        <f>VLOOKUP($C118,total_abstraction_km3!$A$2:$CT$249,I$4,FALSE)</f>
        <v>3.7494520000000003E-2</v>
      </c>
      <c r="J118" s="13">
        <f t="shared" si="46"/>
        <v>3.7494520000000003E-2</v>
      </c>
      <c r="L118" s="9">
        <f>VLOOKUP($B118,aquastat_more_extensive_table!$D$1419:$AO$1619,L$4,FALSE)</f>
        <v>0</v>
      </c>
      <c r="M118" s="13" t="e">
        <f t="shared" si="60"/>
        <v>#N/A</v>
      </c>
      <c r="N118" s="9">
        <f>VLOOKUP($C118,total_abstraction_km3!$A$2:$CT$249,N$4,FALSE)</f>
        <v>5.2449660000000002E-2</v>
      </c>
      <c r="O118" s="13">
        <f t="shared" si="47"/>
        <v>5.2449660000000002E-2</v>
      </c>
      <c r="Q118" s="9">
        <f>VLOOKUP($B118,aquastat_more_extensive_table!$D$1419:$AO$1619,Q$4,FALSE)</f>
        <v>0</v>
      </c>
      <c r="R118" s="13" t="e">
        <f t="shared" si="61"/>
        <v>#N/A</v>
      </c>
      <c r="S118" s="9">
        <f>VLOOKUP($C118,total_abstraction_km3!$A$2:$CT$249,S$4,FALSE)</f>
        <v>7.5567919999999997E-2</v>
      </c>
      <c r="T118" s="13">
        <f t="shared" si="48"/>
        <v>7.5567919999999997E-2</v>
      </c>
      <c r="V118" s="9">
        <f>VLOOKUP($B118,aquastat_more_extensive_table!$D$1419:$AO$1619,V$4,FALSE)</f>
        <v>0</v>
      </c>
      <c r="W118" s="13" t="e">
        <f t="shared" si="62"/>
        <v>#N/A</v>
      </c>
      <c r="X118" s="9">
        <f>VLOOKUP($C118,total_abstraction_km3!$A$2:$CT$249,X$4,FALSE)</f>
        <v>0.10077228000000001</v>
      </c>
      <c r="Y118" s="13">
        <f t="shared" si="49"/>
        <v>0.10077228000000001</v>
      </c>
      <c r="AA118" s="9">
        <f>VLOOKUP($B118,aquastat_more_extensive_table!$D$1419:$AO$1619,AA$4,FALSE)</f>
        <v>0</v>
      </c>
      <c r="AB118" s="13" t="e">
        <f t="shared" si="63"/>
        <v>#N/A</v>
      </c>
      <c r="AC118" s="9">
        <f>VLOOKUP($C118,total_abstraction_km3!$A$2:$CT$249,AC$4,FALSE)</f>
        <v>0.15584580000000001</v>
      </c>
      <c r="AD118" s="13">
        <f t="shared" si="50"/>
        <v>0.15584580000000001</v>
      </c>
      <c r="AF118" s="9">
        <f>VLOOKUP($B118,aquastat_more_extensive_table!$D$1419:$AO$1619,AF$4,FALSE)</f>
        <v>0</v>
      </c>
      <c r="AG118" s="13" t="e">
        <f t="shared" si="64"/>
        <v>#N/A</v>
      </c>
      <c r="AH118" s="9">
        <f>VLOOKUP($C118,total_abstraction_km3!$A$2:$CT$249,AH$4,FALSE)</f>
        <v>0.22496060000000001</v>
      </c>
      <c r="AI118" s="13">
        <f t="shared" si="51"/>
        <v>0.22496060000000001</v>
      </c>
      <c r="AK118" s="9">
        <f>VLOOKUP($B118,aquastat_more_extensive_table!$D$1419:$AO$1619,AK$4,FALSE)</f>
        <v>0.60499999999999998</v>
      </c>
      <c r="AL118" s="13">
        <f t="shared" si="65"/>
        <v>0.60499999999999998</v>
      </c>
      <c r="AM118" s="9">
        <f>VLOOKUP($C118,total_abstraction_km3!$A$2:$CT$249,AM$4,FALSE)</f>
        <v>0.26324520000000001</v>
      </c>
      <c r="AN118" s="13">
        <f t="shared" si="52"/>
        <v>0.26324520000000001</v>
      </c>
      <c r="AP118" s="9">
        <f>VLOOKUP($B118,aquastat_more_extensive_table!$D$1419:$AO$1619,AP$4,FALSE)</f>
        <v>0</v>
      </c>
      <c r="AQ118" s="13" t="e">
        <f t="shared" si="66"/>
        <v>#N/A</v>
      </c>
      <c r="AR118" s="9">
        <f>VLOOKUP($C118,total_abstraction_km3!$A$2:$CT$249,AR$4,FALSE)</f>
        <v>0.2362746</v>
      </c>
      <c r="AS118" s="13">
        <f t="shared" si="53"/>
        <v>0.2362746</v>
      </c>
      <c r="AU118" s="9">
        <f>VLOOKUP($B118,aquastat_more_extensive_table!$D$1419:$AO$1619,AU$4,FALSE)</f>
        <v>0.88419999999999999</v>
      </c>
      <c r="AV118" s="13">
        <f t="shared" si="67"/>
        <v>0.88419999999999999</v>
      </c>
      <c r="AW118" s="9">
        <f>VLOOKUP($C118,total_abstraction_km3!$A$2:$CT$249,AW$4,FALSE)</f>
        <v>0.25627080000000002</v>
      </c>
      <c r="AX118" s="13">
        <f t="shared" si="54"/>
        <v>0.25627080000000002</v>
      </c>
      <c r="AZ118" s="9">
        <f>VLOOKUP($B118,aquastat_more_extensive_table!$D$1419:$AO$1619,AZ$4,FALSE)</f>
        <v>0</v>
      </c>
      <c r="BA118" s="13" t="e">
        <f t="shared" si="68"/>
        <v>#N/A</v>
      </c>
      <c r="BB118" s="9">
        <f>VLOOKUP($C118,total_abstraction_km3!$A$2:$CT$249,BB$4,FALSE)</f>
        <v>0.30117440000000001</v>
      </c>
      <c r="BC118" s="13">
        <f t="shared" si="55"/>
        <v>0.30117440000000001</v>
      </c>
      <c r="BE118" s="9">
        <f>VLOOKUP($B118,aquastat_more_extensive_table!$D$1419:$AO$1619,BE$4,FALSE)</f>
        <v>0</v>
      </c>
      <c r="BF118" s="13" t="e">
        <f t="shared" si="69"/>
        <v>#N/A</v>
      </c>
      <c r="BG118" s="9">
        <f>VLOOKUP($C118,total_abstraction_km3!$A$2:$CT$249,BG$4,FALSE)</f>
        <v>0.3493018</v>
      </c>
      <c r="BH118" s="13">
        <f t="shared" si="56"/>
        <v>0.3493018</v>
      </c>
      <c r="BJ118" s="9">
        <f>VLOOKUP($B118,aquastat_more_extensive_table!$D$1419:$AO$1619,BJ$4,FALSE)</f>
        <v>1.4730000000000001</v>
      </c>
      <c r="BK118" s="13">
        <f t="shared" si="57"/>
        <v>1.4730000000000001</v>
      </c>
      <c r="BL118" s="9">
        <f>VLOOKUP($C118,total_abstraction_km3!$A$2:$CT$249,BL$4,FALSE)</f>
        <v>0.375466666666667</v>
      </c>
      <c r="BM118" s="13">
        <f t="shared" si="58"/>
        <v>0.375466666666667</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VLOOKUP($B119,aquastat_more_extensive_table!$D$1419:$AO$1619,G$4,FALSE)</f>
        <v>0</v>
      </c>
      <c r="H119" s="13" t="e">
        <f t="shared" si="59"/>
        <v>#N/A</v>
      </c>
      <c r="I119" s="9">
        <f>VLOOKUP($C119,total_abstraction_km3!$A$2:$CT$249,I$4,FALSE)</f>
        <v>0</v>
      </c>
      <c r="J119" s="13">
        <f t="shared" si="46"/>
        <v>0</v>
      </c>
      <c r="L119" s="9">
        <f>VLOOKUP($B119,aquastat_more_extensive_table!$D$1419:$AO$1619,L$4,FALSE)</f>
        <v>0</v>
      </c>
      <c r="M119" s="13" t="e">
        <f t="shared" si="60"/>
        <v>#N/A</v>
      </c>
      <c r="N119" s="9">
        <f>VLOOKUP($C119,total_abstraction_km3!$A$2:$CT$249,N$4,FALSE)</f>
        <v>0</v>
      </c>
      <c r="O119" s="13">
        <f t="shared" si="47"/>
        <v>0</v>
      </c>
      <c r="Q119" s="9">
        <f>VLOOKUP($B119,aquastat_more_extensive_table!$D$1419:$AO$1619,Q$4,FALSE)</f>
        <v>0</v>
      </c>
      <c r="R119" s="13" t="e">
        <f t="shared" si="61"/>
        <v>#N/A</v>
      </c>
      <c r="S119" s="9">
        <f>VLOOKUP($C119,total_abstraction_km3!$A$2:$CT$249,S$4,FALSE)</f>
        <v>0</v>
      </c>
      <c r="T119" s="13">
        <f t="shared" si="48"/>
        <v>0</v>
      </c>
      <c r="V119" s="9">
        <f>VLOOKUP($B119,aquastat_more_extensive_table!$D$1419:$AO$1619,V$4,FALSE)</f>
        <v>0</v>
      </c>
      <c r="W119" s="13" t="e">
        <f t="shared" si="62"/>
        <v>#N/A</v>
      </c>
      <c r="X119" s="9">
        <f>VLOOKUP($C119,total_abstraction_km3!$A$2:$CT$249,X$4,FALSE)</f>
        <v>0</v>
      </c>
      <c r="Y119" s="13">
        <f t="shared" si="49"/>
        <v>0</v>
      </c>
      <c r="AA119" s="9">
        <f>VLOOKUP($B119,aquastat_more_extensive_table!$D$1419:$AO$1619,AA$4,FALSE)</f>
        <v>0</v>
      </c>
      <c r="AB119" s="13" t="e">
        <f t="shared" si="63"/>
        <v>#N/A</v>
      </c>
      <c r="AC119" s="9">
        <f>VLOOKUP($C119,total_abstraction_km3!$A$2:$CT$249,AC$4,FALSE)</f>
        <v>0</v>
      </c>
      <c r="AD119" s="13">
        <f t="shared" si="50"/>
        <v>0</v>
      </c>
      <c r="AF119" s="9">
        <f>VLOOKUP($B119,aquastat_more_extensive_table!$D$1419:$AO$1619,AF$4,FALSE)</f>
        <v>0</v>
      </c>
      <c r="AG119" s="13" t="e">
        <f t="shared" si="64"/>
        <v>#N/A</v>
      </c>
      <c r="AH119" s="9">
        <f>VLOOKUP($C119,total_abstraction_km3!$A$2:$CT$249,AH$4,FALSE)</f>
        <v>0</v>
      </c>
      <c r="AI119" s="13">
        <f t="shared" si="51"/>
        <v>0</v>
      </c>
      <c r="AK119" s="9">
        <f>VLOOKUP($B119,aquastat_more_extensive_table!$D$1419:$AO$1619,AK$4,FALSE)</f>
        <v>0</v>
      </c>
      <c r="AL119" s="13" t="e">
        <f t="shared" si="65"/>
        <v>#N/A</v>
      </c>
      <c r="AM119" s="9">
        <f>VLOOKUP($C119,total_abstraction_km3!$A$2:$CT$249,AM$4,FALSE)</f>
        <v>0</v>
      </c>
      <c r="AN119" s="13">
        <f t="shared" si="52"/>
        <v>0</v>
      </c>
      <c r="AP119" s="9">
        <f>VLOOKUP($B119,aquastat_more_extensive_table!$D$1419:$AO$1619,AP$4,FALSE)</f>
        <v>0</v>
      </c>
      <c r="AQ119" s="13" t="e">
        <f t="shared" si="66"/>
        <v>#N/A</v>
      </c>
      <c r="AR119" s="9">
        <f>VLOOKUP($C119,total_abstraction_km3!$A$2:$CT$249,AR$4,FALSE)</f>
        <v>0</v>
      </c>
      <c r="AS119" s="13">
        <f t="shared" si="53"/>
        <v>0</v>
      </c>
      <c r="AU119" s="9">
        <f>VLOOKUP($B119,aquastat_more_extensive_table!$D$1419:$AO$1619,AU$4,FALSE)</f>
        <v>0</v>
      </c>
      <c r="AV119" s="13" t="e">
        <f t="shared" si="67"/>
        <v>#N/A</v>
      </c>
      <c r="AW119" s="9">
        <f>VLOOKUP($C119,total_abstraction_km3!$A$2:$CT$249,AW$4,FALSE)</f>
        <v>0</v>
      </c>
      <c r="AX119" s="13">
        <f t="shared" si="54"/>
        <v>0</v>
      </c>
      <c r="AZ119" s="9">
        <f>VLOOKUP($B119,aquastat_more_extensive_table!$D$1419:$AO$1619,AZ$4,FALSE)</f>
        <v>0</v>
      </c>
      <c r="BA119" s="13" t="e">
        <f t="shared" si="68"/>
        <v>#N/A</v>
      </c>
      <c r="BB119" s="9">
        <f>VLOOKUP($C119,total_abstraction_km3!$A$2:$CT$249,BB$4,FALSE)</f>
        <v>0</v>
      </c>
      <c r="BC119" s="13">
        <f t="shared" si="55"/>
        <v>0</v>
      </c>
      <c r="BE119" s="9">
        <f>VLOOKUP($B119,aquastat_more_extensive_table!$D$1419:$AO$1619,BE$4,FALSE)</f>
        <v>0</v>
      </c>
      <c r="BF119" s="13" t="e">
        <f t="shared" si="69"/>
        <v>#N/A</v>
      </c>
      <c r="BG119" s="9">
        <f>VLOOKUP($C119,total_abstraction_km3!$A$2:$CT$249,BG$4,FALSE)</f>
        <v>0</v>
      </c>
      <c r="BH119" s="13">
        <f t="shared" si="56"/>
        <v>0</v>
      </c>
      <c r="BJ119" s="9">
        <f>VLOOKUP($B119,aquastat_more_extensive_table!$D$1419:$AO$1619,BJ$4,FALSE)</f>
        <v>0</v>
      </c>
      <c r="BK119" s="13" t="e">
        <f t="shared" si="57"/>
        <v>#N/A</v>
      </c>
      <c r="BL119" s="9">
        <f>VLOOKUP($C119,total_abstraction_km3!$A$2:$CT$249,BL$4,FALSE)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VLOOKUP($B120,aquastat_more_extensive_table!$D$1419:$AO$1619,G$4,FALSE)</f>
        <v>0</v>
      </c>
      <c r="H120" s="13" t="e">
        <f t="shared" si="59"/>
        <v>#N/A</v>
      </c>
      <c r="I120" s="9">
        <f>VLOOKUP($C120,total_abstraction_km3!$A$2:$CT$249,I$4,FALSE)</f>
        <v>2.6686079999999999</v>
      </c>
      <c r="J120" s="13">
        <f t="shared" si="46"/>
        <v>2.6686079999999999</v>
      </c>
      <c r="L120" s="9">
        <f>VLOOKUP($B120,aquastat_more_extensive_table!$D$1419:$AO$1619,L$4,FALSE)</f>
        <v>0</v>
      </c>
      <c r="M120" s="13" t="e">
        <f t="shared" si="60"/>
        <v>#N/A</v>
      </c>
      <c r="N120" s="9">
        <f>VLOOKUP($C120,total_abstraction_km3!$A$2:$CT$249,N$4,FALSE)</f>
        <v>2.6731699999999998</v>
      </c>
      <c r="O120" s="13">
        <f t="shared" si="47"/>
        <v>2.6731699999999998</v>
      </c>
      <c r="Q120" s="9">
        <f>VLOOKUP($B120,aquastat_more_extensive_table!$D$1419:$AO$1619,Q$4,FALSE)</f>
        <v>0</v>
      </c>
      <c r="R120" s="13" t="e">
        <f t="shared" si="61"/>
        <v>#N/A</v>
      </c>
      <c r="S120" s="9">
        <f>VLOOKUP($C120,total_abstraction_km3!$A$2:$CT$249,S$4,FALSE)</f>
        <v>2.6109640000000001</v>
      </c>
      <c r="T120" s="13">
        <f t="shared" si="48"/>
        <v>2.6109640000000001</v>
      </c>
      <c r="V120" s="9">
        <f>VLOOKUP($B120,aquastat_more_extensive_table!$D$1419:$AO$1619,V$4,FALSE)</f>
        <v>0</v>
      </c>
      <c r="W120" s="13" t="e">
        <f t="shared" si="62"/>
        <v>#N/A</v>
      </c>
      <c r="X120" s="9">
        <f>VLOOKUP($C120,total_abstraction_km3!$A$2:$CT$249,X$4,FALSE)</f>
        <v>2.6301800000000002</v>
      </c>
      <c r="Y120" s="13">
        <f t="shared" si="49"/>
        <v>2.6301800000000002</v>
      </c>
      <c r="AA120" s="9">
        <f>VLOOKUP($B120,aquastat_more_extensive_table!$D$1419:$AO$1619,AA$4,FALSE)</f>
        <v>0</v>
      </c>
      <c r="AB120" s="13" t="e">
        <f t="shared" si="63"/>
        <v>#N/A</v>
      </c>
      <c r="AC120" s="9">
        <f>VLOOKUP($C120,total_abstraction_km3!$A$2:$CT$249,AC$4,FALSE)</f>
        <v>2.5544099999999998</v>
      </c>
      <c r="AD120" s="13">
        <f t="shared" si="50"/>
        <v>2.5544099999999998</v>
      </c>
      <c r="AF120" s="9">
        <f>VLOOKUP($B120,aquastat_more_extensive_table!$D$1419:$AO$1619,AF$4,FALSE)</f>
        <v>0</v>
      </c>
      <c r="AG120" s="13" t="e">
        <f t="shared" si="64"/>
        <v>#N/A</v>
      </c>
      <c r="AH120" s="9">
        <f>VLOOKUP($C120,total_abstraction_km3!$A$2:$CT$249,AH$4,FALSE)</f>
        <v>2.5871780000000002</v>
      </c>
      <c r="AI120" s="13">
        <f t="shared" si="51"/>
        <v>2.5871780000000002</v>
      </c>
      <c r="AK120" s="9">
        <f>VLOOKUP($B120,aquastat_more_extensive_table!$D$1419:$AO$1619,AK$4,FALSE)</f>
        <v>1.9630000000000001</v>
      </c>
      <c r="AL120" s="13">
        <f t="shared" si="65"/>
        <v>1.9630000000000001</v>
      </c>
      <c r="AM120" s="9">
        <f>VLOOKUP($C120,total_abstraction_km3!$A$2:$CT$249,AM$4,FALSE)</f>
        <v>2.5914039999999998</v>
      </c>
      <c r="AN120" s="13">
        <f t="shared" si="52"/>
        <v>2.5914039999999998</v>
      </c>
      <c r="AP120" s="9">
        <f>VLOOKUP($B120,aquastat_more_extensive_table!$D$1419:$AO$1619,AP$4,FALSE)</f>
        <v>0</v>
      </c>
      <c r="AQ120" s="13" t="e">
        <f t="shared" si="66"/>
        <v>#N/A</v>
      </c>
      <c r="AR120" s="9">
        <f>VLOOKUP($C120,total_abstraction_km3!$A$2:$CT$249,AR$4,FALSE)</f>
        <v>2.5279660000000002</v>
      </c>
      <c r="AS120" s="13">
        <f t="shared" si="53"/>
        <v>2.5279660000000002</v>
      </c>
      <c r="AU120" s="9">
        <f>VLOOKUP($B120,aquastat_more_extensive_table!$D$1419:$AO$1619,AU$4,FALSE)</f>
        <v>0</v>
      </c>
      <c r="AV120" s="13" t="e">
        <f t="shared" si="67"/>
        <v>#N/A</v>
      </c>
      <c r="AW120" s="9">
        <f>VLOOKUP($C120,total_abstraction_km3!$A$2:$CT$249,AW$4,FALSE)</f>
        <v>2.6130439999999999</v>
      </c>
      <c r="AX120" s="13">
        <f t="shared" si="54"/>
        <v>2.6130439999999999</v>
      </c>
      <c r="AZ120" s="9">
        <f>VLOOKUP($B120,aquastat_more_extensive_table!$D$1419:$AO$1619,AZ$4,FALSE)</f>
        <v>1.0649999999999999</v>
      </c>
      <c r="BA120" s="13">
        <f t="shared" si="68"/>
        <v>1.0649999999999999</v>
      </c>
      <c r="BB120" s="9">
        <f>VLOOKUP($C120,total_abstraction_km3!$A$2:$CT$249,BB$4,FALSE)</f>
        <v>2.6842100000000002</v>
      </c>
      <c r="BC120" s="13">
        <f t="shared" si="55"/>
        <v>2.6842100000000002</v>
      </c>
      <c r="BE120" s="9">
        <f>VLOOKUP($B120,aquastat_more_extensive_table!$D$1419:$AO$1619,BE$4,FALSE)</f>
        <v>0</v>
      </c>
      <c r="BF120" s="13" t="e">
        <f t="shared" si="69"/>
        <v>#N/A</v>
      </c>
      <c r="BG120" s="9">
        <f>VLOOKUP($C120,total_abstraction_km3!$A$2:$CT$249,BG$4,FALSE)</f>
        <v>2.8072300000000001</v>
      </c>
      <c r="BH120" s="13">
        <f t="shared" si="56"/>
        <v>2.8072300000000001</v>
      </c>
      <c r="BJ120" s="9">
        <f>VLOOKUP($B120,aquastat_more_extensive_table!$D$1419:$AO$1619,BJ$4,FALSE)</f>
        <v>0</v>
      </c>
      <c r="BK120" s="13" t="e">
        <f t="shared" si="57"/>
        <v>#N/A</v>
      </c>
      <c r="BL120" s="9">
        <f>VLOOKUP($C120,total_abstraction_km3!$A$2:$CT$249,BL$4,FALSE)</f>
        <v>2.8232333333333299</v>
      </c>
      <c r="BM120" s="13">
        <f t="shared" si="58"/>
        <v>2.8232333333333299</v>
      </c>
    </row>
    <row r="121" spans="2:65" x14ac:dyDescent="0.25">
      <c r="B121" s="12">
        <f>fao_ids_unique!B116</f>
        <v>147</v>
      </c>
      <c r="C121" s="12">
        <f>fao_ids_unique!F116</f>
        <v>138</v>
      </c>
      <c r="D121" s="8" t="str">
        <f>fao_ids_unique!C116</f>
        <v>NAM</v>
      </c>
      <c r="E121" s="7" t="str">
        <f>fao_ids_unique!G116</f>
        <v>Namibia</v>
      </c>
      <c r="G121" s="9">
        <f>VLOOKUP($B121,aquastat_more_extensive_table!$D$1419:$AO$1619,G$4,FALSE)</f>
        <v>0</v>
      </c>
      <c r="H121" s="13" t="e">
        <f t="shared" si="59"/>
        <v>#N/A</v>
      </c>
      <c r="I121" s="9">
        <f>VLOOKUP($C121,total_abstraction_km3!$A$2:$CT$249,I$4,FALSE)</f>
        <v>2.1383180000000002E-2</v>
      </c>
      <c r="J121" s="13">
        <f t="shared" si="46"/>
        <v>2.1383180000000002E-2</v>
      </c>
      <c r="L121" s="9">
        <f>VLOOKUP($B121,aquastat_more_extensive_table!$D$1419:$AO$1619,L$4,FALSE)</f>
        <v>0</v>
      </c>
      <c r="M121" s="13" t="e">
        <f t="shared" si="60"/>
        <v>#N/A</v>
      </c>
      <c r="N121" s="9">
        <f>VLOOKUP($C121,total_abstraction_km3!$A$2:$CT$249,N$4,FALSE)</f>
        <v>2.5156959999999999E-2</v>
      </c>
      <c r="O121" s="13">
        <f t="shared" si="47"/>
        <v>2.5156959999999999E-2</v>
      </c>
      <c r="Q121" s="9">
        <f>VLOOKUP($B121,aquastat_more_extensive_table!$D$1419:$AO$1619,Q$4,FALSE)</f>
        <v>0</v>
      </c>
      <c r="R121" s="13" t="e">
        <f t="shared" si="61"/>
        <v>#N/A</v>
      </c>
      <c r="S121" s="9">
        <f>VLOOKUP($C121,total_abstraction_km3!$A$2:$CT$249,S$4,FALSE)</f>
        <v>2.6072140000000001E-2</v>
      </c>
      <c r="T121" s="13">
        <f t="shared" si="48"/>
        <v>2.6072140000000001E-2</v>
      </c>
      <c r="V121" s="9">
        <f>VLOOKUP($B121,aquastat_more_extensive_table!$D$1419:$AO$1619,V$4,FALSE)</f>
        <v>0</v>
      </c>
      <c r="W121" s="13" t="e">
        <f t="shared" si="62"/>
        <v>#N/A</v>
      </c>
      <c r="X121" s="9">
        <f>VLOOKUP($C121,total_abstraction_km3!$A$2:$CT$249,X$4,FALSE)</f>
        <v>2.7429800000000001E-2</v>
      </c>
      <c r="Y121" s="13">
        <f t="shared" si="49"/>
        <v>2.7429800000000001E-2</v>
      </c>
      <c r="AA121" s="9">
        <f>VLOOKUP($B121,aquastat_more_extensive_table!$D$1419:$AO$1619,AA$4,FALSE)</f>
        <v>0</v>
      </c>
      <c r="AB121" s="13" t="e">
        <f t="shared" si="63"/>
        <v>#N/A</v>
      </c>
      <c r="AC121" s="9">
        <f>VLOOKUP($C121,total_abstraction_km3!$A$2:$CT$249,AC$4,FALSE)</f>
        <v>2.9799760000000002E-2</v>
      </c>
      <c r="AD121" s="13">
        <f t="shared" si="50"/>
        <v>2.9799760000000002E-2</v>
      </c>
      <c r="AF121" s="9">
        <f>VLOOKUP($B121,aquastat_more_extensive_table!$D$1419:$AO$1619,AF$4,FALSE)</f>
        <v>0.14000000000000001</v>
      </c>
      <c r="AG121" s="13">
        <f t="shared" si="64"/>
        <v>0.14000000000000001</v>
      </c>
      <c r="AH121" s="9">
        <f>VLOOKUP($C121,total_abstraction_km3!$A$2:$CT$249,AH$4,FALSE)</f>
        <v>3.2906159999999997E-2</v>
      </c>
      <c r="AI121" s="13">
        <f t="shared" si="51"/>
        <v>3.2906159999999997E-2</v>
      </c>
      <c r="AK121" s="9">
        <f>VLOOKUP($B121,aquastat_more_extensive_table!$D$1419:$AO$1619,AK$4,FALSE)</f>
        <v>0.249</v>
      </c>
      <c r="AL121" s="13">
        <f t="shared" si="65"/>
        <v>0.249</v>
      </c>
      <c r="AM121" s="9">
        <f>VLOOKUP($C121,total_abstraction_km3!$A$2:$CT$249,AM$4,FALSE)</f>
        <v>3.9650159999999997E-2</v>
      </c>
      <c r="AN121" s="13">
        <f t="shared" si="52"/>
        <v>3.9650159999999997E-2</v>
      </c>
      <c r="AP121" s="9">
        <f>VLOOKUP($B121,aquastat_more_extensive_table!$D$1419:$AO$1619,AP$4,FALSE)</f>
        <v>0.27300000000000002</v>
      </c>
      <c r="AQ121" s="13">
        <f t="shared" si="66"/>
        <v>0.27300000000000002</v>
      </c>
      <c r="AR121" s="9">
        <f>VLOOKUP($C121,total_abstraction_km3!$A$2:$CT$249,AR$4,FALSE)</f>
        <v>4.8076979999999998E-2</v>
      </c>
      <c r="AS121" s="13">
        <f t="shared" si="53"/>
        <v>4.8076979999999998E-2</v>
      </c>
      <c r="AU121" s="9">
        <f>VLOOKUP($B121,aquastat_more_extensive_table!$D$1419:$AO$1619,AU$4,FALSE)</f>
        <v>0.28799999999999998</v>
      </c>
      <c r="AV121" s="13">
        <f t="shared" si="67"/>
        <v>0.28799999999999998</v>
      </c>
      <c r="AW121" s="9">
        <f>VLOOKUP($C121,total_abstraction_km3!$A$2:$CT$249,AW$4,FALSE)</f>
        <v>5.2821979999999998E-2</v>
      </c>
      <c r="AX121" s="13">
        <f t="shared" si="54"/>
        <v>5.2821979999999998E-2</v>
      </c>
      <c r="AZ121" s="9">
        <f>VLOOKUP($B121,aquastat_more_extensive_table!$D$1419:$AO$1619,AZ$4,FALSE)</f>
        <v>0</v>
      </c>
      <c r="BA121" s="13" t="e">
        <f t="shared" si="68"/>
        <v>#N/A</v>
      </c>
      <c r="BB121" s="9">
        <f>VLOOKUP($C121,total_abstraction_km3!$A$2:$CT$249,BB$4,FALSE)</f>
        <v>6.0456620000000003E-2</v>
      </c>
      <c r="BC121" s="13">
        <f t="shared" si="55"/>
        <v>6.0456620000000003E-2</v>
      </c>
      <c r="BE121" s="9">
        <f>VLOOKUP($B121,aquastat_more_extensive_table!$D$1419:$AO$1619,BE$4,FALSE)</f>
        <v>0</v>
      </c>
      <c r="BF121" s="13" t="e">
        <f t="shared" si="69"/>
        <v>#N/A</v>
      </c>
      <c r="BG121" s="9">
        <f>VLOOKUP($C121,total_abstraction_km3!$A$2:$CT$249,BG$4,FALSE)</f>
        <v>6.6243739999999995E-2</v>
      </c>
      <c r="BH121" s="13">
        <f t="shared" si="56"/>
        <v>6.6243739999999995E-2</v>
      </c>
      <c r="BJ121" s="9">
        <f>VLOOKUP($B121,aquastat_more_extensive_table!$D$1419:$AO$1619,BJ$4,FALSE)</f>
        <v>0</v>
      </c>
      <c r="BK121" s="13" t="e">
        <f t="shared" si="57"/>
        <v>#N/A</v>
      </c>
      <c r="BL121" s="9">
        <f>VLOOKUP($C121,total_abstraction_km3!$A$2:$CT$249,BL$4,FALSE)</f>
        <v>7.00422666666667E-2</v>
      </c>
      <c r="BM121" s="13">
        <f t="shared" si="58"/>
        <v>7.00422666666667E-2</v>
      </c>
    </row>
    <row r="122" spans="2:65" x14ac:dyDescent="0.25">
      <c r="B122" s="12">
        <f>fao_ids_unique!B117</f>
        <v>148</v>
      </c>
      <c r="C122" s="12">
        <f>fao_ids_unique!F117</f>
        <v>146</v>
      </c>
      <c r="D122" s="8" t="str">
        <f>fao_ids_unique!C117</f>
        <v>NRU</v>
      </c>
      <c r="E122" s="7" t="str">
        <f>fao_ids_unique!G117</f>
        <v>Nauru</v>
      </c>
      <c r="G122" s="9">
        <f>VLOOKUP($B122,aquastat_more_extensive_table!$D$1419:$AO$1619,G$4,FALSE)</f>
        <v>0</v>
      </c>
      <c r="H122" s="13" t="e">
        <f t="shared" si="59"/>
        <v>#N/A</v>
      </c>
      <c r="I122" s="9" t="str">
        <f>VLOOKUP($C122,total_abstraction_km3!$A$2:$CT$249,I$4,FALSE)</f>
        <v>NA</v>
      </c>
      <c r="J122" s="13" t="str">
        <f t="shared" si="46"/>
        <v>NA</v>
      </c>
      <c r="L122" s="9">
        <f>VLOOKUP($B122,aquastat_more_extensive_table!$D$1419:$AO$1619,L$4,FALSE)</f>
        <v>0</v>
      </c>
      <c r="M122" s="13" t="e">
        <f t="shared" si="60"/>
        <v>#N/A</v>
      </c>
      <c r="N122" s="9" t="str">
        <f>VLOOKUP($C122,total_abstraction_km3!$A$2:$CT$249,N$4,FALSE)</f>
        <v>NA</v>
      </c>
      <c r="O122" s="13" t="str">
        <f t="shared" si="47"/>
        <v>NA</v>
      </c>
      <c r="Q122" s="9">
        <f>VLOOKUP($B122,aquastat_more_extensive_table!$D$1419:$AO$1619,Q$4,FALSE)</f>
        <v>0</v>
      </c>
      <c r="R122" s="13" t="e">
        <f t="shared" si="61"/>
        <v>#N/A</v>
      </c>
      <c r="S122" s="9" t="str">
        <f>VLOOKUP($C122,total_abstraction_km3!$A$2:$CT$249,S$4,FALSE)</f>
        <v>NA</v>
      </c>
      <c r="T122" s="13" t="str">
        <f t="shared" si="48"/>
        <v>NA</v>
      </c>
      <c r="V122" s="9">
        <f>VLOOKUP($B122,aquastat_more_extensive_table!$D$1419:$AO$1619,V$4,FALSE)</f>
        <v>0</v>
      </c>
      <c r="W122" s="13" t="e">
        <f t="shared" si="62"/>
        <v>#N/A</v>
      </c>
      <c r="X122" s="9" t="str">
        <f>VLOOKUP($C122,total_abstraction_km3!$A$2:$CT$249,X$4,FALSE)</f>
        <v>NA</v>
      </c>
      <c r="Y122" s="13" t="str">
        <f t="shared" si="49"/>
        <v>NA</v>
      </c>
      <c r="AA122" s="9">
        <f>VLOOKUP($B122,aquastat_more_extensive_table!$D$1419:$AO$1619,AA$4,FALSE)</f>
        <v>0</v>
      </c>
      <c r="AB122" s="13" t="e">
        <f t="shared" si="63"/>
        <v>#N/A</v>
      </c>
      <c r="AC122" s="9" t="str">
        <f>VLOOKUP($C122,total_abstraction_km3!$A$2:$CT$249,AC$4,FALSE)</f>
        <v>NA</v>
      </c>
      <c r="AD122" s="13" t="str">
        <f t="shared" si="50"/>
        <v>NA</v>
      </c>
      <c r="AF122" s="9">
        <f>VLOOKUP($B122,aquastat_more_extensive_table!$D$1419:$AO$1619,AF$4,FALSE)</f>
        <v>0</v>
      </c>
      <c r="AG122" s="13" t="e">
        <f t="shared" si="64"/>
        <v>#N/A</v>
      </c>
      <c r="AH122" s="9" t="str">
        <f>VLOOKUP($C122,total_abstraction_km3!$A$2:$CT$249,AH$4,FALSE)</f>
        <v>NA</v>
      </c>
      <c r="AI122" s="13" t="str">
        <f t="shared" si="51"/>
        <v>NA</v>
      </c>
      <c r="AK122" s="9">
        <f>VLOOKUP($B122,aquastat_more_extensive_table!$D$1419:$AO$1619,AK$4,FALSE)</f>
        <v>0</v>
      </c>
      <c r="AL122" s="13" t="e">
        <f t="shared" si="65"/>
        <v>#N/A</v>
      </c>
      <c r="AM122" s="9" t="str">
        <f>VLOOKUP($C122,total_abstraction_km3!$A$2:$CT$249,AM$4,FALSE)</f>
        <v>NA</v>
      </c>
      <c r="AN122" s="13" t="str">
        <f t="shared" si="52"/>
        <v>NA</v>
      </c>
      <c r="AP122" s="9">
        <f>VLOOKUP($B122,aquastat_more_extensive_table!$D$1419:$AO$1619,AP$4,FALSE)</f>
        <v>0</v>
      </c>
      <c r="AQ122" s="13" t="e">
        <f t="shared" si="66"/>
        <v>#N/A</v>
      </c>
      <c r="AR122" s="9" t="str">
        <f>VLOOKUP($C122,total_abstraction_km3!$A$2:$CT$249,AR$4,FALSE)</f>
        <v>NA</v>
      </c>
      <c r="AS122" s="13" t="str">
        <f t="shared" si="53"/>
        <v>NA</v>
      </c>
      <c r="AU122" s="9">
        <f>VLOOKUP($B122,aquastat_more_extensive_table!$D$1419:$AO$1619,AU$4,FALSE)</f>
        <v>0</v>
      </c>
      <c r="AV122" s="13" t="e">
        <f t="shared" si="67"/>
        <v>#N/A</v>
      </c>
      <c r="AW122" s="9" t="str">
        <f>VLOOKUP($C122,total_abstraction_km3!$A$2:$CT$249,AW$4,FALSE)</f>
        <v>NA</v>
      </c>
      <c r="AX122" s="13" t="str">
        <f t="shared" si="54"/>
        <v>NA</v>
      </c>
      <c r="AZ122" s="9">
        <f>VLOOKUP($B122,aquastat_more_extensive_table!$D$1419:$AO$1619,AZ$4,FALSE)</f>
        <v>0</v>
      </c>
      <c r="BA122" s="13" t="e">
        <f t="shared" si="68"/>
        <v>#N/A</v>
      </c>
      <c r="BB122" s="9" t="str">
        <f>VLOOKUP($C122,total_abstraction_km3!$A$2:$CT$249,BB$4,FALSE)</f>
        <v>NA</v>
      </c>
      <c r="BC122" s="13" t="str">
        <f t="shared" si="55"/>
        <v>NA</v>
      </c>
      <c r="BE122" s="9">
        <f>VLOOKUP($B122,aquastat_more_extensive_table!$D$1419:$AO$1619,BE$4,FALSE)</f>
        <v>0</v>
      </c>
      <c r="BF122" s="13" t="e">
        <f t="shared" si="69"/>
        <v>#N/A</v>
      </c>
      <c r="BG122" s="9" t="str">
        <f>VLOOKUP($C122,total_abstraction_km3!$A$2:$CT$249,BG$4,FALSE)</f>
        <v>NA</v>
      </c>
      <c r="BH122" s="13" t="str">
        <f t="shared" si="56"/>
        <v>NA</v>
      </c>
      <c r="BJ122" s="9">
        <f>VLOOKUP($B122,aquastat_more_extensive_table!$D$1419:$AO$1619,BJ$4,FALSE)</f>
        <v>0</v>
      </c>
      <c r="BK122" s="13" t="e">
        <f t="shared" si="57"/>
        <v>#N/A</v>
      </c>
      <c r="BL122" s="9" t="str">
        <f>VLOOKUP($C122,total_abstraction_km3!$A$2:$CT$249,BL$4,FALSE)</f>
        <v>NA</v>
      </c>
      <c r="BM122" s="13" t="str">
        <f t="shared" si="58"/>
        <v>NA</v>
      </c>
    </row>
    <row r="123" spans="2:65" x14ac:dyDescent="0.25">
      <c r="B123" s="12">
        <f>fao_ids_unique!B118</f>
        <v>149</v>
      </c>
      <c r="C123" s="12">
        <f>fao_ids_unique!F118</f>
        <v>145</v>
      </c>
      <c r="D123" s="8" t="str">
        <f>fao_ids_unique!C118</f>
        <v>NPL</v>
      </c>
      <c r="E123" s="7" t="str">
        <f>fao_ids_unique!G118</f>
        <v>Nepal</v>
      </c>
      <c r="G123" s="9">
        <f>VLOOKUP($B123,aquastat_more_extensive_table!$D$1419:$AO$1619,G$4,FALSE)</f>
        <v>0</v>
      </c>
      <c r="H123" s="13" t="e">
        <f t="shared" si="59"/>
        <v>#N/A</v>
      </c>
      <c r="I123" s="9">
        <f>VLOOKUP($C123,total_abstraction_km3!$A$2:$CT$249,I$4,FALSE)</f>
        <v>0.93262520000000004</v>
      </c>
      <c r="J123" s="13">
        <f t="shared" si="46"/>
        <v>0.93262520000000004</v>
      </c>
      <c r="L123" s="9">
        <f>VLOOKUP($B123,aquastat_more_extensive_table!$D$1419:$AO$1619,L$4,FALSE)</f>
        <v>0</v>
      </c>
      <c r="M123" s="13" t="e">
        <f t="shared" si="60"/>
        <v>#N/A</v>
      </c>
      <c r="N123" s="9">
        <f>VLOOKUP($C123,total_abstraction_km3!$A$2:$CT$249,N$4,FALSE)</f>
        <v>0.95798760000000005</v>
      </c>
      <c r="O123" s="13">
        <f t="shared" si="47"/>
        <v>0.95798760000000005</v>
      </c>
      <c r="Q123" s="9">
        <f>VLOOKUP($B123,aquastat_more_extensive_table!$D$1419:$AO$1619,Q$4,FALSE)</f>
        <v>0</v>
      </c>
      <c r="R123" s="13" t="e">
        <f t="shared" si="61"/>
        <v>#N/A</v>
      </c>
      <c r="S123" s="9">
        <f>VLOOKUP($C123,total_abstraction_km3!$A$2:$CT$249,S$4,FALSE)</f>
        <v>1.2315480000000001</v>
      </c>
      <c r="T123" s="13">
        <f t="shared" si="48"/>
        <v>1.2315480000000001</v>
      </c>
      <c r="V123" s="9">
        <f>VLOOKUP($B123,aquastat_more_extensive_table!$D$1419:$AO$1619,V$4,FALSE)</f>
        <v>0</v>
      </c>
      <c r="W123" s="13" t="e">
        <f t="shared" si="62"/>
        <v>#N/A</v>
      </c>
      <c r="X123" s="9">
        <f>VLOOKUP($C123,total_abstraction_km3!$A$2:$CT$249,X$4,FALSE)</f>
        <v>1.6673659999999999</v>
      </c>
      <c r="Y123" s="13">
        <f t="shared" si="49"/>
        <v>1.6673659999999999</v>
      </c>
      <c r="AA123" s="9">
        <f>VLOOKUP($B123,aquastat_more_extensive_table!$D$1419:$AO$1619,AA$4,FALSE)</f>
        <v>0</v>
      </c>
      <c r="AB123" s="13" t="e">
        <f t="shared" si="63"/>
        <v>#N/A</v>
      </c>
      <c r="AC123" s="9">
        <f>VLOOKUP($C123,total_abstraction_km3!$A$2:$CT$249,AC$4,FALSE)</f>
        <v>2.8665859999999999</v>
      </c>
      <c r="AD123" s="13">
        <f t="shared" si="50"/>
        <v>2.8665859999999999</v>
      </c>
      <c r="AF123" s="9">
        <f>VLOOKUP($B123,aquastat_more_extensive_table!$D$1419:$AO$1619,AF$4,FALSE)</f>
        <v>0</v>
      </c>
      <c r="AG123" s="13" t="e">
        <f t="shared" si="64"/>
        <v>#N/A</v>
      </c>
      <c r="AH123" s="9">
        <f>VLOOKUP($C123,total_abstraction_km3!$A$2:$CT$249,AH$4,FALSE)</f>
        <v>3.7395640000000001</v>
      </c>
      <c r="AI123" s="13">
        <f t="shared" si="51"/>
        <v>3.7395640000000001</v>
      </c>
      <c r="AK123" s="9">
        <f>VLOOKUP($B123,aquastat_more_extensive_table!$D$1419:$AO$1619,AK$4,FALSE)</f>
        <v>0</v>
      </c>
      <c r="AL123" s="13" t="e">
        <f t="shared" si="65"/>
        <v>#N/A</v>
      </c>
      <c r="AM123" s="9">
        <f>VLOOKUP($C123,total_abstraction_km3!$A$2:$CT$249,AM$4,FALSE)</f>
        <v>4.2887959999999996</v>
      </c>
      <c r="AN123" s="13">
        <f t="shared" si="52"/>
        <v>4.2887959999999996</v>
      </c>
      <c r="AP123" s="9">
        <f>VLOOKUP($B123,aquastat_more_extensive_table!$D$1419:$AO$1619,AP$4,FALSE)</f>
        <v>0</v>
      </c>
      <c r="AQ123" s="13" t="e">
        <f t="shared" si="66"/>
        <v>#N/A</v>
      </c>
      <c r="AR123" s="9">
        <f>VLOOKUP($C123,total_abstraction_km3!$A$2:$CT$249,AR$4,FALSE)</f>
        <v>5.1138219999999999</v>
      </c>
      <c r="AS123" s="13">
        <f t="shared" si="53"/>
        <v>5.1138219999999999</v>
      </c>
      <c r="AU123" s="9">
        <f>VLOOKUP($B123,aquastat_more_extensive_table!$D$1419:$AO$1619,AU$4,FALSE)</f>
        <v>9.5619999999999994</v>
      </c>
      <c r="AV123" s="13">
        <f t="shared" si="67"/>
        <v>9.5619999999999994</v>
      </c>
      <c r="AW123" s="9">
        <f>VLOOKUP($C123,total_abstraction_km3!$A$2:$CT$249,AW$4,FALSE)</f>
        <v>5.6689559999999997</v>
      </c>
      <c r="AX123" s="13">
        <f t="shared" si="54"/>
        <v>5.6689559999999997</v>
      </c>
      <c r="AZ123" s="9">
        <f>VLOOKUP($B123,aquastat_more_extensive_table!$D$1419:$AO$1619,AZ$4,FALSE)</f>
        <v>9.4969999999999999</v>
      </c>
      <c r="BA123" s="13">
        <f t="shared" si="68"/>
        <v>9.4969999999999999</v>
      </c>
      <c r="BB123" s="9">
        <f>VLOOKUP($C123,total_abstraction_km3!$A$2:$CT$249,BB$4,FALSE)</f>
        <v>5.4108919999999996</v>
      </c>
      <c r="BC123" s="13">
        <f t="shared" si="55"/>
        <v>5.4108919999999996</v>
      </c>
      <c r="BE123" s="9">
        <f>VLOOKUP($B123,aquastat_more_extensive_table!$D$1419:$AO$1619,BE$4,FALSE)</f>
        <v>0</v>
      </c>
      <c r="BF123" s="13" t="e">
        <f t="shared" si="69"/>
        <v>#N/A</v>
      </c>
      <c r="BG123" s="9">
        <f>VLOOKUP($C123,total_abstraction_km3!$A$2:$CT$249,BG$4,FALSE)</f>
        <v>6.00542</v>
      </c>
      <c r="BH123" s="13">
        <f t="shared" si="56"/>
        <v>6.00542</v>
      </c>
      <c r="BJ123" s="9">
        <f>VLOOKUP($B123,aquastat_more_extensive_table!$D$1419:$AO$1619,BJ$4,FALSE)</f>
        <v>0</v>
      </c>
      <c r="BK123" s="13" t="e">
        <f t="shared" si="57"/>
        <v>#N/A</v>
      </c>
      <c r="BL123" s="9">
        <f>VLOOKUP($C123,total_abstraction_km3!$A$2:$CT$249,BL$4,FALSE)</f>
        <v>4.3577933333333299</v>
      </c>
      <c r="BM123" s="13">
        <f t="shared" si="58"/>
        <v>4.3577933333333299</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VLOOKUP($B124,aquastat_more_extensive_table!$D$1419:$AO$1619,G$4,FALSE)</f>
        <v>0</v>
      </c>
      <c r="H124" s="13" t="e">
        <f t="shared" si="59"/>
        <v>#N/A</v>
      </c>
      <c r="I124" s="9">
        <f>VLOOKUP($C124,total_abstraction_km3!$A$2:$CT$249,I$4,FALSE)</f>
        <v>1.6781219999999999</v>
      </c>
      <c r="J124" s="13">
        <f t="shared" si="46"/>
        <v>1.6781219999999999</v>
      </c>
      <c r="L124" s="9">
        <f>VLOOKUP($B124,aquastat_more_extensive_table!$D$1419:$AO$1619,L$4,FALSE)</f>
        <v>0</v>
      </c>
      <c r="M124" s="13" t="e">
        <f t="shared" si="60"/>
        <v>#N/A</v>
      </c>
      <c r="N124" s="9">
        <f>VLOOKUP($C124,total_abstraction_km3!$A$2:$CT$249,N$4,FALSE)</f>
        <v>1.8601920000000001</v>
      </c>
      <c r="O124" s="13">
        <f t="shared" si="47"/>
        <v>1.8601920000000001</v>
      </c>
      <c r="Q124" s="9">
        <f>VLOOKUP($B124,aquastat_more_extensive_table!$D$1419:$AO$1619,Q$4,FALSE)</f>
        <v>0</v>
      </c>
      <c r="R124" s="13" t="e">
        <f t="shared" si="61"/>
        <v>#N/A</v>
      </c>
      <c r="S124" s="9">
        <f>VLOOKUP($C124,total_abstraction_km3!$A$2:$CT$249,S$4,FALSE)</f>
        <v>2.1851699999999998</v>
      </c>
      <c r="T124" s="13">
        <f t="shared" si="48"/>
        <v>2.1851699999999998</v>
      </c>
      <c r="V124" s="9">
        <f>VLOOKUP($B124,aquastat_more_extensive_table!$D$1419:$AO$1619,V$4,FALSE)</f>
        <v>0</v>
      </c>
      <c r="W124" s="13" t="e">
        <f t="shared" si="62"/>
        <v>#N/A</v>
      </c>
      <c r="X124" s="9">
        <f>VLOOKUP($C124,total_abstraction_km3!$A$2:$CT$249,X$4,FALSE)</f>
        <v>2.8366699999999998</v>
      </c>
      <c r="Y124" s="13">
        <f t="shared" si="49"/>
        <v>2.8366699999999998</v>
      </c>
      <c r="AA124" s="9">
        <f>VLOOKUP($B124,aquastat_more_extensive_table!$D$1419:$AO$1619,AA$4,FALSE)</f>
        <v>9.1980000000000004</v>
      </c>
      <c r="AB124" s="13">
        <f t="shared" si="63"/>
        <v>9.1980000000000004</v>
      </c>
      <c r="AC124" s="9">
        <f>VLOOKUP($C124,total_abstraction_km3!$A$2:$CT$249,AC$4,FALSE)</f>
        <v>3.1666159999999999</v>
      </c>
      <c r="AD124" s="13">
        <f t="shared" si="50"/>
        <v>3.1666159999999999</v>
      </c>
      <c r="AF124" s="9">
        <f>VLOOKUP($B124,aquastat_more_extensive_table!$D$1419:$AO$1619,AF$4,FALSE)</f>
        <v>9.3490000000000002</v>
      </c>
      <c r="AG124" s="13">
        <f t="shared" si="64"/>
        <v>9.3490000000000002</v>
      </c>
      <c r="AH124" s="9">
        <f>VLOOKUP($C124,total_abstraction_km3!$A$2:$CT$249,AH$4,FALSE)</f>
        <v>3.2381259999999998</v>
      </c>
      <c r="AI124" s="13">
        <f t="shared" si="51"/>
        <v>3.2381259999999998</v>
      </c>
      <c r="AK124" s="9">
        <f>VLOOKUP($B124,aquastat_more_extensive_table!$D$1419:$AO$1619,AK$4,FALSE)</f>
        <v>7.9829999999999997</v>
      </c>
      <c r="AL124" s="13">
        <f t="shared" si="65"/>
        <v>7.9829999999999997</v>
      </c>
      <c r="AM124" s="9">
        <f>VLOOKUP($C124,total_abstraction_km3!$A$2:$CT$249,AM$4,FALSE)</f>
        <v>3.8040280000000002</v>
      </c>
      <c r="AN124" s="13">
        <f t="shared" si="52"/>
        <v>3.8040280000000002</v>
      </c>
      <c r="AP124" s="9">
        <f>VLOOKUP($B124,aquastat_more_extensive_table!$D$1419:$AO$1619,AP$4,FALSE)</f>
        <v>6.5069999999999997</v>
      </c>
      <c r="AQ124" s="13">
        <f t="shared" si="66"/>
        <v>6.5069999999999997</v>
      </c>
      <c r="AR124" s="9">
        <f>VLOOKUP($C124,total_abstraction_km3!$A$2:$CT$249,AR$4,FALSE)</f>
        <v>4.0536300000000001</v>
      </c>
      <c r="AS124" s="13">
        <f t="shared" si="53"/>
        <v>4.0536300000000001</v>
      </c>
      <c r="AU124" s="9">
        <f>VLOOKUP($B124,aquastat_more_extensive_table!$D$1419:$AO$1619,AU$4,FALSE)</f>
        <v>8.9139999999999997</v>
      </c>
      <c r="AV124" s="13">
        <f t="shared" si="67"/>
        <v>8.9139999999999997</v>
      </c>
      <c r="AW124" s="9">
        <f>VLOOKUP($C124,total_abstraction_km3!$A$2:$CT$249,AW$4,FALSE)</f>
        <v>4.063828</v>
      </c>
      <c r="AX124" s="13">
        <f t="shared" si="54"/>
        <v>4.063828</v>
      </c>
      <c r="AZ124" s="9">
        <f>VLOOKUP($B124,aquastat_more_extensive_table!$D$1419:$AO$1619,AZ$4,FALSE)</f>
        <v>10.95</v>
      </c>
      <c r="BA124" s="13">
        <f t="shared" si="68"/>
        <v>10.95</v>
      </c>
      <c r="BB124" s="9">
        <f>VLOOKUP($C124,total_abstraction_km3!$A$2:$CT$249,BB$4,FALSE)</f>
        <v>4.6465940000000003</v>
      </c>
      <c r="BC124" s="13">
        <f t="shared" si="55"/>
        <v>4.6465940000000003</v>
      </c>
      <c r="BE124" s="9">
        <f>VLOOKUP($B124,aquastat_more_extensive_table!$D$1419:$AO$1619,BE$4,FALSE)</f>
        <v>10.72</v>
      </c>
      <c r="BF124" s="13">
        <f t="shared" si="69"/>
        <v>10.72</v>
      </c>
      <c r="BG124" s="9">
        <f>VLOOKUP($C124,total_abstraction_km3!$A$2:$CT$249,BG$4,FALSE)</f>
        <v>4.855626</v>
      </c>
      <c r="BH124" s="13">
        <f t="shared" si="56"/>
        <v>4.855626</v>
      </c>
      <c r="BJ124" s="9">
        <f>VLOOKUP($B124,aquastat_more_extensive_table!$D$1419:$AO$1619,BJ$4,FALSE)</f>
        <v>0</v>
      </c>
      <c r="BK124" s="13" t="e">
        <f t="shared" si="57"/>
        <v>#N/A</v>
      </c>
      <c r="BL124" s="9">
        <f>VLOOKUP($C124,total_abstraction_km3!$A$2:$CT$249,BL$4,FALSE)</f>
        <v>4.8525266666666704</v>
      </c>
      <c r="BM124" s="13">
        <f t="shared" si="58"/>
        <v>4.8525266666666704</v>
      </c>
    </row>
    <row r="125" spans="2:65" x14ac:dyDescent="0.25">
      <c r="B125" s="12">
        <f>fao_ids_unique!B120</f>
        <v>154</v>
      </c>
      <c r="C125" s="12">
        <f>fao_ids_unique!F120</f>
        <v>125</v>
      </c>
      <c r="D125" s="8" t="str">
        <f>fao_ids_unique!C120</f>
        <v>MKD</v>
      </c>
      <c r="E125" s="7" t="str">
        <f>fao_ids_unique!G120</f>
        <v>Macedonia, FYR</v>
      </c>
      <c r="G125" s="9">
        <f>VLOOKUP($B125,aquastat_more_extensive_table!$D$1419:$AO$1619,G$4,FALSE)</f>
        <v>0</v>
      </c>
      <c r="H125" s="13" t="e">
        <f t="shared" si="59"/>
        <v>#N/A</v>
      </c>
      <c r="I125" s="9">
        <f>VLOOKUP($C125,total_abstraction_km3!$A$2:$CT$249,I$4,FALSE)</f>
        <v>0.10449646</v>
      </c>
      <c r="J125" s="13">
        <f t="shared" si="46"/>
        <v>0.10449646</v>
      </c>
      <c r="L125" s="9">
        <f>VLOOKUP($B125,aquastat_more_extensive_table!$D$1419:$AO$1619,L$4,FALSE)</f>
        <v>0</v>
      </c>
      <c r="M125" s="13" t="e">
        <f t="shared" si="60"/>
        <v>#N/A</v>
      </c>
      <c r="N125" s="9">
        <f>VLOOKUP($C125,total_abstraction_km3!$A$2:$CT$249,N$4,FALSE)</f>
        <v>0.1097798</v>
      </c>
      <c r="O125" s="13">
        <f t="shared" si="47"/>
        <v>0.1097798</v>
      </c>
      <c r="Q125" s="9">
        <f>VLOOKUP($B125,aquastat_more_extensive_table!$D$1419:$AO$1619,Q$4,FALSE)</f>
        <v>0</v>
      </c>
      <c r="R125" s="13" t="e">
        <f t="shared" si="61"/>
        <v>#N/A</v>
      </c>
      <c r="S125" s="9">
        <f>VLOOKUP($C125,total_abstraction_km3!$A$2:$CT$249,S$4,FALSE)</f>
        <v>0.1238578</v>
      </c>
      <c r="T125" s="13">
        <f t="shared" si="48"/>
        <v>0.1238578</v>
      </c>
      <c r="V125" s="9">
        <f>VLOOKUP($B125,aquastat_more_extensive_table!$D$1419:$AO$1619,V$4,FALSE)</f>
        <v>0</v>
      </c>
      <c r="W125" s="13" t="e">
        <f t="shared" si="62"/>
        <v>#N/A</v>
      </c>
      <c r="X125" s="9">
        <f>VLOOKUP($C125,total_abstraction_km3!$A$2:$CT$249,X$4,FALSE)</f>
        <v>0.14996880000000001</v>
      </c>
      <c r="Y125" s="13">
        <f t="shared" si="49"/>
        <v>0.14996880000000001</v>
      </c>
      <c r="AA125" s="9">
        <f>VLOOKUP($B125,aquastat_more_extensive_table!$D$1419:$AO$1619,AA$4,FALSE)</f>
        <v>0</v>
      </c>
      <c r="AB125" s="13" t="e">
        <f t="shared" si="63"/>
        <v>#N/A</v>
      </c>
      <c r="AC125" s="9">
        <f>VLOOKUP($C125,total_abstraction_km3!$A$2:$CT$249,AC$4,FALSE)</f>
        <v>0.18027000000000001</v>
      </c>
      <c r="AD125" s="13">
        <f t="shared" si="50"/>
        <v>0.18027000000000001</v>
      </c>
      <c r="AF125" s="9">
        <f>VLOOKUP($B125,aquastat_more_extensive_table!$D$1419:$AO$1619,AF$4,FALSE)</f>
        <v>0</v>
      </c>
      <c r="AG125" s="13" t="e">
        <f t="shared" si="64"/>
        <v>#N/A</v>
      </c>
      <c r="AH125" s="9">
        <f>VLOOKUP($C125,total_abstraction_km3!$A$2:$CT$249,AH$4,FALSE)</f>
        <v>0.1969312</v>
      </c>
      <c r="AI125" s="13">
        <f t="shared" si="51"/>
        <v>0.1969312</v>
      </c>
      <c r="AK125" s="9">
        <f>VLOOKUP($B125,aquastat_more_extensive_table!$D$1419:$AO$1619,AK$4,FALSE)</f>
        <v>0</v>
      </c>
      <c r="AL125" s="13" t="e">
        <f t="shared" si="65"/>
        <v>#N/A</v>
      </c>
      <c r="AM125" s="9">
        <f>VLOOKUP($C125,total_abstraction_km3!$A$2:$CT$249,AM$4,FALSE)</f>
        <v>0.185781</v>
      </c>
      <c r="AN125" s="13">
        <f t="shared" si="52"/>
        <v>0.185781</v>
      </c>
      <c r="AP125" s="9">
        <f>VLOOKUP($B125,aquastat_more_extensive_table!$D$1419:$AO$1619,AP$4,FALSE)</f>
        <v>1.5549999999999999</v>
      </c>
      <c r="AQ125" s="13">
        <f t="shared" si="66"/>
        <v>1.5549999999999999</v>
      </c>
      <c r="AR125" s="9">
        <f>VLOOKUP($C125,total_abstraction_km3!$A$2:$CT$249,AR$4,FALSE)</f>
        <v>0.18739320000000001</v>
      </c>
      <c r="AS125" s="13">
        <f t="shared" si="53"/>
        <v>0.18739320000000001</v>
      </c>
      <c r="AU125" s="9">
        <f>VLOOKUP($B125,aquastat_more_extensive_table!$D$1419:$AO$1619,AU$4,FALSE)</f>
        <v>0.63319999999999999</v>
      </c>
      <c r="AV125" s="13">
        <f t="shared" si="67"/>
        <v>0.63319999999999999</v>
      </c>
      <c r="AW125" s="9">
        <f>VLOOKUP($C125,total_abstraction_km3!$A$2:$CT$249,AW$4,FALSE)</f>
        <v>0.1975722</v>
      </c>
      <c r="AX125" s="13">
        <f t="shared" si="54"/>
        <v>0.1975722</v>
      </c>
      <c r="AZ125" s="9">
        <f>VLOOKUP($B125,aquastat_more_extensive_table!$D$1419:$AO$1619,AZ$4,FALSE)</f>
        <v>0.55120000000000002</v>
      </c>
      <c r="BA125" s="13">
        <f t="shared" si="68"/>
        <v>0.55120000000000002</v>
      </c>
      <c r="BB125" s="9">
        <f>VLOOKUP($C125,total_abstraction_km3!$A$2:$CT$249,BB$4,FALSE)</f>
        <v>0.26812039999999998</v>
      </c>
      <c r="BC125" s="13">
        <f t="shared" si="55"/>
        <v>0.26812039999999998</v>
      </c>
      <c r="BE125" s="9">
        <f>VLOOKUP($B125,aquastat_more_extensive_table!$D$1419:$AO$1619,BE$4,FALSE)</f>
        <v>0</v>
      </c>
      <c r="BF125" s="13" t="e">
        <f t="shared" si="69"/>
        <v>#N/A</v>
      </c>
      <c r="BG125" s="9">
        <f>VLOOKUP($C125,total_abstraction_km3!$A$2:$CT$249,BG$4,FALSE)</f>
        <v>0.30805700000000003</v>
      </c>
      <c r="BH125" s="13">
        <f t="shared" si="56"/>
        <v>0.30805700000000003</v>
      </c>
      <c r="BJ125" s="9">
        <f>VLOOKUP($B125,aquastat_more_extensive_table!$D$1419:$AO$1619,BJ$4,FALSE)</f>
        <v>0</v>
      </c>
      <c r="BK125" s="13" t="e">
        <f t="shared" si="57"/>
        <v>#N/A</v>
      </c>
      <c r="BL125" s="9">
        <f>VLOOKUP($C125,total_abstraction_km3!$A$2:$CT$249,BL$4,FALSE)</f>
        <v>0.304346333333333</v>
      </c>
      <c r="BM125" s="13">
        <f t="shared" si="58"/>
        <v>0.304346333333333</v>
      </c>
    </row>
    <row r="126" spans="2:65" x14ac:dyDescent="0.25">
      <c r="B126" s="12">
        <f>fao_ids_unique!B121</f>
        <v>155</v>
      </c>
      <c r="C126" s="12">
        <f>fao_ids_unique!F121</f>
        <v>204</v>
      </c>
      <c r="D126" s="8" t="str">
        <f>fao_ids_unique!C121</f>
        <v>VUT</v>
      </c>
      <c r="E126" s="7" t="str">
        <f>fao_ids_unique!G121</f>
        <v>Vanuatu</v>
      </c>
      <c r="G126" s="9">
        <f>VLOOKUP($B126,aquastat_more_extensive_table!$D$1419:$AO$1619,G$4,FALSE)</f>
        <v>0</v>
      </c>
      <c r="H126" s="13" t="e">
        <f t="shared" si="59"/>
        <v>#N/A</v>
      </c>
      <c r="I126" s="9">
        <f>VLOOKUP($C126,total_abstraction_km3!$A$2:$CT$249,I$4,FALSE)</f>
        <v>2.7502640000000001E-7</v>
      </c>
      <c r="J126" s="13">
        <f t="shared" si="46"/>
        <v>2.7502640000000001E-7</v>
      </c>
      <c r="L126" s="9">
        <f>VLOOKUP($B126,aquastat_more_extensive_table!$D$1419:$AO$1619,L$4,FALSE)</f>
        <v>0</v>
      </c>
      <c r="M126" s="13" t="e">
        <f t="shared" si="60"/>
        <v>#N/A</v>
      </c>
      <c r="N126" s="9">
        <f>VLOOKUP($C126,total_abstraction_km3!$A$2:$CT$249,N$4,FALSE)</f>
        <v>4.4016580000000001E-7</v>
      </c>
      <c r="O126" s="13">
        <f t="shared" si="47"/>
        <v>4.4016580000000001E-7</v>
      </c>
      <c r="Q126" s="9">
        <f>VLOOKUP($B126,aquastat_more_extensive_table!$D$1419:$AO$1619,Q$4,FALSE)</f>
        <v>0</v>
      </c>
      <c r="R126" s="13" t="e">
        <f t="shared" si="61"/>
        <v>#N/A</v>
      </c>
      <c r="S126" s="9">
        <f>VLOOKUP($C126,total_abstraction_km3!$A$2:$CT$249,S$4,FALSE)</f>
        <v>6.3340639999999997E-7</v>
      </c>
      <c r="T126" s="13">
        <f t="shared" si="48"/>
        <v>6.3340639999999997E-7</v>
      </c>
      <c r="V126" s="9">
        <f>VLOOKUP($B126,aquastat_more_extensive_table!$D$1419:$AO$1619,V$4,FALSE)</f>
        <v>0</v>
      </c>
      <c r="W126" s="13" t="e">
        <f t="shared" si="62"/>
        <v>#N/A</v>
      </c>
      <c r="X126" s="9">
        <f>VLOOKUP($C126,total_abstraction_km3!$A$2:$CT$249,X$4,FALSE)</f>
        <v>8.0795700000000001E-7</v>
      </c>
      <c r="Y126" s="13">
        <f t="shared" si="49"/>
        <v>8.0795700000000001E-7</v>
      </c>
      <c r="AA126" s="9">
        <f>VLOOKUP($B126,aquastat_more_extensive_table!$D$1419:$AO$1619,AA$4,FALSE)</f>
        <v>0</v>
      </c>
      <c r="AB126" s="13" t="e">
        <f t="shared" si="63"/>
        <v>#N/A</v>
      </c>
      <c r="AC126" s="9">
        <f>VLOOKUP($C126,total_abstraction_km3!$A$2:$CT$249,AC$4,FALSE)</f>
        <v>7.5197340000000003E-7</v>
      </c>
      <c r="AD126" s="13">
        <f t="shared" si="50"/>
        <v>7.5197340000000003E-7</v>
      </c>
      <c r="AF126" s="9">
        <f>VLOOKUP($B126,aquastat_more_extensive_table!$D$1419:$AO$1619,AF$4,FALSE)</f>
        <v>0</v>
      </c>
      <c r="AG126" s="13" t="e">
        <f t="shared" si="64"/>
        <v>#N/A</v>
      </c>
      <c r="AH126" s="9">
        <f>VLOOKUP($C126,total_abstraction_km3!$A$2:$CT$249,AH$4,FALSE)</f>
        <v>8.2968700000000004E-7</v>
      </c>
      <c r="AI126" s="13">
        <f t="shared" si="51"/>
        <v>8.2968700000000004E-7</v>
      </c>
      <c r="AK126" s="9">
        <f>VLOOKUP($B126,aquastat_more_extensive_table!$D$1419:$AO$1619,AK$4,FALSE)</f>
        <v>0</v>
      </c>
      <c r="AL126" s="13" t="e">
        <f t="shared" si="65"/>
        <v>#N/A</v>
      </c>
      <c r="AM126" s="9">
        <f>VLOOKUP($C126,total_abstraction_km3!$A$2:$CT$249,AM$4,FALSE)</f>
        <v>9.5080259999999997E-7</v>
      </c>
      <c r="AN126" s="13">
        <f t="shared" si="52"/>
        <v>9.5080259999999997E-7</v>
      </c>
      <c r="AP126" s="9">
        <f>VLOOKUP($B126,aquastat_more_extensive_table!$D$1419:$AO$1619,AP$4,FALSE)</f>
        <v>0</v>
      </c>
      <c r="AQ126" s="13" t="e">
        <f t="shared" si="66"/>
        <v>#N/A</v>
      </c>
      <c r="AR126" s="9">
        <f>VLOOKUP($C126,total_abstraction_km3!$A$2:$CT$249,AR$4,FALSE)</f>
        <v>1.0671060000000001E-6</v>
      </c>
      <c r="AS126" s="13">
        <f t="shared" si="53"/>
        <v>1.0671060000000001E-6</v>
      </c>
      <c r="AU126" s="9">
        <f>VLOOKUP($B126,aquastat_more_extensive_table!$D$1419:$AO$1619,AU$4,FALSE)</f>
        <v>0</v>
      </c>
      <c r="AV126" s="13" t="e">
        <f t="shared" si="67"/>
        <v>#N/A</v>
      </c>
      <c r="AW126" s="9">
        <f>VLOOKUP($C126,total_abstraction_km3!$A$2:$CT$249,AW$4,FALSE)</f>
        <v>9.9045620000000002E-7</v>
      </c>
      <c r="AX126" s="13">
        <f t="shared" si="54"/>
        <v>9.9045620000000002E-7</v>
      </c>
      <c r="AZ126" s="9">
        <f>VLOOKUP($B126,aquastat_more_extensive_table!$D$1419:$AO$1619,AZ$4,FALSE)</f>
        <v>0</v>
      </c>
      <c r="BA126" s="13" t="e">
        <f t="shared" si="68"/>
        <v>#N/A</v>
      </c>
      <c r="BB126" s="9">
        <f>VLOOKUP($C126,total_abstraction_km3!$A$2:$CT$249,BB$4,FALSE)</f>
        <v>1.0463935999999999E-6</v>
      </c>
      <c r="BC126" s="13">
        <f t="shared" si="55"/>
        <v>1.0463935999999999E-6</v>
      </c>
      <c r="BE126" s="9">
        <f>VLOOKUP($B126,aquastat_more_extensive_table!$D$1419:$AO$1619,BE$4,FALSE)</f>
        <v>0</v>
      </c>
      <c r="BF126" s="13" t="e">
        <f t="shared" si="69"/>
        <v>#N/A</v>
      </c>
      <c r="BG126" s="9">
        <f>VLOOKUP($C126,total_abstraction_km3!$A$2:$CT$249,BG$4,FALSE)</f>
        <v>1.22942E-6</v>
      </c>
      <c r="BH126" s="13">
        <f t="shared" si="56"/>
        <v>1.22942E-6</v>
      </c>
      <c r="BJ126" s="9">
        <f>VLOOKUP($B126,aquastat_more_extensive_table!$D$1419:$AO$1619,BJ$4,FALSE)</f>
        <v>0</v>
      </c>
      <c r="BK126" s="13" t="e">
        <f t="shared" si="57"/>
        <v>#N/A</v>
      </c>
      <c r="BL126" s="9">
        <f>VLOOKUP($C126,total_abstraction_km3!$A$2:$CT$249,BL$4,FALSE)</f>
        <v>1.2089500000000001E-6</v>
      </c>
      <c r="BM126" s="13">
        <f t="shared" si="58"/>
        <v>1.2089500000000001E-6</v>
      </c>
    </row>
    <row r="127" spans="2:65" x14ac:dyDescent="0.25">
      <c r="B127" s="12">
        <f>fao_ids_unique!B122</f>
        <v>156</v>
      </c>
      <c r="C127" s="12">
        <f>fao_ids_unique!F122</f>
        <v>147</v>
      </c>
      <c r="D127" s="8" t="str">
        <f>fao_ids_unique!C122</f>
        <v>NZL</v>
      </c>
      <c r="E127" s="7" t="str">
        <f>fao_ids_unique!G122</f>
        <v>New Zealand</v>
      </c>
      <c r="G127" s="9">
        <f>VLOOKUP($B127,aquastat_more_extensive_table!$D$1419:$AO$1619,G$4,FALSE)</f>
        <v>0</v>
      </c>
      <c r="H127" s="13" t="e">
        <f t="shared" si="59"/>
        <v>#N/A</v>
      </c>
      <c r="I127" s="9">
        <f>VLOOKUP($C127,total_abstraction_km3!$A$2:$CT$249,I$4,FALSE)</f>
        <v>0.3886714</v>
      </c>
      <c r="J127" s="13">
        <f t="shared" si="46"/>
        <v>0.3886714</v>
      </c>
      <c r="L127" s="9">
        <f>VLOOKUP($B127,aquastat_more_extensive_table!$D$1419:$AO$1619,L$4,FALSE)</f>
        <v>0</v>
      </c>
      <c r="M127" s="13" t="e">
        <f t="shared" si="60"/>
        <v>#N/A</v>
      </c>
      <c r="N127" s="9">
        <f>VLOOKUP($C127,total_abstraction_km3!$A$2:$CT$249,N$4,FALSE)</f>
        <v>0.4188192</v>
      </c>
      <c r="O127" s="13">
        <f t="shared" si="47"/>
        <v>0.4188192</v>
      </c>
      <c r="Q127" s="9">
        <f>VLOOKUP($B127,aquastat_more_extensive_table!$D$1419:$AO$1619,Q$4,FALSE)</f>
        <v>0</v>
      </c>
      <c r="R127" s="13" t="e">
        <f t="shared" si="61"/>
        <v>#N/A</v>
      </c>
      <c r="S127" s="9">
        <f>VLOOKUP($C127,total_abstraction_km3!$A$2:$CT$249,S$4,FALSE)</f>
        <v>0.45833679999999999</v>
      </c>
      <c r="T127" s="13">
        <f t="shared" si="48"/>
        <v>0.45833679999999999</v>
      </c>
      <c r="V127" s="9">
        <f>VLOOKUP($B127,aquastat_more_extensive_table!$D$1419:$AO$1619,V$4,FALSE)</f>
        <v>0</v>
      </c>
      <c r="W127" s="13" t="e">
        <f t="shared" si="62"/>
        <v>#N/A</v>
      </c>
      <c r="X127" s="9">
        <f>VLOOKUP($C127,total_abstraction_km3!$A$2:$CT$249,X$4,FALSE)</f>
        <v>0.57222280000000003</v>
      </c>
      <c r="Y127" s="13">
        <f t="shared" si="49"/>
        <v>0.57222280000000003</v>
      </c>
      <c r="AA127" s="9">
        <f>VLOOKUP($B127,aquastat_more_extensive_table!$D$1419:$AO$1619,AA$4,FALSE)</f>
        <v>1.2</v>
      </c>
      <c r="AB127" s="13">
        <f t="shared" si="63"/>
        <v>1.2</v>
      </c>
      <c r="AC127" s="9">
        <f>VLOOKUP($C127,total_abstraction_km3!$A$2:$CT$249,AC$4,FALSE)</f>
        <v>0.68734499999999998</v>
      </c>
      <c r="AD127" s="13">
        <f t="shared" si="50"/>
        <v>0.68734499999999998</v>
      </c>
      <c r="AF127" s="9">
        <f>VLOOKUP($B127,aquastat_more_extensive_table!$D$1419:$AO$1619,AF$4,FALSE)</f>
        <v>1.9</v>
      </c>
      <c r="AG127" s="13">
        <f t="shared" si="64"/>
        <v>1.9</v>
      </c>
      <c r="AH127" s="9">
        <f>VLOOKUP($C127,total_abstraction_km3!$A$2:$CT$249,AH$4,FALSE)</f>
        <v>0.73394459999999995</v>
      </c>
      <c r="AI127" s="13">
        <f t="shared" si="51"/>
        <v>0.73394459999999995</v>
      </c>
      <c r="AK127" s="9">
        <f>VLOOKUP($B127,aquastat_more_extensive_table!$D$1419:$AO$1619,AK$4,FALSE)</f>
        <v>0</v>
      </c>
      <c r="AL127" s="13" t="e">
        <f t="shared" si="65"/>
        <v>#N/A</v>
      </c>
      <c r="AM127" s="9">
        <f>VLOOKUP($C127,total_abstraction_km3!$A$2:$CT$249,AM$4,FALSE)</f>
        <v>0.84536199999999995</v>
      </c>
      <c r="AN127" s="13">
        <f t="shared" si="52"/>
        <v>0.84536199999999995</v>
      </c>
      <c r="AP127" s="9">
        <f>VLOOKUP($B127,aquastat_more_extensive_table!$D$1419:$AO$1619,AP$4,FALSE)</f>
        <v>0</v>
      </c>
      <c r="AQ127" s="13" t="e">
        <f t="shared" si="66"/>
        <v>#N/A</v>
      </c>
      <c r="AR127" s="9">
        <f>VLOOKUP($C127,total_abstraction_km3!$A$2:$CT$249,AR$4,FALSE)</f>
        <v>0.93180600000000002</v>
      </c>
      <c r="AS127" s="13">
        <f t="shared" si="53"/>
        <v>0.93180600000000002</v>
      </c>
      <c r="AU127" s="9">
        <f>VLOOKUP($B127,aquastat_more_extensive_table!$D$1419:$AO$1619,AU$4,FALSE)</f>
        <v>3.14</v>
      </c>
      <c r="AV127" s="13">
        <f t="shared" si="67"/>
        <v>3.14</v>
      </c>
      <c r="AW127" s="9">
        <f>VLOOKUP($C127,total_abstraction_km3!$A$2:$CT$249,AW$4,FALSE)</f>
        <v>0.96279700000000001</v>
      </c>
      <c r="AX127" s="13">
        <f t="shared" si="54"/>
        <v>0.96279700000000001</v>
      </c>
      <c r="AZ127" s="9">
        <f>VLOOKUP($B127,aquastat_more_extensive_table!$D$1419:$AO$1619,AZ$4,FALSE)</f>
        <v>4.9080000000000004</v>
      </c>
      <c r="BA127" s="13">
        <f t="shared" si="68"/>
        <v>4.9080000000000004</v>
      </c>
      <c r="BB127" s="9">
        <f>VLOOKUP($C127,total_abstraction_km3!$A$2:$CT$249,BB$4,FALSE)</f>
        <v>1.2003219999999999</v>
      </c>
      <c r="BC127" s="13">
        <f t="shared" si="55"/>
        <v>1.2003219999999999</v>
      </c>
      <c r="BE127" s="9">
        <f>VLOOKUP($B127,aquastat_more_extensive_table!$D$1419:$AO$1619,BE$4,FALSE)</f>
        <v>5.2009999999999996</v>
      </c>
      <c r="BF127" s="13">
        <f t="shared" si="69"/>
        <v>5.2009999999999996</v>
      </c>
      <c r="BG127" s="9">
        <f>VLOOKUP($C127,total_abstraction_km3!$A$2:$CT$249,BG$4,FALSE)</f>
        <v>1.2936939999999999</v>
      </c>
      <c r="BH127" s="13">
        <f t="shared" si="56"/>
        <v>1.2936939999999999</v>
      </c>
      <c r="BJ127" s="9">
        <f>VLOOKUP($B127,aquastat_more_extensive_table!$D$1419:$AO$1619,BJ$4,FALSE)</f>
        <v>0</v>
      </c>
      <c r="BK127" s="13" t="e">
        <f t="shared" si="57"/>
        <v>#N/A</v>
      </c>
      <c r="BL127" s="9">
        <f>VLOOKUP($C127,total_abstraction_km3!$A$2:$CT$249,BL$4,FALSE)</f>
        <v>1.4431700000000001</v>
      </c>
      <c r="BM127" s="13">
        <f t="shared" si="58"/>
        <v>1.4431700000000001</v>
      </c>
    </row>
    <row r="128" spans="2:65" x14ac:dyDescent="0.25">
      <c r="B128" s="12">
        <f>fao_ids_unique!B123</f>
        <v>157</v>
      </c>
      <c r="C128" s="12">
        <f>fao_ids_unique!F123</f>
        <v>142</v>
      </c>
      <c r="D128" s="8" t="str">
        <f>fao_ids_unique!C123</f>
        <v>NIC</v>
      </c>
      <c r="E128" s="7" t="str">
        <f>fao_ids_unique!G123</f>
        <v>Nicaragua</v>
      </c>
      <c r="G128" s="9">
        <f>VLOOKUP($B128,aquastat_more_extensive_table!$D$1419:$AO$1619,G$4,FALSE)</f>
        <v>0</v>
      </c>
      <c r="H128" s="13" t="e">
        <f t="shared" si="59"/>
        <v>#N/A</v>
      </c>
      <c r="I128" s="9">
        <f>VLOOKUP($C128,total_abstraction_km3!$A$2:$CT$249,I$4,FALSE)</f>
        <v>0.20606679999999999</v>
      </c>
      <c r="J128" s="13">
        <f t="shared" si="46"/>
        <v>0.20606679999999999</v>
      </c>
      <c r="L128" s="9">
        <f>VLOOKUP($B128,aquastat_more_extensive_table!$D$1419:$AO$1619,L$4,FALSE)</f>
        <v>0</v>
      </c>
      <c r="M128" s="13" t="e">
        <f t="shared" si="60"/>
        <v>#N/A</v>
      </c>
      <c r="N128" s="9">
        <f>VLOOKUP($C128,total_abstraction_km3!$A$2:$CT$249,N$4,FALSE)</f>
        <v>0.2517374</v>
      </c>
      <c r="O128" s="13">
        <f t="shared" si="47"/>
        <v>0.2517374</v>
      </c>
      <c r="Q128" s="9">
        <f>VLOOKUP($B128,aquastat_more_extensive_table!$D$1419:$AO$1619,Q$4,FALSE)</f>
        <v>0</v>
      </c>
      <c r="R128" s="13" t="e">
        <f t="shared" si="61"/>
        <v>#N/A</v>
      </c>
      <c r="S128" s="9">
        <f>VLOOKUP($C128,total_abstraction_km3!$A$2:$CT$249,S$4,FALSE)</f>
        <v>0.31737880000000002</v>
      </c>
      <c r="T128" s="13">
        <f t="shared" si="48"/>
        <v>0.31737880000000002</v>
      </c>
      <c r="V128" s="9">
        <f>VLOOKUP($B128,aquastat_more_extensive_table!$D$1419:$AO$1619,V$4,FALSE)</f>
        <v>0</v>
      </c>
      <c r="W128" s="13" t="e">
        <f t="shared" si="62"/>
        <v>#N/A</v>
      </c>
      <c r="X128" s="9">
        <f>VLOOKUP($C128,total_abstraction_km3!$A$2:$CT$249,X$4,FALSE)</f>
        <v>0.4045842</v>
      </c>
      <c r="Y128" s="13">
        <f t="shared" si="49"/>
        <v>0.4045842</v>
      </c>
      <c r="AA128" s="9">
        <f>VLOOKUP($B128,aquastat_more_extensive_table!$D$1419:$AO$1619,AA$4,FALSE)</f>
        <v>0</v>
      </c>
      <c r="AB128" s="13" t="e">
        <f t="shared" si="63"/>
        <v>#N/A</v>
      </c>
      <c r="AC128" s="9">
        <f>VLOOKUP($C128,total_abstraction_km3!$A$2:$CT$249,AC$4,FALSE)</f>
        <v>0.43835039999999997</v>
      </c>
      <c r="AD128" s="13">
        <f t="shared" si="50"/>
        <v>0.43835039999999997</v>
      </c>
      <c r="AF128" s="9">
        <f>VLOOKUP($B128,aquastat_more_extensive_table!$D$1419:$AO$1619,AF$4,FALSE)</f>
        <v>0</v>
      </c>
      <c r="AG128" s="13" t="e">
        <f t="shared" si="64"/>
        <v>#N/A</v>
      </c>
      <c r="AH128" s="9">
        <f>VLOOKUP($C128,total_abstraction_km3!$A$2:$CT$249,AH$4,FALSE)</f>
        <v>0.475717</v>
      </c>
      <c r="AI128" s="13">
        <f t="shared" si="51"/>
        <v>0.475717</v>
      </c>
      <c r="AK128" s="9">
        <f>VLOOKUP($B128,aquastat_more_extensive_table!$D$1419:$AO$1619,AK$4,FALSE)</f>
        <v>0</v>
      </c>
      <c r="AL128" s="13" t="e">
        <f t="shared" si="65"/>
        <v>#N/A</v>
      </c>
      <c r="AM128" s="9">
        <f>VLOOKUP($C128,total_abstraction_km3!$A$2:$CT$249,AM$4,FALSE)</f>
        <v>0.40694360000000002</v>
      </c>
      <c r="AN128" s="13">
        <f t="shared" si="52"/>
        <v>0.40694360000000002</v>
      </c>
      <c r="AP128" s="9">
        <f>VLOOKUP($B128,aquastat_more_extensive_table!$D$1419:$AO$1619,AP$4,FALSE)</f>
        <v>0</v>
      </c>
      <c r="AQ128" s="13" t="e">
        <f t="shared" si="66"/>
        <v>#N/A</v>
      </c>
      <c r="AR128" s="9">
        <f>VLOOKUP($C128,total_abstraction_km3!$A$2:$CT$249,AR$4,FALSE)</f>
        <v>0.50165599999999999</v>
      </c>
      <c r="AS128" s="13">
        <f t="shared" si="53"/>
        <v>0.50165599999999999</v>
      </c>
      <c r="AU128" s="9">
        <f>VLOOKUP($B128,aquastat_more_extensive_table!$D$1419:$AO$1619,AU$4,FALSE)</f>
        <v>1.3879999999999999</v>
      </c>
      <c r="AV128" s="13">
        <f t="shared" si="67"/>
        <v>1.3879999999999999</v>
      </c>
      <c r="AW128" s="9">
        <f>VLOOKUP($C128,total_abstraction_km3!$A$2:$CT$249,AW$4,FALSE)</f>
        <v>0.52636620000000001</v>
      </c>
      <c r="AX128" s="13">
        <f t="shared" si="54"/>
        <v>0.52636620000000001</v>
      </c>
      <c r="AZ128" s="9">
        <f>VLOOKUP($B128,aquastat_more_extensive_table!$D$1419:$AO$1619,AZ$4,FALSE)</f>
        <v>0</v>
      </c>
      <c r="BA128" s="13" t="e">
        <f t="shared" si="68"/>
        <v>#N/A</v>
      </c>
      <c r="BB128" s="9">
        <f>VLOOKUP($C128,total_abstraction_km3!$A$2:$CT$249,BB$4,FALSE)</f>
        <v>0.57680439999999999</v>
      </c>
      <c r="BC128" s="13">
        <f t="shared" si="55"/>
        <v>0.57680439999999999</v>
      </c>
      <c r="BE128" s="9">
        <f>VLOOKUP($B128,aquastat_more_extensive_table!$D$1419:$AO$1619,BE$4,FALSE)</f>
        <v>1.5449999999999999</v>
      </c>
      <c r="BF128" s="13">
        <f t="shared" si="69"/>
        <v>1.5449999999999999</v>
      </c>
      <c r="BG128" s="9">
        <f>VLOOKUP($C128,total_abstraction_km3!$A$2:$CT$249,BG$4,FALSE)</f>
        <v>0.66778740000000003</v>
      </c>
      <c r="BH128" s="13">
        <f t="shared" si="56"/>
        <v>0.66778740000000003</v>
      </c>
      <c r="BJ128" s="9">
        <f>VLOOKUP($B128,aquastat_more_extensive_table!$D$1419:$AO$1619,BJ$4,FALSE)</f>
        <v>0</v>
      </c>
      <c r="BK128" s="13" t="e">
        <f t="shared" si="57"/>
        <v>#N/A</v>
      </c>
      <c r="BL128" s="9">
        <f>VLOOKUP($C128,total_abstraction_km3!$A$2:$CT$249,BL$4,FALSE)</f>
        <v>0.65527466666666701</v>
      </c>
      <c r="BM128" s="13">
        <f t="shared" si="58"/>
        <v>0.65527466666666701</v>
      </c>
    </row>
    <row r="129" spans="2:65" x14ac:dyDescent="0.25">
      <c r="B129" s="12">
        <f>fao_ids_unique!B124</f>
        <v>158</v>
      </c>
      <c r="C129" s="12">
        <f>fao_ids_unique!F124</f>
        <v>140</v>
      </c>
      <c r="D129" s="8" t="str">
        <f>fao_ids_unique!C124</f>
        <v>NER</v>
      </c>
      <c r="E129" s="7" t="str">
        <f>fao_ids_unique!G124</f>
        <v>Niger</v>
      </c>
      <c r="G129" s="9">
        <f>VLOOKUP($B129,aquastat_more_extensive_table!$D$1419:$AO$1619,G$4,FALSE)</f>
        <v>0</v>
      </c>
      <c r="H129" s="13" t="e">
        <f t="shared" si="59"/>
        <v>#N/A</v>
      </c>
      <c r="I129" s="9">
        <f>VLOOKUP($C129,total_abstraction_km3!$A$2:$CT$249,I$4,FALSE)</f>
        <v>0.1411452</v>
      </c>
      <c r="J129" s="13">
        <f t="shared" si="46"/>
        <v>0.1411452</v>
      </c>
      <c r="L129" s="9">
        <f>VLOOKUP($B129,aquastat_more_extensive_table!$D$1419:$AO$1619,L$4,FALSE)</f>
        <v>0</v>
      </c>
      <c r="M129" s="13" t="e">
        <f t="shared" si="60"/>
        <v>#N/A</v>
      </c>
      <c r="N129" s="9">
        <f>VLOOKUP($C129,total_abstraction_km3!$A$2:$CT$249,N$4,FALSE)</f>
        <v>0.13345000000000001</v>
      </c>
      <c r="O129" s="13">
        <f t="shared" si="47"/>
        <v>0.13345000000000001</v>
      </c>
      <c r="Q129" s="9">
        <f>VLOOKUP($B129,aquastat_more_extensive_table!$D$1419:$AO$1619,Q$4,FALSE)</f>
        <v>0</v>
      </c>
      <c r="R129" s="13" t="e">
        <f t="shared" si="61"/>
        <v>#N/A</v>
      </c>
      <c r="S129" s="9">
        <f>VLOOKUP($C129,total_abstraction_km3!$A$2:$CT$249,S$4,FALSE)</f>
        <v>0.14192779999999999</v>
      </c>
      <c r="T129" s="13">
        <f t="shared" si="48"/>
        <v>0.14192779999999999</v>
      </c>
      <c r="V129" s="9">
        <f>VLOOKUP($B129,aquastat_more_extensive_table!$D$1419:$AO$1619,V$4,FALSE)</f>
        <v>0</v>
      </c>
      <c r="W129" s="13" t="e">
        <f t="shared" si="62"/>
        <v>#N/A</v>
      </c>
      <c r="X129" s="9">
        <f>VLOOKUP($C129,total_abstraction_km3!$A$2:$CT$249,X$4,FALSE)</f>
        <v>0.158862</v>
      </c>
      <c r="Y129" s="13">
        <f t="shared" si="49"/>
        <v>0.158862</v>
      </c>
      <c r="AA129" s="9">
        <f>VLOOKUP($B129,aquastat_more_extensive_table!$D$1419:$AO$1619,AA$4,FALSE)</f>
        <v>0</v>
      </c>
      <c r="AB129" s="13" t="e">
        <f t="shared" si="63"/>
        <v>#N/A</v>
      </c>
      <c r="AC129" s="9">
        <f>VLOOKUP($C129,total_abstraction_km3!$A$2:$CT$249,AC$4,FALSE)</f>
        <v>0.20074600000000001</v>
      </c>
      <c r="AD129" s="13">
        <f t="shared" si="50"/>
        <v>0.20074600000000001</v>
      </c>
      <c r="AF129" s="9">
        <f>VLOOKUP($B129,aquastat_more_extensive_table!$D$1419:$AO$1619,AF$4,FALSE)</f>
        <v>0</v>
      </c>
      <c r="AG129" s="13" t="e">
        <f t="shared" si="64"/>
        <v>#N/A</v>
      </c>
      <c r="AH129" s="9">
        <f>VLOOKUP($C129,total_abstraction_km3!$A$2:$CT$249,AH$4,FALSE)</f>
        <v>0.26014140000000002</v>
      </c>
      <c r="AI129" s="13">
        <f t="shared" si="51"/>
        <v>0.26014140000000002</v>
      </c>
      <c r="AK129" s="9">
        <f>VLOOKUP($B129,aquastat_more_extensive_table!$D$1419:$AO$1619,AK$4,FALSE)</f>
        <v>0.5</v>
      </c>
      <c r="AL129" s="13">
        <f t="shared" si="65"/>
        <v>0.5</v>
      </c>
      <c r="AM129" s="9">
        <f>VLOOKUP($C129,total_abstraction_km3!$A$2:$CT$249,AM$4,FALSE)</f>
        <v>0.4660416</v>
      </c>
      <c r="AN129" s="13">
        <f t="shared" si="52"/>
        <v>0.4660416</v>
      </c>
      <c r="AP129" s="9">
        <f>VLOOKUP($B129,aquastat_more_extensive_table!$D$1419:$AO$1619,AP$4,FALSE)</f>
        <v>0</v>
      </c>
      <c r="AQ129" s="13" t="e">
        <f t="shared" si="66"/>
        <v>#N/A</v>
      </c>
      <c r="AR129" s="9">
        <f>VLOOKUP($C129,total_abstraction_km3!$A$2:$CT$249,AR$4,FALSE)</f>
        <v>0.47748259999999998</v>
      </c>
      <c r="AS129" s="13">
        <f t="shared" si="53"/>
        <v>0.47748259999999998</v>
      </c>
      <c r="AU129" s="9">
        <f>VLOOKUP($B129,aquastat_more_extensive_table!$D$1419:$AO$1619,AU$4,FALSE)</f>
        <v>0</v>
      </c>
      <c r="AV129" s="13" t="e">
        <f t="shared" si="67"/>
        <v>#N/A</v>
      </c>
      <c r="AW129" s="9">
        <f>VLOOKUP($C129,total_abstraction_km3!$A$2:$CT$249,AW$4,FALSE)</f>
        <v>0.53955960000000003</v>
      </c>
      <c r="AX129" s="13">
        <f t="shared" si="54"/>
        <v>0.53955960000000003</v>
      </c>
      <c r="AZ129" s="9">
        <f>VLOOKUP($B129,aquastat_more_extensive_table!$D$1419:$AO$1619,AZ$4,FALSE)</f>
        <v>0.98360000000000003</v>
      </c>
      <c r="BA129" s="13">
        <f t="shared" si="68"/>
        <v>0.98360000000000003</v>
      </c>
      <c r="BB129" s="9">
        <f>VLOOKUP($C129,total_abstraction_km3!$A$2:$CT$249,BB$4,FALSE)</f>
        <v>0.55027000000000004</v>
      </c>
      <c r="BC129" s="13">
        <f t="shared" si="55"/>
        <v>0.55027000000000004</v>
      </c>
      <c r="BE129" s="9">
        <f>VLOOKUP($B129,aquastat_more_extensive_table!$D$1419:$AO$1619,BE$4,FALSE)</f>
        <v>0</v>
      </c>
      <c r="BF129" s="13" t="e">
        <f t="shared" si="69"/>
        <v>#N/A</v>
      </c>
      <c r="BG129" s="9">
        <f>VLOOKUP($C129,total_abstraction_km3!$A$2:$CT$249,BG$4,FALSE)</f>
        <v>0.56425559999999997</v>
      </c>
      <c r="BH129" s="13">
        <f t="shared" si="56"/>
        <v>0.56425559999999997</v>
      </c>
      <c r="BJ129" s="9">
        <f>VLOOKUP($B129,aquastat_more_extensive_table!$D$1419:$AO$1619,BJ$4,FALSE)</f>
        <v>0</v>
      </c>
      <c r="BK129" s="13" t="e">
        <f t="shared" si="57"/>
        <v>#N/A</v>
      </c>
      <c r="BL129" s="9">
        <f>VLOOKUP($C129,total_abstraction_km3!$A$2:$CT$249,BL$4,FALSE)</f>
        <v>0.55293700000000001</v>
      </c>
      <c r="BM129" s="13">
        <f t="shared" si="58"/>
        <v>0.55293700000000001</v>
      </c>
    </row>
    <row r="130" spans="2:65" x14ac:dyDescent="0.25">
      <c r="B130" s="12">
        <f>fao_ids_unique!B125</f>
        <v>159</v>
      </c>
      <c r="C130" s="12">
        <f>fao_ids_unique!F125</f>
        <v>141</v>
      </c>
      <c r="D130" s="8" t="str">
        <f>fao_ids_unique!C125</f>
        <v>NGA</v>
      </c>
      <c r="E130" s="7" t="str">
        <f>fao_ids_unique!G125</f>
        <v>Nigeria</v>
      </c>
      <c r="G130" s="9">
        <f>VLOOKUP($B130,aquastat_more_extensive_table!$D$1419:$AO$1619,G$4,FALSE)</f>
        <v>0</v>
      </c>
      <c r="H130" s="13" t="e">
        <f t="shared" si="59"/>
        <v>#N/A</v>
      </c>
      <c r="I130" s="9">
        <f>VLOOKUP($C130,total_abstraction_km3!$A$2:$CT$249,I$4,FALSE)</f>
        <v>1.3886719999999999</v>
      </c>
      <c r="J130" s="13">
        <f t="shared" si="46"/>
        <v>1.3886719999999999</v>
      </c>
      <c r="L130" s="9">
        <f>VLOOKUP($B130,aquastat_more_extensive_table!$D$1419:$AO$1619,L$4,FALSE)</f>
        <v>0</v>
      </c>
      <c r="M130" s="13" t="e">
        <f t="shared" si="60"/>
        <v>#N/A</v>
      </c>
      <c r="N130" s="9">
        <f>VLOOKUP($C130,total_abstraction_km3!$A$2:$CT$249,N$4,FALSE)</f>
        <v>1.4396279999999999</v>
      </c>
      <c r="O130" s="13">
        <f t="shared" si="47"/>
        <v>1.4396279999999999</v>
      </c>
      <c r="Q130" s="9">
        <f>VLOOKUP($B130,aquastat_more_extensive_table!$D$1419:$AO$1619,Q$4,FALSE)</f>
        <v>0</v>
      </c>
      <c r="R130" s="13" t="e">
        <f t="shared" si="61"/>
        <v>#N/A</v>
      </c>
      <c r="S130" s="9">
        <f>VLOOKUP($C130,total_abstraction_km3!$A$2:$CT$249,S$4,FALSE)</f>
        <v>1.526262</v>
      </c>
      <c r="T130" s="13">
        <f t="shared" si="48"/>
        <v>1.526262</v>
      </c>
      <c r="V130" s="9">
        <f>VLOOKUP($B130,aquastat_more_extensive_table!$D$1419:$AO$1619,V$4,FALSE)</f>
        <v>0</v>
      </c>
      <c r="W130" s="13" t="e">
        <f t="shared" si="62"/>
        <v>#N/A</v>
      </c>
      <c r="X130" s="9">
        <f>VLOOKUP($C130,total_abstraction_km3!$A$2:$CT$249,X$4,FALSE)</f>
        <v>1.8241940000000001</v>
      </c>
      <c r="Y130" s="13">
        <f t="shared" si="49"/>
        <v>1.8241940000000001</v>
      </c>
      <c r="AA130" s="9">
        <f>VLOOKUP($B130,aquastat_more_extensive_table!$D$1419:$AO$1619,AA$4,FALSE)</f>
        <v>0</v>
      </c>
      <c r="AB130" s="13" t="e">
        <f t="shared" si="63"/>
        <v>#N/A</v>
      </c>
      <c r="AC130" s="9">
        <f>VLOOKUP($C130,total_abstraction_km3!$A$2:$CT$249,AC$4,FALSE)</f>
        <v>2.205686</v>
      </c>
      <c r="AD130" s="13">
        <f t="shared" si="50"/>
        <v>2.205686</v>
      </c>
      <c r="AF130" s="9">
        <f>VLOOKUP($B130,aquastat_more_extensive_table!$D$1419:$AO$1619,AF$4,FALSE)</f>
        <v>5.59</v>
      </c>
      <c r="AG130" s="13">
        <f t="shared" si="64"/>
        <v>5.59</v>
      </c>
      <c r="AH130" s="9">
        <f>VLOOKUP($C130,total_abstraction_km3!$A$2:$CT$249,AH$4,FALSE)</f>
        <v>1.8998600000000001</v>
      </c>
      <c r="AI130" s="13">
        <f t="shared" si="51"/>
        <v>1.8998600000000001</v>
      </c>
      <c r="AK130" s="9">
        <f>VLOOKUP($B130,aquastat_more_extensive_table!$D$1419:$AO$1619,AK$4,FALSE)</f>
        <v>0</v>
      </c>
      <c r="AL130" s="13" t="e">
        <f t="shared" si="65"/>
        <v>#N/A</v>
      </c>
      <c r="AM130" s="9">
        <f>VLOOKUP($C130,total_abstraction_km3!$A$2:$CT$249,AM$4,FALSE)</f>
        <v>2.0875460000000001</v>
      </c>
      <c r="AN130" s="13">
        <f t="shared" si="52"/>
        <v>2.0875460000000001</v>
      </c>
      <c r="AP130" s="9">
        <f>VLOOKUP($B130,aquastat_more_extensive_table!$D$1419:$AO$1619,AP$4,FALSE)</f>
        <v>0</v>
      </c>
      <c r="AQ130" s="13" t="e">
        <f t="shared" si="66"/>
        <v>#N/A</v>
      </c>
      <c r="AR130" s="9">
        <f>VLOOKUP($C130,total_abstraction_km3!$A$2:$CT$249,AR$4,FALSE)</f>
        <v>2.261142</v>
      </c>
      <c r="AS130" s="13">
        <f t="shared" si="53"/>
        <v>2.261142</v>
      </c>
      <c r="AU130" s="9">
        <f>VLOOKUP($B130,aquastat_more_extensive_table!$D$1419:$AO$1619,AU$4,FALSE)</f>
        <v>10.31</v>
      </c>
      <c r="AV130" s="13">
        <f t="shared" si="67"/>
        <v>10.31</v>
      </c>
      <c r="AW130" s="9">
        <f>VLOOKUP($C130,total_abstraction_km3!$A$2:$CT$249,AW$4,FALSE)</f>
        <v>2.7017639999999998</v>
      </c>
      <c r="AX130" s="13">
        <f t="shared" si="54"/>
        <v>2.7017639999999998</v>
      </c>
      <c r="AZ130" s="9">
        <f>VLOOKUP($B130,aquastat_more_extensive_table!$D$1419:$AO$1619,AZ$4,FALSE)</f>
        <v>11.57</v>
      </c>
      <c r="BA130" s="13">
        <f t="shared" si="68"/>
        <v>11.57</v>
      </c>
      <c r="BB130" s="9">
        <f>VLOOKUP($C130,total_abstraction_km3!$A$2:$CT$249,BB$4,FALSE)</f>
        <v>3.4292859999999998</v>
      </c>
      <c r="BC130" s="13">
        <f t="shared" si="55"/>
        <v>3.4292859999999998</v>
      </c>
      <c r="BE130" s="9">
        <f>VLOOKUP($B130,aquastat_more_extensive_table!$D$1419:$AO$1619,BE$4,FALSE)</f>
        <v>12.47</v>
      </c>
      <c r="BF130" s="13">
        <f t="shared" si="69"/>
        <v>12.47</v>
      </c>
      <c r="BG130" s="9">
        <f>VLOOKUP($C130,total_abstraction_km3!$A$2:$CT$249,BG$4,FALSE)</f>
        <v>4.0014880000000002</v>
      </c>
      <c r="BH130" s="13">
        <f t="shared" si="56"/>
        <v>4.0014880000000002</v>
      </c>
      <c r="BJ130" s="9">
        <f>VLOOKUP($B130,aquastat_more_extensive_table!$D$1419:$AO$1619,BJ$4,FALSE)</f>
        <v>0</v>
      </c>
      <c r="BK130" s="13" t="e">
        <f t="shared" si="57"/>
        <v>#N/A</v>
      </c>
      <c r="BL130" s="9">
        <f>VLOOKUP($C130,total_abstraction_km3!$A$2:$CT$249,BL$4,FALSE)</f>
        <v>3.82816</v>
      </c>
      <c r="BM130" s="13">
        <f t="shared" si="58"/>
        <v>3.82816</v>
      </c>
    </row>
    <row r="131" spans="2:65" x14ac:dyDescent="0.25">
      <c r="B131" s="12">
        <f>fao_ids_unique!B126</f>
        <v>160</v>
      </c>
      <c r="C131" s="12">
        <f>fao_ids_unique!F126</f>
        <v>231</v>
      </c>
      <c r="D131" s="8" t="str">
        <f>fao_ids_unique!C126</f>
        <v>NIU</v>
      </c>
      <c r="E131" s="7" t="str">
        <f>fao_ids_unique!G126</f>
        <v>Niue (N.Z.)</v>
      </c>
      <c r="G131" s="9">
        <f>VLOOKUP($B131,aquastat_more_extensive_table!$D$1419:$AO$1619,G$4,FALSE)</f>
        <v>0</v>
      </c>
      <c r="H131" s="13" t="e">
        <f t="shared" si="59"/>
        <v>#N/A</v>
      </c>
      <c r="I131" s="9">
        <f>VLOOKUP($C131,total_abstraction_km3!$A$2:$CT$249,I$4,FALSE)</f>
        <v>0</v>
      </c>
      <c r="J131" s="13">
        <f t="shared" si="46"/>
        <v>0</v>
      </c>
      <c r="L131" s="9">
        <f>VLOOKUP($B131,aquastat_more_extensive_table!$D$1419:$AO$1619,L$4,FALSE)</f>
        <v>0</v>
      </c>
      <c r="M131" s="13" t="e">
        <f t="shared" si="60"/>
        <v>#N/A</v>
      </c>
      <c r="N131" s="9">
        <f>VLOOKUP($C131,total_abstraction_km3!$A$2:$CT$249,N$4,FALSE)</f>
        <v>0</v>
      </c>
      <c r="O131" s="13">
        <f t="shared" si="47"/>
        <v>0</v>
      </c>
      <c r="Q131" s="9">
        <f>VLOOKUP($B131,aquastat_more_extensive_table!$D$1419:$AO$1619,Q$4,FALSE)</f>
        <v>0</v>
      </c>
      <c r="R131" s="13" t="e">
        <f t="shared" si="61"/>
        <v>#N/A</v>
      </c>
      <c r="S131" s="9">
        <f>VLOOKUP($C131,total_abstraction_km3!$A$2:$CT$249,S$4,FALSE)</f>
        <v>0</v>
      </c>
      <c r="T131" s="13">
        <f t="shared" si="48"/>
        <v>0</v>
      </c>
      <c r="V131" s="9">
        <f>VLOOKUP($B131,aquastat_more_extensive_table!$D$1419:$AO$1619,V$4,FALSE)</f>
        <v>0</v>
      </c>
      <c r="W131" s="13" t="e">
        <f t="shared" si="62"/>
        <v>#N/A</v>
      </c>
      <c r="X131" s="9">
        <f>VLOOKUP($C131,total_abstraction_km3!$A$2:$CT$249,X$4,FALSE)</f>
        <v>0</v>
      </c>
      <c r="Y131" s="13">
        <f t="shared" si="49"/>
        <v>0</v>
      </c>
      <c r="AA131" s="9">
        <f>VLOOKUP($B131,aquastat_more_extensive_table!$D$1419:$AO$1619,AA$4,FALSE)</f>
        <v>0</v>
      </c>
      <c r="AB131" s="13" t="e">
        <f t="shared" si="63"/>
        <v>#N/A</v>
      </c>
      <c r="AC131" s="9">
        <f>VLOOKUP($C131,total_abstraction_km3!$A$2:$CT$249,AC$4,FALSE)</f>
        <v>0</v>
      </c>
      <c r="AD131" s="13">
        <f t="shared" si="50"/>
        <v>0</v>
      </c>
      <c r="AF131" s="9">
        <f>VLOOKUP($B131,aquastat_more_extensive_table!$D$1419:$AO$1619,AF$4,FALSE)</f>
        <v>0</v>
      </c>
      <c r="AG131" s="13" t="e">
        <f t="shared" si="64"/>
        <v>#N/A</v>
      </c>
      <c r="AH131" s="9">
        <f>VLOOKUP($C131,total_abstraction_km3!$A$2:$CT$249,AH$4,FALSE)</f>
        <v>0</v>
      </c>
      <c r="AI131" s="13">
        <f t="shared" si="51"/>
        <v>0</v>
      </c>
      <c r="AK131" s="9">
        <f>VLOOKUP($B131,aquastat_more_extensive_table!$D$1419:$AO$1619,AK$4,FALSE)</f>
        <v>0</v>
      </c>
      <c r="AL131" s="13" t="e">
        <f t="shared" si="65"/>
        <v>#N/A</v>
      </c>
      <c r="AM131" s="9">
        <f>VLOOKUP($C131,total_abstraction_km3!$A$2:$CT$249,AM$4,FALSE)</f>
        <v>0</v>
      </c>
      <c r="AN131" s="13">
        <f t="shared" si="52"/>
        <v>0</v>
      </c>
      <c r="AP131" s="9">
        <f>VLOOKUP($B131,aquastat_more_extensive_table!$D$1419:$AO$1619,AP$4,FALSE)</f>
        <v>0</v>
      </c>
      <c r="AQ131" s="13" t="e">
        <f t="shared" si="66"/>
        <v>#N/A</v>
      </c>
      <c r="AR131" s="9">
        <f>VLOOKUP($C131,total_abstraction_km3!$A$2:$CT$249,AR$4,FALSE)</f>
        <v>0</v>
      </c>
      <c r="AS131" s="13">
        <f t="shared" si="53"/>
        <v>0</v>
      </c>
      <c r="AU131" s="9">
        <f>VLOOKUP($B131,aquastat_more_extensive_table!$D$1419:$AO$1619,AU$4,FALSE)</f>
        <v>0</v>
      </c>
      <c r="AV131" s="13" t="e">
        <f t="shared" si="67"/>
        <v>#N/A</v>
      </c>
      <c r="AW131" s="9">
        <f>VLOOKUP($C131,total_abstraction_km3!$A$2:$CT$249,AW$4,FALSE)</f>
        <v>0</v>
      </c>
      <c r="AX131" s="13">
        <f t="shared" si="54"/>
        <v>0</v>
      </c>
      <c r="AZ131" s="9">
        <f>VLOOKUP($B131,aquastat_more_extensive_table!$D$1419:$AO$1619,AZ$4,FALSE)</f>
        <v>0</v>
      </c>
      <c r="BA131" s="13" t="e">
        <f t="shared" si="68"/>
        <v>#N/A</v>
      </c>
      <c r="BB131" s="9">
        <f>VLOOKUP($C131,total_abstraction_km3!$A$2:$CT$249,BB$4,FALSE)</f>
        <v>0</v>
      </c>
      <c r="BC131" s="13">
        <f t="shared" si="55"/>
        <v>0</v>
      </c>
      <c r="BE131" s="9">
        <f>VLOOKUP($B131,aquastat_more_extensive_table!$D$1419:$AO$1619,BE$4,FALSE)</f>
        <v>0</v>
      </c>
      <c r="BF131" s="13" t="e">
        <f t="shared" si="69"/>
        <v>#N/A</v>
      </c>
      <c r="BG131" s="9">
        <f>VLOOKUP($C131,total_abstraction_km3!$A$2:$CT$249,BG$4,FALSE)</f>
        <v>0</v>
      </c>
      <c r="BH131" s="13">
        <f t="shared" si="56"/>
        <v>0</v>
      </c>
      <c r="BJ131" s="9">
        <f>VLOOKUP($B131,aquastat_more_extensive_table!$D$1419:$AO$1619,BJ$4,FALSE)</f>
        <v>0</v>
      </c>
      <c r="BK131" s="13" t="e">
        <f t="shared" si="57"/>
        <v>#N/A</v>
      </c>
      <c r="BL131" s="9">
        <f>VLOOKUP($C131,total_abstraction_km3!$A$2:$CT$249,BL$4,FALSE)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VLOOKUP($B132,aquastat_more_extensive_table!$D$1419:$AO$1619,G$4,FALSE)</f>
        <v>0</v>
      </c>
      <c r="H132" s="13" t="e">
        <f t="shared" si="59"/>
        <v>#N/A</v>
      </c>
      <c r="I132" s="9">
        <f>VLOOKUP($C132,total_abstraction_km3!$A$2:$CT$249,I$4,FALSE)</f>
        <v>0.74028459999999996</v>
      </c>
      <c r="J132" s="13">
        <f t="shared" si="46"/>
        <v>0.74028459999999996</v>
      </c>
      <c r="L132" s="9">
        <f>VLOOKUP($B132,aquastat_more_extensive_table!$D$1419:$AO$1619,L$4,FALSE)</f>
        <v>0</v>
      </c>
      <c r="M132" s="13" t="e">
        <f t="shared" si="60"/>
        <v>#N/A</v>
      </c>
      <c r="N132" s="9">
        <f>VLOOKUP($C132,total_abstraction_km3!$A$2:$CT$249,N$4,FALSE)</f>
        <v>0.83324620000000005</v>
      </c>
      <c r="O132" s="13">
        <f t="shared" si="47"/>
        <v>0.83324620000000005</v>
      </c>
      <c r="Q132" s="9">
        <f>VLOOKUP($B132,aquastat_more_extensive_table!$D$1419:$AO$1619,Q$4,FALSE)</f>
        <v>0</v>
      </c>
      <c r="R132" s="13" t="e">
        <f t="shared" si="61"/>
        <v>#N/A</v>
      </c>
      <c r="S132" s="9">
        <f>VLOOKUP($C132,total_abstraction_km3!$A$2:$CT$249,S$4,FALSE)</f>
        <v>0.97096020000000005</v>
      </c>
      <c r="T132" s="13">
        <f t="shared" si="48"/>
        <v>0.97096020000000005</v>
      </c>
      <c r="V132" s="9">
        <f>VLOOKUP($B132,aquastat_more_extensive_table!$D$1419:$AO$1619,V$4,FALSE)</f>
        <v>0</v>
      </c>
      <c r="W132" s="13" t="e">
        <f t="shared" si="62"/>
        <v>#N/A</v>
      </c>
      <c r="X132" s="9">
        <f>VLOOKUP($C132,total_abstraction_km3!$A$2:$CT$249,X$4,FALSE)</f>
        <v>1.270518</v>
      </c>
      <c r="Y132" s="13">
        <f t="shared" si="49"/>
        <v>1.270518</v>
      </c>
      <c r="AA132" s="9">
        <f>VLOOKUP($B132,aquastat_more_extensive_table!$D$1419:$AO$1619,AA$4,FALSE)</f>
        <v>2</v>
      </c>
      <c r="AB132" s="13">
        <f t="shared" si="63"/>
        <v>2</v>
      </c>
      <c r="AC132" s="9">
        <f>VLOOKUP($C132,total_abstraction_km3!$A$2:$CT$249,AC$4,FALSE)</f>
        <v>1.5184359999999999</v>
      </c>
      <c r="AD132" s="13">
        <f t="shared" si="50"/>
        <v>1.5184359999999999</v>
      </c>
      <c r="AF132" s="9">
        <f>VLOOKUP($B132,aquastat_more_extensive_table!$D$1419:$AO$1619,AF$4,FALSE)</f>
        <v>0</v>
      </c>
      <c r="AG132" s="13" t="e">
        <f t="shared" si="64"/>
        <v>#N/A</v>
      </c>
      <c r="AH132" s="9">
        <f>VLOOKUP($C132,total_abstraction_km3!$A$2:$CT$249,AH$4,FALSE)</f>
        <v>1.6208100000000001</v>
      </c>
      <c r="AI132" s="13">
        <f t="shared" si="51"/>
        <v>1.6208100000000001</v>
      </c>
      <c r="AK132" s="9">
        <f>VLOOKUP($B132,aquastat_more_extensive_table!$D$1419:$AO$1619,AK$4,FALSE)</f>
        <v>0</v>
      </c>
      <c r="AL132" s="13" t="e">
        <f t="shared" si="65"/>
        <v>#N/A</v>
      </c>
      <c r="AM132" s="9">
        <f>VLOOKUP($C132,total_abstraction_km3!$A$2:$CT$249,AM$4,FALSE)</f>
        <v>1.8655299999999999</v>
      </c>
      <c r="AN132" s="13">
        <f t="shared" si="52"/>
        <v>1.8655299999999999</v>
      </c>
      <c r="AP132" s="9">
        <f>VLOOKUP($B132,aquastat_more_extensive_table!$D$1419:$AO$1619,AP$4,FALSE)</f>
        <v>2.42</v>
      </c>
      <c r="AQ132" s="13">
        <f t="shared" si="66"/>
        <v>2.42</v>
      </c>
      <c r="AR132" s="9">
        <f>VLOOKUP($C132,total_abstraction_km3!$A$2:$CT$249,AR$4,FALSE)</f>
        <v>1.9985679999999999</v>
      </c>
      <c r="AS132" s="13">
        <f t="shared" si="53"/>
        <v>1.9985679999999999</v>
      </c>
      <c r="AU132" s="9">
        <f>VLOOKUP($B132,aquastat_more_extensive_table!$D$1419:$AO$1619,AU$4,FALSE)</f>
        <v>2.399</v>
      </c>
      <c r="AV132" s="13">
        <f t="shared" si="67"/>
        <v>2.399</v>
      </c>
      <c r="AW132" s="9">
        <f>VLOOKUP($C132,total_abstraction_km3!$A$2:$CT$249,AW$4,FALSE)</f>
        <v>2.083154</v>
      </c>
      <c r="AX132" s="13">
        <f t="shared" si="54"/>
        <v>2.083154</v>
      </c>
      <c r="AZ132" s="9">
        <f>VLOOKUP($B132,aquastat_more_extensive_table!$D$1419:$AO$1619,AZ$4,FALSE)</f>
        <v>3.0259999999999998</v>
      </c>
      <c r="BA132" s="13">
        <f t="shared" si="68"/>
        <v>3.0259999999999998</v>
      </c>
      <c r="BB132" s="9">
        <f>VLOOKUP($C132,total_abstraction_km3!$A$2:$CT$249,BB$4,FALSE)</f>
        <v>2.4779879999999999</v>
      </c>
      <c r="BC132" s="13">
        <f t="shared" si="55"/>
        <v>2.4779879999999999</v>
      </c>
      <c r="BE132" s="9">
        <f>VLOOKUP($B132,aquastat_more_extensive_table!$D$1419:$AO$1619,BE$4,FALSE)</f>
        <v>0</v>
      </c>
      <c r="BF132" s="13" t="e">
        <f t="shared" si="69"/>
        <v>#N/A</v>
      </c>
      <c r="BG132" s="9">
        <f>VLOOKUP($C132,total_abstraction_km3!$A$2:$CT$249,BG$4,FALSE)</f>
        <v>2.7225139999999999</v>
      </c>
      <c r="BH132" s="13">
        <f t="shared" si="56"/>
        <v>2.7225139999999999</v>
      </c>
      <c r="BJ132" s="9">
        <f>VLOOKUP($B132,aquastat_more_extensive_table!$D$1419:$AO$1619,BJ$4,FALSE)</f>
        <v>0</v>
      </c>
      <c r="BK132" s="13" t="e">
        <f t="shared" si="57"/>
        <v>#N/A</v>
      </c>
      <c r="BL132" s="9">
        <f>VLOOKUP($C132,total_abstraction_km3!$A$2:$CT$249,BL$4,FALSE)</f>
        <v>2.72736</v>
      </c>
      <c r="BM132" s="13">
        <f t="shared" si="58"/>
        <v>2.72736</v>
      </c>
    </row>
    <row r="133" spans="2:65" x14ac:dyDescent="0.25">
      <c r="B133" s="12">
        <f>fao_ids_unique!B128</f>
        <v>165</v>
      </c>
      <c r="C133" s="12">
        <f>fao_ids_unique!F128</f>
        <v>149</v>
      </c>
      <c r="D133" s="8" t="str">
        <f>fao_ids_unique!C128</f>
        <v>PAK</v>
      </c>
      <c r="E133" s="7" t="str">
        <f>fao_ids_unique!G128</f>
        <v>Pakistan</v>
      </c>
      <c r="G133" s="9">
        <f>VLOOKUP($B133,aquastat_more_extensive_table!$D$1419:$AO$1619,G$4,FALSE)</f>
        <v>0</v>
      </c>
      <c r="H133" s="13" t="e">
        <f t="shared" si="59"/>
        <v>#N/A</v>
      </c>
      <c r="I133" s="9">
        <f>VLOOKUP($C133,total_abstraction_km3!$A$2:$CT$249,I$4,FALSE)</f>
        <v>71.851240000000004</v>
      </c>
      <c r="J133" s="13">
        <f t="shared" si="46"/>
        <v>71.851240000000004</v>
      </c>
      <c r="L133" s="9">
        <f>VLOOKUP($B133,aquastat_more_extensive_table!$D$1419:$AO$1619,L$4,FALSE)</f>
        <v>0</v>
      </c>
      <c r="M133" s="13" t="e">
        <f t="shared" si="60"/>
        <v>#N/A</v>
      </c>
      <c r="N133" s="9">
        <f>VLOOKUP($C133,total_abstraction_km3!$A$2:$CT$249,N$4,FALSE)</f>
        <v>74.565979999999996</v>
      </c>
      <c r="O133" s="13">
        <f t="shared" si="47"/>
        <v>74.565979999999996</v>
      </c>
      <c r="Q133" s="9">
        <f>VLOOKUP($B133,aquastat_more_extensive_table!$D$1419:$AO$1619,Q$4,FALSE)</f>
        <v>0</v>
      </c>
      <c r="R133" s="13" t="e">
        <f t="shared" si="61"/>
        <v>#N/A</v>
      </c>
      <c r="S133" s="9">
        <f>VLOOKUP($C133,total_abstraction_km3!$A$2:$CT$249,S$4,FALSE)</f>
        <v>81.374420000000001</v>
      </c>
      <c r="T133" s="13">
        <f t="shared" si="48"/>
        <v>81.374420000000001</v>
      </c>
      <c r="V133" s="9">
        <f>VLOOKUP($B133,aquastat_more_extensive_table!$D$1419:$AO$1619,V$4,FALSE)</f>
        <v>153.4</v>
      </c>
      <c r="W133" s="13">
        <f t="shared" si="62"/>
        <v>153.4</v>
      </c>
      <c r="X133" s="9">
        <f>VLOOKUP($C133,total_abstraction_km3!$A$2:$CT$249,X$4,FALSE)</f>
        <v>89.555779999999999</v>
      </c>
      <c r="Y133" s="13">
        <f t="shared" si="49"/>
        <v>89.555779999999999</v>
      </c>
      <c r="AA133" s="9">
        <f>VLOOKUP($B133,aquastat_more_extensive_table!$D$1419:$AO$1619,AA$4,FALSE)</f>
        <v>0</v>
      </c>
      <c r="AB133" s="13" t="e">
        <f t="shared" si="63"/>
        <v>#N/A</v>
      </c>
      <c r="AC133" s="9">
        <f>VLOOKUP($C133,total_abstraction_km3!$A$2:$CT$249,AC$4,FALSE)</f>
        <v>96.01764</v>
      </c>
      <c r="AD133" s="13">
        <f t="shared" si="50"/>
        <v>96.01764</v>
      </c>
      <c r="AF133" s="9">
        <f>VLOOKUP($B133,aquastat_more_extensive_table!$D$1419:$AO$1619,AF$4,FALSE)</f>
        <v>0</v>
      </c>
      <c r="AG133" s="13" t="e">
        <f t="shared" si="64"/>
        <v>#N/A</v>
      </c>
      <c r="AH133" s="9">
        <f>VLOOKUP($C133,total_abstraction_km3!$A$2:$CT$249,AH$4,FALSE)</f>
        <v>103.48220000000001</v>
      </c>
      <c r="AI133" s="13">
        <f t="shared" si="51"/>
        <v>103.48220000000001</v>
      </c>
      <c r="AK133" s="9">
        <f>VLOOKUP($B133,aquastat_more_extensive_table!$D$1419:$AO$1619,AK$4,FALSE)</f>
        <v>155.6</v>
      </c>
      <c r="AL133" s="13">
        <f t="shared" si="65"/>
        <v>155.6</v>
      </c>
      <c r="AM133" s="9">
        <f>VLOOKUP($C133,total_abstraction_km3!$A$2:$CT$249,AM$4,FALSE)</f>
        <v>106.8676</v>
      </c>
      <c r="AN133" s="13">
        <f t="shared" si="52"/>
        <v>106.8676</v>
      </c>
      <c r="AP133" s="9">
        <f>VLOOKUP($B133,aquastat_more_extensive_table!$D$1419:$AO$1619,AP$4,FALSE)</f>
        <v>0</v>
      </c>
      <c r="AQ133" s="13" t="e">
        <f t="shared" si="66"/>
        <v>#N/A</v>
      </c>
      <c r="AR133" s="9">
        <f>VLOOKUP($C133,total_abstraction_km3!$A$2:$CT$249,AR$4,FALSE)</f>
        <v>112.929</v>
      </c>
      <c r="AS133" s="13">
        <f t="shared" si="53"/>
        <v>112.929</v>
      </c>
      <c r="AU133" s="9">
        <f>VLOOKUP($B133,aquastat_more_extensive_table!$D$1419:$AO$1619,AU$4,FALSE)</f>
        <v>172.6</v>
      </c>
      <c r="AV133" s="13">
        <f t="shared" si="67"/>
        <v>172.6</v>
      </c>
      <c r="AW133" s="9">
        <f>VLOOKUP($C133,total_abstraction_km3!$A$2:$CT$249,AW$4,FALSE)</f>
        <v>113.5116</v>
      </c>
      <c r="AX133" s="13">
        <f t="shared" si="54"/>
        <v>113.5116</v>
      </c>
      <c r="AZ133" s="9">
        <f>VLOOKUP($B133,aquastat_more_extensive_table!$D$1419:$AO$1619,AZ$4,FALSE)</f>
        <v>0</v>
      </c>
      <c r="BA133" s="13" t="e">
        <f t="shared" si="68"/>
        <v>#N/A</v>
      </c>
      <c r="BB133" s="9">
        <f>VLOOKUP($C133,total_abstraction_km3!$A$2:$CT$249,BB$4,FALSE)</f>
        <v>117.3668</v>
      </c>
      <c r="BC133" s="13">
        <f t="shared" si="55"/>
        <v>117.3668</v>
      </c>
      <c r="BE133" s="9">
        <f>VLOOKUP($B133,aquastat_more_extensive_table!$D$1419:$AO$1619,BE$4,FALSE)</f>
        <v>183.5</v>
      </c>
      <c r="BF133" s="13">
        <f t="shared" si="69"/>
        <v>183.5</v>
      </c>
      <c r="BG133" s="9">
        <f>VLOOKUP($C133,total_abstraction_km3!$A$2:$CT$249,BG$4,FALSE)</f>
        <v>120.14700000000001</v>
      </c>
      <c r="BH133" s="13">
        <f t="shared" si="56"/>
        <v>120.14700000000001</v>
      </c>
      <c r="BJ133" s="9">
        <f>VLOOKUP($B133,aquastat_more_extensive_table!$D$1419:$AO$1619,BJ$4,FALSE)</f>
        <v>0</v>
      </c>
      <c r="BK133" s="13" t="e">
        <f t="shared" si="57"/>
        <v>#N/A</v>
      </c>
      <c r="BL133" s="9">
        <f>VLOOKUP($C133,total_abstraction_km3!$A$2:$CT$249,BL$4,FALSE)</f>
        <v>126.65066666666699</v>
      </c>
      <c r="BM133" s="13">
        <f t="shared" si="58"/>
        <v>126.65066666666699</v>
      </c>
    </row>
    <row r="134" spans="2:65" x14ac:dyDescent="0.25">
      <c r="B134" s="12">
        <f>fao_ids_unique!B129</f>
        <v>166</v>
      </c>
      <c r="C134" s="12">
        <f>fao_ids_unique!F129</f>
        <v>150</v>
      </c>
      <c r="D134" s="8" t="str">
        <f>fao_ids_unique!C129</f>
        <v>PAN</v>
      </c>
      <c r="E134" s="7" t="str">
        <f>fao_ids_unique!G129</f>
        <v>Panama</v>
      </c>
      <c r="G134" s="9">
        <f>VLOOKUP($B134,aquastat_more_extensive_table!$D$1419:$AO$1619,G$4,FALSE)</f>
        <v>0</v>
      </c>
      <c r="H134" s="13" t="e">
        <f t="shared" si="59"/>
        <v>#N/A</v>
      </c>
      <c r="I134" s="9">
        <f>VLOOKUP($C134,total_abstraction_km3!$A$2:$CT$249,I$4,FALSE)</f>
        <v>0.17728179999999999</v>
      </c>
      <c r="J134" s="13">
        <f t="shared" si="46"/>
        <v>0.17728179999999999</v>
      </c>
      <c r="L134" s="9">
        <f>VLOOKUP($B134,aquastat_more_extensive_table!$D$1419:$AO$1619,L$4,FALSE)</f>
        <v>0</v>
      </c>
      <c r="M134" s="13" t="e">
        <f t="shared" si="60"/>
        <v>#N/A</v>
      </c>
      <c r="N134" s="9">
        <f>VLOOKUP($C134,total_abstraction_km3!$A$2:$CT$249,N$4,FALSE)</f>
        <v>0.20454240000000001</v>
      </c>
      <c r="O134" s="13">
        <f t="shared" si="47"/>
        <v>0.20454240000000001</v>
      </c>
      <c r="Q134" s="9">
        <f>VLOOKUP($B134,aquastat_more_extensive_table!$D$1419:$AO$1619,Q$4,FALSE)</f>
        <v>0</v>
      </c>
      <c r="R134" s="13" t="e">
        <f t="shared" si="61"/>
        <v>#N/A</v>
      </c>
      <c r="S134" s="9">
        <f>VLOOKUP($C134,total_abstraction_km3!$A$2:$CT$249,S$4,FALSE)</f>
        <v>0.23663680000000001</v>
      </c>
      <c r="T134" s="13">
        <f t="shared" si="48"/>
        <v>0.23663680000000001</v>
      </c>
      <c r="V134" s="9">
        <f>VLOOKUP($B134,aquastat_more_extensive_table!$D$1419:$AO$1619,V$4,FALSE)</f>
        <v>0</v>
      </c>
      <c r="W134" s="13" t="e">
        <f t="shared" si="62"/>
        <v>#N/A</v>
      </c>
      <c r="X134" s="9">
        <f>VLOOKUP($C134,total_abstraction_km3!$A$2:$CT$249,X$4,FALSE)</f>
        <v>0.2800048</v>
      </c>
      <c r="Y134" s="13">
        <f t="shared" si="49"/>
        <v>0.2800048</v>
      </c>
      <c r="AA134" s="9">
        <f>VLOOKUP($B134,aquastat_more_extensive_table!$D$1419:$AO$1619,AA$4,FALSE)</f>
        <v>0</v>
      </c>
      <c r="AB134" s="13" t="e">
        <f t="shared" si="63"/>
        <v>#N/A</v>
      </c>
      <c r="AC134" s="9">
        <f>VLOOKUP($C134,total_abstraction_km3!$A$2:$CT$249,AC$4,FALSE)</f>
        <v>0.35978520000000003</v>
      </c>
      <c r="AD134" s="13">
        <f t="shared" si="50"/>
        <v>0.35978520000000003</v>
      </c>
      <c r="AF134" s="9">
        <f>VLOOKUP($B134,aquastat_more_extensive_table!$D$1419:$AO$1619,AF$4,FALSE)</f>
        <v>0</v>
      </c>
      <c r="AG134" s="13" t="e">
        <f t="shared" si="64"/>
        <v>#N/A</v>
      </c>
      <c r="AH134" s="9">
        <f>VLOOKUP($C134,total_abstraction_km3!$A$2:$CT$249,AH$4,FALSE)</f>
        <v>0.42389539999999998</v>
      </c>
      <c r="AI134" s="13">
        <f t="shared" si="51"/>
        <v>0.42389539999999998</v>
      </c>
      <c r="AK134" s="9">
        <f>VLOOKUP($B134,aquastat_more_extensive_table!$D$1419:$AO$1619,AK$4,FALSE)</f>
        <v>0</v>
      </c>
      <c r="AL134" s="13" t="e">
        <f t="shared" si="65"/>
        <v>#N/A</v>
      </c>
      <c r="AM134" s="9">
        <f>VLOOKUP($C134,total_abstraction_km3!$A$2:$CT$249,AM$4,FALSE)</f>
        <v>0.44256980000000001</v>
      </c>
      <c r="AN134" s="13">
        <f t="shared" si="52"/>
        <v>0.44256980000000001</v>
      </c>
      <c r="AP134" s="9">
        <f>VLOOKUP($B134,aquastat_more_extensive_table!$D$1419:$AO$1619,AP$4,FALSE)</f>
        <v>0</v>
      </c>
      <c r="AQ134" s="13" t="e">
        <f t="shared" si="66"/>
        <v>#N/A</v>
      </c>
      <c r="AR134" s="9">
        <f>VLOOKUP($C134,total_abstraction_km3!$A$2:$CT$249,AR$4,FALSE)</f>
        <v>0.51714539999999998</v>
      </c>
      <c r="AS134" s="13">
        <f t="shared" si="53"/>
        <v>0.51714539999999998</v>
      </c>
      <c r="AU134" s="9">
        <f>VLOOKUP($B134,aquastat_more_extensive_table!$D$1419:$AO$1619,AU$4,FALSE)</f>
        <v>0</v>
      </c>
      <c r="AV134" s="13" t="e">
        <f t="shared" si="67"/>
        <v>#N/A</v>
      </c>
      <c r="AW134" s="9">
        <f>VLOOKUP($C134,total_abstraction_km3!$A$2:$CT$249,AW$4,FALSE)</f>
        <v>0.59018839999999995</v>
      </c>
      <c r="AX134" s="13">
        <f t="shared" si="54"/>
        <v>0.59018839999999995</v>
      </c>
      <c r="AZ134" s="9">
        <f>VLOOKUP($B134,aquastat_more_extensive_table!$D$1419:$AO$1619,AZ$4,FALSE)</f>
        <v>0</v>
      </c>
      <c r="BA134" s="13" t="e">
        <f t="shared" si="68"/>
        <v>#N/A</v>
      </c>
      <c r="BB134" s="9">
        <f>VLOOKUP($C134,total_abstraction_km3!$A$2:$CT$249,BB$4,FALSE)</f>
        <v>0.67138540000000002</v>
      </c>
      <c r="BC134" s="13">
        <f t="shared" si="55"/>
        <v>0.67138540000000002</v>
      </c>
      <c r="BE134" s="9">
        <f>VLOOKUP($B134,aquastat_more_extensive_table!$D$1419:$AO$1619,BE$4,FALSE)</f>
        <v>1.0369999999999999</v>
      </c>
      <c r="BF134" s="13">
        <f t="shared" si="69"/>
        <v>1.0369999999999999</v>
      </c>
      <c r="BG134" s="9">
        <f>VLOOKUP($C134,total_abstraction_km3!$A$2:$CT$249,BG$4,FALSE)</f>
        <v>0.80141620000000002</v>
      </c>
      <c r="BH134" s="13">
        <f t="shared" si="56"/>
        <v>0.80141620000000002</v>
      </c>
      <c r="BJ134" s="9">
        <f>VLOOKUP($B134,aquastat_more_extensive_table!$D$1419:$AO$1619,BJ$4,FALSE)</f>
        <v>0</v>
      </c>
      <c r="BK134" s="13" t="e">
        <f t="shared" si="57"/>
        <v>#N/A</v>
      </c>
      <c r="BL134" s="9">
        <f>VLOOKUP($C134,total_abstraction_km3!$A$2:$CT$249,BL$4,FALSE)</f>
        <v>0.81730666666666696</v>
      </c>
      <c r="BM134" s="13">
        <f t="shared" si="58"/>
        <v>0.81730666666666696</v>
      </c>
    </row>
    <row r="135" spans="2:65" x14ac:dyDescent="0.25">
      <c r="B135" s="12">
        <f>fao_ids_unique!B130</f>
        <v>167</v>
      </c>
      <c r="C135" s="12">
        <f>fao_ids_unique!F130</f>
        <v>47</v>
      </c>
      <c r="D135" s="8" t="str">
        <f>fao_ids_unique!C130</f>
        <v>CZE</v>
      </c>
      <c r="E135" s="7" t="str">
        <f>fao_ids_unique!G130</f>
        <v>Czech Republic</v>
      </c>
      <c r="G135" s="9">
        <f>VLOOKUP($B135,aquastat_more_extensive_table!$D$1419:$AO$1619,G$4,FALSE)</f>
        <v>0</v>
      </c>
      <c r="H135" s="13" t="e">
        <f t="shared" ref="H135:H166" si="70">IF(G135&gt;0,G135,NA())</f>
        <v>#N/A</v>
      </c>
      <c r="I135" s="9">
        <f>VLOOKUP($C135,total_abstraction_km3!$A$2:$CT$249,I$4,FALSE)</f>
        <v>1.0541799999999999</v>
      </c>
      <c r="J135" s="13">
        <f t="shared" si="46"/>
        <v>1.0541799999999999</v>
      </c>
      <c r="L135" s="9">
        <f>VLOOKUP($B135,aquastat_more_extensive_table!$D$1419:$AO$1619,L$4,FALSE)</f>
        <v>0</v>
      </c>
      <c r="M135" s="13" t="e">
        <f t="shared" ref="M135:M166" si="71">IF(L135&gt;0,L135,NA())</f>
        <v>#N/A</v>
      </c>
      <c r="N135" s="9">
        <f>VLOOKUP($C135,total_abstraction_km3!$A$2:$CT$249,N$4,FALSE)</f>
        <v>1.104422</v>
      </c>
      <c r="O135" s="13">
        <f t="shared" si="47"/>
        <v>1.104422</v>
      </c>
      <c r="Q135" s="9">
        <f>VLOOKUP($B135,aquastat_more_extensive_table!$D$1419:$AO$1619,Q$4,FALSE)</f>
        <v>0</v>
      </c>
      <c r="R135" s="13" t="e">
        <f t="shared" ref="R135:R166" si="72">IF(Q135&gt;0,Q135,NA())</f>
        <v>#N/A</v>
      </c>
      <c r="S135" s="9">
        <f>VLOOKUP($C135,total_abstraction_km3!$A$2:$CT$249,S$4,FALSE)</f>
        <v>1.2042919999999999</v>
      </c>
      <c r="T135" s="13">
        <f t="shared" si="48"/>
        <v>1.2042919999999999</v>
      </c>
      <c r="V135" s="9">
        <f>VLOOKUP($B135,aquastat_more_extensive_table!$D$1419:$AO$1619,V$4,FALSE)</f>
        <v>0</v>
      </c>
      <c r="W135" s="13" t="e">
        <f t="shared" ref="W135:W166" si="73">IF(V135&gt;0,V135,NA())</f>
        <v>#N/A</v>
      </c>
      <c r="X135" s="9">
        <f>VLOOKUP($C135,total_abstraction_km3!$A$2:$CT$249,X$4,FALSE)</f>
        <v>1.4717720000000001</v>
      </c>
      <c r="Y135" s="13">
        <f t="shared" si="49"/>
        <v>1.4717720000000001</v>
      </c>
      <c r="AA135" s="9">
        <f>VLOOKUP($B135,aquastat_more_extensive_table!$D$1419:$AO$1619,AA$4,FALSE)</f>
        <v>0</v>
      </c>
      <c r="AB135" s="13" t="e">
        <f t="shared" ref="AB135:AB166" si="74">IF(AA135&gt;0,AA135,NA())</f>
        <v>#N/A</v>
      </c>
      <c r="AC135" s="9">
        <f>VLOOKUP($C135,total_abstraction_km3!$A$2:$CT$249,AC$4,FALSE)</f>
        <v>1.744086</v>
      </c>
      <c r="AD135" s="13">
        <f t="shared" si="50"/>
        <v>1.744086</v>
      </c>
      <c r="AF135" s="9">
        <f>VLOOKUP($B135,aquastat_more_extensive_table!$D$1419:$AO$1619,AF$4,FALSE)</f>
        <v>0</v>
      </c>
      <c r="AG135" s="13" t="e">
        <f t="shared" ref="AG135:AG166" si="75">IF(AF135&gt;0,AF135,NA())</f>
        <v>#N/A</v>
      </c>
      <c r="AH135" s="9">
        <f>VLOOKUP($C135,total_abstraction_km3!$A$2:$CT$249,AH$4,FALSE)</f>
        <v>1.7398</v>
      </c>
      <c r="AI135" s="13">
        <f t="shared" si="51"/>
        <v>1.7398</v>
      </c>
      <c r="AK135" s="9">
        <f>VLOOKUP($B135,aquastat_more_extensive_table!$D$1419:$AO$1619,AK$4,FALSE)</f>
        <v>0</v>
      </c>
      <c r="AL135" s="13" t="e">
        <f t="shared" ref="AL135:AL166" si="76">IF(AK135&gt;0,AK135,NA())</f>
        <v>#N/A</v>
      </c>
      <c r="AM135" s="9">
        <f>VLOOKUP($C135,total_abstraction_km3!$A$2:$CT$249,AM$4,FALSE)</f>
        <v>1.9482120000000001</v>
      </c>
      <c r="AN135" s="13">
        <f t="shared" si="52"/>
        <v>1.9482120000000001</v>
      </c>
      <c r="AP135" s="9">
        <f>VLOOKUP($B135,aquastat_more_extensive_table!$D$1419:$AO$1619,AP$4,FALSE)</f>
        <v>2.4929999999999999</v>
      </c>
      <c r="AQ135" s="13">
        <f t="shared" ref="AQ135:AQ166" si="77">IF(AP135&gt;0,AP135,NA())</f>
        <v>2.4929999999999999</v>
      </c>
      <c r="AR135" s="9">
        <f>VLOOKUP($C135,total_abstraction_km3!$A$2:$CT$249,AR$4,FALSE)</f>
        <v>2.3151700000000002</v>
      </c>
      <c r="AS135" s="13">
        <f t="shared" si="53"/>
        <v>2.3151700000000002</v>
      </c>
      <c r="AU135" s="9">
        <f>VLOOKUP($B135,aquastat_more_extensive_table!$D$1419:$AO$1619,AU$4,FALSE)</f>
        <v>1.9079999999999999</v>
      </c>
      <c r="AV135" s="13">
        <f t="shared" ref="AV135:AV166" si="78">IF(AU135&gt;0,AU135,NA())</f>
        <v>1.9079999999999999</v>
      </c>
      <c r="AW135" s="9">
        <f>VLOOKUP($C135,total_abstraction_km3!$A$2:$CT$249,AW$4,FALSE)</f>
        <v>2.4772319999999999</v>
      </c>
      <c r="AX135" s="13">
        <f t="shared" si="54"/>
        <v>2.4772319999999999</v>
      </c>
      <c r="AZ135" s="9">
        <f>VLOOKUP($B135,aquastat_more_extensive_table!$D$1419:$AO$1619,AZ$4,FALSE)</f>
        <v>1.9690000000000001</v>
      </c>
      <c r="BA135" s="13">
        <f t="shared" ref="BA135:BA166" si="79">IF(AZ135&gt;0,AZ135,NA())</f>
        <v>1.9690000000000001</v>
      </c>
      <c r="BB135" s="9">
        <f>VLOOKUP($C135,total_abstraction_km3!$A$2:$CT$249,BB$4,FALSE)</f>
        <v>3.0394160000000001</v>
      </c>
      <c r="BC135" s="13">
        <f t="shared" si="55"/>
        <v>3.0394160000000001</v>
      </c>
      <c r="BE135" s="9">
        <f>VLOOKUP($B135,aquastat_more_extensive_table!$D$1419:$AO$1619,BE$4,FALSE)</f>
        <v>1.841</v>
      </c>
      <c r="BF135" s="13">
        <f t="shared" ref="BF135:BF166" si="80">IF(BE135&gt;0,BE135,NA())</f>
        <v>1.841</v>
      </c>
      <c r="BG135" s="9">
        <f>VLOOKUP($C135,total_abstraction_km3!$A$2:$CT$249,BG$4,FALSE)</f>
        <v>3.4628700000000001</v>
      </c>
      <c r="BH135" s="13">
        <f t="shared" si="56"/>
        <v>3.4628700000000001</v>
      </c>
      <c r="BJ135" s="9">
        <f>VLOOKUP($B135,aquastat_more_extensive_table!$D$1419:$AO$1619,BJ$4,FALSE)</f>
        <v>1.65</v>
      </c>
      <c r="BK135" s="13">
        <f t="shared" si="57"/>
        <v>1.65</v>
      </c>
      <c r="BL135" s="9">
        <f>VLOOKUP($C135,total_abstraction_km3!$A$2:$CT$249,BL$4,FALSE)</f>
        <v>3.43875666666667</v>
      </c>
      <c r="BM135" s="13">
        <f t="shared" si="58"/>
        <v>3.43875666666667</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VLOOKUP($B136,aquastat_more_extensive_table!$D$1419:$AO$1619,G$4,FALSE)</f>
        <v>0</v>
      </c>
      <c r="H136" s="13" t="e">
        <f t="shared" si="70"/>
        <v>#N/A</v>
      </c>
      <c r="I136" s="9">
        <f>VLOOKUP($C136,total_abstraction_km3!$A$2:$CT$249,I$4,FALSE)</f>
        <v>2.0602659999999998E-2</v>
      </c>
      <c r="J136" s="13">
        <f t="shared" ref="J136:J199" si="81">IF(I136&gt;=0,I136,NA())</f>
        <v>2.0602659999999998E-2</v>
      </c>
      <c r="L136" s="9">
        <f>VLOOKUP($B136,aquastat_more_extensive_table!$D$1419:$AO$1619,L$4,FALSE)</f>
        <v>0</v>
      </c>
      <c r="M136" s="13" t="e">
        <f t="shared" si="71"/>
        <v>#N/A</v>
      </c>
      <c r="N136" s="9">
        <f>VLOOKUP($C136,total_abstraction_km3!$A$2:$CT$249,N$4,FALSE)</f>
        <v>2.1970159999999999E-2</v>
      </c>
      <c r="O136" s="13">
        <f t="shared" ref="O136:O199" si="82">IF(N136&gt;=0,N136,NA())</f>
        <v>2.1970159999999999E-2</v>
      </c>
      <c r="Q136" s="9">
        <f>VLOOKUP($B136,aquastat_more_extensive_table!$D$1419:$AO$1619,Q$4,FALSE)</f>
        <v>0</v>
      </c>
      <c r="R136" s="13" t="e">
        <f t="shared" si="72"/>
        <v>#N/A</v>
      </c>
      <c r="S136" s="9">
        <f>VLOOKUP($C136,total_abstraction_km3!$A$2:$CT$249,S$4,FALSE)</f>
        <v>2.706542E-2</v>
      </c>
      <c r="T136" s="13">
        <f t="shared" ref="T136:T199" si="83">IF(S136&gt;=0,S136,NA())</f>
        <v>2.706542E-2</v>
      </c>
      <c r="V136" s="9">
        <f>VLOOKUP($B136,aquastat_more_extensive_table!$D$1419:$AO$1619,V$4,FALSE)</f>
        <v>0</v>
      </c>
      <c r="W136" s="13" t="e">
        <f t="shared" si="73"/>
        <v>#N/A</v>
      </c>
      <c r="X136" s="9">
        <f>VLOOKUP($C136,total_abstraction_km3!$A$2:$CT$249,X$4,FALSE)</f>
        <v>3.5223320000000002E-2</v>
      </c>
      <c r="Y136" s="13">
        <f t="shared" ref="Y136:Y199" si="84">IF(X136&gt;=0,X136,NA())</f>
        <v>3.5223320000000002E-2</v>
      </c>
      <c r="AA136" s="9">
        <f>VLOOKUP($B136,aquastat_more_extensive_table!$D$1419:$AO$1619,AA$4,FALSE)</f>
        <v>0</v>
      </c>
      <c r="AB136" s="13" t="e">
        <f t="shared" si="74"/>
        <v>#N/A</v>
      </c>
      <c r="AC136" s="9">
        <f>VLOOKUP($C136,total_abstraction_km3!$A$2:$CT$249,AC$4,FALSE)</f>
        <v>4.1427100000000001E-2</v>
      </c>
      <c r="AD136" s="13">
        <f t="shared" ref="AD136:AD199" si="85">IF(AC136&gt;=0,AC136,NA())</f>
        <v>4.1427100000000001E-2</v>
      </c>
      <c r="AF136" s="9">
        <f>VLOOKUP($B136,aquastat_more_extensive_table!$D$1419:$AO$1619,AF$4,FALSE)</f>
        <v>0</v>
      </c>
      <c r="AG136" s="13" t="e">
        <f t="shared" si="75"/>
        <v>#N/A</v>
      </c>
      <c r="AH136" s="9">
        <f>VLOOKUP($C136,total_abstraction_km3!$A$2:$CT$249,AH$4,FALSE)</f>
        <v>4.4239800000000003E-2</v>
      </c>
      <c r="AI136" s="13">
        <f t="shared" ref="AI136:AI199" si="86">IF(AH136&gt;=0,AH136,NA())</f>
        <v>4.4239800000000003E-2</v>
      </c>
      <c r="AK136" s="9">
        <f>VLOOKUP($B136,aquastat_more_extensive_table!$D$1419:$AO$1619,AK$4,FALSE)</f>
        <v>0</v>
      </c>
      <c r="AL136" s="13" t="e">
        <f t="shared" si="76"/>
        <v>#N/A</v>
      </c>
      <c r="AM136" s="9">
        <f>VLOOKUP($C136,total_abstraction_km3!$A$2:$CT$249,AM$4,FALSE)</f>
        <v>5.0370400000000003E-2</v>
      </c>
      <c r="AN136" s="13">
        <f t="shared" ref="AN136:AN199" si="87">IF(AM136&gt;=0,AM136,NA())</f>
        <v>5.0370400000000003E-2</v>
      </c>
      <c r="AP136" s="9">
        <f>VLOOKUP($B136,aquastat_more_extensive_table!$D$1419:$AO$1619,AP$4,FALSE)</f>
        <v>0</v>
      </c>
      <c r="AQ136" s="13" t="e">
        <f t="shared" si="77"/>
        <v>#N/A</v>
      </c>
      <c r="AR136" s="9">
        <f>VLOOKUP($C136,total_abstraction_km3!$A$2:$CT$249,AR$4,FALSE)</f>
        <v>5.7809560000000003E-2</v>
      </c>
      <c r="AS136" s="13">
        <f t="shared" ref="AS136:AS199" si="88">IF(AR136&gt;=0,AR136,NA())</f>
        <v>5.7809560000000003E-2</v>
      </c>
      <c r="AU136" s="9">
        <f>VLOOKUP($B136,aquastat_more_extensive_table!$D$1419:$AO$1619,AU$4,FALSE)</f>
        <v>0.27139999999999997</v>
      </c>
      <c r="AV136" s="13">
        <f t="shared" si="78"/>
        <v>0.27139999999999997</v>
      </c>
      <c r="AW136" s="9">
        <f>VLOOKUP($C136,total_abstraction_km3!$A$2:$CT$249,AW$4,FALSE)</f>
        <v>5.3184919999999997E-2</v>
      </c>
      <c r="AX136" s="13">
        <f t="shared" ref="AX136:AX199" si="89">IF(AW136&gt;=0,AW136,NA())</f>
        <v>5.3184919999999997E-2</v>
      </c>
      <c r="AZ136" s="9">
        <f>VLOOKUP($B136,aquastat_more_extensive_table!$D$1419:$AO$1619,AZ$4,FALSE)</f>
        <v>0.3921</v>
      </c>
      <c r="BA136" s="13">
        <f t="shared" si="79"/>
        <v>0.3921</v>
      </c>
      <c r="BB136" s="9">
        <f>VLOOKUP($C136,total_abstraction_km3!$A$2:$CT$249,BB$4,FALSE)</f>
        <v>6.15027E-2</v>
      </c>
      <c r="BC136" s="13">
        <f t="shared" ref="BC136:BC199" si="90">IF(BB136&gt;=0,BB136,NA())</f>
        <v>6.15027E-2</v>
      </c>
      <c r="BE136" s="9">
        <f>VLOOKUP($B136,aquastat_more_extensive_table!$D$1419:$AO$1619,BE$4,FALSE)</f>
        <v>0</v>
      </c>
      <c r="BF136" s="13" t="e">
        <f t="shared" si="80"/>
        <v>#N/A</v>
      </c>
      <c r="BG136" s="9">
        <f>VLOOKUP($C136,total_abstraction_km3!$A$2:$CT$249,BG$4,FALSE)</f>
        <v>7.7751360000000005E-2</v>
      </c>
      <c r="BH136" s="13">
        <f t="shared" ref="BH136:BH199" si="91">IF(BG136&gt;=0,BG136,NA())</f>
        <v>7.7751360000000005E-2</v>
      </c>
      <c r="BJ136" s="9">
        <f>VLOOKUP($B136,aquastat_more_extensive_table!$D$1419:$AO$1619,BJ$4,FALSE)</f>
        <v>0</v>
      </c>
      <c r="BK136" s="13" t="e">
        <f t="shared" ref="BK136:BK199" si="92">IF(BJ136&gt;0,BJ136,NA())</f>
        <v>#N/A</v>
      </c>
      <c r="BL136" s="9">
        <f>VLOOKUP($C136,total_abstraction_km3!$A$2:$CT$249,BL$4,FALSE)</f>
        <v>7.9713400000000004E-2</v>
      </c>
      <c r="BM136" s="13">
        <f t="shared" ref="BM136:BM199" si="93">IF(BL136&gt;=0,BL136,NA())</f>
        <v>7.9713400000000004E-2</v>
      </c>
    </row>
    <row r="137" spans="2:65" x14ac:dyDescent="0.25">
      <c r="B137" s="12">
        <f>fao_ids_unique!B132</f>
        <v>169</v>
      </c>
      <c r="C137" s="12">
        <f>fao_ids_unique!F132</f>
        <v>159</v>
      </c>
      <c r="D137" s="8" t="str">
        <f>fao_ids_unique!C132</f>
        <v>PRY</v>
      </c>
      <c r="E137" s="7" t="str">
        <f>fao_ids_unique!G132</f>
        <v>Paraguay</v>
      </c>
      <c r="G137" s="9">
        <f>VLOOKUP($B137,aquastat_more_extensive_table!$D$1419:$AO$1619,G$4,FALSE)</f>
        <v>0</v>
      </c>
      <c r="H137" s="13" t="e">
        <f t="shared" si="70"/>
        <v>#N/A</v>
      </c>
      <c r="I137" s="9">
        <f>VLOOKUP($C137,total_abstraction_km3!$A$2:$CT$249,I$4,FALSE)</f>
        <v>0.13131319999999999</v>
      </c>
      <c r="J137" s="13">
        <f t="shared" si="81"/>
        <v>0.13131319999999999</v>
      </c>
      <c r="L137" s="9">
        <f>VLOOKUP($B137,aquastat_more_extensive_table!$D$1419:$AO$1619,L$4,FALSE)</f>
        <v>0</v>
      </c>
      <c r="M137" s="13" t="e">
        <f t="shared" si="71"/>
        <v>#N/A</v>
      </c>
      <c r="N137" s="9">
        <f>VLOOKUP($C137,total_abstraction_km3!$A$2:$CT$249,N$4,FALSE)</f>
        <v>0.14596419999999999</v>
      </c>
      <c r="O137" s="13">
        <f t="shared" si="82"/>
        <v>0.14596419999999999</v>
      </c>
      <c r="Q137" s="9">
        <f>VLOOKUP($B137,aquastat_more_extensive_table!$D$1419:$AO$1619,Q$4,FALSE)</f>
        <v>0</v>
      </c>
      <c r="R137" s="13" t="e">
        <f t="shared" si="72"/>
        <v>#N/A</v>
      </c>
      <c r="S137" s="9">
        <f>VLOOKUP($C137,total_abstraction_km3!$A$2:$CT$249,S$4,FALSE)</f>
        <v>0.1774558</v>
      </c>
      <c r="T137" s="13">
        <f t="shared" si="83"/>
        <v>0.1774558</v>
      </c>
      <c r="V137" s="9">
        <f>VLOOKUP($B137,aquastat_more_extensive_table!$D$1419:$AO$1619,V$4,FALSE)</f>
        <v>0</v>
      </c>
      <c r="W137" s="13" t="e">
        <f t="shared" si="73"/>
        <v>#N/A</v>
      </c>
      <c r="X137" s="9">
        <f>VLOOKUP($C137,total_abstraction_km3!$A$2:$CT$249,X$4,FALSE)</f>
        <v>0.22125700000000001</v>
      </c>
      <c r="Y137" s="13">
        <f t="shared" si="84"/>
        <v>0.22125700000000001</v>
      </c>
      <c r="AA137" s="9">
        <f>VLOOKUP($B137,aquastat_more_extensive_table!$D$1419:$AO$1619,AA$4,FALSE)</f>
        <v>0</v>
      </c>
      <c r="AB137" s="13" t="e">
        <f t="shared" si="74"/>
        <v>#N/A</v>
      </c>
      <c r="AC137" s="9">
        <f>VLOOKUP($C137,total_abstraction_km3!$A$2:$CT$249,AC$4,FALSE)</f>
        <v>0.27813260000000001</v>
      </c>
      <c r="AD137" s="13">
        <f t="shared" si="85"/>
        <v>0.27813260000000001</v>
      </c>
      <c r="AF137" s="9">
        <f>VLOOKUP($B137,aquastat_more_extensive_table!$D$1419:$AO$1619,AF$4,FALSE)</f>
        <v>0.43</v>
      </c>
      <c r="AG137" s="13">
        <f t="shared" si="75"/>
        <v>0.43</v>
      </c>
      <c r="AH137" s="9">
        <f>VLOOKUP($C137,total_abstraction_km3!$A$2:$CT$249,AH$4,FALSE)</f>
        <v>0.29377999999999999</v>
      </c>
      <c r="AI137" s="13">
        <f t="shared" si="86"/>
        <v>0.29377999999999999</v>
      </c>
      <c r="AK137" s="9">
        <f>VLOOKUP($B137,aquastat_more_extensive_table!$D$1419:$AO$1619,AK$4,FALSE)</f>
        <v>0</v>
      </c>
      <c r="AL137" s="13" t="e">
        <f t="shared" si="76"/>
        <v>#N/A</v>
      </c>
      <c r="AM137" s="9">
        <f>VLOOKUP($C137,total_abstraction_km3!$A$2:$CT$249,AM$4,FALSE)</f>
        <v>0.32266119999999998</v>
      </c>
      <c r="AN137" s="13">
        <f t="shared" si="87"/>
        <v>0.32266119999999998</v>
      </c>
      <c r="AP137" s="9">
        <f>VLOOKUP($B137,aquastat_more_extensive_table!$D$1419:$AO$1619,AP$4,FALSE)</f>
        <v>0</v>
      </c>
      <c r="AQ137" s="13" t="e">
        <f t="shared" si="77"/>
        <v>#N/A</v>
      </c>
      <c r="AR137" s="9">
        <f>VLOOKUP($C137,total_abstraction_km3!$A$2:$CT$249,AR$4,FALSE)</f>
        <v>0.37525900000000001</v>
      </c>
      <c r="AS137" s="13">
        <f t="shared" si="88"/>
        <v>0.37525900000000001</v>
      </c>
      <c r="AU137" s="9">
        <f>VLOOKUP($B137,aquastat_more_extensive_table!$D$1419:$AO$1619,AU$4,FALSE)</f>
        <v>0.49</v>
      </c>
      <c r="AV137" s="13">
        <f t="shared" si="78"/>
        <v>0.49</v>
      </c>
      <c r="AW137" s="9">
        <f>VLOOKUP($C137,total_abstraction_km3!$A$2:$CT$249,AW$4,FALSE)</f>
        <v>0.36498560000000002</v>
      </c>
      <c r="AX137" s="13">
        <f t="shared" si="89"/>
        <v>0.36498560000000002</v>
      </c>
      <c r="AZ137" s="9">
        <f>VLOOKUP($B137,aquastat_more_extensive_table!$D$1419:$AO$1619,AZ$4,FALSE)</f>
        <v>0</v>
      </c>
      <c r="BA137" s="13" t="e">
        <f t="shared" si="79"/>
        <v>#N/A</v>
      </c>
      <c r="BB137" s="9">
        <f>VLOOKUP($C137,total_abstraction_km3!$A$2:$CT$249,BB$4,FALSE)</f>
        <v>0.3851464</v>
      </c>
      <c r="BC137" s="13">
        <f t="shared" si="90"/>
        <v>0.3851464</v>
      </c>
      <c r="BE137" s="9">
        <f>VLOOKUP($B137,aquastat_more_extensive_table!$D$1419:$AO$1619,BE$4,FALSE)</f>
        <v>2.4129999999999998</v>
      </c>
      <c r="BF137" s="13">
        <f t="shared" si="80"/>
        <v>2.4129999999999998</v>
      </c>
      <c r="BG137" s="9">
        <f>VLOOKUP($C137,total_abstraction_km3!$A$2:$CT$249,BG$4,FALSE)</f>
        <v>0.46661859999999999</v>
      </c>
      <c r="BH137" s="13">
        <f t="shared" si="91"/>
        <v>0.46661859999999999</v>
      </c>
      <c r="BJ137" s="9">
        <f>VLOOKUP($B137,aquastat_more_extensive_table!$D$1419:$AO$1619,BJ$4,FALSE)</f>
        <v>0</v>
      </c>
      <c r="BK137" s="13" t="e">
        <f t="shared" si="92"/>
        <v>#N/A</v>
      </c>
      <c r="BL137" s="9">
        <f>VLOOKUP($C137,total_abstraction_km3!$A$2:$CT$249,BL$4,FALSE)</f>
        <v>0.466017666666667</v>
      </c>
      <c r="BM137" s="13">
        <f t="shared" si="93"/>
        <v>0.466017666666667</v>
      </c>
    </row>
    <row r="138" spans="2:65" x14ac:dyDescent="0.25">
      <c r="B138" s="12">
        <f>fao_ids_unique!B133</f>
        <v>170</v>
      </c>
      <c r="C138" s="12">
        <f>fao_ids_unique!F133</f>
        <v>151</v>
      </c>
      <c r="D138" s="8" t="str">
        <f>fao_ids_unique!C133</f>
        <v>PER</v>
      </c>
      <c r="E138" s="7" t="str">
        <f>fao_ids_unique!G133</f>
        <v>Peru</v>
      </c>
      <c r="G138" s="9">
        <f>VLOOKUP($B138,aquastat_more_extensive_table!$D$1419:$AO$1619,G$4,FALSE)</f>
        <v>0</v>
      </c>
      <c r="H138" s="13" t="e">
        <f t="shared" si="70"/>
        <v>#N/A</v>
      </c>
      <c r="I138" s="9">
        <f>VLOOKUP($C138,total_abstraction_km3!$A$2:$CT$249,I$4,FALSE)</f>
        <v>1.8370059999999999</v>
      </c>
      <c r="J138" s="13">
        <f t="shared" si="81"/>
        <v>1.8370059999999999</v>
      </c>
      <c r="L138" s="9">
        <f>VLOOKUP($B138,aquastat_more_extensive_table!$D$1419:$AO$1619,L$4,FALSE)</f>
        <v>0</v>
      </c>
      <c r="M138" s="13" t="e">
        <f t="shared" si="71"/>
        <v>#N/A</v>
      </c>
      <c r="N138" s="9">
        <f>VLOOKUP($C138,total_abstraction_km3!$A$2:$CT$249,N$4,FALSE)</f>
        <v>2.1197859999999999</v>
      </c>
      <c r="O138" s="13">
        <f t="shared" si="82"/>
        <v>2.1197859999999999</v>
      </c>
      <c r="Q138" s="9">
        <f>VLOOKUP($B138,aquastat_more_extensive_table!$D$1419:$AO$1619,Q$4,FALSE)</f>
        <v>0</v>
      </c>
      <c r="R138" s="13" t="e">
        <f t="shared" si="72"/>
        <v>#N/A</v>
      </c>
      <c r="S138" s="9">
        <f>VLOOKUP($C138,total_abstraction_km3!$A$2:$CT$249,S$4,FALSE)</f>
        <v>2.2008459999999999</v>
      </c>
      <c r="T138" s="13">
        <f t="shared" si="83"/>
        <v>2.2008459999999999</v>
      </c>
      <c r="V138" s="9">
        <f>VLOOKUP($B138,aquastat_more_extensive_table!$D$1419:$AO$1619,V$4,FALSE)</f>
        <v>0</v>
      </c>
      <c r="W138" s="13" t="e">
        <f t="shared" si="73"/>
        <v>#N/A</v>
      </c>
      <c r="X138" s="9">
        <f>VLOOKUP($C138,total_abstraction_km3!$A$2:$CT$249,X$4,FALSE)</f>
        <v>2.597836</v>
      </c>
      <c r="Y138" s="13">
        <f t="shared" si="84"/>
        <v>2.597836</v>
      </c>
      <c r="AA138" s="9">
        <f>VLOOKUP($B138,aquastat_more_extensive_table!$D$1419:$AO$1619,AA$4,FALSE)</f>
        <v>0</v>
      </c>
      <c r="AB138" s="13" t="e">
        <f t="shared" si="74"/>
        <v>#N/A</v>
      </c>
      <c r="AC138" s="9">
        <f>VLOOKUP($C138,total_abstraction_km3!$A$2:$CT$249,AC$4,FALSE)</f>
        <v>2.474532</v>
      </c>
      <c r="AD138" s="13">
        <f t="shared" si="85"/>
        <v>2.474532</v>
      </c>
      <c r="AF138" s="9">
        <f>VLOOKUP($B138,aquastat_more_extensive_table!$D$1419:$AO$1619,AF$4,FALSE)</f>
        <v>0</v>
      </c>
      <c r="AG138" s="13" t="e">
        <f t="shared" si="75"/>
        <v>#N/A</v>
      </c>
      <c r="AH138" s="9">
        <f>VLOOKUP($C138,total_abstraction_km3!$A$2:$CT$249,AH$4,FALSE)</f>
        <v>2.6887919999999998</v>
      </c>
      <c r="AI138" s="13">
        <f t="shared" si="86"/>
        <v>2.6887919999999998</v>
      </c>
      <c r="AK138" s="9">
        <f>VLOOKUP($B138,aquastat_more_extensive_table!$D$1419:$AO$1619,AK$4,FALSE)</f>
        <v>0</v>
      </c>
      <c r="AL138" s="13" t="e">
        <f t="shared" si="76"/>
        <v>#N/A</v>
      </c>
      <c r="AM138" s="9">
        <f>VLOOKUP($C138,total_abstraction_km3!$A$2:$CT$249,AM$4,FALSE)</f>
        <v>2.7358220000000002</v>
      </c>
      <c r="AN138" s="13">
        <f t="shared" si="87"/>
        <v>2.7358220000000002</v>
      </c>
      <c r="AP138" s="9">
        <f>VLOOKUP($B138,aquastat_more_extensive_table!$D$1419:$AO$1619,AP$4,FALSE)</f>
        <v>0</v>
      </c>
      <c r="AQ138" s="13" t="e">
        <f t="shared" si="77"/>
        <v>#N/A</v>
      </c>
      <c r="AR138" s="9">
        <f>VLOOKUP($C138,total_abstraction_km3!$A$2:$CT$249,AR$4,FALSE)</f>
        <v>3.2417060000000002</v>
      </c>
      <c r="AS138" s="13">
        <f t="shared" si="88"/>
        <v>3.2417060000000002</v>
      </c>
      <c r="AU138" s="9">
        <f>VLOOKUP($B138,aquastat_more_extensive_table!$D$1419:$AO$1619,AU$4,FALSE)</f>
        <v>0</v>
      </c>
      <c r="AV138" s="13" t="e">
        <f t="shared" si="78"/>
        <v>#N/A</v>
      </c>
      <c r="AW138" s="9">
        <f>VLOOKUP($C138,total_abstraction_km3!$A$2:$CT$249,AW$4,FALSE)</f>
        <v>3.4497640000000001</v>
      </c>
      <c r="AX138" s="13">
        <f t="shared" si="89"/>
        <v>3.4497640000000001</v>
      </c>
      <c r="AZ138" s="9">
        <f>VLOOKUP($B138,aquastat_more_extensive_table!$D$1419:$AO$1619,AZ$4,FALSE)</f>
        <v>0</v>
      </c>
      <c r="BA138" s="13" t="e">
        <f t="shared" si="79"/>
        <v>#N/A</v>
      </c>
      <c r="BB138" s="9">
        <f>VLOOKUP($C138,total_abstraction_km3!$A$2:$CT$249,BB$4,FALSE)</f>
        <v>3.552638</v>
      </c>
      <c r="BC138" s="13">
        <f t="shared" si="90"/>
        <v>3.552638</v>
      </c>
      <c r="BE138" s="9">
        <f>VLOOKUP($B138,aquastat_more_extensive_table!$D$1419:$AO$1619,BE$4,FALSE)</f>
        <v>13.66</v>
      </c>
      <c r="BF138" s="13">
        <f t="shared" si="80"/>
        <v>13.66</v>
      </c>
      <c r="BG138" s="9">
        <f>VLOOKUP($C138,total_abstraction_km3!$A$2:$CT$249,BG$4,FALSE)</f>
        <v>4.1936559999999998</v>
      </c>
      <c r="BH138" s="13">
        <f t="shared" si="91"/>
        <v>4.1936559999999998</v>
      </c>
      <c r="BJ138" s="9">
        <f>VLOOKUP($B138,aquastat_more_extensive_table!$D$1419:$AO$1619,BJ$4,FALSE)</f>
        <v>0</v>
      </c>
      <c r="BK138" s="13" t="e">
        <f t="shared" si="92"/>
        <v>#N/A</v>
      </c>
      <c r="BL138" s="9">
        <f>VLOOKUP($C138,total_abstraction_km3!$A$2:$CT$249,BL$4,FALSE)</f>
        <v>4.44119666666667</v>
      </c>
      <c r="BM138" s="13">
        <f t="shared" si="93"/>
        <v>4.44119666666667</v>
      </c>
    </row>
    <row r="139" spans="2:65" x14ac:dyDescent="0.25">
      <c r="B139" s="12">
        <f>fao_ids_unique!B134</f>
        <v>171</v>
      </c>
      <c r="C139" s="12">
        <f>fao_ids_unique!F134</f>
        <v>152</v>
      </c>
      <c r="D139" s="8" t="str">
        <f>fao_ids_unique!C134</f>
        <v>PHL</v>
      </c>
      <c r="E139" s="7" t="str">
        <f>fao_ids_unique!G134</f>
        <v>Philippines</v>
      </c>
      <c r="G139" s="9">
        <f>VLOOKUP($B139,aquastat_more_extensive_table!$D$1419:$AO$1619,G$4,FALSE)</f>
        <v>0</v>
      </c>
      <c r="H139" s="13" t="e">
        <f t="shared" si="70"/>
        <v>#N/A</v>
      </c>
      <c r="I139" s="9">
        <f>VLOOKUP($C139,total_abstraction_km3!$A$2:$CT$249,I$4,FALSE)</f>
        <v>10.575240000000001</v>
      </c>
      <c r="J139" s="13">
        <f t="shared" si="81"/>
        <v>10.575240000000001</v>
      </c>
      <c r="L139" s="9">
        <f>VLOOKUP($B139,aquastat_more_extensive_table!$D$1419:$AO$1619,L$4,FALSE)</f>
        <v>0</v>
      </c>
      <c r="M139" s="13" t="e">
        <f t="shared" si="71"/>
        <v>#N/A</v>
      </c>
      <c r="N139" s="9">
        <f>VLOOKUP($C139,total_abstraction_km3!$A$2:$CT$249,N$4,FALSE)</f>
        <v>11.208320000000001</v>
      </c>
      <c r="O139" s="13">
        <f t="shared" si="82"/>
        <v>11.208320000000001</v>
      </c>
      <c r="Q139" s="9">
        <f>VLOOKUP($B139,aquastat_more_extensive_table!$D$1419:$AO$1619,Q$4,FALSE)</f>
        <v>0</v>
      </c>
      <c r="R139" s="13" t="e">
        <f t="shared" si="72"/>
        <v>#N/A</v>
      </c>
      <c r="S139" s="9">
        <f>VLOOKUP($C139,total_abstraction_km3!$A$2:$CT$249,S$4,FALSE)</f>
        <v>12.287660000000001</v>
      </c>
      <c r="T139" s="13">
        <f t="shared" si="83"/>
        <v>12.287660000000001</v>
      </c>
      <c r="V139" s="9">
        <f>VLOOKUP($B139,aquastat_more_extensive_table!$D$1419:$AO$1619,V$4,FALSE)</f>
        <v>0</v>
      </c>
      <c r="W139" s="13" t="e">
        <f t="shared" si="73"/>
        <v>#N/A</v>
      </c>
      <c r="X139" s="9">
        <f>VLOOKUP($C139,total_abstraction_km3!$A$2:$CT$249,X$4,FALSE)</f>
        <v>15.633139999999999</v>
      </c>
      <c r="Y139" s="13">
        <f t="shared" si="84"/>
        <v>15.633139999999999</v>
      </c>
      <c r="AA139" s="9">
        <f>VLOOKUP($B139,aquastat_more_extensive_table!$D$1419:$AO$1619,AA$4,FALSE)</f>
        <v>0</v>
      </c>
      <c r="AB139" s="13" t="e">
        <f t="shared" si="74"/>
        <v>#N/A</v>
      </c>
      <c r="AC139" s="9">
        <f>VLOOKUP($C139,total_abstraction_km3!$A$2:$CT$249,AC$4,FALSE)</f>
        <v>18.596260000000001</v>
      </c>
      <c r="AD139" s="13">
        <f t="shared" si="85"/>
        <v>18.596260000000001</v>
      </c>
      <c r="AF139" s="9">
        <f>VLOOKUP($B139,aquastat_more_extensive_table!$D$1419:$AO$1619,AF$4,FALSE)</f>
        <v>0</v>
      </c>
      <c r="AG139" s="13" t="e">
        <f t="shared" si="75"/>
        <v>#N/A</v>
      </c>
      <c r="AH139" s="9">
        <f>VLOOKUP($C139,total_abstraction_km3!$A$2:$CT$249,AH$4,FALSE)</f>
        <v>21.02664</v>
      </c>
      <c r="AI139" s="13">
        <f t="shared" si="86"/>
        <v>21.02664</v>
      </c>
      <c r="AK139" s="9">
        <f>VLOOKUP($B139,aquastat_more_extensive_table!$D$1419:$AO$1619,AK$4,FALSE)</f>
        <v>0</v>
      </c>
      <c r="AL139" s="13" t="e">
        <f t="shared" si="76"/>
        <v>#N/A</v>
      </c>
      <c r="AM139" s="9">
        <f>VLOOKUP($C139,total_abstraction_km3!$A$2:$CT$249,AM$4,FALSE)</f>
        <v>22.8371</v>
      </c>
      <c r="AN139" s="13">
        <f t="shared" si="87"/>
        <v>22.8371</v>
      </c>
      <c r="AP139" s="9">
        <f>VLOOKUP($B139,aquastat_more_extensive_table!$D$1419:$AO$1619,AP$4,FALSE)</f>
        <v>0</v>
      </c>
      <c r="AQ139" s="13" t="e">
        <f t="shared" si="77"/>
        <v>#N/A</v>
      </c>
      <c r="AR139" s="9">
        <f>VLOOKUP($C139,total_abstraction_km3!$A$2:$CT$249,AR$4,FALSE)</f>
        <v>23.9971</v>
      </c>
      <c r="AS139" s="13">
        <f t="shared" si="88"/>
        <v>23.9971</v>
      </c>
      <c r="AU139" s="9">
        <f>VLOOKUP($B139,aquastat_more_extensive_table!$D$1419:$AO$1619,AU$4,FALSE)</f>
        <v>0</v>
      </c>
      <c r="AV139" s="13" t="e">
        <f t="shared" si="78"/>
        <v>#N/A</v>
      </c>
      <c r="AW139" s="9">
        <f>VLOOKUP($C139,total_abstraction_km3!$A$2:$CT$249,AW$4,FALSE)</f>
        <v>24.43872</v>
      </c>
      <c r="AX139" s="13">
        <f t="shared" si="89"/>
        <v>24.43872</v>
      </c>
      <c r="AZ139" s="9">
        <f>VLOOKUP($B139,aquastat_more_extensive_table!$D$1419:$AO$1619,AZ$4,FALSE)</f>
        <v>78.900000000000006</v>
      </c>
      <c r="BA139" s="13">
        <f t="shared" si="79"/>
        <v>78.900000000000006</v>
      </c>
      <c r="BB139" s="9">
        <f>VLOOKUP($C139,total_abstraction_km3!$A$2:$CT$249,BB$4,FALSE)</f>
        <v>25.032160000000001</v>
      </c>
      <c r="BC139" s="13">
        <f t="shared" si="90"/>
        <v>25.032160000000001</v>
      </c>
      <c r="BE139" s="9">
        <f>VLOOKUP($B139,aquastat_more_extensive_table!$D$1419:$AO$1619,BE$4,FALSE)</f>
        <v>81.56</v>
      </c>
      <c r="BF139" s="13">
        <f t="shared" si="80"/>
        <v>81.56</v>
      </c>
      <c r="BG139" s="9">
        <f>VLOOKUP($C139,total_abstraction_km3!$A$2:$CT$249,BG$4,FALSE)</f>
        <v>29.908300000000001</v>
      </c>
      <c r="BH139" s="13">
        <f t="shared" si="91"/>
        <v>29.908300000000001</v>
      </c>
      <c r="BJ139" s="9">
        <f>VLOOKUP($B139,aquastat_more_extensive_table!$D$1419:$AO$1619,BJ$4,FALSE)</f>
        <v>0</v>
      </c>
      <c r="BK139" s="13" t="e">
        <f t="shared" si="92"/>
        <v>#N/A</v>
      </c>
      <c r="BL139" s="9">
        <f>VLOOKUP($C139,total_abstraction_km3!$A$2:$CT$249,BL$4,FALSE)</f>
        <v>27.235900000000001</v>
      </c>
      <c r="BM139" s="13">
        <f t="shared" si="93"/>
        <v>27.235900000000001</v>
      </c>
    </row>
    <row r="140" spans="2:65" x14ac:dyDescent="0.25">
      <c r="B140" s="12">
        <f>fao_ids_unique!B135</f>
        <v>173</v>
      </c>
      <c r="C140" s="12">
        <f>fao_ids_unique!F135</f>
        <v>155</v>
      </c>
      <c r="D140" s="8" t="str">
        <f>fao_ids_unique!C135</f>
        <v>POL</v>
      </c>
      <c r="E140" s="7" t="str">
        <f>fao_ids_unique!G135</f>
        <v>Poland</v>
      </c>
      <c r="G140" s="9">
        <f>VLOOKUP($B140,aquastat_more_extensive_table!$D$1419:$AO$1619,G$4,FALSE)</f>
        <v>0</v>
      </c>
      <c r="H140" s="13" t="e">
        <f t="shared" si="70"/>
        <v>#N/A</v>
      </c>
      <c r="I140" s="9">
        <f>VLOOKUP($C140,total_abstraction_km3!$A$2:$CT$249,I$4,FALSE)</f>
        <v>4.3334700000000002</v>
      </c>
      <c r="J140" s="13">
        <f t="shared" si="81"/>
        <v>4.3334700000000002</v>
      </c>
      <c r="L140" s="9">
        <f>VLOOKUP($B140,aquastat_more_extensive_table!$D$1419:$AO$1619,L$4,FALSE)</f>
        <v>0</v>
      </c>
      <c r="M140" s="13" t="e">
        <f t="shared" si="71"/>
        <v>#N/A</v>
      </c>
      <c r="N140" s="9">
        <f>VLOOKUP($C140,total_abstraction_km3!$A$2:$CT$249,N$4,FALSE)</f>
        <v>4.5940260000000004</v>
      </c>
      <c r="O140" s="13">
        <f t="shared" si="82"/>
        <v>4.5940260000000004</v>
      </c>
      <c r="Q140" s="9">
        <f>VLOOKUP($B140,aquastat_more_extensive_table!$D$1419:$AO$1619,Q$4,FALSE)</f>
        <v>10.11</v>
      </c>
      <c r="R140" s="13">
        <f t="shared" si="72"/>
        <v>10.11</v>
      </c>
      <c r="S140" s="9">
        <f>VLOOKUP($C140,total_abstraction_km3!$A$2:$CT$249,S$4,FALSE)</f>
        <v>5.160514</v>
      </c>
      <c r="T140" s="13">
        <f t="shared" si="83"/>
        <v>5.160514</v>
      </c>
      <c r="V140" s="9">
        <f>VLOOKUP($B140,aquastat_more_extensive_table!$D$1419:$AO$1619,V$4,FALSE)</f>
        <v>13.53</v>
      </c>
      <c r="W140" s="13">
        <f t="shared" si="73"/>
        <v>13.53</v>
      </c>
      <c r="X140" s="9">
        <f>VLOOKUP($C140,total_abstraction_km3!$A$2:$CT$249,X$4,FALSE)</f>
        <v>6.5056099999999999</v>
      </c>
      <c r="Y140" s="13">
        <f t="shared" si="84"/>
        <v>6.5056099999999999</v>
      </c>
      <c r="AA140" s="9">
        <f>VLOOKUP($B140,aquastat_more_extensive_table!$D$1419:$AO$1619,AA$4,FALSE)</f>
        <v>15.13</v>
      </c>
      <c r="AB140" s="13">
        <f t="shared" si="74"/>
        <v>15.13</v>
      </c>
      <c r="AC140" s="9">
        <f>VLOOKUP($C140,total_abstraction_km3!$A$2:$CT$249,AC$4,FALSE)</f>
        <v>7.742934</v>
      </c>
      <c r="AD140" s="13">
        <f t="shared" si="85"/>
        <v>7.742934</v>
      </c>
      <c r="AF140" s="9">
        <f>VLOOKUP($B140,aquastat_more_extensive_table!$D$1419:$AO$1619,AF$4,FALSE)</f>
        <v>16.41</v>
      </c>
      <c r="AG140" s="13">
        <f t="shared" si="75"/>
        <v>16.41</v>
      </c>
      <c r="AH140" s="9">
        <f>VLOOKUP($C140,total_abstraction_km3!$A$2:$CT$249,AH$4,FALSE)</f>
        <v>7.597086</v>
      </c>
      <c r="AI140" s="13">
        <f t="shared" si="86"/>
        <v>7.597086</v>
      </c>
      <c r="AK140" s="9">
        <f>VLOOKUP($B140,aquastat_more_extensive_table!$D$1419:$AO$1619,AK$4,FALSE)</f>
        <v>13.39</v>
      </c>
      <c r="AL140" s="13">
        <f t="shared" si="76"/>
        <v>13.39</v>
      </c>
      <c r="AM140" s="9">
        <f>VLOOKUP($C140,total_abstraction_km3!$A$2:$CT$249,AM$4,FALSE)</f>
        <v>7.9291679999999998</v>
      </c>
      <c r="AN140" s="13">
        <f t="shared" si="87"/>
        <v>7.9291679999999998</v>
      </c>
      <c r="AP140" s="9">
        <f>VLOOKUP($B140,aquastat_more_extensive_table!$D$1419:$AO$1619,AP$4,FALSE)</f>
        <v>12.8</v>
      </c>
      <c r="AQ140" s="13">
        <f t="shared" si="77"/>
        <v>12.8</v>
      </c>
      <c r="AR140" s="9">
        <f>VLOOKUP($C140,total_abstraction_km3!$A$2:$CT$249,AR$4,FALSE)</f>
        <v>9.2757699999999996</v>
      </c>
      <c r="AS140" s="13">
        <f t="shared" si="88"/>
        <v>9.2757699999999996</v>
      </c>
      <c r="AU140" s="9">
        <f>VLOOKUP($B140,aquastat_more_extensive_table!$D$1419:$AO$1619,AU$4,FALSE)</f>
        <v>11.73</v>
      </c>
      <c r="AV140" s="13">
        <f t="shared" si="78"/>
        <v>11.73</v>
      </c>
      <c r="AW140" s="9">
        <f>VLOOKUP($C140,total_abstraction_km3!$A$2:$CT$249,AW$4,FALSE)</f>
        <v>10.249919999999999</v>
      </c>
      <c r="AX140" s="13">
        <f t="shared" si="89"/>
        <v>10.249919999999999</v>
      </c>
      <c r="AZ140" s="9">
        <f>VLOOKUP($B140,aquastat_more_extensive_table!$D$1419:$AO$1619,AZ$4,FALSE)</f>
        <v>12.03</v>
      </c>
      <c r="BA140" s="13">
        <f t="shared" si="79"/>
        <v>12.03</v>
      </c>
      <c r="BB140" s="9">
        <f>VLOOKUP($C140,total_abstraction_km3!$A$2:$CT$249,BB$4,FALSE)</f>
        <v>12.061540000000001</v>
      </c>
      <c r="BC140" s="13">
        <f t="shared" si="90"/>
        <v>12.061540000000001</v>
      </c>
      <c r="BE140" s="9">
        <f>VLOOKUP($B140,aquastat_more_extensive_table!$D$1419:$AO$1619,BE$4,FALSE)</f>
        <v>11.48</v>
      </c>
      <c r="BF140" s="13">
        <f t="shared" si="80"/>
        <v>11.48</v>
      </c>
      <c r="BG140" s="9">
        <f>VLOOKUP($C140,total_abstraction_km3!$A$2:$CT$249,BG$4,FALSE)</f>
        <v>13.83732</v>
      </c>
      <c r="BH140" s="13">
        <f t="shared" si="91"/>
        <v>13.83732</v>
      </c>
      <c r="BJ140" s="9">
        <f>VLOOKUP($B140,aquastat_more_extensive_table!$D$1419:$AO$1619,BJ$4,FALSE)</f>
        <v>0</v>
      </c>
      <c r="BK140" s="13" t="e">
        <f t="shared" si="92"/>
        <v>#N/A</v>
      </c>
      <c r="BL140" s="9">
        <f>VLOOKUP($C140,total_abstraction_km3!$A$2:$CT$249,BL$4,FALSE)</f>
        <v>13.7907333333333</v>
      </c>
      <c r="BM140" s="13">
        <f t="shared" si="93"/>
        <v>13.7907333333333</v>
      </c>
    </row>
    <row r="141" spans="2:65" x14ac:dyDescent="0.25">
      <c r="B141" s="12">
        <f>fao_ids_unique!B136</f>
        <v>174</v>
      </c>
      <c r="C141" s="12">
        <f>fao_ids_unique!F136</f>
        <v>158</v>
      </c>
      <c r="D141" s="8" t="str">
        <f>fao_ids_unique!C136</f>
        <v>PRT</v>
      </c>
      <c r="E141" s="7" t="str">
        <f>fao_ids_unique!G136</f>
        <v>Portugal</v>
      </c>
      <c r="G141" s="9">
        <f>VLOOKUP($B141,aquastat_more_extensive_table!$D$1419:$AO$1619,G$4,FALSE)</f>
        <v>0</v>
      </c>
      <c r="H141" s="13" t="e">
        <f t="shared" si="70"/>
        <v>#N/A</v>
      </c>
      <c r="I141" s="9">
        <f>VLOOKUP($C141,total_abstraction_km3!$A$2:$CT$249,I$4,FALSE)</f>
        <v>3.2336779999999998</v>
      </c>
      <c r="J141" s="13">
        <f t="shared" si="81"/>
        <v>3.2336779999999998</v>
      </c>
      <c r="L141" s="9">
        <f>VLOOKUP($B141,aquastat_more_extensive_table!$D$1419:$AO$1619,L$4,FALSE)</f>
        <v>0</v>
      </c>
      <c r="M141" s="13" t="e">
        <f t="shared" si="71"/>
        <v>#N/A</v>
      </c>
      <c r="N141" s="9">
        <f>VLOOKUP($C141,total_abstraction_km3!$A$2:$CT$249,N$4,FALSE)</f>
        <v>3.6874799999999999</v>
      </c>
      <c r="O141" s="13">
        <f t="shared" si="82"/>
        <v>3.6874799999999999</v>
      </c>
      <c r="Q141" s="9">
        <f>VLOOKUP($B141,aquastat_more_extensive_table!$D$1419:$AO$1619,Q$4,FALSE)</f>
        <v>0</v>
      </c>
      <c r="R141" s="13" t="e">
        <f t="shared" si="72"/>
        <v>#N/A</v>
      </c>
      <c r="S141" s="9">
        <f>VLOOKUP($C141,total_abstraction_km3!$A$2:$CT$249,S$4,FALSE)</f>
        <v>3.4360059999999999</v>
      </c>
      <c r="T141" s="13">
        <f t="shared" si="83"/>
        <v>3.4360059999999999</v>
      </c>
      <c r="V141" s="9">
        <f>VLOOKUP($B141,aquastat_more_extensive_table!$D$1419:$AO$1619,V$4,FALSE)</f>
        <v>0</v>
      </c>
      <c r="W141" s="13" t="e">
        <f t="shared" si="73"/>
        <v>#N/A</v>
      </c>
      <c r="X141" s="9">
        <f>VLOOKUP($C141,total_abstraction_km3!$A$2:$CT$249,X$4,FALSE)</f>
        <v>3.8454839999999999</v>
      </c>
      <c r="Y141" s="13">
        <f t="shared" si="84"/>
        <v>3.8454839999999999</v>
      </c>
      <c r="AA141" s="9">
        <f>VLOOKUP($B141,aquastat_more_extensive_table!$D$1419:$AO$1619,AA$4,FALSE)</f>
        <v>0</v>
      </c>
      <c r="AB141" s="13" t="e">
        <f t="shared" si="74"/>
        <v>#N/A</v>
      </c>
      <c r="AC141" s="9">
        <f>VLOOKUP($C141,total_abstraction_km3!$A$2:$CT$249,AC$4,FALSE)</f>
        <v>4.4121600000000001</v>
      </c>
      <c r="AD141" s="13">
        <f t="shared" si="85"/>
        <v>4.4121600000000001</v>
      </c>
      <c r="AF141" s="9">
        <f>VLOOKUP($B141,aquastat_more_extensive_table!$D$1419:$AO$1619,AF$4,FALSE)</f>
        <v>0</v>
      </c>
      <c r="AG141" s="13" t="e">
        <f t="shared" si="75"/>
        <v>#N/A</v>
      </c>
      <c r="AH141" s="9">
        <f>VLOOKUP($C141,total_abstraction_km3!$A$2:$CT$249,AH$4,FALSE)</f>
        <v>4.5684040000000001</v>
      </c>
      <c r="AI141" s="13">
        <f t="shared" si="86"/>
        <v>4.5684040000000001</v>
      </c>
      <c r="AK141" s="9">
        <f>VLOOKUP($B141,aquastat_more_extensive_table!$D$1419:$AO$1619,AK$4,FALSE)</f>
        <v>8.6</v>
      </c>
      <c r="AL141" s="13">
        <f t="shared" si="76"/>
        <v>8.6</v>
      </c>
      <c r="AM141" s="9">
        <f>VLOOKUP($C141,total_abstraction_km3!$A$2:$CT$249,AM$4,FALSE)</f>
        <v>5.187818</v>
      </c>
      <c r="AN141" s="13">
        <f t="shared" si="87"/>
        <v>5.187818</v>
      </c>
      <c r="AP141" s="9">
        <f>VLOOKUP($B141,aquastat_more_extensive_table!$D$1419:$AO$1619,AP$4,FALSE)</f>
        <v>0</v>
      </c>
      <c r="AQ141" s="13" t="e">
        <f t="shared" si="77"/>
        <v>#N/A</v>
      </c>
      <c r="AR141" s="9">
        <f>VLOOKUP($C141,total_abstraction_km3!$A$2:$CT$249,AR$4,FALSE)</f>
        <v>5.2225919999999997</v>
      </c>
      <c r="AS141" s="13">
        <f t="shared" si="88"/>
        <v>5.2225919999999997</v>
      </c>
      <c r="AU141" s="9">
        <f>VLOOKUP($B141,aquastat_more_extensive_table!$D$1419:$AO$1619,AU$4,FALSE)</f>
        <v>11.14</v>
      </c>
      <c r="AV141" s="13">
        <f t="shared" si="78"/>
        <v>11.14</v>
      </c>
      <c r="AW141" s="9">
        <f>VLOOKUP($C141,total_abstraction_km3!$A$2:$CT$249,AW$4,FALSE)</f>
        <v>5.5820720000000001</v>
      </c>
      <c r="AX141" s="13">
        <f t="shared" si="89"/>
        <v>5.5820720000000001</v>
      </c>
      <c r="AZ141" s="9">
        <f>VLOOKUP($B141,aquastat_more_extensive_table!$D$1419:$AO$1619,AZ$4,FALSE)</f>
        <v>9.1509999999999998</v>
      </c>
      <c r="BA141" s="13">
        <f t="shared" si="79"/>
        <v>9.1509999999999998</v>
      </c>
      <c r="BB141" s="9">
        <f>VLOOKUP($C141,total_abstraction_km3!$A$2:$CT$249,BB$4,FALSE)</f>
        <v>5.87622</v>
      </c>
      <c r="BC141" s="13">
        <f t="shared" si="90"/>
        <v>5.87622</v>
      </c>
      <c r="BE141" s="9">
        <f>VLOOKUP($B141,aquastat_more_extensive_table!$D$1419:$AO$1619,BE$4,FALSE)</f>
        <v>0</v>
      </c>
      <c r="BF141" s="13" t="e">
        <f t="shared" si="80"/>
        <v>#N/A</v>
      </c>
      <c r="BG141" s="9">
        <f>VLOOKUP($C141,total_abstraction_km3!$A$2:$CT$249,BG$4,FALSE)</f>
        <v>6.0346960000000003</v>
      </c>
      <c r="BH141" s="13">
        <f t="shared" si="91"/>
        <v>6.0346960000000003</v>
      </c>
      <c r="BJ141" s="9">
        <f>VLOOKUP($B141,aquastat_more_extensive_table!$D$1419:$AO$1619,BJ$4,FALSE)</f>
        <v>0</v>
      </c>
      <c r="BK141" s="13" t="e">
        <f t="shared" si="92"/>
        <v>#N/A</v>
      </c>
      <c r="BL141" s="9">
        <f>VLOOKUP($C141,total_abstraction_km3!$A$2:$CT$249,BL$4,FALSE)</f>
        <v>6.1955799999999996</v>
      </c>
      <c r="BM141" s="13">
        <f t="shared" si="93"/>
        <v>6.1955799999999996</v>
      </c>
    </row>
    <row r="142" spans="2:65" x14ac:dyDescent="0.25">
      <c r="B142" s="12">
        <f>fao_ids_unique!B137</f>
        <v>175</v>
      </c>
      <c r="C142" s="12">
        <f>fao_ids_unique!F137</f>
        <v>73</v>
      </c>
      <c r="D142" s="8" t="str">
        <f>fao_ids_unique!C137</f>
        <v>GNB</v>
      </c>
      <c r="E142" s="7" t="str">
        <f>fao_ids_unique!G137</f>
        <v>Guinea-Bissau</v>
      </c>
      <c r="G142" s="9">
        <f>VLOOKUP($B142,aquastat_more_extensive_table!$D$1419:$AO$1619,G$4,FALSE)</f>
        <v>0</v>
      </c>
      <c r="H142" s="13" t="e">
        <f t="shared" si="70"/>
        <v>#N/A</v>
      </c>
      <c r="I142" s="9">
        <f>VLOOKUP($C142,total_abstraction_km3!$A$2:$CT$249,I$4,FALSE)</f>
        <v>6.5412739999999997E-2</v>
      </c>
      <c r="J142" s="13">
        <f t="shared" si="81"/>
        <v>6.5412739999999997E-2</v>
      </c>
      <c r="L142" s="9">
        <f>VLOOKUP($B142,aquastat_more_extensive_table!$D$1419:$AO$1619,L$4,FALSE)</f>
        <v>0</v>
      </c>
      <c r="M142" s="13" t="e">
        <f t="shared" si="71"/>
        <v>#N/A</v>
      </c>
      <c r="N142" s="9">
        <f>VLOOKUP($C142,total_abstraction_km3!$A$2:$CT$249,N$4,FALSE)</f>
        <v>6.7780820000000006E-2</v>
      </c>
      <c r="O142" s="13">
        <f t="shared" si="82"/>
        <v>6.7780820000000006E-2</v>
      </c>
      <c r="Q142" s="9">
        <f>VLOOKUP($B142,aquastat_more_extensive_table!$D$1419:$AO$1619,Q$4,FALSE)</f>
        <v>0</v>
      </c>
      <c r="R142" s="13" t="e">
        <f t="shared" si="72"/>
        <v>#N/A</v>
      </c>
      <c r="S142" s="9">
        <f>VLOOKUP($C142,total_abstraction_km3!$A$2:$CT$249,S$4,FALSE)</f>
        <v>6.8736000000000005E-2</v>
      </c>
      <c r="T142" s="13">
        <f t="shared" si="83"/>
        <v>6.8736000000000005E-2</v>
      </c>
      <c r="V142" s="9">
        <f>VLOOKUP($B142,aquastat_more_extensive_table!$D$1419:$AO$1619,V$4,FALSE)</f>
        <v>0</v>
      </c>
      <c r="W142" s="13" t="e">
        <f t="shared" si="73"/>
        <v>#N/A</v>
      </c>
      <c r="X142" s="9">
        <f>VLOOKUP($C142,total_abstraction_km3!$A$2:$CT$249,X$4,FALSE)</f>
        <v>6.7226480000000005E-2</v>
      </c>
      <c r="Y142" s="13">
        <f t="shared" si="84"/>
        <v>6.7226480000000005E-2</v>
      </c>
      <c r="AA142" s="9">
        <f>VLOOKUP($B142,aquastat_more_extensive_table!$D$1419:$AO$1619,AA$4,FALSE)</f>
        <v>0</v>
      </c>
      <c r="AB142" s="13" t="e">
        <f t="shared" si="74"/>
        <v>#N/A</v>
      </c>
      <c r="AC142" s="9">
        <f>VLOOKUP($C142,total_abstraction_km3!$A$2:$CT$249,AC$4,FALSE)</f>
        <v>7.4656280000000005E-2</v>
      </c>
      <c r="AD142" s="13">
        <f t="shared" si="85"/>
        <v>7.4656280000000005E-2</v>
      </c>
      <c r="AF142" s="9">
        <f>VLOOKUP($B142,aquastat_more_extensive_table!$D$1419:$AO$1619,AF$4,FALSE)</f>
        <v>0</v>
      </c>
      <c r="AG142" s="13" t="e">
        <f t="shared" si="75"/>
        <v>#N/A</v>
      </c>
      <c r="AH142" s="9">
        <f>VLOOKUP($C142,total_abstraction_km3!$A$2:$CT$249,AH$4,FALSE)</f>
        <v>7.9492699999999999E-2</v>
      </c>
      <c r="AI142" s="13">
        <f t="shared" si="86"/>
        <v>7.9492699999999999E-2</v>
      </c>
      <c r="AK142" s="9">
        <f>VLOOKUP($B142,aquastat_more_extensive_table!$D$1419:$AO$1619,AK$4,FALSE)</f>
        <v>1.66E-2</v>
      </c>
      <c r="AL142" s="13">
        <f t="shared" si="76"/>
        <v>1.66E-2</v>
      </c>
      <c r="AM142" s="9">
        <f>VLOOKUP($C142,total_abstraction_km3!$A$2:$CT$249,AM$4,FALSE)</f>
        <v>8.899936E-2</v>
      </c>
      <c r="AN142" s="13">
        <f t="shared" si="87"/>
        <v>8.899936E-2</v>
      </c>
      <c r="AP142" s="9">
        <f>VLOOKUP($B142,aquastat_more_extensive_table!$D$1419:$AO$1619,AP$4,FALSE)</f>
        <v>0.17499999999999999</v>
      </c>
      <c r="AQ142" s="13">
        <f t="shared" si="77"/>
        <v>0.17499999999999999</v>
      </c>
      <c r="AR142" s="9">
        <f>VLOOKUP($C142,total_abstraction_km3!$A$2:$CT$249,AR$4,FALSE)</f>
        <v>0.1090516</v>
      </c>
      <c r="AS142" s="13">
        <f t="shared" si="88"/>
        <v>0.1090516</v>
      </c>
      <c r="AU142" s="9">
        <f>VLOOKUP($B142,aquastat_more_extensive_table!$D$1419:$AO$1619,AU$4,FALSE)</f>
        <v>0.17499999999999999</v>
      </c>
      <c r="AV142" s="13">
        <f t="shared" si="78"/>
        <v>0.17499999999999999</v>
      </c>
      <c r="AW142" s="9">
        <f>VLOOKUP($C142,total_abstraction_km3!$A$2:$CT$249,AW$4,FALSE)</f>
        <v>0.13514419999999999</v>
      </c>
      <c r="AX142" s="13">
        <f t="shared" si="89"/>
        <v>0.13514419999999999</v>
      </c>
      <c r="AZ142" s="9">
        <f>VLOOKUP($B142,aquastat_more_extensive_table!$D$1419:$AO$1619,AZ$4,FALSE)</f>
        <v>0</v>
      </c>
      <c r="BA142" s="13" t="e">
        <f t="shared" si="79"/>
        <v>#N/A</v>
      </c>
      <c r="BB142" s="9">
        <f>VLOOKUP($C142,total_abstraction_km3!$A$2:$CT$249,BB$4,FALSE)</f>
        <v>0.13744400000000001</v>
      </c>
      <c r="BC142" s="13">
        <f t="shared" si="90"/>
        <v>0.13744400000000001</v>
      </c>
      <c r="BE142" s="9">
        <f>VLOOKUP($B142,aquastat_more_extensive_table!$D$1419:$AO$1619,BE$4,FALSE)</f>
        <v>0</v>
      </c>
      <c r="BF142" s="13" t="e">
        <f t="shared" si="80"/>
        <v>#N/A</v>
      </c>
      <c r="BG142" s="9">
        <f>VLOOKUP($C142,total_abstraction_km3!$A$2:$CT$249,BG$4,FALSE)</f>
        <v>0.14769860000000001</v>
      </c>
      <c r="BH142" s="13">
        <f t="shared" si="91"/>
        <v>0.14769860000000001</v>
      </c>
      <c r="BJ142" s="9">
        <f>VLOOKUP($B142,aquastat_more_extensive_table!$D$1419:$AO$1619,BJ$4,FALSE)</f>
        <v>0</v>
      </c>
      <c r="BK142" s="13" t="e">
        <f t="shared" si="92"/>
        <v>#N/A</v>
      </c>
      <c r="BL142" s="9">
        <f>VLOOKUP($C142,total_abstraction_km3!$A$2:$CT$249,BL$4,FALSE)</f>
        <v>0.13896700000000001</v>
      </c>
      <c r="BM142" s="13">
        <f t="shared" si="93"/>
        <v>0.13896700000000001</v>
      </c>
    </row>
    <row r="143" spans="2:65" x14ac:dyDescent="0.25">
      <c r="B143" s="12">
        <f>fao_ids_unique!B138</f>
        <v>176</v>
      </c>
      <c r="C143" s="12">
        <f>fao_ids_unique!F138</f>
        <v>243</v>
      </c>
      <c r="D143" s="8" t="str">
        <f>fao_ids_unique!C138</f>
        <v>TLS</v>
      </c>
      <c r="E143" s="7" t="str">
        <f>fao_ids_unique!G138</f>
        <v>Timor-Leste</v>
      </c>
      <c r="G143" s="9">
        <f>VLOOKUP($B143,aquastat_more_extensive_table!$D$1419:$AO$1619,G$4,FALSE)</f>
        <v>0</v>
      </c>
      <c r="H143" s="13" t="e">
        <f t="shared" si="70"/>
        <v>#N/A</v>
      </c>
      <c r="I143" s="9">
        <f>VLOOKUP($C143,total_abstraction_km3!$A$2:$CT$249,I$4,FALSE)</f>
        <v>3.73778E-3</v>
      </c>
      <c r="J143" s="13">
        <f t="shared" si="81"/>
        <v>3.73778E-3</v>
      </c>
      <c r="L143" s="9">
        <f>VLOOKUP($B143,aquastat_more_extensive_table!$D$1419:$AO$1619,L$4,FALSE)</f>
        <v>0</v>
      </c>
      <c r="M143" s="13" t="e">
        <f t="shared" si="71"/>
        <v>#N/A</v>
      </c>
      <c r="N143" s="9">
        <f>VLOOKUP($C143,total_abstraction_km3!$A$2:$CT$249,N$4,FALSE)</f>
        <v>4.1046440000000002E-3</v>
      </c>
      <c r="O143" s="13">
        <f t="shared" si="82"/>
        <v>4.1046440000000002E-3</v>
      </c>
      <c r="Q143" s="9">
        <f>VLOOKUP($B143,aquastat_more_extensive_table!$D$1419:$AO$1619,Q$4,FALSE)</f>
        <v>0</v>
      </c>
      <c r="R143" s="13" t="e">
        <f t="shared" si="72"/>
        <v>#N/A</v>
      </c>
      <c r="S143" s="9">
        <f>VLOOKUP($C143,total_abstraction_km3!$A$2:$CT$249,S$4,FALSE)</f>
        <v>4.5379599999999997E-3</v>
      </c>
      <c r="T143" s="13">
        <f t="shared" si="83"/>
        <v>4.5379599999999997E-3</v>
      </c>
      <c r="V143" s="9">
        <f>VLOOKUP($B143,aquastat_more_extensive_table!$D$1419:$AO$1619,V$4,FALSE)</f>
        <v>0</v>
      </c>
      <c r="W143" s="13" t="e">
        <f t="shared" si="73"/>
        <v>#N/A</v>
      </c>
      <c r="X143" s="9">
        <f>VLOOKUP($C143,total_abstraction_km3!$A$2:$CT$249,X$4,FALSE)</f>
        <v>4.991568E-3</v>
      </c>
      <c r="Y143" s="13">
        <f t="shared" si="84"/>
        <v>4.991568E-3</v>
      </c>
      <c r="AA143" s="9">
        <f>VLOOKUP($B143,aquastat_more_extensive_table!$D$1419:$AO$1619,AA$4,FALSE)</f>
        <v>0</v>
      </c>
      <c r="AB143" s="13" t="e">
        <f t="shared" si="74"/>
        <v>#N/A</v>
      </c>
      <c r="AC143" s="9">
        <f>VLOOKUP($C143,total_abstraction_km3!$A$2:$CT$249,AC$4,FALSE)</f>
        <v>5.5585579999999999E-3</v>
      </c>
      <c r="AD143" s="13">
        <f t="shared" si="85"/>
        <v>5.5585579999999999E-3</v>
      </c>
      <c r="AF143" s="9">
        <f>VLOOKUP($B143,aquastat_more_extensive_table!$D$1419:$AO$1619,AF$4,FALSE)</f>
        <v>0</v>
      </c>
      <c r="AG143" s="13" t="e">
        <f t="shared" si="75"/>
        <v>#N/A</v>
      </c>
      <c r="AH143" s="9">
        <f>VLOOKUP($C143,total_abstraction_km3!$A$2:$CT$249,AH$4,FALSE)</f>
        <v>5.5864799999999996E-3</v>
      </c>
      <c r="AI143" s="13">
        <f t="shared" si="86"/>
        <v>5.5864799999999996E-3</v>
      </c>
      <c r="AK143" s="9">
        <f>VLOOKUP($B143,aquastat_more_extensive_table!$D$1419:$AO$1619,AK$4,FALSE)</f>
        <v>0</v>
      </c>
      <c r="AL143" s="13" t="e">
        <f t="shared" si="76"/>
        <v>#N/A</v>
      </c>
      <c r="AM143" s="9">
        <f>VLOOKUP($C143,total_abstraction_km3!$A$2:$CT$249,AM$4,FALSE)</f>
        <v>5.5173360000000003E-3</v>
      </c>
      <c r="AN143" s="13">
        <f t="shared" si="87"/>
        <v>5.5173360000000003E-3</v>
      </c>
      <c r="AP143" s="9">
        <f>VLOOKUP($B143,aquastat_more_extensive_table!$D$1419:$AO$1619,AP$4,FALSE)</f>
        <v>0</v>
      </c>
      <c r="AQ143" s="13" t="e">
        <f t="shared" si="77"/>
        <v>#N/A</v>
      </c>
      <c r="AR143" s="9">
        <f>VLOOKUP($C143,total_abstraction_km3!$A$2:$CT$249,AR$4,FALSE)</f>
        <v>5.4741099999999999E-3</v>
      </c>
      <c r="AS143" s="13">
        <f t="shared" si="88"/>
        <v>5.4741099999999999E-3</v>
      </c>
      <c r="AU143" s="9">
        <f>VLOOKUP($B143,aquastat_more_extensive_table!$D$1419:$AO$1619,AU$4,FALSE)</f>
        <v>0</v>
      </c>
      <c r="AV143" s="13" t="e">
        <f t="shared" si="78"/>
        <v>#N/A</v>
      </c>
      <c r="AW143" s="9">
        <f>VLOOKUP($C143,total_abstraction_km3!$A$2:$CT$249,AW$4,FALSE)</f>
        <v>8.7185519999999992E-3</v>
      </c>
      <c r="AX143" s="13">
        <f t="shared" si="89"/>
        <v>8.7185519999999992E-3</v>
      </c>
      <c r="AZ143" s="9">
        <f>VLOOKUP($B143,aquastat_more_extensive_table!$D$1419:$AO$1619,AZ$4,FALSE)</f>
        <v>1.1719999999999999</v>
      </c>
      <c r="BA143" s="13">
        <f t="shared" si="79"/>
        <v>1.1719999999999999</v>
      </c>
      <c r="BB143" s="9">
        <f>VLOOKUP($C143,total_abstraction_km3!$A$2:$CT$249,BB$4,FALSE)</f>
        <v>1.370378E-2</v>
      </c>
      <c r="BC143" s="13">
        <f t="shared" si="90"/>
        <v>1.370378E-2</v>
      </c>
      <c r="BE143" s="9">
        <f>VLOOKUP($B143,aquastat_more_extensive_table!$D$1419:$AO$1619,BE$4,FALSE)</f>
        <v>0</v>
      </c>
      <c r="BF143" s="13" t="e">
        <f t="shared" si="80"/>
        <v>#N/A</v>
      </c>
      <c r="BG143" s="9">
        <f>VLOOKUP($C143,total_abstraction_km3!$A$2:$CT$249,BG$4,FALSE)</f>
        <v>1.359718E-2</v>
      </c>
      <c r="BH143" s="13">
        <f t="shared" si="91"/>
        <v>1.359718E-2</v>
      </c>
      <c r="BJ143" s="9">
        <f>VLOOKUP($B143,aquastat_more_extensive_table!$D$1419:$AO$1619,BJ$4,FALSE)</f>
        <v>0</v>
      </c>
      <c r="BK143" s="13" t="e">
        <f t="shared" si="92"/>
        <v>#N/A</v>
      </c>
      <c r="BL143" s="9">
        <f>VLOOKUP($C143,total_abstraction_km3!$A$2:$CT$249,BL$4,FALSE)</f>
        <v>1.3403733333333299E-2</v>
      </c>
      <c r="BM143" s="13">
        <f t="shared" si="93"/>
        <v>1.3403733333333299E-2</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VLOOKUP($B144,aquastat_more_extensive_table!$D$1419:$AO$1619,G$4,FALSE)</f>
        <v>0</v>
      </c>
      <c r="H144" s="13" t="e">
        <f t="shared" si="70"/>
        <v>#N/A</v>
      </c>
      <c r="I144" s="9">
        <f>VLOOKUP($C144,total_abstraction_km3!$A$2:$CT$249,I$4,FALSE)</f>
        <v>0.1246174</v>
      </c>
      <c r="J144" s="13">
        <f t="shared" si="81"/>
        <v>0.1246174</v>
      </c>
      <c r="L144" s="9">
        <f>VLOOKUP($B144,aquastat_more_extensive_table!$D$1419:$AO$1619,L$4,FALSE)</f>
        <v>0</v>
      </c>
      <c r="M144" s="13" t="e">
        <f t="shared" si="71"/>
        <v>#N/A</v>
      </c>
      <c r="N144" s="9">
        <f>VLOOKUP($C144,total_abstraction_km3!$A$2:$CT$249,N$4,FALSE)</f>
        <v>0.14439959999999999</v>
      </c>
      <c r="O144" s="13">
        <f t="shared" si="82"/>
        <v>0.14439959999999999</v>
      </c>
      <c r="Q144" s="9">
        <f>VLOOKUP($B144,aquastat_more_extensive_table!$D$1419:$AO$1619,Q$4,FALSE)</f>
        <v>0</v>
      </c>
      <c r="R144" s="13" t="e">
        <f t="shared" si="72"/>
        <v>#N/A</v>
      </c>
      <c r="S144" s="9">
        <f>VLOOKUP($C144,total_abstraction_km3!$A$2:$CT$249,S$4,FALSE)</f>
        <v>0.17038</v>
      </c>
      <c r="T144" s="13">
        <f t="shared" si="83"/>
        <v>0.17038</v>
      </c>
      <c r="V144" s="9">
        <f>VLOOKUP($B144,aquastat_more_extensive_table!$D$1419:$AO$1619,V$4,FALSE)</f>
        <v>0</v>
      </c>
      <c r="W144" s="13" t="e">
        <f t="shared" si="73"/>
        <v>#N/A</v>
      </c>
      <c r="X144" s="9">
        <f>VLOOKUP($C144,total_abstraction_km3!$A$2:$CT$249,X$4,FALSE)</f>
        <v>0.19910639999999999</v>
      </c>
      <c r="Y144" s="13">
        <f t="shared" si="84"/>
        <v>0.19910639999999999</v>
      </c>
      <c r="AA144" s="9">
        <f>VLOOKUP($B144,aquastat_more_extensive_table!$D$1419:$AO$1619,AA$4,FALSE)</f>
        <v>0</v>
      </c>
      <c r="AB144" s="13" t="e">
        <f t="shared" si="74"/>
        <v>#N/A</v>
      </c>
      <c r="AC144" s="9">
        <f>VLOOKUP($C144,total_abstraction_km3!$A$2:$CT$249,AC$4,FALSE)</f>
        <v>0.23960500000000001</v>
      </c>
      <c r="AD144" s="13">
        <f t="shared" si="85"/>
        <v>0.23960500000000001</v>
      </c>
      <c r="AF144" s="9">
        <f>VLOOKUP($B144,aquastat_more_extensive_table!$D$1419:$AO$1619,AF$4,FALSE)</f>
        <v>0</v>
      </c>
      <c r="AG144" s="13" t="e">
        <f t="shared" si="75"/>
        <v>#N/A</v>
      </c>
      <c r="AH144" s="9">
        <f>VLOOKUP($C144,total_abstraction_km3!$A$2:$CT$249,AH$4,FALSE)</f>
        <v>0.27665519999999999</v>
      </c>
      <c r="AI144" s="13">
        <f t="shared" si="86"/>
        <v>0.27665519999999999</v>
      </c>
      <c r="AK144" s="9">
        <f>VLOOKUP($B144,aquastat_more_extensive_table!$D$1419:$AO$1619,AK$4,FALSE)</f>
        <v>4.21</v>
      </c>
      <c r="AL144" s="13">
        <f t="shared" si="76"/>
        <v>4.21</v>
      </c>
      <c r="AM144" s="9">
        <f>VLOOKUP($C144,total_abstraction_km3!$A$2:$CT$249,AM$4,FALSE)</f>
        <v>0.31255840000000001</v>
      </c>
      <c r="AN144" s="13">
        <f t="shared" si="87"/>
        <v>0.31255840000000001</v>
      </c>
      <c r="AP144" s="9">
        <f>VLOOKUP($B144,aquastat_more_extensive_table!$D$1419:$AO$1619,AP$4,FALSE)</f>
        <v>0</v>
      </c>
      <c r="AQ144" s="13" t="e">
        <f t="shared" si="77"/>
        <v>#N/A</v>
      </c>
      <c r="AR144" s="9">
        <f>VLOOKUP($C144,total_abstraction_km3!$A$2:$CT$249,AR$4,FALSE)</f>
        <v>0.35872860000000001</v>
      </c>
      <c r="AS144" s="13">
        <f t="shared" si="88"/>
        <v>0.35872860000000001</v>
      </c>
      <c r="AU144" s="9">
        <f>VLOOKUP($B144,aquastat_more_extensive_table!$D$1419:$AO$1619,AU$4,FALSE)</f>
        <v>3.8809999999999998</v>
      </c>
      <c r="AV144" s="13">
        <f t="shared" si="78"/>
        <v>3.8809999999999998</v>
      </c>
      <c r="AW144" s="9">
        <f>VLOOKUP($C144,total_abstraction_km3!$A$2:$CT$249,AW$4,FALSE)</f>
        <v>0.38436880000000001</v>
      </c>
      <c r="AX144" s="13">
        <f t="shared" si="89"/>
        <v>0.38436880000000001</v>
      </c>
      <c r="AZ144" s="9">
        <f>VLOOKUP($B144,aquastat_more_extensive_table!$D$1419:$AO$1619,AZ$4,FALSE)</f>
        <v>4.1619999999999999</v>
      </c>
      <c r="BA144" s="13">
        <f t="shared" si="79"/>
        <v>4.1619999999999999</v>
      </c>
      <c r="BB144" s="9">
        <f>VLOOKUP($C144,total_abstraction_km3!$A$2:$CT$249,BB$4,FALSE)</f>
        <v>0.41024040000000001</v>
      </c>
      <c r="BC144" s="13">
        <f t="shared" si="90"/>
        <v>0.41024040000000001</v>
      </c>
      <c r="BE144" s="9">
        <f>VLOOKUP($B144,aquastat_more_extensive_table!$D$1419:$AO$1619,BE$4,FALSE)</f>
        <v>4.1529999999999996</v>
      </c>
      <c r="BF144" s="13">
        <f t="shared" si="80"/>
        <v>4.1529999999999996</v>
      </c>
      <c r="BG144" s="9">
        <f>VLOOKUP($C144,total_abstraction_km3!$A$2:$CT$249,BG$4,FALSE)</f>
        <v>0.45025300000000001</v>
      </c>
      <c r="BH144" s="13">
        <f t="shared" si="91"/>
        <v>0.45025300000000001</v>
      </c>
      <c r="BJ144" s="9">
        <f>VLOOKUP($B144,aquastat_more_extensive_table!$D$1419:$AO$1619,BJ$4,FALSE)</f>
        <v>0</v>
      </c>
      <c r="BK144" s="13" t="e">
        <f t="shared" si="92"/>
        <v>#N/A</v>
      </c>
      <c r="BL144" s="9">
        <f>VLOOKUP($C144,total_abstraction_km3!$A$2:$CT$249,BL$4,FALSE)</f>
        <v>0.45525033333333298</v>
      </c>
      <c r="BM144" s="13">
        <f t="shared" si="93"/>
        <v>0.45525033333333298</v>
      </c>
    </row>
    <row r="145" spans="2:65" x14ac:dyDescent="0.25">
      <c r="B145" s="12">
        <f>fao_ids_unique!B140</f>
        <v>178</v>
      </c>
      <c r="C145" s="12">
        <f>fao_ids_unique!F140</f>
        <v>56</v>
      </c>
      <c r="D145" s="8" t="str">
        <f>fao_ids_unique!C140</f>
        <v>ERI</v>
      </c>
      <c r="E145" s="7" t="str">
        <f>fao_ids_unique!G140</f>
        <v>Eritrea</v>
      </c>
      <c r="G145" s="9">
        <f>VLOOKUP($B145,aquastat_more_extensive_table!$D$1419:$AO$1619,G$4,FALSE)</f>
        <v>0</v>
      </c>
      <c r="H145" s="13" t="e">
        <f t="shared" si="70"/>
        <v>#N/A</v>
      </c>
      <c r="I145" s="9">
        <f>VLOOKUP($C145,total_abstraction_km3!$A$2:$CT$249,I$4,FALSE)</f>
        <v>1.585402E-2</v>
      </c>
      <c r="J145" s="13">
        <f t="shared" si="81"/>
        <v>1.585402E-2</v>
      </c>
      <c r="L145" s="9">
        <f>VLOOKUP($B145,aquastat_more_extensive_table!$D$1419:$AO$1619,L$4,FALSE)</f>
        <v>0</v>
      </c>
      <c r="M145" s="13" t="e">
        <f t="shared" si="71"/>
        <v>#N/A</v>
      </c>
      <c r="N145" s="9">
        <f>VLOOKUP($C145,total_abstraction_km3!$A$2:$CT$249,N$4,FALSE)</f>
        <v>2.349942E-2</v>
      </c>
      <c r="O145" s="13">
        <f t="shared" si="82"/>
        <v>2.349942E-2</v>
      </c>
      <c r="Q145" s="9">
        <f>VLOOKUP($B145,aquastat_more_extensive_table!$D$1419:$AO$1619,Q$4,FALSE)</f>
        <v>0</v>
      </c>
      <c r="R145" s="13" t="e">
        <f t="shared" si="72"/>
        <v>#N/A</v>
      </c>
      <c r="S145" s="9">
        <f>VLOOKUP($C145,total_abstraction_km3!$A$2:$CT$249,S$4,FALSE)</f>
        <v>2.31933E-2</v>
      </c>
      <c r="T145" s="13">
        <f t="shared" si="83"/>
        <v>2.31933E-2</v>
      </c>
      <c r="V145" s="9">
        <f>VLOOKUP($B145,aquastat_more_extensive_table!$D$1419:$AO$1619,V$4,FALSE)</f>
        <v>0</v>
      </c>
      <c r="W145" s="13" t="e">
        <f t="shared" si="73"/>
        <v>#N/A</v>
      </c>
      <c r="X145" s="9">
        <f>VLOOKUP($C145,total_abstraction_km3!$A$2:$CT$249,X$4,FALSE)</f>
        <v>2.6641519999999998E-2</v>
      </c>
      <c r="Y145" s="13">
        <f t="shared" si="84"/>
        <v>2.6641519999999998E-2</v>
      </c>
      <c r="AA145" s="9">
        <f>VLOOKUP($B145,aquastat_more_extensive_table!$D$1419:$AO$1619,AA$4,FALSE)</f>
        <v>0</v>
      </c>
      <c r="AB145" s="13" t="e">
        <f t="shared" si="74"/>
        <v>#N/A</v>
      </c>
      <c r="AC145" s="9">
        <f>VLOOKUP($C145,total_abstraction_km3!$A$2:$CT$249,AC$4,FALSE)</f>
        <v>3.5468960000000001E-2</v>
      </c>
      <c r="AD145" s="13">
        <f t="shared" si="85"/>
        <v>3.5468960000000001E-2</v>
      </c>
      <c r="AF145" s="9">
        <f>VLOOKUP($B145,aquastat_more_extensive_table!$D$1419:$AO$1619,AF$4,FALSE)</f>
        <v>0</v>
      </c>
      <c r="AG145" s="13" t="e">
        <f t="shared" si="75"/>
        <v>#N/A</v>
      </c>
      <c r="AH145" s="9">
        <f>VLOOKUP($C145,total_abstraction_km3!$A$2:$CT$249,AH$4,FALSE)</f>
        <v>3.216314E-2</v>
      </c>
      <c r="AI145" s="13">
        <f t="shared" si="86"/>
        <v>3.216314E-2</v>
      </c>
      <c r="AK145" s="9">
        <f>VLOOKUP($B145,aquastat_more_extensive_table!$D$1419:$AO$1619,AK$4,FALSE)</f>
        <v>0</v>
      </c>
      <c r="AL145" s="13" t="e">
        <f t="shared" si="76"/>
        <v>#N/A</v>
      </c>
      <c r="AM145" s="9">
        <f>VLOOKUP($C145,total_abstraction_km3!$A$2:$CT$249,AM$4,FALSE)</f>
        <v>3.106016E-2</v>
      </c>
      <c r="AN145" s="13">
        <f t="shared" si="87"/>
        <v>3.106016E-2</v>
      </c>
      <c r="AP145" s="9">
        <f>VLOOKUP($B145,aquastat_more_extensive_table!$D$1419:$AO$1619,AP$4,FALSE)</f>
        <v>0</v>
      </c>
      <c r="AQ145" s="13" t="e">
        <f t="shared" si="77"/>
        <v>#N/A</v>
      </c>
      <c r="AR145" s="9">
        <f>VLOOKUP($C145,total_abstraction_km3!$A$2:$CT$249,AR$4,FALSE)</f>
        <v>1.944336E-2</v>
      </c>
      <c r="AS145" s="13">
        <f t="shared" si="88"/>
        <v>1.944336E-2</v>
      </c>
      <c r="AU145" s="9">
        <f>VLOOKUP($B145,aquastat_more_extensive_table!$D$1419:$AO$1619,AU$4,FALSE)</f>
        <v>0.41339999999999999</v>
      </c>
      <c r="AV145" s="13">
        <f t="shared" si="78"/>
        <v>0.41339999999999999</v>
      </c>
      <c r="AW145" s="9">
        <f>VLOOKUP($C145,total_abstraction_km3!$A$2:$CT$249,AW$4,FALSE)</f>
        <v>2.476016E-2</v>
      </c>
      <c r="AX145" s="13">
        <f t="shared" si="89"/>
        <v>2.476016E-2</v>
      </c>
      <c r="AZ145" s="9">
        <f>VLOOKUP($B145,aquastat_more_extensive_table!$D$1419:$AO$1619,AZ$4,FALSE)</f>
        <v>0.58199999999999996</v>
      </c>
      <c r="BA145" s="13">
        <f t="shared" si="79"/>
        <v>0.58199999999999996</v>
      </c>
      <c r="BB145" s="9">
        <f>VLOOKUP($C145,total_abstraction_km3!$A$2:$CT$249,BB$4,FALSE)</f>
        <v>2.669734E-2</v>
      </c>
      <c r="BC145" s="13">
        <f t="shared" si="90"/>
        <v>2.669734E-2</v>
      </c>
      <c r="BE145" s="9">
        <f>VLOOKUP($B145,aquastat_more_extensive_table!$D$1419:$AO$1619,BE$4,FALSE)</f>
        <v>0</v>
      </c>
      <c r="BF145" s="13" t="e">
        <f t="shared" si="80"/>
        <v>#N/A</v>
      </c>
      <c r="BG145" s="9">
        <f>VLOOKUP($C145,total_abstraction_km3!$A$2:$CT$249,BG$4,FALSE)</f>
        <v>2.9933660000000001E-2</v>
      </c>
      <c r="BH145" s="13">
        <f t="shared" si="91"/>
        <v>2.9933660000000001E-2</v>
      </c>
      <c r="BJ145" s="9">
        <f>VLOOKUP($B145,aquastat_more_extensive_table!$D$1419:$AO$1619,BJ$4,FALSE)</f>
        <v>0</v>
      </c>
      <c r="BK145" s="13" t="e">
        <f t="shared" si="92"/>
        <v>#N/A</v>
      </c>
      <c r="BL145" s="9">
        <f>VLOOKUP($C145,total_abstraction_km3!$A$2:$CT$249,BL$4,FALSE)</f>
        <v>2.89087666666667E-2</v>
      </c>
      <c r="BM145" s="13">
        <f t="shared" si="93"/>
        <v>2.89087666666667E-2</v>
      </c>
    </row>
    <row r="146" spans="2:65" x14ac:dyDescent="0.25">
      <c r="B146" s="12">
        <f>fao_ids_unique!B141</f>
        <v>179</v>
      </c>
      <c r="C146" s="12">
        <f>fao_ids_unique!F141</f>
        <v>161</v>
      </c>
      <c r="D146" s="8" t="str">
        <f>fao_ids_unique!C141</f>
        <v>QAT</v>
      </c>
      <c r="E146" s="7" t="str">
        <f>fao_ids_unique!G141</f>
        <v>Qatar</v>
      </c>
      <c r="G146" s="9">
        <f>VLOOKUP($B146,aquastat_more_extensive_table!$D$1419:$AO$1619,G$4,FALSE)</f>
        <v>0</v>
      </c>
      <c r="H146" s="13" t="e">
        <f t="shared" si="70"/>
        <v>#N/A</v>
      </c>
      <c r="I146" s="9">
        <f>VLOOKUP($C146,total_abstraction_km3!$A$2:$CT$249,I$4,FALSE)</f>
        <v>1.414964E-2</v>
      </c>
      <c r="J146" s="13">
        <f t="shared" si="81"/>
        <v>1.414964E-2</v>
      </c>
      <c r="L146" s="9">
        <f>VLOOKUP($B146,aquastat_more_extensive_table!$D$1419:$AO$1619,L$4,FALSE)</f>
        <v>0</v>
      </c>
      <c r="M146" s="13" t="e">
        <f t="shared" si="71"/>
        <v>#N/A</v>
      </c>
      <c r="N146" s="9">
        <f>VLOOKUP($C146,total_abstraction_km3!$A$2:$CT$249,N$4,FALSE)</f>
        <v>1.394576E-2</v>
      </c>
      <c r="O146" s="13">
        <f t="shared" si="82"/>
        <v>1.394576E-2</v>
      </c>
      <c r="Q146" s="9">
        <f>VLOOKUP($B146,aquastat_more_extensive_table!$D$1419:$AO$1619,Q$4,FALSE)</f>
        <v>0</v>
      </c>
      <c r="R146" s="13" t="e">
        <f t="shared" si="72"/>
        <v>#N/A</v>
      </c>
      <c r="S146" s="9">
        <f>VLOOKUP($C146,total_abstraction_km3!$A$2:$CT$249,S$4,FALSE)</f>
        <v>1.3402320000000001E-2</v>
      </c>
      <c r="T146" s="13">
        <f t="shared" si="83"/>
        <v>1.3402320000000001E-2</v>
      </c>
      <c r="V146" s="9">
        <f>VLOOKUP($B146,aquastat_more_extensive_table!$D$1419:$AO$1619,V$4,FALSE)</f>
        <v>0.15</v>
      </c>
      <c r="W146" s="13">
        <f t="shared" si="73"/>
        <v>0.15</v>
      </c>
      <c r="X146" s="9">
        <f>VLOOKUP($C146,total_abstraction_km3!$A$2:$CT$249,X$4,FALSE)</f>
        <v>1.5859640000000001E-2</v>
      </c>
      <c r="Y146" s="13">
        <f t="shared" si="84"/>
        <v>1.5859640000000001E-2</v>
      </c>
      <c r="AA146" s="9">
        <f>VLOOKUP($B146,aquastat_more_extensive_table!$D$1419:$AO$1619,AA$4,FALSE)</f>
        <v>0</v>
      </c>
      <c r="AB146" s="13" t="e">
        <f t="shared" si="74"/>
        <v>#N/A</v>
      </c>
      <c r="AC146" s="9">
        <f>VLOOKUP($C146,total_abstraction_km3!$A$2:$CT$249,AC$4,FALSE)</f>
        <v>3.9953580000000002E-2</v>
      </c>
      <c r="AD146" s="13">
        <f t="shared" si="85"/>
        <v>3.9953580000000002E-2</v>
      </c>
      <c r="AF146" s="9">
        <f>VLOOKUP($B146,aquastat_more_extensive_table!$D$1419:$AO$1619,AF$4,FALSE)</f>
        <v>0</v>
      </c>
      <c r="AG146" s="13" t="e">
        <f t="shared" si="75"/>
        <v>#N/A</v>
      </c>
      <c r="AH146" s="9">
        <f>VLOOKUP($C146,total_abstraction_km3!$A$2:$CT$249,AH$4,FALSE)</f>
        <v>6.9371020000000005E-2</v>
      </c>
      <c r="AI146" s="13">
        <f t="shared" si="86"/>
        <v>6.9371020000000005E-2</v>
      </c>
      <c r="AK146" s="9">
        <f>VLOOKUP($B146,aquastat_more_extensive_table!$D$1419:$AO$1619,AK$4,FALSE)</f>
        <v>0</v>
      </c>
      <c r="AL146" s="13" t="e">
        <f t="shared" si="76"/>
        <v>#N/A</v>
      </c>
      <c r="AM146" s="9">
        <f>VLOOKUP($C146,total_abstraction_km3!$A$2:$CT$249,AM$4,FALSE)</f>
        <v>8.1820680000000007E-2</v>
      </c>
      <c r="AN146" s="13">
        <f t="shared" si="87"/>
        <v>8.1820680000000007E-2</v>
      </c>
      <c r="AP146" s="9">
        <f>VLOOKUP($B146,aquastat_more_extensive_table!$D$1419:$AO$1619,AP$4,FALSE)</f>
        <v>0.28489999999999999</v>
      </c>
      <c r="AQ146" s="13">
        <f t="shared" si="77"/>
        <v>0.28489999999999999</v>
      </c>
      <c r="AR146" s="9">
        <f>VLOOKUP($C146,total_abstraction_km3!$A$2:$CT$249,AR$4,FALSE)</f>
        <v>0.1221658</v>
      </c>
      <c r="AS146" s="13">
        <f t="shared" si="88"/>
        <v>0.1221658</v>
      </c>
      <c r="AU146" s="9">
        <f>VLOOKUP($B146,aquastat_more_extensive_table!$D$1419:$AO$1619,AU$4,FALSE)</f>
        <v>0.29389999999999999</v>
      </c>
      <c r="AV146" s="13">
        <f t="shared" si="78"/>
        <v>0.29389999999999999</v>
      </c>
      <c r="AW146" s="9">
        <f>VLOOKUP($C146,total_abstraction_km3!$A$2:$CT$249,AW$4,FALSE)</f>
        <v>0.1294158</v>
      </c>
      <c r="AX146" s="13">
        <f t="shared" si="89"/>
        <v>0.1294158</v>
      </c>
      <c r="AZ146" s="9">
        <f>VLOOKUP($B146,aquastat_more_extensive_table!$D$1419:$AO$1619,AZ$4,FALSE)</f>
        <v>0.44400000000000001</v>
      </c>
      <c r="BA146" s="13">
        <f t="shared" si="79"/>
        <v>0.44400000000000001</v>
      </c>
      <c r="BB146" s="9">
        <f>VLOOKUP($C146,total_abstraction_km3!$A$2:$CT$249,BB$4,FALSE)</f>
        <v>0.1252634</v>
      </c>
      <c r="BC146" s="13">
        <f t="shared" si="90"/>
        <v>0.1252634</v>
      </c>
      <c r="BE146" s="9">
        <f>VLOOKUP($B146,aquastat_more_extensive_table!$D$1419:$AO$1619,BE$4,FALSE)</f>
        <v>0</v>
      </c>
      <c r="BF146" s="13" t="e">
        <f t="shared" si="80"/>
        <v>#N/A</v>
      </c>
      <c r="BG146" s="9">
        <f>VLOOKUP($C146,total_abstraction_km3!$A$2:$CT$249,BG$4,FALSE)</f>
        <v>0.14662159999999999</v>
      </c>
      <c r="BH146" s="13">
        <f t="shared" si="91"/>
        <v>0.14662159999999999</v>
      </c>
      <c r="BJ146" s="9">
        <f>VLOOKUP($B146,aquastat_more_extensive_table!$D$1419:$AO$1619,BJ$4,FALSE)</f>
        <v>0</v>
      </c>
      <c r="BK146" s="13" t="e">
        <f t="shared" si="92"/>
        <v>#N/A</v>
      </c>
      <c r="BL146" s="9">
        <f>VLOOKUP($C146,total_abstraction_km3!$A$2:$CT$249,BL$4,FALSE)</f>
        <v>0.16239799999999999</v>
      </c>
      <c r="BM146" s="13">
        <f t="shared" si="93"/>
        <v>0.16239799999999999</v>
      </c>
    </row>
    <row r="147" spans="2:65" x14ac:dyDescent="0.25">
      <c r="B147" s="12">
        <f>fao_ids_unique!B142</f>
        <v>180</v>
      </c>
      <c r="C147" s="12">
        <f>fao_ids_unique!F142</f>
        <v>153</v>
      </c>
      <c r="D147" s="8" t="str">
        <f>fao_ids_unique!C142</f>
        <v>PLW</v>
      </c>
      <c r="E147" s="7" t="str">
        <f>fao_ids_unique!G142</f>
        <v>Palau</v>
      </c>
      <c r="G147" s="9">
        <f>VLOOKUP($B147,aquastat_more_extensive_table!$D$1419:$AO$1619,G$4,FALSE)</f>
        <v>0</v>
      </c>
      <c r="H147" s="13" t="e">
        <f t="shared" si="70"/>
        <v>#N/A</v>
      </c>
      <c r="I147" s="9">
        <f>VLOOKUP($C147,total_abstraction_km3!$A$2:$CT$249,I$4,FALSE)</f>
        <v>0</v>
      </c>
      <c r="J147" s="13">
        <f t="shared" si="81"/>
        <v>0</v>
      </c>
      <c r="L147" s="9">
        <f>VLOOKUP($B147,aquastat_more_extensive_table!$D$1419:$AO$1619,L$4,FALSE)</f>
        <v>0</v>
      </c>
      <c r="M147" s="13" t="e">
        <f t="shared" si="71"/>
        <v>#N/A</v>
      </c>
      <c r="N147" s="9">
        <f>VLOOKUP($C147,total_abstraction_km3!$A$2:$CT$249,N$4,FALSE)</f>
        <v>0</v>
      </c>
      <c r="O147" s="13">
        <f t="shared" si="82"/>
        <v>0</v>
      </c>
      <c r="Q147" s="9">
        <f>VLOOKUP($B147,aquastat_more_extensive_table!$D$1419:$AO$1619,Q$4,FALSE)</f>
        <v>0</v>
      </c>
      <c r="R147" s="13" t="e">
        <f t="shared" si="72"/>
        <v>#N/A</v>
      </c>
      <c r="S147" s="9">
        <f>VLOOKUP($C147,total_abstraction_km3!$A$2:$CT$249,S$4,FALSE)</f>
        <v>0</v>
      </c>
      <c r="T147" s="13">
        <f t="shared" si="83"/>
        <v>0</v>
      </c>
      <c r="V147" s="9">
        <f>VLOOKUP($B147,aquastat_more_extensive_table!$D$1419:$AO$1619,V$4,FALSE)</f>
        <v>0</v>
      </c>
      <c r="W147" s="13" t="e">
        <f t="shared" si="73"/>
        <v>#N/A</v>
      </c>
      <c r="X147" s="9">
        <f>VLOOKUP($C147,total_abstraction_km3!$A$2:$CT$249,X$4,FALSE)</f>
        <v>0</v>
      </c>
      <c r="Y147" s="13">
        <f t="shared" si="84"/>
        <v>0</v>
      </c>
      <c r="AA147" s="9">
        <f>VLOOKUP($B147,aquastat_more_extensive_table!$D$1419:$AO$1619,AA$4,FALSE)</f>
        <v>0</v>
      </c>
      <c r="AB147" s="13" t="e">
        <f t="shared" si="74"/>
        <v>#N/A</v>
      </c>
      <c r="AC147" s="9">
        <f>VLOOKUP($C147,total_abstraction_km3!$A$2:$CT$249,AC$4,FALSE)</f>
        <v>0</v>
      </c>
      <c r="AD147" s="13">
        <f t="shared" si="85"/>
        <v>0</v>
      </c>
      <c r="AF147" s="9">
        <f>VLOOKUP($B147,aquastat_more_extensive_table!$D$1419:$AO$1619,AF$4,FALSE)</f>
        <v>0</v>
      </c>
      <c r="AG147" s="13" t="e">
        <f t="shared" si="75"/>
        <v>#N/A</v>
      </c>
      <c r="AH147" s="9">
        <f>VLOOKUP($C147,total_abstraction_km3!$A$2:$CT$249,AH$4,FALSE)</f>
        <v>0</v>
      </c>
      <c r="AI147" s="13">
        <f t="shared" si="86"/>
        <v>0</v>
      </c>
      <c r="AK147" s="9">
        <f>VLOOKUP($B147,aquastat_more_extensive_table!$D$1419:$AO$1619,AK$4,FALSE)</f>
        <v>0</v>
      </c>
      <c r="AL147" s="13" t="e">
        <f t="shared" si="76"/>
        <v>#N/A</v>
      </c>
      <c r="AM147" s="9">
        <f>VLOOKUP($C147,total_abstraction_km3!$A$2:$CT$249,AM$4,FALSE)</f>
        <v>0</v>
      </c>
      <c r="AN147" s="13">
        <f t="shared" si="87"/>
        <v>0</v>
      </c>
      <c r="AP147" s="9">
        <f>VLOOKUP($B147,aquastat_more_extensive_table!$D$1419:$AO$1619,AP$4,FALSE)</f>
        <v>0</v>
      </c>
      <c r="AQ147" s="13" t="e">
        <f t="shared" si="77"/>
        <v>#N/A</v>
      </c>
      <c r="AR147" s="9">
        <f>VLOOKUP($C147,total_abstraction_km3!$A$2:$CT$249,AR$4,FALSE)</f>
        <v>0</v>
      </c>
      <c r="AS147" s="13">
        <f t="shared" si="88"/>
        <v>0</v>
      </c>
      <c r="AU147" s="9">
        <f>VLOOKUP($B147,aquastat_more_extensive_table!$D$1419:$AO$1619,AU$4,FALSE)</f>
        <v>0</v>
      </c>
      <c r="AV147" s="13" t="e">
        <f t="shared" si="78"/>
        <v>#N/A</v>
      </c>
      <c r="AW147" s="9">
        <f>VLOOKUP($C147,total_abstraction_km3!$A$2:$CT$249,AW$4,FALSE)</f>
        <v>0</v>
      </c>
      <c r="AX147" s="13">
        <f t="shared" si="89"/>
        <v>0</v>
      </c>
      <c r="AZ147" s="9">
        <f>VLOOKUP($B147,aquastat_more_extensive_table!$D$1419:$AO$1619,AZ$4,FALSE)</f>
        <v>0</v>
      </c>
      <c r="BA147" s="13" t="e">
        <f t="shared" si="79"/>
        <v>#N/A</v>
      </c>
      <c r="BB147" s="9">
        <f>VLOOKUP($C147,total_abstraction_km3!$A$2:$CT$249,BB$4,FALSE)</f>
        <v>0</v>
      </c>
      <c r="BC147" s="13">
        <f t="shared" si="90"/>
        <v>0</v>
      </c>
      <c r="BE147" s="9">
        <f>VLOOKUP($B147,aquastat_more_extensive_table!$D$1419:$AO$1619,BE$4,FALSE)</f>
        <v>0</v>
      </c>
      <c r="BF147" s="13" t="e">
        <f t="shared" si="80"/>
        <v>#N/A</v>
      </c>
      <c r="BG147" s="9">
        <f>VLOOKUP($C147,total_abstraction_km3!$A$2:$CT$249,BG$4,FALSE)</f>
        <v>0</v>
      </c>
      <c r="BH147" s="13">
        <f t="shared" si="91"/>
        <v>0</v>
      </c>
      <c r="BJ147" s="9">
        <f>VLOOKUP($B147,aquastat_more_extensive_table!$D$1419:$AO$1619,BJ$4,FALSE)</f>
        <v>0</v>
      </c>
      <c r="BK147" s="13" t="e">
        <f t="shared" si="92"/>
        <v>#N/A</v>
      </c>
      <c r="BL147" s="9">
        <f>VLOOKUP($C147,total_abstraction_km3!$A$2:$CT$249,BL$4,FALSE)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VLOOKUP($B148,aquastat_more_extensive_table!$D$1419:$AO$1619,G$4,FALSE)</f>
        <v>0</v>
      </c>
      <c r="H148" s="13" t="e">
        <f t="shared" si="70"/>
        <v>#N/A</v>
      </c>
      <c r="I148" s="9">
        <f>VLOOKUP($C148,total_abstraction_km3!$A$2:$CT$249,I$4,FALSE)</f>
        <v>0.1746016</v>
      </c>
      <c r="J148" s="13">
        <f t="shared" si="81"/>
        <v>0.1746016</v>
      </c>
      <c r="L148" s="9">
        <f>VLOOKUP($B148,aquastat_more_extensive_table!$D$1419:$AO$1619,L$4,FALSE)</f>
        <v>0</v>
      </c>
      <c r="M148" s="13" t="e">
        <f t="shared" si="71"/>
        <v>#N/A</v>
      </c>
      <c r="N148" s="9">
        <f>VLOOKUP($C148,total_abstraction_km3!$A$2:$CT$249,N$4,FALSE)</f>
        <v>0.19691639999999999</v>
      </c>
      <c r="O148" s="13">
        <f t="shared" si="82"/>
        <v>0.19691639999999999</v>
      </c>
      <c r="Q148" s="9">
        <f>VLOOKUP($B148,aquastat_more_extensive_table!$D$1419:$AO$1619,Q$4,FALSE)</f>
        <v>0</v>
      </c>
      <c r="R148" s="13" t="e">
        <f t="shared" si="72"/>
        <v>#N/A</v>
      </c>
      <c r="S148" s="9">
        <f>VLOOKUP($C148,total_abstraction_km3!$A$2:$CT$249,S$4,FALSE)</f>
        <v>0.23989579999999999</v>
      </c>
      <c r="T148" s="13">
        <f t="shared" si="83"/>
        <v>0.23989579999999999</v>
      </c>
      <c r="V148" s="9">
        <f>VLOOKUP($B148,aquastat_more_extensive_table!$D$1419:$AO$1619,V$4,FALSE)</f>
        <v>0</v>
      </c>
      <c r="W148" s="13" t="e">
        <f t="shared" si="73"/>
        <v>#N/A</v>
      </c>
      <c r="X148" s="9">
        <f>VLOOKUP($C148,total_abstraction_km3!$A$2:$CT$249,X$4,FALSE)</f>
        <v>0.32123360000000001</v>
      </c>
      <c r="Y148" s="13">
        <f t="shared" si="84"/>
        <v>0.32123360000000001</v>
      </c>
      <c r="AA148" s="9">
        <f>VLOOKUP($B148,aquastat_more_extensive_table!$D$1419:$AO$1619,AA$4,FALSE)</f>
        <v>0</v>
      </c>
      <c r="AB148" s="13" t="e">
        <f t="shared" si="74"/>
        <v>#N/A</v>
      </c>
      <c r="AC148" s="9">
        <f>VLOOKUP($C148,total_abstraction_km3!$A$2:$CT$249,AC$4,FALSE)</f>
        <v>0.38850600000000002</v>
      </c>
      <c r="AD148" s="13">
        <f t="shared" si="85"/>
        <v>0.38850600000000002</v>
      </c>
      <c r="AF148" s="9">
        <f>VLOOKUP($B148,aquastat_more_extensive_table!$D$1419:$AO$1619,AF$4,FALSE)</f>
        <v>1.22</v>
      </c>
      <c r="AG148" s="13">
        <f t="shared" si="75"/>
        <v>1.22</v>
      </c>
      <c r="AH148" s="9">
        <f>VLOOKUP($C148,total_abstraction_km3!$A$2:$CT$249,AH$4,FALSE)</f>
        <v>0.41116540000000001</v>
      </c>
      <c r="AI148" s="13">
        <f t="shared" si="86"/>
        <v>0.41116540000000001</v>
      </c>
      <c r="AK148" s="9">
        <f>VLOOKUP($B148,aquastat_more_extensive_table!$D$1419:$AO$1619,AK$4,FALSE)</f>
        <v>0</v>
      </c>
      <c r="AL148" s="13" t="e">
        <f t="shared" si="76"/>
        <v>#N/A</v>
      </c>
      <c r="AM148" s="9">
        <f>VLOOKUP($C148,total_abstraction_km3!$A$2:$CT$249,AM$4,FALSE)</f>
        <v>0.48394740000000003</v>
      </c>
      <c r="AN148" s="13">
        <f t="shared" si="87"/>
        <v>0.48394740000000003</v>
      </c>
      <c r="AP148" s="9">
        <f>VLOOKUP($B148,aquastat_more_extensive_table!$D$1419:$AO$1619,AP$4,FALSE)</f>
        <v>0</v>
      </c>
      <c r="AQ148" s="13" t="e">
        <f t="shared" si="77"/>
        <v>#N/A</v>
      </c>
      <c r="AR148" s="9">
        <f>VLOOKUP($C148,total_abstraction_km3!$A$2:$CT$249,AR$4,FALSE)</f>
        <v>0.51518220000000003</v>
      </c>
      <c r="AS148" s="13">
        <f t="shared" si="88"/>
        <v>0.51518220000000003</v>
      </c>
      <c r="AU148" s="9">
        <f>VLOOKUP($B148,aquastat_more_extensive_table!$D$1419:$AO$1619,AU$4,FALSE)</f>
        <v>4.2050000000000001</v>
      </c>
      <c r="AV148" s="13">
        <f t="shared" si="78"/>
        <v>4.2050000000000001</v>
      </c>
      <c r="AW148" s="9">
        <f>VLOOKUP($C148,total_abstraction_km3!$A$2:$CT$249,AW$4,FALSE)</f>
        <v>0.5593458</v>
      </c>
      <c r="AX148" s="13">
        <f t="shared" si="89"/>
        <v>0.5593458</v>
      </c>
      <c r="AZ148" s="9">
        <f>VLOOKUP($B148,aquastat_more_extensive_table!$D$1419:$AO$1619,AZ$4,FALSE)</f>
        <v>3.57</v>
      </c>
      <c r="BA148" s="13">
        <f t="shared" si="79"/>
        <v>3.57</v>
      </c>
      <c r="BB148" s="9">
        <f>VLOOKUP($C148,total_abstraction_km3!$A$2:$CT$249,BB$4,FALSE)</f>
        <v>0.49637779999999998</v>
      </c>
      <c r="BC148" s="13">
        <f t="shared" si="90"/>
        <v>0.49637779999999998</v>
      </c>
      <c r="BE148" s="9">
        <f>VLOOKUP($B148,aquastat_more_extensive_table!$D$1419:$AO$1619,BE$4,FALSE)</f>
        <v>0</v>
      </c>
      <c r="BF148" s="13" t="e">
        <f t="shared" si="80"/>
        <v>#N/A</v>
      </c>
      <c r="BG148" s="9">
        <f>VLOOKUP($C148,total_abstraction_km3!$A$2:$CT$249,BG$4,FALSE)</f>
        <v>0.56564519999999996</v>
      </c>
      <c r="BH148" s="13">
        <f t="shared" si="91"/>
        <v>0.56564519999999996</v>
      </c>
      <c r="BJ148" s="9">
        <f>VLOOKUP($B148,aquastat_more_extensive_table!$D$1419:$AO$1619,BJ$4,FALSE)</f>
        <v>0</v>
      </c>
      <c r="BK148" s="13" t="e">
        <f t="shared" si="92"/>
        <v>#N/A</v>
      </c>
      <c r="BL148" s="9">
        <f>VLOOKUP($C148,total_abstraction_km3!$A$2:$CT$249,BL$4,FALSE)</f>
        <v>0.57895966666666698</v>
      </c>
      <c r="BM148" s="13">
        <f t="shared" si="93"/>
        <v>0.57895966666666698</v>
      </c>
    </row>
    <row r="149" spans="2:65" x14ac:dyDescent="0.25">
      <c r="B149" s="12">
        <f>fao_ids_unique!B144</f>
        <v>183</v>
      </c>
      <c r="C149" s="12">
        <f>fao_ids_unique!F144</f>
        <v>163</v>
      </c>
      <c r="D149" s="8" t="str">
        <f>fao_ids_unique!C144</f>
        <v>ROU</v>
      </c>
      <c r="E149" s="7" t="str">
        <f>fao_ids_unique!G144</f>
        <v>Romania</v>
      </c>
      <c r="G149" s="9">
        <f>VLOOKUP($B149,aquastat_more_extensive_table!$D$1419:$AO$1619,G$4,FALSE)</f>
        <v>0</v>
      </c>
      <c r="H149" s="13" t="e">
        <f t="shared" si="70"/>
        <v>#N/A</v>
      </c>
      <c r="I149" s="9">
        <f>VLOOKUP($C149,total_abstraction_km3!$A$2:$CT$249,I$4,FALSE)</f>
        <v>6.4791080000000001</v>
      </c>
      <c r="J149" s="13">
        <f t="shared" si="81"/>
        <v>6.4791080000000001</v>
      </c>
      <c r="L149" s="9">
        <f>VLOOKUP($B149,aquastat_more_extensive_table!$D$1419:$AO$1619,L$4,FALSE)</f>
        <v>0</v>
      </c>
      <c r="M149" s="13" t="e">
        <f t="shared" si="71"/>
        <v>#N/A</v>
      </c>
      <c r="N149" s="9">
        <f>VLOOKUP($C149,total_abstraction_km3!$A$2:$CT$249,N$4,FALSE)</f>
        <v>6.8979460000000001</v>
      </c>
      <c r="O149" s="13">
        <f t="shared" si="82"/>
        <v>6.8979460000000001</v>
      </c>
      <c r="Q149" s="9">
        <f>VLOOKUP($B149,aquastat_more_extensive_table!$D$1419:$AO$1619,Q$4,FALSE)</f>
        <v>9.59</v>
      </c>
      <c r="R149" s="13">
        <f t="shared" si="72"/>
        <v>9.59</v>
      </c>
      <c r="S149" s="9">
        <f>VLOOKUP($C149,total_abstraction_km3!$A$2:$CT$249,S$4,FALSE)</f>
        <v>7.242362</v>
      </c>
      <c r="T149" s="13">
        <f t="shared" si="83"/>
        <v>7.242362</v>
      </c>
      <c r="V149" s="9">
        <f>VLOOKUP($B149,aquastat_more_extensive_table!$D$1419:$AO$1619,V$4,FALSE)</f>
        <v>14.4</v>
      </c>
      <c r="W149" s="13">
        <f t="shared" si="73"/>
        <v>14.4</v>
      </c>
      <c r="X149" s="9">
        <f>VLOOKUP($C149,total_abstraction_km3!$A$2:$CT$249,X$4,FALSE)</f>
        <v>8.7295700000000007</v>
      </c>
      <c r="Y149" s="13">
        <f t="shared" si="84"/>
        <v>8.7295700000000007</v>
      </c>
      <c r="AA149" s="9">
        <f>VLOOKUP($B149,aquastat_more_extensive_table!$D$1419:$AO$1619,AA$4,FALSE)</f>
        <v>18.8</v>
      </c>
      <c r="AB149" s="13">
        <f t="shared" si="74"/>
        <v>18.8</v>
      </c>
      <c r="AC149" s="9">
        <f>VLOOKUP($C149,total_abstraction_km3!$A$2:$CT$249,AC$4,FALSE)</f>
        <v>10.054308000000001</v>
      </c>
      <c r="AD149" s="13">
        <f t="shared" si="85"/>
        <v>10.054308000000001</v>
      </c>
      <c r="AF149" s="9">
        <f>VLOOKUP($B149,aquastat_more_extensive_table!$D$1419:$AO$1619,AF$4,FALSE)</f>
        <v>20.5</v>
      </c>
      <c r="AG149" s="13">
        <f t="shared" si="75"/>
        <v>20.5</v>
      </c>
      <c r="AH149" s="9">
        <f>VLOOKUP($C149,total_abstraction_km3!$A$2:$CT$249,AH$4,FALSE)</f>
        <v>10.363340000000001</v>
      </c>
      <c r="AI149" s="13">
        <f t="shared" si="86"/>
        <v>10.363340000000001</v>
      </c>
      <c r="AK149" s="9">
        <f>VLOOKUP($B149,aquastat_more_extensive_table!$D$1419:$AO$1619,AK$4,FALSE)</f>
        <v>20.41</v>
      </c>
      <c r="AL149" s="13">
        <f t="shared" si="76"/>
        <v>20.41</v>
      </c>
      <c r="AM149" s="9">
        <f>VLOOKUP($C149,total_abstraction_km3!$A$2:$CT$249,AM$4,FALSE)</f>
        <v>10.229626</v>
      </c>
      <c r="AN149" s="13">
        <f t="shared" si="87"/>
        <v>10.229626</v>
      </c>
      <c r="AP149" s="9">
        <f>VLOOKUP($B149,aquastat_more_extensive_table!$D$1419:$AO$1619,AP$4,FALSE)</f>
        <v>12.46</v>
      </c>
      <c r="AQ149" s="13">
        <f t="shared" si="77"/>
        <v>12.46</v>
      </c>
      <c r="AR149" s="9">
        <f>VLOOKUP($C149,total_abstraction_km3!$A$2:$CT$249,AR$4,FALSE)</f>
        <v>9.6808580000000006</v>
      </c>
      <c r="AS149" s="13">
        <f t="shared" si="88"/>
        <v>9.6808580000000006</v>
      </c>
      <c r="AU149" s="9">
        <f>VLOOKUP($B149,aquastat_more_extensive_table!$D$1419:$AO$1619,AU$4,FALSE)</f>
        <v>9.2219999999999995</v>
      </c>
      <c r="AV149" s="13">
        <f t="shared" si="78"/>
        <v>9.2219999999999995</v>
      </c>
      <c r="AW149" s="9">
        <f>VLOOKUP($C149,total_abstraction_km3!$A$2:$CT$249,AW$4,FALSE)</f>
        <v>10.579798</v>
      </c>
      <c r="AX149" s="13">
        <f t="shared" si="89"/>
        <v>10.579798</v>
      </c>
      <c r="AZ149" s="9">
        <f>VLOOKUP($B149,aquastat_more_extensive_table!$D$1419:$AO$1619,AZ$4,FALSE)</f>
        <v>6.8840000000000003</v>
      </c>
      <c r="BA149" s="13">
        <f t="shared" si="79"/>
        <v>6.8840000000000003</v>
      </c>
      <c r="BB149" s="9">
        <f>VLOOKUP($C149,total_abstraction_km3!$A$2:$CT$249,BB$4,FALSE)</f>
        <v>13.49802</v>
      </c>
      <c r="BC149" s="13">
        <f t="shared" si="90"/>
        <v>13.49802</v>
      </c>
      <c r="BE149" s="9">
        <f>VLOOKUP($B149,aquastat_more_extensive_table!$D$1419:$AO$1619,BE$4,FALSE)</f>
        <v>6.4820000000000002</v>
      </c>
      <c r="BF149" s="13">
        <f t="shared" si="80"/>
        <v>6.4820000000000002</v>
      </c>
      <c r="BG149" s="9">
        <f>VLOOKUP($C149,total_abstraction_km3!$A$2:$CT$249,BG$4,FALSE)</f>
        <v>16.065380000000001</v>
      </c>
      <c r="BH149" s="13">
        <f t="shared" si="91"/>
        <v>16.065380000000001</v>
      </c>
      <c r="BJ149" s="9">
        <f>VLOOKUP($B149,aquastat_more_extensive_table!$D$1419:$AO$1619,BJ$4,FALSE)</f>
        <v>6.4180000000000001</v>
      </c>
      <c r="BK149" s="13">
        <f t="shared" si="92"/>
        <v>6.4180000000000001</v>
      </c>
      <c r="BL149" s="9">
        <f>VLOOKUP($C149,total_abstraction_km3!$A$2:$CT$249,BL$4,FALSE)</f>
        <v>15.6693333333333</v>
      </c>
      <c r="BM149" s="13">
        <f t="shared" si="93"/>
        <v>15.6693333333333</v>
      </c>
    </row>
    <row r="150" spans="2:65" x14ac:dyDescent="0.25">
      <c r="B150" s="12">
        <f>fao_ids_unique!B145</f>
        <v>184</v>
      </c>
      <c r="C150" s="12">
        <f>fao_ids_unique!F145</f>
        <v>165</v>
      </c>
      <c r="D150" s="8" t="str">
        <f>fao_ids_unique!C145</f>
        <v>RWA</v>
      </c>
      <c r="E150" s="7" t="str">
        <f>fao_ids_unique!G145</f>
        <v>Rwanda</v>
      </c>
      <c r="G150" s="9">
        <f>VLOOKUP($B150,aquastat_more_extensive_table!$D$1419:$AO$1619,G$4,FALSE)</f>
        <v>0</v>
      </c>
      <c r="H150" s="13" t="e">
        <f t="shared" si="70"/>
        <v>#N/A</v>
      </c>
      <c r="I150" s="9">
        <f>VLOOKUP($C150,total_abstraction_km3!$A$2:$CT$249,I$4,FALSE)</f>
        <v>1.8680639999999998E-2</v>
      </c>
      <c r="J150" s="13">
        <f t="shared" si="81"/>
        <v>1.8680639999999998E-2</v>
      </c>
      <c r="L150" s="9">
        <f>VLOOKUP($B150,aquastat_more_extensive_table!$D$1419:$AO$1619,L$4,FALSE)</f>
        <v>0</v>
      </c>
      <c r="M150" s="13" t="e">
        <f t="shared" si="71"/>
        <v>#N/A</v>
      </c>
      <c r="N150" s="9">
        <f>VLOOKUP($C150,total_abstraction_km3!$A$2:$CT$249,N$4,FALSE)</f>
        <v>1.9580739999999999E-2</v>
      </c>
      <c r="O150" s="13">
        <f t="shared" si="82"/>
        <v>1.9580739999999999E-2</v>
      </c>
      <c r="Q150" s="9">
        <f>VLOOKUP($B150,aquastat_more_extensive_table!$D$1419:$AO$1619,Q$4,FALSE)</f>
        <v>0</v>
      </c>
      <c r="R150" s="13" t="e">
        <f t="shared" si="72"/>
        <v>#N/A</v>
      </c>
      <c r="S150" s="9">
        <f>VLOOKUP($C150,total_abstraction_km3!$A$2:$CT$249,S$4,FALSE)</f>
        <v>2.2532420000000001E-2</v>
      </c>
      <c r="T150" s="13">
        <f t="shared" si="83"/>
        <v>2.2532420000000001E-2</v>
      </c>
      <c r="V150" s="9">
        <f>VLOOKUP($B150,aquastat_more_extensive_table!$D$1419:$AO$1619,V$4,FALSE)</f>
        <v>0</v>
      </c>
      <c r="W150" s="13" t="e">
        <f t="shared" si="73"/>
        <v>#N/A</v>
      </c>
      <c r="X150" s="9">
        <f>VLOOKUP($C150,total_abstraction_km3!$A$2:$CT$249,X$4,FALSE)</f>
        <v>2.9354660000000001E-2</v>
      </c>
      <c r="Y150" s="13">
        <f t="shared" si="84"/>
        <v>2.9354660000000001E-2</v>
      </c>
      <c r="AA150" s="9">
        <f>VLOOKUP($B150,aquastat_more_extensive_table!$D$1419:$AO$1619,AA$4,FALSE)</f>
        <v>0</v>
      </c>
      <c r="AB150" s="13" t="e">
        <f t="shared" si="74"/>
        <v>#N/A</v>
      </c>
      <c r="AC150" s="9">
        <f>VLOOKUP($C150,total_abstraction_km3!$A$2:$CT$249,AC$4,FALSE)</f>
        <v>3.8728579999999999E-2</v>
      </c>
      <c r="AD150" s="13">
        <f t="shared" si="85"/>
        <v>3.8728579999999999E-2</v>
      </c>
      <c r="AF150" s="9">
        <f>VLOOKUP($B150,aquastat_more_extensive_table!$D$1419:$AO$1619,AF$4,FALSE)</f>
        <v>0</v>
      </c>
      <c r="AG150" s="13" t="e">
        <f t="shared" si="75"/>
        <v>#N/A</v>
      </c>
      <c r="AH150" s="9">
        <f>VLOOKUP($C150,total_abstraction_km3!$A$2:$CT$249,AH$4,FALSE)</f>
        <v>4.6100620000000002E-2</v>
      </c>
      <c r="AI150" s="13">
        <f t="shared" si="86"/>
        <v>4.6100620000000002E-2</v>
      </c>
      <c r="AK150" s="9">
        <f>VLOOKUP($B150,aquastat_more_extensive_table!$D$1419:$AO$1619,AK$4,FALSE)</f>
        <v>0</v>
      </c>
      <c r="AL150" s="13" t="e">
        <f t="shared" si="76"/>
        <v>#N/A</v>
      </c>
      <c r="AM150" s="9">
        <f>VLOOKUP($C150,total_abstraction_km3!$A$2:$CT$249,AM$4,FALSE)</f>
        <v>5.1375860000000002E-2</v>
      </c>
      <c r="AN150" s="13">
        <f t="shared" si="87"/>
        <v>5.1375860000000002E-2</v>
      </c>
      <c r="AP150" s="9">
        <f>VLOOKUP($B150,aquastat_more_extensive_table!$D$1419:$AO$1619,AP$4,FALSE)</f>
        <v>0</v>
      </c>
      <c r="AQ150" s="13" t="e">
        <f t="shared" si="77"/>
        <v>#N/A</v>
      </c>
      <c r="AR150" s="9">
        <f>VLOOKUP($C150,total_abstraction_km3!$A$2:$CT$249,AR$4,FALSE)</f>
        <v>4.3821359999999997E-2</v>
      </c>
      <c r="AS150" s="13">
        <f t="shared" si="88"/>
        <v>4.3821359999999997E-2</v>
      </c>
      <c r="AU150" s="9">
        <f>VLOOKUP($B150,aquastat_more_extensive_table!$D$1419:$AO$1619,AU$4,FALSE)</f>
        <v>0.15</v>
      </c>
      <c r="AV150" s="13">
        <f t="shared" si="78"/>
        <v>0.15</v>
      </c>
      <c r="AW150" s="9">
        <f>VLOOKUP($C150,total_abstraction_km3!$A$2:$CT$249,AW$4,FALSE)</f>
        <v>5.0962319999999998E-2</v>
      </c>
      <c r="AX150" s="13">
        <f t="shared" si="89"/>
        <v>5.0962319999999998E-2</v>
      </c>
      <c r="AZ150" s="9">
        <f>VLOOKUP($B150,aquastat_more_extensive_table!$D$1419:$AO$1619,AZ$4,FALSE)</f>
        <v>0</v>
      </c>
      <c r="BA150" s="13" t="e">
        <f t="shared" si="79"/>
        <v>#N/A</v>
      </c>
      <c r="BB150" s="9">
        <f>VLOOKUP($C150,total_abstraction_km3!$A$2:$CT$249,BB$4,FALSE)</f>
        <v>6.0486480000000002E-2</v>
      </c>
      <c r="BC150" s="13">
        <f t="shared" si="90"/>
        <v>6.0486480000000002E-2</v>
      </c>
      <c r="BE150" s="9">
        <f>VLOOKUP($B150,aquastat_more_extensive_table!$D$1419:$AO$1619,BE$4,FALSE)</f>
        <v>0</v>
      </c>
      <c r="BF150" s="13" t="e">
        <f t="shared" si="80"/>
        <v>#N/A</v>
      </c>
      <c r="BG150" s="9">
        <f>VLOOKUP($C150,total_abstraction_km3!$A$2:$CT$249,BG$4,FALSE)</f>
        <v>7.7763059999999995E-2</v>
      </c>
      <c r="BH150" s="13">
        <f t="shared" si="91"/>
        <v>7.7763059999999995E-2</v>
      </c>
      <c r="BJ150" s="9">
        <f>VLOOKUP($B150,aquastat_more_extensive_table!$D$1419:$AO$1619,BJ$4,FALSE)</f>
        <v>0</v>
      </c>
      <c r="BK150" s="13" t="e">
        <f t="shared" si="92"/>
        <v>#N/A</v>
      </c>
      <c r="BL150" s="9">
        <f>VLOOKUP($C150,total_abstraction_km3!$A$2:$CT$249,BL$4,FALSE)</f>
        <v>7.9611799999999996E-2</v>
      </c>
      <c r="BM150" s="13">
        <f t="shared" si="93"/>
        <v>7.9611799999999996E-2</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VLOOKUP($B151,aquastat_more_extensive_table!$D$1419:$AO$1619,G$4,FALSE)</f>
        <v>0</v>
      </c>
      <c r="H151" s="13" t="e">
        <f t="shared" si="70"/>
        <v>#N/A</v>
      </c>
      <c r="I151" s="9">
        <f>VLOOKUP($C151,total_abstraction_km3!$A$2:$CT$249,I$4,FALSE)</f>
        <v>51.659280000000003</v>
      </c>
      <c r="J151" s="13">
        <f t="shared" si="81"/>
        <v>51.659280000000003</v>
      </c>
      <c r="L151" s="9">
        <f>VLOOKUP($B151,aquastat_more_extensive_table!$D$1419:$AO$1619,L$4,FALSE)</f>
        <v>0</v>
      </c>
      <c r="M151" s="13" t="e">
        <f t="shared" si="71"/>
        <v>#N/A</v>
      </c>
      <c r="N151" s="9">
        <f>VLOOKUP($C151,total_abstraction_km3!$A$2:$CT$249,N$4,FALSE)</f>
        <v>55.935940000000002</v>
      </c>
      <c r="O151" s="13">
        <f t="shared" si="82"/>
        <v>55.935940000000002</v>
      </c>
      <c r="Q151" s="9">
        <f>VLOOKUP($B151,aquastat_more_extensive_table!$D$1419:$AO$1619,Q$4,FALSE)</f>
        <v>0</v>
      </c>
      <c r="R151" s="13" t="e">
        <f t="shared" si="72"/>
        <v>#N/A</v>
      </c>
      <c r="S151" s="9">
        <f>VLOOKUP($C151,total_abstraction_km3!$A$2:$CT$249,S$4,FALSE)</f>
        <v>61.875459999999997</v>
      </c>
      <c r="T151" s="13">
        <f t="shared" si="83"/>
        <v>61.875459999999997</v>
      </c>
      <c r="V151" s="9">
        <f>VLOOKUP($B151,aquastat_more_extensive_table!$D$1419:$AO$1619,V$4,FALSE)</f>
        <v>0</v>
      </c>
      <c r="W151" s="13" t="e">
        <f t="shared" si="73"/>
        <v>#N/A</v>
      </c>
      <c r="X151" s="9">
        <f>VLOOKUP($C151,total_abstraction_km3!$A$2:$CT$249,X$4,FALSE)</f>
        <v>73.010379999999998</v>
      </c>
      <c r="Y151" s="13">
        <f t="shared" si="84"/>
        <v>73.010379999999998</v>
      </c>
      <c r="AA151" s="9">
        <f>VLOOKUP($B151,aquastat_more_extensive_table!$D$1419:$AO$1619,AA$4,FALSE)</f>
        <v>0</v>
      </c>
      <c r="AB151" s="13" t="e">
        <f t="shared" si="74"/>
        <v>#N/A</v>
      </c>
      <c r="AC151" s="9">
        <f>VLOOKUP($C151,total_abstraction_km3!$A$2:$CT$249,AC$4,FALSE)</f>
        <v>86.041200000000003</v>
      </c>
      <c r="AD151" s="13">
        <f t="shared" si="85"/>
        <v>86.041200000000003</v>
      </c>
      <c r="AF151" s="9">
        <f>VLOOKUP($B151,aquastat_more_extensive_table!$D$1419:$AO$1619,AF$4,FALSE)</f>
        <v>0</v>
      </c>
      <c r="AG151" s="13" t="e">
        <f t="shared" si="75"/>
        <v>#N/A</v>
      </c>
      <c r="AH151" s="9">
        <f>VLOOKUP($C151,total_abstraction_km3!$A$2:$CT$249,AH$4,FALSE)</f>
        <v>91.145660000000007</v>
      </c>
      <c r="AI151" s="13">
        <f t="shared" si="86"/>
        <v>91.145660000000007</v>
      </c>
      <c r="AK151" s="9">
        <f>VLOOKUP($B151,aquastat_more_extensive_table!$D$1419:$AO$1619,AK$4,FALSE)</f>
        <v>0</v>
      </c>
      <c r="AL151" s="13" t="e">
        <f t="shared" si="76"/>
        <v>#N/A</v>
      </c>
      <c r="AM151" s="9">
        <f>VLOOKUP($C151,total_abstraction_km3!$A$2:$CT$249,AM$4,FALSE)</f>
        <v>97.727339999999998</v>
      </c>
      <c r="AN151" s="13">
        <f t="shared" si="87"/>
        <v>97.727339999999998</v>
      </c>
      <c r="AP151" s="9">
        <f>VLOOKUP($B151,aquastat_more_extensive_table!$D$1419:$AO$1619,AP$4,FALSE)</f>
        <v>77.099999999999994</v>
      </c>
      <c r="AQ151" s="13">
        <f t="shared" si="77"/>
        <v>77.099999999999994</v>
      </c>
      <c r="AR151" s="9">
        <f>VLOOKUP($C151,total_abstraction_km3!$A$2:$CT$249,AR$4,FALSE)</f>
        <v>90.744820000000004</v>
      </c>
      <c r="AS151" s="13">
        <f t="shared" si="88"/>
        <v>90.744820000000004</v>
      </c>
      <c r="AU151" s="9">
        <f>VLOOKUP($B151,aquastat_more_extensive_table!$D$1419:$AO$1619,AU$4,FALSE)</f>
        <v>66.2</v>
      </c>
      <c r="AV151" s="13">
        <f t="shared" si="78"/>
        <v>66.2</v>
      </c>
      <c r="AW151" s="9">
        <f>VLOOKUP($C151,total_abstraction_km3!$A$2:$CT$249,AW$4,FALSE)</f>
        <v>82.052719999999994</v>
      </c>
      <c r="AX151" s="13">
        <f t="shared" si="89"/>
        <v>82.052719999999994</v>
      </c>
      <c r="AZ151" s="9">
        <f>VLOOKUP($B151,aquastat_more_extensive_table!$D$1419:$AO$1619,AZ$4,FALSE)</f>
        <v>0</v>
      </c>
      <c r="BA151" s="13" t="e">
        <f t="shared" si="79"/>
        <v>#N/A</v>
      </c>
      <c r="BB151" s="9">
        <f>VLOOKUP($C151,total_abstraction_km3!$A$2:$CT$249,BB$4,FALSE)</f>
        <v>111.32462</v>
      </c>
      <c r="BC151" s="13">
        <f t="shared" si="90"/>
        <v>111.32462</v>
      </c>
      <c r="BE151" s="9">
        <f>VLOOKUP($B151,aquastat_more_extensive_table!$D$1419:$AO$1619,BE$4,FALSE)</f>
        <v>0</v>
      </c>
      <c r="BF151" s="13" t="e">
        <f t="shared" si="80"/>
        <v>#N/A</v>
      </c>
      <c r="BG151" s="9">
        <f>VLOOKUP($C151,total_abstraction_km3!$A$2:$CT$249,BG$4,FALSE)</f>
        <v>133.09520000000001</v>
      </c>
      <c r="BH151" s="13">
        <f t="shared" si="91"/>
        <v>133.09520000000001</v>
      </c>
      <c r="BJ151" s="9">
        <f>VLOOKUP($B151,aquastat_more_extensive_table!$D$1419:$AO$1619,BJ$4,FALSE)</f>
        <v>61</v>
      </c>
      <c r="BK151" s="13">
        <f t="shared" si="92"/>
        <v>61</v>
      </c>
      <c r="BL151" s="9">
        <f>VLOOKUP($C151,total_abstraction_km3!$A$2:$CT$249,BL$4,FALSE)</f>
        <v>133.63466666666699</v>
      </c>
      <c r="BM151" s="13">
        <f t="shared" si="93"/>
        <v>133.63466666666699</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VLOOKUP($B152,aquastat_more_extensive_table!$D$1419:$AO$1619,G$4,FALSE)</f>
        <v>0</v>
      </c>
      <c r="H152" s="13" t="e">
        <f t="shared" si="70"/>
        <v>#N/A</v>
      </c>
      <c r="I152" s="9">
        <f>VLOOKUP($C152,total_abstraction_km3!$A$2:$CT$249,I$4,FALSE)</f>
        <v>1.2459842000000001E-10</v>
      </c>
      <c r="J152" s="13">
        <f t="shared" si="81"/>
        <v>1.2459842000000001E-10</v>
      </c>
      <c r="L152" s="9">
        <f>VLOOKUP($B152,aquastat_more_extensive_table!$D$1419:$AO$1619,L$4,FALSE)</f>
        <v>0</v>
      </c>
      <c r="M152" s="13" t="e">
        <f t="shared" si="71"/>
        <v>#N/A</v>
      </c>
      <c r="N152" s="9">
        <f>VLOOKUP($C152,total_abstraction_km3!$A$2:$CT$249,N$4,FALSE)</f>
        <v>2.8517139999999999E-10</v>
      </c>
      <c r="O152" s="13">
        <f t="shared" si="82"/>
        <v>2.8517139999999999E-10</v>
      </c>
      <c r="Q152" s="9">
        <f>VLOOKUP($B152,aquastat_more_extensive_table!$D$1419:$AO$1619,Q$4,FALSE)</f>
        <v>0</v>
      </c>
      <c r="R152" s="13" t="e">
        <f t="shared" si="72"/>
        <v>#N/A</v>
      </c>
      <c r="S152" s="9">
        <f>VLOOKUP($C152,total_abstraction_km3!$A$2:$CT$249,S$4,FALSE)</f>
        <v>3.5550600000000001E-10</v>
      </c>
      <c r="T152" s="13">
        <f t="shared" si="83"/>
        <v>3.5550600000000001E-10</v>
      </c>
      <c r="V152" s="9">
        <f>VLOOKUP($B152,aquastat_more_extensive_table!$D$1419:$AO$1619,V$4,FALSE)</f>
        <v>0</v>
      </c>
      <c r="W152" s="13" t="e">
        <f t="shared" si="73"/>
        <v>#N/A</v>
      </c>
      <c r="X152" s="9">
        <f>VLOOKUP($C152,total_abstraction_km3!$A$2:$CT$249,X$4,FALSE)</f>
        <v>3.630028E-10</v>
      </c>
      <c r="Y152" s="13">
        <f t="shared" si="84"/>
        <v>3.630028E-10</v>
      </c>
      <c r="AA152" s="9">
        <f>VLOOKUP($B152,aquastat_more_extensive_table!$D$1419:$AO$1619,AA$4,FALSE)</f>
        <v>0</v>
      </c>
      <c r="AB152" s="13" t="e">
        <f t="shared" si="74"/>
        <v>#N/A</v>
      </c>
      <c r="AC152" s="9">
        <f>VLOOKUP($C152,total_abstraction_km3!$A$2:$CT$249,AC$4,FALSE)</f>
        <v>4.1208239999999998E-10</v>
      </c>
      <c r="AD152" s="13">
        <f t="shared" si="85"/>
        <v>4.1208239999999998E-10</v>
      </c>
      <c r="AF152" s="9">
        <f>VLOOKUP($B152,aquastat_more_extensive_table!$D$1419:$AO$1619,AF$4,FALSE)</f>
        <v>0</v>
      </c>
      <c r="AG152" s="13" t="e">
        <f t="shared" si="75"/>
        <v>#N/A</v>
      </c>
      <c r="AH152" s="9">
        <f>VLOOKUP($C152,total_abstraction_km3!$A$2:$CT$249,AH$4,FALSE)</f>
        <v>4.392988E-10</v>
      </c>
      <c r="AI152" s="13">
        <f t="shared" si="86"/>
        <v>4.392988E-10</v>
      </c>
      <c r="AK152" s="9">
        <f>VLOOKUP($B152,aquastat_more_extensive_table!$D$1419:$AO$1619,AK$4,FALSE)</f>
        <v>0</v>
      </c>
      <c r="AL152" s="13" t="e">
        <f t="shared" si="76"/>
        <v>#N/A</v>
      </c>
      <c r="AM152" s="9">
        <f>VLOOKUP($C152,total_abstraction_km3!$A$2:$CT$249,AM$4,FALSE)</f>
        <v>2.8634619999999998E-10</v>
      </c>
      <c r="AN152" s="13">
        <f t="shared" si="87"/>
        <v>2.8634619999999998E-10</v>
      </c>
      <c r="AP152" s="9">
        <f>VLOOKUP($B152,aquastat_more_extensive_table!$D$1419:$AO$1619,AP$4,FALSE)</f>
        <v>0</v>
      </c>
      <c r="AQ152" s="13" t="e">
        <f t="shared" si="77"/>
        <v>#N/A</v>
      </c>
      <c r="AR152" s="9">
        <f>VLOOKUP($C152,total_abstraction_km3!$A$2:$CT$249,AR$4,FALSE)</f>
        <v>0</v>
      </c>
      <c r="AS152" s="13">
        <f t="shared" si="88"/>
        <v>0</v>
      </c>
      <c r="AU152" s="9">
        <f>VLOOKUP($B152,aquastat_more_extensive_table!$D$1419:$AO$1619,AU$4,FALSE)</f>
        <v>0</v>
      </c>
      <c r="AV152" s="13" t="e">
        <f t="shared" si="78"/>
        <v>#N/A</v>
      </c>
      <c r="AW152" s="9">
        <f>VLOOKUP($C152,total_abstraction_km3!$A$2:$CT$249,AW$4,FALSE)</f>
        <v>0</v>
      </c>
      <c r="AX152" s="13">
        <f t="shared" si="89"/>
        <v>0</v>
      </c>
      <c r="AZ152" s="9">
        <f>VLOOKUP($B152,aquastat_more_extensive_table!$D$1419:$AO$1619,AZ$4,FALSE)</f>
        <v>0</v>
      </c>
      <c r="BA152" s="13" t="e">
        <f t="shared" si="79"/>
        <v>#N/A</v>
      </c>
      <c r="BB152" s="9">
        <f>VLOOKUP($C152,total_abstraction_km3!$A$2:$CT$249,BB$4,FALSE)</f>
        <v>0</v>
      </c>
      <c r="BC152" s="13">
        <f t="shared" si="90"/>
        <v>0</v>
      </c>
      <c r="BE152" s="9">
        <f>VLOOKUP($B152,aquastat_more_extensive_table!$D$1419:$AO$1619,BE$4,FALSE)</f>
        <v>1.5599999999999999E-2</v>
      </c>
      <c r="BF152" s="13">
        <f t="shared" si="80"/>
        <v>1.5599999999999999E-2</v>
      </c>
      <c r="BG152" s="9">
        <f>VLOOKUP($C152,total_abstraction_km3!$A$2:$CT$249,BG$4,FALSE)</f>
        <v>0</v>
      </c>
      <c r="BH152" s="13">
        <f t="shared" si="91"/>
        <v>0</v>
      </c>
      <c r="BJ152" s="9">
        <f>VLOOKUP($B152,aquastat_more_extensive_table!$D$1419:$AO$1619,BJ$4,FALSE)</f>
        <v>0</v>
      </c>
      <c r="BK152" s="13" t="e">
        <f t="shared" si="92"/>
        <v>#N/A</v>
      </c>
      <c r="BL152" s="9">
        <f>VLOOKUP($C152,total_abstraction_km3!$A$2:$CT$249,BL$4,FALSE)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VLOOKUP($B153,aquastat_more_extensive_table!$D$1419:$AO$1619,G$4,FALSE)</f>
        <v>0</v>
      </c>
      <c r="H153" s="13" t="e">
        <f t="shared" si="70"/>
        <v>#N/A</v>
      </c>
      <c r="I153" s="9">
        <f>VLOOKUP($C153,total_abstraction_km3!$A$2:$CT$249,I$4,FALSE)</f>
        <v>6.0526339999999996E-9</v>
      </c>
      <c r="J153" s="13">
        <f t="shared" si="81"/>
        <v>6.0526339999999996E-9</v>
      </c>
      <c r="L153" s="9">
        <f>VLOOKUP($B153,aquastat_more_extensive_table!$D$1419:$AO$1619,L$4,FALSE)</f>
        <v>0</v>
      </c>
      <c r="M153" s="13" t="e">
        <f t="shared" si="71"/>
        <v>#N/A</v>
      </c>
      <c r="N153" s="9">
        <f>VLOOKUP($C153,total_abstraction_km3!$A$2:$CT$249,N$4,FALSE)</f>
        <v>7.6360139999999992E-9</v>
      </c>
      <c r="O153" s="13">
        <f t="shared" si="82"/>
        <v>7.6360139999999992E-9</v>
      </c>
      <c r="Q153" s="9">
        <f>VLOOKUP($B153,aquastat_more_extensive_table!$D$1419:$AO$1619,Q$4,FALSE)</f>
        <v>0</v>
      </c>
      <c r="R153" s="13" t="e">
        <f t="shared" si="72"/>
        <v>#N/A</v>
      </c>
      <c r="S153" s="9">
        <f>VLOOKUP($C153,total_abstraction_km3!$A$2:$CT$249,S$4,FALSE)</f>
        <v>1.2671996E-8</v>
      </c>
      <c r="T153" s="13">
        <f t="shared" si="83"/>
        <v>1.2671996E-8</v>
      </c>
      <c r="V153" s="9">
        <f>VLOOKUP($B153,aquastat_more_extensive_table!$D$1419:$AO$1619,V$4,FALSE)</f>
        <v>0</v>
      </c>
      <c r="W153" s="13" t="e">
        <f t="shared" si="73"/>
        <v>#N/A</v>
      </c>
      <c r="X153" s="9">
        <f>VLOOKUP($C153,total_abstraction_km3!$A$2:$CT$249,X$4,FALSE)</f>
        <v>1.1151100000000001E-8</v>
      </c>
      <c r="Y153" s="13">
        <f t="shared" si="84"/>
        <v>1.1151100000000001E-8</v>
      </c>
      <c r="AA153" s="9">
        <f>VLOOKUP($B153,aquastat_more_extensive_table!$D$1419:$AO$1619,AA$4,FALSE)</f>
        <v>0</v>
      </c>
      <c r="AB153" s="13" t="e">
        <f t="shared" si="74"/>
        <v>#N/A</v>
      </c>
      <c r="AC153" s="9">
        <f>VLOOKUP($C153,total_abstraction_km3!$A$2:$CT$249,AC$4,FALSE)</f>
        <v>1.0794994E-8</v>
      </c>
      <c r="AD153" s="13">
        <f t="shared" si="85"/>
        <v>1.0794994E-8</v>
      </c>
      <c r="AF153" s="9">
        <f>VLOOKUP($B153,aquastat_more_extensive_table!$D$1419:$AO$1619,AF$4,FALSE)</f>
        <v>0</v>
      </c>
      <c r="AG153" s="13" t="e">
        <f t="shared" si="75"/>
        <v>#N/A</v>
      </c>
      <c r="AH153" s="9">
        <f>VLOOKUP($C153,total_abstraction_km3!$A$2:$CT$249,AH$4,FALSE)</f>
        <v>1.308852E-8</v>
      </c>
      <c r="AI153" s="13">
        <f t="shared" si="86"/>
        <v>1.308852E-8</v>
      </c>
      <c r="AK153" s="9">
        <f>VLOOKUP($B153,aquastat_more_extensive_table!$D$1419:$AO$1619,AK$4,FALSE)</f>
        <v>0</v>
      </c>
      <c r="AL153" s="13" t="e">
        <f t="shared" si="76"/>
        <v>#N/A</v>
      </c>
      <c r="AM153" s="9">
        <f>VLOOKUP($C153,total_abstraction_km3!$A$2:$CT$249,AM$4,FALSE)</f>
        <v>9.0028999999999992E-9</v>
      </c>
      <c r="AN153" s="13">
        <f t="shared" si="87"/>
        <v>9.0028999999999992E-9</v>
      </c>
      <c r="AP153" s="9">
        <f>VLOOKUP($B153,aquastat_more_extensive_table!$D$1419:$AO$1619,AP$4,FALSE)</f>
        <v>0</v>
      </c>
      <c r="AQ153" s="13" t="e">
        <f t="shared" si="77"/>
        <v>#N/A</v>
      </c>
      <c r="AR153" s="9">
        <f>VLOOKUP($C153,total_abstraction_km3!$A$2:$CT$249,AR$4,FALSE)</f>
        <v>0</v>
      </c>
      <c r="AS153" s="13">
        <f t="shared" si="88"/>
        <v>0</v>
      </c>
      <c r="AU153" s="9">
        <f>VLOOKUP($B153,aquastat_more_extensive_table!$D$1419:$AO$1619,AU$4,FALSE)</f>
        <v>0</v>
      </c>
      <c r="AV153" s="13" t="e">
        <f t="shared" si="78"/>
        <v>#N/A</v>
      </c>
      <c r="AW153" s="9">
        <f>VLOOKUP($C153,total_abstraction_km3!$A$2:$CT$249,AW$4,FALSE)</f>
        <v>0</v>
      </c>
      <c r="AX153" s="13">
        <f t="shared" si="89"/>
        <v>0</v>
      </c>
      <c r="AZ153" s="9">
        <f>VLOOKUP($B153,aquastat_more_extensive_table!$D$1419:$AO$1619,AZ$4,FALSE)</f>
        <v>4.2900000000000001E-2</v>
      </c>
      <c r="BA153" s="13">
        <f t="shared" si="79"/>
        <v>4.2900000000000001E-2</v>
      </c>
      <c r="BB153" s="9">
        <f>VLOOKUP($C153,total_abstraction_km3!$A$2:$CT$249,BB$4,FALSE)</f>
        <v>0</v>
      </c>
      <c r="BC153" s="13">
        <f t="shared" si="90"/>
        <v>0</v>
      </c>
      <c r="BE153" s="9">
        <f>VLOOKUP($B153,aquastat_more_extensive_table!$D$1419:$AO$1619,BE$4,FALSE)</f>
        <v>0</v>
      </c>
      <c r="BF153" s="13" t="e">
        <f t="shared" si="80"/>
        <v>#N/A</v>
      </c>
      <c r="BG153" s="9">
        <f>VLOOKUP($C153,total_abstraction_km3!$A$2:$CT$249,BG$4,FALSE)</f>
        <v>0</v>
      </c>
      <c r="BH153" s="13">
        <f t="shared" si="91"/>
        <v>0</v>
      </c>
      <c r="BJ153" s="9">
        <f>VLOOKUP($B153,aquastat_more_extensive_table!$D$1419:$AO$1619,BJ$4,FALSE)</f>
        <v>0</v>
      </c>
      <c r="BK153" s="13" t="e">
        <f t="shared" si="92"/>
        <v>#N/A</v>
      </c>
      <c r="BL153" s="9">
        <f>VLOOKUP($C153,total_abstraction_km3!$A$2:$CT$249,BL$4,FALSE)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VLOOKUP($B154,aquastat_more_extensive_table!$D$1419:$AO$1619,G$4,FALSE)</f>
        <v>0</v>
      </c>
      <c r="H154" s="13" t="e">
        <f t="shared" si="70"/>
        <v>#N/A</v>
      </c>
      <c r="I154" s="9">
        <f>VLOOKUP($C154,total_abstraction_km3!$A$2:$CT$249,I$4,FALSE)</f>
        <v>3.616588E-9</v>
      </c>
      <c r="J154" s="13">
        <f t="shared" si="81"/>
        <v>3.616588E-9</v>
      </c>
      <c r="L154" s="9">
        <f>VLOOKUP($B154,aquastat_more_extensive_table!$D$1419:$AO$1619,L$4,FALSE)</f>
        <v>0</v>
      </c>
      <c r="M154" s="13" t="e">
        <f t="shared" si="71"/>
        <v>#N/A</v>
      </c>
      <c r="N154" s="9">
        <f>VLOOKUP($C154,total_abstraction_km3!$A$2:$CT$249,N$4,FALSE)</f>
        <v>4.8090020000000001E-9</v>
      </c>
      <c r="O154" s="13">
        <f t="shared" si="82"/>
        <v>4.8090020000000001E-9</v>
      </c>
      <c r="Q154" s="9">
        <f>VLOOKUP($B154,aquastat_more_extensive_table!$D$1419:$AO$1619,Q$4,FALSE)</f>
        <v>0</v>
      </c>
      <c r="R154" s="13" t="e">
        <f t="shared" si="72"/>
        <v>#N/A</v>
      </c>
      <c r="S154" s="9">
        <f>VLOOKUP($C154,total_abstraction_km3!$A$2:$CT$249,S$4,FALSE)</f>
        <v>7.7861120000000003E-9</v>
      </c>
      <c r="T154" s="13">
        <f t="shared" si="83"/>
        <v>7.7861120000000003E-9</v>
      </c>
      <c r="V154" s="9">
        <f>VLOOKUP($B154,aquastat_more_extensive_table!$D$1419:$AO$1619,V$4,FALSE)</f>
        <v>0</v>
      </c>
      <c r="W154" s="13" t="e">
        <f t="shared" si="73"/>
        <v>#N/A</v>
      </c>
      <c r="X154" s="9">
        <f>VLOOKUP($C154,total_abstraction_km3!$A$2:$CT$249,X$4,FALSE)</f>
        <v>6.9797979999999996E-9</v>
      </c>
      <c r="Y154" s="13">
        <f t="shared" si="84"/>
        <v>6.9797979999999996E-9</v>
      </c>
      <c r="AA154" s="9">
        <f>VLOOKUP($B154,aquastat_more_extensive_table!$D$1419:$AO$1619,AA$4,FALSE)</f>
        <v>0</v>
      </c>
      <c r="AB154" s="13" t="e">
        <f t="shared" si="74"/>
        <v>#N/A</v>
      </c>
      <c r="AC154" s="9">
        <f>VLOOKUP($C154,total_abstraction_km3!$A$2:$CT$249,AC$4,FALSE)</f>
        <v>6.8449599999999999E-9</v>
      </c>
      <c r="AD154" s="13">
        <f t="shared" si="85"/>
        <v>6.8449599999999999E-9</v>
      </c>
      <c r="AF154" s="9">
        <f>VLOOKUP($B154,aquastat_more_extensive_table!$D$1419:$AO$1619,AF$4,FALSE)</f>
        <v>0</v>
      </c>
      <c r="AG154" s="13" t="e">
        <f t="shared" si="75"/>
        <v>#N/A</v>
      </c>
      <c r="AH154" s="9">
        <f>VLOOKUP($C154,total_abstraction_km3!$A$2:$CT$249,AH$4,FALSE)</f>
        <v>8.1648519999999998E-9</v>
      </c>
      <c r="AI154" s="13">
        <f t="shared" si="86"/>
        <v>8.1648519999999998E-9</v>
      </c>
      <c r="AK154" s="9">
        <f>VLOOKUP($B154,aquastat_more_extensive_table!$D$1419:$AO$1619,AK$4,FALSE)</f>
        <v>0</v>
      </c>
      <c r="AL154" s="13" t="e">
        <f t="shared" si="76"/>
        <v>#N/A</v>
      </c>
      <c r="AM154" s="9">
        <f>VLOOKUP($C154,total_abstraction_km3!$A$2:$CT$249,AM$4,FALSE)</f>
        <v>5.5739700000000003E-9</v>
      </c>
      <c r="AN154" s="13">
        <f t="shared" si="87"/>
        <v>5.5739700000000003E-9</v>
      </c>
      <c r="AP154" s="9">
        <f>VLOOKUP($B154,aquastat_more_extensive_table!$D$1419:$AO$1619,AP$4,FALSE)</f>
        <v>0.01</v>
      </c>
      <c r="AQ154" s="13">
        <f t="shared" si="77"/>
        <v>0.01</v>
      </c>
      <c r="AR154" s="9">
        <f>VLOOKUP($C154,total_abstraction_km3!$A$2:$CT$249,AR$4,FALSE)</f>
        <v>0</v>
      </c>
      <c r="AS154" s="13">
        <f t="shared" si="88"/>
        <v>0</v>
      </c>
      <c r="AU154" s="9">
        <f>VLOOKUP($B154,aquastat_more_extensive_table!$D$1419:$AO$1619,AU$4,FALSE)</f>
        <v>0</v>
      </c>
      <c r="AV154" s="13" t="e">
        <f t="shared" si="78"/>
        <v>#N/A</v>
      </c>
      <c r="AW154" s="9">
        <f>VLOOKUP($C154,total_abstraction_km3!$A$2:$CT$249,AW$4,FALSE)</f>
        <v>0</v>
      </c>
      <c r="AX154" s="13">
        <f t="shared" si="89"/>
        <v>0</v>
      </c>
      <c r="AZ154" s="9">
        <f>VLOOKUP($B154,aquastat_more_extensive_table!$D$1419:$AO$1619,AZ$4,FALSE)</f>
        <v>0</v>
      </c>
      <c r="BA154" s="13" t="e">
        <f t="shared" si="79"/>
        <v>#N/A</v>
      </c>
      <c r="BB154" s="9">
        <f>VLOOKUP($C154,total_abstraction_km3!$A$2:$CT$249,BB$4,FALSE)</f>
        <v>0</v>
      </c>
      <c r="BC154" s="13">
        <f t="shared" si="90"/>
        <v>0</v>
      </c>
      <c r="BE154" s="9">
        <f>VLOOKUP($B154,aquastat_more_extensive_table!$D$1419:$AO$1619,BE$4,FALSE)</f>
        <v>0</v>
      </c>
      <c r="BF154" s="13" t="e">
        <f t="shared" si="80"/>
        <v>#N/A</v>
      </c>
      <c r="BG154" s="9">
        <f>VLOOKUP($C154,total_abstraction_km3!$A$2:$CT$249,BG$4,FALSE)</f>
        <v>0</v>
      </c>
      <c r="BH154" s="13">
        <f t="shared" si="91"/>
        <v>0</v>
      </c>
      <c r="BJ154" s="9">
        <f>VLOOKUP($B154,aquastat_more_extensive_table!$D$1419:$AO$1619,BJ$4,FALSE)</f>
        <v>8.5000000000000006E-3</v>
      </c>
      <c r="BK154" s="13">
        <f t="shared" si="92"/>
        <v>8.5000000000000006E-3</v>
      </c>
      <c r="BL154" s="9">
        <f>VLOOKUP($C154,total_abstraction_km3!$A$2:$CT$249,BL$4,FALSE)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VLOOKUP($B155,aquastat_more_extensive_table!$D$1419:$AO$1619,G$4,FALSE)</f>
        <v>0</v>
      </c>
      <c r="H155" s="13" t="e">
        <f t="shared" si="70"/>
        <v>#N/A</v>
      </c>
      <c r="I155" s="9">
        <f>VLOOKUP($C155,total_abstraction_km3!$A$2:$CT$249,I$4,FALSE)</f>
        <v>4.399548E-4</v>
      </c>
      <c r="J155" s="13">
        <f t="shared" si="81"/>
        <v>4.399548E-4</v>
      </c>
      <c r="L155" s="9">
        <f>VLOOKUP($B155,aquastat_more_extensive_table!$D$1419:$AO$1619,L$4,FALSE)</f>
        <v>0</v>
      </c>
      <c r="M155" s="13" t="e">
        <f t="shared" si="71"/>
        <v>#N/A</v>
      </c>
      <c r="N155" s="9">
        <f>VLOOKUP($C155,total_abstraction_km3!$A$2:$CT$249,N$4,FALSE)</f>
        <v>5.2663820000000002E-4</v>
      </c>
      <c r="O155" s="13">
        <f t="shared" si="82"/>
        <v>5.2663820000000002E-4</v>
      </c>
      <c r="Q155" s="9">
        <f>VLOOKUP($B155,aquastat_more_extensive_table!$D$1419:$AO$1619,Q$4,FALSE)</f>
        <v>0</v>
      </c>
      <c r="R155" s="13" t="e">
        <f t="shared" si="72"/>
        <v>#N/A</v>
      </c>
      <c r="S155" s="9">
        <f>VLOOKUP($C155,total_abstraction_km3!$A$2:$CT$249,S$4,FALSE)</f>
        <v>6.0013579999999996E-4</v>
      </c>
      <c r="T155" s="13">
        <f t="shared" si="83"/>
        <v>6.0013579999999996E-4</v>
      </c>
      <c r="V155" s="9">
        <f>VLOOKUP($B155,aquastat_more_extensive_table!$D$1419:$AO$1619,V$4,FALSE)</f>
        <v>0</v>
      </c>
      <c r="W155" s="13" t="e">
        <f t="shared" si="73"/>
        <v>#N/A</v>
      </c>
      <c r="X155" s="9">
        <f>VLOOKUP($C155,total_abstraction_km3!$A$2:$CT$249,X$4,FALSE)</f>
        <v>7.5215440000000002E-4</v>
      </c>
      <c r="Y155" s="13">
        <f t="shared" si="84"/>
        <v>7.5215440000000002E-4</v>
      </c>
      <c r="AA155" s="9">
        <f>VLOOKUP($B155,aquastat_more_extensive_table!$D$1419:$AO$1619,AA$4,FALSE)</f>
        <v>0</v>
      </c>
      <c r="AB155" s="13" t="e">
        <f t="shared" si="74"/>
        <v>#N/A</v>
      </c>
      <c r="AC155" s="9">
        <f>VLOOKUP($C155,total_abstraction_km3!$A$2:$CT$249,AC$4,FALSE)</f>
        <v>8.9701720000000002E-4</v>
      </c>
      <c r="AD155" s="13">
        <f t="shared" si="85"/>
        <v>8.9701720000000002E-4</v>
      </c>
      <c r="AF155" s="9">
        <f>VLOOKUP($B155,aquastat_more_extensive_table!$D$1419:$AO$1619,AF$4,FALSE)</f>
        <v>0</v>
      </c>
      <c r="AG155" s="13" t="e">
        <f t="shared" si="75"/>
        <v>#N/A</v>
      </c>
      <c r="AH155" s="9">
        <f>VLOOKUP($C155,total_abstraction_km3!$A$2:$CT$249,AH$4,FALSE)</f>
        <v>9.2429160000000003E-4</v>
      </c>
      <c r="AI155" s="13">
        <f t="shared" si="86"/>
        <v>9.2429160000000003E-4</v>
      </c>
      <c r="AK155" s="9">
        <f>VLOOKUP($B155,aquastat_more_extensive_table!$D$1419:$AO$1619,AK$4,FALSE)</f>
        <v>0</v>
      </c>
      <c r="AL155" s="13" t="e">
        <f t="shared" si="76"/>
        <v>#N/A</v>
      </c>
      <c r="AM155" s="9">
        <f>VLOOKUP($C155,total_abstraction_km3!$A$2:$CT$249,AM$4,FALSE)</f>
        <v>1.1552890000000001E-3</v>
      </c>
      <c r="AN155" s="13">
        <f t="shared" si="87"/>
        <v>1.1552890000000001E-3</v>
      </c>
      <c r="AP155" s="9">
        <f>VLOOKUP($B155,aquastat_more_extensive_table!$D$1419:$AO$1619,AP$4,FALSE)</f>
        <v>0</v>
      </c>
      <c r="AQ155" s="13" t="e">
        <f t="shared" si="77"/>
        <v>#N/A</v>
      </c>
      <c r="AR155" s="9">
        <f>VLOOKUP($C155,total_abstraction_km3!$A$2:$CT$249,AR$4,FALSE)</f>
        <v>1.181098E-3</v>
      </c>
      <c r="AS155" s="13">
        <f t="shared" si="88"/>
        <v>1.181098E-3</v>
      </c>
      <c r="AU155" s="9">
        <f>VLOOKUP($B155,aquastat_more_extensive_table!$D$1419:$AO$1619,AU$4,FALSE)</f>
        <v>0</v>
      </c>
      <c r="AV155" s="13" t="e">
        <f t="shared" si="78"/>
        <v>#N/A</v>
      </c>
      <c r="AW155" s="9">
        <f>VLOOKUP($C155,total_abstraction_km3!$A$2:$CT$249,AW$4,FALSE)</f>
        <v>1.1028043999999999E-3</v>
      </c>
      <c r="AX155" s="13">
        <f t="shared" si="89"/>
        <v>1.1028043999999999E-3</v>
      </c>
      <c r="AZ155" s="9">
        <f>VLOOKUP($B155,aquastat_more_extensive_table!$D$1419:$AO$1619,AZ$4,FALSE)</f>
        <v>0</v>
      </c>
      <c r="BA155" s="13" t="e">
        <f t="shared" si="79"/>
        <v>#N/A</v>
      </c>
      <c r="BB155" s="9">
        <f>VLOOKUP($C155,total_abstraction_km3!$A$2:$CT$249,BB$4,FALSE)</f>
        <v>1.1622939999999999E-3</v>
      </c>
      <c r="BC155" s="13">
        <f t="shared" si="90"/>
        <v>1.1622939999999999E-3</v>
      </c>
      <c r="BE155" s="9">
        <f>VLOOKUP($B155,aquastat_more_extensive_table!$D$1419:$AO$1619,BE$4,FALSE)</f>
        <v>0</v>
      </c>
      <c r="BF155" s="13" t="e">
        <f t="shared" si="80"/>
        <v>#N/A</v>
      </c>
      <c r="BG155" s="9">
        <f>VLOOKUP($C155,total_abstraction_km3!$A$2:$CT$249,BG$4,FALSE)</f>
        <v>1.0096295999999999E-3</v>
      </c>
      <c r="BH155" s="13">
        <f t="shared" si="91"/>
        <v>1.0096295999999999E-3</v>
      </c>
      <c r="BJ155" s="9">
        <f>VLOOKUP($B155,aquastat_more_extensive_table!$D$1419:$AO$1619,BJ$4,FALSE)</f>
        <v>0</v>
      </c>
      <c r="BK155" s="13" t="e">
        <f t="shared" si="92"/>
        <v>#N/A</v>
      </c>
      <c r="BL155" s="9">
        <f>VLOOKUP($C155,total_abstraction_km3!$A$2:$CT$249,BL$4,FALSE)</f>
        <v>1.05453866666667E-3</v>
      </c>
      <c r="BM155" s="13">
        <f t="shared" si="93"/>
        <v>1.05453866666667E-3</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VLOOKUP($B156,aquastat_more_extensive_table!$D$1419:$AO$1619,G$4,FALSE)</f>
        <v>0</v>
      </c>
      <c r="H156" s="13" t="e">
        <f t="shared" si="70"/>
        <v>#N/A</v>
      </c>
      <c r="I156" s="9">
        <f>VLOOKUP($C156,total_abstraction_km3!$A$2:$CT$249,I$4,FALSE)</f>
        <v>2.5654840000000002E-9</v>
      </c>
      <c r="J156" s="13">
        <f t="shared" si="81"/>
        <v>2.5654840000000002E-9</v>
      </c>
      <c r="L156" s="9">
        <f>VLOOKUP($B156,aquastat_more_extensive_table!$D$1419:$AO$1619,L$4,FALSE)</f>
        <v>0</v>
      </c>
      <c r="M156" s="13" t="e">
        <f t="shared" si="71"/>
        <v>#N/A</v>
      </c>
      <c r="N156" s="9">
        <f>VLOOKUP($C156,total_abstraction_km3!$A$2:$CT$249,N$4,FALSE)</f>
        <v>3.7141840000000001E-9</v>
      </c>
      <c r="O156" s="13">
        <f t="shared" si="82"/>
        <v>3.7141840000000001E-9</v>
      </c>
      <c r="Q156" s="9">
        <f>VLOOKUP($B156,aquastat_more_extensive_table!$D$1419:$AO$1619,Q$4,FALSE)</f>
        <v>0</v>
      </c>
      <c r="R156" s="13" t="e">
        <f t="shared" si="72"/>
        <v>#N/A</v>
      </c>
      <c r="S156" s="9">
        <f>VLOOKUP($C156,total_abstraction_km3!$A$2:$CT$249,S$4,FALSE)</f>
        <v>5.8680600000000001E-9</v>
      </c>
      <c r="T156" s="13">
        <f t="shared" si="83"/>
        <v>5.8680600000000001E-9</v>
      </c>
      <c r="V156" s="9">
        <f>VLOOKUP($B156,aquastat_more_extensive_table!$D$1419:$AO$1619,V$4,FALSE)</f>
        <v>0</v>
      </c>
      <c r="W156" s="13" t="e">
        <f t="shared" si="73"/>
        <v>#N/A</v>
      </c>
      <c r="X156" s="9">
        <f>VLOOKUP($C156,total_abstraction_km3!$A$2:$CT$249,X$4,FALSE)</f>
        <v>5.4886319999999997E-9</v>
      </c>
      <c r="Y156" s="13">
        <f t="shared" si="84"/>
        <v>5.4886319999999997E-9</v>
      </c>
      <c r="AA156" s="9">
        <f>VLOOKUP($B156,aquastat_more_extensive_table!$D$1419:$AO$1619,AA$4,FALSE)</f>
        <v>0</v>
      </c>
      <c r="AB156" s="13" t="e">
        <f t="shared" si="74"/>
        <v>#N/A</v>
      </c>
      <c r="AC156" s="9">
        <f>VLOOKUP($C156,total_abstraction_km3!$A$2:$CT$249,AC$4,FALSE)</f>
        <v>5.4183179999999997E-9</v>
      </c>
      <c r="AD156" s="13">
        <f t="shared" si="85"/>
        <v>5.4183179999999997E-9</v>
      </c>
      <c r="AF156" s="9">
        <f>VLOOKUP($B156,aquastat_more_extensive_table!$D$1419:$AO$1619,AF$4,FALSE)</f>
        <v>0</v>
      </c>
      <c r="AG156" s="13" t="e">
        <f t="shared" si="75"/>
        <v>#N/A</v>
      </c>
      <c r="AH156" s="9">
        <f>VLOOKUP($C156,total_abstraction_km3!$A$2:$CT$249,AH$4,FALSE)</f>
        <v>6.2567359999999996E-9</v>
      </c>
      <c r="AI156" s="13">
        <f t="shared" si="86"/>
        <v>6.2567359999999996E-9</v>
      </c>
      <c r="AK156" s="9">
        <f>VLOOKUP($B156,aquastat_more_extensive_table!$D$1419:$AO$1619,AK$4,FALSE)</f>
        <v>0</v>
      </c>
      <c r="AL156" s="13" t="e">
        <f t="shared" si="76"/>
        <v>#N/A</v>
      </c>
      <c r="AM156" s="9">
        <f>VLOOKUP($C156,total_abstraction_km3!$A$2:$CT$249,AM$4,FALSE)</f>
        <v>4.201444E-9</v>
      </c>
      <c r="AN156" s="13">
        <f t="shared" si="87"/>
        <v>4.201444E-9</v>
      </c>
      <c r="AP156" s="9">
        <f>VLOOKUP($B156,aquastat_more_extensive_table!$D$1419:$AO$1619,AP$4,FALSE)</f>
        <v>7.0000000000000001E-3</v>
      </c>
      <c r="AQ156" s="13">
        <f t="shared" si="77"/>
        <v>7.0000000000000001E-3</v>
      </c>
      <c r="AR156" s="9">
        <f>VLOOKUP($C156,total_abstraction_km3!$A$2:$CT$249,AR$4,FALSE)</f>
        <v>0</v>
      </c>
      <c r="AS156" s="13">
        <f t="shared" si="88"/>
        <v>0</v>
      </c>
      <c r="AU156" s="9">
        <f>VLOOKUP($B156,aquastat_more_extensive_table!$D$1419:$AO$1619,AU$4,FALSE)</f>
        <v>0</v>
      </c>
      <c r="AV156" s="13" t="e">
        <f t="shared" si="78"/>
        <v>#N/A</v>
      </c>
      <c r="AW156" s="9">
        <f>VLOOKUP($C156,total_abstraction_km3!$A$2:$CT$249,AW$4,FALSE)</f>
        <v>0</v>
      </c>
      <c r="AX156" s="13">
        <f t="shared" si="89"/>
        <v>0</v>
      </c>
      <c r="AZ156" s="9">
        <f>VLOOKUP($B156,aquastat_more_extensive_table!$D$1419:$AO$1619,AZ$4,FALSE)</f>
        <v>0</v>
      </c>
      <c r="BA156" s="13" t="e">
        <f t="shared" si="79"/>
        <v>#N/A</v>
      </c>
      <c r="BB156" s="9">
        <f>VLOOKUP($C156,total_abstraction_km3!$A$2:$CT$249,BB$4,FALSE)</f>
        <v>0</v>
      </c>
      <c r="BC156" s="13">
        <f t="shared" si="90"/>
        <v>0</v>
      </c>
      <c r="BE156" s="9">
        <f>VLOOKUP($B156,aquastat_more_extensive_table!$D$1419:$AO$1619,BE$4,FALSE)</f>
        <v>0</v>
      </c>
      <c r="BF156" s="13" t="e">
        <f t="shared" si="80"/>
        <v>#N/A</v>
      </c>
      <c r="BG156" s="9">
        <f>VLOOKUP($C156,total_abstraction_km3!$A$2:$CT$249,BG$4,FALSE)</f>
        <v>0</v>
      </c>
      <c r="BH156" s="13">
        <f t="shared" si="91"/>
        <v>0</v>
      </c>
      <c r="BJ156" s="9">
        <f>VLOOKUP($B156,aquastat_more_extensive_table!$D$1419:$AO$1619,BJ$4,FALSE)</f>
        <v>0</v>
      </c>
      <c r="BK156" s="13" t="e">
        <f t="shared" si="92"/>
        <v>#N/A</v>
      </c>
      <c r="BL156" s="9">
        <f>VLOOKUP($C156,total_abstraction_km3!$A$2:$CT$249,BL$4,FALSE)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VLOOKUP($B157,aquastat_more_extensive_table!$D$1419:$AO$1619,G$4,FALSE)</f>
        <v>0</v>
      </c>
      <c r="H157" s="13" t="e">
        <f t="shared" si="70"/>
        <v>#N/A</v>
      </c>
      <c r="I157" s="9">
        <f>VLOOKUP($C157,total_abstraction_km3!$A$2:$CT$249,I$4,FALSE)</f>
        <v>3.5711539999999999</v>
      </c>
      <c r="J157" s="13">
        <f t="shared" si="81"/>
        <v>3.5711539999999999</v>
      </c>
      <c r="L157" s="9">
        <f>VLOOKUP($B157,aquastat_more_extensive_table!$D$1419:$AO$1619,L$4,FALSE)</f>
        <v>0</v>
      </c>
      <c r="M157" s="13" t="e">
        <f t="shared" si="71"/>
        <v>#N/A</v>
      </c>
      <c r="N157" s="9">
        <f>VLOOKUP($C157,total_abstraction_km3!$A$2:$CT$249,N$4,FALSE)</f>
        <v>3.6179800000000002</v>
      </c>
      <c r="O157" s="13">
        <f t="shared" si="82"/>
        <v>3.6179800000000002</v>
      </c>
      <c r="Q157" s="9">
        <f>VLOOKUP($B157,aquastat_more_extensive_table!$D$1419:$AO$1619,Q$4,FALSE)</f>
        <v>0</v>
      </c>
      <c r="R157" s="13" t="e">
        <f t="shared" si="72"/>
        <v>#N/A</v>
      </c>
      <c r="S157" s="9">
        <f>VLOOKUP($C157,total_abstraction_km3!$A$2:$CT$249,S$4,FALSE)</f>
        <v>3.6843520000000001</v>
      </c>
      <c r="T157" s="13">
        <f t="shared" si="83"/>
        <v>3.6843520000000001</v>
      </c>
      <c r="V157" s="9">
        <f>VLOOKUP($B157,aquastat_more_extensive_table!$D$1419:$AO$1619,V$4,FALSE)</f>
        <v>0</v>
      </c>
      <c r="W157" s="13" t="e">
        <f t="shared" si="73"/>
        <v>#N/A</v>
      </c>
      <c r="X157" s="9">
        <f>VLOOKUP($C157,total_abstraction_km3!$A$2:$CT$249,X$4,FALSE)</f>
        <v>3.9559299999999999</v>
      </c>
      <c r="Y157" s="13">
        <f t="shared" si="84"/>
        <v>3.9559299999999999</v>
      </c>
      <c r="AA157" s="9">
        <f>VLOOKUP($B157,aquastat_more_extensive_table!$D$1419:$AO$1619,AA$4,FALSE)</f>
        <v>0</v>
      </c>
      <c r="AB157" s="13" t="e">
        <f t="shared" si="74"/>
        <v>#N/A</v>
      </c>
      <c r="AC157" s="9">
        <f>VLOOKUP($C157,total_abstraction_km3!$A$2:$CT$249,AC$4,FALSE)</f>
        <v>5.3341120000000002</v>
      </c>
      <c r="AD157" s="13">
        <f t="shared" si="85"/>
        <v>5.3341120000000002</v>
      </c>
      <c r="AF157" s="9">
        <f>VLOOKUP($B157,aquastat_more_extensive_table!$D$1419:$AO$1619,AF$4,FALSE)</f>
        <v>0</v>
      </c>
      <c r="AG157" s="13" t="e">
        <f t="shared" si="75"/>
        <v>#N/A</v>
      </c>
      <c r="AH157" s="9">
        <f>VLOOKUP($C157,total_abstraction_km3!$A$2:$CT$249,AH$4,FALSE)</f>
        <v>9.8713379999999997</v>
      </c>
      <c r="AI157" s="13">
        <f t="shared" si="86"/>
        <v>9.8713379999999997</v>
      </c>
      <c r="AK157" s="9">
        <f>VLOOKUP($B157,aquastat_more_extensive_table!$D$1419:$AO$1619,AK$4,FALSE)</f>
        <v>17.02</v>
      </c>
      <c r="AL157" s="13">
        <f t="shared" si="76"/>
        <v>17.02</v>
      </c>
      <c r="AM157" s="9">
        <f>VLOOKUP($C157,total_abstraction_km3!$A$2:$CT$249,AM$4,FALSE)</f>
        <v>12.036160000000001</v>
      </c>
      <c r="AN157" s="13">
        <f t="shared" si="87"/>
        <v>12.036160000000001</v>
      </c>
      <c r="AP157" s="9">
        <f>VLOOKUP($B157,aquastat_more_extensive_table!$D$1419:$AO$1619,AP$4,FALSE)</f>
        <v>0</v>
      </c>
      <c r="AQ157" s="13" t="e">
        <f t="shared" si="77"/>
        <v>#N/A</v>
      </c>
      <c r="AR157" s="9">
        <f>VLOOKUP($C157,total_abstraction_km3!$A$2:$CT$249,AR$4,FALSE)</f>
        <v>12.44638</v>
      </c>
      <c r="AS157" s="13">
        <f t="shared" si="88"/>
        <v>12.44638</v>
      </c>
      <c r="AU157" s="9">
        <f>VLOOKUP($B157,aquastat_more_extensive_table!$D$1419:$AO$1619,AU$4,FALSE)</f>
        <v>0</v>
      </c>
      <c r="AV157" s="13" t="e">
        <f t="shared" si="78"/>
        <v>#N/A</v>
      </c>
      <c r="AW157" s="9">
        <f>VLOOKUP($C157,total_abstraction_km3!$A$2:$CT$249,AW$4,FALSE)</f>
        <v>14.03796</v>
      </c>
      <c r="AX157" s="13">
        <f t="shared" si="89"/>
        <v>14.03796</v>
      </c>
      <c r="AZ157" s="9">
        <f>VLOOKUP($B157,aquastat_more_extensive_table!$D$1419:$AO$1619,AZ$4,FALSE)</f>
        <v>23.67</v>
      </c>
      <c r="BA157" s="13">
        <f t="shared" si="79"/>
        <v>23.67</v>
      </c>
      <c r="BB157" s="9">
        <f>VLOOKUP($C157,total_abstraction_km3!$A$2:$CT$249,BB$4,FALSE)</f>
        <v>14.779019999999999</v>
      </c>
      <c r="BC157" s="13">
        <f t="shared" si="90"/>
        <v>14.779019999999999</v>
      </c>
      <c r="BE157" s="9">
        <f>VLOOKUP($B157,aquastat_more_extensive_table!$D$1419:$AO$1619,BE$4,FALSE)</f>
        <v>0</v>
      </c>
      <c r="BF157" s="13" t="e">
        <f t="shared" si="80"/>
        <v>#N/A</v>
      </c>
      <c r="BG157" s="9">
        <f>VLOOKUP($C157,total_abstraction_km3!$A$2:$CT$249,BG$4,FALSE)</f>
        <v>16.61242</v>
      </c>
      <c r="BH157" s="13">
        <f t="shared" si="91"/>
        <v>16.61242</v>
      </c>
      <c r="BJ157" s="9">
        <f>VLOOKUP($B157,aquastat_more_extensive_table!$D$1419:$AO$1619,BJ$4,FALSE)</f>
        <v>0</v>
      </c>
      <c r="BK157" s="13" t="e">
        <f t="shared" si="92"/>
        <v>#N/A</v>
      </c>
      <c r="BL157" s="9">
        <f>VLOOKUP($C157,total_abstraction_km3!$A$2:$CT$249,BL$4,FALSE)</f>
        <v>17.8951666666667</v>
      </c>
      <c r="BM157" s="13">
        <f t="shared" si="93"/>
        <v>17.8951666666667</v>
      </c>
    </row>
    <row r="158" spans="2:65" x14ac:dyDescent="0.25">
      <c r="B158" s="12">
        <f>fao_ids_unique!B153</f>
        <v>195</v>
      </c>
      <c r="C158" s="12">
        <f>fao_ids_unique!F153</f>
        <v>167</v>
      </c>
      <c r="D158" s="8" t="str">
        <f>fao_ids_unique!C153</f>
        <v>SEN</v>
      </c>
      <c r="E158" s="7" t="str">
        <f>fao_ids_unique!G153</f>
        <v>Senegal</v>
      </c>
      <c r="G158" s="9">
        <f>VLOOKUP($B158,aquastat_more_extensive_table!$D$1419:$AO$1619,G$4,FALSE)</f>
        <v>0</v>
      </c>
      <c r="H158" s="13" t="e">
        <f t="shared" si="70"/>
        <v>#N/A</v>
      </c>
      <c r="I158" s="9">
        <f>VLOOKUP($C158,total_abstraction_km3!$A$2:$CT$249,I$4,FALSE)</f>
        <v>1.5238700000000001</v>
      </c>
      <c r="J158" s="13">
        <f t="shared" si="81"/>
        <v>1.5238700000000001</v>
      </c>
      <c r="L158" s="9">
        <f>VLOOKUP($B158,aquastat_more_extensive_table!$D$1419:$AO$1619,L$4,FALSE)</f>
        <v>0</v>
      </c>
      <c r="M158" s="13" t="e">
        <f t="shared" si="71"/>
        <v>#N/A</v>
      </c>
      <c r="N158" s="9">
        <f>VLOOKUP($C158,total_abstraction_km3!$A$2:$CT$249,N$4,FALSE)</f>
        <v>1.7698940000000001</v>
      </c>
      <c r="O158" s="13">
        <f t="shared" si="82"/>
        <v>1.7698940000000001</v>
      </c>
      <c r="Q158" s="9">
        <f>VLOOKUP($B158,aquastat_more_extensive_table!$D$1419:$AO$1619,Q$4,FALSE)</f>
        <v>0</v>
      </c>
      <c r="R158" s="13" t="e">
        <f t="shared" si="72"/>
        <v>#N/A</v>
      </c>
      <c r="S158" s="9">
        <f>VLOOKUP($C158,total_abstraction_km3!$A$2:$CT$249,S$4,FALSE)</f>
        <v>1.7394879999999999</v>
      </c>
      <c r="T158" s="13">
        <f t="shared" si="83"/>
        <v>1.7394879999999999</v>
      </c>
      <c r="V158" s="9">
        <f>VLOOKUP($B158,aquastat_more_extensive_table!$D$1419:$AO$1619,V$4,FALSE)</f>
        <v>0</v>
      </c>
      <c r="W158" s="13" t="e">
        <f t="shared" si="73"/>
        <v>#N/A</v>
      </c>
      <c r="X158" s="9">
        <f>VLOOKUP($C158,total_abstraction_km3!$A$2:$CT$249,X$4,FALSE)</f>
        <v>1.7142820000000001</v>
      </c>
      <c r="Y158" s="13">
        <f t="shared" si="84"/>
        <v>1.7142820000000001</v>
      </c>
      <c r="AA158" s="9">
        <f>VLOOKUP($B158,aquastat_more_extensive_table!$D$1419:$AO$1619,AA$4,FALSE)</f>
        <v>0</v>
      </c>
      <c r="AB158" s="13" t="e">
        <f t="shared" si="74"/>
        <v>#N/A</v>
      </c>
      <c r="AC158" s="9">
        <f>VLOOKUP($C158,total_abstraction_km3!$A$2:$CT$249,AC$4,FALSE)</f>
        <v>1.7664580000000001</v>
      </c>
      <c r="AD158" s="13">
        <f t="shared" si="85"/>
        <v>1.7664580000000001</v>
      </c>
      <c r="AF158" s="9">
        <f>VLOOKUP($B158,aquastat_more_extensive_table!$D$1419:$AO$1619,AF$4,FALSE)</f>
        <v>1.36</v>
      </c>
      <c r="AG158" s="13">
        <f t="shared" si="75"/>
        <v>1.36</v>
      </c>
      <c r="AH158" s="9">
        <f>VLOOKUP($C158,total_abstraction_km3!$A$2:$CT$249,AH$4,FALSE)</f>
        <v>1.9693000000000001</v>
      </c>
      <c r="AI158" s="13">
        <f t="shared" si="86"/>
        <v>1.9693000000000001</v>
      </c>
      <c r="AK158" s="9">
        <f>VLOOKUP($B158,aquastat_more_extensive_table!$D$1419:$AO$1619,AK$4,FALSE)</f>
        <v>0</v>
      </c>
      <c r="AL158" s="13" t="e">
        <f t="shared" si="76"/>
        <v>#N/A</v>
      </c>
      <c r="AM158" s="9">
        <f>VLOOKUP($C158,total_abstraction_km3!$A$2:$CT$249,AM$4,FALSE)</f>
        <v>2.1964760000000001</v>
      </c>
      <c r="AN158" s="13">
        <f t="shared" si="87"/>
        <v>2.1964760000000001</v>
      </c>
      <c r="AP158" s="9">
        <f>VLOOKUP($B158,aquastat_more_extensive_table!$D$1419:$AO$1619,AP$4,FALSE)</f>
        <v>0</v>
      </c>
      <c r="AQ158" s="13" t="e">
        <f t="shared" si="77"/>
        <v>#N/A</v>
      </c>
      <c r="AR158" s="9">
        <f>VLOOKUP($C158,total_abstraction_km3!$A$2:$CT$249,AR$4,FALSE)</f>
        <v>2.26877</v>
      </c>
      <c r="AS158" s="13">
        <f t="shared" si="88"/>
        <v>2.26877</v>
      </c>
      <c r="AU158" s="9">
        <f>VLOOKUP($B158,aquastat_more_extensive_table!$D$1419:$AO$1619,AU$4,FALSE)</f>
        <v>2.2210000000000001</v>
      </c>
      <c r="AV158" s="13">
        <f t="shared" si="78"/>
        <v>2.2210000000000001</v>
      </c>
      <c r="AW158" s="9">
        <f>VLOOKUP($C158,total_abstraction_km3!$A$2:$CT$249,AW$4,FALSE)</f>
        <v>2.5862859999999999</v>
      </c>
      <c r="AX158" s="13">
        <f t="shared" si="89"/>
        <v>2.5862859999999999</v>
      </c>
      <c r="AZ158" s="9">
        <f>VLOOKUP($B158,aquastat_more_extensive_table!$D$1419:$AO$1619,AZ$4,FALSE)</f>
        <v>0</v>
      </c>
      <c r="BA158" s="13" t="e">
        <f t="shared" si="79"/>
        <v>#N/A</v>
      </c>
      <c r="BB158" s="9">
        <f>VLOOKUP($C158,total_abstraction_km3!$A$2:$CT$249,BB$4,FALSE)</f>
        <v>2.8323800000000001</v>
      </c>
      <c r="BC158" s="13">
        <f t="shared" si="90"/>
        <v>2.8323800000000001</v>
      </c>
      <c r="BE158" s="9">
        <f>VLOOKUP($B158,aquastat_more_extensive_table!$D$1419:$AO$1619,BE$4,FALSE)</f>
        <v>0</v>
      </c>
      <c r="BF158" s="13" t="e">
        <f t="shared" si="80"/>
        <v>#N/A</v>
      </c>
      <c r="BG158" s="9">
        <f>VLOOKUP($C158,total_abstraction_km3!$A$2:$CT$249,BG$4,FALSE)</f>
        <v>2.978996</v>
      </c>
      <c r="BH158" s="13">
        <f t="shared" si="91"/>
        <v>2.978996</v>
      </c>
      <c r="BJ158" s="9">
        <f>VLOOKUP($B158,aquastat_more_extensive_table!$D$1419:$AO$1619,BJ$4,FALSE)</f>
        <v>0</v>
      </c>
      <c r="BK158" s="13" t="e">
        <f t="shared" si="92"/>
        <v>#N/A</v>
      </c>
      <c r="BL158" s="9">
        <f>VLOOKUP($C158,total_abstraction_km3!$A$2:$CT$249,BL$4,FALSE)</f>
        <v>2.9543366666666699</v>
      </c>
      <c r="BM158" s="13">
        <f t="shared" si="93"/>
        <v>2.9543366666666699</v>
      </c>
    </row>
    <row r="159" spans="2:65" x14ac:dyDescent="0.25">
      <c r="B159" s="12">
        <f>fao_ids_unique!B154</f>
        <v>196</v>
      </c>
      <c r="C159" s="12">
        <f>fao_ids_unique!F154</f>
        <v>181</v>
      </c>
      <c r="D159" s="8" t="str">
        <f>fao_ids_unique!C154</f>
        <v>SYC</v>
      </c>
      <c r="E159" s="7" t="str">
        <f>fao_ids_unique!G154</f>
        <v>Seychelles</v>
      </c>
      <c r="G159" s="9">
        <f>VLOOKUP($B159,aquastat_more_extensive_table!$D$1419:$AO$1619,G$4,FALSE)</f>
        <v>0</v>
      </c>
      <c r="H159" s="13" t="e">
        <f t="shared" si="70"/>
        <v>#N/A</v>
      </c>
      <c r="I159" s="9">
        <f>VLOOKUP($C159,total_abstraction_km3!$A$2:$CT$249,I$4,FALSE)</f>
        <v>0</v>
      </c>
      <c r="J159" s="13">
        <f t="shared" si="81"/>
        <v>0</v>
      </c>
      <c r="L159" s="9">
        <f>VLOOKUP($B159,aquastat_more_extensive_table!$D$1419:$AO$1619,L$4,FALSE)</f>
        <v>0</v>
      </c>
      <c r="M159" s="13" t="e">
        <f t="shared" si="71"/>
        <v>#N/A</v>
      </c>
      <c r="N159" s="9">
        <f>VLOOKUP($C159,total_abstraction_km3!$A$2:$CT$249,N$4,FALSE)</f>
        <v>0</v>
      </c>
      <c r="O159" s="13">
        <f t="shared" si="82"/>
        <v>0</v>
      </c>
      <c r="Q159" s="9">
        <f>VLOOKUP($B159,aquastat_more_extensive_table!$D$1419:$AO$1619,Q$4,FALSE)</f>
        <v>0</v>
      </c>
      <c r="R159" s="13" t="e">
        <f t="shared" si="72"/>
        <v>#N/A</v>
      </c>
      <c r="S159" s="9">
        <f>VLOOKUP($C159,total_abstraction_km3!$A$2:$CT$249,S$4,FALSE)</f>
        <v>0</v>
      </c>
      <c r="T159" s="13">
        <f t="shared" si="83"/>
        <v>0</v>
      </c>
      <c r="V159" s="9">
        <f>VLOOKUP($B159,aquastat_more_extensive_table!$D$1419:$AO$1619,V$4,FALSE)</f>
        <v>0</v>
      </c>
      <c r="W159" s="13" t="e">
        <f t="shared" si="73"/>
        <v>#N/A</v>
      </c>
      <c r="X159" s="9">
        <f>VLOOKUP($C159,total_abstraction_km3!$A$2:$CT$249,X$4,FALSE)</f>
        <v>0</v>
      </c>
      <c r="Y159" s="13">
        <f t="shared" si="84"/>
        <v>0</v>
      </c>
      <c r="AA159" s="9">
        <f>VLOOKUP($B159,aquastat_more_extensive_table!$D$1419:$AO$1619,AA$4,FALSE)</f>
        <v>0</v>
      </c>
      <c r="AB159" s="13" t="e">
        <f t="shared" si="74"/>
        <v>#N/A</v>
      </c>
      <c r="AC159" s="9">
        <f>VLOOKUP($C159,total_abstraction_km3!$A$2:$CT$249,AC$4,FALSE)</f>
        <v>0</v>
      </c>
      <c r="AD159" s="13">
        <f t="shared" si="85"/>
        <v>0</v>
      </c>
      <c r="AF159" s="9">
        <f>VLOOKUP($B159,aquastat_more_extensive_table!$D$1419:$AO$1619,AF$4,FALSE)</f>
        <v>0</v>
      </c>
      <c r="AG159" s="13" t="e">
        <f t="shared" si="75"/>
        <v>#N/A</v>
      </c>
      <c r="AH159" s="9">
        <f>VLOOKUP($C159,total_abstraction_km3!$A$2:$CT$249,AH$4,FALSE)</f>
        <v>0</v>
      </c>
      <c r="AI159" s="13">
        <f t="shared" si="86"/>
        <v>0</v>
      </c>
      <c r="AK159" s="9">
        <f>VLOOKUP($B159,aquastat_more_extensive_table!$D$1419:$AO$1619,AK$4,FALSE)</f>
        <v>1.1900000000000001E-2</v>
      </c>
      <c r="AL159" s="13">
        <f t="shared" si="76"/>
        <v>1.1900000000000001E-2</v>
      </c>
      <c r="AM159" s="9">
        <f>VLOOKUP($C159,total_abstraction_km3!$A$2:$CT$249,AM$4,FALSE)</f>
        <v>0</v>
      </c>
      <c r="AN159" s="13">
        <f t="shared" si="87"/>
        <v>0</v>
      </c>
      <c r="AP159" s="9">
        <f>VLOOKUP($B159,aquastat_more_extensive_table!$D$1419:$AO$1619,AP$4,FALSE)</f>
        <v>0</v>
      </c>
      <c r="AQ159" s="13" t="e">
        <f t="shared" si="77"/>
        <v>#N/A</v>
      </c>
      <c r="AR159" s="9">
        <f>VLOOKUP($C159,total_abstraction_km3!$A$2:$CT$249,AR$4,FALSE)</f>
        <v>0</v>
      </c>
      <c r="AS159" s="13">
        <f t="shared" si="88"/>
        <v>0</v>
      </c>
      <c r="AU159" s="9">
        <f>VLOOKUP($B159,aquastat_more_extensive_table!$D$1419:$AO$1619,AU$4,FALSE)</f>
        <v>0</v>
      </c>
      <c r="AV159" s="13" t="e">
        <f t="shared" si="78"/>
        <v>#N/A</v>
      </c>
      <c r="AW159" s="9">
        <f>VLOOKUP($C159,total_abstraction_km3!$A$2:$CT$249,AW$4,FALSE)</f>
        <v>0</v>
      </c>
      <c r="AX159" s="13">
        <f t="shared" si="89"/>
        <v>0</v>
      </c>
      <c r="AZ159" s="9">
        <f>VLOOKUP($B159,aquastat_more_extensive_table!$D$1419:$AO$1619,AZ$4,FALSE)</f>
        <v>1.37E-2</v>
      </c>
      <c r="BA159" s="13">
        <f t="shared" si="79"/>
        <v>1.37E-2</v>
      </c>
      <c r="BB159" s="9">
        <f>VLOOKUP($C159,total_abstraction_km3!$A$2:$CT$249,BB$4,FALSE)</f>
        <v>0</v>
      </c>
      <c r="BC159" s="13">
        <f t="shared" si="90"/>
        <v>0</v>
      </c>
      <c r="BE159" s="9">
        <f>VLOOKUP($B159,aquastat_more_extensive_table!$D$1419:$AO$1619,BE$4,FALSE)</f>
        <v>0</v>
      </c>
      <c r="BF159" s="13" t="e">
        <f t="shared" si="80"/>
        <v>#N/A</v>
      </c>
      <c r="BG159" s="9">
        <f>VLOOKUP($C159,total_abstraction_km3!$A$2:$CT$249,BG$4,FALSE)</f>
        <v>0</v>
      </c>
      <c r="BH159" s="13">
        <f t="shared" si="91"/>
        <v>0</v>
      </c>
      <c r="BJ159" s="9">
        <f>VLOOKUP($B159,aquastat_more_extensive_table!$D$1419:$AO$1619,BJ$4,FALSE)</f>
        <v>0</v>
      </c>
      <c r="BK159" s="13" t="e">
        <f t="shared" si="92"/>
        <v>#N/A</v>
      </c>
      <c r="BL159" s="9">
        <f>VLOOKUP($C159,total_abstraction_km3!$A$2:$CT$249,BL$4,FALSE)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VLOOKUP($B160,aquastat_more_extensive_table!$D$1419:$AO$1619,G$4,FALSE)</f>
        <v>0</v>
      </c>
      <c r="H160" s="13" t="e">
        <f t="shared" si="70"/>
        <v>#N/A</v>
      </c>
      <c r="I160" s="9">
        <f>VLOOKUP($C160,total_abstraction_km3!$A$2:$CT$249,I$4,FALSE)</f>
        <v>3.1628700000000003E-2</v>
      </c>
      <c r="J160" s="13">
        <f t="shared" si="81"/>
        <v>3.1628700000000003E-2</v>
      </c>
      <c r="L160" s="9">
        <f>VLOOKUP($B160,aquastat_more_extensive_table!$D$1419:$AO$1619,L$4,FALSE)</f>
        <v>0</v>
      </c>
      <c r="M160" s="13" t="e">
        <f t="shared" si="71"/>
        <v>#N/A</v>
      </c>
      <c r="N160" s="9">
        <f>VLOOKUP($C160,total_abstraction_km3!$A$2:$CT$249,N$4,FALSE)</f>
        <v>4.1326799999999997E-2</v>
      </c>
      <c r="O160" s="13">
        <f t="shared" si="82"/>
        <v>4.1326799999999997E-2</v>
      </c>
      <c r="Q160" s="9">
        <f>VLOOKUP($B160,aquastat_more_extensive_table!$D$1419:$AO$1619,Q$4,FALSE)</f>
        <v>0</v>
      </c>
      <c r="R160" s="13" t="e">
        <f t="shared" si="72"/>
        <v>#N/A</v>
      </c>
      <c r="S160" s="9">
        <f>VLOOKUP($C160,total_abstraction_km3!$A$2:$CT$249,S$4,FALSE)</f>
        <v>8.9777159999999995E-2</v>
      </c>
      <c r="T160" s="13">
        <f t="shared" si="83"/>
        <v>8.9777159999999995E-2</v>
      </c>
      <c r="V160" s="9">
        <f>VLOOKUP($B160,aquastat_more_extensive_table!$D$1419:$AO$1619,V$4,FALSE)</f>
        <v>0</v>
      </c>
      <c r="W160" s="13" t="e">
        <f t="shared" si="73"/>
        <v>#N/A</v>
      </c>
      <c r="X160" s="9">
        <f>VLOOKUP($C160,total_abstraction_km3!$A$2:$CT$249,X$4,FALSE)</f>
        <v>0.17480319999999999</v>
      </c>
      <c r="Y160" s="13">
        <f t="shared" si="84"/>
        <v>0.17480319999999999</v>
      </c>
      <c r="AA160" s="9">
        <f>VLOOKUP($B160,aquastat_more_extensive_table!$D$1419:$AO$1619,AA$4,FALSE)</f>
        <v>0</v>
      </c>
      <c r="AB160" s="13" t="e">
        <f t="shared" si="74"/>
        <v>#N/A</v>
      </c>
      <c r="AC160" s="9">
        <f>VLOOKUP($C160,total_abstraction_km3!$A$2:$CT$249,AC$4,FALSE)</f>
        <v>0.27046619999999999</v>
      </c>
      <c r="AD160" s="13">
        <f t="shared" si="85"/>
        <v>0.27046619999999999</v>
      </c>
      <c r="AF160" s="9">
        <f>VLOOKUP($B160,aquastat_more_extensive_table!$D$1419:$AO$1619,AF$4,FALSE)</f>
        <v>0.37</v>
      </c>
      <c r="AG160" s="13">
        <f t="shared" si="75"/>
        <v>0.37</v>
      </c>
      <c r="AH160" s="9">
        <f>VLOOKUP($C160,total_abstraction_km3!$A$2:$CT$249,AH$4,FALSE)</f>
        <v>0.37334079999999997</v>
      </c>
      <c r="AI160" s="13">
        <f t="shared" si="86"/>
        <v>0.37334079999999997</v>
      </c>
      <c r="AK160" s="9">
        <f>VLOOKUP($B160,aquastat_more_extensive_table!$D$1419:$AO$1619,AK$4,FALSE)</f>
        <v>0</v>
      </c>
      <c r="AL160" s="13" t="e">
        <f t="shared" si="76"/>
        <v>#N/A</v>
      </c>
      <c r="AM160" s="9">
        <f>VLOOKUP($C160,total_abstraction_km3!$A$2:$CT$249,AM$4,FALSE)</f>
        <v>0.37555899999999998</v>
      </c>
      <c r="AN160" s="13">
        <f t="shared" si="87"/>
        <v>0.37555899999999998</v>
      </c>
      <c r="AP160" s="9">
        <f>VLOOKUP($B160,aquastat_more_extensive_table!$D$1419:$AO$1619,AP$4,FALSE)</f>
        <v>0</v>
      </c>
      <c r="AQ160" s="13" t="e">
        <f t="shared" si="77"/>
        <v>#N/A</v>
      </c>
      <c r="AR160" s="9">
        <f>VLOOKUP($C160,total_abstraction_km3!$A$2:$CT$249,AR$4,FALSE)</f>
        <v>0.3908124</v>
      </c>
      <c r="AS160" s="13">
        <f t="shared" si="88"/>
        <v>0.3908124</v>
      </c>
      <c r="AU160" s="9">
        <f>VLOOKUP($B160,aquastat_more_extensive_table!$D$1419:$AO$1619,AU$4,FALSE)</f>
        <v>0.18890000000000001</v>
      </c>
      <c r="AV160" s="13">
        <f t="shared" si="78"/>
        <v>0.18890000000000001</v>
      </c>
      <c r="AW160" s="9">
        <f>VLOOKUP($C160,total_abstraction_km3!$A$2:$CT$249,AW$4,FALSE)</f>
        <v>0.39740639999999999</v>
      </c>
      <c r="AX160" s="13">
        <f t="shared" si="89"/>
        <v>0.39740639999999999</v>
      </c>
      <c r="AZ160" s="9">
        <f>VLOOKUP($B160,aquastat_more_extensive_table!$D$1419:$AO$1619,AZ$4,FALSE)</f>
        <v>0.2122</v>
      </c>
      <c r="BA160" s="13">
        <f t="shared" si="79"/>
        <v>0.2122</v>
      </c>
      <c r="BB160" s="9">
        <f>VLOOKUP($C160,total_abstraction_km3!$A$2:$CT$249,BB$4,FALSE)</f>
        <v>0.42467199999999999</v>
      </c>
      <c r="BC160" s="13">
        <f t="shared" si="90"/>
        <v>0.42467199999999999</v>
      </c>
      <c r="BE160" s="9">
        <f>VLOOKUP($B160,aquastat_more_extensive_table!$D$1419:$AO$1619,BE$4,FALSE)</f>
        <v>0</v>
      </c>
      <c r="BF160" s="13" t="e">
        <f t="shared" si="80"/>
        <v>#N/A</v>
      </c>
      <c r="BG160" s="9">
        <f>VLOOKUP($C160,total_abstraction_km3!$A$2:$CT$249,BG$4,FALSE)</f>
        <v>0.45041720000000002</v>
      </c>
      <c r="BH160" s="13">
        <f t="shared" si="91"/>
        <v>0.45041720000000002</v>
      </c>
      <c r="BJ160" s="9">
        <f>VLOOKUP($B160,aquastat_more_extensive_table!$D$1419:$AO$1619,BJ$4,FALSE)</f>
        <v>0</v>
      </c>
      <c r="BK160" s="13" t="e">
        <f t="shared" si="92"/>
        <v>#N/A</v>
      </c>
      <c r="BL160" s="9">
        <f>VLOOKUP($C160,total_abstraction_km3!$A$2:$CT$249,BL$4,FALSE)</f>
        <v>0.43343266666666702</v>
      </c>
      <c r="BM160" s="13">
        <f t="shared" si="93"/>
        <v>0.43343266666666702</v>
      </c>
    </row>
    <row r="161" spans="2:65" x14ac:dyDescent="0.25">
      <c r="B161" s="12">
        <f>fao_ids_unique!B156</f>
        <v>198</v>
      </c>
      <c r="C161" s="12">
        <f>fao_ids_unique!F156</f>
        <v>178</v>
      </c>
      <c r="D161" s="8" t="str">
        <f>fao_ids_unique!C156</f>
        <v>SVN</v>
      </c>
      <c r="E161" s="7" t="str">
        <f>fao_ids_unique!G156</f>
        <v>Slovenia</v>
      </c>
      <c r="G161" s="9">
        <f>VLOOKUP($B161,aquastat_more_extensive_table!$D$1419:$AO$1619,G$4,FALSE)</f>
        <v>0</v>
      </c>
      <c r="H161" s="13" t="e">
        <f t="shared" si="70"/>
        <v>#N/A</v>
      </c>
      <c r="I161" s="9">
        <f>VLOOKUP($C161,total_abstraction_km3!$A$2:$CT$249,I$4,FALSE)</f>
        <v>0.253666</v>
      </c>
      <c r="J161" s="13">
        <f t="shared" si="81"/>
        <v>0.253666</v>
      </c>
      <c r="L161" s="9">
        <f>VLOOKUP($B161,aquastat_more_extensive_table!$D$1419:$AO$1619,L$4,FALSE)</f>
        <v>0</v>
      </c>
      <c r="M161" s="13" t="e">
        <f t="shared" si="71"/>
        <v>#N/A</v>
      </c>
      <c r="N161" s="9">
        <f>VLOOKUP($C161,total_abstraction_km3!$A$2:$CT$249,N$4,FALSE)</f>
        <v>0.2723566</v>
      </c>
      <c r="O161" s="13">
        <f t="shared" si="82"/>
        <v>0.2723566</v>
      </c>
      <c r="Q161" s="9">
        <f>VLOOKUP($B161,aquastat_more_extensive_table!$D$1419:$AO$1619,Q$4,FALSE)</f>
        <v>0</v>
      </c>
      <c r="R161" s="13" t="e">
        <f t="shared" si="72"/>
        <v>#N/A</v>
      </c>
      <c r="S161" s="9">
        <f>VLOOKUP($C161,total_abstraction_km3!$A$2:$CT$249,S$4,FALSE)</f>
        <v>0.30798680000000001</v>
      </c>
      <c r="T161" s="13">
        <f t="shared" si="83"/>
        <v>0.30798680000000001</v>
      </c>
      <c r="V161" s="9">
        <f>VLOOKUP($B161,aquastat_more_extensive_table!$D$1419:$AO$1619,V$4,FALSE)</f>
        <v>0</v>
      </c>
      <c r="W161" s="13" t="e">
        <f t="shared" si="73"/>
        <v>#N/A</v>
      </c>
      <c r="X161" s="9">
        <f>VLOOKUP($C161,total_abstraction_km3!$A$2:$CT$249,X$4,FALSE)</f>
        <v>0.42446200000000001</v>
      </c>
      <c r="Y161" s="13">
        <f t="shared" si="84"/>
        <v>0.42446200000000001</v>
      </c>
      <c r="AA161" s="9">
        <f>VLOOKUP($B161,aquastat_more_extensive_table!$D$1419:$AO$1619,AA$4,FALSE)</f>
        <v>0</v>
      </c>
      <c r="AB161" s="13" t="e">
        <f t="shared" si="74"/>
        <v>#N/A</v>
      </c>
      <c r="AC161" s="9">
        <f>VLOOKUP($C161,total_abstraction_km3!$A$2:$CT$249,AC$4,FALSE)</f>
        <v>0.52861360000000002</v>
      </c>
      <c r="AD161" s="13">
        <f t="shared" si="85"/>
        <v>0.52861360000000002</v>
      </c>
      <c r="AF161" s="9">
        <f>VLOOKUP($B161,aquastat_more_extensive_table!$D$1419:$AO$1619,AF$4,FALSE)</f>
        <v>0</v>
      </c>
      <c r="AG161" s="13" t="e">
        <f t="shared" si="75"/>
        <v>#N/A</v>
      </c>
      <c r="AH161" s="9">
        <f>VLOOKUP($C161,total_abstraction_km3!$A$2:$CT$249,AH$4,FALSE)</f>
        <v>0.53047</v>
      </c>
      <c r="AI161" s="13">
        <f t="shared" si="86"/>
        <v>0.53047</v>
      </c>
      <c r="AK161" s="9">
        <f>VLOOKUP($B161,aquastat_more_extensive_table!$D$1419:$AO$1619,AK$4,FALSE)</f>
        <v>0</v>
      </c>
      <c r="AL161" s="13" t="e">
        <f t="shared" si="76"/>
        <v>#N/A</v>
      </c>
      <c r="AM161" s="9">
        <f>VLOOKUP($C161,total_abstraction_km3!$A$2:$CT$249,AM$4,FALSE)</f>
        <v>0.56706979999999996</v>
      </c>
      <c r="AN161" s="13">
        <f t="shared" si="87"/>
        <v>0.56706979999999996</v>
      </c>
      <c r="AP161" s="9">
        <f>VLOOKUP($B161,aquastat_more_extensive_table!$D$1419:$AO$1619,AP$4,FALSE)</f>
        <v>0</v>
      </c>
      <c r="AQ161" s="13" t="e">
        <f t="shared" si="77"/>
        <v>#N/A</v>
      </c>
      <c r="AR161" s="9">
        <f>VLOOKUP($C161,total_abstraction_km3!$A$2:$CT$249,AR$4,FALSE)</f>
        <v>0.60128979999999999</v>
      </c>
      <c r="AS161" s="13">
        <f t="shared" si="88"/>
        <v>0.60128979999999999</v>
      </c>
      <c r="AU161" s="9">
        <f>VLOOKUP($B161,aquastat_more_extensive_table!$D$1419:$AO$1619,AU$4,FALSE)</f>
        <v>0.8992</v>
      </c>
      <c r="AV161" s="13">
        <f t="shared" si="78"/>
        <v>0.8992</v>
      </c>
      <c r="AW161" s="9">
        <f>VLOOKUP($C161,total_abstraction_km3!$A$2:$CT$249,AW$4,FALSE)</f>
        <v>0.63909559999999999</v>
      </c>
      <c r="AX161" s="13">
        <f t="shared" si="89"/>
        <v>0.63909559999999999</v>
      </c>
      <c r="AZ161" s="9">
        <f>VLOOKUP($B161,aquastat_more_extensive_table!$D$1419:$AO$1619,AZ$4,FALSE)</f>
        <v>0.93489999999999995</v>
      </c>
      <c r="BA161" s="13">
        <f t="shared" si="79"/>
        <v>0.93489999999999995</v>
      </c>
      <c r="BB161" s="9">
        <f>VLOOKUP($C161,total_abstraction_km3!$A$2:$CT$249,BB$4,FALSE)</f>
        <v>0.75176220000000005</v>
      </c>
      <c r="BC161" s="13">
        <f t="shared" si="90"/>
        <v>0.75176220000000005</v>
      </c>
      <c r="BE161" s="9">
        <f>VLOOKUP($B161,aquastat_more_extensive_table!$D$1419:$AO$1619,BE$4,FALSE)</f>
        <v>0.92810000000000004</v>
      </c>
      <c r="BF161" s="13">
        <f t="shared" si="80"/>
        <v>0.92810000000000004</v>
      </c>
      <c r="BG161" s="9">
        <f>VLOOKUP($C161,total_abstraction_km3!$A$2:$CT$249,BG$4,FALSE)</f>
        <v>0.80228180000000004</v>
      </c>
      <c r="BH161" s="13">
        <f t="shared" si="91"/>
        <v>0.80228180000000004</v>
      </c>
      <c r="BJ161" s="9">
        <f>VLOOKUP($B161,aquastat_more_extensive_table!$D$1419:$AO$1619,BJ$4,FALSE)</f>
        <v>1.1559999999999999</v>
      </c>
      <c r="BK161" s="13">
        <f t="shared" si="92"/>
        <v>1.1559999999999999</v>
      </c>
      <c r="BL161" s="9">
        <f>VLOOKUP($C161,total_abstraction_km3!$A$2:$CT$249,BL$4,FALSE)</f>
        <v>0.80575033333333301</v>
      </c>
      <c r="BM161" s="13">
        <f t="shared" si="93"/>
        <v>0.80575033333333301</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VLOOKUP($B162,aquastat_more_extensive_table!$D$1419:$AO$1619,G$4,FALSE)</f>
        <v>0</v>
      </c>
      <c r="H162" s="13" t="e">
        <f t="shared" si="70"/>
        <v>#N/A</v>
      </c>
      <c r="I162" s="9">
        <f>VLOOKUP($C162,total_abstraction_km3!$A$2:$CT$249,I$4,FALSE)</f>
        <v>0.48320879999999999</v>
      </c>
      <c r="J162" s="13">
        <f t="shared" si="81"/>
        <v>0.48320879999999999</v>
      </c>
      <c r="L162" s="9">
        <f>VLOOKUP($B162,aquastat_more_extensive_table!$D$1419:$AO$1619,L$4,FALSE)</f>
        <v>0</v>
      </c>
      <c r="M162" s="13" t="e">
        <f t="shared" si="71"/>
        <v>#N/A</v>
      </c>
      <c r="N162" s="9">
        <f>VLOOKUP($C162,total_abstraction_km3!$A$2:$CT$249,N$4,FALSE)</f>
        <v>0.51939840000000004</v>
      </c>
      <c r="O162" s="13">
        <f t="shared" si="82"/>
        <v>0.51939840000000004</v>
      </c>
      <c r="Q162" s="9">
        <f>VLOOKUP($B162,aquastat_more_extensive_table!$D$1419:$AO$1619,Q$4,FALSE)</f>
        <v>0</v>
      </c>
      <c r="R162" s="13" t="e">
        <f t="shared" si="72"/>
        <v>#N/A</v>
      </c>
      <c r="S162" s="9">
        <f>VLOOKUP($C162,total_abstraction_km3!$A$2:$CT$249,S$4,FALSE)</f>
        <v>0.5540988</v>
      </c>
      <c r="T162" s="13">
        <f t="shared" si="83"/>
        <v>0.5540988</v>
      </c>
      <c r="V162" s="9">
        <f>VLOOKUP($B162,aquastat_more_extensive_table!$D$1419:$AO$1619,V$4,FALSE)</f>
        <v>0</v>
      </c>
      <c r="W162" s="13" t="e">
        <f t="shared" si="73"/>
        <v>#N/A</v>
      </c>
      <c r="X162" s="9">
        <f>VLOOKUP($C162,total_abstraction_km3!$A$2:$CT$249,X$4,FALSE)</f>
        <v>0.65517639999999999</v>
      </c>
      <c r="Y162" s="13">
        <f t="shared" si="84"/>
        <v>0.65517639999999999</v>
      </c>
      <c r="AA162" s="9">
        <f>VLOOKUP($B162,aquastat_more_extensive_table!$D$1419:$AO$1619,AA$4,FALSE)</f>
        <v>0</v>
      </c>
      <c r="AB162" s="13" t="e">
        <f t="shared" si="74"/>
        <v>#N/A</v>
      </c>
      <c r="AC162" s="9">
        <f>VLOOKUP($C162,total_abstraction_km3!$A$2:$CT$249,AC$4,FALSE)</f>
        <v>0.73095560000000004</v>
      </c>
      <c r="AD162" s="13">
        <f t="shared" si="85"/>
        <v>0.73095560000000004</v>
      </c>
      <c r="AF162" s="9">
        <f>VLOOKUP($B162,aquastat_more_extensive_table!$D$1419:$AO$1619,AF$4,FALSE)</f>
        <v>0</v>
      </c>
      <c r="AG162" s="13" t="e">
        <f t="shared" si="75"/>
        <v>#N/A</v>
      </c>
      <c r="AH162" s="9">
        <f>VLOOKUP($C162,total_abstraction_km3!$A$2:$CT$249,AH$4,FALSE)</f>
        <v>0.66642120000000005</v>
      </c>
      <c r="AI162" s="13">
        <f t="shared" si="86"/>
        <v>0.66642120000000005</v>
      </c>
      <c r="AK162" s="9">
        <f>VLOOKUP($B162,aquastat_more_extensive_table!$D$1419:$AO$1619,AK$4,FALSE)</f>
        <v>0</v>
      </c>
      <c r="AL162" s="13" t="e">
        <f t="shared" si="76"/>
        <v>#N/A</v>
      </c>
      <c r="AM162" s="9">
        <f>VLOOKUP($C162,total_abstraction_km3!$A$2:$CT$249,AM$4,FALSE)</f>
        <v>0.77618240000000005</v>
      </c>
      <c r="AN162" s="13">
        <f t="shared" si="87"/>
        <v>0.77618240000000005</v>
      </c>
      <c r="AP162" s="9">
        <f>VLOOKUP($B162,aquastat_more_extensive_table!$D$1419:$AO$1619,AP$4,FALSE)</f>
        <v>1.31</v>
      </c>
      <c r="AQ162" s="13">
        <f t="shared" si="77"/>
        <v>1.31</v>
      </c>
      <c r="AR162" s="9">
        <f>VLOOKUP($C162,total_abstraction_km3!$A$2:$CT$249,AR$4,FALSE)</f>
        <v>0.94040539999999995</v>
      </c>
      <c r="AS162" s="13">
        <f t="shared" si="88"/>
        <v>0.94040539999999995</v>
      </c>
      <c r="AU162" s="9">
        <f>VLOOKUP($B162,aquastat_more_extensive_table!$D$1419:$AO$1619,AU$4,FALSE)</f>
        <v>1.0940000000000001</v>
      </c>
      <c r="AV162" s="13">
        <f t="shared" si="78"/>
        <v>1.0940000000000001</v>
      </c>
      <c r="AW162" s="9">
        <f>VLOOKUP($C162,total_abstraction_km3!$A$2:$CT$249,AW$4,FALSE)</f>
        <v>1.0270386</v>
      </c>
      <c r="AX162" s="13">
        <f t="shared" si="89"/>
        <v>1.0270386</v>
      </c>
      <c r="AZ162" s="9">
        <f>VLOOKUP($B162,aquastat_more_extensive_table!$D$1419:$AO$1619,AZ$4,FALSE)</f>
        <v>0.68799999999999994</v>
      </c>
      <c r="BA162" s="13">
        <f t="shared" si="79"/>
        <v>0.68799999999999994</v>
      </c>
      <c r="BB162" s="9">
        <f>VLOOKUP($C162,total_abstraction_km3!$A$2:$CT$249,BB$4,FALSE)</f>
        <v>1.3087139999999999</v>
      </c>
      <c r="BC162" s="13">
        <f t="shared" si="90"/>
        <v>1.3087139999999999</v>
      </c>
      <c r="BE162" s="9">
        <f>VLOOKUP($B162,aquastat_more_extensive_table!$D$1419:$AO$1619,BE$4,FALSE)</f>
        <v>0.6653</v>
      </c>
      <c r="BF162" s="13">
        <f t="shared" si="80"/>
        <v>0.6653</v>
      </c>
      <c r="BG162" s="9">
        <f>VLOOKUP($C162,total_abstraction_km3!$A$2:$CT$249,BG$4,FALSE)</f>
        <v>1.4401440000000001</v>
      </c>
      <c r="BH162" s="13">
        <f t="shared" si="91"/>
        <v>1.4401440000000001</v>
      </c>
      <c r="BJ162" s="9">
        <f>VLOOKUP($B162,aquastat_more_extensive_table!$D$1419:$AO$1619,BJ$4,FALSE)</f>
        <v>0.55930000000000002</v>
      </c>
      <c r="BK162" s="13">
        <f t="shared" si="92"/>
        <v>0.55930000000000002</v>
      </c>
      <c r="BL162" s="9">
        <f>VLOOKUP($C162,total_abstraction_km3!$A$2:$CT$249,BL$4,FALSE)</f>
        <v>1.45455333333333</v>
      </c>
      <c r="BM162" s="13">
        <f t="shared" si="93"/>
        <v>1.45455333333333</v>
      </c>
    </row>
    <row r="163" spans="2:65" x14ac:dyDescent="0.25">
      <c r="B163" s="12">
        <f>fao_ids_unique!B158</f>
        <v>200</v>
      </c>
      <c r="C163" s="12">
        <f>fao_ids_unique!F158</f>
        <v>168</v>
      </c>
      <c r="D163" s="8" t="str">
        <f>fao_ids_unique!C158</f>
        <v>SGP</v>
      </c>
      <c r="E163" s="7" t="str">
        <f>fao_ids_unique!G158</f>
        <v>Singapore</v>
      </c>
      <c r="G163" s="9">
        <f>VLOOKUP($B163,aquastat_more_extensive_table!$D$1419:$AO$1619,G$4,FALSE)</f>
        <v>0</v>
      </c>
      <c r="H163" s="13" t="e">
        <f t="shared" si="70"/>
        <v>#N/A</v>
      </c>
      <c r="I163" s="9">
        <f>VLOOKUP($C163,total_abstraction_km3!$A$2:$CT$249,I$4,FALSE)</f>
        <v>9.0636399999999995E-3</v>
      </c>
      <c r="J163" s="13">
        <f t="shared" si="81"/>
        <v>9.0636399999999995E-3</v>
      </c>
      <c r="L163" s="9">
        <f>VLOOKUP($B163,aquastat_more_extensive_table!$D$1419:$AO$1619,L$4,FALSE)</f>
        <v>0</v>
      </c>
      <c r="M163" s="13" t="e">
        <f t="shared" si="71"/>
        <v>#N/A</v>
      </c>
      <c r="N163" s="9">
        <f>VLOOKUP($C163,total_abstraction_km3!$A$2:$CT$249,N$4,FALSE)</f>
        <v>9.5235319999999995E-3</v>
      </c>
      <c r="O163" s="13">
        <f t="shared" si="82"/>
        <v>9.5235319999999995E-3</v>
      </c>
      <c r="Q163" s="9">
        <f>VLOOKUP($B163,aquastat_more_extensive_table!$D$1419:$AO$1619,Q$4,FALSE)</f>
        <v>0</v>
      </c>
      <c r="R163" s="13" t="e">
        <f t="shared" si="72"/>
        <v>#N/A</v>
      </c>
      <c r="S163" s="9">
        <f>VLOOKUP($C163,total_abstraction_km3!$A$2:$CT$249,S$4,FALSE)</f>
        <v>9.5592219999999992E-3</v>
      </c>
      <c r="T163" s="13">
        <f t="shared" si="83"/>
        <v>9.5592219999999992E-3</v>
      </c>
      <c r="V163" s="9">
        <f>VLOOKUP($B163,aquastat_more_extensive_table!$D$1419:$AO$1619,V$4,FALSE)</f>
        <v>0.19</v>
      </c>
      <c r="W163" s="13">
        <f t="shared" si="73"/>
        <v>0.19</v>
      </c>
      <c r="X163" s="9">
        <f>VLOOKUP($C163,total_abstraction_km3!$A$2:$CT$249,X$4,FALSE)</f>
        <v>1.430384E-2</v>
      </c>
      <c r="Y163" s="13">
        <f t="shared" si="84"/>
        <v>1.430384E-2</v>
      </c>
      <c r="AA163" s="9">
        <f>VLOOKUP($B163,aquastat_more_extensive_table!$D$1419:$AO$1619,AA$4,FALSE)</f>
        <v>0</v>
      </c>
      <c r="AB163" s="13" t="e">
        <f t="shared" si="74"/>
        <v>#N/A</v>
      </c>
      <c r="AC163" s="9">
        <f>VLOOKUP($C163,total_abstraction_km3!$A$2:$CT$249,AC$4,FALSE)</f>
        <v>1.8508179999999999E-2</v>
      </c>
      <c r="AD163" s="13">
        <f t="shared" si="85"/>
        <v>1.8508179999999999E-2</v>
      </c>
      <c r="AF163" s="9">
        <f>VLOOKUP($B163,aquastat_more_extensive_table!$D$1419:$AO$1619,AF$4,FALSE)</f>
        <v>0</v>
      </c>
      <c r="AG163" s="13" t="e">
        <f t="shared" si="75"/>
        <v>#N/A</v>
      </c>
      <c r="AH163" s="9">
        <f>VLOOKUP($C163,total_abstraction_km3!$A$2:$CT$249,AH$4,FALSE)</f>
        <v>1.9774380000000001E-2</v>
      </c>
      <c r="AI163" s="13">
        <f t="shared" si="86"/>
        <v>1.9774380000000001E-2</v>
      </c>
      <c r="AK163" s="9">
        <f>VLOOKUP($B163,aquastat_more_extensive_table!$D$1419:$AO$1619,AK$4,FALSE)</f>
        <v>0</v>
      </c>
      <c r="AL163" s="13" t="e">
        <f t="shared" si="76"/>
        <v>#N/A</v>
      </c>
      <c r="AM163" s="9">
        <f>VLOOKUP($C163,total_abstraction_km3!$A$2:$CT$249,AM$4,FALSE)</f>
        <v>2.21336E-2</v>
      </c>
      <c r="AN163" s="13">
        <f t="shared" si="87"/>
        <v>2.21336E-2</v>
      </c>
      <c r="AP163" s="9">
        <f>VLOOKUP($B163,aquastat_more_extensive_table!$D$1419:$AO$1619,AP$4,FALSE)</f>
        <v>0</v>
      </c>
      <c r="AQ163" s="13" t="e">
        <f t="shared" si="77"/>
        <v>#N/A</v>
      </c>
      <c r="AR163" s="9">
        <f>VLOOKUP($C163,total_abstraction_km3!$A$2:$CT$249,AR$4,FALSE)</f>
        <v>2.7197659999999999E-2</v>
      </c>
      <c r="AS163" s="13">
        <f t="shared" si="88"/>
        <v>2.7197659999999999E-2</v>
      </c>
      <c r="AU163" s="9">
        <f>VLOOKUP($B163,aquastat_more_extensive_table!$D$1419:$AO$1619,AU$4,FALSE)</f>
        <v>0</v>
      </c>
      <c r="AV163" s="13" t="e">
        <f t="shared" si="78"/>
        <v>#N/A</v>
      </c>
      <c r="AW163" s="9">
        <f>VLOOKUP($C163,total_abstraction_km3!$A$2:$CT$249,AW$4,FALSE)</f>
        <v>2.5860459999999998E-2</v>
      </c>
      <c r="AX163" s="13">
        <f t="shared" si="89"/>
        <v>2.5860459999999998E-2</v>
      </c>
      <c r="AZ163" s="9">
        <f>VLOOKUP($B163,aquastat_more_extensive_table!$D$1419:$AO$1619,AZ$4,FALSE)</f>
        <v>0</v>
      </c>
      <c r="BA163" s="13" t="e">
        <f t="shared" si="79"/>
        <v>#N/A</v>
      </c>
      <c r="BB163" s="9">
        <f>VLOOKUP($C163,total_abstraction_km3!$A$2:$CT$249,BB$4,FALSE)</f>
        <v>3.2858560000000002E-2</v>
      </c>
      <c r="BC163" s="13">
        <f t="shared" si="90"/>
        <v>3.2858560000000002E-2</v>
      </c>
      <c r="BE163" s="9">
        <f>VLOOKUP($B163,aquastat_more_extensive_table!$D$1419:$AO$1619,BE$4,FALSE)</f>
        <v>0</v>
      </c>
      <c r="BF163" s="13" t="e">
        <f t="shared" si="80"/>
        <v>#N/A</v>
      </c>
      <c r="BG163" s="9">
        <f>VLOOKUP($C163,total_abstraction_km3!$A$2:$CT$249,BG$4,FALSE)</f>
        <v>4.133498E-2</v>
      </c>
      <c r="BH163" s="13">
        <f t="shared" si="91"/>
        <v>4.133498E-2</v>
      </c>
      <c r="BJ163" s="9">
        <f>VLOOKUP($B163,aquastat_more_extensive_table!$D$1419:$AO$1619,BJ$4,FALSE)</f>
        <v>0</v>
      </c>
      <c r="BK163" s="13" t="e">
        <f t="shared" si="92"/>
        <v>#N/A</v>
      </c>
      <c r="BL163" s="9">
        <f>VLOOKUP($C163,total_abstraction_km3!$A$2:$CT$249,BL$4,FALSE)</f>
        <v>4.2818599999999998E-2</v>
      </c>
      <c r="BM163" s="13">
        <f t="shared" si="93"/>
        <v>4.2818599999999998E-2</v>
      </c>
    </row>
    <row r="164" spans="2:65" x14ac:dyDescent="0.25">
      <c r="B164" s="12">
        <f>fao_ids_unique!B159</f>
        <v>201</v>
      </c>
      <c r="C164" s="12">
        <f>fao_ids_unique!F159</f>
        <v>174</v>
      </c>
      <c r="D164" s="8" t="str">
        <f>fao_ids_unique!C159</f>
        <v>SOM</v>
      </c>
      <c r="E164" s="7" t="str">
        <f>fao_ids_unique!G159</f>
        <v>Somalia</v>
      </c>
      <c r="G164" s="9">
        <f>VLOOKUP($B164,aquastat_more_extensive_table!$D$1419:$AO$1619,G$4,FALSE)</f>
        <v>0</v>
      </c>
      <c r="H164" s="13" t="e">
        <f t="shared" si="70"/>
        <v>#N/A</v>
      </c>
      <c r="I164" s="9">
        <f>VLOOKUP($C164,total_abstraction_km3!$A$2:$CT$249,I$4,FALSE)</f>
        <v>0.51183880000000004</v>
      </c>
      <c r="J164" s="13">
        <f t="shared" si="81"/>
        <v>0.51183880000000004</v>
      </c>
      <c r="L164" s="9">
        <f>VLOOKUP($B164,aquastat_more_extensive_table!$D$1419:$AO$1619,L$4,FALSE)</f>
        <v>0</v>
      </c>
      <c r="M164" s="13" t="e">
        <f t="shared" si="71"/>
        <v>#N/A</v>
      </c>
      <c r="N164" s="9">
        <f>VLOOKUP($C164,total_abstraction_km3!$A$2:$CT$249,N$4,FALSE)</f>
        <v>0.47643780000000002</v>
      </c>
      <c r="O164" s="13">
        <f t="shared" si="82"/>
        <v>0.47643780000000002</v>
      </c>
      <c r="Q164" s="9">
        <f>VLOOKUP($B164,aquastat_more_extensive_table!$D$1419:$AO$1619,Q$4,FALSE)</f>
        <v>0</v>
      </c>
      <c r="R164" s="13" t="e">
        <f t="shared" si="72"/>
        <v>#N/A</v>
      </c>
      <c r="S164" s="9">
        <f>VLOOKUP($C164,total_abstraction_km3!$A$2:$CT$249,S$4,FALSE)</f>
        <v>0.59482239999999997</v>
      </c>
      <c r="T164" s="13">
        <f t="shared" si="83"/>
        <v>0.59482239999999997</v>
      </c>
      <c r="V164" s="9">
        <f>VLOOKUP($B164,aquastat_more_extensive_table!$D$1419:$AO$1619,V$4,FALSE)</f>
        <v>0</v>
      </c>
      <c r="W164" s="13" t="e">
        <f t="shared" si="73"/>
        <v>#N/A</v>
      </c>
      <c r="X164" s="9">
        <f>VLOOKUP($C164,total_abstraction_km3!$A$2:$CT$249,X$4,FALSE)</f>
        <v>0.67931520000000001</v>
      </c>
      <c r="Y164" s="13">
        <f t="shared" si="84"/>
        <v>0.67931520000000001</v>
      </c>
      <c r="AA164" s="9">
        <f>VLOOKUP($B164,aquastat_more_extensive_table!$D$1419:$AO$1619,AA$4,FALSE)</f>
        <v>0</v>
      </c>
      <c r="AB164" s="13" t="e">
        <f t="shared" si="74"/>
        <v>#N/A</v>
      </c>
      <c r="AC164" s="9">
        <f>VLOOKUP($C164,total_abstraction_km3!$A$2:$CT$249,AC$4,FALSE)</f>
        <v>0.71246759999999998</v>
      </c>
      <c r="AD164" s="13">
        <f t="shared" si="85"/>
        <v>0.71246759999999998</v>
      </c>
      <c r="AF164" s="9">
        <f>VLOOKUP($B164,aquastat_more_extensive_table!$D$1419:$AO$1619,AF$4,FALSE)</f>
        <v>0.81</v>
      </c>
      <c r="AG164" s="13">
        <f t="shared" si="75"/>
        <v>0.81</v>
      </c>
      <c r="AH164" s="9">
        <f>VLOOKUP($C164,total_abstraction_km3!$A$2:$CT$249,AH$4,FALSE)</f>
        <v>1.2242980000000001</v>
      </c>
      <c r="AI164" s="13">
        <f t="shared" si="86"/>
        <v>1.2242980000000001</v>
      </c>
      <c r="AK164" s="9">
        <f>VLOOKUP($B164,aquastat_more_extensive_table!$D$1419:$AO$1619,AK$4,FALSE)</f>
        <v>0</v>
      </c>
      <c r="AL164" s="13" t="e">
        <f t="shared" si="76"/>
        <v>#N/A</v>
      </c>
      <c r="AM164" s="9">
        <f>VLOOKUP($C164,total_abstraction_km3!$A$2:$CT$249,AM$4,FALSE)</f>
        <v>1.2641119999999999</v>
      </c>
      <c r="AN164" s="13">
        <f t="shared" si="87"/>
        <v>1.2641119999999999</v>
      </c>
      <c r="AP164" s="9">
        <f>VLOOKUP($B164,aquastat_more_extensive_table!$D$1419:$AO$1619,AP$4,FALSE)</f>
        <v>0</v>
      </c>
      <c r="AQ164" s="13" t="e">
        <f t="shared" si="77"/>
        <v>#N/A</v>
      </c>
      <c r="AR164" s="9">
        <f>VLOOKUP($C164,total_abstraction_km3!$A$2:$CT$249,AR$4,FALSE)</f>
        <v>1.0925562</v>
      </c>
      <c r="AS164" s="13">
        <f t="shared" si="88"/>
        <v>1.0925562</v>
      </c>
      <c r="AU164" s="9">
        <f>VLOOKUP($B164,aquastat_more_extensive_table!$D$1419:$AO$1619,AU$4,FALSE)</f>
        <v>3.29</v>
      </c>
      <c r="AV164" s="13">
        <f t="shared" si="78"/>
        <v>3.29</v>
      </c>
      <c r="AW164" s="9">
        <f>VLOOKUP($C164,total_abstraction_km3!$A$2:$CT$249,AW$4,FALSE)</f>
        <v>1.094989</v>
      </c>
      <c r="AX164" s="13">
        <f t="shared" si="89"/>
        <v>1.094989</v>
      </c>
      <c r="AZ164" s="9">
        <f>VLOOKUP($B164,aquastat_more_extensive_table!$D$1419:$AO$1619,AZ$4,FALSE)</f>
        <v>3.298</v>
      </c>
      <c r="BA164" s="13">
        <f t="shared" si="79"/>
        <v>3.298</v>
      </c>
      <c r="BB164" s="9">
        <f>VLOOKUP($C164,total_abstraction_km3!$A$2:$CT$249,BB$4,FALSE)</f>
        <v>1.1258106000000001</v>
      </c>
      <c r="BC164" s="13">
        <f t="shared" si="90"/>
        <v>1.1258106000000001</v>
      </c>
      <c r="BE164" s="9">
        <f>VLOOKUP($B164,aquastat_more_extensive_table!$D$1419:$AO$1619,BE$4,FALSE)</f>
        <v>0</v>
      </c>
      <c r="BF164" s="13" t="e">
        <f t="shared" si="80"/>
        <v>#N/A</v>
      </c>
      <c r="BG164" s="9">
        <f>VLOOKUP($C164,total_abstraction_km3!$A$2:$CT$249,BG$4,FALSE)</f>
        <v>1.1768940000000001</v>
      </c>
      <c r="BH164" s="13">
        <f t="shared" si="91"/>
        <v>1.1768940000000001</v>
      </c>
      <c r="BJ164" s="9">
        <f>VLOOKUP($B164,aquastat_more_extensive_table!$D$1419:$AO$1619,BJ$4,FALSE)</f>
        <v>0</v>
      </c>
      <c r="BK164" s="13" t="e">
        <f t="shared" si="92"/>
        <v>#N/A</v>
      </c>
      <c r="BL164" s="9">
        <f>VLOOKUP($C164,total_abstraction_km3!$A$2:$CT$249,BL$4,FALSE)</f>
        <v>1.22064333333333</v>
      </c>
      <c r="BM164" s="13">
        <f t="shared" si="93"/>
        <v>1.22064333333333</v>
      </c>
    </row>
    <row r="165" spans="2:65" x14ac:dyDescent="0.25">
      <c r="B165" s="12">
        <f>fao_ids_unique!B160</f>
        <v>202</v>
      </c>
      <c r="C165" s="12">
        <f>fao_ids_unique!F160</f>
        <v>208</v>
      </c>
      <c r="D165" s="8" t="str">
        <f>fao_ids_unique!C160</f>
        <v>ZAF</v>
      </c>
      <c r="E165" s="7" t="str">
        <f>fao_ids_unique!G160</f>
        <v>South Africa</v>
      </c>
      <c r="G165" s="9">
        <f>VLOOKUP($B165,aquastat_more_extensive_table!$D$1419:$AO$1619,G$4,FALSE)</f>
        <v>0</v>
      </c>
      <c r="H165" s="13" t="e">
        <f t="shared" si="70"/>
        <v>#N/A</v>
      </c>
      <c r="I165" s="9">
        <f>VLOOKUP($C165,total_abstraction_km3!$A$2:$CT$249,I$4,FALSE)</f>
        <v>2.027644</v>
      </c>
      <c r="J165" s="13">
        <f t="shared" si="81"/>
        <v>2.027644</v>
      </c>
      <c r="L165" s="9">
        <f>VLOOKUP($B165,aquastat_more_extensive_table!$D$1419:$AO$1619,L$4,FALSE)</f>
        <v>0</v>
      </c>
      <c r="M165" s="13" t="e">
        <f t="shared" si="71"/>
        <v>#N/A</v>
      </c>
      <c r="N165" s="9">
        <f>VLOOKUP($C165,total_abstraction_km3!$A$2:$CT$249,N$4,FALSE)</f>
        <v>2.23482</v>
      </c>
      <c r="O165" s="13">
        <f t="shared" si="82"/>
        <v>2.23482</v>
      </c>
      <c r="Q165" s="9">
        <f>VLOOKUP($B165,aquastat_more_extensive_table!$D$1419:$AO$1619,Q$4,FALSE)</f>
        <v>0</v>
      </c>
      <c r="R165" s="13" t="e">
        <f t="shared" si="72"/>
        <v>#N/A</v>
      </c>
      <c r="S165" s="9">
        <f>VLOOKUP($C165,total_abstraction_km3!$A$2:$CT$249,S$4,FALSE)</f>
        <v>2.6232920000000002</v>
      </c>
      <c r="T165" s="13">
        <f t="shared" si="83"/>
        <v>2.6232920000000002</v>
      </c>
      <c r="V165" s="9">
        <f>VLOOKUP($B165,aquastat_more_extensive_table!$D$1419:$AO$1619,V$4,FALSE)</f>
        <v>0</v>
      </c>
      <c r="W165" s="13" t="e">
        <f t="shared" si="73"/>
        <v>#N/A</v>
      </c>
      <c r="X165" s="9">
        <f>VLOOKUP($C165,total_abstraction_km3!$A$2:$CT$249,X$4,FALSE)</f>
        <v>3.0222259999999999</v>
      </c>
      <c r="Y165" s="13">
        <f t="shared" si="84"/>
        <v>3.0222259999999999</v>
      </c>
      <c r="AA165" s="9">
        <f>VLOOKUP($B165,aquastat_more_extensive_table!$D$1419:$AO$1619,AA$4,FALSE)</f>
        <v>0</v>
      </c>
      <c r="AB165" s="13" t="e">
        <f t="shared" si="74"/>
        <v>#N/A</v>
      </c>
      <c r="AC165" s="9">
        <f>VLOOKUP($C165,total_abstraction_km3!$A$2:$CT$249,AC$4,FALSE)</f>
        <v>3.9268160000000001</v>
      </c>
      <c r="AD165" s="13">
        <f t="shared" si="85"/>
        <v>3.9268160000000001</v>
      </c>
      <c r="AF165" s="9">
        <f>VLOOKUP($B165,aquastat_more_extensive_table!$D$1419:$AO$1619,AF$4,FALSE)</f>
        <v>0</v>
      </c>
      <c r="AG165" s="13" t="e">
        <f t="shared" si="75"/>
        <v>#N/A</v>
      </c>
      <c r="AH165" s="9">
        <f>VLOOKUP($C165,total_abstraction_km3!$A$2:$CT$249,AH$4,FALSE)</f>
        <v>4.8209039999999996</v>
      </c>
      <c r="AI165" s="13">
        <f t="shared" si="86"/>
        <v>4.8209039999999996</v>
      </c>
      <c r="AK165" s="9">
        <f>VLOOKUP($B165,aquastat_more_extensive_table!$D$1419:$AO$1619,AK$4,FALSE)</f>
        <v>13.31</v>
      </c>
      <c r="AL165" s="13">
        <f t="shared" si="76"/>
        <v>13.31</v>
      </c>
      <c r="AM165" s="9">
        <f>VLOOKUP($C165,total_abstraction_km3!$A$2:$CT$249,AM$4,FALSE)</f>
        <v>5.2645099999999996</v>
      </c>
      <c r="AN165" s="13">
        <f t="shared" si="87"/>
        <v>5.2645099999999996</v>
      </c>
      <c r="AP165" s="9">
        <f>VLOOKUP($B165,aquastat_more_extensive_table!$D$1419:$AO$1619,AP$4,FALSE)</f>
        <v>12.9</v>
      </c>
      <c r="AQ165" s="13">
        <f t="shared" si="77"/>
        <v>12.9</v>
      </c>
      <c r="AR165" s="9">
        <f>VLOOKUP($C165,total_abstraction_km3!$A$2:$CT$249,AR$4,FALSE)</f>
        <v>5.7574339999999999</v>
      </c>
      <c r="AS165" s="13">
        <f t="shared" si="88"/>
        <v>5.7574339999999999</v>
      </c>
      <c r="AU165" s="9">
        <f>VLOOKUP($B165,aquastat_more_extensive_table!$D$1419:$AO$1619,AU$4,FALSE)</f>
        <v>12.79</v>
      </c>
      <c r="AV165" s="13">
        <f t="shared" si="78"/>
        <v>12.79</v>
      </c>
      <c r="AW165" s="9">
        <f>VLOOKUP($C165,total_abstraction_km3!$A$2:$CT$249,AW$4,FALSE)</f>
        <v>5.8102539999999996</v>
      </c>
      <c r="AX165" s="13">
        <f t="shared" si="89"/>
        <v>5.8102539999999996</v>
      </c>
      <c r="AZ165" s="9">
        <f>VLOOKUP($B165,aquastat_more_extensive_table!$D$1419:$AO$1619,AZ$4,FALSE)</f>
        <v>0</v>
      </c>
      <c r="BA165" s="13" t="e">
        <f t="shared" si="79"/>
        <v>#N/A</v>
      </c>
      <c r="BB165" s="9">
        <f>VLOOKUP($C165,total_abstraction_km3!$A$2:$CT$249,BB$4,FALSE)</f>
        <v>6.3409500000000003</v>
      </c>
      <c r="BC165" s="13">
        <f t="shared" si="90"/>
        <v>6.3409500000000003</v>
      </c>
      <c r="BE165" s="9">
        <f>VLOOKUP($B165,aquastat_more_extensive_table!$D$1419:$AO$1619,BE$4,FALSE)</f>
        <v>0</v>
      </c>
      <c r="BF165" s="13" t="e">
        <f t="shared" si="80"/>
        <v>#N/A</v>
      </c>
      <c r="BG165" s="9">
        <f>VLOOKUP($C165,total_abstraction_km3!$A$2:$CT$249,BG$4,FALSE)</f>
        <v>6.9402559999999998</v>
      </c>
      <c r="BH165" s="13">
        <f t="shared" si="91"/>
        <v>6.9402559999999998</v>
      </c>
      <c r="BJ165" s="9">
        <f>VLOOKUP($B165,aquastat_more_extensive_table!$D$1419:$AO$1619,BJ$4,FALSE)</f>
        <v>15.5</v>
      </c>
      <c r="BK165" s="13">
        <f t="shared" si="92"/>
        <v>15.5</v>
      </c>
      <c r="BL165" s="9">
        <f>VLOOKUP($C165,total_abstraction_km3!$A$2:$CT$249,BL$4,FALSE)</f>
        <v>7.3230166666666703</v>
      </c>
      <c r="BM165" s="13">
        <f t="shared" si="93"/>
        <v>7.3230166666666703</v>
      </c>
    </row>
    <row r="166" spans="2:65" x14ac:dyDescent="0.25">
      <c r="B166" s="12">
        <f>fao_ids_unique!B161</f>
        <v>203</v>
      </c>
      <c r="C166" s="12">
        <f>fao_ids_unique!F161</f>
        <v>57</v>
      </c>
      <c r="D166" s="8" t="str">
        <f>fao_ids_unique!C161</f>
        <v>ESP</v>
      </c>
      <c r="E166" s="7" t="str">
        <f>fao_ids_unique!G161</f>
        <v>Spain</v>
      </c>
      <c r="G166" s="9">
        <f>VLOOKUP($B166,aquastat_more_extensive_table!$D$1419:$AO$1619,G$4,FALSE)</f>
        <v>0</v>
      </c>
      <c r="H166" s="13" t="e">
        <f t="shared" si="70"/>
        <v>#N/A</v>
      </c>
      <c r="I166" s="9">
        <f>VLOOKUP($C166,total_abstraction_km3!$A$2:$CT$249,I$4,FALSE)</f>
        <v>6.4049500000000004</v>
      </c>
      <c r="J166" s="13">
        <f t="shared" si="81"/>
        <v>6.4049500000000004</v>
      </c>
      <c r="L166" s="9">
        <f>VLOOKUP($B166,aquastat_more_extensive_table!$D$1419:$AO$1619,L$4,FALSE)</f>
        <v>0</v>
      </c>
      <c r="M166" s="13" t="e">
        <f t="shared" si="71"/>
        <v>#N/A</v>
      </c>
      <c r="N166" s="9">
        <f>VLOOKUP($C166,total_abstraction_km3!$A$2:$CT$249,N$4,FALSE)</f>
        <v>7.4466219999999996</v>
      </c>
      <c r="O166" s="13">
        <f t="shared" si="82"/>
        <v>7.4466219999999996</v>
      </c>
      <c r="Q166" s="9">
        <f>VLOOKUP($B166,aquastat_more_extensive_table!$D$1419:$AO$1619,Q$4,FALSE)</f>
        <v>0</v>
      </c>
      <c r="R166" s="13" t="e">
        <f t="shared" si="72"/>
        <v>#N/A</v>
      </c>
      <c r="S166" s="9">
        <f>VLOOKUP($C166,total_abstraction_km3!$A$2:$CT$249,S$4,FALSE)</f>
        <v>8.4337700000000009</v>
      </c>
      <c r="T166" s="13">
        <f t="shared" si="83"/>
        <v>8.4337700000000009</v>
      </c>
      <c r="V166" s="9">
        <f>VLOOKUP($B166,aquastat_more_extensive_table!$D$1419:$AO$1619,V$4,FALSE)</f>
        <v>36.08</v>
      </c>
      <c r="W166" s="13">
        <f t="shared" si="73"/>
        <v>36.08</v>
      </c>
      <c r="X166" s="9">
        <f>VLOOKUP($C166,total_abstraction_km3!$A$2:$CT$249,X$4,FALSE)</f>
        <v>9.8994959999999992</v>
      </c>
      <c r="Y166" s="13">
        <f t="shared" si="84"/>
        <v>9.8994959999999992</v>
      </c>
      <c r="AA166" s="9">
        <f>VLOOKUP($B166,aquastat_more_extensive_table!$D$1419:$AO$1619,AA$4,FALSE)</f>
        <v>39.92</v>
      </c>
      <c r="AB166" s="13">
        <f t="shared" si="74"/>
        <v>39.92</v>
      </c>
      <c r="AC166" s="9">
        <f>VLOOKUP($C166,total_abstraction_km3!$A$2:$CT$249,AC$4,FALSE)</f>
        <v>11.42816</v>
      </c>
      <c r="AD166" s="13">
        <f t="shared" si="85"/>
        <v>11.42816</v>
      </c>
      <c r="AF166" s="9">
        <f>VLOOKUP($B166,aquastat_more_extensive_table!$D$1419:$AO$1619,AF$4,FALSE)</f>
        <v>45.85</v>
      </c>
      <c r="AG166" s="13">
        <f t="shared" si="75"/>
        <v>45.85</v>
      </c>
      <c r="AH166" s="9">
        <f>VLOOKUP($C166,total_abstraction_km3!$A$2:$CT$249,AH$4,FALSE)</f>
        <v>11.99924</v>
      </c>
      <c r="AI166" s="13">
        <f t="shared" si="86"/>
        <v>11.99924</v>
      </c>
      <c r="AK166" s="9">
        <f>VLOOKUP($B166,aquastat_more_extensive_table!$D$1419:$AO$1619,AK$4,FALSE)</f>
        <v>36.9</v>
      </c>
      <c r="AL166" s="13">
        <f t="shared" si="76"/>
        <v>36.9</v>
      </c>
      <c r="AM166" s="9">
        <f>VLOOKUP($C166,total_abstraction_km3!$A$2:$CT$249,AM$4,FALSE)</f>
        <v>14.515219999999999</v>
      </c>
      <c r="AN166" s="13">
        <f t="shared" si="87"/>
        <v>14.515219999999999</v>
      </c>
      <c r="AP166" s="9">
        <f>VLOOKUP($B166,aquastat_more_extensive_table!$D$1419:$AO$1619,AP$4,FALSE)</f>
        <v>34.6</v>
      </c>
      <c r="AQ166" s="13">
        <f t="shared" si="77"/>
        <v>34.6</v>
      </c>
      <c r="AR166" s="9">
        <f>VLOOKUP($C166,total_abstraction_km3!$A$2:$CT$249,AR$4,FALSE)</f>
        <v>15.10342</v>
      </c>
      <c r="AS166" s="13">
        <f t="shared" si="88"/>
        <v>15.10342</v>
      </c>
      <c r="AU166" s="9">
        <f>VLOOKUP($B166,aquastat_more_extensive_table!$D$1419:$AO$1619,AU$4,FALSE)</f>
        <v>35.94</v>
      </c>
      <c r="AV166" s="13">
        <f t="shared" si="78"/>
        <v>35.94</v>
      </c>
      <c r="AW166" s="9">
        <f>VLOOKUP($C166,total_abstraction_km3!$A$2:$CT$249,AW$4,FALSE)</f>
        <v>15.737740000000001</v>
      </c>
      <c r="AX166" s="13">
        <f t="shared" si="89"/>
        <v>15.737740000000001</v>
      </c>
      <c r="AZ166" s="9">
        <f>VLOOKUP($B166,aquastat_more_extensive_table!$D$1419:$AO$1619,AZ$4,FALSE)</f>
        <v>35.57</v>
      </c>
      <c r="BA166" s="13">
        <f t="shared" si="79"/>
        <v>35.57</v>
      </c>
      <c r="BB166" s="9">
        <f>VLOOKUP($C166,total_abstraction_km3!$A$2:$CT$249,BB$4,FALSE)</f>
        <v>17.402640000000002</v>
      </c>
      <c r="BC166" s="13">
        <f t="shared" si="90"/>
        <v>17.402640000000002</v>
      </c>
      <c r="BE166" s="9">
        <f>VLOOKUP($B166,aquastat_more_extensive_table!$D$1419:$AO$1619,BE$4,FALSE)</f>
        <v>37.35</v>
      </c>
      <c r="BF166" s="13">
        <f t="shared" si="80"/>
        <v>37.35</v>
      </c>
      <c r="BG166" s="9">
        <f>VLOOKUP($C166,total_abstraction_km3!$A$2:$CT$249,BG$4,FALSE)</f>
        <v>18.974640000000001</v>
      </c>
      <c r="BH166" s="13">
        <f t="shared" si="91"/>
        <v>18.974640000000001</v>
      </c>
      <c r="BJ166" s="9">
        <f>VLOOKUP($B166,aquastat_more_extensive_table!$D$1419:$AO$1619,BJ$4,FALSE)</f>
        <v>0</v>
      </c>
      <c r="BK166" s="13" t="e">
        <f t="shared" si="92"/>
        <v>#N/A</v>
      </c>
      <c r="BL166" s="9">
        <f>VLOOKUP($C166,total_abstraction_km3!$A$2:$CT$249,BL$4,FALSE)</f>
        <v>18.5179333333333</v>
      </c>
      <c r="BM166" s="13">
        <f t="shared" si="93"/>
        <v>18.5179333333333</v>
      </c>
    </row>
    <row r="167" spans="2:65" x14ac:dyDescent="0.25">
      <c r="B167" s="12">
        <f>fao_ids_unique!B162</f>
        <v>207</v>
      </c>
      <c r="C167" s="12">
        <f>fao_ids_unique!F162</f>
        <v>176</v>
      </c>
      <c r="D167" s="8" t="str">
        <f>fao_ids_unique!C162</f>
        <v>SUR</v>
      </c>
      <c r="E167" s="7" t="str">
        <f>fao_ids_unique!G162</f>
        <v>Suriname</v>
      </c>
      <c r="G167" s="9">
        <f>VLOOKUP($B167,aquastat_more_extensive_table!$D$1419:$AO$1619,G$4,FALSE)</f>
        <v>0</v>
      </c>
      <c r="H167" s="13" t="e">
        <f t="shared" ref="H167:H198" si="94">IF(G167&gt;0,G167,NA())</f>
        <v>#N/A</v>
      </c>
      <c r="I167" s="9">
        <f>VLOOKUP($C167,total_abstraction_km3!$A$2:$CT$249,I$4,FALSE)</f>
        <v>0.27518160000000003</v>
      </c>
      <c r="J167" s="13">
        <f t="shared" si="81"/>
        <v>0.27518160000000003</v>
      </c>
      <c r="L167" s="9">
        <f>VLOOKUP($B167,aquastat_more_extensive_table!$D$1419:$AO$1619,L$4,FALSE)</f>
        <v>0</v>
      </c>
      <c r="M167" s="13" t="e">
        <f t="shared" ref="M167:M198" si="95">IF(L167&gt;0,L167,NA())</f>
        <v>#N/A</v>
      </c>
      <c r="N167" s="9">
        <f>VLOOKUP($C167,total_abstraction_km3!$A$2:$CT$249,N$4,FALSE)</f>
        <v>0.32915060000000002</v>
      </c>
      <c r="O167" s="13">
        <f t="shared" si="82"/>
        <v>0.32915060000000002</v>
      </c>
      <c r="Q167" s="9">
        <f>VLOOKUP($B167,aquastat_more_extensive_table!$D$1419:$AO$1619,Q$4,FALSE)</f>
        <v>0</v>
      </c>
      <c r="R167" s="13" t="e">
        <f t="shared" ref="R167:R198" si="96">IF(Q167&gt;0,Q167,NA())</f>
        <v>#N/A</v>
      </c>
      <c r="S167" s="9">
        <f>VLOOKUP($C167,total_abstraction_km3!$A$2:$CT$249,S$4,FALSE)</f>
        <v>0.52111660000000004</v>
      </c>
      <c r="T167" s="13">
        <f t="shared" si="83"/>
        <v>0.52111660000000004</v>
      </c>
      <c r="V167" s="9">
        <f>VLOOKUP($B167,aquastat_more_extensive_table!$D$1419:$AO$1619,V$4,FALSE)</f>
        <v>0</v>
      </c>
      <c r="W167" s="13" t="e">
        <f t="shared" ref="W167:W198" si="97">IF(V167&gt;0,V167,NA())</f>
        <v>#N/A</v>
      </c>
      <c r="X167" s="9">
        <f>VLOOKUP($C167,total_abstraction_km3!$A$2:$CT$249,X$4,FALSE)</f>
        <v>0.60782659999999999</v>
      </c>
      <c r="Y167" s="13">
        <f t="shared" si="84"/>
        <v>0.60782659999999999</v>
      </c>
      <c r="AA167" s="9">
        <f>VLOOKUP($B167,aquastat_more_extensive_table!$D$1419:$AO$1619,AA$4,FALSE)</f>
        <v>0</v>
      </c>
      <c r="AB167" s="13" t="e">
        <f t="shared" ref="AB167:AB198" si="98">IF(AA167&gt;0,AA167,NA())</f>
        <v>#N/A</v>
      </c>
      <c r="AC167" s="9">
        <f>VLOOKUP($C167,total_abstraction_km3!$A$2:$CT$249,AC$4,FALSE)</f>
        <v>0.77305380000000001</v>
      </c>
      <c r="AD167" s="13">
        <f t="shared" si="85"/>
        <v>0.77305380000000001</v>
      </c>
      <c r="AF167" s="9">
        <f>VLOOKUP($B167,aquastat_more_extensive_table!$D$1419:$AO$1619,AF$4,FALSE)</f>
        <v>0.46</v>
      </c>
      <c r="AG167" s="13">
        <f t="shared" ref="AG167:AG198" si="99">IF(AF167&gt;0,AF167,NA())</f>
        <v>0.46</v>
      </c>
      <c r="AH167" s="9">
        <f>VLOOKUP($C167,total_abstraction_km3!$A$2:$CT$249,AH$4,FALSE)</f>
        <v>0.77271920000000005</v>
      </c>
      <c r="AI167" s="13">
        <f t="shared" si="86"/>
        <v>0.77271920000000005</v>
      </c>
      <c r="AK167" s="9">
        <f>VLOOKUP($B167,aquastat_more_extensive_table!$D$1419:$AO$1619,AK$4,FALSE)</f>
        <v>0</v>
      </c>
      <c r="AL167" s="13" t="e">
        <f t="shared" ref="AL167:AL198" si="100">IF(AK167&gt;0,AK167,NA())</f>
        <v>#N/A</v>
      </c>
      <c r="AM167" s="9">
        <f>VLOOKUP($C167,total_abstraction_km3!$A$2:$CT$249,AM$4,FALSE)</f>
        <v>0.76712780000000003</v>
      </c>
      <c r="AN167" s="13">
        <f t="shared" si="87"/>
        <v>0.76712780000000003</v>
      </c>
      <c r="AP167" s="9">
        <f>VLOOKUP($B167,aquastat_more_extensive_table!$D$1419:$AO$1619,AP$4,FALSE)</f>
        <v>0</v>
      </c>
      <c r="AQ167" s="13" t="e">
        <f t="shared" ref="AQ167:AQ198" si="101">IF(AP167&gt;0,AP167,NA())</f>
        <v>#N/A</v>
      </c>
      <c r="AR167" s="9">
        <f>VLOOKUP($C167,total_abstraction_km3!$A$2:$CT$249,AR$4,FALSE)</f>
        <v>0.86364620000000003</v>
      </c>
      <c r="AS167" s="13">
        <f t="shared" si="88"/>
        <v>0.86364620000000003</v>
      </c>
      <c r="AU167" s="9">
        <f>VLOOKUP($B167,aquastat_more_extensive_table!$D$1419:$AO$1619,AU$4,FALSE)</f>
        <v>0.67</v>
      </c>
      <c r="AV167" s="13">
        <f t="shared" ref="AV167:AV198" si="102">IF(AU167&gt;0,AU167,NA())</f>
        <v>0.67</v>
      </c>
      <c r="AW167" s="9">
        <f>VLOOKUP($C167,total_abstraction_km3!$A$2:$CT$249,AW$4,FALSE)</f>
        <v>0.88356999999999997</v>
      </c>
      <c r="AX167" s="13">
        <f t="shared" si="89"/>
        <v>0.88356999999999997</v>
      </c>
      <c r="AZ167" s="9">
        <f>VLOOKUP($B167,aquastat_more_extensive_table!$D$1419:$AO$1619,AZ$4,FALSE)</f>
        <v>0.6159</v>
      </c>
      <c r="BA167" s="13">
        <f t="shared" ref="BA167:BA198" si="103">IF(AZ167&gt;0,AZ167,NA())</f>
        <v>0.6159</v>
      </c>
      <c r="BB167" s="9">
        <f>VLOOKUP($C167,total_abstraction_km3!$A$2:$CT$249,BB$4,FALSE)</f>
        <v>0.90920040000000002</v>
      </c>
      <c r="BC167" s="13">
        <f t="shared" si="90"/>
        <v>0.90920040000000002</v>
      </c>
      <c r="BE167" s="9">
        <f>VLOOKUP($B167,aquastat_more_extensive_table!$D$1419:$AO$1619,BE$4,FALSE)</f>
        <v>0</v>
      </c>
      <c r="BF167" s="13" t="e">
        <f t="shared" ref="BF167:BF198" si="104">IF(BE167&gt;0,BE167,NA())</f>
        <v>#N/A</v>
      </c>
      <c r="BG167" s="9">
        <f>VLOOKUP($C167,total_abstraction_km3!$A$2:$CT$249,BG$4,FALSE)</f>
        <v>1.0218408000000001</v>
      </c>
      <c r="BH167" s="13">
        <f t="shared" si="91"/>
        <v>1.0218408000000001</v>
      </c>
      <c r="BJ167" s="9">
        <f>VLOOKUP($B167,aquastat_more_extensive_table!$D$1419:$AO$1619,BJ$4,FALSE)</f>
        <v>0</v>
      </c>
      <c r="BK167" s="13" t="e">
        <f t="shared" si="92"/>
        <v>#N/A</v>
      </c>
      <c r="BL167" s="9">
        <f>VLOOKUP($C167,total_abstraction_km3!$A$2:$CT$249,BL$4,FALSE)</f>
        <v>0.914509666666667</v>
      </c>
      <c r="BM167" s="13">
        <f t="shared" si="93"/>
        <v>0.914509666666667</v>
      </c>
    </row>
    <row r="168" spans="2:65" x14ac:dyDescent="0.25">
      <c r="B168" s="12">
        <f>fao_ids_unique!B163</f>
        <v>208</v>
      </c>
      <c r="C168" s="12">
        <f>fao_ids_unique!F163</f>
        <v>186</v>
      </c>
      <c r="D168" s="8" t="str">
        <f>fao_ids_unique!C163</f>
        <v>TJK</v>
      </c>
      <c r="E168" s="7" t="str">
        <f>fao_ids_unique!G163</f>
        <v>Tajikistan</v>
      </c>
      <c r="G168" s="9">
        <f>VLOOKUP($B168,aquastat_more_extensive_table!$D$1419:$AO$1619,G$4,FALSE)</f>
        <v>0</v>
      </c>
      <c r="H168" s="13" t="e">
        <f t="shared" si="94"/>
        <v>#N/A</v>
      </c>
      <c r="I168" s="9">
        <f>VLOOKUP($C168,total_abstraction_km3!$A$2:$CT$249,I$4,FALSE)</f>
        <v>1.3853340000000001</v>
      </c>
      <c r="J168" s="13">
        <f t="shared" si="81"/>
        <v>1.3853340000000001</v>
      </c>
      <c r="L168" s="9">
        <f>VLOOKUP($B168,aquastat_more_extensive_table!$D$1419:$AO$1619,L$4,FALSE)</f>
        <v>0</v>
      </c>
      <c r="M168" s="13" t="e">
        <f t="shared" si="95"/>
        <v>#N/A</v>
      </c>
      <c r="N168" s="9">
        <f>VLOOKUP($C168,total_abstraction_km3!$A$2:$CT$249,N$4,FALSE)</f>
        <v>1.351542</v>
      </c>
      <c r="O168" s="13">
        <f t="shared" si="82"/>
        <v>1.351542</v>
      </c>
      <c r="Q168" s="9">
        <f>VLOOKUP($B168,aquastat_more_extensive_table!$D$1419:$AO$1619,Q$4,FALSE)</f>
        <v>0</v>
      </c>
      <c r="R168" s="13" t="e">
        <f t="shared" si="96"/>
        <v>#N/A</v>
      </c>
      <c r="S168" s="9">
        <f>VLOOKUP($C168,total_abstraction_km3!$A$2:$CT$249,S$4,FALSE)</f>
        <v>1.4849540000000001</v>
      </c>
      <c r="T168" s="13">
        <f t="shared" si="83"/>
        <v>1.4849540000000001</v>
      </c>
      <c r="V168" s="9">
        <f>VLOOKUP($B168,aquastat_more_extensive_table!$D$1419:$AO$1619,V$4,FALSE)</f>
        <v>0</v>
      </c>
      <c r="W168" s="13" t="e">
        <f t="shared" si="97"/>
        <v>#N/A</v>
      </c>
      <c r="X168" s="9">
        <f>VLOOKUP($C168,total_abstraction_km3!$A$2:$CT$249,X$4,FALSE)</f>
        <v>1.898414</v>
      </c>
      <c r="Y168" s="13">
        <f t="shared" si="84"/>
        <v>1.898414</v>
      </c>
      <c r="AA168" s="9">
        <f>VLOOKUP($B168,aquastat_more_extensive_table!$D$1419:$AO$1619,AA$4,FALSE)</f>
        <v>0</v>
      </c>
      <c r="AB168" s="13" t="e">
        <f t="shared" si="98"/>
        <v>#N/A</v>
      </c>
      <c r="AC168" s="9">
        <f>VLOOKUP($C168,total_abstraction_km3!$A$2:$CT$249,AC$4,FALSE)</f>
        <v>2.0916800000000002</v>
      </c>
      <c r="AD168" s="13">
        <f t="shared" si="85"/>
        <v>2.0916800000000002</v>
      </c>
      <c r="AF168" s="9">
        <f>VLOOKUP($B168,aquastat_more_extensive_table!$D$1419:$AO$1619,AF$4,FALSE)</f>
        <v>0</v>
      </c>
      <c r="AG168" s="13" t="e">
        <f t="shared" si="99"/>
        <v>#N/A</v>
      </c>
      <c r="AH168" s="9">
        <f>VLOOKUP($C168,total_abstraction_km3!$A$2:$CT$249,AH$4,FALSE)</f>
        <v>2.4358200000000001</v>
      </c>
      <c r="AI168" s="13">
        <f t="shared" si="86"/>
        <v>2.4358200000000001</v>
      </c>
      <c r="AK168" s="9">
        <f>VLOOKUP($B168,aquastat_more_extensive_table!$D$1419:$AO$1619,AK$4,FALSE)</f>
        <v>0</v>
      </c>
      <c r="AL168" s="13" t="e">
        <f t="shared" si="100"/>
        <v>#N/A</v>
      </c>
      <c r="AM168" s="9">
        <f>VLOOKUP($C168,total_abstraction_km3!$A$2:$CT$249,AM$4,FALSE)</f>
        <v>2.6937980000000001</v>
      </c>
      <c r="AN168" s="13">
        <f t="shared" si="87"/>
        <v>2.6937980000000001</v>
      </c>
      <c r="AP168" s="9">
        <f>VLOOKUP($B168,aquastat_more_extensive_table!$D$1419:$AO$1619,AP$4,FALSE)</f>
        <v>11.87</v>
      </c>
      <c r="AQ168" s="13">
        <f t="shared" si="101"/>
        <v>11.87</v>
      </c>
      <c r="AR168" s="9">
        <f>VLOOKUP($C168,total_abstraction_km3!$A$2:$CT$249,AR$4,FALSE)</f>
        <v>2.441074</v>
      </c>
      <c r="AS168" s="13">
        <f t="shared" si="88"/>
        <v>2.441074</v>
      </c>
      <c r="AU168" s="9">
        <f>VLOOKUP($B168,aquastat_more_extensive_table!$D$1419:$AO$1619,AU$4,FALSE)</f>
        <v>11.96</v>
      </c>
      <c r="AV168" s="13">
        <f t="shared" si="102"/>
        <v>11.96</v>
      </c>
      <c r="AW168" s="9">
        <f>VLOOKUP($C168,total_abstraction_km3!$A$2:$CT$249,AW$4,FALSE)</f>
        <v>2.5008240000000002</v>
      </c>
      <c r="AX168" s="13">
        <f t="shared" si="89"/>
        <v>2.5008240000000002</v>
      </c>
      <c r="AZ168" s="9">
        <f>VLOOKUP($B168,aquastat_more_extensive_table!$D$1419:$AO$1619,AZ$4,FALSE)</f>
        <v>11.49</v>
      </c>
      <c r="BA168" s="13">
        <f t="shared" si="103"/>
        <v>11.49</v>
      </c>
      <c r="BB168" s="9">
        <f>VLOOKUP($C168,total_abstraction_km3!$A$2:$CT$249,BB$4,FALSE)</f>
        <v>2.7752680000000001</v>
      </c>
      <c r="BC168" s="13">
        <f t="shared" si="90"/>
        <v>2.7752680000000001</v>
      </c>
      <c r="BE168" s="9">
        <f>VLOOKUP($B168,aquastat_more_extensive_table!$D$1419:$AO$1619,BE$4,FALSE)</f>
        <v>0</v>
      </c>
      <c r="BF168" s="13" t="e">
        <f t="shared" si="104"/>
        <v>#N/A</v>
      </c>
      <c r="BG168" s="9">
        <f>VLOOKUP($C168,total_abstraction_km3!$A$2:$CT$249,BG$4,FALSE)</f>
        <v>2.9841139999999999</v>
      </c>
      <c r="BH168" s="13">
        <f t="shared" si="91"/>
        <v>2.9841139999999999</v>
      </c>
      <c r="BJ168" s="9">
        <f>VLOOKUP($B168,aquastat_more_extensive_table!$D$1419:$AO$1619,BJ$4,FALSE)</f>
        <v>0</v>
      </c>
      <c r="BK168" s="13" t="e">
        <f t="shared" si="92"/>
        <v>#N/A</v>
      </c>
      <c r="BL168" s="9">
        <f>VLOOKUP($C168,total_abstraction_km3!$A$2:$CT$249,BL$4,FALSE)</f>
        <v>3.0923033333333301</v>
      </c>
      <c r="BM168" s="13">
        <f t="shared" si="93"/>
        <v>3.0923033333333301</v>
      </c>
    </row>
    <row r="169" spans="2:65" x14ac:dyDescent="0.25">
      <c r="B169" s="12">
        <f>fao_ids_unique!B164</f>
        <v>209</v>
      </c>
      <c r="C169" s="12">
        <f>fao_ids_unique!F164</f>
        <v>180</v>
      </c>
      <c r="D169" s="8" t="str">
        <f>fao_ids_unique!C164</f>
        <v>SWZ</v>
      </c>
      <c r="E169" s="7" t="str">
        <f>fao_ids_unique!G164</f>
        <v>Swaziland</v>
      </c>
      <c r="G169" s="9">
        <f>VLOOKUP($B169,aquastat_more_extensive_table!$D$1419:$AO$1619,G$4,FALSE)</f>
        <v>0</v>
      </c>
      <c r="H169" s="13" t="e">
        <f t="shared" si="94"/>
        <v>#N/A</v>
      </c>
      <c r="I169" s="9">
        <f>VLOOKUP($C169,total_abstraction_km3!$A$2:$CT$249,I$4,FALSE)</f>
        <v>3.3078200000000002E-2</v>
      </c>
      <c r="J169" s="13">
        <f t="shared" si="81"/>
        <v>3.3078200000000002E-2</v>
      </c>
      <c r="L169" s="9">
        <f>VLOOKUP($B169,aquastat_more_extensive_table!$D$1419:$AO$1619,L$4,FALSE)</f>
        <v>0</v>
      </c>
      <c r="M169" s="13" t="e">
        <f t="shared" si="95"/>
        <v>#N/A</v>
      </c>
      <c r="N169" s="9">
        <f>VLOOKUP($C169,total_abstraction_km3!$A$2:$CT$249,N$4,FALSE)</f>
        <v>3.653812E-2</v>
      </c>
      <c r="O169" s="13">
        <f t="shared" si="82"/>
        <v>3.653812E-2</v>
      </c>
      <c r="Q169" s="9">
        <f>VLOOKUP($B169,aquastat_more_extensive_table!$D$1419:$AO$1619,Q$4,FALSE)</f>
        <v>0</v>
      </c>
      <c r="R169" s="13" t="e">
        <f t="shared" si="96"/>
        <v>#N/A</v>
      </c>
      <c r="S169" s="9">
        <f>VLOOKUP($C169,total_abstraction_km3!$A$2:$CT$249,S$4,FALSE)</f>
        <v>4.8697879999999999E-2</v>
      </c>
      <c r="T169" s="13">
        <f t="shared" si="83"/>
        <v>4.8697879999999999E-2</v>
      </c>
      <c r="V169" s="9">
        <f>VLOOKUP($B169,aquastat_more_extensive_table!$D$1419:$AO$1619,V$4,FALSE)</f>
        <v>0</v>
      </c>
      <c r="W169" s="13" t="e">
        <f t="shared" si="97"/>
        <v>#N/A</v>
      </c>
      <c r="X169" s="9">
        <f>VLOOKUP($C169,total_abstraction_km3!$A$2:$CT$249,X$4,FALSE)</f>
        <v>7.2020719999999996E-2</v>
      </c>
      <c r="Y169" s="13">
        <f t="shared" si="84"/>
        <v>7.2020719999999996E-2</v>
      </c>
      <c r="AA169" s="9">
        <f>VLOOKUP($B169,aquastat_more_extensive_table!$D$1419:$AO$1619,AA$4,FALSE)</f>
        <v>0.65700000000000003</v>
      </c>
      <c r="AB169" s="13">
        <f t="shared" si="98"/>
        <v>0.65700000000000003</v>
      </c>
      <c r="AC169" s="9">
        <f>VLOOKUP($C169,total_abstraction_km3!$A$2:$CT$249,AC$4,FALSE)</f>
        <v>6.5758339999999998E-2</v>
      </c>
      <c r="AD169" s="13">
        <f t="shared" si="85"/>
        <v>6.5758339999999998E-2</v>
      </c>
      <c r="AF169" s="9">
        <f>VLOOKUP($B169,aquastat_more_extensive_table!$D$1419:$AO$1619,AF$4,FALSE)</f>
        <v>0</v>
      </c>
      <c r="AG169" s="13" t="e">
        <f t="shared" si="99"/>
        <v>#N/A</v>
      </c>
      <c r="AH169" s="9">
        <f>VLOOKUP($C169,total_abstraction_km3!$A$2:$CT$249,AH$4,FALSE)</f>
        <v>5.0901500000000002E-2</v>
      </c>
      <c r="AI169" s="13">
        <f t="shared" si="86"/>
        <v>5.0901500000000002E-2</v>
      </c>
      <c r="AK169" s="9">
        <f>VLOOKUP($B169,aquastat_more_extensive_table!$D$1419:$AO$1619,AK$4,FALSE)</f>
        <v>0</v>
      </c>
      <c r="AL169" s="13" t="e">
        <f t="shared" si="100"/>
        <v>#N/A</v>
      </c>
      <c r="AM169" s="9">
        <f>VLOOKUP($C169,total_abstraction_km3!$A$2:$CT$249,AM$4,FALSE)</f>
        <v>5.9427199999999999E-2</v>
      </c>
      <c r="AN169" s="13">
        <f t="shared" si="87"/>
        <v>5.9427199999999999E-2</v>
      </c>
      <c r="AP169" s="9">
        <f>VLOOKUP($B169,aquastat_more_extensive_table!$D$1419:$AO$1619,AP$4,FALSE)</f>
        <v>0</v>
      </c>
      <c r="AQ169" s="13" t="e">
        <f t="shared" si="101"/>
        <v>#N/A</v>
      </c>
      <c r="AR169" s="9">
        <f>VLOOKUP($C169,total_abstraction_km3!$A$2:$CT$249,AR$4,FALSE)</f>
        <v>5.822194E-2</v>
      </c>
      <c r="AS169" s="13">
        <f t="shared" si="88"/>
        <v>5.822194E-2</v>
      </c>
      <c r="AU169" s="9">
        <f>VLOOKUP($B169,aquastat_more_extensive_table!$D$1419:$AO$1619,AU$4,FALSE)</f>
        <v>1.042</v>
      </c>
      <c r="AV169" s="13">
        <f t="shared" si="102"/>
        <v>1.042</v>
      </c>
      <c r="AW169" s="9">
        <f>VLOOKUP($C169,total_abstraction_km3!$A$2:$CT$249,AW$4,FALSE)</f>
        <v>6.057266E-2</v>
      </c>
      <c r="AX169" s="13">
        <f t="shared" si="89"/>
        <v>6.057266E-2</v>
      </c>
      <c r="AZ169" s="9">
        <f>VLOOKUP($B169,aquastat_more_extensive_table!$D$1419:$AO$1619,AZ$4,FALSE)</f>
        <v>0</v>
      </c>
      <c r="BA169" s="13" t="e">
        <f t="shared" si="103"/>
        <v>#N/A</v>
      </c>
      <c r="BB169" s="9">
        <f>VLOOKUP($C169,total_abstraction_km3!$A$2:$CT$249,BB$4,FALSE)</f>
        <v>6.163362E-2</v>
      </c>
      <c r="BC169" s="13">
        <f t="shared" si="90"/>
        <v>6.163362E-2</v>
      </c>
      <c r="BE169" s="9">
        <f>VLOOKUP($B169,aquastat_more_extensive_table!$D$1419:$AO$1619,BE$4,FALSE)</f>
        <v>0</v>
      </c>
      <c r="BF169" s="13" t="e">
        <f t="shared" si="104"/>
        <v>#N/A</v>
      </c>
      <c r="BG169" s="9">
        <f>VLOOKUP($C169,total_abstraction_km3!$A$2:$CT$249,BG$4,FALSE)</f>
        <v>6.6295179999999995E-2</v>
      </c>
      <c r="BH169" s="13">
        <f t="shared" si="91"/>
        <v>6.6295179999999995E-2</v>
      </c>
      <c r="BJ169" s="9">
        <f>VLOOKUP($B169,aquastat_more_extensive_table!$D$1419:$AO$1619,BJ$4,FALSE)</f>
        <v>0</v>
      </c>
      <c r="BK169" s="13" t="e">
        <f t="shared" si="92"/>
        <v>#N/A</v>
      </c>
      <c r="BL169" s="9">
        <f>VLOOKUP($C169,total_abstraction_km3!$A$2:$CT$249,BL$4,FALSE)</f>
        <v>6.9179166666666694E-2</v>
      </c>
      <c r="BM169" s="13">
        <f t="shared" si="93"/>
        <v>6.9179166666666694E-2</v>
      </c>
    </row>
    <row r="170" spans="2:65" x14ac:dyDescent="0.25">
      <c r="B170" s="12">
        <f>fao_ids_unique!B165</f>
        <v>210</v>
      </c>
      <c r="C170" s="12">
        <f>fao_ids_unique!F165</f>
        <v>179</v>
      </c>
      <c r="D170" s="8" t="str">
        <f>fao_ids_unique!C165</f>
        <v>SWE</v>
      </c>
      <c r="E170" s="7" t="str">
        <f>fao_ids_unique!G165</f>
        <v>Sweden</v>
      </c>
      <c r="G170" s="9">
        <f>VLOOKUP($B170,aquastat_more_extensive_table!$D$1419:$AO$1619,G$4,FALSE)</f>
        <v>0</v>
      </c>
      <c r="H170" s="13" t="e">
        <f t="shared" si="94"/>
        <v>#N/A</v>
      </c>
      <c r="I170" s="9">
        <f>VLOOKUP($C170,total_abstraction_km3!$A$2:$CT$249,I$4,FALSE)</f>
        <v>1.132566</v>
      </c>
      <c r="J170" s="13">
        <f t="shared" si="81"/>
        <v>1.132566</v>
      </c>
      <c r="L170" s="9">
        <f>VLOOKUP($B170,aquastat_more_extensive_table!$D$1419:$AO$1619,L$4,FALSE)</f>
        <v>0</v>
      </c>
      <c r="M170" s="13" t="e">
        <f t="shared" si="95"/>
        <v>#N/A</v>
      </c>
      <c r="N170" s="9">
        <f>VLOOKUP($C170,total_abstraction_km3!$A$2:$CT$249,N$4,FALSE)</f>
        <v>1.2828379999999999</v>
      </c>
      <c r="O170" s="13">
        <f t="shared" si="82"/>
        <v>1.2828379999999999</v>
      </c>
      <c r="Q170" s="9">
        <f>VLOOKUP($B170,aquastat_more_extensive_table!$D$1419:$AO$1619,Q$4,FALSE)</f>
        <v>4.0730000000000004</v>
      </c>
      <c r="R170" s="13">
        <f t="shared" si="96"/>
        <v>4.0730000000000004</v>
      </c>
      <c r="S170" s="9">
        <f>VLOOKUP($C170,total_abstraction_km3!$A$2:$CT$249,S$4,FALSE)</f>
        <v>1.4814259999999999</v>
      </c>
      <c r="T170" s="13">
        <f t="shared" si="83"/>
        <v>1.4814259999999999</v>
      </c>
      <c r="V170" s="9">
        <f>VLOOKUP($B170,aquastat_more_extensive_table!$D$1419:$AO$1619,V$4,FALSE)</f>
        <v>4.1349999999999998</v>
      </c>
      <c r="W170" s="13">
        <f t="shared" si="97"/>
        <v>4.1349999999999998</v>
      </c>
      <c r="X170" s="9">
        <f>VLOOKUP($C170,total_abstraction_km3!$A$2:$CT$249,X$4,FALSE)</f>
        <v>1.85467</v>
      </c>
      <c r="Y170" s="13">
        <f t="shared" si="84"/>
        <v>1.85467</v>
      </c>
      <c r="AA170" s="9">
        <f>VLOOKUP($B170,aquastat_more_extensive_table!$D$1419:$AO$1619,AA$4,FALSE)</f>
        <v>4.1059999999999999</v>
      </c>
      <c r="AB170" s="13">
        <f t="shared" si="98"/>
        <v>4.1059999999999999</v>
      </c>
      <c r="AC170" s="9">
        <f>VLOOKUP($C170,total_abstraction_km3!$A$2:$CT$249,AC$4,FALSE)</f>
        <v>2.133362</v>
      </c>
      <c r="AD170" s="13">
        <f t="shared" si="85"/>
        <v>2.133362</v>
      </c>
      <c r="AF170" s="9">
        <f>VLOOKUP($B170,aquastat_more_extensive_table!$D$1419:$AO$1619,AF$4,FALSE)</f>
        <v>2.97</v>
      </c>
      <c r="AG170" s="13">
        <f t="shared" si="99"/>
        <v>2.97</v>
      </c>
      <c r="AH170" s="9">
        <f>VLOOKUP($C170,total_abstraction_km3!$A$2:$CT$249,AH$4,FALSE)</f>
        <v>2.1974860000000001</v>
      </c>
      <c r="AI170" s="13">
        <f t="shared" si="86"/>
        <v>2.1974860000000001</v>
      </c>
      <c r="AK170" s="9">
        <f>VLOOKUP($B170,aquastat_more_extensive_table!$D$1419:$AO$1619,AK$4,FALSE)</f>
        <v>2.9729999999999999</v>
      </c>
      <c r="AL170" s="13">
        <f t="shared" si="100"/>
        <v>2.9729999999999999</v>
      </c>
      <c r="AM170" s="9">
        <f>VLOOKUP($C170,total_abstraction_km3!$A$2:$CT$249,AM$4,FALSE)</f>
        <v>2.6805539999999999</v>
      </c>
      <c r="AN170" s="13">
        <f t="shared" si="87"/>
        <v>2.6805539999999999</v>
      </c>
      <c r="AP170" s="9">
        <f>VLOOKUP($B170,aquastat_more_extensive_table!$D$1419:$AO$1619,AP$4,FALSE)</f>
        <v>2.7109999999999999</v>
      </c>
      <c r="AQ170" s="13">
        <f t="shared" si="101"/>
        <v>2.7109999999999999</v>
      </c>
      <c r="AR170" s="9">
        <f>VLOOKUP($C170,total_abstraction_km3!$A$2:$CT$249,AR$4,FALSE)</f>
        <v>2.724224</v>
      </c>
      <c r="AS170" s="13">
        <f t="shared" si="88"/>
        <v>2.724224</v>
      </c>
      <c r="AU170" s="9">
        <f>VLOOKUP($B170,aquastat_more_extensive_table!$D$1419:$AO$1619,AU$4,FALSE)</f>
        <v>2.6760000000000002</v>
      </c>
      <c r="AV170" s="13">
        <f t="shared" si="102"/>
        <v>2.6760000000000002</v>
      </c>
      <c r="AW170" s="9">
        <f>VLOOKUP($C170,total_abstraction_km3!$A$2:$CT$249,AW$4,FALSE)</f>
        <v>2.738388</v>
      </c>
      <c r="AX170" s="13">
        <f t="shared" si="89"/>
        <v>2.738388</v>
      </c>
      <c r="AZ170" s="9">
        <f>VLOOKUP($B170,aquastat_more_extensive_table!$D$1419:$AO$1619,AZ$4,FALSE)</f>
        <v>2.63</v>
      </c>
      <c r="BA170" s="13">
        <f t="shared" si="103"/>
        <v>2.63</v>
      </c>
      <c r="BB170" s="9">
        <f>VLOOKUP($C170,total_abstraction_km3!$A$2:$CT$249,BB$4,FALSE)</f>
        <v>3.1197219999999999</v>
      </c>
      <c r="BC170" s="13">
        <f t="shared" si="90"/>
        <v>3.1197219999999999</v>
      </c>
      <c r="BE170" s="9">
        <f>VLOOKUP($B170,aquastat_more_extensive_table!$D$1419:$AO$1619,BE$4,FALSE)</f>
        <v>2.6890000000000001</v>
      </c>
      <c r="BF170" s="13">
        <f t="shared" si="104"/>
        <v>2.6890000000000001</v>
      </c>
      <c r="BG170" s="9">
        <f>VLOOKUP($C170,total_abstraction_km3!$A$2:$CT$249,BG$4,FALSE)</f>
        <v>3.2824979999999999</v>
      </c>
      <c r="BH170" s="13">
        <f t="shared" si="91"/>
        <v>3.2824979999999999</v>
      </c>
      <c r="BJ170" s="9">
        <f>VLOOKUP($B170,aquastat_more_extensive_table!$D$1419:$AO$1619,BJ$4,FALSE)</f>
        <v>0</v>
      </c>
      <c r="BK170" s="13" t="e">
        <f t="shared" si="92"/>
        <v>#N/A</v>
      </c>
      <c r="BL170" s="9">
        <f>VLOOKUP($C170,total_abstraction_km3!$A$2:$CT$249,BL$4,FALSE)</f>
        <v>3.30364666666667</v>
      </c>
      <c r="BM170" s="13">
        <f t="shared" si="93"/>
        <v>3.30364666666667</v>
      </c>
    </row>
    <row r="171" spans="2:65" x14ac:dyDescent="0.25">
      <c r="B171" s="12">
        <f>fao_ids_unique!B166</f>
        <v>211</v>
      </c>
      <c r="C171" s="12">
        <f>fao_ids_unique!F166</f>
        <v>34</v>
      </c>
      <c r="D171" s="8" t="str">
        <f>fao_ids_unique!C166</f>
        <v>CHE</v>
      </c>
      <c r="E171" s="7" t="str">
        <f>fao_ids_unique!G166</f>
        <v>Switzerland</v>
      </c>
      <c r="G171" s="9">
        <f>VLOOKUP($B171,aquastat_more_extensive_table!$D$1419:$AO$1619,G$4,FALSE)</f>
        <v>0</v>
      </c>
      <c r="H171" s="13" t="e">
        <f t="shared" si="94"/>
        <v>#N/A</v>
      </c>
      <c r="I171" s="9">
        <f>VLOOKUP($C171,total_abstraction_km3!$A$2:$CT$249,I$4,FALSE)</f>
        <v>0.57369139999999996</v>
      </c>
      <c r="J171" s="13">
        <f t="shared" si="81"/>
        <v>0.57369139999999996</v>
      </c>
      <c r="L171" s="9">
        <f>VLOOKUP($B171,aquastat_more_extensive_table!$D$1419:$AO$1619,L$4,FALSE)</f>
        <v>0</v>
      </c>
      <c r="M171" s="13" t="e">
        <f t="shared" si="95"/>
        <v>#N/A</v>
      </c>
      <c r="N171" s="9">
        <f>VLOOKUP($C171,total_abstraction_km3!$A$2:$CT$249,N$4,FALSE)</f>
        <v>0.65793979999999996</v>
      </c>
      <c r="O171" s="13">
        <f t="shared" si="82"/>
        <v>0.65793979999999996</v>
      </c>
      <c r="Q171" s="9">
        <f>VLOOKUP($B171,aquastat_more_extensive_table!$D$1419:$AO$1619,Q$4,FALSE)</f>
        <v>0</v>
      </c>
      <c r="R171" s="13" t="e">
        <f t="shared" si="96"/>
        <v>#N/A</v>
      </c>
      <c r="S171" s="9">
        <f>VLOOKUP($C171,total_abstraction_km3!$A$2:$CT$249,S$4,FALSE)</f>
        <v>0.76502859999999995</v>
      </c>
      <c r="T171" s="13">
        <f t="shared" si="83"/>
        <v>0.76502859999999995</v>
      </c>
      <c r="V171" s="9">
        <f>VLOOKUP($B171,aquastat_more_extensive_table!$D$1419:$AO$1619,V$4,FALSE)</f>
        <v>2.5979999999999999</v>
      </c>
      <c r="W171" s="13">
        <f t="shared" si="97"/>
        <v>2.5979999999999999</v>
      </c>
      <c r="X171" s="9">
        <f>VLOOKUP($C171,total_abstraction_km3!$A$2:$CT$249,X$4,FALSE)</f>
        <v>0.99023919999999999</v>
      </c>
      <c r="Y171" s="13">
        <f t="shared" si="84"/>
        <v>0.99023919999999999</v>
      </c>
      <c r="AA171" s="9">
        <f>VLOOKUP($B171,aquastat_more_extensive_table!$D$1419:$AO$1619,AA$4,FALSE)</f>
        <v>2.589</v>
      </c>
      <c r="AB171" s="13">
        <f t="shared" si="98"/>
        <v>2.589</v>
      </c>
      <c r="AC171" s="9">
        <f>VLOOKUP($C171,total_abstraction_km3!$A$2:$CT$249,AC$4,FALSE)</f>
        <v>1.18712</v>
      </c>
      <c r="AD171" s="13">
        <f t="shared" si="85"/>
        <v>1.18712</v>
      </c>
      <c r="AF171" s="9">
        <f>VLOOKUP($B171,aquastat_more_extensive_table!$D$1419:$AO$1619,AF$4,FALSE)</f>
        <v>2.6459999999999999</v>
      </c>
      <c r="AG171" s="13">
        <f t="shared" si="99"/>
        <v>2.6459999999999999</v>
      </c>
      <c r="AH171" s="9">
        <f>VLOOKUP($C171,total_abstraction_km3!$A$2:$CT$249,AH$4,FALSE)</f>
        <v>1.257342</v>
      </c>
      <c r="AI171" s="13">
        <f t="shared" si="86"/>
        <v>1.257342</v>
      </c>
      <c r="AK171" s="9">
        <f>VLOOKUP($B171,aquastat_more_extensive_table!$D$1419:$AO$1619,AK$4,FALSE)</f>
        <v>2.6949999999999998</v>
      </c>
      <c r="AL171" s="13">
        <f t="shared" si="100"/>
        <v>2.6949999999999998</v>
      </c>
      <c r="AM171" s="9">
        <f>VLOOKUP($C171,total_abstraction_km3!$A$2:$CT$249,AM$4,FALSE)</f>
        <v>1.518402</v>
      </c>
      <c r="AN171" s="13">
        <f t="shared" si="87"/>
        <v>1.518402</v>
      </c>
      <c r="AP171" s="9">
        <f>VLOOKUP($B171,aquastat_more_extensive_table!$D$1419:$AO$1619,AP$4,FALSE)</f>
        <v>2.5590000000000002</v>
      </c>
      <c r="AQ171" s="13">
        <f t="shared" si="101"/>
        <v>2.5590000000000002</v>
      </c>
      <c r="AR171" s="9">
        <f>VLOOKUP($C171,total_abstraction_km3!$A$2:$CT$249,AR$4,FALSE)</f>
        <v>1.6349320000000001</v>
      </c>
      <c r="AS171" s="13">
        <f t="shared" si="88"/>
        <v>1.6349320000000001</v>
      </c>
      <c r="AU171" s="9">
        <f>VLOOKUP($B171,aquastat_more_extensive_table!$D$1419:$AO$1619,AU$4,FALSE)</f>
        <v>2.5179999999999998</v>
      </c>
      <c r="AV171" s="13">
        <f t="shared" si="102"/>
        <v>2.5179999999999998</v>
      </c>
      <c r="AW171" s="9">
        <f>VLOOKUP($C171,total_abstraction_km3!$A$2:$CT$249,AW$4,FALSE)</f>
        <v>1.61829</v>
      </c>
      <c r="AX171" s="13">
        <f t="shared" si="89"/>
        <v>1.61829</v>
      </c>
      <c r="AZ171" s="9">
        <f>VLOOKUP($B171,aquastat_more_extensive_table!$D$1419:$AO$1619,AZ$4,FALSE)</f>
        <v>0</v>
      </c>
      <c r="BA171" s="13" t="e">
        <f t="shared" si="103"/>
        <v>#N/A</v>
      </c>
      <c r="BB171" s="9">
        <f>VLOOKUP($C171,total_abstraction_km3!$A$2:$CT$249,BB$4,FALSE)</f>
        <v>1.8105720000000001</v>
      </c>
      <c r="BC171" s="13">
        <f t="shared" si="90"/>
        <v>1.8105720000000001</v>
      </c>
      <c r="BE171" s="9">
        <f>VLOOKUP($B171,aquastat_more_extensive_table!$D$1419:$AO$1619,BE$4,FALSE)</f>
        <v>2.0049999999999999</v>
      </c>
      <c r="BF171" s="13">
        <f t="shared" si="104"/>
        <v>2.0049999999999999</v>
      </c>
      <c r="BG171" s="9">
        <f>VLOOKUP($C171,total_abstraction_km3!$A$2:$CT$249,BG$4,FALSE)</f>
        <v>1.9669319999999999</v>
      </c>
      <c r="BH171" s="13">
        <f t="shared" si="91"/>
        <v>1.9669319999999999</v>
      </c>
      <c r="BJ171" s="9">
        <f>VLOOKUP($B171,aquastat_more_extensive_table!$D$1419:$AO$1619,BJ$4,FALSE)</f>
        <v>0</v>
      </c>
      <c r="BK171" s="13" t="e">
        <f t="shared" si="92"/>
        <v>#N/A</v>
      </c>
      <c r="BL171" s="9">
        <f>VLOOKUP($C171,total_abstraction_km3!$A$2:$CT$249,BL$4,FALSE)</f>
        <v>1.9718100000000001</v>
      </c>
      <c r="BM171" s="13">
        <f t="shared" si="93"/>
        <v>1.9718100000000001</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VLOOKUP($B172,aquastat_more_extensive_table!$D$1419:$AO$1619,G$4,FALSE)</f>
        <v>0</v>
      </c>
      <c r="H172" s="13" t="e">
        <f t="shared" si="94"/>
        <v>#N/A</v>
      </c>
      <c r="I172" s="9">
        <f>VLOOKUP($C172,total_abstraction_km3!$A$2:$CT$249,I$4,FALSE)</f>
        <v>1.999438</v>
      </c>
      <c r="J172" s="13">
        <f t="shared" si="81"/>
        <v>1.999438</v>
      </c>
      <c r="L172" s="9">
        <f>VLOOKUP($B172,aquastat_more_extensive_table!$D$1419:$AO$1619,L$4,FALSE)</f>
        <v>0</v>
      </c>
      <c r="M172" s="13" t="e">
        <f t="shared" si="95"/>
        <v>#N/A</v>
      </c>
      <c r="N172" s="9">
        <f>VLOOKUP($C172,total_abstraction_km3!$A$2:$CT$249,N$4,FALSE)</f>
        <v>2.3245680000000002</v>
      </c>
      <c r="O172" s="13">
        <f t="shared" si="82"/>
        <v>2.3245680000000002</v>
      </c>
      <c r="Q172" s="9">
        <f>VLOOKUP($B172,aquastat_more_extensive_table!$D$1419:$AO$1619,Q$4,FALSE)</f>
        <v>0</v>
      </c>
      <c r="R172" s="13" t="e">
        <f t="shared" si="96"/>
        <v>#N/A</v>
      </c>
      <c r="S172" s="9">
        <f>VLOOKUP($C172,total_abstraction_km3!$A$2:$CT$249,S$4,FALSE)</f>
        <v>2.3247200000000001</v>
      </c>
      <c r="T172" s="13">
        <f t="shared" si="83"/>
        <v>2.3247200000000001</v>
      </c>
      <c r="V172" s="9">
        <f>VLOOKUP($B172,aquastat_more_extensive_table!$D$1419:$AO$1619,V$4,FALSE)</f>
        <v>3.34</v>
      </c>
      <c r="W172" s="13">
        <f t="shared" si="97"/>
        <v>3.34</v>
      </c>
      <c r="X172" s="9">
        <f>VLOOKUP($C172,total_abstraction_km3!$A$2:$CT$249,X$4,FALSE)</f>
        <v>2.241978</v>
      </c>
      <c r="Y172" s="13">
        <f t="shared" si="84"/>
        <v>2.241978</v>
      </c>
      <c r="AA172" s="9">
        <f>VLOOKUP($B172,aquastat_more_extensive_table!$D$1419:$AO$1619,AA$4,FALSE)</f>
        <v>0</v>
      </c>
      <c r="AB172" s="13" t="e">
        <f t="shared" si="98"/>
        <v>#N/A</v>
      </c>
      <c r="AC172" s="9">
        <f>VLOOKUP($C172,total_abstraction_km3!$A$2:$CT$249,AC$4,FALSE)</f>
        <v>2.6041759999999998</v>
      </c>
      <c r="AD172" s="13">
        <f t="shared" si="85"/>
        <v>2.6041759999999998</v>
      </c>
      <c r="AF172" s="9">
        <f>VLOOKUP($B172,aquastat_more_extensive_table!$D$1419:$AO$1619,AF$4,FALSE)</f>
        <v>0</v>
      </c>
      <c r="AG172" s="13" t="e">
        <f t="shared" si="99"/>
        <v>#N/A</v>
      </c>
      <c r="AH172" s="9">
        <f>VLOOKUP($C172,total_abstraction_km3!$A$2:$CT$249,AH$4,FALSE)</f>
        <v>2.92706</v>
      </c>
      <c r="AI172" s="13">
        <f t="shared" si="86"/>
        <v>2.92706</v>
      </c>
      <c r="AK172" s="9">
        <f>VLOOKUP($B172,aquastat_more_extensive_table!$D$1419:$AO$1619,AK$4,FALSE)</f>
        <v>0</v>
      </c>
      <c r="AL172" s="13" t="e">
        <f t="shared" si="100"/>
        <v>#N/A</v>
      </c>
      <c r="AM172" s="9">
        <f>VLOOKUP($C172,total_abstraction_km3!$A$2:$CT$249,AM$4,FALSE)</f>
        <v>3.5376880000000002</v>
      </c>
      <c r="AN172" s="13">
        <f t="shared" si="87"/>
        <v>3.5376880000000002</v>
      </c>
      <c r="AP172" s="9">
        <f>VLOOKUP($B172,aquastat_more_extensive_table!$D$1419:$AO$1619,AP$4,FALSE)</f>
        <v>14.43</v>
      </c>
      <c r="AQ172" s="13">
        <f t="shared" si="101"/>
        <v>14.43</v>
      </c>
      <c r="AR172" s="9">
        <f>VLOOKUP($C172,total_abstraction_km3!$A$2:$CT$249,AR$4,FALSE)</f>
        <v>4.0637480000000004</v>
      </c>
      <c r="AS172" s="13">
        <f t="shared" si="88"/>
        <v>4.0637480000000004</v>
      </c>
      <c r="AU172" s="9">
        <f>VLOOKUP($B172,aquastat_more_extensive_table!$D$1419:$AO$1619,AU$4,FALSE)</f>
        <v>16.36</v>
      </c>
      <c r="AV172" s="13">
        <f t="shared" si="102"/>
        <v>16.36</v>
      </c>
      <c r="AW172" s="9">
        <f>VLOOKUP($C172,total_abstraction_km3!$A$2:$CT$249,AW$4,FALSE)</f>
        <v>5.3600680000000001</v>
      </c>
      <c r="AX172" s="13">
        <f t="shared" si="89"/>
        <v>5.3600680000000001</v>
      </c>
      <c r="AZ172" s="9">
        <f>VLOOKUP($B172,aquastat_more_extensive_table!$D$1419:$AO$1619,AZ$4,FALSE)</f>
        <v>16.760000000000002</v>
      </c>
      <c r="BA172" s="13">
        <f t="shared" si="103"/>
        <v>16.760000000000002</v>
      </c>
      <c r="BB172" s="9">
        <f>VLOOKUP($C172,total_abstraction_km3!$A$2:$CT$249,BB$4,FALSE)</f>
        <v>6.1911800000000001</v>
      </c>
      <c r="BC172" s="13">
        <f t="shared" si="90"/>
        <v>6.1911800000000001</v>
      </c>
      <c r="BE172" s="9">
        <f>VLOOKUP($B172,aquastat_more_extensive_table!$D$1419:$AO$1619,BE$4,FALSE)</f>
        <v>0</v>
      </c>
      <c r="BF172" s="13" t="e">
        <f t="shared" si="104"/>
        <v>#N/A</v>
      </c>
      <c r="BG172" s="9">
        <f>VLOOKUP($C172,total_abstraction_km3!$A$2:$CT$249,BG$4,FALSE)</f>
        <v>5.9580159999999998</v>
      </c>
      <c r="BH172" s="13">
        <f t="shared" si="91"/>
        <v>5.9580159999999998</v>
      </c>
      <c r="BJ172" s="9">
        <f>VLOOKUP($B172,aquastat_more_extensive_table!$D$1419:$AO$1619,BJ$4,FALSE)</f>
        <v>0</v>
      </c>
      <c r="BK172" s="13" t="e">
        <f t="shared" si="92"/>
        <v>#N/A</v>
      </c>
      <c r="BL172" s="9">
        <f>VLOOKUP($C172,total_abstraction_km3!$A$2:$CT$249,BL$4,FALSE)</f>
        <v>5.7865500000000001</v>
      </c>
      <c r="BM172" s="13">
        <f t="shared" si="93"/>
        <v>5.7865500000000001</v>
      </c>
    </row>
    <row r="173" spans="2:65" x14ac:dyDescent="0.25">
      <c r="B173" s="12">
        <f>fao_ids_unique!B168</f>
        <v>213</v>
      </c>
      <c r="C173" s="12">
        <f>fao_ids_unique!F168</f>
        <v>187</v>
      </c>
      <c r="D173" s="8" t="str">
        <f>fao_ids_unique!C168</f>
        <v>TKM</v>
      </c>
      <c r="E173" s="7" t="str">
        <f>fao_ids_unique!G168</f>
        <v>Turkmenistan</v>
      </c>
      <c r="G173" s="9">
        <f>VLOOKUP($B173,aquastat_more_extensive_table!$D$1419:$AO$1619,G$4,FALSE)</f>
        <v>0</v>
      </c>
      <c r="H173" s="13" t="e">
        <f t="shared" si="94"/>
        <v>#N/A</v>
      </c>
      <c r="I173" s="9">
        <f>VLOOKUP($C173,total_abstraction_km3!$A$2:$CT$249,I$4,FALSE)</f>
        <v>2.257088</v>
      </c>
      <c r="J173" s="13">
        <f t="shared" si="81"/>
        <v>2.257088</v>
      </c>
      <c r="L173" s="9">
        <f>VLOOKUP($B173,aquastat_more_extensive_table!$D$1419:$AO$1619,L$4,FALSE)</f>
        <v>0</v>
      </c>
      <c r="M173" s="13" t="e">
        <f t="shared" si="95"/>
        <v>#N/A</v>
      </c>
      <c r="N173" s="9">
        <f>VLOOKUP($C173,total_abstraction_km3!$A$2:$CT$249,N$4,FALSE)</f>
        <v>2.367934</v>
      </c>
      <c r="O173" s="13">
        <f t="shared" si="82"/>
        <v>2.367934</v>
      </c>
      <c r="Q173" s="9">
        <f>VLOOKUP($B173,aquastat_more_extensive_table!$D$1419:$AO$1619,Q$4,FALSE)</f>
        <v>0</v>
      </c>
      <c r="R173" s="13" t="e">
        <f t="shared" si="96"/>
        <v>#N/A</v>
      </c>
      <c r="S173" s="9">
        <f>VLOOKUP($C173,total_abstraction_km3!$A$2:$CT$249,S$4,FALSE)</f>
        <v>2.5248699999999999</v>
      </c>
      <c r="T173" s="13">
        <f t="shared" si="83"/>
        <v>2.5248699999999999</v>
      </c>
      <c r="V173" s="9">
        <f>VLOOKUP($B173,aquastat_more_extensive_table!$D$1419:$AO$1619,V$4,FALSE)</f>
        <v>0</v>
      </c>
      <c r="W173" s="13" t="e">
        <f t="shared" si="97"/>
        <v>#N/A</v>
      </c>
      <c r="X173" s="9">
        <f>VLOOKUP($C173,total_abstraction_km3!$A$2:$CT$249,X$4,FALSE)</f>
        <v>2.925424</v>
      </c>
      <c r="Y173" s="13">
        <f t="shared" si="84"/>
        <v>2.925424</v>
      </c>
      <c r="AA173" s="9">
        <f>VLOOKUP($B173,aquastat_more_extensive_table!$D$1419:$AO$1619,AA$4,FALSE)</f>
        <v>0</v>
      </c>
      <c r="AB173" s="13" t="e">
        <f t="shared" si="98"/>
        <v>#N/A</v>
      </c>
      <c r="AC173" s="9">
        <f>VLOOKUP($C173,total_abstraction_km3!$A$2:$CT$249,AC$4,FALSE)</f>
        <v>3.5747140000000002</v>
      </c>
      <c r="AD173" s="13">
        <f t="shared" si="85"/>
        <v>3.5747140000000002</v>
      </c>
      <c r="AF173" s="9">
        <f>VLOOKUP($B173,aquastat_more_extensive_table!$D$1419:$AO$1619,AF$4,FALSE)</f>
        <v>0</v>
      </c>
      <c r="AG173" s="13" t="e">
        <f t="shared" si="99"/>
        <v>#N/A</v>
      </c>
      <c r="AH173" s="9">
        <f>VLOOKUP($C173,total_abstraction_km3!$A$2:$CT$249,AH$4,FALSE)</f>
        <v>4.4018519999999999</v>
      </c>
      <c r="AI173" s="13">
        <f t="shared" si="86"/>
        <v>4.4018519999999999</v>
      </c>
      <c r="AK173" s="9">
        <f>VLOOKUP($B173,aquastat_more_extensive_table!$D$1419:$AO$1619,AK$4,FALSE)</f>
        <v>0</v>
      </c>
      <c r="AL173" s="13" t="e">
        <f t="shared" si="100"/>
        <v>#N/A</v>
      </c>
      <c r="AM173" s="9">
        <f>VLOOKUP($C173,total_abstraction_km3!$A$2:$CT$249,AM$4,FALSE)</f>
        <v>4.7605680000000001</v>
      </c>
      <c r="AN173" s="13">
        <f t="shared" si="87"/>
        <v>4.7605680000000001</v>
      </c>
      <c r="AP173" s="9">
        <f>VLOOKUP($B173,aquastat_more_extensive_table!$D$1419:$AO$1619,AP$4,FALSE)</f>
        <v>23.78</v>
      </c>
      <c r="AQ173" s="13">
        <f t="shared" si="101"/>
        <v>23.78</v>
      </c>
      <c r="AR173" s="9">
        <f>VLOOKUP($C173,total_abstraction_km3!$A$2:$CT$249,AR$4,FALSE)</f>
        <v>4.7316580000000004</v>
      </c>
      <c r="AS173" s="13">
        <f t="shared" si="88"/>
        <v>4.7316580000000004</v>
      </c>
      <c r="AU173" s="9">
        <f>VLOOKUP($B173,aquastat_more_extensive_table!$D$1419:$AO$1619,AU$4,FALSE)</f>
        <v>24.91</v>
      </c>
      <c r="AV173" s="13">
        <f t="shared" si="102"/>
        <v>24.91</v>
      </c>
      <c r="AW173" s="9">
        <f>VLOOKUP($C173,total_abstraction_km3!$A$2:$CT$249,AW$4,FALSE)</f>
        <v>4.9841800000000003</v>
      </c>
      <c r="AX173" s="13">
        <f t="shared" si="89"/>
        <v>4.9841800000000003</v>
      </c>
      <c r="AZ173" s="9">
        <f>VLOOKUP($B173,aquastat_more_extensive_table!$D$1419:$AO$1619,AZ$4,FALSE)</f>
        <v>27.95</v>
      </c>
      <c r="BA173" s="13">
        <f t="shared" si="103"/>
        <v>27.95</v>
      </c>
      <c r="BB173" s="9">
        <f>VLOOKUP($C173,total_abstraction_km3!$A$2:$CT$249,BB$4,FALSE)</f>
        <v>5.0515720000000002</v>
      </c>
      <c r="BC173" s="13">
        <f t="shared" si="90"/>
        <v>5.0515720000000002</v>
      </c>
      <c r="BE173" s="9">
        <f>VLOOKUP($B173,aquastat_more_extensive_table!$D$1419:$AO$1619,BE$4,FALSE)</f>
        <v>0</v>
      </c>
      <c r="BF173" s="13" t="e">
        <f t="shared" si="104"/>
        <v>#N/A</v>
      </c>
      <c r="BG173" s="9">
        <f>VLOOKUP($C173,total_abstraction_km3!$A$2:$CT$249,BG$4,FALSE)</f>
        <v>4.9345999999999997</v>
      </c>
      <c r="BH173" s="13">
        <f t="shared" si="91"/>
        <v>4.9345999999999997</v>
      </c>
      <c r="BJ173" s="9">
        <f>VLOOKUP($B173,aquastat_more_extensive_table!$D$1419:$AO$1619,BJ$4,FALSE)</f>
        <v>0</v>
      </c>
      <c r="BK173" s="13" t="e">
        <f t="shared" si="92"/>
        <v>#N/A</v>
      </c>
      <c r="BL173" s="9">
        <f>VLOOKUP($C173,total_abstraction_km3!$A$2:$CT$249,BL$4,FALSE)</f>
        <v>4.9134866666666701</v>
      </c>
      <c r="BM173" s="13">
        <f t="shared" si="93"/>
        <v>4.9134866666666701</v>
      </c>
    </row>
    <row r="174" spans="2:65" x14ac:dyDescent="0.25">
      <c r="B174" s="12">
        <f>fao_ids_unique!B169</f>
        <v>215</v>
      </c>
      <c r="C174" s="12">
        <f>fao_ids_unique!F169</f>
        <v>194</v>
      </c>
      <c r="D174" s="8" t="str">
        <f>fao_ids_unique!C169</f>
        <v>TZA</v>
      </c>
      <c r="E174" s="7" t="str">
        <f>fao_ids_unique!G169</f>
        <v>Tanzania</v>
      </c>
      <c r="G174" s="9">
        <f>VLOOKUP($B174,aquastat_more_extensive_table!$D$1419:$AO$1619,G$4,FALSE)</f>
        <v>0</v>
      </c>
      <c r="H174" s="13" t="e">
        <f t="shared" si="94"/>
        <v>#N/A</v>
      </c>
      <c r="I174" s="9">
        <f>VLOOKUP($C174,total_abstraction_km3!$A$2:$CT$249,I$4,FALSE)</f>
        <v>0.1035826</v>
      </c>
      <c r="J174" s="13">
        <f t="shared" si="81"/>
        <v>0.1035826</v>
      </c>
      <c r="L174" s="9">
        <f>VLOOKUP($B174,aquastat_more_extensive_table!$D$1419:$AO$1619,L$4,FALSE)</f>
        <v>0</v>
      </c>
      <c r="M174" s="13" t="e">
        <f t="shared" si="95"/>
        <v>#N/A</v>
      </c>
      <c r="N174" s="9">
        <f>VLOOKUP($C174,total_abstraction_km3!$A$2:$CT$249,N$4,FALSE)</f>
        <v>0.12719159999999999</v>
      </c>
      <c r="O174" s="13">
        <f t="shared" si="82"/>
        <v>0.12719159999999999</v>
      </c>
      <c r="Q174" s="9">
        <f>VLOOKUP($B174,aquastat_more_extensive_table!$D$1419:$AO$1619,Q$4,FALSE)</f>
        <v>0</v>
      </c>
      <c r="R174" s="13" t="e">
        <f t="shared" si="96"/>
        <v>#N/A</v>
      </c>
      <c r="S174" s="9">
        <f>VLOOKUP($C174,total_abstraction_km3!$A$2:$CT$249,S$4,FALSE)</f>
        <v>0.15107300000000001</v>
      </c>
      <c r="T174" s="13">
        <f t="shared" si="83"/>
        <v>0.15107300000000001</v>
      </c>
      <c r="V174" s="9">
        <f>VLOOKUP($B174,aquastat_more_extensive_table!$D$1419:$AO$1619,V$4,FALSE)</f>
        <v>0</v>
      </c>
      <c r="W174" s="13" t="e">
        <f t="shared" si="97"/>
        <v>#N/A</v>
      </c>
      <c r="X174" s="9">
        <f>VLOOKUP($C174,total_abstraction_km3!$A$2:$CT$249,X$4,FALSE)</f>
        <v>0.19791500000000001</v>
      </c>
      <c r="Y174" s="13">
        <f t="shared" si="84"/>
        <v>0.19791500000000001</v>
      </c>
      <c r="AA174" s="9">
        <f>VLOOKUP($B174,aquastat_more_extensive_table!$D$1419:$AO$1619,AA$4,FALSE)</f>
        <v>0</v>
      </c>
      <c r="AB174" s="13" t="e">
        <f t="shared" si="98"/>
        <v>#N/A</v>
      </c>
      <c r="AC174" s="9">
        <f>VLOOKUP($C174,total_abstraction_km3!$A$2:$CT$249,AC$4,FALSE)</f>
        <v>0.29529539999999999</v>
      </c>
      <c r="AD174" s="13">
        <f t="shared" si="85"/>
        <v>0.29529539999999999</v>
      </c>
      <c r="AF174" s="9">
        <f>VLOOKUP($B174,aquastat_more_extensive_table!$D$1419:$AO$1619,AF$4,FALSE)</f>
        <v>0</v>
      </c>
      <c r="AG174" s="13" t="e">
        <f t="shared" si="99"/>
        <v>#N/A</v>
      </c>
      <c r="AH174" s="9">
        <f>VLOOKUP($C174,total_abstraction_km3!$A$2:$CT$249,AH$4,FALSE)</f>
        <v>0.34834979999999999</v>
      </c>
      <c r="AI174" s="13">
        <f t="shared" si="86"/>
        <v>0.34834979999999999</v>
      </c>
      <c r="AK174" s="9">
        <f>VLOOKUP($B174,aquastat_more_extensive_table!$D$1419:$AO$1619,AK$4,FALSE)</f>
        <v>0</v>
      </c>
      <c r="AL174" s="13" t="e">
        <f t="shared" si="100"/>
        <v>#N/A</v>
      </c>
      <c r="AM174" s="9">
        <f>VLOOKUP($C174,total_abstraction_km3!$A$2:$CT$249,AM$4,FALSE)</f>
        <v>0.37040020000000001</v>
      </c>
      <c r="AN174" s="13">
        <f t="shared" si="87"/>
        <v>0.37040020000000001</v>
      </c>
      <c r="AP174" s="9">
        <f>VLOOKUP($B174,aquastat_more_extensive_table!$D$1419:$AO$1619,AP$4,FALSE)</f>
        <v>0</v>
      </c>
      <c r="AQ174" s="13" t="e">
        <f t="shared" si="101"/>
        <v>#N/A</v>
      </c>
      <c r="AR174" s="9">
        <f>VLOOKUP($C174,total_abstraction_km3!$A$2:$CT$249,AR$4,FALSE)</f>
        <v>0.41877720000000002</v>
      </c>
      <c r="AS174" s="13">
        <f t="shared" si="88"/>
        <v>0.41877720000000002</v>
      </c>
      <c r="AU174" s="9">
        <f>VLOOKUP($B174,aquastat_more_extensive_table!$D$1419:$AO$1619,AU$4,FALSE)</f>
        <v>5.1840000000000002</v>
      </c>
      <c r="AV174" s="13">
        <f t="shared" si="102"/>
        <v>5.1840000000000002</v>
      </c>
      <c r="AW174" s="9">
        <f>VLOOKUP($C174,total_abstraction_km3!$A$2:$CT$249,AW$4,FALSE)</f>
        <v>0.50289779999999995</v>
      </c>
      <c r="AX174" s="13">
        <f t="shared" si="89"/>
        <v>0.50289779999999995</v>
      </c>
      <c r="AZ174" s="9">
        <f>VLOOKUP($B174,aquastat_more_extensive_table!$D$1419:$AO$1619,AZ$4,FALSE)</f>
        <v>0</v>
      </c>
      <c r="BA174" s="13" t="e">
        <f t="shared" si="103"/>
        <v>#N/A</v>
      </c>
      <c r="BB174" s="9">
        <f>VLOOKUP($C174,total_abstraction_km3!$A$2:$CT$249,BB$4,FALSE)</f>
        <v>0.58623420000000004</v>
      </c>
      <c r="BC174" s="13">
        <f t="shared" si="90"/>
        <v>0.58623420000000004</v>
      </c>
      <c r="BE174" s="9">
        <f>VLOOKUP($B174,aquastat_more_extensive_table!$D$1419:$AO$1619,BE$4,FALSE)</f>
        <v>0</v>
      </c>
      <c r="BF174" s="13" t="e">
        <f t="shared" si="104"/>
        <v>#N/A</v>
      </c>
      <c r="BG174" s="9">
        <f>VLOOKUP($C174,total_abstraction_km3!$A$2:$CT$249,BG$4,FALSE)</f>
        <v>0.69057480000000004</v>
      </c>
      <c r="BH174" s="13">
        <f t="shared" si="91"/>
        <v>0.69057480000000004</v>
      </c>
      <c r="BJ174" s="9">
        <f>VLOOKUP($B174,aquastat_more_extensive_table!$D$1419:$AO$1619,BJ$4,FALSE)</f>
        <v>0</v>
      </c>
      <c r="BK174" s="13" t="e">
        <f t="shared" si="92"/>
        <v>#N/A</v>
      </c>
      <c r="BL174" s="9">
        <f>VLOOKUP($C174,total_abstraction_km3!$A$2:$CT$249,BL$4,FALSE)</f>
        <v>0.71562733333333295</v>
      </c>
      <c r="BM174" s="13">
        <f t="shared" si="93"/>
        <v>0.71562733333333295</v>
      </c>
    </row>
    <row r="175" spans="2:65" x14ac:dyDescent="0.25">
      <c r="B175" s="12">
        <f>fao_ids_unique!B170</f>
        <v>216</v>
      </c>
      <c r="C175" s="12">
        <f>fao_ids_unique!F170</f>
        <v>185</v>
      </c>
      <c r="D175" s="8" t="str">
        <f>fao_ids_unique!C170</f>
        <v>THA</v>
      </c>
      <c r="E175" s="7" t="str">
        <f>fao_ids_unique!G170</f>
        <v>Thailand</v>
      </c>
      <c r="G175" s="9">
        <f>VLOOKUP($B175,aquastat_more_extensive_table!$D$1419:$AO$1619,G$4,FALSE)</f>
        <v>0</v>
      </c>
      <c r="H175" s="13" t="e">
        <f t="shared" si="94"/>
        <v>#N/A</v>
      </c>
      <c r="I175" s="9">
        <f>VLOOKUP($C175,total_abstraction_km3!$A$2:$CT$249,I$4,FALSE)</f>
        <v>35.5289</v>
      </c>
      <c r="J175" s="13">
        <f t="shared" si="81"/>
        <v>35.5289</v>
      </c>
      <c r="L175" s="9">
        <f>VLOOKUP($B175,aquastat_more_extensive_table!$D$1419:$AO$1619,L$4,FALSE)</f>
        <v>0</v>
      </c>
      <c r="M175" s="13" t="e">
        <f t="shared" si="95"/>
        <v>#N/A</v>
      </c>
      <c r="N175" s="9">
        <f>VLOOKUP($C175,total_abstraction_km3!$A$2:$CT$249,N$4,FALSE)</f>
        <v>38.791339999999998</v>
      </c>
      <c r="O175" s="13">
        <f t="shared" si="82"/>
        <v>38.791339999999998</v>
      </c>
      <c r="Q175" s="9">
        <f>VLOOKUP($B175,aquastat_more_extensive_table!$D$1419:$AO$1619,Q$4,FALSE)</f>
        <v>0</v>
      </c>
      <c r="R175" s="13" t="e">
        <f t="shared" si="96"/>
        <v>#N/A</v>
      </c>
      <c r="S175" s="9">
        <f>VLOOKUP($C175,total_abstraction_km3!$A$2:$CT$249,S$4,FALSE)</f>
        <v>42.698560000000001</v>
      </c>
      <c r="T175" s="13">
        <f t="shared" si="83"/>
        <v>42.698560000000001</v>
      </c>
      <c r="V175" s="9">
        <f>VLOOKUP($B175,aquastat_more_extensive_table!$D$1419:$AO$1619,V$4,FALSE)</f>
        <v>0</v>
      </c>
      <c r="W175" s="13" t="e">
        <f t="shared" si="97"/>
        <v>#N/A</v>
      </c>
      <c r="X175" s="9">
        <f>VLOOKUP($C175,total_abstraction_km3!$A$2:$CT$249,X$4,FALSE)</f>
        <v>52.850200000000001</v>
      </c>
      <c r="Y175" s="13">
        <f t="shared" si="84"/>
        <v>52.850200000000001</v>
      </c>
      <c r="AA175" s="9">
        <f>VLOOKUP($B175,aquastat_more_extensive_table!$D$1419:$AO$1619,AA$4,FALSE)</f>
        <v>0</v>
      </c>
      <c r="AB175" s="13" t="e">
        <f t="shared" si="98"/>
        <v>#N/A</v>
      </c>
      <c r="AC175" s="9">
        <f>VLOOKUP($C175,total_abstraction_km3!$A$2:$CT$249,AC$4,FALSE)</f>
        <v>61.073360000000001</v>
      </c>
      <c r="AD175" s="13">
        <f t="shared" si="85"/>
        <v>61.073360000000001</v>
      </c>
      <c r="AF175" s="9">
        <f>VLOOKUP($B175,aquastat_more_extensive_table!$D$1419:$AO$1619,AF$4,FALSE)</f>
        <v>0</v>
      </c>
      <c r="AG175" s="13" t="e">
        <f t="shared" si="99"/>
        <v>#N/A</v>
      </c>
      <c r="AH175" s="9">
        <f>VLOOKUP($C175,total_abstraction_km3!$A$2:$CT$249,AH$4,FALSE)</f>
        <v>75.504819999999995</v>
      </c>
      <c r="AI175" s="13">
        <f t="shared" si="86"/>
        <v>75.504819999999995</v>
      </c>
      <c r="AK175" s="9">
        <f>VLOOKUP($B175,aquastat_more_extensive_table!$D$1419:$AO$1619,AK$4,FALSE)</f>
        <v>0</v>
      </c>
      <c r="AL175" s="13" t="e">
        <f t="shared" si="100"/>
        <v>#N/A</v>
      </c>
      <c r="AM175" s="9">
        <f>VLOOKUP($C175,total_abstraction_km3!$A$2:$CT$249,AM$4,FALSE)</f>
        <v>86.454120000000003</v>
      </c>
      <c r="AN175" s="13">
        <f t="shared" si="87"/>
        <v>86.454120000000003</v>
      </c>
      <c r="AP175" s="9">
        <f>VLOOKUP($B175,aquastat_more_extensive_table!$D$1419:$AO$1619,AP$4,FALSE)</f>
        <v>0</v>
      </c>
      <c r="AQ175" s="13" t="e">
        <f t="shared" si="101"/>
        <v>#N/A</v>
      </c>
      <c r="AR175" s="9">
        <f>VLOOKUP($C175,total_abstraction_km3!$A$2:$CT$249,AR$4,FALSE)</f>
        <v>94.831879999999998</v>
      </c>
      <c r="AS175" s="13">
        <f t="shared" si="88"/>
        <v>94.831879999999998</v>
      </c>
      <c r="AU175" s="9">
        <f>VLOOKUP($B175,aquastat_more_extensive_table!$D$1419:$AO$1619,AU$4,FALSE)</f>
        <v>0</v>
      </c>
      <c r="AV175" s="13" t="e">
        <f t="shared" si="102"/>
        <v>#N/A</v>
      </c>
      <c r="AW175" s="9">
        <f>VLOOKUP($C175,total_abstraction_km3!$A$2:$CT$249,AW$4,FALSE)</f>
        <v>112.46075999999999</v>
      </c>
      <c r="AX175" s="13">
        <f t="shared" si="89"/>
        <v>112.46075999999999</v>
      </c>
      <c r="AZ175" s="9">
        <f>VLOOKUP($B175,aquastat_more_extensive_table!$D$1419:$AO$1619,AZ$4,FALSE)</f>
        <v>57.31</v>
      </c>
      <c r="BA175" s="13">
        <f t="shared" si="103"/>
        <v>57.31</v>
      </c>
      <c r="BB175" s="9">
        <f>VLOOKUP($C175,total_abstraction_km3!$A$2:$CT$249,BB$4,FALSE)</f>
        <v>131.2672</v>
      </c>
      <c r="BC175" s="13">
        <f t="shared" si="90"/>
        <v>131.2672</v>
      </c>
      <c r="BE175" s="9">
        <f>VLOOKUP($B175,aquastat_more_extensive_table!$D$1419:$AO$1619,BE$4,FALSE)</f>
        <v>0</v>
      </c>
      <c r="BF175" s="13" t="e">
        <f t="shared" si="104"/>
        <v>#N/A</v>
      </c>
      <c r="BG175" s="9">
        <f>VLOOKUP($C175,total_abstraction_km3!$A$2:$CT$249,BG$4,FALSE)</f>
        <v>135.82820000000001</v>
      </c>
      <c r="BH175" s="13">
        <f t="shared" si="91"/>
        <v>135.82820000000001</v>
      </c>
      <c r="BJ175" s="9">
        <f>VLOOKUP($B175,aquastat_more_extensive_table!$D$1419:$AO$1619,BJ$4,FALSE)</f>
        <v>0</v>
      </c>
      <c r="BK175" s="13" t="e">
        <f t="shared" si="92"/>
        <v>#N/A</v>
      </c>
      <c r="BL175" s="9">
        <f>VLOOKUP($C175,total_abstraction_km3!$A$2:$CT$249,BL$4,FALSE)</f>
        <v>111.969833333333</v>
      </c>
      <c r="BM175" s="13">
        <f t="shared" si="93"/>
        <v>111.969833333333</v>
      </c>
    </row>
    <row r="176" spans="2:65" x14ac:dyDescent="0.25">
      <c r="B176" s="12">
        <f>fao_ids_unique!B171</f>
        <v>217</v>
      </c>
      <c r="C176" s="12">
        <f>fao_ids_unique!F171</f>
        <v>184</v>
      </c>
      <c r="D176" s="8" t="str">
        <f>fao_ids_unique!C171</f>
        <v>TGO</v>
      </c>
      <c r="E176" s="7" t="str">
        <f>fao_ids_unique!G171</f>
        <v>Togo</v>
      </c>
      <c r="G176" s="9">
        <f>VLOOKUP($B176,aquastat_more_extensive_table!$D$1419:$AO$1619,G$4,FALSE)</f>
        <v>0</v>
      </c>
      <c r="H176" s="13" t="e">
        <f t="shared" si="94"/>
        <v>#N/A</v>
      </c>
      <c r="I176" s="9">
        <f>VLOOKUP($C176,total_abstraction_km3!$A$2:$CT$249,I$4,FALSE)</f>
        <v>2.5822979999999999E-2</v>
      </c>
      <c r="J176" s="13">
        <f t="shared" si="81"/>
        <v>2.5822979999999999E-2</v>
      </c>
      <c r="L176" s="9">
        <f>VLOOKUP($B176,aquastat_more_extensive_table!$D$1419:$AO$1619,L$4,FALSE)</f>
        <v>0</v>
      </c>
      <c r="M176" s="13" t="e">
        <f t="shared" si="95"/>
        <v>#N/A</v>
      </c>
      <c r="N176" s="9">
        <f>VLOOKUP($C176,total_abstraction_km3!$A$2:$CT$249,N$4,FALSE)</f>
        <v>2.9924820000000001E-2</v>
      </c>
      <c r="O176" s="13">
        <f t="shared" si="82"/>
        <v>2.9924820000000001E-2</v>
      </c>
      <c r="Q176" s="9">
        <f>VLOOKUP($B176,aquastat_more_extensive_table!$D$1419:$AO$1619,Q$4,FALSE)</f>
        <v>0</v>
      </c>
      <c r="R176" s="13" t="e">
        <f t="shared" si="96"/>
        <v>#N/A</v>
      </c>
      <c r="S176" s="9">
        <f>VLOOKUP($C176,total_abstraction_km3!$A$2:$CT$249,S$4,FALSE)</f>
        <v>3.6654319999999997E-2</v>
      </c>
      <c r="T176" s="13">
        <f t="shared" si="83"/>
        <v>3.6654319999999997E-2</v>
      </c>
      <c r="V176" s="9">
        <f>VLOOKUP($B176,aquastat_more_extensive_table!$D$1419:$AO$1619,V$4,FALSE)</f>
        <v>0</v>
      </c>
      <c r="W176" s="13" t="e">
        <f t="shared" si="97"/>
        <v>#N/A</v>
      </c>
      <c r="X176" s="9">
        <f>VLOOKUP($C176,total_abstraction_km3!$A$2:$CT$249,X$4,FALSE)</f>
        <v>5.0243780000000002E-2</v>
      </c>
      <c r="Y176" s="13">
        <f t="shared" si="84"/>
        <v>5.0243780000000002E-2</v>
      </c>
      <c r="AA176" s="9">
        <f>VLOOKUP($B176,aquastat_more_extensive_table!$D$1419:$AO$1619,AA$4,FALSE)</f>
        <v>0</v>
      </c>
      <c r="AB176" s="13" t="e">
        <f t="shared" si="98"/>
        <v>#N/A</v>
      </c>
      <c r="AC176" s="9">
        <f>VLOOKUP($C176,total_abstraction_km3!$A$2:$CT$249,AC$4,FALSE)</f>
        <v>6.061366E-2</v>
      </c>
      <c r="AD176" s="13">
        <f t="shared" si="85"/>
        <v>6.061366E-2</v>
      </c>
      <c r="AF176" s="9">
        <f>VLOOKUP($B176,aquastat_more_extensive_table!$D$1419:$AO$1619,AF$4,FALSE)</f>
        <v>9.0999999999999998E-2</v>
      </c>
      <c r="AG176" s="13">
        <f t="shared" si="99"/>
        <v>9.0999999999999998E-2</v>
      </c>
      <c r="AH176" s="9">
        <f>VLOOKUP($C176,total_abstraction_km3!$A$2:$CT$249,AH$4,FALSE)</f>
        <v>6.3919879999999998E-2</v>
      </c>
      <c r="AI176" s="13">
        <f t="shared" si="86"/>
        <v>6.3919879999999998E-2</v>
      </c>
      <c r="AK176" s="9">
        <f>VLOOKUP($B176,aquastat_more_extensive_table!$D$1419:$AO$1619,AK$4,FALSE)</f>
        <v>0</v>
      </c>
      <c r="AL176" s="13" t="e">
        <f t="shared" si="100"/>
        <v>#N/A</v>
      </c>
      <c r="AM176" s="9">
        <f>VLOOKUP($C176,total_abstraction_km3!$A$2:$CT$249,AM$4,FALSE)</f>
        <v>8.1883540000000005E-2</v>
      </c>
      <c r="AN176" s="13">
        <f t="shared" si="87"/>
        <v>8.1883540000000005E-2</v>
      </c>
      <c r="AP176" s="9">
        <f>VLOOKUP($B176,aquastat_more_extensive_table!$D$1419:$AO$1619,AP$4,FALSE)</f>
        <v>0</v>
      </c>
      <c r="AQ176" s="13" t="e">
        <f t="shared" si="101"/>
        <v>#N/A</v>
      </c>
      <c r="AR176" s="9">
        <f>VLOOKUP($C176,total_abstraction_km3!$A$2:$CT$249,AR$4,FALSE)</f>
        <v>8.3701319999999996E-2</v>
      </c>
      <c r="AS176" s="13">
        <f t="shared" si="88"/>
        <v>8.3701319999999996E-2</v>
      </c>
      <c r="AU176" s="9">
        <f>VLOOKUP($B176,aquastat_more_extensive_table!$D$1419:$AO$1619,AU$4,FALSE)</f>
        <v>0.16900000000000001</v>
      </c>
      <c r="AV176" s="13">
        <f t="shared" si="102"/>
        <v>0.16900000000000001</v>
      </c>
      <c r="AW176" s="9">
        <f>VLOOKUP($C176,total_abstraction_km3!$A$2:$CT$249,AW$4,FALSE)</f>
        <v>9.2906379999999997E-2</v>
      </c>
      <c r="AX176" s="13">
        <f t="shared" si="89"/>
        <v>9.2906379999999997E-2</v>
      </c>
      <c r="AZ176" s="9">
        <f>VLOOKUP($B176,aquastat_more_extensive_table!$D$1419:$AO$1619,AZ$4,FALSE)</f>
        <v>0</v>
      </c>
      <c r="BA176" s="13" t="e">
        <f t="shared" si="103"/>
        <v>#N/A</v>
      </c>
      <c r="BB176" s="9">
        <f>VLOOKUP($C176,total_abstraction_km3!$A$2:$CT$249,BB$4,FALSE)</f>
        <v>0.11218060000000001</v>
      </c>
      <c r="BC176" s="13">
        <f t="shared" si="90"/>
        <v>0.11218060000000001</v>
      </c>
      <c r="BE176" s="9">
        <f>VLOOKUP($B176,aquastat_more_extensive_table!$D$1419:$AO$1619,BE$4,FALSE)</f>
        <v>0</v>
      </c>
      <c r="BF176" s="13" t="e">
        <f t="shared" si="104"/>
        <v>#N/A</v>
      </c>
      <c r="BG176" s="9">
        <f>VLOOKUP($C176,total_abstraction_km3!$A$2:$CT$249,BG$4,FALSE)</f>
        <v>0.13496939999999999</v>
      </c>
      <c r="BH176" s="13">
        <f t="shared" si="91"/>
        <v>0.13496939999999999</v>
      </c>
      <c r="BJ176" s="9">
        <f>VLOOKUP($B176,aquastat_more_extensive_table!$D$1419:$AO$1619,BJ$4,FALSE)</f>
        <v>0</v>
      </c>
      <c r="BK176" s="13" t="e">
        <f t="shared" si="92"/>
        <v>#N/A</v>
      </c>
      <c r="BL176" s="9">
        <f>VLOOKUP($C176,total_abstraction_km3!$A$2:$CT$249,BL$4,FALSE)</f>
        <v>0.13408266666666699</v>
      </c>
      <c r="BM176" s="13">
        <f t="shared" si="93"/>
        <v>0.13408266666666699</v>
      </c>
    </row>
    <row r="177" spans="2:65" x14ac:dyDescent="0.25">
      <c r="B177" s="12">
        <f>fao_ids_unique!B172</f>
        <v>218</v>
      </c>
      <c r="C177" s="12">
        <f>fao_ids_unique!F172</f>
        <v>230</v>
      </c>
      <c r="D177" s="8" t="str">
        <f>fao_ids_unique!C172</f>
        <v>TKL</v>
      </c>
      <c r="E177" s="7" t="str">
        <f>fao_ids_unique!G172</f>
        <v>Tokelau (N.Z.)</v>
      </c>
      <c r="G177" s="9">
        <f>VLOOKUP($B177,aquastat_more_extensive_table!$D$1419:$AO$1619,G$4,FALSE)</f>
        <v>0</v>
      </c>
      <c r="H177" s="13" t="e">
        <f t="shared" si="94"/>
        <v>#N/A</v>
      </c>
      <c r="I177" s="9" t="str">
        <f>VLOOKUP($C177,total_abstraction_km3!$A$2:$CT$249,I$4,FALSE)</f>
        <v>NA</v>
      </c>
      <c r="J177" s="13" t="str">
        <f t="shared" si="81"/>
        <v>NA</v>
      </c>
      <c r="L177" s="9">
        <f>VLOOKUP($B177,aquastat_more_extensive_table!$D$1419:$AO$1619,L$4,FALSE)</f>
        <v>0</v>
      </c>
      <c r="M177" s="13" t="e">
        <f t="shared" si="95"/>
        <v>#N/A</v>
      </c>
      <c r="N177" s="9" t="str">
        <f>VLOOKUP($C177,total_abstraction_km3!$A$2:$CT$249,N$4,FALSE)</f>
        <v>NA</v>
      </c>
      <c r="O177" s="13" t="str">
        <f t="shared" si="82"/>
        <v>NA</v>
      </c>
      <c r="Q177" s="9">
        <f>VLOOKUP($B177,aquastat_more_extensive_table!$D$1419:$AO$1619,Q$4,FALSE)</f>
        <v>0</v>
      </c>
      <c r="R177" s="13" t="e">
        <f t="shared" si="96"/>
        <v>#N/A</v>
      </c>
      <c r="S177" s="9" t="str">
        <f>VLOOKUP($C177,total_abstraction_km3!$A$2:$CT$249,S$4,FALSE)</f>
        <v>NA</v>
      </c>
      <c r="T177" s="13" t="str">
        <f t="shared" si="83"/>
        <v>NA</v>
      </c>
      <c r="V177" s="9">
        <f>VLOOKUP($B177,aquastat_more_extensive_table!$D$1419:$AO$1619,V$4,FALSE)</f>
        <v>0</v>
      </c>
      <c r="W177" s="13" t="e">
        <f t="shared" si="97"/>
        <v>#N/A</v>
      </c>
      <c r="X177" s="9" t="str">
        <f>VLOOKUP($C177,total_abstraction_km3!$A$2:$CT$249,X$4,FALSE)</f>
        <v>NA</v>
      </c>
      <c r="Y177" s="13" t="str">
        <f t="shared" si="84"/>
        <v>NA</v>
      </c>
      <c r="AA177" s="9">
        <f>VLOOKUP($B177,aquastat_more_extensive_table!$D$1419:$AO$1619,AA$4,FALSE)</f>
        <v>0</v>
      </c>
      <c r="AB177" s="13" t="e">
        <f t="shared" si="98"/>
        <v>#N/A</v>
      </c>
      <c r="AC177" s="9" t="str">
        <f>VLOOKUP($C177,total_abstraction_km3!$A$2:$CT$249,AC$4,FALSE)</f>
        <v>NA</v>
      </c>
      <c r="AD177" s="13" t="str">
        <f t="shared" si="85"/>
        <v>NA</v>
      </c>
      <c r="AF177" s="9">
        <f>VLOOKUP($B177,aquastat_more_extensive_table!$D$1419:$AO$1619,AF$4,FALSE)</f>
        <v>0</v>
      </c>
      <c r="AG177" s="13" t="e">
        <f t="shared" si="99"/>
        <v>#N/A</v>
      </c>
      <c r="AH177" s="9" t="str">
        <f>VLOOKUP($C177,total_abstraction_km3!$A$2:$CT$249,AH$4,FALSE)</f>
        <v>NA</v>
      </c>
      <c r="AI177" s="13" t="str">
        <f t="shared" si="86"/>
        <v>NA</v>
      </c>
      <c r="AK177" s="9">
        <f>VLOOKUP($B177,aquastat_more_extensive_table!$D$1419:$AO$1619,AK$4,FALSE)</f>
        <v>0</v>
      </c>
      <c r="AL177" s="13" t="e">
        <f t="shared" si="100"/>
        <v>#N/A</v>
      </c>
      <c r="AM177" s="9" t="str">
        <f>VLOOKUP($C177,total_abstraction_km3!$A$2:$CT$249,AM$4,FALSE)</f>
        <v>NA</v>
      </c>
      <c r="AN177" s="13" t="str">
        <f t="shared" si="87"/>
        <v>NA</v>
      </c>
      <c r="AP177" s="9">
        <f>VLOOKUP($B177,aquastat_more_extensive_table!$D$1419:$AO$1619,AP$4,FALSE)</f>
        <v>0</v>
      </c>
      <c r="AQ177" s="13" t="e">
        <f t="shared" si="101"/>
        <v>#N/A</v>
      </c>
      <c r="AR177" s="9" t="str">
        <f>VLOOKUP($C177,total_abstraction_km3!$A$2:$CT$249,AR$4,FALSE)</f>
        <v>NA</v>
      </c>
      <c r="AS177" s="13" t="str">
        <f t="shared" si="88"/>
        <v>NA</v>
      </c>
      <c r="AU177" s="9">
        <f>VLOOKUP($B177,aquastat_more_extensive_table!$D$1419:$AO$1619,AU$4,FALSE)</f>
        <v>0</v>
      </c>
      <c r="AV177" s="13" t="e">
        <f t="shared" si="102"/>
        <v>#N/A</v>
      </c>
      <c r="AW177" s="9" t="str">
        <f>VLOOKUP($C177,total_abstraction_km3!$A$2:$CT$249,AW$4,FALSE)</f>
        <v>NA</v>
      </c>
      <c r="AX177" s="13" t="str">
        <f t="shared" si="89"/>
        <v>NA</v>
      </c>
      <c r="AZ177" s="9">
        <f>VLOOKUP($B177,aquastat_more_extensive_table!$D$1419:$AO$1619,AZ$4,FALSE)</f>
        <v>0</v>
      </c>
      <c r="BA177" s="13" t="e">
        <f t="shared" si="103"/>
        <v>#N/A</v>
      </c>
      <c r="BB177" s="9" t="str">
        <f>VLOOKUP($C177,total_abstraction_km3!$A$2:$CT$249,BB$4,FALSE)</f>
        <v>NA</v>
      </c>
      <c r="BC177" s="13" t="str">
        <f t="shared" si="90"/>
        <v>NA</v>
      </c>
      <c r="BE177" s="9">
        <f>VLOOKUP($B177,aquastat_more_extensive_table!$D$1419:$AO$1619,BE$4,FALSE)</f>
        <v>0</v>
      </c>
      <c r="BF177" s="13" t="e">
        <f t="shared" si="104"/>
        <v>#N/A</v>
      </c>
      <c r="BG177" s="9" t="str">
        <f>VLOOKUP($C177,total_abstraction_km3!$A$2:$CT$249,BG$4,FALSE)</f>
        <v>NA</v>
      </c>
      <c r="BH177" s="13" t="str">
        <f t="shared" si="91"/>
        <v>NA</v>
      </c>
      <c r="BJ177" s="9">
        <f>VLOOKUP($B177,aquastat_more_extensive_table!$D$1419:$AO$1619,BJ$4,FALSE)</f>
        <v>0</v>
      </c>
      <c r="BK177" s="13" t="e">
        <f t="shared" si="92"/>
        <v>#N/A</v>
      </c>
      <c r="BL177" s="9" t="str">
        <f>VLOOKUP($C177,total_abstraction_km3!$A$2:$CT$249,BL$4,FALSE)</f>
        <v>NA</v>
      </c>
      <c r="BM177" s="13" t="str">
        <f t="shared" si="93"/>
        <v>NA</v>
      </c>
    </row>
    <row r="178" spans="2:65" x14ac:dyDescent="0.25">
      <c r="B178" s="12">
        <f>fao_ids_unique!B173</f>
        <v>219</v>
      </c>
      <c r="C178" s="12">
        <f>fao_ids_unique!F173</f>
        <v>188</v>
      </c>
      <c r="D178" s="8" t="str">
        <f>fao_ids_unique!C173</f>
        <v>TON</v>
      </c>
      <c r="E178" s="7" t="str">
        <f>fao_ids_unique!G173</f>
        <v>Tonga</v>
      </c>
      <c r="G178" s="9">
        <f>VLOOKUP($B178,aquastat_more_extensive_table!$D$1419:$AO$1619,G$4,FALSE)</f>
        <v>0</v>
      </c>
      <c r="H178" s="13" t="e">
        <f t="shared" si="94"/>
        <v>#N/A</v>
      </c>
      <c r="I178" s="9">
        <f>VLOOKUP($C178,total_abstraction_km3!$A$2:$CT$249,I$4,FALSE)</f>
        <v>0</v>
      </c>
      <c r="J178" s="13">
        <f t="shared" si="81"/>
        <v>0</v>
      </c>
      <c r="L178" s="9">
        <f>VLOOKUP($B178,aquastat_more_extensive_table!$D$1419:$AO$1619,L$4,FALSE)</f>
        <v>0</v>
      </c>
      <c r="M178" s="13" t="e">
        <f t="shared" si="95"/>
        <v>#N/A</v>
      </c>
      <c r="N178" s="9">
        <f>VLOOKUP($C178,total_abstraction_km3!$A$2:$CT$249,N$4,FALSE)</f>
        <v>0</v>
      </c>
      <c r="O178" s="13">
        <f t="shared" si="82"/>
        <v>0</v>
      </c>
      <c r="Q178" s="9">
        <f>VLOOKUP($B178,aquastat_more_extensive_table!$D$1419:$AO$1619,Q$4,FALSE)</f>
        <v>0</v>
      </c>
      <c r="R178" s="13" t="e">
        <f t="shared" si="96"/>
        <v>#N/A</v>
      </c>
      <c r="S178" s="9">
        <f>VLOOKUP($C178,total_abstraction_km3!$A$2:$CT$249,S$4,FALSE)</f>
        <v>0</v>
      </c>
      <c r="T178" s="13">
        <f t="shared" si="83"/>
        <v>0</v>
      </c>
      <c r="V178" s="9">
        <f>VLOOKUP($B178,aquastat_more_extensive_table!$D$1419:$AO$1619,V$4,FALSE)</f>
        <v>0</v>
      </c>
      <c r="W178" s="13" t="e">
        <f t="shared" si="97"/>
        <v>#N/A</v>
      </c>
      <c r="X178" s="9">
        <f>VLOOKUP($C178,total_abstraction_km3!$A$2:$CT$249,X$4,FALSE)</f>
        <v>0</v>
      </c>
      <c r="Y178" s="13">
        <f t="shared" si="84"/>
        <v>0</v>
      </c>
      <c r="AA178" s="9">
        <f>VLOOKUP($B178,aquastat_more_extensive_table!$D$1419:$AO$1619,AA$4,FALSE)</f>
        <v>0</v>
      </c>
      <c r="AB178" s="13" t="e">
        <f t="shared" si="98"/>
        <v>#N/A</v>
      </c>
      <c r="AC178" s="9">
        <f>VLOOKUP($C178,total_abstraction_km3!$A$2:$CT$249,AC$4,FALSE)</f>
        <v>0</v>
      </c>
      <c r="AD178" s="13">
        <f t="shared" si="85"/>
        <v>0</v>
      </c>
      <c r="AF178" s="9">
        <f>VLOOKUP($B178,aquastat_more_extensive_table!$D$1419:$AO$1619,AF$4,FALSE)</f>
        <v>0</v>
      </c>
      <c r="AG178" s="13" t="e">
        <f t="shared" si="99"/>
        <v>#N/A</v>
      </c>
      <c r="AH178" s="9">
        <f>VLOOKUP($C178,total_abstraction_km3!$A$2:$CT$249,AH$4,FALSE)</f>
        <v>0</v>
      </c>
      <c r="AI178" s="13">
        <f t="shared" si="86"/>
        <v>0</v>
      </c>
      <c r="AK178" s="9">
        <f>VLOOKUP($B178,aquastat_more_extensive_table!$D$1419:$AO$1619,AK$4,FALSE)</f>
        <v>0</v>
      </c>
      <c r="AL178" s="13" t="e">
        <f t="shared" si="100"/>
        <v>#N/A</v>
      </c>
      <c r="AM178" s="9">
        <f>VLOOKUP($C178,total_abstraction_km3!$A$2:$CT$249,AM$4,FALSE)</f>
        <v>0</v>
      </c>
      <c r="AN178" s="13">
        <f t="shared" si="87"/>
        <v>0</v>
      </c>
      <c r="AP178" s="9">
        <f>VLOOKUP($B178,aquastat_more_extensive_table!$D$1419:$AO$1619,AP$4,FALSE)</f>
        <v>0</v>
      </c>
      <c r="AQ178" s="13" t="e">
        <f t="shared" si="101"/>
        <v>#N/A</v>
      </c>
      <c r="AR178" s="9">
        <f>VLOOKUP($C178,total_abstraction_km3!$A$2:$CT$249,AR$4,FALSE)</f>
        <v>0</v>
      </c>
      <c r="AS178" s="13">
        <f t="shared" si="88"/>
        <v>0</v>
      </c>
      <c r="AU178" s="9">
        <f>VLOOKUP($B178,aquastat_more_extensive_table!$D$1419:$AO$1619,AU$4,FALSE)</f>
        <v>0</v>
      </c>
      <c r="AV178" s="13" t="e">
        <f t="shared" si="102"/>
        <v>#N/A</v>
      </c>
      <c r="AW178" s="9">
        <f>VLOOKUP($C178,total_abstraction_km3!$A$2:$CT$249,AW$4,FALSE)</f>
        <v>0</v>
      </c>
      <c r="AX178" s="13">
        <f t="shared" si="89"/>
        <v>0</v>
      </c>
      <c r="AZ178" s="9">
        <f>VLOOKUP($B178,aquastat_more_extensive_table!$D$1419:$AO$1619,AZ$4,FALSE)</f>
        <v>0</v>
      </c>
      <c r="BA178" s="13" t="e">
        <f t="shared" si="103"/>
        <v>#N/A</v>
      </c>
      <c r="BB178" s="9">
        <f>VLOOKUP($C178,total_abstraction_km3!$A$2:$CT$249,BB$4,FALSE)</f>
        <v>0</v>
      </c>
      <c r="BC178" s="13">
        <f t="shared" si="90"/>
        <v>0</v>
      </c>
      <c r="BE178" s="9">
        <f>VLOOKUP($B178,aquastat_more_extensive_table!$D$1419:$AO$1619,BE$4,FALSE)</f>
        <v>0</v>
      </c>
      <c r="BF178" s="13" t="e">
        <f t="shared" si="104"/>
        <v>#N/A</v>
      </c>
      <c r="BG178" s="9">
        <f>VLOOKUP($C178,total_abstraction_km3!$A$2:$CT$249,BG$4,FALSE)</f>
        <v>0</v>
      </c>
      <c r="BH178" s="13">
        <f t="shared" si="91"/>
        <v>0</v>
      </c>
      <c r="BJ178" s="9">
        <f>VLOOKUP($B178,aquastat_more_extensive_table!$D$1419:$AO$1619,BJ$4,FALSE)</f>
        <v>0</v>
      </c>
      <c r="BK178" s="13" t="e">
        <f t="shared" si="92"/>
        <v>#N/A</v>
      </c>
      <c r="BL178" s="9">
        <f>VLOOKUP($C178,total_abstraction_km3!$A$2:$CT$249,BL$4,FALSE)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VLOOKUP($B179,aquastat_more_extensive_table!$D$1419:$AO$1619,G$4,FALSE)</f>
        <v>0</v>
      </c>
      <c r="H179" s="13" t="e">
        <f t="shared" si="94"/>
        <v>#N/A</v>
      </c>
      <c r="I179" s="9">
        <f>VLOOKUP($C179,total_abstraction_km3!$A$2:$CT$249,I$4,FALSE)</f>
        <v>8.2209000000000004E-2</v>
      </c>
      <c r="J179" s="13">
        <f t="shared" si="81"/>
        <v>8.2209000000000004E-2</v>
      </c>
      <c r="L179" s="9">
        <f>VLOOKUP($B179,aquastat_more_extensive_table!$D$1419:$AO$1619,L$4,FALSE)</f>
        <v>0</v>
      </c>
      <c r="M179" s="13" t="e">
        <f t="shared" si="95"/>
        <v>#N/A</v>
      </c>
      <c r="N179" s="9">
        <f>VLOOKUP($C179,total_abstraction_km3!$A$2:$CT$249,N$4,FALSE)</f>
        <v>9.0148060000000002E-2</v>
      </c>
      <c r="O179" s="13">
        <f t="shared" si="82"/>
        <v>9.0148060000000002E-2</v>
      </c>
      <c r="Q179" s="9">
        <f>VLOOKUP($B179,aquastat_more_extensive_table!$D$1419:$AO$1619,Q$4,FALSE)</f>
        <v>0</v>
      </c>
      <c r="R179" s="13" t="e">
        <f t="shared" si="96"/>
        <v>#N/A</v>
      </c>
      <c r="S179" s="9">
        <f>VLOOKUP($C179,total_abstraction_km3!$A$2:$CT$249,S$4,FALSE)</f>
        <v>9.9528519999999995E-2</v>
      </c>
      <c r="T179" s="13">
        <f t="shared" si="83"/>
        <v>9.9528519999999995E-2</v>
      </c>
      <c r="V179" s="9">
        <f>VLOOKUP($B179,aquastat_more_extensive_table!$D$1419:$AO$1619,V$4,FALSE)</f>
        <v>0</v>
      </c>
      <c r="W179" s="13" t="e">
        <f t="shared" si="97"/>
        <v>#N/A</v>
      </c>
      <c r="X179" s="9">
        <f>VLOOKUP($C179,total_abstraction_km3!$A$2:$CT$249,X$4,FALSE)</f>
        <v>0.14066960000000001</v>
      </c>
      <c r="Y179" s="13">
        <f t="shared" si="84"/>
        <v>0.14066960000000001</v>
      </c>
      <c r="AA179" s="9">
        <f>VLOOKUP($B179,aquastat_more_extensive_table!$D$1419:$AO$1619,AA$4,FALSE)</f>
        <v>0</v>
      </c>
      <c r="AB179" s="13" t="e">
        <f t="shared" si="98"/>
        <v>#N/A</v>
      </c>
      <c r="AC179" s="9">
        <f>VLOOKUP($C179,total_abstraction_km3!$A$2:$CT$249,AC$4,FALSE)</f>
        <v>0.1930926</v>
      </c>
      <c r="AD179" s="13">
        <f t="shared" si="85"/>
        <v>0.1930926</v>
      </c>
      <c r="AF179" s="9">
        <f>VLOOKUP($B179,aquastat_more_extensive_table!$D$1419:$AO$1619,AF$4,FALSE)</f>
        <v>0</v>
      </c>
      <c r="AG179" s="13" t="e">
        <f t="shared" si="99"/>
        <v>#N/A</v>
      </c>
      <c r="AH179" s="9">
        <f>VLOOKUP($C179,total_abstraction_km3!$A$2:$CT$249,AH$4,FALSE)</f>
        <v>0.2072784</v>
      </c>
      <c r="AI179" s="13">
        <f t="shared" si="86"/>
        <v>0.2072784</v>
      </c>
      <c r="AK179" s="9">
        <f>VLOOKUP($B179,aquastat_more_extensive_table!$D$1419:$AO$1619,AK$4,FALSE)</f>
        <v>0</v>
      </c>
      <c r="AL179" s="13" t="e">
        <f t="shared" si="100"/>
        <v>#N/A</v>
      </c>
      <c r="AM179" s="9">
        <f>VLOOKUP($C179,total_abstraction_km3!$A$2:$CT$249,AM$4,FALSE)</f>
        <v>0.19374959999999999</v>
      </c>
      <c r="AN179" s="13">
        <f t="shared" si="87"/>
        <v>0.19374959999999999</v>
      </c>
      <c r="AP179" s="9">
        <f>VLOOKUP($B179,aquastat_more_extensive_table!$D$1419:$AO$1619,AP$4,FALSE)</f>
        <v>0.29699999999999999</v>
      </c>
      <c r="AQ179" s="13">
        <f t="shared" si="101"/>
        <v>0.29699999999999999</v>
      </c>
      <c r="AR179" s="9">
        <f>VLOOKUP($C179,total_abstraction_km3!$A$2:$CT$249,AR$4,FALSE)</f>
        <v>0.20115659999999999</v>
      </c>
      <c r="AS179" s="13">
        <f t="shared" si="88"/>
        <v>0.20115659999999999</v>
      </c>
      <c r="AU179" s="9">
        <f>VLOOKUP($B179,aquastat_more_extensive_table!$D$1419:$AO$1619,AU$4,FALSE)</f>
        <v>0.314</v>
      </c>
      <c r="AV179" s="13">
        <f t="shared" si="102"/>
        <v>0.314</v>
      </c>
      <c r="AW179" s="9">
        <f>VLOOKUP($C179,total_abstraction_km3!$A$2:$CT$249,AW$4,FALSE)</f>
        <v>0.22950000000000001</v>
      </c>
      <c r="AX179" s="13">
        <f t="shared" si="89"/>
        <v>0.22950000000000001</v>
      </c>
      <c r="AZ179" s="9">
        <f>VLOOKUP($B179,aquastat_more_extensive_table!$D$1419:$AO$1619,AZ$4,FALSE)</f>
        <v>0.34499999999999997</v>
      </c>
      <c r="BA179" s="13">
        <f t="shared" si="103"/>
        <v>0.34499999999999997</v>
      </c>
      <c r="BB179" s="9">
        <f>VLOOKUP($C179,total_abstraction_km3!$A$2:$CT$249,BB$4,FALSE)</f>
        <v>0.29088779999999997</v>
      </c>
      <c r="BC179" s="13">
        <f t="shared" si="90"/>
        <v>0.29088779999999997</v>
      </c>
      <c r="BE179" s="9">
        <f>VLOOKUP($B179,aquastat_more_extensive_table!$D$1419:$AO$1619,BE$4,FALSE)</f>
        <v>0.38319999999999999</v>
      </c>
      <c r="BF179" s="13">
        <f t="shared" si="104"/>
        <v>0.38319999999999999</v>
      </c>
      <c r="BG179" s="9">
        <f>VLOOKUP($C179,total_abstraction_km3!$A$2:$CT$249,BG$4,FALSE)</f>
        <v>0.31819920000000002</v>
      </c>
      <c r="BH179" s="13">
        <f t="shared" si="91"/>
        <v>0.31819920000000002</v>
      </c>
      <c r="BJ179" s="9">
        <f>VLOOKUP($B179,aquastat_more_extensive_table!$D$1419:$AO$1619,BJ$4,FALSE)</f>
        <v>0</v>
      </c>
      <c r="BK179" s="13" t="e">
        <f t="shared" si="92"/>
        <v>#N/A</v>
      </c>
      <c r="BL179" s="9">
        <f>VLOOKUP($C179,total_abstraction_km3!$A$2:$CT$249,BL$4,FALSE)</f>
        <v>0.29940533333333302</v>
      </c>
      <c r="BM179" s="13">
        <f t="shared" si="93"/>
        <v>0.29940533333333302</v>
      </c>
    </row>
    <row r="180" spans="2:65" x14ac:dyDescent="0.25">
      <c r="B180" s="12">
        <f>fao_ids_unique!B175</f>
        <v>221</v>
      </c>
      <c r="C180" s="12">
        <f>fao_ids_unique!F175</f>
        <v>148</v>
      </c>
      <c r="D180" s="8" t="str">
        <f>fao_ids_unique!C175</f>
        <v>OMN</v>
      </c>
      <c r="E180" s="7" t="str">
        <f>fao_ids_unique!G175</f>
        <v>Oman</v>
      </c>
      <c r="G180" s="9">
        <f>VLOOKUP($B180,aquastat_more_extensive_table!$D$1419:$AO$1619,G$4,FALSE)</f>
        <v>0</v>
      </c>
      <c r="H180" s="13" t="e">
        <f t="shared" si="94"/>
        <v>#N/A</v>
      </c>
      <c r="I180" s="9">
        <f>VLOOKUP($C180,total_abstraction_km3!$A$2:$CT$249,I$4,FALSE)</f>
        <v>0.10009452000000001</v>
      </c>
      <c r="J180" s="13">
        <f t="shared" si="81"/>
        <v>0.10009452000000001</v>
      </c>
      <c r="L180" s="9">
        <f>VLOOKUP($B180,aquastat_more_extensive_table!$D$1419:$AO$1619,L$4,FALSE)</f>
        <v>0</v>
      </c>
      <c r="M180" s="13" t="e">
        <f t="shared" si="95"/>
        <v>#N/A</v>
      </c>
      <c r="N180" s="9">
        <f>VLOOKUP($C180,total_abstraction_km3!$A$2:$CT$249,N$4,FALSE)</f>
        <v>5.52799E-2</v>
      </c>
      <c r="O180" s="13">
        <f t="shared" si="82"/>
        <v>5.52799E-2</v>
      </c>
      <c r="Q180" s="9">
        <f>VLOOKUP($B180,aquastat_more_extensive_table!$D$1419:$AO$1619,Q$4,FALSE)</f>
        <v>0</v>
      </c>
      <c r="R180" s="13" t="e">
        <f t="shared" si="96"/>
        <v>#N/A</v>
      </c>
      <c r="S180" s="9">
        <f>VLOOKUP($C180,total_abstraction_km3!$A$2:$CT$249,S$4,FALSE)</f>
        <v>5.0367380000000003E-2</v>
      </c>
      <c r="T180" s="13">
        <f t="shared" si="83"/>
        <v>5.0367380000000003E-2</v>
      </c>
      <c r="V180" s="9">
        <f>VLOOKUP($B180,aquastat_more_extensive_table!$D$1419:$AO$1619,V$4,FALSE)</f>
        <v>0</v>
      </c>
      <c r="W180" s="13" t="e">
        <f t="shared" si="97"/>
        <v>#N/A</v>
      </c>
      <c r="X180" s="9">
        <f>VLOOKUP($C180,total_abstraction_km3!$A$2:$CT$249,X$4,FALSE)</f>
        <v>5.4809700000000003E-2</v>
      </c>
      <c r="Y180" s="13">
        <f t="shared" si="84"/>
        <v>5.4809700000000003E-2</v>
      </c>
      <c r="AA180" s="9">
        <f>VLOOKUP($B180,aquastat_more_extensive_table!$D$1419:$AO$1619,AA$4,FALSE)</f>
        <v>0</v>
      </c>
      <c r="AB180" s="13" t="e">
        <f t="shared" si="98"/>
        <v>#N/A</v>
      </c>
      <c r="AC180" s="9">
        <f>VLOOKUP($C180,total_abstraction_km3!$A$2:$CT$249,AC$4,FALSE)</f>
        <v>5.9574380000000003E-2</v>
      </c>
      <c r="AD180" s="13">
        <f t="shared" si="85"/>
        <v>5.9574380000000003E-2</v>
      </c>
      <c r="AF180" s="9">
        <f>VLOOKUP($B180,aquastat_more_extensive_table!$D$1419:$AO$1619,AF$4,FALSE)</f>
        <v>0</v>
      </c>
      <c r="AG180" s="13" t="e">
        <f t="shared" si="99"/>
        <v>#N/A</v>
      </c>
      <c r="AH180" s="9">
        <f>VLOOKUP($C180,total_abstraction_km3!$A$2:$CT$249,AH$4,FALSE)</f>
        <v>6.9468379999999996E-2</v>
      </c>
      <c r="AI180" s="13">
        <f t="shared" si="86"/>
        <v>6.9468379999999996E-2</v>
      </c>
      <c r="AK180" s="9">
        <f>VLOOKUP($B180,aquastat_more_extensive_table!$D$1419:$AO$1619,AK$4,FALSE)</f>
        <v>1.2230000000000001</v>
      </c>
      <c r="AL180" s="13">
        <f t="shared" si="100"/>
        <v>1.2230000000000001</v>
      </c>
      <c r="AM180" s="9">
        <f>VLOOKUP($C180,total_abstraction_km3!$A$2:$CT$249,AM$4,FALSE)</f>
        <v>8.4470519999999993E-2</v>
      </c>
      <c r="AN180" s="13">
        <f t="shared" si="87"/>
        <v>8.4470519999999993E-2</v>
      </c>
      <c r="AP180" s="9">
        <f>VLOOKUP($B180,aquastat_more_extensive_table!$D$1419:$AO$1619,AP$4,FALSE)</f>
        <v>0</v>
      </c>
      <c r="AQ180" s="13" t="e">
        <f t="shared" si="101"/>
        <v>#N/A</v>
      </c>
      <c r="AR180" s="9">
        <f>VLOOKUP($C180,total_abstraction_km3!$A$2:$CT$249,AR$4,FALSE)</f>
        <v>9.3459479999999998E-2</v>
      </c>
      <c r="AS180" s="13">
        <f t="shared" si="88"/>
        <v>9.3459479999999998E-2</v>
      </c>
      <c r="AU180" s="9">
        <f>VLOOKUP($B180,aquastat_more_extensive_table!$D$1419:$AO$1619,AU$4,FALSE)</f>
        <v>1.36</v>
      </c>
      <c r="AV180" s="13">
        <f t="shared" si="102"/>
        <v>1.36</v>
      </c>
      <c r="AW180" s="9">
        <f>VLOOKUP($C180,total_abstraction_km3!$A$2:$CT$249,AW$4,FALSE)</f>
        <v>0.10121388000000001</v>
      </c>
      <c r="AX180" s="13">
        <f t="shared" si="89"/>
        <v>0.10121388000000001</v>
      </c>
      <c r="AZ180" s="9">
        <f>VLOOKUP($B180,aquastat_more_extensive_table!$D$1419:$AO$1619,AZ$4,FALSE)</f>
        <v>1.321</v>
      </c>
      <c r="BA180" s="13">
        <f t="shared" si="103"/>
        <v>1.321</v>
      </c>
      <c r="BB180" s="9">
        <f>VLOOKUP($C180,total_abstraction_km3!$A$2:$CT$249,BB$4,FALSE)</f>
        <v>9.5596420000000001E-2</v>
      </c>
      <c r="BC180" s="13">
        <f t="shared" si="90"/>
        <v>9.5596420000000001E-2</v>
      </c>
      <c r="BE180" s="9">
        <f>VLOOKUP($B180,aquastat_more_extensive_table!$D$1419:$AO$1619,BE$4,FALSE)</f>
        <v>0</v>
      </c>
      <c r="BF180" s="13" t="e">
        <f t="shared" si="104"/>
        <v>#N/A</v>
      </c>
      <c r="BG180" s="9">
        <f>VLOOKUP($C180,total_abstraction_km3!$A$2:$CT$249,BG$4,FALSE)</f>
        <v>0.10682338</v>
      </c>
      <c r="BH180" s="13">
        <f t="shared" si="91"/>
        <v>0.10682338</v>
      </c>
      <c r="BJ180" s="9">
        <f>VLOOKUP($B180,aquastat_more_extensive_table!$D$1419:$AO$1619,BJ$4,FALSE)</f>
        <v>0</v>
      </c>
      <c r="BK180" s="13" t="e">
        <f t="shared" si="92"/>
        <v>#N/A</v>
      </c>
      <c r="BL180" s="9">
        <f>VLOOKUP($C180,total_abstraction_km3!$A$2:$CT$249,BL$4,FALSE)</f>
        <v>0.127531333333333</v>
      </c>
      <c r="BM180" s="13">
        <f t="shared" si="93"/>
        <v>0.127531333333333</v>
      </c>
    </row>
    <row r="181" spans="2:65" x14ac:dyDescent="0.25">
      <c r="B181" s="12">
        <f>fao_ids_unique!B176</f>
        <v>222</v>
      </c>
      <c r="C181" s="12">
        <f>fao_ids_unique!F176</f>
        <v>190</v>
      </c>
      <c r="D181" s="8" t="str">
        <f>fao_ids_unique!C176</f>
        <v>TUN</v>
      </c>
      <c r="E181" s="7" t="str">
        <f>fao_ids_unique!G176</f>
        <v>Tunisia</v>
      </c>
      <c r="G181" s="9">
        <f>VLOOKUP($B181,aquastat_more_extensive_table!$D$1419:$AO$1619,G$4,FALSE)</f>
        <v>0</v>
      </c>
      <c r="H181" s="13" t="e">
        <f t="shared" si="94"/>
        <v>#N/A</v>
      </c>
      <c r="I181" s="9">
        <f>VLOOKUP($C181,total_abstraction_km3!$A$2:$CT$249,I$4,FALSE)</f>
        <v>0.17636979999999999</v>
      </c>
      <c r="J181" s="13">
        <f t="shared" si="81"/>
        <v>0.17636979999999999</v>
      </c>
      <c r="L181" s="9">
        <f>VLOOKUP($B181,aquastat_more_extensive_table!$D$1419:$AO$1619,L$4,FALSE)</f>
        <v>0</v>
      </c>
      <c r="M181" s="13" t="e">
        <f t="shared" si="95"/>
        <v>#N/A</v>
      </c>
      <c r="N181" s="9">
        <f>VLOOKUP($C181,total_abstraction_km3!$A$2:$CT$249,N$4,FALSE)</f>
        <v>0.1805332</v>
      </c>
      <c r="O181" s="13">
        <f t="shared" si="82"/>
        <v>0.1805332</v>
      </c>
      <c r="Q181" s="9">
        <f>VLOOKUP($B181,aquastat_more_extensive_table!$D$1419:$AO$1619,Q$4,FALSE)</f>
        <v>0</v>
      </c>
      <c r="R181" s="13" t="e">
        <f t="shared" si="96"/>
        <v>#N/A</v>
      </c>
      <c r="S181" s="9">
        <f>VLOOKUP($C181,total_abstraction_km3!$A$2:$CT$249,S$4,FALSE)</f>
        <v>0.24865100000000001</v>
      </c>
      <c r="T181" s="13">
        <f t="shared" si="83"/>
        <v>0.24865100000000001</v>
      </c>
      <c r="V181" s="9">
        <f>VLOOKUP($B181,aquastat_more_extensive_table!$D$1419:$AO$1619,V$4,FALSE)</f>
        <v>1.07</v>
      </c>
      <c r="W181" s="13">
        <f t="shared" si="97"/>
        <v>1.07</v>
      </c>
      <c r="X181" s="9">
        <f>VLOOKUP($C181,total_abstraction_km3!$A$2:$CT$249,X$4,FALSE)</f>
        <v>0.37290960000000001</v>
      </c>
      <c r="Y181" s="13">
        <f t="shared" si="84"/>
        <v>0.37290960000000001</v>
      </c>
      <c r="AA181" s="9">
        <f>VLOOKUP($B181,aquastat_more_extensive_table!$D$1419:$AO$1619,AA$4,FALSE)</f>
        <v>1.9</v>
      </c>
      <c r="AB181" s="13">
        <f t="shared" si="98"/>
        <v>1.9</v>
      </c>
      <c r="AC181" s="9">
        <f>VLOOKUP($C181,total_abstraction_km3!$A$2:$CT$249,AC$4,FALSE)</f>
        <v>0.41477999999999998</v>
      </c>
      <c r="AD181" s="13">
        <f t="shared" si="85"/>
        <v>0.41477999999999998</v>
      </c>
      <c r="AF181" s="9">
        <f>VLOOKUP($B181,aquastat_more_extensive_table!$D$1419:$AO$1619,AF$4,FALSE)</f>
        <v>2.2999999999999998</v>
      </c>
      <c r="AG181" s="13">
        <f t="shared" si="99"/>
        <v>2.2999999999999998</v>
      </c>
      <c r="AH181" s="9">
        <f>VLOOKUP($C181,total_abstraction_km3!$A$2:$CT$249,AH$4,FALSE)</f>
        <v>0.52729999999999999</v>
      </c>
      <c r="AI181" s="13">
        <f t="shared" si="86"/>
        <v>0.52729999999999999</v>
      </c>
      <c r="AK181" s="9">
        <f>VLOOKUP($B181,aquastat_more_extensive_table!$D$1419:$AO$1619,AK$4,FALSE)</f>
        <v>3.0750000000000002</v>
      </c>
      <c r="AL181" s="13">
        <f t="shared" si="100"/>
        <v>3.0750000000000002</v>
      </c>
      <c r="AM181" s="9">
        <f>VLOOKUP($C181,total_abstraction_km3!$A$2:$CT$249,AM$4,FALSE)</f>
        <v>0.5244008</v>
      </c>
      <c r="AN181" s="13">
        <f t="shared" si="87"/>
        <v>0.5244008</v>
      </c>
      <c r="AP181" s="9">
        <f>VLOOKUP($B181,aquastat_more_extensive_table!$D$1419:$AO$1619,AP$4,FALSE)</f>
        <v>2.8570000000000002</v>
      </c>
      <c r="AQ181" s="13">
        <f t="shared" si="101"/>
        <v>2.8570000000000002</v>
      </c>
      <c r="AR181" s="9">
        <f>VLOOKUP($C181,total_abstraction_km3!$A$2:$CT$249,AR$4,FALSE)</f>
        <v>0.60759719999999995</v>
      </c>
      <c r="AS181" s="13">
        <f t="shared" si="88"/>
        <v>0.60759719999999995</v>
      </c>
      <c r="AU181" s="9">
        <f>VLOOKUP($B181,aquastat_more_extensive_table!$D$1419:$AO$1619,AU$4,FALSE)</f>
        <v>2.85</v>
      </c>
      <c r="AV181" s="13">
        <f t="shared" si="102"/>
        <v>2.85</v>
      </c>
      <c r="AW181" s="9">
        <f>VLOOKUP($C181,total_abstraction_km3!$A$2:$CT$249,AW$4,FALSE)</f>
        <v>0.6716316</v>
      </c>
      <c r="AX181" s="13">
        <f t="shared" si="89"/>
        <v>0.6716316</v>
      </c>
      <c r="AZ181" s="9">
        <f>VLOOKUP($B181,aquastat_more_extensive_table!$D$1419:$AO$1619,AZ$4,FALSE)</f>
        <v>0</v>
      </c>
      <c r="BA181" s="13" t="e">
        <f t="shared" si="103"/>
        <v>#N/A</v>
      </c>
      <c r="BB181" s="9">
        <f>VLOOKUP($C181,total_abstraction_km3!$A$2:$CT$249,BB$4,FALSE)</f>
        <v>0.76310540000000004</v>
      </c>
      <c r="BC181" s="13">
        <f t="shared" si="90"/>
        <v>0.76310540000000004</v>
      </c>
      <c r="BE181" s="9">
        <f>VLOOKUP($B181,aquastat_more_extensive_table!$D$1419:$AO$1619,BE$4,FALSE)</f>
        <v>3.3050000000000002</v>
      </c>
      <c r="BF181" s="13">
        <f t="shared" si="104"/>
        <v>3.3050000000000002</v>
      </c>
      <c r="BG181" s="9">
        <f>VLOOKUP($C181,total_abstraction_km3!$A$2:$CT$249,BG$4,FALSE)</f>
        <v>0.82354280000000002</v>
      </c>
      <c r="BH181" s="13">
        <f t="shared" si="91"/>
        <v>0.82354280000000002</v>
      </c>
      <c r="BJ181" s="9">
        <f>VLOOKUP($B181,aquastat_more_extensive_table!$D$1419:$AO$1619,BJ$4,FALSE)</f>
        <v>0</v>
      </c>
      <c r="BK181" s="13" t="e">
        <f t="shared" si="92"/>
        <v>#N/A</v>
      </c>
      <c r="BL181" s="9">
        <f>VLOOKUP($C181,total_abstraction_km3!$A$2:$CT$249,BL$4,FALSE)</f>
        <v>0.89388466666666699</v>
      </c>
      <c r="BM181" s="13">
        <f t="shared" si="93"/>
        <v>0.89388466666666699</v>
      </c>
    </row>
    <row r="182" spans="2:65" x14ac:dyDescent="0.25">
      <c r="B182" s="12">
        <f>fao_ids_unique!B177</f>
        <v>223</v>
      </c>
      <c r="C182" s="12">
        <f>fao_ids_unique!F177</f>
        <v>191</v>
      </c>
      <c r="D182" s="8" t="str">
        <f>fao_ids_unique!C177</f>
        <v>TUR</v>
      </c>
      <c r="E182" s="7" t="str">
        <f>fao_ids_unique!G177</f>
        <v>Turkey</v>
      </c>
      <c r="G182" s="9">
        <f>VLOOKUP($B182,aquastat_more_extensive_table!$D$1419:$AO$1619,G$4,FALSE)</f>
        <v>0</v>
      </c>
      <c r="H182" s="13" t="e">
        <f t="shared" si="94"/>
        <v>#N/A</v>
      </c>
      <c r="I182" s="9">
        <f>VLOOKUP($C182,total_abstraction_km3!$A$2:$CT$249,I$4,FALSE)</f>
        <v>4.6338780000000002</v>
      </c>
      <c r="J182" s="13">
        <f t="shared" si="81"/>
        <v>4.6338780000000002</v>
      </c>
      <c r="L182" s="9">
        <f>VLOOKUP($B182,aquastat_more_extensive_table!$D$1419:$AO$1619,L$4,FALSE)</f>
        <v>0</v>
      </c>
      <c r="M182" s="13" t="e">
        <f t="shared" si="95"/>
        <v>#N/A</v>
      </c>
      <c r="N182" s="9">
        <f>VLOOKUP($C182,total_abstraction_km3!$A$2:$CT$249,N$4,FALSE)</f>
        <v>5.0525880000000001</v>
      </c>
      <c r="O182" s="13">
        <f t="shared" si="82"/>
        <v>5.0525880000000001</v>
      </c>
      <c r="Q182" s="9">
        <f>VLOOKUP($B182,aquastat_more_extensive_table!$D$1419:$AO$1619,Q$4,FALSE)</f>
        <v>0</v>
      </c>
      <c r="R182" s="13" t="e">
        <f t="shared" si="96"/>
        <v>#N/A</v>
      </c>
      <c r="S182" s="9">
        <f>VLOOKUP($C182,total_abstraction_km3!$A$2:$CT$249,S$4,FALSE)</f>
        <v>5.7326839999999999</v>
      </c>
      <c r="T182" s="13">
        <f t="shared" si="83"/>
        <v>5.7326839999999999</v>
      </c>
      <c r="V182" s="9">
        <f>VLOOKUP($B182,aquastat_more_extensive_table!$D$1419:$AO$1619,V$4,FALSE)</f>
        <v>0</v>
      </c>
      <c r="W182" s="13" t="e">
        <f t="shared" si="97"/>
        <v>#N/A</v>
      </c>
      <c r="X182" s="9">
        <f>VLOOKUP($C182,total_abstraction_km3!$A$2:$CT$249,X$4,FALSE)</f>
        <v>6.6263019999999999</v>
      </c>
      <c r="Y182" s="13">
        <f t="shared" si="84"/>
        <v>6.6263019999999999</v>
      </c>
      <c r="AA182" s="9">
        <f>VLOOKUP($B182,aquastat_more_extensive_table!$D$1419:$AO$1619,AA$4,FALSE)</f>
        <v>0</v>
      </c>
      <c r="AB182" s="13" t="e">
        <f t="shared" si="98"/>
        <v>#N/A</v>
      </c>
      <c r="AC182" s="9">
        <f>VLOOKUP($C182,total_abstraction_km3!$A$2:$CT$249,AC$4,FALSE)</f>
        <v>8.2958239999999996</v>
      </c>
      <c r="AD182" s="13">
        <f t="shared" si="85"/>
        <v>8.2958239999999996</v>
      </c>
      <c r="AF182" s="9">
        <f>VLOOKUP($B182,aquastat_more_extensive_table!$D$1419:$AO$1619,AF$4,FALSE)</f>
        <v>0</v>
      </c>
      <c r="AG182" s="13" t="e">
        <f t="shared" si="99"/>
        <v>#N/A</v>
      </c>
      <c r="AH182" s="9">
        <f>VLOOKUP($C182,total_abstraction_km3!$A$2:$CT$249,AH$4,FALSE)</f>
        <v>8.6336680000000001</v>
      </c>
      <c r="AI182" s="13">
        <f t="shared" si="86"/>
        <v>8.6336680000000001</v>
      </c>
      <c r="AK182" s="9">
        <f>VLOOKUP($B182,aquastat_more_extensive_table!$D$1419:$AO$1619,AK$4,FALSE)</f>
        <v>31.6</v>
      </c>
      <c r="AL182" s="13">
        <f t="shared" si="100"/>
        <v>31.6</v>
      </c>
      <c r="AM182" s="9">
        <f>VLOOKUP($C182,total_abstraction_km3!$A$2:$CT$249,AM$4,FALSE)</f>
        <v>10.333242</v>
      </c>
      <c r="AN182" s="13">
        <f t="shared" si="87"/>
        <v>10.333242</v>
      </c>
      <c r="AP182" s="9">
        <f>VLOOKUP($B182,aquastat_more_extensive_table!$D$1419:$AO$1619,AP$4,FALSE)</f>
        <v>0</v>
      </c>
      <c r="AQ182" s="13" t="e">
        <f t="shared" si="101"/>
        <v>#N/A</v>
      </c>
      <c r="AR182" s="9">
        <f>VLOOKUP($C182,total_abstraction_km3!$A$2:$CT$249,AR$4,FALSE)</f>
        <v>11.56372</v>
      </c>
      <c r="AS182" s="13">
        <f t="shared" si="88"/>
        <v>11.56372</v>
      </c>
      <c r="AU182" s="9">
        <f>VLOOKUP($B182,aquastat_more_extensive_table!$D$1419:$AO$1619,AU$4,FALSE)</f>
        <v>42</v>
      </c>
      <c r="AV182" s="13">
        <f t="shared" si="102"/>
        <v>42</v>
      </c>
      <c r="AW182" s="9">
        <f>VLOOKUP($C182,total_abstraction_km3!$A$2:$CT$249,AW$4,FALSE)</f>
        <v>12.705</v>
      </c>
      <c r="AX182" s="13">
        <f t="shared" si="89"/>
        <v>12.705</v>
      </c>
      <c r="AZ182" s="9">
        <f>VLOOKUP($B182,aquastat_more_extensive_table!$D$1419:$AO$1619,AZ$4,FALSE)</f>
        <v>40.1</v>
      </c>
      <c r="BA182" s="13">
        <f t="shared" si="103"/>
        <v>40.1</v>
      </c>
      <c r="BB182" s="9">
        <f>VLOOKUP($C182,total_abstraction_km3!$A$2:$CT$249,BB$4,FALSE)</f>
        <v>15.013820000000001</v>
      </c>
      <c r="BC182" s="13">
        <f t="shared" si="90"/>
        <v>15.013820000000001</v>
      </c>
      <c r="BE182" s="9">
        <f>VLOOKUP($B182,aquastat_more_extensive_table!$D$1419:$AO$1619,BE$4,FALSE)</f>
        <v>42.01</v>
      </c>
      <c r="BF182" s="13">
        <f t="shared" si="104"/>
        <v>42.01</v>
      </c>
      <c r="BG182" s="9">
        <f>VLOOKUP($C182,total_abstraction_km3!$A$2:$CT$249,BG$4,FALSE)</f>
        <v>16.601680000000002</v>
      </c>
      <c r="BH182" s="13">
        <f t="shared" si="91"/>
        <v>16.601680000000002</v>
      </c>
      <c r="BJ182" s="9">
        <f>VLOOKUP($B182,aquastat_more_extensive_table!$D$1419:$AO$1619,BJ$4,FALSE)</f>
        <v>0</v>
      </c>
      <c r="BK182" s="13" t="e">
        <f t="shared" si="92"/>
        <v>#N/A</v>
      </c>
      <c r="BL182" s="9">
        <f>VLOOKUP($C182,total_abstraction_km3!$A$2:$CT$249,BL$4,FALSE)</f>
        <v>16.605233333333299</v>
      </c>
      <c r="BM182" s="13">
        <f t="shared" si="93"/>
        <v>16.605233333333299</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VLOOKUP($B183,aquastat_more_extensive_table!$D$1419:$AO$1619,G$4,FALSE)</f>
        <v>0</v>
      </c>
      <c r="H183" s="13" t="e">
        <f t="shared" si="94"/>
        <v>#N/A</v>
      </c>
      <c r="I183" s="9">
        <f>VLOOKUP($C183,total_abstraction_km3!$A$2:$CT$249,I$4,FALSE)</f>
        <v>0.65251179999999998</v>
      </c>
      <c r="J183" s="13">
        <f t="shared" si="81"/>
        <v>0.65251179999999998</v>
      </c>
      <c r="L183" s="9">
        <f>VLOOKUP($B183,aquastat_more_extensive_table!$D$1419:$AO$1619,L$4,FALSE)</f>
        <v>0</v>
      </c>
      <c r="M183" s="13" t="e">
        <f t="shared" si="95"/>
        <v>#N/A</v>
      </c>
      <c r="N183" s="9">
        <f>VLOOKUP($C183,total_abstraction_km3!$A$2:$CT$249,N$4,FALSE)</f>
        <v>0.64221340000000005</v>
      </c>
      <c r="O183" s="13">
        <f t="shared" si="82"/>
        <v>0.64221340000000005</v>
      </c>
      <c r="Q183" s="9">
        <f>VLOOKUP($B183,aquastat_more_extensive_table!$D$1419:$AO$1619,Q$4,FALSE)</f>
        <v>0</v>
      </c>
      <c r="R183" s="13" t="e">
        <f t="shared" si="96"/>
        <v>#N/A</v>
      </c>
      <c r="S183" s="9">
        <f>VLOOKUP($C183,total_abstraction_km3!$A$2:$CT$249,S$4,FALSE)</f>
        <v>0.66498040000000003</v>
      </c>
      <c r="T183" s="13">
        <f t="shared" si="83"/>
        <v>0.66498040000000003</v>
      </c>
      <c r="V183" s="9">
        <f>VLOOKUP($B183,aquastat_more_extensive_table!$D$1419:$AO$1619,V$4,FALSE)</f>
        <v>0</v>
      </c>
      <c r="W183" s="13" t="e">
        <f t="shared" si="97"/>
        <v>#N/A</v>
      </c>
      <c r="X183" s="9">
        <f>VLOOKUP($C183,total_abstraction_km3!$A$2:$CT$249,X$4,FALSE)</f>
        <v>0.53033580000000002</v>
      </c>
      <c r="Y183" s="13">
        <f t="shared" si="84"/>
        <v>0.53033580000000002</v>
      </c>
      <c r="AA183" s="9">
        <f>VLOOKUP($B183,aquastat_more_extensive_table!$D$1419:$AO$1619,AA$4,FALSE)</f>
        <v>0.9</v>
      </c>
      <c r="AB183" s="13">
        <f t="shared" si="98"/>
        <v>0.9</v>
      </c>
      <c r="AC183" s="9">
        <f>VLOOKUP($C183,total_abstraction_km3!$A$2:$CT$249,AC$4,FALSE)</f>
        <v>0.51703220000000005</v>
      </c>
      <c r="AD183" s="13">
        <f t="shared" si="85"/>
        <v>0.51703220000000005</v>
      </c>
      <c r="AF183" s="9">
        <f>VLOOKUP($B183,aquastat_more_extensive_table!$D$1419:$AO$1619,AF$4,FALSE)</f>
        <v>0</v>
      </c>
      <c r="AG183" s="13" t="e">
        <f t="shared" si="99"/>
        <v>#N/A</v>
      </c>
      <c r="AH183" s="9">
        <f>VLOOKUP($C183,total_abstraction_km3!$A$2:$CT$249,AH$4,FALSE)</f>
        <v>0.59491720000000003</v>
      </c>
      <c r="AI183" s="13">
        <f t="shared" si="86"/>
        <v>0.59491720000000003</v>
      </c>
      <c r="AK183" s="9">
        <f>VLOOKUP($B183,aquastat_more_extensive_table!$D$1419:$AO$1619,AK$4,FALSE)</f>
        <v>0</v>
      </c>
      <c r="AL183" s="13" t="e">
        <f t="shared" si="100"/>
        <v>#N/A</v>
      </c>
      <c r="AM183" s="9">
        <f>VLOOKUP($C183,total_abstraction_km3!$A$2:$CT$249,AM$4,FALSE)</f>
        <v>0.54425539999999994</v>
      </c>
      <c r="AN183" s="13">
        <f t="shared" si="87"/>
        <v>0.54425539999999994</v>
      </c>
      <c r="AP183" s="9">
        <f>VLOOKUP($B183,aquastat_more_extensive_table!$D$1419:$AO$1619,AP$4,FALSE)</f>
        <v>2.1080000000000001</v>
      </c>
      <c r="AQ183" s="13">
        <f t="shared" si="101"/>
        <v>2.1080000000000001</v>
      </c>
      <c r="AR183" s="9">
        <f>VLOOKUP($C183,total_abstraction_km3!$A$2:$CT$249,AR$4,FALSE)</f>
        <v>0.49771979999999999</v>
      </c>
      <c r="AS183" s="13">
        <f t="shared" si="88"/>
        <v>0.49771979999999999</v>
      </c>
      <c r="AU183" s="9">
        <f>VLOOKUP($B183,aquastat_more_extensive_table!$D$1419:$AO$1619,AU$4,FALSE)</f>
        <v>2.9039999999999999</v>
      </c>
      <c r="AV183" s="13">
        <f t="shared" si="102"/>
        <v>2.9039999999999999</v>
      </c>
      <c r="AW183" s="9">
        <f>VLOOKUP($C183,total_abstraction_km3!$A$2:$CT$249,AW$4,FALSE)</f>
        <v>0.93754020000000005</v>
      </c>
      <c r="AX183" s="13">
        <f t="shared" si="89"/>
        <v>0.93754020000000005</v>
      </c>
      <c r="AZ183" s="9">
        <f>VLOOKUP($B183,aquastat_more_extensive_table!$D$1419:$AO$1619,AZ$4,FALSE)</f>
        <v>3.9980000000000002</v>
      </c>
      <c r="BA183" s="13">
        <f t="shared" si="103"/>
        <v>3.9980000000000002</v>
      </c>
      <c r="BB183" s="9">
        <f>VLOOKUP($C183,total_abstraction_km3!$A$2:$CT$249,BB$4,FALSE)</f>
        <v>1.261412</v>
      </c>
      <c r="BC183" s="13">
        <f t="shared" si="90"/>
        <v>1.261412</v>
      </c>
      <c r="BE183" s="9">
        <f>VLOOKUP($B183,aquastat_more_extensive_table!$D$1419:$AO$1619,BE$4,FALSE)</f>
        <v>0</v>
      </c>
      <c r="BF183" s="13" t="e">
        <f t="shared" si="104"/>
        <v>#N/A</v>
      </c>
      <c r="BG183" s="9">
        <f>VLOOKUP($C183,total_abstraction_km3!$A$2:$CT$249,BG$4,FALSE)</f>
        <v>1.6454219999999999</v>
      </c>
      <c r="BH183" s="13">
        <f t="shared" si="91"/>
        <v>1.6454219999999999</v>
      </c>
      <c r="BJ183" s="9">
        <f>VLOOKUP($B183,aquastat_more_extensive_table!$D$1419:$AO$1619,BJ$4,FALSE)</f>
        <v>0</v>
      </c>
      <c r="BK183" s="13" t="e">
        <f t="shared" si="92"/>
        <v>#N/A</v>
      </c>
      <c r="BL183" s="9">
        <f>VLOOKUP($C183,total_abstraction_km3!$A$2:$CT$249,BL$4,FALSE)</f>
        <v>1.7727900000000001</v>
      </c>
      <c r="BM183" s="13">
        <f t="shared" si="93"/>
        <v>1.7727900000000001</v>
      </c>
    </row>
    <row r="184" spans="2:65" x14ac:dyDescent="0.25">
      <c r="B184" s="12">
        <f>fao_ids_unique!B179</f>
        <v>226</v>
      </c>
      <c r="C184" s="12">
        <f>fao_ids_unique!F179</f>
        <v>195</v>
      </c>
      <c r="D184" s="8" t="str">
        <f>fao_ids_unique!C179</f>
        <v>UGA</v>
      </c>
      <c r="E184" s="7" t="str">
        <f>fao_ids_unique!G179</f>
        <v>Uganda</v>
      </c>
      <c r="G184" s="9">
        <f>VLOOKUP($B184,aquastat_more_extensive_table!$D$1419:$AO$1619,G$4,FALSE)</f>
        <v>0</v>
      </c>
      <c r="H184" s="13" t="e">
        <f t="shared" si="94"/>
        <v>#N/A</v>
      </c>
      <c r="I184" s="9">
        <f>VLOOKUP($C184,total_abstraction_km3!$A$2:$CT$249,I$4,FALSE)</f>
        <v>6.0359580000000003E-2</v>
      </c>
      <c r="J184" s="13">
        <f t="shared" si="81"/>
        <v>6.0359580000000003E-2</v>
      </c>
      <c r="L184" s="9">
        <f>VLOOKUP($B184,aquastat_more_extensive_table!$D$1419:$AO$1619,L$4,FALSE)</f>
        <v>0</v>
      </c>
      <c r="M184" s="13" t="e">
        <f t="shared" si="95"/>
        <v>#N/A</v>
      </c>
      <c r="N184" s="9">
        <f>VLOOKUP($C184,total_abstraction_km3!$A$2:$CT$249,N$4,FALSE)</f>
        <v>7.1651240000000005E-2</v>
      </c>
      <c r="O184" s="13">
        <f t="shared" si="82"/>
        <v>7.1651240000000005E-2</v>
      </c>
      <c r="Q184" s="9">
        <f>VLOOKUP($B184,aquastat_more_extensive_table!$D$1419:$AO$1619,Q$4,FALSE)</f>
        <v>0.2</v>
      </c>
      <c r="R184" s="13">
        <f t="shared" si="96"/>
        <v>0.2</v>
      </c>
      <c r="S184" s="9">
        <f>VLOOKUP($C184,total_abstraction_km3!$A$2:$CT$249,S$4,FALSE)</f>
        <v>8.4408940000000002E-2</v>
      </c>
      <c r="T184" s="13">
        <f t="shared" si="83"/>
        <v>8.4408940000000002E-2</v>
      </c>
      <c r="V184" s="9">
        <f>VLOOKUP($B184,aquastat_more_extensive_table!$D$1419:$AO$1619,V$4,FALSE)</f>
        <v>0</v>
      </c>
      <c r="W184" s="13" t="e">
        <f t="shared" si="97"/>
        <v>#N/A</v>
      </c>
      <c r="X184" s="9">
        <f>VLOOKUP($C184,total_abstraction_km3!$A$2:$CT$249,X$4,FALSE)</f>
        <v>0.10159528</v>
      </c>
      <c r="Y184" s="13">
        <f t="shared" si="84"/>
        <v>0.10159528</v>
      </c>
      <c r="AA184" s="9">
        <f>VLOOKUP($B184,aquastat_more_extensive_table!$D$1419:$AO$1619,AA$4,FALSE)</f>
        <v>0</v>
      </c>
      <c r="AB184" s="13" t="e">
        <f t="shared" si="98"/>
        <v>#N/A</v>
      </c>
      <c r="AC184" s="9">
        <f>VLOOKUP($C184,total_abstraction_km3!$A$2:$CT$249,AC$4,FALSE)</f>
        <v>9.8673419999999998E-2</v>
      </c>
      <c r="AD184" s="13">
        <f t="shared" si="85"/>
        <v>9.8673419999999998E-2</v>
      </c>
      <c r="AF184" s="9">
        <f>VLOOKUP($B184,aquastat_more_extensive_table!$D$1419:$AO$1619,AF$4,FALSE)</f>
        <v>0</v>
      </c>
      <c r="AG184" s="13" t="e">
        <f t="shared" si="99"/>
        <v>#N/A</v>
      </c>
      <c r="AH184" s="9">
        <f>VLOOKUP($C184,total_abstraction_km3!$A$2:$CT$249,AH$4,FALSE)</f>
        <v>0.11362532</v>
      </c>
      <c r="AI184" s="13">
        <f t="shared" si="86"/>
        <v>0.11362532</v>
      </c>
      <c r="AK184" s="9">
        <f>VLOOKUP($B184,aquastat_more_extensive_table!$D$1419:$AO$1619,AK$4,FALSE)</f>
        <v>0</v>
      </c>
      <c r="AL184" s="13" t="e">
        <f t="shared" si="100"/>
        <v>#N/A</v>
      </c>
      <c r="AM184" s="9">
        <f>VLOOKUP($C184,total_abstraction_km3!$A$2:$CT$249,AM$4,FALSE)</f>
        <v>0.122478</v>
      </c>
      <c r="AN184" s="13">
        <f t="shared" si="87"/>
        <v>0.122478</v>
      </c>
      <c r="AP184" s="9">
        <f>VLOOKUP($B184,aquastat_more_extensive_table!$D$1419:$AO$1619,AP$4,FALSE)</f>
        <v>0</v>
      </c>
      <c r="AQ184" s="13" t="e">
        <f t="shared" si="101"/>
        <v>#N/A</v>
      </c>
      <c r="AR184" s="9">
        <f>VLOOKUP($C184,total_abstraction_km3!$A$2:$CT$249,AR$4,FALSE)</f>
        <v>0.1323114</v>
      </c>
      <c r="AS184" s="13">
        <f t="shared" si="88"/>
        <v>0.1323114</v>
      </c>
      <c r="AU184" s="9">
        <f>VLOOKUP($B184,aquastat_more_extensive_table!$D$1419:$AO$1619,AU$4,FALSE)</f>
        <v>0.31740000000000002</v>
      </c>
      <c r="AV184" s="13">
        <f t="shared" si="102"/>
        <v>0.31740000000000002</v>
      </c>
      <c r="AW184" s="9">
        <f>VLOOKUP($C184,total_abstraction_km3!$A$2:$CT$249,AW$4,FALSE)</f>
        <v>0.14757020000000001</v>
      </c>
      <c r="AX184" s="13">
        <f t="shared" si="89"/>
        <v>0.14757020000000001</v>
      </c>
      <c r="AZ184" s="9">
        <f>VLOOKUP($B184,aquastat_more_extensive_table!$D$1419:$AO$1619,AZ$4,FALSE)</f>
        <v>0</v>
      </c>
      <c r="BA184" s="13" t="e">
        <f t="shared" si="103"/>
        <v>#N/A</v>
      </c>
      <c r="BB184" s="9">
        <f>VLOOKUP($C184,total_abstraction_km3!$A$2:$CT$249,BB$4,FALSE)</f>
        <v>0.1700372</v>
      </c>
      <c r="BC184" s="13">
        <f t="shared" si="90"/>
        <v>0.1700372</v>
      </c>
      <c r="BE184" s="9">
        <f>VLOOKUP($B184,aquastat_more_extensive_table!$D$1419:$AO$1619,BE$4,FALSE)</f>
        <v>0.63700000000000001</v>
      </c>
      <c r="BF184" s="13">
        <f t="shared" si="104"/>
        <v>0.63700000000000001</v>
      </c>
      <c r="BG184" s="9">
        <f>VLOOKUP($C184,total_abstraction_km3!$A$2:$CT$249,BG$4,FALSE)</f>
        <v>0.21680859999999999</v>
      </c>
      <c r="BH184" s="13">
        <f t="shared" si="91"/>
        <v>0.21680859999999999</v>
      </c>
      <c r="BJ184" s="9">
        <f>VLOOKUP($B184,aquastat_more_extensive_table!$D$1419:$AO$1619,BJ$4,FALSE)</f>
        <v>0</v>
      </c>
      <c r="BK184" s="13" t="e">
        <f t="shared" si="92"/>
        <v>#N/A</v>
      </c>
      <c r="BL184" s="9">
        <f>VLOOKUP($C184,total_abstraction_km3!$A$2:$CT$249,BL$4,FALSE)</f>
        <v>0.22012599999999999</v>
      </c>
      <c r="BM184" s="13">
        <f t="shared" si="93"/>
        <v>0.22012599999999999</v>
      </c>
    </row>
    <row r="185" spans="2:65" x14ac:dyDescent="0.25">
      <c r="B185" s="12">
        <f>fao_ids_unique!B180</f>
        <v>227</v>
      </c>
      <c r="C185" s="12">
        <f>fao_ids_unique!F180</f>
        <v>192</v>
      </c>
      <c r="D185" s="8" t="str">
        <f>fao_ids_unique!C180</f>
        <v>TUV</v>
      </c>
      <c r="E185" s="7" t="str">
        <f>fao_ids_unique!G180</f>
        <v>Tuvalu</v>
      </c>
      <c r="G185" s="9">
        <f>VLOOKUP($B185,aquastat_more_extensive_table!$D$1419:$AO$1619,G$4,FALSE)</f>
        <v>0</v>
      </c>
      <c r="H185" s="13" t="e">
        <f t="shared" si="94"/>
        <v>#N/A</v>
      </c>
      <c r="I185" s="9" t="str">
        <f>VLOOKUP($C185,total_abstraction_km3!$A$2:$CT$249,I$4,FALSE)</f>
        <v>NA</v>
      </c>
      <c r="J185" s="13" t="str">
        <f t="shared" si="81"/>
        <v>NA</v>
      </c>
      <c r="L185" s="9">
        <f>VLOOKUP($B185,aquastat_more_extensive_table!$D$1419:$AO$1619,L$4,FALSE)</f>
        <v>0</v>
      </c>
      <c r="M185" s="13" t="e">
        <f t="shared" si="95"/>
        <v>#N/A</v>
      </c>
      <c r="N185" s="9" t="str">
        <f>VLOOKUP($C185,total_abstraction_km3!$A$2:$CT$249,N$4,FALSE)</f>
        <v>NA</v>
      </c>
      <c r="O185" s="13" t="str">
        <f t="shared" si="82"/>
        <v>NA</v>
      </c>
      <c r="Q185" s="9">
        <f>VLOOKUP($B185,aquastat_more_extensive_table!$D$1419:$AO$1619,Q$4,FALSE)</f>
        <v>0</v>
      </c>
      <c r="R185" s="13" t="e">
        <f t="shared" si="96"/>
        <v>#N/A</v>
      </c>
      <c r="S185" s="9" t="str">
        <f>VLOOKUP($C185,total_abstraction_km3!$A$2:$CT$249,S$4,FALSE)</f>
        <v>NA</v>
      </c>
      <c r="T185" s="13" t="str">
        <f t="shared" si="83"/>
        <v>NA</v>
      </c>
      <c r="V185" s="9">
        <f>VLOOKUP($B185,aquastat_more_extensive_table!$D$1419:$AO$1619,V$4,FALSE)</f>
        <v>0</v>
      </c>
      <c r="W185" s="13" t="e">
        <f t="shared" si="97"/>
        <v>#N/A</v>
      </c>
      <c r="X185" s="9" t="str">
        <f>VLOOKUP($C185,total_abstraction_km3!$A$2:$CT$249,X$4,FALSE)</f>
        <v>NA</v>
      </c>
      <c r="Y185" s="13" t="str">
        <f t="shared" si="84"/>
        <v>NA</v>
      </c>
      <c r="AA185" s="9">
        <f>VLOOKUP($B185,aquastat_more_extensive_table!$D$1419:$AO$1619,AA$4,FALSE)</f>
        <v>0</v>
      </c>
      <c r="AB185" s="13" t="e">
        <f t="shared" si="98"/>
        <v>#N/A</v>
      </c>
      <c r="AC185" s="9" t="str">
        <f>VLOOKUP($C185,total_abstraction_km3!$A$2:$CT$249,AC$4,FALSE)</f>
        <v>NA</v>
      </c>
      <c r="AD185" s="13" t="str">
        <f t="shared" si="85"/>
        <v>NA</v>
      </c>
      <c r="AF185" s="9">
        <f>VLOOKUP($B185,aquastat_more_extensive_table!$D$1419:$AO$1619,AF$4,FALSE)</f>
        <v>0</v>
      </c>
      <c r="AG185" s="13" t="e">
        <f t="shared" si="99"/>
        <v>#N/A</v>
      </c>
      <c r="AH185" s="9" t="str">
        <f>VLOOKUP($C185,total_abstraction_km3!$A$2:$CT$249,AH$4,FALSE)</f>
        <v>NA</v>
      </c>
      <c r="AI185" s="13" t="str">
        <f t="shared" si="86"/>
        <v>NA</v>
      </c>
      <c r="AK185" s="9">
        <f>VLOOKUP($B185,aquastat_more_extensive_table!$D$1419:$AO$1619,AK$4,FALSE)</f>
        <v>0</v>
      </c>
      <c r="AL185" s="13" t="e">
        <f t="shared" si="100"/>
        <v>#N/A</v>
      </c>
      <c r="AM185" s="9" t="str">
        <f>VLOOKUP($C185,total_abstraction_km3!$A$2:$CT$249,AM$4,FALSE)</f>
        <v>NA</v>
      </c>
      <c r="AN185" s="13" t="str">
        <f t="shared" si="87"/>
        <v>NA</v>
      </c>
      <c r="AP185" s="9">
        <f>VLOOKUP($B185,aquastat_more_extensive_table!$D$1419:$AO$1619,AP$4,FALSE)</f>
        <v>0</v>
      </c>
      <c r="AQ185" s="13" t="e">
        <f t="shared" si="101"/>
        <v>#N/A</v>
      </c>
      <c r="AR185" s="9" t="str">
        <f>VLOOKUP($C185,total_abstraction_km3!$A$2:$CT$249,AR$4,FALSE)</f>
        <v>NA</v>
      </c>
      <c r="AS185" s="13" t="str">
        <f t="shared" si="88"/>
        <v>NA</v>
      </c>
      <c r="AU185" s="9">
        <f>VLOOKUP($B185,aquastat_more_extensive_table!$D$1419:$AO$1619,AU$4,FALSE)</f>
        <v>0</v>
      </c>
      <c r="AV185" s="13" t="e">
        <f t="shared" si="102"/>
        <v>#N/A</v>
      </c>
      <c r="AW185" s="9" t="str">
        <f>VLOOKUP($C185,total_abstraction_km3!$A$2:$CT$249,AW$4,FALSE)</f>
        <v>NA</v>
      </c>
      <c r="AX185" s="13" t="str">
        <f t="shared" si="89"/>
        <v>NA</v>
      </c>
      <c r="AZ185" s="9">
        <f>VLOOKUP($B185,aquastat_more_extensive_table!$D$1419:$AO$1619,AZ$4,FALSE)</f>
        <v>0</v>
      </c>
      <c r="BA185" s="13" t="e">
        <f t="shared" si="103"/>
        <v>#N/A</v>
      </c>
      <c r="BB185" s="9" t="str">
        <f>VLOOKUP($C185,total_abstraction_km3!$A$2:$CT$249,BB$4,FALSE)</f>
        <v>NA</v>
      </c>
      <c r="BC185" s="13" t="str">
        <f t="shared" si="90"/>
        <v>NA</v>
      </c>
      <c r="BE185" s="9">
        <f>VLOOKUP($B185,aquastat_more_extensive_table!$D$1419:$AO$1619,BE$4,FALSE)</f>
        <v>0</v>
      </c>
      <c r="BF185" s="13" t="e">
        <f t="shared" si="104"/>
        <v>#N/A</v>
      </c>
      <c r="BG185" s="9" t="str">
        <f>VLOOKUP($C185,total_abstraction_km3!$A$2:$CT$249,BG$4,FALSE)</f>
        <v>NA</v>
      </c>
      <c r="BH185" s="13" t="str">
        <f t="shared" si="91"/>
        <v>NA</v>
      </c>
      <c r="BJ185" s="9">
        <f>VLOOKUP($B185,aquastat_more_extensive_table!$D$1419:$AO$1619,BJ$4,FALSE)</f>
        <v>0</v>
      </c>
      <c r="BK185" s="13" t="e">
        <f t="shared" si="92"/>
        <v>#N/A</v>
      </c>
      <c r="BL185" s="9" t="str">
        <f>VLOOKUP($C185,total_abstraction_km3!$A$2:$CT$249,BL$4,FALSE)</f>
        <v>NA</v>
      </c>
      <c r="BM185" s="13" t="str">
        <f t="shared" si="93"/>
        <v>NA</v>
      </c>
    </row>
    <row r="186" spans="2:65" x14ac:dyDescent="0.25">
      <c r="B186" s="12">
        <f>fao_ids_unique!B181</f>
        <v>229</v>
      </c>
      <c r="C186" s="12">
        <f>fao_ids_unique!F181</f>
        <v>66</v>
      </c>
      <c r="D186" s="8" t="str">
        <f>fao_ids_unique!C181</f>
        <v>GBR</v>
      </c>
      <c r="E186" s="7" t="str">
        <f>fao_ids_unique!G181</f>
        <v>United Kingdom</v>
      </c>
      <c r="G186" s="9">
        <f>VLOOKUP($B186,aquastat_more_extensive_table!$D$1419:$AO$1619,G$4,FALSE)</f>
        <v>0</v>
      </c>
      <c r="H186" s="13" t="e">
        <f t="shared" si="94"/>
        <v>#N/A</v>
      </c>
      <c r="I186" s="9">
        <f>VLOOKUP($C186,total_abstraction_km3!$A$2:$CT$249,I$4,FALSE)</f>
        <v>3.3437079999999999</v>
      </c>
      <c r="J186" s="13">
        <f t="shared" si="81"/>
        <v>3.3437079999999999</v>
      </c>
      <c r="L186" s="9">
        <f>VLOOKUP($B186,aquastat_more_extensive_table!$D$1419:$AO$1619,L$4,FALSE)</f>
        <v>0</v>
      </c>
      <c r="M186" s="13" t="e">
        <f t="shared" si="95"/>
        <v>#N/A</v>
      </c>
      <c r="N186" s="9">
        <f>VLOOKUP($C186,total_abstraction_km3!$A$2:$CT$249,N$4,FALSE)</f>
        <v>3.632422</v>
      </c>
      <c r="O186" s="13">
        <f t="shared" si="82"/>
        <v>3.632422</v>
      </c>
      <c r="Q186" s="9">
        <f>VLOOKUP($B186,aquastat_more_extensive_table!$D$1419:$AO$1619,Q$4,FALSE)</f>
        <v>0</v>
      </c>
      <c r="R186" s="13" t="e">
        <f t="shared" si="96"/>
        <v>#N/A</v>
      </c>
      <c r="S186" s="9">
        <f>VLOOKUP($C186,total_abstraction_km3!$A$2:$CT$249,S$4,FALSE)</f>
        <v>3.9335779999999998</v>
      </c>
      <c r="T186" s="13">
        <f t="shared" si="83"/>
        <v>3.9335779999999998</v>
      </c>
      <c r="V186" s="9">
        <f>VLOOKUP($B186,aquastat_more_extensive_table!$D$1419:$AO$1619,V$4,FALSE)</f>
        <v>0</v>
      </c>
      <c r="W186" s="13" t="e">
        <f t="shared" si="97"/>
        <v>#N/A</v>
      </c>
      <c r="X186" s="9">
        <f>VLOOKUP($C186,total_abstraction_km3!$A$2:$CT$249,X$4,FALSE)</f>
        <v>4.6486299999999998</v>
      </c>
      <c r="Y186" s="13">
        <f t="shared" si="84"/>
        <v>4.6486299999999998</v>
      </c>
      <c r="AA186" s="9">
        <f>VLOOKUP($B186,aquastat_more_extensive_table!$D$1419:$AO$1619,AA$4,FALSE)</f>
        <v>13.51</v>
      </c>
      <c r="AB186" s="13">
        <f t="shared" si="98"/>
        <v>13.51</v>
      </c>
      <c r="AC186" s="9">
        <f>VLOOKUP($C186,total_abstraction_km3!$A$2:$CT$249,AC$4,FALSE)</f>
        <v>5.7276959999999999</v>
      </c>
      <c r="AD186" s="13">
        <f t="shared" si="85"/>
        <v>5.7276959999999999</v>
      </c>
      <c r="AF186" s="9">
        <f>VLOOKUP($B186,aquastat_more_extensive_table!$D$1419:$AO$1619,AF$4,FALSE)</f>
        <v>11.53</v>
      </c>
      <c r="AG186" s="13">
        <f t="shared" si="99"/>
        <v>11.53</v>
      </c>
      <c r="AH186" s="9">
        <f>VLOOKUP($C186,total_abstraction_km3!$A$2:$CT$249,AH$4,FALSE)</f>
        <v>6.0004619999999997</v>
      </c>
      <c r="AI186" s="13">
        <f t="shared" si="86"/>
        <v>6.0004619999999997</v>
      </c>
      <c r="AK186" s="9">
        <f>VLOOKUP($B186,aquastat_more_extensive_table!$D$1419:$AO$1619,AK$4,FALSE)</f>
        <v>12.05</v>
      </c>
      <c r="AL186" s="13">
        <f t="shared" si="100"/>
        <v>12.05</v>
      </c>
      <c r="AM186" s="9">
        <f>VLOOKUP($C186,total_abstraction_km3!$A$2:$CT$249,AM$4,FALSE)</f>
        <v>7.2740819999999999</v>
      </c>
      <c r="AN186" s="13">
        <f t="shared" si="87"/>
        <v>7.2740819999999999</v>
      </c>
      <c r="AP186" s="9">
        <f>VLOOKUP($B186,aquastat_more_extensive_table!$D$1419:$AO$1619,AP$4,FALSE)</f>
        <v>12.12</v>
      </c>
      <c r="AQ186" s="13">
        <f t="shared" si="101"/>
        <v>12.12</v>
      </c>
      <c r="AR186" s="9">
        <f>VLOOKUP($C186,total_abstraction_km3!$A$2:$CT$249,AR$4,FALSE)</f>
        <v>7.6699219999999997</v>
      </c>
      <c r="AS186" s="13">
        <f t="shared" si="88"/>
        <v>7.6699219999999997</v>
      </c>
      <c r="AU186" s="9">
        <f>VLOOKUP($B186,aquastat_more_extensive_table!$D$1419:$AO$1619,AU$4,FALSE)</f>
        <v>15.81</v>
      </c>
      <c r="AV186" s="13">
        <f t="shared" si="102"/>
        <v>15.81</v>
      </c>
      <c r="AW186" s="9">
        <f>VLOOKUP($C186,total_abstraction_km3!$A$2:$CT$249,AW$4,FALSE)</f>
        <v>8.2499459999999996</v>
      </c>
      <c r="AX186" s="13">
        <f t="shared" si="89"/>
        <v>8.2499459999999996</v>
      </c>
      <c r="AZ186" s="9">
        <f>VLOOKUP($B186,aquastat_more_extensive_table!$D$1419:$AO$1619,AZ$4,FALSE)</f>
        <v>8.5129999999999999</v>
      </c>
      <c r="BA186" s="13">
        <f t="shared" si="103"/>
        <v>8.5129999999999999</v>
      </c>
      <c r="BB186" s="9">
        <f>VLOOKUP($C186,total_abstraction_km3!$A$2:$CT$249,BB$4,FALSE)</f>
        <v>9.382892</v>
      </c>
      <c r="BC186" s="13">
        <f t="shared" si="90"/>
        <v>9.382892</v>
      </c>
      <c r="BE186" s="9">
        <f>VLOOKUP($B186,aquastat_more_extensive_table!$D$1419:$AO$1619,BE$4,FALSE)</f>
        <v>8.2140000000000004</v>
      </c>
      <c r="BF186" s="13">
        <f t="shared" si="104"/>
        <v>8.2140000000000004</v>
      </c>
      <c r="BG186" s="9">
        <f>VLOOKUP($C186,total_abstraction_km3!$A$2:$CT$249,BG$4,FALSE)</f>
        <v>9.3237620000000003</v>
      </c>
      <c r="BH186" s="13">
        <f t="shared" si="91"/>
        <v>9.3237620000000003</v>
      </c>
      <c r="BJ186" s="9">
        <f>VLOOKUP($B186,aquastat_more_extensive_table!$D$1419:$AO$1619,BJ$4,FALSE)</f>
        <v>0</v>
      </c>
      <c r="BK186" s="13" t="e">
        <f t="shared" si="92"/>
        <v>#N/A</v>
      </c>
      <c r="BL186" s="9">
        <f>VLOOKUP($C186,total_abstraction_km3!$A$2:$CT$249,BL$4,FALSE)</f>
        <v>9.2667900000000003</v>
      </c>
      <c r="BM186" s="13">
        <f t="shared" si="93"/>
        <v>9.2667900000000003</v>
      </c>
    </row>
    <row r="187" spans="2:65" x14ac:dyDescent="0.25">
      <c r="B187" s="12">
        <f>fao_ids_unique!B182</f>
        <v>230</v>
      </c>
      <c r="C187" s="12">
        <f>fao_ids_unique!F182</f>
        <v>196</v>
      </c>
      <c r="D187" s="8" t="str">
        <f>fao_ids_unique!C182</f>
        <v>UKR</v>
      </c>
      <c r="E187" s="7" t="str">
        <f>fao_ids_unique!G182</f>
        <v>Ukraine</v>
      </c>
      <c r="G187" s="9">
        <f>VLOOKUP($B187,aquastat_more_extensive_table!$D$1419:$AO$1619,G$4,FALSE)</f>
        <v>0</v>
      </c>
      <c r="H187" s="13" t="e">
        <f t="shared" si="94"/>
        <v>#N/A</v>
      </c>
      <c r="I187" s="9">
        <f>VLOOKUP($C187,total_abstraction_km3!$A$2:$CT$249,I$4,FALSE)</f>
        <v>15.28092</v>
      </c>
      <c r="J187" s="13">
        <f t="shared" si="81"/>
        <v>15.28092</v>
      </c>
      <c r="L187" s="9">
        <f>VLOOKUP($B187,aquastat_more_extensive_table!$D$1419:$AO$1619,L$4,FALSE)</f>
        <v>0</v>
      </c>
      <c r="M187" s="13" t="e">
        <f t="shared" si="95"/>
        <v>#N/A</v>
      </c>
      <c r="N187" s="9">
        <f>VLOOKUP($C187,total_abstraction_km3!$A$2:$CT$249,N$4,FALSE)</f>
        <v>15.53678</v>
      </c>
      <c r="O187" s="13">
        <f t="shared" si="82"/>
        <v>15.53678</v>
      </c>
      <c r="Q187" s="9">
        <f>VLOOKUP($B187,aquastat_more_extensive_table!$D$1419:$AO$1619,Q$4,FALSE)</f>
        <v>0</v>
      </c>
      <c r="R187" s="13" t="e">
        <f t="shared" si="96"/>
        <v>#N/A</v>
      </c>
      <c r="S187" s="9">
        <f>VLOOKUP($C187,total_abstraction_km3!$A$2:$CT$249,S$4,FALSE)</f>
        <v>17.211939999999998</v>
      </c>
      <c r="T187" s="13">
        <f t="shared" si="83"/>
        <v>17.211939999999998</v>
      </c>
      <c r="V187" s="9">
        <f>VLOOKUP($B187,aquastat_more_extensive_table!$D$1419:$AO$1619,V$4,FALSE)</f>
        <v>0</v>
      </c>
      <c r="W187" s="13" t="e">
        <f t="shared" si="97"/>
        <v>#N/A</v>
      </c>
      <c r="X187" s="9">
        <f>VLOOKUP($C187,total_abstraction_km3!$A$2:$CT$249,X$4,FALSE)</f>
        <v>22.788599999999999</v>
      </c>
      <c r="Y187" s="13">
        <f t="shared" si="84"/>
        <v>22.788599999999999</v>
      </c>
      <c r="AA187" s="9">
        <f>VLOOKUP($B187,aquastat_more_extensive_table!$D$1419:$AO$1619,AA$4,FALSE)</f>
        <v>0</v>
      </c>
      <c r="AB187" s="13" t="e">
        <f t="shared" si="98"/>
        <v>#N/A</v>
      </c>
      <c r="AC187" s="9">
        <f>VLOOKUP($C187,total_abstraction_km3!$A$2:$CT$249,AC$4,FALSE)</f>
        <v>27.280840000000001</v>
      </c>
      <c r="AD187" s="13">
        <f t="shared" si="85"/>
        <v>27.280840000000001</v>
      </c>
      <c r="AF187" s="9">
        <f>VLOOKUP($B187,aquastat_more_extensive_table!$D$1419:$AO$1619,AF$4,FALSE)</f>
        <v>0</v>
      </c>
      <c r="AG187" s="13" t="e">
        <f t="shared" si="99"/>
        <v>#N/A</v>
      </c>
      <c r="AH187" s="9">
        <f>VLOOKUP($C187,total_abstraction_km3!$A$2:$CT$249,AH$4,FALSE)</f>
        <v>29.34008</v>
      </c>
      <c r="AI187" s="13">
        <f t="shared" si="86"/>
        <v>29.34008</v>
      </c>
      <c r="AK187" s="9">
        <f>VLOOKUP($B187,aquastat_more_extensive_table!$D$1419:$AO$1619,AK$4,FALSE)</f>
        <v>26</v>
      </c>
      <c r="AL187" s="13">
        <f t="shared" si="100"/>
        <v>26</v>
      </c>
      <c r="AM187" s="9">
        <f>VLOOKUP($C187,total_abstraction_km3!$A$2:$CT$249,AM$4,FALSE)</f>
        <v>30.58588</v>
      </c>
      <c r="AN187" s="13">
        <f t="shared" si="87"/>
        <v>30.58588</v>
      </c>
      <c r="AP187" s="9">
        <f>VLOOKUP($B187,aquastat_more_extensive_table!$D$1419:$AO$1619,AP$4,FALSE)</f>
        <v>0</v>
      </c>
      <c r="AQ187" s="13" t="e">
        <f t="shared" si="101"/>
        <v>#N/A</v>
      </c>
      <c r="AR187" s="9">
        <f>VLOOKUP($C187,total_abstraction_km3!$A$2:$CT$249,AR$4,FALSE)</f>
        <v>26.914639999999999</v>
      </c>
      <c r="AS187" s="13">
        <f t="shared" si="88"/>
        <v>26.914639999999999</v>
      </c>
      <c r="AU187" s="9">
        <f>VLOOKUP($B187,aquastat_more_extensive_table!$D$1419:$AO$1619,AU$4,FALSE)</f>
        <v>18.28</v>
      </c>
      <c r="AV187" s="13">
        <f t="shared" si="102"/>
        <v>18.28</v>
      </c>
      <c r="AW187" s="9">
        <f>VLOOKUP($C187,total_abstraction_km3!$A$2:$CT$249,AW$4,FALSE)</f>
        <v>24.52674</v>
      </c>
      <c r="AX187" s="13">
        <f t="shared" si="89"/>
        <v>24.52674</v>
      </c>
      <c r="AZ187" s="9">
        <f>VLOOKUP($B187,aquastat_more_extensive_table!$D$1419:$AO$1619,AZ$4,FALSE)</f>
        <v>15.08</v>
      </c>
      <c r="BA187" s="13">
        <f t="shared" si="103"/>
        <v>15.08</v>
      </c>
      <c r="BB187" s="9">
        <f>VLOOKUP($C187,total_abstraction_km3!$A$2:$CT$249,BB$4,FALSE)</f>
        <v>31.790320000000001</v>
      </c>
      <c r="BC187" s="13">
        <f t="shared" si="90"/>
        <v>31.790320000000001</v>
      </c>
      <c r="BE187" s="9">
        <f>VLOOKUP($B187,aquastat_more_extensive_table!$D$1419:$AO$1619,BE$4,FALSE)</f>
        <v>14.85</v>
      </c>
      <c r="BF187" s="13">
        <f t="shared" si="104"/>
        <v>14.85</v>
      </c>
      <c r="BG187" s="9">
        <f>VLOOKUP($C187,total_abstraction_km3!$A$2:$CT$249,BG$4,FALSE)</f>
        <v>36.978200000000001</v>
      </c>
      <c r="BH187" s="13">
        <f t="shared" si="91"/>
        <v>36.978200000000001</v>
      </c>
      <c r="BJ187" s="9">
        <f>VLOOKUP($B187,aquastat_more_extensive_table!$D$1419:$AO$1619,BJ$4,FALSE)</f>
        <v>0</v>
      </c>
      <c r="BK187" s="13" t="e">
        <f t="shared" si="92"/>
        <v>#N/A</v>
      </c>
      <c r="BL187" s="9">
        <f>VLOOKUP($C187,total_abstraction_km3!$A$2:$CT$249,BL$4,FALSE)</f>
        <v>36.597133333333304</v>
      </c>
      <c r="BM187" s="13">
        <f t="shared" si="93"/>
        <v>36.597133333333304</v>
      </c>
    </row>
    <row r="188" spans="2:65" x14ac:dyDescent="0.25">
      <c r="B188" s="12">
        <f>fao_ids_unique!B183</f>
        <v>231</v>
      </c>
      <c r="C188" s="12">
        <f>fao_ids_unique!F183</f>
        <v>198</v>
      </c>
      <c r="D188" s="8" t="str">
        <f>fao_ids_unique!C183</f>
        <v>USA</v>
      </c>
      <c r="E188" s="7" t="str">
        <f>fao_ids_unique!G183</f>
        <v>United States</v>
      </c>
      <c r="G188" s="9">
        <f>VLOOKUP($B188,aquastat_more_extensive_table!$D$1419:$AO$1619,G$4,FALSE)</f>
        <v>0</v>
      </c>
      <c r="H188" s="13" t="e">
        <f t="shared" si="94"/>
        <v>#N/A</v>
      </c>
      <c r="I188" s="9">
        <f>VLOOKUP($C188,total_abstraction_km3!$A$2:$CT$249,I$4,FALSE)</f>
        <v>131.02420000000001</v>
      </c>
      <c r="J188" s="13">
        <f t="shared" si="81"/>
        <v>131.02420000000001</v>
      </c>
      <c r="L188" s="9">
        <f>VLOOKUP($B188,aquastat_more_extensive_table!$D$1419:$AO$1619,L$4,FALSE)</f>
        <v>0</v>
      </c>
      <c r="M188" s="13" t="e">
        <f t="shared" si="95"/>
        <v>#N/A</v>
      </c>
      <c r="N188" s="9">
        <f>VLOOKUP($C188,total_abstraction_km3!$A$2:$CT$249,N$4,FALSE)</f>
        <v>143.49420000000001</v>
      </c>
      <c r="O188" s="13">
        <f t="shared" si="82"/>
        <v>143.49420000000001</v>
      </c>
      <c r="Q188" s="9">
        <f>VLOOKUP($B188,aquastat_more_extensive_table!$D$1419:$AO$1619,Q$4,FALSE)</f>
        <v>0</v>
      </c>
      <c r="R188" s="13" t="e">
        <f t="shared" si="96"/>
        <v>#N/A</v>
      </c>
      <c r="S188" s="9">
        <f>VLOOKUP($C188,total_abstraction_km3!$A$2:$CT$249,S$4,FALSE)</f>
        <v>159.43100000000001</v>
      </c>
      <c r="T188" s="13">
        <f t="shared" si="83"/>
        <v>159.43100000000001</v>
      </c>
      <c r="V188" s="9">
        <f>VLOOKUP($B188,aquastat_more_extensive_table!$D$1419:$AO$1619,V$4,FALSE)</f>
        <v>0</v>
      </c>
      <c r="W188" s="13" t="e">
        <f t="shared" si="97"/>
        <v>#N/A</v>
      </c>
      <c r="X188" s="9">
        <f>VLOOKUP($C188,total_abstraction_km3!$A$2:$CT$249,X$4,FALSE)</f>
        <v>181.50399999999999</v>
      </c>
      <c r="Y188" s="13">
        <f t="shared" si="84"/>
        <v>181.50399999999999</v>
      </c>
      <c r="AA188" s="9">
        <f>VLOOKUP($B188,aquastat_more_extensive_table!$D$1419:$AO$1619,AA$4,FALSE)</f>
        <v>517.70000000000005</v>
      </c>
      <c r="AB188" s="13">
        <f t="shared" si="98"/>
        <v>517.70000000000005</v>
      </c>
      <c r="AC188" s="9">
        <f>VLOOKUP($C188,total_abstraction_km3!$A$2:$CT$249,AC$4,FALSE)</f>
        <v>210.6242</v>
      </c>
      <c r="AD188" s="13">
        <f t="shared" si="85"/>
        <v>210.6242</v>
      </c>
      <c r="AF188" s="9">
        <f>VLOOKUP($B188,aquastat_more_extensive_table!$D$1419:$AO$1619,AF$4,FALSE)</f>
        <v>0</v>
      </c>
      <c r="AG188" s="13" t="e">
        <f t="shared" si="99"/>
        <v>#N/A</v>
      </c>
      <c r="AH188" s="9">
        <f>VLOOKUP($C188,total_abstraction_km3!$A$2:$CT$249,AH$4,FALSE)</f>
        <v>227.4598</v>
      </c>
      <c r="AI188" s="13">
        <f t="shared" si="86"/>
        <v>227.4598</v>
      </c>
      <c r="AK188" s="9">
        <f>VLOOKUP($B188,aquastat_more_extensive_table!$D$1419:$AO$1619,AK$4,FALSE)</f>
        <v>559.29999999999995</v>
      </c>
      <c r="AL188" s="13">
        <f t="shared" si="100"/>
        <v>559.29999999999995</v>
      </c>
      <c r="AM188" s="9">
        <f>VLOOKUP($C188,total_abstraction_km3!$A$2:$CT$249,AM$4,FALSE)</f>
        <v>248.61879999999999</v>
      </c>
      <c r="AN188" s="13">
        <f t="shared" si="87"/>
        <v>248.61879999999999</v>
      </c>
      <c r="AP188" s="9">
        <f>VLOOKUP($B188,aquastat_more_extensive_table!$D$1419:$AO$1619,AP$4,FALSE)</f>
        <v>0</v>
      </c>
      <c r="AQ188" s="13" t="e">
        <f t="shared" si="101"/>
        <v>#N/A</v>
      </c>
      <c r="AR188" s="9">
        <f>VLOOKUP($C188,total_abstraction_km3!$A$2:$CT$249,AR$4,FALSE)</f>
        <v>264.3186</v>
      </c>
      <c r="AS188" s="13">
        <f t="shared" si="88"/>
        <v>264.3186</v>
      </c>
      <c r="AU188" s="9">
        <f>VLOOKUP($B188,aquastat_more_extensive_table!$D$1419:$AO$1619,AU$4,FALSE)</f>
        <v>559.29999999999995</v>
      </c>
      <c r="AV188" s="13">
        <f t="shared" si="102"/>
        <v>559.29999999999995</v>
      </c>
      <c r="AW188" s="9">
        <f>VLOOKUP($C188,total_abstraction_km3!$A$2:$CT$249,AW$4,FALSE)</f>
        <v>286.27339999999998</v>
      </c>
      <c r="AX188" s="13">
        <f t="shared" si="89"/>
        <v>286.27339999999998</v>
      </c>
      <c r="AZ188" s="9">
        <f>VLOOKUP($B188,aquastat_more_extensive_table!$D$1419:$AO$1619,AZ$4,FALSE)</f>
        <v>562.4</v>
      </c>
      <c r="BA188" s="13">
        <f t="shared" si="103"/>
        <v>562.4</v>
      </c>
      <c r="BB188" s="9">
        <f>VLOOKUP($C188,total_abstraction_km3!$A$2:$CT$249,BB$4,FALSE)</f>
        <v>302.46120000000002</v>
      </c>
      <c r="BC188" s="13">
        <f t="shared" si="90"/>
        <v>302.46120000000002</v>
      </c>
      <c r="BE188" s="9">
        <f>VLOOKUP($B188,aquastat_more_extensive_table!$D$1419:$AO$1619,BE$4,FALSE)</f>
        <v>485.6</v>
      </c>
      <c r="BF188" s="13">
        <f t="shared" si="104"/>
        <v>485.6</v>
      </c>
      <c r="BG188" s="9">
        <f>VLOOKUP($C188,total_abstraction_km3!$A$2:$CT$249,BG$4,FALSE)</f>
        <v>315.721</v>
      </c>
      <c r="BH188" s="13">
        <f t="shared" si="91"/>
        <v>315.721</v>
      </c>
      <c r="BJ188" s="9">
        <f>VLOOKUP($B188,aquastat_more_extensive_table!$D$1419:$AO$1619,BJ$4,FALSE)</f>
        <v>0</v>
      </c>
      <c r="BK188" s="13" t="e">
        <f t="shared" si="92"/>
        <v>#N/A</v>
      </c>
      <c r="BL188" s="9">
        <f>VLOOKUP($C188,total_abstraction_km3!$A$2:$CT$249,BL$4,FALSE)</f>
        <v>315.43266666666699</v>
      </c>
      <c r="BM188" s="13">
        <f t="shared" si="93"/>
        <v>315.43266666666699</v>
      </c>
    </row>
    <row r="189" spans="2:65" x14ac:dyDescent="0.25">
      <c r="B189" s="12">
        <f>fao_ids_unique!B184</f>
        <v>233</v>
      </c>
      <c r="C189" s="12">
        <f>fao_ids_unique!F184</f>
        <v>17</v>
      </c>
      <c r="D189" s="8" t="str">
        <f>fao_ids_unique!C184</f>
        <v>BFA</v>
      </c>
      <c r="E189" s="7" t="str">
        <f>fao_ids_unique!G184</f>
        <v>Burkina Faso</v>
      </c>
      <c r="G189" s="9">
        <f>VLOOKUP($B189,aquastat_more_extensive_table!$D$1419:$AO$1619,G$4,FALSE)</f>
        <v>0</v>
      </c>
      <c r="H189" s="13" t="e">
        <f t="shared" si="94"/>
        <v>#N/A</v>
      </c>
      <c r="I189" s="9">
        <f>VLOOKUP($C189,total_abstraction_km3!$A$2:$CT$249,I$4,FALSE)</f>
        <v>2.860358E-2</v>
      </c>
      <c r="J189" s="13">
        <f t="shared" si="81"/>
        <v>2.860358E-2</v>
      </c>
      <c r="L189" s="9">
        <f>VLOOKUP($B189,aquastat_more_extensive_table!$D$1419:$AO$1619,L$4,FALSE)</f>
        <v>0</v>
      </c>
      <c r="M189" s="13" t="e">
        <f t="shared" si="95"/>
        <v>#N/A</v>
      </c>
      <c r="N189" s="9">
        <f>VLOOKUP($C189,total_abstraction_km3!$A$2:$CT$249,N$4,FALSE)</f>
        <v>3.2127059999999999E-2</v>
      </c>
      <c r="O189" s="13">
        <f t="shared" si="82"/>
        <v>3.2127059999999999E-2</v>
      </c>
      <c r="Q189" s="9">
        <f>VLOOKUP($B189,aquastat_more_extensive_table!$D$1419:$AO$1619,Q$4,FALSE)</f>
        <v>0</v>
      </c>
      <c r="R189" s="13" t="e">
        <f t="shared" si="96"/>
        <v>#N/A</v>
      </c>
      <c r="S189" s="9">
        <f>VLOOKUP($C189,total_abstraction_km3!$A$2:$CT$249,S$4,FALSE)</f>
        <v>3.9297840000000001E-2</v>
      </c>
      <c r="T189" s="13">
        <f t="shared" si="83"/>
        <v>3.9297840000000001E-2</v>
      </c>
      <c r="V189" s="9">
        <f>VLOOKUP($B189,aquastat_more_extensive_table!$D$1419:$AO$1619,V$4,FALSE)</f>
        <v>0</v>
      </c>
      <c r="W189" s="13" t="e">
        <f t="shared" si="97"/>
        <v>#N/A</v>
      </c>
      <c r="X189" s="9">
        <f>VLOOKUP($C189,total_abstraction_km3!$A$2:$CT$249,X$4,FALSE)</f>
        <v>6.234348E-2</v>
      </c>
      <c r="Y189" s="13">
        <f t="shared" si="84"/>
        <v>6.234348E-2</v>
      </c>
      <c r="AA189" s="9">
        <f>VLOOKUP($B189,aquastat_more_extensive_table!$D$1419:$AO$1619,AA$4,FALSE)</f>
        <v>0</v>
      </c>
      <c r="AB189" s="13" t="e">
        <f t="shared" si="98"/>
        <v>#N/A</v>
      </c>
      <c r="AC189" s="9">
        <f>VLOOKUP($C189,total_abstraction_km3!$A$2:$CT$249,AC$4,FALSE)</f>
        <v>0.10910160000000001</v>
      </c>
      <c r="AD189" s="13">
        <f t="shared" si="85"/>
        <v>0.10910160000000001</v>
      </c>
      <c r="AF189" s="9">
        <f>VLOOKUP($B189,aquastat_more_extensive_table!$D$1419:$AO$1619,AF$4,FALSE)</f>
        <v>0.28999999999999998</v>
      </c>
      <c r="AG189" s="13">
        <f t="shared" si="99"/>
        <v>0.28999999999999998</v>
      </c>
      <c r="AH189" s="9">
        <f>VLOOKUP($C189,total_abstraction_km3!$A$2:$CT$249,AH$4,FALSE)</f>
        <v>0.10862148000000001</v>
      </c>
      <c r="AI189" s="13">
        <f t="shared" si="86"/>
        <v>0.10862148000000001</v>
      </c>
      <c r="AK189" s="9">
        <f>VLOOKUP($B189,aquastat_more_extensive_table!$D$1419:$AO$1619,AK$4,FALSE)</f>
        <v>0.376</v>
      </c>
      <c r="AL189" s="13">
        <f t="shared" si="100"/>
        <v>0.376</v>
      </c>
      <c r="AM189" s="9">
        <f>VLOOKUP($C189,total_abstraction_km3!$A$2:$CT$249,AM$4,FALSE)</f>
        <v>0.1797118</v>
      </c>
      <c r="AN189" s="13">
        <f t="shared" si="87"/>
        <v>0.1797118</v>
      </c>
      <c r="AP189" s="9">
        <f>VLOOKUP($B189,aquastat_more_extensive_table!$D$1419:$AO$1619,AP$4,FALSE)</f>
        <v>0</v>
      </c>
      <c r="AQ189" s="13" t="e">
        <f t="shared" si="101"/>
        <v>#N/A</v>
      </c>
      <c r="AR189" s="9">
        <f>VLOOKUP($C189,total_abstraction_km3!$A$2:$CT$249,AR$4,FALSE)</f>
        <v>0.2334302</v>
      </c>
      <c r="AS189" s="13">
        <f t="shared" si="88"/>
        <v>0.2334302</v>
      </c>
      <c r="AU189" s="9">
        <f>VLOOKUP($B189,aquastat_more_extensive_table!$D$1419:$AO$1619,AU$4,FALSE)</f>
        <v>0.7157</v>
      </c>
      <c r="AV189" s="13">
        <f t="shared" si="102"/>
        <v>0.7157</v>
      </c>
      <c r="AW189" s="9">
        <f>VLOOKUP($C189,total_abstraction_km3!$A$2:$CT$249,AW$4,FALSE)</f>
        <v>0.23757819999999999</v>
      </c>
      <c r="AX189" s="13">
        <f t="shared" si="89"/>
        <v>0.23757819999999999</v>
      </c>
      <c r="AZ189" s="9">
        <f>VLOOKUP($B189,aquastat_more_extensive_table!$D$1419:$AO$1619,AZ$4,FALSE)</f>
        <v>0.81799999999999995</v>
      </c>
      <c r="BA189" s="13">
        <f t="shared" si="103"/>
        <v>0.81799999999999995</v>
      </c>
      <c r="BB189" s="9">
        <f>VLOOKUP($C189,total_abstraction_km3!$A$2:$CT$249,BB$4,FALSE)</f>
        <v>0.27492460000000002</v>
      </c>
      <c r="BC189" s="13">
        <f t="shared" si="90"/>
        <v>0.27492460000000002</v>
      </c>
      <c r="BE189" s="9">
        <f>VLOOKUP($B189,aquastat_more_extensive_table!$D$1419:$AO$1619,BE$4,FALSE)</f>
        <v>0</v>
      </c>
      <c r="BF189" s="13" t="e">
        <f t="shared" si="104"/>
        <v>#N/A</v>
      </c>
      <c r="BG189" s="9">
        <f>VLOOKUP($C189,total_abstraction_km3!$A$2:$CT$249,BG$4,FALSE)</f>
        <v>0.38004080000000001</v>
      </c>
      <c r="BH189" s="13">
        <f t="shared" si="91"/>
        <v>0.38004080000000001</v>
      </c>
      <c r="BJ189" s="9">
        <f>VLOOKUP($B189,aquastat_more_extensive_table!$D$1419:$AO$1619,BJ$4,FALSE)</f>
        <v>0</v>
      </c>
      <c r="BK189" s="13" t="e">
        <f t="shared" si="92"/>
        <v>#N/A</v>
      </c>
      <c r="BL189" s="9">
        <f>VLOOKUP($C189,total_abstraction_km3!$A$2:$CT$249,BL$4,FALSE)</f>
        <v>0.37880133333333299</v>
      </c>
      <c r="BM189" s="13">
        <f t="shared" si="93"/>
        <v>0.37880133333333299</v>
      </c>
    </row>
    <row r="190" spans="2:65" x14ac:dyDescent="0.25">
      <c r="B190" s="12">
        <f>fao_ids_unique!B185</f>
        <v>234</v>
      </c>
      <c r="C190" s="12">
        <f>fao_ids_unique!F185</f>
        <v>197</v>
      </c>
      <c r="D190" s="8" t="str">
        <f>fao_ids_unique!C185</f>
        <v>URY</v>
      </c>
      <c r="E190" s="7" t="str">
        <f>fao_ids_unique!G185</f>
        <v>Uruguay</v>
      </c>
      <c r="G190" s="9">
        <f>VLOOKUP($B190,aquastat_more_extensive_table!$D$1419:$AO$1619,G$4,FALSE)</f>
        <v>0</v>
      </c>
      <c r="H190" s="13" t="e">
        <f t="shared" si="94"/>
        <v>#N/A</v>
      </c>
      <c r="I190" s="9">
        <f>VLOOKUP($C190,total_abstraction_km3!$A$2:$CT$249,I$4,FALSE)</f>
        <v>0.13787779999999999</v>
      </c>
      <c r="J190" s="13">
        <f t="shared" si="81"/>
        <v>0.13787779999999999</v>
      </c>
      <c r="L190" s="9">
        <f>VLOOKUP($B190,aquastat_more_extensive_table!$D$1419:$AO$1619,L$4,FALSE)</f>
        <v>0.65</v>
      </c>
      <c r="M190" s="13">
        <f t="shared" si="95"/>
        <v>0.65</v>
      </c>
      <c r="N190" s="9">
        <f>VLOOKUP($C190,total_abstraction_km3!$A$2:$CT$249,N$4,FALSE)</f>
        <v>0.18213199999999999</v>
      </c>
      <c r="O190" s="13">
        <f t="shared" si="82"/>
        <v>0.18213199999999999</v>
      </c>
      <c r="Q190" s="9">
        <f>VLOOKUP($B190,aquastat_more_extensive_table!$D$1419:$AO$1619,Q$4,FALSE)</f>
        <v>0</v>
      </c>
      <c r="R190" s="13" t="e">
        <f t="shared" si="96"/>
        <v>#N/A</v>
      </c>
      <c r="S190" s="9">
        <f>VLOOKUP($C190,total_abstraction_km3!$A$2:$CT$249,S$4,FALSE)</f>
        <v>0.22708</v>
      </c>
      <c r="T190" s="13">
        <f t="shared" si="83"/>
        <v>0.22708</v>
      </c>
      <c r="V190" s="9">
        <f>VLOOKUP($B190,aquastat_more_extensive_table!$D$1419:$AO$1619,V$4,FALSE)</f>
        <v>0</v>
      </c>
      <c r="W190" s="13" t="e">
        <f t="shared" si="97"/>
        <v>#N/A</v>
      </c>
      <c r="X190" s="9">
        <f>VLOOKUP($C190,total_abstraction_km3!$A$2:$CT$249,X$4,FALSE)</f>
        <v>0.28136800000000001</v>
      </c>
      <c r="Y190" s="13">
        <f t="shared" si="84"/>
        <v>0.28136800000000001</v>
      </c>
      <c r="AA190" s="9">
        <f>VLOOKUP($B190,aquastat_more_extensive_table!$D$1419:$AO$1619,AA$4,FALSE)</f>
        <v>0</v>
      </c>
      <c r="AB190" s="13" t="e">
        <f t="shared" si="98"/>
        <v>#N/A</v>
      </c>
      <c r="AC190" s="9">
        <f>VLOOKUP($C190,total_abstraction_km3!$A$2:$CT$249,AC$4,FALSE)</f>
        <v>0.35990699999999998</v>
      </c>
      <c r="AD190" s="13">
        <f t="shared" si="85"/>
        <v>0.35990699999999998</v>
      </c>
      <c r="AF190" s="9">
        <f>VLOOKUP($B190,aquastat_more_extensive_table!$D$1419:$AO$1619,AF$4,FALSE)</f>
        <v>0</v>
      </c>
      <c r="AG190" s="13" t="e">
        <f t="shared" si="99"/>
        <v>#N/A</v>
      </c>
      <c r="AH190" s="9">
        <f>VLOOKUP($C190,total_abstraction_km3!$A$2:$CT$249,AH$4,FALSE)</f>
        <v>0.44978980000000002</v>
      </c>
      <c r="AI190" s="13">
        <f t="shared" si="86"/>
        <v>0.44978980000000002</v>
      </c>
      <c r="AK190" s="9">
        <f>VLOOKUP($B190,aquastat_more_extensive_table!$D$1419:$AO$1619,AK$4,FALSE)</f>
        <v>0</v>
      </c>
      <c r="AL190" s="13" t="e">
        <f t="shared" si="100"/>
        <v>#N/A</v>
      </c>
      <c r="AM190" s="9">
        <f>VLOOKUP($C190,total_abstraction_km3!$A$2:$CT$249,AM$4,FALSE)</f>
        <v>0.55344420000000005</v>
      </c>
      <c r="AN190" s="13">
        <f t="shared" si="87"/>
        <v>0.55344420000000005</v>
      </c>
      <c r="AP190" s="9">
        <f>VLOOKUP($B190,aquastat_more_extensive_table!$D$1419:$AO$1619,AP$4,FALSE)</f>
        <v>0</v>
      </c>
      <c r="AQ190" s="13" t="e">
        <f t="shared" si="101"/>
        <v>#N/A</v>
      </c>
      <c r="AR190" s="9">
        <f>VLOOKUP($C190,total_abstraction_km3!$A$2:$CT$249,AR$4,FALSE)</f>
        <v>0.75549699999999997</v>
      </c>
      <c r="AS190" s="13">
        <f t="shared" si="88"/>
        <v>0.75549699999999997</v>
      </c>
      <c r="AU190" s="9">
        <f>VLOOKUP($B190,aquastat_more_extensive_table!$D$1419:$AO$1619,AU$4,FALSE)</f>
        <v>3.66</v>
      </c>
      <c r="AV190" s="13">
        <f t="shared" si="102"/>
        <v>3.66</v>
      </c>
      <c r="AW190" s="9">
        <f>VLOOKUP($C190,total_abstraction_km3!$A$2:$CT$249,AW$4,FALSE)</f>
        <v>0.9594762</v>
      </c>
      <c r="AX190" s="13">
        <f t="shared" si="89"/>
        <v>0.9594762</v>
      </c>
      <c r="AZ190" s="9">
        <f>VLOOKUP($B190,aquastat_more_extensive_table!$D$1419:$AO$1619,AZ$4,FALSE)</f>
        <v>0</v>
      </c>
      <c r="BA190" s="13" t="e">
        <f t="shared" si="103"/>
        <v>#N/A</v>
      </c>
      <c r="BB190" s="9">
        <f>VLOOKUP($C190,total_abstraction_km3!$A$2:$CT$249,BB$4,FALSE)</f>
        <v>1.000016</v>
      </c>
      <c r="BC190" s="13">
        <f t="shared" si="90"/>
        <v>1.000016</v>
      </c>
      <c r="BE190" s="9">
        <f>VLOOKUP($B190,aquastat_more_extensive_table!$D$1419:$AO$1619,BE$4,FALSE)</f>
        <v>0</v>
      </c>
      <c r="BF190" s="13" t="e">
        <f t="shared" si="104"/>
        <v>#N/A</v>
      </c>
      <c r="BG190" s="9">
        <f>VLOOKUP($C190,total_abstraction_km3!$A$2:$CT$249,BG$4,FALSE)</f>
        <v>0.995506</v>
      </c>
      <c r="BH190" s="13">
        <f t="shared" si="91"/>
        <v>0.995506</v>
      </c>
      <c r="BJ190" s="9">
        <f>VLOOKUP($B190,aquastat_more_extensive_table!$D$1419:$AO$1619,BJ$4,FALSE)</f>
        <v>0</v>
      </c>
      <c r="BK190" s="13" t="e">
        <f t="shared" si="92"/>
        <v>#N/A</v>
      </c>
      <c r="BL190" s="9">
        <f>VLOOKUP($C190,total_abstraction_km3!$A$2:$CT$249,BL$4,FALSE)</f>
        <v>1.08171333333333</v>
      </c>
      <c r="BM190" s="13">
        <f t="shared" si="93"/>
        <v>1.08171333333333</v>
      </c>
    </row>
    <row r="191" spans="2:65" x14ac:dyDescent="0.25">
      <c r="B191" s="12">
        <f>fao_ids_unique!B186</f>
        <v>235</v>
      </c>
      <c r="C191" s="12">
        <f>fao_ids_unique!F186</f>
        <v>199</v>
      </c>
      <c r="D191" s="8" t="str">
        <f>fao_ids_unique!C186</f>
        <v>UZB</v>
      </c>
      <c r="E191" s="7" t="str">
        <f>fao_ids_unique!G186</f>
        <v>Uzbekistan</v>
      </c>
      <c r="G191" s="9">
        <f>VLOOKUP($B191,aquastat_more_extensive_table!$D$1419:$AO$1619,G$4,FALSE)</f>
        <v>0</v>
      </c>
      <c r="H191" s="13" t="e">
        <f t="shared" si="94"/>
        <v>#N/A</v>
      </c>
      <c r="I191" s="9">
        <f>VLOOKUP($C191,total_abstraction_km3!$A$2:$CT$249,I$4,FALSE)</f>
        <v>7.0694359999999996</v>
      </c>
      <c r="J191" s="13">
        <f t="shared" si="81"/>
        <v>7.0694359999999996</v>
      </c>
      <c r="L191" s="9">
        <f>VLOOKUP($B191,aquastat_more_extensive_table!$D$1419:$AO$1619,L$4,FALSE)</f>
        <v>0</v>
      </c>
      <c r="M191" s="13" t="e">
        <f t="shared" si="95"/>
        <v>#N/A</v>
      </c>
      <c r="N191" s="9">
        <f>VLOOKUP($C191,total_abstraction_km3!$A$2:$CT$249,N$4,FALSE)</f>
        <v>8.1013260000000002</v>
      </c>
      <c r="O191" s="13">
        <f t="shared" si="82"/>
        <v>8.1013260000000002</v>
      </c>
      <c r="Q191" s="9">
        <f>VLOOKUP($B191,aquastat_more_extensive_table!$D$1419:$AO$1619,Q$4,FALSE)</f>
        <v>0</v>
      </c>
      <c r="R191" s="13" t="e">
        <f t="shared" si="96"/>
        <v>#N/A</v>
      </c>
      <c r="S191" s="9">
        <f>VLOOKUP($C191,total_abstraction_km3!$A$2:$CT$249,S$4,FALSE)</f>
        <v>8.9736080000000005</v>
      </c>
      <c r="T191" s="13">
        <f t="shared" si="83"/>
        <v>8.9736080000000005</v>
      </c>
      <c r="V191" s="9">
        <f>VLOOKUP($B191,aquastat_more_extensive_table!$D$1419:$AO$1619,V$4,FALSE)</f>
        <v>0</v>
      </c>
      <c r="W191" s="13" t="e">
        <f t="shared" si="97"/>
        <v>#N/A</v>
      </c>
      <c r="X191" s="9">
        <f>VLOOKUP($C191,total_abstraction_km3!$A$2:$CT$249,X$4,FALSE)</f>
        <v>10.63687</v>
      </c>
      <c r="Y191" s="13">
        <f t="shared" si="84"/>
        <v>10.63687</v>
      </c>
      <c r="AA191" s="9">
        <f>VLOOKUP($B191,aquastat_more_extensive_table!$D$1419:$AO$1619,AA$4,FALSE)</f>
        <v>0</v>
      </c>
      <c r="AB191" s="13" t="e">
        <f t="shared" si="98"/>
        <v>#N/A</v>
      </c>
      <c r="AC191" s="9">
        <f>VLOOKUP($C191,total_abstraction_km3!$A$2:$CT$249,AC$4,FALSE)</f>
        <v>11.460459999999999</v>
      </c>
      <c r="AD191" s="13">
        <f t="shared" si="85"/>
        <v>11.460459999999999</v>
      </c>
      <c r="AF191" s="9">
        <f>VLOOKUP($B191,aquastat_more_extensive_table!$D$1419:$AO$1619,AF$4,FALSE)</f>
        <v>0</v>
      </c>
      <c r="AG191" s="13" t="e">
        <f t="shared" si="99"/>
        <v>#N/A</v>
      </c>
      <c r="AH191" s="9">
        <f>VLOOKUP($C191,total_abstraction_km3!$A$2:$CT$249,AH$4,FALSE)</f>
        <v>13.14626</v>
      </c>
      <c r="AI191" s="13">
        <f t="shared" si="86"/>
        <v>13.14626</v>
      </c>
      <c r="AK191" s="9">
        <f>VLOOKUP($B191,aquastat_more_extensive_table!$D$1419:$AO$1619,AK$4,FALSE)</f>
        <v>0</v>
      </c>
      <c r="AL191" s="13" t="e">
        <f t="shared" si="100"/>
        <v>#N/A</v>
      </c>
      <c r="AM191" s="9">
        <f>VLOOKUP($C191,total_abstraction_km3!$A$2:$CT$249,AM$4,FALSE)</f>
        <v>13.066179999999999</v>
      </c>
      <c r="AN191" s="13">
        <f t="shared" si="87"/>
        <v>13.066179999999999</v>
      </c>
      <c r="AP191" s="9">
        <f>VLOOKUP($B191,aquastat_more_extensive_table!$D$1419:$AO$1619,AP$4,FALSE)</f>
        <v>58.05</v>
      </c>
      <c r="AQ191" s="13">
        <f t="shared" si="101"/>
        <v>58.05</v>
      </c>
      <c r="AR191" s="9">
        <f>VLOOKUP($C191,total_abstraction_km3!$A$2:$CT$249,AR$4,FALSE)</f>
        <v>12.39288</v>
      </c>
      <c r="AS191" s="13">
        <f t="shared" si="88"/>
        <v>12.39288</v>
      </c>
      <c r="AU191" s="9">
        <f>VLOOKUP($B191,aquastat_more_extensive_table!$D$1419:$AO$1619,AU$4,FALSE)</f>
        <v>60.58</v>
      </c>
      <c r="AV191" s="13">
        <f t="shared" si="102"/>
        <v>60.58</v>
      </c>
      <c r="AW191" s="9">
        <f>VLOOKUP($C191,total_abstraction_km3!$A$2:$CT$249,AW$4,FALSE)</f>
        <v>12.838520000000001</v>
      </c>
      <c r="AX191" s="13">
        <f t="shared" si="89"/>
        <v>12.838520000000001</v>
      </c>
      <c r="AZ191" s="9">
        <f>VLOOKUP($B191,aquastat_more_extensive_table!$D$1419:$AO$1619,AZ$4,FALSE)</f>
        <v>56</v>
      </c>
      <c r="BA191" s="13">
        <f t="shared" si="103"/>
        <v>56</v>
      </c>
      <c r="BB191" s="9">
        <f>VLOOKUP($C191,total_abstraction_km3!$A$2:$CT$249,BB$4,FALSE)</f>
        <v>12.47616</v>
      </c>
      <c r="BC191" s="13">
        <f t="shared" si="90"/>
        <v>12.47616</v>
      </c>
      <c r="BE191" s="9">
        <f>VLOOKUP($B191,aquastat_more_extensive_table!$D$1419:$AO$1619,BE$4,FALSE)</f>
        <v>0</v>
      </c>
      <c r="BF191" s="13" t="e">
        <f t="shared" si="104"/>
        <v>#N/A</v>
      </c>
      <c r="BG191" s="9">
        <f>VLOOKUP($C191,total_abstraction_km3!$A$2:$CT$249,BG$4,FALSE)</f>
        <v>14.660740000000001</v>
      </c>
      <c r="BH191" s="13">
        <f t="shared" si="91"/>
        <v>14.660740000000001</v>
      </c>
      <c r="BJ191" s="9">
        <f>VLOOKUP($B191,aquastat_more_extensive_table!$D$1419:$AO$1619,BJ$4,FALSE)</f>
        <v>0</v>
      </c>
      <c r="BK191" s="13" t="e">
        <f t="shared" si="92"/>
        <v>#N/A</v>
      </c>
      <c r="BL191" s="9">
        <f>VLOOKUP($C191,total_abstraction_km3!$A$2:$CT$249,BL$4,FALSE)</f>
        <v>14.819000000000001</v>
      </c>
      <c r="BM191" s="13">
        <f t="shared" si="93"/>
        <v>14.819000000000001</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VLOOKUP($B192,aquastat_more_extensive_table!$D$1419:$AO$1619,G$4,FALSE)</f>
        <v>0</v>
      </c>
      <c r="H192" s="13" t="e">
        <f t="shared" si="94"/>
        <v>#N/A</v>
      </c>
      <c r="I192" s="9">
        <f>VLOOKUP($C192,total_abstraction_km3!$A$2:$CT$249,I$4,FALSE)</f>
        <v>1.379818</v>
      </c>
      <c r="J192" s="13">
        <f t="shared" si="81"/>
        <v>1.379818</v>
      </c>
      <c r="L192" s="9">
        <f>VLOOKUP($B192,aquastat_more_extensive_table!$D$1419:$AO$1619,L$4,FALSE)</f>
        <v>0</v>
      </c>
      <c r="M192" s="13" t="e">
        <f t="shared" si="95"/>
        <v>#N/A</v>
      </c>
      <c r="N192" s="9">
        <f>VLOOKUP($C192,total_abstraction_km3!$A$2:$CT$249,N$4,FALSE)</f>
        <v>1.65839</v>
      </c>
      <c r="O192" s="13">
        <f t="shared" si="82"/>
        <v>1.65839</v>
      </c>
      <c r="Q192" s="9">
        <f>VLOOKUP($B192,aquastat_more_extensive_table!$D$1419:$AO$1619,Q$4,FALSE)</f>
        <v>4.0999999999999996</v>
      </c>
      <c r="R192" s="13">
        <f t="shared" si="96"/>
        <v>4.0999999999999996</v>
      </c>
      <c r="S192" s="9">
        <f>VLOOKUP($C192,total_abstraction_km3!$A$2:$CT$249,S$4,FALSE)</f>
        <v>1.8095920000000001</v>
      </c>
      <c r="T192" s="13">
        <f t="shared" si="83"/>
        <v>1.8095920000000001</v>
      </c>
      <c r="V192" s="9">
        <f>VLOOKUP($B192,aquastat_more_extensive_table!$D$1419:$AO$1619,V$4,FALSE)</f>
        <v>0</v>
      </c>
      <c r="W192" s="13" t="e">
        <f t="shared" si="97"/>
        <v>#N/A</v>
      </c>
      <c r="X192" s="9">
        <f>VLOOKUP($C192,total_abstraction_km3!$A$2:$CT$249,X$4,FALSE)</f>
        <v>2.1037940000000002</v>
      </c>
      <c r="Y192" s="13">
        <f t="shared" si="84"/>
        <v>2.1037940000000002</v>
      </c>
      <c r="AA192" s="9">
        <f>VLOOKUP($B192,aquastat_more_extensive_table!$D$1419:$AO$1619,AA$4,FALSE)</f>
        <v>0</v>
      </c>
      <c r="AB192" s="13" t="e">
        <f t="shared" si="98"/>
        <v>#N/A</v>
      </c>
      <c r="AC192" s="9">
        <f>VLOOKUP($C192,total_abstraction_km3!$A$2:$CT$249,AC$4,FALSE)</f>
        <v>2.576546</v>
      </c>
      <c r="AD192" s="13">
        <f t="shared" si="85"/>
        <v>2.576546</v>
      </c>
      <c r="AF192" s="9">
        <f>VLOOKUP($B192,aquastat_more_extensive_table!$D$1419:$AO$1619,AF$4,FALSE)</f>
        <v>0</v>
      </c>
      <c r="AG192" s="13" t="e">
        <f t="shared" si="99"/>
        <v>#N/A</v>
      </c>
      <c r="AH192" s="9">
        <f>VLOOKUP($C192,total_abstraction_km3!$A$2:$CT$249,AH$4,FALSE)</f>
        <v>2.6500680000000001</v>
      </c>
      <c r="AI192" s="13">
        <f t="shared" si="86"/>
        <v>2.6500680000000001</v>
      </c>
      <c r="AK192" s="9">
        <f>VLOOKUP($B192,aquastat_more_extensive_table!$D$1419:$AO$1619,AK$4,FALSE)</f>
        <v>0</v>
      </c>
      <c r="AL192" s="13" t="e">
        <f t="shared" si="100"/>
        <v>#N/A</v>
      </c>
      <c r="AM192" s="9">
        <f>VLOOKUP($C192,total_abstraction_km3!$A$2:$CT$249,AM$4,FALSE)</f>
        <v>2.6201880000000002</v>
      </c>
      <c r="AN192" s="13">
        <f t="shared" si="87"/>
        <v>2.6201880000000002</v>
      </c>
      <c r="AP192" s="9">
        <f>VLOOKUP($B192,aquastat_more_extensive_table!$D$1419:$AO$1619,AP$4,FALSE)</f>
        <v>0</v>
      </c>
      <c r="AQ192" s="13" t="e">
        <f t="shared" si="101"/>
        <v>#N/A</v>
      </c>
      <c r="AR192" s="9">
        <f>VLOOKUP($C192,total_abstraction_km3!$A$2:$CT$249,AR$4,FALSE)</f>
        <v>3.038062</v>
      </c>
      <c r="AS192" s="13">
        <f t="shared" si="88"/>
        <v>3.038062</v>
      </c>
      <c r="AU192" s="9">
        <f>VLOOKUP($B192,aquastat_more_extensive_table!$D$1419:$AO$1619,AU$4,FALSE)</f>
        <v>9.0640000000000001</v>
      </c>
      <c r="AV192" s="13">
        <f t="shared" si="102"/>
        <v>9.0640000000000001</v>
      </c>
      <c r="AW192" s="9">
        <f>VLOOKUP($C192,total_abstraction_km3!$A$2:$CT$249,AW$4,FALSE)</f>
        <v>3.3724880000000002</v>
      </c>
      <c r="AX192" s="13">
        <f t="shared" si="89"/>
        <v>3.3724880000000002</v>
      </c>
      <c r="AZ192" s="9">
        <f>VLOOKUP($B192,aquastat_more_extensive_table!$D$1419:$AO$1619,AZ$4,FALSE)</f>
        <v>22.63</v>
      </c>
      <c r="BA192" s="13">
        <f t="shared" si="103"/>
        <v>22.63</v>
      </c>
      <c r="BB192" s="9">
        <f>VLOOKUP($C192,total_abstraction_km3!$A$2:$CT$249,BB$4,FALSE)</f>
        <v>3.6315659999999998</v>
      </c>
      <c r="BC192" s="13">
        <f t="shared" si="90"/>
        <v>3.6315659999999998</v>
      </c>
      <c r="BE192" s="9">
        <f>VLOOKUP($B192,aquastat_more_extensive_table!$D$1419:$AO$1619,BE$4,FALSE)</f>
        <v>0</v>
      </c>
      <c r="BF192" s="13" t="e">
        <f t="shared" si="104"/>
        <v>#N/A</v>
      </c>
      <c r="BG192" s="9">
        <f>VLOOKUP($C192,total_abstraction_km3!$A$2:$CT$249,BG$4,FALSE)</f>
        <v>4.4298159999999998</v>
      </c>
      <c r="BH192" s="13">
        <f t="shared" si="91"/>
        <v>4.4298159999999998</v>
      </c>
      <c r="BJ192" s="9">
        <f>VLOOKUP($B192,aquastat_more_extensive_table!$D$1419:$AO$1619,BJ$4,FALSE)</f>
        <v>0</v>
      </c>
      <c r="BK192" s="13" t="e">
        <f t="shared" si="92"/>
        <v>#N/A</v>
      </c>
      <c r="BL192" s="9">
        <f>VLOOKUP($C192,total_abstraction_km3!$A$2:$CT$249,BL$4,FALSE)</f>
        <v>4.4483499999999996</v>
      </c>
      <c r="BM192" s="13">
        <f t="shared" si="93"/>
        <v>4.4483499999999996</v>
      </c>
    </row>
    <row r="193" spans="2:65" x14ac:dyDescent="0.25">
      <c r="B193" s="12">
        <f>fao_ids_unique!B188</f>
        <v>237</v>
      </c>
      <c r="C193" s="12">
        <f>fao_ids_unique!F188</f>
        <v>203</v>
      </c>
      <c r="D193" s="8" t="str">
        <f>fao_ids_unique!C188</f>
        <v>VNM</v>
      </c>
      <c r="E193" s="7" t="str">
        <f>fao_ids_unique!G188</f>
        <v>Vietnam</v>
      </c>
      <c r="G193" s="9">
        <f>VLOOKUP($B193,aquastat_more_extensive_table!$D$1419:$AO$1619,G$4,FALSE)</f>
        <v>0</v>
      </c>
      <c r="H193" s="13" t="e">
        <f t="shared" si="94"/>
        <v>#N/A</v>
      </c>
      <c r="I193" s="9">
        <f>VLOOKUP($C193,total_abstraction_km3!$A$2:$CT$249,I$4,FALSE)</f>
        <v>38.610120000000002</v>
      </c>
      <c r="J193" s="13">
        <f t="shared" si="81"/>
        <v>38.610120000000002</v>
      </c>
      <c r="L193" s="9">
        <f>VLOOKUP($B193,aquastat_more_extensive_table!$D$1419:$AO$1619,L$4,FALSE)</f>
        <v>0</v>
      </c>
      <c r="M193" s="13" t="e">
        <f t="shared" si="95"/>
        <v>#N/A</v>
      </c>
      <c r="N193" s="9">
        <f>VLOOKUP($C193,total_abstraction_km3!$A$2:$CT$249,N$4,FALSE)</f>
        <v>40.27176</v>
      </c>
      <c r="O193" s="13">
        <f t="shared" si="82"/>
        <v>40.27176</v>
      </c>
      <c r="Q193" s="9">
        <f>VLOOKUP($B193,aquastat_more_extensive_table!$D$1419:$AO$1619,Q$4,FALSE)</f>
        <v>0</v>
      </c>
      <c r="R193" s="13" t="e">
        <f t="shared" si="96"/>
        <v>#N/A</v>
      </c>
      <c r="S193" s="9">
        <f>VLOOKUP($C193,total_abstraction_km3!$A$2:$CT$249,S$4,FALSE)</f>
        <v>46.064639999999997</v>
      </c>
      <c r="T193" s="13">
        <f t="shared" si="83"/>
        <v>46.064639999999997</v>
      </c>
      <c r="V193" s="9">
        <f>VLOOKUP($B193,aquastat_more_extensive_table!$D$1419:$AO$1619,V$4,FALSE)</f>
        <v>0</v>
      </c>
      <c r="W193" s="13" t="e">
        <f t="shared" si="97"/>
        <v>#N/A</v>
      </c>
      <c r="X193" s="9">
        <f>VLOOKUP($C193,total_abstraction_km3!$A$2:$CT$249,X$4,FALSE)</f>
        <v>54.488199999999999</v>
      </c>
      <c r="Y193" s="13">
        <f t="shared" si="84"/>
        <v>54.488199999999999</v>
      </c>
      <c r="AA193" s="9">
        <f>VLOOKUP($B193,aquastat_more_extensive_table!$D$1419:$AO$1619,AA$4,FALSE)</f>
        <v>37.86</v>
      </c>
      <c r="AB193" s="13">
        <f t="shared" si="98"/>
        <v>37.86</v>
      </c>
      <c r="AC193" s="9">
        <f>VLOOKUP($C193,total_abstraction_km3!$A$2:$CT$249,AC$4,FALSE)</f>
        <v>66.458939999999998</v>
      </c>
      <c r="AD193" s="13">
        <f t="shared" si="85"/>
        <v>66.458939999999998</v>
      </c>
      <c r="AF193" s="9">
        <f>VLOOKUP($B193,aquastat_more_extensive_table!$D$1419:$AO$1619,AF$4,FALSE)</f>
        <v>45.27</v>
      </c>
      <c r="AG193" s="13">
        <f t="shared" si="99"/>
        <v>45.27</v>
      </c>
      <c r="AH193" s="9">
        <f>VLOOKUP($C193,total_abstraction_km3!$A$2:$CT$249,AH$4,FALSE)</f>
        <v>96.733400000000003</v>
      </c>
      <c r="AI193" s="13">
        <f t="shared" si="86"/>
        <v>96.733400000000003</v>
      </c>
      <c r="AK193" s="9">
        <f>VLOOKUP($B193,aquastat_more_extensive_table!$D$1419:$AO$1619,AK$4,FALSE)</f>
        <v>0</v>
      </c>
      <c r="AL193" s="13" t="e">
        <f t="shared" si="100"/>
        <v>#N/A</v>
      </c>
      <c r="AM193" s="9">
        <f>VLOOKUP($C193,total_abstraction_km3!$A$2:$CT$249,AM$4,FALSE)</f>
        <v>108.1482</v>
      </c>
      <c r="AN193" s="13">
        <f t="shared" si="87"/>
        <v>108.1482</v>
      </c>
      <c r="AP193" s="9">
        <f>VLOOKUP($B193,aquastat_more_extensive_table!$D$1419:$AO$1619,AP$4,FALSE)</f>
        <v>0</v>
      </c>
      <c r="AQ193" s="13" t="e">
        <f t="shared" si="101"/>
        <v>#N/A</v>
      </c>
      <c r="AR193" s="9">
        <f>VLOOKUP($C193,total_abstraction_km3!$A$2:$CT$249,AR$4,FALSE)</f>
        <v>106.96946</v>
      </c>
      <c r="AS193" s="13">
        <f t="shared" si="88"/>
        <v>106.96946</v>
      </c>
      <c r="AU193" s="9">
        <f>VLOOKUP($B193,aquastat_more_extensive_table!$D$1419:$AO$1619,AU$4,FALSE)</f>
        <v>0</v>
      </c>
      <c r="AV193" s="13" t="e">
        <f t="shared" si="102"/>
        <v>#N/A</v>
      </c>
      <c r="AW193" s="9">
        <f>VLOOKUP($C193,total_abstraction_km3!$A$2:$CT$249,AW$4,FALSE)</f>
        <v>111.59362</v>
      </c>
      <c r="AX193" s="13">
        <f t="shared" si="89"/>
        <v>111.59362</v>
      </c>
      <c r="AZ193" s="9">
        <f>VLOOKUP($B193,aquastat_more_extensive_table!$D$1419:$AO$1619,AZ$4,FALSE)</f>
        <v>82.03</v>
      </c>
      <c r="BA193" s="13">
        <f t="shared" si="103"/>
        <v>82.03</v>
      </c>
      <c r="BB193" s="9">
        <f>VLOOKUP($C193,total_abstraction_km3!$A$2:$CT$249,BB$4,FALSE)</f>
        <v>142.73220000000001</v>
      </c>
      <c r="BC193" s="13">
        <f t="shared" si="90"/>
        <v>142.73220000000001</v>
      </c>
      <c r="BE193" s="9">
        <f>VLOOKUP($B193,aquastat_more_extensive_table!$D$1419:$AO$1619,BE$4,FALSE)</f>
        <v>0</v>
      </c>
      <c r="BF193" s="13" t="e">
        <f t="shared" si="104"/>
        <v>#N/A</v>
      </c>
      <c r="BG193" s="9">
        <f>VLOOKUP($C193,total_abstraction_km3!$A$2:$CT$249,BG$4,FALSE)</f>
        <v>148.87479999999999</v>
      </c>
      <c r="BH193" s="13">
        <f t="shared" si="91"/>
        <v>148.87479999999999</v>
      </c>
      <c r="BJ193" s="9">
        <f>VLOOKUP($B193,aquastat_more_extensive_table!$D$1419:$AO$1619,BJ$4,FALSE)</f>
        <v>0</v>
      </c>
      <c r="BK193" s="13" t="e">
        <f t="shared" si="92"/>
        <v>#N/A</v>
      </c>
      <c r="BL193" s="9">
        <f>VLOOKUP($C193,total_abstraction_km3!$A$2:$CT$249,BL$4,FALSE)</f>
        <v>148.23633333333299</v>
      </c>
      <c r="BM193" s="13">
        <f t="shared" si="93"/>
        <v>148.23633333333299</v>
      </c>
    </row>
    <row r="194" spans="2:65" x14ac:dyDescent="0.25">
      <c r="B194" s="12">
        <f>fao_ids_unique!B189</f>
        <v>238</v>
      </c>
      <c r="C194" s="12">
        <f>fao_ids_unique!F189</f>
        <v>59</v>
      </c>
      <c r="D194" s="8" t="str">
        <f>fao_ids_unique!C189</f>
        <v>ETH</v>
      </c>
      <c r="E194" s="7" t="str">
        <f>fao_ids_unique!G189</f>
        <v>Ethiopia</v>
      </c>
      <c r="G194" s="9">
        <f>VLOOKUP($B194,aquastat_more_extensive_table!$D$1419:$AO$1619,G$4,FALSE)</f>
        <v>0</v>
      </c>
      <c r="H194" s="13" t="e">
        <f t="shared" si="94"/>
        <v>#N/A</v>
      </c>
      <c r="I194" s="9">
        <f>VLOOKUP($C194,total_abstraction_km3!$A$2:$CT$249,I$4,FALSE)</f>
        <v>0.3882062</v>
      </c>
      <c r="J194" s="13">
        <f t="shared" si="81"/>
        <v>0.3882062</v>
      </c>
      <c r="L194" s="9">
        <f>VLOOKUP($B194,aquastat_more_extensive_table!$D$1419:$AO$1619,L$4,FALSE)</f>
        <v>0</v>
      </c>
      <c r="M194" s="13" t="e">
        <f t="shared" si="95"/>
        <v>#N/A</v>
      </c>
      <c r="N194" s="9">
        <f>VLOOKUP($C194,total_abstraction_km3!$A$2:$CT$249,N$4,FALSE)</f>
        <v>0.40620040000000002</v>
      </c>
      <c r="O194" s="13">
        <f t="shared" si="82"/>
        <v>0.40620040000000002</v>
      </c>
      <c r="Q194" s="9">
        <f>VLOOKUP($B194,aquastat_more_extensive_table!$D$1419:$AO$1619,Q$4,FALSE)</f>
        <v>0</v>
      </c>
      <c r="R194" s="13" t="e">
        <f t="shared" si="96"/>
        <v>#N/A</v>
      </c>
      <c r="S194" s="9">
        <f>VLOOKUP($C194,total_abstraction_km3!$A$2:$CT$249,S$4,FALSE)</f>
        <v>0.4348648</v>
      </c>
      <c r="T194" s="13">
        <f t="shared" si="83"/>
        <v>0.4348648</v>
      </c>
      <c r="V194" s="9">
        <f>VLOOKUP($B194,aquastat_more_extensive_table!$D$1419:$AO$1619,V$4,FALSE)</f>
        <v>0</v>
      </c>
      <c r="W194" s="13" t="e">
        <f t="shared" si="97"/>
        <v>#N/A</v>
      </c>
      <c r="X194" s="9">
        <f>VLOOKUP($C194,total_abstraction_km3!$A$2:$CT$249,X$4,FALSE)</f>
        <v>0.49004360000000002</v>
      </c>
      <c r="Y194" s="13">
        <f t="shared" si="84"/>
        <v>0.49004360000000002</v>
      </c>
      <c r="AA194" s="9">
        <f>VLOOKUP($B194,aquastat_more_extensive_table!$D$1419:$AO$1619,AA$4,FALSE)</f>
        <v>0</v>
      </c>
      <c r="AB194" s="13" t="e">
        <f t="shared" si="98"/>
        <v>#N/A</v>
      </c>
      <c r="AC194" s="9">
        <f>VLOOKUP($C194,total_abstraction_km3!$A$2:$CT$249,AC$4,FALSE)</f>
        <v>0.52133600000000002</v>
      </c>
      <c r="AD194" s="13">
        <f t="shared" si="85"/>
        <v>0.52133600000000002</v>
      </c>
      <c r="AF194" s="9">
        <f>VLOOKUP($B194,aquastat_more_extensive_table!$D$1419:$AO$1619,AF$4,FALSE)</f>
        <v>0</v>
      </c>
      <c r="AG194" s="13" t="e">
        <f t="shared" si="99"/>
        <v>#N/A</v>
      </c>
      <c r="AH194" s="9">
        <f>VLOOKUP($C194,total_abstraction_km3!$A$2:$CT$249,AH$4,FALSE)</f>
        <v>0.56011840000000002</v>
      </c>
      <c r="AI194" s="13">
        <f t="shared" si="86"/>
        <v>0.56011840000000002</v>
      </c>
      <c r="AK194" s="9">
        <f>VLOOKUP($B194,aquastat_more_extensive_table!$D$1419:$AO$1619,AK$4,FALSE)</f>
        <v>0</v>
      </c>
      <c r="AL194" s="13" t="e">
        <f t="shared" si="100"/>
        <v>#N/A</v>
      </c>
      <c r="AM194" s="9">
        <f>VLOOKUP($C194,total_abstraction_km3!$A$2:$CT$249,AM$4,FALSE)</f>
        <v>0.60700639999999995</v>
      </c>
      <c r="AN194" s="13">
        <f t="shared" si="87"/>
        <v>0.60700639999999995</v>
      </c>
      <c r="AP194" s="9">
        <f>VLOOKUP($B194,aquastat_more_extensive_table!$D$1419:$AO$1619,AP$4,FALSE)</f>
        <v>0</v>
      </c>
      <c r="AQ194" s="13" t="e">
        <f t="shared" si="101"/>
        <v>#N/A</v>
      </c>
      <c r="AR194" s="9">
        <f>VLOOKUP($C194,total_abstraction_km3!$A$2:$CT$249,AR$4,FALSE)</f>
        <v>0.71540320000000002</v>
      </c>
      <c r="AS194" s="13">
        <f t="shared" si="88"/>
        <v>0.71540320000000002</v>
      </c>
      <c r="AU194" s="9">
        <f>VLOOKUP($B194,aquastat_more_extensive_table!$D$1419:$AO$1619,AU$4,FALSE)</f>
        <v>5.5579999999999998</v>
      </c>
      <c r="AV194" s="13">
        <f t="shared" si="102"/>
        <v>5.5579999999999998</v>
      </c>
      <c r="AW194" s="9">
        <f>VLOOKUP($C194,total_abstraction_km3!$A$2:$CT$249,AW$4,FALSE)</f>
        <v>0.76189280000000004</v>
      </c>
      <c r="AX194" s="13">
        <f t="shared" si="89"/>
        <v>0.76189280000000004</v>
      </c>
      <c r="AZ194" s="9">
        <f>VLOOKUP($B194,aquastat_more_extensive_table!$D$1419:$AO$1619,AZ$4,FALSE)</f>
        <v>7.8609999999999998</v>
      </c>
      <c r="BA194" s="13">
        <f t="shared" si="103"/>
        <v>7.8609999999999998</v>
      </c>
      <c r="BB194" s="9">
        <f>VLOOKUP($C194,total_abstraction_km3!$A$2:$CT$249,BB$4,FALSE)</f>
        <v>0.84996680000000002</v>
      </c>
      <c r="BC194" s="13">
        <f t="shared" si="90"/>
        <v>0.84996680000000002</v>
      </c>
      <c r="BE194" s="9">
        <f>VLOOKUP($B194,aquastat_more_extensive_table!$D$1419:$AO$1619,BE$4,FALSE)</f>
        <v>0</v>
      </c>
      <c r="BF194" s="13" t="e">
        <f t="shared" si="104"/>
        <v>#N/A</v>
      </c>
      <c r="BG194" s="9">
        <f>VLOOKUP($C194,total_abstraction_km3!$A$2:$CT$249,BG$4,FALSE)</f>
        <v>1.072236</v>
      </c>
      <c r="BH194" s="13">
        <f t="shared" si="91"/>
        <v>1.072236</v>
      </c>
      <c r="BJ194" s="9">
        <f>VLOOKUP($B194,aquastat_more_extensive_table!$D$1419:$AO$1619,BJ$4,FALSE)</f>
        <v>10.55</v>
      </c>
      <c r="BK194" s="13">
        <f t="shared" si="92"/>
        <v>10.55</v>
      </c>
      <c r="BL194" s="9">
        <f>VLOOKUP($C194,total_abstraction_km3!$A$2:$CT$249,BL$4,FALSE)</f>
        <v>1.0972999999999999</v>
      </c>
      <c r="BM194" s="13">
        <f t="shared" si="93"/>
        <v>1.0972999999999999</v>
      </c>
    </row>
    <row r="195" spans="2:65" x14ac:dyDescent="0.25">
      <c r="B195" s="12">
        <f>fao_ids_unique!B190</f>
        <v>244</v>
      </c>
      <c r="C195" s="12">
        <f>fao_ids_unique!F190</f>
        <v>206</v>
      </c>
      <c r="D195" s="8" t="str">
        <f>fao_ids_unique!C190</f>
        <v>WSM</v>
      </c>
      <c r="E195" s="7" t="str">
        <f>fao_ids_unique!G190</f>
        <v>Samoa</v>
      </c>
      <c r="G195" s="9">
        <f>VLOOKUP($B195,aquastat_more_extensive_table!$D$1419:$AO$1619,G$4,FALSE)</f>
        <v>0</v>
      </c>
      <c r="H195" s="13" t="e">
        <f t="shared" si="94"/>
        <v>#N/A</v>
      </c>
      <c r="I195" s="9">
        <f>VLOOKUP($C195,total_abstraction_km3!$A$2:$CT$249,I$4,FALSE)</f>
        <v>0</v>
      </c>
      <c r="J195" s="13">
        <f t="shared" si="81"/>
        <v>0</v>
      </c>
      <c r="L195" s="9">
        <f>VLOOKUP($B195,aquastat_more_extensive_table!$D$1419:$AO$1619,L$4,FALSE)</f>
        <v>0</v>
      </c>
      <c r="M195" s="13" t="e">
        <f t="shared" si="95"/>
        <v>#N/A</v>
      </c>
      <c r="N195" s="9">
        <f>VLOOKUP($C195,total_abstraction_km3!$A$2:$CT$249,N$4,FALSE)</f>
        <v>0</v>
      </c>
      <c r="O195" s="13">
        <f t="shared" si="82"/>
        <v>0</v>
      </c>
      <c r="Q195" s="9">
        <f>VLOOKUP($B195,aquastat_more_extensive_table!$D$1419:$AO$1619,Q$4,FALSE)</f>
        <v>0</v>
      </c>
      <c r="R195" s="13" t="e">
        <f t="shared" si="96"/>
        <v>#N/A</v>
      </c>
      <c r="S195" s="9">
        <f>VLOOKUP($C195,total_abstraction_km3!$A$2:$CT$249,S$4,FALSE)</f>
        <v>0</v>
      </c>
      <c r="T195" s="13">
        <f t="shared" si="83"/>
        <v>0</v>
      </c>
      <c r="V195" s="9">
        <f>VLOOKUP($B195,aquastat_more_extensive_table!$D$1419:$AO$1619,V$4,FALSE)</f>
        <v>0</v>
      </c>
      <c r="W195" s="13" t="e">
        <f t="shared" si="97"/>
        <v>#N/A</v>
      </c>
      <c r="X195" s="9">
        <f>VLOOKUP($C195,total_abstraction_km3!$A$2:$CT$249,X$4,FALSE)</f>
        <v>0</v>
      </c>
      <c r="Y195" s="13">
        <f t="shared" si="84"/>
        <v>0</v>
      </c>
      <c r="AA195" s="9">
        <f>VLOOKUP($B195,aquastat_more_extensive_table!$D$1419:$AO$1619,AA$4,FALSE)</f>
        <v>0</v>
      </c>
      <c r="AB195" s="13" t="e">
        <f t="shared" si="98"/>
        <v>#N/A</v>
      </c>
      <c r="AC195" s="9">
        <f>VLOOKUP($C195,total_abstraction_km3!$A$2:$CT$249,AC$4,FALSE)</f>
        <v>0</v>
      </c>
      <c r="AD195" s="13">
        <f t="shared" si="85"/>
        <v>0</v>
      </c>
      <c r="AF195" s="9">
        <f>VLOOKUP($B195,aquastat_more_extensive_table!$D$1419:$AO$1619,AF$4,FALSE)</f>
        <v>0</v>
      </c>
      <c r="AG195" s="13" t="e">
        <f t="shared" si="99"/>
        <v>#N/A</v>
      </c>
      <c r="AH195" s="9">
        <f>VLOOKUP($C195,total_abstraction_km3!$A$2:$CT$249,AH$4,FALSE)</f>
        <v>0</v>
      </c>
      <c r="AI195" s="13">
        <f t="shared" si="86"/>
        <v>0</v>
      </c>
      <c r="AK195" s="9">
        <f>VLOOKUP($B195,aquastat_more_extensive_table!$D$1419:$AO$1619,AK$4,FALSE)</f>
        <v>0</v>
      </c>
      <c r="AL195" s="13" t="e">
        <f t="shared" si="100"/>
        <v>#N/A</v>
      </c>
      <c r="AM195" s="9">
        <f>VLOOKUP($C195,total_abstraction_km3!$A$2:$CT$249,AM$4,FALSE)</f>
        <v>0</v>
      </c>
      <c r="AN195" s="13">
        <f t="shared" si="87"/>
        <v>0</v>
      </c>
      <c r="AP195" s="9">
        <f>VLOOKUP($B195,aquastat_more_extensive_table!$D$1419:$AO$1619,AP$4,FALSE)</f>
        <v>0</v>
      </c>
      <c r="AQ195" s="13" t="e">
        <f t="shared" si="101"/>
        <v>#N/A</v>
      </c>
      <c r="AR195" s="9">
        <f>VLOOKUP($C195,total_abstraction_km3!$A$2:$CT$249,AR$4,FALSE)</f>
        <v>0</v>
      </c>
      <c r="AS195" s="13">
        <f t="shared" si="88"/>
        <v>0</v>
      </c>
      <c r="AU195" s="9">
        <f>VLOOKUP($B195,aquastat_more_extensive_table!$D$1419:$AO$1619,AU$4,FALSE)</f>
        <v>0</v>
      </c>
      <c r="AV195" s="13" t="e">
        <f t="shared" si="102"/>
        <v>#N/A</v>
      </c>
      <c r="AW195" s="9">
        <f>VLOOKUP($C195,total_abstraction_km3!$A$2:$CT$249,AW$4,FALSE)</f>
        <v>0</v>
      </c>
      <c r="AX195" s="13">
        <f t="shared" si="89"/>
        <v>0</v>
      </c>
      <c r="AZ195" s="9">
        <f>VLOOKUP($B195,aquastat_more_extensive_table!$D$1419:$AO$1619,AZ$4,FALSE)</f>
        <v>0</v>
      </c>
      <c r="BA195" s="13" t="e">
        <f t="shared" si="103"/>
        <v>#N/A</v>
      </c>
      <c r="BB195" s="9">
        <f>VLOOKUP($C195,total_abstraction_km3!$A$2:$CT$249,BB$4,FALSE)</f>
        <v>0</v>
      </c>
      <c r="BC195" s="13">
        <f t="shared" si="90"/>
        <v>0</v>
      </c>
      <c r="BE195" s="9">
        <f>VLOOKUP($B195,aquastat_more_extensive_table!$D$1419:$AO$1619,BE$4,FALSE)</f>
        <v>0</v>
      </c>
      <c r="BF195" s="13" t="e">
        <f t="shared" si="104"/>
        <v>#N/A</v>
      </c>
      <c r="BG195" s="9">
        <f>VLOOKUP($C195,total_abstraction_km3!$A$2:$CT$249,BG$4,FALSE)</f>
        <v>0</v>
      </c>
      <c r="BH195" s="13">
        <f t="shared" si="91"/>
        <v>0</v>
      </c>
      <c r="BJ195" s="9">
        <f>VLOOKUP($B195,aquastat_more_extensive_table!$D$1419:$AO$1619,BJ$4,FALSE)</f>
        <v>0</v>
      </c>
      <c r="BK195" s="13" t="e">
        <f t="shared" si="92"/>
        <v>#N/A</v>
      </c>
      <c r="BL195" s="9">
        <f>VLOOKUP($C195,total_abstraction_km3!$A$2:$CT$249,BL$4,FALSE)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VLOOKUP($B196,aquastat_more_extensive_table!$D$1419:$AO$1619,G$4,FALSE)</f>
        <v>0</v>
      </c>
      <c r="H196" s="13" t="e">
        <f t="shared" si="94"/>
        <v>#N/A</v>
      </c>
      <c r="I196" s="9">
        <f>VLOOKUP($C196,total_abstraction_km3!$A$2:$CT$249,I$4,FALSE)</f>
        <v>0.33286019999999999</v>
      </c>
      <c r="J196" s="13">
        <f t="shared" si="81"/>
        <v>0.33286019999999999</v>
      </c>
      <c r="L196" s="9">
        <f>VLOOKUP($B196,aquastat_more_extensive_table!$D$1419:$AO$1619,L$4,FALSE)</f>
        <v>0</v>
      </c>
      <c r="M196" s="13" t="e">
        <f t="shared" si="95"/>
        <v>#N/A</v>
      </c>
      <c r="N196" s="9">
        <f>VLOOKUP($C196,total_abstraction_km3!$A$2:$CT$249,N$4,FALSE)</f>
        <v>0.49680200000000002</v>
      </c>
      <c r="O196" s="13">
        <f t="shared" si="82"/>
        <v>0.49680200000000002</v>
      </c>
      <c r="Q196" s="9">
        <f>VLOOKUP($B196,aquastat_more_extensive_table!$D$1419:$AO$1619,Q$4,FALSE)</f>
        <v>0</v>
      </c>
      <c r="R196" s="13" t="e">
        <f t="shared" si="96"/>
        <v>#N/A</v>
      </c>
      <c r="S196" s="9">
        <f>VLOOKUP($C196,total_abstraction_km3!$A$2:$CT$249,S$4,FALSE)</f>
        <v>0.45927679999999999</v>
      </c>
      <c r="T196" s="13">
        <f t="shared" si="83"/>
        <v>0.45927679999999999</v>
      </c>
      <c r="V196" s="9">
        <f>VLOOKUP($B196,aquastat_more_extensive_table!$D$1419:$AO$1619,V$4,FALSE)</f>
        <v>0</v>
      </c>
      <c r="W196" s="13" t="e">
        <f t="shared" si="97"/>
        <v>#N/A</v>
      </c>
      <c r="X196" s="9">
        <f>VLOOKUP($C196,total_abstraction_km3!$A$2:$CT$249,X$4,FALSE)</f>
        <v>0.57284219999999997</v>
      </c>
      <c r="Y196" s="13">
        <f t="shared" si="84"/>
        <v>0.57284219999999997</v>
      </c>
      <c r="AA196" s="9">
        <f>VLOOKUP($B196,aquastat_more_extensive_table!$D$1419:$AO$1619,AA$4,FALSE)</f>
        <v>0</v>
      </c>
      <c r="AB196" s="13" t="e">
        <f t="shared" si="98"/>
        <v>#N/A</v>
      </c>
      <c r="AC196" s="9">
        <f>VLOOKUP($C196,total_abstraction_km3!$A$2:$CT$249,AC$4,FALSE)</f>
        <v>0.61725719999999995</v>
      </c>
      <c r="AD196" s="13">
        <f t="shared" si="85"/>
        <v>0.61725719999999995</v>
      </c>
      <c r="AF196" s="9">
        <f>VLOOKUP($B196,aquastat_more_extensive_table!$D$1419:$AO$1619,AF$4,FALSE)</f>
        <v>0</v>
      </c>
      <c r="AG196" s="13" t="e">
        <f t="shared" si="99"/>
        <v>#N/A</v>
      </c>
      <c r="AH196" s="9">
        <f>VLOOKUP($C196,total_abstraction_km3!$A$2:$CT$249,AH$4,FALSE)</f>
        <v>0.67623940000000005</v>
      </c>
      <c r="AI196" s="13">
        <f t="shared" si="86"/>
        <v>0.67623940000000005</v>
      </c>
      <c r="AK196" s="9">
        <f>VLOOKUP($B196,aquastat_more_extensive_table!$D$1419:$AO$1619,AK$4,FALSE)</f>
        <v>2.9319999999999999</v>
      </c>
      <c r="AL196" s="13">
        <f t="shared" si="100"/>
        <v>2.9319999999999999</v>
      </c>
      <c r="AM196" s="9">
        <f>VLOOKUP($C196,total_abstraction_km3!$A$2:$CT$249,AM$4,FALSE)</f>
        <v>0.85933619999999999</v>
      </c>
      <c r="AN196" s="13">
        <f t="shared" si="87"/>
        <v>0.85933619999999999</v>
      </c>
      <c r="AP196" s="9">
        <f>VLOOKUP($B196,aquastat_more_extensive_table!$D$1419:$AO$1619,AP$4,FALSE)</f>
        <v>0</v>
      </c>
      <c r="AQ196" s="13" t="e">
        <f t="shared" si="101"/>
        <v>#N/A</v>
      </c>
      <c r="AR196" s="9">
        <f>VLOOKUP($C196,total_abstraction_km3!$A$2:$CT$249,AR$4,FALSE)</f>
        <v>1.20225</v>
      </c>
      <c r="AS196" s="13">
        <f t="shared" si="88"/>
        <v>1.20225</v>
      </c>
      <c r="AU196" s="9">
        <f>VLOOKUP($B196,aquastat_more_extensive_table!$D$1419:$AO$1619,AU$4,FALSE)</f>
        <v>3.4</v>
      </c>
      <c r="AV196" s="13">
        <f t="shared" si="102"/>
        <v>3.4</v>
      </c>
      <c r="AW196" s="9">
        <f>VLOOKUP($C196,total_abstraction_km3!$A$2:$CT$249,AW$4,FALSE)</f>
        <v>1.491268</v>
      </c>
      <c r="AX196" s="13">
        <f t="shared" si="89"/>
        <v>1.491268</v>
      </c>
      <c r="AZ196" s="9">
        <f>VLOOKUP($B196,aquastat_more_extensive_table!$D$1419:$AO$1619,AZ$4,FALSE)</f>
        <v>3.5649999999999999</v>
      </c>
      <c r="BA196" s="13">
        <f t="shared" si="103"/>
        <v>3.5649999999999999</v>
      </c>
      <c r="BB196" s="9">
        <f>VLOOKUP($C196,total_abstraction_km3!$A$2:$CT$249,BB$4,FALSE)</f>
        <v>1.8779159999999999</v>
      </c>
      <c r="BC196" s="13">
        <f t="shared" si="90"/>
        <v>1.8779159999999999</v>
      </c>
      <c r="BE196" s="9">
        <f>VLOOKUP($B196,aquastat_more_extensive_table!$D$1419:$AO$1619,BE$4,FALSE)</f>
        <v>0</v>
      </c>
      <c r="BF196" s="13" t="e">
        <f t="shared" si="104"/>
        <v>#N/A</v>
      </c>
      <c r="BG196" s="9">
        <f>VLOOKUP($C196,total_abstraction_km3!$A$2:$CT$249,BG$4,FALSE)</f>
        <v>1.9183479999999999</v>
      </c>
      <c r="BH196" s="13">
        <f t="shared" si="91"/>
        <v>1.9183479999999999</v>
      </c>
      <c r="BJ196" s="9">
        <f>VLOOKUP($B196,aquastat_more_extensive_table!$D$1419:$AO$1619,BJ$4,FALSE)</f>
        <v>0</v>
      </c>
      <c r="BK196" s="13" t="e">
        <f t="shared" si="92"/>
        <v>#N/A</v>
      </c>
      <c r="BL196" s="9">
        <f>VLOOKUP($C196,total_abstraction_km3!$A$2:$CT$249,BL$4,FALSE)</f>
        <v>2.1657600000000001</v>
      </c>
      <c r="BM196" s="13">
        <f t="shared" si="93"/>
        <v>2.1657600000000001</v>
      </c>
    </row>
    <row r="197" spans="2:65" x14ac:dyDescent="0.25">
      <c r="B197" s="12">
        <f>fao_ids_unique!B192</f>
        <v>250</v>
      </c>
      <c r="C197" s="12">
        <f>fao_ids_unique!F192</f>
        <v>209</v>
      </c>
      <c r="D197" s="8" t="str">
        <f>fao_ids_unique!C192</f>
        <v>COD</v>
      </c>
      <c r="E197" s="7" t="str">
        <f>fao_ids_unique!G192</f>
        <v>Congo, Dem. Rep.</v>
      </c>
      <c r="G197" s="9">
        <f>VLOOKUP($B197,aquastat_more_extensive_table!$D$1419:$AO$1619,G$4,FALSE)</f>
        <v>0</v>
      </c>
      <c r="H197" s="13" t="e">
        <f t="shared" si="94"/>
        <v>#N/A</v>
      </c>
      <c r="I197" s="9">
        <f>VLOOKUP($C197,total_abstraction_km3!$A$2:$CT$249,I$4,FALSE)</f>
        <v>0.16890659999999999</v>
      </c>
      <c r="J197" s="13">
        <f t="shared" si="81"/>
        <v>0.16890659999999999</v>
      </c>
      <c r="L197" s="9">
        <f>VLOOKUP($B197,aquastat_more_extensive_table!$D$1419:$AO$1619,L$4,FALSE)</f>
        <v>0</v>
      </c>
      <c r="M197" s="13" t="e">
        <f t="shared" si="95"/>
        <v>#N/A</v>
      </c>
      <c r="N197" s="9">
        <f>VLOOKUP($C197,total_abstraction_km3!$A$2:$CT$249,N$4,FALSE)</f>
        <v>0.18264720000000001</v>
      </c>
      <c r="O197" s="13">
        <f t="shared" si="82"/>
        <v>0.18264720000000001</v>
      </c>
      <c r="Q197" s="9">
        <f>VLOOKUP($B197,aquastat_more_extensive_table!$D$1419:$AO$1619,Q$4,FALSE)</f>
        <v>0</v>
      </c>
      <c r="R197" s="13" t="e">
        <f t="shared" si="96"/>
        <v>#N/A</v>
      </c>
      <c r="S197" s="9">
        <f>VLOOKUP($C197,total_abstraction_km3!$A$2:$CT$249,S$4,FALSE)</f>
        <v>0.1978482</v>
      </c>
      <c r="T197" s="13">
        <f t="shared" si="83"/>
        <v>0.1978482</v>
      </c>
      <c r="V197" s="9">
        <f>VLOOKUP($B197,aquastat_more_extensive_table!$D$1419:$AO$1619,V$4,FALSE)</f>
        <v>0</v>
      </c>
      <c r="W197" s="13" t="e">
        <f t="shared" si="97"/>
        <v>#N/A</v>
      </c>
      <c r="X197" s="9">
        <f>VLOOKUP($C197,total_abstraction_km3!$A$2:$CT$249,X$4,FALSE)</f>
        <v>0.24484020000000001</v>
      </c>
      <c r="Y197" s="13">
        <f t="shared" si="84"/>
        <v>0.24484020000000001</v>
      </c>
      <c r="AA197" s="9">
        <f>VLOOKUP($B197,aquastat_more_extensive_table!$D$1419:$AO$1619,AA$4,FALSE)</f>
        <v>0</v>
      </c>
      <c r="AB197" s="13" t="e">
        <f t="shared" si="98"/>
        <v>#N/A</v>
      </c>
      <c r="AC197" s="9">
        <f>VLOOKUP($C197,total_abstraction_km3!$A$2:$CT$249,AC$4,FALSE)</f>
        <v>0.28508559999999999</v>
      </c>
      <c r="AD197" s="13">
        <f t="shared" si="85"/>
        <v>0.28508559999999999</v>
      </c>
      <c r="AF197" s="9">
        <f>VLOOKUP($B197,aquastat_more_extensive_table!$D$1419:$AO$1619,AF$4,FALSE)</f>
        <v>0</v>
      </c>
      <c r="AG197" s="13" t="e">
        <f t="shared" si="99"/>
        <v>#N/A</v>
      </c>
      <c r="AH197" s="9">
        <f>VLOOKUP($C197,total_abstraction_km3!$A$2:$CT$249,AH$4,FALSE)</f>
        <v>0.26027939999999999</v>
      </c>
      <c r="AI197" s="13">
        <f t="shared" si="86"/>
        <v>0.26027939999999999</v>
      </c>
      <c r="AK197" s="9">
        <f>VLOOKUP($B197,aquastat_more_extensive_table!$D$1419:$AO$1619,AK$4,FALSE)</f>
        <v>0</v>
      </c>
      <c r="AL197" s="13" t="e">
        <f t="shared" si="100"/>
        <v>#N/A</v>
      </c>
      <c r="AM197" s="9">
        <f>VLOOKUP($C197,total_abstraction_km3!$A$2:$CT$249,AM$4,FALSE)</f>
        <v>0.28154319999999999</v>
      </c>
      <c r="AN197" s="13">
        <f t="shared" si="87"/>
        <v>0.28154319999999999</v>
      </c>
      <c r="AP197" s="9">
        <f>VLOOKUP($B197,aquastat_more_extensive_table!$D$1419:$AO$1619,AP$4,FALSE)</f>
        <v>0</v>
      </c>
      <c r="AQ197" s="13" t="e">
        <f t="shared" si="101"/>
        <v>#N/A</v>
      </c>
      <c r="AR197" s="9">
        <f>VLOOKUP($C197,total_abstraction_km3!$A$2:$CT$249,AR$4,FALSE)</f>
        <v>0.29174800000000001</v>
      </c>
      <c r="AS197" s="13">
        <f t="shared" si="88"/>
        <v>0.29174800000000001</v>
      </c>
      <c r="AU197" s="9">
        <f>VLOOKUP($B197,aquastat_more_extensive_table!$D$1419:$AO$1619,AU$4,FALSE)</f>
        <v>0.58409999999999995</v>
      </c>
      <c r="AV197" s="13">
        <f t="shared" si="102"/>
        <v>0.58409999999999995</v>
      </c>
      <c r="AW197" s="9">
        <f>VLOOKUP($C197,total_abstraction_km3!$A$2:$CT$249,AW$4,FALSE)</f>
        <v>0.29116959999999997</v>
      </c>
      <c r="AX197" s="13">
        <f t="shared" si="89"/>
        <v>0.29116959999999997</v>
      </c>
      <c r="AZ197" s="9">
        <f>VLOOKUP($B197,aquastat_more_extensive_table!$D$1419:$AO$1619,AZ$4,FALSE)</f>
        <v>0.68359999999999999</v>
      </c>
      <c r="BA197" s="13">
        <f t="shared" si="103"/>
        <v>0.68359999999999999</v>
      </c>
      <c r="BB197" s="9">
        <f>VLOOKUP($C197,total_abstraction_km3!$A$2:$CT$249,BB$4,FALSE)</f>
        <v>0.336644</v>
      </c>
      <c r="BC197" s="13">
        <f t="shared" si="90"/>
        <v>0.336644</v>
      </c>
      <c r="BE197" s="9">
        <f>VLOOKUP($B197,aquastat_more_extensive_table!$D$1419:$AO$1619,BE$4,FALSE)</f>
        <v>0</v>
      </c>
      <c r="BF197" s="13" t="e">
        <f t="shared" si="104"/>
        <v>#N/A</v>
      </c>
      <c r="BG197" s="9">
        <f>VLOOKUP($C197,total_abstraction_km3!$A$2:$CT$249,BG$4,FALSE)</f>
        <v>0.41448200000000002</v>
      </c>
      <c r="BH197" s="13">
        <f t="shared" si="91"/>
        <v>0.41448200000000002</v>
      </c>
      <c r="BJ197" s="9">
        <f>VLOOKUP($B197,aquastat_more_extensive_table!$D$1419:$AO$1619,BJ$4,FALSE)</f>
        <v>0</v>
      </c>
      <c r="BK197" s="13" t="e">
        <f t="shared" si="92"/>
        <v>#N/A</v>
      </c>
      <c r="BL197" s="9">
        <f>VLOOKUP($C197,total_abstraction_km3!$A$2:$CT$249,BL$4,FALSE)</f>
        <v>0.41685233333333299</v>
      </c>
      <c r="BM197" s="13">
        <f t="shared" si="93"/>
        <v>0.41685233333333299</v>
      </c>
    </row>
    <row r="198" spans="2:65" x14ac:dyDescent="0.25">
      <c r="B198" s="12">
        <f>fao_ids_unique!B193</f>
        <v>251</v>
      </c>
      <c r="C198" s="12">
        <f>fao_ids_unique!F193</f>
        <v>210</v>
      </c>
      <c r="D198" s="8" t="str">
        <f>fao_ids_unique!C193</f>
        <v>ZMB</v>
      </c>
      <c r="E198" s="7" t="str">
        <f>fao_ids_unique!G193</f>
        <v>Zambia</v>
      </c>
      <c r="G198" s="9">
        <f>VLOOKUP($B198,aquastat_more_extensive_table!$D$1419:$AO$1619,G$4,FALSE)</f>
        <v>0</v>
      </c>
      <c r="H198" s="13" t="e">
        <f t="shared" si="94"/>
        <v>#N/A</v>
      </c>
      <c r="I198" s="9">
        <f>VLOOKUP($C198,total_abstraction_km3!$A$2:$CT$249,I$4,FALSE)</f>
        <v>0.16216620000000001</v>
      </c>
      <c r="J198" s="13">
        <f t="shared" si="81"/>
        <v>0.16216620000000001</v>
      </c>
      <c r="L198" s="9">
        <f>VLOOKUP($B198,aquastat_more_extensive_table!$D$1419:$AO$1619,L$4,FALSE)</f>
        <v>0</v>
      </c>
      <c r="M198" s="13" t="e">
        <f t="shared" si="95"/>
        <v>#N/A</v>
      </c>
      <c r="N198" s="9">
        <f>VLOOKUP($C198,total_abstraction_km3!$A$2:$CT$249,N$4,FALSE)</f>
        <v>0.18477740000000001</v>
      </c>
      <c r="O198" s="13">
        <f t="shared" si="82"/>
        <v>0.18477740000000001</v>
      </c>
      <c r="Q198" s="9">
        <f>VLOOKUP($B198,aquastat_more_extensive_table!$D$1419:$AO$1619,Q$4,FALSE)</f>
        <v>0</v>
      </c>
      <c r="R198" s="13" t="e">
        <f t="shared" si="96"/>
        <v>#N/A</v>
      </c>
      <c r="S198" s="9">
        <f>VLOOKUP($C198,total_abstraction_km3!$A$2:$CT$249,S$4,FALSE)</f>
        <v>0.23500679999999999</v>
      </c>
      <c r="T198" s="13">
        <f t="shared" si="83"/>
        <v>0.23500679999999999</v>
      </c>
      <c r="V198" s="9">
        <f>VLOOKUP($B198,aquastat_more_extensive_table!$D$1419:$AO$1619,V$4,FALSE)</f>
        <v>0</v>
      </c>
      <c r="W198" s="13" t="e">
        <f t="shared" si="97"/>
        <v>#N/A</v>
      </c>
      <c r="X198" s="9">
        <f>VLOOKUP($C198,total_abstraction_km3!$A$2:$CT$249,X$4,FALSE)</f>
        <v>0.29342180000000001</v>
      </c>
      <c r="Y198" s="13">
        <f t="shared" si="84"/>
        <v>0.29342180000000001</v>
      </c>
      <c r="AA198" s="9">
        <f>VLOOKUP($B198,aquastat_more_extensive_table!$D$1419:$AO$1619,AA$4,FALSE)</f>
        <v>0</v>
      </c>
      <c r="AB198" s="13" t="e">
        <f t="shared" si="98"/>
        <v>#N/A</v>
      </c>
      <c r="AC198" s="9">
        <f>VLOOKUP($C198,total_abstraction_km3!$A$2:$CT$249,AC$4,FALSE)</f>
        <v>0.3377136</v>
      </c>
      <c r="AD198" s="13">
        <f t="shared" si="85"/>
        <v>0.3377136</v>
      </c>
      <c r="AF198" s="9">
        <f>VLOOKUP($B198,aquastat_more_extensive_table!$D$1419:$AO$1619,AF$4,FALSE)</f>
        <v>0</v>
      </c>
      <c r="AG198" s="13" t="e">
        <f t="shared" si="99"/>
        <v>#N/A</v>
      </c>
      <c r="AH198" s="9">
        <f>VLOOKUP($C198,total_abstraction_km3!$A$2:$CT$249,AH$4,FALSE)</f>
        <v>0.31920959999999998</v>
      </c>
      <c r="AI198" s="13">
        <f t="shared" si="86"/>
        <v>0.31920959999999998</v>
      </c>
      <c r="AK198" s="9">
        <f>VLOOKUP($B198,aquastat_more_extensive_table!$D$1419:$AO$1619,AK$4,FALSE)</f>
        <v>1.7470000000000001</v>
      </c>
      <c r="AL198" s="13">
        <f t="shared" si="100"/>
        <v>1.7470000000000001</v>
      </c>
      <c r="AM198" s="9">
        <f>VLOOKUP($C198,total_abstraction_km3!$A$2:$CT$249,AM$4,FALSE)</f>
        <v>0.37590879999999999</v>
      </c>
      <c r="AN198" s="13">
        <f t="shared" si="87"/>
        <v>0.37590879999999999</v>
      </c>
      <c r="AP198" s="9">
        <f>VLOOKUP($B198,aquastat_more_extensive_table!$D$1419:$AO$1619,AP$4,FALSE)</f>
        <v>1.706</v>
      </c>
      <c r="AQ198" s="13">
        <f t="shared" si="101"/>
        <v>1.706</v>
      </c>
      <c r="AR198" s="9">
        <f>VLOOKUP($C198,total_abstraction_km3!$A$2:$CT$249,AR$4,FALSE)</f>
        <v>0.4241704</v>
      </c>
      <c r="AS198" s="13">
        <f t="shared" si="88"/>
        <v>0.4241704</v>
      </c>
      <c r="AU198" s="9">
        <f>VLOOKUP($B198,aquastat_more_extensive_table!$D$1419:$AO$1619,AU$4,FALSE)</f>
        <v>1.5720000000000001</v>
      </c>
      <c r="AV198" s="13">
        <f t="shared" si="102"/>
        <v>1.5720000000000001</v>
      </c>
      <c r="AW198" s="9">
        <f>VLOOKUP($C198,total_abstraction_km3!$A$2:$CT$249,AW$4,FALSE)</f>
        <v>0.51123600000000002</v>
      </c>
      <c r="AX198" s="13">
        <f t="shared" si="89"/>
        <v>0.51123600000000002</v>
      </c>
      <c r="AZ198" s="9">
        <f>VLOOKUP($B198,aquastat_more_extensive_table!$D$1419:$AO$1619,AZ$4,FALSE)</f>
        <v>0</v>
      </c>
      <c r="BA198" s="13" t="e">
        <f t="shared" si="103"/>
        <v>#N/A</v>
      </c>
      <c r="BB198" s="9">
        <f>VLOOKUP($C198,total_abstraction_km3!$A$2:$CT$249,BB$4,FALSE)</f>
        <v>0.66051919999999997</v>
      </c>
      <c r="BC198" s="13">
        <f t="shared" si="90"/>
        <v>0.66051919999999997</v>
      </c>
      <c r="BE198" s="9">
        <f>VLOOKUP($B198,aquastat_more_extensive_table!$D$1419:$AO$1619,BE$4,FALSE)</f>
        <v>0</v>
      </c>
      <c r="BF198" s="13" t="e">
        <f t="shared" si="104"/>
        <v>#N/A</v>
      </c>
      <c r="BG198" s="9">
        <f>VLOOKUP($C198,total_abstraction_km3!$A$2:$CT$249,BG$4,FALSE)</f>
        <v>0.80901179999999995</v>
      </c>
      <c r="BH198" s="13">
        <f t="shared" si="91"/>
        <v>0.80901179999999995</v>
      </c>
      <c r="BJ198" s="9">
        <f>VLOOKUP($B198,aquastat_more_extensive_table!$D$1419:$AO$1619,BJ$4,FALSE)</f>
        <v>0</v>
      </c>
      <c r="BK198" s="13" t="e">
        <f t="shared" si="92"/>
        <v>#N/A</v>
      </c>
      <c r="BL198" s="9">
        <f>VLOOKUP($C198,total_abstraction_km3!$A$2:$CT$249,BL$4,FALSE)</f>
        <v>0.84562333333333295</v>
      </c>
      <c r="BM198" s="13">
        <f t="shared" si="93"/>
        <v>0.84562333333333295</v>
      </c>
    </row>
    <row r="199" spans="2:65" x14ac:dyDescent="0.25">
      <c r="B199" s="12">
        <f>fao_ids_unique!B194</f>
        <v>255</v>
      </c>
      <c r="C199" s="12">
        <f>fao_ids_unique!F194</f>
        <v>15</v>
      </c>
      <c r="D199" s="8" t="str">
        <f>fao_ids_unique!C194</f>
        <v>BEL</v>
      </c>
      <c r="E199" s="7" t="str">
        <f>fao_ids_unique!G194</f>
        <v>Belgium</v>
      </c>
      <c r="G199" s="9">
        <f>VLOOKUP($B199,aquastat_more_extensive_table!$D$1419:$AO$1619,G$4,FALSE)</f>
        <v>0</v>
      </c>
      <c r="H199" s="13" t="e">
        <f t="shared" ref="H199:H206" si="105">IF(G199&gt;0,G199,NA())</f>
        <v>#N/A</v>
      </c>
      <c r="I199" s="9">
        <f>VLOOKUP($C199,total_abstraction_km3!$A$2:$CT$249,I$4,FALSE)</f>
        <v>2.1935639999999998</v>
      </c>
      <c r="J199" s="13">
        <f t="shared" si="81"/>
        <v>2.1935639999999998</v>
      </c>
      <c r="L199" s="9">
        <f>VLOOKUP($B199,aquastat_more_extensive_table!$D$1419:$AO$1619,L$4,FALSE)</f>
        <v>0</v>
      </c>
      <c r="M199" s="13" t="e">
        <f t="shared" ref="M199:M206" si="106">IF(L199&gt;0,L199,NA())</f>
        <v>#N/A</v>
      </c>
      <c r="N199" s="9">
        <f>VLOOKUP($C199,total_abstraction_km3!$A$2:$CT$249,N$4,FALSE)</f>
        <v>2.4763060000000001</v>
      </c>
      <c r="O199" s="13">
        <f t="shared" si="82"/>
        <v>2.4763060000000001</v>
      </c>
      <c r="Q199" s="9">
        <f>VLOOKUP($B199,aquastat_more_extensive_table!$D$1419:$AO$1619,Q$4,FALSE)</f>
        <v>0</v>
      </c>
      <c r="R199" s="13" t="e">
        <f t="shared" ref="R199:R206" si="107">IF(Q199&gt;0,Q199,NA())</f>
        <v>#N/A</v>
      </c>
      <c r="S199" s="9">
        <f>VLOOKUP($C199,total_abstraction_km3!$A$2:$CT$249,S$4,FALSE)</f>
        <v>2.8208820000000001</v>
      </c>
      <c r="T199" s="13">
        <f t="shared" si="83"/>
        <v>2.8208820000000001</v>
      </c>
      <c r="V199" s="9">
        <f>VLOOKUP($B199,aquastat_more_extensive_table!$D$1419:$AO$1619,V$4,FALSE)</f>
        <v>0</v>
      </c>
      <c r="W199" s="13" t="e">
        <f t="shared" ref="W199:W206" si="108">IF(V199&gt;0,V199,NA())</f>
        <v>#N/A</v>
      </c>
      <c r="X199" s="9">
        <f>VLOOKUP($C199,total_abstraction_km3!$A$2:$CT$249,X$4,FALSE)</f>
        <v>3.5261019999999998</v>
      </c>
      <c r="Y199" s="13">
        <f t="shared" si="84"/>
        <v>3.5261019999999998</v>
      </c>
      <c r="AA199" s="9">
        <f>VLOOKUP($B199,aquastat_more_extensive_table!$D$1419:$AO$1619,AA$4,FALSE)</f>
        <v>9.0299999999999994</v>
      </c>
      <c r="AB199" s="13">
        <f t="shared" ref="AB199:AB206" si="109">IF(AA199&gt;0,AA199,NA())</f>
        <v>9.0299999999999994</v>
      </c>
      <c r="AC199" s="9">
        <f>VLOOKUP($C199,total_abstraction_km3!$A$2:$CT$249,AC$4,FALSE)</f>
        <v>4.2062999999999997</v>
      </c>
      <c r="AD199" s="13">
        <f t="shared" si="85"/>
        <v>4.2062999999999997</v>
      </c>
      <c r="AF199" s="9">
        <f>VLOOKUP($B199,aquastat_more_extensive_table!$D$1419:$AO$1619,AF$4,FALSE)</f>
        <v>0</v>
      </c>
      <c r="AG199" s="13" t="e">
        <f t="shared" ref="AG199:AG206" si="110">IF(AF199&gt;0,AF199,NA())</f>
        <v>#N/A</v>
      </c>
      <c r="AH199" s="9">
        <f>VLOOKUP($C199,total_abstraction_km3!$A$2:$CT$249,AH$4,FALSE)</f>
        <v>4.2065659999999996</v>
      </c>
      <c r="AI199" s="13">
        <f t="shared" si="86"/>
        <v>4.2065659999999996</v>
      </c>
      <c r="AK199" s="9">
        <f>VLOOKUP($B199,aquastat_more_extensive_table!$D$1419:$AO$1619,AK$4,FALSE)</f>
        <v>0</v>
      </c>
      <c r="AL199" s="13" t="e">
        <f t="shared" ref="AL199:AL206" si="111">IF(AK199&gt;0,AK199,NA())</f>
        <v>#N/A</v>
      </c>
      <c r="AM199" s="9">
        <f>VLOOKUP($C199,total_abstraction_km3!$A$2:$CT$249,AM$4,FALSE)</f>
        <v>4.9488060000000003</v>
      </c>
      <c r="AN199" s="13">
        <f t="shared" si="87"/>
        <v>4.9488060000000003</v>
      </c>
      <c r="AP199" s="9">
        <f>VLOOKUP($B199,aquastat_more_extensive_table!$D$1419:$AO$1619,AP$4,FALSE)</f>
        <v>7.69</v>
      </c>
      <c r="AQ199" s="13">
        <f t="shared" ref="AQ199:AQ206" si="112">IF(AP199&gt;0,AP199,NA())</f>
        <v>7.69</v>
      </c>
      <c r="AR199" s="9">
        <f>VLOOKUP($C199,total_abstraction_km3!$A$2:$CT$249,AR$4,FALSE)</f>
        <v>5.3341620000000001</v>
      </c>
      <c r="AS199" s="13">
        <f t="shared" si="88"/>
        <v>5.3341620000000001</v>
      </c>
      <c r="AU199" s="9">
        <f>VLOOKUP($B199,aquastat_more_extensive_table!$D$1419:$AO$1619,AU$4,FALSE)</f>
        <v>6.7380000000000004</v>
      </c>
      <c r="AV199" s="13">
        <f t="shared" ref="AV199:AV206" si="113">IF(AU199&gt;0,AU199,NA())</f>
        <v>6.7380000000000004</v>
      </c>
      <c r="AW199" s="9">
        <f>VLOOKUP($C199,total_abstraction_km3!$A$2:$CT$249,AW$4,FALSE)</f>
        <v>5.3637680000000003</v>
      </c>
      <c r="AX199" s="13">
        <f t="shared" si="89"/>
        <v>5.3637680000000003</v>
      </c>
      <c r="AZ199" s="9">
        <f>VLOOKUP($B199,aquastat_more_extensive_table!$D$1419:$AO$1619,AZ$4,FALSE)</f>
        <v>6.2169999999999996</v>
      </c>
      <c r="BA199" s="13">
        <f t="shared" ref="BA199:BA206" si="114">IF(AZ199&gt;0,AZ199,NA())</f>
        <v>6.2169999999999996</v>
      </c>
      <c r="BB199" s="9">
        <f>VLOOKUP($C199,total_abstraction_km3!$A$2:$CT$249,BB$4,FALSE)</f>
        <v>5.9494920000000002</v>
      </c>
      <c r="BC199" s="13">
        <f t="shared" si="90"/>
        <v>5.9494920000000002</v>
      </c>
      <c r="BE199" s="9">
        <f>VLOOKUP($B199,aquastat_more_extensive_table!$D$1419:$AO$1619,BE$4,FALSE)</f>
        <v>6.0049999999999999</v>
      </c>
      <c r="BF199" s="13">
        <f t="shared" ref="BF199:BF206" si="115">IF(BE199&gt;0,BE199,NA())</f>
        <v>6.0049999999999999</v>
      </c>
      <c r="BG199" s="9">
        <f>VLOOKUP($C199,total_abstraction_km3!$A$2:$CT$249,BG$4,FALSE)</f>
        <v>6.2848879999999996</v>
      </c>
      <c r="BH199" s="13">
        <f t="shared" si="91"/>
        <v>6.2848879999999996</v>
      </c>
      <c r="BJ199" s="9">
        <f>VLOOKUP($B199,aquastat_more_extensive_table!$D$1419:$AO$1619,BJ$4,FALSE)</f>
        <v>0</v>
      </c>
      <c r="BK199" s="13" t="e">
        <f t="shared" si="92"/>
        <v>#N/A</v>
      </c>
      <c r="BL199" s="9">
        <f>VLOOKUP($C199,total_abstraction_km3!$A$2:$CT$249,BL$4,FALSE)</f>
        <v>6.2666933333333299</v>
      </c>
      <c r="BM199" s="13">
        <f t="shared" si="93"/>
        <v>6.2666933333333299</v>
      </c>
    </row>
    <row r="200" spans="2:65" x14ac:dyDescent="0.25">
      <c r="B200" s="12">
        <f>fao_ids_unique!B195</f>
        <v>256</v>
      </c>
      <c r="C200" s="12">
        <f>fao_ids_unique!F195</f>
        <v>115</v>
      </c>
      <c r="D200" s="8" t="str">
        <f>fao_ids_unique!C195</f>
        <v>LUX</v>
      </c>
      <c r="E200" s="7" t="str">
        <f>fao_ids_unique!G195</f>
        <v>Luxembourg</v>
      </c>
      <c r="G200" s="9">
        <f>VLOOKUP($B200,aquastat_more_extensive_table!$D$1419:$AO$1619,G$4,FALSE)</f>
        <v>0</v>
      </c>
      <c r="H200" s="13" t="e">
        <f t="shared" si="105"/>
        <v>#N/A</v>
      </c>
      <c r="I200" s="9">
        <f>VLOOKUP($C200,total_abstraction_km3!$A$2:$CT$249,I$4,FALSE)</f>
        <v>5.7183280000000003E-2</v>
      </c>
      <c r="J200" s="13">
        <f t="shared" ref="J200:J206" si="116">IF(I200&gt;=0,I200,NA())</f>
        <v>5.7183280000000003E-2</v>
      </c>
      <c r="L200" s="9">
        <f>VLOOKUP($B200,aquastat_more_extensive_table!$D$1419:$AO$1619,L$4,FALSE)</f>
        <v>0</v>
      </c>
      <c r="M200" s="13" t="e">
        <f t="shared" si="106"/>
        <v>#N/A</v>
      </c>
      <c r="N200" s="9">
        <f>VLOOKUP($C200,total_abstraction_km3!$A$2:$CT$249,N$4,FALSE)</f>
        <v>6.3248460000000006E-2</v>
      </c>
      <c r="O200" s="13">
        <f t="shared" ref="O200:O206" si="117">IF(N200&gt;=0,N200,NA())</f>
        <v>6.3248460000000006E-2</v>
      </c>
      <c r="Q200" s="9">
        <f>VLOOKUP($B200,aquastat_more_extensive_table!$D$1419:$AO$1619,Q$4,FALSE)</f>
        <v>3.4799999999999998E-2</v>
      </c>
      <c r="R200" s="13">
        <f t="shared" si="107"/>
        <v>3.4799999999999998E-2</v>
      </c>
      <c r="S200" s="9">
        <f>VLOOKUP($C200,total_abstraction_km3!$A$2:$CT$249,S$4,FALSE)</f>
        <v>7.2893520000000003E-2</v>
      </c>
      <c r="T200" s="13">
        <f t="shared" ref="T200:T206" si="118">IF(S200&gt;=0,S200,NA())</f>
        <v>7.2893520000000003E-2</v>
      </c>
      <c r="V200" s="9">
        <f>VLOOKUP($B200,aquastat_more_extensive_table!$D$1419:$AO$1619,V$4,FALSE)</f>
        <v>4.2500000000000003E-2</v>
      </c>
      <c r="W200" s="13">
        <f t="shared" si="108"/>
        <v>4.2500000000000003E-2</v>
      </c>
      <c r="X200" s="9">
        <f>VLOOKUP($C200,total_abstraction_km3!$A$2:$CT$249,X$4,FALSE)</f>
        <v>9.3631060000000002E-2</v>
      </c>
      <c r="Y200" s="13">
        <f t="shared" ref="Y200:Y206" si="119">IF(X200&gt;=0,X200,NA())</f>
        <v>9.3631060000000002E-2</v>
      </c>
      <c r="AA200" s="9">
        <f>VLOOKUP($B200,aquastat_more_extensive_table!$D$1419:$AO$1619,AA$4,FALSE)</f>
        <v>3.9699999999999999E-2</v>
      </c>
      <c r="AB200" s="13">
        <f t="shared" si="109"/>
        <v>3.9699999999999999E-2</v>
      </c>
      <c r="AC200" s="9">
        <f>VLOOKUP($C200,total_abstraction_km3!$A$2:$CT$249,AC$4,FALSE)</f>
        <v>0.1089484</v>
      </c>
      <c r="AD200" s="13">
        <f t="shared" ref="AD200:AD206" si="120">IF(AC200&gt;=0,AC200,NA())</f>
        <v>0.1089484</v>
      </c>
      <c r="AF200" s="9">
        <f>VLOOKUP($B200,aquastat_more_extensive_table!$D$1419:$AO$1619,AF$4,FALSE)</f>
        <v>6.7000000000000004E-2</v>
      </c>
      <c r="AG200" s="13">
        <f t="shared" si="110"/>
        <v>6.7000000000000004E-2</v>
      </c>
      <c r="AH200" s="9">
        <f>VLOOKUP($C200,total_abstraction_km3!$A$2:$CT$249,AH$4,FALSE)</f>
        <v>0.1091708</v>
      </c>
      <c r="AI200" s="13">
        <f t="shared" ref="AI200:AI206" si="121">IF(AH200&gt;=0,AH200,NA())</f>
        <v>0.1091708</v>
      </c>
      <c r="AK200" s="9">
        <f>VLOOKUP($B200,aquastat_more_extensive_table!$D$1419:$AO$1619,AK$4,FALSE)</f>
        <v>0</v>
      </c>
      <c r="AL200" s="13" t="e">
        <f t="shared" si="111"/>
        <v>#N/A</v>
      </c>
      <c r="AM200" s="9">
        <f>VLOOKUP($C200,total_abstraction_km3!$A$2:$CT$249,AM$4,FALSE)</f>
        <v>0.13452600000000001</v>
      </c>
      <c r="AN200" s="13">
        <f t="shared" ref="AN200:AN206" si="122">IF(AM200&gt;=0,AM200,NA())</f>
        <v>0.13452600000000001</v>
      </c>
      <c r="AP200" s="9">
        <f>VLOOKUP($B200,aquastat_more_extensive_table!$D$1419:$AO$1619,AP$4,FALSE)</f>
        <v>5.6500000000000002E-2</v>
      </c>
      <c r="AQ200" s="13">
        <f t="shared" si="112"/>
        <v>5.6500000000000002E-2</v>
      </c>
      <c r="AR200" s="9">
        <f>VLOOKUP($C200,total_abstraction_km3!$A$2:$CT$249,AR$4,FALSE)</f>
        <v>0.14950340000000001</v>
      </c>
      <c r="AS200" s="13">
        <f t="shared" ref="AS200:AS206" si="123">IF(AR200&gt;=0,AR200,NA())</f>
        <v>0.14950340000000001</v>
      </c>
      <c r="AU200" s="9">
        <f>VLOOKUP($B200,aquastat_more_extensive_table!$D$1419:$AO$1619,AU$4,FALSE)</f>
        <v>6.0499999999999998E-2</v>
      </c>
      <c r="AV200" s="13">
        <f t="shared" si="113"/>
        <v>6.0499999999999998E-2</v>
      </c>
      <c r="AW200" s="9">
        <f>VLOOKUP($C200,total_abstraction_km3!$A$2:$CT$249,AW$4,FALSE)</f>
        <v>0.14981159999999999</v>
      </c>
      <c r="AX200" s="13">
        <f t="shared" ref="AX200:AX206" si="124">IF(AW200&gt;=0,AW200,NA())</f>
        <v>0.14981159999999999</v>
      </c>
      <c r="AZ200" s="9">
        <f>VLOOKUP($B200,aquastat_more_extensive_table!$D$1419:$AO$1619,AZ$4,FALSE)</f>
        <v>0</v>
      </c>
      <c r="BA200" s="13" t="e">
        <f t="shared" si="114"/>
        <v>#N/A</v>
      </c>
      <c r="BB200" s="9">
        <f>VLOOKUP($C200,total_abstraction_km3!$A$2:$CT$249,BB$4,FALSE)</f>
        <v>0.17441300000000001</v>
      </c>
      <c r="BC200" s="13">
        <f t="shared" ref="BC200:BC206" si="125">IF(BB200&gt;=0,BB200,NA())</f>
        <v>0.17441300000000001</v>
      </c>
      <c r="BE200" s="9">
        <f>VLOOKUP($B200,aquastat_more_extensive_table!$D$1419:$AO$1619,BE$4,FALSE)</f>
        <v>4.4499999999999998E-2</v>
      </c>
      <c r="BF200" s="13">
        <f t="shared" si="115"/>
        <v>4.4499999999999998E-2</v>
      </c>
      <c r="BG200" s="9">
        <f>VLOOKUP($C200,total_abstraction_km3!$A$2:$CT$249,BG$4,FALSE)</f>
        <v>0.18818699999999999</v>
      </c>
      <c r="BH200" s="13">
        <f t="shared" ref="BH200:BH206" si="126">IF(BG200&gt;=0,BG200,NA())</f>
        <v>0.18818699999999999</v>
      </c>
      <c r="BJ200" s="9">
        <f>VLOOKUP($B200,aquastat_more_extensive_table!$D$1419:$AO$1619,BJ$4,FALSE)</f>
        <v>4.3099999999999999E-2</v>
      </c>
      <c r="BK200" s="13">
        <f t="shared" ref="BK200:BK206" si="127">IF(BJ200&gt;0,BJ200,NA())</f>
        <v>4.3099999999999999E-2</v>
      </c>
      <c r="BL200" s="9">
        <f>VLOOKUP($C200,total_abstraction_km3!$A$2:$CT$249,BL$4,FALSE)</f>
        <v>0.18693499999999999</v>
      </c>
      <c r="BM200" s="13">
        <f t="shared" ref="BM200:BM206" si="128">IF(BL200&gt;=0,BL200,NA())</f>
        <v>0.18693499999999999</v>
      </c>
    </row>
    <row r="201" spans="2:65" x14ac:dyDescent="0.25">
      <c r="B201" s="12">
        <f>fao_ids_unique!B196</f>
        <v>272</v>
      </c>
      <c r="C201" s="12">
        <f>fao_ids_unique!F196</f>
        <v>212</v>
      </c>
      <c r="D201" s="8" t="str">
        <f>fao_ids_unique!C196</f>
        <v>SRB</v>
      </c>
      <c r="E201" s="7" t="str">
        <f>fao_ids_unique!G196</f>
        <v>Serbia</v>
      </c>
      <c r="G201" s="9">
        <f>VLOOKUP($B201,aquastat_more_extensive_table!$D$1419:$AO$1619,G$4,FALSE)</f>
        <v>0</v>
      </c>
      <c r="H201" s="13" t="e">
        <f t="shared" si="105"/>
        <v>#N/A</v>
      </c>
      <c r="I201" s="9">
        <f>VLOOKUP($C201,total_abstraction_km3!$A$2:$CT$249,I$4,FALSE)</f>
        <v>2.677826</v>
      </c>
      <c r="J201" s="13">
        <f t="shared" si="116"/>
        <v>2.677826</v>
      </c>
      <c r="L201" s="9">
        <f>VLOOKUP($B201,aquastat_more_extensive_table!$D$1419:$AO$1619,L$4,FALSE)</f>
        <v>0</v>
      </c>
      <c r="M201" s="13" t="e">
        <f t="shared" si="106"/>
        <v>#N/A</v>
      </c>
      <c r="N201" s="9">
        <f>VLOOKUP($C201,total_abstraction_km3!$A$2:$CT$249,N$4,FALSE)</f>
        <v>2.819998</v>
      </c>
      <c r="O201" s="13">
        <f t="shared" si="117"/>
        <v>2.819998</v>
      </c>
      <c r="Q201" s="9">
        <f>VLOOKUP($B201,aquastat_more_extensive_table!$D$1419:$AO$1619,Q$4,FALSE)</f>
        <v>0</v>
      </c>
      <c r="R201" s="13" t="e">
        <f t="shared" si="107"/>
        <v>#N/A</v>
      </c>
      <c r="S201" s="9">
        <f>VLOOKUP($C201,total_abstraction_km3!$A$2:$CT$249,S$4,FALSE)</f>
        <v>3.041064</v>
      </c>
      <c r="T201" s="13">
        <f t="shared" si="118"/>
        <v>3.041064</v>
      </c>
      <c r="V201" s="9">
        <f>VLOOKUP($B201,aquastat_more_extensive_table!$D$1419:$AO$1619,V$4,FALSE)</f>
        <v>0</v>
      </c>
      <c r="W201" s="13" t="e">
        <f t="shared" si="108"/>
        <v>#N/A</v>
      </c>
      <c r="X201" s="9">
        <f>VLOOKUP($C201,total_abstraction_km3!$A$2:$CT$249,X$4,FALSE)</f>
        <v>3.6590180000000001</v>
      </c>
      <c r="Y201" s="13">
        <f t="shared" si="119"/>
        <v>3.6590180000000001</v>
      </c>
      <c r="AA201" s="9">
        <f>VLOOKUP($B201,aquastat_more_extensive_table!$D$1419:$AO$1619,AA$4,FALSE)</f>
        <v>0</v>
      </c>
      <c r="AB201" s="13" t="e">
        <f t="shared" si="109"/>
        <v>#N/A</v>
      </c>
      <c r="AC201" s="9">
        <f>VLOOKUP($C201,total_abstraction_km3!$A$2:$CT$249,AC$4,FALSE)</f>
        <v>4.246048</v>
      </c>
      <c r="AD201" s="13">
        <f t="shared" si="120"/>
        <v>4.246048</v>
      </c>
      <c r="AF201" s="9">
        <f>VLOOKUP($B201,aquastat_more_extensive_table!$D$1419:$AO$1619,AF$4,FALSE)</f>
        <v>0</v>
      </c>
      <c r="AG201" s="13" t="e">
        <f t="shared" si="110"/>
        <v>#N/A</v>
      </c>
      <c r="AH201" s="9">
        <f>VLOOKUP($C201,total_abstraction_km3!$A$2:$CT$249,AH$4,FALSE)</f>
        <v>4.4124879999999997</v>
      </c>
      <c r="AI201" s="13">
        <f t="shared" si="121"/>
        <v>4.4124879999999997</v>
      </c>
      <c r="AK201" s="9">
        <f>VLOOKUP($B201,aquastat_more_extensive_table!$D$1419:$AO$1619,AK$4,FALSE)</f>
        <v>0</v>
      </c>
      <c r="AL201" s="13" t="e">
        <f t="shared" si="111"/>
        <v>#N/A</v>
      </c>
      <c r="AM201" s="9">
        <f>VLOOKUP($C201,total_abstraction_km3!$A$2:$CT$249,AM$4,FALSE)</f>
        <v>4.5421139999999998</v>
      </c>
      <c r="AN201" s="13">
        <f t="shared" si="122"/>
        <v>4.5421139999999998</v>
      </c>
      <c r="AP201" s="9">
        <f>VLOOKUP($B201,aquastat_more_extensive_table!$D$1419:$AO$1619,AP$4,FALSE)</f>
        <v>0</v>
      </c>
      <c r="AQ201" s="13" t="e">
        <f t="shared" si="112"/>
        <v>#N/A</v>
      </c>
      <c r="AR201" s="9">
        <f>VLOOKUP($C201,total_abstraction_km3!$A$2:$CT$249,AR$4,FALSE)</f>
        <v>4.9785899999999996</v>
      </c>
      <c r="AS201" s="13">
        <f t="shared" si="123"/>
        <v>4.9785899999999996</v>
      </c>
      <c r="AU201" s="9">
        <f>VLOOKUP($B201,aquastat_more_extensive_table!$D$1419:$AO$1619,AU$4,FALSE)</f>
        <v>0</v>
      </c>
      <c r="AV201" s="13" t="e">
        <f t="shared" si="113"/>
        <v>#N/A</v>
      </c>
      <c r="AW201" s="9">
        <f>VLOOKUP($C201,total_abstraction_km3!$A$2:$CT$249,AW$4,FALSE)</f>
        <v>5.3729620000000002</v>
      </c>
      <c r="AX201" s="13">
        <f t="shared" si="124"/>
        <v>5.3729620000000002</v>
      </c>
      <c r="AZ201" s="9">
        <f>VLOOKUP($B201,aquastat_more_extensive_table!$D$1419:$AO$1619,AZ$4,FALSE)</f>
        <v>3.9580000000000002</v>
      </c>
      <c r="BA201" s="13">
        <f t="shared" si="114"/>
        <v>3.9580000000000002</v>
      </c>
      <c r="BB201" s="9">
        <f>VLOOKUP($C201,total_abstraction_km3!$A$2:$CT$249,BB$4,FALSE)</f>
        <v>6.6575519999999999</v>
      </c>
      <c r="BC201" s="13">
        <f t="shared" si="125"/>
        <v>6.6575519999999999</v>
      </c>
      <c r="BE201" s="9">
        <f>VLOOKUP($B201,aquastat_more_extensive_table!$D$1419:$AO$1619,BE$4,FALSE)</f>
        <v>3.8690000000000002</v>
      </c>
      <c r="BF201" s="13">
        <f t="shared" si="115"/>
        <v>3.8690000000000002</v>
      </c>
      <c r="BG201" s="9">
        <f>VLOOKUP($C201,total_abstraction_km3!$A$2:$CT$249,BG$4,FALSE)</f>
        <v>7.5159380000000002</v>
      </c>
      <c r="BH201" s="13">
        <f t="shared" si="126"/>
        <v>7.5159380000000002</v>
      </c>
      <c r="BJ201" s="9">
        <f>VLOOKUP($B201,aquastat_more_extensive_table!$D$1419:$AO$1619,BJ$4,FALSE)</f>
        <v>4.1500000000000004</v>
      </c>
      <c r="BK201" s="13">
        <f t="shared" si="127"/>
        <v>4.1500000000000004</v>
      </c>
      <c r="BL201" s="9">
        <f>VLOOKUP($C201,total_abstraction_km3!$A$2:$CT$249,BL$4,FALSE)</f>
        <v>7.4079566666666699</v>
      </c>
      <c r="BM201" s="13">
        <f t="shared" si="128"/>
        <v>7.4079566666666699</v>
      </c>
    </row>
    <row r="202" spans="2:65" x14ac:dyDescent="0.25">
      <c r="B202" s="12">
        <f>fao_ids_unique!B197</f>
        <v>273</v>
      </c>
      <c r="C202" s="12">
        <f>fao_ids_unique!F197</f>
        <v>130</v>
      </c>
      <c r="D202" s="8" t="str">
        <f>fao_ids_unique!C197</f>
        <v>MNE</v>
      </c>
      <c r="E202" s="7" t="str">
        <f>fao_ids_unique!G197</f>
        <v>Montenegro</v>
      </c>
      <c r="G202" s="9">
        <f>VLOOKUP($B202,aquastat_more_extensive_table!$D$1419:$AO$1619,G$4,FALSE)</f>
        <v>0</v>
      </c>
      <c r="H202" s="13" t="e">
        <f t="shared" si="105"/>
        <v>#N/A</v>
      </c>
      <c r="I202" s="9">
        <f>VLOOKUP($C202,total_abstraction_km3!$A$2:$CT$249,I$4,FALSE)</f>
        <v>0.1749088</v>
      </c>
      <c r="J202" s="13">
        <f t="shared" si="116"/>
        <v>0.1749088</v>
      </c>
      <c r="L202" s="9">
        <f>VLOOKUP($B202,aquastat_more_extensive_table!$D$1419:$AO$1619,L$4,FALSE)</f>
        <v>0</v>
      </c>
      <c r="M202" s="13" t="e">
        <f t="shared" si="106"/>
        <v>#N/A</v>
      </c>
      <c r="N202" s="9">
        <f>VLOOKUP($C202,total_abstraction_km3!$A$2:$CT$249,N$4,FALSE)</f>
        <v>0.184281</v>
      </c>
      <c r="O202" s="13">
        <f t="shared" si="117"/>
        <v>0.184281</v>
      </c>
      <c r="Q202" s="9">
        <f>VLOOKUP($B202,aquastat_more_extensive_table!$D$1419:$AO$1619,Q$4,FALSE)</f>
        <v>0</v>
      </c>
      <c r="R202" s="13" t="e">
        <f t="shared" si="107"/>
        <v>#N/A</v>
      </c>
      <c r="S202" s="9">
        <f>VLOOKUP($C202,total_abstraction_km3!$A$2:$CT$249,S$4,FALSE)</f>
        <v>0.19910420000000001</v>
      </c>
      <c r="T202" s="13">
        <f t="shared" si="118"/>
        <v>0.19910420000000001</v>
      </c>
      <c r="V202" s="9">
        <f>VLOOKUP($B202,aquastat_more_extensive_table!$D$1419:$AO$1619,V$4,FALSE)</f>
        <v>0</v>
      </c>
      <c r="W202" s="13" t="e">
        <f t="shared" si="108"/>
        <v>#N/A</v>
      </c>
      <c r="X202" s="9">
        <f>VLOOKUP($C202,total_abstraction_km3!$A$2:$CT$249,X$4,FALSE)</f>
        <v>0.24179220000000001</v>
      </c>
      <c r="Y202" s="13">
        <f t="shared" si="119"/>
        <v>0.24179220000000001</v>
      </c>
      <c r="AA202" s="9">
        <f>VLOOKUP($B202,aquastat_more_extensive_table!$D$1419:$AO$1619,AA$4,FALSE)</f>
        <v>0</v>
      </c>
      <c r="AB202" s="13" t="e">
        <f t="shared" si="109"/>
        <v>#N/A</v>
      </c>
      <c r="AC202" s="9">
        <f>VLOOKUP($C202,total_abstraction_km3!$A$2:$CT$249,AC$4,FALSE)</f>
        <v>0.28016999999999997</v>
      </c>
      <c r="AD202" s="13">
        <f t="shared" si="120"/>
        <v>0.28016999999999997</v>
      </c>
      <c r="AF202" s="9">
        <f>VLOOKUP($B202,aquastat_more_extensive_table!$D$1419:$AO$1619,AF$4,FALSE)</f>
        <v>0</v>
      </c>
      <c r="AG202" s="13" t="e">
        <f t="shared" si="110"/>
        <v>#N/A</v>
      </c>
      <c r="AH202" s="9">
        <f>VLOOKUP($C202,total_abstraction_km3!$A$2:$CT$249,AH$4,FALSE)</f>
        <v>0.2879758</v>
      </c>
      <c r="AI202" s="13">
        <f t="shared" si="121"/>
        <v>0.2879758</v>
      </c>
      <c r="AK202" s="9">
        <f>VLOOKUP($B202,aquastat_more_extensive_table!$D$1419:$AO$1619,AK$4,FALSE)</f>
        <v>0</v>
      </c>
      <c r="AL202" s="13" t="e">
        <f t="shared" si="111"/>
        <v>#N/A</v>
      </c>
      <c r="AM202" s="9">
        <f>VLOOKUP($C202,total_abstraction_km3!$A$2:$CT$249,AM$4,FALSE)</f>
        <v>0.2863636</v>
      </c>
      <c r="AN202" s="13">
        <f t="shared" si="122"/>
        <v>0.2863636</v>
      </c>
      <c r="AP202" s="9">
        <f>VLOOKUP($B202,aquastat_more_extensive_table!$D$1419:$AO$1619,AP$4,FALSE)</f>
        <v>0</v>
      </c>
      <c r="AQ202" s="13" t="e">
        <f t="shared" si="112"/>
        <v>#N/A</v>
      </c>
      <c r="AR202" s="9">
        <f>VLOOKUP($C202,total_abstraction_km3!$A$2:$CT$249,AR$4,FALSE)</f>
        <v>0.31114199999999997</v>
      </c>
      <c r="AS202" s="13">
        <f t="shared" si="123"/>
        <v>0.31114199999999997</v>
      </c>
      <c r="AU202" s="9">
        <f>VLOOKUP($B202,aquastat_more_extensive_table!$D$1419:$AO$1619,AU$4,FALSE)</f>
        <v>0</v>
      </c>
      <c r="AV202" s="13" t="e">
        <f t="shared" si="113"/>
        <v>#N/A</v>
      </c>
      <c r="AW202" s="9">
        <f>VLOOKUP($C202,total_abstraction_km3!$A$2:$CT$249,AW$4,FALSE)</f>
        <v>0.33749679999999999</v>
      </c>
      <c r="AX202" s="13">
        <f t="shared" si="124"/>
        <v>0.33749679999999999</v>
      </c>
      <c r="AZ202" s="9">
        <f>VLOOKUP($B202,aquastat_more_extensive_table!$D$1419:$AO$1619,AZ$4,FALSE)</f>
        <v>0</v>
      </c>
      <c r="BA202" s="13" t="e">
        <f t="shared" si="114"/>
        <v>#N/A</v>
      </c>
      <c r="BB202" s="9">
        <f>VLOOKUP($C202,total_abstraction_km3!$A$2:$CT$249,BB$4,FALSE)</f>
        <v>0.34309020000000001</v>
      </c>
      <c r="BC202" s="13">
        <f t="shared" si="125"/>
        <v>0.34309020000000001</v>
      </c>
      <c r="BE202" s="9">
        <f>VLOOKUP($B202,aquastat_more_extensive_table!$D$1419:$AO$1619,BE$4,FALSE)</f>
        <v>0.16089999999999999</v>
      </c>
      <c r="BF202" s="13">
        <f t="shared" si="115"/>
        <v>0.16089999999999999</v>
      </c>
      <c r="BG202" s="9">
        <f>VLOOKUP($C202,total_abstraction_km3!$A$2:$CT$249,BG$4,FALSE)</f>
        <v>0.32211879999999998</v>
      </c>
      <c r="BH202" s="13">
        <f t="shared" si="126"/>
        <v>0.32211879999999998</v>
      </c>
      <c r="BJ202" s="9">
        <f>VLOOKUP($B202,aquastat_more_extensive_table!$D$1419:$AO$1619,BJ$4,FALSE)</f>
        <v>0</v>
      </c>
      <c r="BK202" s="13" t="e">
        <f t="shared" si="127"/>
        <v>#N/A</v>
      </c>
      <c r="BL202" s="9">
        <f>VLOOKUP($C202,total_abstraction_km3!$A$2:$CT$249,BL$4,FALSE)</f>
        <v>0.32260733333333302</v>
      </c>
      <c r="BM202" s="13">
        <f t="shared" si="128"/>
        <v>0.32260733333333302</v>
      </c>
    </row>
    <row r="203" spans="2:65" x14ac:dyDescent="0.25">
      <c r="B203" s="12">
        <f>fao_ids_unique!B198</f>
        <v>276</v>
      </c>
      <c r="C203" s="12">
        <f>fao_ids_unique!F198</f>
        <v>245</v>
      </c>
      <c r="D203" s="8" t="str">
        <f>fao_ids_unique!C198</f>
        <v>SDN</v>
      </c>
      <c r="E203" s="7" t="str">
        <f>fao_ids_unique!G198</f>
        <v>Sudan</v>
      </c>
      <c r="G203" s="9">
        <f>VLOOKUP($B203,aquastat_more_extensive_table!$D$1419:$AO$1619,G$4,FALSE)</f>
        <v>0</v>
      </c>
      <c r="H203" s="13" t="e">
        <f t="shared" si="105"/>
        <v>#N/A</v>
      </c>
      <c r="I203" s="9">
        <f>VLOOKUP($C203,total_abstraction_km3!$A$2:$CT$249,I$4,FALSE)</f>
        <v>9.7456479999999992</v>
      </c>
      <c r="J203" s="13">
        <f t="shared" si="116"/>
        <v>9.7456479999999992</v>
      </c>
      <c r="L203" s="9">
        <f>VLOOKUP($B203,aquastat_more_extensive_table!$D$1419:$AO$1619,L$4,FALSE)</f>
        <v>0</v>
      </c>
      <c r="M203" s="13" t="e">
        <f t="shared" si="106"/>
        <v>#N/A</v>
      </c>
      <c r="N203" s="9">
        <f>VLOOKUP($C203,total_abstraction_km3!$A$2:$CT$249,N$4,FALSE)</f>
        <v>10.179209999999999</v>
      </c>
      <c r="O203" s="13">
        <f t="shared" si="117"/>
        <v>10.179209999999999</v>
      </c>
      <c r="Q203" s="9">
        <f>VLOOKUP($B203,aquastat_more_extensive_table!$D$1419:$AO$1619,Q$4,FALSE)</f>
        <v>0</v>
      </c>
      <c r="R203" s="13" t="e">
        <f t="shared" si="107"/>
        <v>#N/A</v>
      </c>
      <c r="S203" s="9">
        <f>VLOOKUP($C203,total_abstraction_km3!$A$2:$CT$249,S$4,FALSE)</f>
        <v>11.04922</v>
      </c>
      <c r="T203" s="13">
        <f t="shared" si="118"/>
        <v>11.04922</v>
      </c>
      <c r="V203" s="9">
        <f>VLOOKUP($B203,aquastat_more_extensive_table!$D$1419:$AO$1619,V$4,FALSE)</f>
        <v>0</v>
      </c>
      <c r="W203" s="13" t="e">
        <f t="shared" si="108"/>
        <v>#N/A</v>
      </c>
      <c r="X203" s="9">
        <f>VLOOKUP($C203,total_abstraction_km3!$A$2:$CT$249,X$4,FALSE)</f>
        <v>11.887919999999999</v>
      </c>
      <c r="Y203" s="13">
        <f t="shared" si="119"/>
        <v>11.887919999999999</v>
      </c>
      <c r="AA203" s="9">
        <f>VLOOKUP($B203,aquastat_more_extensive_table!$D$1419:$AO$1619,AA$4,FALSE)</f>
        <v>0</v>
      </c>
      <c r="AB203" s="13" t="e">
        <f t="shared" si="109"/>
        <v>#N/A</v>
      </c>
      <c r="AC203" s="9">
        <f>VLOOKUP($C203,total_abstraction_km3!$A$2:$CT$249,AC$4,FALSE)</f>
        <v>13.114280000000001</v>
      </c>
      <c r="AD203" s="13">
        <f t="shared" si="120"/>
        <v>13.114280000000001</v>
      </c>
      <c r="AF203" s="9">
        <f>VLOOKUP($B203,aquastat_more_extensive_table!$D$1419:$AO$1619,AF$4,FALSE)</f>
        <v>0</v>
      </c>
      <c r="AG203" s="13" t="e">
        <f t="shared" si="110"/>
        <v>#N/A</v>
      </c>
      <c r="AH203" s="9">
        <f>VLOOKUP($C203,total_abstraction_km3!$A$2:$CT$249,AH$4,FALSE)</f>
        <v>14.662599999999999</v>
      </c>
      <c r="AI203" s="13">
        <f t="shared" si="121"/>
        <v>14.662599999999999</v>
      </c>
      <c r="AK203" s="9">
        <f>VLOOKUP($B203,aquastat_more_extensive_table!$D$1419:$AO$1619,AK$4,FALSE)</f>
        <v>0</v>
      </c>
      <c r="AL203" s="13" t="e">
        <f t="shared" si="111"/>
        <v>#N/A</v>
      </c>
      <c r="AM203" s="9">
        <f>VLOOKUP($C203,total_abstraction_km3!$A$2:$CT$249,AM$4,FALSE)</f>
        <v>15.39194</v>
      </c>
      <c r="AN203" s="13">
        <f t="shared" si="122"/>
        <v>15.39194</v>
      </c>
      <c r="AP203" s="9">
        <f>VLOOKUP($B203,aquastat_more_extensive_table!$D$1419:$AO$1619,AP$4,FALSE)</f>
        <v>0</v>
      </c>
      <c r="AQ203" s="13" t="e">
        <f t="shared" si="112"/>
        <v>#N/A</v>
      </c>
      <c r="AR203" s="9">
        <f>VLOOKUP($C203,total_abstraction_km3!$A$2:$CT$249,AR$4,FALSE)</f>
        <v>15.14142</v>
      </c>
      <c r="AS203" s="13">
        <f t="shared" si="123"/>
        <v>15.14142</v>
      </c>
      <c r="AU203" s="9">
        <f>VLOOKUP($B203,aquastat_more_extensive_table!$D$1419:$AO$1619,AU$4,FALSE)</f>
        <v>0</v>
      </c>
      <c r="AV203" s="13" t="e">
        <f t="shared" si="113"/>
        <v>#N/A</v>
      </c>
      <c r="AW203" s="9">
        <f>VLOOKUP($C203,total_abstraction_km3!$A$2:$CT$249,AW$4,FALSE)</f>
        <v>15.6661</v>
      </c>
      <c r="AX203" s="13">
        <f t="shared" si="124"/>
        <v>15.6661</v>
      </c>
      <c r="AZ203" s="9">
        <f>VLOOKUP($B203,aquastat_more_extensive_table!$D$1419:$AO$1619,AZ$4,FALSE)</f>
        <v>0</v>
      </c>
      <c r="BA203" s="13" t="e">
        <f t="shared" si="114"/>
        <v>#N/A</v>
      </c>
      <c r="BB203" s="9">
        <f>VLOOKUP($C203,total_abstraction_km3!$A$2:$CT$249,BB$4,FALSE)</f>
        <v>15.931139999999999</v>
      </c>
      <c r="BC203" s="13">
        <f t="shared" si="125"/>
        <v>15.931139999999999</v>
      </c>
      <c r="BE203" s="9">
        <f>VLOOKUP($B203,aquastat_more_extensive_table!$D$1419:$AO$1619,BE$4,FALSE)</f>
        <v>26.93</v>
      </c>
      <c r="BF203" s="13">
        <f t="shared" si="115"/>
        <v>26.93</v>
      </c>
      <c r="BG203" s="9">
        <f>VLOOKUP($C203,total_abstraction_km3!$A$2:$CT$249,BG$4,FALSE)</f>
        <v>17.87914</v>
      </c>
      <c r="BH203" s="13">
        <f t="shared" si="126"/>
        <v>17.87914</v>
      </c>
      <c r="BJ203" s="9">
        <f>VLOOKUP($B203,aquastat_more_extensive_table!$D$1419:$AO$1619,BJ$4,FALSE)</f>
        <v>0</v>
      </c>
      <c r="BK203" s="13" t="e">
        <f t="shared" si="127"/>
        <v>#N/A</v>
      </c>
      <c r="BL203" s="9">
        <f>VLOOKUP($C203,total_abstraction_km3!$A$2:$CT$249,BL$4,FALSE)</f>
        <v>19.0704666666667</v>
      </c>
      <c r="BM203" s="13">
        <f t="shared" si="128"/>
        <v>19.0704666666667</v>
      </c>
    </row>
    <row r="204" spans="2:65" x14ac:dyDescent="0.25">
      <c r="B204" s="12">
        <f>fao_ids_unique!B199</f>
        <v>277</v>
      </c>
      <c r="C204" s="12">
        <f>fao_ids_unique!F199</f>
        <v>246</v>
      </c>
      <c r="D204" s="8" t="str">
        <f>fao_ids_unique!C199</f>
        <v>SSD</v>
      </c>
      <c r="E204" s="7" t="str">
        <f>fao_ids_unique!G199</f>
        <v>South Sudan</v>
      </c>
      <c r="G204" s="9">
        <f>VLOOKUP($B204,aquastat_more_extensive_table!$D$1419:$AO$1619,G$4,FALSE)</f>
        <v>0</v>
      </c>
      <c r="H204" s="13" t="e">
        <f t="shared" si="105"/>
        <v>#N/A</v>
      </c>
      <c r="I204" s="9">
        <f>VLOOKUP($C204,total_abstraction_km3!$A$2:$CT$249,I$4,FALSE)</f>
        <v>7.2880539999999994E-2</v>
      </c>
      <c r="J204" s="13">
        <f t="shared" si="116"/>
        <v>7.2880539999999994E-2</v>
      </c>
      <c r="L204" s="9">
        <f>VLOOKUP($B204,aquastat_more_extensive_table!$D$1419:$AO$1619,L$4,FALSE)</f>
        <v>0</v>
      </c>
      <c r="M204" s="13" t="e">
        <f t="shared" si="106"/>
        <v>#N/A</v>
      </c>
      <c r="N204" s="9">
        <f>VLOOKUP($C204,total_abstraction_km3!$A$2:$CT$249,N$4,FALSE)</f>
        <v>8.3073259999999996E-2</v>
      </c>
      <c r="O204" s="13">
        <f t="shared" si="117"/>
        <v>8.3073259999999996E-2</v>
      </c>
      <c r="Q204" s="9">
        <f>VLOOKUP($B204,aquastat_more_extensive_table!$D$1419:$AO$1619,Q$4,FALSE)</f>
        <v>0</v>
      </c>
      <c r="R204" s="13" t="e">
        <f t="shared" si="107"/>
        <v>#N/A</v>
      </c>
      <c r="S204" s="9">
        <f>VLOOKUP($C204,total_abstraction_km3!$A$2:$CT$249,S$4,FALSE)</f>
        <v>0.10156764</v>
      </c>
      <c r="T204" s="13">
        <f t="shared" si="118"/>
        <v>0.10156764</v>
      </c>
      <c r="V204" s="9">
        <f>VLOOKUP($B204,aquastat_more_extensive_table!$D$1419:$AO$1619,V$4,FALSE)</f>
        <v>0</v>
      </c>
      <c r="W204" s="13" t="e">
        <f t="shared" si="108"/>
        <v>#N/A</v>
      </c>
      <c r="X204" s="9">
        <f>VLOOKUP($C204,total_abstraction_km3!$A$2:$CT$249,X$4,FALSE)</f>
        <v>0.1414398</v>
      </c>
      <c r="Y204" s="13">
        <f t="shared" si="119"/>
        <v>0.1414398</v>
      </c>
      <c r="AA204" s="9">
        <f>VLOOKUP($B204,aquastat_more_extensive_table!$D$1419:$AO$1619,AA$4,FALSE)</f>
        <v>0</v>
      </c>
      <c r="AB204" s="13" t="e">
        <f t="shared" si="109"/>
        <v>#N/A</v>
      </c>
      <c r="AC204" s="9">
        <f>VLOOKUP($C204,total_abstraction_km3!$A$2:$CT$249,AC$4,FALSE)</f>
        <v>0.1824664</v>
      </c>
      <c r="AD204" s="13">
        <f t="shared" si="120"/>
        <v>0.1824664</v>
      </c>
      <c r="AF204" s="9">
        <f>VLOOKUP($B204,aquastat_more_extensive_table!$D$1419:$AO$1619,AF$4,FALSE)</f>
        <v>0</v>
      </c>
      <c r="AG204" s="13" t="e">
        <f t="shared" si="110"/>
        <v>#N/A</v>
      </c>
      <c r="AH204" s="9">
        <f>VLOOKUP($C204,total_abstraction_km3!$A$2:$CT$249,AH$4,FALSE)</f>
        <v>0.22200500000000001</v>
      </c>
      <c r="AI204" s="13">
        <f t="shared" si="121"/>
        <v>0.22200500000000001</v>
      </c>
      <c r="AK204" s="9">
        <f>VLOOKUP($B204,aquastat_more_extensive_table!$D$1419:$AO$1619,AK$4,FALSE)</f>
        <v>0</v>
      </c>
      <c r="AL204" s="13" t="e">
        <f t="shared" si="111"/>
        <v>#N/A</v>
      </c>
      <c r="AM204" s="9">
        <f>VLOOKUP($C204,total_abstraction_km3!$A$2:$CT$249,AM$4,FALSE)</f>
        <v>0.23592199999999999</v>
      </c>
      <c r="AN204" s="13">
        <f t="shared" si="122"/>
        <v>0.23592199999999999</v>
      </c>
      <c r="AP204" s="9">
        <f>VLOOKUP($B204,aquastat_more_extensive_table!$D$1419:$AO$1619,AP$4,FALSE)</f>
        <v>0</v>
      </c>
      <c r="AQ204" s="13" t="e">
        <f t="shared" si="112"/>
        <v>#N/A</v>
      </c>
      <c r="AR204" s="9">
        <f>VLOOKUP($C204,total_abstraction_km3!$A$2:$CT$249,AR$4,FALSE)</f>
        <v>0.26473259999999998</v>
      </c>
      <c r="AS204" s="13">
        <f t="shared" si="123"/>
        <v>0.26473259999999998</v>
      </c>
      <c r="AU204" s="9">
        <f>VLOOKUP($B204,aquastat_more_extensive_table!$D$1419:$AO$1619,AU$4,FALSE)</f>
        <v>0</v>
      </c>
      <c r="AV204" s="13" t="e">
        <f t="shared" si="113"/>
        <v>#N/A</v>
      </c>
      <c r="AW204" s="9">
        <f>VLOOKUP($C204,total_abstraction_km3!$A$2:$CT$249,AW$4,FALSE)</f>
        <v>0.30068060000000002</v>
      </c>
      <c r="AX204" s="13">
        <f t="shared" si="124"/>
        <v>0.30068060000000002</v>
      </c>
      <c r="AZ204" s="9">
        <f>VLOOKUP($B204,aquastat_more_extensive_table!$D$1419:$AO$1619,AZ$4,FALSE)</f>
        <v>0</v>
      </c>
      <c r="BA204" s="13" t="e">
        <f t="shared" si="114"/>
        <v>#N/A</v>
      </c>
      <c r="BB204" s="9">
        <f>VLOOKUP($C204,total_abstraction_km3!$A$2:$CT$249,BB$4,FALSE)</f>
        <v>0.39062380000000002</v>
      </c>
      <c r="BC204" s="13">
        <f t="shared" si="125"/>
        <v>0.39062380000000002</v>
      </c>
      <c r="BE204" s="9">
        <f>VLOOKUP($B204,aquastat_more_extensive_table!$D$1419:$AO$1619,BE$4,FALSE)</f>
        <v>0.65800000000000003</v>
      </c>
      <c r="BF204" s="13">
        <f t="shared" si="115"/>
        <v>0.65800000000000003</v>
      </c>
      <c r="BG204" s="9">
        <f>VLOOKUP($C204,total_abstraction_km3!$A$2:$CT$249,BG$4,FALSE)</f>
        <v>0.49594779999999999</v>
      </c>
      <c r="BH204" s="13">
        <f t="shared" si="126"/>
        <v>0.49594779999999999</v>
      </c>
      <c r="BJ204" s="9">
        <f>VLOOKUP($B204,aquastat_more_extensive_table!$D$1419:$AO$1619,BJ$4,FALSE)</f>
        <v>0</v>
      </c>
      <c r="BK204" s="13" t="e">
        <f t="shared" si="127"/>
        <v>#N/A</v>
      </c>
      <c r="BL204" s="9">
        <f>VLOOKUP($C204,total_abstraction_km3!$A$2:$CT$249,BL$4,FALSE)</f>
        <v>0.49900699999999998</v>
      </c>
      <c r="BM204" s="13">
        <f t="shared" si="128"/>
        <v>0.49900699999999998</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VLOOKUP($B205,aquastat_more_extensive_table!$D$1419:$AO$1619,G$4,FALSE)</f>
        <v>0</v>
      </c>
      <c r="H205" s="13" t="e">
        <f t="shared" si="105"/>
        <v>#N/A</v>
      </c>
      <c r="I205" s="9">
        <f>VLOOKUP($C205,total_abstraction_km3!$A$2:$CT$249,I$4,FALSE)</f>
        <v>5.4911740000000001E-2</v>
      </c>
      <c r="J205" s="13">
        <f t="shared" si="116"/>
        <v>5.4911740000000001E-2</v>
      </c>
      <c r="L205" s="9">
        <f>VLOOKUP($B205,aquastat_more_extensive_table!$D$1419:$AO$1619,L$4,FALSE)</f>
        <v>0</v>
      </c>
      <c r="M205" s="13" t="e">
        <f t="shared" si="106"/>
        <v>#N/A</v>
      </c>
      <c r="N205" s="9">
        <f>VLOOKUP($C205,total_abstraction_km3!$A$2:$CT$249,N$4,FALSE)</f>
        <v>6.4847580000000002E-2</v>
      </c>
      <c r="O205" s="13">
        <f t="shared" si="117"/>
        <v>6.4847580000000002E-2</v>
      </c>
      <c r="Q205" s="9">
        <f>VLOOKUP($B205,aquastat_more_extensive_table!$D$1419:$AO$1619,Q$4,FALSE)</f>
        <v>0</v>
      </c>
      <c r="R205" s="13" t="e">
        <f t="shared" si="107"/>
        <v>#N/A</v>
      </c>
      <c r="S205" s="9">
        <f>VLOOKUP($C205,total_abstraction_km3!$A$2:$CT$249,S$4,FALSE)</f>
        <v>7.026512E-2</v>
      </c>
      <c r="T205" s="13">
        <f t="shared" si="118"/>
        <v>7.026512E-2</v>
      </c>
      <c r="V205" s="9">
        <f>VLOOKUP($B205,aquastat_more_extensive_table!$D$1419:$AO$1619,V$4,FALSE)</f>
        <v>0</v>
      </c>
      <c r="W205" s="13" t="e">
        <f t="shared" si="108"/>
        <v>#N/A</v>
      </c>
      <c r="X205" s="9">
        <f>VLOOKUP($C205,total_abstraction_km3!$A$2:$CT$249,X$4,FALSE)</f>
        <v>8.0002719999999999E-2</v>
      </c>
      <c r="Y205" s="13">
        <f t="shared" si="119"/>
        <v>8.0002719999999999E-2</v>
      </c>
      <c r="AA205" s="9">
        <f>VLOOKUP($B205,aquastat_more_extensive_table!$D$1419:$AO$1619,AA$4,FALSE)</f>
        <v>0</v>
      </c>
      <c r="AB205" s="13" t="e">
        <f t="shared" si="109"/>
        <v>#N/A</v>
      </c>
      <c r="AC205" s="9">
        <f>VLOOKUP($C205,total_abstraction_km3!$A$2:$CT$249,AC$4,FALSE)</f>
        <v>8.9327599999999993E-2</v>
      </c>
      <c r="AD205" s="13">
        <f t="shared" si="120"/>
        <v>8.9327599999999993E-2</v>
      </c>
      <c r="AF205" s="9">
        <f>VLOOKUP($B205,aquastat_more_extensive_table!$D$1419:$AO$1619,AF$4,FALSE)</f>
        <v>0</v>
      </c>
      <c r="AG205" s="13" t="e">
        <f t="shared" si="110"/>
        <v>#N/A</v>
      </c>
      <c r="AH205" s="9">
        <f>VLOOKUP($C205,total_abstraction_km3!$A$2:$CT$249,AH$4,FALSE)</f>
        <v>9.7014279999999994E-2</v>
      </c>
      <c r="AI205" s="13">
        <f t="shared" si="121"/>
        <v>9.7014279999999994E-2</v>
      </c>
      <c r="AK205" s="9">
        <f>VLOOKUP($B205,aquastat_more_extensive_table!$D$1419:$AO$1619,AK$4,FALSE)</f>
        <v>0</v>
      </c>
      <c r="AL205" s="13" t="e">
        <f t="shared" si="111"/>
        <v>#N/A</v>
      </c>
      <c r="AM205" s="9">
        <f>VLOOKUP($C205,total_abstraction_km3!$A$2:$CT$249,AM$4,FALSE)</f>
        <v>0.10936694</v>
      </c>
      <c r="AN205" s="13">
        <f t="shared" si="122"/>
        <v>0.10936694</v>
      </c>
      <c r="AP205" s="9">
        <f>VLOOKUP($B205,aquastat_more_extensive_table!$D$1419:$AO$1619,AP$4,FALSE)</f>
        <v>0</v>
      </c>
      <c r="AQ205" s="13" t="e">
        <f t="shared" si="112"/>
        <v>#N/A</v>
      </c>
      <c r="AR205" s="9">
        <f>VLOOKUP($C205,total_abstraction_km3!$A$2:$CT$249,AR$4,FALSE)</f>
        <v>0.11668779999999999</v>
      </c>
      <c r="AS205" s="13">
        <f t="shared" si="123"/>
        <v>0.11668779999999999</v>
      </c>
      <c r="AU205" s="9">
        <f>VLOOKUP($B205,aquastat_more_extensive_table!$D$1419:$AO$1619,AU$4,FALSE)</f>
        <v>0.27900000000000003</v>
      </c>
      <c r="AV205" s="13">
        <f t="shared" si="113"/>
        <v>0.27900000000000003</v>
      </c>
      <c r="AW205" s="9">
        <f>VLOOKUP($C205,total_abstraction_km3!$A$2:$CT$249,AW$4,FALSE)</f>
        <v>0.1256044</v>
      </c>
      <c r="AX205" s="13">
        <f t="shared" si="124"/>
        <v>0.1256044</v>
      </c>
      <c r="AZ205" s="9">
        <f>VLOOKUP($B205,aquastat_more_extensive_table!$D$1419:$AO$1619,AZ$4,FALSE)</f>
        <v>0.41799999999999998</v>
      </c>
      <c r="BA205" s="13">
        <f t="shared" si="114"/>
        <v>0.41799999999999998</v>
      </c>
      <c r="BB205" s="9">
        <f>VLOOKUP($C205,total_abstraction_km3!$A$2:$CT$249,BB$4,FALSE)</f>
        <v>0.14132120000000001</v>
      </c>
      <c r="BC205" s="13">
        <f t="shared" si="125"/>
        <v>0.14132120000000001</v>
      </c>
      <c r="BE205" s="9">
        <f>VLOOKUP($B205,aquastat_more_extensive_table!$D$1419:$AO$1619,BE$4,FALSE)</f>
        <v>0</v>
      </c>
      <c r="BF205" s="13" t="e">
        <f t="shared" si="115"/>
        <v>#N/A</v>
      </c>
      <c r="BG205" s="9">
        <f>VLOOKUP($C205,total_abstraction_km3!$A$2:$CT$249,BG$4,FALSE)</f>
        <v>0.15549859999999999</v>
      </c>
      <c r="BH205" s="13">
        <f t="shared" si="126"/>
        <v>0.15549859999999999</v>
      </c>
      <c r="BJ205" s="9">
        <f>VLOOKUP($B205,aquastat_more_extensive_table!$D$1419:$AO$1619,BJ$4,FALSE)</f>
        <v>0</v>
      </c>
      <c r="BK205" s="13" t="e">
        <f t="shared" si="127"/>
        <v>#N/A</v>
      </c>
      <c r="BL205" s="9">
        <f>VLOOKUP($C205,total_abstraction_km3!$A$2:$CT$249,BL$4,FALSE)</f>
        <v>0.16811166666666699</v>
      </c>
      <c r="BM205" s="13">
        <f t="shared" si="128"/>
        <v>0.16811166666666699</v>
      </c>
    </row>
    <row r="206" spans="2:65" x14ac:dyDescent="0.25">
      <c r="B206" s="12">
        <f>fao_ids_unique!B201</f>
        <v>351</v>
      </c>
      <c r="C206" s="12">
        <f>fao_ids_unique!F201</f>
        <v>36</v>
      </c>
      <c r="D206" s="8" t="str">
        <f>fao_ids_unique!C201</f>
        <v>CHN</v>
      </c>
      <c r="E206" s="7" t="str">
        <f>fao_ids_unique!G201</f>
        <v>China</v>
      </c>
      <c r="G206" s="9">
        <f>VLOOKUP($B206,aquastat_more_extensive_table!$D$1419:$AO$1619,G$4,FALSE)</f>
        <v>0</v>
      </c>
      <c r="H206" s="13" t="e">
        <f t="shared" si="105"/>
        <v>#N/A</v>
      </c>
      <c r="I206" s="9">
        <f>VLOOKUP($C206,total_abstraction_km3!$A$2:$CT$249,I$4,FALSE)</f>
        <v>348.82260000000002</v>
      </c>
      <c r="J206" s="13">
        <f t="shared" si="116"/>
        <v>348.82260000000002</v>
      </c>
      <c r="L206" s="9">
        <f>VLOOKUP($B206,aquastat_more_extensive_table!$D$1419:$AO$1619,L$4,FALSE)</f>
        <v>0</v>
      </c>
      <c r="M206" s="13" t="e">
        <f t="shared" si="106"/>
        <v>#N/A</v>
      </c>
      <c r="N206" s="9">
        <f>VLOOKUP($C206,total_abstraction_km3!$A$2:$CT$249,N$4,FALSE)</f>
        <v>389.63839999999999</v>
      </c>
      <c r="O206" s="13">
        <f t="shared" si="117"/>
        <v>389.63839999999999</v>
      </c>
      <c r="Q206" s="9">
        <f>VLOOKUP($B206,aquastat_more_extensive_table!$D$1419:$AO$1619,Q$4,FALSE)</f>
        <v>0</v>
      </c>
      <c r="R206" s="13" t="e">
        <f t="shared" si="107"/>
        <v>#N/A</v>
      </c>
      <c r="S206" s="9">
        <f>VLOOKUP($C206,total_abstraction_km3!$A$2:$CT$249,S$4,FALSE)</f>
        <v>448.64659999999998</v>
      </c>
      <c r="T206" s="13">
        <f t="shared" si="118"/>
        <v>448.64659999999998</v>
      </c>
      <c r="V206" s="9">
        <f>VLOOKUP($B206,aquastat_more_extensive_table!$D$1419:$AO$1619,V$4,FALSE)</f>
        <v>0</v>
      </c>
      <c r="W206" s="13" t="e">
        <f t="shared" si="108"/>
        <v>#N/A</v>
      </c>
      <c r="X206" s="9">
        <f>VLOOKUP($C206,total_abstraction_km3!$A$2:$CT$249,X$4,FALSE)</f>
        <v>511.26819999999998</v>
      </c>
      <c r="Y206" s="13">
        <f t="shared" si="119"/>
        <v>511.26819999999998</v>
      </c>
      <c r="AA206" s="9">
        <f>VLOOKUP($B206,aquastat_more_extensive_table!$D$1419:$AO$1619,AA$4,FALSE)</f>
        <v>443.7</v>
      </c>
      <c r="AB206" s="13">
        <f t="shared" si="109"/>
        <v>443.7</v>
      </c>
      <c r="AC206" s="9">
        <f>VLOOKUP($C206,total_abstraction_km3!$A$2:$CT$249,AC$4,FALSE)</f>
        <v>530.23599999999999</v>
      </c>
      <c r="AD206" s="13">
        <f t="shared" si="120"/>
        <v>530.23599999999999</v>
      </c>
      <c r="AF206" s="9">
        <f>VLOOKUP($B206,aquastat_more_extensive_table!$D$1419:$AO$1619,AF$4,FALSE)</f>
        <v>481.1</v>
      </c>
      <c r="AG206" s="13">
        <f t="shared" si="110"/>
        <v>481.1</v>
      </c>
      <c r="AH206" s="9">
        <f>VLOOKUP($C206,total_abstraction_km3!$A$2:$CT$249,AH$4,FALSE)</f>
        <v>541.03240000000005</v>
      </c>
      <c r="AI206" s="13">
        <f t="shared" si="121"/>
        <v>541.03240000000005</v>
      </c>
      <c r="AK206" s="9">
        <f>VLOOKUP($B206,aquastat_more_extensive_table!$D$1419:$AO$1619,AK$4,FALSE)</f>
        <v>500</v>
      </c>
      <c r="AL206" s="13">
        <f t="shared" si="111"/>
        <v>500</v>
      </c>
      <c r="AM206" s="9">
        <f>VLOOKUP($C206,total_abstraction_km3!$A$2:$CT$249,AM$4,FALSE)</f>
        <v>568.80460000000005</v>
      </c>
      <c r="AN206" s="13">
        <f t="shared" si="122"/>
        <v>568.80460000000005</v>
      </c>
      <c r="AP206" s="9">
        <f>VLOOKUP($B206,aquastat_more_extensive_table!$D$1419:$AO$1619,AP$4,FALSE)</f>
        <v>525.4</v>
      </c>
      <c r="AQ206" s="13">
        <f t="shared" si="112"/>
        <v>525.4</v>
      </c>
      <c r="AR206" s="9">
        <f>VLOOKUP($C206,total_abstraction_km3!$A$2:$CT$249,AR$4,FALSE)</f>
        <v>614.29300000000001</v>
      </c>
      <c r="AS206" s="13">
        <f t="shared" si="123"/>
        <v>614.29300000000001</v>
      </c>
      <c r="AU206" s="9">
        <f>VLOOKUP($B206,aquastat_more_extensive_table!$D$1419:$AO$1619,AU$4,FALSE)</f>
        <v>0</v>
      </c>
      <c r="AV206" s="13" t="e">
        <f t="shared" si="113"/>
        <v>#N/A</v>
      </c>
      <c r="AW206" s="9">
        <f>VLOOKUP($C206,total_abstraction_km3!$A$2:$CT$249,AW$4,FALSE)</f>
        <v>673.08500000000004</v>
      </c>
      <c r="AX206" s="13">
        <f t="shared" si="124"/>
        <v>673.08500000000004</v>
      </c>
      <c r="AZ206" s="9">
        <f>VLOOKUP($B206,aquastat_more_extensive_table!$D$1419:$AO$1619,AZ$4,FALSE)</f>
        <v>554.1</v>
      </c>
      <c r="BA206" s="13">
        <f t="shared" si="114"/>
        <v>554.1</v>
      </c>
      <c r="BB206" s="9">
        <f>VLOOKUP($C206,total_abstraction_km3!$A$2:$CT$249,BB$4,FALSE)</f>
        <v>763.3854</v>
      </c>
      <c r="BC206" s="13">
        <f t="shared" si="125"/>
        <v>763.3854</v>
      </c>
      <c r="BE206" s="9">
        <f>VLOOKUP($B206,aquastat_more_extensive_table!$D$1419:$AO$1619,BE$4,FALSE)</f>
        <v>590.20000000000005</v>
      </c>
      <c r="BF206" s="13">
        <f t="shared" si="115"/>
        <v>590.20000000000005</v>
      </c>
      <c r="BG206" s="9">
        <f>VLOOKUP($C206,total_abstraction_km3!$A$2:$CT$249,BG$4,FALSE)</f>
        <v>790.11760000000004</v>
      </c>
      <c r="BH206" s="13">
        <f t="shared" si="126"/>
        <v>790.11760000000004</v>
      </c>
      <c r="BJ206" s="9">
        <f>VLOOKUP($B206,aquastat_more_extensive_table!$D$1419:$AO$1619,BJ$4,FALSE)</f>
        <v>607.79999999999995</v>
      </c>
      <c r="BK206" s="13">
        <f t="shared" si="127"/>
        <v>607.79999999999995</v>
      </c>
      <c r="BL206" s="9">
        <f>VLOOKUP($C206,total_abstraction_km3!$A$2:$CT$249,BL$4,FALSE)</f>
        <v>794.92166666666697</v>
      </c>
      <c r="BM206" s="13">
        <f t="shared" si="128"/>
        <v>794.92166666666697</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BE4:BF4"/>
    <mergeCell ref="BG4:BH4"/>
    <mergeCell ref="BG5:BH5"/>
    <mergeCell ref="BE5:BF5"/>
    <mergeCell ref="BE6:BF6"/>
    <mergeCell ref="BG6:BH6"/>
    <mergeCell ref="BJ4:BK4"/>
    <mergeCell ref="BL4:BM4"/>
    <mergeCell ref="BJ5:BK5"/>
    <mergeCell ref="BL5:BM5"/>
    <mergeCell ref="BJ6:BK6"/>
    <mergeCell ref="BL6:BM6"/>
    <mergeCell ref="AZ4:BA4"/>
    <mergeCell ref="BB4:BC4"/>
    <mergeCell ref="AZ5:BA5"/>
    <mergeCell ref="BB5:BC5"/>
    <mergeCell ref="AZ6:BA6"/>
    <mergeCell ref="BB6:BC6"/>
    <mergeCell ref="AU4:AV4"/>
    <mergeCell ref="AW4:AX4"/>
    <mergeCell ref="AU5:AV5"/>
    <mergeCell ref="AW5:AX5"/>
    <mergeCell ref="AU6:AV6"/>
    <mergeCell ref="AW6:AX6"/>
    <mergeCell ref="AM5:AN5"/>
    <mergeCell ref="AK6:AL6"/>
    <mergeCell ref="AM6:AN6"/>
    <mergeCell ref="AP4:AQ4"/>
    <mergeCell ref="AR4:AS4"/>
    <mergeCell ref="AP5:AQ5"/>
    <mergeCell ref="AR5:AS5"/>
    <mergeCell ref="AP6:AQ6"/>
    <mergeCell ref="AR6:AS6"/>
    <mergeCell ref="AA6:AB6"/>
    <mergeCell ref="AC6:AD6"/>
    <mergeCell ref="AF4:AG4"/>
    <mergeCell ref="AH4:AI4"/>
    <mergeCell ref="AF5:AG5"/>
    <mergeCell ref="AH5:AI5"/>
    <mergeCell ref="AF6:AG6"/>
    <mergeCell ref="AH6:AI6"/>
    <mergeCell ref="Q6:R6"/>
    <mergeCell ref="S6:T6"/>
    <mergeCell ref="V4:W4"/>
    <mergeCell ref="X4:Y4"/>
    <mergeCell ref="V5:W5"/>
    <mergeCell ref="X5:Y5"/>
    <mergeCell ref="V6:W6"/>
    <mergeCell ref="X6:Y6"/>
    <mergeCell ref="G6:H6"/>
    <mergeCell ref="I6:J6"/>
    <mergeCell ref="L4:M4"/>
    <mergeCell ref="N4:O4"/>
    <mergeCell ref="L5:M5"/>
    <mergeCell ref="N5:O5"/>
    <mergeCell ref="L6:M6"/>
    <mergeCell ref="N6:O6"/>
    <mergeCell ref="BQ5:BR5"/>
    <mergeCell ref="G4:H4"/>
    <mergeCell ref="I4:J4"/>
    <mergeCell ref="G5:H5"/>
    <mergeCell ref="I5:J5"/>
    <mergeCell ref="Q4:R4"/>
    <mergeCell ref="S4:T4"/>
    <mergeCell ref="Q5:R5"/>
    <mergeCell ref="S5:T5"/>
    <mergeCell ref="AA4:AB4"/>
    <mergeCell ref="AC4:AD4"/>
    <mergeCell ref="AA5:AB5"/>
    <mergeCell ref="AC5:AD5"/>
    <mergeCell ref="AK4:AL4"/>
    <mergeCell ref="AM4:AN4"/>
    <mergeCell ref="AK5:AL5"/>
  </mergeCells>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18"/>
  <sheetViews>
    <sheetView workbookViewId="0">
      <pane xSplit="4" ySplit="1" topLeftCell="E802" activePane="bottomRight" state="frozen"/>
      <selection pane="topRight" activeCell="E1" sqref="E1"/>
      <selection pane="bottomLeft" activeCell="A2" sqref="A2"/>
      <selection pane="bottomRight" activeCell="D809" sqref="D809"/>
    </sheetView>
  </sheetViews>
  <sheetFormatPr defaultRowHeight="15" x14ac:dyDescent="0.25"/>
  <cols>
    <col min="1" max="1" width="42.42578125" style="2" customWidth="1"/>
    <col min="2" max="2" width="45.28515625" style="2" bestFit="1" customWidth="1"/>
    <col min="3" max="3" width="16.5703125" style="2" bestFit="1" customWidth="1"/>
    <col min="4" max="4" width="14.7109375" style="4" bestFit="1" customWidth="1"/>
    <col min="5" max="16384" width="9.140625" style="2"/>
  </cols>
  <sheetData>
    <row r="1" spans="1:39" x14ac:dyDescent="0.25">
      <c r="D1" s="4" t="s">
        <v>1862</v>
      </c>
      <c r="E1" s="2" t="s">
        <v>1779</v>
      </c>
      <c r="H1" s="2" t="s">
        <v>1778</v>
      </c>
      <c r="K1" s="2" t="s">
        <v>1777</v>
      </c>
      <c r="N1" s="2" t="s">
        <v>1776</v>
      </c>
      <c r="Q1" s="2" t="s">
        <v>1775</v>
      </c>
      <c r="T1" s="2" t="s">
        <v>1774</v>
      </c>
      <c r="W1" s="2" t="s">
        <v>1773</v>
      </c>
      <c r="Z1" s="2" t="s">
        <v>1772</v>
      </c>
      <c r="AC1" s="2" t="s">
        <v>1771</v>
      </c>
      <c r="AF1" s="2" t="s">
        <v>1770</v>
      </c>
      <c r="AI1" s="2" t="s">
        <v>1769</v>
      </c>
      <c r="AL1" s="2" t="s">
        <v>1768</v>
      </c>
    </row>
    <row r="2" spans="1:39" x14ac:dyDescent="0.25">
      <c r="A2" s="2" t="s">
        <v>1861</v>
      </c>
      <c r="B2" s="2" t="s">
        <v>1767</v>
      </c>
      <c r="C2" s="2" t="s">
        <v>1712</v>
      </c>
      <c r="D2" s="4">
        <f t="shared" ref="D2:D65" si="0">IF(B2="","",VALUE(LEFT(B2,FIND(".|",B2)-1)))</f>
        <v>4</v>
      </c>
      <c r="E2" s="2">
        <v>238174</v>
      </c>
      <c r="F2" s="2" t="s">
        <v>712</v>
      </c>
      <c r="H2" s="2">
        <v>238174</v>
      </c>
      <c r="I2" s="2" t="s">
        <v>712</v>
      </c>
      <c r="K2" s="2">
        <v>238174</v>
      </c>
      <c r="L2" s="2" t="s">
        <v>712</v>
      </c>
      <c r="N2" s="2">
        <v>238174</v>
      </c>
      <c r="O2" s="2" t="s">
        <v>712</v>
      </c>
      <c r="Q2" s="2">
        <v>238174</v>
      </c>
      <c r="R2" s="2" t="s">
        <v>712</v>
      </c>
      <c r="T2" s="2">
        <v>238174</v>
      </c>
      <c r="U2" s="2" t="s">
        <v>712</v>
      </c>
      <c r="W2" s="2">
        <v>238174</v>
      </c>
      <c r="X2" s="2" t="s">
        <v>712</v>
      </c>
      <c r="Z2" s="2">
        <v>238174</v>
      </c>
      <c r="AA2" s="2" t="s">
        <v>712</v>
      </c>
      <c r="AC2" s="2">
        <v>238174</v>
      </c>
      <c r="AD2" s="2" t="s">
        <v>712</v>
      </c>
      <c r="AF2" s="2">
        <v>238174</v>
      </c>
      <c r="AG2" s="2" t="s">
        <v>712</v>
      </c>
      <c r="AI2" s="2">
        <v>238174</v>
      </c>
      <c r="AJ2" s="2" t="s">
        <v>712</v>
      </c>
      <c r="AL2" s="2">
        <v>238174</v>
      </c>
      <c r="AM2" s="2" t="s">
        <v>712</v>
      </c>
    </row>
    <row r="3" spans="1:39" x14ac:dyDescent="0.25">
      <c r="A3" s="2" t="s">
        <v>1861</v>
      </c>
      <c r="B3" s="2" t="s">
        <v>1766</v>
      </c>
      <c r="C3" s="2" t="s">
        <v>1712</v>
      </c>
      <c r="D3" s="4">
        <f t="shared" si="0"/>
        <v>7</v>
      </c>
      <c r="E3" s="2">
        <v>124670</v>
      </c>
      <c r="F3" s="2" t="s">
        <v>712</v>
      </c>
      <c r="H3" s="2">
        <v>124670</v>
      </c>
      <c r="I3" s="2" t="s">
        <v>712</v>
      </c>
      <c r="K3" s="2">
        <v>124670</v>
      </c>
      <c r="L3" s="2" t="s">
        <v>712</v>
      </c>
      <c r="N3" s="2">
        <v>124670</v>
      </c>
      <c r="O3" s="2" t="s">
        <v>712</v>
      </c>
      <c r="Q3" s="2">
        <v>124670</v>
      </c>
      <c r="R3" s="2" t="s">
        <v>712</v>
      </c>
      <c r="T3" s="2">
        <v>124670</v>
      </c>
      <c r="U3" s="2" t="s">
        <v>712</v>
      </c>
      <c r="W3" s="2">
        <v>124670</v>
      </c>
      <c r="X3" s="2" t="s">
        <v>712</v>
      </c>
      <c r="Z3" s="2">
        <v>124670</v>
      </c>
      <c r="AA3" s="2" t="s">
        <v>712</v>
      </c>
      <c r="AC3" s="2">
        <v>124670</v>
      </c>
      <c r="AD3" s="2" t="s">
        <v>712</v>
      </c>
      <c r="AF3" s="2">
        <v>124670</v>
      </c>
      <c r="AG3" s="2" t="s">
        <v>712</v>
      </c>
      <c r="AI3" s="2">
        <v>124670</v>
      </c>
      <c r="AJ3" s="2" t="s">
        <v>712</v>
      </c>
      <c r="AL3" s="2">
        <v>124670</v>
      </c>
      <c r="AM3" s="2" t="s">
        <v>712</v>
      </c>
    </row>
    <row r="4" spans="1:39" x14ac:dyDescent="0.25">
      <c r="A4" s="2" t="s">
        <v>1861</v>
      </c>
      <c r="B4" s="2" t="s">
        <v>1765</v>
      </c>
      <c r="C4" s="2" t="s">
        <v>1712</v>
      </c>
      <c r="D4" s="4">
        <f t="shared" si="0"/>
        <v>53</v>
      </c>
      <c r="E4" s="2">
        <v>11476</v>
      </c>
      <c r="F4" s="2" t="s">
        <v>712</v>
      </c>
      <c r="H4" s="2">
        <v>11476</v>
      </c>
      <c r="I4" s="2" t="s">
        <v>712</v>
      </c>
      <c r="K4" s="2">
        <v>11476</v>
      </c>
      <c r="L4" s="2" t="s">
        <v>712</v>
      </c>
      <c r="N4" s="2">
        <v>11476</v>
      </c>
      <c r="O4" s="2" t="s">
        <v>712</v>
      </c>
      <c r="Q4" s="2">
        <v>11476</v>
      </c>
      <c r="R4" s="2" t="s">
        <v>712</v>
      </c>
      <c r="T4" s="2">
        <v>11476</v>
      </c>
      <c r="U4" s="2" t="s">
        <v>712</v>
      </c>
      <c r="W4" s="2">
        <v>11476</v>
      </c>
      <c r="X4" s="2" t="s">
        <v>712</v>
      </c>
      <c r="Z4" s="2">
        <v>11476</v>
      </c>
      <c r="AA4" s="2" t="s">
        <v>712</v>
      </c>
      <c r="AC4" s="2">
        <v>11476</v>
      </c>
      <c r="AD4" s="2" t="s">
        <v>712</v>
      </c>
      <c r="AF4" s="2">
        <v>11476</v>
      </c>
      <c r="AG4" s="2" t="s">
        <v>712</v>
      </c>
      <c r="AI4" s="2">
        <v>11476</v>
      </c>
      <c r="AJ4" s="2" t="s">
        <v>712</v>
      </c>
      <c r="AL4" s="2">
        <v>11476</v>
      </c>
      <c r="AM4" s="2" t="s">
        <v>712</v>
      </c>
    </row>
    <row r="5" spans="1:39" x14ac:dyDescent="0.25">
      <c r="A5" s="2" t="s">
        <v>1861</v>
      </c>
      <c r="B5" s="2" t="s">
        <v>1764</v>
      </c>
      <c r="C5" s="2" t="s">
        <v>1712</v>
      </c>
      <c r="D5" s="4">
        <f t="shared" si="0"/>
        <v>20</v>
      </c>
      <c r="E5" s="2">
        <v>58173</v>
      </c>
      <c r="F5" s="2" t="s">
        <v>712</v>
      </c>
      <c r="H5" s="2">
        <v>58173</v>
      </c>
      <c r="I5" s="2" t="s">
        <v>712</v>
      </c>
      <c r="K5" s="2">
        <v>58173</v>
      </c>
      <c r="L5" s="2" t="s">
        <v>712</v>
      </c>
      <c r="N5" s="2">
        <v>58173</v>
      </c>
      <c r="O5" s="2" t="s">
        <v>712</v>
      </c>
      <c r="Q5" s="2">
        <v>58173</v>
      </c>
      <c r="R5" s="2" t="s">
        <v>712</v>
      </c>
      <c r="T5" s="2">
        <v>58173</v>
      </c>
      <c r="U5" s="2" t="s">
        <v>712</v>
      </c>
      <c r="W5" s="2">
        <v>58173</v>
      </c>
      <c r="X5" s="2" t="s">
        <v>712</v>
      </c>
      <c r="Z5" s="2">
        <v>58173</v>
      </c>
      <c r="AA5" s="2" t="s">
        <v>712</v>
      </c>
      <c r="AC5" s="2">
        <v>58173</v>
      </c>
      <c r="AD5" s="2" t="s">
        <v>712</v>
      </c>
      <c r="AF5" s="2">
        <v>58173</v>
      </c>
      <c r="AG5" s="2" t="s">
        <v>712</v>
      </c>
      <c r="AI5" s="2">
        <v>58173</v>
      </c>
      <c r="AJ5" s="2" t="s">
        <v>712</v>
      </c>
      <c r="AL5" s="2">
        <v>58173</v>
      </c>
      <c r="AM5" s="2" t="s">
        <v>712</v>
      </c>
    </row>
    <row r="6" spans="1:39" x14ac:dyDescent="0.25">
      <c r="A6" s="2" t="s">
        <v>1861</v>
      </c>
      <c r="B6" s="2" t="s">
        <v>1763</v>
      </c>
      <c r="C6" s="2" t="s">
        <v>1712</v>
      </c>
      <c r="D6" s="4">
        <f t="shared" si="0"/>
        <v>233</v>
      </c>
      <c r="E6" s="2">
        <v>27422</v>
      </c>
      <c r="F6" s="2" t="s">
        <v>712</v>
      </c>
      <c r="H6" s="2">
        <v>27422</v>
      </c>
      <c r="I6" s="2" t="s">
        <v>712</v>
      </c>
      <c r="K6" s="2">
        <v>27422</v>
      </c>
      <c r="L6" s="2" t="s">
        <v>712</v>
      </c>
      <c r="N6" s="2">
        <v>27422</v>
      </c>
      <c r="O6" s="2" t="s">
        <v>712</v>
      </c>
      <c r="Q6" s="2">
        <v>27422</v>
      </c>
      <c r="R6" s="2" t="s">
        <v>712</v>
      </c>
      <c r="T6" s="2">
        <v>27422</v>
      </c>
      <c r="U6" s="2" t="s">
        <v>712</v>
      </c>
      <c r="W6" s="2">
        <v>27422</v>
      </c>
      <c r="X6" s="2" t="s">
        <v>712</v>
      </c>
      <c r="Z6" s="2">
        <v>27422</v>
      </c>
      <c r="AA6" s="2" t="s">
        <v>712</v>
      </c>
      <c r="AC6" s="2">
        <v>27422</v>
      </c>
      <c r="AD6" s="2" t="s">
        <v>712</v>
      </c>
      <c r="AF6" s="2">
        <v>27422</v>
      </c>
      <c r="AG6" s="2" t="s">
        <v>712</v>
      </c>
      <c r="AI6" s="2">
        <v>27422</v>
      </c>
      <c r="AJ6" s="2" t="s">
        <v>712</v>
      </c>
      <c r="AL6" s="2">
        <v>27422</v>
      </c>
      <c r="AM6" s="2" t="s">
        <v>712</v>
      </c>
    </row>
    <row r="7" spans="1:39" x14ac:dyDescent="0.25">
      <c r="A7" s="2" t="s">
        <v>1861</v>
      </c>
      <c r="B7" s="2" t="s">
        <v>1762</v>
      </c>
      <c r="C7" s="2" t="s">
        <v>1712</v>
      </c>
      <c r="D7" s="4">
        <f t="shared" si="0"/>
        <v>29</v>
      </c>
      <c r="E7" s="2">
        <v>2783</v>
      </c>
      <c r="F7" s="2" t="s">
        <v>712</v>
      </c>
      <c r="H7" s="2">
        <v>2783</v>
      </c>
      <c r="I7" s="2" t="s">
        <v>712</v>
      </c>
      <c r="K7" s="2">
        <v>2783</v>
      </c>
      <c r="L7" s="2" t="s">
        <v>712</v>
      </c>
      <c r="N7" s="2">
        <v>2783</v>
      </c>
      <c r="O7" s="2" t="s">
        <v>712</v>
      </c>
      <c r="Q7" s="2">
        <v>2783</v>
      </c>
      <c r="R7" s="2" t="s">
        <v>712</v>
      </c>
      <c r="T7" s="2">
        <v>2783</v>
      </c>
      <c r="U7" s="2" t="s">
        <v>712</v>
      </c>
      <c r="W7" s="2">
        <v>2783</v>
      </c>
      <c r="X7" s="2" t="s">
        <v>712</v>
      </c>
      <c r="Z7" s="2">
        <v>2783</v>
      </c>
      <c r="AA7" s="2" t="s">
        <v>712</v>
      </c>
      <c r="AC7" s="2">
        <v>2783</v>
      </c>
      <c r="AD7" s="2" t="s">
        <v>712</v>
      </c>
      <c r="AF7" s="2">
        <v>2783</v>
      </c>
      <c r="AG7" s="2" t="s">
        <v>712</v>
      </c>
      <c r="AI7" s="2">
        <v>2783</v>
      </c>
      <c r="AJ7" s="2" t="s">
        <v>712</v>
      </c>
      <c r="AL7" s="2">
        <v>2783</v>
      </c>
      <c r="AM7" s="2" t="s">
        <v>712</v>
      </c>
    </row>
    <row r="8" spans="1:39" x14ac:dyDescent="0.25">
      <c r="A8" s="2" t="s">
        <v>1861</v>
      </c>
      <c r="B8" s="2" t="s">
        <v>1761</v>
      </c>
      <c r="C8" s="2" t="s">
        <v>1712</v>
      </c>
      <c r="D8" s="4">
        <f t="shared" si="0"/>
        <v>35</v>
      </c>
      <c r="E8" s="2">
        <v>403</v>
      </c>
      <c r="F8" s="2" t="s">
        <v>712</v>
      </c>
      <c r="H8" s="2">
        <v>403</v>
      </c>
      <c r="I8" s="2" t="s">
        <v>712</v>
      </c>
      <c r="K8" s="2">
        <v>403</v>
      </c>
      <c r="L8" s="2" t="s">
        <v>712</v>
      </c>
      <c r="N8" s="2">
        <v>403</v>
      </c>
      <c r="O8" s="2" t="s">
        <v>712</v>
      </c>
      <c r="Q8" s="2">
        <v>403</v>
      </c>
      <c r="R8" s="2" t="s">
        <v>712</v>
      </c>
      <c r="T8" s="2">
        <v>403</v>
      </c>
      <c r="U8" s="2" t="s">
        <v>712</v>
      </c>
      <c r="W8" s="2">
        <v>403</v>
      </c>
      <c r="X8" s="2" t="s">
        <v>712</v>
      </c>
      <c r="Z8" s="2">
        <v>403</v>
      </c>
      <c r="AA8" s="2" t="s">
        <v>712</v>
      </c>
      <c r="AC8" s="2">
        <v>403</v>
      </c>
      <c r="AD8" s="2" t="s">
        <v>712</v>
      </c>
      <c r="AF8" s="2">
        <v>403</v>
      </c>
      <c r="AG8" s="2" t="s">
        <v>712</v>
      </c>
      <c r="AI8" s="2">
        <v>403</v>
      </c>
      <c r="AJ8" s="2" t="s">
        <v>712</v>
      </c>
      <c r="AL8" s="2">
        <v>403</v>
      </c>
      <c r="AM8" s="2" t="s">
        <v>712</v>
      </c>
    </row>
    <row r="9" spans="1:39" x14ac:dyDescent="0.25">
      <c r="A9" s="2" t="s">
        <v>1861</v>
      </c>
      <c r="B9" s="2" t="s">
        <v>1760</v>
      </c>
      <c r="C9" s="2" t="s">
        <v>1712</v>
      </c>
      <c r="D9" s="4">
        <f t="shared" si="0"/>
        <v>32</v>
      </c>
      <c r="E9" s="2">
        <v>47544</v>
      </c>
      <c r="F9" s="2" t="s">
        <v>712</v>
      </c>
      <c r="H9" s="2">
        <v>47544</v>
      </c>
      <c r="I9" s="2" t="s">
        <v>712</v>
      </c>
      <c r="K9" s="2">
        <v>47544</v>
      </c>
      <c r="L9" s="2" t="s">
        <v>712</v>
      </c>
      <c r="N9" s="2">
        <v>47544</v>
      </c>
      <c r="O9" s="2" t="s">
        <v>712</v>
      </c>
      <c r="Q9" s="2">
        <v>47544</v>
      </c>
      <c r="R9" s="2" t="s">
        <v>712</v>
      </c>
      <c r="T9" s="2">
        <v>47544</v>
      </c>
      <c r="U9" s="2" t="s">
        <v>712</v>
      </c>
      <c r="W9" s="2">
        <v>47544</v>
      </c>
      <c r="X9" s="2" t="s">
        <v>712</v>
      </c>
      <c r="Z9" s="2">
        <v>47544</v>
      </c>
      <c r="AA9" s="2" t="s">
        <v>712</v>
      </c>
      <c r="AC9" s="2">
        <v>47544</v>
      </c>
      <c r="AD9" s="2" t="s">
        <v>712</v>
      </c>
      <c r="AF9" s="2">
        <v>47544</v>
      </c>
      <c r="AG9" s="2" t="s">
        <v>712</v>
      </c>
      <c r="AI9" s="2">
        <v>47544</v>
      </c>
      <c r="AJ9" s="2" t="s">
        <v>712</v>
      </c>
      <c r="AL9" s="2">
        <v>47544</v>
      </c>
      <c r="AM9" s="2" t="s">
        <v>712</v>
      </c>
    </row>
    <row r="10" spans="1:39" x14ac:dyDescent="0.25">
      <c r="A10" s="2" t="s">
        <v>1861</v>
      </c>
      <c r="B10" s="2" t="s">
        <v>1759</v>
      </c>
      <c r="C10" s="2" t="s">
        <v>1712</v>
      </c>
      <c r="D10" s="4">
        <f t="shared" si="0"/>
        <v>37</v>
      </c>
      <c r="E10" s="2">
        <v>62298</v>
      </c>
      <c r="F10" s="2" t="s">
        <v>712</v>
      </c>
      <c r="H10" s="2">
        <v>62298</v>
      </c>
      <c r="I10" s="2" t="s">
        <v>712</v>
      </c>
      <c r="K10" s="2">
        <v>62298</v>
      </c>
      <c r="L10" s="2" t="s">
        <v>712</v>
      </c>
      <c r="N10" s="2">
        <v>62298</v>
      </c>
      <c r="O10" s="2" t="s">
        <v>712</v>
      </c>
      <c r="Q10" s="2">
        <v>62298</v>
      </c>
      <c r="R10" s="2" t="s">
        <v>712</v>
      </c>
      <c r="T10" s="2">
        <v>62298</v>
      </c>
      <c r="U10" s="2" t="s">
        <v>712</v>
      </c>
      <c r="W10" s="2">
        <v>62298</v>
      </c>
      <c r="X10" s="2" t="s">
        <v>712</v>
      </c>
      <c r="Z10" s="2">
        <v>62298</v>
      </c>
      <c r="AA10" s="2" t="s">
        <v>712</v>
      </c>
      <c r="AC10" s="2">
        <v>62298</v>
      </c>
      <c r="AD10" s="2" t="s">
        <v>712</v>
      </c>
      <c r="AF10" s="2">
        <v>62298</v>
      </c>
      <c r="AG10" s="2" t="s">
        <v>712</v>
      </c>
      <c r="AI10" s="2">
        <v>62298</v>
      </c>
      <c r="AJ10" s="2" t="s">
        <v>712</v>
      </c>
      <c r="AL10" s="2">
        <v>62298</v>
      </c>
      <c r="AM10" s="2" t="s">
        <v>712</v>
      </c>
    </row>
    <row r="11" spans="1:39" x14ac:dyDescent="0.25">
      <c r="A11" s="2" t="s">
        <v>1861</v>
      </c>
      <c r="B11" s="2" t="s">
        <v>1758</v>
      </c>
      <c r="C11" s="2" t="s">
        <v>1712</v>
      </c>
      <c r="D11" s="4">
        <f t="shared" si="0"/>
        <v>39</v>
      </c>
      <c r="E11" s="2">
        <v>128400</v>
      </c>
      <c r="F11" s="2" t="s">
        <v>712</v>
      </c>
      <c r="H11" s="2">
        <v>128400</v>
      </c>
      <c r="I11" s="2" t="s">
        <v>712</v>
      </c>
      <c r="K11" s="2">
        <v>128400</v>
      </c>
      <c r="L11" s="2" t="s">
        <v>712</v>
      </c>
      <c r="N11" s="2">
        <v>128400</v>
      </c>
      <c r="O11" s="2" t="s">
        <v>712</v>
      </c>
      <c r="Q11" s="2">
        <v>128400</v>
      </c>
      <c r="R11" s="2" t="s">
        <v>712</v>
      </c>
      <c r="T11" s="2">
        <v>128400</v>
      </c>
      <c r="U11" s="2" t="s">
        <v>712</v>
      </c>
      <c r="W11" s="2">
        <v>128400</v>
      </c>
      <c r="X11" s="2" t="s">
        <v>712</v>
      </c>
      <c r="Z11" s="2">
        <v>128400</v>
      </c>
      <c r="AA11" s="2" t="s">
        <v>712</v>
      </c>
      <c r="AC11" s="2">
        <v>128400</v>
      </c>
      <c r="AD11" s="2" t="s">
        <v>712</v>
      </c>
      <c r="AF11" s="2">
        <v>128400</v>
      </c>
      <c r="AG11" s="2" t="s">
        <v>712</v>
      </c>
      <c r="AI11" s="2">
        <v>128400</v>
      </c>
      <c r="AJ11" s="2" t="s">
        <v>712</v>
      </c>
      <c r="AL11" s="2">
        <v>128400</v>
      </c>
      <c r="AM11" s="2" t="s">
        <v>712</v>
      </c>
    </row>
    <row r="12" spans="1:39" x14ac:dyDescent="0.25">
      <c r="A12" s="2" t="s">
        <v>1861</v>
      </c>
      <c r="B12" s="2" t="s">
        <v>1757</v>
      </c>
      <c r="C12" s="2" t="s">
        <v>1712</v>
      </c>
      <c r="D12" s="4">
        <f t="shared" si="0"/>
        <v>45</v>
      </c>
      <c r="E12" s="2">
        <v>186.1</v>
      </c>
      <c r="F12" s="2" t="s">
        <v>712</v>
      </c>
      <c r="H12" s="2">
        <v>186.1</v>
      </c>
      <c r="I12" s="2" t="s">
        <v>712</v>
      </c>
      <c r="K12" s="2">
        <v>186.1</v>
      </c>
      <c r="L12" s="2" t="s">
        <v>712</v>
      </c>
      <c r="N12" s="2">
        <v>186.1</v>
      </c>
      <c r="O12" s="2" t="s">
        <v>712</v>
      </c>
      <c r="Q12" s="2">
        <v>186.1</v>
      </c>
      <c r="R12" s="2" t="s">
        <v>712</v>
      </c>
      <c r="T12" s="2">
        <v>186.1</v>
      </c>
      <c r="U12" s="2" t="s">
        <v>712</v>
      </c>
      <c r="W12" s="2">
        <v>186.1</v>
      </c>
      <c r="X12" s="2" t="s">
        <v>712</v>
      </c>
      <c r="Z12" s="2">
        <v>186.1</v>
      </c>
      <c r="AA12" s="2" t="s">
        <v>712</v>
      </c>
      <c r="AC12" s="2">
        <v>186.1</v>
      </c>
      <c r="AD12" s="2" t="s">
        <v>712</v>
      </c>
      <c r="AF12" s="2">
        <v>186.1</v>
      </c>
      <c r="AG12" s="2" t="s">
        <v>712</v>
      </c>
      <c r="AI12" s="2">
        <v>186.1</v>
      </c>
      <c r="AJ12" s="2" t="s">
        <v>712</v>
      </c>
      <c r="AL12" s="2">
        <v>186.1</v>
      </c>
      <c r="AM12" s="2" t="s">
        <v>712</v>
      </c>
    </row>
    <row r="13" spans="1:39" x14ac:dyDescent="0.25">
      <c r="A13" s="2" t="s">
        <v>1861</v>
      </c>
      <c r="B13" s="2" t="s">
        <v>1756</v>
      </c>
      <c r="C13" s="2" t="s">
        <v>1712</v>
      </c>
      <c r="D13" s="4">
        <f t="shared" si="0"/>
        <v>46</v>
      </c>
      <c r="E13" s="2">
        <v>34200</v>
      </c>
      <c r="F13" s="2" t="s">
        <v>712</v>
      </c>
      <c r="H13" s="2">
        <v>34200</v>
      </c>
      <c r="I13" s="2" t="s">
        <v>712</v>
      </c>
      <c r="K13" s="2">
        <v>34200</v>
      </c>
      <c r="L13" s="2" t="s">
        <v>712</v>
      </c>
      <c r="N13" s="2">
        <v>34200</v>
      </c>
      <c r="O13" s="2" t="s">
        <v>712</v>
      </c>
      <c r="Q13" s="2">
        <v>34200</v>
      </c>
      <c r="R13" s="2" t="s">
        <v>712</v>
      </c>
      <c r="T13" s="2">
        <v>34200</v>
      </c>
      <c r="U13" s="2" t="s">
        <v>712</v>
      </c>
      <c r="W13" s="2">
        <v>34200</v>
      </c>
      <c r="X13" s="2" t="s">
        <v>712</v>
      </c>
      <c r="Z13" s="2">
        <v>34200</v>
      </c>
      <c r="AA13" s="2" t="s">
        <v>712</v>
      </c>
      <c r="AC13" s="2">
        <v>34200</v>
      </c>
      <c r="AD13" s="2" t="s">
        <v>712</v>
      </c>
      <c r="AF13" s="2">
        <v>34200</v>
      </c>
      <c r="AG13" s="2" t="s">
        <v>712</v>
      </c>
      <c r="AI13" s="2">
        <v>34200</v>
      </c>
      <c r="AJ13" s="2" t="s">
        <v>712</v>
      </c>
      <c r="AL13" s="2">
        <v>34200</v>
      </c>
      <c r="AM13" s="2" t="s">
        <v>712</v>
      </c>
    </row>
    <row r="14" spans="1:39" x14ac:dyDescent="0.25">
      <c r="A14" s="2" t="s">
        <v>1861</v>
      </c>
      <c r="B14" s="2" t="s">
        <v>1755</v>
      </c>
      <c r="C14" s="2" t="s">
        <v>1712</v>
      </c>
      <c r="D14" s="4">
        <f t="shared" si="0"/>
        <v>107</v>
      </c>
      <c r="E14" s="2">
        <v>32246</v>
      </c>
      <c r="F14" s="2" t="s">
        <v>712</v>
      </c>
      <c r="H14" s="2">
        <v>32246</v>
      </c>
      <c r="I14" s="2" t="s">
        <v>712</v>
      </c>
      <c r="K14" s="2">
        <v>32246</v>
      </c>
      <c r="L14" s="2" t="s">
        <v>712</v>
      </c>
      <c r="N14" s="2">
        <v>32246</v>
      </c>
      <c r="O14" s="2" t="s">
        <v>712</v>
      </c>
      <c r="Q14" s="2">
        <v>32246</v>
      </c>
      <c r="R14" s="2" t="s">
        <v>712</v>
      </c>
      <c r="T14" s="2">
        <v>32246</v>
      </c>
      <c r="U14" s="2" t="s">
        <v>712</v>
      </c>
      <c r="W14" s="2">
        <v>32246</v>
      </c>
      <c r="X14" s="2" t="s">
        <v>712</v>
      </c>
      <c r="Z14" s="2">
        <v>32246</v>
      </c>
      <c r="AA14" s="2" t="s">
        <v>712</v>
      </c>
      <c r="AC14" s="2">
        <v>32246</v>
      </c>
      <c r="AD14" s="2" t="s">
        <v>712</v>
      </c>
      <c r="AF14" s="2">
        <v>32246</v>
      </c>
      <c r="AG14" s="2" t="s">
        <v>712</v>
      </c>
      <c r="AI14" s="2">
        <v>32246</v>
      </c>
      <c r="AJ14" s="2" t="s">
        <v>712</v>
      </c>
      <c r="AL14" s="2">
        <v>32246</v>
      </c>
      <c r="AM14" s="2" t="s">
        <v>712</v>
      </c>
    </row>
    <row r="15" spans="1:39" x14ac:dyDescent="0.25">
      <c r="A15" s="2" t="s">
        <v>1861</v>
      </c>
      <c r="B15" s="2" t="s">
        <v>1754</v>
      </c>
      <c r="C15" s="2" t="s">
        <v>1712</v>
      </c>
      <c r="D15" s="4">
        <f t="shared" si="0"/>
        <v>250</v>
      </c>
      <c r="E15" s="2">
        <v>234486</v>
      </c>
      <c r="F15" s="2" t="s">
        <v>712</v>
      </c>
      <c r="H15" s="2">
        <v>234486</v>
      </c>
      <c r="I15" s="2" t="s">
        <v>712</v>
      </c>
      <c r="K15" s="2">
        <v>234486</v>
      </c>
      <c r="L15" s="2" t="s">
        <v>712</v>
      </c>
      <c r="N15" s="2">
        <v>234486</v>
      </c>
      <c r="O15" s="2" t="s">
        <v>712</v>
      </c>
      <c r="Q15" s="2">
        <v>234486</v>
      </c>
      <c r="R15" s="2" t="s">
        <v>712</v>
      </c>
      <c r="T15" s="2">
        <v>234486</v>
      </c>
      <c r="U15" s="2" t="s">
        <v>712</v>
      </c>
      <c r="W15" s="2">
        <v>234486</v>
      </c>
      <c r="X15" s="2" t="s">
        <v>712</v>
      </c>
      <c r="Z15" s="2">
        <v>234486</v>
      </c>
      <c r="AA15" s="2" t="s">
        <v>712</v>
      </c>
      <c r="AC15" s="2">
        <v>234486</v>
      </c>
      <c r="AD15" s="2" t="s">
        <v>712</v>
      </c>
      <c r="AF15" s="2">
        <v>234486</v>
      </c>
      <c r="AG15" s="2" t="s">
        <v>712</v>
      </c>
      <c r="AI15" s="2">
        <v>234486</v>
      </c>
      <c r="AJ15" s="2" t="s">
        <v>712</v>
      </c>
      <c r="AL15" s="2">
        <v>234486</v>
      </c>
      <c r="AM15" s="2" t="s">
        <v>712</v>
      </c>
    </row>
    <row r="16" spans="1:39" x14ac:dyDescent="0.25">
      <c r="A16" s="2" t="s">
        <v>1861</v>
      </c>
      <c r="B16" s="2" t="s">
        <v>1753</v>
      </c>
      <c r="C16" s="2" t="s">
        <v>1712</v>
      </c>
      <c r="D16" s="4">
        <f t="shared" si="0"/>
        <v>72</v>
      </c>
      <c r="E16" s="2">
        <v>2320</v>
      </c>
      <c r="F16" s="2" t="s">
        <v>712</v>
      </c>
      <c r="H16" s="2">
        <v>2320</v>
      </c>
      <c r="I16" s="2" t="s">
        <v>712</v>
      </c>
      <c r="K16" s="2">
        <v>2320</v>
      </c>
      <c r="L16" s="2" t="s">
        <v>712</v>
      </c>
      <c r="N16" s="2">
        <v>2320</v>
      </c>
      <c r="O16" s="2" t="s">
        <v>712</v>
      </c>
      <c r="Q16" s="2">
        <v>2320</v>
      </c>
      <c r="R16" s="2" t="s">
        <v>712</v>
      </c>
      <c r="T16" s="2">
        <v>2320</v>
      </c>
      <c r="U16" s="2" t="s">
        <v>712</v>
      </c>
      <c r="W16" s="2">
        <v>2320</v>
      </c>
      <c r="X16" s="2" t="s">
        <v>712</v>
      </c>
      <c r="Z16" s="2">
        <v>2320</v>
      </c>
      <c r="AA16" s="2" t="s">
        <v>712</v>
      </c>
      <c r="AC16" s="2">
        <v>2320</v>
      </c>
      <c r="AD16" s="2" t="s">
        <v>712</v>
      </c>
      <c r="AF16" s="2">
        <v>2320</v>
      </c>
      <c r="AG16" s="2" t="s">
        <v>712</v>
      </c>
      <c r="AI16" s="2">
        <v>2320</v>
      </c>
      <c r="AJ16" s="2" t="s">
        <v>712</v>
      </c>
      <c r="AL16" s="2">
        <v>2320</v>
      </c>
      <c r="AM16" s="2" t="s">
        <v>712</v>
      </c>
    </row>
    <row r="17" spans="1:39" x14ac:dyDescent="0.25">
      <c r="A17" s="2" t="s">
        <v>1861</v>
      </c>
      <c r="B17" s="2" t="s">
        <v>1752</v>
      </c>
      <c r="C17" s="2" t="s">
        <v>1712</v>
      </c>
      <c r="D17" s="4">
        <f t="shared" si="0"/>
        <v>59</v>
      </c>
      <c r="E17" s="2">
        <v>100145</v>
      </c>
      <c r="F17" s="2" t="s">
        <v>712</v>
      </c>
      <c r="H17" s="2">
        <v>100145</v>
      </c>
      <c r="I17" s="2" t="s">
        <v>712</v>
      </c>
      <c r="K17" s="2">
        <v>100145</v>
      </c>
      <c r="L17" s="2" t="s">
        <v>712</v>
      </c>
      <c r="N17" s="2">
        <v>100145</v>
      </c>
      <c r="O17" s="2" t="s">
        <v>712</v>
      </c>
      <c r="Q17" s="2">
        <v>100145</v>
      </c>
      <c r="R17" s="2" t="s">
        <v>712</v>
      </c>
      <c r="T17" s="2">
        <v>100145</v>
      </c>
      <c r="U17" s="2" t="s">
        <v>712</v>
      </c>
      <c r="W17" s="2">
        <v>100145</v>
      </c>
      <c r="X17" s="2" t="s">
        <v>712</v>
      </c>
      <c r="Z17" s="2">
        <v>100145</v>
      </c>
      <c r="AA17" s="2" t="s">
        <v>712</v>
      </c>
      <c r="AC17" s="2">
        <v>100145</v>
      </c>
      <c r="AD17" s="2" t="s">
        <v>712</v>
      </c>
      <c r="AF17" s="2">
        <v>100145</v>
      </c>
      <c r="AG17" s="2" t="s">
        <v>712</v>
      </c>
      <c r="AI17" s="2">
        <v>100145</v>
      </c>
      <c r="AJ17" s="2" t="s">
        <v>712</v>
      </c>
      <c r="AL17" s="2">
        <v>100145</v>
      </c>
      <c r="AM17" s="2" t="s">
        <v>712</v>
      </c>
    </row>
    <row r="18" spans="1:39" x14ac:dyDescent="0.25">
      <c r="A18" s="2" t="s">
        <v>1861</v>
      </c>
      <c r="B18" s="2" t="s">
        <v>1751</v>
      </c>
      <c r="C18" s="2" t="s">
        <v>1712</v>
      </c>
      <c r="D18" s="4">
        <f t="shared" si="0"/>
        <v>61</v>
      </c>
      <c r="E18" s="2">
        <v>2805</v>
      </c>
      <c r="F18" s="2" t="s">
        <v>712</v>
      </c>
      <c r="H18" s="2">
        <v>2805</v>
      </c>
      <c r="I18" s="2" t="s">
        <v>712</v>
      </c>
      <c r="K18" s="2">
        <v>2805</v>
      </c>
      <c r="L18" s="2" t="s">
        <v>712</v>
      </c>
      <c r="N18" s="2">
        <v>2805</v>
      </c>
      <c r="O18" s="2" t="s">
        <v>712</v>
      </c>
      <c r="Q18" s="2">
        <v>2805</v>
      </c>
      <c r="R18" s="2" t="s">
        <v>712</v>
      </c>
      <c r="T18" s="2">
        <v>2805</v>
      </c>
      <c r="U18" s="2" t="s">
        <v>712</v>
      </c>
      <c r="W18" s="2">
        <v>2805</v>
      </c>
      <c r="X18" s="2" t="s">
        <v>712</v>
      </c>
      <c r="Z18" s="2">
        <v>2805</v>
      </c>
      <c r="AA18" s="2" t="s">
        <v>712</v>
      </c>
      <c r="AC18" s="2">
        <v>2805</v>
      </c>
      <c r="AD18" s="2" t="s">
        <v>712</v>
      </c>
      <c r="AF18" s="2">
        <v>2805</v>
      </c>
      <c r="AG18" s="2" t="s">
        <v>712</v>
      </c>
      <c r="AI18" s="2">
        <v>2805</v>
      </c>
      <c r="AJ18" s="2" t="s">
        <v>712</v>
      </c>
      <c r="AL18" s="2">
        <v>2805</v>
      </c>
      <c r="AM18" s="2" t="s">
        <v>712</v>
      </c>
    </row>
    <row r="19" spans="1:39" x14ac:dyDescent="0.25">
      <c r="A19" s="2" t="s">
        <v>1861</v>
      </c>
      <c r="B19" s="2" t="s">
        <v>1750</v>
      </c>
      <c r="C19" s="2" t="s">
        <v>1712</v>
      </c>
      <c r="D19" s="4">
        <f t="shared" si="0"/>
        <v>178</v>
      </c>
      <c r="Z19" s="2">
        <v>11760</v>
      </c>
      <c r="AA19" s="2" t="s">
        <v>712</v>
      </c>
      <c r="AC19" s="2">
        <v>11760</v>
      </c>
      <c r="AD19" s="2" t="s">
        <v>712</v>
      </c>
      <c r="AF19" s="2">
        <v>11760</v>
      </c>
      <c r="AG19" s="2" t="s">
        <v>712</v>
      </c>
      <c r="AI19" s="2">
        <v>11760</v>
      </c>
      <c r="AJ19" s="2" t="s">
        <v>712</v>
      </c>
      <c r="AL19" s="2">
        <v>11760</v>
      </c>
      <c r="AM19" s="2" t="s">
        <v>712</v>
      </c>
    </row>
    <row r="20" spans="1:39" x14ac:dyDescent="0.25">
      <c r="A20" s="2" t="s">
        <v>1861</v>
      </c>
      <c r="B20" s="2" t="s">
        <v>1749</v>
      </c>
      <c r="C20" s="2" t="s">
        <v>1712</v>
      </c>
      <c r="D20" s="4">
        <f t="shared" si="0"/>
        <v>238</v>
      </c>
      <c r="Z20" s="2">
        <v>110430</v>
      </c>
      <c r="AA20" s="2" t="s">
        <v>712</v>
      </c>
      <c r="AC20" s="2">
        <v>110430</v>
      </c>
      <c r="AD20" s="2" t="s">
        <v>712</v>
      </c>
      <c r="AF20" s="2">
        <v>110430</v>
      </c>
      <c r="AG20" s="2" t="s">
        <v>712</v>
      </c>
      <c r="AI20" s="2">
        <v>110430</v>
      </c>
      <c r="AJ20" s="2" t="s">
        <v>712</v>
      </c>
      <c r="AL20" s="2">
        <v>110430</v>
      </c>
      <c r="AM20" s="2" t="s">
        <v>712</v>
      </c>
    </row>
    <row r="21" spans="1:39" x14ac:dyDescent="0.25">
      <c r="A21" s="2" t="s">
        <v>1861</v>
      </c>
      <c r="B21" s="2" t="s">
        <v>1748</v>
      </c>
      <c r="C21" s="2" t="s">
        <v>1712</v>
      </c>
      <c r="D21" s="4">
        <f t="shared" si="0"/>
        <v>74</v>
      </c>
      <c r="E21" s="2">
        <v>26767</v>
      </c>
      <c r="F21" s="2" t="s">
        <v>712</v>
      </c>
      <c r="H21" s="2">
        <v>26767</v>
      </c>
      <c r="I21" s="2" t="s">
        <v>712</v>
      </c>
      <c r="K21" s="2">
        <v>26767</v>
      </c>
      <c r="L21" s="2" t="s">
        <v>712</v>
      </c>
      <c r="N21" s="2">
        <v>26767</v>
      </c>
      <c r="O21" s="2" t="s">
        <v>712</v>
      </c>
      <c r="Q21" s="2">
        <v>26767</v>
      </c>
      <c r="R21" s="2" t="s">
        <v>712</v>
      </c>
      <c r="T21" s="2">
        <v>26767</v>
      </c>
      <c r="U21" s="2" t="s">
        <v>712</v>
      </c>
      <c r="W21" s="2">
        <v>26767</v>
      </c>
      <c r="X21" s="2" t="s">
        <v>712</v>
      </c>
      <c r="Z21" s="2">
        <v>26767</v>
      </c>
      <c r="AA21" s="2" t="s">
        <v>712</v>
      </c>
      <c r="AC21" s="2">
        <v>26767</v>
      </c>
      <c r="AD21" s="2" t="s">
        <v>712</v>
      </c>
      <c r="AF21" s="2">
        <v>26767</v>
      </c>
      <c r="AG21" s="2" t="s">
        <v>712</v>
      </c>
      <c r="AI21" s="2">
        <v>26767</v>
      </c>
      <c r="AJ21" s="2" t="s">
        <v>712</v>
      </c>
      <c r="AL21" s="2">
        <v>26767</v>
      </c>
      <c r="AM21" s="2" t="s">
        <v>712</v>
      </c>
    </row>
    <row r="22" spans="1:39" x14ac:dyDescent="0.25">
      <c r="A22" s="2" t="s">
        <v>1861</v>
      </c>
      <c r="B22" s="2" t="s">
        <v>1747</v>
      </c>
      <c r="C22" s="2" t="s">
        <v>1712</v>
      </c>
      <c r="D22" s="4">
        <f t="shared" si="0"/>
        <v>75</v>
      </c>
      <c r="E22" s="2">
        <v>1130</v>
      </c>
      <c r="F22" s="2" t="s">
        <v>712</v>
      </c>
      <c r="H22" s="2">
        <v>1130</v>
      </c>
      <c r="I22" s="2" t="s">
        <v>712</v>
      </c>
      <c r="K22" s="2">
        <v>1130</v>
      </c>
      <c r="L22" s="2" t="s">
        <v>712</v>
      </c>
      <c r="N22" s="2">
        <v>1130</v>
      </c>
      <c r="O22" s="2" t="s">
        <v>712</v>
      </c>
      <c r="Q22" s="2">
        <v>1130</v>
      </c>
      <c r="R22" s="2" t="s">
        <v>712</v>
      </c>
      <c r="T22" s="2">
        <v>1130</v>
      </c>
      <c r="U22" s="2" t="s">
        <v>712</v>
      </c>
      <c r="W22" s="2">
        <v>1130</v>
      </c>
      <c r="X22" s="2" t="s">
        <v>712</v>
      </c>
      <c r="Z22" s="2">
        <v>1130</v>
      </c>
      <c r="AA22" s="2" t="s">
        <v>712</v>
      </c>
      <c r="AC22" s="2">
        <v>1130</v>
      </c>
      <c r="AD22" s="2" t="s">
        <v>712</v>
      </c>
      <c r="AF22" s="2">
        <v>1130</v>
      </c>
      <c r="AG22" s="2" t="s">
        <v>712</v>
      </c>
      <c r="AI22" s="2">
        <v>1130</v>
      </c>
      <c r="AJ22" s="2" t="s">
        <v>712</v>
      </c>
      <c r="AL22" s="2">
        <v>1130</v>
      </c>
      <c r="AM22" s="2" t="s">
        <v>712</v>
      </c>
    </row>
    <row r="23" spans="1:39" x14ac:dyDescent="0.25">
      <c r="A23" s="2" t="s">
        <v>1861</v>
      </c>
      <c r="B23" s="2" t="s">
        <v>1746</v>
      </c>
      <c r="C23" s="2" t="s">
        <v>1712</v>
      </c>
      <c r="D23" s="4">
        <f t="shared" si="0"/>
        <v>81</v>
      </c>
      <c r="E23" s="2">
        <v>23854</v>
      </c>
      <c r="F23" s="2" t="s">
        <v>712</v>
      </c>
      <c r="H23" s="2">
        <v>23854</v>
      </c>
      <c r="I23" s="2" t="s">
        <v>712</v>
      </c>
      <c r="K23" s="2">
        <v>23854</v>
      </c>
      <c r="L23" s="2" t="s">
        <v>712</v>
      </c>
      <c r="N23" s="2">
        <v>23854</v>
      </c>
      <c r="O23" s="2" t="s">
        <v>712</v>
      </c>
      <c r="Q23" s="2">
        <v>23854</v>
      </c>
      <c r="R23" s="2" t="s">
        <v>712</v>
      </c>
      <c r="T23" s="2">
        <v>23854</v>
      </c>
      <c r="U23" s="2" t="s">
        <v>712</v>
      </c>
      <c r="W23" s="2">
        <v>23854</v>
      </c>
      <c r="X23" s="2" t="s">
        <v>712</v>
      </c>
      <c r="Z23" s="2">
        <v>23854</v>
      </c>
      <c r="AA23" s="2" t="s">
        <v>712</v>
      </c>
      <c r="AC23" s="2">
        <v>23854</v>
      </c>
      <c r="AD23" s="2" t="s">
        <v>712</v>
      </c>
      <c r="AF23" s="2">
        <v>23854</v>
      </c>
      <c r="AG23" s="2" t="s">
        <v>712</v>
      </c>
      <c r="AI23" s="2">
        <v>23854</v>
      </c>
      <c r="AJ23" s="2" t="s">
        <v>712</v>
      </c>
      <c r="AL23" s="2">
        <v>23854</v>
      </c>
      <c r="AM23" s="2" t="s">
        <v>712</v>
      </c>
    </row>
    <row r="24" spans="1:39" x14ac:dyDescent="0.25">
      <c r="A24" s="2" t="s">
        <v>1861</v>
      </c>
      <c r="B24" s="2" t="s">
        <v>1745</v>
      </c>
      <c r="C24" s="2" t="s">
        <v>1712</v>
      </c>
      <c r="D24" s="4">
        <f t="shared" si="0"/>
        <v>90</v>
      </c>
      <c r="E24" s="2">
        <v>24586</v>
      </c>
      <c r="F24" s="2" t="s">
        <v>712</v>
      </c>
      <c r="H24" s="2">
        <v>24586</v>
      </c>
      <c r="I24" s="2" t="s">
        <v>712</v>
      </c>
      <c r="K24" s="2">
        <v>24586</v>
      </c>
      <c r="L24" s="2" t="s">
        <v>712</v>
      </c>
      <c r="N24" s="2">
        <v>24586</v>
      </c>
      <c r="O24" s="2" t="s">
        <v>712</v>
      </c>
      <c r="Q24" s="2">
        <v>24586</v>
      </c>
      <c r="R24" s="2" t="s">
        <v>712</v>
      </c>
      <c r="T24" s="2">
        <v>24586</v>
      </c>
      <c r="U24" s="2" t="s">
        <v>712</v>
      </c>
      <c r="W24" s="2">
        <v>24586</v>
      </c>
      <c r="X24" s="2" t="s">
        <v>712</v>
      </c>
      <c r="Z24" s="2">
        <v>24586</v>
      </c>
      <c r="AA24" s="2" t="s">
        <v>712</v>
      </c>
      <c r="AC24" s="2">
        <v>24586</v>
      </c>
      <c r="AD24" s="2" t="s">
        <v>712</v>
      </c>
      <c r="AF24" s="2">
        <v>24586</v>
      </c>
      <c r="AG24" s="2" t="s">
        <v>712</v>
      </c>
      <c r="AI24" s="2">
        <v>24586</v>
      </c>
      <c r="AJ24" s="2" t="s">
        <v>712</v>
      </c>
      <c r="AL24" s="2">
        <v>24586</v>
      </c>
      <c r="AM24" s="2" t="s">
        <v>712</v>
      </c>
    </row>
    <row r="25" spans="1:39" x14ac:dyDescent="0.25">
      <c r="A25" s="2" t="s">
        <v>1861</v>
      </c>
      <c r="B25" s="2" t="s">
        <v>1744</v>
      </c>
      <c r="C25" s="2" t="s">
        <v>1712</v>
      </c>
      <c r="D25" s="4">
        <f t="shared" si="0"/>
        <v>175</v>
      </c>
      <c r="E25" s="2">
        <v>3613</v>
      </c>
      <c r="F25" s="2" t="s">
        <v>712</v>
      </c>
      <c r="H25" s="2">
        <v>3613</v>
      </c>
      <c r="I25" s="2" t="s">
        <v>712</v>
      </c>
      <c r="K25" s="2">
        <v>3613</v>
      </c>
      <c r="L25" s="2" t="s">
        <v>712</v>
      </c>
      <c r="N25" s="2">
        <v>3613</v>
      </c>
      <c r="O25" s="2" t="s">
        <v>712</v>
      </c>
      <c r="Q25" s="2">
        <v>3613</v>
      </c>
      <c r="R25" s="2" t="s">
        <v>712</v>
      </c>
      <c r="T25" s="2">
        <v>3613</v>
      </c>
      <c r="U25" s="2" t="s">
        <v>712</v>
      </c>
      <c r="W25" s="2">
        <v>3613</v>
      </c>
      <c r="X25" s="2" t="s">
        <v>712</v>
      </c>
      <c r="Z25" s="2">
        <v>3613</v>
      </c>
      <c r="AA25" s="2" t="s">
        <v>712</v>
      </c>
      <c r="AC25" s="2">
        <v>3613</v>
      </c>
      <c r="AD25" s="2" t="s">
        <v>712</v>
      </c>
      <c r="AF25" s="2">
        <v>3613</v>
      </c>
      <c r="AG25" s="2" t="s">
        <v>712</v>
      </c>
      <c r="AI25" s="2">
        <v>3613</v>
      </c>
      <c r="AJ25" s="2" t="s">
        <v>712</v>
      </c>
      <c r="AL25" s="2">
        <v>3613</v>
      </c>
      <c r="AM25" s="2" t="s">
        <v>712</v>
      </c>
    </row>
    <row r="26" spans="1:39" x14ac:dyDescent="0.25">
      <c r="A26" s="2" t="s">
        <v>1861</v>
      </c>
      <c r="B26" s="2" t="s">
        <v>1743</v>
      </c>
      <c r="C26" s="2" t="s">
        <v>1712</v>
      </c>
      <c r="D26" s="4">
        <f t="shared" si="0"/>
        <v>114</v>
      </c>
      <c r="E26" s="2">
        <v>58037</v>
      </c>
      <c r="F26" s="2" t="s">
        <v>712</v>
      </c>
      <c r="H26" s="2">
        <v>58037</v>
      </c>
      <c r="I26" s="2" t="s">
        <v>712</v>
      </c>
      <c r="K26" s="2">
        <v>58037</v>
      </c>
      <c r="L26" s="2" t="s">
        <v>712</v>
      </c>
      <c r="N26" s="2">
        <v>58037</v>
      </c>
      <c r="O26" s="2" t="s">
        <v>712</v>
      </c>
      <c r="Q26" s="2">
        <v>58037</v>
      </c>
      <c r="R26" s="2" t="s">
        <v>712</v>
      </c>
      <c r="T26" s="2">
        <v>58037</v>
      </c>
      <c r="U26" s="2" t="s">
        <v>712</v>
      </c>
      <c r="W26" s="2">
        <v>58037</v>
      </c>
      <c r="X26" s="2" t="s">
        <v>712</v>
      </c>
      <c r="Z26" s="2">
        <v>58037</v>
      </c>
      <c r="AA26" s="2" t="s">
        <v>712</v>
      </c>
      <c r="AC26" s="2">
        <v>58037</v>
      </c>
      <c r="AD26" s="2" t="s">
        <v>712</v>
      </c>
      <c r="AF26" s="2">
        <v>58037</v>
      </c>
      <c r="AG26" s="2" t="s">
        <v>712</v>
      </c>
      <c r="AI26" s="2">
        <v>58037</v>
      </c>
      <c r="AJ26" s="2" t="s">
        <v>712</v>
      </c>
      <c r="AL26" s="2">
        <v>58037</v>
      </c>
      <c r="AM26" s="2" t="s">
        <v>712</v>
      </c>
    </row>
    <row r="27" spans="1:39" x14ac:dyDescent="0.25">
      <c r="A27" s="2" t="s">
        <v>1861</v>
      </c>
      <c r="B27" s="2" t="s">
        <v>1742</v>
      </c>
      <c r="C27" s="2" t="s">
        <v>1712</v>
      </c>
      <c r="D27" s="4">
        <f t="shared" si="0"/>
        <v>122</v>
      </c>
      <c r="E27" s="2">
        <v>3036</v>
      </c>
      <c r="F27" s="2" t="s">
        <v>712</v>
      </c>
      <c r="H27" s="2">
        <v>3036</v>
      </c>
      <c r="I27" s="2" t="s">
        <v>712</v>
      </c>
      <c r="K27" s="2">
        <v>3036</v>
      </c>
      <c r="L27" s="2" t="s">
        <v>712</v>
      </c>
      <c r="N27" s="2">
        <v>3036</v>
      </c>
      <c r="O27" s="2" t="s">
        <v>712</v>
      </c>
      <c r="Q27" s="2">
        <v>3036</v>
      </c>
      <c r="R27" s="2" t="s">
        <v>712</v>
      </c>
      <c r="T27" s="2">
        <v>3036</v>
      </c>
      <c r="U27" s="2" t="s">
        <v>712</v>
      </c>
      <c r="W27" s="2">
        <v>3036</v>
      </c>
      <c r="X27" s="2" t="s">
        <v>712</v>
      </c>
      <c r="Z27" s="2">
        <v>3036</v>
      </c>
      <c r="AA27" s="2" t="s">
        <v>712</v>
      </c>
      <c r="AC27" s="2">
        <v>3036</v>
      </c>
      <c r="AD27" s="2" t="s">
        <v>712</v>
      </c>
      <c r="AF27" s="2">
        <v>3036</v>
      </c>
      <c r="AG27" s="2" t="s">
        <v>712</v>
      </c>
      <c r="AI27" s="2">
        <v>3036</v>
      </c>
      <c r="AJ27" s="2" t="s">
        <v>712</v>
      </c>
      <c r="AL27" s="2">
        <v>3036</v>
      </c>
      <c r="AM27" s="2" t="s">
        <v>712</v>
      </c>
    </row>
    <row r="28" spans="1:39" x14ac:dyDescent="0.25">
      <c r="A28" s="2" t="s">
        <v>1861</v>
      </c>
      <c r="B28" s="2" t="s">
        <v>1741</v>
      </c>
      <c r="C28" s="2" t="s">
        <v>1712</v>
      </c>
      <c r="D28" s="4">
        <f t="shared" si="0"/>
        <v>123</v>
      </c>
      <c r="E28" s="2">
        <v>11137</v>
      </c>
      <c r="F28" s="2" t="s">
        <v>712</v>
      </c>
      <c r="H28" s="2">
        <v>11137</v>
      </c>
      <c r="I28" s="2" t="s">
        <v>712</v>
      </c>
      <c r="K28" s="2">
        <v>11137</v>
      </c>
      <c r="L28" s="2" t="s">
        <v>712</v>
      </c>
      <c r="N28" s="2">
        <v>11137</v>
      </c>
      <c r="O28" s="2" t="s">
        <v>712</v>
      </c>
      <c r="Q28" s="2">
        <v>11137</v>
      </c>
      <c r="R28" s="2" t="s">
        <v>712</v>
      </c>
      <c r="T28" s="2">
        <v>11137</v>
      </c>
      <c r="U28" s="2" t="s">
        <v>712</v>
      </c>
      <c r="W28" s="2">
        <v>11137</v>
      </c>
      <c r="X28" s="2" t="s">
        <v>712</v>
      </c>
      <c r="Z28" s="2">
        <v>11137</v>
      </c>
      <c r="AA28" s="2" t="s">
        <v>712</v>
      </c>
      <c r="AC28" s="2">
        <v>11137</v>
      </c>
      <c r="AD28" s="2" t="s">
        <v>712</v>
      </c>
      <c r="AF28" s="2">
        <v>11137</v>
      </c>
      <c r="AG28" s="2" t="s">
        <v>712</v>
      </c>
      <c r="AI28" s="2">
        <v>11137</v>
      </c>
      <c r="AJ28" s="2" t="s">
        <v>712</v>
      </c>
      <c r="AL28" s="2">
        <v>11137</v>
      </c>
      <c r="AM28" s="2" t="s">
        <v>712</v>
      </c>
    </row>
    <row r="29" spans="1:39" x14ac:dyDescent="0.25">
      <c r="A29" s="2" t="s">
        <v>1861</v>
      </c>
      <c r="B29" s="2" t="s">
        <v>1740</v>
      </c>
      <c r="C29" s="2" t="s">
        <v>1712</v>
      </c>
      <c r="D29" s="4">
        <f t="shared" si="0"/>
        <v>124</v>
      </c>
      <c r="E29" s="2">
        <v>175954</v>
      </c>
      <c r="F29" s="2" t="s">
        <v>712</v>
      </c>
      <c r="H29" s="2">
        <v>175954</v>
      </c>
      <c r="I29" s="2" t="s">
        <v>712</v>
      </c>
      <c r="K29" s="2">
        <v>175954</v>
      </c>
      <c r="L29" s="2" t="s">
        <v>712</v>
      </c>
      <c r="N29" s="2">
        <v>175954</v>
      </c>
      <c r="O29" s="2" t="s">
        <v>712</v>
      </c>
      <c r="Q29" s="2">
        <v>175954</v>
      </c>
      <c r="R29" s="2" t="s">
        <v>712</v>
      </c>
      <c r="T29" s="2">
        <v>175954</v>
      </c>
      <c r="U29" s="2" t="s">
        <v>712</v>
      </c>
      <c r="W29" s="2">
        <v>175954</v>
      </c>
      <c r="X29" s="2" t="s">
        <v>712</v>
      </c>
      <c r="Z29" s="2">
        <v>175954</v>
      </c>
      <c r="AA29" s="2" t="s">
        <v>712</v>
      </c>
      <c r="AC29" s="2">
        <v>175954</v>
      </c>
      <c r="AD29" s="2" t="s">
        <v>712</v>
      </c>
      <c r="AF29" s="2">
        <v>175954</v>
      </c>
      <c r="AG29" s="2" t="s">
        <v>712</v>
      </c>
      <c r="AI29" s="2">
        <v>175954</v>
      </c>
      <c r="AJ29" s="2" t="s">
        <v>712</v>
      </c>
      <c r="AL29" s="2">
        <v>175954</v>
      </c>
      <c r="AM29" s="2" t="s">
        <v>712</v>
      </c>
    </row>
    <row r="30" spans="1:39" x14ac:dyDescent="0.25">
      <c r="A30" s="2" t="s">
        <v>1861</v>
      </c>
      <c r="B30" s="2" t="s">
        <v>1739</v>
      </c>
      <c r="C30" s="2" t="s">
        <v>1712</v>
      </c>
      <c r="D30" s="4">
        <f t="shared" si="0"/>
        <v>129</v>
      </c>
      <c r="E30" s="2">
        <v>58704</v>
      </c>
      <c r="F30" s="2" t="s">
        <v>712</v>
      </c>
      <c r="H30" s="2">
        <v>58704</v>
      </c>
      <c r="I30" s="2" t="s">
        <v>712</v>
      </c>
      <c r="K30" s="2">
        <v>58704</v>
      </c>
      <c r="L30" s="2" t="s">
        <v>712</v>
      </c>
      <c r="N30" s="2">
        <v>58704</v>
      </c>
      <c r="O30" s="2" t="s">
        <v>712</v>
      </c>
      <c r="Q30" s="2">
        <v>58704</v>
      </c>
      <c r="R30" s="2" t="s">
        <v>712</v>
      </c>
      <c r="T30" s="2">
        <v>58704</v>
      </c>
      <c r="U30" s="2" t="s">
        <v>712</v>
      </c>
      <c r="W30" s="2">
        <v>58704</v>
      </c>
      <c r="X30" s="2" t="s">
        <v>712</v>
      </c>
      <c r="Z30" s="2">
        <v>58704</v>
      </c>
      <c r="AA30" s="2" t="s">
        <v>712</v>
      </c>
      <c r="AC30" s="2">
        <v>58704</v>
      </c>
      <c r="AD30" s="2" t="s">
        <v>712</v>
      </c>
      <c r="AF30" s="2">
        <v>58704</v>
      </c>
      <c r="AG30" s="2" t="s">
        <v>712</v>
      </c>
      <c r="AI30" s="2">
        <v>58730</v>
      </c>
      <c r="AJ30" s="2" t="s">
        <v>712</v>
      </c>
      <c r="AL30" s="2">
        <v>58730</v>
      </c>
      <c r="AM30" s="2" t="s">
        <v>712</v>
      </c>
    </row>
    <row r="31" spans="1:39" x14ac:dyDescent="0.25">
      <c r="A31" s="2" t="s">
        <v>1861</v>
      </c>
      <c r="B31" s="2" t="s">
        <v>1738</v>
      </c>
      <c r="C31" s="2" t="s">
        <v>1712</v>
      </c>
      <c r="D31" s="4">
        <f t="shared" si="0"/>
        <v>130</v>
      </c>
      <c r="E31" s="2">
        <v>11848</v>
      </c>
      <c r="F31" s="2" t="s">
        <v>712</v>
      </c>
      <c r="H31" s="2">
        <v>11848</v>
      </c>
      <c r="I31" s="2" t="s">
        <v>712</v>
      </c>
      <c r="K31" s="2">
        <v>11848</v>
      </c>
      <c r="L31" s="2" t="s">
        <v>712</v>
      </c>
      <c r="N31" s="2">
        <v>11848</v>
      </c>
      <c r="O31" s="2" t="s">
        <v>712</v>
      </c>
      <c r="Q31" s="2">
        <v>11848</v>
      </c>
      <c r="R31" s="2" t="s">
        <v>712</v>
      </c>
      <c r="T31" s="2">
        <v>11848</v>
      </c>
      <c r="U31" s="2" t="s">
        <v>712</v>
      </c>
      <c r="W31" s="2">
        <v>11848</v>
      </c>
      <c r="X31" s="2" t="s">
        <v>712</v>
      </c>
      <c r="Z31" s="2">
        <v>11848</v>
      </c>
      <c r="AA31" s="2" t="s">
        <v>712</v>
      </c>
      <c r="AC31" s="2">
        <v>11848</v>
      </c>
      <c r="AD31" s="2" t="s">
        <v>712</v>
      </c>
      <c r="AF31" s="2">
        <v>11848</v>
      </c>
      <c r="AG31" s="2" t="s">
        <v>712</v>
      </c>
      <c r="AI31" s="2">
        <v>11848</v>
      </c>
      <c r="AJ31" s="2" t="s">
        <v>712</v>
      </c>
      <c r="AL31" s="2">
        <v>11848</v>
      </c>
      <c r="AM31" s="2" t="s">
        <v>712</v>
      </c>
    </row>
    <row r="32" spans="1:39" x14ac:dyDescent="0.25">
      <c r="A32" s="2" t="s">
        <v>1861</v>
      </c>
      <c r="B32" s="2" t="s">
        <v>1737</v>
      </c>
      <c r="C32" s="2" t="s">
        <v>1712</v>
      </c>
      <c r="D32" s="4">
        <f t="shared" si="0"/>
        <v>133</v>
      </c>
      <c r="E32" s="2">
        <v>124019</v>
      </c>
      <c r="F32" s="2" t="s">
        <v>712</v>
      </c>
      <c r="H32" s="2">
        <v>124019</v>
      </c>
      <c r="I32" s="2" t="s">
        <v>712</v>
      </c>
      <c r="K32" s="2">
        <v>124019</v>
      </c>
      <c r="L32" s="2" t="s">
        <v>712</v>
      </c>
      <c r="N32" s="2">
        <v>124019</v>
      </c>
      <c r="O32" s="2" t="s">
        <v>712</v>
      </c>
      <c r="Q32" s="2">
        <v>124019</v>
      </c>
      <c r="R32" s="2" t="s">
        <v>712</v>
      </c>
      <c r="T32" s="2">
        <v>124019</v>
      </c>
      <c r="U32" s="2" t="s">
        <v>712</v>
      </c>
      <c r="W32" s="2">
        <v>124019</v>
      </c>
      <c r="X32" s="2" t="s">
        <v>712</v>
      </c>
      <c r="Z32" s="2">
        <v>124019</v>
      </c>
      <c r="AA32" s="2" t="s">
        <v>712</v>
      </c>
      <c r="AC32" s="2">
        <v>124019</v>
      </c>
      <c r="AD32" s="2" t="s">
        <v>712</v>
      </c>
      <c r="AF32" s="2">
        <v>124019</v>
      </c>
      <c r="AG32" s="2" t="s">
        <v>712</v>
      </c>
      <c r="AI32" s="2">
        <v>124019</v>
      </c>
      <c r="AJ32" s="2" t="s">
        <v>712</v>
      </c>
      <c r="AL32" s="2">
        <v>124019</v>
      </c>
      <c r="AM32" s="2" t="s">
        <v>712</v>
      </c>
    </row>
    <row r="33" spans="1:40" x14ac:dyDescent="0.25">
      <c r="A33" s="2" t="s">
        <v>1861</v>
      </c>
      <c r="B33" s="2" t="s">
        <v>1736</v>
      </c>
      <c r="C33" s="2" t="s">
        <v>1712</v>
      </c>
      <c r="D33" s="4">
        <f t="shared" si="0"/>
        <v>136</v>
      </c>
      <c r="E33" s="2">
        <v>103070</v>
      </c>
      <c r="F33" s="2" t="s">
        <v>712</v>
      </c>
      <c r="H33" s="2">
        <v>103070</v>
      </c>
      <c r="I33" s="2" t="s">
        <v>712</v>
      </c>
      <c r="K33" s="2">
        <v>103070</v>
      </c>
      <c r="L33" s="2" t="s">
        <v>712</v>
      </c>
      <c r="N33" s="2">
        <v>103070</v>
      </c>
      <c r="O33" s="2" t="s">
        <v>712</v>
      </c>
      <c r="Q33" s="2">
        <v>103070</v>
      </c>
      <c r="R33" s="2" t="s">
        <v>712</v>
      </c>
      <c r="T33" s="2">
        <v>103070</v>
      </c>
      <c r="U33" s="2" t="s">
        <v>712</v>
      </c>
      <c r="W33" s="2">
        <v>103070</v>
      </c>
      <c r="X33" s="2" t="s">
        <v>712</v>
      </c>
      <c r="Z33" s="2">
        <v>103070</v>
      </c>
      <c r="AA33" s="2" t="s">
        <v>712</v>
      </c>
      <c r="AC33" s="2">
        <v>103070</v>
      </c>
      <c r="AD33" s="2" t="s">
        <v>712</v>
      </c>
      <c r="AF33" s="2">
        <v>103070</v>
      </c>
      <c r="AG33" s="2" t="s">
        <v>712</v>
      </c>
      <c r="AI33" s="2">
        <v>103070</v>
      </c>
      <c r="AJ33" s="2" t="s">
        <v>712</v>
      </c>
      <c r="AL33" s="2">
        <v>103070</v>
      </c>
      <c r="AM33" s="2" t="s">
        <v>712</v>
      </c>
    </row>
    <row r="34" spans="1:40" x14ac:dyDescent="0.25">
      <c r="A34" s="2" t="s">
        <v>1861</v>
      </c>
      <c r="B34" s="2" t="s">
        <v>1735</v>
      </c>
      <c r="C34" s="2" t="s">
        <v>1712</v>
      </c>
      <c r="D34" s="4">
        <f t="shared" si="0"/>
        <v>137</v>
      </c>
      <c r="E34" s="2">
        <v>204</v>
      </c>
      <c r="F34" s="2" t="s">
        <v>712</v>
      </c>
      <c r="H34" s="2">
        <v>204</v>
      </c>
      <c r="I34" s="2" t="s">
        <v>712</v>
      </c>
      <c r="K34" s="2">
        <v>204</v>
      </c>
      <c r="L34" s="2" t="s">
        <v>712</v>
      </c>
      <c r="N34" s="2">
        <v>204</v>
      </c>
      <c r="O34" s="2" t="s">
        <v>712</v>
      </c>
      <c r="Q34" s="2">
        <v>204</v>
      </c>
      <c r="R34" s="2" t="s">
        <v>712</v>
      </c>
      <c r="T34" s="2">
        <v>204</v>
      </c>
      <c r="U34" s="2" t="s">
        <v>712</v>
      </c>
      <c r="W34" s="2">
        <v>204</v>
      </c>
      <c r="X34" s="2" t="s">
        <v>712</v>
      </c>
      <c r="Z34" s="2">
        <v>204</v>
      </c>
      <c r="AA34" s="2" t="s">
        <v>712</v>
      </c>
      <c r="AC34" s="2">
        <v>204</v>
      </c>
      <c r="AD34" s="2" t="s">
        <v>712</v>
      </c>
      <c r="AF34" s="2">
        <v>204</v>
      </c>
      <c r="AG34" s="2" t="s">
        <v>712</v>
      </c>
      <c r="AI34" s="2">
        <v>204</v>
      </c>
      <c r="AJ34" s="2" t="s">
        <v>712</v>
      </c>
      <c r="AL34" s="2">
        <v>204</v>
      </c>
      <c r="AM34" s="2" t="s">
        <v>712</v>
      </c>
    </row>
    <row r="35" spans="1:40" x14ac:dyDescent="0.25">
      <c r="A35" s="2" t="s">
        <v>1861</v>
      </c>
      <c r="B35" s="2" t="s">
        <v>1734</v>
      </c>
      <c r="C35" s="2" t="s">
        <v>1712</v>
      </c>
      <c r="D35" s="4">
        <f t="shared" si="0"/>
        <v>143</v>
      </c>
      <c r="E35" s="2">
        <v>44655</v>
      </c>
      <c r="F35" s="2" t="s">
        <v>712</v>
      </c>
      <c r="H35" s="2">
        <v>44655</v>
      </c>
      <c r="I35" s="2" t="s">
        <v>712</v>
      </c>
      <c r="K35" s="2">
        <v>44655</v>
      </c>
      <c r="L35" s="2" t="s">
        <v>712</v>
      </c>
      <c r="N35" s="2">
        <v>44655</v>
      </c>
      <c r="O35" s="2" t="s">
        <v>712</v>
      </c>
      <c r="Q35" s="2">
        <v>44655</v>
      </c>
      <c r="R35" s="2" t="s">
        <v>712</v>
      </c>
      <c r="T35" s="2">
        <v>44655</v>
      </c>
      <c r="U35" s="2" t="s">
        <v>712</v>
      </c>
      <c r="W35" s="2">
        <v>44655</v>
      </c>
      <c r="X35" s="2" t="s">
        <v>712</v>
      </c>
      <c r="Z35" s="2">
        <v>44655</v>
      </c>
      <c r="AA35" s="2" t="s">
        <v>712</v>
      </c>
      <c r="AC35" s="2">
        <v>44655</v>
      </c>
      <c r="AD35" s="2" t="s">
        <v>712</v>
      </c>
      <c r="AF35" s="2">
        <v>44655</v>
      </c>
      <c r="AG35" s="2" t="s">
        <v>712</v>
      </c>
      <c r="AI35" s="2">
        <v>44655</v>
      </c>
      <c r="AJ35" s="2" t="s">
        <v>712</v>
      </c>
      <c r="AL35" s="2">
        <v>44655</v>
      </c>
      <c r="AM35" s="2" t="s">
        <v>712</v>
      </c>
    </row>
    <row r="36" spans="1:40" x14ac:dyDescent="0.25">
      <c r="A36" s="2" t="s">
        <v>1861</v>
      </c>
      <c r="B36" s="2" t="s">
        <v>1733</v>
      </c>
      <c r="C36" s="2" t="s">
        <v>1712</v>
      </c>
      <c r="D36" s="4">
        <f t="shared" si="0"/>
        <v>144</v>
      </c>
      <c r="E36" s="2">
        <v>79938</v>
      </c>
      <c r="F36" s="2" t="s">
        <v>712</v>
      </c>
      <c r="H36" s="2">
        <v>79938</v>
      </c>
      <c r="I36" s="2" t="s">
        <v>712</v>
      </c>
      <c r="K36" s="2">
        <v>79938</v>
      </c>
      <c r="L36" s="2" t="s">
        <v>712</v>
      </c>
      <c r="N36" s="2">
        <v>79938</v>
      </c>
      <c r="O36" s="2" t="s">
        <v>712</v>
      </c>
      <c r="Q36" s="2">
        <v>79938</v>
      </c>
      <c r="R36" s="2" t="s">
        <v>712</v>
      </c>
      <c r="T36" s="2">
        <v>79938</v>
      </c>
      <c r="U36" s="2" t="s">
        <v>712</v>
      </c>
      <c r="W36" s="2">
        <v>79938</v>
      </c>
      <c r="X36" s="2" t="s">
        <v>712</v>
      </c>
      <c r="Z36" s="2">
        <v>79938</v>
      </c>
      <c r="AA36" s="2" t="s">
        <v>712</v>
      </c>
      <c r="AC36" s="2">
        <v>79938</v>
      </c>
      <c r="AD36" s="2" t="s">
        <v>712</v>
      </c>
      <c r="AF36" s="2">
        <v>79938</v>
      </c>
      <c r="AG36" s="2" t="s">
        <v>712</v>
      </c>
      <c r="AI36" s="2">
        <v>79938</v>
      </c>
      <c r="AJ36" s="2" t="s">
        <v>712</v>
      </c>
      <c r="AL36" s="2">
        <v>79938</v>
      </c>
      <c r="AM36" s="2" t="s">
        <v>712</v>
      </c>
    </row>
    <row r="37" spans="1:40" x14ac:dyDescent="0.25">
      <c r="A37" s="2" t="s">
        <v>1861</v>
      </c>
      <c r="B37" s="2" t="s">
        <v>1732</v>
      </c>
      <c r="C37" s="2" t="s">
        <v>1712</v>
      </c>
      <c r="D37" s="4">
        <f t="shared" si="0"/>
        <v>147</v>
      </c>
      <c r="E37" s="2">
        <v>82429</v>
      </c>
      <c r="F37" s="2" t="s">
        <v>712</v>
      </c>
      <c r="H37" s="2">
        <v>82429</v>
      </c>
      <c r="I37" s="2" t="s">
        <v>712</v>
      </c>
      <c r="K37" s="2">
        <v>82429</v>
      </c>
      <c r="L37" s="2" t="s">
        <v>712</v>
      </c>
      <c r="N37" s="2">
        <v>82429</v>
      </c>
      <c r="O37" s="2" t="s">
        <v>712</v>
      </c>
      <c r="Q37" s="2">
        <v>82429</v>
      </c>
      <c r="R37" s="2" t="s">
        <v>712</v>
      </c>
      <c r="T37" s="2">
        <v>82429</v>
      </c>
      <c r="U37" s="2" t="s">
        <v>712</v>
      </c>
      <c r="W37" s="2">
        <v>82429</v>
      </c>
      <c r="X37" s="2" t="s">
        <v>712</v>
      </c>
      <c r="Z37" s="2">
        <v>82429</v>
      </c>
      <c r="AA37" s="2" t="s">
        <v>712</v>
      </c>
      <c r="AC37" s="2">
        <v>82429</v>
      </c>
      <c r="AD37" s="2" t="s">
        <v>712</v>
      </c>
      <c r="AF37" s="2">
        <v>82429</v>
      </c>
      <c r="AG37" s="2" t="s">
        <v>712</v>
      </c>
      <c r="AI37" s="2">
        <v>82429</v>
      </c>
      <c r="AJ37" s="2" t="s">
        <v>712</v>
      </c>
      <c r="AL37" s="2">
        <v>82429</v>
      </c>
      <c r="AM37" s="2" t="s">
        <v>712</v>
      </c>
    </row>
    <row r="38" spans="1:40" x14ac:dyDescent="0.25">
      <c r="A38" s="2" t="s">
        <v>1861</v>
      </c>
      <c r="B38" s="2" t="s">
        <v>1731</v>
      </c>
      <c r="C38" s="2" t="s">
        <v>1712</v>
      </c>
      <c r="D38" s="4">
        <f t="shared" si="0"/>
        <v>158</v>
      </c>
      <c r="E38" s="2">
        <v>126700</v>
      </c>
      <c r="F38" s="2" t="s">
        <v>712</v>
      </c>
      <c r="H38" s="2">
        <v>126700</v>
      </c>
      <c r="I38" s="2" t="s">
        <v>712</v>
      </c>
      <c r="K38" s="2">
        <v>126700</v>
      </c>
      <c r="L38" s="2" t="s">
        <v>712</v>
      </c>
      <c r="N38" s="2">
        <v>126700</v>
      </c>
      <c r="O38" s="2" t="s">
        <v>712</v>
      </c>
      <c r="Q38" s="2">
        <v>126700</v>
      </c>
      <c r="R38" s="2" t="s">
        <v>712</v>
      </c>
      <c r="T38" s="2">
        <v>126700</v>
      </c>
      <c r="U38" s="2" t="s">
        <v>712</v>
      </c>
      <c r="W38" s="2">
        <v>126700</v>
      </c>
      <c r="X38" s="2" t="s">
        <v>712</v>
      </c>
      <c r="Z38" s="2">
        <v>126700</v>
      </c>
      <c r="AA38" s="2" t="s">
        <v>712</v>
      </c>
      <c r="AC38" s="2">
        <v>126700</v>
      </c>
      <c r="AD38" s="2" t="s">
        <v>712</v>
      </c>
      <c r="AF38" s="2">
        <v>126700</v>
      </c>
      <c r="AG38" s="2" t="s">
        <v>712</v>
      </c>
      <c r="AI38" s="2">
        <v>126700</v>
      </c>
      <c r="AJ38" s="2" t="s">
        <v>712</v>
      </c>
      <c r="AL38" s="2">
        <v>126700</v>
      </c>
      <c r="AM38" s="2" t="s">
        <v>712</v>
      </c>
    </row>
    <row r="39" spans="1:40" x14ac:dyDescent="0.25">
      <c r="A39" s="2" t="s">
        <v>1861</v>
      </c>
      <c r="B39" s="2" t="s">
        <v>1730</v>
      </c>
      <c r="C39" s="2" t="s">
        <v>1712</v>
      </c>
      <c r="D39" s="4">
        <f t="shared" si="0"/>
        <v>159</v>
      </c>
      <c r="E39" s="2">
        <v>92377</v>
      </c>
      <c r="F39" s="2" t="s">
        <v>712</v>
      </c>
      <c r="H39" s="2">
        <v>92377</v>
      </c>
      <c r="I39" s="2" t="s">
        <v>712</v>
      </c>
      <c r="K39" s="2">
        <v>92377</v>
      </c>
      <c r="L39" s="2" t="s">
        <v>712</v>
      </c>
      <c r="N39" s="2">
        <v>92377</v>
      </c>
      <c r="O39" s="2" t="s">
        <v>712</v>
      </c>
      <c r="Q39" s="2">
        <v>92377</v>
      </c>
      <c r="R39" s="2" t="s">
        <v>712</v>
      </c>
      <c r="T39" s="2">
        <v>92377</v>
      </c>
      <c r="U39" s="2" t="s">
        <v>712</v>
      </c>
      <c r="W39" s="2">
        <v>92377</v>
      </c>
      <c r="X39" s="2" t="s">
        <v>712</v>
      </c>
      <c r="Z39" s="2">
        <v>92377</v>
      </c>
      <c r="AA39" s="2" t="s">
        <v>712</v>
      </c>
      <c r="AC39" s="2">
        <v>92377</v>
      </c>
      <c r="AD39" s="2" t="s">
        <v>712</v>
      </c>
      <c r="AF39" s="2">
        <v>92377</v>
      </c>
      <c r="AG39" s="2" t="s">
        <v>712</v>
      </c>
      <c r="AI39" s="2">
        <v>92377</v>
      </c>
      <c r="AJ39" s="2" t="s">
        <v>712</v>
      </c>
      <c r="AL39" s="2">
        <v>92377</v>
      </c>
      <c r="AM39" s="2" t="s">
        <v>712</v>
      </c>
    </row>
    <row r="40" spans="1:40" x14ac:dyDescent="0.25">
      <c r="A40" s="2" t="s">
        <v>1861</v>
      </c>
      <c r="B40" s="2" t="s">
        <v>1729</v>
      </c>
      <c r="C40" s="2" t="s">
        <v>1712</v>
      </c>
      <c r="D40" s="4">
        <f t="shared" si="0"/>
        <v>184</v>
      </c>
      <c r="E40" s="2">
        <v>2634</v>
      </c>
      <c r="F40" s="2" t="s">
        <v>712</v>
      </c>
      <c r="H40" s="2">
        <v>2634</v>
      </c>
      <c r="I40" s="2" t="s">
        <v>712</v>
      </c>
      <c r="K40" s="2">
        <v>2634</v>
      </c>
      <c r="L40" s="2" t="s">
        <v>712</v>
      </c>
      <c r="N40" s="2">
        <v>2634</v>
      </c>
      <c r="O40" s="2" t="s">
        <v>712</v>
      </c>
      <c r="Q40" s="2">
        <v>2634</v>
      </c>
      <c r="R40" s="2" t="s">
        <v>712</v>
      </c>
      <c r="T40" s="2">
        <v>2634</v>
      </c>
      <c r="U40" s="2" t="s">
        <v>712</v>
      </c>
      <c r="W40" s="2">
        <v>2634</v>
      </c>
      <c r="X40" s="2" t="s">
        <v>712</v>
      </c>
      <c r="Z40" s="2">
        <v>2634</v>
      </c>
      <c r="AA40" s="2" t="s">
        <v>712</v>
      </c>
      <c r="AC40" s="2">
        <v>2634</v>
      </c>
      <c r="AD40" s="2" t="s">
        <v>712</v>
      </c>
      <c r="AF40" s="2">
        <v>2634</v>
      </c>
      <c r="AG40" s="2" t="s">
        <v>712</v>
      </c>
      <c r="AI40" s="2">
        <v>2634</v>
      </c>
      <c r="AJ40" s="2" t="s">
        <v>712</v>
      </c>
      <c r="AL40" s="2">
        <v>2634</v>
      </c>
      <c r="AM40" s="2" t="s">
        <v>712</v>
      </c>
    </row>
    <row r="41" spans="1:40" x14ac:dyDescent="0.25">
      <c r="A41" s="2" t="s">
        <v>1861</v>
      </c>
      <c r="B41" s="2" t="s">
        <v>1728</v>
      </c>
      <c r="C41" s="2" t="s">
        <v>1712</v>
      </c>
      <c r="D41" s="4">
        <f t="shared" si="0"/>
        <v>193</v>
      </c>
      <c r="E41" s="2">
        <v>96</v>
      </c>
      <c r="F41" s="2" t="s">
        <v>712</v>
      </c>
      <c r="H41" s="2">
        <v>96</v>
      </c>
      <c r="I41" s="2" t="s">
        <v>712</v>
      </c>
      <c r="K41" s="2">
        <v>96</v>
      </c>
      <c r="L41" s="2" t="s">
        <v>712</v>
      </c>
      <c r="N41" s="2">
        <v>96</v>
      </c>
      <c r="O41" s="2" t="s">
        <v>712</v>
      </c>
      <c r="Q41" s="2">
        <v>96</v>
      </c>
      <c r="R41" s="2" t="s">
        <v>712</v>
      </c>
      <c r="T41" s="2">
        <v>96</v>
      </c>
      <c r="U41" s="2" t="s">
        <v>712</v>
      </c>
      <c r="W41" s="2">
        <v>96</v>
      </c>
      <c r="X41" s="2" t="s">
        <v>712</v>
      </c>
      <c r="Z41" s="2">
        <v>96</v>
      </c>
      <c r="AA41" s="2" t="s">
        <v>712</v>
      </c>
      <c r="AC41" s="2">
        <v>96</v>
      </c>
      <c r="AD41" s="2" t="s">
        <v>712</v>
      </c>
      <c r="AF41" s="2">
        <v>96</v>
      </c>
      <c r="AG41" s="2" t="s">
        <v>712</v>
      </c>
      <c r="AI41" s="2">
        <v>96</v>
      </c>
      <c r="AJ41" s="2" t="s">
        <v>712</v>
      </c>
      <c r="AL41" s="2">
        <v>96</v>
      </c>
      <c r="AM41" s="2" t="s">
        <v>712</v>
      </c>
    </row>
    <row r="42" spans="1:40" x14ac:dyDescent="0.25">
      <c r="A42" s="2" t="s">
        <v>1861</v>
      </c>
      <c r="B42" s="2" t="s">
        <v>1727</v>
      </c>
      <c r="C42" s="2" t="s">
        <v>1712</v>
      </c>
      <c r="D42" s="4">
        <f t="shared" si="0"/>
        <v>195</v>
      </c>
      <c r="E42" s="2">
        <v>19671</v>
      </c>
      <c r="F42" s="2" t="s">
        <v>712</v>
      </c>
      <c r="H42" s="2">
        <v>19671</v>
      </c>
      <c r="I42" s="2" t="s">
        <v>712</v>
      </c>
      <c r="K42" s="2">
        <v>19671</v>
      </c>
      <c r="L42" s="2" t="s">
        <v>712</v>
      </c>
      <c r="N42" s="2">
        <v>19671</v>
      </c>
      <c r="O42" s="2" t="s">
        <v>712</v>
      </c>
      <c r="Q42" s="2">
        <v>19671</v>
      </c>
      <c r="R42" s="2" t="s">
        <v>712</v>
      </c>
      <c r="T42" s="2">
        <v>19671</v>
      </c>
      <c r="U42" s="2" t="s">
        <v>712</v>
      </c>
      <c r="W42" s="2">
        <v>19671</v>
      </c>
      <c r="X42" s="2" t="s">
        <v>712</v>
      </c>
      <c r="Z42" s="2">
        <v>19671</v>
      </c>
      <c r="AA42" s="2" t="s">
        <v>712</v>
      </c>
      <c r="AC42" s="2">
        <v>19671</v>
      </c>
      <c r="AD42" s="2" t="s">
        <v>712</v>
      </c>
      <c r="AF42" s="2">
        <v>19671</v>
      </c>
      <c r="AG42" s="2" t="s">
        <v>712</v>
      </c>
      <c r="AI42" s="2">
        <v>19671</v>
      </c>
      <c r="AJ42" s="2" t="s">
        <v>712</v>
      </c>
      <c r="AL42" s="2">
        <v>19671</v>
      </c>
      <c r="AM42" s="2" t="s">
        <v>712</v>
      </c>
    </row>
    <row r="43" spans="1:40" x14ac:dyDescent="0.25">
      <c r="A43" s="2" t="s">
        <v>1861</v>
      </c>
      <c r="B43" s="2" t="s">
        <v>1726</v>
      </c>
      <c r="C43" s="2" t="s">
        <v>1712</v>
      </c>
      <c r="D43" s="4">
        <f t="shared" si="0"/>
        <v>196</v>
      </c>
      <c r="E43" s="2">
        <v>46</v>
      </c>
      <c r="F43" s="2" t="s">
        <v>712</v>
      </c>
      <c r="H43" s="2">
        <v>46</v>
      </c>
      <c r="I43" s="2" t="s">
        <v>712</v>
      </c>
      <c r="K43" s="2">
        <v>46</v>
      </c>
      <c r="L43" s="2" t="s">
        <v>712</v>
      </c>
      <c r="N43" s="2">
        <v>46</v>
      </c>
      <c r="O43" s="2" t="s">
        <v>712</v>
      </c>
      <c r="Q43" s="2">
        <v>46</v>
      </c>
      <c r="R43" s="2" t="s">
        <v>712</v>
      </c>
      <c r="T43" s="2">
        <v>46</v>
      </c>
      <c r="U43" s="2" t="s">
        <v>712</v>
      </c>
      <c r="W43" s="2">
        <v>46</v>
      </c>
      <c r="X43" s="2" t="s">
        <v>712</v>
      </c>
      <c r="Z43" s="2">
        <v>46</v>
      </c>
      <c r="AA43" s="2" t="s">
        <v>712</v>
      </c>
      <c r="AC43" s="2">
        <v>46</v>
      </c>
      <c r="AD43" s="2" t="s">
        <v>712</v>
      </c>
      <c r="AF43" s="2">
        <v>46</v>
      </c>
      <c r="AG43" s="2" t="s">
        <v>712</v>
      </c>
      <c r="AI43" s="2">
        <v>46</v>
      </c>
      <c r="AJ43" s="2" t="s">
        <v>712</v>
      </c>
      <c r="AL43" s="2">
        <v>46</v>
      </c>
      <c r="AM43" s="2" t="s">
        <v>712</v>
      </c>
    </row>
    <row r="44" spans="1:40" x14ac:dyDescent="0.25">
      <c r="A44" s="2" t="s">
        <v>1861</v>
      </c>
      <c r="B44" s="2" t="s">
        <v>1724</v>
      </c>
      <c r="C44" s="2" t="s">
        <v>1712</v>
      </c>
      <c r="D44" s="4">
        <f t="shared" si="0"/>
        <v>197</v>
      </c>
      <c r="E44" s="2">
        <v>7230</v>
      </c>
      <c r="F44" s="2" t="s">
        <v>712</v>
      </c>
      <c r="H44" s="2">
        <v>7230</v>
      </c>
      <c r="I44" s="2" t="s">
        <v>712</v>
      </c>
      <c r="K44" s="2">
        <v>7230</v>
      </c>
      <c r="L44" s="2" t="s">
        <v>712</v>
      </c>
      <c r="N44" s="2">
        <v>7230</v>
      </c>
      <c r="O44" s="2" t="s">
        <v>712</v>
      </c>
      <c r="Q44" s="2">
        <v>7230</v>
      </c>
      <c r="R44" s="2" t="s">
        <v>712</v>
      </c>
      <c r="T44" s="2">
        <v>7230</v>
      </c>
      <c r="U44" s="2" t="s">
        <v>712</v>
      </c>
      <c r="W44" s="2">
        <v>7230</v>
      </c>
      <c r="X44" s="2" t="s">
        <v>712</v>
      </c>
      <c r="Z44" s="2">
        <v>7230</v>
      </c>
      <c r="AA44" s="2" t="s">
        <v>712</v>
      </c>
      <c r="AC44" s="2">
        <v>7230</v>
      </c>
      <c r="AD44" s="2" t="s">
        <v>712</v>
      </c>
      <c r="AF44" s="2">
        <v>7230</v>
      </c>
      <c r="AG44" s="2" t="s">
        <v>712</v>
      </c>
      <c r="AI44" s="2">
        <v>7230</v>
      </c>
      <c r="AJ44" s="2" t="s">
        <v>712</v>
      </c>
      <c r="AL44" s="2">
        <v>7230</v>
      </c>
      <c r="AM44" s="2" t="s">
        <v>712</v>
      </c>
    </row>
    <row r="45" spans="1:40" x14ac:dyDescent="0.25">
      <c r="A45" s="2" t="s">
        <v>1861</v>
      </c>
      <c r="B45" s="2" t="s">
        <v>1723</v>
      </c>
      <c r="C45" s="2" t="s">
        <v>1712</v>
      </c>
      <c r="D45" s="4">
        <f t="shared" si="0"/>
        <v>201</v>
      </c>
      <c r="E45" s="2">
        <v>63766</v>
      </c>
      <c r="F45" s="2" t="s">
        <v>712</v>
      </c>
      <c r="H45" s="2">
        <v>63766</v>
      </c>
      <c r="I45" s="2" t="s">
        <v>712</v>
      </c>
      <c r="K45" s="2">
        <v>63766</v>
      </c>
      <c r="L45" s="2" t="s">
        <v>712</v>
      </c>
      <c r="N45" s="2">
        <v>63766</v>
      </c>
      <c r="O45" s="2" t="s">
        <v>712</v>
      </c>
      <c r="Q45" s="2">
        <v>63766</v>
      </c>
      <c r="R45" s="2" t="s">
        <v>712</v>
      </c>
      <c r="T45" s="2">
        <v>63766</v>
      </c>
      <c r="U45" s="2" t="s">
        <v>712</v>
      </c>
      <c r="W45" s="2">
        <v>63766</v>
      </c>
      <c r="X45" s="2" t="s">
        <v>712</v>
      </c>
      <c r="Z45" s="2">
        <v>63766</v>
      </c>
      <c r="AA45" s="2" t="s">
        <v>712</v>
      </c>
      <c r="AC45" s="2">
        <v>63766</v>
      </c>
      <c r="AD45" s="2" t="s">
        <v>712</v>
      </c>
      <c r="AF45" s="2">
        <v>63766</v>
      </c>
      <c r="AG45" s="2" t="s">
        <v>712</v>
      </c>
      <c r="AI45" s="2">
        <v>63766</v>
      </c>
      <c r="AJ45" s="2" t="s">
        <v>712</v>
      </c>
      <c r="AL45" s="2">
        <v>63766</v>
      </c>
      <c r="AM45" s="2" t="s">
        <v>712</v>
      </c>
    </row>
    <row r="46" spans="1:40" x14ac:dyDescent="0.25">
      <c r="A46" s="2" t="s">
        <v>1861</v>
      </c>
      <c r="B46" s="2" t="s">
        <v>1722</v>
      </c>
      <c r="C46" s="2" t="s">
        <v>1712</v>
      </c>
      <c r="D46" s="4">
        <f t="shared" si="0"/>
        <v>202</v>
      </c>
      <c r="E46" s="2">
        <v>121909</v>
      </c>
      <c r="F46" s="2" t="s">
        <v>712</v>
      </c>
      <c r="H46" s="2">
        <v>121909</v>
      </c>
      <c r="I46" s="2" t="s">
        <v>712</v>
      </c>
      <c r="K46" s="2">
        <v>121909</v>
      </c>
      <c r="L46" s="2" t="s">
        <v>712</v>
      </c>
      <c r="N46" s="2">
        <v>121909</v>
      </c>
      <c r="O46" s="2" t="s">
        <v>712</v>
      </c>
      <c r="Q46" s="2">
        <v>121909</v>
      </c>
      <c r="R46" s="2" t="s">
        <v>712</v>
      </c>
      <c r="T46" s="2">
        <v>121909</v>
      </c>
      <c r="U46" s="2" t="s">
        <v>712</v>
      </c>
      <c r="W46" s="2">
        <v>121909</v>
      </c>
      <c r="X46" s="2" t="s">
        <v>712</v>
      </c>
      <c r="Z46" s="2">
        <v>121909</v>
      </c>
      <c r="AA46" s="2" t="s">
        <v>712</v>
      </c>
      <c r="AC46" s="2">
        <v>121909</v>
      </c>
      <c r="AD46" s="2" t="s">
        <v>712</v>
      </c>
      <c r="AF46" s="2">
        <v>121909</v>
      </c>
      <c r="AG46" s="2" t="s">
        <v>712</v>
      </c>
      <c r="AI46" s="2">
        <v>121909</v>
      </c>
      <c r="AJ46" s="2" t="s">
        <v>712</v>
      </c>
      <c r="AL46" s="2">
        <v>121909</v>
      </c>
      <c r="AM46" s="2" t="s">
        <v>712</v>
      </c>
    </row>
    <row r="47" spans="1:40" x14ac:dyDescent="0.25">
      <c r="A47" s="2" t="s">
        <v>1861</v>
      </c>
      <c r="B47" s="2" t="s">
        <v>1721</v>
      </c>
      <c r="C47" s="2" t="s">
        <v>1712</v>
      </c>
      <c r="D47" s="4">
        <f t="shared" si="0"/>
        <v>277</v>
      </c>
      <c r="AI47" s="2">
        <v>64433</v>
      </c>
      <c r="AK47" s="2" t="s">
        <v>704</v>
      </c>
      <c r="AL47" s="2">
        <v>64433</v>
      </c>
      <c r="AN47" s="2" t="s">
        <v>706</v>
      </c>
    </row>
    <row r="48" spans="1:40" x14ac:dyDescent="0.25">
      <c r="A48" s="2" t="s">
        <v>1861</v>
      </c>
      <c r="B48" s="2" t="s">
        <v>1720</v>
      </c>
      <c r="C48" s="2" t="s">
        <v>1712</v>
      </c>
      <c r="D48" s="4">
        <f t="shared" si="0"/>
        <v>276</v>
      </c>
      <c r="AI48" s="2">
        <v>187936</v>
      </c>
      <c r="AK48" s="2" t="s">
        <v>707</v>
      </c>
      <c r="AL48" s="2">
        <v>187936</v>
      </c>
      <c r="AN48" s="2" t="s">
        <v>709</v>
      </c>
    </row>
    <row r="49" spans="1:39" x14ac:dyDescent="0.25">
      <c r="A49" s="2" t="s">
        <v>1861</v>
      </c>
      <c r="B49" s="2" t="s">
        <v>1719</v>
      </c>
      <c r="C49" s="2" t="s">
        <v>1712</v>
      </c>
      <c r="D49" s="4">
        <f t="shared" si="0"/>
        <v>209</v>
      </c>
      <c r="E49" s="2">
        <v>1736</v>
      </c>
      <c r="F49" s="2" t="s">
        <v>712</v>
      </c>
      <c r="H49" s="2">
        <v>1736</v>
      </c>
      <c r="I49" s="2" t="s">
        <v>712</v>
      </c>
      <c r="K49" s="2">
        <v>1736</v>
      </c>
      <c r="L49" s="2" t="s">
        <v>712</v>
      </c>
      <c r="N49" s="2">
        <v>1736</v>
      </c>
      <c r="O49" s="2" t="s">
        <v>712</v>
      </c>
      <c r="Q49" s="2">
        <v>1736</v>
      </c>
      <c r="R49" s="2" t="s">
        <v>712</v>
      </c>
      <c r="T49" s="2">
        <v>1736</v>
      </c>
      <c r="U49" s="2" t="s">
        <v>712</v>
      </c>
      <c r="W49" s="2">
        <v>1736</v>
      </c>
      <c r="X49" s="2" t="s">
        <v>712</v>
      </c>
      <c r="Z49" s="2">
        <v>1736</v>
      </c>
      <c r="AA49" s="2" t="s">
        <v>712</v>
      </c>
      <c r="AC49" s="2">
        <v>1736</v>
      </c>
      <c r="AD49" s="2" t="s">
        <v>712</v>
      </c>
      <c r="AF49" s="2">
        <v>1736</v>
      </c>
      <c r="AG49" s="2" t="s">
        <v>712</v>
      </c>
      <c r="AI49" s="2">
        <v>1736</v>
      </c>
      <c r="AJ49" s="2" t="s">
        <v>712</v>
      </c>
      <c r="AL49" s="2">
        <v>1736</v>
      </c>
      <c r="AM49" s="2" t="s">
        <v>712</v>
      </c>
    </row>
    <row r="50" spans="1:39" x14ac:dyDescent="0.25">
      <c r="A50" s="2" t="s">
        <v>1861</v>
      </c>
      <c r="B50" s="2" t="s">
        <v>1718</v>
      </c>
      <c r="C50" s="2" t="s">
        <v>1712</v>
      </c>
      <c r="D50" s="4">
        <f t="shared" si="0"/>
        <v>217</v>
      </c>
      <c r="E50" s="2">
        <v>5679</v>
      </c>
      <c r="F50" s="2" t="s">
        <v>712</v>
      </c>
      <c r="H50" s="2">
        <v>5679</v>
      </c>
      <c r="I50" s="2" t="s">
        <v>712</v>
      </c>
      <c r="K50" s="2">
        <v>5679</v>
      </c>
      <c r="L50" s="2" t="s">
        <v>712</v>
      </c>
      <c r="N50" s="2">
        <v>5679</v>
      </c>
      <c r="O50" s="2" t="s">
        <v>712</v>
      </c>
      <c r="Q50" s="2">
        <v>5679</v>
      </c>
      <c r="R50" s="2" t="s">
        <v>712</v>
      </c>
      <c r="T50" s="2">
        <v>5679</v>
      </c>
      <c r="U50" s="2" t="s">
        <v>712</v>
      </c>
      <c r="W50" s="2">
        <v>5679</v>
      </c>
      <c r="X50" s="2" t="s">
        <v>712</v>
      </c>
      <c r="Z50" s="2">
        <v>5679</v>
      </c>
      <c r="AA50" s="2" t="s">
        <v>712</v>
      </c>
      <c r="AC50" s="2">
        <v>5679</v>
      </c>
      <c r="AD50" s="2" t="s">
        <v>712</v>
      </c>
      <c r="AF50" s="2">
        <v>5679</v>
      </c>
      <c r="AG50" s="2" t="s">
        <v>712</v>
      </c>
      <c r="AI50" s="2">
        <v>5679</v>
      </c>
      <c r="AJ50" s="2" t="s">
        <v>712</v>
      </c>
      <c r="AL50" s="2">
        <v>5679</v>
      </c>
      <c r="AM50" s="2" t="s">
        <v>712</v>
      </c>
    </row>
    <row r="51" spans="1:39" x14ac:dyDescent="0.25">
      <c r="A51" s="2" t="s">
        <v>1861</v>
      </c>
      <c r="B51" s="2" t="s">
        <v>1717</v>
      </c>
      <c r="C51" s="2" t="s">
        <v>1712</v>
      </c>
      <c r="D51" s="4">
        <f t="shared" si="0"/>
        <v>222</v>
      </c>
      <c r="E51" s="2">
        <v>16361</v>
      </c>
      <c r="F51" s="2" t="s">
        <v>712</v>
      </c>
      <c r="H51" s="2">
        <v>16361</v>
      </c>
      <c r="I51" s="2" t="s">
        <v>712</v>
      </c>
      <c r="K51" s="2">
        <v>16361</v>
      </c>
      <c r="L51" s="2" t="s">
        <v>712</v>
      </c>
      <c r="N51" s="2">
        <v>16361</v>
      </c>
      <c r="O51" s="2" t="s">
        <v>712</v>
      </c>
      <c r="Q51" s="2">
        <v>16361</v>
      </c>
      <c r="R51" s="2" t="s">
        <v>712</v>
      </c>
      <c r="T51" s="2">
        <v>16361</v>
      </c>
      <c r="U51" s="2" t="s">
        <v>712</v>
      </c>
      <c r="W51" s="2">
        <v>16361</v>
      </c>
      <c r="X51" s="2" t="s">
        <v>712</v>
      </c>
      <c r="Z51" s="2">
        <v>16361</v>
      </c>
      <c r="AA51" s="2" t="s">
        <v>712</v>
      </c>
      <c r="AC51" s="2">
        <v>16361</v>
      </c>
      <c r="AD51" s="2" t="s">
        <v>712</v>
      </c>
      <c r="AF51" s="2">
        <v>16361</v>
      </c>
      <c r="AG51" s="2" t="s">
        <v>712</v>
      </c>
      <c r="AI51" s="2">
        <v>16361</v>
      </c>
      <c r="AJ51" s="2" t="s">
        <v>712</v>
      </c>
      <c r="AL51" s="2">
        <v>16361</v>
      </c>
      <c r="AM51" s="2" t="s">
        <v>712</v>
      </c>
    </row>
    <row r="52" spans="1:39" x14ac:dyDescent="0.25">
      <c r="A52" s="2" t="s">
        <v>1861</v>
      </c>
      <c r="B52" s="2" t="s">
        <v>1716</v>
      </c>
      <c r="C52" s="2" t="s">
        <v>1712</v>
      </c>
      <c r="D52" s="4">
        <f t="shared" si="0"/>
        <v>226</v>
      </c>
      <c r="E52" s="2">
        <v>24155</v>
      </c>
      <c r="F52" s="2" t="s">
        <v>712</v>
      </c>
      <c r="H52" s="2">
        <v>24155</v>
      </c>
      <c r="I52" s="2" t="s">
        <v>712</v>
      </c>
      <c r="K52" s="2">
        <v>24155</v>
      </c>
      <c r="L52" s="2" t="s">
        <v>712</v>
      </c>
      <c r="N52" s="2">
        <v>24155</v>
      </c>
      <c r="O52" s="2" t="s">
        <v>712</v>
      </c>
      <c r="Q52" s="2">
        <v>24155</v>
      </c>
      <c r="R52" s="2" t="s">
        <v>712</v>
      </c>
      <c r="T52" s="2">
        <v>24155</v>
      </c>
      <c r="U52" s="2" t="s">
        <v>712</v>
      </c>
      <c r="W52" s="2">
        <v>24155</v>
      </c>
      <c r="X52" s="2" t="s">
        <v>712</v>
      </c>
      <c r="Z52" s="2">
        <v>24155</v>
      </c>
      <c r="AA52" s="2" t="s">
        <v>712</v>
      </c>
      <c r="AC52" s="2">
        <v>24155</v>
      </c>
      <c r="AD52" s="2" t="s">
        <v>712</v>
      </c>
      <c r="AF52" s="2">
        <v>24155</v>
      </c>
      <c r="AG52" s="2" t="s">
        <v>712</v>
      </c>
      <c r="AI52" s="2">
        <v>24155</v>
      </c>
      <c r="AJ52" s="2" t="s">
        <v>712</v>
      </c>
      <c r="AL52" s="2">
        <v>24155</v>
      </c>
      <c r="AM52" s="2" t="s">
        <v>712</v>
      </c>
    </row>
    <row r="53" spans="1:39" x14ac:dyDescent="0.25">
      <c r="A53" s="2" t="s">
        <v>1861</v>
      </c>
      <c r="B53" s="2" t="s">
        <v>1715</v>
      </c>
      <c r="C53" s="2" t="s">
        <v>1712</v>
      </c>
      <c r="D53" s="4">
        <f t="shared" si="0"/>
        <v>215</v>
      </c>
      <c r="E53" s="2">
        <v>94730</v>
      </c>
      <c r="F53" s="2" t="s">
        <v>712</v>
      </c>
      <c r="H53" s="2">
        <v>94730</v>
      </c>
      <c r="I53" s="2" t="s">
        <v>712</v>
      </c>
      <c r="K53" s="2">
        <v>94730</v>
      </c>
      <c r="L53" s="2" t="s">
        <v>712</v>
      </c>
      <c r="N53" s="2">
        <v>94730</v>
      </c>
      <c r="O53" s="2" t="s">
        <v>712</v>
      </c>
      <c r="Q53" s="2">
        <v>94730</v>
      </c>
      <c r="R53" s="2" t="s">
        <v>712</v>
      </c>
      <c r="T53" s="2">
        <v>94730</v>
      </c>
      <c r="U53" s="2" t="s">
        <v>712</v>
      </c>
      <c r="W53" s="2">
        <v>94730</v>
      </c>
      <c r="X53" s="2" t="s">
        <v>712</v>
      </c>
      <c r="Z53" s="2">
        <v>94730</v>
      </c>
      <c r="AA53" s="2" t="s">
        <v>712</v>
      </c>
      <c r="AC53" s="2">
        <v>94730</v>
      </c>
      <c r="AD53" s="2" t="s">
        <v>712</v>
      </c>
      <c r="AF53" s="2">
        <v>94730</v>
      </c>
      <c r="AG53" s="2" t="s">
        <v>712</v>
      </c>
      <c r="AI53" s="2">
        <v>94730</v>
      </c>
      <c r="AJ53" s="2" t="s">
        <v>712</v>
      </c>
      <c r="AL53" s="2">
        <v>94730</v>
      </c>
      <c r="AM53" s="2" t="s">
        <v>712</v>
      </c>
    </row>
    <row r="54" spans="1:39" x14ac:dyDescent="0.25">
      <c r="A54" s="2" t="s">
        <v>1861</v>
      </c>
      <c r="B54" s="2" t="s">
        <v>1714</v>
      </c>
      <c r="C54" s="2" t="s">
        <v>1712</v>
      </c>
      <c r="D54" s="4">
        <f t="shared" si="0"/>
        <v>251</v>
      </c>
      <c r="E54" s="2">
        <v>75261</v>
      </c>
      <c r="F54" s="2" t="s">
        <v>712</v>
      </c>
      <c r="H54" s="2">
        <v>75261</v>
      </c>
      <c r="I54" s="2" t="s">
        <v>712</v>
      </c>
      <c r="K54" s="2">
        <v>75261</v>
      </c>
      <c r="L54" s="2" t="s">
        <v>712</v>
      </c>
      <c r="N54" s="2">
        <v>75261</v>
      </c>
      <c r="O54" s="2" t="s">
        <v>712</v>
      </c>
      <c r="Q54" s="2">
        <v>75261</v>
      </c>
      <c r="R54" s="2" t="s">
        <v>712</v>
      </c>
      <c r="T54" s="2">
        <v>75261</v>
      </c>
      <c r="U54" s="2" t="s">
        <v>712</v>
      </c>
      <c r="W54" s="2">
        <v>75261</v>
      </c>
      <c r="X54" s="2" t="s">
        <v>712</v>
      </c>
      <c r="Z54" s="2">
        <v>75261</v>
      </c>
      <c r="AA54" s="2" t="s">
        <v>712</v>
      </c>
      <c r="AC54" s="2">
        <v>75261</v>
      </c>
      <c r="AD54" s="2" t="s">
        <v>712</v>
      </c>
      <c r="AF54" s="2">
        <v>75261</v>
      </c>
      <c r="AG54" s="2" t="s">
        <v>712</v>
      </c>
      <c r="AI54" s="2">
        <v>75261</v>
      </c>
      <c r="AJ54" s="2" t="s">
        <v>712</v>
      </c>
      <c r="AL54" s="2">
        <v>75261</v>
      </c>
      <c r="AM54" s="2" t="s">
        <v>712</v>
      </c>
    </row>
    <row r="55" spans="1:39" x14ac:dyDescent="0.25">
      <c r="A55" s="2" t="s">
        <v>1861</v>
      </c>
      <c r="B55" s="2" t="s">
        <v>1713</v>
      </c>
      <c r="C55" s="2" t="s">
        <v>1712</v>
      </c>
      <c r="D55" s="4">
        <f t="shared" si="0"/>
        <v>181</v>
      </c>
      <c r="E55" s="2">
        <v>39076</v>
      </c>
      <c r="F55" s="2" t="s">
        <v>712</v>
      </c>
      <c r="H55" s="2">
        <v>39076</v>
      </c>
      <c r="I55" s="2" t="s">
        <v>712</v>
      </c>
      <c r="K55" s="2">
        <v>39076</v>
      </c>
      <c r="L55" s="2" t="s">
        <v>712</v>
      </c>
      <c r="N55" s="2">
        <v>39076</v>
      </c>
      <c r="O55" s="2" t="s">
        <v>712</v>
      </c>
      <c r="Q55" s="2">
        <v>39076</v>
      </c>
      <c r="R55" s="2" t="s">
        <v>712</v>
      </c>
      <c r="T55" s="2">
        <v>39076</v>
      </c>
      <c r="U55" s="2" t="s">
        <v>712</v>
      </c>
      <c r="W55" s="2">
        <v>39076</v>
      </c>
      <c r="X55" s="2" t="s">
        <v>712</v>
      </c>
      <c r="Z55" s="2">
        <v>39076</v>
      </c>
      <c r="AA55" s="2" t="s">
        <v>712</v>
      </c>
      <c r="AC55" s="2">
        <v>39076</v>
      </c>
      <c r="AD55" s="2" t="s">
        <v>712</v>
      </c>
      <c r="AF55" s="2">
        <v>39076</v>
      </c>
      <c r="AG55" s="2" t="s">
        <v>712</v>
      </c>
      <c r="AI55" s="2">
        <v>39076</v>
      </c>
      <c r="AJ55" s="2" t="s">
        <v>712</v>
      </c>
      <c r="AL55" s="2">
        <v>39076</v>
      </c>
      <c r="AM55" s="2" t="s">
        <v>712</v>
      </c>
    </row>
    <row r="56" spans="1:39" x14ac:dyDescent="0.25">
      <c r="A56" s="2" t="s">
        <v>1861</v>
      </c>
      <c r="B56" s="2" t="s">
        <v>1711</v>
      </c>
      <c r="C56" s="2" t="s">
        <v>1672</v>
      </c>
      <c r="D56" s="4">
        <f t="shared" si="0"/>
        <v>8</v>
      </c>
      <c r="E56" s="2">
        <v>44</v>
      </c>
      <c r="F56" s="2" t="s">
        <v>712</v>
      </c>
      <c r="H56" s="2">
        <v>44</v>
      </c>
      <c r="I56" s="2" t="s">
        <v>712</v>
      </c>
      <c r="K56" s="2">
        <v>44</v>
      </c>
      <c r="L56" s="2" t="s">
        <v>712</v>
      </c>
      <c r="N56" s="2">
        <v>44</v>
      </c>
      <c r="O56" s="2" t="s">
        <v>712</v>
      </c>
      <c r="Q56" s="2">
        <v>44</v>
      </c>
      <c r="R56" s="2" t="s">
        <v>712</v>
      </c>
      <c r="T56" s="2">
        <v>44</v>
      </c>
      <c r="U56" s="2" t="s">
        <v>712</v>
      </c>
      <c r="W56" s="2">
        <v>44</v>
      </c>
      <c r="X56" s="2" t="s">
        <v>712</v>
      </c>
      <c r="Z56" s="2">
        <v>44</v>
      </c>
      <c r="AA56" s="2" t="s">
        <v>712</v>
      </c>
      <c r="AC56" s="2">
        <v>44</v>
      </c>
      <c r="AD56" s="2" t="s">
        <v>712</v>
      </c>
      <c r="AF56" s="2">
        <v>44</v>
      </c>
      <c r="AG56" s="2" t="s">
        <v>712</v>
      </c>
      <c r="AI56" s="2">
        <v>44</v>
      </c>
      <c r="AJ56" s="2" t="s">
        <v>712</v>
      </c>
      <c r="AL56" s="2">
        <v>44</v>
      </c>
      <c r="AM56" s="2" t="s">
        <v>712</v>
      </c>
    </row>
    <row r="57" spans="1:39" x14ac:dyDescent="0.25">
      <c r="A57" s="2" t="s">
        <v>1861</v>
      </c>
      <c r="B57" s="2" t="s">
        <v>1709</v>
      </c>
      <c r="C57" s="2" t="s">
        <v>1672</v>
      </c>
      <c r="D57" s="4">
        <f t="shared" si="0"/>
        <v>9</v>
      </c>
      <c r="E57" s="2">
        <v>278040</v>
      </c>
      <c r="F57" s="2" t="s">
        <v>712</v>
      </c>
      <c r="H57" s="2">
        <v>278040</v>
      </c>
      <c r="I57" s="2" t="s">
        <v>712</v>
      </c>
      <c r="K57" s="2">
        <v>278040</v>
      </c>
      <c r="L57" s="2" t="s">
        <v>712</v>
      </c>
      <c r="N57" s="2">
        <v>278040</v>
      </c>
      <c r="O57" s="2" t="s">
        <v>712</v>
      </c>
      <c r="Q57" s="2">
        <v>278040</v>
      </c>
      <c r="R57" s="2" t="s">
        <v>712</v>
      </c>
      <c r="T57" s="2">
        <v>278040</v>
      </c>
      <c r="U57" s="2" t="s">
        <v>712</v>
      </c>
      <c r="W57" s="2">
        <v>278040</v>
      </c>
      <c r="X57" s="2" t="s">
        <v>712</v>
      </c>
      <c r="Z57" s="2">
        <v>278040</v>
      </c>
      <c r="AA57" s="2" t="s">
        <v>712</v>
      </c>
      <c r="AC57" s="2">
        <v>278040</v>
      </c>
      <c r="AD57" s="2" t="s">
        <v>712</v>
      </c>
      <c r="AF57" s="2">
        <v>278040</v>
      </c>
      <c r="AG57" s="2" t="s">
        <v>712</v>
      </c>
      <c r="AI57" s="2">
        <v>278040</v>
      </c>
      <c r="AJ57" s="2" t="s">
        <v>712</v>
      </c>
      <c r="AL57" s="2">
        <v>278040</v>
      </c>
      <c r="AM57" s="2" t="s">
        <v>712</v>
      </c>
    </row>
    <row r="58" spans="1:39" x14ac:dyDescent="0.25">
      <c r="A58" s="2" t="s">
        <v>1861</v>
      </c>
      <c r="B58" s="2" t="s">
        <v>1708</v>
      </c>
      <c r="C58" s="2" t="s">
        <v>1672</v>
      </c>
      <c r="D58" s="4">
        <f t="shared" si="0"/>
        <v>12</v>
      </c>
      <c r="E58" s="2">
        <v>1388</v>
      </c>
      <c r="F58" s="2" t="s">
        <v>712</v>
      </c>
      <c r="H58" s="2">
        <v>1388</v>
      </c>
      <c r="I58" s="2" t="s">
        <v>712</v>
      </c>
      <c r="K58" s="2">
        <v>1388</v>
      </c>
      <c r="L58" s="2" t="s">
        <v>712</v>
      </c>
      <c r="N58" s="2">
        <v>1388</v>
      </c>
      <c r="O58" s="2" t="s">
        <v>712</v>
      </c>
      <c r="Q58" s="2">
        <v>1388</v>
      </c>
      <c r="R58" s="2" t="s">
        <v>712</v>
      </c>
      <c r="T58" s="2">
        <v>1388</v>
      </c>
      <c r="U58" s="2" t="s">
        <v>712</v>
      </c>
      <c r="W58" s="2">
        <v>1388</v>
      </c>
      <c r="X58" s="2" t="s">
        <v>712</v>
      </c>
      <c r="Z58" s="2">
        <v>1388</v>
      </c>
      <c r="AA58" s="2" t="s">
        <v>712</v>
      </c>
      <c r="AC58" s="2">
        <v>1388</v>
      </c>
      <c r="AD58" s="2" t="s">
        <v>712</v>
      </c>
      <c r="AF58" s="2">
        <v>1388</v>
      </c>
      <c r="AG58" s="2" t="s">
        <v>712</v>
      </c>
      <c r="AI58" s="2">
        <v>1388</v>
      </c>
      <c r="AJ58" s="2" t="s">
        <v>712</v>
      </c>
      <c r="AL58" s="2">
        <v>1388</v>
      </c>
      <c r="AM58" s="2" t="s">
        <v>712</v>
      </c>
    </row>
    <row r="59" spans="1:39" x14ac:dyDescent="0.25">
      <c r="A59" s="2" t="s">
        <v>1861</v>
      </c>
      <c r="B59" s="2" t="s">
        <v>1706</v>
      </c>
      <c r="C59" s="2" t="s">
        <v>1672</v>
      </c>
      <c r="D59" s="4">
        <f t="shared" si="0"/>
        <v>14</v>
      </c>
      <c r="E59" s="2">
        <v>43</v>
      </c>
      <c r="F59" s="2" t="s">
        <v>712</v>
      </c>
      <c r="H59" s="2">
        <v>43</v>
      </c>
      <c r="I59" s="2" t="s">
        <v>712</v>
      </c>
      <c r="K59" s="2">
        <v>43</v>
      </c>
      <c r="L59" s="2" t="s">
        <v>712</v>
      </c>
      <c r="N59" s="2">
        <v>43</v>
      </c>
      <c r="O59" s="2" t="s">
        <v>712</v>
      </c>
      <c r="Q59" s="2">
        <v>43</v>
      </c>
      <c r="R59" s="2" t="s">
        <v>712</v>
      </c>
      <c r="T59" s="2">
        <v>43</v>
      </c>
      <c r="U59" s="2" t="s">
        <v>712</v>
      </c>
      <c r="W59" s="2">
        <v>43</v>
      </c>
      <c r="X59" s="2" t="s">
        <v>712</v>
      </c>
      <c r="Z59" s="2">
        <v>43</v>
      </c>
      <c r="AA59" s="2" t="s">
        <v>712</v>
      </c>
      <c r="AC59" s="2">
        <v>43</v>
      </c>
      <c r="AD59" s="2" t="s">
        <v>712</v>
      </c>
      <c r="AF59" s="2">
        <v>43</v>
      </c>
      <c r="AG59" s="2" t="s">
        <v>712</v>
      </c>
      <c r="AI59" s="2">
        <v>43</v>
      </c>
      <c r="AJ59" s="2" t="s">
        <v>712</v>
      </c>
      <c r="AL59" s="2">
        <v>43</v>
      </c>
      <c r="AM59" s="2" t="s">
        <v>712</v>
      </c>
    </row>
    <row r="60" spans="1:39" x14ac:dyDescent="0.25">
      <c r="A60" s="2" t="s">
        <v>1861</v>
      </c>
      <c r="B60" s="2" t="s">
        <v>1704</v>
      </c>
      <c r="C60" s="2" t="s">
        <v>1672</v>
      </c>
      <c r="D60" s="4">
        <f t="shared" si="0"/>
        <v>23</v>
      </c>
      <c r="E60" s="2">
        <v>2297</v>
      </c>
      <c r="F60" s="2" t="s">
        <v>712</v>
      </c>
      <c r="H60" s="2">
        <v>2297</v>
      </c>
      <c r="I60" s="2" t="s">
        <v>712</v>
      </c>
      <c r="K60" s="2">
        <v>2297</v>
      </c>
      <c r="L60" s="2" t="s">
        <v>712</v>
      </c>
      <c r="N60" s="2">
        <v>2297</v>
      </c>
      <c r="O60" s="2" t="s">
        <v>712</v>
      </c>
      <c r="Q60" s="2">
        <v>2297</v>
      </c>
      <c r="R60" s="2" t="s">
        <v>712</v>
      </c>
      <c r="T60" s="2">
        <v>2297</v>
      </c>
      <c r="U60" s="2" t="s">
        <v>712</v>
      </c>
      <c r="W60" s="2">
        <v>2297</v>
      </c>
      <c r="X60" s="2" t="s">
        <v>712</v>
      </c>
      <c r="Z60" s="2">
        <v>2297</v>
      </c>
      <c r="AA60" s="2" t="s">
        <v>712</v>
      </c>
      <c r="AC60" s="2">
        <v>2297</v>
      </c>
      <c r="AD60" s="2" t="s">
        <v>712</v>
      </c>
      <c r="AF60" s="2">
        <v>2297</v>
      </c>
      <c r="AG60" s="2" t="s">
        <v>712</v>
      </c>
      <c r="AI60" s="2">
        <v>2297</v>
      </c>
      <c r="AJ60" s="2" t="s">
        <v>712</v>
      </c>
      <c r="AL60" s="2">
        <v>2297</v>
      </c>
      <c r="AM60" s="2" t="s">
        <v>712</v>
      </c>
    </row>
    <row r="61" spans="1:39" x14ac:dyDescent="0.25">
      <c r="A61" s="2" t="s">
        <v>1861</v>
      </c>
      <c r="B61" s="2" t="s">
        <v>1703</v>
      </c>
      <c r="C61" s="2" t="s">
        <v>1672</v>
      </c>
      <c r="D61" s="4">
        <f t="shared" si="0"/>
        <v>19</v>
      </c>
      <c r="E61" s="2">
        <v>109858</v>
      </c>
      <c r="F61" s="2" t="s">
        <v>712</v>
      </c>
      <c r="H61" s="2">
        <v>109858</v>
      </c>
      <c r="I61" s="2" t="s">
        <v>712</v>
      </c>
      <c r="K61" s="2">
        <v>109858</v>
      </c>
      <c r="L61" s="2" t="s">
        <v>712</v>
      </c>
      <c r="N61" s="2">
        <v>109858</v>
      </c>
      <c r="O61" s="2" t="s">
        <v>712</v>
      </c>
      <c r="Q61" s="2">
        <v>109858</v>
      </c>
      <c r="R61" s="2" t="s">
        <v>712</v>
      </c>
      <c r="T61" s="2">
        <v>109858</v>
      </c>
      <c r="U61" s="2" t="s">
        <v>712</v>
      </c>
      <c r="W61" s="2">
        <v>109858</v>
      </c>
      <c r="X61" s="2" t="s">
        <v>712</v>
      </c>
      <c r="Z61" s="2">
        <v>109858</v>
      </c>
      <c r="AA61" s="2" t="s">
        <v>712</v>
      </c>
      <c r="AC61" s="2">
        <v>109858</v>
      </c>
      <c r="AD61" s="2" t="s">
        <v>712</v>
      </c>
      <c r="AF61" s="2">
        <v>109858</v>
      </c>
      <c r="AG61" s="2" t="s">
        <v>712</v>
      </c>
      <c r="AI61" s="2">
        <v>109858</v>
      </c>
      <c r="AJ61" s="2" t="s">
        <v>712</v>
      </c>
      <c r="AL61" s="2">
        <v>109858</v>
      </c>
      <c r="AM61" s="2" t="s">
        <v>712</v>
      </c>
    </row>
    <row r="62" spans="1:39" x14ac:dyDescent="0.25">
      <c r="A62" s="2" t="s">
        <v>1861</v>
      </c>
      <c r="B62" s="2" t="s">
        <v>1702</v>
      </c>
      <c r="C62" s="2" t="s">
        <v>1672</v>
      </c>
      <c r="D62" s="4">
        <f t="shared" si="0"/>
        <v>21</v>
      </c>
      <c r="E62" s="2">
        <v>851577</v>
      </c>
      <c r="F62" s="2" t="s">
        <v>712</v>
      </c>
      <c r="H62" s="2">
        <v>851577</v>
      </c>
      <c r="I62" s="2" t="s">
        <v>712</v>
      </c>
      <c r="K62" s="2">
        <v>851577</v>
      </c>
      <c r="L62" s="2" t="s">
        <v>712</v>
      </c>
      <c r="N62" s="2">
        <v>851577</v>
      </c>
      <c r="O62" s="2" t="s">
        <v>712</v>
      </c>
      <c r="Q62" s="2">
        <v>851577</v>
      </c>
      <c r="R62" s="2" t="s">
        <v>712</v>
      </c>
      <c r="T62" s="2">
        <v>851577</v>
      </c>
      <c r="U62" s="2" t="s">
        <v>712</v>
      </c>
      <c r="W62" s="2">
        <v>851577</v>
      </c>
      <c r="X62" s="2" t="s">
        <v>712</v>
      </c>
      <c r="Z62" s="2">
        <v>851577</v>
      </c>
      <c r="AA62" s="2" t="s">
        <v>712</v>
      </c>
      <c r="AC62" s="2">
        <v>851577</v>
      </c>
      <c r="AD62" s="2" t="s">
        <v>712</v>
      </c>
      <c r="AF62" s="2">
        <v>851577</v>
      </c>
      <c r="AG62" s="2" t="s">
        <v>712</v>
      </c>
      <c r="AI62" s="2">
        <v>851577</v>
      </c>
      <c r="AJ62" s="2" t="s">
        <v>712</v>
      </c>
      <c r="AL62" s="2">
        <v>851577</v>
      </c>
      <c r="AM62" s="2" t="s">
        <v>712</v>
      </c>
    </row>
    <row r="63" spans="1:39" x14ac:dyDescent="0.25">
      <c r="A63" s="2" t="s">
        <v>1861</v>
      </c>
      <c r="B63" s="2" t="s">
        <v>1701</v>
      </c>
      <c r="C63" s="2" t="s">
        <v>1672</v>
      </c>
      <c r="D63" s="4">
        <f t="shared" si="0"/>
        <v>33</v>
      </c>
      <c r="E63" s="2">
        <v>998467</v>
      </c>
      <c r="F63" s="2" t="s">
        <v>712</v>
      </c>
      <c r="H63" s="2">
        <v>998467</v>
      </c>
      <c r="I63" s="2" t="s">
        <v>712</v>
      </c>
      <c r="K63" s="2">
        <v>998467</v>
      </c>
      <c r="L63" s="2" t="s">
        <v>712</v>
      </c>
      <c r="N63" s="2">
        <v>998467</v>
      </c>
      <c r="O63" s="2" t="s">
        <v>712</v>
      </c>
      <c r="Q63" s="2">
        <v>998467</v>
      </c>
      <c r="R63" s="2" t="s">
        <v>712</v>
      </c>
      <c r="T63" s="2">
        <v>998467</v>
      </c>
      <c r="U63" s="2" t="s">
        <v>712</v>
      </c>
      <c r="W63" s="2">
        <v>998467</v>
      </c>
      <c r="X63" s="2" t="s">
        <v>712</v>
      </c>
      <c r="Z63" s="2">
        <v>998467</v>
      </c>
      <c r="AA63" s="2" t="s">
        <v>712</v>
      </c>
      <c r="AC63" s="2">
        <v>998467</v>
      </c>
      <c r="AD63" s="2" t="s">
        <v>712</v>
      </c>
      <c r="AF63" s="2">
        <v>998467</v>
      </c>
      <c r="AG63" s="2" t="s">
        <v>712</v>
      </c>
      <c r="AI63" s="2">
        <v>998467</v>
      </c>
      <c r="AJ63" s="2" t="s">
        <v>712</v>
      </c>
      <c r="AL63" s="2">
        <v>998467</v>
      </c>
      <c r="AM63" s="2" t="s">
        <v>712</v>
      </c>
    </row>
    <row r="64" spans="1:39" x14ac:dyDescent="0.25">
      <c r="A64" s="2" t="s">
        <v>1861</v>
      </c>
      <c r="B64" s="2" t="s">
        <v>1700</v>
      </c>
      <c r="C64" s="2" t="s">
        <v>1672</v>
      </c>
      <c r="D64" s="4">
        <f t="shared" si="0"/>
        <v>40</v>
      </c>
      <c r="E64" s="2">
        <v>75610</v>
      </c>
      <c r="F64" s="2" t="s">
        <v>712</v>
      </c>
      <c r="H64" s="2">
        <v>75610</v>
      </c>
      <c r="I64" s="2" t="s">
        <v>712</v>
      </c>
      <c r="K64" s="2">
        <v>75610</v>
      </c>
      <c r="L64" s="2" t="s">
        <v>712</v>
      </c>
      <c r="N64" s="2">
        <v>75610</v>
      </c>
      <c r="O64" s="2" t="s">
        <v>712</v>
      </c>
      <c r="Q64" s="2">
        <v>75610</v>
      </c>
      <c r="R64" s="2" t="s">
        <v>712</v>
      </c>
      <c r="T64" s="2">
        <v>75610</v>
      </c>
      <c r="U64" s="2" t="s">
        <v>712</v>
      </c>
      <c r="W64" s="2">
        <v>75610</v>
      </c>
      <c r="X64" s="2" t="s">
        <v>712</v>
      </c>
      <c r="Z64" s="2">
        <v>75610</v>
      </c>
      <c r="AA64" s="2" t="s">
        <v>712</v>
      </c>
      <c r="AC64" s="2">
        <v>75610</v>
      </c>
      <c r="AD64" s="2" t="s">
        <v>712</v>
      </c>
      <c r="AF64" s="2">
        <v>75610</v>
      </c>
      <c r="AG64" s="2" t="s">
        <v>712</v>
      </c>
      <c r="AI64" s="2">
        <v>75610</v>
      </c>
      <c r="AJ64" s="2" t="s">
        <v>712</v>
      </c>
      <c r="AL64" s="2">
        <v>75610</v>
      </c>
      <c r="AM64" s="2" t="s">
        <v>712</v>
      </c>
    </row>
    <row r="65" spans="1:39" x14ac:dyDescent="0.25">
      <c r="A65" s="2" t="s">
        <v>1861</v>
      </c>
      <c r="B65" s="2" t="s">
        <v>1699</v>
      </c>
      <c r="C65" s="2" t="s">
        <v>1672</v>
      </c>
      <c r="D65" s="4">
        <f t="shared" si="0"/>
        <v>44</v>
      </c>
      <c r="E65" s="2">
        <v>114175</v>
      </c>
      <c r="F65" s="2" t="s">
        <v>712</v>
      </c>
      <c r="H65" s="2">
        <v>114175</v>
      </c>
      <c r="I65" s="2" t="s">
        <v>712</v>
      </c>
      <c r="K65" s="2">
        <v>114175</v>
      </c>
      <c r="L65" s="2" t="s">
        <v>712</v>
      </c>
      <c r="N65" s="2">
        <v>114175</v>
      </c>
      <c r="O65" s="2" t="s">
        <v>712</v>
      </c>
      <c r="Q65" s="2">
        <v>114175</v>
      </c>
      <c r="R65" s="2" t="s">
        <v>712</v>
      </c>
      <c r="T65" s="2">
        <v>114175</v>
      </c>
      <c r="U65" s="2" t="s">
        <v>712</v>
      </c>
      <c r="W65" s="2">
        <v>114175</v>
      </c>
      <c r="X65" s="2" t="s">
        <v>712</v>
      </c>
      <c r="Z65" s="2">
        <v>114175</v>
      </c>
      <c r="AA65" s="2" t="s">
        <v>712</v>
      </c>
      <c r="AC65" s="2">
        <v>114175</v>
      </c>
      <c r="AD65" s="2" t="s">
        <v>712</v>
      </c>
      <c r="AF65" s="2">
        <v>114175</v>
      </c>
      <c r="AG65" s="2" t="s">
        <v>712</v>
      </c>
      <c r="AI65" s="2">
        <v>114175</v>
      </c>
      <c r="AJ65" s="2" t="s">
        <v>712</v>
      </c>
      <c r="AL65" s="2">
        <v>114175</v>
      </c>
      <c r="AM65" s="2" t="s">
        <v>712</v>
      </c>
    </row>
    <row r="66" spans="1:39" x14ac:dyDescent="0.25">
      <c r="A66" s="2" t="s">
        <v>1861</v>
      </c>
      <c r="B66" s="2" t="s">
        <v>1698</v>
      </c>
      <c r="C66" s="2" t="s">
        <v>1672</v>
      </c>
      <c r="D66" s="4">
        <f t="shared" ref="D66:D129" si="1">IF(B66="","",VALUE(LEFT(B66,FIND(".|",B66)-1)))</f>
        <v>48</v>
      </c>
      <c r="E66" s="2">
        <v>5110</v>
      </c>
      <c r="F66" s="2" t="s">
        <v>712</v>
      </c>
      <c r="H66" s="2">
        <v>5110</v>
      </c>
      <c r="I66" s="2" t="s">
        <v>712</v>
      </c>
      <c r="K66" s="2">
        <v>5110</v>
      </c>
      <c r="L66" s="2" t="s">
        <v>712</v>
      </c>
      <c r="N66" s="2">
        <v>5110</v>
      </c>
      <c r="O66" s="2" t="s">
        <v>712</v>
      </c>
      <c r="Q66" s="2">
        <v>5110</v>
      </c>
      <c r="R66" s="2" t="s">
        <v>712</v>
      </c>
      <c r="T66" s="2">
        <v>5110</v>
      </c>
      <c r="U66" s="2" t="s">
        <v>712</v>
      </c>
      <c r="W66" s="2">
        <v>5110</v>
      </c>
      <c r="X66" s="2" t="s">
        <v>712</v>
      </c>
      <c r="Z66" s="2">
        <v>5110</v>
      </c>
      <c r="AA66" s="2" t="s">
        <v>712</v>
      </c>
      <c r="AC66" s="2">
        <v>5110</v>
      </c>
      <c r="AD66" s="2" t="s">
        <v>712</v>
      </c>
      <c r="AF66" s="2">
        <v>5110</v>
      </c>
      <c r="AG66" s="2" t="s">
        <v>712</v>
      </c>
      <c r="AI66" s="2">
        <v>5110</v>
      </c>
      <c r="AJ66" s="2" t="s">
        <v>712</v>
      </c>
      <c r="AL66" s="2">
        <v>5110</v>
      </c>
      <c r="AM66" s="2" t="s">
        <v>712</v>
      </c>
    </row>
    <row r="67" spans="1:39" x14ac:dyDescent="0.25">
      <c r="A67" s="2" t="s">
        <v>1861</v>
      </c>
      <c r="B67" s="2" t="s">
        <v>1697</v>
      </c>
      <c r="C67" s="2" t="s">
        <v>1672</v>
      </c>
      <c r="D67" s="4">
        <f t="shared" si="1"/>
        <v>49</v>
      </c>
      <c r="E67" s="2">
        <v>10989</v>
      </c>
      <c r="F67" s="2" t="s">
        <v>712</v>
      </c>
      <c r="H67" s="2">
        <v>10989</v>
      </c>
      <c r="I67" s="2" t="s">
        <v>712</v>
      </c>
      <c r="K67" s="2">
        <v>10989</v>
      </c>
      <c r="L67" s="2" t="s">
        <v>712</v>
      </c>
      <c r="N67" s="2">
        <v>10989</v>
      </c>
      <c r="O67" s="2" t="s">
        <v>712</v>
      </c>
      <c r="Q67" s="2">
        <v>10989</v>
      </c>
      <c r="R67" s="2" t="s">
        <v>712</v>
      </c>
      <c r="T67" s="2">
        <v>10989</v>
      </c>
      <c r="U67" s="2" t="s">
        <v>712</v>
      </c>
      <c r="W67" s="2">
        <v>10989</v>
      </c>
      <c r="X67" s="2" t="s">
        <v>712</v>
      </c>
      <c r="Z67" s="2">
        <v>10989</v>
      </c>
      <c r="AA67" s="2" t="s">
        <v>712</v>
      </c>
      <c r="AC67" s="2">
        <v>10989</v>
      </c>
      <c r="AD67" s="2" t="s">
        <v>712</v>
      </c>
      <c r="AF67" s="2">
        <v>10989</v>
      </c>
      <c r="AG67" s="2" t="s">
        <v>712</v>
      </c>
      <c r="AI67" s="2">
        <v>10988</v>
      </c>
      <c r="AJ67" s="2" t="s">
        <v>712</v>
      </c>
      <c r="AL67" s="2">
        <v>10988</v>
      </c>
      <c r="AM67" s="2" t="s">
        <v>712</v>
      </c>
    </row>
    <row r="68" spans="1:39" x14ac:dyDescent="0.25">
      <c r="A68" s="2" t="s">
        <v>1861</v>
      </c>
      <c r="B68" s="2" t="s">
        <v>1696</v>
      </c>
      <c r="C68" s="2" t="s">
        <v>1672</v>
      </c>
      <c r="D68" s="4">
        <f t="shared" si="1"/>
        <v>55</v>
      </c>
      <c r="E68" s="2">
        <v>75</v>
      </c>
      <c r="F68" s="2" t="s">
        <v>712</v>
      </c>
      <c r="H68" s="2">
        <v>75</v>
      </c>
      <c r="I68" s="2" t="s">
        <v>712</v>
      </c>
      <c r="K68" s="2">
        <v>75</v>
      </c>
      <c r="L68" s="2" t="s">
        <v>712</v>
      </c>
      <c r="N68" s="2">
        <v>75</v>
      </c>
      <c r="O68" s="2" t="s">
        <v>712</v>
      </c>
      <c r="Q68" s="2">
        <v>75</v>
      </c>
      <c r="R68" s="2" t="s">
        <v>712</v>
      </c>
      <c r="T68" s="2">
        <v>75</v>
      </c>
      <c r="U68" s="2" t="s">
        <v>712</v>
      </c>
      <c r="W68" s="2">
        <v>75</v>
      </c>
      <c r="X68" s="2" t="s">
        <v>712</v>
      </c>
      <c r="Z68" s="2">
        <v>75</v>
      </c>
      <c r="AA68" s="2" t="s">
        <v>712</v>
      </c>
      <c r="AC68" s="2">
        <v>75</v>
      </c>
      <c r="AD68" s="2" t="s">
        <v>712</v>
      </c>
      <c r="AF68" s="2">
        <v>75</v>
      </c>
      <c r="AG68" s="2" t="s">
        <v>712</v>
      </c>
      <c r="AI68" s="2">
        <v>75</v>
      </c>
      <c r="AJ68" s="2" t="s">
        <v>712</v>
      </c>
      <c r="AL68" s="2">
        <v>75</v>
      </c>
      <c r="AM68" s="2" t="s">
        <v>712</v>
      </c>
    </row>
    <row r="69" spans="1:39" x14ac:dyDescent="0.25">
      <c r="A69" s="2" t="s">
        <v>1861</v>
      </c>
      <c r="B69" s="2" t="s">
        <v>1695</v>
      </c>
      <c r="C69" s="2" t="s">
        <v>1672</v>
      </c>
      <c r="D69" s="4">
        <f t="shared" si="1"/>
        <v>56</v>
      </c>
      <c r="E69" s="2">
        <v>4867</v>
      </c>
      <c r="F69" s="2" t="s">
        <v>712</v>
      </c>
      <c r="H69" s="2">
        <v>4867</v>
      </c>
      <c r="I69" s="2" t="s">
        <v>712</v>
      </c>
      <c r="K69" s="2">
        <v>4867</v>
      </c>
      <c r="L69" s="2" t="s">
        <v>712</v>
      </c>
      <c r="N69" s="2">
        <v>4867</v>
      </c>
      <c r="O69" s="2" t="s">
        <v>712</v>
      </c>
      <c r="Q69" s="2">
        <v>4867</v>
      </c>
      <c r="R69" s="2" t="s">
        <v>712</v>
      </c>
      <c r="T69" s="2">
        <v>4867</v>
      </c>
      <c r="U69" s="2" t="s">
        <v>712</v>
      </c>
      <c r="W69" s="2">
        <v>4867</v>
      </c>
      <c r="X69" s="2" t="s">
        <v>712</v>
      </c>
      <c r="Z69" s="2">
        <v>4867</v>
      </c>
      <c r="AA69" s="2" t="s">
        <v>712</v>
      </c>
      <c r="AC69" s="2">
        <v>4867</v>
      </c>
      <c r="AD69" s="2" t="s">
        <v>712</v>
      </c>
      <c r="AF69" s="2">
        <v>4867</v>
      </c>
      <c r="AG69" s="2" t="s">
        <v>712</v>
      </c>
      <c r="AI69" s="2">
        <v>4867</v>
      </c>
      <c r="AJ69" s="2" t="s">
        <v>712</v>
      </c>
      <c r="AL69" s="2">
        <v>4867</v>
      </c>
      <c r="AM69" s="2" t="s">
        <v>712</v>
      </c>
    </row>
    <row r="70" spans="1:39" x14ac:dyDescent="0.25">
      <c r="A70" s="2" t="s">
        <v>1861</v>
      </c>
      <c r="B70" s="2" t="s">
        <v>1694</v>
      </c>
      <c r="C70" s="2" t="s">
        <v>1672</v>
      </c>
      <c r="D70" s="4">
        <f t="shared" si="1"/>
        <v>58</v>
      </c>
      <c r="E70" s="2">
        <v>28356</v>
      </c>
      <c r="F70" s="2" t="s">
        <v>712</v>
      </c>
      <c r="H70" s="2">
        <v>28356</v>
      </c>
      <c r="I70" s="2" t="s">
        <v>712</v>
      </c>
      <c r="K70" s="2">
        <v>28356</v>
      </c>
      <c r="L70" s="2" t="s">
        <v>712</v>
      </c>
      <c r="N70" s="2">
        <v>28356</v>
      </c>
      <c r="O70" s="2" t="s">
        <v>712</v>
      </c>
      <c r="Q70" s="2">
        <v>28356</v>
      </c>
      <c r="R70" s="2" t="s">
        <v>712</v>
      </c>
      <c r="T70" s="2">
        <v>28356</v>
      </c>
      <c r="U70" s="2" t="s">
        <v>712</v>
      </c>
      <c r="W70" s="2">
        <v>28356</v>
      </c>
      <c r="X70" s="2" t="s">
        <v>712</v>
      </c>
      <c r="Z70" s="2">
        <v>28356</v>
      </c>
      <c r="AA70" s="2" t="s">
        <v>712</v>
      </c>
      <c r="AC70" s="2">
        <v>25637</v>
      </c>
      <c r="AD70" s="2" t="s">
        <v>712</v>
      </c>
      <c r="AF70" s="2">
        <v>25637</v>
      </c>
      <c r="AG70" s="2" t="s">
        <v>712</v>
      </c>
      <c r="AI70" s="2">
        <v>25637</v>
      </c>
      <c r="AJ70" s="2" t="s">
        <v>712</v>
      </c>
      <c r="AL70" s="2">
        <v>25637</v>
      </c>
      <c r="AM70" s="2" t="s">
        <v>712</v>
      </c>
    </row>
    <row r="71" spans="1:39" x14ac:dyDescent="0.25">
      <c r="A71" s="2" t="s">
        <v>1861</v>
      </c>
      <c r="B71" s="2" t="s">
        <v>1693</v>
      </c>
      <c r="C71" s="2" t="s">
        <v>1672</v>
      </c>
      <c r="D71" s="4">
        <f t="shared" si="1"/>
        <v>60</v>
      </c>
      <c r="E71" s="2">
        <v>2104</v>
      </c>
      <c r="F71" s="2" t="s">
        <v>712</v>
      </c>
      <c r="H71" s="2">
        <v>2104</v>
      </c>
      <c r="I71" s="2" t="s">
        <v>712</v>
      </c>
      <c r="K71" s="2">
        <v>2104</v>
      </c>
      <c r="L71" s="2" t="s">
        <v>712</v>
      </c>
      <c r="N71" s="2">
        <v>2104</v>
      </c>
      <c r="O71" s="2" t="s">
        <v>712</v>
      </c>
      <c r="Q71" s="2">
        <v>2104</v>
      </c>
      <c r="R71" s="2" t="s">
        <v>712</v>
      </c>
      <c r="T71" s="2">
        <v>2104</v>
      </c>
      <c r="U71" s="2" t="s">
        <v>712</v>
      </c>
      <c r="W71" s="2">
        <v>2104</v>
      </c>
      <c r="X71" s="2" t="s">
        <v>712</v>
      </c>
      <c r="Z71" s="2">
        <v>2104</v>
      </c>
      <c r="AA71" s="2" t="s">
        <v>712</v>
      </c>
      <c r="AC71" s="2">
        <v>2104</v>
      </c>
      <c r="AD71" s="2" t="s">
        <v>712</v>
      </c>
      <c r="AF71" s="2">
        <v>2104</v>
      </c>
      <c r="AG71" s="2" t="s">
        <v>712</v>
      </c>
      <c r="AI71" s="2">
        <v>2104</v>
      </c>
      <c r="AJ71" s="2" t="s">
        <v>712</v>
      </c>
      <c r="AL71" s="2">
        <v>2104</v>
      </c>
      <c r="AM71" s="2" t="s">
        <v>712</v>
      </c>
    </row>
    <row r="72" spans="1:39" x14ac:dyDescent="0.25">
      <c r="A72" s="2" t="s">
        <v>1861</v>
      </c>
      <c r="B72" s="2" t="s">
        <v>1692</v>
      </c>
      <c r="C72" s="2" t="s">
        <v>1672</v>
      </c>
      <c r="D72" s="4">
        <f t="shared" si="1"/>
        <v>86</v>
      </c>
      <c r="E72" s="2">
        <v>34</v>
      </c>
      <c r="F72" s="2" t="s">
        <v>712</v>
      </c>
      <c r="H72" s="2">
        <v>34</v>
      </c>
      <c r="I72" s="2" t="s">
        <v>712</v>
      </c>
      <c r="K72" s="2">
        <v>34</v>
      </c>
      <c r="L72" s="2" t="s">
        <v>712</v>
      </c>
      <c r="N72" s="2">
        <v>34</v>
      </c>
      <c r="O72" s="2" t="s">
        <v>712</v>
      </c>
      <c r="Q72" s="2">
        <v>34</v>
      </c>
      <c r="R72" s="2" t="s">
        <v>712</v>
      </c>
      <c r="T72" s="2">
        <v>34</v>
      </c>
      <c r="U72" s="2" t="s">
        <v>712</v>
      </c>
      <c r="W72" s="2">
        <v>34</v>
      </c>
      <c r="X72" s="2" t="s">
        <v>712</v>
      </c>
      <c r="Z72" s="2">
        <v>34</v>
      </c>
      <c r="AA72" s="2" t="s">
        <v>712</v>
      </c>
      <c r="AC72" s="2">
        <v>34</v>
      </c>
      <c r="AD72" s="2" t="s">
        <v>712</v>
      </c>
      <c r="AF72" s="2">
        <v>34</v>
      </c>
      <c r="AG72" s="2" t="s">
        <v>712</v>
      </c>
      <c r="AI72" s="2">
        <v>34</v>
      </c>
      <c r="AJ72" s="2" t="s">
        <v>712</v>
      </c>
      <c r="AL72" s="2">
        <v>34</v>
      </c>
      <c r="AM72" s="2" t="s">
        <v>712</v>
      </c>
    </row>
    <row r="73" spans="1:39" x14ac:dyDescent="0.25">
      <c r="A73" s="2" t="s">
        <v>1861</v>
      </c>
      <c r="B73" s="2" t="s">
        <v>1691</v>
      </c>
      <c r="C73" s="2" t="s">
        <v>1672</v>
      </c>
      <c r="D73" s="4">
        <f t="shared" si="1"/>
        <v>89</v>
      </c>
      <c r="E73" s="2">
        <v>10889</v>
      </c>
      <c r="F73" s="2" t="s">
        <v>712</v>
      </c>
      <c r="H73" s="2">
        <v>10889</v>
      </c>
      <c r="I73" s="2" t="s">
        <v>712</v>
      </c>
      <c r="K73" s="2">
        <v>10889</v>
      </c>
      <c r="L73" s="2" t="s">
        <v>712</v>
      </c>
      <c r="N73" s="2">
        <v>10889</v>
      </c>
      <c r="O73" s="2" t="s">
        <v>712</v>
      </c>
      <c r="Q73" s="2">
        <v>10889</v>
      </c>
      <c r="R73" s="2" t="s">
        <v>712</v>
      </c>
      <c r="T73" s="2">
        <v>10889</v>
      </c>
      <c r="U73" s="2" t="s">
        <v>712</v>
      </c>
      <c r="W73" s="2">
        <v>10889</v>
      </c>
      <c r="X73" s="2" t="s">
        <v>712</v>
      </c>
      <c r="Z73" s="2">
        <v>10889</v>
      </c>
      <c r="AA73" s="2" t="s">
        <v>712</v>
      </c>
      <c r="AC73" s="2">
        <v>10889</v>
      </c>
      <c r="AD73" s="2" t="s">
        <v>712</v>
      </c>
      <c r="AF73" s="2">
        <v>10889</v>
      </c>
      <c r="AG73" s="2" t="s">
        <v>712</v>
      </c>
      <c r="AI73" s="2">
        <v>10889</v>
      </c>
      <c r="AJ73" s="2" t="s">
        <v>712</v>
      </c>
      <c r="AL73" s="2">
        <v>10889</v>
      </c>
      <c r="AM73" s="2" t="s">
        <v>712</v>
      </c>
    </row>
    <row r="74" spans="1:39" x14ac:dyDescent="0.25">
      <c r="A74" s="2" t="s">
        <v>1861</v>
      </c>
      <c r="B74" s="2" t="s">
        <v>1690</v>
      </c>
      <c r="C74" s="2" t="s">
        <v>1672</v>
      </c>
      <c r="D74" s="4">
        <f t="shared" si="1"/>
        <v>91</v>
      </c>
      <c r="E74" s="2">
        <v>21497</v>
      </c>
      <c r="F74" s="2" t="s">
        <v>712</v>
      </c>
      <c r="H74" s="2">
        <v>21497</v>
      </c>
      <c r="I74" s="2" t="s">
        <v>712</v>
      </c>
      <c r="K74" s="2">
        <v>21497</v>
      </c>
      <c r="L74" s="2" t="s">
        <v>712</v>
      </c>
      <c r="N74" s="2">
        <v>21497</v>
      </c>
      <c r="O74" s="2" t="s">
        <v>712</v>
      </c>
      <c r="Q74" s="2">
        <v>21497</v>
      </c>
      <c r="R74" s="2" t="s">
        <v>712</v>
      </c>
      <c r="T74" s="2">
        <v>21497</v>
      </c>
      <c r="U74" s="2" t="s">
        <v>712</v>
      </c>
      <c r="W74" s="2">
        <v>21497</v>
      </c>
      <c r="X74" s="2" t="s">
        <v>712</v>
      </c>
      <c r="Z74" s="2">
        <v>21497</v>
      </c>
      <c r="AA74" s="2" t="s">
        <v>712</v>
      </c>
      <c r="AC74" s="2">
        <v>21497</v>
      </c>
      <c r="AD74" s="2" t="s">
        <v>712</v>
      </c>
      <c r="AF74" s="2">
        <v>21497</v>
      </c>
      <c r="AG74" s="2" t="s">
        <v>712</v>
      </c>
      <c r="AI74" s="2">
        <v>21497</v>
      </c>
      <c r="AJ74" s="2" t="s">
        <v>712</v>
      </c>
      <c r="AL74" s="2">
        <v>21497</v>
      </c>
      <c r="AM74" s="2" t="s">
        <v>712</v>
      </c>
    </row>
    <row r="75" spans="1:39" x14ac:dyDescent="0.25">
      <c r="A75" s="2" t="s">
        <v>1861</v>
      </c>
      <c r="B75" s="2" t="s">
        <v>1689</v>
      </c>
      <c r="C75" s="2" t="s">
        <v>1672</v>
      </c>
      <c r="D75" s="4">
        <f t="shared" si="1"/>
        <v>93</v>
      </c>
      <c r="E75" s="2">
        <v>2775</v>
      </c>
      <c r="F75" s="2" t="s">
        <v>712</v>
      </c>
      <c r="H75" s="2">
        <v>2775</v>
      </c>
      <c r="I75" s="2" t="s">
        <v>712</v>
      </c>
      <c r="K75" s="2">
        <v>2775</v>
      </c>
      <c r="L75" s="2" t="s">
        <v>712</v>
      </c>
      <c r="N75" s="2">
        <v>2775</v>
      </c>
      <c r="O75" s="2" t="s">
        <v>712</v>
      </c>
      <c r="Q75" s="2">
        <v>2775</v>
      </c>
      <c r="R75" s="2" t="s">
        <v>712</v>
      </c>
      <c r="T75" s="2">
        <v>2775</v>
      </c>
      <c r="U75" s="2" t="s">
        <v>712</v>
      </c>
      <c r="W75" s="2">
        <v>2775</v>
      </c>
      <c r="X75" s="2" t="s">
        <v>712</v>
      </c>
      <c r="Z75" s="2">
        <v>2775</v>
      </c>
      <c r="AA75" s="2" t="s">
        <v>712</v>
      </c>
      <c r="AC75" s="2">
        <v>2775</v>
      </c>
      <c r="AD75" s="2" t="s">
        <v>712</v>
      </c>
      <c r="AF75" s="2">
        <v>2775</v>
      </c>
      <c r="AG75" s="2" t="s">
        <v>712</v>
      </c>
      <c r="AI75" s="2">
        <v>2775</v>
      </c>
      <c r="AJ75" s="2" t="s">
        <v>712</v>
      </c>
      <c r="AL75" s="2">
        <v>2775</v>
      </c>
      <c r="AM75" s="2" t="s">
        <v>712</v>
      </c>
    </row>
    <row r="76" spans="1:39" x14ac:dyDescent="0.25">
      <c r="A76" s="2" t="s">
        <v>1861</v>
      </c>
      <c r="B76" s="2" t="s">
        <v>1688</v>
      </c>
      <c r="C76" s="2" t="s">
        <v>1672</v>
      </c>
      <c r="D76" s="4">
        <f t="shared" si="1"/>
        <v>95</v>
      </c>
      <c r="E76" s="2">
        <v>11249</v>
      </c>
      <c r="F76" s="2" t="s">
        <v>712</v>
      </c>
      <c r="H76" s="2">
        <v>11249</v>
      </c>
      <c r="I76" s="2" t="s">
        <v>712</v>
      </c>
      <c r="K76" s="2">
        <v>11249</v>
      </c>
      <c r="L76" s="2" t="s">
        <v>712</v>
      </c>
      <c r="N76" s="2">
        <v>11249</v>
      </c>
      <c r="O76" s="2" t="s">
        <v>712</v>
      </c>
      <c r="Q76" s="2">
        <v>11249</v>
      </c>
      <c r="R76" s="2" t="s">
        <v>712</v>
      </c>
      <c r="T76" s="2">
        <v>11249</v>
      </c>
      <c r="U76" s="2" t="s">
        <v>712</v>
      </c>
      <c r="W76" s="2">
        <v>11249</v>
      </c>
      <c r="X76" s="2" t="s">
        <v>712</v>
      </c>
      <c r="Z76" s="2">
        <v>11249</v>
      </c>
      <c r="AA76" s="2" t="s">
        <v>712</v>
      </c>
      <c r="AC76" s="2">
        <v>11249</v>
      </c>
      <c r="AD76" s="2" t="s">
        <v>712</v>
      </c>
      <c r="AF76" s="2">
        <v>11249</v>
      </c>
      <c r="AG76" s="2" t="s">
        <v>712</v>
      </c>
      <c r="AI76" s="2">
        <v>11249</v>
      </c>
      <c r="AJ76" s="2" t="s">
        <v>712</v>
      </c>
      <c r="AL76" s="2">
        <v>11249</v>
      </c>
      <c r="AM76" s="2" t="s">
        <v>712</v>
      </c>
    </row>
    <row r="77" spans="1:39" x14ac:dyDescent="0.25">
      <c r="A77" s="2" t="s">
        <v>1861</v>
      </c>
      <c r="B77" s="2" t="s">
        <v>1687</v>
      </c>
      <c r="C77" s="2" t="s">
        <v>1672</v>
      </c>
      <c r="D77" s="4">
        <f t="shared" si="1"/>
        <v>109</v>
      </c>
      <c r="E77" s="2">
        <v>1099</v>
      </c>
      <c r="F77" s="2" t="s">
        <v>712</v>
      </c>
      <c r="H77" s="2">
        <v>1099</v>
      </c>
      <c r="I77" s="2" t="s">
        <v>712</v>
      </c>
      <c r="K77" s="2">
        <v>1099</v>
      </c>
      <c r="L77" s="2" t="s">
        <v>712</v>
      </c>
      <c r="N77" s="2">
        <v>1099</v>
      </c>
      <c r="O77" s="2" t="s">
        <v>712</v>
      </c>
      <c r="Q77" s="2">
        <v>1099</v>
      </c>
      <c r="R77" s="2" t="s">
        <v>712</v>
      </c>
      <c r="T77" s="2">
        <v>1099</v>
      </c>
      <c r="U77" s="2" t="s">
        <v>712</v>
      </c>
      <c r="W77" s="2">
        <v>1099</v>
      </c>
      <c r="X77" s="2" t="s">
        <v>712</v>
      </c>
      <c r="Z77" s="2">
        <v>1099</v>
      </c>
      <c r="AA77" s="2" t="s">
        <v>712</v>
      </c>
      <c r="AC77" s="2">
        <v>1099</v>
      </c>
      <c r="AD77" s="2" t="s">
        <v>712</v>
      </c>
      <c r="AF77" s="2">
        <v>1099</v>
      </c>
      <c r="AG77" s="2" t="s">
        <v>712</v>
      </c>
      <c r="AI77" s="2">
        <v>1099</v>
      </c>
      <c r="AJ77" s="2" t="s">
        <v>712</v>
      </c>
      <c r="AL77" s="2">
        <v>1099</v>
      </c>
      <c r="AM77" s="2" t="s">
        <v>712</v>
      </c>
    </row>
    <row r="78" spans="1:39" x14ac:dyDescent="0.25">
      <c r="A78" s="2" t="s">
        <v>1861</v>
      </c>
      <c r="B78" s="2" t="s">
        <v>1686</v>
      </c>
      <c r="C78" s="2" t="s">
        <v>1672</v>
      </c>
      <c r="D78" s="4">
        <f t="shared" si="1"/>
        <v>138</v>
      </c>
      <c r="E78" s="2">
        <v>196438</v>
      </c>
      <c r="F78" s="2" t="s">
        <v>712</v>
      </c>
      <c r="H78" s="2">
        <v>196438</v>
      </c>
      <c r="I78" s="2" t="s">
        <v>712</v>
      </c>
      <c r="K78" s="2">
        <v>196438</v>
      </c>
      <c r="L78" s="2" t="s">
        <v>712</v>
      </c>
      <c r="N78" s="2">
        <v>196438</v>
      </c>
      <c r="O78" s="2" t="s">
        <v>712</v>
      </c>
      <c r="Q78" s="2">
        <v>196438</v>
      </c>
      <c r="R78" s="2" t="s">
        <v>712</v>
      </c>
      <c r="T78" s="2">
        <v>196438</v>
      </c>
      <c r="U78" s="2" t="s">
        <v>712</v>
      </c>
      <c r="W78" s="2">
        <v>196438</v>
      </c>
      <c r="X78" s="2" t="s">
        <v>712</v>
      </c>
      <c r="Z78" s="2">
        <v>196438</v>
      </c>
      <c r="AA78" s="2" t="s">
        <v>712</v>
      </c>
      <c r="AC78" s="2">
        <v>196438</v>
      </c>
      <c r="AD78" s="2" t="s">
        <v>712</v>
      </c>
      <c r="AF78" s="2">
        <v>196438</v>
      </c>
      <c r="AG78" s="2" t="s">
        <v>712</v>
      </c>
      <c r="AI78" s="2">
        <v>196438</v>
      </c>
      <c r="AJ78" s="2" t="s">
        <v>712</v>
      </c>
      <c r="AL78" s="2">
        <v>196438</v>
      </c>
      <c r="AM78" s="2" t="s">
        <v>712</v>
      </c>
    </row>
    <row r="79" spans="1:39" x14ac:dyDescent="0.25">
      <c r="A79" s="2" t="s">
        <v>1861</v>
      </c>
      <c r="B79" s="2" t="s">
        <v>1685</v>
      </c>
      <c r="C79" s="2" t="s">
        <v>1672</v>
      </c>
      <c r="D79" s="4">
        <f t="shared" si="1"/>
        <v>157</v>
      </c>
      <c r="E79" s="2">
        <v>13037</v>
      </c>
      <c r="F79" s="2" t="s">
        <v>712</v>
      </c>
      <c r="H79" s="2">
        <v>13037</v>
      </c>
      <c r="I79" s="2" t="s">
        <v>712</v>
      </c>
      <c r="K79" s="2">
        <v>13037</v>
      </c>
      <c r="L79" s="2" t="s">
        <v>712</v>
      </c>
      <c r="N79" s="2">
        <v>13037</v>
      </c>
      <c r="O79" s="2" t="s">
        <v>712</v>
      </c>
      <c r="Q79" s="2">
        <v>13037</v>
      </c>
      <c r="R79" s="2" t="s">
        <v>712</v>
      </c>
      <c r="T79" s="2">
        <v>13037</v>
      </c>
      <c r="U79" s="2" t="s">
        <v>712</v>
      </c>
      <c r="W79" s="2">
        <v>13037</v>
      </c>
      <c r="X79" s="2" t="s">
        <v>712</v>
      </c>
      <c r="Z79" s="2">
        <v>13037</v>
      </c>
      <c r="AA79" s="2" t="s">
        <v>712</v>
      </c>
      <c r="AC79" s="2">
        <v>13037</v>
      </c>
      <c r="AD79" s="2" t="s">
        <v>712</v>
      </c>
      <c r="AF79" s="2">
        <v>13037</v>
      </c>
      <c r="AG79" s="2" t="s">
        <v>712</v>
      </c>
      <c r="AI79" s="2">
        <v>13037</v>
      </c>
      <c r="AJ79" s="2" t="s">
        <v>712</v>
      </c>
      <c r="AL79" s="2">
        <v>13037</v>
      </c>
      <c r="AM79" s="2" t="s">
        <v>712</v>
      </c>
    </row>
    <row r="80" spans="1:39" x14ac:dyDescent="0.25">
      <c r="A80" s="2" t="s">
        <v>1861</v>
      </c>
      <c r="B80" s="2" t="s">
        <v>1684</v>
      </c>
      <c r="C80" s="2" t="s">
        <v>1672</v>
      </c>
      <c r="D80" s="4">
        <f t="shared" si="1"/>
        <v>166</v>
      </c>
      <c r="E80" s="2">
        <v>7542</v>
      </c>
      <c r="F80" s="2" t="s">
        <v>712</v>
      </c>
      <c r="H80" s="2">
        <v>7542</v>
      </c>
      <c r="I80" s="2" t="s">
        <v>712</v>
      </c>
      <c r="K80" s="2">
        <v>7542</v>
      </c>
      <c r="L80" s="2" t="s">
        <v>712</v>
      </c>
      <c r="N80" s="2">
        <v>7542</v>
      </c>
      <c r="O80" s="2" t="s">
        <v>712</v>
      </c>
      <c r="Q80" s="2">
        <v>7542</v>
      </c>
      <c r="R80" s="2" t="s">
        <v>712</v>
      </c>
      <c r="T80" s="2">
        <v>7542</v>
      </c>
      <c r="U80" s="2" t="s">
        <v>712</v>
      </c>
      <c r="W80" s="2">
        <v>7542</v>
      </c>
      <c r="X80" s="2" t="s">
        <v>712</v>
      </c>
      <c r="Z80" s="2">
        <v>7542</v>
      </c>
      <c r="AA80" s="2" t="s">
        <v>712</v>
      </c>
      <c r="AC80" s="2">
        <v>7542</v>
      </c>
      <c r="AD80" s="2" t="s">
        <v>712</v>
      </c>
      <c r="AF80" s="2">
        <v>7542</v>
      </c>
      <c r="AG80" s="2" t="s">
        <v>712</v>
      </c>
      <c r="AI80" s="2">
        <v>7542</v>
      </c>
      <c r="AJ80" s="2" t="s">
        <v>712</v>
      </c>
      <c r="AL80" s="2">
        <v>7542</v>
      </c>
      <c r="AM80" s="2" t="s">
        <v>712</v>
      </c>
    </row>
    <row r="81" spans="1:39" x14ac:dyDescent="0.25">
      <c r="A81" s="2" t="s">
        <v>1861</v>
      </c>
      <c r="B81" s="2" t="s">
        <v>1683</v>
      </c>
      <c r="C81" s="2" t="s">
        <v>1672</v>
      </c>
      <c r="D81" s="4">
        <f t="shared" si="1"/>
        <v>169</v>
      </c>
      <c r="E81" s="2">
        <v>40675</v>
      </c>
      <c r="F81" s="2" t="s">
        <v>712</v>
      </c>
      <c r="H81" s="2">
        <v>40675</v>
      </c>
      <c r="I81" s="2" t="s">
        <v>712</v>
      </c>
      <c r="K81" s="2">
        <v>40675</v>
      </c>
      <c r="L81" s="2" t="s">
        <v>712</v>
      </c>
      <c r="N81" s="2">
        <v>40675</v>
      </c>
      <c r="O81" s="2" t="s">
        <v>712</v>
      </c>
      <c r="Q81" s="2">
        <v>40675</v>
      </c>
      <c r="R81" s="2" t="s">
        <v>712</v>
      </c>
      <c r="T81" s="2">
        <v>40675</v>
      </c>
      <c r="U81" s="2" t="s">
        <v>712</v>
      </c>
      <c r="W81" s="2">
        <v>40675</v>
      </c>
      <c r="X81" s="2" t="s">
        <v>712</v>
      </c>
      <c r="Z81" s="2">
        <v>40675</v>
      </c>
      <c r="AA81" s="2" t="s">
        <v>712</v>
      </c>
      <c r="AC81" s="2">
        <v>40675</v>
      </c>
      <c r="AD81" s="2" t="s">
        <v>712</v>
      </c>
      <c r="AF81" s="2">
        <v>40675</v>
      </c>
      <c r="AG81" s="2" t="s">
        <v>712</v>
      </c>
      <c r="AI81" s="2">
        <v>40675</v>
      </c>
      <c r="AJ81" s="2" t="s">
        <v>712</v>
      </c>
      <c r="AL81" s="2">
        <v>40675</v>
      </c>
      <c r="AM81" s="2" t="s">
        <v>712</v>
      </c>
    </row>
    <row r="82" spans="1:39" x14ac:dyDescent="0.25">
      <c r="A82" s="2" t="s">
        <v>1861</v>
      </c>
      <c r="B82" s="2" t="s">
        <v>1682</v>
      </c>
      <c r="C82" s="2" t="s">
        <v>1672</v>
      </c>
      <c r="D82" s="4">
        <f t="shared" si="1"/>
        <v>170</v>
      </c>
      <c r="E82" s="2">
        <v>128522</v>
      </c>
      <c r="F82" s="2" t="s">
        <v>712</v>
      </c>
      <c r="H82" s="2">
        <v>128522</v>
      </c>
      <c r="I82" s="2" t="s">
        <v>712</v>
      </c>
      <c r="K82" s="2">
        <v>128522</v>
      </c>
      <c r="L82" s="2" t="s">
        <v>712</v>
      </c>
      <c r="N82" s="2">
        <v>128522</v>
      </c>
      <c r="O82" s="2" t="s">
        <v>712</v>
      </c>
      <c r="Q82" s="2">
        <v>128522</v>
      </c>
      <c r="R82" s="2" t="s">
        <v>712</v>
      </c>
      <c r="T82" s="2">
        <v>128522</v>
      </c>
      <c r="U82" s="2" t="s">
        <v>712</v>
      </c>
      <c r="W82" s="2">
        <v>128522</v>
      </c>
      <c r="X82" s="2" t="s">
        <v>712</v>
      </c>
      <c r="Z82" s="2">
        <v>128522</v>
      </c>
      <c r="AA82" s="2" t="s">
        <v>712</v>
      </c>
      <c r="AC82" s="2">
        <v>128522</v>
      </c>
      <c r="AD82" s="2" t="s">
        <v>712</v>
      </c>
      <c r="AF82" s="2">
        <v>128522</v>
      </c>
      <c r="AG82" s="2" t="s">
        <v>712</v>
      </c>
      <c r="AI82" s="2">
        <v>128522</v>
      </c>
      <c r="AJ82" s="2" t="s">
        <v>712</v>
      </c>
      <c r="AL82" s="2">
        <v>128522</v>
      </c>
      <c r="AM82" s="2" t="s">
        <v>712</v>
      </c>
    </row>
    <row r="83" spans="1:39" x14ac:dyDescent="0.25">
      <c r="A83" s="2" t="s">
        <v>1861</v>
      </c>
      <c r="B83" s="2" t="s">
        <v>1681</v>
      </c>
      <c r="C83" s="2" t="s">
        <v>1672</v>
      </c>
      <c r="D83" s="4">
        <f t="shared" si="1"/>
        <v>177</v>
      </c>
      <c r="E83" s="2">
        <v>887</v>
      </c>
      <c r="F83" s="2" t="s">
        <v>712</v>
      </c>
      <c r="H83" s="2">
        <v>887</v>
      </c>
      <c r="I83" s="2" t="s">
        <v>712</v>
      </c>
      <c r="K83" s="2">
        <v>887</v>
      </c>
      <c r="L83" s="2" t="s">
        <v>712</v>
      </c>
      <c r="N83" s="2">
        <v>887</v>
      </c>
      <c r="O83" s="2" t="s">
        <v>712</v>
      </c>
      <c r="Q83" s="2">
        <v>887</v>
      </c>
      <c r="R83" s="2" t="s">
        <v>712</v>
      </c>
      <c r="T83" s="2">
        <v>887</v>
      </c>
      <c r="U83" s="2" t="s">
        <v>712</v>
      </c>
      <c r="W83" s="2">
        <v>887</v>
      </c>
      <c r="X83" s="2" t="s">
        <v>712</v>
      </c>
      <c r="Z83" s="2">
        <v>887</v>
      </c>
      <c r="AA83" s="2" t="s">
        <v>712</v>
      </c>
      <c r="AC83" s="2">
        <v>887</v>
      </c>
      <c r="AD83" s="2" t="s">
        <v>712</v>
      </c>
      <c r="AF83" s="2">
        <v>887</v>
      </c>
      <c r="AG83" s="2" t="s">
        <v>712</v>
      </c>
      <c r="AI83" s="2">
        <v>887</v>
      </c>
      <c r="AJ83" s="2" t="s">
        <v>712</v>
      </c>
      <c r="AL83" s="2">
        <v>887</v>
      </c>
      <c r="AM83" s="2" t="s">
        <v>712</v>
      </c>
    </row>
    <row r="84" spans="1:39" x14ac:dyDescent="0.25">
      <c r="A84" s="2" t="s">
        <v>1861</v>
      </c>
      <c r="B84" s="2" t="s">
        <v>1680</v>
      </c>
      <c r="C84" s="2" t="s">
        <v>1672</v>
      </c>
      <c r="D84" s="4">
        <f t="shared" si="1"/>
        <v>188</v>
      </c>
      <c r="E84" s="2">
        <v>35</v>
      </c>
      <c r="F84" s="2" t="s">
        <v>712</v>
      </c>
      <c r="H84" s="2">
        <v>35</v>
      </c>
      <c r="I84" s="2" t="s">
        <v>712</v>
      </c>
      <c r="K84" s="2">
        <v>35</v>
      </c>
      <c r="L84" s="2" t="s">
        <v>712</v>
      </c>
      <c r="N84" s="2">
        <v>35</v>
      </c>
      <c r="O84" s="2" t="s">
        <v>712</v>
      </c>
      <c r="Q84" s="2">
        <v>26</v>
      </c>
      <c r="R84" s="2" t="s">
        <v>712</v>
      </c>
      <c r="T84" s="2">
        <v>26</v>
      </c>
      <c r="U84" s="2" t="s">
        <v>712</v>
      </c>
      <c r="W84" s="2">
        <v>26</v>
      </c>
      <c r="X84" s="2" t="s">
        <v>712</v>
      </c>
      <c r="Z84" s="2">
        <v>26</v>
      </c>
      <c r="AA84" s="2" t="s">
        <v>712</v>
      </c>
      <c r="AC84" s="2">
        <v>26</v>
      </c>
      <c r="AD84" s="2" t="s">
        <v>712</v>
      </c>
      <c r="AF84" s="2">
        <v>26</v>
      </c>
      <c r="AG84" s="2" t="s">
        <v>712</v>
      </c>
      <c r="AI84" s="2">
        <v>26</v>
      </c>
      <c r="AJ84" s="2" t="s">
        <v>712</v>
      </c>
      <c r="AL84" s="2">
        <v>26</v>
      </c>
      <c r="AM84" s="2" t="s">
        <v>712</v>
      </c>
    </row>
    <row r="85" spans="1:39" x14ac:dyDescent="0.25">
      <c r="A85" s="2" t="s">
        <v>1861</v>
      </c>
      <c r="B85" s="2" t="s">
        <v>1679</v>
      </c>
      <c r="C85" s="2" t="s">
        <v>1672</v>
      </c>
      <c r="D85" s="4">
        <f t="shared" si="1"/>
        <v>189</v>
      </c>
      <c r="E85" s="2">
        <v>62</v>
      </c>
      <c r="F85" s="2" t="s">
        <v>712</v>
      </c>
      <c r="H85" s="2">
        <v>62</v>
      </c>
      <c r="I85" s="2" t="s">
        <v>712</v>
      </c>
      <c r="K85" s="2">
        <v>62</v>
      </c>
      <c r="L85" s="2" t="s">
        <v>712</v>
      </c>
      <c r="N85" s="2">
        <v>62</v>
      </c>
      <c r="O85" s="2" t="s">
        <v>712</v>
      </c>
      <c r="Q85" s="2">
        <v>62</v>
      </c>
      <c r="R85" s="2" t="s">
        <v>712</v>
      </c>
      <c r="T85" s="2">
        <v>62</v>
      </c>
      <c r="U85" s="2" t="s">
        <v>712</v>
      </c>
      <c r="W85" s="2">
        <v>62</v>
      </c>
      <c r="X85" s="2" t="s">
        <v>712</v>
      </c>
      <c r="Z85" s="2">
        <v>62</v>
      </c>
      <c r="AA85" s="2" t="s">
        <v>712</v>
      </c>
      <c r="AC85" s="2">
        <v>62</v>
      </c>
      <c r="AD85" s="2" t="s">
        <v>712</v>
      </c>
      <c r="AF85" s="2">
        <v>62</v>
      </c>
      <c r="AG85" s="2" t="s">
        <v>712</v>
      </c>
      <c r="AI85" s="2">
        <v>62</v>
      </c>
      <c r="AJ85" s="2" t="s">
        <v>712</v>
      </c>
      <c r="AL85" s="2">
        <v>62</v>
      </c>
      <c r="AM85" s="2" t="s">
        <v>712</v>
      </c>
    </row>
    <row r="86" spans="1:39" x14ac:dyDescent="0.25">
      <c r="A86" s="2" t="s">
        <v>1861</v>
      </c>
      <c r="B86" s="2" t="s">
        <v>1678</v>
      </c>
      <c r="C86" s="2" t="s">
        <v>1672</v>
      </c>
      <c r="D86" s="4">
        <f t="shared" si="1"/>
        <v>191</v>
      </c>
      <c r="E86" s="2">
        <v>39</v>
      </c>
      <c r="F86" s="2" t="s">
        <v>712</v>
      </c>
      <c r="H86" s="2">
        <v>39</v>
      </c>
      <c r="I86" s="2" t="s">
        <v>712</v>
      </c>
      <c r="K86" s="2">
        <v>39</v>
      </c>
      <c r="L86" s="2" t="s">
        <v>712</v>
      </c>
      <c r="N86" s="2">
        <v>39</v>
      </c>
      <c r="O86" s="2" t="s">
        <v>712</v>
      </c>
      <c r="Q86" s="2">
        <v>39</v>
      </c>
      <c r="R86" s="2" t="s">
        <v>712</v>
      </c>
      <c r="T86" s="2">
        <v>39</v>
      </c>
      <c r="U86" s="2" t="s">
        <v>712</v>
      </c>
      <c r="W86" s="2">
        <v>39</v>
      </c>
      <c r="X86" s="2" t="s">
        <v>712</v>
      </c>
      <c r="Z86" s="2">
        <v>39</v>
      </c>
      <c r="AA86" s="2" t="s">
        <v>712</v>
      </c>
      <c r="AC86" s="2">
        <v>39</v>
      </c>
      <c r="AD86" s="2" t="s">
        <v>712</v>
      </c>
      <c r="AF86" s="2">
        <v>39</v>
      </c>
      <c r="AG86" s="2" t="s">
        <v>712</v>
      </c>
      <c r="AI86" s="2">
        <v>39</v>
      </c>
      <c r="AJ86" s="2" t="s">
        <v>712</v>
      </c>
      <c r="AL86" s="2">
        <v>39</v>
      </c>
      <c r="AM86" s="2" t="s">
        <v>712</v>
      </c>
    </row>
    <row r="87" spans="1:39" x14ac:dyDescent="0.25">
      <c r="A87" s="2" t="s">
        <v>1861</v>
      </c>
      <c r="B87" s="2" t="s">
        <v>1677</v>
      </c>
      <c r="C87" s="2" t="s">
        <v>1672</v>
      </c>
      <c r="D87" s="4">
        <f t="shared" si="1"/>
        <v>207</v>
      </c>
      <c r="E87" s="2">
        <v>16382</v>
      </c>
      <c r="F87" s="2" t="s">
        <v>712</v>
      </c>
      <c r="H87" s="2">
        <v>16382</v>
      </c>
      <c r="I87" s="2" t="s">
        <v>712</v>
      </c>
      <c r="K87" s="2">
        <v>16382</v>
      </c>
      <c r="L87" s="2" t="s">
        <v>712</v>
      </c>
      <c r="N87" s="2">
        <v>16382</v>
      </c>
      <c r="O87" s="2" t="s">
        <v>712</v>
      </c>
      <c r="Q87" s="2">
        <v>16382</v>
      </c>
      <c r="R87" s="2" t="s">
        <v>712</v>
      </c>
      <c r="T87" s="2">
        <v>16382</v>
      </c>
      <c r="U87" s="2" t="s">
        <v>712</v>
      </c>
      <c r="W87" s="2">
        <v>16382</v>
      </c>
      <c r="X87" s="2" t="s">
        <v>712</v>
      </c>
      <c r="Z87" s="2">
        <v>16382</v>
      </c>
      <c r="AA87" s="2" t="s">
        <v>712</v>
      </c>
      <c r="AC87" s="2">
        <v>16382</v>
      </c>
      <c r="AD87" s="2" t="s">
        <v>712</v>
      </c>
      <c r="AF87" s="2">
        <v>16382</v>
      </c>
      <c r="AG87" s="2" t="s">
        <v>712</v>
      </c>
      <c r="AI87" s="2">
        <v>16382</v>
      </c>
      <c r="AJ87" s="2" t="s">
        <v>712</v>
      </c>
      <c r="AL87" s="2">
        <v>16382</v>
      </c>
      <c r="AM87" s="2" t="s">
        <v>712</v>
      </c>
    </row>
    <row r="88" spans="1:39" x14ac:dyDescent="0.25">
      <c r="A88" s="2" t="s">
        <v>1861</v>
      </c>
      <c r="B88" s="2" t="s">
        <v>1676</v>
      </c>
      <c r="C88" s="2" t="s">
        <v>1672</v>
      </c>
      <c r="D88" s="4">
        <f t="shared" si="1"/>
        <v>220</v>
      </c>
      <c r="E88" s="2">
        <v>513</v>
      </c>
      <c r="F88" s="2" t="s">
        <v>712</v>
      </c>
      <c r="H88" s="2">
        <v>513</v>
      </c>
      <c r="I88" s="2" t="s">
        <v>712</v>
      </c>
      <c r="K88" s="2">
        <v>513</v>
      </c>
      <c r="L88" s="2" t="s">
        <v>712</v>
      </c>
      <c r="N88" s="2">
        <v>513</v>
      </c>
      <c r="O88" s="2" t="s">
        <v>712</v>
      </c>
      <c r="Q88" s="2">
        <v>513</v>
      </c>
      <c r="R88" s="2" t="s">
        <v>712</v>
      </c>
      <c r="T88" s="2">
        <v>513</v>
      </c>
      <c r="U88" s="2" t="s">
        <v>712</v>
      </c>
      <c r="W88" s="2">
        <v>513</v>
      </c>
      <c r="X88" s="2" t="s">
        <v>712</v>
      </c>
      <c r="Z88" s="2">
        <v>513</v>
      </c>
      <c r="AA88" s="2" t="s">
        <v>712</v>
      </c>
      <c r="AC88" s="2">
        <v>513</v>
      </c>
      <c r="AD88" s="2" t="s">
        <v>712</v>
      </c>
      <c r="AF88" s="2">
        <v>513</v>
      </c>
      <c r="AG88" s="2" t="s">
        <v>712</v>
      </c>
      <c r="AI88" s="2">
        <v>513</v>
      </c>
      <c r="AJ88" s="2" t="s">
        <v>712</v>
      </c>
      <c r="AL88" s="2">
        <v>513</v>
      </c>
      <c r="AM88" s="2" t="s">
        <v>712</v>
      </c>
    </row>
    <row r="89" spans="1:39" x14ac:dyDescent="0.25">
      <c r="A89" s="2" t="s">
        <v>1861</v>
      </c>
      <c r="B89" s="2" t="s">
        <v>1675</v>
      </c>
      <c r="C89" s="2" t="s">
        <v>1672</v>
      </c>
      <c r="D89" s="4">
        <f t="shared" si="1"/>
        <v>231</v>
      </c>
      <c r="E89" s="2">
        <v>962909</v>
      </c>
      <c r="F89" s="2" t="s">
        <v>712</v>
      </c>
      <c r="H89" s="2">
        <v>962909</v>
      </c>
      <c r="I89" s="2" t="s">
        <v>712</v>
      </c>
      <c r="K89" s="2">
        <v>962909</v>
      </c>
      <c r="L89" s="2" t="s">
        <v>712</v>
      </c>
      <c r="N89" s="2">
        <v>962909</v>
      </c>
      <c r="O89" s="2" t="s">
        <v>712</v>
      </c>
      <c r="Q89" s="2">
        <v>962909</v>
      </c>
      <c r="R89" s="2" t="s">
        <v>712</v>
      </c>
      <c r="T89" s="2">
        <v>962909</v>
      </c>
      <c r="U89" s="2" t="s">
        <v>712</v>
      </c>
      <c r="W89" s="2">
        <v>962909</v>
      </c>
      <c r="X89" s="2" t="s">
        <v>712</v>
      </c>
      <c r="Z89" s="2">
        <v>962909</v>
      </c>
      <c r="AA89" s="2" t="s">
        <v>712</v>
      </c>
      <c r="AC89" s="2">
        <v>963203</v>
      </c>
      <c r="AD89" s="2" t="s">
        <v>712</v>
      </c>
      <c r="AF89" s="2">
        <v>963203</v>
      </c>
      <c r="AG89" s="2" t="s">
        <v>712</v>
      </c>
      <c r="AI89" s="2">
        <v>983151</v>
      </c>
      <c r="AJ89" s="2" t="s">
        <v>712</v>
      </c>
      <c r="AL89" s="2">
        <v>983151</v>
      </c>
      <c r="AM89" s="2" t="s">
        <v>712</v>
      </c>
    </row>
    <row r="90" spans="1:39" x14ac:dyDescent="0.25">
      <c r="A90" s="2" t="s">
        <v>1861</v>
      </c>
      <c r="B90" s="2" t="s">
        <v>1674</v>
      </c>
      <c r="C90" s="2" t="s">
        <v>1672</v>
      </c>
      <c r="D90" s="4">
        <f t="shared" si="1"/>
        <v>234</v>
      </c>
      <c r="E90" s="2">
        <v>17622</v>
      </c>
      <c r="F90" s="2" t="s">
        <v>712</v>
      </c>
      <c r="H90" s="2">
        <v>17622</v>
      </c>
      <c r="I90" s="2" t="s">
        <v>712</v>
      </c>
      <c r="K90" s="2">
        <v>17622</v>
      </c>
      <c r="L90" s="2" t="s">
        <v>712</v>
      </c>
      <c r="N90" s="2">
        <v>17622</v>
      </c>
      <c r="O90" s="2" t="s">
        <v>712</v>
      </c>
      <c r="Q90" s="2">
        <v>17622</v>
      </c>
      <c r="R90" s="2" t="s">
        <v>712</v>
      </c>
      <c r="T90" s="2">
        <v>17622</v>
      </c>
      <c r="U90" s="2" t="s">
        <v>712</v>
      </c>
      <c r="W90" s="2">
        <v>17622</v>
      </c>
      <c r="X90" s="2" t="s">
        <v>712</v>
      </c>
      <c r="Z90" s="2">
        <v>17622</v>
      </c>
      <c r="AA90" s="2" t="s">
        <v>712</v>
      </c>
      <c r="AC90" s="2">
        <v>17622</v>
      </c>
      <c r="AD90" s="2" t="s">
        <v>712</v>
      </c>
      <c r="AF90" s="2">
        <v>17622</v>
      </c>
      <c r="AG90" s="2" t="s">
        <v>712</v>
      </c>
      <c r="AI90" s="2">
        <v>17622</v>
      </c>
      <c r="AJ90" s="2" t="s">
        <v>712</v>
      </c>
      <c r="AL90" s="2">
        <v>17622</v>
      </c>
      <c r="AM90" s="2" t="s">
        <v>712</v>
      </c>
    </row>
    <row r="91" spans="1:39" x14ac:dyDescent="0.25">
      <c r="A91" s="2" t="s">
        <v>1861</v>
      </c>
      <c r="B91" s="2" t="s">
        <v>1673</v>
      </c>
      <c r="C91" s="2" t="s">
        <v>1672</v>
      </c>
      <c r="D91" s="4">
        <f t="shared" si="1"/>
        <v>236</v>
      </c>
      <c r="E91" s="2">
        <v>91205</v>
      </c>
      <c r="F91" s="2" t="s">
        <v>712</v>
      </c>
      <c r="H91" s="2">
        <v>91205</v>
      </c>
      <c r="I91" s="2" t="s">
        <v>712</v>
      </c>
      <c r="K91" s="2">
        <v>91205</v>
      </c>
      <c r="L91" s="2" t="s">
        <v>712</v>
      </c>
      <c r="N91" s="2">
        <v>91205</v>
      </c>
      <c r="O91" s="2" t="s">
        <v>712</v>
      </c>
      <c r="Q91" s="2">
        <v>91205</v>
      </c>
      <c r="R91" s="2" t="s">
        <v>712</v>
      </c>
      <c r="T91" s="2">
        <v>91205</v>
      </c>
      <c r="U91" s="2" t="s">
        <v>712</v>
      </c>
      <c r="W91" s="2">
        <v>91205</v>
      </c>
      <c r="X91" s="2" t="s">
        <v>712</v>
      </c>
      <c r="Z91" s="2">
        <v>91205</v>
      </c>
      <c r="AA91" s="2" t="s">
        <v>712</v>
      </c>
      <c r="AC91" s="2">
        <v>91205</v>
      </c>
      <c r="AD91" s="2" t="s">
        <v>712</v>
      </c>
      <c r="AF91" s="2">
        <v>91205</v>
      </c>
      <c r="AG91" s="2" t="s">
        <v>712</v>
      </c>
      <c r="AI91" s="2">
        <v>91205</v>
      </c>
      <c r="AJ91" s="2" t="s">
        <v>712</v>
      </c>
      <c r="AL91" s="2">
        <v>91205</v>
      </c>
      <c r="AM91" s="2" t="s">
        <v>712</v>
      </c>
    </row>
    <row r="92" spans="1:39" x14ac:dyDescent="0.25">
      <c r="A92" s="2" t="s">
        <v>1861</v>
      </c>
      <c r="B92" s="2" t="s">
        <v>1671</v>
      </c>
      <c r="C92" s="2" t="s">
        <v>1620</v>
      </c>
      <c r="D92" s="4">
        <f t="shared" si="1"/>
        <v>2</v>
      </c>
      <c r="E92" s="2">
        <v>65286</v>
      </c>
      <c r="F92" s="2" t="s">
        <v>712</v>
      </c>
      <c r="H92" s="2">
        <v>65286</v>
      </c>
      <c r="I92" s="2" t="s">
        <v>712</v>
      </c>
      <c r="K92" s="2">
        <v>65286</v>
      </c>
      <c r="L92" s="2" t="s">
        <v>712</v>
      </c>
      <c r="N92" s="2">
        <v>65286</v>
      </c>
      <c r="O92" s="2" t="s">
        <v>712</v>
      </c>
      <c r="Q92" s="2">
        <v>65286</v>
      </c>
      <c r="R92" s="2" t="s">
        <v>712</v>
      </c>
      <c r="T92" s="2">
        <v>65286</v>
      </c>
      <c r="U92" s="2" t="s">
        <v>712</v>
      </c>
      <c r="W92" s="2">
        <v>65286</v>
      </c>
      <c r="X92" s="2" t="s">
        <v>712</v>
      </c>
      <c r="Z92" s="2">
        <v>65286</v>
      </c>
      <c r="AA92" s="2" t="s">
        <v>712</v>
      </c>
      <c r="AC92" s="2">
        <v>65286</v>
      </c>
      <c r="AD92" s="2" t="s">
        <v>712</v>
      </c>
      <c r="AF92" s="2">
        <v>65286</v>
      </c>
      <c r="AG92" s="2" t="s">
        <v>712</v>
      </c>
      <c r="AI92" s="2">
        <v>65286</v>
      </c>
      <c r="AJ92" s="2" t="s">
        <v>712</v>
      </c>
      <c r="AL92" s="2">
        <v>65286</v>
      </c>
      <c r="AM92" s="2" t="s">
        <v>712</v>
      </c>
    </row>
    <row r="93" spans="1:39" x14ac:dyDescent="0.25">
      <c r="A93" s="2" t="s">
        <v>1861</v>
      </c>
      <c r="B93" s="2" t="s">
        <v>1670</v>
      </c>
      <c r="C93" s="2" t="s">
        <v>1620</v>
      </c>
      <c r="D93" s="4">
        <f t="shared" si="1"/>
        <v>1</v>
      </c>
      <c r="W93" s="2">
        <v>2974</v>
      </c>
      <c r="X93" s="2" t="s">
        <v>712</v>
      </c>
      <c r="Z93" s="2">
        <v>2974</v>
      </c>
      <c r="AA93" s="2" t="s">
        <v>712</v>
      </c>
      <c r="AC93" s="2">
        <v>2974</v>
      </c>
      <c r="AD93" s="2" t="s">
        <v>712</v>
      </c>
      <c r="AF93" s="2">
        <v>2974</v>
      </c>
      <c r="AG93" s="2" t="s">
        <v>712</v>
      </c>
      <c r="AI93" s="2">
        <v>2974</v>
      </c>
      <c r="AJ93" s="2" t="s">
        <v>712</v>
      </c>
      <c r="AL93" s="2">
        <v>2974</v>
      </c>
      <c r="AM93" s="2" t="s">
        <v>712</v>
      </c>
    </row>
    <row r="94" spans="1:39" x14ac:dyDescent="0.25">
      <c r="A94" s="2" t="s">
        <v>1861</v>
      </c>
      <c r="B94" s="2" t="s">
        <v>1669</v>
      </c>
      <c r="C94" s="2" t="s">
        <v>1620</v>
      </c>
      <c r="D94" s="4">
        <f t="shared" si="1"/>
        <v>52</v>
      </c>
      <c r="W94" s="2">
        <v>8660</v>
      </c>
      <c r="X94" s="2" t="s">
        <v>712</v>
      </c>
      <c r="Z94" s="2">
        <v>8660</v>
      </c>
      <c r="AA94" s="2" t="s">
        <v>712</v>
      </c>
      <c r="AC94" s="2">
        <v>8660</v>
      </c>
      <c r="AD94" s="2" t="s">
        <v>712</v>
      </c>
      <c r="AF94" s="2">
        <v>8660</v>
      </c>
      <c r="AG94" s="2" t="s">
        <v>712</v>
      </c>
      <c r="AI94" s="2">
        <v>8660</v>
      </c>
      <c r="AJ94" s="2" t="s">
        <v>712</v>
      </c>
      <c r="AL94" s="2">
        <v>8660</v>
      </c>
      <c r="AM94" s="2" t="s">
        <v>712</v>
      </c>
    </row>
    <row r="95" spans="1:39" x14ac:dyDescent="0.25">
      <c r="A95" s="2" t="s">
        <v>1861</v>
      </c>
      <c r="B95" s="2" t="s">
        <v>1668</v>
      </c>
      <c r="C95" s="2" t="s">
        <v>1620</v>
      </c>
      <c r="D95" s="4">
        <f t="shared" si="1"/>
        <v>13</v>
      </c>
      <c r="E95" s="2">
        <v>69</v>
      </c>
      <c r="F95" s="2" t="s">
        <v>712</v>
      </c>
      <c r="H95" s="2">
        <v>69</v>
      </c>
      <c r="I95" s="2" t="s">
        <v>712</v>
      </c>
      <c r="K95" s="2">
        <v>69</v>
      </c>
      <c r="L95" s="2" t="s">
        <v>712</v>
      </c>
      <c r="N95" s="2">
        <v>69</v>
      </c>
      <c r="O95" s="2" t="s">
        <v>712</v>
      </c>
      <c r="Q95" s="2">
        <v>69</v>
      </c>
      <c r="R95" s="2" t="s">
        <v>712</v>
      </c>
      <c r="T95" s="2">
        <v>69</v>
      </c>
      <c r="U95" s="2" t="s">
        <v>712</v>
      </c>
      <c r="W95" s="2">
        <v>71</v>
      </c>
      <c r="X95" s="2" t="s">
        <v>712</v>
      </c>
      <c r="Z95" s="2">
        <v>71</v>
      </c>
      <c r="AA95" s="2" t="s">
        <v>712</v>
      </c>
      <c r="AC95" s="2">
        <v>71</v>
      </c>
      <c r="AD95" s="2" t="s">
        <v>712</v>
      </c>
      <c r="AF95" s="2">
        <v>75</v>
      </c>
      <c r="AG95" s="2" t="s">
        <v>712</v>
      </c>
      <c r="AI95" s="2">
        <v>77</v>
      </c>
      <c r="AJ95" s="2" t="s">
        <v>712</v>
      </c>
      <c r="AL95" s="2">
        <v>77.099999999999994</v>
      </c>
      <c r="AM95" s="2" t="s">
        <v>712</v>
      </c>
    </row>
    <row r="96" spans="1:39" x14ac:dyDescent="0.25">
      <c r="A96" s="2" t="s">
        <v>1861</v>
      </c>
      <c r="B96" s="2" t="s">
        <v>1667</v>
      </c>
      <c r="C96" s="2" t="s">
        <v>1620</v>
      </c>
      <c r="D96" s="4">
        <f t="shared" si="1"/>
        <v>16</v>
      </c>
      <c r="E96" s="2">
        <v>14846</v>
      </c>
      <c r="F96" s="2" t="s">
        <v>712</v>
      </c>
      <c r="H96" s="2">
        <v>14846</v>
      </c>
      <c r="I96" s="2" t="s">
        <v>712</v>
      </c>
      <c r="K96" s="2">
        <v>14846</v>
      </c>
      <c r="L96" s="2" t="s">
        <v>712</v>
      </c>
      <c r="N96" s="2">
        <v>14846</v>
      </c>
      <c r="O96" s="2" t="s">
        <v>712</v>
      </c>
      <c r="Q96" s="2">
        <v>14846</v>
      </c>
      <c r="R96" s="2" t="s">
        <v>712</v>
      </c>
      <c r="T96" s="2">
        <v>14846</v>
      </c>
      <c r="U96" s="2" t="s">
        <v>712</v>
      </c>
      <c r="W96" s="2">
        <v>14846</v>
      </c>
      <c r="X96" s="2" t="s">
        <v>712</v>
      </c>
      <c r="Z96" s="2">
        <v>14846</v>
      </c>
      <c r="AA96" s="2" t="s">
        <v>712</v>
      </c>
      <c r="AC96" s="2">
        <v>14846</v>
      </c>
      <c r="AD96" s="2" t="s">
        <v>712</v>
      </c>
      <c r="AF96" s="2">
        <v>14846</v>
      </c>
      <c r="AG96" s="2" t="s">
        <v>712</v>
      </c>
      <c r="AI96" s="2">
        <v>14846</v>
      </c>
      <c r="AJ96" s="2" t="s">
        <v>712</v>
      </c>
      <c r="AL96" s="2">
        <v>14763</v>
      </c>
      <c r="AM96" s="2" t="s">
        <v>712</v>
      </c>
    </row>
    <row r="97" spans="1:39" x14ac:dyDescent="0.25">
      <c r="A97" s="2" t="s">
        <v>1861</v>
      </c>
      <c r="B97" s="2" t="s">
        <v>1666</v>
      </c>
      <c r="C97" s="2" t="s">
        <v>1620</v>
      </c>
      <c r="D97" s="4">
        <f t="shared" si="1"/>
        <v>18</v>
      </c>
      <c r="E97" s="2">
        <v>4700</v>
      </c>
      <c r="F97" s="2" t="s">
        <v>712</v>
      </c>
      <c r="H97" s="2">
        <v>4700</v>
      </c>
      <c r="I97" s="2" t="s">
        <v>712</v>
      </c>
      <c r="K97" s="2">
        <v>4700</v>
      </c>
      <c r="L97" s="2" t="s">
        <v>712</v>
      </c>
      <c r="N97" s="2">
        <v>4700</v>
      </c>
      <c r="O97" s="2" t="s">
        <v>712</v>
      </c>
      <c r="Q97" s="2">
        <v>4700</v>
      </c>
      <c r="R97" s="2" t="s">
        <v>712</v>
      </c>
      <c r="T97" s="2">
        <v>4700</v>
      </c>
      <c r="U97" s="2" t="s">
        <v>712</v>
      </c>
      <c r="W97" s="2">
        <v>4700</v>
      </c>
      <c r="X97" s="2" t="s">
        <v>712</v>
      </c>
      <c r="Z97" s="2">
        <v>4008</v>
      </c>
      <c r="AA97" s="2" t="s">
        <v>712</v>
      </c>
      <c r="AC97" s="2">
        <v>4008</v>
      </c>
      <c r="AD97" s="2" t="s">
        <v>712</v>
      </c>
      <c r="AF97" s="2">
        <v>3839</v>
      </c>
      <c r="AG97" s="2" t="s">
        <v>712</v>
      </c>
      <c r="AI97" s="2">
        <v>3839</v>
      </c>
      <c r="AJ97" s="2" t="s">
        <v>712</v>
      </c>
      <c r="AL97" s="2">
        <v>3839</v>
      </c>
      <c r="AM97" s="2" t="s">
        <v>712</v>
      </c>
    </row>
    <row r="98" spans="1:39" x14ac:dyDescent="0.25">
      <c r="A98" s="2" t="s">
        <v>1861</v>
      </c>
      <c r="B98" s="2" t="s">
        <v>1665</v>
      </c>
      <c r="C98" s="2" t="s">
        <v>1620</v>
      </c>
      <c r="D98" s="4">
        <f t="shared" si="1"/>
        <v>26</v>
      </c>
      <c r="E98" s="2">
        <v>577</v>
      </c>
      <c r="F98" s="2" t="s">
        <v>712</v>
      </c>
      <c r="H98" s="2">
        <v>577</v>
      </c>
      <c r="I98" s="2" t="s">
        <v>712</v>
      </c>
      <c r="K98" s="2">
        <v>577</v>
      </c>
      <c r="L98" s="2" t="s">
        <v>712</v>
      </c>
      <c r="N98" s="2">
        <v>577</v>
      </c>
      <c r="O98" s="2" t="s">
        <v>712</v>
      </c>
      <c r="Q98" s="2">
        <v>577</v>
      </c>
      <c r="R98" s="2" t="s">
        <v>712</v>
      </c>
      <c r="T98" s="2">
        <v>577</v>
      </c>
      <c r="U98" s="2" t="s">
        <v>712</v>
      </c>
      <c r="W98" s="2">
        <v>577</v>
      </c>
      <c r="X98" s="2" t="s">
        <v>712</v>
      </c>
      <c r="Z98" s="2">
        <v>577</v>
      </c>
      <c r="AA98" s="2" t="s">
        <v>712</v>
      </c>
      <c r="AC98" s="2">
        <v>577</v>
      </c>
      <c r="AD98" s="2" t="s">
        <v>712</v>
      </c>
      <c r="AF98" s="2">
        <v>577</v>
      </c>
      <c r="AG98" s="2" t="s">
        <v>712</v>
      </c>
      <c r="AI98" s="2">
        <v>577</v>
      </c>
      <c r="AJ98" s="2" t="s">
        <v>712</v>
      </c>
      <c r="AL98" s="2">
        <v>577</v>
      </c>
      <c r="AM98" s="2" t="s">
        <v>712</v>
      </c>
    </row>
    <row r="99" spans="1:39" x14ac:dyDescent="0.25">
      <c r="A99" s="2" t="s">
        <v>1861</v>
      </c>
      <c r="B99" s="2" t="s">
        <v>1664</v>
      </c>
      <c r="C99" s="2" t="s">
        <v>1620</v>
      </c>
      <c r="D99" s="4">
        <f t="shared" si="1"/>
        <v>115</v>
      </c>
      <c r="E99" s="2">
        <v>18104</v>
      </c>
      <c r="F99" s="2" t="s">
        <v>712</v>
      </c>
      <c r="H99" s="2">
        <v>18104</v>
      </c>
      <c r="I99" s="2" t="s">
        <v>712</v>
      </c>
      <c r="K99" s="2">
        <v>18104</v>
      </c>
      <c r="L99" s="2" t="s">
        <v>712</v>
      </c>
      <c r="N99" s="2">
        <v>18104</v>
      </c>
      <c r="O99" s="2" t="s">
        <v>712</v>
      </c>
      <c r="Q99" s="2">
        <v>18104</v>
      </c>
      <c r="R99" s="2" t="s">
        <v>712</v>
      </c>
      <c r="T99" s="2">
        <v>18104</v>
      </c>
      <c r="U99" s="2" t="s">
        <v>712</v>
      </c>
      <c r="W99" s="2">
        <v>18104</v>
      </c>
      <c r="X99" s="2" t="s">
        <v>712</v>
      </c>
      <c r="Z99" s="2">
        <v>18104</v>
      </c>
      <c r="AA99" s="2" t="s">
        <v>712</v>
      </c>
      <c r="AC99" s="2">
        <v>18104</v>
      </c>
      <c r="AD99" s="2" t="s">
        <v>712</v>
      </c>
      <c r="AF99" s="2">
        <v>18104</v>
      </c>
      <c r="AG99" s="2" t="s">
        <v>712</v>
      </c>
      <c r="AI99" s="2">
        <v>18104</v>
      </c>
      <c r="AJ99" s="2" t="s">
        <v>712</v>
      </c>
      <c r="AL99" s="2">
        <v>18104</v>
      </c>
      <c r="AM99" s="2" t="s">
        <v>712</v>
      </c>
    </row>
    <row r="100" spans="1:39" x14ac:dyDescent="0.25">
      <c r="A100" s="2" t="s">
        <v>1861</v>
      </c>
      <c r="B100" s="2" t="s">
        <v>1663</v>
      </c>
      <c r="C100" s="2" t="s">
        <v>1620</v>
      </c>
      <c r="D100" s="4">
        <f t="shared" si="1"/>
        <v>351</v>
      </c>
      <c r="E100" s="2">
        <v>960000</v>
      </c>
      <c r="F100" s="2" t="s">
        <v>712</v>
      </c>
      <c r="H100" s="2">
        <v>960000</v>
      </c>
      <c r="I100" s="2" t="s">
        <v>712</v>
      </c>
      <c r="K100" s="2">
        <v>960000</v>
      </c>
      <c r="L100" s="2" t="s">
        <v>712</v>
      </c>
      <c r="N100" s="2">
        <v>960000</v>
      </c>
      <c r="O100" s="2" t="s">
        <v>712</v>
      </c>
      <c r="Q100" s="2">
        <v>960000</v>
      </c>
      <c r="R100" s="2" t="s">
        <v>712</v>
      </c>
      <c r="T100" s="2">
        <v>960000</v>
      </c>
      <c r="U100" s="2" t="s">
        <v>712</v>
      </c>
      <c r="W100" s="2">
        <v>960000</v>
      </c>
      <c r="X100" s="2" t="s">
        <v>712</v>
      </c>
      <c r="Z100" s="2">
        <v>960000</v>
      </c>
      <c r="AA100" s="2" t="s">
        <v>712</v>
      </c>
      <c r="AC100" s="2">
        <v>960000</v>
      </c>
      <c r="AD100" s="2" t="s">
        <v>712</v>
      </c>
      <c r="AF100" s="2">
        <v>960000</v>
      </c>
      <c r="AG100" s="2" t="s">
        <v>712</v>
      </c>
      <c r="AI100" s="2">
        <v>960000</v>
      </c>
      <c r="AJ100" s="2" t="s">
        <v>712</v>
      </c>
      <c r="AL100" s="2">
        <v>960001</v>
      </c>
      <c r="AM100" s="2" t="s">
        <v>712</v>
      </c>
    </row>
    <row r="101" spans="1:39" x14ac:dyDescent="0.25">
      <c r="A101" s="2" t="s">
        <v>1861</v>
      </c>
      <c r="B101" s="2" t="s">
        <v>1662</v>
      </c>
      <c r="C101" s="2" t="s">
        <v>1620</v>
      </c>
      <c r="D101" s="4">
        <f t="shared" si="1"/>
        <v>116</v>
      </c>
      <c r="E101" s="2">
        <v>12054</v>
      </c>
      <c r="F101" s="2" t="s">
        <v>712</v>
      </c>
      <c r="H101" s="2">
        <v>12054</v>
      </c>
      <c r="I101" s="2" t="s">
        <v>712</v>
      </c>
      <c r="K101" s="2">
        <v>12054</v>
      </c>
      <c r="L101" s="2" t="s">
        <v>712</v>
      </c>
      <c r="N101" s="2">
        <v>12054</v>
      </c>
      <c r="O101" s="2" t="s">
        <v>712</v>
      </c>
      <c r="Q101" s="2">
        <v>12054</v>
      </c>
      <c r="R101" s="2" t="s">
        <v>712</v>
      </c>
      <c r="T101" s="2">
        <v>12054</v>
      </c>
      <c r="U101" s="2" t="s">
        <v>712</v>
      </c>
      <c r="W101" s="2">
        <v>12054</v>
      </c>
      <c r="X101" s="2" t="s">
        <v>712</v>
      </c>
      <c r="Z101" s="2">
        <v>12054</v>
      </c>
      <c r="AA101" s="2" t="s">
        <v>712</v>
      </c>
      <c r="AC101" s="2">
        <v>12054</v>
      </c>
      <c r="AD101" s="2" t="s">
        <v>712</v>
      </c>
      <c r="AF101" s="2">
        <v>12054</v>
      </c>
      <c r="AG101" s="2" t="s">
        <v>712</v>
      </c>
      <c r="AI101" s="2">
        <v>12054</v>
      </c>
      <c r="AJ101" s="2" t="s">
        <v>712</v>
      </c>
      <c r="AL101" s="2">
        <v>12054</v>
      </c>
      <c r="AM101" s="2" t="s">
        <v>712</v>
      </c>
    </row>
    <row r="102" spans="1:39" x14ac:dyDescent="0.25">
      <c r="A102" s="2" t="s">
        <v>1861</v>
      </c>
      <c r="B102" s="2" t="s">
        <v>1661</v>
      </c>
      <c r="C102" s="2" t="s">
        <v>1620</v>
      </c>
      <c r="D102" s="4">
        <f t="shared" si="1"/>
        <v>73</v>
      </c>
      <c r="W102" s="2">
        <v>6970</v>
      </c>
      <c r="X102" s="2" t="s">
        <v>712</v>
      </c>
      <c r="Z102" s="2">
        <v>6970</v>
      </c>
      <c r="AA102" s="2" t="s">
        <v>712</v>
      </c>
      <c r="AC102" s="2">
        <v>6970</v>
      </c>
      <c r="AD102" s="2" t="s">
        <v>712</v>
      </c>
      <c r="AF102" s="2">
        <v>6970</v>
      </c>
      <c r="AG102" s="2" t="s">
        <v>712</v>
      </c>
      <c r="AI102" s="2">
        <v>6970</v>
      </c>
      <c r="AJ102" s="2" t="s">
        <v>712</v>
      </c>
      <c r="AL102" s="2">
        <v>6970</v>
      </c>
      <c r="AM102" s="2" t="s">
        <v>712</v>
      </c>
    </row>
    <row r="103" spans="1:39" x14ac:dyDescent="0.25">
      <c r="A103" s="2" t="s">
        <v>1861</v>
      </c>
      <c r="B103" s="2" t="s">
        <v>1660</v>
      </c>
      <c r="C103" s="2" t="s">
        <v>1620</v>
      </c>
      <c r="D103" s="4">
        <f t="shared" si="1"/>
        <v>100</v>
      </c>
      <c r="E103" s="2">
        <v>328726</v>
      </c>
      <c r="F103" s="2" t="s">
        <v>712</v>
      </c>
      <c r="H103" s="2">
        <v>328726</v>
      </c>
      <c r="I103" s="2" t="s">
        <v>712</v>
      </c>
      <c r="K103" s="2">
        <v>328726</v>
      </c>
      <c r="L103" s="2" t="s">
        <v>712</v>
      </c>
      <c r="N103" s="2">
        <v>328726</v>
      </c>
      <c r="O103" s="2" t="s">
        <v>712</v>
      </c>
      <c r="Q103" s="2">
        <v>328726</v>
      </c>
      <c r="R103" s="2" t="s">
        <v>712</v>
      </c>
      <c r="T103" s="2">
        <v>328726</v>
      </c>
      <c r="U103" s="2" t="s">
        <v>712</v>
      </c>
      <c r="W103" s="2">
        <v>328726</v>
      </c>
      <c r="X103" s="2" t="s">
        <v>712</v>
      </c>
      <c r="Z103" s="2">
        <v>328726</v>
      </c>
      <c r="AA103" s="2" t="s">
        <v>712</v>
      </c>
      <c r="AC103" s="2">
        <v>328726</v>
      </c>
      <c r="AD103" s="2" t="s">
        <v>712</v>
      </c>
      <c r="AF103" s="2">
        <v>328726</v>
      </c>
      <c r="AG103" s="2" t="s">
        <v>712</v>
      </c>
      <c r="AI103" s="2">
        <v>328726</v>
      </c>
      <c r="AJ103" s="2" t="s">
        <v>712</v>
      </c>
      <c r="AL103" s="2">
        <v>328726</v>
      </c>
      <c r="AM103" s="2" t="s">
        <v>712</v>
      </c>
    </row>
    <row r="104" spans="1:39" x14ac:dyDescent="0.25">
      <c r="A104" s="2" t="s">
        <v>1861</v>
      </c>
      <c r="B104" s="2" t="s">
        <v>1659</v>
      </c>
      <c r="C104" s="2" t="s">
        <v>1620</v>
      </c>
      <c r="D104" s="4">
        <f t="shared" si="1"/>
        <v>101</v>
      </c>
      <c r="E104" s="2">
        <v>191093</v>
      </c>
      <c r="F104" s="2" t="s">
        <v>712</v>
      </c>
      <c r="H104" s="2">
        <v>191093</v>
      </c>
      <c r="I104" s="2" t="s">
        <v>712</v>
      </c>
      <c r="K104" s="2">
        <v>191093</v>
      </c>
      <c r="L104" s="2" t="s">
        <v>712</v>
      </c>
      <c r="N104" s="2">
        <v>191093</v>
      </c>
      <c r="O104" s="2" t="s">
        <v>712</v>
      </c>
      <c r="Q104" s="2">
        <v>191093</v>
      </c>
      <c r="R104" s="2" t="s">
        <v>712</v>
      </c>
      <c r="T104" s="2">
        <v>191093</v>
      </c>
      <c r="U104" s="2" t="s">
        <v>712</v>
      </c>
      <c r="W104" s="2">
        <v>191093</v>
      </c>
      <c r="X104" s="2" t="s">
        <v>712</v>
      </c>
      <c r="Z104" s="2">
        <v>191093</v>
      </c>
      <c r="AA104" s="2" t="s">
        <v>712</v>
      </c>
      <c r="AC104" s="2">
        <v>191093</v>
      </c>
      <c r="AD104" s="2" t="s">
        <v>712</v>
      </c>
      <c r="AF104" s="2">
        <v>191093</v>
      </c>
      <c r="AG104" s="2" t="s">
        <v>712</v>
      </c>
      <c r="AI104" s="2">
        <v>191093</v>
      </c>
      <c r="AJ104" s="2" t="s">
        <v>712</v>
      </c>
      <c r="AL104" s="2">
        <v>191093</v>
      </c>
      <c r="AM104" s="2" t="s">
        <v>712</v>
      </c>
    </row>
    <row r="105" spans="1:39" x14ac:dyDescent="0.25">
      <c r="A105" s="2" t="s">
        <v>1861</v>
      </c>
      <c r="B105" s="2" t="s">
        <v>1658</v>
      </c>
      <c r="C105" s="2" t="s">
        <v>1620</v>
      </c>
      <c r="D105" s="4">
        <f t="shared" si="1"/>
        <v>102</v>
      </c>
      <c r="E105" s="2">
        <v>174515</v>
      </c>
      <c r="F105" s="2" t="s">
        <v>712</v>
      </c>
      <c r="H105" s="2">
        <v>174515</v>
      </c>
      <c r="I105" s="2" t="s">
        <v>712</v>
      </c>
      <c r="K105" s="2">
        <v>174515</v>
      </c>
      <c r="L105" s="2" t="s">
        <v>712</v>
      </c>
      <c r="N105" s="2">
        <v>174515</v>
      </c>
      <c r="O105" s="2" t="s">
        <v>712</v>
      </c>
      <c r="Q105" s="2">
        <v>174515</v>
      </c>
      <c r="R105" s="2" t="s">
        <v>712</v>
      </c>
      <c r="T105" s="2">
        <v>174515</v>
      </c>
      <c r="U105" s="2" t="s">
        <v>712</v>
      </c>
      <c r="W105" s="2">
        <v>174515</v>
      </c>
      <c r="X105" s="2" t="s">
        <v>712</v>
      </c>
      <c r="Z105" s="2">
        <v>174515</v>
      </c>
      <c r="AA105" s="2" t="s">
        <v>712</v>
      </c>
      <c r="AC105" s="2">
        <v>174515</v>
      </c>
      <c r="AD105" s="2" t="s">
        <v>712</v>
      </c>
      <c r="AF105" s="2">
        <v>174515</v>
      </c>
      <c r="AG105" s="2" t="s">
        <v>712</v>
      </c>
      <c r="AI105" s="2">
        <v>174515</v>
      </c>
      <c r="AJ105" s="2" t="s">
        <v>712</v>
      </c>
      <c r="AL105" s="2">
        <v>174515</v>
      </c>
      <c r="AM105" s="2" t="s">
        <v>712</v>
      </c>
    </row>
    <row r="106" spans="1:39" x14ac:dyDescent="0.25">
      <c r="A106" s="2" t="s">
        <v>1861</v>
      </c>
      <c r="B106" s="2" t="s">
        <v>1657</v>
      </c>
      <c r="C106" s="2" t="s">
        <v>1620</v>
      </c>
      <c r="D106" s="4">
        <f t="shared" si="1"/>
        <v>103</v>
      </c>
      <c r="E106" s="2">
        <v>43832</v>
      </c>
      <c r="F106" s="2" t="s">
        <v>712</v>
      </c>
      <c r="H106" s="2">
        <v>43832</v>
      </c>
      <c r="I106" s="2" t="s">
        <v>712</v>
      </c>
      <c r="K106" s="2">
        <v>43832</v>
      </c>
      <c r="L106" s="2" t="s">
        <v>712</v>
      </c>
      <c r="N106" s="2">
        <v>43832</v>
      </c>
      <c r="O106" s="2" t="s">
        <v>712</v>
      </c>
      <c r="Q106" s="2">
        <v>43832</v>
      </c>
      <c r="R106" s="2" t="s">
        <v>712</v>
      </c>
      <c r="T106" s="2">
        <v>43832</v>
      </c>
      <c r="U106" s="2" t="s">
        <v>712</v>
      </c>
      <c r="W106" s="2">
        <v>43832</v>
      </c>
      <c r="X106" s="2" t="s">
        <v>712</v>
      </c>
      <c r="Z106" s="2">
        <v>43832</v>
      </c>
      <c r="AA106" s="2" t="s">
        <v>712</v>
      </c>
      <c r="AC106" s="2">
        <v>43832</v>
      </c>
      <c r="AD106" s="2" t="s">
        <v>712</v>
      </c>
      <c r="AF106" s="2">
        <v>43832</v>
      </c>
      <c r="AG106" s="2" t="s">
        <v>712</v>
      </c>
      <c r="AI106" s="2">
        <v>43505</v>
      </c>
      <c r="AJ106" s="2" t="s">
        <v>712</v>
      </c>
      <c r="AL106" s="2">
        <v>43505</v>
      </c>
      <c r="AM106" s="2" t="s">
        <v>712</v>
      </c>
    </row>
    <row r="107" spans="1:39" x14ac:dyDescent="0.25">
      <c r="A107" s="2" t="s">
        <v>1861</v>
      </c>
      <c r="B107" s="2" t="s">
        <v>1655</v>
      </c>
      <c r="C107" s="2" t="s">
        <v>1620</v>
      </c>
      <c r="D107" s="4">
        <f t="shared" si="1"/>
        <v>105</v>
      </c>
      <c r="E107" s="2">
        <v>2207</v>
      </c>
      <c r="F107" s="2" t="s">
        <v>712</v>
      </c>
      <c r="H107" s="2">
        <v>2207</v>
      </c>
      <c r="I107" s="2" t="s">
        <v>712</v>
      </c>
      <c r="K107" s="2">
        <v>2207</v>
      </c>
      <c r="L107" s="2" t="s">
        <v>712</v>
      </c>
      <c r="N107" s="2">
        <v>2207</v>
      </c>
      <c r="O107" s="2" t="s">
        <v>712</v>
      </c>
      <c r="Q107" s="2">
        <v>2207</v>
      </c>
      <c r="R107" s="2" t="s">
        <v>712</v>
      </c>
      <c r="T107" s="2">
        <v>2207</v>
      </c>
      <c r="U107" s="2" t="s">
        <v>712</v>
      </c>
      <c r="W107" s="2">
        <v>2207</v>
      </c>
      <c r="X107" s="2" t="s">
        <v>712</v>
      </c>
      <c r="Z107" s="2">
        <v>2207</v>
      </c>
      <c r="AA107" s="2" t="s">
        <v>712</v>
      </c>
      <c r="AC107" s="2">
        <v>2207</v>
      </c>
      <c r="AD107" s="2" t="s">
        <v>712</v>
      </c>
      <c r="AF107" s="2">
        <v>2207</v>
      </c>
      <c r="AG107" s="2" t="s">
        <v>712</v>
      </c>
      <c r="AI107" s="2">
        <v>2207</v>
      </c>
      <c r="AJ107" s="2" t="s">
        <v>712</v>
      </c>
      <c r="AL107" s="2">
        <v>2207</v>
      </c>
      <c r="AM107" s="2" t="s">
        <v>712</v>
      </c>
    </row>
    <row r="108" spans="1:39" x14ac:dyDescent="0.25">
      <c r="A108" s="2" t="s">
        <v>1861</v>
      </c>
      <c r="B108" s="2" t="s">
        <v>1654</v>
      </c>
      <c r="C108" s="2" t="s">
        <v>1620</v>
      </c>
      <c r="D108" s="4">
        <f t="shared" si="1"/>
        <v>110</v>
      </c>
      <c r="E108" s="2">
        <v>37780</v>
      </c>
      <c r="F108" s="2" t="s">
        <v>712</v>
      </c>
      <c r="H108" s="2">
        <v>37780</v>
      </c>
      <c r="I108" s="2" t="s">
        <v>712</v>
      </c>
      <c r="K108" s="2">
        <v>37780</v>
      </c>
      <c r="L108" s="2" t="s">
        <v>712</v>
      </c>
      <c r="N108" s="2">
        <v>37780</v>
      </c>
      <c r="O108" s="2" t="s">
        <v>712</v>
      </c>
      <c r="Q108" s="2">
        <v>37780</v>
      </c>
      <c r="R108" s="2" t="s">
        <v>712</v>
      </c>
      <c r="T108" s="2">
        <v>37780</v>
      </c>
      <c r="U108" s="2" t="s">
        <v>712</v>
      </c>
      <c r="W108" s="2">
        <v>37780</v>
      </c>
      <c r="X108" s="2" t="s">
        <v>712</v>
      </c>
      <c r="Z108" s="2">
        <v>37780</v>
      </c>
      <c r="AA108" s="2" t="s">
        <v>712</v>
      </c>
      <c r="AC108" s="2">
        <v>37789</v>
      </c>
      <c r="AD108" s="2" t="s">
        <v>712</v>
      </c>
      <c r="AF108" s="2">
        <v>37793</v>
      </c>
      <c r="AG108" s="2" t="s">
        <v>712</v>
      </c>
      <c r="AI108" s="2">
        <v>37796</v>
      </c>
      <c r="AJ108" s="2" t="s">
        <v>712</v>
      </c>
      <c r="AL108" s="2">
        <v>37796</v>
      </c>
      <c r="AM108" s="2" t="s">
        <v>712</v>
      </c>
    </row>
    <row r="109" spans="1:39" x14ac:dyDescent="0.25">
      <c r="A109" s="2" t="s">
        <v>1861</v>
      </c>
      <c r="B109" s="2" t="s">
        <v>1653</v>
      </c>
      <c r="C109" s="2" t="s">
        <v>1620</v>
      </c>
      <c r="D109" s="4">
        <f t="shared" si="1"/>
        <v>112</v>
      </c>
      <c r="E109" s="2">
        <v>8878</v>
      </c>
      <c r="F109" s="2" t="s">
        <v>712</v>
      </c>
      <c r="H109" s="2">
        <v>8878</v>
      </c>
      <c r="I109" s="2" t="s">
        <v>712</v>
      </c>
      <c r="K109" s="2">
        <v>8878</v>
      </c>
      <c r="L109" s="2" t="s">
        <v>712</v>
      </c>
      <c r="N109" s="2">
        <v>8878</v>
      </c>
      <c r="O109" s="2" t="s">
        <v>712</v>
      </c>
      <c r="Q109" s="2">
        <v>8878</v>
      </c>
      <c r="R109" s="2" t="s">
        <v>712</v>
      </c>
      <c r="T109" s="2">
        <v>8878</v>
      </c>
      <c r="U109" s="2" t="s">
        <v>712</v>
      </c>
      <c r="W109" s="2">
        <v>8878</v>
      </c>
      <c r="X109" s="2" t="s">
        <v>712</v>
      </c>
      <c r="Z109" s="2">
        <v>8878</v>
      </c>
      <c r="AA109" s="2" t="s">
        <v>712</v>
      </c>
      <c r="AC109" s="2">
        <v>8878</v>
      </c>
      <c r="AD109" s="2" t="s">
        <v>712</v>
      </c>
      <c r="AF109" s="2">
        <v>8878</v>
      </c>
      <c r="AG109" s="2" t="s">
        <v>712</v>
      </c>
      <c r="AI109" s="2">
        <v>8932</v>
      </c>
      <c r="AJ109" s="2" t="s">
        <v>712</v>
      </c>
      <c r="AL109" s="2">
        <v>8932</v>
      </c>
      <c r="AM109" s="2" t="s">
        <v>712</v>
      </c>
    </row>
    <row r="110" spans="1:39" x14ac:dyDescent="0.25">
      <c r="A110" s="2" t="s">
        <v>1861</v>
      </c>
      <c r="B110" s="2" t="s">
        <v>1652</v>
      </c>
      <c r="C110" s="2" t="s">
        <v>1620</v>
      </c>
      <c r="D110" s="4">
        <f t="shared" si="1"/>
        <v>108</v>
      </c>
      <c r="W110" s="2">
        <v>272490</v>
      </c>
      <c r="X110" s="2" t="s">
        <v>712</v>
      </c>
      <c r="Z110" s="2">
        <v>272490</v>
      </c>
      <c r="AA110" s="2" t="s">
        <v>712</v>
      </c>
      <c r="AC110" s="2">
        <v>272490</v>
      </c>
      <c r="AD110" s="2" t="s">
        <v>712</v>
      </c>
      <c r="AF110" s="2">
        <v>272490</v>
      </c>
      <c r="AG110" s="2" t="s">
        <v>712</v>
      </c>
      <c r="AI110" s="2">
        <v>272490</v>
      </c>
      <c r="AJ110" s="2" t="s">
        <v>712</v>
      </c>
      <c r="AL110" s="2">
        <v>272490</v>
      </c>
      <c r="AM110" s="2" t="s">
        <v>712</v>
      </c>
    </row>
    <row r="111" spans="1:39" x14ac:dyDescent="0.25">
      <c r="A111" s="2" t="s">
        <v>1861</v>
      </c>
      <c r="B111" s="2" t="s">
        <v>1651</v>
      </c>
      <c r="C111" s="2" t="s">
        <v>1620</v>
      </c>
      <c r="D111" s="4">
        <f t="shared" si="1"/>
        <v>118</v>
      </c>
      <c r="E111" s="2">
        <v>1782</v>
      </c>
      <c r="F111" s="2" t="s">
        <v>712</v>
      </c>
      <c r="H111" s="2">
        <v>1782</v>
      </c>
      <c r="I111" s="2" t="s">
        <v>712</v>
      </c>
      <c r="K111" s="2">
        <v>1782</v>
      </c>
      <c r="L111" s="2" t="s">
        <v>712</v>
      </c>
      <c r="N111" s="2">
        <v>1782</v>
      </c>
      <c r="O111" s="2" t="s">
        <v>712</v>
      </c>
      <c r="Q111" s="2">
        <v>1782</v>
      </c>
      <c r="R111" s="2" t="s">
        <v>712</v>
      </c>
      <c r="T111" s="2">
        <v>1782</v>
      </c>
      <c r="U111" s="2" t="s">
        <v>712</v>
      </c>
      <c r="W111" s="2">
        <v>1782</v>
      </c>
      <c r="X111" s="2" t="s">
        <v>712</v>
      </c>
      <c r="Z111" s="2">
        <v>1782</v>
      </c>
      <c r="AA111" s="2" t="s">
        <v>712</v>
      </c>
      <c r="AC111" s="2">
        <v>1782</v>
      </c>
      <c r="AD111" s="2" t="s">
        <v>712</v>
      </c>
      <c r="AF111" s="2">
        <v>1782</v>
      </c>
      <c r="AG111" s="2" t="s">
        <v>712</v>
      </c>
      <c r="AI111" s="2">
        <v>1782</v>
      </c>
      <c r="AJ111" s="2" t="s">
        <v>712</v>
      </c>
      <c r="AL111" s="2">
        <v>1782</v>
      </c>
      <c r="AM111" s="2" t="s">
        <v>712</v>
      </c>
    </row>
    <row r="112" spans="1:39" x14ac:dyDescent="0.25">
      <c r="A112" s="2" t="s">
        <v>1861</v>
      </c>
      <c r="B112" s="2" t="s">
        <v>1650</v>
      </c>
      <c r="C112" s="2" t="s">
        <v>1620</v>
      </c>
      <c r="D112" s="4">
        <f t="shared" si="1"/>
        <v>113</v>
      </c>
      <c r="W112" s="2">
        <v>19995</v>
      </c>
      <c r="X112" s="2" t="s">
        <v>712</v>
      </c>
      <c r="Z112" s="2">
        <v>19995</v>
      </c>
      <c r="AA112" s="2" t="s">
        <v>712</v>
      </c>
      <c r="AC112" s="2">
        <v>19995</v>
      </c>
      <c r="AD112" s="2" t="s">
        <v>712</v>
      </c>
      <c r="AF112" s="2">
        <v>19995</v>
      </c>
      <c r="AG112" s="2" t="s">
        <v>712</v>
      </c>
      <c r="AI112" s="2">
        <v>19995</v>
      </c>
      <c r="AJ112" s="2" t="s">
        <v>712</v>
      </c>
      <c r="AL112" s="2">
        <v>19995</v>
      </c>
      <c r="AM112" s="2" t="s">
        <v>712</v>
      </c>
    </row>
    <row r="113" spans="1:39" x14ac:dyDescent="0.25">
      <c r="A113" s="2" t="s">
        <v>1861</v>
      </c>
      <c r="B113" s="2" t="s">
        <v>1649</v>
      </c>
      <c r="C113" s="2" t="s">
        <v>1620</v>
      </c>
      <c r="D113" s="4">
        <f t="shared" si="1"/>
        <v>120</v>
      </c>
      <c r="E113" s="2">
        <v>23680</v>
      </c>
      <c r="F113" s="2" t="s">
        <v>712</v>
      </c>
      <c r="H113" s="2">
        <v>23680</v>
      </c>
      <c r="I113" s="2" t="s">
        <v>712</v>
      </c>
      <c r="K113" s="2">
        <v>23680</v>
      </c>
      <c r="L113" s="2" t="s">
        <v>712</v>
      </c>
      <c r="N113" s="2">
        <v>23680</v>
      </c>
      <c r="O113" s="2" t="s">
        <v>712</v>
      </c>
      <c r="Q113" s="2">
        <v>23680</v>
      </c>
      <c r="R113" s="2" t="s">
        <v>712</v>
      </c>
      <c r="T113" s="2">
        <v>23680</v>
      </c>
      <c r="U113" s="2" t="s">
        <v>712</v>
      </c>
      <c r="W113" s="2">
        <v>23680</v>
      </c>
      <c r="X113" s="2" t="s">
        <v>712</v>
      </c>
      <c r="Z113" s="2">
        <v>23680</v>
      </c>
      <c r="AA113" s="2" t="s">
        <v>712</v>
      </c>
      <c r="AC113" s="2">
        <v>23680</v>
      </c>
      <c r="AD113" s="2" t="s">
        <v>712</v>
      </c>
      <c r="AF113" s="2">
        <v>23680</v>
      </c>
      <c r="AG113" s="2" t="s">
        <v>712</v>
      </c>
      <c r="AI113" s="2">
        <v>23680</v>
      </c>
      <c r="AJ113" s="2" t="s">
        <v>712</v>
      </c>
      <c r="AL113" s="2">
        <v>23680</v>
      </c>
      <c r="AM113" s="2" t="s">
        <v>712</v>
      </c>
    </row>
    <row r="114" spans="1:39" x14ac:dyDescent="0.25">
      <c r="A114" s="2" t="s">
        <v>1861</v>
      </c>
      <c r="B114" s="2" t="s">
        <v>1648</v>
      </c>
      <c r="C114" s="2" t="s">
        <v>1620</v>
      </c>
      <c r="D114" s="4">
        <f t="shared" si="1"/>
        <v>121</v>
      </c>
      <c r="E114" s="2">
        <v>1045</v>
      </c>
      <c r="F114" s="2" t="s">
        <v>712</v>
      </c>
      <c r="H114" s="2">
        <v>1045</v>
      </c>
      <c r="I114" s="2" t="s">
        <v>712</v>
      </c>
      <c r="K114" s="2">
        <v>1045</v>
      </c>
      <c r="L114" s="2" t="s">
        <v>712</v>
      </c>
      <c r="N114" s="2">
        <v>1045</v>
      </c>
      <c r="O114" s="2" t="s">
        <v>712</v>
      </c>
      <c r="Q114" s="2">
        <v>1045</v>
      </c>
      <c r="R114" s="2" t="s">
        <v>712</v>
      </c>
      <c r="T114" s="2">
        <v>1045</v>
      </c>
      <c r="U114" s="2" t="s">
        <v>712</v>
      </c>
      <c r="W114" s="2">
        <v>1045</v>
      </c>
      <c r="X114" s="2" t="s">
        <v>712</v>
      </c>
      <c r="Z114" s="2">
        <v>1045</v>
      </c>
      <c r="AA114" s="2" t="s">
        <v>712</v>
      </c>
      <c r="AC114" s="2">
        <v>1045</v>
      </c>
      <c r="AD114" s="2" t="s">
        <v>712</v>
      </c>
      <c r="AF114" s="2">
        <v>1045</v>
      </c>
      <c r="AG114" s="2" t="s">
        <v>712</v>
      </c>
      <c r="AI114" s="2">
        <v>1045</v>
      </c>
      <c r="AJ114" s="2" t="s">
        <v>712</v>
      </c>
      <c r="AL114" s="2">
        <v>1045</v>
      </c>
      <c r="AM114" s="2" t="s">
        <v>712</v>
      </c>
    </row>
    <row r="115" spans="1:39" x14ac:dyDescent="0.25">
      <c r="A115" s="2" t="s">
        <v>1861</v>
      </c>
      <c r="B115" s="2" t="s">
        <v>1647</v>
      </c>
      <c r="C115" s="2" t="s">
        <v>1620</v>
      </c>
      <c r="D115" s="4">
        <f t="shared" si="1"/>
        <v>131</v>
      </c>
      <c r="E115" s="2">
        <v>33080</v>
      </c>
      <c r="F115" s="2" t="s">
        <v>712</v>
      </c>
      <c r="H115" s="2">
        <v>33080</v>
      </c>
      <c r="I115" s="2" t="s">
        <v>712</v>
      </c>
      <c r="K115" s="2">
        <v>33080</v>
      </c>
      <c r="L115" s="2" t="s">
        <v>712</v>
      </c>
      <c r="N115" s="2">
        <v>33080</v>
      </c>
      <c r="O115" s="2" t="s">
        <v>712</v>
      </c>
      <c r="Q115" s="2">
        <v>33080</v>
      </c>
      <c r="R115" s="2" t="s">
        <v>712</v>
      </c>
      <c r="T115" s="2">
        <v>33080</v>
      </c>
      <c r="U115" s="2" t="s">
        <v>712</v>
      </c>
      <c r="W115" s="2">
        <v>33080</v>
      </c>
      <c r="X115" s="2" t="s">
        <v>712</v>
      </c>
      <c r="Z115" s="2">
        <v>33080</v>
      </c>
      <c r="AA115" s="2" t="s">
        <v>712</v>
      </c>
      <c r="AC115" s="2">
        <v>33080</v>
      </c>
      <c r="AD115" s="2" t="s">
        <v>712</v>
      </c>
      <c r="AF115" s="2">
        <v>33080</v>
      </c>
      <c r="AG115" s="2" t="s">
        <v>712</v>
      </c>
      <c r="AI115" s="2">
        <v>33080</v>
      </c>
      <c r="AJ115" s="2" t="s">
        <v>712</v>
      </c>
      <c r="AL115" s="2">
        <v>33080</v>
      </c>
      <c r="AM115" s="2" t="s">
        <v>712</v>
      </c>
    </row>
    <row r="116" spans="1:39" x14ac:dyDescent="0.25">
      <c r="A116" s="2" t="s">
        <v>1861</v>
      </c>
      <c r="B116" s="2" t="s">
        <v>1646</v>
      </c>
      <c r="C116" s="2" t="s">
        <v>1620</v>
      </c>
      <c r="D116" s="4">
        <f t="shared" si="1"/>
        <v>132</v>
      </c>
      <c r="E116" s="2">
        <v>30</v>
      </c>
      <c r="F116" s="2" t="s">
        <v>712</v>
      </c>
      <c r="H116" s="2">
        <v>30</v>
      </c>
      <c r="I116" s="2" t="s">
        <v>712</v>
      </c>
      <c r="K116" s="2">
        <v>30</v>
      </c>
      <c r="L116" s="2" t="s">
        <v>712</v>
      </c>
      <c r="N116" s="2">
        <v>30</v>
      </c>
      <c r="O116" s="2" t="s">
        <v>712</v>
      </c>
      <c r="Q116" s="2">
        <v>30</v>
      </c>
      <c r="R116" s="2" t="s">
        <v>712</v>
      </c>
      <c r="T116" s="2">
        <v>30</v>
      </c>
      <c r="U116" s="2" t="s">
        <v>712</v>
      </c>
      <c r="W116" s="2">
        <v>30</v>
      </c>
      <c r="X116" s="2" t="s">
        <v>712</v>
      </c>
      <c r="Z116" s="2">
        <v>30</v>
      </c>
      <c r="AA116" s="2" t="s">
        <v>712</v>
      </c>
      <c r="AC116" s="2">
        <v>30</v>
      </c>
      <c r="AD116" s="2" t="s">
        <v>712</v>
      </c>
      <c r="AF116" s="2">
        <v>30</v>
      </c>
      <c r="AG116" s="2" t="s">
        <v>712</v>
      </c>
      <c r="AI116" s="2">
        <v>30</v>
      </c>
      <c r="AJ116" s="2" t="s">
        <v>712</v>
      </c>
      <c r="AL116" s="2">
        <v>30</v>
      </c>
      <c r="AM116" s="2" t="s">
        <v>712</v>
      </c>
    </row>
    <row r="117" spans="1:39" x14ac:dyDescent="0.25">
      <c r="A117" s="2" t="s">
        <v>1861</v>
      </c>
      <c r="B117" s="2" t="s">
        <v>1645</v>
      </c>
      <c r="C117" s="2" t="s">
        <v>1620</v>
      </c>
      <c r="D117" s="4">
        <f t="shared" si="1"/>
        <v>141</v>
      </c>
      <c r="E117" s="2">
        <v>156412</v>
      </c>
      <c r="F117" s="2" t="s">
        <v>712</v>
      </c>
      <c r="H117" s="2">
        <v>156412</v>
      </c>
      <c r="I117" s="2" t="s">
        <v>712</v>
      </c>
      <c r="K117" s="2">
        <v>156412</v>
      </c>
      <c r="L117" s="2" t="s">
        <v>712</v>
      </c>
      <c r="N117" s="2">
        <v>156412</v>
      </c>
      <c r="O117" s="2" t="s">
        <v>712</v>
      </c>
      <c r="Q117" s="2">
        <v>156412</v>
      </c>
      <c r="R117" s="2" t="s">
        <v>712</v>
      </c>
      <c r="T117" s="2">
        <v>156412</v>
      </c>
      <c r="U117" s="2" t="s">
        <v>712</v>
      </c>
      <c r="W117" s="2">
        <v>156412</v>
      </c>
      <c r="X117" s="2" t="s">
        <v>712</v>
      </c>
      <c r="Z117" s="2">
        <v>156412</v>
      </c>
      <c r="AA117" s="2" t="s">
        <v>712</v>
      </c>
      <c r="AC117" s="2">
        <v>156412</v>
      </c>
      <c r="AD117" s="2" t="s">
        <v>712</v>
      </c>
      <c r="AF117" s="2">
        <v>156412</v>
      </c>
      <c r="AG117" s="2" t="s">
        <v>712</v>
      </c>
      <c r="AI117" s="2">
        <v>156412</v>
      </c>
      <c r="AJ117" s="2" t="s">
        <v>712</v>
      </c>
      <c r="AL117" s="2">
        <v>156412</v>
      </c>
      <c r="AM117" s="2" t="s">
        <v>712</v>
      </c>
    </row>
    <row r="118" spans="1:39" x14ac:dyDescent="0.25">
      <c r="A118" s="2" t="s">
        <v>1861</v>
      </c>
      <c r="B118" s="2" t="s">
        <v>1644</v>
      </c>
      <c r="C118" s="2" t="s">
        <v>1620</v>
      </c>
      <c r="D118" s="4">
        <f t="shared" si="1"/>
        <v>28</v>
      </c>
      <c r="E118" s="2">
        <v>67659</v>
      </c>
      <c r="F118" s="2" t="s">
        <v>712</v>
      </c>
      <c r="H118" s="2">
        <v>67659</v>
      </c>
      <c r="I118" s="2" t="s">
        <v>712</v>
      </c>
      <c r="K118" s="2">
        <v>67659</v>
      </c>
      <c r="L118" s="2" t="s">
        <v>712</v>
      </c>
      <c r="N118" s="2">
        <v>67659</v>
      </c>
      <c r="O118" s="2" t="s">
        <v>712</v>
      </c>
      <c r="Q118" s="2">
        <v>67659</v>
      </c>
      <c r="R118" s="2" t="s">
        <v>712</v>
      </c>
      <c r="T118" s="2">
        <v>67659</v>
      </c>
      <c r="U118" s="2" t="s">
        <v>712</v>
      </c>
      <c r="W118" s="2">
        <v>67659</v>
      </c>
      <c r="X118" s="2" t="s">
        <v>712</v>
      </c>
      <c r="Z118" s="2">
        <v>67659</v>
      </c>
      <c r="AA118" s="2" t="s">
        <v>712</v>
      </c>
      <c r="AC118" s="2">
        <v>67659</v>
      </c>
      <c r="AD118" s="2" t="s">
        <v>712</v>
      </c>
      <c r="AF118" s="2">
        <v>67659</v>
      </c>
      <c r="AG118" s="2" t="s">
        <v>712</v>
      </c>
      <c r="AI118" s="2">
        <v>67659</v>
      </c>
      <c r="AJ118" s="2" t="s">
        <v>712</v>
      </c>
      <c r="AL118" s="2">
        <v>67659</v>
      </c>
      <c r="AM118" s="2" t="s">
        <v>712</v>
      </c>
    </row>
    <row r="119" spans="1:39" x14ac:dyDescent="0.25">
      <c r="A119" s="2" t="s">
        <v>1861</v>
      </c>
      <c r="B119" s="2" t="s">
        <v>1643</v>
      </c>
      <c r="C119" s="2" t="s">
        <v>1620</v>
      </c>
      <c r="D119" s="4">
        <f t="shared" si="1"/>
        <v>149</v>
      </c>
      <c r="E119" s="2">
        <v>14718</v>
      </c>
      <c r="F119" s="2" t="s">
        <v>712</v>
      </c>
      <c r="H119" s="2">
        <v>14718</v>
      </c>
      <c r="I119" s="2" t="s">
        <v>712</v>
      </c>
      <c r="K119" s="2">
        <v>14718</v>
      </c>
      <c r="L119" s="2" t="s">
        <v>712</v>
      </c>
      <c r="N119" s="2">
        <v>14718</v>
      </c>
      <c r="O119" s="2" t="s">
        <v>712</v>
      </c>
      <c r="Q119" s="2">
        <v>14718</v>
      </c>
      <c r="R119" s="2" t="s">
        <v>712</v>
      </c>
      <c r="T119" s="2">
        <v>14718</v>
      </c>
      <c r="U119" s="2" t="s">
        <v>712</v>
      </c>
      <c r="W119" s="2">
        <v>14718</v>
      </c>
      <c r="X119" s="2" t="s">
        <v>712</v>
      </c>
      <c r="Z119" s="2">
        <v>14718</v>
      </c>
      <c r="AA119" s="2" t="s">
        <v>712</v>
      </c>
      <c r="AC119" s="2">
        <v>14718</v>
      </c>
      <c r="AD119" s="2" t="s">
        <v>712</v>
      </c>
      <c r="AF119" s="2">
        <v>14718</v>
      </c>
      <c r="AG119" s="2" t="s">
        <v>712</v>
      </c>
      <c r="AI119" s="2">
        <v>14718</v>
      </c>
      <c r="AJ119" s="2" t="s">
        <v>712</v>
      </c>
      <c r="AL119" s="2">
        <v>14718</v>
      </c>
      <c r="AM119" s="2" t="s">
        <v>712</v>
      </c>
    </row>
    <row r="120" spans="1:39" x14ac:dyDescent="0.25">
      <c r="A120" s="2" t="s">
        <v>1861</v>
      </c>
      <c r="B120" s="2" t="s">
        <v>1642</v>
      </c>
      <c r="C120" s="2" t="s">
        <v>1620</v>
      </c>
      <c r="D120" s="4">
        <f t="shared" si="1"/>
        <v>299</v>
      </c>
      <c r="E120" s="2">
        <v>602</v>
      </c>
      <c r="F120" s="2" t="s">
        <v>712</v>
      </c>
      <c r="H120" s="2">
        <v>602</v>
      </c>
      <c r="I120" s="2" t="s">
        <v>712</v>
      </c>
      <c r="K120" s="2">
        <v>602</v>
      </c>
      <c r="L120" s="2" t="s">
        <v>712</v>
      </c>
      <c r="N120" s="2">
        <v>602</v>
      </c>
      <c r="O120" s="2" t="s">
        <v>712</v>
      </c>
      <c r="Q120" s="2">
        <v>602</v>
      </c>
      <c r="R120" s="2" t="s">
        <v>712</v>
      </c>
      <c r="T120" s="2">
        <v>602</v>
      </c>
      <c r="U120" s="2" t="s">
        <v>712</v>
      </c>
      <c r="W120" s="2">
        <v>602</v>
      </c>
      <c r="X120" s="2" t="s">
        <v>712</v>
      </c>
      <c r="Z120" s="2">
        <v>602</v>
      </c>
      <c r="AA120" s="2" t="s">
        <v>712</v>
      </c>
      <c r="AC120" s="2">
        <v>602</v>
      </c>
      <c r="AD120" s="2" t="s">
        <v>712</v>
      </c>
      <c r="AF120" s="2">
        <v>602</v>
      </c>
      <c r="AG120" s="2" t="s">
        <v>712</v>
      </c>
      <c r="AI120" s="2">
        <v>602</v>
      </c>
      <c r="AJ120" s="2" t="s">
        <v>712</v>
      </c>
      <c r="AL120" s="2">
        <v>602</v>
      </c>
      <c r="AM120" s="2" t="s">
        <v>712</v>
      </c>
    </row>
    <row r="121" spans="1:39" x14ac:dyDescent="0.25">
      <c r="A121" s="2" t="s">
        <v>1861</v>
      </c>
      <c r="B121" s="2" t="s">
        <v>1641</v>
      </c>
      <c r="C121" s="2" t="s">
        <v>1620</v>
      </c>
      <c r="D121" s="4">
        <f t="shared" si="1"/>
        <v>221</v>
      </c>
      <c r="E121" s="2">
        <v>30950</v>
      </c>
      <c r="F121" s="2" t="s">
        <v>712</v>
      </c>
      <c r="H121" s="2">
        <v>30950</v>
      </c>
      <c r="I121" s="2" t="s">
        <v>712</v>
      </c>
      <c r="K121" s="2">
        <v>30950</v>
      </c>
      <c r="L121" s="2" t="s">
        <v>712</v>
      </c>
      <c r="N121" s="2">
        <v>30950</v>
      </c>
      <c r="O121" s="2" t="s">
        <v>712</v>
      </c>
      <c r="Q121" s="2">
        <v>30950</v>
      </c>
      <c r="R121" s="2" t="s">
        <v>712</v>
      </c>
      <c r="T121" s="2">
        <v>30950</v>
      </c>
      <c r="U121" s="2" t="s">
        <v>712</v>
      </c>
      <c r="W121" s="2">
        <v>30950</v>
      </c>
      <c r="X121" s="2" t="s">
        <v>712</v>
      </c>
      <c r="Z121" s="2">
        <v>30950</v>
      </c>
      <c r="AA121" s="2" t="s">
        <v>712</v>
      </c>
      <c r="AC121" s="2">
        <v>30950</v>
      </c>
      <c r="AD121" s="2" t="s">
        <v>712</v>
      </c>
      <c r="AF121" s="2">
        <v>30950</v>
      </c>
      <c r="AG121" s="2" t="s">
        <v>712</v>
      </c>
      <c r="AI121" s="2">
        <v>30950</v>
      </c>
      <c r="AJ121" s="2" t="s">
        <v>712</v>
      </c>
      <c r="AL121" s="2">
        <v>30950</v>
      </c>
      <c r="AM121" s="2" t="s">
        <v>712</v>
      </c>
    </row>
    <row r="122" spans="1:39" x14ac:dyDescent="0.25">
      <c r="A122" s="2" t="s">
        <v>1861</v>
      </c>
      <c r="B122" s="2" t="s">
        <v>1640</v>
      </c>
      <c r="C122" s="2" t="s">
        <v>1620</v>
      </c>
      <c r="D122" s="4">
        <f t="shared" si="1"/>
        <v>165</v>
      </c>
      <c r="E122" s="2">
        <v>79610</v>
      </c>
      <c r="F122" s="2" t="s">
        <v>712</v>
      </c>
      <c r="H122" s="2">
        <v>79610</v>
      </c>
      <c r="I122" s="2" t="s">
        <v>712</v>
      </c>
      <c r="K122" s="2">
        <v>79610</v>
      </c>
      <c r="L122" s="2" t="s">
        <v>712</v>
      </c>
      <c r="N122" s="2">
        <v>79610</v>
      </c>
      <c r="O122" s="2" t="s">
        <v>712</v>
      </c>
      <c r="Q122" s="2">
        <v>79610</v>
      </c>
      <c r="R122" s="2" t="s">
        <v>712</v>
      </c>
      <c r="T122" s="2">
        <v>79610</v>
      </c>
      <c r="U122" s="2" t="s">
        <v>712</v>
      </c>
      <c r="W122" s="2">
        <v>79610</v>
      </c>
      <c r="X122" s="2" t="s">
        <v>712</v>
      </c>
      <c r="Z122" s="2">
        <v>79610</v>
      </c>
      <c r="AA122" s="2" t="s">
        <v>712</v>
      </c>
      <c r="AC122" s="2">
        <v>79610</v>
      </c>
      <c r="AD122" s="2" t="s">
        <v>712</v>
      </c>
      <c r="AF122" s="2">
        <v>79610</v>
      </c>
      <c r="AG122" s="2" t="s">
        <v>712</v>
      </c>
      <c r="AI122" s="2">
        <v>79610</v>
      </c>
      <c r="AJ122" s="2" t="s">
        <v>712</v>
      </c>
      <c r="AL122" s="2">
        <v>79610</v>
      </c>
      <c r="AM122" s="2" t="s">
        <v>712</v>
      </c>
    </row>
    <row r="123" spans="1:39" x14ac:dyDescent="0.25">
      <c r="A123" s="2" t="s">
        <v>1861</v>
      </c>
      <c r="B123" s="2" t="s">
        <v>1639</v>
      </c>
      <c r="C123" s="2" t="s">
        <v>1620</v>
      </c>
      <c r="D123" s="4">
        <f t="shared" si="1"/>
        <v>168</v>
      </c>
      <c r="E123" s="2">
        <v>46284</v>
      </c>
      <c r="F123" s="2" t="s">
        <v>712</v>
      </c>
      <c r="H123" s="2">
        <v>46284</v>
      </c>
      <c r="I123" s="2" t="s">
        <v>712</v>
      </c>
      <c r="K123" s="2">
        <v>46284</v>
      </c>
      <c r="L123" s="2" t="s">
        <v>712</v>
      </c>
      <c r="N123" s="2">
        <v>46284</v>
      </c>
      <c r="O123" s="2" t="s">
        <v>712</v>
      </c>
      <c r="Q123" s="2">
        <v>46284</v>
      </c>
      <c r="R123" s="2" t="s">
        <v>712</v>
      </c>
      <c r="T123" s="2">
        <v>46284</v>
      </c>
      <c r="U123" s="2" t="s">
        <v>712</v>
      </c>
      <c r="W123" s="2">
        <v>46284</v>
      </c>
      <c r="X123" s="2" t="s">
        <v>712</v>
      </c>
      <c r="Z123" s="2">
        <v>46284</v>
      </c>
      <c r="AA123" s="2" t="s">
        <v>712</v>
      </c>
      <c r="AC123" s="2">
        <v>46284</v>
      </c>
      <c r="AD123" s="2" t="s">
        <v>712</v>
      </c>
      <c r="AF123" s="2">
        <v>46284</v>
      </c>
      <c r="AG123" s="2" t="s">
        <v>712</v>
      </c>
      <c r="AI123" s="2">
        <v>46284</v>
      </c>
      <c r="AJ123" s="2" t="s">
        <v>712</v>
      </c>
      <c r="AL123" s="2">
        <v>46284</v>
      </c>
      <c r="AM123" s="2" t="s">
        <v>712</v>
      </c>
    </row>
    <row r="124" spans="1:39" x14ac:dyDescent="0.25">
      <c r="A124" s="2" t="s">
        <v>1861</v>
      </c>
      <c r="B124" s="2" t="s">
        <v>1638</v>
      </c>
      <c r="C124" s="2" t="s">
        <v>1620</v>
      </c>
      <c r="D124" s="4">
        <f t="shared" si="1"/>
        <v>171</v>
      </c>
      <c r="E124" s="2">
        <v>30000</v>
      </c>
      <c r="F124" s="2" t="s">
        <v>712</v>
      </c>
      <c r="H124" s="2">
        <v>30000</v>
      </c>
      <c r="I124" s="2" t="s">
        <v>712</v>
      </c>
      <c r="K124" s="2">
        <v>30000</v>
      </c>
      <c r="L124" s="2" t="s">
        <v>712</v>
      </c>
      <c r="N124" s="2">
        <v>30000</v>
      </c>
      <c r="O124" s="2" t="s">
        <v>712</v>
      </c>
      <c r="Q124" s="2">
        <v>30000</v>
      </c>
      <c r="R124" s="2" t="s">
        <v>712</v>
      </c>
      <c r="T124" s="2">
        <v>30000</v>
      </c>
      <c r="U124" s="2" t="s">
        <v>712</v>
      </c>
      <c r="W124" s="2">
        <v>30000</v>
      </c>
      <c r="X124" s="2" t="s">
        <v>712</v>
      </c>
      <c r="Z124" s="2">
        <v>30000</v>
      </c>
      <c r="AA124" s="2" t="s">
        <v>712</v>
      </c>
      <c r="AC124" s="2">
        <v>30000</v>
      </c>
      <c r="AD124" s="2" t="s">
        <v>712</v>
      </c>
      <c r="AF124" s="2">
        <v>30000</v>
      </c>
      <c r="AG124" s="2" t="s">
        <v>712</v>
      </c>
      <c r="AI124" s="2">
        <v>30000</v>
      </c>
      <c r="AJ124" s="2" t="s">
        <v>712</v>
      </c>
      <c r="AL124" s="2">
        <v>30000</v>
      </c>
      <c r="AM124" s="2" t="s">
        <v>712</v>
      </c>
    </row>
    <row r="125" spans="1:39" x14ac:dyDescent="0.25">
      <c r="A125" s="2" t="s">
        <v>1861</v>
      </c>
      <c r="B125" s="2" t="s">
        <v>1637</v>
      </c>
      <c r="C125" s="2" t="s">
        <v>1620</v>
      </c>
      <c r="D125" s="4">
        <f t="shared" si="1"/>
        <v>179</v>
      </c>
      <c r="E125" s="2">
        <v>1161</v>
      </c>
      <c r="F125" s="2" t="s">
        <v>712</v>
      </c>
      <c r="H125" s="2">
        <v>1161</v>
      </c>
      <c r="I125" s="2" t="s">
        <v>712</v>
      </c>
      <c r="K125" s="2">
        <v>1161</v>
      </c>
      <c r="L125" s="2" t="s">
        <v>712</v>
      </c>
      <c r="N125" s="2">
        <v>1161</v>
      </c>
      <c r="O125" s="2" t="s">
        <v>712</v>
      </c>
      <c r="Q125" s="2">
        <v>1161</v>
      </c>
      <c r="R125" s="2" t="s">
        <v>712</v>
      </c>
      <c r="T125" s="2">
        <v>1161</v>
      </c>
      <c r="U125" s="2" t="s">
        <v>712</v>
      </c>
      <c r="W125" s="2">
        <v>1161</v>
      </c>
      <c r="X125" s="2" t="s">
        <v>712</v>
      </c>
      <c r="Z125" s="2">
        <v>1161</v>
      </c>
      <c r="AA125" s="2" t="s">
        <v>712</v>
      </c>
      <c r="AC125" s="2">
        <v>1161</v>
      </c>
      <c r="AD125" s="2" t="s">
        <v>712</v>
      </c>
      <c r="AF125" s="2">
        <v>1161</v>
      </c>
      <c r="AG125" s="2" t="s">
        <v>712</v>
      </c>
      <c r="AI125" s="2">
        <v>1161</v>
      </c>
      <c r="AJ125" s="2" t="s">
        <v>712</v>
      </c>
      <c r="AL125" s="2">
        <v>1161</v>
      </c>
      <c r="AM125" s="2" t="s">
        <v>712</v>
      </c>
    </row>
    <row r="126" spans="1:39" x14ac:dyDescent="0.25">
      <c r="A126" s="2" t="s">
        <v>1861</v>
      </c>
      <c r="B126" s="2" t="s">
        <v>1636</v>
      </c>
      <c r="C126" s="2" t="s">
        <v>1620</v>
      </c>
      <c r="D126" s="4">
        <f t="shared" si="1"/>
        <v>117</v>
      </c>
      <c r="E126" s="2">
        <v>9926</v>
      </c>
      <c r="F126" s="2" t="s">
        <v>712</v>
      </c>
      <c r="H126" s="2">
        <v>9926</v>
      </c>
      <c r="I126" s="2" t="s">
        <v>712</v>
      </c>
      <c r="K126" s="2">
        <v>9926</v>
      </c>
      <c r="L126" s="2" t="s">
        <v>712</v>
      </c>
      <c r="N126" s="2">
        <v>9926</v>
      </c>
      <c r="O126" s="2" t="s">
        <v>712</v>
      </c>
      <c r="Q126" s="2">
        <v>9926</v>
      </c>
      <c r="R126" s="2" t="s">
        <v>712</v>
      </c>
      <c r="T126" s="2">
        <v>9926</v>
      </c>
      <c r="U126" s="2" t="s">
        <v>712</v>
      </c>
      <c r="W126" s="2">
        <v>9926</v>
      </c>
      <c r="X126" s="2" t="s">
        <v>712</v>
      </c>
      <c r="Z126" s="2">
        <v>9926</v>
      </c>
      <c r="AA126" s="2" t="s">
        <v>712</v>
      </c>
      <c r="AC126" s="2">
        <v>9959</v>
      </c>
      <c r="AD126" s="2" t="s">
        <v>712</v>
      </c>
      <c r="AF126" s="2">
        <v>9972</v>
      </c>
      <c r="AG126" s="2" t="s">
        <v>712</v>
      </c>
      <c r="AI126" s="2">
        <v>10015</v>
      </c>
      <c r="AJ126" s="2" t="s">
        <v>712</v>
      </c>
      <c r="AL126" s="2">
        <v>10028</v>
      </c>
      <c r="AM126" s="2" t="s">
        <v>712</v>
      </c>
    </row>
    <row r="127" spans="1:39" x14ac:dyDescent="0.25">
      <c r="A127" s="2" t="s">
        <v>1861</v>
      </c>
      <c r="B127" s="2" t="s">
        <v>1635</v>
      </c>
      <c r="C127" s="2" t="s">
        <v>1620</v>
      </c>
      <c r="D127" s="4">
        <f t="shared" si="1"/>
        <v>194</v>
      </c>
      <c r="E127" s="2">
        <v>214969</v>
      </c>
      <c r="F127" s="2" t="s">
        <v>712</v>
      </c>
      <c r="H127" s="2">
        <v>214969</v>
      </c>
      <c r="I127" s="2" t="s">
        <v>712</v>
      </c>
      <c r="K127" s="2">
        <v>214969</v>
      </c>
      <c r="L127" s="2" t="s">
        <v>712</v>
      </c>
      <c r="N127" s="2">
        <v>214969</v>
      </c>
      <c r="O127" s="2" t="s">
        <v>712</v>
      </c>
      <c r="Q127" s="2">
        <v>214969</v>
      </c>
      <c r="R127" s="2" t="s">
        <v>712</v>
      </c>
      <c r="T127" s="2">
        <v>214969</v>
      </c>
      <c r="U127" s="2" t="s">
        <v>712</v>
      </c>
      <c r="W127" s="2">
        <v>214969</v>
      </c>
      <c r="X127" s="2" t="s">
        <v>712</v>
      </c>
      <c r="Z127" s="2">
        <v>214969</v>
      </c>
      <c r="AA127" s="2" t="s">
        <v>712</v>
      </c>
      <c r="AC127" s="2">
        <v>214969</v>
      </c>
      <c r="AD127" s="2" t="s">
        <v>712</v>
      </c>
      <c r="AF127" s="2">
        <v>214969</v>
      </c>
      <c r="AG127" s="2" t="s">
        <v>712</v>
      </c>
      <c r="AI127" s="2">
        <v>214969</v>
      </c>
      <c r="AJ127" s="2" t="s">
        <v>712</v>
      </c>
      <c r="AL127" s="2">
        <v>214969</v>
      </c>
      <c r="AM127" s="2" t="s">
        <v>712</v>
      </c>
    </row>
    <row r="128" spans="1:39" x14ac:dyDescent="0.25">
      <c r="A128" s="2" t="s">
        <v>1861</v>
      </c>
      <c r="B128" s="2" t="s">
        <v>1633</v>
      </c>
      <c r="C128" s="2" t="s">
        <v>1620</v>
      </c>
      <c r="D128" s="4">
        <f t="shared" si="1"/>
        <v>200</v>
      </c>
      <c r="E128" s="2">
        <v>68</v>
      </c>
      <c r="F128" s="2" t="s">
        <v>712</v>
      </c>
      <c r="H128" s="2">
        <v>68</v>
      </c>
      <c r="I128" s="2" t="s">
        <v>712</v>
      </c>
      <c r="K128" s="2">
        <v>68</v>
      </c>
      <c r="L128" s="2" t="s">
        <v>712</v>
      </c>
      <c r="N128" s="2">
        <v>68</v>
      </c>
      <c r="O128" s="2" t="s">
        <v>712</v>
      </c>
      <c r="Q128" s="2">
        <v>68</v>
      </c>
      <c r="R128" s="2" t="s">
        <v>712</v>
      </c>
      <c r="T128" s="2">
        <v>68</v>
      </c>
      <c r="U128" s="2" t="s">
        <v>712</v>
      </c>
      <c r="W128" s="2">
        <v>68</v>
      </c>
      <c r="X128" s="2" t="s">
        <v>712</v>
      </c>
      <c r="Z128" s="2">
        <v>68</v>
      </c>
      <c r="AA128" s="2" t="s">
        <v>712</v>
      </c>
      <c r="AC128" s="2">
        <v>68.5</v>
      </c>
      <c r="AD128" s="2" t="s">
        <v>712</v>
      </c>
      <c r="AF128" s="2">
        <v>70.5</v>
      </c>
      <c r="AG128" s="2" t="s">
        <v>712</v>
      </c>
      <c r="AI128" s="2">
        <v>71.599999999999994</v>
      </c>
      <c r="AJ128" s="2" t="s">
        <v>712</v>
      </c>
      <c r="AL128" s="2">
        <v>71.900000000000006</v>
      </c>
      <c r="AM128" s="2" t="s">
        <v>712</v>
      </c>
    </row>
    <row r="129" spans="1:39" x14ac:dyDescent="0.25">
      <c r="A129" s="2" t="s">
        <v>1861</v>
      </c>
      <c r="B129" s="2" t="s">
        <v>1632</v>
      </c>
      <c r="C129" s="2" t="s">
        <v>1620</v>
      </c>
      <c r="D129" s="4">
        <f t="shared" si="1"/>
        <v>38</v>
      </c>
      <c r="E129" s="2">
        <v>6561</v>
      </c>
      <c r="F129" s="2" t="s">
        <v>712</v>
      </c>
      <c r="H129" s="2">
        <v>6561</v>
      </c>
      <c r="I129" s="2" t="s">
        <v>712</v>
      </c>
      <c r="K129" s="2">
        <v>6561</v>
      </c>
      <c r="L129" s="2" t="s">
        <v>712</v>
      </c>
      <c r="N129" s="2">
        <v>6561</v>
      </c>
      <c r="O129" s="2" t="s">
        <v>712</v>
      </c>
      <c r="Q129" s="2">
        <v>6561</v>
      </c>
      <c r="R129" s="2" t="s">
        <v>712</v>
      </c>
      <c r="T129" s="2">
        <v>6561</v>
      </c>
      <c r="U129" s="2" t="s">
        <v>712</v>
      </c>
      <c r="W129" s="2">
        <v>6561</v>
      </c>
      <c r="X129" s="2" t="s">
        <v>712</v>
      </c>
      <c r="Z129" s="2">
        <v>6561</v>
      </c>
      <c r="AA129" s="2" t="s">
        <v>712</v>
      </c>
      <c r="AC129" s="2">
        <v>6561</v>
      </c>
      <c r="AD129" s="2" t="s">
        <v>712</v>
      </c>
      <c r="AF129" s="2">
        <v>6561</v>
      </c>
      <c r="AG129" s="2" t="s">
        <v>712</v>
      </c>
      <c r="AI129" s="2">
        <v>6561</v>
      </c>
      <c r="AJ129" s="2" t="s">
        <v>712</v>
      </c>
      <c r="AL129" s="2">
        <v>6561</v>
      </c>
      <c r="AM129" s="2" t="s">
        <v>712</v>
      </c>
    </row>
    <row r="130" spans="1:39" x14ac:dyDescent="0.25">
      <c r="A130" s="2" t="s">
        <v>1861</v>
      </c>
      <c r="B130" s="2" t="s">
        <v>1631</v>
      </c>
      <c r="C130" s="2" t="s">
        <v>1620</v>
      </c>
      <c r="D130" s="4">
        <f t="shared" ref="D130:D193" si="2">IF(B130="","",VALUE(LEFT(B130,FIND(".|",B130)-1)))</f>
        <v>212</v>
      </c>
      <c r="E130" s="2">
        <v>18518</v>
      </c>
      <c r="F130" s="2" t="s">
        <v>712</v>
      </c>
      <c r="H130" s="2">
        <v>18518</v>
      </c>
      <c r="I130" s="2" t="s">
        <v>712</v>
      </c>
      <c r="K130" s="2">
        <v>18518</v>
      </c>
      <c r="L130" s="2" t="s">
        <v>712</v>
      </c>
      <c r="N130" s="2">
        <v>18518</v>
      </c>
      <c r="O130" s="2" t="s">
        <v>712</v>
      </c>
      <c r="Q130" s="2">
        <v>18518</v>
      </c>
      <c r="R130" s="2" t="s">
        <v>712</v>
      </c>
      <c r="T130" s="2">
        <v>18518</v>
      </c>
      <c r="U130" s="2" t="s">
        <v>712</v>
      </c>
      <c r="W130" s="2">
        <v>18518</v>
      </c>
      <c r="X130" s="2" t="s">
        <v>712</v>
      </c>
      <c r="Z130" s="2">
        <v>18518</v>
      </c>
      <c r="AA130" s="2" t="s">
        <v>712</v>
      </c>
      <c r="AC130" s="2">
        <v>18518</v>
      </c>
      <c r="AD130" s="2" t="s">
        <v>712</v>
      </c>
      <c r="AF130" s="2">
        <v>18518</v>
      </c>
      <c r="AG130" s="2" t="s">
        <v>712</v>
      </c>
      <c r="AI130" s="2">
        <v>18518</v>
      </c>
      <c r="AJ130" s="2" t="s">
        <v>712</v>
      </c>
      <c r="AL130" s="2">
        <v>18518</v>
      </c>
      <c r="AM130" s="2" t="s">
        <v>712</v>
      </c>
    </row>
    <row r="131" spans="1:39" x14ac:dyDescent="0.25">
      <c r="A131" s="2" t="s">
        <v>1861</v>
      </c>
      <c r="B131" s="2" t="s">
        <v>1630</v>
      </c>
      <c r="C131" s="2" t="s">
        <v>1620</v>
      </c>
      <c r="D131" s="4">
        <f t="shared" si="2"/>
        <v>208</v>
      </c>
      <c r="W131" s="2">
        <v>14255</v>
      </c>
      <c r="X131" s="2" t="s">
        <v>712</v>
      </c>
      <c r="Z131" s="2">
        <v>14255</v>
      </c>
      <c r="AA131" s="2" t="s">
        <v>712</v>
      </c>
      <c r="AC131" s="2">
        <v>14255</v>
      </c>
      <c r="AD131" s="2" t="s">
        <v>712</v>
      </c>
      <c r="AF131" s="2">
        <v>14255</v>
      </c>
      <c r="AG131" s="2" t="s">
        <v>712</v>
      </c>
      <c r="AI131" s="2">
        <v>14255</v>
      </c>
      <c r="AJ131" s="2" t="s">
        <v>712</v>
      </c>
      <c r="AL131" s="2">
        <v>14138</v>
      </c>
      <c r="AM131" s="2" t="s">
        <v>712</v>
      </c>
    </row>
    <row r="132" spans="1:39" x14ac:dyDescent="0.25">
      <c r="A132" s="2" t="s">
        <v>1861</v>
      </c>
      <c r="B132" s="2" t="s">
        <v>1628</v>
      </c>
      <c r="C132" s="2" t="s">
        <v>1620</v>
      </c>
      <c r="D132" s="4">
        <f t="shared" si="2"/>
        <v>216</v>
      </c>
      <c r="E132" s="2">
        <v>51312</v>
      </c>
      <c r="F132" s="2" t="s">
        <v>712</v>
      </c>
      <c r="H132" s="2">
        <v>51312</v>
      </c>
      <c r="I132" s="2" t="s">
        <v>712</v>
      </c>
      <c r="K132" s="2">
        <v>51312</v>
      </c>
      <c r="L132" s="2" t="s">
        <v>712</v>
      </c>
      <c r="N132" s="2">
        <v>51312</v>
      </c>
      <c r="O132" s="2" t="s">
        <v>712</v>
      </c>
      <c r="Q132" s="2">
        <v>51312</v>
      </c>
      <c r="R132" s="2" t="s">
        <v>712</v>
      </c>
      <c r="T132" s="2">
        <v>51312</v>
      </c>
      <c r="U132" s="2" t="s">
        <v>712</v>
      </c>
      <c r="W132" s="2">
        <v>51312</v>
      </c>
      <c r="X132" s="2" t="s">
        <v>712</v>
      </c>
      <c r="Z132" s="2">
        <v>51312</v>
      </c>
      <c r="AA132" s="2" t="s">
        <v>712</v>
      </c>
      <c r="AC132" s="2">
        <v>51312</v>
      </c>
      <c r="AD132" s="2" t="s">
        <v>712</v>
      </c>
      <c r="AF132" s="2">
        <v>51312</v>
      </c>
      <c r="AG132" s="2" t="s">
        <v>712</v>
      </c>
      <c r="AI132" s="2">
        <v>51312</v>
      </c>
      <c r="AJ132" s="2" t="s">
        <v>712</v>
      </c>
      <c r="AL132" s="2">
        <v>51312</v>
      </c>
      <c r="AM132" s="2" t="s">
        <v>712</v>
      </c>
    </row>
    <row r="133" spans="1:39" x14ac:dyDescent="0.25">
      <c r="A133" s="2" t="s">
        <v>1861</v>
      </c>
      <c r="B133" s="2" t="s">
        <v>1627</v>
      </c>
      <c r="C133" s="2" t="s">
        <v>1620</v>
      </c>
      <c r="D133" s="4">
        <f t="shared" si="2"/>
        <v>176</v>
      </c>
      <c r="E133" s="2">
        <v>1487</v>
      </c>
      <c r="F133" s="2" t="s">
        <v>712</v>
      </c>
      <c r="H133" s="2">
        <v>1487</v>
      </c>
      <c r="I133" s="2" t="s">
        <v>712</v>
      </c>
      <c r="K133" s="2">
        <v>1487</v>
      </c>
      <c r="L133" s="2" t="s">
        <v>712</v>
      </c>
      <c r="N133" s="2">
        <v>1487</v>
      </c>
      <c r="O133" s="2" t="s">
        <v>712</v>
      </c>
      <c r="Q133" s="2">
        <v>1487</v>
      </c>
      <c r="R133" s="2" t="s">
        <v>712</v>
      </c>
      <c r="T133" s="2">
        <v>1487</v>
      </c>
      <c r="U133" s="2" t="s">
        <v>712</v>
      </c>
      <c r="W133" s="2">
        <v>1487</v>
      </c>
      <c r="X133" s="2" t="s">
        <v>712</v>
      </c>
      <c r="Z133" s="2">
        <v>1487</v>
      </c>
      <c r="AA133" s="2" t="s">
        <v>712</v>
      </c>
      <c r="AC133" s="2">
        <v>1487</v>
      </c>
      <c r="AD133" s="2" t="s">
        <v>712</v>
      </c>
      <c r="AF133" s="2">
        <v>1487</v>
      </c>
      <c r="AG133" s="2" t="s">
        <v>712</v>
      </c>
      <c r="AI133" s="2">
        <v>1487</v>
      </c>
      <c r="AJ133" s="2" t="s">
        <v>712</v>
      </c>
      <c r="AL133" s="2">
        <v>1487</v>
      </c>
      <c r="AM133" s="2" t="s">
        <v>712</v>
      </c>
    </row>
    <row r="134" spans="1:39" x14ac:dyDescent="0.25">
      <c r="A134" s="2" t="s">
        <v>1861</v>
      </c>
      <c r="B134" s="2" t="s">
        <v>1626</v>
      </c>
      <c r="C134" s="2" t="s">
        <v>1620</v>
      </c>
      <c r="D134" s="4">
        <f t="shared" si="2"/>
        <v>223</v>
      </c>
      <c r="E134" s="2">
        <v>78535</v>
      </c>
      <c r="F134" s="2" t="s">
        <v>712</v>
      </c>
      <c r="H134" s="2">
        <v>78535</v>
      </c>
      <c r="I134" s="2" t="s">
        <v>712</v>
      </c>
      <c r="K134" s="2">
        <v>78535</v>
      </c>
      <c r="L134" s="2" t="s">
        <v>712</v>
      </c>
      <c r="N134" s="2">
        <v>78535</v>
      </c>
      <c r="O134" s="2" t="s">
        <v>712</v>
      </c>
      <c r="Q134" s="2">
        <v>78535</v>
      </c>
      <c r="R134" s="2" t="s">
        <v>712</v>
      </c>
      <c r="T134" s="2">
        <v>78535</v>
      </c>
      <c r="U134" s="2" t="s">
        <v>712</v>
      </c>
      <c r="W134" s="2">
        <v>78535</v>
      </c>
      <c r="X134" s="2" t="s">
        <v>712</v>
      </c>
      <c r="Z134" s="2">
        <v>78535</v>
      </c>
      <c r="AA134" s="2" t="s">
        <v>712</v>
      </c>
      <c r="AC134" s="2">
        <v>78535</v>
      </c>
      <c r="AD134" s="2" t="s">
        <v>712</v>
      </c>
      <c r="AF134" s="2">
        <v>78535</v>
      </c>
      <c r="AG134" s="2" t="s">
        <v>712</v>
      </c>
      <c r="AI134" s="2">
        <v>78535</v>
      </c>
      <c r="AJ134" s="2" t="s">
        <v>712</v>
      </c>
      <c r="AL134" s="2">
        <v>78535</v>
      </c>
      <c r="AM134" s="2" t="s">
        <v>712</v>
      </c>
    </row>
    <row r="135" spans="1:39" x14ac:dyDescent="0.25">
      <c r="A135" s="2" t="s">
        <v>1861</v>
      </c>
      <c r="B135" s="2" t="s">
        <v>1625</v>
      </c>
      <c r="C135" s="2" t="s">
        <v>1620</v>
      </c>
      <c r="D135" s="4">
        <f t="shared" si="2"/>
        <v>213</v>
      </c>
      <c r="W135" s="2">
        <v>48810</v>
      </c>
      <c r="X135" s="2" t="s">
        <v>712</v>
      </c>
      <c r="Z135" s="2">
        <v>48810</v>
      </c>
      <c r="AA135" s="2" t="s">
        <v>712</v>
      </c>
      <c r="AC135" s="2">
        <v>48810</v>
      </c>
      <c r="AD135" s="2" t="s">
        <v>712</v>
      </c>
      <c r="AF135" s="2">
        <v>48810</v>
      </c>
      <c r="AG135" s="2" t="s">
        <v>712</v>
      </c>
      <c r="AI135" s="2">
        <v>48810</v>
      </c>
      <c r="AJ135" s="2" t="s">
        <v>712</v>
      </c>
      <c r="AL135" s="2">
        <v>48810</v>
      </c>
      <c r="AM135" s="2" t="s">
        <v>712</v>
      </c>
    </row>
    <row r="136" spans="1:39" x14ac:dyDescent="0.25">
      <c r="A136" s="2" t="s">
        <v>1861</v>
      </c>
      <c r="B136" s="2" t="s">
        <v>1624</v>
      </c>
      <c r="C136" s="2" t="s">
        <v>1620</v>
      </c>
      <c r="D136" s="4">
        <f t="shared" si="2"/>
        <v>225</v>
      </c>
      <c r="E136" s="2">
        <v>8360</v>
      </c>
      <c r="F136" s="2" t="s">
        <v>712</v>
      </c>
      <c r="H136" s="2">
        <v>8360</v>
      </c>
      <c r="I136" s="2" t="s">
        <v>712</v>
      </c>
      <c r="K136" s="2">
        <v>8360</v>
      </c>
      <c r="L136" s="2" t="s">
        <v>712</v>
      </c>
      <c r="N136" s="2">
        <v>8360</v>
      </c>
      <c r="O136" s="2" t="s">
        <v>712</v>
      </c>
      <c r="Q136" s="2">
        <v>8360</v>
      </c>
      <c r="R136" s="2" t="s">
        <v>712</v>
      </c>
      <c r="T136" s="2">
        <v>8360</v>
      </c>
      <c r="U136" s="2" t="s">
        <v>712</v>
      </c>
      <c r="W136" s="2">
        <v>8360</v>
      </c>
      <c r="X136" s="2" t="s">
        <v>712</v>
      </c>
      <c r="Z136" s="2">
        <v>8360</v>
      </c>
      <c r="AA136" s="2" t="s">
        <v>712</v>
      </c>
      <c r="AC136" s="2">
        <v>8360</v>
      </c>
      <c r="AD136" s="2" t="s">
        <v>712</v>
      </c>
      <c r="AF136" s="2">
        <v>8360</v>
      </c>
      <c r="AG136" s="2" t="s">
        <v>712</v>
      </c>
      <c r="AI136" s="2">
        <v>8360</v>
      </c>
      <c r="AJ136" s="2" t="s">
        <v>712</v>
      </c>
      <c r="AL136" s="2">
        <v>8360</v>
      </c>
      <c r="AM136" s="2" t="s">
        <v>712</v>
      </c>
    </row>
    <row r="137" spans="1:39" x14ac:dyDescent="0.25">
      <c r="A137" s="2" t="s">
        <v>1861</v>
      </c>
      <c r="B137" s="2" t="s">
        <v>1623</v>
      </c>
      <c r="C137" s="2" t="s">
        <v>1620</v>
      </c>
      <c r="D137" s="4">
        <f t="shared" si="2"/>
        <v>235</v>
      </c>
      <c r="W137" s="2">
        <v>44740</v>
      </c>
      <c r="X137" s="2" t="s">
        <v>712</v>
      </c>
      <c r="Z137" s="2">
        <v>44740</v>
      </c>
      <c r="AA137" s="2" t="s">
        <v>712</v>
      </c>
      <c r="AC137" s="2">
        <v>44740</v>
      </c>
      <c r="AD137" s="2" t="s">
        <v>712</v>
      </c>
      <c r="AF137" s="2">
        <v>44740</v>
      </c>
      <c r="AG137" s="2" t="s">
        <v>712</v>
      </c>
      <c r="AI137" s="2">
        <v>44740</v>
      </c>
      <c r="AJ137" s="2" t="s">
        <v>712</v>
      </c>
      <c r="AL137" s="2">
        <v>44740</v>
      </c>
      <c r="AM137" s="2" t="s">
        <v>712</v>
      </c>
    </row>
    <row r="138" spans="1:39" x14ac:dyDescent="0.25">
      <c r="A138" s="2" t="s">
        <v>1861</v>
      </c>
      <c r="B138" s="2" t="s">
        <v>1622</v>
      </c>
      <c r="C138" s="2" t="s">
        <v>1620</v>
      </c>
      <c r="D138" s="4">
        <f t="shared" si="2"/>
        <v>237</v>
      </c>
      <c r="E138" s="2">
        <v>33169</v>
      </c>
      <c r="F138" s="2" t="s">
        <v>712</v>
      </c>
      <c r="H138" s="2">
        <v>33169</v>
      </c>
      <c r="I138" s="2" t="s">
        <v>712</v>
      </c>
      <c r="K138" s="2">
        <v>33169</v>
      </c>
      <c r="L138" s="2" t="s">
        <v>712</v>
      </c>
      <c r="N138" s="2">
        <v>32957</v>
      </c>
      <c r="O138" s="2" t="s">
        <v>712</v>
      </c>
      <c r="Q138" s="2">
        <v>33169</v>
      </c>
      <c r="R138" s="2" t="s">
        <v>712</v>
      </c>
      <c r="T138" s="2">
        <v>33035</v>
      </c>
      <c r="U138" s="2" t="s">
        <v>712</v>
      </c>
      <c r="W138" s="2">
        <v>33109</v>
      </c>
      <c r="X138" s="2" t="s">
        <v>712</v>
      </c>
      <c r="Z138" s="2">
        <v>33111</v>
      </c>
      <c r="AA138" s="2" t="s">
        <v>712</v>
      </c>
      <c r="AC138" s="2">
        <v>32930</v>
      </c>
      <c r="AD138" s="2" t="s">
        <v>712</v>
      </c>
      <c r="AF138" s="2">
        <v>33121</v>
      </c>
      <c r="AG138" s="2" t="s">
        <v>712</v>
      </c>
      <c r="AI138" s="2">
        <v>33097</v>
      </c>
      <c r="AJ138" s="2" t="s">
        <v>712</v>
      </c>
      <c r="AL138" s="2">
        <v>33097</v>
      </c>
      <c r="AM138" s="2" t="s">
        <v>712</v>
      </c>
    </row>
    <row r="139" spans="1:39" x14ac:dyDescent="0.25">
      <c r="A139" s="2" t="s">
        <v>1861</v>
      </c>
      <c r="B139" s="2" t="s">
        <v>1621</v>
      </c>
      <c r="C139" s="2" t="s">
        <v>1620</v>
      </c>
      <c r="D139" s="4">
        <f t="shared" si="2"/>
        <v>249</v>
      </c>
      <c r="E139" s="2">
        <v>52797</v>
      </c>
      <c r="F139" s="2" t="s">
        <v>712</v>
      </c>
      <c r="H139" s="2">
        <v>52797</v>
      </c>
      <c r="I139" s="2" t="s">
        <v>712</v>
      </c>
      <c r="K139" s="2">
        <v>52797</v>
      </c>
      <c r="L139" s="2" t="s">
        <v>712</v>
      </c>
      <c r="N139" s="2">
        <v>52797</v>
      </c>
      <c r="O139" s="2" t="s">
        <v>712</v>
      </c>
      <c r="Q139" s="2">
        <v>52797</v>
      </c>
      <c r="R139" s="2" t="s">
        <v>712</v>
      </c>
      <c r="T139" s="2">
        <v>52797</v>
      </c>
      <c r="U139" s="2" t="s">
        <v>712</v>
      </c>
      <c r="W139" s="2">
        <v>52797</v>
      </c>
      <c r="X139" s="2" t="s">
        <v>712</v>
      </c>
      <c r="Z139" s="2">
        <v>52797</v>
      </c>
      <c r="AA139" s="2" t="s">
        <v>712</v>
      </c>
      <c r="AC139" s="2">
        <v>52797</v>
      </c>
      <c r="AD139" s="2" t="s">
        <v>712</v>
      </c>
      <c r="AF139" s="2">
        <v>52797</v>
      </c>
      <c r="AG139" s="2" t="s">
        <v>712</v>
      </c>
      <c r="AI139" s="2">
        <v>52797</v>
      </c>
      <c r="AJ139" s="2" t="s">
        <v>712</v>
      </c>
      <c r="AL139" s="2">
        <v>52797</v>
      </c>
      <c r="AM139" s="2" t="s">
        <v>712</v>
      </c>
    </row>
    <row r="140" spans="1:39" x14ac:dyDescent="0.25">
      <c r="A140" s="2" t="s">
        <v>1861</v>
      </c>
      <c r="B140" s="2" t="s">
        <v>1619</v>
      </c>
      <c r="C140" s="2" t="s">
        <v>1573</v>
      </c>
      <c r="D140" s="4">
        <f t="shared" si="2"/>
        <v>3</v>
      </c>
      <c r="E140" s="2">
        <v>2875</v>
      </c>
      <c r="F140" s="2" t="s">
        <v>712</v>
      </c>
      <c r="H140" s="2">
        <v>2875</v>
      </c>
      <c r="I140" s="2" t="s">
        <v>712</v>
      </c>
      <c r="K140" s="2">
        <v>2875</v>
      </c>
      <c r="L140" s="2" t="s">
        <v>712</v>
      </c>
      <c r="N140" s="2">
        <v>2875</v>
      </c>
      <c r="O140" s="2" t="s">
        <v>712</v>
      </c>
      <c r="Q140" s="2">
        <v>2875</v>
      </c>
      <c r="R140" s="2" t="s">
        <v>712</v>
      </c>
      <c r="T140" s="2">
        <v>2875</v>
      </c>
      <c r="U140" s="2" t="s">
        <v>712</v>
      </c>
      <c r="W140" s="2">
        <v>2875</v>
      </c>
      <c r="X140" s="2" t="s">
        <v>712</v>
      </c>
      <c r="Z140" s="2">
        <v>2875</v>
      </c>
      <c r="AA140" s="2" t="s">
        <v>712</v>
      </c>
      <c r="AC140" s="2">
        <v>2875</v>
      </c>
      <c r="AD140" s="2" t="s">
        <v>712</v>
      </c>
      <c r="AF140" s="2">
        <v>2875</v>
      </c>
      <c r="AG140" s="2" t="s">
        <v>712</v>
      </c>
      <c r="AI140" s="2">
        <v>2875</v>
      </c>
      <c r="AJ140" s="2" t="s">
        <v>712</v>
      </c>
      <c r="AL140" s="2">
        <v>2875</v>
      </c>
      <c r="AM140" s="2" t="s">
        <v>712</v>
      </c>
    </row>
    <row r="141" spans="1:39" x14ac:dyDescent="0.25">
      <c r="A141" s="2" t="s">
        <v>1861</v>
      </c>
      <c r="B141" s="2" t="s">
        <v>1618</v>
      </c>
      <c r="C141" s="2" t="s">
        <v>1573</v>
      </c>
      <c r="D141" s="4">
        <f t="shared" si="2"/>
        <v>6</v>
      </c>
      <c r="E141" s="2">
        <v>47</v>
      </c>
      <c r="F141" s="2" t="s">
        <v>712</v>
      </c>
      <c r="H141" s="2">
        <v>47</v>
      </c>
      <c r="I141" s="2" t="s">
        <v>712</v>
      </c>
      <c r="K141" s="2">
        <v>47</v>
      </c>
      <c r="L141" s="2" t="s">
        <v>712</v>
      </c>
      <c r="N141" s="2">
        <v>47</v>
      </c>
      <c r="O141" s="2" t="s">
        <v>712</v>
      </c>
      <c r="Q141" s="2">
        <v>47</v>
      </c>
      <c r="R141" s="2" t="s">
        <v>712</v>
      </c>
      <c r="T141" s="2">
        <v>47</v>
      </c>
      <c r="U141" s="2" t="s">
        <v>712</v>
      </c>
      <c r="W141" s="2">
        <v>47</v>
      </c>
      <c r="X141" s="2" t="s">
        <v>712</v>
      </c>
      <c r="Z141" s="2">
        <v>47</v>
      </c>
      <c r="AA141" s="2" t="s">
        <v>712</v>
      </c>
      <c r="AC141" s="2">
        <v>47</v>
      </c>
      <c r="AD141" s="2" t="s">
        <v>712</v>
      </c>
      <c r="AF141" s="2">
        <v>47</v>
      </c>
      <c r="AG141" s="2" t="s">
        <v>712</v>
      </c>
      <c r="AI141" s="2">
        <v>47</v>
      </c>
      <c r="AJ141" s="2" t="s">
        <v>712</v>
      </c>
      <c r="AL141" s="2">
        <v>47</v>
      </c>
      <c r="AM141" s="2" t="s">
        <v>712</v>
      </c>
    </row>
    <row r="142" spans="1:39" x14ac:dyDescent="0.25">
      <c r="A142" s="2" t="s">
        <v>1861</v>
      </c>
      <c r="B142" s="2" t="s">
        <v>1617</v>
      </c>
      <c r="C142" s="2" t="s">
        <v>1573</v>
      </c>
      <c r="D142" s="4">
        <f t="shared" si="2"/>
        <v>11</v>
      </c>
      <c r="E142" s="2">
        <v>8388</v>
      </c>
      <c r="F142" s="2" t="s">
        <v>712</v>
      </c>
      <c r="H142" s="2">
        <v>8388</v>
      </c>
      <c r="I142" s="2" t="s">
        <v>712</v>
      </c>
      <c r="K142" s="2">
        <v>8388</v>
      </c>
      <c r="L142" s="2" t="s">
        <v>712</v>
      </c>
      <c r="N142" s="2">
        <v>8388</v>
      </c>
      <c r="O142" s="2" t="s">
        <v>712</v>
      </c>
      <c r="Q142" s="2">
        <v>8388</v>
      </c>
      <c r="R142" s="2" t="s">
        <v>712</v>
      </c>
      <c r="T142" s="2">
        <v>8388</v>
      </c>
      <c r="U142" s="2" t="s">
        <v>712</v>
      </c>
      <c r="W142" s="2">
        <v>8388</v>
      </c>
      <c r="X142" s="2" t="s">
        <v>712</v>
      </c>
      <c r="Z142" s="2">
        <v>8388</v>
      </c>
      <c r="AA142" s="2" t="s">
        <v>712</v>
      </c>
      <c r="AC142" s="2">
        <v>8388</v>
      </c>
      <c r="AD142" s="2" t="s">
        <v>712</v>
      </c>
      <c r="AF142" s="2">
        <v>8388</v>
      </c>
      <c r="AG142" s="2" t="s">
        <v>712</v>
      </c>
      <c r="AI142" s="2">
        <v>8388</v>
      </c>
      <c r="AJ142" s="2" t="s">
        <v>712</v>
      </c>
      <c r="AL142" s="2">
        <v>8388</v>
      </c>
      <c r="AM142" s="2" t="s">
        <v>712</v>
      </c>
    </row>
    <row r="143" spans="1:39" x14ac:dyDescent="0.25">
      <c r="A143" s="2" t="s">
        <v>1861</v>
      </c>
      <c r="B143" s="2" t="s">
        <v>1616</v>
      </c>
      <c r="C143" s="2" t="s">
        <v>1573</v>
      </c>
      <c r="D143" s="4">
        <f t="shared" si="2"/>
        <v>57</v>
      </c>
      <c r="W143" s="2">
        <v>20760</v>
      </c>
      <c r="X143" s="2" t="s">
        <v>712</v>
      </c>
      <c r="Z143" s="2">
        <v>20760</v>
      </c>
      <c r="AA143" s="2" t="s">
        <v>712</v>
      </c>
      <c r="AC143" s="2">
        <v>20760</v>
      </c>
      <c r="AD143" s="2" t="s">
        <v>712</v>
      </c>
      <c r="AF143" s="2">
        <v>20760</v>
      </c>
      <c r="AG143" s="2" t="s">
        <v>712</v>
      </c>
      <c r="AI143" s="2">
        <v>20760</v>
      </c>
      <c r="AJ143" s="2" t="s">
        <v>712</v>
      </c>
      <c r="AL143" s="2">
        <v>20760</v>
      </c>
      <c r="AM143" s="2" t="s">
        <v>712</v>
      </c>
    </row>
    <row r="144" spans="1:39" x14ac:dyDescent="0.25">
      <c r="A144" s="2" t="s">
        <v>1861</v>
      </c>
      <c r="B144" s="2" t="s">
        <v>1615</v>
      </c>
      <c r="C144" s="2" t="s">
        <v>1573</v>
      </c>
      <c r="D144" s="4">
        <f t="shared" si="2"/>
        <v>255</v>
      </c>
      <c r="AC144" s="2">
        <v>3053</v>
      </c>
      <c r="AD144" s="2" t="s">
        <v>712</v>
      </c>
      <c r="AF144" s="2">
        <v>3053</v>
      </c>
      <c r="AG144" s="2" t="s">
        <v>712</v>
      </c>
      <c r="AI144" s="2">
        <v>3053</v>
      </c>
      <c r="AJ144" s="2" t="s">
        <v>712</v>
      </c>
      <c r="AL144" s="2">
        <v>3053</v>
      </c>
      <c r="AM144" s="2" t="s">
        <v>712</v>
      </c>
    </row>
    <row r="145" spans="1:39" x14ac:dyDescent="0.25">
      <c r="A145" s="2" t="s">
        <v>1861</v>
      </c>
      <c r="B145" s="2" t="s">
        <v>1614</v>
      </c>
      <c r="C145" s="2" t="s">
        <v>1573</v>
      </c>
      <c r="D145" s="4">
        <f t="shared" si="2"/>
        <v>80</v>
      </c>
      <c r="W145" s="2">
        <v>5121</v>
      </c>
      <c r="X145" s="2" t="s">
        <v>712</v>
      </c>
      <c r="Z145" s="2">
        <v>5121</v>
      </c>
      <c r="AA145" s="2" t="s">
        <v>712</v>
      </c>
      <c r="AC145" s="2">
        <v>5121</v>
      </c>
      <c r="AD145" s="2" t="s">
        <v>712</v>
      </c>
      <c r="AF145" s="2">
        <v>5121</v>
      </c>
      <c r="AG145" s="2" t="s">
        <v>712</v>
      </c>
      <c r="AI145" s="2">
        <v>5121</v>
      </c>
      <c r="AJ145" s="2" t="s">
        <v>712</v>
      </c>
      <c r="AL145" s="2">
        <v>5121</v>
      </c>
      <c r="AM145" s="2" t="s">
        <v>712</v>
      </c>
    </row>
    <row r="146" spans="1:39" x14ac:dyDescent="0.25">
      <c r="A146" s="2" t="s">
        <v>1861</v>
      </c>
      <c r="B146" s="2" t="s">
        <v>1613</v>
      </c>
      <c r="C146" s="2" t="s">
        <v>1573</v>
      </c>
      <c r="D146" s="4">
        <f t="shared" si="2"/>
        <v>27</v>
      </c>
      <c r="E146" s="2">
        <v>11099</v>
      </c>
      <c r="F146" s="2" t="s">
        <v>712</v>
      </c>
      <c r="H146" s="2">
        <v>11099</v>
      </c>
      <c r="I146" s="2" t="s">
        <v>712</v>
      </c>
      <c r="K146" s="2">
        <v>11099</v>
      </c>
      <c r="L146" s="2" t="s">
        <v>712</v>
      </c>
      <c r="N146" s="2">
        <v>11099</v>
      </c>
      <c r="O146" s="2" t="s">
        <v>712</v>
      </c>
      <c r="Q146" s="2">
        <v>11099</v>
      </c>
      <c r="R146" s="2" t="s">
        <v>712</v>
      </c>
      <c r="T146" s="2">
        <v>11099</v>
      </c>
      <c r="U146" s="2" t="s">
        <v>712</v>
      </c>
      <c r="W146" s="2">
        <v>11099</v>
      </c>
      <c r="X146" s="2" t="s">
        <v>712</v>
      </c>
      <c r="Z146" s="2">
        <v>11099</v>
      </c>
      <c r="AA146" s="2" t="s">
        <v>712</v>
      </c>
      <c r="AC146" s="2">
        <v>11099</v>
      </c>
      <c r="AD146" s="2" t="s">
        <v>712</v>
      </c>
      <c r="AF146" s="2">
        <v>11100</v>
      </c>
      <c r="AG146" s="2" t="s">
        <v>712</v>
      </c>
      <c r="AI146" s="2">
        <v>11100</v>
      </c>
      <c r="AJ146" s="2" t="s">
        <v>712</v>
      </c>
      <c r="AL146" s="2">
        <v>11100</v>
      </c>
      <c r="AM146" s="2" t="s">
        <v>712</v>
      </c>
    </row>
    <row r="147" spans="1:39" x14ac:dyDescent="0.25">
      <c r="A147" s="2" t="s">
        <v>1861</v>
      </c>
      <c r="B147" s="2" t="s">
        <v>1612</v>
      </c>
      <c r="C147" s="2" t="s">
        <v>1573</v>
      </c>
      <c r="D147" s="4">
        <f t="shared" si="2"/>
        <v>98</v>
      </c>
      <c r="W147" s="2">
        <v>5654</v>
      </c>
      <c r="X147" s="2" t="s">
        <v>712</v>
      </c>
      <c r="Z147" s="2">
        <v>5661</v>
      </c>
      <c r="AA147" s="2" t="s">
        <v>712</v>
      </c>
      <c r="AC147" s="2">
        <v>5654</v>
      </c>
      <c r="AD147" s="2" t="s">
        <v>712</v>
      </c>
      <c r="AF147" s="2">
        <v>5659</v>
      </c>
      <c r="AG147" s="2" t="s">
        <v>712</v>
      </c>
      <c r="AI147" s="2">
        <v>5659</v>
      </c>
      <c r="AJ147" s="2" t="s">
        <v>712</v>
      </c>
      <c r="AL147" s="2">
        <v>5659</v>
      </c>
      <c r="AM147" s="2" t="s">
        <v>712</v>
      </c>
    </row>
    <row r="148" spans="1:39" x14ac:dyDescent="0.25">
      <c r="A148" s="2" t="s">
        <v>1861</v>
      </c>
      <c r="B148" s="2" t="s">
        <v>1611</v>
      </c>
      <c r="C148" s="2" t="s">
        <v>1573</v>
      </c>
      <c r="D148" s="4">
        <f t="shared" si="2"/>
        <v>50</v>
      </c>
      <c r="E148" s="2">
        <v>925</v>
      </c>
      <c r="F148" s="2" t="s">
        <v>712</v>
      </c>
      <c r="H148" s="2">
        <v>925</v>
      </c>
      <c r="I148" s="2" t="s">
        <v>712</v>
      </c>
      <c r="K148" s="2">
        <v>925</v>
      </c>
      <c r="L148" s="2" t="s">
        <v>712</v>
      </c>
      <c r="N148" s="2">
        <v>925</v>
      </c>
      <c r="O148" s="2" t="s">
        <v>712</v>
      </c>
      <c r="Q148" s="2">
        <v>925</v>
      </c>
      <c r="R148" s="2" t="s">
        <v>712</v>
      </c>
      <c r="T148" s="2">
        <v>925</v>
      </c>
      <c r="U148" s="2" t="s">
        <v>712</v>
      </c>
      <c r="W148" s="2">
        <v>925</v>
      </c>
      <c r="X148" s="2" t="s">
        <v>712</v>
      </c>
      <c r="Z148" s="2">
        <v>925</v>
      </c>
      <c r="AA148" s="2" t="s">
        <v>712</v>
      </c>
      <c r="AC148" s="2">
        <v>925</v>
      </c>
      <c r="AD148" s="2" t="s">
        <v>712</v>
      </c>
      <c r="AF148" s="2">
        <v>925</v>
      </c>
      <c r="AG148" s="2" t="s">
        <v>712</v>
      </c>
      <c r="AI148" s="2">
        <v>925</v>
      </c>
      <c r="AJ148" s="2" t="s">
        <v>712</v>
      </c>
      <c r="AL148" s="2">
        <v>925</v>
      </c>
      <c r="AM148" s="2" t="s">
        <v>712</v>
      </c>
    </row>
    <row r="149" spans="1:39" x14ac:dyDescent="0.25">
      <c r="A149" s="2" t="s">
        <v>1861</v>
      </c>
      <c r="B149" s="2" t="s">
        <v>1610</v>
      </c>
      <c r="C149" s="2" t="s">
        <v>1573</v>
      </c>
      <c r="D149" s="4">
        <f t="shared" si="2"/>
        <v>167</v>
      </c>
      <c r="Z149" s="2">
        <v>7887</v>
      </c>
      <c r="AA149" s="2" t="s">
        <v>712</v>
      </c>
      <c r="AC149" s="2">
        <v>7887</v>
      </c>
      <c r="AD149" s="2" t="s">
        <v>712</v>
      </c>
      <c r="AF149" s="2">
        <v>7887</v>
      </c>
      <c r="AG149" s="2" t="s">
        <v>712</v>
      </c>
      <c r="AI149" s="2">
        <v>7887</v>
      </c>
      <c r="AJ149" s="2" t="s">
        <v>712</v>
      </c>
      <c r="AL149" s="2">
        <v>7887</v>
      </c>
      <c r="AM149" s="2" t="s">
        <v>712</v>
      </c>
    </row>
    <row r="150" spans="1:39" x14ac:dyDescent="0.25">
      <c r="A150" s="2" t="s">
        <v>1861</v>
      </c>
      <c r="B150" s="2" t="s">
        <v>1609</v>
      </c>
      <c r="C150" s="2" t="s">
        <v>1573</v>
      </c>
      <c r="D150" s="4">
        <f t="shared" si="2"/>
        <v>54</v>
      </c>
      <c r="E150" s="2">
        <v>4309</v>
      </c>
      <c r="F150" s="2" t="s">
        <v>712</v>
      </c>
      <c r="H150" s="2">
        <v>4309</v>
      </c>
      <c r="I150" s="2" t="s">
        <v>712</v>
      </c>
      <c r="K150" s="2">
        <v>4309</v>
      </c>
      <c r="L150" s="2" t="s">
        <v>712</v>
      </c>
      <c r="N150" s="2">
        <v>4309</v>
      </c>
      <c r="O150" s="2" t="s">
        <v>712</v>
      </c>
      <c r="Q150" s="2">
        <v>4309</v>
      </c>
      <c r="R150" s="2" t="s">
        <v>712</v>
      </c>
      <c r="T150" s="2">
        <v>4309</v>
      </c>
      <c r="U150" s="2" t="s">
        <v>712</v>
      </c>
      <c r="W150" s="2">
        <v>4309</v>
      </c>
      <c r="X150" s="2" t="s">
        <v>712</v>
      </c>
      <c r="Z150" s="2">
        <v>4309</v>
      </c>
      <c r="AA150" s="2" t="s">
        <v>712</v>
      </c>
      <c r="AC150" s="2">
        <v>4309</v>
      </c>
      <c r="AD150" s="2" t="s">
        <v>712</v>
      </c>
      <c r="AF150" s="2">
        <v>4309</v>
      </c>
      <c r="AG150" s="2" t="s">
        <v>712</v>
      </c>
      <c r="AI150" s="2">
        <v>4289</v>
      </c>
      <c r="AJ150" s="2" t="s">
        <v>712</v>
      </c>
      <c r="AL150" s="2">
        <v>4292</v>
      </c>
      <c r="AM150" s="2" t="s">
        <v>712</v>
      </c>
    </row>
    <row r="151" spans="1:39" x14ac:dyDescent="0.25">
      <c r="A151" s="2" t="s">
        <v>1861</v>
      </c>
      <c r="B151" s="2" t="s">
        <v>1608</v>
      </c>
      <c r="C151" s="2" t="s">
        <v>1573</v>
      </c>
      <c r="D151" s="4">
        <f t="shared" si="2"/>
        <v>63</v>
      </c>
      <c r="W151" s="2">
        <v>4523</v>
      </c>
      <c r="X151" s="2" t="s">
        <v>712</v>
      </c>
      <c r="Z151" s="2">
        <v>4523</v>
      </c>
      <c r="AA151" s="2" t="s">
        <v>712</v>
      </c>
      <c r="AC151" s="2">
        <v>4523</v>
      </c>
      <c r="AD151" s="2" t="s">
        <v>712</v>
      </c>
      <c r="AF151" s="2">
        <v>4523</v>
      </c>
      <c r="AG151" s="2" t="s">
        <v>712</v>
      </c>
      <c r="AI151" s="2">
        <v>4523</v>
      </c>
      <c r="AJ151" s="2" t="s">
        <v>712</v>
      </c>
      <c r="AL151" s="2">
        <v>4523</v>
      </c>
      <c r="AM151" s="2" t="s">
        <v>712</v>
      </c>
    </row>
    <row r="152" spans="1:39" x14ac:dyDescent="0.25">
      <c r="A152" s="2" t="s">
        <v>1861</v>
      </c>
      <c r="B152" s="2" t="s">
        <v>1607</v>
      </c>
      <c r="C152" s="2" t="s">
        <v>1573</v>
      </c>
      <c r="D152" s="4">
        <f t="shared" si="2"/>
        <v>64</v>
      </c>
      <c r="E152" s="2">
        <v>139.6</v>
      </c>
      <c r="F152" s="2" t="s">
        <v>712</v>
      </c>
      <c r="H152" s="2">
        <v>139.6</v>
      </c>
      <c r="I152" s="2" t="s">
        <v>712</v>
      </c>
      <c r="K152" s="2">
        <v>139.6</v>
      </c>
      <c r="L152" s="2" t="s">
        <v>712</v>
      </c>
      <c r="N152" s="2">
        <v>139.6</v>
      </c>
      <c r="O152" s="2" t="s">
        <v>712</v>
      </c>
      <c r="Q152" s="2">
        <v>139.6</v>
      </c>
      <c r="R152" s="2" t="s">
        <v>712</v>
      </c>
      <c r="T152" s="2">
        <v>139.6</v>
      </c>
      <c r="U152" s="2" t="s">
        <v>712</v>
      </c>
      <c r="W152" s="2">
        <v>139.6</v>
      </c>
      <c r="X152" s="2" t="s">
        <v>712</v>
      </c>
      <c r="Z152" s="2">
        <v>139.6</v>
      </c>
      <c r="AA152" s="2" t="s">
        <v>712</v>
      </c>
      <c r="AC152" s="2">
        <v>139.6</v>
      </c>
      <c r="AD152" s="2" t="s">
        <v>712</v>
      </c>
      <c r="AF152" s="2">
        <v>139.6</v>
      </c>
      <c r="AG152" s="2" t="s">
        <v>712</v>
      </c>
      <c r="AI152" s="2">
        <v>139.6</v>
      </c>
      <c r="AJ152" s="2" t="s">
        <v>712</v>
      </c>
      <c r="AL152" s="2">
        <v>139.6</v>
      </c>
      <c r="AM152" s="2" t="s">
        <v>712</v>
      </c>
    </row>
    <row r="153" spans="1:39" x14ac:dyDescent="0.25">
      <c r="A153" s="2" t="s">
        <v>1861</v>
      </c>
      <c r="B153" s="2" t="s">
        <v>1606</v>
      </c>
      <c r="C153" s="2" t="s">
        <v>1573</v>
      </c>
      <c r="D153" s="4">
        <f t="shared" si="2"/>
        <v>67</v>
      </c>
      <c r="E153" s="2">
        <v>33815</v>
      </c>
      <c r="F153" s="2" t="s">
        <v>712</v>
      </c>
      <c r="H153" s="2">
        <v>33815</v>
      </c>
      <c r="I153" s="2" t="s">
        <v>712</v>
      </c>
      <c r="K153" s="2">
        <v>33815</v>
      </c>
      <c r="L153" s="2" t="s">
        <v>712</v>
      </c>
      <c r="N153" s="2">
        <v>33815</v>
      </c>
      <c r="O153" s="2" t="s">
        <v>712</v>
      </c>
      <c r="Q153" s="2">
        <v>33815</v>
      </c>
      <c r="R153" s="2" t="s">
        <v>712</v>
      </c>
      <c r="T153" s="2">
        <v>33815</v>
      </c>
      <c r="U153" s="2" t="s">
        <v>712</v>
      </c>
      <c r="W153" s="2">
        <v>33815</v>
      </c>
      <c r="X153" s="2" t="s">
        <v>712</v>
      </c>
      <c r="Z153" s="2">
        <v>33815</v>
      </c>
      <c r="AA153" s="2" t="s">
        <v>712</v>
      </c>
      <c r="AC153" s="2">
        <v>33815</v>
      </c>
      <c r="AD153" s="2" t="s">
        <v>712</v>
      </c>
      <c r="AF153" s="2">
        <v>33842</v>
      </c>
      <c r="AG153" s="2" t="s">
        <v>712</v>
      </c>
      <c r="AI153" s="2">
        <v>33842</v>
      </c>
      <c r="AJ153" s="2" t="s">
        <v>712</v>
      </c>
      <c r="AL153" s="2">
        <v>33842</v>
      </c>
      <c r="AM153" s="2" t="s">
        <v>712</v>
      </c>
    </row>
    <row r="154" spans="1:39" x14ac:dyDescent="0.25">
      <c r="A154" s="2" t="s">
        <v>1861</v>
      </c>
      <c r="B154" s="2" t="s">
        <v>1605</v>
      </c>
      <c r="C154" s="2" t="s">
        <v>1573</v>
      </c>
      <c r="D154" s="4">
        <f t="shared" si="2"/>
        <v>68</v>
      </c>
      <c r="E154" s="2">
        <v>54909</v>
      </c>
      <c r="F154" s="2" t="s">
        <v>712</v>
      </c>
      <c r="H154" s="2">
        <v>54909</v>
      </c>
      <c r="I154" s="2" t="s">
        <v>712</v>
      </c>
      <c r="K154" s="2">
        <v>54909</v>
      </c>
      <c r="L154" s="2" t="s">
        <v>712</v>
      </c>
      <c r="N154" s="2">
        <v>54909</v>
      </c>
      <c r="O154" s="2" t="s">
        <v>712</v>
      </c>
      <c r="Q154" s="2">
        <v>54909</v>
      </c>
      <c r="R154" s="2" t="s">
        <v>712</v>
      </c>
      <c r="T154" s="2">
        <v>54909</v>
      </c>
      <c r="U154" s="2" t="s">
        <v>712</v>
      </c>
      <c r="W154" s="2">
        <v>54909</v>
      </c>
      <c r="X154" s="2" t="s">
        <v>712</v>
      </c>
      <c r="Z154" s="2">
        <v>54909</v>
      </c>
      <c r="AA154" s="2" t="s">
        <v>712</v>
      </c>
      <c r="AC154" s="2">
        <v>54909</v>
      </c>
      <c r="AD154" s="2" t="s">
        <v>712</v>
      </c>
      <c r="AF154" s="2">
        <v>54909</v>
      </c>
      <c r="AG154" s="2" t="s">
        <v>712</v>
      </c>
      <c r="AI154" s="2">
        <v>54909</v>
      </c>
      <c r="AJ154" s="2" t="s">
        <v>712</v>
      </c>
      <c r="AL154" s="2">
        <v>54909</v>
      </c>
      <c r="AM154" s="2" t="s">
        <v>712</v>
      </c>
    </row>
    <row r="155" spans="1:39" x14ac:dyDescent="0.25">
      <c r="A155" s="2" t="s">
        <v>1861</v>
      </c>
      <c r="B155" s="2" t="s">
        <v>1604</v>
      </c>
      <c r="C155" s="2" t="s">
        <v>1573</v>
      </c>
      <c r="D155" s="4">
        <f t="shared" si="2"/>
        <v>79</v>
      </c>
      <c r="E155" s="2">
        <v>35697</v>
      </c>
      <c r="F155" s="2" t="s">
        <v>712</v>
      </c>
      <c r="H155" s="2">
        <v>35697</v>
      </c>
      <c r="I155" s="2" t="s">
        <v>712</v>
      </c>
      <c r="K155" s="2">
        <v>35697</v>
      </c>
      <c r="L155" s="2" t="s">
        <v>712</v>
      </c>
      <c r="N155" s="2">
        <v>35697</v>
      </c>
      <c r="O155" s="2" t="s">
        <v>712</v>
      </c>
      <c r="Q155" s="2">
        <v>35697</v>
      </c>
      <c r="R155" s="2" t="s">
        <v>712</v>
      </c>
      <c r="T155" s="2">
        <v>35697</v>
      </c>
      <c r="U155" s="2" t="s">
        <v>712</v>
      </c>
      <c r="W155" s="2">
        <v>35697</v>
      </c>
      <c r="X155" s="2" t="s">
        <v>712</v>
      </c>
      <c r="Z155" s="2">
        <v>35703</v>
      </c>
      <c r="AA155" s="2" t="s">
        <v>712</v>
      </c>
      <c r="AC155" s="2">
        <v>35704</v>
      </c>
      <c r="AD155" s="2" t="s">
        <v>712</v>
      </c>
      <c r="AF155" s="2">
        <v>35710</v>
      </c>
      <c r="AG155" s="2" t="s">
        <v>712</v>
      </c>
      <c r="AI155" s="2">
        <v>35717</v>
      </c>
      <c r="AJ155" s="2" t="s">
        <v>712</v>
      </c>
      <c r="AL155" s="2">
        <v>35738</v>
      </c>
      <c r="AM155" s="2" t="s">
        <v>712</v>
      </c>
    </row>
    <row r="156" spans="1:39" x14ac:dyDescent="0.25">
      <c r="A156" s="2" t="s">
        <v>1861</v>
      </c>
      <c r="B156" s="2" t="s">
        <v>1603</v>
      </c>
      <c r="C156" s="2" t="s">
        <v>1573</v>
      </c>
      <c r="D156" s="4">
        <f t="shared" si="2"/>
        <v>84</v>
      </c>
      <c r="E156" s="2">
        <v>13196</v>
      </c>
      <c r="F156" s="2" t="s">
        <v>712</v>
      </c>
      <c r="H156" s="2">
        <v>13196</v>
      </c>
      <c r="I156" s="2" t="s">
        <v>712</v>
      </c>
      <c r="K156" s="2">
        <v>13196</v>
      </c>
      <c r="L156" s="2" t="s">
        <v>712</v>
      </c>
      <c r="N156" s="2">
        <v>13196</v>
      </c>
      <c r="O156" s="2" t="s">
        <v>712</v>
      </c>
      <c r="Q156" s="2">
        <v>13196</v>
      </c>
      <c r="R156" s="2" t="s">
        <v>712</v>
      </c>
      <c r="T156" s="2">
        <v>13196</v>
      </c>
      <c r="U156" s="2" t="s">
        <v>712</v>
      </c>
      <c r="W156" s="2">
        <v>13196</v>
      </c>
      <c r="X156" s="2" t="s">
        <v>712</v>
      </c>
      <c r="Z156" s="2">
        <v>13196</v>
      </c>
      <c r="AA156" s="2" t="s">
        <v>712</v>
      </c>
      <c r="AC156" s="2">
        <v>13196</v>
      </c>
      <c r="AD156" s="2" t="s">
        <v>712</v>
      </c>
      <c r="AF156" s="2">
        <v>13196</v>
      </c>
      <c r="AG156" s="2" t="s">
        <v>712</v>
      </c>
      <c r="AI156" s="2">
        <v>13196</v>
      </c>
      <c r="AJ156" s="2" t="s">
        <v>712</v>
      </c>
      <c r="AL156" s="2">
        <v>13196</v>
      </c>
      <c r="AM156" s="2" t="s">
        <v>712</v>
      </c>
    </row>
    <row r="157" spans="1:39" x14ac:dyDescent="0.25">
      <c r="A157" s="2" t="s">
        <v>1861</v>
      </c>
      <c r="B157" s="2" t="s">
        <v>1602</v>
      </c>
      <c r="C157" s="2" t="s">
        <v>1573</v>
      </c>
      <c r="D157" s="4">
        <f t="shared" si="2"/>
        <v>94</v>
      </c>
    </row>
    <row r="158" spans="1:39" x14ac:dyDescent="0.25">
      <c r="A158" s="2" t="s">
        <v>1861</v>
      </c>
      <c r="B158" s="2" t="s">
        <v>1601</v>
      </c>
      <c r="C158" s="2" t="s">
        <v>1573</v>
      </c>
      <c r="D158" s="4">
        <f t="shared" si="2"/>
        <v>97</v>
      </c>
      <c r="E158" s="2">
        <v>9303</v>
      </c>
      <c r="F158" s="2" t="s">
        <v>712</v>
      </c>
      <c r="H158" s="2">
        <v>9303</v>
      </c>
      <c r="I158" s="2" t="s">
        <v>712</v>
      </c>
      <c r="K158" s="2">
        <v>9303</v>
      </c>
      <c r="L158" s="2" t="s">
        <v>712</v>
      </c>
      <c r="N158" s="2">
        <v>9303</v>
      </c>
      <c r="O158" s="2" t="s">
        <v>712</v>
      </c>
      <c r="Q158" s="2">
        <v>9303</v>
      </c>
      <c r="R158" s="2" t="s">
        <v>712</v>
      </c>
      <c r="T158" s="2">
        <v>9303</v>
      </c>
      <c r="U158" s="2" t="s">
        <v>712</v>
      </c>
      <c r="W158" s="2">
        <v>9303</v>
      </c>
      <c r="X158" s="2" t="s">
        <v>712</v>
      </c>
      <c r="Z158" s="2">
        <v>9303</v>
      </c>
      <c r="AA158" s="2" t="s">
        <v>712</v>
      </c>
      <c r="AC158" s="2">
        <v>9303</v>
      </c>
      <c r="AD158" s="2" t="s">
        <v>712</v>
      </c>
      <c r="AF158" s="2">
        <v>9303</v>
      </c>
      <c r="AG158" s="2" t="s">
        <v>712</v>
      </c>
      <c r="AI158" s="2">
        <v>9303</v>
      </c>
      <c r="AJ158" s="2" t="s">
        <v>712</v>
      </c>
      <c r="AL158" s="2">
        <v>9303</v>
      </c>
      <c r="AM158" s="2" t="s">
        <v>712</v>
      </c>
    </row>
    <row r="159" spans="1:39" x14ac:dyDescent="0.25">
      <c r="A159" s="2" t="s">
        <v>1861</v>
      </c>
      <c r="B159" s="2" t="s">
        <v>1600</v>
      </c>
      <c r="C159" s="2" t="s">
        <v>1573</v>
      </c>
      <c r="D159" s="4">
        <f t="shared" si="2"/>
        <v>99</v>
      </c>
      <c r="E159" s="2">
        <v>10300</v>
      </c>
      <c r="F159" s="2" t="s">
        <v>712</v>
      </c>
      <c r="H159" s="2">
        <v>10300</v>
      </c>
      <c r="I159" s="2" t="s">
        <v>712</v>
      </c>
      <c r="K159" s="2">
        <v>10300</v>
      </c>
      <c r="L159" s="2" t="s">
        <v>712</v>
      </c>
      <c r="N159" s="2">
        <v>10300</v>
      </c>
      <c r="O159" s="2" t="s">
        <v>712</v>
      </c>
      <c r="Q159" s="2">
        <v>10300</v>
      </c>
      <c r="R159" s="2" t="s">
        <v>712</v>
      </c>
      <c r="T159" s="2">
        <v>10300</v>
      </c>
      <c r="U159" s="2" t="s">
        <v>712</v>
      </c>
      <c r="W159" s="2">
        <v>10300</v>
      </c>
      <c r="X159" s="2" t="s">
        <v>712</v>
      </c>
      <c r="Z159" s="2">
        <v>10300</v>
      </c>
      <c r="AA159" s="2" t="s">
        <v>712</v>
      </c>
      <c r="AC159" s="2">
        <v>10300</v>
      </c>
      <c r="AD159" s="2" t="s">
        <v>712</v>
      </c>
      <c r="AF159" s="2">
        <v>10300</v>
      </c>
      <c r="AG159" s="2" t="s">
        <v>712</v>
      </c>
      <c r="AI159" s="2">
        <v>10300</v>
      </c>
      <c r="AJ159" s="2" t="s">
        <v>712</v>
      </c>
      <c r="AL159" s="2">
        <v>10300</v>
      </c>
      <c r="AM159" s="2" t="s">
        <v>712</v>
      </c>
    </row>
    <row r="160" spans="1:39" x14ac:dyDescent="0.25">
      <c r="A160" s="2" t="s">
        <v>1861</v>
      </c>
      <c r="B160" s="2" t="s">
        <v>1599</v>
      </c>
      <c r="C160" s="2" t="s">
        <v>1573</v>
      </c>
      <c r="D160" s="4">
        <f t="shared" si="2"/>
        <v>104</v>
      </c>
      <c r="E160" s="2">
        <v>7028</v>
      </c>
      <c r="F160" s="2" t="s">
        <v>712</v>
      </c>
      <c r="H160" s="2">
        <v>7028</v>
      </c>
      <c r="I160" s="2" t="s">
        <v>712</v>
      </c>
      <c r="K160" s="2">
        <v>7028</v>
      </c>
      <c r="L160" s="2" t="s">
        <v>712</v>
      </c>
      <c r="N160" s="2">
        <v>7028</v>
      </c>
      <c r="O160" s="2" t="s">
        <v>712</v>
      </c>
      <c r="Q160" s="2">
        <v>7028</v>
      </c>
      <c r="R160" s="2" t="s">
        <v>712</v>
      </c>
      <c r="T160" s="2">
        <v>7028</v>
      </c>
      <c r="U160" s="2" t="s">
        <v>712</v>
      </c>
      <c r="W160" s="2">
        <v>7028</v>
      </c>
      <c r="X160" s="2" t="s">
        <v>712</v>
      </c>
      <c r="Z160" s="2">
        <v>7028</v>
      </c>
      <c r="AA160" s="2" t="s">
        <v>712</v>
      </c>
      <c r="AC160" s="2">
        <v>7028</v>
      </c>
      <c r="AD160" s="2" t="s">
        <v>712</v>
      </c>
      <c r="AF160" s="2">
        <v>7028</v>
      </c>
      <c r="AG160" s="2" t="s">
        <v>712</v>
      </c>
      <c r="AI160" s="2">
        <v>7028</v>
      </c>
      <c r="AJ160" s="2" t="s">
        <v>712</v>
      </c>
      <c r="AL160" s="2">
        <v>7028</v>
      </c>
      <c r="AM160" s="2" t="s">
        <v>712</v>
      </c>
    </row>
    <row r="161" spans="1:39" x14ac:dyDescent="0.25">
      <c r="A161" s="2" t="s">
        <v>1861</v>
      </c>
      <c r="B161" s="2" t="s">
        <v>1598</v>
      </c>
      <c r="C161" s="2" t="s">
        <v>1573</v>
      </c>
      <c r="D161" s="4">
        <f t="shared" si="2"/>
        <v>106</v>
      </c>
      <c r="E161" s="2">
        <v>30134</v>
      </c>
      <c r="F161" s="2" t="s">
        <v>712</v>
      </c>
      <c r="H161" s="2">
        <v>30134</v>
      </c>
      <c r="I161" s="2" t="s">
        <v>712</v>
      </c>
      <c r="K161" s="2">
        <v>30134</v>
      </c>
      <c r="L161" s="2" t="s">
        <v>712</v>
      </c>
      <c r="N161" s="2">
        <v>30134</v>
      </c>
      <c r="O161" s="2" t="s">
        <v>712</v>
      </c>
      <c r="Q161" s="2">
        <v>30134</v>
      </c>
      <c r="R161" s="2" t="s">
        <v>712</v>
      </c>
      <c r="T161" s="2">
        <v>30134</v>
      </c>
      <c r="U161" s="2" t="s">
        <v>712</v>
      </c>
      <c r="W161" s="2">
        <v>30134</v>
      </c>
      <c r="X161" s="2" t="s">
        <v>712</v>
      </c>
      <c r="Z161" s="2">
        <v>30134</v>
      </c>
      <c r="AA161" s="2" t="s">
        <v>712</v>
      </c>
      <c r="AC161" s="2">
        <v>30134</v>
      </c>
      <c r="AD161" s="2" t="s">
        <v>712</v>
      </c>
      <c r="AF161" s="2">
        <v>30134</v>
      </c>
      <c r="AG161" s="2" t="s">
        <v>712</v>
      </c>
      <c r="AI161" s="2">
        <v>30134</v>
      </c>
      <c r="AJ161" s="2" t="s">
        <v>712</v>
      </c>
      <c r="AL161" s="2">
        <v>30134</v>
      </c>
      <c r="AM161" s="2" t="s">
        <v>712</v>
      </c>
    </row>
    <row r="162" spans="1:39" x14ac:dyDescent="0.25">
      <c r="A162" s="2" t="s">
        <v>1861</v>
      </c>
      <c r="B162" s="2" t="s">
        <v>1597</v>
      </c>
      <c r="C162" s="2" t="s">
        <v>1573</v>
      </c>
      <c r="D162" s="4">
        <f t="shared" si="2"/>
        <v>119</v>
      </c>
      <c r="W162" s="2">
        <v>6456</v>
      </c>
      <c r="X162" s="2" t="s">
        <v>712</v>
      </c>
      <c r="Z162" s="2">
        <v>6456</v>
      </c>
      <c r="AA162" s="2" t="s">
        <v>712</v>
      </c>
      <c r="AC162" s="2">
        <v>6456</v>
      </c>
      <c r="AD162" s="2" t="s">
        <v>712</v>
      </c>
      <c r="AF162" s="2">
        <v>6456</v>
      </c>
      <c r="AG162" s="2" t="s">
        <v>712</v>
      </c>
      <c r="AI162" s="2">
        <v>6448</v>
      </c>
      <c r="AJ162" s="2" t="s">
        <v>712</v>
      </c>
      <c r="AL162" s="2">
        <v>6449</v>
      </c>
      <c r="AM162" s="2" t="s">
        <v>712</v>
      </c>
    </row>
    <row r="163" spans="1:39" x14ac:dyDescent="0.25">
      <c r="A163" s="2" t="s">
        <v>1861</v>
      </c>
      <c r="B163" s="2" t="s">
        <v>1596</v>
      </c>
      <c r="C163" s="2" t="s">
        <v>1573</v>
      </c>
      <c r="D163" s="4">
        <f t="shared" si="2"/>
        <v>125</v>
      </c>
      <c r="E163" s="2">
        <v>16</v>
      </c>
      <c r="F163" s="2" t="s">
        <v>712</v>
      </c>
      <c r="H163" s="2">
        <v>16</v>
      </c>
      <c r="I163" s="2" t="s">
        <v>712</v>
      </c>
      <c r="K163" s="2">
        <v>16</v>
      </c>
      <c r="L163" s="2" t="s">
        <v>712</v>
      </c>
      <c r="N163" s="2">
        <v>16</v>
      </c>
      <c r="O163" s="2" t="s">
        <v>712</v>
      </c>
      <c r="Q163" s="2">
        <v>16</v>
      </c>
      <c r="R163" s="2" t="s">
        <v>712</v>
      </c>
      <c r="T163" s="2">
        <v>16</v>
      </c>
      <c r="U163" s="2" t="s">
        <v>712</v>
      </c>
      <c r="W163" s="2">
        <v>16</v>
      </c>
      <c r="X163" s="2" t="s">
        <v>712</v>
      </c>
      <c r="Z163" s="2">
        <v>16</v>
      </c>
      <c r="AA163" s="2" t="s">
        <v>712</v>
      </c>
      <c r="AC163" s="2">
        <v>16</v>
      </c>
      <c r="AD163" s="2" t="s">
        <v>712</v>
      </c>
      <c r="AF163" s="2">
        <v>16</v>
      </c>
      <c r="AG163" s="2" t="s">
        <v>712</v>
      </c>
      <c r="AI163" s="2">
        <v>16</v>
      </c>
      <c r="AJ163" s="2" t="s">
        <v>712</v>
      </c>
      <c r="AL163" s="2">
        <v>16</v>
      </c>
      <c r="AM163" s="2" t="s">
        <v>712</v>
      </c>
    </row>
    <row r="164" spans="1:39" x14ac:dyDescent="0.25">
      <c r="A164" s="2" t="s">
        <v>1861</v>
      </c>
      <c r="B164" s="2" t="s">
        <v>1595</v>
      </c>
      <c r="C164" s="2" t="s">
        <v>1573</v>
      </c>
      <c r="D164" s="4">
        <f t="shared" si="2"/>
        <v>126</v>
      </c>
      <c r="W164" s="2">
        <v>6530</v>
      </c>
      <c r="X164" s="2" t="s">
        <v>712</v>
      </c>
      <c r="Z164" s="2">
        <v>6530</v>
      </c>
      <c r="AA164" s="2" t="s">
        <v>712</v>
      </c>
      <c r="AC164" s="2">
        <v>6530</v>
      </c>
      <c r="AD164" s="2" t="s">
        <v>712</v>
      </c>
      <c r="AF164" s="2">
        <v>6530</v>
      </c>
      <c r="AG164" s="2" t="s">
        <v>712</v>
      </c>
      <c r="AI164" s="2">
        <v>6530</v>
      </c>
      <c r="AJ164" s="2" t="s">
        <v>712</v>
      </c>
      <c r="AL164" s="2">
        <v>6529</v>
      </c>
      <c r="AM164" s="2" t="s">
        <v>712</v>
      </c>
    </row>
    <row r="165" spans="1:39" x14ac:dyDescent="0.25">
      <c r="A165" s="2" t="s">
        <v>1861</v>
      </c>
      <c r="B165" s="2" t="s">
        <v>1594</v>
      </c>
      <c r="C165" s="2" t="s">
        <v>1573</v>
      </c>
      <c r="D165" s="4">
        <f t="shared" si="2"/>
        <v>256</v>
      </c>
      <c r="AC165" s="2">
        <v>259</v>
      </c>
      <c r="AD165" s="2" t="s">
        <v>712</v>
      </c>
      <c r="AF165" s="2">
        <v>259</v>
      </c>
      <c r="AG165" s="2" t="s">
        <v>712</v>
      </c>
      <c r="AI165" s="2">
        <v>259</v>
      </c>
      <c r="AJ165" s="2" t="s">
        <v>712</v>
      </c>
      <c r="AL165" s="2">
        <v>259</v>
      </c>
      <c r="AM165" s="2" t="s">
        <v>712</v>
      </c>
    </row>
    <row r="166" spans="1:39" x14ac:dyDescent="0.25">
      <c r="A166" s="2" t="s">
        <v>1861</v>
      </c>
      <c r="B166" s="2" t="s">
        <v>1593</v>
      </c>
      <c r="C166" s="2" t="s">
        <v>1573</v>
      </c>
      <c r="D166" s="4">
        <f t="shared" si="2"/>
        <v>134</v>
      </c>
      <c r="E166" s="2">
        <v>32</v>
      </c>
      <c r="F166" s="2" t="s">
        <v>712</v>
      </c>
      <c r="H166" s="2">
        <v>32</v>
      </c>
      <c r="I166" s="2" t="s">
        <v>712</v>
      </c>
      <c r="K166" s="2">
        <v>32</v>
      </c>
      <c r="L166" s="2" t="s">
        <v>712</v>
      </c>
      <c r="N166" s="2">
        <v>32</v>
      </c>
      <c r="O166" s="2" t="s">
        <v>712</v>
      </c>
      <c r="Q166" s="2">
        <v>32</v>
      </c>
      <c r="R166" s="2" t="s">
        <v>712</v>
      </c>
      <c r="T166" s="2">
        <v>32</v>
      </c>
      <c r="U166" s="2" t="s">
        <v>712</v>
      </c>
      <c r="W166" s="2">
        <v>32</v>
      </c>
      <c r="X166" s="2" t="s">
        <v>712</v>
      </c>
      <c r="Z166" s="2">
        <v>32</v>
      </c>
      <c r="AA166" s="2" t="s">
        <v>712</v>
      </c>
      <c r="AC166" s="2">
        <v>32</v>
      </c>
      <c r="AD166" s="2" t="s">
        <v>712</v>
      </c>
      <c r="AF166" s="2">
        <v>32</v>
      </c>
      <c r="AG166" s="2" t="s">
        <v>712</v>
      </c>
      <c r="AI166" s="2">
        <v>32</v>
      </c>
      <c r="AJ166" s="2" t="s">
        <v>712</v>
      </c>
      <c r="AL166" s="2">
        <v>32</v>
      </c>
      <c r="AM166" s="2" t="s">
        <v>712</v>
      </c>
    </row>
    <row r="167" spans="1:39" x14ac:dyDescent="0.25">
      <c r="A167" s="2" t="s">
        <v>1861</v>
      </c>
      <c r="B167" s="2" t="s">
        <v>1592</v>
      </c>
      <c r="C167" s="2" t="s">
        <v>1573</v>
      </c>
      <c r="D167" s="4">
        <f t="shared" si="2"/>
        <v>140</v>
      </c>
    </row>
    <row r="168" spans="1:39" x14ac:dyDescent="0.25">
      <c r="A168" s="2" t="s">
        <v>1861</v>
      </c>
      <c r="B168" s="2" t="s">
        <v>1591</v>
      </c>
      <c r="C168" s="2" t="s">
        <v>1573</v>
      </c>
      <c r="D168" s="4">
        <f t="shared" si="2"/>
        <v>273</v>
      </c>
      <c r="AF168" s="2">
        <v>1381</v>
      </c>
      <c r="AG168" s="2" t="s">
        <v>712</v>
      </c>
      <c r="AI168" s="2">
        <v>1381</v>
      </c>
      <c r="AJ168" s="2" t="s">
        <v>712</v>
      </c>
      <c r="AL168" s="2">
        <v>1381</v>
      </c>
      <c r="AM168" s="2" t="s">
        <v>712</v>
      </c>
    </row>
    <row r="169" spans="1:39" x14ac:dyDescent="0.25">
      <c r="A169" s="2" t="s">
        <v>1861</v>
      </c>
      <c r="B169" s="2" t="s">
        <v>1590</v>
      </c>
      <c r="C169" s="2" t="s">
        <v>1573</v>
      </c>
      <c r="D169" s="4">
        <f t="shared" si="2"/>
        <v>150</v>
      </c>
      <c r="E169" s="2">
        <v>4153</v>
      </c>
      <c r="F169" s="2" t="s">
        <v>712</v>
      </c>
      <c r="H169" s="2">
        <v>4153</v>
      </c>
      <c r="I169" s="2" t="s">
        <v>712</v>
      </c>
      <c r="K169" s="2">
        <v>4153</v>
      </c>
      <c r="L169" s="2" t="s">
        <v>712</v>
      </c>
      <c r="N169" s="2">
        <v>4153</v>
      </c>
      <c r="O169" s="2" t="s">
        <v>712</v>
      </c>
      <c r="Q169" s="2">
        <v>4153</v>
      </c>
      <c r="R169" s="2" t="s">
        <v>712</v>
      </c>
      <c r="T169" s="2">
        <v>4153</v>
      </c>
      <c r="U169" s="2" t="s">
        <v>712</v>
      </c>
      <c r="W169" s="2">
        <v>4153</v>
      </c>
      <c r="X169" s="2" t="s">
        <v>712</v>
      </c>
      <c r="Z169" s="2">
        <v>4153</v>
      </c>
      <c r="AA169" s="2" t="s">
        <v>712</v>
      </c>
      <c r="AC169" s="2">
        <v>4153</v>
      </c>
      <c r="AD169" s="2" t="s">
        <v>712</v>
      </c>
      <c r="AF169" s="2">
        <v>4154</v>
      </c>
      <c r="AG169" s="2" t="s">
        <v>712</v>
      </c>
      <c r="AI169" s="2">
        <v>4154</v>
      </c>
      <c r="AJ169" s="2" t="s">
        <v>712</v>
      </c>
      <c r="AL169" s="2">
        <v>4154</v>
      </c>
      <c r="AM169" s="2" t="s">
        <v>712</v>
      </c>
    </row>
    <row r="170" spans="1:39" x14ac:dyDescent="0.25">
      <c r="A170" s="2" t="s">
        <v>1861</v>
      </c>
      <c r="B170" s="2" t="s">
        <v>1589</v>
      </c>
      <c r="C170" s="2" t="s">
        <v>1573</v>
      </c>
      <c r="D170" s="4">
        <f t="shared" si="2"/>
        <v>162</v>
      </c>
      <c r="E170" s="2">
        <v>38518</v>
      </c>
      <c r="F170" s="2" t="s">
        <v>712</v>
      </c>
      <c r="H170" s="2">
        <v>38518</v>
      </c>
      <c r="I170" s="2" t="s">
        <v>712</v>
      </c>
      <c r="K170" s="2">
        <v>38518</v>
      </c>
      <c r="L170" s="2" t="s">
        <v>712</v>
      </c>
      <c r="N170" s="2">
        <v>38518</v>
      </c>
      <c r="O170" s="2" t="s">
        <v>712</v>
      </c>
      <c r="Q170" s="2">
        <v>38518</v>
      </c>
      <c r="R170" s="2" t="s">
        <v>712</v>
      </c>
      <c r="T170" s="2">
        <v>38518</v>
      </c>
      <c r="U170" s="2" t="s">
        <v>712</v>
      </c>
      <c r="W170" s="2">
        <v>38518</v>
      </c>
      <c r="X170" s="2" t="s">
        <v>712</v>
      </c>
      <c r="Z170" s="2">
        <v>38518</v>
      </c>
      <c r="AA170" s="2" t="s">
        <v>712</v>
      </c>
      <c r="AC170" s="2">
        <v>38518</v>
      </c>
      <c r="AD170" s="2" t="s">
        <v>712</v>
      </c>
      <c r="AF170" s="2">
        <v>38518</v>
      </c>
      <c r="AG170" s="2" t="s">
        <v>712</v>
      </c>
      <c r="AI170" s="2">
        <v>38518</v>
      </c>
      <c r="AJ170" s="2" t="s">
        <v>712</v>
      </c>
      <c r="AL170" s="2">
        <v>38518</v>
      </c>
      <c r="AM170" s="2" t="s">
        <v>712</v>
      </c>
    </row>
    <row r="171" spans="1:39" x14ac:dyDescent="0.25">
      <c r="A171" s="2" t="s">
        <v>1861</v>
      </c>
      <c r="B171" s="2" t="s">
        <v>1588</v>
      </c>
      <c r="C171" s="2" t="s">
        <v>1573</v>
      </c>
      <c r="D171" s="4">
        <f t="shared" si="2"/>
        <v>173</v>
      </c>
      <c r="E171" s="2">
        <v>31269</v>
      </c>
      <c r="F171" s="2" t="s">
        <v>712</v>
      </c>
      <c r="H171" s="2">
        <v>31269</v>
      </c>
      <c r="I171" s="2" t="s">
        <v>712</v>
      </c>
      <c r="K171" s="2">
        <v>31269</v>
      </c>
      <c r="L171" s="2" t="s">
        <v>712</v>
      </c>
      <c r="N171" s="2">
        <v>31269</v>
      </c>
      <c r="O171" s="2" t="s">
        <v>712</v>
      </c>
      <c r="Q171" s="2">
        <v>31269</v>
      </c>
      <c r="R171" s="2" t="s">
        <v>712</v>
      </c>
      <c r="T171" s="2">
        <v>31269</v>
      </c>
      <c r="U171" s="2" t="s">
        <v>712</v>
      </c>
      <c r="W171" s="2">
        <v>31269</v>
      </c>
      <c r="X171" s="2" t="s">
        <v>712</v>
      </c>
      <c r="Z171" s="2">
        <v>31269</v>
      </c>
      <c r="AA171" s="2" t="s">
        <v>712</v>
      </c>
      <c r="AC171" s="2">
        <v>31269</v>
      </c>
      <c r="AD171" s="2" t="s">
        <v>712</v>
      </c>
      <c r="AF171" s="2">
        <v>31268</v>
      </c>
      <c r="AG171" s="2" t="s">
        <v>712</v>
      </c>
      <c r="AI171" s="2">
        <v>31268</v>
      </c>
      <c r="AJ171" s="2" t="s">
        <v>712</v>
      </c>
      <c r="AL171" s="2">
        <v>31268</v>
      </c>
      <c r="AM171" s="2" t="s">
        <v>712</v>
      </c>
    </row>
    <row r="172" spans="1:39" x14ac:dyDescent="0.25">
      <c r="A172" s="2" t="s">
        <v>1861</v>
      </c>
      <c r="B172" s="2" t="s">
        <v>1587</v>
      </c>
      <c r="C172" s="2" t="s">
        <v>1573</v>
      </c>
      <c r="D172" s="4">
        <f t="shared" si="2"/>
        <v>174</v>
      </c>
      <c r="E172" s="2">
        <v>9212</v>
      </c>
      <c r="F172" s="2" t="s">
        <v>712</v>
      </c>
      <c r="H172" s="2">
        <v>9212</v>
      </c>
      <c r="I172" s="2" t="s">
        <v>712</v>
      </c>
      <c r="K172" s="2">
        <v>9212</v>
      </c>
      <c r="L172" s="2" t="s">
        <v>712</v>
      </c>
      <c r="N172" s="2">
        <v>9212</v>
      </c>
      <c r="O172" s="2" t="s">
        <v>712</v>
      </c>
      <c r="Q172" s="2">
        <v>9212</v>
      </c>
      <c r="R172" s="2" t="s">
        <v>712</v>
      </c>
      <c r="T172" s="2">
        <v>9212</v>
      </c>
      <c r="U172" s="2" t="s">
        <v>712</v>
      </c>
      <c r="W172" s="2">
        <v>9212</v>
      </c>
      <c r="X172" s="2" t="s">
        <v>712</v>
      </c>
      <c r="Z172" s="2">
        <v>9212</v>
      </c>
      <c r="AA172" s="2" t="s">
        <v>712</v>
      </c>
      <c r="AC172" s="2">
        <v>9212</v>
      </c>
      <c r="AD172" s="2" t="s">
        <v>712</v>
      </c>
      <c r="AF172" s="2">
        <v>9209</v>
      </c>
      <c r="AG172" s="2" t="s">
        <v>712</v>
      </c>
      <c r="AI172" s="2">
        <v>9221</v>
      </c>
      <c r="AJ172" s="2" t="s">
        <v>712</v>
      </c>
      <c r="AL172" s="2">
        <v>9222</v>
      </c>
      <c r="AM172" s="2" t="s">
        <v>712</v>
      </c>
    </row>
    <row r="173" spans="1:39" x14ac:dyDescent="0.25">
      <c r="A173" s="2" t="s">
        <v>1861</v>
      </c>
      <c r="B173" s="2" t="s">
        <v>1586</v>
      </c>
      <c r="C173" s="2" t="s">
        <v>1573</v>
      </c>
      <c r="D173" s="4">
        <f t="shared" si="2"/>
        <v>146</v>
      </c>
      <c r="W173" s="2">
        <v>3376</v>
      </c>
      <c r="X173" s="2" t="s">
        <v>712</v>
      </c>
      <c r="Z173" s="2">
        <v>3384</v>
      </c>
      <c r="AA173" s="2" t="s">
        <v>712</v>
      </c>
      <c r="AC173" s="2">
        <v>3384</v>
      </c>
      <c r="AD173" s="2" t="s">
        <v>712</v>
      </c>
      <c r="AF173" s="2">
        <v>3385</v>
      </c>
      <c r="AG173" s="2" t="s">
        <v>712</v>
      </c>
      <c r="AI173" s="2">
        <v>3385</v>
      </c>
      <c r="AJ173" s="2" t="s">
        <v>712</v>
      </c>
      <c r="AL173" s="2">
        <v>3385</v>
      </c>
      <c r="AM173" s="2" t="s">
        <v>712</v>
      </c>
    </row>
    <row r="174" spans="1:39" x14ac:dyDescent="0.25">
      <c r="A174" s="2" t="s">
        <v>1861</v>
      </c>
      <c r="B174" s="2" t="s">
        <v>1585</v>
      </c>
      <c r="C174" s="2" t="s">
        <v>1573</v>
      </c>
      <c r="D174" s="4">
        <f t="shared" si="2"/>
        <v>183</v>
      </c>
      <c r="E174" s="2">
        <v>23839</v>
      </c>
      <c r="F174" s="2" t="s">
        <v>712</v>
      </c>
      <c r="H174" s="2">
        <v>23839</v>
      </c>
      <c r="I174" s="2" t="s">
        <v>712</v>
      </c>
      <c r="K174" s="2">
        <v>23839</v>
      </c>
      <c r="L174" s="2" t="s">
        <v>712</v>
      </c>
      <c r="N174" s="2">
        <v>23839</v>
      </c>
      <c r="O174" s="2" t="s">
        <v>712</v>
      </c>
      <c r="Q174" s="2">
        <v>23839</v>
      </c>
      <c r="R174" s="2" t="s">
        <v>712</v>
      </c>
      <c r="T174" s="2">
        <v>23839</v>
      </c>
      <c r="U174" s="2" t="s">
        <v>712</v>
      </c>
      <c r="W174" s="2">
        <v>23839</v>
      </c>
      <c r="X174" s="2" t="s">
        <v>712</v>
      </c>
      <c r="Z174" s="2">
        <v>23839</v>
      </c>
      <c r="AA174" s="2" t="s">
        <v>712</v>
      </c>
      <c r="AC174" s="2">
        <v>23839</v>
      </c>
      <c r="AD174" s="2" t="s">
        <v>712</v>
      </c>
      <c r="AF174" s="2">
        <v>23839</v>
      </c>
      <c r="AG174" s="2" t="s">
        <v>712</v>
      </c>
      <c r="AI174" s="2">
        <v>23839</v>
      </c>
      <c r="AJ174" s="2" t="s">
        <v>712</v>
      </c>
      <c r="AL174" s="2">
        <v>23839</v>
      </c>
      <c r="AM174" s="2" t="s">
        <v>712</v>
      </c>
    </row>
    <row r="175" spans="1:39" x14ac:dyDescent="0.25">
      <c r="A175" s="2" t="s">
        <v>1861</v>
      </c>
      <c r="B175" s="2" t="s">
        <v>1584</v>
      </c>
      <c r="C175" s="2" t="s">
        <v>1573</v>
      </c>
      <c r="D175" s="4">
        <f t="shared" si="2"/>
        <v>185</v>
      </c>
      <c r="W175" s="2">
        <v>1709824</v>
      </c>
      <c r="X175" s="2" t="s">
        <v>712</v>
      </c>
      <c r="Z175" s="2">
        <v>1709824</v>
      </c>
      <c r="AA175" s="2" t="s">
        <v>712</v>
      </c>
      <c r="AC175" s="2">
        <v>1709824</v>
      </c>
      <c r="AD175" s="2" t="s">
        <v>712</v>
      </c>
      <c r="AF175" s="2">
        <v>1709824</v>
      </c>
      <c r="AG175" s="2" t="s">
        <v>712</v>
      </c>
      <c r="AI175" s="2">
        <v>1709825</v>
      </c>
      <c r="AJ175" s="2" t="s">
        <v>712</v>
      </c>
      <c r="AL175" s="2">
        <v>1709825</v>
      </c>
      <c r="AM175" s="2" t="s">
        <v>712</v>
      </c>
    </row>
    <row r="176" spans="1:39" x14ac:dyDescent="0.25">
      <c r="A176" s="2" t="s">
        <v>1861</v>
      </c>
      <c r="B176" s="2" t="s">
        <v>1583</v>
      </c>
      <c r="C176" s="2" t="s">
        <v>1573</v>
      </c>
      <c r="D176" s="4">
        <f t="shared" si="2"/>
        <v>192</v>
      </c>
      <c r="E176" s="2">
        <v>6</v>
      </c>
      <c r="F176" s="2" t="s">
        <v>712</v>
      </c>
      <c r="H176" s="2">
        <v>6</v>
      </c>
      <c r="I176" s="2" t="s">
        <v>712</v>
      </c>
      <c r="K176" s="2">
        <v>6</v>
      </c>
      <c r="L176" s="2" t="s">
        <v>712</v>
      </c>
      <c r="N176" s="2">
        <v>6</v>
      </c>
      <c r="O176" s="2" t="s">
        <v>712</v>
      </c>
      <c r="Q176" s="2">
        <v>6</v>
      </c>
      <c r="R176" s="2" t="s">
        <v>712</v>
      </c>
      <c r="T176" s="2">
        <v>6</v>
      </c>
      <c r="U176" s="2" t="s">
        <v>712</v>
      </c>
      <c r="W176" s="2">
        <v>6</v>
      </c>
      <c r="X176" s="2" t="s">
        <v>712</v>
      </c>
      <c r="Z176" s="2">
        <v>6</v>
      </c>
      <c r="AA176" s="2" t="s">
        <v>712</v>
      </c>
      <c r="AC176" s="2">
        <v>6</v>
      </c>
      <c r="AD176" s="2" t="s">
        <v>712</v>
      </c>
      <c r="AF176" s="2">
        <v>6</v>
      </c>
      <c r="AG176" s="2" t="s">
        <v>712</v>
      </c>
      <c r="AI176" s="2">
        <v>6</v>
      </c>
      <c r="AJ176" s="2" t="s">
        <v>712</v>
      </c>
      <c r="AL176" s="2">
        <v>6</v>
      </c>
      <c r="AM176" s="2" t="s">
        <v>712</v>
      </c>
    </row>
    <row r="177" spans="1:39" x14ac:dyDescent="0.25">
      <c r="A177" s="2" t="s">
        <v>1861</v>
      </c>
      <c r="B177" s="2" t="s">
        <v>1582</v>
      </c>
      <c r="C177" s="2" t="s">
        <v>1573</v>
      </c>
      <c r="D177" s="4">
        <f t="shared" si="2"/>
        <v>272</v>
      </c>
      <c r="AF177" s="2">
        <v>8836</v>
      </c>
      <c r="AG177" s="2" t="s">
        <v>712</v>
      </c>
      <c r="AI177" s="2">
        <v>8836</v>
      </c>
      <c r="AJ177" s="2" t="s">
        <v>712</v>
      </c>
      <c r="AL177" s="2">
        <v>8836</v>
      </c>
      <c r="AM177" s="2" t="s">
        <v>712</v>
      </c>
    </row>
    <row r="178" spans="1:39" x14ac:dyDescent="0.25">
      <c r="A178" s="2" t="s">
        <v>1861</v>
      </c>
      <c r="B178" s="2" t="s">
        <v>1581</v>
      </c>
      <c r="C178" s="2" t="s">
        <v>1573</v>
      </c>
      <c r="D178" s="4">
        <f t="shared" si="2"/>
        <v>199</v>
      </c>
      <c r="Z178" s="2">
        <v>4903</v>
      </c>
      <c r="AA178" s="2" t="s">
        <v>712</v>
      </c>
      <c r="AC178" s="2">
        <v>4903</v>
      </c>
      <c r="AD178" s="2" t="s">
        <v>712</v>
      </c>
      <c r="AF178" s="2">
        <v>4903</v>
      </c>
      <c r="AG178" s="2" t="s">
        <v>712</v>
      </c>
      <c r="AI178" s="2">
        <v>4904</v>
      </c>
      <c r="AJ178" s="2" t="s">
        <v>712</v>
      </c>
      <c r="AL178" s="2">
        <v>4904</v>
      </c>
      <c r="AM178" s="2" t="s">
        <v>712</v>
      </c>
    </row>
    <row r="179" spans="1:39" x14ac:dyDescent="0.25">
      <c r="A179" s="2" t="s">
        <v>1861</v>
      </c>
      <c r="B179" s="2" t="s">
        <v>1580</v>
      </c>
      <c r="C179" s="2" t="s">
        <v>1573</v>
      </c>
      <c r="D179" s="4">
        <f t="shared" si="2"/>
        <v>198</v>
      </c>
      <c r="W179" s="2">
        <v>2027</v>
      </c>
      <c r="X179" s="2" t="s">
        <v>712</v>
      </c>
      <c r="Z179" s="2">
        <v>2027</v>
      </c>
      <c r="AA179" s="2" t="s">
        <v>712</v>
      </c>
      <c r="AC179" s="2">
        <v>2027</v>
      </c>
      <c r="AD179" s="2" t="s">
        <v>712</v>
      </c>
      <c r="AF179" s="2">
        <v>2027</v>
      </c>
      <c r="AG179" s="2" t="s">
        <v>712</v>
      </c>
      <c r="AI179" s="2">
        <v>2027</v>
      </c>
      <c r="AJ179" s="2" t="s">
        <v>712</v>
      </c>
      <c r="AL179" s="2">
        <v>2027</v>
      </c>
      <c r="AM179" s="2" t="s">
        <v>712</v>
      </c>
    </row>
    <row r="180" spans="1:39" x14ac:dyDescent="0.25">
      <c r="A180" s="2" t="s">
        <v>1861</v>
      </c>
      <c r="B180" s="2" t="s">
        <v>1579</v>
      </c>
      <c r="C180" s="2" t="s">
        <v>1573</v>
      </c>
      <c r="D180" s="4">
        <f t="shared" si="2"/>
        <v>203</v>
      </c>
      <c r="E180" s="2">
        <v>50599</v>
      </c>
      <c r="F180" s="2" t="s">
        <v>712</v>
      </c>
      <c r="H180" s="2">
        <v>50599</v>
      </c>
      <c r="I180" s="2" t="s">
        <v>712</v>
      </c>
      <c r="K180" s="2">
        <v>50599</v>
      </c>
      <c r="L180" s="2" t="s">
        <v>712</v>
      </c>
      <c r="N180" s="2">
        <v>50599</v>
      </c>
      <c r="O180" s="2" t="s">
        <v>712</v>
      </c>
      <c r="Q180" s="2">
        <v>50599</v>
      </c>
      <c r="R180" s="2" t="s">
        <v>712</v>
      </c>
      <c r="T180" s="2">
        <v>50599</v>
      </c>
      <c r="U180" s="2" t="s">
        <v>712</v>
      </c>
      <c r="W180" s="2">
        <v>50599</v>
      </c>
      <c r="X180" s="2" t="s">
        <v>712</v>
      </c>
      <c r="Z180" s="2">
        <v>50599</v>
      </c>
      <c r="AA180" s="2" t="s">
        <v>712</v>
      </c>
      <c r="AC180" s="2">
        <v>50532</v>
      </c>
      <c r="AD180" s="2" t="s">
        <v>712</v>
      </c>
      <c r="AF180" s="2">
        <v>50537</v>
      </c>
      <c r="AG180" s="2" t="s">
        <v>712</v>
      </c>
      <c r="AI180" s="2">
        <v>50594</v>
      </c>
      <c r="AJ180" s="2" t="s">
        <v>712</v>
      </c>
      <c r="AL180" s="2">
        <v>50594</v>
      </c>
      <c r="AM180" s="2" t="s">
        <v>712</v>
      </c>
    </row>
    <row r="181" spans="1:39" x14ac:dyDescent="0.25">
      <c r="A181" s="2" t="s">
        <v>1861</v>
      </c>
      <c r="B181" s="2" t="s">
        <v>1578</v>
      </c>
      <c r="C181" s="2" t="s">
        <v>1573</v>
      </c>
      <c r="D181" s="4">
        <f t="shared" si="2"/>
        <v>210</v>
      </c>
      <c r="E181" s="2">
        <v>45030</v>
      </c>
      <c r="F181" s="2" t="s">
        <v>712</v>
      </c>
      <c r="H181" s="2">
        <v>45030</v>
      </c>
      <c r="I181" s="2" t="s">
        <v>712</v>
      </c>
      <c r="K181" s="2">
        <v>45030</v>
      </c>
      <c r="L181" s="2" t="s">
        <v>712</v>
      </c>
      <c r="N181" s="2">
        <v>45030</v>
      </c>
      <c r="O181" s="2" t="s">
        <v>712</v>
      </c>
      <c r="Q181" s="2">
        <v>45030</v>
      </c>
      <c r="R181" s="2" t="s">
        <v>712</v>
      </c>
      <c r="T181" s="2">
        <v>45030</v>
      </c>
      <c r="U181" s="2" t="s">
        <v>712</v>
      </c>
      <c r="W181" s="2">
        <v>45030</v>
      </c>
      <c r="X181" s="2" t="s">
        <v>712</v>
      </c>
      <c r="Z181" s="2">
        <v>45030</v>
      </c>
      <c r="AA181" s="2" t="s">
        <v>712</v>
      </c>
      <c r="AC181" s="2">
        <v>45030</v>
      </c>
      <c r="AD181" s="2" t="s">
        <v>712</v>
      </c>
      <c r="AF181" s="2">
        <v>45030</v>
      </c>
      <c r="AG181" s="2" t="s">
        <v>712</v>
      </c>
      <c r="AI181" s="2">
        <v>44742</v>
      </c>
      <c r="AJ181" s="2" t="s">
        <v>712</v>
      </c>
      <c r="AL181" s="2">
        <v>44742</v>
      </c>
      <c r="AM181" s="2" t="s">
        <v>712</v>
      </c>
    </row>
    <row r="182" spans="1:39" x14ac:dyDescent="0.25">
      <c r="A182" s="2" t="s">
        <v>1861</v>
      </c>
      <c r="B182" s="2" t="s">
        <v>1577</v>
      </c>
      <c r="C182" s="2" t="s">
        <v>1573</v>
      </c>
      <c r="D182" s="4">
        <f t="shared" si="2"/>
        <v>211</v>
      </c>
      <c r="E182" s="2">
        <v>4129</v>
      </c>
      <c r="F182" s="2" t="s">
        <v>712</v>
      </c>
      <c r="H182" s="2">
        <v>4129</v>
      </c>
      <c r="I182" s="2" t="s">
        <v>712</v>
      </c>
      <c r="K182" s="2">
        <v>4129</v>
      </c>
      <c r="L182" s="2" t="s">
        <v>712</v>
      </c>
      <c r="N182" s="2">
        <v>4129</v>
      </c>
      <c r="O182" s="2" t="s">
        <v>712</v>
      </c>
      <c r="Q182" s="2">
        <v>4129</v>
      </c>
      <c r="R182" s="2" t="s">
        <v>712</v>
      </c>
      <c r="T182" s="2">
        <v>4129</v>
      </c>
      <c r="U182" s="2" t="s">
        <v>712</v>
      </c>
      <c r="W182" s="2">
        <v>4129</v>
      </c>
      <c r="X182" s="2" t="s">
        <v>712</v>
      </c>
      <c r="Z182" s="2">
        <v>4129</v>
      </c>
      <c r="AA182" s="2" t="s">
        <v>712</v>
      </c>
      <c r="AC182" s="2">
        <v>4129</v>
      </c>
      <c r="AD182" s="2" t="s">
        <v>712</v>
      </c>
      <c r="AF182" s="2">
        <v>4129</v>
      </c>
      <c r="AG182" s="2" t="s">
        <v>712</v>
      </c>
      <c r="AI182" s="2">
        <v>4129</v>
      </c>
      <c r="AJ182" s="2" t="s">
        <v>712</v>
      </c>
      <c r="AL182" s="2">
        <v>4129</v>
      </c>
      <c r="AM182" s="2" t="s">
        <v>712</v>
      </c>
    </row>
    <row r="183" spans="1:39" x14ac:dyDescent="0.25">
      <c r="A183" s="2" t="s">
        <v>1861</v>
      </c>
      <c r="B183" s="2" t="s">
        <v>1576</v>
      </c>
      <c r="C183" s="2" t="s">
        <v>1573</v>
      </c>
      <c r="D183" s="4">
        <f t="shared" si="2"/>
        <v>154</v>
      </c>
      <c r="W183" s="2">
        <v>2571</v>
      </c>
      <c r="X183" s="2" t="s">
        <v>712</v>
      </c>
      <c r="Z183" s="2">
        <v>2571</v>
      </c>
      <c r="AA183" s="2" t="s">
        <v>712</v>
      </c>
      <c r="AC183" s="2">
        <v>2571</v>
      </c>
      <c r="AD183" s="2" t="s">
        <v>712</v>
      </c>
      <c r="AF183" s="2">
        <v>2571</v>
      </c>
      <c r="AG183" s="2" t="s">
        <v>712</v>
      </c>
      <c r="AI183" s="2">
        <v>2571</v>
      </c>
      <c r="AJ183" s="2" t="s">
        <v>712</v>
      </c>
      <c r="AL183" s="2">
        <v>2571</v>
      </c>
      <c r="AM183" s="2" t="s">
        <v>712</v>
      </c>
    </row>
    <row r="184" spans="1:39" x14ac:dyDescent="0.25">
      <c r="A184" s="2" t="s">
        <v>1861</v>
      </c>
      <c r="B184" s="2" t="s">
        <v>1575</v>
      </c>
      <c r="C184" s="2" t="s">
        <v>1573</v>
      </c>
      <c r="D184" s="4">
        <f t="shared" si="2"/>
        <v>230</v>
      </c>
      <c r="W184" s="2">
        <v>60356</v>
      </c>
      <c r="X184" s="2" t="s">
        <v>712</v>
      </c>
      <c r="Z184" s="2">
        <v>60355</v>
      </c>
      <c r="AA184" s="2" t="s">
        <v>712</v>
      </c>
      <c r="AC184" s="2">
        <v>60355</v>
      </c>
      <c r="AD184" s="2" t="s">
        <v>712</v>
      </c>
      <c r="AF184" s="2">
        <v>60355</v>
      </c>
      <c r="AG184" s="2" t="s">
        <v>712</v>
      </c>
      <c r="AI184" s="2">
        <v>60355</v>
      </c>
      <c r="AJ184" s="2" t="s">
        <v>712</v>
      </c>
      <c r="AL184" s="2">
        <v>60355</v>
      </c>
      <c r="AM184" s="2" t="s">
        <v>712</v>
      </c>
    </row>
    <row r="185" spans="1:39" x14ac:dyDescent="0.25">
      <c r="A185" s="2" t="s">
        <v>1861</v>
      </c>
      <c r="B185" s="2" t="s">
        <v>1574</v>
      </c>
      <c r="C185" s="2" t="s">
        <v>1573</v>
      </c>
      <c r="D185" s="4">
        <f t="shared" si="2"/>
        <v>229</v>
      </c>
      <c r="E185" s="2">
        <v>24361</v>
      </c>
      <c r="F185" s="2" t="s">
        <v>712</v>
      </c>
      <c r="H185" s="2">
        <v>24361</v>
      </c>
      <c r="I185" s="2" t="s">
        <v>712</v>
      </c>
      <c r="K185" s="2">
        <v>24361</v>
      </c>
      <c r="L185" s="2" t="s">
        <v>712</v>
      </c>
      <c r="N185" s="2">
        <v>24361</v>
      </c>
      <c r="O185" s="2" t="s">
        <v>712</v>
      </c>
      <c r="Q185" s="2">
        <v>24361</v>
      </c>
      <c r="R185" s="2" t="s">
        <v>712</v>
      </c>
      <c r="T185" s="2">
        <v>24361</v>
      </c>
      <c r="U185" s="2" t="s">
        <v>712</v>
      </c>
      <c r="W185" s="2">
        <v>24361</v>
      </c>
      <c r="X185" s="2" t="s">
        <v>712</v>
      </c>
      <c r="Z185" s="2">
        <v>24361</v>
      </c>
      <c r="AA185" s="2" t="s">
        <v>712</v>
      </c>
      <c r="AC185" s="2">
        <v>24361</v>
      </c>
      <c r="AD185" s="2" t="s">
        <v>712</v>
      </c>
      <c r="AF185" s="2">
        <v>24361</v>
      </c>
      <c r="AG185" s="2" t="s">
        <v>712</v>
      </c>
      <c r="AI185" s="2">
        <v>24361</v>
      </c>
      <c r="AJ185" s="2" t="s">
        <v>712</v>
      </c>
      <c r="AL185" s="2">
        <v>24361</v>
      </c>
      <c r="AM185" s="2" t="s">
        <v>712</v>
      </c>
    </row>
    <row r="186" spans="1:39" x14ac:dyDescent="0.25">
      <c r="A186" s="2" t="s">
        <v>1861</v>
      </c>
      <c r="B186" s="2" t="s">
        <v>1572</v>
      </c>
      <c r="C186" s="2" t="s">
        <v>1555</v>
      </c>
      <c r="D186" s="4">
        <f t="shared" si="2"/>
        <v>10</v>
      </c>
      <c r="E186" s="2">
        <v>774122</v>
      </c>
      <c r="F186" s="2" t="s">
        <v>712</v>
      </c>
      <c r="H186" s="2">
        <v>774122</v>
      </c>
      <c r="I186" s="2" t="s">
        <v>712</v>
      </c>
      <c r="K186" s="2">
        <v>774122</v>
      </c>
      <c r="L186" s="2" t="s">
        <v>712</v>
      </c>
      <c r="N186" s="2">
        <v>774122</v>
      </c>
      <c r="O186" s="2" t="s">
        <v>712</v>
      </c>
      <c r="Q186" s="2">
        <v>774122</v>
      </c>
      <c r="R186" s="2" t="s">
        <v>712</v>
      </c>
      <c r="T186" s="2">
        <v>774122</v>
      </c>
      <c r="U186" s="2" t="s">
        <v>712</v>
      </c>
      <c r="W186" s="2">
        <v>774122</v>
      </c>
      <c r="X186" s="2" t="s">
        <v>712</v>
      </c>
      <c r="Z186" s="2">
        <v>774122</v>
      </c>
      <c r="AA186" s="2" t="s">
        <v>712</v>
      </c>
      <c r="AC186" s="2">
        <v>774122</v>
      </c>
      <c r="AD186" s="2" t="s">
        <v>712</v>
      </c>
      <c r="AF186" s="2">
        <v>774122</v>
      </c>
      <c r="AG186" s="2" t="s">
        <v>712</v>
      </c>
      <c r="AI186" s="2">
        <v>774122</v>
      </c>
      <c r="AJ186" s="2" t="s">
        <v>712</v>
      </c>
      <c r="AL186" s="2">
        <v>774122</v>
      </c>
      <c r="AM186" s="2" t="s">
        <v>712</v>
      </c>
    </row>
    <row r="187" spans="1:39" x14ac:dyDescent="0.25">
      <c r="A187" s="2" t="s">
        <v>1861</v>
      </c>
      <c r="B187" s="2" t="s">
        <v>1571</v>
      </c>
      <c r="C187" s="2" t="s">
        <v>1555</v>
      </c>
      <c r="D187" s="4">
        <f t="shared" si="2"/>
        <v>47</v>
      </c>
      <c r="E187" s="2">
        <v>24</v>
      </c>
      <c r="F187" s="2" t="s">
        <v>712</v>
      </c>
      <c r="H187" s="2">
        <v>24</v>
      </c>
      <c r="I187" s="2" t="s">
        <v>712</v>
      </c>
      <c r="K187" s="2">
        <v>24</v>
      </c>
      <c r="L187" s="2" t="s">
        <v>712</v>
      </c>
      <c r="N187" s="2">
        <v>24</v>
      </c>
      <c r="O187" s="2" t="s">
        <v>712</v>
      </c>
      <c r="Q187" s="2">
        <v>24</v>
      </c>
      <c r="R187" s="2" t="s">
        <v>712</v>
      </c>
      <c r="T187" s="2">
        <v>24</v>
      </c>
      <c r="U187" s="2" t="s">
        <v>712</v>
      </c>
      <c r="W187" s="2">
        <v>24</v>
      </c>
      <c r="X187" s="2" t="s">
        <v>712</v>
      </c>
      <c r="Z187" s="2">
        <v>24</v>
      </c>
      <c r="AA187" s="2" t="s">
        <v>712</v>
      </c>
      <c r="AC187" s="2">
        <v>24</v>
      </c>
      <c r="AD187" s="2" t="s">
        <v>712</v>
      </c>
      <c r="AF187" s="2">
        <v>24</v>
      </c>
      <c r="AG187" s="2" t="s">
        <v>712</v>
      </c>
      <c r="AI187" s="2">
        <v>24</v>
      </c>
      <c r="AJ187" s="2" t="s">
        <v>712</v>
      </c>
      <c r="AL187" s="2">
        <v>24</v>
      </c>
      <c r="AM187" s="2" t="s">
        <v>712</v>
      </c>
    </row>
    <row r="188" spans="1:39" x14ac:dyDescent="0.25">
      <c r="A188" s="2" t="s">
        <v>1861</v>
      </c>
      <c r="B188" s="2" t="s">
        <v>1570</v>
      </c>
      <c r="C188" s="2" t="s">
        <v>1555</v>
      </c>
      <c r="D188" s="4">
        <f t="shared" si="2"/>
        <v>66</v>
      </c>
      <c r="E188" s="2">
        <v>1827</v>
      </c>
      <c r="F188" s="2" t="s">
        <v>712</v>
      </c>
      <c r="H188" s="2">
        <v>1827</v>
      </c>
      <c r="I188" s="2" t="s">
        <v>712</v>
      </c>
      <c r="K188" s="2">
        <v>1827</v>
      </c>
      <c r="L188" s="2" t="s">
        <v>712</v>
      </c>
      <c r="N188" s="2">
        <v>1827</v>
      </c>
      <c r="O188" s="2" t="s">
        <v>712</v>
      </c>
      <c r="Q188" s="2">
        <v>1827</v>
      </c>
      <c r="R188" s="2" t="s">
        <v>712</v>
      </c>
      <c r="T188" s="2">
        <v>1827</v>
      </c>
      <c r="U188" s="2" t="s">
        <v>712</v>
      </c>
      <c r="W188" s="2">
        <v>1827</v>
      </c>
      <c r="X188" s="2" t="s">
        <v>712</v>
      </c>
      <c r="Z188" s="2">
        <v>1827</v>
      </c>
      <c r="AA188" s="2" t="s">
        <v>712</v>
      </c>
      <c r="AC188" s="2">
        <v>1827</v>
      </c>
      <c r="AD188" s="2" t="s">
        <v>712</v>
      </c>
      <c r="AF188" s="2">
        <v>1827</v>
      </c>
      <c r="AG188" s="2" t="s">
        <v>712</v>
      </c>
      <c r="AI188" s="2">
        <v>1827</v>
      </c>
      <c r="AJ188" s="2" t="s">
        <v>712</v>
      </c>
      <c r="AL188" s="2">
        <v>1827</v>
      </c>
      <c r="AM188" s="2" t="s">
        <v>712</v>
      </c>
    </row>
    <row r="189" spans="1:39" x14ac:dyDescent="0.25">
      <c r="A189" s="2" t="s">
        <v>1861</v>
      </c>
      <c r="B189" s="2" t="s">
        <v>1569</v>
      </c>
      <c r="C189" s="2" t="s">
        <v>1555</v>
      </c>
      <c r="D189" s="4">
        <f t="shared" si="2"/>
        <v>83</v>
      </c>
      <c r="E189" s="2">
        <v>81</v>
      </c>
      <c r="F189" s="2" t="s">
        <v>712</v>
      </c>
      <c r="H189" s="2">
        <v>81</v>
      </c>
      <c r="I189" s="2" t="s">
        <v>712</v>
      </c>
      <c r="K189" s="2">
        <v>81</v>
      </c>
      <c r="L189" s="2" t="s">
        <v>712</v>
      </c>
      <c r="N189" s="2">
        <v>81</v>
      </c>
      <c r="O189" s="2" t="s">
        <v>712</v>
      </c>
      <c r="Q189" s="2">
        <v>81</v>
      </c>
      <c r="R189" s="2" t="s">
        <v>712</v>
      </c>
      <c r="T189" s="2">
        <v>81</v>
      </c>
      <c r="U189" s="2" t="s">
        <v>712</v>
      </c>
      <c r="W189" s="2">
        <v>81</v>
      </c>
      <c r="X189" s="2" t="s">
        <v>712</v>
      </c>
      <c r="Z189" s="2">
        <v>81</v>
      </c>
      <c r="AA189" s="2" t="s">
        <v>712</v>
      </c>
      <c r="AC189" s="2">
        <v>81</v>
      </c>
      <c r="AD189" s="2" t="s">
        <v>712</v>
      </c>
      <c r="AF189" s="2">
        <v>81</v>
      </c>
      <c r="AG189" s="2" t="s">
        <v>712</v>
      </c>
      <c r="AI189" s="2">
        <v>81</v>
      </c>
      <c r="AJ189" s="2" t="s">
        <v>712</v>
      </c>
      <c r="AL189" s="2">
        <v>81</v>
      </c>
      <c r="AM189" s="2" t="s">
        <v>712</v>
      </c>
    </row>
    <row r="190" spans="1:39" x14ac:dyDescent="0.25">
      <c r="A190" s="2" t="s">
        <v>1861</v>
      </c>
      <c r="B190" s="2" t="s">
        <v>1568</v>
      </c>
      <c r="C190" s="2" t="s">
        <v>1555</v>
      </c>
      <c r="D190" s="4">
        <f t="shared" si="2"/>
        <v>127</v>
      </c>
      <c r="E190" s="2">
        <v>18</v>
      </c>
      <c r="F190" s="2" t="s">
        <v>712</v>
      </c>
      <c r="H190" s="2">
        <v>18</v>
      </c>
      <c r="I190" s="2" t="s">
        <v>712</v>
      </c>
      <c r="K190" s="2">
        <v>18</v>
      </c>
      <c r="L190" s="2" t="s">
        <v>712</v>
      </c>
      <c r="N190" s="2">
        <v>18</v>
      </c>
      <c r="O190" s="2" t="s">
        <v>712</v>
      </c>
      <c r="Q190" s="2">
        <v>18</v>
      </c>
      <c r="R190" s="2" t="s">
        <v>712</v>
      </c>
      <c r="T190" s="2">
        <v>18</v>
      </c>
      <c r="U190" s="2" t="s">
        <v>712</v>
      </c>
      <c r="W190" s="2">
        <v>18</v>
      </c>
      <c r="X190" s="2" t="s">
        <v>712</v>
      </c>
      <c r="Z190" s="2">
        <v>18</v>
      </c>
      <c r="AA190" s="2" t="s">
        <v>712</v>
      </c>
      <c r="AC190" s="2">
        <v>18</v>
      </c>
      <c r="AD190" s="2" t="s">
        <v>712</v>
      </c>
      <c r="AF190" s="2">
        <v>18</v>
      </c>
      <c r="AG190" s="2" t="s">
        <v>712</v>
      </c>
      <c r="AI190" s="2">
        <v>18</v>
      </c>
      <c r="AJ190" s="2" t="s">
        <v>712</v>
      </c>
      <c r="AL190" s="2">
        <v>18</v>
      </c>
      <c r="AM190" s="2" t="s">
        <v>712</v>
      </c>
    </row>
    <row r="191" spans="1:39" x14ac:dyDescent="0.25">
      <c r="A191" s="2" t="s">
        <v>1861</v>
      </c>
      <c r="B191" s="2" t="s">
        <v>1567</v>
      </c>
      <c r="C191" s="2" t="s">
        <v>1555</v>
      </c>
      <c r="D191" s="4">
        <f t="shared" si="2"/>
        <v>145</v>
      </c>
      <c r="E191" s="2">
        <v>70</v>
      </c>
      <c r="F191" s="2" t="s">
        <v>712</v>
      </c>
      <c r="H191" s="2">
        <v>70</v>
      </c>
      <c r="I191" s="2" t="s">
        <v>712</v>
      </c>
      <c r="K191" s="2">
        <v>70</v>
      </c>
      <c r="L191" s="2" t="s">
        <v>712</v>
      </c>
      <c r="N191" s="2">
        <v>70</v>
      </c>
      <c r="O191" s="2" t="s">
        <v>712</v>
      </c>
      <c r="Q191" s="2">
        <v>70</v>
      </c>
      <c r="R191" s="2" t="s">
        <v>712</v>
      </c>
      <c r="T191" s="2">
        <v>70</v>
      </c>
      <c r="U191" s="2" t="s">
        <v>712</v>
      </c>
      <c r="W191" s="2">
        <v>70</v>
      </c>
      <c r="X191" s="2" t="s">
        <v>712</v>
      </c>
      <c r="Z191" s="2">
        <v>70</v>
      </c>
      <c r="AA191" s="2" t="s">
        <v>712</v>
      </c>
      <c r="AC191" s="2">
        <v>70</v>
      </c>
      <c r="AD191" s="2" t="s">
        <v>712</v>
      </c>
      <c r="AF191" s="2">
        <v>70</v>
      </c>
      <c r="AG191" s="2" t="s">
        <v>712</v>
      </c>
      <c r="AI191" s="2">
        <v>70</v>
      </c>
      <c r="AJ191" s="2" t="s">
        <v>712</v>
      </c>
      <c r="AL191" s="2">
        <v>70</v>
      </c>
      <c r="AM191" s="2" t="s">
        <v>712</v>
      </c>
    </row>
    <row r="192" spans="1:39" x14ac:dyDescent="0.25">
      <c r="A192" s="2" t="s">
        <v>1861</v>
      </c>
      <c r="B192" s="2" t="s">
        <v>1566</v>
      </c>
      <c r="C192" s="2" t="s">
        <v>1555</v>
      </c>
      <c r="D192" s="4">
        <f t="shared" si="2"/>
        <v>148</v>
      </c>
      <c r="E192" s="2">
        <v>2</v>
      </c>
      <c r="F192" s="2" t="s">
        <v>712</v>
      </c>
      <c r="H192" s="2">
        <v>2</v>
      </c>
      <c r="I192" s="2" t="s">
        <v>712</v>
      </c>
      <c r="K192" s="2">
        <v>2</v>
      </c>
      <c r="L192" s="2" t="s">
        <v>712</v>
      </c>
      <c r="N192" s="2">
        <v>2</v>
      </c>
      <c r="O192" s="2" t="s">
        <v>712</v>
      </c>
      <c r="Q192" s="2">
        <v>2</v>
      </c>
      <c r="R192" s="2" t="s">
        <v>712</v>
      </c>
      <c r="T192" s="2">
        <v>2</v>
      </c>
      <c r="U192" s="2" t="s">
        <v>712</v>
      </c>
      <c r="W192" s="2">
        <v>2</v>
      </c>
      <c r="X192" s="2" t="s">
        <v>712</v>
      </c>
      <c r="Z192" s="2">
        <v>2</v>
      </c>
      <c r="AA192" s="2" t="s">
        <v>712</v>
      </c>
      <c r="AC192" s="2">
        <v>2</v>
      </c>
      <c r="AD192" s="2" t="s">
        <v>712</v>
      </c>
      <c r="AF192" s="2">
        <v>2</v>
      </c>
      <c r="AG192" s="2" t="s">
        <v>712</v>
      </c>
      <c r="AI192" s="2">
        <v>2</v>
      </c>
      <c r="AJ192" s="2" t="s">
        <v>712</v>
      </c>
      <c r="AL192" s="2">
        <v>2</v>
      </c>
      <c r="AM192" s="2" t="s">
        <v>712</v>
      </c>
    </row>
    <row r="193" spans="1:39" x14ac:dyDescent="0.25">
      <c r="A193" s="2" t="s">
        <v>1861</v>
      </c>
      <c r="B193" s="2" t="s">
        <v>1565</v>
      </c>
      <c r="C193" s="2" t="s">
        <v>1555</v>
      </c>
      <c r="D193" s="4">
        <f t="shared" si="2"/>
        <v>156</v>
      </c>
      <c r="E193" s="2">
        <v>26771</v>
      </c>
      <c r="F193" s="2" t="s">
        <v>712</v>
      </c>
      <c r="H193" s="2">
        <v>26771</v>
      </c>
      <c r="I193" s="2" t="s">
        <v>712</v>
      </c>
      <c r="K193" s="2">
        <v>26771</v>
      </c>
      <c r="L193" s="2" t="s">
        <v>712</v>
      </c>
      <c r="N193" s="2">
        <v>26771</v>
      </c>
      <c r="O193" s="2" t="s">
        <v>712</v>
      </c>
      <c r="Q193" s="2">
        <v>26771</v>
      </c>
      <c r="R193" s="2" t="s">
        <v>712</v>
      </c>
      <c r="T193" s="2">
        <v>26771</v>
      </c>
      <c r="U193" s="2" t="s">
        <v>712</v>
      </c>
      <c r="W193" s="2">
        <v>26771</v>
      </c>
      <c r="X193" s="2" t="s">
        <v>712</v>
      </c>
      <c r="Z193" s="2">
        <v>26771</v>
      </c>
      <c r="AA193" s="2" t="s">
        <v>712</v>
      </c>
      <c r="AC193" s="2">
        <v>26771</v>
      </c>
      <c r="AD193" s="2" t="s">
        <v>712</v>
      </c>
      <c r="AF193" s="2">
        <v>26771</v>
      </c>
      <c r="AG193" s="2" t="s">
        <v>712</v>
      </c>
      <c r="AI193" s="2">
        <v>26771</v>
      </c>
      <c r="AJ193" s="2" t="s">
        <v>712</v>
      </c>
      <c r="AL193" s="2">
        <v>26771</v>
      </c>
      <c r="AM193" s="2" t="s">
        <v>712</v>
      </c>
    </row>
    <row r="194" spans="1:39" x14ac:dyDescent="0.25">
      <c r="A194" s="2" t="s">
        <v>1861</v>
      </c>
      <c r="B194" s="2" t="s">
        <v>1564</v>
      </c>
      <c r="C194" s="2" t="s">
        <v>1555</v>
      </c>
      <c r="D194" s="4">
        <f t="shared" ref="D194:D257" si="3">IF(B194="","",VALUE(LEFT(B194,FIND(".|",B194)-1)))</f>
        <v>160</v>
      </c>
      <c r="E194" s="2">
        <v>26</v>
      </c>
      <c r="F194" s="2" t="s">
        <v>712</v>
      </c>
      <c r="H194" s="2">
        <v>26</v>
      </c>
      <c r="I194" s="2" t="s">
        <v>712</v>
      </c>
      <c r="K194" s="2">
        <v>26</v>
      </c>
      <c r="L194" s="2" t="s">
        <v>712</v>
      </c>
      <c r="N194" s="2">
        <v>26</v>
      </c>
      <c r="O194" s="2" t="s">
        <v>712</v>
      </c>
      <c r="Q194" s="2">
        <v>26</v>
      </c>
      <c r="R194" s="2" t="s">
        <v>712</v>
      </c>
      <c r="T194" s="2">
        <v>26</v>
      </c>
      <c r="U194" s="2" t="s">
        <v>712</v>
      </c>
      <c r="W194" s="2">
        <v>26</v>
      </c>
      <c r="X194" s="2" t="s">
        <v>712</v>
      </c>
      <c r="Z194" s="2">
        <v>26</v>
      </c>
      <c r="AA194" s="2" t="s">
        <v>712</v>
      </c>
      <c r="AC194" s="2">
        <v>26</v>
      </c>
      <c r="AD194" s="2" t="s">
        <v>712</v>
      </c>
      <c r="AF194" s="2">
        <v>26</v>
      </c>
      <c r="AG194" s="2" t="s">
        <v>712</v>
      </c>
      <c r="AI194" s="2">
        <v>26</v>
      </c>
      <c r="AJ194" s="2" t="s">
        <v>712</v>
      </c>
      <c r="AL194" s="2">
        <v>26</v>
      </c>
      <c r="AM194" s="2" t="s">
        <v>712</v>
      </c>
    </row>
    <row r="195" spans="1:39" x14ac:dyDescent="0.25">
      <c r="A195" s="2" t="s">
        <v>1861</v>
      </c>
      <c r="B195" s="2" t="s">
        <v>1563</v>
      </c>
      <c r="C195" s="2" t="s">
        <v>1555</v>
      </c>
      <c r="D195" s="4">
        <f t="shared" si="3"/>
        <v>180</v>
      </c>
      <c r="E195" s="2">
        <v>46</v>
      </c>
      <c r="F195" s="2" t="s">
        <v>712</v>
      </c>
      <c r="H195" s="2">
        <v>46</v>
      </c>
      <c r="I195" s="2" t="s">
        <v>712</v>
      </c>
      <c r="K195" s="2">
        <v>46</v>
      </c>
      <c r="L195" s="2" t="s">
        <v>712</v>
      </c>
      <c r="N195" s="2">
        <v>46</v>
      </c>
      <c r="O195" s="2" t="s">
        <v>712</v>
      </c>
      <c r="Q195" s="2">
        <v>46</v>
      </c>
      <c r="R195" s="2" t="s">
        <v>712</v>
      </c>
      <c r="T195" s="2">
        <v>46</v>
      </c>
      <c r="U195" s="2" t="s">
        <v>712</v>
      </c>
      <c r="W195" s="2">
        <v>46</v>
      </c>
      <c r="X195" s="2" t="s">
        <v>712</v>
      </c>
      <c r="Z195" s="2">
        <v>46</v>
      </c>
      <c r="AA195" s="2" t="s">
        <v>712</v>
      </c>
      <c r="AC195" s="2">
        <v>46</v>
      </c>
      <c r="AD195" s="2" t="s">
        <v>712</v>
      </c>
      <c r="AF195" s="2">
        <v>46</v>
      </c>
      <c r="AG195" s="2" t="s">
        <v>712</v>
      </c>
      <c r="AI195" s="2">
        <v>46</v>
      </c>
      <c r="AJ195" s="2" t="s">
        <v>712</v>
      </c>
      <c r="AL195" s="2">
        <v>46</v>
      </c>
      <c r="AM195" s="2" t="s">
        <v>712</v>
      </c>
    </row>
    <row r="196" spans="1:39" x14ac:dyDescent="0.25">
      <c r="A196" s="2" t="s">
        <v>1861</v>
      </c>
      <c r="B196" s="2" t="s">
        <v>1562</v>
      </c>
      <c r="C196" s="2" t="s">
        <v>1555</v>
      </c>
      <c r="D196" s="4">
        <f t="shared" si="3"/>
        <v>244</v>
      </c>
      <c r="E196" s="2">
        <v>284</v>
      </c>
      <c r="F196" s="2" t="s">
        <v>712</v>
      </c>
      <c r="H196" s="2">
        <v>284</v>
      </c>
      <c r="I196" s="2" t="s">
        <v>712</v>
      </c>
      <c r="K196" s="2">
        <v>284</v>
      </c>
      <c r="L196" s="2" t="s">
        <v>712</v>
      </c>
      <c r="N196" s="2">
        <v>284</v>
      </c>
      <c r="O196" s="2" t="s">
        <v>712</v>
      </c>
      <c r="Q196" s="2">
        <v>284</v>
      </c>
      <c r="R196" s="2" t="s">
        <v>712</v>
      </c>
      <c r="T196" s="2">
        <v>284</v>
      </c>
      <c r="U196" s="2" t="s">
        <v>712</v>
      </c>
      <c r="W196" s="2">
        <v>284</v>
      </c>
      <c r="X196" s="2" t="s">
        <v>712</v>
      </c>
      <c r="Z196" s="2">
        <v>284</v>
      </c>
      <c r="AA196" s="2" t="s">
        <v>712</v>
      </c>
      <c r="AC196" s="2">
        <v>284</v>
      </c>
      <c r="AD196" s="2" t="s">
        <v>712</v>
      </c>
      <c r="AF196" s="2">
        <v>284</v>
      </c>
      <c r="AG196" s="2" t="s">
        <v>712</v>
      </c>
      <c r="AI196" s="2">
        <v>284</v>
      </c>
      <c r="AJ196" s="2" t="s">
        <v>712</v>
      </c>
      <c r="AL196" s="2">
        <v>284</v>
      </c>
      <c r="AM196" s="2" t="s">
        <v>712</v>
      </c>
    </row>
    <row r="197" spans="1:39" x14ac:dyDescent="0.25">
      <c r="A197" s="2" t="s">
        <v>1861</v>
      </c>
      <c r="B197" s="2" t="s">
        <v>1561</v>
      </c>
      <c r="C197" s="2" t="s">
        <v>1555</v>
      </c>
      <c r="D197" s="4">
        <f t="shared" si="3"/>
        <v>25</v>
      </c>
      <c r="E197" s="2">
        <v>2890</v>
      </c>
      <c r="F197" s="2" t="s">
        <v>712</v>
      </c>
      <c r="H197" s="2">
        <v>2890</v>
      </c>
      <c r="I197" s="2" t="s">
        <v>712</v>
      </c>
      <c r="K197" s="2">
        <v>2890</v>
      </c>
      <c r="L197" s="2" t="s">
        <v>712</v>
      </c>
      <c r="N197" s="2">
        <v>2890</v>
      </c>
      <c r="O197" s="2" t="s">
        <v>712</v>
      </c>
      <c r="Q197" s="2">
        <v>2890</v>
      </c>
      <c r="R197" s="2" t="s">
        <v>712</v>
      </c>
      <c r="T197" s="2">
        <v>2890</v>
      </c>
      <c r="U197" s="2" t="s">
        <v>712</v>
      </c>
      <c r="W197" s="2">
        <v>2890</v>
      </c>
      <c r="X197" s="2" t="s">
        <v>712</v>
      </c>
      <c r="Z197" s="2">
        <v>2890</v>
      </c>
      <c r="AA197" s="2" t="s">
        <v>712</v>
      </c>
      <c r="AC197" s="2">
        <v>2890</v>
      </c>
      <c r="AD197" s="2" t="s">
        <v>712</v>
      </c>
      <c r="AF197" s="2">
        <v>2890</v>
      </c>
      <c r="AG197" s="2" t="s">
        <v>712</v>
      </c>
      <c r="AI197" s="2">
        <v>2890</v>
      </c>
      <c r="AJ197" s="2" t="s">
        <v>712</v>
      </c>
      <c r="AL197" s="2">
        <v>2890</v>
      </c>
      <c r="AM197" s="2" t="s">
        <v>712</v>
      </c>
    </row>
    <row r="198" spans="1:39" x14ac:dyDescent="0.25">
      <c r="A198" s="2" t="s">
        <v>1861</v>
      </c>
      <c r="B198" s="2" t="s">
        <v>1560</v>
      </c>
      <c r="C198" s="2" t="s">
        <v>1555</v>
      </c>
      <c r="D198" s="4">
        <f t="shared" si="3"/>
        <v>218</v>
      </c>
      <c r="E198" s="2">
        <v>1</v>
      </c>
      <c r="F198" s="2" t="s">
        <v>712</v>
      </c>
      <c r="H198" s="2">
        <v>1</v>
      </c>
      <c r="I198" s="2" t="s">
        <v>712</v>
      </c>
      <c r="K198" s="2">
        <v>1</v>
      </c>
      <c r="L198" s="2" t="s">
        <v>712</v>
      </c>
      <c r="N198" s="2">
        <v>1</v>
      </c>
      <c r="O198" s="2" t="s">
        <v>712</v>
      </c>
      <c r="Q198" s="2">
        <v>1</v>
      </c>
      <c r="R198" s="2" t="s">
        <v>712</v>
      </c>
      <c r="T198" s="2">
        <v>1</v>
      </c>
      <c r="U198" s="2" t="s">
        <v>712</v>
      </c>
      <c r="W198" s="2">
        <v>1</v>
      </c>
      <c r="X198" s="2" t="s">
        <v>712</v>
      </c>
      <c r="Z198" s="2">
        <v>1</v>
      </c>
      <c r="AA198" s="2" t="s">
        <v>712</v>
      </c>
      <c r="AC198" s="2">
        <v>1</v>
      </c>
      <c r="AD198" s="2" t="s">
        <v>712</v>
      </c>
      <c r="AF198" s="2">
        <v>1</v>
      </c>
      <c r="AG198" s="2" t="s">
        <v>712</v>
      </c>
      <c r="AI198" s="2">
        <v>1</v>
      </c>
      <c r="AJ198" s="2" t="s">
        <v>712</v>
      </c>
      <c r="AL198" s="2">
        <v>1</v>
      </c>
      <c r="AM198" s="2" t="s">
        <v>712</v>
      </c>
    </row>
    <row r="199" spans="1:39" x14ac:dyDescent="0.25">
      <c r="A199" s="2" t="s">
        <v>1861</v>
      </c>
      <c r="B199" s="2" t="s">
        <v>1559</v>
      </c>
      <c r="C199" s="2" t="s">
        <v>1555</v>
      </c>
      <c r="D199" s="4">
        <f t="shared" si="3"/>
        <v>219</v>
      </c>
      <c r="E199" s="2">
        <v>75</v>
      </c>
      <c r="F199" s="2" t="s">
        <v>712</v>
      </c>
      <c r="H199" s="2">
        <v>75</v>
      </c>
      <c r="I199" s="2" t="s">
        <v>712</v>
      </c>
      <c r="K199" s="2">
        <v>75</v>
      </c>
      <c r="L199" s="2" t="s">
        <v>712</v>
      </c>
      <c r="N199" s="2">
        <v>75</v>
      </c>
      <c r="O199" s="2" t="s">
        <v>712</v>
      </c>
      <c r="Q199" s="2">
        <v>75</v>
      </c>
      <c r="R199" s="2" t="s">
        <v>712</v>
      </c>
      <c r="T199" s="2">
        <v>75</v>
      </c>
      <c r="U199" s="2" t="s">
        <v>712</v>
      </c>
      <c r="W199" s="2">
        <v>75</v>
      </c>
      <c r="X199" s="2" t="s">
        <v>712</v>
      </c>
      <c r="Z199" s="2">
        <v>75</v>
      </c>
      <c r="AA199" s="2" t="s">
        <v>712</v>
      </c>
      <c r="AC199" s="2">
        <v>75</v>
      </c>
      <c r="AD199" s="2" t="s">
        <v>712</v>
      </c>
      <c r="AF199" s="2">
        <v>75</v>
      </c>
      <c r="AG199" s="2" t="s">
        <v>712</v>
      </c>
      <c r="AI199" s="2">
        <v>75</v>
      </c>
      <c r="AJ199" s="2" t="s">
        <v>712</v>
      </c>
      <c r="AL199" s="2">
        <v>75</v>
      </c>
      <c r="AM199" s="2" t="s">
        <v>712</v>
      </c>
    </row>
    <row r="200" spans="1:39" x14ac:dyDescent="0.25">
      <c r="A200" s="2" t="s">
        <v>1861</v>
      </c>
      <c r="B200" s="2" t="s">
        <v>1558</v>
      </c>
      <c r="C200" s="2" t="s">
        <v>1555</v>
      </c>
      <c r="D200" s="4">
        <f t="shared" si="3"/>
        <v>227</v>
      </c>
      <c r="E200" s="2">
        <v>3</v>
      </c>
      <c r="F200" s="2" t="s">
        <v>712</v>
      </c>
      <c r="H200" s="2">
        <v>3</v>
      </c>
      <c r="I200" s="2" t="s">
        <v>712</v>
      </c>
      <c r="K200" s="2">
        <v>3</v>
      </c>
      <c r="L200" s="2" t="s">
        <v>712</v>
      </c>
      <c r="N200" s="2">
        <v>3</v>
      </c>
      <c r="O200" s="2" t="s">
        <v>712</v>
      </c>
      <c r="Q200" s="2">
        <v>3</v>
      </c>
      <c r="R200" s="2" t="s">
        <v>712</v>
      </c>
      <c r="T200" s="2">
        <v>3</v>
      </c>
      <c r="U200" s="2" t="s">
        <v>712</v>
      </c>
      <c r="W200" s="2">
        <v>3</v>
      </c>
      <c r="X200" s="2" t="s">
        <v>712</v>
      </c>
      <c r="Z200" s="2">
        <v>3</v>
      </c>
      <c r="AA200" s="2" t="s">
        <v>712</v>
      </c>
      <c r="AC200" s="2">
        <v>3</v>
      </c>
      <c r="AD200" s="2" t="s">
        <v>712</v>
      </c>
      <c r="AF200" s="2">
        <v>3</v>
      </c>
      <c r="AG200" s="2" t="s">
        <v>712</v>
      </c>
      <c r="AI200" s="2">
        <v>3</v>
      </c>
      <c r="AJ200" s="2" t="s">
        <v>712</v>
      </c>
      <c r="AL200" s="2">
        <v>3</v>
      </c>
      <c r="AM200" s="2" t="s">
        <v>712</v>
      </c>
    </row>
    <row r="201" spans="1:39" x14ac:dyDescent="0.25">
      <c r="A201" s="2" t="s">
        <v>1861</v>
      </c>
      <c r="B201" s="2" t="s">
        <v>1556</v>
      </c>
      <c r="C201" s="2" t="s">
        <v>1555</v>
      </c>
      <c r="D201" s="4">
        <f t="shared" si="3"/>
        <v>155</v>
      </c>
      <c r="E201" s="2">
        <v>1219</v>
      </c>
      <c r="F201" s="2" t="s">
        <v>712</v>
      </c>
      <c r="H201" s="2">
        <v>1219</v>
      </c>
      <c r="I201" s="2" t="s">
        <v>712</v>
      </c>
      <c r="K201" s="2">
        <v>1219</v>
      </c>
      <c r="L201" s="2" t="s">
        <v>712</v>
      </c>
      <c r="N201" s="2">
        <v>1219</v>
      </c>
      <c r="O201" s="2" t="s">
        <v>712</v>
      </c>
      <c r="Q201" s="2">
        <v>1219</v>
      </c>
      <c r="R201" s="2" t="s">
        <v>712</v>
      </c>
      <c r="T201" s="2">
        <v>1219</v>
      </c>
      <c r="U201" s="2" t="s">
        <v>712</v>
      </c>
      <c r="W201" s="2">
        <v>1219</v>
      </c>
      <c r="X201" s="2" t="s">
        <v>712</v>
      </c>
      <c r="Z201" s="2">
        <v>1219</v>
      </c>
      <c r="AA201" s="2" t="s">
        <v>712</v>
      </c>
      <c r="AC201" s="2">
        <v>1219</v>
      </c>
      <c r="AD201" s="2" t="s">
        <v>712</v>
      </c>
      <c r="AF201" s="2">
        <v>1219</v>
      </c>
      <c r="AG201" s="2" t="s">
        <v>712</v>
      </c>
      <c r="AI201" s="2">
        <v>1219</v>
      </c>
      <c r="AJ201" s="2" t="s">
        <v>712</v>
      </c>
      <c r="AL201" s="2">
        <v>1219</v>
      </c>
      <c r="AM201" s="2" t="s">
        <v>712</v>
      </c>
    </row>
    <row r="202" spans="1:39" x14ac:dyDescent="0.25">
      <c r="D202" s="4" t="str">
        <f t="shared" si="3"/>
        <v/>
      </c>
    </row>
    <row r="203" spans="1:39" x14ac:dyDescent="0.25">
      <c r="D203" s="4" t="str">
        <f t="shared" si="3"/>
        <v/>
      </c>
      <c r="E203" s="2" t="s">
        <v>1779</v>
      </c>
      <c r="H203" s="2" t="s">
        <v>1778</v>
      </c>
      <c r="K203" s="2" t="s">
        <v>1777</v>
      </c>
      <c r="N203" s="2" t="s">
        <v>1776</v>
      </c>
      <c r="Q203" s="2" t="s">
        <v>1775</v>
      </c>
      <c r="T203" s="2" t="s">
        <v>1774</v>
      </c>
      <c r="W203" s="2" t="s">
        <v>1773</v>
      </c>
      <c r="Z203" s="2" t="s">
        <v>1772</v>
      </c>
      <c r="AC203" s="2" t="s">
        <v>1771</v>
      </c>
      <c r="AF203" s="2" t="s">
        <v>1770</v>
      </c>
      <c r="AI203" s="2" t="s">
        <v>1769</v>
      </c>
      <c r="AL203" s="2" t="s">
        <v>1768</v>
      </c>
    </row>
    <row r="204" spans="1:39" x14ac:dyDescent="0.25">
      <c r="A204" s="2" t="s">
        <v>1860</v>
      </c>
      <c r="B204" s="2" t="s">
        <v>1767</v>
      </c>
      <c r="C204" s="2" t="s">
        <v>1712</v>
      </c>
      <c r="D204" s="4">
        <f t="shared" si="3"/>
        <v>4</v>
      </c>
      <c r="E204" s="2">
        <v>11690</v>
      </c>
      <c r="F204" s="2" t="s">
        <v>712</v>
      </c>
      <c r="H204" s="2">
        <v>13354</v>
      </c>
      <c r="I204" s="2" t="s">
        <v>712</v>
      </c>
      <c r="K204" s="2">
        <v>15377</v>
      </c>
      <c r="L204" s="2" t="s">
        <v>712</v>
      </c>
      <c r="N204" s="2">
        <v>17690</v>
      </c>
      <c r="O204" s="2" t="s">
        <v>712</v>
      </c>
      <c r="Q204" s="2">
        <v>20576</v>
      </c>
      <c r="R204" s="2" t="s">
        <v>712</v>
      </c>
      <c r="T204" s="2">
        <v>23918</v>
      </c>
      <c r="U204" s="2" t="s">
        <v>712</v>
      </c>
      <c r="W204" s="2">
        <v>27181</v>
      </c>
      <c r="X204" s="2" t="s">
        <v>712</v>
      </c>
      <c r="Z204" s="2">
        <v>29888</v>
      </c>
      <c r="AA204" s="2" t="s">
        <v>712</v>
      </c>
      <c r="AC204" s="2">
        <v>31990</v>
      </c>
      <c r="AD204" s="2" t="s">
        <v>712</v>
      </c>
      <c r="AF204" s="2">
        <v>34262</v>
      </c>
      <c r="AG204" s="2" t="s">
        <v>712</v>
      </c>
      <c r="AI204" s="2">
        <v>37439</v>
      </c>
      <c r="AJ204" s="2" t="s">
        <v>712</v>
      </c>
      <c r="AL204" s="2">
        <v>39667</v>
      </c>
      <c r="AM204" s="2" t="s">
        <v>712</v>
      </c>
    </row>
    <row r="205" spans="1:39" x14ac:dyDescent="0.25">
      <c r="A205" s="2" t="s">
        <v>1860</v>
      </c>
      <c r="B205" s="2" t="s">
        <v>1766</v>
      </c>
      <c r="C205" s="2" t="s">
        <v>1712</v>
      </c>
      <c r="D205" s="4">
        <f t="shared" si="3"/>
        <v>7</v>
      </c>
      <c r="E205" s="2">
        <v>5466</v>
      </c>
      <c r="F205" s="2" t="s">
        <v>712</v>
      </c>
      <c r="H205" s="2">
        <v>5963</v>
      </c>
      <c r="I205" s="2" t="s">
        <v>712</v>
      </c>
      <c r="K205" s="2">
        <v>6588</v>
      </c>
      <c r="L205" s="2" t="s">
        <v>712</v>
      </c>
      <c r="N205" s="2">
        <v>7501</v>
      </c>
      <c r="O205" s="2" t="s">
        <v>712</v>
      </c>
      <c r="Q205" s="2">
        <v>8808</v>
      </c>
      <c r="R205" s="2" t="s">
        <v>712</v>
      </c>
      <c r="T205" s="2">
        <v>10286</v>
      </c>
      <c r="U205" s="2" t="s">
        <v>712</v>
      </c>
      <c r="W205" s="2">
        <v>11849</v>
      </c>
      <c r="X205" s="2" t="s">
        <v>712</v>
      </c>
      <c r="Z205" s="2">
        <v>13802</v>
      </c>
      <c r="AA205" s="2" t="s">
        <v>712</v>
      </c>
      <c r="AC205" s="2">
        <v>16110</v>
      </c>
      <c r="AD205" s="2" t="s">
        <v>712</v>
      </c>
      <c r="AF205" s="2">
        <v>19184</v>
      </c>
      <c r="AG205" s="2" t="s">
        <v>712</v>
      </c>
      <c r="AI205" s="2">
        <v>22686</v>
      </c>
      <c r="AJ205" s="2" t="s">
        <v>712</v>
      </c>
      <c r="AL205" s="2">
        <v>25022</v>
      </c>
      <c r="AM205" s="2" t="s">
        <v>712</v>
      </c>
    </row>
    <row r="206" spans="1:39" x14ac:dyDescent="0.25">
      <c r="A206" s="2" t="s">
        <v>1860</v>
      </c>
      <c r="B206" s="2" t="s">
        <v>1765</v>
      </c>
      <c r="C206" s="2" t="s">
        <v>1712</v>
      </c>
      <c r="D206" s="4">
        <f t="shared" si="3"/>
        <v>53</v>
      </c>
      <c r="E206" s="2">
        <v>2503</v>
      </c>
      <c r="F206" s="2" t="s">
        <v>712</v>
      </c>
      <c r="H206" s="2">
        <v>2733</v>
      </c>
      <c r="I206" s="2" t="s">
        <v>712</v>
      </c>
      <c r="K206" s="2">
        <v>3039</v>
      </c>
      <c r="L206" s="2" t="s">
        <v>712</v>
      </c>
      <c r="N206" s="2">
        <v>3432</v>
      </c>
      <c r="O206" s="2" t="s">
        <v>712</v>
      </c>
      <c r="Q206" s="2">
        <v>3931</v>
      </c>
      <c r="R206" s="2" t="s">
        <v>712</v>
      </c>
      <c r="T206" s="2">
        <v>4546</v>
      </c>
      <c r="U206" s="2" t="s">
        <v>712</v>
      </c>
      <c r="W206" s="2">
        <v>5378</v>
      </c>
      <c r="X206" s="2" t="s">
        <v>712</v>
      </c>
      <c r="Z206" s="2">
        <v>6361</v>
      </c>
      <c r="AA206" s="2" t="s">
        <v>712</v>
      </c>
      <c r="AC206" s="2">
        <v>7415</v>
      </c>
      <c r="AD206" s="2" t="s">
        <v>712</v>
      </c>
      <c r="AF206" s="2">
        <v>8708</v>
      </c>
      <c r="AG206" s="2" t="s">
        <v>712</v>
      </c>
      <c r="AI206" s="2">
        <v>10050</v>
      </c>
      <c r="AJ206" s="2" t="s">
        <v>712</v>
      </c>
      <c r="AL206" s="2">
        <v>10880</v>
      </c>
      <c r="AM206" s="2" t="s">
        <v>712</v>
      </c>
    </row>
    <row r="207" spans="1:39" x14ac:dyDescent="0.25">
      <c r="A207" s="2" t="s">
        <v>1860</v>
      </c>
      <c r="B207" s="2" t="s">
        <v>1764</v>
      </c>
      <c r="C207" s="2" t="s">
        <v>1712</v>
      </c>
      <c r="D207" s="4">
        <f t="shared" si="3"/>
        <v>20</v>
      </c>
      <c r="E207" s="2">
        <v>550</v>
      </c>
      <c r="F207" s="2" t="s">
        <v>712</v>
      </c>
      <c r="H207" s="2">
        <v>631.29999999999995</v>
      </c>
      <c r="I207" s="2" t="s">
        <v>712</v>
      </c>
      <c r="K207" s="2">
        <v>739.8</v>
      </c>
      <c r="L207" s="2" t="s">
        <v>712</v>
      </c>
      <c r="N207" s="2">
        <v>887.8</v>
      </c>
      <c r="O207" s="2" t="s">
        <v>712</v>
      </c>
      <c r="Q207" s="2">
        <v>1070</v>
      </c>
      <c r="R207" s="2" t="s">
        <v>712</v>
      </c>
      <c r="T207" s="2">
        <v>1261</v>
      </c>
      <c r="U207" s="2" t="s">
        <v>712</v>
      </c>
      <c r="W207" s="2">
        <v>1460</v>
      </c>
      <c r="X207" s="2" t="s">
        <v>712</v>
      </c>
      <c r="Z207" s="2">
        <v>1646</v>
      </c>
      <c r="AA207" s="2" t="s">
        <v>712</v>
      </c>
      <c r="AC207" s="2">
        <v>1787</v>
      </c>
      <c r="AD207" s="2" t="s">
        <v>712</v>
      </c>
      <c r="AF207" s="2">
        <v>1930</v>
      </c>
      <c r="AG207" s="2" t="s">
        <v>712</v>
      </c>
      <c r="AI207" s="2">
        <v>2133</v>
      </c>
      <c r="AJ207" s="2" t="s">
        <v>712</v>
      </c>
      <c r="AL207" s="2">
        <v>2262</v>
      </c>
      <c r="AM207" s="2" t="s">
        <v>712</v>
      </c>
    </row>
    <row r="208" spans="1:39" x14ac:dyDescent="0.25">
      <c r="A208" s="2" t="s">
        <v>1860</v>
      </c>
      <c r="B208" s="2" t="s">
        <v>1763</v>
      </c>
      <c r="C208" s="2" t="s">
        <v>1712</v>
      </c>
      <c r="D208" s="4">
        <f t="shared" si="3"/>
        <v>233</v>
      </c>
      <c r="E208" s="2">
        <v>4960</v>
      </c>
      <c r="F208" s="2" t="s">
        <v>712</v>
      </c>
      <c r="H208" s="2">
        <v>5343</v>
      </c>
      <c r="I208" s="2" t="s">
        <v>712</v>
      </c>
      <c r="K208" s="2">
        <v>5825</v>
      </c>
      <c r="L208" s="2" t="s">
        <v>712</v>
      </c>
      <c r="N208" s="2">
        <v>6399</v>
      </c>
      <c r="O208" s="2" t="s">
        <v>712</v>
      </c>
      <c r="Q208" s="2">
        <v>7158</v>
      </c>
      <c r="R208" s="2" t="s">
        <v>712</v>
      </c>
      <c r="T208" s="2">
        <v>8140</v>
      </c>
      <c r="U208" s="2" t="s">
        <v>712</v>
      </c>
      <c r="W208" s="2">
        <v>9297</v>
      </c>
      <c r="X208" s="2" t="s">
        <v>712</v>
      </c>
      <c r="Z208" s="2">
        <v>10666</v>
      </c>
      <c r="AA208" s="2" t="s">
        <v>712</v>
      </c>
      <c r="AC208" s="2">
        <v>12291</v>
      </c>
      <c r="AD208" s="2" t="s">
        <v>712</v>
      </c>
      <c r="AF208" s="2">
        <v>14264</v>
      </c>
      <c r="AG208" s="2" t="s">
        <v>712</v>
      </c>
      <c r="AI208" s="2">
        <v>16591</v>
      </c>
      <c r="AJ208" s="2" t="s">
        <v>712</v>
      </c>
      <c r="AL208" s="2">
        <v>18106</v>
      </c>
      <c r="AM208" s="2" t="s">
        <v>712</v>
      </c>
    </row>
    <row r="209" spans="1:39" x14ac:dyDescent="0.25">
      <c r="A209" s="2" t="s">
        <v>1860</v>
      </c>
      <c r="B209" s="2" t="s">
        <v>1762</v>
      </c>
      <c r="C209" s="2" t="s">
        <v>1712</v>
      </c>
      <c r="D209" s="4">
        <f t="shared" si="3"/>
        <v>29</v>
      </c>
      <c r="E209" s="2">
        <v>2895</v>
      </c>
      <c r="F209" s="2" t="s">
        <v>712</v>
      </c>
      <c r="H209" s="2">
        <v>3235</v>
      </c>
      <c r="I209" s="2" t="s">
        <v>712</v>
      </c>
      <c r="K209" s="2">
        <v>3547</v>
      </c>
      <c r="L209" s="2" t="s">
        <v>712</v>
      </c>
      <c r="N209" s="2">
        <v>3825</v>
      </c>
      <c r="O209" s="2" t="s">
        <v>712</v>
      </c>
      <c r="Q209" s="2">
        <v>4359</v>
      </c>
      <c r="R209" s="2" t="s">
        <v>712</v>
      </c>
      <c r="T209" s="2">
        <v>5109</v>
      </c>
      <c r="U209" s="2" t="s">
        <v>712</v>
      </c>
      <c r="W209" s="2">
        <v>5895</v>
      </c>
      <c r="X209" s="2" t="s">
        <v>712</v>
      </c>
      <c r="Z209" s="2">
        <v>6420</v>
      </c>
      <c r="AA209" s="2" t="s">
        <v>712</v>
      </c>
      <c r="AC209" s="2">
        <v>7160</v>
      </c>
      <c r="AD209" s="2" t="s">
        <v>712</v>
      </c>
      <c r="AF209" s="2">
        <v>8515</v>
      </c>
      <c r="AG209" s="2" t="s">
        <v>712</v>
      </c>
      <c r="AI209" s="2">
        <v>10125</v>
      </c>
      <c r="AJ209" s="2" t="s">
        <v>712</v>
      </c>
      <c r="AL209" s="2">
        <v>11179</v>
      </c>
      <c r="AM209" s="2" t="s">
        <v>712</v>
      </c>
    </row>
    <row r="210" spans="1:39" x14ac:dyDescent="0.25">
      <c r="A210" s="2" t="s">
        <v>1860</v>
      </c>
      <c r="B210" s="2" t="s">
        <v>1761</v>
      </c>
      <c r="C210" s="2" t="s">
        <v>1712</v>
      </c>
      <c r="D210" s="4">
        <f t="shared" si="3"/>
        <v>35</v>
      </c>
      <c r="E210" s="2">
        <v>210.9</v>
      </c>
      <c r="F210" s="2" t="s">
        <v>712</v>
      </c>
      <c r="H210" s="2">
        <v>248.7</v>
      </c>
      <c r="I210" s="2" t="s">
        <v>712</v>
      </c>
      <c r="K210" s="2">
        <v>273.8</v>
      </c>
      <c r="L210" s="2" t="s">
        <v>712</v>
      </c>
      <c r="N210" s="2">
        <v>275.5</v>
      </c>
      <c r="O210" s="2" t="s">
        <v>712</v>
      </c>
      <c r="Q210" s="2">
        <v>296.10000000000002</v>
      </c>
      <c r="R210" s="2" t="s">
        <v>712</v>
      </c>
      <c r="T210" s="2">
        <v>324</v>
      </c>
      <c r="U210" s="2" t="s">
        <v>712</v>
      </c>
      <c r="W210" s="2">
        <v>358.5</v>
      </c>
      <c r="X210" s="2" t="s">
        <v>712</v>
      </c>
      <c r="Z210" s="2">
        <v>409.8</v>
      </c>
      <c r="AA210" s="2" t="s">
        <v>712</v>
      </c>
      <c r="AC210" s="2">
        <v>455.4</v>
      </c>
      <c r="AD210" s="2" t="s">
        <v>712</v>
      </c>
      <c r="AF210" s="2">
        <v>481.3</v>
      </c>
      <c r="AG210" s="2" t="s">
        <v>712</v>
      </c>
      <c r="AI210" s="2">
        <v>500.9</v>
      </c>
      <c r="AJ210" s="2" t="s">
        <v>712</v>
      </c>
      <c r="AL210" s="2">
        <v>520.5</v>
      </c>
      <c r="AM210" s="2" t="s">
        <v>712</v>
      </c>
    </row>
    <row r="211" spans="1:39" x14ac:dyDescent="0.25">
      <c r="A211" s="2" t="s">
        <v>1860</v>
      </c>
      <c r="B211" s="2" t="s">
        <v>1760</v>
      </c>
      <c r="C211" s="2" t="s">
        <v>1712</v>
      </c>
      <c r="D211" s="4">
        <f t="shared" si="3"/>
        <v>32</v>
      </c>
      <c r="E211" s="2">
        <v>5594</v>
      </c>
      <c r="F211" s="2" t="s">
        <v>712</v>
      </c>
      <c r="H211" s="2">
        <v>6281</v>
      </c>
      <c r="I211" s="2" t="s">
        <v>712</v>
      </c>
      <c r="K211" s="2">
        <v>7134</v>
      </c>
      <c r="L211" s="2" t="s">
        <v>712</v>
      </c>
      <c r="N211" s="2">
        <v>8188</v>
      </c>
      <c r="O211" s="2" t="s">
        <v>712</v>
      </c>
      <c r="Q211" s="2">
        <v>9481</v>
      </c>
      <c r="R211" s="2" t="s">
        <v>712</v>
      </c>
      <c r="T211" s="2">
        <v>11032</v>
      </c>
      <c r="U211" s="2" t="s">
        <v>712</v>
      </c>
      <c r="W211" s="2">
        <v>12797</v>
      </c>
      <c r="X211" s="2" t="s">
        <v>712</v>
      </c>
      <c r="Z211" s="2">
        <v>14710</v>
      </c>
      <c r="AA211" s="2" t="s">
        <v>712</v>
      </c>
      <c r="AC211" s="2">
        <v>16779</v>
      </c>
      <c r="AD211" s="2" t="s">
        <v>712</v>
      </c>
      <c r="AF211" s="2">
        <v>19078</v>
      </c>
      <c r="AG211" s="2" t="s">
        <v>712</v>
      </c>
      <c r="AI211" s="2">
        <v>21659</v>
      </c>
      <c r="AJ211" s="2" t="s">
        <v>712</v>
      </c>
      <c r="AL211" s="2">
        <v>23344</v>
      </c>
      <c r="AM211" s="2" t="s">
        <v>712</v>
      </c>
    </row>
    <row r="212" spans="1:39" x14ac:dyDescent="0.25">
      <c r="A212" s="2" t="s">
        <v>1860</v>
      </c>
      <c r="B212" s="2" t="s">
        <v>1759</v>
      </c>
      <c r="C212" s="2" t="s">
        <v>1712</v>
      </c>
      <c r="D212" s="4">
        <f t="shared" si="3"/>
        <v>37</v>
      </c>
      <c r="E212" s="2">
        <v>1557</v>
      </c>
      <c r="F212" s="2" t="s">
        <v>712</v>
      </c>
      <c r="H212" s="2">
        <v>1719</v>
      </c>
      <c r="I212" s="2" t="s">
        <v>712</v>
      </c>
      <c r="K212" s="2">
        <v>1901</v>
      </c>
      <c r="L212" s="2" t="s">
        <v>712</v>
      </c>
      <c r="N212" s="2">
        <v>2108</v>
      </c>
      <c r="O212" s="2" t="s">
        <v>712</v>
      </c>
      <c r="Q212" s="2">
        <v>2412</v>
      </c>
      <c r="R212" s="2" t="s">
        <v>712</v>
      </c>
      <c r="T212" s="2">
        <v>2751</v>
      </c>
      <c r="U212" s="2" t="s">
        <v>712</v>
      </c>
      <c r="W212" s="2">
        <v>3089</v>
      </c>
      <c r="X212" s="2" t="s">
        <v>712</v>
      </c>
      <c r="Z212" s="2">
        <v>3498</v>
      </c>
      <c r="AA212" s="2" t="s">
        <v>712</v>
      </c>
      <c r="AC212" s="2">
        <v>3860</v>
      </c>
      <c r="AD212" s="2" t="s">
        <v>712</v>
      </c>
      <c r="AF212" s="2">
        <v>4202</v>
      </c>
      <c r="AG212" s="2" t="s">
        <v>712</v>
      </c>
      <c r="AI212" s="2">
        <v>4620</v>
      </c>
      <c r="AJ212" s="2" t="s">
        <v>712</v>
      </c>
      <c r="AL212" s="2">
        <v>4900</v>
      </c>
      <c r="AM212" s="2" t="s">
        <v>712</v>
      </c>
    </row>
    <row r="213" spans="1:39" x14ac:dyDescent="0.25">
      <c r="A213" s="2" t="s">
        <v>1860</v>
      </c>
      <c r="B213" s="2" t="s">
        <v>1758</v>
      </c>
      <c r="C213" s="2" t="s">
        <v>1712</v>
      </c>
      <c r="D213" s="4">
        <f t="shared" si="3"/>
        <v>39</v>
      </c>
      <c r="E213" s="2">
        <v>3122</v>
      </c>
      <c r="F213" s="2" t="s">
        <v>712</v>
      </c>
      <c r="H213" s="2">
        <v>3436</v>
      </c>
      <c r="I213" s="2" t="s">
        <v>712</v>
      </c>
      <c r="K213" s="2">
        <v>3816</v>
      </c>
      <c r="L213" s="2" t="s">
        <v>712</v>
      </c>
      <c r="N213" s="2">
        <v>4255</v>
      </c>
      <c r="O213" s="2" t="s">
        <v>712</v>
      </c>
      <c r="Q213" s="2">
        <v>4716</v>
      </c>
      <c r="R213" s="2" t="s">
        <v>712</v>
      </c>
      <c r="T213" s="2">
        <v>5409</v>
      </c>
      <c r="U213" s="2" t="s">
        <v>712</v>
      </c>
      <c r="W213" s="2">
        <v>6350</v>
      </c>
      <c r="X213" s="2" t="s">
        <v>712</v>
      </c>
      <c r="Z213" s="2">
        <v>7494</v>
      </c>
      <c r="AA213" s="2" t="s">
        <v>712</v>
      </c>
      <c r="AC213" s="2">
        <v>9002</v>
      </c>
      <c r="AD213" s="2" t="s">
        <v>712</v>
      </c>
      <c r="AF213" s="2">
        <v>10780</v>
      </c>
      <c r="AG213" s="2" t="s">
        <v>712</v>
      </c>
      <c r="AI213" s="2">
        <v>12715</v>
      </c>
      <c r="AJ213" s="2" t="s">
        <v>712</v>
      </c>
      <c r="AL213" s="2">
        <v>14037</v>
      </c>
      <c r="AM213" s="2" t="s">
        <v>712</v>
      </c>
    </row>
    <row r="214" spans="1:39" x14ac:dyDescent="0.25">
      <c r="A214" s="2" t="s">
        <v>1860</v>
      </c>
      <c r="B214" s="2" t="s">
        <v>1757</v>
      </c>
      <c r="C214" s="2" t="s">
        <v>1712</v>
      </c>
      <c r="D214" s="4">
        <f t="shared" si="3"/>
        <v>45</v>
      </c>
      <c r="E214" s="2">
        <v>195</v>
      </c>
      <c r="F214" s="2" t="s">
        <v>712</v>
      </c>
      <c r="H214" s="2">
        <v>214</v>
      </c>
      <c r="I214" s="2" t="s">
        <v>712</v>
      </c>
      <c r="K214" s="2">
        <v>237.8</v>
      </c>
      <c r="L214" s="2" t="s">
        <v>712</v>
      </c>
      <c r="N214" s="2">
        <v>275.5</v>
      </c>
      <c r="O214" s="2" t="s">
        <v>712</v>
      </c>
      <c r="Q214" s="2">
        <v>328.4</v>
      </c>
      <c r="R214" s="2" t="s">
        <v>712</v>
      </c>
      <c r="T214" s="2">
        <v>379.6</v>
      </c>
      <c r="U214" s="2" t="s">
        <v>712</v>
      </c>
      <c r="W214" s="2">
        <v>440.2</v>
      </c>
      <c r="X214" s="2" t="s">
        <v>712</v>
      </c>
      <c r="Z214" s="2">
        <v>506.5</v>
      </c>
      <c r="AA214" s="2" t="s">
        <v>712</v>
      </c>
      <c r="AC214" s="2">
        <v>575.4</v>
      </c>
      <c r="AD214" s="2" t="s">
        <v>712</v>
      </c>
      <c r="AF214" s="2">
        <v>649.4</v>
      </c>
      <c r="AG214" s="2" t="s">
        <v>712</v>
      </c>
      <c r="AI214" s="2">
        <v>733.7</v>
      </c>
      <c r="AJ214" s="2" t="s">
        <v>712</v>
      </c>
      <c r="AL214" s="2">
        <v>788.5</v>
      </c>
      <c r="AM214" s="2" t="s">
        <v>712</v>
      </c>
    </row>
    <row r="215" spans="1:39" x14ac:dyDescent="0.25">
      <c r="A215" s="2" t="s">
        <v>1860</v>
      </c>
      <c r="B215" s="2" t="s">
        <v>1756</v>
      </c>
      <c r="C215" s="2" t="s">
        <v>1712</v>
      </c>
      <c r="D215" s="4">
        <f t="shared" si="3"/>
        <v>46</v>
      </c>
      <c r="E215" s="2">
        <v>1068</v>
      </c>
      <c r="F215" s="2" t="s">
        <v>712</v>
      </c>
      <c r="H215" s="2">
        <v>1224</v>
      </c>
      <c r="I215" s="2" t="s">
        <v>712</v>
      </c>
      <c r="K215" s="2">
        <v>1419</v>
      </c>
      <c r="L215" s="2" t="s">
        <v>712</v>
      </c>
      <c r="N215" s="2">
        <v>1651</v>
      </c>
      <c r="O215" s="2" t="s">
        <v>712</v>
      </c>
      <c r="Q215" s="2">
        <v>1911</v>
      </c>
      <c r="R215" s="2" t="s">
        <v>712</v>
      </c>
      <c r="T215" s="2">
        <v>2202</v>
      </c>
      <c r="U215" s="2" t="s">
        <v>712</v>
      </c>
      <c r="W215" s="2">
        <v>2515</v>
      </c>
      <c r="X215" s="2" t="s">
        <v>712</v>
      </c>
      <c r="Z215" s="2">
        <v>2874</v>
      </c>
      <c r="AA215" s="2" t="s">
        <v>712</v>
      </c>
      <c r="AC215" s="2">
        <v>3257</v>
      </c>
      <c r="AD215" s="2" t="s">
        <v>712</v>
      </c>
      <c r="AF215" s="2">
        <v>3716</v>
      </c>
      <c r="AG215" s="2" t="s">
        <v>712</v>
      </c>
      <c r="AI215" s="2">
        <v>4286</v>
      </c>
      <c r="AJ215" s="2" t="s">
        <v>712</v>
      </c>
      <c r="AL215" s="2">
        <v>4620</v>
      </c>
      <c r="AM215" s="2" t="s">
        <v>712</v>
      </c>
    </row>
    <row r="216" spans="1:39" x14ac:dyDescent="0.25">
      <c r="A216" s="2" t="s">
        <v>1860</v>
      </c>
      <c r="B216" s="2" t="s">
        <v>1755</v>
      </c>
      <c r="C216" s="2" t="s">
        <v>1712</v>
      </c>
      <c r="D216" s="4">
        <f t="shared" si="3"/>
        <v>107</v>
      </c>
      <c r="E216" s="2">
        <v>3740</v>
      </c>
      <c r="F216" s="2" t="s">
        <v>712</v>
      </c>
      <c r="H216" s="2">
        <v>4591</v>
      </c>
      <c r="I216" s="2" t="s">
        <v>712</v>
      </c>
      <c r="K216" s="2">
        <v>5748</v>
      </c>
      <c r="L216" s="2" t="s">
        <v>712</v>
      </c>
      <c r="N216" s="2">
        <v>7237</v>
      </c>
      <c r="O216" s="2" t="s">
        <v>712</v>
      </c>
      <c r="Q216" s="2">
        <v>9002</v>
      </c>
      <c r="R216" s="2" t="s">
        <v>712</v>
      </c>
      <c r="T216" s="2">
        <v>10940</v>
      </c>
      <c r="U216" s="2" t="s">
        <v>712</v>
      </c>
      <c r="W216" s="2">
        <v>13047</v>
      </c>
      <c r="X216" s="2" t="s">
        <v>712</v>
      </c>
      <c r="Z216" s="2">
        <v>15296</v>
      </c>
      <c r="AA216" s="2" t="s">
        <v>712</v>
      </c>
      <c r="AC216" s="2">
        <v>17185</v>
      </c>
      <c r="AD216" s="2" t="s">
        <v>712</v>
      </c>
      <c r="AF216" s="2">
        <v>18862</v>
      </c>
      <c r="AG216" s="2" t="s">
        <v>712</v>
      </c>
      <c r="AI216" s="2">
        <v>21103</v>
      </c>
      <c r="AJ216" s="2" t="s">
        <v>712</v>
      </c>
      <c r="AL216" s="2">
        <v>22702</v>
      </c>
      <c r="AM216" s="2" t="s">
        <v>712</v>
      </c>
    </row>
    <row r="217" spans="1:39" x14ac:dyDescent="0.25">
      <c r="A217" s="2" t="s">
        <v>1860</v>
      </c>
      <c r="B217" s="2" t="s">
        <v>1754</v>
      </c>
      <c r="C217" s="2" t="s">
        <v>1712</v>
      </c>
      <c r="D217" s="4">
        <f t="shared" si="3"/>
        <v>250</v>
      </c>
      <c r="E217" s="2">
        <v>16041</v>
      </c>
      <c r="F217" s="2" t="s">
        <v>712</v>
      </c>
      <c r="H217" s="2">
        <v>18378</v>
      </c>
      <c r="I217" s="2" t="s">
        <v>712</v>
      </c>
      <c r="K217" s="2">
        <v>21121</v>
      </c>
      <c r="L217" s="2" t="s">
        <v>712</v>
      </c>
      <c r="N217" s="2">
        <v>24243</v>
      </c>
      <c r="O217" s="2" t="s">
        <v>712</v>
      </c>
      <c r="Q217" s="2">
        <v>27741</v>
      </c>
      <c r="R217" s="2" t="s">
        <v>712</v>
      </c>
      <c r="T217" s="2">
        <v>31722</v>
      </c>
      <c r="U217" s="2" t="s">
        <v>712</v>
      </c>
      <c r="W217" s="2">
        <v>37784</v>
      </c>
      <c r="X217" s="2" t="s">
        <v>712</v>
      </c>
      <c r="Z217" s="2">
        <v>44558</v>
      </c>
      <c r="AA217" s="2" t="s">
        <v>712</v>
      </c>
      <c r="AC217" s="2">
        <v>50971</v>
      </c>
      <c r="AD217" s="2" t="s">
        <v>712</v>
      </c>
      <c r="AF217" s="2">
        <v>59835</v>
      </c>
      <c r="AG217" s="2" t="s">
        <v>712</v>
      </c>
      <c r="AI217" s="2">
        <v>70291</v>
      </c>
      <c r="AJ217" s="2" t="s">
        <v>712</v>
      </c>
      <c r="AL217" s="2">
        <v>77267</v>
      </c>
      <c r="AM217" s="2" t="s">
        <v>712</v>
      </c>
    </row>
    <row r="218" spans="1:39" x14ac:dyDescent="0.25">
      <c r="A218" s="2" t="s">
        <v>1860</v>
      </c>
      <c r="B218" s="2" t="s">
        <v>1753</v>
      </c>
      <c r="C218" s="2" t="s">
        <v>1712</v>
      </c>
      <c r="D218" s="4">
        <f t="shared" si="3"/>
        <v>72</v>
      </c>
      <c r="E218" s="2">
        <v>94.2</v>
      </c>
      <c r="F218" s="2" t="s">
        <v>712</v>
      </c>
      <c r="H218" s="2">
        <v>131.4</v>
      </c>
      <c r="I218" s="2" t="s">
        <v>712</v>
      </c>
      <c r="K218" s="2">
        <v>179.2</v>
      </c>
      <c r="L218" s="2" t="s">
        <v>712</v>
      </c>
      <c r="N218" s="2">
        <v>277.60000000000002</v>
      </c>
      <c r="O218" s="2" t="s">
        <v>712</v>
      </c>
      <c r="Q218" s="2">
        <v>384.7</v>
      </c>
      <c r="R218" s="2" t="s">
        <v>712</v>
      </c>
      <c r="T218" s="2">
        <v>485.6</v>
      </c>
      <c r="U218" s="2" t="s">
        <v>712</v>
      </c>
      <c r="W218" s="2">
        <v>627.1</v>
      </c>
      <c r="X218" s="2" t="s">
        <v>712</v>
      </c>
      <c r="Z218" s="2">
        <v>685.6</v>
      </c>
      <c r="AA218" s="2" t="s">
        <v>712</v>
      </c>
      <c r="AC218" s="2">
        <v>745.5</v>
      </c>
      <c r="AD218" s="2" t="s">
        <v>712</v>
      </c>
      <c r="AF218" s="2">
        <v>799.3</v>
      </c>
      <c r="AG218" s="2" t="s">
        <v>712</v>
      </c>
      <c r="AI218" s="2">
        <v>853.1</v>
      </c>
      <c r="AJ218" s="2" t="s">
        <v>712</v>
      </c>
      <c r="AL218" s="2">
        <v>887.9</v>
      </c>
      <c r="AM218" s="2" t="s">
        <v>712</v>
      </c>
    </row>
    <row r="219" spans="1:39" x14ac:dyDescent="0.25">
      <c r="A219" s="2" t="s">
        <v>1860</v>
      </c>
      <c r="B219" s="2" t="s">
        <v>1752</v>
      </c>
      <c r="C219" s="2" t="s">
        <v>1712</v>
      </c>
      <c r="D219" s="4">
        <f t="shared" si="3"/>
        <v>59</v>
      </c>
      <c r="E219" s="2">
        <v>28561</v>
      </c>
      <c r="F219" s="2" t="s">
        <v>712</v>
      </c>
      <c r="H219" s="2">
        <v>32457</v>
      </c>
      <c r="I219" s="2" t="s">
        <v>712</v>
      </c>
      <c r="K219" s="2">
        <v>36302</v>
      </c>
      <c r="L219" s="2" t="s">
        <v>712</v>
      </c>
      <c r="N219" s="2">
        <v>40378</v>
      </c>
      <c r="O219" s="2" t="s">
        <v>712</v>
      </c>
      <c r="Q219" s="2">
        <v>45610</v>
      </c>
      <c r="R219" s="2" t="s">
        <v>712</v>
      </c>
      <c r="T219" s="2">
        <v>52174</v>
      </c>
      <c r="U219" s="2" t="s">
        <v>712</v>
      </c>
      <c r="W219" s="2">
        <v>58922</v>
      </c>
      <c r="X219" s="2" t="s">
        <v>712</v>
      </c>
      <c r="Z219" s="2">
        <v>64755</v>
      </c>
      <c r="AA219" s="2" t="s">
        <v>712</v>
      </c>
      <c r="AC219" s="2">
        <v>70909</v>
      </c>
      <c r="AD219" s="2" t="s">
        <v>712</v>
      </c>
      <c r="AF219" s="2">
        <v>77605</v>
      </c>
      <c r="AG219" s="2" t="s">
        <v>712</v>
      </c>
      <c r="AI219" s="2">
        <v>85661</v>
      </c>
      <c r="AJ219" s="2" t="s">
        <v>712</v>
      </c>
      <c r="AL219" s="2">
        <v>91508</v>
      </c>
      <c r="AM219" s="2" t="s">
        <v>712</v>
      </c>
    </row>
    <row r="220" spans="1:39" x14ac:dyDescent="0.25">
      <c r="A220" s="2" t="s">
        <v>1860</v>
      </c>
      <c r="B220" s="2" t="s">
        <v>1751</v>
      </c>
      <c r="C220" s="2" t="s">
        <v>1712</v>
      </c>
      <c r="D220" s="4">
        <f t="shared" si="3"/>
        <v>61</v>
      </c>
      <c r="E220" s="2">
        <v>257.89999999999998</v>
      </c>
      <c r="F220" s="2" t="s">
        <v>712</v>
      </c>
      <c r="H220" s="2">
        <v>282.39999999999998</v>
      </c>
      <c r="I220" s="2" t="s">
        <v>712</v>
      </c>
      <c r="K220" s="2">
        <v>274.89999999999998</v>
      </c>
      <c r="L220" s="2" t="s">
        <v>712</v>
      </c>
      <c r="N220" s="2">
        <v>220.4</v>
      </c>
      <c r="O220" s="2" t="s">
        <v>712</v>
      </c>
      <c r="Q220" s="2">
        <v>251.3</v>
      </c>
      <c r="R220" s="2" t="s">
        <v>712</v>
      </c>
      <c r="T220" s="2">
        <v>343.3</v>
      </c>
      <c r="U220" s="2" t="s">
        <v>712</v>
      </c>
      <c r="W220" s="2">
        <v>404.1</v>
      </c>
      <c r="X220" s="2" t="s">
        <v>712</v>
      </c>
      <c r="Z220" s="2">
        <v>479.8</v>
      </c>
      <c r="AA220" s="2" t="s">
        <v>712</v>
      </c>
      <c r="AC220" s="2">
        <v>567.70000000000005</v>
      </c>
      <c r="AD220" s="2" t="s">
        <v>712</v>
      </c>
      <c r="AF220" s="2">
        <v>665.8</v>
      </c>
      <c r="AG220" s="2" t="s">
        <v>712</v>
      </c>
      <c r="AI220" s="2">
        <v>773.7</v>
      </c>
      <c r="AJ220" s="2" t="s">
        <v>712</v>
      </c>
      <c r="AL220" s="2">
        <v>845.1</v>
      </c>
      <c r="AM220" s="2" t="s">
        <v>712</v>
      </c>
    </row>
    <row r="221" spans="1:39" x14ac:dyDescent="0.25">
      <c r="A221" s="2" t="s">
        <v>1860</v>
      </c>
      <c r="B221" s="2" t="s">
        <v>1750</v>
      </c>
      <c r="C221" s="2" t="s">
        <v>1712</v>
      </c>
      <c r="D221" s="4">
        <f t="shared" si="3"/>
        <v>178</v>
      </c>
      <c r="Z221" s="2">
        <v>3261</v>
      </c>
      <c r="AA221" s="2" t="s">
        <v>712</v>
      </c>
      <c r="AC221" s="2">
        <v>3789</v>
      </c>
      <c r="AD221" s="2" t="s">
        <v>712</v>
      </c>
      <c r="AF221" s="2">
        <v>4406</v>
      </c>
      <c r="AG221" s="2" t="s">
        <v>712</v>
      </c>
      <c r="AI221" s="2">
        <v>4892</v>
      </c>
      <c r="AJ221" s="2" t="s">
        <v>712</v>
      </c>
      <c r="AL221" s="2">
        <v>5228</v>
      </c>
      <c r="AM221" s="2" t="s">
        <v>712</v>
      </c>
    </row>
    <row r="222" spans="1:39" x14ac:dyDescent="0.25">
      <c r="A222" s="2" t="s">
        <v>1860</v>
      </c>
      <c r="B222" s="2" t="s">
        <v>1749</v>
      </c>
      <c r="C222" s="2" t="s">
        <v>1712</v>
      </c>
      <c r="D222" s="4">
        <f t="shared" si="3"/>
        <v>238</v>
      </c>
      <c r="Z222" s="2">
        <v>60893</v>
      </c>
      <c r="AA222" s="2" t="s">
        <v>712</v>
      </c>
      <c r="AC222" s="2">
        <v>70391</v>
      </c>
      <c r="AD222" s="2" t="s">
        <v>712</v>
      </c>
      <c r="AF222" s="2">
        <v>80892</v>
      </c>
      <c r="AG222" s="2" t="s">
        <v>712</v>
      </c>
      <c r="AI222" s="2">
        <v>92191</v>
      </c>
      <c r="AJ222" s="2" t="s">
        <v>712</v>
      </c>
      <c r="AL222" s="2">
        <v>99391</v>
      </c>
      <c r="AM222" s="2" t="s">
        <v>712</v>
      </c>
    </row>
    <row r="223" spans="1:39" x14ac:dyDescent="0.25">
      <c r="A223" s="2" t="s">
        <v>1860</v>
      </c>
      <c r="B223" s="2" t="s">
        <v>1748</v>
      </c>
      <c r="C223" s="2" t="s">
        <v>1712</v>
      </c>
      <c r="D223" s="4">
        <f t="shared" si="3"/>
        <v>74</v>
      </c>
      <c r="E223" s="2">
        <v>509.8</v>
      </c>
      <c r="F223" s="2" t="s">
        <v>712</v>
      </c>
      <c r="H223" s="2">
        <v>553.79999999999995</v>
      </c>
      <c r="I223" s="2" t="s">
        <v>712</v>
      </c>
      <c r="K223" s="2">
        <v>613.1</v>
      </c>
      <c r="L223" s="2" t="s">
        <v>712</v>
      </c>
      <c r="N223" s="2">
        <v>678.8</v>
      </c>
      <c r="O223" s="2" t="s">
        <v>712</v>
      </c>
      <c r="Q223" s="2">
        <v>766.9</v>
      </c>
      <c r="R223" s="2" t="s">
        <v>712</v>
      </c>
      <c r="T223" s="2">
        <v>876.9</v>
      </c>
      <c r="U223" s="2" t="s">
        <v>712</v>
      </c>
      <c r="W223" s="2">
        <v>1005</v>
      </c>
      <c r="X223" s="2" t="s">
        <v>712</v>
      </c>
      <c r="Z223" s="2">
        <v>1144</v>
      </c>
      <c r="AA223" s="2" t="s">
        <v>712</v>
      </c>
      <c r="AC223" s="2">
        <v>1289</v>
      </c>
      <c r="AD223" s="2" t="s">
        <v>712</v>
      </c>
      <c r="AF223" s="2">
        <v>1441</v>
      </c>
      <c r="AG223" s="2" t="s">
        <v>712</v>
      </c>
      <c r="AI223" s="2">
        <v>1613</v>
      </c>
      <c r="AJ223" s="2" t="s">
        <v>712</v>
      </c>
      <c r="AL223" s="2">
        <v>1725</v>
      </c>
      <c r="AM223" s="2" t="s">
        <v>712</v>
      </c>
    </row>
    <row r="224" spans="1:39" x14ac:dyDescent="0.25">
      <c r="A224" s="2" t="s">
        <v>1860</v>
      </c>
      <c r="B224" s="2" t="s">
        <v>1747</v>
      </c>
      <c r="C224" s="2" t="s">
        <v>1712</v>
      </c>
      <c r="D224" s="4">
        <f t="shared" si="3"/>
        <v>75</v>
      </c>
      <c r="E224" s="2">
        <v>383.5</v>
      </c>
      <c r="F224" s="2" t="s">
        <v>712</v>
      </c>
      <c r="H224" s="2">
        <v>416.3</v>
      </c>
      <c r="I224" s="2" t="s">
        <v>712</v>
      </c>
      <c r="K224" s="2">
        <v>474.5</v>
      </c>
      <c r="L224" s="2" t="s">
        <v>712</v>
      </c>
      <c r="N224" s="2">
        <v>551.79999999999995</v>
      </c>
      <c r="O224" s="2" t="s">
        <v>712</v>
      </c>
      <c r="Q224" s="2">
        <v>648.20000000000005</v>
      </c>
      <c r="R224" s="2" t="s">
        <v>712</v>
      </c>
      <c r="T224" s="2">
        <v>804.1</v>
      </c>
      <c r="U224" s="2" t="s">
        <v>712</v>
      </c>
      <c r="W224" s="2">
        <v>979.7</v>
      </c>
      <c r="X224" s="2" t="s">
        <v>712</v>
      </c>
      <c r="Z224" s="2">
        <v>1127</v>
      </c>
      <c r="AA224" s="2" t="s">
        <v>712</v>
      </c>
      <c r="AC224" s="2">
        <v>1308</v>
      </c>
      <c r="AD224" s="2" t="s">
        <v>712</v>
      </c>
      <c r="AF224" s="2">
        <v>1536</v>
      </c>
      <c r="AG224" s="2" t="s">
        <v>712</v>
      </c>
      <c r="AI224" s="2">
        <v>1807</v>
      </c>
      <c r="AJ224" s="2" t="s">
        <v>712</v>
      </c>
      <c r="AL224" s="2">
        <v>1991</v>
      </c>
      <c r="AM224" s="2" t="s">
        <v>712</v>
      </c>
    </row>
    <row r="225" spans="1:39" x14ac:dyDescent="0.25">
      <c r="A225" s="2" t="s">
        <v>1860</v>
      </c>
      <c r="B225" s="2" t="s">
        <v>1746</v>
      </c>
      <c r="C225" s="2" t="s">
        <v>1712</v>
      </c>
      <c r="D225" s="4">
        <f t="shared" si="3"/>
        <v>81</v>
      </c>
      <c r="E225" s="2">
        <v>7085</v>
      </c>
      <c r="F225" s="2" t="s">
        <v>712</v>
      </c>
      <c r="H225" s="2">
        <v>8057</v>
      </c>
      <c r="I225" s="2" t="s">
        <v>712</v>
      </c>
      <c r="K225" s="2">
        <v>9084</v>
      </c>
      <c r="L225" s="2" t="s">
        <v>712</v>
      </c>
      <c r="N225" s="2">
        <v>10190</v>
      </c>
      <c r="O225" s="2" t="s">
        <v>712</v>
      </c>
      <c r="Q225" s="2">
        <v>11488</v>
      </c>
      <c r="R225" s="2" t="s">
        <v>712</v>
      </c>
      <c r="T225" s="2">
        <v>13480</v>
      </c>
      <c r="U225" s="2" t="s">
        <v>712</v>
      </c>
      <c r="W225" s="2">
        <v>15472</v>
      </c>
      <c r="X225" s="2" t="s">
        <v>712</v>
      </c>
      <c r="Z225" s="2">
        <v>17569</v>
      </c>
      <c r="AA225" s="2" t="s">
        <v>712</v>
      </c>
      <c r="AC225" s="2">
        <v>19788</v>
      </c>
      <c r="AD225" s="2" t="s">
        <v>712</v>
      </c>
      <c r="AF225" s="2">
        <v>22528</v>
      </c>
      <c r="AG225" s="2" t="s">
        <v>712</v>
      </c>
      <c r="AI225" s="2">
        <v>25545</v>
      </c>
      <c r="AJ225" s="2" t="s">
        <v>712</v>
      </c>
      <c r="AL225" s="2">
        <v>27410</v>
      </c>
      <c r="AM225" s="2" t="s">
        <v>712</v>
      </c>
    </row>
    <row r="226" spans="1:39" x14ac:dyDescent="0.25">
      <c r="A226" s="2" t="s">
        <v>1860</v>
      </c>
      <c r="B226" s="2" t="s">
        <v>1745</v>
      </c>
      <c r="C226" s="2" t="s">
        <v>1712</v>
      </c>
      <c r="D226" s="4">
        <f t="shared" si="3"/>
        <v>90</v>
      </c>
      <c r="E226" s="2">
        <v>3691</v>
      </c>
      <c r="F226" s="2" t="s">
        <v>712</v>
      </c>
      <c r="H226" s="2">
        <v>4022</v>
      </c>
      <c r="I226" s="2" t="s">
        <v>712</v>
      </c>
      <c r="K226" s="2">
        <v>4293</v>
      </c>
      <c r="L226" s="2" t="s">
        <v>712</v>
      </c>
      <c r="N226" s="2">
        <v>4394</v>
      </c>
      <c r="O226" s="2" t="s">
        <v>712</v>
      </c>
      <c r="Q226" s="2">
        <v>4685</v>
      </c>
      <c r="R226" s="2" t="s">
        <v>712</v>
      </c>
      <c r="T226" s="2">
        <v>5375</v>
      </c>
      <c r="U226" s="2" t="s">
        <v>712</v>
      </c>
      <c r="W226" s="2">
        <v>6751</v>
      </c>
      <c r="X226" s="2" t="s">
        <v>712</v>
      </c>
      <c r="Z226" s="2">
        <v>8331</v>
      </c>
      <c r="AA226" s="2" t="s">
        <v>712</v>
      </c>
      <c r="AC226" s="2">
        <v>9114</v>
      </c>
      <c r="AD226" s="2" t="s">
        <v>712</v>
      </c>
      <c r="AF226" s="2">
        <v>10153</v>
      </c>
      <c r="AG226" s="2" t="s">
        <v>712</v>
      </c>
      <c r="AI226" s="2">
        <v>11629</v>
      </c>
      <c r="AJ226" s="2" t="s">
        <v>712</v>
      </c>
      <c r="AL226" s="2">
        <v>12609</v>
      </c>
      <c r="AM226" s="2" t="s">
        <v>712</v>
      </c>
    </row>
    <row r="227" spans="1:39" x14ac:dyDescent="0.25">
      <c r="A227" s="2" t="s">
        <v>1860</v>
      </c>
      <c r="B227" s="2" t="s">
        <v>1744</v>
      </c>
      <c r="C227" s="2" t="s">
        <v>1712</v>
      </c>
      <c r="D227" s="4">
        <f t="shared" si="3"/>
        <v>175</v>
      </c>
      <c r="E227" s="2">
        <v>630</v>
      </c>
      <c r="F227" s="2" t="s">
        <v>712</v>
      </c>
      <c r="H227" s="2">
        <v>673.9</v>
      </c>
      <c r="I227" s="2" t="s">
        <v>712</v>
      </c>
      <c r="K227" s="2">
        <v>738.1</v>
      </c>
      <c r="L227" s="2" t="s">
        <v>712</v>
      </c>
      <c r="N227" s="2">
        <v>805.5</v>
      </c>
      <c r="O227" s="2" t="s">
        <v>712</v>
      </c>
      <c r="Q227" s="2">
        <v>885.2</v>
      </c>
      <c r="R227" s="2" t="s">
        <v>712</v>
      </c>
      <c r="T227" s="2">
        <v>987.7</v>
      </c>
      <c r="U227" s="2" t="s">
        <v>712</v>
      </c>
      <c r="W227" s="2">
        <v>1105</v>
      </c>
      <c r="X227" s="2" t="s">
        <v>712</v>
      </c>
      <c r="Z227" s="2">
        <v>1234</v>
      </c>
      <c r="AA227" s="2" t="s">
        <v>712</v>
      </c>
      <c r="AC227" s="2">
        <v>1372</v>
      </c>
      <c r="AD227" s="2" t="s">
        <v>712</v>
      </c>
      <c r="AF227" s="2">
        <v>1527</v>
      </c>
      <c r="AG227" s="2" t="s">
        <v>712</v>
      </c>
      <c r="AI227" s="2">
        <v>1715</v>
      </c>
      <c r="AJ227" s="2" t="s">
        <v>712</v>
      </c>
      <c r="AL227" s="2">
        <v>1844</v>
      </c>
      <c r="AM227" s="2" t="s">
        <v>712</v>
      </c>
    </row>
    <row r="228" spans="1:39" x14ac:dyDescent="0.25">
      <c r="A228" s="2" t="s">
        <v>1860</v>
      </c>
      <c r="B228" s="2" t="s">
        <v>1743</v>
      </c>
      <c r="C228" s="2" t="s">
        <v>1712</v>
      </c>
      <c r="D228" s="4">
        <f t="shared" si="3"/>
        <v>114</v>
      </c>
      <c r="E228" s="2">
        <v>8629</v>
      </c>
      <c r="F228" s="2" t="s">
        <v>712</v>
      </c>
      <c r="H228" s="2">
        <v>10154</v>
      </c>
      <c r="I228" s="2" t="s">
        <v>712</v>
      </c>
      <c r="K228" s="2">
        <v>12083</v>
      </c>
      <c r="L228" s="2" t="s">
        <v>712</v>
      </c>
      <c r="N228" s="2">
        <v>14527</v>
      </c>
      <c r="O228" s="2" t="s">
        <v>712</v>
      </c>
      <c r="Q228" s="2">
        <v>17560</v>
      </c>
      <c r="R228" s="2" t="s">
        <v>712</v>
      </c>
      <c r="T228" s="2">
        <v>21140</v>
      </c>
      <c r="U228" s="2" t="s">
        <v>712</v>
      </c>
      <c r="W228" s="2">
        <v>25030</v>
      </c>
      <c r="X228" s="2" t="s">
        <v>712</v>
      </c>
      <c r="Z228" s="2">
        <v>28842</v>
      </c>
      <c r="AA228" s="2" t="s">
        <v>712</v>
      </c>
      <c r="AC228" s="2">
        <v>32692</v>
      </c>
      <c r="AD228" s="2" t="s">
        <v>712</v>
      </c>
      <c r="AF228" s="2">
        <v>37251</v>
      </c>
      <c r="AG228" s="2" t="s">
        <v>712</v>
      </c>
      <c r="AI228" s="2">
        <v>42543</v>
      </c>
      <c r="AJ228" s="2" t="s">
        <v>712</v>
      </c>
      <c r="AL228" s="2">
        <v>46050</v>
      </c>
      <c r="AM228" s="2" t="s">
        <v>712</v>
      </c>
    </row>
    <row r="229" spans="1:39" x14ac:dyDescent="0.25">
      <c r="A229" s="2" t="s">
        <v>1860</v>
      </c>
      <c r="B229" s="2" t="s">
        <v>1742</v>
      </c>
      <c r="C229" s="2" t="s">
        <v>1712</v>
      </c>
      <c r="D229" s="4">
        <f t="shared" si="3"/>
        <v>122</v>
      </c>
      <c r="E229" s="2">
        <v>881.9</v>
      </c>
      <c r="F229" s="2" t="s">
        <v>712</v>
      </c>
      <c r="H229" s="2">
        <v>971</v>
      </c>
      <c r="I229" s="2" t="s">
        <v>712</v>
      </c>
      <c r="K229" s="2">
        <v>1075</v>
      </c>
      <c r="L229" s="2" t="s">
        <v>712</v>
      </c>
      <c r="N229" s="2">
        <v>1209</v>
      </c>
      <c r="O229" s="2" t="s">
        <v>712</v>
      </c>
      <c r="Q229" s="2">
        <v>1374</v>
      </c>
      <c r="R229" s="2" t="s">
        <v>712</v>
      </c>
      <c r="T229" s="2">
        <v>1520</v>
      </c>
      <c r="U229" s="2" t="s">
        <v>712</v>
      </c>
      <c r="W229" s="2">
        <v>1660</v>
      </c>
      <c r="X229" s="2" t="s">
        <v>712</v>
      </c>
      <c r="Z229" s="2">
        <v>1802</v>
      </c>
      <c r="AA229" s="2" t="s">
        <v>712</v>
      </c>
      <c r="AC229" s="2">
        <v>1885</v>
      </c>
      <c r="AD229" s="2" t="s">
        <v>712</v>
      </c>
      <c r="AF229" s="2">
        <v>1956</v>
      </c>
      <c r="AG229" s="2" t="s">
        <v>712</v>
      </c>
      <c r="AI229" s="2">
        <v>2057</v>
      </c>
      <c r="AJ229" s="2" t="s">
        <v>712</v>
      </c>
      <c r="AL229" s="2">
        <v>2135</v>
      </c>
      <c r="AM229" s="2" t="s">
        <v>712</v>
      </c>
    </row>
    <row r="230" spans="1:39" x14ac:dyDescent="0.25">
      <c r="A230" s="2" t="s">
        <v>1860</v>
      </c>
      <c r="B230" s="2" t="s">
        <v>1741</v>
      </c>
      <c r="C230" s="2" t="s">
        <v>1712</v>
      </c>
      <c r="D230" s="4">
        <f t="shared" si="3"/>
        <v>123</v>
      </c>
      <c r="E230" s="2">
        <v>1170</v>
      </c>
      <c r="F230" s="2" t="s">
        <v>712</v>
      </c>
      <c r="H230" s="2">
        <v>1315</v>
      </c>
      <c r="I230" s="2" t="s">
        <v>712</v>
      </c>
      <c r="K230" s="2">
        <v>1497</v>
      </c>
      <c r="L230" s="2" t="s">
        <v>712</v>
      </c>
      <c r="N230" s="2">
        <v>1724</v>
      </c>
      <c r="O230" s="2" t="s">
        <v>712</v>
      </c>
      <c r="Q230" s="2">
        <v>2036</v>
      </c>
      <c r="R230" s="2" t="s">
        <v>712</v>
      </c>
      <c r="T230" s="2">
        <v>2196</v>
      </c>
      <c r="U230" s="2" t="s">
        <v>712</v>
      </c>
      <c r="W230" s="2">
        <v>2029</v>
      </c>
      <c r="X230" s="2" t="s">
        <v>712</v>
      </c>
      <c r="Z230" s="2">
        <v>2365</v>
      </c>
      <c r="AA230" s="2" t="s">
        <v>712</v>
      </c>
      <c r="AC230" s="2">
        <v>3071</v>
      </c>
      <c r="AD230" s="2" t="s">
        <v>712</v>
      </c>
      <c r="AF230" s="2">
        <v>3522</v>
      </c>
      <c r="AG230" s="2" t="s">
        <v>712</v>
      </c>
      <c r="AI230" s="2">
        <v>4190</v>
      </c>
      <c r="AJ230" s="2" t="s">
        <v>712</v>
      </c>
      <c r="AL230" s="2">
        <v>4503</v>
      </c>
      <c r="AM230" s="2" t="s">
        <v>712</v>
      </c>
    </row>
    <row r="231" spans="1:39" x14ac:dyDescent="0.25">
      <c r="A231" s="2" t="s">
        <v>1860</v>
      </c>
      <c r="B231" s="2" t="s">
        <v>1740</v>
      </c>
      <c r="C231" s="2" t="s">
        <v>1712</v>
      </c>
      <c r="D231" s="4">
        <f t="shared" si="3"/>
        <v>124</v>
      </c>
      <c r="E231" s="2">
        <v>1536</v>
      </c>
      <c r="F231" s="2" t="s">
        <v>712</v>
      </c>
      <c r="H231" s="2">
        <v>1862</v>
      </c>
      <c r="I231" s="2" t="s">
        <v>712</v>
      </c>
      <c r="K231" s="2">
        <v>2307</v>
      </c>
      <c r="L231" s="2" t="s">
        <v>712</v>
      </c>
      <c r="N231" s="2">
        <v>2840</v>
      </c>
      <c r="O231" s="2" t="s">
        <v>712</v>
      </c>
      <c r="Q231" s="2">
        <v>3450</v>
      </c>
      <c r="R231" s="2" t="s">
        <v>712</v>
      </c>
      <c r="T231" s="2">
        <v>4077</v>
      </c>
      <c r="U231" s="2" t="s">
        <v>712</v>
      </c>
      <c r="W231" s="2">
        <v>4597</v>
      </c>
      <c r="X231" s="2" t="s">
        <v>712</v>
      </c>
      <c r="Z231" s="2">
        <v>5062</v>
      </c>
      <c r="AA231" s="2" t="s">
        <v>712</v>
      </c>
      <c r="AC231" s="2">
        <v>5518</v>
      </c>
      <c r="AD231" s="2" t="s">
        <v>712</v>
      </c>
      <c r="AF231" s="2">
        <v>6018</v>
      </c>
      <c r="AG231" s="2" t="s">
        <v>712</v>
      </c>
      <c r="AI231" s="2">
        <v>6283</v>
      </c>
      <c r="AJ231" s="2" t="s">
        <v>712</v>
      </c>
      <c r="AL231" s="2">
        <v>6278</v>
      </c>
      <c r="AM231" s="2" t="s">
        <v>712</v>
      </c>
    </row>
    <row r="232" spans="1:39" x14ac:dyDescent="0.25">
      <c r="A232" s="2" t="s">
        <v>1860</v>
      </c>
      <c r="B232" s="2" t="s">
        <v>1739</v>
      </c>
      <c r="C232" s="2" t="s">
        <v>1712</v>
      </c>
      <c r="D232" s="4">
        <f t="shared" si="3"/>
        <v>129</v>
      </c>
      <c r="E232" s="2">
        <v>5353</v>
      </c>
      <c r="F232" s="2" t="s">
        <v>712</v>
      </c>
      <c r="H232" s="2">
        <v>6072</v>
      </c>
      <c r="I232" s="2" t="s">
        <v>712</v>
      </c>
      <c r="K232" s="2">
        <v>6952</v>
      </c>
      <c r="L232" s="2" t="s">
        <v>712</v>
      </c>
      <c r="N232" s="2">
        <v>8032</v>
      </c>
      <c r="O232" s="2" t="s">
        <v>712</v>
      </c>
      <c r="Q232" s="2">
        <v>9221</v>
      </c>
      <c r="R232" s="2" t="s">
        <v>712</v>
      </c>
      <c r="T232" s="2">
        <v>10563</v>
      </c>
      <c r="U232" s="2" t="s">
        <v>712</v>
      </c>
      <c r="W232" s="2">
        <v>12264</v>
      </c>
      <c r="X232" s="2" t="s">
        <v>712</v>
      </c>
      <c r="Z232" s="2">
        <v>14329</v>
      </c>
      <c r="AA232" s="2" t="s">
        <v>712</v>
      </c>
      <c r="AC232" s="2">
        <v>16736</v>
      </c>
      <c r="AD232" s="2" t="s">
        <v>712</v>
      </c>
      <c r="AF232" s="2">
        <v>19371</v>
      </c>
      <c r="AG232" s="2" t="s">
        <v>712</v>
      </c>
      <c r="AI232" s="2">
        <v>22294</v>
      </c>
      <c r="AJ232" s="2" t="s">
        <v>712</v>
      </c>
      <c r="AL232" s="2">
        <v>24235</v>
      </c>
      <c r="AM232" s="2" t="s">
        <v>712</v>
      </c>
    </row>
    <row r="233" spans="1:39" x14ac:dyDescent="0.25">
      <c r="A233" s="2" t="s">
        <v>1860</v>
      </c>
      <c r="B233" s="2" t="s">
        <v>1738</v>
      </c>
      <c r="C233" s="2" t="s">
        <v>1712</v>
      </c>
      <c r="D233" s="4">
        <f t="shared" si="3"/>
        <v>130</v>
      </c>
      <c r="E233" s="2">
        <v>3784</v>
      </c>
      <c r="F233" s="2" t="s">
        <v>712</v>
      </c>
      <c r="H233" s="2">
        <v>4262</v>
      </c>
      <c r="I233" s="2" t="s">
        <v>712</v>
      </c>
      <c r="K233" s="2">
        <v>4860</v>
      </c>
      <c r="L233" s="2" t="s">
        <v>712</v>
      </c>
      <c r="N233" s="2">
        <v>5628</v>
      </c>
      <c r="O233" s="2" t="s">
        <v>712</v>
      </c>
      <c r="Q233" s="2">
        <v>6484</v>
      </c>
      <c r="R233" s="2" t="s">
        <v>712</v>
      </c>
      <c r="T233" s="2">
        <v>8108</v>
      </c>
      <c r="U233" s="2" t="s">
        <v>712</v>
      </c>
      <c r="W233" s="2">
        <v>9683</v>
      </c>
      <c r="X233" s="2" t="s">
        <v>712</v>
      </c>
      <c r="Z233" s="2">
        <v>10260</v>
      </c>
      <c r="AA233" s="2" t="s">
        <v>712</v>
      </c>
      <c r="AC233" s="2">
        <v>11789</v>
      </c>
      <c r="AD233" s="2" t="s">
        <v>712</v>
      </c>
      <c r="AF233" s="2">
        <v>13498</v>
      </c>
      <c r="AG233" s="2" t="s">
        <v>712</v>
      </c>
      <c r="AI233" s="2">
        <v>15700</v>
      </c>
      <c r="AJ233" s="2" t="s">
        <v>712</v>
      </c>
      <c r="AL233" s="2">
        <v>17215</v>
      </c>
      <c r="AM233" s="2" t="s">
        <v>712</v>
      </c>
    </row>
    <row r="234" spans="1:39" x14ac:dyDescent="0.25">
      <c r="A234" s="2" t="s">
        <v>1860</v>
      </c>
      <c r="B234" s="2" t="s">
        <v>1737</v>
      </c>
      <c r="C234" s="2" t="s">
        <v>1712</v>
      </c>
      <c r="D234" s="4">
        <f t="shared" si="3"/>
        <v>133</v>
      </c>
      <c r="E234" s="2">
        <v>5381</v>
      </c>
      <c r="F234" s="2" t="s">
        <v>712</v>
      </c>
      <c r="H234" s="2">
        <v>5706</v>
      </c>
      <c r="I234" s="2" t="s">
        <v>712</v>
      </c>
      <c r="K234" s="2">
        <v>6147</v>
      </c>
      <c r="L234" s="2" t="s">
        <v>712</v>
      </c>
      <c r="N234" s="2">
        <v>6713</v>
      </c>
      <c r="O234" s="2" t="s">
        <v>712</v>
      </c>
      <c r="Q234" s="2">
        <v>7387</v>
      </c>
      <c r="R234" s="2" t="s">
        <v>712</v>
      </c>
      <c r="T234" s="2">
        <v>8073</v>
      </c>
      <c r="U234" s="2" t="s">
        <v>712</v>
      </c>
      <c r="W234" s="2">
        <v>8891</v>
      </c>
      <c r="X234" s="2" t="s">
        <v>712</v>
      </c>
      <c r="Z234" s="2">
        <v>10168</v>
      </c>
      <c r="AA234" s="2" t="s">
        <v>712</v>
      </c>
      <c r="AC234" s="2">
        <v>11723</v>
      </c>
      <c r="AD234" s="2" t="s">
        <v>712</v>
      </c>
      <c r="AF234" s="2">
        <v>13759</v>
      </c>
      <c r="AG234" s="2" t="s">
        <v>712</v>
      </c>
      <c r="AI234" s="2">
        <v>16112</v>
      </c>
      <c r="AJ234" s="2" t="s">
        <v>712</v>
      </c>
      <c r="AL234" s="2">
        <v>17600</v>
      </c>
      <c r="AM234" s="2" t="s">
        <v>712</v>
      </c>
    </row>
    <row r="235" spans="1:39" x14ac:dyDescent="0.25">
      <c r="A235" s="2" t="s">
        <v>1860</v>
      </c>
      <c r="B235" s="2" t="s">
        <v>1736</v>
      </c>
      <c r="C235" s="2" t="s">
        <v>1712</v>
      </c>
      <c r="D235" s="4">
        <f t="shared" si="3"/>
        <v>136</v>
      </c>
      <c r="E235" s="2">
        <v>909.2</v>
      </c>
      <c r="F235" s="2" t="s">
        <v>712</v>
      </c>
      <c r="H235" s="2">
        <v>1052</v>
      </c>
      <c r="I235" s="2" t="s">
        <v>712</v>
      </c>
      <c r="K235" s="2">
        <v>1218</v>
      </c>
      <c r="L235" s="2" t="s">
        <v>712</v>
      </c>
      <c r="N235" s="2">
        <v>1408</v>
      </c>
      <c r="O235" s="2" t="s">
        <v>712</v>
      </c>
      <c r="Q235" s="2">
        <v>1624</v>
      </c>
      <c r="R235" s="2" t="s">
        <v>712</v>
      </c>
      <c r="T235" s="2">
        <v>1865</v>
      </c>
      <c r="U235" s="2" t="s">
        <v>712</v>
      </c>
      <c r="W235" s="2">
        <v>2140</v>
      </c>
      <c r="X235" s="2" t="s">
        <v>712</v>
      </c>
      <c r="Z235" s="2">
        <v>2476</v>
      </c>
      <c r="AA235" s="2" t="s">
        <v>712</v>
      </c>
      <c r="AC235" s="2">
        <v>2885</v>
      </c>
      <c r="AD235" s="2" t="s">
        <v>712</v>
      </c>
      <c r="AF235" s="2">
        <v>3328</v>
      </c>
      <c r="AG235" s="2" t="s">
        <v>712</v>
      </c>
      <c r="AI235" s="2">
        <v>3777</v>
      </c>
      <c r="AJ235" s="2" t="s">
        <v>712</v>
      </c>
      <c r="AL235" s="2">
        <v>4068</v>
      </c>
      <c r="AM235" s="2" t="s">
        <v>712</v>
      </c>
    </row>
    <row r="236" spans="1:39" x14ac:dyDescent="0.25">
      <c r="A236" s="2" t="s">
        <v>1860</v>
      </c>
      <c r="B236" s="2" t="s">
        <v>1735</v>
      </c>
      <c r="C236" s="2" t="s">
        <v>1712</v>
      </c>
      <c r="D236" s="4">
        <f t="shared" si="3"/>
        <v>137</v>
      </c>
      <c r="E236" s="2">
        <v>698.3</v>
      </c>
      <c r="F236" s="2" t="s">
        <v>712</v>
      </c>
      <c r="H236" s="2">
        <v>784.8</v>
      </c>
      <c r="I236" s="2" t="s">
        <v>712</v>
      </c>
      <c r="K236" s="2">
        <v>852.4</v>
      </c>
      <c r="L236" s="2" t="s">
        <v>712</v>
      </c>
      <c r="N236" s="2">
        <v>922.3</v>
      </c>
      <c r="O236" s="2" t="s">
        <v>712</v>
      </c>
      <c r="Q236" s="2">
        <v>988.9</v>
      </c>
      <c r="R236" s="2" t="s">
        <v>712</v>
      </c>
      <c r="T236" s="2">
        <v>1030</v>
      </c>
      <c r="U236" s="2" t="s">
        <v>712</v>
      </c>
      <c r="W236" s="2">
        <v>1083</v>
      </c>
      <c r="X236" s="2" t="s">
        <v>712</v>
      </c>
      <c r="Z236" s="2">
        <v>1154</v>
      </c>
      <c r="AA236" s="2" t="s">
        <v>712</v>
      </c>
      <c r="AC236" s="2">
        <v>1202</v>
      </c>
      <c r="AD236" s="2" t="s">
        <v>712</v>
      </c>
      <c r="AF236" s="2">
        <v>1233</v>
      </c>
      <c r="AG236" s="2" t="s">
        <v>712</v>
      </c>
      <c r="AI236" s="2">
        <v>1258</v>
      </c>
      <c r="AJ236" s="2" t="s">
        <v>712</v>
      </c>
      <c r="AL236" s="2">
        <v>1273</v>
      </c>
      <c r="AM236" s="2" t="s">
        <v>712</v>
      </c>
    </row>
    <row r="237" spans="1:39" x14ac:dyDescent="0.25">
      <c r="A237" s="2" t="s">
        <v>1860</v>
      </c>
      <c r="B237" s="2" t="s">
        <v>1734</v>
      </c>
      <c r="C237" s="2" t="s">
        <v>1712</v>
      </c>
      <c r="D237" s="4">
        <f t="shared" si="3"/>
        <v>143</v>
      </c>
      <c r="E237" s="2">
        <v>13101</v>
      </c>
      <c r="F237" s="2" t="s">
        <v>712</v>
      </c>
      <c r="H237" s="2">
        <v>14979</v>
      </c>
      <c r="I237" s="2" t="s">
        <v>712</v>
      </c>
      <c r="K237" s="2">
        <v>16741</v>
      </c>
      <c r="L237" s="2" t="s">
        <v>712</v>
      </c>
      <c r="N237" s="2">
        <v>18689</v>
      </c>
      <c r="O237" s="2" t="s">
        <v>712</v>
      </c>
      <c r="Q237" s="2">
        <v>21071</v>
      </c>
      <c r="R237" s="2" t="s">
        <v>712</v>
      </c>
      <c r="T237" s="2">
        <v>23561</v>
      </c>
      <c r="U237" s="2" t="s">
        <v>712</v>
      </c>
      <c r="W237" s="2">
        <v>25866</v>
      </c>
      <c r="X237" s="2" t="s">
        <v>712</v>
      </c>
      <c r="Z237" s="2">
        <v>27934</v>
      </c>
      <c r="AA237" s="2" t="s">
        <v>712</v>
      </c>
      <c r="AC237" s="2">
        <v>29536</v>
      </c>
      <c r="AD237" s="2" t="s">
        <v>712</v>
      </c>
      <c r="AF237" s="2">
        <v>31011</v>
      </c>
      <c r="AG237" s="2" t="s">
        <v>712</v>
      </c>
      <c r="AI237" s="2">
        <v>32984</v>
      </c>
      <c r="AJ237" s="2" t="s">
        <v>712</v>
      </c>
      <c r="AL237" s="2">
        <v>34378</v>
      </c>
      <c r="AM237" s="2" t="s">
        <v>712</v>
      </c>
    </row>
    <row r="238" spans="1:39" x14ac:dyDescent="0.25">
      <c r="A238" s="2" t="s">
        <v>1860</v>
      </c>
      <c r="B238" s="2" t="s">
        <v>1733</v>
      </c>
      <c r="C238" s="2" t="s">
        <v>1712</v>
      </c>
      <c r="D238" s="4">
        <f t="shared" si="3"/>
        <v>144</v>
      </c>
      <c r="E238" s="2">
        <v>7799</v>
      </c>
      <c r="F238" s="2" t="s">
        <v>712</v>
      </c>
      <c r="H238" s="2">
        <v>8669</v>
      </c>
      <c r="I238" s="2" t="s">
        <v>712</v>
      </c>
      <c r="K238" s="2">
        <v>9680</v>
      </c>
      <c r="L238" s="2" t="s">
        <v>712</v>
      </c>
      <c r="N238" s="2">
        <v>11002</v>
      </c>
      <c r="O238" s="2" t="s">
        <v>712</v>
      </c>
      <c r="Q238" s="2">
        <v>12512</v>
      </c>
      <c r="R238" s="2" t="s">
        <v>712</v>
      </c>
      <c r="T238" s="2">
        <v>13143</v>
      </c>
      <c r="U238" s="2" t="s">
        <v>712</v>
      </c>
      <c r="W238" s="2">
        <v>14204</v>
      </c>
      <c r="X238" s="2" t="s">
        <v>712</v>
      </c>
      <c r="Z238" s="2">
        <v>16873</v>
      </c>
      <c r="AA238" s="2" t="s">
        <v>712</v>
      </c>
      <c r="AC238" s="2">
        <v>19349</v>
      </c>
      <c r="AD238" s="2" t="s">
        <v>712</v>
      </c>
      <c r="AF238" s="2">
        <v>22360</v>
      </c>
      <c r="AG238" s="2" t="s">
        <v>712</v>
      </c>
      <c r="AI238" s="2">
        <v>25733</v>
      </c>
      <c r="AJ238" s="2" t="s">
        <v>712</v>
      </c>
      <c r="AL238" s="2">
        <v>27978</v>
      </c>
      <c r="AM238" s="2" t="s">
        <v>712</v>
      </c>
    </row>
    <row r="239" spans="1:39" x14ac:dyDescent="0.25">
      <c r="A239" s="2" t="s">
        <v>1860</v>
      </c>
      <c r="B239" s="2" t="s">
        <v>1732</v>
      </c>
      <c r="C239" s="2" t="s">
        <v>1712</v>
      </c>
      <c r="D239" s="4">
        <f t="shared" si="3"/>
        <v>147</v>
      </c>
      <c r="E239" s="2">
        <v>632.70000000000005</v>
      </c>
      <c r="F239" s="2" t="s">
        <v>712</v>
      </c>
      <c r="H239" s="2">
        <v>718.6</v>
      </c>
      <c r="I239" s="2" t="s">
        <v>712</v>
      </c>
      <c r="K239" s="2">
        <v>829.8</v>
      </c>
      <c r="L239" s="2" t="s">
        <v>712</v>
      </c>
      <c r="N239" s="2">
        <v>949.7</v>
      </c>
      <c r="O239" s="2" t="s">
        <v>712</v>
      </c>
      <c r="Q239" s="2">
        <v>1057</v>
      </c>
      <c r="R239" s="2" t="s">
        <v>712</v>
      </c>
      <c r="T239" s="2">
        <v>1247</v>
      </c>
      <c r="U239" s="2" t="s">
        <v>712</v>
      </c>
      <c r="W239" s="2">
        <v>1514</v>
      </c>
      <c r="X239" s="2" t="s">
        <v>712</v>
      </c>
      <c r="Z239" s="2">
        <v>1758</v>
      </c>
      <c r="AA239" s="2" t="s">
        <v>712</v>
      </c>
      <c r="AC239" s="2">
        <v>1958</v>
      </c>
      <c r="AD239" s="2" t="s">
        <v>712</v>
      </c>
      <c r="AF239" s="2">
        <v>2083</v>
      </c>
      <c r="AG239" s="2" t="s">
        <v>712</v>
      </c>
      <c r="AI239" s="2">
        <v>2292</v>
      </c>
      <c r="AJ239" s="2" t="s">
        <v>712</v>
      </c>
      <c r="AL239" s="2">
        <v>2459</v>
      </c>
      <c r="AM239" s="2" t="s">
        <v>712</v>
      </c>
    </row>
    <row r="240" spans="1:39" x14ac:dyDescent="0.25">
      <c r="A240" s="2" t="s">
        <v>1860</v>
      </c>
      <c r="B240" s="2" t="s">
        <v>1731</v>
      </c>
      <c r="C240" s="2" t="s">
        <v>1712</v>
      </c>
      <c r="D240" s="4">
        <f t="shared" si="3"/>
        <v>158</v>
      </c>
      <c r="E240" s="2">
        <v>3597</v>
      </c>
      <c r="F240" s="2" t="s">
        <v>712</v>
      </c>
      <c r="H240" s="2">
        <v>4144</v>
      </c>
      <c r="I240" s="2" t="s">
        <v>712</v>
      </c>
      <c r="K240" s="2">
        <v>4753</v>
      </c>
      <c r="L240" s="2" t="s">
        <v>712</v>
      </c>
      <c r="N240" s="2">
        <v>5476</v>
      </c>
      <c r="O240" s="2" t="s">
        <v>712</v>
      </c>
      <c r="Q240" s="2">
        <v>6299</v>
      </c>
      <c r="R240" s="2" t="s">
        <v>712</v>
      </c>
      <c r="T240" s="2">
        <v>7233</v>
      </c>
      <c r="U240" s="2" t="s">
        <v>712</v>
      </c>
      <c r="W240" s="2">
        <v>8442</v>
      </c>
      <c r="X240" s="2" t="s">
        <v>712</v>
      </c>
      <c r="Z240" s="2">
        <v>10059</v>
      </c>
      <c r="AA240" s="2" t="s">
        <v>712</v>
      </c>
      <c r="AC240" s="2">
        <v>12076</v>
      </c>
      <c r="AD240" s="2" t="s">
        <v>712</v>
      </c>
      <c r="AF240" s="2">
        <v>14528</v>
      </c>
      <c r="AG240" s="2" t="s">
        <v>712</v>
      </c>
      <c r="AI240" s="2">
        <v>17636</v>
      </c>
      <c r="AJ240" s="2" t="s">
        <v>712</v>
      </c>
      <c r="AL240" s="2">
        <v>19899</v>
      </c>
      <c r="AM240" s="2" t="s">
        <v>712</v>
      </c>
    </row>
    <row r="241" spans="1:39" x14ac:dyDescent="0.25">
      <c r="A241" s="2" t="s">
        <v>1860</v>
      </c>
      <c r="B241" s="2" t="s">
        <v>1730</v>
      </c>
      <c r="C241" s="2" t="s">
        <v>1712</v>
      </c>
      <c r="D241" s="4">
        <f t="shared" si="3"/>
        <v>159</v>
      </c>
      <c r="E241" s="2">
        <v>47118</v>
      </c>
      <c r="F241" s="2" t="s">
        <v>712</v>
      </c>
      <c r="H241" s="2">
        <v>52469</v>
      </c>
      <c r="I241" s="2" t="s">
        <v>712</v>
      </c>
      <c r="K241" s="2">
        <v>58829</v>
      </c>
      <c r="L241" s="2" t="s">
        <v>712</v>
      </c>
      <c r="N241" s="2">
        <v>67425</v>
      </c>
      <c r="O241" s="2" t="s">
        <v>712</v>
      </c>
      <c r="Q241" s="2">
        <v>77730</v>
      </c>
      <c r="R241" s="2" t="s">
        <v>712</v>
      </c>
      <c r="T241" s="2">
        <v>88413</v>
      </c>
      <c r="U241" s="2" t="s">
        <v>712</v>
      </c>
      <c r="W241" s="2">
        <v>100592</v>
      </c>
      <c r="X241" s="2" t="s">
        <v>712</v>
      </c>
      <c r="Z241" s="2">
        <v>113975</v>
      </c>
      <c r="AA241" s="2" t="s">
        <v>712</v>
      </c>
      <c r="AC241" s="2">
        <v>129246</v>
      </c>
      <c r="AD241" s="2" t="s">
        <v>712</v>
      </c>
      <c r="AF241" s="2">
        <v>147152</v>
      </c>
      <c r="AG241" s="2" t="s">
        <v>712</v>
      </c>
      <c r="AI241" s="2">
        <v>168240</v>
      </c>
      <c r="AJ241" s="2" t="s">
        <v>712</v>
      </c>
      <c r="AL241" s="2">
        <v>182202</v>
      </c>
      <c r="AM241" s="2" t="s">
        <v>712</v>
      </c>
    </row>
    <row r="242" spans="1:39" x14ac:dyDescent="0.25">
      <c r="A242" s="2" t="s">
        <v>1860</v>
      </c>
      <c r="B242" s="2" t="s">
        <v>1729</v>
      </c>
      <c r="C242" s="2" t="s">
        <v>1712</v>
      </c>
      <c r="D242" s="4">
        <f t="shared" si="3"/>
        <v>184</v>
      </c>
      <c r="E242" s="2">
        <v>3051</v>
      </c>
      <c r="F242" s="2" t="s">
        <v>712</v>
      </c>
      <c r="H242" s="2">
        <v>3418</v>
      </c>
      <c r="I242" s="2" t="s">
        <v>712</v>
      </c>
      <c r="K242" s="2">
        <v>3984</v>
      </c>
      <c r="L242" s="2" t="s">
        <v>712</v>
      </c>
      <c r="N242" s="2">
        <v>4648</v>
      </c>
      <c r="O242" s="2" t="s">
        <v>712</v>
      </c>
      <c r="Q242" s="2">
        <v>5486</v>
      </c>
      <c r="R242" s="2" t="s">
        <v>712</v>
      </c>
      <c r="T242" s="2">
        <v>6742</v>
      </c>
      <c r="U242" s="2" t="s">
        <v>712</v>
      </c>
      <c r="W242" s="2">
        <v>6713</v>
      </c>
      <c r="X242" s="2" t="s">
        <v>712</v>
      </c>
      <c r="Z242" s="2">
        <v>6506</v>
      </c>
      <c r="AA242" s="2" t="s">
        <v>712</v>
      </c>
      <c r="AC242" s="2">
        <v>8539</v>
      </c>
      <c r="AD242" s="2" t="s">
        <v>712</v>
      </c>
      <c r="AF242" s="2">
        <v>9481</v>
      </c>
      <c r="AG242" s="2" t="s">
        <v>712</v>
      </c>
      <c r="AI242" s="2">
        <v>10817</v>
      </c>
      <c r="AJ242" s="2" t="s">
        <v>712</v>
      </c>
      <c r="AL242" s="2">
        <v>11610</v>
      </c>
      <c r="AM242" s="2" t="s">
        <v>712</v>
      </c>
    </row>
    <row r="243" spans="1:39" x14ac:dyDescent="0.25">
      <c r="A243" s="2" t="s">
        <v>1860</v>
      </c>
      <c r="B243" s="2" t="s">
        <v>1728</v>
      </c>
      <c r="C243" s="2" t="s">
        <v>1712</v>
      </c>
      <c r="D243" s="4">
        <f t="shared" si="3"/>
        <v>193</v>
      </c>
      <c r="E243" s="2">
        <v>64.430000000000007</v>
      </c>
      <c r="F243" s="2" t="s">
        <v>712</v>
      </c>
      <c r="H243" s="2">
        <v>67.87</v>
      </c>
      <c r="I243" s="2" t="s">
        <v>712</v>
      </c>
      <c r="K243" s="2">
        <v>77.540000000000006</v>
      </c>
      <c r="L243" s="2" t="s">
        <v>712</v>
      </c>
      <c r="N243" s="2">
        <v>87.44</v>
      </c>
      <c r="O243" s="2" t="s">
        <v>712</v>
      </c>
      <c r="Q243" s="2">
        <v>98.69</v>
      </c>
      <c r="R243" s="2" t="s">
        <v>712</v>
      </c>
      <c r="T243" s="2">
        <v>107.3</v>
      </c>
      <c r="U243" s="2" t="s">
        <v>712</v>
      </c>
      <c r="W243" s="2">
        <v>118.4</v>
      </c>
      <c r="X243" s="2" t="s">
        <v>712</v>
      </c>
      <c r="Z243" s="2">
        <v>130.1</v>
      </c>
      <c r="AA243" s="2" t="s">
        <v>712</v>
      </c>
      <c r="AC243" s="2">
        <v>143.1</v>
      </c>
      <c r="AD243" s="2" t="s">
        <v>712</v>
      </c>
      <c r="AF243" s="2">
        <v>160.1</v>
      </c>
      <c r="AG243" s="2" t="s">
        <v>712</v>
      </c>
      <c r="AI243" s="2">
        <v>178.5</v>
      </c>
      <c r="AJ243" s="2" t="s">
        <v>712</v>
      </c>
      <c r="AL243" s="2">
        <v>190.3</v>
      </c>
      <c r="AM243" s="2" t="s">
        <v>712</v>
      </c>
    </row>
    <row r="244" spans="1:39" x14ac:dyDescent="0.25">
      <c r="A244" s="2" t="s">
        <v>1860</v>
      </c>
      <c r="B244" s="2" t="s">
        <v>1727</v>
      </c>
      <c r="C244" s="2" t="s">
        <v>1712</v>
      </c>
      <c r="D244" s="4">
        <f t="shared" si="3"/>
        <v>195</v>
      </c>
      <c r="E244" s="2">
        <v>3356</v>
      </c>
      <c r="F244" s="2" t="s">
        <v>712</v>
      </c>
      <c r="H244" s="2">
        <v>3863</v>
      </c>
      <c r="I244" s="2" t="s">
        <v>712</v>
      </c>
      <c r="K244" s="2">
        <v>4485</v>
      </c>
      <c r="L244" s="2" t="s">
        <v>712</v>
      </c>
      <c r="N244" s="2">
        <v>5160</v>
      </c>
      <c r="O244" s="2" t="s">
        <v>712</v>
      </c>
      <c r="Q244" s="2">
        <v>5888</v>
      </c>
      <c r="R244" s="2" t="s">
        <v>712</v>
      </c>
      <c r="T244" s="2">
        <v>6847</v>
      </c>
      <c r="U244" s="2" t="s">
        <v>712</v>
      </c>
      <c r="W244" s="2">
        <v>7991</v>
      </c>
      <c r="X244" s="2" t="s">
        <v>712</v>
      </c>
      <c r="Z244" s="2">
        <v>9163</v>
      </c>
      <c r="AA244" s="2" t="s">
        <v>712</v>
      </c>
      <c r="AC244" s="2">
        <v>10389</v>
      </c>
      <c r="AD244" s="2" t="s">
        <v>712</v>
      </c>
      <c r="AF244" s="2">
        <v>11897</v>
      </c>
      <c r="AG244" s="2" t="s">
        <v>712</v>
      </c>
      <c r="AI244" s="2">
        <v>13780</v>
      </c>
      <c r="AJ244" s="2" t="s">
        <v>712</v>
      </c>
      <c r="AL244" s="2">
        <v>15129</v>
      </c>
      <c r="AM244" s="2" t="s">
        <v>712</v>
      </c>
    </row>
    <row r="245" spans="1:39" x14ac:dyDescent="0.25">
      <c r="A245" s="2" t="s">
        <v>1860</v>
      </c>
      <c r="B245" s="2" t="s">
        <v>1726</v>
      </c>
      <c r="C245" s="2" t="s">
        <v>1712</v>
      </c>
      <c r="D245" s="4">
        <f t="shared" si="3"/>
        <v>196</v>
      </c>
      <c r="E245" s="2">
        <v>43.41</v>
      </c>
      <c r="F245" s="2" t="s">
        <v>712</v>
      </c>
      <c r="H245" s="2">
        <v>48.91</v>
      </c>
      <c r="I245" s="2" t="s">
        <v>712</v>
      </c>
      <c r="K245" s="2">
        <v>55.13</v>
      </c>
      <c r="L245" s="2" t="s">
        <v>712</v>
      </c>
      <c r="N245" s="2">
        <v>62.5</v>
      </c>
      <c r="O245" s="2" t="s">
        <v>712</v>
      </c>
      <c r="Q245" s="2">
        <v>68.180000000000007</v>
      </c>
      <c r="R245" s="2" t="s">
        <v>712</v>
      </c>
      <c r="T245" s="2">
        <v>70.010000000000005</v>
      </c>
      <c r="U245" s="2" t="s">
        <v>712</v>
      </c>
      <c r="W245" s="2">
        <v>72.709999999999994</v>
      </c>
      <c r="X245" s="2" t="s">
        <v>712</v>
      </c>
      <c r="Z245" s="2">
        <v>78.47</v>
      </c>
      <c r="AA245" s="2" t="s">
        <v>712</v>
      </c>
      <c r="AC245" s="2">
        <v>84.1</v>
      </c>
      <c r="AD245" s="2" t="s">
        <v>712</v>
      </c>
      <c r="AF245" s="2">
        <v>90.84</v>
      </c>
      <c r="AG245" s="2" t="s">
        <v>712</v>
      </c>
      <c r="AI245" s="2">
        <v>94.52</v>
      </c>
      <c r="AJ245" s="2" t="s">
        <v>712</v>
      </c>
      <c r="AL245" s="2">
        <v>96.47</v>
      </c>
      <c r="AM245" s="2" t="s">
        <v>712</v>
      </c>
    </row>
    <row r="246" spans="1:39" x14ac:dyDescent="0.25">
      <c r="A246" s="2" t="s">
        <v>1860</v>
      </c>
      <c r="B246" s="2" t="s">
        <v>1724</v>
      </c>
      <c r="C246" s="2" t="s">
        <v>1712</v>
      </c>
      <c r="D246" s="4">
        <f t="shared" si="3"/>
        <v>197</v>
      </c>
      <c r="E246" s="2">
        <v>2240</v>
      </c>
      <c r="F246" s="2" t="s">
        <v>712</v>
      </c>
      <c r="H246" s="2">
        <v>2400</v>
      </c>
      <c r="I246" s="2" t="s">
        <v>712</v>
      </c>
      <c r="K246" s="2">
        <v>2606</v>
      </c>
      <c r="L246" s="2" t="s">
        <v>712</v>
      </c>
      <c r="N246" s="2">
        <v>2887</v>
      </c>
      <c r="O246" s="2" t="s">
        <v>712</v>
      </c>
      <c r="Q246" s="2">
        <v>3224</v>
      </c>
      <c r="R246" s="2" t="s">
        <v>712</v>
      </c>
      <c r="T246" s="2">
        <v>3682</v>
      </c>
      <c r="U246" s="2" t="s">
        <v>712</v>
      </c>
      <c r="W246" s="2">
        <v>3929</v>
      </c>
      <c r="X246" s="2" t="s">
        <v>712</v>
      </c>
      <c r="Z246" s="2">
        <v>3843</v>
      </c>
      <c r="AA246" s="2" t="s">
        <v>712</v>
      </c>
      <c r="AC246" s="2">
        <v>4422</v>
      </c>
      <c r="AD246" s="2" t="s">
        <v>712</v>
      </c>
      <c r="AF246" s="2">
        <v>5391</v>
      </c>
      <c r="AG246" s="2" t="s">
        <v>712</v>
      </c>
      <c r="AI246" s="2">
        <v>6043</v>
      </c>
      <c r="AJ246" s="2" t="s">
        <v>712</v>
      </c>
      <c r="AL246" s="2">
        <v>6453</v>
      </c>
      <c r="AM246" s="2" t="s">
        <v>712</v>
      </c>
    </row>
    <row r="247" spans="1:39" x14ac:dyDescent="0.25">
      <c r="A247" s="2" t="s">
        <v>1860</v>
      </c>
      <c r="B247" s="2" t="s">
        <v>1723</v>
      </c>
      <c r="C247" s="2" t="s">
        <v>1712</v>
      </c>
      <c r="D247" s="4">
        <f t="shared" si="3"/>
        <v>201</v>
      </c>
      <c r="E247" s="2">
        <v>2875</v>
      </c>
      <c r="F247" s="2" t="s">
        <v>712</v>
      </c>
      <c r="H247" s="2">
        <v>3227</v>
      </c>
      <c r="I247" s="2" t="s">
        <v>712</v>
      </c>
      <c r="K247" s="2">
        <v>3490</v>
      </c>
      <c r="L247" s="2" t="s">
        <v>712</v>
      </c>
      <c r="N247" s="2">
        <v>4754</v>
      </c>
      <c r="O247" s="2" t="s">
        <v>712</v>
      </c>
      <c r="Q247" s="2">
        <v>6272</v>
      </c>
      <c r="R247" s="2" t="s">
        <v>712</v>
      </c>
      <c r="T247" s="2">
        <v>6139</v>
      </c>
      <c r="U247" s="2" t="s">
        <v>712</v>
      </c>
      <c r="W247" s="2">
        <v>6294</v>
      </c>
      <c r="X247" s="2" t="s">
        <v>712</v>
      </c>
      <c r="Z247" s="2">
        <v>6673</v>
      </c>
      <c r="AA247" s="2" t="s">
        <v>712</v>
      </c>
      <c r="AC247" s="2">
        <v>7827</v>
      </c>
      <c r="AD247" s="2" t="s">
        <v>712</v>
      </c>
      <c r="AF247" s="2">
        <v>8909</v>
      </c>
      <c r="AG247" s="2" t="s">
        <v>712</v>
      </c>
      <c r="AI247" s="2">
        <v>10034</v>
      </c>
      <c r="AJ247" s="2" t="s">
        <v>712</v>
      </c>
      <c r="AL247" s="2">
        <v>10787</v>
      </c>
      <c r="AM247" s="2" t="s">
        <v>712</v>
      </c>
    </row>
    <row r="248" spans="1:39" x14ac:dyDescent="0.25">
      <c r="A248" s="2" t="s">
        <v>1860</v>
      </c>
      <c r="B248" s="2" t="s">
        <v>1722</v>
      </c>
      <c r="C248" s="2" t="s">
        <v>1712</v>
      </c>
      <c r="D248" s="4">
        <f t="shared" si="3"/>
        <v>202</v>
      </c>
      <c r="E248" s="2">
        <v>18322</v>
      </c>
      <c r="F248" s="2" t="s">
        <v>712</v>
      </c>
      <c r="H248" s="2">
        <v>20844</v>
      </c>
      <c r="I248" s="2" t="s">
        <v>712</v>
      </c>
      <c r="K248" s="2">
        <v>23736</v>
      </c>
      <c r="L248" s="2" t="s">
        <v>712</v>
      </c>
      <c r="N248" s="2">
        <v>27010</v>
      </c>
      <c r="O248" s="2" t="s">
        <v>712</v>
      </c>
      <c r="Q248" s="2">
        <v>30611</v>
      </c>
      <c r="R248" s="2" t="s">
        <v>712</v>
      </c>
      <c r="T248" s="2">
        <v>34463</v>
      </c>
      <c r="U248" s="2" t="s">
        <v>712</v>
      </c>
      <c r="W248" s="2">
        <v>38647</v>
      </c>
      <c r="X248" s="2" t="s">
        <v>712</v>
      </c>
      <c r="Z248" s="2">
        <v>42922</v>
      </c>
      <c r="AA248" s="2" t="s">
        <v>712</v>
      </c>
      <c r="AC248" s="2">
        <v>46272</v>
      </c>
      <c r="AD248" s="2" t="s">
        <v>712</v>
      </c>
      <c r="AF248" s="2">
        <v>49694</v>
      </c>
      <c r="AG248" s="2" t="s">
        <v>712</v>
      </c>
      <c r="AI248" s="2">
        <v>52837</v>
      </c>
      <c r="AJ248" s="2" t="s">
        <v>712</v>
      </c>
      <c r="AL248" s="2">
        <v>54490</v>
      </c>
      <c r="AM248" s="2" t="s">
        <v>712</v>
      </c>
    </row>
    <row r="249" spans="1:39" x14ac:dyDescent="0.25">
      <c r="A249" s="2" t="s">
        <v>1860</v>
      </c>
      <c r="B249" s="2" t="s">
        <v>1721</v>
      </c>
      <c r="C249" s="2" t="s">
        <v>1712</v>
      </c>
      <c r="D249" s="4">
        <f t="shared" si="3"/>
        <v>277</v>
      </c>
      <c r="AI249" s="2">
        <v>10981</v>
      </c>
      <c r="AJ249" s="2" t="s">
        <v>712</v>
      </c>
      <c r="AL249" s="2">
        <v>12340</v>
      </c>
      <c r="AM249" s="2" t="s">
        <v>712</v>
      </c>
    </row>
    <row r="250" spans="1:39" x14ac:dyDescent="0.25">
      <c r="A250" s="2" t="s">
        <v>1860</v>
      </c>
      <c r="B250" s="2" t="s">
        <v>1720</v>
      </c>
      <c r="C250" s="2" t="s">
        <v>1712</v>
      </c>
      <c r="D250" s="4">
        <f t="shared" si="3"/>
        <v>276</v>
      </c>
      <c r="AI250" s="2">
        <v>37712</v>
      </c>
      <c r="AJ250" s="2" t="s">
        <v>712</v>
      </c>
      <c r="AL250" s="2">
        <v>40235</v>
      </c>
      <c r="AM250" s="2" t="s">
        <v>712</v>
      </c>
    </row>
    <row r="251" spans="1:39" x14ac:dyDescent="0.25">
      <c r="A251" s="2" t="s">
        <v>1860</v>
      </c>
      <c r="B251" s="2" t="s">
        <v>1719</v>
      </c>
      <c r="C251" s="2" t="s">
        <v>1712</v>
      </c>
      <c r="D251" s="4">
        <f t="shared" si="3"/>
        <v>209</v>
      </c>
      <c r="E251" s="2">
        <v>365.7</v>
      </c>
      <c r="F251" s="2" t="s">
        <v>712</v>
      </c>
      <c r="H251" s="2">
        <v>411.5</v>
      </c>
      <c r="I251" s="2" t="s">
        <v>712</v>
      </c>
      <c r="K251" s="2">
        <v>472.3</v>
      </c>
      <c r="L251" s="2" t="s">
        <v>712</v>
      </c>
      <c r="N251" s="2">
        <v>550.1</v>
      </c>
      <c r="O251" s="2" t="s">
        <v>712</v>
      </c>
      <c r="Q251" s="2">
        <v>639.29999999999995</v>
      </c>
      <c r="R251" s="2" t="s">
        <v>712</v>
      </c>
      <c r="T251" s="2">
        <v>767.4</v>
      </c>
      <c r="U251" s="2" t="s">
        <v>712</v>
      </c>
      <c r="W251" s="2">
        <v>908</v>
      </c>
      <c r="X251" s="2" t="s">
        <v>712</v>
      </c>
      <c r="Z251" s="2">
        <v>1007</v>
      </c>
      <c r="AA251" s="2" t="s">
        <v>712</v>
      </c>
      <c r="AC251" s="2">
        <v>1082</v>
      </c>
      <c r="AD251" s="2" t="s">
        <v>712</v>
      </c>
      <c r="AF251" s="2">
        <v>1135</v>
      </c>
      <c r="AG251" s="2" t="s">
        <v>712</v>
      </c>
      <c r="AI251" s="2">
        <v>1232</v>
      </c>
      <c r="AJ251" s="2" t="s">
        <v>712</v>
      </c>
      <c r="AL251" s="2">
        <v>1287</v>
      </c>
      <c r="AM251" s="2" t="s">
        <v>712</v>
      </c>
    </row>
    <row r="252" spans="1:39" x14ac:dyDescent="0.25">
      <c r="A252" s="2" t="s">
        <v>1860</v>
      </c>
      <c r="B252" s="2" t="s">
        <v>1718</v>
      </c>
      <c r="C252" s="2" t="s">
        <v>1712</v>
      </c>
      <c r="D252" s="4">
        <f t="shared" si="3"/>
        <v>217</v>
      </c>
      <c r="E252" s="2">
        <v>1613</v>
      </c>
      <c r="F252" s="2" t="s">
        <v>712</v>
      </c>
      <c r="H252" s="2">
        <v>1855</v>
      </c>
      <c r="I252" s="2" t="s">
        <v>712</v>
      </c>
      <c r="K252" s="2">
        <v>2248</v>
      </c>
      <c r="L252" s="2" t="s">
        <v>712</v>
      </c>
      <c r="N252" s="2">
        <v>2519</v>
      </c>
      <c r="O252" s="2" t="s">
        <v>712</v>
      </c>
      <c r="Q252" s="2">
        <v>2915</v>
      </c>
      <c r="R252" s="2" t="s">
        <v>712</v>
      </c>
      <c r="T252" s="2">
        <v>3472</v>
      </c>
      <c r="U252" s="2" t="s">
        <v>712</v>
      </c>
      <c r="W252" s="2">
        <v>3984</v>
      </c>
      <c r="X252" s="2" t="s">
        <v>712</v>
      </c>
      <c r="Z252" s="2">
        <v>4506</v>
      </c>
      <c r="AA252" s="2" t="s">
        <v>712</v>
      </c>
      <c r="AC252" s="2">
        <v>5142</v>
      </c>
      <c r="AD252" s="2" t="s">
        <v>712</v>
      </c>
      <c r="AF252" s="2">
        <v>5890</v>
      </c>
      <c r="AG252" s="2" t="s">
        <v>712</v>
      </c>
      <c r="AI252" s="2">
        <v>6746</v>
      </c>
      <c r="AJ252" s="2" t="s">
        <v>712</v>
      </c>
      <c r="AL252" s="2">
        <v>7305</v>
      </c>
      <c r="AM252" s="2" t="s">
        <v>712</v>
      </c>
    </row>
    <row r="253" spans="1:39" x14ac:dyDescent="0.25">
      <c r="A253" s="2" t="s">
        <v>1860</v>
      </c>
      <c r="B253" s="2" t="s">
        <v>1717</v>
      </c>
      <c r="C253" s="2" t="s">
        <v>1712</v>
      </c>
      <c r="D253" s="4">
        <f t="shared" si="3"/>
        <v>222</v>
      </c>
      <c r="E253" s="2">
        <v>4303</v>
      </c>
      <c r="F253" s="2" t="s">
        <v>712</v>
      </c>
      <c r="H253" s="2">
        <v>4738</v>
      </c>
      <c r="I253" s="2" t="s">
        <v>712</v>
      </c>
      <c r="K253" s="2">
        <v>5288</v>
      </c>
      <c r="L253" s="2" t="s">
        <v>712</v>
      </c>
      <c r="N253" s="2">
        <v>5915</v>
      </c>
      <c r="O253" s="2" t="s">
        <v>712</v>
      </c>
      <c r="Q253" s="2">
        <v>6734</v>
      </c>
      <c r="R253" s="2" t="s">
        <v>712</v>
      </c>
      <c r="T253" s="2">
        <v>7692</v>
      </c>
      <c r="U253" s="2" t="s">
        <v>712</v>
      </c>
      <c r="W253" s="2">
        <v>8603</v>
      </c>
      <c r="X253" s="2" t="s">
        <v>712</v>
      </c>
      <c r="Z253" s="2">
        <v>9384</v>
      </c>
      <c r="AA253" s="2" t="s">
        <v>712</v>
      </c>
      <c r="AC253" s="2">
        <v>9864</v>
      </c>
      <c r="AD253" s="2" t="s">
        <v>712</v>
      </c>
      <c r="AF253" s="2">
        <v>10299</v>
      </c>
      <c r="AG253" s="2" t="s">
        <v>712</v>
      </c>
      <c r="AI253" s="2">
        <v>10881</v>
      </c>
      <c r="AJ253" s="2" t="s">
        <v>712</v>
      </c>
      <c r="AL253" s="2">
        <v>11254</v>
      </c>
      <c r="AM253" s="2" t="s">
        <v>712</v>
      </c>
    </row>
    <row r="254" spans="1:39" x14ac:dyDescent="0.25">
      <c r="A254" s="2" t="s">
        <v>1860</v>
      </c>
      <c r="B254" s="2" t="s">
        <v>1716</v>
      </c>
      <c r="C254" s="2" t="s">
        <v>1712</v>
      </c>
      <c r="D254" s="4">
        <f t="shared" si="3"/>
        <v>226</v>
      </c>
      <c r="E254" s="2">
        <v>7240</v>
      </c>
      <c r="F254" s="2" t="s">
        <v>712</v>
      </c>
      <c r="H254" s="2">
        <v>8581</v>
      </c>
      <c r="I254" s="2" t="s">
        <v>712</v>
      </c>
      <c r="K254" s="2">
        <v>9988</v>
      </c>
      <c r="L254" s="2" t="s">
        <v>712</v>
      </c>
      <c r="N254" s="2">
        <v>11471</v>
      </c>
      <c r="O254" s="2" t="s">
        <v>712</v>
      </c>
      <c r="Q254" s="2">
        <v>13318</v>
      </c>
      <c r="R254" s="2" t="s">
        <v>712</v>
      </c>
      <c r="T254" s="2">
        <v>15668</v>
      </c>
      <c r="U254" s="2" t="s">
        <v>712</v>
      </c>
      <c r="W254" s="2">
        <v>18572</v>
      </c>
      <c r="X254" s="2" t="s">
        <v>712</v>
      </c>
      <c r="Z254" s="2">
        <v>21680</v>
      </c>
      <c r="AA254" s="2" t="s">
        <v>712</v>
      </c>
      <c r="AC254" s="2">
        <v>25356</v>
      </c>
      <c r="AD254" s="2" t="s">
        <v>712</v>
      </c>
      <c r="AF254" s="2">
        <v>29992</v>
      </c>
      <c r="AG254" s="2" t="s">
        <v>712</v>
      </c>
      <c r="AI254" s="2">
        <v>35401</v>
      </c>
      <c r="AJ254" s="2" t="s">
        <v>712</v>
      </c>
      <c r="AL254" s="2">
        <v>39032</v>
      </c>
      <c r="AM254" s="2" t="s">
        <v>712</v>
      </c>
    </row>
    <row r="255" spans="1:39" x14ac:dyDescent="0.25">
      <c r="A255" s="2" t="s">
        <v>1860</v>
      </c>
      <c r="B255" s="2" t="s">
        <v>1715</v>
      </c>
      <c r="C255" s="2" t="s">
        <v>1712</v>
      </c>
      <c r="D255" s="4">
        <f t="shared" si="3"/>
        <v>215</v>
      </c>
      <c r="E255" s="2">
        <v>10684</v>
      </c>
      <c r="F255" s="2" t="s">
        <v>712</v>
      </c>
      <c r="H255" s="2">
        <v>12406</v>
      </c>
      <c r="I255" s="2" t="s">
        <v>712</v>
      </c>
      <c r="K255" s="2">
        <v>14506</v>
      </c>
      <c r="L255" s="2" t="s">
        <v>712</v>
      </c>
      <c r="N255" s="2">
        <v>17018</v>
      </c>
      <c r="O255" s="2" t="s">
        <v>712</v>
      </c>
      <c r="Q255" s="2">
        <v>19895</v>
      </c>
      <c r="R255" s="2" t="s">
        <v>712</v>
      </c>
      <c r="T255" s="2">
        <v>23204</v>
      </c>
      <c r="U255" s="2" t="s">
        <v>712</v>
      </c>
      <c r="W255" s="2">
        <v>27204</v>
      </c>
      <c r="X255" s="2" t="s">
        <v>712</v>
      </c>
      <c r="Z255" s="2">
        <v>31534</v>
      </c>
      <c r="AA255" s="2" t="s">
        <v>712</v>
      </c>
      <c r="AC255" s="2">
        <v>35855</v>
      </c>
      <c r="AD255" s="2" t="s">
        <v>712</v>
      </c>
      <c r="AF255" s="2">
        <v>41522</v>
      </c>
      <c r="AG255" s="2" t="s">
        <v>712</v>
      </c>
      <c r="AI255" s="2">
        <v>48646</v>
      </c>
      <c r="AJ255" s="2" t="s">
        <v>712</v>
      </c>
      <c r="AL255" s="2">
        <v>53470</v>
      </c>
      <c r="AM255" s="2" t="s">
        <v>712</v>
      </c>
    </row>
    <row r="256" spans="1:39" x14ac:dyDescent="0.25">
      <c r="A256" s="2" t="s">
        <v>1860</v>
      </c>
      <c r="B256" s="2" t="s">
        <v>1714</v>
      </c>
      <c r="C256" s="2" t="s">
        <v>1712</v>
      </c>
      <c r="D256" s="4">
        <f t="shared" si="3"/>
        <v>251</v>
      </c>
      <c r="E256" s="2">
        <v>3241</v>
      </c>
      <c r="F256" s="2" t="s">
        <v>712</v>
      </c>
      <c r="H256" s="2">
        <v>3793</v>
      </c>
      <c r="I256" s="2" t="s">
        <v>712</v>
      </c>
      <c r="K256" s="2">
        <v>4484</v>
      </c>
      <c r="L256" s="2" t="s">
        <v>712</v>
      </c>
      <c r="N256" s="2">
        <v>5344</v>
      </c>
      <c r="O256" s="2" t="s">
        <v>712</v>
      </c>
      <c r="Q256" s="2">
        <v>6353</v>
      </c>
      <c r="R256" s="2" t="s">
        <v>712</v>
      </c>
      <c r="T256" s="2">
        <v>7469</v>
      </c>
      <c r="U256" s="2" t="s">
        <v>712</v>
      </c>
      <c r="W256" s="2">
        <v>8577</v>
      </c>
      <c r="X256" s="2" t="s">
        <v>712</v>
      </c>
      <c r="Z256" s="2">
        <v>9764</v>
      </c>
      <c r="AA256" s="2" t="s">
        <v>712</v>
      </c>
      <c r="AC256" s="2">
        <v>11140</v>
      </c>
      <c r="AD256" s="2" t="s">
        <v>712</v>
      </c>
      <c r="AF256" s="2">
        <v>12739</v>
      </c>
      <c r="AG256" s="2" t="s">
        <v>712</v>
      </c>
      <c r="AI256" s="2">
        <v>14787</v>
      </c>
      <c r="AJ256" s="2" t="s">
        <v>712</v>
      </c>
      <c r="AL256" s="2">
        <v>16212</v>
      </c>
      <c r="AM256" s="2" t="s">
        <v>712</v>
      </c>
    </row>
    <row r="257" spans="1:39" x14ac:dyDescent="0.25">
      <c r="A257" s="2" t="s">
        <v>1860</v>
      </c>
      <c r="B257" s="2" t="s">
        <v>1713</v>
      </c>
      <c r="C257" s="2" t="s">
        <v>1712</v>
      </c>
      <c r="D257" s="4">
        <f t="shared" si="3"/>
        <v>181</v>
      </c>
      <c r="E257" s="2">
        <v>4006</v>
      </c>
      <c r="F257" s="2" t="s">
        <v>712</v>
      </c>
      <c r="H257" s="2">
        <v>4719</v>
      </c>
      <c r="I257" s="2" t="s">
        <v>712</v>
      </c>
      <c r="K257" s="2">
        <v>5573</v>
      </c>
      <c r="L257" s="2" t="s">
        <v>712</v>
      </c>
      <c r="N257" s="2">
        <v>6581</v>
      </c>
      <c r="O257" s="2" t="s">
        <v>712</v>
      </c>
      <c r="Q257" s="2">
        <v>7876</v>
      </c>
      <c r="R257" s="2" t="s">
        <v>712</v>
      </c>
      <c r="T257" s="2">
        <v>9536</v>
      </c>
      <c r="U257" s="2" t="s">
        <v>712</v>
      </c>
      <c r="W257" s="2">
        <v>11020</v>
      </c>
      <c r="X257" s="2" t="s">
        <v>712</v>
      </c>
      <c r="Z257" s="2">
        <v>12060</v>
      </c>
      <c r="AA257" s="2" t="s">
        <v>712</v>
      </c>
      <c r="AC257" s="2">
        <v>12691</v>
      </c>
      <c r="AD257" s="2" t="s">
        <v>712</v>
      </c>
      <c r="AF257" s="2">
        <v>13298</v>
      </c>
      <c r="AG257" s="2" t="s">
        <v>712</v>
      </c>
      <c r="AI257" s="2">
        <v>14565</v>
      </c>
      <c r="AJ257" s="2" t="s">
        <v>712</v>
      </c>
      <c r="AL257" s="2">
        <v>15603</v>
      </c>
      <c r="AM257" s="2" t="s">
        <v>712</v>
      </c>
    </row>
    <row r="258" spans="1:39" x14ac:dyDescent="0.25">
      <c r="A258" s="2" t="s">
        <v>1860</v>
      </c>
      <c r="B258" s="2" t="s">
        <v>1711</v>
      </c>
      <c r="C258" s="2" t="s">
        <v>1672</v>
      </c>
      <c r="D258" s="4">
        <f t="shared" ref="D258:D321" si="4">IF(B258="","",VALUE(LEFT(B258,FIND(".|",B258)-1)))</f>
        <v>8</v>
      </c>
      <c r="E258" s="2">
        <v>56.31</v>
      </c>
      <c r="F258" s="2" t="s">
        <v>712</v>
      </c>
      <c r="H258" s="2">
        <v>62</v>
      </c>
      <c r="I258" s="2" t="s">
        <v>712</v>
      </c>
      <c r="K258" s="2">
        <v>67.2</v>
      </c>
      <c r="L258" s="2" t="s">
        <v>712</v>
      </c>
      <c r="N258" s="2">
        <v>70.22</v>
      </c>
      <c r="O258" s="2" t="s">
        <v>712</v>
      </c>
      <c r="Q258" s="2">
        <v>68.95</v>
      </c>
      <c r="R258" s="2" t="s">
        <v>712</v>
      </c>
      <c r="T258" s="2">
        <v>63.48</v>
      </c>
      <c r="U258" s="2" t="s">
        <v>712</v>
      </c>
      <c r="W258" s="2">
        <v>63.43</v>
      </c>
      <c r="X258" s="2" t="s">
        <v>712</v>
      </c>
      <c r="Z258" s="2">
        <v>72.23</v>
      </c>
      <c r="AA258" s="2" t="s">
        <v>712</v>
      </c>
      <c r="AC258" s="2">
        <v>80.03</v>
      </c>
      <c r="AD258" s="2" t="s">
        <v>712</v>
      </c>
      <c r="AF258" s="2">
        <v>84.4</v>
      </c>
      <c r="AG258" s="2" t="s">
        <v>712</v>
      </c>
      <c r="AI258" s="2">
        <v>89.07</v>
      </c>
      <c r="AJ258" s="2" t="s">
        <v>712</v>
      </c>
      <c r="AL258" s="2">
        <v>91.82</v>
      </c>
      <c r="AM258" s="2" t="s">
        <v>712</v>
      </c>
    </row>
    <row r="259" spans="1:39" x14ac:dyDescent="0.25">
      <c r="A259" s="2" t="s">
        <v>1860</v>
      </c>
      <c r="B259" s="2" t="s">
        <v>1709</v>
      </c>
      <c r="C259" s="2" t="s">
        <v>1672</v>
      </c>
      <c r="D259" s="4">
        <f t="shared" si="4"/>
        <v>9</v>
      </c>
      <c r="E259" s="2">
        <v>21288</v>
      </c>
      <c r="F259" s="2" t="s">
        <v>712</v>
      </c>
      <c r="H259" s="2">
        <v>22932</v>
      </c>
      <c r="I259" s="2" t="s">
        <v>712</v>
      </c>
      <c r="K259" s="2">
        <v>24783</v>
      </c>
      <c r="L259" s="2" t="s">
        <v>712</v>
      </c>
      <c r="N259" s="2">
        <v>26879</v>
      </c>
      <c r="O259" s="2" t="s">
        <v>712</v>
      </c>
      <c r="Q259" s="2">
        <v>28994</v>
      </c>
      <c r="R259" s="2" t="s">
        <v>712</v>
      </c>
      <c r="T259" s="2">
        <v>31326</v>
      </c>
      <c r="U259" s="2" t="s">
        <v>712</v>
      </c>
      <c r="W259" s="2">
        <v>33655</v>
      </c>
      <c r="X259" s="2" t="s">
        <v>712</v>
      </c>
      <c r="Z259" s="2">
        <v>35834</v>
      </c>
      <c r="AA259" s="2" t="s">
        <v>712</v>
      </c>
      <c r="AC259" s="2">
        <v>37889</v>
      </c>
      <c r="AD259" s="2" t="s">
        <v>712</v>
      </c>
      <c r="AF259" s="2">
        <v>39970</v>
      </c>
      <c r="AG259" s="2" t="s">
        <v>712</v>
      </c>
      <c r="AI259" s="2">
        <v>42095</v>
      </c>
      <c r="AJ259" s="2" t="s">
        <v>712</v>
      </c>
      <c r="AL259" s="2">
        <v>43417</v>
      </c>
      <c r="AM259" s="2" t="s">
        <v>712</v>
      </c>
    </row>
    <row r="260" spans="1:39" x14ac:dyDescent="0.25">
      <c r="A260" s="2" t="s">
        <v>1860</v>
      </c>
      <c r="B260" s="2" t="s">
        <v>1708</v>
      </c>
      <c r="C260" s="2" t="s">
        <v>1672</v>
      </c>
      <c r="D260" s="4">
        <f t="shared" si="4"/>
        <v>12</v>
      </c>
      <c r="E260" s="2">
        <v>121.1</v>
      </c>
      <c r="F260" s="2" t="s">
        <v>712</v>
      </c>
      <c r="H260" s="2">
        <v>152.6</v>
      </c>
      <c r="I260" s="2" t="s">
        <v>712</v>
      </c>
      <c r="K260" s="2">
        <v>177.8</v>
      </c>
      <c r="L260" s="2" t="s">
        <v>712</v>
      </c>
      <c r="N260" s="2">
        <v>197.1</v>
      </c>
      <c r="O260" s="2" t="s">
        <v>712</v>
      </c>
      <c r="Q260" s="2">
        <v>220.3</v>
      </c>
      <c r="R260" s="2" t="s">
        <v>712</v>
      </c>
      <c r="T260" s="2">
        <v>243.4</v>
      </c>
      <c r="U260" s="2" t="s">
        <v>712</v>
      </c>
      <c r="W260" s="2">
        <v>266.10000000000002</v>
      </c>
      <c r="X260" s="2" t="s">
        <v>712</v>
      </c>
      <c r="Z260" s="2">
        <v>287</v>
      </c>
      <c r="AA260" s="2" t="s">
        <v>712</v>
      </c>
      <c r="AC260" s="2">
        <v>309.2</v>
      </c>
      <c r="AD260" s="2" t="s">
        <v>712</v>
      </c>
      <c r="AF260" s="2">
        <v>342.3</v>
      </c>
      <c r="AG260" s="2" t="s">
        <v>712</v>
      </c>
      <c r="AI260" s="2">
        <v>372.4</v>
      </c>
      <c r="AJ260" s="2" t="s">
        <v>712</v>
      </c>
      <c r="AL260" s="2">
        <v>388</v>
      </c>
      <c r="AM260" s="2" t="s">
        <v>712</v>
      </c>
    </row>
    <row r="261" spans="1:39" x14ac:dyDescent="0.25">
      <c r="A261" s="2" t="s">
        <v>1860</v>
      </c>
      <c r="B261" s="2" t="s">
        <v>1706</v>
      </c>
      <c r="C261" s="2" t="s">
        <v>1672</v>
      </c>
      <c r="D261" s="4">
        <f t="shared" si="4"/>
        <v>14</v>
      </c>
      <c r="E261" s="2">
        <v>232.6</v>
      </c>
      <c r="F261" s="2" t="s">
        <v>712</v>
      </c>
      <c r="H261" s="2">
        <v>236.6</v>
      </c>
      <c r="I261" s="2" t="s">
        <v>712</v>
      </c>
      <c r="K261" s="2">
        <v>241.4</v>
      </c>
      <c r="L261" s="2" t="s">
        <v>712</v>
      </c>
      <c r="N261" s="2">
        <v>248.8</v>
      </c>
      <c r="O261" s="2" t="s">
        <v>712</v>
      </c>
      <c r="Q261" s="2">
        <v>253.8</v>
      </c>
      <c r="R261" s="2" t="s">
        <v>712</v>
      </c>
      <c r="T261" s="2">
        <v>257.60000000000002</v>
      </c>
      <c r="U261" s="2" t="s">
        <v>712</v>
      </c>
      <c r="W261" s="2">
        <v>262.2</v>
      </c>
      <c r="X261" s="2" t="s">
        <v>712</v>
      </c>
      <c r="Z261" s="2">
        <v>266.89999999999998</v>
      </c>
      <c r="AA261" s="2" t="s">
        <v>712</v>
      </c>
      <c r="AC261" s="2">
        <v>271.5</v>
      </c>
      <c r="AD261" s="2" t="s">
        <v>712</v>
      </c>
      <c r="AF261" s="2">
        <v>276.2</v>
      </c>
      <c r="AG261" s="2" t="s">
        <v>712</v>
      </c>
      <c r="AI261" s="2">
        <v>281.60000000000002</v>
      </c>
      <c r="AJ261" s="2" t="s">
        <v>712</v>
      </c>
      <c r="AL261" s="2">
        <v>284.2</v>
      </c>
      <c r="AM261" s="2" t="s">
        <v>712</v>
      </c>
    </row>
    <row r="262" spans="1:39" x14ac:dyDescent="0.25">
      <c r="A262" s="2" t="s">
        <v>1860</v>
      </c>
      <c r="B262" s="2" t="s">
        <v>1704</v>
      </c>
      <c r="C262" s="2" t="s">
        <v>1672</v>
      </c>
      <c r="D262" s="4">
        <f t="shared" si="4"/>
        <v>23</v>
      </c>
      <c r="E262" s="2">
        <v>97.39</v>
      </c>
      <c r="F262" s="2" t="s">
        <v>712</v>
      </c>
      <c r="H262" s="2">
        <v>112.7</v>
      </c>
      <c r="I262" s="2" t="s">
        <v>712</v>
      </c>
      <c r="K262" s="2">
        <v>127.2</v>
      </c>
      <c r="L262" s="2" t="s">
        <v>712</v>
      </c>
      <c r="N262" s="2">
        <v>137</v>
      </c>
      <c r="O262" s="2" t="s">
        <v>712</v>
      </c>
      <c r="Q262" s="2">
        <v>151.5</v>
      </c>
      <c r="R262" s="2" t="s">
        <v>712</v>
      </c>
      <c r="T262" s="2">
        <v>174.3</v>
      </c>
      <c r="U262" s="2" t="s">
        <v>712</v>
      </c>
      <c r="W262" s="2">
        <v>194.3</v>
      </c>
      <c r="X262" s="2" t="s">
        <v>712</v>
      </c>
      <c r="Z262" s="2">
        <v>221.6</v>
      </c>
      <c r="AA262" s="2" t="s">
        <v>712</v>
      </c>
      <c r="AC262" s="2">
        <v>262.2</v>
      </c>
      <c r="AD262" s="2" t="s">
        <v>712</v>
      </c>
      <c r="AF262" s="2">
        <v>298.39999999999998</v>
      </c>
      <c r="AG262" s="2" t="s">
        <v>712</v>
      </c>
      <c r="AI262" s="2">
        <v>336.7</v>
      </c>
      <c r="AJ262" s="2" t="s">
        <v>712</v>
      </c>
      <c r="AL262" s="2">
        <v>359.3</v>
      </c>
      <c r="AM262" s="2" t="s">
        <v>712</v>
      </c>
    </row>
    <row r="263" spans="1:39" x14ac:dyDescent="0.25">
      <c r="A263" s="2" t="s">
        <v>1860</v>
      </c>
      <c r="B263" s="2" t="s">
        <v>1703</v>
      </c>
      <c r="C263" s="2" t="s">
        <v>1672</v>
      </c>
      <c r="D263" s="4">
        <f t="shared" si="4"/>
        <v>19</v>
      </c>
      <c r="E263" s="2">
        <v>3838</v>
      </c>
      <c r="F263" s="2" t="s">
        <v>712</v>
      </c>
      <c r="H263" s="2">
        <v>4237</v>
      </c>
      <c r="I263" s="2" t="s">
        <v>712</v>
      </c>
      <c r="K263" s="2">
        <v>4698</v>
      </c>
      <c r="L263" s="2" t="s">
        <v>712</v>
      </c>
      <c r="N263" s="2">
        <v>5234</v>
      </c>
      <c r="O263" s="2" t="s">
        <v>712</v>
      </c>
      <c r="Q263" s="2">
        <v>5835</v>
      </c>
      <c r="R263" s="2" t="s">
        <v>712</v>
      </c>
      <c r="T263" s="2">
        <v>6465</v>
      </c>
      <c r="U263" s="2" t="s">
        <v>712</v>
      </c>
      <c r="W263" s="2">
        <v>7132</v>
      </c>
      <c r="X263" s="2" t="s">
        <v>712</v>
      </c>
      <c r="Z263" s="2">
        <v>7871</v>
      </c>
      <c r="AA263" s="2" t="s">
        <v>712</v>
      </c>
      <c r="AC263" s="2">
        <v>8653</v>
      </c>
      <c r="AD263" s="2" t="s">
        <v>712</v>
      </c>
      <c r="AF263" s="2">
        <v>9441</v>
      </c>
      <c r="AG263" s="2" t="s">
        <v>712</v>
      </c>
      <c r="AI263" s="2">
        <v>10239</v>
      </c>
      <c r="AJ263" s="2" t="s">
        <v>712</v>
      </c>
      <c r="AL263" s="2">
        <v>10725</v>
      </c>
      <c r="AM263" s="2" t="s">
        <v>712</v>
      </c>
    </row>
    <row r="264" spans="1:39" x14ac:dyDescent="0.25">
      <c r="A264" s="2" t="s">
        <v>1860</v>
      </c>
      <c r="B264" s="2" t="s">
        <v>1702</v>
      </c>
      <c r="C264" s="2" t="s">
        <v>1672</v>
      </c>
      <c r="D264" s="4">
        <f t="shared" si="4"/>
        <v>21</v>
      </c>
      <c r="E264" s="2">
        <v>77008</v>
      </c>
      <c r="F264" s="2" t="s">
        <v>712</v>
      </c>
      <c r="H264" s="2">
        <v>88854</v>
      </c>
      <c r="I264" s="2" t="s">
        <v>712</v>
      </c>
      <c r="K264" s="2">
        <v>100844</v>
      </c>
      <c r="L264" s="2" t="s">
        <v>712</v>
      </c>
      <c r="N264" s="2">
        <v>113776</v>
      </c>
      <c r="O264" s="2" t="s">
        <v>712</v>
      </c>
      <c r="Q264" s="2">
        <v>128055</v>
      </c>
      <c r="R264" s="2" t="s">
        <v>712</v>
      </c>
      <c r="T264" s="2">
        <v>142437</v>
      </c>
      <c r="U264" s="2" t="s">
        <v>712</v>
      </c>
      <c r="W264" s="2">
        <v>155379</v>
      </c>
      <c r="X264" s="2" t="s">
        <v>712</v>
      </c>
      <c r="Z264" s="2">
        <v>167894</v>
      </c>
      <c r="AA264" s="2" t="s">
        <v>712</v>
      </c>
      <c r="AC264" s="2">
        <v>181046</v>
      </c>
      <c r="AD264" s="2" t="s">
        <v>712</v>
      </c>
      <c r="AF264" s="2">
        <v>192785</v>
      </c>
      <c r="AG264" s="2" t="s">
        <v>712</v>
      </c>
      <c r="AI264" s="2">
        <v>202402</v>
      </c>
      <c r="AJ264" s="2" t="s">
        <v>712</v>
      </c>
      <c r="AL264" s="2">
        <v>207848</v>
      </c>
      <c r="AM264" s="2" t="s">
        <v>712</v>
      </c>
    </row>
    <row r="265" spans="1:39" x14ac:dyDescent="0.25">
      <c r="A265" s="2" t="s">
        <v>1860</v>
      </c>
      <c r="B265" s="2" t="s">
        <v>1701</v>
      </c>
      <c r="C265" s="2" t="s">
        <v>1672</v>
      </c>
      <c r="D265" s="4">
        <f t="shared" si="4"/>
        <v>33</v>
      </c>
      <c r="E265" s="2">
        <v>18660</v>
      </c>
      <c r="F265" s="2" t="s">
        <v>712</v>
      </c>
      <c r="H265" s="2">
        <v>20389</v>
      </c>
      <c r="I265" s="2" t="s">
        <v>712</v>
      </c>
      <c r="K265" s="2">
        <v>22142</v>
      </c>
      <c r="L265" s="2" t="s">
        <v>712</v>
      </c>
      <c r="N265" s="2">
        <v>23724</v>
      </c>
      <c r="O265" s="2" t="s">
        <v>712</v>
      </c>
      <c r="Q265" s="2">
        <v>25018</v>
      </c>
      <c r="R265" s="2" t="s">
        <v>712</v>
      </c>
      <c r="T265" s="2">
        <v>26542</v>
      </c>
      <c r="U265" s="2" t="s">
        <v>712</v>
      </c>
      <c r="W265" s="2">
        <v>28354</v>
      </c>
      <c r="X265" s="2" t="s">
        <v>712</v>
      </c>
      <c r="Z265" s="2">
        <v>29871</v>
      </c>
      <c r="AA265" s="2" t="s">
        <v>712</v>
      </c>
      <c r="AC265" s="2">
        <v>31289</v>
      </c>
      <c r="AD265" s="2" t="s">
        <v>712</v>
      </c>
      <c r="AF265" s="2">
        <v>32982</v>
      </c>
      <c r="AG265" s="2" t="s">
        <v>712</v>
      </c>
      <c r="AI265" s="2">
        <v>34868</v>
      </c>
      <c r="AJ265" s="2" t="s">
        <v>712</v>
      </c>
      <c r="AL265" s="2">
        <v>35940</v>
      </c>
      <c r="AM265" s="2" t="s">
        <v>712</v>
      </c>
    </row>
    <row r="266" spans="1:39" x14ac:dyDescent="0.25">
      <c r="A266" s="2" t="s">
        <v>1860</v>
      </c>
      <c r="B266" s="2" t="s">
        <v>1700</v>
      </c>
      <c r="C266" s="2" t="s">
        <v>1672</v>
      </c>
      <c r="D266" s="4">
        <f t="shared" si="4"/>
        <v>40</v>
      </c>
      <c r="E266" s="2">
        <v>8054</v>
      </c>
      <c r="F266" s="2" t="s">
        <v>712</v>
      </c>
      <c r="H266" s="2">
        <v>8995</v>
      </c>
      <c r="I266" s="2" t="s">
        <v>712</v>
      </c>
      <c r="K266" s="2">
        <v>9917</v>
      </c>
      <c r="L266" s="2" t="s">
        <v>712</v>
      </c>
      <c r="N266" s="2">
        <v>10746</v>
      </c>
      <c r="O266" s="2" t="s">
        <v>712</v>
      </c>
      <c r="Q266" s="2">
        <v>11569</v>
      </c>
      <c r="R266" s="2" t="s">
        <v>712</v>
      </c>
      <c r="T266" s="2">
        <v>12507</v>
      </c>
      <c r="U266" s="2" t="s">
        <v>712</v>
      </c>
      <c r="W266" s="2">
        <v>13567</v>
      </c>
      <c r="X266" s="2" t="s">
        <v>712</v>
      </c>
      <c r="Z266" s="2">
        <v>14594</v>
      </c>
      <c r="AA266" s="2" t="s">
        <v>712</v>
      </c>
      <c r="AC266" s="2">
        <v>15545</v>
      </c>
      <c r="AD266" s="2" t="s">
        <v>712</v>
      </c>
      <c r="AF266" s="2">
        <v>16463</v>
      </c>
      <c r="AG266" s="2" t="s">
        <v>712</v>
      </c>
      <c r="AI266" s="2">
        <v>17388</v>
      </c>
      <c r="AJ266" s="2" t="s">
        <v>712</v>
      </c>
      <c r="AL266" s="2">
        <v>17948</v>
      </c>
      <c r="AM266" s="2" t="s">
        <v>712</v>
      </c>
    </row>
    <row r="267" spans="1:39" x14ac:dyDescent="0.25">
      <c r="A267" s="2" t="s">
        <v>1860</v>
      </c>
      <c r="B267" s="2" t="s">
        <v>1699</v>
      </c>
      <c r="C267" s="2" t="s">
        <v>1672</v>
      </c>
      <c r="D267" s="4">
        <f t="shared" si="4"/>
        <v>44</v>
      </c>
      <c r="E267" s="2">
        <v>17500</v>
      </c>
      <c r="F267" s="2" t="s">
        <v>712</v>
      </c>
      <c r="H267" s="2">
        <v>20311</v>
      </c>
      <c r="I267" s="2" t="s">
        <v>712</v>
      </c>
      <c r="K267" s="2">
        <v>23147</v>
      </c>
      <c r="L267" s="2" t="s">
        <v>712</v>
      </c>
      <c r="N267" s="2">
        <v>25905</v>
      </c>
      <c r="O267" s="2" t="s">
        <v>712</v>
      </c>
      <c r="Q267" s="2">
        <v>29027</v>
      </c>
      <c r="R267" s="2" t="s">
        <v>712</v>
      </c>
      <c r="T267" s="2">
        <v>32324</v>
      </c>
      <c r="U267" s="2" t="s">
        <v>712</v>
      </c>
      <c r="W267" s="2">
        <v>35559</v>
      </c>
      <c r="X267" s="2" t="s">
        <v>712</v>
      </c>
      <c r="Z267" s="2">
        <v>38645</v>
      </c>
      <c r="AA267" s="2" t="s">
        <v>712</v>
      </c>
      <c r="AC267" s="2">
        <v>41572</v>
      </c>
      <c r="AD267" s="2" t="s">
        <v>712</v>
      </c>
      <c r="AF267" s="2">
        <v>44375</v>
      </c>
      <c r="AG267" s="2" t="s">
        <v>712</v>
      </c>
      <c r="AI267" s="2">
        <v>46881</v>
      </c>
      <c r="AJ267" s="2" t="s">
        <v>712</v>
      </c>
      <c r="AL267" s="2">
        <v>48229</v>
      </c>
      <c r="AM267" s="2" t="s">
        <v>712</v>
      </c>
    </row>
    <row r="268" spans="1:39" x14ac:dyDescent="0.25">
      <c r="A268" s="2" t="s">
        <v>1860</v>
      </c>
      <c r="B268" s="2" t="s">
        <v>1698</v>
      </c>
      <c r="C268" s="2" t="s">
        <v>1672</v>
      </c>
      <c r="D268" s="4">
        <f t="shared" si="4"/>
        <v>48</v>
      </c>
      <c r="E268" s="2">
        <v>1433</v>
      </c>
      <c r="F268" s="2" t="s">
        <v>712</v>
      </c>
      <c r="H268" s="2">
        <v>1695</v>
      </c>
      <c r="I268" s="2" t="s">
        <v>712</v>
      </c>
      <c r="K268" s="2">
        <v>1947</v>
      </c>
      <c r="L268" s="2" t="s">
        <v>712</v>
      </c>
      <c r="N268" s="2">
        <v>2208</v>
      </c>
      <c r="O268" s="2" t="s">
        <v>712</v>
      </c>
      <c r="Q268" s="2">
        <v>2521</v>
      </c>
      <c r="R268" s="2" t="s">
        <v>712</v>
      </c>
      <c r="T268" s="2">
        <v>2872</v>
      </c>
      <c r="U268" s="2" t="s">
        <v>712</v>
      </c>
      <c r="W268" s="2">
        <v>3257</v>
      </c>
      <c r="X268" s="2" t="s">
        <v>712</v>
      </c>
      <c r="Z268" s="2">
        <v>3683</v>
      </c>
      <c r="AA268" s="2" t="s">
        <v>712</v>
      </c>
      <c r="AC268" s="2">
        <v>4063</v>
      </c>
      <c r="AD268" s="2" t="s">
        <v>712</v>
      </c>
      <c r="AF268" s="2">
        <v>4369</v>
      </c>
      <c r="AG268" s="2" t="s">
        <v>712</v>
      </c>
      <c r="AI268" s="2">
        <v>4654</v>
      </c>
      <c r="AJ268" s="2" t="s">
        <v>712</v>
      </c>
      <c r="AL268" s="2">
        <v>4808</v>
      </c>
      <c r="AM268" s="2" t="s">
        <v>712</v>
      </c>
    </row>
    <row r="269" spans="1:39" x14ac:dyDescent="0.25">
      <c r="A269" s="2" t="s">
        <v>1860</v>
      </c>
      <c r="B269" s="2" t="s">
        <v>1697</v>
      </c>
      <c r="C269" s="2" t="s">
        <v>1672</v>
      </c>
      <c r="D269" s="4">
        <f t="shared" si="4"/>
        <v>49</v>
      </c>
      <c r="E269" s="2">
        <v>7450</v>
      </c>
      <c r="F269" s="2" t="s">
        <v>712</v>
      </c>
      <c r="H269" s="2">
        <v>8264</v>
      </c>
      <c r="I269" s="2" t="s">
        <v>712</v>
      </c>
      <c r="K269" s="2">
        <v>9025</v>
      </c>
      <c r="L269" s="2" t="s">
        <v>712</v>
      </c>
      <c r="N269" s="2">
        <v>9635</v>
      </c>
      <c r="O269" s="2" t="s">
        <v>712</v>
      </c>
      <c r="Q269" s="2">
        <v>9926</v>
      </c>
      <c r="R269" s="2" t="s">
        <v>712</v>
      </c>
      <c r="T269" s="2">
        <v>10269</v>
      </c>
      <c r="U269" s="2" t="s">
        <v>712</v>
      </c>
      <c r="W269" s="2">
        <v>10736</v>
      </c>
      <c r="X269" s="2" t="s">
        <v>712</v>
      </c>
      <c r="Z269" s="2">
        <v>11000</v>
      </c>
      <c r="AA269" s="2" t="s">
        <v>712</v>
      </c>
      <c r="AC269" s="2">
        <v>11185</v>
      </c>
      <c r="AD269" s="2" t="s">
        <v>712</v>
      </c>
      <c r="AF269" s="2">
        <v>11284</v>
      </c>
      <c r="AG269" s="2" t="s">
        <v>712</v>
      </c>
      <c r="AI269" s="2">
        <v>11343</v>
      </c>
      <c r="AJ269" s="2" t="s">
        <v>712</v>
      </c>
      <c r="AL269" s="2">
        <v>11390</v>
      </c>
      <c r="AM269" s="2" t="s">
        <v>712</v>
      </c>
    </row>
    <row r="270" spans="1:39" x14ac:dyDescent="0.25">
      <c r="A270" s="2" t="s">
        <v>1860</v>
      </c>
      <c r="B270" s="2" t="s">
        <v>1696</v>
      </c>
      <c r="C270" s="2" t="s">
        <v>1672</v>
      </c>
      <c r="D270" s="4">
        <f t="shared" si="4"/>
        <v>55</v>
      </c>
      <c r="E270" s="2">
        <v>61.98</v>
      </c>
      <c r="F270" s="2" t="s">
        <v>712</v>
      </c>
      <c r="H270" s="2">
        <v>67.680000000000007</v>
      </c>
      <c r="I270" s="2" t="s">
        <v>712</v>
      </c>
      <c r="K270" s="2">
        <v>71.739999999999995</v>
      </c>
      <c r="L270" s="2" t="s">
        <v>712</v>
      </c>
      <c r="N270" s="2">
        <v>73.41</v>
      </c>
      <c r="O270" s="2" t="s">
        <v>712</v>
      </c>
      <c r="Q270" s="2">
        <v>75.17</v>
      </c>
      <c r="R270" s="2" t="s">
        <v>712</v>
      </c>
      <c r="T270" s="2">
        <v>72.37</v>
      </c>
      <c r="U270" s="2" t="s">
        <v>712</v>
      </c>
      <c r="W270" s="2">
        <v>70.98</v>
      </c>
      <c r="X270" s="2" t="s">
        <v>712</v>
      </c>
      <c r="Z270" s="2">
        <v>70.760000000000005</v>
      </c>
      <c r="AA270" s="2" t="s">
        <v>712</v>
      </c>
      <c r="AC270" s="2">
        <v>69.81</v>
      </c>
      <c r="AD270" s="2" t="s">
        <v>712</v>
      </c>
      <c r="AF270" s="2">
        <v>70.8</v>
      </c>
      <c r="AG270" s="2" t="s">
        <v>712</v>
      </c>
      <c r="AI270" s="2">
        <v>71.69</v>
      </c>
      <c r="AJ270" s="2" t="s">
        <v>712</v>
      </c>
      <c r="AL270" s="2">
        <v>72.680000000000007</v>
      </c>
      <c r="AM270" s="2" t="s">
        <v>712</v>
      </c>
    </row>
    <row r="271" spans="1:39" x14ac:dyDescent="0.25">
      <c r="A271" s="2" t="s">
        <v>1860</v>
      </c>
      <c r="B271" s="2" t="s">
        <v>1695</v>
      </c>
      <c r="C271" s="2" t="s">
        <v>1672</v>
      </c>
      <c r="D271" s="4">
        <f t="shared" si="4"/>
        <v>56</v>
      </c>
      <c r="E271" s="2">
        <v>3521</v>
      </c>
      <c r="F271" s="2" t="s">
        <v>712</v>
      </c>
      <c r="H271" s="2">
        <v>4125</v>
      </c>
      <c r="I271" s="2" t="s">
        <v>712</v>
      </c>
      <c r="K271" s="2">
        <v>4760</v>
      </c>
      <c r="L271" s="2" t="s">
        <v>712</v>
      </c>
      <c r="N271" s="2">
        <v>5412</v>
      </c>
      <c r="O271" s="2" t="s">
        <v>712</v>
      </c>
      <c r="Q271" s="2">
        <v>6079</v>
      </c>
      <c r="R271" s="2" t="s">
        <v>712</v>
      </c>
      <c r="T271" s="2">
        <v>6765</v>
      </c>
      <c r="U271" s="2" t="s">
        <v>712</v>
      </c>
      <c r="W271" s="2">
        <v>7469</v>
      </c>
      <c r="X271" s="2" t="s">
        <v>712</v>
      </c>
      <c r="Z271" s="2">
        <v>8163</v>
      </c>
      <c r="AA271" s="2" t="s">
        <v>712</v>
      </c>
      <c r="AC271" s="2">
        <v>8832</v>
      </c>
      <c r="AD271" s="2" t="s">
        <v>712</v>
      </c>
      <c r="AF271" s="2">
        <v>9504</v>
      </c>
      <c r="AG271" s="2" t="s">
        <v>712</v>
      </c>
      <c r="AI271" s="2">
        <v>10155</v>
      </c>
      <c r="AJ271" s="2" t="s">
        <v>712</v>
      </c>
      <c r="AL271" s="2">
        <v>10528</v>
      </c>
      <c r="AM271" s="2" t="s">
        <v>712</v>
      </c>
    </row>
    <row r="272" spans="1:39" x14ac:dyDescent="0.25">
      <c r="A272" s="2" t="s">
        <v>1860</v>
      </c>
      <c r="B272" s="2" t="s">
        <v>1694</v>
      </c>
      <c r="C272" s="2" t="s">
        <v>1672</v>
      </c>
      <c r="D272" s="4">
        <f t="shared" si="4"/>
        <v>58</v>
      </c>
      <c r="E272" s="2">
        <v>4813</v>
      </c>
      <c r="F272" s="2" t="s">
        <v>712</v>
      </c>
      <c r="H272" s="2">
        <v>5566</v>
      </c>
      <c r="I272" s="2" t="s">
        <v>712</v>
      </c>
      <c r="K272" s="2">
        <v>6429</v>
      </c>
      <c r="L272" s="2" t="s">
        <v>712</v>
      </c>
      <c r="N272" s="2">
        <v>7374</v>
      </c>
      <c r="O272" s="2" t="s">
        <v>712</v>
      </c>
      <c r="Q272" s="2">
        <v>8393</v>
      </c>
      <c r="R272" s="2" t="s">
        <v>712</v>
      </c>
      <c r="T272" s="2">
        <v>9504</v>
      </c>
      <c r="U272" s="2" t="s">
        <v>712</v>
      </c>
      <c r="W272" s="2">
        <v>10706</v>
      </c>
      <c r="X272" s="2" t="s">
        <v>712</v>
      </c>
      <c r="Z272" s="2">
        <v>11925</v>
      </c>
      <c r="AA272" s="2" t="s">
        <v>712</v>
      </c>
      <c r="AC272" s="2">
        <v>13072</v>
      </c>
      <c r="AD272" s="2" t="s">
        <v>712</v>
      </c>
      <c r="AF272" s="2">
        <v>14205</v>
      </c>
      <c r="AG272" s="2" t="s">
        <v>712</v>
      </c>
      <c r="AI272" s="2">
        <v>15419</v>
      </c>
      <c r="AJ272" s="2" t="s">
        <v>712</v>
      </c>
      <c r="AL272" s="2">
        <v>16144</v>
      </c>
      <c r="AM272" s="2" t="s">
        <v>712</v>
      </c>
    </row>
    <row r="273" spans="1:39" x14ac:dyDescent="0.25">
      <c r="A273" s="2" t="s">
        <v>1860</v>
      </c>
      <c r="B273" s="2" t="s">
        <v>1693</v>
      </c>
      <c r="C273" s="2" t="s">
        <v>1672</v>
      </c>
      <c r="D273" s="4">
        <f t="shared" si="4"/>
        <v>60</v>
      </c>
      <c r="E273" s="2">
        <v>2928</v>
      </c>
      <c r="F273" s="2" t="s">
        <v>712</v>
      </c>
      <c r="H273" s="2">
        <v>3384</v>
      </c>
      <c r="I273" s="2" t="s">
        <v>712</v>
      </c>
      <c r="K273" s="2">
        <v>3862</v>
      </c>
      <c r="L273" s="2" t="s">
        <v>712</v>
      </c>
      <c r="N273" s="2">
        <v>4329</v>
      </c>
      <c r="O273" s="2" t="s">
        <v>712</v>
      </c>
      <c r="Q273" s="2">
        <v>4722</v>
      </c>
      <c r="R273" s="2" t="s">
        <v>712</v>
      </c>
      <c r="T273" s="2">
        <v>5052</v>
      </c>
      <c r="U273" s="2" t="s">
        <v>712</v>
      </c>
      <c r="W273" s="2">
        <v>5392</v>
      </c>
      <c r="X273" s="2" t="s">
        <v>712</v>
      </c>
      <c r="Z273" s="2">
        <v>5692</v>
      </c>
      <c r="AA273" s="2" t="s">
        <v>712</v>
      </c>
      <c r="AC273" s="2">
        <v>5874</v>
      </c>
      <c r="AD273" s="2" t="s">
        <v>712</v>
      </c>
      <c r="AF273" s="2">
        <v>5986</v>
      </c>
      <c r="AG273" s="2" t="s">
        <v>712</v>
      </c>
      <c r="AI273" s="2">
        <v>6072</v>
      </c>
      <c r="AJ273" s="2" t="s">
        <v>712</v>
      </c>
      <c r="AL273" s="2">
        <v>6127</v>
      </c>
      <c r="AM273" s="2" t="s">
        <v>712</v>
      </c>
    </row>
    <row r="274" spans="1:39" x14ac:dyDescent="0.25">
      <c r="A274" s="2" t="s">
        <v>1860</v>
      </c>
      <c r="B274" s="2" t="s">
        <v>1692</v>
      </c>
      <c r="C274" s="2" t="s">
        <v>1672</v>
      </c>
      <c r="D274" s="4">
        <f t="shared" si="4"/>
        <v>86</v>
      </c>
      <c r="E274" s="2">
        <v>92.42</v>
      </c>
      <c r="F274" s="2" t="s">
        <v>712</v>
      </c>
      <c r="H274" s="2">
        <v>94.96</v>
      </c>
      <c r="I274" s="2" t="s">
        <v>712</v>
      </c>
      <c r="K274" s="2">
        <v>93.94</v>
      </c>
      <c r="L274" s="2" t="s">
        <v>712</v>
      </c>
      <c r="N274" s="2">
        <v>90.19</v>
      </c>
      <c r="O274" s="2" t="s">
        <v>712</v>
      </c>
      <c r="Q274" s="2">
        <v>93.09</v>
      </c>
      <c r="R274" s="2" t="s">
        <v>712</v>
      </c>
      <c r="T274" s="2">
        <v>99.38</v>
      </c>
      <c r="U274" s="2" t="s">
        <v>712</v>
      </c>
      <c r="W274" s="2">
        <v>97.2</v>
      </c>
      <c r="X274" s="2" t="s">
        <v>712</v>
      </c>
      <c r="Z274" s="2">
        <v>101.1</v>
      </c>
      <c r="AA274" s="2" t="s">
        <v>712</v>
      </c>
      <c r="AC274" s="2">
        <v>102.1</v>
      </c>
      <c r="AD274" s="2" t="s">
        <v>712</v>
      </c>
      <c r="AF274" s="2">
        <v>103.6</v>
      </c>
      <c r="AG274" s="2" t="s">
        <v>712</v>
      </c>
      <c r="AI274" s="2">
        <v>105.5</v>
      </c>
      <c r="AJ274" s="2" t="s">
        <v>712</v>
      </c>
      <c r="AL274" s="2">
        <v>106.8</v>
      </c>
      <c r="AM274" s="2" t="s">
        <v>712</v>
      </c>
    </row>
    <row r="275" spans="1:39" x14ac:dyDescent="0.25">
      <c r="A275" s="2" t="s">
        <v>1860</v>
      </c>
      <c r="B275" s="2" t="s">
        <v>1691</v>
      </c>
      <c r="C275" s="2" t="s">
        <v>1672</v>
      </c>
      <c r="D275" s="4">
        <f t="shared" si="4"/>
        <v>89</v>
      </c>
      <c r="E275" s="2">
        <v>4357</v>
      </c>
      <c r="F275" s="2" t="s">
        <v>712</v>
      </c>
      <c r="H275" s="2">
        <v>4993</v>
      </c>
      <c r="I275" s="2" t="s">
        <v>712</v>
      </c>
      <c r="K275" s="2">
        <v>5738</v>
      </c>
      <c r="L275" s="2" t="s">
        <v>712</v>
      </c>
      <c r="N275" s="2">
        <v>6580</v>
      </c>
      <c r="O275" s="2" t="s">
        <v>712</v>
      </c>
      <c r="Q275" s="2">
        <v>7508</v>
      </c>
      <c r="R275" s="2" t="s">
        <v>712</v>
      </c>
      <c r="T275" s="2">
        <v>8524</v>
      </c>
      <c r="U275" s="2" t="s">
        <v>712</v>
      </c>
      <c r="W275" s="2">
        <v>9619</v>
      </c>
      <c r="X275" s="2" t="s">
        <v>712</v>
      </c>
      <c r="Z275" s="2">
        <v>10872</v>
      </c>
      <c r="AA275" s="2" t="s">
        <v>712</v>
      </c>
      <c r="AC275" s="2">
        <v>12272</v>
      </c>
      <c r="AD275" s="2" t="s">
        <v>712</v>
      </c>
      <c r="AF275" s="2">
        <v>13798</v>
      </c>
      <c r="AG275" s="2" t="s">
        <v>712</v>
      </c>
      <c r="AI275" s="2">
        <v>15369</v>
      </c>
      <c r="AJ275" s="2" t="s">
        <v>712</v>
      </c>
      <c r="AL275" s="2">
        <v>16343</v>
      </c>
      <c r="AM275" s="2" t="s">
        <v>712</v>
      </c>
    </row>
    <row r="276" spans="1:39" x14ac:dyDescent="0.25">
      <c r="A276" s="2" t="s">
        <v>1860</v>
      </c>
      <c r="B276" s="2" t="s">
        <v>1690</v>
      </c>
      <c r="C276" s="2" t="s">
        <v>1672</v>
      </c>
      <c r="D276" s="4">
        <f t="shared" si="4"/>
        <v>91</v>
      </c>
      <c r="E276" s="2">
        <v>600.6</v>
      </c>
      <c r="F276" s="2" t="s">
        <v>712</v>
      </c>
      <c r="H276" s="2">
        <v>672</v>
      </c>
      <c r="I276" s="2" t="s">
        <v>712</v>
      </c>
      <c r="K276" s="2">
        <v>712.2</v>
      </c>
      <c r="L276" s="2" t="s">
        <v>712</v>
      </c>
      <c r="N276" s="2">
        <v>762.4</v>
      </c>
      <c r="O276" s="2" t="s">
        <v>712</v>
      </c>
      <c r="Q276" s="2">
        <v>785.5</v>
      </c>
      <c r="R276" s="2" t="s">
        <v>712</v>
      </c>
      <c r="T276" s="2">
        <v>745.2</v>
      </c>
      <c r="U276" s="2" t="s">
        <v>712</v>
      </c>
      <c r="W276" s="2">
        <v>717.6</v>
      </c>
      <c r="X276" s="2" t="s">
        <v>712</v>
      </c>
      <c r="Z276" s="2">
        <v>733.8</v>
      </c>
      <c r="AA276" s="2" t="s">
        <v>712</v>
      </c>
      <c r="AC276" s="2">
        <v>743.1</v>
      </c>
      <c r="AD276" s="2" t="s">
        <v>712</v>
      </c>
      <c r="AF276" s="2">
        <v>745.6</v>
      </c>
      <c r="AG276" s="2" t="s">
        <v>712</v>
      </c>
      <c r="AI276" s="2">
        <v>758.4</v>
      </c>
      <c r="AJ276" s="2" t="s">
        <v>712</v>
      </c>
      <c r="AL276" s="2">
        <v>767.1</v>
      </c>
      <c r="AM276" s="2" t="s">
        <v>712</v>
      </c>
    </row>
    <row r="277" spans="1:39" x14ac:dyDescent="0.25">
      <c r="A277" s="2" t="s">
        <v>1860</v>
      </c>
      <c r="B277" s="2" t="s">
        <v>1689</v>
      </c>
      <c r="C277" s="2" t="s">
        <v>1672</v>
      </c>
      <c r="D277" s="4">
        <f t="shared" si="4"/>
        <v>93</v>
      </c>
      <c r="E277" s="2">
        <v>4023</v>
      </c>
      <c r="F277" s="2" t="s">
        <v>712</v>
      </c>
      <c r="H277" s="2">
        <v>4446</v>
      </c>
      <c r="I277" s="2" t="s">
        <v>712</v>
      </c>
      <c r="K277" s="2">
        <v>4877</v>
      </c>
      <c r="L277" s="2" t="s">
        <v>712</v>
      </c>
      <c r="N277" s="2">
        <v>5341</v>
      </c>
      <c r="O277" s="2" t="s">
        <v>712</v>
      </c>
      <c r="Q277" s="2">
        <v>5955</v>
      </c>
      <c r="R277" s="2" t="s">
        <v>712</v>
      </c>
      <c r="T277" s="2">
        <v>6671</v>
      </c>
      <c r="U277" s="2" t="s">
        <v>712</v>
      </c>
      <c r="W277" s="2">
        <v>7387</v>
      </c>
      <c r="X277" s="2" t="s">
        <v>712</v>
      </c>
      <c r="Z277" s="2">
        <v>8112</v>
      </c>
      <c r="AA277" s="2" t="s">
        <v>712</v>
      </c>
      <c r="AC277" s="2">
        <v>8835</v>
      </c>
      <c r="AD277" s="2" t="s">
        <v>712</v>
      </c>
      <c r="AF277" s="2">
        <v>9557</v>
      </c>
      <c r="AG277" s="2" t="s">
        <v>712</v>
      </c>
      <c r="AI277" s="2">
        <v>10289</v>
      </c>
      <c r="AJ277" s="2" t="s">
        <v>712</v>
      </c>
      <c r="AL277" s="2">
        <v>10711</v>
      </c>
      <c r="AM277" s="2" t="s">
        <v>712</v>
      </c>
    </row>
    <row r="278" spans="1:39" x14ac:dyDescent="0.25">
      <c r="A278" s="2" t="s">
        <v>1860</v>
      </c>
      <c r="B278" s="2" t="s">
        <v>1688</v>
      </c>
      <c r="C278" s="2" t="s">
        <v>1672</v>
      </c>
      <c r="D278" s="4">
        <f t="shared" si="4"/>
        <v>95</v>
      </c>
      <c r="E278" s="2">
        <v>2139</v>
      </c>
      <c r="F278" s="2" t="s">
        <v>712</v>
      </c>
      <c r="H278" s="2">
        <v>2486</v>
      </c>
      <c r="I278" s="2" t="s">
        <v>712</v>
      </c>
      <c r="K278" s="2">
        <v>2845</v>
      </c>
      <c r="L278" s="2" t="s">
        <v>712</v>
      </c>
      <c r="N278" s="2">
        <v>3307</v>
      </c>
      <c r="O278" s="2" t="s">
        <v>712</v>
      </c>
      <c r="Q278" s="2">
        <v>3868</v>
      </c>
      <c r="R278" s="2" t="s">
        <v>712</v>
      </c>
      <c r="T278" s="2">
        <v>4498</v>
      </c>
      <c r="U278" s="2" t="s">
        <v>712</v>
      </c>
      <c r="W278" s="2">
        <v>5180</v>
      </c>
      <c r="X278" s="2" t="s">
        <v>712</v>
      </c>
      <c r="Z278" s="2">
        <v>5856</v>
      </c>
      <c r="AA278" s="2" t="s">
        <v>712</v>
      </c>
      <c r="AC278" s="2">
        <v>6499</v>
      </c>
      <c r="AD278" s="2" t="s">
        <v>712</v>
      </c>
      <c r="AF278" s="2">
        <v>7134</v>
      </c>
      <c r="AG278" s="2" t="s">
        <v>712</v>
      </c>
      <c r="AI278" s="2">
        <v>7736</v>
      </c>
      <c r="AJ278" s="2" t="s">
        <v>712</v>
      </c>
      <c r="AL278" s="2">
        <v>8075</v>
      </c>
      <c r="AM278" s="2" t="s">
        <v>712</v>
      </c>
    </row>
    <row r="279" spans="1:39" x14ac:dyDescent="0.25">
      <c r="A279" s="2" t="s">
        <v>1860</v>
      </c>
      <c r="B279" s="2" t="s">
        <v>1687</v>
      </c>
      <c r="C279" s="2" t="s">
        <v>1672</v>
      </c>
      <c r="D279" s="4">
        <f t="shared" si="4"/>
        <v>109</v>
      </c>
      <c r="E279" s="2">
        <v>1681</v>
      </c>
      <c r="F279" s="2" t="s">
        <v>712</v>
      </c>
      <c r="H279" s="2">
        <v>1808</v>
      </c>
      <c r="I279" s="2" t="s">
        <v>712</v>
      </c>
      <c r="K279" s="2">
        <v>1930</v>
      </c>
      <c r="L279" s="2" t="s">
        <v>712</v>
      </c>
      <c r="N279" s="2">
        <v>2066</v>
      </c>
      <c r="O279" s="2" t="s">
        <v>712</v>
      </c>
      <c r="Q279" s="2">
        <v>2212</v>
      </c>
      <c r="R279" s="2" t="s">
        <v>712</v>
      </c>
      <c r="T279" s="2">
        <v>2349</v>
      </c>
      <c r="U279" s="2" t="s">
        <v>712</v>
      </c>
      <c r="W279" s="2">
        <v>2423</v>
      </c>
      <c r="X279" s="2" t="s">
        <v>712</v>
      </c>
      <c r="Z279" s="2">
        <v>2535</v>
      </c>
      <c r="AA279" s="2" t="s">
        <v>712</v>
      </c>
      <c r="AC279" s="2">
        <v>2635</v>
      </c>
      <c r="AD279" s="2" t="s">
        <v>712</v>
      </c>
      <c r="AF279" s="2">
        <v>2705</v>
      </c>
      <c r="AG279" s="2" t="s">
        <v>712</v>
      </c>
      <c r="AI279" s="2">
        <v>2763</v>
      </c>
      <c r="AJ279" s="2" t="s">
        <v>712</v>
      </c>
      <c r="AL279" s="2">
        <v>2793</v>
      </c>
      <c r="AM279" s="2" t="s">
        <v>712</v>
      </c>
    </row>
    <row r="280" spans="1:39" x14ac:dyDescent="0.25">
      <c r="A280" s="2" t="s">
        <v>1860</v>
      </c>
      <c r="B280" s="2" t="s">
        <v>1686</v>
      </c>
      <c r="C280" s="2" t="s">
        <v>1672</v>
      </c>
      <c r="D280" s="4">
        <f t="shared" si="4"/>
        <v>138</v>
      </c>
      <c r="E280" s="2">
        <v>40650</v>
      </c>
      <c r="F280" s="2" t="s">
        <v>712</v>
      </c>
      <c r="H280" s="2">
        <v>47430</v>
      </c>
      <c r="I280" s="2" t="s">
        <v>712</v>
      </c>
      <c r="K280" s="2">
        <v>55480</v>
      </c>
      <c r="L280" s="2" t="s">
        <v>712</v>
      </c>
      <c r="N280" s="2">
        <v>64338</v>
      </c>
      <c r="O280" s="2" t="s">
        <v>712</v>
      </c>
      <c r="Q280" s="2">
        <v>72548</v>
      </c>
      <c r="R280" s="2" t="s">
        <v>712</v>
      </c>
      <c r="T280" s="2">
        <v>80571</v>
      </c>
      <c r="U280" s="2" t="s">
        <v>712</v>
      </c>
      <c r="W280" s="2">
        <v>89110</v>
      </c>
      <c r="X280" s="2" t="s">
        <v>712</v>
      </c>
      <c r="Z280" s="2">
        <v>97926</v>
      </c>
      <c r="AA280" s="2" t="s">
        <v>712</v>
      </c>
      <c r="AC280" s="2">
        <v>105578</v>
      </c>
      <c r="AD280" s="2" t="s">
        <v>712</v>
      </c>
      <c r="AF280" s="2">
        <v>113139</v>
      </c>
      <c r="AG280" s="2" t="s">
        <v>712</v>
      </c>
      <c r="AI280" s="2">
        <v>122071</v>
      </c>
      <c r="AJ280" s="2" t="s">
        <v>712</v>
      </c>
      <c r="AL280" s="2">
        <v>127017</v>
      </c>
      <c r="AM280" s="2" t="s">
        <v>712</v>
      </c>
    </row>
    <row r="281" spans="1:39" x14ac:dyDescent="0.25">
      <c r="A281" s="2" t="s">
        <v>1860</v>
      </c>
      <c r="B281" s="2" t="s">
        <v>1685</v>
      </c>
      <c r="C281" s="2" t="s">
        <v>1672</v>
      </c>
      <c r="D281" s="4">
        <f t="shared" si="4"/>
        <v>157</v>
      </c>
      <c r="E281" s="2">
        <v>1887</v>
      </c>
      <c r="F281" s="2" t="s">
        <v>712</v>
      </c>
      <c r="H281" s="2">
        <v>2190</v>
      </c>
      <c r="I281" s="2" t="s">
        <v>712</v>
      </c>
      <c r="K281" s="2">
        <v>2550</v>
      </c>
      <c r="L281" s="2" t="s">
        <v>712</v>
      </c>
      <c r="N281" s="2">
        <v>2974</v>
      </c>
      <c r="O281" s="2" t="s">
        <v>712</v>
      </c>
      <c r="Q281" s="2">
        <v>3436</v>
      </c>
      <c r="R281" s="2" t="s">
        <v>712</v>
      </c>
      <c r="T281" s="2">
        <v>3883</v>
      </c>
      <c r="U281" s="2" t="s">
        <v>712</v>
      </c>
      <c r="W281" s="2">
        <v>4331</v>
      </c>
      <c r="X281" s="2" t="s">
        <v>712</v>
      </c>
      <c r="Z281" s="2">
        <v>4787</v>
      </c>
      <c r="AA281" s="2" t="s">
        <v>712</v>
      </c>
      <c r="AC281" s="2">
        <v>5172</v>
      </c>
      <c r="AD281" s="2" t="s">
        <v>712</v>
      </c>
      <c r="AF281" s="2">
        <v>5522</v>
      </c>
      <c r="AG281" s="2" t="s">
        <v>712</v>
      </c>
      <c r="AI281" s="2">
        <v>5877</v>
      </c>
      <c r="AJ281" s="2" t="s">
        <v>712</v>
      </c>
      <c r="AL281" s="2">
        <v>6082</v>
      </c>
      <c r="AM281" s="2" t="s">
        <v>712</v>
      </c>
    </row>
    <row r="282" spans="1:39" x14ac:dyDescent="0.25">
      <c r="A282" s="2" t="s">
        <v>1860</v>
      </c>
      <c r="B282" s="2" t="s">
        <v>1684</v>
      </c>
      <c r="C282" s="2" t="s">
        <v>1672</v>
      </c>
      <c r="D282" s="4">
        <f t="shared" si="4"/>
        <v>166</v>
      </c>
      <c r="E282" s="2">
        <v>1202</v>
      </c>
      <c r="F282" s="2" t="s">
        <v>712</v>
      </c>
      <c r="H282" s="2">
        <v>1394</v>
      </c>
      <c r="I282" s="2" t="s">
        <v>712</v>
      </c>
      <c r="K282" s="2">
        <v>1608</v>
      </c>
      <c r="L282" s="2" t="s">
        <v>712</v>
      </c>
      <c r="N282" s="2">
        <v>1838</v>
      </c>
      <c r="O282" s="2" t="s">
        <v>712</v>
      </c>
      <c r="Q282" s="2">
        <v>2074</v>
      </c>
      <c r="R282" s="2" t="s">
        <v>712</v>
      </c>
      <c r="T282" s="2">
        <v>2318</v>
      </c>
      <c r="U282" s="2" t="s">
        <v>712</v>
      </c>
      <c r="W282" s="2">
        <v>2575</v>
      </c>
      <c r="X282" s="2" t="s">
        <v>712</v>
      </c>
      <c r="Z282" s="2">
        <v>2853</v>
      </c>
      <c r="AA282" s="2" t="s">
        <v>712</v>
      </c>
      <c r="AC282" s="2">
        <v>3145</v>
      </c>
      <c r="AD282" s="2" t="s">
        <v>712</v>
      </c>
      <c r="AF282" s="2">
        <v>3438</v>
      </c>
      <c r="AG282" s="2" t="s">
        <v>712</v>
      </c>
      <c r="AI282" s="2">
        <v>3744</v>
      </c>
      <c r="AJ282" s="2" t="s">
        <v>712</v>
      </c>
      <c r="AL282" s="2">
        <v>3929</v>
      </c>
      <c r="AM282" s="2" t="s">
        <v>712</v>
      </c>
    </row>
    <row r="283" spans="1:39" x14ac:dyDescent="0.25">
      <c r="A283" s="2" t="s">
        <v>1860</v>
      </c>
      <c r="B283" s="2" t="s">
        <v>1683</v>
      </c>
      <c r="C283" s="2" t="s">
        <v>1672</v>
      </c>
      <c r="D283" s="4">
        <f t="shared" si="4"/>
        <v>169</v>
      </c>
      <c r="E283" s="2">
        <v>2005</v>
      </c>
      <c r="F283" s="2" t="s">
        <v>712</v>
      </c>
      <c r="H283" s="2">
        <v>2290</v>
      </c>
      <c r="I283" s="2" t="s">
        <v>712</v>
      </c>
      <c r="K283" s="2">
        <v>2597</v>
      </c>
      <c r="L283" s="2" t="s">
        <v>712</v>
      </c>
      <c r="N283" s="2">
        <v>2935</v>
      </c>
      <c r="O283" s="2" t="s">
        <v>712</v>
      </c>
      <c r="Q283" s="2">
        <v>3367</v>
      </c>
      <c r="R283" s="2" t="s">
        <v>712</v>
      </c>
      <c r="T283" s="2">
        <v>3885</v>
      </c>
      <c r="U283" s="2" t="s">
        <v>712</v>
      </c>
      <c r="W283" s="2">
        <v>4433</v>
      </c>
      <c r="X283" s="2" t="s">
        <v>712</v>
      </c>
      <c r="Z283" s="2">
        <v>4980</v>
      </c>
      <c r="AA283" s="2" t="s">
        <v>712</v>
      </c>
      <c r="AC283" s="2">
        <v>5509</v>
      </c>
      <c r="AD283" s="2" t="s">
        <v>712</v>
      </c>
      <c r="AF283" s="2">
        <v>5966</v>
      </c>
      <c r="AG283" s="2" t="s">
        <v>712</v>
      </c>
      <c r="AI283" s="2">
        <v>6379</v>
      </c>
      <c r="AJ283" s="2" t="s">
        <v>712</v>
      </c>
      <c r="AL283" s="2">
        <v>6639</v>
      </c>
      <c r="AM283" s="2" t="s">
        <v>712</v>
      </c>
    </row>
    <row r="284" spans="1:39" x14ac:dyDescent="0.25">
      <c r="A284" s="2" t="s">
        <v>1860</v>
      </c>
      <c r="B284" s="2" t="s">
        <v>1682</v>
      </c>
      <c r="C284" s="2" t="s">
        <v>1672</v>
      </c>
      <c r="D284" s="4">
        <f t="shared" si="4"/>
        <v>170</v>
      </c>
      <c r="E284" s="2">
        <v>10651</v>
      </c>
      <c r="F284" s="2" t="s">
        <v>712</v>
      </c>
      <c r="H284" s="2">
        <v>12282</v>
      </c>
      <c r="I284" s="2" t="s">
        <v>712</v>
      </c>
      <c r="K284" s="2">
        <v>14072</v>
      </c>
      <c r="L284" s="2" t="s">
        <v>712</v>
      </c>
      <c r="N284" s="2">
        <v>16061</v>
      </c>
      <c r="O284" s="2" t="s">
        <v>712</v>
      </c>
      <c r="Q284" s="2">
        <v>18226</v>
      </c>
      <c r="R284" s="2" t="s">
        <v>712</v>
      </c>
      <c r="T284" s="2">
        <v>20452</v>
      </c>
      <c r="U284" s="2" t="s">
        <v>712</v>
      </c>
      <c r="W284" s="2">
        <v>22737</v>
      </c>
      <c r="X284" s="2" t="s">
        <v>712</v>
      </c>
      <c r="Z284" s="2">
        <v>24827</v>
      </c>
      <c r="AA284" s="2" t="s">
        <v>712</v>
      </c>
      <c r="AC284" s="2">
        <v>26601</v>
      </c>
      <c r="AD284" s="2" t="s">
        <v>712</v>
      </c>
      <c r="AF284" s="2">
        <v>28293</v>
      </c>
      <c r="AG284" s="2" t="s">
        <v>712</v>
      </c>
      <c r="AI284" s="2">
        <v>30159</v>
      </c>
      <c r="AJ284" s="2" t="s">
        <v>712</v>
      </c>
      <c r="AL284" s="2">
        <v>31377</v>
      </c>
      <c r="AM284" s="2" t="s">
        <v>712</v>
      </c>
    </row>
    <row r="285" spans="1:39" x14ac:dyDescent="0.25">
      <c r="A285" s="2" t="s">
        <v>1860</v>
      </c>
      <c r="B285" s="2" t="s">
        <v>1681</v>
      </c>
      <c r="C285" s="2" t="s">
        <v>1672</v>
      </c>
      <c r="D285" s="4">
        <f t="shared" si="4"/>
        <v>177</v>
      </c>
      <c r="E285" s="2">
        <v>2442</v>
      </c>
      <c r="F285" s="2" t="s">
        <v>712</v>
      </c>
      <c r="H285" s="2">
        <v>2634</v>
      </c>
      <c r="I285" s="2" t="s">
        <v>712</v>
      </c>
      <c r="K285" s="2">
        <v>2787</v>
      </c>
      <c r="L285" s="2" t="s">
        <v>712</v>
      </c>
      <c r="N285" s="2">
        <v>3037</v>
      </c>
      <c r="O285" s="2" t="s">
        <v>712</v>
      </c>
      <c r="Q285" s="2">
        <v>3269</v>
      </c>
      <c r="R285" s="2" t="s">
        <v>712</v>
      </c>
      <c r="T285" s="2">
        <v>3429</v>
      </c>
      <c r="U285" s="2" t="s">
        <v>712</v>
      </c>
      <c r="W285" s="2">
        <v>3587</v>
      </c>
      <c r="X285" s="2" t="s">
        <v>712</v>
      </c>
      <c r="Z285" s="2">
        <v>3747</v>
      </c>
      <c r="AA285" s="2" t="s">
        <v>712</v>
      </c>
      <c r="AC285" s="2">
        <v>3795</v>
      </c>
      <c r="AD285" s="2" t="s">
        <v>712</v>
      </c>
      <c r="AF285" s="2">
        <v>3739</v>
      </c>
      <c r="AG285" s="2" t="s">
        <v>712</v>
      </c>
      <c r="AI285" s="2">
        <v>3696</v>
      </c>
      <c r="AJ285" s="2" t="s">
        <v>712</v>
      </c>
      <c r="AL285" s="2">
        <v>3683</v>
      </c>
      <c r="AM285" s="2" t="s">
        <v>712</v>
      </c>
    </row>
    <row r="286" spans="1:39" x14ac:dyDescent="0.25">
      <c r="A286" s="2" t="s">
        <v>1860</v>
      </c>
      <c r="B286" s="2" t="s">
        <v>1680</v>
      </c>
      <c r="C286" s="2" t="s">
        <v>1672</v>
      </c>
      <c r="D286" s="4">
        <f t="shared" si="4"/>
        <v>188</v>
      </c>
      <c r="E286" s="2">
        <v>50.97</v>
      </c>
      <c r="F286" s="2" t="s">
        <v>712</v>
      </c>
      <c r="H286" s="2">
        <v>47.38</v>
      </c>
      <c r="I286" s="2" t="s">
        <v>712</v>
      </c>
      <c r="K286" s="2">
        <v>44.33</v>
      </c>
      <c r="L286" s="2" t="s">
        <v>712</v>
      </c>
      <c r="N286" s="2">
        <v>43.95</v>
      </c>
      <c r="O286" s="2" t="s">
        <v>712</v>
      </c>
      <c r="Q286" s="2">
        <v>42.76</v>
      </c>
      <c r="R286" s="2" t="s">
        <v>712</v>
      </c>
      <c r="T286" s="2">
        <v>41.35</v>
      </c>
      <c r="U286" s="2" t="s">
        <v>712</v>
      </c>
      <c r="W286" s="2">
        <v>41.36</v>
      </c>
      <c r="X286" s="2" t="s">
        <v>712</v>
      </c>
      <c r="Z286" s="2">
        <v>43.88</v>
      </c>
      <c r="AA286" s="2" t="s">
        <v>712</v>
      </c>
      <c r="AC286" s="2">
        <v>46.94</v>
      </c>
      <c r="AD286" s="2" t="s">
        <v>712</v>
      </c>
      <c r="AF286" s="2">
        <v>50.47</v>
      </c>
      <c r="AG286" s="2" t="s">
        <v>712</v>
      </c>
      <c r="AI286" s="2">
        <v>53.65</v>
      </c>
      <c r="AJ286" s="2" t="s">
        <v>712</v>
      </c>
      <c r="AL286" s="2">
        <v>55.57</v>
      </c>
      <c r="AM286" s="2" t="s">
        <v>712</v>
      </c>
    </row>
    <row r="287" spans="1:39" x14ac:dyDescent="0.25">
      <c r="A287" s="2" t="s">
        <v>1860</v>
      </c>
      <c r="B287" s="2" t="s">
        <v>1679</v>
      </c>
      <c r="C287" s="2" t="s">
        <v>1672</v>
      </c>
      <c r="D287" s="4">
        <f t="shared" si="4"/>
        <v>189</v>
      </c>
      <c r="E287" s="2">
        <v>92.09</v>
      </c>
      <c r="F287" s="2" t="s">
        <v>712</v>
      </c>
      <c r="H287" s="2">
        <v>99.53</v>
      </c>
      <c r="I287" s="2" t="s">
        <v>712</v>
      </c>
      <c r="K287" s="2">
        <v>106.5</v>
      </c>
      <c r="L287" s="2" t="s">
        <v>712</v>
      </c>
      <c r="N287" s="2">
        <v>112.8</v>
      </c>
      <c r="O287" s="2" t="s">
        <v>712</v>
      </c>
      <c r="Q287" s="2">
        <v>121.2</v>
      </c>
      <c r="R287" s="2" t="s">
        <v>712</v>
      </c>
      <c r="T287" s="2">
        <v>131</v>
      </c>
      <c r="U287" s="2" t="s">
        <v>712</v>
      </c>
      <c r="W287" s="2">
        <v>141.9</v>
      </c>
      <c r="X287" s="2" t="s">
        <v>712</v>
      </c>
      <c r="Z287" s="2">
        <v>151</v>
      </c>
      <c r="AA287" s="2" t="s">
        <v>712</v>
      </c>
      <c r="AC287" s="2">
        <v>160.19999999999999</v>
      </c>
      <c r="AD287" s="2" t="s">
        <v>712</v>
      </c>
      <c r="AF287" s="2">
        <v>170.2</v>
      </c>
      <c r="AG287" s="2" t="s">
        <v>712</v>
      </c>
      <c r="AI287" s="2">
        <v>180.9</v>
      </c>
      <c r="AJ287" s="2" t="s">
        <v>712</v>
      </c>
      <c r="AL287" s="2">
        <v>185</v>
      </c>
      <c r="AM287" s="2" t="s">
        <v>712</v>
      </c>
    </row>
    <row r="288" spans="1:39" x14ac:dyDescent="0.25">
      <c r="A288" s="2" t="s">
        <v>1860</v>
      </c>
      <c r="B288" s="2" t="s">
        <v>1678</v>
      </c>
      <c r="C288" s="2" t="s">
        <v>1672</v>
      </c>
      <c r="D288" s="4">
        <f t="shared" si="4"/>
        <v>191</v>
      </c>
      <c r="E288" s="2">
        <v>83.21</v>
      </c>
      <c r="F288" s="2" t="s">
        <v>712</v>
      </c>
      <c r="H288" s="2">
        <v>87.74</v>
      </c>
      <c r="I288" s="2" t="s">
        <v>712</v>
      </c>
      <c r="K288" s="2">
        <v>92.47</v>
      </c>
      <c r="L288" s="2" t="s">
        <v>712</v>
      </c>
      <c r="N288" s="2">
        <v>97.65</v>
      </c>
      <c r="O288" s="2" t="s">
        <v>712</v>
      </c>
      <c r="Q288" s="2">
        <v>102.2</v>
      </c>
      <c r="R288" s="2" t="s">
        <v>712</v>
      </c>
      <c r="T288" s="2">
        <v>105.9</v>
      </c>
      <c r="U288" s="2" t="s">
        <v>712</v>
      </c>
      <c r="W288" s="2">
        <v>108</v>
      </c>
      <c r="X288" s="2" t="s">
        <v>712</v>
      </c>
      <c r="Z288" s="2">
        <v>108</v>
      </c>
      <c r="AA288" s="2" t="s">
        <v>712</v>
      </c>
      <c r="AC288" s="2">
        <v>108.2</v>
      </c>
      <c r="AD288" s="2" t="s">
        <v>712</v>
      </c>
      <c r="AF288" s="2">
        <v>109</v>
      </c>
      <c r="AG288" s="2" t="s">
        <v>712</v>
      </c>
      <c r="AI288" s="2">
        <v>109.3</v>
      </c>
      <c r="AJ288" s="2" t="s">
        <v>712</v>
      </c>
      <c r="AL288" s="2">
        <v>109.5</v>
      </c>
      <c r="AM288" s="2" t="s">
        <v>712</v>
      </c>
    </row>
    <row r="289" spans="1:39" x14ac:dyDescent="0.25">
      <c r="A289" s="2" t="s">
        <v>1860</v>
      </c>
      <c r="B289" s="2" t="s">
        <v>1677</v>
      </c>
      <c r="C289" s="2" t="s">
        <v>1672</v>
      </c>
      <c r="D289" s="4">
        <f t="shared" si="4"/>
        <v>207</v>
      </c>
      <c r="E289" s="2">
        <v>306.3</v>
      </c>
      <c r="F289" s="2" t="s">
        <v>712</v>
      </c>
      <c r="H289" s="2">
        <v>350.8</v>
      </c>
      <c r="I289" s="2" t="s">
        <v>712</v>
      </c>
      <c r="K289" s="2">
        <v>371.3</v>
      </c>
      <c r="L289" s="2" t="s">
        <v>712</v>
      </c>
      <c r="N289" s="2">
        <v>361</v>
      </c>
      <c r="O289" s="2" t="s">
        <v>712</v>
      </c>
      <c r="Q289" s="2">
        <v>364</v>
      </c>
      <c r="R289" s="2" t="s">
        <v>712</v>
      </c>
      <c r="T289" s="2">
        <v>383.9</v>
      </c>
      <c r="U289" s="2" t="s">
        <v>712</v>
      </c>
      <c r="W289" s="2">
        <v>423.6</v>
      </c>
      <c r="X289" s="2" t="s">
        <v>712</v>
      </c>
      <c r="Z289" s="2">
        <v>461.6</v>
      </c>
      <c r="AA289" s="2" t="s">
        <v>712</v>
      </c>
      <c r="AC289" s="2">
        <v>486.3</v>
      </c>
      <c r="AD289" s="2" t="s">
        <v>712</v>
      </c>
      <c r="AF289" s="2">
        <v>501</v>
      </c>
      <c r="AG289" s="2" t="s">
        <v>712</v>
      </c>
      <c r="AI289" s="2">
        <v>528.5</v>
      </c>
      <c r="AJ289" s="2" t="s">
        <v>712</v>
      </c>
      <c r="AL289" s="2">
        <v>543</v>
      </c>
      <c r="AM289" s="2" t="s">
        <v>712</v>
      </c>
    </row>
    <row r="290" spans="1:39" x14ac:dyDescent="0.25">
      <c r="A290" s="2" t="s">
        <v>1860</v>
      </c>
      <c r="B290" s="2" t="s">
        <v>1676</v>
      </c>
      <c r="C290" s="2" t="s">
        <v>1672</v>
      </c>
      <c r="D290" s="4">
        <f t="shared" si="4"/>
        <v>220</v>
      </c>
      <c r="E290" s="2">
        <v>880</v>
      </c>
      <c r="F290" s="2" t="s">
        <v>712</v>
      </c>
      <c r="H290" s="2">
        <v>925.9</v>
      </c>
      <c r="I290" s="2" t="s">
        <v>712</v>
      </c>
      <c r="K290" s="2">
        <v>968.7</v>
      </c>
      <c r="L290" s="2" t="s">
        <v>712</v>
      </c>
      <c r="N290" s="2">
        <v>1040</v>
      </c>
      <c r="O290" s="2" t="s">
        <v>712</v>
      </c>
      <c r="Q290" s="2">
        <v>1121</v>
      </c>
      <c r="R290" s="2" t="s">
        <v>712</v>
      </c>
      <c r="T290" s="2">
        <v>1195</v>
      </c>
      <c r="U290" s="2" t="s">
        <v>712</v>
      </c>
      <c r="W290" s="2">
        <v>1237</v>
      </c>
      <c r="X290" s="2" t="s">
        <v>712</v>
      </c>
      <c r="Z290" s="2">
        <v>1261</v>
      </c>
      <c r="AA290" s="2" t="s">
        <v>712</v>
      </c>
      <c r="AC290" s="2">
        <v>1278</v>
      </c>
      <c r="AD290" s="2" t="s">
        <v>712</v>
      </c>
      <c r="AF290" s="2">
        <v>1309</v>
      </c>
      <c r="AG290" s="2" t="s">
        <v>712</v>
      </c>
      <c r="AI290" s="2">
        <v>1342</v>
      </c>
      <c r="AJ290" s="2" t="s">
        <v>712</v>
      </c>
      <c r="AL290" s="2">
        <v>1360</v>
      </c>
      <c r="AM290" s="2" t="s">
        <v>712</v>
      </c>
    </row>
    <row r="291" spans="1:39" x14ac:dyDescent="0.25">
      <c r="A291" s="2" t="s">
        <v>1860</v>
      </c>
      <c r="B291" s="2" t="s">
        <v>1675</v>
      </c>
      <c r="C291" s="2" t="s">
        <v>1672</v>
      </c>
      <c r="D291" s="4">
        <f t="shared" si="4"/>
        <v>231</v>
      </c>
      <c r="E291" s="2">
        <v>191861</v>
      </c>
      <c r="F291" s="2" t="s">
        <v>712</v>
      </c>
      <c r="H291" s="2">
        <v>203713</v>
      </c>
      <c r="I291" s="2" t="s">
        <v>712</v>
      </c>
      <c r="K291" s="2">
        <v>213220</v>
      </c>
      <c r="L291" s="2" t="s">
        <v>712</v>
      </c>
      <c r="N291" s="2">
        <v>223091</v>
      </c>
      <c r="O291" s="2" t="s">
        <v>712</v>
      </c>
      <c r="Q291" s="2">
        <v>233954</v>
      </c>
      <c r="R291" s="2" t="s">
        <v>712</v>
      </c>
      <c r="T291" s="2">
        <v>245425</v>
      </c>
      <c r="U291" s="2" t="s">
        <v>712</v>
      </c>
      <c r="W291" s="2">
        <v>257908</v>
      </c>
      <c r="X291" s="2" t="s">
        <v>712</v>
      </c>
      <c r="Z291" s="2">
        <v>272883</v>
      </c>
      <c r="AA291" s="2" t="s">
        <v>712</v>
      </c>
      <c r="AC291" s="2">
        <v>288471</v>
      </c>
      <c r="AD291" s="2" t="s">
        <v>712</v>
      </c>
      <c r="AF291" s="2">
        <v>301656</v>
      </c>
      <c r="AG291" s="2" t="s">
        <v>712</v>
      </c>
      <c r="AI291" s="2">
        <v>314799</v>
      </c>
      <c r="AJ291" s="2" t="s">
        <v>712</v>
      </c>
      <c r="AL291" s="2">
        <v>321774</v>
      </c>
      <c r="AM291" s="2" t="s">
        <v>712</v>
      </c>
    </row>
    <row r="292" spans="1:39" x14ac:dyDescent="0.25">
      <c r="A292" s="2" t="s">
        <v>1860</v>
      </c>
      <c r="B292" s="2" t="s">
        <v>1674</v>
      </c>
      <c r="C292" s="2" t="s">
        <v>1672</v>
      </c>
      <c r="D292" s="4">
        <f t="shared" si="4"/>
        <v>234</v>
      </c>
      <c r="E292" s="2">
        <v>2604</v>
      </c>
      <c r="F292" s="2" t="s">
        <v>712</v>
      </c>
      <c r="H292" s="2">
        <v>2750</v>
      </c>
      <c r="I292" s="2" t="s">
        <v>712</v>
      </c>
      <c r="K292" s="2">
        <v>2821</v>
      </c>
      <c r="L292" s="2" t="s">
        <v>712</v>
      </c>
      <c r="N292" s="2">
        <v>2857</v>
      </c>
      <c r="O292" s="2" t="s">
        <v>712</v>
      </c>
      <c r="Q292" s="2">
        <v>2954</v>
      </c>
      <c r="R292" s="2" t="s">
        <v>712</v>
      </c>
      <c r="T292" s="2">
        <v>3050</v>
      </c>
      <c r="U292" s="2" t="s">
        <v>712</v>
      </c>
      <c r="W292" s="2">
        <v>3155</v>
      </c>
      <c r="X292" s="2" t="s">
        <v>712</v>
      </c>
      <c r="Z292" s="2">
        <v>3271</v>
      </c>
      <c r="AA292" s="2" t="s">
        <v>712</v>
      </c>
      <c r="AC292" s="2">
        <v>3328</v>
      </c>
      <c r="AD292" s="2" t="s">
        <v>712</v>
      </c>
      <c r="AF292" s="2">
        <v>3340</v>
      </c>
      <c r="AG292" s="2" t="s">
        <v>712</v>
      </c>
      <c r="AI292" s="2">
        <v>3397</v>
      </c>
      <c r="AJ292" s="2" t="s">
        <v>712</v>
      </c>
      <c r="AL292" s="2">
        <v>3432</v>
      </c>
      <c r="AM292" s="2" t="s">
        <v>712</v>
      </c>
    </row>
    <row r="293" spans="1:39" x14ac:dyDescent="0.25">
      <c r="A293" s="2" t="s">
        <v>1860</v>
      </c>
      <c r="B293" s="2" t="s">
        <v>1673</v>
      </c>
      <c r="C293" s="2" t="s">
        <v>1672</v>
      </c>
      <c r="D293" s="4">
        <f t="shared" si="4"/>
        <v>236</v>
      </c>
      <c r="E293" s="2">
        <v>8791</v>
      </c>
      <c r="F293" s="2" t="s">
        <v>712</v>
      </c>
      <c r="H293" s="2">
        <v>10528</v>
      </c>
      <c r="I293" s="2" t="s">
        <v>712</v>
      </c>
      <c r="K293" s="2">
        <v>12286</v>
      </c>
      <c r="L293" s="2" t="s">
        <v>712</v>
      </c>
      <c r="N293" s="2">
        <v>14128</v>
      </c>
      <c r="O293" s="2" t="s">
        <v>712</v>
      </c>
      <c r="Q293" s="2">
        <v>16186</v>
      </c>
      <c r="R293" s="2" t="s">
        <v>712</v>
      </c>
      <c r="T293" s="2">
        <v>18438</v>
      </c>
      <c r="U293" s="2" t="s">
        <v>712</v>
      </c>
      <c r="W293" s="2">
        <v>20799</v>
      </c>
      <c r="X293" s="2" t="s">
        <v>712</v>
      </c>
      <c r="Z293" s="2">
        <v>23108</v>
      </c>
      <c r="AA293" s="2" t="s">
        <v>712</v>
      </c>
      <c r="AC293" s="2">
        <v>25399</v>
      </c>
      <c r="AD293" s="2" t="s">
        <v>712</v>
      </c>
      <c r="AF293" s="2">
        <v>27671</v>
      </c>
      <c r="AG293" s="2" t="s">
        <v>712</v>
      </c>
      <c r="AI293" s="2">
        <v>29854</v>
      </c>
      <c r="AJ293" s="2" t="s">
        <v>712</v>
      </c>
      <c r="AL293" s="2">
        <v>31108</v>
      </c>
      <c r="AM293" s="2" t="s">
        <v>712</v>
      </c>
    </row>
    <row r="294" spans="1:39" x14ac:dyDescent="0.25">
      <c r="A294" s="2" t="s">
        <v>1860</v>
      </c>
      <c r="B294" s="2" t="s">
        <v>1671</v>
      </c>
      <c r="C294" s="2" t="s">
        <v>1620</v>
      </c>
      <c r="D294" s="4">
        <f t="shared" si="4"/>
        <v>2</v>
      </c>
      <c r="E294" s="2">
        <v>9344</v>
      </c>
      <c r="F294" s="2" t="s">
        <v>712</v>
      </c>
      <c r="H294" s="2">
        <v>10369</v>
      </c>
      <c r="I294" s="2" t="s">
        <v>712</v>
      </c>
      <c r="K294" s="2">
        <v>11717</v>
      </c>
      <c r="L294" s="2" t="s">
        <v>712</v>
      </c>
      <c r="N294" s="2">
        <v>13056</v>
      </c>
      <c r="O294" s="2" t="s">
        <v>712</v>
      </c>
      <c r="Q294" s="2">
        <v>12667</v>
      </c>
      <c r="R294" s="2" t="s">
        <v>712</v>
      </c>
      <c r="T294" s="2">
        <v>11338</v>
      </c>
      <c r="U294" s="2" t="s">
        <v>712</v>
      </c>
      <c r="W294" s="2">
        <v>13746</v>
      </c>
      <c r="X294" s="2" t="s">
        <v>712</v>
      </c>
      <c r="Z294" s="2">
        <v>18034</v>
      </c>
      <c r="AA294" s="2" t="s">
        <v>712</v>
      </c>
      <c r="AC294" s="2">
        <v>21487</v>
      </c>
      <c r="AD294" s="2" t="s">
        <v>712</v>
      </c>
      <c r="AF294" s="2">
        <v>25878</v>
      </c>
      <c r="AG294" s="2" t="s">
        <v>712</v>
      </c>
      <c r="AI294" s="2">
        <v>29727</v>
      </c>
      <c r="AJ294" s="2" t="s">
        <v>712</v>
      </c>
      <c r="AL294" s="2">
        <v>32527</v>
      </c>
      <c r="AM294" s="2" t="s">
        <v>712</v>
      </c>
    </row>
    <row r="295" spans="1:39" x14ac:dyDescent="0.25">
      <c r="A295" s="2" t="s">
        <v>1860</v>
      </c>
      <c r="B295" s="2" t="s">
        <v>1670</v>
      </c>
      <c r="C295" s="2" t="s">
        <v>1620</v>
      </c>
      <c r="D295" s="4">
        <f t="shared" si="4"/>
        <v>1</v>
      </c>
      <c r="W295" s="2">
        <v>3450</v>
      </c>
      <c r="X295" s="2" t="s">
        <v>712</v>
      </c>
      <c r="Z295" s="2">
        <v>3138</v>
      </c>
      <c r="AA295" s="2" t="s">
        <v>712</v>
      </c>
      <c r="AC295" s="2">
        <v>3047</v>
      </c>
      <c r="AD295" s="2" t="s">
        <v>712</v>
      </c>
      <c r="AF295" s="2">
        <v>2988</v>
      </c>
      <c r="AG295" s="2" t="s">
        <v>712</v>
      </c>
      <c r="AI295" s="2">
        <v>2978</v>
      </c>
      <c r="AJ295" s="2" t="s">
        <v>712</v>
      </c>
      <c r="AL295" s="2">
        <v>3018</v>
      </c>
      <c r="AM295" s="2" t="s">
        <v>712</v>
      </c>
    </row>
    <row r="296" spans="1:39" x14ac:dyDescent="0.25">
      <c r="A296" s="2" t="s">
        <v>1860</v>
      </c>
      <c r="B296" s="2" t="s">
        <v>1669</v>
      </c>
      <c r="C296" s="2" t="s">
        <v>1620</v>
      </c>
      <c r="D296" s="4">
        <f t="shared" si="4"/>
        <v>52</v>
      </c>
      <c r="W296" s="2">
        <v>7451</v>
      </c>
      <c r="X296" s="2" t="s">
        <v>712</v>
      </c>
      <c r="Z296" s="2">
        <v>7922</v>
      </c>
      <c r="AA296" s="2" t="s">
        <v>712</v>
      </c>
      <c r="AC296" s="2">
        <v>8281</v>
      </c>
      <c r="AD296" s="2" t="s">
        <v>712</v>
      </c>
      <c r="AF296" s="2">
        <v>8763</v>
      </c>
      <c r="AG296" s="2" t="s">
        <v>712</v>
      </c>
      <c r="AI296" s="2">
        <v>9361</v>
      </c>
      <c r="AJ296" s="2" t="s">
        <v>712</v>
      </c>
      <c r="AL296" s="2">
        <v>9754</v>
      </c>
      <c r="AM296" s="2" t="s">
        <v>712</v>
      </c>
    </row>
    <row r="297" spans="1:39" x14ac:dyDescent="0.25">
      <c r="A297" s="2" t="s">
        <v>1860</v>
      </c>
      <c r="B297" s="2" t="s">
        <v>1668</v>
      </c>
      <c r="C297" s="2" t="s">
        <v>1620</v>
      </c>
      <c r="D297" s="4">
        <f t="shared" si="4"/>
        <v>13</v>
      </c>
      <c r="E297" s="2">
        <v>173.1</v>
      </c>
      <c r="F297" s="2" t="s">
        <v>712</v>
      </c>
      <c r="H297" s="2">
        <v>196.2</v>
      </c>
      <c r="I297" s="2" t="s">
        <v>712</v>
      </c>
      <c r="K297" s="2">
        <v>229.6</v>
      </c>
      <c r="L297" s="2" t="s">
        <v>712</v>
      </c>
      <c r="N297" s="2">
        <v>303.2</v>
      </c>
      <c r="O297" s="2" t="s">
        <v>712</v>
      </c>
      <c r="Q297" s="2">
        <v>386</v>
      </c>
      <c r="R297" s="2" t="s">
        <v>712</v>
      </c>
      <c r="T297" s="2">
        <v>449</v>
      </c>
      <c r="U297" s="2" t="s">
        <v>712</v>
      </c>
      <c r="W297" s="2">
        <v>522.79999999999995</v>
      </c>
      <c r="X297" s="2" t="s">
        <v>712</v>
      </c>
      <c r="Z297" s="2">
        <v>597.79999999999995</v>
      </c>
      <c r="AA297" s="2" t="s">
        <v>712</v>
      </c>
      <c r="AC297" s="2">
        <v>725.4</v>
      </c>
      <c r="AD297" s="2" t="s">
        <v>712</v>
      </c>
      <c r="AF297" s="2">
        <v>1027</v>
      </c>
      <c r="AG297" s="2" t="s">
        <v>712</v>
      </c>
      <c r="AI297" s="2">
        <v>1334</v>
      </c>
      <c r="AJ297" s="2" t="s">
        <v>712</v>
      </c>
      <c r="AL297" s="2">
        <v>1377</v>
      </c>
      <c r="AM297" s="2" t="s">
        <v>712</v>
      </c>
    </row>
    <row r="298" spans="1:39" x14ac:dyDescent="0.25">
      <c r="A298" s="2" t="s">
        <v>1860</v>
      </c>
      <c r="B298" s="2" t="s">
        <v>1667</v>
      </c>
      <c r="C298" s="2" t="s">
        <v>1620</v>
      </c>
      <c r="D298" s="4">
        <f t="shared" si="4"/>
        <v>16</v>
      </c>
      <c r="E298" s="2">
        <v>51031</v>
      </c>
      <c r="F298" s="2" t="s">
        <v>712</v>
      </c>
      <c r="H298" s="2">
        <v>59625</v>
      </c>
      <c r="I298" s="2" t="s">
        <v>712</v>
      </c>
      <c r="K298" s="2">
        <v>67578</v>
      </c>
      <c r="L298" s="2" t="s">
        <v>712</v>
      </c>
      <c r="N298" s="2">
        <v>74848</v>
      </c>
      <c r="O298" s="2" t="s">
        <v>712</v>
      </c>
      <c r="Q298" s="2">
        <v>85868</v>
      </c>
      <c r="R298" s="2" t="s">
        <v>712</v>
      </c>
      <c r="T298" s="2">
        <v>98149</v>
      </c>
      <c r="U298" s="2" t="s">
        <v>712</v>
      </c>
      <c r="W298" s="2">
        <v>110987</v>
      </c>
      <c r="X298" s="2" t="s">
        <v>712</v>
      </c>
      <c r="Z298" s="2">
        <v>123574</v>
      </c>
      <c r="AA298" s="2" t="s">
        <v>712</v>
      </c>
      <c r="AC298" s="2">
        <v>136228</v>
      </c>
      <c r="AD298" s="2" t="s">
        <v>712</v>
      </c>
      <c r="AF298" s="2">
        <v>146593</v>
      </c>
      <c r="AG298" s="2" t="s">
        <v>712</v>
      </c>
      <c r="AI298" s="2">
        <v>155257</v>
      </c>
      <c r="AJ298" s="2" t="s">
        <v>712</v>
      </c>
      <c r="AL298" s="2">
        <v>160996</v>
      </c>
      <c r="AM298" s="2" t="s">
        <v>712</v>
      </c>
    </row>
    <row r="299" spans="1:39" x14ac:dyDescent="0.25">
      <c r="A299" s="2" t="s">
        <v>1860</v>
      </c>
      <c r="B299" s="2" t="s">
        <v>1666</v>
      </c>
      <c r="C299" s="2" t="s">
        <v>1620</v>
      </c>
      <c r="D299" s="4">
        <f t="shared" si="4"/>
        <v>18</v>
      </c>
      <c r="E299" s="2">
        <v>234.7</v>
      </c>
      <c r="F299" s="2" t="s">
        <v>712</v>
      </c>
      <c r="H299" s="2">
        <v>266.3</v>
      </c>
      <c r="I299" s="2" t="s">
        <v>712</v>
      </c>
      <c r="K299" s="2">
        <v>312.7</v>
      </c>
      <c r="L299" s="2" t="s">
        <v>712</v>
      </c>
      <c r="N299" s="2">
        <v>374.8</v>
      </c>
      <c r="O299" s="2" t="s">
        <v>712</v>
      </c>
      <c r="Q299" s="2">
        <v>434.4</v>
      </c>
      <c r="R299" s="2" t="s">
        <v>712</v>
      </c>
      <c r="T299" s="2">
        <v>501</v>
      </c>
      <c r="U299" s="2" t="s">
        <v>712</v>
      </c>
      <c r="W299" s="2">
        <v>528.1</v>
      </c>
      <c r="X299" s="2" t="s">
        <v>712</v>
      </c>
      <c r="Z299" s="2">
        <v>520.9</v>
      </c>
      <c r="AA299" s="2" t="s">
        <v>712</v>
      </c>
      <c r="AC299" s="2">
        <v>598.4</v>
      </c>
      <c r="AD299" s="2" t="s">
        <v>712</v>
      </c>
      <c r="AF299" s="2">
        <v>681.5</v>
      </c>
      <c r="AG299" s="2" t="s">
        <v>712</v>
      </c>
      <c r="AI299" s="2">
        <v>743.7</v>
      </c>
      <c r="AJ299" s="2" t="s">
        <v>712</v>
      </c>
      <c r="AL299" s="2">
        <v>774.8</v>
      </c>
      <c r="AM299" s="2" t="s">
        <v>712</v>
      </c>
    </row>
    <row r="300" spans="1:39" x14ac:dyDescent="0.25">
      <c r="A300" s="2" t="s">
        <v>1860</v>
      </c>
      <c r="B300" s="2" t="s">
        <v>1665</v>
      </c>
      <c r="C300" s="2" t="s">
        <v>1620</v>
      </c>
      <c r="D300" s="4">
        <f t="shared" si="4"/>
        <v>26</v>
      </c>
      <c r="E300" s="2">
        <v>89.6</v>
      </c>
      <c r="F300" s="2" t="s">
        <v>712</v>
      </c>
      <c r="H300" s="2">
        <v>112.7</v>
      </c>
      <c r="I300" s="2" t="s">
        <v>712</v>
      </c>
      <c r="K300" s="2">
        <v>141.80000000000001</v>
      </c>
      <c r="L300" s="2" t="s">
        <v>712</v>
      </c>
      <c r="N300" s="2">
        <v>173.8</v>
      </c>
      <c r="O300" s="2" t="s">
        <v>712</v>
      </c>
      <c r="Q300" s="2">
        <v>205.1</v>
      </c>
      <c r="R300" s="2" t="s">
        <v>712</v>
      </c>
      <c r="T300" s="2">
        <v>236</v>
      </c>
      <c r="U300" s="2" t="s">
        <v>712</v>
      </c>
      <c r="W300" s="2">
        <v>272</v>
      </c>
      <c r="X300" s="2" t="s">
        <v>712</v>
      </c>
      <c r="Z300" s="2">
        <v>309.8</v>
      </c>
      <c r="AA300" s="2" t="s">
        <v>712</v>
      </c>
      <c r="AC300" s="2">
        <v>343.4</v>
      </c>
      <c r="AD300" s="2" t="s">
        <v>712</v>
      </c>
      <c r="AF300" s="2">
        <v>374.5</v>
      </c>
      <c r="AG300" s="2" t="s">
        <v>712</v>
      </c>
      <c r="AI300" s="2">
        <v>405.5</v>
      </c>
      <c r="AJ300" s="2" t="s">
        <v>712</v>
      </c>
      <c r="AL300" s="2">
        <v>423.2</v>
      </c>
      <c r="AM300" s="2" t="s">
        <v>712</v>
      </c>
    </row>
    <row r="301" spans="1:39" x14ac:dyDescent="0.25">
      <c r="A301" s="2" t="s">
        <v>1860</v>
      </c>
      <c r="B301" s="2" t="s">
        <v>1664</v>
      </c>
      <c r="C301" s="2" t="s">
        <v>1620</v>
      </c>
      <c r="D301" s="4">
        <f t="shared" si="4"/>
        <v>115</v>
      </c>
      <c r="E301" s="2">
        <v>6027</v>
      </c>
      <c r="F301" s="2" t="s">
        <v>712</v>
      </c>
      <c r="H301" s="2">
        <v>6695</v>
      </c>
      <c r="I301" s="2" t="s">
        <v>712</v>
      </c>
      <c r="K301" s="2">
        <v>7331</v>
      </c>
      <c r="L301" s="2" t="s">
        <v>712</v>
      </c>
      <c r="N301" s="2">
        <v>7222</v>
      </c>
      <c r="O301" s="2" t="s">
        <v>712</v>
      </c>
      <c r="Q301" s="2">
        <v>6945</v>
      </c>
      <c r="R301" s="2" t="s">
        <v>712</v>
      </c>
      <c r="T301" s="2">
        <v>8228</v>
      </c>
      <c r="U301" s="2" t="s">
        <v>712</v>
      </c>
      <c r="W301" s="2">
        <v>9659</v>
      </c>
      <c r="X301" s="2" t="s">
        <v>712</v>
      </c>
      <c r="Z301" s="2">
        <v>11339</v>
      </c>
      <c r="AA301" s="2" t="s">
        <v>712</v>
      </c>
      <c r="AC301" s="2">
        <v>12682</v>
      </c>
      <c r="AD301" s="2" t="s">
        <v>712</v>
      </c>
      <c r="AF301" s="2">
        <v>13729</v>
      </c>
      <c r="AG301" s="2" t="s">
        <v>712</v>
      </c>
      <c r="AI301" s="2">
        <v>14832</v>
      </c>
      <c r="AJ301" s="2" t="s">
        <v>712</v>
      </c>
      <c r="AL301" s="2">
        <v>15578</v>
      </c>
      <c r="AM301" s="2" t="s">
        <v>712</v>
      </c>
    </row>
    <row r="302" spans="1:39" x14ac:dyDescent="0.25">
      <c r="A302" s="2" t="s">
        <v>1860</v>
      </c>
      <c r="B302" s="2" t="s">
        <v>1663</v>
      </c>
      <c r="C302" s="2" t="s">
        <v>1620</v>
      </c>
      <c r="D302" s="4">
        <f t="shared" si="4"/>
        <v>351</v>
      </c>
      <c r="E302" s="2">
        <v>680242</v>
      </c>
      <c r="F302" s="2" t="s">
        <v>712</v>
      </c>
      <c r="H302" s="2">
        <v>761820</v>
      </c>
      <c r="I302" s="2" t="s">
        <v>712</v>
      </c>
      <c r="K302" s="2">
        <v>869313</v>
      </c>
      <c r="L302" s="2" t="s">
        <v>712</v>
      </c>
      <c r="N302" s="2">
        <v>958194</v>
      </c>
      <c r="O302" s="2" t="s">
        <v>712</v>
      </c>
      <c r="Q302" s="2">
        <v>1029247</v>
      </c>
      <c r="R302" s="2" t="s">
        <v>712</v>
      </c>
      <c r="T302" s="2">
        <v>1118196</v>
      </c>
      <c r="U302" s="2" t="s">
        <v>712</v>
      </c>
      <c r="W302" s="2">
        <v>1215354</v>
      </c>
      <c r="X302" s="2" t="s">
        <v>712</v>
      </c>
      <c r="Z302" s="2">
        <v>1275559</v>
      </c>
      <c r="AA302" s="2" t="s">
        <v>712</v>
      </c>
      <c r="AC302" s="2">
        <v>1313904</v>
      </c>
      <c r="AD302" s="2" t="s">
        <v>712</v>
      </c>
      <c r="AF302" s="2">
        <v>1349939</v>
      </c>
      <c r="AG302" s="2" t="s">
        <v>712</v>
      </c>
      <c r="AI302" s="2">
        <v>1386350</v>
      </c>
      <c r="AJ302" s="2" t="s">
        <v>712</v>
      </c>
      <c r="AL302" s="2">
        <v>1407306</v>
      </c>
      <c r="AM302" s="2" t="s">
        <v>712</v>
      </c>
    </row>
    <row r="303" spans="1:39" x14ac:dyDescent="0.25">
      <c r="A303" s="2" t="s">
        <v>1860</v>
      </c>
      <c r="B303" s="2" t="s">
        <v>1662</v>
      </c>
      <c r="C303" s="2" t="s">
        <v>1620</v>
      </c>
      <c r="D303" s="4">
        <f t="shared" si="4"/>
        <v>116</v>
      </c>
      <c r="E303" s="2">
        <v>11872</v>
      </c>
      <c r="F303" s="2" t="s">
        <v>712</v>
      </c>
      <c r="H303" s="2">
        <v>13222</v>
      </c>
      <c r="I303" s="2" t="s">
        <v>712</v>
      </c>
      <c r="K303" s="2">
        <v>15215</v>
      </c>
      <c r="L303" s="2" t="s">
        <v>712</v>
      </c>
      <c r="N303" s="2">
        <v>16759</v>
      </c>
      <c r="O303" s="2" t="s">
        <v>712</v>
      </c>
      <c r="Q303" s="2">
        <v>17899</v>
      </c>
      <c r="R303" s="2" t="s">
        <v>712</v>
      </c>
      <c r="T303" s="2">
        <v>19335</v>
      </c>
      <c r="U303" s="2" t="s">
        <v>712</v>
      </c>
      <c r="W303" s="2">
        <v>20838</v>
      </c>
      <c r="X303" s="2" t="s">
        <v>712</v>
      </c>
      <c r="Z303" s="2">
        <v>22241</v>
      </c>
      <c r="AA303" s="2" t="s">
        <v>712</v>
      </c>
      <c r="AC303" s="2">
        <v>23248</v>
      </c>
      <c r="AD303" s="2" t="s">
        <v>712</v>
      </c>
      <c r="AF303" s="2">
        <v>24112</v>
      </c>
      <c r="AG303" s="2" t="s">
        <v>712</v>
      </c>
      <c r="AI303" s="2">
        <v>24763</v>
      </c>
      <c r="AJ303" s="2" t="s">
        <v>712</v>
      </c>
      <c r="AL303" s="2">
        <v>25155</v>
      </c>
      <c r="AM303" s="2" t="s">
        <v>712</v>
      </c>
    </row>
    <row r="304" spans="1:39" x14ac:dyDescent="0.25">
      <c r="A304" s="2" t="s">
        <v>1860</v>
      </c>
      <c r="B304" s="2" t="s">
        <v>1661</v>
      </c>
      <c r="C304" s="2" t="s">
        <v>1620</v>
      </c>
      <c r="D304" s="4">
        <f t="shared" si="4"/>
        <v>73</v>
      </c>
      <c r="W304" s="2">
        <v>5346</v>
      </c>
      <c r="X304" s="2" t="s">
        <v>712</v>
      </c>
      <c r="Z304" s="2">
        <v>4921</v>
      </c>
      <c r="AA304" s="2" t="s">
        <v>712</v>
      </c>
      <c r="AC304" s="2">
        <v>4630</v>
      </c>
      <c r="AD304" s="2" t="s">
        <v>712</v>
      </c>
      <c r="AF304" s="2">
        <v>4386</v>
      </c>
      <c r="AG304" s="2" t="s">
        <v>712</v>
      </c>
      <c r="AI304" s="2">
        <v>4139</v>
      </c>
      <c r="AJ304" s="2" t="s">
        <v>712</v>
      </c>
      <c r="AL304" s="2">
        <v>4000</v>
      </c>
      <c r="AM304" s="2" t="s">
        <v>712</v>
      </c>
    </row>
    <row r="305" spans="1:39" x14ac:dyDescent="0.25">
      <c r="A305" s="2" t="s">
        <v>1860</v>
      </c>
      <c r="B305" s="2" t="s">
        <v>1660</v>
      </c>
      <c r="C305" s="2" t="s">
        <v>1620</v>
      </c>
      <c r="D305" s="4">
        <f t="shared" si="4"/>
        <v>100</v>
      </c>
      <c r="E305" s="2">
        <v>468054</v>
      </c>
      <c r="F305" s="2" t="s">
        <v>712</v>
      </c>
      <c r="H305" s="2">
        <v>519162</v>
      </c>
      <c r="I305" s="2" t="s">
        <v>712</v>
      </c>
      <c r="K305" s="2">
        <v>579801</v>
      </c>
      <c r="L305" s="2" t="s">
        <v>712</v>
      </c>
      <c r="N305" s="2">
        <v>650908</v>
      </c>
      <c r="O305" s="2" t="s">
        <v>712</v>
      </c>
      <c r="Q305" s="2">
        <v>730303</v>
      </c>
      <c r="R305" s="2" t="s">
        <v>712</v>
      </c>
      <c r="T305" s="2">
        <v>817232</v>
      </c>
      <c r="U305" s="2" t="s">
        <v>712</v>
      </c>
      <c r="W305" s="2">
        <v>906461</v>
      </c>
      <c r="X305" s="2" t="s">
        <v>712</v>
      </c>
      <c r="Z305" s="2">
        <v>997817</v>
      </c>
      <c r="AA305" s="2" t="s">
        <v>712</v>
      </c>
      <c r="AC305" s="2">
        <v>1090189</v>
      </c>
      <c r="AD305" s="2" t="s">
        <v>712</v>
      </c>
      <c r="AF305" s="2">
        <v>1179686</v>
      </c>
      <c r="AG305" s="2" t="s">
        <v>712</v>
      </c>
      <c r="AI305" s="2">
        <v>1263590</v>
      </c>
      <c r="AJ305" s="2" t="s">
        <v>712</v>
      </c>
      <c r="AL305" s="2">
        <v>1311051</v>
      </c>
      <c r="AM305" s="2" t="s">
        <v>712</v>
      </c>
    </row>
    <row r="306" spans="1:39" x14ac:dyDescent="0.25">
      <c r="A306" s="2" t="s">
        <v>1860</v>
      </c>
      <c r="B306" s="2" t="s">
        <v>1659</v>
      </c>
      <c r="C306" s="2" t="s">
        <v>1620</v>
      </c>
      <c r="D306" s="4">
        <f t="shared" si="4"/>
        <v>101</v>
      </c>
      <c r="E306" s="2">
        <v>92558</v>
      </c>
      <c r="F306" s="2" t="s">
        <v>712</v>
      </c>
      <c r="H306" s="2">
        <v>105907</v>
      </c>
      <c r="I306" s="2" t="s">
        <v>712</v>
      </c>
      <c r="K306" s="2">
        <v>121060</v>
      </c>
      <c r="L306" s="2" t="s">
        <v>712</v>
      </c>
      <c r="N306" s="2">
        <v>137322</v>
      </c>
      <c r="O306" s="2" t="s">
        <v>712</v>
      </c>
      <c r="Q306" s="2">
        <v>154506</v>
      </c>
      <c r="R306" s="2" t="s">
        <v>712</v>
      </c>
      <c r="T306" s="2">
        <v>171729</v>
      </c>
      <c r="U306" s="2" t="s">
        <v>712</v>
      </c>
      <c r="W306" s="2">
        <v>187762</v>
      </c>
      <c r="X306" s="2" t="s">
        <v>712</v>
      </c>
      <c r="Z306" s="2">
        <v>202854</v>
      </c>
      <c r="AA306" s="2" t="s">
        <v>712</v>
      </c>
      <c r="AC306" s="2">
        <v>217369</v>
      </c>
      <c r="AD306" s="2" t="s">
        <v>712</v>
      </c>
      <c r="AF306" s="2">
        <v>232297</v>
      </c>
      <c r="AG306" s="2" t="s">
        <v>712</v>
      </c>
      <c r="AI306" s="2">
        <v>248038</v>
      </c>
      <c r="AJ306" s="2" t="s">
        <v>712</v>
      </c>
      <c r="AL306" s="2">
        <v>257564</v>
      </c>
      <c r="AM306" s="2" t="s">
        <v>712</v>
      </c>
    </row>
    <row r="307" spans="1:39" x14ac:dyDescent="0.25">
      <c r="A307" s="2" t="s">
        <v>1860</v>
      </c>
      <c r="B307" s="2" t="s">
        <v>1658</v>
      </c>
      <c r="C307" s="2" t="s">
        <v>1620</v>
      </c>
      <c r="D307" s="4">
        <f t="shared" si="4"/>
        <v>102</v>
      </c>
      <c r="E307" s="2">
        <v>23071</v>
      </c>
      <c r="F307" s="2" t="s">
        <v>712</v>
      </c>
      <c r="H307" s="2">
        <v>26318</v>
      </c>
      <c r="I307" s="2" t="s">
        <v>712</v>
      </c>
      <c r="K307" s="2">
        <v>30074</v>
      </c>
      <c r="L307" s="2" t="s">
        <v>712</v>
      </c>
      <c r="N307" s="2">
        <v>34814</v>
      </c>
      <c r="O307" s="2" t="s">
        <v>712</v>
      </c>
      <c r="Q307" s="2">
        <v>41862</v>
      </c>
      <c r="R307" s="2" t="s">
        <v>712</v>
      </c>
      <c r="T307" s="2">
        <v>51152</v>
      </c>
      <c r="U307" s="2" t="s">
        <v>712</v>
      </c>
      <c r="W307" s="2">
        <v>58130</v>
      </c>
      <c r="X307" s="2" t="s">
        <v>712</v>
      </c>
      <c r="Z307" s="2">
        <v>62426</v>
      </c>
      <c r="AA307" s="2" t="s">
        <v>712</v>
      </c>
      <c r="AC307" s="2">
        <v>67697</v>
      </c>
      <c r="AD307" s="2" t="s">
        <v>712</v>
      </c>
      <c r="AF307" s="2">
        <v>71721</v>
      </c>
      <c r="AG307" s="2" t="s">
        <v>712</v>
      </c>
      <c r="AI307" s="2">
        <v>76157</v>
      </c>
      <c r="AJ307" s="2" t="s">
        <v>712</v>
      </c>
      <c r="AL307" s="2">
        <v>79109</v>
      </c>
      <c r="AM307" s="2" t="s">
        <v>712</v>
      </c>
    </row>
    <row r="308" spans="1:39" x14ac:dyDescent="0.25">
      <c r="A308" s="2" t="s">
        <v>1860</v>
      </c>
      <c r="B308" s="2" t="s">
        <v>1657</v>
      </c>
      <c r="C308" s="2" t="s">
        <v>1620</v>
      </c>
      <c r="D308" s="4">
        <f t="shared" si="4"/>
        <v>103</v>
      </c>
      <c r="E308" s="2">
        <v>7674</v>
      </c>
      <c r="F308" s="2" t="s">
        <v>712</v>
      </c>
      <c r="H308" s="2">
        <v>8947</v>
      </c>
      <c r="I308" s="2" t="s">
        <v>712</v>
      </c>
      <c r="K308" s="2">
        <v>10600</v>
      </c>
      <c r="L308" s="2" t="s">
        <v>712</v>
      </c>
      <c r="N308" s="2">
        <v>12461</v>
      </c>
      <c r="O308" s="2" t="s">
        <v>712</v>
      </c>
      <c r="Q308" s="2">
        <v>14438</v>
      </c>
      <c r="R308" s="2" t="s">
        <v>712</v>
      </c>
      <c r="T308" s="2">
        <v>16294</v>
      </c>
      <c r="U308" s="2" t="s">
        <v>712</v>
      </c>
      <c r="W308" s="2">
        <v>18469</v>
      </c>
      <c r="X308" s="2" t="s">
        <v>712</v>
      </c>
      <c r="Z308" s="2">
        <v>21519</v>
      </c>
      <c r="AA308" s="2" t="s">
        <v>712</v>
      </c>
      <c r="AC308" s="2">
        <v>24944</v>
      </c>
      <c r="AD308" s="2" t="s">
        <v>712</v>
      </c>
      <c r="AF308" s="2">
        <v>28424</v>
      </c>
      <c r="AG308" s="2" t="s">
        <v>712</v>
      </c>
      <c r="AI308" s="2">
        <v>32958</v>
      </c>
      <c r="AJ308" s="2" t="s">
        <v>712</v>
      </c>
      <c r="AL308" s="2">
        <v>36423</v>
      </c>
      <c r="AM308" s="2" t="s">
        <v>712</v>
      </c>
    </row>
    <row r="309" spans="1:39" x14ac:dyDescent="0.25">
      <c r="A309" s="2" t="s">
        <v>1860</v>
      </c>
      <c r="B309" s="2" t="s">
        <v>1655</v>
      </c>
      <c r="C309" s="2" t="s">
        <v>1620</v>
      </c>
      <c r="D309" s="4">
        <f t="shared" si="4"/>
        <v>105</v>
      </c>
      <c r="E309" s="2">
        <v>2264</v>
      </c>
      <c r="F309" s="2" t="s">
        <v>712</v>
      </c>
      <c r="H309" s="2">
        <v>2653</v>
      </c>
      <c r="I309" s="2" t="s">
        <v>712</v>
      </c>
      <c r="K309" s="2">
        <v>3034</v>
      </c>
      <c r="L309" s="2" t="s">
        <v>712</v>
      </c>
      <c r="N309" s="2">
        <v>3514</v>
      </c>
      <c r="O309" s="2" t="s">
        <v>712</v>
      </c>
      <c r="Q309" s="2">
        <v>3884</v>
      </c>
      <c r="R309" s="2" t="s">
        <v>712</v>
      </c>
      <c r="T309" s="2">
        <v>4216</v>
      </c>
      <c r="U309" s="2" t="s">
        <v>712</v>
      </c>
      <c r="W309" s="2">
        <v>4807</v>
      </c>
      <c r="X309" s="2" t="s">
        <v>712</v>
      </c>
      <c r="Z309" s="2">
        <v>5630</v>
      </c>
      <c r="AA309" s="2" t="s">
        <v>712</v>
      </c>
      <c r="AC309" s="2">
        <v>6240</v>
      </c>
      <c r="AD309" s="2" t="s">
        <v>712</v>
      </c>
      <c r="AF309" s="2">
        <v>6921</v>
      </c>
      <c r="AG309" s="2" t="s">
        <v>712</v>
      </c>
      <c r="AI309" s="2">
        <v>7695</v>
      </c>
      <c r="AJ309" s="2" t="s">
        <v>712</v>
      </c>
      <c r="AL309" s="2">
        <v>8064</v>
      </c>
      <c r="AM309" s="2" t="s">
        <v>712</v>
      </c>
    </row>
    <row r="310" spans="1:39" x14ac:dyDescent="0.25">
      <c r="A310" s="2" t="s">
        <v>1860</v>
      </c>
      <c r="B310" s="2" t="s">
        <v>1654</v>
      </c>
      <c r="C310" s="2" t="s">
        <v>1620</v>
      </c>
      <c r="D310" s="4">
        <f t="shared" si="4"/>
        <v>110</v>
      </c>
      <c r="E310" s="2">
        <v>94264</v>
      </c>
      <c r="F310" s="2" t="s">
        <v>712</v>
      </c>
      <c r="H310" s="2">
        <v>99711</v>
      </c>
      <c r="I310" s="2" t="s">
        <v>712</v>
      </c>
      <c r="K310" s="2">
        <v>106617</v>
      </c>
      <c r="L310" s="2" t="s">
        <v>712</v>
      </c>
      <c r="N310" s="2">
        <v>113068</v>
      </c>
      <c r="O310" s="2" t="s">
        <v>712</v>
      </c>
      <c r="Q310" s="2">
        <v>117709</v>
      </c>
      <c r="R310" s="2" t="s">
        <v>712</v>
      </c>
      <c r="T310" s="2">
        <v>121022</v>
      </c>
      <c r="U310" s="2" t="s">
        <v>712</v>
      </c>
      <c r="W310" s="2">
        <v>123180</v>
      </c>
      <c r="X310" s="2" t="s">
        <v>712</v>
      </c>
      <c r="Z310" s="2">
        <v>125048</v>
      </c>
      <c r="AA310" s="2" t="s">
        <v>712</v>
      </c>
      <c r="AC310" s="2">
        <v>126250</v>
      </c>
      <c r="AD310" s="2" t="s">
        <v>712</v>
      </c>
      <c r="AF310" s="2">
        <v>127250</v>
      </c>
      <c r="AG310" s="2" t="s">
        <v>712</v>
      </c>
      <c r="AI310" s="2">
        <v>127140</v>
      </c>
      <c r="AJ310" s="2" t="s">
        <v>712</v>
      </c>
      <c r="AL310" s="2">
        <v>126573</v>
      </c>
      <c r="AM310" s="2" t="s">
        <v>712</v>
      </c>
    </row>
    <row r="311" spans="1:39" x14ac:dyDescent="0.25">
      <c r="A311" s="2" t="s">
        <v>1860</v>
      </c>
      <c r="B311" s="2" t="s">
        <v>1653</v>
      </c>
      <c r="C311" s="2" t="s">
        <v>1620</v>
      </c>
      <c r="D311" s="4">
        <f t="shared" si="4"/>
        <v>112</v>
      </c>
      <c r="E311" s="2">
        <v>962.8</v>
      </c>
      <c r="F311" s="2" t="s">
        <v>712</v>
      </c>
      <c r="H311" s="2">
        <v>1320</v>
      </c>
      <c r="I311" s="2" t="s">
        <v>712</v>
      </c>
      <c r="K311" s="2">
        <v>1812</v>
      </c>
      <c r="L311" s="2" t="s">
        <v>712</v>
      </c>
      <c r="N311" s="2">
        <v>2092</v>
      </c>
      <c r="O311" s="2" t="s">
        <v>712</v>
      </c>
      <c r="Q311" s="2">
        <v>2463</v>
      </c>
      <c r="R311" s="2" t="s">
        <v>712</v>
      </c>
      <c r="T311" s="2">
        <v>2982</v>
      </c>
      <c r="U311" s="2" t="s">
        <v>712</v>
      </c>
      <c r="W311" s="2">
        <v>3744</v>
      </c>
      <c r="X311" s="2" t="s">
        <v>712</v>
      </c>
      <c r="Z311" s="2">
        <v>4545</v>
      </c>
      <c r="AA311" s="2" t="s">
        <v>712</v>
      </c>
      <c r="AC311" s="2">
        <v>4939</v>
      </c>
      <c r="AD311" s="2" t="s">
        <v>712</v>
      </c>
      <c r="AF311" s="2">
        <v>5759</v>
      </c>
      <c r="AG311" s="2" t="s">
        <v>712</v>
      </c>
      <c r="AI311" s="2">
        <v>6994</v>
      </c>
      <c r="AJ311" s="2" t="s">
        <v>712</v>
      </c>
      <c r="AL311" s="2">
        <v>7595</v>
      </c>
      <c r="AM311" s="2" t="s">
        <v>712</v>
      </c>
    </row>
    <row r="312" spans="1:39" x14ac:dyDescent="0.25">
      <c r="A312" s="2" t="s">
        <v>1860</v>
      </c>
      <c r="B312" s="2" t="s">
        <v>1652</v>
      </c>
      <c r="C312" s="2" t="s">
        <v>1620</v>
      </c>
      <c r="D312" s="4">
        <f t="shared" si="4"/>
        <v>108</v>
      </c>
      <c r="W312" s="2">
        <v>16433</v>
      </c>
      <c r="X312" s="2" t="s">
        <v>712</v>
      </c>
      <c r="Z312" s="2">
        <v>15466</v>
      </c>
      <c r="AA312" s="2" t="s">
        <v>712</v>
      </c>
      <c r="AC312" s="2">
        <v>15011</v>
      </c>
      <c r="AD312" s="2" t="s">
        <v>712</v>
      </c>
      <c r="AF312" s="2">
        <v>15755</v>
      </c>
      <c r="AG312" s="2" t="s">
        <v>712</v>
      </c>
      <c r="AI312" s="2">
        <v>16821</v>
      </c>
      <c r="AJ312" s="2" t="s">
        <v>712</v>
      </c>
      <c r="AL312" s="2">
        <v>17625</v>
      </c>
      <c r="AM312" s="2" t="s">
        <v>712</v>
      </c>
    </row>
    <row r="313" spans="1:39" x14ac:dyDescent="0.25">
      <c r="A313" s="2" t="s">
        <v>1860</v>
      </c>
      <c r="B313" s="2" t="s">
        <v>1651</v>
      </c>
      <c r="C313" s="2" t="s">
        <v>1620</v>
      </c>
      <c r="D313" s="4">
        <f t="shared" si="4"/>
        <v>118</v>
      </c>
      <c r="E313" s="2">
        <v>335.2</v>
      </c>
      <c r="F313" s="2" t="s">
        <v>712</v>
      </c>
      <c r="H313" s="2">
        <v>585.79999999999995</v>
      </c>
      <c r="I313" s="2" t="s">
        <v>712</v>
      </c>
      <c r="K313" s="2">
        <v>866.8</v>
      </c>
      <c r="L313" s="2" t="s">
        <v>712</v>
      </c>
      <c r="N313" s="2">
        <v>1181</v>
      </c>
      <c r="O313" s="2" t="s">
        <v>712</v>
      </c>
      <c r="Q313" s="2">
        <v>1519</v>
      </c>
      <c r="R313" s="2" t="s">
        <v>712</v>
      </c>
      <c r="T313" s="2">
        <v>1918</v>
      </c>
      <c r="U313" s="2" t="s">
        <v>712</v>
      </c>
      <c r="W313" s="2">
        <v>1909</v>
      </c>
      <c r="X313" s="2" t="s">
        <v>712</v>
      </c>
      <c r="Z313" s="2">
        <v>1686</v>
      </c>
      <c r="AA313" s="2" t="s">
        <v>712</v>
      </c>
      <c r="AC313" s="2">
        <v>2042</v>
      </c>
      <c r="AD313" s="2" t="s">
        <v>712</v>
      </c>
      <c r="AF313" s="2">
        <v>2539</v>
      </c>
      <c r="AG313" s="2" t="s">
        <v>712</v>
      </c>
      <c r="AI313" s="2">
        <v>3420</v>
      </c>
      <c r="AJ313" s="2" t="s">
        <v>712</v>
      </c>
      <c r="AL313" s="2">
        <v>3892</v>
      </c>
      <c r="AM313" s="2" t="s">
        <v>712</v>
      </c>
    </row>
    <row r="314" spans="1:39" x14ac:dyDescent="0.25">
      <c r="A314" s="2" t="s">
        <v>1860</v>
      </c>
      <c r="B314" s="2" t="s">
        <v>1650</v>
      </c>
      <c r="C314" s="2" t="s">
        <v>1620</v>
      </c>
      <c r="D314" s="4">
        <f t="shared" si="4"/>
        <v>113</v>
      </c>
      <c r="W314" s="2">
        <v>4477</v>
      </c>
      <c r="X314" s="2" t="s">
        <v>712</v>
      </c>
      <c r="Z314" s="2">
        <v>4735</v>
      </c>
      <c r="AA314" s="2" t="s">
        <v>712</v>
      </c>
      <c r="AC314" s="2">
        <v>5028</v>
      </c>
      <c r="AD314" s="2" t="s">
        <v>712</v>
      </c>
      <c r="AF314" s="2">
        <v>5229</v>
      </c>
      <c r="AG314" s="2" t="s">
        <v>712</v>
      </c>
      <c r="AI314" s="2">
        <v>5648</v>
      </c>
      <c r="AJ314" s="2" t="s">
        <v>712</v>
      </c>
      <c r="AL314" s="2">
        <v>5940</v>
      </c>
      <c r="AM314" s="2" t="s">
        <v>712</v>
      </c>
    </row>
    <row r="315" spans="1:39" x14ac:dyDescent="0.25">
      <c r="A315" s="2" t="s">
        <v>1860</v>
      </c>
      <c r="B315" s="2" t="s">
        <v>1649</v>
      </c>
      <c r="C315" s="2" t="s">
        <v>1620</v>
      </c>
      <c r="D315" s="4">
        <f t="shared" si="4"/>
        <v>120</v>
      </c>
      <c r="E315" s="2">
        <v>2220</v>
      </c>
      <c r="F315" s="2" t="s">
        <v>712</v>
      </c>
      <c r="H315" s="2">
        <v>2495</v>
      </c>
      <c r="I315" s="2" t="s">
        <v>712</v>
      </c>
      <c r="K315" s="2">
        <v>2838</v>
      </c>
      <c r="L315" s="2" t="s">
        <v>712</v>
      </c>
      <c r="N315" s="2">
        <v>3131</v>
      </c>
      <c r="O315" s="2" t="s">
        <v>712</v>
      </c>
      <c r="Q315" s="2">
        <v>3395</v>
      </c>
      <c r="R315" s="2" t="s">
        <v>712</v>
      </c>
      <c r="T315" s="2">
        <v>3895</v>
      </c>
      <c r="U315" s="2" t="s">
        <v>712</v>
      </c>
      <c r="W315" s="2">
        <v>4497</v>
      </c>
      <c r="X315" s="2" t="s">
        <v>712</v>
      </c>
      <c r="Z315" s="2">
        <v>5069</v>
      </c>
      <c r="AA315" s="2" t="s">
        <v>712</v>
      </c>
      <c r="AC315" s="2">
        <v>5502</v>
      </c>
      <c r="AD315" s="2" t="s">
        <v>712</v>
      </c>
      <c r="AF315" s="2">
        <v>5940</v>
      </c>
      <c r="AG315" s="2" t="s">
        <v>712</v>
      </c>
      <c r="AI315" s="2">
        <v>6473</v>
      </c>
      <c r="AJ315" s="2" t="s">
        <v>712</v>
      </c>
      <c r="AL315" s="2">
        <v>6802</v>
      </c>
      <c r="AM315" s="2" t="s">
        <v>712</v>
      </c>
    </row>
    <row r="316" spans="1:39" x14ac:dyDescent="0.25">
      <c r="A316" s="2" t="s">
        <v>1860</v>
      </c>
      <c r="B316" s="2" t="s">
        <v>1648</v>
      </c>
      <c r="C316" s="2" t="s">
        <v>1620</v>
      </c>
      <c r="D316" s="4">
        <f t="shared" si="4"/>
        <v>121</v>
      </c>
      <c r="E316" s="2">
        <v>1925</v>
      </c>
      <c r="F316" s="2" t="s">
        <v>712</v>
      </c>
      <c r="H316" s="2">
        <v>2175</v>
      </c>
      <c r="I316" s="2" t="s">
        <v>712</v>
      </c>
      <c r="K316" s="2">
        <v>2417</v>
      </c>
      <c r="L316" s="2" t="s">
        <v>712</v>
      </c>
      <c r="N316" s="2">
        <v>2606</v>
      </c>
      <c r="O316" s="2" t="s">
        <v>712</v>
      </c>
      <c r="Q316" s="2">
        <v>2632</v>
      </c>
      <c r="R316" s="2" t="s">
        <v>712</v>
      </c>
      <c r="T316" s="2">
        <v>2672</v>
      </c>
      <c r="U316" s="2" t="s">
        <v>712</v>
      </c>
      <c r="W316" s="2">
        <v>2822</v>
      </c>
      <c r="X316" s="2" t="s">
        <v>712</v>
      </c>
      <c r="Z316" s="2">
        <v>3093</v>
      </c>
      <c r="AA316" s="2" t="s">
        <v>712</v>
      </c>
      <c r="AC316" s="2">
        <v>3523</v>
      </c>
      <c r="AD316" s="2" t="s">
        <v>712</v>
      </c>
      <c r="AF316" s="2">
        <v>4085</v>
      </c>
      <c r="AG316" s="2" t="s">
        <v>712</v>
      </c>
      <c r="AI316" s="2">
        <v>4924</v>
      </c>
      <c r="AJ316" s="2" t="s">
        <v>712</v>
      </c>
      <c r="AL316" s="2">
        <v>5851</v>
      </c>
      <c r="AM316" s="2" t="s">
        <v>712</v>
      </c>
    </row>
    <row r="317" spans="1:39" x14ac:dyDescent="0.25">
      <c r="A317" s="2" t="s">
        <v>1860</v>
      </c>
      <c r="B317" s="2" t="s">
        <v>1647</v>
      </c>
      <c r="C317" s="2" t="s">
        <v>1620</v>
      </c>
      <c r="D317" s="4">
        <f t="shared" si="4"/>
        <v>131</v>
      </c>
      <c r="E317" s="2">
        <v>8711</v>
      </c>
      <c r="F317" s="2" t="s">
        <v>712</v>
      </c>
      <c r="H317" s="2">
        <v>10112</v>
      </c>
      <c r="I317" s="2" t="s">
        <v>712</v>
      </c>
      <c r="K317" s="2">
        <v>11460</v>
      </c>
      <c r="L317" s="2" t="s">
        <v>712</v>
      </c>
      <c r="N317" s="2">
        <v>12892</v>
      </c>
      <c r="O317" s="2" t="s">
        <v>712</v>
      </c>
      <c r="Q317" s="2">
        <v>14544</v>
      </c>
      <c r="R317" s="2" t="s">
        <v>712</v>
      </c>
      <c r="T317" s="2">
        <v>16704</v>
      </c>
      <c r="U317" s="2" t="s">
        <v>712</v>
      </c>
      <c r="W317" s="2">
        <v>19205</v>
      </c>
      <c r="X317" s="2" t="s">
        <v>712</v>
      </c>
      <c r="Z317" s="2">
        <v>21808</v>
      </c>
      <c r="AA317" s="2" t="s">
        <v>712</v>
      </c>
      <c r="AC317" s="2">
        <v>24402</v>
      </c>
      <c r="AD317" s="2" t="s">
        <v>712</v>
      </c>
      <c r="AF317" s="2">
        <v>26731</v>
      </c>
      <c r="AG317" s="2" t="s">
        <v>712</v>
      </c>
      <c r="AI317" s="2">
        <v>29022</v>
      </c>
      <c r="AJ317" s="2" t="s">
        <v>712</v>
      </c>
      <c r="AL317" s="2">
        <v>30331</v>
      </c>
      <c r="AM317" s="2" t="s">
        <v>712</v>
      </c>
    </row>
    <row r="318" spans="1:39" x14ac:dyDescent="0.25">
      <c r="A318" s="2" t="s">
        <v>1860</v>
      </c>
      <c r="B318" s="2" t="s">
        <v>1646</v>
      </c>
      <c r="C318" s="2" t="s">
        <v>1620</v>
      </c>
      <c r="D318" s="4">
        <f t="shared" si="4"/>
        <v>132</v>
      </c>
      <c r="E318" s="2">
        <v>94.91</v>
      </c>
      <c r="F318" s="2" t="s">
        <v>712</v>
      </c>
      <c r="H318" s="2">
        <v>107.5</v>
      </c>
      <c r="I318" s="2" t="s">
        <v>712</v>
      </c>
      <c r="K318" s="2">
        <v>123.4</v>
      </c>
      <c r="L318" s="2" t="s">
        <v>712</v>
      </c>
      <c r="N318" s="2">
        <v>144.6</v>
      </c>
      <c r="O318" s="2" t="s">
        <v>712</v>
      </c>
      <c r="Q318" s="2">
        <v>169.9</v>
      </c>
      <c r="R318" s="2" t="s">
        <v>712</v>
      </c>
      <c r="T318" s="2">
        <v>203.1</v>
      </c>
      <c r="U318" s="2" t="s">
        <v>712</v>
      </c>
      <c r="W318" s="2">
        <v>236</v>
      </c>
      <c r="X318" s="2" t="s">
        <v>712</v>
      </c>
      <c r="Z318" s="2">
        <v>265.10000000000002</v>
      </c>
      <c r="AA318" s="2" t="s">
        <v>712</v>
      </c>
      <c r="AC318" s="2">
        <v>290.2</v>
      </c>
      <c r="AD318" s="2" t="s">
        <v>712</v>
      </c>
      <c r="AF318" s="2">
        <v>315.5</v>
      </c>
      <c r="AG318" s="2" t="s">
        <v>712</v>
      </c>
      <c r="AI318" s="2">
        <v>344.8</v>
      </c>
      <c r="AJ318" s="2" t="s">
        <v>712</v>
      </c>
      <c r="AL318" s="2">
        <v>363.7</v>
      </c>
      <c r="AM318" s="2" t="s">
        <v>712</v>
      </c>
    </row>
    <row r="319" spans="1:39" x14ac:dyDescent="0.25">
      <c r="A319" s="2" t="s">
        <v>1860</v>
      </c>
      <c r="B319" s="2" t="s">
        <v>1645</v>
      </c>
      <c r="C319" s="2" t="s">
        <v>1620</v>
      </c>
      <c r="D319" s="4">
        <f t="shared" si="4"/>
        <v>141</v>
      </c>
      <c r="E319" s="2">
        <v>1011</v>
      </c>
      <c r="F319" s="2" t="s">
        <v>712</v>
      </c>
      <c r="H319" s="2">
        <v>1173</v>
      </c>
      <c r="I319" s="2" t="s">
        <v>712</v>
      </c>
      <c r="K319" s="2">
        <v>1357</v>
      </c>
      <c r="L319" s="2" t="s">
        <v>712</v>
      </c>
      <c r="N319" s="2">
        <v>1562</v>
      </c>
      <c r="O319" s="2" t="s">
        <v>712</v>
      </c>
      <c r="Q319" s="2">
        <v>1778</v>
      </c>
      <c r="R319" s="2" t="s">
        <v>712</v>
      </c>
      <c r="T319" s="2">
        <v>2033</v>
      </c>
      <c r="U319" s="2" t="s">
        <v>712</v>
      </c>
      <c r="W319" s="2">
        <v>2244</v>
      </c>
      <c r="X319" s="2" t="s">
        <v>712</v>
      </c>
      <c r="Z319" s="2">
        <v>2336</v>
      </c>
      <c r="AA319" s="2" t="s">
        <v>712</v>
      </c>
      <c r="AC319" s="2">
        <v>2444</v>
      </c>
      <c r="AD319" s="2" t="s">
        <v>712</v>
      </c>
      <c r="AF319" s="2">
        <v>2593</v>
      </c>
      <c r="AG319" s="2" t="s">
        <v>712</v>
      </c>
      <c r="AI319" s="2">
        <v>2808</v>
      </c>
      <c r="AJ319" s="2" t="s">
        <v>712</v>
      </c>
      <c r="AL319" s="2">
        <v>2959</v>
      </c>
      <c r="AM319" s="2" t="s">
        <v>712</v>
      </c>
    </row>
    <row r="320" spans="1:39" x14ac:dyDescent="0.25">
      <c r="A320" s="2" t="s">
        <v>1860</v>
      </c>
      <c r="B320" s="2" t="s">
        <v>1644</v>
      </c>
      <c r="C320" s="2" t="s">
        <v>1620</v>
      </c>
      <c r="D320" s="4">
        <f t="shared" si="4"/>
        <v>28</v>
      </c>
      <c r="E320" s="2">
        <v>22447</v>
      </c>
      <c r="F320" s="2" t="s">
        <v>712</v>
      </c>
      <c r="H320" s="2">
        <v>25218</v>
      </c>
      <c r="I320" s="2" t="s">
        <v>712</v>
      </c>
      <c r="K320" s="2">
        <v>28517</v>
      </c>
      <c r="L320" s="2" t="s">
        <v>712</v>
      </c>
      <c r="N320" s="2">
        <v>32131</v>
      </c>
      <c r="O320" s="2" t="s">
        <v>712</v>
      </c>
      <c r="Q320" s="2">
        <v>36099</v>
      </c>
      <c r="R320" s="2" t="s">
        <v>712</v>
      </c>
      <c r="T320" s="2">
        <v>40005</v>
      </c>
      <c r="U320" s="2" t="s">
        <v>712</v>
      </c>
      <c r="W320" s="2">
        <v>43126</v>
      </c>
      <c r="X320" s="2" t="s">
        <v>712</v>
      </c>
      <c r="Z320" s="2">
        <v>45896</v>
      </c>
      <c r="AA320" s="2" t="s">
        <v>712</v>
      </c>
      <c r="AC320" s="2">
        <v>48690</v>
      </c>
      <c r="AD320" s="2" t="s">
        <v>712</v>
      </c>
      <c r="AF320" s="2">
        <v>50699</v>
      </c>
      <c r="AG320" s="2" t="s">
        <v>712</v>
      </c>
      <c r="AI320" s="2">
        <v>52544</v>
      </c>
      <c r="AJ320" s="2" t="s">
        <v>712</v>
      </c>
      <c r="AL320" s="2">
        <v>53897</v>
      </c>
      <c r="AM320" s="2" t="s">
        <v>712</v>
      </c>
    </row>
    <row r="321" spans="1:39" x14ac:dyDescent="0.25">
      <c r="A321" s="2" t="s">
        <v>1860</v>
      </c>
      <c r="B321" s="2" t="s">
        <v>1643</v>
      </c>
      <c r="C321" s="2" t="s">
        <v>1620</v>
      </c>
      <c r="D321" s="4">
        <f t="shared" si="4"/>
        <v>149</v>
      </c>
      <c r="E321" s="2">
        <v>10377</v>
      </c>
      <c r="F321" s="2" t="s">
        <v>712</v>
      </c>
      <c r="H321" s="2">
        <v>11307</v>
      </c>
      <c r="I321" s="2" t="s">
        <v>712</v>
      </c>
      <c r="K321" s="2">
        <v>12488</v>
      </c>
      <c r="L321" s="2" t="s">
        <v>712</v>
      </c>
      <c r="N321" s="2">
        <v>13914</v>
      </c>
      <c r="O321" s="2" t="s">
        <v>712</v>
      </c>
      <c r="Q321" s="2">
        <v>15596</v>
      </c>
      <c r="R321" s="2" t="s">
        <v>712</v>
      </c>
      <c r="T321" s="2">
        <v>17472</v>
      </c>
      <c r="U321" s="2" t="s">
        <v>712</v>
      </c>
      <c r="W321" s="2">
        <v>19766</v>
      </c>
      <c r="X321" s="2" t="s">
        <v>712</v>
      </c>
      <c r="Z321" s="2">
        <v>22395</v>
      </c>
      <c r="AA321" s="2" t="s">
        <v>712</v>
      </c>
      <c r="AC321" s="2">
        <v>24517</v>
      </c>
      <c r="AD321" s="2" t="s">
        <v>712</v>
      </c>
      <c r="AF321" s="2">
        <v>26064</v>
      </c>
      <c r="AG321" s="2" t="s">
        <v>712</v>
      </c>
      <c r="AI321" s="2">
        <v>27501</v>
      </c>
      <c r="AJ321" s="2" t="s">
        <v>712</v>
      </c>
      <c r="AL321" s="2">
        <v>28514</v>
      </c>
      <c r="AM321" s="2" t="s">
        <v>712</v>
      </c>
    </row>
    <row r="322" spans="1:39" x14ac:dyDescent="0.25">
      <c r="A322" s="2" t="s">
        <v>1860</v>
      </c>
      <c r="B322" s="2" t="s">
        <v>1642</v>
      </c>
      <c r="C322" s="2" t="s">
        <v>1620</v>
      </c>
      <c r="D322" s="4">
        <f t="shared" ref="D322:D385" si="5">IF(B322="","",VALUE(LEFT(B322,FIND(".|",B322)-1)))</f>
        <v>299</v>
      </c>
      <c r="E322" s="2">
        <v>1129</v>
      </c>
      <c r="F322" s="2" t="s">
        <v>712</v>
      </c>
      <c r="H322" s="2">
        <v>1165</v>
      </c>
      <c r="I322" s="2" t="s">
        <v>712</v>
      </c>
      <c r="K322" s="2">
        <v>1180</v>
      </c>
      <c r="L322" s="2" t="s">
        <v>712</v>
      </c>
      <c r="N322" s="2">
        <v>1398</v>
      </c>
      <c r="O322" s="2" t="s">
        <v>712</v>
      </c>
      <c r="Q322" s="2">
        <v>1600</v>
      </c>
      <c r="R322" s="2" t="s">
        <v>712</v>
      </c>
      <c r="T322" s="2">
        <v>1879</v>
      </c>
      <c r="U322" s="2" t="s">
        <v>712</v>
      </c>
      <c r="W322" s="2">
        <v>2287</v>
      </c>
      <c r="X322" s="2" t="s">
        <v>712</v>
      </c>
      <c r="Z322" s="2">
        <v>2872</v>
      </c>
      <c r="AA322" s="2" t="s">
        <v>712</v>
      </c>
      <c r="AC322" s="2">
        <v>3381</v>
      </c>
      <c r="AD322" s="2" t="s">
        <v>712</v>
      </c>
      <c r="AF322" s="2">
        <v>3755</v>
      </c>
      <c r="AG322" s="2" t="s">
        <v>712</v>
      </c>
      <c r="AI322" s="2">
        <v>4298</v>
      </c>
      <c r="AJ322" s="2" t="s">
        <v>712</v>
      </c>
      <c r="AL322" s="2">
        <v>4668</v>
      </c>
      <c r="AM322" s="2" t="s">
        <v>712</v>
      </c>
    </row>
    <row r="323" spans="1:39" x14ac:dyDescent="0.25">
      <c r="A323" s="2" t="s">
        <v>1860</v>
      </c>
      <c r="B323" s="2" t="s">
        <v>1641</v>
      </c>
      <c r="C323" s="2" t="s">
        <v>1620</v>
      </c>
      <c r="D323" s="4">
        <f t="shared" si="5"/>
        <v>221</v>
      </c>
      <c r="E323" s="2">
        <v>578.79999999999995</v>
      </c>
      <c r="F323" s="2" t="s">
        <v>712</v>
      </c>
      <c r="H323" s="2">
        <v>660.1</v>
      </c>
      <c r="I323" s="2" t="s">
        <v>712</v>
      </c>
      <c r="K323" s="2">
        <v>776.4</v>
      </c>
      <c r="L323" s="2" t="s">
        <v>712</v>
      </c>
      <c r="N323" s="2">
        <v>977.8</v>
      </c>
      <c r="O323" s="2" t="s">
        <v>712</v>
      </c>
      <c r="Q323" s="2">
        <v>1290</v>
      </c>
      <c r="R323" s="2" t="s">
        <v>712</v>
      </c>
      <c r="T323" s="2">
        <v>1621</v>
      </c>
      <c r="U323" s="2" t="s">
        <v>712</v>
      </c>
      <c r="W323" s="2">
        <v>1980</v>
      </c>
      <c r="X323" s="2" t="s">
        <v>712</v>
      </c>
      <c r="Z323" s="2">
        <v>2228</v>
      </c>
      <c r="AA323" s="2" t="s">
        <v>712</v>
      </c>
      <c r="AC323" s="2">
        <v>2323</v>
      </c>
      <c r="AD323" s="2" t="s">
        <v>712</v>
      </c>
      <c r="AF323" s="2">
        <v>2594</v>
      </c>
      <c r="AG323" s="2" t="s">
        <v>712</v>
      </c>
      <c r="AI323" s="2">
        <v>3545</v>
      </c>
      <c r="AJ323" s="2" t="s">
        <v>712</v>
      </c>
      <c r="AL323" s="2">
        <v>4491</v>
      </c>
      <c r="AM323" s="2" t="s">
        <v>712</v>
      </c>
    </row>
    <row r="324" spans="1:39" x14ac:dyDescent="0.25">
      <c r="A324" s="2" t="s">
        <v>1860</v>
      </c>
      <c r="B324" s="2" t="s">
        <v>1640</v>
      </c>
      <c r="C324" s="2" t="s">
        <v>1620</v>
      </c>
      <c r="D324" s="4">
        <f t="shared" si="5"/>
        <v>165</v>
      </c>
      <c r="E324" s="2">
        <v>47123</v>
      </c>
      <c r="F324" s="2" t="s">
        <v>712</v>
      </c>
      <c r="H324" s="2">
        <v>53594</v>
      </c>
      <c r="I324" s="2" t="s">
        <v>712</v>
      </c>
      <c r="K324" s="2">
        <v>61341</v>
      </c>
      <c r="L324" s="2" t="s">
        <v>712</v>
      </c>
      <c r="N324" s="2">
        <v>70954</v>
      </c>
      <c r="O324" s="2" t="s">
        <v>712</v>
      </c>
      <c r="Q324" s="2">
        <v>83428</v>
      </c>
      <c r="R324" s="2" t="s">
        <v>712</v>
      </c>
      <c r="T324" s="2">
        <v>98302</v>
      </c>
      <c r="U324" s="2" t="s">
        <v>712</v>
      </c>
      <c r="W324" s="2">
        <v>113616</v>
      </c>
      <c r="X324" s="2" t="s">
        <v>712</v>
      </c>
      <c r="Z324" s="2">
        <v>128846</v>
      </c>
      <c r="AA324" s="2" t="s">
        <v>712</v>
      </c>
      <c r="AC324" s="2">
        <v>144272</v>
      </c>
      <c r="AD324" s="2" t="s">
        <v>712</v>
      </c>
      <c r="AF324" s="2">
        <v>159768</v>
      </c>
      <c r="AG324" s="2" t="s">
        <v>712</v>
      </c>
      <c r="AI324" s="2">
        <v>177392</v>
      </c>
      <c r="AJ324" s="2" t="s">
        <v>712</v>
      </c>
      <c r="AL324" s="2">
        <v>188925</v>
      </c>
      <c r="AM324" s="2" t="s">
        <v>712</v>
      </c>
    </row>
    <row r="325" spans="1:39" x14ac:dyDescent="0.25">
      <c r="A325" s="2" t="s">
        <v>1860</v>
      </c>
      <c r="B325" s="2" t="s">
        <v>1639</v>
      </c>
      <c r="C325" s="2" t="s">
        <v>1620</v>
      </c>
      <c r="D325" s="4">
        <f t="shared" si="5"/>
        <v>168</v>
      </c>
      <c r="E325" s="2">
        <v>2037</v>
      </c>
      <c r="F325" s="2" t="s">
        <v>712</v>
      </c>
      <c r="H325" s="2">
        <v>2259</v>
      </c>
      <c r="I325" s="2" t="s">
        <v>712</v>
      </c>
      <c r="K325" s="2">
        <v>2576</v>
      </c>
      <c r="L325" s="2" t="s">
        <v>712</v>
      </c>
      <c r="N325" s="2">
        <v>2968</v>
      </c>
      <c r="O325" s="2" t="s">
        <v>712</v>
      </c>
      <c r="Q325" s="2">
        <v>3396</v>
      </c>
      <c r="R325" s="2" t="s">
        <v>712</v>
      </c>
      <c r="T325" s="2">
        <v>3865</v>
      </c>
      <c r="U325" s="2" t="s">
        <v>712</v>
      </c>
      <c r="W325" s="2">
        <v>4369</v>
      </c>
      <c r="X325" s="2" t="s">
        <v>712</v>
      </c>
      <c r="Z325" s="2">
        <v>4969</v>
      </c>
      <c r="AA325" s="2" t="s">
        <v>712</v>
      </c>
      <c r="AC325" s="2">
        <v>5653</v>
      </c>
      <c r="AD325" s="2" t="s">
        <v>712</v>
      </c>
      <c r="AF325" s="2">
        <v>6387</v>
      </c>
      <c r="AG325" s="2" t="s">
        <v>712</v>
      </c>
      <c r="AI325" s="2">
        <v>7155</v>
      </c>
      <c r="AJ325" s="2" t="s">
        <v>712</v>
      </c>
      <c r="AL325" s="2">
        <v>7619</v>
      </c>
      <c r="AM325" s="2" t="s">
        <v>712</v>
      </c>
    </row>
    <row r="326" spans="1:39" x14ac:dyDescent="0.25">
      <c r="A326" s="2" t="s">
        <v>1860</v>
      </c>
      <c r="B326" s="2" t="s">
        <v>1638</v>
      </c>
      <c r="C326" s="2" t="s">
        <v>1620</v>
      </c>
      <c r="D326" s="4">
        <f t="shared" si="5"/>
        <v>171</v>
      </c>
      <c r="E326" s="2">
        <v>28081</v>
      </c>
      <c r="F326" s="2" t="s">
        <v>712</v>
      </c>
      <c r="H326" s="2">
        <v>32827</v>
      </c>
      <c r="I326" s="2" t="s">
        <v>712</v>
      </c>
      <c r="K326" s="2">
        <v>37925</v>
      </c>
      <c r="L326" s="2" t="s">
        <v>712</v>
      </c>
      <c r="N326" s="2">
        <v>43650</v>
      </c>
      <c r="O326" s="2" t="s">
        <v>712</v>
      </c>
      <c r="Q326" s="2">
        <v>50068</v>
      </c>
      <c r="R326" s="2" t="s">
        <v>712</v>
      </c>
      <c r="T326" s="2">
        <v>57313</v>
      </c>
      <c r="U326" s="2" t="s">
        <v>712</v>
      </c>
      <c r="W326" s="2">
        <v>65079</v>
      </c>
      <c r="X326" s="2" t="s">
        <v>712</v>
      </c>
      <c r="Z326" s="2">
        <v>73043</v>
      </c>
      <c r="AA326" s="2" t="s">
        <v>712</v>
      </c>
      <c r="AC326" s="2">
        <v>81294</v>
      </c>
      <c r="AD326" s="2" t="s">
        <v>712</v>
      </c>
      <c r="AF326" s="2">
        <v>88966</v>
      </c>
      <c r="AG326" s="2" t="s">
        <v>712</v>
      </c>
      <c r="AI326" s="2">
        <v>96017</v>
      </c>
      <c r="AJ326" s="2" t="s">
        <v>712</v>
      </c>
      <c r="AL326" s="2">
        <v>100699</v>
      </c>
      <c r="AM326" s="2" t="s">
        <v>712</v>
      </c>
    </row>
    <row r="327" spans="1:39" x14ac:dyDescent="0.25">
      <c r="A327" s="2" t="s">
        <v>1860</v>
      </c>
      <c r="B327" s="2" t="s">
        <v>1637</v>
      </c>
      <c r="C327" s="2" t="s">
        <v>1620</v>
      </c>
      <c r="D327" s="4">
        <f t="shared" si="5"/>
        <v>179</v>
      </c>
      <c r="E327" s="2">
        <v>56.19</v>
      </c>
      <c r="F327" s="2" t="s">
        <v>712</v>
      </c>
      <c r="H327" s="2">
        <v>86.16</v>
      </c>
      <c r="I327" s="2" t="s">
        <v>712</v>
      </c>
      <c r="K327" s="2">
        <v>130.4</v>
      </c>
      <c r="L327" s="2" t="s">
        <v>712</v>
      </c>
      <c r="N327" s="2">
        <v>182.4</v>
      </c>
      <c r="O327" s="2" t="s">
        <v>712</v>
      </c>
      <c r="Q327" s="2">
        <v>277.2</v>
      </c>
      <c r="R327" s="2" t="s">
        <v>712</v>
      </c>
      <c r="T327" s="2">
        <v>423.3</v>
      </c>
      <c r="U327" s="2" t="s">
        <v>712</v>
      </c>
      <c r="W327" s="2">
        <v>489.7</v>
      </c>
      <c r="X327" s="2" t="s">
        <v>712</v>
      </c>
      <c r="Z327" s="2">
        <v>528.20000000000005</v>
      </c>
      <c r="AA327" s="2" t="s">
        <v>712</v>
      </c>
      <c r="AC327" s="2">
        <v>634.4</v>
      </c>
      <c r="AD327" s="2" t="s">
        <v>712</v>
      </c>
      <c r="AF327" s="2">
        <v>1179</v>
      </c>
      <c r="AG327" s="2" t="s">
        <v>712</v>
      </c>
      <c r="AI327" s="2">
        <v>2016</v>
      </c>
      <c r="AJ327" s="2" t="s">
        <v>712</v>
      </c>
      <c r="AL327" s="2">
        <v>2235</v>
      </c>
      <c r="AM327" s="2" t="s">
        <v>712</v>
      </c>
    </row>
    <row r="328" spans="1:39" x14ac:dyDescent="0.25">
      <c r="A328" s="2" t="s">
        <v>1860</v>
      </c>
      <c r="B328" s="2" t="s">
        <v>1636</v>
      </c>
      <c r="C328" s="2" t="s">
        <v>1620</v>
      </c>
      <c r="D328" s="4">
        <f t="shared" si="5"/>
        <v>117</v>
      </c>
      <c r="E328" s="2">
        <v>26495</v>
      </c>
      <c r="F328" s="2" t="s">
        <v>712</v>
      </c>
      <c r="H328" s="2">
        <v>29607</v>
      </c>
      <c r="I328" s="2" t="s">
        <v>712</v>
      </c>
      <c r="K328" s="2">
        <v>32759</v>
      </c>
      <c r="L328" s="2" t="s">
        <v>712</v>
      </c>
      <c r="N328" s="2">
        <v>35832</v>
      </c>
      <c r="O328" s="2" t="s">
        <v>712</v>
      </c>
      <c r="Q328" s="2">
        <v>38666</v>
      </c>
      <c r="R328" s="2" t="s">
        <v>712</v>
      </c>
      <c r="T328" s="2">
        <v>41588</v>
      </c>
      <c r="U328" s="2" t="s">
        <v>712</v>
      </c>
      <c r="W328" s="2">
        <v>43708</v>
      </c>
      <c r="X328" s="2" t="s">
        <v>712</v>
      </c>
      <c r="Z328" s="2">
        <v>45284</v>
      </c>
      <c r="AA328" s="2" t="s">
        <v>712</v>
      </c>
      <c r="AC328" s="2">
        <v>46770</v>
      </c>
      <c r="AD328" s="2" t="s">
        <v>712</v>
      </c>
      <c r="AF328" s="2">
        <v>48205</v>
      </c>
      <c r="AG328" s="2" t="s">
        <v>712</v>
      </c>
      <c r="AI328" s="2">
        <v>49608</v>
      </c>
      <c r="AJ328" s="2" t="s">
        <v>712</v>
      </c>
      <c r="AL328" s="2">
        <v>50293</v>
      </c>
      <c r="AM328" s="2" t="s">
        <v>712</v>
      </c>
    </row>
    <row r="329" spans="1:39" x14ac:dyDescent="0.25">
      <c r="A329" s="2" t="s">
        <v>1860</v>
      </c>
      <c r="B329" s="2" t="s">
        <v>1635</v>
      </c>
      <c r="C329" s="2" t="s">
        <v>1620</v>
      </c>
      <c r="D329" s="4">
        <f t="shared" si="5"/>
        <v>194</v>
      </c>
      <c r="E329" s="2">
        <v>4363</v>
      </c>
      <c r="F329" s="2" t="s">
        <v>712</v>
      </c>
      <c r="H329" s="2">
        <v>5196</v>
      </c>
      <c r="I329" s="2" t="s">
        <v>712</v>
      </c>
      <c r="K329" s="2">
        <v>6382</v>
      </c>
      <c r="L329" s="2" t="s">
        <v>712</v>
      </c>
      <c r="N329" s="2">
        <v>8295</v>
      </c>
      <c r="O329" s="2" t="s">
        <v>712</v>
      </c>
      <c r="Q329" s="2">
        <v>11247</v>
      </c>
      <c r="R329" s="2" t="s">
        <v>712</v>
      </c>
      <c r="T329" s="2">
        <v>14642</v>
      </c>
      <c r="U329" s="2" t="s">
        <v>712</v>
      </c>
      <c r="W329" s="2">
        <v>17399</v>
      </c>
      <c r="X329" s="2" t="s">
        <v>712</v>
      </c>
      <c r="Z329" s="2">
        <v>19810</v>
      </c>
      <c r="AA329" s="2" t="s">
        <v>712</v>
      </c>
      <c r="AC329" s="2">
        <v>22668</v>
      </c>
      <c r="AD329" s="2" t="s">
        <v>712</v>
      </c>
      <c r="AF329" s="2">
        <v>26084</v>
      </c>
      <c r="AG329" s="2" t="s">
        <v>712</v>
      </c>
      <c r="AI329" s="2">
        <v>29496</v>
      </c>
      <c r="AJ329" s="2" t="s">
        <v>712</v>
      </c>
      <c r="AL329" s="2">
        <v>31540</v>
      </c>
      <c r="AM329" s="2" t="s">
        <v>712</v>
      </c>
    </row>
    <row r="330" spans="1:39" x14ac:dyDescent="0.25">
      <c r="A330" s="2" t="s">
        <v>1860</v>
      </c>
      <c r="B330" s="2" t="s">
        <v>1633</v>
      </c>
      <c r="C330" s="2" t="s">
        <v>1620</v>
      </c>
      <c r="D330" s="4">
        <f t="shared" si="5"/>
        <v>200</v>
      </c>
      <c r="E330" s="2">
        <v>1742</v>
      </c>
      <c r="F330" s="2" t="s">
        <v>712</v>
      </c>
      <c r="H330" s="2">
        <v>1961</v>
      </c>
      <c r="I330" s="2" t="s">
        <v>712</v>
      </c>
      <c r="K330" s="2">
        <v>2153</v>
      </c>
      <c r="L330" s="2" t="s">
        <v>712</v>
      </c>
      <c r="N330" s="2">
        <v>2318</v>
      </c>
      <c r="O330" s="2" t="s">
        <v>712</v>
      </c>
      <c r="Q330" s="2">
        <v>2520</v>
      </c>
      <c r="R330" s="2" t="s">
        <v>712</v>
      </c>
      <c r="T330" s="2">
        <v>2823</v>
      </c>
      <c r="U330" s="2" t="s">
        <v>712</v>
      </c>
      <c r="W330" s="2">
        <v>3193</v>
      </c>
      <c r="X330" s="2" t="s">
        <v>712</v>
      </c>
      <c r="Z330" s="2">
        <v>3653</v>
      </c>
      <c r="AA330" s="2" t="s">
        <v>712</v>
      </c>
      <c r="AC330" s="2">
        <v>4136</v>
      </c>
      <c r="AD330" s="2" t="s">
        <v>712</v>
      </c>
      <c r="AF330" s="2">
        <v>4733</v>
      </c>
      <c r="AG330" s="2" t="s">
        <v>712</v>
      </c>
      <c r="AI330" s="2">
        <v>5300</v>
      </c>
      <c r="AJ330" s="2" t="s">
        <v>712</v>
      </c>
      <c r="AL330" s="2">
        <v>5604</v>
      </c>
      <c r="AM330" s="2" t="s">
        <v>712</v>
      </c>
    </row>
    <row r="331" spans="1:39" x14ac:dyDescent="0.25">
      <c r="A331" s="2" t="s">
        <v>1860</v>
      </c>
      <c r="B331" s="2" t="s">
        <v>1632</v>
      </c>
      <c r="C331" s="2" t="s">
        <v>1620</v>
      </c>
      <c r="D331" s="4">
        <f t="shared" si="5"/>
        <v>38</v>
      </c>
      <c r="E331" s="2">
        <v>10366</v>
      </c>
      <c r="F331" s="2" t="s">
        <v>712</v>
      </c>
      <c r="H331" s="2">
        <v>11662</v>
      </c>
      <c r="I331" s="2" t="s">
        <v>712</v>
      </c>
      <c r="K331" s="2">
        <v>13003</v>
      </c>
      <c r="L331" s="2" t="s">
        <v>712</v>
      </c>
      <c r="N331" s="2">
        <v>14274</v>
      </c>
      <c r="O331" s="2" t="s">
        <v>712</v>
      </c>
      <c r="Q331" s="2">
        <v>15503</v>
      </c>
      <c r="R331" s="2" t="s">
        <v>712</v>
      </c>
      <c r="T331" s="2">
        <v>16649</v>
      </c>
      <c r="U331" s="2" t="s">
        <v>712</v>
      </c>
      <c r="W331" s="2">
        <v>17742</v>
      </c>
      <c r="X331" s="2" t="s">
        <v>712</v>
      </c>
      <c r="Z331" s="2">
        <v>18478</v>
      </c>
      <c r="AA331" s="2" t="s">
        <v>712</v>
      </c>
      <c r="AC331" s="2">
        <v>19061</v>
      </c>
      <c r="AD331" s="2" t="s">
        <v>712</v>
      </c>
      <c r="AF331" s="2">
        <v>19814</v>
      </c>
      <c r="AG331" s="2" t="s">
        <v>712</v>
      </c>
      <c r="AI331" s="2">
        <v>20422</v>
      </c>
      <c r="AJ331" s="2" t="s">
        <v>712</v>
      </c>
      <c r="AL331" s="2">
        <v>20715</v>
      </c>
      <c r="AM331" s="2" t="s">
        <v>712</v>
      </c>
    </row>
    <row r="332" spans="1:39" x14ac:dyDescent="0.25">
      <c r="A332" s="2" t="s">
        <v>1860</v>
      </c>
      <c r="B332" s="2" t="s">
        <v>1631</v>
      </c>
      <c r="C332" s="2" t="s">
        <v>1620</v>
      </c>
      <c r="D332" s="4">
        <f t="shared" si="5"/>
        <v>212</v>
      </c>
      <c r="E332" s="2">
        <v>4897</v>
      </c>
      <c r="F332" s="2" t="s">
        <v>712</v>
      </c>
      <c r="H332" s="2">
        <v>5767</v>
      </c>
      <c r="I332" s="2" t="s">
        <v>712</v>
      </c>
      <c r="K332" s="2">
        <v>6829</v>
      </c>
      <c r="L332" s="2" t="s">
        <v>712</v>
      </c>
      <c r="N332" s="2">
        <v>8088</v>
      </c>
      <c r="O332" s="2" t="s">
        <v>712</v>
      </c>
      <c r="Q332" s="2">
        <v>9614</v>
      </c>
      <c r="R332" s="2" t="s">
        <v>712</v>
      </c>
      <c r="T332" s="2">
        <v>11375</v>
      </c>
      <c r="U332" s="2" t="s">
        <v>712</v>
      </c>
      <c r="W332" s="2">
        <v>13186</v>
      </c>
      <c r="X332" s="2" t="s">
        <v>712</v>
      </c>
      <c r="Z332" s="2">
        <v>15152</v>
      </c>
      <c r="AA332" s="2" t="s">
        <v>712</v>
      </c>
      <c r="AC332" s="2">
        <v>16998</v>
      </c>
      <c r="AD332" s="2" t="s">
        <v>712</v>
      </c>
      <c r="AF332" s="2">
        <v>19426</v>
      </c>
      <c r="AG332" s="2" t="s">
        <v>712</v>
      </c>
      <c r="AI332" s="2">
        <v>19979</v>
      </c>
      <c r="AJ332" s="2" t="s">
        <v>712</v>
      </c>
      <c r="AL332" s="2">
        <v>18502</v>
      </c>
      <c r="AM332" s="2" t="s">
        <v>712</v>
      </c>
    </row>
    <row r="333" spans="1:39" x14ac:dyDescent="0.25">
      <c r="A333" s="2" t="s">
        <v>1860</v>
      </c>
      <c r="B333" s="2" t="s">
        <v>1630</v>
      </c>
      <c r="C333" s="2" t="s">
        <v>1620</v>
      </c>
      <c r="D333" s="4">
        <f t="shared" si="5"/>
        <v>208</v>
      </c>
      <c r="W333" s="2">
        <v>5523</v>
      </c>
      <c r="X333" s="2" t="s">
        <v>712</v>
      </c>
      <c r="Z333" s="2">
        <v>5937</v>
      </c>
      <c r="AA333" s="2" t="s">
        <v>712</v>
      </c>
      <c r="AC333" s="2">
        <v>6407</v>
      </c>
      <c r="AD333" s="2" t="s">
        <v>712</v>
      </c>
      <c r="AF333" s="2">
        <v>7099</v>
      </c>
      <c r="AG333" s="2" t="s">
        <v>712</v>
      </c>
      <c r="AI333" s="2">
        <v>7931</v>
      </c>
      <c r="AJ333" s="2" t="s">
        <v>712</v>
      </c>
      <c r="AL333" s="2">
        <v>8482</v>
      </c>
      <c r="AM333" s="2" t="s">
        <v>712</v>
      </c>
    </row>
    <row r="334" spans="1:39" x14ac:dyDescent="0.25">
      <c r="A334" s="2" t="s">
        <v>1860</v>
      </c>
      <c r="B334" s="2" t="s">
        <v>1628</v>
      </c>
      <c r="C334" s="2" t="s">
        <v>1620</v>
      </c>
      <c r="D334" s="4">
        <f t="shared" si="5"/>
        <v>216</v>
      </c>
      <c r="E334" s="2">
        <v>29081</v>
      </c>
      <c r="F334" s="2" t="s">
        <v>712</v>
      </c>
      <c r="H334" s="2">
        <v>33778</v>
      </c>
      <c r="I334" s="2" t="s">
        <v>712</v>
      </c>
      <c r="K334" s="2">
        <v>39062</v>
      </c>
      <c r="L334" s="2" t="s">
        <v>712</v>
      </c>
      <c r="N334" s="2">
        <v>44416</v>
      </c>
      <c r="O334" s="2" t="s">
        <v>712</v>
      </c>
      <c r="Q334" s="2">
        <v>49266</v>
      </c>
      <c r="R334" s="2" t="s">
        <v>712</v>
      </c>
      <c r="T334" s="2">
        <v>53980</v>
      </c>
      <c r="U334" s="2" t="s">
        <v>712</v>
      </c>
      <c r="W334" s="2">
        <v>57762</v>
      </c>
      <c r="X334" s="2" t="s">
        <v>712</v>
      </c>
      <c r="Z334" s="2">
        <v>60545</v>
      </c>
      <c r="AA334" s="2" t="s">
        <v>712</v>
      </c>
      <c r="AC334" s="2">
        <v>64137</v>
      </c>
      <c r="AD334" s="2" t="s">
        <v>712</v>
      </c>
      <c r="AF334" s="2">
        <v>66354</v>
      </c>
      <c r="AG334" s="2" t="s">
        <v>712</v>
      </c>
      <c r="AI334" s="2">
        <v>67164</v>
      </c>
      <c r="AJ334" s="2" t="s">
        <v>712</v>
      </c>
      <c r="AL334" s="2">
        <v>67959</v>
      </c>
      <c r="AM334" s="2" t="s">
        <v>712</v>
      </c>
    </row>
    <row r="335" spans="1:39" x14ac:dyDescent="0.25">
      <c r="A335" s="2" t="s">
        <v>1860</v>
      </c>
      <c r="B335" s="2" t="s">
        <v>1627</v>
      </c>
      <c r="C335" s="2" t="s">
        <v>1620</v>
      </c>
      <c r="D335" s="4">
        <f t="shared" si="5"/>
        <v>176</v>
      </c>
      <c r="E335" s="2">
        <v>517.4</v>
      </c>
      <c r="F335" s="2" t="s">
        <v>712</v>
      </c>
      <c r="H335" s="2">
        <v>567.29999999999995</v>
      </c>
      <c r="I335" s="2" t="s">
        <v>712</v>
      </c>
      <c r="K335" s="2">
        <v>636.1</v>
      </c>
      <c r="L335" s="2" t="s">
        <v>712</v>
      </c>
      <c r="N335" s="2">
        <v>630.20000000000005</v>
      </c>
      <c r="O335" s="2" t="s">
        <v>712</v>
      </c>
      <c r="Q335" s="2">
        <v>593.9</v>
      </c>
      <c r="R335" s="2" t="s">
        <v>712</v>
      </c>
      <c r="T335" s="2">
        <v>689.2</v>
      </c>
      <c r="U335" s="2" t="s">
        <v>712</v>
      </c>
      <c r="W335" s="2">
        <v>792.8</v>
      </c>
      <c r="X335" s="2" t="s">
        <v>712</v>
      </c>
      <c r="Z335" s="2">
        <v>853.9</v>
      </c>
      <c r="AA335" s="2" t="s">
        <v>712</v>
      </c>
      <c r="AC335" s="2">
        <v>894.8</v>
      </c>
      <c r="AD335" s="2" t="s">
        <v>712</v>
      </c>
      <c r="AF335" s="2">
        <v>1021</v>
      </c>
      <c r="AG335" s="2" t="s">
        <v>712</v>
      </c>
      <c r="AI335" s="2">
        <v>1102</v>
      </c>
      <c r="AJ335" s="2" t="s">
        <v>712</v>
      </c>
      <c r="AL335" s="2">
        <v>1185</v>
      </c>
      <c r="AM335" s="2" t="s">
        <v>712</v>
      </c>
    </row>
    <row r="336" spans="1:39" x14ac:dyDescent="0.25">
      <c r="A336" s="2" t="s">
        <v>1860</v>
      </c>
      <c r="B336" s="2" t="s">
        <v>1626</v>
      </c>
      <c r="C336" s="2" t="s">
        <v>1620</v>
      </c>
      <c r="D336" s="4">
        <f t="shared" si="5"/>
        <v>223</v>
      </c>
      <c r="E336" s="2">
        <v>28910</v>
      </c>
      <c r="F336" s="2" t="s">
        <v>712</v>
      </c>
      <c r="H336" s="2">
        <v>32448</v>
      </c>
      <c r="I336" s="2" t="s">
        <v>712</v>
      </c>
      <c r="K336" s="2">
        <v>36475</v>
      </c>
      <c r="L336" s="2" t="s">
        <v>712</v>
      </c>
      <c r="N336" s="2">
        <v>41020</v>
      </c>
      <c r="O336" s="2" t="s">
        <v>712</v>
      </c>
      <c r="Q336" s="2">
        <v>45998</v>
      </c>
      <c r="R336" s="2" t="s">
        <v>712</v>
      </c>
      <c r="T336" s="2">
        <v>51169</v>
      </c>
      <c r="U336" s="2" t="s">
        <v>712</v>
      </c>
      <c r="W336" s="2">
        <v>55811</v>
      </c>
      <c r="X336" s="2" t="s">
        <v>712</v>
      </c>
      <c r="Z336" s="2">
        <v>60394</v>
      </c>
      <c r="AA336" s="2" t="s">
        <v>712</v>
      </c>
      <c r="AC336" s="2">
        <v>65126</v>
      </c>
      <c r="AD336" s="2" t="s">
        <v>712</v>
      </c>
      <c r="AF336" s="2">
        <v>69515</v>
      </c>
      <c r="AG336" s="2" t="s">
        <v>712</v>
      </c>
      <c r="AI336" s="2">
        <v>74849</v>
      </c>
      <c r="AJ336" s="2" t="s">
        <v>712</v>
      </c>
      <c r="AL336" s="2">
        <v>78666</v>
      </c>
      <c r="AM336" s="2" t="s">
        <v>712</v>
      </c>
    </row>
    <row r="337" spans="1:39" x14ac:dyDescent="0.25">
      <c r="A337" s="2" t="s">
        <v>1860</v>
      </c>
      <c r="B337" s="2" t="s">
        <v>1625</v>
      </c>
      <c r="C337" s="2" t="s">
        <v>1620</v>
      </c>
      <c r="D337" s="4">
        <f t="shared" si="5"/>
        <v>213</v>
      </c>
      <c r="W337" s="2">
        <v>3882</v>
      </c>
      <c r="X337" s="2" t="s">
        <v>712</v>
      </c>
      <c r="Z337" s="2">
        <v>4336</v>
      </c>
      <c r="AA337" s="2" t="s">
        <v>712</v>
      </c>
      <c r="AC337" s="2">
        <v>4600</v>
      </c>
      <c r="AD337" s="2" t="s">
        <v>712</v>
      </c>
      <c r="AF337" s="2">
        <v>4858</v>
      </c>
      <c r="AG337" s="2" t="s">
        <v>712</v>
      </c>
      <c r="AI337" s="2">
        <v>5173</v>
      </c>
      <c r="AJ337" s="2" t="s">
        <v>712</v>
      </c>
      <c r="AL337" s="2">
        <v>5374</v>
      </c>
      <c r="AM337" s="2" t="s">
        <v>712</v>
      </c>
    </row>
    <row r="338" spans="1:39" x14ac:dyDescent="0.25">
      <c r="A338" s="2" t="s">
        <v>1860</v>
      </c>
      <c r="B338" s="2" t="s">
        <v>1624</v>
      </c>
      <c r="C338" s="2" t="s">
        <v>1620</v>
      </c>
      <c r="D338" s="4">
        <f t="shared" si="5"/>
        <v>225</v>
      </c>
      <c r="E338" s="2">
        <v>112.2</v>
      </c>
      <c r="F338" s="2" t="s">
        <v>712</v>
      </c>
      <c r="H338" s="2">
        <v>171.8</v>
      </c>
      <c r="I338" s="2" t="s">
        <v>712</v>
      </c>
      <c r="K338" s="2">
        <v>324.10000000000002</v>
      </c>
      <c r="L338" s="2" t="s">
        <v>712</v>
      </c>
      <c r="N338" s="2">
        <v>722.8</v>
      </c>
      <c r="O338" s="2" t="s">
        <v>712</v>
      </c>
      <c r="Q338" s="2">
        <v>1158</v>
      </c>
      <c r="R338" s="2" t="s">
        <v>712</v>
      </c>
      <c r="T338" s="2">
        <v>1519</v>
      </c>
      <c r="U338" s="2" t="s">
        <v>712</v>
      </c>
      <c r="W338" s="2">
        <v>2019</v>
      </c>
      <c r="X338" s="2" t="s">
        <v>712</v>
      </c>
      <c r="Z338" s="2">
        <v>2595</v>
      </c>
      <c r="AA338" s="2" t="s">
        <v>712</v>
      </c>
      <c r="AC338" s="2">
        <v>3394</v>
      </c>
      <c r="AD338" s="2" t="s">
        <v>712</v>
      </c>
      <c r="AF338" s="2">
        <v>6010</v>
      </c>
      <c r="AG338" s="2" t="s">
        <v>712</v>
      </c>
      <c r="AI338" s="2">
        <v>8953</v>
      </c>
      <c r="AJ338" s="2" t="s">
        <v>712</v>
      </c>
      <c r="AL338" s="2">
        <v>9157</v>
      </c>
      <c r="AM338" s="2" t="s">
        <v>712</v>
      </c>
    </row>
    <row r="339" spans="1:39" x14ac:dyDescent="0.25">
      <c r="A339" s="2" t="s">
        <v>1860</v>
      </c>
      <c r="B339" s="2" t="s">
        <v>1623</v>
      </c>
      <c r="C339" s="2" t="s">
        <v>1620</v>
      </c>
      <c r="D339" s="4">
        <f t="shared" si="5"/>
        <v>235</v>
      </c>
      <c r="W339" s="2">
        <v>21416</v>
      </c>
      <c r="X339" s="2" t="s">
        <v>712</v>
      </c>
      <c r="Z339" s="2">
        <v>23475</v>
      </c>
      <c r="AA339" s="2" t="s">
        <v>712</v>
      </c>
      <c r="AC339" s="2">
        <v>25089</v>
      </c>
      <c r="AD339" s="2" t="s">
        <v>712</v>
      </c>
      <c r="AF339" s="2">
        <v>26587</v>
      </c>
      <c r="AG339" s="2" t="s">
        <v>712</v>
      </c>
      <c r="AI339" s="2">
        <v>28592</v>
      </c>
      <c r="AJ339" s="2" t="s">
        <v>712</v>
      </c>
      <c r="AL339" s="2">
        <v>29893</v>
      </c>
      <c r="AM339" s="2" t="s">
        <v>712</v>
      </c>
    </row>
    <row r="340" spans="1:39" x14ac:dyDescent="0.25">
      <c r="A340" s="2" t="s">
        <v>1860</v>
      </c>
      <c r="B340" s="2" t="s">
        <v>1622</v>
      </c>
      <c r="C340" s="2" t="s">
        <v>1620</v>
      </c>
      <c r="D340" s="4">
        <f t="shared" si="5"/>
        <v>237</v>
      </c>
      <c r="E340" s="2">
        <v>34684</v>
      </c>
      <c r="F340" s="2" t="s">
        <v>712</v>
      </c>
      <c r="H340" s="2">
        <v>40075</v>
      </c>
      <c r="I340" s="2" t="s">
        <v>712</v>
      </c>
      <c r="K340" s="2">
        <v>45549</v>
      </c>
      <c r="L340" s="2" t="s">
        <v>712</v>
      </c>
      <c r="N340" s="2">
        <v>50900</v>
      </c>
      <c r="O340" s="2" t="s">
        <v>712</v>
      </c>
      <c r="Q340" s="2">
        <v>56932</v>
      </c>
      <c r="R340" s="2" t="s">
        <v>712</v>
      </c>
      <c r="T340" s="2">
        <v>63881</v>
      </c>
      <c r="U340" s="2" t="s">
        <v>712</v>
      </c>
      <c r="W340" s="2">
        <v>71130</v>
      </c>
      <c r="X340" s="2" t="s">
        <v>712</v>
      </c>
      <c r="Z340" s="2">
        <v>77460</v>
      </c>
      <c r="AA340" s="2" t="s">
        <v>712</v>
      </c>
      <c r="AC340" s="2">
        <v>81917</v>
      </c>
      <c r="AD340" s="2" t="s">
        <v>712</v>
      </c>
      <c r="AF340" s="2">
        <v>85771</v>
      </c>
      <c r="AG340" s="2" t="s">
        <v>712</v>
      </c>
      <c r="AI340" s="2">
        <v>90336</v>
      </c>
      <c r="AJ340" s="2" t="s">
        <v>712</v>
      </c>
      <c r="AL340" s="2">
        <v>93448</v>
      </c>
      <c r="AM340" s="2" t="s">
        <v>712</v>
      </c>
    </row>
    <row r="341" spans="1:39" x14ac:dyDescent="0.25">
      <c r="A341" s="2" t="s">
        <v>1860</v>
      </c>
      <c r="B341" s="2" t="s">
        <v>1621</v>
      </c>
      <c r="C341" s="2" t="s">
        <v>1620</v>
      </c>
      <c r="D341" s="4">
        <f t="shared" si="5"/>
        <v>249</v>
      </c>
      <c r="E341" s="2">
        <v>5339</v>
      </c>
      <c r="F341" s="2" t="s">
        <v>712</v>
      </c>
      <c r="H341" s="2">
        <v>5827</v>
      </c>
      <c r="I341" s="2" t="s">
        <v>712</v>
      </c>
      <c r="K341" s="2">
        <v>6371</v>
      </c>
      <c r="L341" s="2" t="s">
        <v>712</v>
      </c>
      <c r="N341" s="2">
        <v>7227</v>
      </c>
      <c r="O341" s="2" t="s">
        <v>712</v>
      </c>
      <c r="Q341" s="2">
        <v>8698</v>
      </c>
      <c r="R341" s="2" t="s">
        <v>712</v>
      </c>
      <c r="T341" s="2">
        <v>10543</v>
      </c>
      <c r="U341" s="2" t="s">
        <v>712</v>
      </c>
      <c r="W341" s="2">
        <v>13245</v>
      </c>
      <c r="X341" s="2" t="s">
        <v>712</v>
      </c>
      <c r="Z341" s="2">
        <v>16350</v>
      </c>
      <c r="AA341" s="2" t="s">
        <v>712</v>
      </c>
      <c r="AC341" s="2">
        <v>18832</v>
      </c>
      <c r="AD341" s="2" t="s">
        <v>712</v>
      </c>
      <c r="AF341" s="2">
        <v>21701</v>
      </c>
      <c r="AG341" s="2" t="s">
        <v>712</v>
      </c>
      <c r="AI341" s="2">
        <v>24883</v>
      </c>
      <c r="AJ341" s="2" t="s">
        <v>712</v>
      </c>
      <c r="AL341" s="2">
        <v>26832</v>
      </c>
      <c r="AM341" s="2" t="s">
        <v>712</v>
      </c>
    </row>
    <row r="342" spans="1:39" x14ac:dyDescent="0.25">
      <c r="A342" s="2" t="s">
        <v>1860</v>
      </c>
      <c r="B342" s="2" t="s">
        <v>1619</v>
      </c>
      <c r="C342" s="2" t="s">
        <v>1573</v>
      </c>
      <c r="D342" s="4">
        <f t="shared" si="5"/>
        <v>3</v>
      </c>
      <c r="E342" s="2">
        <v>1738</v>
      </c>
      <c r="F342" s="2" t="s">
        <v>712</v>
      </c>
      <c r="H342" s="2">
        <v>1999</v>
      </c>
      <c r="I342" s="2" t="s">
        <v>712</v>
      </c>
      <c r="K342" s="2">
        <v>2254</v>
      </c>
      <c r="L342" s="2" t="s">
        <v>712</v>
      </c>
      <c r="N342" s="2">
        <v>2518</v>
      </c>
      <c r="O342" s="2" t="s">
        <v>712</v>
      </c>
      <c r="Q342" s="2">
        <v>2788</v>
      </c>
      <c r="R342" s="2" t="s">
        <v>712</v>
      </c>
      <c r="T342" s="2">
        <v>3121</v>
      </c>
      <c r="U342" s="2" t="s">
        <v>712</v>
      </c>
      <c r="W342" s="2">
        <v>3241</v>
      </c>
      <c r="X342" s="2" t="s">
        <v>712</v>
      </c>
      <c r="Z342" s="2">
        <v>3092</v>
      </c>
      <c r="AA342" s="2" t="s">
        <v>712</v>
      </c>
      <c r="AC342" s="2">
        <v>3123</v>
      </c>
      <c r="AD342" s="2" t="s">
        <v>712</v>
      </c>
      <c r="AF342" s="2">
        <v>3011</v>
      </c>
      <c r="AG342" s="2" t="s">
        <v>712</v>
      </c>
      <c r="AI342" s="2">
        <v>2881</v>
      </c>
      <c r="AJ342" s="2" t="s">
        <v>712</v>
      </c>
      <c r="AL342" s="2">
        <v>2897</v>
      </c>
      <c r="AM342" s="2" t="s">
        <v>712</v>
      </c>
    </row>
    <row r="343" spans="1:39" x14ac:dyDescent="0.25">
      <c r="A343" s="2" t="s">
        <v>1860</v>
      </c>
      <c r="B343" s="2" t="s">
        <v>1618</v>
      </c>
      <c r="C343" s="2" t="s">
        <v>1573</v>
      </c>
      <c r="D343" s="4">
        <f t="shared" si="5"/>
        <v>6</v>
      </c>
      <c r="E343" s="2">
        <v>15.38</v>
      </c>
      <c r="F343" s="2" t="s">
        <v>712</v>
      </c>
      <c r="H343" s="2">
        <v>20.75</v>
      </c>
      <c r="I343" s="2" t="s">
        <v>712</v>
      </c>
      <c r="K343" s="2">
        <v>26.89</v>
      </c>
      <c r="L343" s="2" t="s">
        <v>712</v>
      </c>
      <c r="N343" s="2">
        <v>32.770000000000003</v>
      </c>
      <c r="O343" s="2" t="s">
        <v>712</v>
      </c>
      <c r="Q343" s="2">
        <v>39.11</v>
      </c>
      <c r="R343" s="2" t="s">
        <v>712</v>
      </c>
      <c r="T343" s="2">
        <v>48.46</v>
      </c>
      <c r="U343" s="2" t="s">
        <v>712</v>
      </c>
      <c r="W343" s="2">
        <v>58.9</v>
      </c>
      <c r="X343" s="2" t="s">
        <v>712</v>
      </c>
      <c r="Z343" s="2">
        <v>64.150000000000006</v>
      </c>
      <c r="AA343" s="2" t="s">
        <v>712</v>
      </c>
      <c r="AC343" s="2">
        <v>71.05</v>
      </c>
      <c r="AD343" s="2" t="s">
        <v>712</v>
      </c>
      <c r="AF343" s="2">
        <v>84.88</v>
      </c>
      <c r="AG343" s="2" t="s">
        <v>712</v>
      </c>
      <c r="AI343" s="2">
        <v>79.319999999999993</v>
      </c>
      <c r="AJ343" s="2" t="s">
        <v>712</v>
      </c>
      <c r="AL343" s="2">
        <v>70.47</v>
      </c>
      <c r="AM343" s="2" t="s">
        <v>712</v>
      </c>
    </row>
    <row r="344" spans="1:39" x14ac:dyDescent="0.25">
      <c r="A344" s="2" t="s">
        <v>1860</v>
      </c>
      <c r="B344" s="2" t="s">
        <v>1617</v>
      </c>
      <c r="C344" s="2" t="s">
        <v>1573</v>
      </c>
      <c r="D344" s="4">
        <f t="shared" si="5"/>
        <v>11</v>
      </c>
      <c r="E344" s="2">
        <v>7151</v>
      </c>
      <c r="F344" s="2" t="s">
        <v>712</v>
      </c>
      <c r="H344" s="2">
        <v>7391</v>
      </c>
      <c r="I344" s="2" t="s">
        <v>712</v>
      </c>
      <c r="K344" s="2">
        <v>7574</v>
      </c>
      <c r="L344" s="2" t="s">
        <v>712</v>
      </c>
      <c r="N344" s="2">
        <v>7626</v>
      </c>
      <c r="O344" s="2" t="s">
        <v>712</v>
      </c>
      <c r="Q344" s="2">
        <v>7589</v>
      </c>
      <c r="R344" s="2" t="s">
        <v>712</v>
      </c>
      <c r="T344" s="2">
        <v>7624</v>
      </c>
      <c r="U344" s="2" t="s">
        <v>712</v>
      </c>
      <c r="W344" s="2">
        <v>7813</v>
      </c>
      <c r="X344" s="2" t="s">
        <v>712</v>
      </c>
      <c r="Z344" s="2">
        <v>8015</v>
      </c>
      <c r="AA344" s="2" t="s">
        <v>712</v>
      </c>
      <c r="AC344" s="2">
        <v>8115</v>
      </c>
      <c r="AD344" s="2" t="s">
        <v>712</v>
      </c>
      <c r="AF344" s="2">
        <v>8301</v>
      </c>
      <c r="AG344" s="2" t="s">
        <v>712</v>
      </c>
      <c r="AI344" s="2">
        <v>8455</v>
      </c>
      <c r="AJ344" s="2" t="s">
        <v>712</v>
      </c>
      <c r="AL344" s="2">
        <v>8545</v>
      </c>
      <c r="AM344" s="2" t="s">
        <v>712</v>
      </c>
    </row>
    <row r="345" spans="1:39" x14ac:dyDescent="0.25">
      <c r="A345" s="2" t="s">
        <v>1860</v>
      </c>
      <c r="B345" s="2" t="s">
        <v>1616</v>
      </c>
      <c r="C345" s="2" t="s">
        <v>1573</v>
      </c>
      <c r="D345" s="4">
        <f t="shared" si="5"/>
        <v>57</v>
      </c>
      <c r="W345" s="2">
        <v>10235</v>
      </c>
      <c r="X345" s="2" t="s">
        <v>712</v>
      </c>
      <c r="Z345" s="2">
        <v>10091</v>
      </c>
      <c r="AA345" s="2" t="s">
        <v>712</v>
      </c>
      <c r="AC345" s="2">
        <v>9826</v>
      </c>
      <c r="AD345" s="2" t="s">
        <v>712</v>
      </c>
      <c r="AF345" s="2">
        <v>9556</v>
      </c>
      <c r="AG345" s="2" t="s">
        <v>712</v>
      </c>
      <c r="AI345" s="2">
        <v>9491</v>
      </c>
      <c r="AJ345" s="2" t="s">
        <v>712</v>
      </c>
      <c r="AL345" s="2">
        <v>9496</v>
      </c>
      <c r="AM345" s="2" t="s">
        <v>712</v>
      </c>
    </row>
    <row r="346" spans="1:39" x14ac:dyDescent="0.25">
      <c r="A346" s="2" t="s">
        <v>1860</v>
      </c>
      <c r="B346" s="2" t="s">
        <v>1615</v>
      </c>
      <c r="C346" s="2" t="s">
        <v>1573</v>
      </c>
      <c r="D346" s="4">
        <f t="shared" si="5"/>
        <v>255</v>
      </c>
      <c r="E346" s="2">
        <v>9193</v>
      </c>
      <c r="F346" s="2" t="s">
        <v>712</v>
      </c>
      <c r="H346" s="2">
        <v>9476</v>
      </c>
      <c r="I346" s="2" t="s">
        <v>712</v>
      </c>
      <c r="K346" s="2">
        <v>9651</v>
      </c>
      <c r="L346" s="2" t="s">
        <v>712</v>
      </c>
      <c r="N346" s="2">
        <v>9752</v>
      </c>
      <c r="O346" s="2" t="s">
        <v>712</v>
      </c>
      <c r="Q346" s="2">
        <v>9821</v>
      </c>
      <c r="R346" s="2" t="s">
        <v>712</v>
      </c>
      <c r="T346" s="2">
        <v>9868</v>
      </c>
      <c r="U346" s="2" t="s">
        <v>712</v>
      </c>
      <c r="W346" s="2">
        <v>10016</v>
      </c>
      <c r="X346" s="2" t="s">
        <v>712</v>
      </c>
      <c r="Z346" s="2">
        <v>10193</v>
      </c>
      <c r="AA346" s="2" t="s">
        <v>712</v>
      </c>
      <c r="AC346" s="2">
        <v>10365</v>
      </c>
      <c r="AD346" s="2" t="s">
        <v>712</v>
      </c>
      <c r="AF346" s="2">
        <v>10705</v>
      </c>
      <c r="AG346" s="2" t="s">
        <v>712</v>
      </c>
      <c r="AI346" s="2">
        <v>11080</v>
      </c>
      <c r="AJ346" s="2" t="s">
        <v>712</v>
      </c>
      <c r="AL346" s="2">
        <v>11299</v>
      </c>
      <c r="AM346" s="2" t="s">
        <v>712</v>
      </c>
    </row>
    <row r="347" spans="1:39" x14ac:dyDescent="0.25">
      <c r="A347" s="2" t="s">
        <v>1860</v>
      </c>
      <c r="B347" s="2" t="s">
        <v>1614</v>
      </c>
      <c r="C347" s="2" t="s">
        <v>1573</v>
      </c>
      <c r="D347" s="4">
        <f t="shared" si="5"/>
        <v>80</v>
      </c>
      <c r="W347" s="2">
        <v>4301</v>
      </c>
      <c r="X347" s="2" t="s">
        <v>712</v>
      </c>
      <c r="Z347" s="2">
        <v>3779</v>
      </c>
      <c r="AA347" s="2" t="s">
        <v>712</v>
      </c>
      <c r="AC347" s="2">
        <v>3808</v>
      </c>
      <c r="AD347" s="2" t="s">
        <v>712</v>
      </c>
      <c r="AF347" s="2">
        <v>3840</v>
      </c>
      <c r="AG347" s="2" t="s">
        <v>712</v>
      </c>
      <c r="AI347" s="2">
        <v>3828</v>
      </c>
      <c r="AJ347" s="2" t="s">
        <v>712</v>
      </c>
      <c r="AL347" s="2">
        <v>3810</v>
      </c>
      <c r="AM347" s="2" t="s">
        <v>712</v>
      </c>
    </row>
    <row r="348" spans="1:39" x14ac:dyDescent="0.25">
      <c r="A348" s="2" t="s">
        <v>1860</v>
      </c>
      <c r="B348" s="2" t="s">
        <v>1613</v>
      </c>
      <c r="C348" s="2" t="s">
        <v>1573</v>
      </c>
      <c r="D348" s="4">
        <f t="shared" si="5"/>
        <v>27</v>
      </c>
      <c r="E348" s="2">
        <v>8004</v>
      </c>
      <c r="F348" s="2" t="s">
        <v>712</v>
      </c>
      <c r="H348" s="2">
        <v>8329</v>
      </c>
      <c r="I348" s="2" t="s">
        <v>712</v>
      </c>
      <c r="K348" s="2">
        <v>8597</v>
      </c>
      <c r="L348" s="2" t="s">
        <v>712</v>
      </c>
      <c r="N348" s="2">
        <v>8790</v>
      </c>
      <c r="O348" s="2" t="s">
        <v>712</v>
      </c>
      <c r="Q348" s="2">
        <v>8917</v>
      </c>
      <c r="R348" s="2" t="s">
        <v>712</v>
      </c>
      <c r="T348" s="2">
        <v>8944</v>
      </c>
      <c r="U348" s="2" t="s">
        <v>712</v>
      </c>
      <c r="W348" s="2">
        <v>8654</v>
      </c>
      <c r="X348" s="2" t="s">
        <v>712</v>
      </c>
      <c r="Z348" s="2">
        <v>8200</v>
      </c>
      <c r="AA348" s="2" t="s">
        <v>712</v>
      </c>
      <c r="AC348" s="2">
        <v>7869</v>
      </c>
      <c r="AD348" s="2" t="s">
        <v>712</v>
      </c>
      <c r="AF348" s="2">
        <v>7568</v>
      </c>
      <c r="AG348" s="2" t="s">
        <v>712</v>
      </c>
      <c r="AI348" s="2">
        <v>7304</v>
      </c>
      <c r="AJ348" s="2" t="s">
        <v>712</v>
      </c>
      <c r="AL348" s="2">
        <v>7150</v>
      </c>
      <c r="AM348" s="2" t="s">
        <v>712</v>
      </c>
    </row>
    <row r="349" spans="1:39" x14ac:dyDescent="0.25">
      <c r="A349" s="2" t="s">
        <v>1860</v>
      </c>
      <c r="B349" s="2" t="s">
        <v>1612</v>
      </c>
      <c r="C349" s="2" t="s">
        <v>1573</v>
      </c>
      <c r="D349" s="4">
        <f t="shared" si="5"/>
        <v>98</v>
      </c>
      <c r="W349" s="2">
        <v>4733</v>
      </c>
      <c r="X349" s="2" t="s">
        <v>712</v>
      </c>
      <c r="Z349" s="2">
        <v>4532</v>
      </c>
      <c r="AA349" s="2" t="s">
        <v>712</v>
      </c>
      <c r="AC349" s="2">
        <v>4397</v>
      </c>
      <c r="AD349" s="2" t="s">
        <v>712</v>
      </c>
      <c r="AF349" s="2">
        <v>4357</v>
      </c>
      <c r="AG349" s="2" t="s">
        <v>712</v>
      </c>
      <c r="AI349" s="2">
        <v>4287</v>
      </c>
      <c r="AJ349" s="2" t="s">
        <v>712</v>
      </c>
      <c r="AL349" s="2">
        <v>4240</v>
      </c>
      <c r="AM349" s="2" t="s">
        <v>712</v>
      </c>
    </row>
    <row r="350" spans="1:39" x14ac:dyDescent="0.25">
      <c r="A350" s="2" t="s">
        <v>1860</v>
      </c>
      <c r="B350" s="2" t="s">
        <v>1611</v>
      </c>
      <c r="C350" s="2" t="s">
        <v>1573</v>
      </c>
      <c r="D350" s="4">
        <f t="shared" si="5"/>
        <v>50</v>
      </c>
      <c r="E350" s="2">
        <v>577.70000000000005</v>
      </c>
      <c r="F350" s="2" t="s">
        <v>712</v>
      </c>
      <c r="H350" s="2">
        <v>591.29999999999995</v>
      </c>
      <c r="I350" s="2" t="s">
        <v>712</v>
      </c>
      <c r="K350" s="2">
        <v>628</v>
      </c>
      <c r="L350" s="2" t="s">
        <v>712</v>
      </c>
      <c r="N350" s="2">
        <v>665.5</v>
      </c>
      <c r="O350" s="2" t="s">
        <v>712</v>
      </c>
      <c r="Q350" s="2">
        <v>691.7</v>
      </c>
      <c r="R350" s="2" t="s">
        <v>712</v>
      </c>
      <c r="T350" s="2">
        <v>723.4</v>
      </c>
      <c r="U350" s="2" t="s">
        <v>712</v>
      </c>
      <c r="W350" s="2">
        <v>800.7</v>
      </c>
      <c r="X350" s="2" t="s">
        <v>712</v>
      </c>
      <c r="Z350" s="2">
        <v>890.7</v>
      </c>
      <c r="AA350" s="2" t="s">
        <v>712</v>
      </c>
      <c r="AC350" s="2">
        <v>979.9</v>
      </c>
      <c r="AD350" s="2" t="s">
        <v>712</v>
      </c>
      <c r="AF350" s="2">
        <v>1063</v>
      </c>
      <c r="AG350" s="2" t="s">
        <v>712</v>
      </c>
      <c r="AI350" s="2">
        <v>1129</v>
      </c>
      <c r="AJ350" s="2" t="s">
        <v>712</v>
      </c>
      <c r="AL350" s="2">
        <v>1165</v>
      </c>
      <c r="AM350" s="2" t="s">
        <v>712</v>
      </c>
    </row>
    <row r="351" spans="1:39" x14ac:dyDescent="0.25">
      <c r="A351" s="2" t="s">
        <v>1860</v>
      </c>
      <c r="B351" s="2" t="s">
        <v>1610</v>
      </c>
      <c r="C351" s="2" t="s">
        <v>1573</v>
      </c>
      <c r="D351" s="4">
        <f t="shared" si="5"/>
        <v>167</v>
      </c>
      <c r="Z351" s="2">
        <v>10314</v>
      </c>
      <c r="AA351" s="2" t="s">
        <v>712</v>
      </c>
      <c r="AC351" s="2">
        <v>10225</v>
      </c>
      <c r="AD351" s="2" t="s">
        <v>712</v>
      </c>
      <c r="AF351" s="2">
        <v>10330</v>
      </c>
      <c r="AG351" s="2" t="s">
        <v>712</v>
      </c>
      <c r="AI351" s="2">
        <v>10545</v>
      </c>
      <c r="AJ351" s="2" t="s">
        <v>712</v>
      </c>
      <c r="AL351" s="2">
        <v>10543</v>
      </c>
      <c r="AM351" s="2" t="s">
        <v>712</v>
      </c>
    </row>
    <row r="352" spans="1:39" x14ac:dyDescent="0.25">
      <c r="A352" s="2" t="s">
        <v>1860</v>
      </c>
      <c r="B352" s="2" t="s">
        <v>1609</v>
      </c>
      <c r="C352" s="2" t="s">
        <v>1573</v>
      </c>
      <c r="D352" s="4">
        <f t="shared" si="5"/>
        <v>54</v>
      </c>
      <c r="E352" s="2">
        <v>4649</v>
      </c>
      <c r="F352" s="2" t="s">
        <v>712</v>
      </c>
      <c r="H352" s="2">
        <v>4831</v>
      </c>
      <c r="I352" s="2" t="s">
        <v>712</v>
      </c>
      <c r="K352" s="2">
        <v>4989</v>
      </c>
      <c r="L352" s="2" t="s">
        <v>712</v>
      </c>
      <c r="N352" s="2">
        <v>5096</v>
      </c>
      <c r="O352" s="2" t="s">
        <v>712</v>
      </c>
      <c r="Q352" s="2">
        <v>5123</v>
      </c>
      <c r="R352" s="2" t="s">
        <v>712</v>
      </c>
      <c r="T352" s="2">
        <v>5116</v>
      </c>
      <c r="U352" s="2" t="s">
        <v>712</v>
      </c>
      <c r="W352" s="2">
        <v>5171</v>
      </c>
      <c r="X352" s="2" t="s">
        <v>712</v>
      </c>
      <c r="Z352" s="2">
        <v>5277</v>
      </c>
      <c r="AA352" s="2" t="s">
        <v>712</v>
      </c>
      <c r="AC352" s="2">
        <v>5369</v>
      </c>
      <c r="AD352" s="2" t="s">
        <v>712</v>
      </c>
      <c r="AF352" s="2">
        <v>5467</v>
      </c>
      <c r="AG352" s="2" t="s">
        <v>712</v>
      </c>
      <c r="AI352" s="2">
        <v>5601</v>
      </c>
      <c r="AJ352" s="2" t="s">
        <v>712</v>
      </c>
      <c r="AL352" s="2">
        <v>5669</v>
      </c>
      <c r="AM352" s="2" t="s">
        <v>712</v>
      </c>
    </row>
    <row r="353" spans="1:39" x14ac:dyDescent="0.25">
      <c r="A353" s="2" t="s">
        <v>1860</v>
      </c>
      <c r="B353" s="2" t="s">
        <v>1608</v>
      </c>
      <c r="C353" s="2" t="s">
        <v>1573</v>
      </c>
      <c r="D353" s="4">
        <f t="shared" si="5"/>
        <v>63</v>
      </c>
      <c r="W353" s="2">
        <v>1521</v>
      </c>
      <c r="X353" s="2" t="s">
        <v>712</v>
      </c>
      <c r="Z353" s="2">
        <v>1410</v>
      </c>
      <c r="AA353" s="2" t="s">
        <v>712</v>
      </c>
      <c r="AC353" s="2">
        <v>1383</v>
      </c>
      <c r="AD353" s="2" t="s">
        <v>712</v>
      </c>
      <c r="AF353" s="2">
        <v>1344</v>
      </c>
      <c r="AG353" s="2" t="s">
        <v>712</v>
      </c>
      <c r="AI353" s="2">
        <v>1324</v>
      </c>
      <c r="AJ353" s="2" t="s">
        <v>712</v>
      </c>
      <c r="AL353" s="2">
        <v>1313</v>
      </c>
      <c r="AM353" s="2" t="s">
        <v>712</v>
      </c>
    </row>
    <row r="354" spans="1:39" x14ac:dyDescent="0.25">
      <c r="A354" s="2" t="s">
        <v>1860</v>
      </c>
      <c r="B354" s="2" t="s">
        <v>1607</v>
      </c>
      <c r="C354" s="2" t="s">
        <v>1573</v>
      </c>
      <c r="D354" s="4">
        <f t="shared" si="5"/>
        <v>64</v>
      </c>
      <c r="E354" s="2">
        <v>35.15</v>
      </c>
      <c r="F354" s="2" t="s">
        <v>712</v>
      </c>
      <c r="H354" s="2">
        <v>37.26</v>
      </c>
      <c r="I354" s="2" t="s">
        <v>712</v>
      </c>
      <c r="K354" s="2">
        <v>39.36</v>
      </c>
      <c r="L354" s="2" t="s">
        <v>712</v>
      </c>
      <c r="N354" s="2">
        <v>41.45</v>
      </c>
      <c r="O354" s="2" t="s">
        <v>712</v>
      </c>
      <c r="Q354" s="2">
        <v>44.1</v>
      </c>
      <c r="R354" s="2" t="s">
        <v>712</v>
      </c>
      <c r="T354" s="2">
        <v>47.19</v>
      </c>
      <c r="U354" s="2" t="s">
        <v>712</v>
      </c>
      <c r="W354" s="2">
        <v>46.57</v>
      </c>
      <c r="X354" s="2" t="s">
        <v>712</v>
      </c>
      <c r="Z354" s="2">
        <v>44.47</v>
      </c>
      <c r="AA354" s="2" t="s">
        <v>712</v>
      </c>
      <c r="AC354" s="2">
        <v>47.45</v>
      </c>
      <c r="AD354" s="2" t="s">
        <v>712</v>
      </c>
      <c r="AF354" s="2">
        <v>48.6</v>
      </c>
      <c r="AG354" s="2" t="s">
        <v>712</v>
      </c>
      <c r="AI354" s="2">
        <v>48.39</v>
      </c>
      <c r="AJ354" s="2" t="s">
        <v>712</v>
      </c>
      <c r="AL354" s="2">
        <v>48.2</v>
      </c>
      <c r="AM354" s="2" t="s">
        <v>712</v>
      </c>
    </row>
    <row r="355" spans="1:39" x14ac:dyDescent="0.25">
      <c r="A355" s="2" t="s">
        <v>1860</v>
      </c>
      <c r="B355" s="2" t="s">
        <v>1606</v>
      </c>
      <c r="C355" s="2" t="s">
        <v>1573</v>
      </c>
      <c r="D355" s="4">
        <f t="shared" si="5"/>
        <v>67</v>
      </c>
      <c r="E355" s="2">
        <v>4495</v>
      </c>
      <c r="F355" s="2" t="s">
        <v>712</v>
      </c>
      <c r="H355" s="2">
        <v>4584</v>
      </c>
      <c r="I355" s="2" t="s">
        <v>712</v>
      </c>
      <c r="K355" s="2">
        <v>4645</v>
      </c>
      <c r="L355" s="2" t="s">
        <v>712</v>
      </c>
      <c r="N355" s="2">
        <v>4739</v>
      </c>
      <c r="O355" s="2" t="s">
        <v>712</v>
      </c>
      <c r="Q355" s="2">
        <v>4826</v>
      </c>
      <c r="R355" s="2" t="s">
        <v>712</v>
      </c>
      <c r="T355" s="2">
        <v>4937</v>
      </c>
      <c r="U355" s="2" t="s">
        <v>712</v>
      </c>
      <c r="W355" s="2">
        <v>5035</v>
      </c>
      <c r="X355" s="2" t="s">
        <v>712</v>
      </c>
      <c r="Z355" s="2">
        <v>5141</v>
      </c>
      <c r="AA355" s="2" t="s">
        <v>712</v>
      </c>
      <c r="AC355" s="2">
        <v>5201</v>
      </c>
      <c r="AD355" s="2" t="s">
        <v>712</v>
      </c>
      <c r="AF355" s="2">
        <v>5289</v>
      </c>
      <c r="AG355" s="2" t="s">
        <v>712</v>
      </c>
      <c r="AI355" s="2">
        <v>5425</v>
      </c>
      <c r="AJ355" s="2" t="s">
        <v>712</v>
      </c>
      <c r="AL355" s="2">
        <v>5503</v>
      </c>
      <c r="AM355" s="2" t="s">
        <v>712</v>
      </c>
    </row>
    <row r="356" spans="1:39" x14ac:dyDescent="0.25">
      <c r="A356" s="2" t="s">
        <v>1860</v>
      </c>
      <c r="B356" s="2" t="s">
        <v>1605</v>
      </c>
      <c r="C356" s="2" t="s">
        <v>1573</v>
      </c>
      <c r="D356" s="4">
        <f t="shared" si="5"/>
        <v>68</v>
      </c>
      <c r="E356" s="2">
        <v>47122</v>
      </c>
      <c r="F356" s="2" t="s">
        <v>712</v>
      </c>
      <c r="H356" s="2">
        <v>49792</v>
      </c>
      <c r="I356" s="2" t="s">
        <v>712</v>
      </c>
      <c r="K356" s="2">
        <v>51741</v>
      </c>
      <c r="L356" s="2" t="s">
        <v>712</v>
      </c>
      <c r="N356" s="2">
        <v>53510</v>
      </c>
      <c r="O356" s="2" t="s">
        <v>712</v>
      </c>
      <c r="Q356" s="2">
        <v>54528</v>
      </c>
      <c r="R356" s="2" t="s">
        <v>712</v>
      </c>
      <c r="T356" s="2">
        <v>56005</v>
      </c>
      <c r="U356" s="2" t="s">
        <v>712</v>
      </c>
      <c r="W356" s="2">
        <v>57495</v>
      </c>
      <c r="X356" s="2" t="s">
        <v>712</v>
      </c>
      <c r="Z356" s="2">
        <v>58653</v>
      </c>
      <c r="AA356" s="2" t="s">
        <v>712</v>
      </c>
      <c r="AC356" s="2">
        <v>60076</v>
      </c>
      <c r="AD356" s="2" t="s">
        <v>712</v>
      </c>
      <c r="AF356" s="2">
        <v>61966</v>
      </c>
      <c r="AG356" s="2" t="s">
        <v>712</v>
      </c>
      <c r="AI356" s="2">
        <v>63562</v>
      </c>
      <c r="AJ356" s="2" t="s">
        <v>712</v>
      </c>
      <c r="AL356" s="2">
        <v>64395</v>
      </c>
      <c r="AM356" s="2" t="s">
        <v>712</v>
      </c>
    </row>
    <row r="357" spans="1:39" x14ac:dyDescent="0.25">
      <c r="A357" s="2" t="s">
        <v>1860</v>
      </c>
      <c r="B357" s="2" t="s">
        <v>1604</v>
      </c>
      <c r="C357" s="2" t="s">
        <v>1573</v>
      </c>
      <c r="D357" s="4">
        <f t="shared" si="5"/>
        <v>79</v>
      </c>
      <c r="E357" s="2">
        <v>74238</v>
      </c>
      <c r="F357" s="2" t="s">
        <v>712</v>
      </c>
      <c r="H357" s="2">
        <v>77107</v>
      </c>
      <c r="I357" s="2" t="s">
        <v>712</v>
      </c>
      <c r="K357" s="2">
        <v>78700</v>
      </c>
      <c r="L357" s="2" t="s">
        <v>712</v>
      </c>
      <c r="N357" s="2">
        <v>78525</v>
      </c>
      <c r="O357" s="2" t="s">
        <v>712</v>
      </c>
      <c r="Q357" s="2">
        <v>77812</v>
      </c>
      <c r="R357" s="2" t="s">
        <v>712</v>
      </c>
      <c r="T357" s="2">
        <v>77864</v>
      </c>
      <c r="U357" s="2" t="s">
        <v>712</v>
      </c>
      <c r="W357" s="2">
        <v>80076</v>
      </c>
      <c r="X357" s="2" t="s">
        <v>712</v>
      </c>
      <c r="Z357" s="2">
        <v>81994</v>
      </c>
      <c r="AA357" s="2" t="s">
        <v>712</v>
      </c>
      <c r="AC357" s="2">
        <v>81700</v>
      </c>
      <c r="AD357" s="2" t="s">
        <v>712</v>
      </c>
      <c r="AF357" s="2">
        <v>80855</v>
      </c>
      <c r="AG357" s="2" t="s">
        <v>712</v>
      </c>
      <c r="AI357" s="2">
        <v>80478</v>
      </c>
      <c r="AJ357" s="2" t="s">
        <v>712</v>
      </c>
      <c r="AL357" s="2">
        <v>80689</v>
      </c>
      <c r="AM357" s="2" t="s">
        <v>712</v>
      </c>
    </row>
    <row r="358" spans="1:39" x14ac:dyDescent="0.25">
      <c r="A358" s="2" t="s">
        <v>1860</v>
      </c>
      <c r="B358" s="2" t="s">
        <v>1603</v>
      </c>
      <c r="C358" s="2" t="s">
        <v>1573</v>
      </c>
      <c r="D358" s="4">
        <f t="shared" si="5"/>
        <v>84</v>
      </c>
      <c r="E358" s="2">
        <v>8412</v>
      </c>
      <c r="F358" s="2" t="s">
        <v>712</v>
      </c>
      <c r="H358" s="2">
        <v>8631</v>
      </c>
      <c r="I358" s="2" t="s">
        <v>712</v>
      </c>
      <c r="K358" s="2">
        <v>8856</v>
      </c>
      <c r="L358" s="2" t="s">
        <v>712</v>
      </c>
      <c r="N358" s="2">
        <v>9256</v>
      </c>
      <c r="O358" s="2" t="s">
        <v>712</v>
      </c>
      <c r="Q358" s="2">
        <v>9771</v>
      </c>
      <c r="R358" s="2" t="s">
        <v>712</v>
      </c>
      <c r="T358" s="2">
        <v>9980</v>
      </c>
      <c r="U358" s="2" t="s">
        <v>712</v>
      </c>
      <c r="W358" s="2">
        <v>10321</v>
      </c>
      <c r="X358" s="2" t="s">
        <v>712</v>
      </c>
      <c r="Z358" s="2">
        <v>10798</v>
      </c>
      <c r="AA358" s="2" t="s">
        <v>712</v>
      </c>
      <c r="AC358" s="2">
        <v>11011</v>
      </c>
      <c r="AD358" s="2" t="s">
        <v>712</v>
      </c>
      <c r="AF358" s="2">
        <v>11131</v>
      </c>
      <c r="AG358" s="2" t="s">
        <v>712</v>
      </c>
      <c r="AI358" s="2">
        <v>11110</v>
      </c>
      <c r="AJ358" s="2" t="s">
        <v>712</v>
      </c>
      <c r="AL358" s="2">
        <v>10955</v>
      </c>
      <c r="AM358" s="2" t="s">
        <v>712</v>
      </c>
    </row>
    <row r="359" spans="1:39" x14ac:dyDescent="0.25">
      <c r="A359" s="2" t="s">
        <v>1860</v>
      </c>
      <c r="B359" s="2" t="s">
        <v>1602</v>
      </c>
      <c r="C359" s="2" t="s">
        <v>1573</v>
      </c>
      <c r="D359" s="4">
        <f t="shared" si="5"/>
        <v>94</v>
      </c>
      <c r="E359" s="2">
        <v>0.9</v>
      </c>
      <c r="F359" s="2" t="s">
        <v>712</v>
      </c>
      <c r="H359" s="2">
        <v>0.77</v>
      </c>
      <c r="I359" s="2" t="s">
        <v>712</v>
      </c>
      <c r="K359" s="2">
        <v>0.66</v>
      </c>
      <c r="L359" s="2" t="s">
        <v>712</v>
      </c>
      <c r="N359" s="2">
        <v>0.74</v>
      </c>
      <c r="O359" s="2" t="s">
        <v>712</v>
      </c>
      <c r="Q359" s="2">
        <v>0.73</v>
      </c>
      <c r="R359" s="2" t="s">
        <v>712</v>
      </c>
      <c r="T359" s="2">
        <v>0.76</v>
      </c>
      <c r="U359" s="2" t="s">
        <v>712</v>
      </c>
      <c r="W359" s="2">
        <v>0.78</v>
      </c>
      <c r="X359" s="2" t="s">
        <v>712</v>
      </c>
      <c r="Z359" s="2">
        <v>0.78</v>
      </c>
      <c r="AA359" s="2" t="s">
        <v>712</v>
      </c>
      <c r="AC359" s="2">
        <v>0.79</v>
      </c>
      <c r="AD359" s="2" t="s">
        <v>712</v>
      </c>
      <c r="AF359" s="2">
        <v>0.8</v>
      </c>
      <c r="AG359" s="2" t="s">
        <v>712</v>
      </c>
      <c r="AI359" s="2">
        <v>0.8</v>
      </c>
      <c r="AJ359" s="2" t="s">
        <v>712</v>
      </c>
      <c r="AL359" s="2">
        <v>0.8</v>
      </c>
      <c r="AM359" s="2" t="s">
        <v>712</v>
      </c>
    </row>
    <row r="360" spans="1:39" x14ac:dyDescent="0.25">
      <c r="A360" s="2" t="s">
        <v>1860</v>
      </c>
      <c r="B360" s="2" t="s">
        <v>1601</v>
      </c>
      <c r="C360" s="2" t="s">
        <v>1573</v>
      </c>
      <c r="D360" s="4">
        <f t="shared" si="5"/>
        <v>97</v>
      </c>
      <c r="E360" s="2">
        <v>10065</v>
      </c>
      <c r="F360" s="2" t="s">
        <v>712</v>
      </c>
      <c r="H360" s="2">
        <v>10239</v>
      </c>
      <c r="I360" s="2" t="s">
        <v>712</v>
      </c>
      <c r="K360" s="2">
        <v>10417</v>
      </c>
      <c r="L360" s="2" t="s">
        <v>712</v>
      </c>
      <c r="N360" s="2">
        <v>10651</v>
      </c>
      <c r="O360" s="2" t="s">
        <v>712</v>
      </c>
      <c r="Q360" s="2">
        <v>10720</v>
      </c>
      <c r="R360" s="2" t="s">
        <v>712</v>
      </c>
      <c r="T360" s="2">
        <v>10482</v>
      </c>
      <c r="U360" s="2" t="s">
        <v>712</v>
      </c>
      <c r="W360" s="2">
        <v>10365</v>
      </c>
      <c r="X360" s="2" t="s">
        <v>712</v>
      </c>
      <c r="Z360" s="2">
        <v>10311</v>
      </c>
      <c r="AA360" s="2" t="s">
        <v>712</v>
      </c>
      <c r="AC360" s="2">
        <v>10168</v>
      </c>
      <c r="AD360" s="2" t="s">
        <v>712</v>
      </c>
      <c r="AF360" s="2">
        <v>10064</v>
      </c>
      <c r="AG360" s="2" t="s">
        <v>712</v>
      </c>
      <c r="AI360" s="2">
        <v>9958</v>
      </c>
      <c r="AJ360" s="2" t="s">
        <v>712</v>
      </c>
      <c r="AL360" s="2">
        <v>9855</v>
      </c>
      <c r="AM360" s="2" t="s">
        <v>712</v>
      </c>
    </row>
    <row r="361" spans="1:39" x14ac:dyDescent="0.25">
      <c r="A361" s="2" t="s">
        <v>1860</v>
      </c>
      <c r="B361" s="2" t="s">
        <v>1600</v>
      </c>
      <c r="C361" s="2" t="s">
        <v>1573</v>
      </c>
      <c r="D361" s="4">
        <f t="shared" si="5"/>
        <v>99</v>
      </c>
      <c r="E361" s="2">
        <v>182.6</v>
      </c>
      <c r="F361" s="2" t="s">
        <v>712</v>
      </c>
      <c r="H361" s="2">
        <v>197.4</v>
      </c>
      <c r="I361" s="2" t="s">
        <v>712</v>
      </c>
      <c r="K361" s="2">
        <v>209.9</v>
      </c>
      <c r="L361" s="2" t="s">
        <v>712</v>
      </c>
      <c r="N361" s="2">
        <v>222.1</v>
      </c>
      <c r="O361" s="2" t="s">
        <v>712</v>
      </c>
      <c r="Q361" s="2">
        <v>233.1</v>
      </c>
      <c r="R361" s="2" t="s">
        <v>712</v>
      </c>
      <c r="T361" s="2">
        <v>246.9</v>
      </c>
      <c r="U361" s="2" t="s">
        <v>712</v>
      </c>
      <c r="W361" s="2">
        <v>259.89999999999998</v>
      </c>
      <c r="X361" s="2" t="s">
        <v>712</v>
      </c>
      <c r="Z361" s="2">
        <v>272.8</v>
      </c>
      <c r="AA361" s="2" t="s">
        <v>712</v>
      </c>
      <c r="AC361" s="2">
        <v>286.89999999999998</v>
      </c>
      <c r="AD361" s="2" t="s">
        <v>712</v>
      </c>
      <c r="AF361" s="2">
        <v>305.39999999999998</v>
      </c>
      <c r="AG361" s="2" t="s">
        <v>712</v>
      </c>
      <c r="AI361" s="2">
        <v>323.39999999999998</v>
      </c>
      <c r="AJ361" s="2" t="s">
        <v>712</v>
      </c>
      <c r="AL361" s="2">
        <v>329.4</v>
      </c>
      <c r="AM361" s="2" t="s">
        <v>712</v>
      </c>
    </row>
    <row r="362" spans="1:39" x14ac:dyDescent="0.25">
      <c r="A362" s="2" t="s">
        <v>1860</v>
      </c>
      <c r="B362" s="2" t="s">
        <v>1599</v>
      </c>
      <c r="C362" s="2" t="s">
        <v>1573</v>
      </c>
      <c r="D362" s="4">
        <f t="shared" si="5"/>
        <v>104</v>
      </c>
      <c r="E362" s="2">
        <v>2822</v>
      </c>
      <c r="F362" s="2" t="s">
        <v>712</v>
      </c>
      <c r="H362" s="2">
        <v>2882</v>
      </c>
      <c r="I362" s="2" t="s">
        <v>712</v>
      </c>
      <c r="K362" s="2">
        <v>3028</v>
      </c>
      <c r="L362" s="2" t="s">
        <v>712</v>
      </c>
      <c r="N362" s="2">
        <v>3288</v>
      </c>
      <c r="O362" s="2" t="s">
        <v>712</v>
      </c>
      <c r="Q362" s="2">
        <v>3501</v>
      </c>
      <c r="R362" s="2" t="s">
        <v>712</v>
      </c>
      <c r="T362" s="2">
        <v>3566</v>
      </c>
      <c r="U362" s="2" t="s">
        <v>712</v>
      </c>
      <c r="W362" s="2">
        <v>3582</v>
      </c>
      <c r="X362" s="2" t="s">
        <v>712</v>
      </c>
      <c r="Z362" s="2">
        <v>3706</v>
      </c>
      <c r="AA362" s="2" t="s">
        <v>712</v>
      </c>
      <c r="AC362" s="2">
        <v>3968</v>
      </c>
      <c r="AD362" s="2" t="s">
        <v>712</v>
      </c>
      <c r="AF362" s="2">
        <v>4389</v>
      </c>
      <c r="AG362" s="2" t="s">
        <v>712</v>
      </c>
      <c r="AI362" s="2">
        <v>4668</v>
      </c>
      <c r="AJ362" s="2" t="s">
        <v>712</v>
      </c>
      <c r="AL362" s="2">
        <v>4688</v>
      </c>
      <c r="AM362" s="2" t="s">
        <v>712</v>
      </c>
    </row>
    <row r="363" spans="1:39" x14ac:dyDescent="0.25">
      <c r="A363" s="2" t="s">
        <v>1860</v>
      </c>
      <c r="B363" s="2" t="s">
        <v>1598</v>
      </c>
      <c r="C363" s="2" t="s">
        <v>1573</v>
      </c>
      <c r="D363" s="4">
        <f t="shared" si="5"/>
        <v>106</v>
      </c>
      <c r="E363" s="2">
        <v>50458</v>
      </c>
      <c r="F363" s="2" t="s">
        <v>712</v>
      </c>
      <c r="H363" s="2">
        <v>52445</v>
      </c>
      <c r="I363" s="2" t="s">
        <v>712</v>
      </c>
      <c r="K363" s="2">
        <v>54262</v>
      </c>
      <c r="L363" s="2" t="s">
        <v>712</v>
      </c>
      <c r="N363" s="2">
        <v>55776</v>
      </c>
      <c r="O363" s="2" t="s">
        <v>712</v>
      </c>
      <c r="Q363" s="2">
        <v>56626</v>
      </c>
      <c r="R363" s="2" t="s">
        <v>712</v>
      </c>
      <c r="T363" s="2">
        <v>56981</v>
      </c>
      <c r="U363" s="2" t="s">
        <v>712</v>
      </c>
      <c r="W363" s="2">
        <v>57063</v>
      </c>
      <c r="X363" s="2" t="s">
        <v>712</v>
      </c>
      <c r="Z363" s="2">
        <v>57045</v>
      </c>
      <c r="AA363" s="2" t="s">
        <v>712</v>
      </c>
      <c r="AC363" s="2">
        <v>57656</v>
      </c>
      <c r="AD363" s="2" t="s">
        <v>712</v>
      </c>
      <c r="AF363" s="2">
        <v>59139</v>
      </c>
      <c r="AG363" s="2" t="s">
        <v>712</v>
      </c>
      <c r="AI363" s="2">
        <v>59738</v>
      </c>
      <c r="AJ363" s="2" t="s">
        <v>712</v>
      </c>
      <c r="AL363" s="2">
        <v>59798</v>
      </c>
      <c r="AM363" s="2" t="s">
        <v>712</v>
      </c>
    </row>
    <row r="364" spans="1:39" x14ac:dyDescent="0.25">
      <c r="A364" s="2" t="s">
        <v>1860</v>
      </c>
      <c r="B364" s="2" t="s">
        <v>1597</v>
      </c>
      <c r="C364" s="2" t="s">
        <v>1573</v>
      </c>
      <c r="D364" s="4">
        <f t="shared" si="5"/>
        <v>119</v>
      </c>
      <c r="W364" s="2">
        <v>2611</v>
      </c>
      <c r="X364" s="2" t="s">
        <v>712</v>
      </c>
      <c r="Z364" s="2">
        <v>2435</v>
      </c>
      <c r="AA364" s="2" t="s">
        <v>712</v>
      </c>
      <c r="AC364" s="2">
        <v>2317</v>
      </c>
      <c r="AD364" s="2" t="s">
        <v>712</v>
      </c>
      <c r="AF364" s="2">
        <v>2171</v>
      </c>
      <c r="AG364" s="2" t="s">
        <v>712</v>
      </c>
      <c r="AI364" s="2">
        <v>2037</v>
      </c>
      <c r="AJ364" s="2" t="s">
        <v>712</v>
      </c>
      <c r="AL364" s="2">
        <v>1970</v>
      </c>
      <c r="AM364" s="2" t="s">
        <v>712</v>
      </c>
    </row>
    <row r="365" spans="1:39" x14ac:dyDescent="0.25">
      <c r="A365" s="2" t="s">
        <v>1860</v>
      </c>
      <c r="B365" s="2" t="s">
        <v>1596</v>
      </c>
      <c r="C365" s="2" t="s">
        <v>1573</v>
      </c>
      <c r="D365" s="4">
        <f t="shared" si="5"/>
        <v>125</v>
      </c>
      <c r="E365" s="2">
        <v>17.3</v>
      </c>
      <c r="F365" s="2" t="s">
        <v>712</v>
      </c>
      <c r="H365" s="2">
        <v>19.690000000000001</v>
      </c>
      <c r="I365" s="2" t="s">
        <v>712</v>
      </c>
      <c r="K365" s="2">
        <v>22.15</v>
      </c>
      <c r="L365" s="2" t="s">
        <v>712</v>
      </c>
      <c r="N365" s="2">
        <v>24.44</v>
      </c>
      <c r="O365" s="2" t="s">
        <v>712</v>
      </c>
      <c r="Q365" s="2">
        <v>26.51</v>
      </c>
      <c r="R365" s="2" t="s">
        <v>712</v>
      </c>
      <c r="T365" s="2">
        <v>27.8</v>
      </c>
      <c r="U365" s="2" t="s">
        <v>712</v>
      </c>
      <c r="W365" s="2">
        <v>29.5</v>
      </c>
      <c r="X365" s="2" t="s">
        <v>712</v>
      </c>
      <c r="Z365" s="2">
        <v>31.84</v>
      </c>
      <c r="AA365" s="2" t="s">
        <v>712</v>
      </c>
      <c r="AC365" s="2">
        <v>33.99</v>
      </c>
      <c r="AD365" s="2" t="s">
        <v>712</v>
      </c>
      <c r="AF365" s="2">
        <v>35.43</v>
      </c>
      <c r="AG365" s="2" t="s">
        <v>712</v>
      </c>
      <c r="AI365" s="2">
        <v>36.79</v>
      </c>
      <c r="AJ365" s="2" t="s">
        <v>712</v>
      </c>
      <c r="AL365" s="2">
        <v>37.53</v>
      </c>
      <c r="AM365" s="2" t="s">
        <v>712</v>
      </c>
    </row>
    <row r="366" spans="1:39" x14ac:dyDescent="0.25">
      <c r="A366" s="2" t="s">
        <v>1860</v>
      </c>
      <c r="B366" s="2" t="s">
        <v>1595</v>
      </c>
      <c r="C366" s="2" t="s">
        <v>1573</v>
      </c>
      <c r="D366" s="4">
        <f t="shared" si="5"/>
        <v>126</v>
      </c>
      <c r="W366" s="2">
        <v>3691</v>
      </c>
      <c r="X366" s="2" t="s">
        <v>712</v>
      </c>
      <c r="Z366" s="2">
        <v>3574</v>
      </c>
      <c r="AA366" s="2" t="s">
        <v>712</v>
      </c>
      <c r="AC366" s="2">
        <v>3433</v>
      </c>
      <c r="AD366" s="2" t="s">
        <v>712</v>
      </c>
      <c r="AF366" s="2">
        <v>3264</v>
      </c>
      <c r="AG366" s="2" t="s">
        <v>712</v>
      </c>
      <c r="AI366" s="2">
        <v>3016</v>
      </c>
      <c r="AJ366" s="2" t="s">
        <v>712</v>
      </c>
      <c r="AL366" s="2">
        <v>2878</v>
      </c>
      <c r="AM366" s="2" t="s">
        <v>712</v>
      </c>
    </row>
    <row r="367" spans="1:39" x14ac:dyDescent="0.25">
      <c r="A367" s="2" t="s">
        <v>1860</v>
      </c>
      <c r="B367" s="2" t="s">
        <v>1594</v>
      </c>
      <c r="C367" s="2" t="s">
        <v>1573</v>
      </c>
      <c r="D367" s="4">
        <f t="shared" si="5"/>
        <v>256</v>
      </c>
      <c r="E367" s="2">
        <v>390.3</v>
      </c>
      <c r="F367" s="2" t="s">
        <v>712</v>
      </c>
      <c r="H367" s="2">
        <v>402.4</v>
      </c>
      <c r="I367" s="2" t="s">
        <v>712</v>
      </c>
      <c r="K367" s="2">
        <v>409.8</v>
      </c>
      <c r="L367" s="2" t="s">
        <v>712</v>
      </c>
      <c r="N367" s="2">
        <v>414.1</v>
      </c>
      <c r="O367" s="2" t="s">
        <v>712</v>
      </c>
      <c r="Q367" s="2">
        <v>417</v>
      </c>
      <c r="R367" s="2" t="s">
        <v>712</v>
      </c>
      <c r="T367" s="2">
        <v>419</v>
      </c>
      <c r="U367" s="2" t="s">
        <v>712</v>
      </c>
      <c r="W367" s="2">
        <v>425.3</v>
      </c>
      <c r="X367" s="2" t="s">
        <v>712</v>
      </c>
      <c r="Z367" s="2">
        <v>432.8</v>
      </c>
      <c r="AA367" s="2" t="s">
        <v>712</v>
      </c>
      <c r="AC367" s="2">
        <v>443.7</v>
      </c>
      <c r="AD367" s="2" t="s">
        <v>712</v>
      </c>
      <c r="AF367" s="2">
        <v>474.7</v>
      </c>
      <c r="AG367" s="2" t="s">
        <v>712</v>
      </c>
      <c r="AI367" s="2">
        <v>532.5</v>
      </c>
      <c r="AJ367" s="2" t="s">
        <v>712</v>
      </c>
      <c r="AL367" s="2">
        <v>567.1</v>
      </c>
      <c r="AM367" s="2" t="s">
        <v>712</v>
      </c>
    </row>
    <row r="368" spans="1:39" x14ac:dyDescent="0.25">
      <c r="A368" s="2" t="s">
        <v>1860</v>
      </c>
      <c r="B368" s="2" t="s">
        <v>1593</v>
      </c>
      <c r="C368" s="2" t="s">
        <v>1573</v>
      </c>
      <c r="D368" s="4">
        <f t="shared" si="5"/>
        <v>134</v>
      </c>
      <c r="E368" s="2">
        <v>310.3</v>
      </c>
      <c r="F368" s="2" t="s">
        <v>712</v>
      </c>
      <c r="H368" s="2">
        <v>304.8</v>
      </c>
      <c r="I368" s="2" t="s">
        <v>712</v>
      </c>
      <c r="K368" s="2">
        <v>304.8</v>
      </c>
      <c r="L368" s="2" t="s">
        <v>712</v>
      </c>
      <c r="N368" s="2">
        <v>311.39999999999998</v>
      </c>
      <c r="O368" s="2" t="s">
        <v>712</v>
      </c>
      <c r="Q368" s="2">
        <v>327</v>
      </c>
      <c r="R368" s="2" t="s">
        <v>712</v>
      </c>
      <c r="T368" s="2">
        <v>345.5</v>
      </c>
      <c r="U368" s="2" t="s">
        <v>712</v>
      </c>
      <c r="W368" s="2">
        <v>362.5</v>
      </c>
      <c r="X368" s="2" t="s">
        <v>712</v>
      </c>
      <c r="Z368" s="2">
        <v>378.8</v>
      </c>
      <c r="AA368" s="2" t="s">
        <v>712</v>
      </c>
      <c r="AC368" s="2">
        <v>391.2</v>
      </c>
      <c r="AD368" s="2" t="s">
        <v>712</v>
      </c>
      <c r="AF368" s="2">
        <v>403.1</v>
      </c>
      <c r="AG368" s="2" t="s">
        <v>712</v>
      </c>
      <c r="AI368" s="2">
        <v>415.6</v>
      </c>
      <c r="AJ368" s="2" t="s">
        <v>712</v>
      </c>
      <c r="AL368" s="2">
        <v>418.7</v>
      </c>
      <c r="AM368" s="2" t="s">
        <v>712</v>
      </c>
    </row>
    <row r="369" spans="1:39" x14ac:dyDescent="0.25">
      <c r="A369" s="2" t="s">
        <v>1860</v>
      </c>
      <c r="B369" s="2" t="s">
        <v>1592</v>
      </c>
      <c r="C369" s="2" t="s">
        <v>1573</v>
      </c>
      <c r="D369" s="4">
        <f t="shared" si="5"/>
        <v>140</v>
      </c>
      <c r="E369" s="2">
        <v>23.04</v>
      </c>
      <c r="F369" s="2" t="s">
        <v>712</v>
      </c>
      <c r="H369" s="2">
        <v>23.3</v>
      </c>
      <c r="I369" s="2" t="s">
        <v>712</v>
      </c>
      <c r="K369" s="2">
        <v>24.05</v>
      </c>
      <c r="L369" s="2" t="s">
        <v>712</v>
      </c>
      <c r="N369" s="2">
        <v>25.81</v>
      </c>
      <c r="O369" s="2" t="s">
        <v>712</v>
      </c>
      <c r="Q369" s="2">
        <v>27.63</v>
      </c>
      <c r="R369" s="2" t="s">
        <v>712</v>
      </c>
      <c r="T369" s="2">
        <v>29.17</v>
      </c>
      <c r="U369" s="2" t="s">
        <v>712</v>
      </c>
      <c r="W369" s="2">
        <v>29.86</v>
      </c>
      <c r="X369" s="2" t="s">
        <v>712</v>
      </c>
      <c r="Z369" s="2">
        <v>31.24</v>
      </c>
      <c r="AA369" s="2" t="s">
        <v>712</v>
      </c>
      <c r="AC369" s="2">
        <v>32.65</v>
      </c>
      <c r="AD369" s="2" t="s">
        <v>712</v>
      </c>
      <c r="AF369" s="2">
        <v>35.049999999999997</v>
      </c>
      <c r="AG369" s="2" t="s">
        <v>712</v>
      </c>
      <c r="AI369" s="2">
        <v>37.4</v>
      </c>
      <c r="AJ369" s="2" t="s">
        <v>712</v>
      </c>
      <c r="AL369" s="2">
        <v>37.729999999999997</v>
      </c>
      <c r="AM369" s="2" t="s">
        <v>712</v>
      </c>
    </row>
    <row r="370" spans="1:39" x14ac:dyDescent="0.25">
      <c r="A370" s="2" t="s">
        <v>1860</v>
      </c>
      <c r="B370" s="2" t="s">
        <v>1591</v>
      </c>
      <c r="C370" s="2" t="s">
        <v>1573</v>
      </c>
      <c r="D370" s="4">
        <f t="shared" si="5"/>
        <v>273</v>
      </c>
      <c r="AF370" s="2">
        <v>618.6</v>
      </c>
      <c r="AG370" s="2" t="s">
        <v>712</v>
      </c>
      <c r="AI370" s="2">
        <v>623.9</v>
      </c>
      <c r="AJ370" s="2" t="s">
        <v>712</v>
      </c>
      <c r="AL370" s="2">
        <v>625.79999999999995</v>
      </c>
      <c r="AM370" s="2" t="s">
        <v>712</v>
      </c>
    </row>
    <row r="371" spans="1:39" x14ac:dyDescent="0.25">
      <c r="A371" s="2" t="s">
        <v>1860</v>
      </c>
      <c r="B371" s="2" t="s">
        <v>1590</v>
      </c>
      <c r="C371" s="2" t="s">
        <v>1573</v>
      </c>
      <c r="D371" s="4">
        <f t="shared" si="5"/>
        <v>150</v>
      </c>
      <c r="E371" s="2">
        <v>11736</v>
      </c>
      <c r="F371" s="2" t="s">
        <v>712</v>
      </c>
      <c r="H371" s="2">
        <v>12525</v>
      </c>
      <c r="I371" s="2" t="s">
        <v>712</v>
      </c>
      <c r="K371" s="2">
        <v>13239</v>
      </c>
      <c r="L371" s="2" t="s">
        <v>712</v>
      </c>
      <c r="N371" s="2">
        <v>13827</v>
      </c>
      <c r="O371" s="2" t="s">
        <v>712</v>
      </c>
      <c r="Q371" s="2">
        <v>14255</v>
      </c>
      <c r="R371" s="2" t="s">
        <v>712</v>
      </c>
      <c r="T371" s="2">
        <v>14635</v>
      </c>
      <c r="U371" s="2" t="s">
        <v>712</v>
      </c>
      <c r="W371" s="2">
        <v>15128</v>
      </c>
      <c r="X371" s="2" t="s">
        <v>712</v>
      </c>
      <c r="Z371" s="2">
        <v>15636</v>
      </c>
      <c r="AA371" s="2" t="s">
        <v>712</v>
      </c>
      <c r="AC371" s="2">
        <v>16076</v>
      </c>
      <c r="AD371" s="2" t="s">
        <v>712</v>
      </c>
      <c r="AF371" s="2">
        <v>16463</v>
      </c>
      <c r="AG371" s="2" t="s">
        <v>712</v>
      </c>
      <c r="AI371" s="2">
        <v>16749</v>
      </c>
      <c r="AJ371" s="2" t="s">
        <v>712</v>
      </c>
      <c r="AL371" s="2">
        <v>16925</v>
      </c>
      <c r="AM371" s="2" t="s">
        <v>712</v>
      </c>
    </row>
    <row r="372" spans="1:39" x14ac:dyDescent="0.25">
      <c r="A372" s="2" t="s">
        <v>1860</v>
      </c>
      <c r="B372" s="2" t="s">
        <v>1589</v>
      </c>
      <c r="C372" s="2" t="s">
        <v>1573</v>
      </c>
      <c r="D372" s="4">
        <f t="shared" si="5"/>
        <v>162</v>
      </c>
      <c r="E372" s="2">
        <v>3639</v>
      </c>
      <c r="F372" s="2" t="s">
        <v>712</v>
      </c>
      <c r="H372" s="2">
        <v>3785</v>
      </c>
      <c r="I372" s="2" t="s">
        <v>712</v>
      </c>
      <c r="K372" s="2">
        <v>3933</v>
      </c>
      <c r="L372" s="2" t="s">
        <v>712</v>
      </c>
      <c r="N372" s="2">
        <v>4042</v>
      </c>
      <c r="O372" s="2" t="s">
        <v>712</v>
      </c>
      <c r="Q372" s="2">
        <v>4108</v>
      </c>
      <c r="R372" s="2" t="s">
        <v>712</v>
      </c>
      <c r="T372" s="2">
        <v>4181</v>
      </c>
      <c r="U372" s="2" t="s">
        <v>712</v>
      </c>
      <c r="W372" s="2">
        <v>4286</v>
      </c>
      <c r="X372" s="2" t="s">
        <v>712</v>
      </c>
      <c r="Z372" s="2">
        <v>4413</v>
      </c>
      <c r="AA372" s="2" t="s">
        <v>712</v>
      </c>
      <c r="AC372" s="2">
        <v>4537</v>
      </c>
      <c r="AD372" s="2" t="s">
        <v>712</v>
      </c>
      <c r="AF372" s="2">
        <v>4717</v>
      </c>
      <c r="AG372" s="2" t="s">
        <v>712</v>
      </c>
      <c r="AI372" s="2">
        <v>5018</v>
      </c>
      <c r="AJ372" s="2" t="s">
        <v>712</v>
      </c>
      <c r="AL372" s="2">
        <v>5211</v>
      </c>
      <c r="AM372" s="2" t="s">
        <v>712</v>
      </c>
    </row>
    <row r="373" spans="1:39" x14ac:dyDescent="0.25">
      <c r="A373" s="2" t="s">
        <v>1860</v>
      </c>
      <c r="B373" s="2" t="s">
        <v>1588</v>
      </c>
      <c r="C373" s="2" t="s">
        <v>1573</v>
      </c>
      <c r="D373" s="4">
        <f t="shared" si="5"/>
        <v>173</v>
      </c>
      <c r="E373" s="2">
        <v>30531</v>
      </c>
      <c r="F373" s="2" t="s">
        <v>712</v>
      </c>
      <c r="H373" s="2">
        <v>32085</v>
      </c>
      <c r="I373" s="2" t="s">
        <v>712</v>
      </c>
      <c r="K373" s="2">
        <v>33329</v>
      </c>
      <c r="L373" s="2" t="s">
        <v>712</v>
      </c>
      <c r="N373" s="2">
        <v>34779</v>
      </c>
      <c r="O373" s="2" t="s">
        <v>712</v>
      </c>
      <c r="Q373" s="2">
        <v>36517</v>
      </c>
      <c r="R373" s="2" t="s">
        <v>712</v>
      </c>
      <c r="T373" s="2">
        <v>37867</v>
      </c>
      <c r="U373" s="2" t="s">
        <v>712</v>
      </c>
      <c r="W373" s="2">
        <v>38397</v>
      </c>
      <c r="X373" s="2" t="s">
        <v>712</v>
      </c>
      <c r="Z373" s="2">
        <v>38583</v>
      </c>
      <c r="AA373" s="2" t="s">
        <v>712</v>
      </c>
      <c r="AC373" s="2">
        <v>38455</v>
      </c>
      <c r="AD373" s="2" t="s">
        <v>712</v>
      </c>
      <c r="AF373" s="2">
        <v>38500</v>
      </c>
      <c r="AG373" s="2" t="s">
        <v>712</v>
      </c>
      <c r="AI373" s="2">
        <v>38609</v>
      </c>
      <c r="AJ373" s="2" t="s">
        <v>712</v>
      </c>
      <c r="AL373" s="2">
        <v>38612</v>
      </c>
      <c r="AM373" s="2" t="s">
        <v>712</v>
      </c>
    </row>
    <row r="374" spans="1:39" x14ac:dyDescent="0.25">
      <c r="A374" s="2" t="s">
        <v>1860</v>
      </c>
      <c r="B374" s="2" t="s">
        <v>1587</v>
      </c>
      <c r="C374" s="2" t="s">
        <v>1573</v>
      </c>
      <c r="D374" s="4">
        <f t="shared" si="5"/>
        <v>174</v>
      </c>
      <c r="E374" s="2">
        <v>8917</v>
      </c>
      <c r="F374" s="2" t="s">
        <v>712</v>
      </c>
      <c r="H374" s="2">
        <v>8774</v>
      </c>
      <c r="I374" s="2" t="s">
        <v>712</v>
      </c>
      <c r="K374" s="2">
        <v>8806</v>
      </c>
      <c r="L374" s="2" t="s">
        <v>712</v>
      </c>
      <c r="N374" s="2">
        <v>9441</v>
      </c>
      <c r="O374" s="2" t="s">
        <v>712</v>
      </c>
      <c r="Q374" s="2">
        <v>9873</v>
      </c>
      <c r="R374" s="2" t="s">
        <v>712</v>
      </c>
      <c r="T374" s="2">
        <v>9912</v>
      </c>
      <c r="U374" s="2" t="s">
        <v>712</v>
      </c>
      <c r="W374" s="2">
        <v>9943</v>
      </c>
      <c r="X374" s="2" t="s">
        <v>712</v>
      </c>
      <c r="Z374" s="2">
        <v>10160</v>
      </c>
      <c r="AA374" s="2" t="s">
        <v>712</v>
      </c>
      <c r="AC374" s="2">
        <v>10362</v>
      </c>
      <c r="AD374" s="2" t="s">
        <v>712</v>
      </c>
      <c r="AF374" s="2">
        <v>10551</v>
      </c>
      <c r="AG374" s="2" t="s">
        <v>712</v>
      </c>
      <c r="AI374" s="2">
        <v>10515</v>
      </c>
      <c r="AJ374" s="2" t="s">
        <v>712</v>
      </c>
      <c r="AL374" s="2">
        <v>10350</v>
      </c>
      <c r="AM374" s="2" t="s">
        <v>712</v>
      </c>
    </row>
    <row r="375" spans="1:39" x14ac:dyDescent="0.25">
      <c r="A375" s="2" t="s">
        <v>1860</v>
      </c>
      <c r="B375" s="2" t="s">
        <v>1586</v>
      </c>
      <c r="C375" s="2" t="s">
        <v>1573</v>
      </c>
      <c r="D375" s="4">
        <f t="shared" si="5"/>
        <v>146</v>
      </c>
      <c r="W375" s="2">
        <v>4375</v>
      </c>
      <c r="X375" s="2" t="s">
        <v>712</v>
      </c>
      <c r="Z375" s="2">
        <v>4285</v>
      </c>
      <c r="AA375" s="2" t="s">
        <v>712</v>
      </c>
      <c r="AC375" s="2">
        <v>4177</v>
      </c>
      <c r="AD375" s="2" t="s">
        <v>712</v>
      </c>
      <c r="AF375" s="2">
        <v>4128</v>
      </c>
      <c r="AG375" s="2" t="s">
        <v>712</v>
      </c>
      <c r="AI375" s="2">
        <v>4075</v>
      </c>
      <c r="AJ375" s="2" t="s">
        <v>712</v>
      </c>
      <c r="AL375" s="2">
        <v>4069</v>
      </c>
      <c r="AM375" s="2" t="s">
        <v>712</v>
      </c>
    </row>
    <row r="376" spans="1:39" x14ac:dyDescent="0.25">
      <c r="A376" s="2" t="s">
        <v>1860</v>
      </c>
      <c r="B376" s="2" t="s">
        <v>1585</v>
      </c>
      <c r="C376" s="2" t="s">
        <v>1573</v>
      </c>
      <c r="D376" s="4">
        <f t="shared" si="5"/>
        <v>183</v>
      </c>
      <c r="E376" s="2">
        <v>18924</v>
      </c>
      <c r="F376" s="2" t="s">
        <v>712</v>
      </c>
      <c r="H376" s="2">
        <v>19811</v>
      </c>
      <c r="I376" s="2" t="s">
        <v>712</v>
      </c>
      <c r="K376" s="2">
        <v>21012</v>
      </c>
      <c r="L376" s="2" t="s">
        <v>712</v>
      </c>
      <c r="N376" s="2">
        <v>22084</v>
      </c>
      <c r="O376" s="2" t="s">
        <v>712</v>
      </c>
      <c r="Q376" s="2">
        <v>22842</v>
      </c>
      <c r="R376" s="2" t="s">
        <v>712</v>
      </c>
      <c r="T376" s="2">
        <v>23312</v>
      </c>
      <c r="U376" s="2" t="s">
        <v>712</v>
      </c>
      <c r="W376" s="2">
        <v>23373</v>
      </c>
      <c r="X376" s="2" t="s">
        <v>712</v>
      </c>
      <c r="Z376" s="2">
        <v>22633</v>
      </c>
      <c r="AA376" s="2" t="s">
        <v>712</v>
      </c>
      <c r="AC376" s="2">
        <v>21852</v>
      </c>
      <c r="AD376" s="2" t="s">
        <v>712</v>
      </c>
      <c r="AF376" s="2">
        <v>20980</v>
      </c>
      <c r="AG376" s="2" t="s">
        <v>712</v>
      </c>
      <c r="AI376" s="2">
        <v>19945</v>
      </c>
      <c r="AJ376" s="2" t="s">
        <v>712</v>
      </c>
      <c r="AL376" s="2">
        <v>19511</v>
      </c>
      <c r="AM376" s="2" t="s">
        <v>712</v>
      </c>
    </row>
    <row r="377" spans="1:39" x14ac:dyDescent="0.25">
      <c r="A377" s="2" t="s">
        <v>1860</v>
      </c>
      <c r="B377" s="2" t="s">
        <v>1584</v>
      </c>
      <c r="C377" s="2" t="s">
        <v>1573</v>
      </c>
      <c r="D377" s="4">
        <f t="shared" si="5"/>
        <v>185</v>
      </c>
      <c r="W377" s="2">
        <v>148322</v>
      </c>
      <c r="X377" s="2" t="s">
        <v>712</v>
      </c>
      <c r="Z377" s="2">
        <v>147773</v>
      </c>
      <c r="AA377" s="2" t="s">
        <v>712</v>
      </c>
      <c r="AC377" s="2">
        <v>145196</v>
      </c>
      <c r="AD377" s="2" t="s">
        <v>712</v>
      </c>
      <c r="AF377" s="2">
        <v>143180</v>
      </c>
      <c r="AG377" s="2" t="s">
        <v>712</v>
      </c>
      <c r="AI377" s="2">
        <v>143288</v>
      </c>
      <c r="AJ377" s="2" t="s">
        <v>712</v>
      </c>
      <c r="AL377" s="2">
        <v>143457</v>
      </c>
      <c r="AM377" s="2" t="s">
        <v>712</v>
      </c>
    </row>
    <row r="378" spans="1:39" x14ac:dyDescent="0.25">
      <c r="A378" s="2" t="s">
        <v>1860</v>
      </c>
      <c r="B378" s="2" t="s">
        <v>1583</v>
      </c>
      <c r="C378" s="2" t="s">
        <v>1573</v>
      </c>
      <c r="D378" s="4">
        <f t="shared" si="5"/>
        <v>192</v>
      </c>
      <c r="E378" s="2">
        <v>16.2</v>
      </c>
      <c r="F378" s="2" t="s">
        <v>712</v>
      </c>
      <c r="H378" s="2">
        <v>18.23</v>
      </c>
      <c r="I378" s="2" t="s">
        <v>712</v>
      </c>
      <c r="K378" s="2">
        <v>19.399999999999999</v>
      </c>
      <c r="L378" s="2" t="s">
        <v>712</v>
      </c>
      <c r="N378" s="2">
        <v>20.3</v>
      </c>
      <c r="O378" s="2" t="s">
        <v>712</v>
      </c>
      <c r="Q378" s="2">
        <v>21.94</v>
      </c>
      <c r="R378" s="2" t="s">
        <v>712</v>
      </c>
      <c r="T378" s="2">
        <v>23.21</v>
      </c>
      <c r="U378" s="2" t="s">
        <v>712</v>
      </c>
      <c r="W378" s="2">
        <v>24.75</v>
      </c>
      <c r="X378" s="2" t="s">
        <v>712</v>
      </c>
      <c r="Z378" s="2">
        <v>26.5</v>
      </c>
      <c r="AA378" s="2" t="s">
        <v>712</v>
      </c>
      <c r="AC378" s="2">
        <v>28.14</v>
      </c>
      <c r="AD378" s="2" t="s">
        <v>712</v>
      </c>
      <c r="AF378" s="2">
        <v>29.87</v>
      </c>
      <c r="AG378" s="2" t="s">
        <v>712</v>
      </c>
      <c r="AI378" s="2">
        <v>31.17</v>
      </c>
      <c r="AJ378" s="2" t="s">
        <v>712</v>
      </c>
      <c r="AL378" s="2">
        <v>31.78</v>
      </c>
      <c r="AM378" s="2" t="s">
        <v>712</v>
      </c>
    </row>
    <row r="379" spans="1:39" x14ac:dyDescent="0.25">
      <c r="A379" s="2" t="s">
        <v>1860</v>
      </c>
      <c r="B379" s="2" t="s">
        <v>1582</v>
      </c>
      <c r="C379" s="2" t="s">
        <v>1573</v>
      </c>
      <c r="D379" s="4">
        <f t="shared" si="5"/>
        <v>272</v>
      </c>
      <c r="AF379" s="2">
        <v>9130</v>
      </c>
      <c r="AG379" s="2" t="s">
        <v>712</v>
      </c>
      <c r="AI379" s="2">
        <v>8983</v>
      </c>
      <c r="AJ379" s="2" t="s">
        <v>712</v>
      </c>
      <c r="AL379" s="2">
        <v>8851</v>
      </c>
      <c r="AM379" s="2" t="s">
        <v>712</v>
      </c>
    </row>
    <row r="380" spans="1:39" x14ac:dyDescent="0.25">
      <c r="A380" s="2" t="s">
        <v>1860</v>
      </c>
      <c r="B380" s="2" t="s">
        <v>1581</v>
      </c>
      <c r="C380" s="2" t="s">
        <v>1573</v>
      </c>
      <c r="D380" s="4">
        <f t="shared" si="5"/>
        <v>199</v>
      </c>
      <c r="Z380" s="2">
        <v>5378</v>
      </c>
      <c r="AA380" s="2" t="s">
        <v>712</v>
      </c>
      <c r="AC380" s="2">
        <v>5385</v>
      </c>
      <c r="AD380" s="2" t="s">
        <v>712</v>
      </c>
      <c r="AF380" s="2">
        <v>5392</v>
      </c>
      <c r="AG380" s="2" t="s">
        <v>712</v>
      </c>
      <c r="AI380" s="2">
        <v>5416</v>
      </c>
      <c r="AJ380" s="2" t="s">
        <v>712</v>
      </c>
      <c r="AL380" s="2">
        <v>5426</v>
      </c>
      <c r="AM380" s="2" t="s">
        <v>712</v>
      </c>
    </row>
    <row r="381" spans="1:39" x14ac:dyDescent="0.25">
      <c r="A381" s="2" t="s">
        <v>1860</v>
      </c>
      <c r="B381" s="2" t="s">
        <v>1580</v>
      </c>
      <c r="C381" s="2" t="s">
        <v>1573</v>
      </c>
      <c r="D381" s="4">
        <f t="shared" si="5"/>
        <v>198</v>
      </c>
      <c r="W381" s="2">
        <v>2006</v>
      </c>
      <c r="X381" s="2" t="s">
        <v>712</v>
      </c>
      <c r="Z381" s="2">
        <v>1988</v>
      </c>
      <c r="AA381" s="2" t="s">
        <v>712</v>
      </c>
      <c r="AC381" s="2">
        <v>1988</v>
      </c>
      <c r="AD381" s="2" t="s">
        <v>712</v>
      </c>
      <c r="AF381" s="2">
        <v>2017</v>
      </c>
      <c r="AG381" s="2" t="s">
        <v>712</v>
      </c>
      <c r="AI381" s="2">
        <v>2063</v>
      </c>
      <c r="AJ381" s="2" t="s">
        <v>712</v>
      </c>
      <c r="AL381" s="2">
        <v>2068</v>
      </c>
      <c r="AM381" s="2" t="s">
        <v>712</v>
      </c>
    </row>
    <row r="382" spans="1:39" x14ac:dyDescent="0.25">
      <c r="A382" s="2" t="s">
        <v>1860</v>
      </c>
      <c r="B382" s="2" t="s">
        <v>1579</v>
      </c>
      <c r="C382" s="2" t="s">
        <v>1573</v>
      </c>
      <c r="D382" s="4">
        <f t="shared" si="5"/>
        <v>203</v>
      </c>
      <c r="E382" s="2">
        <v>31122</v>
      </c>
      <c r="F382" s="2" t="s">
        <v>712</v>
      </c>
      <c r="H382" s="2">
        <v>32874</v>
      </c>
      <c r="I382" s="2" t="s">
        <v>712</v>
      </c>
      <c r="K382" s="2">
        <v>34701</v>
      </c>
      <c r="L382" s="2" t="s">
        <v>712</v>
      </c>
      <c r="N382" s="2">
        <v>36687</v>
      </c>
      <c r="O382" s="2" t="s">
        <v>712</v>
      </c>
      <c r="Q382" s="2">
        <v>38213</v>
      </c>
      <c r="R382" s="2" t="s">
        <v>712</v>
      </c>
      <c r="T382" s="2">
        <v>38951</v>
      </c>
      <c r="U382" s="2" t="s">
        <v>712</v>
      </c>
      <c r="W382" s="2">
        <v>39397</v>
      </c>
      <c r="X382" s="2" t="s">
        <v>712</v>
      </c>
      <c r="Z382" s="2">
        <v>39996</v>
      </c>
      <c r="AA382" s="2" t="s">
        <v>712</v>
      </c>
      <c r="AC382" s="2">
        <v>41815</v>
      </c>
      <c r="AD382" s="2" t="s">
        <v>712</v>
      </c>
      <c r="AF382" s="2">
        <v>45210</v>
      </c>
      <c r="AG382" s="2" t="s">
        <v>712</v>
      </c>
      <c r="AI382" s="2">
        <v>46637</v>
      </c>
      <c r="AJ382" s="2" t="s">
        <v>712</v>
      </c>
      <c r="AL382" s="2">
        <v>46122</v>
      </c>
      <c r="AM382" s="2" t="s">
        <v>712</v>
      </c>
    </row>
    <row r="383" spans="1:39" x14ac:dyDescent="0.25">
      <c r="A383" s="2" t="s">
        <v>1860</v>
      </c>
      <c r="B383" s="2" t="s">
        <v>1578</v>
      </c>
      <c r="C383" s="2" t="s">
        <v>1573</v>
      </c>
      <c r="D383" s="4">
        <f t="shared" si="5"/>
        <v>210</v>
      </c>
      <c r="E383" s="2">
        <v>7576</v>
      </c>
      <c r="F383" s="2" t="s">
        <v>712</v>
      </c>
      <c r="H383" s="2">
        <v>7871</v>
      </c>
      <c r="I383" s="2" t="s">
        <v>712</v>
      </c>
      <c r="K383" s="2">
        <v>8122</v>
      </c>
      <c r="L383" s="2" t="s">
        <v>712</v>
      </c>
      <c r="N383" s="2">
        <v>8246</v>
      </c>
      <c r="O383" s="2" t="s">
        <v>712</v>
      </c>
      <c r="Q383" s="2">
        <v>8323</v>
      </c>
      <c r="R383" s="2" t="s">
        <v>712</v>
      </c>
      <c r="T383" s="2">
        <v>8414</v>
      </c>
      <c r="U383" s="2" t="s">
        <v>712</v>
      </c>
      <c r="W383" s="2">
        <v>8678</v>
      </c>
      <c r="X383" s="2" t="s">
        <v>712</v>
      </c>
      <c r="Z383" s="2">
        <v>8859</v>
      </c>
      <c r="AA383" s="2" t="s">
        <v>712</v>
      </c>
      <c r="AC383" s="2">
        <v>8912</v>
      </c>
      <c r="AD383" s="2" t="s">
        <v>712</v>
      </c>
      <c r="AF383" s="2">
        <v>9153</v>
      </c>
      <c r="AG383" s="2" t="s">
        <v>712</v>
      </c>
      <c r="AI383" s="2">
        <v>9543</v>
      </c>
      <c r="AJ383" s="2" t="s">
        <v>712</v>
      </c>
      <c r="AL383" s="2">
        <v>9779</v>
      </c>
      <c r="AM383" s="2" t="s">
        <v>712</v>
      </c>
    </row>
    <row r="384" spans="1:39" x14ac:dyDescent="0.25">
      <c r="A384" s="2" t="s">
        <v>1860</v>
      </c>
      <c r="B384" s="2" t="s">
        <v>1577</v>
      </c>
      <c r="C384" s="2" t="s">
        <v>1573</v>
      </c>
      <c r="D384" s="4">
        <f t="shared" si="5"/>
        <v>211</v>
      </c>
      <c r="E384" s="2">
        <v>5503</v>
      </c>
      <c r="F384" s="2" t="s">
        <v>712</v>
      </c>
      <c r="H384" s="2">
        <v>5992</v>
      </c>
      <c r="I384" s="2" t="s">
        <v>712</v>
      </c>
      <c r="K384" s="2">
        <v>6270</v>
      </c>
      <c r="L384" s="2" t="s">
        <v>712</v>
      </c>
      <c r="N384" s="2">
        <v>6341</v>
      </c>
      <c r="O384" s="2" t="s">
        <v>712</v>
      </c>
      <c r="Q384" s="2">
        <v>6341</v>
      </c>
      <c r="R384" s="2" t="s">
        <v>712</v>
      </c>
      <c r="T384" s="2">
        <v>6531</v>
      </c>
      <c r="U384" s="2" t="s">
        <v>712</v>
      </c>
      <c r="W384" s="2">
        <v>6814</v>
      </c>
      <c r="X384" s="2" t="s">
        <v>712</v>
      </c>
      <c r="Z384" s="2">
        <v>7090</v>
      </c>
      <c r="AA384" s="2" t="s">
        <v>712</v>
      </c>
      <c r="AC384" s="2">
        <v>7242</v>
      </c>
      <c r="AD384" s="2" t="s">
        <v>712</v>
      </c>
      <c r="AF384" s="2">
        <v>7560</v>
      </c>
      <c r="AG384" s="2" t="s">
        <v>712</v>
      </c>
      <c r="AI384" s="2">
        <v>8023</v>
      </c>
      <c r="AJ384" s="2" t="s">
        <v>712</v>
      </c>
      <c r="AL384" s="2">
        <v>8299</v>
      </c>
      <c r="AM384" s="2" t="s">
        <v>712</v>
      </c>
    </row>
    <row r="385" spans="1:39" x14ac:dyDescent="0.25">
      <c r="A385" s="2" t="s">
        <v>1860</v>
      </c>
      <c r="B385" s="2" t="s">
        <v>1576</v>
      </c>
      <c r="C385" s="2" t="s">
        <v>1573</v>
      </c>
      <c r="D385" s="4">
        <f t="shared" si="5"/>
        <v>154</v>
      </c>
      <c r="W385" s="2">
        <v>1977</v>
      </c>
      <c r="X385" s="2" t="s">
        <v>712</v>
      </c>
      <c r="Z385" s="2">
        <v>1969</v>
      </c>
      <c r="AA385" s="2" t="s">
        <v>712</v>
      </c>
      <c r="AC385" s="2">
        <v>2029</v>
      </c>
      <c r="AD385" s="2" t="s">
        <v>712</v>
      </c>
      <c r="AF385" s="2">
        <v>2051</v>
      </c>
      <c r="AG385" s="2" t="s">
        <v>712</v>
      </c>
      <c r="AI385" s="2">
        <v>2069</v>
      </c>
      <c r="AJ385" s="2" t="s">
        <v>712</v>
      </c>
      <c r="AL385" s="2">
        <v>2078</v>
      </c>
      <c r="AM385" s="2" t="s">
        <v>712</v>
      </c>
    </row>
    <row r="386" spans="1:39" x14ac:dyDescent="0.25">
      <c r="A386" s="2" t="s">
        <v>1860</v>
      </c>
      <c r="B386" s="2" t="s">
        <v>1575</v>
      </c>
      <c r="C386" s="2" t="s">
        <v>1573</v>
      </c>
      <c r="D386" s="4">
        <f t="shared" ref="D386:D449" si="6">IF(B386="","",VALUE(LEFT(B386,FIND(".|",B386)-1)))</f>
        <v>230</v>
      </c>
      <c r="W386" s="2">
        <v>51314</v>
      </c>
      <c r="X386" s="2" t="s">
        <v>712</v>
      </c>
      <c r="Z386" s="2">
        <v>50096</v>
      </c>
      <c r="AA386" s="2" t="s">
        <v>712</v>
      </c>
      <c r="AC386" s="2">
        <v>47891</v>
      </c>
      <c r="AD386" s="2" t="s">
        <v>712</v>
      </c>
      <c r="AF386" s="2">
        <v>46249</v>
      </c>
      <c r="AG386" s="2" t="s">
        <v>712</v>
      </c>
      <c r="AI386" s="2">
        <v>45320</v>
      </c>
      <c r="AJ386" s="2" t="s">
        <v>712</v>
      </c>
      <c r="AL386" s="2">
        <v>44824</v>
      </c>
      <c r="AM386" s="2" t="s">
        <v>712</v>
      </c>
    </row>
    <row r="387" spans="1:39" x14ac:dyDescent="0.25">
      <c r="A387" s="2" t="s">
        <v>1860</v>
      </c>
      <c r="B387" s="2" t="s">
        <v>1574</v>
      </c>
      <c r="C387" s="2" t="s">
        <v>1573</v>
      </c>
      <c r="D387" s="4">
        <f t="shared" si="6"/>
        <v>229</v>
      </c>
      <c r="E387" s="2">
        <v>53147</v>
      </c>
      <c r="F387" s="2" t="s">
        <v>712</v>
      </c>
      <c r="H387" s="2">
        <v>54905</v>
      </c>
      <c r="I387" s="2" t="s">
        <v>712</v>
      </c>
      <c r="K387" s="2">
        <v>55927</v>
      </c>
      <c r="L387" s="2" t="s">
        <v>712</v>
      </c>
      <c r="N387" s="2">
        <v>56225</v>
      </c>
      <c r="O387" s="2" t="s">
        <v>712</v>
      </c>
      <c r="Q387" s="2">
        <v>56250</v>
      </c>
      <c r="R387" s="2" t="s">
        <v>712</v>
      </c>
      <c r="T387" s="2">
        <v>56649</v>
      </c>
      <c r="U387" s="2" t="s">
        <v>712</v>
      </c>
      <c r="W387" s="2">
        <v>57419</v>
      </c>
      <c r="X387" s="2" t="s">
        <v>712</v>
      </c>
      <c r="Z387" s="2">
        <v>58264</v>
      </c>
      <c r="AA387" s="2" t="s">
        <v>712</v>
      </c>
      <c r="AC387" s="2">
        <v>59301</v>
      </c>
      <c r="AD387" s="2" t="s">
        <v>712</v>
      </c>
      <c r="AF387" s="2">
        <v>61152</v>
      </c>
      <c r="AG387" s="2" t="s">
        <v>712</v>
      </c>
      <c r="AI387" s="2">
        <v>63574</v>
      </c>
      <c r="AJ387" s="2" t="s">
        <v>712</v>
      </c>
      <c r="AL387" s="2">
        <v>64716</v>
      </c>
      <c r="AM387" s="2" t="s">
        <v>712</v>
      </c>
    </row>
    <row r="388" spans="1:39" x14ac:dyDescent="0.25">
      <c r="A388" s="2" t="s">
        <v>1860</v>
      </c>
      <c r="B388" s="2" t="s">
        <v>1572</v>
      </c>
      <c r="C388" s="2" t="s">
        <v>1555</v>
      </c>
      <c r="D388" s="4">
        <f t="shared" si="6"/>
        <v>10</v>
      </c>
      <c r="E388" s="2">
        <v>10691</v>
      </c>
      <c r="F388" s="2" t="s">
        <v>712</v>
      </c>
      <c r="H388" s="2">
        <v>11976</v>
      </c>
      <c r="I388" s="2" t="s">
        <v>712</v>
      </c>
      <c r="K388" s="2">
        <v>13364</v>
      </c>
      <c r="L388" s="2" t="s">
        <v>712</v>
      </c>
      <c r="N388" s="2">
        <v>14212</v>
      </c>
      <c r="O388" s="2" t="s">
        <v>712</v>
      </c>
      <c r="Q388" s="2">
        <v>15101</v>
      </c>
      <c r="R388" s="2" t="s">
        <v>712</v>
      </c>
      <c r="T388" s="2">
        <v>16315</v>
      </c>
      <c r="U388" s="2" t="s">
        <v>712</v>
      </c>
      <c r="W388" s="2">
        <v>17538</v>
      </c>
      <c r="X388" s="2" t="s">
        <v>712</v>
      </c>
      <c r="Z388" s="2">
        <v>18513</v>
      </c>
      <c r="AA388" s="2" t="s">
        <v>712</v>
      </c>
      <c r="AC388" s="2">
        <v>19514</v>
      </c>
      <c r="AD388" s="2" t="s">
        <v>712</v>
      </c>
      <c r="AF388" s="2">
        <v>20976</v>
      </c>
      <c r="AG388" s="2" t="s">
        <v>712</v>
      </c>
      <c r="AI388" s="2">
        <v>22911</v>
      </c>
      <c r="AJ388" s="2" t="s">
        <v>712</v>
      </c>
      <c r="AL388" s="2">
        <v>23969</v>
      </c>
      <c r="AM388" s="2" t="s">
        <v>712</v>
      </c>
    </row>
    <row r="389" spans="1:39" x14ac:dyDescent="0.25">
      <c r="A389" s="2" t="s">
        <v>1860</v>
      </c>
      <c r="B389" s="2" t="s">
        <v>1571</v>
      </c>
      <c r="C389" s="2" t="s">
        <v>1555</v>
      </c>
      <c r="D389" s="4">
        <f t="shared" si="6"/>
        <v>47</v>
      </c>
      <c r="E389" s="2">
        <v>18.52</v>
      </c>
      <c r="F389" s="2" t="s">
        <v>712</v>
      </c>
      <c r="H389" s="2">
        <v>19.98</v>
      </c>
      <c r="I389" s="2" t="s">
        <v>712</v>
      </c>
      <c r="K389" s="2">
        <v>21.42</v>
      </c>
      <c r="L389" s="2" t="s">
        <v>712</v>
      </c>
      <c r="N389" s="2">
        <v>19.18</v>
      </c>
      <c r="O389" s="2" t="s">
        <v>712</v>
      </c>
      <c r="Q389" s="2">
        <v>17.43</v>
      </c>
      <c r="R389" s="2" t="s">
        <v>712</v>
      </c>
      <c r="T389" s="2">
        <v>17.68</v>
      </c>
      <c r="U389" s="2" t="s">
        <v>712</v>
      </c>
      <c r="W389" s="2">
        <v>17.91</v>
      </c>
      <c r="X389" s="2" t="s">
        <v>712</v>
      </c>
      <c r="Z389" s="2">
        <v>18.09</v>
      </c>
      <c r="AA389" s="2" t="s">
        <v>712</v>
      </c>
      <c r="AC389" s="2">
        <v>18.309999999999999</v>
      </c>
      <c r="AD389" s="2" t="s">
        <v>712</v>
      </c>
      <c r="AF389" s="2">
        <v>19.86</v>
      </c>
      <c r="AG389" s="2" t="s">
        <v>712</v>
      </c>
      <c r="AI389" s="2">
        <v>20.52</v>
      </c>
      <c r="AJ389" s="2" t="s">
        <v>712</v>
      </c>
      <c r="AL389" s="2">
        <v>20.83</v>
      </c>
      <c r="AM389" s="2" t="s">
        <v>712</v>
      </c>
    </row>
    <row r="390" spans="1:39" x14ac:dyDescent="0.25">
      <c r="A390" s="2" t="s">
        <v>1860</v>
      </c>
      <c r="B390" s="2" t="s">
        <v>1570</v>
      </c>
      <c r="C390" s="2" t="s">
        <v>1555</v>
      </c>
      <c r="D390" s="4">
        <f t="shared" si="6"/>
        <v>66</v>
      </c>
      <c r="E390" s="2">
        <v>421.6</v>
      </c>
      <c r="F390" s="2" t="s">
        <v>712</v>
      </c>
      <c r="H390" s="2">
        <v>487.9</v>
      </c>
      <c r="I390" s="2" t="s">
        <v>712</v>
      </c>
      <c r="K390" s="2">
        <v>542.79999999999995</v>
      </c>
      <c r="L390" s="2" t="s">
        <v>712</v>
      </c>
      <c r="N390" s="2">
        <v>598.29999999999995</v>
      </c>
      <c r="O390" s="2" t="s">
        <v>712</v>
      </c>
      <c r="Q390" s="2">
        <v>668.2</v>
      </c>
      <c r="R390" s="2" t="s">
        <v>712</v>
      </c>
      <c r="T390" s="2">
        <v>721.7</v>
      </c>
      <c r="U390" s="2" t="s">
        <v>712</v>
      </c>
      <c r="W390" s="2">
        <v>744.5</v>
      </c>
      <c r="X390" s="2" t="s">
        <v>712</v>
      </c>
      <c r="Z390" s="2">
        <v>792.9</v>
      </c>
      <c r="AA390" s="2" t="s">
        <v>712</v>
      </c>
      <c r="AC390" s="2">
        <v>815.7</v>
      </c>
      <c r="AD390" s="2" t="s">
        <v>712</v>
      </c>
      <c r="AF390" s="2">
        <v>834.7</v>
      </c>
      <c r="AG390" s="2" t="s">
        <v>712</v>
      </c>
      <c r="AI390" s="2">
        <v>874.2</v>
      </c>
      <c r="AJ390" s="2" t="s">
        <v>712</v>
      </c>
      <c r="AL390" s="2">
        <v>892.1</v>
      </c>
      <c r="AM390" s="2" t="s">
        <v>712</v>
      </c>
    </row>
    <row r="391" spans="1:39" x14ac:dyDescent="0.25">
      <c r="A391" s="2" t="s">
        <v>1860</v>
      </c>
      <c r="B391" s="2" t="s">
        <v>1569</v>
      </c>
      <c r="C391" s="2" t="s">
        <v>1555</v>
      </c>
      <c r="D391" s="4">
        <f t="shared" si="6"/>
        <v>83</v>
      </c>
      <c r="E391" s="2">
        <v>43.31</v>
      </c>
      <c r="F391" s="2" t="s">
        <v>712</v>
      </c>
      <c r="H391" s="2">
        <v>48.44</v>
      </c>
      <c r="I391" s="2" t="s">
        <v>712</v>
      </c>
      <c r="K391" s="2">
        <v>52.82</v>
      </c>
      <c r="L391" s="2" t="s">
        <v>712</v>
      </c>
      <c r="N391" s="2">
        <v>56.81</v>
      </c>
      <c r="O391" s="2" t="s">
        <v>712</v>
      </c>
      <c r="Q391" s="2">
        <v>60.92</v>
      </c>
      <c r="R391" s="2" t="s">
        <v>712</v>
      </c>
      <c r="T391" s="2">
        <v>67.260000000000005</v>
      </c>
      <c r="U391" s="2" t="s">
        <v>712</v>
      </c>
      <c r="W391" s="2">
        <v>74.77</v>
      </c>
      <c r="X391" s="2" t="s">
        <v>712</v>
      </c>
      <c r="Z391" s="2">
        <v>80.19</v>
      </c>
      <c r="AA391" s="2" t="s">
        <v>712</v>
      </c>
      <c r="AC391" s="2">
        <v>87.34</v>
      </c>
      <c r="AD391" s="2" t="s">
        <v>712</v>
      </c>
      <c r="AF391" s="2">
        <v>96.31</v>
      </c>
      <c r="AG391" s="2" t="s">
        <v>712</v>
      </c>
      <c r="AI391" s="2">
        <v>106.6</v>
      </c>
      <c r="AJ391" s="2" t="s">
        <v>712</v>
      </c>
      <c r="AL391" s="2">
        <v>112.4</v>
      </c>
      <c r="AM391" s="2" t="s">
        <v>712</v>
      </c>
    </row>
    <row r="392" spans="1:39" x14ac:dyDescent="0.25">
      <c r="A392" s="2" t="s">
        <v>1860</v>
      </c>
      <c r="B392" s="2" t="s">
        <v>1568</v>
      </c>
      <c r="C392" s="2" t="s">
        <v>1555</v>
      </c>
      <c r="D392" s="4">
        <f t="shared" si="6"/>
        <v>127</v>
      </c>
      <c r="E392" s="2">
        <v>19.29</v>
      </c>
      <c r="F392" s="2" t="s">
        <v>712</v>
      </c>
      <c r="H392" s="2">
        <v>22.28</v>
      </c>
      <c r="I392" s="2" t="s">
        <v>712</v>
      </c>
      <c r="K392" s="2">
        <v>25.26</v>
      </c>
      <c r="L392" s="2" t="s">
        <v>712</v>
      </c>
      <c r="N392" s="2">
        <v>27.56</v>
      </c>
      <c r="O392" s="2" t="s">
        <v>712</v>
      </c>
      <c r="Q392" s="2">
        <v>33.299999999999997</v>
      </c>
      <c r="R392" s="2" t="s">
        <v>712</v>
      </c>
      <c r="T392" s="2">
        <v>41.8</v>
      </c>
      <c r="U392" s="2" t="s">
        <v>712</v>
      </c>
      <c r="W392" s="2">
        <v>49.38</v>
      </c>
      <c r="X392" s="2" t="s">
        <v>712</v>
      </c>
      <c r="Z392" s="2">
        <v>51.7</v>
      </c>
      <c r="AA392" s="2" t="s">
        <v>712</v>
      </c>
      <c r="AC392" s="2">
        <v>52.16</v>
      </c>
      <c r="AD392" s="2" t="s">
        <v>712</v>
      </c>
      <c r="AF392" s="2">
        <v>52.14</v>
      </c>
      <c r="AG392" s="2" t="s">
        <v>712</v>
      </c>
      <c r="AI392" s="2">
        <v>52.66</v>
      </c>
      <c r="AJ392" s="2" t="s">
        <v>712</v>
      </c>
      <c r="AL392" s="2">
        <v>52.99</v>
      </c>
      <c r="AM392" s="2" t="s">
        <v>712</v>
      </c>
    </row>
    <row r="393" spans="1:39" x14ac:dyDescent="0.25">
      <c r="A393" s="2" t="s">
        <v>1860</v>
      </c>
      <c r="B393" s="2" t="s">
        <v>1567</v>
      </c>
      <c r="C393" s="2" t="s">
        <v>1555</v>
      </c>
      <c r="D393" s="4">
        <f t="shared" si="6"/>
        <v>145</v>
      </c>
      <c r="E393" s="2">
        <v>39.79</v>
      </c>
      <c r="F393" s="2" t="s">
        <v>712</v>
      </c>
      <c r="H393" s="2">
        <v>45.95</v>
      </c>
      <c r="I393" s="2" t="s">
        <v>712</v>
      </c>
      <c r="K393" s="2">
        <v>52.11</v>
      </c>
      <c r="L393" s="2" t="s">
        <v>712</v>
      </c>
      <c r="N393" s="2">
        <v>56.84</v>
      </c>
      <c r="O393" s="2" t="s">
        <v>712</v>
      </c>
      <c r="Q393" s="2">
        <v>68.680000000000007</v>
      </c>
      <c r="R393" s="2" t="s">
        <v>712</v>
      </c>
      <c r="T393" s="2">
        <v>86.21</v>
      </c>
      <c r="U393" s="2" t="s">
        <v>712</v>
      </c>
      <c r="W393" s="2">
        <v>101.4</v>
      </c>
      <c r="X393" s="2" t="s">
        <v>712</v>
      </c>
      <c r="Z393" s="2">
        <v>108.5</v>
      </c>
      <c r="AA393" s="2" t="s">
        <v>712</v>
      </c>
      <c r="AC393" s="2">
        <v>107</v>
      </c>
      <c r="AD393" s="2" t="s">
        <v>712</v>
      </c>
      <c r="AF393" s="2">
        <v>105.1</v>
      </c>
      <c r="AG393" s="2" t="s">
        <v>712</v>
      </c>
      <c r="AI393" s="2">
        <v>103.5</v>
      </c>
      <c r="AJ393" s="2" t="s">
        <v>712</v>
      </c>
      <c r="AL393" s="2">
        <v>104.5</v>
      </c>
      <c r="AM393" s="2" t="s">
        <v>712</v>
      </c>
    </row>
    <row r="394" spans="1:39" x14ac:dyDescent="0.25">
      <c r="A394" s="2" t="s">
        <v>1860</v>
      </c>
      <c r="B394" s="2" t="s">
        <v>1566</v>
      </c>
      <c r="C394" s="2" t="s">
        <v>1555</v>
      </c>
      <c r="D394" s="4">
        <f t="shared" si="6"/>
        <v>148</v>
      </c>
      <c r="E394" s="2">
        <v>4.95</v>
      </c>
      <c r="F394" s="2" t="s">
        <v>712</v>
      </c>
      <c r="H394" s="2">
        <v>6.1</v>
      </c>
      <c r="I394" s="2" t="s">
        <v>712</v>
      </c>
      <c r="K394" s="2">
        <v>6.74</v>
      </c>
      <c r="L394" s="2" t="s">
        <v>712</v>
      </c>
      <c r="N394" s="2">
        <v>7.24</v>
      </c>
      <c r="O394" s="2" t="s">
        <v>712</v>
      </c>
      <c r="Q394" s="2">
        <v>7.72</v>
      </c>
      <c r="R394" s="2" t="s">
        <v>712</v>
      </c>
      <c r="T394" s="2">
        <v>8.5500000000000007</v>
      </c>
      <c r="U394" s="2" t="s">
        <v>712</v>
      </c>
      <c r="W394" s="2">
        <v>9.5399999999999991</v>
      </c>
      <c r="X394" s="2" t="s">
        <v>712</v>
      </c>
      <c r="Z394" s="2">
        <v>10.06</v>
      </c>
      <c r="AA394" s="2" t="s">
        <v>712</v>
      </c>
      <c r="AC394" s="2">
        <v>10.07</v>
      </c>
      <c r="AD394" s="2" t="s">
        <v>712</v>
      </c>
      <c r="AF394" s="2">
        <v>10.07</v>
      </c>
      <c r="AG394" s="2" t="s">
        <v>712</v>
      </c>
      <c r="AI394" s="2">
        <v>10.08</v>
      </c>
      <c r="AJ394" s="2" t="s">
        <v>712</v>
      </c>
      <c r="AL394" s="2">
        <v>10.220000000000001</v>
      </c>
      <c r="AM394" s="2" t="s">
        <v>712</v>
      </c>
    </row>
    <row r="395" spans="1:39" x14ac:dyDescent="0.25">
      <c r="A395" s="2" t="s">
        <v>1860</v>
      </c>
      <c r="B395" s="2" t="s">
        <v>1565</v>
      </c>
      <c r="C395" s="2" t="s">
        <v>1555</v>
      </c>
      <c r="D395" s="4">
        <f t="shared" si="6"/>
        <v>156</v>
      </c>
      <c r="E395" s="2">
        <v>2477</v>
      </c>
      <c r="F395" s="2" t="s">
        <v>712</v>
      </c>
      <c r="H395" s="2">
        <v>2704</v>
      </c>
      <c r="I395" s="2" t="s">
        <v>712</v>
      </c>
      <c r="K395" s="2">
        <v>2930</v>
      </c>
      <c r="L395" s="2" t="s">
        <v>712</v>
      </c>
      <c r="N395" s="2">
        <v>3123</v>
      </c>
      <c r="O395" s="2" t="s">
        <v>712</v>
      </c>
      <c r="Q395" s="2">
        <v>3189</v>
      </c>
      <c r="R395" s="2" t="s">
        <v>712</v>
      </c>
      <c r="T395" s="2">
        <v>3310</v>
      </c>
      <c r="U395" s="2" t="s">
        <v>712</v>
      </c>
      <c r="W395" s="2">
        <v>3503</v>
      </c>
      <c r="X395" s="2" t="s">
        <v>712</v>
      </c>
      <c r="Z395" s="2">
        <v>3752</v>
      </c>
      <c r="AA395" s="2" t="s">
        <v>712</v>
      </c>
      <c r="AC395" s="2">
        <v>3962</v>
      </c>
      <c r="AD395" s="2" t="s">
        <v>712</v>
      </c>
      <c r="AF395" s="2">
        <v>4238</v>
      </c>
      <c r="AG395" s="2" t="s">
        <v>712</v>
      </c>
      <c r="AI395" s="2">
        <v>4436</v>
      </c>
      <c r="AJ395" s="2" t="s">
        <v>712</v>
      </c>
      <c r="AL395" s="2">
        <v>4529</v>
      </c>
      <c r="AM395" s="2" t="s">
        <v>712</v>
      </c>
    </row>
    <row r="396" spans="1:39" x14ac:dyDescent="0.25">
      <c r="A396" s="2" t="s">
        <v>1860</v>
      </c>
      <c r="B396" s="2" t="s">
        <v>1564</v>
      </c>
      <c r="C396" s="2" t="s">
        <v>1555</v>
      </c>
      <c r="D396" s="4">
        <f t="shared" si="6"/>
        <v>160</v>
      </c>
      <c r="E396" s="2">
        <v>4.93</v>
      </c>
      <c r="F396" s="2" t="s">
        <v>712</v>
      </c>
      <c r="H396" s="2">
        <v>5.21</v>
      </c>
      <c r="I396" s="2" t="s">
        <v>712</v>
      </c>
      <c r="K396" s="2">
        <v>4.7300000000000004</v>
      </c>
      <c r="L396" s="2" t="s">
        <v>712</v>
      </c>
      <c r="N396" s="2">
        <v>3.69</v>
      </c>
      <c r="O396" s="2" t="s">
        <v>712</v>
      </c>
      <c r="Q396" s="2">
        <v>3.13</v>
      </c>
      <c r="R396" s="2" t="s">
        <v>712</v>
      </c>
      <c r="T396" s="2">
        <v>2.52</v>
      </c>
      <c r="U396" s="2" t="s">
        <v>712</v>
      </c>
      <c r="W396" s="2">
        <v>2.2599999999999998</v>
      </c>
      <c r="X396" s="2" t="s">
        <v>712</v>
      </c>
      <c r="Z396" s="2">
        <v>2.0699999999999998</v>
      </c>
      <c r="AA396" s="2" t="s">
        <v>712</v>
      </c>
      <c r="AC396" s="2">
        <v>1.8</v>
      </c>
      <c r="AD396" s="2" t="s">
        <v>712</v>
      </c>
      <c r="AF396" s="2">
        <v>1.65</v>
      </c>
      <c r="AG396" s="2" t="s">
        <v>712</v>
      </c>
      <c r="AI396" s="2">
        <v>1.61</v>
      </c>
      <c r="AJ396" s="2" t="s">
        <v>712</v>
      </c>
      <c r="AL396" s="2">
        <v>1.61</v>
      </c>
      <c r="AM396" s="2" t="s">
        <v>712</v>
      </c>
    </row>
    <row r="397" spans="1:39" x14ac:dyDescent="0.25">
      <c r="A397" s="2" t="s">
        <v>1860</v>
      </c>
      <c r="B397" s="2" t="s">
        <v>1563</v>
      </c>
      <c r="C397" s="2" t="s">
        <v>1555</v>
      </c>
      <c r="D397" s="4">
        <f t="shared" si="6"/>
        <v>180</v>
      </c>
      <c r="E397" s="2">
        <v>6.0289999999999999</v>
      </c>
      <c r="F397" s="2" t="s">
        <v>712</v>
      </c>
      <c r="H397" s="2">
        <v>6.9619999999999997</v>
      </c>
      <c r="I397" s="2" t="s">
        <v>712</v>
      </c>
      <c r="K397" s="2">
        <v>7.8949999999999996</v>
      </c>
      <c r="L397" s="2" t="s">
        <v>712</v>
      </c>
      <c r="N397" s="2">
        <v>8.6120000000000001</v>
      </c>
      <c r="O397" s="2" t="s">
        <v>712</v>
      </c>
      <c r="Q397" s="2">
        <v>10.41</v>
      </c>
      <c r="R397" s="2" t="s">
        <v>712</v>
      </c>
      <c r="T397" s="2">
        <v>13.06</v>
      </c>
      <c r="U397" s="2" t="s">
        <v>712</v>
      </c>
      <c r="W397" s="2">
        <v>15.89</v>
      </c>
      <c r="X397" s="2" t="s">
        <v>712</v>
      </c>
      <c r="Z397" s="2">
        <v>18.12</v>
      </c>
      <c r="AA397" s="2" t="s">
        <v>712</v>
      </c>
      <c r="AC397" s="2">
        <v>19.57</v>
      </c>
      <c r="AD397" s="2" t="s">
        <v>712</v>
      </c>
      <c r="AF397" s="2">
        <v>20.12</v>
      </c>
      <c r="AG397" s="2" t="s">
        <v>712</v>
      </c>
      <c r="AI397" s="2">
        <v>20.76</v>
      </c>
      <c r="AJ397" s="2" t="s">
        <v>712</v>
      </c>
      <c r="AL397" s="2">
        <v>21.29</v>
      </c>
      <c r="AM397" s="2" t="s">
        <v>712</v>
      </c>
    </row>
    <row r="398" spans="1:39" x14ac:dyDescent="0.25">
      <c r="A398" s="2" t="s">
        <v>1860</v>
      </c>
      <c r="B398" s="2" t="s">
        <v>1562</v>
      </c>
      <c r="C398" s="2" t="s">
        <v>1555</v>
      </c>
      <c r="D398" s="4">
        <f t="shared" si="6"/>
        <v>244</v>
      </c>
      <c r="E398" s="2">
        <v>115.8</v>
      </c>
      <c r="F398" s="2" t="s">
        <v>712</v>
      </c>
      <c r="H398" s="2">
        <v>134.19999999999999</v>
      </c>
      <c r="I398" s="2" t="s">
        <v>712</v>
      </c>
      <c r="K398" s="2">
        <v>147.30000000000001</v>
      </c>
      <c r="L398" s="2" t="s">
        <v>712</v>
      </c>
      <c r="N398" s="2">
        <v>153.19999999999999</v>
      </c>
      <c r="O398" s="2" t="s">
        <v>712</v>
      </c>
      <c r="Q398" s="2">
        <v>157.4</v>
      </c>
      <c r="R398" s="2" t="s">
        <v>712</v>
      </c>
      <c r="T398" s="2">
        <v>161</v>
      </c>
      <c r="U398" s="2" t="s">
        <v>712</v>
      </c>
      <c r="W398" s="2">
        <v>165.6</v>
      </c>
      <c r="X398" s="2" t="s">
        <v>712</v>
      </c>
      <c r="Z398" s="2">
        <v>172.2</v>
      </c>
      <c r="AA398" s="2" t="s">
        <v>712</v>
      </c>
      <c r="AC398" s="2">
        <v>176.6</v>
      </c>
      <c r="AD398" s="2" t="s">
        <v>712</v>
      </c>
      <c r="AF398" s="2">
        <v>182.2</v>
      </c>
      <c r="AG398" s="2" t="s">
        <v>712</v>
      </c>
      <c r="AI398" s="2">
        <v>188.9</v>
      </c>
      <c r="AJ398" s="2" t="s">
        <v>712</v>
      </c>
      <c r="AL398" s="2">
        <v>193.2</v>
      </c>
      <c r="AM398" s="2" t="s">
        <v>712</v>
      </c>
    </row>
    <row r="399" spans="1:39" x14ac:dyDescent="0.25">
      <c r="A399" s="2" t="s">
        <v>1860</v>
      </c>
      <c r="B399" s="2" t="s">
        <v>1561</v>
      </c>
      <c r="C399" s="2" t="s">
        <v>1555</v>
      </c>
      <c r="D399" s="4">
        <f t="shared" si="6"/>
        <v>25</v>
      </c>
      <c r="E399" s="2">
        <v>125.1</v>
      </c>
      <c r="F399" s="2" t="s">
        <v>712</v>
      </c>
      <c r="H399" s="2">
        <v>145.4</v>
      </c>
      <c r="I399" s="2" t="s">
        <v>712</v>
      </c>
      <c r="K399" s="2">
        <v>172.6</v>
      </c>
      <c r="L399" s="2" t="s">
        <v>712</v>
      </c>
      <c r="N399" s="2">
        <v>207.9</v>
      </c>
      <c r="O399" s="2" t="s">
        <v>712</v>
      </c>
      <c r="Q399" s="2">
        <v>246.5</v>
      </c>
      <c r="R399" s="2" t="s">
        <v>712</v>
      </c>
      <c r="T399" s="2">
        <v>286.89999999999998</v>
      </c>
      <c r="U399" s="2" t="s">
        <v>712</v>
      </c>
      <c r="W399" s="2">
        <v>330</v>
      </c>
      <c r="X399" s="2" t="s">
        <v>712</v>
      </c>
      <c r="Z399" s="2">
        <v>379.9</v>
      </c>
      <c r="AA399" s="2" t="s">
        <v>712</v>
      </c>
      <c r="AC399" s="2">
        <v>434.9</v>
      </c>
      <c r="AD399" s="2" t="s">
        <v>712</v>
      </c>
      <c r="AF399" s="2">
        <v>492.1</v>
      </c>
      <c r="AG399" s="2" t="s">
        <v>712</v>
      </c>
      <c r="AI399" s="2">
        <v>549.20000000000005</v>
      </c>
      <c r="AJ399" s="2" t="s">
        <v>712</v>
      </c>
      <c r="AL399" s="2">
        <v>583.6</v>
      </c>
      <c r="AM399" s="2" t="s">
        <v>712</v>
      </c>
    </row>
    <row r="400" spans="1:39" x14ac:dyDescent="0.25">
      <c r="A400" s="2" t="s">
        <v>1860</v>
      </c>
      <c r="B400" s="2" t="s">
        <v>1560</v>
      </c>
      <c r="C400" s="2" t="s">
        <v>1555</v>
      </c>
      <c r="D400" s="4">
        <f t="shared" si="6"/>
        <v>218</v>
      </c>
      <c r="E400" s="2">
        <v>1.94</v>
      </c>
      <c r="F400" s="2" t="s">
        <v>712</v>
      </c>
      <c r="H400" s="2">
        <v>1.81</v>
      </c>
      <c r="I400" s="2" t="s">
        <v>712</v>
      </c>
      <c r="K400" s="2">
        <v>1.57</v>
      </c>
      <c r="L400" s="2" t="s">
        <v>712</v>
      </c>
      <c r="N400" s="2">
        <v>1.55</v>
      </c>
      <c r="O400" s="2" t="s">
        <v>712</v>
      </c>
      <c r="Q400" s="2">
        <v>1.62</v>
      </c>
      <c r="R400" s="2" t="s">
        <v>712</v>
      </c>
      <c r="T400" s="2">
        <v>1.7</v>
      </c>
      <c r="U400" s="2" t="s">
        <v>712</v>
      </c>
      <c r="W400" s="2">
        <v>1.56</v>
      </c>
      <c r="X400" s="2" t="s">
        <v>712</v>
      </c>
      <c r="Z400" s="2">
        <v>1.55</v>
      </c>
      <c r="AA400" s="2" t="s">
        <v>712</v>
      </c>
      <c r="AC400" s="2">
        <v>1.43</v>
      </c>
      <c r="AD400" s="2" t="s">
        <v>712</v>
      </c>
      <c r="AF400" s="2">
        <v>1.1399999999999999</v>
      </c>
      <c r="AG400" s="2" t="s">
        <v>712</v>
      </c>
      <c r="AI400" s="2">
        <v>1.17</v>
      </c>
      <c r="AJ400" s="2" t="s">
        <v>712</v>
      </c>
      <c r="AL400" s="2">
        <v>1.25</v>
      </c>
      <c r="AM400" s="2" t="s">
        <v>712</v>
      </c>
    </row>
    <row r="401" spans="1:39" x14ac:dyDescent="0.25">
      <c r="A401" s="2" t="s">
        <v>1860</v>
      </c>
      <c r="B401" s="2" t="s">
        <v>1559</v>
      </c>
      <c r="C401" s="2" t="s">
        <v>1555</v>
      </c>
      <c r="D401" s="4">
        <f t="shared" si="6"/>
        <v>219</v>
      </c>
      <c r="E401" s="2">
        <v>66.25</v>
      </c>
      <c r="F401" s="2" t="s">
        <v>712</v>
      </c>
      <c r="H401" s="2">
        <v>79.05</v>
      </c>
      <c r="I401" s="2" t="s">
        <v>712</v>
      </c>
      <c r="K401" s="2">
        <v>86.35</v>
      </c>
      <c r="L401" s="2" t="s">
        <v>712</v>
      </c>
      <c r="N401" s="2">
        <v>90.3</v>
      </c>
      <c r="O401" s="2" t="s">
        <v>712</v>
      </c>
      <c r="Q401" s="2">
        <v>93.68</v>
      </c>
      <c r="R401" s="2" t="s">
        <v>712</v>
      </c>
      <c r="T401" s="2">
        <v>94.4</v>
      </c>
      <c r="U401" s="2" t="s">
        <v>712</v>
      </c>
      <c r="W401" s="2">
        <v>95.42</v>
      </c>
      <c r="X401" s="2" t="s">
        <v>712</v>
      </c>
      <c r="Z401" s="2">
        <v>96.53</v>
      </c>
      <c r="AA401" s="2" t="s">
        <v>712</v>
      </c>
      <c r="AC401" s="2">
        <v>99</v>
      </c>
      <c r="AD401" s="2" t="s">
        <v>712</v>
      </c>
      <c r="AF401" s="2">
        <v>102.2</v>
      </c>
      <c r="AG401" s="2" t="s">
        <v>712</v>
      </c>
      <c r="AI401" s="2">
        <v>104.8</v>
      </c>
      <c r="AJ401" s="2" t="s">
        <v>712</v>
      </c>
      <c r="AL401" s="2">
        <v>106.2</v>
      </c>
      <c r="AM401" s="2" t="s">
        <v>712</v>
      </c>
    </row>
    <row r="402" spans="1:39" x14ac:dyDescent="0.25">
      <c r="A402" s="2" t="s">
        <v>1860</v>
      </c>
      <c r="B402" s="2" t="s">
        <v>1558</v>
      </c>
      <c r="C402" s="2" t="s">
        <v>1555</v>
      </c>
      <c r="D402" s="4">
        <f t="shared" si="6"/>
        <v>227</v>
      </c>
      <c r="E402" s="2">
        <v>6.39</v>
      </c>
      <c r="F402" s="2" t="s">
        <v>712</v>
      </c>
      <c r="H402" s="2">
        <v>7.04</v>
      </c>
      <c r="I402" s="2" t="s">
        <v>712</v>
      </c>
      <c r="K402" s="2">
        <v>7.46</v>
      </c>
      <c r="L402" s="2" t="s">
        <v>712</v>
      </c>
      <c r="N402" s="2">
        <v>7.82</v>
      </c>
      <c r="O402" s="2" t="s">
        <v>712</v>
      </c>
      <c r="Q402" s="2">
        <v>8.2799999999999994</v>
      </c>
      <c r="R402" s="2" t="s">
        <v>712</v>
      </c>
      <c r="T402" s="2">
        <v>8.82</v>
      </c>
      <c r="U402" s="2" t="s">
        <v>712</v>
      </c>
      <c r="W402" s="2">
        <v>9.1</v>
      </c>
      <c r="X402" s="2" t="s">
        <v>712</v>
      </c>
      <c r="Z402" s="2">
        <v>9.3000000000000007</v>
      </c>
      <c r="AA402" s="2" t="s">
        <v>712</v>
      </c>
      <c r="AC402" s="2">
        <v>9.5299999999999994</v>
      </c>
      <c r="AD402" s="2" t="s">
        <v>712</v>
      </c>
      <c r="AF402" s="2">
        <v>9.76</v>
      </c>
      <c r="AG402" s="2" t="s">
        <v>712</v>
      </c>
      <c r="AI402" s="2">
        <v>9.86</v>
      </c>
      <c r="AJ402" s="2" t="s">
        <v>712</v>
      </c>
      <c r="AL402" s="2">
        <v>9.92</v>
      </c>
      <c r="AM402" s="2" t="s">
        <v>712</v>
      </c>
    </row>
    <row r="403" spans="1:39" x14ac:dyDescent="0.25">
      <c r="A403" s="2" t="s">
        <v>1860</v>
      </c>
      <c r="B403" s="2" t="s">
        <v>1556</v>
      </c>
      <c r="C403" s="2" t="s">
        <v>1555</v>
      </c>
      <c r="D403" s="4">
        <f t="shared" si="6"/>
        <v>155</v>
      </c>
      <c r="E403" s="2">
        <v>67.81</v>
      </c>
      <c r="F403" s="2" t="s">
        <v>712</v>
      </c>
      <c r="H403" s="2">
        <v>78.52</v>
      </c>
      <c r="I403" s="2" t="s">
        <v>712</v>
      </c>
      <c r="K403" s="2">
        <v>90.82</v>
      </c>
      <c r="L403" s="2" t="s">
        <v>712</v>
      </c>
      <c r="N403" s="2">
        <v>106.2</v>
      </c>
      <c r="O403" s="2" t="s">
        <v>712</v>
      </c>
      <c r="Q403" s="2">
        <v>121.4</v>
      </c>
      <c r="R403" s="2" t="s">
        <v>712</v>
      </c>
      <c r="T403" s="2">
        <v>136.1</v>
      </c>
      <c r="U403" s="2" t="s">
        <v>712</v>
      </c>
      <c r="W403" s="2">
        <v>155.19999999999999</v>
      </c>
      <c r="X403" s="2" t="s">
        <v>712</v>
      </c>
      <c r="Z403" s="2">
        <v>175</v>
      </c>
      <c r="AA403" s="2" t="s">
        <v>712</v>
      </c>
      <c r="AC403" s="2">
        <v>194</v>
      </c>
      <c r="AD403" s="2" t="s">
        <v>712</v>
      </c>
      <c r="AF403" s="2">
        <v>220</v>
      </c>
      <c r="AG403" s="2" t="s">
        <v>712</v>
      </c>
      <c r="AI403" s="2">
        <v>247.5</v>
      </c>
      <c r="AJ403" s="2" t="s">
        <v>712</v>
      </c>
      <c r="AL403" s="2">
        <v>264.60000000000002</v>
      </c>
      <c r="AM403" s="2" t="s">
        <v>712</v>
      </c>
    </row>
    <row r="404" spans="1:39" x14ac:dyDescent="0.25">
      <c r="D404" s="4" t="str">
        <f t="shared" si="6"/>
        <v/>
      </c>
    </row>
    <row r="405" spans="1:39" x14ac:dyDescent="0.25">
      <c r="D405" s="4" t="str">
        <f t="shared" si="6"/>
        <v/>
      </c>
      <c r="E405" s="2" t="s">
        <v>1779</v>
      </c>
      <c r="H405" s="2" t="s">
        <v>1778</v>
      </c>
      <c r="K405" s="2" t="s">
        <v>1777</v>
      </c>
      <c r="N405" s="2" t="s">
        <v>1776</v>
      </c>
      <c r="Q405" s="2" t="s">
        <v>1775</v>
      </c>
      <c r="T405" s="2" t="s">
        <v>1774</v>
      </c>
      <c r="W405" s="2" t="s">
        <v>1773</v>
      </c>
      <c r="Z405" s="2" t="s">
        <v>1772</v>
      </c>
      <c r="AC405" s="2" t="s">
        <v>1771</v>
      </c>
      <c r="AF405" s="2" t="s">
        <v>1770</v>
      </c>
      <c r="AI405" s="2" t="s">
        <v>1769</v>
      </c>
      <c r="AL405" s="2" t="s">
        <v>1768</v>
      </c>
    </row>
    <row r="406" spans="1:39" x14ac:dyDescent="0.25">
      <c r="A406" s="2" t="s">
        <v>1859</v>
      </c>
      <c r="B406" s="2" t="s">
        <v>1767</v>
      </c>
      <c r="C406" s="2" t="s">
        <v>1712</v>
      </c>
      <c r="D406" s="4">
        <f t="shared" si="6"/>
        <v>4</v>
      </c>
      <c r="E406" s="3">
        <v>2001460831</v>
      </c>
      <c r="F406" s="2" t="s">
        <v>712</v>
      </c>
      <c r="H406" s="3">
        <v>3370870459</v>
      </c>
      <c r="I406" s="2" t="s">
        <v>712</v>
      </c>
      <c r="K406" s="3">
        <v>6761786485</v>
      </c>
      <c r="L406" s="2" t="s">
        <v>712</v>
      </c>
      <c r="N406" s="3">
        <v>20971901065</v>
      </c>
      <c r="O406" s="2" t="s">
        <v>712</v>
      </c>
      <c r="Q406" s="3">
        <v>45207090661</v>
      </c>
      <c r="R406" s="2" t="s">
        <v>712</v>
      </c>
      <c r="T406" s="3">
        <v>66742269086</v>
      </c>
      <c r="U406" s="2" t="s">
        <v>712</v>
      </c>
      <c r="W406" s="3">
        <v>48003298223</v>
      </c>
      <c r="X406" s="2" t="s">
        <v>712</v>
      </c>
      <c r="Z406" s="3">
        <v>48177862502</v>
      </c>
      <c r="AA406" s="2" t="s">
        <v>712</v>
      </c>
      <c r="AC406" s="3">
        <v>56760288396</v>
      </c>
      <c r="AD406" s="2" t="s">
        <v>712</v>
      </c>
      <c r="AF406" s="3">
        <v>135000000000</v>
      </c>
      <c r="AG406" s="2" t="s">
        <v>712</v>
      </c>
      <c r="AI406" s="3">
        <v>209000000000</v>
      </c>
      <c r="AJ406" s="2" t="s">
        <v>712</v>
      </c>
      <c r="AL406" s="3">
        <v>167000000000</v>
      </c>
      <c r="AM406" s="2" t="s">
        <v>712</v>
      </c>
    </row>
    <row r="407" spans="1:39" x14ac:dyDescent="0.25">
      <c r="A407" s="2" t="s">
        <v>1859</v>
      </c>
      <c r="B407" s="2" t="s">
        <v>1766</v>
      </c>
      <c r="C407" s="2" t="s">
        <v>1712</v>
      </c>
      <c r="D407" s="4">
        <f t="shared" si="6"/>
        <v>7</v>
      </c>
      <c r="T407" s="3">
        <v>6684491979</v>
      </c>
      <c r="U407" s="2" t="s">
        <v>712</v>
      </c>
      <c r="W407" s="3">
        <v>10341398740</v>
      </c>
      <c r="X407" s="2" t="s">
        <v>712</v>
      </c>
      <c r="Z407" s="3">
        <v>7649716157</v>
      </c>
      <c r="AA407" s="2" t="s">
        <v>712</v>
      </c>
      <c r="AC407" s="3">
        <v>12497346670</v>
      </c>
      <c r="AD407" s="2" t="s">
        <v>712</v>
      </c>
      <c r="AF407" s="3">
        <v>60448921272</v>
      </c>
      <c r="AG407" s="2" t="s">
        <v>712</v>
      </c>
      <c r="AI407" s="3">
        <v>115000000000</v>
      </c>
      <c r="AJ407" s="2" t="s">
        <v>712</v>
      </c>
      <c r="AL407" s="3">
        <v>103000000000</v>
      </c>
      <c r="AM407" s="2" t="s">
        <v>712</v>
      </c>
    </row>
    <row r="408" spans="1:39" x14ac:dyDescent="0.25">
      <c r="A408" s="2" t="s">
        <v>1859</v>
      </c>
      <c r="B408" s="2" t="s">
        <v>1765</v>
      </c>
      <c r="C408" s="2" t="s">
        <v>1712</v>
      </c>
      <c r="D408" s="4">
        <f t="shared" si="6"/>
        <v>53</v>
      </c>
      <c r="E408" s="3">
        <v>236434954</v>
      </c>
      <c r="F408" s="2" t="s">
        <v>712</v>
      </c>
      <c r="H408" s="3">
        <v>306221953</v>
      </c>
      <c r="I408" s="2" t="s">
        <v>712</v>
      </c>
      <c r="K408" s="3">
        <v>410331856</v>
      </c>
      <c r="L408" s="2" t="s">
        <v>712</v>
      </c>
      <c r="N408" s="3">
        <v>750049780</v>
      </c>
      <c r="O408" s="2" t="s">
        <v>712</v>
      </c>
      <c r="Q408" s="3">
        <v>1267778672</v>
      </c>
      <c r="R408" s="2" t="s">
        <v>712</v>
      </c>
      <c r="T408" s="3">
        <v>1562412226</v>
      </c>
      <c r="U408" s="2" t="s">
        <v>712</v>
      </c>
      <c r="W408" s="3">
        <v>1695315306</v>
      </c>
      <c r="X408" s="2" t="s">
        <v>712</v>
      </c>
      <c r="Z408" s="3">
        <v>2268301538</v>
      </c>
      <c r="AA408" s="2" t="s">
        <v>712</v>
      </c>
      <c r="AC408" s="3">
        <v>3054571082</v>
      </c>
      <c r="AD408" s="2" t="s">
        <v>712</v>
      </c>
      <c r="AF408" s="3">
        <v>5969535132</v>
      </c>
      <c r="AG408" s="2" t="s">
        <v>712</v>
      </c>
      <c r="AI408" s="3">
        <v>8117100934</v>
      </c>
      <c r="AJ408" s="2" t="s">
        <v>712</v>
      </c>
      <c r="AL408" s="3">
        <v>8476125181</v>
      </c>
      <c r="AM408" s="2" t="s">
        <v>712</v>
      </c>
    </row>
    <row r="409" spans="1:39" x14ac:dyDescent="0.25">
      <c r="A409" s="2" t="s">
        <v>1859</v>
      </c>
      <c r="B409" s="2" t="s">
        <v>1764</v>
      </c>
      <c r="C409" s="2" t="s">
        <v>1712</v>
      </c>
      <c r="D409" s="4">
        <f t="shared" si="6"/>
        <v>20</v>
      </c>
      <c r="E409" s="3">
        <v>35644932</v>
      </c>
      <c r="F409" s="2" t="s">
        <v>712</v>
      </c>
      <c r="H409" s="3">
        <v>58642385</v>
      </c>
      <c r="I409" s="2" t="s">
        <v>712</v>
      </c>
      <c r="K409" s="3">
        <v>165253184</v>
      </c>
      <c r="L409" s="2" t="s">
        <v>712</v>
      </c>
      <c r="N409" s="3">
        <v>451624960</v>
      </c>
      <c r="O409" s="2" t="s">
        <v>712</v>
      </c>
      <c r="Q409" s="3">
        <v>1014945861</v>
      </c>
      <c r="R409" s="2" t="s">
        <v>712</v>
      </c>
      <c r="T409" s="3">
        <v>1965227085</v>
      </c>
      <c r="U409" s="2" t="s">
        <v>712</v>
      </c>
      <c r="W409" s="3">
        <v>4146513722</v>
      </c>
      <c r="X409" s="2" t="s">
        <v>712</v>
      </c>
      <c r="Z409" s="3">
        <v>5020214747</v>
      </c>
      <c r="AA409" s="2" t="s">
        <v>712</v>
      </c>
      <c r="AC409" s="3">
        <v>5438857107</v>
      </c>
      <c r="AD409" s="2" t="s">
        <v>712</v>
      </c>
      <c r="AF409" s="3">
        <v>10939053365</v>
      </c>
      <c r="AG409" s="2" t="s">
        <v>712</v>
      </c>
      <c r="AI409" s="3">
        <v>14686249032</v>
      </c>
      <c r="AJ409" s="2" t="s">
        <v>712</v>
      </c>
      <c r="AL409" s="3">
        <v>14390863395</v>
      </c>
      <c r="AM409" s="2" t="s">
        <v>712</v>
      </c>
    </row>
    <row r="410" spans="1:39" x14ac:dyDescent="0.25">
      <c r="A410" s="2" t="s">
        <v>1859</v>
      </c>
      <c r="B410" s="2" t="s">
        <v>1763</v>
      </c>
      <c r="C410" s="2" t="s">
        <v>1712</v>
      </c>
      <c r="D410" s="4">
        <f t="shared" si="6"/>
        <v>233</v>
      </c>
      <c r="E410" s="3">
        <v>379567100</v>
      </c>
      <c r="F410" s="2" t="s">
        <v>712</v>
      </c>
      <c r="H410" s="3">
        <v>450753924</v>
      </c>
      <c r="I410" s="2" t="s">
        <v>712</v>
      </c>
      <c r="K410" s="3">
        <v>578595521</v>
      </c>
      <c r="L410" s="2" t="s">
        <v>712</v>
      </c>
      <c r="N410" s="3">
        <v>1131224880</v>
      </c>
      <c r="O410" s="2" t="s">
        <v>712</v>
      </c>
      <c r="Q410" s="3">
        <v>1754450098</v>
      </c>
      <c r="R410" s="2" t="s">
        <v>712</v>
      </c>
      <c r="T410" s="3">
        <v>2369834947</v>
      </c>
      <c r="U410" s="2" t="s">
        <v>712</v>
      </c>
      <c r="W410" s="3">
        <v>2240264712</v>
      </c>
      <c r="X410" s="2" t="s">
        <v>712</v>
      </c>
      <c r="Z410" s="3">
        <v>2447669404</v>
      </c>
      <c r="AA410" s="2" t="s">
        <v>712</v>
      </c>
      <c r="AC410" s="3">
        <v>3205592290</v>
      </c>
      <c r="AD410" s="2" t="s">
        <v>712</v>
      </c>
      <c r="AF410" s="3">
        <v>6771277871</v>
      </c>
      <c r="AG410" s="2" t="s">
        <v>712</v>
      </c>
      <c r="AI410" s="3">
        <v>11166061508</v>
      </c>
      <c r="AJ410" s="2" t="s">
        <v>712</v>
      </c>
      <c r="AL410" s="3">
        <v>11099473097</v>
      </c>
      <c r="AM410" s="2" t="s">
        <v>712</v>
      </c>
    </row>
    <row r="411" spans="1:39" x14ac:dyDescent="0.25">
      <c r="A411" s="2" t="s">
        <v>1859</v>
      </c>
      <c r="B411" s="2" t="s">
        <v>1762</v>
      </c>
      <c r="C411" s="2" t="s">
        <v>1712</v>
      </c>
      <c r="D411" s="4">
        <f t="shared" si="6"/>
        <v>29</v>
      </c>
      <c r="E411" s="3">
        <v>213500006</v>
      </c>
      <c r="F411" s="2" t="s">
        <v>712</v>
      </c>
      <c r="H411" s="3">
        <v>178297143</v>
      </c>
      <c r="I411" s="2" t="s">
        <v>712</v>
      </c>
      <c r="K411" s="3">
        <v>246804571</v>
      </c>
      <c r="L411" s="2" t="s">
        <v>712</v>
      </c>
      <c r="N411" s="3">
        <v>547535556</v>
      </c>
      <c r="O411" s="2" t="s">
        <v>712</v>
      </c>
      <c r="Q411" s="3">
        <v>1013222222</v>
      </c>
      <c r="R411" s="2" t="s">
        <v>712</v>
      </c>
      <c r="T411" s="3">
        <v>1131466494</v>
      </c>
      <c r="U411" s="2" t="s">
        <v>712</v>
      </c>
      <c r="W411" s="3">
        <v>1083037671</v>
      </c>
      <c r="X411" s="2" t="s">
        <v>712</v>
      </c>
      <c r="Z411" s="3">
        <v>972896268</v>
      </c>
      <c r="AA411" s="2" t="s">
        <v>712</v>
      </c>
      <c r="AC411" s="3">
        <v>825394490</v>
      </c>
      <c r="AD411" s="2" t="s">
        <v>712</v>
      </c>
      <c r="AF411" s="3">
        <v>1356078278</v>
      </c>
      <c r="AG411" s="2" t="s">
        <v>712</v>
      </c>
      <c r="AI411" s="3">
        <v>2472384907</v>
      </c>
      <c r="AJ411" s="2" t="s">
        <v>712</v>
      </c>
      <c r="AL411" s="3">
        <v>3085184837</v>
      </c>
      <c r="AM411" s="2" t="s">
        <v>712</v>
      </c>
    </row>
    <row r="412" spans="1:39" x14ac:dyDescent="0.25">
      <c r="A412" s="2" t="s">
        <v>1859</v>
      </c>
      <c r="B412" s="2" t="s">
        <v>1761</v>
      </c>
      <c r="C412" s="2" t="s">
        <v>1712</v>
      </c>
      <c r="D412" s="4">
        <f t="shared" si="6"/>
        <v>35</v>
      </c>
      <c r="Q412" s="3">
        <v>140630759</v>
      </c>
      <c r="R412" s="2" t="s">
        <v>712</v>
      </c>
      <c r="T412" s="3">
        <v>235253172</v>
      </c>
      <c r="U412" s="2" t="s">
        <v>712</v>
      </c>
      <c r="W412" s="3">
        <v>357160985</v>
      </c>
      <c r="X412" s="2" t="s">
        <v>712</v>
      </c>
      <c r="Z412" s="3">
        <v>490608658</v>
      </c>
      <c r="AA412" s="2" t="s">
        <v>712</v>
      </c>
      <c r="AC412" s="3">
        <v>620974660</v>
      </c>
      <c r="AD412" s="2" t="s">
        <v>712</v>
      </c>
      <c r="AF412" s="3">
        <v>1513933983</v>
      </c>
      <c r="AG412" s="2" t="s">
        <v>712</v>
      </c>
      <c r="AI412" s="3">
        <v>1751888562</v>
      </c>
      <c r="AJ412" s="2" t="s">
        <v>712</v>
      </c>
      <c r="AL412" s="3">
        <v>1629759975</v>
      </c>
      <c r="AM412" s="2" t="s">
        <v>712</v>
      </c>
    </row>
    <row r="413" spans="1:39" x14ac:dyDescent="0.25">
      <c r="A413" s="2" t="s">
        <v>1859</v>
      </c>
      <c r="B413" s="2" t="s">
        <v>1760</v>
      </c>
      <c r="C413" s="2" t="s">
        <v>1712</v>
      </c>
      <c r="D413" s="4">
        <f t="shared" si="6"/>
        <v>32</v>
      </c>
      <c r="E413" s="3">
        <v>699373631</v>
      </c>
      <c r="F413" s="2" t="s">
        <v>712</v>
      </c>
      <c r="H413" s="3">
        <v>934078958</v>
      </c>
      <c r="I413" s="2" t="s">
        <v>712</v>
      </c>
      <c r="K413" s="3">
        <v>1430951432</v>
      </c>
      <c r="L413" s="2" t="s">
        <v>712</v>
      </c>
      <c r="N413" s="3">
        <v>3366368801</v>
      </c>
      <c r="O413" s="2" t="s">
        <v>712</v>
      </c>
      <c r="Q413" s="3">
        <v>7322913600</v>
      </c>
      <c r="R413" s="2" t="s">
        <v>712</v>
      </c>
      <c r="T413" s="3">
        <v>12302473329</v>
      </c>
      <c r="U413" s="2" t="s">
        <v>712</v>
      </c>
      <c r="W413" s="3">
        <v>11396310990</v>
      </c>
      <c r="X413" s="2" t="s">
        <v>712</v>
      </c>
      <c r="Z413" s="3">
        <v>9840553236</v>
      </c>
      <c r="AA413" s="2" t="s">
        <v>712</v>
      </c>
      <c r="AC413" s="3">
        <v>10879778384</v>
      </c>
      <c r="AD413" s="2" t="s">
        <v>712</v>
      </c>
      <c r="AF413" s="3">
        <v>20431780378</v>
      </c>
      <c r="AG413" s="2" t="s">
        <v>712</v>
      </c>
      <c r="AI413" s="3">
        <v>26472056038</v>
      </c>
      <c r="AJ413" s="2" t="s">
        <v>712</v>
      </c>
      <c r="AL413" s="3">
        <v>29198372811</v>
      </c>
      <c r="AM413" s="2" t="s">
        <v>712</v>
      </c>
    </row>
    <row r="414" spans="1:39" x14ac:dyDescent="0.25">
      <c r="A414" s="2" t="s">
        <v>1859</v>
      </c>
      <c r="B414" s="2" t="s">
        <v>1759</v>
      </c>
      <c r="C414" s="2" t="s">
        <v>1712</v>
      </c>
      <c r="D414" s="4">
        <f t="shared" si="6"/>
        <v>37</v>
      </c>
      <c r="E414" s="3">
        <v>124482774</v>
      </c>
      <c r="F414" s="2" t="s">
        <v>712</v>
      </c>
      <c r="H414" s="3">
        <v>163820514</v>
      </c>
      <c r="I414" s="2" t="s">
        <v>712</v>
      </c>
      <c r="K414" s="3">
        <v>230317883</v>
      </c>
      <c r="L414" s="2" t="s">
        <v>712</v>
      </c>
      <c r="N414" s="3">
        <v>507298148</v>
      </c>
      <c r="O414" s="2" t="s">
        <v>712</v>
      </c>
      <c r="Q414" s="3">
        <v>748312391</v>
      </c>
      <c r="R414" s="2" t="s">
        <v>712</v>
      </c>
      <c r="T414" s="3">
        <v>1200991976</v>
      </c>
      <c r="U414" s="2" t="s">
        <v>712</v>
      </c>
      <c r="W414" s="3">
        <v>1411917558</v>
      </c>
      <c r="X414" s="2" t="s">
        <v>712</v>
      </c>
      <c r="Z414" s="3">
        <v>937741468</v>
      </c>
      <c r="AA414" s="2" t="s">
        <v>712</v>
      </c>
      <c r="AC414" s="3">
        <v>991387870</v>
      </c>
      <c r="AD414" s="2" t="s">
        <v>712</v>
      </c>
      <c r="AF414" s="3">
        <v>1698125618</v>
      </c>
      <c r="AG414" s="2" t="s">
        <v>712</v>
      </c>
      <c r="AI414" s="3">
        <v>2184183758</v>
      </c>
      <c r="AJ414" s="2" t="s">
        <v>712</v>
      </c>
      <c r="AL414" s="3">
        <v>1503299944</v>
      </c>
      <c r="AM414" s="2" t="s">
        <v>712</v>
      </c>
    </row>
    <row r="415" spans="1:39" x14ac:dyDescent="0.25">
      <c r="A415" s="2" t="s">
        <v>1859</v>
      </c>
      <c r="B415" s="2" t="s">
        <v>1758</v>
      </c>
      <c r="C415" s="2" t="s">
        <v>1712</v>
      </c>
      <c r="D415" s="4">
        <f t="shared" si="6"/>
        <v>39</v>
      </c>
      <c r="E415" s="3">
        <v>357635714</v>
      </c>
      <c r="F415" s="2" t="s">
        <v>712</v>
      </c>
      <c r="H415" s="3">
        <v>449826323</v>
      </c>
      <c r="I415" s="2" t="s">
        <v>712</v>
      </c>
      <c r="K415" s="3">
        <v>585427546</v>
      </c>
      <c r="L415" s="2" t="s">
        <v>712</v>
      </c>
      <c r="N415" s="3">
        <v>935360466</v>
      </c>
      <c r="O415" s="2" t="s">
        <v>712</v>
      </c>
      <c r="Q415" s="3">
        <v>834369860</v>
      </c>
      <c r="R415" s="2" t="s">
        <v>712</v>
      </c>
      <c r="T415" s="3">
        <v>1163426851</v>
      </c>
      <c r="U415" s="2" t="s">
        <v>712</v>
      </c>
      <c r="W415" s="3">
        <v>1881847677</v>
      </c>
      <c r="X415" s="2" t="s">
        <v>712</v>
      </c>
      <c r="Z415" s="3">
        <v>1544689503</v>
      </c>
      <c r="AA415" s="2" t="s">
        <v>712</v>
      </c>
      <c r="AC415" s="3">
        <v>1987622279</v>
      </c>
      <c r="AD415" s="2" t="s">
        <v>712</v>
      </c>
      <c r="AF415" s="3">
        <v>8638711757</v>
      </c>
      <c r="AG415" s="2" t="s">
        <v>712</v>
      </c>
      <c r="AI415" s="3">
        <v>12368070169</v>
      </c>
      <c r="AJ415" s="2" t="s">
        <v>712</v>
      </c>
      <c r="AL415" s="3">
        <v>10888798114</v>
      </c>
      <c r="AM415" s="2" t="s">
        <v>712</v>
      </c>
    </row>
    <row r="416" spans="1:39" x14ac:dyDescent="0.25">
      <c r="A416" s="2" t="s">
        <v>1859</v>
      </c>
      <c r="B416" s="2" t="s">
        <v>1757</v>
      </c>
      <c r="C416" s="2" t="s">
        <v>1712</v>
      </c>
      <c r="D416" s="4">
        <f t="shared" si="6"/>
        <v>45</v>
      </c>
      <c r="Q416" s="3">
        <v>107089563</v>
      </c>
      <c r="R416" s="2" t="s">
        <v>712</v>
      </c>
      <c r="T416" s="3">
        <v>196433674</v>
      </c>
      <c r="U416" s="2" t="s">
        <v>712</v>
      </c>
      <c r="W416" s="3">
        <v>266191040</v>
      </c>
      <c r="X416" s="2" t="s">
        <v>712</v>
      </c>
      <c r="Z416" s="3">
        <v>212099635</v>
      </c>
      <c r="AA416" s="2" t="s">
        <v>712</v>
      </c>
      <c r="AC416" s="3">
        <v>246737679</v>
      </c>
      <c r="AD416" s="2" t="s">
        <v>712</v>
      </c>
      <c r="AF416" s="3">
        <v>462453583</v>
      </c>
      <c r="AG416" s="2" t="s">
        <v>712</v>
      </c>
      <c r="AI416" s="3">
        <v>550476566</v>
      </c>
      <c r="AJ416" s="2" t="s">
        <v>712</v>
      </c>
      <c r="AL416" s="3">
        <v>623751045</v>
      </c>
      <c r="AM416" s="2" t="s">
        <v>712</v>
      </c>
    </row>
    <row r="417" spans="1:39" x14ac:dyDescent="0.25">
      <c r="A417" s="2" t="s">
        <v>1859</v>
      </c>
      <c r="B417" s="2" t="s">
        <v>1756</v>
      </c>
      <c r="C417" s="2" t="s">
        <v>1712</v>
      </c>
      <c r="D417" s="4">
        <f t="shared" si="6"/>
        <v>46</v>
      </c>
      <c r="E417" s="3">
        <v>166521240</v>
      </c>
      <c r="F417" s="2" t="s">
        <v>712</v>
      </c>
      <c r="H417" s="3">
        <v>237397428</v>
      </c>
      <c r="I417" s="2" t="s">
        <v>712</v>
      </c>
      <c r="K417" s="3">
        <v>410669263</v>
      </c>
      <c r="L417" s="2" t="s">
        <v>712</v>
      </c>
      <c r="N417" s="3">
        <v>765224031</v>
      </c>
      <c r="O417" s="2" t="s">
        <v>712</v>
      </c>
      <c r="Q417" s="3">
        <v>2160640567</v>
      </c>
      <c r="R417" s="2" t="s">
        <v>712</v>
      </c>
      <c r="T417" s="3">
        <v>2297753649</v>
      </c>
      <c r="U417" s="2" t="s">
        <v>712</v>
      </c>
      <c r="W417" s="3">
        <v>2933222706</v>
      </c>
      <c r="X417" s="2" t="s">
        <v>712</v>
      </c>
      <c r="Z417" s="3">
        <v>2322719101</v>
      </c>
      <c r="AA417" s="2" t="s">
        <v>712</v>
      </c>
      <c r="AC417" s="3">
        <v>3019993723</v>
      </c>
      <c r="AD417" s="2" t="s">
        <v>712</v>
      </c>
      <c r="AF417" s="3">
        <v>8394688284</v>
      </c>
      <c r="AG417" s="2" t="s">
        <v>712</v>
      </c>
      <c r="AI417" s="3">
        <v>13677930124</v>
      </c>
      <c r="AJ417" s="2" t="s">
        <v>712</v>
      </c>
      <c r="AL417" s="3">
        <v>8553154506</v>
      </c>
      <c r="AM417" s="2" t="s">
        <v>712</v>
      </c>
    </row>
    <row r="418" spans="1:39" x14ac:dyDescent="0.25">
      <c r="A418" s="2" t="s">
        <v>1859</v>
      </c>
      <c r="B418" s="2" t="s">
        <v>1755</v>
      </c>
      <c r="C418" s="2" t="s">
        <v>1712</v>
      </c>
      <c r="D418" s="4">
        <f t="shared" si="6"/>
        <v>107</v>
      </c>
      <c r="E418" s="3">
        <v>645284475</v>
      </c>
      <c r="F418" s="2" t="s">
        <v>712</v>
      </c>
      <c r="H418" s="3">
        <v>1082922726</v>
      </c>
      <c r="I418" s="2" t="s">
        <v>712</v>
      </c>
      <c r="K418" s="3">
        <v>1849400398</v>
      </c>
      <c r="L418" s="2" t="s">
        <v>712</v>
      </c>
      <c r="N418" s="3">
        <v>6265068200</v>
      </c>
      <c r="O418" s="2" t="s">
        <v>712</v>
      </c>
      <c r="Q418" s="3">
        <v>7567110856</v>
      </c>
      <c r="R418" s="2" t="s">
        <v>712</v>
      </c>
      <c r="T418" s="3">
        <v>10087654451</v>
      </c>
      <c r="U418" s="2" t="s">
        <v>712</v>
      </c>
      <c r="W418" s="3">
        <v>11152971316</v>
      </c>
      <c r="X418" s="2" t="s">
        <v>712</v>
      </c>
      <c r="Z418" s="3">
        <v>11722142706</v>
      </c>
      <c r="AA418" s="2" t="s">
        <v>712</v>
      </c>
      <c r="AC418" s="3">
        <v>12346919216</v>
      </c>
      <c r="AD418" s="2" t="s">
        <v>712</v>
      </c>
      <c r="AF418" s="3">
        <v>20343635320</v>
      </c>
      <c r="AG418" s="2" t="s">
        <v>712</v>
      </c>
      <c r="AI418" s="3">
        <v>27040562587</v>
      </c>
      <c r="AJ418" s="2" t="s">
        <v>712</v>
      </c>
      <c r="AL418" s="3">
        <v>31752543539</v>
      </c>
      <c r="AM418" s="2" t="s">
        <v>712</v>
      </c>
    </row>
    <row r="419" spans="1:39" x14ac:dyDescent="0.25">
      <c r="A419" s="2" t="s">
        <v>1859</v>
      </c>
      <c r="B419" s="2" t="s">
        <v>1754</v>
      </c>
      <c r="C419" s="2" t="s">
        <v>1712</v>
      </c>
      <c r="D419" s="4">
        <f t="shared" si="6"/>
        <v>250</v>
      </c>
      <c r="E419" s="2">
        <v>0</v>
      </c>
      <c r="F419" s="2" t="s">
        <v>712</v>
      </c>
      <c r="H419" s="2">
        <v>0</v>
      </c>
      <c r="I419" s="2" t="s">
        <v>712</v>
      </c>
      <c r="K419" s="2">
        <v>0</v>
      </c>
      <c r="L419" s="2" t="s">
        <v>712</v>
      </c>
      <c r="N419" s="2">
        <v>0</v>
      </c>
      <c r="O419" s="2" t="s">
        <v>712</v>
      </c>
      <c r="Q419" s="2">
        <v>0</v>
      </c>
      <c r="R419" s="2" t="s">
        <v>712</v>
      </c>
      <c r="T419" s="2">
        <v>0</v>
      </c>
      <c r="U419" s="2" t="s">
        <v>712</v>
      </c>
      <c r="W419" s="3">
        <v>8227343907</v>
      </c>
      <c r="X419" s="2" t="s">
        <v>712</v>
      </c>
      <c r="Z419" s="3">
        <v>6091061291</v>
      </c>
      <c r="AA419" s="2" t="s">
        <v>712</v>
      </c>
      <c r="AC419" s="3">
        <v>8728038525</v>
      </c>
      <c r="AD419" s="2" t="s">
        <v>712</v>
      </c>
      <c r="AF419" s="3">
        <v>16364029327</v>
      </c>
      <c r="AG419" s="2" t="s">
        <v>712</v>
      </c>
      <c r="AI419" s="3">
        <v>27463220380</v>
      </c>
      <c r="AJ419" s="2" t="s">
        <v>712</v>
      </c>
      <c r="AL419" s="3">
        <v>35237742278</v>
      </c>
      <c r="AM419" s="2" t="s">
        <v>712</v>
      </c>
    </row>
    <row r="420" spans="1:39" x14ac:dyDescent="0.25">
      <c r="A420" s="2" t="s">
        <v>1859</v>
      </c>
      <c r="B420" s="2" t="s">
        <v>1753</v>
      </c>
      <c r="C420" s="2" t="s">
        <v>1712</v>
      </c>
      <c r="D420" s="4">
        <f t="shared" si="6"/>
        <v>72</v>
      </c>
      <c r="T420" s="3">
        <v>373371753</v>
      </c>
      <c r="U420" s="2" t="s">
        <v>712</v>
      </c>
      <c r="W420" s="3">
        <v>478058305</v>
      </c>
      <c r="X420" s="2" t="s">
        <v>712</v>
      </c>
      <c r="Z420" s="3">
        <v>502675542</v>
      </c>
      <c r="AA420" s="2" t="s">
        <v>712</v>
      </c>
      <c r="AC420" s="3">
        <v>591122040</v>
      </c>
      <c r="AD420" s="2" t="s">
        <v>712</v>
      </c>
      <c r="AF420" s="3">
        <v>847918929</v>
      </c>
      <c r="AG420" s="2" t="s">
        <v>712</v>
      </c>
      <c r="AI420" s="3">
        <v>1353632942</v>
      </c>
      <c r="AJ420" s="2" t="s">
        <v>712</v>
      </c>
      <c r="AL420" s="3">
        <v>1589025860</v>
      </c>
      <c r="AM420" s="2" t="s">
        <v>712</v>
      </c>
    </row>
    <row r="421" spans="1:39" x14ac:dyDescent="0.25">
      <c r="A421" s="2" t="s">
        <v>1859</v>
      </c>
      <c r="B421" s="2" t="s">
        <v>1752</v>
      </c>
      <c r="C421" s="2" t="s">
        <v>1712</v>
      </c>
      <c r="D421" s="4">
        <f t="shared" si="6"/>
        <v>59</v>
      </c>
      <c r="E421" s="3">
        <v>4003322844</v>
      </c>
      <c r="F421" s="2" t="s">
        <v>712</v>
      </c>
      <c r="H421" s="3">
        <v>5579168510</v>
      </c>
      <c r="I421" s="2" t="s">
        <v>712</v>
      </c>
      <c r="K421" s="3">
        <v>8763960703</v>
      </c>
      <c r="L421" s="2" t="s">
        <v>712</v>
      </c>
      <c r="N421" s="3">
        <v>14636028767</v>
      </c>
      <c r="O421" s="2" t="s">
        <v>712</v>
      </c>
      <c r="Q421" s="3">
        <v>25592365394</v>
      </c>
      <c r="R421" s="2" t="s">
        <v>712</v>
      </c>
      <c r="T421" s="3">
        <v>40507934171</v>
      </c>
      <c r="U421" s="2" t="s">
        <v>712</v>
      </c>
      <c r="W421" s="3">
        <v>41855986519</v>
      </c>
      <c r="X421" s="2" t="s">
        <v>712</v>
      </c>
      <c r="Z421" s="3">
        <v>78436578171</v>
      </c>
      <c r="AA421" s="2" t="s">
        <v>712</v>
      </c>
      <c r="AC421" s="3">
        <v>87850683979</v>
      </c>
      <c r="AD421" s="2" t="s">
        <v>712</v>
      </c>
      <c r="AF421" s="3">
        <v>130000000000</v>
      </c>
      <c r="AG421" s="2" t="s">
        <v>712</v>
      </c>
      <c r="AI421" s="3">
        <v>276000000000</v>
      </c>
      <c r="AJ421" s="2" t="s">
        <v>712</v>
      </c>
      <c r="AL421" s="3">
        <v>331000000000</v>
      </c>
      <c r="AM421" s="2" t="s">
        <v>712</v>
      </c>
    </row>
    <row r="422" spans="1:39" x14ac:dyDescent="0.25">
      <c r="A422" s="2" t="s">
        <v>1859</v>
      </c>
      <c r="B422" s="2" t="s">
        <v>1751</v>
      </c>
      <c r="C422" s="2" t="s">
        <v>1712</v>
      </c>
      <c r="D422" s="4">
        <f t="shared" si="6"/>
        <v>61</v>
      </c>
      <c r="E422" s="2">
        <v>9122751</v>
      </c>
      <c r="F422" s="2" t="s">
        <v>712</v>
      </c>
      <c r="H422" s="3">
        <v>72317447</v>
      </c>
      <c r="I422" s="2" t="s">
        <v>712</v>
      </c>
      <c r="K422" s="3">
        <v>65429198</v>
      </c>
      <c r="L422" s="2" t="s">
        <v>712</v>
      </c>
      <c r="N422" s="3">
        <v>103987520</v>
      </c>
      <c r="O422" s="2" t="s">
        <v>712</v>
      </c>
      <c r="Q422" s="3">
        <v>44294648</v>
      </c>
      <c r="R422" s="2" t="s">
        <v>712</v>
      </c>
      <c r="T422" s="3">
        <v>93345848</v>
      </c>
      <c r="U422" s="2" t="s">
        <v>712</v>
      </c>
      <c r="W422" s="3">
        <v>134707184</v>
      </c>
      <c r="X422" s="2" t="s">
        <v>712</v>
      </c>
      <c r="Z422" s="3">
        <v>442337849</v>
      </c>
      <c r="AA422" s="2" t="s">
        <v>712</v>
      </c>
      <c r="AC422" s="3">
        <v>1806742742</v>
      </c>
      <c r="AD422" s="2" t="s">
        <v>712</v>
      </c>
      <c r="AF422" s="3">
        <v>10776721748</v>
      </c>
      <c r="AG422" s="2" t="s">
        <v>712</v>
      </c>
      <c r="AI422" s="3">
        <v>18011041667</v>
      </c>
      <c r="AJ422" s="2" t="s">
        <v>712</v>
      </c>
      <c r="AL422" s="3">
        <v>9397792253</v>
      </c>
      <c r="AM422" s="2" t="s">
        <v>712</v>
      </c>
    </row>
    <row r="423" spans="1:39" x14ac:dyDescent="0.25">
      <c r="A423" s="2" t="s">
        <v>1859</v>
      </c>
      <c r="B423" s="2" t="s">
        <v>1750</v>
      </c>
      <c r="C423" s="2" t="s">
        <v>1712</v>
      </c>
      <c r="D423" s="4">
        <f t="shared" si="6"/>
        <v>178</v>
      </c>
      <c r="Z423" s="3">
        <v>686490090</v>
      </c>
      <c r="AA423" s="2" t="s">
        <v>712</v>
      </c>
      <c r="AC423" s="3">
        <v>729321367</v>
      </c>
      <c r="AD423" s="2" t="s">
        <v>712</v>
      </c>
      <c r="AF423" s="3">
        <v>1317974491</v>
      </c>
      <c r="AG423" s="2" t="s">
        <v>712</v>
      </c>
      <c r="AI423" s="3">
        <v>2607739837</v>
      </c>
      <c r="AJ423" s="2" t="s">
        <v>712</v>
      </c>
    </row>
    <row r="424" spans="1:39" x14ac:dyDescent="0.25">
      <c r="A424" s="2" t="s">
        <v>1859</v>
      </c>
      <c r="B424" s="2" t="s">
        <v>1749</v>
      </c>
      <c r="C424" s="2" t="s">
        <v>1712</v>
      </c>
      <c r="D424" s="4">
        <f t="shared" si="6"/>
        <v>238</v>
      </c>
      <c r="Z424" s="3">
        <v>8589211390</v>
      </c>
      <c r="AA424" s="2" t="s">
        <v>712</v>
      </c>
      <c r="AC424" s="3">
        <v>7850809498</v>
      </c>
      <c r="AD424" s="2" t="s">
        <v>712</v>
      </c>
      <c r="AF424" s="3">
        <v>19707616773</v>
      </c>
      <c r="AG424" s="2" t="s">
        <v>712</v>
      </c>
      <c r="AI424" s="3">
        <v>43310721414</v>
      </c>
      <c r="AJ424" s="2" t="s">
        <v>712</v>
      </c>
      <c r="AL424" s="3">
        <v>61537143095</v>
      </c>
      <c r="AM424" s="2" t="s">
        <v>712</v>
      </c>
    </row>
    <row r="425" spans="1:39" x14ac:dyDescent="0.25">
      <c r="A425" s="2" t="s">
        <v>1859</v>
      </c>
      <c r="B425" s="2" t="s">
        <v>1748</v>
      </c>
      <c r="C425" s="2" t="s">
        <v>1712</v>
      </c>
      <c r="D425" s="4">
        <f t="shared" si="6"/>
        <v>74</v>
      </c>
      <c r="E425" s="3">
        <v>182796536</v>
      </c>
      <c r="F425" s="2" t="s">
        <v>712</v>
      </c>
      <c r="H425" s="3">
        <v>271543680</v>
      </c>
      <c r="I425" s="2" t="s">
        <v>712</v>
      </c>
      <c r="K425" s="3">
        <v>430508358</v>
      </c>
      <c r="L425" s="2" t="s">
        <v>712</v>
      </c>
      <c r="N425" s="3">
        <v>2809349074</v>
      </c>
      <c r="O425" s="2" t="s">
        <v>712</v>
      </c>
      <c r="Q425" s="3">
        <v>3618007844</v>
      </c>
      <c r="R425" s="2" t="s">
        <v>712</v>
      </c>
      <c r="T425" s="3">
        <v>3281797039</v>
      </c>
      <c r="U425" s="2" t="s">
        <v>712</v>
      </c>
      <c r="W425" s="3">
        <v>5592390849</v>
      </c>
      <c r="X425" s="2" t="s">
        <v>712</v>
      </c>
      <c r="Z425" s="3">
        <v>5326816859</v>
      </c>
      <c r="AA425" s="2" t="s">
        <v>712</v>
      </c>
      <c r="AC425" s="3">
        <v>5310381151</v>
      </c>
      <c r="AD425" s="2" t="s">
        <v>712</v>
      </c>
      <c r="AF425" s="3">
        <v>12438956756</v>
      </c>
      <c r="AG425" s="2" t="s">
        <v>712</v>
      </c>
      <c r="AI425" s="3">
        <v>17171447372</v>
      </c>
      <c r="AJ425" s="2" t="s">
        <v>712</v>
      </c>
      <c r="AL425" s="3">
        <v>14339723935</v>
      </c>
      <c r="AM425" s="2" t="s">
        <v>712</v>
      </c>
    </row>
    <row r="426" spans="1:39" x14ac:dyDescent="0.25">
      <c r="A426" s="2" t="s">
        <v>1859</v>
      </c>
      <c r="B426" s="2" t="s">
        <v>1747</v>
      </c>
      <c r="C426" s="2" t="s">
        <v>1712</v>
      </c>
      <c r="D426" s="4">
        <f t="shared" si="6"/>
        <v>75</v>
      </c>
      <c r="H426" s="3">
        <v>46695363</v>
      </c>
      <c r="I426" s="2" t="s">
        <v>712</v>
      </c>
      <c r="K426" s="3">
        <v>59161545</v>
      </c>
      <c r="L426" s="2" t="s">
        <v>712</v>
      </c>
      <c r="N426" s="3">
        <v>138094243</v>
      </c>
      <c r="O426" s="2" t="s">
        <v>712</v>
      </c>
      <c r="Q426" s="3">
        <v>216051496</v>
      </c>
      <c r="R426" s="2" t="s">
        <v>712</v>
      </c>
      <c r="T426" s="3">
        <v>220626484</v>
      </c>
      <c r="U426" s="2" t="s">
        <v>712</v>
      </c>
      <c r="W426" s="3">
        <v>714255461</v>
      </c>
      <c r="X426" s="2" t="s">
        <v>712</v>
      </c>
      <c r="Z426" s="3">
        <v>803630743</v>
      </c>
      <c r="AA426" s="2" t="s">
        <v>712</v>
      </c>
      <c r="AC426" s="3">
        <v>578236035</v>
      </c>
      <c r="AD426" s="2" t="s">
        <v>712</v>
      </c>
      <c r="AF426" s="3">
        <v>798870894</v>
      </c>
      <c r="AG426" s="2" t="s">
        <v>712</v>
      </c>
      <c r="AI426" s="3">
        <v>912569687</v>
      </c>
      <c r="AJ426" s="2" t="s">
        <v>712</v>
      </c>
      <c r="AL426" s="3">
        <v>850903179</v>
      </c>
      <c r="AM426" s="2" t="s">
        <v>712</v>
      </c>
    </row>
    <row r="427" spans="1:39" x14ac:dyDescent="0.25">
      <c r="A427" s="2" t="s">
        <v>1859</v>
      </c>
      <c r="B427" s="2" t="s">
        <v>1746</v>
      </c>
      <c r="C427" s="2" t="s">
        <v>1712</v>
      </c>
      <c r="D427" s="4">
        <f t="shared" si="6"/>
        <v>81</v>
      </c>
      <c r="E427" s="3">
        <v>1382515654</v>
      </c>
      <c r="F427" s="2" t="s">
        <v>712</v>
      </c>
      <c r="H427" s="3">
        <v>1747187645</v>
      </c>
      <c r="I427" s="2" t="s">
        <v>712</v>
      </c>
      <c r="K427" s="3">
        <v>2112293280</v>
      </c>
      <c r="L427" s="2" t="s">
        <v>712</v>
      </c>
      <c r="N427" s="3">
        <v>3189428571</v>
      </c>
      <c r="O427" s="2" t="s">
        <v>712</v>
      </c>
      <c r="Q427" s="3">
        <v>4035994383</v>
      </c>
      <c r="R427" s="2" t="s">
        <v>712</v>
      </c>
      <c r="T427" s="3">
        <v>5074829932</v>
      </c>
      <c r="U427" s="2" t="s">
        <v>712</v>
      </c>
      <c r="W427" s="3">
        <v>6413901602</v>
      </c>
      <c r="X427" s="2" t="s">
        <v>712</v>
      </c>
      <c r="Z427" s="3">
        <v>6891308594</v>
      </c>
      <c r="AA427" s="2" t="s">
        <v>712</v>
      </c>
      <c r="AC427" s="3">
        <v>6166330136</v>
      </c>
      <c r="AD427" s="2" t="s">
        <v>712</v>
      </c>
      <c r="AF427" s="3">
        <v>24758819718</v>
      </c>
      <c r="AG427" s="2" t="s">
        <v>712</v>
      </c>
      <c r="AI427" s="3">
        <v>41939728979</v>
      </c>
      <c r="AJ427" s="2" t="s">
        <v>712</v>
      </c>
      <c r="AL427" s="3">
        <v>37864368220</v>
      </c>
      <c r="AM427" s="2" t="s">
        <v>712</v>
      </c>
    </row>
    <row r="428" spans="1:39" x14ac:dyDescent="0.25">
      <c r="A428" s="2" t="s">
        <v>1859</v>
      </c>
      <c r="B428" s="2" t="s">
        <v>1745</v>
      </c>
      <c r="C428" s="2" t="s">
        <v>1712</v>
      </c>
      <c r="D428" s="4">
        <f t="shared" si="6"/>
        <v>90</v>
      </c>
      <c r="Q428" s="3">
        <v>8179317760</v>
      </c>
      <c r="R428" s="2" t="s">
        <v>712</v>
      </c>
      <c r="T428" s="3">
        <v>2041538057</v>
      </c>
      <c r="U428" s="2" t="s">
        <v>712</v>
      </c>
      <c r="W428" s="3">
        <v>3284625277</v>
      </c>
      <c r="X428" s="2" t="s">
        <v>712</v>
      </c>
      <c r="Z428" s="3">
        <v>3783788551</v>
      </c>
      <c r="AA428" s="2" t="s">
        <v>712</v>
      </c>
      <c r="AC428" s="3">
        <v>2949637039</v>
      </c>
      <c r="AD428" s="2" t="s">
        <v>712</v>
      </c>
      <c r="AF428" s="3">
        <v>4134173275</v>
      </c>
      <c r="AG428" s="2" t="s">
        <v>712</v>
      </c>
      <c r="AI428" s="3">
        <v>5667229759</v>
      </c>
      <c r="AJ428" s="2" t="s">
        <v>712</v>
      </c>
      <c r="AL428" s="3">
        <v>6699203543</v>
      </c>
      <c r="AM428" s="2" t="s">
        <v>712</v>
      </c>
    </row>
    <row r="429" spans="1:39" x14ac:dyDescent="0.25">
      <c r="A429" s="2" t="s">
        <v>1859</v>
      </c>
      <c r="B429" s="2" t="s">
        <v>1744</v>
      </c>
      <c r="C429" s="2" t="s">
        <v>1712</v>
      </c>
      <c r="D429" s="4">
        <f t="shared" si="6"/>
        <v>175</v>
      </c>
      <c r="K429" s="3">
        <v>87702829</v>
      </c>
      <c r="L429" s="2" t="s">
        <v>712</v>
      </c>
      <c r="N429" s="3">
        <v>114971207</v>
      </c>
      <c r="O429" s="2" t="s">
        <v>712</v>
      </c>
      <c r="Q429" s="3">
        <v>165523634</v>
      </c>
      <c r="R429" s="2" t="s">
        <v>712</v>
      </c>
      <c r="T429" s="3">
        <v>173836362</v>
      </c>
      <c r="U429" s="2" t="s">
        <v>712</v>
      </c>
      <c r="W429" s="3">
        <v>226313493</v>
      </c>
      <c r="X429" s="2" t="s">
        <v>712</v>
      </c>
      <c r="Z429" s="3">
        <v>268551011</v>
      </c>
      <c r="AA429" s="2" t="s">
        <v>712</v>
      </c>
      <c r="AC429" s="3">
        <v>415843480</v>
      </c>
      <c r="AD429" s="2" t="s">
        <v>712</v>
      </c>
      <c r="AF429" s="3">
        <v>695606314</v>
      </c>
      <c r="AG429" s="2" t="s">
        <v>712</v>
      </c>
      <c r="AI429" s="3">
        <v>995582731</v>
      </c>
      <c r="AJ429" s="2" t="s">
        <v>712</v>
      </c>
      <c r="AL429" s="3">
        <v>1056851008</v>
      </c>
      <c r="AM429" s="2" t="s">
        <v>712</v>
      </c>
    </row>
    <row r="430" spans="1:39" x14ac:dyDescent="0.25">
      <c r="A430" s="2" t="s">
        <v>1859</v>
      </c>
      <c r="B430" s="2" t="s">
        <v>1743</v>
      </c>
      <c r="C430" s="2" t="s">
        <v>1712</v>
      </c>
      <c r="D430" s="4">
        <f t="shared" si="6"/>
        <v>114</v>
      </c>
      <c r="E430" s="3">
        <v>868111400</v>
      </c>
      <c r="F430" s="2" t="s">
        <v>712</v>
      </c>
      <c r="H430" s="3">
        <v>1232559506</v>
      </c>
      <c r="I430" s="2" t="s">
        <v>712</v>
      </c>
      <c r="K430" s="3">
        <v>2107279157</v>
      </c>
      <c r="L430" s="2" t="s">
        <v>712</v>
      </c>
      <c r="N430" s="3">
        <v>4494378855</v>
      </c>
      <c r="O430" s="2" t="s">
        <v>712</v>
      </c>
      <c r="Q430" s="3">
        <v>6431579357</v>
      </c>
      <c r="R430" s="2" t="s">
        <v>712</v>
      </c>
      <c r="T430" s="3">
        <v>7970820531</v>
      </c>
      <c r="U430" s="2" t="s">
        <v>712</v>
      </c>
      <c r="W430" s="3">
        <v>8209129172</v>
      </c>
      <c r="X430" s="2" t="s">
        <v>712</v>
      </c>
      <c r="Z430" s="3">
        <v>13115773738</v>
      </c>
      <c r="AA430" s="2" t="s">
        <v>712</v>
      </c>
      <c r="AC430" s="3">
        <v>13147743911</v>
      </c>
      <c r="AD430" s="2" t="s">
        <v>712</v>
      </c>
      <c r="AF430" s="3">
        <v>31958195182</v>
      </c>
      <c r="AG430" s="2" t="s">
        <v>712</v>
      </c>
      <c r="AI430" s="3">
        <v>50410164014</v>
      </c>
      <c r="AJ430" s="2" t="s">
        <v>712</v>
      </c>
      <c r="AL430" s="3">
        <v>63398041540</v>
      </c>
      <c r="AM430" s="2" t="s">
        <v>712</v>
      </c>
    </row>
    <row r="431" spans="1:39" x14ac:dyDescent="0.25">
      <c r="A431" s="2" t="s">
        <v>1859</v>
      </c>
      <c r="B431" s="2" t="s">
        <v>1742</v>
      </c>
      <c r="C431" s="2" t="s">
        <v>1712</v>
      </c>
      <c r="D431" s="4">
        <f t="shared" si="6"/>
        <v>122</v>
      </c>
      <c r="E431" s="3">
        <v>41859163</v>
      </c>
      <c r="F431" s="2" t="s">
        <v>712</v>
      </c>
      <c r="H431" s="3">
        <v>59260815</v>
      </c>
      <c r="I431" s="2" t="s">
        <v>712</v>
      </c>
      <c r="K431" s="3">
        <v>80915832</v>
      </c>
      <c r="L431" s="2" t="s">
        <v>712</v>
      </c>
      <c r="N431" s="3">
        <v>193307268</v>
      </c>
      <c r="O431" s="2" t="s">
        <v>712</v>
      </c>
      <c r="Q431" s="3">
        <v>326947873</v>
      </c>
      <c r="R431" s="2" t="s">
        <v>712</v>
      </c>
      <c r="T431" s="3">
        <v>369351670</v>
      </c>
      <c r="U431" s="2" t="s">
        <v>712</v>
      </c>
      <c r="W431" s="3">
        <v>720546985</v>
      </c>
      <c r="X431" s="2" t="s">
        <v>712</v>
      </c>
      <c r="Z431" s="3">
        <v>859809028</v>
      </c>
      <c r="AA431" s="2" t="s">
        <v>712</v>
      </c>
      <c r="AC431" s="3">
        <v>656752929</v>
      </c>
      <c r="AD431" s="2" t="s">
        <v>712</v>
      </c>
      <c r="AF431" s="3">
        <v>1597476793</v>
      </c>
      <c r="AG431" s="2" t="s">
        <v>712</v>
      </c>
      <c r="AI431" s="3">
        <v>2384043849</v>
      </c>
      <c r="AJ431" s="2" t="s">
        <v>712</v>
      </c>
      <c r="AL431" s="3">
        <v>2181300506</v>
      </c>
      <c r="AM431" s="2" t="s">
        <v>712</v>
      </c>
    </row>
    <row r="432" spans="1:39" x14ac:dyDescent="0.25">
      <c r="A432" s="2" t="s">
        <v>1859</v>
      </c>
      <c r="B432" s="2" t="s">
        <v>1741</v>
      </c>
      <c r="C432" s="2" t="s">
        <v>1712</v>
      </c>
      <c r="D432" s="4">
        <f t="shared" si="6"/>
        <v>123</v>
      </c>
      <c r="E432" s="3">
        <v>191861800</v>
      </c>
      <c r="F432" s="2" t="s">
        <v>712</v>
      </c>
      <c r="H432" s="3">
        <v>261024300</v>
      </c>
      <c r="I432" s="2" t="s">
        <v>712</v>
      </c>
      <c r="K432" s="3">
        <v>368098000</v>
      </c>
      <c r="L432" s="2" t="s">
        <v>712</v>
      </c>
      <c r="N432" s="3">
        <v>673010600</v>
      </c>
      <c r="O432" s="2" t="s">
        <v>712</v>
      </c>
      <c r="Q432" s="3">
        <v>863933200</v>
      </c>
      <c r="R432" s="2" t="s">
        <v>712</v>
      </c>
      <c r="T432" s="3">
        <v>972800000</v>
      </c>
      <c r="U432" s="2" t="s">
        <v>712</v>
      </c>
      <c r="W432" s="3">
        <v>223500000</v>
      </c>
      <c r="X432" s="2" t="s">
        <v>712</v>
      </c>
      <c r="Z432" s="3">
        <v>295900000</v>
      </c>
      <c r="AA432" s="2" t="s">
        <v>712</v>
      </c>
      <c r="AC432" s="3">
        <v>543000000</v>
      </c>
      <c r="AD432" s="2" t="s">
        <v>712</v>
      </c>
      <c r="AF432" s="3">
        <v>739027200</v>
      </c>
      <c r="AG432" s="2" t="s">
        <v>712</v>
      </c>
      <c r="AI432" s="3">
        <v>1735500000</v>
      </c>
      <c r="AJ432" s="2" t="s">
        <v>712</v>
      </c>
      <c r="AL432" s="3">
        <v>2053000000</v>
      </c>
      <c r="AM432" s="2" t="s">
        <v>712</v>
      </c>
    </row>
    <row r="433" spans="1:39" x14ac:dyDescent="0.25">
      <c r="A433" s="2" t="s">
        <v>1859</v>
      </c>
      <c r="B433" s="2" t="s">
        <v>1740</v>
      </c>
      <c r="C433" s="2" t="s">
        <v>1712</v>
      </c>
      <c r="D433" s="4">
        <f t="shared" si="6"/>
        <v>124</v>
      </c>
      <c r="E433" s="3">
        <v>537879744</v>
      </c>
      <c r="F433" s="2" t="s">
        <v>712</v>
      </c>
      <c r="H433" s="3">
        <v>2366838784</v>
      </c>
      <c r="I433" s="2" t="s">
        <v>712</v>
      </c>
      <c r="K433" s="3">
        <v>5467445760</v>
      </c>
      <c r="L433" s="2" t="s">
        <v>712</v>
      </c>
      <c r="N433" s="3">
        <v>19466240000</v>
      </c>
      <c r="O433" s="2" t="s">
        <v>712</v>
      </c>
      <c r="Q433" s="3">
        <v>29301510144</v>
      </c>
      <c r="R433" s="2" t="s">
        <v>712</v>
      </c>
      <c r="T433" s="3">
        <v>23173959680</v>
      </c>
      <c r="U433" s="2" t="s">
        <v>712</v>
      </c>
      <c r="W433" s="3">
        <v>33881392045</v>
      </c>
      <c r="X433" s="2" t="s">
        <v>712</v>
      </c>
      <c r="Z433" s="3">
        <v>30698633109</v>
      </c>
      <c r="AA433" s="2" t="s">
        <v>712</v>
      </c>
      <c r="AC433" s="3">
        <v>20481889764</v>
      </c>
      <c r="AD433" s="2" t="s">
        <v>712</v>
      </c>
      <c r="AF433" s="3">
        <v>67516236338</v>
      </c>
      <c r="AG433" s="2" t="s">
        <v>712</v>
      </c>
      <c r="AI433" s="3">
        <v>81905365776</v>
      </c>
      <c r="AJ433" s="2" t="s">
        <v>712</v>
      </c>
      <c r="AL433" s="3">
        <v>29152707345</v>
      </c>
      <c r="AM433" s="2" t="s">
        <v>712</v>
      </c>
    </row>
    <row r="434" spans="1:39" x14ac:dyDescent="0.25">
      <c r="A434" s="2" t="s">
        <v>1859</v>
      </c>
      <c r="B434" s="2" t="s">
        <v>1739</v>
      </c>
      <c r="C434" s="2" t="s">
        <v>1712</v>
      </c>
      <c r="D434" s="4">
        <f t="shared" si="6"/>
        <v>129</v>
      </c>
      <c r="E434" s="3">
        <v>739286907</v>
      </c>
      <c r="F434" s="2" t="s">
        <v>712</v>
      </c>
      <c r="H434" s="3">
        <v>956436931</v>
      </c>
      <c r="I434" s="2" t="s">
        <v>712</v>
      </c>
      <c r="K434" s="3">
        <v>1341590682</v>
      </c>
      <c r="L434" s="2" t="s">
        <v>712</v>
      </c>
      <c r="N434" s="3">
        <v>2358930406</v>
      </c>
      <c r="O434" s="2" t="s">
        <v>712</v>
      </c>
      <c r="Q434" s="3">
        <v>3526198070</v>
      </c>
      <c r="R434" s="2" t="s">
        <v>712</v>
      </c>
      <c r="T434" s="3">
        <v>2565634382</v>
      </c>
      <c r="U434" s="2" t="s">
        <v>712</v>
      </c>
      <c r="W434" s="3">
        <v>3024459564</v>
      </c>
      <c r="X434" s="2" t="s">
        <v>712</v>
      </c>
      <c r="Z434" s="3">
        <v>3545776697</v>
      </c>
      <c r="AA434" s="2" t="s">
        <v>712</v>
      </c>
      <c r="AC434" s="3">
        <v>4397254608</v>
      </c>
      <c r="AD434" s="2" t="s">
        <v>712</v>
      </c>
      <c r="AF434" s="3">
        <v>7342923489</v>
      </c>
      <c r="AG434" s="2" t="s">
        <v>712</v>
      </c>
      <c r="AI434" s="3">
        <v>9919780071</v>
      </c>
      <c r="AJ434" s="2" t="s">
        <v>712</v>
      </c>
      <c r="AL434" s="3">
        <v>9980522718</v>
      </c>
      <c r="AM434" s="2" t="s">
        <v>712</v>
      </c>
    </row>
    <row r="435" spans="1:39" x14ac:dyDescent="0.25">
      <c r="A435" s="2" t="s">
        <v>1859</v>
      </c>
      <c r="B435" s="2" t="s">
        <v>1738</v>
      </c>
      <c r="C435" s="2" t="s">
        <v>1712</v>
      </c>
      <c r="D435" s="4">
        <f t="shared" si="6"/>
        <v>130</v>
      </c>
      <c r="E435" s="3">
        <v>183120147</v>
      </c>
      <c r="F435" s="2" t="s">
        <v>712</v>
      </c>
      <c r="H435" s="3">
        <v>269812782</v>
      </c>
      <c r="I435" s="2" t="s">
        <v>712</v>
      </c>
      <c r="K435" s="3">
        <v>406084197</v>
      </c>
      <c r="L435" s="2" t="s">
        <v>712</v>
      </c>
      <c r="N435" s="3">
        <v>806265764</v>
      </c>
      <c r="O435" s="2" t="s">
        <v>712</v>
      </c>
      <c r="Q435" s="3">
        <v>1180094061</v>
      </c>
      <c r="R435" s="2" t="s">
        <v>712</v>
      </c>
      <c r="T435" s="3">
        <v>1183071363</v>
      </c>
      <c r="U435" s="2" t="s">
        <v>712</v>
      </c>
      <c r="W435" s="3">
        <v>1799529357</v>
      </c>
      <c r="X435" s="2" t="s">
        <v>712</v>
      </c>
      <c r="Z435" s="3">
        <v>2663238983</v>
      </c>
      <c r="AA435" s="2" t="s">
        <v>712</v>
      </c>
      <c r="AC435" s="3">
        <v>3495597587</v>
      </c>
      <c r="AD435" s="2" t="s">
        <v>712</v>
      </c>
      <c r="AF435" s="3">
        <v>4432937046</v>
      </c>
      <c r="AG435" s="2" t="s">
        <v>712</v>
      </c>
      <c r="AI435" s="3">
        <v>6028487929</v>
      </c>
      <c r="AJ435" s="2" t="s">
        <v>712</v>
      </c>
      <c r="AL435" s="3">
        <v>6565382259</v>
      </c>
      <c r="AM435" s="2" t="s">
        <v>712</v>
      </c>
    </row>
    <row r="436" spans="1:39" x14ac:dyDescent="0.25">
      <c r="A436" s="2" t="s">
        <v>1859</v>
      </c>
      <c r="B436" s="2" t="s">
        <v>1737</v>
      </c>
      <c r="C436" s="2" t="s">
        <v>1712</v>
      </c>
      <c r="D436" s="4">
        <f t="shared" si="6"/>
        <v>133</v>
      </c>
      <c r="H436" s="3">
        <v>275494478</v>
      </c>
      <c r="I436" s="2" t="s">
        <v>712</v>
      </c>
      <c r="K436" s="3">
        <v>486617279</v>
      </c>
      <c r="L436" s="2" t="s">
        <v>712</v>
      </c>
      <c r="N436" s="3">
        <v>1049838550</v>
      </c>
      <c r="O436" s="2" t="s">
        <v>712</v>
      </c>
      <c r="Q436" s="3">
        <v>1333754226</v>
      </c>
      <c r="R436" s="2" t="s">
        <v>712</v>
      </c>
      <c r="T436" s="3">
        <v>2090629984</v>
      </c>
      <c r="U436" s="2" t="s">
        <v>712</v>
      </c>
      <c r="W436" s="3">
        <v>2830673389</v>
      </c>
      <c r="X436" s="2" t="s">
        <v>712</v>
      </c>
      <c r="Z436" s="3">
        <v>2697105694</v>
      </c>
      <c r="AA436" s="2" t="s">
        <v>712</v>
      </c>
      <c r="AC436" s="3">
        <v>3889758024</v>
      </c>
      <c r="AD436" s="2" t="s">
        <v>712</v>
      </c>
      <c r="AF436" s="3">
        <v>8145694632</v>
      </c>
      <c r="AG436" s="2" t="s">
        <v>712</v>
      </c>
      <c r="AI436" s="3">
        <v>12442747897</v>
      </c>
      <c r="AJ436" s="2" t="s">
        <v>712</v>
      </c>
      <c r="AL436" s="3">
        <v>13100263697</v>
      </c>
      <c r="AM436" s="2" t="s">
        <v>712</v>
      </c>
    </row>
    <row r="437" spans="1:39" x14ac:dyDescent="0.25">
      <c r="A437" s="2" t="s">
        <v>1859</v>
      </c>
      <c r="B437" s="2" t="s">
        <v>1736</v>
      </c>
      <c r="C437" s="2" t="s">
        <v>1712</v>
      </c>
      <c r="D437" s="4">
        <f t="shared" si="6"/>
        <v>136</v>
      </c>
      <c r="E437" s="3">
        <v>111148586</v>
      </c>
      <c r="F437" s="2" t="s">
        <v>712</v>
      </c>
      <c r="H437" s="3">
        <v>191221778</v>
      </c>
      <c r="I437" s="2" t="s">
        <v>712</v>
      </c>
      <c r="K437" s="3">
        <v>265009395</v>
      </c>
      <c r="L437" s="2" t="s">
        <v>712</v>
      </c>
      <c r="N437" s="3">
        <v>540635390</v>
      </c>
      <c r="O437" s="2" t="s">
        <v>712</v>
      </c>
      <c r="Q437" s="3">
        <v>750214411</v>
      </c>
      <c r="R437" s="2" t="s">
        <v>712</v>
      </c>
      <c r="T437" s="3">
        <v>909820553</v>
      </c>
      <c r="U437" s="2" t="s">
        <v>712</v>
      </c>
      <c r="W437" s="3">
        <v>1464392416</v>
      </c>
      <c r="X437" s="2" t="s">
        <v>712</v>
      </c>
      <c r="Z437" s="3">
        <v>1401946853</v>
      </c>
      <c r="AA437" s="2" t="s">
        <v>712</v>
      </c>
      <c r="AC437" s="3">
        <v>1324426607</v>
      </c>
      <c r="AD437" s="2" t="s">
        <v>712</v>
      </c>
      <c r="AF437" s="3">
        <v>3356757497</v>
      </c>
      <c r="AG437" s="2" t="s">
        <v>712</v>
      </c>
      <c r="AI437" s="3">
        <v>5231255478</v>
      </c>
      <c r="AJ437" s="2" t="s">
        <v>712</v>
      </c>
      <c r="AL437" s="3">
        <v>5442297174</v>
      </c>
      <c r="AM437" s="2" t="s">
        <v>712</v>
      </c>
    </row>
    <row r="438" spans="1:39" x14ac:dyDescent="0.25">
      <c r="A438" s="2" t="s">
        <v>1859</v>
      </c>
      <c r="B438" s="2" t="s">
        <v>1735</v>
      </c>
      <c r="C438" s="2" t="s">
        <v>1712</v>
      </c>
      <c r="D438" s="4">
        <f t="shared" si="6"/>
        <v>137</v>
      </c>
      <c r="E438" s="3">
        <v>160000000</v>
      </c>
      <c r="F438" s="2" t="s">
        <v>712</v>
      </c>
      <c r="H438" s="3">
        <v>227000000</v>
      </c>
      <c r="I438" s="2" t="s">
        <v>712</v>
      </c>
      <c r="K438" s="3">
        <v>221000000</v>
      </c>
      <c r="L438" s="2" t="s">
        <v>712</v>
      </c>
      <c r="N438" s="3">
        <v>827093625</v>
      </c>
      <c r="O438" s="2" t="s">
        <v>712</v>
      </c>
      <c r="Q438" s="3">
        <v>1082934399</v>
      </c>
      <c r="R438" s="2" t="s">
        <v>712</v>
      </c>
      <c r="T438" s="3">
        <v>1888752211</v>
      </c>
      <c r="U438" s="2" t="s">
        <v>712</v>
      </c>
      <c r="W438" s="3">
        <v>3224265821</v>
      </c>
      <c r="X438" s="2" t="s">
        <v>712</v>
      </c>
      <c r="Z438" s="3">
        <v>4187375887</v>
      </c>
      <c r="AA438" s="2" t="s">
        <v>712</v>
      </c>
      <c r="AC438" s="3">
        <v>4767303154</v>
      </c>
      <c r="AD438" s="2" t="s">
        <v>712</v>
      </c>
      <c r="AF438" s="3">
        <v>7792052680</v>
      </c>
      <c r="AG438" s="2" t="s">
        <v>712</v>
      </c>
      <c r="AI438" s="3">
        <v>11445657238</v>
      </c>
      <c r="AJ438" s="2" t="s">
        <v>712</v>
      </c>
      <c r="AL438" s="3">
        <v>11510952257</v>
      </c>
      <c r="AM438" s="2" t="s">
        <v>712</v>
      </c>
    </row>
    <row r="439" spans="1:39" x14ac:dyDescent="0.25">
      <c r="A439" s="2" t="s">
        <v>1859</v>
      </c>
      <c r="B439" s="2" t="s">
        <v>1734</v>
      </c>
      <c r="C439" s="2" t="s">
        <v>1712</v>
      </c>
      <c r="D439" s="4">
        <f t="shared" si="6"/>
        <v>143</v>
      </c>
      <c r="E439" s="3">
        <v>2379611063</v>
      </c>
      <c r="F439" s="2" t="s">
        <v>712</v>
      </c>
      <c r="H439" s="3">
        <v>3046339295</v>
      </c>
      <c r="I439" s="2" t="s">
        <v>712</v>
      </c>
      <c r="K439" s="3">
        <v>5074117545</v>
      </c>
      <c r="L439" s="2" t="s">
        <v>712</v>
      </c>
      <c r="N439" s="3">
        <v>11049896742</v>
      </c>
      <c r="O439" s="2" t="s">
        <v>712</v>
      </c>
      <c r="Q439" s="3">
        <v>17692341358</v>
      </c>
      <c r="R439" s="2" t="s">
        <v>712</v>
      </c>
      <c r="T439" s="3">
        <v>21765208967</v>
      </c>
      <c r="U439" s="2" t="s">
        <v>712</v>
      </c>
      <c r="W439" s="3">
        <v>33711069431</v>
      </c>
      <c r="X439" s="2" t="s">
        <v>712</v>
      </c>
      <c r="Z439" s="3">
        <v>39147844526</v>
      </c>
      <c r="AA439" s="2" t="s">
        <v>712</v>
      </c>
      <c r="AC439" s="3">
        <v>42236836821</v>
      </c>
      <c r="AD439" s="2" t="s">
        <v>712</v>
      </c>
      <c r="AF439" s="3">
        <v>79041539006</v>
      </c>
      <c r="AG439" s="2" t="s">
        <v>712</v>
      </c>
      <c r="AI439" s="3">
        <v>98266306615</v>
      </c>
      <c r="AJ439" s="2" t="s">
        <v>712</v>
      </c>
      <c r="AL439" s="3">
        <v>100000000000</v>
      </c>
      <c r="AM439" s="2" t="s">
        <v>712</v>
      </c>
    </row>
    <row r="440" spans="1:39" x14ac:dyDescent="0.25">
      <c r="A440" s="2" t="s">
        <v>1859</v>
      </c>
      <c r="B440" s="2" t="s">
        <v>1733</v>
      </c>
      <c r="C440" s="2" t="s">
        <v>1712</v>
      </c>
      <c r="D440" s="4">
        <f t="shared" si="6"/>
        <v>144</v>
      </c>
      <c r="Q440" s="3">
        <v>3615064966</v>
      </c>
      <c r="R440" s="2" t="s">
        <v>712</v>
      </c>
      <c r="T440" s="3">
        <v>2353864265</v>
      </c>
      <c r="U440" s="2" t="s">
        <v>712</v>
      </c>
      <c r="W440" s="3">
        <v>2291175765</v>
      </c>
      <c r="X440" s="2" t="s">
        <v>712</v>
      </c>
      <c r="Z440" s="3">
        <v>4227273069</v>
      </c>
      <c r="AA440" s="2" t="s">
        <v>712</v>
      </c>
      <c r="AC440" s="3">
        <v>5031510909</v>
      </c>
      <c r="AD440" s="2" t="s">
        <v>712</v>
      </c>
      <c r="AF440" s="3">
        <v>9366742309</v>
      </c>
      <c r="AG440" s="2" t="s">
        <v>712</v>
      </c>
      <c r="AI440" s="3">
        <v>14534278446</v>
      </c>
      <c r="AJ440" s="2" t="s">
        <v>712</v>
      </c>
      <c r="AL440" s="3">
        <v>14688606238</v>
      </c>
      <c r="AM440" s="2" t="s">
        <v>712</v>
      </c>
    </row>
    <row r="441" spans="1:39" x14ac:dyDescent="0.25">
      <c r="A441" s="2" t="s">
        <v>1859</v>
      </c>
      <c r="B441" s="2" t="s">
        <v>1732</v>
      </c>
      <c r="C441" s="2" t="s">
        <v>1712</v>
      </c>
      <c r="D441" s="4">
        <f t="shared" si="6"/>
        <v>147</v>
      </c>
      <c r="Q441" s="3">
        <v>2128058580</v>
      </c>
      <c r="R441" s="2" t="s">
        <v>712</v>
      </c>
      <c r="T441" s="3">
        <v>2310417135</v>
      </c>
      <c r="U441" s="2" t="s">
        <v>712</v>
      </c>
      <c r="W441" s="3">
        <v>3448326858</v>
      </c>
      <c r="X441" s="2" t="s">
        <v>712</v>
      </c>
      <c r="Z441" s="3">
        <v>4102648720</v>
      </c>
      <c r="AA441" s="2" t="s">
        <v>712</v>
      </c>
      <c r="AC441" s="3">
        <v>3361251198</v>
      </c>
      <c r="AD441" s="2" t="s">
        <v>712</v>
      </c>
      <c r="AF441" s="3">
        <v>8740865600</v>
      </c>
      <c r="AG441" s="2" t="s">
        <v>712</v>
      </c>
      <c r="AI441" s="3">
        <v>13016152024</v>
      </c>
      <c r="AJ441" s="2" t="s">
        <v>712</v>
      </c>
      <c r="AL441" s="3">
        <v>11546088223</v>
      </c>
      <c r="AM441" s="2" t="s">
        <v>712</v>
      </c>
    </row>
    <row r="442" spans="1:39" x14ac:dyDescent="0.25">
      <c r="A442" s="2" t="s">
        <v>1859</v>
      </c>
      <c r="B442" s="2" t="s">
        <v>1731</v>
      </c>
      <c r="C442" s="2" t="s">
        <v>1712</v>
      </c>
      <c r="D442" s="4">
        <f t="shared" si="6"/>
        <v>158</v>
      </c>
      <c r="E442" s="3">
        <v>531736600</v>
      </c>
      <c r="F442" s="2" t="s">
        <v>712</v>
      </c>
      <c r="H442" s="3">
        <v>665586873</v>
      </c>
      <c r="I442" s="2" t="s">
        <v>712</v>
      </c>
      <c r="K442" s="3">
        <v>742779659</v>
      </c>
      <c r="L442" s="2" t="s">
        <v>712</v>
      </c>
      <c r="N442" s="3">
        <v>1291458044</v>
      </c>
      <c r="O442" s="2" t="s">
        <v>712</v>
      </c>
      <c r="Q442" s="3">
        <v>2017612218</v>
      </c>
      <c r="R442" s="2" t="s">
        <v>712</v>
      </c>
      <c r="T442" s="3">
        <v>2233006102</v>
      </c>
      <c r="U442" s="2" t="s">
        <v>712</v>
      </c>
      <c r="W442" s="3">
        <v>2344987614</v>
      </c>
      <c r="X442" s="2" t="s">
        <v>712</v>
      </c>
      <c r="Z442" s="3">
        <v>1845599608</v>
      </c>
      <c r="AA442" s="2" t="s">
        <v>712</v>
      </c>
      <c r="AC442" s="3">
        <v>2170481509</v>
      </c>
      <c r="AD442" s="2" t="s">
        <v>712</v>
      </c>
      <c r="AF442" s="3">
        <v>4291363391</v>
      </c>
      <c r="AG442" s="2" t="s">
        <v>712</v>
      </c>
      <c r="AI442" s="3">
        <v>6942209595</v>
      </c>
      <c r="AJ442" s="2" t="s">
        <v>712</v>
      </c>
      <c r="AL442" s="3">
        <v>7142951342</v>
      </c>
      <c r="AM442" s="2" t="s">
        <v>712</v>
      </c>
    </row>
    <row r="443" spans="1:39" x14ac:dyDescent="0.25">
      <c r="A443" s="2" t="s">
        <v>1859</v>
      </c>
      <c r="B443" s="2" t="s">
        <v>1730</v>
      </c>
      <c r="C443" s="2" t="s">
        <v>1712</v>
      </c>
      <c r="D443" s="4">
        <f t="shared" si="6"/>
        <v>159</v>
      </c>
      <c r="E443" s="3">
        <v>4909398975</v>
      </c>
      <c r="F443" s="2" t="s">
        <v>712</v>
      </c>
      <c r="H443" s="3">
        <v>5203135937</v>
      </c>
      <c r="I443" s="2" t="s">
        <v>712</v>
      </c>
      <c r="K443" s="3">
        <v>12274416018</v>
      </c>
      <c r="L443" s="2" t="s">
        <v>712</v>
      </c>
      <c r="N443" s="3">
        <v>36035407725</v>
      </c>
      <c r="O443" s="2" t="s">
        <v>712</v>
      </c>
      <c r="Q443" s="3">
        <v>51397461686</v>
      </c>
      <c r="R443" s="2" t="s">
        <v>712</v>
      </c>
      <c r="T443" s="3">
        <v>24093203445</v>
      </c>
      <c r="U443" s="2" t="s">
        <v>712</v>
      </c>
      <c r="W443" s="3">
        <v>29300921681</v>
      </c>
      <c r="X443" s="2" t="s">
        <v>712</v>
      </c>
      <c r="Z443" s="3">
        <v>35822342618</v>
      </c>
      <c r="AA443" s="2" t="s">
        <v>712</v>
      </c>
      <c r="AC443" s="3">
        <v>59116868251</v>
      </c>
      <c r="AD443" s="2" t="s">
        <v>712</v>
      </c>
      <c r="AF443" s="3">
        <v>166000000000</v>
      </c>
      <c r="AG443" s="2" t="s">
        <v>712</v>
      </c>
      <c r="AI443" s="3">
        <v>461000000000</v>
      </c>
      <c r="AJ443" s="2" t="s">
        <v>712</v>
      </c>
      <c r="AL443" s="3">
        <v>481000000000</v>
      </c>
      <c r="AM443" s="2" t="s">
        <v>712</v>
      </c>
    </row>
    <row r="444" spans="1:39" x14ac:dyDescent="0.25">
      <c r="A444" s="2" t="s">
        <v>1859</v>
      </c>
      <c r="B444" s="2" t="s">
        <v>1729</v>
      </c>
      <c r="C444" s="2" t="s">
        <v>1712</v>
      </c>
      <c r="D444" s="4">
        <f t="shared" si="6"/>
        <v>184</v>
      </c>
      <c r="E444" s="3">
        <v>125000008</v>
      </c>
      <c r="F444" s="2" t="s">
        <v>712</v>
      </c>
      <c r="H444" s="3">
        <v>159560018</v>
      </c>
      <c r="I444" s="2" t="s">
        <v>712</v>
      </c>
      <c r="K444" s="3">
        <v>246457839</v>
      </c>
      <c r="L444" s="2" t="s">
        <v>712</v>
      </c>
      <c r="N444" s="3">
        <v>746650611</v>
      </c>
      <c r="O444" s="2" t="s">
        <v>712</v>
      </c>
      <c r="Q444" s="3">
        <v>1407243133</v>
      </c>
      <c r="R444" s="2" t="s">
        <v>712</v>
      </c>
      <c r="T444" s="3">
        <v>2157432668</v>
      </c>
      <c r="U444" s="2" t="s">
        <v>712</v>
      </c>
      <c r="W444" s="3">
        <v>2029026957</v>
      </c>
      <c r="X444" s="2" t="s">
        <v>712</v>
      </c>
      <c r="Z444" s="3">
        <v>1851558199</v>
      </c>
      <c r="AA444" s="2" t="s">
        <v>712</v>
      </c>
      <c r="AC444" s="3">
        <v>1677447003</v>
      </c>
      <c r="AD444" s="2" t="s">
        <v>712</v>
      </c>
      <c r="AF444" s="3">
        <v>3775447706</v>
      </c>
      <c r="AG444" s="2" t="s">
        <v>712</v>
      </c>
      <c r="AI444" s="3">
        <v>7219657132</v>
      </c>
      <c r="AJ444" s="2" t="s">
        <v>712</v>
      </c>
      <c r="AL444" s="3">
        <v>8095980014</v>
      </c>
      <c r="AM444" s="2" t="s">
        <v>712</v>
      </c>
    </row>
    <row r="445" spans="1:39" x14ac:dyDescent="0.25">
      <c r="A445" s="2" t="s">
        <v>1859</v>
      </c>
      <c r="B445" s="2" t="s">
        <v>1728</v>
      </c>
      <c r="C445" s="2" t="s">
        <v>1712</v>
      </c>
      <c r="D445" s="4">
        <f t="shared" si="6"/>
        <v>193</v>
      </c>
      <c r="K445" s="3">
        <v>21300000</v>
      </c>
      <c r="L445" s="2" t="s">
        <v>712</v>
      </c>
      <c r="N445" s="3">
        <v>34500000</v>
      </c>
      <c r="O445" s="2" t="s">
        <v>712</v>
      </c>
      <c r="Q445" s="3">
        <v>46800000</v>
      </c>
      <c r="R445" s="2" t="s">
        <v>712</v>
      </c>
      <c r="T445" s="3">
        <v>52000000</v>
      </c>
      <c r="U445" s="2" t="s">
        <v>712</v>
      </c>
      <c r="W445" s="3">
        <v>57600000</v>
      </c>
      <c r="X445" s="2" t="s">
        <v>712</v>
      </c>
      <c r="Z445" s="3">
        <v>45500000</v>
      </c>
      <c r="AA445" s="2" t="s">
        <v>712</v>
      </c>
      <c r="AC445" s="3">
        <v>80531992</v>
      </c>
      <c r="AD445" s="2" t="s">
        <v>712</v>
      </c>
      <c r="AF445" s="3">
        <v>145827430</v>
      </c>
      <c r="AG445" s="2" t="s">
        <v>712</v>
      </c>
      <c r="AI445" s="3">
        <v>265592760</v>
      </c>
      <c r="AJ445" s="2" t="s">
        <v>712</v>
      </c>
      <c r="AL445" s="3">
        <v>337413477</v>
      </c>
      <c r="AM445" s="2" t="s">
        <v>712</v>
      </c>
    </row>
    <row r="446" spans="1:39" x14ac:dyDescent="0.25">
      <c r="A446" s="2" t="s">
        <v>1859</v>
      </c>
      <c r="B446" s="2" t="s">
        <v>1727</v>
      </c>
      <c r="C446" s="2" t="s">
        <v>1712</v>
      </c>
      <c r="D446" s="4">
        <f t="shared" si="6"/>
        <v>195</v>
      </c>
      <c r="E446" s="3">
        <v>857426089</v>
      </c>
      <c r="F446" s="2" t="s">
        <v>712</v>
      </c>
      <c r="H446" s="3">
        <v>984605218</v>
      </c>
      <c r="I446" s="2" t="s">
        <v>712</v>
      </c>
      <c r="K446" s="3">
        <v>1280328105</v>
      </c>
      <c r="L446" s="2" t="s">
        <v>712</v>
      </c>
      <c r="N446" s="3">
        <v>2320786618</v>
      </c>
      <c r="O446" s="2" t="s">
        <v>712</v>
      </c>
      <c r="Q446" s="3">
        <v>3109677903</v>
      </c>
      <c r="R446" s="2" t="s">
        <v>712</v>
      </c>
      <c r="T446" s="3">
        <v>5040708746</v>
      </c>
      <c r="U446" s="2" t="s">
        <v>712</v>
      </c>
      <c r="W446" s="3">
        <v>6004885321</v>
      </c>
      <c r="X446" s="2" t="s">
        <v>712</v>
      </c>
      <c r="Z446" s="3">
        <v>4672503920</v>
      </c>
      <c r="AA446" s="2" t="s">
        <v>712</v>
      </c>
      <c r="AC446" s="3">
        <v>5333862371</v>
      </c>
      <c r="AD446" s="2" t="s">
        <v>712</v>
      </c>
      <c r="AF446" s="3">
        <v>11284603071</v>
      </c>
      <c r="AG446" s="2" t="s">
        <v>712</v>
      </c>
      <c r="AI446" s="3">
        <v>14045681414</v>
      </c>
      <c r="AJ446" s="2" t="s">
        <v>712</v>
      </c>
      <c r="AL446" s="3">
        <v>13779570706</v>
      </c>
      <c r="AM446" s="2" t="s">
        <v>712</v>
      </c>
    </row>
    <row r="447" spans="1:39" x14ac:dyDescent="0.25">
      <c r="A447" s="2" t="s">
        <v>1859</v>
      </c>
      <c r="B447" s="2" t="s">
        <v>1726</v>
      </c>
      <c r="C447" s="2" t="s">
        <v>1712</v>
      </c>
      <c r="D447" s="4">
        <f t="shared" si="6"/>
        <v>196</v>
      </c>
      <c r="E447" s="3">
        <v>12642027</v>
      </c>
      <c r="F447" s="2" t="s">
        <v>712</v>
      </c>
      <c r="H447" s="3">
        <v>16632033</v>
      </c>
      <c r="I447" s="2" t="s">
        <v>712</v>
      </c>
      <c r="K447" s="3">
        <v>30645121</v>
      </c>
      <c r="L447" s="2" t="s">
        <v>712</v>
      </c>
      <c r="N447" s="3">
        <v>64526399</v>
      </c>
      <c r="O447" s="2" t="s">
        <v>712</v>
      </c>
      <c r="Q447" s="3">
        <v>147912070</v>
      </c>
      <c r="R447" s="2" t="s">
        <v>712</v>
      </c>
      <c r="T447" s="3">
        <v>249267040</v>
      </c>
      <c r="U447" s="2" t="s">
        <v>712</v>
      </c>
      <c r="W447" s="3">
        <v>433667194</v>
      </c>
      <c r="X447" s="2" t="s">
        <v>712</v>
      </c>
      <c r="Z447" s="3">
        <v>562958837</v>
      </c>
      <c r="AA447" s="2" t="s">
        <v>712</v>
      </c>
      <c r="AC447" s="3">
        <v>697518248</v>
      </c>
      <c r="AD447" s="2" t="s">
        <v>712</v>
      </c>
      <c r="AF447" s="3">
        <v>1033561654</v>
      </c>
      <c r="AG447" s="2" t="s">
        <v>712</v>
      </c>
      <c r="AI447" s="3">
        <v>1134267367</v>
      </c>
      <c r="AJ447" s="2" t="s">
        <v>712</v>
      </c>
      <c r="AL447" s="3">
        <v>1437722206</v>
      </c>
      <c r="AM447" s="2" t="s">
        <v>712</v>
      </c>
    </row>
    <row r="448" spans="1:39" x14ac:dyDescent="0.25">
      <c r="A448" s="2" t="s">
        <v>1859</v>
      </c>
      <c r="B448" s="2" t="s">
        <v>1724</v>
      </c>
      <c r="C448" s="2" t="s">
        <v>1712</v>
      </c>
      <c r="D448" s="4">
        <f t="shared" si="6"/>
        <v>197</v>
      </c>
      <c r="E448" s="3">
        <v>342721580</v>
      </c>
      <c r="F448" s="2" t="s">
        <v>712</v>
      </c>
      <c r="H448" s="3">
        <v>348795303</v>
      </c>
      <c r="I448" s="2" t="s">
        <v>712</v>
      </c>
      <c r="K448" s="3">
        <v>465381090</v>
      </c>
      <c r="L448" s="2" t="s">
        <v>712</v>
      </c>
      <c r="N448" s="3">
        <v>691777758</v>
      </c>
      <c r="O448" s="2" t="s">
        <v>712</v>
      </c>
      <c r="Q448" s="3">
        <v>1295361886</v>
      </c>
      <c r="R448" s="2" t="s">
        <v>712</v>
      </c>
      <c r="T448" s="3">
        <v>701307602</v>
      </c>
      <c r="U448" s="2" t="s">
        <v>712</v>
      </c>
      <c r="W448" s="3">
        <v>679997998</v>
      </c>
      <c r="X448" s="2" t="s">
        <v>712</v>
      </c>
      <c r="Z448" s="3">
        <v>850218034</v>
      </c>
      <c r="AA448" s="2" t="s">
        <v>712</v>
      </c>
      <c r="AC448" s="3">
        <v>1239004288</v>
      </c>
      <c r="AD448" s="2" t="s">
        <v>712</v>
      </c>
      <c r="AF448" s="3">
        <v>2158496873</v>
      </c>
      <c r="AG448" s="2" t="s">
        <v>712</v>
      </c>
      <c r="AI448" s="3">
        <v>3853432409</v>
      </c>
      <c r="AJ448" s="2" t="s">
        <v>712</v>
      </c>
      <c r="AL448" s="3">
        <v>4474689706</v>
      </c>
      <c r="AM448" s="2" t="s">
        <v>712</v>
      </c>
    </row>
    <row r="449" spans="1:39" x14ac:dyDescent="0.25">
      <c r="A449" s="2" t="s">
        <v>1859</v>
      </c>
      <c r="B449" s="2" t="s">
        <v>1723</v>
      </c>
      <c r="C449" s="2" t="s">
        <v>1712</v>
      </c>
      <c r="D449" s="4">
        <f t="shared" si="6"/>
        <v>201</v>
      </c>
      <c r="E449" s="3">
        <v>203533071</v>
      </c>
      <c r="F449" s="2" t="s">
        <v>712</v>
      </c>
      <c r="H449" s="3">
        <v>271781889</v>
      </c>
      <c r="I449" s="2" t="s">
        <v>712</v>
      </c>
      <c r="K449" s="3">
        <v>416940947</v>
      </c>
      <c r="L449" s="2" t="s">
        <v>712</v>
      </c>
      <c r="N449" s="3">
        <v>498550866</v>
      </c>
      <c r="O449" s="2" t="s">
        <v>712</v>
      </c>
      <c r="Q449" s="3">
        <v>774419566</v>
      </c>
      <c r="R449" s="2" t="s">
        <v>712</v>
      </c>
      <c r="T449" s="3">
        <v>1009792743</v>
      </c>
      <c r="U449" s="2" t="s">
        <v>712</v>
      </c>
      <c r="W449" s="3">
        <v>917044254</v>
      </c>
      <c r="X449" s="2" t="s">
        <v>712</v>
      </c>
      <c r="AL449" s="3">
        <v>5953000000</v>
      </c>
      <c r="AM449" s="2" t="s">
        <v>712</v>
      </c>
    </row>
    <row r="450" spans="1:39" x14ac:dyDescent="0.25">
      <c r="A450" s="2" t="s">
        <v>1859</v>
      </c>
      <c r="B450" s="2" t="s">
        <v>1722</v>
      </c>
      <c r="C450" s="2" t="s">
        <v>1712</v>
      </c>
      <c r="D450" s="4">
        <f t="shared" ref="D450:D513" si="7">IF(B450="","",VALUE(LEFT(B450,FIND(".|",B450)-1)))</f>
        <v>202</v>
      </c>
      <c r="E450" s="3">
        <v>8269697466</v>
      </c>
      <c r="F450" s="2" t="s">
        <v>712</v>
      </c>
      <c r="H450" s="3">
        <v>13382332493</v>
      </c>
      <c r="I450" s="2" t="s">
        <v>712</v>
      </c>
      <c r="K450" s="3">
        <v>20753220242</v>
      </c>
      <c r="L450" s="2" t="s">
        <v>712</v>
      </c>
      <c r="N450" s="3">
        <v>39398574287</v>
      </c>
      <c r="O450" s="2" t="s">
        <v>712</v>
      </c>
      <c r="Q450" s="3">
        <v>80083518598</v>
      </c>
      <c r="R450" s="2" t="s">
        <v>712</v>
      </c>
      <c r="T450" s="3">
        <v>104000000000</v>
      </c>
      <c r="U450" s="2" t="s">
        <v>712</v>
      </c>
      <c r="W450" s="3">
        <v>131000000000</v>
      </c>
      <c r="X450" s="2" t="s">
        <v>712</v>
      </c>
      <c r="Z450" s="3">
        <v>153000000000</v>
      </c>
      <c r="AA450" s="2" t="s">
        <v>712</v>
      </c>
      <c r="AC450" s="3">
        <v>115000000000</v>
      </c>
      <c r="AD450" s="2" t="s">
        <v>712</v>
      </c>
      <c r="AF450" s="3">
        <v>299000000000</v>
      </c>
      <c r="AG450" s="2" t="s">
        <v>712</v>
      </c>
      <c r="AI450" s="3">
        <v>397000000000</v>
      </c>
      <c r="AJ450" s="2" t="s">
        <v>712</v>
      </c>
      <c r="AL450" s="3">
        <v>313000000000</v>
      </c>
      <c r="AM450" s="2" t="s">
        <v>712</v>
      </c>
    </row>
    <row r="451" spans="1:39" x14ac:dyDescent="0.25">
      <c r="A451" s="2" t="s">
        <v>1859</v>
      </c>
      <c r="B451" s="2" t="s">
        <v>1721</v>
      </c>
      <c r="C451" s="2" t="s">
        <v>1712</v>
      </c>
      <c r="D451" s="4">
        <f t="shared" si="7"/>
        <v>277</v>
      </c>
      <c r="AI451" s="3">
        <v>10368813559</v>
      </c>
      <c r="AJ451" s="2" t="s">
        <v>712</v>
      </c>
      <c r="AL451" s="3">
        <v>9015221096</v>
      </c>
      <c r="AM451" s="2" t="s">
        <v>712</v>
      </c>
    </row>
    <row r="452" spans="1:39" x14ac:dyDescent="0.25">
      <c r="A452" s="2" t="s">
        <v>1859</v>
      </c>
      <c r="B452" s="2" t="s">
        <v>1720</v>
      </c>
      <c r="C452" s="2" t="s">
        <v>1712</v>
      </c>
      <c r="D452" s="4">
        <f t="shared" si="7"/>
        <v>276</v>
      </c>
      <c r="AI452" s="3">
        <v>62688889673</v>
      </c>
      <c r="AJ452" s="2" t="s">
        <v>712</v>
      </c>
      <c r="AL452" s="3">
        <v>84066770983</v>
      </c>
      <c r="AM452" s="2" t="s">
        <v>712</v>
      </c>
    </row>
    <row r="453" spans="1:39" x14ac:dyDescent="0.25">
      <c r="A453" s="2" t="s">
        <v>1859</v>
      </c>
      <c r="B453" s="2" t="s">
        <v>1719</v>
      </c>
      <c r="C453" s="2" t="s">
        <v>1712</v>
      </c>
      <c r="D453" s="4">
        <f t="shared" si="7"/>
        <v>209</v>
      </c>
      <c r="E453" s="3">
        <v>45927962</v>
      </c>
      <c r="F453" s="2" t="s">
        <v>712</v>
      </c>
      <c r="H453" s="3">
        <v>74759970</v>
      </c>
      <c r="I453" s="2" t="s">
        <v>712</v>
      </c>
      <c r="K453" s="3">
        <v>146740390</v>
      </c>
      <c r="L453" s="2" t="s">
        <v>712</v>
      </c>
      <c r="N453" s="3">
        <v>304060000</v>
      </c>
      <c r="O453" s="2" t="s">
        <v>712</v>
      </c>
      <c r="Q453" s="3">
        <v>537568142</v>
      </c>
      <c r="R453" s="2" t="s">
        <v>712</v>
      </c>
      <c r="T453" s="3">
        <v>584125997</v>
      </c>
      <c r="U453" s="2" t="s">
        <v>712</v>
      </c>
      <c r="W453" s="3">
        <v>1284766234</v>
      </c>
      <c r="X453" s="2" t="s">
        <v>712</v>
      </c>
      <c r="Z453" s="3">
        <v>1716699913</v>
      </c>
      <c r="AA453" s="2" t="s">
        <v>712</v>
      </c>
      <c r="AC453" s="3">
        <v>1224226095</v>
      </c>
      <c r="AD453" s="2" t="s">
        <v>712</v>
      </c>
      <c r="AF453" s="3">
        <v>3053808159</v>
      </c>
      <c r="AG453" s="2" t="s">
        <v>712</v>
      </c>
      <c r="AI453" s="3">
        <v>4912817418</v>
      </c>
      <c r="AJ453" s="2" t="s">
        <v>712</v>
      </c>
      <c r="AL453" s="3">
        <v>4060072444</v>
      </c>
      <c r="AM453" s="2" t="s">
        <v>712</v>
      </c>
    </row>
    <row r="454" spans="1:39" x14ac:dyDescent="0.25">
      <c r="A454" s="2" t="s">
        <v>1859</v>
      </c>
      <c r="B454" s="2" t="s">
        <v>1718</v>
      </c>
      <c r="C454" s="2" t="s">
        <v>1712</v>
      </c>
      <c r="D454" s="4">
        <f t="shared" si="7"/>
        <v>217</v>
      </c>
      <c r="E454" s="3">
        <v>132237468</v>
      </c>
      <c r="F454" s="2" t="s">
        <v>712</v>
      </c>
      <c r="H454" s="3">
        <v>231706440</v>
      </c>
      <c r="I454" s="2" t="s">
        <v>712</v>
      </c>
      <c r="K454" s="3">
        <v>335677600</v>
      </c>
      <c r="L454" s="2" t="s">
        <v>712</v>
      </c>
      <c r="N454" s="3">
        <v>777435063</v>
      </c>
      <c r="O454" s="2" t="s">
        <v>712</v>
      </c>
      <c r="Q454" s="3">
        <v>821652037</v>
      </c>
      <c r="R454" s="2" t="s">
        <v>712</v>
      </c>
      <c r="T454" s="3">
        <v>1249099286</v>
      </c>
      <c r="U454" s="2" t="s">
        <v>712</v>
      </c>
      <c r="W454" s="3">
        <v>1692959110</v>
      </c>
      <c r="X454" s="2" t="s">
        <v>712</v>
      </c>
      <c r="Z454" s="3">
        <v>1498950899</v>
      </c>
      <c r="AA454" s="2" t="s">
        <v>712</v>
      </c>
      <c r="AC454" s="3">
        <v>1474630207</v>
      </c>
      <c r="AD454" s="2" t="s">
        <v>712</v>
      </c>
      <c r="AF454" s="3">
        <v>2523462557</v>
      </c>
      <c r="AG454" s="2" t="s">
        <v>712</v>
      </c>
      <c r="AI454" s="3">
        <v>3866617463</v>
      </c>
      <c r="AJ454" s="2" t="s">
        <v>712</v>
      </c>
      <c r="AL454" s="3">
        <v>4002723817</v>
      </c>
      <c r="AM454" s="2" t="s">
        <v>712</v>
      </c>
    </row>
    <row r="455" spans="1:39" x14ac:dyDescent="0.25">
      <c r="A455" s="2" t="s">
        <v>1859</v>
      </c>
      <c r="B455" s="2" t="s">
        <v>1717</v>
      </c>
      <c r="C455" s="2" t="s">
        <v>1712</v>
      </c>
      <c r="D455" s="4">
        <f t="shared" si="7"/>
        <v>222</v>
      </c>
      <c r="E455" s="3">
        <v>880027761</v>
      </c>
      <c r="F455" s="2" t="s">
        <v>712</v>
      </c>
      <c r="H455" s="3">
        <v>1085714286</v>
      </c>
      <c r="I455" s="2" t="s">
        <v>712</v>
      </c>
      <c r="K455" s="3">
        <v>2237570219</v>
      </c>
      <c r="L455" s="2" t="s">
        <v>712</v>
      </c>
      <c r="N455" s="3">
        <v>5109919571</v>
      </c>
      <c r="O455" s="2" t="s">
        <v>712</v>
      </c>
      <c r="Q455" s="3">
        <v>8133538743</v>
      </c>
      <c r="R455" s="2" t="s">
        <v>712</v>
      </c>
      <c r="T455" s="3">
        <v>9696739314</v>
      </c>
      <c r="U455" s="2" t="s">
        <v>712</v>
      </c>
      <c r="W455" s="3">
        <v>15497286296</v>
      </c>
      <c r="X455" s="2" t="s">
        <v>712</v>
      </c>
      <c r="Z455" s="3">
        <v>20746360430</v>
      </c>
      <c r="AA455" s="2" t="s">
        <v>712</v>
      </c>
      <c r="AC455" s="3">
        <v>23142294436</v>
      </c>
      <c r="AD455" s="2" t="s">
        <v>712</v>
      </c>
      <c r="AF455" s="3">
        <v>38908069299</v>
      </c>
      <c r="AG455" s="2" t="s">
        <v>712</v>
      </c>
      <c r="AI455" s="3">
        <v>45044176964</v>
      </c>
      <c r="AJ455" s="2" t="s">
        <v>712</v>
      </c>
      <c r="AL455" s="3">
        <v>43015089723</v>
      </c>
      <c r="AM455" s="2" t="s">
        <v>712</v>
      </c>
    </row>
    <row r="456" spans="1:39" x14ac:dyDescent="0.25">
      <c r="A456" s="2" t="s">
        <v>1859</v>
      </c>
      <c r="B456" s="2" t="s">
        <v>1716</v>
      </c>
      <c r="C456" s="2" t="s">
        <v>1712</v>
      </c>
      <c r="D456" s="4">
        <f t="shared" si="7"/>
        <v>226</v>
      </c>
      <c r="E456" s="3">
        <v>449158233</v>
      </c>
      <c r="F456" s="2" t="s">
        <v>712</v>
      </c>
      <c r="H456" s="3">
        <v>967240687</v>
      </c>
      <c r="I456" s="2" t="s">
        <v>712</v>
      </c>
      <c r="K456" s="3">
        <v>1490970307</v>
      </c>
      <c r="L456" s="2" t="s">
        <v>712</v>
      </c>
      <c r="N456" s="3">
        <v>2936470588</v>
      </c>
      <c r="O456" s="2" t="s">
        <v>712</v>
      </c>
      <c r="Q456" s="3">
        <v>2177500000</v>
      </c>
      <c r="R456" s="2" t="s">
        <v>712</v>
      </c>
      <c r="T456" s="3">
        <v>6269521857</v>
      </c>
      <c r="U456" s="2" t="s">
        <v>712</v>
      </c>
      <c r="W456" s="3">
        <v>2857457860</v>
      </c>
      <c r="X456" s="2" t="s">
        <v>712</v>
      </c>
      <c r="Z456" s="3">
        <v>6269333313</v>
      </c>
      <c r="AA456" s="2" t="s">
        <v>712</v>
      </c>
      <c r="AC456" s="3">
        <v>6178563591</v>
      </c>
      <c r="AD456" s="2" t="s">
        <v>712</v>
      </c>
      <c r="AF456" s="3">
        <v>12292813603</v>
      </c>
      <c r="AG456" s="2" t="s">
        <v>712</v>
      </c>
      <c r="AI456" s="3">
        <v>23236898742</v>
      </c>
      <c r="AJ456" s="2" t="s">
        <v>712</v>
      </c>
      <c r="AL456" s="3">
        <v>26369242278</v>
      </c>
      <c r="AM456" s="2" t="s">
        <v>712</v>
      </c>
    </row>
    <row r="457" spans="1:39" x14ac:dyDescent="0.25">
      <c r="A457" s="2" t="s">
        <v>1859</v>
      </c>
      <c r="B457" s="2" t="s">
        <v>1715</v>
      </c>
      <c r="C457" s="2" t="s">
        <v>1712</v>
      </c>
      <c r="D457" s="4">
        <f t="shared" si="7"/>
        <v>215</v>
      </c>
      <c r="W457" s="3">
        <v>4601413264</v>
      </c>
      <c r="X457" s="2" t="s">
        <v>712</v>
      </c>
      <c r="Z457" s="3">
        <v>7683852497</v>
      </c>
      <c r="AA457" s="2" t="s">
        <v>712</v>
      </c>
      <c r="AC457" s="3">
        <v>10805599893</v>
      </c>
      <c r="AD457" s="2" t="s">
        <v>712</v>
      </c>
      <c r="AF457" s="3">
        <v>21501741757</v>
      </c>
      <c r="AG457" s="2" t="s">
        <v>712</v>
      </c>
      <c r="AI457" s="3">
        <v>39087748240</v>
      </c>
      <c r="AJ457" s="2" t="s">
        <v>712</v>
      </c>
      <c r="AL457" s="3">
        <v>44895392077</v>
      </c>
      <c r="AM457" s="2" t="s">
        <v>712</v>
      </c>
    </row>
    <row r="458" spans="1:39" x14ac:dyDescent="0.25">
      <c r="A458" s="2" t="s">
        <v>1859</v>
      </c>
      <c r="B458" s="2" t="s">
        <v>1714</v>
      </c>
      <c r="C458" s="2" t="s">
        <v>1712</v>
      </c>
      <c r="D458" s="4">
        <f t="shared" si="7"/>
        <v>251</v>
      </c>
      <c r="E458" s="3">
        <v>679279729</v>
      </c>
      <c r="F458" s="2" t="s">
        <v>712</v>
      </c>
      <c r="H458" s="3">
        <v>1340639464</v>
      </c>
      <c r="I458" s="2" t="s">
        <v>712</v>
      </c>
      <c r="K458" s="3">
        <v>1872416680</v>
      </c>
      <c r="L458" s="2" t="s">
        <v>712</v>
      </c>
      <c r="N458" s="3">
        <v>2515296940</v>
      </c>
      <c r="O458" s="2" t="s">
        <v>712</v>
      </c>
      <c r="Q458" s="3">
        <v>3871117093</v>
      </c>
      <c r="R458" s="2" t="s">
        <v>712</v>
      </c>
      <c r="T458" s="3">
        <v>2265250972</v>
      </c>
      <c r="U458" s="2" t="s">
        <v>712</v>
      </c>
      <c r="W458" s="3">
        <v>3181921788</v>
      </c>
      <c r="X458" s="2" t="s">
        <v>712</v>
      </c>
      <c r="Z458" s="3">
        <v>4303281932</v>
      </c>
      <c r="AA458" s="2" t="s">
        <v>712</v>
      </c>
      <c r="AC458" s="3">
        <v>4193845678</v>
      </c>
      <c r="AD458" s="2" t="s">
        <v>712</v>
      </c>
      <c r="AF458" s="3">
        <v>14056957976</v>
      </c>
      <c r="AG458" s="2" t="s">
        <v>712</v>
      </c>
      <c r="AI458" s="3">
        <v>25503060411</v>
      </c>
      <c r="AJ458" s="2" t="s">
        <v>712</v>
      </c>
      <c r="AL458" s="3">
        <v>21201564248</v>
      </c>
      <c r="AM458" s="2" t="s">
        <v>712</v>
      </c>
    </row>
    <row r="459" spans="1:39" x14ac:dyDescent="0.25">
      <c r="A459" s="2" t="s">
        <v>1859</v>
      </c>
      <c r="B459" s="2" t="s">
        <v>1713</v>
      </c>
      <c r="C459" s="2" t="s">
        <v>1712</v>
      </c>
      <c r="D459" s="4">
        <f t="shared" si="7"/>
        <v>181</v>
      </c>
      <c r="E459" s="3">
        <v>1117601600</v>
      </c>
      <c r="F459" s="2" t="s">
        <v>712</v>
      </c>
      <c r="H459" s="3">
        <v>1397002000</v>
      </c>
      <c r="I459" s="2" t="s">
        <v>712</v>
      </c>
      <c r="K459" s="3">
        <v>2677729400</v>
      </c>
      <c r="L459" s="2" t="s">
        <v>712</v>
      </c>
      <c r="N459" s="3">
        <v>4364382100</v>
      </c>
      <c r="O459" s="2" t="s">
        <v>712</v>
      </c>
      <c r="Q459" s="3">
        <v>8539700700</v>
      </c>
      <c r="R459" s="2" t="s">
        <v>712</v>
      </c>
      <c r="T459" s="3">
        <v>6741215100</v>
      </c>
      <c r="U459" s="2" t="s">
        <v>712</v>
      </c>
      <c r="W459" s="3">
        <v>6751472200</v>
      </c>
      <c r="X459" s="2" t="s">
        <v>712</v>
      </c>
      <c r="Z459" s="3">
        <v>8529571600</v>
      </c>
      <c r="AA459" s="2" t="s">
        <v>712</v>
      </c>
      <c r="AC459" s="3">
        <v>6342116400</v>
      </c>
      <c r="AD459" s="2" t="s">
        <v>712</v>
      </c>
      <c r="AF459" s="3">
        <v>5291950100</v>
      </c>
      <c r="AG459" s="2" t="s">
        <v>712</v>
      </c>
      <c r="AI459" s="3">
        <v>12392715500</v>
      </c>
      <c r="AJ459" s="2" t="s">
        <v>712</v>
      </c>
      <c r="AL459" s="3">
        <v>13892940504</v>
      </c>
      <c r="AM459" s="2" t="s">
        <v>712</v>
      </c>
    </row>
    <row r="460" spans="1:39" x14ac:dyDescent="0.25">
      <c r="A460" s="2" t="s">
        <v>1859</v>
      </c>
      <c r="B460" s="2" t="s">
        <v>1711</v>
      </c>
      <c r="C460" s="2" t="s">
        <v>1672</v>
      </c>
      <c r="D460" s="4">
        <f t="shared" si="7"/>
        <v>8</v>
      </c>
      <c r="N460" s="3">
        <v>66144443</v>
      </c>
      <c r="O460" s="2" t="s">
        <v>712</v>
      </c>
      <c r="Q460" s="3">
        <v>137951849</v>
      </c>
      <c r="R460" s="2" t="s">
        <v>712</v>
      </c>
      <c r="T460" s="3">
        <v>286474069</v>
      </c>
      <c r="U460" s="2" t="s">
        <v>712</v>
      </c>
      <c r="W460" s="3">
        <v>423762963</v>
      </c>
      <c r="X460" s="2" t="s">
        <v>712</v>
      </c>
      <c r="Z460" s="3">
        <v>579851852</v>
      </c>
      <c r="AA460" s="2" t="s">
        <v>712</v>
      </c>
      <c r="AC460" s="3">
        <v>802529333</v>
      </c>
      <c r="AD460" s="2" t="s">
        <v>712</v>
      </c>
      <c r="AF460" s="3">
        <v>1289254333</v>
      </c>
      <c r="AG460" s="2" t="s">
        <v>712</v>
      </c>
      <c r="AI460" s="3">
        <v>1204713111</v>
      </c>
      <c r="AJ460" s="2" t="s">
        <v>712</v>
      </c>
      <c r="AL460" s="3">
        <v>1297285370</v>
      </c>
      <c r="AM460" s="2" t="s">
        <v>712</v>
      </c>
    </row>
    <row r="461" spans="1:39" x14ac:dyDescent="0.25">
      <c r="A461" s="2" t="s">
        <v>1859</v>
      </c>
      <c r="B461" s="2" t="s">
        <v>1709</v>
      </c>
      <c r="C461" s="2" t="s">
        <v>1672</v>
      </c>
      <c r="D461" s="4">
        <f t="shared" si="7"/>
        <v>9</v>
      </c>
      <c r="E461" s="3">
        <v>24450604878</v>
      </c>
      <c r="F461" s="2" t="s">
        <v>712</v>
      </c>
      <c r="H461" s="3">
        <v>24256667553</v>
      </c>
      <c r="I461" s="2" t="s">
        <v>712</v>
      </c>
      <c r="K461" s="3">
        <v>34733000536</v>
      </c>
      <c r="L461" s="2" t="s">
        <v>712</v>
      </c>
      <c r="N461" s="3">
        <v>56781000101</v>
      </c>
      <c r="O461" s="2" t="s">
        <v>712</v>
      </c>
      <c r="Q461" s="3">
        <v>84307486837</v>
      </c>
      <c r="R461" s="2" t="s">
        <v>712</v>
      </c>
      <c r="T461" s="3">
        <v>111000000000</v>
      </c>
      <c r="U461" s="2" t="s">
        <v>712</v>
      </c>
      <c r="W461" s="3">
        <v>229000000000</v>
      </c>
      <c r="X461" s="2" t="s">
        <v>712</v>
      </c>
      <c r="Z461" s="3">
        <v>293000000000</v>
      </c>
      <c r="AA461" s="2" t="s">
        <v>712</v>
      </c>
      <c r="AC461" s="3">
        <v>97724513456</v>
      </c>
      <c r="AD461" s="2" t="s">
        <v>712</v>
      </c>
      <c r="AF461" s="3">
        <v>329000000000</v>
      </c>
      <c r="AG461" s="2" t="s">
        <v>712</v>
      </c>
      <c r="AI461" s="3">
        <v>604000000000</v>
      </c>
      <c r="AJ461" s="2" t="s">
        <v>712</v>
      </c>
      <c r="AL461" s="3">
        <v>548000000000</v>
      </c>
      <c r="AM461" s="2" t="s">
        <v>712</v>
      </c>
    </row>
    <row r="462" spans="1:39" x14ac:dyDescent="0.25">
      <c r="A462" s="2" t="s">
        <v>1859</v>
      </c>
      <c r="B462" s="2" t="s">
        <v>1708</v>
      </c>
      <c r="C462" s="2" t="s">
        <v>1672</v>
      </c>
      <c r="D462" s="4">
        <f t="shared" si="7"/>
        <v>12</v>
      </c>
      <c r="E462" s="3">
        <v>212252822</v>
      </c>
      <c r="F462" s="2" t="s">
        <v>712</v>
      </c>
      <c r="H462" s="3">
        <v>390196086</v>
      </c>
      <c r="I462" s="2" t="s">
        <v>712</v>
      </c>
      <c r="K462" s="3">
        <v>590900000</v>
      </c>
      <c r="L462" s="2" t="s">
        <v>712</v>
      </c>
      <c r="N462" s="3">
        <v>713000000</v>
      </c>
      <c r="O462" s="2" t="s">
        <v>712</v>
      </c>
      <c r="Q462" s="3">
        <v>1578300000</v>
      </c>
      <c r="R462" s="2" t="s">
        <v>712</v>
      </c>
      <c r="T462" s="3">
        <v>2713999900</v>
      </c>
      <c r="U462" s="2" t="s">
        <v>712</v>
      </c>
      <c r="W462" s="3">
        <v>3109000000</v>
      </c>
      <c r="X462" s="2" t="s">
        <v>712</v>
      </c>
      <c r="Z462" s="3">
        <v>4961119000</v>
      </c>
      <c r="AA462" s="2" t="s">
        <v>712</v>
      </c>
      <c r="AC462" s="3">
        <v>6957996000</v>
      </c>
      <c r="AD462" s="2" t="s">
        <v>712</v>
      </c>
      <c r="AF462" s="3">
        <v>8318996000</v>
      </c>
      <c r="AG462" s="2" t="s">
        <v>712</v>
      </c>
      <c r="AI462" s="3">
        <v>8234470000</v>
      </c>
      <c r="AJ462" s="2" t="s">
        <v>712</v>
      </c>
      <c r="AL462" s="3">
        <v>8884441432</v>
      </c>
      <c r="AM462" s="2" t="s">
        <v>712</v>
      </c>
    </row>
    <row r="463" spans="1:39" x14ac:dyDescent="0.25">
      <c r="A463" s="2" t="s">
        <v>1859</v>
      </c>
      <c r="B463" s="2" t="s">
        <v>1706</v>
      </c>
      <c r="C463" s="2" t="s">
        <v>1672</v>
      </c>
      <c r="D463" s="4">
        <f t="shared" si="7"/>
        <v>14</v>
      </c>
      <c r="E463" s="3">
        <v>96949756</v>
      </c>
      <c r="F463" s="2" t="s">
        <v>712</v>
      </c>
      <c r="H463" s="3">
        <v>137103730</v>
      </c>
      <c r="I463" s="2" t="s">
        <v>712</v>
      </c>
      <c r="K463" s="3">
        <v>233383640</v>
      </c>
      <c r="L463" s="2" t="s">
        <v>712</v>
      </c>
      <c r="N463" s="3">
        <v>495116619</v>
      </c>
      <c r="O463" s="2" t="s">
        <v>712</v>
      </c>
      <c r="Q463" s="3">
        <v>1163923780</v>
      </c>
      <c r="R463" s="2" t="s">
        <v>712</v>
      </c>
      <c r="T463" s="3">
        <v>1704370234</v>
      </c>
      <c r="U463" s="2" t="s">
        <v>712</v>
      </c>
      <c r="W463" s="3">
        <v>1957000000</v>
      </c>
      <c r="X463" s="2" t="s">
        <v>712</v>
      </c>
      <c r="Z463" s="3">
        <v>2549097488</v>
      </c>
      <c r="AA463" s="2" t="s">
        <v>712</v>
      </c>
      <c r="AC463" s="3">
        <v>3169500000</v>
      </c>
      <c r="AD463" s="2" t="s">
        <v>712</v>
      </c>
      <c r="AF463" s="3">
        <v>4546000000</v>
      </c>
      <c r="AG463" s="2" t="s">
        <v>712</v>
      </c>
      <c r="AI463" s="3">
        <v>4313000000</v>
      </c>
      <c r="AJ463" s="2" t="s">
        <v>712</v>
      </c>
      <c r="AL463" s="3">
        <v>4451000000</v>
      </c>
      <c r="AM463" s="2" t="s">
        <v>712</v>
      </c>
    </row>
    <row r="464" spans="1:39" x14ac:dyDescent="0.25">
      <c r="A464" s="2" t="s">
        <v>1859</v>
      </c>
      <c r="B464" s="2" t="s">
        <v>1704</v>
      </c>
      <c r="C464" s="2" t="s">
        <v>1672</v>
      </c>
      <c r="D464" s="4">
        <f t="shared" si="7"/>
        <v>23</v>
      </c>
      <c r="E464" s="3">
        <v>31857594</v>
      </c>
      <c r="F464" s="2" t="s">
        <v>712</v>
      </c>
      <c r="H464" s="3">
        <v>47379309</v>
      </c>
      <c r="I464" s="2" t="s">
        <v>712</v>
      </c>
      <c r="K464" s="3">
        <v>66062499</v>
      </c>
      <c r="L464" s="2" t="s">
        <v>712</v>
      </c>
      <c r="N464" s="3">
        <v>117650000</v>
      </c>
      <c r="O464" s="2" t="s">
        <v>712</v>
      </c>
      <c r="Q464" s="3">
        <v>179250000</v>
      </c>
      <c r="R464" s="2" t="s">
        <v>712</v>
      </c>
      <c r="T464" s="3">
        <v>276550000</v>
      </c>
      <c r="U464" s="2" t="s">
        <v>712</v>
      </c>
      <c r="W464" s="3">
        <v>518239100</v>
      </c>
      <c r="X464" s="2" t="s">
        <v>712</v>
      </c>
      <c r="Z464" s="3">
        <v>654314350</v>
      </c>
      <c r="AA464" s="2" t="s">
        <v>712</v>
      </c>
      <c r="AC464" s="3">
        <v>932551850</v>
      </c>
      <c r="AD464" s="2" t="s">
        <v>712</v>
      </c>
      <c r="AF464" s="3">
        <v>1290542550</v>
      </c>
      <c r="AG464" s="2" t="s">
        <v>712</v>
      </c>
      <c r="AI464" s="3">
        <v>1573618750</v>
      </c>
      <c r="AJ464" s="2" t="s">
        <v>712</v>
      </c>
      <c r="AL464" s="3">
        <v>1763000000</v>
      </c>
      <c r="AM464" s="2" t="s">
        <v>712</v>
      </c>
    </row>
    <row r="465" spans="1:39" x14ac:dyDescent="0.25">
      <c r="A465" s="2" t="s">
        <v>1859</v>
      </c>
      <c r="B465" s="2" t="s">
        <v>1703</v>
      </c>
      <c r="C465" s="2" t="s">
        <v>1672</v>
      </c>
      <c r="D465" s="4">
        <f t="shared" si="7"/>
        <v>19</v>
      </c>
      <c r="E465" s="3">
        <v>669722541</v>
      </c>
      <c r="F465" s="2" t="s">
        <v>712</v>
      </c>
      <c r="H465" s="3">
        <v>1084059815</v>
      </c>
      <c r="I465" s="2" t="s">
        <v>712</v>
      </c>
      <c r="K465" s="3">
        <v>1257615645</v>
      </c>
      <c r="L465" s="2" t="s">
        <v>712</v>
      </c>
      <c r="N465" s="3">
        <v>3227436282</v>
      </c>
      <c r="O465" s="2" t="s">
        <v>712</v>
      </c>
      <c r="Q465" s="3">
        <v>5594118400</v>
      </c>
      <c r="R465" s="2" t="s">
        <v>712</v>
      </c>
      <c r="T465" s="3">
        <v>4347956299</v>
      </c>
      <c r="U465" s="2" t="s">
        <v>712</v>
      </c>
      <c r="W465" s="3">
        <v>5643893347</v>
      </c>
      <c r="X465" s="2" t="s">
        <v>712</v>
      </c>
      <c r="Z465" s="3">
        <v>7925673448</v>
      </c>
      <c r="AA465" s="2" t="s">
        <v>712</v>
      </c>
      <c r="AC465" s="3">
        <v>7905485216</v>
      </c>
      <c r="AD465" s="2" t="s">
        <v>712</v>
      </c>
      <c r="AF465" s="3">
        <v>13120183157</v>
      </c>
      <c r="AG465" s="2" t="s">
        <v>712</v>
      </c>
      <c r="AI465" s="3">
        <v>27084497540</v>
      </c>
      <c r="AJ465" s="2" t="s">
        <v>712</v>
      </c>
      <c r="AL465" s="3">
        <v>33196819572</v>
      </c>
      <c r="AM465" s="2" t="s">
        <v>712</v>
      </c>
    </row>
    <row r="466" spans="1:39" x14ac:dyDescent="0.25">
      <c r="A466" s="2" t="s">
        <v>1859</v>
      </c>
      <c r="B466" s="2" t="s">
        <v>1702</v>
      </c>
      <c r="C466" s="2" t="s">
        <v>1672</v>
      </c>
      <c r="D466" s="4">
        <f t="shared" si="7"/>
        <v>21</v>
      </c>
      <c r="E466" s="3">
        <v>19926293839</v>
      </c>
      <c r="F466" s="2" t="s">
        <v>712</v>
      </c>
      <c r="H466" s="3">
        <v>30591834054</v>
      </c>
      <c r="I466" s="2" t="s">
        <v>712</v>
      </c>
      <c r="K466" s="3">
        <v>58539008786</v>
      </c>
      <c r="L466" s="2" t="s">
        <v>712</v>
      </c>
      <c r="N466" s="3">
        <v>176000000000</v>
      </c>
      <c r="O466" s="2" t="s">
        <v>712</v>
      </c>
      <c r="Q466" s="3">
        <v>282000000000</v>
      </c>
      <c r="R466" s="2" t="s">
        <v>712</v>
      </c>
      <c r="T466" s="3">
        <v>294000000000</v>
      </c>
      <c r="U466" s="2" t="s">
        <v>712</v>
      </c>
      <c r="W466" s="3">
        <v>401000000000</v>
      </c>
      <c r="X466" s="2" t="s">
        <v>712</v>
      </c>
      <c r="Z466" s="3">
        <v>883000000000</v>
      </c>
      <c r="AA466" s="2" t="s">
        <v>712</v>
      </c>
      <c r="AC466" s="3">
        <v>508000000000</v>
      </c>
      <c r="AD466" s="2" t="s">
        <v>712</v>
      </c>
      <c r="AF466" s="3">
        <v>1400000000000</v>
      </c>
      <c r="AG466" s="2" t="s">
        <v>712</v>
      </c>
      <c r="AI466" s="3">
        <v>2460000000000</v>
      </c>
      <c r="AJ466" s="2" t="s">
        <v>712</v>
      </c>
      <c r="AL466" s="3">
        <v>1770000000000</v>
      </c>
      <c r="AM466" s="2" t="s">
        <v>712</v>
      </c>
    </row>
    <row r="467" spans="1:39" x14ac:dyDescent="0.25">
      <c r="A467" s="2" t="s">
        <v>1859</v>
      </c>
      <c r="B467" s="2" t="s">
        <v>1701</v>
      </c>
      <c r="C467" s="2" t="s">
        <v>1672</v>
      </c>
      <c r="D467" s="4">
        <f t="shared" si="7"/>
        <v>33</v>
      </c>
      <c r="E467" s="3">
        <v>41978852041</v>
      </c>
      <c r="F467" s="2" t="s">
        <v>712</v>
      </c>
      <c r="H467" s="3">
        <v>64768831262</v>
      </c>
      <c r="I467" s="2" t="s">
        <v>712</v>
      </c>
      <c r="K467" s="3">
        <v>113000000000</v>
      </c>
      <c r="L467" s="2" t="s">
        <v>712</v>
      </c>
      <c r="N467" s="3">
        <v>212000000000</v>
      </c>
      <c r="O467" s="2" t="s">
        <v>712</v>
      </c>
      <c r="Q467" s="3">
        <v>314000000000</v>
      </c>
      <c r="R467" s="2" t="s">
        <v>712</v>
      </c>
      <c r="T467" s="3">
        <v>431000000000</v>
      </c>
      <c r="U467" s="2" t="s">
        <v>712</v>
      </c>
      <c r="W467" s="3">
        <v>592000000000</v>
      </c>
      <c r="X467" s="2" t="s">
        <v>712</v>
      </c>
      <c r="Z467" s="3">
        <v>653000000000</v>
      </c>
      <c r="AA467" s="2" t="s">
        <v>712</v>
      </c>
      <c r="AC467" s="3">
        <v>758000000000</v>
      </c>
      <c r="AD467" s="2" t="s">
        <v>712</v>
      </c>
      <c r="AF467" s="3">
        <v>1460000000000</v>
      </c>
      <c r="AG467" s="2" t="s">
        <v>712</v>
      </c>
      <c r="AI467" s="3">
        <v>1820000000000</v>
      </c>
      <c r="AJ467" s="2" t="s">
        <v>712</v>
      </c>
      <c r="AL467" s="3">
        <v>1550000000000</v>
      </c>
      <c r="AM467" s="2" t="s">
        <v>712</v>
      </c>
    </row>
    <row r="468" spans="1:39" x14ac:dyDescent="0.25">
      <c r="A468" s="2" t="s">
        <v>1859</v>
      </c>
      <c r="B468" s="2" t="s">
        <v>1700</v>
      </c>
      <c r="C468" s="2" t="s">
        <v>1672</v>
      </c>
      <c r="D468" s="4">
        <f t="shared" si="7"/>
        <v>40</v>
      </c>
      <c r="E468" s="3">
        <v>5502775895</v>
      </c>
      <c r="F468" s="2" t="s">
        <v>712</v>
      </c>
      <c r="H468" s="3">
        <v>6913560997</v>
      </c>
      <c r="I468" s="2" t="s">
        <v>712</v>
      </c>
      <c r="K468" s="3">
        <v>11532517864</v>
      </c>
      <c r="L468" s="2" t="s">
        <v>712</v>
      </c>
      <c r="N468" s="3">
        <v>13359145455</v>
      </c>
      <c r="O468" s="2" t="s">
        <v>712</v>
      </c>
      <c r="Q468" s="3">
        <v>24339421605</v>
      </c>
      <c r="R468" s="2" t="s">
        <v>712</v>
      </c>
      <c r="T468" s="3">
        <v>20902096532</v>
      </c>
      <c r="U468" s="2" t="s">
        <v>712</v>
      </c>
      <c r="W468" s="3">
        <v>44467946384</v>
      </c>
      <c r="X468" s="2" t="s">
        <v>712</v>
      </c>
      <c r="Z468" s="3">
        <v>82808986192</v>
      </c>
      <c r="AA468" s="2" t="s">
        <v>712</v>
      </c>
      <c r="AC468" s="3">
        <v>70984568429</v>
      </c>
      <c r="AD468" s="2" t="s">
        <v>712</v>
      </c>
      <c r="AF468" s="3">
        <v>173000000000</v>
      </c>
      <c r="AG468" s="2" t="s">
        <v>712</v>
      </c>
      <c r="AI468" s="3">
        <v>265000000000</v>
      </c>
      <c r="AJ468" s="2" t="s">
        <v>712</v>
      </c>
      <c r="AL468" s="3">
        <v>240000000000</v>
      </c>
      <c r="AM468" s="2" t="s">
        <v>712</v>
      </c>
    </row>
    <row r="469" spans="1:39" x14ac:dyDescent="0.25">
      <c r="A469" s="2" t="s">
        <v>1859</v>
      </c>
      <c r="B469" s="2" t="s">
        <v>1699</v>
      </c>
      <c r="C469" s="2" t="s">
        <v>1672</v>
      </c>
      <c r="D469" s="4">
        <f t="shared" si="7"/>
        <v>44</v>
      </c>
      <c r="E469" s="3">
        <v>4968598031</v>
      </c>
      <c r="F469" s="2" t="s">
        <v>712</v>
      </c>
      <c r="H469" s="3">
        <v>5727208180</v>
      </c>
      <c r="I469" s="2" t="s">
        <v>712</v>
      </c>
      <c r="K469" s="3">
        <v>8671371951</v>
      </c>
      <c r="L469" s="2" t="s">
        <v>712</v>
      </c>
      <c r="N469" s="3">
        <v>19470978268</v>
      </c>
      <c r="O469" s="2" t="s">
        <v>712</v>
      </c>
      <c r="Q469" s="3">
        <v>38968019453</v>
      </c>
      <c r="R469" s="2" t="s">
        <v>712</v>
      </c>
      <c r="T469" s="3">
        <v>36373312083</v>
      </c>
      <c r="U469" s="2" t="s">
        <v>712</v>
      </c>
      <c r="W469" s="3">
        <v>49279585355</v>
      </c>
      <c r="X469" s="2" t="s">
        <v>712</v>
      </c>
      <c r="Z469" s="3">
        <v>107000000000</v>
      </c>
      <c r="AA469" s="2" t="s">
        <v>712</v>
      </c>
      <c r="AC469" s="3">
        <v>97933392356</v>
      </c>
      <c r="AD469" s="2" t="s">
        <v>712</v>
      </c>
      <c r="AF469" s="3">
        <v>207000000000</v>
      </c>
      <c r="AG469" s="2" t="s">
        <v>712</v>
      </c>
      <c r="AI469" s="3">
        <v>370000000000</v>
      </c>
      <c r="AJ469" s="2" t="s">
        <v>712</v>
      </c>
      <c r="AL469" s="3">
        <v>292000000000</v>
      </c>
      <c r="AM469" s="2" t="s">
        <v>712</v>
      </c>
    </row>
    <row r="470" spans="1:39" x14ac:dyDescent="0.25">
      <c r="A470" s="2" t="s">
        <v>1859</v>
      </c>
      <c r="B470" s="2" t="s">
        <v>1698</v>
      </c>
      <c r="C470" s="2" t="s">
        <v>1672</v>
      </c>
      <c r="D470" s="4">
        <f t="shared" si="7"/>
        <v>48</v>
      </c>
      <c r="E470" s="3">
        <v>479181220</v>
      </c>
      <c r="F470" s="2" t="s">
        <v>712</v>
      </c>
      <c r="H470" s="3">
        <v>699456619</v>
      </c>
      <c r="I470" s="2" t="s">
        <v>712</v>
      </c>
      <c r="K470" s="3">
        <v>1238251653</v>
      </c>
      <c r="L470" s="2" t="s">
        <v>712</v>
      </c>
      <c r="N470" s="3">
        <v>3072427122</v>
      </c>
      <c r="O470" s="2" t="s">
        <v>712</v>
      </c>
      <c r="Q470" s="3">
        <v>2606621246</v>
      </c>
      <c r="R470" s="2" t="s">
        <v>712</v>
      </c>
      <c r="T470" s="3">
        <v>5841132962</v>
      </c>
      <c r="U470" s="2" t="s">
        <v>712</v>
      </c>
      <c r="W470" s="3">
        <v>8573611050</v>
      </c>
      <c r="X470" s="2" t="s">
        <v>712</v>
      </c>
      <c r="Z470" s="3">
        <v>12828975924</v>
      </c>
      <c r="AA470" s="2" t="s">
        <v>712</v>
      </c>
      <c r="AC470" s="3">
        <v>16844378578</v>
      </c>
      <c r="AD470" s="2" t="s">
        <v>712</v>
      </c>
      <c r="AF470" s="3">
        <v>26322000105</v>
      </c>
      <c r="AG470" s="2" t="s">
        <v>712</v>
      </c>
      <c r="AI470" s="3">
        <v>45300669857</v>
      </c>
      <c r="AJ470" s="2" t="s">
        <v>712</v>
      </c>
      <c r="AL470" s="3">
        <v>51106697024</v>
      </c>
      <c r="AM470" s="2" t="s">
        <v>712</v>
      </c>
    </row>
    <row r="471" spans="1:39" x14ac:dyDescent="0.25">
      <c r="A471" s="2" t="s">
        <v>1859</v>
      </c>
      <c r="B471" s="2" t="s">
        <v>1697</v>
      </c>
      <c r="C471" s="2" t="s">
        <v>1672</v>
      </c>
      <c r="D471" s="4">
        <f t="shared" si="7"/>
        <v>49</v>
      </c>
      <c r="K471" s="3">
        <v>8135150889</v>
      </c>
      <c r="L471" s="2" t="s">
        <v>712</v>
      </c>
      <c r="N471" s="3">
        <v>14206158658</v>
      </c>
      <c r="O471" s="2" t="s">
        <v>712</v>
      </c>
      <c r="Q471" s="3">
        <v>20953510266</v>
      </c>
      <c r="R471" s="2" t="s">
        <v>712</v>
      </c>
      <c r="T471" s="3">
        <v>25213614325</v>
      </c>
      <c r="U471" s="2" t="s">
        <v>712</v>
      </c>
      <c r="W471" s="3">
        <v>22085858204</v>
      </c>
      <c r="X471" s="2" t="s">
        <v>712</v>
      </c>
      <c r="Z471" s="3">
        <v>25366200000</v>
      </c>
      <c r="AA471" s="2" t="s">
        <v>712</v>
      </c>
      <c r="AC471" s="3">
        <v>33590400000</v>
      </c>
      <c r="AD471" s="2" t="s">
        <v>712</v>
      </c>
      <c r="AF471" s="3">
        <v>58603500000</v>
      </c>
      <c r="AG471" s="2" t="s">
        <v>712</v>
      </c>
      <c r="AI471" s="3">
        <v>73139050000</v>
      </c>
      <c r="AJ471" s="2" t="s">
        <v>712</v>
      </c>
      <c r="AL471" s="3">
        <v>77149700000</v>
      </c>
      <c r="AM471" s="2" t="s">
        <v>712</v>
      </c>
    </row>
    <row r="472" spans="1:39" x14ac:dyDescent="0.25">
      <c r="A472" s="2" t="s">
        <v>1859</v>
      </c>
      <c r="B472" s="2" t="s">
        <v>1696</v>
      </c>
      <c r="C472" s="2" t="s">
        <v>1672</v>
      </c>
      <c r="D472" s="4">
        <f t="shared" si="7"/>
        <v>55</v>
      </c>
      <c r="E472" s="3">
        <v>12000000</v>
      </c>
      <c r="F472" s="2" t="s">
        <v>712</v>
      </c>
      <c r="H472" s="3">
        <v>15500000</v>
      </c>
      <c r="I472" s="2" t="s">
        <v>712</v>
      </c>
      <c r="K472" s="3">
        <v>20200000</v>
      </c>
      <c r="L472" s="2" t="s">
        <v>712</v>
      </c>
      <c r="N472" s="3">
        <v>36370370</v>
      </c>
      <c r="O472" s="2" t="s">
        <v>712</v>
      </c>
      <c r="Q472" s="3">
        <v>72051851</v>
      </c>
      <c r="R472" s="2" t="s">
        <v>712</v>
      </c>
      <c r="T472" s="3">
        <v>126348146</v>
      </c>
      <c r="U472" s="2" t="s">
        <v>712</v>
      </c>
      <c r="W472" s="3">
        <v>191759256</v>
      </c>
      <c r="X472" s="2" t="s">
        <v>712</v>
      </c>
      <c r="Z472" s="3">
        <v>245781477</v>
      </c>
      <c r="AA472" s="2" t="s">
        <v>712</v>
      </c>
      <c r="AC472" s="3">
        <v>337695735</v>
      </c>
      <c r="AD472" s="2" t="s">
        <v>712</v>
      </c>
      <c r="AF472" s="3">
        <v>421481481</v>
      </c>
      <c r="AG472" s="2" t="s">
        <v>712</v>
      </c>
      <c r="AI472" s="3">
        <v>485185185</v>
      </c>
      <c r="AJ472" s="2" t="s">
        <v>712</v>
      </c>
      <c r="AL472" s="3">
        <v>537777778</v>
      </c>
      <c r="AM472" s="2" t="s">
        <v>712</v>
      </c>
    </row>
    <row r="473" spans="1:39" x14ac:dyDescent="0.25">
      <c r="A473" s="2" t="s">
        <v>1859</v>
      </c>
      <c r="B473" s="2" t="s">
        <v>1695</v>
      </c>
      <c r="C473" s="2" t="s">
        <v>1672</v>
      </c>
      <c r="D473" s="4">
        <f t="shared" si="7"/>
        <v>56</v>
      </c>
      <c r="E473" s="3">
        <v>824100000</v>
      </c>
      <c r="F473" s="2" t="s">
        <v>712</v>
      </c>
      <c r="H473" s="3">
        <v>1034800000</v>
      </c>
      <c r="I473" s="2" t="s">
        <v>712</v>
      </c>
      <c r="K473" s="3">
        <v>1987300000</v>
      </c>
      <c r="L473" s="2" t="s">
        <v>712</v>
      </c>
      <c r="N473" s="3">
        <v>4587100200</v>
      </c>
      <c r="O473" s="2" t="s">
        <v>712</v>
      </c>
      <c r="Q473" s="3">
        <v>7964000300</v>
      </c>
      <c r="R473" s="2" t="s">
        <v>712</v>
      </c>
      <c r="T473" s="3">
        <v>5827050857</v>
      </c>
      <c r="U473" s="2" t="s">
        <v>712</v>
      </c>
      <c r="W473" s="3">
        <v>11277676880</v>
      </c>
      <c r="X473" s="2" t="s">
        <v>712</v>
      </c>
      <c r="Z473" s="3">
        <v>19593916229</v>
      </c>
      <c r="AA473" s="2" t="s">
        <v>712</v>
      </c>
      <c r="AC473" s="3">
        <v>26571659051</v>
      </c>
      <c r="AD473" s="2" t="s">
        <v>712</v>
      </c>
      <c r="AF473" s="3">
        <v>44073886687</v>
      </c>
      <c r="AG473" s="2" t="s">
        <v>712</v>
      </c>
      <c r="AI473" s="3">
        <v>60595109805</v>
      </c>
      <c r="AJ473" s="2" t="s">
        <v>712</v>
      </c>
      <c r="AL473" s="3">
        <v>67103263863</v>
      </c>
      <c r="AM473" s="2" t="s">
        <v>712</v>
      </c>
    </row>
    <row r="474" spans="1:39" x14ac:dyDescent="0.25">
      <c r="A474" s="2" t="s">
        <v>1859</v>
      </c>
      <c r="B474" s="2" t="s">
        <v>1694</v>
      </c>
      <c r="C474" s="2" t="s">
        <v>1672</v>
      </c>
      <c r="D474" s="4">
        <f t="shared" si="7"/>
        <v>58</v>
      </c>
      <c r="E474" s="3">
        <v>958598195</v>
      </c>
      <c r="F474" s="2" t="s">
        <v>712</v>
      </c>
      <c r="H474" s="3">
        <v>2553596092</v>
      </c>
      <c r="I474" s="2" t="s">
        <v>712</v>
      </c>
      <c r="K474" s="3">
        <v>3185987235</v>
      </c>
      <c r="L474" s="2" t="s">
        <v>712</v>
      </c>
      <c r="N474" s="3">
        <v>11026346590</v>
      </c>
      <c r="O474" s="2" t="s">
        <v>712</v>
      </c>
      <c r="Q474" s="3">
        <v>19929853575</v>
      </c>
      <c r="R474" s="2" t="s">
        <v>712</v>
      </c>
      <c r="T474" s="3">
        <v>13945431882</v>
      </c>
      <c r="U474" s="2" t="s">
        <v>712</v>
      </c>
      <c r="W474" s="3">
        <v>18094238119</v>
      </c>
      <c r="X474" s="2" t="s">
        <v>712</v>
      </c>
      <c r="Z474" s="3">
        <v>28162053027</v>
      </c>
      <c r="AA474" s="2" t="s">
        <v>712</v>
      </c>
      <c r="AC474" s="3">
        <v>28548945000</v>
      </c>
      <c r="AD474" s="2" t="s">
        <v>712</v>
      </c>
      <c r="AF474" s="3">
        <v>51007777000</v>
      </c>
      <c r="AG474" s="2" t="s">
        <v>712</v>
      </c>
      <c r="AI474" s="3">
        <v>87924544000</v>
      </c>
      <c r="AJ474" s="2" t="s">
        <v>712</v>
      </c>
      <c r="AL474" s="3">
        <v>101000000000</v>
      </c>
      <c r="AM474" s="2" t="s">
        <v>712</v>
      </c>
    </row>
    <row r="475" spans="1:39" x14ac:dyDescent="0.25">
      <c r="A475" s="2" t="s">
        <v>1859</v>
      </c>
      <c r="B475" s="2" t="s">
        <v>1693</v>
      </c>
      <c r="C475" s="2" t="s">
        <v>1672</v>
      </c>
      <c r="D475" s="4">
        <f t="shared" si="7"/>
        <v>60</v>
      </c>
      <c r="E475" s="3">
        <v>706080000</v>
      </c>
      <c r="F475" s="2" t="s">
        <v>712</v>
      </c>
      <c r="H475" s="3">
        <v>976200000</v>
      </c>
      <c r="I475" s="2" t="s">
        <v>712</v>
      </c>
      <c r="K475" s="3">
        <v>1263720000</v>
      </c>
      <c r="L475" s="2" t="s">
        <v>712</v>
      </c>
      <c r="N475" s="3">
        <v>2941640100</v>
      </c>
      <c r="O475" s="2" t="s">
        <v>712</v>
      </c>
      <c r="Q475" s="3">
        <v>3399189100</v>
      </c>
      <c r="R475" s="2" t="s">
        <v>712</v>
      </c>
      <c r="T475" s="3">
        <v>3958045800</v>
      </c>
      <c r="U475" s="2" t="s">
        <v>712</v>
      </c>
      <c r="W475" s="3">
        <v>5954700000</v>
      </c>
      <c r="X475" s="2" t="s">
        <v>712</v>
      </c>
      <c r="Z475" s="3">
        <v>11134700000</v>
      </c>
      <c r="AA475" s="2" t="s">
        <v>712</v>
      </c>
      <c r="AC475" s="3">
        <v>14306700000</v>
      </c>
      <c r="AD475" s="2" t="s">
        <v>712</v>
      </c>
      <c r="AF475" s="3">
        <v>20104900000</v>
      </c>
      <c r="AG475" s="2" t="s">
        <v>712</v>
      </c>
      <c r="AI475" s="3">
        <v>23813600000</v>
      </c>
      <c r="AJ475" s="2" t="s">
        <v>712</v>
      </c>
      <c r="AL475" s="3">
        <v>25850200000</v>
      </c>
      <c r="AM475" s="2" t="s">
        <v>712</v>
      </c>
    </row>
    <row r="476" spans="1:39" x14ac:dyDescent="0.25">
      <c r="A476" s="2" t="s">
        <v>1859</v>
      </c>
      <c r="B476" s="2" t="s">
        <v>1692</v>
      </c>
      <c r="C476" s="2" t="s">
        <v>1672</v>
      </c>
      <c r="D476" s="4">
        <f t="shared" si="7"/>
        <v>86</v>
      </c>
      <c r="N476" s="3">
        <v>53322221</v>
      </c>
      <c r="O476" s="2" t="s">
        <v>712</v>
      </c>
      <c r="Q476" s="3">
        <v>95229628</v>
      </c>
      <c r="R476" s="2" t="s">
        <v>712</v>
      </c>
      <c r="T476" s="3">
        <v>167229627</v>
      </c>
      <c r="U476" s="2" t="s">
        <v>712</v>
      </c>
      <c r="W476" s="3">
        <v>250914815</v>
      </c>
      <c r="X476" s="2" t="s">
        <v>712</v>
      </c>
      <c r="Z476" s="3">
        <v>304940741</v>
      </c>
      <c r="AA476" s="2" t="s">
        <v>712</v>
      </c>
      <c r="AC476" s="3">
        <v>540336926</v>
      </c>
      <c r="AD476" s="2" t="s">
        <v>712</v>
      </c>
      <c r="AF476" s="3">
        <v>758518519</v>
      </c>
      <c r="AG476" s="2" t="s">
        <v>712</v>
      </c>
      <c r="AI476" s="3">
        <v>799882148</v>
      </c>
      <c r="AJ476" s="2" t="s">
        <v>712</v>
      </c>
      <c r="AL476" s="3">
        <v>978148148</v>
      </c>
      <c r="AM476" s="2" t="s">
        <v>712</v>
      </c>
    </row>
    <row r="477" spans="1:39" x14ac:dyDescent="0.25">
      <c r="A477" s="2" t="s">
        <v>1859</v>
      </c>
      <c r="B477" s="2" t="s">
        <v>1691</v>
      </c>
      <c r="C477" s="2" t="s">
        <v>1672</v>
      </c>
      <c r="D477" s="4">
        <f t="shared" si="7"/>
        <v>89</v>
      </c>
      <c r="E477" s="3">
        <v>1143600000</v>
      </c>
      <c r="F477" s="2" t="s">
        <v>712</v>
      </c>
      <c r="H477" s="3">
        <v>1453500000</v>
      </c>
      <c r="I477" s="2" t="s">
        <v>712</v>
      </c>
      <c r="K477" s="3">
        <v>2101300000</v>
      </c>
      <c r="L477" s="2" t="s">
        <v>712</v>
      </c>
      <c r="N477" s="3">
        <v>5480500200</v>
      </c>
      <c r="O477" s="2" t="s">
        <v>712</v>
      </c>
      <c r="Q477" s="3">
        <v>8716999700</v>
      </c>
      <c r="R477" s="2" t="s">
        <v>712</v>
      </c>
      <c r="T477" s="3">
        <v>7084399840</v>
      </c>
      <c r="U477" s="2" t="s">
        <v>712</v>
      </c>
      <c r="W477" s="3">
        <v>10440842165</v>
      </c>
      <c r="X477" s="2" t="s">
        <v>712</v>
      </c>
      <c r="Z477" s="3">
        <v>17788559414</v>
      </c>
      <c r="AA477" s="2" t="s">
        <v>712</v>
      </c>
      <c r="AC477" s="3">
        <v>20776403844</v>
      </c>
      <c r="AD477" s="2" t="s">
        <v>712</v>
      </c>
      <c r="AF477" s="3">
        <v>34113107085</v>
      </c>
      <c r="AG477" s="2" t="s">
        <v>712</v>
      </c>
      <c r="AI477" s="3">
        <v>50388460920</v>
      </c>
      <c r="AJ477" s="2" t="s">
        <v>712</v>
      </c>
      <c r="AL477" s="3">
        <v>63794348775</v>
      </c>
      <c r="AM477" s="2" t="s">
        <v>712</v>
      </c>
    </row>
    <row r="478" spans="1:39" x14ac:dyDescent="0.25">
      <c r="A478" s="2" t="s">
        <v>1859</v>
      </c>
      <c r="B478" s="2" t="s">
        <v>1690</v>
      </c>
      <c r="C478" s="2" t="s">
        <v>1672</v>
      </c>
      <c r="D478" s="4">
        <f t="shared" si="7"/>
        <v>91</v>
      </c>
      <c r="E478" s="3">
        <v>194949510</v>
      </c>
      <c r="F478" s="2" t="s">
        <v>712</v>
      </c>
      <c r="H478" s="3">
        <v>250176464</v>
      </c>
      <c r="I478" s="2" t="s">
        <v>712</v>
      </c>
      <c r="K478" s="3">
        <v>285380965</v>
      </c>
      <c r="L478" s="2" t="s">
        <v>712</v>
      </c>
      <c r="N478" s="3">
        <v>449880000</v>
      </c>
      <c r="O478" s="2" t="s">
        <v>712</v>
      </c>
      <c r="Q478" s="3">
        <v>482000000</v>
      </c>
      <c r="R478" s="2" t="s">
        <v>712</v>
      </c>
      <c r="T478" s="3">
        <v>354591840</v>
      </c>
      <c r="U478" s="2" t="s">
        <v>712</v>
      </c>
      <c r="W478" s="3">
        <v>368281379</v>
      </c>
      <c r="X478" s="2" t="s">
        <v>712</v>
      </c>
      <c r="Z478" s="3">
        <v>749138010</v>
      </c>
      <c r="AA478" s="2" t="s">
        <v>712</v>
      </c>
      <c r="AC478" s="3">
        <v>722460886</v>
      </c>
      <c r="AD478" s="2" t="s">
        <v>712</v>
      </c>
      <c r="AF478" s="3">
        <v>1740334782</v>
      </c>
      <c r="AG478" s="2" t="s">
        <v>712</v>
      </c>
      <c r="AI478" s="3">
        <v>2851154076</v>
      </c>
      <c r="AJ478" s="2" t="s">
        <v>712</v>
      </c>
      <c r="AL478" s="3">
        <v>3166029056</v>
      </c>
      <c r="AM478" s="2" t="s">
        <v>712</v>
      </c>
    </row>
    <row r="479" spans="1:39" x14ac:dyDescent="0.25">
      <c r="A479" s="2" t="s">
        <v>1859</v>
      </c>
      <c r="B479" s="2" t="s">
        <v>1689</v>
      </c>
      <c r="C479" s="2" t="s">
        <v>1672</v>
      </c>
      <c r="D479" s="4">
        <f t="shared" si="7"/>
        <v>93</v>
      </c>
      <c r="E479" s="3">
        <v>274520013</v>
      </c>
      <c r="F479" s="2" t="s">
        <v>712</v>
      </c>
      <c r="H479" s="3">
        <v>351260006</v>
      </c>
      <c r="I479" s="2" t="s">
        <v>712</v>
      </c>
      <c r="K479" s="3">
        <v>475339981</v>
      </c>
      <c r="L479" s="2" t="s">
        <v>712</v>
      </c>
      <c r="N479" s="3">
        <v>987799962</v>
      </c>
      <c r="O479" s="2" t="s">
        <v>712</v>
      </c>
      <c r="Q479" s="3">
        <v>1484999987</v>
      </c>
      <c r="R479" s="2" t="s">
        <v>712</v>
      </c>
      <c r="T479" s="3">
        <v>2160600064</v>
      </c>
      <c r="U479" s="2" t="s">
        <v>712</v>
      </c>
      <c r="W479" s="3">
        <v>2257121668</v>
      </c>
      <c r="X479" s="2" t="s">
        <v>712</v>
      </c>
      <c r="Z479" s="3">
        <v>3338897648</v>
      </c>
      <c r="AA479" s="2" t="s">
        <v>712</v>
      </c>
      <c r="AC479" s="3">
        <v>3472191962</v>
      </c>
      <c r="AD479" s="2" t="s">
        <v>712</v>
      </c>
      <c r="AF479" s="3">
        <v>5885325590</v>
      </c>
      <c r="AG479" s="2" t="s">
        <v>712</v>
      </c>
      <c r="AI479" s="3">
        <v>7890216508</v>
      </c>
      <c r="AJ479" s="2" t="s">
        <v>712</v>
      </c>
      <c r="AL479" s="3">
        <v>8877465911</v>
      </c>
      <c r="AM479" s="2" t="s">
        <v>712</v>
      </c>
    </row>
    <row r="480" spans="1:39" x14ac:dyDescent="0.25">
      <c r="A480" s="2" t="s">
        <v>1859</v>
      </c>
      <c r="B480" s="2" t="s">
        <v>1688</v>
      </c>
      <c r="C480" s="2" t="s">
        <v>1672</v>
      </c>
      <c r="D480" s="4">
        <f t="shared" si="7"/>
        <v>95</v>
      </c>
      <c r="E480" s="3">
        <v>387750000</v>
      </c>
      <c r="F480" s="2" t="s">
        <v>712</v>
      </c>
      <c r="H480" s="3">
        <v>598100000</v>
      </c>
      <c r="I480" s="2" t="s">
        <v>712</v>
      </c>
      <c r="K480" s="3">
        <v>802999950</v>
      </c>
      <c r="L480" s="2" t="s">
        <v>712</v>
      </c>
      <c r="N480" s="3">
        <v>1669499950</v>
      </c>
      <c r="O480" s="2" t="s">
        <v>712</v>
      </c>
      <c r="Q480" s="3">
        <v>2903500050</v>
      </c>
      <c r="R480" s="2" t="s">
        <v>712</v>
      </c>
      <c r="T480" s="3">
        <v>4152499950</v>
      </c>
      <c r="U480" s="2" t="s">
        <v>712</v>
      </c>
      <c r="W480" s="3">
        <v>3419487441</v>
      </c>
      <c r="X480" s="2" t="s">
        <v>712</v>
      </c>
      <c r="Z480" s="3">
        <v>4663193916</v>
      </c>
      <c r="AA480" s="2" t="s">
        <v>712</v>
      </c>
      <c r="AC480" s="3">
        <v>7776435882</v>
      </c>
      <c r="AD480" s="2" t="s">
        <v>712</v>
      </c>
      <c r="AF480" s="3">
        <v>12275501784</v>
      </c>
      <c r="AG480" s="2" t="s">
        <v>712</v>
      </c>
      <c r="AI480" s="3">
        <v>18528601901</v>
      </c>
      <c r="AJ480" s="2" t="s">
        <v>712</v>
      </c>
      <c r="AL480" s="3">
        <v>20152043003</v>
      </c>
      <c r="AM480" s="2" t="s">
        <v>712</v>
      </c>
    </row>
    <row r="481" spans="1:39" x14ac:dyDescent="0.25">
      <c r="A481" s="2" t="s">
        <v>1859</v>
      </c>
      <c r="B481" s="2" t="s">
        <v>1687</v>
      </c>
      <c r="C481" s="2" t="s">
        <v>1672</v>
      </c>
      <c r="D481" s="4">
        <f t="shared" si="7"/>
        <v>109</v>
      </c>
      <c r="E481" s="3">
        <v>777727657</v>
      </c>
      <c r="F481" s="2" t="s">
        <v>712</v>
      </c>
      <c r="H481" s="3">
        <v>1148014336</v>
      </c>
      <c r="I481" s="2" t="s">
        <v>712</v>
      </c>
      <c r="K481" s="3">
        <v>1875146615</v>
      </c>
      <c r="L481" s="2" t="s">
        <v>712</v>
      </c>
      <c r="N481" s="3">
        <v>3249733202</v>
      </c>
      <c r="O481" s="2" t="s">
        <v>712</v>
      </c>
      <c r="Q481" s="3">
        <v>3293496326</v>
      </c>
      <c r="R481" s="2" t="s">
        <v>712</v>
      </c>
      <c r="T481" s="3">
        <v>3287007228</v>
      </c>
      <c r="U481" s="2" t="s">
        <v>712</v>
      </c>
      <c r="W481" s="3">
        <v>3530892749</v>
      </c>
      <c r="X481" s="2" t="s">
        <v>712</v>
      </c>
      <c r="Z481" s="3">
        <v>7450324787</v>
      </c>
      <c r="AA481" s="2" t="s">
        <v>712</v>
      </c>
      <c r="AC481" s="3">
        <v>9694161516</v>
      </c>
      <c r="AD481" s="2" t="s">
        <v>712</v>
      </c>
      <c r="AF481" s="3">
        <v>12824094990</v>
      </c>
      <c r="AG481" s="2" t="s">
        <v>712</v>
      </c>
      <c r="AI481" s="3">
        <v>14746420946</v>
      </c>
      <c r="AJ481" s="2" t="s">
        <v>712</v>
      </c>
      <c r="AL481" s="3">
        <v>14005654599</v>
      </c>
      <c r="AM481" s="2" t="s">
        <v>712</v>
      </c>
    </row>
    <row r="482" spans="1:39" x14ac:dyDescent="0.25">
      <c r="A482" s="2" t="s">
        <v>1859</v>
      </c>
      <c r="B482" s="2" t="s">
        <v>1686</v>
      </c>
      <c r="C482" s="2" t="s">
        <v>1672</v>
      </c>
      <c r="D482" s="4">
        <f t="shared" si="7"/>
        <v>138</v>
      </c>
      <c r="E482" s="3">
        <v>15221053213</v>
      </c>
      <c r="F482" s="2" t="s">
        <v>712</v>
      </c>
      <c r="H482" s="3">
        <v>26556372081</v>
      </c>
      <c r="I482" s="2" t="s">
        <v>712</v>
      </c>
      <c r="K482" s="3">
        <v>45178119327</v>
      </c>
      <c r="L482" s="2" t="s">
        <v>712</v>
      </c>
      <c r="N482" s="3">
        <v>81825780564</v>
      </c>
      <c r="O482" s="2" t="s">
        <v>712</v>
      </c>
      <c r="Q482" s="3">
        <v>174000000000</v>
      </c>
      <c r="R482" s="2" t="s">
        <v>712</v>
      </c>
      <c r="T482" s="3">
        <v>140000000000</v>
      </c>
      <c r="U482" s="2" t="s">
        <v>712</v>
      </c>
      <c r="W482" s="3">
        <v>364000000000</v>
      </c>
      <c r="X482" s="2" t="s">
        <v>712</v>
      </c>
      <c r="Z482" s="3">
        <v>481000000000</v>
      </c>
      <c r="AA482" s="2" t="s">
        <v>712</v>
      </c>
      <c r="AC482" s="3">
        <v>742000000000</v>
      </c>
      <c r="AD482" s="2" t="s">
        <v>712</v>
      </c>
      <c r="AF482" s="3">
        <v>1040000000000</v>
      </c>
      <c r="AG482" s="2" t="s">
        <v>712</v>
      </c>
      <c r="AI482" s="3">
        <v>1190000000000</v>
      </c>
      <c r="AJ482" s="2" t="s">
        <v>712</v>
      </c>
      <c r="AL482" s="3">
        <v>1140000000000</v>
      </c>
      <c r="AM482" s="2" t="s">
        <v>712</v>
      </c>
    </row>
    <row r="483" spans="1:39" x14ac:dyDescent="0.25">
      <c r="A483" s="2" t="s">
        <v>1859</v>
      </c>
      <c r="B483" s="2" t="s">
        <v>1685</v>
      </c>
      <c r="C483" s="2" t="s">
        <v>1672</v>
      </c>
      <c r="D483" s="4">
        <f t="shared" si="7"/>
        <v>157</v>
      </c>
      <c r="E483" s="3">
        <v>269283804</v>
      </c>
      <c r="F483" s="2" t="s">
        <v>712</v>
      </c>
      <c r="H483" s="3">
        <v>657140011</v>
      </c>
      <c r="I483" s="2" t="s">
        <v>712</v>
      </c>
      <c r="K483" s="3">
        <v>878570045</v>
      </c>
      <c r="L483" s="2" t="s">
        <v>712</v>
      </c>
      <c r="N483" s="3">
        <v>2226999874</v>
      </c>
      <c r="O483" s="2" t="s">
        <v>712</v>
      </c>
      <c r="Q483" s="3">
        <v>2454499872</v>
      </c>
      <c r="R483" s="2" t="s">
        <v>712</v>
      </c>
      <c r="T483" s="3">
        <v>3851200118</v>
      </c>
      <c r="U483" s="2" t="s">
        <v>712</v>
      </c>
      <c r="W483" s="3">
        <v>1792800000</v>
      </c>
      <c r="X483" s="2" t="s">
        <v>712</v>
      </c>
      <c r="Z483" s="3">
        <v>4389965591</v>
      </c>
      <c r="AA483" s="2" t="s">
        <v>712</v>
      </c>
      <c r="AC483" s="3">
        <v>5224213018</v>
      </c>
      <c r="AD483" s="2" t="s">
        <v>712</v>
      </c>
      <c r="AF483" s="3">
        <v>7458103362</v>
      </c>
      <c r="AG483" s="2" t="s">
        <v>712</v>
      </c>
      <c r="AI483" s="3">
        <v>10438842116</v>
      </c>
      <c r="AJ483" s="2" t="s">
        <v>712</v>
      </c>
      <c r="AL483" s="3">
        <v>12692562187</v>
      </c>
      <c r="AM483" s="2" t="s">
        <v>712</v>
      </c>
    </row>
    <row r="484" spans="1:39" x14ac:dyDescent="0.25">
      <c r="A484" s="2" t="s">
        <v>1859</v>
      </c>
      <c r="B484" s="2" t="s">
        <v>1684</v>
      </c>
      <c r="C484" s="2" t="s">
        <v>1672</v>
      </c>
      <c r="D484" s="4">
        <f t="shared" si="7"/>
        <v>166</v>
      </c>
      <c r="E484" s="3">
        <v>534490500</v>
      </c>
      <c r="F484" s="2" t="s">
        <v>712</v>
      </c>
      <c r="H484" s="3">
        <v>847794300</v>
      </c>
      <c r="I484" s="2" t="s">
        <v>712</v>
      </c>
      <c r="K484" s="3">
        <v>1334108700</v>
      </c>
      <c r="L484" s="2" t="s">
        <v>712</v>
      </c>
      <c r="N484" s="3">
        <v>2199585300</v>
      </c>
      <c r="O484" s="2" t="s">
        <v>712</v>
      </c>
      <c r="Q484" s="3">
        <v>5044942500</v>
      </c>
      <c r="R484" s="2" t="s">
        <v>712</v>
      </c>
      <c r="T484" s="3">
        <v>5969924500</v>
      </c>
      <c r="U484" s="2" t="s">
        <v>712</v>
      </c>
      <c r="W484" s="3">
        <v>7032023200</v>
      </c>
      <c r="X484" s="2" t="s">
        <v>712</v>
      </c>
      <c r="Z484" s="3">
        <v>10677104500</v>
      </c>
      <c r="AA484" s="2" t="s">
        <v>712</v>
      </c>
      <c r="AC484" s="3">
        <v>12994218400</v>
      </c>
      <c r="AD484" s="2" t="s">
        <v>712</v>
      </c>
      <c r="AF484" s="3">
        <v>20958000000</v>
      </c>
      <c r="AG484" s="2" t="s">
        <v>712</v>
      </c>
      <c r="AI484" s="3">
        <v>39954761200</v>
      </c>
      <c r="AJ484" s="2" t="s">
        <v>712</v>
      </c>
      <c r="AL484" s="3">
        <v>52132289700</v>
      </c>
      <c r="AM484" s="2" t="s">
        <v>712</v>
      </c>
    </row>
    <row r="485" spans="1:39" x14ac:dyDescent="0.25">
      <c r="A485" s="2" t="s">
        <v>1859</v>
      </c>
      <c r="B485" s="2" t="s">
        <v>1683</v>
      </c>
      <c r="C485" s="2" t="s">
        <v>1672</v>
      </c>
      <c r="D485" s="4">
        <f t="shared" si="7"/>
        <v>169</v>
      </c>
      <c r="H485" s="3">
        <v>451524125</v>
      </c>
      <c r="I485" s="2" t="s">
        <v>712</v>
      </c>
      <c r="K485" s="3">
        <v>697291728</v>
      </c>
      <c r="L485" s="2" t="s">
        <v>712</v>
      </c>
      <c r="N485" s="3">
        <v>1912353340</v>
      </c>
      <c r="O485" s="2" t="s">
        <v>712</v>
      </c>
      <c r="Q485" s="3">
        <v>5067450002</v>
      </c>
      <c r="R485" s="2" t="s">
        <v>712</v>
      </c>
      <c r="T485" s="3">
        <v>3778316380</v>
      </c>
      <c r="U485" s="2" t="s">
        <v>712</v>
      </c>
      <c r="W485" s="3">
        <v>7157424031</v>
      </c>
      <c r="X485" s="2" t="s">
        <v>712</v>
      </c>
      <c r="Z485" s="3">
        <v>9965225497</v>
      </c>
      <c r="AA485" s="2" t="s">
        <v>712</v>
      </c>
      <c r="AC485" s="3">
        <v>6325151760</v>
      </c>
      <c r="AD485" s="2" t="s">
        <v>712</v>
      </c>
      <c r="AF485" s="3">
        <v>13794910634</v>
      </c>
      <c r="AG485" s="2" t="s">
        <v>712</v>
      </c>
      <c r="AI485" s="3">
        <v>24611039786</v>
      </c>
      <c r="AJ485" s="2" t="s">
        <v>712</v>
      </c>
      <c r="AL485" s="3">
        <v>27622778722</v>
      </c>
      <c r="AM485" s="2" t="s">
        <v>712</v>
      </c>
    </row>
    <row r="486" spans="1:39" x14ac:dyDescent="0.25">
      <c r="A486" s="2" t="s">
        <v>1859</v>
      </c>
      <c r="B486" s="2" t="s">
        <v>1682</v>
      </c>
      <c r="C486" s="2" t="s">
        <v>1672</v>
      </c>
      <c r="D486" s="4">
        <f t="shared" si="7"/>
        <v>170</v>
      </c>
      <c r="E486" s="3">
        <v>3199617471</v>
      </c>
      <c r="F486" s="2" t="s">
        <v>712</v>
      </c>
      <c r="H486" s="3">
        <v>6029751897</v>
      </c>
      <c r="I486" s="2" t="s">
        <v>712</v>
      </c>
      <c r="K486" s="3">
        <v>8945736420</v>
      </c>
      <c r="L486" s="2" t="s">
        <v>712</v>
      </c>
      <c r="N486" s="3">
        <v>14230997983</v>
      </c>
      <c r="O486" s="2" t="s">
        <v>712</v>
      </c>
      <c r="Q486" s="3">
        <v>21216509116</v>
      </c>
      <c r="R486" s="2" t="s">
        <v>712</v>
      </c>
      <c r="T486" s="3">
        <v>20153333842</v>
      </c>
      <c r="U486" s="2" t="s">
        <v>712</v>
      </c>
      <c r="W486" s="3">
        <v>35180917546</v>
      </c>
      <c r="X486" s="2" t="s">
        <v>712</v>
      </c>
      <c r="Z486" s="3">
        <v>56833961486</v>
      </c>
      <c r="AA486" s="2" t="s">
        <v>712</v>
      </c>
      <c r="AC486" s="3">
        <v>54436633340</v>
      </c>
      <c r="AD486" s="2" t="s">
        <v>712</v>
      </c>
      <c r="AF486" s="3">
        <v>102000000000</v>
      </c>
      <c r="AG486" s="2" t="s">
        <v>712</v>
      </c>
      <c r="AI486" s="3">
        <v>193000000000</v>
      </c>
      <c r="AJ486" s="2" t="s">
        <v>712</v>
      </c>
      <c r="AL486" s="3">
        <v>192000000000</v>
      </c>
      <c r="AM486" s="2" t="s">
        <v>712</v>
      </c>
    </row>
    <row r="487" spans="1:39" x14ac:dyDescent="0.25">
      <c r="A487" s="2" t="s">
        <v>1859</v>
      </c>
      <c r="B487" s="2" t="s">
        <v>1681</v>
      </c>
      <c r="C487" s="2" t="s">
        <v>1672</v>
      </c>
      <c r="D487" s="4">
        <f t="shared" si="7"/>
        <v>177</v>
      </c>
      <c r="E487" s="3">
        <v>2094400000</v>
      </c>
      <c r="F487" s="2" t="s">
        <v>712</v>
      </c>
      <c r="H487" s="3">
        <v>3532700000</v>
      </c>
      <c r="I487" s="2" t="s">
        <v>712</v>
      </c>
      <c r="K487" s="3">
        <v>6328900000</v>
      </c>
      <c r="L487" s="2" t="s">
        <v>712</v>
      </c>
      <c r="N487" s="3">
        <v>9910900000</v>
      </c>
      <c r="O487" s="2" t="s">
        <v>712</v>
      </c>
      <c r="Q487" s="3">
        <v>16764200000</v>
      </c>
      <c r="R487" s="2" t="s">
        <v>712</v>
      </c>
      <c r="T487" s="3">
        <v>23878000000</v>
      </c>
      <c r="U487" s="2" t="s">
        <v>712</v>
      </c>
      <c r="W487" s="3">
        <v>34630430000</v>
      </c>
      <c r="X487" s="2" t="s">
        <v>712</v>
      </c>
      <c r="Z487" s="3">
        <v>48187039000</v>
      </c>
      <c r="AA487" s="2" t="s">
        <v>712</v>
      </c>
      <c r="AC487" s="3">
        <v>72546194000</v>
      </c>
      <c r="AD487" s="2" t="s">
        <v>712</v>
      </c>
      <c r="AF487" s="3">
        <v>89524131617</v>
      </c>
      <c r="AG487" s="2" t="s">
        <v>712</v>
      </c>
      <c r="AI487" s="3">
        <v>101000000000</v>
      </c>
      <c r="AJ487" s="2" t="s">
        <v>712</v>
      </c>
      <c r="AL487" s="3">
        <v>103000000000</v>
      </c>
      <c r="AM487" s="2" t="s">
        <v>712</v>
      </c>
    </row>
    <row r="488" spans="1:39" x14ac:dyDescent="0.25">
      <c r="A488" s="2" t="s">
        <v>1859</v>
      </c>
      <c r="B488" s="2" t="s">
        <v>1680</v>
      </c>
      <c r="C488" s="2" t="s">
        <v>1672</v>
      </c>
      <c r="D488" s="4">
        <f t="shared" si="7"/>
        <v>188</v>
      </c>
      <c r="E488" s="3">
        <v>12541635</v>
      </c>
      <c r="F488" s="2" t="s">
        <v>712</v>
      </c>
      <c r="H488" s="3">
        <v>16742339</v>
      </c>
      <c r="I488" s="2" t="s">
        <v>712</v>
      </c>
      <c r="K488" s="3">
        <v>22944849</v>
      </c>
      <c r="L488" s="2" t="s">
        <v>712</v>
      </c>
      <c r="N488" s="3">
        <v>44679999</v>
      </c>
      <c r="O488" s="2" t="s">
        <v>712</v>
      </c>
      <c r="Q488" s="3">
        <v>84381406</v>
      </c>
      <c r="R488" s="2" t="s">
        <v>712</v>
      </c>
      <c r="T488" s="3">
        <v>140705627</v>
      </c>
      <c r="U488" s="2" t="s">
        <v>712</v>
      </c>
      <c r="W488" s="3">
        <v>229434519</v>
      </c>
      <c r="X488" s="2" t="s">
        <v>712</v>
      </c>
      <c r="Z488" s="3">
        <v>357237682</v>
      </c>
      <c r="AA488" s="2" t="s">
        <v>712</v>
      </c>
      <c r="AC488" s="3">
        <v>480825603</v>
      </c>
      <c r="AD488" s="2" t="s">
        <v>712</v>
      </c>
      <c r="AF488" s="3">
        <v>684148704</v>
      </c>
      <c r="AG488" s="2" t="s">
        <v>712</v>
      </c>
      <c r="AI488" s="3">
        <v>731919889</v>
      </c>
      <c r="AJ488" s="2" t="s">
        <v>712</v>
      </c>
      <c r="AL488" s="3">
        <v>921888852</v>
      </c>
      <c r="AM488" s="2" t="s">
        <v>712</v>
      </c>
    </row>
    <row r="489" spans="1:39" x14ac:dyDescent="0.25">
      <c r="A489" s="2" t="s">
        <v>1859</v>
      </c>
      <c r="B489" s="2" t="s">
        <v>1679</v>
      </c>
      <c r="C489" s="2" t="s">
        <v>1672</v>
      </c>
      <c r="D489" s="4">
        <f t="shared" si="7"/>
        <v>189</v>
      </c>
      <c r="Q489" s="3">
        <v>143588886</v>
      </c>
      <c r="R489" s="2" t="s">
        <v>712</v>
      </c>
      <c r="T489" s="3">
        <v>242385181</v>
      </c>
      <c r="U489" s="2" t="s">
        <v>712</v>
      </c>
      <c r="W489" s="3">
        <v>477996296</v>
      </c>
      <c r="X489" s="2" t="s">
        <v>712</v>
      </c>
      <c r="Z489" s="3">
        <v>604411111</v>
      </c>
      <c r="AA489" s="2" t="s">
        <v>712</v>
      </c>
      <c r="AC489" s="3">
        <v>746048893</v>
      </c>
      <c r="AD489" s="2" t="s">
        <v>712</v>
      </c>
      <c r="AF489" s="3">
        <v>1173341556</v>
      </c>
      <c r="AG489" s="2" t="s">
        <v>712</v>
      </c>
      <c r="AI489" s="3">
        <v>1311133148</v>
      </c>
      <c r="AJ489" s="2" t="s">
        <v>712</v>
      </c>
      <c r="AL489" s="3">
        <v>1436390326</v>
      </c>
      <c r="AM489" s="2" t="s">
        <v>712</v>
      </c>
    </row>
    <row r="490" spans="1:39" x14ac:dyDescent="0.25">
      <c r="A490" s="2" t="s">
        <v>1859</v>
      </c>
      <c r="B490" s="2" t="s">
        <v>1678</v>
      </c>
      <c r="C490" s="2" t="s">
        <v>1672</v>
      </c>
      <c r="D490" s="4">
        <f t="shared" si="7"/>
        <v>191</v>
      </c>
      <c r="E490" s="3">
        <v>14524963</v>
      </c>
      <c r="F490" s="2" t="s">
        <v>712</v>
      </c>
      <c r="H490" s="3">
        <v>15835088</v>
      </c>
      <c r="I490" s="2" t="s">
        <v>712</v>
      </c>
      <c r="K490" s="3">
        <v>27585488</v>
      </c>
      <c r="L490" s="2" t="s">
        <v>712</v>
      </c>
      <c r="N490" s="3">
        <v>49353147</v>
      </c>
      <c r="O490" s="2" t="s">
        <v>712</v>
      </c>
      <c r="Q490" s="3">
        <v>113759183</v>
      </c>
      <c r="R490" s="2" t="s">
        <v>712</v>
      </c>
      <c r="T490" s="3">
        <v>175580627</v>
      </c>
      <c r="U490" s="2" t="s">
        <v>712</v>
      </c>
      <c r="W490" s="3">
        <v>277954111</v>
      </c>
      <c r="X490" s="2" t="s">
        <v>712</v>
      </c>
      <c r="Z490" s="3">
        <v>347770000</v>
      </c>
      <c r="AA490" s="2" t="s">
        <v>712</v>
      </c>
      <c r="AC490" s="3">
        <v>461883444</v>
      </c>
      <c r="AD490" s="2" t="s">
        <v>712</v>
      </c>
      <c r="AF490" s="3">
        <v>651436074</v>
      </c>
      <c r="AG490" s="2" t="s">
        <v>712</v>
      </c>
      <c r="AI490" s="3">
        <v>692933741</v>
      </c>
      <c r="AJ490" s="2" t="s">
        <v>712</v>
      </c>
      <c r="AL490" s="3">
        <v>751373263</v>
      </c>
      <c r="AM490" s="2" t="s">
        <v>712</v>
      </c>
    </row>
    <row r="491" spans="1:39" x14ac:dyDescent="0.25">
      <c r="A491" s="2" t="s">
        <v>1859</v>
      </c>
      <c r="B491" s="2" t="s">
        <v>1677</v>
      </c>
      <c r="C491" s="2" t="s">
        <v>1672</v>
      </c>
      <c r="D491" s="4">
        <f t="shared" si="7"/>
        <v>207</v>
      </c>
      <c r="E491" s="3">
        <v>103500000</v>
      </c>
      <c r="F491" s="2" t="s">
        <v>712</v>
      </c>
      <c r="H491" s="3">
        <v>198450000</v>
      </c>
      <c r="I491" s="2" t="s">
        <v>712</v>
      </c>
      <c r="K491" s="3">
        <v>287600000</v>
      </c>
      <c r="L491" s="2" t="s">
        <v>712</v>
      </c>
      <c r="N491" s="3">
        <v>641000000</v>
      </c>
      <c r="O491" s="2" t="s">
        <v>712</v>
      </c>
      <c r="Q491" s="3">
        <v>915150000</v>
      </c>
      <c r="R491" s="2" t="s">
        <v>712</v>
      </c>
      <c r="T491" s="3">
        <v>979850000</v>
      </c>
      <c r="U491" s="2" t="s">
        <v>712</v>
      </c>
      <c r="W491" s="3">
        <v>404600000</v>
      </c>
      <c r="X491" s="2" t="s">
        <v>712</v>
      </c>
      <c r="Z491" s="3">
        <v>929607500</v>
      </c>
      <c r="AA491" s="2" t="s">
        <v>712</v>
      </c>
      <c r="AC491" s="3">
        <v>1078402128</v>
      </c>
      <c r="AD491" s="2" t="s">
        <v>712</v>
      </c>
      <c r="AF491" s="3">
        <v>2936612022</v>
      </c>
      <c r="AG491" s="2" t="s">
        <v>712</v>
      </c>
      <c r="AI491" s="3">
        <v>4980000000</v>
      </c>
      <c r="AJ491" s="2" t="s">
        <v>712</v>
      </c>
      <c r="AL491" s="3">
        <v>4877888604</v>
      </c>
      <c r="AM491" s="2" t="s">
        <v>712</v>
      </c>
    </row>
    <row r="492" spans="1:39" x14ac:dyDescent="0.25">
      <c r="A492" s="2" t="s">
        <v>1859</v>
      </c>
      <c r="B492" s="2" t="s">
        <v>1676</v>
      </c>
      <c r="C492" s="2" t="s">
        <v>1672</v>
      </c>
      <c r="D492" s="4">
        <f t="shared" si="7"/>
        <v>220</v>
      </c>
      <c r="E492" s="3">
        <v>619322802</v>
      </c>
      <c r="F492" s="2" t="s">
        <v>712</v>
      </c>
      <c r="H492" s="3">
        <v>761981451</v>
      </c>
      <c r="I492" s="2" t="s">
        <v>712</v>
      </c>
      <c r="K492" s="3">
        <v>1083392307</v>
      </c>
      <c r="L492" s="2" t="s">
        <v>712</v>
      </c>
      <c r="N492" s="3">
        <v>3138666542</v>
      </c>
      <c r="O492" s="2" t="s">
        <v>712</v>
      </c>
      <c r="Q492" s="3">
        <v>8140416343</v>
      </c>
      <c r="R492" s="2" t="s">
        <v>712</v>
      </c>
      <c r="T492" s="3">
        <v>4797777905</v>
      </c>
      <c r="U492" s="2" t="s">
        <v>712</v>
      </c>
      <c r="W492" s="3">
        <v>5318258824</v>
      </c>
      <c r="X492" s="2" t="s">
        <v>712</v>
      </c>
      <c r="Z492" s="3">
        <v>5737751332</v>
      </c>
      <c r="AA492" s="2" t="s">
        <v>712</v>
      </c>
      <c r="AC492" s="3">
        <v>9008273721</v>
      </c>
      <c r="AD492" s="2" t="s">
        <v>712</v>
      </c>
      <c r="AF492" s="3">
        <v>21642304046</v>
      </c>
      <c r="AG492" s="2" t="s">
        <v>712</v>
      </c>
      <c r="AI492" s="3">
        <v>24580844843</v>
      </c>
      <c r="AJ492" s="2" t="s">
        <v>712</v>
      </c>
      <c r="AL492" s="3">
        <v>27805745961</v>
      </c>
      <c r="AM492" s="2" t="s">
        <v>712</v>
      </c>
    </row>
    <row r="493" spans="1:39" x14ac:dyDescent="0.25">
      <c r="A493" s="2" t="s">
        <v>1859</v>
      </c>
      <c r="B493" s="2" t="s">
        <v>1675</v>
      </c>
      <c r="C493" s="2" t="s">
        <v>1672</v>
      </c>
      <c r="D493" s="4">
        <f t="shared" si="7"/>
        <v>231</v>
      </c>
      <c r="E493" s="3">
        <v>605000000000</v>
      </c>
      <c r="F493" s="2" t="s">
        <v>712</v>
      </c>
      <c r="H493" s="3">
        <v>862000000000</v>
      </c>
      <c r="I493" s="2" t="s">
        <v>712</v>
      </c>
      <c r="K493" s="3">
        <v>1280000000000</v>
      </c>
      <c r="L493" s="2" t="s">
        <v>712</v>
      </c>
      <c r="N493" s="3">
        <v>2090000000000</v>
      </c>
      <c r="O493" s="2" t="s">
        <v>712</v>
      </c>
      <c r="Q493" s="3">
        <v>3340000000000</v>
      </c>
      <c r="R493" s="2" t="s">
        <v>712</v>
      </c>
      <c r="T493" s="3">
        <v>4870000000000</v>
      </c>
      <c r="U493" s="2" t="s">
        <v>712</v>
      </c>
      <c r="W493" s="3">
        <v>6540000000000</v>
      </c>
      <c r="X493" s="2" t="s">
        <v>712</v>
      </c>
      <c r="Z493" s="3">
        <v>8610000000000</v>
      </c>
      <c r="AA493" s="2" t="s">
        <v>712</v>
      </c>
      <c r="AC493" s="3">
        <v>11000000000000</v>
      </c>
      <c r="AD493" s="2" t="s">
        <v>712</v>
      </c>
      <c r="AF493" s="3">
        <v>14500000000000</v>
      </c>
      <c r="AG493" s="2" t="s">
        <v>712</v>
      </c>
      <c r="AI493" s="3">
        <v>16200000000000</v>
      </c>
      <c r="AJ493" s="2" t="s">
        <v>712</v>
      </c>
      <c r="AL493" s="3">
        <v>17900000000000</v>
      </c>
      <c r="AM493" s="2" t="s">
        <v>712</v>
      </c>
    </row>
    <row r="494" spans="1:39" x14ac:dyDescent="0.25">
      <c r="A494" s="2" t="s">
        <v>1859</v>
      </c>
      <c r="B494" s="2" t="s">
        <v>1674</v>
      </c>
      <c r="C494" s="2" t="s">
        <v>1672</v>
      </c>
      <c r="D494" s="4">
        <f t="shared" si="7"/>
        <v>234</v>
      </c>
      <c r="E494" s="3">
        <v>1710004464</v>
      </c>
      <c r="F494" s="2" t="s">
        <v>712</v>
      </c>
      <c r="H494" s="3">
        <v>1597721080</v>
      </c>
      <c r="I494" s="2" t="s">
        <v>712</v>
      </c>
      <c r="K494" s="3">
        <v>2189418001</v>
      </c>
      <c r="L494" s="2" t="s">
        <v>712</v>
      </c>
      <c r="N494" s="3">
        <v>4114667063</v>
      </c>
      <c r="O494" s="2" t="s">
        <v>712</v>
      </c>
      <c r="Q494" s="3">
        <v>9178802163</v>
      </c>
      <c r="R494" s="2" t="s">
        <v>712</v>
      </c>
      <c r="T494" s="3">
        <v>7367494080</v>
      </c>
      <c r="U494" s="2" t="s">
        <v>712</v>
      </c>
      <c r="W494" s="3">
        <v>12878199881</v>
      </c>
      <c r="X494" s="2" t="s">
        <v>712</v>
      </c>
      <c r="Z494" s="3">
        <v>23969823010</v>
      </c>
      <c r="AA494" s="2" t="s">
        <v>712</v>
      </c>
      <c r="AC494" s="3">
        <v>13606494599</v>
      </c>
      <c r="AD494" s="2" t="s">
        <v>712</v>
      </c>
      <c r="AF494" s="3">
        <v>23410572633</v>
      </c>
      <c r="AG494" s="2" t="s">
        <v>712</v>
      </c>
      <c r="AI494" s="3">
        <v>51265399743</v>
      </c>
      <c r="AJ494" s="2" t="s">
        <v>712</v>
      </c>
      <c r="AL494" s="3">
        <v>53442697568</v>
      </c>
      <c r="AM494" s="2" t="s">
        <v>712</v>
      </c>
    </row>
    <row r="495" spans="1:39" x14ac:dyDescent="0.25">
      <c r="A495" s="2" t="s">
        <v>1859</v>
      </c>
      <c r="B495" s="2" t="s">
        <v>1673</v>
      </c>
      <c r="C495" s="2" t="s">
        <v>1672</v>
      </c>
      <c r="D495" s="4">
        <f t="shared" si="7"/>
        <v>236</v>
      </c>
      <c r="E495" s="3">
        <v>9873397859</v>
      </c>
      <c r="F495" s="2" t="s">
        <v>712</v>
      </c>
      <c r="H495" s="3">
        <v>10472776744</v>
      </c>
      <c r="I495" s="2" t="s">
        <v>712</v>
      </c>
      <c r="K495" s="3">
        <v>15922867181</v>
      </c>
      <c r="L495" s="2" t="s">
        <v>712</v>
      </c>
      <c r="N495" s="3">
        <v>42337056975</v>
      </c>
      <c r="O495" s="2" t="s">
        <v>712</v>
      </c>
      <c r="Q495" s="3">
        <v>76693647866</v>
      </c>
      <c r="R495" s="2" t="s">
        <v>712</v>
      </c>
      <c r="T495" s="3">
        <v>45343793676</v>
      </c>
      <c r="U495" s="2" t="s">
        <v>712</v>
      </c>
      <c r="W495" s="3">
        <v>58470358476</v>
      </c>
      <c r="X495" s="2" t="s">
        <v>712</v>
      </c>
      <c r="Z495" s="3">
        <v>85837385779</v>
      </c>
      <c r="AA495" s="2" t="s">
        <v>712</v>
      </c>
      <c r="AC495" s="3">
        <v>92889586976</v>
      </c>
      <c r="AD495" s="2" t="s">
        <v>712</v>
      </c>
      <c r="AF495" s="3">
        <v>230000000000</v>
      </c>
      <c r="AG495" s="2" t="s">
        <v>712</v>
      </c>
      <c r="AI495" s="3">
        <v>381000000000</v>
      </c>
      <c r="AJ495" s="2" t="s">
        <v>712</v>
      </c>
      <c r="AL495" s="3">
        <v>371000000000</v>
      </c>
      <c r="AM495" s="2" t="s">
        <v>712</v>
      </c>
    </row>
    <row r="496" spans="1:39" x14ac:dyDescent="0.25">
      <c r="A496" s="2" t="s">
        <v>1859</v>
      </c>
      <c r="B496" s="2" t="s">
        <v>1671</v>
      </c>
      <c r="C496" s="2" t="s">
        <v>1620</v>
      </c>
      <c r="D496" s="4">
        <f t="shared" si="7"/>
        <v>2</v>
      </c>
      <c r="E496" s="3">
        <v>546666678</v>
      </c>
      <c r="F496" s="2" t="s">
        <v>712</v>
      </c>
      <c r="H496" s="3">
        <v>1673333419</v>
      </c>
      <c r="I496" s="2" t="s">
        <v>712</v>
      </c>
      <c r="K496" s="3">
        <v>1595555476</v>
      </c>
      <c r="L496" s="2" t="s">
        <v>712</v>
      </c>
      <c r="N496" s="3">
        <v>2953333419</v>
      </c>
      <c r="O496" s="2" t="s">
        <v>712</v>
      </c>
      <c r="Q496" s="3">
        <v>3478787910</v>
      </c>
      <c r="R496" s="2" t="s">
        <v>712</v>
      </c>
      <c r="AC496" s="3">
        <v>4128818042</v>
      </c>
      <c r="AD496" s="2" t="s">
        <v>712</v>
      </c>
      <c r="AF496" s="3">
        <v>9843842455</v>
      </c>
      <c r="AG496" s="2" t="s">
        <v>712</v>
      </c>
      <c r="AI496" s="3">
        <v>20536542737</v>
      </c>
      <c r="AJ496" s="2" t="s">
        <v>712</v>
      </c>
      <c r="AL496" s="3">
        <v>19199437989</v>
      </c>
      <c r="AM496" s="2" t="s">
        <v>712</v>
      </c>
    </row>
    <row r="497" spans="1:39" x14ac:dyDescent="0.25">
      <c r="A497" s="2" t="s">
        <v>1859</v>
      </c>
      <c r="B497" s="2" t="s">
        <v>1670</v>
      </c>
      <c r="C497" s="2" t="s">
        <v>1620</v>
      </c>
      <c r="D497" s="4">
        <f t="shared" si="7"/>
        <v>1</v>
      </c>
      <c r="W497" s="3">
        <v>1272577522</v>
      </c>
      <c r="X497" s="2" t="s">
        <v>712</v>
      </c>
      <c r="Z497" s="3">
        <v>1639492424</v>
      </c>
      <c r="AA497" s="2" t="s">
        <v>712</v>
      </c>
      <c r="AC497" s="3">
        <v>2376335048</v>
      </c>
      <c r="AD497" s="2" t="s">
        <v>712</v>
      </c>
      <c r="AF497" s="3">
        <v>9206301700</v>
      </c>
      <c r="AG497" s="2" t="s">
        <v>712</v>
      </c>
      <c r="AI497" s="3">
        <v>10619320049</v>
      </c>
      <c r="AJ497" s="2" t="s">
        <v>712</v>
      </c>
      <c r="AL497" s="3">
        <v>10561401185</v>
      </c>
      <c r="AM497" s="2" t="s">
        <v>712</v>
      </c>
    </row>
    <row r="498" spans="1:39" x14ac:dyDescent="0.25">
      <c r="A498" s="2" t="s">
        <v>1859</v>
      </c>
      <c r="B498" s="2" t="s">
        <v>1669</v>
      </c>
      <c r="C498" s="2" t="s">
        <v>1620</v>
      </c>
      <c r="D498" s="4">
        <f t="shared" si="7"/>
        <v>52</v>
      </c>
      <c r="W498" s="3">
        <v>4991350458</v>
      </c>
      <c r="X498" s="2" t="s">
        <v>712</v>
      </c>
      <c r="Z498" s="3">
        <v>3962710163</v>
      </c>
      <c r="AA498" s="2" t="s">
        <v>712</v>
      </c>
      <c r="AC498" s="3">
        <v>6236024951</v>
      </c>
      <c r="AD498" s="2" t="s">
        <v>712</v>
      </c>
      <c r="AF498" s="3">
        <v>33050343783</v>
      </c>
      <c r="AG498" s="2" t="s">
        <v>712</v>
      </c>
      <c r="AI498" s="3">
        <v>68730906314</v>
      </c>
      <c r="AJ498" s="2" t="s">
        <v>712</v>
      </c>
      <c r="AL498" s="3">
        <v>53047140347</v>
      </c>
      <c r="AM498" s="2" t="s">
        <v>712</v>
      </c>
    </row>
    <row r="499" spans="1:39" x14ac:dyDescent="0.25">
      <c r="A499" s="2" t="s">
        <v>1859</v>
      </c>
      <c r="B499" s="2" t="s">
        <v>1668</v>
      </c>
      <c r="C499" s="2" t="s">
        <v>1620</v>
      </c>
      <c r="D499" s="4">
        <f t="shared" si="7"/>
        <v>13</v>
      </c>
      <c r="Q499" s="3">
        <v>3645744806</v>
      </c>
      <c r="R499" s="2" t="s">
        <v>712</v>
      </c>
      <c r="T499" s="3">
        <v>3392021127</v>
      </c>
      <c r="U499" s="2" t="s">
        <v>712</v>
      </c>
      <c r="W499" s="3">
        <v>4751063830</v>
      </c>
      <c r="X499" s="2" t="s">
        <v>712</v>
      </c>
      <c r="Z499" s="3">
        <v>6349202394</v>
      </c>
      <c r="AA499" s="2" t="s">
        <v>712</v>
      </c>
      <c r="AC499" s="3">
        <v>9632155053</v>
      </c>
      <c r="AD499" s="2" t="s">
        <v>712</v>
      </c>
      <c r="AF499" s="3">
        <v>21730000000</v>
      </c>
      <c r="AG499" s="2" t="s">
        <v>712</v>
      </c>
      <c r="AI499" s="3">
        <v>30756462766</v>
      </c>
      <c r="AJ499" s="2" t="s">
        <v>712</v>
      </c>
      <c r="AL499" s="3">
        <v>32221489362</v>
      </c>
      <c r="AM499" s="2" t="s">
        <v>712</v>
      </c>
    </row>
    <row r="500" spans="1:39" x14ac:dyDescent="0.25">
      <c r="A500" s="2" t="s">
        <v>1859</v>
      </c>
      <c r="B500" s="2" t="s">
        <v>1667</v>
      </c>
      <c r="C500" s="2" t="s">
        <v>1620</v>
      </c>
      <c r="D500" s="4">
        <f t="shared" si="7"/>
        <v>16</v>
      </c>
      <c r="E500" s="3">
        <v>5081413340</v>
      </c>
      <c r="F500" s="2" t="s">
        <v>712</v>
      </c>
      <c r="H500" s="3">
        <v>7253575399</v>
      </c>
      <c r="I500" s="2" t="s">
        <v>712</v>
      </c>
      <c r="K500" s="3">
        <v>6288245867</v>
      </c>
      <c r="L500" s="2" t="s">
        <v>712</v>
      </c>
      <c r="N500" s="3">
        <v>9651149302</v>
      </c>
      <c r="O500" s="2" t="s">
        <v>712</v>
      </c>
      <c r="Q500" s="3">
        <v>18525399202</v>
      </c>
      <c r="R500" s="2" t="s">
        <v>712</v>
      </c>
      <c r="T500" s="3">
        <v>24298032258</v>
      </c>
      <c r="U500" s="2" t="s">
        <v>712</v>
      </c>
      <c r="W500" s="3">
        <v>31708873955</v>
      </c>
      <c r="X500" s="2" t="s">
        <v>712</v>
      </c>
      <c r="Z500" s="3">
        <v>48244308275</v>
      </c>
      <c r="AA500" s="2" t="s">
        <v>712</v>
      </c>
      <c r="AC500" s="3">
        <v>54724081491</v>
      </c>
      <c r="AD500" s="2" t="s">
        <v>712</v>
      </c>
      <c r="AF500" s="3">
        <v>79611888213</v>
      </c>
      <c r="AG500" s="2" t="s">
        <v>712</v>
      </c>
      <c r="AI500" s="3">
        <v>133000000000</v>
      </c>
      <c r="AJ500" s="2" t="s">
        <v>712</v>
      </c>
      <c r="AL500" s="3">
        <v>195000000000</v>
      </c>
      <c r="AM500" s="2" t="s">
        <v>712</v>
      </c>
    </row>
    <row r="501" spans="1:39" x14ac:dyDescent="0.25">
      <c r="A501" s="2" t="s">
        <v>1859</v>
      </c>
      <c r="B501" s="2" t="s">
        <v>1666</v>
      </c>
      <c r="C501" s="2" t="s">
        <v>1620</v>
      </c>
      <c r="D501" s="4">
        <f t="shared" si="7"/>
        <v>18</v>
      </c>
      <c r="Q501" s="3">
        <v>148934334</v>
      </c>
      <c r="R501" s="2" t="s">
        <v>712</v>
      </c>
      <c r="T501" s="3">
        <v>253182454</v>
      </c>
      <c r="U501" s="2" t="s">
        <v>712</v>
      </c>
      <c r="W501" s="3">
        <v>250794360</v>
      </c>
      <c r="X501" s="2" t="s">
        <v>712</v>
      </c>
      <c r="Z501" s="3">
        <v>365964500</v>
      </c>
      <c r="AA501" s="2" t="s">
        <v>712</v>
      </c>
      <c r="AC501" s="3">
        <v>537050134</v>
      </c>
      <c r="AD501" s="2" t="s">
        <v>712</v>
      </c>
      <c r="AF501" s="3">
        <v>1196091805</v>
      </c>
      <c r="AG501" s="2" t="s">
        <v>712</v>
      </c>
      <c r="AI501" s="3">
        <v>1823692110</v>
      </c>
      <c r="AJ501" s="2" t="s">
        <v>712</v>
      </c>
      <c r="AL501" s="3">
        <v>1962221696</v>
      </c>
      <c r="AM501" s="2" t="s">
        <v>712</v>
      </c>
    </row>
    <row r="502" spans="1:39" x14ac:dyDescent="0.25">
      <c r="A502" s="2" t="s">
        <v>1859</v>
      </c>
      <c r="B502" s="2" t="s">
        <v>1665</v>
      </c>
      <c r="C502" s="2" t="s">
        <v>1620</v>
      </c>
      <c r="D502" s="4">
        <f t="shared" si="7"/>
        <v>26</v>
      </c>
      <c r="H502" s="3">
        <v>139030446</v>
      </c>
      <c r="I502" s="2" t="s">
        <v>712</v>
      </c>
      <c r="K502" s="3">
        <v>270818556</v>
      </c>
      <c r="L502" s="2" t="s">
        <v>712</v>
      </c>
      <c r="N502" s="3">
        <v>1732721161</v>
      </c>
      <c r="O502" s="2" t="s">
        <v>712</v>
      </c>
      <c r="Q502" s="3">
        <v>4264252336</v>
      </c>
      <c r="R502" s="2" t="s">
        <v>712</v>
      </c>
      <c r="T502" s="3">
        <v>2754463438</v>
      </c>
      <c r="U502" s="2" t="s">
        <v>712</v>
      </c>
      <c r="W502" s="3">
        <v>4183548189</v>
      </c>
      <c r="X502" s="2" t="s">
        <v>712</v>
      </c>
      <c r="Z502" s="3">
        <v>5197332974</v>
      </c>
      <c r="AA502" s="2" t="s">
        <v>712</v>
      </c>
      <c r="AC502" s="3">
        <v>5843329108</v>
      </c>
      <c r="AD502" s="2" t="s">
        <v>712</v>
      </c>
      <c r="AF502" s="3">
        <v>12247694247</v>
      </c>
      <c r="AG502" s="2" t="s">
        <v>712</v>
      </c>
      <c r="AI502" s="3">
        <v>16953505122</v>
      </c>
      <c r="AJ502" s="2" t="s">
        <v>712</v>
      </c>
      <c r="AL502" s="3">
        <v>15492035784</v>
      </c>
      <c r="AM502" s="2" t="s">
        <v>712</v>
      </c>
    </row>
    <row r="503" spans="1:39" x14ac:dyDescent="0.25">
      <c r="A503" s="2" t="s">
        <v>1859</v>
      </c>
      <c r="B503" s="2" t="s">
        <v>1664</v>
      </c>
      <c r="C503" s="2" t="s">
        <v>1620</v>
      </c>
      <c r="D503" s="4">
        <f t="shared" si="7"/>
        <v>115</v>
      </c>
      <c r="E503" s="3">
        <v>660000009</v>
      </c>
      <c r="F503" s="2" t="s">
        <v>712</v>
      </c>
      <c r="H503" s="3">
        <v>962857134</v>
      </c>
      <c r="I503" s="2" t="s">
        <v>712</v>
      </c>
      <c r="K503" s="3">
        <v>505549460</v>
      </c>
      <c r="L503" s="2" t="s">
        <v>712</v>
      </c>
      <c r="N503" s="3">
        <v>588443894</v>
      </c>
      <c r="O503" s="2" t="s">
        <v>712</v>
      </c>
      <c r="T503" s="3">
        <v>824166656</v>
      </c>
      <c r="U503" s="2" t="s">
        <v>712</v>
      </c>
      <c r="W503" s="3">
        <v>1980183168</v>
      </c>
      <c r="X503" s="2" t="s">
        <v>712</v>
      </c>
      <c r="Z503" s="3">
        <v>3443413389</v>
      </c>
      <c r="AA503" s="2" t="s">
        <v>712</v>
      </c>
      <c r="AC503" s="3">
        <v>4284028138</v>
      </c>
      <c r="AD503" s="2" t="s">
        <v>712</v>
      </c>
      <c r="AF503" s="3">
        <v>8639235842</v>
      </c>
      <c r="AG503" s="2" t="s">
        <v>712</v>
      </c>
      <c r="AI503" s="3">
        <v>14038383450</v>
      </c>
      <c r="AJ503" s="2" t="s">
        <v>712</v>
      </c>
      <c r="AL503" s="3">
        <v>18049954289</v>
      </c>
      <c r="AM503" s="2" t="s">
        <v>712</v>
      </c>
    </row>
    <row r="504" spans="1:39" x14ac:dyDescent="0.25">
      <c r="A504" s="2" t="s">
        <v>1859</v>
      </c>
      <c r="B504" s="2" t="s">
        <v>1663</v>
      </c>
      <c r="C504" s="2" t="s">
        <v>1620</v>
      </c>
      <c r="D504" s="4">
        <f t="shared" si="7"/>
        <v>351</v>
      </c>
      <c r="E504" s="3">
        <v>46685178504</v>
      </c>
      <c r="F504" s="2" t="s">
        <v>712</v>
      </c>
      <c r="H504" s="3">
        <v>72057028560</v>
      </c>
      <c r="I504" s="2" t="s">
        <v>712</v>
      </c>
      <c r="K504" s="3">
        <v>112000000000</v>
      </c>
      <c r="L504" s="2" t="s">
        <v>712</v>
      </c>
      <c r="N504" s="3">
        <v>172000000000</v>
      </c>
      <c r="O504" s="2" t="s">
        <v>712</v>
      </c>
      <c r="Q504" s="3">
        <v>204000000000</v>
      </c>
      <c r="R504" s="2" t="s">
        <v>712</v>
      </c>
      <c r="T504" s="3">
        <v>271000000000</v>
      </c>
      <c r="U504" s="2" t="s">
        <v>712</v>
      </c>
      <c r="W504" s="3">
        <v>425000000000</v>
      </c>
      <c r="X504" s="2" t="s">
        <v>712</v>
      </c>
      <c r="Z504" s="3">
        <v>958000000000</v>
      </c>
      <c r="AA504" s="2" t="s">
        <v>712</v>
      </c>
      <c r="AC504" s="3">
        <v>1460000000000</v>
      </c>
      <c r="AD504" s="2" t="s">
        <v>712</v>
      </c>
      <c r="AF504" s="3">
        <v>3520000000000</v>
      </c>
      <c r="AG504" s="2" t="s">
        <v>712</v>
      </c>
      <c r="AI504" s="3">
        <v>8460000000000</v>
      </c>
      <c r="AJ504" s="2" t="s">
        <v>712</v>
      </c>
      <c r="AL504" s="3">
        <v>10900000000000</v>
      </c>
      <c r="AM504" s="2" t="s">
        <v>712</v>
      </c>
    </row>
    <row r="505" spans="1:39" x14ac:dyDescent="0.25">
      <c r="A505" s="2" t="s">
        <v>1859</v>
      </c>
      <c r="B505" s="2" t="s">
        <v>1662</v>
      </c>
      <c r="C505" s="2" t="s">
        <v>1620</v>
      </c>
      <c r="D505" s="4">
        <f t="shared" si="7"/>
        <v>116</v>
      </c>
    </row>
    <row r="506" spans="1:39" x14ac:dyDescent="0.25">
      <c r="A506" s="2" t="s">
        <v>1859</v>
      </c>
      <c r="B506" s="2" t="s">
        <v>1661</v>
      </c>
      <c r="C506" s="2" t="s">
        <v>1620</v>
      </c>
      <c r="D506" s="4">
        <f t="shared" si="7"/>
        <v>73</v>
      </c>
      <c r="W506" s="3">
        <v>3690328964</v>
      </c>
      <c r="X506" s="2" t="s">
        <v>712</v>
      </c>
      <c r="Z506" s="3">
        <v>3510540809</v>
      </c>
      <c r="AA506" s="2" t="s">
        <v>712</v>
      </c>
      <c r="AC506" s="3">
        <v>3395778674</v>
      </c>
      <c r="AD506" s="2" t="s">
        <v>712</v>
      </c>
      <c r="AF506" s="3">
        <v>10172869680</v>
      </c>
      <c r="AG506" s="2" t="s">
        <v>712</v>
      </c>
      <c r="AI506" s="3">
        <v>15846474596</v>
      </c>
      <c r="AJ506" s="2" t="s">
        <v>712</v>
      </c>
      <c r="AL506" s="3">
        <v>13965385802</v>
      </c>
      <c r="AM506" s="2" t="s">
        <v>712</v>
      </c>
    </row>
    <row r="507" spans="1:39" x14ac:dyDescent="0.25">
      <c r="A507" s="2" t="s">
        <v>1859</v>
      </c>
      <c r="B507" s="2" t="s">
        <v>1660</v>
      </c>
      <c r="C507" s="2" t="s">
        <v>1620</v>
      </c>
      <c r="D507" s="4">
        <f t="shared" si="7"/>
        <v>100</v>
      </c>
      <c r="E507" s="3">
        <v>42900864970</v>
      </c>
      <c r="F507" s="2" t="s">
        <v>712</v>
      </c>
      <c r="H507" s="3">
        <v>51014155360</v>
      </c>
      <c r="I507" s="2" t="s">
        <v>712</v>
      </c>
      <c r="K507" s="3">
        <v>72716595884</v>
      </c>
      <c r="L507" s="2" t="s">
        <v>712</v>
      </c>
      <c r="N507" s="3">
        <v>124000000000</v>
      </c>
      <c r="O507" s="2" t="s">
        <v>712</v>
      </c>
      <c r="Q507" s="3">
        <v>204000000000</v>
      </c>
      <c r="R507" s="2" t="s">
        <v>712</v>
      </c>
      <c r="T507" s="3">
        <v>284000000000</v>
      </c>
      <c r="U507" s="2" t="s">
        <v>712</v>
      </c>
      <c r="W507" s="3">
        <v>293000000000</v>
      </c>
      <c r="X507" s="2" t="s">
        <v>712</v>
      </c>
      <c r="Z507" s="3">
        <v>423000000000</v>
      </c>
      <c r="AA507" s="2" t="s">
        <v>712</v>
      </c>
      <c r="AC507" s="3">
        <v>524000000000</v>
      </c>
      <c r="AD507" s="2" t="s">
        <v>712</v>
      </c>
      <c r="AF507" s="3">
        <v>1240000000000</v>
      </c>
      <c r="AG507" s="2" t="s">
        <v>712</v>
      </c>
      <c r="AI507" s="3">
        <v>1820000000000</v>
      </c>
      <c r="AJ507" s="2" t="s">
        <v>712</v>
      </c>
      <c r="AL507" s="3">
        <v>2070000000000</v>
      </c>
      <c r="AM507" s="2" t="s">
        <v>712</v>
      </c>
    </row>
    <row r="508" spans="1:39" x14ac:dyDescent="0.25">
      <c r="A508" s="2" t="s">
        <v>1859</v>
      </c>
      <c r="B508" s="2" t="s">
        <v>1659</v>
      </c>
      <c r="C508" s="2" t="s">
        <v>1620</v>
      </c>
      <c r="D508" s="4">
        <f t="shared" si="7"/>
        <v>101</v>
      </c>
      <c r="H508" s="3">
        <v>5980840376</v>
      </c>
      <c r="I508" s="2" t="s">
        <v>712</v>
      </c>
      <c r="K508" s="3">
        <v>11605084560</v>
      </c>
      <c r="L508" s="2" t="s">
        <v>712</v>
      </c>
      <c r="N508" s="3">
        <v>48396143466</v>
      </c>
      <c r="O508" s="2" t="s">
        <v>712</v>
      </c>
      <c r="Q508" s="3">
        <v>94715163814</v>
      </c>
      <c r="R508" s="2" t="s">
        <v>712</v>
      </c>
      <c r="T508" s="3">
        <v>75929617715</v>
      </c>
      <c r="U508" s="2" t="s">
        <v>712</v>
      </c>
      <c r="W508" s="3">
        <v>139000000000</v>
      </c>
      <c r="X508" s="2" t="s">
        <v>712</v>
      </c>
      <c r="Z508" s="3">
        <v>216000000000</v>
      </c>
      <c r="AA508" s="2" t="s">
        <v>712</v>
      </c>
      <c r="AC508" s="3">
        <v>196000000000</v>
      </c>
      <c r="AD508" s="2" t="s">
        <v>712</v>
      </c>
      <c r="AF508" s="3">
        <v>432000000000</v>
      </c>
      <c r="AG508" s="2" t="s">
        <v>712</v>
      </c>
      <c r="AI508" s="3">
        <v>918000000000</v>
      </c>
      <c r="AJ508" s="2" t="s">
        <v>712</v>
      </c>
      <c r="AL508" s="3">
        <v>862000000000</v>
      </c>
      <c r="AM508" s="2" t="s">
        <v>712</v>
      </c>
    </row>
    <row r="509" spans="1:39" x14ac:dyDescent="0.25">
      <c r="A509" s="2" t="s">
        <v>1859</v>
      </c>
      <c r="B509" s="2" t="s">
        <v>1658</v>
      </c>
      <c r="C509" s="2" t="s">
        <v>1620</v>
      </c>
      <c r="D509" s="4">
        <f t="shared" si="7"/>
        <v>102</v>
      </c>
      <c r="E509" s="3">
        <v>4693566416</v>
      </c>
      <c r="F509" s="2" t="s">
        <v>712</v>
      </c>
      <c r="H509" s="3">
        <v>7555383690</v>
      </c>
      <c r="I509" s="2" t="s">
        <v>712</v>
      </c>
      <c r="K509" s="3">
        <v>17153463263</v>
      </c>
      <c r="L509" s="2" t="s">
        <v>712</v>
      </c>
      <c r="N509" s="3">
        <v>80600119984</v>
      </c>
      <c r="O509" s="2" t="s">
        <v>712</v>
      </c>
      <c r="Q509" s="3">
        <v>126000000000</v>
      </c>
      <c r="R509" s="2" t="s">
        <v>712</v>
      </c>
      <c r="T509" s="3">
        <v>134000000000</v>
      </c>
      <c r="U509" s="2" t="s">
        <v>712</v>
      </c>
      <c r="W509" s="3">
        <v>125000000000</v>
      </c>
      <c r="X509" s="2" t="s">
        <v>712</v>
      </c>
      <c r="Z509" s="3">
        <v>114000000000</v>
      </c>
      <c r="AA509" s="2" t="s">
        <v>712</v>
      </c>
      <c r="AC509" s="3">
        <v>129000000000</v>
      </c>
      <c r="AD509" s="2" t="s">
        <v>712</v>
      </c>
      <c r="AF509" s="3">
        <v>337000000000</v>
      </c>
      <c r="AG509" s="2" t="s">
        <v>712</v>
      </c>
      <c r="AI509" s="3">
        <v>587000000000</v>
      </c>
      <c r="AJ509" s="2" t="s">
        <v>712</v>
      </c>
      <c r="AL509" s="3">
        <v>425000000000</v>
      </c>
      <c r="AM509" s="2" t="s">
        <v>712</v>
      </c>
    </row>
    <row r="510" spans="1:39" x14ac:dyDescent="0.25">
      <c r="A510" s="2" t="s">
        <v>1859</v>
      </c>
      <c r="B510" s="2" t="s">
        <v>1657</v>
      </c>
      <c r="C510" s="2" t="s">
        <v>1620</v>
      </c>
      <c r="D510" s="4">
        <f t="shared" si="7"/>
        <v>103</v>
      </c>
      <c r="E510" s="3">
        <v>1954634836</v>
      </c>
      <c r="F510" s="2" t="s">
        <v>712</v>
      </c>
      <c r="H510" s="3">
        <v>2795295537</v>
      </c>
      <c r="I510" s="2" t="s">
        <v>712</v>
      </c>
      <c r="K510" s="3">
        <v>4113848002</v>
      </c>
      <c r="L510" s="2" t="s">
        <v>712</v>
      </c>
      <c r="N510" s="3">
        <v>19838130715</v>
      </c>
      <c r="O510" s="2" t="s">
        <v>712</v>
      </c>
      <c r="Q510" s="3">
        <v>42595309883</v>
      </c>
      <c r="R510" s="2" t="s">
        <v>712</v>
      </c>
      <c r="T510" s="3">
        <v>56609842393</v>
      </c>
      <c r="U510" s="2" t="s">
        <v>712</v>
      </c>
      <c r="W510" s="3">
        <v>180000000000</v>
      </c>
      <c r="X510" s="2" t="s">
        <v>712</v>
      </c>
      <c r="Z510" s="3">
        <v>10113863358</v>
      </c>
      <c r="AA510" s="2" t="s">
        <v>712</v>
      </c>
      <c r="AC510" s="3">
        <v>18969591211</v>
      </c>
      <c r="AD510" s="2" t="s">
        <v>712</v>
      </c>
      <c r="AF510" s="3">
        <v>88840050497</v>
      </c>
      <c r="AG510" s="2" t="s">
        <v>712</v>
      </c>
      <c r="AI510" s="3">
        <v>218000000000</v>
      </c>
      <c r="AJ510" s="2" t="s">
        <v>712</v>
      </c>
      <c r="AL510" s="3">
        <v>169000000000</v>
      </c>
      <c r="AM510" s="2" t="s">
        <v>712</v>
      </c>
    </row>
    <row r="511" spans="1:39" x14ac:dyDescent="0.25">
      <c r="A511" s="2" t="s">
        <v>1859</v>
      </c>
      <c r="B511" s="2" t="s">
        <v>1655</v>
      </c>
      <c r="C511" s="2" t="s">
        <v>1620</v>
      </c>
      <c r="D511" s="4">
        <f t="shared" si="7"/>
        <v>105</v>
      </c>
      <c r="E511" s="3">
        <v>2596551757</v>
      </c>
      <c r="F511" s="2" t="s">
        <v>712</v>
      </c>
      <c r="H511" s="3">
        <v>3921085398</v>
      </c>
      <c r="I511" s="2" t="s">
        <v>712</v>
      </c>
      <c r="K511" s="3">
        <v>7173788441</v>
      </c>
      <c r="L511" s="2" t="s">
        <v>712</v>
      </c>
      <c r="N511" s="3">
        <v>13776267566</v>
      </c>
      <c r="O511" s="2" t="s">
        <v>712</v>
      </c>
      <c r="Q511" s="3">
        <v>24572712708</v>
      </c>
      <c r="R511" s="2" t="s">
        <v>712</v>
      </c>
      <c r="T511" s="3">
        <v>35476344261</v>
      </c>
      <c r="U511" s="2" t="s">
        <v>712</v>
      </c>
      <c r="W511" s="3">
        <v>65771216421</v>
      </c>
      <c r="X511" s="2" t="s">
        <v>712</v>
      </c>
      <c r="Z511" s="3">
        <v>115000000000</v>
      </c>
      <c r="AA511" s="2" t="s">
        <v>712</v>
      </c>
      <c r="AC511" s="3">
        <v>121000000000</v>
      </c>
      <c r="AD511" s="2" t="s">
        <v>712</v>
      </c>
      <c r="AF511" s="3">
        <v>180000000000</v>
      </c>
      <c r="AG511" s="2" t="s">
        <v>712</v>
      </c>
      <c r="AI511" s="3">
        <v>260000000000</v>
      </c>
      <c r="AJ511" s="2" t="s">
        <v>712</v>
      </c>
      <c r="AL511" s="3">
        <v>296000000000</v>
      </c>
      <c r="AM511" s="2" t="s">
        <v>712</v>
      </c>
    </row>
    <row r="512" spans="1:39" x14ac:dyDescent="0.25">
      <c r="A512" s="2" t="s">
        <v>1859</v>
      </c>
      <c r="B512" s="2" t="s">
        <v>1654</v>
      </c>
      <c r="C512" s="2" t="s">
        <v>1620</v>
      </c>
      <c r="D512" s="4">
        <f t="shared" si="7"/>
        <v>110</v>
      </c>
      <c r="E512" s="3">
        <v>60723018684</v>
      </c>
      <c r="F512" s="2" t="s">
        <v>712</v>
      </c>
      <c r="H512" s="3">
        <v>124000000000</v>
      </c>
      <c r="I512" s="2" t="s">
        <v>712</v>
      </c>
      <c r="K512" s="3">
        <v>313000000000</v>
      </c>
      <c r="L512" s="2" t="s">
        <v>712</v>
      </c>
      <c r="N512" s="3">
        <v>709000000000</v>
      </c>
      <c r="O512" s="2" t="s">
        <v>712</v>
      </c>
      <c r="Q512" s="3">
        <v>1120000000000</v>
      </c>
      <c r="R512" s="2" t="s">
        <v>712</v>
      </c>
      <c r="T512" s="3">
        <v>2490000000000</v>
      </c>
      <c r="U512" s="2" t="s">
        <v>712</v>
      </c>
      <c r="W512" s="3">
        <v>3850000000000</v>
      </c>
      <c r="X512" s="2" t="s">
        <v>712</v>
      </c>
      <c r="Z512" s="3">
        <v>4320000000000</v>
      </c>
      <c r="AA512" s="2" t="s">
        <v>712</v>
      </c>
      <c r="AC512" s="3">
        <v>3980000000000</v>
      </c>
      <c r="AD512" s="2" t="s">
        <v>712</v>
      </c>
      <c r="AF512" s="3">
        <v>4360000000000</v>
      </c>
      <c r="AG512" s="2" t="s">
        <v>712</v>
      </c>
      <c r="AI512" s="3">
        <v>5960000000000</v>
      </c>
      <c r="AJ512" s="2" t="s">
        <v>712</v>
      </c>
      <c r="AL512" s="3">
        <v>4120000000000</v>
      </c>
      <c r="AM512" s="2" t="s">
        <v>712</v>
      </c>
    </row>
    <row r="513" spans="1:39" x14ac:dyDescent="0.25">
      <c r="A513" s="2" t="s">
        <v>1859</v>
      </c>
      <c r="B513" s="2" t="s">
        <v>1653</v>
      </c>
      <c r="C513" s="2" t="s">
        <v>1620</v>
      </c>
      <c r="D513" s="4">
        <f t="shared" si="7"/>
        <v>112</v>
      </c>
      <c r="H513" s="3">
        <v>631679747</v>
      </c>
      <c r="I513" s="2" t="s">
        <v>712</v>
      </c>
      <c r="K513" s="3">
        <v>788479685</v>
      </c>
      <c r="L513" s="2" t="s">
        <v>712</v>
      </c>
      <c r="N513" s="3">
        <v>2096778602</v>
      </c>
      <c r="O513" s="2" t="s">
        <v>712</v>
      </c>
      <c r="Q513" s="3">
        <v>4680673604</v>
      </c>
      <c r="R513" s="2" t="s">
        <v>712</v>
      </c>
      <c r="T513" s="3">
        <v>6756417469</v>
      </c>
      <c r="U513" s="2" t="s">
        <v>712</v>
      </c>
      <c r="W513" s="3">
        <v>5311188436</v>
      </c>
      <c r="X513" s="2" t="s">
        <v>712</v>
      </c>
      <c r="Z513" s="3">
        <v>7244402962</v>
      </c>
      <c r="AA513" s="2" t="s">
        <v>712</v>
      </c>
      <c r="AC513" s="3">
        <v>9580161861</v>
      </c>
      <c r="AD513" s="2" t="s">
        <v>712</v>
      </c>
      <c r="AF513" s="3">
        <v>17110609732</v>
      </c>
      <c r="AG513" s="2" t="s">
        <v>712</v>
      </c>
      <c r="AI513" s="3">
        <v>30937277606</v>
      </c>
      <c r="AJ513" s="2" t="s">
        <v>712</v>
      </c>
      <c r="AL513" s="3">
        <v>37517410299</v>
      </c>
      <c r="AM513" s="2" t="s">
        <v>712</v>
      </c>
    </row>
    <row r="514" spans="1:39" x14ac:dyDescent="0.25">
      <c r="A514" s="2" t="s">
        <v>1859</v>
      </c>
      <c r="B514" s="2" t="s">
        <v>1652</v>
      </c>
      <c r="C514" s="2" t="s">
        <v>1620</v>
      </c>
      <c r="D514" s="4">
        <f t="shared" ref="D514:D577" si="8">IF(B514="","",VALUE(LEFT(B514,FIND(".|",B514)-1)))</f>
        <v>108</v>
      </c>
      <c r="W514" s="3">
        <v>24906939560</v>
      </c>
      <c r="X514" s="2" t="s">
        <v>712</v>
      </c>
      <c r="Z514" s="3">
        <v>22165932063</v>
      </c>
      <c r="AA514" s="2" t="s">
        <v>712</v>
      </c>
      <c r="AC514" s="3">
        <v>24636598581</v>
      </c>
      <c r="AD514" s="2" t="s">
        <v>712</v>
      </c>
      <c r="AF514" s="3">
        <v>105000000000</v>
      </c>
      <c r="AG514" s="2" t="s">
        <v>712</v>
      </c>
      <c r="AI514" s="3">
        <v>216000000000</v>
      </c>
      <c r="AJ514" s="2" t="s">
        <v>712</v>
      </c>
      <c r="AL514" s="3">
        <v>184000000000</v>
      </c>
      <c r="AM514" s="2" t="s">
        <v>712</v>
      </c>
    </row>
    <row r="515" spans="1:39" x14ac:dyDescent="0.25">
      <c r="A515" s="2" t="s">
        <v>1859</v>
      </c>
      <c r="B515" s="2" t="s">
        <v>1651</v>
      </c>
      <c r="C515" s="2" t="s">
        <v>1620</v>
      </c>
      <c r="D515" s="4">
        <f t="shared" si="8"/>
        <v>118</v>
      </c>
      <c r="E515" s="3">
        <v>1828179057</v>
      </c>
      <c r="F515" s="2" t="s">
        <v>712</v>
      </c>
      <c r="H515" s="3">
        <v>2441598923</v>
      </c>
      <c r="I515" s="2" t="s">
        <v>712</v>
      </c>
      <c r="K515" s="3">
        <v>4450537866</v>
      </c>
      <c r="L515" s="2" t="s">
        <v>712</v>
      </c>
      <c r="N515" s="3">
        <v>14137407271</v>
      </c>
      <c r="O515" s="2" t="s">
        <v>712</v>
      </c>
      <c r="Q515" s="3">
        <v>21577153516</v>
      </c>
      <c r="R515" s="2" t="s">
        <v>712</v>
      </c>
      <c r="T515" s="3">
        <v>22368703379</v>
      </c>
      <c r="U515" s="2" t="s">
        <v>712</v>
      </c>
      <c r="W515" s="3">
        <v>19858555215</v>
      </c>
      <c r="X515" s="2" t="s">
        <v>712</v>
      </c>
      <c r="Z515" s="3">
        <v>30354434553</v>
      </c>
      <c r="AA515" s="2" t="s">
        <v>712</v>
      </c>
      <c r="AC515" s="3">
        <v>38137545245</v>
      </c>
      <c r="AD515" s="2" t="s">
        <v>712</v>
      </c>
      <c r="AF515" s="3">
        <v>115000000000</v>
      </c>
      <c r="AG515" s="2" t="s">
        <v>712</v>
      </c>
      <c r="AI515" s="3">
        <v>174000000000</v>
      </c>
      <c r="AJ515" s="2" t="s">
        <v>712</v>
      </c>
      <c r="AL515" s="3">
        <v>113000000000</v>
      </c>
      <c r="AM515" s="2" t="s">
        <v>712</v>
      </c>
    </row>
    <row r="516" spans="1:39" x14ac:dyDescent="0.25">
      <c r="A516" s="2" t="s">
        <v>1859</v>
      </c>
      <c r="B516" s="2" t="s">
        <v>1650</v>
      </c>
      <c r="C516" s="2" t="s">
        <v>1620</v>
      </c>
      <c r="D516" s="4">
        <f t="shared" si="8"/>
        <v>113</v>
      </c>
      <c r="W516" s="3">
        <v>2316562400</v>
      </c>
      <c r="X516" s="2" t="s">
        <v>712</v>
      </c>
      <c r="Z516" s="3">
        <v>1767864036</v>
      </c>
      <c r="AA516" s="2" t="s">
        <v>712</v>
      </c>
      <c r="AC516" s="3">
        <v>1605640633</v>
      </c>
      <c r="AD516" s="2" t="s">
        <v>712</v>
      </c>
      <c r="AF516" s="3">
        <v>3802566171</v>
      </c>
      <c r="AG516" s="2" t="s">
        <v>712</v>
      </c>
      <c r="AI516" s="3">
        <v>6605139933</v>
      </c>
      <c r="AJ516" s="2" t="s">
        <v>712</v>
      </c>
      <c r="AL516" s="3">
        <v>6571853849</v>
      </c>
      <c r="AM516" s="2" t="s">
        <v>712</v>
      </c>
    </row>
    <row r="517" spans="1:39" x14ac:dyDescent="0.25">
      <c r="A517" s="2" t="s">
        <v>1859</v>
      </c>
      <c r="B517" s="2" t="s">
        <v>1649</v>
      </c>
      <c r="C517" s="2" t="s">
        <v>1620</v>
      </c>
      <c r="D517" s="4">
        <f t="shared" si="8"/>
        <v>120</v>
      </c>
      <c r="T517" s="3">
        <v>1087273076</v>
      </c>
      <c r="U517" s="2" t="s">
        <v>712</v>
      </c>
      <c r="W517" s="3">
        <v>1127806918</v>
      </c>
      <c r="X517" s="2" t="s">
        <v>712</v>
      </c>
      <c r="Z517" s="3">
        <v>1747011884</v>
      </c>
      <c r="AA517" s="2" t="s">
        <v>712</v>
      </c>
      <c r="AC517" s="3">
        <v>1758176653</v>
      </c>
      <c r="AD517" s="2" t="s">
        <v>712</v>
      </c>
      <c r="AF517" s="3">
        <v>4222962988</v>
      </c>
      <c r="AG517" s="2" t="s">
        <v>712</v>
      </c>
      <c r="AI517" s="3">
        <v>9359185244</v>
      </c>
      <c r="AJ517" s="2" t="s">
        <v>712</v>
      </c>
      <c r="AL517" s="3">
        <v>12327488341</v>
      </c>
      <c r="AM517" s="2" t="s">
        <v>712</v>
      </c>
    </row>
    <row r="518" spans="1:39" x14ac:dyDescent="0.25">
      <c r="A518" s="2" t="s">
        <v>1859</v>
      </c>
      <c r="B518" s="2" t="s">
        <v>1648</v>
      </c>
      <c r="C518" s="2" t="s">
        <v>1620</v>
      </c>
      <c r="D518" s="4">
        <f t="shared" si="8"/>
        <v>121</v>
      </c>
      <c r="W518" s="3">
        <v>5545921947</v>
      </c>
      <c r="X518" s="2" t="s">
        <v>712</v>
      </c>
      <c r="Z518" s="3">
        <v>15751867489</v>
      </c>
      <c r="AA518" s="2" t="s">
        <v>712</v>
      </c>
      <c r="AC518" s="3">
        <v>19152238806</v>
      </c>
      <c r="AD518" s="2" t="s">
        <v>712</v>
      </c>
      <c r="AF518" s="3">
        <v>24577114428</v>
      </c>
      <c r="AG518" s="2" t="s">
        <v>712</v>
      </c>
      <c r="AI518" s="3">
        <v>43205095854</v>
      </c>
      <c r="AJ518" s="2" t="s">
        <v>712</v>
      </c>
      <c r="AL518" s="3">
        <v>47102873632</v>
      </c>
      <c r="AM518" s="2" t="s">
        <v>712</v>
      </c>
    </row>
    <row r="519" spans="1:39" x14ac:dyDescent="0.25">
      <c r="A519" s="2" t="s">
        <v>1859</v>
      </c>
      <c r="B519" s="2" t="s">
        <v>1647</v>
      </c>
      <c r="C519" s="2" t="s">
        <v>1620</v>
      </c>
      <c r="D519" s="4">
        <f t="shared" si="8"/>
        <v>131</v>
      </c>
      <c r="E519" s="3">
        <v>2001476553</v>
      </c>
      <c r="F519" s="2" t="s">
        <v>712</v>
      </c>
      <c r="H519" s="3">
        <v>3188924749</v>
      </c>
      <c r="I519" s="2" t="s">
        <v>712</v>
      </c>
      <c r="K519" s="3">
        <v>5043268360</v>
      </c>
      <c r="L519" s="2" t="s">
        <v>712</v>
      </c>
      <c r="N519" s="3">
        <v>13139398433</v>
      </c>
      <c r="O519" s="2" t="s">
        <v>712</v>
      </c>
      <c r="Q519" s="3">
        <v>26804400616</v>
      </c>
      <c r="R519" s="2" t="s">
        <v>712</v>
      </c>
      <c r="T519" s="3">
        <v>32181696599</v>
      </c>
      <c r="U519" s="2" t="s">
        <v>712</v>
      </c>
      <c r="W519" s="3">
        <v>59167157498</v>
      </c>
      <c r="X519" s="2" t="s">
        <v>712</v>
      </c>
      <c r="Z519" s="3">
        <v>100000000000</v>
      </c>
      <c r="AA519" s="2" t="s">
        <v>712</v>
      </c>
      <c r="AC519" s="3">
        <v>101000000000</v>
      </c>
      <c r="AD519" s="2" t="s">
        <v>712</v>
      </c>
      <c r="AF519" s="3">
        <v>194000000000</v>
      </c>
      <c r="AG519" s="2" t="s">
        <v>712</v>
      </c>
      <c r="AI519" s="3">
        <v>314000000000</v>
      </c>
      <c r="AJ519" s="2" t="s">
        <v>712</v>
      </c>
      <c r="AL519" s="3">
        <v>296000000000</v>
      </c>
      <c r="AM519" s="2" t="s">
        <v>712</v>
      </c>
    </row>
    <row r="520" spans="1:39" x14ac:dyDescent="0.25">
      <c r="A520" s="2" t="s">
        <v>1859</v>
      </c>
      <c r="B520" s="2" t="s">
        <v>1646</v>
      </c>
      <c r="C520" s="2" t="s">
        <v>1620</v>
      </c>
      <c r="D520" s="4">
        <f t="shared" si="8"/>
        <v>132</v>
      </c>
      <c r="Q520" s="3">
        <v>47935844</v>
      </c>
      <c r="R520" s="2" t="s">
        <v>712</v>
      </c>
      <c r="T520" s="3">
        <v>141268980</v>
      </c>
      <c r="U520" s="2" t="s">
        <v>712</v>
      </c>
      <c r="W520" s="3">
        <v>284853359</v>
      </c>
      <c r="X520" s="2" t="s">
        <v>712</v>
      </c>
      <c r="Z520" s="3">
        <v>508223602</v>
      </c>
      <c r="AA520" s="2" t="s">
        <v>712</v>
      </c>
      <c r="AC520" s="3">
        <v>910864148</v>
      </c>
      <c r="AD520" s="2" t="s">
        <v>712</v>
      </c>
      <c r="AF520" s="3">
        <v>1745998938</v>
      </c>
      <c r="AG520" s="2" t="s">
        <v>712</v>
      </c>
      <c r="AI520" s="3">
        <v>2514041557</v>
      </c>
      <c r="AJ520" s="2" t="s">
        <v>712</v>
      </c>
      <c r="AL520" s="3">
        <v>3142812004</v>
      </c>
      <c r="AM520" s="2" t="s">
        <v>712</v>
      </c>
    </row>
    <row r="521" spans="1:39" x14ac:dyDescent="0.25">
      <c r="A521" s="2" t="s">
        <v>1859</v>
      </c>
      <c r="B521" s="2" t="s">
        <v>1645</v>
      </c>
      <c r="C521" s="2" t="s">
        <v>1620</v>
      </c>
      <c r="D521" s="4">
        <f t="shared" si="8"/>
        <v>141</v>
      </c>
      <c r="Q521" s="3">
        <v>2552401933</v>
      </c>
      <c r="R521" s="2" t="s">
        <v>712</v>
      </c>
      <c r="T521" s="3">
        <v>3020611600</v>
      </c>
      <c r="U521" s="2" t="s">
        <v>712</v>
      </c>
      <c r="W521" s="3">
        <v>1317611864</v>
      </c>
      <c r="X521" s="2" t="s">
        <v>712</v>
      </c>
      <c r="Z521" s="3">
        <v>1180934217</v>
      </c>
      <c r="AA521" s="2" t="s">
        <v>712</v>
      </c>
      <c r="AC521" s="3">
        <v>1396555772</v>
      </c>
      <c r="AD521" s="2" t="s">
        <v>712</v>
      </c>
      <c r="AF521" s="3">
        <v>4234999703</v>
      </c>
      <c r="AG521" s="2" t="s">
        <v>712</v>
      </c>
      <c r="AI521" s="3">
        <v>12292770631</v>
      </c>
      <c r="AJ521" s="2" t="s">
        <v>712</v>
      </c>
      <c r="AL521" s="3">
        <v>11757940909</v>
      </c>
      <c r="AM521" s="2" t="s">
        <v>712</v>
      </c>
    </row>
    <row r="522" spans="1:39" x14ac:dyDescent="0.25">
      <c r="A522" s="2" t="s">
        <v>1859</v>
      </c>
      <c r="B522" s="2" t="s">
        <v>1644</v>
      </c>
      <c r="C522" s="2" t="s">
        <v>1620</v>
      </c>
      <c r="D522" s="4">
        <f t="shared" si="8"/>
        <v>28</v>
      </c>
      <c r="AI522" s="3">
        <v>74690222131</v>
      </c>
      <c r="AJ522" s="2" t="s">
        <v>712</v>
      </c>
      <c r="AL522" s="3">
        <v>64865515159</v>
      </c>
      <c r="AM522" s="2" t="s">
        <v>712</v>
      </c>
    </row>
    <row r="523" spans="1:39" x14ac:dyDescent="0.25">
      <c r="A523" s="2" t="s">
        <v>1859</v>
      </c>
      <c r="B523" s="2" t="s">
        <v>1643</v>
      </c>
      <c r="C523" s="2" t="s">
        <v>1620</v>
      </c>
      <c r="D523" s="4">
        <f t="shared" si="8"/>
        <v>149</v>
      </c>
      <c r="E523" s="3">
        <v>574091104</v>
      </c>
      <c r="F523" s="2" t="s">
        <v>712</v>
      </c>
      <c r="H523" s="3">
        <v>841974030</v>
      </c>
      <c r="I523" s="2" t="s">
        <v>712</v>
      </c>
      <c r="K523" s="3">
        <v>1024098805</v>
      </c>
      <c r="L523" s="2" t="s">
        <v>712</v>
      </c>
      <c r="N523" s="3">
        <v>1382400000</v>
      </c>
      <c r="O523" s="2" t="s">
        <v>712</v>
      </c>
      <c r="Q523" s="3">
        <v>2395425210</v>
      </c>
      <c r="R523" s="2" t="s">
        <v>712</v>
      </c>
      <c r="T523" s="3">
        <v>2957252079</v>
      </c>
      <c r="U523" s="2" t="s">
        <v>712</v>
      </c>
      <c r="W523" s="3">
        <v>3401211581</v>
      </c>
      <c r="X523" s="2" t="s">
        <v>712</v>
      </c>
      <c r="Z523" s="3">
        <v>4918691917</v>
      </c>
      <c r="AA523" s="2" t="s">
        <v>712</v>
      </c>
      <c r="AC523" s="3">
        <v>6050875807</v>
      </c>
      <c r="AD523" s="2" t="s">
        <v>712</v>
      </c>
      <c r="AF523" s="3">
        <v>10325618017</v>
      </c>
      <c r="AG523" s="2" t="s">
        <v>712</v>
      </c>
      <c r="AI523" s="3">
        <v>18851513891</v>
      </c>
      <c r="AJ523" s="2" t="s">
        <v>712</v>
      </c>
      <c r="AL523" s="3">
        <v>20880545907</v>
      </c>
      <c r="AM523" s="2" t="s">
        <v>712</v>
      </c>
    </row>
    <row r="524" spans="1:39" x14ac:dyDescent="0.25">
      <c r="A524" s="2" t="s">
        <v>1859</v>
      </c>
      <c r="B524" s="2" t="s">
        <v>1642</v>
      </c>
      <c r="C524" s="2" t="s">
        <v>1620</v>
      </c>
      <c r="D524" s="4">
        <f t="shared" si="8"/>
        <v>299</v>
      </c>
      <c r="Z524" s="3">
        <v>3759800000</v>
      </c>
      <c r="AA524" s="2" t="s">
        <v>712</v>
      </c>
      <c r="AC524" s="3">
        <v>3555800000</v>
      </c>
      <c r="AD524" s="2" t="s">
        <v>712</v>
      </c>
      <c r="AF524" s="3">
        <v>5505800000</v>
      </c>
      <c r="AG524" s="2" t="s">
        <v>712</v>
      </c>
      <c r="AI524" s="3">
        <v>11279400000</v>
      </c>
      <c r="AJ524" s="2" t="s">
        <v>712</v>
      </c>
      <c r="AL524" s="3">
        <v>12677400000</v>
      </c>
      <c r="AM524" s="2" t="s">
        <v>712</v>
      </c>
    </row>
    <row r="525" spans="1:39" x14ac:dyDescent="0.25">
      <c r="A525" s="2" t="s">
        <v>1859</v>
      </c>
      <c r="B525" s="2" t="s">
        <v>1641</v>
      </c>
      <c r="C525" s="2" t="s">
        <v>1620</v>
      </c>
      <c r="D525" s="4">
        <f t="shared" si="8"/>
        <v>221</v>
      </c>
      <c r="E525" s="3">
        <v>56273199</v>
      </c>
      <c r="F525" s="2" t="s">
        <v>712</v>
      </c>
      <c r="H525" s="3">
        <v>107151837</v>
      </c>
      <c r="I525" s="2" t="s">
        <v>712</v>
      </c>
      <c r="K525" s="3">
        <v>366883549</v>
      </c>
      <c r="L525" s="2" t="s">
        <v>712</v>
      </c>
      <c r="N525" s="3">
        <v>2741169904</v>
      </c>
      <c r="O525" s="2" t="s">
        <v>712</v>
      </c>
      <c r="Q525" s="3">
        <v>7554719334</v>
      </c>
      <c r="R525" s="2" t="s">
        <v>712</v>
      </c>
      <c r="T525" s="3">
        <v>7811183158</v>
      </c>
      <c r="U525" s="2" t="s">
        <v>712</v>
      </c>
      <c r="W525" s="3">
        <v>12452275683</v>
      </c>
      <c r="X525" s="2" t="s">
        <v>712</v>
      </c>
      <c r="Z525" s="3">
        <v>15837451235</v>
      </c>
      <c r="AA525" s="2" t="s">
        <v>712</v>
      </c>
      <c r="AC525" s="3">
        <v>20142782835</v>
      </c>
      <c r="AD525" s="2" t="s">
        <v>712</v>
      </c>
      <c r="AF525" s="3">
        <v>42085305592</v>
      </c>
      <c r="AG525" s="2" t="s">
        <v>712</v>
      </c>
      <c r="AI525" s="3">
        <v>76341482445</v>
      </c>
      <c r="AJ525" s="2" t="s">
        <v>712</v>
      </c>
      <c r="AL525" s="3">
        <v>70254876463</v>
      </c>
      <c r="AM525" s="2" t="s">
        <v>712</v>
      </c>
    </row>
    <row r="526" spans="1:39" x14ac:dyDescent="0.25">
      <c r="A526" s="2" t="s">
        <v>1859</v>
      </c>
      <c r="B526" s="2" t="s">
        <v>1640</v>
      </c>
      <c r="C526" s="2" t="s">
        <v>1620</v>
      </c>
      <c r="D526" s="4">
        <f t="shared" si="8"/>
        <v>165</v>
      </c>
      <c r="E526" s="3">
        <v>4233095515</v>
      </c>
      <c r="F526" s="2" t="s">
        <v>712</v>
      </c>
      <c r="H526" s="3">
        <v>7403821772</v>
      </c>
      <c r="I526" s="2" t="s">
        <v>712</v>
      </c>
      <c r="K526" s="3">
        <v>9309109507</v>
      </c>
      <c r="L526" s="2" t="s">
        <v>712</v>
      </c>
      <c r="N526" s="3">
        <v>15126060229</v>
      </c>
      <c r="O526" s="2" t="s">
        <v>712</v>
      </c>
      <c r="Q526" s="3">
        <v>30725972231</v>
      </c>
      <c r="R526" s="2" t="s">
        <v>712</v>
      </c>
      <c r="T526" s="3">
        <v>33351526336</v>
      </c>
      <c r="U526" s="2" t="s">
        <v>712</v>
      </c>
      <c r="W526" s="3">
        <v>48635176853</v>
      </c>
      <c r="X526" s="2" t="s">
        <v>712</v>
      </c>
      <c r="Z526" s="3">
        <v>62433300338</v>
      </c>
      <c r="AA526" s="2" t="s">
        <v>712</v>
      </c>
      <c r="AC526" s="3">
        <v>72306820396</v>
      </c>
      <c r="AD526" s="2" t="s">
        <v>712</v>
      </c>
      <c r="AF526" s="3">
        <v>152000000000</v>
      </c>
      <c r="AG526" s="2" t="s">
        <v>712</v>
      </c>
      <c r="AI526" s="3">
        <v>225000000000</v>
      </c>
      <c r="AJ526" s="2" t="s">
        <v>712</v>
      </c>
      <c r="AL526" s="3">
        <v>270000000000</v>
      </c>
      <c r="AM526" s="2" t="s">
        <v>712</v>
      </c>
    </row>
    <row r="527" spans="1:39" x14ac:dyDescent="0.25">
      <c r="A527" s="2" t="s">
        <v>1859</v>
      </c>
      <c r="B527" s="2" t="s">
        <v>1639</v>
      </c>
      <c r="C527" s="2" t="s">
        <v>1620</v>
      </c>
      <c r="D527" s="4">
        <f t="shared" si="8"/>
        <v>168</v>
      </c>
      <c r="E527" s="3">
        <v>261184037</v>
      </c>
      <c r="F527" s="2" t="s">
        <v>712</v>
      </c>
      <c r="H527" s="3">
        <v>441706910</v>
      </c>
      <c r="I527" s="2" t="s">
        <v>712</v>
      </c>
      <c r="K527" s="3">
        <v>858802036</v>
      </c>
      <c r="L527" s="2" t="s">
        <v>712</v>
      </c>
      <c r="N527" s="3">
        <v>1640763204</v>
      </c>
      <c r="O527" s="2" t="s">
        <v>712</v>
      </c>
      <c r="Q527" s="3">
        <v>2368584970</v>
      </c>
      <c r="R527" s="2" t="s">
        <v>712</v>
      </c>
      <c r="T527" s="3">
        <v>3143848331</v>
      </c>
      <c r="U527" s="2" t="s">
        <v>712</v>
      </c>
      <c r="W527" s="3">
        <v>4377984100</v>
      </c>
      <c r="X527" s="2" t="s">
        <v>712</v>
      </c>
      <c r="Z527" s="3">
        <v>4936605080</v>
      </c>
      <c r="AA527" s="2" t="s">
        <v>712</v>
      </c>
      <c r="AC527" s="3">
        <v>2999542369</v>
      </c>
      <c r="AD527" s="2" t="s">
        <v>712</v>
      </c>
      <c r="AF527" s="3">
        <v>6340673794</v>
      </c>
      <c r="AG527" s="2" t="s">
        <v>712</v>
      </c>
      <c r="AI527" s="3">
        <v>15391629871</v>
      </c>
      <c r="AJ527" s="2" t="s">
        <v>712</v>
      </c>
      <c r="AL527" s="3">
        <v>16928680397</v>
      </c>
      <c r="AM527" s="2" t="s">
        <v>712</v>
      </c>
    </row>
    <row r="528" spans="1:39" x14ac:dyDescent="0.25">
      <c r="A528" s="2" t="s">
        <v>1859</v>
      </c>
      <c r="B528" s="2" t="s">
        <v>1638</v>
      </c>
      <c r="C528" s="2" t="s">
        <v>1620</v>
      </c>
      <c r="D528" s="4">
        <f t="shared" si="8"/>
        <v>171</v>
      </c>
      <c r="E528" s="3">
        <v>4399815073</v>
      </c>
      <c r="F528" s="2" t="s">
        <v>712</v>
      </c>
      <c r="H528" s="3">
        <v>6809047600</v>
      </c>
      <c r="I528" s="2" t="s">
        <v>712</v>
      </c>
      <c r="K528" s="3">
        <v>8017418383</v>
      </c>
      <c r="L528" s="2" t="s">
        <v>712</v>
      </c>
      <c r="N528" s="3">
        <v>19648040091</v>
      </c>
      <c r="O528" s="2" t="s">
        <v>712</v>
      </c>
      <c r="Q528" s="3">
        <v>37140164100</v>
      </c>
      <c r="R528" s="2" t="s">
        <v>712</v>
      </c>
      <c r="T528" s="3">
        <v>33195974365</v>
      </c>
      <c r="U528" s="2" t="s">
        <v>712</v>
      </c>
      <c r="W528" s="3">
        <v>52976344929</v>
      </c>
      <c r="X528" s="2" t="s">
        <v>712</v>
      </c>
      <c r="Z528" s="3">
        <v>82344260571</v>
      </c>
      <c r="AA528" s="2" t="s">
        <v>712</v>
      </c>
      <c r="AC528" s="3">
        <v>81357602950</v>
      </c>
      <c r="AD528" s="2" t="s">
        <v>712</v>
      </c>
      <c r="AF528" s="3">
        <v>149000000000</v>
      </c>
      <c r="AG528" s="2" t="s">
        <v>712</v>
      </c>
      <c r="AI528" s="3">
        <v>250000000000</v>
      </c>
      <c r="AJ528" s="2" t="s">
        <v>712</v>
      </c>
      <c r="AL528" s="3">
        <v>292000000000</v>
      </c>
      <c r="AM528" s="2" t="s">
        <v>712</v>
      </c>
    </row>
    <row r="529" spans="1:39" x14ac:dyDescent="0.25">
      <c r="A529" s="2" t="s">
        <v>1859</v>
      </c>
      <c r="B529" s="2" t="s">
        <v>1637</v>
      </c>
      <c r="C529" s="2" t="s">
        <v>1620</v>
      </c>
      <c r="D529" s="4">
        <f t="shared" si="8"/>
        <v>179</v>
      </c>
      <c r="K529" s="3">
        <v>510259923</v>
      </c>
      <c r="L529" s="2" t="s">
        <v>712</v>
      </c>
      <c r="N529" s="3">
        <v>3617580071</v>
      </c>
      <c r="O529" s="2" t="s">
        <v>712</v>
      </c>
      <c r="Q529" s="3">
        <v>7596702995</v>
      </c>
      <c r="R529" s="2" t="s">
        <v>712</v>
      </c>
      <c r="T529" s="3">
        <v>5446428524</v>
      </c>
      <c r="U529" s="2" t="s">
        <v>712</v>
      </c>
      <c r="W529" s="3">
        <v>7646153984</v>
      </c>
      <c r="X529" s="2" t="s">
        <v>712</v>
      </c>
      <c r="Z529" s="3">
        <v>11297802115</v>
      </c>
      <c r="AA529" s="2" t="s">
        <v>712</v>
      </c>
      <c r="AC529" s="3">
        <v>19363736264</v>
      </c>
      <c r="AD529" s="2" t="s">
        <v>712</v>
      </c>
      <c r="AF529" s="3">
        <v>79712087912</v>
      </c>
      <c r="AG529" s="2" t="s">
        <v>712</v>
      </c>
      <c r="AI529" s="3">
        <v>190000000000</v>
      </c>
      <c r="AJ529" s="2" t="s">
        <v>712</v>
      </c>
      <c r="AL529" s="3">
        <v>167000000000</v>
      </c>
      <c r="AM529" s="2" t="s">
        <v>712</v>
      </c>
    </row>
    <row r="530" spans="1:39" x14ac:dyDescent="0.25">
      <c r="A530" s="2" t="s">
        <v>1859</v>
      </c>
      <c r="B530" s="2" t="s">
        <v>1636</v>
      </c>
      <c r="C530" s="2" t="s">
        <v>1620</v>
      </c>
      <c r="D530" s="4">
        <f t="shared" si="8"/>
        <v>117</v>
      </c>
      <c r="E530" s="3">
        <v>2745939978</v>
      </c>
      <c r="F530" s="2" t="s">
        <v>712</v>
      </c>
      <c r="H530" s="3">
        <v>4702747059</v>
      </c>
      <c r="I530" s="2" t="s">
        <v>712</v>
      </c>
      <c r="K530" s="3">
        <v>11367558350</v>
      </c>
      <c r="L530" s="2" t="s">
        <v>712</v>
      </c>
      <c r="N530" s="3">
        <v>40255785124</v>
      </c>
      <c r="O530" s="2" t="s">
        <v>712</v>
      </c>
      <c r="Q530" s="3">
        <v>81639218690</v>
      </c>
      <c r="R530" s="2" t="s">
        <v>712</v>
      </c>
      <c r="T530" s="3">
        <v>151000000000</v>
      </c>
      <c r="U530" s="2" t="s">
        <v>712</v>
      </c>
      <c r="W530" s="3">
        <v>356000000000</v>
      </c>
      <c r="X530" s="2" t="s">
        <v>712</v>
      </c>
      <c r="Z530" s="3">
        <v>560000000000</v>
      </c>
      <c r="AA530" s="2" t="s">
        <v>712</v>
      </c>
      <c r="AC530" s="3">
        <v>609000000000</v>
      </c>
      <c r="AD530" s="2" t="s">
        <v>712</v>
      </c>
      <c r="AF530" s="3">
        <v>1120000000000</v>
      </c>
      <c r="AG530" s="2" t="s">
        <v>712</v>
      </c>
      <c r="AI530" s="3">
        <v>1220000000000</v>
      </c>
      <c r="AJ530" s="2" t="s">
        <v>712</v>
      </c>
      <c r="AL530" s="3">
        <v>1380000000000</v>
      </c>
      <c r="AM530" s="2" t="s">
        <v>712</v>
      </c>
    </row>
    <row r="531" spans="1:39" x14ac:dyDescent="0.25">
      <c r="A531" s="2" t="s">
        <v>1859</v>
      </c>
      <c r="B531" s="2" t="s">
        <v>1635</v>
      </c>
      <c r="C531" s="2" t="s">
        <v>1620</v>
      </c>
      <c r="D531" s="4">
        <f t="shared" si="8"/>
        <v>194</v>
      </c>
      <c r="E531" s="3">
        <v>1750000000</v>
      </c>
      <c r="F531" s="2" t="s">
        <v>712</v>
      </c>
      <c r="H531" s="3">
        <v>2650000000</v>
      </c>
      <c r="I531" s="2" t="s">
        <v>712</v>
      </c>
      <c r="K531" s="3">
        <v>9664157499</v>
      </c>
      <c r="L531" s="2" t="s">
        <v>712</v>
      </c>
      <c r="N531" s="3">
        <v>74188249979</v>
      </c>
      <c r="O531" s="2" t="s">
        <v>712</v>
      </c>
      <c r="Q531" s="3">
        <v>153000000000</v>
      </c>
      <c r="R531" s="2" t="s">
        <v>712</v>
      </c>
      <c r="T531" s="3">
        <v>85695861148</v>
      </c>
      <c r="U531" s="2" t="s">
        <v>712</v>
      </c>
      <c r="W531" s="3">
        <v>136000000000</v>
      </c>
      <c r="X531" s="2" t="s">
        <v>712</v>
      </c>
      <c r="Z531" s="3">
        <v>165000000000</v>
      </c>
      <c r="AA531" s="2" t="s">
        <v>712</v>
      </c>
      <c r="AC531" s="3">
        <v>189000000000</v>
      </c>
      <c r="AD531" s="2" t="s">
        <v>712</v>
      </c>
      <c r="AF531" s="3">
        <v>416000000000</v>
      </c>
      <c r="AG531" s="2" t="s">
        <v>712</v>
      </c>
      <c r="AI531" s="3">
        <v>734000000000</v>
      </c>
      <c r="AJ531" s="2" t="s">
        <v>712</v>
      </c>
      <c r="AL531" s="3">
        <v>646000000000</v>
      </c>
      <c r="AM531" s="2" t="s">
        <v>712</v>
      </c>
    </row>
    <row r="532" spans="1:39" x14ac:dyDescent="0.25">
      <c r="A532" s="2" t="s">
        <v>1859</v>
      </c>
      <c r="B532" s="2" t="s">
        <v>1633</v>
      </c>
      <c r="C532" s="2" t="s">
        <v>1620</v>
      </c>
      <c r="D532" s="4">
        <f t="shared" si="8"/>
        <v>200</v>
      </c>
      <c r="E532" s="3">
        <v>825874494</v>
      </c>
      <c r="F532" s="2" t="s">
        <v>712</v>
      </c>
      <c r="H532" s="3">
        <v>1237415176</v>
      </c>
      <c r="I532" s="2" t="s">
        <v>712</v>
      </c>
      <c r="K532" s="3">
        <v>2719900396</v>
      </c>
      <c r="L532" s="2" t="s">
        <v>712</v>
      </c>
      <c r="N532" s="3">
        <v>6617425714</v>
      </c>
      <c r="O532" s="2" t="s">
        <v>712</v>
      </c>
      <c r="Q532" s="3">
        <v>16078932759</v>
      </c>
      <c r="R532" s="2" t="s">
        <v>712</v>
      </c>
      <c r="T532" s="3">
        <v>20897470244</v>
      </c>
      <c r="U532" s="2" t="s">
        <v>712</v>
      </c>
      <c r="W532" s="3">
        <v>52156414979</v>
      </c>
      <c r="X532" s="2" t="s">
        <v>712</v>
      </c>
      <c r="Z532" s="3">
        <v>100000000000</v>
      </c>
      <c r="AA532" s="2" t="s">
        <v>712</v>
      </c>
      <c r="AC532" s="3">
        <v>91941192896</v>
      </c>
      <c r="AD532" s="2" t="s">
        <v>712</v>
      </c>
      <c r="AF532" s="3">
        <v>180000000000</v>
      </c>
      <c r="AG532" s="2" t="s">
        <v>712</v>
      </c>
      <c r="AI532" s="3">
        <v>289000000000</v>
      </c>
      <c r="AJ532" s="2" t="s">
        <v>712</v>
      </c>
      <c r="AL532" s="3">
        <v>293000000000</v>
      </c>
      <c r="AM532" s="2" t="s">
        <v>712</v>
      </c>
    </row>
    <row r="533" spans="1:39" x14ac:dyDescent="0.25">
      <c r="A533" s="2" t="s">
        <v>1859</v>
      </c>
      <c r="B533" s="2" t="s">
        <v>1632</v>
      </c>
      <c r="C533" s="2" t="s">
        <v>1620</v>
      </c>
      <c r="D533" s="4">
        <f t="shared" si="8"/>
        <v>38</v>
      </c>
      <c r="E533" s="3">
        <v>1434156379</v>
      </c>
      <c r="F533" s="2" t="s">
        <v>712</v>
      </c>
      <c r="H533" s="3">
        <v>1859465021</v>
      </c>
      <c r="I533" s="2" t="s">
        <v>712</v>
      </c>
      <c r="K533" s="3">
        <v>2553936348</v>
      </c>
      <c r="L533" s="2" t="s">
        <v>712</v>
      </c>
      <c r="N533" s="3">
        <v>4104509583</v>
      </c>
      <c r="O533" s="2" t="s">
        <v>712</v>
      </c>
      <c r="Q533" s="3">
        <v>4768765017</v>
      </c>
      <c r="R533" s="2" t="s">
        <v>712</v>
      </c>
      <c r="T533" s="3">
        <v>6682167120</v>
      </c>
      <c r="U533" s="2" t="s">
        <v>712</v>
      </c>
      <c r="W533" s="3">
        <v>9703011636</v>
      </c>
      <c r="X533" s="2" t="s">
        <v>712</v>
      </c>
      <c r="Z533" s="3">
        <v>15091913884</v>
      </c>
      <c r="AA533" s="2" t="s">
        <v>712</v>
      </c>
      <c r="AC533" s="3">
        <v>16536535647</v>
      </c>
      <c r="AD533" s="2" t="s">
        <v>712</v>
      </c>
      <c r="AF533" s="3">
        <v>32350248411</v>
      </c>
      <c r="AG533" s="2" t="s">
        <v>712</v>
      </c>
      <c r="AI533" s="3">
        <v>68434399083</v>
      </c>
      <c r="AJ533" s="2" t="s">
        <v>712</v>
      </c>
      <c r="AL533" s="3">
        <v>82316172384</v>
      </c>
      <c r="AM533" s="2" t="s">
        <v>712</v>
      </c>
    </row>
    <row r="534" spans="1:39" x14ac:dyDescent="0.25">
      <c r="A534" s="2" t="s">
        <v>1859</v>
      </c>
      <c r="B534" s="2" t="s">
        <v>1631</v>
      </c>
      <c r="C534" s="2" t="s">
        <v>1620</v>
      </c>
      <c r="D534" s="4">
        <f t="shared" si="8"/>
        <v>212</v>
      </c>
      <c r="E534" s="3">
        <v>1110565864</v>
      </c>
      <c r="F534" s="2" t="s">
        <v>712</v>
      </c>
      <c r="H534" s="3">
        <v>1580229795</v>
      </c>
      <c r="I534" s="2" t="s">
        <v>712</v>
      </c>
      <c r="K534" s="3">
        <v>3059682162</v>
      </c>
      <c r="L534" s="2" t="s">
        <v>712</v>
      </c>
      <c r="N534" s="3">
        <v>7696011360</v>
      </c>
      <c r="O534" s="2" t="s">
        <v>712</v>
      </c>
      <c r="Q534" s="3">
        <v>16298905397</v>
      </c>
      <c r="R534" s="2" t="s">
        <v>712</v>
      </c>
      <c r="T534" s="3">
        <v>11356215713</v>
      </c>
      <c r="U534" s="2" t="s">
        <v>712</v>
      </c>
      <c r="W534" s="3">
        <v>13253565899</v>
      </c>
      <c r="X534" s="2" t="s">
        <v>712</v>
      </c>
      <c r="Z534" s="3">
        <v>14505233969</v>
      </c>
      <c r="AA534" s="2" t="s">
        <v>712</v>
      </c>
      <c r="AC534" s="3">
        <v>21582248882</v>
      </c>
      <c r="AD534" s="2" t="s">
        <v>712</v>
      </c>
      <c r="AF534" s="3">
        <v>40405006007</v>
      </c>
      <c r="AG534" s="2" t="s">
        <v>712</v>
      </c>
    </row>
    <row r="535" spans="1:39" x14ac:dyDescent="0.25">
      <c r="A535" s="2" t="s">
        <v>1859</v>
      </c>
      <c r="B535" s="2" t="s">
        <v>1630</v>
      </c>
      <c r="C535" s="2" t="s">
        <v>1620</v>
      </c>
      <c r="D535" s="4">
        <f t="shared" si="8"/>
        <v>208</v>
      </c>
      <c r="W535" s="3">
        <v>1909246641</v>
      </c>
      <c r="X535" s="2" t="s">
        <v>712</v>
      </c>
      <c r="Z535" s="3">
        <v>921843116</v>
      </c>
      <c r="AA535" s="2" t="s">
        <v>712</v>
      </c>
      <c r="AC535" s="3">
        <v>1221113795</v>
      </c>
      <c r="AD535" s="2" t="s">
        <v>712</v>
      </c>
      <c r="AF535" s="3">
        <v>3719515379</v>
      </c>
      <c r="AG535" s="2" t="s">
        <v>712</v>
      </c>
      <c r="AI535" s="3">
        <v>7633036366</v>
      </c>
      <c r="AJ535" s="2" t="s">
        <v>712</v>
      </c>
      <c r="AL535" s="3">
        <v>7853450374</v>
      </c>
      <c r="AM535" s="2" t="s">
        <v>712</v>
      </c>
    </row>
    <row r="536" spans="1:39" x14ac:dyDescent="0.25">
      <c r="A536" s="2" t="s">
        <v>1859</v>
      </c>
      <c r="B536" s="2" t="s">
        <v>1628</v>
      </c>
      <c r="C536" s="2" t="s">
        <v>1620</v>
      </c>
      <c r="D536" s="4">
        <f t="shared" si="8"/>
        <v>216</v>
      </c>
      <c r="E536" s="3">
        <v>3308912930</v>
      </c>
      <c r="F536" s="2" t="s">
        <v>712</v>
      </c>
      <c r="H536" s="3">
        <v>5638461437</v>
      </c>
      <c r="I536" s="2" t="s">
        <v>712</v>
      </c>
      <c r="K536" s="3">
        <v>8177872958</v>
      </c>
      <c r="L536" s="2" t="s">
        <v>712</v>
      </c>
      <c r="N536" s="3">
        <v>19779312336</v>
      </c>
      <c r="O536" s="2" t="s">
        <v>712</v>
      </c>
      <c r="Q536" s="3">
        <v>36589772337</v>
      </c>
      <c r="R536" s="2" t="s">
        <v>712</v>
      </c>
      <c r="T536" s="3">
        <v>50535445680</v>
      </c>
      <c r="U536" s="2" t="s">
        <v>712</v>
      </c>
      <c r="W536" s="3">
        <v>111000000000</v>
      </c>
      <c r="X536" s="2" t="s">
        <v>712</v>
      </c>
      <c r="Z536" s="3">
        <v>150000000000</v>
      </c>
      <c r="AA536" s="2" t="s">
        <v>712</v>
      </c>
      <c r="AC536" s="3">
        <v>134000000000</v>
      </c>
      <c r="AD536" s="2" t="s">
        <v>712</v>
      </c>
      <c r="AF536" s="3">
        <v>263000000000</v>
      </c>
      <c r="AG536" s="2" t="s">
        <v>712</v>
      </c>
      <c r="AI536" s="3">
        <v>397000000000</v>
      </c>
      <c r="AJ536" s="2" t="s">
        <v>712</v>
      </c>
      <c r="AL536" s="3">
        <v>395000000000</v>
      </c>
      <c r="AM536" s="2" t="s">
        <v>712</v>
      </c>
    </row>
    <row r="537" spans="1:39" x14ac:dyDescent="0.25">
      <c r="A537" s="2" t="s">
        <v>1859</v>
      </c>
      <c r="B537" s="2" t="s">
        <v>1627</v>
      </c>
      <c r="C537" s="2" t="s">
        <v>1620</v>
      </c>
      <c r="D537" s="4">
        <f t="shared" si="8"/>
        <v>176</v>
      </c>
      <c r="AC537" s="3">
        <v>444000000</v>
      </c>
      <c r="AD537" s="2" t="s">
        <v>712</v>
      </c>
      <c r="AF537" s="3">
        <v>559000000</v>
      </c>
      <c r="AG537" s="2" t="s">
        <v>712</v>
      </c>
      <c r="AI537" s="3">
        <v>1295000000</v>
      </c>
      <c r="AJ537" s="2" t="s">
        <v>712</v>
      </c>
      <c r="AL537" s="3">
        <v>1412377919</v>
      </c>
      <c r="AM537" s="2" t="s">
        <v>712</v>
      </c>
    </row>
    <row r="538" spans="1:39" x14ac:dyDescent="0.25">
      <c r="A538" s="2" t="s">
        <v>1859</v>
      </c>
      <c r="B538" s="2" t="s">
        <v>1626</v>
      </c>
      <c r="C538" s="2" t="s">
        <v>1620</v>
      </c>
      <c r="D538" s="4">
        <f t="shared" si="8"/>
        <v>223</v>
      </c>
      <c r="E538" s="3">
        <v>8922222222</v>
      </c>
      <c r="F538" s="2" t="s">
        <v>712</v>
      </c>
      <c r="H538" s="3">
        <v>15666666667</v>
      </c>
      <c r="I538" s="2" t="s">
        <v>712</v>
      </c>
      <c r="K538" s="3">
        <v>20431095406</v>
      </c>
      <c r="L538" s="2" t="s">
        <v>712</v>
      </c>
      <c r="N538" s="3">
        <v>58676813687</v>
      </c>
      <c r="O538" s="2" t="s">
        <v>712</v>
      </c>
      <c r="Q538" s="3">
        <v>64546332581</v>
      </c>
      <c r="R538" s="2" t="s">
        <v>712</v>
      </c>
      <c r="T538" s="3">
        <v>87172789528</v>
      </c>
      <c r="U538" s="2" t="s">
        <v>712</v>
      </c>
      <c r="W538" s="3">
        <v>158000000000</v>
      </c>
      <c r="X538" s="2" t="s">
        <v>712</v>
      </c>
      <c r="Z538" s="3">
        <v>190000000000</v>
      </c>
      <c r="AA538" s="2" t="s">
        <v>712</v>
      </c>
      <c r="AC538" s="3">
        <v>233000000000</v>
      </c>
      <c r="AD538" s="2" t="s">
        <v>712</v>
      </c>
      <c r="AF538" s="3">
        <v>647000000000</v>
      </c>
      <c r="AG538" s="2" t="s">
        <v>712</v>
      </c>
      <c r="AI538" s="3">
        <v>789000000000</v>
      </c>
      <c r="AJ538" s="2" t="s">
        <v>712</v>
      </c>
      <c r="AL538" s="3">
        <v>718000000000</v>
      </c>
      <c r="AM538" s="2" t="s">
        <v>712</v>
      </c>
    </row>
    <row r="539" spans="1:39" x14ac:dyDescent="0.25">
      <c r="A539" s="2" t="s">
        <v>1859</v>
      </c>
      <c r="B539" s="2" t="s">
        <v>1625</v>
      </c>
      <c r="C539" s="2" t="s">
        <v>1620</v>
      </c>
      <c r="D539" s="4">
        <f t="shared" si="8"/>
        <v>213</v>
      </c>
      <c r="W539" s="3">
        <v>3200539816</v>
      </c>
      <c r="X539" s="2" t="s">
        <v>712</v>
      </c>
      <c r="Z539" s="3">
        <v>2450084970</v>
      </c>
      <c r="AA539" s="2" t="s">
        <v>712</v>
      </c>
      <c r="AC539" s="3">
        <v>4462028989</v>
      </c>
      <c r="AD539" s="2" t="s">
        <v>712</v>
      </c>
      <c r="AF539" s="3">
        <v>12664165103</v>
      </c>
      <c r="AG539" s="2" t="s">
        <v>712</v>
      </c>
      <c r="AI539" s="3">
        <v>35164210526</v>
      </c>
      <c r="AJ539" s="2" t="s">
        <v>712</v>
      </c>
      <c r="AL539" s="3">
        <v>37334232257</v>
      </c>
      <c r="AM539" s="2" t="s">
        <v>712</v>
      </c>
    </row>
    <row r="540" spans="1:39" x14ac:dyDescent="0.25">
      <c r="A540" s="2" t="s">
        <v>1859</v>
      </c>
      <c r="B540" s="2" t="s">
        <v>1624</v>
      </c>
      <c r="C540" s="2" t="s">
        <v>1620</v>
      </c>
      <c r="D540" s="4">
        <f t="shared" si="8"/>
        <v>225</v>
      </c>
      <c r="N540" s="3">
        <v>24871774866</v>
      </c>
      <c r="O540" s="2" t="s">
        <v>712</v>
      </c>
      <c r="Q540" s="3">
        <v>46622718557</v>
      </c>
      <c r="R540" s="2" t="s">
        <v>712</v>
      </c>
      <c r="T540" s="3">
        <v>36384908706</v>
      </c>
      <c r="U540" s="2" t="s">
        <v>712</v>
      </c>
      <c r="W540" s="3">
        <v>54239171888</v>
      </c>
      <c r="X540" s="2" t="s">
        <v>712</v>
      </c>
      <c r="Z540" s="3">
        <v>78839008445</v>
      </c>
      <c r="AA540" s="2" t="s">
        <v>712</v>
      </c>
      <c r="AC540" s="3">
        <v>110000000000</v>
      </c>
      <c r="AD540" s="2" t="s">
        <v>712</v>
      </c>
      <c r="AF540" s="3">
        <v>258000000000</v>
      </c>
      <c r="AG540" s="2" t="s">
        <v>712</v>
      </c>
      <c r="AI540" s="3">
        <v>373000000000</v>
      </c>
      <c r="AJ540" s="2" t="s">
        <v>712</v>
      </c>
      <c r="AL540" s="3">
        <v>370000000000</v>
      </c>
      <c r="AM540" s="2" t="s">
        <v>712</v>
      </c>
    </row>
    <row r="541" spans="1:39" x14ac:dyDescent="0.25">
      <c r="A541" s="2" t="s">
        <v>1859</v>
      </c>
      <c r="B541" s="2" t="s">
        <v>1623</v>
      </c>
      <c r="C541" s="2" t="s">
        <v>1620</v>
      </c>
      <c r="D541" s="4">
        <f t="shared" si="8"/>
        <v>235</v>
      </c>
      <c r="W541" s="3">
        <v>12941297376</v>
      </c>
      <c r="X541" s="2" t="s">
        <v>712</v>
      </c>
      <c r="Z541" s="3">
        <v>14744603774</v>
      </c>
      <c r="AA541" s="2" t="s">
        <v>712</v>
      </c>
      <c r="AC541" s="3">
        <v>9687951055</v>
      </c>
      <c r="AD541" s="2" t="s">
        <v>712</v>
      </c>
      <c r="AF541" s="3">
        <v>22311393928</v>
      </c>
      <c r="AG541" s="2" t="s">
        <v>712</v>
      </c>
      <c r="AI541" s="3">
        <v>51183443225</v>
      </c>
      <c r="AJ541" s="2" t="s">
        <v>712</v>
      </c>
      <c r="AL541" s="3">
        <v>66732801393</v>
      </c>
      <c r="AM541" s="2" t="s">
        <v>712</v>
      </c>
    </row>
    <row r="542" spans="1:39" x14ac:dyDescent="0.25">
      <c r="A542" s="2" t="s">
        <v>1859</v>
      </c>
      <c r="B542" s="2" t="s">
        <v>1622</v>
      </c>
      <c r="C542" s="2" t="s">
        <v>1620</v>
      </c>
      <c r="D542" s="4">
        <f t="shared" si="8"/>
        <v>237</v>
      </c>
      <c r="T542" s="3">
        <v>36658108169</v>
      </c>
      <c r="U542" s="2" t="s">
        <v>712</v>
      </c>
      <c r="W542" s="3">
        <v>9866990096</v>
      </c>
      <c r="X542" s="2" t="s">
        <v>712</v>
      </c>
      <c r="Z542" s="3">
        <v>26843701137</v>
      </c>
      <c r="AA542" s="2" t="s">
        <v>712</v>
      </c>
      <c r="AC542" s="3">
        <v>37947904054</v>
      </c>
      <c r="AD542" s="2" t="s">
        <v>712</v>
      </c>
      <c r="AF542" s="3">
        <v>77414425532</v>
      </c>
      <c r="AG542" s="2" t="s">
        <v>712</v>
      </c>
      <c r="AI542" s="3">
        <v>156000000000</v>
      </c>
      <c r="AJ542" s="2" t="s">
        <v>712</v>
      </c>
      <c r="AL542" s="3">
        <v>194000000000</v>
      </c>
      <c r="AM542" s="2" t="s">
        <v>712</v>
      </c>
    </row>
    <row r="543" spans="1:39" x14ac:dyDescent="0.25">
      <c r="A543" s="2" t="s">
        <v>1859</v>
      </c>
      <c r="B543" s="2" t="s">
        <v>1621</v>
      </c>
      <c r="C543" s="2" t="s">
        <v>1620</v>
      </c>
      <c r="D543" s="4">
        <f t="shared" si="8"/>
        <v>249</v>
      </c>
      <c r="W543" s="3">
        <v>6463649985</v>
      </c>
      <c r="X543" s="2" t="s">
        <v>712</v>
      </c>
      <c r="Z543" s="3">
        <v>6839039030</v>
      </c>
      <c r="AA543" s="2" t="s">
        <v>712</v>
      </c>
      <c r="AC543" s="3">
        <v>10693278292</v>
      </c>
      <c r="AD543" s="2" t="s">
        <v>712</v>
      </c>
      <c r="AF543" s="3">
        <v>25633674564</v>
      </c>
      <c r="AG543" s="2" t="s">
        <v>712</v>
      </c>
      <c r="AI543" s="3">
        <v>32074766835</v>
      </c>
      <c r="AJ543" s="2" t="s">
        <v>712</v>
      </c>
      <c r="AL543" s="3">
        <v>35954502304</v>
      </c>
      <c r="AM543" s="2" t="s">
        <v>712</v>
      </c>
    </row>
    <row r="544" spans="1:39" x14ac:dyDescent="0.25">
      <c r="A544" s="2" t="s">
        <v>1859</v>
      </c>
      <c r="B544" s="2" t="s">
        <v>1619</v>
      </c>
      <c r="C544" s="2" t="s">
        <v>1573</v>
      </c>
      <c r="D544" s="4">
        <f t="shared" si="8"/>
        <v>3</v>
      </c>
      <c r="T544" s="3">
        <v>2156624900</v>
      </c>
      <c r="U544" s="2" t="s">
        <v>712</v>
      </c>
      <c r="W544" s="3">
        <v>709452584</v>
      </c>
      <c r="X544" s="2" t="s">
        <v>712</v>
      </c>
      <c r="Z544" s="3">
        <v>2359903108</v>
      </c>
      <c r="AA544" s="2" t="s">
        <v>712</v>
      </c>
      <c r="AC544" s="3">
        <v>4435078648</v>
      </c>
      <c r="AD544" s="2" t="s">
        <v>712</v>
      </c>
      <c r="AF544" s="3">
        <v>10701011897</v>
      </c>
      <c r="AG544" s="2" t="s">
        <v>712</v>
      </c>
      <c r="AI544" s="3">
        <v>12319784787</v>
      </c>
      <c r="AJ544" s="2" t="s">
        <v>712</v>
      </c>
      <c r="AL544" s="3">
        <v>11455595709</v>
      </c>
      <c r="AM544" s="2" t="s">
        <v>712</v>
      </c>
    </row>
    <row r="545" spans="1:39" x14ac:dyDescent="0.25">
      <c r="A545" s="2" t="s">
        <v>1859</v>
      </c>
      <c r="B545" s="2" t="s">
        <v>1618</v>
      </c>
      <c r="C545" s="2" t="s">
        <v>1573</v>
      </c>
      <c r="D545" s="4">
        <f t="shared" si="8"/>
        <v>6</v>
      </c>
      <c r="K545" s="3">
        <v>113414399</v>
      </c>
      <c r="L545" s="2" t="s">
        <v>712</v>
      </c>
      <c r="N545" s="3">
        <v>253998001</v>
      </c>
      <c r="O545" s="2" t="s">
        <v>712</v>
      </c>
      <c r="Q545" s="3">
        <v>375914807</v>
      </c>
      <c r="R545" s="2" t="s">
        <v>712</v>
      </c>
      <c r="T545" s="3">
        <v>611300147</v>
      </c>
      <c r="U545" s="2" t="s">
        <v>712</v>
      </c>
      <c r="W545" s="3">
        <v>1209992650</v>
      </c>
      <c r="X545" s="2" t="s">
        <v>712</v>
      </c>
      <c r="Z545" s="3">
        <v>1180646068</v>
      </c>
      <c r="AA545" s="2" t="s">
        <v>712</v>
      </c>
      <c r="AC545" s="3">
        <v>1717563533</v>
      </c>
      <c r="AD545" s="2" t="s">
        <v>712</v>
      </c>
      <c r="AF545" s="3">
        <v>4010785102</v>
      </c>
      <c r="AG545" s="2" t="s">
        <v>712</v>
      </c>
      <c r="AI545" s="3">
        <v>3146177741</v>
      </c>
      <c r="AJ545" s="2" t="s">
        <v>712</v>
      </c>
      <c r="AL545" s="3">
        <v>3249100667</v>
      </c>
      <c r="AM545" s="2" t="s">
        <v>712</v>
      </c>
    </row>
    <row r="546" spans="1:39" x14ac:dyDescent="0.25">
      <c r="A546" s="2" t="s">
        <v>1859</v>
      </c>
      <c r="B546" s="2" t="s">
        <v>1617</v>
      </c>
      <c r="C546" s="2" t="s">
        <v>1573</v>
      </c>
      <c r="D546" s="4">
        <f t="shared" si="8"/>
        <v>11</v>
      </c>
      <c r="E546" s="3">
        <v>7756110210</v>
      </c>
      <c r="F546" s="2" t="s">
        <v>712</v>
      </c>
      <c r="H546" s="3">
        <v>11579431669</v>
      </c>
      <c r="I546" s="2" t="s">
        <v>712</v>
      </c>
      <c r="K546" s="3">
        <v>22006470861</v>
      </c>
      <c r="L546" s="2" t="s">
        <v>712</v>
      </c>
      <c r="N546" s="3">
        <v>51421585630</v>
      </c>
      <c r="O546" s="2" t="s">
        <v>712</v>
      </c>
      <c r="Q546" s="3">
        <v>71103585384</v>
      </c>
      <c r="R546" s="2" t="s">
        <v>712</v>
      </c>
      <c r="T546" s="3">
        <v>124000000000</v>
      </c>
      <c r="U546" s="2" t="s">
        <v>712</v>
      </c>
      <c r="W546" s="3">
        <v>195000000000</v>
      </c>
      <c r="X546" s="2" t="s">
        <v>712</v>
      </c>
      <c r="Z546" s="3">
        <v>212000000000</v>
      </c>
      <c r="AA546" s="2" t="s">
        <v>712</v>
      </c>
      <c r="AC546" s="3">
        <v>213000000000</v>
      </c>
      <c r="AD546" s="2" t="s">
        <v>712</v>
      </c>
      <c r="AF546" s="3">
        <v>386000000000</v>
      </c>
      <c r="AG546" s="2" t="s">
        <v>712</v>
      </c>
      <c r="AI546" s="3">
        <v>407000000000</v>
      </c>
      <c r="AJ546" s="2" t="s">
        <v>712</v>
      </c>
      <c r="AL546" s="3">
        <v>374000000000</v>
      </c>
      <c r="AM546" s="2" t="s">
        <v>712</v>
      </c>
    </row>
    <row r="547" spans="1:39" x14ac:dyDescent="0.25">
      <c r="A547" s="2" t="s">
        <v>1859</v>
      </c>
      <c r="B547" s="2" t="s">
        <v>1616</v>
      </c>
      <c r="C547" s="2" t="s">
        <v>1573</v>
      </c>
      <c r="D547" s="4">
        <f t="shared" si="8"/>
        <v>57</v>
      </c>
      <c r="W547" s="3">
        <v>17022180272</v>
      </c>
      <c r="X547" s="2" t="s">
        <v>712</v>
      </c>
      <c r="Z547" s="3">
        <v>14128412417</v>
      </c>
      <c r="AA547" s="2" t="s">
        <v>712</v>
      </c>
      <c r="AC547" s="3">
        <v>14594925393</v>
      </c>
      <c r="AD547" s="2" t="s">
        <v>712</v>
      </c>
      <c r="AF547" s="3">
        <v>45275747861</v>
      </c>
      <c r="AG547" s="2" t="s">
        <v>712</v>
      </c>
      <c r="AI547" s="3">
        <v>63615445567</v>
      </c>
      <c r="AJ547" s="2" t="s">
        <v>712</v>
      </c>
      <c r="AL547" s="3">
        <v>54608962635</v>
      </c>
      <c r="AM547" s="2" t="s">
        <v>712</v>
      </c>
    </row>
    <row r="548" spans="1:39" x14ac:dyDescent="0.25">
      <c r="A548" s="2" t="s">
        <v>1859</v>
      </c>
      <c r="B548" s="2" t="s">
        <v>1615</v>
      </c>
      <c r="C548" s="2" t="s">
        <v>1573</v>
      </c>
      <c r="D548" s="4">
        <f t="shared" si="8"/>
        <v>255</v>
      </c>
      <c r="E548" s="3">
        <v>13264015675</v>
      </c>
      <c r="F548" s="2" t="s">
        <v>712</v>
      </c>
      <c r="H548" s="3">
        <v>19992040788</v>
      </c>
      <c r="I548" s="2" t="s">
        <v>712</v>
      </c>
      <c r="K548" s="3">
        <v>37408626615</v>
      </c>
      <c r="L548" s="2" t="s">
        <v>712</v>
      </c>
      <c r="N548" s="3">
        <v>83283407091</v>
      </c>
      <c r="O548" s="2" t="s">
        <v>712</v>
      </c>
      <c r="Q548" s="3">
        <v>92588982518</v>
      </c>
      <c r="R548" s="2" t="s">
        <v>712</v>
      </c>
      <c r="T548" s="3">
        <v>150000000000</v>
      </c>
      <c r="U548" s="2" t="s">
        <v>712</v>
      </c>
      <c r="W548" s="3">
        <v>236000000000</v>
      </c>
      <c r="X548" s="2" t="s">
        <v>712</v>
      </c>
      <c r="Z548" s="3">
        <v>255000000000</v>
      </c>
      <c r="AA548" s="2" t="s">
        <v>712</v>
      </c>
      <c r="AC548" s="3">
        <v>259000000000</v>
      </c>
      <c r="AD548" s="2" t="s">
        <v>712</v>
      </c>
      <c r="AF548" s="3">
        <v>472000000000</v>
      </c>
      <c r="AG548" s="2" t="s">
        <v>712</v>
      </c>
      <c r="AI548" s="3">
        <v>498000000000</v>
      </c>
      <c r="AJ548" s="2" t="s">
        <v>712</v>
      </c>
      <c r="AL548" s="3">
        <v>454000000000</v>
      </c>
      <c r="AM548" s="2" t="s">
        <v>712</v>
      </c>
    </row>
    <row r="549" spans="1:39" x14ac:dyDescent="0.25">
      <c r="A549" s="2" t="s">
        <v>1859</v>
      </c>
      <c r="B549" s="2" t="s">
        <v>1614</v>
      </c>
      <c r="C549" s="2" t="s">
        <v>1573</v>
      </c>
      <c r="D549" s="4">
        <f t="shared" si="8"/>
        <v>80</v>
      </c>
      <c r="Z549" s="3">
        <v>3671816504</v>
      </c>
      <c r="AA549" s="2" t="s">
        <v>712</v>
      </c>
      <c r="AC549" s="3">
        <v>6651226179</v>
      </c>
      <c r="AD549" s="2" t="s">
        <v>712</v>
      </c>
      <c r="AF549" s="3">
        <v>15776422673</v>
      </c>
      <c r="AG549" s="2" t="s">
        <v>712</v>
      </c>
      <c r="AI549" s="3">
        <v>17207367626</v>
      </c>
      <c r="AJ549" s="2" t="s">
        <v>712</v>
      </c>
      <c r="AL549" s="3">
        <v>15995392118</v>
      </c>
      <c r="AM549" s="2" t="s">
        <v>712</v>
      </c>
    </row>
    <row r="550" spans="1:39" x14ac:dyDescent="0.25">
      <c r="A550" s="2" t="s">
        <v>1859</v>
      </c>
      <c r="B550" s="2" t="s">
        <v>1613</v>
      </c>
      <c r="C550" s="2" t="s">
        <v>1573</v>
      </c>
      <c r="D550" s="4">
        <f t="shared" si="8"/>
        <v>27</v>
      </c>
      <c r="Q550" s="3">
        <v>19804095112</v>
      </c>
      <c r="R550" s="2" t="s">
        <v>712</v>
      </c>
      <c r="T550" s="3">
        <v>28429027976</v>
      </c>
      <c r="U550" s="2" t="s">
        <v>712</v>
      </c>
      <c r="W550" s="3">
        <v>10350515464</v>
      </c>
      <c r="X550" s="2" t="s">
        <v>712</v>
      </c>
      <c r="Z550" s="3">
        <v>11195630537</v>
      </c>
      <c r="AA550" s="2" t="s">
        <v>712</v>
      </c>
      <c r="AC550" s="3">
        <v>16360346654</v>
      </c>
      <c r="AD550" s="2" t="s">
        <v>712</v>
      </c>
      <c r="AF550" s="3">
        <v>44765733380</v>
      </c>
      <c r="AG550" s="2" t="s">
        <v>712</v>
      </c>
      <c r="AI550" s="3">
        <v>53576670828</v>
      </c>
      <c r="AJ550" s="2" t="s">
        <v>712</v>
      </c>
      <c r="AL550" s="3">
        <v>48952959080</v>
      </c>
      <c r="AM550" s="2" t="s">
        <v>712</v>
      </c>
    </row>
    <row r="551" spans="1:39" x14ac:dyDescent="0.25">
      <c r="A551" s="2" t="s">
        <v>1859</v>
      </c>
      <c r="B551" s="2" t="s">
        <v>1612</v>
      </c>
      <c r="C551" s="2" t="s">
        <v>1573</v>
      </c>
      <c r="D551" s="4">
        <f t="shared" si="8"/>
        <v>98</v>
      </c>
      <c r="W551" s="3">
        <v>10279479681</v>
      </c>
      <c r="X551" s="2" t="s">
        <v>712</v>
      </c>
      <c r="Z551" s="3">
        <v>23822087053</v>
      </c>
      <c r="AA551" s="2" t="s">
        <v>712</v>
      </c>
      <c r="AC551" s="3">
        <v>26878499206</v>
      </c>
      <c r="AD551" s="2" t="s">
        <v>712</v>
      </c>
      <c r="AF551" s="3">
        <v>60093155533</v>
      </c>
      <c r="AG551" s="2" t="s">
        <v>712</v>
      </c>
      <c r="AI551" s="3">
        <v>56485301967</v>
      </c>
      <c r="AJ551" s="2" t="s">
        <v>712</v>
      </c>
      <c r="AL551" s="3">
        <v>48732003674</v>
      </c>
      <c r="AM551" s="2" t="s">
        <v>712</v>
      </c>
    </row>
    <row r="552" spans="1:39" x14ac:dyDescent="0.25">
      <c r="A552" s="2" t="s">
        <v>1859</v>
      </c>
      <c r="B552" s="2" t="s">
        <v>1611</v>
      </c>
      <c r="C552" s="2" t="s">
        <v>1573</v>
      </c>
      <c r="D552" s="4">
        <f t="shared" si="8"/>
        <v>50</v>
      </c>
      <c r="N552" s="3">
        <v>734876218</v>
      </c>
      <c r="O552" s="2" t="s">
        <v>712</v>
      </c>
      <c r="Q552" s="3">
        <v>2159242417</v>
      </c>
      <c r="R552" s="2" t="s">
        <v>712</v>
      </c>
      <c r="T552" s="3">
        <v>3704813886</v>
      </c>
      <c r="U552" s="2" t="s">
        <v>712</v>
      </c>
      <c r="W552" s="3">
        <v>6912150456</v>
      </c>
      <c r="X552" s="2" t="s">
        <v>712</v>
      </c>
      <c r="Z552" s="3">
        <v>9504538198</v>
      </c>
      <c r="AA552" s="2" t="s">
        <v>712</v>
      </c>
      <c r="AC552" s="3">
        <v>11345759615</v>
      </c>
      <c r="AD552" s="2" t="s">
        <v>712</v>
      </c>
      <c r="AF552" s="3">
        <v>23716042497</v>
      </c>
      <c r="AG552" s="2" t="s">
        <v>712</v>
      </c>
      <c r="AI552" s="3">
        <v>24940600822</v>
      </c>
      <c r="AJ552" s="2" t="s">
        <v>712</v>
      </c>
      <c r="AL552" s="3">
        <v>19319729400</v>
      </c>
      <c r="AM552" s="2" t="s">
        <v>712</v>
      </c>
    </row>
    <row r="553" spans="1:39" x14ac:dyDescent="0.25">
      <c r="A553" s="2" t="s">
        <v>1859</v>
      </c>
      <c r="B553" s="2" t="s">
        <v>1610</v>
      </c>
      <c r="C553" s="2" t="s">
        <v>1573</v>
      </c>
      <c r="D553" s="4">
        <f t="shared" si="8"/>
        <v>167</v>
      </c>
      <c r="Z553" s="3">
        <v>61621364981</v>
      </c>
      <c r="AA553" s="2" t="s">
        <v>712</v>
      </c>
      <c r="AC553" s="3">
        <v>81696651659</v>
      </c>
      <c r="AD553" s="2" t="s">
        <v>712</v>
      </c>
      <c r="AF553" s="3">
        <v>189000000000</v>
      </c>
      <c r="AG553" s="2" t="s">
        <v>712</v>
      </c>
      <c r="AI553" s="3">
        <v>206000000000</v>
      </c>
      <c r="AJ553" s="2" t="s">
        <v>712</v>
      </c>
      <c r="AL553" s="3">
        <v>182000000000</v>
      </c>
      <c r="AM553" s="2" t="s">
        <v>712</v>
      </c>
    </row>
    <row r="554" spans="1:39" x14ac:dyDescent="0.25">
      <c r="A554" s="2" t="s">
        <v>1859</v>
      </c>
      <c r="B554" s="2" t="s">
        <v>1609</v>
      </c>
      <c r="C554" s="2" t="s">
        <v>1573</v>
      </c>
      <c r="D554" s="4">
        <f t="shared" si="8"/>
        <v>54</v>
      </c>
      <c r="E554" s="3">
        <v>7812968114</v>
      </c>
      <c r="F554" s="2" t="s">
        <v>712</v>
      </c>
      <c r="H554" s="3">
        <v>12788479692</v>
      </c>
      <c r="I554" s="2" t="s">
        <v>712</v>
      </c>
      <c r="K554" s="3">
        <v>22966364109</v>
      </c>
      <c r="L554" s="2" t="s">
        <v>712</v>
      </c>
      <c r="N554" s="3">
        <v>49666416195</v>
      </c>
      <c r="O554" s="2" t="s">
        <v>712</v>
      </c>
      <c r="Q554" s="3">
        <v>59916301294</v>
      </c>
      <c r="R554" s="2" t="s">
        <v>712</v>
      </c>
      <c r="T554" s="3">
        <v>109000000000</v>
      </c>
      <c r="U554" s="2" t="s">
        <v>712</v>
      </c>
      <c r="W554" s="3">
        <v>153000000000</v>
      </c>
      <c r="X554" s="2" t="s">
        <v>712</v>
      </c>
      <c r="Z554" s="3">
        <v>174000000000</v>
      </c>
      <c r="AA554" s="2" t="s">
        <v>712</v>
      </c>
      <c r="AC554" s="3">
        <v>179000000000</v>
      </c>
      <c r="AD554" s="2" t="s">
        <v>712</v>
      </c>
      <c r="AF554" s="3">
        <v>320000000000</v>
      </c>
      <c r="AG554" s="2" t="s">
        <v>712</v>
      </c>
      <c r="AI554" s="3">
        <v>325000000000</v>
      </c>
      <c r="AJ554" s="2" t="s">
        <v>712</v>
      </c>
      <c r="AL554" s="3">
        <v>295000000000</v>
      </c>
      <c r="AM554" s="2" t="s">
        <v>712</v>
      </c>
    </row>
    <row r="555" spans="1:39" x14ac:dyDescent="0.25">
      <c r="A555" s="2" t="s">
        <v>1859</v>
      </c>
      <c r="B555" s="2" t="s">
        <v>1608</v>
      </c>
      <c r="C555" s="2" t="s">
        <v>1573</v>
      </c>
      <c r="D555" s="4">
        <f t="shared" si="8"/>
        <v>63</v>
      </c>
      <c r="W555" s="3">
        <v>3986615194</v>
      </c>
      <c r="X555" s="2" t="s">
        <v>712</v>
      </c>
      <c r="Z555" s="3">
        <v>5066242110</v>
      </c>
      <c r="AA555" s="2" t="s">
        <v>712</v>
      </c>
      <c r="AC555" s="3">
        <v>7322068381</v>
      </c>
      <c r="AD555" s="2" t="s">
        <v>712</v>
      </c>
      <c r="AF555" s="3">
        <v>22237065426</v>
      </c>
      <c r="AG555" s="2" t="s">
        <v>712</v>
      </c>
      <c r="AI555" s="3">
        <v>23135266649</v>
      </c>
      <c r="AJ555" s="2" t="s">
        <v>712</v>
      </c>
      <c r="AL555" s="3">
        <v>22691482755</v>
      </c>
      <c r="AM555" s="2" t="s">
        <v>712</v>
      </c>
    </row>
    <row r="556" spans="1:39" x14ac:dyDescent="0.25">
      <c r="A556" s="2" t="s">
        <v>1859</v>
      </c>
      <c r="B556" s="2" t="s">
        <v>1607</v>
      </c>
      <c r="C556" s="2" t="s">
        <v>1573</v>
      </c>
      <c r="D556" s="4">
        <f t="shared" si="8"/>
        <v>64</v>
      </c>
      <c r="AC556" s="3">
        <v>1268445919</v>
      </c>
      <c r="AD556" s="2" t="s">
        <v>712</v>
      </c>
      <c r="AF556" s="3">
        <v>2278229533</v>
      </c>
      <c r="AG556" s="2" t="s">
        <v>712</v>
      </c>
      <c r="AI556" s="3">
        <v>2356505419</v>
      </c>
      <c r="AJ556" s="2" t="s">
        <v>712</v>
      </c>
      <c r="AL556" s="3">
        <v>2613458942</v>
      </c>
      <c r="AM556" s="2" t="s">
        <v>712</v>
      </c>
    </row>
    <row r="557" spans="1:39" x14ac:dyDescent="0.25">
      <c r="A557" s="2" t="s">
        <v>1859</v>
      </c>
      <c r="B557" s="2" t="s">
        <v>1606</v>
      </c>
      <c r="C557" s="2" t="s">
        <v>1573</v>
      </c>
      <c r="D557" s="4">
        <f t="shared" si="8"/>
        <v>67</v>
      </c>
      <c r="E557" s="3">
        <v>6340580854</v>
      </c>
      <c r="F557" s="2" t="s">
        <v>712</v>
      </c>
      <c r="H557" s="3">
        <v>9368954010</v>
      </c>
      <c r="I557" s="2" t="s">
        <v>712</v>
      </c>
      <c r="K557" s="3">
        <v>14754136507</v>
      </c>
      <c r="L557" s="2" t="s">
        <v>712</v>
      </c>
      <c r="N557" s="3">
        <v>33524682308</v>
      </c>
      <c r="O557" s="2" t="s">
        <v>712</v>
      </c>
      <c r="Q557" s="3">
        <v>52832120390</v>
      </c>
      <c r="R557" s="2" t="s">
        <v>712</v>
      </c>
      <c r="T557" s="3">
        <v>91642093873</v>
      </c>
      <c r="U557" s="2" t="s">
        <v>712</v>
      </c>
      <c r="W557" s="3">
        <v>113000000000</v>
      </c>
      <c r="X557" s="2" t="s">
        <v>712</v>
      </c>
      <c r="Z557" s="3">
        <v>127000000000</v>
      </c>
      <c r="AA557" s="2" t="s">
        <v>712</v>
      </c>
      <c r="AC557" s="3">
        <v>140000000000</v>
      </c>
      <c r="AD557" s="2" t="s">
        <v>712</v>
      </c>
      <c r="AF557" s="3">
        <v>255000000000</v>
      </c>
      <c r="AG557" s="2" t="s">
        <v>712</v>
      </c>
      <c r="AI557" s="3">
        <v>257000000000</v>
      </c>
      <c r="AJ557" s="2" t="s">
        <v>712</v>
      </c>
      <c r="AL557" s="3">
        <v>230000000000</v>
      </c>
      <c r="AM557" s="2" t="s">
        <v>712</v>
      </c>
    </row>
    <row r="558" spans="1:39" x14ac:dyDescent="0.25">
      <c r="A558" s="2" t="s">
        <v>1859</v>
      </c>
      <c r="B558" s="2" t="s">
        <v>1605</v>
      </c>
      <c r="C558" s="2" t="s">
        <v>1573</v>
      </c>
      <c r="D558" s="4">
        <f t="shared" si="8"/>
        <v>68</v>
      </c>
      <c r="E558" s="3">
        <v>76313782252</v>
      </c>
      <c r="F558" s="2" t="s">
        <v>712</v>
      </c>
      <c r="H558" s="3">
        <v>119000000000</v>
      </c>
      <c r="I558" s="2" t="s">
        <v>712</v>
      </c>
      <c r="K558" s="3">
        <v>204000000000</v>
      </c>
      <c r="L558" s="2" t="s">
        <v>712</v>
      </c>
      <c r="N558" s="3">
        <v>411000000000</v>
      </c>
      <c r="O558" s="2" t="s">
        <v>712</v>
      </c>
      <c r="Q558" s="3">
        <v>587000000000</v>
      </c>
      <c r="R558" s="2" t="s">
        <v>712</v>
      </c>
      <c r="T558" s="3">
        <v>938000000000</v>
      </c>
      <c r="U558" s="2" t="s">
        <v>712</v>
      </c>
      <c r="W558" s="3">
        <v>1410000000000</v>
      </c>
      <c r="X558" s="2" t="s">
        <v>712</v>
      </c>
      <c r="Z558" s="3">
        <v>1460000000000</v>
      </c>
      <c r="AA558" s="2" t="s">
        <v>712</v>
      </c>
      <c r="AC558" s="3">
        <v>1500000000000</v>
      </c>
      <c r="AD558" s="2" t="s">
        <v>712</v>
      </c>
      <c r="AF558" s="3">
        <v>2660000000000</v>
      </c>
      <c r="AG558" s="2" t="s">
        <v>712</v>
      </c>
      <c r="AI558" s="3">
        <v>2680000000000</v>
      </c>
      <c r="AJ558" s="2" t="s">
        <v>712</v>
      </c>
      <c r="AL558" s="3">
        <v>2420000000000</v>
      </c>
      <c r="AM558" s="2" t="s">
        <v>712</v>
      </c>
    </row>
    <row r="559" spans="1:39" x14ac:dyDescent="0.25">
      <c r="A559" s="2" t="s">
        <v>1859</v>
      </c>
      <c r="B559" s="2" t="s">
        <v>1604</v>
      </c>
      <c r="C559" s="2" t="s">
        <v>1573</v>
      </c>
      <c r="D559" s="4">
        <f t="shared" si="8"/>
        <v>79</v>
      </c>
      <c r="K559" s="3">
        <v>299000000000</v>
      </c>
      <c r="L559" s="2" t="s">
        <v>712</v>
      </c>
      <c r="N559" s="3">
        <v>598000000000</v>
      </c>
      <c r="O559" s="2" t="s">
        <v>712</v>
      </c>
      <c r="Q559" s="3">
        <v>774000000000</v>
      </c>
      <c r="R559" s="2" t="s">
        <v>712</v>
      </c>
      <c r="T559" s="3">
        <v>1290000000000</v>
      </c>
      <c r="U559" s="2" t="s">
        <v>712</v>
      </c>
      <c r="W559" s="3">
        <v>2120000000000</v>
      </c>
      <c r="X559" s="2" t="s">
        <v>712</v>
      </c>
      <c r="Z559" s="3">
        <v>2220000000000</v>
      </c>
      <c r="AA559" s="2" t="s">
        <v>712</v>
      </c>
      <c r="AC559" s="3">
        <v>2080000000000</v>
      </c>
      <c r="AD559" s="2" t="s">
        <v>712</v>
      </c>
      <c r="AF559" s="3">
        <v>3440000000000</v>
      </c>
      <c r="AG559" s="2" t="s">
        <v>712</v>
      </c>
      <c r="AI559" s="3">
        <v>3540000000000</v>
      </c>
      <c r="AJ559" s="2" t="s">
        <v>712</v>
      </c>
      <c r="AL559" s="3">
        <v>3360000000000</v>
      </c>
      <c r="AM559" s="2" t="s">
        <v>712</v>
      </c>
    </row>
    <row r="560" spans="1:39" x14ac:dyDescent="0.25">
      <c r="A560" s="2" t="s">
        <v>1859</v>
      </c>
      <c r="B560" s="2" t="s">
        <v>1603</v>
      </c>
      <c r="C560" s="2" t="s">
        <v>1573</v>
      </c>
      <c r="D560" s="4">
        <f t="shared" si="8"/>
        <v>84</v>
      </c>
      <c r="E560" s="3">
        <v>5327573509</v>
      </c>
      <c r="F560" s="2" t="s">
        <v>712</v>
      </c>
      <c r="H560" s="3">
        <v>9136711288</v>
      </c>
      <c r="I560" s="2" t="s">
        <v>712</v>
      </c>
      <c r="K560" s="3">
        <v>16885506818</v>
      </c>
      <c r="L560" s="2" t="s">
        <v>712</v>
      </c>
      <c r="N560" s="3">
        <v>36176233117</v>
      </c>
      <c r="O560" s="2" t="s">
        <v>712</v>
      </c>
      <c r="Q560" s="3">
        <v>54617991327</v>
      </c>
      <c r="R560" s="2" t="s">
        <v>712</v>
      </c>
      <c r="T560" s="3">
        <v>65652751132</v>
      </c>
      <c r="U560" s="2" t="s">
        <v>712</v>
      </c>
      <c r="W560" s="3">
        <v>116000000000</v>
      </c>
      <c r="X560" s="2" t="s">
        <v>712</v>
      </c>
      <c r="Z560" s="3">
        <v>143000000000</v>
      </c>
      <c r="AA560" s="2" t="s">
        <v>712</v>
      </c>
      <c r="AC560" s="3">
        <v>154000000000</v>
      </c>
      <c r="AD560" s="2" t="s">
        <v>712</v>
      </c>
      <c r="AF560" s="3">
        <v>318000000000</v>
      </c>
      <c r="AG560" s="2" t="s">
        <v>712</v>
      </c>
      <c r="AI560" s="3">
        <v>246000000000</v>
      </c>
      <c r="AJ560" s="2" t="s">
        <v>712</v>
      </c>
      <c r="AL560" s="3">
        <v>195000000000</v>
      </c>
      <c r="AM560" s="2" t="s">
        <v>712</v>
      </c>
    </row>
    <row r="561" spans="1:39" x14ac:dyDescent="0.25">
      <c r="A561" s="2" t="s">
        <v>1859</v>
      </c>
      <c r="B561" s="2" t="s">
        <v>1602</v>
      </c>
      <c r="C561" s="2" t="s">
        <v>1573</v>
      </c>
      <c r="D561" s="4">
        <f t="shared" si="8"/>
        <v>94</v>
      </c>
    </row>
    <row r="562" spans="1:39" x14ac:dyDescent="0.25">
      <c r="A562" s="2" t="s">
        <v>1859</v>
      </c>
      <c r="B562" s="2" t="s">
        <v>1601</v>
      </c>
      <c r="C562" s="2" t="s">
        <v>1573</v>
      </c>
      <c r="D562" s="4">
        <f t="shared" si="8"/>
        <v>97</v>
      </c>
      <c r="K562" s="3">
        <v>7074918567</v>
      </c>
      <c r="L562" s="2" t="s">
        <v>712</v>
      </c>
      <c r="N562" s="3">
        <v>14173861741</v>
      </c>
      <c r="O562" s="2" t="s">
        <v>712</v>
      </c>
      <c r="Q562" s="3">
        <v>23145848310</v>
      </c>
      <c r="R562" s="2" t="s">
        <v>712</v>
      </c>
      <c r="T562" s="3">
        <v>26108718022</v>
      </c>
      <c r="U562" s="2" t="s">
        <v>712</v>
      </c>
      <c r="W562" s="3">
        <v>38541488005</v>
      </c>
      <c r="X562" s="2" t="s">
        <v>712</v>
      </c>
      <c r="Z562" s="3">
        <v>47130701347</v>
      </c>
      <c r="AA562" s="2" t="s">
        <v>712</v>
      </c>
      <c r="AC562" s="3">
        <v>67516529107</v>
      </c>
      <c r="AD562" s="2" t="s">
        <v>712</v>
      </c>
      <c r="AF562" s="3">
        <v>139000000000</v>
      </c>
      <c r="AG562" s="2" t="s">
        <v>712</v>
      </c>
      <c r="AI562" s="3">
        <v>127000000000</v>
      </c>
      <c r="AJ562" s="2" t="s">
        <v>712</v>
      </c>
      <c r="AL562" s="3">
        <v>121000000000</v>
      </c>
      <c r="AM562" s="2" t="s">
        <v>712</v>
      </c>
    </row>
    <row r="563" spans="1:39" x14ac:dyDescent="0.25">
      <c r="A563" s="2" t="s">
        <v>1859</v>
      </c>
      <c r="B563" s="2" t="s">
        <v>1600</v>
      </c>
      <c r="C563" s="2" t="s">
        <v>1573</v>
      </c>
      <c r="D563" s="4">
        <f t="shared" si="8"/>
        <v>99</v>
      </c>
      <c r="E563" s="3">
        <v>284916516</v>
      </c>
      <c r="F563" s="2" t="s">
        <v>712</v>
      </c>
      <c r="H563" s="3">
        <v>621225962</v>
      </c>
      <c r="I563" s="2" t="s">
        <v>712</v>
      </c>
      <c r="K563" s="3">
        <v>846506911</v>
      </c>
      <c r="L563" s="2" t="s">
        <v>712</v>
      </c>
      <c r="N563" s="3">
        <v>2226538694</v>
      </c>
      <c r="O563" s="2" t="s">
        <v>712</v>
      </c>
      <c r="Q563" s="3">
        <v>3232804218</v>
      </c>
      <c r="R563" s="2" t="s">
        <v>712</v>
      </c>
      <c r="T563" s="3">
        <v>5565384032</v>
      </c>
      <c r="U563" s="2" t="s">
        <v>712</v>
      </c>
      <c r="W563" s="3">
        <v>7138787995</v>
      </c>
      <c r="X563" s="2" t="s">
        <v>712</v>
      </c>
      <c r="Z563" s="3">
        <v>7596126046</v>
      </c>
      <c r="AA563" s="2" t="s">
        <v>712</v>
      </c>
      <c r="AC563" s="3">
        <v>9161798221</v>
      </c>
      <c r="AD563" s="2" t="s">
        <v>712</v>
      </c>
      <c r="AF563" s="3">
        <v>21293841230</v>
      </c>
      <c r="AG563" s="2" t="s">
        <v>712</v>
      </c>
      <c r="AI563" s="3">
        <v>14194519025</v>
      </c>
      <c r="AJ563" s="2" t="s">
        <v>712</v>
      </c>
      <c r="AL563" s="3">
        <v>16598494831</v>
      </c>
      <c r="AM563" s="2" t="s">
        <v>712</v>
      </c>
    </row>
    <row r="564" spans="1:39" x14ac:dyDescent="0.25">
      <c r="A564" s="2" t="s">
        <v>1859</v>
      </c>
      <c r="B564" s="2" t="s">
        <v>1599</v>
      </c>
      <c r="C564" s="2" t="s">
        <v>1573</v>
      </c>
      <c r="D564" s="4">
        <f t="shared" si="8"/>
        <v>104</v>
      </c>
      <c r="E564" s="3">
        <v>2260349684</v>
      </c>
      <c r="F564" s="2" t="s">
        <v>712</v>
      </c>
      <c r="H564" s="3">
        <v>3343636773</v>
      </c>
      <c r="I564" s="2" t="s">
        <v>712</v>
      </c>
      <c r="K564" s="3">
        <v>6325159323</v>
      </c>
      <c r="L564" s="2" t="s">
        <v>712</v>
      </c>
      <c r="N564" s="3">
        <v>11260977195</v>
      </c>
      <c r="O564" s="2" t="s">
        <v>712</v>
      </c>
      <c r="Q564" s="3">
        <v>21498879946</v>
      </c>
      <c r="R564" s="2" t="s">
        <v>712</v>
      </c>
      <c r="T564" s="3">
        <v>33958627692</v>
      </c>
      <c r="U564" s="2" t="s">
        <v>712</v>
      </c>
      <c r="W564" s="3">
        <v>55981360981</v>
      </c>
      <c r="X564" s="2" t="s">
        <v>712</v>
      </c>
      <c r="Z564" s="3">
        <v>82816779608</v>
      </c>
      <c r="AA564" s="2" t="s">
        <v>712</v>
      </c>
      <c r="AC564" s="3">
        <v>128000000000</v>
      </c>
      <c r="AD564" s="2" t="s">
        <v>712</v>
      </c>
      <c r="AF564" s="3">
        <v>270000000000</v>
      </c>
      <c r="AG564" s="2" t="s">
        <v>712</v>
      </c>
      <c r="AI564" s="3">
        <v>225000000000</v>
      </c>
      <c r="AJ564" s="2" t="s">
        <v>712</v>
      </c>
      <c r="AL564" s="3">
        <v>238000000000</v>
      </c>
      <c r="AM564" s="2" t="s">
        <v>712</v>
      </c>
    </row>
    <row r="565" spans="1:39" x14ac:dyDescent="0.25">
      <c r="A565" s="2" t="s">
        <v>1859</v>
      </c>
      <c r="B565" s="2" t="s">
        <v>1598</v>
      </c>
      <c r="C565" s="2" t="s">
        <v>1573</v>
      </c>
      <c r="D565" s="4">
        <f t="shared" si="8"/>
        <v>106</v>
      </c>
      <c r="E565" s="3">
        <v>50383891899</v>
      </c>
      <c r="F565" s="2" t="s">
        <v>712</v>
      </c>
      <c r="H565" s="3">
        <v>81133120065</v>
      </c>
      <c r="I565" s="2" t="s">
        <v>712</v>
      </c>
      <c r="K565" s="3">
        <v>145000000000</v>
      </c>
      <c r="L565" s="2" t="s">
        <v>712</v>
      </c>
      <c r="N565" s="3">
        <v>257000000000</v>
      </c>
      <c r="O565" s="2" t="s">
        <v>712</v>
      </c>
      <c r="Q565" s="3">
        <v>426000000000</v>
      </c>
      <c r="R565" s="2" t="s">
        <v>712</v>
      </c>
      <c r="T565" s="3">
        <v>803000000000</v>
      </c>
      <c r="U565" s="2" t="s">
        <v>712</v>
      </c>
      <c r="W565" s="3">
        <v>1320000000000</v>
      </c>
      <c r="X565" s="2" t="s">
        <v>712</v>
      </c>
      <c r="Z565" s="3">
        <v>1240000000000</v>
      </c>
      <c r="AA565" s="2" t="s">
        <v>712</v>
      </c>
      <c r="AC565" s="3">
        <v>1270000000000</v>
      </c>
      <c r="AD565" s="2" t="s">
        <v>712</v>
      </c>
      <c r="AF565" s="3">
        <v>2200000000000</v>
      </c>
      <c r="AG565" s="2" t="s">
        <v>712</v>
      </c>
      <c r="AI565" s="3">
        <v>2070000000000</v>
      </c>
      <c r="AJ565" s="2" t="s">
        <v>712</v>
      </c>
      <c r="AL565" s="3">
        <v>1810000000000</v>
      </c>
      <c r="AM565" s="2" t="s">
        <v>712</v>
      </c>
    </row>
    <row r="566" spans="1:39" x14ac:dyDescent="0.25">
      <c r="A566" s="2" t="s">
        <v>1859</v>
      </c>
      <c r="B566" s="2" t="s">
        <v>1597</v>
      </c>
      <c r="C566" s="2" t="s">
        <v>1573</v>
      </c>
      <c r="D566" s="4">
        <f t="shared" si="8"/>
        <v>119</v>
      </c>
      <c r="W566" s="3">
        <v>4848056772</v>
      </c>
      <c r="X566" s="2" t="s">
        <v>712</v>
      </c>
      <c r="Z566" s="3">
        <v>6522759497</v>
      </c>
      <c r="AA566" s="2" t="s">
        <v>712</v>
      </c>
      <c r="AC566" s="3">
        <v>9537868349</v>
      </c>
      <c r="AD566" s="2" t="s">
        <v>712</v>
      </c>
      <c r="AF566" s="3">
        <v>30847189167</v>
      </c>
      <c r="AG566" s="2" t="s">
        <v>712</v>
      </c>
      <c r="AI566" s="3">
        <v>28023276372</v>
      </c>
      <c r="AJ566" s="2" t="s">
        <v>712</v>
      </c>
      <c r="AL566" s="3">
        <v>27035266718</v>
      </c>
      <c r="AM566" s="2" t="s">
        <v>712</v>
      </c>
    </row>
    <row r="567" spans="1:39" x14ac:dyDescent="0.25">
      <c r="A567" s="2" t="s">
        <v>1859</v>
      </c>
      <c r="B567" s="2" t="s">
        <v>1596</v>
      </c>
      <c r="C567" s="2" t="s">
        <v>1573</v>
      </c>
      <c r="D567" s="4">
        <f t="shared" si="8"/>
        <v>125</v>
      </c>
      <c r="K567" s="3">
        <v>124940289</v>
      </c>
      <c r="L567" s="2" t="s">
        <v>712</v>
      </c>
      <c r="N567" s="3">
        <v>303493120</v>
      </c>
      <c r="O567" s="2" t="s">
        <v>712</v>
      </c>
      <c r="Q567" s="3">
        <v>522096761</v>
      </c>
      <c r="R567" s="2" t="s">
        <v>712</v>
      </c>
      <c r="T567" s="3">
        <v>1052849231</v>
      </c>
      <c r="U567" s="2" t="s">
        <v>712</v>
      </c>
      <c r="W567" s="3">
        <v>1631176647</v>
      </c>
      <c r="X567" s="2" t="s">
        <v>712</v>
      </c>
      <c r="Z567" s="3">
        <v>2298390595</v>
      </c>
      <c r="AA567" s="2" t="s">
        <v>712</v>
      </c>
      <c r="AC567" s="3">
        <v>2688617885</v>
      </c>
      <c r="AD567" s="2" t="s">
        <v>712</v>
      </c>
      <c r="AF567" s="3">
        <v>4601430549</v>
      </c>
      <c r="AG567" s="2" t="s">
        <v>712</v>
      </c>
      <c r="AI567" s="3">
        <v>5487773452</v>
      </c>
      <c r="AJ567" s="2" t="s">
        <v>712</v>
      </c>
    </row>
    <row r="568" spans="1:39" x14ac:dyDescent="0.25">
      <c r="A568" s="2" t="s">
        <v>1859</v>
      </c>
      <c r="B568" s="2" t="s">
        <v>1595</v>
      </c>
      <c r="C568" s="2" t="s">
        <v>1573</v>
      </c>
      <c r="D568" s="4">
        <f t="shared" si="8"/>
        <v>126</v>
      </c>
      <c r="W568" s="3">
        <v>8562311027</v>
      </c>
      <c r="X568" s="2" t="s">
        <v>712</v>
      </c>
      <c r="Z568" s="3">
        <v>10120274493</v>
      </c>
      <c r="AA568" s="2" t="s">
        <v>712</v>
      </c>
      <c r="AC568" s="3">
        <v>14278357284</v>
      </c>
      <c r="AD568" s="2" t="s">
        <v>712</v>
      </c>
      <c r="AF568" s="3">
        <v>39738180077</v>
      </c>
      <c r="AG568" s="2" t="s">
        <v>712</v>
      </c>
      <c r="AI568" s="3">
        <v>42852204396</v>
      </c>
      <c r="AJ568" s="2" t="s">
        <v>712</v>
      </c>
      <c r="AL568" s="3">
        <v>41243983587</v>
      </c>
      <c r="AM568" s="2" t="s">
        <v>712</v>
      </c>
    </row>
    <row r="569" spans="1:39" x14ac:dyDescent="0.25">
      <c r="A569" s="2" t="s">
        <v>1859</v>
      </c>
      <c r="B569" s="2" t="s">
        <v>1594</v>
      </c>
      <c r="C569" s="2" t="s">
        <v>1573</v>
      </c>
      <c r="D569" s="4">
        <f t="shared" si="8"/>
        <v>256</v>
      </c>
      <c r="E569" s="3">
        <v>741509481</v>
      </c>
      <c r="F569" s="2" t="s">
        <v>712</v>
      </c>
      <c r="H569" s="3">
        <v>974721763</v>
      </c>
      <c r="I569" s="2" t="s">
        <v>712</v>
      </c>
      <c r="K569" s="3">
        <v>1988356063</v>
      </c>
      <c r="L569" s="2" t="s">
        <v>712</v>
      </c>
      <c r="N569" s="3">
        <v>3961996736</v>
      </c>
      <c r="O569" s="2" t="s">
        <v>712</v>
      </c>
      <c r="Q569" s="3">
        <v>4812039555</v>
      </c>
      <c r="R569" s="2" t="s">
        <v>712</v>
      </c>
      <c r="T569" s="3">
        <v>8700076499</v>
      </c>
      <c r="U569" s="2" t="s">
        <v>712</v>
      </c>
      <c r="W569" s="3">
        <v>16225873777</v>
      </c>
      <c r="X569" s="2" t="s">
        <v>712</v>
      </c>
      <c r="Z569" s="3">
        <v>19526405503</v>
      </c>
      <c r="AA569" s="2" t="s">
        <v>712</v>
      </c>
      <c r="AC569" s="3">
        <v>23308582722</v>
      </c>
      <c r="AD569" s="2" t="s">
        <v>712</v>
      </c>
      <c r="AF569" s="3">
        <v>50323159047</v>
      </c>
      <c r="AG569" s="2" t="s">
        <v>712</v>
      </c>
      <c r="AI569" s="3">
        <v>55986712368</v>
      </c>
      <c r="AJ569" s="2" t="s">
        <v>712</v>
      </c>
      <c r="AL569" s="3">
        <v>57793612066</v>
      </c>
      <c r="AM569" s="2" t="s">
        <v>712</v>
      </c>
    </row>
    <row r="570" spans="1:39" x14ac:dyDescent="0.25">
      <c r="A570" s="2" t="s">
        <v>1859</v>
      </c>
      <c r="B570" s="2" t="s">
        <v>1593</v>
      </c>
      <c r="C570" s="2" t="s">
        <v>1573</v>
      </c>
      <c r="D570" s="4">
        <f t="shared" si="8"/>
        <v>134</v>
      </c>
      <c r="E570" s="3">
        <v>136079936</v>
      </c>
      <c r="F570" s="2" t="s">
        <v>712</v>
      </c>
      <c r="H570" s="3">
        <v>175918252</v>
      </c>
      <c r="I570" s="2" t="s">
        <v>712</v>
      </c>
      <c r="K570" s="3">
        <v>295106775</v>
      </c>
      <c r="L570" s="2" t="s">
        <v>712</v>
      </c>
      <c r="N570" s="3">
        <v>625563347</v>
      </c>
      <c r="O570" s="2" t="s">
        <v>712</v>
      </c>
      <c r="Q570" s="3">
        <v>1234474742</v>
      </c>
      <c r="R570" s="2" t="s">
        <v>712</v>
      </c>
      <c r="T570" s="3">
        <v>1751293216</v>
      </c>
      <c r="U570" s="2" t="s">
        <v>712</v>
      </c>
      <c r="W570" s="3">
        <v>3021944632</v>
      </c>
      <c r="X570" s="2" t="s">
        <v>712</v>
      </c>
      <c r="Z570" s="3">
        <v>3633464750</v>
      </c>
      <c r="AA570" s="2" t="s">
        <v>712</v>
      </c>
      <c r="AC570" s="3">
        <v>4296164768</v>
      </c>
      <c r="AD570" s="2" t="s">
        <v>712</v>
      </c>
      <c r="AF570" s="3">
        <v>7466219569</v>
      </c>
      <c r="AG570" s="2" t="s">
        <v>712</v>
      </c>
      <c r="AI570" s="3">
        <v>8882509104</v>
      </c>
      <c r="AJ570" s="2" t="s">
        <v>712</v>
      </c>
      <c r="AL570" s="3">
        <v>9642848650</v>
      </c>
      <c r="AM570" s="2" t="s">
        <v>712</v>
      </c>
    </row>
    <row r="571" spans="1:39" x14ac:dyDescent="0.25">
      <c r="A571" s="2" t="s">
        <v>1859</v>
      </c>
      <c r="B571" s="2" t="s">
        <v>1592</v>
      </c>
      <c r="C571" s="2" t="s">
        <v>1573</v>
      </c>
      <c r="D571" s="4">
        <f t="shared" si="8"/>
        <v>140</v>
      </c>
      <c r="K571" s="3">
        <v>402460333</v>
      </c>
      <c r="L571" s="2" t="s">
        <v>712</v>
      </c>
      <c r="N571" s="3">
        <v>811250927</v>
      </c>
      <c r="O571" s="2" t="s">
        <v>712</v>
      </c>
      <c r="Q571" s="3">
        <v>1143229072</v>
      </c>
      <c r="R571" s="2" t="s">
        <v>712</v>
      </c>
      <c r="T571" s="3">
        <v>1839095595</v>
      </c>
      <c r="U571" s="2" t="s">
        <v>712</v>
      </c>
      <c r="W571" s="3">
        <v>2737066956</v>
      </c>
      <c r="X571" s="2" t="s">
        <v>712</v>
      </c>
      <c r="Z571" s="3">
        <v>2840182192</v>
      </c>
      <c r="AA571" s="2" t="s">
        <v>712</v>
      </c>
      <c r="AC571" s="3">
        <v>2905973022</v>
      </c>
      <c r="AD571" s="2" t="s">
        <v>712</v>
      </c>
      <c r="AF571" s="3">
        <v>5974371696</v>
      </c>
      <c r="AG571" s="2" t="s">
        <v>712</v>
      </c>
      <c r="AI571" s="3">
        <v>6074884389</v>
      </c>
      <c r="AJ571" s="2" t="s">
        <v>712</v>
      </c>
    </row>
    <row r="572" spans="1:39" x14ac:dyDescent="0.25">
      <c r="A572" s="2" t="s">
        <v>1859</v>
      </c>
      <c r="B572" s="2" t="s">
        <v>1591</v>
      </c>
      <c r="C572" s="2" t="s">
        <v>1573</v>
      </c>
      <c r="D572" s="4">
        <f t="shared" si="8"/>
        <v>273</v>
      </c>
      <c r="AF572" s="3">
        <v>3668857104</v>
      </c>
      <c r="AG572" s="2" t="s">
        <v>712</v>
      </c>
      <c r="AI572" s="3">
        <v>4087725813</v>
      </c>
      <c r="AJ572" s="2" t="s">
        <v>712</v>
      </c>
      <c r="AL572" s="3">
        <v>3992640233</v>
      </c>
      <c r="AM572" s="2" t="s">
        <v>712</v>
      </c>
    </row>
    <row r="573" spans="1:39" x14ac:dyDescent="0.25">
      <c r="A573" s="2" t="s">
        <v>1859</v>
      </c>
      <c r="B573" s="2" t="s">
        <v>1590</v>
      </c>
      <c r="C573" s="2" t="s">
        <v>1573</v>
      </c>
      <c r="D573" s="4">
        <f t="shared" si="8"/>
        <v>150</v>
      </c>
      <c r="E573" s="3">
        <v>14647057370</v>
      </c>
      <c r="F573" s="2" t="s">
        <v>712</v>
      </c>
      <c r="H573" s="3">
        <v>25087562181</v>
      </c>
      <c r="I573" s="2" t="s">
        <v>712</v>
      </c>
      <c r="K573" s="3">
        <v>54008338918</v>
      </c>
      <c r="L573" s="2" t="s">
        <v>712</v>
      </c>
      <c r="N573" s="3">
        <v>125000000000</v>
      </c>
      <c r="O573" s="2" t="s">
        <v>712</v>
      </c>
      <c r="Q573" s="3">
        <v>156000000000</v>
      </c>
      <c r="R573" s="2" t="s">
        <v>712</v>
      </c>
      <c r="T573" s="3">
        <v>242000000000</v>
      </c>
      <c r="U573" s="2" t="s">
        <v>712</v>
      </c>
      <c r="W573" s="3">
        <v>358000000000</v>
      </c>
      <c r="X573" s="2" t="s">
        <v>712</v>
      </c>
      <c r="Z573" s="3">
        <v>412000000000</v>
      </c>
      <c r="AA573" s="2" t="s">
        <v>712</v>
      </c>
      <c r="AC573" s="3">
        <v>465000000000</v>
      </c>
      <c r="AD573" s="2" t="s">
        <v>712</v>
      </c>
      <c r="AF573" s="3">
        <v>839000000000</v>
      </c>
      <c r="AG573" s="2" t="s">
        <v>712</v>
      </c>
      <c r="AI573" s="3">
        <v>829000000000</v>
      </c>
      <c r="AJ573" s="2" t="s">
        <v>712</v>
      </c>
      <c r="AL573" s="3">
        <v>753000000000</v>
      </c>
      <c r="AM573" s="2" t="s">
        <v>712</v>
      </c>
    </row>
    <row r="574" spans="1:39" x14ac:dyDescent="0.25">
      <c r="A574" s="2" t="s">
        <v>1859</v>
      </c>
      <c r="B574" s="2" t="s">
        <v>1589</v>
      </c>
      <c r="C574" s="2" t="s">
        <v>1573</v>
      </c>
      <c r="D574" s="4">
        <f t="shared" si="8"/>
        <v>162</v>
      </c>
      <c r="E574" s="3">
        <v>6066976683</v>
      </c>
      <c r="F574" s="2" t="s">
        <v>712</v>
      </c>
      <c r="H574" s="3">
        <v>9514496703</v>
      </c>
      <c r="I574" s="2" t="s">
        <v>712</v>
      </c>
      <c r="K574" s="3">
        <v>17358610850</v>
      </c>
      <c r="L574" s="2" t="s">
        <v>712</v>
      </c>
      <c r="N574" s="3">
        <v>41508030431</v>
      </c>
      <c r="O574" s="2" t="s">
        <v>712</v>
      </c>
      <c r="Q574" s="3">
        <v>62647195538</v>
      </c>
      <c r="R574" s="2" t="s">
        <v>712</v>
      </c>
      <c r="T574" s="3">
        <v>94230055659</v>
      </c>
      <c r="U574" s="2" t="s">
        <v>712</v>
      </c>
      <c r="W574" s="3">
        <v>131000000000</v>
      </c>
      <c r="X574" s="2" t="s">
        <v>712</v>
      </c>
      <c r="Z574" s="3">
        <v>161000000000</v>
      </c>
      <c r="AA574" s="2" t="s">
        <v>712</v>
      </c>
      <c r="AC574" s="3">
        <v>195000000000</v>
      </c>
      <c r="AD574" s="2" t="s">
        <v>712</v>
      </c>
      <c r="AF574" s="3">
        <v>401000000000</v>
      </c>
      <c r="AG574" s="2" t="s">
        <v>712</v>
      </c>
      <c r="AI574" s="3">
        <v>510000000000</v>
      </c>
      <c r="AJ574" s="2" t="s">
        <v>712</v>
      </c>
      <c r="AL574" s="3">
        <v>388000000000</v>
      </c>
      <c r="AM574" s="2" t="s">
        <v>712</v>
      </c>
    </row>
    <row r="575" spans="1:39" x14ac:dyDescent="0.25">
      <c r="A575" s="2" t="s">
        <v>1859</v>
      </c>
      <c r="B575" s="2" t="s">
        <v>1588</v>
      </c>
      <c r="C575" s="2" t="s">
        <v>1573</v>
      </c>
      <c r="D575" s="4">
        <f t="shared" si="8"/>
        <v>173</v>
      </c>
      <c r="T575" s="3">
        <v>63877404753</v>
      </c>
      <c r="U575" s="2" t="s">
        <v>712</v>
      </c>
      <c r="W575" s="3">
        <v>92527774558</v>
      </c>
      <c r="X575" s="2" t="s">
        <v>712</v>
      </c>
      <c r="Z575" s="3">
        <v>158000000000</v>
      </c>
      <c r="AA575" s="2" t="s">
        <v>712</v>
      </c>
      <c r="AC575" s="3">
        <v>199000000000</v>
      </c>
      <c r="AD575" s="2" t="s">
        <v>712</v>
      </c>
      <c r="AF575" s="3">
        <v>429000000000</v>
      </c>
      <c r="AG575" s="2" t="s">
        <v>712</v>
      </c>
      <c r="AI575" s="3">
        <v>500000000000</v>
      </c>
      <c r="AJ575" s="2" t="s">
        <v>712</v>
      </c>
      <c r="AL575" s="3">
        <v>475000000000</v>
      </c>
      <c r="AM575" s="2" t="s">
        <v>712</v>
      </c>
    </row>
    <row r="576" spans="1:39" x14ac:dyDescent="0.25">
      <c r="A576" s="2" t="s">
        <v>1859</v>
      </c>
      <c r="B576" s="2" t="s">
        <v>1587</v>
      </c>
      <c r="C576" s="2" t="s">
        <v>1573</v>
      </c>
      <c r="D576" s="4">
        <f t="shared" si="8"/>
        <v>174</v>
      </c>
      <c r="E576" s="3">
        <v>3668222358</v>
      </c>
      <c r="F576" s="2" t="s">
        <v>712</v>
      </c>
      <c r="H576" s="3">
        <v>5740241166</v>
      </c>
      <c r="I576" s="2" t="s">
        <v>712</v>
      </c>
      <c r="K576" s="3">
        <v>11240223128</v>
      </c>
      <c r="L576" s="2" t="s">
        <v>712</v>
      </c>
      <c r="N576" s="3">
        <v>21441635411</v>
      </c>
      <c r="O576" s="2" t="s">
        <v>712</v>
      </c>
      <c r="Q576" s="3">
        <v>30530759334</v>
      </c>
      <c r="R576" s="2" t="s">
        <v>712</v>
      </c>
      <c r="T576" s="3">
        <v>48187667853</v>
      </c>
      <c r="U576" s="2" t="s">
        <v>712</v>
      </c>
      <c r="W576" s="3">
        <v>108000000000</v>
      </c>
      <c r="X576" s="2" t="s">
        <v>712</v>
      </c>
      <c r="Z576" s="3">
        <v>117000000000</v>
      </c>
      <c r="AA576" s="2" t="s">
        <v>712</v>
      </c>
      <c r="AC576" s="3">
        <v>134000000000</v>
      </c>
      <c r="AD576" s="2" t="s">
        <v>712</v>
      </c>
      <c r="AF576" s="3">
        <v>240000000000</v>
      </c>
      <c r="AG576" s="2" t="s">
        <v>712</v>
      </c>
      <c r="AI576" s="3">
        <v>216000000000</v>
      </c>
      <c r="AJ576" s="2" t="s">
        <v>712</v>
      </c>
      <c r="AL576" s="3">
        <v>199000000000</v>
      </c>
      <c r="AM576" s="2" t="s">
        <v>712</v>
      </c>
    </row>
    <row r="577" spans="1:39" x14ac:dyDescent="0.25">
      <c r="A577" s="2" t="s">
        <v>1859</v>
      </c>
      <c r="B577" s="2" t="s">
        <v>1586</v>
      </c>
      <c r="C577" s="2" t="s">
        <v>1573</v>
      </c>
      <c r="D577" s="4">
        <f t="shared" si="8"/>
        <v>146</v>
      </c>
      <c r="W577" s="3">
        <v>2320435308</v>
      </c>
      <c r="X577" s="2" t="s">
        <v>712</v>
      </c>
      <c r="Z577" s="3">
        <v>1930071407</v>
      </c>
      <c r="AA577" s="2" t="s">
        <v>712</v>
      </c>
      <c r="AC577" s="3">
        <v>1661818168</v>
      </c>
      <c r="AD577" s="2" t="s">
        <v>712</v>
      </c>
      <c r="AF577" s="3">
        <v>4401154128</v>
      </c>
      <c r="AG577" s="2" t="s">
        <v>712</v>
      </c>
      <c r="AI577" s="3">
        <v>7284686576</v>
      </c>
      <c r="AJ577" s="2" t="s">
        <v>712</v>
      </c>
      <c r="AL577" s="3">
        <v>6551161404</v>
      </c>
      <c r="AM577" s="2" t="s">
        <v>712</v>
      </c>
    </row>
    <row r="578" spans="1:39" x14ac:dyDescent="0.25">
      <c r="A578" s="2" t="s">
        <v>1859</v>
      </c>
      <c r="B578" s="2" t="s">
        <v>1585</v>
      </c>
      <c r="C578" s="2" t="s">
        <v>1573</v>
      </c>
      <c r="D578" s="4">
        <f t="shared" ref="D578:D641" si="9">IF(B578="","",VALUE(LEFT(B578,FIND(".|",B578)-1)))</f>
        <v>183</v>
      </c>
      <c r="T578" s="3">
        <v>38067565161</v>
      </c>
      <c r="U578" s="2" t="s">
        <v>712</v>
      </c>
      <c r="W578" s="3">
        <v>25121666667</v>
      </c>
      <c r="X578" s="2" t="s">
        <v>712</v>
      </c>
      <c r="Z578" s="3">
        <v>35838588170</v>
      </c>
      <c r="AA578" s="2" t="s">
        <v>712</v>
      </c>
      <c r="AC578" s="3">
        <v>46174557556</v>
      </c>
      <c r="AD578" s="2" t="s">
        <v>712</v>
      </c>
      <c r="AF578" s="3">
        <v>172000000000</v>
      </c>
      <c r="AG578" s="2" t="s">
        <v>712</v>
      </c>
      <c r="AI578" s="3">
        <v>172000000000</v>
      </c>
      <c r="AJ578" s="2" t="s">
        <v>712</v>
      </c>
      <c r="AL578" s="3">
        <v>178000000000</v>
      </c>
      <c r="AM578" s="2" t="s">
        <v>712</v>
      </c>
    </row>
    <row r="579" spans="1:39" x14ac:dyDescent="0.25">
      <c r="A579" s="2" t="s">
        <v>1859</v>
      </c>
      <c r="B579" s="2" t="s">
        <v>1584</v>
      </c>
      <c r="C579" s="2" t="s">
        <v>1573</v>
      </c>
      <c r="D579" s="4">
        <f t="shared" si="9"/>
        <v>185</v>
      </c>
      <c r="W579" s="3">
        <v>460000000000</v>
      </c>
      <c r="X579" s="2" t="s">
        <v>712</v>
      </c>
      <c r="Z579" s="3">
        <v>405000000000</v>
      </c>
      <c r="AA579" s="2" t="s">
        <v>712</v>
      </c>
      <c r="AC579" s="3">
        <v>345000000000</v>
      </c>
      <c r="AD579" s="2" t="s">
        <v>712</v>
      </c>
      <c r="AF579" s="3">
        <v>1300000000000</v>
      </c>
      <c r="AG579" s="2" t="s">
        <v>712</v>
      </c>
      <c r="AI579" s="3">
        <v>2170000000000</v>
      </c>
      <c r="AJ579" s="2" t="s">
        <v>712</v>
      </c>
      <c r="AL579" s="3">
        <v>1330000000000</v>
      </c>
      <c r="AM579" s="2" t="s">
        <v>712</v>
      </c>
    </row>
    <row r="580" spans="1:39" x14ac:dyDescent="0.25">
      <c r="A580" s="2" t="s">
        <v>1859</v>
      </c>
      <c r="B580" s="2" t="s">
        <v>1583</v>
      </c>
      <c r="C580" s="2" t="s">
        <v>1573</v>
      </c>
      <c r="D580" s="4">
        <f t="shared" si="9"/>
        <v>192</v>
      </c>
      <c r="AC580" s="3">
        <v>879957210</v>
      </c>
      <c r="AD580" s="2" t="s">
        <v>712</v>
      </c>
      <c r="AF580" s="3">
        <v>1687567364</v>
      </c>
      <c r="AG580" s="2" t="s">
        <v>712</v>
      </c>
      <c r="AI580" s="3">
        <v>1899879955</v>
      </c>
      <c r="AJ580" s="2" t="s">
        <v>712</v>
      </c>
    </row>
    <row r="581" spans="1:39" x14ac:dyDescent="0.25">
      <c r="A581" s="2" t="s">
        <v>1859</v>
      </c>
      <c r="B581" s="2" t="s">
        <v>1582</v>
      </c>
      <c r="C581" s="2" t="s">
        <v>1573</v>
      </c>
      <c r="D581" s="4">
        <f t="shared" si="9"/>
        <v>272</v>
      </c>
      <c r="AF581" s="3">
        <v>40289556656</v>
      </c>
      <c r="AG581" s="2" t="s">
        <v>712</v>
      </c>
      <c r="AI581" s="3">
        <v>40742313861</v>
      </c>
      <c r="AJ581" s="2" t="s">
        <v>712</v>
      </c>
      <c r="AL581" s="3">
        <v>36513027128</v>
      </c>
      <c r="AM581" s="2" t="s">
        <v>712</v>
      </c>
    </row>
    <row r="582" spans="1:39" x14ac:dyDescent="0.25">
      <c r="A582" s="2" t="s">
        <v>1859</v>
      </c>
      <c r="B582" s="2" t="s">
        <v>1581</v>
      </c>
      <c r="C582" s="2" t="s">
        <v>1573</v>
      </c>
      <c r="D582" s="4">
        <f t="shared" si="9"/>
        <v>199</v>
      </c>
      <c r="Z582" s="3">
        <v>27660149541</v>
      </c>
      <c r="AA582" s="2" t="s">
        <v>712</v>
      </c>
      <c r="AC582" s="3">
        <v>35083608131</v>
      </c>
      <c r="AD582" s="2" t="s">
        <v>712</v>
      </c>
      <c r="AF582" s="3">
        <v>86072414454</v>
      </c>
      <c r="AG582" s="2" t="s">
        <v>712</v>
      </c>
      <c r="AI582" s="3">
        <v>93049717830</v>
      </c>
      <c r="AJ582" s="2" t="s">
        <v>712</v>
      </c>
      <c r="AL582" s="3">
        <v>86581789952</v>
      </c>
      <c r="AM582" s="2" t="s">
        <v>712</v>
      </c>
    </row>
    <row r="583" spans="1:39" x14ac:dyDescent="0.25">
      <c r="A583" s="2" t="s">
        <v>1859</v>
      </c>
      <c r="B583" s="2" t="s">
        <v>1580</v>
      </c>
      <c r="C583" s="2" t="s">
        <v>1573</v>
      </c>
      <c r="D583" s="4">
        <f t="shared" si="9"/>
        <v>198</v>
      </c>
      <c r="W583" s="3">
        <v>12522536279</v>
      </c>
      <c r="X583" s="2" t="s">
        <v>712</v>
      </c>
      <c r="Z583" s="3">
        <v>20749144658</v>
      </c>
      <c r="AA583" s="2" t="s">
        <v>712</v>
      </c>
      <c r="AC583" s="3">
        <v>23563581047</v>
      </c>
      <c r="AD583" s="2" t="s">
        <v>712</v>
      </c>
      <c r="AF583" s="3">
        <v>48114700246</v>
      </c>
      <c r="AG583" s="2" t="s">
        <v>712</v>
      </c>
      <c r="AI583" s="3">
        <v>46240004973</v>
      </c>
      <c r="AJ583" s="2" t="s">
        <v>712</v>
      </c>
      <c r="AL583" s="3">
        <v>42746980843</v>
      </c>
      <c r="AM583" s="2" t="s">
        <v>712</v>
      </c>
    </row>
    <row r="584" spans="1:39" x14ac:dyDescent="0.25">
      <c r="A584" s="2" t="s">
        <v>1859</v>
      </c>
      <c r="B584" s="2" t="s">
        <v>1579</v>
      </c>
      <c r="C584" s="2" t="s">
        <v>1573</v>
      </c>
      <c r="D584" s="4">
        <f t="shared" si="9"/>
        <v>203</v>
      </c>
      <c r="E584" s="3">
        <v>16138545209</v>
      </c>
      <c r="F584" s="2" t="s">
        <v>712</v>
      </c>
      <c r="H584" s="3">
        <v>31647119228</v>
      </c>
      <c r="I584" s="2" t="s">
        <v>712</v>
      </c>
      <c r="K584" s="3">
        <v>58971806627</v>
      </c>
      <c r="L584" s="2" t="s">
        <v>712</v>
      </c>
      <c r="N584" s="3">
        <v>132000000000</v>
      </c>
      <c r="O584" s="2" t="s">
        <v>712</v>
      </c>
      <c r="Q584" s="3">
        <v>195000000000</v>
      </c>
      <c r="R584" s="2" t="s">
        <v>712</v>
      </c>
      <c r="T584" s="3">
        <v>318000000000</v>
      </c>
      <c r="U584" s="2" t="s">
        <v>712</v>
      </c>
      <c r="W584" s="3">
        <v>629000000000</v>
      </c>
      <c r="X584" s="2" t="s">
        <v>712</v>
      </c>
      <c r="Z584" s="3">
        <v>589000000000</v>
      </c>
      <c r="AA584" s="2" t="s">
        <v>712</v>
      </c>
      <c r="AC584" s="3">
        <v>705000000000</v>
      </c>
      <c r="AD584" s="2" t="s">
        <v>712</v>
      </c>
      <c r="AF584" s="3">
        <v>1480000000000</v>
      </c>
      <c r="AG584" s="2" t="s">
        <v>712</v>
      </c>
      <c r="AI584" s="3">
        <v>1340000000000</v>
      </c>
      <c r="AJ584" s="2" t="s">
        <v>712</v>
      </c>
      <c r="AL584" s="3">
        <v>1200000000000</v>
      </c>
      <c r="AM584" s="2" t="s">
        <v>712</v>
      </c>
    </row>
    <row r="585" spans="1:39" x14ac:dyDescent="0.25">
      <c r="A585" s="2" t="s">
        <v>1859</v>
      </c>
      <c r="B585" s="2" t="s">
        <v>1578</v>
      </c>
      <c r="C585" s="2" t="s">
        <v>1573</v>
      </c>
      <c r="D585" s="4">
        <f t="shared" si="9"/>
        <v>210</v>
      </c>
      <c r="E585" s="3">
        <v>17511477311</v>
      </c>
      <c r="F585" s="2" t="s">
        <v>712</v>
      </c>
      <c r="H585" s="3">
        <v>27463409202</v>
      </c>
      <c r="I585" s="2" t="s">
        <v>712</v>
      </c>
      <c r="K585" s="3">
        <v>48263914959</v>
      </c>
      <c r="L585" s="2" t="s">
        <v>712</v>
      </c>
      <c r="N585" s="3">
        <v>93136775103</v>
      </c>
      <c r="O585" s="2" t="s">
        <v>712</v>
      </c>
      <c r="Q585" s="3">
        <v>113000000000</v>
      </c>
      <c r="R585" s="2" t="s">
        <v>712</v>
      </c>
      <c r="T585" s="3">
        <v>180000000000</v>
      </c>
      <c r="U585" s="2" t="s">
        <v>712</v>
      </c>
      <c r="W585" s="3">
        <v>280000000000</v>
      </c>
      <c r="X585" s="2" t="s">
        <v>712</v>
      </c>
      <c r="Z585" s="3">
        <v>264000000000</v>
      </c>
      <c r="AA585" s="2" t="s">
        <v>712</v>
      </c>
      <c r="AC585" s="3">
        <v>264000000000</v>
      </c>
      <c r="AD585" s="2" t="s">
        <v>712</v>
      </c>
      <c r="AF585" s="3">
        <v>488000000000</v>
      </c>
      <c r="AG585" s="2" t="s">
        <v>712</v>
      </c>
      <c r="AI585" s="3">
        <v>544000000000</v>
      </c>
      <c r="AJ585" s="2" t="s">
        <v>712</v>
      </c>
      <c r="AL585" s="3">
        <v>493000000000</v>
      </c>
      <c r="AM585" s="2" t="s">
        <v>712</v>
      </c>
    </row>
    <row r="586" spans="1:39" x14ac:dyDescent="0.25">
      <c r="A586" s="2" t="s">
        <v>1859</v>
      </c>
      <c r="B586" s="2" t="s">
        <v>1577</v>
      </c>
      <c r="C586" s="2" t="s">
        <v>1573</v>
      </c>
      <c r="D586" s="4">
        <f t="shared" si="9"/>
        <v>211</v>
      </c>
      <c r="E586" s="3">
        <v>11879982759</v>
      </c>
      <c r="F586" s="2" t="s">
        <v>712</v>
      </c>
      <c r="H586" s="3">
        <v>17740013179</v>
      </c>
      <c r="I586" s="2" t="s">
        <v>712</v>
      </c>
      <c r="K586" s="3">
        <v>33830223659</v>
      </c>
      <c r="L586" s="2" t="s">
        <v>712</v>
      </c>
      <c r="N586" s="3">
        <v>67152808753</v>
      </c>
      <c r="O586" s="2" t="s">
        <v>712</v>
      </c>
      <c r="Q586" s="3">
        <v>111000000000</v>
      </c>
      <c r="R586" s="2" t="s">
        <v>712</v>
      </c>
      <c r="T586" s="3">
        <v>193000000000</v>
      </c>
      <c r="U586" s="2" t="s">
        <v>712</v>
      </c>
      <c r="W586" s="3">
        <v>271000000000</v>
      </c>
      <c r="X586" s="2" t="s">
        <v>712</v>
      </c>
      <c r="Z586" s="3">
        <v>287000000000</v>
      </c>
      <c r="AA586" s="2" t="s">
        <v>712</v>
      </c>
      <c r="AC586" s="3">
        <v>301000000000</v>
      </c>
      <c r="AD586" s="2" t="s">
        <v>712</v>
      </c>
      <c r="AF586" s="3">
        <v>477000000000</v>
      </c>
      <c r="AG586" s="2" t="s">
        <v>712</v>
      </c>
      <c r="AI586" s="3">
        <v>665000000000</v>
      </c>
      <c r="AJ586" s="2" t="s">
        <v>712</v>
      </c>
      <c r="AL586" s="3">
        <v>665000000000</v>
      </c>
      <c r="AM586" s="2" t="s">
        <v>712</v>
      </c>
    </row>
    <row r="587" spans="1:39" x14ac:dyDescent="0.25">
      <c r="A587" s="2" t="s">
        <v>1859</v>
      </c>
      <c r="B587" s="2" t="s">
        <v>1576</v>
      </c>
      <c r="C587" s="2" t="s">
        <v>1573</v>
      </c>
      <c r="D587" s="4">
        <f t="shared" si="9"/>
        <v>154</v>
      </c>
      <c r="W587" s="3">
        <v>2316618543</v>
      </c>
      <c r="X587" s="2" t="s">
        <v>712</v>
      </c>
      <c r="Z587" s="3">
        <v>3735312143</v>
      </c>
      <c r="AA587" s="2" t="s">
        <v>712</v>
      </c>
      <c r="AC587" s="3">
        <v>4018365247</v>
      </c>
      <c r="AD587" s="2" t="s">
        <v>712</v>
      </c>
      <c r="AF587" s="3">
        <v>8336478142</v>
      </c>
      <c r="AG587" s="2" t="s">
        <v>712</v>
      </c>
      <c r="AI587" s="3">
        <v>9745251126</v>
      </c>
      <c r="AJ587" s="2" t="s">
        <v>712</v>
      </c>
      <c r="AL587" s="3">
        <v>10086021261</v>
      </c>
      <c r="AM587" s="2" t="s">
        <v>712</v>
      </c>
    </row>
    <row r="588" spans="1:39" x14ac:dyDescent="0.25">
      <c r="A588" s="2" t="s">
        <v>1859</v>
      </c>
      <c r="B588" s="2" t="s">
        <v>1575</v>
      </c>
      <c r="C588" s="2" t="s">
        <v>1573</v>
      </c>
      <c r="D588" s="4">
        <f t="shared" si="9"/>
        <v>230</v>
      </c>
      <c r="W588" s="3">
        <v>73942235330</v>
      </c>
      <c r="X588" s="2" t="s">
        <v>712</v>
      </c>
      <c r="Z588" s="3">
        <v>50150401354</v>
      </c>
      <c r="AA588" s="2" t="s">
        <v>712</v>
      </c>
      <c r="AC588" s="3">
        <v>42392896031</v>
      </c>
      <c r="AD588" s="2" t="s">
        <v>712</v>
      </c>
      <c r="AF588" s="3">
        <v>143000000000</v>
      </c>
      <c r="AG588" s="2" t="s">
        <v>712</v>
      </c>
      <c r="AI588" s="3">
        <v>176000000000</v>
      </c>
      <c r="AJ588" s="2" t="s">
        <v>712</v>
      </c>
      <c r="AL588" s="3">
        <v>90615023324</v>
      </c>
      <c r="AM588" s="2" t="s">
        <v>712</v>
      </c>
    </row>
    <row r="589" spans="1:39" x14ac:dyDescent="0.25">
      <c r="A589" s="2" t="s">
        <v>1859</v>
      </c>
      <c r="B589" s="2" t="s">
        <v>1574</v>
      </c>
      <c r="C589" s="2" t="s">
        <v>1573</v>
      </c>
      <c r="D589" s="4">
        <f t="shared" si="9"/>
        <v>229</v>
      </c>
      <c r="E589" s="3">
        <v>80601939635</v>
      </c>
      <c r="F589" s="2" t="s">
        <v>712</v>
      </c>
      <c r="H589" s="3">
        <v>111000000000</v>
      </c>
      <c r="I589" s="2" t="s">
        <v>712</v>
      </c>
      <c r="K589" s="3">
        <v>170000000000</v>
      </c>
      <c r="L589" s="2" t="s">
        <v>712</v>
      </c>
      <c r="N589" s="3">
        <v>263000000000</v>
      </c>
      <c r="O589" s="2" t="s">
        <v>712</v>
      </c>
      <c r="Q589" s="3">
        <v>515000000000</v>
      </c>
      <c r="R589" s="2" t="s">
        <v>712</v>
      </c>
      <c r="T589" s="3">
        <v>745000000000</v>
      </c>
      <c r="U589" s="2" t="s">
        <v>712</v>
      </c>
      <c r="W589" s="3">
        <v>1180000000000</v>
      </c>
      <c r="X589" s="2" t="s">
        <v>712</v>
      </c>
      <c r="Z589" s="3">
        <v>1450000000000</v>
      </c>
      <c r="AA589" s="2" t="s">
        <v>712</v>
      </c>
      <c r="AC589" s="3">
        <v>1680000000000</v>
      </c>
      <c r="AD589" s="2" t="s">
        <v>712</v>
      </c>
      <c r="AF589" s="3">
        <v>2970000000000</v>
      </c>
      <c r="AG589" s="2" t="s">
        <v>712</v>
      </c>
      <c r="AI589" s="3">
        <v>2630000000000</v>
      </c>
      <c r="AJ589" s="2" t="s">
        <v>712</v>
      </c>
      <c r="AL589" s="3">
        <v>2850000000000</v>
      </c>
      <c r="AM589" s="2" t="s">
        <v>712</v>
      </c>
    </row>
    <row r="590" spans="1:39" x14ac:dyDescent="0.25">
      <c r="A590" s="2" t="s">
        <v>1859</v>
      </c>
      <c r="B590" s="2" t="s">
        <v>1572</v>
      </c>
      <c r="C590" s="2" t="s">
        <v>1555</v>
      </c>
      <c r="D590" s="4">
        <f t="shared" si="9"/>
        <v>10</v>
      </c>
      <c r="E590" s="3">
        <v>19883525591</v>
      </c>
      <c r="F590" s="2" t="s">
        <v>712</v>
      </c>
      <c r="H590" s="3">
        <v>30378541830</v>
      </c>
      <c r="I590" s="2" t="s">
        <v>712</v>
      </c>
      <c r="K590" s="3">
        <v>51928738318</v>
      </c>
      <c r="L590" s="2" t="s">
        <v>712</v>
      </c>
      <c r="N590" s="3">
        <v>110000000000</v>
      </c>
      <c r="O590" s="2" t="s">
        <v>712</v>
      </c>
      <c r="Q590" s="3">
        <v>194000000000</v>
      </c>
      <c r="R590" s="2" t="s">
        <v>712</v>
      </c>
      <c r="T590" s="3">
        <v>189000000000</v>
      </c>
      <c r="U590" s="2" t="s">
        <v>712</v>
      </c>
      <c r="W590" s="3">
        <v>325000000000</v>
      </c>
      <c r="X590" s="2" t="s">
        <v>712</v>
      </c>
      <c r="Z590" s="3">
        <v>436000000000</v>
      </c>
      <c r="AA590" s="2" t="s">
        <v>712</v>
      </c>
      <c r="AC590" s="3">
        <v>394000000000</v>
      </c>
      <c r="AD590" s="2" t="s">
        <v>712</v>
      </c>
      <c r="AF590" s="3">
        <v>853000000000</v>
      </c>
      <c r="AG590" s="2" t="s">
        <v>712</v>
      </c>
      <c r="AI590" s="3">
        <v>1540000000000</v>
      </c>
      <c r="AJ590" s="2" t="s">
        <v>712</v>
      </c>
      <c r="AL590" s="3">
        <v>1340000000000</v>
      </c>
      <c r="AM590" s="2" t="s">
        <v>712</v>
      </c>
    </row>
    <row r="591" spans="1:39" x14ac:dyDescent="0.25">
      <c r="A591" s="2" t="s">
        <v>1859</v>
      </c>
      <c r="B591" s="2" t="s">
        <v>1571</v>
      </c>
      <c r="C591" s="2" t="s">
        <v>1555</v>
      </c>
      <c r="D591" s="4">
        <f t="shared" si="9"/>
        <v>47</v>
      </c>
    </row>
    <row r="592" spans="1:39" x14ac:dyDescent="0.25">
      <c r="A592" s="2" t="s">
        <v>1859</v>
      </c>
      <c r="B592" s="2" t="s">
        <v>1570</v>
      </c>
      <c r="C592" s="2" t="s">
        <v>1555</v>
      </c>
      <c r="D592" s="4">
        <f t="shared" si="9"/>
        <v>66</v>
      </c>
      <c r="E592" s="3">
        <v>122912941</v>
      </c>
      <c r="F592" s="2" t="s">
        <v>712</v>
      </c>
      <c r="H592" s="3">
        <v>162625886</v>
      </c>
      <c r="I592" s="2" t="s">
        <v>712</v>
      </c>
      <c r="K592" s="3">
        <v>316650509</v>
      </c>
      <c r="L592" s="2" t="s">
        <v>712</v>
      </c>
      <c r="N592" s="3">
        <v>719533137</v>
      </c>
      <c r="O592" s="2" t="s">
        <v>712</v>
      </c>
      <c r="Q592" s="3">
        <v>1194015444</v>
      </c>
      <c r="R592" s="2" t="s">
        <v>712</v>
      </c>
      <c r="T592" s="3">
        <v>1177908192</v>
      </c>
      <c r="U592" s="2" t="s">
        <v>712</v>
      </c>
      <c r="W592" s="3">
        <v>1531803061</v>
      </c>
      <c r="X592" s="2" t="s">
        <v>712</v>
      </c>
      <c r="Z592" s="3">
        <v>2093994597</v>
      </c>
      <c r="AA592" s="2" t="s">
        <v>712</v>
      </c>
      <c r="AC592" s="3">
        <v>1842691481</v>
      </c>
      <c r="AD592" s="2" t="s">
        <v>712</v>
      </c>
      <c r="AF592" s="3">
        <v>3405050612</v>
      </c>
      <c r="AG592" s="2" t="s">
        <v>712</v>
      </c>
      <c r="AI592" s="3">
        <v>3977652383</v>
      </c>
      <c r="AJ592" s="2" t="s">
        <v>712</v>
      </c>
      <c r="AL592" s="3">
        <v>4386008745</v>
      </c>
      <c r="AM592" s="2" t="s">
        <v>712</v>
      </c>
    </row>
    <row r="593" spans="1:39" x14ac:dyDescent="0.25">
      <c r="A593" s="2" t="s">
        <v>1859</v>
      </c>
      <c r="B593" s="2" t="s">
        <v>1569</v>
      </c>
      <c r="C593" s="2" t="s">
        <v>1555</v>
      </c>
      <c r="D593" s="4">
        <f t="shared" si="9"/>
        <v>83</v>
      </c>
      <c r="K593" s="3">
        <v>18936527</v>
      </c>
      <c r="L593" s="2" t="s">
        <v>712</v>
      </c>
      <c r="N593" s="3">
        <v>38748059</v>
      </c>
      <c r="O593" s="2" t="s">
        <v>712</v>
      </c>
      <c r="Q593" s="3">
        <v>29659195</v>
      </c>
      <c r="R593" s="2" t="s">
        <v>712</v>
      </c>
      <c r="T593" s="3">
        <v>23924520</v>
      </c>
      <c r="U593" s="2" t="s">
        <v>712</v>
      </c>
      <c r="W593" s="3">
        <v>49724295</v>
      </c>
      <c r="X593" s="2" t="s">
        <v>712</v>
      </c>
      <c r="Z593" s="3">
        <v>69152442</v>
      </c>
      <c r="AA593" s="2" t="s">
        <v>712</v>
      </c>
      <c r="AC593" s="3">
        <v>72259046</v>
      </c>
      <c r="AD593" s="2" t="s">
        <v>712</v>
      </c>
      <c r="AF593" s="3">
        <v>123002259</v>
      </c>
      <c r="AG593" s="2" t="s">
        <v>712</v>
      </c>
      <c r="AI593" s="3">
        <v>174984469</v>
      </c>
      <c r="AJ593" s="2" t="s">
        <v>712</v>
      </c>
      <c r="AL593" s="3">
        <v>145237022</v>
      </c>
      <c r="AM593" s="2" t="s">
        <v>712</v>
      </c>
    </row>
    <row r="594" spans="1:39" x14ac:dyDescent="0.25">
      <c r="A594" s="2" t="s">
        <v>1859</v>
      </c>
      <c r="B594" s="2" t="s">
        <v>1568</v>
      </c>
      <c r="C594" s="2" t="s">
        <v>1555</v>
      </c>
      <c r="D594" s="4">
        <f t="shared" si="9"/>
        <v>127</v>
      </c>
      <c r="Q594" s="3">
        <v>34918000</v>
      </c>
      <c r="R594" s="2" t="s">
        <v>712</v>
      </c>
      <c r="T594" s="3">
        <v>62983000</v>
      </c>
      <c r="U594" s="2" t="s">
        <v>712</v>
      </c>
      <c r="W594" s="3">
        <v>91063000</v>
      </c>
      <c r="X594" s="2" t="s">
        <v>712</v>
      </c>
      <c r="Z594" s="3">
        <v>106289109</v>
      </c>
      <c r="AA594" s="2" t="s">
        <v>712</v>
      </c>
      <c r="AC594" s="3">
        <v>124735072</v>
      </c>
      <c r="AD594" s="2" t="s">
        <v>712</v>
      </c>
      <c r="AF594" s="3">
        <v>150071645</v>
      </c>
      <c r="AG594" s="2" t="s">
        <v>712</v>
      </c>
      <c r="AI594" s="3">
        <v>184439555</v>
      </c>
      <c r="AJ594" s="2" t="s">
        <v>712</v>
      </c>
      <c r="AL594" s="3">
        <v>186716626</v>
      </c>
      <c r="AM594" s="2" t="s">
        <v>712</v>
      </c>
    </row>
    <row r="595" spans="1:39" x14ac:dyDescent="0.25">
      <c r="A595" s="2" t="s">
        <v>1859</v>
      </c>
      <c r="B595" s="2" t="s">
        <v>1567</v>
      </c>
      <c r="C595" s="2" t="s">
        <v>1555</v>
      </c>
      <c r="D595" s="4">
        <f t="shared" si="9"/>
        <v>145</v>
      </c>
      <c r="T595" s="3">
        <v>116700000</v>
      </c>
      <c r="U595" s="2" t="s">
        <v>712</v>
      </c>
      <c r="W595" s="3">
        <v>178100000</v>
      </c>
      <c r="X595" s="2" t="s">
        <v>712</v>
      </c>
      <c r="Z595" s="3">
        <v>206900300</v>
      </c>
      <c r="AA595" s="2" t="s">
        <v>712</v>
      </c>
      <c r="AC595" s="3">
        <v>241543400</v>
      </c>
      <c r="AD595" s="2" t="s">
        <v>712</v>
      </c>
      <c r="AF595" s="3">
        <v>255890800</v>
      </c>
      <c r="AG595" s="2" t="s">
        <v>712</v>
      </c>
      <c r="AI595" s="3">
        <v>325835160</v>
      </c>
      <c r="AJ595" s="2" t="s">
        <v>712</v>
      </c>
      <c r="AL595" s="3">
        <v>318071979</v>
      </c>
      <c r="AM595" s="2" t="s">
        <v>712</v>
      </c>
    </row>
    <row r="596" spans="1:39" x14ac:dyDescent="0.25">
      <c r="A596" s="2" t="s">
        <v>1859</v>
      </c>
      <c r="B596" s="2" t="s">
        <v>1566</v>
      </c>
      <c r="C596" s="2" t="s">
        <v>1555</v>
      </c>
      <c r="D596" s="4">
        <f t="shared" si="9"/>
        <v>148</v>
      </c>
    </row>
    <row r="597" spans="1:39" x14ac:dyDescent="0.25">
      <c r="A597" s="2" t="s">
        <v>1859</v>
      </c>
      <c r="B597" s="2" t="s">
        <v>1565</v>
      </c>
      <c r="C597" s="2" t="s">
        <v>1555</v>
      </c>
      <c r="D597" s="4">
        <f t="shared" si="9"/>
        <v>156</v>
      </c>
      <c r="E597" s="3">
        <v>6077496268</v>
      </c>
      <c r="F597" s="2" t="s">
        <v>712</v>
      </c>
      <c r="H597" s="3">
        <v>5961418094</v>
      </c>
      <c r="I597" s="2" t="s">
        <v>712</v>
      </c>
      <c r="K597" s="3">
        <v>9567331065</v>
      </c>
      <c r="L597" s="2" t="s">
        <v>712</v>
      </c>
      <c r="N597" s="3">
        <v>15445837859</v>
      </c>
      <c r="O597" s="2" t="s">
        <v>712</v>
      </c>
      <c r="Q597" s="3">
        <v>24164603059</v>
      </c>
      <c r="R597" s="2" t="s">
        <v>712</v>
      </c>
      <c r="T597" s="3">
        <v>40376973073</v>
      </c>
      <c r="U597" s="2" t="s">
        <v>712</v>
      </c>
      <c r="W597" s="3">
        <v>41649298171</v>
      </c>
      <c r="X597" s="2" t="s">
        <v>712</v>
      </c>
      <c r="Z597" s="3">
        <v>66074513018</v>
      </c>
      <c r="AA597" s="2" t="s">
        <v>712</v>
      </c>
      <c r="AC597" s="3">
        <v>66628222189</v>
      </c>
      <c r="AD597" s="2" t="s">
        <v>712</v>
      </c>
      <c r="AF597" s="3">
        <v>137000000000</v>
      </c>
      <c r="AG597" s="2" t="s">
        <v>712</v>
      </c>
      <c r="AI597" s="3">
        <v>177000000000</v>
      </c>
      <c r="AJ597" s="2" t="s">
        <v>712</v>
      </c>
      <c r="AL597" s="3">
        <v>174000000000</v>
      </c>
      <c r="AM597" s="2" t="s">
        <v>712</v>
      </c>
    </row>
    <row r="598" spans="1:39" x14ac:dyDescent="0.25">
      <c r="A598" s="2" t="s">
        <v>1859</v>
      </c>
      <c r="B598" s="2" t="s">
        <v>1564</v>
      </c>
      <c r="C598" s="2" t="s">
        <v>1555</v>
      </c>
      <c r="D598" s="4">
        <f t="shared" si="9"/>
        <v>160</v>
      </c>
    </row>
    <row r="599" spans="1:39" x14ac:dyDescent="0.25">
      <c r="A599" s="2" t="s">
        <v>1859</v>
      </c>
      <c r="B599" s="2" t="s">
        <v>1563</v>
      </c>
      <c r="C599" s="2" t="s">
        <v>1555</v>
      </c>
      <c r="D599" s="4">
        <f t="shared" si="9"/>
        <v>180</v>
      </c>
      <c r="W599" s="3">
        <v>82451000</v>
      </c>
      <c r="X599" s="2" t="s">
        <v>712</v>
      </c>
      <c r="Z599" s="3">
        <v>113213000</v>
      </c>
      <c r="AA599" s="2" t="s">
        <v>712</v>
      </c>
      <c r="AC599" s="3">
        <v>163500000</v>
      </c>
      <c r="AD599" s="2" t="s">
        <v>712</v>
      </c>
      <c r="AF599" s="3">
        <v>196000000</v>
      </c>
      <c r="AG599" s="2" t="s">
        <v>712</v>
      </c>
      <c r="AI599" s="3">
        <v>214200000</v>
      </c>
      <c r="AJ599" s="2" t="s">
        <v>712</v>
      </c>
      <c r="AL599" s="3">
        <v>287400000</v>
      </c>
      <c r="AM599" s="2" t="s">
        <v>712</v>
      </c>
    </row>
    <row r="600" spans="1:39" x14ac:dyDescent="0.25">
      <c r="A600" s="2" t="s">
        <v>1859</v>
      </c>
      <c r="B600" s="2" t="s">
        <v>1562</v>
      </c>
      <c r="C600" s="2" t="s">
        <v>1555</v>
      </c>
      <c r="D600" s="4">
        <f t="shared" si="9"/>
        <v>244</v>
      </c>
      <c r="Q600" s="3">
        <v>121218641</v>
      </c>
      <c r="R600" s="2" t="s">
        <v>712</v>
      </c>
      <c r="T600" s="3">
        <v>111716549</v>
      </c>
      <c r="U600" s="2" t="s">
        <v>712</v>
      </c>
      <c r="W600" s="3">
        <v>132303041</v>
      </c>
      <c r="X600" s="2" t="s">
        <v>712</v>
      </c>
      <c r="Z600" s="3">
        <v>285475592</v>
      </c>
      <c r="AA600" s="2" t="s">
        <v>712</v>
      </c>
      <c r="AC600" s="3">
        <v>288078881</v>
      </c>
      <c r="AD600" s="2" t="s">
        <v>712</v>
      </c>
      <c r="AF600" s="3">
        <v>570469197</v>
      </c>
      <c r="AG600" s="2" t="s">
        <v>712</v>
      </c>
      <c r="AI600" s="3">
        <v>804209309</v>
      </c>
      <c r="AJ600" s="2" t="s">
        <v>712</v>
      </c>
      <c r="AL600" s="3">
        <v>761037916</v>
      </c>
      <c r="AM600" s="2" t="s">
        <v>712</v>
      </c>
    </row>
    <row r="601" spans="1:39" x14ac:dyDescent="0.25">
      <c r="A601" s="2" t="s">
        <v>1859</v>
      </c>
      <c r="B601" s="2" t="s">
        <v>1561</v>
      </c>
      <c r="C601" s="2" t="s">
        <v>1555</v>
      </c>
      <c r="D601" s="4">
        <f t="shared" si="9"/>
        <v>25</v>
      </c>
      <c r="H601" s="3">
        <v>25203524</v>
      </c>
      <c r="I601" s="2" t="s">
        <v>712</v>
      </c>
      <c r="K601" s="3">
        <v>40606712</v>
      </c>
      <c r="L601" s="2" t="s">
        <v>712</v>
      </c>
      <c r="N601" s="3">
        <v>93147039</v>
      </c>
      <c r="O601" s="2" t="s">
        <v>712</v>
      </c>
      <c r="Q601" s="3">
        <v>188446092</v>
      </c>
      <c r="R601" s="2" t="s">
        <v>712</v>
      </c>
      <c r="T601" s="3">
        <v>238606300</v>
      </c>
      <c r="U601" s="2" t="s">
        <v>712</v>
      </c>
      <c r="W601" s="3">
        <v>378778047</v>
      </c>
      <c r="X601" s="2" t="s">
        <v>712</v>
      </c>
      <c r="Z601" s="3">
        <v>567919503</v>
      </c>
      <c r="AA601" s="2" t="s">
        <v>712</v>
      </c>
      <c r="AC601" s="3">
        <v>341663056</v>
      </c>
      <c r="AD601" s="2" t="s">
        <v>712</v>
      </c>
      <c r="AF601" s="3">
        <v>516074229</v>
      </c>
      <c r="AG601" s="2" t="s">
        <v>712</v>
      </c>
      <c r="AI601" s="3">
        <v>1025124684</v>
      </c>
      <c r="AJ601" s="2" t="s">
        <v>712</v>
      </c>
      <c r="AL601" s="3">
        <v>1156834751</v>
      </c>
      <c r="AM601" s="2" t="s">
        <v>712</v>
      </c>
    </row>
    <row r="602" spans="1:39" x14ac:dyDescent="0.25">
      <c r="A602" s="2" t="s">
        <v>1859</v>
      </c>
      <c r="B602" s="2" t="s">
        <v>1560</v>
      </c>
      <c r="C602" s="2" t="s">
        <v>1555</v>
      </c>
      <c r="D602" s="4">
        <f t="shared" si="9"/>
        <v>218</v>
      </c>
    </row>
    <row r="603" spans="1:39" x14ac:dyDescent="0.25">
      <c r="A603" s="2" t="s">
        <v>1859</v>
      </c>
      <c r="B603" s="2" t="s">
        <v>1559</v>
      </c>
      <c r="C603" s="2" t="s">
        <v>1555</v>
      </c>
      <c r="D603" s="4">
        <f t="shared" si="9"/>
        <v>219</v>
      </c>
      <c r="N603" s="3">
        <v>34139388</v>
      </c>
      <c r="O603" s="2" t="s">
        <v>712</v>
      </c>
      <c r="Q603" s="3">
        <v>62068161</v>
      </c>
      <c r="R603" s="2" t="s">
        <v>712</v>
      </c>
      <c r="T603" s="3">
        <v>81667133</v>
      </c>
      <c r="U603" s="2" t="s">
        <v>712</v>
      </c>
      <c r="W603" s="3">
        <v>137066291</v>
      </c>
      <c r="X603" s="2" t="s">
        <v>712</v>
      </c>
      <c r="Z603" s="3">
        <v>212155125</v>
      </c>
      <c r="AA603" s="2" t="s">
        <v>712</v>
      </c>
      <c r="AC603" s="3">
        <v>181801931</v>
      </c>
      <c r="AD603" s="2" t="s">
        <v>712</v>
      </c>
      <c r="AF603" s="3">
        <v>299657872</v>
      </c>
      <c r="AG603" s="2" t="s">
        <v>712</v>
      </c>
      <c r="AI603" s="3">
        <v>457244315</v>
      </c>
      <c r="AJ603" s="2" t="s">
        <v>712</v>
      </c>
      <c r="AL603" s="3">
        <v>434386307</v>
      </c>
      <c r="AM603" s="2" t="s">
        <v>712</v>
      </c>
    </row>
    <row r="604" spans="1:39" x14ac:dyDescent="0.25">
      <c r="A604" s="2" t="s">
        <v>1859</v>
      </c>
      <c r="B604" s="2" t="s">
        <v>1558</v>
      </c>
      <c r="C604" s="2" t="s">
        <v>1555</v>
      </c>
      <c r="D604" s="4">
        <f t="shared" si="9"/>
        <v>227</v>
      </c>
      <c r="W604" s="2">
        <v>9742604</v>
      </c>
      <c r="X604" s="2" t="s">
        <v>712</v>
      </c>
      <c r="Z604" s="3">
        <v>12701094</v>
      </c>
      <c r="AA604" s="2" t="s">
        <v>712</v>
      </c>
      <c r="AC604" s="3">
        <v>15451309</v>
      </c>
      <c r="AD604" s="2" t="s">
        <v>712</v>
      </c>
      <c r="AF604" s="3">
        <v>27030374</v>
      </c>
      <c r="AG604" s="2" t="s">
        <v>712</v>
      </c>
      <c r="AI604" s="3">
        <v>39875751</v>
      </c>
      <c r="AJ604" s="2" t="s">
        <v>712</v>
      </c>
      <c r="AL604" s="3">
        <v>37859554</v>
      </c>
      <c r="AM604" s="2" t="s">
        <v>712</v>
      </c>
    </row>
    <row r="605" spans="1:39" x14ac:dyDescent="0.25">
      <c r="A605" s="2" t="s">
        <v>1859</v>
      </c>
      <c r="B605" s="2" t="s">
        <v>1556</v>
      </c>
      <c r="C605" s="2" t="s">
        <v>1555</v>
      </c>
      <c r="D605" s="4">
        <f t="shared" si="9"/>
        <v>155</v>
      </c>
      <c r="Q605" s="3">
        <v>98144644</v>
      </c>
      <c r="R605" s="2" t="s">
        <v>712</v>
      </c>
      <c r="T605" s="3">
        <v>130834146</v>
      </c>
      <c r="U605" s="2" t="s">
        <v>712</v>
      </c>
      <c r="W605" s="3">
        <v>196142585</v>
      </c>
      <c r="X605" s="2" t="s">
        <v>712</v>
      </c>
      <c r="Z605" s="3">
        <v>255890222</v>
      </c>
      <c r="AA605" s="2" t="s">
        <v>712</v>
      </c>
      <c r="AC605" s="3">
        <v>262603782</v>
      </c>
      <c r="AD605" s="2" t="s">
        <v>712</v>
      </c>
      <c r="AF605" s="3">
        <v>526428310</v>
      </c>
      <c r="AG605" s="2" t="s">
        <v>712</v>
      </c>
      <c r="AI605" s="3">
        <v>781702874</v>
      </c>
      <c r="AJ605" s="2" t="s">
        <v>712</v>
      </c>
      <c r="AL605" s="3">
        <v>814954587</v>
      </c>
      <c r="AM605" s="2" t="s">
        <v>712</v>
      </c>
    </row>
    <row r="606" spans="1:39" x14ac:dyDescent="0.25">
      <c r="D606" s="4" t="str">
        <f t="shared" si="9"/>
        <v/>
      </c>
    </row>
    <row r="607" spans="1:39" x14ac:dyDescent="0.25">
      <c r="D607" s="4" t="str">
        <f t="shared" si="9"/>
        <v/>
      </c>
      <c r="E607" s="2" t="s">
        <v>1779</v>
      </c>
      <c r="H607" s="2" t="s">
        <v>1778</v>
      </c>
      <c r="K607" s="2" t="s">
        <v>1777</v>
      </c>
      <c r="N607" s="2" t="s">
        <v>1776</v>
      </c>
      <c r="Q607" s="2" t="s">
        <v>1775</v>
      </c>
      <c r="T607" s="2" t="s">
        <v>1774</v>
      </c>
      <c r="W607" s="2" t="s">
        <v>1773</v>
      </c>
      <c r="Z607" s="2" t="s">
        <v>1772</v>
      </c>
      <c r="AC607" s="2" t="s">
        <v>1771</v>
      </c>
      <c r="AF607" s="2" t="s">
        <v>1770</v>
      </c>
      <c r="AI607" s="2" t="s">
        <v>1769</v>
      </c>
      <c r="AL607" s="2" t="s">
        <v>1768</v>
      </c>
    </row>
    <row r="608" spans="1:39" x14ac:dyDescent="0.25">
      <c r="A608" s="2" t="s">
        <v>1858</v>
      </c>
      <c r="B608" s="2" t="s">
        <v>1767</v>
      </c>
      <c r="C608" s="2" t="s">
        <v>1712</v>
      </c>
      <c r="D608" s="4">
        <f t="shared" si="9"/>
        <v>4</v>
      </c>
      <c r="E608" s="2">
        <v>171.2</v>
      </c>
      <c r="F608" s="2" t="s">
        <v>712</v>
      </c>
      <c r="H608" s="2">
        <v>252.4</v>
      </c>
      <c r="I608" s="2" t="s">
        <v>712</v>
      </c>
      <c r="K608" s="2">
        <v>439.7</v>
      </c>
      <c r="L608" s="2" t="s">
        <v>712</v>
      </c>
      <c r="N608" s="2">
        <v>1186</v>
      </c>
      <c r="O608" s="2" t="s">
        <v>712</v>
      </c>
      <c r="Q608" s="2">
        <v>2197</v>
      </c>
      <c r="R608" s="2" t="s">
        <v>712</v>
      </c>
      <c r="T608" s="2">
        <v>2790</v>
      </c>
      <c r="U608" s="2" t="s">
        <v>712</v>
      </c>
      <c r="W608" s="2">
        <v>1766</v>
      </c>
      <c r="X608" s="2" t="s">
        <v>712</v>
      </c>
      <c r="Z608" s="2">
        <v>1612</v>
      </c>
      <c r="AA608" s="2" t="s">
        <v>712</v>
      </c>
      <c r="AC608" s="2">
        <v>1774</v>
      </c>
      <c r="AD608" s="2" t="s">
        <v>712</v>
      </c>
      <c r="AF608" s="2">
        <v>3940</v>
      </c>
      <c r="AG608" s="2" t="s">
        <v>712</v>
      </c>
      <c r="AI608" s="2">
        <v>5582</v>
      </c>
      <c r="AJ608" s="2" t="s">
        <v>712</v>
      </c>
      <c r="AL608" s="2">
        <v>4210</v>
      </c>
      <c r="AM608" s="2" t="s">
        <v>712</v>
      </c>
    </row>
    <row r="609" spans="1:39" x14ac:dyDescent="0.25">
      <c r="A609" s="2" t="s">
        <v>1858</v>
      </c>
      <c r="B609" s="2" t="s">
        <v>1766</v>
      </c>
      <c r="C609" s="2" t="s">
        <v>1712</v>
      </c>
      <c r="D609" s="4">
        <f t="shared" si="9"/>
        <v>7</v>
      </c>
      <c r="T609" s="2">
        <v>649.9</v>
      </c>
      <c r="U609" s="2" t="s">
        <v>712</v>
      </c>
      <c r="W609" s="2">
        <v>872.8</v>
      </c>
      <c r="X609" s="2" t="s">
        <v>712</v>
      </c>
      <c r="Z609" s="2">
        <v>554.20000000000005</v>
      </c>
      <c r="AA609" s="2" t="s">
        <v>712</v>
      </c>
      <c r="AC609" s="2">
        <v>775.8</v>
      </c>
      <c r="AD609" s="2" t="s">
        <v>712</v>
      </c>
      <c r="AF609" s="2">
        <v>3151</v>
      </c>
      <c r="AG609" s="2" t="s">
        <v>712</v>
      </c>
      <c r="AI609" s="2">
        <v>5069</v>
      </c>
      <c r="AJ609" s="2" t="s">
        <v>712</v>
      </c>
      <c r="AL609" s="2">
        <v>4116</v>
      </c>
      <c r="AM609" s="2" t="s">
        <v>712</v>
      </c>
    </row>
    <row r="610" spans="1:39" x14ac:dyDescent="0.25">
      <c r="A610" s="2" t="s">
        <v>1858</v>
      </c>
      <c r="B610" s="2" t="s">
        <v>1765</v>
      </c>
      <c r="C610" s="2" t="s">
        <v>1712</v>
      </c>
      <c r="D610" s="4">
        <f t="shared" si="9"/>
        <v>53</v>
      </c>
      <c r="E610" s="2">
        <v>94.46</v>
      </c>
      <c r="F610" s="2" t="s">
        <v>712</v>
      </c>
      <c r="H610" s="2">
        <v>112</v>
      </c>
      <c r="I610" s="2" t="s">
        <v>712</v>
      </c>
      <c r="K610" s="2">
        <v>135</v>
      </c>
      <c r="L610" s="2" t="s">
        <v>712</v>
      </c>
      <c r="N610" s="2">
        <v>218.5</v>
      </c>
      <c r="O610" s="2" t="s">
        <v>712</v>
      </c>
      <c r="Q610" s="2">
        <v>322.5</v>
      </c>
      <c r="R610" s="2" t="s">
        <v>712</v>
      </c>
      <c r="T610" s="2">
        <v>343.7</v>
      </c>
      <c r="U610" s="2" t="s">
        <v>712</v>
      </c>
      <c r="W610" s="2">
        <v>315.2</v>
      </c>
      <c r="X610" s="2" t="s">
        <v>712</v>
      </c>
      <c r="Z610" s="2">
        <v>356.6</v>
      </c>
      <c r="AA610" s="2" t="s">
        <v>712</v>
      </c>
      <c r="AC610" s="2">
        <v>411.9</v>
      </c>
      <c r="AD610" s="2" t="s">
        <v>712</v>
      </c>
      <c r="AF610" s="2">
        <v>685.5</v>
      </c>
      <c r="AG610" s="2" t="s">
        <v>712</v>
      </c>
      <c r="AI610" s="2">
        <v>807.7</v>
      </c>
      <c r="AJ610" s="2" t="s">
        <v>712</v>
      </c>
      <c r="AL610" s="2">
        <v>779.1</v>
      </c>
      <c r="AM610" s="2" t="s">
        <v>712</v>
      </c>
    </row>
    <row r="611" spans="1:39" x14ac:dyDescent="0.25">
      <c r="A611" s="2" t="s">
        <v>1858</v>
      </c>
      <c r="B611" s="2" t="s">
        <v>1764</v>
      </c>
      <c r="C611" s="2" t="s">
        <v>1712</v>
      </c>
      <c r="D611" s="4">
        <f t="shared" si="9"/>
        <v>20</v>
      </c>
      <c r="E611" s="2">
        <v>64.81</v>
      </c>
      <c r="F611" s="2" t="s">
        <v>712</v>
      </c>
      <c r="H611" s="2">
        <v>92.89</v>
      </c>
      <c r="I611" s="2" t="s">
        <v>712</v>
      </c>
      <c r="K611" s="2">
        <v>223.4</v>
      </c>
      <c r="L611" s="2" t="s">
        <v>712</v>
      </c>
      <c r="N611" s="2">
        <v>508.7</v>
      </c>
      <c r="O611" s="2" t="s">
        <v>712</v>
      </c>
      <c r="Q611" s="2">
        <v>948.5</v>
      </c>
      <c r="R611" s="2" t="s">
        <v>712</v>
      </c>
      <c r="T611" s="2">
        <v>1558</v>
      </c>
      <c r="U611" s="2" t="s">
        <v>712</v>
      </c>
      <c r="W611" s="2">
        <v>2840</v>
      </c>
      <c r="X611" s="2" t="s">
        <v>712</v>
      </c>
      <c r="Z611" s="2">
        <v>3050</v>
      </c>
      <c r="AA611" s="2" t="s">
        <v>712</v>
      </c>
      <c r="AC611" s="2">
        <v>3044</v>
      </c>
      <c r="AD611" s="2" t="s">
        <v>712</v>
      </c>
      <c r="AF611" s="2">
        <v>5668</v>
      </c>
      <c r="AG611" s="2" t="s">
        <v>712</v>
      </c>
      <c r="AI611" s="2">
        <v>6885</v>
      </c>
      <c r="AJ611" s="2" t="s">
        <v>712</v>
      </c>
      <c r="AL611" s="2">
        <v>6362</v>
      </c>
      <c r="AM611" s="2" t="s">
        <v>712</v>
      </c>
    </row>
    <row r="612" spans="1:39" x14ac:dyDescent="0.25">
      <c r="A612" s="2" t="s">
        <v>1858</v>
      </c>
      <c r="B612" s="2" t="s">
        <v>1763</v>
      </c>
      <c r="C612" s="2" t="s">
        <v>1712</v>
      </c>
      <c r="D612" s="4">
        <f t="shared" si="9"/>
        <v>233</v>
      </c>
      <c r="E612" s="2">
        <v>76.53</v>
      </c>
      <c r="F612" s="2" t="s">
        <v>712</v>
      </c>
      <c r="H612" s="2">
        <v>84.36</v>
      </c>
      <c r="I612" s="2" t="s">
        <v>712</v>
      </c>
      <c r="K612" s="2">
        <v>99.33</v>
      </c>
      <c r="L612" s="2" t="s">
        <v>712</v>
      </c>
      <c r="N612" s="2">
        <v>176.8</v>
      </c>
      <c r="O612" s="2" t="s">
        <v>712</v>
      </c>
      <c r="Q612" s="2">
        <v>245.1</v>
      </c>
      <c r="R612" s="2" t="s">
        <v>712</v>
      </c>
      <c r="T612" s="2">
        <v>291.10000000000002</v>
      </c>
      <c r="U612" s="2" t="s">
        <v>712</v>
      </c>
      <c r="W612" s="2">
        <v>241</v>
      </c>
      <c r="X612" s="2" t="s">
        <v>712</v>
      </c>
      <c r="Z612" s="2">
        <v>229.5</v>
      </c>
      <c r="AA612" s="2" t="s">
        <v>712</v>
      </c>
      <c r="AC612" s="2">
        <v>260.8</v>
      </c>
      <c r="AD612" s="2" t="s">
        <v>712</v>
      </c>
      <c r="AF612" s="2">
        <v>474.7</v>
      </c>
      <c r="AG612" s="2" t="s">
        <v>712</v>
      </c>
      <c r="AI612" s="2">
        <v>673</v>
      </c>
      <c r="AJ612" s="2" t="s">
        <v>712</v>
      </c>
      <c r="AL612" s="2">
        <v>613</v>
      </c>
      <c r="AM612" s="2" t="s">
        <v>712</v>
      </c>
    </row>
    <row r="613" spans="1:39" x14ac:dyDescent="0.25">
      <c r="A613" s="2" t="s">
        <v>1858</v>
      </c>
      <c r="B613" s="2" t="s">
        <v>1762</v>
      </c>
      <c r="C613" s="2" t="s">
        <v>1712</v>
      </c>
      <c r="D613" s="4">
        <f t="shared" si="9"/>
        <v>29</v>
      </c>
      <c r="E613" s="2">
        <v>73.75</v>
      </c>
      <c r="F613" s="2" t="s">
        <v>712</v>
      </c>
      <c r="H613" s="2">
        <v>55.12</v>
      </c>
      <c r="I613" s="2" t="s">
        <v>712</v>
      </c>
      <c r="K613" s="2">
        <v>69.58</v>
      </c>
      <c r="L613" s="2" t="s">
        <v>712</v>
      </c>
      <c r="N613" s="2">
        <v>143.1</v>
      </c>
      <c r="O613" s="2" t="s">
        <v>712</v>
      </c>
      <c r="Q613" s="2">
        <v>232.4</v>
      </c>
      <c r="R613" s="2" t="s">
        <v>712</v>
      </c>
      <c r="T613" s="2">
        <v>221.5</v>
      </c>
      <c r="U613" s="2" t="s">
        <v>712</v>
      </c>
      <c r="W613" s="2">
        <v>183.7</v>
      </c>
      <c r="X613" s="2" t="s">
        <v>712</v>
      </c>
      <c r="Z613" s="2">
        <v>151.5</v>
      </c>
      <c r="AA613" s="2" t="s">
        <v>712</v>
      </c>
      <c r="AC613" s="2">
        <v>115.3</v>
      </c>
      <c r="AD613" s="2" t="s">
        <v>712</v>
      </c>
      <c r="AF613" s="2">
        <v>159.30000000000001</v>
      </c>
      <c r="AG613" s="2" t="s">
        <v>712</v>
      </c>
      <c r="AI613" s="2">
        <v>244.2</v>
      </c>
      <c r="AJ613" s="2" t="s">
        <v>712</v>
      </c>
      <c r="AL613" s="2">
        <v>276</v>
      </c>
      <c r="AM613" s="2" t="s">
        <v>712</v>
      </c>
    </row>
    <row r="614" spans="1:39" x14ac:dyDescent="0.25">
      <c r="A614" s="2" t="s">
        <v>1858</v>
      </c>
      <c r="B614" s="2" t="s">
        <v>1761</v>
      </c>
      <c r="C614" s="2" t="s">
        <v>1712</v>
      </c>
      <c r="D614" s="4">
        <f t="shared" si="9"/>
        <v>35</v>
      </c>
      <c r="Q614" s="2">
        <v>474.9</v>
      </c>
      <c r="R614" s="2" t="s">
        <v>712</v>
      </c>
      <c r="T614" s="2">
        <v>726.1</v>
      </c>
      <c r="U614" s="2" t="s">
        <v>712</v>
      </c>
      <c r="W614" s="2">
        <v>996.3</v>
      </c>
      <c r="X614" s="2" t="s">
        <v>712</v>
      </c>
      <c r="Z614" s="2">
        <v>1197</v>
      </c>
      <c r="AA614" s="2" t="s">
        <v>712</v>
      </c>
      <c r="AC614" s="2">
        <v>1364</v>
      </c>
      <c r="AD614" s="2" t="s">
        <v>712</v>
      </c>
      <c r="AF614" s="2">
        <v>3146</v>
      </c>
      <c r="AG614" s="2" t="s">
        <v>712</v>
      </c>
      <c r="AI614" s="2">
        <v>3497</v>
      </c>
      <c r="AJ614" s="2" t="s">
        <v>712</v>
      </c>
      <c r="AL614" s="2">
        <v>3131</v>
      </c>
      <c r="AM614" s="2" t="s">
        <v>712</v>
      </c>
    </row>
    <row r="615" spans="1:39" x14ac:dyDescent="0.25">
      <c r="A615" s="2" t="s">
        <v>1858</v>
      </c>
      <c r="B615" s="2" t="s">
        <v>1760</v>
      </c>
      <c r="C615" s="2" t="s">
        <v>1712</v>
      </c>
      <c r="D615" s="4">
        <f t="shared" si="9"/>
        <v>32</v>
      </c>
      <c r="E615" s="2">
        <v>125</v>
      </c>
      <c r="F615" s="2" t="s">
        <v>712</v>
      </c>
      <c r="H615" s="2">
        <v>148.69999999999999</v>
      </c>
      <c r="I615" s="2" t="s">
        <v>712</v>
      </c>
      <c r="K615" s="2">
        <v>200.6</v>
      </c>
      <c r="L615" s="2" t="s">
        <v>712</v>
      </c>
      <c r="N615" s="2">
        <v>411.1</v>
      </c>
      <c r="O615" s="2" t="s">
        <v>712</v>
      </c>
      <c r="Q615" s="2">
        <v>772.4</v>
      </c>
      <c r="R615" s="2" t="s">
        <v>712</v>
      </c>
      <c r="T615" s="2">
        <v>1115</v>
      </c>
      <c r="U615" s="2" t="s">
        <v>712</v>
      </c>
      <c r="W615" s="2">
        <v>890.5</v>
      </c>
      <c r="X615" s="2" t="s">
        <v>712</v>
      </c>
      <c r="Z615" s="2">
        <v>669</v>
      </c>
      <c r="AA615" s="2" t="s">
        <v>712</v>
      </c>
      <c r="AC615" s="2">
        <v>648.4</v>
      </c>
      <c r="AD615" s="2" t="s">
        <v>712</v>
      </c>
      <c r="AF615" s="2">
        <v>1071</v>
      </c>
      <c r="AG615" s="2" t="s">
        <v>712</v>
      </c>
      <c r="AI615" s="2">
        <v>1222</v>
      </c>
      <c r="AJ615" s="2" t="s">
        <v>712</v>
      </c>
      <c r="AL615" s="2">
        <v>1251</v>
      </c>
      <c r="AM615" s="2" t="s">
        <v>712</v>
      </c>
    </row>
    <row r="616" spans="1:39" x14ac:dyDescent="0.25">
      <c r="A616" s="2" t="s">
        <v>1858</v>
      </c>
      <c r="B616" s="2" t="s">
        <v>1759</v>
      </c>
      <c r="C616" s="2" t="s">
        <v>1712</v>
      </c>
      <c r="D616" s="4">
        <f t="shared" si="9"/>
        <v>37</v>
      </c>
      <c r="E616" s="2">
        <v>79.95</v>
      </c>
      <c r="F616" s="2" t="s">
        <v>712</v>
      </c>
      <c r="H616" s="2">
        <v>95.3</v>
      </c>
      <c r="I616" s="2" t="s">
        <v>712</v>
      </c>
      <c r="K616" s="2">
        <v>121.2</v>
      </c>
      <c r="L616" s="2" t="s">
        <v>712</v>
      </c>
      <c r="N616" s="2">
        <v>240.7</v>
      </c>
      <c r="O616" s="2" t="s">
        <v>712</v>
      </c>
      <c r="Q616" s="2">
        <v>310.2</v>
      </c>
      <c r="R616" s="2" t="s">
        <v>712</v>
      </c>
      <c r="T616" s="2">
        <v>436.6</v>
      </c>
      <c r="U616" s="2" t="s">
        <v>712</v>
      </c>
      <c r="W616" s="2">
        <v>457.1</v>
      </c>
      <c r="X616" s="2" t="s">
        <v>712</v>
      </c>
      <c r="Z616" s="2">
        <v>268.10000000000002</v>
      </c>
      <c r="AA616" s="2" t="s">
        <v>712</v>
      </c>
      <c r="AC616" s="2">
        <v>256.8</v>
      </c>
      <c r="AD616" s="2" t="s">
        <v>712</v>
      </c>
      <c r="AF616" s="2">
        <v>404.1</v>
      </c>
      <c r="AG616" s="2" t="s">
        <v>712</v>
      </c>
      <c r="AI616" s="2">
        <v>472.8</v>
      </c>
      <c r="AJ616" s="2" t="s">
        <v>712</v>
      </c>
      <c r="AL616" s="2">
        <v>306.8</v>
      </c>
      <c r="AM616" s="2" t="s">
        <v>712</v>
      </c>
    </row>
    <row r="617" spans="1:39" x14ac:dyDescent="0.25">
      <c r="A617" s="2" t="s">
        <v>1858</v>
      </c>
      <c r="B617" s="2" t="s">
        <v>1758</v>
      </c>
      <c r="C617" s="2" t="s">
        <v>1712</v>
      </c>
      <c r="D617" s="4">
        <f t="shared" si="9"/>
        <v>39</v>
      </c>
      <c r="E617" s="2">
        <v>114.6</v>
      </c>
      <c r="F617" s="2" t="s">
        <v>712</v>
      </c>
      <c r="H617" s="2">
        <v>130.9</v>
      </c>
      <c r="I617" s="2" t="s">
        <v>712</v>
      </c>
      <c r="K617" s="2">
        <v>153.4</v>
      </c>
      <c r="L617" s="2" t="s">
        <v>712</v>
      </c>
      <c r="N617" s="2">
        <v>219.8</v>
      </c>
      <c r="O617" s="2" t="s">
        <v>712</v>
      </c>
      <c r="Q617" s="2">
        <v>176.9</v>
      </c>
      <c r="R617" s="2" t="s">
        <v>712</v>
      </c>
      <c r="T617" s="2">
        <v>215.1</v>
      </c>
      <c r="U617" s="2" t="s">
        <v>712</v>
      </c>
      <c r="W617" s="2">
        <v>296.39999999999998</v>
      </c>
      <c r="X617" s="2" t="s">
        <v>712</v>
      </c>
      <c r="Z617" s="2">
        <v>206.1</v>
      </c>
      <c r="AA617" s="2" t="s">
        <v>712</v>
      </c>
      <c r="AC617" s="2">
        <v>220.8</v>
      </c>
      <c r="AD617" s="2" t="s">
        <v>712</v>
      </c>
      <c r="AF617" s="2">
        <v>801.4</v>
      </c>
      <c r="AG617" s="2" t="s">
        <v>712</v>
      </c>
      <c r="AI617" s="2">
        <v>972.7</v>
      </c>
      <c r="AJ617" s="2" t="s">
        <v>712</v>
      </c>
      <c r="AL617" s="2">
        <v>775.7</v>
      </c>
      <c r="AM617" s="2" t="s">
        <v>712</v>
      </c>
    </row>
    <row r="618" spans="1:39" x14ac:dyDescent="0.25">
      <c r="A618" s="2" t="s">
        <v>1858</v>
      </c>
      <c r="B618" s="2" t="s">
        <v>1757</v>
      </c>
      <c r="C618" s="2" t="s">
        <v>1712</v>
      </c>
      <c r="D618" s="4">
        <f t="shared" si="9"/>
        <v>45</v>
      </c>
      <c r="Q618" s="2">
        <v>326.10000000000002</v>
      </c>
      <c r="R618" s="2" t="s">
        <v>712</v>
      </c>
      <c r="T618" s="2">
        <v>517.5</v>
      </c>
      <c r="U618" s="2" t="s">
        <v>712</v>
      </c>
      <c r="W618" s="2">
        <v>604.70000000000005</v>
      </c>
      <c r="X618" s="2" t="s">
        <v>712</v>
      </c>
      <c r="Z618" s="2">
        <v>418.8</v>
      </c>
      <c r="AA618" s="2" t="s">
        <v>712</v>
      </c>
      <c r="AC618" s="2">
        <v>428.8</v>
      </c>
      <c r="AD618" s="2" t="s">
        <v>712</v>
      </c>
      <c r="AF618" s="2">
        <v>712.1</v>
      </c>
      <c r="AG618" s="2" t="s">
        <v>712</v>
      </c>
      <c r="AI618" s="2">
        <v>750.3</v>
      </c>
      <c r="AJ618" s="2" t="s">
        <v>712</v>
      </c>
      <c r="AL618" s="2">
        <v>791.1</v>
      </c>
      <c r="AM618" s="2" t="s">
        <v>712</v>
      </c>
    </row>
    <row r="619" spans="1:39" x14ac:dyDescent="0.25">
      <c r="A619" s="2" t="s">
        <v>1858</v>
      </c>
      <c r="B619" s="2" t="s">
        <v>1756</v>
      </c>
      <c r="C619" s="2" t="s">
        <v>1712</v>
      </c>
      <c r="D619" s="4">
        <f t="shared" si="9"/>
        <v>46</v>
      </c>
      <c r="E619" s="2">
        <v>155.9</v>
      </c>
      <c r="F619" s="2" t="s">
        <v>712</v>
      </c>
      <c r="H619" s="2">
        <v>194</v>
      </c>
      <c r="I619" s="2" t="s">
        <v>712</v>
      </c>
      <c r="K619" s="2">
        <v>289.39999999999998</v>
      </c>
      <c r="L619" s="2" t="s">
        <v>712</v>
      </c>
      <c r="N619" s="2">
        <v>463.5</v>
      </c>
      <c r="O619" s="2" t="s">
        <v>712</v>
      </c>
      <c r="Q619" s="2">
        <v>1131</v>
      </c>
      <c r="R619" s="2" t="s">
        <v>712</v>
      </c>
      <c r="T619" s="2">
        <v>1043</v>
      </c>
      <c r="U619" s="2" t="s">
        <v>712</v>
      </c>
      <c r="W619" s="2">
        <v>1166</v>
      </c>
      <c r="X619" s="2" t="s">
        <v>712</v>
      </c>
      <c r="Z619" s="2">
        <v>808.2</v>
      </c>
      <c r="AA619" s="2" t="s">
        <v>712</v>
      </c>
      <c r="AC619" s="2">
        <v>927.2</v>
      </c>
      <c r="AD619" s="2" t="s">
        <v>712</v>
      </c>
      <c r="AF619" s="2">
        <v>2259</v>
      </c>
      <c r="AG619" s="2" t="s">
        <v>712</v>
      </c>
      <c r="AI619" s="2">
        <v>3191</v>
      </c>
      <c r="AJ619" s="2" t="s">
        <v>712</v>
      </c>
      <c r="AL619" s="2">
        <v>1851</v>
      </c>
      <c r="AM619" s="2" t="s">
        <v>712</v>
      </c>
    </row>
    <row r="620" spans="1:39" x14ac:dyDescent="0.25">
      <c r="A620" s="2" t="s">
        <v>1858</v>
      </c>
      <c r="B620" s="2" t="s">
        <v>1755</v>
      </c>
      <c r="C620" s="2" t="s">
        <v>1712</v>
      </c>
      <c r="D620" s="4">
        <f t="shared" si="9"/>
        <v>107</v>
      </c>
      <c r="E620" s="2">
        <v>172.5</v>
      </c>
      <c r="F620" s="2" t="s">
        <v>712</v>
      </c>
      <c r="H620" s="2">
        <v>235.9</v>
      </c>
      <c r="I620" s="2" t="s">
        <v>712</v>
      </c>
      <c r="K620" s="2">
        <v>321.7</v>
      </c>
      <c r="L620" s="2" t="s">
        <v>712</v>
      </c>
      <c r="N620" s="2">
        <v>865.7</v>
      </c>
      <c r="O620" s="2" t="s">
        <v>712</v>
      </c>
      <c r="Q620" s="2">
        <v>840.6</v>
      </c>
      <c r="R620" s="2" t="s">
        <v>712</v>
      </c>
      <c r="T620" s="2">
        <v>922.1</v>
      </c>
      <c r="U620" s="2" t="s">
        <v>712</v>
      </c>
      <c r="W620" s="2">
        <v>854.8</v>
      </c>
      <c r="X620" s="2" t="s">
        <v>712</v>
      </c>
      <c r="Z620" s="2">
        <v>766.4</v>
      </c>
      <c r="AA620" s="2" t="s">
        <v>712</v>
      </c>
      <c r="AC620" s="2">
        <v>718.5</v>
      </c>
      <c r="AD620" s="2" t="s">
        <v>712</v>
      </c>
      <c r="AF620" s="2">
        <v>1079</v>
      </c>
      <c r="AG620" s="2" t="s">
        <v>712</v>
      </c>
      <c r="AI620" s="2">
        <v>1281</v>
      </c>
      <c r="AJ620" s="2" t="s">
        <v>712</v>
      </c>
      <c r="AL620" s="2">
        <v>1399</v>
      </c>
      <c r="AM620" s="2" t="s">
        <v>712</v>
      </c>
    </row>
    <row r="621" spans="1:39" x14ac:dyDescent="0.25">
      <c r="A621" s="2" t="s">
        <v>1858</v>
      </c>
      <c r="B621" s="2" t="s">
        <v>1754</v>
      </c>
      <c r="C621" s="2" t="s">
        <v>1712</v>
      </c>
      <c r="D621" s="4">
        <f t="shared" si="9"/>
        <v>250</v>
      </c>
      <c r="E621" s="2">
        <v>0</v>
      </c>
      <c r="F621" s="2" t="s">
        <v>712</v>
      </c>
      <c r="H621" s="2">
        <v>0</v>
      </c>
      <c r="I621" s="2" t="s">
        <v>712</v>
      </c>
      <c r="K621" s="2">
        <v>0</v>
      </c>
      <c r="L621" s="2" t="s">
        <v>712</v>
      </c>
      <c r="N621" s="2">
        <v>0</v>
      </c>
      <c r="O621" s="2" t="s">
        <v>712</v>
      </c>
      <c r="Q621" s="2">
        <v>0</v>
      </c>
      <c r="R621" s="2" t="s">
        <v>712</v>
      </c>
      <c r="T621" s="2">
        <v>0</v>
      </c>
      <c r="U621" s="2" t="s">
        <v>712</v>
      </c>
      <c r="W621" s="2">
        <v>217.7</v>
      </c>
      <c r="X621" s="2" t="s">
        <v>712</v>
      </c>
      <c r="Z621" s="2">
        <v>136.69999999999999</v>
      </c>
      <c r="AA621" s="2" t="s">
        <v>712</v>
      </c>
      <c r="AC621" s="2">
        <v>171.2</v>
      </c>
      <c r="AD621" s="2" t="s">
        <v>712</v>
      </c>
      <c r="AF621" s="2">
        <v>273.5</v>
      </c>
      <c r="AG621" s="2" t="s">
        <v>712</v>
      </c>
      <c r="AI621" s="2">
        <v>390.7</v>
      </c>
      <c r="AJ621" s="2" t="s">
        <v>712</v>
      </c>
      <c r="AL621" s="2">
        <v>456.1</v>
      </c>
      <c r="AM621" s="2" t="s">
        <v>712</v>
      </c>
    </row>
    <row r="622" spans="1:39" x14ac:dyDescent="0.25">
      <c r="A622" s="2" t="s">
        <v>1858</v>
      </c>
      <c r="B622" s="2" t="s">
        <v>1753</v>
      </c>
      <c r="C622" s="2" t="s">
        <v>1712</v>
      </c>
      <c r="D622" s="4">
        <f t="shared" si="9"/>
        <v>72</v>
      </c>
      <c r="T622" s="2">
        <v>768.9</v>
      </c>
      <c r="U622" s="2" t="s">
        <v>712</v>
      </c>
      <c r="W622" s="2">
        <v>762.3</v>
      </c>
      <c r="X622" s="2" t="s">
        <v>712</v>
      </c>
      <c r="Z622" s="2">
        <v>733.2</v>
      </c>
      <c r="AA622" s="2" t="s">
        <v>712</v>
      </c>
      <c r="AC622" s="2">
        <v>792.9</v>
      </c>
      <c r="AD622" s="2" t="s">
        <v>712</v>
      </c>
      <c r="AF622" s="2">
        <v>1061</v>
      </c>
      <c r="AG622" s="2" t="s">
        <v>712</v>
      </c>
      <c r="AI622" s="2">
        <v>1587</v>
      </c>
      <c r="AJ622" s="2" t="s">
        <v>712</v>
      </c>
      <c r="AL622" s="2">
        <v>1790</v>
      </c>
      <c r="AM622" s="2" t="s">
        <v>712</v>
      </c>
    </row>
    <row r="623" spans="1:39" x14ac:dyDescent="0.25">
      <c r="A623" s="2" t="s">
        <v>1858</v>
      </c>
      <c r="B623" s="2" t="s">
        <v>1752</v>
      </c>
      <c r="C623" s="2" t="s">
        <v>1712</v>
      </c>
      <c r="D623" s="4">
        <f t="shared" si="9"/>
        <v>59</v>
      </c>
      <c r="E623" s="2">
        <v>140.19999999999999</v>
      </c>
      <c r="F623" s="2" t="s">
        <v>712</v>
      </c>
      <c r="H623" s="2">
        <v>171.9</v>
      </c>
      <c r="I623" s="2" t="s">
        <v>712</v>
      </c>
      <c r="K623" s="2">
        <v>241.4</v>
      </c>
      <c r="L623" s="2" t="s">
        <v>712</v>
      </c>
      <c r="N623" s="2">
        <v>362.5</v>
      </c>
      <c r="O623" s="2" t="s">
        <v>712</v>
      </c>
      <c r="Q623" s="2">
        <v>561.1</v>
      </c>
      <c r="R623" s="2" t="s">
        <v>712</v>
      </c>
      <c r="T623" s="2">
        <v>776.4</v>
      </c>
      <c r="U623" s="2" t="s">
        <v>712</v>
      </c>
      <c r="W623" s="2">
        <v>710.4</v>
      </c>
      <c r="X623" s="2" t="s">
        <v>712</v>
      </c>
      <c r="Z623" s="2">
        <v>1211</v>
      </c>
      <c r="AA623" s="2" t="s">
        <v>712</v>
      </c>
      <c r="AC623" s="2">
        <v>1239</v>
      </c>
      <c r="AD623" s="2" t="s">
        <v>712</v>
      </c>
      <c r="AF623" s="2">
        <v>1675</v>
      </c>
      <c r="AG623" s="2" t="s">
        <v>712</v>
      </c>
      <c r="AI623" s="2">
        <v>3222</v>
      </c>
      <c r="AJ623" s="2" t="s">
        <v>712</v>
      </c>
      <c r="AL623" s="2">
        <v>3617</v>
      </c>
      <c r="AM623" s="2" t="s">
        <v>712</v>
      </c>
    </row>
    <row r="624" spans="1:39" x14ac:dyDescent="0.25">
      <c r="A624" s="2" t="s">
        <v>1858</v>
      </c>
      <c r="B624" s="2" t="s">
        <v>1751</v>
      </c>
      <c r="C624" s="2" t="s">
        <v>1712</v>
      </c>
      <c r="D624" s="4">
        <f t="shared" si="9"/>
        <v>61</v>
      </c>
      <c r="E624" s="2">
        <v>35.369999999999997</v>
      </c>
      <c r="F624" s="2" t="s">
        <v>712</v>
      </c>
      <c r="H624" s="2">
        <v>256.10000000000002</v>
      </c>
      <c r="I624" s="2" t="s">
        <v>712</v>
      </c>
      <c r="K624" s="2">
        <v>238</v>
      </c>
      <c r="L624" s="2" t="s">
        <v>712</v>
      </c>
      <c r="N624" s="2">
        <v>471.8</v>
      </c>
      <c r="O624" s="2" t="s">
        <v>712</v>
      </c>
      <c r="Q624" s="2">
        <v>176.3</v>
      </c>
      <c r="R624" s="2" t="s">
        <v>712</v>
      </c>
      <c r="T624" s="2">
        <v>271.89999999999998</v>
      </c>
      <c r="U624" s="2" t="s">
        <v>712</v>
      </c>
      <c r="W624" s="2">
        <v>333.4</v>
      </c>
      <c r="X624" s="2" t="s">
        <v>712</v>
      </c>
      <c r="Z624" s="2">
        <v>921.9</v>
      </c>
      <c r="AA624" s="2" t="s">
        <v>712</v>
      </c>
      <c r="AC624" s="2">
        <v>3183</v>
      </c>
      <c r="AD624" s="2" t="s">
        <v>712</v>
      </c>
      <c r="AF624" s="2">
        <v>16186</v>
      </c>
      <c r="AG624" s="2" t="s">
        <v>712</v>
      </c>
      <c r="AI624" s="2">
        <v>23279</v>
      </c>
      <c r="AJ624" s="2" t="s">
        <v>712</v>
      </c>
      <c r="AL624" s="2">
        <v>11120</v>
      </c>
      <c r="AM624" s="2" t="s">
        <v>712</v>
      </c>
    </row>
    <row r="625" spans="1:39" x14ac:dyDescent="0.25">
      <c r="A625" s="2" t="s">
        <v>1858</v>
      </c>
      <c r="B625" s="2" t="s">
        <v>1750</v>
      </c>
      <c r="C625" s="2" t="s">
        <v>1712</v>
      </c>
      <c r="D625" s="4">
        <f t="shared" si="9"/>
        <v>178</v>
      </c>
      <c r="Z625" s="2">
        <v>210.5</v>
      </c>
      <c r="AA625" s="2" t="s">
        <v>712</v>
      </c>
      <c r="AC625" s="2">
        <v>192.5</v>
      </c>
      <c r="AD625" s="2" t="s">
        <v>712</v>
      </c>
      <c r="AF625" s="2">
        <v>299.10000000000002</v>
      </c>
      <c r="AG625" s="2" t="s">
        <v>712</v>
      </c>
      <c r="AI625" s="2">
        <v>533.1</v>
      </c>
      <c r="AJ625" s="2" t="s">
        <v>712</v>
      </c>
    </row>
    <row r="626" spans="1:39" x14ac:dyDescent="0.25">
      <c r="A626" s="2" t="s">
        <v>1858</v>
      </c>
      <c r="B626" s="2" t="s">
        <v>1749</v>
      </c>
      <c r="C626" s="2" t="s">
        <v>1712</v>
      </c>
      <c r="D626" s="4">
        <f t="shared" si="9"/>
        <v>238</v>
      </c>
      <c r="Z626" s="2">
        <v>141.1</v>
      </c>
      <c r="AA626" s="2" t="s">
        <v>712</v>
      </c>
      <c r="AC626" s="2">
        <v>111.5</v>
      </c>
      <c r="AD626" s="2" t="s">
        <v>712</v>
      </c>
      <c r="AF626" s="2">
        <v>243.6</v>
      </c>
      <c r="AG626" s="2" t="s">
        <v>712</v>
      </c>
      <c r="AI626" s="2">
        <v>469.8</v>
      </c>
      <c r="AJ626" s="2" t="s">
        <v>712</v>
      </c>
      <c r="AL626" s="2">
        <v>619.1</v>
      </c>
      <c r="AM626" s="2" t="s">
        <v>712</v>
      </c>
    </row>
    <row r="627" spans="1:39" x14ac:dyDescent="0.25">
      <c r="A627" s="2" t="s">
        <v>1858</v>
      </c>
      <c r="B627" s="2" t="s">
        <v>1748</v>
      </c>
      <c r="C627" s="2" t="s">
        <v>1712</v>
      </c>
      <c r="D627" s="4">
        <f t="shared" si="9"/>
        <v>74</v>
      </c>
      <c r="E627" s="2">
        <v>358.6</v>
      </c>
      <c r="F627" s="2" t="s">
        <v>712</v>
      </c>
      <c r="H627" s="2">
        <v>490.3</v>
      </c>
      <c r="I627" s="2" t="s">
        <v>712</v>
      </c>
      <c r="K627" s="2">
        <v>702.2</v>
      </c>
      <c r="L627" s="2" t="s">
        <v>712</v>
      </c>
      <c r="N627" s="2">
        <v>4139</v>
      </c>
      <c r="O627" s="2" t="s">
        <v>712</v>
      </c>
      <c r="Q627" s="2">
        <v>4718</v>
      </c>
      <c r="R627" s="2" t="s">
        <v>712</v>
      </c>
      <c r="T627" s="2">
        <v>3742</v>
      </c>
      <c r="U627" s="2" t="s">
        <v>712</v>
      </c>
      <c r="W627" s="2">
        <v>5565</v>
      </c>
      <c r="X627" s="2" t="s">
        <v>712</v>
      </c>
      <c r="Z627" s="2">
        <v>4656</v>
      </c>
      <c r="AA627" s="2" t="s">
        <v>712</v>
      </c>
      <c r="AC627" s="2">
        <v>4120</v>
      </c>
      <c r="AD627" s="2" t="s">
        <v>712</v>
      </c>
      <c r="AF627" s="2">
        <v>8632</v>
      </c>
      <c r="AG627" s="2" t="s">
        <v>712</v>
      </c>
      <c r="AI627" s="2">
        <v>10646</v>
      </c>
      <c r="AJ627" s="2" t="s">
        <v>712</v>
      </c>
      <c r="AL627" s="2">
        <v>8313</v>
      </c>
      <c r="AM627" s="2" t="s">
        <v>712</v>
      </c>
    </row>
    <row r="628" spans="1:39" x14ac:dyDescent="0.25">
      <c r="A628" s="2" t="s">
        <v>1858</v>
      </c>
      <c r="B628" s="2" t="s">
        <v>1747</v>
      </c>
      <c r="C628" s="2" t="s">
        <v>1712</v>
      </c>
      <c r="D628" s="4">
        <f t="shared" si="9"/>
        <v>75</v>
      </c>
      <c r="H628" s="2">
        <v>112.2</v>
      </c>
      <c r="I628" s="2" t="s">
        <v>712</v>
      </c>
      <c r="K628" s="2">
        <v>124.7</v>
      </c>
      <c r="L628" s="2" t="s">
        <v>712</v>
      </c>
      <c r="N628" s="2">
        <v>250.3</v>
      </c>
      <c r="O628" s="2" t="s">
        <v>712</v>
      </c>
      <c r="Q628" s="2">
        <v>333.3</v>
      </c>
      <c r="R628" s="2" t="s">
        <v>712</v>
      </c>
      <c r="T628" s="2">
        <v>274.39999999999998</v>
      </c>
      <c r="U628" s="2" t="s">
        <v>712</v>
      </c>
      <c r="W628" s="2">
        <v>729.1</v>
      </c>
      <c r="X628" s="2" t="s">
        <v>712</v>
      </c>
      <c r="Z628" s="2">
        <v>713.1</v>
      </c>
      <c r="AA628" s="2" t="s">
        <v>712</v>
      </c>
      <c r="AC628" s="2">
        <v>442.1</v>
      </c>
      <c r="AD628" s="2" t="s">
        <v>712</v>
      </c>
      <c r="AF628" s="2">
        <v>520.1</v>
      </c>
      <c r="AG628" s="2" t="s">
        <v>712</v>
      </c>
      <c r="AI628" s="2">
        <v>505</v>
      </c>
      <c r="AJ628" s="2" t="s">
        <v>712</v>
      </c>
      <c r="AL628" s="2">
        <v>427.4</v>
      </c>
      <c r="AM628" s="2" t="s">
        <v>712</v>
      </c>
    </row>
    <row r="629" spans="1:39" x14ac:dyDescent="0.25">
      <c r="A629" s="2" t="s">
        <v>1858</v>
      </c>
      <c r="B629" s="2" t="s">
        <v>1746</v>
      </c>
      <c r="C629" s="2" t="s">
        <v>1712</v>
      </c>
      <c r="D629" s="4">
        <f t="shared" si="9"/>
        <v>81</v>
      </c>
      <c r="E629" s="2">
        <v>195.1</v>
      </c>
      <c r="F629" s="2" t="s">
        <v>712</v>
      </c>
      <c r="H629" s="2">
        <v>216.9</v>
      </c>
      <c r="I629" s="2" t="s">
        <v>712</v>
      </c>
      <c r="K629" s="2">
        <v>232.5</v>
      </c>
      <c r="L629" s="2" t="s">
        <v>712</v>
      </c>
      <c r="N629" s="2">
        <v>313</v>
      </c>
      <c r="O629" s="2" t="s">
        <v>712</v>
      </c>
      <c r="Q629" s="2">
        <v>351.3</v>
      </c>
      <c r="R629" s="2" t="s">
        <v>712</v>
      </c>
      <c r="T629" s="2">
        <v>376.5</v>
      </c>
      <c r="U629" s="2" t="s">
        <v>712</v>
      </c>
      <c r="W629" s="2">
        <v>414.5</v>
      </c>
      <c r="X629" s="2" t="s">
        <v>712</v>
      </c>
      <c r="Z629" s="2">
        <v>392.2</v>
      </c>
      <c r="AA629" s="2" t="s">
        <v>712</v>
      </c>
      <c r="AC629" s="2">
        <v>311.60000000000002</v>
      </c>
      <c r="AD629" s="2" t="s">
        <v>712</v>
      </c>
      <c r="AF629" s="2">
        <v>1099</v>
      </c>
      <c r="AG629" s="2" t="s">
        <v>712</v>
      </c>
      <c r="AI629" s="2">
        <v>1642</v>
      </c>
      <c r="AJ629" s="2" t="s">
        <v>712</v>
      </c>
      <c r="AL629" s="2">
        <v>1381</v>
      </c>
      <c r="AM629" s="2" t="s">
        <v>712</v>
      </c>
    </row>
    <row r="630" spans="1:39" x14ac:dyDescent="0.25">
      <c r="A630" s="2" t="s">
        <v>1858</v>
      </c>
      <c r="B630" s="2" t="s">
        <v>1745</v>
      </c>
      <c r="C630" s="2" t="s">
        <v>1712</v>
      </c>
      <c r="D630" s="4">
        <f t="shared" si="9"/>
        <v>90</v>
      </c>
      <c r="Q630" s="2">
        <v>1746</v>
      </c>
      <c r="R630" s="2" t="s">
        <v>712</v>
      </c>
      <c r="T630" s="2">
        <v>379.8</v>
      </c>
      <c r="U630" s="2" t="s">
        <v>712</v>
      </c>
      <c r="W630" s="2">
        <v>486.5</v>
      </c>
      <c r="X630" s="2" t="s">
        <v>712</v>
      </c>
      <c r="Z630" s="2">
        <v>454.2</v>
      </c>
      <c r="AA630" s="2" t="s">
        <v>712</v>
      </c>
      <c r="AC630" s="2">
        <v>323.60000000000002</v>
      </c>
      <c r="AD630" s="2" t="s">
        <v>712</v>
      </c>
      <c r="AF630" s="2">
        <v>407.2</v>
      </c>
      <c r="AG630" s="2" t="s">
        <v>712</v>
      </c>
      <c r="AI630" s="2">
        <v>487.3</v>
      </c>
      <c r="AJ630" s="2" t="s">
        <v>712</v>
      </c>
      <c r="AL630" s="2">
        <v>531.29999999999995</v>
      </c>
      <c r="AM630" s="2" t="s">
        <v>712</v>
      </c>
    </row>
    <row r="631" spans="1:39" x14ac:dyDescent="0.25">
      <c r="A631" s="2" t="s">
        <v>1858</v>
      </c>
      <c r="B631" s="2" t="s">
        <v>1744</v>
      </c>
      <c r="C631" s="2" t="s">
        <v>1712</v>
      </c>
      <c r="D631" s="4">
        <f t="shared" si="9"/>
        <v>175</v>
      </c>
      <c r="K631" s="2">
        <v>118.8</v>
      </c>
      <c r="L631" s="2" t="s">
        <v>712</v>
      </c>
      <c r="N631" s="2">
        <v>142.69999999999999</v>
      </c>
      <c r="O631" s="2" t="s">
        <v>712</v>
      </c>
      <c r="Q631" s="2">
        <v>187</v>
      </c>
      <c r="R631" s="2" t="s">
        <v>712</v>
      </c>
      <c r="T631" s="2">
        <v>176</v>
      </c>
      <c r="U631" s="2" t="s">
        <v>712</v>
      </c>
      <c r="W631" s="2">
        <v>204.8</v>
      </c>
      <c r="X631" s="2" t="s">
        <v>712</v>
      </c>
      <c r="Z631" s="2">
        <v>217.6</v>
      </c>
      <c r="AA631" s="2" t="s">
        <v>712</v>
      </c>
      <c r="AC631" s="2">
        <v>303.10000000000002</v>
      </c>
      <c r="AD631" s="2" t="s">
        <v>712</v>
      </c>
      <c r="AF631" s="2">
        <v>455.5</v>
      </c>
      <c r="AG631" s="2" t="s">
        <v>712</v>
      </c>
      <c r="AI631" s="2">
        <v>580.5</v>
      </c>
      <c r="AJ631" s="2" t="s">
        <v>712</v>
      </c>
      <c r="AL631" s="2">
        <v>573.1</v>
      </c>
      <c r="AM631" s="2" t="s">
        <v>712</v>
      </c>
    </row>
    <row r="632" spans="1:39" x14ac:dyDescent="0.25">
      <c r="A632" s="2" t="s">
        <v>1858</v>
      </c>
      <c r="B632" s="2" t="s">
        <v>1743</v>
      </c>
      <c r="C632" s="2" t="s">
        <v>1712</v>
      </c>
      <c r="D632" s="4">
        <f t="shared" si="9"/>
        <v>114</v>
      </c>
      <c r="E632" s="2">
        <v>100.6</v>
      </c>
      <c r="F632" s="2" t="s">
        <v>712</v>
      </c>
      <c r="H632" s="2">
        <v>121.4</v>
      </c>
      <c r="I632" s="2" t="s">
        <v>712</v>
      </c>
      <c r="K632" s="2">
        <v>174.4</v>
      </c>
      <c r="L632" s="2" t="s">
        <v>712</v>
      </c>
      <c r="N632" s="2">
        <v>309.39999999999998</v>
      </c>
      <c r="O632" s="2" t="s">
        <v>712</v>
      </c>
      <c r="Q632" s="2">
        <v>366.3</v>
      </c>
      <c r="R632" s="2" t="s">
        <v>712</v>
      </c>
      <c r="T632" s="2">
        <v>377</v>
      </c>
      <c r="U632" s="2" t="s">
        <v>712</v>
      </c>
      <c r="W632" s="2">
        <v>328</v>
      </c>
      <c r="X632" s="2" t="s">
        <v>712</v>
      </c>
      <c r="Z632" s="2">
        <v>454.7</v>
      </c>
      <c r="AA632" s="2" t="s">
        <v>712</v>
      </c>
      <c r="AC632" s="2">
        <v>402.2</v>
      </c>
      <c r="AD632" s="2" t="s">
        <v>712</v>
      </c>
      <c r="AF632" s="2">
        <v>857.9</v>
      </c>
      <c r="AG632" s="2" t="s">
        <v>712</v>
      </c>
      <c r="AI632" s="2">
        <v>1185</v>
      </c>
      <c r="AJ632" s="2" t="s">
        <v>712</v>
      </c>
      <c r="AL632" s="2">
        <v>1377</v>
      </c>
      <c r="AM632" s="2" t="s">
        <v>712</v>
      </c>
    </row>
    <row r="633" spans="1:39" x14ac:dyDescent="0.25">
      <c r="A633" s="2" t="s">
        <v>1858</v>
      </c>
      <c r="B633" s="2" t="s">
        <v>1742</v>
      </c>
      <c r="C633" s="2" t="s">
        <v>1712</v>
      </c>
      <c r="D633" s="4">
        <f t="shared" si="9"/>
        <v>122</v>
      </c>
      <c r="E633" s="2">
        <v>47.46</v>
      </c>
      <c r="F633" s="2" t="s">
        <v>712</v>
      </c>
      <c r="H633" s="2">
        <v>61.03</v>
      </c>
      <c r="I633" s="2" t="s">
        <v>712</v>
      </c>
      <c r="K633" s="2">
        <v>75.27</v>
      </c>
      <c r="L633" s="2" t="s">
        <v>712</v>
      </c>
      <c r="N633" s="2">
        <v>159.9</v>
      </c>
      <c r="O633" s="2" t="s">
        <v>712</v>
      </c>
      <c r="Q633" s="2">
        <v>238</v>
      </c>
      <c r="R633" s="2" t="s">
        <v>712</v>
      </c>
      <c r="T633" s="2">
        <v>243</v>
      </c>
      <c r="U633" s="2" t="s">
        <v>712</v>
      </c>
      <c r="W633" s="2">
        <v>434.1</v>
      </c>
      <c r="X633" s="2" t="s">
        <v>712</v>
      </c>
      <c r="Z633" s="2">
        <v>477.1</v>
      </c>
      <c r="AA633" s="2" t="s">
        <v>712</v>
      </c>
      <c r="AC633" s="2">
        <v>348.4</v>
      </c>
      <c r="AD633" s="2" t="s">
        <v>712</v>
      </c>
      <c r="AF633" s="2">
        <v>816.7</v>
      </c>
      <c r="AG633" s="2" t="s">
        <v>712</v>
      </c>
      <c r="AI633" s="2">
        <v>1159</v>
      </c>
      <c r="AJ633" s="2" t="s">
        <v>712</v>
      </c>
      <c r="AL633" s="2">
        <v>1022</v>
      </c>
      <c r="AM633" s="2" t="s">
        <v>712</v>
      </c>
    </row>
    <row r="634" spans="1:39" x14ac:dyDescent="0.25">
      <c r="A634" s="2" t="s">
        <v>1858</v>
      </c>
      <c r="B634" s="2" t="s">
        <v>1741</v>
      </c>
      <c r="C634" s="2" t="s">
        <v>1712</v>
      </c>
      <c r="D634" s="4">
        <f t="shared" si="9"/>
        <v>123</v>
      </c>
      <c r="E634" s="2">
        <v>164</v>
      </c>
      <c r="F634" s="2" t="s">
        <v>712</v>
      </c>
      <c r="H634" s="2">
        <v>198.5</v>
      </c>
      <c r="I634" s="2" t="s">
        <v>712</v>
      </c>
      <c r="K634" s="2">
        <v>245.9</v>
      </c>
      <c r="L634" s="2" t="s">
        <v>712</v>
      </c>
      <c r="N634" s="2">
        <v>390.4</v>
      </c>
      <c r="O634" s="2" t="s">
        <v>712</v>
      </c>
      <c r="Q634" s="2">
        <v>424.3</v>
      </c>
      <c r="R634" s="2" t="s">
        <v>712</v>
      </c>
      <c r="T634" s="2">
        <v>443</v>
      </c>
      <c r="U634" s="2" t="s">
        <v>712</v>
      </c>
      <c r="W634" s="2">
        <v>110.2</v>
      </c>
      <c r="X634" s="2" t="s">
        <v>712</v>
      </c>
      <c r="Z634" s="2">
        <v>125.1</v>
      </c>
      <c r="AA634" s="2" t="s">
        <v>712</v>
      </c>
      <c r="AC634" s="2">
        <v>176.8</v>
      </c>
      <c r="AD634" s="2" t="s">
        <v>712</v>
      </c>
      <c r="AF634" s="2">
        <v>209.8</v>
      </c>
      <c r="AG634" s="2" t="s">
        <v>712</v>
      </c>
      <c r="AI634" s="2">
        <v>414.2</v>
      </c>
      <c r="AJ634" s="2" t="s">
        <v>712</v>
      </c>
      <c r="AL634" s="2">
        <v>455.9</v>
      </c>
      <c r="AM634" s="2" t="s">
        <v>712</v>
      </c>
    </row>
    <row r="635" spans="1:39" x14ac:dyDescent="0.25">
      <c r="A635" s="2" t="s">
        <v>1858</v>
      </c>
      <c r="B635" s="2" t="s">
        <v>1740</v>
      </c>
      <c r="C635" s="2" t="s">
        <v>1712</v>
      </c>
      <c r="D635" s="4">
        <f t="shared" si="9"/>
        <v>124</v>
      </c>
      <c r="E635" s="2">
        <v>350.2</v>
      </c>
      <c r="F635" s="2" t="s">
        <v>712</v>
      </c>
      <c r="H635" s="2">
        <v>1271</v>
      </c>
      <c r="I635" s="2" t="s">
        <v>712</v>
      </c>
      <c r="K635" s="2">
        <v>2370</v>
      </c>
      <c r="L635" s="2" t="s">
        <v>712</v>
      </c>
      <c r="N635" s="2">
        <v>6854</v>
      </c>
      <c r="O635" s="2" t="s">
        <v>712</v>
      </c>
      <c r="Q635" s="2">
        <v>8493</v>
      </c>
      <c r="R635" s="2" t="s">
        <v>712</v>
      </c>
      <c r="T635" s="2">
        <v>5684</v>
      </c>
      <c r="U635" s="2" t="s">
        <v>712</v>
      </c>
      <c r="W635" s="2">
        <v>7370</v>
      </c>
      <c r="X635" s="2" t="s">
        <v>712</v>
      </c>
      <c r="Z635" s="2">
        <v>6065</v>
      </c>
      <c r="AA635" s="2" t="s">
        <v>712</v>
      </c>
      <c r="AC635" s="2">
        <v>3712</v>
      </c>
      <c r="AD635" s="2" t="s">
        <v>712</v>
      </c>
      <c r="AF635" s="2">
        <v>11219</v>
      </c>
      <c r="AG635" s="2" t="s">
        <v>712</v>
      </c>
      <c r="AI635" s="2">
        <v>13036</v>
      </c>
      <c r="AJ635" s="2" t="s">
        <v>712</v>
      </c>
      <c r="AL635" s="2">
        <v>4644</v>
      </c>
      <c r="AM635" s="2" t="s">
        <v>712</v>
      </c>
    </row>
    <row r="636" spans="1:39" x14ac:dyDescent="0.25">
      <c r="A636" s="2" t="s">
        <v>1858</v>
      </c>
      <c r="B636" s="2" t="s">
        <v>1739</v>
      </c>
      <c r="C636" s="2" t="s">
        <v>1712</v>
      </c>
      <c r="D636" s="4">
        <f t="shared" si="9"/>
        <v>129</v>
      </c>
      <c r="E636" s="2">
        <v>138.1</v>
      </c>
      <c r="F636" s="2" t="s">
        <v>712</v>
      </c>
      <c r="H636" s="2">
        <v>157.5</v>
      </c>
      <c r="I636" s="2" t="s">
        <v>712</v>
      </c>
      <c r="K636" s="2">
        <v>193</v>
      </c>
      <c r="L636" s="2" t="s">
        <v>712</v>
      </c>
      <c r="N636" s="2">
        <v>293.7</v>
      </c>
      <c r="O636" s="2" t="s">
        <v>712</v>
      </c>
      <c r="Q636" s="2">
        <v>382.4</v>
      </c>
      <c r="R636" s="2" t="s">
        <v>712</v>
      </c>
      <c r="T636" s="2">
        <v>242.9</v>
      </c>
      <c r="U636" s="2" t="s">
        <v>712</v>
      </c>
      <c r="W636" s="2">
        <v>246.6</v>
      </c>
      <c r="X636" s="2" t="s">
        <v>712</v>
      </c>
      <c r="Z636" s="2">
        <v>247.5</v>
      </c>
      <c r="AA636" s="2" t="s">
        <v>712</v>
      </c>
      <c r="AC636" s="2">
        <v>262.7</v>
      </c>
      <c r="AD636" s="2" t="s">
        <v>712</v>
      </c>
      <c r="AF636" s="2">
        <v>379.1</v>
      </c>
      <c r="AG636" s="2" t="s">
        <v>712</v>
      </c>
      <c r="AI636" s="2">
        <v>445</v>
      </c>
      <c r="AJ636" s="2" t="s">
        <v>712</v>
      </c>
      <c r="AL636" s="2">
        <v>411.8</v>
      </c>
      <c r="AM636" s="2" t="s">
        <v>712</v>
      </c>
    </row>
    <row r="637" spans="1:39" x14ac:dyDescent="0.25">
      <c r="A637" s="2" t="s">
        <v>1858</v>
      </c>
      <c r="B637" s="2" t="s">
        <v>1738</v>
      </c>
      <c r="C637" s="2" t="s">
        <v>1712</v>
      </c>
      <c r="D637" s="4">
        <f t="shared" si="9"/>
        <v>130</v>
      </c>
      <c r="E637" s="2">
        <v>48.39</v>
      </c>
      <c r="F637" s="2" t="s">
        <v>712</v>
      </c>
      <c r="H637" s="2">
        <v>63.31</v>
      </c>
      <c r="I637" s="2" t="s">
        <v>712</v>
      </c>
      <c r="K637" s="2">
        <v>83.56</v>
      </c>
      <c r="L637" s="2" t="s">
        <v>712</v>
      </c>
      <c r="N637" s="2">
        <v>143.30000000000001</v>
      </c>
      <c r="O637" s="2" t="s">
        <v>712</v>
      </c>
      <c r="Q637" s="2">
        <v>182</v>
      </c>
      <c r="R637" s="2" t="s">
        <v>712</v>
      </c>
      <c r="T637" s="2">
        <v>145.9</v>
      </c>
      <c r="U637" s="2" t="s">
        <v>712</v>
      </c>
      <c r="W637" s="2">
        <v>185.8</v>
      </c>
      <c r="X637" s="2" t="s">
        <v>712</v>
      </c>
      <c r="Z637" s="2">
        <v>259.60000000000002</v>
      </c>
      <c r="AA637" s="2" t="s">
        <v>712</v>
      </c>
      <c r="AC637" s="2">
        <v>296.5</v>
      </c>
      <c r="AD637" s="2" t="s">
        <v>712</v>
      </c>
      <c r="AF637" s="2">
        <v>328.4</v>
      </c>
      <c r="AG637" s="2" t="s">
        <v>712</v>
      </c>
      <c r="AI637" s="2">
        <v>384</v>
      </c>
      <c r="AJ637" s="2" t="s">
        <v>712</v>
      </c>
      <c r="AL637" s="2">
        <v>381.4</v>
      </c>
      <c r="AM637" s="2" t="s">
        <v>712</v>
      </c>
    </row>
    <row r="638" spans="1:39" x14ac:dyDescent="0.25">
      <c r="A638" s="2" t="s">
        <v>1858</v>
      </c>
      <c r="B638" s="2" t="s">
        <v>1737</v>
      </c>
      <c r="C638" s="2" t="s">
        <v>1712</v>
      </c>
      <c r="D638" s="4">
        <f t="shared" si="9"/>
        <v>133</v>
      </c>
      <c r="H638" s="2">
        <v>48.28</v>
      </c>
      <c r="I638" s="2" t="s">
        <v>712</v>
      </c>
      <c r="K638" s="2">
        <v>79.16</v>
      </c>
      <c r="L638" s="2" t="s">
        <v>712</v>
      </c>
      <c r="N638" s="2">
        <v>156.4</v>
      </c>
      <c r="O638" s="2" t="s">
        <v>712</v>
      </c>
      <c r="Q638" s="2">
        <v>180.6</v>
      </c>
      <c r="R638" s="2" t="s">
        <v>712</v>
      </c>
      <c r="T638" s="2">
        <v>259</v>
      </c>
      <c r="U638" s="2" t="s">
        <v>712</v>
      </c>
      <c r="W638" s="2">
        <v>318.39999999999998</v>
      </c>
      <c r="X638" s="2" t="s">
        <v>712</v>
      </c>
      <c r="Z638" s="2">
        <v>265.3</v>
      </c>
      <c r="AA638" s="2" t="s">
        <v>712</v>
      </c>
      <c r="AC638" s="2">
        <v>331.8</v>
      </c>
      <c r="AD638" s="2" t="s">
        <v>712</v>
      </c>
      <c r="AF638" s="2">
        <v>592</v>
      </c>
      <c r="AG638" s="2" t="s">
        <v>712</v>
      </c>
      <c r="AI638" s="2">
        <v>772.3</v>
      </c>
      <c r="AJ638" s="2" t="s">
        <v>712</v>
      </c>
      <c r="AL638" s="2">
        <v>744.3</v>
      </c>
      <c r="AM638" s="2" t="s">
        <v>712</v>
      </c>
    </row>
    <row r="639" spans="1:39" x14ac:dyDescent="0.25">
      <c r="A639" s="2" t="s">
        <v>1858</v>
      </c>
      <c r="B639" s="2" t="s">
        <v>1736</v>
      </c>
      <c r="C639" s="2" t="s">
        <v>1712</v>
      </c>
      <c r="D639" s="4">
        <f t="shared" si="9"/>
        <v>136</v>
      </c>
      <c r="E639" s="2">
        <v>122.2</v>
      </c>
      <c r="F639" s="2" t="s">
        <v>712</v>
      </c>
      <c r="H639" s="2">
        <v>181.8</v>
      </c>
      <c r="I639" s="2" t="s">
        <v>712</v>
      </c>
      <c r="K639" s="2">
        <v>217.6</v>
      </c>
      <c r="L639" s="2" t="s">
        <v>712</v>
      </c>
      <c r="N639" s="2">
        <v>384</v>
      </c>
      <c r="O639" s="2" t="s">
        <v>712</v>
      </c>
      <c r="Q639" s="2">
        <v>462</v>
      </c>
      <c r="R639" s="2" t="s">
        <v>712</v>
      </c>
      <c r="T639" s="2">
        <v>487.8</v>
      </c>
      <c r="U639" s="2" t="s">
        <v>712</v>
      </c>
      <c r="W639" s="2">
        <v>684.3</v>
      </c>
      <c r="X639" s="2" t="s">
        <v>712</v>
      </c>
      <c r="Z639" s="2">
        <v>566.20000000000005</v>
      </c>
      <c r="AA639" s="2" t="s">
        <v>712</v>
      </c>
      <c r="AC639" s="2">
        <v>459.1</v>
      </c>
      <c r="AD639" s="2" t="s">
        <v>712</v>
      </c>
      <c r="AF639" s="2">
        <v>1009</v>
      </c>
      <c r="AG639" s="2" t="s">
        <v>712</v>
      </c>
      <c r="AI639" s="2">
        <v>1385</v>
      </c>
      <c r="AJ639" s="2" t="s">
        <v>712</v>
      </c>
      <c r="AL639" s="2">
        <v>1338</v>
      </c>
      <c r="AM639" s="2" t="s">
        <v>712</v>
      </c>
    </row>
    <row r="640" spans="1:39" x14ac:dyDescent="0.25">
      <c r="A640" s="2" t="s">
        <v>1858</v>
      </c>
      <c r="B640" s="2" t="s">
        <v>1735</v>
      </c>
      <c r="C640" s="2" t="s">
        <v>1712</v>
      </c>
      <c r="D640" s="4">
        <f t="shared" si="9"/>
        <v>137</v>
      </c>
      <c r="E640" s="2">
        <v>229.1</v>
      </c>
      <c r="F640" s="2" t="s">
        <v>712</v>
      </c>
      <c r="H640" s="2">
        <v>289.2</v>
      </c>
      <c r="I640" s="2" t="s">
        <v>712</v>
      </c>
      <c r="K640" s="2">
        <v>259.3</v>
      </c>
      <c r="L640" s="2" t="s">
        <v>712</v>
      </c>
      <c r="N640" s="2">
        <v>896.8</v>
      </c>
      <c r="O640" s="2" t="s">
        <v>712</v>
      </c>
      <c r="Q640" s="2">
        <v>1095</v>
      </c>
      <c r="R640" s="2" t="s">
        <v>712</v>
      </c>
      <c r="T640" s="2">
        <v>1834</v>
      </c>
      <c r="U640" s="2" t="s">
        <v>712</v>
      </c>
      <c r="W640" s="2">
        <v>2977</v>
      </c>
      <c r="X640" s="2" t="s">
        <v>712</v>
      </c>
      <c r="Z640" s="2">
        <v>3629</v>
      </c>
      <c r="AA640" s="2" t="s">
        <v>712</v>
      </c>
      <c r="AC640" s="2">
        <v>3966</v>
      </c>
      <c r="AD640" s="2" t="s">
        <v>712</v>
      </c>
      <c r="AF640" s="2">
        <v>6320</v>
      </c>
      <c r="AG640" s="2" t="s">
        <v>712</v>
      </c>
      <c r="AI640" s="2">
        <v>9098</v>
      </c>
      <c r="AJ640" s="2" t="s">
        <v>712</v>
      </c>
      <c r="AL640" s="2">
        <v>9042</v>
      </c>
      <c r="AM640" s="2" t="s">
        <v>712</v>
      </c>
    </row>
    <row r="641" spans="1:39" x14ac:dyDescent="0.25">
      <c r="A641" s="2" t="s">
        <v>1858</v>
      </c>
      <c r="B641" s="2" t="s">
        <v>1734</v>
      </c>
      <c r="C641" s="2" t="s">
        <v>1712</v>
      </c>
      <c r="D641" s="4">
        <f t="shared" si="9"/>
        <v>143</v>
      </c>
      <c r="E641" s="2">
        <v>181.6</v>
      </c>
      <c r="F641" s="2" t="s">
        <v>712</v>
      </c>
      <c r="H641" s="2">
        <v>203.4</v>
      </c>
      <c r="I641" s="2" t="s">
        <v>712</v>
      </c>
      <c r="K641" s="2">
        <v>303.10000000000002</v>
      </c>
      <c r="L641" s="2" t="s">
        <v>712</v>
      </c>
      <c r="N641" s="2">
        <v>591.29999999999995</v>
      </c>
      <c r="O641" s="2" t="s">
        <v>712</v>
      </c>
      <c r="Q641" s="2">
        <v>839.7</v>
      </c>
      <c r="R641" s="2" t="s">
        <v>712</v>
      </c>
      <c r="T641" s="2">
        <v>923.8</v>
      </c>
      <c r="U641" s="2" t="s">
        <v>712</v>
      </c>
      <c r="W641" s="2">
        <v>1303</v>
      </c>
      <c r="X641" s="2" t="s">
        <v>712</v>
      </c>
      <c r="Z641" s="2">
        <v>1401</v>
      </c>
      <c r="AA641" s="2" t="s">
        <v>712</v>
      </c>
      <c r="AC641" s="2">
        <v>1430</v>
      </c>
      <c r="AD641" s="2" t="s">
        <v>712</v>
      </c>
      <c r="AF641" s="2">
        <v>2549</v>
      </c>
      <c r="AG641" s="2" t="s">
        <v>712</v>
      </c>
      <c r="AI641" s="2">
        <v>2979</v>
      </c>
      <c r="AJ641" s="2" t="s">
        <v>712</v>
      </c>
      <c r="AL641" s="2">
        <v>2909</v>
      </c>
      <c r="AM641" s="2" t="s">
        <v>712</v>
      </c>
    </row>
    <row r="642" spans="1:39" x14ac:dyDescent="0.25">
      <c r="A642" s="2" t="s">
        <v>1858</v>
      </c>
      <c r="B642" s="2" t="s">
        <v>1733</v>
      </c>
      <c r="C642" s="2" t="s">
        <v>1712</v>
      </c>
      <c r="D642" s="4">
        <f t="shared" ref="D642:D705" si="10">IF(B642="","",VALUE(LEFT(B642,FIND(".|",B642)-1)))</f>
        <v>144</v>
      </c>
      <c r="Q642" s="2">
        <v>288.89999999999998</v>
      </c>
      <c r="R642" s="2" t="s">
        <v>712</v>
      </c>
      <c r="T642" s="2">
        <v>179.1</v>
      </c>
      <c r="U642" s="2" t="s">
        <v>712</v>
      </c>
      <c r="W642" s="2">
        <v>161.30000000000001</v>
      </c>
      <c r="X642" s="2" t="s">
        <v>712</v>
      </c>
      <c r="Z642" s="2">
        <v>250.5</v>
      </c>
      <c r="AA642" s="2" t="s">
        <v>712</v>
      </c>
      <c r="AC642" s="2">
        <v>260</v>
      </c>
      <c r="AD642" s="2" t="s">
        <v>712</v>
      </c>
      <c r="AF642" s="2">
        <v>418.9</v>
      </c>
      <c r="AG642" s="2" t="s">
        <v>712</v>
      </c>
      <c r="AI642" s="2">
        <v>564.79999999999995</v>
      </c>
      <c r="AJ642" s="2" t="s">
        <v>712</v>
      </c>
      <c r="AL642" s="2">
        <v>525</v>
      </c>
      <c r="AM642" s="2" t="s">
        <v>712</v>
      </c>
    </row>
    <row r="643" spans="1:39" x14ac:dyDescent="0.25">
      <c r="A643" s="2" t="s">
        <v>1858</v>
      </c>
      <c r="B643" s="2" t="s">
        <v>1732</v>
      </c>
      <c r="C643" s="2" t="s">
        <v>1712</v>
      </c>
      <c r="D643" s="4">
        <f t="shared" si="10"/>
        <v>147</v>
      </c>
      <c r="Q643" s="2">
        <v>2013</v>
      </c>
      <c r="R643" s="2" t="s">
        <v>712</v>
      </c>
      <c r="T643" s="2">
        <v>1853</v>
      </c>
      <c r="U643" s="2" t="s">
        <v>712</v>
      </c>
      <c r="W643" s="2">
        <v>2278</v>
      </c>
      <c r="X643" s="2" t="s">
        <v>712</v>
      </c>
      <c r="Z643" s="2">
        <v>2334</v>
      </c>
      <c r="AA643" s="2" t="s">
        <v>712</v>
      </c>
      <c r="AC643" s="2">
        <v>1717</v>
      </c>
      <c r="AD643" s="2" t="s">
        <v>712</v>
      </c>
      <c r="AF643" s="2">
        <v>4196</v>
      </c>
      <c r="AG643" s="2" t="s">
        <v>712</v>
      </c>
      <c r="AI643" s="2">
        <v>5679</v>
      </c>
      <c r="AJ643" s="2" t="s">
        <v>712</v>
      </c>
      <c r="AL643" s="2">
        <v>4695</v>
      </c>
      <c r="AM643" s="2" t="s">
        <v>712</v>
      </c>
    </row>
    <row r="644" spans="1:39" x14ac:dyDescent="0.25">
      <c r="A644" s="2" t="s">
        <v>1858</v>
      </c>
      <c r="B644" s="2" t="s">
        <v>1731</v>
      </c>
      <c r="C644" s="2" t="s">
        <v>1712</v>
      </c>
      <c r="D644" s="4">
        <f t="shared" si="10"/>
        <v>158</v>
      </c>
      <c r="E644" s="2">
        <v>147.80000000000001</v>
      </c>
      <c r="F644" s="2" t="s">
        <v>712</v>
      </c>
      <c r="H644" s="2">
        <v>160.6</v>
      </c>
      <c r="I644" s="2" t="s">
        <v>712</v>
      </c>
      <c r="K644" s="2">
        <v>156.30000000000001</v>
      </c>
      <c r="L644" s="2" t="s">
        <v>712</v>
      </c>
      <c r="N644" s="2">
        <v>235.8</v>
      </c>
      <c r="O644" s="2" t="s">
        <v>712</v>
      </c>
      <c r="Q644" s="2">
        <v>320.3</v>
      </c>
      <c r="R644" s="2" t="s">
        <v>712</v>
      </c>
      <c r="T644" s="2">
        <v>308.7</v>
      </c>
      <c r="U644" s="2" t="s">
        <v>712</v>
      </c>
      <c r="W644" s="2">
        <v>277.8</v>
      </c>
      <c r="X644" s="2" t="s">
        <v>712</v>
      </c>
      <c r="Z644" s="2">
        <v>183.5</v>
      </c>
      <c r="AA644" s="2" t="s">
        <v>712</v>
      </c>
      <c r="AC644" s="2">
        <v>179.7</v>
      </c>
      <c r="AD644" s="2" t="s">
        <v>712</v>
      </c>
      <c r="AF644" s="2">
        <v>295.39999999999998</v>
      </c>
      <c r="AG644" s="2" t="s">
        <v>712</v>
      </c>
      <c r="AI644" s="2">
        <v>393.6</v>
      </c>
      <c r="AJ644" s="2" t="s">
        <v>712</v>
      </c>
      <c r="AL644" s="2">
        <v>359</v>
      </c>
      <c r="AM644" s="2" t="s">
        <v>712</v>
      </c>
    </row>
    <row r="645" spans="1:39" x14ac:dyDescent="0.25">
      <c r="A645" s="2" t="s">
        <v>1858</v>
      </c>
      <c r="B645" s="2" t="s">
        <v>1730</v>
      </c>
      <c r="C645" s="2" t="s">
        <v>1712</v>
      </c>
      <c r="D645" s="4">
        <f t="shared" si="10"/>
        <v>159</v>
      </c>
      <c r="E645" s="2">
        <v>104.2</v>
      </c>
      <c r="F645" s="2" t="s">
        <v>712</v>
      </c>
      <c r="H645" s="2">
        <v>99.17</v>
      </c>
      <c r="I645" s="2" t="s">
        <v>712</v>
      </c>
      <c r="K645" s="2">
        <v>208.6</v>
      </c>
      <c r="L645" s="2" t="s">
        <v>712</v>
      </c>
      <c r="N645" s="2">
        <v>534.5</v>
      </c>
      <c r="O645" s="2" t="s">
        <v>712</v>
      </c>
      <c r="Q645" s="2">
        <v>661.2</v>
      </c>
      <c r="R645" s="2" t="s">
        <v>712</v>
      </c>
      <c r="T645" s="2">
        <v>272.5</v>
      </c>
      <c r="U645" s="2" t="s">
        <v>712</v>
      </c>
      <c r="W645" s="2">
        <v>291.3</v>
      </c>
      <c r="X645" s="2" t="s">
        <v>712</v>
      </c>
      <c r="Z645" s="2">
        <v>314.3</v>
      </c>
      <c r="AA645" s="2" t="s">
        <v>712</v>
      </c>
      <c r="AC645" s="2">
        <v>457.4</v>
      </c>
      <c r="AD645" s="2" t="s">
        <v>712</v>
      </c>
      <c r="AF645" s="2">
        <v>1128</v>
      </c>
      <c r="AG645" s="2" t="s">
        <v>712</v>
      </c>
      <c r="AI645" s="2">
        <v>2740</v>
      </c>
      <c r="AJ645" s="2" t="s">
        <v>712</v>
      </c>
      <c r="AL645" s="2">
        <v>2640</v>
      </c>
      <c r="AM645" s="2" t="s">
        <v>712</v>
      </c>
    </row>
    <row r="646" spans="1:39" x14ac:dyDescent="0.25">
      <c r="A646" s="2" t="s">
        <v>1858</v>
      </c>
      <c r="B646" s="2" t="s">
        <v>1729</v>
      </c>
      <c r="C646" s="2" t="s">
        <v>1712</v>
      </c>
      <c r="D646" s="4">
        <f t="shared" si="10"/>
        <v>184</v>
      </c>
      <c r="E646" s="2">
        <v>40.97</v>
      </c>
      <c r="F646" s="2" t="s">
        <v>712</v>
      </c>
      <c r="H646" s="2">
        <v>46.68</v>
      </c>
      <c r="I646" s="2" t="s">
        <v>712</v>
      </c>
      <c r="K646" s="2">
        <v>61.86</v>
      </c>
      <c r="L646" s="2" t="s">
        <v>712</v>
      </c>
      <c r="N646" s="2">
        <v>160.6</v>
      </c>
      <c r="O646" s="2" t="s">
        <v>712</v>
      </c>
      <c r="Q646" s="2">
        <v>256.5</v>
      </c>
      <c r="R646" s="2" t="s">
        <v>712</v>
      </c>
      <c r="T646" s="2">
        <v>320</v>
      </c>
      <c r="U646" s="2" t="s">
        <v>712</v>
      </c>
      <c r="W646" s="2">
        <v>302.3</v>
      </c>
      <c r="X646" s="2" t="s">
        <v>712</v>
      </c>
      <c r="Z646" s="2">
        <v>284.60000000000002</v>
      </c>
      <c r="AA646" s="2" t="s">
        <v>712</v>
      </c>
      <c r="AC646" s="2">
        <v>196.4</v>
      </c>
      <c r="AD646" s="2" t="s">
        <v>712</v>
      </c>
      <c r="AF646" s="2">
        <v>398.2</v>
      </c>
      <c r="AG646" s="2" t="s">
        <v>712</v>
      </c>
      <c r="AI646" s="2">
        <v>667.4</v>
      </c>
      <c r="AJ646" s="2" t="s">
        <v>712</v>
      </c>
      <c r="AL646" s="2">
        <v>697.3</v>
      </c>
      <c r="AM646" s="2" t="s">
        <v>712</v>
      </c>
    </row>
    <row r="647" spans="1:39" x14ac:dyDescent="0.25">
      <c r="A647" s="2" t="s">
        <v>1858</v>
      </c>
      <c r="B647" s="2" t="s">
        <v>1728</v>
      </c>
      <c r="C647" s="2" t="s">
        <v>1712</v>
      </c>
      <c r="D647" s="4">
        <f t="shared" si="10"/>
        <v>193</v>
      </c>
      <c r="K647" s="2">
        <v>274.7</v>
      </c>
      <c r="L647" s="2" t="s">
        <v>712</v>
      </c>
      <c r="N647" s="2">
        <v>394.6</v>
      </c>
      <c r="O647" s="2" t="s">
        <v>712</v>
      </c>
      <c r="Q647" s="2">
        <v>474.2</v>
      </c>
      <c r="R647" s="2" t="s">
        <v>712</v>
      </c>
      <c r="T647" s="2">
        <v>484.6</v>
      </c>
      <c r="U647" s="2" t="s">
        <v>712</v>
      </c>
      <c r="W647" s="2">
        <v>486.5</v>
      </c>
      <c r="X647" s="2" t="s">
        <v>712</v>
      </c>
      <c r="Z647" s="2">
        <v>349.7</v>
      </c>
      <c r="AA647" s="2" t="s">
        <v>712</v>
      </c>
      <c r="AC647" s="2">
        <v>562.79999999999995</v>
      </c>
      <c r="AD647" s="2" t="s">
        <v>712</v>
      </c>
      <c r="AF647" s="2">
        <v>910.9</v>
      </c>
      <c r="AG647" s="2" t="s">
        <v>712</v>
      </c>
      <c r="AI647" s="2">
        <v>1488</v>
      </c>
      <c r="AJ647" s="2" t="s">
        <v>712</v>
      </c>
      <c r="AL647" s="2">
        <v>1773</v>
      </c>
      <c r="AM647" s="2" t="s">
        <v>712</v>
      </c>
    </row>
    <row r="648" spans="1:39" x14ac:dyDescent="0.25">
      <c r="A648" s="2" t="s">
        <v>1858</v>
      </c>
      <c r="B648" s="2" t="s">
        <v>1727</v>
      </c>
      <c r="C648" s="2" t="s">
        <v>1712</v>
      </c>
      <c r="D648" s="4">
        <f t="shared" si="10"/>
        <v>195</v>
      </c>
      <c r="E648" s="2">
        <v>255.5</v>
      </c>
      <c r="F648" s="2" t="s">
        <v>712</v>
      </c>
      <c r="H648" s="2">
        <v>254.9</v>
      </c>
      <c r="I648" s="2" t="s">
        <v>712</v>
      </c>
      <c r="K648" s="2">
        <v>285.5</v>
      </c>
      <c r="L648" s="2" t="s">
        <v>712</v>
      </c>
      <c r="N648" s="2">
        <v>449.8</v>
      </c>
      <c r="O648" s="2" t="s">
        <v>712</v>
      </c>
      <c r="Q648" s="2">
        <v>528.1</v>
      </c>
      <c r="R648" s="2" t="s">
        <v>712</v>
      </c>
      <c r="T648" s="2">
        <v>736.2</v>
      </c>
      <c r="U648" s="2" t="s">
        <v>712</v>
      </c>
      <c r="W648" s="2">
        <v>751.5</v>
      </c>
      <c r="X648" s="2" t="s">
        <v>712</v>
      </c>
      <c r="Z648" s="2">
        <v>509.9</v>
      </c>
      <c r="AA648" s="2" t="s">
        <v>712</v>
      </c>
      <c r="AC648" s="2">
        <v>513.4</v>
      </c>
      <c r="AD648" s="2" t="s">
        <v>712</v>
      </c>
      <c r="AF648" s="2">
        <v>948.5</v>
      </c>
      <c r="AG648" s="2" t="s">
        <v>712</v>
      </c>
      <c r="AI648" s="2">
        <v>1019</v>
      </c>
      <c r="AJ648" s="2" t="s">
        <v>712</v>
      </c>
      <c r="AL648" s="2">
        <v>910.8</v>
      </c>
      <c r="AM648" s="2" t="s">
        <v>712</v>
      </c>
    </row>
    <row r="649" spans="1:39" x14ac:dyDescent="0.25">
      <c r="A649" s="2" t="s">
        <v>1858</v>
      </c>
      <c r="B649" s="2" t="s">
        <v>1726</v>
      </c>
      <c r="C649" s="2" t="s">
        <v>1712</v>
      </c>
      <c r="D649" s="4">
        <f t="shared" si="10"/>
        <v>196</v>
      </c>
      <c r="E649" s="2">
        <v>291.2</v>
      </c>
      <c r="F649" s="2" t="s">
        <v>712</v>
      </c>
      <c r="H649" s="2">
        <v>340.1</v>
      </c>
      <c r="I649" s="2" t="s">
        <v>712</v>
      </c>
      <c r="K649" s="2">
        <v>555.9</v>
      </c>
      <c r="L649" s="2" t="s">
        <v>712</v>
      </c>
      <c r="N649" s="2">
        <v>1032</v>
      </c>
      <c r="O649" s="2" t="s">
        <v>712</v>
      </c>
      <c r="Q649" s="2">
        <v>2169</v>
      </c>
      <c r="R649" s="2" t="s">
        <v>712</v>
      </c>
      <c r="T649" s="2">
        <v>3560</v>
      </c>
      <c r="U649" s="2" t="s">
        <v>712</v>
      </c>
      <c r="W649" s="2">
        <v>5964</v>
      </c>
      <c r="X649" s="2" t="s">
        <v>712</v>
      </c>
      <c r="Z649" s="2">
        <v>7174</v>
      </c>
      <c r="AA649" s="2" t="s">
        <v>712</v>
      </c>
      <c r="AC649" s="2">
        <v>8294</v>
      </c>
      <c r="AD649" s="2" t="s">
        <v>712</v>
      </c>
      <c r="AF649" s="2">
        <v>11378</v>
      </c>
      <c r="AG649" s="2" t="s">
        <v>712</v>
      </c>
      <c r="AI649" s="2">
        <v>12000</v>
      </c>
      <c r="AJ649" s="2" t="s">
        <v>712</v>
      </c>
      <c r="AL649" s="2">
        <v>14903</v>
      </c>
      <c r="AM649" s="2" t="s">
        <v>712</v>
      </c>
    </row>
    <row r="650" spans="1:39" x14ac:dyDescent="0.25">
      <c r="A650" s="2" t="s">
        <v>1858</v>
      </c>
      <c r="B650" s="2" t="s">
        <v>1724</v>
      </c>
      <c r="C650" s="2" t="s">
        <v>1712</v>
      </c>
      <c r="D650" s="4">
        <f t="shared" si="10"/>
        <v>197</v>
      </c>
      <c r="E650" s="2">
        <v>153</v>
      </c>
      <c r="F650" s="2" t="s">
        <v>712</v>
      </c>
      <c r="H650" s="2">
        <v>145.30000000000001</v>
      </c>
      <c r="I650" s="2" t="s">
        <v>712</v>
      </c>
      <c r="K650" s="2">
        <v>178.6</v>
      </c>
      <c r="L650" s="2" t="s">
        <v>712</v>
      </c>
      <c r="N650" s="2">
        <v>239.6</v>
      </c>
      <c r="O650" s="2" t="s">
        <v>712</v>
      </c>
      <c r="Q650" s="2">
        <v>401.8</v>
      </c>
      <c r="R650" s="2" t="s">
        <v>712</v>
      </c>
      <c r="T650" s="2">
        <v>190.5</v>
      </c>
      <c r="U650" s="2" t="s">
        <v>712</v>
      </c>
      <c r="W650" s="2">
        <v>173.1</v>
      </c>
      <c r="X650" s="2" t="s">
        <v>712</v>
      </c>
      <c r="Z650" s="2">
        <v>221.2</v>
      </c>
      <c r="AA650" s="2" t="s">
        <v>712</v>
      </c>
      <c r="AC650" s="2">
        <v>280.2</v>
      </c>
      <c r="AD650" s="2" t="s">
        <v>712</v>
      </c>
      <c r="AF650" s="2">
        <v>400.4</v>
      </c>
      <c r="AG650" s="2" t="s">
        <v>712</v>
      </c>
      <c r="AI650" s="2">
        <v>637.70000000000005</v>
      </c>
      <c r="AJ650" s="2" t="s">
        <v>712</v>
      </c>
      <c r="AL650" s="2">
        <v>693.4</v>
      </c>
      <c r="AM650" s="2" t="s">
        <v>712</v>
      </c>
    </row>
    <row r="651" spans="1:39" x14ac:dyDescent="0.25">
      <c r="A651" s="2" t="s">
        <v>1858</v>
      </c>
      <c r="B651" s="2" t="s">
        <v>1723</v>
      </c>
      <c r="C651" s="2" t="s">
        <v>1712</v>
      </c>
      <c r="D651" s="4">
        <f t="shared" si="10"/>
        <v>201</v>
      </c>
      <c r="E651" s="2">
        <v>70.790000000000006</v>
      </c>
      <c r="F651" s="2" t="s">
        <v>712</v>
      </c>
      <c r="H651" s="2">
        <v>84.22</v>
      </c>
      <c r="I651" s="2" t="s">
        <v>712</v>
      </c>
      <c r="K651" s="2">
        <v>119.5</v>
      </c>
      <c r="L651" s="2" t="s">
        <v>712</v>
      </c>
      <c r="N651" s="2">
        <v>104.9</v>
      </c>
      <c r="O651" s="2" t="s">
        <v>712</v>
      </c>
      <c r="Q651" s="2">
        <v>123.5</v>
      </c>
      <c r="R651" s="2" t="s">
        <v>712</v>
      </c>
      <c r="T651" s="2">
        <v>164.5</v>
      </c>
      <c r="U651" s="2" t="s">
        <v>712</v>
      </c>
      <c r="W651" s="2">
        <v>145.69999999999999</v>
      </c>
      <c r="X651" s="2" t="s">
        <v>712</v>
      </c>
      <c r="AL651" s="2">
        <v>551.9</v>
      </c>
      <c r="AM651" s="2" t="s">
        <v>712</v>
      </c>
    </row>
    <row r="652" spans="1:39" x14ac:dyDescent="0.25">
      <c r="A652" s="2" t="s">
        <v>1858</v>
      </c>
      <c r="B652" s="2" t="s">
        <v>1722</v>
      </c>
      <c r="C652" s="2" t="s">
        <v>1712</v>
      </c>
      <c r="D652" s="4">
        <f t="shared" si="10"/>
        <v>202</v>
      </c>
      <c r="E652" s="2">
        <v>451.4</v>
      </c>
      <c r="F652" s="2" t="s">
        <v>712</v>
      </c>
      <c r="H652" s="2">
        <v>642</v>
      </c>
      <c r="I652" s="2" t="s">
        <v>712</v>
      </c>
      <c r="K652" s="2">
        <v>874.3</v>
      </c>
      <c r="L652" s="2" t="s">
        <v>712</v>
      </c>
      <c r="N652" s="2">
        <v>1459</v>
      </c>
      <c r="O652" s="2" t="s">
        <v>712</v>
      </c>
      <c r="Q652" s="2">
        <v>2616</v>
      </c>
      <c r="R652" s="2" t="s">
        <v>712</v>
      </c>
      <c r="T652" s="2">
        <v>3018</v>
      </c>
      <c r="U652" s="2" t="s">
        <v>712</v>
      </c>
      <c r="W652" s="2">
        <v>3390</v>
      </c>
      <c r="X652" s="2" t="s">
        <v>712</v>
      </c>
      <c r="Z652" s="2">
        <v>3565</v>
      </c>
      <c r="AA652" s="2" t="s">
        <v>712</v>
      </c>
      <c r="AC652" s="2">
        <v>2485</v>
      </c>
      <c r="AD652" s="2" t="s">
        <v>712</v>
      </c>
      <c r="AF652" s="2">
        <v>6017</v>
      </c>
      <c r="AG652" s="2" t="s">
        <v>712</v>
      </c>
      <c r="AI652" s="2">
        <v>7514</v>
      </c>
      <c r="AJ652" s="2" t="s">
        <v>712</v>
      </c>
      <c r="AL652" s="2">
        <v>5744</v>
      </c>
      <c r="AM652" s="2" t="s">
        <v>712</v>
      </c>
    </row>
    <row r="653" spans="1:39" x14ac:dyDescent="0.25">
      <c r="A653" s="2" t="s">
        <v>1858</v>
      </c>
      <c r="B653" s="2" t="s">
        <v>1721</v>
      </c>
      <c r="C653" s="2" t="s">
        <v>1712</v>
      </c>
      <c r="D653" s="4">
        <f t="shared" si="10"/>
        <v>277</v>
      </c>
      <c r="AI653" s="2">
        <v>944.3</v>
      </c>
      <c r="AJ653" s="2" t="s">
        <v>712</v>
      </c>
      <c r="AL653" s="2">
        <v>730.6</v>
      </c>
      <c r="AM653" s="2" t="s">
        <v>712</v>
      </c>
    </row>
    <row r="654" spans="1:39" x14ac:dyDescent="0.25">
      <c r="A654" s="2" t="s">
        <v>1858</v>
      </c>
      <c r="B654" s="2" t="s">
        <v>1720</v>
      </c>
      <c r="C654" s="2" t="s">
        <v>1712</v>
      </c>
      <c r="D654" s="4">
        <f t="shared" si="10"/>
        <v>276</v>
      </c>
      <c r="AI654" s="2">
        <v>1662</v>
      </c>
      <c r="AJ654" s="2" t="s">
        <v>712</v>
      </c>
      <c r="AL654" s="2">
        <v>2089</v>
      </c>
      <c r="AM654" s="2" t="s">
        <v>712</v>
      </c>
    </row>
    <row r="655" spans="1:39" x14ac:dyDescent="0.25">
      <c r="A655" s="2" t="s">
        <v>1858</v>
      </c>
      <c r="B655" s="2" t="s">
        <v>1719</v>
      </c>
      <c r="C655" s="2" t="s">
        <v>1712</v>
      </c>
      <c r="D655" s="4">
        <f t="shared" si="10"/>
        <v>209</v>
      </c>
      <c r="E655" s="2">
        <v>125.6</v>
      </c>
      <c r="F655" s="2" t="s">
        <v>712</v>
      </c>
      <c r="H655" s="2">
        <v>181.7</v>
      </c>
      <c r="I655" s="2" t="s">
        <v>712</v>
      </c>
      <c r="K655" s="2">
        <v>310.7</v>
      </c>
      <c r="L655" s="2" t="s">
        <v>712</v>
      </c>
      <c r="N655" s="2">
        <v>552.70000000000005</v>
      </c>
      <c r="O655" s="2" t="s">
        <v>712</v>
      </c>
      <c r="Q655" s="2">
        <v>840.9</v>
      </c>
      <c r="R655" s="2" t="s">
        <v>712</v>
      </c>
      <c r="T655" s="2">
        <v>761.2</v>
      </c>
      <c r="U655" s="2" t="s">
        <v>712</v>
      </c>
      <c r="W655" s="2">
        <v>1415</v>
      </c>
      <c r="X655" s="2" t="s">
        <v>712</v>
      </c>
      <c r="Z655" s="2">
        <v>1705</v>
      </c>
      <c r="AA655" s="2" t="s">
        <v>712</v>
      </c>
      <c r="AC655" s="2">
        <v>1131</v>
      </c>
      <c r="AD655" s="2" t="s">
        <v>712</v>
      </c>
      <c r="AF655" s="2">
        <v>2691</v>
      </c>
      <c r="AG655" s="2" t="s">
        <v>712</v>
      </c>
      <c r="AI655" s="2">
        <v>3988</v>
      </c>
      <c r="AJ655" s="2" t="s">
        <v>712</v>
      </c>
      <c r="AL655" s="2">
        <v>3155</v>
      </c>
      <c r="AM655" s="2" t="s">
        <v>712</v>
      </c>
    </row>
    <row r="656" spans="1:39" x14ac:dyDescent="0.25">
      <c r="A656" s="2" t="s">
        <v>1858</v>
      </c>
      <c r="B656" s="2" t="s">
        <v>1718</v>
      </c>
      <c r="C656" s="2" t="s">
        <v>1712</v>
      </c>
      <c r="D656" s="4">
        <f t="shared" si="10"/>
        <v>217</v>
      </c>
      <c r="E656" s="2">
        <v>81.98</v>
      </c>
      <c r="F656" s="2" t="s">
        <v>712</v>
      </c>
      <c r="H656" s="2">
        <v>124.9</v>
      </c>
      <c r="I656" s="2" t="s">
        <v>712</v>
      </c>
      <c r="K656" s="2">
        <v>149.30000000000001</v>
      </c>
      <c r="L656" s="2" t="s">
        <v>712</v>
      </c>
      <c r="N656" s="2">
        <v>308.60000000000002</v>
      </c>
      <c r="O656" s="2" t="s">
        <v>712</v>
      </c>
      <c r="Q656" s="2">
        <v>281.89999999999998</v>
      </c>
      <c r="R656" s="2" t="s">
        <v>712</v>
      </c>
      <c r="T656" s="2">
        <v>359.8</v>
      </c>
      <c r="U656" s="2" t="s">
        <v>712</v>
      </c>
      <c r="W656" s="2">
        <v>424.9</v>
      </c>
      <c r="X656" s="2" t="s">
        <v>712</v>
      </c>
      <c r="Z656" s="2">
        <v>332.7</v>
      </c>
      <c r="AA656" s="2" t="s">
        <v>712</v>
      </c>
      <c r="AC656" s="2">
        <v>286.8</v>
      </c>
      <c r="AD656" s="2" t="s">
        <v>712</v>
      </c>
      <c r="AF656" s="2">
        <v>428.4</v>
      </c>
      <c r="AG656" s="2" t="s">
        <v>712</v>
      </c>
      <c r="AI656" s="2">
        <v>573.20000000000005</v>
      </c>
      <c r="AJ656" s="2" t="s">
        <v>712</v>
      </c>
      <c r="AL656" s="2">
        <v>547.9</v>
      </c>
      <c r="AM656" s="2" t="s">
        <v>712</v>
      </c>
    </row>
    <row r="657" spans="1:39" x14ac:dyDescent="0.25">
      <c r="A657" s="2" t="s">
        <v>1858</v>
      </c>
      <c r="B657" s="2" t="s">
        <v>1717</v>
      </c>
      <c r="C657" s="2" t="s">
        <v>1712</v>
      </c>
      <c r="D657" s="4">
        <f t="shared" si="10"/>
        <v>222</v>
      </c>
      <c r="E657" s="2">
        <v>204.5</v>
      </c>
      <c r="F657" s="2" t="s">
        <v>712</v>
      </c>
      <c r="H657" s="2">
        <v>229.2</v>
      </c>
      <c r="I657" s="2" t="s">
        <v>712</v>
      </c>
      <c r="K657" s="2">
        <v>423.1</v>
      </c>
      <c r="L657" s="2" t="s">
        <v>712</v>
      </c>
      <c r="N657" s="2">
        <v>863.9</v>
      </c>
      <c r="O657" s="2" t="s">
        <v>712</v>
      </c>
      <c r="Q657" s="2">
        <v>1208</v>
      </c>
      <c r="R657" s="2" t="s">
        <v>712</v>
      </c>
      <c r="T657" s="2">
        <v>1261</v>
      </c>
      <c r="U657" s="2" t="s">
        <v>712</v>
      </c>
      <c r="W657" s="2">
        <v>1801</v>
      </c>
      <c r="X657" s="2" t="s">
        <v>712</v>
      </c>
      <c r="Z657" s="2">
        <v>2211</v>
      </c>
      <c r="AA657" s="2" t="s">
        <v>712</v>
      </c>
      <c r="AC657" s="2">
        <v>2346</v>
      </c>
      <c r="AD657" s="2" t="s">
        <v>712</v>
      </c>
      <c r="AF657" s="2">
        <v>3778</v>
      </c>
      <c r="AG657" s="2" t="s">
        <v>712</v>
      </c>
      <c r="AI657" s="2">
        <v>4140</v>
      </c>
      <c r="AJ657" s="2" t="s">
        <v>712</v>
      </c>
      <c r="AL657" s="2">
        <v>3822</v>
      </c>
      <c r="AM657" s="2" t="s">
        <v>712</v>
      </c>
    </row>
    <row r="658" spans="1:39" x14ac:dyDescent="0.25">
      <c r="A658" s="2" t="s">
        <v>1858</v>
      </c>
      <c r="B658" s="2" t="s">
        <v>1716</v>
      </c>
      <c r="C658" s="2" t="s">
        <v>1712</v>
      </c>
      <c r="D658" s="4">
        <f t="shared" si="10"/>
        <v>226</v>
      </c>
      <c r="E658" s="2">
        <v>62.04</v>
      </c>
      <c r="F658" s="2" t="s">
        <v>712</v>
      </c>
      <c r="H658" s="2">
        <v>112.7</v>
      </c>
      <c r="I658" s="2" t="s">
        <v>712</v>
      </c>
      <c r="K658" s="2">
        <v>149.30000000000001</v>
      </c>
      <c r="L658" s="2" t="s">
        <v>712</v>
      </c>
      <c r="N658" s="2">
        <v>256</v>
      </c>
      <c r="O658" s="2" t="s">
        <v>712</v>
      </c>
      <c r="Q658" s="2">
        <v>163.5</v>
      </c>
      <c r="R658" s="2" t="s">
        <v>712</v>
      </c>
      <c r="T658" s="2">
        <v>400.1</v>
      </c>
      <c r="U658" s="2" t="s">
        <v>712</v>
      </c>
      <c r="W658" s="2">
        <v>153.9</v>
      </c>
      <c r="X658" s="2" t="s">
        <v>712</v>
      </c>
      <c r="Z658" s="2">
        <v>289.2</v>
      </c>
      <c r="AA658" s="2" t="s">
        <v>712</v>
      </c>
      <c r="AC658" s="2">
        <v>243.7</v>
      </c>
      <c r="AD658" s="2" t="s">
        <v>712</v>
      </c>
      <c r="AF658" s="2">
        <v>409.9</v>
      </c>
      <c r="AG658" s="2" t="s">
        <v>712</v>
      </c>
      <c r="AI658" s="2">
        <v>656.4</v>
      </c>
      <c r="AJ658" s="2" t="s">
        <v>712</v>
      </c>
      <c r="AL658" s="2">
        <v>675.6</v>
      </c>
      <c r="AM658" s="2" t="s">
        <v>712</v>
      </c>
    </row>
    <row r="659" spans="1:39" x14ac:dyDescent="0.25">
      <c r="A659" s="2" t="s">
        <v>1858</v>
      </c>
      <c r="B659" s="2" t="s">
        <v>1715</v>
      </c>
      <c r="C659" s="2" t="s">
        <v>1712</v>
      </c>
      <c r="D659" s="4">
        <f t="shared" si="10"/>
        <v>215</v>
      </c>
      <c r="W659" s="2">
        <v>169.1</v>
      </c>
      <c r="X659" s="2" t="s">
        <v>712</v>
      </c>
      <c r="Z659" s="2">
        <v>243.7</v>
      </c>
      <c r="AA659" s="2" t="s">
        <v>712</v>
      </c>
      <c r="AC659" s="2">
        <v>301.39999999999998</v>
      </c>
      <c r="AD659" s="2" t="s">
        <v>712</v>
      </c>
      <c r="AF659" s="2">
        <v>517.79999999999995</v>
      </c>
      <c r="AG659" s="2" t="s">
        <v>712</v>
      </c>
      <c r="AI659" s="2">
        <v>803.5</v>
      </c>
      <c r="AJ659" s="2" t="s">
        <v>712</v>
      </c>
      <c r="AL659" s="2">
        <v>839.6</v>
      </c>
      <c r="AM659" s="2" t="s">
        <v>712</v>
      </c>
    </row>
    <row r="660" spans="1:39" x14ac:dyDescent="0.25">
      <c r="A660" s="2" t="s">
        <v>1858</v>
      </c>
      <c r="B660" s="2" t="s">
        <v>1714</v>
      </c>
      <c r="C660" s="2" t="s">
        <v>1712</v>
      </c>
      <c r="D660" s="4">
        <f t="shared" si="10"/>
        <v>251</v>
      </c>
      <c r="E660" s="2">
        <v>209.6</v>
      </c>
      <c r="F660" s="2" t="s">
        <v>712</v>
      </c>
      <c r="H660" s="2">
        <v>353.5</v>
      </c>
      <c r="I660" s="2" t="s">
        <v>712</v>
      </c>
      <c r="K660" s="2">
        <v>417.6</v>
      </c>
      <c r="L660" s="2" t="s">
        <v>712</v>
      </c>
      <c r="N660" s="2">
        <v>470.7</v>
      </c>
      <c r="O660" s="2" t="s">
        <v>712</v>
      </c>
      <c r="Q660" s="2">
        <v>609.29999999999995</v>
      </c>
      <c r="R660" s="2" t="s">
        <v>712</v>
      </c>
      <c r="T660" s="2">
        <v>303.3</v>
      </c>
      <c r="U660" s="2" t="s">
        <v>712</v>
      </c>
      <c r="W660" s="2">
        <v>371</v>
      </c>
      <c r="X660" s="2" t="s">
        <v>712</v>
      </c>
      <c r="Z660" s="2">
        <v>440.7</v>
      </c>
      <c r="AA660" s="2" t="s">
        <v>712</v>
      </c>
      <c r="AC660" s="2">
        <v>376.5</v>
      </c>
      <c r="AD660" s="2" t="s">
        <v>712</v>
      </c>
      <c r="AF660" s="2">
        <v>1103</v>
      </c>
      <c r="AG660" s="2" t="s">
        <v>712</v>
      </c>
      <c r="AI660" s="2">
        <v>1725</v>
      </c>
      <c r="AJ660" s="2" t="s">
        <v>712</v>
      </c>
      <c r="AL660" s="2">
        <v>1308</v>
      </c>
      <c r="AM660" s="2" t="s">
        <v>712</v>
      </c>
    </row>
    <row r="661" spans="1:39" x14ac:dyDescent="0.25">
      <c r="A661" s="2" t="s">
        <v>1858</v>
      </c>
      <c r="B661" s="2" t="s">
        <v>1713</v>
      </c>
      <c r="C661" s="2" t="s">
        <v>1712</v>
      </c>
      <c r="D661" s="4">
        <f t="shared" si="10"/>
        <v>181</v>
      </c>
      <c r="E661" s="2">
        <v>279</v>
      </c>
      <c r="F661" s="2" t="s">
        <v>712</v>
      </c>
      <c r="H661" s="2">
        <v>296</v>
      </c>
      <c r="I661" s="2" t="s">
        <v>712</v>
      </c>
      <c r="K661" s="2">
        <v>480.5</v>
      </c>
      <c r="L661" s="2" t="s">
        <v>712</v>
      </c>
      <c r="N661" s="2">
        <v>663.2</v>
      </c>
      <c r="O661" s="2" t="s">
        <v>712</v>
      </c>
      <c r="Q661" s="2">
        <v>1084</v>
      </c>
      <c r="R661" s="2" t="s">
        <v>712</v>
      </c>
      <c r="T661" s="2">
        <v>706.9</v>
      </c>
      <c r="U661" s="2" t="s">
        <v>712</v>
      </c>
      <c r="W661" s="2">
        <v>612.70000000000005</v>
      </c>
      <c r="X661" s="2" t="s">
        <v>712</v>
      </c>
      <c r="Z661" s="2">
        <v>707.3</v>
      </c>
      <c r="AA661" s="2" t="s">
        <v>712</v>
      </c>
      <c r="AC661" s="2">
        <v>499.7</v>
      </c>
      <c r="AD661" s="2" t="s">
        <v>712</v>
      </c>
      <c r="AF661" s="2">
        <v>398</v>
      </c>
      <c r="AG661" s="2" t="s">
        <v>712</v>
      </c>
      <c r="AI661" s="2">
        <v>850.9</v>
      </c>
      <c r="AJ661" s="2" t="s">
        <v>712</v>
      </c>
      <c r="AL661" s="2">
        <v>890.4</v>
      </c>
      <c r="AM661" s="2" t="s">
        <v>712</v>
      </c>
    </row>
    <row r="662" spans="1:39" x14ac:dyDescent="0.25">
      <c r="A662" s="2" t="s">
        <v>1858</v>
      </c>
      <c r="B662" s="2" t="s">
        <v>1711</v>
      </c>
      <c r="C662" s="2" t="s">
        <v>1672</v>
      </c>
      <c r="D662" s="4">
        <f t="shared" si="10"/>
        <v>8</v>
      </c>
      <c r="N662" s="2">
        <v>942</v>
      </c>
      <c r="O662" s="2" t="s">
        <v>712</v>
      </c>
      <c r="Q662" s="2">
        <v>2001</v>
      </c>
      <c r="R662" s="2" t="s">
        <v>712</v>
      </c>
      <c r="T662" s="2">
        <v>4513</v>
      </c>
      <c r="U662" s="2" t="s">
        <v>712</v>
      </c>
      <c r="W662" s="2">
        <v>6681</v>
      </c>
      <c r="X662" s="2" t="s">
        <v>712</v>
      </c>
      <c r="Z662" s="2">
        <v>8028</v>
      </c>
      <c r="AA662" s="2" t="s">
        <v>712</v>
      </c>
      <c r="AC662" s="2">
        <v>10028</v>
      </c>
      <c r="AD662" s="2" t="s">
        <v>712</v>
      </c>
      <c r="AF662" s="2">
        <v>15276</v>
      </c>
      <c r="AG662" s="2" t="s">
        <v>712</v>
      </c>
      <c r="AI662" s="2">
        <v>13525</v>
      </c>
      <c r="AJ662" s="2" t="s">
        <v>712</v>
      </c>
      <c r="AL662" s="2">
        <v>14129</v>
      </c>
      <c r="AM662" s="2" t="s">
        <v>712</v>
      </c>
    </row>
    <row r="663" spans="1:39" x14ac:dyDescent="0.25">
      <c r="A663" s="2" t="s">
        <v>1858</v>
      </c>
      <c r="B663" s="2" t="s">
        <v>1709</v>
      </c>
      <c r="C663" s="2" t="s">
        <v>1672</v>
      </c>
      <c r="D663" s="4">
        <f t="shared" si="10"/>
        <v>9</v>
      </c>
      <c r="E663" s="2">
        <v>1149</v>
      </c>
      <c r="F663" s="2" t="s">
        <v>712</v>
      </c>
      <c r="H663" s="2">
        <v>1058</v>
      </c>
      <c r="I663" s="2" t="s">
        <v>712</v>
      </c>
      <c r="K663" s="2">
        <v>1401</v>
      </c>
      <c r="L663" s="2" t="s">
        <v>712</v>
      </c>
      <c r="N663" s="2">
        <v>2112</v>
      </c>
      <c r="O663" s="2" t="s">
        <v>712</v>
      </c>
      <c r="Q663" s="2">
        <v>2908</v>
      </c>
      <c r="R663" s="2" t="s">
        <v>712</v>
      </c>
      <c r="T663" s="2">
        <v>3543</v>
      </c>
      <c r="U663" s="2" t="s">
        <v>712</v>
      </c>
      <c r="W663" s="2">
        <v>6804</v>
      </c>
      <c r="X663" s="2" t="s">
        <v>712</v>
      </c>
      <c r="Z663" s="2">
        <v>8177</v>
      </c>
      <c r="AA663" s="2" t="s">
        <v>712</v>
      </c>
      <c r="AC663" s="2">
        <v>2579</v>
      </c>
      <c r="AD663" s="2" t="s">
        <v>712</v>
      </c>
      <c r="AF663" s="2">
        <v>8231</v>
      </c>
      <c r="AG663" s="2" t="s">
        <v>712</v>
      </c>
      <c r="AI663" s="2">
        <v>14348</v>
      </c>
      <c r="AJ663" s="2" t="s">
        <v>712</v>
      </c>
      <c r="AL663" s="2">
        <v>12622</v>
      </c>
      <c r="AM663" s="2" t="s">
        <v>712</v>
      </c>
    </row>
    <row r="664" spans="1:39" x14ac:dyDescent="0.25">
      <c r="A664" s="2" t="s">
        <v>1858</v>
      </c>
      <c r="B664" s="2" t="s">
        <v>1708</v>
      </c>
      <c r="C664" s="2" t="s">
        <v>1672</v>
      </c>
      <c r="D664" s="4">
        <f t="shared" si="10"/>
        <v>12</v>
      </c>
      <c r="E664" s="2">
        <v>1753</v>
      </c>
      <c r="F664" s="2" t="s">
        <v>712</v>
      </c>
      <c r="H664" s="2">
        <v>2557</v>
      </c>
      <c r="I664" s="2" t="s">
        <v>712</v>
      </c>
      <c r="K664" s="2">
        <v>3323</v>
      </c>
      <c r="L664" s="2" t="s">
        <v>712</v>
      </c>
      <c r="N664" s="2">
        <v>3617</v>
      </c>
      <c r="O664" s="2" t="s">
        <v>712</v>
      </c>
      <c r="Q664" s="2">
        <v>7164</v>
      </c>
      <c r="R664" s="2" t="s">
        <v>712</v>
      </c>
      <c r="T664" s="2">
        <v>11150</v>
      </c>
      <c r="U664" s="2" t="s">
        <v>712</v>
      </c>
      <c r="W664" s="2">
        <v>11684</v>
      </c>
      <c r="X664" s="2" t="s">
        <v>712</v>
      </c>
      <c r="Z664" s="2">
        <v>17286</v>
      </c>
      <c r="AA664" s="2" t="s">
        <v>712</v>
      </c>
      <c r="AC664" s="2">
        <v>22503</v>
      </c>
      <c r="AD664" s="2" t="s">
        <v>712</v>
      </c>
      <c r="AF664" s="2">
        <v>24303</v>
      </c>
      <c r="AG664" s="2" t="s">
        <v>712</v>
      </c>
      <c r="AI664" s="2">
        <v>22112</v>
      </c>
      <c r="AJ664" s="2" t="s">
        <v>712</v>
      </c>
      <c r="AL664" s="2">
        <v>22898</v>
      </c>
      <c r="AM664" s="2" t="s">
        <v>712</v>
      </c>
    </row>
    <row r="665" spans="1:39" x14ac:dyDescent="0.25">
      <c r="A665" s="2" t="s">
        <v>1858</v>
      </c>
      <c r="B665" s="2" t="s">
        <v>1706</v>
      </c>
      <c r="C665" s="2" t="s">
        <v>1672</v>
      </c>
      <c r="D665" s="4">
        <f t="shared" si="10"/>
        <v>14</v>
      </c>
      <c r="E665" s="2">
        <v>416.8</v>
      </c>
      <c r="F665" s="2" t="s">
        <v>712</v>
      </c>
      <c r="H665" s="2">
        <v>579.5</v>
      </c>
      <c r="I665" s="2" t="s">
        <v>712</v>
      </c>
      <c r="K665" s="2">
        <v>966.8</v>
      </c>
      <c r="L665" s="2" t="s">
        <v>712</v>
      </c>
      <c r="N665" s="2">
        <v>1990</v>
      </c>
      <c r="O665" s="2" t="s">
        <v>712</v>
      </c>
      <c r="Q665" s="2">
        <v>4586</v>
      </c>
      <c r="R665" s="2" t="s">
        <v>712</v>
      </c>
      <c r="T665" s="2">
        <v>6616</v>
      </c>
      <c r="U665" s="2" t="s">
        <v>712</v>
      </c>
      <c r="W665" s="2">
        <v>7464</v>
      </c>
      <c r="X665" s="2" t="s">
        <v>712</v>
      </c>
      <c r="Z665" s="2">
        <v>9551</v>
      </c>
      <c r="AA665" s="2" t="s">
        <v>712</v>
      </c>
      <c r="AC665" s="2">
        <v>11674</v>
      </c>
      <c r="AD665" s="2" t="s">
        <v>712</v>
      </c>
      <c r="AF665" s="2">
        <v>16459</v>
      </c>
      <c r="AG665" s="2" t="s">
        <v>712</v>
      </c>
      <c r="AI665" s="2">
        <v>15316</v>
      </c>
      <c r="AJ665" s="2" t="s">
        <v>712</v>
      </c>
      <c r="AL665" s="2">
        <v>15662</v>
      </c>
      <c r="AM665" s="2" t="s">
        <v>712</v>
      </c>
    </row>
    <row r="666" spans="1:39" x14ac:dyDescent="0.25">
      <c r="A666" s="2" t="s">
        <v>1858</v>
      </c>
      <c r="B666" s="2" t="s">
        <v>1704</v>
      </c>
      <c r="C666" s="2" t="s">
        <v>1672</v>
      </c>
      <c r="D666" s="4">
        <f t="shared" si="10"/>
        <v>23</v>
      </c>
      <c r="E666" s="2">
        <v>327.10000000000002</v>
      </c>
      <c r="F666" s="2" t="s">
        <v>712</v>
      </c>
      <c r="H666" s="2">
        <v>420.4</v>
      </c>
      <c r="I666" s="2" t="s">
        <v>712</v>
      </c>
      <c r="K666" s="2">
        <v>519.4</v>
      </c>
      <c r="L666" s="2" t="s">
        <v>712</v>
      </c>
      <c r="N666" s="2">
        <v>858.8</v>
      </c>
      <c r="O666" s="2" t="s">
        <v>712</v>
      </c>
      <c r="Q666" s="2">
        <v>1183</v>
      </c>
      <c r="R666" s="2" t="s">
        <v>712</v>
      </c>
      <c r="T666" s="2">
        <v>1587</v>
      </c>
      <c r="U666" s="2" t="s">
        <v>712</v>
      </c>
      <c r="W666" s="2">
        <v>2667</v>
      </c>
      <c r="X666" s="2" t="s">
        <v>712</v>
      </c>
      <c r="Z666" s="2">
        <v>2953</v>
      </c>
      <c r="AA666" s="2" t="s">
        <v>712</v>
      </c>
      <c r="AC666" s="2">
        <v>3557</v>
      </c>
      <c r="AD666" s="2" t="s">
        <v>712</v>
      </c>
      <c r="AF666" s="2">
        <v>4325</v>
      </c>
      <c r="AG666" s="2" t="s">
        <v>712</v>
      </c>
      <c r="AI666" s="2">
        <v>4674</v>
      </c>
      <c r="AJ666" s="2" t="s">
        <v>712</v>
      </c>
      <c r="AL666" s="2">
        <v>4907</v>
      </c>
      <c r="AM666" s="2" t="s">
        <v>712</v>
      </c>
    </row>
    <row r="667" spans="1:39" x14ac:dyDescent="0.25">
      <c r="A667" s="2" t="s">
        <v>1858</v>
      </c>
      <c r="B667" s="2" t="s">
        <v>1703</v>
      </c>
      <c r="C667" s="2" t="s">
        <v>1672</v>
      </c>
      <c r="D667" s="4">
        <f t="shared" si="10"/>
        <v>19</v>
      </c>
      <c r="E667" s="2">
        <v>174.5</v>
      </c>
      <c r="F667" s="2" t="s">
        <v>712</v>
      </c>
      <c r="H667" s="2">
        <v>255.9</v>
      </c>
      <c r="I667" s="2" t="s">
        <v>712</v>
      </c>
      <c r="K667" s="2">
        <v>267.7</v>
      </c>
      <c r="L667" s="2" t="s">
        <v>712</v>
      </c>
      <c r="N667" s="2">
        <v>616.6</v>
      </c>
      <c r="O667" s="2" t="s">
        <v>712</v>
      </c>
      <c r="Q667" s="2">
        <v>958.7</v>
      </c>
      <c r="R667" s="2" t="s">
        <v>712</v>
      </c>
      <c r="T667" s="2">
        <v>672.5</v>
      </c>
      <c r="U667" s="2" t="s">
        <v>712</v>
      </c>
      <c r="W667" s="2">
        <v>791.3</v>
      </c>
      <c r="X667" s="2" t="s">
        <v>712</v>
      </c>
      <c r="Z667" s="2">
        <v>1007</v>
      </c>
      <c r="AA667" s="2" t="s">
        <v>712</v>
      </c>
      <c r="AC667" s="2">
        <v>913.6</v>
      </c>
      <c r="AD667" s="2" t="s">
        <v>712</v>
      </c>
      <c r="AF667" s="2">
        <v>1390</v>
      </c>
      <c r="AG667" s="2" t="s">
        <v>712</v>
      </c>
      <c r="AI667" s="2">
        <v>2645</v>
      </c>
      <c r="AJ667" s="2" t="s">
        <v>712</v>
      </c>
      <c r="AL667" s="2">
        <v>3095</v>
      </c>
      <c r="AM667" s="2" t="s">
        <v>712</v>
      </c>
    </row>
    <row r="668" spans="1:39" x14ac:dyDescent="0.25">
      <c r="A668" s="2" t="s">
        <v>1858</v>
      </c>
      <c r="B668" s="2" t="s">
        <v>1702</v>
      </c>
      <c r="C668" s="2" t="s">
        <v>1672</v>
      </c>
      <c r="D668" s="4">
        <f t="shared" si="10"/>
        <v>21</v>
      </c>
      <c r="E668" s="2">
        <v>258.8</v>
      </c>
      <c r="F668" s="2" t="s">
        <v>712</v>
      </c>
      <c r="H668" s="2">
        <v>344.3</v>
      </c>
      <c r="I668" s="2" t="s">
        <v>712</v>
      </c>
      <c r="K668" s="2">
        <v>580.5</v>
      </c>
      <c r="L668" s="2" t="s">
        <v>712</v>
      </c>
      <c r="N668" s="2">
        <v>1547</v>
      </c>
      <c r="O668" s="2" t="s">
        <v>712</v>
      </c>
      <c r="Q668" s="2">
        <v>2202</v>
      </c>
      <c r="R668" s="2" t="s">
        <v>712</v>
      </c>
      <c r="T668" s="2">
        <v>2064</v>
      </c>
      <c r="U668" s="2" t="s">
        <v>712</v>
      </c>
      <c r="W668" s="2">
        <v>2581</v>
      </c>
      <c r="X668" s="2" t="s">
        <v>712</v>
      </c>
      <c r="Z668" s="2">
        <v>5259</v>
      </c>
      <c r="AA668" s="2" t="s">
        <v>712</v>
      </c>
      <c r="AC668" s="2">
        <v>2806</v>
      </c>
      <c r="AD668" s="2" t="s">
        <v>712</v>
      </c>
      <c r="AF668" s="2">
        <v>7262</v>
      </c>
      <c r="AG668" s="2" t="s">
        <v>712</v>
      </c>
      <c r="AI668" s="2">
        <v>12154</v>
      </c>
      <c r="AJ668" s="2" t="s">
        <v>712</v>
      </c>
      <c r="AL668" s="2">
        <v>8516</v>
      </c>
      <c r="AM668" s="2" t="s">
        <v>712</v>
      </c>
    </row>
    <row r="669" spans="1:39" x14ac:dyDescent="0.25">
      <c r="A669" s="2" t="s">
        <v>1858</v>
      </c>
      <c r="B669" s="2" t="s">
        <v>1701</v>
      </c>
      <c r="C669" s="2" t="s">
        <v>1672</v>
      </c>
      <c r="D669" s="4">
        <f t="shared" si="10"/>
        <v>33</v>
      </c>
      <c r="E669" s="2">
        <v>2250</v>
      </c>
      <c r="F669" s="2" t="s">
        <v>712</v>
      </c>
      <c r="H669" s="2">
        <v>3177</v>
      </c>
      <c r="I669" s="2" t="s">
        <v>712</v>
      </c>
      <c r="K669" s="2">
        <v>5103</v>
      </c>
      <c r="L669" s="2" t="s">
        <v>712</v>
      </c>
      <c r="N669" s="2">
        <v>8936</v>
      </c>
      <c r="O669" s="2" t="s">
        <v>712</v>
      </c>
      <c r="Q669" s="2">
        <v>12551</v>
      </c>
      <c r="R669" s="2" t="s">
        <v>712</v>
      </c>
      <c r="T669" s="2">
        <v>16238</v>
      </c>
      <c r="U669" s="2" t="s">
        <v>712</v>
      </c>
      <c r="W669" s="2">
        <v>20879</v>
      </c>
      <c r="X669" s="2" t="s">
        <v>712</v>
      </c>
      <c r="Z669" s="2">
        <v>21861</v>
      </c>
      <c r="AA669" s="2" t="s">
        <v>712</v>
      </c>
      <c r="AC669" s="2">
        <v>24226</v>
      </c>
      <c r="AD669" s="2" t="s">
        <v>712</v>
      </c>
      <c r="AF669" s="2">
        <v>44267</v>
      </c>
      <c r="AG669" s="2" t="s">
        <v>712</v>
      </c>
      <c r="AI669" s="2">
        <v>52197</v>
      </c>
      <c r="AJ669" s="2" t="s">
        <v>712</v>
      </c>
      <c r="AL669" s="2">
        <v>43127</v>
      </c>
      <c r="AM669" s="2" t="s">
        <v>712</v>
      </c>
    </row>
    <row r="670" spans="1:39" x14ac:dyDescent="0.25">
      <c r="A670" s="2" t="s">
        <v>1858</v>
      </c>
      <c r="B670" s="2" t="s">
        <v>1700</v>
      </c>
      <c r="C670" s="2" t="s">
        <v>1672</v>
      </c>
      <c r="D670" s="4">
        <f t="shared" si="10"/>
        <v>40</v>
      </c>
      <c r="E670" s="2">
        <v>683.2</v>
      </c>
      <c r="F670" s="2" t="s">
        <v>712</v>
      </c>
      <c r="H670" s="2">
        <v>768.6</v>
      </c>
      <c r="I670" s="2" t="s">
        <v>712</v>
      </c>
      <c r="K670" s="2">
        <v>1163</v>
      </c>
      <c r="L670" s="2" t="s">
        <v>712</v>
      </c>
      <c r="N670" s="2">
        <v>1243</v>
      </c>
      <c r="O670" s="2" t="s">
        <v>712</v>
      </c>
      <c r="Q670" s="2">
        <v>2104</v>
      </c>
      <c r="R670" s="2" t="s">
        <v>712</v>
      </c>
      <c r="T670" s="2">
        <v>1671</v>
      </c>
      <c r="U670" s="2" t="s">
        <v>712</v>
      </c>
      <c r="W670" s="2">
        <v>3278</v>
      </c>
      <c r="X670" s="2" t="s">
        <v>712</v>
      </c>
      <c r="Z670" s="2">
        <v>5674</v>
      </c>
      <c r="AA670" s="2" t="s">
        <v>712</v>
      </c>
      <c r="AC670" s="2">
        <v>4566</v>
      </c>
      <c r="AD670" s="2" t="s">
        <v>712</v>
      </c>
      <c r="AF670" s="2">
        <v>10508</v>
      </c>
      <c r="AG670" s="2" t="s">
        <v>712</v>
      </c>
      <c r="AI670" s="2">
        <v>15240</v>
      </c>
      <c r="AJ670" s="2" t="s">
        <v>712</v>
      </c>
      <c r="AL670" s="2">
        <v>13372</v>
      </c>
      <c r="AM670" s="2" t="s">
        <v>712</v>
      </c>
    </row>
    <row r="671" spans="1:39" x14ac:dyDescent="0.25">
      <c r="A671" s="2" t="s">
        <v>1858</v>
      </c>
      <c r="B671" s="2" t="s">
        <v>1699</v>
      </c>
      <c r="C671" s="2" t="s">
        <v>1672</v>
      </c>
      <c r="D671" s="4">
        <f t="shared" si="10"/>
        <v>44</v>
      </c>
      <c r="E671" s="2">
        <v>283.89999999999998</v>
      </c>
      <c r="F671" s="2" t="s">
        <v>712</v>
      </c>
      <c r="H671" s="2">
        <v>282</v>
      </c>
      <c r="I671" s="2" t="s">
        <v>712</v>
      </c>
      <c r="K671" s="2">
        <v>374.6</v>
      </c>
      <c r="L671" s="2" t="s">
        <v>712</v>
      </c>
      <c r="N671" s="2">
        <v>751.6</v>
      </c>
      <c r="O671" s="2" t="s">
        <v>712</v>
      </c>
      <c r="Q671" s="2">
        <v>1342</v>
      </c>
      <c r="R671" s="2" t="s">
        <v>712</v>
      </c>
      <c r="T671" s="2">
        <v>1125</v>
      </c>
      <c r="U671" s="2" t="s">
        <v>712</v>
      </c>
      <c r="W671" s="2">
        <v>1386</v>
      </c>
      <c r="X671" s="2" t="s">
        <v>712</v>
      </c>
      <c r="Z671" s="2">
        <v>2769</v>
      </c>
      <c r="AA671" s="2" t="s">
        <v>712</v>
      </c>
      <c r="AC671" s="2">
        <v>2356</v>
      </c>
      <c r="AD671" s="2" t="s">
        <v>712</v>
      </c>
      <c r="AF671" s="2">
        <v>4665</v>
      </c>
      <c r="AG671" s="2" t="s">
        <v>712</v>
      </c>
      <c r="AI671" s="2">
        <v>7892</v>
      </c>
      <c r="AJ671" s="2" t="s">
        <v>712</v>
      </c>
      <c r="AL671" s="2">
        <v>6054</v>
      </c>
      <c r="AM671" s="2" t="s">
        <v>712</v>
      </c>
    </row>
    <row r="672" spans="1:39" x14ac:dyDescent="0.25">
      <c r="A672" s="2" t="s">
        <v>1858</v>
      </c>
      <c r="B672" s="2" t="s">
        <v>1698</v>
      </c>
      <c r="C672" s="2" t="s">
        <v>1672</v>
      </c>
      <c r="D672" s="4">
        <f t="shared" si="10"/>
        <v>48</v>
      </c>
      <c r="E672" s="2">
        <v>334.4</v>
      </c>
      <c r="F672" s="2" t="s">
        <v>712</v>
      </c>
      <c r="H672" s="2">
        <v>412.7</v>
      </c>
      <c r="I672" s="2" t="s">
        <v>712</v>
      </c>
      <c r="K672" s="2">
        <v>636</v>
      </c>
      <c r="L672" s="2" t="s">
        <v>712</v>
      </c>
      <c r="N672" s="2">
        <v>1391</v>
      </c>
      <c r="O672" s="2" t="s">
        <v>712</v>
      </c>
      <c r="Q672" s="2">
        <v>1034</v>
      </c>
      <c r="R672" s="2" t="s">
        <v>712</v>
      </c>
      <c r="T672" s="2">
        <v>2034</v>
      </c>
      <c r="U672" s="2" t="s">
        <v>712</v>
      </c>
      <c r="W672" s="2">
        <v>2632</v>
      </c>
      <c r="X672" s="2" t="s">
        <v>712</v>
      </c>
      <c r="Z672" s="2">
        <v>3483</v>
      </c>
      <c r="AA672" s="2" t="s">
        <v>712</v>
      </c>
      <c r="AC672" s="2">
        <v>4146</v>
      </c>
      <c r="AD672" s="2" t="s">
        <v>712</v>
      </c>
      <c r="AF672" s="2">
        <v>6025</v>
      </c>
      <c r="AG672" s="2" t="s">
        <v>712</v>
      </c>
      <c r="AI672" s="2">
        <v>9734</v>
      </c>
      <c r="AJ672" s="2" t="s">
        <v>712</v>
      </c>
      <c r="AL672" s="2">
        <v>10630</v>
      </c>
      <c r="AM672" s="2" t="s">
        <v>712</v>
      </c>
    </row>
    <row r="673" spans="1:39" x14ac:dyDescent="0.25">
      <c r="A673" s="2" t="s">
        <v>1858</v>
      </c>
      <c r="B673" s="2" t="s">
        <v>1697</v>
      </c>
      <c r="C673" s="2" t="s">
        <v>1672</v>
      </c>
      <c r="D673" s="4">
        <f t="shared" si="10"/>
        <v>49</v>
      </c>
      <c r="K673" s="2">
        <v>901.4</v>
      </c>
      <c r="L673" s="2" t="s">
        <v>712</v>
      </c>
      <c r="N673" s="2">
        <v>1474</v>
      </c>
      <c r="O673" s="2" t="s">
        <v>712</v>
      </c>
      <c r="Q673" s="2">
        <v>2111</v>
      </c>
      <c r="R673" s="2" t="s">
        <v>712</v>
      </c>
      <c r="T673" s="2">
        <v>2455</v>
      </c>
      <c r="U673" s="2" t="s">
        <v>712</v>
      </c>
      <c r="W673" s="2">
        <v>2057</v>
      </c>
      <c r="X673" s="2" t="s">
        <v>712</v>
      </c>
      <c r="Z673" s="2">
        <v>2306</v>
      </c>
      <c r="AA673" s="2" t="s">
        <v>712</v>
      </c>
      <c r="AC673" s="2">
        <v>3003</v>
      </c>
      <c r="AD673" s="2" t="s">
        <v>712</v>
      </c>
      <c r="AF673" s="2">
        <v>5194</v>
      </c>
      <c r="AG673" s="2" t="s">
        <v>712</v>
      </c>
      <c r="AI673" s="2">
        <v>6448</v>
      </c>
      <c r="AJ673" s="2" t="s">
        <v>712</v>
      </c>
      <c r="AL673" s="2">
        <v>6773</v>
      </c>
      <c r="AM673" s="2" t="s">
        <v>712</v>
      </c>
    </row>
    <row r="674" spans="1:39" x14ac:dyDescent="0.25">
      <c r="A674" s="2" t="s">
        <v>1858</v>
      </c>
      <c r="B674" s="2" t="s">
        <v>1696</v>
      </c>
      <c r="C674" s="2" t="s">
        <v>1672</v>
      </c>
      <c r="D674" s="4">
        <f t="shared" si="10"/>
        <v>55</v>
      </c>
      <c r="E674" s="2">
        <v>193.6</v>
      </c>
      <c r="F674" s="2" t="s">
        <v>712</v>
      </c>
      <c r="H674" s="2">
        <v>229</v>
      </c>
      <c r="I674" s="2" t="s">
        <v>712</v>
      </c>
      <c r="K674" s="2">
        <v>281.60000000000002</v>
      </c>
      <c r="L674" s="2" t="s">
        <v>712</v>
      </c>
      <c r="N674" s="2">
        <v>495.4</v>
      </c>
      <c r="O674" s="2" t="s">
        <v>712</v>
      </c>
      <c r="Q674" s="2">
        <v>958.5</v>
      </c>
      <c r="R674" s="2" t="s">
        <v>712</v>
      </c>
      <c r="T674" s="2">
        <v>1746</v>
      </c>
      <c r="U674" s="2" t="s">
        <v>712</v>
      </c>
      <c r="W674" s="2">
        <v>2702</v>
      </c>
      <c r="X674" s="2" t="s">
        <v>712</v>
      </c>
      <c r="Z674" s="2">
        <v>3473</v>
      </c>
      <c r="AA674" s="2" t="s">
        <v>712</v>
      </c>
      <c r="AC674" s="2">
        <v>4837</v>
      </c>
      <c r="AD674" s="2" t="s">
        <v>712</v>
      </c>
      <c r="AF674" s="2">
        <v>5953</v>
      </c>
      <c r="AG674" s="2" t="s">
        <v>712</v>
      </c>
      <c r="AI674" s="2">
        <v>6768</v>
      </c>
      <c r="AJ674" s="2" t="s">
        <v>712</v>
      </c>
      <c r="AL674" s="2">
        <v>7399</v>
      </c>
      <c r="AM674" s="2" t="s">
        <v>712</v>
      </c>
    </row>
    <row r="675" spans="1:39" x14ac:dyDescent="0.25">
      <c r="A675" s="2" t="s">
        <v>1858</v>
      </c>
      <c r="B675" s="2" t="s">
        <v>1695</v>
      </c>
      <c r="C675" s="2" t="s">
        <v>1672</v>
      </c>
      <c r="D675" s="4">
        <f t="shared" si="10"/>
        <v>56</v>
      </c>
      <c r="E675" s="2">
        <v>234.1</v>
      </c>
      <c r="F675" s="2" t="s">
        <v>712</v>
      </c>
      <c r="H675" s="2">
        <v>250.9</v>
      </c>
      <c r="I675" s="2" t="s">
        <v>712</v>
      </c>
      <c r="K675" s="2">
        <v>417.5</v>
      </c>
      <c r="L675" s="2" t="s">
        <v>712</v>
      </c>
      <c r="N675" s="2">
        <v>847.6</v>
      </c>
      <c r="O675" s="2" t="s">
        <v>712</v>
      </c>
      <c r="Q675" s="2">
        <v>1310</v>
      </c>
      <c r="R675" s="2" t="s">
        <v>712</v>
      </c>
      <c r="T675" s="2">
        <v>861.4</v>
      </c>
      <c r="U675" s="2" t="s">
        <v>712</v>
      </c>
      <c r="W675" s="2">
        <v>1510</v>
      </c>
      <c r="X675" s="2" t="s">
        <v>712</v>
      </c>
      <c r="Z675" s="2">
        <v>2400</v>
      </c>
      <c r="AA675" s="2" t="s">
        <v>712</v>
      </c>
      <c r="AC675" s="2">
        <v>3009</v>
      </c>
      <c r="AD675" s="2" t="s">
        <v>712</v>
      </c>
      <c r="AF675" s="2">
        <v>4637</v>
      </c>
      <c r="AG675" s="2" t="s">
        <v>712</v>
      </c>
      <c r="AI675" s="2">
        <v>5967</v>
      </c>
      <c r="AJ675" s="2" t="s">
        <v>712</v>
      </c>
      <c r="AL675" s="2">
        <v>6374</v>
      </c>
      <c r="AM675" s="2" t="s">
        <v>712</v>
      </c>
    </row>
    <row r="676" spans="1:39" x14ac:dyDescent="0.25">
      <c r="A676" s="2" t="s">
        <v>1858</v>
      </c>
      <c r="B676" s="2" t="s">
        <v>1694</v>
      </c>
      <c r="C676" s="2" t="s">
        <v>1672</v>
      </c>
      <c r="D676" s="4">
        <f t="shared" si="10"/>
        <v>58</v>
      </c>
      <c r="E676" s="2">
        <v>199.2</v>
      </c>
      <c r="F676" s="2" t="s">
        <v>712</v>
      </c>
      <c r="H676" s="2">
        <v>458.8</v>
      </c>
      <c r="I676" s="2" t="s">
        <v>712</v>
      </c>
      <c r="K676" s="2">
        <v>495.6</v>
      </c>
      <c r="L676" s="2" t="s">
        <v>712</v>
      </c>
      <c r="N676" s="2">
        <v>1495</v>
      </c>
      <c r="O676" s="2" t="s">
        <v>712</v>
      </c>
      <c r="Q676" s="2">
        <v>2375</v>
      </c>
      <c r="R676" s="2" t="s">
        <v>712</v>
      </c>
      <c r="T676" s="2">
        <v>1467</v>
      </c>
      <c r="U676" s="2" t="s">
        <v>712</v>
      </c>
      <c r="W676" s="2">
        <v>1690</v>
      </c>
      <c r="X676" s="2" t="s">
        <v>712</v>
      </c>
      <c r="Z676" s="2">
        <v>2362</v>
      </c>
      <c r="AA676" s="2" t="s">
        <v>712</v>
      </c>
      <c r="AC676" s="2">
        <v>2184</v>
      </c>
      <c r="AD676" s="2" t="s">
        <v>712</v>
      </c>
      <c r="AF676" s="2">
        <v>3591</v>
      </c>
      <c r="AG676" s="2" t="s">
        <v>712</v>
      </c>
      <c r="AI676" s="2">
        <v>5702</v>
      </c>
      <c r="AJ676" s="2" t="s">
        <v>712</v>
      </c>
      <c r="AL676" s="2">
        <v>6256</v>
      </c>
      <c r="AM676" s="2" t="s">
        <v>712</v>
      </c>
    </row>
    <row r="677" spans="1:39" x14ac:dyDescent="0.25">
      <c r="A677" s="2" t="s">
        <v>1858</v>
      </c>
      <c r="B677" s="2" t="s">
        <v>1693</v>
      </c>
      <c r="C677" s="2" t="s">
        <v>1672</v>
      </c>
      <c r="D677" s="4">
        <f t="shared" si="10"/>
        <v>60</v>
      </c>
      <c r="E677" s="2">
        <v>241.1</v>
      </c>
      <c r="F677" s="2" t="s">
        <v>712</v>
      </c>
      <c r="H677" s="2">
        <v>288.5</v>
      </c>
      <c r="I677" s="2" t="s">
        <v>712</v>
      </c>
      <c r="K677" s="2">
        <v>327.2</v>
      </c>
      <c r="L677" s="2" t="s">
        <v>712</v>
      </c>
      <c r="N677" s="2">
        <v>679.5</v>
      </c>
      <c r="O677" s="2" t="s">
        <v>712</v>
      </c>
      <c r="Q677" s="2">
        <v>719.9</v>
      </c>
      <c r="R677" s="2" t="s">
        <v>712</v>
      </c>
      <c r="T677" s="2">
        <v>783.5</v>
      </c>
      <c r="U677" s="2" t="s">
        <v>712</v>
      </c>
      <c r="W677" s="2">
        <v>1104</v>
      </c>
      <c r="X677" s="2" t="s">
        <v>712</v>
      </c>
      <c r="Z677" s="2">
        <v>1956</v>
      </c>
      <c r="AA677" s="2" t="s">
        <v>712</v>
      </c>
      <c r="AC677" s="2">
        <v>2436</v>
      </c>
      <c r="AD677" s="2" t="s">
        <v>712</v>
      </c>
      <c r="AF677" s="2">
        <v>3359</v>
      </c>
      <c r="AG677" s="2" t="s">
        <v>712</v>
      </c>
      <c r="AI677" s="2">
        <v>3922</v>
      </c>
      <c r="AJ677" s="2" t="s">
        <v>712</v>
      </c>
      <c r="AL677" s="2">
        <v>4219</v>
      </c>
      <c r="AM677" s="2" t="s">
        <v>712</v>
      </c>
    </row>
    <row r="678" spans="1:39" x14ac:dyDescent="0.25">
      <c r="A678" s="2" t="s">
        <v>1858</v>
      </c>
      <c r="B678" s="2" t="s">
        <v>1692</v>
      </c>
      <c r="C678" s="2" t="s">
        <v>1672</v>
      </c>
      <c r="D678" s="4">
        <f t="shared" si="10"/>
        <v>86</v>
      </c>
      <c r="N678" s="2">
        <v>591.20000000000005</v>
      </c>
      <c r="O678" s="2" t="s">
        <v>712</v>
      </c>
      <c r="Q678" s="2">
        <v>1023</v>
      </c>
      <c r="R678" s="2" t="s">
        <v>712</v>
      </c>
      <c r="T678" s="2">
        <v>1683</v>
      </c>
      <c r="U678" s="2" t="s">
        <v>712</v>
      </c>
      <c r="W678" s="2">
        <v>2581</v>
      </c>
      <c r="X678" s="2" t="s">
        <v>712</v>
      </c>
      <c r="Z678" s="2">
        <v>3016</v>
      </c>
      <c r="AA678" s="2" t="s">
        <v>712</v>
      </c>
      <c r="AC678" s="2">
        <v>5292</v>
      </c>
      <c r="AD678" s="2" t="s">
        <v>712</v>
      </c>
      <c r="AF678" s="2">
        <v>7322</v>
      </c>
      <c r="AG678" s="2" t="s">
        <v>712</v>
      </c>
      <c r="AI678" s="2">
        <v>7582</v>
      </c>
      <c r="AJ678" s="2" t="s">
        <v>712</v>
      </c>
      <c r="AL678" s="2">
        <v>9159</v>
      </c>
      <c r="AM678" s="2" t="s">
        <v>712</v>
      </c>
    </row>
    <row r="679" spans="1:39" x14ac:dyDescent="0.25">
      <c r="A679" s="2" t="s">
        <v>1858</v>
      </c>
      <c r="B679" s="2" t="s">
        <v>1691</v>
      </c>
      <c r="C679" s="2" t="s">
        <v>1672</v>
      </c>
      <c r="D679" s="4">
        <f t="shared" si="10"/>
        <v>89</v>
      </c>
      <c r="E679" s="2">
        <v>262.5</v>
      </c>
      <c r="F679" s="2" t="s">
        <v>712</v>
      </c>
      <c r="H679" s="2">
        <v>291.10000000000002</v>
      </c>
      <c r="I679" s="2" t="s">
        <v>712</v>
      </c>
      <c r="K679" s="2">
        <v>366.2</v>
      </c>
      <c r="L679" s="2" t="s">
        <v>712</v>
      </c>
      <c r="N679" s="2">
        <v>832.9</v>
      </c>
      <c r="O679" s="2" t="s">
        <v>712</v>
      </c>
      <c r="Q679" s="2">
        <v>1161</v>
      </c>
      <c r="R679" s="2" t="s">
        <v>712</v>
      </c>
      <c r="T679" s="2">
        <v>831.1</v>
      </c>
      <c r="U679" s="2" t="s">
        <v>712</v>
      </c>
      <c r="W679" s="2">
        <v>1085</v>
      </c>
      <c r="X679" s="2" t="s">
        <v>712</v>
      </c>
      <c r="Z679" s="2">
        <v>1636</v>
      </c>
      <c r="AA679" s="2" t="s">
        <v>712</v>
      </c>
      <c r="AC679" s="2">
        <v>1693</v>
      </c>
      <c r="AD679" s="2" t="s">
        <v>712</v>
      </c>
      <c r="AF679" s="2">
        <v>2472</v>
      </c>
      <c r="AG679" s="2" t="s">
        <v>712</v>
      </c>
      <c r="AI679" s="2">
        <v>3279</v>
      </c>
      <c r="AJ679" s="2" t="s">
        <v>712</v>
      </c>
      <c r="AL679" s="2">
        <v>3903</v>
      </c>
      <c r="AM679" s="2" t="s">
        <v>712</v>
      </c>
    </row>
    <row r="680" spans="1:39" x14ac:dyDescent="0.25">
      <c r="A680" s="2" t="s">
        <v>1858</v>
      </c>
      <c r="B680" s="2" t="s">
        <v>1690</v>
      </c>
      <c r="C680" s="2" t="s">
        <v>1672</v>
      </c>
      <c r="D680" s="4">
        <f t="shared" si="10"/>
        <v>91</v>
      </c>
      <c r="E680" s="2">
        <v>324.60000000000002</v>
      </c>
      <c r="F680" s="2" t="s">
        <v>712</v>
      </c>
      <c r="H680" s="2">
        <v>372.3</v>
      </c>
      <c r="I680" s="2" t="s">
        <v>712</v>
      </c>
      <c r="K680" s="2">
        <v>400.7</v>
      </c>
      <c r="L680" s="2" t="s">
        <v>712</v>
      </c>
      <c r="N680" s="2">
        <v>590.1</v>
      </c>
      <c r="O680" s="2" t="s">
        <v>712</v>
      </c>
      <c r="Q680" s="2">
        <v>613.6</v>
      </c>
      <c r="R680" s="2" t="s">
        <v>712</v>
      </c>
      <c r="T680" s="2">
        <v>475.8</v>
      </c>
      <c r="U680" s="2" t="s">
        <v>712</v>
      </c>
      <c r="W680" s="2">
        <v>513.20000000000005</v>
      </c>
      <c r="X680" s="2" t="s">
        <v>712</v>
      </c>
      <c r="Z680" s="2">
        <v>1021</v>
      </c>
      <c r="AA680" s="2" t="s">
        <v>712</v>
      </c>
      <c r="AC680" s="2">
        <v>972.2</v>
      </c>
      <c r="AD680" s="2" t="s">
        <v>712</v>
      </c>
      <c r="AF680" s="2">
        <v>2334</v>
      </c>
      <c r="AG680" s="2" t="s">
        <v>712</v>
      </c>
      <c r="AI680" s="2">
        <v>3759</v>
      </c>
      <c r="AJ680" s="2" t="s">
        <v>712</v>
      </c>
      <c r="AL680" s="2">
        <v>4127</v>
      </c>
      <c r="AM680" s="2" t="s">
        <v>712</v>
      </c>
    </row>
    <row r="681" spans="1:39" x14ac:dyDescent="0.25">
      <c r="A681" s="2" t="s">
        <v>1858</v>
      </c>
      <c r="B681" s="2" t="s">
        <v>1689</v>
      </c>
      <c r="C681" s="2" t="s">
        <v>1672</v>
      </c>
      <c r="D681" s="4">
        <f t="shared" si="10"/>
        <v>93</v>
      </c>
      <c r="E681" s="2">
        <v>68.239999999999995</v>
      </c>
      <c r="F681" s="2" t="s">
        <v>712</v>
      </c>
      <c r="H681" s="2">
        <v>79.010000000000005</v>
      </c>
      <c r="I681" s="2" t="s">
        <v>712</v>
      </c>
      <c r="K681" s="2">
        <v>97.47</v>
      </c>
      <c r="L681" s="2" t="s">
        <v>712</v>
      </c>
      <c r="N681" s="2">
        <v>184.9</v>
      </c>
      <c r="O681" s="2" t="s">
        <v>712</v>
      </c>
      <c r="Q681" s="2">
        <v>249.4</v>
      </c>
      <c r="R681" s="2" t="s">
        <v>712</v>
      </c>
      <c r="T681" s="2">
        <v>323.89999999999998</v>
      </c>
      <c r="U681" s="2" t="s">
        <v>712</v>
      </c>
      <c r="W681" s="2">
        <v>305.60000000000002</v>
      </c>
      <c r="X681" s="2" t="s">
        <v>712</v>
      </c>
      <c r="Z681" s="2">
        <v>411.6</v>
      </c>
      <c r="AA681" s="2" t="s">
        <v>712</v>
      </c>
      <c r="AC681" s="2">
        <v>393</v>
      </c>
      <c r="AD681" s="2" t="s">
        <v>712</v>
      </c>
      <c r="AF681" s="2">
        <v>615.79999999999995</v>
      </c>
      <c r="AG681" s="2" t="s">
        <v>712</v>
      </c>
      <c r="AI681" s="2">
        <v>766.9</v>
      </c>
      <c r="AJ681" s="2" t="s">
        <v>712</v>
      </c>
      <c r="AL681" s="2">
        <v>828.8</v>
      </c>
      <c r="AM681" s="2" t="s">
        <v>712</v>
      </c>
    </row>
    <row r="682" spans="1:39" x14ac:dyDescent="0.25">
      <c r="A682" s="2" t="s">
        <v>1858</v>
      </c>
      <c r="B682" s="2" t="s">
        <v>1688</v>
      </c>
      <c r="C682" s="2" t="s">
        <v>1672</v>
      </c>
      <c r="D682" s="4">
        <f t="shared" si="10"/>
        <v>95</v>
      </c>
      <c r="E682" s="2">
        <v>181.3</v>
      </c>
      <c r="F682" s="2" t="s">
        <v>712</v>
      </c>
      <c r="H682" s="2">
        <v>240.6</v>
      </c>
      <c r="I682" s="2" t="s">
        <v>712</v>
      </c>
      <c r="K682" s="2">
        <v>282.2</v>
      </c>
      <c r="L682" s="2" t="s">
        <v>712</v>
      </c>
      <c r="N682" s="2">
        <v>504.8</v>
      </c>
      <c r="O682" s="2" t="s">
        <v>712</v>
      </c>
      <c r="Q682" s="2">
        <v>750.6</v>
      </c>
      <c r="R682" s="2" t="s">
        <v>712</v>
      </c>
      <c r="T682" s="2">
        <v>923.2</v>
      </c>
      <c r="U682" s="2" t="s">
        <v>712</v>
      </c>
      <c r="W682" s="2">
        <v>660.1</v>
      </c>
      <c r="X682" s="2" t="s">
        <v>712</v>
      </c>
      <c r="Z682" s="2">
        <v>796.3</v>
      </c>
      <c r="AA682" s="2" t="s">
        <v>712</v>
      </c>
      <c r="AC682" s="2">
        <v>1197</v>
      </c>
      <c r="AD682" s="2" t="s">
        <v>712</v>
      </c>
      <c r="AF682" s="2">
        <v>1721</v>
      </c>
      <c r="AG682" s="2" t="s">
        <v>712</v>
      </c>
      <c r="AI682" s="2">
        <v>2395</v>
      </c>
      <c r="AJ682" s="2" t="s">
        <v>712</v>
      </c>
      <c r="AL682" s="2">
        <v>2496</v>
      </c>
      <c r="AM682" s="2" t="s">
        <v>712</v>
      </c>
    </row>
    <row r="683" spans="1:39" x14ac:dyDescent="0.25">
      <c r="A683" s="2" t="s">
        <v>1858</v>
      </c>
      <c r="B683" s="2" t="s">
        <v>1687</v>
      </c>
      <c r="C683" s="2" t="s">
        <v>1672</v>
      </c>
      <c r="D683" s="4">
        <f t="shared" si="10"/>
        <v>109</v>
      </c>
      <c r="E683" s="2">
        <v>462.7</v>
      </c>
      <c r="F683" s="2" t="s">
        <v>712</v>
      </c>
      <c r="H683" s="2">
        <v>635</v>
      </c>
      <c r="I683" s="2" t="s">
        <v>712</v>
      </c>
      <c r="K683" s="2">
        <v>971.6</v>
      </c>
      <c r="L683" s="2" t="s">
        <v>712</v>
      </c>
      <c r="N683" s="2">
        <v>1573</v>
      </c>
      <c r="O683" s="2" t="s">
        <v>712</v>
      </c>
      <c r="Q683" s="2">
        <v>1489</v>
      </c>
      <c r="R683" s="2" t="s">
        <v>712</v>
      </c>
      <c r="T683" s="2">
        <v>1399</v>
      </c>
      <c r="U683" s="2" t="s">
        <v>712</v>
      </c>
      <c r="W683" s="2">
        <v>1457</v>
      </c>
      <c r="X683" s="2" t="s">
        <v>712</v>
      </c>
      <c r="Z683" s="2">
        <v>2939</v>
      </c>
      <c r="AA683" s="2" t="s">
        <v>712</v>
      </c>
      <c r="AC683" s="2">
        <v>3679</v>
      </c>
      <c r="AD683" s="2" t="s">
        <v>712</v>
      </c>
      <c r="AF683" s="2">
        <v>4741</v>
      </c>
      <c r="AG683" s="2" t="s">
        <v>712</v>
      </c>
      <c r="AI683" s="2">
        <v>5337</v>
      </c>
      <c r="AJ683" s="2" t="s">
        <v>712</v>
      </c>
      <c r="AL683" s="2">
        <v>5015</v>
      </c>
      <c r="AM683" s="2" t="s">
        <v>712</v>
      </c>
    </row>
    <row r="684" spans="1:39" x14ac:dyDescent="0.25">
      <c r="A684" s="2" t="s">
        <v>1858</v>
      </c>
      <c r="B684" s="2" t="s">
        <v>1686</v>
      </c>
      <c r="C684" s="2" t="s">
        <v>1672</v>
      </c>
      <c r="D684" s="4">
        <f t="shared" si="10"/>
        <v>138</v>
      </c>
      <c r="E684" s="2">
        <v>374.4</v>
      </c>
      <c r="F684" s="2" t="s">
        <v>712</v>
      </c>
      <c r="H684" s="2">
        <v>559.9</v>
      </c>
      <c r="I684" s="2" t="s">
        <v>712</v>
      </c>
      <c r="K684" s="2">
        <v>814.3</v>
      </c>
      <c r="L684" s="2" t="s">
        <v>712</v>
      </c>
      <c r="N684" s="2">
        <v>1272</v>
      </c>
      <c r="O684" s="2" t="s">
        <v>712</v>
      </c>
      <c r="Q684" s="2">
        <v>2398</v>
      </c>
      <c r="R684" s="2" t="s">
        <v>712</v>
      </c>
      <c r="T684" s="2">
        <v>1738</v>
      </c>
      <c r="U684" s="2" t="s">
        <v>712</v>
      </c>
      <c r="W684" s="2">
        <v>4085</v>
      </c>
      <c r="X684" s="2" t="s">
        <v>712</v>
      </c>
      <c r="Z684" s="2">
        <v>4912</v>
      </c>
      <c r="AA684" s="2" t="s">
        <v>712</v>
      </c>
      <c r="AC684" s="2">
        <v>7028</v>
      </c>
      <c r="AD684" s="2" t="s">
        <v>712</v>
      </c>
      <c r="AF684" s="2">
        <v>9192</v>
      </c>
      <c r="AG684" s="2" t="s">
        <v>712</v>
      </c>
      <c r="AI684" s="2">
        <v>9748</v>
      </c>
      <c r="AJ684" s="2" t="s">
        <v>712</v>
      </c>
      <c r="AL684" s="2">
        <v>8975</v>
      </c>
      <c r="AM684" s="2" t="s">
        <v>712</v>
      </c>
    </row>
    <row r="685" spans="1:39" x14ac:dyDescent="0.25">
      <c r="A685" s="2" t="s">
        <v>1858</v>
      </c>
      <c r="B685" s="2" t="s">
        <v>1685</v>
      </c>
      <c r="C685" s="2" t="s">
        <v>1672</v>
      </c>
      <c r="D685" s="4">
        <f t="shared" si="10"/>
        <v>157</v>
      </c>
      <c r="E685" s="2">
        <v>142.69999999999999</v>
      </c>
      <c r="F685" s="2" t="s">
        <v>712</v>
      </c>
      <c r="H685" s="2">
        <v>300.10000000000002</v>
      </c>
      <c r="I685" s="2" t="s">
        <v>712</v>
      </c>
      <c r="K685" s="2">
        <v>344.5</v>
      </c>
      <c r="L685" s="2" t="s">
        <v>712</v>
      </c>
      <c r="N685" s="2">
        <v>748.8</v>
      </c>
      <c r="O685" s="2" t="s">
        <v>712</v>
      </c>
      <c r="Q685" s="2">
        <v>714.3</v>
      </c>
      <c r="R685" s="2" t="s">
        <v>712</v>
      </c>
      <c r="T685" s="2">
        <v>991.8</v>
      </c>
      <c r="U685" s="2" t="s">
        <v>712</v>
      </c>
      <c r="W685" s="2">
        <v>413.9</v>
      </c>
      <c r="X685" s="2" t="s">
        <v>712</v>
      </c>
      <c r="Z685" s="2">
        <v>917.1</v>
      </c>
      <c r="AA685" s="2" t="s">
        <v>712</v>
      </c>
      <c r="AC685" s="2">
        <v>1010</v>
      </c>
      <c r="AD685" s="2" t="s">
        <v>712</v>
      </c>
      <c r="AF685" s="2">
        <v>1351</v>
      </c>
      <c r="AG685" s="2" t="s">
        <v>712</v>
      </c>
      <c r="AI685" s="2">
        <v>1776</v>
      </c>
      <c r="AJ685" s="2" t="s">
        <v>712</v>
      </c>
      <c r="AL685" s="2">
        <v>2087</v>
      </c>
      <c r="AM685" s="2" t="s">
        <v>712</v>
      </c>
    </row>
    <row r="686" spans="1:39" x14ac:dyDescent="0.25">
      <c r="A686" s="2" t="s">
        <v>1858</v>
      </c>
      <c r="B686" s="2" t="s">
        <v>1684</v>
      </c>
      <c r="C686" s="2" t="s">
        <v>1672</v>
      </c>
      <c r="D686" s="4">
        <f t="shared" si="10"/>
        <v>166</v>
      </c>
      <c r="E686" s="2">
        <v>444.7</v>
      </c>
      <c r="F686" s="2" t="s">
        <v>712</v>
      </c>
      <c r="H686" s="2">
        <v>608.20000000000005</v>
      </c>
      <c r="I686" s="2" t="s">
        <v>712</v>
      </c>
      <c r="K686" s="2">
        <v>829.7</v>
      </c>
      <c r="L686" s="2" t="s">
        <v>712</v>
      </c>
      <c r="N686" s="2">
        <v>1197</v>
      </c>
      <c r="O686" s="2" t="s">
        <v>712</v>
      </c>
      <c r="Q686" s="2">
        <v>2432</v>
      </c>
      <c r="R686" s="2" t="s">
        <v>712</v>
      </c>
      <c r="T686" s="2">
        <v>2575</v>
      </c>
      <c r="U686" s="2" t="s">
        <v>712</v>
      </c>
      <c r="W686" s="2">
        <v>2731</v>
      </c>
      <c r="X686" s="2" t="s">
        <v>712</v>
      </c>
      <c r="Z686" s="2">
        <v>3742</v>
      </c>
      <c r="AA686" s="2" t="s">
        <v>712</v>
      </c>
      <c r="AC686" s="2">
        <v>4132</v>
      </c>
      <c r="AD686" s="2" t="s">
        <v>712</v>
      </c>
      <c r="AF686" s="2">
        <v>6096</v>
      </c>
      <c r="AG686" s="2" t="s">
        <v>712</v>
      </c>
      <c r="AI686" s="2">
        <v>10672</v>
      </c>
      <c r="AJ686" s="2" t="s">
        <v>712</v>
      </c>
      <c r="AL686" s="2">
        <v>13269</v>
      </c>
      <c r="AM686" s="2" t="s">
        <v>712</v>
      </c>
    </row>
    <row r="687" spans="1:39" x14ac:dyDescent="0.25">
      <c r="A687" s="2" t="s">
        <v>1858</v>
      </c>
      <c r="B687" s="2" t="s">
        <v>1683</v>
      </c>
      <c r="C687" s="2" t="s">
        <v>1672</v>
      </c>
      <c r="D687" s="4">
        <f t="shared" si="10"/>
        <v>169</v>
      </c>
      <c r="H687" s="2">
        <v>197.2</v>
      </c>
      <c r="I687" s="2" t="s">
        <v>712</v>
      </c>
      <c r="K687" s="2">
        <v>268.5</v>
      </c>
      <c r="L687" s="2" t="s">
        <v>712</v>
      </c>
      <c r="N687" s="2">
        <v>651.6</v>
      </c>
      <c r="O687" s="2" t="s">
        <v>712</v>
      </c>
      <c r="Q687" s="2">
        <v>1505</v>
      </c>
      <c r="R687" s="2" t="s">
        <v>712</v>
      </c>
      <c r="T687" s="2">
        <v>972.5</v>
      </c>
      <c r="U687" s="2" t="s">
        <v>712</v>
      </c>
      <c r="W687" s="2">
        <v>1615</v>
      </c>
      <c r="X687" s="2" t="s">
        <v>712</v>
      </c>
      <c r="Z687" s="2">
        <v>2001</v>
      </c>
      <c r="AA687" s="2" t="s">
        <v>712</v>
      </c>
      <c r="AC687" s="2">
        <v>1148</v>
      </c>
      <c r="AD687" s="2" t="s">
        <v>712</v>
      </c>
      <c r="AF687" s="2">
        <v>2312</v>
      </c>
      <c r="AG687" s="2" t="s">
        <v>712</v>
      </c>
      <c r="AI687" s="2">
        <v>3858</v>
      </c>
      <c r="AJ687" s="2" t="s">
        <v>712</v>
      </c>
      <c r="AL687" s="2">
        <v>4161</v>
      </c>
      <c r="AM687" s="2" t="s">
        <v>712</v>
      </c>
    </row>
    <row r="688" spans="1:39" x14ac:dyDescent="0.25">
      <c r="A688" s="2" t="s">
        <v>1858</v>
      </c>
      <c r="B688" s="2" t="s">
        <v>1682</v>
      </c>
      <c r="C688" s="2" t="s">
        <v>1672</v>
      </c>
      <c r="D688" s="4">
        <f t="shared" si="10"/>
        <v>170</v>
      </c>
      <c r="E688" s="2">
        <v>300.39999999999998</v>
      </c>
      <c r="F688" s="2" t="s">
        <v>712</v>
      </c>
      <c r="H688" s="2">
        <v>490.9</v>
      </c>
      <c r="I688" s="2" t="s">
        <v>712</v>
      </c>
      <c r="K688" s="2">
        <v>635.70000000000005</v>
      </c>
      <c r="L688" s="2" t="s">
        <v>712</v>
      </c>
      <c r="N688" s="2">
        <v>886.1</v>
      </c>
      <c r="O688" s="2" t="s">
        <v>712</v>
      </c>
      <c r="Q688" s="2">
        <v>1164</v>
      </c>
      <c r="R688" s="2" t="s">
        <v>712</v>
      </c>
      <c r="T688" s="2">
        <v>985.4</v>
      </c>
      <c r="U688" s="2" t="s">
        <v>712</v>
      </c>
      <c r="W688" s="2">
        <v>1547</v>
      </c>
      <c r="X688" s="2" t="s">
        <v>712</v>
      </c>
      <c r="Z688" s="2">
        <v>2289</v>
      </c>
      <c r="AA688" s="2" t="s">
        <v>712</v>
      </c>
      <c r="AC688" s="2">
        <v>2046</v>
      </c>
      <c r="AD688" s="2" t="s">
        <v>712</v>
      </c>
      <c r="AF688" s="2">
        <v>3605</v>
      </c>
      <c r="AG688" s="2" t="s">
        <v>712</v>
      </c>
      <c r="AI688" s="2">
        <v>6399</v>
      </c>
      <c r="AJ688" s="2" t="s">
        <v>712</v>
      </c>
      <c r="AL688" s="2">
        <v>6119</v>
      </c>
      <c r="AM688" s="2" t="s">
        <v>712</v>
      </c>
    </row>
    <row r="689" spans="1:39" x14ac:dyDescent="0.25">
      <c r="A689" s="2" t="s">
        <v>1858</v>
      </c>
      <c r="B689" s="2" t="s">
        <v>1681</v>
      </c>
      <c r="C689" s="2" t="s">
        <v>1672</v>
      </c>
      <c r="D689" s="4">
        <f t="shared" si="10"/>
        <v>177</v>
      </c>
      <c r="E689" s="2">
        <v>857.7</v>
      </c>
      <c r="F689" s="2" t="s">
        <v>712</v>
      </c>
      <c r="H689" s="2">
        <v>1341</v>
      </c>
      <c r="I689" s="2" t="s">
        <v>712</v>
      </c>
      <c r="K689" s="2">
        <v>2271</v>
      </c>
      <c r="L689" s="2" t="s">
        <v>712</v>
      </c>
      <c r="N689" s="2">
        <v>3263</v>
      </c>
      <c r="O689" s="2" t="s">
        <v>712</v>
      </c>
      <c r="Q689" s="2">
        <v>5128</v>
      </c>
      <c r="R689" s="2" t="s">
        <v>712</v>
      </c>
      <c r="T689" s="2">
        <v>6964</v>
      </c>
      <c r="U689" s="2" t="s">
        <v>712</v>
      </c>
      <c r="W689" s="2">
        <v>9654</v>
      </c>
      <c r="X689" s="2" t="s">
        <v>712</v>
      </c>
      <c r="Z689" s="2">
        <v>12860</v>
      </c>
      <c r="AA689" s="2" t="s">
        <v>712</v>
      </c>
      <c r="AC689" s="2">
        <v>19116</v>
      </c>
      <c r="AD689" s="2" t="s">
        <v>712</v>
      </c>
      <c r="AF689" s="2">
        <v>23943</v>
      </c>
      <c r="AG689" s="2" t="s">
        <v>712</v>
      </c>
      <c r="AI689" s="2">
        <v>27327</v>
      </c>
      <c r="AJ689" s="2" t="s">
        <v>712</v>
      </c>
      <c r="AL689" s="2">
        <v>27966</v>
      </c>
      <c r="AM689" s="2" t="s">
        <v>712</v>
      </c>
    </row>
    <row r="690" spans="1:39" x14ac:dyDescent="0.25">
      <c r="A690" s="2" t="s">
        <v>1858</v>
      </c>
      <c r="B690" s="2" t="s">
        <v>1680</v>
      </c>
      <c r="C690" s="2" t="s">
        <v>1672</v>
      </c>
      <c r="D690" s="4">
        <f t="shared" si="10"/>
        <v>188</v>
      </c>
      <c r="E690" s="2">
        <v>246.1</v>
      </c>
      <c r="F690" s="2" t="s">
        <v>712</v>
      </c>
      <c r="H690" s="2">
        <v>353.4</v>
      </c>
      <c r="I690" s="2" t="s">
        <v>712</v>
      </c>
      <c r="K690" s="2">
        <v>517.6</v>
      </c>
      <c r="L690" s="2" t="s">
        <v>712</v>
      </c>
      <c r="N690" s="2">
        <v>1017</v>
      </c>
      <c r="O690" s="2" t="s">
        <v>712</v>
      </c>
      <c r="Q690" s="2">
        <v>1973</v>
      </c>
      <c r="R690" s="2" t="s">
        <v>712</v>
      </c>
      <c r="T690" s="2">
        <v>3403</v>
      </c>
      <c r="U690" s="2" t="s">
        <v>712</v>
      </c>
      <c r="W690" s="2">
        <v>5547</v>
      </c>
      <c r="X690" s="2" t="s">
        <v>712</v>
      </c>
      <c r="Z690" s="2">
        <v>8141</v>
      </c>
      <c r="AA690" s="2" t="s">
        <v>712</v>
      </c>
      <c r="AC690" s="2">
        <v>10243</v>
      </c>
      <c r="AD690" s="2" t="s">
        <v>712</v>
      </c>
      <c r="AF690" s="2">
        <v>13556</v>
      </c>
      <c r="AG690" s="2" t="s">
        <v>712</v>
      </c>
      <c r="AI690" s="2">
        <v>13642</v>
      </c>
      <c r="AJ690" s="2" t="s">
        <v>712</v>
      </c>
      <c r="AL690" s="2">
        <v>16590</v>
      </c>
      <c r="AM690" s="2" t="s">
        <v>712</v>
      </c>
    </row>
    <row r="691" spans="1:39" x14ac:dyDescent="0.25">
      <c r="A691" s="2" t="s">
        <v>1858</v>
      </c>
      <c r="B691" s="2" t="s">
        <v>1679</v>
      </c>
      <c r="C691" s="2" t="s">
        <v>1672</v>
      </c>
      <c r="D691" s="4">
        <f t="shared" si="10"/>
        <v>189</v>
      </c>
      <c r="Q691" s="2">
        <v>1185</v>
      </c>
      <c r="R691" s="2" t="s">
        <v>712</v>
      </c>
      <c r="T691" s="2">
        <v>1850</v>
      </c>
      <c r="U691" s="2" t="s">
        <v>712</v>
      </c>
      <c r="W691" s="2">
        <v>3369</v>
      </c>
      <c r="X691" s="2" t="s">
        <v>712</v>
      </c>
      <c r="Z691" s="2">
        <v>4003</v>
      </c>
      <c r="AA691" s="2" t="s">
        <v>712</v>
      </c>
      <c r="AC691" s="2">
        <v>4657</v>
      </c>
      <c r="AD691" s="2" t="s">
        <v>712</v>
      </c>
      <c r="AF691" s="2">
        <v>6894</v>
      </c>
      <c r="AG691" s="2" t="s">
        <v>712</v>
      </c>
      <c r="AI691" s="2">
        <v>7248</v>
      </c>
      <c r="AJ691" s="2" t="s">
        <v>712</v>
      </c>
      <c r="AL691" s="2">
        <v>7764</v>
      </c>
      <c r="AM691" s="2" t="s">
        <v>712</v>
      </c>
    </row>
    <row r="692" spans="1:39" x14ac:dyDescent="0.25">
      <c r="A692" s="2" t="s">
        <v>1858</v>
      </c>
      <c r="B692" s="2" t="s">
        <v>1678</v>
      </c>
      <c r="C692" s="2" t="s">
        <v>1672</v>
      </c>
      <c r="D692" s="4">
        <f t="shared" si="10"/>
        <v>191</v>
      </c>
      <c r="E692" s="2">
        <v>174.6</v>
      </c>
      <c r="F692" s="2" t="s">
        <v>712</v>
      </c>
      <c r="H692" s="2">
        <v>180.5</v>
      </c>
      <c r="I692" s="2" t="s">
        <v>712</v>
      </c>
      <c r="K692" s="2">
        <v>298.3</v>
      </c>
      <c r="L692" s="2" t="s">
        <v>712</v>
      </c>
      <c r="N692" s="2">
        <v>505.4</v>
      </c>
      <c r="O692" s="2" t="s">
        <v>712</v>
      </c>
      <c r="Q692" s="2">
        <v>1113</v>
      </c>
      <c r="R692" s="2" t="s">
        <v>712</v>
      </c>
      <c r="T692" s="2">
        <v>1658</v>
      </c>
      <c r="U692" s="2" t="s">
        <v>712</v>
      </c>
      <c r="W692" s="2">
        <v>2574</v>
      </c>
      <c r="X692" s="2" t="s">
        <v>712</v>
      </c>
      <c r="Z692" s="2">
        <v>3220</v>
      </c>
      <c r="AA692" s="2" t="s">
        <v>712</v>
      </c>
      <c r="AC692" s="2">
        <v>4269</v>
      </c>
      <c r="AD692" s="2" t="s">
        <v>712</v>
      </c>
      <c r="AF692" s="2">
        <v>5976</v>
      </c>
      <c r="AG692" s="2" t="s">
        <v>712</v>
      </c>
      <c r="AI692" s="2">
        <v>6340</v>
      </c>
      <c r="AJ692" s="2" t="s">
        <v>712</v>
      </c>
      <c r="AL692" s="2">
        <v>6862</v>
      </c>
      <c r="AM692" s="2" t="s">
        <v>712</v>
      </c>
    </row>
    <row r="693" spans="1:39" x14ac:dyDescent="0.25">
      <c r="A693" s="2" t="s">
        <v>1858</v>
      </c>
      <c r="B693" s="2" t="s">
        <v>1677</v>
      </c>
      <c r="C693" s="2" t="s">
        <v>1672</v>
      </c>
      <c r="D693" s="4">
        <f t="shared" si="10"/>
        <v>207</v>
      </c>
      <c r="E693" s="2">
        <v>337.9</v>
      </c>
      <c r="F693" s="2" t="s">
        <v>712</v>
      </c>
      <c r="H693" s="2">
        <v>565.70000000000005</v>
      </c>
      <c r="I693" s="2" t="s">
        <v>712</v>
      </c>
      <c r="K693" s="2">
        <v>774.6</v>
      </c>
      <c r="L693" s="2" t="s">
        <v>712</v>
      </c>
      <c r="N693" s="2">
        <v>1776</v>
      </c>
      <c r="O693" s="2" t="s">
        <v>712</v>
      </c>
      <c r="Q693" s="2">
        <v>2514</v>
      </c>
      <c r="R693" s="2" t="s">
        <v>712</v>
      </c>
      <c r="T693" s="2">
        <v>2552</v>
      </c>
      <c r="U693" s="2" t="s">
        <v>712</v>
      </c>
      <c r="W693" s="2">
        <v>955.1</v>
      </c>
      <c r="X693" s="2" t="s">
        <v>712</v>
      </c>
      <c r="Z693" s="2">
        <v>2014</v>
      </c>
      <c r="AA693" s="2" t="s">
        <v>712</v>
      </c>
      <c r="AC693" s="2">
        <v>2218</v>
      </c>
      <c r="AD693" s="2" t="s">
        <v>712</v>
      </c>
      <c r="AF693" s="2">
        <v>5862</v>
      </c>
      <c r="AG693" s="2" t="s">
        <v>712</v>
      </c>
      <c r="AI693" s="2">
        <v>9423</v>
      </c>
      <c r="AJ693" s="2" t="s">
        <v>712</v>
      </c>
      <c r="AL693" s="2">
        <v>8983</v>
      </c>
      <c r="AM693" s="2" t="s">
        <v>712</v>
      </c>
    </row>
    <row r="694" spans="1:39" x14ac:dyDescent="0.25">
      <c r="A694" s="2" t="s">
        <v>1858</v>
      </c>
      <c r="B694" s="2" t="s">
        <v>1676</v>
      </c>
      <c r="C694" s="2" t="s">
        <v>1672</v>
      </c>
      <c r="D694" s="4">
        <f t="shared" si="10"/>
        <v>220</v>
      </c>
      <c r="E694" s="2">
        <v>703.8</v>
      </c>
      <c r="F694" s="2" t="s">
        <v>712</v>
      </c>
      <c r="H694" s="2">
        <v>823</v>
      </c>
      <c r="I694" s="2" t="s">
        <v>712</v>
      </c>
      <c r="K694" s="2">
        <v>1118</v>
      </c>
      <c r="L694" s="2" t="s">
        <v>712</v>
      </c>
      <c r="N694" s="2">
        <v>3018</v>
      </c>
      <c r="O694" s="2" t="s">
        <v>712</v>
      </c>
      <c r="Q694" s="2">
        <v>7262</v>
      </c>
      <c r="R694" s="2" t="s">
        <v>712</v>
      </c>
      <c r="T694" s="2">
        <v>4015</v>
      </c>
      <c r="U694" s="2" t="s">
        <v>712</v>
      </c>
      <c r="W694" s="2">
        <v>4299</v>
      </c>
      <c r="X694" s="2" t="s">
        <v>712</v>
      </c>
      <c r="Z694" s="2">
        <v>4550</v>
      </c>
      <c r="AA694" s="2" t="s">
        <v>712</v>
      </c>
      <c r="AC694" s="2">
        <v>7049</v>
      </c>
      <c r="AD694" s="2" t="s">
        <v>712</v>
      </c>
      <c r="AF694" s="2">
        <v>16533</v>
      </c>
      <c r="AG694" s="2" t="s">
        <v>712</v>
      </c>
      <c r="AI694" s="2">
        <v>18317</v>
      </c>
      <c r="AJ694" s="2" t="s">
        <v>712</v>
      </c>
      <c r="AL694" s="2">
        <v>20445</v>
      </c>
      <c r="AM694" s="2" t="s">
        <v>712</v>
      </c>
    </row>
    <row r="695" spans="1:39" x14ac:dyDescent="0.25">
      <c r="A695" s="2" t="s">
        <v>1858</v>
      </c>
      <c r="B695" s="2" t="s">
        <v>1675</v>
      </c>
      <c r="C695" s="2" t="s">
        <v>1672</v>
      </c>
      <c r="D695" s="4">
        <f t="shared" si="10"/>
        <v>231</v>
      </c>
      <c r="E695" s="2">
        <v>3153</v>
      </c>
      <c r="F695" s="2" t="s">
        <v>712</v>
      </c>
      <c r="H695" s="2">
        <v>4231</v>
      </c>
      <c r="I695" s="2" t="s">
        <v>712</v>
      </c>
      <c r="K695" s="2">
        <v>6003</v>
      </c>
      <c r="L695" s="2" t="s">
        <v>712</v>
      </c>
      <c r="N695" s="2">
        <v>9368</v>
      </c>
      <c r="O695" s="2" t="s">
        <v>712</v>
      </c>
      <c r="Q695" s="2">
        <v>14276</v>
      </c>
      <c r="R695" s="2" t="s">
        <v>712</v>
      </c>
      <c r="T695" s="2">
        <v>19843</v>
      </c>
      <c r="U695" s="2" t="s">
        <v>712</v>
      </c>
      <c r="W695" s="2">
        <v>25358</v>
      </c>
      <c r="X695" s="2" t="s">
        <v>712</v>
      </c>
      <c r="Z695" s="2">
        <v>31552</v>
      </c>
      <c r="AA695" s="2" t="s">
        <v>712</v>
      </c>
      <c r="AC695" s="2">
        <v>38132</v>
      </c>
      <c r="AD695" s="2" t="s">
        <v>712</v>
      </c>
      <c r="AF695" s="2">
        <v>48068</v>
      </c>
      <c r="AG695" s="2" t="s">
        <v>712</v>
      </c>
      <c r="AI695" s="2">
        <v>51461</v>
      </c>
      <c r="AJ695" s="2" t="s">
        <v>712</v>
      </c>
      <c r="AL695" s="2">
        <v>55629</v>
      </c>
      <c r="AM695" s="2" t="s">
        <v>712</v>
      </c>
    </row>
    <row r="696" spans="1:39" x14ac:dyDescent="0.25">
      <c r="A696" s="2" t="s">
        <v>1858</v>
      </c>
      <c r="B696" s="2" t="s">
        <v>1674</v>
      </c>
      <c r="C696" s="2" t="s">
        <v>1672</v>
      </c>
      <c r="D696" s="4">
        <f t="shared" si="10"/>
        <v>234</v>
      </c>
      <c r="E696" s="2">
        <v>656.7</v>
      </c>
      <c r="F696" s="2" t="s">
        <v>712</v>
      </c>
      <c r="H696" s="2">
        <v>581</v>
      </c>
      <c r="I696" s="2" t="s">
        <v>712</v>
      </c>
      <c r="K696" s="2">
        <v>776.1</v>
      </c>
      <c r="L696" s="2" t="s">
        <v>712</v>
      </c>
      <c r="N696" s="2">
        <v>1440</v>
      </c>
      <c r="O696" s="2" t="s">
        <v>712</v>
      </c>
      <c r="Q696" s="2">
        <v>3107</v>
      </c>
      <c r="R696" s="2" t="s">
        <v>712</v>
      </c>
      <c r="T696" s="2">
        <v>2416</v>
      </c>
      <c r="U696" s="2" t="s">
        <v>712</v>
      </c>
      <c r="W696" s="2">
        <v>4082</v>
      </c>
      <c r="X696" s="2" t="s">
        <v>712</v>
      </c>
      <c r="Z696" s="2">
        <v>7328</v>
      </c>
      <c r="AA696" s="2" t="s">
        <v>712</v>
      </c>
      <c r="AC696" s="2">
        <v>4088</v>
      </c>
      <c r="AD696" s="2" t="s">
        <v>712</v>
      </c>
      <c r="AF696" s="2">
        <v>7009</v>
      </c>
      <c r="AG696" s="2" t="s">
        <v>712</v>
      </c>
      <c r="AI696" s="2">
        <v>15091</v>
      </c>
      <c r="AJ696" s="2" t="s">
        <v>712</v>
      </c>
      <c r="AL696" s="2">
        <v>15572</v>
      </c>
      <c r="AM696" s="2" t="s">
        <v>712</v>
      </c>
    </row>
    <row r="697" spans="1:39" x14ac:dyDescent="0.25">
      <c r="A697" s="2" t="s">
        <v>1858</v>
      </c>
      <c r="B697" s="2" t="s">
        <v>1673</v>
      </c>
      <c r="C697" s="2" t="s">
        <v>1672</v>
      </c>
      <c r="D697" s="4">
        <f t="shared" si="10"/>
        <v>236</v>
      </c>
      <c r="E697" s="2">
        <v>1123</v>
      </c>
      <c r="F697" s="2" t="s">
        <v>712</v>
      </c>
      <c r="H697" s="2">
        <v>994.8</v>
      </c>
      <c r="I697" s="2" t="s">
        <v>712</v>
      </c>
      <c r="K697" s="2">
        <v>1296</v>
      </c>
      <c r="L697" s="2" t="s">
        <v>712</v>
      </c>
      <c r="N697" s="2">
        <v>2997</v>
      </c>
      <c r="O697" s="2" t="s">
        <v>712</v>
      </c>
      <c r="Q697" s="2">
        <v>4738</v>
      </c>
      <c r="R697" s="2" t="s">
        <v>712</v>
      </c>
      <c r="T697" s="2">
        <v>2459</v>
      </c>
      <c r="U697" s="2" t="s">
        <v>712</v>
      </c>
      <c r="W697" s="2">
        <v>2811</v>
      </c>
      <c r="X697" s="2" t="s">
        <v>712</v>
      </c>
      <c r="Z697" s="2">
        <v>3715</v>
      </c>
      <c r="AA697" s="2" t="s">
        <v>712</v>
      </c>
      <c r="AC697" s="2">
        <v>3657</v>
      </c>
      <c r="AD697" s="2" t="s">
        <v>712</v>
      </c>
      <c r="AF697" s="2">
        <v>8312</v>
      </c>
      <c r="AG697" s="2" t="s">
        <v>712</v>
      </c>
      <c r="AI697" s="2">
        <v>12762</v>
      </c>
      <c r="AJ697" s="2" t="s">
        <v>712</v>
      </c>
      <c r="AL697" s="2">
        <v>11926</v>
      </c>
      <c r="AM697" s="2" t="s">
        <v>712</v>
      </c>
    </row>
    <row r="698" spans="1:39" x14ac:dyDescent="0.25">
      <c r="A698" s="2" t="s">
        <v>1858</v>
      </c>
      <c r="B698" s="2" t="s">
        <v>1671</v>
      </c>
      <c r="C698" s="2" t="s">
        <v>1620</v>
      </c>
      <c r="D698" s="4">
        <f t="shared" si="10"/>
        <v>2</v>
      </c>
      <c r="E698" s="2">
        <v>58.5</v>
      </c>
      <c r="F698" s="2" t="s">
        <v>712</v>
      </c>
      <c r="H698" s="2">
        <v>161.4</v>
      </c>
      <c r="I698" s="2" t="s">
        <v>712</v>
      </c>
      <c r="K698" s="2">
        <v>136.19999999999999</v>
      </c>
      <c r="L698" s="2" t="s">
        <v>712</v>
      </c>
      <c r="N698" s="2">
        <v>226.2</v>
      </c>
      <c r="O698" s="2" t="s">
        <v>712</v>
      </c>
      <c r="Q698" s="2">
        <v>274.60000000000002</v>
      </c>
      <c r="R698" s="2" t="s">
        <v>712</v>
      </c>
      <c r="AC698" s="2">
        <v>192.2</v>
      </c>
      <c r="AD698" s="2" t="s">
        <v>712</v>
      </c>
      <c r="AF698" s="2">
        <v>380.4</v>
      </c>
      <c r="AG698" s="2" t="s">
        <v>712</v>
      </c>
      <c r="AI698" s="2">
        <v>690.8</v>
      </c>
      <c r="AJ698" s="2" t="s">
        <v>712</v>
      </c>
      <c r="AL698" s="2">
        <v>590.29999999999995</v>
      </c>
      <c r="AM698" s="2" t="s">
        <v>712</v>
      </c>
    </row>
    <row r="699" spans="1:39" x14ac:dyDescent="0.25">
      <c r="A699" s="2" t="s">
        <v>1858</v>
      </c>
      <c r="B699" s="2" t="s">
        <v>1670</v>
      </c>
      <c r="C699" s="2" t="s">
        <v>1620</v>
      </c>
      <c r="D699" s="4">
        <f t="shared" si="10"/>
        <v>1</v>
      </c>
      <c r="W699" s="2">
        <v>368.9</v>
      </c>
      <c r="X699" s="2" t="s">
        <v>712</v>
      </c>
      <c r="Z699" s="2">
        <v>522.5</v>
      </c>
      <c r="AA699" s="2" t="s">
        <v>712</v>
      </c>
      <c r="AC699" s="2">
        <v>779.9</v>
      </c>
      <c r="AD699" s="2" t="s">
        <v>712</v>
      </c>
      <c r="AF699" s="2">
        <v>3081</v>
      </c>
      <c r="AG699" s="2" t="s">
        <v>712</v>
      </c>
      <c r="AI699" s="2">
        <v>3566</v>
      </c>
      <c r="AJ699" s="2" t="s">
        <v>712</v>
      </c>
      <c r="AL699" s="2">
        <v>3499</v>
      </c>
      <c r="AM699" s="2" t="s">
        <v>712</v>
      </c>
    </row>
    <row r="700" spans="1:39" x14ac:dyDescent="0.25">
      <c r="A700" s="2" t="s">
        <v>1858</v>
      </c>
      <c r="B700" s="2" t="s">
        <v>1669</v>
      </c>
      <c r="C700" s="2" t="s">
        <v>1620</v>
      </c>
      <c r="D700" s="4">
        <f t="shared" si="10"/>
        <v>52</v>
      </c>
      <c r="W700" s="2">
        <v>669.9</v>
      </c>
      <c r="X700" s="2" t="s">
        <v>712</v>
      </c>
      <c r="Z700" s="2">
        <v>500.2</v>
      </c>
      <c r="AA700" s="2" t="s">
        <v>712</v>
      </c>
      <c r="AC700" s="2">
        <v>753.1</v>
      </c>
      <c r="AD700" s="2" t="s">
        <v>712</v>
      </c>
      <c r="AF700" s="2">
        <v>3772</v>
      </c>
      <c r="AG700" s="2" t="s">
        <v>712</v>
      </c>
      <c r="AI700" s="2">
        <v>7342</v>
      </c>
      <c r="AJ700" s="2" t="s">
        <v>712</v>
      </c>
      <c r="AL700" s="2">
        <v>5439</v>
      </c>
      <c r="AM700" s="2" t="s">
        <v>712</v>
      </c>
    </row>
    <row r="701" spans="1:39" x14ac:dyDescent="0.25">
      <c r="A701" s="2" t="s">
        <v>1858</v>
      </c>
      <c r="B701" s="2" t="s">
        <v>1668</v>
      </c>
      <c r="C701" s="2" t="s">
        <v>1620</v>
      </c>
      <c r="D701" s="4">
        <f t="shared" si="10"/>
        <v>13</v>
      </c>
      <c r="Q701" s="2">
        <v>9445</v>
      </c>
      <c r="R701" s="2" t="s">
        <v>712</v>
      </c>
      <c r="T701" s="2">
        <v>7555</v>
      </c>
      <c r="U701" s="2" t="s">
        <v>712</v>
      </c>
      <c r="W701" s="2">
        <v>9088</v>
      </c>
      <c r="X701" s="2" t="s">
        <v>712</v>
      </c>
      <c r="Z701" s="2">
        <v>10621</v>
      </c>
      <c r="AA701" s="2" t="s">
        <v>712</v>
      </c>
      <c r="AC701" s="2">
        <v>13278</v>
      </c>
      <c r="AD701" s="2" t="s">
        <v>712</v>
      </c>
      <c r="AF701" s="2">
        <v>21159</v>
      </c>
      <c r="AG701" s="2" t="s">
        <v>712</v>
      </c>
      <c r="AI701" s="2">
        <v>23056</v>
      </c>
      <c r="AJ701" s="2" t="s">
        <v>712</v>
      </c>
      <c r="AL701" s="2">
        <v>23400</v>
      </c>
      <c r="AM701" s="2" t="s">
        <v>712</v>
      </c>
    </row>
    <row r="702" spans="1:39" x14ac:dyDescent="0.25">
      <c r="A702" s="2" t="s">
        <v>1858</v>
      </c>
      <c r="B702" s="2" t="s">
        <v>1667</v>
      </c>
      <c r="C702" s="2" t="s">
        <v>1620</v>
      </c>
      <c r="D702" s="4">
        <f t="shared" si="10"/>
        <v>16</v>
      </c>
      <c r="E702" s="2">
        <v>99.58</v>
      </c>
      <c r="F702" s="2" t="s">
        <v>712</v>
      </c>
      <c r="H702" s="2">
        <v>121.7</v>
      </c>
      <c r="I702" s="2" t="s">
        <v>712</v>
      </c>
      <c r="K702" s="2">
        <v>93.05</v>
      </c>
      <c r="L702" s="2" t="s">
        <v>712</v>
      </c>
      <c r="N702" s="2">
        <v>128.9</v>
      </c>
      <c r="O702" s="2" t="s">
        <v>712</v>
      </c>
      <c r="Q702" s="2">
        <v>215.7</v>
      </c>
      <c r="R702" s="2" t="s">
        <v>712</v>
      </c>
      <c r="T702" s="2">
        <v>247.6</v>
      </c>
      <c r="U702" s="2" t="s">
        <v>712</v>
      </c>
      <c r="W702" s="2">
        <v>285.7</v>
      </c>
      <c r="X702" s="2" t="s">
        <v>712</v>
      </c>
      <c r="Z702" s="2">
        <v>390.4</v>
      </c>
      <c r="AA702" s="2" t="s">
        <v>712</v>
      </c>
      <c r="AC702" s="2">
        <v>401.7</v>
      </c>
      <c r="AD702" s="2" t="s">
        <v>712</v>
      </c>
      <c r="AF702" s="2">
        <v>543.1</v>
      </c>
      <c r="AG702" s="2" t="s">
        <v>712</v>
      </c>
      <c r="AI702" s="2">
        <v>856.6</v>
      </c>
      <c r="AJ702" s="2" t="s">
        <v>712</v>
      </c>
      <c r="AL702" s="2">
        <v>1211</v>
      </c>
      <c r="AM702" s="2" t="s">
        <v>712</v>
      </c>
    </row>
    <row r="703" spans="1:39" x14ac:dyDescent="0.25">
      <c r="A703" s="2" t="s">
        <v>1858</v>
      </c>
      <c r="B703" s="2" t="s">
        <v>1666</v>
      </c>
      <c r="C703" s="2" t="s">
        <v>1620</v>
      </c>
      <c r="D703" s="4">
        <f t="shared" si="10"/>
        <v>18</v>
      </c>
      <c r="Q703" s="2">
        <v>342.9</v>
      </c>
      <c r="R703" s="2" t="s">
        <v>712</v>
      </c>
      <c r="T703" s="2">
        <v>505.4</v>
      </c>
      <c r="U703" s="2" t="s">
        <v>712</v>
      </c>
      <c r="W703" s="2">
        <v>474.9</v>
      </c>
      <c r="X703" s="2" t="s">
        <v>712</v>
      </c>
      <c r="Z703" s="2">
        <v>702.6</v>
      </c>
      <c r="AA703" s="2" t="s">
        <v>712</v>
      </c>
      <c r="AC703" s="2">
        <v>897.5</v>
      </c>
      <c r="AD703" s="2" t="s">
        <v>712</v>
      </c>
      <c r="AF703" s="2">
        <v>1755</v>
      </c>
      <c r="AG703" s="2" t="s">
        <v>712</v>
      </c>
      <c r="AI703" s="2">
        <v>2452</v>
      </c>
      <c r="AJ703" s="2" t="s">
        <v>712</v>
      </c>
      <c r="AL703" s="2">
        <v>2533</v>
      </c>
      <c r="AM703" s="2" t="s">
        <v>712</v>
      </c>
    </row>
    <row r="704" spans="1:39" x14ac:dyDescent="0.25">
      <c r="A704" s="2" t="s">
        <v>1858</v>
      </c>
      <c r="B704" s="2" t="s">
        <v>1665</v>
      </c>
      <c r="C704" s="2" t="s">
        <v>1620</v>
      </c>
      <c r="D704" s="4">
        <f t="shared" si="10"/>
        <v>26</v>
      </c>
      <c r="H704" s="2">
        <v>1234</v>
      </c>
      <c r="I704" s="2" t="s">
        <v>712</v>
      </c>
      <c r="K704" s="2">
        <v>1910</v>
      </c>
      <c r="L704" s="2" t="s">
        <v>712</v>
      </c>
      <c r="N704" s="2">
        <v>9970</v>
      </c>
      <c r="O704" s="2" t="s">
        <v>712</v>
      </c>
      <c r="Q704" s="2">
        <v>20791</v>
      </c>
      <c r="R704" s="2" t="s">
        <v>712</v>
      </c>
      <c r="T704" s="2">
        <v>11671</v>
      </c>
      <c r="U704" s="2" t="s">
        <v>712</v>
      </c>
      <c r="W704" s="2">
        <v>15381</v>
      </c>
      <c r="X704" s="2" t="s">
        <v>712</v>
      </c>
      <c r="Z704" s="2">
        <v>16776</v>
      </c>
      <c r="AA704" s="2" t="s">
        <v>712</v>
      </c>
      <c r="AC704" s="2">
        <v>17016</v>
      </c>
      <c r="AD704" s="2" t="s">
        <v>712</v>
      </c>
      <c r="AF704" s="2">
        <v>32704</v>
      </c>
      <c r="AG704" s="2" t="s">
        <v>712</v>
      </c>
      <c r="AI704" s="2">
        <v>41809</v>
      </c>
      <c r="AJ704" s="2" t="s">
        <v>712</v>
      </c>
      <c r="AL704" s="2">
        <v>36607</v>
      </c>
      <c r="AM704" s="2" t="s">
        <v>712</v>
      </c>
    </row>
    <row r="705" spans="1:39" x14ac:dyDescent="0.25">
      <c r="A705" s="2" t="s">
        <v>1858</v>
      </c>
      <c r="B705" s="2" t="s">
        <v>1664</v>
      </c>
      <c r="C705" s="2" t="s">
        <v>1620</v>
      </c>
      <c r="D705" s="4">
        <f t="shared" si="10"/>
        <v>115</v>
      </c>
      <c r="E705" s="2">
        <v>109.5</v>
      </c>
      <c r="F705" s="2" t="s">
        <v>712</v>
      </c>
      <c r="H705" s="2">
        <v>143.80000000000001</v>
      </c>
      <c r="I705" s="2" t="s">
        <v>712</v>
      </c>
      <c r="K705" s="2">
        <v>68.959999999999994</v>
      </c>
      <c r="L705" s="2" t="s">
        <v>712</v>
      </c>
      <c r="N705" s="2">
        <v>81.48</v>
      </c>
      <c r="O705" s="2" t="s">
        <v>712</v>
      </c>
      <c r="T705" s="2">
        <v>100.2</v>
      </c>
      <c r="U705" s="2" t="s">
        <v>712</v>
      </c>
      <c r="W705" s="2">
        <v>205</v>
      </c>
      <c r="X705" s="2" t="s">
        <v>712</v>
      </c>
      <c r="Z705" s="2">
        <v>303.7</v>
      </c>
      <c r="AA705" s="2" t="s">
        <v>712</v>
      </c>
      <c r="AC705" s="2">
        <v>337.8</v>
      </c>
      <c r="AD705" s="2" t="s">
        <v>712</v>
      </c>
      <c r="AF705" s="2">
        <v>629.29999999999995</v>
      </c>
      <c r="AG705" s="2" t="s">
        <v>712</v>
      </c>
      <c r="AI705" s="2">
        <v>946.5</v>
      </c>
      <c r="AJ705" s="2" t="s">
        <v>712</v>
      </c>
      <c r="AL705" s="2">
        <v>1159</v>
      </c>
      <c r="AM705" s="2" t="s">
        <v>712</v>
      </c>
    </row>
    <row r="706" spans="1:39" x14ac:dyDescent="0.25">
      <c r="A706" s="2" t="s">
        <v>1858</v>
      </c>
      <c r="B706" s="2" t="s">
        <v>1663</v>
      </c>
      <c r="C706" s="2" t="s">
        <v>1620</v>
      </c>
      <c r="D706" s="4">
        <f t="shared" ref="D706:D769" si="11">IF(B706="","",VALUE(LEFT(B706,FIND(".|",B706)-1)))</f>
        <v>351</v>
      </c>
      <c r="E706" s="2">
        <v>68.63</v>
      </c>
      <c r="F706" s="2" t="s">
        <v>712</v>
      </c>
      <c r="H706" s="2">
        <v>94.59</v>
      </c>
      <c r="I706" s="2" t="s">
        <v>712</v>
      </c>
      <c r="K706" s="2">
        <v>128.80000000000001</v>
      </c>
      <c r="L706" s="2" t="s">
        <v>712</v>
      </c>
      <c r="N706" s="2">
        <v>179.5</v>
      </c>
      <c r="O706" s="2" t="s">
        <v>712</v>
      </c>
      <c r="Q706" s="2">
        <v>198.2</v>
      </c>
      <c r="R706" s="2" t="s">
        <v>712</v>
      </c>
      <c r="T706" s="2">
        <v>242.4</v>
      </c>
      <c r="U706" s="2" t="s">
        <v>712</v>
      </c>
      <c r="W706" s="2">
        <v>349.7</v>
      </c>
      <c r="X706" s="2" t="s">
        <v>712</v>
      </c>
      <c r="Z706" s="2">
        <v>751</v>
      </c>
      <c r="AA706" s="2" t="s">
        <v>712</v>
      </c>
      <c r="AC706" s="2">
        <v>1111</v>
      </c>
      <c r="AD706" s="2" t="s">
        <v>712</v>
      </c>
      <c r="AF706" s="2">
        <v>2608</v>
      </c>
      <c r="AG706" s="2" t="s">
        <v>712</v>
      </c>
      <c r="AI706" s="2">
        <v>6102</v>
      </c>
      <c r="AJ706" s="2" t="s">
        <v>712</v>
      </c>
      <c r="AL706" s="2">
        <v>7745</v>
      </c>
      <c r="AM706" s="2" t="s">
        <v>712</v>
      </c>
    </row>
    <row r="707" spans="1:39" x14ac:dyDescent="0.25">
      <c r="A707" s="2" t="s">
        <v>1858</v>
      </c>
      <c r="B707" s="2" t="s">
        <v>1662</v>
      </c>
      <c r="C707" s="2" t="s">
        <v>1620</v>
      </c>
      <c r="D707" s="4">
        <f t="shared" si="11"/>
        <v>116</v>
      </c>
    </row>
    <row r="708" spans="1:39" x14ac:dyDescent="0.25">
      <c r="A708" s="2" t="s">
        <v>1858</v>
      </c>
      <c r="B708" s="2" t="s">
        <v>1661</v>
      </c>
      <c r="C708" s="2" t="s">
        <v>1620</v>
      </c>
      <c r="D708" s="4">
        <f t="shared" si="11"/>
        <v>73</v>
      </c>
      <c r="W708" s="2">
        <v>690.3</v>
      </c>
      <c r="X708" s="2" t="s">
        <v>712</v>
      </c>
      <c r="Z708" s="2">
        <v>713.4</v>
      </c>
      <c r="AA708" s="2" t="s">
        <v>712</v>
      </c>
      <c r="AC708" s="2">
        <v>733.4</v>
      </c>
      <c r="AD708" s="2" t="s">
        <v>712</v>
      </c>
      <c r="AF708" s="2">
        <v>2319</v>
      </c>
      <c r="AG708" s="2" t="s">
        <v>712</v>
      </c>
      <c r="AI708" s="2">
        <v>3829</v>
      </c>
      <c r="AJ708" s="2" t="s">
        <v>712</v>
      </c>
      <c r="AL708" s="2">
        <v>3491</v>
      </c>
      <c r="AM708" s="2" t="s">
        <v>712</v>
      </c>
    </row>
    <row r="709" spans="1:39" x14ac:dyDescent="0.25">
      <c r="A709" s="2" t="s">
        <v>1858</v>
      </c>
      <c r="B709" s="2" t="s">
        <v>1660</v>
      </c>
      <c r="C709" s="2" t="s">
        <v>1620</v>
      </c>
      <c r="D709" s="4">
        <f t="shared" si="11"/>
        <v>100</v>
      </c>
      <c r="E709" s="2">
        <v>91.66</v>
      </c>
      <c r="F709" s="2" t="s">
        <v>712</v>
      </c>
      <c r="H709" s="2">
        <v>98.26</v>
      </c>
      <c r="I709" s="2" t="s">
        <v>712</v>
      </c>
      <c r="K709" s="2">
        <v>125.4</v>
      </c>
      <c r="L709" s="2" t="s">
        <v>712</v>
      </c>
      <c r="N709" s="2">
        <v>190.5</v>
      </c>
      <c r="O709" s="2" t="s">
        <v>712</v>
      </c>
      <c r="Q709" s="2">
        <v>279.3</v>
      </c>
      <c r="R709" s="2" t="s">
        <v>712</v>
      </c>
      <c r="T709" s="2">
        <v>347.5</v>
      </c>
      <c r="U709" s="2" t="s">
        <v>712</v>
      </c>
      <c r="W709" s="2">
        <v>323.2</v>
      </c>
      <c r="X709" s="2" t="s">
        <v>712</v>
      </c>
      <c r="Z709" s="2">
        <v>423.9</v>
      </c>
      <c r="AA709" s="2" t="s">
        <v>712</v>
      </c>
      <c r="AC709" s="2">
        <v>480.7</v>
      </c>
      <c r="AD709" s="2" t="s">
        <v>712</v>
      </c>
      <c r="AF709" s="2">
        <v>1051</v>
      </c>
      <c r="AG709" s="2" t="s">
        <v>712</v>
      </c>
      <c r="AI709" s="2">
        <v>1440</v>
      </c>
      <c r="AJ709" s="2" t="s">
        <v>712</v>
      </c>
      <c r="AL709" s="2">
        <v>1579</v>
      </c>
      <c r="AM709" s="2" t="s">
        <v>712</v>
      </c>
    </row>
    <row r="710" spans="1:39" x14ac:dyDescent="0.25">
      <c r="A710" s="2" t="s">
        <v>1858</v>
      </c>
      <c r="B710" s="2" t="s">
        <v>1659</v>
      </c>
      <c r="C710" s="2" t="s">
        <v>1620</v>
      </c>
      <c r="D710" s="4">
        <f t="shared" si="11"/>
        <v>101</v>
      </c>
      <c r="H710" s="2">
        <v>56.47</v>
      </c>
      <c r="I710" s="2" t="s">
        <v>712</v>
      </c>
      <c r="K710" s="2">
        <v>95.86</v>
      </c>
      <c r="L710" s="2" t="s">
        <v>712</v>
      </c>
      <c r="N710" s="2">
        <v>352.4</v>
      </c>
      <c r="O710" s="2" t="s">
        <v>712</v>
      </c>
      <c r="Q710" s="2">
        <v>613</v>
      </c>
      <c r="R710" s="2" t="s">
        <v>712</v>
      </c>
      <c r="T710" s="2">
        <v>442.1</v>
      </c>
      <c r="U710" s="2" t="s">
        <v>712</v>
      </c>
      <c r="W710" s="2">
        <v>740.3</v>
      </c>
      <c r="X710" s="2" t="s">
        <v>712</v>
      </c>
      <c r="Z710" s="2">
        <v>1065</v>
      </c>
      <c r="AA710" s="2" t="s">
        <v>712</v>
      </c>
      <c r="AC710" s="2">
        <v>901.7</v>
      </c>
      <c r="AD710" s="2" t="s">
        <v>712</v>
      </c>
      <c r="AF710" s="2">
        <v>1860</v>
      </c>
      <c r="AG710" s="2" t="s">
        <v>712</v>
      </c>
      <c r="AI710" s="2">
        <v>3701</v>
      </c>
      <c r="AJ710" s="2" t="s">
        <v>712</v>
      </c>
      <c r="AL710" s="2">
        <v>3347</v>
      </c>
      <c r="AM710" s="2" t="s">
        <v>712</v>
      </c>
    </row>
    <row r="711" spans="1:39" x14ac:dyDescent="0.25">
      <c r="A711" s="2" t="s">
        <v>1858</v>
      </c>
      <c r="B711" s="2" t="s">
        <v>1658</v>
      </c>
      <c r="C711" s="2" t="s">
        <v>1620</v>
      </c>
      <c r="D711" s="4">
        <f t="shared" si="11"/>
        <v>102</v>
      </c>
      <c r="E711" s="2">
        <v>203.4</v>
      </c>
      <c r="F711" s="2" t="s">
        <v>712</v>
      </c>
      <c r="H711" s="2">
        <v>287.10000000000002</v>
      </c>
      <c r="I711" s="2" t="s">
        <v>712</v>
      </c>
      <c r="K711" s="2">
        <v>570.4</v>
      </c>
      <c r="L711" s="2" t="s">
        <v>712</v>
      </c>
      <c r="N711" s="2">
        <v>2315</v>
      </c>
      <c r="O711" s="2" t="s">
        <v>712</v>
      </c>
      <c r="Q711" s="2">
        <v>3010</v>
      </c>
      <c r="R711" s="2" t="s">
        <v>712</v>
      </c>
      <c r="T711" s="2">
        <v>2620</v>
      </c>
      <c r="U711" s="2" t="s">
        <v>712</v>
      </c>
      <c r="W711" s="2">
        <v>2150</v>
      </c>
      <c r="X711" s="2" t="s">
        <v>712</v>
      </c>
      <c r="Z711" s="2">
        <v>1826</v>
      </c>
      <c r="AA711" s="2" t="s">
        <v>712</v>
      </c>
      <c r="AC711" s="2">
        <v>1906</v>
      </c>
      <c r="AD711" s="2" t="s">
        <v>712</v>
      </c>
      <c r="AF711" s="2">
        <v>4699</v>
      </c>
      <c r="AG711" s="2" t="s">
        <v>712</v>
      </c>
      <c r="AI711" s="2">
        <v>7708</v>
      </c>
      <c r="AJ711" s="2" t="s">
        <v>712</v>
      </c>
      <c r="AL711" s="2">
        <v>5372</v>
      </c>
      <c r="AM711" s="2" t="s">
        <v>712</v>
      </c>
    </row>
    <row r="712" spans="1:39" x14ac:dyDescent="0.25">
      <c r="A712" s="2" t="s">
        <v>1858</v>
      </c>
      <c r="B712" s="2" t="s">
        <v>1657</v>
      </c>
      <c r="C712" s="2" t="s">
        <v>1620</v>
      </c>
      <c r="D712" s="4">
        <f t="shared" si="11"/>
        <v>103</v>
      </c>
      <c r="E712" s="2">
        <v>254.7</v>
      </c>
      <c r="F712" s="2" t="s">
        <v>712</v>
      </c>
      <c r="H712" s="2">
        <v>312.39999999999998</v>
      </c>
      <c r="I712" s="2" t="s">
        <v>712</v>
      </c>
      <c r="K712" s="2">
        <v>388.1</v>
      </c>
      <c r="L712" s="2" t="s">
        <v>712</v>
      </c>
      <c r="N712" s="2">
        <v>1592</v>
      </c>
      <c r="O712" s="2" t="s">
        <v>712</v>
      </c>
      <c r="Q712" s="2">
        <v>2950</v>
      </c>
      <c r="R712" s="2" t="s">
        <v>712</v>
      </c>
      <c r="T712" s="2">
        <v>3474</v>
      </c>
      <c r="U712" s="2" t="s">
        <v>712</v>
      </c>
      <c r="W712" s="2">
        <v>9746</v>
      </c>
      <c r="X712" s="2" t="s">
        <v>712</v>
      </c>
      <c r="Z712" s="2">
        <v>470</v>
      </c>
      <c r="AA712" s="2" t="s">
        <v>712</v>
      </c>
      <c r="AC712" s="2">
        <v>760.5</v>
      </c>
      <c r="AD712" s="2" t="s">
        <v>712</v>
      </c>
      <c r="AF712" s="2">
        <v>3126</v>
      </c>
      <c r="AG712" s="2" t="s">
        <v>712</v>
      </c>
      <c r="AI712" s="2">
        <v>6614</v>
      </c>
      <c r="AJ712" s="2" t="s">
        <v>712</v>
      </c>
      <c r="AL712" s="2">
        <v>4640</v>
      </c>
      <c r="AM712" s="2" t="s">
        <v>712</v>
      </c>
    </row>
    <row r="713" spans="1:39" x14ac:dyDescent="0.25">
      <c r="A713" s="2" t="s">
        <v>1858</v>
      </c>
      <c r="B713" s="2" t="s">
        <v>1655</v>
      </c>
      <c r="C713" s="2" t="s">
        <v>1620</v>
      </c>
      <c r="D713" s="4">
        <f t="shared" si="11"/>
        <v>105</v>
      </c>
      <c r="E713" s="2">
        <v>1147</v>
      </c>
      <c r="F713" s="2" t="s">
        <v>712</v>
      </c>
      <c r="H713" s="2">
        <v>1478</v>
      </c>
      <c r="I713" s="2" t="s">
        <v>712</v>
      </c>
      <c r="K713" s="2">
        <v>2364</v>
      </c>
      <c r="L713" s="2" t="s">
        <v>712</v>
      </c>
      <c r="N713" s="2">
        <v>3920</v>
      </c>
      <c r="O713" s="2" t="s">
        <v>712</v>
      </c>
      <c r="Q713" s="2">
        <v>6327</v>
      </c>
      <c r="R713" s="2" t="s">
        <v>712</v>
      </c>
      <c r="T713" s="2">
        <v>8415</v>
      </c>
      <c r="U713" s="2" t="s">
        <v>712</v>
      </c>
      <c r="W713" s="2">
        <v>13682</v>
      </c>
      <c r="X713" s="2" t="s">
        <v>712</v>
      </c>
      <c r="Z713" s="2">
        <v>20426</v>
      </c>
      <c r="AA713" s="2" t="s">
        <v>712</v>
      </c>
      <c r="AC713" s="2">
        <v>19391</v>
      </c>
      <c r="AD713" s="2" t="s">
        <v>712</v>
      </c>
      <c r="AF713" s="2">
        <v>26008</v>
      </c>
      <c r="AG713" s="2" t="s">
        <v>712</v>
      </c>
      <c r="AI713" s="2">
        <v>33788</v>
      </c>
      <c r="AJ713" s="2" t="s">
        <v>712</v>
      </c>
      <c r="AL713" s="2">
        <v>36706</v>
      </c>
      <c r="AM713" s="2" t="s">
        <v>712</v>
      </c>
    </row>
    <row r="714" spans="1:39" x14ac:dyDescent="0.25">
      <c r="A714" s="2" t="s">
        <v>1858</v>
      </c>
      <c r="B714" s="2" t="s">
        <v>1654</v>
      </c>
      <c r="C714" s="2" t="s">
        <v>1620</v>
      </c>
      <c r="D714" s="4">
        <f t="shared" si="11"/>
        <v>110</v>
      </c>
      <c r="E714" s="2">
        <v>644.20000000000005</v>
      </c>
      <c r="F714" s="2" t="s">
        <v>712</v>
      </c>
      <c r="H714" s="2">
        <v>1244</v>
      </c>
      <c r="I714" s="2" t="s">
        <v>712</v>
      </c>
      <c r="K714" s="2">
        <v>2936</v>
      </c>
      <c r="L714" s="2" t="s">
        <v>712</v>
      </c>
      <c r="N714" s="2">
        <v>6271</v>
      </c>
      <c r="O714" s="2" t="s">
        <v>712</v>
      </c>
      <c r="Q714" s="2">
        <v>9515</v>
      </c>
      <c r="R714" s="2" t="s">
        <v>712</v>
      </c>
      <c r="T714" s="2">
        <v>20575</v>
      </c>
      <c r="U714" s="2" t="s">
        <v>712</v>
      </c>
      <c r="W714" s="2">
        <v>31255</v>
      </c>
      <c r="X714" s="2" t="s">
        <v>712</v>
      </c>
      <c r="Z714" s="2">
        <v>34547</v>
      </c>
      <c r="AA714" s="2" t="s">
        <v>712</v>
      </c>
      <c r="AC714" s="2">
        <v>31525</v>
      </c>
      <c r="AD714" s="2" t="s">
        <v>712</v>
      </c>
      <c r="AF714" s="2">
        <v>34263</v>
      </c>
      <c r="AG714" s="2" t="s">
        <v>712</v>
      </c>
      <c r="AI714" s="2">
        <v>46877</v>
      </c>
      <c r="AJ714" s="2" t="s">
        <v>712</v>
      </c>
      <c r="AL714" s="2">
        <v>32550</v>
      </c>
      <c r="AM714" s="2" t="s">
        <v>712</v>
      </c>
    </row>
    <row r="715" spans="1:39" x14ac:dyDescent="0.25">
      <c r="A715" s="2" t="s">
        <v>1858</v>
      </c>
      <c r="B715" s="2" t="s">
        <v>1653</v>
      </c>
      <c r="C715" s="2" t="s">
        <v>1620</v>
      </c>
      <c r="D715" s="4">
        <f t="shared" si="11"/>
        <v>112</v>
      </c>
      <c r="H715" s="2">
        <v>478.5</v>
      </c>
      <c r="I715" s="2" t="s">
        <v>712</v>
      </c>
      <c r="K715" s="2">
        <v>435.1</v>
      </c>
      <c r="L715" s="2" t="s">
        <v>712</v>
      </c>
      <c r="N715" s="2">
        <v>1002</v>
      </c>
      <c r="O715" s="2" t="s">
        <v>712</v>
      </c>
      <c r="Q715" s="2">
        <v>1900</v>
      </c>
      <c r="R715" s="2" t="s">
        <v>712</v>
      </c>
      <c r="T715" s="2">
        <v>2266</v>
      </c>
      <c r="U715" s="2" t="s">
        <v>712</v>
      </c>
      <c r="W715" s="2">
        <v>1419</v>
      </c>
      <c r="X715" s="2" t="s">
        <v>712</v>
      </c>
      <c r="Z715" s="2">
        <v>1594</v>
      </c>
      <c r="AA715" s="2" t="s">
        <v>712</v>
      </c>
      <c r="AC715" s="2">
        <v>1940</v>
      </c>
      <c r="AD715" s="2" t="s">
        <v>712</v>
      </c>
      <c r="AF715" s="2">
        <v>2971</v>
      </c>
      <c r="AG715" s="2" t="s">
        <v>712</v>
      </c>
      <c r="AI715" s="2">
        <v>4423</v>
      </c>
      <c r="AJ715" s="2" t="s">
        <v>712</v>
      </c>
      <c r="AL715" s="2">
        <v>4940</v>
      </c>
      <c r="AM715" s="2" t="s">
        <v>712</v>
      </c>
    </row>
    <row r="716" spans="1:39" x14ac:dyDescent="0.25">
      <c r="A716" s="2" t="s">
        <v>1858</v>
      </c>
      <c r="B716" s="2" t="s">
        <v>1652</v>
      </c>
      <c r="C716" s="2" t="s">
        <v>1620</v>
      </c>
      <c r="D716" s="4">
        <f t="shared" si="11"/>
        <v>108</v>
      </c>
      <c r="W716" s="2">
        <v>1516</v>
      </c>
      <c r="X716" s="2" t="s">
        <v>712</v>
      </c>
      <c r="Z716" s="2">
        <v>1433</v>
      </c>
      <c r="AA716" s="2" t="s">
        <v>712</v>
      </c>
      <c r="AC716" s="2">
        <v>1641</v>
      </c>
      <c r="AD716" s="2" t="s">
        <v>712</v>
      </c>
      <c r="AF716" s="2">
        <v>6665</v>
      </c>
      <c r="AG716" s="2" t="s">
        <v>712</v>
      </c>
      <c r="AI716" s="2">
        <v>12841</v>
      </c>
      <c r="AJ716" s="2" t="s">
        <v>712</v>
      </c>
      <c r="AL716" s="2">
        <v>10440</v>
      </c>
      <c r="AM716" s="2" t="s">
        <v>712</v>
      </c>
    </row>
    <row r="717" spans="1:39" x14ac:dyDescent="0.25">
      <c r="A717" s="2" t="s">
        <v>1858</v>
      </c>
      <c r="B717" s="2" t="s">
        <v>1651</v>
      </c>
      <c r="C717" s="2" t="s">
        <v>1620</v>
      </c>
      <c r="D717" s="4">
        <f t="shared" si="11"/>
        <v>118</v>
      </c>
      <c r="E717" s="2">
        <v>5454</v>
      </c>
      <c r="F717" s="2" t="s">
        <v>712</v>
      </c>
      <c r="H717" s="2">
        <v>4168</v>
      </c>
      <c r="I717" s="2" t="s">
        <v>712</v>
      </c>
      <c r="K717" s="2">
        <v>5134</v>
      </c>
      <c r="L717" s="2" t="s">
        <v>712</v>
      </c>
      <c r="N717" s="2">
        <v>11971</v>
      </c>
      <c r="O717" s="2" t="s">
        <v>712</v>
      </c>
      <c r="Q717" s="2">
        <v>14205</v>
      </c>
      <c r="R717" s="2" t="s">
        <v>712</v>
      </c>
      <c r="T717" s="2">
        <v>11663</v>
      </c>
      <c r="U717" s="2" t="s">
        <v>712</v>
      </c>
      <c r="W717" s="2">
        <v>10403</v>
      </c>
      <c r="X717" s="2" t="s">
        <v>712</v>
      </c>
      <c r="Z717" s="2">
        <v>18004</v>
      </c>
      <c r="AA717" s="2" t="s">
        <v>712</v>
      </c>
      <c r="AC717" s="2">
        <v>18677</v>
      </c>
      <c r="AD717" s="2" t="s">
        <v>712</v>
      </c>
      <c r="AF717" s="2">
        <v>45293</v>
      </c>
      <c r="AG717" s="2" t="s">
        <v>712</v>
      </c>
      <c r="AI717" s="2">
        <v>50877</v>
      </c>
      <c r="AJ717" s="2" t="s">
        <v>712</v>
      </c>
      <c r="AL717" s="2">
        <v>29034</v>
      </c>
      <c r="AM717" s="2" t="s">
        <v>712</v>
      </c>
    </row>
    <row r="718" spans="1:39" x14ac:dyDescent="0.25">
      <c r="A718" s="2" t="s">
        <v>1858</v>
      </c>
      <c r="B718" s="2" t="s">
        <v>1650</v>
      </c>
      <c r="C718" s="2" t="s">
        <v>1620</v>
      </c>
      <c r="D718" s="4">
        <f t="shared" si="11"/>
        <v>113</v>
      </c>
      <c r="W718" s="2">
        <v>517.4</v>
      </c>
      <c r="X718" s="2" t="s">
        <v>712</v>
      </c>
      <c r="Z718" s="2">
        <v>373.4</v>
      </c>
      <c r="AA718" s="2" t="s">
        <v>712</v>
      </c>
      <c r="AC718" s="2">
        <v>319.3</v>
      </c>
      <c r="AD718" s="2" t="s">
        <v>712</v>
      </c>
      <c r="AF718" s="2">
        <v>727.2</v>
      </c>
      <c r="AG718" s="2" t="s">
        <v>712</v>
      </c>
      <c r="AI718" s="2">
        <v>1169</v>
      </c>
      <c r="AJ718" s="2" t="s">
        <v>712</v>
      </c>
      <c r="AL718" s="2">
        <v>1106</v>
      </c>
      <c r="AM718" s="2" t="s">
        <v>712</v>
      </c>
    </row>
    <row r="719" spans="1:39" x14ac:dyDescent="0.25">
      <c r="A719" s="2" t="s">
        <v>1858</v>
      </c>
      <c r="B719" s="2" t="s">
        <v>1649</v>
      </c>
      <c r="C719" s="2" t="s">
        <v>1620</v>
      </c>
      <c r="D719" s="4">
        <f t="shared" si="11"/>
        <v>120</v>
      </c>
      <c r="T719" s="2">
        <v>279.10000000000002</v>
      </c>
      <c r="U719" s="2" t="s">
        <v>712</v>
      </c>
      <c r="W719" s="2">
        <v>250.8</v>
      </c>
      <c r="X719" s="2" t="s">
        <v>712</v>
      </c>
      <c r="Z719" s="2">
        <v>344.6</v>
      </c>
      <c r="AA719" s="2" t="s">
        <v>712</v>
      </c>
      <c r="AC719" s="2">
        <v>319.60000000000002</v>
      </c>
      <c r="AD719" s="2" t="s">
        <v>712</v>
      </c>
      <c r="AF719" s="2">
        <v>710.9</v>
      </c>
      <c r="AG719" s="2" t="s">
        <v>712</v>
      </c>
      <c r="AI719" s="2">
        <v>1446</v>
      </c>
      <c r="AJ719" s="2" t="s">
        <v>712</v>
      </c>
      <c r="AL719" s="2">
        <v>1812</v>
      </c>
      <c r="AM719" s="2" t="s">
        <v>712</v>
      </c>
    </row>
    <row r="720" spans="1:39" x14ac:dyDescent="0.25">
      <c r="A720" s="2" t="s">
        <v>1858</v>
      </c>
      <c r="B720" s="2" t="s">
        <v>1648</v>
      </c>
      <c r="C720" s="2" t="s">
        <v>1620</v>
      </c>
      <c r="D720" s="4">
        <f t="shared" si="11"/>
        <v>121</v>
      </c>
      <c r="W720" s="2">
        <v>1965</v>
      </c>
      <c r="X720" s="2" t="s">
        <v>712</v>
      </c>
      <c r="Z720" s="2">
        <v>5093</v>
      </c>
      <c r="AA720" s="2" t="s">
        <v>712</v>
      </c>
      <c r="AC720" s="2">
        <v>5436</v>
      </c>
      <c r="AD720" s="2" t="s">
        <v>712</v>
      </c>
      <c r="AF720" s="2">
        <v>6016</v>
      </c>
      <c r="AG720" s="2" t="s">
        <v>712</v>
      </c>
      <c r="AI720" s="2">
        <v>8774</v>
      </c>
      <c r="AJ720" s="2" t="s">
        <v>712</v>
      </c>
      <c r="AL720" s="2">
        <v>8050</v>
      </c>
      <c r="AM720" s="2" t="s">
        <v>712</v>
      </c>
    </row>
    <row r="721" spans="1:39" x14ac:dyDescent="0.25">
      <c r="A721" s="2" t="s">
        <v>1858</v>
      </c>
      <c r="B721" s="2" t="s">
        <v>1647</v>
      </c>
      <c r="C721" s="2" t="s">
        <v>1620</v>
      </c>
      <c r="D721" s="4">
        <f t="shared" si="11"/>
        <v>131</v>
      </c>
      <c r="E721" s="2">
        <v>229.8</v>
      </c>
      <c r="F721" s="2" t="s">
        <v>712</v>
      </c>
      <c r="H721" s="2">
        <v>315.39999999999998</v>
      </c>
      <c r="I721" s="2" t="s">
        <v>712</v>
      </c>
      <c r="K721" s="2">
        <v>440.1</v>
      </c>
      <c r="L721" s="2" t="s">
        <v>712</v>
      </c>
      <c r="N721" s="2">
        <v>1019</v>
      </c>
      <c r="O721" s="2" t="s">
        <v>712</v>
      </c>
      <c r="Q721" s="2">
        <v>1843</v>
      </c>
      <c r="R721" s="2" t="s">
        <v>712</v>
      </c>
      <c r="T721" s="2">
        <v>1927</v>
      </c>
      <c r="U721" s="2" t="s">
        <v>712</v>
      </c>
      <c r="W721" s="2">
        <v>3081</v>
      </c>
      <c r="X721" s="2" t="s">
        <v>712</v>
      </c>
      <c r="Z721" s="2">
        <v>4585</v>
      </c>
      <c r="AA721" s="2" t="s">
        <v>712</v>
      </c>
      <c r="AC721" s="2">
        <v>4139</v>
      </c>
      <c r="AD721" s="2" t="s">
        <v>712</v>
      </c>
      <c r="AF721" s="2">
        <v>7257</v>
      </c>
      <c r="AG721" s="2" t="s">
        <v>712</v>
      </c>
      <c r="AI721" s="2">
        <v>10819</v>
      </c>
      <c r="AJ721" s="2" t="s">
        <v>712</v>
      </c>
      <c r="AL721" s="2">
        <v>9759</v>
      </c>
      <c r="AM721" s="2" t="s">
        <v>712</v>
      </c>
    </row>
    <row r="722" spans="1:39" x14ac:dyDescent="0.25">
      <c r="A722" s="2" t="s">
        <v>1858</v>
      </c>
      <c r="B722" s="2" t="s">
        <v>1646</v>
      </c>
      <c r="C722" s="2" t="s">
        <v>1620</v>
      </c>
      <c r="D722" s="4">
        <f t="shared" si="11"/>
        <v>132</v>
      </c>
      <c r="Q722" s="2">
        <v>282.10000000000002</v>
      </c>
      <c r="R722" s="2" t="s">
        <v>712</v>
      </c>
      <c r="T722" s="2">
        <v>695.6</v>
      </c>
      <c r="U722" s="2" t="s">
        <v>712</v>
      </c>
      <c r="W722" s="2">
        <v>1207</v>
      </c>
      <c r="X722" s="2" t="s">
        <v>712</v>
      </c>
      <c r="Z722" s="2">
        <v>1917</v>
      </c>
      <c r="AA722" s="2" t="s">
        <v>712</v>
      </c>
      <c r="AC722" s="2">
        <v>3139</v>
      </c>
      <c r="AD722" s="2" t="s">
        <v>712</v>
      </c>
      <c r="AF722" s="2">
        <v>5534</v>
      </c>
      <c r="AG722" s="2" t="s">
        <v>712</v>
      </c>
      <c r="AI722" s="2">
        <v>7291</v>
      </c>
      <c r="AJ722" s="2" t="s">
        <v>712</v>
      </c>
      <c r="AL722" s="2">
        <v>8641</v>
      </c>
      <c r="AM722" s="2" t="s">
        <v>712</v>
      </c>
    </row>
    <row r="723" spans="1:39" x14ac:dyDescent="0.25">
      <c r="A723" s="2" t="s">
        <v>1858</v>
      </c>
      <c r="B723" s="2" t="s">
        <v>1645</v>
      </c>
      <c r="C723" s="2" t="s">
        <v>1620</v>
      </c>
      <c r="D723" s="4">
        <f t="shared" si="11"/>
        <v>141</v>
      </c>
      <c r="Q723" s="2">
        <v>1436</v>
      </c>
      <c r="R723" s="2" t="s">
        <v>712</v>
      </c>
      <c r="T723" s="2">
        <v>1486</v>
      </c>
      <c r="U723" s="2" t="s">
        <v>712</v>
      </c>
      <c r="W723" s="2">
        <v>587.20000000000005</v>
      </c>
      <c r="X723" s="2" t="s">
        <v>712</v>
      </c>
      <c r="Z723" s="2">
        <v>505.5</v>
      </c>
      <c r="AA723" s="2" t="s">
        <v>712</v>
      </c>
      <c r="AC723" s="2">
        <v>571.4</v>
      </c>
      <c r="AD723" s="2" t="s">
        <v>712</v>
      </c>
      <c r="AF723" s="2">
        <v>1633</v>
      </c>
      <c r="AG723" s="2" t="s">
        <v>712</v>
      </c>
      <c r="AI723" s="2">
        <v>4378</v>
      </c>
      <c r="AJ723" s="2" t="s">
        <v>712</v>
      </c>
      <c r="AL723" s="2">
        <v>3974</v>
      </c>
      <c r="AM723" s="2" t="s">
        <v>712</v>
      </c>
    </row>
    <row r="724" spans="1:39" x14ac:dyDescent="0.25">
      <c r="A724" s="2" t="s">
        <v>1858</v>
      </c>
      <c r="B724" s="2" t="s">
        <v>1644</v>
      </c>
      <c r="C724" s="2" t="s">
        <v>1620</v>
      </c>
      <c r="D724" s="4">
        <f t="shared" si="11"/>
        <v>28</v>
      </c>
      <c r="AI724" s="2">
        <v>1421</v>
      </c>
      <c r="AJ724" s="2" t="s">
        <v>712</v>
      </c>
      <c r="AL724" s="2">
        <v>1204</v>
      </c>
      <c r="AM724" s="2" t="s">
        <v>712</v>
      </c>
    </row>
    <row r="725" spans="1:39" x14ac:dyDescent="0.25">
      <c r="A725" s="2" t="s">
        <v>1858</v>
      </c>
      <c r="B725" s="2" t="s">
        <v>1643</v>
      </c>
      <c r="C725" s="2" t="s">
        <v>1620</v>
      </c>
      <c r="D725" s="4">
        <f t="shared" si="11"/>
        <v>149</v>
      </c>
      <c r="E725" s="2">
        <v>55.32</v>
      </c>
      <c r="F725" s="2" t="s">
        <v>712</v>
      </c>
      <c r="H725" s="2">
        <v>74.459999999999994</v>
      </c>
      <c r="I725" s="2" t="s">
        <v>712</v>
      </c>
      <c r="K725" s="2">
        <v>82.01</v>
      </c>
      <c r="L725" s="2" t="s">
        <v>712</v>
      </c>
      <c r="N725" s="2">
        <v>99.35</v>
      </c>
      <c r="O725" s="2" t="s">
        <v>712</v>
      </c>
      <c r="Q725" s="2">
        <v>153.6</v>
      </c>
      <c r="R725" s="2" t="s">
        <v>712</v>
      </c>
      <c r="T725" s="2">
        <v>169.3</v>
      </c>
      <c r="U725" s="2" t="s">
        <v>712</v>
      </c>
      <c r="W725" s="2">
        <v>172.1</v>
      </c>
      <c r="X725" s="2" t="s">
        <v>712</v>
      </c>
      <c r="Z725" s="2">
        <v>219.6</v>
      </c>
      <c r="AA725" s="2" t="s">
        <v>712</v>
      </c>
      <c r="AC725" s="2">
        <v>246.8</v>
      </c>
      <c r="AD725" s="2" t="s">
        <v>712</v>
      </c>
      <c r="AF725" s="2">
        <v>396.2</v>
      </c>
      <c r="AG725" s="2" t="s">
        <v>712</v>
      </c>
      <c r="AI725" s="2">
        <v>685.5</v>
      </c>
      <c r="AJ725" s="2" t="s">
        <v>712</v>
      </c>
      <c r="AL725" s="2">
        <v>732.3</v>
      </c>
      <c r="AM725" s="2" t="s">
        <v>712</v>
      </c>
    </row>
    <row r="726" spans="1:39" x14ac:dyDescent="0.25">
      <c r="A726" s="2" t="s">
        <v>1858</v>
      </c>
      <c r="B726" s="2" t="s">
        <v>1642</v>
      </c>
      <c r="C726" s="2" t="s">
        <v>1620</v>
      </c>
      <c r="D726" s="4">
        <f t="shared" si="11"/>
        <v>299</v>
      </c>
      <c r="Z726" s="2">
        <v>1309</v>
      </c>
      <c r="AA726" s="2" t="s">
        <v>712</v>
      </c>
      <c r="AC726" s="2">
        <v>1052</v>
      </c>
      <c r="AD726" s="2" t="s">
        <v>712</v>
      </c>
      <c r="AF726" s="2">
        <v>1466</v>
      </c>
      <c r="AG726" s="2" t="s">
        <v>712</v>
      </c>
      <c r="AI726" s="2">
        <v>2624</v>
      </c>
      <c r="AJ726" s="2" t="s">
        <v>712</v>
      </c>
      <c r="AL726" s="2">
        <v>2716</v>
      </c>
      <c r="AM726" s="2" t="s">
        <v>712</v>
      </c>
    </row>
    <row r="727" spans="1:39" x14ac:dyDescent="0.25">
      <c r="A727" s="2" t="s">
        <v>1858</v>
      </c>
      <c r="B727" s="2" t="s">
        <v>1641</v>
      </c>
      <c r="C727" s="2" t="s">
        <v>1620</v>
      </c>
      <c r="D727" s="4">
        <f t="shared" si="11"/>
        <v>221</v>
      </c>
      <c r="E727" s="2">
        <v>97.22</v>
      </c>
      <c r="F727" s="2" t="s">
        <v>712</v>
      </c>
      <c r="H727" s="2">
        <v>162.30000000000001</v>
      </c>
      <c r="I727" s="2" t="s">
        <v>712</v>
      </c>
      <c r="K727" s="2">
        <v>472.5</v>
      </c>
      <c r="L727" s="2" t="s">
        <v>712</v>
      </c>
      <c r="N727" s="2">
        <v>2803</v>
      </c>
      <c r="O727" s="2" t="s">
        <v>712</v>
      </c>
      <c r="Q727" s="2">
        <v>5856</v>
      </c>
      <c r="R727" s="2" t="s">
        <v>712</v>
      </c>
      <c r="T727" s="2">
        <v>4819</v>
      </c>
      <c r="U727" s="2" t="s">
        <v>712</v>
      </c>
      <c r="W727" s="2">
        <v>6289</v>
      </c>
      <c r="X727" s="2" t="s">
        <v>712</v>
      </c>
      <c r="Z727" s="2">
        <v>7108</v>
      </c>
      <c r="AA727" s="2" t="s">
        <v>712</v>
      </c>
      <c r="AC727" s="2">
        <v>8671</v>
      </c>
      <c r="AD727" s="2" t="s">
        <v>712</v>
      </c>
      <c r="AF727" s="2">
        <v>16224</v>
      </c>
      <c r="AG727" s="2" t="s">
        <v>712</v>
      </c>
      <c r="AI727" s="2">
        <v>21535</v>
      </c>
      <c r="AJ727" s="2" t="s">
        <v>712</v>
      </c>
      <c r="AL727" s="2">
        <v>15643</v>
      </c>
      <c r="AM727" s="2" t="s">
        <v>712</v>
      </c>
    </row>
    <row r="728" spans="1:39" x14ac:dyDescent="0.25">
      <c r="A728" s="2" t="s">
        <v>1858</v>
      </c>
      <c r="B728" s="2" t="s">
        <v>1640</v>
      </c>
      <c r="C728" s="2" t="s">
        <v>1620</v>
      </c>
      <c r="D728" s="4">
        <f t="shared" si="11"/>
        <v>165</v>
      </c>
      <c r="E728" s="2">
        <v>89.83</v>
      </c>
      <c r="F728" s="2" t="s">
        <v>712</v>
      </c>
      <c r="H728" s="2">
        <v>138.1</v>
      </c>
      <c r="I728" s="2" t="s">
        <v>712</v>
      </c>
      <c r="K728" s="2">
        <v>151.80000000000001</v>
      </c>
      <c r="L728" s="2" t="s">
        <v>712</v>
      </c>
      <c r="N728" s="2">
        <v>213.2</v>
      </c>
      <c r="O728" s="2" t="s">
        <v>712</v>
      </c>
      <c r="Q728" s="2">
        <v>368.3</v>
      </c>
      <c r="R728" s="2" t="s">
        <v>712</v>
      </c>
      <c r="T728" s="2">
        <v>339.3</v>
      </c>
      <c r="U728" s="2" t="s">
        <v>712</v>
      </c>
      <c r="W728" s="2">
        <v>428.1</v>
      </c>
      <c r="X728" s="2" t="s">
        <v>712</v>
      </c>
      <c r="Z728" s="2">
        <v>484.6</v>
      </c>
      <c r="AA728" s="2" t="s">
        <v>712</v>
      </c>
      <c r="AC728" s="2">
        <v>501.2</v>
      </c>
      <c r="AD728" s="2" t="s">
        <v>712</v>
      </c>
      <c r="AF728" s="2">
        <v>951.4</v>
      </c>
      <c r="AG728" s="2" t="s">
        <v>712</v>
      </c>
      <c r="AI728" s="2">
        <v>1268</v>
      </c>
      <c r="AJ728" s="2" t="s">
        <v>712</v>
      </c>
      <c r="AL728" s="2">
        <v>1429</v>
      </c>
      <c r="AM728" s="2" t="s">
        <v>712</v>
      </c>
    </row>
    <row r="729" spans="1:39" x14ac:dyDescent="0.25">
      <c r="A729" s="2" t="s">
        <v>1858</v>
      </c>
      <c r="B729" s="2" t="s">
        <v>1639</v>
      </c>
      <c r="C729" s="2" t="s">
        <v>1620</v>
      </c>
      <c r="D729" s="4">
        <f t="shared" si="11"/>
        <v>168</v>
      </c>
      <c r="E729" s="2">
        <v>128.19999999999999</v>
      </c>
      <c r="F729" s="2" t="s">
        <v>712</v>
      </c>
      <c r="H729" s="2">
        <v>195.5</v>
      </c>
      <c r="I729" s="2" t="s">
        <v>712</v>
      </c>
      <c r="K729" s="2">
        <v>333.4</v>
      </c>
      <c r="L729" s="2" t="s">
        <v>712</v>
      </c>
      <c r="N729" s="2">
        <v>552.79999999999995</v>
      </c>
      <c r="O729" s="2" t="s">
        <v>712</v>
      </c>
      <c r="Q729" s="2">
        <v>697.5</v>
      </c>
      <c r="R729" s="2" t="s">
        <v>712</v>
      </c>
      <c r="T729" s="2">
        <v>813.4</v>
      </c>
      <c r="U729" s="2" t="s">
        <v>712</v>
      </c>
      <c r="W729" s="2">
        <v>1002</v>
      </c>
      <c r="X729" s="2" t="s">
        <v>712</v>
      </c>
      <c r="Z729" s="2">
        <v>993.5</v>
      </c>
      <c r="AA729" s="2" t="s">
        <v>712</v>
      </c>
      <c r="AC729" s="2">
        <v>530.6</v>
      </c>
      <c r="AD729" s="2" t="s">
        <v>712</v>
      </c>
      <c r="AF729" s="2">
        <v>992.7</v>
      </c>
      <c r="AG729" s="2" t="s">
        <v>712</v>
      </c>
      <c r="AI729" s="2">
        <v>2151</v>
      </c>
      <c r="AJ729" s="2" t="s">
        <v>712</v>
      </c>
      <c r="AL729" s="2">
        <v>2222</v>
      </c>
      <c r="AM729" s="2" t="s">
        <v>712</v>
      </c>
    </row>
    <row r="730" spans="1:39" x14ac:dyDescent="0.25">
      <c r="A730" s="2" t="s">
        <v>1858</v>
      </c>
      <c r="B730" s="2" t="s">
        <v>1638</v>
      </c>
      <c r="C730" s="2" t="s">
        <v>1620</v>
      </c>
      <c r="D730" s="4">
        <f t="shared" si="11"/>
        <v>171</v>
      </c>
      <c r="E730" s="2">
        <v>156.69999999999999</v>
      </c>
      <c r="F730" s="2" t="s">
        <v>712</v>
      </c>
      <c r="H730" s="2">
        <v>207.4</v>
      </c>
      <c r="I730" s="2" t="s">
        <v>712</v>
      </c>
      <c r="K730" s="2">
        <v>211.4</v>
      </c>
      <c r="L730" s="2" t="s">
        <v>712</v>
      </c>
      <c r="N730" s="2">
        <v>450.1</v>
      </c>
      <c r="O730" s="2" t="s">
        <v>712</v>
      </c>
      <c r="Q730" s="2">
        <v>741.8</v>
      </c>
      <c r="R730" s="2" t="s">
        <v>712</v>
      </c>
      <c r="T730" s="2">
        <v>579.20000000000005</v>
      </c>
      <c r="U730" s="2" t="s">
        <v>712</v>
      </c>
      <c r="W730" s="2">
        <v>814</v>
      </c>
      <c r="X730" s="2" t="s">
        <v>712</v>
      </c>
      <c r="Z730" s="2">
        <v>1127</v>
      </c>
      <c r="AA730" s="2" t="s">
        <v>712</v>
      </c>
      <c r="AC730" s="2">
        <v>1001</v>
      </c>
      <c r="AD730" s="2" t="s">
        <v>712</v>
      </c>
      <c r="AF730" s="2">
        <v>1675</v>
      </c>
      <c r="AG730" s="2" t="s">
        <v>712</v>
      </c>
      <c r="AI730" s="2">
        <v>2604</v>
      </c>
      <c r="AJ730" s="2" t="s">
        <v>712</v>
      </c>
      <c r="AL730" s="2">
        <v>2900</v>
      </c>
      <c r="AM730" s="2" t="s">
        <v>712</v>
      </c>
    </row>
    <row r="731" spans="1:39" x14ac:dyDescent="0.25">
      <c r="A731" s="2" t="s">
        <v>1858</v>
      </c>
      <c r="B731" s="2" t="s">
        <v>1637</v>
      </c>
      <c r="C731" s="2" t="s">
        <v>1620</v>
      </c>
      <c r="D731" s="4">
        <f t="shared" si="11"/>
        <v>179</v>
      </c>
      <c r="K731" s="2">
        <v>3913</v>
      </c>
      <c r="L731" s="2" t="s">
        <v>712</v>
      </c>
      <c r="N731" s="2">
        <v>19833</v>
      </c>
      <c r="O731" s="2" t="s">
        <v>712</v>
      </c>
      <c r="Q731" s="2">
        <v>27405</v>
      </c>
      <c r="R731" s="2" t="s">
        <v>712</v>
      </c>
      <c r="T731" s="2">
        <v>12867</v>
      </c>
      <c r="U731" s="2" t="s">
        <v>712</v>
      </c>
      <c r="W731" s="2">
        <v>15614</v>
      </c>
      <c r="X731" s="2" t="s">
        <v>712</v>
      </c>
      <c r="Z731" s="2">
        <v>21389</v>
      </c>
      <c r="AA731" s="2" t="s">
        <v>712</v>
      </c>
      <c r="AC731" s="2">
        <v>30523</v>
      </c>
      <c r="AD731" s="2" t="s">
        <v>712</v>
      </c>
      <c r="AF731" s="2">
        <v>67610</v>
      </c>
      <c r="AG731" s="2" t="s">
        <v>712</v>
      </c>
      <c r="AI731" s="2">
        <v>94246</v>
      </c>
      <c r="AJ731" s="2" t="s">
        <v>712</v>
      </c>
      <c r="AL731" s="2">
        <v>74720</v>
      </c>
      <c r="AM731" s="2" t="s">
        <v>712</v>
      </c>
    </row>
    <row r="732" spans="1:39" x14ac:dyDescent="0.25">
      <c r="A732" s="2" t="s">
        <v>1858</v>
      </c>
      <c r="B732" s="2" t="s">
        <v>1636</v>
      </c>
      <c r="C732" s="2" t="s">
        <v>1620</v>
      </c>
      <c r="D732" s="4">
        <f t="shared" si="11"/>
        <v>117</v>
      </c>
      <c r="E732" s="2">
        <v>103.6</v>
      </c>
      <c r="F732" s="2" t="s">
        <v>712</v>
      </c>
      <c r="H732" s="2">
        <v>158.80000000000001</v>
      </c>
      <c r="I732" s="2" t="s">
        <v>712</v>
      </c>
      <c r="K732" s="2">
        <v>347</v>
      </c>
      <c r="L732" s="2" t="s">
        <v>712</v>
      </c>
      <c r="N732" s="2">
        <v>1123</v>
      </c>
      <c r="O732" s="2" t="s">
        <v>712</v>
      </c>
      <c r="Q732" s="2">
        <v>2111</v>
      </c>
      <c r="R732" s="2" t="s">
        <v>712</v>
      </c>
      <c r="T732" s="2">
        <v>3631</v>
      </c>
      <c r="U732" s="2" t="s">
        <v>712</v>
      </c>
      <c r="W732" s="2">
        <v>8145</v>
      </c>
      <c r="X732" s="2" t="s">
        <v>712</v>
      </c>
      <c r="Z732" s="2">
        <v>12366</v>
      </c>
      <c r="AA732" s="2" t="s">
        <v>712</v>
      </c>
      <c r="AC732" s="2">
        <v>13021</v>
      </c>
      <c r="AD732" s="2" t="s">
        <v>712</v>
      </c>
      <c r="AF732" s="2">
        <v>23234</v>
      </c>
      <c r="AG732" s="2" t="s">
        <v>712</v>
      </c>
      <c r="AI732" s="2">
        <v>24593</v>
      </c>
      <c r="AJ732" s="2" t="s">
        <v>712</v>
      </c>
      <c r="AL732" s="2">
        <v>27439</v>
      </c>
      <c r="AM732" s="2" t="s">
        <v>712</v>
      </c>
    </row>
    <row r="733" spans="1:39" x14ac:dyDescent="0.25">
      <c r="A733" s="2" t="s">
        <v>1858</v>
      </c>
      <c r="B733" s="2" t="s">
        <v>1635</v>
      </c>
      <c r="C733" s="2" t="s">
        <v>1620</v>
      </c>
      <c r="D733" s="4">
        <f t="shared" si="11"/>
        <v>194</v>
      </c>
      <c r="E733" s="2">
        <v>401.1</v>
      </c>
      <c r="F733" s="2" t="s">
        <v>712</v>
      </c>
      <c r="H733" s="2">
        <v>510</v>
      </c>
      <c r="I733" s="2" t="s">
        <v>712</v>
      </c>
      <c r="K733" s="2">
        <v>1514</v>
      </c>
      <c r="L733" s="2" t="s">
        <v>712</v>
      </c>
      <c r="N733" s="2">
        <v>8944</v>
      </c>
      <c r="O733" s="2" t="s">
        <v>712</v>
      </c>
      <c r="Q733" s="2">
        <v>13604</v>
      </c>
      <c r="R733" s="2" t="s">
        <v>712</v>
      </c>
      <c r="T733" s="2">
        <v>5853</v>
      </c>
      <c r="U733" s="2" t="s">
        <v>712</v>
      </c>
      <c r="W733" s="2">
        <v>7817</v>
      </c>
      <c r="X733" s="2" t="s">
        <v>712</v>
      </c>
      <c r="Z733" s="2">
        <v>8329</v>
      </c>
      <c r="AA733" s="2" t="s">
        <v>712</v>
      </c>
      <c r="AC733" s="2">
        <v>8338</v>
      </c>
      <c r="AD733" s="2" t="s">
        <v>712</v>
      </c>
      <c r="AF733" s="2">
        <v>15948</v>
      </c>
      <c r="AG733" s="2" t="s">
        <v>712</v>
      </c>
      <c r="AI733" s="2">
        <v>24885</v>
      </c>
      <c r="AJ733" s="2" t="s">
        <v>712</v>
      </c>
      <c r="AL733" s="2">
        <v>20482</v>
      </c>
      <c r="AM733" s="2" t="s">
        <v>712</v>
      </c>
    </row>
    <row r="734" spans="1:39" x14ac:dyDescent="0.25">
      <c r="A734" s="2" t="s">
        <v>1858</v>
      </c>
      <c r="B734" s="2" t="s">
        <v>1633</v>
      </c>
      <c r="C734" s="2" t="s">
        <v>1620</v>
      </c>
      <c r="D734" s="4">
        <f t="shared" si="11"/>
        <v>200</v>
      </c>
      <c r="E734" s="2">
        <v>474.1</v>
      </c>
      <c r="F734" s="2" t="s">
        <v>712</v>
      </c>
      <c r="H734" s="2">
        <v>631</v>
      </c>
      <c r="I734" s="2" t="s">
        <v>712</v>
      </c>
      <c r="K734" s="2">
        <v>1263</v>
      </c>
      <c r="L734" s="2" t="s">
        <v>712</v>
      </c>
      <c r="N734" s="2">
        <v>2855</v>
      </c>
      <c r="O734" s="2" t="s">
        <v>712</v>
      </c>
      <c r="Q734" s="2">
        <v>6381</v>
      </c>
      <c r="R734" s="2" t="s">
        <v>712</v>
      </c>
      <c r="T734" s="2">
        <v>7403</v>
      </c>
      <c r="U734" s="2" t="s">
        <v>712</v>
      </c>
      <c r="W734" s="2">
        <v>16335</v>
      </c>
      <c r="X734" s="2" t="s">
        <v>712</v>
      </c>
      <c r="Z734" s="2">
        <v>27375</v>
      </c>
      <c r="AA734" s="2" t="s">
        <v>712</v>
      </c>
      <c r="AC734" s="2">
        <v>22229</v>
      </c>
      <c r="AD734" s="2" t="s">
        <v>712</v>
      </c>
      <c r="AF734" s="2">
        <v>38031</v>
      </c>
      <c r="AG734" s="2" t="s">
        <v>712</v>
      </c>
      <c r="AI734" s="2">
        <v>54528</v>
      </c>
      <c r="AJ734" s="2" t="s">
        <v>712</v>
      </c>
      <c r="AL734" s="2">
        <v>52284</v>
      </c>
      <c r="AM734" s="2" t="s">
        <v>712</v>
      </c>
    </row>
    <row r="735" spans="1:39" x14ac:dyDescent="0.25">
      <c r="A735" s="2" t="s">
        <v>1858</v>
      </c>
      <c r="B735" s="2" t="s">
        <v>1632</v>
      </c>
      <c r="C735" s="2" t="s">
        <v>1620</v>
      </c>
      <c r="D735" s="4">
        <f t="shared" si="11"/>
        <v>38</v>
      </c>
      <c r="E735" s="2">
        <v>138.4</v>
      </c>
      <c r="F735" s="2" t="s">
        <v>712</v>
      </c>
      <c r="H735" s="2">
        <v>159.4</v>
      </c>
      <c r="I735" s="2" t="s">
        <v>712</v>
      </c>
      <c r="K735" s="2">
        <v>196.4</v>
      </c>
      <c r="L735" s="2" t="s">
        <v>712</v>
      </c>
      <c r="N735" s="2">
        <v>287.60000000000002</v>
      </c>
      <c r="O735" s="2" t="s">
        <v>712</v>
      </c>
      <c r="Q735" s="2">
        <v>307.60000000000002</v>
      </c>
      <c r="R735" s="2" t="s">
        <v>712</v>
      </c>
      <c r="T735" s="2">
        <v>401.4</v>
      </c>
      <c r="U735" s="2" t="s">
        <v>712</v>
      </c>
      <c r="W735" s="2">
        <v>546.9</v>
      </c>
      <c r="X735" s="2" t="s">
        <v>712</v>
      </c>
      <c r="Z735" s="2">
        <v>816.8</v>
      </c>
      <c r="AA735" s="2" t="s">
        <v>712</v>
      </c>
      <c r="AC735" s="2">
        <v>867.6</v>
      </c>
      <c r="AD735" s="2" t="s">
        <v>712</v>
      </c>
      <c r="AF735" s="2">
        <v>1633</v>
      </c>
      <c r="AG735" s="2" t="s">
        <v>712</v>
      </c>
      <c r="AI735" s="2">
        <v>3351</v>
      </c>
      <c r="AJ735" s="2" t="s">
        <v>712</v>
      </c>
      <c r="AL735" s="2">
        <v>3974</v>
      </c>
      <c r="AM735" s="2" t="s">
        <v>712</v>
      </c>
    </row>
    <row r="736" spans="1:39" x14ac:dyDescent="0.25">
      <c r="A736" s="2" t="s">
        <v>1858</v>
      </c>
      <c r="B736" s="2" t="s">
        <v>1631</v>
      </c>
      <c r="C736" s="2" t="s">
        <v>1620</v>
      </c>
      <c r="D736" s="4">
        <f t="shared" si="11"/>
        <v>212</v>
      </c>
      <c r="E736" s="2">
        <v>226.8</v>
      </c>
      <c r="F736" s="2" t="s">
        <v>712</v>
      </c>
      <c r="H736" s="2">
        <v>274</v>
      </c>
      <c r="I736" s="2" t="s">
        <v>712</v>
      </c>
      <c r="K736" s="2">
        <v>448</v>
      </c>
      <c r="L736" s="2" t="s">
        <v>712</v>
      </c>
      <c r="N736" s="2">
        <v>951.5</v>
      </c>
      <c r="O736" s="2" t="s">
        <v>712</v>
      </c>
      <c r="Q736" s="2">
        <v>1695</v>
      </c>
      <c r="R736" s="2" t="s">
        <v>712</v>
      </c>
      <c r="T736" s="2">
        <v>998.3</v>
      </c>
      <c r="U736" s="2" t="s">
        <v>712</v>
      </c>
      <c r="W736" s="2">
        <v>1005</v>
      </c>
      <c r="X736" s="2" t="s">
        <v>712</v>
      </c>
      <c r="Z736" s="2">
        <v>957.3</v>
      </c>
      <c r="AA736" s="2" t="s">
        <v>712</v>
      </c>
      <c r="AC736" s="2">
        <v>1270</v>
      </c>
      <c r="AD736" s="2" t="s">
        <v>712</v>
      </c>
      <c r="AF736" s="2">
        <v>2080</v>
      </c>
      <c r="AG736" s="2" t="s">
        <v>712</v>
      </c>
    </row>
    <row r="737" spans="1:39" x14ac:dyDescent="0.25">
      <c r="A737" s="2" t="s">
        <v>1858</v>
      </c>
      <c r="B737" s="2" t="s">
        <v>1630</v>
      </c>
      <c r="C737" s="2" t="s">
        <v>1620</v>
      </c>
      <c r="D737" s="4">
        <f t="shared" si="11"/>
        <v>208</v>
      </c>
      <c r="W737" s="2">
        <v>345.7</v>
      </c>
      <c r="X737" s="2" t="s">
        <v>712</v>
      </c>
      <c r="Z737" s="2">
        <v>155.30000000000001</v>
      </c>
      <c r="AA737" s="2" t="s">
        <v>712</v>
      </c>
      <c r="AC737" s="2">
        <v>190.6</v>
      </c>
      <c r="AD737" s="2" t="s">
        <v>712</v>
      </c>
      <c r="AF737" s="2">
        <v>523.9</v>
      </c>
      <c r="AG737" s="2" t="s">
        <v>712</v>
      </c>
      <c r="AI737" s="2">
        <v>962.4</v>
      </c>
      <c r="AJ737" s="2" t="s">
        <v>712</v>
      </c>
      <c r="AL737" s="2">
        <v>925.9</v>
      </c>
      <c r="AM737" s="2" t="s">
        <v>712</v>
      </c>
    </row>
    <row r="738" spans="1:39" x14ac:dyDescent="0.25">
      <c r="A738" s="2" t="s">
        <v>1858</v>
      </c>
      <c r="B738" s="2" t="s">
        <v>1628</v>
      </c>
      <c r="C738" s="2" t="s">
        <v>1620</v>
      </c>
      <c r="D738" s="4">
        <f t="shared" si="11"/>
        <v>216</v>
      </c>
      <c r="E738" s="2">
        <v>113.8</v>
      </c>
      <c r="F738" s="2" t="s">
        <v>712</v>
      </c>
      <c r="H738" s="2">
        <v>166.9</v>
      </c>
      <c r="I738" s="2" t="s">
        <v>712</v>
      </c>
      <c r="K738" s="2">
        <v>209.4</v>
      </c>
      <c r="L738" s="2" t="s">
        <v>712</v>
      </c>
      <c r="N738" s="2">
        <v>445.3</v>
      </c>
      <c r="O738" s="2" t="s">
        <v>712</v>
      </c>
      <c r="Q738" s="2">
        <v>742.7</v>
      </c>
      <c r="R738" s="2" t="s">
        <v>712</v>
      </c>
      <c r="T738" s="2">
        <v>936.2</v>
      </c>
      <c r="U738" s="2" t="s">
        <v>712</v>
      </c>
      <c r="W738" s="2">
        <v>1922</v>
      </c>
      <c r="X738" s="2" t="s">
        <v>712</v>
      </c>
      <c r="Z738" s="2">
        <v>2477</v>
      </c>
      <c r="AA738" s="2" t="s">
        <v>712</v>
      </c>
      <c r="AC738" s="2">
        <v>2089</v>
      </c>
      <c r="AD738" s="2" t="s">
        <v>712</v>
      </c>
      <c r="AF738" s="2">
        <v>3964</v>
      </c>
      <c r="AG738" s="2" t="s">
        <v>712</v>
      </c>
      <c r="AI738" s="2">
        <v>5911</v>
      </c>
      <c r="AJ738" s="2" t="s">
        <v>712</v>
      </c>
      <c r="AL738" s="2">
        <v>5812</v>
      </c>
      <c r="AM738" s="2" t="s">
        <v>712</v>
      </c>
    </row>
    <row r="739" spans="1:39" x14ac:dyDescent="0.25">
      <c r="A739" s="2" t="s">
        <v>1858</v>
      </c>
      <c r="B739" s="2" t="s">
        <v>1627</v>
      </c>
      <c r="C739" s="2" t="s">
        <v>1620</v>
      </c>
      <c r="D739" s="4">
        <f t="shared" si="11"/>
        <v>176</v>
      </c>
      <c r="AC739" s="2">
        <v>496.2</v>
      </c>
      <c r="AD739" s="2" t="s">
        <v>712</v>
      </c>
      <c r="AF739" s="2">
        <v>547.5</v>
      </c>
      <c r="AG739" s="2" t="s">
        <v>712</v>
      </c>
      <c r="AI739" s="2">
        <v>1175</v>
      </c>
      <c r="AJ739" s="2" t="s">
        <v>712</v>
      </c>
      <c r="AL739" s="2">
        <v>1192</v>
      </c>
      <c r="AM739" s="2" t="s">
        <v>712</v>
      </c>
    </row>
    <row r="740" spans="1:39" x14ac:dyDescent="0.25">
      <c r="A740" s="2" t="s">
        <v>1858</v>
      </c>
      <c r="B740" s="2" t="s">
        <v>1626</v>
      </c>
      <c r="C740" s="2" t="s">
        <v>1620</v>
      </c>
      <c r="D740" s="4">
        <f t="shared" si="11"/>
        <v>223</v>
      </c>
      <c r="E740" s="2">
        <v>308.60000000000002</v>
      </c>
      <c r="F740" s="2" t="s">
        <v>712</v>
      </c>
      <c r="H740" s="2">
        <v>482.8</v>
      </c>
      <c r="I740" s="2" t="s">
        <v>712</v>
      </c>
      <c r="K740" s="2">
        <v>560.1</v>
      </c>
      <c r="L740" s="2" t="s">
        <v>712</v>
      </c>
      <c r="N740" s="2">
        <v>1430</v>
      </c>
      <c r="O740" s="2" t="s">
        <v>712</v>
      </c>
      <c r="Q740" s="2">
        <v>1403</v>
      </c>
      <c r="R740" s="2" t="s">
        <v>712</v>
      </c>
      <c r="T740" s="2">
        <v>1704</v>
      </c>
      <c r="U740" s="2" t="s">
        <v>712</v>
      </c>
      <c r="W740" s="2">
        <v>2831</v>
      </c>
      <c r="X740" s="2" t="s">
        <v>712</v>
      </c>
      <c r="Z740" s="2">
        <v>3146</v>
      </c>
      <c r="AA740" s="2" t="s">
        <v>712</v>
      </c>
      <c r="AC740" s="2">
        <v>3578</v>
      </c>
      <c r="AD740" s="2" t="s">
        <v>712</v>
      </c>
      <c r="AF740" s="2">
        <v>9307</v>
      </c>
      <c r="AG740" s="2" t="s">
        <v>712</v>
      </c>
      <c r="AI740" s="2">
        <v>10541</v>
      </c>
      <c r="AJ740" s="2" t="s">
        <v>712</v>
      </c>
      <c r="AL740" s="2">
        <v>9127</v>
      </c>
      <c r="AM740" s="2" t="s">
        <v>712</v>
      </c>
    </row>
    <row r="741" spans="1:39" x14ac:dyDescent="0.25">
      <c r="A741" s="2" t="s">
        <v>1858</v>
      </c>
      <c r="B741" s="2" t="s">
        <v>1625</v>
      </c>
      <c r="C741" s="2" t="s">
        <v>1620</v>
      </c>
      <c r="D741" s="4">
        <f t="shared" si="11"/>
        <v>213</v>
      </c>
      <c r="W741" s="2">
        <v>824.5</v>
      </c>
      <c r="X741" s="2" t="s">
        <v>712</v>
      </c>
      <c r="Z741" s="2">
        <v>565.1</v>
      </c>
      <c r="AA741" s="2" t="s">
        <v>712</v>
      </c>
      <c r="AC741" s="2">
        <v>970</v>
      </c>
      <c r="AD741" s="2" t="s">
        <v>712</v>
      </c>
      <c r="AF741" s="2">
        <v>2607</v>
      </c>
      <c r="AG741" s="2" t="s">
        <v>712</v>
      </c>
      <c r="AI741" s="2">
        <v>6798</v>
      </c>
      <c r="AJ741" s="2" t="s">
        <v>712</v>
      </c>
      <c r="AL741" s="2">
        <v>6947</v>
      </c>
      <c r="AM741" s="2" t="s">
        <v>712</v>
      </c>
    </row>
    <row r="742" spans="1:39" x14ac:dyDescent="0.25">
      <c r="A742" s="2" t="s">
        <v>1858</v>
      </c>
      <c r="B742" s="2" t="s">
        <v>1624</v>
      </c>
      <c r="C742" s="2" t="s">
        <v>1620</v>
      </c>
      <c r="D742" s="4">
        <f t="shared" si="11"/>
        <v>225</v>
      </c>
      <c r="N742" s="2">
        <v>34410</v>
      </c>
      <c r="O742" s="2" t="s">
        <v>712</v>
      </c>
      <c r="Q742" s="2">
        <v>40261</v>
      </c>
      <c r="R742" s="2" t="s">
        <v>712</v>
      </c>
      <c r="T742" s="2">
        <v>23953</v>
      </c>
      <c r="U742" s="2" t="s">
        <v>712</v>
      </c>
      <c r="W742" s="2">
        <v>26864</v>
      </c>
      <c r="X742" s="2" t="s">
        <v>712</v>
      </c>
      <c r="Z742" s="2">
        <v>30381</v>
      </c>
      <c r="AA742" s="2" t="s">
        <v>712</v>
      </c>
      <c r="AC742" s="2">
        <v>32410</v>
      </c>
      <c r="AD742" s="2" t="s">
        <v>712</v>
      </c>
      <c r="AF742" s="2">
        <v>42928</v>
      </c>
      <c r="AG742" s="2" t="s">
        <v>712</v>
      </c>
      <c r="AI742" s="2">
        <v>41662</v>
      </c>
      <c r="AJ742" s="2" t="s">
        <v>712</v>
      </c>
      <c r="AL742" s="2">
        <v>40406</v>
      </c>
      <c r="AM742" s="2" t="s">
        <v>712</v>
      </c>
    </row>
    <row r="743" spans="1:39" x14ac:dyDescent="0.25">
      <c r="A743" s="2" t="s">
        <v>1858</v>
      </c>
      <c r="B743" s="2" t="s">
        <v>1623</v>
      </c>
      <c r="C743" s="2" t="s">
        <v>1620</v>
      </c>
      <c r="D743" s="4">
        <f t="shared" si="11"/>
        <v>235</v>
      </c>
      <c r="W743" s="2">
        <v>604.29999999999995</v>
      </c>
      <c r="X743" s="2" t="s">
        <v>712</v>
      </c>
      <c r="Z743" s="2">
        <v>628.1</v>
      </c>
      <c r="AA743" s="2" t="s">
        <v>712</v>
      </c>
      <c r="AC743" s="2">
        <v>386.1</v>
      </c>
      <c r="AD743" s="2" t="s">
        <v>712</v>
      </c>
      <c r="AF743" s="2">
        <v>839.2</v>
      </c>
      <c r="AG743" s="2" t="s">
        <v>712</v>
      </c>
      <c r="AI743" s="2">
        <v>1790</v>
      </c>
      <c r="AJ743" s="2" t="s">
        <v>712</v>
      </c>
      <c r="AL743" s="2">
        <v>2232</v>
      </c>
      <c r="AM743" s="2" t="s">
        <v>712</v>
      </c>
    </row>
    <row r="744" spans="1:39" x14ac:dyDescent="0.25">
      <c r="A744" s="2" t="s">
        <v>1858</v>
      </c>
      <c r="B744" s="2" t="s">
        <v>1622</v>
      </c>
      <c r="C744" s="2" t="s">
        <v>1620</v>
      </c>
      <c r="D744" s="4">
        <f t="shared" si="11"/>
        <v>237</v>
      </c>
      <c r="T744" s="2">
        <v>573.79999999999995</v>
      </c>
      <c r="U744" s="2" t="s">
        <v>712</v>
      </c>
      <c r="W744" s="2">
        <v>138.69999999999999</v>
      </c>
      <c r="X744" s="2" t="s">
        <v>712</v>
      </c>
      <c r="Z744" s="2">
        <v>346.5</v>
      </c>
      <c r="AA744" s="2" t="s">
        <v>712</v>
      </c>
      <c r="AC744" s="2">
        <v>463.2</v>
      </c>
      <c r="AD744" s="2" t="s">
        <v>712</v>
      </c>
      <c r="AF744" s="2">
        <v>902.6</v>
      </c>
      <c r="AG744" s="2" t="s">
        <v>712</v>
      </c>
      <c r="AI744" s="2">
        <v>1727</v>
      </c>
      <c r="AJ744" s="2" t="s">
        <v>712</v>
      </c>
      <c r="AL744" s="2">
        <v>2076</v>
      </c>
      <c r="AM744" s="2" t="s">
        <v>712</v>
      </c>
    </row>
    <row r="745" spans="1:39" x14ac:dyDescent="0.25">
      <c r="A745" s="2" t="s">
        <v>1858</v>
      </c>
      <c r="B745" s="2" t="s">
        <v>1621</v>
      </c>
      <c r="C745" s="2" t="s">
        <v>1620</v>
      </c>
      <c r="D745" s="4">
        <f t="shared" si="11"/>
        <v>249</v>
      </c>
      <c r="W745" s="2">
        <v>488</v>
      </c>
      <c r="X745" s="2" t="s">
        <v>712</v>
      </c>
      <c r="Z745" s="2">
        <v>418.3</v>
      </c>
      <c r="AA745" s="2" t="s">
        <v>712</v>
      </c>
      <c r="AC745" s="2">
        <v>567.79999999999995</v>
      </c>
      <c r="AD745" s="2" t="s">
        <v>712</v>
      </c>
      <c r="AF745" s="2">
        <v>1181</v>
      </c>
      <c r="AG745" s="2" t="s">
        <v>712</v>
      </c>
      <c r="AI745" s="2">
        <v>1289</v>
      </c>
      <c r="AJ745" s="2" t="s">
        <v>712</v>
      </c>
      <c r="AL745" s="2">
        <v>1340</v>
      </c>
      <c r="AM745" s="2" t="s">
        <v>712</v>
      </c>
    </row>
    <row r="746" spans="1:39" x14ac:dyDescent="0.25">
      <c r="A746" s="2" t="s">
        <v>1858</v>
      </c>
      <c r="B746" s="2" t="s">
        <v>1619</v>
      </c>
      <c r="C746" s="2" t="s">
        <v>1573</v>
      </c>
      <c r="D746" s="4">
        <f t="shared" si="11"/>
        <v>3</v>
      </c>
      <c r="T746" s="2">
        <v>691</v>
      </c>
      <c r="U746" s="2" t="s">
        <v>712</v>
      </c>
      <c r="W746" s="2">
        <v>218.9</v>
      </c>
      <c r="X746" s="2" t="s">
        <v>712</v>
      </c>
      <c r="Z746" s="2">
        <v>763.2</v>
      </c>
      <c r="AA746" s="2" t="s">
        <v>712</v>
      </c>
      <c r="AC746" s="2">
        <v>1420</v>
      </c>
      <c r="AD746" s="2" t="s">
        <v>712</v>
      </c>
      <c r="AF746" s="2">
        <v>3554</v>
      </c>
      <c r="AG746" s="2" t="s">
        <v>712</v>
      </c>
      <c r="AI746" s="2">
        <v>4276</v>
      </c>
      <c r="AJ746" s="2" t="s">
        <v>712</v>
      </c>
      <c r="AL746" s="2">
        <v>3954</v>
      </c>
      <c r="AM746" s="2" t="s">
        <v>712</v>
      </c>
    </row>
    <row r="747" spans="1:39" x14ac:dyDescent="0.25">
      <c r="A747" s="2" t="s">
        <v>1858</v>
      </c>
      <c r="B747" s="2" t="s">
        <v>1618</v>
      </c>
      <c r="C747" s="2" t="s">
        <v>1573</v>
      </c>
      <c r="D747" s="4">
        <f t="shared" si="11"/>
        <v>6</v>
      </c>
      <c r="K747" s="2">
        <v>4218</v>
      </c>
      <c r="L747" s="2" t="s">
        <v>712</v>
      </c>
      <c r="N747" s="2">
        <v>7751</v>
      </c>
      <c r="O747" s="2" t="s">
        <v>712</v>
      </c>
      <c r="Q747" s="2">
        <v>9612</v>
      </c>
      <c r="R747" s="2" t="s">
        <v>712</v>
      </c>
      <c r="T747" s="2">
        <v>12615</v>
      </c>
      <c r="U747" s="2" t="s">
        <v>712</v>
      </c>
      <c r="W747" s="2">
        <v>20543</v>
      </c>
      <c r="X747" s="2" t="s">
        <v>712</v>
      </c>
      <c r="Z747" s="2">
        <v>18404</v>
      </c>
      <c r="AA747" s="2" t="s">
        <v>712</v>
      </c>
      <c r="AC747" s="2">
        <v>24174</v>
      </c>
      <c r="AD747" s="2" t="s">
        <v>712</v>
      </c>
      <c r="AF747" s="2">
        <v>47252</v>
      </c>
      <c r="AG747" s="2" t="s">
        <v>712</v>
      </c>
      <c r="AI747" s="2">
        <v>39664</v>
      </c>
      <c r="AJ747" s="2" t="s">
        <v>712</v>
      </c>
      <c r="AL747" s="2">
        <v>46106</v>
      </c>
      <c r="AM747" s="2" t="s">
        <v>712</v>
      </c>
    </row>
    <row r="748" spans="1:39" x14ac:dyDescent="0.25">
      <c r="A748" s="2" t="s">
        <v>1858</v>
      </c>
      <c r="B748" s="2" t="s">
        <v>1617</v>
      </c>
      <c r="C748" s="2" t="s">
        <v>1573</v>
      </c>
      <c r="D748" s="4">
        <f t="shared" si="11"/>
        <v>11</v>
      </c>
      <c r="E748" s="2">
        <v>1085</v>
      </c>
      <c r="F748" s="2" t="s">
        <v>712</v>
      </c>
      <c r="H748" s="2">
        <v>1567</v>
      </c>
      <c r="I748" s="2" t="s">
        <v>712</v>
      </c>
      <c r="K748" s="2">
        <v>2906</v>
      </c>
      <c r="L748" s="2" t="s">
        <v>712</v>
      </c>
      <c r="N748" s="2">
        <v>6743</v>
      </c>
      <c r="O748" s="2" t="s">
        <v>712</v>
      </c>
      <c r="Q748" s="2">
        <v>9369</v>
      </c>
      <c r="R748" s="2" t="s">
        <v>712</v>
      </c>
      <c r="T748" s="2">
        <v>16264</v>
      </c>
      <c r="U748" s="2" t="s">
        <v>712</v>
      </c>
      <c r="W748" s="2">
        <v>24958</v>
      </c>
      <c r="X748" s="2" t="s">
        <v>712</v>
      </c>
      <c r="Z748" s="2">
        <v>26450</v>
      </c>
      <c r="AA748" s="2" t="s">
        <v>712</v>
      </c>
      <c r="AC748" s="2">
        <v>26248</v>
      </c>
      <c r="AD748" s="2" t="s">
        <v>712</v>
      </c>
      <c r="AF748" s="2">
        <v>46500</v>
      </c>
      <c r="AG748" s="2" t="s">
        <v>712</v>
      </c>
      <c r="AI748" s="2">
        <v>48137</v>
      </c>
      <c r="AJ748" s="2" t="s">
        <v>712</v>
      </c>
      <c r="AL748" s="2">
        <v>43768</v>
      </c>
      <c r="AM748" s="2" t="s">
        <v>712</v>
      </c>
    </row>
    <row r="749" spans="1:39" x14ac:dyDescent="0.25">
      <c r="A749" s="2" t="s">
        <v>1858</v>
      </c>
      <c r="B749" s="2" t="s">
        <v>1616</v>
      </c>
      <c r="C749" s="2" t="s">
        <v>1573</v>
      </c>
      <c r="D749" s="4">
        <f t="shared" si="11"/>
        <v>57</v>
      </c>
      <c r="W749" s="2">
        <v>1663</v>
      </c>
      <c r="X749" s="2" t="s">
        <v>712</v>
      </c>
      <c r="Z749" s="2">
        <v>1400</v>
      </c>
      <c r="AA749" s="2" t="s">
        <v>712</v>
      </c>
      <c r="AC749" s="2">
        <v>1485</v>
      </c>
      <c r="AD749" s="2" t="s">
        <v>712</v>
      </c>
      <c r="AF749" s="2">
        <v>4738</v>
      </c>
      <c r="AG749" s="2" t="s">
        <v>712</v>
      </c>
      <c r="AI749" s="2">
        <v>6703</v>
      </c>
      <c r="AJ749" s="2" t="s">
        <v>712</v>
      </c>
      <c r="AL749" s="2">
        <v>5751</v>
      </c>
      <c r="AM749" s="2" t="s">
        <v>712</v>
      </c>
    </row>
    <row r="750" spans="1:39" x14ac:dyDescent="0.25">
      <c r="A750" s="2" t="s">
        <v>1858</v>
      </c>
      <c r="B750" s="2" t="s">
        <v>1615</v>
      </c>
      <c r="C750" s="2" t="s">
        <v>1573</v>
      </c>
      <c r="D750" s="4">
        <f t="shared" si="11"/>
        <v>255</v>
      </c>
      <c r="E750" s="2">
        <v>1443</v>
      </c>
      <c r="F750" s="2" t="s">
        <v>712</v>
      </c>
      <c r="H750" s="2">
        <v>2110</v>
      </c>
      <c r="I750" s="2" t="s">
        <v>712</v>
      </c>
      <c r="K750" s="2">
        <v>3876</v>
      </c>
      <c r="L750" s="2" t="s">
        <v>712</v>
      </c>
      <c r="N750" s="2">
        <v>8540</v>
      </c>
      <c r="O750" s="2" t="s">
        <v>712</v>
      </c>
      <c r="Q750" s="2">
        <v>9428</v>
      </c>
      <c r="R750" s="2" t="s">
        <v>712</v>
      </c>
      <c r="T750" s="2">
        <v>15201</v>
      </c>
      <c r="U750" s="2" t="s">
        <v>712</v>
      </c>
      <c r="W750" s="2">
        <v>23562</v>
      </c>
      <c r="X750" s="2" t="s">
        <v>712</v>
      </c>
      <c r="Z750" s="2">
        <v>25017</v>
      </c>
      <c r="AA750" s="2" t="s">
        <v>712</v>
      </c>
      <c r="AC750" s="2">
        <v>24988</v>
      </c>
      <c r="AD750" s="2" t="s">
        <v>712</v>
      </c>
      <c r="AF750" s="2">
        <v>44092</v>
      </c>
      <c r="AG750" s="2" t="s">
        <v>712</v>
      </c>
      <c r="AI750" s="2">
        <v>44946</v>
      </c>
      <c r="AJ750" s="2" t="s">
        <v>712</v>
      </c>
      <c r="AL750" s="2">
        <v>40181</v>
      </c>
      <c r="AM750" s="2" t="s">
        <v>712</v>
      </c>
    </row>
    <row r="751" spans="1:39" x14ac:dyDescent="0.25">
      <c r="A751" s="2" t="s">
        <v>1858</v>
      </c>
      <c r="B751" s="2" t="s">
        <v>1614</v>
      </c>
      <c r="C751" s="2" t="s">
        <v>1573</v>
      </c>
      <c r="D751" s="4">
        <f t="shared" si="11"/>
        <v>80</v>
      </c>
      <c r="Z751" s="2">
        <v>971.6</v>
      </c>
      <c r="AA751" s="2" t="s">
        <v>712</v>
      </c>
      <c r="AC751" s="2">
        <v>1747</v>
      </c>
      <c r="AD751" s="2" t="s">
        <v>712</v>
      </c>
      <c r="AF751" s="2">
        <v>4108</v>
      </c>
      <c r="AG751" s="2" t="s">
        <v>712</v>
      </c>
      <c r="AI751" s="2">
        <v>4495</v>
      </c>
      <c r="AJ751" s="2" t="s">
        <v>712</v>
      </c>
      <c r="AL751" s="2">
        <v>4198</v>
      </c>
      <c r="AM751" s="2" t="s">
        <v>712</v>
      </c>
    </row>
    <row r="752" spans="1:39" x14ac:dyDescent="0.25">
      <c r="A752" s="2" t="s">
        <v>1858</v>
      </c>
      <c r="B752" s="2" t="s">
        <v>1613</v>
      </c>
      <c r="C752" s="2" t="s">
        <v>1573</v>
      </c>
      <c r="D752" s="4">
        <f t="shared" si="11"/>
        <v>27</v>
      </c>
      <c r="Q752" s="2">
        <v>2221</v>
      </c>
      <c r="R752" s="2" t="s">
        <v>712</v>
      </c>
      <c r="T752" s="2">
        <v>3179</v>
      </c>
      <c r="U752" s="2" t="s">
        <v>712</v>
      </c>
      <c r="W752" s="2">
        <v>1196</v>
      </c>
      <c r="X752" s="2" t="s">
        <v>712</v>
      </c>
      <c r="Z752" s="2">
        <v>1365</v>
      </c>
      <c r="AA752" s="2" t="s">
        <v>712</v>
      </c>
      <c r="AC752" s="2">
        <v>2079</v>
      </c>
      <c r="AD752" s="2" t="s">
        <v>712</v>
      </c>
      <c r="AF752" s="2">
        <v>5915</v>
      </c>
      <c r="AG752" s="2" t="s">
        <v>712</v>
      </c>
      <c r="AI752" s="2">
        <v>7335</v>
      </c>
      <c r="AJ752" s="2" t="s">
        <v>712</v>
      </c>
      <c r="AL752" s="2">
        <v>6847</v>
      </c>
      <c r="AM752" s="2" t="s">
        <v>712</v>
      </c>
    </row>
    <row r="753" spans="1:39" x14ac:dyDescent="0.25">
      <c r="A753" s="2" t="s">
        <v>1858</v>
      </c>
      <c r="B753" s="2" t="s">
        <v>1612</v>
      </c>
      <c r="C753" s="2" t="s">
        <v>1573</v>
      </c>
      <c r="D753" s="4">
        <f t="shared" si="11"/>
        <v>98</v>
      </c>
      <c r="W753" s="2">
        <v>2172</v>
      </c>
      <c r="X753" s="2" t="s">
        <v>712</v>
      </c>
      <c r="Z753" s="2">
        <v>5256</v>
      </c>
      <c r="AA753" s="2" t="s">
        <v>712</v>
      </c>
      <c r="AC753" s="2">
        <v>6113</v>
      </c>
      <c r="AD753" s="2" t="s">
        <v>712</v>
      </c>
      <c r="AF753" s="2">
        <v>13792</v>
      </c>
      <c r="AG753" s="2" t="s">
        <v>712</v>
      </c>
      <c r="AI753" s="2">
        <v>13176</v>
      </c>
      <c r="AJ753" s="2" t="s">
        <v>712</v>
      </c>
      <c r="AL753" s="2">
        <v>11493</v>
      </c>
      <c r="AM753" s="2" t="s">
        <v>712</v>
      </c>
    </row>
    <row r="754" spans="1:39" x14ac:dyDescent="0.25">
      <c r="A754" s="2" t="s">
        <v>1858</v>
      </c>
      <c r="B754" s="2" t="s">
        <v>1611</v>
      </c>
      <c r="C754" s="2" t="s">
        <v>1573</v>
      </c>
      <c r="D754" s="4">
        <f t="shared" si="11"/>
        <v>50</v>
      </c>
      <c r="N754" s="2">
        <v>1104</v>
      </c>
      <c r="O754" s="2" t="s">
        <v>712</v>
      </c>
      <c r="Q754" s="2">
        <v>3122</v>
      </c>
      <c r="R754" s="2" t="s">
        <v>712</v>
      </c>
      <c r="T754" s="2">
        <v>5121</v>
      </c>
      <c r="U754" s="2" t="s">
        <v>712</v>
      </c>
      <c r="W754" s="2">
        <v>8633</v>
      </c>
      <c r="X754" s="2" t="s">
        <v>712</v>
      </c>
      <c r="Z754" s="2">
        <v>10671</v>
      </c>
      <c r="AA754" s="2" t="s">
        <v>712</v>
      </c>
      <c r="AC754" s="2">
        <v>11578</v>
      </c>
      <c r="AD754" s="2" t="s">
        <v>712</v>
      </c>
      <c r="AF754" s="2">
        <v>22310</v>
      </c>
      <c r="AG754" s="2" t="s">
        <v>712</v>
      </c>
      <c r="AI754" s="2">
        <v>22091</v>
      </c>
      <c r="AJ754" s="2" t="s">
        <v>712</v>
      </c>
      <c r="AL754" s="2">
        <v>16583</v>
      </c>
      <c r="AM754" s="2" t="s">
        <v>712</v>
      </c>
    </row>
    <row r="755" spans="1:39" x14ac:dyDescent="0.25">
      <c r="A755" s="2" t="s">
        <v>1858</v>
      </c>
      <c r="B755" s="2" t="s">
        <v>1610</v>
      </c>
      <c r="C755" s="2" t="s">
        <v>1573</v>
      </c>
      <c r="D755" s="4">
        <f t="shared" si="11"/>
        <v>167</v>
      </c>
      <c r="Z755" s="2">
        <v>5975</v>
      </c>
      <c r="AA755" s="2" t="s">
        <v>712</v>
      </c>
      <c r="AC755" s="2">
        <v>7990</v>
      </c>
      <c r="AD755" s="2" t="s">
        <v>712</v>
      </c>
      <c r="AF755" s="2">
        <v>18296</v>
      </c>
      <c r="AG755" s="2" t="s">
        <v>712</v>
      </c>
      <c r="AI755" s="2">
        <v>19535</v>
      </c>
      <c r="AJ755" s="2" t="s">
        <v>712</v>
      </c>
      <c r="AL755" s="2">
        <v>17263</v>
      </c>
      <c r="AM755" s="2" t="s">
        <v>712</v>
      </c>
    </row>
    <row r="756" spans="1:39" x14ac:dyDescent="0.25">
      <c r="A756" s="2" t="s">
        <v>1858</v>
      </c>
      <c r="B756" s="2" t="s">
        <v>1609</v>
      </c>
      <c r="C756" s="2" t="s">
        <v>1573</v>
      </c>
      <c r="D756" s="4">
        <f t="shared" si="11"/>
        <v>54</v>
      </c>
      <c r="E756" s="2">
        <v>1681</v>
      </c>
      <c r="F756" s="2" t="s">
        <v>712</v>
      </c>
      <c r="H756" s="2">
        <v>2647</v>
      </c>
      <c r="I756" s="2" t="s">
        <v>712</v>
      </c>
      <c r="K756" s="2">
        <v>4603</v>
      </c>
      <c r="L756" s="2" t="s">
        <v>712</v>
      </c>
      <c r="N756" s="2">
        <v>9746</v>
      </c>
      <c r="O756" s="2" t="s">
        <v>712</v>
      </c>
      <c r="Q756" s="2">
        <v>11696</v>
      </c>
      <c r="R756" s="2" t="s">
        <v>712</v>
      </c>
      <c r="T756" s="2">
        <v>21306</v>
      </c>
      <c r="U756" s="2" t="s">
        <v>712</v>
      </c>
      <c r="W756" s="2">
        <v>29588</v>
      </c>
      <c r="X756" s="2" t="s">
        <v>712</v>
      </c>
      <c r="Z756" s="2">
        <v>32973</v>
      </c>
      <c r="AA756" s="2" t="s">
        <v>712</v>
      </c>
      <c r="AC756" s="2">
        <v>33340</v>
      </c>
      <c r="AD756" s="2" t="s">
        <v>712</v>
      </c>
      <c r="AF756" s="2">
        <v>58533</v>
      </c>
      <c r="AG756" s="2" t="s">
        <v>712</v>
      </c>
      <c r="AI756" s="2">
        <v>58025</v>
      </c>
      <c r="AJ756" s="2" t="s">
        <v>712</v>
      </c>
      <c r="AL756" s="2">
        <v>52037</v>
      </c>
      <c r="AM756" s="2" t="s">
        <v>712</v>
      </c>
    </row>
    <row r="757" spans="1:39" x14ac:dyDescent="0.25">
      <c r="A757" s="2" t="s">
        <v>1858</v>
      </c>
      <c r="B757" s="2" t="s">
        <v>1608</v>
      </c>
      <c r="C757" s="2" t="s">
        <v>1573</v>
      </c>
      <c r="D757" s="4">
        <f t="shared" si="11"/>
        <v>63</v>
      </c>
      <c r="W757" s="2">
        <v>2621</v>
      </c>
      <c r="X757" s="2" t="s">
        <v>712</v>
      </c>
      <c r="Z757" s="2">
        <v>3593</v>
      </c>
      <c r="AA757" s="2" t="s">
        <v>712</v>
      </c>
      <c r="AC757" s="2">
        <v>5294</v>
      </c>
      <c r="AD757" s="2" t="s">
        <v>712</v>
      </c>
      <c r="AF757" s="2">
        <v>16545</v>
      </c>
      <c r="AG757" s="2" t="s">
        <v>712</v>
      </c>
      <c r="AI757" s="2">
        <v>17474</v>
      </c>
      <c r="AJ757" s="2" t="s">
        <v>712</v>
      </c>
      <c r="AL757" s="2">
        <v>17282</v>
      </c>
      <c r="AM757" s="2" t="s">
        <v>712</v>
      </c>
    </row>
    <row r="758" spans="1:39" x14ac:dyDescent="0.25">
      <c r="A758" s="2" t="s">
        <v>1858</v>
      </c>
      <c r="B758" s="2" t="s">
        <v>1607</v>
      </c>
      <c r="C758" s="2" t="s">
        <v>1573</v>
      </c>
      <c r="D758" s="4">
        <f t="shared" si="11"/>
        <v>64</v>
      </c>
      <c r="AC758" s="2">
        <v>26732</v>
      </c>
      <c r="AD758" s="2" t="s">
        <v>712</v>
      </c>
      <c r="AF758" s="2">
        <v>46877</v>
      </c>
      <c r="AG758" s="2" t="s">
        <v>712</v>
      </c>
      <c r="AI758" s="2">
        <v>48698</v>
      </c>
      <c r="AJ758" s="2" t="s">
        <v>712</v>
      </c>
      <c r="AL758" s="2">
        <v>54221</v>
      </c>
      <c r="AM758" s="2" t="s">
        <v>712</v>
      </c>
    </row>
    <row r="759" spans="1:39" x14ac:dyDescent="0.25">
      <c r="A759" s="2" t="s">
        <v>1858</v>
      </c>
      <c r="B759" s="2" t="s">
        <v>1606</v>
      </c>
      <c r="C759" s="2" t="s">
        <v>1573</v>
      </c>
      <c r="D759" s="4">
        <f t="shared" si="11"/>
        <v>67</v>
      </c>
      <c r="E759" s="2">
        <v>1411</v>
      </c>
      <c r="F759" s="2" t="s">
        <v>712</v>
      </c>
      <c r="H759" s="2">
        <v>2044</v>
      </c>
      <c r="I759" s="2" t="s">
        <v>712</v>
      </c>
      <c r="K759" s="2">
        <v>3176</v>
      </c>
      <c r="L759" s="2" t="s">
        <v>712</v>
      </c>
      <c r="N759" s="2">
        <v>7074</v>
      </c>
      <c r="O759" s="2" t="s">
        <v>712</v>
      </c>
      <c r="Q759" s="2">
        <v>10947</v>
      </c>
      <c r="R759" s="2" t="s">
        <v>712</v>
      </c>
      <c r="T759" s="2">
        <v>18562</v>
      </c>
      <c r="U759" s="2" t="s">
        <v>712</v>
      </c>
      <c r="W759" s="2">
        <v>22443</v>
      </c>
      <c r="X759" s="2" t="s">
        <v>712</v>
      </c>
      <c r="Z759" s="2">
        <v>24703</v>
      </c>
      <c r="AA759" s="2" t="s">
        <v>712</v>
      </c>
      <c r="AC759" s="2">
        <v>26918</v>
      </c>
      <c r="AD759" s="2" t="s">
        <v>712</v>
      </c>
      <c r="AF759" s="2">
        <v>48213</v>
      </c>
      <c r="AG759" s="2" t="s">
        <v>712</v>
      </c>
      <c r="AI759" s="2">
        <v>47373</v>
      </c>
      <c r="AJ759" s="2" t="s">
        <v>712</v>
      </c>
      <c r="AL759" s="2">
        <v>41795</v>
      </c>
      <c r="AM759" s="2" t="s">
        <v>712</v>
      </c>
    </row>
    <row r="760" spans="1:39" x14ac:dyDescent="0.25">
      <c r="A760" s="2" t="s">
        <v>1858</v>
      </c>
      <c r="B760" s="2" t="s">
        <v>1605</v>
      </c>
      <c r="C760" s="2" t="s">
        <v>1573</v>
      </c>
      <c r="D760" s="4">
        <f t="shared" si="11"/>
        <v>68</v>
      </c>
      <c r="E760" s="2">
        <v>1619</v>
      </c>
      <c r="F760" s="2" t="s">
        <v>712</v>
      </c>
      <c r="H760" s="2">
        <v>2390</v>
      </c>
      <c r="I760" s="2" t="s">
        <v>712</v>
      </c>
      <c r="K760" s="2">
        <v>3943</v>
      </c>
      <c r="L760" s="2" t="s">
        <v>712</v>
      </c>
      <c r="N760" s="2">
        <v>7681</v>
      </c>
      <c r="O760" s="2" t="s">
        <v>712</v>
      </c>
      <c r="Q760" s="2">
        <v>10765</v>
      </c>
      <c r="R760" s="2" t="s">
        <v>712</v>
      </c>
      <c r="T760" s="2">
        <v>16749</v>
      </c>
      <c r="U760" s="2" t="s">
        <v>712</v>
      </c>
      <c r="W760" s="2">
        <v>24524</v>
      </c>
      <c r="X760" s="2" t="s">
        <v>712</v>
      </c>
      <c r="Z760" s="2">
        <v>24892</v>
      </c>
      <c r="AA760" s="2" t="s">
        <v>712</v>
      </c>
      <c r="AC760" s="2">
        <v>24968</v>
      </c>
      <c r="AD760" s="2" t="s">
        <v>712</v>
      </c>
      <c r="AF760" s="2">
        <v>42927</v>
      </c>
      <c r="AG760" s="2" t="s">
        <v>712</v>
      </c>
      <c r="AI760" s="2">
        <v>42164</v>
      </c>
      <c r="AJ760" s="2" t="s">
        <v>712</v>
      </c>
      <c r="AL760" s="2">
        <v>37581</v>
      </c>
      <c r="AM760" s="2" t="s">
        <v>712</v>
      </c>
    </row>
    <row r="761" spans="1:39" x14ac:dyDescent="0.25">
      <c r="A761" s="2" t="s">
        <v>1858</v>
      </c>
      <c r="B761" s="2" t="s">
        <v>1604</v>
      </c>
      <c r="C761" s="2" t="s">
        <v>1573</v>
      </c>
      <c r="D761" s="4">
        <f t="shared" si="11"/>
        <v>79</v>
      </c>
      <c r="K761" s="2">
        <v>3799</v>
      </c>
      <c r="L761" s="2" t="s">
        <v>712</v>
      </c>
      <c r="N761" s="2">
        <v>7615</v>
      </c>
      <c r="O761" s="2" t="s">
        <v>712</v>
      </c>
      <c r="Q761" s="2">
        <v>9947</v>
      </c>
      <c r="R761" s="2" t="s">
        <v>712</v>
      </c>
      <c r="T761" s="2">
        <v>16567</v>
      </c>
      <c r="U761" s="2" t="s">
        <v>712</v>
      </c>
      <c r="W761" s="2">
        <v>26475</v>
      </c>
      <c r="X761" s="2" t="s">
        <v>712</v>
      </c>
      <c r="Z761" s="2">
        <v>27075</v>
      </c>
      <c r="AA761" s="2" t="s">
        <v>712</v>
      </c>
      <c r="AC761" s="2">
        <v>25459</v>
      </c>
      <c r="AD761" s="2" t="s">
        <v>712</v>
      </c>
      <c r="AF761" s="2">
        <v>42545</v>
      </c>
      <c r="AG761" s="2" t="s">
        <v>712</v>
      </c>
      <c r="AI761" s="2">
        <v>43987</v>
      </c>
      <c r="AJ761" s="2" t="s">
        <v>712</v>
      </c>
      <c r="AL761" s="2">
        <v>41641</v>
      </c>
      <c r="AM761" s="2" t="s">
        <v>712</v>
      </c>
    </row>
    <row r="762" spans="1:39" x14ac:dyDescent="0.25">
      <c r="A762" s="2" t="s">
        <v>1858</v>
      </c>
      <c r="B762" s="2" t="s">
        <v>1603</v>
      </c>
      <c r="C762" s="2" t="s">
        <v>1573</v>
      </c>
      <c r="D762" s="4">
        <f t="shared" si="11"/>
        <v>84</v>
      </c>
      <c r="E762" s="2">
        <v>633.29999999999995</v>
      </c>
      <c r="F762" s="2" t="s">
        <v>712</v>
      </c>
      <c r="H762" s="2">
        <v>1059</v>
      </c>
      <c r="I762" s="2" t="s">
        <v>712</v>
      </c>
      <c r="K762" s="2">
        <v>1907</v>
      </c>
      <c r="L762" s="2" t="s">
        <v>712</v>
      </c>
      <c r="N762" s="2">
        <v>3908</v>
      </c>
      <c r="O762" s="2" t="s">
        <v>712</v>
      </c>
      <c r="Q762" s="2">
        <v>5590</v>
      </c>
      <c r="R762" s="2" t="s">
        <v>712</v>
      </c>
      <c r="T762" s="2">
        <v>6578</v>
      </c>
      <c r="U762" s="2" t="s">
        <v>712</v>
      </c>
      <c r="W762" s="2">
        <v>11239</v>
      </c>
      <c r="X762" s="2" t="s">
        <v>712</v>
      </c>
      <c r="Z762" s="2">
        <v>13243</v>
      </c>
      <c r="AA762" s="2" t="s">
        <v>712</v>
      </c>
      <c r="AC762" s="2">
        <v>13986</v>
      </c>
      <c r="AD762" s="2" t="s">
        <v>712</v>
      </c>
      <c r="AF762" s="2">
        <v>28569</v>
      </c>
      <c r="AG762" s="2" t="s">
        <v>712</v>
      </c>
      <c r="AI762" s="2">
        <v>22142</v>
      </c>
      <c r="AJ762" s="2" t="s">
        <v>712</v>
      </c>
      <c r="AL762" s="2">
        <v>17800</v>
      </c>
      <c r="AM762" s="2" t="s">
        <v>712</v>
      </c>
    </row>
    <row r="763" spans="1:39" x14ac:dyDescent="0.25">
      <c r="A763" s="2" t="s">
        <v>1858</v>
      </c>
      <c r="B763" s="2" t="s">
        <v>1602</v>
      </c>
      <c r="C763" s="2" t="s">
        <v>1573</v>
      </c>
      <c r="D763" s="4">
        <f t="shared" si="11"/>
        <v>94</v>
      </c>
    </row>
    <row r="764" spans="1:39" x14ac:dyDescent="0.25">
      <c r="A764" s="2" t="s">
        <v>1858</v>
      </c>
      <c r="B764" s="2" t="s">
        <v>1601</v>
      </c>
      <c r="C764" s="2" t="s">
        <v>1573</v>
      </c>
      <c r="D764" s="4">
        <f t="shared" si="11"/>
        <v>97</v>
      </c>
      <c r="K764" s="2">
        <v>679.2</v>
      </c>
      <c r="L764" s="2" t="s">
        <v>712</v>
      </c>
      <c r="N764" s="2">
        <v>1331</v>
      </c>
      <c r="O764" s="2" t="s">
        <v>712</v>
      </c>
      <c r="Q764" s="2">
        <v>2159</v>
      </c>
      <c r="R764" s="2" t="s">
        <v>712</v>
      </c>
      <c r="T764" s="2">
        <v>2491</v>
      </c>
      <c r="U764" s="2" t="s">
        <v>712</v>
      </c>
      <c r="W764" s="2">
        <v>3718</v>
      </c>
      <c r="X764" s="2" t="s">
        <v>712</v>
      </c>
      <c r="Z764" s="2">
        <v>4571</v>
      </c>
      <c r="AA764" s="2" t="s">
        <v>712</v>
      </c>
      <c r="AC764" s="2">
        <v>6640</v>
      </c>
      <c r="AD764" s="2" t="s">
        <v>712</v>
      </c>
      <c r="AF764" s="2">
        <v>13812</v>
      </c>
      <c r="AG764" s="2" t="s">
        <v>712</v>
      </c>
      <c r="AI764" s="2">
        <v>12754</v>
      </c>
      <c r="AJ764" s="2" t="s">
        <v>712</v>
      </c>
      <c r="AL764" s="2">
        <v>12278</v>
      </c>
      <c r="AM764" s="2" t="s">
        <v>712</v>
      </c>
    </row>
    <row r="765" spans="1:39" x14ac:dyDescent="0.25">
      <c r="A765" s="2" t="s">
        <v>1858</v>
      </c>
      <c r="B765" s="2" t="s">
        <v>1600</v>
      </c>
      <c r="C765" s="2" t="s">
        <v>1573</v>
      </c>
      <c r="D765" s="4">
        <f t="shared" si="11"/>
        <v>99</v>
      </c>
      <c r="E765" s="2">
        <v>1560</v>
      </c>
      <c r="F765" s="2" t="s">
        <v>712</v>
      </c>
      <c r="H765" s="2">
        <v>3147</v>
      </c>
      <c r="I765" s="2" t="s">
        <v>712</v>
      </c>
      <c r="K765" s="2">
        <v>4033</v>
      </c>
      <c r="L765" s="2" t="s">
        <v>712</v>
      </c>
      <c r="N765" s="2">
        <v>10025</v>
      </c>
      <c r="O765" s="2" t="s">
        <v>712</v>
      </c>
      <c r="Q765" s="2">
        <v>13869</v>
      </c>
      <c r="R765" s="2" t="s">
        <v>712</v>
      </c>
      <c r="T765" s="2">
        <v>22541</v>
      </c>
      <c r="U765" s="2" t="s">
        <v>712</v>
      </c>
      <c r="W765" s="2">
        <v>27467</v>
      </c>
      <c r="X765" s="2" t="s">
        <v>712</v>
      </c>
      <c r="Z765" s="2">
        <v>27845</v>
      </c>
      <c r="AA765" s="2" t="s">
        <v>712</v>
      </c>
      <c r="AC765" s="2">
        <v>31934</v>
      </c>
      <c r="AD765" s="2" t="s">
        <v>712</v>
      </c>
      <c r="AF765" s="2">
        <v>69724</v>
      </c>
      <c r="AG765" s="2" t="s">
        <v>712</v>
      </c>
      <c r="AI765" s="2">
        <v>43892</v>
      </c>
      <c r="AJ765" s="2" t="s">
        <v>712</v>
      </c>
      <c r="AL765" s="2">
        <v>50390</v>
      </c>
      <c r="AM765" s="2" t="s">
        <v>712</v>
      </c>
    </row>
    <row r="766" spans="1:39" x14ac:dyDescent="0.25">
      <c r="A766" s="2" t="s">
        <v>1858</v>
      </c>
      <c r="B766" s="2" t="s">
        <v>1599</v>
      </c>
      <c r="C766" s="2" t="s">
        <v>1573</v>
      </c>
      <c r="D766" s="4">
        <f t="shared" si="11"/>
        <v>104</v>
      </c>
      <c r="E766" s="2">
        <v>801</v>
      </c>
      <c r="F766" s="2" t="s">
        <v>712</v>
      </c>
      <c r="H766" s="2">
        <v>1160</v>
      </c>
      <c r="I766" s="2" t="s">
        <v>712</v>
      </c>
      <c r="K766" s="2">
        <v>2089</v>
      </c>
      <c r="L766" s="2" t="s">
        <v>712</v>
      </c>
      <c r="N766" s="2">
        <v>3425</v>
      </c>
      <c r="O766" s="2" t="s">
        <v>712</v>
      </c>
      <c r="Q766" s="2">
        <v>6141</v>
      </c>
      <c r="R766" s="2" t="s">
        <v>712</v>
      </c>
      <c r="T766" s="2">
        <v>9523</v>
      </c>
      <c r="U766" s="2" t="s">
        <v>712</v>
      </c>
      <c r="W766" s="2">
        <v>15629</v>
      </c>
      <c r="X766" s="2" t="s">
        <v>712</v>
      </c>
      <c r="Z766" s="2">
        <v>22347</v>
      </c>
      <c r="AA766" s="2" t="s">
        <v>712</v>
      </c>
      <c r="AC766" s="2">
        <v>32258</v>
      </c>
      <c r="AD766" s="2" t="s">
        <v>712</v>
      </c>
      <c r="AF766" s="2">
        <v>61517</v>
      </c>
      <c r="AG766" s="2" t="s">
        <v>712</v>
      </c>
      <c r="AI766" s="2">
        <v>48201</v>
      </c>
      <c r="AJ766" s="2" t="s">
        <v>712</v>
      </c>
      <c r="AL766" s="2">
        <v>50768</v>
      </c>
      <c r="AM766" s="2" t="s">
        <v>712</v>
      </c>
    </row>
    <row r="767" spans="1:39" x14ac:dyDescent="0.25">
      <c r="A767" s="2" t="s">
        <v>1858</v>
      </c>
      <c r="B767" s="2" t="s">
        <v>1598</v>
      </c>
      <c r="C767" s="2" t="s">
        <v>1573</v>
      </c>
      <c r="D767" s="4">
        <f t="shared" si="11"/>
        <v>106</v>
      </c>
      <c r="E767" s="2">
        <v>998.5</v>
      </c>
      <c r="F767" s="2" t="s">
        <v>712</v>
      </c>
      <c r="H767" s="2">
        <v>1547</v>
      </c>
      <c r="I767" s="2" t="s">
        <v>712</v>
      </c>
      <c r="K767" s="2">
        <v>2672</v>
      </c>
      <c r="L767" s="2" t="s">
        <v>712</v>
      </c>
      <c r="N767" s="2">
        <v>4608</v>
      </c>
      <c r="O767" s="2" t="s">
        <v>712</v>
      </c>
      <c r="Q767" s="2">
        <v>7523</v>
      </c>
      <c r="R767" s="2" t="s">
        <v>712</v>
      </c>
      <c r="T767" s="2">
        <v>14092</v>
      </c>
      <c r="U767" s="2" t="s">
        <v>712</v>
      </c>
      <c r="W767" s="2">
        <v>23132</v>
      </c>
      <c r="X767" s="2" t="s">
        <v>712</v>
      </c>
      <c r="Z767" s="2">
        <v>21737</v>
      </c>
      <c r="AA767" s="2" t="s">
        <v>712</v>
      </c>
      <c r="AC767" s="2">
        <v>22027</v>
      </c>
      <c r="AD767" s="2" t="s">
        <v>712</v>
      </c>
      <c r="AF767" s="2">
        <v>37200</v>
      </c>
      <c r="AG767" s="2" t="s">
        <v>712</v>
      </c>
      <c r="AI767" s="2">
        <v>34651</v>
      </c>
      <c r="AJ767" s="2" t="s">
        <v>712</v>
      </c>
      <c r="AL767" s="2">
        <v>30269</v>
      </c>
      <c r="AM767" s="2" t="s">
        <v>712</v>
      </c>
    </row>
    <row r="768" spans="1:39" x14ac:dyDescent="0.25">
      <c r="A768" s="2" t="s">
        <v>1858</v>
      </c>
      <c r="B768" s="2" t="s">
        <v>1597</v>
      </c>
      <c r="C768" s="2" t="s">
        <v>1573</v>
      </c>
      <c r="D768" s="4">
        <f t="shared" si="11"/>
        <v>119</v>
      </c>
      <c r="W768" s="2">
        <v>1857</v>
      </c>
      <c r="X768" s="2" t="s">
        <v>712</v>
      </c>
      <c r="Z768" s="2">
        <v>2679</v>
      </c>
      <c r="AA768" s="2" t="s">
        <v>712</v>
      </c>
      <c r="AC768" s="2">
        <v>4116</v>
      </c>
      <c r="AD768" s="2" t="s">
        <v>712</v>
      </c>
      <c r="AF768" s="2">
        <v>14209</v>
      </c>
      <c r="AG768" s="2" t="s">
        <v>712</v>
      </c>
      <c r="AI768" s="2">
        <v>13757</v>
      </c>
      <c r="AJ768" s="2" t="s">
        <v>712</v>
      </c>
      <c r="AL768" s="2">
        <v>13723</v>
      </c>
      <c r="AM768" s="2" t="s">
        <v>712</v>
      </c>
    </row>
    <row r="769" spans="1:39" x14ac:dyDescent="0.25">
      <c r="A769" s="2" t="s">
        <v>1858</v>
      </c>
      <c r="B769" s="2" t="s">
        <v>1596</v>
      </c>
      <c r="C769" s="2" t="s">
        <v>1573</v>
      </c>
      <c r="D769" s="4">
        <f t="shared" si="11"/>
        <v>125</v>
      </c>
      <c r="K769" s="2">
        <v>5641</v>
      </c>
      <c r="L769" s="2" t="s">
        <v>712</v>
      </c>
      <c r="N769" s="2">
        <v>12418</v>
      </c>
      <c r="O769" s="2" t="s">
        <v>712</v>
      </c>
      <c r="Q769" s="2">
        <v>19694</v>
      </c>
      <c r="R769" s="2" t="s">
        <v>712</v>
      </c>
      <c r="T769" s="2">
        <v>37872</v>
      </c>
      <c r="U769" s="2" t="s">
        <v>712</v>
      </c>
      <c r="W769" s="2">
        <v>55294</v>
      </c>
      <c r="X769" s="2" t="s">
        <v>712</v>
      </c>
      <c r="Z769" s="2">
        <v>72186</v>
      </c>
      <c r="AA769" s="2" t="s">
        <v>712</v>
      </c>
      <c r="AC769" s="2">
        <v>79100</v>
      </c>
      <c r="AD769" s="2" t="s">
        <v>712</v>
      </c>
      <c r="AF769" s="2">
        <v>129874</v>
      </c>
      <c r="AG769" s="2" t="s">
        <v>712</v>
      </c>
      <c r="AI769" s="2">
        <v>149165</v>
      </c>
      <c r="AJ769" s="2" t="s">
        <v>712</v>
      </c>
    </row>
    <row r="770" spans="1:39" x14ac:dyDescent="0.25">
      <c r="A770" s="2" t="s">
        <v>1858</v>
      </c>
      <c r="B770" s="2" t="s">
        <v>1595</v>
      </c>
      <c r="C770" s="2" t="s">
        <v>1573</v>
      </c>
      <c r="D770" s="4">
        <f t="shared" ref="D770:D834" si="12">IF(B770="","",VALUE(LEFT(B770,FIND(".|",B770)-1)))</f>
        <v>126</v>
      </c>
      <c r="W770" s="2">
        <v>2320</v>
      </c>
      <c r="X770" s="2" t="s">
        <v>712</v>
      </c>
      <c r="Z770" s="2">
        <v>2832</v>
      </c>
      <c r="AA770" s="2" t="s">
        <v>712</v>
      </c>
      <c r="AC770" s="2">
        <v>4159</v>
      </c>
      <c r="AD770" s="2" t="s">
        <v>712</v>
      </c>
      <c r="AF770" s="2">
        <v>12175</v>
      </c>
      <c r="AG770" s="2" t="s">
        <v>712</v>
      </c>
      <c r="AI770" s="2">
        <v>14208</v>
      </c>
      <c r="AJ770" s="2" t="s">
        <v>712</v>
      </c>
      <c r="AL770" s="2">
        <v>14331</v>
      </c>
      <c r="AM770" s="2" t="s">
        <v>712</v>
      </c>
    </row>
    <row r="771" spans="1:39" x14ac:dyDescent="0.25">
      <c r="A771" s="2" t="s">
        <v>1858</v>
      </c>
      <c r="B771" s="2" t="s">
        <v>1594</v>
      </c>
      <c r="C771" s="2" t="s">
        <v>1573</v>
      </c>
      <c r="D771" s="4">
        <f t="shared" si="12"/>
        <v>256</v>
      </c>
      <c r="E771" s="2">
        <v>1900</v>
      </c>
      <c r="F771" s="2" t="s">
        <v>712</v>
      </c>
      <c r="H771" s="2">
        <v>2422</v>
      </c>
      <c r="I771" s="2" t="s">
        <v>712</v>
      </c>
      <c r="K771" s="2">
        <v>4852</v>
      </c>
      <c r="L771" s="2" t="s">
        <v>712</v>
      </c>
      <c r="N771" s="2">
        <v>9568</v>
      </c>
      <c r="O771" s="2" t="s">
        <v>712</v>
      </c>
      <c r="Q771" s="2">
        <v>11540</v>
      </c>
      <c r="R771" s="2" t="s">
        <v>712</v>
      </c>
      <c r="T771" s="2">
        <v>20764</v>
      </c>
      <c r="U771" s="2" t="s">
        <v>712</v>
      </c>
      <c r="W771" s="2">
        <v>38152</v>
      </c>
      <c r="X771" s="2" t="s">
        <v>712</v>
      </c>
      <c r="Z771" s="2">
        <v>45116</v>
      </c>
      <c r="AA771" s="2" t="s">
        <v>712</v>
      </c>
      <c r="AC771" s="2">
        <v>52532</v>
      </c>
      <c r="AD771" s="2" t="s">
        <v>712</v>
      </c>
      <c r="AF771" s="2">
        <v>106010</v>
      </c>
      <c r="AG771" s="2" t="s">
        <v>712</v>
      </c>
      <c r="AI771" s="2">
        <v>105139</v>
      </c>
      <c r="AJ771" s="2" t="s">
        <v>712</v>
      </c>
      <c r="AL771" s="2">
        <v>101911</v>
      </c>
      <c r="AM771" s="2" t="s">
        <v>712</v>
      </c>
    </row>
    <row r="772" spans="1:39" x14ac:dyDescent="0.25">
      <c r="A772" s="2" t="s">
        <v>1858</v>
      </c>
      <c r="B772" s="2" t="s">
        <v>1593</v>
      </c>
      <c r="C772" s="2" t="s">
        <v>1573</v>
      </c>
      <c r="D772" s="4">
        <f t="shared" si="12"/>
        <v>134</v>
      </c>
      <c r="E772" s="2">
        <v>438.5</v>
      </c>
      <c r="F772" s="2" t="s">
        <v>712</v>
      </c>
      <c r="H772" s="2">
        <v>577.20000000000005</v>
      </c>
      <c r="I772" s="2" t="s">
        <v>712</v>
      </c>
      <c r="K772" s="2">
        <v>968.2</v>
      </c>
      <c r="L772" s="2" t="s">
        <v>712</v>
      </c>
      <c r="N772" s="2">
        <v>2009</v>
      </c>
      <c r="O772" s="2" t="s">
        <v>712</v>
      </c>
      <c r="Q772" s="2">
        <v>3775</v>
      </c>
      <c r="R772" s="2" t="s">
        <v>712</v>
      </c>
      <c r="T772" s="2">
        <v>5069</v>
      </c>
      <c r="U772" s="2" t="s">
        <v>712</v>
      </c>
      <c r="W772" s="2">
        <v>8336</v>
      </c>
      <c r="X772" s="2" t="s">
        <v>712</v>
      </c>
      <c r="Z772" s="2">
        <v>9592</v>
      </c>
      <c r="AA772" s="2" t="s">
        <v>712</v>
      </c>
      <c r="AC772" s="2">
        <v>10982</v>
      </c>
      <c r="AD772" s="2" t="s">
        <v>712</v>
      </c>
      <c r="AF772" s="2">
        <v>18522</v>
      </c>
      <c r="AG772" s="2" t="s">
        <v>712</v>
      </c>
      <c r="AI772" s="2">
        <v>21373</v>
      </c>
      <c r="AJ772" s="2" t="s">
        <v>712</v>
      </c>
      <c r="AL772" s="2">
        <v>23030</v>
      </c>
      <c r="AM772" s="2" t="s">
        <v>712</v>
      </c>
    </row>
    <row r="773" spans="1:39" x14ac:dyDescent="0.25">
      <c r="A773" s="2" t="s">
        <v>1858</v>
      </c>
      <c r="B773" s="2" t="s">
        <v>1592</v>
      </c>
      <c r="C773" s="2" t="s">
        <v>1573</v>
      </c>
      <c r="D773" s="4">
        <f t="shared" si="12"/>
        <v>140</v>
      </c>
      <c r="K773" s="2">
        <v>16734</v>
      </c>
      <c r="L773" s="2" t="s">
        <v>712</v>
      </c>
      <c r="N773" s="2">
        <v>31432</v>
      </c>
      <c r="O773" s="2" t="s">
        <v>712</v>
      </c>
      <c r="Q773" s="2">
        <v>41376</v>
      </c>
      <c r="R773" s="2" t="s">
        <v>712</v>
      </c>
      <c r="T773" s="2">
        <v>63048</v>
      </c>
      <c r="U773" s="2" t="s">
        <v>712</v>
      </c>
      <c r="W773" s="2">
        <v>91663</v>
      </c>
      <c r="X773" s="2" t="s">
        <v>712</v>
      </c>
      <c r="Z773" s="2">
        <v>90915</v>
      </c>
      <c r="AA773" s="2" t="s">
        <v>712</v>
      </c>
      <c r="AC773" s="2">
        <v>89004</v>
      </c>
      <c r="AD773" s="2" t="s">
        <v>712</v>
      </c>
      <c r="AF773" s="2">
        <v>170453</v>
      </c>
      <c r="AG773" s="2" t="s">
        <v>712</v>
      </c>
      <c r="AI773" s="2">
        <v>162430</v>
      </c>
      <c r="AJ773" s="2" t="s">
        <v>712</v>
      </c>
    </row>
    <row r="774" spans="1:39" x14ac:dyDescent="0.25">
      <c r="A774" s="2" t="s">
        <v>1858</v>
      </c>
      <c r="B774" s="2" t="s">
        <v>1591</v>
      </c>
      <c r="C774" s="2" t="s">
        <v>1573</v>
      </c>
      <c r="D774" s="4">
        <f t="shared" si="12"/>
        <v>273</v>
      </c>
      <c r="AF774" s="2">
        <v>5931</v>
      </c>
      <c r="AG774" s="2" t="s">
        <v>712</v>
      </c>
      <c r="AI774" s="2">
        <v>6552</v>
      </c>
      <c r="AJ774" s="2" t="s">
        <v>712</v>
      </c>
      <c r="AL774" s="2">
        <v>6380</v>
      </c>
      <c r="AM774" s="2" t="s">
        <v>712</v>
      </c>
    </row>
    <row r="775" spans="1:39" x14ac:dyDescent="0.25">
      <c r="A775" s="2" t="s">
        <v>1858</v>
      </c>
      <c r="B775" s="2" t="s">
        <v>1590</v>
      </c>
      <c r="C775" s="2" t="s">
        <v>1573</v>
      </c>
      <c r="D775" s="4">
        <f t="shared" si="12"/>
        <v>150</v>
      </c>
      <c r="E775" s="2">
        <v>1248</v>
      </c>
      <c r="F775" s="2" t="s">
        <v>712</v>
      </c>
      <c r="H775" s="2">
        <v>2003</v>
      </c>
      <c r="I775" s="2" t="s">
        <v>712</v>
      </c>
      <c r="K775" s="2">
        <v>4079</v>
      </c>
      <c r="L775" s="2" t="s">
        <v>712</v>
      </c>
      <c r="N775" s="2">
        <v>9040</v>
      </c>
      <c r="O775" s="2" t="s">
        <v>712</v>
      </c>
      <c r="Q775" s="2">
        <v>10944</v>
      </c>
      <c r="R775" s="2" t="s">
        <v>712</v>
      </c>
      <c r="T775" s="2">
        <v>16536</v>
      </c>
      <c r="U775" s="2" t="s">
        <v>712</v>
      </c>
      <c r="W775" s="2">
        <v>23665</v>
      </c>
      <c r="X775" s="2" t="s">
        <v>712</v>
      </c>
      <c r="Z775" s="2">
        <v>26349</v>
      </c>
      <c r="AA775" s="2" t="s">
        <v>712</v>
      </c>
      <c r="AC775" s="2">
        <v>28925</v>
      </c>
      <c r="AD775" s="2" t="s">
        <v>712</v>
      </c>
      <c r="AF775" s="2">
        <v>50963</v>
      </c>
      <c r="AG775" s="2" t="s">
        <v>712</v>
      </c>
      <c r="AI775" s="2">
        <v>49495</v>
      </c>
      <c r="AJ775" s="2" t="s">
        <v>712</v>
      </c>
      <c r="AL775" s="2">
        <v>44490</v>
      </c>
      <c r="AM775" s="2" t="s">
        <v>712</v>
      </c>
    </row>
    <row r="776" spans="1:39" x14ac:dyDescent="0.25">
      <c r="A776" s="2" t="s">
        <v>1858</v>
      </c>
      <c r="B776" s="2" t="s">
        <v>1589</v>
      </c>
      <c r="C776" s="2" t="s">
        <v>1573</v>
      </c>
      <c r="D776" s="4">
        <f t="shared" si="12"/>
        <v>162</v>
      </c>
      <c r="E776" s="2">
        <v>1667</v>
      </c>
      <c r="F776" s="2" t="s">
        <v>712</v>
      </c>
      <c r="H776" s="2">
        <v>2514</v>
      </c>
      <c r="I776" s="2" t="s">
        <v>712</v>
      </c>
      <c r="K776" s="2">
        <v>4414</v>
      </c>
      <c r="L776" s="2" t="s">
        <v>712</v>
      </c>
      <c r="N776" s="2">
        <v>10269</v>
      </c>
      <c r="O776" s="2" t="s">
        <v>712</v>
      </c>
      <c r="Q776" s="2">
        <v>15250</v>
      </c>
      <c r="R776" s="2" t="s">
        <v>712</v>
      </c>
      <c r="T776" s="2">
        <v>22538</v>
      </c>
      <c r="U776" s="2" t="s">
        <v>712</v>
      </c>
      <c r="W776" s="2">
        <v>30565</v>
      </c>
      <c r="X776" s="2" t="s">
        <v>712</v>
      </c>
      <c r="Z776" s="2">
        <v>36483</v>
      </c>
      <c r="AA776" s="2" t="s">
        <v>712</v>
      </c>
      <c r="AC776" s="2">
        <v>42980</v>
      </c>
      <c r="AD776" s="2" t="s">
        <v>712</v>
      </c>
      <c r="AF776" s="2">
        <v>85012</v>
      </c>
      <c r="AG776" s="2" t="s">
        <v>712</v>
      </c>
      <c r="AI776" s="2">
        <v>101634</v>
      </c>
      <c r="AJ776" s="2" t="s">
        <v>712</v>
      </c>
      <c r="AL776" s="2">
        <v>74458</v>
      </c>
      <c r="AM776" s="2" t="s">
        <v>712</v>
      </c>
    </row>
    <row r="777" spans="1:39" x14ac:dyDescent="0.25">
      <c r="A777" s="2" t="s">
        <v>1858</v>
      </c>
      <c r="B777" s="2" t="s">
        <v>1588</v>
      </c>
      <c r="C777" s="2" t="s">
        <v>1573</v>
      </c>
      <c r="D777" s="4">
        <f t="shared" si="12"/>
        <v>173</v>
      </c>
      <c r="T777" s="2">
        <v>1687</v>
      </c>
      <c r="U777" s="2" t="s">
        <v>712</v>
      </c>
      <c r="W777" s="2">
        <v>2410</v>
      </c>
      <c r="X777" s="2" t="s">
        <v>712</v>
      </c>
      <c r="Z777" s="2">
        <v>4095</v>
      </c>
      <c r="AA777" s="2" t="s">
        <v>712</v>
      </c>
      <c r="AC777" s="2">
        <v>5175</v>
      </c>
      <c r="AD777" s="2" t="s">
        <v>712</v>
      </c>
      <c r="AF777" s="2">
        <v>11143</v>
      </c>
      <c r="AG777" s="2" t="s">
        <v>712</v>
      </c>
      <c r="AI777" s="2">
        <v>12950</v>
      </c>
      <c r="AJ777" s="2" t="s">
        <v>712</v>
      </c>
      <c r="AL777" s="2">
        <v>12302</v>
      </c>
      <c r="AM777" s="2" t="s">
        <v>712</v>
      </c>
    </row>
    <row r="778" spans="1:39" x14ac:dyDescent="0.25">
      <c r="A778" s="2" t="s">
        <v>1858</v>
      </c>
      <c r="B778" s="2" t="s">
        <v>1587</v>
      </c>
      <c r="C778" s="2" t="s">
        <v>1573</v>
      </c>
      <c r="D778" s="4">
        <f t="shared" si="12"/>
        <v>174</v>
      </c>
      <c r="E778" s="2">
        <v>411.4</v>
      </c>
      <c r="F778" s="2" t="s">
        <v>712</v>
      </c>
      <c r="H778" s="2">
        <v>654.20000000000005</v>
      </c>
      <c r="I778" s="2" t="s">
        <v>712</v>
      </c>
      <c r="K778" s="2">
        <v>1276</v>
      </c>
      <c r="L778" s="2" t="s">
        <v>712</v>
      </c>
      <c r="N778" s="2">
        <v>2271</v>
      </c>
      <c r="O778" s="2" t="s">
        <v>712</v>
      </c>
      <c r="Q778" s="2">
        <v>3092</v>
      </c>
      <c r="R778" s="2" t="s">
        <v>712</v>
      </c>
      <c r="T778" s="2">
        <v>4862</v>
      </c>
      <c r="U778" s="2" t="s">
        <v>712</v>
      </c>
      <c r="W778" s="2">
        <v>10862</v>
      </c>
      <c r="X778" s="2" t="s">
        <v>712</v>
      </c>
      <c r="Z778" s="2">
        <v>11516</v>
      </c>
      <c r="AA778" s="2" t="s">
        <v>712</v>
      </c>
      <c r="AC778" s="2">
        <v>12932</v>
      </c>
      <c r="AD778" s="2" t="s">
        <v>712</v>
      </c>
      <c r="AF778" s="2">
        <v>22747</v>
      </c>
      <c r="AG778" s="2" t="s">
        <v>712</v>
      </c>
      <c r="AI778" s="2">
        <v>20542</v>
      </c>
      <c r="AJ778" s="2" t="s">
        <v>712</v>
      </c>
      <c r="AL778" s="2">
        <v>19227</v>
      </c>
      <c r="AM778" s="2" t="s">
        <v>712</v>
      </c>
    </row>
    <row r="779" spans="1:39" x14ac:dyDescent="0.25">
      <c r="A779" s="2" t="s">
        <v>1858</v>
      </c>
      <c r="B779" s="2" t="s">
        <v>1586</v>
      </c>
      <c r="C779" s="2" t="s">
        <v>1573</v>
      </c>
      <c r="D779" s="4">
        <f t="shared" si="12"/>
        <v>146</v>
      </c>
      <c r="W779" s="2">
        <v>530.4</v>
      </c>
      <c r="X779" s="2" t="s">
        <v>712</v>
      </c>
      <c r="Z779" s="2">
        <v>450.4</v>
      </c>
      <c r="AA779" s="2" t="s">
        <v>712</v>
      </c>
      <c r="AC779" s="2">
        <v>397.8</v>
      </c>
      <c r="AD779" s="2" t="s">
        <v>712</v>
      </c>
      <c r="AF779" s="2">
        <v>1066</v>
      </c>
      <c r="AG779" s="2" t="s">
        <v>712</v>
      </c>
      <c r="AI779" s="2">
        <v>1788</v>
      </c>
      <c r="AJ779" s="2" t="s">
        <v>712</v>
      </c>
      <c r="AL779" s="2">
        <v>1610</v>
      </c>
      <c r="AM779" s="2" t="s">
        <v>712</v>
      </c>
    </row>
    <row r="780" spans="1:39" x14ac:dyDescent="0.25">
      <c r="A780" s="2" t="s">
        <v>1858</v>
      </c>
      <c r="B780" s="2" t="s">
        <v>1585</v>
      </c>
      <c r="C780" s="2" t="s">
        <v>1573</v>
      </c>
      <c r="D780" s="4">
        <f t="shared" si="12"/>
        <v>183</v>
      </c>
      <c r="T780" s="2">
        <v>1633</v>
      </c>
      <c r="U780" s="2" t="s">
        <v>712</v>
      </c>
      <c r="W780" s="2">
        <v>1075</v>
      </c>
      <c r="X780" s="2" t="s">
        <v>712</v>
      </c>
      <c r="Z780" s="2">
        <v>1583</v>
      </c>
      <c r="AA780" s="2" t="s">
        <v>712</v>
      </c>
      <c r="AC780" s="2">
        <v>2113</v>
      </c>
      <c r="AD780" s="2" t="s">
        <v>712</v>
      </c>
      <c r="AF780" s="2">
        <v>8198</v>
      </c>
      <c r="AG780" s="2" t="s">
        <v>712</v>
      </c>
      <c r="AI780" s="2">
        <v>8624</v>
      </c>
      <c r="AJ780" s="2" t="s">
        <v>712</v>
      </c>
      <c r="AL780" s="2">
        <v>9123</v>
      </c>
      <c r="AM780" s="2" t="s">
        <v>712</v>
      </c>
    </row>
    <row r="781" spans="1:39" x14ac:dyDescent="0.25">
      <c r="A781" s="2" t="s">
        <v>1858</v>
      </c>
      <c r="B781" s="2" t="s">
        <v>1584</v>
      </c>
      <c r="C781" s="2" t="s">
        <v>1573</v>
      </c>
      <c r="D781" s="4">
        <f t="shared" si="12"/>
        <v>185</v>
      </c>
      <c r="W781" s="2">
        <v>3101</v>
      </c>
      <c r="X781" s="2" t="s">
        <v>712</v>
      </c>
      <c r="Z781" s="2">
        <v>2741</v>
      </c>
      <c r="AA781" s="2" t="s">
        <v>712</v>
      </c>
      <c r="AC781" s="2">
        <v>2376</v>
      </c>
      <c r="AD781" s="2" t="s">
        <v>712</v>
      </c>
      <c r="AF781" s="2">
        <v>9079</v>
      </c>
      <c r="AG781" s="2" t="s">
        <v>712</v>
      </c>
      <c r="AI781" s="2">
        <v>15144</v>
      </c>
      <c r="AJ781" s="2" t="s">
        <v>712</v>
      </c>
      <c r="AL781" s="2">
        <v>9271</v>
      </c>
      <c r="AM781" s="2" t="s">
        <v>712</v>
      </c>
    </row>
    <row r="782" spans="1:39" x14ac:dyDescent="0.25">
      <c r="A782" s="2" t="s">
        <v>1858</v>
      </c>
      <c r="B782" s="2" t="s">
        <v>1583</v>
      </c>
      <c r="C782" s="2" t="s">
        <v>1573</v>
      </c>
      <c r="D782" s="4">
        <f t="shared" si="12"/>
        <v>192</v>
      </c>
      <c r="AC782" s="2">
        <v>31271</v>
      </c>
      <c r="AD782" s="2" t="s">
        <v>712</v>
      </c>
      <c r="AF782" s="2">
        <v>56497</v>
      </c>
      <c r="AG782" s="2" t="s">
        <v>712</v>
      </c>
      <c r="AI782" s="2">
        <v>60952</v>
      </c>
      <c r="AJ782" s="2" t="s">
        <v>712</v>
      </c>
    </row>
    <row r="783" spans="1:39" x14ac:dyDescent="0.25">
      <c r="A783" s="2" t="s">
        <v>1858</v>
      </c>
      <c r="B783" s="2" t="s">
        <v>1582</v>
      </c>
      <c r="C783" s="2" t="s">
        <v>1573</v>
      </c>
      <c r="D783" s="4">
        <f t="shared" si="12"/>
        <v>272</v>
      </c>
      <c r="AF783" s="2">
        <v>4413</v>
      </c>
      <c r="AG783" s="2" t="s">
        <v>712</v>
      </c>
      <c r="AI783" s="2">
        <v>4535</v>
      </c>
      <c r="AJ783" s="2" t="s">
        <v>712</v>
      </c>
      <c r="AL783" s="2">
        <v>4125</v>
      </c>
      <c r="AM783" s="2" t="s">
        <v>712</v>
      </c>
    </row>
    <row r="784" spans="1:39" x14ac:dyDescent="0.25">
      <c r="A784" s="2" t="s">
        <v>1858</v>
      </c>
      <c r="B784" s="2" t="s">
        <v>1581</v>
      </c>
      <c r="C784" s="2" t="s">
        <v>1573</v>
      </c>
      <c r="D784" s="4">
        <f t="shared" si="12"/>
        <v>199</v>
      </c>
      <c r="Z784" s="2">
        <v>5143</v>
      </c>
      <c r="AA784" s="2" t="s">
        <v>712</v>
      </c>
      <c r="AC784" s="2">
        <v>6515</v>
      </c>
      <c r="AD784" s="2" t="s">
        <v>712</v>
      </c>
      <c r="AF784" s="2">
        <v>15963</v>
      </c>
      <c r="AG784" s="2" t="s">
        <v>712</v>
      </c>
      <c r="AI784" s="2">
        <v>17181</v>
      </c>
      <c r="AJ784" s="2" t="s">
        <v>712</v>
      </c>
      <c r="AL784" s="2">
        <v>15957</v>
      </c>
      <c r="AM784" s="2" t="s">
        <v>712</v>
      </c>
    </row>
    <row r="785" spans="1:39" x14ac:dyDescent="0.25">
      <c r="A785" s="2" t="s">
        <v>1858</v>
      </c>
      <c r="B785" s="2" t="s">
        <v>1580</v>
      </c>
      <c r="C785" s="2" t="s">
        <v>1573</v>
      </c>
      <c r="D785" s="4">
        <f t="shared" si="12"/>
        <v>198</v>
      </c>
      <c r="W785" s="2">
        <v>6243</v>
      </c>
      <c r="X785" s="2" t="s">
        <v>712</v>
      </c>
      <c r="Z785" s="2">
        <v>10437</v>
      </c>
      <c r="AA785" s="2" t="s">
        <v>712</v>
      </c>
      <c r="AC785" s="2">
        <v>11853</v>
      </c>
      <c r="AD785" s="2" t="s">
        <v>712</v>
      </c>
      <c r="AF785" s="2">
        <v>23855</v>
      </c>
      <c r="AG785" s="2" t="s">
        <v>712</v>
      </c>
      <c r="AI785" s="2">
        <v>22414</v>
      </c>
      <c r="AJ785" s="2" t="s">
        <v>712</v>
      </c>
      <c r="AL785" s="2">
        <v>20671</v>
      </c>
      <c r="AM785" s="2" t="s">
        <v>712</v>
      </c>
    </row>
    <row r="786" spans="1:39" x14ac:dyDescent="0.25">
      <c r="A786" s="2" t="s">
        <v>1858</v>
      </c>
      <c r="B786" s="2" t="s">
        <v>1579</v>
      </c>
      <c r="C786" s="2" t="s">
        <v>1573</v>
      </c>
      <c r="D786" s="4">
        <f t="shared" si="12"/>
        <v>203</v>
      </c>
      <c r="E786" s="2">
        <v>518.6</v>
      </c>
      <c r="F786" s="2" t="s">
        <v>712</v>
      </c>
      <c r="H786" s="2">
        <v>962.7</v>
      </c>
      <c r="I786" s="2" t="s">
        <v>712</v>
      </c>
      <c r="K786" s="2">
        <v>1699</v>
      </c>
      <c r="L786" s="2" t="s">
        <v>712</v>
      </c>
      <c r="N786" s="2">
        <v>3598</v>
      </c>
      <c r="O786" s="2" t="s">
        <v>712</v>
      </c>
      <c r="Q786" s="2">
        <v>5103</v>
      </c>
      <c r="R786" s="2" t="s">
        <v>712</v>
      </c>
      <c r="T786" s="2">
        <v>8164</v>
      </c>
      <c r="U786" s="2" t="s">
        <v>712</v>
      </c>
      <c r="W786" s="2">
        <v>15966</v>
      </c>
      <c r="X786" s="2" t="s">
        <v>712</v>
      </c>
      <c r="Z786" s="2">
        <v>14726</v>
      </c>
      <c r="AA786" s="2" t="s">
        <v>712</v>
      </c>
      <c r="AC786" s="2">
        <v>16860</v>
      </c>
      <c r="AD786" s="2" t="s">
        <v>712</v>
      </c>
      <c r="AF786" s="2">
        <v>32736</v>
      </c>
      <c r="AG786" s="2" t="s">
        <v>712</v>
      </c>
      <c r="AI786" s="2">
        <v>28733</v>
      </c>
      <c r="AJ786" s="2" t="s">
        <v>712</v>
      </c>
      <c r="AL786" s="2">
        <v>26018</v>
      </c>
      <c r="AM786" s="2" t="s">
        <v>712</v>
      </c>
    </row>
    <row r="787" spans="1:39" x14ac:dyDescent="0.25">
      <c r="A787" s="2" t="s">
        <v>1858</v>
      </c>
      <c r="B787" s="2" t="s">
        <v>1578</v>
      </c>
      <c r="C787" s="2" t="s">
        <v>1573</v>
      </c>
      <c r="D787" s="4">
        <f t="shared" si="12"/>
        <v>210</v>
      </c>
      <c r="E787" s="2">
        <v>2311</v>
      </c>
      <c r="F787" s="2" t="s">
        <v>712</v>
      </c>
      <c r="H787" s="2">
        <v>3489</v>
      </c>
      <c r="I787" s="2" t="s">
        <v>712</v>
      </c>
      <c r="K787" s="2">
        <v>5942</v>
      </c>
      <c r="L787" s="2" t="s">
        <v>712</v>
      </c>
      <c r="N787" s="2">
        <v>11295</v>
      </c>
      <c r="O787" s="2" t="s">
        <v>712</v>
      </c>
      <c r="Q787" s="2">
        <v>13577</v>
      </c>
      <c r="R787" s="2" t="s">
        <v>712</v>
      </c>
      <c r="T787" s="2">
        <v>21393</v>
      </c>
      <c r="U787" s="2" t="s">
        <v>712</v>
      </c>
      <c r="W787" s="2">
        <v>32265</v>
      </c>
      <c r="X787" s="2" t="s">
        <v>712</v>
      </c>
      <c r="Z787" s="2">
        <v>29800</v>
      </c>
      <c r="AA787" s="2" t="s">
        <v>712</v>
      </c>
      <c r="AC787" s="2">
        <v>29623</v>
      </c>
      <c r="AD787" s="2" t="s">
        <v>712</v>
      </c>
      <c r="AF787" s="2">
        <v>53316</v>
      </c>
      <c r="AG787" s="2" t="s">
        <v>712</v>
      </c>
      <c r="AI787" s="2">
        <v>57005</v>
      </c>
      <c r="AJ787" s="2" t="s">
        <v>712</v>
      </c>
      <c r="AL787" s="2">
        <v>50414</v>
      </c>
      <c r="AM787" s="2" t="s">
        <v>712</v>
      </c>
    </row>
    <row r="788" spans="1:39" x14ac:dyDescent="0.25">
      <c r="A788" s="2" t="s">
        <v>1858</v>
      </c>
      <c r="B788" s="2" t="s">
        <v>1577</v>
      </c>
      <c r="C788" s="2" t="s">
        <v>1573</v>
      </c>
      <c r="D788" s="4">
        <f t="shared" si="12"/>
        <v>211</v>
      </c>
      <c r="E788" s="2">
        <v>2159</v>
      </c>
      <c r="F788" s="2" t="s">
        <v>712</v>
      </c>
      <c r="H788" s="2">
        <v>2961</v>
      </c>
      <c r="I788" s="2" t="s">
        <v>712</v>
      </c>
      <c r="K788" s="2">
        <v>5396</v>
      </c>
      <c r="L788" s="2" t="s">
        <v>712</v>
      </c>
      <c r="N788" s="2">
        <v>10590</v>
      </c>
      <c r="O788" s="2" t="s">
        <v>712</v>
      </c>
      <c r="Q788" s="2">
        <v>17505</v>
      </c>
      <c r="R788" s="2" t="s">
        <v>712</v>
      </c>
      <c r="T788" s="2">
        <v>29551</v>
      </c>
      <c r="U788" s="2" t="s">
        <v>712</v>
      </c>
      <c r="W788" s="2">
        <v>39771</v>
      </c>
      <c r="X788" s="2" t="s">
        <v>712</v>
      </c>
      <c r="Z788" s="2">
        <v>40480</v>
      </c>
      <c r="AA788" s="2" t="s">
        <v>712</v>
      </c>
      <c r="AC788" s="2">
        <v>41563</v>
      </c>
      <c r="AD788" s="2" t="s">
        <v>712</v>
      </c>
      <c r="AF788" s="2">
        <v>63095</v>
      </c>
      <c r="AG788" s="2" t="s">
        <v>712</v>
      </c>
      <c r="AI788" s="2">
        <v>82887</v>
      </c>
      <c r="AJ788" s="2" t="s">
        <v>712</v>
      </c>
      <c r="AL788" s="2">
        <v>80130</v>
      </c>
      <c r="AM788" s="2" t="s">
        <v>712</v>
      </c>
    </row>
    <row r="789" spans="1:39" x14ac:dyDescent="0.25">
      <c r="A789" s="2" t="s">
        <v>1858</v>
      </c>
      <c r="B789" s="2" t="s">
        <v>1576</v>
      </c>
      <c r="C789" s="2" t="s">
        <v>1573</v>
      </c>
      <c r="D789" s="4">
        <f t="shared" si="12"/>
        <v>154</v>
      </c>
      <c r="W789" s="2">
        <v>1172</v>
      </c>
      <c r="X789" s="2" t="s">
        <v>712</v>
      </c>
      <c r="Z789" s="2">
        <v>1897</v>
      </c>
      <c r="AA789" s="2" t="s">
        <v>712</v>
      </c>
      <c r="AC789" s="2">
        <v>1980</v>
      </c>
      <c r="AD789" s="2" t="s">
        <v>712</v>
      </c>
      <c r="AF789" s="2">
        <v>4065</v>
      </c>
      <c r="AG789" s="2" t="s">
        <v>712</v>
      </c>
      <c r="AI789" s="2">
        <v>4710</v>
      </c>
      <c r="AJ789" s="2" t="s">
        <v>712</v>
      </c>
      <c r="AL789" s="2">
        <v>4854</v>
      </c>
      <c r="AM789" s="2" t="s">
        <v>712</v>
      </c>
    </row>
    <row r="790" spans="1:39" x14ac:dyDescent="0.25">
      <c r="A790" s="2" t="s">
        <v>1858</v>
      </c>
      <c r="B790" s="2" t="s">
        <v>1575</v>
      </c>
      <c r="C790" s="2" t="s">
        <v>1573</v>
      </c>
      <c r="D790" s="4">
        <f t="shared" si="12"/>
        <v>230</v>
      </c>
      <c r="W790" s="2">
        <v>1441</v>
      </c>
      <c r="X790" s="2" t="s">
        <v>712</v>
      </c>
      <c r="Z790" s="2">
        <v>1001</v>
      </c>
      <c r="AA790" s="2" t="s">
        <v>712</v>
      </c>
      <c r="AC790" s="2">
        <v>885.2</v>
      </c>
      <c r="AD790" s="2" t="s">
        <v>712</v>
      </c>
      <c r="AF790" s="2">
        <v>3092</v>
      </c>
      <c r="AG790" s="2" t="s">
        <v>712</v>
      </c>
      <c r="AI790" s="2">
        <v>3883</v>
      </c>
      <c r="AJ790" s="2" t="s">
        <v>712</v>
      </c>
      <c r="AL790" s="2">
        <v>2022</v>
      </c>
      <c r="AM790" s="2" t="s">
        <v>712</v>
      </c>
    </row>
    <row r="791" spans="1:39" x14ac:dyDescent="0.25">
      <c r="A791" s="2" t="s">
        <v>1858</v>
      </c>
      <c r="B791" s="2" t="s">
        <v>1574</v>
      </c>
      <c r="C791" s="2" t="s">
        <v>1573</v>
      </c>
      <c r="D791" s="4">
        <f t="shared" si="12"/>
        <v>229</v>
      </c>
      <c r="E791" s="2">
        <v>1517</v>
      </c>
      <c r="F791" s="2" t="s">
        <v>712</v>
      </c>
      <c r="H791" s="2">
        <v>2022</v>
      </c>
      <c r="I791" s="2" t="s">
        <v>712</v>
      </c>
      <c r="K791" s="2">
        <v>3040</v>
      </c>
      <c r="L791" s="2" t="s">
        <v>712</v>
      </c>
      <c r="N791" s="2">
        <v>4678</v>
      </c>
      <c r="O791" s="2" t="s">
        <v>712</v>
      </c>
      <c r="Q791" s="2">
        <v>9156</v>
      </c>
      <c r="R791" s="2" t="s">
        <v>712</v>
      </c>
      <c r="T791" s="2">
        <v>13151</v>
      </c>
      <c r="U791" s="2" t="s">
        <v>712</v>
      </c>
      <c r="W791" s="2">
        <v>20551</v>
      </c>
      <c r="X791" s="2" t="s">
        <v>712</v>
      </c>
      <c r="Z791" s="2">
        <v>24887</v>
      </c>
      <c r="AA791" s="2" t="s">
        <v>712</v>
      </c>
      <c r="AC791" s="2">
        <v>28330</v>
      </c>
      <c r="AD791" s="2" t="s">
        <v>712</v>
      </c>
      <c r="AF791" s="2">
        <v>48568</v>
      </c>
      <c r="AG791" s="2" t="s">
        <v>712</v>
      </c>
      <c r="AI791" s="2">
        <v>41369</v>
      </c>
      <c r="AJ791" s="2" t="s">
        <v>712</v>
      </c>
      <c r="AL791" s="2">
        <v>44039</v>
      </c>
      <c r="AM791" s="2" t="s">
        <v>712</v>
      </c>
    </row>
    <row r="792" spans="1:39" x14ac:dyDescent="0.25">
      <c r="A792" s="2" t="s">
        <v>1858</v>
      </c>
      <c r="B792" s="2" t="s">
        <v>1572</v>
      </c>
      <c r="C792" s="2" t="s">
        <v>1555</v>
      </c>
      <c r="D792" s="4">
        <f t="shared" si="12"/>
        <v>10</v>
      </c>
      <c r="E792" s="2">
        <v>1860</v>
      </c>
      <c r="F792" s="2" t="s">
        <v>712</v>
      </c>
      <c r="H792" s="2">
        <v>2537</v>
      </c>
      <c r="I792" s="2" t="s">
        <v>712</v>
      </c>
      <c r="K792" s="2">
        <v>3886</v>
      </c>
      <c r="L792" s="2" t="s">
        <v>712</v>
      </c>
      <c r="N792" s="2">
        <v>7740</v>
      </c>
      <c r="O792" s="2" t="s">
        <v>712</v>
      </c>
      <c r="Q792" s="2">
        <v>12847</v>
      </c>
      <c r="R792" s="2" t="s">
        <v>712</v>
      </c>
      <c r="T792" s="2">
        <v>11584</v>
      </c>
      <c r="U792" s="2" t="s">
        <v>712</v>
      </c>
      <c r="W792" s="2">
        <v>18531</v>
      </c>
      <c r="X792" s="2" t="s">
        <v>712</v>
      </c>
      <c r="Z792" s="2">
        <v>23551</v>
      </c>
      <c r="AA792" s="2" t="s">
        <v>712</v>
      </c>
      <c r="AC792" s="2">
        <v>20191</v>
      </c>
      <c r="AD792" s="2" t="s">
        <v>712</v>
      </c>
      <c r="AF792" s="2">
        <v>40666</v>
      </c>
      <c r="AG792" s="2" t="s">
        <v>712</v>
      </c>
      <c r="AI792" s="2">
        <v>67217</v>
      </c>
      <c r="AJ792" s="2" t="s">
        <v>712</v>
      </c>
      <c r="AL792" s="2">
        <v>55906</v>
      </c>
      <c r="AM792" s="2" t="s">
        <v>712</v>
      </c>
    </row>
    <row r="793" spans="1:39" x14ac:dyDescent="0.25">
      <c r="A793" s="2" t="s">
        <v>1858</v>
      </c>
      <c r="B793" s="2" t="s">
        <v>1571</v>
      </c>
      <c r="C793" s="2" t="s">
        <v>1555</v>
      </c>
      <c r="D793" s="4">
        <f t="shared" si="12"/>
        <v>47</v>
      </c>
    </row>
    <row r="794" spans="1:39" x14ac:dyDescent="0.25">
      <c r="A794" s="2" t="s">
        <v>1858</v>
      </c>
      <c r="B794" s="2" t="s">
        <v>1570</v>
      </c>
      <c r="C794" s="2" t="s">
        <v>1555</v>
      </c>
      <c r="D794" s="4">
        <f t="shared" si="12"/>
        <v>66</v>
      </c>
      <c r="E794" s="2">
        <v>291.5</v>
      </c>
      <c r="F794" s="2" t="s">
        <v>712</v>
      </c>
      <c r="H794" s="2">
        <v>333.3</v>
      </c>
      <c r="I794" s="2" t="s">
        <v>712</v>
      </c>
      <c r="K794" s="2">
        <v>583.4</v>
      </c>
      <c r="L794" s="2" t="s">
        <v>712</v>
      </c>
      <c r="N794" s="2">
        <v>1203</v>
      </c>
      <c r="O794" s="2" t="s">
        <v>712</v>
      </c>
      <c r="Q794" s="2">
        <v>1787</v>
      </c>
      <c r="R794" s="2" t="s">
        <v>712</v>
      </c>
      <c r="T794" s="2">
        <v>1632</v>
      </c>
      <c r="U794" s="2" t="s">
        <v>712</v>
      </c>
      <c r="W794" s="2">
        <v>2057</v>
      </c>
      <c r="X794" s="2" t="s">
        <v>712</v>
      </c>
      <c r="Z794" s="2">
        <v>2641</v>
      </c>
      <c r="AA794" s="2" t="s">
        <v>712</v>
      </c>
      <c r="AC794" s="2">
        <v>2259</v>
      </c>
      <c r="AD794" s="2" t="s">
        <v>712</v>
      </c>
      <c r="AF794" s="2">
        <v>4079</v>
      </c>
      <c r="AG794" s="2" t="s">
        <v>712</v>
      </c>
      <c r="AI794" s="2">
        <v>4550</v>
      </c>
      <c r="AJ794" s="2" t="s">
        <v>712</v>
      </c>
      <c r="AL794" s="2">
        <v>4916</v>
      </c>
      <c r="AM794" s="2" t="s">
        <v>712</v>
      </c>
    </row>
    <row r="795" spans="1:39" x14ac:dyDescent="0.25">
      <c r="A795" s="2" t="s">
        <v>1858</v>
      </c>
      <c r="B795" s="2" t="s">
        <v>1569</v>
      </c>
      <c r="C795" s="2" t="s">
        <v>1555</v>
      </c>
      <c r="D795" s="4">
        <f t="shared" si="12"/>
        <v>83</v>
      </c>
      <c r="K795" s="2">
        <v>358.5</v>
      </c>
      <c r="L795" s="2" t="s">
        <v>712</v>
      </c>
      <c r="N795" s="2">
        <v>682.1</v>
      </c>
      <c r="O795" s="2" t="s">
        <v>712</v>
      </c>
      <c r="Q795" s="2">
        <v>486.9</v>
      </c>
      <c r="R795" s="2" t="s">
        <v>712</v>
      </c>
      <c r="T795" s="2">
        <v>355.7</v>
      </c>
      <c r="U795" s="2" t="s">
        <v>712</v>
      </c>
      <c r="W795" s="2">
        <v>665</v>
      </c>
      <c r="X795" s="2" t="s">
        <v>712</v>
      </c>
      <c r="Z795" s="2">
        <v>862.4</v>
      </c>
      <c r="AA795" s="2" t="s">
        <v>712</v>
      </c>
      <c r="AC795" s="2">
        <v>827.3</v>
      </c>
      <c r="AD795" s="2" t="s">
        <v>712</v>
      </c>
      <c r="AF795" s="2">
        <v>1277</v>
      </c>
      <c r="AG795" s="2" t="s">
        <v>712</v>
      </c>
      <c r="AI795" s="2">
        <v>1642</v>
      </c>
      <c r="AJ795" s="2" t="s">
        <v>712</v>
      </c>
      <c r="AL795" s="2">
        <v>1292</v>
      </c>
      <c r="AM795" s="2" t="s">
        <v>712</v>
      </c>
    </row>
    <row r="796" spans="1:39" x14ac:dyDescent="0.25">
      <c r="A796" s="2" t="s">
        <v>1858</v>
      </c>
      <c r="B796" s="2" t="s">
        <v>1568</v>
      </c>
      <c r="C796" s="2" t="s">
        <v>1555</v>
      </c>
      <c r="D796" s="4">
        <f t="shared" si="12"/>
        <v>127</v>
      </c>
      <c r="Q796" s="2">
        <v>1049</v>
      </c>
      <c r="R796" s="2" t="s">
        <v>712</v>
      </c>
      <c r="T796" s="2">
        <v>1507</v>
      </c>
      <c r="U796" s="2" t="s">
        <v>712</v>
      </c>
      <c r="W796" s="2">
        <v>1844</v>
      </c>
      <c r="X796" s="2" t="s">
        <v>712</v>
      </c>
      <c r="Z796" s="2">
        <v>2056</v>
      </c>
      <c r="AA796" s="2" t="s">
        <v>712</v>
      </c>
      <c r="AC796" s="2">
        <v>2391</v>
      </c>
      <c r="AD796" s="2" t="s">
        <v>712</v>
      </c>
      <c r="AF796" s="2">
        <v>2878</v>
      </c>
      <c r="AG796" s="2" t="s">
        <v>712</v>
      </c>
      <c r="AI796" s="2">
        <v>3502</v>
      </c>
      <c r="AJ796" s="2" t="s">
        <v>712</v>
      </c>
      <c r="AL796" s="2">
        <v>3524</v>
      </c>
      <c r="AM796" s="2" t="s">
        <v>712</v>
      </c>
    </row>
    <row r="797" spans="1:39" x14ac:dyDescent="0.25">
      <c r="A797" s="2" t="s">
        <v>1858</v>
      </c>
      <c r="B797" s="2" t="s">
        <v>1567</v>
      </c>
      <c r="C797" s="2" t="s">
        <v>1555</v>
      </c>
      <c r="D797" s="4">
        <f t="shared" si="12"/>
        <v>145</v>
      </c>
      <c r="T797" s="2">
        <v>1354</v>
      </c>
      <c r="U797" s="2" t="s">
        <v>712</v>
      </c>
      <c r="W797" s="2">
        <v>1756</v>
      </c>
      <c r="X797" s="2" t="s">
        <v>712</v>
      </c>
      <c r="Z797" s="2">
        <v>1907</v>
      </c>
      <c r="AA797" s="2" t="s">
        <v>712</v>
      </c>
      <c r="AC797" s="2">
        <v>2257</v>
      </c>
      <c r="AD797" s="2" t="s">
        <v>712</v>
      </c>
      <c r="AF797" s="2">
        <v>2435</v>
      </c>
      <c r="AG797" s="2" t="s">
        <v>712</v>
      </c>
      <c r="AI797" s="2">
        <v>3148</v>
      </c>
      <c r="AJ797" s="2" t="s">
        <v>712</v>
      </c>
      <c r="AL797" s="2">
        <v>3044</v>
      </c>
      <c r="AM797" s="2" t="s">
        <v>712</v>
      </c>
    </row>
    <row r="798" spans="1:39" x14ac:dyDescent="0.25">
      <c r="A798" s="2" t="s">
        <v>1858</v>
      </c>
      <c r="B798" s="2" t="s">
        <v>1566</v>
      </c>
      <c r="C798" s="2" t="s">
        <v>1555</v>
      </c>
      <c r="D798" s="4">
        <f t="shared" si="12"/>
        <v>148</v>
      </c>
    </row>
    <row r="799" spans="1:39" x14ac:dyDescent="0.25">
      <c r="A799" s="2" t="s">
        <v>1858</v>
      </c>
      <c r="B799" s="2" t="s">
        <v>1565</v>
      </c>
      <c r="C799" s="2" t="s">
        <v>1555</v>
      </c>
      <c r="D799" s="4">
        <f t="shared" si="12"/>
        <v>156</v>
      </c>
      <c r="E799" s="2">
        <v>2454</v>
      </c>
      <c r="F799" s="2" t="s">
        <v>712</v>
      </c>
      <c r="H799" s="2">
        <v>2205</v>
      </c>
      <c r="I799" s="2" t="s">
        <v>712</v>
      </c>
      <c r="K799" s="2">
        <v>3265</v>
      </c>
      <c r="L799" s="2" t="s">
        <v>712</v>
      </c>
      <c r="N799" s="2">
        <v>4946</v>
      </c>
      <c r="O799" s="2" t="s">
        <v>712</v>
      </c>
      <c r="Q799" s="2">
        <v>7577</v>
      </c>
      <c r="R799" s="2" t="s">
        <v>712</v>
      </c>
      <c r="T799" s="2">
        <v>12198</v>
      </c>
      <c r="U799" s="2" t="s">
        <v>712</v>
      </c>
      <c r="W799" s="2">
        <v>11890</v>
      </c>
      <c r="X799" s="2" t="s">
        <v>712</v>
      </c>
      <c r="Z799" s="2">
        <v>17610</v>
      </c>
      <c r="AA799" s="2" t="s">
        <v>712</v>
      </c>
      <c r="AC799" s="2">
        <v>16817</v>
      </c>
      <c r="AD799" s="2" t="s">
        <v>712</v>
      </c>
      <c r="AF799" s="2">
        <v>32327</v>
      </c>
      <c r="AG799" s="2" t="s">
        <v>712</v>
      </c>
      <c r="AI799" s="2">
        <v>39901</v>
      </c>
      <c r="AJ799" s="2" t="s">
        <v>712</v>
      </c>
      <c r="AL799" s="2">
        <v>38419</v>
      </c>
      <c r="AM799" s="2" t="s">
        <v>712</v>
      </c>
    </row>
    <row r="800" spans="1:39" x14ac:dyDescent="0.25">
      <c r="A800" s="2" t="s">
        <v>1858</v>
      </c>
      <c r="B800" s="2" t="s">
        <v>1564</v>
      </c>
      <c r="C800" s="2" t="s">
        <v>1555</v>
      </c>
      <c r="D800" s="4">
        <f t="shared" si="12"/>
        <v>160</v>
      </c>
    </row>
    <row r="801" spans="1:39" x14ac:dyDescent="0.25">
      <c r="A801" s="2" t="s">
        <v>1858</v>
      </c>
      <c r="B801" s="2" t="s">
        <v>1563</v>
      </c>
      <c r="C801" s="2" t="s">
        <v>1555</v>
      </c>
      <c r="D801" s="4">
        <f t="shared" si="12"/>
        <v>180</v>
      </c>
      <c r="W801" s="2">
        <v>5189</v>
      </c>
      <c r="X801" s="2" t="s">
        <v>712</v>
      </c>
      <c r="Z801" s="2">
        <v>6248</v>
      </c>
      <c r="AA801" s="2" t="s">
        <v>712</v>
      </c>
      <c r="AC801" s="2">
        <v>8355</v>
      </c>
      <c r="AD801" s="2" t="s">
        <v>712</v>
      </c>
      <c r="AF801" s="2">
        <v>9742</v>
      </c>
      <c r="AG801" s="2" t="s">
        <v>712</v>
      </c>
      <c r="AI801" s="2">
        <v>10318</v>
      </c>
      <c r="AJ801" s="2" t="s">
        <v>712</v>
      </c>
      <c r="AL801" s="2">
        <v>13499</v>
      </c>
      <c r="AM801" s="2" t="s">
        <v>712</v>
      </c>
    </row>
    <row r="802" spans="1:39" x14ac:dyDescent="0.25">
      <c r="A802" s="2" t="s">
        <v>1858</v>
      </c>
      <c r="B802" s="2" t="s">
        <v>1562</v>
      </c>
      <c r="C802" s="2" t="s">
        <v>1555</v>
      </c>
      <c r="D802" s="4">
        <f t="shared" si="12"/>
        <v>244</v>
      </c>
      <c r="Q802" s="2">
        <v>770.1</v>
      </c>
      <c r="R802" s="2" t="s">
        <v>712</v>
      </c>
      <c r="T802" s="2">
        <v>693.9</v>
      </c>
      <c r="U802" s="2" t="s">
        <v>712</v>
      </c>
      <c r="W802" s="2">
        <v>798.9</v>
      </c>
      <c r="X802" s="2" t="s">
        <v>712</v>
      </c>
      <c r="Z802" s="2">
        <v>1658</v>
      </c>
      <c r="AA802" s="2" t="s">
        <v>712</v>
      </c>
      <c r="AC802" s="2">
        <v>1631</v>
      </c>
      <c r="AD802" s="2" t="s">
        <v>712</v>
      </c>
      <c r="AF802" s="2">
        <v>3131</v>
      </c>
      <c r="AG802" s="2" t="s">
        <v>712</v>
      </c>
      <c r="AI802" s="2">
        <v>4257</v>
      </c>
      <c r="AJ802" s="2" t="s">
        <v>712</v>
      </c>
      <c r="AL802" s="2">
        <v>3939</v>
      </c>
      <c r="AM802" s="2" t="s">
        <v>712</v>
      </c>
    </row>
    <row r="803" spans="1:39" x14ac:dyDescent="0.25">
      <c r="A803" s="2" t="s">
        <v>1858</v>
      </c>
      <c r="B803" s="2" t="s">
        <v>1561</v>
      </c>
      <c r="C803" s="2" t="s">
        <v>1555</v>
      </c>
      <c r="D803" s="4">
        <f t="shared" si="12"/>
        <v>25</v>
      </c>
      <c r="H803" s="2">
        <v>173.3</v>
      </c>
      <c r="I803" s="2" t="s">
        <v>712</v>
      </c>
      <c r="K803" s="2">
        <v>235.3</v>
      </c>
      <c r="L803" s="2" t="s">
        <v>712</v>
      </c>
      <c r="N803" s="2">
        <v>448</v>
      </c>
      <c r="O803" s="2" t="s">
        <v>712</v>
      </c>
      <c r="Q803" s="2">
        <v>764.5</v>
      </c>
      <c r="R803" s="2" t="s">
        <v>712</v>
      </c>
      <c r="T803" s="2">
        <v>831.7</v>
      </c>
      <c r="U803" s="2" t="s">
        <v>712</v>
      </c>
      <c r="W803" s="2">
        <v>1148</v>
      </c>
      <c r="X803" s="2" t="s">
        <v>712</v>
      </c>
      <c r="Z803" s="2">
        <v>1495</v>
      </c>
      <c r="AA803" s="2" t="s">
        <v>712</v>
      </c>
      <c r="AC803" s="2">
        <v>785.6</v>
      </c>
      <c r="AD803" s="2" t="s">
        <v>712</v>
      </c>
      <c r="AF803" s="2">
        <v>1049</v>
      </c>
      <c r="AG803" s="2" t="s">
        <v>712</v>
      </c>
      <c r="AI803" s="2">
        <v>1867</v>
      </c>
      <c r="AJ803" s="2" t="s">
        <v>712</v>
      </c>
      <c r="AL803" s="2">
        <v>1982</v>
      </c>
      <c r="AM803" s="2" t="s">
        <v>712</v>
      </c>
    </row>
    <row r="804" spans="1:39" x14ac:dyDescent="0.25">
      <c r="A804" s="2" t="s">
        <v>1858</v>
      </c>
      <c r="B804" s="2" t="s">
        <v>1560</v>
      </c>
      <c r="C804" s="2" t="s">
        <v>1555</v>
      </c>
      <c r="D804" s="4">
        <f t="shared" si="12"/>
        <v>218</v>
      </c>
    </row>
    <row r="805" spans="1:39" x14ac:dyDescent="0.25">
      <c r="A805" s="2" t="s">
        <v>1858</v>
      </c>
      <c r="B805" s="2" t="s">
        <v>1559</v>
      </c>
      <c r="C805" s="2" t="s">
        <v>1555</v>
      </c>
      <c r="D805" s="4">
        <f t="shared" si="12"/>
        <v>219</v>
      </c>
      <c r="N805" s="2">
        <v>378.1</v>
      </c>
      <c r="O805" s="2" t="s">
        <v>712</v>
      </c>
      <c r="Q805" s="2">
        <v>662.6</v>
      </c>
      <c r="R805" s="2" t="s">
        <v>712</v>
      </c>
      <c r="T805" s="2">
        <v>865.1</v>
      </c>
      <c r="U805" s="2" t="s">
        <v>712</v>
      </c>
      <c r="W805" s="2">
        <v>1436</v>
      </c>
      <c r="X805" s="2" t="s">
        <v>712</v>
      </c>
      <c r="Z805" s="2">
        <v>2198</v>
      </c>
      <c r="AA805" s="2" t="s">
        <v>712</v>
      </c>
      <c r="AC805" s="2">
        <v>1836</v>
      </c>
      <c r="AD805" s="2" t="s">
        <v>712</v>
      </c>
      <c r="AF805" s="2">
        <v>2932</v>
      </c>
      <c r="AG805" s="2" t="s">
        <v>712</v>
      </c>
      <c r="AI805" s="2">
        <v>4363</v>
      </c>
      <c r="AJ805" s="2" t="s">
        <v>712</v>
      </c>
      <c r="AL805" s="2">
        <v>4090</v>
      </c>
      <c r="AM805" s="2" t="s">
        <v>712</v>
      </c>
    </row>
    <row r="806" spans="1:39" x14ac:dyDescent="0.25">
      <c r="A806" s="2" t="s">
        <v>1858</v>
      </c>
      <c r="B806" s="2" t="s">
        <v>1558</v>
      </c>
      <c r="C806" s="2" t="s">
        <v>1555</v>
      </c>
      <c r="D806" s="4">
        <f t="shared" si="12"/>
        <v>227</v>
      </c>
      <c r="W806" s="2">
        <v>1071</v>
      </c>
      <c r="X806" s="2" t="s">
        <v>712</v>
      </c>
      <c r="Z806" s="2">
        <v>1366</v>
      </c>
      <c r="AA806" s="2" t="s">
        <v>712</v>
      </c>
      <c r="AC806" s="2">
        <v>1621</v>
      </c>
      <c r="AD806" s="2" t="s">
        <v>712</v>
      </c>
      <c r="AF806" s="2">
        <v>2770</v>
      </c>
      <c r="AG806" s="2" t="s">
        <v>712</v>
      </c>
      <c r="AI806" s="2">
        <v>4044</v>
      </c>
      <c r="AJ806" s="2" t="s">
        <v>712</v>
      </c>
      <c r="AL806" s="2">
        <v>3816</v>
      </c>
      <c r="AM806" s="2" t="s">
        <v>712</v>
      </c>
    </row>
    <row r="807" spans="1:39" x14ac:dyDescent="0.25">
      <c r="A807" s="2" t="s">
        <v>1858</v>
      </c>
      <c r="B807" s="2" t="s">
        <v>1556</v>
      </c>
      <c r="C807" s="2" t="s">
        <v>1555</v>
      </c>
      <c r="D807" s="4">
        <f t="shared" si="12"/>
        <v>155</v>
      </c>
      <c r="Q807" s="2">
        <v>808.4</v>
      </c>
      <c r="R807" s="2" t="s">
        <v>712</v>
      </c>
      <c r="T807" s="2">
        <v>961.3</v>
      </c>
      <c r="U807" s="2" t="s">
        <v>712</v>
      </c>
      <c r="W807" s="2">
        <v>1264</v>
      </c>
      <c r="X807" s="2" t="s">
        <v>712</v>
      </c>
      <c r="Z807" s="2">
        <v>1462</v>
      </c>
      <c r="AA807" s="2" t="s">
        <v>712</v>
      </c>
      <c r="AC807" s="2">
        <v>1354</v>
      </c>
      <c r="AD807" s="2" t="s">
        <v>712</v>
      </c>
      <c r="AF807" s="2">
        <v>2393</v>
      </c>
      <c r="AG807" s="2" t="s">
        <v>712</v>
      </c>
      <c r="AI807" s="2">
        <v>3158</v>
      </c>
      <c r="AJ807" s="2" t="s">
        <v>712</v>
      </c>
      <c r="AL807" s="2">
        <v>3080</v>
      </c>
      <c r="AM807" s="2" t="s">
        <v>712</v>
      </c>
    </row>
    <row r="808" spans="1:39" x14ac:dyDescent="0.25">
      <c r="D808" s="4" t="str">
        <f t="shared" si="12"/>
        <v/>
      </c>
    </row>
    <row r="809" spans="1:39" s="16" customFormat="1" x14ac:dyDescent="0.25">
      <c r="D809" s="17">
        <v>1</v>
      </c>
      <c r="E809" s="17">
        <f>D809+1</f>
        <v>2</v>
      </c>
      <c r="F809" s="17">
        <f t="shared" ref="F809:AL809" si="13">E809+1</f>
        <v>3</v>
      </c>
      <c r="G809" s="17">
        <f t="shared" si="13"/>
        <v>4</v>
      </c>
      <c r="H809" s="17">
        <f t="shared" si="13"/>
        <v>5</v>
      </c>
      <c r="I809" s="17">
        <f t="shared" si="13"/>
        <v>6</v>
      </c>
      <c r="J809" s="17">
        <f t="shared" si="13"/>
        <v>7</v>
      </c>
      <c r="K809" s="17">
        <f t="shared" si="13"/>
        <v>8</v>
      </c>
      <c r="L809" s="17">
        <f t="shared" si="13"/>
        <v>9</v>
      </c>
      <c r="M809" s="17">
        <f t="shared" si="13"/>
        <v>10</v>
      </c>
      <c r="N809" s="17">
        <f t="shared" si="13"/>
        <v>11</v>
      </c>
      <c r="O809" s="17">
        <f t="shared" si="13"/>
        <v>12</v>
      </c>
      <c r="P809" s="17">
        <f t="shared" si="13"/>
        <v>13</v>
      </c>
      <c r="Q809" s="17">
        <f t="shared" si="13"/>
        <v>14</v>
      </c>
      <c r="R809" s="17">
        <f t="shared" si="13"/>
        <v>15</v>
      </c>
      <c r="S809" s="17">
        <f t="shared" si="13"/>
        <v>16</v>
      </c>
      <c r="T809" s="17">
        <f t="shared" si="13"/>
        <v>17</v>
      </c>
      <c r="U809" s="17">
        <f t="shared" si="13"/>
        <v>18</v>
      </c>
      <c r="V809" s="17">
        <f t="shared" si="13"/>
        <v>19</v>
      </c>
      <c r="W809" s="17">
        <f t="shared" si="13"/>
        <v>20</v>
      </c>
      <c r="X809" s="17">
        <f t="shared" si="13"/>
        <v>21</v>
      </c>
      <c r="Y809" s="17">
        <f t="shared" si="13"/>
        <v>22</v>
      </c>
      <c r="Z809" s="17">
        <f t="shared" si="13"/>
        <v>23</v>
      </c>
      <c r="AA809" s="17">
        <f t="shared" si="13"/>
        <v>24</v>
      </c>
      <c r="AB809" s="17">
        <f t="shared" si="13"/>
        <v>25</v>
      </c>
      <c r="AC809" s="17">
        <f t="shared" si="13"/>
        <v>26</v>
      </c>
      <c r="AD809" s="17">
        <f t="shared" si="13"/>
        <v>27</v>
      </c>
      <c r="AE809" s="17">
        <f t="shared" si="13"/>
        <v>28</v>
      </c>
      <c r="AF809" s="17">
        <f t="shared" si="13"/>
        <v>29</v>
      </c>
      <c r="AG809" s="17">
        <f t="shared" si="13"/>
        <v>30</v>
      </c>
      <c r="AH809" s="17">
        <f t="shared" si="13"/>
        <v>31</v>
      </c>
      <c r="AI809" s="17">
        <f t="shared" si="13"/>
        <v>32</v>
      </c>
      <c r="AJ809" s="17">
        <f t="shared" si="13"/>
        <v>33</v>
      </c>
      <c r="AK809" s="17">
        <f t="shared" si="13"/>
        <v>34</v>
      </c>
      <c r="AL809" s="17">
        <f t="shared" si="13"/>
        <v>35</v>
      </c>
    </row>
    <row r="810" spans="1:39" x14ac:dyDescent="0.25">
      <c r="D810" s="4" t="str">
        <f t="shared" si="12"/>
        <v/>
      </c>
      <c r="E810" s="2" t="s">
        <v>1779</v>
      </c>
      <c r="H810" s="2" t="s">
        <v>1778</v>
      </c>
      <c r="K810" s="2" t="s">
        <v>1777</v>
      </c>
      <c r="N810" s="2" t="s">
        <v>1776</v>
      </c>
      <c r="Q810" s="2" t="s">
        <v>1775</v>
      </c>
      <c r="T810" s="2" t="s">
        <v>1774</v>
      </c>
      <c r="W810" s="2" t="s">
        <v>1773</v>
      </c>
      <c r="Z810" s="2" t="s">
        <v>1772</v>
      </c>
      <c r="AC810" s="2" t="s">
        <v>1771</v>
      </c>
      <c r="AF810" s="2" t="s">
        <v>1770</v>
      </c>
      <c r="AI810" s="2" t="s">
        <v>1769</v>
      </c>
      <c r="AL810" s="2" t="s">
        <v>1768</v>
      </c>
    </row>
    <row r="811" spans="1:39" x14ac:dyDescent="0.25">
      <c r="A811" s="2" t="s">
        <v>1810</v>
      </c>
      <c r="B811" s="2" t="s">
        <v>1767</v>
      </c>
      <c r="C811" s="2" t="s">
        <v>1712</v>
      </c>
      <c r="D811" s="4">
        <f t="shared" si="12"/>
        <v>4</v>
      </c>
      <c r="Q811" s="2">
        <v>2.2200000000000002</v>
      </c>
      <c r="W811" s="2">
        <v>2.7</v>
      </c>
      <c r="AC811" s="2">
        <v>3.5019999999999998</v>
      </c>
      <c r="AD811" s="2" t="s">
        <v>705</v>
      </c>
      <c r="AE811" s="2" t="s">
        <v>710</v>
      </c>
      <c r="AI811" s="2">
        <v>4.99</v>
      </c>
      <c r="AJ811" s="2" t="s">
        <v>708</v>
      </c>
      <c r="AK811" s="2" t="s">
        <v>711</v>
      </c>
    </row>
    <row r="812" spans="1:39" x14ac:dyDescent="0.25">
      <c r="A812" s="2" t="s">
        <v>1810</v>
      </c>
      <c r="B812" s="2" t="s">
        <v>1766</v>
      </c>
      <c r="C812" s="2" t="s">
        <v>1712</v>
      </c>
      <c r="D812" s="4">
        <f t="shared" si="12"/>
        <v>7</v>
      </c>
      <c r="T812" s="2">
        <v>0.36499999999999999</v>
      </c>
      <c r="AC812" s="2">
        <v>0.21</v>
      </c>
      <c r="AD812" s="2" t="s">
        <v>705</v>
      </c>
      <c r="AF812" s="2">
        <v>0.1467</v>
      </c>
      <c r="AG812" s="2" t="s">
        <v>705</v>
      </c>
      <c r="AH812" s="2" t="s">
        <v>1857</v>
      </c>
    </row>
    <row r="813" spans="1:39" x14ac:dyDescent="0.25">
      <c r="A813" s="2" t="s">
        <v>1810</v>
      </c>
      <c r="B813" s="2" t="s">
        <v>1765</v>
      </c>
      <c r="C813" s="2" t="s">
        <v>1712</v>
      </c>
      <c r="D813" s="4">
        <f t="shared" si="12"/>
        <v>53</v>
      </c>
      <c r="T813" s="2">
        <v>6.4000000000000001E-2</v>
      </c>
      <c r="W813" s="2">
        <v>8.2299999999999998E-2</v>
      </c>
      <c r="X813" s="2" t="s">
        <v>708</v>
      </c>
      <c r="Z813" s="2">
        <v>9.7000000000000003E-2</v>
      </c>
      <c r="AC813" s="2">
        <v>5.8999999999999997E-2</v>
      </c>
      <c r="AD813" s="2" t="s">
        <v>708</v>
      </c>
    </row>
    <row r="814" spans="1:39" x14ac:dyDescent="0.25">
      <c r="A814" s="2" t="s">
        <v>1810</v>
      </c>
      <c r="B814" s="2" t="s">
        <v>1764</v>
      </c>
      <c r="C814" s="2" t="s">
        <v>1712</v>
      </c>
      <c r="D814" s="4">
        <f t="shared" si="12"/>
        <v>20</v>
      </c>
      <c r="W814" s="2">
        <v>5.3999999999999999E-2</v>
      </c>
      <c r="Z814" s="2">
        <v>6.3799999999999996E-2</v>
      </c>
      <c r="AA814" s="2" t="s">
        <v>708</v>
      </c>
      <c r="AC814" s="2">
        <v>0.08</v>
      </c>
      <c r="AE814" s="2" t="s">
        <v>1856</v>
      </c>
    </row>
    <row r="815" spans="1:39" x14ac:dyDescent="0.25">
      <c r="A815" s="2" t="s">
        <v>1810</v>
      </c>
      <c r="B815" s="2" t="s">
        <v>1763</v>
      </c>
      <c r="C815" s="2" t="s">
        <v>1712</v>
      </c>
      <c r="D815" s="4">
        <f t="shared" si="12"/>
        <v>233</v>
      </c>
      <c r="T815" s="2">
        <v>0.23</v>
      </c>
      <c r="W815" s="2">
        <v>0.30299999999999999</v>
      </c>
      <c r="AC815" s="2">
        <v>0.42070000000000002</v>
      </c>
      <c r="AD815" s="2" t="s">
        <v>705</v>
      </c>
      <c r="AE815" s="2" t="s">
        <v>713</v>
      </c>
      <c r="AF815" s="2">
        <v>0.42070000000000002</v>
      </c>
      <c r="AG815" s="2" t="s">
        <v>705</v>
      </c>
    </row>
    <row r="816" spans="1:39" x14ac:dyDescent="0.25">
      <c r="A816" s="2" t="s">
        <v>1810</v>
      </c>
      <c r="B816" s="2" t="s">
        <v>1762</v>
      </c>
      <c r="C816" s="2" t="s">
        <v>1712</v>
      </c>
      <c r="D816" s="4">
        <f t="shared" si="12"/>
        <v>29</v>
      </c>
      <c r="T816" s="2">
        <v>6.4000000000000001E-2</v>
      </c>
      <c r="AC816" s="2">
        <v>0.222</v>
      </c>
      <c r="AD816" s="2" t="s">
        <v>708</v>
      </c>
    </row>
    <row r="817" spans="1:40" x14ac:dyDescent="0.25">
      <c r="A817" s="2" t="s">
        <v>1810</v>
      </c>
      <c r="B817" s="2" t="s">
        <v>1761</v>
      </c>
      <c r="C817" s="2" t="s">
        <v>1712</v>
      </c>
      <c r="D817" s="4">
        <f t="shared" si="12"/>
        <v>35</v>
      </c>
      <c r="W817" s="2">
        <v>2.1999999999999999E-2</v>
      </c>
      <c r="AC817" s="2">
        <v>0.02</v>
      </c>
      <c r="AD817" s="2" t="s">
        <v>705</v>
      </c>
      <c r="AF817" s="2">
        <v>2.5000000000000001E-2</v>
      </c>
      <c r="AG817" s="2" t="s">
        <v>705</v>
      </c>
      <c r="AH817" s="2" t="s">
        <v>714</v>
      </c>
    </row>
    <row r="818" spans="1:40" x14ac:dyDescent="0.25">
      <c r="A818" s="2" t="s">
        <v>1810</v>
      </c>
      <c r="B818" s="2" t="s">
        <v>1760</v>
      </c>
      <c r="C818" s="2" t="s">
        <v>1712</v>
      </c>
      <c r="D818" s="4">
        <f t="shared" si="12"/>
        <v>32</v>
      </c>
      <c r="T818" s="2">
        <v>0.14000000000000001</v>
      </c>
      <c r="W818" s="2">
        <v>0.14000000000000001</v>
      </c>
      <c r="AC818" s="2">
        <v>0.73699999999999999</v>
      </c>
      <c r="AD818" s="2" t="s">
        <v>705</v>
      </c>
      <c r="AE818" s="2" t="s">
        <v>715</v>
      </c>
    </row>
    <row r="819" spans="1:40" x14ac:dyDescent="0.25">
      <c r="A819" s="2" t="s">
        <v>1810</v>
      </c>
      <c r="B819" s="2" t="s">
        <v>1759</v>
      </c>
      <c r="C819" s="2" t="s">
        <v>1712</v>
      </c>
      <c r="D819" s="4">
        <f t="shared" si="12"/>
        <v>37</v>
      </c>
      <c r="T819" s="3">
        <v>4.0000000000000002E-4</v>
      </c>
      <c r="U819" s="2" t="s">
        <v>705</v>
      </c>
      <c r="V819" s="2" t="s">
        <v>716</v>
      </c>
      <c r="AC819" s="3">
        <v>4.0000000000000002E-4</v>
      </c>
      <c r="AD819" s="2" t="s">
        <v>705</v>
      </c>
      <c r="AE819" s="2" t="s">
        <v>1855</v>
      </c>
      <c r="AF819" s="3">
        <v>4.0000000000000002E-4</v>
      </c>
      <c r="AG819" s="2" t="s">
        <v>705</v>
      </c>
      <c r="AH819" s="2" t="s">
        <v>717</v>
      </c>
    </row>
    <row r="820" spans="1:40" x14ac:dyDescent="0.25">
      <c r="A820" s="2" t="s">
        <v>1810</v>
      </c>
      <c r="B820" s="2" t="s">
        <v>1758</v>
      </c>
      <c r="C820" s="2" t="s">
        <v>1712</v>
      </c>
      <c r="D820" s="4">
        <f t="shared" si="12"/>
        <v>39</v>
      </c>
      <c r="T820" s="2">
        <v>0.14799999999999999</v>
      </c>
      <c r="AC820" s="2">
        <v>0.67220000000000002</v>
      </c>
      <c r="AD820" s="2" t="s">
        <v>705</v>
      </c>
      <c r="AE820" s="2" t="s">
        <v>718</v>
      </c>
      <c r="AF820" s="2">
        <v>0.67220000000000002</v>
      </c>
      <c r="AG820" s="2" t="s">
        <v>705</v>
      </c>
      <c r="AH820" s="2" t="s">
        <v>1854</v>
      </c>
    </row>
    <row r="821" spans="1:40" x14ac:dyDescent="0.25">
      <c r="A821" s="2" t="s">
        <v>1810</v>
      </c>
      <c r="B821" s="2" t="s">
        <v>1757</v>
      </c>
      <c r="C821" s="2" t="s">
        <v>1712</v>
      </c>
      <c r="D821" s="4">
        <f t="shared" si="12"/>
        <v>45</v>
      </c>
      <c r="AC821" s="2">
        <v>4.7000000000000002E-3</v>
      </c>
    </row>
    <row r="822" spans="1:40" x14ac:dyDescent="0.25">
      <c r="A822" s="2" t="s">
        <v>1810</v>
      </c>
      <c r="B822" s="2" t="s">
        <v>1756</v>
      </c>
      <c r="C822" s="2" t="s">
        <v>1712</v>
      </c>
      <c r="D822" s="4">
        <f t="shared" si="12"/>
        <v>46</v>
      </c>
      <c r="T822" s="2">
        <v>4.4000000000000003E-3</v>
      </c>
      <c r="AC822" s="2">
        <v>4.0000000000000001E-3</v>
      </c>
      <c r="AD822" s="2" t="s">
        <v>708</v>
      </c>
    </row>
    <row r="823" spans="1:40" x14ac:dyDescent="0.25">
      <c r="A823" s="2" t="s">
        <v>1810</v>
      </c>
      <c r="B823" s="2" t="s">
        <v>1755</v>
      </c>
      <c r="C823" s="2" t="s">
        <v>1712</v>
      </c>
      <c r="D823" s="4">
        <f t="shared" si="12"/>
        <v>107</v>
      </c>
      <c r="T823" s="2">
        <v>0.47499999999999998</v>
      </c>
      <c r="Z823" s="2">
        <v>0.8</v>
      </c>
      <c r="AC823" s="2">
        <v>0.6</v>
      </c>
      <c r="AD823" s="2" t="s">
        <v>705</v>
      </c>
      <c r="AF823" s="2">
        <v>0.59530000000000005</v>
      </c>
      <c r="AG823" s="2" t="s">
        <v>705</v>
      </c>
      <c r="AH823" s="2" t="s">
        <v>1853</v>
      </c>
      <c r="AI823" s="2">
        <v>0.59530000000000005</v>
      </c>
      <c r="AJ823" s="2" t="s">
        <v>705</v>
      </c>
      <c r="AK823" s="2" t="s">
        <v>719</v>
      </c>
    </row>
    <row r="824" spans="1:40" x14ac:dyDescent="0.25">
      <c r="A824" s="2" t="s">
        <v>1810</v>
      </c>
      <c r="B824" s="2" t="s">
        <v>1754</v>
      </c>
      <c r="C824" s="2" t="s">
        <v>1712</v>
      </c>
      <c r="D824" s="4">
        <f t="shared" si="12"/>
        <v>250</v>
      </c>
      <c r="Z824" s="2">
        <v>8.3000000000000004E-2</v>
      </c>
      <c r="AC824" s="2">
        <v>7.1900000000000006E-2</v>
      </c>
      <c r="AD824" s="2" t="s">
        <v>705</v>
      </c>
      <c r="AE824" s="2" t="s">
        <v>720</v>
      </c>
      <c r="AF824" s="2">
        <v>7.1900000000000006E-2</v>
      </c>
      <c r="AG824" s="2" t="s">
        <v>705</v>
      </c>
      <c r="AH824" s="2" t="s">
        <v>1852</v>
      </c>
    </row>
    <row r="825" spans="1:40" x14ac:dyDescent="0.25">
      <c r="A825" s="2" t="s">
        <v>1810</v>
      </c>
      <c r="B825" s="2" t="s">
        <v>1753</v>
      </c>
      <c r="C825" s="2" t="s">
        <v>1712</v>
      </c>
      <c r="D825" s="4">
        <f t="shared" si="12"/>
        <v>72</v>
      </c>
      <c r="T825" s="2">
        <v>7.0000000000000001E-3</v>
      </c>
      <c r="AC825" s="2">
        <v>3.0000000000000001E-3</v>
      </c>
      <c r="AE825" s="2" t="s">
        <v>721</v>
      </c>
    </row>
    <row r="826" spans="1:40" x14ac:dyDescent="0.25">
      <c r="A826" s="2" t="s">
        <v>1810</v>
      </c>
      <c r="B826" s="2" t="s">
        <v>1752</v>
      </c>
      <c r="C826" s="2" t="s">
        <v>1712</v>
      </c>
      <c r="D826" s="4">
        <f t="shared" si="12"/>
        <v>59</v>
      </c>
      <c r="Z826" s="2">
        <v>50.71</v>
      </c>
      <c r="AA826" s="2" t="s">
        <v>708</v>
      </c>
      <c r="AC826" s="2">
        <v>59</v>
      </c>
      <c r="AI826" s="2">
        <v>67</v>
      </c>
    </row>
    <row r="827" spans="1:40" x14ac:dyDescent="0.25">
      <c r="A827" s="2" t="s">
        <v>1810</v>
      </c>
      <c r="B827" s="2" t="s">
        <v>1751</v>
      </c>
      <c r="C827" s="2" t="s">
        <v>1712</v>
      </c>
      <c r="D827" s="4">
        <f t="shared" si="12"/>
        <v>61</v>
      </c>
      <c r="T827" s="3">
        <v>5.9999999999999995E-4</v>
      </c>
      <c r="AC827" s="2">
        <v>1E-3</v>
      </c>
      <c r="AD827" s="2" t="s">
        <v>705</v>
      </c>
    </row>
    <row r="828" spans="1:40" x14ac:dyDescent="0.25">
      <c r="A828" s="2" t="s">
        <v>1810</v>
      </c>
      <c r="B828" s="2" t="s">
        <v>1750</v>
      </c>
      <c r="C828" s="2" t="s">
        <v>1712</v>
      </c>
      <c r="D828" s="4">
        <f t="shared" si="12"/>
        <v>178</v>
      </c>
      <c r="AC828" s="2">
        <v>0.28999999999999998</v>
      </c>
      <c r="AD828" s="2" t="s">
        <v>705</v>
      </c>
      <c r="AF828" s="2">
        <v>0.55000000000000004</v>
      </c>
    </row>
    <row r="829" spans="1:40" x14ac:dyDescent="0.25">
      <c r="A829" s="2" t="s">
        <v>1810</v>
      </c>
      <c r="B829" s="2" t="s">
        <v>1749</v>
      </c>
      <c r="C829" s="2" t="s">
        <v>1712</v>
      </c>
      <c r="D829" s="4">
        <f t="shared" si="12"/>
        <v>238</v>
      </c>
      <c r="AC829" s="2">
        <v>5.2039999999999997</v>
      </c>
      <c r="AD829" s="2" t="s">
        <v>708</v>
      </c>
      <c r="AF829" s="2">
        <v>7</v>
      </c>
      <c r="AG829" s="2" t="s">
        <v>708</v>
      </c>
      <c r="AL829" s="2">
        <v>9.6869999999999994</v>
      </c>
      <c r="AM829" s="2" t="s">
        <v>745</v>
      </c>
      <c r="AN829" s="2" t="s">
        <v>722</v>
      </c>
    </row>
    <row r="830" spans="1:40" x14ac:dyDescent="0.25">
      <c r="A830" s="2" t="s">
        <v>1810</v>
      </c>
      <c r="B830" s="2" t="s">
        <v>1748</v>
      </c>
      <c r="C830" s="2" t="s">
        <v>1712</v>
      </c>
      <c r="D830" s="4">
        <f t="shared" si="12"/>
        <v>74</v>
      </c>
      <c r="T830" s="2">
        <v>3.5999999999999999E-3</v>
      </c>
      <c r="AC830" s="2">
        <v>4.0300000000000002E-2</v>
      </c>
      <c r="AD830" s="2" t="s">
        <v>705</v>
      </c>
      <c r="AE830" s="2" t="s">
        <v>723</v>
      </c>
      <c r="AF830" s="2">
        <v>4.0300000000000002E-2</v>
      </c>
      <c r="AG830" s="2" t="s">
        <v>705</v>
      </c>
      <c r="AH830" s="2" t="s">
        <v>1851</v>
      </c>
    </row>
    <row r="831" spans="1:40" x14ac:dyDescent="0.25">
      <c r="A831" s="2" t="s">
        <v>1810</v>
      </c>
      <c r="B831" s="2" t="s">
        <v>1747</v>
      </c>
      <c r="C831" s="2" t="s">
        <v>1712</v>
      </c>
      <c r="D831" s="4">
        <f t="shared" si="12"/>
        <v>75</v>
      </c>
      <c r="Q831" s="2">
        <v>1.8200000000000001E-2</v>
      </c>
      <c r="AC831" s="2">
        <v>3.9199999999999999E-2</v>
      </c>
      <c r="AD831" s="2" t="s">
        <v>705</v>
      </c>
      <c r="AE831" s="2" t="s">
        <v>724</v>
      </c>
    </row>
    <row r="832" spans="1:40" x14ac:dyDescent="0.25">
      <c r="A832" s="2" t="s">
        <v>1810</v>
      </c>
      <c r="B832" s="2" t="s">
        <v>1746</v>
      </c>
      <c r="C832" s="2" t="s">
        <v>1712</v>
      </c>
      <c r="D832" s="4">
        <f t="shared" si="12"/>
        <v>81</v>
      </c>
      <c r="K832" s="2">
        <v>0.156</v>
      </c>
      <c r="AC832" s="2">
        <v>0.65200000000000002</v>
      </c>
      <c r="AD832" s="2" t="s">
        <v>708</v>
      </c>
    </row>
    <row r="833" spans="1:38" x14ac:dyDescent="0.25">
      <c r="A833" s="2" t="s">
        <v>1810</v>
      </c>
      <c r="B833" s="2" t="s">
        <v>1745</v>
      </c>
      <c r="C833" s="2" t="s">
        <v>1712</v>
      </c>
      <c r="D833" s="4">
        <f t="shared" si="12"/>
        <v>90</v>
      </c>
      <c r="T833" s="2">
        <v>0.64400000000000002</v>
      </c>
      <c r="AC833" s="2">
        <v>0.29289999999999999</v>
      </c>
      <c r="AD833" s="2" t="s">
        <v>705</v>
      </c>
      <c r="AE833" s="2" t="s">
        <v>725</v>
      </c>
    </row>
    <row r="834" spans="1:38" x14ac:dyDescent="0.25">
      <c r="A834" s="2" t="s">
        <v>1810</v>
      </c>
      <c r="B834" s="2" t="s">
        <v>1744</v>
      </c>
      <c r="C834" s="2" t="s">
        <v>1712</v>
      </c>
      <c r="D834" s="4">
        <f t="shared" si="12"/>
        <v>175</v>
      </c>
      <c r="W834" s="2">
        <v>6.0000000000000001E-3</v>
      </c>
      <c r="Z834" s="2">
        <v>0.14399999999999999</v>
      </c>
      <c r="AC834" s="2">
        <v>0.14399999999999999</v>
      </c>
    </row>
    <row r="835" spans="1:38" x14ac:dyDescent="0.25">
      <c r="A835" s="2" t="s">
        <v>1810</v>
      </c>
      <c r="B835" s="2" t="s">
        <v>1743</v>
      </c>
      <c r="C835" s="2" t="s">
        <v>1712</v>
      </c>
      <c r="D835" s="4">
        <f t="shared" ref="D835:D898" si="14">IF(B835="","",VALUE(LEFT(B835,FIND(".|",B835)-1)))</f>
        <v>114</v>
      </c>
      <c r="W835" s="2">
        <v>1.5660000000000001</v>
      </c>
      <c r="AC835" s="2">
        <v>1.01</v>
      </c>
      <c r="AD835" s="2" t="s">
        <v>705</v>
      </c>
      <c r="AF835" s="2">
        <v>1.75</v>
      </c>
      <c r="AH835" s="2" t="s">
        <v>726</v>
      </c>
      <c r="AI835" s="2">
        <v>1.907</v>
      </c>
      <c r="AK835" s="2" t="s">
        <v>727</v>
      </c>
    </row>
    <row r="836" spans="1:38" x14ac:dyDescent="0.25">
      <c r="A836" s="2" t="s">
        <v>1810</v>
      </c>
      <c r="B836" s="2" t="s">
        <v>1742</v>
      </c>
      <c r="C836" s="2" t="s">
        <v>1712</v>
      </c>
      <c r="D836" s="4">
        <f t="shared" si="14"/>
        <v>122</v>
      </c>
      <c r="T836" s="2">
        <v>2.8000000000000001E-2</v>
      </c>
      <c r="AC836" s="2">
        <v>3.8E-3</v>
      </c>
      <c r="AD836" s="2" t="s">
        <v>705</v>
      </c>
      <c r="AE836" s="2" t="s">
        <v>1850</v>
      </c>
    </row>
    <row r="837" spans="1:38" x14ac:dyDescent="0.25">
      <c r="A837" s="2" t="s">
        <v>1810</v>
      </c>
      <c r="B837" s="2" t="s">
        <v>1741</v>
      </c>
      <c r="C837" s="2" t="s">
        <v>1712</v>
      </c>
      <c r="D837" s="4">
        <f t="shared" si="14"/>
        <v>123</v>
      </c>
      <c r="T837" s="2">
        <v>7.8E-2</v>
      </c>
      <c r="AC837" s="2">
        <v>1.23E-2</v>
      </c>
      <c r="AD837" s="2" t="s">
        <v>705</v>
      </c>
      <c r="AE837" s="2" t="s">
        <v>1849</v>
      </c>
    </row>
    <row r="838" spans="1:38" x14ac:dyDescent="0.25">
      <c r="A838" s="2" t="s">
        <v>1810</v>
      </c>
      <c r="B838" s="2" t="s">
        <v>1740</v>
      </c>
      <c r="C838" s="2" t="s">
        <v>1712</v>
      </c>
      <c r="D838" s="4">
        <f t="shared" si="14"/>
        <v>124</v>
      </c>
      <c r="T838" s="2">
        <v>1.9650000000000001</v>
      </c>
      <c r="W838" s="2">
        <v>4.28</v>
      </c>
      <c r="Z838" s="2">
        <v>4</v>
      </c>
      <c r="AC838" s="2">
        <v>3.5840000000000001</v>
      </c>
      <c r="AI838" s="2">
        <v>4.8499999999999996</v>
      </c>
    </row>
    <row r="839" spans="1:38" x14ac:dyDescent="0.25">
      <c r="A839" s="2" t="s">
        <v>1810</v>
      </c>
      <c r="B839" s="2" t="s">
        <v>1739</v>
      </c>
      <c r="C839" s="2" t="s">
        <v>1712</v>
      </c>
      <c r="D839" s="4">
        <f t="shared" si="14"/>
        <v>129</v>
      </c>
      <c r="T839" s="2">
        <v>16.14</v>
      </c>
      <c r="AC839" s="2">
        <v>13</v>
      </c>
      <c r="AD839" s="2" t="s">
        <v>708</v>
      </c>
      <c r="AF839" s="2">
        <v>13</v>
      </c>
    </row>
    <row r="840" spans="1:38" x14ac:dyDescent="0.25">
      <c r="A840" s="2" t="s">
        <v>1810</v>
      </c>
      <c r="B840" s="2" t="s">
        <v>1738</v>
      </c>
      <c r="C840" s="2" t="s">
        <v>1712</v>
      </c>
      <c r="D840" s="4">
        <f t="shared" si="14"/>
        <v>130</v>
      </c>
      <c r="Z840" s="2">
        <v>0.80900000000000005</v>
      </c>
      <c r="AC840" s="2">
        <v>1.1659999999999999</v>
      </c>
      <c r="AD840" s="2" t="s">
        <v>705</v>
      </c>
      <c r="AE840" s="2" t="s">
        <v>728</v>
      </c>
      <c r="AF840" s="2">
        <v>1.1659999999999999</v>
      </c>
      <c r="AG840" s="2" t="s">
        <v>705</v>
      </c>
      <c r="AH840" s="2" t="s">
        <v>729</v>
      </c>
    </row>
    <row r="841" spans="1:38" x14ac:dyDescent="0.25">
      <c r="A841" s="2" t="s">
        <v>1810</v>
      </c>
      <c r="B841" s="2" t="s">
        <v>1737</v>
      </c>
      <c r="C841" s="2" t="s">
        <v>1712</v>
      </c>
      <c r="D841" s="4">
        <f t="shared" si="14"/>
        <v>133</v>
      </c>
      <c r="T841" s="2">
        <v>1.319</v>
      </c>
      <c r="Z841" s="2">
        <v>3.7250000000000001</v>
      </c>
      <c r="AC841" s="2">
        <v>4.99</v>
      </c>
      <c r="AF841" s="2">
        <v>5.0750000000000002</v>
      </c>
    </row>
    <row r="842" spans="1:38" x14ac:dyDescent="0.25">
      <c r="A842" s="2" t="s">
        <v>1810</v>
      </c>
      <c r="B842" s="2" t="s">
        <v>1736</v>
      </c>
      <c r="C842" s="2" t="s">
        <v>1712</v>
      </c>
      <c r="D842" s="4">
        <f t="shared" si="14"/>
        <v>136</v>
      </c>
      <c r="Q842" s="2">
        <v>0.61299999999999999</v>
      </c>
      <c r="T842" s="2">
        <v>1.5</v>
      </c>
      <c r="AC842" s="2">
        <v>1.5</v>
      </c>
      <c r="AD842" s="2" t="s">
        <v>705</v>
      </c>
      <c r="AF842" s="2">
        <v>1.2230000000000001</v>
      </c>
      <c r="AG842" s="2" t="s">
        <v>705</v>
      </c>
      <c r="AH842" s="2" t="s">
        <v>1848</v>
      </c>
    </row>
    <row r="843" spans="1:38" x14ac:dyDescent="0.25">
      <c r="A843" s="2" t="s">
        <v>1810</v>
      </c>
      <c r="B843" s="2" t="s">
        <v>1735</v>
      </c>
      <c r="C843" s="2" t="s">
        <v>1712</v>
      </c>
      <c r="D843" s="4">
        <f t="shared" si="14"/>
        <v>137</v>
      </c>
      <c r="N843" s="2">
        <v>0.27679999999999999</v>
      </c>
      <c r="Z843" s="2">
        <v>0.46</v>
      </c>
      <c r="AF843" s="2">
        <v>0.49099999999999999</v>
      </c>
    </row>
    <row r="844" spans="1:38" x14ac:dyDescent="0.25">
      <c r="A844" s="2" t="s">
        <v>1810</v>
      </c>
      <c r="B844" s="2" t="s">
        <v>1734</v>
      </c>
      <c r="C844" s="2" t="s">
        <v>1712</v>
      </c>
      <c r="D844" s="4">
        <f t="shared" si="14"/>
        <v>143</v>
      </c>
      <c r="W844" s="2">
        <v>10.18</v>
      </c>
      <c r="Z844" s="2">
        <v>9.8840000000000003</v>
      </c>
      <c r="AA844" s="2" t="s">
        <v>708</v>
      </c>
      <c r="AC844" s="2">
        <v>11.05</v>
      </c>
      <c r="AI844" s="2">
        <v>9.1560000000000006</v>
      </c>
    </row>
    <row r="845" spans="1:38" x14ac:dyDescent="0.25">
      <c r="A845" s="2" t="s">
        <v>1810</v>
      </c>
      <c r="B845" s="2" t="s">
        <v>1733</v>
      </c>
      <c r="C845" s="2" t="s">
        <v>1712</v>
      </c>
      <c r="D845" s="4">
        <f t="shared" si="14"/>
        <v>144</v>
      </c>
      <c r="W845" s="2">
        <v>0.54</v>
      </c>
      <c r="AC845" s="2">
        <v>0.69</v>
      </c>
      <c r="AD845" s="2" t="s">
        <v>705</v>
      </c>
      <c r="AE845" s="2" t="s">
        <v>1847</v>
      </c>
      <c r="AL845" s="2">
        <v>1.0760000000000001</v>
      </c>
    </row>
    <row r="846" spans="1:38" x14ac:dyDescent="0.25">
      <c r="A846" s="2" t="s">
        <v>1810</v>
      </c>
      <c r="B846" s="2" t="s">
        <v>1732</v>
      </c>
      <c r="C846" s="2" t="s">
        <v>1712</v>
      </c>
      <c r="D846" s="4">
        <f t="shared" si="14"/>
        <v>147</v>
      </c>
      <c r="T846" s="2">
        <v>0.115</v>
      </c>
      <c r="W846" s="2">
        <v>0.17</v>
      </c>
      <c r="Z846" s="2">
        <v>0.1915</v>
      </c>
      <c r="AA846" s="2" t="s">
        <v>708</v>
      </c>
      <c r="AC846" s="2">
        <v>0.20100000000000001</v>
      </c>
    </row>
    <row r="847" spans="1:38" x14ac:dyDescent="0.25">
      <c r="A847" s="2" t="s">
        <v>1810</v>
      </c>
      <c r="B847" s="2" t="s">
        <v>1731</v>
      </c>
      <c r="C847" s="2" t="s">
        <v>1712</v>
      </c>
      <c r="D847" s="4">
        <f t="shared" si="14"/>
        <v>158</v>
      </c>
      <c r="W847" s="2">
        <v>0.41</v>
      </c>
      <c r="AF847" s="2">
        <v>0.65649999999999997</v>
      </c>
      <c r="AG847" s="2" t="s">
        <v>705</v>
      </c>
      <c r="AH847" s="2" t="s">
        <v>730</v>
      </c>
    </row>
    <row r="848" spans="1:38" x14ac:dyDescent="0.25">
      <c r="A848" s="2" t="s">
        <v>1810</v>
      </c>
      <c r="B848" s="2" t="s">
        <v>1730</v>
      </c>
      <c r="C848" s="2" t="s">
        <v>1712</v>
      </c>
      <c r="D848" s="4">
        <f t="shared" si="14"/>
        <v>159</v>
      </c>
      <c r="T848" s="2">
        <v>3.92</v>
      </c>
      <c r="U848" s="2" t="s">
        <v>705</v>
      </c>
      <c r="AC848" s="2">
        <v>5.51</v>
      </c>
      <c r="AD848" s="2" t="s">
        <v>705</v>
      </c>
      <c r="AF848" s="2">
        <v>5.51</v>
      </c>
      <c r="AG848" s="2" t="s">
        <v>705</v>
      </c>
      <c r="AI848" s="2">
        <v>5.51</v>
      </c>
      <c r="AJ848" s="2" t="s">
        <v>705</v>
      </c>
    </row>
    <row r="849" spans="1:38" x14ac:dyDescent="0.25">
      <c r="A849" s="2" t="s">
        <v>1810</v>
      </c>
      <c r="B849" s="2" t="s">
        <v>1729</v>
      </c>
      <c r="C849" s="2" t="s">
        <v>1712</v>
      </c>
      <c r="D849" s="4">
        <f t="shared" si="14"/>
        <v>184</v>
      </c>
      <c r="AC849" s="2">
        <v>0.10199999999999999</v>
      </c>
    </row>
    <row r="850" spans="1:38" x14ac:dyDescent="0.25">
      <c r="A850" s="2" t="s">
        <v>1810</v>
      </c>
      <c r="B850" s="2" t="s">
        <v>1728</v>
      </c>
      <c r="C850" s="2" t="s">
        <v>1712</v>
      </c>
      <c r="D850" s="4">
        <f t="shared" si="14"/>
        <v>193</v>
      </c>
    </row>
    <row r="851" spans="1:38" x14ac:dyDescent="0.25">
      <c r="A851" s="2" t="s">
        <v>1810</v>
      </c>
      <c r="B851" s="2" t="s">
        <v>1727</v>
      </c>
      <c r="C851" s="2" t="s">
        <v>1712</v>
      </c>
      <c r="D851" s="4">
        <f t="shared" si="14"/>
        <v>195</v>
      </c>
      <c r="T851" s="2">
        <v>1.2509999999999999</v>
      </c>
      <c r="AC851" s="2">
        <v>2.0649999999999999</v>
      </c>
      <c r="AD851" s="2" t="s">
        <v>708</v>
      </c>
    </row>
    <row r="852" spans="1:38" x14ac:dyDescent="0.25">
      <c r="A852" s="2" t="s">
        <v>1810</v>
      </c>
      <c r="B852" s="2" t="s">
        <v>1726</v>
      </c>
      <c r="C852" s="2" t="s">
        <v>1712</v>
      </c>
      <c r="D852" s="4">
        <f t="shared" si="14"/>
        <v>196</v>
      </c>
      <c r="W852" s="3">
        <v>8.9999999999999998E-4</v>
      </c>
      <c r="X852" s="2" t="s">
        <v>708</v>
      </c>
      <c r="AF852" s="3">
        <v>8.9999999999999998E-4</v>
      </c>
      <c r="AG852" s="2" t="s">
        <v>708</v>
      </c>
    </row>
    <row r="853" spans="1:38" x14ac:dyDescent="0.25">
      <c r="A853" s="2" t="s">
        <v>1810</v>
      </c>
      <c r="B853" s="2" t="s">
        <v>1724</v>
      </c>
      <c r="C853" s="2" t="s">
        <v>1712</v>
      </c>
      <c r="D853" s="4">
        <f t="shared" si="14"/>
        <v>197</v>
      </c>
      <c r="T853" s="2">
        <v>0.32900000000000001</v>
      </c>
      <c r="W853" s="2">
        <v>4.5699999999999998E-2</v>
      </c>
      <c r="X853" s="2" t="s">
        <v>705</v>
      </c>
      <c r="Y853" s="2" t="s">
        <v>1846</v>
      </c>
      <c r="AC853" s="2">
        <v>4.5699999999999998E-2</v>
      </c>
      <c r="AD853" s="2" t="s">
        <v>705</v>
      </c>
      <c r="AE853" s="2" t="s">
        <v>1845</v>
      </c>
      <c r="AF853" s="2">
        <v>4.5699999999999998E-2</v>
      </c>
      <c r="AG853" s="2" t="s">
        <v>705</v>
      </c>
      <c r="AH853" s="2" t="s">
        <v>1844</v>
      </c>
    </row>
    <row r="854" spans="1:38" x14ac:dyDescent="0.25">
      <c r="A854" s="2" t="s">
        <v>1810</v>
      </c>
      <c r="B854" s="2" t="s">
        <v>1723</v>
      </c>
      <c r="C854" s="2" t="s">
        <v>1712</v>
      </c>
      <c r="D854" s="4">
        <f t="shared" si="14"/>
        <v>201</v>
      </c>
      <c r="T854" s="2">
        <v>0.78600000000000003</v>
      </c>
      <c r="AC854" s="2">
        <v>3.28</v>
      </c>
      <c r="AD854" s="2" t="s">
        <v>705</v>
      </c>
      <c r="AF854" s="2">
        <v>3.2810000000000001</v>
      </c>
      <c r="AG854" s="2" t="s">
        <v>708</v>
      </c>
    </row>
    <row r="855" spans="1:38" x14ac:dyDescent="0.25">
      <c r="A855" s="2" t="s">
        <v>1810</v>
      </c>
      <c r="B855" s="2" t="s">
        <v>1722</v>
      </c>
      <c r="C855" s="2" t="s">
        <v>1712</v>
      </c>
      <c r="D855" s="4">
        <f t="shared" si="14"/>
        <v>202</v>
      </c>
      <c r="W855" s="2">
        <v>9.58</v>
      </c>
      <c r="Z855" s="2">
        <v>8.7080000000000002</v>
      </c>
      <c r="AA855" s="2" t="s">
        <v>708</v>
      </c>
      <c r="AC855" s="2">
        <v>7.8360000000000003</v>
      </c>
      <c r="AL855" s="2">
        <v>9.69</v>
      </c>
    </row>
    <row r="856" spans="1:38" x14ac:dyDescent="0.25">
      <c r="A856" s="2" t="s">
        <v>1810</v>
      </c>
      <c r="B856" s="2" t="s">
        <v>1721</v>
      </c>
      <c r="C856" s="2" t="s">
        <v>1712</v>
      </c>
      <c r="D856" s="4">
        <f t="shared" si="14"/>
        <v>277</v>
      </c>
      <c r="AI856" s="2">
        <v>0.24</v>
      </c>
    </row>
    <row r="857" spans="1:38" x14ac:dyDescent="0.25">
      <c r="A857" s="2" t="s">
        <v>1810</v>
      </c>
      <c r="B857" s="2" t="s">
        <v>1720</v>
      </c>
      <c r="C857" s="2" t="s">
        <v>1712</v>
      </c>
      <c r="D857" s="4">
        <f t="shared" si="14"/>
        <v>276</v>
      </c>
      <c r="AI857" s="2">
        <v>25.91</v>
      </c>
    </row>
    <row r="858" spans="1:38" x14ac:dyDescent="0.25">
      <c r="A858" s="2" t="s">
        <v>1810</v>
      </c>
      <c r="B858" s="2" t="s">
        <v>1719</v>
      </c>
      <c r="C858" s="2" t="s">
        <v>1712</v>
      </c>
      <c r="D858" s="4">
        <f t="shared" si="14"/>
        <v>209</v>
      </c>
      <c r="Q858" s="2">
        <v>0.63</v>
      </c>
      <c r="AC858" s="2">
        <v>1.006</v>
      </c>
      <c r="AD858" s="2" t="s">
        <v>708</v>
      </c>
      <c r="AE858" s="2" t="s">
        <v>731</v>
      </c>
    </row>
    <row r="859" spans="1:38" x14ac:dyDescent="0.25">
      <c r="A859" s="2" t="s">
        <v>1810</v>
      </c>
      <c r="B859" s="2" t="s">
        <v>1718</v>
      </c>
      <c r="C859" s="2" t="s">
        <v>1712</v>
      </c>
      <c r="D859" s="4">
        <f t="shared" si="14"/>
        <v>217</v>
      </c>
      <c r="T859" s="2">
        <v>2.3E-2</v>
      </c>
      <c r="AC859" s="2">
        <v>7.5999999999999998E-2</v>
      </c>
    </row>
    <row r="860" spans="1:38" x14ac:dyDescent="0.25">
      <c r="A860" s="2" t="s">
        <v>1810</v>
      </c>
      <c r="B860" s="2" t="s">
        <v>1717</v>
      </c>
      <c r="C860" s="2" t="s">
        <v>1712</v>
      </c>
      <c r="D860" s="4">
        <f t="shared" si="14"/>
        <v>222</v>
      </c>
      <c r="W860" s="2">
        <v>2.7280000000000002</v>
      </c>
      <c r="Z860" s="2">
        <v>2.4460000000000002</v>
      </c>
      <c r="AA860" s="2" t="s">
        <v>708</v>
      </c>
      <c r="AC860" s="2">
        <v>2.165</v>
      </c>
      <c r="AI860" s="2">
        <v>2.6440000000000001</v>
      </c>
      <c r="AJ860" s="2" t="s">
        <v>708</v>
      </c>
      <c r="AK860" s="2" t="s">
        <v>732</v>
      </c>
    </row>
    <row r="861" spans="1:38" x14ac:dyDescent="0.25">
      <c r="A861" s="2" t="s">
        <v>1810</v>
      </c>
      <c r="B861" s="2" t="s">
        <v>1716</v>
      </c>
      <c r="C861" s="2" t="s">
        <v>1712</v>
      </c>
      <c r="D861" s="4">
        <f t="shared" si="14"/>
        <v>226</v>
      </c>
      <c r="K861" s="2">
        <v>0.12</v>
      </c>
      <c r="AC861" s="2">
        <v>0.12</v>
      </c>
      <c r="AI861" s="2">
        <v>0.25900000000000001</v>
      </c>
    </row>
    <row r="862" spans="1:38" x14ac:dyDescent="0.25">
      <c r="A862" s="2" t="s">
        <v>1810</v>
      </c>
      <c r="B862" s="2" t="s">
        <v>1715</v>
      </c>
      <c r="C862" s="2" t="s">
        <v>1712</v>
      </c>
      <c r="D862" s="4">
        <f t="shared" si="14"/>
        <v>215</v>
      </c>
      <c r="Z862" s="2">
        <v>1.04</v>
      </c>
      <c r="AC862" s="2">
        <v>4.6319999999999997</v>
      </c>
      <c r="AD862" s="2" t="s">
        <v>745</v>
      </c>
      <c r="AE862" s="2" t="s">
        <v>733</v>
      </c>
    </row>
    <row r="863" spans="1:38" x14ac:dyDescent="0.25">
      <c r="A863" s="2" t="s">
        <v>1810</v>
      </c>
      <c r="B863" s="2" t="s">
        <v>1714</v>
      </c>
      <c r="C863" s="2" t="s">
        <v>1712</v>
      </c>
      <c r="D863" s="4">
        <f t="shared" si="14"/>
        <v>251</v>
      </c>
      <c r="W863" s="2">
        <v>1.339</v>
      </c>
      <c r="Z863" s="2">
        <v>1.3180000000000001</v>
      </c>
      <c r="AC863" s="2">
        <v>1.1519999999999999</v>
      </c>
      <c r="AD863" s="2" t="s">
        <v>705</v>
      </c>
      <c r="AE863" s="2" t="s">
        <v>734</v>
      </c>
    </row>
    <row r="864" spans="1:38" x14ac:dyDescent="0.25">
      <c r="A864" s="2" t="s">
        <v>1810</v>
      </c>
      <c r="B864" s="2" t="s">
        <v>1713</v>
      </c>
      <c r="C864" s="2" t="s">
        <v>1712</v>
      </c>
      <c r="D864" s="4">
        <f t="shared" si="14"/>
        <v>181</v>
      </c>
      <c r="T864" s="2">
        <v>0.96399999999999997</v>
      </c>
      <c r="AC864" s="2">
        <v>3.3180000000000001</v>
      </c>
      <c r="AE864" s="2" t="s">
        <v>735</v>
      </c>
      <c r="AF864" s="2">
        <v>2.93</v>
      </c>
      <c r="AH864" s="2" t="s">
        <v>736</v>
      </c>
    </row>
    <row r="865" spans="1:38" x14ac:dyDescent="0.25">
      <c r="A865" s="2" t="s">
        <v>1810</v>
      </c>
      <c r="B865" s="2" t="s">
        <v>1711</v>
      </c>
      <c r="C865" s="2" t="s">
        <v>1672</v>
      </c>
      <c r="D865" s="4">
        <f t="shared" si="14"/>
        <v>8</v>
      </c>
      <c r="W865" s="2">
        <v>1E-3</v>
      </c>
      <c r="Z865" s="2">
        <v>1.2999999999999999E-3</v>
      </c>
      <c r="AA865" s="2" t="s">
        <v>705</v>
      </c>
      <c r="AB865" s="2" t="s">
        <v>737</v>
      </c>
      <c r="AF865" s="2">
        <v>1.2999999999999999E-3</v>
      </c>
      <c r="AG865" s="2" t="s">
        <v>705</v>
      </c>
      <c r="AH865" s="2" t="s">
        <v>1843</v>
      </c>
      <c r="AI865" s="2">
        <v>1.8E-3</v>
      </c>
    </row>
    <row r="866" spans="1:38" x14ac:dyDescent="0.25">
      <c r="A866" s="2" t="s">
        <v>1810</v>
      </c>
      <c r="B866" s="2" t="s">
        <v>1709</v>
      </c>
      <c r="C866" s="2" t="s">
        <v>1672</v>
      </c>
      <c r="D866" s="4">
        <f t="shared" si="14"/>
        <v>9</v>
      </c>
      <c r="Z866" s="2">
        <v>21.52</v>
      </c>
      <c r="AC866" s="2">
        <v>21.52</v>
      </c>
      <c r="AD866" s="2" t="s">
        <v>705</v>
      </c>
      <c r="AI866" s="2">
        <v>27.93</v>
      </c>
    </row>
    <row r="867" spans="1:38" x14ac:dyDescent="0.25">
      <c r="A867" s="2" t="s">
        <v>1810</v>
      </c>
      <c r="B867" s="2" t="s">
        <v>1708</v>
      </c>
      <c r="C867" s="2" t="s">
        <v>1672</v>
      </c>
      <c r="D867" s="4">
        <f t="shared" si="14"/>
        <v>12</v>
      </c>
    </row>
    <row r="868" spans="1:38" x14ac:dyDescent="0.25">
      <c r="A868" s="2" t="s">
        <v>1810</v>
      </c>
      <c r="B868" s="2" t="s">
        <v>1706</v>
      </c>
      <c r="C868" s="2" t="s">
        <v>1672</v>
      </c>
      <c r="D868" s="4">
        <f t="shared" si="14"/>
        <v>14</v>
      </c>
      <c r="W868" s="2">
        <v>5.4800000000000001E-2</v>
      </c>
      <c r="X868" s="2" t="s">
        <v>705</v>
      </c>
      <c r="Y868" s="2" t="s">
        <v>738</v>
      </c>
      <c r="Z868" s="2">
        <v>5.4800000000000001E-2</v>
      </c>
      <c r="AA868" s="2" t="s">
        <v>705</v>
      </c>
      <c r="AF868" s="2">
        <v>5.4800000000000001E-2</v>
      </c>
      <c r="AG868" s="2" t="s">
        <v>705</v>
      </c>
      <c r="AH868" s="2" t="s">
        <v>1842</v>
      </c>
    </row>
    <row r="869" spans="1:38" x14ac:dyDescent="0.25">
      <c r="A869" s="2" t="s">
        <v>1810</v>
      </c>
      <c r="B869" s="2" t="s">
        <v>1704</v>
      </c>
      <c r="C869" s="2" t="s">
        <v>1672</v>
      </c>
      <c r="D869" s="4">
        <f t="shared" si="14"/>
        <v>23</v>
      </c>
      <c r="T869" s="2">
        <v>1.7999999999999999E-2</v>
      </c>
      <c r="W869" s="2">
        <v>1.9E-2</v>
      </c>
      <c r="X869" s="2" t="s">
        <v>708</v>
      </c>
      <c r="Z869" s="2">
        <v>0.02</v>
      </c>
      <c r="AC869" s="2">
        <v>6.8400000000000002E-2</v>
      </c>
      <c r="AD869" s="2" t="s">
        <v>708</v>
      </c>
    </row>
    <row r="870" spans="1:38" x14ac:dyDescent="0.25">
      <c r="A870" s="2" t="s">
        <v>1810</v>
      </c>
      <c r="B870" s="2" t="s">
        <v>1703</v>
      </c>
      <c r="C870" s="2" t="s">
        <v>1672</v>
      </c>
      <c r="D870" s="4">
        <f t="shared" si="14"/>
        <v>19</v>
      </c>
      <c r="T870" s="2">
        <v>1.054</v>
      </c>
      <c r="AC870" s="2">
        <v>1.7769999999999999</v>
      </c>
      <c r="AD870" s="2" t="s">
        <v>705</v>
      </c>
      <c r="AE870" s="2" t="s">
        <v>1841</v>
      </c>
      <c r="AI870" s="2">
        <v>1.92</v>
      </c>
      <c r="AJ870" s="2" t="s">
        <v>708</v>
      </c>
    </row>
    <row r="871" spans="1:38" x14ac:dyDescent="0.25">
      <c r="A871" s="2" t="s">
        <v>1810</v>
      </c>
      <c r="B871" s="2" t="s">
        <v>1702</v>
      </c>
      <c r="C871" s="2" t="s">
        <v>1672</v>
      </c>
      <c r="D871" s="4">
        <f t="shared" si="14"/>
        <v>21</v>
      </c>
      <c r="Z871" s="2">
        <v>33.43</v>
      </c>
      <c r="AF871" s="2">
        <v>31.7</v>
      </c>
      <c r="AI871" s="2">
        <v>44.9</v>
      </c>
    </row>
    <row r="872" spans="1:38" x14ac:dyDescent="0.25">
      <c r="A872" s="2" t="s">
        <v>1810</v>
      </c>
      <c r="B872" s="2" t="s">
        <v>1701</v>
      </c>
      <c r="C872" s="2" t="s">
        <v>1672</v>
      </c>
      <c r="D872" s="4">
        <f t="shared" si="14"/>
        <v>33</v>
      </c>
      <c r="W872" s="2">
        <v>3.9910000000000001</v>
      </c>
      <c r="X872" s="2" t="s">
        <v>712</v>
      </c>
      <c r="Y872" s="2" t="s">
        <v>739</v>
      </c>
      <c r="Z872" s="2">
        <v>4.1040000000000001</v>
      </c>
      <c r="AA872" s="2" t="s">
        <v>712</v>
      </c>
      <c r="AB872" s="2" t="s">
        <v>740</v>
      </c>
      <c r="AF872" s="2">
        <v>2.3220000000000001</v>
      </c>
      <c r="AG872" s="2" t="s">
        <v>712</v>
      </c>
      <c r="AI872" s="2">
        <v>4.7489999999999997</v>
      </c>
      <c r="AJ872" s="2" t="s">
        <v>705</v>
      </c>
      <c r="AK872" s="2" t="s">
        <v>1840</v>
      </c>
    </row>
    <row r="873" spans="1:38" x14ac:dyDescent="0.25">
      <c r="A873" s="2" t="s">
        <v>1810</v>
      </c>
      <c r="B873" s="2" t="s">
        <v>1700</v>
      </c>
      <c r="C873" s="2" t="s">
        <v>1672</v>
      </c>
      <c r="D873" s="4">
        <f t="shared" si="14"/>
        <v>40</v>
      </c>
      <c r="AF873" s="2">
        <v>29.42</v>
      </c>
    </row>
    <row r="874" spans="1:38" x14ac:dyDescent="0.25">
      <c r="A874" s="2" t="s">
        <v>1810</v>
      </c>
      <c r="B874" s="2" t="s">
        <v>1699</v>
      </c>
      <c r="C874" s="2" t="s">
        <v>1672</v>
      </c>
      <c r="D874" s="4">
        <f t="shared" si="14"/>
        <v>44</v>
      </c>
      <c r="Z874" s="2">
        <v>3.3079999999999998</v>
      </c>
      <c r="AC874" s="2">
        <v>4.92</v>
      </c>
      <c r="AD874" s="2" t="s">
        <v>705</v>
      </c>
      <c r="AI874" s="2">
        <v>6.391</v>
      </c>
      <c r="AJ874" s="2" t="s">
        <v>708</v>
      </c>
    </row>
    <row r="875" spans="1:38" x14ac:dyDescent="0.25">
      <c r="A875" s="2" t="s">
        <v>1810</v>
      </c>
      <c r="B875" s="2" t="s">
        <v>1698</v>
      </c>
      <c r="C875" s="2" t="s">
        <v>1672</v>
      </c>
      <c r="D875" s="4">
        <f t="shared" si="14"/>
        <v>48</v>
      </c>
      <c r="AL875" s="2">
        <v>1.33</v>
      </c>
    </row>
    <row r="876" spans="1:38" x14ac:dyDescent="0.25">
      <c r="A876" s="2" t="s">
        <v>1810</v>
      </c>
      <c r="B876" s="2" t="s">
        <v>1697</v>
      </c>
      <c r="C876" s="2" t="s">
        <v>1672</v>
      </c>
      <c r="D876" s="4">
        <f t="shared" si="14"/>
        <v>49</v>
      </c>
      <c r="Z876" s="2">
        <v>2.6659999999999999</v>
      </c>
      <c r="AF876" s="2">
        <v>2.476</v>
      </c>
      <c r="AI876" s="2">
        <v>3.569</v>
      </c>
      <c r="AL876" s="2">
        <v>4.5190000000000001</v>
      </c>
    </row>
    <row r="877" spans="1:38" x14ac:dyDescent="0.25">
      <c r="A877" s="2" t="s">
        <v>1810</v>
      </c>
      <c r="B877" s="2" t="s">
        <v>1696</v>
      </c>
      <c r="C877" s="2" t="s">
        <v>1672</v>
      </c>
      <c r="D877" s="4">
        <f t="shared" si="14"/>
        <v>55</v>
      </c>
      <c r="AI877" s="2">
        <v>1E-3</v>
      </c>
      <c r="AJ877" s="2" t="s">
        <v>708</v>
      </c>
    </row>
    <row r="878" spans="1:38" x14ac:dyDescent="0.25">
      <c r="A878" s="2" t="s">
        <v>1810</v>
      </c>
      <c r="B878" s="2" t="s">
        <v>1695</v>
      </c>
      <c r="C878" s="2" t="s">
        <v>1672</v>
      </c>
      <c r="D878" s="4">
        <f t="shared" si="14"/>
        <v>56</v>
      </c>
      <c r="AC878" s="2">
        <v>4.2</v>
      </c>
      <c r="AD878" s="2" t="s">
        <v>708</v>
      </c>
      <c r="AF878" s="2">
        <v>4.4870000000000001</v>
      </c>
      <c r="AG878" s="2" t="s">
        <v>708</v>
      </c>
      <c r="AI878" s="2">
        <v>5.7149999999999999</v>
      </c>
    </row>
    <row r="879" spans="1:38" x14ac:dyDescent="0.25">
      <c r="A879" s="2" t="s">
        <v>1810</v>
      </c>
      <c r="B879" s="2" t="s">
        <v>1694</v>
      </c>
      <c r="C879" s="2" t="s">
        <v>1672</v>
      </c>
      <c r="D879" s="4">
        <f t="shared" si="14"/>
        <v>58</v>
      </c>
      <c r="AC879" s="2">
        <v>8.0760000000000005</v>
      </c>
      <c r="AD879" s="2" t="s">
        <v>705</v>
      </c>
      <c r="AE879" s="2" t="s">
        <v>741</v>
      </c>
      <c r="AF879" s="2">
        <v>8.0760000000000005</v>
      </c>
      <c r="AG879" s="2" t="s">
        <v>705</v>
      </c>
      <c r="AH879" s="2" t="s">
        <v>742</v>
      </c>
    </row>
    <row r="880" spans="1:38" x14ac:dyDescent="0.25">
      <c r="A880" s="2" t="s">
        <v>1810</v>
      </c>
      <c r="B880" s="2" t="s">
        <v>1693</v>
      </c>
      <c r="C880" s="2" t="s">
        <v>1672</v>
      </c>
      <c r="D880" s="4">
        <f t="shared" si="14"/>
        <v>60</v>
      </c>
      <c r="W880" s="2">
        <v>0.33600000000000002</v>
      </c>
      <c r="AC880" s="2">
        <v>0.76</v>
      </c>
      <c r="AD880" s="2" t="s">
        <v>705</v>
      </c>
      <c r="AF880" s="2">
        <v>1.431</v>
      </c>
    </row>
    <row r="881" spans="1:39" x14ac:dyDescent="0.25">
      <c r="A881" s="2" t="s">
        <v>1810</v>
      </c>
      <c r="B881" s="2" t="s">
        <v>1692</v>
      </c>
      <c r="C881" s="2" t="s">
        <v>1672</v>
      </c>
      <c r="D881" s="4">
        <f t="shared" si="14"/>
        <v>86</v>
      </c>
      <c r="Z881" s="2">
        <v>2.2000000000000001E-3</v>
      </c>
      <c r="AA881" s="2" t="s">
        <v>705</v>
      </c>
      <c r="AB881" s="2" t="s">
        <v>743</v>
      </c>
      <c r="AL881" s="2">
        <v>2.0999999999999999E-3</v>
      </c>
      <c r="AM881" s="2" t="s">
        <v>708</v>
      </c>
    </row>
    <row r="882" spans="1:39" x14ac:dyDescent="0.25">
      <c r="A882" s="2" t="s">
        <v>1810</v>
      </c>
      <c r="B882" s="2" t="s">
        <v>1691</v>
      </c>
      <c r="C882" s="2" t="s">
        <v>1672</v>
      </c>
      <c r="D882" s="4">
        <f t="shared" si="14"/>
        <v>89</v>
      </c>
      <c r="AC882" s="2">
        <v>1.472</v>
      </c>
      <c r="AF882" s="2">
        <v>1.8859999999999999</v>
      </c>
    </row>
    <row r="883" spans="1:39" x14ac:dyDescent="0.25">
      <c r="A883" s="2" t="s">
        <v>1810</v>
      </c>
      <c r="B883" s="2" t="s">
        <v>1690</v>
      </c>
      <c r="C883" s="2" t="s">
        <v>1672</v>
      </c>
      <c r="D883" s="4">
        <f t="shared" si="14"/>
        <v>91</v>
      </c>
      <c r="W883" s="2">
        <v>1.4379999999999999</v>
      </c>
      <c r="AC883" s="2">
        <v>1.6</v>
      </c>
      <c r="AD883" s="2" t="s">
        <v>705</v>
      </c>
      <c r="AI883" s="2">
        <v>1.363</v>
      </c>
      <c r="AJ883" s="2" t="s">
        <v>705</v>
      </c>
      <c r="AK883" s="2" t="s">
        <v>744</v>
      </c>
    </row>
    <row r="884" spans="1:39" x14ac:dyDescent="0.25">
      <c r="A884" s="2" t="s">
        <v>1810</v>
      </c>
      <c r="B884" s="2" t="s">
        <v>1689</v>
      </c>
      <c r="C884" s="2" t="s">
        <v>1672</v>
      </c>
      <c r="D884" s="4">
        <f t="shared" si="14"/>
        <v>93</v>
      </c>
      <c r="W884" s="2">
        <v>0.92459999999999998</v>
      </c>
      <c r="Z884" s="2">
        <v>1.169</v>
      </c>
      <c r="AI884" s="2">
        <v>1.2090000000000001</v>
      </c>
      <c r="AJ884" s="2" t="s">
        <v>705</v>
      </c>
      <c r="AK884" s="2" t="s">
        <v>746</v>
      </c>
    </row>
    <row r="885" spans="1:39" x14ac:dyDescent="0.25">
      <c r="A885" s="2" t="s">
        <v>1810</v>
      </c>
      <c r="B885" s="2" t="s">
        <v>1688</v>
      </c>
      <c r="C885" s="2" t="s">
        <v>1672</v>
      </c>
      <c r="D885" s="4">
        <f t="shared" si="14"/>
        <v>95</v>
      </c>
      <c r="AF885" s="2">
        <v>1.1779999999999999</v>
      </c>
    </row>
    <row r="886" spans="1:39" x14ac:dyDescent="0.25">
      <c r="A886" s="2" t="s">
        <v>1810</v>
      </c>
      <c r="B886" s="2" t="s">
        <v>1687</v>
      </c>
      <c r="C886" s="2" t="s">
        <v>1672</v>
      </c>
      <c r="D886" s="4">
        <f t="shared" si="14"/>
        <v>109</v>
      </c>
      <c r="Z886" s="2">
        <v>0.69599999999999995</v>
      </c>
      <c r="AF886" s="2">
        <v>0.44800000000000001</v>
      </c>
      <c r="AG886" s="2" t="s">
        <v>705</v>
      </c>
    </row>
    <row r="887" spans="1:39" x14ac:dyDescent="0.25">
      <c r="A887" s="2" t="s">
        <v>1810</v>
      </c>
      <c r="B887" s="2" t="s">
        <v>1686</v>
      </c>
      <c r="C887" s="2" t="s">
        <v>1672</v>
      </c>
      <c r="D887" s="4">
        <f t="shared" si="14"/>
        <v>138</v>
      </c>
      <c r="Z887" s="2">
        <v>62.5</v>
      </c>
      <c r="AA887" s="2" t="s">
        <v>712</v>
      </c>
      <c r="AC887" s="2">
        <v>56.1</v>
      </c>
      <c r="AF887" s="2">
        <v>60.57</v>
      </c>
      <c r="AI887" s="2">
        <v>61.58</v>
      </c>
    </row>
    <row r="888" spans="1:39" x14ac:dyDescent="0.25">
      <c r="A888" s="2" t="s">
        <v>1810</v>
      </c>
      <c r="B888" s="2" t="s">
        <v>1685</v>
      </c>
      <c r="C888" s="2" t="s">
        <v>1672</v>
      </c>
      <c r="D888" s="4">
        <f t="shared" si="14"/>
        <v>157</v>
      </c>
      <c r="AC888" s="2">
        <v>1.18</v>
      </c>
      <c r="AI888" s="2">
        <v>1.1850000000000001</v>
      </c>
    </row>
    <row r="889" spans="1:39" x14ac:dyDescent="0.25">
      <c r="A889" s="2" t="s">
        <v>1810</v>
      </c>
      <c r="B889" s="2" t="s">
        <v>1684</v>
      </c>
      <c r="C889" s="2" t="s">
        <v>1672</v>
      </c>
      <c r="D889" s="4">
        <f t="shared" si="14"/>
        <v>166</v>
      </c>
      <c r="AI889" s="2">
        <v>0.44600000000000001</v>
      </c>
    </row>
    <row r="890" spans="1:39" x14ac:dyDescent="0.25">
      <c r="A890" s="2" t="s">
        <v>1810</v>
      </c>
      <c r="B890" s="2" t="s">
        <v>1683</v>
      </c>
      <c r="C890" s="2" t="s">
        <v>1672</v>
      </c>
      <c r="D890" s="4">
        <f t="shared" si="14"/>
        <v>169</v>
      </c>
      <c r="T890" s="2">
        <v>0.33539999999999998</v>
      </c>
      <c r="AC890" s="2">
        <v>0.35</v>
      </c>
      <c r="AD890" s="2" t="s">
        <v>705</v>
      </c>
      <c r="AI890" s="2">
        <v>1.897</v>
      </c>
      <c r="AJ890" s="2" t="s">
        <v>708</v>
      </c>
    </row>
    <row r="891" spans="1:39" x14ac:dyDescent="0.25">
      <c r="A891" s="2" t="s">
        <v>1810</v>
      </c>
      <c r="B891" s="2" t="s">
        <v>1682</v>
      </c>
      <c r="C891" s="2" t="s">
        <v>1672</v>
      </c>
      <c r="D891" s="4">
        <f t="shared" si="14"/>
        <v>170</v>
      </c>
      <c r="AI891" s="2">
        <v>12.12</v>
      </c>
    </row>
    <row r="892" spans="1:39" x14ac:dyDescent="0.25">
      <c r="A892" s="2" t="s">
        <v>1810</v>
      </c>
      <c r="B892" s="2" t="s">
        <v>1681</v>
      </c>
      <c r="C892" s="2" t="s">
        <v>1672</v>
      </c>
      <c r="D892" s="4">
        <f t="shared" si="14"/>
        <v>177</v>
      </c>
      <c r="W892" s="2">
        <v>0.20630000000000001</v>
      </c>
      <c r="Y892" s="2" t="s">
        <v>747</v>
      </c>
      <c r="AC892" s="2">
        <v>0.13059999999999999</v>
      </c>
      <c r="AF892" s="2">
        <v>7.3899999999999993E-2</v>
      </c>
      <c r="AH892" s="2" t="s">
        <v>748</v>
      </c>
      <c r="AI892" s="2">
        <v>6.4100000000000004E-2</v>
      </c>
      <c r="AK892" s="2" t="s">
        <v>749</v>
      </c>
    </row>
    <row r="893" spans="1:39" x14ac:dyDescent="0.25">
      <c r="A893" s="2" t="s">
        <v>1810</v>
      </c>
      <c r="B893" s="2" t="s">
        <v>1680</v>
      </c>
      <c r="C893" s="2" t="s">
        <v>1672</v>
      </c>
      <c r="D893" s="4">
        <f t="shared" si="14"/>
        <v>188</v>
      </c>
      <c r="Z893" s="3">
        <v>2.0000000000000001E-4</v>
      </c>
      <c r="AA893" s="2" t="s">
        <v>705</v>
      </c>
      <c r="AB893" s="2" t="s">
        <v>750</v>
      </c>
      <c r="AI893" s="3">
        <v>2.0000000000000001E-4</v>
      </c>
      <c r="AJ893" s="2" t="s">
        <v>708</v>
      </c>
    </row>
    <row r="894" spans="1:39" x14ac:dyDescent="0.25">
      <c r="A894" s="2" t="s">
        <v>1810</v>
      </c>
      <c r="B894" s="2" t="s">
        <v>1679</v>
      </c>
      <c r="C894" s="2" t="s">
        <v>1672</v>
      </c>
      <c r="D894" s="4">
        <f t="shared" si="14"/>
        <v>189</v>
      </c>
      <c r="AF894" s="2">
        <v>3.04E-2</v>
      </c>
      <c r="AG894" s="2" t="s">
        <v>708</v>
      </c>
    </row>
    <row r="895" spans="1:39" x14ac:dyDescent="0.25">
      <c r="A895" s="2" t="s">
        <v>1810</v>
      </c>
      <c r="B895" s="2" t="s">
        <v>1678</v>
      </c>
      <c r="C895" s="2" t="s">
        <v>1672</v>
      </c>
      <c r="D895" s="4">
        <f t="shared" si="14"/>
        <v>191</v>
      </c>
      <c r="W895" s="2">
        <v>1.01E-2</v>
      </c>
      <c r="X895" s="2" t="s">
        <v>705</v>
      </c>
      <c r="Y895" s="2" t="s">
        <v>751</v>
      </c>
      <c r="AL895" s="2">
        <v>0</v>
      </c>
      <c r="AM895" s="2" t="s">
        <v>708</v>
      </c>
    </row>
    <row r="896" spans="1:39" x14ac:dyDescent="0.25">
      <c r="A896" s="2" t="s">
        <v>1810</v>
      </c>
      <c r="B896" s="2" t="s">
        <v>1677</v>
      </c>
      <c r="C896" s="2" t="s">
        <v>1672</v>
      </c>
      <c r="D896" s="4">
        <f t="shared" si="14"/>
        <v>207</v>
      </c>
      <c r="T896" s="2">
        <v>0.41</v>
      </c>
      <c r="AC896" s="2">
        <v>0.62</v>
      </c>
      <c r="AD896" s="2" t="s">
        <v>705</v>
      </c>
      <c r="AF896" s="2">
        <v>0.43109999999999998</v>
      </c>
      <c r="AG896" s="2" t="s">
        <v>705</v>
      </c>
      <c r="AH896" s="2" t="s">
        <v>1839</v>
      </c>
    </row>
    <row r="897" spans="1:38" x14ac:dyDescent="0.25">
      <c r="A897" s="2" t="s">
        <v>1810</v>
      </c>
      <c r="B897" s="2" t="s">
        <v>1676</v>
      </c>
      <c r="C897" s="2" t="s">
        <v>1672</v>
      </c>
      <c r="D897" s="4">
        <f t="shared" si="14"/>
        <v>220</v>
      </c>
      <c r="Z897" s="2">
        <v>1.5599999999999999E-2</v>
      </c>
      <c r="AC897" s="2">
        <v>1.7000000000000001E-2</v>
      </c>
      <c r="AF897" s="2">
        <v>1.4999999999999999E-2</v>
      </c>
      <c r="AG897" s="2" t="s">
        <v>708</v>
      </c>
      <c r="AI897" s="2">
        <v>1.67E-2</v>
      </c>
      <c r="AJ897" s="2" t="s">
        <v>708</v>
      </c>
    </row>
    <row r="898" spans="1:38" x14ac:dyDescent="0.25">
      <c r="A898" s="2" t="s">
        <v>1810</v>
      </c>
      <c r="B898" s="2" t="s">
        <v>1675</v>
      </c>
      <c r="C898" s="2" t="s">
        <v>1672</v>
      </c>
      <c r="D898" s="4">
        <f t="shared" si="14"/>
        <v>231</v>
      </c>
      <c r="K898" s="2">
        <v>100.1</v>
      </c>
      <c r="N898" s="2">
        <v>106.5</v>
      </c>
      <c r="Q898" s="2">
        <v>117.1</v>
      </c>
      <c r="W898" s="2">
        <v>194.7</v>
      </c>
      <c r="Y898" s="2" t="s">
        <v>1838</v>
      </c>
      <c r="AC898" s="2">
        <v>196.5</v>
      </c>
      <c r="AE898" s="2" t="s">
        <v>1837</v>
      </c>
      <c r="AF898" s="2">
        <v>191.9</v>
      </c>
      <c r="AH898" s="2" t="s">
        <v>1836</v>
      </c>
      <c r="AI898" s="2">
        <v>175.1</v>
      </c>
      <c r="AK898" s="2" t="s">
        <v>1835</v>
      </c>
    </row>
    <row r="899" spans="1:38" x14ac:dyDescent="0.25">
      <c r="A899" s="2" t="s">
        <v>1810</v>
      </c>
      <c r="B899" s="2" t="s">
        <v>1674</v>
      </c>
      <c r="C899" s="2" t="s">
        <v>1672</v>
      </c>
      <c r="D899" s="4">
        <f t="shared" ref="D899:D962" si="15">IF(B899="","",VALUE(LEFT(B899,FIND(".|",B899)-1)))</f>
        <v>234</v>
      </c>
      <c r="H899" s="2">
        <v>0.59150000000000003</v>
      </c>
      <c r="AC899" s="2">
        <v>3.17</v>
      </c>
    </row>
    <row r="900" spans="1:38" x14ac:dyDescent="0.25">
      <c r="A900" s="2" t="s">
        <v>1810</v>
      </c>
      <c r="B900" s="2" t="s">
        <v>1673</v>
      </c>
      <c r="C900" s="2" t="s">
        <v>1672</v>
      </c>
      <c r="D900" s="4">
        <f t="shared" si="15"/>
        <v>236</v>
      </c>
      <c r="K900" s="2">
        <v>1.8859999999999999</v>
      </c>
      <c r="AC900" s="2">
        <v>3.97</v>
      </c>
      <c r="AD900" s="2" t="s">
        <v>705</v>
      </c>
      <c r="AF900" s="2">
        <v>16.71</v>
      </c>
      <c r="AG900" s="2" t="s">
        <v>708</v>
      </c>
      <c r="AI900" s="2">
        <v>16.71</v>
      </c>
      <c r="AJ900" s="2" t="s">
        <v>705</v>
      </c>
      <c r="AK900" s="2" t="s">
        <v>752</v>
      </c>
    </row>
    <row r="901" spans="1:38" x14ac:dyDescent="0.25">
      <c r="A901" s="2" t="s">
        <v>1810</v>
      </c>
      <c r="B901" s="2" t="s">
        <v>1671</v>
      </c>
      <c r="C901" s="2" t="s">
        <v>1620</v>
      </c>
      <c r="D901" s="4">
        <f t="shared" si="15"/>
        <v>2</v>
      </c>
      <c r="T901" s="2">
        <v>25.85</v>
      </c>
      <c r="AC901" s="2">
        <v>20</v>
      </c>
    </row>
    <row r="902" spans="1:38" x14ac:dyDescent="0.25">
      <c r="A902" s="2" t="s">
        <v>1810</v>
      </c>
      <c r="B902" s="2" t="s">
        <v>1670</v>
      </c>
      <c r="C902" s="2" t="s">
        <v>1620</v>
      </c>
      <c r="D902" s="4">
        <f t="shared" si="15"/>
        <v>1</v>
      </c>
      <c r="Z902" s="2">
        <v>1.94</v>
      </c>
      <c r="AC902" s="2">
        <v>1.1399999999999999</v>
      </c>
      <c r="AD902" s="2" t="s">
        <v>708</v>
      </c>
      <c r="AF902" s="2">
        <v>1.89</v>
      </c>
      <c r="AI902" s="2">
        <v>1.153</v>
      </c>
    </row>
    <row r="903" spans="1:38" x14ac:dyDescent="0.25">
      <c r="A903" s="2" t="s">
        <v>1810</v>
      </c>
      <c r="B903" s="2" t="s">
        <v>1669</v>
      </c>
      <c r="C903" s="2" t="s">
        <v>1620</v>
      </c>
      <c r="D903" s="4">
        <f t="shared" si="15"/>
        <v>52</v>
      </c>
      <c r="Z903" s="2">
        <v>10.16</v>
      </c>
      <c r="AC903" s="2">
        <v>7.5949999999999998</v>
      </c>
      <c r="AF903" s="2">
        <v>9.33</v>
      </c>
      <c r="AG903" s="2" t="s">
        <v>708</v>
      </c>
      <c r="AI903" s="2">
        <v>10.1</v>
      </c>
    </row>
    <row r="904" spans="1:38" x14ac:dyDescent="0.25">
      <c r="A904" s="2" t="s">
        <v>1810</v>
      </c>
      <c r="B904" s="2" t="s">
        <v>1668</v>
      </c>
      <c r="C904" s="2" t="s">
        <v>1620</v>
      </c>
      <c r="D904" s="4">
        <f t="shared" si="15"/>
        <v>13</v>
      </c>
      <c r="W904" s="2">
        <v>0.13500000000000001</v>
      </c>
      <c r="AC904" s="2">
        <v>0.17</v>
      </c>
      <c r="AD904" s="2" t="s">
        <v>705</v>
      </c>
      <c r="AF904" s="2">
        <v>0.15920000000000001</v>
      </c>
    </row>
    <row r="905" spans="1:38" x14ac:dyDescent="0.25">
      <c r="A905" s="2" t="s">
        <v>1810</v>
      </c>
      <c r="B905" s="2" t="s">
        <v>1667</v>
      </c>
      <c r="C905" s="2" t="s">
        <v>1620</v>
      </c>
      <c r="D905" s="4">
        <f t="shared" si="15"/>
        <v>16</v>
      </c>
      <c r="AI905" s="2">
        <v>31.5</v>
      </c>
      <c r="AK905" s="2" t="s">
        <v>753</v>
      </c>
    </row>
    <row r="906" spans="1:38" x14ac:dyDescent="0.25">
      <c r="A906" s="2" t="s">
        <v>1810</v>
      </c>
      <c r="B906" s="2" t="s">
        <v>1666</v>
      </c>
      <c r="C906" s="2" t="s">
        <v>1620</v>
      </c>
      <c r="D906" s="4">
        <f t="shared" si="15"/>
        <v>18</v>
      </c>
      <c r="AI906" s="2">
        <v>0.318</v>
      </c>
    </row>
    <row r="907" spans="1:38" x14ac:dyDescent="0.25">
      <c r="A907" s="2" t="s">
        <v>1810</v>
      </c>
      <c r="B907" s="2" t="s">
        <v>1665</v>
      </c>
      <c r="C907" s="2" t="s">
        <v>1620</v>
      </c>
      <c r="D907" s="4">
        <f t="shared" si="15"/>
        <v>26</v>
      </c>
      <c r="Z907" s="2">
        <v>5.3E-3</v>
      </c>
      <c r="AA907" s="2" t="s">
        <v>705</v>
      </c>
      <c r="AB907" s="2" t="s">
        <v>754</v>
      </c>
    </row>
    <row r="908" spans="1:38" x14ac:dyDescent="0.25">
      <c r="A908" s="2" t="s">
        <v>1810</v>
      </c>
      <c r="B908" s="2" t="s">
        <v>1664</v>
      </c>
      <c r="C908" s="2" t="s">
        <v>1620</v>
      </c>
      <c r="D908" s="4">
        <f t="shared" si="15"/>
        <v>115</v>
      </c>
      <c r="AF908" s="2">
        <v>2.0529999999999999</v>
      </c>
    </row>
    <row r="909" spans="1:38" x14ac:dyDescent="0.25">
      <c r="A909" s="2" t="s">
        <v>1810</v>
      </c>
      <c r="B909" s="2" t="s">
        <v>1663</v>
      </c>
      <c r="C909" s="2" t="s">
        <v>1620</v>
      </c>
      <c r="D909" s="4">
        <f t="shared" si="15"/>
        <v>351</v>
      </c>
      <c r="Q909" s="2">
        <v>391.2</v>
      </c>
      <c r="T909" s="2">
        <v>415.2</v>
      </c>
      <c r="U909" s="2" t="s">
        <v>708</v>
      </c>
      <c r="W909" s="2">
        <v>415</v>
      </c>
      <c r="Z909" s="2">
        <v>407.7</v>
      </c>
      <c r="AF909" s="2">
        <v>358</v>
      </c>
      <c r="AI909" s="2">
        <v>368.9</v>
      </c>
      <c r="AL909" s="2">
        <v>392.2</v>
      </c>
    </row>
    <row r="910" spans="1:38" x14ac:dyDescent="0.25">
      <c r="A910" s="2" t="s">
        <v>1810</v>
      </c>
      <c r="B910" s="2" t="s">
        <v>1662</v>
      </c>
      <c r="C910" s="2" t="s">
        <v>1620</v>
      </c>
      <c r="D910" s="4">
        <f t="shared" si="15"/>
        <v>116</v>
      </c>
      <c r="Z910" s="2">
        <v>6.61</v>
      </c>
      <c r="AA910" s="2" t="s">
        <v>705</v>
      </c>
      <c r="AF910" s="2">
        <v>6.61</v>
      </c>
      <c r="AG910" s="2" t="s">
        <v>705</v>
      </c>
    </row>
    <row r="911" spans="1:38" x14ac:dyDescent="0.25">
      <c r="A911" s="2" t="s">
        <v>1810</v>
      </c>
      <c r="B911" s="2" t="s">
        <v>1661</v>
      </c>
      <c r="C911" s="2" t="s">
        <v>1620</v>
      </c>
      <c r="D911" s="4">
        <f t="shared" si="15"/>
        <v>73</v>
      </c>
      <c r="AF911" s="2">
        <v>1.0549999999999999</v>
      </c>
      <c r="AH911" s="2" t="s">
        <v>755</v>
      </c>
    </row>
    <row r="912" spans="1:38" x14ac:dyDescent="0.25">
      <c r="A912" s="2" t="s">
        <v>1810</v>
      </c>
      <c r="B912" s="2" t="s">
        <v>1660</v>
      </c>
      <c r="C912" s="2" t="s">
        <v>1620</v>
      </c>
      <c r="D912" s="4">
        <f t="shared" si="15"/>
        <v>100</v>
      </c>
      <c r="N912" s="2">
        <v>353.4</v>
      </c>
      <c r="Q912" s="2">
        <v>411.7</v>
      </c>
      <c r="R912" s="2" t="s">
        <v>708</v>
      </c>
      <c r="T912" s="2">
        <v>468</v>
      </c>
      <c r="U912" s="2" t="s">
        <v>708</v>
      </c>
      <c r="W912" s="2">
        <v>460</v>
      </c>
      <c r="AC912" s="2">
        <v>558.4</v>
      </c>
      <c r="AD912" s="2" t="s">
        <v>705</v>
      </c>
      <c r="AI912" s="2">
        <v>688</v>
      </c>
    </row>
    <row r="913" spans="1:37" x14ac:dyDescent="0.25">
      <c r="A913" s="2" t="s">
        <v>1810</v>
      </c>
      <c r="B913" s="2" t="s">
        <v>1659</v>
      </c>
      <c r="C913" s="2" t="s">
        <v>1620</v>
      </c>
      <c r="D913" s="4">
        <f t="shared" si="15"/>
        <v>101</v>
      </c>
      <c r="W913" s="2">
        <v>69.239999999999995</v>
      </c>
      <c r="AC913" s="2">
        <v>92.76</v>
      </c>
    </row>
    <row r="914" spans="1:37" x14ac:dyDescent="0.25">
      <c r="A914" s="2" t="s">
        <v>1810</v>
      </c>
      <c r="B914" s="2" t="s">
        <v>1658</v>
      </c>
      <c r="C914" s="2" t="s">
        <v>1620</v>
      </c>
      <c r="D914" s="4">
        <f t="shared" si="15"/>
        <v>102</v>
      </c>
      <c r="Z914" s="2">
        <v>76</v>
      </c>
      <c r="AC914" s="2">
        <v>83.75</v>
      </c>
      <c r="AD914" s="2" t="s">
        <v>708</v>
      </c>
      <c r="AF914" s="2">
        <v>86</v>
      </c>
    </row>
    <row r="915" spans="1:37" x14ac:dyDescent="0.25">
      <c r="A915" s="2" t="s">
        <v>1810</v>
      </c>
      <c r="B915" s="2" t="s">
        <v>1657</v>
      </c>
      <c r="C915" s="2" t="s">
        <v>1620</v>
      </c>
      <c r="D915" s="4">
        <f t="shared" si="15"/>
        <v>103</v>
      </c>
      <c r="N915" s="2">
        <v>39.53</v>
      </c>
      <c r="Q915" s="2">
        <v>39.770000000000003</v>
      </c>
      <c r="R915" s="2" t="s">
        <v>708</v>
      </c>
      <c r="T915" s="2">
        <v>40</v>
      </c>
      <c r="W915" s="2">
        <v>39.380000000000003</v>
      </c>
      <c r="Z915" s="2">
        <v>45.69</v>
      </c>
      <c r="AA915" s="2" t="s">
        <v>708</v>
      </c>
      <c r="AC915" s="2">
        <v>52</v>
      </c>
    </row>
    <row r="916" spans="1:37" x14ac:dyDescent="0.25">
      <c r="A916" s="2" t="s">
        <v>1810</v>
      </c>
      <c r="B916" s="2" t="s">
        <v>1655</v>
      </c>
      <c r="C916" s="2" t="s">
        <v>1620</v>
      </c>
      <c r="D916" s="4">
        <f t="shared" si="15"/>
        <v>105</v>
      </c>
      <c r="K916" s="2">
        <v>1.2490000000000001</v>
      </c>
      <c r="N916" s="2">
        <v>1.242</v>
      </c>
      <c r="O916" s="2" t="s">
        <v>708</v>
      </c>
      <c r="Q916" s="2">
        <v>1.2350000000000001</v>
      </c>
      <c r="W916" s="2">
        <v>1.216</v>
      </c>
      <c r="AC916" s="2">
        <v>1.0209999999999999</v>
      </c>
      <c r="AF916" s="2">
        <v>1.129</v>
      </c>
      <c r="AI916" s="2">
        <v>1.016</v>
      </c>
    </row>
    <row r="917" spans="1:37" x14ac:dyDescent="0.25">
      <c r="A917" s="2" t="s">
        <v>1810</v>
      </c>
      <c r="B917" s="2" t="s">
        <v>1654</v>
      </c>
      <c r="C917" s="2" t="s">
        <v>1620</v>
      </c>
      <c r="D917" s="4">
        <f t="shared" si="15"/>
        <v>110</v>
      </c>
      <c r="Q917" s="2">
        <v>58</v>
      </c>
      <c r="W917" s="2">
        <v>58.6</v>
      </c>
      <c r="Z917" s="2">
        <v>58.88</v>
      </c>
      <c r="AA917" s="2" t="s">
        <v>712</v>
      </c>
      <c r="AC917" s="2">
        <v>56.05</v>
      </c>
      <c r="AD917" s="2" t="s">
        <v>712</v>
      </c>
      <c r="AE917" s="2" t="s">
        <v>756</v>
      </c>
      <c r="AF917" s="2">
        <v>54.5</v>
      </c>
      <c r="AG917" s="2" t="s">
        <v>712</v>
      </c>
      <c r="AH917" s="2" t="s">
        <v>757</v>
      </c>
      <c r="AI917" s="2">
        <v>54.43</v>
      </c>
      <c r="AJ917" s="2" t="s">
        <v>712</v>
      </c>
      <c r="AK917" s="2" t="s">
        <v>758</v>
      </c>
    </row>
    <row r="918" spans="1:37" x14ac:dyDescent="0.25">
      <c r="A918" s="2" t="s">
        <v>1810</v>
      </c>
      <c r="B918" s="2" t="s">
        <v>1653</v>
      </c>
      <c r="C918" s="2" t="s">
        <v>1620</v>
      </c>
      <c r="D918" s="4">
        <f t="shared" si="15"/>
        <v>112</v>
      </c>
      <c r="N918" s="2">
        <v>0.29299999999999998</v>
      </c>
      <c r="Q918" s="2">
        <v>0.377</v>
      </c>
      <c r="R918" s="2" t="s">
        <v>708</v>
      </c>
      <c r="T918" s="2">
        <v>0.46100000000000002</v>
      </c>
      <c r="W918" s="2">
        <v>0.73699999999999999</v>
      </c>
      <c r="AF918" s="2">
        <v>0.61119999999999997</v>
      </c>
    </row>
    <row r="919" spans="1:37" x14ac:dyDescent="0.25">
      <c r="A919" s="2" t="s">
        <v>1810</v>
      </c>
      <c r="B919" s="2" t="s">
        <v>1652</v>
      </c>
      <c r="C919" s="2" t="s">
        <v>1620</v>
      </c>
      <c r="D919" s="4">
        <f t="shared" si="15"/>
        <v>108</v>
      </c>
      <c r="Z919" s="2">
        <v>27.41</v>
      </c>
      <c r="AC919" s="2">
        <v>14.8</v>
      </c>
      <c r="AF919" s="2">
        <v>14.03</v>
      </c>
      <c r="AI919" s="2">
        <v>14</v>
      </c>
      <c r="AK919" s="2" t="s">
        <v>759</v>
      </c>
    </row>
    <row r="920" spans="1:37" x14ac:dyDescent="0.25">
      <c r="A920" s="2" t="s">
        <v>1810</v>
      </c>
      <c r="B920" s="2" t="s">
        <v>1651</v>
      </c>
      <c r="C920" s="2" t="s">
        <v>1620</v>
      </c>
      <c r="D920" s="4">
        <f t="shared" si="15"/>
        <v>118</v>
      </c>
      <c r="Z920" s="2">
        <v>0.32400000000000001</v>
      </c>
      <c r="AC920" s="2">
        <v>0.4919</v>
      </c>
    </row>
    <row r="921" spans="1:37" x14ac:dyDescent="0.25">
      <c r="A921" s="2" t="s">
        <v>1810</v>
      </c>
      <c r="B921" s="2" t="s">
        <v>1650</v>
      </c>
      <c r="C921" s="2" t="s">
        <v>1620</v>
      </c>
      <c r="D921" s="4">
        <f t="shared" si="15"/>
        <v>113</v>
      </c>
      <c r="Z921" s="2">
        <v>9.4960000000000004</v>
      </c>
      <c r="AC921" s="2">
        <v>9.4499999999999993</v>
      </c>
      <c r="AD921" s="2" t="s">
        <v>705</v>
      </c>
      <c r="AF921" s="2">
        <v>7.4470000000000001</v>
      </c>
      <c r="AI921" s="2">
        <v>7.1</v>
      </c>
    </row>
    <row r="922" spans="1:37" x14ac:dyDescent="0.25">
      <c r="A922" s="2" t="s">
        <v>1810</v>
      </c>
      <c r="B922" s="2" t="s">
        <v>1649</v>
      </c>
      <c r="C922" s="2" t="s">
        <v>1620</v>
      </c>
      <c r="D922" s="4">
        <f t="shared" si="15"/>
        <v>120</v>
      </c>
      <c r="AF922" s="2">
        <v>3.1930000000000001</v>
      </c>
      <c r="AG922" s="2" t="s">
        <v>705</v>
      </c>
      <c r="AH922" s="2" t="s">
        <v>760</v>
      </c>
    </row>
    <row r="923" spans="1:37" x14ac:dyDescent="0.25">
      <c r="A923" s="2" t="s">
        <v>1810</v>
      </c>
      <c r="B923" s="2" t="s">
        <v>1648</v>
      </c>
      <c r="C923" s="2" t="s">
        <v>1620</v>
      </c>
      <c r="D923" s="4">
        <f t="shared" si="15"/>
        <v>121</v>
      </c>
      <c r="N923" s="2">
        <v>0.63800000000000001</v>
      </c>
      <c r="Z923" s="2">
        <v>0.875</v>
      </c>
      <c r="AC923" s="2">
        <v>0.92</v>
      </c>
      <c r="AD923" s="2" t="s">
        <v>705</v>
      </c>
      <c r="AF923" s="2">
        <v>0.78</v>
      </c>
    </row>
    <row r="924" spans="1:37" x14ac:dyDescent="0.25">
      <c r="A924" s="2" t="s">
        <v>1810</v>
      </c>
      <c r="B924" s="2" t="s">
        <v>1647</v>
      </c>
      <c r="C924" s="2" t="s">
        <v>1620</v>
      </c>
      <c r="D924" s="4">
        <f t="shared" si="15"/>
        <v>131</v>
      </c>
      <c r="W924" s="2">
        <v>8.3000000000000007</v>
      </c>
      <c r="X924" s="2" t="s">
        <v>708</v>
      </c>
      <c r="Z924" s="2">
        <v>2.5049999999999999</v>
      </c>
      <c r="AA924" s="2" t="s">
        <v>705</v>
      </c>
      <c r="AB924" s="2" t="s">
        <v>761</v>
      </c>
      <c r="AC924" s="2">
        <v>2.5049999999999999</v>
      </c>
      <c r="AD924" s="2" t="s">
        <v>705</v>
      </c>
      <c r="AE924" s="2" t="s">
        <v>1834</v>
      </c>
      <c r="AF924" s="2">
        <v>2.5049999999999999</v>
      </c>
      <c r="AG924" s="2" t="s">
        <v>705</v>
      </c>
      <c r="AH924" s="2" t="s">
        <v>1833</v>
      </c>
    </row>
    <row r="925" spans="1:37" x14ac:dyDescent="0.25">
      <c r="A925" s="2" t="s">
        <v>1810</v>
      </c>
      <c r="B925" s="2" t="s">
        <v>1646</v>
      </c>
      <c r="C925" s="2" t="s">
        <v>1620</v>
      </c>
      <c r="D925" s="4">
        <f t="shared" si="15"/>
        <v>132</v>
      </c>
      <c r="T925" s="2">
        <v>0</v>
      </c>
      <c r="AI925" s="2">
        <v>0</v>
      </c>
      <c r="AJ925" s="2" t="s">
        <v>708</v>
      </c>
    </row>
    <row r="926" spans="1:37" x14ac:dyDescent="0.25">
      <c r="A926" s="2" t="s">
        <v>1810</v>
      </c>
      <c r="B926" s="2" t="s">
        <v>1645</v>
      </c>
      <c r="C926" s="2" t="s">
        <v>1620</v>
      </c>
      <c r="D926" s="4">
        <f t="shared" si="15"/>
        <v>141</v>
      </c>
      <c r="Z926" s="2">
        <v>0.22700000000000001</v>
      </c>
      <c r="AF926" s="2">
        <v>0.224</v>
      </c>
      <c r="AI926" s="2">
        <v>0.24199999999999999</v>
      </c>
    </row>
    <row r="927" spans="1:37" x14ac:dyDescent="0.25">
      <c r="A927" s="2" t="s">
        <v>1810</v>
      </c>
      <c r="B927" s="2" t="s">
        <v>1644</v>
      </c>
      <c r="C927" s="2" t="s">
        <v>1620</v>
      </c>
      <c r="D927" s="4">
        <f t="shared" si="15"/>
        <v>28</v>
      </c>
      <c r="T927" s="2">
        <v>27.86</v>
      </c>
      <c r="U927" s="2" t="s">
        <v>708</v>
      </c>
      <c r="AC927" s="2">
        <v>29.57</v>
      </c>
    </row>
    <row r="928" spans="1:37" x14ac:dyDescent="0.25">
      <c r="A928" s="2" t="s">
        <v>1810</v>
      </c>
      <c r="B928" s="2" t="s">
        <v>1643</v>
      </c>
      <c r="C928" s="2" t="s">
        <v>1620</v>
      </c>
      <c r="D928" s="4">
        <f t="shared" si="15"/>
        <v>149</v>
      </c>
      <c r="AC928" s="2">
        <v>9.32</v>
      </c>
      <c r="AD928" s="2" t="s">
        <v>705</v>
      </c>
      <c r="AE928" s="2" t="s">
        <v>1832</v>
      </c>
      <c r="AF928" s="2">
        <v>9.32</v>
      </c>
      <c r="AG928" s="2" t="s">
        <v>705</v>
      </c>
      <c r="AH928" s="2" t="s">
        <v>762</v>
      </c>
    </row>
    <row r="929" spans="1:35" x14ac:dyDescent="0.25">
      <c r="A929" s="2" t="s">
        <v>1810</v>
      </c>
      <c r="B929" s="2" t="s">
        <v>1642</v>
      </c>
      <c r="C929" s="2" t="s">
        <v>1620</v>
      </c>
      <c r="D929" s="4">
        <f t="shared" si="15"/>
        <v>299</v>
      </c>
      <c r="AC929" s="2">
        <v>0.16700000000000001</v>
      </c>
      <c r="AF929" s="2">
        <v>0.189</v>
      </c>
    </row>
    <row r="930" spans="1:35" x14ac:dyDescent="0.25">
      <c r="A930" s="2" t="s">
        <v>1810</v>
      </c>
      <c r="B930" s="2" t="s">
        <v>1641</v>
      </c>
      <c r="C930" s="2" t="s">
        <v>1620</v>
      </c>
      <c r="D930" s="4">
        <f t="shared" si="15"/>
        <v>221</v>
      </c>
      <c r="W930" s="2">
        <v>1.1479999999999999</v>
      </c>
      <c r="AC930" s="2">
        <v>1.23</v>
      </c>
      <c r="AD930" s="2" t="s">
        <v>705</v>
      </c>
      <c r="AF930" s="2">
        <v>1.1679999999999999</v>
      </c>
    </row>
    <row r="931" spans="1:35" x14ac:dyDescent="0.25">
      <c r="A931" s="2" t="s">
        <v>1810</v>
      </c>
      <c r="B931" s="2" t="s">
        <v>1640</v>
      </c>
      <c r="C931" s="2" t="s">
        <v>1620</v>
      </c>
      <c r="D931" s="4">
        <f t="shared" si="15"/>
        <v>165</v>
      </c>
      <c r="N931" s="2">
        <v>150.30000000000001</v>
      </c>
      <c r="W931" s="2">
        <v>150.6</v>
      </c>
      <c r="AC931" s="2">
        <v>162.69999999999999</v>
      </c>
      <c r="AD931" s="2" t="s">
        <v>705</v>
      </c>
      <c r="AI931" s="2">
        <v>172.4</v>
      </c>
    </row>
    <row r="932" spans="1:35" x14ac:dyDescent="0.25">
      <c r="A932" s="2" t="s">
        <v>1810</v>
      </c>
      <c r="B932" s="2" t="s">
        <v>1639</v>
      </c>
      <c r="C932" s="2" t="s">
        <v>1620</v>
      </c>
      <c r="D932" s="4">
        <f t="shared" si="15"/>
        <v>168</v>
      </c>
      <c r="AC932" s="2">
        <v>1E-3</v>
      </c>
      <c r="AD932" s="2" t="s">
        <v>705</v>
      </c>
      <c r="AF932" s="2">
        <v>1E-3</v>
      </c>
      <c r="AG932" s="2" t="s">
        <v>705</v>
      </c>
    </row>
    <row r="933" spans="1:35" x14ac:dyDescent="0.25">
      <c r="A933" s="2" t="s">
        <v>1810</v>
      </c>
      <c r="B933" s="2" t="s">
        <v>1638</v>
      </c>
      <c r="C933" s="2" t="s">
        <v>1620</v>
      </c>
      <c r="D933" s="4">
        <f t="shared" si="15"/>
        <v>171</v>
      </c>
      <c r="AF933" s="2">
        <v>65.59</v>
      </c>
      <c r="AH933" s="2" t="s">
        <v>763</v>
      </c>
      <c r="AI933" s="2">
        <v>67.069999999999993</v>
      </c>
    </row>
    <row r="934" spans="1:35" x14ac:dyDescent="0.25">
      <c r="A934" s="2" t="s">
        <v>1810</v>
      </c>
      <c r="B934" s="2" t="s">
        <v>1637</v>
      </c>
      <c r="C934" s="2" t="s">
        <v>1620</v>
      </c>
      <c r="D934" s="4">
        <f t="shared" si="15"/>
        <v>179</v>
      </c>
      <c r="Z934" s="2">
        <v>0.21060000000000001</v>
      </c>
      <c r="AC934" s="2">
        <v>0.21</v>
      </c>
      <c r="AD934" s="2" t="s">
        <v>705</v>
      </c>
      <c r="AF934" s="2">
        <v>0.26200000000000001</v>
      </c>
      <c r="AH934" s="2" t="s">
        <v>764</v>
      </c>
    </row>
    <row r="935" spans="1:35" x14ac:dyDescent="0.25">
      <c r="A935" s="2" t="s">
        <v>1810</v>
      </c>
      <c r="B935" s="2" t="s">
        <v>1636</v>
      </c>
      <c r="C935" s="2" t="s">
        <v>1620</v>
      </c>
      <c r="D935" s="4">
        <f t="shared" si="15"/>
        <v>117</v>
      </c>
      <c r="W935" s="2">
        <v>14.1</v>
      </c>
      <c r="X935" s="2" t="s">
        <v>712</v>
      </c>
      <c r="Z935" s="2">
        <v>15.29</v>
      </c>
      <c r="AA935" s="2" t="s">
        <v>712</v>
      </c>
      <c r="AC935" s="2">
        <v>16.100000000000001</v>
      </c>
      <c r="AD935" s="2" t="s">
        <v>712</v>
      </c>
      <c r="AE935" s="2" t="s">
        <v>765</v>
      </c>
      <c r="AF935" s="2">
        <v>15.96</v>
      </c>
      <c r="AG935" s="2" t="s">
        <v>712</v>
      </c>
    </row>
    <row r="936" spans="1:35" x14ac:dyDescent="0.25">
      <c r="A936" s="2" t="s">
        <v>1810</v>
      </c>
      <c r="B936" s="2" t="s">
        <v>1635</v>
      </c>
      <c r="C936" s="2" t="s">
        <v>1620</v>
      </c>
      <c r="D936" s="4">
        <f t="shared" si="15"/>
        <v>194</v>
      </c>
      <c r="W936" s="2">
        <v>15.31</v>
      </c>
      <c r="AF936" s="2">
        <v>20.83</v>
      </c>
      <c r="AG936" s="2" t="s">
        <v>712</v>
      </c>
    </row>
    <row r="937" spans="1:35" x14ac:dyDescent="0.25">
      <c r="A937" s="2" t="s">
        <v>1810</v>
      </c>
      <c r="B937" s="2" t="s">
        <v>1633</v>
      </c>
      <c r="C937" s="2" t="s">
        <v>1620</v>
      </c>
      <c r="D937" s="4">
        <f t="shared" si="15"/>
        <v>200</v>
      </c>
      <c r="N937" s="2">
        <v>7.6E-3</v>
      </c>
    </row>
    <row r="938" spans="1:35" x14ac:dyDescent="0.25">
      <c r="A938" s="2" t="s">
        <v>1810</v>
      </c>
      <c r="B938" s="2" t="s">
        <v>1632</v>
      </c>
      <c r="C938" s="2" t="s">
        <v>1620</v>
      </c>
      <c r="D938" s="4">
        <f t="shared" si="15"/>
        <v>38</v>
      </c>
      <c r="W938" s="2">
        <v>9.3789999999999996</v>
      </c>
      <c r="AC938" s="2">
        <v>12</v>
      </c>
      <c r="AD938" s="2" t="s">
        <v>705</v>
      </c>
      <c r="AF938" s="2">
        <v>11.31</v>
      </c>
    </row>
    <row r="939" spans="1:35" x14ac:dyDescent="0.25">
      <c r="A939" s="2" t="s">
        <v>1810</v>
      </c>
      <c r="B939" s="2" t="s">
        <v>1631</v>
      </c>
      <c r="C939" s="2" t="s">
        <v>1620</v>
      </c>
      <c r="D939" s="4">
        <f t="shared" si="15"/>
        <v>212</v>
      </c>
      <c r="Z939" s="2">
        <v>12.84</v>
      </c>
      <c r="AC939" s="2">
        <v>14.41</v>
      </c>
      <c r="AF939" s="2">
        <v>14.67</v>
      </c>
    </row>
    <row r="940" spans="1:35" x14ac:dyDescent="0.25">
      <c r="A940" s="2" t="s">
        <v>1810</v>
      </c>
      <c r="B940" s="2" t="s">
        <v>1630</v>
      </c>
      <c r="C940" s="2" t="s">
        <v>1620</v>
      </c>
      <c r="D940" s="4">
        <f t="shared" si="15"/>
        <v>208</v>
      </c>
      <c r="Z940" s="2">
        <v>10.96</v>
      </c>
      <c r="AC940" s="2">
        <v>10.96</v>
      </c>
      <c r="AD940" s="2" t="s">
        <v>705</v>
      </c>
      <c r="AF940" s="2">
        <v>10.44</v>
      </c>
    </row>
    <row r="941" spans="1:35" x14ac:dyDescent="0.25">
      <c r="A941" s="2" t="s">
        <v>1810</v>
      </c>
      <c r="B941" s="2" t="s">
        <v>1628</v>
      </c>
      <c r="C941" s="2" t="s">
        <v>1620</v>
      </c>
      <c r="D941" s="4">
        <f t="shared" si="15"/>
        <v>216</v>
      </c>
      <c r="AF941" s="2">
        <v>51.79</v>
      </c>
    </row>
    <row r="942" spans="1:35" x14ac:dyDescent="0.25">
      <c r="A942" s="2" t="s">
        <v>1810</v>
      </c>
      <c r="B942" s="2" t="s">
        <v>1627</v>
      </c>
      <c r="C942" s="2" t="s">
        <v>1620</v>
      </c>
      <c r="D942" s="4">
        <f t="shared" si="15"/>
        <v>176</v>
      </c>
      <c r="AF942" s="2">
        <v>1.071</v>
      </c>
    </row>
    <row r="943" spans="1:35" x14ac:dyDescent="0.25">
      <c r="A943" s="2" t="s">
        <v>1810</v>
      </c>
      <c r="B943" s="2" t="s">
        <v>1626</v>
      </c>
      <c r="C943" s="2" t="s">
        <v>1620</v>
      </c>
      <c r="D943" s="4">
        <f t="shared" si="15"/>
        <v>223</v>
      </c>
      <c r="W943" s="2">
        <v>22.9</v>
      </c>
      <c r="AC943" s="2">
        <v>31.5</v>
      </c>
      <c r="AF943" s="2">
        <v>29.6</v>
      </c>
      <c r="AI943" s="2">
        <v>34</v>
      </c>
    </row>
    <row r="944" spans="1:35" x14ac:dyDescent="0.25">
      <c r="A944" s="2" t="s">
        <v>1810</v>
      </c>
      <c r="B944" s="2" t="s">
        <v>1625</v>
      </c>
      <c r="C944" s="2" t="s">
        <v>1620</v>
      </c>
      <c r="D944" s="4">
        <f t="shared" si="15"/>
        <v>213</v>
      </c>
      <c r="Z944" s="2">
        <v>23.29</v>
      </c>
      <c r="AC944" s="2">
        <v>24.04</v>
      </c>
      <c r="AD944" s="2" t="s">
        <v>705</v>
      </c>
      <c r="AF944" s="2">
        <v>26.36</v>
      </c>
    </row>
    <row r="945" spans="1:40" x14ac:dyDescent="0.25">
      <c r="A945" s="2" t="s">
        <v>1810</v>
      </c>
      <c r="B945" s="2" t="s">
        <v>1624</v>
      </c>
      <c r="C945" s="2" t="s">
        <v>1620</v>
      </c>
      <c r="D945" s="4">
        <f t="shared" si="15"/>
        <v>225</v>
      </c>
      <c r="Q945" s="2">
        <v>0.72</v>
      </c>
      <c r="Z945" s="2">
        <v>1.4079999999999999</v>
      </c>
      <c r="AC945" s="2">
        <v>2.2789999999999999</v>
      </c>
      <c r="AD945" s="2" t="s">
        <v>708</v>
      </c>
      <c r="AF945" s="2">
        <v>3.3119999999999998</v>
      </c>
      <c r="AG945" s="2" t="s">
        <v>708</v>
      </c>
    </row>
    <row r="946" spans="1:40" x14ac:dyDescent="0.25">
      <c r="A946" s="2" t="s">
        <v>1810</v>
      </c>
      <c r="B946" s="2" t="s">
        <v>1623</v>
      </c>
      <c r="C946" s="2" t="s">
        <v>1620</v>
      </c>
      <c r="D946" s="4">
        <f t="shared" si="15"/>
        <v>235</v>
      </c>
      <c r="Z946" s="2">
        <v>54.37</v>
      </c>
      <c r="AC946" s="2">
        <v>54.78</v>
      </c>
      <c r="AF946" s="2">
        <v>50.4</v>
      </c>
    </row>
    <row r="947" spans="1:40" x14ac:dyDescent="0.25">
      <c r="A947" s="2" t="s">
        <v>1810</v>
      </c>
      <c r="B947" s="2" t="s">
        <v>1622</v>
      </c>
      <c r="C947" s="2" t="s">
        <v>1620</v>
      </c>
      <c r="D947" s="4">
        <f t="shared" si="15"/>
        <v>237</v>
      </c>
      <c r="Q947" s="2">
        <v>35.04</v>
      </c>
      <c r="T947" s="2">
        <v>40.65</v>
      </c>
      <c r="W947" s="2">
        <v>47</v>
      </c>
      <c r="AF947" s="2">
        <v>77.75</v>
      </c>
    </row>
    <row r="948" spans="1:40" x14ac:dyDescent="0.25">
      <c r="A948" s="2" t="s">
        <v>1810</v>
      </c>
      <c r="B948" s="2" t="s">
        <v>1621</v>
      </c>
      <c r="C948" s="2" t="s">
        <v>1620</v>
      </c>
      <c r="D948" s="4">
        <f t="shared" si="15"/>
        <v>249</v>
      </c>
      <c r="W948" s="2">
        <v>2.7</v>
      </c>
      <c r="AC948" s="2">
        <v>3.06</v>
      </c>
      <c r="AF948" s="2">
        <v>3.2349999999999999</v>
      </c>
    </row>
    <row r="949" spans="1:40" x14ac:dyDescent="0.25">
      <c r="A949" s="2" t="s">
        <v>1810</v>
      </c>
      <c r="B949" s="2" t="s">
        <v>1619</v>
      </c>
      <c r="C949" s="2" t="s">
        <v>1573</v>
      </c>
      <c r="D949" s="4">
        <f t="shared" si="15"/>
        <v>3</v>
      </c>
      <c r="W949" s="2">
        <v>1</v>
      </c>
      <c r="Z949" s="2">
        <v>0.67</v>
      </c>
      <c r="AB949" s="2" t="s">
        <v>766</v>
      </c>
      <c r="AC949" s="2">
        <v>1.06</v>
      </c>
      <c r="AD949" s="2" t="s">
        <v>705</v>
      </c>
      <c r="AF949" s="2">
        <v>0.51759999999999995</v>
      </c>
      <c r="AG949" s="2" t="s">
        <v>705</v>
      </c>
      <c r="AH949" s="2" t="s">
        <v>767</v>
      </c>
    </row>
    <row r="950" spans="1:40" x14ac:dyDescent="0.25">
      <c r="A950" s="2" t="s">
        <v>1810</v>
      </c>
      <c r="B950" s="2" t="s">
        <v>1618</v>
      </c>
      <c r="C950" s="2" t="s">
        <v>1573</v>
      </c>
      <c r="D950" s="4">
        <f t="shared" si="15"/>
        <v>6</v>
      </c>
    </row>
    <row r="951" spans="1:40" x14ac:dyDescent="0.25">
      <c r="A951" s="2" t="s">
        <v>1810</v>
      </c>
      <c r="B951" s="2" t="s">
        <v>1617</v>
      </c>
      <c r="C951" s="2" t="s">
        <v>1573</v>
      </c>
      <c r="D951" s="4">
        <f t="shared" si="15"/>
        <v>11</v>
      </c>
      <c r="Q951" s="2">
        <v>0.09</v>
      </c>
      <c r="R951" s="2" t="s">
        <v>712</v>
      </c>
      <c r="S951" s="2" t="s">
        <v>768</v>
      </c>
      <c r="T951" s="2">
        <v>0.2</v>
      </c>
      <c r="U951" s="2" t="s">
        <v>712</v>
      </c>
      <c r="V951" s="2" t="s">
        <v>769</v>
      </c>
      <c r="W951" s="2">
        <v>0.1</v>
      </c>
      <c r="X951" s="2" t="s">
        <v>712</v>
      </c>
      <c r="Y951" s="2" t="s">
        <v>770</v>
      </c>
      <c r="Z951" s="2">
        <v>0.1</v>
      </c>
      <c r="AA951" s="2" t="s">
        <v>712</v>
      </c>
      <c r="AB951" s="2" t="s">
        <v>771</v>
      </c>
      <c r="AC951" s="2">
        <v>0.1</v>
      </c>
      <c r="AD951" s="2" t="s">
        <v>712</v>
      </c>
      <c r="AI951" s="2">
        <v>7.7100000000000002E-2</v>
      </c>
      <c r="AJ951" s="2" t="s">
        <v>712</v>
      </c>
    </row>
    <row r="952" spans="1:40" x14ac:dyDescent="0.25">
      <c r="A952" s="2" t="s">
        <v>1810</v>
      </c>
      <c r="B952" s="2" t="s">
        <v>1616</v>
      </c>
      <c r="C952" s="2" t="s">
        <v>1573</v>
      </c>
      <c r="D952" s="4">
        <f t="shared" si="15"/>
        <v>57</v>
      </c>
      <c r="Z952" s="2">
        <v>0.56799999999999995</v>
      </c>
      <c r="AB952" s="2" t="s">
        <v>772</v>
      </c>
      <c r="AC952" s="2">
        <v>0.442</v>
      </c>
      <c r="AE952" s="2" t="s">
        <v>773</v>
      </c>
      <c r="AF952" s="2">
        <v>0.40899999999999997</v>
      </c>
      <c r="AH952" s="2" t="s">
        <v>774</v>
      </c>
      <c r="AI952" s="2">
        <v>0.47099999999999997</v>
      </c>
      <c r="AK952" s="2" t="s">
        <v>775</v>
      </c>
      <c r="AL952" s="2">
        <v>0.48899999999999999</v>
      </c>
      <c r="AN952" s="2" t="s">
        <v>776</v>
      </c>
    </row>
    <row r="953" spans="1:40" x14ac:dyDescent="0.25">
      <c r="A953" s="2" t="s">
        <v>1810</v>
      </c>
      <c r="B953" s="2" t="s">
        <v>1615</v>
      </c>
      <c r="C953" s="2" t="s">
        <v>1573</v>
      </c>
      <c r="D953" s="4">
        <f t="shared" si="15"/>
        <v>255</v>
      </c>
      <c r="Q953" s="2">
        <v>0.36120000000000002</v>
      </c>
      <c r="Z953" s="2">
        <v>1.6E-2</v>
      </c>
      <c r="AA953" s="2" t="s">
        <v>712</v>
      </c>
      <c r="AC953" s="2">
        <v>3.8199999999999998E-2</v>
      </c>
      <c r="AD953" s="2" t="s">
        <v>712</v>
      </c>
      <c r="AE953" s="2" t="s">
        <v>777</v>
      </c>
      <c r="AF953" s="2">
        <v>3.6900000000000002E-2</v>
      </c>
      <c r="AG953" s="2" t="s">
        <v>712</v>
      </c>
      <c r="AH953" s="2" t="s">
        <v>778</v>
      </c>
      <c r="AI953" s="2">
        <v>4.02E-2</v>
      </c>
      <c r="AJ953" s="2" t="s">
        <v>712</v>
      </c>
      <c r="AK953" s="2" t="s">
        <v>779</v>
      </c>
    </row>
    <row r="954" spans="1:40" x14ac:dyDescent="0.25">
      <c r="A954" s="2" t="s">
        <v>1810</v>
      </c>
      <c r="B954" s="2" t="s">
        <v>1614</v>
      </c>
      <c r="C954" s="2" t="s">
        <v>1573</v>
      </c>
      <c r="D954" s="4">
        <f t="shared" si="15"/>
        <v>80</v>
      </c>
    </row>
    <row r="955" spans="1:40" x14ac:dyDescent="0.25">
      <c r="A955" s="2" t="s">
        <v>1810</v>
      </c>
      <c r="B955" s="2" t="s">
        <v>1613</v>
      </c>
      <c r="C955" s="2" t="s">
        <v>1573</v>
      </c>
      <c r="D955" s="4">
        <f t="shared" si="15"/>
        <v>27</v>
      </c>
      <c r="W955" s="2">
        <v>2.2250000000000001</v>
      </c>
      <c r="X955" s="2" t="s">
        <v>708</v>
      </c>
      <c r="AC955" s="2">
        <v>0.74299999999999999</v>
      </c>
      <c r="AD955" s="2" t="s">
        <v>712</v>
      </c>
      <c r="AE955" s="2" t="s">
        <v>780</v>
      </c>
      <c r="AF955" s="2">
        <v>0.87590000000000001</v>
      </c>
      <c r="AG955" s="2" t="s">
        <v>712</v>
      </c>
      <c r="AH955" s="2" t="s">
        <v>781</v>
      </c>
    </row>
    <row r="956" spans="1:40" x14ac:dyDescent="0.25">
      <c r="A956" s="2" t="s">
        <v>1810</v>
      </c>
      <c r="B956" s="2" t="s">
        <v>1612</v>
      </c>
      <c r="C956" s="2" t="s">
        <v>1573</v>
      </c>
      <c r="D956" s="4">
        <f t="shared" si="15"/>
        <v>98</v>
      </c>
      <c r="AC956" s="2">
        <v>5.8999999999999999E-3</v>
      </c>
      <c r="AF956" s="2">
        <v>3.2000000000000002E-3</v>
      </c>
      <c r="AG956" s="2" t="s">
        <v>712</v>
      </c>
      <c r="AH956" s="2" t="s">
        <v>782</v>
      </c>
      <c r="AI956" s="2">
        <v>8.6E-3</v>
      </c>
    </row>
    <row r="957" spans="1:40" x14ac:dyDescent="0.25">
      <c r="A957" s="2" t="s">
        <v>1810</v>
      </c>
      <c r="B957" s="2" t="s">
        <v>1611</v>
      </c>
      <c r="C957" s="2" t="s">
        <v>1573</v>
      </c>
      <c r="D957" s="4">
        <f t="shared" si="15"/>
        <v>50</v>
      </c>
      <c r="N957" s="2">
        <v>0.13</v>
      </c>
      <c r="Q957" s="2">
        <v>0.14000000000000001</v>
      </c>
      <c r="T957" s="2">
        <v>0.155</v>
      </c>
      <c r="W957" s="2">
        <v>0.16600000000000001</v>
      </c>
      <c r="Z957" s="2">
        <v>0.156</v>
      </c>
      <c r="AC957" s="2">
        <v>0.16059999999999999</v>
      </c>
      <c r="AD957" s="2" t="s">
        <v>712</v>
      </c>
      <c r="AE957" s="2" t="s">
        <v>783</v>
      </c>
      <c r="AF957" s="2">
        <v>0.14299999999999999</v>
      </c>
      <c r="AG957" s="2" t="s">
        <v>712</v>
      </c>
      <c r="AH957" s="2" t="s">
        <v>784</v>
      </c>
      <c r="AI957" s="2">
        <v>0.17100000000000001</v>
      </c>
      <c r="AJ957" s="2" t="s">
        <v>712</v>
      </c>
      <c r="AK957" s="2" t="s">
        <v>1831</v>
      </c>
      <c r="AL957" s="2">
        <v>0.1676</v>
      </c>
      <c r="AM957" s="2" t="s">
        <v>712</v>
      </c>
      <c r="AN957" s="2" t="s">
        <v>1830</v>
      </c>
    </row>
    <row r="958" spans="1:40" x14ac:dyDescent="0.25">
      <c r="A958" s="2" t="s">
        <v>1810</v>
      </c>
      <c r="B958" s="2" t="s">
        <v>1610</v>
      </c>
      <c r="C958" s="2" t="s">
        <v>1573</v>
      </c>
      <c r="D958" s="4">
        <f t="shared" si="15"/>
        <v>167</v>
      </c>
      <c r="V958" s="2" t="s">
        <v>785</v>
      </c>
      <c r="Y958" s="2" t="s">
        <v>1829</v>
      </c>
      <c r="Z958" s="2">
        <v>0.02</v>
      </c>
      <c r="AA958" s="2" t="s">
        <v>712</v>
      </c>
      <c r="AB958" s="2" t="s">
        <v>1828</v>
      </c>
      <c r="AC958" s="2">
        <v>1.8700000000000001E-2</v>
      </c>
      <c r="AD958" s="2" t="s">
        <v>712</v>
      </c>
      <c r="AF958" s="2">
        <v>2.98E-2</v>
      </c>
      <c r="AG958" s="2" t="s">
        <v>712</v>
      </c>
      <c r="AI958" s="2">
        <v>4.3200000000000002E-2</v>
      </c>
      <c r="AJ958" s="2" t="s">
        <v>712</v>
      </c>
      <c r="AK958" s="2" t="s">
        <v>1827</v>
      </c>
      <c r="AL958" s="2">
        <v>4.3999999999999997E-2</v>
      </c>
      <c r="AM958" s="2" t="s">
        <v>712</v>
      </c>
      <c r="AN958" s="2" t="s">
        <v>1826</v>
      </c>
    </row>
    <row r="959" spans="1:40" x14ac:dyDescent="0.25">
      <c r="A959" s="2" t="s">
        <v>1810</v>
      </c>
      <c r="B959" s="2" t="s">
        <v>1609</v>
      </c>
      <c r="C959" s="2" t="s">
        <v>1573</v>
      </c>
      <c r="D959" s="4">
        <f t="shared" si="15"/>
        <v>54</v>
      </c>
      <c r="K959" s="2">
        <v>0.18</v>
      </c>
      <c r="L959" s="2" t="s">
        <v>712</v>
      </c>
      <c r="N959" s="2">
        <v>0.46</v>
      </c>
      <c r="O959" s="2" t="s">
        <v>712</v>
      </c>
      <c r="Q959" s="2">
        <v>0.46</v>
      </c>
      <c r="R959" s="2" t="s">
        <v>712</v>
      </c>
      <c r="T959" s="2">
        <v>0.7</v>
      </c>
      <c r="U959" s="2" t="s">
        <v>712</v>
      </c>
      <c r="W959" s="2">
        <v>0.46500000000000002</v>
      </c>
      <c r="X959" s="2" t="s">
        <v>712</v>
      </c>
      <c r="Z959" s="2">
        <v>0.36899999999999999</v>
      </c>
      <c r="AA959" s="2" t="s">
        <v>712</v>
      </c>
      <c r="AC959" s="2">
        <v>0.16520000000000001</v>
      </c>
      <c r="AD959" s="2" t="s">
        <v>712</v>
      </c>
      <c r="AE959" s="2" t="s">
        <v>786</v>
      </c>
      <c r="AF959" s="2">
        <v>0.11749999999999999</v>
      </c>
      <c r="AG959" s="2" t="s">
        <v>712</v>
      </c>
      <c r="AH959" s="2" t="s">
        <v>787</v>
      </c>
      <c r="AI959" s="2">
        <v>0.16400000000000001</v>
      </c>
      <c r="AJ959" s="2" t="s">
        <v>712</v>
      </c>
      <c r="AK959" s="2" t="s">
        <v>788</v>
      </c>
    </row>
    <row r="960" spans="1:40" x14ac:dyDescent="0.25">
      <c r="A960" s="2" t="s">
        <v>1810</v>
      </c>
      <c r="B960" s="2" t="s">
        <v>1608</v>
      </c>
      <c r="C960" s="2" t="s">
        <v>1573</v>
      </c>
      <c r="D960" s="4">
        <f t="shared" si="15"/>
        <v>63</v>
      </c>
      <c r="Z960" s="2">
        <v>8.0000000000000002E-3</v>
      </c>
      <c r="AC960" s="2">
        <v>0.03</v>
      </c>
      <c r="AD960" s="2" t="s">
        <v>712</v>
      </c>
      <c r="AE960" s="2" t="s">
        <v>789</v>
      </c>
      <c r="AF960" s="2">
        <v>7.6E-3</v>
      </c>
      <c r="AG960" s="2" t="s">
        <v>712</v>
      </c>
      <c r="AH960" s="2" t="s">
        <v>790</v>
      </c>
      <c r="AI960" s="2">
        <v>4.4999999999999997E-3</v>
      </c>
      <c r="AJ960" s="2" t="s">
        <v>712</v>
      </c>
      <c r="AL960" s="2">
        <v>5.0000000000000001E-3</v>
      </c>
    </row>
    <row r="961" spans="1:40" x14ac:dyDescent="0.25">
      <c r="A961" s="2" t="s">
        <v>1810</v>
      </c>
      <c r="B961" s="2" t="s">
        <v>1607</v>
      </c>
      <c r="C961" s="2" t="s">
        <v>1573</v>
      </c>
      <c r="D961" s="4">
        <f t="shared" si="15"/>
        <v>64</v>
      </c>
    </row>
    <row r="962" spans="1:40" x14ac:dyDescent="0.25">
      <c r="A962" s="2" t="s">
        <v>1810</v>
      </c>
      <c r="B962" s="2" t="s">
        <v>1606</v>
      </c>
      <c r="C962" s="2" t="s">
        <v>1573</v>
      </c>
      <c r="D962" s="4">
        <f t="shared" si="15"/>
        <v>67</v>
      </c>
      <c r="W962" s="2">
        <v>0.02</v>
      </c>
      <c r="X962" s="2" t="s">
        <v>712</v>
      </c>
      <c r="Z962" s="2">
        <v>0.05</v>
      </c>
      <c r="AA962" s="2" t="s">
        <v>712</v>
      </c>
      <c r="AC962" s="2">
        <v>0.05</v>
      </c>
      <c r="AD962" s="2" t="s">
        <v>712</v>
      </c>
      <c r="AE962" s="2" t="s">
        <v>791</v>
      </c>
      <c r="AF962" s="2">
        <v>0.05</v>
      </c>
      <c r="AG962" s="2" t="s">
        <v>712</v>
      </c>
      <c r="AH962" s="2" t="s">
        <v>1825</v>
      </c>
    </row>
    <row r="963" spans="1:40" x14ac:dyDescent="0.25">
      <c r="A963" s="2" t="s">
        <v>1810</v>
      </c>
      <c r="B963" s="2" t="s">
        <v>1605</v>
      </c>
      <c r="C963" s="2" t="s">
        <v>1573</v>
      </c>
      <c r="D963" s="4">
        <f t="shared" ref="D963:D1027" si="16">IF(B963="","",VALUE(LEFT(B963,FIND(".|",B963)-1)))</f>
        <v>68</v>
      </c>
      <c r="W963" s="2">
        <v>4.9189999999999996</v>
      </c>
      <c r="X963" s="2" t="s">
        <v>712</v>
      </c>
      <c r="Z963" s="2">
        <v>3.35</v>
      </c>
      <c r="AA963" s="2" t="s">
        <v>712</v>
      </c>
      <c r="AC963" s="2">
        <v>4.2910000000000004</v>
      </c>
      <c r="AD963" s="2" t="s">
        <v>712</v>
      </c>
      <c r="AE963" s="2" t="s">
        <v>1824</v>
      </c>
      <c r="AF963" s="2">
        <v>3.9329999999999998</v>
      </c>
      <c r="AG963" s="2" t="s">
        <v>712</v>
      </c>
      <c r="AH963" s="2" t="s">
        <v>792</v>
      </c>
      <c r="AI963" s="2">
        <v>3.1429999999999998</v>
      </c>
    </row>
    <row r="964" spans="1:40" x14ac:dyDescent="0.25">
      <c r="A964" s="2" t="s">
        <v>1810</v>
      </c>
      <c r="B964" s="2" t="s">
        <v>1604</v>
      </c>
      <c r="C964" s="2" t="s">
        <v>1573</v>
      </c>
      <c r="D964" s="4">
        <f t="shared" si="16"/>
        <v>79</v>
      </c>
      <c r="W964" s="2">
        <v>1.6</v>
      </c>
      <c r="X964" s="2" t="s">
        <v>712</v>
      </c>
      <c r="Z964" s="2">
        <v>1.6</v>
      </c>
      <c r="AC964" s="2">
        <v>1.1399999999999999</v>
      </c>
      <c r="AD964" s="2" t="s">
        <v>712</v>
      </c>
      <c r="AF964" s="2">
        <v>0.13170000000000001</v>
      </c>
      <c r="AG964" s="2" t="s">
        <v>712</v>
      </c>
      <c r="AI964" s="2">
        <v>0.2109</v>
      </c>
      <c r="AJ964" s="2" t="s">
        <v>712</v>
      </c>
      <c r="AK964" s="2" t="s">
        <v>793</v>
      </c>
    </row>
    <row r="965" spans="1:40" x14ac:dyDescent="0.25">
      <c r="A965" s="2" t="s">
        <v>1810</v>
      </c>
      <c r="B965" s="2" t="s">
        <v>1603</v>
      </c>
      <c r="C965" s="2" t="s">
        <v>1573</v>
      </c>
      <c r="D965" s="4">
        <f t="shared" si="16"/>
        <v>84</v>
      </c>
      <c r="K965" s="2">
        <v>2.4249999999999998</v>
      </c>
      <c r="L965" s="2" t="s">
        <v>712</v>
      </c>
      <c r="M965" s="2" t="s">
        <v>794</v>
      </c>
      <c r="N965" s="2">
        <v>3.5760000000000001</v>
      </c>
      <c r="O965" s="2" t="s">
        <v>712</v>
      </c>
      <c r="T965" s="2">
        <v>4.5999999999999996</v>
      </c>
      <c r="U965" s="2" t="s">
        <v>712</v>
      </c>
      <c r="V965" s="2" t="s">
        <v>795</v>
      </c>
      <c r="W965" s="2">
        <v>7.9</v>
      </c>
      <c r="X965" s="2" t="s">
        <v>712</v>
      </c>
      <c r="Y965" s="2" t="s">
        <v>796</v>
      </c>
      <c r="Z965" s="2">
        <v>7.6</v>
      </c>
      <c r="AA965" s="2" t="s">
        <v>712</v>
      </c>
      <c r="AB965" s="2" t="s">
        <v>797</v>
      </c>
      <c r="AC965" s="2">
        <v>8.42</v>
      </c>
      <c r="AD965" s="2" t="s">
        <v>712</v>
      </c>
      <c r="AE965" s="2" t="s">
        <v>798</v>
      </c>
      <c r="AF965" s="2">
        <v>8.4580000000000002</v>
      </c>
      <c r="AG965" s="2" t="s">
        <v>712</v>
      </c>
      <c r="AH965" s="2" t="s">
        <v>799</v>
      </c>
      <c r="AI965" s="2">
        <v>7.9180000000000001</v>
      </c>
      <c r="AJ965" s="2" t="s">
        <v>712</v>
      </c>
      <c r="AK965" s="2" t="s">
        <v>800</v>
      </c>
    </row>
    <row r="966" spans="1:40" x14ac:dyDescent="0.25">
      <c r="A966" s="2" t="s">
        <v>1810</v>
      </c>
      <c r="B966" s="2" t="s">
        <v>1602</v>
      </c>
      <c r="C966" s="2" t="s">
        <v>1573</v>
      </c>
      <c r="D966" s="4">
        <f t="shared" si="16"/>
        <v>94</v>
      </c>
    </row>
    <row r="967" spans="1:40" x14ac:dyDescent="0.25">
      <c r="A967" s="2" t="s">
        <v>1810</v>
      </c>
      <c r="B967" s="2" t="s">
        <v>1601</v>
      </c>
      <c r="C967" s="2" t="s">
        <v>1573</v>
      </c>
      <c r="D967" s="4">
        <f t="shared" si="16"/>
        <v>97</v>
      </c>
      <c r="K967" s="2">
        <v>0.66500000000000004</v>
      </c>
      <c r="L967" s="2" t="s">
        <v>712</v>
      </c>
      <c r="M967" s="2" t="s">
        <v>801</v>
      </c>
      <c r="N967" s="2">
        <v>0.89029999999999998</v>
      </c>
      <c r="O967" s="2" t="s">
        <v>712</v>
      </c>
      <c r="P967" s="2" t="s">
        <v>802</v>
      </c>
      <c r="T967" s="2">
        <v>2.286</v>
      </c>
      <c r="W967" s="2">
        <v>0.94899999999999995</v>
      </c>
      <c r="X967" s="2" t="s">
        <v>712</v>
      </c>
      <c r="Y967" s="2" t="s">
        <v>803</v>
      </c>
      <c r="Z967" s="2">
        <v>0.4556</v>
      </c>
      <c r="AA967" s="2" t="s">
        <v>712</v>
      </c>
      <c r="AB967" s="2" t="s">
        <v>804</v>
      </c>
      <c r="AC967" s="2">
        <v>0.67959999999999998</v>
      </c>
      <c r="AD967" s="2" t="s">
        <v>712</v>
      </c>
      <c r="AE967" s="2" t="s">
        <v>805</v>
      </c>
      <c r="AF967" s="2">
        <v>0.3054</v>
      </c>
      <c r="AG967" s="2" t="s">
        <v>712</v>
      </c>
      <c r="AH967" s="2" t="s">
        <v>806</v>
      </c>
      <c r="AI967" s="2">
        <v>0.32200000000000001</v>
      </c>
      <c r="AJ967" s="2" t="s">
        <v>712</v>
      </c>
      <c r="AK967" s="2" t="s">
        <v>807</v>
      </c>
    </row>
    <row r="968" spans="1:40" x14ac:dyDescent="0.25">
      <c r="A968" s="2" t="s">
        <v>1810</v>
      </c>
      <c r="B968" s="2" t="s">
        <v>1600</v>
      </c>
      <c r="C968" s="2" t="s">
        <v>1573</v>
      </c>
      <c r="D968" s="4">
        <f t="shared" si="16"/>
        <v>99</v>
      </c>
      <c r="Q968" s="2">
        <v>4.0000000000000001E-3</v>
      </c>
      <c r="R968" s="2" t="s">
        <v>712</v>
      </c>
      <c r="T968" s="2">
        <v>4.0000000000000001E-3</v>
      </c>
      <c r="U968" s="2" t="s">
        <v>712</v>
      </c>
      <c r="V968" s="2" t="s">
        <v>808</v>
      </c>
      <c r="W968" s="2">
        <v>7.0000000000000007E-2</v>
      </c>
      <c r="X968" s="2" t="s">
        <v>712</v>
      </c>
      <c r="Y968" s="2" t="s">
        <v>809</v>
      </c>
      <c r="AC968" s="2">
        <v>7.0000000000000007E-2</v>
      </c>
      <c r="AD968" s="2" t="s">
        <v>712</v>
      </c>
      <c r="AE968" s="2" t="s">
        <v>810</v>
      </c>
      <c r="AF968" s="2">
        <v>7.0000000000000007E-2</v>
      </c>
      <c r="AG968" s="2" t="s">
        <v>712</v>
      </c>
      <c r="AH968" s="2" t="s">
        <v>811</v>
      </c>
    </row>
    <row r="969" spans="1:40" x14ac:dyDescent="0.25">
      <c r="A969" s="2" t="s">
        <v>1810</v>
      </c>
      <c r="B969" s="2" t="s">
        <v>1599</v>
      </c>
      <c r="C969" s="2" t="s">
        <v>1573</v>
      </c>
      <c r="D969" s="4">
        <f t="shared" si="16"/>
        <v>104</v>
      </c>
      <c r="K969" s="2">
        <v>0.17899999999999999</v>
      </c>
      <c r="L969" s="2" t="s">
        <v>712</v>
      </c>
      <c r="Q969" s="2">
        <v>0.13</v>
      </c>
      <c r="R969" s="2" t="s">
        <v>712</v>
      </c>
      <c r="Z969" s="2">
        <v>0.17899999999999999</v>
      </c>
      <c r="AA969" s="2" t="s">
        <v>712</v>
      </c>
      <c r="AB969" s="2" t="s">
        <v>812</v>
      </c>
    </row>
    <row r="970" spans="1:40" x14ac:dyDescent="0.25">
      <c r="A970" s="2" t="s">
        <v>1810</v>
      </c>
      <c r="B970" s="2" t="s">
        <v>1598</v>
      </c>
      <c r="C970" s="2" t="s">
        <v>1573</v>
      </c>
      <c r="D970" s="4">
        <f t="shared" si="16"/>
        <v>106</v>
      </c>
      <c r="K970" s="2">
        <v>25.6</v>
      </c>
      <c r="AC970" s="2">
        <v>20.010000000000002</v>
      </c>
      <c r="AD970" s="2" t="s">
        <v>705</v>
      </c>
      <c r="AF970" s="2">
        <v>12.89</v>
      </c>
      <c r="AG970" s="2" t="s">
        <v>705</v>
      </c>
      <c r="AH970" s="2" t="s">
        <v>813</v>
      </c>
    </row>
    <row r="971" spans="1:40" x14ac:dyDescent="0.25">
      <c r="A971" s="2" t="s">
        <v>1810</v>
      </c>
      <c r="B971" s="2" t="s">
        <v>1597</v>
      </c>
      <c r="C971" s="2" t="s">
        <v>1573</v>
      </c>
      <c r="D971" s="4">
        <f t="shared" si="16"/>
        <v>119</v>
      </c>
      <c r="Z971" s="2">
        <v>3.5999999999999997E-2</v>
      </c>
      <c r="AC971" s="2">
        <v>5.3199999999999997E-2</v>
      </c>
      <c r="AD971" s="2" t="s">
        <v>712</v>
      </c>
      <c r="AE971" s="2" t="s">
        <v>814</v>
      </c>
      <c r="AF971" s="2">
        <v>5.0599999999999999E-2</v>
      </c>
      <c r="AG971" s="2" t="s">
        <v>712</v>
      </c>
      <c r="AH971" s="2" t="s">
        <v>815</v>
      </c>
      <c r="AI971" s="2">
        <v>4.0800000000000003E-2</v>
      </c>
      <c r="AJ971" s="2" t="s">
        <v>712</v>
      </c>
      <c r="AK971" s="2" t="s">
        <v>816</v>
      </c>
      <c r="AL971" s="2">
        <v>3.6299999999999999E-2</v>
      </c>
      <c r="AM971" s="2" t="s">
        <v>712</v>
      </c>
      <c r="AN971" s="2" t="s">
        <v>817</v>
      </c>
    </row>
    <row r="972" spans="1:40" x14ac:dyDescent="0.25">
      <c r="A972" s="2" t="s">
        <v>1810</v>
      </c>
      <c r="B972" s="2" t="s">
        <v>1596</v>
      </c>
      <c r="C972" s="2" t="s">
        <v>1573</v>
      </c>
      <c r="D972" s="4">
        <f t="shared" si="16"/>
        <v>125</v>
      </c>
    </row>
    <row r="973" spans="1:40" x14ac:dyDescent="0.25">
      <c r="A973" s="2" t="s">
        <v>1810</v>
      </c>
      <c r="B973" s="2" t="s">
        <v>1595</v>
      </c>
      <c r="C973" s="2" t="s">
        <v>1573</v>
      </c>
      <c r="D973" s="4">
        <f t="shared" si="16"/>
        <v>126</v>
      </c>
      <c r="Z973" s="2">
        <v>8.0000000000000002E-3</v>
      </c>
      <c r="AC973" s="2">
        <v>5.2999999999999999E-2</v>
      </c>
      <c r="AD973" s="2" t="s">
        <v>712</v>
      </c>
      <c r="AE973" s="2" t="s">
        <v>818</v>
      </c>
      <c r="AF973" s="2">
        <v>8.1799999999999998E-2</v>
      </c>
      <c r="AG973" s="2" t="s">
        <v>712</v>
      </c>
      <c r="AH973" s="2" t="s">
        <v>819</v>
      </c>
      <c r="AI973" s="2">
        <v>6.5600000000000006E-2</v>
      </c>
    </row>
    <row r="974" spans="1:40" x14ac:dyDescent="0.25">
      <c r="A974" s="2" t="s">
        <v>1810</v>
      </c>
      <c r="B974" s="2" t="s">
        <v>1594</v>
      </c>
      <c r="C974" s="2" t="s">
        <v>1573</v>
      </c>
      <c r="D974" s="4">
        <f t="shared" si="16"/>
        <v>256</v>
      </c>
      <c r="Z974" s="3">
        <v>2.0000000000000001E-4</v>
      </c>
      <c r="AA974" s="2" t="s">
        <v>712</v>
      </c>
      <c r="AC974" s="3">
        <v>2.0000000000000001E-4</v>
      </c>
      <c r="AD974" s="2" t="s">
        <v>712</v>
      </c>
      <c r="AI974" s="3">
        <v>2.0000000000000001E-4</v>
      </c>
      <c r="AJ974" s="2" t="s">
        <v>712</v>
      </c>
      <c r="AK974" s="2" t="s">
        <v>820</v>
      </c>
      <c r="AL974" s="3">
        <v>2.9999999999999997E-4</v>
      </c>
      <c r="AM974" s="2" t="s">
        <v>712</v>
      </c>
      <c r="AN974" s="2" t="s">
        <v>821</v>
      </c>
    </row>
    <row r="975" spans="1:40" x14ac:dyDescent="0.25">
      <c r="A975" s="2" t="s">
        <v>1810</v>
      </c>
      <c r="B975" s="2" t="s">
        <v>1593</v>
      </c>
      <c r="C975" s="2" t="s">
        <v>1573</v>
      </c>
      <c r="D975" s="4">
        <f t="shared" si="16"/>
        <v>134</v>
      </c>
      <c r="Z975" s="2">
        <v>7.0000000000000001E-3</v>
      </c>
      <c r="AC975" s="2">
        <v>1.89E-2</v>
      </c>
      <c r="AD975" s="2" t="s">
        <v>712</v>
      </c>
      <c r="AE975" s="2" t="s">
        <v>822</v>
      </c>
      <c r="AF975" s="2">
        <v>2.0299999999999999E-2</v>
      </c>
      <c r="AG975" s="2" t="s">
        <v>712</v>
      </c>
      <c r="AH975" s="2" t="s">
        <v>1823</v>
      </c>
      <c r="AI975" s="2">
        <v>2.41E-2</v>
      </c>
      <c r="AJ975" s="2" t="s">
        <v>712</v>
      </c>
      <c r="AK975" s="2" t="s">
        <v>1822</v>
      </c>
      <c r="AL975" s="2">
        <v>2.9000000000000001E-2</v>
      </c>
      <c r="AM975" s="2" t="s">
        <v>712</v>
      </c>
      <c r="AN975" s="2" t="s">
        <v>1821</v>
      </c>
    </row>
    <row r="976" spans="1:40" x14ac:dyDescent="0.25">
      <c r="A976" s="2" t="s">
        <v>1810</v>
      </c>
      <c r="B976" s="2" t="s">
        <v>1592</v>
      </c>
      <c r="C976" s="2" t="s">
        <v>1573</v>
      </c>
      <c r="D976" s="4">
        <f t="shared" si="16"/>
        <v>140</v>
      </c>
      <c r="W976" s="2">
        <v>0</v>
      </c>
      <c r="X976" s="2" t="s">
        <v>712</v>
      </c>
      <c r="Z976" s="2">
        <v>0</v>
      </c>
      <c r="AA976" s="2" t="s">
        <v>712</v>
      </c>
      <c r="AC976" s="2">
        <v>0</v>
      </c>
      <c r="AD976" s="2" t="s">
        <v>712</v>
      </c>
      <c r="AF976" s="2">
        <v>0</v>
      </c>
      <c r="AG976" s="2" t="s">
        <v>712</v>
      </c>
      <c r="AI976" s="2">
        <v>0</v>
      </c>
      <c r="AJ976" s="2" t="s">
        <v>712</v>
      </c>
    </row>
    <row r="977" spans="1:40" x14ac:dyDescent="0.25">
      <c r="A977" s="2" t="s">
        <v>1810</v>
      </c>
      <c r="B977" s="2" t="s">
        <v>1591</v>
      </c>
      <c r="C977" s="2" t="s">
        <v>1573</v>
      </c>
      <c r="D977" s="4">
        <f t="shared" si="16"/>
        <v>273</v>
      </c>
      <c r="AF977" s="2">
        <v>6.6E-3</v>
      </c>
      <c r="AG977" s="2" t="s">
        <v>712</v>
      </c>
      <c r="AI977" s="2">
        <v>1.6999999999999999E-3</v>
      </c>
    </row>
    <row r="978" spans="1:40" x14ac:dyDescent="0.25">
      <c r="A978" s="2" t="s">
        <v>1810</v>
      </c>
      <c r="B978" s="2" t="s">
        <v>1590</v>
      </c>
      <c r="C978" s="2" t="s">
        <v>1573</v>
      </c>
      <c r="D978" s="4">
        <f t="shared" si="16"/>
        <v>150</v>
      </c>
      <c r="W978" s="2">
        <v>0.184</v>
      </c>
      <c r="X978" s="2" t="s">
        <v>712</v>
      </c>
      <c r="Z978" s="2">
        <v>0.23</v>
      </c>
      <c r="AA978" s="2" t="s">
        <v>712</v>
      </c>
      <c r="AB978" s="2" t="s">
        <v>1820</v>
      </c>
      <c r="AC978" s="2">
        <v>5.2600000000000001E-2</v>
      </c>
      <c r="AD978" s="2" t="s">
        <v>712</v>
      </c>
      <c r="AE978" s="2" t="s">
        <v>823</v>
      </c>
      <c r="AF978" s="2">
        <v>7.1900000000000006E-2</v>
      </c>
      <c r="AG978" s="2" t="s">
        <v>712</v>
      </c>
      <c r="AH978" s="2" t="s">
        <v>824</v>
      </c>
      <c r="AI978" s="2">
        <v>6.0199999999999997E-2</v>
      </c>
      <c r="AJ978" s="2" t="s">
        <v>712</v>
      </c>
      <c r="AK978" s="2" t="s">
        <v>825</v>
      </c>
    </row>
    <row r="979" spans="1:40" x14ac:dyDescent="0.25">
      <c r="A979" s="2" t="s">
        <v>1810</v>
      </c>
      <c r="B979" s="2" t="s">
        <v>1589</v>
      </c>
      <c r="C979" s="2" t="s">
        <v>1573</v>
      </c>
      <c r="D979" s="4">
        <f t="shared" si="16"/>
        <v>162</v>
      </c>
      <c r="Z979" s="2">
        <v>0.73</v>
      </c>
      <c r="AA979" s="2" t="s">
        <v>712</v>
      </c>
      <c r="AC979" s="2">
        <v>0.80800000000000005</v>
      </c>
      <c r="AD979" s="2" t="s">
        <v>712</v>
      </c>
      <c r="AF979" s="2">
        <v>0.84489999999999998</v>
      </c>
      <c r="AG979" s="2" t="s">
        <v>712</v>
      </c>
    </row>
    <row r="980" spans="1:40" x14ac:dyDescent="0.25">
      <c r="A980" s="2" t="s">
        <v>1810</v>
      </c>
      <c r="B980" s="2" t="s">
        <v>1588</v>
      </c>
      <c r="C980" s="2" t="s">
        <v>1573</v>
      </c>
      <c r="D980" s="4">
        <f t="shared" si="16"/>
        <v>173</v>
      </c>
      <c r="K980" s="2">
        <v>1.681</v>
      </c>
      <c r="L980" s="2" t="s">
        <v>712</v>
      </c>
      <c r="N980" s="2">
        <v>1.6619999999999999</v>
      </c>
      <c r="O980" s="2" t="s">
        <v>712</v>
      </c>
      <c r="P980" s="2" t="s">
        <v>826</v>
      </c>
      <c r="Q980" s="2">
        <v>1.323</v>
      </c>
      <c r="R980" s="2" t="s">
        <v>712</v>
      </c>
      <c r="S980" s="2" t="s">
        <v>827</v>
      </c>
      <c r="T980" s="2">
        <v>1.6060000000000001</v>
      </c>
      <c r="U980" s="2" t="s">
        <v>712</v>
      </c>
      <c r="V980" s="2" t="s">
        <v>828</v>
      </c>
      <c r="W980" s="2">
        <v>1.37</v>
      </c>
      <c r="X980" s="2" t="s">
        <v>712</v>
      </c>
      <c r="Y980" s="2" t="s">
        <v>829</v>
      </c>
      <c r="Z980" s="2">
        <v>1.083</v>
      </c>
      <c r="AA980" s="2" t="s">
        <v>712</v>
      </c>
      <c r="AB980" s="2" t="s">
        <v>830</v>
      </c>
      <c r="AC980" s="2">
        <v>1.1080000000000001</v>
      </c>
      <c r="AD980" s="2" t="s">
        <v>712</v>
      </c>
      <c r="AE980" s="2" t="s">
        <v>831</v>
      </c>
      <c r="AF980" s="2">
        <v>1.1220000000000001</v>
      </c>
      <c r="AG980" s="2" t="s">
        <v>712</v>
      </c>
      <c r="AH980" s="2" t="s">
        <v>832</v>
      </c>
      <c r="AI980" s="2">
        <v>1.1020000000000001</v>
      </c>
      <c r="AJ980" s="2" t="s">
        <v>712</v>
      </c>
      <c r="AK980" s="2" t="s">
        <v>833</v>
      </c>
    </row>
    <row r="981" spans="1:40" x14ac:dyDescent="0.25">
      <c r="A981" s="2" t="s">
        <v>1810</v>
      </c>
      <c r="B981" s="2" t="s">
        <v>1587</v>
      </c>
      <c r="C981" s="2" t="s">
        <v>1573</v>
      </c>
      <c r="D981" s="4">
        <f t="shared" si="16"/>
        <v>174</v>
      </c>
      <c r="W981" s="2">
        <v>5.0999999999999996</v>
      </c>
      <c r="X981" s="2" t="s">
        <v>712</v>
      </c>
      <c r="Z981" s="2">
        <v>10</v>
      </c>
      <c r="AA981" s="2" t="s">
        <v>712</v>
      </c>
      <c r="AC981" s="2">
        <v>8.7669999999999995</v>
      </c>
      <c r="AD981" s="2" t="s">
        <v>712</v>
      </c>
    </row>
    <row r="982" spans="1:40" x14ac:dyDescent="0.25">
      <c r="A982" s="2" t="s">
        <v>1810</v>
      </c>
      <c r="B982" s="2" t="s">
        <v>1586</v>
      </c>
      <c r="C982" s="2" t="s">
        <v>1573</v>
      </c>
      <c r="D982" s="4">
        <f t="shared" si="16"/>
        <v>146</v>
      </c>
      <c r="W982" s="2">
        <v>0.77500000000000002</v>
      </c>
      <c r="Z982" s="2">
        <v>0.35</v>
      </c>
      <c r="AF982" s="2">
        <v>3.5999999999999997E-2</v>
      </c>
      <c r="AI982" s="2">
        <v>3.9E-2</v>
      </c>
      <c r="AL982" s="2">
        <v>3.7999999999999999E-2</v>
      </c>
    </row>
    <row r="983" spans="1:40" x14ac:dyDescent="0.25">
      <c r="A983" s="2" t="s">
        <v>1810</v>
      </c>
      <c r="B983" s="2" t="s">
        <v>1585</v>
      </c>
      <c r="C983" s="2" t="s">
        <v>1573</v>
      </c>
      <c r="D983" s="4">
        <f t="shared" si="16"/>
        <v>183</v>
      </c>
      <c r="K983" s="2">
        <v>3.4</v>
      </c>
      <c r="N983" s="2">
        <v>5.75</v>
      </c>
      <c r="Q983" s="2">
        <v>6.79</v>
      </c>
      <c r="T983" s="2">
        <v>8.49</v>
      </c>
      <c r="W983" s="2">
        <v>9.1</v>
      </c>
      <c r="Z983" s="2">
        <v>2.98</v>
      </c>
      <c r="AC983" s="2">
        <v>1.1919999999999999</v>
      </c>
      <c r="AD983" s="2" t="s">
        <v>712</v>
      </c>
      <c r="AE983" s="2" t="s">
        <v>834</v>
      </c>
      <c r="AF983" s="2">
        <v>1.099</v>
      </c>
      <c r="AG983" s="2" t="s">
        <v>712</v>
      </c>
      <c r="AH983" s="2" t="s">
        <v>835</v>
      </c>
      <c r="AI983" s="2">
        <v>1.093</v>
      </c>
      <c r="AJ983" s="2" t="s">
        <v>712</v>
      </c>
      <c r="AK983" s="2" t="s">
        <v>836</v>
      </c>
      <c r="AL983" s="2">
        <v>1.135</v>
      </c>
      <c r="AM983" s="2" t="s">
        <v>712</v>
      </c>
      <c r="AN983" s="2" t="s">
        <v>837</v>
      </c>
    </row>
    <row r="984" spans="1:40" x14ac:dyDescent="0.25">
      <c r="A984" s="2" t="s">
        <v>1810</v>
      </c>
      <c r="B984" s="2" t="s">
        <v>1584</v>
      </c>
      <c r="C984" s="2" t="s">
        <v>1573</v>
      </c>
      <c r="D984" s="4">
        <f t="shared" si="16"/>
        <v>185</v>
      </c>
      <c r="Z984" s="2">
        <v>15.3</v>
      </c>
      <c r="AC984" s="2">
        <v>13.2</v>
      </c>
    </row>
    <row r="985" spans="1:40" x14ac:dyDescent="0.25">
      <c r="A985" s="2" t="s">
        <v>1810</v>
      </c>
      <c r="B985" s="2" t="s">
        <v>1583</v>
      </c>
      <c r="C985" s="2" t="s">
        <v>1573</v>
      </c>
      <c r="D985" s="4">
        <f t="shared" si="16"/>
        <v>192</v>
      </c>
    </row>
    <row r="986" spans="1:40" x14ac:dyDescent="0.25">
      <c r="A986" s="2" t="s">
        <v>1810</v>
      </c>
      <c r="B986" s="2" t="s">
        <v>1582</v>
      </c>
      <c r="C986" s="2" t="s">
        <v>1573</v>
      </c>
      <c r="D986" s="4">
        <f t="shared" si="16"/>
        <v>272</v>
      </c>
      <c r="AF986" s="2">
        <v>0.12820000000000001</v>
      </c>
      <c r="AG986" s="2" t="s">
        <v>712</v>
      </c>
      <c r="AH986" s="2" t="s">
        <v>838</v>
      </c>
      <c r="AI986" s="2">
        <v>9.74E-2</v>
      </c>
      <c r="AJ986" s="2" t="s">
        <v>712</v>
      </c>
      <c r="AL986" s="2">
        <v>0.1167</v>
      </c>
      <c r="AM986" s="2" t="s">
        <v>712</v>
      </c>
      <c r="AN986" s="2" t="s">
        <v>839</v>
      </c>
    </row>
    <row r="987" spans="1:40" x14ac:dyDescent="0.25">
      <c r="A987" s="2" t="s">
        <v>1810</v>
      </c>
      <c r="B987" s="2" t="s">
        <v>1581</v>
      </c>
      <c r="C987" s="2" t="s">
        <v>1573</v>
      </c>
      <c r="D987" s="4">
        <f t="shared" si="16"/>
        <v>199</v>
      </c>
      <c r="Y987" s="2" t="s">
        <v>840</v>
      </c>
      <c r="Z987" s="2">
        <v>6.7000000000000004E-2</v>
      </c>
      <c r="AA987" s="2" t="s">
        <v>712</v>
      </c>
      <c r="AB987" s="2" t="s">
        <v>841</v>
      </c>
      <c r="AC987" s="2">
        <v>5.6000000000000001E-2</v>
      </c>
      <c r="AD987" s="2" t="s">
        <v>712</v>
      </c>
      <c r="AE987" s="2" t="s">
        <v>842</v>
      </c>
      <c r="AF987" s="2">
        <v>2.2499999999999999E-2</v>
      </c>
      <c r="AG987" s="2" t="s">
        <v>712</v>
      </c>
      <c r="AH987" s="2" t="s">
        <v>843</v>
      </c>
      <c r="AI987" s="2">
        <v>3.0700000000000002E-2</v>
      </c>
      <c r="AJ987" s="2" t="s">
        <v>712</v>
      </c>
      <c r="AK987" s="2" t="s">
        <v>844</v>
      </c>
      <c r="AL987" s="2">
        <v>2.29E-2</v>
      </c>
      <c r="AM987" s="2" t="s">
        <v>712</v>
      </c>
    </row>
    <row r="988" spans="1:40" x14ac:dyDescent="0.25">
      <c r="A988" s="2" t="s">
        <v>1810</v>
      </c>
      <c r="B988" s="2" t="s">
        <v>1580</v>
      </c>
      <c r="C988" s="2" t="s">
        <v>1573</v>
      </c>
      <c r="D988" s="4">
        <f t="shared" si="16"/>
        <v>198</v>
      </c>
      <c r="W988" s="2">
        <v>3.7000000000000002E-3</v>
      </c>
      <c r="X988" s="2" t="s">
        <v>712</v>
      </c>
      <c r="Y988" s="2" t="s">
        <v>845</v>
      </c>
      <c r="Z988" s="2">
        <v>4.7999999999999996E-3</v>
      </c>
      <c r="AA988" s="2" t="s">
        <v>712</v>
      </c>
      <c r="AB988" s="2" t="s">
        <v>846</v>
      </c>
      <c r="AC988" s="2">
        <v>6.6E-3</v>
      </c>
      <c r="AD988" s="2" t="s">
        <v>712</v>
      </c>
      <c r="AF988" s="2">
        <v>4.5999999999999999E-3</v>
      </c>
      <c r="AG988" s="2" t="s">
        <v>712</v>
      </c>
      <c r="AH988" s="2" t="s">
        <v>847</v>
      </c>
      <c r="AI988" s="2">
        <v>2.3E-3</v>
      </c>
      <c r="AJ988" s="2" t="s">
        <v>712</v>
      </c>
      <c r="AK988" s="2" t="s">
        <v>848</v>
      </c>
      <c r="AL988" s="2">
        <v>3.5999999999999999E-3</v>
      </c>
      <c r="AM988" s="2" t="s">
        <v>712</v>
      </c>
      <c r="AN988" s="2" t="s">
        <v>849</v>
      </c>
    </row>
    <row r="989" spans="1:40" x14ac:dyDescent="0.25">
      <c r="A989" s="2" t="s">
        <v>1810</v>
      </c>
      <c r="B989" s="2" t="s">
        <v>1579</v>
      </c>
      <c r="C989" s="2" t="s">
        <v>1573</v>
      </c>
      <c r="D989" s="4">
        <f t="shared" si="16"/>
        <v>203</v>
      </c>
      <c r="T989" s="2">
        <v>28.43</v>
      </c>
      <c r="W989" s="2">
        <v>23.7</v>
      </c>
      <c r="X989" s="2" t="s">
        <v>712</v>
      </c>
      <c r="Y989" s="2" t="s">
        <v>1819</v>
      </c>
      <c r="Z989" s="2">
        <v>23.41</v>
      </c>
      <c r="AA989" s="2" t="s">
        <v>712</v>
      </c>
      <c r="AB989" s="2" t="s">
        <v>1818</v>
      </c>
      <c r="AC989" s="2">
        <v>23.04</v>
      </c>
      <c r="AD989" s="2" t="s">
        <v>712</v>
      </c>
      <c r="AE989" s="2" t="s">
        <v>850</v>
      </c>
      <c r="AF989" s="2">
        <v>23.18</v>
      </c>
      <c r="AG989" s="2" t="s">
        <v>712</v>
      </c>
      <c r="AH989" s="2" t="s">
        <v>851</v>
      </c>
      <c r="AI989" s="2">
        <v>25.47</v>
      </c>
      <c r="AJ989" s="2" t="s">
        <v>712</v>
      </c>
      <c r="AK989" s="2" t="s">
        <v>852</v>
      </c>
    </row>
    <row r="990" spans="1:40" x14ac:dyDescent="0.25">
      <c r="A990" s="2" t="s">
        <v>1810</v>
      </c>
      <c r="B990" s="2" t="s">
        <v>1578</v>
      </c>
      <c r="C990" s="2" t="s">
        <v>1573</v>
      </c>
      <c r="D990" s="4">
        <f t="shared" si="16"/>
        <v>210</v>
      </c>
      <c r="K990" s="2">
        <v>0.13200000000000001</v>
      </c>
      <c r="L990" s="2" t="s">
        <v>712</v>
      </c>
      <c r="M990" s="2" t="s">
        <v>853</v>
      </c>
      <c r="N990" s="2">
        <v>0.13700000000000001</v>
      </c>
      <c r="O990" s="2" t="s">
        <v>712</v>
      </c>
      <c r="P990" s="2" t="s">
        <v>1817</v>
      </c>
      <c r="Q990" s="2">
        <v>0.14000000000000001</v>
      </c>
      <c r="R990" s="2" t="s">
        <v>712</v>
      </c>
      <c r="S990" s="2" t="s">
        <v>1816</v>
      </c>
      <c r="W990" s="2">
        <v>0.17399999999999999</v>
      </c>
      <c r="X990" s="2" t="s">
        <v>712</v>
      </c>
      <c r="Z990" s="2">
        <v>0.15</v>
      </c>
      <c r="AA990" s="2" t="s">
        <v>712</v>
      </c>
      <c r="AB990" s="2" t="s">
        <v>1815</v>
      </c>
      <c r="AC990" s="2">
        <v>0.13500000000000001</v>
      </c>
      <c r="AD990" s="2" t="s">
        <v>712</v>
      </c>
      <c r="AF990" s="2">
        <v>0.107</v>
      </c>
      <c r="AG990" s="2" t="s">
        <v>712</v>
      </c>
      <c r="AH990" s="2" t="s">
        <v>1814</v>
      </c>
      <c r="AI990" s="2">
        <v>9.8000000000000004E-2</v>
      </c>
      <c r="AJ990" s="2" t="s">
        <v>712</v>
      </c>
      <c r="AK990" s="2" t="s">
        <v>1813</v>
      </c>
    </row>
    <row r="991" spans="1:40" x14ac:dyDescent="0.25">
      <c r="A991" s="2" t="s">
        <v>1810</v>
      </c>
      <c r="B991" s="2" t="s">
        <v>1577</v>
      </c>
      <c r="C991" s="2" t="s">
        <v>1573</v>
      </c>
      <c r="D991" s="4">
        <f t="shared" si="16"/>
        <v>211</v>
      </c>
      <c r="AC991" s="2">
        <v>0.05</v>
      </c>
      <c r="AD991" s="2" t="s">
        <v>705</v>
      </c>
      <c r="AI991" s="2">
        <v>0.16009999999999999</v>
      </c>
      <c r="AJ991" s="2" t="s">
        <v>712</v>
      </c>
      <c r="AK991" s="2" t="s">
        <v>1812</v>
      </c>
    </row>
    <row r="992" spans="1:40" x14ac:dyDescent="0.25">
      <c r="A992" s="2" t="s">
        <v>1810</v>
      </c>
      <c r="B992" s="2" t="s">
        <v>1576</v>
      </c>
      <c r="C992" s="2" t="s">
        <v>1573</v>
      </c>
      <c r="D992" s="4">
        <f t="shared" si="16"/>
        <v>154</v>
      </c>
      <c r="Z992" s="2">
        <v>1.0660000000000001</v>
      </c>
      <c r="AC992" s="2">
        <v>0.28139999999999998</v>
      </c>
      <c r="AD992" s="2" t="s">
        <v>712</v>
      </c>
      <c r="AE992" s="2" t="s">
        <v>854</v>
      </c>
      <c r="AF992" s="2">
        <v>0.1255</v>
      </c>
      <c r="AG992" s="2" t="s">
        <v>712</v>
      </c>
      <c r="AH992" s="2" t="s">
        <v>855</v>
      </c>
    </row>
    <row r="993" spans="1:38" x14ac:dyDescent="0.25">
      <c r="A993" s="2" t="s">
        <v>1810</v>
      </c>
      <c r="B993" s="2" t="s">
        <v>1575</v>
      </c>
      <c r="C993" s="2" t="s">
        <v>1573</v>
      </c>
      <c r="D993" s="4">
        <f t="shared" si="16"/>
        <v>230</v>
      </c>
      <c r="W993" s="2">
        <v>7.8650000000000002</v>
      </c>
      <c r="X993" s="2" t="s">
        <v>708</v>
      </c>
      <c r="AC993" s="2">
        <v>5.4850000000000003</v>
      </c>
      <c r="AD993" s="2" t="s">
        <v>708</v>
      </c>
      <c r="AF993" s="2">
        <v>4.5250000000000004</v>
      </c>
      <c r="AG993" s="2" t="s">
        <v>708</v>
      </c>
      <c r="AI993" s="2">
        <v>4.4539999999999997</v>
      </c>
      <c r="AJ993" s="2" t="s">
        <v>708</v>
      </c>
    </row>
    <row r="994" spans="1:38" x14ac:dyDescent="0.25">
      <c r="A994" s="2" t="s">
        <v>1810</v>
      </c>
      <c r="B994" s="2" t="s">
        <v>1574</v>
      </c>
      <c r="C994" s="2" t="s">
        <v>1573</v>
      </c>
      <c r="D994" s="4">
        <f t="shared" si="16"/>
        <v>229</v>
      </c>
      <c r="W994" s="2">
        <v>0.66810000000000003</v>
      </c>
      <c r="X994" s="2" t="s">
        <v>712</v>
      </c>
      <c r="Z994" s="2">
        <v>1.7230000000000001</v>
      </c>
      <c r="AA994" s="2" t="s">
        <v>712</v>
      </c>
      <c r="AC994" s="2">
        <v>1.3080000000000001</v>
      </c>
      <c r="AD994" s="2" t="s">
        <v>712</v>
      </c>
      <c r="AE994" s="2" t="s">
        <v>1811</v>
      </c>
      <c r="AF994" s="2">
        <v>1.33</v>
      </c>
      <c r="AG994" s="2" t="s">
        <v>712</v>
      </c>
      <c r="AH994" s="2" t="s">
        <v>856</v>
      </c>
      <c r="AI994" s="2">
        <v>1.0489999999999999</v>
      </c>
      <c r="AJ994" s="2" t="s">
        <v>712</v>
      </c>
      <c r="AK994" s="2" t="s">
        <v>857</v>
      </c>
    </row>
    <row r="995" spans="1:38" x14ac:dyDescent="0.25">
      <c r="A995" s="2" t="s">
        <v>1810</v>
      </c>
      <c r="B995" s="2" t="s">
        <v>1572</v>
      </c>
      <c r="C995" s="2" t="s">
        <v>1555</v>
      </c>
      <c r="D995" s="4">
        <f t="shared" si="16"/>
        <v>10</v>
      </c>
      <c r="Z995" s="2">
        <v>15.5</v>
      </c>
      <c r="AA995" s="2" t="s">
        <v>712</v>
      </c>
      <c r="AC995" s="2">
        <v>15.03</v>
      </c>
      <c r="AF995" s="2">
        <v>12.24</v>
      </c>
      <c r="AI995" s="2">
        <v>9.5869999999999997</v>
      </c>
      <c r="AL995" s="2">
        <v>12.97</v>
      </c>
    </row>
    <row r="996" spans="1:38" x14ac:dyDescent="0.25">
      <c r="A996" s="2" t="s">
        <v>1810</v>
      </c>
      <c r="B996" s="2" t="s">
        <v>1571</v>
      </c>
      <c r="C996" s="2" t="s">
        <v>1555</v>
      </c>
      <c r="D996" s="4">
        <f t="shared" si="16"/>
        <v>47</v>
      </c>
    </row>
    <row r="997" spans="1:38" x14ac:dyDescent="0.25">
      <c r="A997" s="2" t="s">
        <v>1810</v>
      </c>
      <c r="B997" s="2" t="s">
        <v>1570</v>
      </c>
      <c r="C997" s="2" t="s">
        <v>1555</v>
      </c>
      <c r="D997" s="4">
        <f t="shared" si="16"/>
        <v>66</v>
      </c>
      <c r="T997" s="2">
        <v>1.7999999999999999E-2</v>
      </c>
      <c r="AC997" s="2">
        <v>0.05</v>
      </c>
      <c r="AD997" s="2" t="s">
        <v>705</v>
      </c>
      <c r="AF997" s="2">
        <v>0.05</v>
      </c>
      <c r="AG997" s="2" t="s">
        <v>708</v>
      </c>
    </row>
    <row r="998" spans="1:38" x14ac:dyDescent="0.25">
      <c r="A998" s="2" t="s">
        <v>1810</v>
      </c>
      <c r="B998" s="2" t="s">
        <v>1569</v>
      </c>
      <c r="C998" s="2" t="s">
        <v>1555</v>
      </c>
      <c r="D998" s="4">
        <f t="shared" si="16"/>
        <v>83</v>
      </c>
    </row>
    <row r="999" spans="1:38" x14ac:dyDescent="0.25">
      <c r="A999" s="2" t="s">
        <v>1810</v>
      </c>
      <c r="B999" s="2" t="s">
        <v>1568</v>
      </c>
      <c r="C999" s="2" t="s">
        <v>1555</v>
      </c>
      <c r="D999" s="4">
        <f t="shared" si="16"/>
        <v>127</v>
      </c>
    </row>
    <row r="1000" spans="1:38" x14ac:dyDescent="0.25">
      <c r="A1000" s="2" t="s">
        <v>1810</v>
      </c>
      <c r="B1000" s="2" t="s">
        <v>1567</v>
      </c>
      <c r="C1000" s="2" t="s">
        <v>1555</v>
      </c>
      <c r="D1000" s="4">
        <f t="shared" si="16"/>
        <v>145</v>
      </c>
    </row>
    <row r="1001" spans="1:38" x14ac:dyDescent="0.25">
      <c r="A1001" s="2" t="s">
        <v>1810</v>
      </c>
      <c r="B1001" s="2" t="s">
        <v>1566</v>
      </c>
      <c r="C1001" s="2" t="s">
        <v>1555</v>
      </c>
      <c r="D1001" s="4">
        <f t="shared" si="16"/>
        <v>148</v>
      </c>
    </row>
    <row r="1002" spans="1:38" x14ac:dyDescent="0.25">
      <c r="A1002" s="2" t="s">
        <v>1810</v>
      </c>
      <c r="B1002" s="2" t="s">
        <v>1565</v>
      </c>
      <c r="C1002" s="2" t="s">
        <v>1555</v>
      </c>
      <c r="D1002" s="4">
        <f t="shared" si="16"/>
        <v>156</v>
      </c>
      <c r="T1002" s="2">
        <v>0.83599999999999997</v>
      </c>
      <c r="AF1002" s="2">
        <v>2.82</v>
      </c>
      <c r="AG1002" s="2" t="s">
        <v>712</v>
      </c>
      <c r="AH1002" s="2" t="s">
        <v>858</v>
      </c>
      <c r="AI1002" s="2">
        <v>3.2069999999999999</v>
      </c>
      <c r="AJ1002" s="2" t="s">
        <v>712</v>
      </c>
      <c r="AK1002" s="2" t="s">
        <v>859</v>
      </c>
    </row>
    <row r="1003" spans="1:38" x14ac:dyDescent="0.25">
      <c r="A1003" s="2" t="s">
        <v>1810</v>
      </c>
      <c r="B1003" s="2" t="s">
        <v>1564</v>
      </c>
      <c r="C1003" s="2" t="s">
        <v>1555</v>
      </c>
      <c r="D1003" s="4">
        <f t="shared" si="16"/>
        <v>160</v>
      </c>
    </row>
    <row r="1004" spans="1:38" x14ac:dyDescent="0.25">
      <c r="A1004" s="2" t="s">
        <v>1810</v>
      </c>
      <c r="B1004" s="2" t="s">
        <v>1563</v>
      </c>
      <c r="C1004" s="2" t="s">
        <v>1555</v>
      </c>
      <c r="D1004" s="4">
        <f t="shared" si="16"/>
        <v>180</v>
      </c>
    </row>
    <row r="1005" spans="1:38" x14ac:dyDescent="0.25">
      <c r="A1005" s="2" t="s">
        <v>1810</v>
      </c>
      <c r="B1005" s="2" t="s">
        <v>1562</v>
      </c>
      <c r="C1005" s="2" t="s">
        <v>1555</v>
      </c>
      <c r="D1005" s="4">
        <f t="shared" si="16"/>
        <v>244</v>
      </c>
    </row>
    <row r="1006" spans="1:38" x14ac:dyDescent="0.25">
      <c r="A1006" s="2" t="s">
        <v>1810</v>
      </c>
      <c r="B1006" s="2" t="s">
        <v>1561</v>
      </c>
      <c r="C1006" s="2" t="s">
        <v>1555</v>
      </c>
      <c r="D1006" s="4">
        <f t="shared" si="16"/>
        <v>25</v>
      </c>
    </row>
    <row r="1007" spans="1:38" x14ac:dyDescent="0.25">
      <c r="A1007" s="2" t="s">
        <v>1810</v>
      </c>
      <c r="B1007" s="2" t="s">
        <v>1560</v>
      </c>
      <c r="C1007" s="2" t="s">
        <v>1555</v>
      </c>
      <c r="D1007" s="4">
        <f t="shared" si="16"/>
        <v>218</v>
      </c>
    </row>
    <row r="1008" spans="1:38" x14ac:dyDescent="0.25">
      <c r="A1008" s="2" t="s">
        <v>1810</v>
      </c>
      <c r="B1008" s="2" t="s">
        <v>1559</v>
      </c>
      <c r="C1008" s="2" t="s">
        <v>1555</v>
      </c>
      <c r="D1008" s="4">
        <f t="shared" si="16"/>
        <v>219</v>
      </c>
    </row>
    <row r="1009" spans="1:38" x14ac:dyDescent="0.25">
      <c r="A1009" s="2" t="s">
        <v>1810</v>
      </c>
      <c r="B1009" s="2" t="s">
        <v>1558</v>
      </c>
      <c r="C1009" s="2" t="s">
        <v>1555</v>
      </c>
      <c r="D1009" s="4">
        <f t="shared" si="16"/>
        <v>227</v>
      </c>
    </row>
    <row r="1010" spans="1:38" x14ac:dyDescent="0.25">
      <c r="A1010" s="2" t="s">
        <v>1810</v>
      </c>
      <c r="B1010" s="2" t="s">
        <v>1556</v>
      </c>
      <c r="C1010" s="2" t="s">
        <v>1555</v>
      </c>
      <c r="D1010" s="4">
        <f t="shared" si="16"/>
        <v>155</v>
      </c>
    </row>
    <row r="1011" spans="1:38" x14ac:dyDescent="0.25">
      <c r="D1011" s="4" t="str">
        <f t="shared" si="16"/>
        <v/>
      </c>
    </row>
    <row r="1012" spans="1:38" s="6" customFormat="1" x14ac:dyDescent="0.25">
      <c r="D1012" s="5">
        <v>1</v>
      </c>
      <c r="E1012" s="5">
        <f>D1012+1</f>
        <v>2</v>
      </c>
      <c r="F1012" s="5">
        <f t="shared" ref="F1012:AL1012" si="17">E1012+1</f>
        <v>3</v>
      </c>
      <c r="G1012" s="5">
        <f t="shared" si="17"/>
        <v>4</v>
      </c>
      <c r="H1012" s="5">
        <f t="shared" si="17"/>
        <v>5</v>
      </c>
      <c r="I1012" s="5">
        <f t="shared" si="17"/>
        <v>6</v>
      </c>
      <c r="J1012" s="5">
        <f t="shared" si="17"/>
        <v>7</v>
      </c>
      <c r="K1012" s="5">
        <f t="shared" si="17"/>
        <v>8</v>
      </c>
      <c r="L1012" s="5">
        <f t="shared" si="17"/>
        <v>9</v>
      </c>
      <c r="M1012" s="5">
        <f t="shared" si="17"/>
        <v>10</v>
      </c>
      <c r="N1012" s="5">
        <f t="shared" si="17"/>
        <v>11</v>
      </c>
      <c r="O1012" s="5">
        <f t="shared" si="17"/>
        <v>12</v>
      </c>
      <c r="P1012" s="5">
        <f t="shared" si="17"/>
        <v>13</v>
      </c>
      <c r="Q1012" s="5">
        <f t="shared" si="17"/>
        <v>14</v>
      </c>
      <c r="R1012" s="5">
        <f t="shared" si="17"/>
        <v>15</v>
      </c>
      <c r="S1012" s="5">
        <f t="shared" si="17"/>
        <v>16</v>
      </c>
      <c r="T1012" s="5">
        <f t="shared" si="17"/>
        <v>17</v>
      </c>
      <c r="U1012" s="5">
        <f t="shared" si="17"/>
        <v>18</v>
      </c>
      <c r="V1012" s="5">
        <f t="shared" si="17"/>
        <v>19</v>
      </c>
      <c r="W1012" s="5">
        <f t="shared" si="17"/>
        <v>20</v>
      </c>
      <c r="X1012" s="5">
        <f t="shared" si="17"/>
        <v>21</v>
      </c>
      <c r="Y1012" s="5">
        <f t="shared" si="17"/>
        <v>22</v>
      </c>
      <c r="Z1012" s="5">
        <f t="shared" si="17"/>
        <v>23</v>
      </c>
      <c r="AA1012" s="5">
        <f t="shared" si="17"/>
        <v>24</v>
      </c>
      <c r="AB1012" s="5">
        <f t="shared" si="17"/>
        <v>25</v>
      </c>
      <c r="AC1012" s="5">
        <f t="shared" si="17"/>
        <v>26</v>
      </c>
      <c r="AD1012" s="5">
        <f t="shared" si="17"/>
        <v>27</v>
      </c>
      <c r="AE1012" s="5">
        <f t="shared" si="17"/>
        <v>28</v>
      </c>
      <c r="AF1012" s="5">
        <f t="shared" si="17"/>
        <v>29</v>
      </c>
      <c r="AG1012" s="5">
        <f t="shared" si="17"/>
        <v>30</v>
      </c>
      <c r="AH1012" s="5">
        <f t="shared" si="17"/>
        <v>31</v>
      </c>
      <c r="AI1012" s="5">
        <f t="shared" si="17"/>
        <v>32</v>
      </c>
      <c r="AJ1012" s="5">
        <f t="shared" si="17"/>
        <v>33</v>
      </c>
      <c r="AK1012" s="5">
        <f t="shared" si="17"/>
        <v>34</v>
      </c>
      <c r="AL1012" s="5">
        <f t="shared" si="17"/>
        <v>35</v>
      </c>
    </row>
    <row r="1013" spans="1:38" x14ac:dyDescent="0.25">
      <c r="D1013" s="4" t="str">
        <f t="shared" si="16"/>
        <v/>
      </c>
      <c r="E1013" s="2" t="s">
        <v>1779</v>
      </c>
      <c r="H1013" s="2" t="s">
        <v>1778</v>
      </c>
      <c r="K1013" s="2" t="s">
        <v>1777</v>
      </c>
      <c r="N1013" s="2" t="s">
        <v>1776</v>
      </c>
      <c r="Q1013" s="2" t="s">
        <v>1775</v>
      </c>
      <c r="T1013" s="2" t="s">
        <v>1774</v>
      </c>
      <c r="W1013" s="2" t="s">
        <v>1773</v>
      </c>
      <c r="Z1013" s="2" t="s">
        <v>1772</v>
      </c>
      <c r="AC1013" s="2" t="s">
        <v>1771</v>
      </c>
      <c r="AF1013" s="2" t="s">
        <v>1770</v>
      </c>
      <c r="AI1013" s="2" t="s">
        <v>1769</v>
      </c>
      <c r="AL1013" s="2" t="s">
        <v>1768</v>
      </c>
    </row>
    <row r="1014" spans="1:38" x14ac:dyDescent="0.25">
      <c r="A1014" s="2" t="s">
        <v>1809</v>
      </c>
      <c r="B1014" s="2" t="s">
        <v>1767</v>
      </c>
      <c r="C1014" s="2" t="s">
        <v>1712</v>
      </c>
      <c r="D1014" s="4">
        <f t="shared" si="16"/>
        <v>4</v>
      </c>
      <c r="Q1014" s="2">
        <v>0.12</v>
      </c>
      <c r="W1014" s="2">
        <v>0.68</v>
      </c>
      <c r="AC1014" s="2">
        <v>0.5</v>
      </c>
      <c r="AD1014" s="2" t="s">
        <v>708</v>
      </c>
      <c r="AI1014" s="2">
        <v>0.41499999999999998</v>
      </c>
      <c r="AJ1014" s="2" t="s">
        <v>708</v>
      </c>
      <c r="AK1014" s="2" t="s">
        <v>860</v>
      </c>
    </row>
    <row r="1015" spans="1:38" x14ac:dyDescent="0.25">
      <c r="A1015" s="2" t="s">
        <v>1809</v>
      </c>
      <c r="B1015" s="2" t="s">
        <v>1766</v>
      </c>
      <c r="C1015" s="2" t="s">
        <v>1712</v>
      </c>
      <c r="D1015" s="4">
        <f t="shared" si="16"/>
        <v>7</v>
      </c>
      <c r="T1015" s="2">
        <v>4.8000000000000001E-2</v>
      </c>
      <c r="AC1015" s="2">
        <v>0.1845</v>
      </c>
      <c r="AD1015" s="2" t="s">
        <v>705</v>
      </c>
      <c r="AF1015" s="2">
        <v>0.23960000000000001</v>
      </c>
      <c r="AG1015" s="2" t="s">
        <v>705</v>
      </c>
    </row>
    <row r="1016" spans="1:38" x14ac:dyDescent="0.25">
      <c r="A1016" s="2" t="s">
        <v>1809</v>
      </c>
      <c r="B1016" s="2" t="s">
        <v>1765</v>
      </c>
      <c r="C1016" s="2" t="s">
        <v>1712</v>
      </c>
      <c r="D1016" s="4">
        <f t="shared" si="16"/>
        <v>53</v>
      </c>
      <c r="T1016" s="2">
        <v>1.4999999999999999E-2</v>
      </c>
      <c r="AC1016" s="2">
        <v>0.03</v>
      </c>
      <c r="AD1016" s="2" t="s">
        <v>708</v>
      </c>
    </row>
    <row r="1017" spans="1:38" x14ac:dyDescent="0.25">
      <c r="A1017" s="2" t="s">
        <v>1809</v>
      </c>
      <c r="B1017" s="2" t="s">
        <v>1764</v>
      </c>
      <c r="C1017" s="2" t="s">
        <v>1712</v>
      </c>
      <c r="D1017" s="4">
        <f t="shared" si="16"/>
        <v>20</v>
      </c>
      <c r="W1017" s="2">
        <v>2.3E-2</v>
      </c>
      <c r="Z1017" s="2">
        <v>2.75E-2</v>
      </c>
      <c r="AA1017" s="2" t="s">
        <v>708</v>
      </c>
      <c r="AC1017" s="2">
        <v>3.5000000000000003E-2</v>
      </c>
      <c r="AE1017" s="2" t="s">
        <v>861</v>
      </c>
      <c r="AF1017" s="2">
        <v>3.8899999999999997E-2</v>
      </c>
      <c r="AG1017" s="2" t="s">
        <v>705</v>
      </c>
    </row>
    <row r="1018" spans="1:38" x14ac:dyDescent="0.25">
      <c r="A1018" s="2" t="s">
        <v>1809</v>
      </c>
      <c r="B1018" s="2" t="s">
        <v>1763</v>
      </c>
      <c r="C1018" s="2" t="s">
        <v>1712</v>
      </c>
      <c r="D1018" s="4">
        <f t="shared" si="16"/>
        <v>233</v>
      </c>
      <c r="T1018" s="2">
        <v>0</v>
      </c>
      <c r="W1018" s="2">
        <v>0</v>
      </c>
      <c r="Z1018" s="2">
        <v>3.0000000000000001E-3</v>
      </c>
      <c r="AA1018" s="2" t="s">
        <v>708</v>
      </c>
      <c r="AC1018" s="2">
        <v>1.61E-2</v>
      </c>
      <c r="AD1018" s="2" t="s">
        <v>705</v>
      </c>
      <c r="AF1018" s="2">
        <v>2.1700000000000001E-2</v>
      </c>
      <c r="AG1018" s="2" t="s">
        <v>705</v>
      </c>
    </row>
    <row r="1019" spans="1:38" x14ac:dyDescent="0.25">
      <c r="A1019" s="2" t="s">
        <v>1809</v>
      </c>
      <c r="B1019" s="2" t="s">
        <v>1762</v>
      </c>
      <c r="C1019" s="2" t="s">
        <v>1712</v>
      </c>
      <c r="D1019" s="4">
        <f t="shared" si="16"/>
        <v>29</v>
      </c>
      <c r="T1019" s="2">
        <v>0</v>
      </c>
      <c r="AC1019" s="2">
        <v>1.7000000000000001E-2</v>
      </c>
      <c r="AD1019" s="2" t="s">
        <v>708</v>
      </c>
      <c r="AF1019" s="2">
        <v>1.4999999999999999E-2</v>
      </c>
      <c r="AG1019" s="2" t="s">
        <v>705</v>
      </c>
    </row>
    <row r="1020" spans="1:38" x14ac:dyDescent="0.25">
      <c r="A1020" s="2" t="s">
        <v>1809</v>
      </c>
      <c r="B1020" s="2" t="s">
        <v>1761</v>
      </c>
      <c r="C1020" s="2" t="s">
        <v>1712</v>
      </c>
      <c r="D1020" s="4">
        <f t="shared" si="16"/>
        <v>35</v>
      </c>
      <c r="AC1020" s="3">
        <v>4.0000000000000002E-4</v>
      </c>
    </row>
    <row r="1021" spans="1:38" x14ac:dyDescent="0.25">
      <c r="A1021" s="2" t="s">
        <v>1809</v>
      </c>
      <c r="B1021" s="2" t="s">
        <v>1760</v>
      </c>
      <c r="C1021" s="2" t="s">
        <v>1712</v>
      </c>
      <c r="D1021" s="4">
        <f t="shared" si="16"/>
        <v>32</v>
      </c>
      <c r="T1021" s="2">
        <v>7.5999999999999998E-2</v>
      </c>
      <c r="W1021" s="2">
        <v>7.5999999999999998E-2</v>
      </c>
      <c r="AC1021" s="2">
        <v>6.83E-2</v>
      </c>
      <c r="AD1021" s="2" t="s">
        <v>705</v>
      </c>
      <c r="AF1021" s="2">
        <v>0.1046</v>
      </c>
      <c r="AG1021" s="2" t="s">
        <v>705</v>
      </c>
    </row>
    <row r="1022" spans="1:38" x14ac:dyDescent="0.25">
      <c r="A1022" s="2" t="s">
        <v>1809</v>
      </c>
      <c r="B1022" s="2" t="s">
        <v>1759</v>
      </c>
      <c r="C1022" s="2" t="s">
        <v>1712</v>
      </c>
      <c r="D1022" s="4">
        <f t="shared" si="16"/>
        <v>37</v>
      </c>
      <c r="T1022" s="2">
        <v>4.0000000000000001E-3</v>
      </c>
      <c r="AC1022" s="2">
        <v>1.0999999999999999E-2</v>
      </c>
      <c r="AD1022" s="2" t="s">
        <v>705</v>
      </c>
      <c r="AF1022" s="2">
        <v>1.2E-2</v>
      </c>
      <c r="AG1022" s="2" t="s">
        <v>705</v>
      </c>
    </row>
    <row r="1023" spans="1:38" x14ac:dyDescent="0.25">
      <c r="A1023" s="2" t="s">
        <v>1809</v>
      </c>
      <c r="B1023" s="2" t="s">
        <v>1758</v>
      </c>
      <c r="C1023" s="2" t="s">
        <v>1712</v>
      </c>
      <c r="D1023" s="4">
        <f t="shared" si="16"/>
        <v>39</v>
      </c>
      <c r="T1023" s="2">
        <v>4.0000000000000001E-3</v>
      </c>
      <c r="AC1023" s="2">
        <v>8.8499999999999995E-2</v>
      </c>
      <c r="AD1023" s="2" t="s">
        <v>705</v>
      </c>
      <c r="AF1023" s="2">
        <v>0.1037</v>
      </c>
      <c r="AG1023" s="2" t="s">
        <v>705</v>
      </c>
    </row>
    <row r="1024" spans="1:38" x14ac:dyDescent="0.25">
      <c r="A1024" s="2" t="s">
        <v>1809</v>
      </c>
      <c r="B1024" s="2" t="s">
        <v>1757</v>
      </c>
      <c r="C1024" s="2" t="s">
        <v>1712</v>
      </c>
      <c r="D1024" s="4">
        <f t="shared" si="16"/>
        <v>45</v>
      </c>
      <c r="AC1024" s="3">
        <v>5.0000000000000001E-4</v>
      </c>
    </row>
    <row r="1025" spans="1:35" x14ac:dyDescent="0.25">
      <c r="A1025" s="2" t="s">
        <v>1809</v>
      </c>
      <c r="B1025" s="2" t="s">
        <v>1756</v>
      </c>
      <c r="C1025" s="2" t="s">
        <v>1712</v>
      </c>
      <c r="D1025" s="4">
        <f t="shared" si="16"/>
        <v>46</v>
      </c>
      <c r="T1025" s="2">
        <v>1.0800000000000001E-2</v>
      </c>
      <c r="AC1025" s="2">
        <v>0.01</v>
      </c>
      <c r="AF1025" s="2">
        <v>2.4E-2</v>
      </c>
      <c r="AG1025" s="2" t="s">
        <v>705</v>
      </c>
    </row>
    <row r="1026" spans="1:35" x14ac:dyDescent="0.25">
      <c r="A1026" s="2" t="s">
        <v>1809</v>
      </c>
      <c r="B1026" s="2" t="s">
        <v>1755</v>
      </c>
      <c r="C1026" s="2" t="s">
        <v>1712</v>
      </c>
      <c r="D1026" s="4">
        <f t="shared" si="16"/>
        <v>107</v>
      </c>
      <c r="T1026" s="2">
        <v>7.8E-2</v>
      </c>
      <c r="Z1026" s="2">
        <v>0.27</v>
      </c>
      <c r="AC1026" s="2">
        <v>0.26960000000000001</v>
      </c>
      <c r="AD1026" s="2" t="s">
        <v>705</v>
      </c>
      <c r="AF1026" s="2">
        <v>0.318</v>
      </c>
      <c r="AG1026" s="2" t="s">
        <v>705</v>
      </c>
    </row>
    <row r="1027" spans="1:35" x14ac:dyDescent="0.25">
      <c r="A1027" s="2" t="s">
        <v>1809</v>
      </c>
      <c r="B1027" s="2" t="s">
        <v>1754</v>
      </c>
      <c r="C1027" s="2" t="s">
        <v>1712</v>
      </c>
      <c r="D1027" s="4">
        <f t="shared" si="16"/>
        <v>250</v>
      </c>
      <c r="W1027" s="2">
        <v>5.8000000000000003E-2</v>
      </c>
      <c r="AC1027" s="2">
        <v>0.1229</v>
      </c>
      <c r="AD1027" s="2" t="s">
        <v>705</v>
      </c>
      <c r="AF1027" s="2">
        <v>0.14680000000000001</v>
      </c>
      <c r="AG1027" s="2" t="s">
        <v>705</v>
      </c>
    </row>
    <row r="1028" spans="1:35" x14ac:dyDescent="0.25">
      <c r="A1028" s="2" t="s">
        <v>1809</v>
      </c>
      <c r="B1028" s="2" t="s">
        <v>1753</v>
      </c>
      <c r="C1028" s="2" t="s">
        <v>1712</v>
      </c>
      <c r="D1028" s="4">
        <f t="shared" ref="D1028:D1091" si="18">IF(B1028="","",VALUE(LEFT(B1028,FIND(".|",B1028)-1)))</f>
        <v>72</v>
      </c>
      <c r="T1028" s="2">
        <v>0</v>
      </c>
      <c r="AC1028" s="2">
        <v>0</v>
      </c>
    </row>
    <row r="1029" spans="1:35" x14ac:dyDescent="0.25">
      <c r="A1029" s="2" t="s">
        <v>1809</v>
      </c>
      <c r="B1029" s="2" t="s">
        <v>1752</v>
      </c>
      <c r="C1029" s="2" t="s">
        <v>1712</v>
      </c>
      <c r="D1029" s="4">
        <f t="shared" si="18"/>
        <v>59</v>
      </c>
      <c r="Z1029" s="2">
        <v>4.4290000000000003</v>
      </c>
      <c r="AA1029" s="2" t="s">
        <v>708</v>
      </c>
      <c r="AC1029" s="2">
        <v>4</v>
      </c>
      <c r="AE1029" s="2" t="s">
        <v>862</v>
      </c>
      <c r="AI1029" s="2">
        <v>2</v>
      </c>
    </row>
    <row r="1030" spans="1:35" x14ac:dyDescent="0.25">
      <c r="A1030" s="2" t="s">
        <v>1809</v>
      </c>
      <c r="B1030" s="2" t="s">
        <v>1751</v>
      </c>
      <c r="C1030" s="2" t="s">
        <v>1712</v>
      </c>
      <c r="D1030" s="4">
        <f t="shared" si="18"/>
        <v>61</v>
      </c>
      <c r="T1030" s="2">
        <v>1.2999999999999999E-3</v>
      </c>
      <c r="AC1030" s="2">
        <v>2.5999999999999999E-3</v>
      </c>
      <c r="AD1030" s="2" t="s">
        <v>705</v>
      </c>
      <c r="AF1030" s="2">
        <v>3.0000000000000001E-3</v>
      </c>
      <c r="AG1030" s="2" t="s">
        <v>705</v>
      </c>
    </row>
    <row r="1031" spans="1:35" x14ac:dyDescent="0.25">
      <c r="A1031" s="2" t="s">
        <v>1809</v>
      </c>
      <c r="B1031" s="2" t="s">
        <v>1750</v>
      </c>
      <c r="C1031" s="2" t="s">
        <v>1712</v>
      </c>
      <c r="D1031" s="4">
        <f t="shared" si="18"/>
        <v>178</v>
      </c>
      <c r="AC1031" s="2">
        <v>6.1699999999999998E-2</v>
      </c>
      <c r="AD1031" s="2" t="s">
        <v>705</v>
      </c>
      <c r="AF1031" s="2">
        <v>1E-3</v>
      </c>
    </row>
    <row r="1032" spans="1:35" x14ac:dyDescent="0.25">
      <c r="A1032" s="2" t="s">
        <v>1809</v>
      </c>
      <c r="B1032" s="2" t="s">
        <v>1749</v>
      </c>
      <c r="C1032" s="2" t="s">
        <v>1712</v>
      </c>
      <c r="D1032" s="4">
        <f t="shared" si="18"/>
        <v>238</v>
      </c>
      <c r="AC1032" s="2">
        <v>2.1000000000000001E-2</v>
      </c>
      <c r="AD1032" s="2" t="s">
        <v>708</v>
      </c>
      <c r="AF1032" s="2">
        <v>5.11E-2</v>
      </c>
      <c r="AG1032" s="2" t="s">
        <v>705</v>
      </c>
    </row>
    <row r="1033" spans="1:35" x14ac:dyDescent="0.25">
      <c r="A1033" s="2" t="s">
        <v>1809</v>
      </c>
      <c r="B1033" s="2" t="s">
        <v>1748</v>
      </c>
      <c r="C1033" s="2" t="s">
        <v>1712</v>
      </c>
      <c r="D1033" s="4">
        <f t="shared" si="18"/>
        <v>74</v>
      </c>
      <c r="T1033" s="2">
        <v>1.32E-2</v>
      </c>
      <c r="AC1033" s="2">
        <v>1.14E-2</v>
      </c>
      <c r="AD1033" s="2" t="s">
        <v>705</v>
      </c>
      <c r="AF1033" s="2">
        <v>1.41E-2</v>
      </c>
      <c r="AG1033" s="2" t="s">
        <v>705</v>
      </c>
    </row>
    <row r="1034" spans="1:35" x14ac:dyDescent="0.25">
      <c r="A1034" s="2" t="s">
        <v>1809</v>
      </c>
      <c r="B1034" s="2" t="s">
        <v>1747</v>
      </c>
      <c r="C1034" s="2" t="s">
        <v>1712</v>
      </c>
      <c r="D1034" s="4">
        <f t="shared" si="18"/>
        <v>75</v>
      </c>
      <c r="Q1034" s="3">
        <v>4.0000000000000002E-4</v>
      </c>
      <c r="AC1034" s="2">
        <v>1.7399999999999999E-2</v>
      </c>
      <c r="AD1034" s="2" t="s">
        <v>705</v>
      </c>
      <c r="AF1034" s="2">
        <v>2.12E-2</v>
      </c>
      <c r="AG1034" s="2" t="s">
        <v>705</v>
      </c>
    </row>
    <row r="1035" spans="1:35" x14ac:dyDescent="0.25">
      <c r="A1035" s="2" t="s">
        <v>1809</v>
      </c>
      <c r="B1035" s="2" t="s">
        <v>1746</v>
      </c>
      <c r="C1035" s="2" t="s">
        <v>1712</v>
      </c>
      <c r="D1035" s="4">
        <f t="shared" si="18"/>
        <v>81</v>
      </c>
      <c r="K1035" s="2">
        <v>3.9E-2</v>
      </c>
      <c r="L1035" s="2" t="s">
        <v>708</v>
      </c>
      <c r="AC1035" s="2">
        <v>9.5000000000000001E-2</v>
      </c>
      <c r="AD1035" s="2" t="s">
        <v>708</v>
      </c>
    </row>
    <row r="1036" spans="1:35" x14ac:dyDescent="0.25">
      <c r="A1036" s="2" t="s">
        <v>1809</v>
      </c>
      <c r="B1036" s="2" t="s">
        <v>1745</v>
      </c>
      <c r="C1036" s="2" t="s">
        <v>1712</v>
      </c>
      <c r="D1036" s="4">
        <f t="shared" si="18"/>
        <v>90</v>
      </c>
      <c r="T1036" s="2">
        <v>2.1999999999999999E-2</v>
      </c>
      <c r="AC1036" s="2">
        <v>5.21E-2</v>
      </c>
      <c r="AD1036" s="2" t="s">
        <v>705</v>
      </c>
      <c r="AF1036" s="2">
        <v>5.62E-2</v>
      </c>
      <c r="AG1036" s="2" t="s">
        <v>705</v>
      </c>
    </row>
    <row r="1037" spans="1:35" x14ac:dyDescent="0.25">
      <c r="A1037" s="2" t="s">
        <v>1809</v>
      </c>
      <c r="B1037" s="2" t="s">
        <v>1744</v>
      </c>
      <c r="C1037" s="2" t="s">
        <v>1712</v>
      </c>
      <c r="D1037" s="4">
        <f t="shared" si="18"/>
        <v>175</v>
      </c>
      <c r="W1037" s="3">
        <v>5.9999999999999995E-4</v>
      </c>
      <c r="Z1037" s="2">
        <v>8.0000000000000002E-3</v>
      </c>
      <c r="AC1037" s="2">
        <v>8.0000000000000002E-3</v>
      </c>
      <c r="AF1037" s="2">
        <v>1.1900000000000001E-2</v>
      </c>
      <c r="AG1037" s="2" t="s">
        <v>705</v>
      </c>
    </row>
    <row r="1038" spans="1:35" x14ac:dyDescent="0.25">
      <c r="A1038" s="2" t="s">
        <v>1809</v>
      </c>
      <c r="B1038" s="2" t="s">
        <v>1743</v>
      </c>
      <c r="C1038" s="2" t="s">
        <v>1712</v>
      </c>
      <c r="D1038" s="4">
        <f t="shared" si="18"/>
        <v>114</v>
      </c>
      <c r="W1038" s="2">
        <v>0.08</v>
      </c>
      <c r="AF1038" s="2">
        <v>0.1</v>
      </c>
      <c r="AI1038" s="2">
        <v>0.125</v>
      </c>
    </row>
    <row r="1039" spans="1:35" x14ac:dyDescent="0.25">
      <c r="A1039" s="2" t="s">
        <v>1809</v>
      </c>
      <c r="B1039" s="2" t="s">
        <v>1742</v>
      </c>
      <c r="C1039" s="2" t="s">
        <v>1712</v>
      </c>
      <c r="D1039" s="4">
        <f t="shared" si="18"/>
        <v>122</v>
      </c>
      <c r="T1039" s="2">
        <v>1.0999999999999999E-2</v>
      </c>
      <c r="AC1039" s="2">
        <v>0.02</v>
      </c>
      <c r="AD1039" s="2" t="s">
        <v>705</v>
      </c>
    </row>
    <row r="1040" spans="1:35" x14ac:dyDescent="0.25">
      <c r="A1040" s="2" t="s">
        <v>1809</v>
      </c>
      <c r="B1040" s="2" t="s">
        <v>1741</v>
      </c>
      <c r="C1040" s="2" t="s">
        <v>1712</v>
      </c>
      <c r="D1040" s="4">
        <f t="shared" si="18"/>
        <v>123</v>
      </c>
      <c r="T1040" s="2">
        <v>1.6899999999999998E-2</v>
      </c>
      <c r="AC1040" s="2">
        <v>4.7399999999999998E-2</v>
      </c>
      <c r="AD1040" s="2" t="s">
        <v>705</v>
      </c>
      <c r="AF1040" s="2">
        <v>5.3400000000000003E-2</v>
      </c>
      <c r="AG1040" s="2" t="s">
        <v>705</v>
      </c>
    </row>
    <row r="1041" spans="1:38" x14ac:dyDescent="0.25">
      <c r="A1041" s="2" t="s">
        <v>1809</v>
      </c>
      <c r="B1041" s="2" t="s">
        <v>1740</v>
      </c>
      <c r="C1041" s="2" t="s">
        <v>1712</v>
      </c>
      <c r="D1041" s="4">
        <f t="shared" si="18"/>
        <v>124</v>
      </c>
      <c r="W1041" s="2">
        <v>7.0000000000000007E-2</v>
      </c>
      <c r="Z1041" s="2">
        <v>0.1</v>
      </c>
      <c r="AC1041" s="2">
        <v>0.13200000000000001</v>
      </c>
      <c r="AI1041" s="2">
        <v>0.28000000000000003</v>
      </c>
    </row>
    <row r="1042" spans="1:38" x14ac:dyDescent="0.25">
      <c r="A1042" s="2" t="s">
        <v>1809</v>
      </c>
      <c r="B1042" s="2" t="s">
        <v>1739</v>
      </c>
      <c r="C1042" s="2" t="s">
        <v>1712</v>
      </c>
      <c r="D1042" s="4">
        <f t="shared" si="18"/>
        <v>129</v>
      </c>
      <c r="T1042" s="2">
        <v>0</v>
      </c>
      <c r="AC1042" s="2">
        <v>0.1308</v>
      </c>
      <c r="AD1042" s="2" t="s">
        <v>705</v>
      </c>
      <c r="AF1042" s="2">
        <v>0.16189999999999999</v>
      </c>
      <c r="AG1042" s="2" t="s">
        <v>705</v>
      </c>
    </row>
    <row r="1043" spans="1:38" x14ac:dyDescent="0.25">
      <c r="A1043" s="2" t="s">
        <v>1809</v>
      </c>
      <c r="B1043" s="2" t="s">
        <v>1738</v>
      </c>
      <c r="C1043" s="2" t="s">
        <v>1712</v>
      </c>
      <c r="D1043" s="4">
        <f t="shared" si="18"/>
        <v>130</v>
      </c>
      <c r="T1043" s="2">
        <v>2.7E-2</v>
      </c>
      <c r="W1043" s="2">
        <v>2.98E-2</v>
      </c>
      <c r="X1043" s="2" t="s">
        <v>708</v>
      </c>
      <c r="Z1043" s="2">
        <v>3.2000000000000001E-2</v>
      </c>
      <c r="AC1043" s="2">
        <v>3.9899999999999998E-2</v>
      </c>
      <c r="AD1043" s="2" t="s">
        <v>705</v>
      </c>
      <c r="AF1043" s="2">
        <v>4.7699999999999999E-2</v>
      </c>
      <c r="AG1043" s="2" t="s">
        <v>705</v>
      </c>
    </row>
    <row r="1044" spans="1:38" x14ac:dyDescent="0.25">
      <c r="A1044" s="2" t="s">
        <v>1809</v>
      </c>
      <c r="B1044" s="2" t="s">
        <v>1737</v>
      </c>
      <c r="C1044" s="2" t="s">
        <v>1712</v>
      </c>
      <c r="D1044" s="4">
        <f t="shared" si="18"/>
        <v>133</v>
      </c>
      <c r="T1044" s="2">
        <v>1.4E-2</v>
      </c>
      <c r="AF1044" s="2">
        <v>4.0000000000000001E-3</v>
      </c>
    </row>
    <row r="1045" spans="1:38" x14ac:dyDescent="0.25">
      <c r="A1045" s="2" t="s">
        <v>1809</v>
      </c>
      <c r="B1045" s="2" t="s">
        <v>1736</v>
      </c>
      <c r="C1045" s="2" t="s">
        <v>1712</v>
      </c>
      <c r="D1045" s="4">
        <f t="shared" si="18"/>
        <v>136</v>
      </c>
      <c r="Q1045" s="2">
        <v>2.9000000000000001E-2</v>
      </c>
      <c r="AC1045" s="2">
        <v>2.53E-2</v>
      </c>
      <c r="AD1045" s="2" t="s">
        <v>705</v>
      </c>
      <c r="AF1045" s="2">
        <v>3.1800000000000002E-2</v>
      </c>
      <c r="AG1045" s="2" t="s">
        <v>705</v>
      </c>
    </row>
    <row r="1046" spans="1:38" x14ac:dyDescent="0.25">
      <c r="A1046" s="2" t="s">
        <v>1809</v>
      </c>
      <c r="B1046" s="2" t="s">
        <v>1735</v>
      </c>
      <c r="C1046" s="2" t="s">
        <v>1712</v>
      </c>
      <c r="D1046" s="4">
        <f t="shared" si="18"/>
        <v>137</v>
      </c>
      <c r="N1046" s="2">
        <v>2.4799999999999999E-2</v>
      </c>
      <c r="Z1046" s="2">
        <v>4.7E-2</v>
      </c>
      <c r="AF1046" s="2">
        <v>0.02</v>
      </c>
    </row>
    <row r="1047" spans="1:38" x14ac:dyDescent="0.25">
      <c r="A1047" s="2" t="s">
        <v>1809</v>
      </c>
      <c r="B1047" s="2" t="s">
        <v>1734</v>
      </c>
      <c r="C1047" s="2" t="s">
        <v>1712</v>
      </c>
      <c r="D1047" s="4">
        <f t="shared" si="18"/>
        <v>143</v>
      </c>
      <c r="W1047" s="2">
        <v>0.32200000000000001</v>
      </c>
      <c r="AC1047" s="2">
        <v>0.76600000000000001</v>
      </c>
      <c r="AI1047" s="2">
        <v>0.21199999999999999</v>
      </c>
    </row>
    <row r="1048" spans="1:38" x14ac:dyDescent="0.25">
      <c r="A1048" s="2" t="s">
        <v>1809</v>
      </c>
      <c r="B1048" s="2" t="s">
        <v>1733</v>
      </c>
      <c r="C1048" s="2" t="s">
        <v>1712</v>
      </c>
      <c r="D1048" s="4">
        <f t="shared" si="18"/>
        <v>144</v>
      </c>
      <c r="W1048" s="2">
        <v>1.2E-2</v>
      </c>
      <c r="AC1048" s="2">
        <v>2.4299999999999999E-2</v>
      </c>
      <c r="AD1048" s="2" t="s">
        <v>705</v>
      </c>
      <c r="AF1048" s="2">
        <v>3.6200000000000003E-2</v>
      </c>
      <c r="AG1048" s="2" t="s">
        <v>705</v>
      </c>
      <c r="AL1048" s="2">
        <v>2.5000000000000001E-2</v>
      </c>
    </row>
    <row r="1049" spans="1:38" x14ac:dyDescent="0.25">
      <c r="A1049" s="2" t="s">
        <v>1809</v>
      </c>
      <c r="B1049" s="2" t="s">
        <v>1732</v>
      </c>
      <c r="C1049" s="2" t="s">
        <v>1712</v>
      </c>
      <c r="D1049" s="4">
        <f t="shared" si="18"/>
        <v>147</v>
      </c>
      <c r="W1049" s="2">
        <v>8.0000000000000002E-3</v>
      </c>
      <c r="Z1049" s="2">
        <v>1.0500000000000001E-2</v>
      </c>
      <c r="AA1049" s="2" t="s">
        <v>708</v>
      </c>
      <c r="AC1049" s="2">
        <v>1.4E-2</v>
      </c>
      <c r="AE1049" s="2" t="s">
        <v>863</v>
      </c>
    </row>
    <row r="1050" spans="1:38" x14ac:dyDescent="0.25">
      <c r="A1050" s="2" t="s">
        <v>1809</v>
      </c>
      <c r="B1050" s="2" t="s">
        <v>1731</v>
      </c>
      <c r="C1050" s="2" t="s">
        <v>1712</v>
      </c>
      <c r="D1050" s="4">
        <f t="shared" si="18"/>
        <v>158</v>
      </c>
      <c r="W1050" s="2">
        <v>0.01</v>
      </c>
      <c r="AC1050" s="2">
        <v>2.8400000000000002E-2</v>
      </c>
      <c r="AD1050" s="2" t="s">
        <v>705</v>
      </c>
      <c r="AF1050" s="2">
        <v>3.27E-2</v>
      </c>
      <c r="AG1050" s="2" t="s">
        <v>705</v>
      </c>
      <c r="AI1050" s="2">
        <v>1.37E-2</v>
      </c>
      <c r="AK1050" s="2" t="s">
        <v>864</v>
      </c>
    </row>
    <row r="1051" spans="1:38" x14ac:dyDescent="0.25">
      <c r="A1051" s="2" t="s">
        <v>1809</v>
      </c>
      <c r="B1051" s="2" t="s">
        <v>1730</v>
      </c>
      <c r="C1051" s="2" t="s">
        <v>1712</v>
      </c>
      <c r="D1051" s="4">
        <f t="shared" si="18"/>
        <v>159</v>
      </c>
      <c r="T1051" s="2">
        <v>0.54500000000000004</v>
      </c>
      <c r="AC1051" s="2">
        <v>1.554</v>
      </c>
      <c r="AD1051" s="2" t="s">
        <v>705</v>
      </c>
      <c r="AF1051" s="2">
        <v>1.9650000000000001</v>
      </c>
      <c r="AG1051" s="2" t="s">
        <v>705</v>
      </c>
      <c r="AI1051" s="2">
        <v>1.9650000000000001</v>
      </c>
      <c r="AJ1051" s="2" t="s">
        <v>705</v>
      </c>
    </row>
    <row r="1052" spans="1:38" x14ac:dyDescent="0.25">
      <c r="A1052" s="2" t="s">
        <v>1809</v>
      </c>
      <c r="B1052" s="2" t="s">
        <v>1729</v>
      </c>
      <c r="C1052" s="2" t="s">
        <v>1712</v>
      </c>
      <c r="D1052" s="4">
        <f t="shared" si="18"/>
        <v>184</v>
      </c>
      <c r="T1052" s="2">
        <v>1.2E-2</v>
      </c>
      <c r="AC1052" s="2">
        <v>1.2E-2</v>
      </c>
      <c r="AF1052" s="2">
        <v>2.0500000000000001E-2</v>
      </c>
      <c r="AG1052" s="2" t="s">
        <v>705</v>
      </c>
    </row>
    <row r="1053" spans="1:38" x14ac:dyDescent="0.25">
      <c r="A1053" s="2" t="s">
        <v>1809</v>
      </c>
      <c r="B1053" s="2" t="s">
        <v>1728</v>
      </c>
      <c r="C1053" s="2" t="s">
        <v>1712</v>
      </c>
      <c r="D1053" s="4">
        <f t="shared" si="18"/>
        <v>193</v>
      </c>
    </row>
    <row r="1054" spans="1:38" x14ac:dyDescent="0.25">
      <c r="A1054" s="2" t="s">
        <v>1809</v>
      </c>
      <c r="B1054" s="2" t="s">
        <v>1727</v>
      </c>
      <c r="C1054" s="2" t="s">
        <v>1712</v>
      </c>
      <c r="D1054" s="4">
        <f t="shared" si="18"/>
        <v>195</v>
      </c>
      <c r="T1054" s="2">
        <v>4.1000000000000002E-2</v>
      </c>
      <c r="AC1054" s="2">
        <v>5.8000000000000003E-2</v>
      </c>
      <c r="AD1054" s="2" t="s">
        <v>708</v>
      </c>
    </row>
    <row r="1055" spans="1:38" x14ac:dyDescent="0.25">
      <c r="A1055" s="2" t="s">
        <v>1809</v>
      </c>
      <c r="B1055" s="2" t="s">
        <v>1726</v>
      </c>
      <c r="C1055" s="2" t="s">
        <v>1712</v>
      </c>
      <c r="D1055" s="4">
        <f t="shared" si="18"/>
        <v>196</v>
      </c>
      <c r="W1055" s="2">
        <v>1.1000000000000001E-3</v>
      </c>
      <c r="AC1055" s="2">
        <v>1.1999999999999999E-3</v>
      </c>
      <c r="AD1055" s="2" t="s">
        <v>705</v>
      </c>
      <c r="AF1055" s="2">
        <v>3.8E-3</v>
      </c>
      <c r="AG1055" s="2" t="s">
        <v>705</v>
      </c>
    </row>
    <row r="1056" spans="1:38" x14ac:dyDescent="0.25">
      <c r="A1056" s="2" t="s">
        <v>1809</v>
      </c>
      <c r="B1056" s="2" t="s">
        <v>1724</v>
      </c>
      <c r="C1056" s="2" t="s">
        <v>1712</v>
      </c>
      <c r="D1056" s="4">
        <f t="shared" si="18"/>
        <v>197</v>
      </c>
      <c r="T1056" s="2">
        <v>1.4999999999999999E-2</v>
      </c>
      <c r="AC1056" s="2">
        <v>4.7699999999999999E-2</v>
      </c>
      <c r="AD1056" s="2" t="s">
        <v>705</v>
      </c>
      <c r="AF1056" s="2">
        <v>5.5500000000000001E-2</v>
      </c>
      <c r="AG1056" s="2" t="s">
        <v>705</v>
      </c>
    </row>
    <row r="1057" spans="1:38" x14ac:dyDescent="0.25">
      <c r="A1057" s="2" t="s">
        <v>1809</v>
      </c>
      <c r="B1057" s="2" t="s">
        <v>1723</v>
      </c>
      <c r="C1057" s="2" t="s">
        <v>1712</v>
      </c>
      <c r="D1057" s="4">
        <f t="shared" si="18"/>
        <v>201</v>
      </c>
      <c r="T1057" s="2">
        <v>0</v>
      </c>
      <c r="AC1057" s="2">
        <v>0</v>
      </c>
      <c r="AD1057" s="2" t="s">
        <v>705</v>
      </c>
      <c r="AF1057" s="2">
        <v>2E-3</v>
      </c>
      <c r="AG1057" s="2" t="s">
        <v>708</v>
      </c>
    </row>
    <row r="1058" spans="1:38" x14ac:dyDescent="0.25">
      <c r="A1058" s="2" t="s">
        <v>1809</v>
      </c>
      <c r="B1058" s="2" t="s">
        <v>1722</v>
      </c>
      <c r="C1058" s="2" t="s">
        <v>1712</v>
      </c>
      <c r="D1058" s="4">
        <f t="shared" si="18"/>
        <v>202</v>
      </c>
      <c r="W1058" s="2">
        <v>1.448</v>
      </c>
      <c r="Z1058" s="2">
        <v>1.1020000000000001</v>
      </c>
      <c r="AA1058" s="2" t="s">
        <v>708</v>
      </c>
      <c r="AC1058" s="2">
        <v>1.052</v>
      </c>
      <c r="AE1058" s="2" t="s">
        <v>865</v>
      </c>
      <c r="AF1058" s="2">
        <v>0.94750000000000001</v>
      </c>
      <c r="AG1058" s="2" t="s">
        <v>705</v>
      </c>
      <c r="AL1058" s="2">
        <v>1.625</v>
      </c>
    </row>
    <row r="1059" spans="1:38" x14ac:dyDescent="0.25">
      <c r="A1059" s="2" t="s">
        <v>1809</v>
      </c>
      <c r="B1059" s="2" t="s">
        <v>1721</v>
      </c>
      <c r="C1059" s="2" t="s">
        <v>1712</v>
      </c>
      <c r="D1059" s="4">
        <f t="shared" si="18"/>
        <v>277</v>
      </c>
      <c r="AI1059" s="2">
        <v>0.22500000000000001</v>
      </c>
    </row>
    <row r="1060" spans="1:38" x14ac:dyDescent="0.25">
      <c r="A1060" s="2" t="s">
        <v>1809</v>
      </c>
      <c r="B1060" s="2" t="s">
        <v>1720</v>
      </c>
      <c r="C1060" s="2" t="s">
        <v>1712</v>
      </c>
      <c r="D1060" s="4">
        <f t="shared" si="18"/>
        <v>276</v>
      </c>
      <c r="AI1060" s="2">
        <v>7.4999999999999997E-2</v>
      </c>
    </row>
    <row r="1061" spans="1:38" x14ac:dyDescent="0.25">
      <c r="A1061" s="2" t="s">
        <v>1809</v>
      </c>
      <c r="B1061" s="2" t="s">
        <v>1719</v>
      </c>
      <c r="C1061" s="2" t="s">
        <v>1712</v>
      </c>
      <c r="D1061" s="4">
        <f t="shared" si="18"/>
        <v>209</v>
      </c>
      <c r="Q1061" s="2">
        <v>1.6E-2</v>
      </c>
      <c r="AC1061" s="2">
        <v>1.2E-2</v>
      </c>
      <c r="AD1061" s="2" t="s">
        <v>708</v>
      </c>
      <c r="AF1061" s="2">
        <v>2.07E-2</v>
      </c>
      <c r="AG1061" s="2" t="s">
        <v>705</v>
      </c>
    </row>
    <row r="1062" spans="1:38" x14ac:dyDescent="0.25">
      <c r="A1062" s="2" t="s">
        <v>1809</v>
      </c>
      <c r="B1062" s="2" t="s">
        <v>1718</v>
      </c>
      <c r="C1062" s="2" t="s">
        <v>1712</v>
      </c>
      <c r="D1062" s="4">
        <f t="shared" si="18"/>
        <v>217</v>
      </c>
      <c r="T1062" s="2">
        <v>1.2E-2</v>
      </c>
      <c r="AC1062" s="2">
        <v>4.0000000000000001E-3</v>
      </c>
      <c r="AF1062" s="2">
        <v>6.3E-3</v>
      </c>
      <c r="AG1062" s="2" t="s">
        <v>705</v>
      </c>
    </row>
    <row r="1063" spans="1:38" x14ac:dyDescent="0.25">
      <c r="A1063" s="2" t="s">
        <v>1809</v>
      </c>
      <c r="B1063" s="2" t="s">
        <v>1717</v>
      </c>
      <c r="C1063" s="2" t="s">
        <v>1712</v>
      </c>
      <c r="D1063" s="4">
        <f t="shared" si="18"/>
        <v>222</v>
      </c>
      <c r="W1063" s="2">
        <v>8.5999999999999993E-2</v>
      </c>
      <c r="Z1063" s="2">
        <v>9.8000000000000004E-2</v>
      </c>
      <c r="AA1063" s="2" t="s">
        <v>708</v>
      </c>
      <c r="AC1063" s="2">
        <v>0.11</v>
      </c>
      <c r="AI1063" s="2">
        <v>0.16500000000000001</v>
      </c>
      <c r="AJ1063" s="2" t="s">
        <v>708</v>
      </c>
      <c r="AK1063" s="2" t="s">
        <v>866</v>
      </c>
    </row>
    <row r="1064" spans="1:38" x14ac:dyDescent="0.25">
      <c r="A1064" s="2" t="s">
        <v>1809</v>
      </c>
      <c r="B1064" s="2" t="s">
        <v>1716</v>
      </c>
      <c r="C1064" s="2" t="s">
        <v>1712</v>
      </c>
      <c r="D1064" s="4">
        <f t="shared" si="18"/>
        <v>226</v>
      </c>
      <c r="K1064" s="2">
        <v>1.6E-2</v>
      </c>
      <c r="AC1064" s="2">
        <v>4.5999999999999999E-2</v>
      </c>
      <c r="AI1064" s="2">
        <v>0.05</v>
      </c>
    </row>
    <row r="1065" spans="1:38" x14ac:dyDescent="0.25">
      <c r="A1065" s="2" t="s">
        <v>1809</v>
      </c>
      <c r="B1065" s="2" t="s">
        <v>1715</v>
      </c>
      <c r="C1065" s="2" t="s">
        <v>1712</v>
      </c>
      <c r="D1065" s="4">
        <f t="shared" si="18"/>
        <v>215</v>
      </c>
      <c r="K1065" s="2">
        <v>2.4E-2</v>
      </c>
      <c r="AC1065" s="2">
        <v>2.5000000000000001E-2</v>
      </c>
      <c r="AD1065" s="2" t="s">
        <v>708</v>
      </c>
    </row>
    <row r="1066" spans="1:38" x14ac:dyDescent="0.25">
      <c r="A1066" s="2" t="s">
        <v>1809</v>
      </c>
      <c r="B1066" s="2" t="s">
        <v>1714</v>
      </c>
      <c r="C1066" s="2" t="s">
        <v>1712</v>
      </c>
      <c r="D1066" s="4">
        <f t="shared" si="18"/>
        <v>251</v>
      </c>
      <c r="W1066" s="2">
        <v>0.107</v>
      </c>
      <c r="Z1066" s="2">
        <v>0.11799999999999999</v>
      </c>
      <c r="AC1066" s="2">
        <v>0.13</v>
      </c>
      <c r="AD1066" s="2" t="s">
        <v>705</v>
      </c>
    </row>
    <row r="1067" spans="1:38" x14ac:dyDescent="0.25">
      <c r="A1067" s="2" t="s">
        <v>1809</v>
      </c>
      <c r="B1067" s="2" t="s">
        <v>1713</v>
      </c>
      <c r="C1067" s="2" t="s">
        <v>1712</v>
      </c>
      <c r="D1067" s="4">
        <f t="shared" si="18"/>
        <v>181</v>
      </c>
      <c r="T1067" s="2">
        <v>8.5000000000000006E-2</v>
      </c>
      <c r="AC1067" s="2">
        <v>0.29799999999999999</v>
      </c>
      <c r="AF1067" s="2">
        <v>0.215</v>
      </c>
      <c r="AH1067" s="2" t="s">
        <v>867</v>
      </c>
    </row>
    <row r="1068" spans="1:38" x14ac:dyDescent="0.25">
      <c r="A1068" s="2" t="s">
        <v>1809</v>
      </c>
      <c r="B1068" s="2" t="s">
        <v>1711</v>
      </c>
      <c r="C1068" s="2" t="s">
        <v>1672</v>
      </c>
      <c r="D1068" s="4">
        <f t="shared" si="18"/>
        <v>8</v>
      </c>
      <c r="W1068" s="2">
        <v>1E-3</v>
      </c>
      <c r="AF1068" s="2">
        <v>1.8E-3</v>
      </c>
      <c r="AG1068" s="2" t="s">
        <v>705</v>
      </c>
      <c r="AI1068" s="2">
        <v>2.5000000000000001E-3</v>
      </c>
    </row>
    <row r="1069" spans="1:38" x14ac:dyDescent="0.25">
      <c r="A1069" s="2" t="s">
        <v>1809</v>
      </c>
      <c r="B1069" s="2" t="s">
        <v>1709</v>
      </c>
      <c r="C1069" s="2" t="s">
        <v>1672</v>
      </c>
      <c r="D1069" s="4">
        <f t="shared" si="18"/>
        <v>9</v>
      </c>
      <c r="Z1069" s="2">
        <v>2.5</v>
      </c>
      <c r="AC1069" s="2">
        <v>3.9750000000000001</v>
      </c>
      <c r="AD1069" s="2" t="s">
        <v>705</v>
      </c>
      <c r="AI1069" s="2">
        <v>4</v>
      </c>
    </row>
    <row r="1070" spans="1:38" x14ac:dyDescent="0.25">
      <c r="A1070" s="2" t="s">
        <v>1809</v>
      </c>
      <c r="B1070" s="2" t="s">
        <v>1708</v>
      </c>
      <c r="C1070" s="2" t="s">
        <v>1672</v>
      </c>
      <c r="D1070" s="4">
        <f t="shared" si="18"/>
        <v>12</v>
      </c>
    </row>
    <row r="1071" spans="1:38" x14ac:dyDescent="0.25">
      <c r="A1071" s="2" t="s">
        <v>1809</v>
      </c>
      <c r="B1071" s="2" t="s">
        <v>1706</v>
      </c>
      <c r="C1071" s="2" t="s">
        <v>1672</v>
      </c>
      <c r="D1071" s="4">
        <f t="shared" si="18"/>
        <v>14</v>
      </c>
      <c r="Z1071" s="2">
        <v>6.1999999999999998E-3</v>
      </c>
      <c r="AF1071" s="2">
        <v>6.1999999999999998E-3</v>
      </c>
      <c r="AG1071" s="2" t="s">
        <v>708</v>
      </c>
    </row>
    <row r="1072" spans="1:38" x14ac:dyDescent="0.25">
      <c r="A1072" s="2" t="s">
        <v>1809</v>
      </c>
      <c r="B1072" s="2" t="s">
        <v>1704</v>
      </c>
      <c r="C1072" s="2" t="s">
        <v>1672</v>
      </c>
      <c r="D1072" s="4">
        <f t="shared" si="18"/>
        <v>23</v>
      </c>
      <c r="T1072" s="2">
        <v>0</v>
      </c>
      <c r="AC1072" s="2">
        <v>2.12E-2</v>
      </c>
    </row>
    <row r="1073" spans="1:39" x14ac:dyDescent="0.25">
      <c r="A1073" s="2" t="s">
        <v>1809</v>
      </c>
      <c r="B1073" s="2" t="s">
        <v>1703</v>
      </c>
      <c r="C1073" s="2" t="s">
        <v>1672</v>
      </c>
      <c r="D1073" s="4">
        <f t="shared" si="18"/>
        <v>19</v>
      </c>
      <c r="T1073" s="2">
        <v>6.2E-2</v>
      </c>
      <c r="AI1073" s="2">
        <v>3.2000000000000001E-2</v>
      </c>
    </row>
    <row r="1074" spans="1:39" x14ac:dyDescent="0.25">
      <c r="A1074" s="2" t="s">
        <v>1809</v>
      </c>
      <c r="B1074" s="2" t="s">
        <v>1702</v>
      </c>
      <c r="C1074" s="2" t="s">
        <v>1672</v>
      </c>
      <c r="D1074" s="4">
        <f t="shared" si="18"/>
        <v>21</v>
      </c>
      <c r="Z1074" s="2">
        <v>9.94</v>
      </c>
      <c r="AF1074" s="2">
        <v>10.14</v>
      </c>
      <c r="AI1074" s="2">
        <v>12.72</v>
      </c>
    </row>
    <row r="1075" spans="1:39" x14ac:dyDescent="0.25">
      <c r="A1075" s="2" t="s">
        <v>1809</v>
      </c>
      <c r="B1075" s="2" t="s">
        <v>1701</v>
      </c>
      <c r="C1075" s="2" t="s">
        <v>1672</v>
      </c>
      <c r="D1075" s="4">
        <f t="shared" si="18"/>
        <v>33</v>
      </c>
      <c r="W1075" s="2">
        <v>36</v>
      </c>
      <c r="X1075" s="2" t="s">
        <v>712</v>
      </c>
      <c r="Z1075" s="2">
        <v>32.909999999999997</v>
      </c>
      <c r="AA1075" s="2" t="s">
        <v>712</v>
      </c>
      <c r="AC1075" s="2">
        <v>31.57</v>
      </c>
      <c r="AD1075" s="2" t="s">
        <v>705</v>
      </c>
      <c r="AF1075" s="2">
        <v>33.119999999999997</v>
      </c>
      <c r="AG1075" s="2" t="s">
        <v>712</v>
      </c>
    </row>
    <row r="1076" spans="1:39" x14ac:dyDescent="0.25">
      <c r="A1076" s="2" t="s">
        <v>1809</v>
      </c>
      <c r="B1076" s="2" t="s">
        <v>1700</v>
      </c>
      <c r="C1076" s="2" t="s">
        <v>1672</v>
      </c>
      <c r="D1076" s="4">
        <f t="shared" si="18"/>
        <v>40</v>
      </c>
      <c r="N1076" s="2">
        <v>0.84</v>
      </c>
      <c r="W1076" s="2">
        <v>2.2109999999999999</v>
      </c>
      <c r="AC1076" s="2">
        <v>2.3239999999999998</v>
      </c>
      <c r="AD1076" s="2" t="s">
        <v>705</v>
      </c>
      <c r="AF1076" s="2">
        <v>4.7439999999999998</v>
      </c>
    </row>
    <row r="1077" spans="1:39" x14ac:dyDescent="0.25">
      <c r="A1077" s="2" t="s">
        <v>1809</v>
      </c>
      <c r="B1077" s="2" t="s">
        <v>1699</v>
      </c>
      <c r="C1077" s="2" t="s">
        <v>1672</v>
      </c>
      <c r="D1077" s="4">
        <f t="shared" si="18"/>
        <v>44</v>
      </c>
      <c r="AC1077" s="2">
        <v>0.35899999999999999</v>
      </c>
      <c r="AI1077" s="2">
        <v>2.242</v>
      </c>
      <c r="AK1077" s="2" t="s">
        <v>868</v>
      </c>
    </row>
    <row r="1078" spans="1:39" x14ac:dyDescent="0.25">
      <c r="A1078" s="2" t="s">
        <v>1809</v>
      </c>
      <c r="B1078" s="2" t="s">
        <v>1698</v>
      </c>
      <c r="C1078" s="2" t="s">
        <v>1672</v>
      </c>
      <c r="D1078" s="4">
        <f t="shared" si="18"/>
        <v>48</v>
      </c>
      <c r="AL1078" s="2">
        <v>0.26</v>
      </c>
    </row>
    <row r="1079" spans="1:39" x14ac:dyDescent="0.25">
      <c r="A1079" s="2" t="s">
        <v>1809</v>
      </c>
      <c r="B1079" s="2" t="s">
        <v>1697</v>
      </c>
      <c r="C1079" s="2" t="s">
        <v>1672</v>
      </c>
      <c r="D1079" s="4">
        <f t="shared" si="18"/>
        <v>49</v>
      </c>
      <c r="N1079" s="2">
        <v>0.16200000000000001</v>
      </c>
      <c r="Z1079" s="2">
        <v>0.76500000000000001</v>
      </c>
      <c r="AF1079" s="2">
        <v>0.76070000000000004</v>
      </c>
      <c r="AG1079" s="2" t="s">
        <v>708</v>
      </c>
      <c r="AL1079" s="2">
        <v>0.74</v>
      </c>
    </row>
    <row r="1080" spans="1:39" x14ac:dyDescent="0.25">
      <c r="A1080" s="2" t="s">
        <v>1809</v>
      </c>
      <c r="B1080" s="2" t="s">
        <v>1696</v>
      </c>
      <c r="C1080" s="2" t="s">
        <v>1672</v>
      </c>
      <c r="D1080" s="4">
        <f t="shared" si="18"/>
        <v>55</v>
      </c>
      <c r="AI1080" s="2">
        <v>0</v>
      </c>
      <c r="AJ1080" s="2" t="s">
        <v>708</v>
      </c>
    </row>
    <row r="1081" spans="1:39" x14ac:dyDescent="0.25">
      <c r="A1081" s="2" t="s">
        <v>1809</v>
      </c>
      <c r="B1081" s="2" t="s">
        <v>1695</v>
      </c>
      <c r="C1081" s="2" t="s">
        <v>1672</v>
      </c>
      <c r="D1081" s="4">
        <f t="shared" si="18"/>
        <v>56</v>
      </c>
      <c r="AC1081" s="2">
        <v>6.5000000000000002E-2</v>
      </c>
      <c r="AD1081" s="2" t="s">
        <v>705</v>
      </c>
      <c r="AF1081" s="2">
        <v>0.25900000000000001</v>
      </c>
      <c r="AI1081" s="2">
        <v>0.58599999999999997</v>
      </c>
    </row>
    <row r="1082" spans="1:39" x14ac:dyDescent="0.25">
      <c r="A1082" s="2" t="s">
        <v>1809</v>
      </c>
      <c r="B1082" s="2" t="s">
        <v>1694</v>
      </c>
      <c r="C1082" s="2" t="s">
        <v>1672</v>
      </c>
      <c r="D1082" s="4">
        <f t="shared" si="18"/>
        <v>58</v>
      </c>
      <c r="AC1082" s="2">
        <v>0.38519999999999999</v>
      </c>
      <c r="AD1082" s="2" t="s">
        <v>705</v>
      </c>
      <c r="AF1082" s="2">
        <v>0.54900000000000004</v>
      </c>
      <c r="AG1082" s="2" t="s">
        <v>705</v>
      </c>
    </row>
    <row r="1083" spans="1:39" x14ac:dyDescent="0.25">
      <c r="A1083" s="2" t="s">
        <v>1809</v>
      </c>
      <c r="B1083" s="2" t="s">
        <v>1693</v>
      </c>
      <c r="C1083" s="2" t="s">
        <v>1672</v>
      </c>
      <c r="D1083" s="4">
        <f t="shared" si="18"/>
        <v>60</v>
      </c>
      <c r="W1083" s="2">
        <v>0.14699999999999999</v>
      </c>
      <c r="AC1083" s="2">
        <v>0.2369</v>
      </c>
      <c r="AD1083" s="2" t="s">
        <v>705</v>
      </c>
      <c r="AF1083" s="2">
        <v>0.21299999999999999</v>
      </c>
    </row>
    <row r="1084" spans="1:39" x14ac:dyDescent="0.25">
      <c r="A1084" s="2" t="s">
        <v>1809</v>
      </c>
      <c r="B1084" s="2" t="s">
        <v>1692</v>
      </c>
      <c r="C1084" s="2" t="s">
        <v>1672</v>
      </c>
      <c r="D1084" s="4">
        <f t="shared" si="18"/>
        <v>86</v>
      </c>
      <c r="AL1084" s="2">
        <v>0</v>
      </c>
      <c r="AM1084" s="2" t="s">
        <v>708</v>
      </c>
    </row>
    <row r="1085" spans="1:39" x14ac:dyDescent="0.25">
      <c r="A1085" s="2" t="s">
        <v>1809</v>
      </c>
      <c r="B1085" s="2" t="s">
        <v>1691</v>
      </c>
      <c r="C1085" s="2" t="s">
        <v>1672</v>
      </c>
      <c r="D1085" s="4">
        <f t="shared" si="18"/>
        <v>89</v>
      </c>
      <c r="W1085" s="2">
        <v>0.19700000000000001</v>
      </c>
      <c r="AF1085" s="2">
        <v>0.60309999999999997</v>
      </c>
    </row>
    <row r="1086" spans="1:39" x14ac:dyDescent="0.25">
      <c r="A1086" s="2" t="s">
        <v>1809</v>
      </c>
      <c r="B1086" s="2" t="s">
        <v>1690</v>
      </c>
      <c r="C1086" s="2" t="s">
        <v>1672</v>
      </c>
      <c r="D1086" s="4">
        <f t="shared" si="18"/>
        <v>91</v>
      </c>
      <c r="W1086" s="2">
        <v>7.0000000000000001E-3</v>
      </c>
      <c r="AC1086" s="2">
        <v>0.01</v>
      </c>
      <c r="AD1086" s="2" t="s">
        <v>705</v>
      </c>
      <c r="AF1086" s="2">
        <v>2.0400000000000001E-2</v>
      </c>
      <c r="AG1086" s="2" t="s">
        <v>705</v>
      </c>
      <c r="AI1086" s="2">
        <v>2.0400000000000001E-2</v>
      </c>
      <c r="AJ1086" s="2" t="s">
        <v>708</v>
      </c>
    </row>
    <row r="1087" spans="1:39" x14ac:dyDescent="0.25">
      <c r="A1087" s="2" t="s">
        <v>1809</v>
      </c>
      <c r="B1087" s="2" t="s">
        <v>1689</v>
      </c>
      <c r="C1087" s="2" t="s">
        <v>1672</v>
      </c>
      <c r="D1087" s="4">
        <f t="shared" si="18"/>
        <v>93</v>
      </c>
      <c r="W1087" s="2">
        <v>5.4000000000000003E-3</v>
      </c>
      <c r="Z1087" s="2">
        <v>4.5999999999999999E-3</v>
      </c>
      <c r="AI1087" s="2">
        <v>5.0999999999999997E-2</v>
      </c>
      <c r="AJ1087" s="2" t="s">
        <v>705</v>
      </c>
    </row>
    <row r="1088" spans="1:39" x14ac:dyDescent="0.25">
      <c r="A1088" s="2" t="s">
        <v>1809</v>
      </c>
      <c r="B1088" s="2" t="s">
        <v>1688</v>
      </c>
      <c r="C1088" s="2" t="s">
        <v>1672</v>
      </c>
      <c r="D1088" s="4">
        <f t="shared" si="18"/>
        <v>95</v>
      </c>
      <c r="W1088" s="2">
        <v>7.5999999999999998E-2</v>
      </c>
      <c r="AF1088" s="2">
        <v>0.114</v>
      </c>
    </row>
    <row r="1089" spans="1:38" x14ac:dyDescent="0.25">
      <c r="A1089" s="2" t="s">
        <v>1809</v>
      </c>
      <c r="B1089" s="2" t="s">
        <v>1687</v>
      </c>
      <c r="C1089" s="2" t="s">
        <v>1672</v>
      </c>
      <c r="D1089" s="4">
        <f t="shared" si="18"/>
        <v>109</v>
      </c>
      <c r="Z1089" s="2">
        <v>6.5000000000000002E-2</v>
      </c>
      <c r="AF1089" s="2">
        <v>7.5999999999999998E-2</v>
      </c>
      <c r="AG1089" s="2" t="s">
        <v>708</v>
      </c>
    </row>
    <row r="1090" spans="1:38" x14ac:dyDescent="0.25">
      <c r="A1090" s="2" t="s">
        <v>1809</v>
      </c>
      <c r="B1090" s="2" t="s">
        <v>1686</v>
      </c>
      <c r="C1090" s="2" t="s">
        <v>1672</v>
      </c>
      <c r="D1090" s="4">
        <f t="shared" si="18"/>
        <v>138</v>
      </c>
      <c r="AC1090" s="2">
        <v>6.9</v>
      </c>
      <c r="AF1090" s="2">
        <v>7.22</v>
      </c>
      <c r="AI1090" s="2">
        <v>7.28</v>
      </c>
    </row>
    <row r="1091" spans="1:38" x14ac:dyDescent="0.25">
      <c r="A1091" s="2" t="s">
        <v>1809</v>
      </c>
      <c r="B1091" s="2" t="s">
        <v>1685</v>
      </c>
      <c r="C1091" s="2" t="s">
        <v>1672</v>
      </c>
      <c r="D1091" s="4">
        <f t="shared" si="18"/>
        <v>157</v>
      </c>
      <c r="AC1091" s="2">
        <v>2.7E-2</v>
      </c>
      <c r="AF1091" s="2">
        <v>7.3599999999999999E-2</v>
      </c>
      <c r="AG1091" s="2" t="s">
        <v>705</v>
      </c>
      <c r="AI1091" s="2">
        <v>7.3599999999999999E-2</v>
      </c>
      <c r="AJ1091" s="2" t="s">
        <v>708</v>
      </c>
    </row>
    <row r="1092" spans="1:38" x14ac:dyDescent="0.25">
      <c r="A1092" s="2" t="s">
        <v>1809</v>
      </c>
      <c r="B1092" s="2" t="s">
        <v>1684</v>
      </c>
      <c r="C1092" s="2" t="s">
        <v>1672</v>
      </c>
      <c r="D1092" s="4">
        <f t="shared" ref="D1092:D1155" si="19">IF(B1092="","",VALUE(LEFT(B1092,FIND(".|",B1092)-1)))</f>
        <v>166</v>
      </c>
      <c r="AC1092" s="2">
        <v>1.4999999999999999E-2</v>
      </c>
      <c r="AD1092" s="2" t="s">
        <v>705</v>
      </c>
      <c r="AF1092" s="2">
        <v>1.9099999999999999E-2</v>
      </c>
      <c r="AG1092" s="2" t="s">
        <v>705</v>
      </c>
      <c r="AI1092" s="2">
        <v>0.01</v>
      </c>
    </row>
    <row r="1093" spans="1:38" x14ac:dyDescent="0.25">
      <c r="A1093" s="2" t="s">
        <v>1809</v>
      </c>
      <c r="B1093" s="2" t="s">
        <v>1683</v>
      </c>
      <c r="C1093" s="2" t="s">
        <v>1672</v>
      </c>
      <c r="D1093" s="4">
        <f t="shared" si="19"/>
        <v>169</v>
      </c>
      <c r="T1093" s="2">
        <v>3.0099999999999998E-2</v>
      </c>
      <c r="AC1093" s="2">
        <v>0.04</v>
      </c>
      <c r="AD1093" s="2" t="s">
        <v>705</v>
      </c>
      <c r="AI1093" s="2">
        <v>0.154</v>
      </c>
      <c r="AJ1093" s="2" t="s">
        <v>708</v>
      </c>
    </row>
    <row r="1094" spans="1:38" x14ac:dyDescent="0.25">
      <c r="A1094" s="2" t="s">
        <v>1809</v>
      </c>
      <c r="B1094" s="2" t="s">
        <v>1682</v>
      </c>
      <c r="C1094" s="2" t="s">
        <v>1672</v>
      </c>
      <c r="D1094" s="4">
        <f t="shared" si="19"/>
        <v>170</v>
      </c>
      <c r="AI1094" s="2">
        <v>0.28899999999999998</v>
      </c>
    </row>
    <row r="1095" spans="1:38" x14ac:dyDescent="0.25">
      <c r="A1095" s="2" t="s">
        <v>1809</v>
      </c>
      <c r="B1095" s="2" t="s">
        <v>1681</v>
      </c>
      <c r="C1095" s="2" t="s">
        <v>1672</v>
      </c>
      <c r="D1095" s="4">
        <f t="shared" si="19"/>
        <v>177</v>
      </c>
      <c r="W1095" s="2">
        <v>3.4350000000000001</v>
      </c>
      <c r="Y1095" s="2" t="s">
        <v>869</v>
      </c>
      <c r="AC1095" s="2">
        <v>3.0409999999999999</v>
      </c>
      <c r="AE1095" s="2" t="s">
        <v>870</v>
      </c>
      <c r="AF1095" s="2">
        <v>3.1840000000000002</v>
      </c>
      <c r="AH1095" s="2" t="s">
        <v>871</v>
      </c>
      <c r="AI1095" s="2">
        <v>3.15</v>
      </c>
      <c r="AK1095" s="2" t="s">
        <v>872</v>
      </c>
    </row>
    <row r="1096" spans="1:38" x14ac:dyDescent="0.25">
      <c r="A1096" s="2" t="s">
        <v>1809</v>
      </c>
      <c r="B1096" s="2" t="s">
        <v>1680</v>
      </c>
      <c r="C1096" s="2" t="s">
        <v>1672</v>
      </c>
      <c r="D1096" s="4">
        <f t="shared" si="19"/>
        <v>188</v>
      </c>
      <c r="AI1096" s="2">
        <v>0</v>
      </c>
      <c r="AJ1096" s="2" t="s">
        <v>708</v>
      </c>
    </row>
    <row r="1097" spans="1:38" x14ac:dyDescent="0.25">
      <c r="A1097" s="2" t="s">
        <v>1809</v>
      </c>
      <c r="B1097" s="2" t="s">
        <v>1679</v>
      </c>
      <c r="C1097" s="2" t="s">
        <v>1672</v>
      </c>
      <c r="D1097" s="4">
        <f t="shared" si="19"/>
        <v>189</v>
      </c>
      <c r="AF1097" s="2">
        <v>0</v>
      </c>
      <c r="AG1097" s="2" t="s">
        <v>708</v>
      </c>
    </row>
    <row r="1098" spans="1:38" x14ac:dyDescent="0.25">
      <c r="A1098" s="2" t="s">
        <v>1809</v>
      </c>
      <c r="B1098" s="2" t="s">
        <v>1678</v>
      </c>
      <c r="C1098" s="2" t="s">
        <v>1672</v>
      </c>
      <c r="D1098" s="4">
        <f t="shared" si="19"/>
        <v>191</v>
      </c>
      <c r="AL1098" s="3">
        <v>1.9999999999999999E-6</v>
      </c>
    </row>
    <row r="1099" spans="1:38" x14ac:dyDescent="0.25">
      <c r="A1099" s="2" t="s">
        <v>1809</v>
      </c>
      <c r="B1099" s="2" t="s">
        <v>1677</v>
      </c>
      <c r="C1099" s="2" t="s">
        <v>1672</v>
      </c>
      <c r="D1099" s="4">
        <f t="shared" si="19"/>
        <v>207</v>
      </c>
      <c r="T1099" s="2">
        <v>2.1999999999999999E-2</v>
      </c>
      <c r="AC1099" s="2">
        <v>0.02</v>
      </c>
      <c r="AD1099" s="2" t="s">
        <v>705</v>
      </c>
      <c r="AF1099" s="2">
        <v>0.13550000000000001</v>
      </c>
    </row>
    <row r="1100" spans="1:38" x14ac:dyDescent="0.25">
      <c r="A1100" s="2" t="s">
        <v>1809</v>
      </c>
      <c r="B1100" s="2" t="s">
        <v>1676</v>
      </c>
      <c r="C1100" s="2" t="s">
        <v>1672</v>
      </c>
      <c r="D1100" s="4">
        <f t="shared" si="19"/>
        <v>220</v>
      </c>
      <c r="Z1100" s="2">
        <v>9.3799999999999994E-2</v>
      </c>
      <c r="AC1100" s="2">
        <v>9.9000000000000005E-2</v>
      </c>
      <c r="AF1100" s="2">
        <v>0.11600000000000001</v>
      </c>
      <c r="AG1100" s="2" t="s">
        <v>708</v>
      </c>
      <c r="AI1100" s="2">
        <v>0.12889999999999999</v>
      </c>
      <c r="AJ1100" s="2" t="s">
        <v>708</v>
      </c>
    </row>
    <row r="1101" spans="1:38" x14ac:dyDescent="0.25">
      <c r="A1101" s="2" t="s">
        <v>1809</v>
      </c>
      <c r="B1101" s="2" t="s">
        <v>1675</v>
      </c>
      <c r="C1101" s="2" t="s">
        <v>1672</v>
      </c>
      <c r="D1101" s="4">
        <f t="shared" si="19"/>
        <v>231</v>
      </c>
      <c r="W1101" s="2">
        <v>303.89999999999998</v>
      </c>
      <c r="Y1101" s="2" t="s">
        <v>873</v>
      </c>
      <c r="AC1101" s="2">
        <v>298.8</v>
      </c>
      <c r="AE1101" s="2" t="s">
        <v>874</v>
      </c>
      <c r="AF1101" s="2">
        <v>305.10000000000002</v>
      </c>
      <c r="AH1101" s="2" t="s">
        <v>875</v>
      </c>
      <c r="AI1101" s="2">
        <v>248.4</v>
      </c>
      <c r="AK1101" s="2" t="s">
        <v>876</v>
      </c>
    </row>
    <row r="1102" spans="1:38" x14ac:dyDescent="0.25">
      <c r="A1102" s="2" t="s">
        <v>1809</v>
      </c>
      <c r="B1102" s="2" t="s">
        <v>1674</v>
      </c>
      <c r="C1102" s="2" t="s">
        <v>1672</v>
      </c>
      <c r="D1102" s="4">
        <f t="shared" si="19"/>
        <v>234</v>
      </c>
      <c r="H1102" s="2">
        <v>1.95E-2</v>
      </c>
      <c r="AC1102" s="2">
        <v>0.08</v>
      </c>
    </row>
    <row r="1103" spans="1:38" x14ac:dyDescent="0.25">
      <c r="A1103" s="2" t="s">
        <v>1809</v>
      </c>
      <c r="B1103" s="2" t="s">
        <v>1673</v>
      </c>
      <c r="C1103" s="2" t="s">
        <v>1672</v>
      </c>
      <c r="D1103" s="4">
        <f t="shared" si="19"/>
        <v>236</v>
      </c>
      <c r="K1103" s="2">
        <v>0.45100000000000001</v>
      </c>
      <c r="AC1103" s="2">
        <v>0.68310000000000004</v>
      </c>
      <c r="AD1103" s="2" t="s">
        <v>705</v>
      </c>
      <c r="AF1103" s="2">
        <v>0.79330000000000001</v>
      </c>
      <c r="AG1103" s="2" t="s">
        <v>705</v>
      </c>
    </row>
    <row r="1104" spans="1:38" x14ac:dyDescent="0.25">
      <c r="A1104" s="2" t="s">
        <v>1809</v>
      </c>
      <c r="B1104" s="2" t="s">
        <v>1671</v>
      </c>
      <c r="C1104" s="2" t="s">
        <v>1620</v>
      </c>
      <c r="D1104" s="4">
        <f t="shared" si="19"/>
        <v>2</v>
      </c>
      <c r="T1104" s="2">
        <v>0</v>
      </c>
      <c r="AC1104" s="2">
        <v>0.1285</v>
      </c>
      <c r="AD1104" s="2" t="s">
        <v>705</v>
      </c>
      <c r="AF1104" s="2">
        <v>0.16950000000000001</v>
      </c>
      <c r="AG1104" s="2" t="s">
        <v>705</v>
      </c>
    </row>
    <row r="1105" spans="1:38" x14ac:dyDescent="0.25">
      <c r="A1105" s="2" t="s">
        <v>1809</v>
      </c>
      <c r="B1105" s="2" t="s">
        <v>1670</v>
      </c>
      <c r="C1105" s="2" t="s">
        <v>1620</v>
      </c>
      <c r="D1105" s="4">
        <f t="shared" si="19"/>
        <v>1</v>
      </c>
      <c r="Z1105" s="2">
        <v>0.12</v>
      </c>
      <c r="AC1105" s="2">
        <v>7.6600000000000001E-2</v>
      </c>
      <c r="AD1105" s="2" t="s">
        <v>708</v>
      </c>
      <c r="AF1105" s="2">
        <v>0.125</v>
      </c>
      <c r="AG1105" s="2" t="s">
        <v>708</v>
      </c>
    </row>
    <row r="1106" spans="1:38" x14ac:dyDescent="0.25">
      <c r="A1106" s="2" t="s">
        <v>1809</v>
      </c>
      <c r="B1106" s="2" t="s">
        <v>1669</v>
      </c>
      <c r="C1106" s="2" t="s">
        <v>1620</v>
      </c>
      <c r="D1106" s="4">
        <f t="shared" si="19"/>
        <v>52</v>
      </c>
      <c r="Z1106" s="2">
        <v>2.1320000000000001</v>
      </c>
      <c r="AC1106" s="2">
        <v>1.9770000000000001</v>
      </c>
      <c r="AF1106" s="2">
        <v>2.36</v>
      </c>
    </row>
    <row r="1107" spans="1:38" x14ac:dyDescent="0.25">
      <c r="A1107" s="2" t="s">
        <v>1809</v>
      </c>
      <c r="B1107" s="2" t="s">
        <v>1668</v>
      </c>
      <c r="C1107" s="2" t="s">
        <v>1620</v>
      </c>
      <c r="D1107" s="4">
        <f t="shared" si="19"/>
        <v>13</v>
      </c>
      <c r="W1107" s="2">
        <v>0.01</v>
      </c>
      <c r="AF1107" s="2">
        <v>2.0299999999999999E-2</v>
      </c>
    </row>
    <row r="1108" spans="1:38" x14ac:dyDescent="0.25">
      <c r="A1108" s="2" t="s">
        <v>1809</v>
      </c>
      <c r="B1108" s="2" t="s">
        <v>1667</v>
      </c>
      <c r="C1108" s="2" t="s">
        <v>1620</v>
      </c>
      <c r="D1108" s="4">
        <f t="shared" si="19"/>
        <v>16</v>
      </c>
      <c r="T1108" s="2">
        <v>0.22500000000000001</v>
      </c>
      <c r="W1108" s="2">
        <v>0.33</v>
      </c>
      <c r="AI1108" s="2">
        <v>0.77</v>
      </c>
    </row>
    <row r="1109" spans="1:38" x14ac:dyDescent="0.25">
      <c r="A1109" s="2" t="s">
        <v>1809</v>
      </c>
      <c r="B1109" s="2" t="s">
        <v>1666</v>
      </c>
      <c r="C1109" s="2" t="s">
        <v>1620</v>
      </c>
      <c r="D1109" s="4">
        <f t="shared" si="19"/>
        <v>18</v>
      </c>
      <c r="T1109" s="2">
        <v>2E-3</v>
      </c>
      <c r="AI1109" s="2">
        <v>3.0000000000000001E-3</v>
      </c>
    </row>
    <row r="1110" spans="1:38" x14ac:dyDescent="0.25">
      <c r="A1110" s="2" t="s">
        <v>1809</v>
      </c>
      <c r="B1110" s="2" t="s">
        <v>1665</v>
      </c>
      <c r="C1110" s="2" t="s">
        <v>1620</v>
      </c>
      <c r="D1110" s="4">
        <f t="shared" si="19"/>
        <v>26</v>
      </c>
    </row>
    <row r="1111" spans="1:38" x14ac:dyDescent="0.25">
      <c r="A1111" s="2" t="s">
        <v>1809</v>
      </c>
      <c r="B1111" s="2" t="s">
        <v>1664</v>
      </c>
      <c r="C1111" s="2" t="s">
        <v>1620</v>
      </c>
      <c r="D1111" s="4">
        <f t="shared" si="19"/>
        <v>115</v>
      </c>
      <c r="T1111" s="2">
        <v>5.1999999999999998E-3</v>
      </c>
      <c r="AF1111" s="2">
        <v>3.3000000000000002E-2</v>
      </c>
    </row>
    <row r="1112" spans="1:38" x14ac:dyDescent="0.25">
      <c r="A1112" s="2" t="s">
        <v>1809</v>
      </c>
      <c r="B1112" s="2" t="s">
        <v>1663</v>
      </c>
      <c r="C1112" s="2" t="s">
        <v>1620</v>
      </c>
      <c r="D1112" s="4">
        <f t="shared" si="19"/>
        <v>351</v>
      </c>
      <c r="Q1112" s="2">
        <v>45.73</v>
      </c>
      <c r="T1112" s="2">
        <v>36.17</v>
      </c>
      <c r="U1112" s="2" t="s">
        <v>708</v>
      </c>
      <c r="W1112" s="2">
        <v>50</v>
      </c>
      <c r="Z1112" s="2">
        <v>92.55</v>
      </c>
      <c r="AC1112" s="2">
        <v>127.7</v>
      </c>
      <c r="AD1112" s="2" t="s">
        <v>705</v>
      </c>
      <c r="AF1112" s="2">
        <v>128.6</v>
      </c>
      <c r="AI1112" s="2">
        <v>144.69999999999999</v>
      </c>
      <c r="AL1112" s="2">
        <v>140.6</v>
      </c>
    </row>
    <row r="1113" spans="1:38" x14ac:dyDescent="0.25">
      <c r="A1113" s="2" t="s">
        <v>1809</v>
      </c>
      <c r="B1113" s="2" t="s">
        <v>1662</v>
      </c>
      <c r="C1113" s="2" t="s">
        <v>1620</v>
      </c>
      <c r="D1113" s="4">
        <f t="shared" si="19"/>
        <v>116</v>
      </c>
      <c r="T1113" s="2">
        <v>2.27</v>
      </c>
      <c r="AC1113" s="2">
        <v>1.0880000000000001</v>
      </c>
      <c r="AD1113" s="2" t="s">
        <v>705</v>
      </c>
      <c r="AF1113" s="2">
        <v>1.145</v>
      </c>
      <c r="AG1113" s="2" t="s">
        <v>705</v>
      </c>
    </row>
    <row r="1114" spans="1:38" x14ac:dyDescent="0.25">
      <c r="A1114" s="2" t="s">
        <v>1809</v>
      </c>
      <c r="B1114" s="2" t="s">
        <v>1661</v>
      </c>
      <c r="C1114" s="2" t="s">
        <v>1620</v>
      </c>
      <c r="D1114" s="4">
        <f t="shared" si="19"/>
        <v>73</v>
      </c>
      <c r="AC1114" s="2">
        <v>0.19520000000000001</v>
      </c>
      <c r="AD1114" s="2" t="s">
        <v>705</v>
      </c>
      <c r="AF1114" s="2">
        <v>0.4</v>
      </c>
      <c r="AG1114" s="2" t="s">
        <v>708</v>
      </c>
    </row>
    <row r="1115" spans="1:38" x14ac:dyDescent="0.25">
      <c r="A1115" s="2" t="s">
        <v>1809</v>
      </c>
      <c r="B1115" s="2" t="s">
        <v>1660</v>
      </c>
      <c r="C1115" s="2" t="s">
        <v>1620</v>
      </c>
      <c r="D1115" s="4">
        <f t="shared" si="19"/>
        <v>100</v>
      </c>
      <c r="N1115" s="2">
        <v>15.2</v>
      </c>
      <c r="Q1115" s="2">
        <v>12.6</v>
      </c>
      <c r="R1115" s="2" t="s">
        <v>708</v>
      </c>
      <c r="T1115" s="2">
        <v>11</v>
      </c>
      <c r="U1115" s="2" t="s">
        <v>708</v>
      </c>
      <c r="W1115" s="2">
        <v>15</v>
      </c>
      <c r="AC1115" s="2">
        <v>10</v>
      </c>
      <c r="AE1115" s="2" t="s">
        <v>877</v>
      </c>
      <c r="AI1115" s="2">
        <v>17</v>
      </c>
    </row>
    <row r="1116" spans="1:38" x14ac:dyDescent="0.25">
      <c r="A1116" s="2" t="s">
        <v>1809</v>
      </c>
      <c r="B1116" s="2" t="s">
        <v>1659</v>
      </c>
      <c r="C1116" s="2" t="s">
        <v>1620</v>
      </c>
      <c r="D1116" s="4">
        <f t="shared" si="19"/>
        <v>101</v>
      </c>
      <c r="W1116" s="2">
        <v>0.376</v>
      </c>
      <c r="AC1116" s="2">
        <v>7.3979999999999997</v>
      </c>
      <c r="AF1116" s="2">
        <v>24.65</v>
      </c>
      <c r="AG1116" s="2" t="s">
        <v>708</v>
      </c>
    </row>
    <row r="1117" spans="1:38" x14ac:dyDescent="0.25">
      <c r="A1117" s="2" t="s">
        <v>1809</v>
      </c>
      <c r="B1117" s="2" t="s">
        <v>1658</v>
      </c>
      <c r="C1117" s="2" t="s">
        <v>1620</v>
      </c>
      <c r="D1117" s="4">
        <f t="shared" si="19"/>
        <v>102</v>
      </c>
      <c r="Z1117" s="2">
        <v>1</v>
      </c>
      <c r="AC1117" s="2">
        <v>1.0249999999999999</v>
      </c>
      <c r="AD1117" s="2" t="s">
        <v>708</v>
      </c>
      <c r="AF1117" s="2">
        <v>1.1000000000000001</v>
      </c>
    </row>
    <row r="1118" spans="1:38" x14ac:dyDescent="0.25">
      <c r="A1118" s="2" t="s">
        <v>1809</v>
      </c>
      <c r="B1118" s="2" t="s">
        <v>1657</v>
      </c>
      <c r="C1118" s="2" t="s">
        <v>1620</v>
      </c>
      <c r="D1118" s="4">
        <f t="shared" si="19"/>
        <v>103</v>
      </c>
      <c r="N1118" s="2">
        <v>0.45</v>
      </c>
      <c r="Q1118" s="2">
        <v>0.31</v>
      </c>
      <c r="R1118" s="2" t="s">
        <v>708</v>
      </c>
      <c r="T1118" s="2">
        <v>0.17</v>
      </c>
      <c r="W1118" s="2">
        <v>2.14</v>
      </c>
      <c r="Z1118" s="2">
        <v>5.92</v>
      </c>
      <c r="AA1118" s="2" t="s">
        <v>708</v>
      </c>
      <c r="AC1118" s="2">
        <v>9.6999999999999993</v>
      </c>
    </row>
    <row r="1119" spans="1:38" x14ac:dyDescent="0.25">
      <c r="A1119" s="2" t="s">
        <v>1809</v>
      </c>
      <c r="B1119" s="2" t="s">
        <v>1655</v>
      </c>
      <c r="C1119" s="2" t="s">
        <v>1620</v>
      </c>
      <c r="D1119" s="4">
        <f t="shared" si="19"/>
        <v>105</v>
      </c>
      <c r="K1119" s="2">
        <v>7.4999999999999997E-2</v>
      </c>
      <c r="N1119" s="2">
        <v>8.2500000000000004E-2</v>
      </c>
      <c r="O1119" s="2" t="s">
        <v>708</v>
      </c>
      <c r="Q1119" s="2">
        <v>0.09</v>
      </c>
      <c r="W1119" s="2">
        <v>0.106</v>
      </c>
      <c r="AC1119" s="2">
        <v>0.122</v>
      </c>
      <c r="AF1119" s="2">
        <v>0.113</v>
      </c>
    </row>
    <row r="1120" spans="1:38" x14ac:dyDescent="0.25">
      <c r="A1120" s="2" t="s">
        <v>1809</v>
      </c>
      <c r="B1120" s="2" t="s">
        <v>1654</v>
      </c>
      <c r="C1120" s="2" t="s">
        <v>1620</v>
      </c>
      <c r="D1120" s="4">
        <f t="shared" si="19"/>
        <v>110</v>
      </c>
      <c r="Q1120" s="2">
        <v>16.5</v>
      </c>
      <c r="W1120" s="2">
        <v>15.8</v>
      </c>
      <c r="Z1120" s="2">
        <v>14.01</v>
      </c>
      <c r="AA1120" s="2" t="s">
        <v>712</v>
      </c>
      <c r="AC1120" s="2">
        <v>12.32</v>
      </c>
      <c r="AD1120" s="2" t="s">
        <v>712</v>
      </c>
      <c r="AE1120" s="2" t="s">
        <v>878</v>
      </c>
      <c r="AF1120" s="2">
        <v>12.78</v>
      </c>
      <c r="AG1120" s="2" t="s">
        <v>712</v>
      </c>
      <c r="AH1120" s="2" t="s">
        <v>879</v>
      </c>
      <c r="AI1120" s="2">
        <v>11.61</v>
      </c>
      <c r="AJ1120" s="2" t="s">
        <v>712</v>
      </c>
      <c r="AK1120" s="2" t="s">
        <v>880</v>
      </c>
    </row>
    <row r="1121" spans="1:37" x14ac:dyDescent="0.25">
      <c r="A1121" s="2" t="s">
        <v>1809</v>
      </c>
      <c r="B1121" s="2" t="s">
        <v>1653</v>
      </c>
      <c r="C1121" s="2" t="s">
        <v>1620</v>
      </c>
      <c r="D1121" s="4">
        <f t="shared" si="19"/>
        <v>112</v>
      </c>
      <c r="N1121" s="2">
        <v>2.7E-2</v>
      </c>
      <c r="Q1121" s="2">
        <v>2.5000000000000001E-2</v>
      </c>
      <c r="R1121" s="2" t="s">
        <v>708</v>
      </c>
      <c r="T1121" s="2">
        <v>2.3E-2</v>
      </c>
      <c r="W1121" s="2">
        <v>3.3000000000000002E-2</v>
      </c>
      <c r="AF1121" s="2">
        <v>3.8399999999999997E-2</v>
      </c>
    </row>
    <row r="1122" spans="1:37" x14ac:dyDescent="0.25">
      <c r="A1122" s="2" t="s">
        <v>1809</v>
      </c>
      <c r="B1122" s="2" t="s">
        <v>1652</v>
      </c>
      <c r="C1122" s="2" t="s">
        <v>1620</v>
      </c>
      <c r="D1122" s="4">
        <f t="shared" si="19"/>
        <v>108</v>
      </c>
      <c r="Z1122" s="2">
        <v>5.6779999999999999</v>
      </c>
      <c r="AC1122" s="2">
        <v>4.07</v>
      </c>
      <c r="AF1122" s="2">
        <v>5.8390000000000004</v>
      </c>
      <c r="AI1122" s="2">
        <v>6.2629999999999999</v>
      </c>
      <c r="AK1122" s="2" t="s">
        <v>881</v>
      </c>
    </row>
    <row r="1123" spans="1:37" x14ac:dyDescent="0.25">
      <c r="A1123" s="2" t="s">
        <v>1809</v>
      </c>
      <c r="B1123" s="2" t="s">
        <v>1651</v>
      </c>
      <c r="C1123" s="2" t="s">
        <v>1620</v>
      </c>
      <c r="D1123" s="4">
        <f t="shared" si="19"/>
        <v>118</v>
      </c>
      <c r="Z1123" s="2">
        <v>1.2999999999999999E-2</v>
      </c>
      <c r="AC1123" s="2">
        <v>2.0799999999999999E-2</v>
      </c>
      <c r="AF1123" s="2">
        <v>2.3300000000000001E-2</v>
      </c>
      <c r="AG1123" s="2" t="s">
        <v>705</v>
      </c>
    </row>
    <row r="1124" spans="1:37" x14ac:dyDescent="0.25">
      <c r="A1124" s="2" t="s">
        <v>1809</v>
      </c>
      <c r="B1124" s="2" t="s">
        <v>1650</v>
      </c>
      <c r="C1124" s="2" t="s">
        <v>1620</v>
      </c>
      <c r="D1124" s="4">
        <f t="shared" si="19"/>
        <v>113</v>
      </c>
      <c r="Z1124" s="2">
        <v>0.28899999999999998</v>
      </c>
      <c r="AC1124" s="2">
        <v>0.31</v>
      </c>
      <c r="AD1124" s="2" t="s">
        <v>705</v>
      </c>
      <c r="AF1124" s="2">
        <v>0.33600000000000002</v>
      </c>
    </row>
    <row r="1125" spans="1:37" x14ac:dyDescent="0.25">
      <c r="A1125" s="2" t="s">
        <v>1809</v>
      </c>
      <c r="B1125" s="2" t="s">
        <v>1649</v>
      </c>
      <c r="C1125" s="2" t="s">
        <v>1620</v>
      </c>
      <c r="D1125" s="4">
        <f t="shared" si="19"/>
        <v>120</v>
      </c>
      <c r="T1125" s="2">
        <v>9.9000000000000005E-2</v>
      </c>
      <c r="AF1125" s="2">
        <v>0.17</v>
      </c>
      <c r="AG1125" s="2" t="s">
        <v>705</v>
      </c>
    </row>
    <row r="1126" spans="1:37" x14ac:dyDescent="0.25">
      <c r="A1126" s="2" t="s">
        <v>1809</v>
      </c>
      <c r="B1126" s="2" t="s">
        <v>1648</v>
      </c>
      <c r="C1126" s="2" t="s">
        <v>1620</v>
      </c>
      <c r="D1126" s="4">
        <f t="shared" si="19"/>
        <v>121</v>
      </c>
      <c r="N1126" s="2">
        <v>0.03</v>
      </c>
      <c r="Z1126" s="2">
        <v>0.05</v>
      </c>
      <c r="AC1126" s="2">
        <v>7.8899999999999998E-2</v>
      </c>
      <c r="AD1126" s="2" t="s">
        <v>705</v>
      </c>
      <c r="AF1126" s="2">
        <v>0.15</v>
      </c>
    </row>
    <row r="1127" spans="1:37" x14ac:dyDescent="0.25">
      <c r="A1127" s="2" t="s">
        <v>1809</v>
      </c>
      <c r="B1127" s="2" t="s">
        <v>1647</v>
      </c>
      <c r="C1127" s="2" t="s">
        <v>1620</v>
      </c>
      <c r="D1127" s="4">
        <f t="shared" si="19"/>
        <v>131</v>
      </c>
      <c r="W1127" s="2">
        <v>0.999</v>
      </c>
      <c r="Z1127" s="2">
        <v>1.641</v>
      </c>
      <c r="AC1127" s="2">
        <v>3.7469999999999999</v>
      </c>
      <c r="AD1127" s="2" t="s">
        <v>705</v>
      </c>
      <c r="AF1127" s="2">
        <v>4.7880000000000003</v>
      </c>
      <c r="AG1127" s="2" t="s">
        <v>705</v>
      </c>
    </row>
    <row r="1128" spans="1:37" x14ac:dyDescent="0.25">
      <c r="A1128" s="2" t="s">
        <v>1809</v>
      </c>
      <c r="B1128" s="2" t="s">
        <v>1646</v>
      </c>
      <c r="C1128" s="2" t="s">
        <v>1620</v>
      </c>
      <c r="D1128" s="4">
        <f t="shared" si="19"/>
        <v>132</v>
      </c>
      <c r="T1128" s="3">
        <v>1E-4</v>
      </c>
      <c r="AC1128" s="3">
        <v>2.0000000000000001E-4</v>
      </c>
      <c r="AD1128" s="2" t="s">
        <v>705</v>
      </c>
      <c r="AI1128" s="3">
        <v>2.9999999999999997E-4</v>
      </c>
      <c r="AJ1128" s="2" t="s">
        <v>708</v>
      </c>
    </row>
    <row r="1129" spans="1:37" x14ac:dyDescent="0.25">
      <c r="A1129" s="2" t="s">
        <v>1809</v>
      </c>
      <c r="B1129" s="2" t="s">
        <v>1645</v>
      </c>
      <c r="C1129" s="2" t="s">
        <v>1620</v>
      </c>
      <c r="D1129" s="4">
        <f t="shared" si="19"/>
        <v>141</v>
      </c>
      <c r="Z1129" s="2">
        <v>0.11600000000000001</v>
      </c>
      <c r="AF1129" s="2">
        <v>0.218</v>
      </c>
      <c r="AI1129" s="2">
        <v>0.23799999999999999</v>
      </c>
    </row>
    <row r="1130" spans="1:37" x14ac:dyDescent="0.25">
      <c r="A1130" s="2" t="s">
        <v>1809</v>
      </c>
      <c r="B1130" s="2" t="s">
        <v>1644</v>
      </c>
      <c r="C1130" s="2" t="s">
        <v>1620</v>
      </c>
      <c r="D1130" s="4">
        <f t="shared" si="19"/>
        <v>28</v>
      </c>
      <c r="T1130" s="2">
        <v>0.1188</v>
      </c>
      <c r="AC1130" s="2">
        <v>0.33229999999999998</v>
      </c>
      <c r="AF1130" s="2">
        <v>0.49840000000000001</v>
      </c>
      <c r="AG1130" s="2" t="s">
        <v>705</v>
      </c>
    </row>
    <row r="1131" spans="1:37" x14ac:dyDescent="0.25">
      <c r="A1131" s="2" t="s">
        <v>1809</v>
      </c>
      <c r="B1131" s="2" t="s">
        <v>1643</v>
      </c>
      <c r="C1131" s="2" t="s">
        <v>1620</v>
      </c>
      <c r="D1131" s="4">
        <f t="shared" si="19"/>
        <v>149</v>
      </c>
      <c r="Z1131" s="2">
        <v>5.0000000000000001E-3</v>
      </c>
      <c r="AC1131" s="2">
        <v>4.0399999999999998E-2</v>
      </c>
      <c r="AD1131" s="2" t="s">
        <v>705</v>
      </c>
      <c r="AF1131" s="2">
        <v>2.9499999999999998E-2</v>
      </c>
      <c r="AG1131" s="2" t="s">
        <v>705</v>
      </c>
    </row>
    <row r="1132" spans="1:37" x14ac:dyDescent="0.25">
      <c r="A1132" s="2" t="s">
        <v>1809</v>
      </c>
      <c r="B1132" s="2" t="s">
        <v>1642</v>
      </c>
      <c r="C1132" s="2" t="s">
        <v>1620</v>
      </c>
      <c r="D1132" s="4">
        <f t="shared" si="19"/>
        <v>299</v>
      </c>
      <c r="AC1132" s="2">
        <v>1.46E-2</v>
      </c>
      <c r="AE1132" s="2" t="s">
        <v>882</v>
      </c>
      <c r="AF1132" s="2">
        <v>2.9000000000000001E-2</v>
      </c>
    </row>
    <row r="1133" spans="1:37" x14ac:dyDescent="0.25">
      <c r="A1133" s="2" t="s">
        <v>1809</v>
      </c>
      <c r="B1133" s="2" t="s">
        <v>1641</v>
      </c>
      <c r="C1133" s="2" t="s">
        <v>1620</v>
      </c>
      <c r="D1133" s="4">
        <f t="shared" si="19"/>
        <v>221</v>
      </c>
      <c r="W1133" s="2">
        <v>1.9E-2</v>
      </c>
      <c r="AC1133" s="2">
        <v>0.03</v>
      </c>
      <c r="AD1133" s="2" t="s">
        <v>705</v>
      </c>
      <c r="AF1133" s="2">
        <v>1.9E-2</v>
      </c>
    </row>
    <row r="1134" spans="1:37" x14ac:dyDescent="0.25">
      <c r="A1134" s="2" t="s">
        <v>1809</v>
      </c>
      <c r="B1134" s="2" t="s">
        <v>1640</v>
      </c>
      <c r="C1134" s="2" t="s">
        <v>1620</v>
      </c>
      <c r="D1134" s="4">
        <f t="shared" si="19"/>
        <v>165</v>
      </c>
      <c r="N1134" s="2">
        <v>1.534</v>
      </c>
      <c r="W1134" s="2">
        <v>2.5</v>
      </c>
      <c r="AC1134" s="2">
        <v>3.47</v>
      </c>
      <c r="AD1134" s="2" t="s">
        <v>705</v>
      </c>
      <c r="AI1134" s="2">
        <v>1.4</v>
      </c>
      <c r="AJ1134" s="2" t="s">
        <v>712</v>
      </c>
    </row>
    <row r="1135" spans="1:37" x14ac:dyDescent="0.25">
      <c r="A1135" s="2" t="s">
        <v>1809</v>
      </c>
      <c r="B1135" s="2" t="s">
        <v>1639</v>
      </c>
      <c r="C1135" s="2" t="s">
        <v>1620</v>
      </c>
      <c r="D1135" s="4">
        <f t="shared" si="19"/>
        <v>168</v>
      </c>
      <c r="T1135" s="2">
        <v>2.1999999999999999E-2</v>
      </c>
      <c r="AC1135" s="2">
        <v>0.1159</v>
      </c>
      <c r="AD1135" s="2" t="s">
        <v>705</v>
      </c>
      <c r="AF1135" s="2">
        <v>0.1676</v>
      </c>
      <c r="AG1135" s="2" t="s">
        <v>705</v>
      </c>
    </row>
    <row r="1136" spans="1:37" x14ac:dyDescent="0.25">
      <c r="A1136" s="2" t="s">
        <v>1809</v>
      </c>
      <c r="B1136" s="2" t="s">
        <v>1638</v>
      </c>
      <c r="C1136" s="2" t="s">
        <v>1620</v>
      </c>
      <c r="D1136" s="4">
        <f t="shared" si="19"/>
        <v>171</v>
      </c>
      <c r="Z1136" s="2">
        <v>2.2959999999999998</v>
      </c>
      <c r="AC1136" s="2">
        <v>2.907</v>
      </c>
      <c r="AD1136" s="2" t="s">
        <v>705</v>
      </c>
      <c r="AF1136" s="2">
        <v>7.4580000000000002</v>
      </c>
      <c r="AH1136" s="2" t="s">
        <v>883</v>
      </c>
      <c r="AI1136" s="2">
        <v>8.2539999999999996</v>
      </c>
    </row>
    <row r="1137" spans="1:33" x14ac:dyDescent="0.25">
      <c r="A1137" s="2" t="s">
        <v>1809</v>
      </c>
      <c r="B1137" s="2" t="s">
        <v>1637</v>
      </c>
      <c r="C1137" s="2" t="s">
        <v>1620</v>
      </c>
      <c r="D1137" s="4">
        <f t="shared" si="19"/>
        <v>179</v>
      </c>
      <c r="Z1137" s="2">
        <v>8.3999999999999995E-3</v>
      </c>
      <c r="AC1137" s="2">
        <v>1.3899999999999999E-2</v>
      </c>
      <c r="AD1137" s="2" t="s">
        <v>708</v>
      </c>
      <c r="AF1137" s="2">
        <v>8.0000000000000002E-3</v>
      </c>
    </row>
    <row r="1138" spans="1:33" x14ac:dyDescent="0.25">
      <c r="A1138" s="2" t="s">
        <v>1809</v>
      </c>
      <c r="B1138" s="2" t="s">
        <v>1636</v>
      </c>
      <c r="C1138" s="2" t="s">
        <v>1620</v>
      </c>
      <c r="D1138" s="4">
        <f t="shared" si="19"/>
        <v>117</v>
      </c>
      <c r="W1138" s="2">
        <v>2</v>
      </c>
      <c r="X1138" s="2" t="s">
        <v>712</v>
      </c>
      <c r="Z1138" s="2">
        <v>3.28</v>
      </c>
      <c r="AA1138" s="2" t="s">
        <v>712</v>
      </c>
      <c r="AC1138" s="2">
        <v>4.45</v>
      </c>
      <c r="AD1138" s="2" t="s">
        <v>712</v>
      </c>
    </row>
    <row r="1139" spans="1:33" x14ac:dyDescent="0.25">
      <c r="A1139" s="2" t="s">
        <v>1809</v>
      </c>
      <c r="B1139" s="2" t="s">
        <v>1635</v>
      </c>
      <c r="C1139" s="2" t="s">
        <v>1620</v>
      </c>
      <c r="D1139" s="4">
        <f t="shared" si="19"/>
        <v>194</v>
      </c>
      <c r="W1139" s="2">
        <v>0.193</v>
      </c>
      <c r="AC1139" s="2">
        <v>0.28970000000000001</v>
      </c>
      <c r="AD1139" s="2" t="s">
        <v>705</v>
      </c>
      <c r="AF1139" s="2">
        <v>0.71</v>
      </c>
      <c r="AG1139" s="2" t="s">
        <v>712</v>
      </c>
    </row>
    <row r="1140" spans="1:33" x14ac:dyDescent="0.25">
      <c r="A1140" s="2" t="s">
        <v>1809</v>
      </c>
      <c r="B1140" s="2" t="s">
        <v>1633</v>
      </c>
      <c r="C1140" s="2" t="s">
        <v>1620</v>
      </c>
      <c r="D1140" s="4">
        <f t="shared" si="19"/>
        <v>200</v>
      </c>
      <c r="N1140" s="2">
        <v>9.69E-2</v>
      </c>
      <c r="AC1140" s="2">
        <v>0.99399999999999999</v>
      </c>
      <c r="AD1140" s="2" t="s">
        <v>705</v>
      </c>
      <c r="AF1140" s="2">
        <v>1.2210000000000001</v>
      </c>
      <c r="AG1140" s="2" t="s">
        <v>705</v>
      </c>
    </row>
    <row r="1141" spans="1:33" x14ac:dyDescent="0.25">
      <c r="A1141" s="2" t="s">
        <v>1809</v>
      </c>
      <c r="B1141" s="2" t="s">
        <v>1632</v>
      </c>
      <c r="C1141" s="2" t="s">
        <v>1620</v>
      </c>
      <c r="D1141" s="4">
        <f t="shared" si="19"/>
        <v>38</v>
      </c>
      <c r="W1141" s="2">
        <v>0.19500000000000001</v>
      </c>
      <c r="AC1141" s="2">
        <v>0.51359999999999995</v>
      </c>
      <c r="AD1141" s="2" t="s">
        <v>705</v>
      </c>
      <c r="AF1141" s="2">
        <v>0.83099999999999996</v>
      </c>
    </row>
    <row r="1142" spans="1:33" x14ac:dyDescent="0.25">
      <c r="A1142" s="2" t="s">
        <v>1809</v>
      </c>
      <c r="B1142" s="2" t="s">
        <v>1631</v>
      </c>
      <c r="C1142" s="2" t="s">
        <v>1620</v>
      </c>
      <c r="D1142" s="4">
        <f t="shared" si="19"/>
        <v>212</v>
      </c>
      <c r="Z1142" s="2">
        <v>0.41799999999999998</v>
      </c>
      <c r="AC1142" s="2">
        <v>0.56899999999999995</v>
      </c>
      <c r="AF1142" s="2">
        <v>0.61539999999999995</v>
      </c>
      <c r="AG1142" s="2" t="s">
        <v>705</v>
      </c>
    </row>
    <row r="1143" spans="1:33" x14ac:dyDescent="0.25">
      <c r="A1143" s="2" t="s">
        <v>1809</v>
      </c>
      <c r="B1143" s="2" t="s">
        <v>1630</v>
      </c>
      <c r="C1143" s="2" t="s">
        <v>1620</v>
      </c>
      <c r="D1143" s="4">
        <f t="shared" si="19"/>
        <v>208</v>
      </c>
      <c r="Z1143" s="2">
        <v>0.501</v>
      </c>
      <c r="AC1143" s="2">
        <v>0.56000000000000005</v>
      </c>
      <c r="AD1143" s="2" t="s">
        <v>705</v>
      </c>
      <c r="AF1143" s="2">
        <v>0.4078</v>
      </c>
    </row>
    <row r="1144" spans="1:33" x14ac:dyDescent="0.25">
      <c r="A1144" s="2" t="s">
        <v>1809</v>
      </c>
      <c r="B1144" s="2" t="s">
        <v>1628</v>
      </c>
      <c r="C1144" s="2" t="s">
        <v>1620</v>
      </c>
      <c r="D1144" s="4">
        <f t="shared" si="19"/>
        <v>216</v>
      </c>
      <c r="Q1144" s="2">
        <v>1.123</v>
      </c>
      <c r="T1144" s="2">
        <v>1.2969999999999999</v>
      </c>
      <c r="W1144" s="2">
        <v>1.4359999999999999</v>
      </c>
      <c r="AF1144" s="2">
        <v>2.7770000000000001</v>
      </c>
    </row>
    <row r="1145" spans="1:33" x14ac:dyDescent="0.25">
      <c r="A1145" s="2" t="s">
        <v>1809</v>
      </c>
      <c r="B1145" s="2" t="s">
        <v>1627</v>
      </c>
      <c r="C1145" s="2" t="s">
        <v>1620</v>
      </c>
      <c r="D1145" s="4">
        <f t="shared" si="19"/>
        <v>176</v>
      </c>
      <c r="AC1145" s="2">
        <v>4.4000000000000003E-3</v>
      </c>
      <c r="AD1145" s="2" t="s">
        <v>708</v>
      </c>
      <c r="AF1145" s="2">
        <v>2E-3</v>
      </c>
    </row>
    <row r="1146" spans="1:33" x14ac:dyDescent="0.25">
      <c r="A1146" s="2" t="s">
        <v>1809</v>
      </c>
      <c r="B1146" s="2" t="s">
        <v>1626</v>
      </c>
      <c r="C1146" s="2" t="s">
        <v>1620</v>
      </c>
      <c r="D1146" s="4">
        <f t="shared" si="19"/>
        <v>223</v>
      </c>
      <c r="W1146" s="2">
        <v>3.5</v>
      </c>
      <c r="AC1146" s="2">
        <v>4.0999999999999996</v>
      </c>
      <c r="AF1146" s="2">
        <v>4.3</v>
      </c>
    </row>
    <row r="1147" spans="1:33" x14ac:dyDescent="0.25">
      <c r="A1147" s="2" t="s">
        <v>1809</v>
      </c>
      <c r="B1147" s="2" t="s">
        <v>1625</v>
      </c>
      <c r="C1147" s="2" t="s">
        <v>1620</v>
      </c>
      <c r="D1147" s="4">
        <f t="shared" si="19"/>
        <v>213</v>
      </c>
      <c r="Z1147" s="2">
        <v>0.13900000000000001</v>
      </c>
      <c r="AC1147" s="2">
        <v>0.27010000000000001</v>
      </c>
      <c r="AD1147" s="2" t="s">
        <v>705</v>
      </c>
      <c r="AF1147" s="2">
        <v>0.83899999999999997</v>
      </c>
    </row>
    <row r="1148" spans="1:33" x14ac:dyDescent="0.25">
      <c r="A1148" s="2" t="s">
        <v>1809</v>
      </c>
      <c r="B1148" s="2" t="s">
        <v>1624</v>
      </c>
      <c r="C1148" s="2" t="s">
        <v>1620</v>
      </c>
      <c r="D1148" s="4">
        <f t="shared" si="19"/>
        <v>225</v>
      </c>
      <c r="Q1148" s="2">
        <v>8.1000000000000003E-2</v>
      </c>
      <c r="Z1148" s="2">
        <v>0.2</v>
      </c>
      <c r="AC1148" s="2">
        <v>0.1113</v>
      </c>
      <c r="AD1148" s="2" t="s">
        <v>708</v>
      </c>
      <c r="AF1148" s="2">
        <v>6.9000000000000006E-2</v>
      </c>
      <c r="AG1148" s="2" t="s">
        <v>708</v>
      </c>
    </row>
    <row r="1149" spans="1:33" x14ac:dyDescent="0.25">
      <c r="A1149" s="2" t="s">
        <v>1809</v>
      </c>
      <c r="B1149" s="2" t="s">
        <v>1623</v>
      </c>
      <c r="C1149" s="2" t="s">
        <v>1620</v>
      </c>
      <c r="D1149" s="4">
        <f t="shared" si="19"/>
        <v>235</v>
      </c>
      <c r="Z1149" s="2">
        <v>1.103</v>
      </c>
      <c r="AC1149" s="2">
        <v>2.35</v>
      </c>
      <c r="AF1149" s="2">
        <v>1.5</v>
      </c>
    </row>
    <row r="1150" spans="1:33" x14ac:dyDescent="0.25">
      <c r="A1150" s="2" t="s">
        <v>1809</v>
      </c>
      <c r="B1150" s="2" t="s">
        <v>1622</v>
      </c>
      <c r="C1150" s="2" t="s">
        <v>1620</v>
      </c>
      <c r="D1150" s="4">
        <f t="shared" si="19"/>
        <v>237</v>
      </c>
      <c r="Q1150" s="2">
        <v>1.5</v>
      </c>
      <c r="T1150" s="2">
        <v>2.87</v>
      </c>
      <c r="AC1150" s="2">
        <v>3.2629999999999999</v>
      </c>
      <c r="AD1150" s="2" t="s">
        <v>705</v>
      </c>
      <c r="AF1150" s="2">
        <v>3.0739999999999998</v>
      </c>
    </row>
    <row r="1151" spans="1:33" x14ac:dyDescent="0.25">
      <c r="A1151" s="2" t="s">
        <v>1809</v>
      </c>
      <c r="B1151" s="2" t="s">
        <v>1621</v>
      </c>
      <c r="C1151" s="2" t="s">
        <v>1620</v>
      </c>
      <c r="D1151" s="4">
        <f t="shared" si="19"/>
        <v>249</v>
      </c>
      <c r="W1151" s="2">
        <v>3.1E-2</v>
      </c>
      <c r="AC1151" s="2">
        <v>6.8000000000000005E-2</v>
      </c>
      <c r="AF1151" s="2">
        <v>6.5000000000000002E-2</v>
      </c>
    </row>
    <row r="1152" spans="1:33" x14ac:dyDescent="0.25">
      <c r="A1152" s="2" t="s">
        <v>1809</v>
      </c>
      <c r="B1152" s="2" t="s">
        <v>1619</v>
      </c>
      <c r="C1152" s="2" t="s">
        <v>1573</v>
      </c>
      <c r="D1152" s="4">
        <f t="shared" si="19"/>
        <v>3</v>
      </c>
      <c r="W1152" s="2">
        <v>0.1</v>
      </c>
      <c r="AC1152" s="2">
        <v>0.22739999999999999</v>
      </c>
      <c r="AD1152" s="2" t="s">
        <v>705</v>
      </c>
      <c r="AF1152" s="2">
        <v>0.23180000000000001</v>
      </c>
      <c r="AG1152" s="2" t="s">
        <v>705</v>
      </c>
    </row>
    <row r="1153" spans="1:40" x14ac:dyDescent="0.25">
      <c r="A1153" s="2" t="s">
        <v>1809</v>
      </c>
      <c r="B1153" s="2" t="s">
        <v>1618</v>
      </c>
      <c r="C1153" s="2" t="s">
        <v>1573</v>
      </c>
      <c r="D1153" s="4">
        <f t="shared" si="19"/>
        <v>6</v>
      </c>
    </row>
    <row r="1154" spans="1:40" x14ac:dyDescent="0.25">
      <c r="A1154" s="2" t="s">
        <v>1809</v>
      </c>
      <c r="B1154" s="2" t="s">
        <v>1617</v>
      </c>
      <c r="C1154" s="2" t="s">
        <v>1573</v>
      </c>
      <c r="D1154" s="4">
        <f t="shared" si="19"/>
        <v>11</v>
      </c>
      <c r="Q1154" s="2">
        <v>2.694</v>
      </c>
      <c r="R1154" s="2" t="s">
        <v>712</v>
      </c>
      <c r="T1154" s="2">
        <v>2.6709999999999998</v>
      </c>
      <c r="U1154" s="2" t="s">
        <v>712</v>
      </c>
      <c r="W1154" s="2">
        <v>3.0219999999999998</v>
      </c>
      <c r="X1154" s="2" t="s">
        <v>712</v>
      </c>
      <c r="Z1154" s="2">
        <v>2.8570000000000002</v>
      </c>
      <c r="AA1154" s="2" t="s">
        <v>712</v>
      </c>
      <c r="AC1154" s="2">
        <v>2.899</v>
      </c>
      <c r="AD1154" s="2" t="s">
        <v>712</v>
      </c>
      <c r="AI1154" s="2">
        <v>2.6949999999999998</v>
      </c>
      <c r="AJ1154" s="2" t="s">
        <v>712</v>
      </c>
    </row>
    <row r="1155" spans="1:40" x14ac:dyDescent="0.25">
      <c r="A1155" s="2" t="s">
        <v>1809</v>
      </c>
      <c r="B1155" s="2" t="s">
        <v>1616</v>
      </c>
      <c r="C1155" s="2" t="s">
        <v>1573</v>
      </c>
      <c r="D1155" s="4">
        <f t="shared" si="19"/>
        <v>57</v>
      </c>
      <c r="Z1155" s="2">
        <v>0.66</v>
      </c>
      <c r="AA1155" s="2" t="s">
        <v>708</v>
      </c>
      <c r="AB1155" s="2" t="s">
        <v>884</v>
      </c>
      <c r="AC1155" s="2">
        <v>0.54449999999999998</v>
      </c>
      <c r="AD1155" s="2" t="s">
        <v>708</v>
      </c>
      <c r="AE1155" s="2" t="s">
        <v>885</v>
      </c>
      <c r="AF1155" s="2">
        <v>0.49399999999999999</v>
      </c>
      <c r="AG1155" s="2" t="s">
        <v>708</v>
      </c>
      <c r="AH1155" s="2" t="s">
        <v>886</v>
      </c>
      <c r="AI1155" s="2">
        <v>0.48749999999999999</v>
      </c>
      <c r="AJ1155" s="2" t="s">
        <v>708</v>
      </c>
      <c r="AK1155" s="2" t="s">
        <v>887</v>
      </c>
      <c r="AL1155" s="2">
        <v>0.47799999999999998</v>
      </c>
      <c r="AM1155" s="2" t="s">
        <v>708</v>
      </c>
      <c r="AN1155" s="2" t="s">
        <v>888</v>
      </c>
    </row>
    <row r="1156" spans="1:40" x14ac:dyDescent="0.25">
      <c r="A1156" s="2" t="s">
        <v>1809</v>
      </c>
      <c r="B1156" s="2" t="s">
        <v>1615</v>
      </c>
      <c r="C1156" s="2" t="s">
        <v>1573</v>
      </c>
      <c r="D1156" s="4">
        <f t="shared" ref="D1156:D1220" si="20">IF(B1156="","",VALUE(LEFT(B1156,FIND(".|",B1156)-1)))</f>
        <v>255</v>
      </c>
      <c r="Q1156" s="2">
        <v>7.6760000000000002</v>
      </c>
      <c r="Z1156" s="2">
        <v>6.8</v>
      </c>
      <c r="AA1156" s="2" t="s">
        <v>712</v>
      </c>
      <c r="AC1156" s="2">
        <v>5.9640000000000004</v>
      </c>
      <c r="AD1156" s="2" t="s">
        <v>712</v>
      </c>
      <c r="AF1156" s="2">
        <v>5.45</v>
      </c>
      <c r="AG1156" s="2" t="s">
        <v>712</v>
      </c>
      <c r="AI1156" s="2">
        <v>5.2560000000000002</v>
      </c>
      <c r="AJ1156" s="2" t="s">
        <v>712</v>
      </c>
    </row>
    <row r="1157" spans="1:40" x14ac:dyDescent="0.25">
      <c r="A1157" s="2" t="s">
        <v>1809</v>
      </c>
      <c r="B1157" s="2" t="s">
        <v>1614</v>
      </c>
      <c r="C1157" s="2" t="s">
        <v>1573</v>
      </c>
      <c r="D1157" s="4">
        <f t="shared" si="20"/>
        <v>80</v>
      </c>
      <c r="AI1157" s="2">
        <v>4.8800000000000003E-2</v>
      </c>
      <c r="AJ1157" s="2" t="s">
        <v>712</v>
      </c>
    </row>
    <row r="1158" spans="1:40" x14ac:dyDescent="0.25">
      <c r="A1158" s="2" t="s">
        <v>1809</v>
      </c>
      <c r="B1158" s="2" t="s">
        <v>1613</v>
      </c>
      <c r="C1158" s="2" t="s">
        <v>1573</v>
      </c>
      <c r="D1158" s="4">
        <f t="shared" si="20"/>
        <v>27</v>
      </c>
      <c r="W1158" s="2">
        <v>4.8520000000000003</v>
      </c>
      <c r="X1158" s="2" t="s">
        <v>712</v>
      </c>
      <c r="AC1158" s="2">
        <v>4.7759999999999998</v>
      </c>
      <c r="AD1158" s="2" t="s">
        <v>712</v>
      </c>
    </row>
    <row r="1159" spans="1:40" x14ac:dyDescent="0.25">
      <c r="A1159" s="2" t="s">
        <v>1809</v>
      </c>
      <c r="B1159" s="2" t="s">
        <v>1612</v>
      </c>
      <c r="C1159" s="2" t="s">
        <v>1573</v>
      </c>
      <c r="D1159" s="4">
        <f t="shared" si="20"/>
        <v>98</v>
      </c>
      <c r="AC1159" s="2">
        <v>6.2799999999999995E-2</v>
      </c>
      <c r="AD1159" s="2" t="s">
        <v>712</v>
      </c>
      <c r="AI1159" s="2">
        <v>0.1477</v>
      </c>
      <c r="AJ1159" s="2" t="s">
        <v>712</v>
      </c>
      <c r="AL1159" s="2">
        <v>0.126</v>
      </c>
      <c r="AM1159" s="2" t="s">
        <v>712</v>
      </c>
    </row>
    <row r="1160" spans="1:40" x14ac:dyDescent="0.25">
      <c r="A1160" s="2" t="s">
        <v>1809</v>
      </c>
      <c r="B1160" s="2" t="s">
        <v>1611</v>
      </c>
      <c r="C1160" s="2" t="s">
        <v>1573</v>
      </c>
      <c r="D1160" s="4">
        <f t="shared" si="20"/>
        <v>50</v>
      </c>
      <c r="N1160" s="2">
        <v>0</v>
      </c>
      <c r="O1160" s="2" t="s">
        <v>708</v>
      </c>
      <c r="Q1160" s="2">
        <v>0</v>
      </c>
      <c r="R1160" s="2" t="s">
        <v>708</v>
      </c>
      <c r="T1160" s="2">
        <v>0</v>
      </c>
      <c r="U1160" s="2" t="s">
        <v>708</v>
      </c>
      <c r="W1160" s="2">
        <v>5.0000000000000001E-3</v>
      </c>
      <c r="Z1160" s="2">
        <v>5.0000000000000001E-3</v>
      </c>
      <c r="AC1160" s="2">
        <v>3.5000000000000001E-3</v>
      </c>
      <c r="AD1160" s="2" t="s">
        <v>705</v>
      </c>
      <c r="AF1160" s="2">
        <v>8.0000000000000002E-3</v>
      </c>
      <c r="AG1160" s="2" t="s">
        <v>708</v>
      </c>
      <c r="AI1160" s="2">
        <v>6.0000000000000001E-3</v>
      </c>
      <c r="AJ1160" s="2" t="s">
        <v>708</v>
      </c>
    </row>
    <row r="1161" spans="1:40" x14ac:dyDescent="0.25">
      <c r="A1161" s="2" t="s">
        <v>1809</v>
      </c>
      <c r="B1161" s="2" t="s">
        <v>1610</v>
      </c>
      <c r="C1161" s="2" t="s">
        <v>1573</v>
      </c>
      <c r="D1161" s="4">
        <f t="shared" si="20"/>
        <v>167</v>
      </c>
      <c r="Z1161" s="2">
        <v>1.514</v>
      </c>
      <c r="AA1161" s="2" t="s">
        <v>712</v>
      </c>
    </row>
    <row r="1162" spans="1:40" x14ac:dyDescent="0.25">
      <c r="A1162" s="2" t="s">
        <v>1809</v>
      </c>
      <c r="B1162" s="2" t="s">
        <v>1609</v>
      </c>
      <c r="C1162" s="2" t="s">
        <v>1573</v>
      </c>
      <c r="D1162" s="4">
        <f t="shared" si="20"/>
        <v>54</v>
      </c>
      <c r="K1162" s="2">
        <v>0.08</v>
      </c>
      <c r="L1162" s="2" t="s">
        <v>712</v>
      </c>
      <c r="N1162" s="2">
        <v>4.4999999999999998E-2</v>
      </c>
      <c r="O1162" s="2" t="s">
        <v>712</v>
      </c>
      <c r="Q1162" s="2">
        <v>4.4999999999999998E-2</v>
      </c>
      <c r="R1162" s="2" t="s">
        <v>712</v>
      </c>
      <c r="T1162" s="2">
        <v>0.33</v>
      </c>
      <c r="U1162" s="2" t="s">
        <v>712</v>
      </c>
      <c r="W1162" s="2">
        <v>0.22500000000000001</v>
      </c>
      <c r="X1162" s="2" t="s">
        <v>712</v>
      </c>
      <c r="AC1162" s="2">
        <v>6.1899999999999997E-2</v>
      </c>
      <c r="AD1162" s="2" t="s">
        <v>712</v>
      </c>
      <c r="AF1162" s="2">
        <v>4.2299999999999997E-2</v>
      </c>
      <c r="AG1162" s="2" t="s">
        <v>712</v>
      </c>
      <c r="AI1162" s="2">
        <v>0.128</v>
      </c>
      <c r="AJ1162" s="2" t="s">
        <v>712</v>
      </c>
    </row>
    <row r="1163" spans="1:40" x14ac:dyDescent="0.25">
      <c r="A1163" s="2" t="s">
        <v>1809</v>
      </c>
      <c r="B1163" s="2" t="s">
        <v>1608</v>
      </c>
      <c r="C1163" s="2" t="s">
        <v>1573</v>
      </c>
      <c r="D1163" s="4">
        <f t="shared" si="20"/>
        <v>63</v>
      </c>
      <c r="W1163" s="2">
        <v>2.2530000000000001</v>
      </c>
      <c r="X1163" s="2" t="s">
        <v>712</v>
      </c>
      <c r="Z1163" s="2">
        <v>1.262</v>
      </c>
      <c r="AB1163" s="2" t="s">
        <v>889</v>
      </c>
      <c r="AL1163" s="2">
        <v>1.655</v>
      </c>
    </row>
    <row r="1164" spans="1:40" x14ac:dyDescent="0.25">
      <c r="A1164" s="2" t="s">
        <v>1809</v>
      </c>
      <c r="B1164" s="2" t="s">
        <v>1607</v>
      </c>
      <c r="C1164" s="2" t="s">
        <v>1573</v>
      </c>
      <c r="D1164" s="4">
        <f t="shared" si="20"/>
        <v>64</v>
      </c>
    </row>
    <row r="1165" spans="1:40" x14ac:dyDescent="0.25">
      <c r="A1165" s="2" t="s">
        <v>1809</v>
      </c>
      <c r="B1165" s="2" t="s">
        <v>1606</v>
      </c>
      <c r="C1165" s="2" t="s">
        <v>1573</v>
      </c>
      <c r="D1165" s="4">
        <f t="shared" si="20"/>
        <v>67</v>
      </c>
      <c r="W1165" s="2">
        <v>1.903</v>
      </c>
      <c r="X1165" s="2" t="s">
        <v>712</v>
      </c>
      <c r="Z1165" s="2">
        <v>2.1240000000000001</v>
      </c>
      <c r="AA1165" s="2" t="s">
        <v>712</v>
      </c>
    </row>
    <row r="1166" spans="1:40" x14ac:dyDescent="0.25">
      <c r="A1166" s="2" t="s">
        <v>1809</v>
      </c>
      <c r="B1166" s="2" t="s">
        <v>1605</v>
      </c>
      <c r="C1166" s="2" t="s">
        <v>1573</v>
      </c>
      <c r="D1166" s="4">
        <f t="shared" si="20"/>
        <v>68</v>
      </c>
      <c r="T1166" s="2">
        <v>24.51</v>
      </c>
      <c r="U1166" s="2" t="s">
        <v>712</v>
      </c>
      <c r="W1166" s="2">
        <v>28.32</v>
      </c>
      <c r="X1166" s="2" t="s">
        <v>712</v>
      </c>
      <c r="Z1166" s="2">
        <v>21.1</v>
      </c>
      <c r="AA1166" s="2" t="s">
        <v>712</v>
      </c>
      <c r="AC1166" s="2">
        <v>22.11</v>
      </c>
      <c r="AD1166" s="2" t="s">
        <v>712</v>
      </c>
      <c r="AF1166" s="2">
        <v>21.79</v>
      </c>
      <c r="AG1166" s="2" t="s">
        <v>712</v>
      </c>
      <c r="AI1166" s="2">
        <v>21.61</v>
      </c>
      <c r="AJ1166" s="2" t="s">
        <v>712</v>
      </c>
    </row>
    <row r="1167" spans="1:40" x14ac:dyDescent="0.25">
      <c r="A1167" s="2" t="s">
        <v>1809</v>
      </c>
      <c r="B1167" s="2" t="s">
        <v>1604</v>
      </c>
      <c r="C1167" s="2" t="s">
        <v>1573</v>
      </c>
      <c r="D1167" s="4">
        <f t="shared" si="20"/>
        <v>79</v>
      </c>
      <c r="Z1167" s="2">
        <v>37.799999999999997</v>
      </c>
      <c r="AC1167" s="2">
        <v>32.6</v>
      </c>
      <c r="AD1167" s="2" t="s">
        <v>712</v>
      </c>
    </row>
    <row r="1168" spans="1:40" x14ac:dyDescent="0.25">
      <c r="A1168" s="2" t="s">
        <v>1809</v>
      </c>
      <c r="B1168" s="2" t="s">
        <v>1603</v>
      </c>
      <c r="C1168" s="2" t="s">
        <v>1573</v>
      </c>
      <c r="D1168" s="4">
        <f t="shared" si="20"/>
        <v>84</v>
      </c>
      <c r="N1168" s="2">
        <v>0.1148</v>
      </c>
      <c r="O1168" s="2" t="s">
        <v>712</v>
      </c>
      <c r="T1168" s="2">
        <v>0.24</v>
      </c>
      <c r="U1168" s="2" t="s">
        <v>712</v>
      </c>
      <c r="Z1168" s="2">
        <v>0.2339</v>
      </c>
      <c r="AA1168" s="2" t="s">
        <v>712</v>
      </c>
      <c r="AF1168" s="2">
        <v>0.32550000000000001</v>
      </c>
    </row>
    <row r="1169" spans="1:39" x14ac:dyDescent="0.25">
      <c r="A1169" s="2" t="s">
        <v>1809</v>
      </c>
      <c r="B1169" s="2" t="s">
        <v>1602</v>
      </c>
      <c r="C1169" s="2" t="s">
        <v>1573</v>
      </c>
      <c r="D1169" s="4">
        <f t="shared" si="20"/>
        <v>94</v>
      </c>
    </row>
    <row r="1170" spans="1:39" x14ac:dyDescent="0.25">
      <c r="A1170" s="2" t="s">
        <v>1809</v>
      </c>
      <c r="B1170" s="2" t="s">
        <v>1601</v>
      </c>
      <c r="C1170" s="2" t="s">
        <v>1573</v>
      </c>
      <c r="D1170" s="4">
        <f t="shared" si="20"/>
        <v>97</v>
      </c>
      <c r="K1170" s="2">
        <v>1.667</v>
      </c>
      <c r="L1170" s="2" t="s">
        <v>712</v>
      </c>
      <c r="N1170" s="2">
        <v>2.3119999999999998</v>
      </c>
      <c r="O1170" s="2" t="s">
        <v>712</v>
      </c>
      <c r="T1170" s="2">
        <v>3.4929999999999999</v>
      </c>
      <c r="W1170" s="2">
        <v>5.2039999999999997</v>
      </c>
      <c r="X1170" s="2" t="s">
        <v>712</v>
      </c>
      <c r="Z1170" s="2">
        <v>4.726</v>
      </c>
      <c r="AA1170" s="2" t="s">
        <v>712</v>
      </c>
      <c r="AC1170" s="2">
        <v>4.2089999999999996</v>
      </c>
      <c r="AF1170" s="2">
        <v>4.4859999999999998</v>
      </c>
      <c r="AG1170" s="2" t="s">
        <v>712</v>
      </c>
      <c r="AI1170" s="2">
        <v>4.0129999999999999</v>
      </c>
      <c r="AJ1170" s="2" t="s">
        <v>712</v>
      </c>
    </row>
    <row r="1171" spans="1:39" x14ac:dyDescent="0.25">
      <c r="A1171" s="2" t="s">
        <v>1809</v>
      </c>
      <c r="B1171" s="2" t="s">
        <v>1600</v>
      </c>
      <c r="C1171" s="2" t="s">
        <v>1573</v>
      </c>
      <c r="D1171" s="4">
        <f t="shared" si="20"/>
        <v>99</v>
      </c>
      <c r="Q1171" s="2">
        <v>0.01</v>
      </c>
      <c r="R1171" s="2" t="s">
        <v>712</v>
      </c>
      <c r="T1171" s="2">
        <v>0.01</v>
      </c>
      <c r="U1171" s="2" t="s">
        <v>712</v>
      </c>
      <c r="W1171" s="2">
        <v>0.01</v>
      </c>
      <c r="X1171" s="2" t="s">
        <v>712</v>
      </c>
      <c r="AC1171" s="2">
        <v>1.4E-2</v>
      </c>
      <c r="AD1171" s="2" t="s">
        <v>712</v>
      </c>
      <c r="AF1171" s="2">
        <v>1.4E-2</v>
      </c>
      <c r="AG1171" s="2" t="s">
        <v>712</v>
      </c>
    </row>
    <row r="1172" spans="1:39" x14ac:dyDescent="0.25">
      <c r="A1172" s="2" t="s">
        <v>1809</v>
      </c>
      <c r="B1172" s="2" t="s">
        <v>1599</v>
      </c>
      <c r="C1172" s="2" t="s">
        <v>1573</v>
      </c>
      <c r="D1172" s="4">
        <f t="shared" si="20"/>
        <v>104</v>
      </c>
      <c r="Q1172" s="2">
        <v>0.52700000000000002</v>
      </c>
      <c r="R1172" s="2" t="s">
        <v>712</v>
      </c>
      <c r="Z1172" s="2">
        <v>0.52700000000000002</v>
      </c>
      <c r="AA1172" s="2" t="s">
        <v>712</v>
      </c>
      <c r="AF1172" s="2">
        <v>5.0999999999999997E-2</v>
      </c>
      <c r="AG1172" s="2" t="s">
        <v>712</v>
      </c>
    </row>
    <row r="1173" spans="1:39" x14ac:dyDescent="0.25">
      <c r="A1173" s="2" t="s">
        <v>1809</v>
      </c>
      <c r="B1173" s="2" t="s">
        <v>1598</v>
      </c>
      <c r="C1173" s="2" t="s">
        <v>1573</v>
      </c>
      <c r="D1173" s="4">
        <f t="shared" si="20"/>
        <v>106</v>
      </c>
      <c r="K1173" s="2">
        <v>9</v>
      </c>
      <c r="N1173" s="2">
        <v>12.09</v>
      </c>
      <c r="O1173" s="2" t="s">
        <v>708</v>
      </c>
      <c r="Q1173" s="2">
        <v>15.17</v>
      </c>
      <c r="T1173" s="2">
        <v>13.84</v>
      </c>
      <c r="U1173" s="2" t="s">
        <v>708</v>
      </c>
      <c r="W1173" s="2">
        <v>12.5</v>
      </c>
      <c r="AC1173" s="2">
        <v>16.29</v>
      </c>
      <c r="AD1173" s="2" t="s">
        <v>705</v>
      </c>
    </row>
    <row r="1174" spans="1:39" x14ac:dyDescent="0.25">
      <c r="A1174" s="2" t="s">
        <v>1809</v>
      </c>
      <c r="B1174" s="2" t="s">
        <v>1597</v>
      </c>
      <c r="C1174" s="2" t="s">
        <v>1573</v>
      </c>
      <c r="D1174" s="4">
        <f t="shared" si="20"/>
        <v>119</v>
      </c>
      <c r="AF1174" s="2">
        <v>4.2599999999999999E-2</v>
      </c>
      <c r="AG1174" s="2" t="s">
        <v>712</v>
      </c>
      <c r="AI1174" s="2">
        <v>5.6300000000000003E-2</v>
      </c>
      <c r="AJ1174" s="2" t="s">
        <v>712</v>
      </c>
      <c r="AL1174" s="2">
        <v>5.2200000000000003E-2</v>
      </c>
      <c r="AM1174" s="2" t="s">
        <v>712</v>
      </c>
    </row>
    <row r="1175" spans="1:39" x14ac:dyDescent="0.25">
      <c r="A1175" s="2" t="s">
        <v>1809</v>
      </c>
      <c r="B1175" s="2" t="s">
        <v>1596</v>
      </c>
      <c r="C1175" s="2" t="s">
        <v>1573</v>
      </c>
      <c r="D1175" s="4">
        <f t="shared" si="20"/>
        <v>125</v>
      </c>
    </row>
    <row r="1176" spans="1:39" x14ac:dyDescent="0.25">
      <c r="A1176" s="2" t="s">
        <v>1809</v>
      </c>
      <c r="B1176" s="2" t="s">
        <v>1595</v>
      </c>
      <c r="C1176" s="2" t="s">
        <v>1573</v>
      </c>
      <c r="D1176" s="4">
        <f t="shared" si="20"/>
        <v>126</v>
      </c>
      <c r="Z1176" s="2">
        <v>4.1390000000000002</v>
      </c>
      <c r="AC1176" s="2">
        <v>2.5430000000000001</v>
      </c>
      <c r="AD1176" s="2" t="s">
        <v>712</v>
      </c>
      <c r="AI1176" s="2">
        <v>0.41589999999999999</v>
      </c>
      <c r="AK1176" s="2" t="s">
        <v>890</v>
      </c>
    </row>
    <row r="1177" spans="1:39" x14ac:dyDescent="0.25">
      <c r="A1177" s="2" t="s">
        <v>1809</v>
      </c>
      <c r="B1177" s="2" t="s">
        <v>1594</v>
      </c>
      <c r="C1177" s="2" t="s">
        <v>1573</v>
      </c>
      <c r="D1177" s="4">
        <f t="shared" si="20"/>
        <v>256</v>
      </c>
      <c r="Z1177" s="2">
        <v>1.44E-2</v>
      </c>
      <c r="AA1177" s="2" t="s">
        <v>712</v>
      </c>
      <c r="AC1177" s="2">
        <v>1.4200000000000001E-2</v>
      </c>
      <c r="AD1177" s="2" t="s">
        <v>712</v>
      </c>
      <c r="AI1177" s="2">
        <v>3.7000000000000002E-3</v>
      </c>
      <c r="AJ1177" s="2" t="s">
        <v>712</v>
      </c>
      <c r="AL1177" s="2">
        <v>2E-3</v>
      </c>
      <c r="AM1177" s="2" t="s">
        <v>712</v>
      </c>
    </row>
    <row r="1178" spans="1:39" x14ac:dyDescent="0.25">
      <c r="A1178" s="2" t="s">
        <v>1809</v>
      </c>
      <c r="B1178" s="2" t="s">
        <v>1593</v>
      </c>
      <c r="C1178" s="2" t="s">
        <v>1573</v>
      </c>
      <c r="D1178" s="4">
        <f t="shared" si="20"/>
        <v>134</v>
      </c>
      <c r="T1178" s="2">
        <v>0</v>
      </c>
      <c r="U1178" s="2" t="s">
        <v>712</v>
      </c>
      <c r="Z1178" s="2">
        <v>0</v>
      </c>
      <c r="AC1178" s="3">
        <v>5.0000000000000001E-4</v>
      </c>
      <c r="AD1178" s="2" t="s">
        <v>705</v>
      </c>
      <c r="AF1178" s="2">
        <v>1E-3</v>
      </c>
      <c r="AG1178" s="2" t="s">
        <v>712</v>
      </c>
      <c r="AI1178" s="2">
        <v>1E-3</v>
      </c>
      <c r="AJ1178" s="2" t="s">
        <v>712</v>
      </c>
      <c r="AL1178" s="2">
        <v>1E-3</v>
      </c>
      <c r="AM1178" s="2" t="s">
        <v>712</v>
      </c>
    </row>
    <row r="1179" spans="1:39" x14ac:dyDescent="0.25">
      <c r="A1179" s="2" t="s">
        <v>1809</v>
      </c>
      <c r="B1179" s="2" t="s">
        <v>1592</v>
      </c>
      <c r="C1179" s="2" t="s">
        <v>1573</v>
      </c>
      <c r="D1179" s="4">
        <f t="shared" si="20"/>
        <v>140</v>
      </c>
      <c r="W1179" s="2">
        <v>0</v>
      </c>
      <c r="X1179" s="2" t="s">
        <v>712</v>
      </c>
      <c r="Z1179" s="2">
        <v>0</v>
      </c>
      <c r="AA1179" s="2" t="s">
        <v>712</v>
      </c>
      <c r="AC1179" s="2">
        <v>0</v>
      </c>
      <c r="AD1179" s="2" t="s">
        <v>712</v>
      </c>
      <c r="AF1179" s="2">
        <v>0</v>
      </c>
      <c r="AG1179" s="2" t="s">
        <v>712</v>
      </c>
      <c r="AI1179" s="2">
        <v>0</v>
      </c>
      <c r="AJ1179" s="2" t="s">
        <v>712</v>
      </c>
    </row>
    <row r="1180" spans="1:39" x14ac:dyDescent="0.25">
      <c r="A1180" s="2" t="s">
        <v>1809</v>
      </c>
      <c r="B1180" s="2" t="s">
        <v>1591</v>
      </c>
      <c r="C1180" s="2" t="s">
        <v>1573</v>
      </c>
      <c r="D1180" s="4">
        <f t="shared" si="20"/>
        <v>273</v>
      </c>
      <c r="AF1180" s="2">
        <v>6.7299999999999999E-2</v>
      </c>
      <c r="AG1180" s="2" t="s">
        <v>712</v>
      </c>
      <c r="AI1180" s="2">
        <v>6.2799999999999995E-2</v>
      </c>
      <c r="AJ1180" s="2" t="s">
        <v>712</v>
      </c>
    </row>
    <row r="1181" spans="1:39" x14ac:dyDescent="0.25">
      <c r="A1181" s="2" t="s">
        <v>1809</v>
      </c>
      <c r="B1181" s="2" t="s">
        <v>1590</v>
      </c>
      <c r="C1181" s="2" t="s">
        <v>1573</v>
      </c>
      <c r="D1181" s="4">
        <f t="shared" si="20"/>
        <v>150</v>
      </c>
      <c r="W1181" s="2">
        <v>6.5190000000000001</v>
      </c>
      <c r="X1181" s="2" t="s">
        <v>712</v>
      </c>
      <c r="Z1181" s="2">
        <v>5.01</v>
      </c>
      <c r="AA1181" s="2" t="s">
        <v>712</v>
      </c>
      <c r="AC1181" s="2">
        <v>7.5579999999999998</v>
      </c>
      <c r="AD1181" s="2" t="s">
        <v>712</v>
      </c>
      <c r="AF1181" s="2">
        <v>9.6289999999999996</v>
      </c>
      <c r="AG1181" s="2" t="s">
        <v>712</v>
      </c>
      <c r="AI1181" s="2">
        <v>9.4459999999999997</v>
      </c>
      <c r="AJ1181" s="2" t="s">
        <v>712</v>
      </c>
    </row>
    <row r="1182" spans="1:39" x14ac:dyDescent="0.25">
      <c r="A1182" s="2" t="s">
        <v>1809</v>
      </c>
      <c r="B1182" s="2" t="s">
        <v>1589</v>
      </c>
      <c r="C1182" s="2" t="s">
        <v>1573</v>
      </c>
      <c r="D1182" s="4">
        <f t="shared" si="20"/>
        <v>162</v>
      </c>
      <c r="Z1182" s="2">
        <v>0.90900000000000003</v>
      </c>
      <c r="AA1182" s="2" t="s">
        <v>712</v>
      </c>
      <c r="AC1182" s="2">
        <v>0.78300000000000003</v>
      </c>
      <c r="AD1182" s="2" t="s">
        <v>712</v>
      </c>
      <c r="AF1182" s="2">
        <v>1.2330000000000001</v>
      </c>
      <c r="AG1182" s="2" t="s">
        <v>712</v>
      </c>
      <c r="AI1182" s="2">
        <v>1.071</v>
      </c>
      <c r="AJ1182" s="2" t="s">
        <v>712</v>
      </c>
    </row>
    <row r="1183" spans="1:39" x14ac:dyDescent="0.25">
      <c r="A1183" s="2" t="s">
        <v>1809</v>
      </c>
      <c r="B1183" s="2" t="s">
        <v>1588</v>
      </c>
      <c r="C1183" s="2" t="s">
        <v>1573</v>
      </c>
      <c r="D1183" s="4">
        <f t="shared" si="20"/>
        <v>173</v>
      </c>
      <c r="W1183" s="2">
        <v>9.18</v>
      </c>
      <c r="X1183" s="2" t="s">
        <v>712</v>
      </c>
      <c r="Z1183" s="2">
        <v>9.4250000000000007</v>
      </c>
      <c r="AA1183" s="2" t="s">
        <v>712</v>
      </c>
    </row>
    <row r="1184" spans="1:39" x14ac:dyDescent="0.25">
      <c r="A1184" s="2" t="s">
        <v>1809</v>
      </c>
      <c r="B1184" s="2" t="s">
        <v>1587</v>
      </c>
      <c r="C1184" s="2" t="s">
        <v>1573</v>
      </c>
      <c r="D1184" s="4">
        <f t="shared" si="20"/>
        <v>174</v>
      </c>
      <c r="W1184" s="2">
        <v>3.1</v>
      </c>
      <c r="X1184" s="2" t="s">
        <v>712</v>
      </c>
      <c r="AC1184" s="2">
        <v>1.4970000000000001</v>
      </c>
      <c r="AD1184" s="2" t="s">
        <v>712</v>
      </c>
    </row>
    <row r="1185" spans="1:39" x14ac:dyDescent="0.25">
      <c r="A1185" s="2" t="s">
        <v>1809</v>
      </c>
      <c r="B1185" s="2" t="s">
        <v>1586</v>
      </c>
      <c r="C1185" s="2" t="s">
        <v>1573</v>
      </c>
      <c r="D1185" s="4">
        <f t="shared" si="20"/>
        <v>146</v>
      </c>
      <c r="W1185" s="2">
        <v>0.91900000000000004</v>
      </c>
      <c r="Y1185" s="2" t="s">
        <v>891</v>
      </c>
      <c r="AC1185" s="2">
        <v>0.99119999999999997</v>
      </c>
      <c r="AD1185" s="2" t="s">
        <v>705</v>
      </c>
      <c r="AF1185" s="2">
        <v>0.88249999999999995</v>
      </c>
      <c r="AG1185" s="2" t="s">
        <v>705</v>
      </c>
    </row>
    <row r="1186" spans="1:39" x14ac:dyDescent="0.25">
      <c r="A1186" s="2" t="s">
        <v>1809</v>
      </c>
      <c r="B1186" s="2" t="s">
        <v>1585</v>
      </c>
      <c r="C1186" s="2" t="s">
        <v>1573</v>
      </c>
      <c r="D1186" s="4">
        <f t="shared" si="20"/>
        <v>183</v>
      </c>
      <c r="K1186" s="2">
        <v>4.72</v>
      </c>
      <c r="N1186" s="2">
        <v>6.65</v>
      </c>
      <c r="Q1186" s="2">
        <v>9.81</v>
      </c>
      <c r="T1186" s="2">
        <v>9.34</v>
      </c>
      <c r="W1186" s="2">
        <v>9.06</v>
      </c>
      <c r="Z1186" s="2">
        <v>7.43</v>
      </c>
      <c r="AC1186" s="2">
        <v>6.17</v>
      </c>
      <c r="AI1186" s="2">
        <v>4.3360000000000003</v>
      </c>
      <c r="AJ1186" s="2" t="s">
        <v>712</v>
      </c>
      <c r="AL1186" s="2">
        <v>4.3029999999999999</v>
      </c>
      <c r="AM1186" s="2" t="s">
        <v>712</v>
      </c>
    </row>
    <row r="1187" spans="1:39" x14ac:dyDescent="0.25">
      <c r="A1187" s="2" t="s">
        <v>1809</v>
      </c>
      <c r="B1187" s="2" t="s">
        <v>1584</v>
      </c>
      <c r="C1187" s="2" t="s">
        <v>1573</v>
      </c>
      <c r="D1187" s="4">
        <f t="shared" si="20"/>
        <v>185</v>
      </c>
      <c r="Z1187" s="2">
        <v>47.5</v>
      </c>
      <c r="AC1187" s="2">
        <v>39.6</v>
      </c>
      <c r="AE1187" s="2" t="s">
        <v>892</v>
      </c>
    </row>
    <row r="1188" spans="1:39" x14ac:dyDescent="0.25">
      <c r="A1188" s="2" t="s">
        <v>1809</v>
      </c>
      <c r="B1188" s="2" t="s">
        <v>1583</v>
      </c>
      <c r="C1188" s="2" t="s">
        <v>1573</v>
      </c>
      <c r="D1188" s="4">
        <f t="shared" si="20"/>
        <v>192</v>
      </c>
    </row>
    <row r="1189" spans="1:39" x14ac:dyDescent="0.25">
      <c r="A1189" s="2" t="s">
        <v>1809</v>
      </c>
      <c r="B1189" s="2" t="s">
        <v>1582</v>
      </c>
      <c r="C1189" s="2" t="s">
        <v>1573</v>
      </c>
      <c r="D1189" s="4">
        <f t="shared" si="20"/>
        <v>272</v>
      </c>
    </row>
    <row r="1190" spans="1:39" x14ac:dyDescent="0.25">
      <c r="A1190" s="2" t="s">
        <v>1809</v>
      </c>
      <c r="B1190" s="2" t="s">
        <v>1581</v>
      </c>
      <c r="C1190" s="2" t="s">
        <v>1573</v>
      </c>
      <c r="D1190" s="4">
        <f t="shared" si="20"/>
        <v>199</v>
      </c>
      <c r="Z1190" s="2">
        <v>0.76100000000000001</v>
      </c>
      <c r="AA1190" s="2" t="s">
        <v>712</v>
      </c>
      <c r="AC1190" s="2">
        <v>0.62250000000000005</v>
      </c>
      <c r="AD1190" s="2" t="s">
        <v>712</v>
      </c>
      <c r="AF1190" s="2">
        <v>0.307</v>
      </c>
      <c r="AG1190" s="2" t="s">
        <v>712</v>
      </c>
      <c r="AI1190" s="2">
        <v>0.32879999999999998</v>
      </c>
      <c r="AJ1190" s="2" t="s">
        <v>712</v>
      </c>
    </row>
    <row r="1191" spans="1:39" x14ac:dyDescent="0.25">
      <c r="A1191" s="2" t="s">
        <v>1809</v>
      </c>
      <c r="B1191" s="2" t="s">
        <v>1580</v>
      </c>
      <c r="C1191" s="2" t="s">
        <v>1573</v>
      </c>
      <c r="D1191" s="4">
        <f t="shared" si="20"/>
        <v>198</v>
      </c>
      <c r="AC1191" s="2">
        <v>0.70550000000000002</v>
      </c>
      <c r="AD1191" s="2" t="s">
        <v>712</v>
      </c>
      <c r="AF1191" s="2">
        <v>0.76290000000000002</v>
      </c>
      <c r="AG1191" s="2" t="s">
        <v>712</v>
      </c>
      <c r="AI1191" s="2">
        <v>0.7641</v>
      </c>
      <c r="AJ1191" s="2" t="s">
        <v>712</v>
      </c>
      <c r="AL1191" s="2">
        <v>0.98799999999999999</v>
      </c>
      <c r="AM1191" s="2" t="s">
        <v>712</v>
      </c>
    </row>
    <row r="1192" spans="1:39" x14ac:dyDescent="0.25">
      <c r="A1192" s="2" t="s">
        <v>1809</v>
      </c>
      <c r="B1192" s="2" t="s">
        <v>1579</v>
      </c>
      <c r="C1192" s="2" t="s">
        <v>1573</v>
      </c>
      <c r="D1192" s="4">
        <f t="shared" si="20"/>
        <v>203</v>
      </c>
      <c r="T1192" s="2">
        <v>11.92</v>
      </c>
      <c r="W1192" s="2">
        <v>6.4</v>
      </c>
      <c r="X1192" s="2" t="s">
        <v>712</v>
      </c>
      <c r="Z1192" s="2">
        <v>6.68</v>
      </c>
      <c r="AA1192" s="2" t="s">
        <v>712</v>
      </c>
      <c r="AC1192" s="2">
        <v>7.4470000000000001</v>
      </c>
      <c r="AD1192" s="2" t="s">
        <v>712</v>
      </c>
      <c r="AF1192" s="2">
        <v>6.4950000000000001</v>
      </c>
      <c r="AG1192" s="2" t="s">
        <v>712</v>
      </c>
      <c r="AI1192" s="2">
        <v>6.5720000000000001</v>
      </c>
      <c r="AJ1192" s="2" t="s">
        <v>712</v>
      </c>
    </row>
    <row r="1193" spans="1:39" x14ac:dyDescent="0.25">
      <c r="A1193" s="2" t="s">
        <v>1809</v>
      </c>
      <c r="B1193" s="2" t="s">
        <v>1578</v>
      </c>
      <c r="C1193" s="2" t="s">
        <v>1573</v>
      </c>
      <c r="D1193" s="4">
        <f t="shared" si="20"/>
        <v>210</v>
      </c>
      <c r="K1193" s="2">
        <v>2.96</v>
      </c>
      <c r="L1193" s="2" t="s">
        <v>712</v>
      </c>
      <c r="N1193" s="2">
        <v>2.96</v>
      </c>
      <c r="O1193" s="2" t="s">
        <v>712</v>
      </c>
      <c r="Q1193" s="2">
        <v>2.96</v>
      </c>
      <c r="R1193" s="2" t="s">
        <v>712</v>
      </c>
      <c r="W1193" s="2">
        <v>1.7829999999999999</v>
      </c>
      <c r="X1193" s="2" t="s">
        <v>712</v>
      </c>
      <c r="Z1193" s="2">
        <v>1.5089999999999999</v>
      </c>
      <c r="AA1193" s="2" t="s">
        <v>712</v>
      </c>
      <c r="AC1193" s="2">
        <v>1.5029999999999999</v>
      </c>
      <c r="AD1193" s="2" t="s">
        <v>712</v>
      </c>
      <c r="AF1193" s="2">
        <v>1.5229999999999999</v>
      </c>
      <c r="AG1193" s="2" t="s">
        <v>712</v>
      </c>
      <c r="AI1193" s="2">
        <v>1.5720000000000001</v>
      </c>
      <c r="AJ1193" s="2" t="s">
        <v>712</v>
      </c>
    </row>
    <row r="1194" spans="1:39" x14ac:dyDescent="0.25">
      <c r="A1194" s="2" t="s">
        <v>1809</v>
      </c>
      <c r="B1194" s="2" t="s">
        <v>1577</v>
      </c>
      <c r="C1194" s="2" t="s">
        <v>1573</v>
      </c>
      <c r="D1194" s="4">
        <f t="shared" si="20"/>
        <v>211</v>
      </c>
      <c r="AI1194" s="2">
        <v>0.64270000000000005</v>
      </c>
      <c r="AJ1194" s="2" t="s">
        <v>712</v>
      </c>
    </row>
    <row r="1195" spans="1:39" x14ac:dyDescent="0.25">
      <c r="A1195" s="2" t="s">
        <v>1809</v>
      </c>
      <c r="B1195" s="2" t="s">
        <v>1576</v>
      </c>
      <c r="C1195" s="2" t="s">
        <v>1573</v>
      </c>
      <c r="D1195" s="4">
        <f t="shared" si="20"/>
        <v>154</v>
      </c>
      <c r="Z1195" s="2">
        <v>0.27400000000000002</v>
      </c>
      <c r="AC1195" s="2">
        <v>0.13969999999999999</v>
      </c>
      <c r="AD1195" s="2" t="s">
        <v>712</v>
      </c>
      <c r="AF1195" s="2">
        <v>0.1993</v>
      </c>
      <c r="AG1195" s="2" t="s">
        <v>712</v>
      </c>
      <c r="AL1195" s="2">
        <v>0.107</v>
      </c>
      <c r="AM1195" s="2" t="s">
        <v>712</v>
      </c>
    </row>
    <row r="1196" spans="1:39" x14ac:dyDescent="0.25">
      <c r="A1196" s="2" t="s">
        <v>1809</v>
      </c>
      <c r="B1196" s="2" t="s">
        <v>1575</v>
      </c>
      <c r="C1196" s="2" t="s">
        <v>1573</v>
      </c>
      <c r="D1196" s="4">
        <f t="shared" si="20"/>
        <v>230</v>
      </c>
      <c r="W1196" s="2">
        <v>13.5</v>
      </c>
      <c r="AC1196" s="2">
        <v>9.4860000000000007</v>
      </c>
      <c r="AD1196" s="2" t="s">
        <v>708</v>
      </c>
      <c r="AF1196" s="2">
        <v>7.24</v>
      </c>
      <c r="AG1196" s="2" t="s">
        <v>708</v>
      </c>
      <c r="AI1196" s="2">
        <v>7.1260000000000003</v>
      </c>
      <c r="AJ1196" s="2" t="s">
        <v>708</v>
      </c>
    </row>
    <row r="1197" spans="1:39" x14ac:dyDescent="0.25">
      <c r="A1197" s="2" t="s">
        <v>1809</v>
      </c>
      <c r="B1197" s="2" t="s">
        <v>1574</v>
      </c>
      <c r="C1197" s="2" t="s">
        <v>1573</v>
      </c>
      <c r="D1197" s="4">
        <f t="shared" si="20"/>
        <v>229</v>
      </c>
      <c r="AC1197" s="2">
        <v>7.19</v>
      </c>
      <c r="AD1197" s="2" t="s">
        <v>705</v>
      </c>
      <c r="AF1197" s="2">
        <v>1.1930000000000001</v>
      </c>
      <c r="AG1197" s="2" t="s">
        <v>712</v>
      </c>
    </row>
    <row r="1198" spans="1:39" x14ac:dyDescent="0.25">
      <c r="A1198" s="2" t="s">
        <v>1809</v>
      </c>
      <c r="B1198" s="2" t="s">
        <v>1572</v>
      </c>
      <c r="C1198" s="2" t="s">
        <v>1555</v>
      </c>
      <c r="D1198" s="4">
        <f t="shared" si="20"/>
        <v>10</v>
      </c>
      <c r="AC1198" s="2">
        <v>2.2269999999999999</v>
      </c>
      <c r="AF1198" s="2">
        <v>2.3319999999999999</v>
      </c>
      <c r="AI1198" s="2">
        <v>2.6880000000000002</v>
      </c>
      <c r="AL1198" s="2">
        <v>2.5190000000000001</v>
      </c>
    </row>
    <row r="1199" spans="1:39" x14ac:dyDescent="0.25">
      <c r="A1199" s="2" t="s">
        <v>1809</v>
      </c>
      <c r="B1199" s="2" t="s">
        <v>1571</v>
      </c>
      <c r="C1199" s="2" t="s">
        <v>1555</v>
      </c>
      <c r="D1199" s="4">
        <f t="shared" si="20"/>
        <v>47</v>
      </c>
    </row>
    <row r="1200" spans="1:39" x14ac:dyDescent="0.25">
      <c r="A1200" s="2" t="s">
        <v>1809</v>
      </c>
      <c r="B1200" s="2" t="s">
        <v>1570</v>
      </c>
      <c r="C1200" s="2" t="s">
        <v>1555</v>
      </c>
      <c r="D1200" s="4">
        <f t="shared" si="20"/>
        <v>66</v>
      </c>
      <c r="T1200" s="2">
        <v>6.0000000000000001E-3</v>
      </c>
      <c r="AC1200" s="2">
        <v>8.8000000000000005E-3</v>
      </c>
      <c r="AD1200" s="2" t="s">
        <v>708</v>
      </c>
      <c r="AF1200" s="2">
        <v>9.5999999999999992E-3</v>
      </c>
      <c r="AG1200" s="2" t="s">
        <v>708</v>
      </c>
    </row>
    <row r="1201" spans="1:38" x14ac:dyDescent="0.25">
      <c r="A1201" s="2" t="s">
        <v>1809</v>
      </c>
      <c r="B1201" s="2" t="s">
        <v>1569</v>
      </c>
      <c r="C1201" s="2" t="s">
        <v>1555</v>
      </c>
      <c r="D1201" s="4">
        <f t="shared" si="20"/>
        <v>83</v>
      </c>
    </row>
    <row r="1202" spans="1:38" x14ac:dyDescent="0.25">
      <c r="A1202" s="2" t="s">
        <v>1809</v>
      </c>
      <c r="B1202" s="2" t="s">
        <v>1568</v>
      </c>
      <c r="C1202" s="2" t="s">
        <v>1555</v>
      </c>
      <c r="D1202" s="4">
        <f t="shared" si="20"/>
        <v>127</v>
      </c>
    </row>
    <row r="1203" spans="1:38" x14ac:dyDescent="0.25">
      <c r="A1203" s="2" t="s">
        <v>1809</v>
      </c>
      <c r="B1203" s="2" t="s">
        <v>1567</v>
      </c>
      <c r="C1203" s="2" t="s">
        <v>1555</v>
      </c>
      <c r="D1203" s="4">
        <f t="shared" si="20"/>
        <v>145</v>
      </c>
    </row>
    <row r="1204" spans="1:38" x14ac:dyDescent="0.25">
      <c r="A1204" s="2" t="s">
        <v>1809</v>
      </c>
      <c r="B1204" s="2" t="s">
        <v>1566</v>
      </c>
      <c r="C1204" s="2" t="s">
        <v>1555</v>
      </c>
      <c r="D1204" s="4">
        <f t="shared" si="20"/>
        <v>148</v>
      </c>
    </row>
    <row r="1205" spans="1:38" x14ac:dyDescent="0.25">
      <c r="A1205" s="2" t="s">
        <v>1809</v>
      </c>
      <c r="B1205" s="2" t="s">
        <v>1565</v>
      </c>
      <c r="C1205" s="2" t="s">
        <v>1555</v>
      </c>
      <c r="D1205" s="4">
        <f t="shared" si="20"/>
        <v>156</v>
      </c>
      <c r="T1205" s="2">
        <v>0.19</v>
      </c>
      <c r="AC1205" s="2">
        <v>0.2</v>
      </c>
      <c r="AD1205" s="2" t="s">
        <v>705</v>
      </c>
      <c r="AF1205" s="2">
        <v>0.93899999999999995</v>
      </c>
      <c r="AG1205" s="2" t="s">
        <v>712</v>
      </c>
      <c r="AI1205" s="2">
        <v>1.1839999999999999</v>
      </c>
      <c r="AJ1205" s="2" t="s">
        <v>712</v>
      </c>
    </row>
    <row r="1206" spans="1:38" x14ac:dyDescent="0.25">
      <c r="A1206" s="2" t="s">
        <v>1809</v>
      </c>
      <c r="B1206" s="2" t="s">
        <v>1564</v>
      </c>
      <c r="C1206" s="2" t="s">
        <v>1555</v>
      </c>
      <c r="D1206" s="4">
        <f t="shared" si="20"/>
        <v>160</v>
      </c>
    </row>
    <row r="1207" spans="1:38" x14ac:dyDescent="0.25">
      <c r="A1207" s="2" t="s">
        <v>1809</v>
      </c>
      <c r="B1207" s="2" t="s">
        <v>1563</v>
      </c>
      <c r="C1207" s="2" t="s">
        <v>1555</v>
      </c>
      <c r="D1207" s="4">
        <f t="shared" si="20"/>
        <v>180</v>
      </c>
    </row>
    <row r="1208" spans="1:38" x14ac:dyDescent="0.25">
      <c r="A1208" s="2" t="s">
        <v>1809</v>
      </c>
      <c r="B1208" s="2" t="s">
        <v>1562</v>
      </c>
      <c r="C1208" s="2" t="s">
        <v>1555</v>
      </c>
      <c r="D1208" s="4">
        <f t="shared" si="20"/>
        <v>244</v>
      </c>
    </row>
    <row r="1209" spans="1:38" x14ac:dyDescent="0.25">
      <c r="A1209" s="2" t="s">
        <v>1809</v>
      </c>
      <c r="B1209" s="2" t="s">
        <v>1561</v>
      </c>
      <c r="C1209" s="2" t="s">
        <v>1555</v>
      </c>
      <c r="D1209" s="4">
        <f t="shared" si="20"/>
        <v>25</v>
      </c>
    </row>
    <row r="1210" spans="1:38" x14ac:dyDescent="0.25">
      <c r="A1210" s="2" t="s">
        <v>1809</v>
      </c>
      <c r="B1210" s="2" t="s">
        <v>1560</v>
      </c>
      <c r="C1210" s="2" t="s">
        <v>1555</v>
      </c>
      <c r="D1210" s="4">
        <f t="shared" si="20"/>
        <v>218</v>
      </c>
    </row>
    <row r="1211" spans="1:38" x14ac:dyDescent="0.25">
      <c r="A1211" s="2" t="s">
        <v>1809</v>
      </c>
      <c r="B1211" s="2" t="s">
        <v>1559</v>
      </c>
      <c r="C1211" s="2" t="s">
        <v>1555</v>
      </c>
      <c r="D1211" s="4">
        <f t="shared" si="20"/>
        <v>219</v>
      </c>
    </row>
    <row r="1212" spans="1:38" x14ac:dyDescent="0.25">
      <c r="A1212" s="2" t="s">
        <v>1809</v>
      </c>
      <c r="B1212" s="2" t="s">
        <v>1558</v>
      </c>
      <c r="C1212" s="2" t="s">
        <v>1555</v>
      </c>
      <c r="D1212" s="4">
        <f t="shared" si="20"/>
        <v>227</v>
      </c>
    </row>
    <row r="1213" spans="1:38" x14ac:dyDescent="0.25">
      <c r="A1213" s="2" t="s">
        <v>1809</v>
      </c>
      <c r="B1213" s="2" t="s">
        <v>1556</v>
      </c>
      <c r="C1213" s="2" t="s">
        <v>1555</v>
      </c>
      <c r="D1213" s="4">
        <f t="shared" si="20"/>
        <v>155</v>
      </c>
    </row>
    <row r="1214" spans="1:38" x14ac:dyDescent="0.25">
      <c r="D1214" s="4" t="str">
        <f t="shared" si="20"/>
        <v/>
      </c>
    </row>
    <row r="1215" spans="1:38" s="6" customFormat="1" x14ac:dyDescent="0.25">
      <c r="D1215" s="5">
        <v>1</v>
      </c>
      <c r="E1215" s="5">
        <f>D1215+1</f>
        <v>2</v>
      </c>
      <c r="F1215" s="5">
        <f>E1215+1</f>
        <v>3</v>
      </c>
      <c r="G1215" s="5">
        <f t="shared" ref="G1215:AL1215" si="21">F1215+1</f>
        <v>4</v>
      </c>
      <c r="H1215" s="5">
        <f t="shared" si="21"/>
        <v>5</v>
      </c>
      <c r="I1215" s="5">
        <f t="shared" si="21"/>
        <v>6</v>
      </c>
      <c r="J1215" s="5">
        <f t="shared" si="21"/>
        <v>7</v>
      </c>
      <c r="K1215" s="5">
        <f t="shared" si="21"/>
        <v>8</v>
      </c>
      <c r="L1215" s="5">
        <f t="shared" si="21"/>
        <v>9</v>
      </c>
      <c r="M1215" s="5">
        <f t="shared" si="21"/>
        <v>10</v>
      </c>
      <c r="N1215" s="5">
        <f t="shared" si="21"/>
        <v>11</v>
      </c>
      <c r="O1215" s="5">
        <f t="shared" si="21"/>
        <v>12</v>
      </c>
      <c r="P1215" s="5">
        <f t="shared" si="21"/>
        <v>13</v>
      </c>
      <c r="Q1215" s="5">
        <f t="shared" si="21"/>
        <v>14</v>
      </c>
      <c r="R1215" s="5">
        <f t="shared" si="21"/>
        <v>15</v>
      </c>
      <c r="S1215" s="5">
        <f t="shared" si="21"/>
        <v>16</v>
      </c>
      <c r="T1215" s="5">
        <f t="shared" si="21"/>
        <v>17</v>
      </c>
      <c r="U1215" s="5">
        <f t="shared" si="21"/>
        <v>18</v>
      </c>
      <c r="V1215" s="5">
        <f t="shared" si="21"/>
        <v>19</v>
      </c>
      <c r="W1215" s="5">
        <f t="shared" si="21"/>
        <v>20</v>
      </c>
      <c r="X1215" s="5">
        <f t="shared" si="21"/>
        <v>21</v>
      </c>
      <c r="Y1215" s="5">
        <f t="shared" si="21"/>
        <v>22</v>
      </c>
      <c r="Z1215" s="5">
        <f t="shared" si="21"/>
        <v>23</v>
      </c>
      <c r="AA1215" s="5">
        <f t="shared" si="21"/>
        <v>24</v>
      </c>
      <c r="AB1215" s="5">
        <f t="shared" si="21"/>
        <v>25</v>
      </c>
      <c r="AC1215" s="5">
        <f t="shared" si="21"/>
        <v>26</v>
      </c>
      <c r="AD1215" s="5">
        <f t="shared" si="21"/>
        <v>27</v>
      </c>
      <c r="AE1215" s="5">
        <f t="shared" si="21"/>
        <v>28</v>
      </c>
      <c r="AF1215" s="5">
        <f t="shared" si="21"/>
        <v>29</v>
      </c>
      <c r="AG1215" s="5">
        <f t="shared" si="21"/>
        <v>30</v>
      </c>
      <c r="AH1215" s="5">
        <f t="shared" si="21"/>
        <v>31</v>
      </c>
      <c r="AI1215" s="5">
        <f t="shared" si="21"/>
        <v>32</v>
      </c>
      <c r="AJ1215" s="5">
        <f t="shared" si="21"/>
        <v>33</v>
      </c>
      <c r="AK1215" s="5">
        <f t="shared" si="21"/>
        <v>34</v>
      </c>
      <c r="AL1215" s="5">
        <f t="shared" si="21"/>
        <v>35</v>
      </c>
    </row>
    <row r="1216" spans="1:38" x14ac:dyDescent="0.25">
      <c r="D1216" s="4" t="str">
        <f t="shared" si="20"/>
        <v/>
      </c>
      <c r="E1216" s="2" t="s">
        <v>1779</v>
      </c>
      <c r="H1216" s="2" t="s">
        <v>1778</v>
      </c>
      <c r="K1216" s="2" t="s">
        <v>1777</v>
      </c>
      <c r="N1216" s="2" t="s">
        <v>1776</v>
      </c>
      <c r="Q1216" s="2" t="s">
        <v>1775</v>
      </c>
      <c r="T1216" s="2" t="s">
        <v>1774</v>
      </c>
      <c r="W1216" s="2" t="s">
        <v>1773</v>
      </c>
      <c r="Z1216" s="2" t="s">
        <v>1772</v>
      </c>
      <c r="AC1216" s="2" t="s">
        <v>1771</v>
      </c>
      <c r="AF1216" s="2" t="s">
        <v>1770</v>
      </c>
      <c r="AI1216" s="2" t="s">
        <v>1769</v>
      </c>
      <c r="AL1216" s="2" t="s">
        <v>1768</v>
      </c>
    </row>
    <row r="1217" spans="1:37" x14ac:dyDescent="0.25">
      <c r="A1217" s="2" t="s">
        <v>1802</v>
      </c>
      <c r="B1217" s="2" t="s">
        <v>1767</v>
      </c>
      <c r="C1217" s="2" t="s">
        <v>1712</v>
      </c>
      <c r="D1217" s="4">
        <f t="shared" si="20"/>
        <v>4</v>
      </c>
      <c r="Q1217" s="2">
        <v>0.66</v>
      </c>
      <c r="W1217" s="2">
        <v>1.1200000000000001</v>
      </c>
      <c r="AC1217" s="2">
        <v>1.7210000000000001</v>
      </c>
      <c r="AD1217" s="2" t="s">
        <v>708</v>
      </c>
      <c r="AI1217" s="2">
        <v>3.02</v>
      </c>
      <c r="AJ1217" s="2" t="s">
        <v>708</v>
      </c>
      <c r="AK1217" s="2" t="s">
        <v>893</v>
      </c>
    </row>
    <row r="1218" spans="1:37" x14ac:dyDescent="0.25">
      <c r="A1218" s="2" t="s">
        <v>1802</v>
      </c>
      <c r="B1218" s="2" t="s">
        <v>1766</v>
      </c>
      <c r="C1218" s="2" t="s">
        <v>1712</v>
      </c>
      <c r="D1218" s="4">
        <f t="shared" si="20"/>
        <v>7</v>
      </c>
      <c r="T1218" s="2">
        <v>6.7000000000000004E-2</v>
      </c>
      <c r="AC1218" s="2">
        <v>0.246</v>
      </c>
      <c r="AD1218" s="2" t="s">
        <v>705</v>
      </c>
      <c r="AF1218" s="2">
        <v>0.31950000000000001</v>
      </c>
      <c r="AG1218" s="2" t="s">
        <v>705</v>
      </c>
    </row>
    <row r="1219" spans="1:37" x14ac:dyDescent="0.25">
      <c r="A1219" s="2" t="s">
        <v>1802</v>
      </c>
      <c r="B1219" s="2" t="s">
        <v>1765</v>
      </c>
      <c r="C1219" s="2" t="s">
        <v>1712</v>
      </c>
      <c r="D1219" s="4">
        <f t="shared" si="20"/>
        <v>53</v>
      </c>
      <c r="T1219" s="2">
        <v>3.1E-2</v>
      </c>
      <c r="W1219" s="2">
        <v>3.2099999999999997E-2</v>
      </c>
      <c r="X1219" s="2" t="s">
        <v>708</v>
      </c>
      <c r="Z1219" s="2">
        <v>3.3000000000000002E-2</v>
      </c>
      <c r="AC1219" s="2">
        <v>4.1000000000000002E-2</v>
      </c>
    </row>
    <row r="1220" spans="1:37" x14ac:dyDescent="0.25">
      <c r="A1220" s="2" t="s">
        <v>1802</v>
      </c>
      <c r="B1220" s="2" t="s">
        <v>1764</v>
      </c>
      <c r="C1220" s="2" t="s">
        <v>1712</v>
      </c>
      <c r="D1220" s="4">
        <f t="shared" si="20"/>
        <v>20</v>
      </c>
      <c r="W1220" s="2">
        <v>3.5999999999999997E-2</v>
      </c>
      <c r="Z1220" s="2">
        <v>5.21E-2</v>
      </c>
      <c r="AA1220" s="2" t="s">
        <v>708</v>
      </c>
      <c r="AC1220" s="2">
        <v>7.9000000000000001E-2</v>
      </c>
      <c r="AE1220" s="2" t="s">
        <v>894</v>
      </c>
      <c r="AF1220" s="2">
        <v>8.7800000000000003E-2</v>
      </c>
      <c r="AG1220" s="2" t="s">
        <v>705</v>
      </c>
    </row>
    <row r="1221" spans="1:37" x14ac:dyDescent="0.25">
      <c r="A1221" s="2" t="s">
        <v>1802</v>
      </c>
      <c r="B1221" s="2" t="s">
        <v>1763</v>
      </c>
      <c r="C1221" s="2" t="s">
        <v>1712</v>
      </c>
      <c r="D1221" s="4">
        <f t="shared" ref="D1221:D1284" si="22">IF(B1221="","",VALUE(LEFT(B1221,FIND(".|",B1221)-1)))</f>
        <v>233</v>
      </c>
      <c r="T1221" s="2">
        <v>0.06</v>
      </c>
      <c r="W1221" s="2">
        <v>7.2999999999999995E-2</v>
      </c>
      <c r="Z1221" s="2">
        <v>8.8499999999999995E-2</v>
      </c>
      <c r="AA1221" s="2" t="s">
        <v>708</v>
      </c>
      <c r="AC1221" s="2">
        <v>0.27889999999999998</v>
      </c>
      <c r="AD1221" s="2" t="s">
        <v>705</v>
      </c>
      <c r="AF1221" s="2">
        <v>0.37559999999999999</v>
      </c>
      <c r="AG1221" s="2" t="s">
        <v>705</v>
      </c>
    </row>
    <row r="1222" spans="1:37" x14ac:dyDescent="0.25">
      <c r="A1222" s="2" t="s">
        <v>1802</v>
      </c>
      <c r="B1222" s="2" t="s">
        <v>1762</v>
      </c>
      <c r="C1222" s="2" t="s">
        <v>1712</v>
      </c>
      <c r="D1222" s="4">
        <f t="shared" si="22"/>
        <v>29</v>
      </c>
      <c r="T1222" s="2">
        <v>3.5999999999999997E-2</v>
      </c>
      <c r="AC1222" s="2">
        <v>4.9000000000000002E-2</v>
      </c>
      <c r="AD1222" s="2" t="s">
        <v>708</v>
      </c>
      <c r="AF1222" s="2">
        <v>4.3099999999999999E-2</v>
      </c>
      <c r="AG1222" s="2" t="s">
        <v>705</v>
      </c>
    </row>
    <row r="1223" spans="1:37" x14ac:dyDescent="0.25">
      <c r="A1223" s="2" t="s">
        <v>1802</v>
      </c>
      <c r="B1223" s="2" t="s">
        <v>1761</v>
      </c>
      <c r="C1223" s="2" t="s">
        <v>1712</v>
      </c>
      <c r="D1223" s="4">
        <f t="shared" si="22"/>
        <v>35</v>
      </c>
      <c r="AC1223" s="2">
        <v>1.6000000000000001E-3</v>
      </c>
    </row>
    <row r="1224" spans="1:37" x14ac:dyDescent="0.25">
      <c r="A1224" s="2" t="s">
        <v>1802</v>
      </c>
      <c r="B1224" s="2" t="s">
        <v>1760</v>
      </c>
      <c r="C1224" s="2" t="s">
        <v>1712</v>
      </c>
      <c r="D1224" s="4">
        <f t="shared" si="22"/>
        <v>32</v>
      </c>
      <c r="T1224" s="2">
        <v>0.18</v>
      </c>
      <c r="W1224" s="2">
        <v>0.184</v>
      </c>
      <c r="AC1224" s="2">
        <v>0.16109999999999999</v>
      </c>
      <c r="AD1224" s="2" t="s">
        <v>705</v>
      </c>
      <c r="AF1224" s="2">
        <v>0.24679999999999999</v>
      </c>
      <c r="AG1224" s="2" t="s">
        <v>705</v>
      </c>
    </row>
    <row r="1225" spans="1:37" x14ac:dyDescent="0.25">
      <c r="A1225" s="2" t="s">
        <v>1802</v>
      </c>
      <c r="B1225" s="2" t="s">
        <v>1759</v>
      </c>
      <c r="C1225" s="2" t="s">
        <v>1712</v>
      </c>
      <c r="D1225" s="4">
        <f t="shared" si="22"/>
        <v>37</v>
      </c>
      <c r="T1225" s="2">
        <v>1.4999999999999999E-2</v>
      </c>
      <c r="AC1225" s="2">
        <v>5.4800000000000001E-2</v>
      </c>
      <c r="AD1225" s="2" t="s">
        <v>705</v>
      </c>
      <c r="AF1225" s="2">
        <v>6.0100000000000001E-2</v>
      </c>
      <c r="AG1225" s="2" t="s">
        <v>705</v>
      </c>
    </row>
    <row r="1226" spans="1:37" x14ac:dyDescent="0.25">
      <c r="A1226" s="2" t="s">
        <v>1802</v>
      </c>
      <c r="B1226" s="2" t="s">
        <v>1758</v>
      </c>
      <c r="C1226" s="2" t="s">
        <v>1712</v>
      </c>
      <c r="D1226" s="4">
        <f t="shared" si="22"/>
        <v>39</v>
      </c>
      <c r="T1226" s="2">
        <v>2.9000000000000001E-2</v>
      </c>
      <c r="AC1226" s="2">
        <v>8.8499999999999995E-2</v>
      </c>
      <c r="AD1226" s="2" t="s">
        <v>705</v>
      </c>
      <c r="AF1226" s="2">
        <v>0.1037</v>
      </c>
      <c r="AG1226" s="2" t="s">
        <v>705</v>
      </c>
    </row>
    <row r="1227" spans="1:37" x14ac:dyDescent="0.25">
      <c r="A1227" s="2" t="s">
        <v>1802</v>
      </c>
      <c r="B1227" s="2" t="s">
        <v>1757</v>
      </c>
      <c r="C1227" s="2" t="s">
        <v>1712</v>
      </c>
      <c r="D1227" s="4">
        <f t="shared" si="22"/>
        <v>45</v>
      </c>
      <c r="AC1227" s="2">
        <v>4.7999999999999996E-3</v>
      </c>
    </row>
    <row r="1228" spans="1:37" x14ac:dyDescent="0.25">
      <c r="A1228" s="2" t="s">
        <v>1802</v>
      </c>
      <c r="B1228" s="2" t="s">
        <v>1756</v>
      </c>
      <c r="C1228" s="2" t="s">
        <v>1712</v>
      </c>
      <c r="D1228" s="4">
        <f t="shared" si="22"/>
        <v>46</v>
      </c>
      <c r="T1228" s="2">
        <v>2.4799999999999999E-2</v>
      </c>
      <c r="AC1228" s="2">
        <v>3.2000000000000001E-2</v>
      </c>
      <c r="AF1228" s="2">
        <v>6.3700000000000007E-2</v>
      </c>
      <c r="AG1228" s="2" t="s">
        <v>705</v>
      </c>
    </row>
    <row r="1229" spans="1:37" x14ac:dyDescent="0.25">
      <c r="A1229" s="2" t="s">
        <v>1802</v>
      </c>
      <c r="B1229" s="2" t="s">
        <v>1755</v>
      </c>
      <c r="C1229" s="2" t="s">
        <v>1712</v>
      </c>
      <c r="D1229" s="4">
        <f t="shared" si="22"/>
        <v>107</v>
      </c>
      <c r="T1229" s="2">
        <v>0.156</v>
      </c>
      <c r="Z1229" s="2">
        <v>0.16200000000000001</v>
      </c>
      <c r="AC1229" s="2">
        <v>0.53920000000000001</v>
      </c>
      <c r="AD1229" s="2" t="s">
        <v>705</v>
      </c>
      <c r="AF1229" s="2">
        <v>0.63590000000000002</v>
      </c>
      <c r="AG1229" s="2" t="s">
        <v>705</v>
      </c>
    </row>
    <row r="1230" spans="1:37" x14ac:dyDescent="0.25">
      <c r="A1230" s="2" t="s">
        <v>1802</v>
      </c>
      <c r="B1230" s="2" t="s">
        <v>1754</v>
      </c>
      <c r="C1230" s="2" t="s">
        <v>1712</v>
      </c>
      <c r="D1230" s="4">
        <f t="shared" si="22"/>
        <v>250</v>
      </c>
      <c r="W1230" s="2">
        <v>0.216</v>
      </c>
      <c r="AC1230" s="2">
        <v>0.38929999999999998</v>
      </c>
      <c r="AD1230" s="2" t="s">
        <v>705</v>
      </c>
      <c r="AF1230" s="2">
        <v>0.46489999999999998</v>
      </c>
      <c r="AG1230" s="2" t="s">
        <v>705</v>
      </c>
    </row>
    <row r="1231" spans="1:37" x14ac:dyDescent="0.25">
      <c r="A1231" s="2" t="s">
        <v>1802</v>
      </c>
      <c r="B1231" s="2" t="s">
        <v>1753</v>
      </c>
      <c r="C1231" s="2" t="s">
        <v>1712</v>
      </c>
      <c r="D1231" s="4">
        <f t="shared" si="22"/>
        <v>72</v>
      </c>
      <c r="T1231" s="2">
        <v>1E-3</v>
      </c>
      <c r="AC1231" s="2">
        <v>1.6E-2</v>
      </c>
    </row>
    <row r="1232" spans="1:37" x14ac:dyDescent="0.25">
      <c r="A1232" s="2" t="s">
        <v>1802</v>
      </c>
      <c r="B1232" s="2" t="s">
        <v>1752</v>
      </c>
      <c r="C1232" s="2" t="s">
        <v>1712</v>
      </c>
      <c r="D1232" s="4">
        <f t="shared" si="22"/>
        <v>59</v>
      </c>
      <c r="Z1232" s="2">
        <v>3.7290000000000001</v>
      </c>
      <c r="AA1232" s="2" t="s">
        <v>708</v>
      </c>
      <c r="AC1232" s="2">
        <v>5.3</v>
      </c>
      <c r="AI1232" s="2">
        <v>9</v>
      </c>
    </row>
    <row r="1233" spans="1:35" x14ac:dyDescent="0.25">
      <c r="A1233" s="2" t="s">
        <v>1802</v>
      </c>
      <c r="B1233" s="2" t="s">
        <v>1751</v>
      </c>
      <c r="C1233" s="2" t="s">
        <v>1712</v>
      </c>
      <c r="D1233" s="4">
        <f t="shared" si="22"/>
        <v>61</v>
      </c>
      <c r="T1233" s="2">
        <v>8.0999999999999996E-3</v>
      </c>
      <c r="AC1233" s="2">
        <v>1.38E-2</v>
      </c>
      <c r="AD1233" s="2" t="s">
        <v>705</v>
      </c>
      <c r="AF1233" s="2">
        <v>1.5800000000000002E-2</v>
      </c>
      <c r="AG1233" s="2" t="s">
        <v>705</v>
      </c>
    </row>
    <row r="1234" spans="1:35" x14ac:dyDescent="0.25">
      <c r="A1234" s="2" t="s">
        <v>1802</v>
      </c>
      <c r="B1234" s="2" t="s">
        <v>1750</v>
      </c>
      <c r="C1234" s="2" t="s">
        <v>1712</v>
      </c>
      <c r="D1234" s="4">
        <f t="shared" si="22"/>
        <v>178</v>
      </c>
      <c r="AC1234" s="2">
        <v>6.1699999999999998E-2</v>
      </c>
      <c r="AD1234" s="2" t="s">
        <v>705</v>
      </c>
      <c r="AF1234" s="2">
        <v>3.1E-2</v>
      </c>
    </row>
    <row r="1235" spans="1:35" x14ac:dyDescent="0.25">
      <c r="A1235" s="2" t="s">
        <v>1802</v>
      </c>
      <c r="B1235" s="2" t="s">
        <v>1749</v>
      </c>
      <c r="C1235" s="2" t="s">
        <v>1712</v>
      </c>
      <c r="D1235" s="4">
        <f t="shared" si="22"/>
        <v>238</v>
      </c>
      <c r="AC1235" s="2">
        <v>0.33300000000000002</v>
      </c>
      <c r="AD1235" s="2" t="s">
        <v>708</v>
      </c>
      <c r="AF1235" s="2">
        <v>0.81</v>
      </c>
      <c r="AG1235" s="2" t="s">
        <v>705</v>
      </c>
    </row>
    <row r="1236" spans="1:35" x14ac:dyDescent="0.25">
      <c r="A1236" s="2" t="s">
        <v>1802</v>
      </c>
      <c r="B1236" s="2" t="s">
        <v>1748</v>
      </c>
      <c r="C1236" s="2" t="s">
        <v>1712</v>
      </c>
      <c r="D1236" s="4">
        <f t="shared" si="22"/>
        <v>74</v>
      </c>
      <c r="T1236" s="2">
        <v>4.3200000000000002E-2</v>
      </c>
      <c r="AC1236" s="2">
        <v>6.8599999999999994E-2</v>
      </c>
      <c r="AD1236" s="2" t="s">
        <v>705</v>
      </c>
      <c r="AF1236" s="2">
        <v>8.4699999999999998E-2</v>
      </c>
      <c r="AG1236" s="2" t="s">
        <v>705</v>
      </c>
    </row>
    <row r="1237" spans="1:35" x14ac:dyDescent="0.25">
      <c r="A1237" s="2" t="s">
        <v>1802</v>
      </c>
      <c r="B1237" s="2" t="s">
        <v>1747</v>
      </c>
      <c r="C1237" s="2" t="s">
        <v>1712</v>
      </c>
      <c r="D1237" s="4">
        <f t="shared" si="22"/>
        <v>75</v>
      </c>
      <c r="Q1237" s="2">
        <v>1.4E-3</v>
      </c>
      <c r="AC1237" s="2">
        <v>3.39E-2</v>
      </c>
      <c r="AD1237" s="2" t="s">
        <v>705</v>
      </c>
      <c r="AF1237" s="2">
        <v>4.1200000000000001E-2</v>
      </c>
      <c r="AG1237" s="2" t="s">
        <v>705</v>
      </c>
    </row>
    <row r="1238" spans="1:35" x14ac:dyDescent="0.25">
      <c r="A1238" s="2" t="s">
        <v>1802</v>
      </c>
      <c r="B1238" s="2" t="s">
        <v>1746</v>
      </c>
      <c r="C1238" s="2" t="s">
        <v>1712</v>
      </c>
      <c r="D1238" s="4">
        <f t="shared" si="22"/>
        <v>81</v>
      </c>
      <c r="K1238" s="2">
        <v>0.105</v>
      </c>
      <c r="AC1238" s="2">
        <v>0.23499999999999999</v>
      </c>
      <c r="AD1238" s="2" t="s">
        <v>708</v>
      </c>
    </row>
    <row r="1239" spans="1:35" x14ac:dyDescent="0.25">
      <c r="A1239" s="2" t="s">
        <v>1802</v>
      </c>
      <c r="B1239" s="2" t="s">
        <v>1745</v>
      </c>
      <c r="C1239" s="2" t="s">
        <v>1712</v>
      </c>
      <c r="D1239" s="4">
        <f t="shared" si="22"/>
        <v>90</v>
      </c>
      <c r="T1239" s="2">
        <v>7.3999999999999996E-2</v>
      </c>
      <c r="AC1239" s="2">
        <v>0.20830000000000001</v>
      </c>
      <c r="AD1239" s="2" t="s">
        <v>705</v>
      </c>
      <c r="AF1239" s="2">
        <v>0.2248</v>
      </c>
      <c r="AG1239" s="2" t="s">
        <v>705</v>
      </c>
    </row>
    <row r="1240" spans="1:35" x14ac:dyDescent="0.25">
      <c r="A1240" s="2" t="s">
        <v>1802</v>
      </c>
      <c r="B1240" s="2" t="s">
        <v>1744</v>
      </c>
      <c r="C1240" s="2" t="s">
        <v>1712</v>
      </c>
      <c r="D1240" s="4">
        <f t="shared" si="22"/>
        <v>175</v>
      </c>
      <c r="W1240" s="2">
        <v>0.01</v>
      </c>
      <c r="Z1240" s="2">
        <v>2.3E-2</v>
      </c>
      <c r="AC1240" s="2">
        <v>2.3E-2</v>
      </c>
      <c r="AF1240" s="2">
        <v>3.4099999999999998E-2</v>
      </c>
      <c r="AG1240" s="2" t="s">
        <v>705</v>
      </c>
    </row>
    <row r="1241" spans="1:35" x14ac:dyDescent="0.25">
      <c r="A1241" s="2" t="s">
        <v>1802</v>
      </c>
      <c r="B1241" s="2" t="s">
        <v>1743</v>
      </c>
      <c r="C1241" s="2" t="s">
        <v>1712</v>
      </c>
      <c r="D1241" s="4">
        <f t="shared" si="22"/>
        <v>114</v>
      </c>
      <c r="W1241" s="2">
        <v>0.40300000000000002</v>
      </c>
      <c r="AF1241" s="2">
        <v>0.47</v>
      </c>
      <c r="AI1241" s="2">
        <v>1.1859999999999999</v>
      </c>
    </row>
    <row r="1242" spans="1:35" x14ac:dyDescent="0.25">
      <c r="A1242" s="2" t="s">
        <v>1802</v>
      </c>
      <c r="B1242" s="2" t="s">
        <v>1742</v>
      </c>
      <c r="C1242" s="2" t="s">
        <v>1712</v>
      </c>
      <c r="D1242" s="4">
        <f t="shared" si="22"/>
        <v>122</v>
      </c>
      <c r="T1242" s="2">
        <v>1.0999999999999999E-2</v>
      </c>
      <c r="AC1242" s="2">
        <v>0.02</v>
      </c>
      <c r="AD1242" s="2" t="s">
        <v>705</v>
      </c>
    </row>
    <row r="1243" spans="1:35" x14ac:dyDescent="0.25">
      <c r="A1243" s="2" t="s">
        <v>1802</v>
      </c>
      <c r="B1243" s="2" t="s">
        <v>1741</v>
      </c>
      <c r="C1243" s="2" t="s">
        <v>1712</v>
      </c>
      <c r="D1243" s="4">
        <f t="shared" si="22"/>
        <v>123</v>
      </c>
      <c r="T1243" s="2">
        <v>3.5099999999999999E-2</v>
      </c>
      <c r="AC1243" s="2">
        <v>7.1099999999999997E-2</v>
      </c>
      <c r="AD1243" s="2" t="s">
        <v>705</v>
      </c>
      <c r="AF1243" s="2">
        <v>8.0199999999999994E-2</v>
      </c>
      <c r="AG1243" s="2" t="s">
        <v>705</v>
      </c>
    </row>
    <row r="1244" spans="1:35" x14ac:dyDescent="0.25">
      <c r="A1244" s="2" t="s">
        <v>1802</v>
      </c>
      <c r="B1244" s="2" t="s">
        <v>1740</v>
      </c>
      <c r="C1244" s="2" t="s">
        <v>1712</v>
      </c>
      <c r="D1244" s="4">
        <f t="shared" si="22"/>
        <v>124</v>
      </c>
      <c r="T1244" s="2">
        <v>0.39300000000000002</v>
      </c>
      <c r="W1244" s="2">
        <v>0.41</v>
      </c>
      <c r="Z1244" s="2">
        <v>0.5</v>
      </c>
      <c r="AC1244" s="2">
        <v>0.61</v>
      </c>
      <c r="AI1244" s="2">
        <v>0.7</v>
      </c>
    </row>
    <row r="1245" spans="1:35" x14ac:dyDescent="0.25">
      <c r="A1245" s="2" t="s">
        <v>1802</v>
      </c>
      <c r="B1245" s="2" t="s">
        <v>1739</v>
      </c>
      <c r="C1245" s="2" t="s">
        <v>1712</v>
      </c>
      <c r="D1245" s="4">
        <f t="shared" si="22"/>
        <v>129</v>
      </c>
      <c r="T1245" s="2">
        <v>0.16300000000000001</v>
      </c>
      <c r="AC1245" s="2">
        <v>0.23880000000000001</v>
      </c>
      <c r="AD1245" s="2" t="s">
        <v>705</v>
      </c>
      <c r="AF1245" s="2">
        <v>0.39500000000000002</v>
      </c>
    </row>
    <row r="1246" spans="1:35" x14ac:dyDescent="0.25">
      <c r="A1246" s="2" t="s">
        <v>1802</v>
      </c>
      <c r="B1246" s="2" t="s">
        <v>1738</v>
      </c>
      <c r="C1246" s="2" t="s">
        <v>1712</v>
      </c>
      <c r="D1246" s="4">
        <f t="shared" si="22"/>
        <v>130</v>
      </c>
      <c r="T1246" s="2">
        <v>5.3999999999999999E-2</v>
      </c>
      <c r="W1246" s="2">
        <v>7.6799999999999993E-2</v>
      </c>
      <c r="X1246" s="2" t="s">
        <v>708</v>
      </c>
      <c r="Z1246" s="2">
        <v>9.5000000000000001E-2</v>
      </c>
      <c r="AC1246" s="2">
        <v>0.1196</v>
      </c>
      <c r="AD1246" s="2" t="s">
        <v>705</v>
      </c>
      <c r="AF1246" s="2">
        <v>0.1431</v>
      </c>
      <c r="AG1246" s="2" t="s">
        <v>705</v>
      </c>
    </row>
    <row r="1247" spans="1:35" x14ac:dyDescent="0.25">
      <c r="A1247" s="2" t="s">
        <v>1802</v>
      </c>
      <c r="B1247" s="2" t="s">
        <v>1737</v>
      </c>
      <c r="C1247" s="2" t="s">
        <v>1712</v>
      </c>
      <c r="D1247" s="4">
        <f t="shared" si="22"/>
        <v>133</v>
      </c>
      <c r="T1247" s="2">
        <v>2.7E-2</v>
      </c>
      <c r="AF1247" s="2">
        <v>0.107</v>
      </c>
      <c r="AH1247" s="2" t="s">
        <v>895</v>
      </c>
    </row>
    <row r="1248" spans="1:35" x14ac:dyDescent="0.25">
      <c r="A1248" s="2" t="s">
        <v>1802</v>
      </c>
      <c r="B1248" s="2" t="s">
        <v>1736</v>
      </c>
      <c r="C1248" s="2" t="s">
        <v>1712</v>
      </c>
      <c r="D1248" s="4">
        <f t="shared" si="22"/>
        <v>136</v>
      </c>
      <c r="Q1248" s="2">
        <v>8.7999999999999995E-2</v>
      </c>
      <c r="T1248" s="2">
        <v>0.1</v>
      </c>
      <c r="AC1248" s="2">
        <v>7.5899999999999995E-2</v>
      </c>
      <c r="AD1248" s="2" t="s">
        <v>705</v>
      </c>
      <c r="AF1248" s="2">
        <v>9.5399999999999999E-2</v>
      </c>
      <c r="AG1248" s="2" t="s">
        <v>705</v>
      </c>
    </row>
    <row r="1249" spans="1:38" x14ac:dyDescent="0.25">
      <c r="A1249" s="2" t="s">
        <v>1802</v>
      </c>
      <c r="B1249" s="2" t="s">
        <v>1735</v>
      </c>
      <c r="C1249" s="2" t="s">
        <v>1712</v>
      </c>
      <c r="D1249" s="4">
        <f t="shared" si="22"/>
        <v>137</v>
      </c>
      <c r="N1249" s="2">
        <v>5.8400000000000001E-2</v>
      </c>
      <c r="Z1249" s="2">
        <v>0.108</v>
      </c>
      <c r="AF1249" s="2">
        <v>0.214</v>
      </c>
    </row>
    <row r="1250" spans="1:38" x14ac:dyDescent="0.25">
      <c r="A1250" s="2" t="s">
        <v>1802</v>
      </c>
      <c r="B1250" s="2" t="s">
        <v>1734</v>
      </c>
      <c r="C1250" s="2" t="s">
        <v>1712</v>
      </c>
      <c r="D1250" s="4">
        <f t="shared" si="22"/>
        <v>143</v>
      </c>
      <c r="W1250" s="2">
        <v>0.54300000000000004</v>
      </c>
      <c r="AC1250" s="2">
        <v>3</v>
      </c>
      <c r="AI1250" s="2">
        <v>1.0629999999999999</v>
      </c>
    </row>
    <row r="1251" spans="1:38" x14ac:dyDescent="0.25">
      <c r="A1251" s="2" t="s">
        <v>1802</v>
      </c>
      <c r="B1251" s="2" t="s">
        <v>1733</v>
      </c>
      <c r="C1251" s="2" t="s">
        <v>1712</v>
      </c>
      <c r="D1251" s="4">
        <f t="shared" si="22"/>
        <v>144</v>
      </c>
      <c r="W1251" s="2">
        <v>5.2999999999999999E-2</v>
      </c>
      <c r="AC1251" s="2">
        <v>0.1699</v>
      </c>
      <c r="AD1251" s="2" t="s">
        <v>705</v>
      </c>
      <c r="AF1251" s="2">
        <v>0.25369999999999998</v>
      </c>
      <c r="AG1251" s="2" t="s">
        <v>705</v>
      </c>
      <c r="AL1251" s="2">
        <v>0.372</v>
      </c>
    </row>
    <row r="1252" spans="1:38" x14ac:dyDescent="0.25">
      <c r="A1252" s="2" t="s">
        <v>1802</v>
      </c>
      <c r="B1252" s="2" t="s">
        <v>1732</v>
      </c>
      <c r="C1252" s="2" t="s">
        <v>1712</v>
      </c>
      <c r="D1252" s="4">
        <f t="shared" si="22"/>
        <v>147</v>
      </c>
      <c r="W1252" s="2">
        <v>7.0999999999999994E-2</v>
      </c>
      <c r="Z1252" s="2">
        <v>7.0999999999999994E-2</v>
      </c>
      <c r="AA1252" s="2" t="s">
        <v>708</v>
      </c>
      <c r="AC1252" s="2">
        <v>7.2999999999999995E-2</v>
      </c>
      <c r="AE1252" s="2" t="s">
        <v>896</v>
      </c>
    </row>
    <row r="1253" spans="1:38" x14ac:dyDescent="0.25">
      <c r="A1253" s="2" t="s">
        <v>1802</v>
      </c>
      <c r="B1253" s="2" t="s">
        <v>1731</v>
      </c>
      <c r="C1253" s="2" t="s">
        <v>1712</v>
      </c>
      <c r="D1253" s="4">
        <f t="shared" si="22"/>
        <v>158</v>
      </c>
      <c r="W1253" s="2">
        <v>0.08</v>
      </c>
      <c r="AC1253" s="2">
        <v>0.25540000000000002</v>
      </c>
      <c r="AD1253" s="2" t="s">
        <v>705</v>
      </c>
      <c r="AF1253" s="2">
        <v>0.2944</v>
      </c>
      <c r="AG1253" s="2" t="s">
        <v>705</v>
      </c>
      <c r="AI1253" s="2">
        <v>6.1699999999999998E-2</v>
      </c>
    </row>
    <row r="1254" spans="1:38" x14ac:dyDescent="0.25">
      <c r="A1254" s="2" t="s">
        <v>1802</v>
      </c>
      <c r="B1254" s="2" t="s">
        <v>1730</v>
      </c>
      <c r="C1254" s="2" t="s">
        <v>1712</v>
      </c>
      <c r="D1254" s="4">
        <f t="shared" si="22"/>
        <v>159</v>
      </c>
      <c r="T1254" s="2">
        <v>1.125</v>
      </c>
      <c r="AC1254" s="2">
        <v>3.242</v>
      </c>
      <c r="AD1254" s="2" t="s">
        <v>705</v>
      </c>
      <c r="AF1254" s="2">
        <v>4.0990000000000002</v>
      </c>
      <c r="AG1254" s="2" t="s">
        <v>705</v>
      </c>
      <c r="AI1254" s="2">
        <v>5</v>
      </c>
      <c r="AJ1254" s="2" t="s">
        <v>705</v>
      </c>
    </row>
    <row r="1255" spans="1:38" x14ac:dyDescent="0.25">
      <c r="A1255" s="2" t="s">
        <v>1802</v>
      </c>
      <c r="B1255" s="2" t="s">
        <v>1729</v>
      </c>
      <c r="C1255" s="2" t="s">
        <v>1712</v>
      </c>
      <c r="D1255" s="4">
        <f t="shared" si="22"/>
        <v>184</v>
      </c>
      <c r="T1255" s="2">
        <v>3.5999999999999997E-2</v>
      </c>
      <c r="AC1255" s="2">
        <v>3.5999999999999997E-2</v>
      </c>
      <c r="AF1255" s="2">
        <v>6.1400000000000003E-2</v>
      </c>
      <c r="AG1255" s="2" t="s">
        <v>705</v>
      </c>
    </row>
    <row r="1256" spans="1:38" x14ac:dyDescent="0.25">
      <c r="A1256" s="2" t="s">
        <v>1802</v>
      </c>
      <c r="B1256" s="2" t="s">
        <v>1728</v>
      </c>
      <c r="C1256" s="2" t="s">
        <v>1712</v>
      </c>
      <c r="D1256" s="4">
        <f t="shared" si="22"/>
        <v>193</v>
      </c>
    </row>
    <row r="1257" spans="1:38" x14ac:dyDescent="0.25">
      <c r="A1257" s="2" t="s">
        <v>1802</v>
      </c>
      <c r="B1257" s="2" t="s">
        <v>1727</v>
      </c>
      <c r="C1257" s="2" t="s">
        <v>1712</v>
      </c>
      <c r="D1257" s="4">
        <f t="shared" si="22"/>
        <v>195</v>
      </c>
      <c r="T1257" s="2">
        <v>6.8000000000000005E-2</v>
      </c>
      <c r="AC1257" s="2">
        <v>9.8000000000000004E-2</v>
      </c>
      <c r="AD1257" s="2" t="s">
        <v>708</v>
      </c>
    </row>
    <row r="1258" spans="1:38" x14ac:dyDescent="0.25">
      <c r="A1258" s="2" t="s">
        <v>1802</v>
      </c>
      <c r="B1258" s="2" t="s">
        <v>1726</v>
      </c>
      <c r="C1258" s="2" t="s">
        <v>1712</v>
      </c>
      <c r="D1258" s="4">
        <f t="shared" si="22"/>
        <v>196</v>
      </c>
      <c r="W1258" s="2">
        <v>9.9000000000000008E-3</v>
      </c>
      <c r="AC1258" s="2">
        <v>1.0800000000000001E-2</v>
      </c>
      <c r="AD1258" s="2" t="s">
        <v>705</v>
      </c>
      <c r="AF1258" s="2">
        <v>8.9999999999999993E-3</v>
      </c>
      <c r="AG1258" s="2" t="s">
        <v>705</v>
      </c>
    </row>
    <row r="1259" spans="1:38" x14ac:dyDescent="0.25">
      <c r="A1259" s="2" t="s">
        <v>1802</v>
      </c>
      <c r="B1259" s="2" t="s">
        <v>1724</v>
      </c>
      <c r="C1259" s="2" t="s">
        <v>1712</v>
      </c>
      <c r="D1259" s="4">
        <f t="shared" si="22"/>
        <v>197</v>
      </c>
      <c r="T1259" s="2">
        <v>2.5999999999999999E-2</v>
      </c>
      <c r="AC1259" s="2">
        <v>9.5500000000000002E-2</v>
      </c>
      <c r="AD1259" s="2" t="s">
        <v>705</v>
      </c>
      <c r="AF1259" s="2">
        <v>0.111</v>
      </c>
      <c r="AG1259" s="2" t="s">
        <v>705</v>
      </c>
    </row>
    <row r="1260" spans="1:38" x14ac:dyDescent="0.25">
      <c r="A1260" s="2" t="s">
        <v>1802</v>
      </c>
      <c r="B1260" s="2" t="s">
        <v>1723</v>
      </c>
      <c r="C1260" s="2" t="s">
        <v>1712</v>
      </c>
      <c r="D1260" s="4">
        <f t="shared" si="22"/>
        <v>201</v>
      </c>
      <c r="T1260" s="2">
        <v>2.4E-2</v>
      </c>
      <c r="AC1260" s="2">
        <v>0.01</v>
      </c>
      <c r="AD1260" s="2" t="s">
        <v>705</v>
      </c>
      <c r="AF1260" s="2">
        <v>1.4999999999999999E-2</v>
      </c>
      <c r="AG1260" s="2" t="s">
        <v>708</v>
      </c>
    </row>
    <row r="1261" spans="1:38" x14ac:dyDescent="0.25">
      <c r="A1261" s="2" t="s">
        <v>1802</v>
      </c>
      <c r="B1261" s="2" t="s">
        <v>1722</v>
      </c>
      <c r="C1261" s="2" t="s">
        <v>1712</v>
      </c>
      <c r="D1261" s="4">
        <f t="shared" si="22"/>
        <v>202</v>
      </c>
      <c r="W1261" s="2">
        <v>2.2810000000000001</v>
      </c>
      <c r="Z1261" s="2">
        <v>3.0920000000000001</v>
      </c>
      <c r="AA1261" s="2" t="s">
        <v>708</v>
      </c>
      <c r="AC1261" s="2">
        <v>3.9039999999999999</v>
      </c>
      <c r="AE1261" s="2" t="s">
        <v>897</v>
      </c>
      <c r="AL1261" s="2">
        <v>4.1849999999999996</v>
      </c>
    </row>
    <row r="1262" spans="1:38" x14ac:dyDescent="0.25">
      <c r="A1262" s="2" t="s">
        <v>1802</v>
      </c>
      <c r="B1262" s="2" t="s">
        <v>1721</v>
      </c>
      <c r="C1262" s="2" t="s">
        <v>1712</v>
      </c>
      <c r="D1262" s="4">
        <f t="shared" si="22"/>
        <v>277</v>
      </c>
      <c r="AI1262" s="2">
        <v>0.193</v>
      </c>
    </row>
    <row r="1263" spans="1:38" x14ac:dyDescent="0.25">
      <c r="A1263" s="2" t="s">
        <v>1802</v>
      </c>
      <c r="B1263" s="2" t="s">
        <v>1720</v>
      </c>
      <c r="C1263" s="2" t="s">
        <v>1712</v>
      </c>
      <c r="D1263" s="4">
        <f t="shared" si="22"/>
        <v>276</v>
      </c>
      <c r="AI1263" s="2">
        <v>0.95</v>
      </c>
    </row>
    <row r="1264" spans="1:38" x14ac:dyDescent="0.25">
      <c r="A1264" s="2" t="s">
        <v>1802</v>
      </c>
      <c r="B1264" s="2" t="s">
        <v>1719</v>
      </c>
      <c r="C1264" s="2" t="s">
        <v>1712</v>
      </c>
      <c r="D1264" s="4">
        <f t="shared" si="22"/>
        <v>209</v>
      </c>
      <c r="Q1264" s="2">
        <v>1.0999999999999999E-2</v>
      </c>
      <c r="AC1264" s="2">
        <v>2.4E-2</v>
      </c>
      <c r="AD1264" s="2" t="s">
        <v>708</v>
      </c>
      <c r="AE1264" s="2" t="s">
        <v>898</v>
      </c>
      <c r="AF1264" s="2">
        <v>4.1300000000000003E-2</v>
      </c>
      <c r="AG1264" s="2" t="s">
        <v>705</v>
      </c>
    </row>
    <row r="1265" spans="1:39" x14ac:dyDescent="0.25">
      <c r="A1265" s="2" t="s">
        <v>1802</v>
      </c>
      <c r="B1265" s="2" t="s">
        <v>1718</v>
      </c>
      <c r="C1265" s="2" t="s">
        <v>1712</v>
      </c>
      <c r="D1265" s="4">
        <f t="shared" si="22"/>
        <v>217</v>
      </c>
      <c r="T1265" s="2">
        <v>5.6000000000000001E-2</v>
      </c>
      <c r="AC1265" s="2">
        <v>8.8999999999999996E-2</v>
      </c>
      <c r="AF1265" s="2">
        <v>0.14069999999999999</v>
      </c>
      <c r="AG1265" s="2" t="s">
        <v>705</v>
      </c>
    </row>
    <row r="1266" spans="1:39" x14ac:dyDescent="0.25">
      <c r="A1266" s="2" t="s">
        <v>1802</v>
      </c>
      <c r="B1266" s="2" t="s">
        <v>1717</v>
      </c>
      <c r="C1266" s="2" t="s">
        <v>1712</v>
      </c>
      <c r="D1266" s="4">
        <f t="shared" si="22"/>
        <v>222</v>
      </c>
      <c r="W1266" s="2">
        <v>0.26100000000000001</v>
      </c>
      <c r="Z1266" s="2">
        <v>0.313</v>
      </c>
      <c r="AA1266" s="2" t="s">
        <v>708</v>
      </c>
      <c r="AC1266" s="2">
        <v>0.36499999999999999</v>
      </c>
      <c r="AI1266" s="2">
        <v>0.496</v>
      </c>
      <c r="AJ1266" s="2" t="s">
        <v>708</v>
      </c>
      <c r="AK1266" s="2" t="s">
        <v>1808</v>
      </c>
    </row>
    <row r="1267" spans="1:39" x14ac:dyDescent="0.25">
      <c r="A1267" s="2" t="s">
        <v>1802</v>
      </c>
      <c r="B1267" s="2" t="s">
        <v>1716</v>
      </c>
      <c r="C1267" s="2" t="s">
        <v>1712</v>
      </c>
      <c r="D1267" s="4">
        <f t="shared" si="22"/>
        <v>226</v>
      </c>
      <c r="K1267" s="2">
        <v>6.4000000000000001E-2</v>
      </c>
      <c r="AC1267" s="2">
        <v>0.15140000000000001</v>
      </c>
      <c r="AD1267" s="2" t="s">
        <v>705</v>
      </c>
      <c r="AI1267" s="2">
        <v>0.32800000000000001</v>
      </c>
    </row>
    <row r="1268" spans="1:39" x14ac:dyDescent="0.25">
      <c r="A1268" s="2" t="s">
        <v>1802</v>
      </c>
      <c r="B1268" s="2" t="s">
        <v>1715</v>
      </c>
      <c r="C1268" s="2" t="s">
        <v>1712</v>
      </c>
      <c r="D1268" s="4">
        <f t="shared" si="22"/>
        <v>215</v>
      </c>
      <c r="K1268" s="2">
        <v>0.10100000000000001</v>
      </c>
      <c r="AC1268" s="2">
        <v>0.52700000000000002</v>
      </c>
      <c r="AD1268" s="2" t="s">
        <v>745</v>
      </c>
      <c r="AE1268" s="2" t="s">
        <v>899</v>
      </c>
    </row>
    <row r="1269" spans="1:39" x14ac:dyDescent="0.25">
      <c r="A1269" s="2" t="s">
        <v>1802</v>
      </c>
      <c r="B1269" s="2" t="s">
        <v>1714</v>
      </c>
      <c r="C1269" s="2" t="s">
        <v>1712</v>
      </c>
      <c r="D1269" s="4">
        <f t="shared" si="22"/>
        <v>251</v>
      </c>
      <c r="W1269" s="2">
        <v>0.30099999999999999</v>
      </c>
      <c r="Z1269" s="2">
        <v>0.27</v>
      </c>
      <c r="AC1269" s="2">
        <v>0.28999999999999998</v>
      </c>
      <c r="AD1269" s="2" t="s">
        <v>705</v>
      </c>
    </row>
    <row r="1270" spans="1:39" x14ac:dyDescent="0.25">
      <c r="A1270" s="2" t="s">
        <v>1802</v>
      </c>
      <c r="B1270" s="2" t="s">
        <v>1713</v>
      </c>
      <c r="C1270" s="2" t="s">
        <v>1712</v>
      </c>
      <c r="D1270" s="4">
        <f t="shared" si="22"/>
        <v>181</v>
      </c>
      <c r="T1270" s="2">
        <v>0.17100000000000001</v>
      </c>
      <c r="AC1270" s="2">
        <v>0.58899999999999997</v>
      </c>
      <c r="AF1270" s="2">
        <v>0.42499999999999999</v>
      </c>
      <c r="AH1270" s="2" t="s">
        <v>900</v>
      </c>
    </row>
    <row r="1271" spans="1:39" x14ac:dyDescent="0.25">
      <c r="A1271" s="2" t="s">
        <v>1802</v>
      </c>
      <c r="B1271" s="2" t="s">
        <v>1711</v>
      </c>
      <c r="C1271" s="2" t="s">
        <v>1672</v>
      </c>
      <c r="D1271" s="4">
        <f t="shared" si="22"/>
        <v>8</v>
      </c>
      <c r="W1271" s="2">
        <v>3.0000000000000001E-3</v>
      </c>
      <c r="AF1271" s="2">
        <v>5.3E-3</v>
      </c>
      <c r="AG1271" s="2" t="s">
        <v>705</v>
      </c>
      <c r="AI1271" s="2">
        <v>7.1999999999999998E-3</v>
      </c>
    </row>
    <row r="1272" spans="1:39" x14ac:dyDescent="0.25">
      <c r="A1272" s="2" t="s">
        <v>1802</v>
      </c>
      <c r="B1272" s="2" t="s">
        <v>1709</v>
      </c>
      <c r="C1272" s="2" t="s">
        <v>1672</v>
      </c>
      <c r="D1272" s="4">
        <f t="shared" si="22"/>
        <v>9</v>
      </c>
      <c r="Z1272" s="2">
        <v>4.5599999999999996</v>
      </c>
      <c r="AI1272" s="2">
        <v>5.85</v>
      </c>
    </row>
    <row r="1273" spans="1:39" x14ac:dyDescent="0.25">
      <c r="A1273" s="2" t="s">
        <v>1802</v>
      </c>
      <c r="B1273" s="2" t="s">
        <v>1708</v>
      </c>
      <c r="C1273" s="2" t="s">
        <v>1672</v>
      </c>
      <c r="D1273" s="4">
        <f t="shared" si="22"/>
        <v>12</v>
      </c>
      <c r="AC1273" s="2">
        <v>2.5000000000000001E-2</v>
      </c>
      <c r="AL1273" s="2">
        <v>3.1E-2</v>
      </c>
      <c r="AM1273" s="2" t="s">
        <v>708</v>
      </c>
    </row>
    <row r="1274" spans="1:39" x14ac:dyDescent="0.25">
      <c r="A1274" s="2" t="s">
        <v>1802</v>
      </c>
      <c r="B1274" s="2" t="s">
        <v>1706</v>
      </c>
      <c r="C1274" s="2" t="s">
        <v>1672</v>
      </c>
      <c r="D1274" s="4">
        <f t="shared" si="22"/>
        <v>14</v>
      </c>
      <c r="Z1274" s="2">
        <v>0.02</v>
      </c>
      <c r="AA1274" s="2" t="s">
        <v>708</v>
      </c>
      <c r="AF1274" s="2">
        <v>0.02</v>
      </c>
      <c r="AG1274" s="2" t="s">
        <v>708</v>
      </c>
    </row>
    <row r="1275" spans="1:39" x14ac:dyDescent="0.25">
      <c r="A1275" s="2" t="s">
        <v>1802</v>
      </c>
      <c r="B1275" s="2" t="s">
        <v>1704</v>
      </c>
      <c r="C1275" s="2" t="s">
        <v>1672</v>
      </c>
      <c r="D1275" s="4">
        <f t="shared" si="22"/>
        <v>23</v>
      </c>
      <c r="T1275" s="2">
        <v>2E-3</v>
      </c>
      <c r="Z1275" s="2">
        <v>1.0999999999999999E-2</v>
      </c>
      <c r="AC1275" s="2">
        <v>1.14E-2</v>
      </c>
    </row>
    <row r="1276" spans="1:39" x14ac:dyDescent="0.25">
      <c r="A1276" s="2" t="s">
        <v>1802</v>
      </c>
      <c r="B1276" s="2" t="s">
        <v>1703</v>
      </c>
      <c r="C1276" s="2" t="s">
        <v>1672</v>
      </c>
      <c r="D1276" s="4">
        <f t="shared" si="22"/>
        <v>19</v>
      </c>
      <c r="T1276" s="2">
        <v>0.124</v>
      </c>
      <c r="AI1276" s="2">
        <v>0.13600000000000001</v>
      </c>
    </row>
    <row r="1277" spans="1:39" x14ac:dyDescent="0.25">
      <c r="A1277" s="2" t="s">
        <v>1802</v>
      </c>
      <c r="B1277" s="2" t="s">
        <v>1702</v>
      </c>
      <c r="C1277" s="2" t="s">
        <v>1672</v>
      </c>
      <c r="D1277" s="4">
        <f t="shared" si="22"/>
        <v>21</v>
      </c>
      <c r="Z1277" s="2">
        <v>11.5</v>
      </c>
      <c r="AF1277" s="2">
        <v>16.23</v>
      </c>
      <c r="AI1277" s="2">
        <v>17.21</v>
      </c>
    </row>
    <row r="1278" spans="1:39" x14ac:dyDescent="0.25">
      <c r="A1278" s="2" t="s">
        <v>1802</v>
      </c>
      <c r="B1278" s="2" t="s">
        <v>1701</v>
      </c>
      <c r="C1278" s="2" t="s">
        <v>1672</v>
      </c>
      <c r="D1278" s="4">
        <f t="shared" si="22"/>
        <v>33</v>
      </c>
      <c r="W1278" s="2">
        <v>5.1020000000000003</v>
      </c>
      <c r="X1278" s="2" t="s">
        <v>712</v>
      </c>
      <c r="Y1278" s="2" t="s">
        <v>901</v>
      </c>
      <c r="Z1278" s="2">
        <v>5.2009999999999996</v>
      </c>
      <c r="AA1278" s="2" t="s">
        <v>712</v>
      </c>
      <c r="AB1278" s="2" t="s">
        <v>902</v>
      </c>
      <c r="AC1278" s="2">
        <v>5.4130000000000003</v>
      </c>
      <c r="AD1278" s="2" t="s">
        <v>712</v>
      </c>
      <c r="AF1278" s="2">
        <v>5.8780000000000001</v>
      </c>
      <c r="AG1278" s="2" t="s">
        <v>712</v>
      </c>
    </row>
    <row r="1279" spans="1:39" x14ac:dyDescent="0.25">
      <c r="A1279" s="2" t="s">
        <v>1802</v>
      </c>
      <c r="B1279" s="2" t="s">
        <v>1700</v>
      </c>
      <c r="C1279" s="2" t="s">
        <v>1672</v>
      </c>
      <c r="D1279" s="4">
        <f t="shared" si="22"/>
        <v>40</v>
      </c>
      <c r="N1279" s="2">
        <v>1.008</v>
      </c>
      <c r="W1279" s="2">
        <v>1.095</v>
      </c>
      <c r="AC1279" s="2">
        <v>1.0429999999999999</v>
      </c>
      <c r="AD1279" s="2" t="s">
        <v>705</v>
      </c>
      <c r="AF1279" s="2">
        <v>1.2669999999999999</v>
      </c>
    </row>
    <row r="1280" spans="1:39" x14ac:dyDescent="0.25">
      <c r="A1280" s="2" t="s">
        <v>1802</v>
      </c>
      <c r="B1280" s="2" t="s">
        <v>1699</v>
      </c>
      <c r="C1280" s="2" t="s">
        <v>1672</v>
      </c>
      <c r="D1280" s="4">
        <f t="shared" si="22"/>
        <v>44</v>
      </c>
      <c r="AC1280" s="2">
        <v>2.4670000000000001</v>
      </c>
      <c r="AI1280" s="2">
        <v>3.1339999999999999</v>
      </c>
      <c r="AK1280" s="2" t="s">
        <v>903</v>
      </c>
    </row>
    <row r="1281" spans="1:39" x14ac:dyDescent="0.25">
      <c r="A1281" s="2" t="s">
        <v>1802</v>
      </c>
      <c r="B1281" s="2" t="s">
        <v>1698</v>
      </c>
      <c r="C1281" s="2" t="s">
        <v>1672</v>
      </c>
      <c r="D1281" s="4">
        <f t="shared" si="22"/>
        <v>48</v>
      </c>
      <c r="Z1281" s="2">
        <v>0.75700000000000001</v>
      </c>
      <c r="AL1281" s="2">
        <v>0.76</v>
      </c>
    </row>
    <row r="1282" spans="1:39" x14ac:dyDescent="0.25">
      <c r="A1282" s="2" t="s">
        <v>1802</v>
      </c>
      <c r="B1282" s="2" t="s">
        <v>1697</v>
      </c>
      <c r="C1282" s="2" t="s">
        <v>1672</v>
      </c>
      <c r="D1282" s="4">
        <f t="shared" si="22"/>
        <v>49</v>
      </c>
      <c r="N1282" s="2">
        <v>0.72899999999999998</v>
      </c>
      <c r="Z1282" s="2">
        <v>1.78</v>
      </c>
      <c r="AF1282" s="2">
        <v>1.7</v>
      </c>
      <c r="AG1282" s="2" t="s">
        <v>708</v>
      </c>
      <c r="AL1282" s="2">
        <v>1.7</v>
      </c>
    </row>
    <row r="1283" spans="1:39" x14ac:dyDescent="0.25">
      <c r="A1283" s="2" t="s">
        <v>1802</v>
      </c>
      <c r="B1283" s="2" t="s">
        <v>1696</v>
      </c>
      <c r="C1283" s="2" t="s">
        <v>1672</v>
      </c>
      <c r="D1283" s="4">
        <f t="shared" si="22"/>
        <v>55</v>
      </c>
      <c r="AI1283" s="2">
        <v>1.9E-2</v>
      </c>
      <c r="AJ1283" s="2" t="s">
        <v>708</v>
      </c>
    </row>
    <row r="1284" spans="1:39" x14ac:dyDescent="0.25">
      <c r="A1284" s="2" t="s">
        <v>1802</v>
      </c>
      <c r="B1284" s="2" t="s">
        <v>1695</v>
      </c>
      <c r="C1284" s="2" t="s">
        <v>1672</v>
      </c>
      <c r="D1284" s="4">
        <f t="shared" si="22"/>
        <v>56</v>
      </c>
      <c r="AC1284" s="2">
        <v>0.6</v>
      </c>
      <c r="AD1284" s="2" t="s">
        <v>708</v>
      </c>
      <c r="AF1284" s="2">
        <v>0.72399999999999998</v>
      </c>
      <c r="AI1284" s="2">
        <v>0.85499999999999998</v>
      </c>
    </row>
    <row r="1285" spans="1:39" x14ac:dyDescent="0.25">
      <c r="A1285" s="2" t="s">
        <v>1802</v>
      </c>
      <c r="B1285" s="2" t="s">
        <v>1694</v>
      </c>
      <c r="C1285" s="2" t="s">
        <v>1672</v>
      </c>
      <c r="D1285" s="4">
        <f t="shared" ref="D1285:D1348" si="23">IF(B1285="","",VALUE(LEFT(B1285,FIND(".|",B1285)-1)))</f>
        <v>58</v>
      </c>
      <c r="AC1285" s="2">
        <v>0.9073</v>
      </c>
      <c r="AD1285" s="2" t="s">
        <v>705</v>
      </c>
      <c r="AF1285" s="2">
        <v>1.2929999999999999</v>
      </c>
      <c r="AG1285" s="2" t="s">
        <v>705</v>
      </c>
    </row>
    <row r="1286" spans="1:39" x14ac:dyDescent="0.25">
      <c r="A1286" s="2" t="s">
        <v>1802</v>
      </c>
      <c r="B1286" s="2" t="s">
        <v>1693</v>
      </c>
      <c r="C1286" s="2" t="s">
        <v>1672</v>
      </c>
      <c r="D1286" s="4">
        <f t="shared" si="23"/>
        <v>60</v>
      </c>
      <c r="W1286" s="2">
        <v>0.246</v>
      </c>
      <c r="AC1286" s="2">
        <v>0.379</v>
      </c>
      <c r="AD1286" s="2" t="s">
        <v>705</v>
      </c>
      <c r="AF1286" s="2">
        <v>0.47399999999999998</v>
      </c>
    </row>
    <row r="1287" spans="1:39" x14ac:dyDescent="0.25">
      <c r="A1287" s="2" t="s">
        <v>1802</v>
      </c>
      <c r="B1287" s="2" t="s">
        <v>1692</v>
      </c>
      <c r="C1287" s="2" t="s">
        <v>1672</v>
      </c>
      <c r="D1287" s="4">
        <f t="shared" si="23"/>
        <v>86</v>
      </c>
      <c r="AL1287" s="2">
        <v>1.2E-2</v>
      </c>
      <c r="AM1287" s="2" t="s">
        <v>708</v>
      </c>
    </row>
    <row r="1288" spans="1:39" x14ac:dyDescent="0.25">
      <c r="A1288" s="2" t="s">
        <v>1802</v>
      </c>
      <c r="B1288" s="2" t="s">
        <v>1691</v>
      </c>
      <c r="C1288" s="2" t="s">
        <v>1672</v>
      </c>
      <c r="D1288" s="4">
        <f t="shared" si="23"/>
        <v>89</v>
      </c>
      <c r="W1288" s="2">
        <v>0.104</v>
      </c>
      <c r="AC1288" s="2">
        <v>0.42980000000000002</v>
      </c>
      <c r="AD1288" s="2" t="s">
        <v>705</v>
      </c>
      <c r="AF1288" s="2">
        <v>0.83499999999999996</v>
      </c>
    </row>
    <row r="1289" spans="1:39" x14ac:dyDescent="0.25">
      <c r="A1289" s="2" t="s">
        <v>1802</v>
      </c>
      <c r="B1289" s="2" t="s">
        <v>1690</v>
      </c>
      <c r="C1289" s="2" t="s">
        <v>1672</v>
      </c>
      <c r="D1289" s="4">
        <f t="shared" si="23"/>
        <v>91</v>
      </c>
      <c r="W1289" s="2">
        <v>1.4999999999999999E-2</v>
      </c>
      <c r="AC1289" s="2">
        <v>0.03</v>
      </c>
      <c r="AD1289" s="2" t="s">
        <v>705</v>
      </c>
      <c r="AF1289" s="2">
        <v>6.13E-2</v>
      </c>
      <c r="AG1289" s="2" t="s">
        <v>705</v>
      </c>
      <c r="AI1289" s="2">
        <v>6.13E-2</v>
      </c>
      <c r="AJ1289" s="2" t="s">
        <v>708</v>
      </c>
    </row>
    <row r="1290" spans="1:39" x14ac:dyDescent="0.25">
      <c r="A1290" s="2" t="s">
        <v>1802</v>
      </c>
      <c r="B1290" s="2" t="s">
        <v>1689</v>
      </c>
      <c r="C1290" s="2" t="s">
        <v>1672</v>
      </c>
      <c r="D1290" s="4">
        <f t="shared" si="23"/>
        <v>93</v>
      </c>
      <c r="W1290" s="2">
        <v>4.99E-2</v>
      </c>
      <c r="Z1290" s="2">
        <v>0.111</v>
      </c>
      <c r="AI1290" s="2">
        <v>0.19</v>
      </c>
      <c r="AJ1290" s="2" t="s">
        <v>705</v>
      </c>
    </row>
    <row r="1291" spans="1:39" x14ac:dyDescent="0.25">
      <c r="A1291" s="2" t="s">
        <v>1802</v>
      </c>
      <c r="B1291" s="2" t="s">
        <v>1688</v>
      </c>
      <c r="C1291" s="2" t="s">
        <v>1672</v>
      </c>
      <c r="D1291" s="4">
        <f t="shared" si="23"/>
        <v>95</v>
      </c>
      <c r="W1291" s="2">
        <v>6.0999999999999999E-2</v>
      </c>
      <c r="AF1291" s="2">
        <v>0.315</v>
      </c>
    </row>
    <row r="1292" spans="1:39" x14ac:dyDescent="0.25">
      <c r="A1292" s="2" t="s">
        <v>1802</v>
      </c>
      <c r="B1292" s="2" t="s">
        <v>1687</v>
      </c>
      <c r="C1292" s="2" t="s">
        <v>1672</v>
      </c>
      <c r="D1292" s="4">
        <f t="shared" si="23"/>
        <v>109</v>
      </c>
      <c r="Z1292" s="2">
        <v>0.16700000000000001</v>
      </c>
      <c r="AF1292" s="2">
        <v>0.28799999999999998</v>
      </c>
      <c r="AG1292" s="2" t="s">
        <v>708</v>
      </c>
    </row>
    <row r="1293" spans="1:39" x14ac:dyDescent="0.25">
      <c r="A1293" s="2" t="s">
        <v>1802</v>
      </c>
      <c r="B1293" s="2" t="s">
        <v>1686</v>
      </c>
      <c r="C1293" s="2" t="s">
        <v>1672</v>
      </c>
      <c r="D1293" s="4">
        <f t="shared" si="23"/>
        <v>138</v>
      </c>
      <c r="AC1293" s="2">
        <v>9.6</v>
      </c>
      <c r="AF1293" s="2">
        <v>11.16</v>
      </c>
      <c r="AI1293" s="2">
        <v>11.44</v>
      </c>
    </row>
    <row r="1294" spans="1:39" x14ac:dyDescent="0.25">
      <c r="A1294" s="2" t="s">
        <v>1802</v>
      </c>
      <c r="B1294" s="2" t="s">
        <v>1685</v>
      </c>
      <c r="C1294" s="2" t="s">
        <v>1672</v>
      </c>
      <c r="D1294" s="4">
        <f t="shared" si="23"/>
        <v>157</v>
      </c>
      <c r="AC1294" s="2">
        <v>0.18099999999999999</v>
      </c>
      <c r="AI1294" s="2">
        <v>0.28599999999999998</v>
      </c>
    </row>
    <row r="1295" spans="1:39" x14ac:dyDescent="0.25">
      <c r="A1295" s="2" t="s">
        <v>1802</v>
      </c>
      <c r="B1295" s="2" t="s">
        <v>1684</v>
      </c>
      <c r="C1295" s="2" t="s">
        <v>1672</v>
      </c>
      <c r="D1295" s="4">
        <f t="shared" si="23"/>
        <v>166</v>
      </c>
      <c r="AC1295" s="2">
        <v>0.20669999999999999</v>
      </c>
      <c r="AD1295" s="2" t="s">
        <v>705</v>
      </c>
      <c r="AF1295" s="2">
        <v>0.26290000000000002</v>
      </c>
      <c r="AG1295" s="2" t="s">
        <v>705</v>
      </c>
      <c r="AI1295" s="2">
        <v>0.58099999999999996</v>
      </c>
    </row>
    <row r="1296" spans="1:39" x14ac:dyDescent="0.25">
      <c r="A1296" s="2" t="s">
        <v>1802</v>
      </c>
      <c r="B1296" s="2" t="s">
        <v>1683</v>
      </c>
      <c r="C1296" s="2" t="s">
        <v>1672</v>
      </c>
      <c r="D1296" s="4">
        <f t="shared" si="23"/>
        <v>169</v>
      </c>
      <c r="T1296" s="2">
        <v>6.4500000000000002E-2</v>
      </c>
      <c r="AC1296" s="2">
        <v>0.1</v>
      </c>
      <c r="AD1296" s="2" t="s">
        <v>705</v>
      </c>
      <c r="AI1296" s="2">
        <v>0.36199999999999999</v>
      </c>
      <c r="AJ1296" s="2" t="s">
        <v>708</v>
      </c>
    </row>
    <row r="1297" spans="1:39" x14ac:dyDescent="0.25">
      <c r="A1297" s="2" t="s">
        <v>1802</v>
      </c>
      <c r="B1297" s="2" t="s">
        <v>1682</v>
      </c>
      <c r="C1297" s="2" t="s">
        <v>1672</v>
      </c>
      <c r="D1297" s="4">
        <f t="shared" si="23"/>
        <v>170</v>
      </c>
      <c r="W1297" s="2">
        <v>1.26</v>
      </c>
      <c r="AI1297" s="2">
        <v>1.254</v>
      </c>
    </row>
    <row r="1298" spans="1:39" x14ac:dyDescent="0.25">
      <c r="A1298" s="2" t="s">
        <v>1802</v>
      </c>
      <c r="B1298" s="2" t="s">
        <v>1681</v>
      </c>
      <c r="C1298" s="2" t="s">
        <v>1672</v>
      </c>
      <c r="D1298" s="4">
        <f t="shared" si="23"/>
        <v>177</v>
      </c>
      <c r="W1298" s="2">
        <v>0.56889999999999996</v>
      </c>
      <c r="AC1298" s="2">
        <v>0.70989999999999998</v>
      </c>
      <c r="AF1298" s="2">
        <v>0.90369999999999995</v>
      </c>
      <c r="AI1298" s="2">
        <v>0.93859999999999999</v>
      </c>
    </row>
    <row r="1299" spans="1:39" x14ac:dyDescent="0.25">
      <c r="A1299" s="2" t="s">
        <v>1802</v>
      </c>
      <c r="B1299" s="2" t="s">
        <v>1680</v>
      </c>
      <c r="C1299" s="2" t="s">
        <v>1672</v>
      </c>
      <c r="D1299" s="4">
        <f t="shared" si="23"/>
        <v>188</v>
      </c>
      <c r="AI1299" s="2">
        <v>1.54E-2</v>
      </c>
      <c r="AJ1299" s="2" t="s">
        <v>708</v>
      </c>
    </row>
    <row r="1300" spans="1:39" x14ac:dyDescent="0.25">
      <c r="A1300" s="2" t="s">
        <v>1802</v>
      </c>
      <c r="B1300" s="2" t="s">
        <v>1679</v>
      </c>
      <c r="C1300" s="2" t="s">
        <v>1672</v>
      </c>
      <c r="D1300" s="4">
        <f t="shared" si="23"/>
        <v>189</v>
      </c>
      <c r="AF1300" s="2">
        <v>1.2500000000000001E-2</v>
      </c>
      <c r="AG1300" s="2" t="s">
        <v>708</v>
      </c>
    </row>
    <row r="1301" spans="1:39" x14ac:dyDescent="0.25">
      <c r="A1301" s="2" t="s">
        <v>1802</v>
      </c>
      <c r="B1301" s="2" t="s">
        <v>1678</v>
      </c>
      <c r="C1301" s="2" t="s">
        <v>1672</v>
      </c>
      <c r="D1301" s="4">
        <f t="shared" si="23"/>
        <v>191</v>
      </c>
      <c r="AL1301" s="2">
        <v>8.5000000000000006E-3</v>
      </c>
      <c r="AM1301" s="2" t="s">
        <v>708</v>
      </c>
    </row>
    <row r="1302" spans="1:39" x14ac:dyDescent="0.25">
      <c r="A1302" s="2" t="s">
        <v>1802</v>
      </c>
      <c r="B1302" s="2" t="s">
        <v>1677</v>
      </c>
      <c r="C1302" s="2" t="s">
        <v>1672</v>
      </c>
      <c r="D1302" s="4">
        <f t="shared" si="23"/>
        <v>207</v>
      </c>
      <c r="T1302" s="2">
        <v>2.8000000000000001E-2</v>
      </c>
      <c r="AC1302" s="2">
        <v>0.03</v>
      </c>
      <c r="AD1302" s="2" t="s">
        <v>705</v>
      </c>
      <c r="AF1302" s="2">
        <v>4.9299999999999997E-2</v>
      </c>
    </row>
    <row r="1303" spans="1:39" x14ac:dyDescent="0.25">
      <c r="A1303" s="2" t="s">
        <v>1802</v>
      </c>
      <c r="B1303" s="2" t="s">
        <v>1676</v>
      </c>
      <c r="C1303" s="2" t="s">
        <v>1672</v>
      </c>
      <c r="D1303" s="4">
        <f t="shared" si="23"/>
        <v>220</v>
      </c>
      <c r="Z1303" s="2">
        <v>0.18759999999999999</v>
      </c>
      <c r="AC1303" s="2">
        <v>0.19800000000000001</v>
      </c>
      <c r="AF1303" s="2">
        <v>0.214</v>
      </c>
      <c r="AG1303" s="2" t="s">
        <v>708</v>
      </c>
      <c r="AI1303" s="2">
        <v>0.23760000000000001</v>
      </c>
      <c r="AJ1303" s="2" t="s">
        <v>708</v>
      </c>
    </row>
    <row r="1304" spans="1:39" x14ac:dyDescent="0.25">
      <c r="A1304" s="2" t="s">
        <v>1802</v>
      </c>
      <c r="B1304" s="2" t="s">
        <v>1675</v>
      </c>
      <c r="C1304" s="2" t="s">
        <v>1672</v>
      </c>
      <c r="D1304" s="4">
        <f t="shared" si="23"/>
        <v>231</v>
      </c>
      <c r="W1304" s="2">
        <v>60.67</v>
      </c>
      <c r="AC1304" s="2">
        <v>64</v>
      </c>
      <c r="AF1304" s="2">
        <v>65.44</v>
      </c>
      <c r="AI1304" s="2">
        <v>62.09</v>
      </c>
    </row>
    <row r="1305" spans="1:39" x14ac:dyDescent="0.25">
      <c r="A1305" s="2" t="s">
        <v>1802</v>
      </c>
      <c r="B1305" s="2" t="s">
        <v>1674</v>
      </c>
      <c r="C1305" s="2" t="s">
        <v>1672</v>
      </c>
      <c r="D1305" s="4">
        <f t="shared" si="23"/>
        <v>234</v>
      </c>
      <c r="H1305" s="2">
        <v>3.9E-2</v>
      </c>
      <c r="AC1305" s="2">
        <v>0.41</v>
      </c>
    </row>
    <row r="1306" spans="1:39" x14ac:dyDescent="0.25">
      <c r="A1306" s="2" t="s">
        <v>1802</v>
      </c>
      <c r="B1306" s="2" t="s">
        <v>1673</v>
      </c>
      <c r="C1306" s="2" t="s">
        <v>1672</v>
      </c>
      <c r="D1306" s="4">
        <f t="shared" si="23"/>
        <v>236</v>
      </c>
      <c r="K1306" s="2">
        <v>1.7629999999999999</v>
      </c>
      <c r="AC1306" s="2">
        <v>4.4109999999999996</v>
      </c>
      <c r="AD1306" s="2" t="s">
        <v>705</v>
      </c>
      <c r="AF1306" s="2">
        <v>5.1230000000000002</v>
      </c>
      <c r="AG1306" s="2" t="s">
        <v>705</v>
      </c>
    </row>
    <row r="1307" spans="1:39" x14ac:dyDescent="0.25">
      <c r="A1307" s="2" t="s">
        <v>1802</v>
      </c>
      <c r="B1307" s="2" t="s">
        <v>1671</v>
      </c>
      <c r="C1307" s="2" t="s">
        <v>1620</v>
      </c>
      <c r="D1307" s="4">
        <f t="shared" si="23"/>
        <v>2</v>
      </c>
      <c r="T1307" s="2">
        <v>0.2611</v>
      </c>
      <c r="AC1307" s="2">
        <v>0.1542</v>
      </c>
      <c r="AD1307" s="2" t="s">
        <v>705</v>
      </c>
      <c r="AF1307" s="2">
        <v>0.2034</v>
      </c>
      <c r="AG1307" s="2" t="s">
        <v>705</v>
      </c>
    </row>
    <row r="1308" spans="1:39" x14ac:dyDescent="0.25">
      <c r="A1308" s="2" t="s">
        <v>1802</v>
      </c>
      <c r="B1308" s="2" t="s">
        <v>1670</v>
      </c>
      <c r="C1308" s="2" t="s">
        <v>1620</v>
      </c>
      <c r="D1308" s="4">
        <f t="shared" si="23"/>
        <v>1</v>
      </c>
      <c r="Z1308" s="2">
        <v>0.86499999999999999</v>
      </c>
      <c r="AC1308" s="2">
        <v>0.51680000000000004</v>
      </c>
      <c r="AD1308" s="2" t="s">
        <v>708</v>
      </c>
      <c r="AF1308" s="2">
        <v>0.84299999999999997</v>
      </c>
      <c r="AG1308" s="2" t="s">
        <v>708</v>
      </c>
    </row>
    <row r="1309" spans="1:39" x14ac:dyDescent="0.25">
      <c r="A1309" s="2" t="s">
        <v>1802</v>
      </c>
      <c r="B1309" s="2" t="s">
        <v>1669</v>
      </c>
      <c r="C1309" s="2" t="s">
        <v>1620</v>
      </c>
      <c r="D1309" s="4">
        <f t="shared" si="23"/>
        <v>52</v>
      </c>
      <c r="Z1309" s="2">
        <v>0.222</v>
      </c>
      <c r="AC1309" s="2">
        <v>0.503</v>
      </c>
      <c r="AF1309" s="2">
        <v>0.52100000000000002</v>
      </c>
    </row>
    <row r="1310" spans="1:39" x14ac:dyDescent="0.25">
      <c r="A1310" s="2" t="s">
        <v>1802</v>
      </c>
      <c r="B1310" s="2" t="s">
        <v>1668</v>
      </c>
      <c r="C1310" s="2" t="s">
        <v>1620</v>
      </c>
      <c r="D1310" s="4">
        <f t="shared" si="23"/>
        <v>13</v>
      </c>
      <c r="W1310" s="2">
        <v>9.4E-2</v>
      </c>
      <c r="AF1310" s="2">
        <v>0.1779</v>
      </c>
    </row>
    <row r="1311" spans="1:39" x14ac:dyDescent="0.25">
      <c r="A1311" s="2" t="s">
        <v>1802</v>
      </c>
      <c r="B1311" s="2" t="s">
        <v>1667</v>
      </c>
      <c r="C1311" s="2" t="s">
        <v>1620</v>
      </c>
      <c r="D1311" s="4">
        <f t="shared" si="23"/>
        <v>16</v>
      </c>
      <c r="T1311" s="2">
        <v>0.67500000000000004</v>
      </c>
      <c r="W1311" s="2">
        <v>1.7</v>
      </c>
      <c r="AI1311" s="2">
        <v>3.6</v>
      </c>
      <c r="AK1311" s="2" t="s">
        <v>904</v>
      </c>
    </row>
    <row r="1312" spans="1:39" x14ac:dyDescent="0.25">
      <c r="A1312" s="2" t="s">
        <v>1802</v>
      </c>
      <c r="B1312" s="2" t="s">
        <v>1666</v>
      </c>
      <c r="C1312" s="2" t="s">
        <v>1620</v>
      </c>
      <c r="D1312" s="4">
        <f t="shared" si="23"/>
        <v>18</v>
      </c>
      <c r="T1312" s="2">
        <v>7.1999999999999998E-3</v>
      </c>
      <c r="AI1312" s="2">
        <v>1.7000000000000001E-2</v>
      </c>
    </row>
    <row r="1313" spans="1:38" x14ac:dyDescent="0.25">
      <c r="A1313" s="2" t="s">
        <v>1802</v>
      </c>
      <c r="B1313" s="2" t="s">
        <v>1665</v>
      </c>
      <c r="C1313" s="2" t="s">
        <v>1620</v>
      </c>
      <c r="D1313" s="4">
        <f t="shared" si="23"/>
        <v>26</v>
      </c>
      <c r="AF1313" s="2">
        <v>0.1389</v>
      </c>
      <c r="AG1313" s="2" t="s">
        <v>712</v>
      </c>
      <c r="AI1313" s="2">
        <v>0.1515</v>
      </c>
      <c r="AJ1313" s="2" t="s">
        <v>712</v>
      </c>
    </row>
    <row r="1314" spans="1:38" x14ac:dyDescent="0.25">
      <c r="A1314" s="2" t="s">
        <v>1802</v>
      </c>
      <c r="B1314" s="2" t="s">
        <v>1664</v>
      </c>
      <c r="C1314" s="2" t="s">
        <v>1620</v>
      </c>
      <c r="D1314" s="4">
        <f t="shared" si="23"/>
        <v>115</v>
      </c>
      <c r="T1314" s="2">
        <v>2.5999999999999999E-2</v>
      </c>
      <c r="AF1314" s="2">
        <v>9.8000000000000004E-2</v>
      </c>
    </row>
    <row r="1315" spans="1:38" x14ac:dyDescent="0.25">
      <c r="A1315" s="2" t="s">
        <v>1802</v>
      </c>
      <c r="B1315" s="2" t="s">
        <v>1663</v>
      </c>
      <c r="C1315" s="2" t="s">
        <v>1620</v>
      </c>
      <c r="D1315" s="4">
        <f t="shared" si="23"/>
        <v>351</v>
      </c>
      <c r="Q1315" s="2">
        <v>6.7690000000000001</v>
      </c>
      <c r="T1315" s="2">
        <v>29.69</v>
      </c>
      <c r="U1315" s="2" t="s">
        <v>708</v>
      </c>
      <c r="W1315" s="2">
        <v>35</v>
      </c>
      <c r="Z1315" s="2">
        <v>25.16</v>
      </c>
      <c r="AC1315" s="2">
        <v>34.72</v>
      </c>
      <c r="AD1315" s="2" t="s">
        <v>705</v>
      </c>
      <c r="AF1315" s="2">
        <v>67.53</v>
      </c>
      <c r="AI1315" s="2">
        <v>76.599999999999994</v>
      </c>
      <c r="AL1315" s="2">
        <v>75.010000000000005</v>
      </c>
    </row>
    <row r="1316" spans="1:38" x14ac:dyDescent="0.25">
      <c r="A1316" s="2" t="s">
        <v>1802</v>
      </c>
      <c r="B1316" s="2" t="s">
        <v>1662</v>
      </c>
      <c r="C1316" s="2" t="s">
        <v>1620</v>
      </c>
      <c r="D1316" s="4">
        <f t="shared" si="23"/>
        <v>116</v>
      </c>
      <c r="T1316" s="2">
        <v>1.56</v>
      </c>
      <c r="AC1316" s="2">
        <v>0.85760000000000003</v>
      </c>
      <c r="AD1316" s="2" t="s">
        <v>705</v>
      </c>
      <c r="AF1316" s="2">
        <v>0.90280000000000005</v>
      </c>
      <c r="AG1316" s="2" t="s">
        <v>705</v>
      </c>
    </row>
    <row r="1317" spans="1:38" x14ac:dyDescent="0.25">
      <c r="A1317" s="2" t="s">
        <v>1802</v>
      </c>
      <c r="B1317" s="2" t="s">
        <v>1661</v>
      </c>
      <c r="C1317" s="2" t="s">
        <v>1620</v>
      </c>
      <c r="D1317" s="4">
        <f t="shared" si="23"/>
        <v>73</v>
      </c>
      <c r="AC1317" s="2">
        <v>0.33600000000000002</v>
      </c>
      <c r="AD1317" s="2" t="s">
        <v>705</v>
      </c>
      <c r="AF1317" s="2">
        <v>0.35799999999999998</v>
      </c>
      <c r="AH1317" s="2" t="s">
        <v>905</v>
      </c>
    </row>
    <row r="1318" spans="1:38" x14ac:dyDescent="0.25">
      <c r="A1318" s="2" t="s">
        <v>1802</v>
      </c>
      <c r="B1318" s="2" t="s">
        <v>1660</v>
      </c>
      <c r="C1318" s="2" t="s">
        <v>1620</v>
      </c>
      <c r="D1318" s="4">
        <f t="shared" si="23"/>
        <v>100</v>
      </c>
      <c r="N1318" s="2">
        <v>11.4</v>
      </c>
      <c r="Q1318" s="2">
        <v>14.05</v>
      </c>
      <c r="R1318" s="2" t="s">
        <v>708</v>
      </c>
      <c r="T1318" s="2">
        <v>18.36</v>
      </c>
      <c r="U1318" s="2" t="s">
        <v>708</v>
      </c>
      <c r="W1318" s="2">
        <v>25</v>
      </c>
      <c r="AC1318" s="2">
        <v>42</v>
      </c>
      <c r="AI1318" s="2">
        <v>56</v>
      </c>
    </row>
    <row r="1319" spans="1:38" x14ac:dyDescent="0.25">
      <c r="A1319" s="2" t="s">
        <v>1802</v>
      </c>
      <c r="B1319" s="2" t="s">
        <v>1659</v>
      </c>
      <c r="C1319" s="2" t="s">
        <v>1620</v>
      </c>
      <c r="D1319" s="4">
        <f t="shared" si="23"/>
        <v>101</v>
      </c>
      <c r="W1319" s="2">
        <v>4.7290000000000001</v>
      </c>
      <c r="AC1319" s="2">
        <v>13.13</v>
      </c>
      <c r="AF1319" s="2">
        <v>13.99</v>
      </c>
      <c r="AG1319" s="2" t="s">
        <v>708</v>
      </c>
    </row>
    <row r="1320" spans="1:38" x14ac:dyDescent="0.25">
      <c r="A1320" s="2" t="s">
        <v>1802</v>
      </c>
      <c r="B1320" s="2" t="s">
        <v>1658</v>
      </c>
      <c r="C1320" s="2" t="s">
        <v>1620</v>
      </c>
      <c r="D1320" s="4">
        <f t="shared" si="23"/>
        <v>102</v>
      </c>
      <c r="Z1320" s="2">
        <v>6</v>
      </c>
      <c r="AC1320" s="2">
        <v>4.9249999999999998</v>
      </c>
      <c r="AD1320" s="2" t="s">
        <v>708</v>
      </c>
      <c r="AF1320" s="2">
        <v>6.2</v>
      </c>
    </row>
    <row r="1321" spans="1:38" x14ac:dyDescent="0.25">
      <c r="A1321" s="2" t="s">
        <v>1802</v>
      </c>
      <c r="B1321" s="2" t="s">
        <v>1657</v>
      </c>
      <c r="C1321" s="2" t="s">
        <v>1620</v>
      </c>
      <c r="D1321" s="4">
        <f t="shared" si="23"/>
        <v>103</v>
      </c>
      <c r="N1321" s="2">
        <v>0.57999999999999996</v>
      </c>
      <c r="Q1321" s="2">
        <v>0.71499999999999997</v>
      </c>
      <c r="R1321" s="2" t="s">
        <v>708</v>
      </c>
      <c r="T1321" s="2">
        <v>0.85</v>
      </c>
      <c r="W1321" s="2">
        <v>1.28</v>
      </c>
      <c r="Z1321" s="2">
        <v>2.79</v>
      </c>
      <c r="AA1321" s="2" t="s">
        <v>708</v>
      </c>
      <c r="AC1321" s="2">
        <v>4.3</v>
      </c>
    </row>
    <row r="1322" spans="1:38" x14ac:dyDescent="0.25">
      <c r="A1322" s="2" t="s">
        <v>1802</v>
      </c>
      <c r="B1322" s="2" t="s">
        <v>1655</v>
      </c>
      <c r="C1322" s="2" t="s">
        <v>1620</v>
      </c>
      <c r="D1322" s="4">
        <f t="shared" si="23"/>
        <v>105</v>
      </c>
      <c r="K1322" s="2">
        <v>0.24</v>
      </c>
      <c r="N1322" s="2">
        <v>0.3075</v>
      </c>
      <c r="O1322" s="2" t="s">
        <v>708</v>
      </c>
      <c r="Q1322" s="2">
        <v>0.375</v>
      </c>
      <c r="W1322" s="2">
        <v>0.48199999999999998</v>
      </c>
      <c r="AC1322" s="2">
        <v>0.68799999999999994</v>
      </c>
      <c r="AF1322" s="2">
        <v>0.71199999999999997</v>
      </c>
    </row>
    <row r="1323" spans="1:38" x14ac:dyDescent="0.25">
      <c r="A1323" s="2" t="s">
        <v>1802</v>
      </c>
      <c r="B1323" s="2" t="s">
        <v>1654</v>
      </c>
      <c r="C1323" s="2" t="s">
        <v>1620</v>
      </c>
      <c r="D1323" s="4">
        <f t="shared" si="23"/>
        <v>110</v>
      </c>
      <c r="Q1323" s="2">
        <v>13.7</v>
      </c>
      <c r="W1323" s="2">
        <v>17</v>
      </c>
      <c r="Z1323" s="2">
        <v>16.34</v>
      </c>
      <c r="AA1323" s="2" t="s">
        <v>712</v>
      </c>
      <c r="AC1323" s="2">
        <v>16.28</v>
      </c>
      <c r="AD1323" s="2" t="s">
        <v>712</v>
      </c>
      <c r="AE1323" s="2" t="s">
        <v>906</v>
      </c>
      <c r="AF1323" s="2">
        <v>15.7</v>
      </c>
      <c r="AG1323" s="2" t="s">
        <v>712</v>
      </c>
      <c r="AH1323" s="2" t="s">
        <v>907</v>
      </c>
      <c r="AI1323" s="2">
        <v>15.41</v>
      </c>
      <c r="AJ1323" s="2" t="s">
        <v>712</v>
      </c>
      <c r="AK1323" s="2" t="s">
        <v>908</v>
      </c>
    </row>
    <row r="1324" spans="1:38" x14ac:dyDescent="0.25">
      <c r="A1324" s="2" t="s">
        <v>1802</v>
      </c>
      <c r="B1324" s="2" t="s">
        <v>1653</v>
      </c>
      <c r="C1324" s="2" t="s">
        <v>1620</v>
      </c>
      <c r="D1324" s="4">
        <f t="shared" si="23"/>
        <v>112</v>
      </c>
      <c r="N1324" s="2">
        <v>0.13100000000000001</v>
      </c>
      <c r="Q1324" s="2">
        <v>0.13300000000000001</v>
      </c>
      <c r="R1324" s="2" t="s">
        <v>708</v>
      </c>
      <c r="T1324" s="2">
        <v>0.13500000000000001</v>
      </c>
      <c r="W1324" s="2">
        <v>0.214</v>
      </c>
      <c r="AF1324" s="2">
        <v>0.2913</v>
      </c>
    </row>
    <row r="1325" spans="1:38" x14ac:dyDescent="0.25">
      <c r="A1325" s="2" t="s">
        <v>1802</v>
      </c>
      <c r="B1325" s="2" t="s">
        <v>1652</v>
      </c>
      <c r="C1325" s="2" t="s">
        <v>1620</v>
      </c>
      <c r="D1325" s="4">
        <f t="shared" si="23"/>
        <v>108</v>
      </c>
      <c r="Z1325" s="2">
        <v>0.58299999999999996</v>
      </c>
      <c r="AC1325" s="2">
        <v>0.83099999999999996</v>
      </c>
      <c r="AF1325" s="2">
        <v>0.85299999999999998</v>
      </c>
      <c r="AI1325" s="2">
        <v>0.878</v>
      </c>
      <c r="AK1325" s="2" t="s">
        <v>909</v>
      </c>
    </row>
    <row r="1326" spans="1:38" x14ac:dyDescent="0.25">
      <c r="A1326" s="2" t="s">
        <v>1802</v>
      </c>
      <c r="B1326" s="2" t="s">
        <v>1651</v>
      </c>
      <c r="C1326" s="2" t="s">
        <v>1620</v>
      </c>
      <c r="D1326" s="4">
        <f t="shared" si="23"/>
        <v>118</v>
      </c>
      <c r="Z1326" s="2">
        <v>0.20100000000000001</v>
      </c>
      <c r="AC1326" s="2">
        <v>0.40050000000000002</v>
      </c>
      <c r="AF1326" s="2">
        <v>0.44829999999999998</v>
      </c>
      <c r="AG1326" s="2" t="s">
        <v>705</v>
      </c>
    </row>
    <row r="1327" spans="1:38" x14ac:dyDescent="0.25">
      <c r="A1327" s="2" t="s">
        <v>1802</v>
      </c>
      <c r="B1327" s="2" t="s">
        <v>1650</v>
      </c>
      <c r="C1327" s="2" t="s">
        <v>1620</v>
      </c>
      <c r="D1327" s="4">
        <f t="shared" si="23"/>
        <v>113</v>
      </c>
      <c r="Z1327" s="2">
        <v>0.30099999999999999</v>
      </c>
      <c r="AC1327" s="2">
        <v>0.32</v>
      </c>
      <c r="AD1327" s="2" t="s">
        <v>705</v>
      </c>
      <c r="AF1327" s="2">
        <v>0.224</v>
      </c>
    </row>
    <row r="1328" spans="1:38" x14ac:dyDescent="0.25">
      <c r="A1328" s="2" t="s">
        <v>1802</v>
      </c>
      <c r="B1328" s="2" t="s">
        <v>1649</v>
      </c>
      <c r="C1328" s="2" t="s">
        <v>1620</v>
      </c>
      <c r="D1328" s="4">
        <f t="shared" si="23"/>
        <v>120</v>
      </c>
      <c r="T1328" s="2">
        <v>7.9200000000000007E-2</v>
      </c>
      <c r="AF1328" s="2">
        <v>0.13</v>
      </c>
      <c r="AG1328" s="2" t="s">
        <v>705</v>
      </c>
    </row>
    <row r="1329" spans="1:37" x14ac:dyDescent="0.25">
      <c r="A1329" s="2" t="s">
        <v>1802</v>
      </c>
      <c r="B1329" s="2" t="s">
        <v>1648</v>
      </c>
      <c r="C1329" s="2" t="s">
        <v>1620</v>
      </c>
      <c r="D1329" s="4">
        <f t="shared" si="23"/>
        <v>121</v>
      </c>
      <c r="N1329" s="2">
        <v>8.3000000000000004E-2</v>
      </c>
      <c r="Z1329" s="2">
        <v>0.36799999999999999</v>
      </c>
      <c r="AC1329" s="2">
        <v>0.43409999999999999</v>
      </c>
      <c r="AD1329" s="2" t="s">
        <v>705</v>
      </c>
      <c r="AF1329" s="2">
        <v>0.38</v>
      </c>
    </row>
    <row r="1330" spans="1:37" x14ac:dyDescent="0.25">
      <c r="A1330" s="2" t="s">
        <v>1802</v>
      </c>
      <c r="B1330" s="2" t="s">
        <v>1647</v>
      </c>
      <c r="C1330" s="2" t="s">
        <v>1620</v>
      </c>
      <c r="D1330" s="4">
        <f t="shared" si="23"/>
        <v>131</v>
      </c>
      <c r="W1330" s="2">
        <v>0.81799999999999995</v>
      </c>
      <c r="Z1330" s="2">
        <v>1.3420000000000001</v>
      </c>
      <c r="AC1330" s="2">
        <v>3.0529999999999999</v>
      </c>
      <c r="AD1330" s="2" t="s">
        <v>705</v>
      </c>
      <c r="AF1330" s="2">
        <v>3.9020000000000001</v>
      </c>
      <c r="AG1330" s="2" t="s">
        <v>705</v>
      </c>
    </row>
    <row r="1331" spans="1:37" x14ac:dyDescent="0.25">
      <c r="A1331" s="2" t="s">
        <v>1802</v>
      </c>
      <c r="B1331" s="2" t="s">
        <v>1646</v>
      </c>
      <c r="C1331" s="2" t="s">
        <v>1620</v>
      </c>
      <c r="D1331" s="4">
        <f t="shared" si="23"/>
        <v>132</v>
      </c>
      <c r="T1331" s="2">
        <v>3.3E-3</v>
      </c>
      <c r="AC1331" s="2">
        <v>6.1999999999999998E-3</v>
      </c>
      <c r="AD1331" s="2" t="s">
        <v>705</v>
      </c>
      <c r="AI1331" s="2">
        <v>5.5999999999999999E-3</v>
      </c>
      <c r="AJ1331" s="2" t="s">
        <v>708</v>
      </c>
      <c r="AK1331" s="2" t="s">
        <v>1807</v>
      </c>
    </row>
    <row r="1332" spans="1:37" x14ac:dyDescent="0.25">
      <c r="A1332" s="2" t="s">
        <v>1802</v>
      </c>
      <c r="B1332" s="2" t="s">
        <v>1645</v>
      </c>
      <c r="C1332" s="2" t="s">
        <v>1620</v>
      </c>
      <c r="D1332" s="4">
        <f t="shared" si="23"/>
        <v>141</v>
      </c>
      <c r="Z1332" s="2">
        <v>8.5000000000000006E-2</v>
      </c>
      <c r="AF1332" s="2">
        <v>9.8000000000000004E-2</v>
      </c>
      <c r="AI1332" s="2">
        <v>7.0999999999999994E-2</v>
      </c>
    </row>
    <row r="1333" spans="1:37" x14ac:dyDescent="0.25">
      <c r="A1333" s="2" t="s">
        <v>1802</v>
      </c>
      <c r="B1333" s="2" t="s">
        <v>1644</v>
      </c>
      <c r="C1333" s="2" t="s">
        <v>1620</v>
      </c>
      <c r="D1333" s="4">
        <f t="shared" si="23"/>
        <v>28</v>
      </c>
      <c r="T1333" s="2">
        <v>0.2772</v>
      </c>
      <c r="AC1333" s="2">
        <v>3.323</v>
      </c>
    </row>
    <row r="1334" spans="1:37" x14ac:dyDescent="0.25">
      <c r="A1334" s="2" t="s">
        <v>1802</v>
      </c>
      <c r="B1334" s="2" t="s">
        <v>1643</v>
      </c>
      <c r="C1334" s="2" t="s">
        <v>1620</v>
      </c>
      <c r="D1334" s="4">
        <f t="shared" si="23"/>
        <v>149</v>
      </c>
      <c r="Z1334" s="2">
        <v>0.246</v>
      </c>
      <c r="AC1334" s="2">
        <v>0.2021</v>
      </c>
      <c r="AD1334" s="2" t="s">
        <v>705</v>
      </c>
      <c r="AF1334" s="2">
        <v>0.14760000000000001</v>
      </c>
      <c r="AG1334" s="2" t="s">
        <v>705</v>
      </c>
    </row>
    <row r="1335" spans="1:37" x14ac:dyDescent="0.25">
      <c r="A1335" s="2" t="s">
        <v>1802</v>
      </c>
      <c r="B1335" s="2" t="s">
        <v>1642</v>
      </c>
      <c r="C1335" s="2" t="s">
        <v>1620</v>
      </c>
      <c r="D1335" s="4">
        <f t="shared" si="23"/>
        <v>299</v>
      </c>
      <c r="AC1335" s="2">
        <v>0.1014</v>
      </c>
      <c r="AE1335" s="2" t="s">
        <v>1806</v>
      </c>
      <c r="AF1335" s="2">
        <v>0.2</v>
      </c>
    </row>
    <row r="1336" spans="1:37" x14ac:dyDescent="0.25">
      <c r="A1336" s="2" t="s">
        <v>1802</v>
      </c>
      <c r="B1336" s="2" t="s">
        <v>1641</v>
      </c>
      <c r="C1336" s="2" t="s">
        <v>1620</v>
      </c>
      <c r="D1336" s="4">
        <f t="shared" si="23"/>
        <v>221</v>
      </c>
      <c r="W1336" s="2">
        <v>5.6000000000000001E-2</v>
      </c>
      <c r="AC1336" s="2">
        <v>0.1</v>
      </c>
      <c r="AD1336" s="2" t="s">
        <v>705</v>
      </c>
      <c r="AF1336" s="2">
        <v>0.13400000000000001</v>
      </c>
    </row>
    <row r="1337" spans="1:37" x14ac:dyDescent="0.25">
      <c r="A1337" s="2" t="s">
        <v>1802</v>
      </c>
      <c r="B1337" s="2" t="s">
        <v>1640</v>
      </c>
      <c r="C1337" s="2" t="s">
        <v>1620</v>
      </c>
      <c r="D1337" s="4">
        <f t="shared" si="23"/>
        <v>165</v>
      </c>
      <c r="N1337" s="2">
        <v>1.534</v>
      </c>
      <c r="W1337" s="2">
        <v>2.5</v>
      </c>
      <c r="AC1337" s="2">
        <v>6.39</v>
      </c>
      <c r="AD1337" s="2" t="s">
        <v>705</v>
      </c>
      <c r="AF1337" s="2">
        <v>8</v>
      </c>
      <c r="AG1337" s="2" t="s">
        <v>705</v>
      </c>
      <c r="AI1337" s="2">
        <v>9.65</v>
      </c>
      <c r="AJ1337" s="2" t="s">
        <v>712</v>
      </c>
    </row>
    <row r="1338" spans="1:37" x14ac:dyDescent="0.25">
      <c r="A1338" s="2" t="s">
        <v>1802</v>
      </c>
      <c r="B1338" s="2" t="s">
        <v>1639</v>
      </c>
      <c r="C1338" s="2" t="s">
        <v>1620</v>
      </c>
      <c r="D1338" s="4">
        <f t="shared" si="23"/>
        <v>168</v>
      </c>
      <c r="T1338" s="2">
        <v>2.9000000000000001E-2</v>
      </c>
      <c r="AC1338" s="2">
        <v>0.1545</v>
      </c>
      <c r="AD1338" s="2" t="s">
        <v>705</v>
      </c>
      <c r="AF1338" s="2">
        <v>0.2235</v>
      </c>
      <c r="AG1338" s="2" t="s">
        <v>705</v>
      </c>
    </row>
    <row r="1339" spans="1:37" x14ac:dyDescent="0.25">
      <c r="A1339" s="2" t="s">
        <v>1802</v>
      </c>
      <c r="B1339" s="2" t="s">
        <v>1638</v>
      </c>
      <c r="C1339" s="2" t="s">
        <v>1620</v>
      </c>
      <c r="D1339" s="4">
        <f t="shared" si="23"/>
        <v>171</v>
      </c>
      <c r="Z1339" s="2">
        <v>4.2690000000000001</v>
      </c>
      <c r="AC1339" s="2">
        <v>5.4059999999999997</v>
      </c>
      <c r="AD1339" s="2" t="s">
        <v>705</v>
      </c>
      <c r="AF1339" s="2">
        <v>5.8479999999999999</v>
      </c>
      <c r="AH1339" s="2" t="s">
        <v>1805</v>
      </c>
      <c r="AI1339" s="2">
        <v>6.2350000000000003</v>
      </c>
    </row>
    <row r="1340" spans="1:37" x14ac:dyDescent="0.25">
      <c r="A1340" s="2" t="s">
        <v>1802</v>
      </c>
      <c r="B1340" s="2" t="s">
        <v>1637</v>
      </c>
      <c r="C1340" s="2" t="s">
        <v>1620</v>
      </c>
      <c r="D1340" s="4">
        <f t="shared" si="23"/>
        <v>179</v>
      </c>
      <c r="N1340" s="2">
        <v>3.5000000000000003E-2</v>
      </c>
      <c r="Z1340" s="2">
        <v>6.59E-2</v>
      </c>
      <c r="AC1340" s="2">
        <v>7.0000000000000007E-2</v>
      </c>
      <c r="AD1340" s="2" t="s">
        <v>705</v>
      </c>
      <c r="AF1340" s="2">
        <v>0.17399999999999999</v>
      </c>
      <c r="AH1340" s="2" t="s">
        <v>910</v>
      </c>
    </row>
    <row r="1341" spans="1:37" x14ac:dyDescent="0.25">
      <c r="A1341" s="2" t="s">
        <v>1802</v>
      </c>
      <c r="B1341" s="2" t="s">
        <v>1636</v>
      </c>
      <c r="C1341" s="2" t="s">
        <v>1620</v>
      </c>
      <c r="D1341" s="4">
        <f t="shared" si="23"/>
        <v>117</v>
      </c>
      <c r="N1341" s="2">
        <v>2.27</v>
      </c>
      <c r="W1341" s="2">
        <v>4.47</v>
      </c>
      <c r="X1341" s="2" t="s">
        <v>712</v>
      </c>
      <c r="Z1341" s="2">
        <v>6.87</v>
      </c>
      <c r="AA1341" s="2" t="s">
        <v>712</v>
      </c>
      <c r="AC1341" s="2">
        <v>8.6129999999999995</v>
      </c>
      <c r="AD1341" s="2" t="s">
        <v>712</v>
      </c>
      <c r="AE1341" s="2" t="s">
        <v>911</v>
      </c>
      <c r="AF1341" s="2">
        <v>6.9240000000000004</v>
      </c>
      <c r="AG1341" s="2" t="s">
        <v>712</v>
      </c>
      <c r="AH1341" s="2" t="s">
        <v>912</v>
      </c>
    </row>
    <row r="1342" spans="1:37" x14ac:dyDescent="0.25">
      <c r="A1342" s="2" t="s">
        <v>1802</v>
      </c>
      <c r="B1342" s="2" t="s">
        <v>1635</v>
      </c>
      <c r="C1342" s="2" t="s">
        <v>1620</v>
      </c>
      <c r="D1342" s="4">
        <f t="shared" si="23"/>
        <v>194</v>
      </c>
      <c r="W1342" s="2">
        <v>1.5169999999999999</v>
      </c>
      <c r="AC1342" s="2">
        <v>2.2770000000000001</v>
      </c>
      <c r="AD1342" s="2" t="s">
        <v>705</v>
      </c>
      <c r="AF1342" s="2">
        <v>2.13</v>
      </c>
      <c r="AG1342" s="2" t="s">
        <v>712</v>
      </c>
    </row>
    <row r="1343" spans="1:37" x14ac:dyDescent="0.25">
      <c r="A1343" s="2" t="s">
        <v>1802</v>
      </c>
      <c r="B1343" s="2" t="s">
        <v>1633</v>
      </c>
      <c r="C1343" s="2" t="s">
        <v>1620</v>
      </c>
      <c r="D1343" s="4">
        <f t="shared" si="23"/>
        <v>200</v>
      </c>
      <c r="N1343" s="2">
        <v>8.5500000000000007E-2</v>
      </c>
      <c r="AC1343" s="2">
        <v>0.87709999999999999</v>
      </c>
      <c r="AD1343" s="2" t="s">
        <v>705</v>
      </c>
      <c r="AF1343" s="2">
        <v>1.0780000000000001</v>
      </c>
      <c r="AG1343" s="2" t="s">
        <v>705</v>
      </c>
    </row>
    <row r="1344" spans="1:37" x14ac:dyDescent="0.25">
      <c r="A1344" s="2" t="s">
        <v>1802</v>
      </c>
      <c r="B1344" s="2" t="s">
        <v>1632</v>
      </c>
      <c r="C1344" s="2" t="s">
        <v>1620</v>
      </c>
      <c r="D1344" s="4">
        <f t="shared" si="23"/>
        <v>38</v>
      </c>
      <c r="W1344" s="2">
        <v>0.19500000000000001</v>
      </c>
      <c r="AC1344" s="2">
        <v>0.497</v>
      </c>
      <c r="AD1344" s="2" t="s">
        <v>705</v>
      </c>
      <c r="AF1344" s="2">
        <v>0.80500000000000005</v>
      </c>
    </row>
    <row r="1345" spans="1:40" x14ac:dyDescent="0.25">
      <c r="A1345" s="2" t="s">
        <v>1802</v>
      </c>
      <c r="B1345" s="2" t="s">
        <v>1631</v>
      </c>
      <c r="C1345" s="2" t="s">
        <v>1620</v>
      </c>
      <c r="D1345" s="4">
        <f t="shared" si="23"/>
        <v>212</v>
      </c>
      <c r="Z1345" s="2">
        <v>1.169</v>
      </c>
      <c r="AC1345" s="2">
        <v>1.38</v>
      </c>
      <c r="AF1345" s="2">
        <v>1.4750000000000001</v>
      </c>
      <c r="AG1345" s="2" t="s">
        <v>705</v>
      </c>
    </row>
    <row r="1346" spans="1:40" x14ac:dyDescent="0.25">
      <c r="A1346" s="2" t="s">
        <v>1802</v>
      </c>
      <c r="B1346" s="2" t="s">
        <v>1630</v>
      </c>
      <c r="C1346" s="2" t="s">
        <v>1620</v>
      </c>
      <c r="D1346" s="4">
        <f t="shared" si="23"/>
        <v>208</v>
      </c>
      <c r="Z1346" s="2">
        <v>0.41199999999999998</v>
      </c>
      <c r="AC1346" s="2">
        <v>0.44</v>
      </c>
      <c r="AD1346" s="2" t="s">
        <v>705</v>
      </c>
      <c r="AF1346" s="2">
        <v>0.64700000000000002</v>
      </c>
    </row>
    <row r="1347" spans="1:40" x14ac:dyDescent="0.25">
      <c r="A1347" s="2" t="s">
        <v>1802</v>
      </c>
      <c r="B1347" s="2" t="s">
        <v>1628</v>
      </c>
      <c r="C1347" s="2" t="s">
        <v>1620</v>
      </c>
      <c r="D1347" s="4">
        <f t="shared" si="23"/>
        <v>216</v>
      </c>
      <c r="Q1347" s="2">
        <v>0.89800000000000002</v>
      </c>
      <c r="T1347" s="2">
        <v>1.262</v>
      </c>
      <c r="W1347" s="2">
        <v>1.496</v>
      </c>
      <c r="AF1347" s="2">
        <v>2.7389999999999999</v>
      </c>
    </row>
    <row r="1348" spans="1:40" x14ac:dyDescent="0.25">
      <c r="A1348" s="2" t="s">
        <v>1802</v>
      </c>
      <c r="B1348" s="2" t="s">
        <v>1627</v>
      </c>
      <c r="C1348" s="2" t="s">
        <v>1620</v>
      </c>
      <c r="D1348" s="4">
        <f t="shared" si="23"/>
        <v>176</v>
      </c>
      <c r="AC1348" s="2">
        <v>1.0699999999999999E-2</v>
      </c>
      <c r="AD1348" s="2" t="s">
        <v>708</v>
      </c>
      <c r="AF1348" s="2">
        <v>9.9000000000000005E-2</v>
      </c>
    </row>
    <row r="1349" spans="1:40" x14ac:dyDescent="0.25">
      <c r="A1349" s="2" t="s">
        <v>1802</v>
      </c>
      <c r="B1349" s="2" t="s">
        <v>1626</v>
      </c>
      <c r="C1349" s="2" t="s">
        <v>1620</v>
      </c>
      <c r="D1349" s="4">
        <f t="shared" ref="D1349:D1416" si="24">IF(B1349="","",VALUE(LEFT(B1349,FIND(".|",B1349)-1)))</f>
        <v>223</v>
      </c>
      <c r="W1349" s="2">
        <v>5.2</v>
      </c>
      <c r="AC1349" s="2">
        <v>6.4</v>
      </c>
      <c r="AF1349" s="2">
        <v>6.2</v>
      </c>
    </row>
    <row r="1350" spans="1:40" x14ac:dyDescent="0.25">
      <c r="A1350" s="2" t="s">
        <v>1802</v>
      </c>
      <c r="B1350" s="2" t="s">
        <v>1625</v>
      </c>
      <c r="C1350" s="2" t="s">
        <v>1620</v>
      </c>
      <c r="D1350" s="4">
        <f t="shared" si="24"/>
        <v>213</v>
      </c>
      <c r="Z1350" s="2">
        <v>0.34899999999999998</v>
      </c>
      <c r="AC1350" s="2">
        <v>0.59699999999999998</v>
      </c>
      <c r="AD1350" s="2" t="s">
        <v>705</v>
      </c>
      <c r="AF1350" s="2">
        <v>0.755</v>
      </c>
    </row>
    <row r="1351" spans="1:40" x14ac:dyDescent="0.25">
      <c r="A1351" s="2" t="s">
        <v>1802</v>
      </c>
      <c r="B1351" s="2" t="s">
        <v>1624</v>
      </c>
      <c r="C1351" s="2" t="s">
        <v>1620</v>
      </c>
      <c r="D1351" s="4">
        <f t="shared" si="24"/>
        <v>225</v>
      </c>
      <c r="Q1351" s="2">
        <v>9.9000000000000005E-2</v>
      </c>
      <c r="Z1351" s="2">
        <v>0.5</v>
      </c>
      <c r="AC1351" s="2">
        <v>0.51380000000000003</v>
      </c>
      <c r="AD1351" s="2" t="s">
        <v>708</v>
      </c>
      <c r="AF1351" s="2">
        <v>0.61699999999999999</v>
      </c>
      <c r="AG1351" s="2" t="s">
        <v>708</v>
      </c>
    </row>
    <row r="1352" spans="1:40" x14ac:dyDescent="0.25">
      <c r="A1352" s="2" t="s">
        <v>1802</v>
      </c>
      <c r="B1352" s="2" t="s">
        <v>1623</v>
      </c>
      <c r="C1352" s="2" t="s">
        <v>1620</v>
      </c>
      <c r="D1352" s="4">
        <f t="shared" si="24"/>
        <v>235</v>
      </c>
      <c r="Z1352" s="2">
        <v>2.5819999999999999</v>
      </c>
      <c r="AC1352" s="2">
        <v>3.45</v>
      </c>
      <c r="AF1352" s="2">
        <v>4.0999999999999996</v>
      </c>
    </row>
    <row r="1353" spans="1:40" x14ac:dyDescent="0.25">
      <c r="A1353" s="2" t="s">
        <v>1802</v>
      </c>
      <c r="B1353" s="2" t="s">
        <v>1622</v>
      </c>
      <c r="C1353" s="2" t="s">
        <v>1620</v>
      </c>
      <c r="D1353" s="4">
        <f t="shared" si="24"/>
        <v>237</v>
      </c>
      <c r="Q1353" s="2">
        <v>1.32</v>
      </c>
      <c r="T1353" s="2">
        <v>1.75</v>
      </c>
      <c r="AC1353" s="2">
        <v>1.0509999999999999</v>
      </c>
      <c r="AD1353" s="2" t="s">
        <v>705</v>
      </c>
      <c r="AF1353" s="2">
        <v>1.206</v>
      </c>
    </row>
    <row r="1354" spans="1:40" x14ac:dyDescent="0.25">
      <c r="A1354" s="2" t="s">
        <v>1802</v>
      </c>
      <c r="B1354" s="2" t="s">
        <v>1621</v>
      </c>
      <c r="C1354" s="2" t="s">
        <v>1620</v>
      </c>
      <c r="D1354" s="4">
        <f t="shared" si="24"/>
        <v>249</v>
      </c>
      <c r="W1354" s="2">
        <v>0.20100000000000001</v>
      </c>
      <c r="AC1354" s="2">
        <v>0.27200000000000002</v>
      </c>
      <c r="AF1354" s="2">
        <v>0.26500000000000001</v>
      </c>
    </row>
    <row r="1355" spans="1:40" x14ac:dyDescent="0.25">
      <c r="A1355" s="2" t="s">
        <v>1802</v>
      </c>
      <c r="B1355" s="2" t="s">
        <v>1619</v>
      </c>
      <c r="C1355" s="2" t="s">
        <v>1573</v>
      </c>
      <c r="D1355" s="4">
        <f t="shared" si="24"/>
        <v>3</v>
      </c>
      <c r="W1355" s="2">
        <v>0.1</v>
      </c>
      <c r="AC1355" s="2">
        <v>0.5504</v>
      </c>
      <c r="AD1355" s="2" t="s">
        <v>705</v>
      </c>
      <c r="AF1355" s="2">
        <v>0.56130000000000002</v>
      </c>
      <c r="AG1355" s="2" t="s">
        <v>705</v>
      </c>
    </row>
    <row r="1356" spans="1:40" x14ac:dyDescent="0.25">
      <c r="A1356" s="2" t="s">
        <v>1802</v>
      </c>
      <c r="B1356" s="2" t="s">
        <v>1618</v>
      </c>
      <c r="C1356" s="2" t="s">
        <v>1573</v>
      </c>
      <c r="D1356" s="4">
        <f t="shared" si="24"/>
        <v>6</v>
      </c>
    </row>
    <row r="1357" spans="1:40" x14ac:dyDescent="0.25">
      <c r="A1357" s="2" t="s">
        <v>1802</v>
      </c>
      <c r="B1357" s="2" t="s">
        <v>1617</v>
      </c>
      <c r="C1357" s="2" t="s">
        <v>1573</v>
      </c>
      <c r="D1357" s="4">
        <f t="shared" si="24"/>
        <v>11</v>
      </c>
      <c r="Q1357" s="2">
        <v>0.55820000000000003</v>
      </c>
      <c r="R1357" s="2" t="s">
        <v>712</v>
      </c>
      <c r="T1357" s="2">
        <v>0.70879999999999999</v>
      </c>
      <c r="U1357" s="2" t="s">
        <v>712</v>
      </c>
      <c r="W1357" s="2">
        <v>0.68510000000000004</v>
      </c>
      <c r="X1357" s="2" t="s">
        <v>712</v>
      </c>
      <c r="Z1357" s="2">
        <v>0.68710000000000004</v>
      </c>
      <c r="AA1357" s="2" t="s">
        <v>712</v>
      </c>
      <c r="AC1357" s="2">
        <v>0.66869999999999996</v>
      </c>
      <c r="AD1357" s="2" t="s">
        <v>712</v>
      </c>
      <c r="AI1357" s="2">
        <v>0.72</v>
      </c>
      <c r="AJ1357" s="2" t="s">
        <v>712</v>
      </c>
    </row>
    <row r="1358" spans="1:40" x14ac:dyDescent="0.25">
      <c r="A1358" s="2" t="s">
        <v>1802</v>
      </c>
      <c r="B1358" s="2" t="s">
        <v>1616</v>
      </c>
      <c r="C1358" s="2" t="s">
        <v>1573</v>
      </c>
      <c r="D1358" s="4">
        <f t="shared" si="24"/>
        <v>57</v>
      </c>
      <c r="Z1358" s="2">
        <v>0.752</v>
      </c>
      <c r="AA1358" s="2" t="s">
        <v>708</v>
      </c>
      <c r="AB1358" s="2" t="s">
        <v>913</v>
      </c>
      <c r="AC1358" s="2">
        <v>0.85050000000000003</v>
      </c>
      <c r="AD1358" s="2" t="s">
        <v>708</v>
      </c>
      <c r="AE1358" s="2" t="s">
        <v>914</v>
      </c>
      <c r="AF1358" s="2">
        <v>0.80300000000000005</v>
      </c>
      <c r="AG1358" s="2" t="s">
        <v>708</v>
      </c>
      <c r="AH1358" s="2" t="s">
        <v>915</v>
      </c>
      <c r="AI1358" s="2">
        <v>0.58950000000000002</v>
      </c>
      <c r="AJ1358" s="2" t="s">
        <v>708</v>
      </c>
      <c r="AK1358" s="2" t="s">
        <v>916</v>
      </c>
      <c r="AL1358" s="2">
        <v>0.54700000000000004</v>
      </c>
      <c r="AM1358" s="2" t="s">
        <v>708</v>
      </c>
      <c r="AN1358" s="2" t="s">
        <v>917</v>
      </c>
    </row>
    <row r="1359" spans="1:40" x14ac:dyDescent="0.25">
      <c r="A1359" s="2" t="s">
        <v>1802</v>
      </c>
      <c r="B1359" s="2" t="s">
        <v>1615</v>
      </c>
      <c r="C1359" s="2" t="s">
        <v>1573</v>
      </c>
      <c r="D1359" s="4">
        <f t="shared" si="24"/>
        <v>255</v>
      </c>
      <c r="Q1359" s="2">
        <v>0.99329999999999996</v>
      </c>
      <c r="Z1359" s="2">
        <v>0.874</v>
      </c>
      <c r="AA1359" s="2" t="s">
        <v>712</v>
      </c>
      <c r="AC1359" s="2">
        <v>0.73580000000000001</v>
      </c>
      <c r="AD1359" s="2" t="s">
        <v>712</v>
      </c>
      <c r="AF1359" s="2">
        <v>0.73040000000000005</v>
      </c>
      <c r="AG1359" s="2" t="s">
        <v>712</v>
      </c>
      <c r="AI1359" s="2">
        <v>0.70930000000000004</v>
      </c>
      <c r="AJ1359" s="2" t="s">
        <v>712</v>
      </c>
    </row>
    <row r="1360" spans="1:40" x14ac:dyDescent="0.25">
      <c r="A1360" s="2" t="s">
        <v>1802</v>
      </c>
      <c r="B1360" s="2" t="s">
        <v>1614</v>
      </c>
      <c r="C1360" s="2" t="s">
        <v>1573</v>
      </c>
      <c r="D1360" s="4">
        <f t="shared" si="24"/>
        <v>80</v>
      </c>
      <c r="AC1360" s="2">
        <v>0.32179999999999997</v>
      </c>
      <c r="AD1360" s="2" t="s">
        <v>712</v>
      </c>
    </row>
    <row r="1361" spans="1:39" x14ac:dyDescent="0.25">
      <c r="A1361" s="2" t="s">
        <v>1802</v>
      </c>
      <c r="B1361" s="2" t="s">
        <v>1613</v>
      </c>
      <c r="C1361" s="2" t="s">
        <v>1573</v>
      </c>
      <c r="D1361" s="4">
        <f t="shared" si="24"/>
        <v>27</v>
      </c>
      <c r="W1361" s="2">
        <v>0.41699999999999998</v>
      </c>
      <c r="AC1361" s="2">
        <v>1.07</v>
      </c>
      <c r="AD1361" s="2" t="s">
        <v>712</v>
      </c>
    </row>
    <row r="1362" spans="1:39" x14ac:dyDescent="0.25">
      <c r="A1362" s="2" t="s">
        <v>1802</v>
      </c>
      <c r="B1362" s="2" t="s">
        <v>1612</v>
      </c>
      <c r="C1362" s="2" t="s">
        <v>1573</v>
      </c>
      <c r="D1362" s="4">
        <f t="shared" si="24"/>
        <v>98</v>
      </c>
      <c r="AI1362" s="2">
        <v>0.51300000000000001</v>
      </c>
      <c r="AJ1362" s="2" t="s">
        <v>712</v>
      </c>
      <c r="AL1362" s="2">
        <v>0.50790000000000002</v>
      </c>
      <c r="AM1362" s="2" t="s">
        <v>712</v>
      </c>
    </row>
    <row r="1363" spans="1:39" x14ac:dyDescent="0.25">
      <c r="A1363" s="2" t="s">
        <v>1802</v>
      </c>
      <c r="B1363" s="2" t="s">
        <v>1611</v>
      </c>
      <c r="C1363" s="2" t="s">
        <v>1573</v>
      </c>
      <c r="D1363" s="4">
        <f t="shared" si="24"/>
        <v>50</v>
      </c>
      <c r="N1363" s="2">
        <v>2.5000000000000001E-2</v>
      </c>
      <c r="Q1363" s="2">
        <v>3.6999999999999998E-2</v>
      </c>
      <c r="T1363" s="2">
        <v>4.4999999999999998E-2</v>
      </c>
      <c r="W1363" s="2">
        <v>5.5E-2</v>
      </c>
      <c r="Z1363" s="2">
        <v>0.05</v>
      </c>
      <c r="AC1363" s="2">
        <v>4.6100000000000002E-2</v>
      </c>
      <c r="AD1363" s="2" t="s">
        <v>712</v>
      </c>
      <c r="AF1363" s="2">
        <v>6.5600000000000006E-2</v>
      </c>
      <c r="AG1363" s="2" t="s">
        <v>712</v>
      </c>
      <c r="AI1363" s="2">
        <v>7.8799999999999995E-2</v>
      </c>
      <c r="AJ1363" s="2" t="s">
        <v>712</v>
      </c>
      <c r="AL1363" s="2">
        <v>8.4099999999999994E-2</v>
      </c>
      <c r="AM1363" s="2" t="s">
        <v>712</v>
      </c>
    </row>
    <row r="1364" spans="1:39" x14ac:dyDescent="0.25">
      <c r="A1364" s="2" t="s">
        <v>1802</v>
      </c>
      <c r="B1364" s="2" t="s">
        <v>1610</v>
      </c>
      <c r="C1364" s="2" t="s">
        <v>1573</v>
      </c>
      <c r="D1364" s="4">
        <f t="shared" si="24"/>
        <v>167</v>
      </c>
      <c r="Z1364" s="2">
        <v>0.95850000000000002</v>
      </c>
      <c r="AA1364" s="2" t="s">
        <v>712</v>
      </c>
    </row>
    <row r="1365" spans="1:39" x14ac:dyDescent="0.25">
      <c r="A1365" s="2" t="s">
        <v>1802</v>
      </c>
      <c r="B1365" s="2" t="s">
        <v>1609</v>
      </c>
      <c r="C1365" s="2" t="s">
        <v>1573</v>
      </c>
      <c r="D1365" s="4">
        <f t="shared" si="24"/>
        <v>54</v>
      </c>
      <c r="K1365" s="2">
        <v>0.46</v>
      </c>
      <c r="L1365" s="2" t="s">
        <v>712</v>
      </c>
      <c r="N1365" s="2">
        <v>0.7</v>
      </c>
      <c r="O1365" s="2" t="s">
        <v>712</v>
      </c>
      <c r="Q1365" s="2">
        <v>0.7</v>
      </c>
      <c r="R1365" s="2" t="s">
        <v>712</v>
      </c>
      <c r="T1365" s="2">
        <v>0.67459999999999998</v>
      </c>
      <c r="U1365" s="2" t="s">
        <v>712</v>
      </c>
      <c r="W1365" s="2">
        <v>0.57099999999999995</v>
      </c>
      <c r="X1365" s="2" t="s">
        <v>712</v>
      </c>
      <c r="AC1365" s="2">
        <v>0.44080000000000003</v>
      </c>
      <c r="AD1365" s="2" t="s">
        <v>712</v>
      </c>
      <c r="AF1365" s="2">
        <v>0.41099999999999998</v>
      </c>
      <c r="AG1365" s="2" t="s">
        <v>712</v>
      </c>
      <c r="AI1365" s="2">
        <v>0.36</v>
      </c>
      <c r="AJ1365" s="2" t="s">
        <v>712</v>
      </c>
    </row>
    <row r="1366" spans="1:39" x14ac:dyDescent="0.25">
      <c r="A1366" s="2" t="s">
        <v>1802</v>
      </c>
      <c r="B1366" s="2" t="s">
        <v>1608</v>
      </c>
      <c r="C1366" s="2" t="s">
        <v>1573</v>
      </c>
      <c r="D1366" s="4">
        <f t="shared" si="24"/>
        <v>63</v>
      </c>
      <c r="Z1366" s="2">
        <v>8.7999999999999995E-2</v>
      </c>
      <c r="AC1366" s="2">
        <v>8.5199999999999998E-2</v>
      </c>
      <c r="AD1366" s="2" t="s">
        <v>712</v>
      </c>
      <c r="AL1366" s="2">
        <v>0.06</v>
      </c>
    </row>
    <row r="1367" spans="1:39" x14ac:dyDescent="0.25">
      <c r="A1367" s="2" t="s">
        <v>1802</v>
      </c>
      <c r="B1367" s="2" t="s">
        <v>1607</v>
      </c>
      <c r="C1367" s="2" t="s">
        <v>1573</v>
      </c>
      <c r="D1367" s="4">
        <f t="shared" si="24"/>
        <v>64</v>
      </c>
    </row>
    <row r="1368" spans="1:39" x14ac:dyDescent="0.25">
      <c r="A1368" s="2" t="s">
        <v>1802</v>
      </c>
      <c r="B1368" s="2" t="s">
        <v>1606</v>
      </c>
      <c r="C1368" s="2" t="s">
        <v>1573</v>
      </c>
      <c r="D1368" s="4">
        <f t="shared" si="24"/>
        <v>67</v>
      </c>
      <c r="W1368" s="2">
        <v>0.42399999999999999</v>
      </c>
      <c r="X1368" s="2" t="s">
        <v>712</v>
      </c>
      <c r="Z1368" s="2">
        <v>0.41199999999999998</v>
      </c>
      <c r="AA1368" s="2" t="s">
        <v>712</v>
      </c>
      <c r="AB1368" s="2" t="s">
        <v>918</v>
      </c>
      <c r="AC1368" s="2">
        <v>0.40400000000000003</v>
      </c>
      <c r="AD1368" s="2" t="s">
        <v>712</v>
      </c>
      <c r="AF1368" s="2">
        <v>0.40939999999999999</v>
      </c>
      <c r="AG1368" s="2" t="s">
        <v>712</v>
      </c>
      <c r="AI1368" s="2">
        <v>0.4</v>
      </c>
      <c r="AJ1368" s="2" t="s">
        <v>712</v>
      </c>
      <c r="AK1368" s="2" t="s">
        <v>919</v>
      </c>
      <c r="AL1368" s="2">
        <v>0.41499999999999998</v>
      </c>
      <c r="AM1368" s="2" t="s">
        <v>712</v>
      </c>
    </row>
    <row r="1369" spans="1:39" x14ac:dyDescent="0.25">
      <c r="A1369" s="2" t="s">
        <v>1802</v>
      </c>
      <c r="B1369" s="2" t="s">
        <v>1605</v>
      </c>
      <c r="C1369" s="2" t="s">
        <v>1573</v>
      </c>
      <c r="D1369" s="4">
        <f t="shared" si="24"/>
        <v>68</v>
      </c>
      <c r="T1369" s="2">
        <v>5.9039999999999999</v>
      </c>
      <c r="U1369" s="2" t="s">
        <v>712</v>
      </c>
      <c r="W1369" s="2">
        <v>5.9820000000000002</v>
      </c>
      <c r="X1369" s="2" t="s">
        <v>712</v>
      </c>
      <c r="Z1369" s="2">
        <v>5.89</v>
      </c>
      <c r="AA1369" s="2" t="s">
        <v>712</v>
      </c>
      <c r="AC1369" s="2">
        <v>5.9660000000000002</v>
      </c>
      <c r="AD1369" s="2" t="s">
        <v>712</v>
      </c>
      <c r="AF1369" s="2">
        <v>5.6829999999999998</v>
      </c>
      <c r="AG1369" s="2" t="s">
        <v>712</v>
      </c>
      <c r="AI1369" s="2">
        <v>5.4809999999999999</v>
      </c>
      <c r="AJ1369" s="2" t="s">
        <v>712</v>
      </c>
    </row>
    <row r="1370" spans="1:39" x14ac:dyDescent="0.25">
      <c r="A1370" s="2" t="s">
        <v>1802</v>
      </c>
      <c r="B1370" s="2" t="s">
        <v>1604</v>
      </c>
      <c r="C1370" s="2" t="s">
        <v>1573</v>
      </c>
      <c r="D1370" s="4">
        <f t="shared" si="24"/>
        <v>79</v>
      </c>
      <c r="Z1370" s="2">
        <v>5.8</v>
      </c>
      <c r="AB1370" s="2" t="s">
        <v>920</v>
      </c>
      <c r="AC1370" s="2">
        <v>5.4089999999999998</v>
      </c>
      <c r="AD1370" s="2" t="s">
        <v>712</v>
      </c>
    </row>
    <row r="1371" spans="1:39" x14ac:dyDescent="0.25">
      <c r="A1371" s="2" t="s">
        <v>1802</v>
      </c>
      <c r="B1371" s="2" t="s">
        <v>1603</v>
      </c>
      <c r="C1371" s="2" t="s">
        <v>1573</v>
      </c>
      <c r="D1371" s="4">
        <f t="shared" si="24"/>
        <v>84</v>
      </c>
      <c r="N1371" s="2">
        <v>0.58499999999999996</v>
      </c>
      <c r="O1371" s="2" t="s">
        <v>712</v>
      </c>
      <c r="T1371" s="2">
        <v>0.65600000000000003</v>
      </c>
      <c r="U1371" s="2" t="s">
        <v>712</v>
      </c>
      <c r="Z1371" s="2">
        <v>0.86140000000000005</v>
      </c>
      <c r="AA1371" s="2" t="s">
        <v>712</v>
      </c>
      <c r="AF1371" s="2">
        <v>0.84619999999999995</v>
      </c>
      <c r="AG1371" s="2" t="s">
        <v>712</v>
      </c>
      <c r="AI1371" s="2">
        <v>1.2929999999999999</v>
      </c>
      <c r="AJ1371" s="2" t="s">
        <v>712</v>
      </c>
    </row>
    <row r="1372" spans="1:39" x14ac:dyDescent="0.25">
      <c r="A1372" s="2" t="s">
        <v>1802</v>
      </c>
      <c r="B1372" s="2" t="s">
        <v>1602</v>
      </c>
      <c r="C1372" s="2" t="s">
        <v>1573</v>
      </c>
      <c r="D1372" s="4">
        <f t="shared" si="24"/>
        <v>94</v>
      </c>
    </row>
    <row r="1373" spans="1:39" x14ac:dyDescent="0.25">
      <c r="A1373" s="2" t="s">
        <v>1802</v>
      </c>
      <c r="B1373" s="2" t="s">
        <v>1601</v>
      </c>
      <c r="C1373" s="2" t="s">
        <v>1573</v>
      </c>
      <c r="D1373" s="4">
        <f t="shared" si="24"/>
        <v>97</v>
      </c>
      <c r="K1373" s="2">
        <v>0.64800000000000002</v>
      </c>
      <c r="L1373" s="2" t="s">
        <v>712</v>
      </c>
      <c r="N1373" s="2">
        <v>0.7631</v>
      </c>
      <c r="O1373" s="2" t="s">
        <v>712</v>
      </c>
      <c r="T1373" s="2">
        <v>0.57150000000000001</v>
      </c>
      <c r="W1373" s="2">
        <v>0.98409999999999997</v>
      </c>
      <c r="X1373" s="2" t="s">
        <v>712</v>
      </c>
      <c r="Z1373" s="2">
        <v>0.82879999999999998</v>
      </c>
      <c r="AA1373" s="2" t="s">
        <v>712</v>
      </c>
      <c r="AC1373" s="2">
        <v>0.83109999999999995</v>
      </c>
      <c r="AD1373" s="2" t="s">
        <v>712</v>
      </c>
      <c r="AF1373" s="2">
        <v>0.79300000000000004</v>
      </c>
      <c r="AG1373" s="2" t="s">
        <v>712</v>
      </c>
      <c r="AI1373" s="2">
        <v>0.71599999999999997</v>
      </c>
      <c r="AJ1373" s="2" t="s">
        <v>712</v>
      </c>
      <c r="AL1373" s="2">
        <v>0.59450000000000003</v>
      </c>
      <c r="AM1373" s="2" t="s">
        <v>712</v>
      </c>
    </row>
    <row r="1374" spans="1:39" x14ac:dyDescent="0.25">
      <c r="A1374" s="2" t="s">
        <v>1802</v>
      </c>
      <c r="B1374" s="2" t="s">
        <v>1600</v>
      </c>
      <c r="C1374" s="2" t="s">
        <v>1573</v>
      </c>
      <c r="D1374" s="4">
        <f t="shared" si="24"/>
        <v>99</v>
      </c>
      <c r="Q1374" s="2">
        <v>9.4E-2</v>
      </c>
      <c r="R1374" s="2" t="s">
        <v>712</v>
      </c>
      <c r="T1374" s="2">
        <v>9.8000000000000004E-2</v>
      </c>
      <c r="U1374" s="2" t="s">
        <v>712</v>
      </c>
      <c r="W1374" s="2">
        <v>8.6999999999999994E-2</v>
      </c>
      <c r="X1374" s="2" t="s">
        <v>712</v>
      </c>
      <c r="AC1374" s="2">
        <v>8.1000000000000003E-2</v>
      </c>
      <c r="AD1374" s="2" t="s">
        <v>712</v>
      </c>
      <c r="AF1374" s="2">
        <v>8.1000000000000003E-2</v>
      </c>
      <c r="AG1374" s="2" t="s">
        <v>712</v>
      </c>
    </row>
    <row r="1375" spans="1:39" x14ac:dyDescent="0.25">
      <c r="A1375" s="2" t="s">
        <v>1802</v>
      </c>
      <c r="B1375" s="2" t="s">
        <v>1599</v>
      </c>
      <c r="C1375" s="2" t="s">
        <v>1573</v>
      </c>
      <c r="D1375" s="4">
        <f t="shared" si="24"/>
        <v>104</v>
      </c>
      <c r="Q1375" s="2">
        <v>0.41299999999999998</v>
      </c>
      <c r="R1375" s="2" t="s">
        <v>712</v>
      </c>
      <c r="Z1375" s="2">
        <v>0.47</v>
      </c>
      <c r="AA1375" s="2" t="s">
        <v>712</v>
      </c>
      <c r="AC1375" s="2">
        <v>0.57999999999999996</v>
      </c>
      <c r="AD1375" s="2" t="s">
        <v>712</v>
      </c>
      <c r="AF1375" s="2">
        <v>0.67900000000000005</v>
      </c>
      <c r="AG1375" s="2" t="s">
        <v>712</v>
      </c>
      <c r="AI1375" s="2">
        <v>0.628</v>
      </c>
      <c r="AJ1375" s="2" t="s">
        <v>712</v>
      </c>
      <c r="AK1375" s="2" t="s">
        <v>921</v>
      </c>
    </row>
    <row r="1376" spans="1:39" x14ac:dyDescent="0.25">
      <c r="A1376" s="2" t="s">
        <v>1802</v>
      </c>
      <c r="B1376" s="2" t="s">
        <v>1598</v>
      </c>
      <c r="C1376" s="2" t="s">
        <v>1573</v>
      </c>
      <c r="D1376" s="4">
        <f t="shared" si="24"/>
        <v>106</v>
      </c>
      <c r="K1376" s="2">
        <v>7</v>
      </c>
      <c r="N1376" s="2">
        <v>7.4340000000000002</v>
      </c>
      <c r="O1376" s="2" t="s">
        <v>708</v>
      </c>
      <c r="Q1376" s="2">
        <v>7.8680000000000003</v>
      </c>
      <c r="T1376" s="2">
        <v>7.1840000000000002</v>
      </c>
      <c r="U1376" s="2" t="s">
        <v>708</v>
      </c>
      <c r="W1376" s="2">
        <v>6.5</v>
      </c>
      <c r="AC1376" s="2">
        <v>9.1110000000000007</v>
      </c>
      <c r="AD1376" s="2" t="s">
        <v>712</v>
      </c>
      <c r="AF1376" s="2">
        <v>8.9420000000000002</v>
      </c>
      <c r="AG1376" s="2" t="s">
        <v>712</v>
      </c>
      <c r="AI1376" s="2">
        <v>9.4510000000000005</v>
      </c>
      <c r="AJ1376" s="2" t="s">
        <v>712</v>
      </c>
    </row>
    <row r="1377" spans="1:39" x14ac:dyDescent="0.25">
      <c r="A1377" s="2" t="s">
        <v>1802</v>
      </c>
      <c r="B1377" s="2" t="s">
        <v>1597</v>
      </c>
      <c r="C1377" s="2" t="s">
        <v>1573</v>
      </c>
      <c r="D1377" s="4">
        <f t="shared" si="24"/>
        <v>119</v>
      </c>
      <c r="AF1377" s="2">
        <v>0.125</v>
      </c>
      <c r="AG1377" s="2" t="s">
        <v>712</v>
      </c>
      <c r="AI1377" s="2">
        <v>0.16309999999999999</v>
      </c>
      <c r="AJ1377" s="2" t="s">
        <v>712</v>
      </c>
      <c r="AL1377" s="2">
        <v>0.1593</v>
      </c>
      <c r="AM1377" s="2" t="s">
        <v>712</v>
      </c>
    </row>
    <row r="1378" spans="1:39" x14ac:dyDescent="0.25">
      <c r="A1378" s="2" t="s">
        <v>1802</v>
      </c>
      <c r="B1378" s="2" t="s">
        <v>1596</v>
      </c>
      <c r="C1378" s="2" t="s">
        <v>1573</v>
      </c>
      <c r="D1378" s="4">
        <f t="shared" si="24"/>
        <v>125</v>
      </c>
    </row>
    <row r="1379" spans="1:39" x14ac:dyDescent="0.25">
      <c r="A1379" s="2" t="s">
        <v>1802</v>
      </c>
      <c r="B1379" s="2" t="s">
        <v>1595</v>
      </c>
      <c r="C1379" s="2" t="s">
        <v>1573</v>
      </c>
      <c r="D1379" s="4">
        <f t="shared" si="24"/>
        <v>126</v>
      </c>
      <c r="Z1379" s="2">
        <v>0.20499999999999999</v>
      </c>
      <c r="AC1379" s="2">
        <v>0.17199999999999999</v>
      </c>
      <c r="AD1379" s="2" t="s">
        <v>712</v>
      </c>
      <c r="AI1379" s="2">
        <v>0.14990000000000001</v>
      </c>
    </row>
    <row r="1380" spans="1:39" x14ac:dyDescent="0.25">
      <c r="A1380" s="2" t="s">
        <v>1802</v>
      </c>
      <c r="B1380" s="2" t="s">
        <v>1594</v>
      </c>
      <c r="C1380" s="2" t="s">
        <v>1573</v>
      </c>
      <c r="D1380" s="4">
        <f t="shared" si="24"/>
        <v>256</v>
      </c>
      <c r="W1380" s="2">
        <v>5.6099999999999997E-2</v>
      </c>
      <c r="X1380" s="2" t="s">
        <v>712</v>
      </c>
      <c r="Z1380" s="2">
        <v>4.2000000000000003E-2</v>
      </c>
      <c r="AA1380" s="2" t="s">
        <v>712</v>
      </c>
      <c r="AC1380" s="2">
        <v>4.6100000000000002E-2</v>
      </c>
      <c r="AD1380" s="2" t="s">
        <v>712</v>
      </c>
      <c r="AI1380" s="2">
        <v>4.0599999999999997E-2</v>
      </c>
      <c r="AJ1380" s="2" t="s">
        <v>712</v>
      </c>
      <c r="AK1380" s="2" t="s">
        <v>922</v>
      </c>
      <c r="AL1380" s="2">
        <v>4.0800000000000003E-2</v>
      </c>
      <c r="AM1380" s="2" t="s">
        <v>712</v>
      </c>
    </row>
    <row r="1381" spans="1:39" x14ac:dyDescent="0.25">
      <c r="A1381" s="2" t="s">
        <v>1802</v>
      </c>
      <c r="B1381" s="2" t="s">
        <v>1593</v>
      </c>
      <c r="C1381" s="2" t="s">
        <v>1573</v>
      </c>
      <c r="D1381" s="4">
        <f t="shared" si="24"/>
        <v>134</v>
      </c>
      <c r="K1381" s="2">
        <v>1.6E-2</v>
      </c>
      <c r="L1381" s="2" t="s">
        <v>712</v>
      </c>
      <c r="N1381" s="2">
        <v>1.7899999999999999E-2</v>
      </c>
      <c r="O1381" s="2" t="s">
        <v>712</v>
      </c>
      <c r="T1381" s="2">
        <v>2.69E-2</v>
      </c>
      <c r="U1381" s="2" t="s">
        <v>712</v>
      </c>
      <c r="Z1381" s="2">
        <v>4.9000000000000002E-2</v>
      </c>
      <c r="AC1381" s="2">
        <v>3.44E-2</v>
      </c>
      <c r="AD1381" s="2" t="s">
        <v>708</v>
      </c>
      <c r="AF1381" s="2">
        <v>3.44E-2</v>
      </c>
      <c r="AI1381" s="2">
        <v>1.4800000000000001E-2</v>
      </c>
      <c r="AJ1381" s="2" t="s">
        <v>712</v>
      </c>
      <c r="AL1381" s="2">
        <v>1.5299999999999999E-2</v>
      </c>
      <c r="AM1381" s="2" t="s">
        <v>712</v>
      </c>
    </row>
    <row r="1382" spans="1:39" x14ac:dyDescent="0.25">
      <c r="A1382" s="2" t="s">
        <v>1802</v>
      </c>
      <c r="B1382" s="2" t="s">
        <v>1592</v>
      </c>
      <c r="C1382" s="2" t="s">
        <v>1573</v>
      </c>
      <c r="D1382" s="4">
        <f t="shared" si="24"/>
        <v>140</v>
      </c>
      <c r="W1382" s="2">
        <v>6.7000000000000002E-3</v>
      </c>
      <c r="X1382" s="2" t="s">
        <v>712</v>
      </c>
      <c r="Z1382" s="2">
        <v>6.0000000000000001E-3</v>
      </c>
      <c r="AA1382" s="2" t="s">
        <v>712</v>
      </c>
      <c r="AC1382" s="2">
        <v>5.7999999999999996E-3</v>
      </c>
      <c r="AD1382" s="2" t="s">
        <v>712</v>
      </c>
      <c r="AF1382" s="2">
        <v>5.4999999999999997E-3</v>
      </c>
      <c r="AG1382" s="2" t="s">
        <v>712</v>
      </c>
      <c r="AI1382" s="2">
        <v>5.0000000000000001E-3</v>
      </c>
      <c r="AJ1382" s="2" t="s">
        <v>712</v>
      </c>
    </row>
    <row r="1383" spans="1:39" x14ac:dyDescent="0.25">
      <c r="A1383" s="2" t="s">
        <v>1802</v>
      </c>
      <c r="B1383" s="2" t="s">
        <v>1591</v>
      </c>
      <c r="C1383" s="2" t="s">
        <v>1573</v>
      </c>
      <c r="D1383" s="4">
        <f t="shared" si="24"/>
        <v>273</v>
      </c>
      <c r="AI1383" s="2">
        <v>9.64E-2</v>
      </c>
      <c r="AJ1383" s="2" t="s">
        <v>712</v>
      </c>
    </row>
    <row r="1384" spans="1:39" x14ac:dyDescent="0.25">
      <c r="A1384" s="2" t="s">
        <v>1802</v>
      </c>
      <c r="B1384" s="2" t="s">
        <v>1590</v>
      </c>
      <c r="C1384" s="2" t="s">
        <v>1573</v>
      </c>
      <c r="D1384" s="4">
        <f t="shared" si="24"/>
        <v>150</v>
      </c>
      <c r="W1384" s="2">
        <v>1.28</v>
      </c>
      <c r="X1384" s="2" t="s">
        <v>712</v>
      </c>
      <c r="Z1384" s="2">
        <v>1.2669999999999999</v>
      </c>
      <c r="AA1384" s="2" t="s">
        <v>712</v>
      </c>
      <c r="AC1384" s="2">
        <v>1.3029999999999999</v>
      </c>
      <c r="AD1384" s="2" t="s">
        <v>712</v>
      </c>
      <c r="AF1384" s="2">
        <v>1.248</v>
      </c>
      <c r="AG1384" s="2" t="s">
        <v>712</v>
      </c>
      <c r="AI1384" s="2">
        <v>1.2170000000000001</v>
      </c>
      <c r="AJ1384" s="2" t="s">
        <v>712</v>
      </c>
    </row>
    <row r="1385" spans="1:39" x14ac:dyDescent="0.25">
      <c r="A1385" s="2" t="s">
        <v>1802</v>
      </c>
      <c r="B1385" s="2" t="s">
        <v>1589</v>
      </c>
      <c r="C1385" s="2" t="s">
        <v>1573</v>
      </c>
      <c r="D1385" s="4">
        <f t="shared" si="24"/>
        <v>162</v>
      </c>
      <c r="W1385" s="2">
        <v>0.75</v>
      </c>
      <c r="X1385" s="2" t="s">
        <v>712</v>
      </c>
      <c r="Z1385" s="2">
        <v>0.78100000000000003</v>
      </c>
      <c r="AA1385" s="2" t="s">
        <v>712</v>
      </c>
      <c r="AB1385" s="2" t="s">
        <v>923</v>
      </c>
      <c r="AC1385" s="2">
        <v>0.80800000000000005</v>
      </c>
      <c r="AD1385" s="2" t="s">
        <v>712</v>
      </c>
      <c r="AF1385" s="2">
        <v>0.94820000000000004</v>
      </c>
      <c r="AG1385" s="2" t="s">
        <v>712</v>
      </c>
      <c r="AI1385" s="2">
        <v>0.81599999999999995</v>
      </c>
      <c r="AJ1385" s="2" t="s">
        <v>712</v>
      </c>
      <c r="AL1385" s="2">
        <v>0.83799999999999997</v>
      </c>
      <c r="AM1385" s="2" t="s">
        <v>712</v>
      </c>
    </row>
    <row r="1386" spans="1:39" x14ac:dyDescent="0.25">
      <c r="A1386" s="2" t="s">
        <v>1802</v>
      </c>
      <c r="B1386" s="2" t="s">
        <v>1588</v>
      </c>
      <c r="C1386" s="2" t="s">
        <v>1573</v>
      </c>
      <c r="D1386" s="4">
        <f t="shared" si="24"/>
        <v>173</v>
      </c>
      <c r="W1386" s="2">
        <v>2.84</v>
      </c>
      <c r="X1386" s="2" t="s">
        <v>712</v>
      </c>
      <c r="Y1386" s="2" t="s">
        <v>1804</v>
      </c>
      <c r="Z1386" s="2">
        <v>2.2919999999999998</v>
      </c>
      <c r="AA1386" s="2" t="s">
        <v>712</v>
      </c>
      <c r="AB1386" s="2" t="s">
        <v>1803</v>
      </c>
    </row>
    <row r="1387" spans="1:39" x14ac:dyDescent="0.25">
      <c r="A1387" s="2" t="s">
        <v>1802</v>
      </c>
      <c r="B1387" s="2" t="s">
        <v>1587</v>
      </c>
      <c r="C1387" s="2" t="s">
        <v>1573</v>
      </c>
      <c r="D1387" s="4">
        <f t="shared" si="24"/>
        <v>174</v>
      </c>
      <c r="W1387" s="2">
        <v>0.4</v>
      </c>
      <c r="X1387" s="2" t="s">
        <v>712</v>
      </c>
      <c r="AC1387" s="2">
        <v>0.872</v>
      </c>
      <c r="AD1387" s="2" t="s">
        <v>712</v>
      </c>
      <c r="AE1387" s="2" t="s">
        <v>924</v>
      </c>
      <c r="AF1387" s="2">
        <v>0.97629999999999995</v>
      </c>
      <c r="AG1387" s="2" t="s">
        <v>712</v>
      </c>
      <c r="AI1387" s="2">
        <v>0.91049999999999998</v>
      </c>
      <c r="AJ1387" s="2" t="s">
        <v>712</v>
      </c>
    </row>
    <row r="1388" spans="1:39" x14ac:dyDescent="0.25">
      <c r="A1388" s="2" t="s">
        <v>1802</v>
      </c>
      <c r="B1388" s="2" t="s">
        <v>1586</v>
      </c>
      <c r="C1388" s="2" t="s">
        <v>1573</v>
      </c>
      <c r="D1388" s="4">
        <f t="shared" si="24"/>
        <v>146</v>
      </c>
      <c r="W1388" s="2">
        <v>0.26900000000000002</v>
      </c>
      <c r="AC1388" s="2">
        <v>0.16400000000000001</v>
      </c>
      <c r="AD1388" s="2" t="s">
        <v>705</v>
      </c>
      <c r="AF1388" s="2">
        <v>0.14599999999999999</v>
      </c>
      <c r="AG1388" s="2" t="s">
        <v>705</v>
      </c>
    </row>
    <row r="1389" spans="1:39" x14ac:dyDescent="0.25">
      <c r="A1389" s="2" t="s">
        <v>1802</v>
      </c>
      <c r="B1389" s="2" t="s">
        <v>1585</v>
      </c>
      <c r="C1389" s="2" t="s">
        <v>1573</v>
      </c>
      <c r="D1389" s="4">
        <f t="shared" si="24"/>
        <v>183</v>
      </c>
      <c r="K1389" s="2">
        <v>1.47</v>
      </c>
      <c r="N1389" s="2">
        <v>2</v>
      </c>
      <c r="Q1389" s="2">
        <v>2.2000000000000002</v>
      </c>
      <c r="T1389" s="2">
        <v>2.67</v>
      </c>
      <c r="W1389" s="2">
        <v>2.25</v>
      </c>
      <c r="Z1389" s="2">
        <v>2.0499999999999998</v>
      </c>
      <c r="AC1389" s="2">
        <v>1.86</v>
      </c>
      <c r="AI1389" s="2">
        <v>1.0529999999999999</v>
      </c>
      <c r="AJ1389" s="2" t="s">
        <v>712</v>
      </c>
      <c r="AL1389" s="2">
        <v>0.98</v>
      </c>
      <c r="AM1389" s="2" t="s">
        <v>712</v>
      </c>
    </row>
    <row r="1390" spans="1:39" x14ac:dyDescent="0.25">
      <c r="A1390" s="2" t="s">
        <v>1802</v>
      </c>
      <c r="B1390" s="2" t="s">
        <v>1584</v>
      </c>
      <c r="C1390" s="2" t="s">
        <v>1573</v>
      </c>
      <c r="D1390" s="4">
        <f t="shared" si="24"/>
        <v>185</v>
      </c>
      <c r="Z1390" s="2">
        <v>14.3</v>
      </c>
      <c r="AC1390" s="2">
        <v>13.4</v>
      </c>
    </row>
    <row r="1391" spans="1:39" x14ac:dyDescent="0.25">
      <c r="A1391" s="2" t="s">
        <v>1802</v>
      </c>
      <c r="B1391" s="2" t="s">
        <v>1583</v>
      </c>
      <c r="C1391" s="2" t="s">
        <v>1573</v>
      </c>
      <c r="D1391" s="4">
        <f t="shared" si="24"/>
        <v>192</v>
      </c>
    </row>
    <row r="1392" spans="1:39" x14ac:dyDescent="0.25">
      <c r="A1392" s="2" t="s">
        <v>1802</v>
      </c>
      <c r="B1392" s="2" t="s">
        <v>1582</v>
      </c>
      <c r="C1392" s="2" t="s">
        <v>1573</v>
      </c>
      <c r="D1392" s="4">
        <f t="shared" si="24"/>
        <v>272</v>
      </c>
    </row>
    <row r="1393" spans="1:40" x14ac:dyDescent="0.25">
      <c r="A1393" s="2" t="s">
        <v>1802</v>
      </c>
      <c r="B1393" s="2" t="s">
        <v>1581</v>
      </c>
      <c r="C1393" s="2" t="s">
        <v>1573</v>
      </c>
      <c r="D1393" s="4">
        <f t="shared" si="24"/>
        <v>199</v>
      </c>
      <c r="Z1393" s="2">
        <v>0.48199999999999998</v>
      </c>
      <c r="AA1393" s="2" t="s">
        <v>712</v>
      </c>
      <c r="AC1393" s="2">
        <v>0.41589999999999999</v>
      </c>
      <c r="AD1393" s="2" t="s">
        <v>712</v>
      </c>
      <c r="AF1393" s="2">
        <v>0.35849999999999999</v>
      </c>
      <c r="AG1393" s="2" t="s">
        <v>712</v>
      </c>
      <c r="AI1393" s="2">
        <v>0.30580000000000002</v>
      </c>
      <c r="AJ1393" s="2" t="s">
        <v>712</v>
      </c>
    </row>
    <row r="1394" spans="1:40" x14ac:dyDescent="0.25">
      <c r="A1394" s="2" t="s">
        <v>1802</v>
      </c>
      <c r="B1394" s="2" t="s">
        <v>1580</v>
      </c>
      <c r="C1394" s="2" t="s">
        <v>1573</v>
      </c>
      <c r="D1394" s="4">
        <f t="shared" si="24"/>
        <v>198</v>
      </c>
      <c r="W1394" s="2">
        <v>0.25929999999999997</v>
      </c>
      <c r="X1394" s="2" t="s">
        <v>712</v>
      </c>
      <c r="Z1394" s="2">
        <v>0.25359999999999999</v>
      </c>
      <c r="AA1394" s="2" t="s">
        <v>712</v>
      </c>
      <c r="AC1394" s="2">
        <v>0.18709999999999999</v>
      </c>
      <c r="AD1394" s="2" t="s">
        <v>712</v>
      </c>
      <c r="AF1394" s="2">
        <v>0.16739999999999999</v>
      </c>
      <c r="AG1394" s="2" t="s">
        <v>712</v>
      </c>
      <c r="AI1394" s="2">
        <v>0.16170000000000001</v>
      </c>
      <c r="AJ1394" s="2" t="s">
        <v>712</v>
      </c>
      <c r="AL1394" s="2">
        <v>0.16400000000000001</v>
      </c>
      <c r="AM1394" s="2" t="s">
        <v>712</v>
      </c>
    </row>
    <row r="1395" spans="1:40" x14ac:dyDescent="0.25">
      <c r="A1395" s="2" t="s">
        <v>1802</v>
      </c>
      <c r="B1395" s="2" t="s">
        <v>1579</v>
      </c>
      <c r="C1395" s="2" t="s">
        <v>1573</v>
      </c>
      <c r="D1395" s="4">
        <f t="shared" si="24"/>
        <v>203</v>
      </c>
      <c r="T1395" s="2">
        <v>5.5019999999999998</v>
      </c>
      <c r="W1395" s="2">
        <v>6.8</v>
      </c>
      <c r="X1395" s="2" t="s">
        <v>712</v>
      </c>
      <c r="Z1395" s="2">
        <v>4.5090000000000003</v>
      </c>
      <c r="AA1395" s="2" t="s">
        <v>712</v>
      </c>
      <c r="AC1395" s="2">
        <v>5.4480000000000004</v>
      </c>
      <c r="AD1395" s="2" t="s">
        <v>712</v>
      </c>
      <c r="AF1395" s="2">
        <v>5.8979999999999997</v>
      </c>
      <c r="AG1395" s="2" t="s">
        <v>712</v>
      </c>
      <c r="AI1395" s="2">
        <v>5.3079999999999998</v>
      </c>
      <c r="AJ1395" s="2" t="s">
        <v>712</v>
      </c>
    </row>
    <row r="1396" spans="1:40" x14ac:dyDescent="0.25">
      <c r="A1396" s="2" t="s">
        <v>1802</v>
      </c>
      <c r="B1396" s="2" t="s">
        <v>1578</v>
      </c>
      <c r="C1396" s="2" t="s">
        <v>1573</v>
      </c>
      <c r="D1396" s="4">
        <f t="shared" si="24"/>
        <v>210</v>
      </c>
      <c r="K1396" s="2">
        <v>0.98099999999999998</v>
      </c>
      <c r="L1396" s="2" t="s">
        <v>712</v>
      </c>
      <c r="N1396" s="2">
        <v>1.038</v>
      </c>
      <c r="O1396" s="2" t="s">
        <v>712</v>
      </c>
      <c r="Q1396" s="2">
        <v>1.006</v>
      </c>
      <c r="R1396" s="2" t="s">
        <v>712</v>
      </c>
      <c r="W1396" s="2">
        <v>1.016</v>
      </c>
      <c r="X1396" s="2" t="s">
        <v>712</v>
      </c>
      <c r="Z1396" s="2">
        <v>1.052</v>
      </c>
      <c r="AA1396" s="2" t="s">
        <v>712</v>
      </c>
      <c r="AC1396" s="2">
        <v>1.038</v>
      </c>
      <c r="AD1396" s="2" t="s">
        <v>712</v>
      </c>
      <c r="AF1396" s="2">
        <v>1</v>
      </c>
      <c r="AG1396" s="2" t="s">
        <v>712</v>
      </c>
      <c r="AI1396" s="2">
        <v>1.0189999999999999</v>
      </c>
      <c r="AJ1396" s="2" t="s">
        <v>712</v>
      </c>
    </row>
    <row r="1397" spans="1:40" x14ac:dyDescent="0.25">
      <c r="A1397" s="2" t="s">
        <v>1802</v>
      </c>
      <c r="B1397" s="2" t="s">
        <v>1577</v>
      </c>
      <c r="C1397" s="2" t="s">
        <v>1573</v>
      </c>
      <c r="D1397" s="4">
        <f t="shared" si="24"/>
        <v>211</v>
      </c>
      <c r="K1397" s="2">
        <v>1.1399999999999999</v>
      </c>
      <c r="L1397" s="2" t="s">
        <v>712</v>
      </c>
      <c r="N1397" s="2">
        <v>1.129</v>
      </c>
      <c r="O1397" s="2" t="s">
        <v>712</v>
      </c>
      <c r="Q1397" s="2">
        <v>1.103</v>
      </c>
      <c r="R1397" s="2" t="s">
        <v>712</v>
      </c>
      <c r="T1397" s="2">
        <v>1.143</v>
      </c>
      <c r="U1397" s="2" t="s">
        <v>712</v>
      </c>
      <c r="W1397" s="2">
        <v>1.1919999999999999</v>
      </c>
      <c r="X1397" s="2" t="s">
        <v>712</v>
      </c>
      <c r="Z1397" s="2">
        <v>1.056</v>
      </c>
      <c r="AA1397" s="2" t="s">
        <v>712</v>
      </c>
      <c r="AC1397" s="2">
        <v>1.069</v>
      </c>
      <c r="AD1397" s="2" t="s">
        <v>712</v>
      </c>
      <c r="AF1397" s="2">
        <v>0.98099999999999998</v>
      </c>
      <c r="AG1397" s="2" t="s">
        <v>712</v>
      </c>
      <c r="AI1397" s="2">
        <v>1.202</v>
      </c>
      <c r="AJ1397" s="2" t="s">
        <v>712</v>
      </c>
      <c r="AL1397" s="2">
        <v>0.91700000000000004</v>
      </c>
      <c r="AM1397" s="2" t="s">
        <v>712</v>
      </c>
    </row>
    <row r="1398" spans="1:40" x14ac:dyDescent="0.25">
      <c r="A1398" s="2" t="s">
        <v>1802</v>
      </c>
      <c r="B1398" s="2" t="s">
        <v>1576</v>
      </c>
      <c r="C1398" s="2" t="s">
        <v>1573</v>
      </c>
      <c r="D1398" s="4">
        <f t="shared" si="24"/>
        <v>154</v>
      </c>
      <c r="Z1398" s="2">
        <v>0.215</v>
      </c>
      <c r="AC1398" s="2">
        <v>0.21210000000000001</v>
      </c>
      <c r="AD1398" s="2" t="s">
        <v>712</v>
      </c>
      <c r="AF1398" s="2">
        <v>0.22639999999999999</v>
      </c>
      <c r="AG1398" s="2" t="s">
        <v>712</v>
      </c>
      <c r="AL1398" s="2">
        <v>0.23169999999999999</v>
      </c>
      <c r="AM1398" s="2" t="s">
        <v>712</v>
      </c>
    </row>
    <row r="1399" spans="1:40" x14ac:dyDescent="0.25">
      <c r="A1399" s="2" t="s">
        <v>1802</v>
      </c>
      <c r="B1399" s="2" t="s">
        <v>1575</v>
      </c>
      <c r="C1399" s="2" t="s">
        <v>1573</v>
      </c>
      <c r="D1399" s="4">
        <f t="shared" si="24"/>
        <v>230</v>
      </c>
      <c r="W1399" s="2">
        <v>4.6369999999999996</v>
      </c>
      <c r="AC1399" s="2">
        <v>3.3109999999999999</v>
      </c>
      <c r="AD1399" s="2" t="s">
        <v>708</v>
      </c>
      <c r="AF1399" s="2">
        <v>3.3180000000000001</v>
      </c>
      <c r="AG1399" s="2" t="s">
        <v>708</v>
      </c>
      <c r="AI1399" s="2">
        <v>3.266</v>
      </c>
      <c r="AJ1399" s="2" t="s">
        <v>708</v>
      </c>
    </row>
    <row r="1400" spans="1:40" x14ac:dyDescent="0.25">
      <c r="A1400" s="2" t="s">
        <v>1802</v>
      </c>
      <c r="B1400" s="2" t="s">
        <v>1574</v>
      </c>
      <c r="C1400" s="2" t="s">
        <v>1573</v>
      </c>
      <c r="D1400" s="4">
        <f t="shared" si="24"/>
        <v>229</v>
      </c>
      <c r="Q1400" s="2">
        <v>6.9749999999999996</v>
      </c>
      <c r="R1400" s="2" t="s">
        <v>712</v>
      </c>
      <c r="T1400" s="2">
        <v>7.1429999999999998</v>
      </c>
      <c r="U1400" s="2" t="s">
        <v>712</v>
      </c>
      <c r="AC1400" s="2">
        <v>7.3120000000000003</v>
      </c>
      <c r="AD1400" s="2" t="s">
        <v>712</v>
      </c>
      <c r="AF1400" s="2">
        <v>5.99</v>
      </c>
      <c r="AG1400" s="2" t="s">
        <v>712</v>
      </c>
      <c r="AI1400" s="2">
        <v>5.8659999999999997</v>
      </c>
      <c r="AJ1400" s="2" t="s">
        <v>712</v>
      </c>
    </row>
    <row r="1401" spans="1:40" x14ac:dyDescent="0.25">
      <c r="A1401" s="2" t="s">
        <v>1802</v>
      </c>
      <c r="B1401" s="2" t="s">
        <v>1572</v>
      </c>
      <c r="C1401" s="2" t="s">
        <v>1555</v>
      </c>
      <c r="D1401" s="4">
        <f t="shared" si="24"/>
        <v>10</v>
      </c>
      <c r="AC1401" s="2">
        <v>4.4429999999999996</v>
      </c>
      <c r="AE1401" s="2" t="s">
        <v>925</v>
      </c>
      <c r="AF1401" s="2">
        <v>4.1909999999999998</v>
      </c>
      <c r="AH1401" s="2" t="s">
        <v>926</v>
      </c>
      <c r="AI1401" s="2">
        <v>3.7440000000000002</v>
      </c>
      <c r="AK1401" s="2" t="s">
        <v>927</v>
      </c>
      <c r="AL1401" s="2">
        <v>4.2590000000000003</v>
      </c>
      <c r="AN1401" s="2" t="s">
        <v>928</v>
      </c>
    </row>
    <row r="1402" spans="1:40" x14ac:dyDescent="0.25">
      <c r="A1402" s="2" t="s">
        <v>1802</v>
      </c>
      <c r="B1402" s="2" t="s">
        <v>1571</v>
      </c>
      <c r="C1402" s="2" t="s">
        <v>1555</v>
      </c>
      <c r="D1402" s="4">
        <f t="shared" si="24"/>
        <v>47</v>
      </c>
    </row>
    <row r="1403" spans="1:40" x14ac:dyDescent="0.25">
      <c r="A1403" s="2" t="s">
        <v>1802</v>
      </c>
      <c r="B1403" s="2" t="s">
        <v>1570</v>
      </c>
      <c r="C1403" s="2" t="s">
        <v>1555</v>
      </c>
      <c r="D1403" s="4">
        <f t="shared" si="24"/>
        <v>66</v>
      </c>
      <c r="T1403" s="2">
        <v>6.0000000000000001E-3</v>
      </c>
      <c r="AC1403" s="2">
        <v>2.29E-2</v>
      </c>
      <c r="AD1403" s="2" t="s">
        <v>708</v>
      </c>
      <c r="AF1403" s="2">
        <v>2.53E-2</v>
      </c>
      <c r="AG1403" s="2" t="s">
        <v>708</v>
      </c>
    </row>
    <row r="1404" spans="1:40" x14ac:dyDescent="0.25">
      <c r="A1404" s="2" t="s">
        <v>1802</v>
      </c>
      <c r="B1404" s="2" t="s">
        <v>1569</v>
      </c>
      <c r="C1404" s="2" t="s">
        <v>1555</v>
      </c>
      <c r="D1404" s="4">
        <f t="shared" si="24"/>
        <v>83</v>
      </c>
    </row>
    <row r="1405" spans="1:40" x14ac:dyDescent="0.25">
      <c r="A1405" s="2" t="s">
        <v>1802</v>
      </c>
      <c r="B1405" s="2" t="s">
        <v>1568</v>
      </c>
      <c r="C1405" s="2" t="s">
        <v>1555</v>
      </c>
      <c r="D1405" s="4">
        <f t="shared" si="24"/>
        <v>127</v>
      </c>
    </row>
    <row r="1406" spans="1:40" x14ac:dyDescent="0.25">
      <c r="A1406" s="2" t="s">
        <v>1802</v>
      </c>
      <c r="B1406" s="2" t="s">
        <v>1567</v>
      </c>
      <c r="C1406" s="2" t="s">
        <v>1555</v>
      </c>
      <c r="D1406" s="4">
        <f t="shared" si="24"/>
        <v>145</v>
      </c>
    </row>
    <row r="1407" spans="1:40" x14ac:dyDescent="0.25">
      <c r="A1407" s="2" t="s">
        <v>1802</v>
      </c>
      <c r="B1407" s="2" t="s">
        <v>1566</v>
      </c>
      <c r="C1407" s="2" t="s">
        <v>1555</v>
      </c>
      <c r="D1407" s="4">
        <f t="shared" si="24"/>
        <v>148</v>
      </c>
    </row>
    <row r="1408" spans="1:40" x14ac:dyDescent="0.25">
      <c r="A1408" s="2" t="s">
        <v>1802</v>
      </c>
      <c r="B1408" s="2" t="s">
        <v>1565</v>
      </c>
      <c r="C1408" s="2" t="s">
        <v>1555</v>
      </c>
      <c r="D1408" s="4">
        <f t="shared" si="24"/>
        <v>156</v>
      </c>
      <c r="T1408" s="2">
        <v>0.874</v>
      </c>
      <c r="AC1408" s="2">
        <v>1.02</v>
      </c>
      <c r="AD1408" s="2" t="s">
        <v>705</v>
      </c>
      <c r="AF1408" s="2">
        <v>1.149</v>
      </c>
      <c r="AG1408" s="2" t="s">
        <v>712</v>
      </c>
      <c r="AI1408" s="2">
        <v>0.81</v>
      </c>
      <c r="AJ1408" s="2" t="s">
        <v>712</v>
      </c>
      <c r="AK1408" s="2" t="s">
        <v>929</v>
      </c>
    </row>
    <row r="1409" spans="1:38" x14ac:dyDescent="0.25">
      <c r="A1409" s="2" t="s">
        <v>1802</v>
      </c>
      <c r="B1409" s="2" t="s">
        <v>1564</v>
      </c>
      <c r="C1409" s="2" t="s">
        <v>1555</v>
      </c>
      <c r="D1409" s="4">
        <f t="shared" si="24"/>
        <v>160</v>
      </c>
    </row>
    <row r="1410" spans="1:38" x14ac:dyDescent="0.25">
      <c r="A1410" s="2" t="s">
        <v>1802</v>
      </c>
      <c r="B1410" s="2" t="s">
        <v>1563</v>
      </c>
      <c r="C1410" s="2" t="s">
        <v>1555</v>
      </c>
      <c r="D1410" s="4">
        <f t="shared" si="24"/>
        <v>180</v>
      </c>
    </row>
    <row r="1411" spans="1:38" x14ac:dyDescent="0.25">
      <c r="A1411" s="2" t="s">
        <v>1802</v>
      </c>
      <c r="B1411" s="2" t="s">
        <v>1562</v>
      </c>
      <c r="C1411" s="2" t="s">
        <v>1555</v>
      </c>
      <c r="D1411" s="4">
        <f t="shared" si="24"/>
        <v>244</v>
      </c>
    </row>
    <row r="1412" spans="1:38" x14ac:dyDescent="0.25">
      <c r="A1412" s="2" t="s">
        <v>1802</v>
      </c>
      <c r="B1412" s="2" t="s">
        <v>1561</v>
      </c>
      <c r="C1412" s="2" t="s">
        <v>1555</v>
      </c>
      <c r="D1412" s="4">
        <f t="shared" si="24"/>
        <v>25</v>
      </c>
    </row>
    <row r="1413" spans="1:38" x14ac:dyDescent="0.25">
      <c r="A1413" s="2" t="s">
        <v>1802</v>
      </c>
      <c r="B1413" s="2" t="s">
        <v>1560</v>
      </c>
      <c r="C1413" s="2" t="s">
        <v>1555</v>
      </c>
      <c r="D1413" s="4">
        <f t="shared" si="24"/>
        <v>218</v>
      </c>
    </row>
    <row r="1414" spans="1:38" x14ac:dyDescent="0.25">
      <c r="A1414" s="2" t="s">
        <v>1802</v>
      </c>
      <c r="B1414" s="2" t="s">
        <v>1559</v>
      </c>
      <c r="C1414" s="2" t="s">
        <v>1555</v>
      </c>
      <c r="D1414" s="4">
        <f t="shared" si="24"/>
        <v>219</v>
      </c>
    </row>
    <row r="1415" spans="1:38" x14ac:dyDescent="0.25">
      <c r="A1415" s="2" t="s">
        <v>1802</v>
      </c>
      <c r="B1415" s="2" t="s">
        <v>1558</v>
      </c>
      <c r="C1415" s="2" t="s">
        <v>1555</v>
      </c>
      <c r="D1415" s="4">
        <f t="shared" si="24"/>
        <v>227</v>
      </c>
    </row>
    <row r="1416" spans="1:38" x14ac:dyDescent="0.25">
      <c r="A1416" s="2" t="s">
        <v>1802</v>
      </c>
      <c r="B1416" s="2" t="s">
        <v>1556</v>
      </c>
      <c r="C1416" s="2" t="s">
        <v>1555</v>
      </c>
      <c r="D1416" s="4">
        <f t="shared" si="24"/>
        <v>155</v>
      </c>
    </row>
    <row r="1418" spans="1:38" x14ac:dyDescent="0.25">
      <c r="D1418" s="5">
        <v>1</v>
      </c>
      <c r="E1418" s="5">
        <f>D1418+1</f>
        <v>2</v>
      </c>
      <c r="F1418" s="5">
        <f t="shared" ref="F1418:AL1418" si="25">E1418+1</f>
        <v>3</v>
      </c>
      <c r="G1418" s="5">
        <f t="shared" si="25"/>
        <v>4</v>
      </c>
      <c r="H1418" s="5">
        <f t="shared" si="25"/>
        <v>5</v>
      </c>
      <c r="I1418" s="5">
        <f t="shared" si="25"/>
        <v>6</v>
      </c>
      <c r="J1418" s="5">
        <f t="shared" si="25"/>
        <v>7</v>
      </c>
      <c r="K1418" s="5">
        <f t="shared" si="25"/>
        <v>8</v>
      </c>
      <c r="L1418" s="5">
        <f t="shared" si="25"/>
        <v>9</v>
      </c>
      <c r="M1418" s="5">
        <f t="shared" si="25"/>
        <v>10</v>
      </c>
      <c r="N1418" s="5">
        <f t="shared" si="25"/>
        <v>11</v>
      </c>
      <c r="O1418" s="5">
        <f t="shared" si="25"/>
        <v>12</v>
      </c>
      <c r="P1418" s="5">
        <f t="shared" si="25"/>
        <v>13</v>
      </c>
      <c r="Q1418" s="5">
        <f t="shared" si="25"/>
        <v>14</v>
      </c>
      <c r="R1418" s="5">
        <f t="shared" si="25"/>
        <v>15</v>
      </c>
      <c r="S1418" s="5">
        <f t="shared" si="25"/>
        <v>16</v>
      </c>
      <c r="T1418" s="5">
        <f t="shared" si="25"/>
        <v>17</v>
      </c>
      <c r="U1418" s="5">
        <f t="shared" si="25"/>
        <v>18</v>
      </c>
      <c r="V1418" s="5">
        <f t="shared" si="25"/>
        <v>19</v>
      </c>
      <c r="W1418" s="5">
        <f t="shared" si="25"/>
        <v>20</v>
      </c>
      <c r="X1418" s="5">
        <f t="shared" si="25"/>
        <v>21</v>
      </c>
      <c r="Y1418" s="5">
        <f t="shared" si="25"/>
        <v>22</v>
      </c>
      <c r="Z1418" s="5">
        <f t="shared" si="25"/>
        <v>23</v>
      </c>
      <c r="AA1418" s="5">
        <f t="shared" si="25"/>
        <v>24</v>
      </c>
      <c r="AB1418" s="5">
        <f t="shared" si="25"/>
        <v>25</v>
      </c>
      <c r="AC1418" s="5">
        <f t="shared" si="25"/>
        <v>26</v>
      </c>
      <c r="AD1418" s="5">
        <f t="shared" si="25"/>
        <v>27</v>
      </c>
      <c r="AE1418" s="5">
        <f t="shared" si="25"/>
        <v>28</v>
      </c>
      <c r="AF1418" s="5">
        <f t="shared" si="25"/>
        <v>29</v>
      </c>
      <c r="AG1418" s="5">
        <f t="shared" si="25"/>
        <v>30</v>
      </c>
      <c r="AH1418" s="5">
        <f t="shared" si="25"/>
        <v>31</v>
      </c>
      <c r="AI1418" s="5">
        <f t="shared" si="25"/>
        <v>32</v>
      </c>
      <c r="AJ1418" s="5">
        <f t="shared" si="25"/>
        <v>33</v>
      </c>
      <c r="AK1418" s="5">
        <f t="shared" si="25"/>
        <v>34</v>
      </c>
      <c r="AL1418" s="5">
        <f t="shared" si="25"/>
        <v>35</v>
      </c>
    </row>
    <row r="1419" spans="1:38" x14ac:dyDescent="0.25">
      <c r="D1419" s="4" t="str">
        <f t="shared" ref="D1419:D1482" si="26">IF(B1419="","",VALUE(LEFT(B1419,FIND(".|",B1419)-1)))</f>
        <v/>
      </c>
      <c r="E1419" s="2" t="s">
        <v>1779</v>
      </c>
      <c r="H1419" s="2" t="s">
        <v>1778</v>
      </c>
      <c r="K1419" s="2" t="s">
        <v>1777</v>
      </c>
      <c r="N1419" s="2" t="s">
        <v>1776</v>
      </c>
      <c r="Q1419" s="2" t="s">
        <v>1775</v>
      </c>
      <c r="T1419" s="2" t="s">
        <v>1774</v>
      </c>
      <c r="W1419" s="2" t="s">
        <v>1773</v>
      </c>
      <c r="Z1419" s="2" t="s">
        <v>1772</v>
      </c>
      <c r="AC1419" s="2" t="s">
        <v>1771</v>
      </c>
      <c r="AF1419" s="2" t="s">
        <v>1770</v>
      </c>
      <c r="AI1419" s="2" t="s">
        <v>1769</v>
      </c>
      <c r="AL1419" s="2" t="s">
        <v>1768</v>
      </c>
    </row>
    <row r="1420" spans="1:38" x14ac:dyDescent="0.25">
      <c r="A1420" s="2" t="s">
        <v>1798</v>
      </c>
      <c r="B1420" s="2" t="s">
        <v>1767</v>
      </c>
      <c r="C1420" s="2" t="s">
        <v>1712</v>
      </c>
      <c r="D1420" s="4">
        <f t="shared" si="26"/>
        <v>4</v>
      </c>
      <c r="K1420" s="2">
        <v>2</v>
      </c>
      <c r="N1420" s="2">
        <v>2.5</v>
      </c>
      <c r="Q1420" s="2">
        <v>3</v>
      </c>
      <c r="T1420" s="2">
        <v>3.5</v>
      </c>
      <c r="W1420" s="2">
        <v>4.5</v>
      </c>
      <c r="AC1420" s="2">
        <v>5.7229999999999999</v>
      </c>
      <c r="AD1420" s="2" t="s">
        <v>708</v>
      </c>
      <c r="AI1420" s="2">
        <v>8.4250000000000007</v>
      </c>
      <c r="AJ1420" s="2" t="s">
        <v>708</v>
      </c>
    </row>
    <row r="1421" spans="1:38" x14ac:dyDescent="0.25">
      <c r="A1421" s="2" t="s">
        <v>1798</v>
      </c>
      <c r="B1421" s="2" t="s">
        <v>1766</v>
      </c>
      <c r="C1421" s="2" t="s">
        <v>1712</v>
      </c>
      <c r="D1421" s="4">
        <f t="shared" si="26"/>
        <v>7</v>
      </c>
      <c r="T1421" s="2">
        <v>0.48</v>
      </c>
      <c r="AC1421" s="2">
        <v>0.64049999999999996</v>
      </c>
      <c r="AD1421" s="2" t="s">
        <v>705</v>
      </c>
      <c r="AF1421" s="2">
        <v>0.70579999999999998</v>
      </c>
      <c r="AG1421" s="2" t="s">
        <v>705</v>
      </c>
    </row>
    <row r="1422" spans="1:38" x14ac:dyDescent="0.25">
      <c r="A1422" s="2" t="s">
        <v>1798</v>
      </c>
      <c r="B1422" s="2" t="s">
        <v>1765</v>
      </c>
      <c r="C1422" s="2" t="s">
        <v>1712</v>
      </c>
      <c r="D1422" s="4">
        <f t="shared" si="26"/>
        <v>53</v>
      </c>
      <c r="T1422" s="2">
        <v>0.11</v>
      </c>
      <c r="AC1422" s="2">
        <v>0.13</v>
      </c>
      <c r="AD1422" s="2" t="s">
        <v>708</v>
      </c>
    </row>
    <row r="1423" spans="1:38" x14ac:dyDescent="0.25">
      <c r="A1423" s="2" t="s">
        <v>1798</v>
      </c>
      <c r="B1423" s="2" t="s">
        <v>1764</v>
      </c>
      <c r="C1423" s="2" t="s">
        <v>1712</v>
      </c>
      <c r="D1423" s="4">
        <f t="shared" si="26"/>
        <v>20</v>
      </c>
      <c r="T1423" s="2">
        <v>0.09</v>
      </c>
      <c r="W1423" s="2">
        <v>0.113</v>
      </c>
      <c r="Z1423" s="2">
        <v>0.1434</v>
      </c>
      <c r="AA1423" s="2" t="s">
        <v>708</v>
      </c>
      <c r="AC1423" s="2">
        <v>0.19400000000000001</v>
      </c>
    </row>
    <row r="1424" spans="1:38" x14ac:dyDescent="0.25">
      <c r="A1424" s="2" t="s">
        <v>1798</v>
      </c>
      <c r="B1424" s="2" t="s">
        <v>1763</v>
      </c>
      <c r="C1424" s="2" t="s">
        <v>1712</v>
      </c>
      <c r="D1424" s="4">
        <f t="shared" si="26"/>
        <v>233</v>
      </c>
      <c r="T1424" s="2">
        <v>0.28999999999999998</v>
      </c>
      <c r="W1424" s="2">
        <v>0.376</v>
      </c>
      <c r="AC1424" s="2">
        <v>0.7157</v>
      </c>
      <c r="AD1424" s="2" t="s">
        <v>705</v>
      </c>
      <c r="AF1424" s="2">
        <v>0.81799999999999995</v>
      </c>
      <c r="AG1424" s="2" t="s">
        <v>705</v>
      </c>
    </row>
    <row r="1425" spans="1:39" x14ac:dyDescent="0.25">
      <c r="A1425" s="2" t="s">
        <v>1798</v>
      </c>
      <c r="B1425" s="2" t="s">
        <v>1762</v>
      </c>
      <c r="C1425" s="2" t="s">
        <v>1712</v>
      </c>
      <c r="D1425" s="4">
        <f t="shared" si="26"/>
        <v>29</v>
      </c>
      <c r="T1425" s="2">
        <v>0.1</v>
      </c>
      <c r="AC1425" s="2">
        <v>0.28799999999999998</v>
      </c>
      <c r="AD1425" s="2" t="s">
        <v>708</v>
      </c>
    </row>
    <row r="1426" spans="1:39" x14ac:dyDescent="0.25">
      <c r="A1426" s="2" t="s">
        <v>1798</v>
      </c>
      <c r="B1426" s="2" t="s">
        <v>1761</v>
      </c>
      <c r="C1426" s="2" t="s">
        <v>1712</v>
      </c>
      <c r="D1426" s="4">
        <f t="shared" si="26"/>
        <v>35</v>
      </c>
      <c r="AC1426" s="2">
        <v>2.1999999999999999E-2</v>
      </c>
      <c r="AD1426" s="2" t="s">
        <v>708</v>
      </c>
    </row>
    <row r="1427" spans="1:39" x14ac:dyDescent="0.25">
      <c r="A1427" s="2" t="s">
        <v>1798</v>
      </c>
      <c r="B1427" s="2" t="s">
        <v>1760</v>
      </c>
      <c r="C1427" s="2" t="s">
        <v>1712</v>
      </c>
      <c r="D1427" s="4">
        <f t="shared" si="26"/>
        <v>32</v>
      </c>
      <c r="T1427" s="2">
        <v>0.39600000000000002</v>
      </c>
      <c r="W1427" s="2">
        <v>0.4</v>
      </c>
      <c r="AC1427" s="2">
        <v>0.96640000000000004</v>
      </c>
      <c r="AD1427" s="2" t="s">
        <v>705</v>
      </c>
    </row>
    <row r="1428" spans="1:39" x14ac:dyDescent="0.25">
      <c r="A1428" s="2" t="s">
        <v>1798</v>
      </c>
      <c r="B1428" s="2" t="s">
        <v>1759</v>
      </c>
      <c r="C1428" s="2" t="s">
        <v>1712</v>
      </c>
      <c r="D1428" s="4">
        <f t="shared" si="26"/>
        <v>37</v>
      </c>
      <c r="T1428" s="2">
        <v>1.9400000000000001E-2</v>
      </c>
      <c r="U1428" s="2" t="s">
        <v>708</v>
      </c>
      <c r="AC1428" s="2">
        <v>6.6199999999999995E-2</v>
      </c>
      <c r="AD1428" s="2" t="s">
        <v>705</v>
      </c>
      <c r="AF1428" s="2">
        <v>7.2499999999999995E-2</v>
      </c>
      <c r="AG1428" s="2" t="s">
        <v>705</v>
      </c>
    </row>
    <row r="1429" spans="1:39" x14ac:dyDescent="0.25">
      <c r="A1429" s="2" t="s">
        <v>1798</v>
      </c>
      <c r="B1429" s="2" t="s">
        <v>1758</v>
      </c>
      <c r="C1429" s="2" t="s">
        <v>1712</v>
      </c>
      <c r="D1429" s="4">
        <f t="shared" si="26"/>
        <v>39</v>
      </c>
      <c r="T1429" s="2">
        <v>0.18099999999999999</v>
      </c>
      <c r="AC1429" s="2">
        <v>0.84919999999999995</v>
      </c>
      <c r="AD1429" s="2" t="s">
        <v>705</v>
      </c>
      <c r="AF1429" s="2">
        <v>0.87960000000000005</v>
      </c>
      <c r="AG1429" s="2" t="s">
        <v>705</v>
      </c>
    </row>
    <row r="1430" spans="1:39" x14ac:dyDescent="0.25">
      <c r="A1430" s="2" t="s">
        <v>1798</v>
      </c>
      <c r="B1430" s="2" t="s">
        <v>1757</v>
      </c>
      <c r="C1430" s="2" t="s">
        <v>1712</v>
      </c>
      <c r="D1430" s="4">
        <f t="shared" si="26"/>
        <v>45</v>
      </c>
      <c r="AC1430" s="2">
        <v>0.01</v>
      </c>
    </row>
    <row r="1431" spans="1:39" x14ac:dyDescent="0.25">
      <c r="A1431" s="2" t="s">
        <v>1798</v>
      </c>
      <c r="B1431" s="2" t="s">
        <v>1756</v>
      </c>
      <c r="C1431" s="2" t="s">
        <v>1712</v>
      </c>
      <c r="D1431" s="4">
        <f t="shared" si="26"/>
        <v>46</v>
      </c>
      <c r="T1431" s="2">
        <v>0.04</v>
      </c>
      <c r="AC1431" s="2">
        <v>4.5999999999999999E-2</v>
      </c>
      <c r="AD1431" s="2" t="s">
        <v>708</v>
      </c>
    </row>
    <row r="1432" spans="1:39" x14ac:dyDescent="0.25">
      <c r="A1432" s="2" t="s">
        <v>1798</v>
      </c>
      <c r="B1432" s="2" t="s">
        <v>1755</v>
      </c>
      <c r="C1432" s="2" t="s">
        <v>1712</v>
      </c>
      <c r="D1432" s="4">
        <f t="shared" si="26"/>
        <v>107</v>
      </c>
      <c r="T1432" s="2">
        <v>0.70899999999999996</v>
      </c>
      <c r="W1432" s="2">
        <v>1.1000000000000001</v>
      </c>
      <c r="Z1432" s="2">
        <v>1.232</v>
      </c>
      <c r="AC1432" s="2">
        <v>1.409</v>
      </c>
      <c r="AD1432" s="2" t="s">
        <v>705</v>
      </c>
      <c r="AF1432" s="2">
        <v>1.5489999999999999</v>
      </c>
      <c r="AG1432" s="2" t="s">
        <v>705</v>
      </c>
    </row>
    <row r="1433" spans="1:39" x14ac:dyDescent="0.25">
      <c r="A1433" s="2" t="s">
        <v>1798</v>
      </c>
      <c r="B1433" s="2" t="s">
        <v>1754</v>
      </c>
      <c r="C1433" s="2" t="s">
        <v>1712</v>
      </c>
      <c r="D1433" s="4">
        <f t="shared" si="26"/>
        <v>250</v>
      </c>
      <c r="AC1433" s="2">
        <v>0.58409999999999995</v>
      </c>
      <c r="AD1433" s="2" t="s">
        <v>705</v>
      </c>
      <c r="AF1433" s="2">
        <v>0.68359999999999999</v>
      </c>
      <c r="AG1433" s="2" t="s">
        <v>705</v>
      </c>
    </row>
    <row r="1434" spans="1:39" x14ac:dyDescent="0.25">
      <c r="A1434" s="2" t="s">
        <v>1798</v>
      </c>
      <c r="B1434" s="2" t="s">
        <v>1753</v>
      </c>
      <c r="C1434" s="2" t="s">
        <v>1712</v>
      </c>
      <c r="D1434" s="4">
        <f t="shared" si="26"/>
        <v>72</v>
      </c>
      <c r="T1434" s="2">
        <v>8.0000000000000002E-3</v>
      </c>
      <c r="AC1434" s="2">
        <v>1.9E-2</v>
      </c>
    </row>
    <row r="1435" spans="1:39" x14ac:dyDescent="0.25">
      <c r="A1435" s="2" t="s">
        <v>1798</v>
      </c>
      <c r="B1435" s="2" t="s">
        <v>1752</v>
      </c>
      <c r="C1435" s="2" t="s">
        <v>1712</v>
      </c>
      <c r="D1435" s="4">
        <f t="shared" si="26"/>
        <v>59</v>
      </c>
      <c r="N1435" s="2">
        <v>48.2</v>
      </c>
      <c r="Z1435" s="2">
        <v>58.87</v>
      </c>
      <c r="AA1435" s="2" t="s">
        <v>708</v>
      </c>
      <c r="AC1435" s="2">
        <v>68.3</v>
      </c>
      <c r="AI1435" s="2">
        <v>78</v>
      </c>
    </row>
    <row r="1436" spans="1:39" x14ac:dyDescent="0.25">
      <c r="A1436" s="2" t="s">
        <v>1798</v>
      </c>
      <c r="B1436" s="2" t="s">
        <v>1751</v>
      </c>
      <c r="C1436" s="2" t="s">
        <v>1712</v>
      </c>
      <c r="D1436" s="4">
        <f t="shared" si="26"/>
        <v>61</v>
      </c>
      <c r="T1436" s="2">
        <v>0.01</v>
      </c>
      <c r="AC1436" s="2">
        <v>1.7399999999999999E-2</v>
      </c>
      <c r="AD1436" s="2" t="s">
        <v>705</v>
      </c>
    </row>
    <row r="1437" spans="1:39" x14ac:dyDescent="0.25">
      <c r="A1437" s="2" t="s">
        <v>1798</v>
      </c>
      <c r="B1437" s="2" t="s">
        <v>1750</v>
      </c>
      <c r="C1437" s="2" t="s">
        <v>1712</v>
      </c>
      <c r="D1437" s="4">
        <f t="shared" si="26"/>
        <v>178</v>
      </c>
      <c r="AC1437" s="2">
        <v>0.41339999999999999</v>
      </c>
      <c r="AD1437" s="2" t="s">
        <v>705</v>
      </c>
      <c r="AF1437" s="2">
        <v>0.58199999999999996</v>
      </c>
    </row>
    <row r="1438" spans="1:39" x14ac:dyDescent="0.25">
      <c r="A1438" s="2" t="s">
        <v>1798</v>
      </c>
      <c r="B1438" s="2" t="s">
        <v>1749</v>
      </c>
      <c r="C1438" s="2" t="s">
        <v>1712</v>
      </c>
      <c r="D1438" s="4">
        <f t="shared" si="26"/>
        <v>238</v>
      </c>
      <c r="AC1438" s="2">
        <v>5.5579999999999998</v>
      </c>
      <c r="AD1438" s="2" t="s">
        <v>708</v>
      </c>
      <c r="AF1438" s="2">
        <v>7.8609999999999998</v>
      </c>
      <c r="AG1438" s="2" t="s">
        <v>708</v>
      </c>
      <c r="AL1438" s="2">
        <v>10.55</v>
      </c>
      <c r="AM1438" s="2" t="s">
        <v>745</v>
      </c>
    </row>
    <row r="1439" spans="1:39" x14ac:dyDescent="0.25">
      <c r="A1439" s="2" t="s">
        <v>1798</v>
      </c>
      <c r="B1439" s="2" t="s">
        <v>1748</v>
      </c>
      <c r="C1439" s="2" t="s">
        <v>1712</v>
      </c>
      <c r="D1439" s="4">
        <f t="shared" si="26"/>
        <v>74</v>
      </c>
      <c r="T1439" s="2">
        <v>0.06</v>
      </c>
      <c r="AC1439" s="2">
        <v>0.1203</v>
      </c>
      <c r="AD1439" s="2" t="s">
        <v>705</v>
      </c>
      <c r="AF1439" s="2">
        <v>0.1391</v>
      </c>
      <c r="AG1439" s="2" t="s">
        <v>705</v>
      </c>
    </row>
    <row r="1440" spans="1:39" x14ac:dyDescent="0.25">
      <c r="A1440" s="2" t="s">
        <v>1798</v>
      </c>
      <c r="B1440" s="2" t="s">
        <v>1747</v>
      </c>
      <c r="C1440" s="2" t="s">
        <v>1712</v>
      </c>
      <c r="D1440" s="4">
        <f t="shared" si="26"/>
        <v>75</v>
      </c>
      <c r="Q1440" s="2">
        <v>0.02</v>
      </c>
      <c r="AC1440" s="2">
        <v>9.0499999999999997E-2</v>
      </c>
      <c r="AD1440" s="2" t="s">
        <v>705</v>
      </c>
    </row>
    <row r="1441" spans="1:38" x14ac:dyDescent="0.25">
      <c r="A1441" s="2" t="s">
        <v>1798</v>
      </c>
      <c r="B1441" s="2" t="s">
        <v>1746</v>
      </c>
      <c r="C1441" s="2" t="s">
        <v>1712</v>
      </c>
      <c r="D1441" s="4">
        <f t="shared" si="26"/>
        <v>81</v>
      </c>
      <c r="K1441" s="2">
        <v>0.3</v>
      </c>
      <c r="L1441" s="2" t="s">
        <v>708</v>
      </c>
      <c r="AC1441" s="2">
        <v>0.98199999999999998</v>
      </c>
      <c r="AD1441" s="2" t="s">
        <v>708</v>
      </c>
    </row>
    <row r="1442" spans="1:38" x14ac:dyDescent="0.25">
      <c r="A1442" s="2" t="s">
        <v>1798</v>
      </c>
      <c r="B1442" s="2" t="s">
        <v>1745</v>
      </c>
      <c r="C1442" s="2" t="s">
        <v>1712</v>
      </c>
      <c r="D1442" s="4">
        <f t="shared" si="26"/>
        <v>90</v>
      </c>
      <c r="T1442" s="2">
        <v>0.74</v>
      </c>
      <c r="AC1442" s="2">
        <v>0.55330000000000001</v>
      </c>
      <c r="AD1442" s="2" t="s">
        <v>705</v>
      </c>
    </row>
    <row r="1443" spans="1:38" x14ac:dyDescent="0.25">
      <c r="A1443" s="2" t="s">
        <v>1798</v>
      </c>
      <c r="B1443" s="2" t="s">
        <v>1744</v>
      </c>
      <c r="C1443" s="2" t="s">
        <v>1712</v>
      </c>
      <c r="D1443" s="4">
        <f t="shared" si="26"/>
        <v>175</v>
      </c>
      <c r="W1443" s="2">
        <v>1.66E-2</v>
      </c>
      <c r="Z1443" s="2">
        <v>0.17499999999999999</v>
      </c>
      <c r="AC1443" s="2">
        <v>0.17499999999999999</v>
      </c>
    </row>
    <row r="1444" spans="1:38" x14ac:dyDescent="0.25">
      <c r="A1444" s="2" t="s">
        <v>1798</v>
      </c>
      <c r="B1444" s="2" t="s">
        <v>1743</v>
      </c>
      <c r="C1444" s="2" t="s">
        <v>1712</v>
      </c>
      <c r="D1444" s="4">
        <f t="shared" si="26"/>
        <v>114</v>
      </c>
      <c r="W1444" s="2">
        <v>2.0489999999999999</v>
      </c>
      <c r="AF1444" s="2">
        <v>2.3199999999999998</v>
      </c>
      <c r="AI1444" s="2">
        <v>3.218</v>
      </c>
    </row>
    <row r="1445" spans="1:38" x14ac:dyDescent="0.25">
      <c r="A1445" s="2" t="s">
        <v>1798</v>
      </c>
      <c r="B1445" s="2" t="s">
        <v>1742</v>
      </c>
      <c r="C1445" s="2" t="s">
        <v>1712</v>
      </c>
      <c r="D1445" s="4">
        <f t="shared" si="26"/>
        <v>122</v>
      </c>
      <c r="T1445" s="2">
        <v>0.05</v>
      </c>
      <c r="AC1445" s="2">
        <v>4.3799999999999999E-2</v>
      </c>
      <c r="AD1445" s="2" t="s">
        <v>705</v>
      </c>
    </row>
    <row r="1446" spans="1:38" x14ac:dyDescent="0.25">
      <c r="A1446" s="2" t="s">
        <v>1798</v>
      </c>
      <c r="B1446" s="2" t="s">
        <v>1741</v>
      </c>
      <c r="C1446" s="2" t="s">
        <v>1712</v>
      </c>
      <c r="D1446" s="4">
        <f t="shared" si="26"/>
        <v>123</v>
      </c>
      <c r="T1446" s="2">
        <v>0.13</v>
      </c>
      <c r="AC1446" s="2">
        <v>0.1308</v>
      </c>
      <c r="AD1446" s="2" t="s">
        <v>705</v>
      </c>
    </row>
    <row r="1447" spans="1:38" x14ac:dyDescent="0.25">
      <c r="A1447" s="2" t="s">
        <v>1798</v>
      </c>
      <c r="B1447" s="2" t="s">
        <v>1740</v>
      </c>
      <c r="C1447" s="2" t="s">
        <v>1712</v>
      </c>
      <c r="D1447" s="4">
        <f t="shared" si="26"/>
        <v>124</v>
      </c>
      <c r="N1447" s="2">
        <v>1.2</v>
      </c>
      <c r="Q1447" s="2">
        <v>1.47</v>
      </c>
      <c r="T1447" s="2">
        <v>3.1150000000000002</v>
      </c>
      <c r="U1447" s="2" t="s">
        <v>708</v>
      </c>
      <c r="W1447" s="2">
        <v>4.76</v>
      </c>
      <c r="Z1447" s="2">
        <v>4.5999999999999996</v>
      </c>
      <c r="AC1447" s="2">
        <v>4.3259999999999996</v>
      </c>
      <c r="AF1447" s="2">
        <v>4.8689999999999998</v>
      </c>
      <c r="AI1447" s="2">
        <v>5.83</v>
      </c>
    </row>
    <row r="1448" spans="1:38" x14ac:dyDescent="0.25">
      <c r="A1448" s="2" t="s">
        <v>1798</v>
      </c>
      <c r="B1448" s="2" t="s">
        <v>1739</v>
      </c>
      <c r="C1448" s="2" t="s">
        <v>1712</v>
      </c>
      <c r="D1448" s="4">
        <f t="shared" si="26"/>
        <v>129</v>
      </c>
      <c r="T1448" s="2">
        <v>16.3</v>
      </c>
      <c r="AC1448" s="2">
        <v>13.37</v>
      </c>
      <c r="AD1448" s="2" t="s">
        <v>708</v>
      </c>
      <c r="AF1448" s="2">
        <v>13.56</v>
      </c>
      <c r="AG1448" s="2" t="s">
        <v>708</v>
      </c>
    </row>
    <row r="1449" spans="1:38" x14ac:dyDescent="0.25">
      <c r="A1449" s="2" t="s">
        <v>1798</v>
      </c>
      <c r="B1449" s="2" t="s">
        <v>1738</v>
      </c>
      <c r="C1449" s="2" t="s">
        <v>1712</v>
      </c>
      <c r="D1449" s="4">
        <f t="shared" si="26"/>
        <v>130</v>
      </c>
      <c r="Z1449" s="2">
        <v>0.93600000000000005</v>
      </c>
      <c r="AC1449" s="2">
        <v>1.325</v>
      </c>
      <c r="AD1449" s="2" t="s">
        <v>705</v>
      </c>
      <c r="AF1449" s="2">
        <v>1.357</v>
      </c>
      <c r="AG1449" s="2" t="s">
        <v>705</v>
      </c>
    </row>
    <row r="1450" spans="1:38" x14ac:dyDescent="0.25">
      <c r="A1450" s="2" t="s">
        <v>1798</v>
      </c>
      <c r="B1450" s="2" t="s">
        <v>1737</v>
      </c>
      <c r="C1450" s="2" t="s">
        <v>1712</v>
      </c>
      <c r="D1450" s="4">
        <f t="shared" si="26"/>
        <v>133</v>
      </c>
      <c r="T1450" s="2">
        <v>1.36</v>
      </c>
      <c r="AF1450" s="2">
        <v>5.1859999999999999</v>
      </c>
    </row>
    <row r="1451" spans="1:38" x14ac:dyDescent="0.25">
      <c r="A1451" s="2" t="s">
        <v>1798</v>
      </c>
      <c r="B1451" s="2" t="s">
        <v>1736</v>
      </c>
      <c r="C1451" s="2" t="s">
        <v>1712</v>
      </c>
      <c r="D1451" s="4">
        <f t="shared" si="26"/>
        <v>136</v>
      </c>
      <c r="Q1451" s="2">
        <v>0.73</v>
      </c>
      <c r="AC1451" s="2">
        <v>1.601</v>
      </c>
      <c r="AD1451" s="2" t="s">
        <v>705</v>
      </c>
      <c r="AF1451" s="2">
        <v>1.35</v>
      </c>
      <c r="AG1451" s="2" t="s">
        <v>705</v>
      </c>
    </row>
    <row r="1452" spans="1:38" x14ac:dyDescent="0.25">
      <c r="A1452" s="2" t="s">
        <v>1798</v>
      </c>
      <c r="B1452" s="2" t="s">
        <v>1735</v>
      </c>
      <c r="C1452" s="2" t="s">
        <v>1712</v>
      </c>
      <c r="D1452" s="4">
        <f t="shared" si="26"/>
        <v>137</v>
      </c>
      <c r="N1452" s="2">
        <v>0.36</v>
      </c>
      <c r="W1452" s="2">
        <v>0.56599999999999995</v>
      </c>
      <c r="Z1452" s="2">
        <v>0.61499999999999999</v>
      </c>
      <c r="AC1452" s="2">
        <v>0.61</v>
      </c>
      <c r="AF1452" s="2">
        <v>0.72499999999999998</v>
      </c>
    </row>
    <row r="1453" spans="1:38" x14ac:dyDescent="0.25">
      <c r="A1453" s="2" t="s">
        <v>1798</v>
      </c>
      <c r="B1453" s="2" t="s">
        <v>1734</v>
      </c>
      <c r="C1453" s="2" t="s">
        <v>1712</v>
      </c>
      <c r="D1453" s="4">
        <f t="shared" si="26"/>
        <v>143</v>
      </c>
      <c r="N1453" s="2">
        <v>9</v>
      </c>
      <c r="Q1453" s="2">
        <v>10.050000000000001</v>
      </c>
      <c r="T1453" s="2">
        <v>11</v>
      </c>
      <c r="W1453" s="2">
        <v>11.04</v>
      </c>
      <c r="Z1453" s="2">
        <v>11.26</v>
      </c>
      <c r="AA1453" s="2" t="s">
        <v>708</v>
      </c>
      <c r="AC1453" s="2">
        <v>14.82</v>
      </c>
      <c r="AI1453" s="2">
        <v>10.43</v>
      </c>
    </row>
    <row r="1454" spans="1:38" x14ac:dyDescent="0.25">
      <c r="A1454" s="2" t="s">
        <v>1798</v>
      </c>
      <c r="B1454" s="2" t="s">
        <v>1733</v>
      </c>
      <c r="C1454" s="2" t="s">
        <v>1712</v>
      </c>
      <c r="D1454" s="4">
        <f t="shared" si="26"/>
        <v>144</v>
      </c>
      <c r="W1454" s="2">
        <v>0.60499999999999998</v>
      </c>
      <c r="AC1454" s="2">
        <v>0.88419999999999999</v>
      </c>
      <c r="AD1454" s="2" t="s">
        <v>705</v>
      </c>
      <c r="AL1454" s="2">
        <v>1.4730000000000001</v>
      </c>
    </row>
    <row r="1455" spans="1:38" x14ac:dyDescent="0.25">
      <c r="A1455" s="2" t="s">
        <v>1798</v>
      </c>
      <c r="B1455" s="2" t="s">
        <v>1732</v>
      </c>
      <c r="C1455" s="2" t="s">
        <v>1712</v>
      </c>
      <c r="D1455" s="4">
        <f t="shared" si="26"/>
        <v>147</v>
      </c>
      <c r="T1455" s="2">
        <v>0.14000000000000001</v>
      </c>
      <c r="W1455" s="2">
        <v>0.249</v>
      </c>
      <c r="Z1455" s="2">
        <v>0.27300000000000002</v>
      </c>
      <c r="AA1455" s="2" t="s">
        <v>708</v>
      </c>
      <c r="AC1455" s="2">
        <v>0.28799999999999998</v>
      </c>
    </row>
    <row r="1456" spans="1:38" x14ac:dyDescent="0.25">
      <c r="A1456" s="2" t="s">
        <v>1798</v>
      </c>
      <c r="B1456" s="2" t="s">
        <v>1731</v>
      </c>
      <c r="C1456" s="2" t="s">
        <v>1712</v>
      </c>
      <c r="D1456" s="4">
        <f t="shared" si="26"/>
        <v>158</v>
      </c>
      <c r="W1456" s="2">
        <v>0.5</v>
      </c>
      <c r="AF1456" s="2">
        <v>0.98360000000000003</v>
      </c>
      <c r="AG1456" s="2" t="s">
        <v>705</v>
      </c>
    </row>
    <row r="1457" spans="1:38" x14ac:dyDescent="0.25">
      <c r="A1457" s="2" t="s">
        <v>1798</v>
      </c>
      <c r="B1457" s="2" t="s">
        <v>1730</v>
      </c>
      <c r="C1457" s="2" t="s">
        <v>1712</v>
      </c>
      <c r="D1457" s="4">
        <f t="shared" si="26"/>
        <v>159</v>
      </c>
      <c r="T1457" s="2">
        <v>5.59</v>
      </c>
      <c r="U1457" s="2" t="s">
        <v>708</v>
      </c>
      <c r="AC1457" s="2">
        <v>10.31</v>
      </c>
      <c r="AD1457" s="2" t="s">
        <v>705</v>
      </c>
      <c r="AF1457" s="2">
        <v>11.57</v>
      </c>
      <c r="AG1457" s="2" t="s">
        <v>705</v>
      </c>
      <c r="AI1457" s="2">
        <v>12.47</v>
      </c>
      <c r="AJ1457" s="2" t="s">
        <v>705</v>
      </c>
    </row>
    <row r="1458" spans="1:38" x14ac:dyDescent="0.25">
      <c r="A1458" s="2" t="s">
        <v>1798</v>
      </c>
      <c r="B1458" s="2" t="s">
        <v>1729</v>
      </c>
      <c r="C1458" s="2" t="s">
        <v>1712</v>
      </c>
      <c r="D1458" s="4">
        <f t="shared" si="26"/>
        <v>184</v>
      </c>
      <c r="AC1458" s="2">
        <v>0.15</v>
      </c>
    </row>
    <row r="1459" spans="1:38" x14ac:dyDescent="0.25">
      <c r="A1459" s="2" t="s">
        <v>1798</v>
      </c>
      <c r="B1459" s="2" t="s">
        <v>1728</v>
      </c>
      <c r="C1459" s="2" t="s">
        <v>1712</v>
      </c>
      <c r="D1459" s="4">
        <f t="shared" si="26"/>
        <v>193</v>
      </c>
      <c r="Z1459" s="2">
        <v>7.0000000000000001E-3</v>
      </c>
    </row>
    <row r="1460" spans="1:38" x14ac:dyDescent="0.25">
      <c r="A1460" s="2" t="s">
        <v>1798</v>
      </c>
      <c r="B1460" s="2" t="s">
        <v>1727</v>
      </c>
      <c r="C1460" s="2" t="s">
        <v>1712</v>
      </c>
      <c r="D1460" s="4">
        <f t="shared" si="26"/>
        <v>195</v>
      </c>
      <c r="T1460" s="2">
        <v>1.36</v>
      </c>
      <c r="AC1460" s="2">
        <v>2.2210000000000001</v>
      </c>
      <c r="AD1460" s="2" t="s">
        <v>708</v>
      </c>
    </row>
    <row r="1461" spans="1:38" x14ac:dyDescent="0.25">
      <c r="A1461" s="2" t="s">
        <v>1798</v>
      </c>
      <c r="B1461" s="2" t="s">
        <v>1726</v>
      </c>
      <c r="C1461" s="2" t="s">
        <v>1712</v>
      </c>
      <c r="D1461" s="4">
        <f t="shared" si="26"/>
        <v>196</v>
      </c>
      <c r="W1461" s="2">
        <v>1.1900000000000001E-2</v>
      </c>
      <c r="X1461" s="2" t="s">
        <v>708</v>
      </c>
      <c r="AF1461" s="2">
        <v>1.37E-2</v>
      </c>
      <c r="AG1461" s="2" t="s">
        <v>708</v>
      </c>
    </row>
    <row r="1462" spans="1:38" x14ac:dyDescent="0.25">
      <c r="A1462" s="2" t="s">
        <v>1798</v>
      </c>
      <c r="B1462" s="2" t="s">
        <v>1724</v>
      </c>
      <c r="C1462" s="2" t="s">
        <v>1712</v>
      </c>
      <c r="D1462" s="4">
        <f t="shared" si="26"/>
        <v>197</v>
      </c>
      <c r="T1462" s="2">
        <v>0.37</v>
      </c>
      <c r="AC1462" s="2">
        <v>0.18890000000000001</v>
      </c>
      <c r="AD1462" s="2" t="s">
        <v>705</v>
      </c>
      <c r="AF1462" s="2">
        <v>0.2122</v>
      </c>
      <c r="AG1462" s="2" t="s">
        <v>705</v>
      </c>
    </row>
    <row r="1463" spans="1:38" x14ac:dyDescent="0.25">
      <c r="A1463" s="2" t="s">
        <v>1798</v>
      </c>
      <c r="B1463" s="2" t="s">
        <v>1723</v>
      </c>
      <c r="C1463" s="2" t="s">
        <v>1712</v>
      </c>
      <c r="D1463" s="4">
        <f t="shared" si="26"/>
        <v>201</v>
      </c>
      <c r="T1463" s="2">
        <v>0.81</v>
      </c>
      <c r="AC1463" s="2">
        <v>3.29</v>
      </c>
      <c r="AD1463" s="2" t="s">
        <v>705</v>
      </c>
      <c r="AF1463" s="2">
        <v>3.298</v>
      </c>
      <c r="AG1463" s="2" t="s">
        <v>708</v>
      </c>
    </row>
    <row r="1464" spans="1:38" x14ac:dyDescent="0.25">
      <c r="A1464" s="2" t="s">
        <v>1798</v>
      </c>
      <c r="B1464" s="2" t="s">
        <v>1722</v>
      </c>
      <c r="C1464" s="2" t="s">
        <v>1712</v>
      </c>
      <c r="D1464" s="4">
        <f t="shared" si="26"/>
        <v>202</v>
      </c>
      <c r="W1464" s="2">
        <v>13.31</v>
      </c>
      <c r="Z1464" s="2">
        <v>12.9</v>
      </c>
      <c r="AA1464" s="2" t="s">
        <v>708</v>
      </c>
      <c r="AC1464" s="2">
        <v>12.79</v>
      </c>
      <c r="AL1464" s="2">
        <v>15.5</v>
      </c>
    </row>
    <row r="1465" spans="1:38" x14ac:dyDescent="0.25">
      <c r="A1465" s="2" t="s">
        <v>1798</v>
      </c>
      <c r="B1465" s="2" t="s">
        <v>1721</v>
      </c>
      <c r="C1465" s="2" t="s">
        <v>1712</v>
      </c>
      <c r="D1465" s="4">
        <f t="shared" si="26"/>
        <v>277</v>
      </c>
      <c r="AI1465" s="2">
        <v>0.65800000000000003</v>
      </c>
    </row>
    <row r="1466" spans="1:38" x14ac:dyDescent="0.25">
      <c r="A1466" s="2" t="s">
        <v>1798</v>
      </c>
      <c r="B1466" s="2" t="s">
        <v>1720</v>
      </c>
      <c r="C1466" s="2" t="s">
        <v>1712</v>
      </c>
      <c r="D1466" s="4">
        <f t="shared" si="26"/>
        <v>276</v>
      </c>
      <c r="AI1466" s="2">
        <v>26.93</v>
      </c>
    </row>
    <row r="1467" spans="1:38" x14ac:dyDescent="0.25">
      <c r="A1467" s="2" t="s">
        <v>1798</v>
      </c>
      <c r="B1467" s="2" t="s">
        <v>1719</v>
      </c>
      <c r="C1467" s="2" t="s">
        <v>1712</v>
      </c>
      <c r="D1467" s="4">
        <f t="shared" si="26"/>
        <v>209</v>
      </c>
      <c r="Q1467" s="2">
        <v>0.65700000000000003</v>
      </c>
      <c r="AC1467" s="2">
        <v>1.042</v>
      </c>
      <c r="AD1467" s="2" t="s">
        <v>708</v>
      </c>
    </row>
    <row r="1468" spans="1:38" x14ac:dyDescent="0.25">
      <c r="A1468" s="2" t="s">
        <v>1798</v>
      </c>
      <c r="B1468" s="2" t="s">
        <v>1718</v>
      </c>
      <c r="C1468" s="2" t="s">
        <v>1712</v>
      </c>
      <c r="D1468" s="4">
        <f t="shared" si="26"/>
        <v>217</v>
      </c>
      <c r="T1468" s="2">
        <v>9.0999999999999998E-2</v>
      </c>
      <c r="AC1468" s="2">
        <v>0.16900000000000001</v>
      </c>
    </row>
    <row r="1469" spans="1:38" x14ac:dyDescent="0.25">
      <c r="A1469" s="2" t="s">
        <v>1798</v>
      </c>
      <c r="B1469" s="2" t="s">
        <v>1717</v>
      </c>
      <c r="C1469" s="2" t="s">
        <v>1712</v>
      </c>
      <c r="D1469" s="4">
        <f t="shared" si="26"/>
        <v>222</v>
      </c>
      <c r="N1469" s="2">
        <v>1.07</v>
      </c>
      <c r="Q1469" s="2">
        <v>1.9</v>
      </c>
      <c r="T1469" s="2">
        <v>2.2999999999999998</v>
      </c>
      <c r="W1469" s="2">
        <v>3.0750000000000002</v>
      </c>
      <c r="Z1469" s="2">
        <v>2.8570000000000002</v>
      </c>
      <c r="AA1469" s="2" t="s">
        <v>708</v>
      </c>
      <c r="AC1469" s="2">
        <v>2.85</v>
      </c>
      <c r="AD1469" s="2" t="s">
        <v>708</v>
      </c>
      <c r="AI1469" s="2">
        <v>3.3050000000000002</v>
      </c>
      <c r="AJ1469" s="2" t="s">
        <v>708</v>
      </c>
    </row>
    <row r="1470" spans="1:38" x14ac:dyDescent="0.25">
      <c r="A1470" s="2" t="s">
        <v>1798</v>
      </c>
      <c r="B1470" s="2" t="s">
        <v>1716</v>
      </c>
      <c r="C1470" s="2" t="s">
        <v>1712</v>
      </c>
      <c r="D1470" s="4">
        <f t="shared" si="26"/>
        <v>226</v>
      </c>
      <c r="K1470" s="2">
        <v>0.2</v>
      </c>
      <c r="AC1470" s="2">
        <v>0.31740000000000002</v>
      </c>
      <c r="AD1470" s="2" t="s">
        <v>708</v>
      </c>
      <c r="AI1470" s="2">
        <v>0.63700000000000001</v>
      </c>
    </row>
    <row r="1471" spans="1:38" x14ac:dyDescent="0.25">
      <c r="A1471" s="2" t="s">
        <v>1798</v>
      </c>
      <c r="B1471" s="2" t="s">
        <v>1715</v>
      </c>
      <c r="C1471" s="2" t="s">
        <v>1712</v>
      </c>
      <c r="D1471" s="4">
        <f t="shared" si="26"/>
        <v>215</v>
      </c>
      <c r="AC1471" s="2">
        <v>5.1840000000000002</v>
      </c>
      <c r="AD1471" s="2" t="s">
        <v>745</v>
      </c>
    </row>
    <row r="1472" spans="1:38" x14ac:dyDescent="0.25">
      <c r="A1472" s="2" t="s">
        <v>1798</v>
      </c>
      <c r="B1472" s="2" t="s">
        <v>1714</v>
      </c>
      <c r="C1472" s="2" t="s">
        <v>1712</v>
      </c>
      <c r="D1472" s="4">
        <f t="shared" si="26"/>
        <v>251</v>
      </c>
      <c r="W1472" s="2">
        <v>1.7470000000000001</v>
      </c>
      <c r="Z1472" s="2">
        <v>1.706</v>
      </c>
      <c r="AC1472" s="2">
        <v>1.5720000000000001</v>
      </c>
      <c r="AD1472" s="2" t="s">
        <v>705</v>
      </c>
    </row>
    <row r="1473" spans="1:40" x14ac:dyDescent="0.25">
      <c r="A1473" s="2" t="s">
        <v>1798</v>
      </c>
      <c r="B1473" s="2" t="s">
        <v>1713</v>
      </c>
      <c r="C1473" s="2" t="s">
        <v>1712</v>
      </c>
      <c r="D1473" s="4">
        <f t="shared" si="26"/>
        <v>181</v>
      </c>
      <c r="T1473" s="2">
        <v>1.22</v>
      </c>
      <c r="AC1473" s="2">
        <v>4.2050000000000001</v>
      </c>
      <c r="AF1473" s="2">
        <v>3.57</v>
      </c>
      <c r="AH1473" s="2" t="s">
        <v>930</v>
      </c>
    </row>
    <row r="1474" spans="1:40" x14ac:dyDescent="0.25">
      <c r="A1474" s="2" t="s">
        <v>1798</v>
      </c>
      <c r="B1474" s="2" t="s">
        <v>1711</v>
      </c>
      <c r="C1474" s="2" t="s">
        <v>1672</v>
      </c>
      <c r="D1474" s="4">
        <f t="shared" si="26"/>
        <v>8</v>
      </c>
      <c r="W1474" s="2">
        <v>5.0000000000000001E-3</v>
      </c>
      <c r="AF1474" s="2">
        <v>8.3999999999999995E-3</v>
      </c>
      <c r="AG1474" s="2" t="s">
        <v>705</v>
      </c>
      <c r="AI1474" s="2">
        <v>1.15E-2</v>
      </c>
    </row>
    <row r="1475" spans="1:40" x14ac:dyDescent="0.25">
      <c r="A1475" s="2" t="s">
        <v>1798</v>
      </c>
      <c r="B1475" s="2" t="s">
        <v>1709</v>
      </c>
      <c r="C1475" s="2" t="s">
        <v>1672</v>
      </c>
      <c r="D1475" s="4">
        <f t="shared" si="26"/>
        <v>9</v>
      </c>
      <c r="N1475" s="2">
        <v>27.6</v>
      </c>
      <c r="Z1475" s="2">
        <v>28.58</v>
      </c>
      <c r="AI1475" s="2">
        <v>37.78</v>
      </c>
    </row>
    <row r="1476" spans="1:40" x14ac:dyDescent="0.25">
      <c r="A1476" s="2" t="s">
        <v>1798</v>
      </c>
      <c r="B1476" s="2" t="s">
        <v>1708</v>
      </c>
      <c r="C1476" s="2" t="s">
        <v>1672</v>
      </c>
      <c r="D1476" s="4">
        <f t="shared" si="26"/>
        <v>12</v>
      </c>
    </row>
    <row r="1477" spans="1:40" x14ac:dyDescent="0.25">
      <c r="A1477" s="2" t="s">
        <v>1798</v>
      </c>
      <c r="B1477" s="2" t="s">
        <v>1706</v>
      </c>
      <c r="C1477" s="2" t="s">
        <v>1672</v>
      </c>
      <c r="D1477" s="4">
        <f t="shared" si="26"/>
        <v>14</v>
      </c>
      <c r="E1477" s="2">
        <v>0.03</v>
      </c>
      <c r="Z1477" s="2">
        <v>8.1000000000000003E-2</v>
      </c>
      <c r="AA1477" s="2" t="s">
        <v>708</v>
      </c>
      <c r="AF1477" s="2">
        <v>8.1000000000000003E-2</v>
      </c>
      <c r="AG1477" s="2" t="s">
        <v>708</v>
      </c>
    </row>
    <row r="1478" spans="1:40" x14ac:dyDescent="0.25">
      <c r="A1478" s="2" t="s">
        <v>1798</v>
      </c>
      <c r="B1478" s="2" t="s">
        <v>1704</v>
      </c>
      <c r="C1478" s="2" t="s">
        <v>1672</v>
      </c>
      <c r="D1478" s="4">
        <f t="shared" si="26"/>
        <v>23</v>
      </c>
      <c r="T1478" s="2">
        <v>0.02</v>
      </c>
      <c r="AC1478" s="2">
        <v>0.10100000000000001</v>
      </c>
    </row>
    <row r="1479" spans="1:40" x14ac:dyDescent="0.25">
      <c r="A1479" s="2" t="s">
        <v>1798</v>
      </c>
      <c r="B1479" s="2" t="s">
        <v>1703</v>
      </c>
      <c r="C1479" s="2" t="s">
        <v>1672</v>
      </c>
      <c r="D1479" s="4">
        <f t="shared" si="26"/>
        <v>19</v>
      </c>
      <c r="T1479" s="2">
        <v>1.24</v>
      </c>
      <c r="AI1479" s="2">
        <v>2.0880000000000001</v>
      </c>
      <c r="AJ1479" s="2" t="s">
        <v>708</v>
      </c>
    </row>
    <row r="1480" spans="1:40" x14ac:dyDescent="0.25">
      <c r="A1480" s="2" t="s">
        <v>1798</v>
      </c>
      <c r="B1480" s="2" t="s">
        <v>1702</v>
      </c>
      <c r="C1480" s="2" t="s">
        <v>1672</v>
      </c>
      <c r="D1480" s="4">
        <f t="shared" si="26"/>
        <v>21</v>
      </c>
      <c r="T1480" s="2">
        <v>35.04</v>
      </c>
      <c r="Z1480" s="2">
        <v>54.87</v>
      </c>
      <c r="AF1480" s="2">
        <v>58.07</v>
      </c>
      <c r="AI1480" s="2">
        <v>74.83</v>
      </c>
    </row>
    <row r="1481" spans="1:40" x14ac:dyDescent="0.25">
      <c r="A1481" s="2" t="s">
        <v>1798</v>
      </c>
      <c r="B1481" s="2" t="s">
        <v>1701</v>
      </c>
      <c r="C1481" s="2" t="s">
        <v>1672</v>
      </c>
      <c r="D1481" s="4">
        <f t="shared" si="26"/>
        <v>33</v>
      </c>
      <c r="T1481" s="2">
        <v>42.2</v>
      </c>
      <c r="W1481" s="2">
        <v>45.09</v>
      </c>
      <c r="X1481" s="2" t="s">
        <v>712</v>
      </c>
      <c r="Z1481" s="2">
        <v>42.21</v>
      </c>
      <c r="AA1481" s="2" t="s">
        <v>712</v>
      </c>
      <c r="AF1481" s="2">
        <v>41.32</v>
      </c>
      <c r="AG1481" s="2" t="s">
        <v>712</v>
      </c>
      <c r="AI1481" s="2">
        <v>38.799999999999997</v>
      </c>
      <c r="AJ1481" s="2" t="s">
        <v>712</v>
      </c>
    </row>
    <row r="1482" spans="1:40" x14ac:dyDescent="0.25">
      <c r="A1482" s="2" t="s">
        <v>1798</v>
      </c>
      <c r="B1482" s="2" t="s">
        <v>1700</v>
      </c>
      <c r="C1482" s="2" t="s">
        <v>1672</v>
      </c>
      <c r="D1482" s="4">
        <f t="shared" si="26"/>
        <v>40</v>
      </c>
      <c r="W1482" s="2">
        <v>20.29</v>
      </c>
      <c r="X1482" s="2" t="s">
        <v>708</v>
      </c>
      <c r="AF1482" s="2">
        <v>35.43</v>
      </c>
    </row>
    <row r="1483" spans="1:40" x14ac:dyDescent="0.25">
      <c r="A1483" s="2" t="s">
        <v>1798</v>
      </c>
      <c r="B1483" s="2" t="s">
        <v>1699</v>
      </c>
      <c r="C1483" s="2" t="s">
        <v>1672</v>
      </c>
      <c r="D1483" s="4">
        <f t="shared" ref="D1483:D1546" si="27">IF(B1483="","",VALUE(LEFT(B1483,FIND(".|",B1483)-1)))</f>
        <v>44</v>
      </c>
      <c r="AC1483" s="2">
        <v>7.7460000000000004</v>
      </c>
      <c r="AD1483" s="2" t="s">
        <v>708</v>
      </c>
      <c r="AI1483" s="2">
        <v>11.77</v>
      </c>
      <c r="AJ1483" s="2" t="s">
        <v>708</v>
      </c>
    </row>
    <row r="1484" spans="1:40" x14ac:dyDescent="0.25">
      <c r="A1484" s="2" t="s">
        <v>1798</v>
      </c>
      <c r="B1484" s="2" t="s">
        <v>1698</v>
      </c>
      <c r="C1484" s="2" t="s">
        <v>1672</v>
      </c>
      <c r="D1484" s="4">
        <f t="shared" si="27"/>
        <v>48</v>
      </c>
      <c r="AL1484" s="2">
        <v>2.35</v>
      </c>
    </row>
    <row r="1485" spans="1:40" x14ac:dyDescent="0.25">
      <c r="A1485" s="2" t="s">
        <v>1798</v>
      </c>
      <c r="B1485" s="2" t="s">
        <v>1697</v>
      </c>
      <c r="C1485" s="2" t="s">
        <v>1672</v>
      </c>
      <c r="D1485" s="4">
        <f t="shared" si="27"/>
        <v>49</v>
      </c>
      <c r="Z1485" s="2">
        <v>5.2110000000000003</v>
      </c>
      <c r="AF1485" s="2">
        <v>4.9370000000000003</v>
      </c>
      <c r="AG1485" s="2" t="s">
        <v>708</v>
      </c>
      <c r="AL1485" s="2">
        <v>6.9589999999999996</v>
      </c>
      <c r="AN1485" s="2" t="s">
        <v>931</v>
      </c>
    </row>
    <row r="1486" spans="1:40" x14ac:dyDescent="0.25">
      <c r="A1486" s="2" t="s">
        <v>1798</v>
      </c>
      <c r="B1486" s="2" t="s">
        <v>1696</v>
      </c>
      <c r="C1486" s="2" t="s">
        <v>1672</v>
      </c>
      <c r="D1486" s="4">
        <f t="shared" si="27"/>
        <v>55</v>
      </c>
      <c r="Z1486" s="2">
        <v>1.66E-2</v>
      </c>
      <c r="AC1486" s="2">
        <v>1.66E-2</v>
      </c>
      <c r="AF1486" s="2">
        <v>1.66E-2</v>
      </c>
      <c r="AI1486" s="2">
        <v>0.02</v>
      </c>
      <c r="AJ1486" s="2" t="s">
        <v>708</v>
      </c>
    </row>
    <row r="1487" spans="1:40" x14ac:dyDescent="0.25">
      <c r="A1487" s="2" t="s">
        <v>1798</v>
      </c>
      <c r="B1487" s="2" t="s">
        <v>1695</v>
      </c>
      <c r="C1487" s="2" t="s">
        <v>1672</v>
      </c>
      <c r="D1487" s="4">
        <f t="shared" si="27"/>
        <v>56</v>
      </c>
      <c r="AC1487" s="2">
        <v>4.8650000000000002</v>
      </c>
      <c r="AD1487" s="2" t="s">
        <v>708</v>
      </c>
      <c r="AF1487" s="2">
        <v>5.47</v>
      </c>
      <c r="AG1487" s="2" t="s">
        <v>708</v>
      </c>
      <c r="AI1487" s="2">
        <v>7.1559999999999997</v>
      </c>
    </row>
    <row r="1488" spans="1:40" x14ac:dyDescent="0.25">
      <c r="A1488" s="2" t="s">
        <v>1798</v>
      </c>
      <c r="B1488" s="2" t="s">
        <v>1694</v>
      </c>
      <c r="C1488" s="2" t="s">
        <v>1672</v>
      </c>
      <c r="D1488" s="4">
        <f t="shared" si="27"/>
        <v>58</v>
      </c>
      <c r="AC1488" s="2">
        <v>9.3689999999999998</v>
      </c>
      <c r="AD1488" s="2" t="s">
        <v>705</v>
      </c>
      <c r="AF1488" s="2">
        <v>9.9179999999999993</v>
      </c>
      <c r="AG1488" s="2" t="s">
        <v>705</v>
      </c>
    </row>
    <row r="1489" spans="1:39" x14ac:dyDescent="0.25">
      <c r="A1489" s="2" t="s">
        <v>1798</v>
      </c>
      <c r="B1489" s="2" t="s">
        <v>1693</v>
      </c>
      <c r="C1489" s="2" t="s">
        <v>1672</v>
      </c>
      <c r="D1489" s="4">
        <f t="shared" si="27"/>
        <v>60</v>
      </c>
      <c r="W1489" s="2">
        <v>0.72899999999999998</v>
      </c>
      <c r="AC1489" s="2">
        <v>1.3759999999999999</v>
      </c>
      <c r="AD1489" s="2" t="s">
        <v>705</v>
      </c>
      <c r="AF1489" s="2">
        <v>2.1179999999999999</v>
      </c>
    </row>
    <row r="1490" spans="1:39" x14ac:dyDescent="0.25">
      <c r="A1490" s="2" t="s">
        <v>1798</v>
      </c>
      <c r="B1490" s="2" t="s">
        <v>1692</v>
      </c>
      <c r="C1490" s="2" t="s">
        <v>1672</v>
      </c>
      <c r="D1490" s="4">
        <f t="shared" si="27"/>
        <v>86</v>
      </c>
      <c r="AF1490" s="2">
        <v>0.01</v>
      </c>
      <c r="AL1490" s="2">
        <v>1.41E-2</v>
      </c>
      <c r="AM1490" s="2" t="s">
        <v>708</v>
      </c>
    </row>
    <row r="1491" spans="1:39" x14ac:dyDescent="0.25">
      <c r="A1491" s="2" t="s">
        <v>1798</v>
      </c>
      <c r="B1491" s="2" t="s">
        <v>1691</v>
      </c>
      <c r="C1491" s="2" t="s">
        <v>1672</v>
      </c>
      <c r="D1491" s="4">
        <f t="shared" si="27"/>
        <v>89</v>
      </c>
      <c r="AF1491" s="2">
        <v>3.3239999999999998</v>
      </c>
    </row>
    <row r="1492" spans="1:39" x14ac:dyDescent="0.25">
      <c r="A1492" s="2" t="s">
        <v>1798</v>
      </c>
      <c r="B1492" s="2" t="s">
        <v>1690</v>
      </c>
      <c r="C1492" s="2" t="s">
        <v>1672</v>
      </c>
      <c r="D1492" s="4">
        <f t="shared" si="27"/>
        <v>91</v>
      </c>
      <c r="W1492" s="2">
        <v>1.46</v>
      </c>
      <c r="AC1492" s="2">
        <v>1.64</v>
      </c>
      <c r="AD1492" s="2" t="s">
        <v>705</v>
      </c>
      <c r="AI1492" s="2">
        <v>1.4450000000000001</v>
      </c>
      <c r="AJ1492" s="2" t="s">
        <v>708</v>
      </c>
    </row>
    <row r="1493" spans="1:39" x14ac:dyDescent="0.25">
      <c r="A1493" s="2" t="s">
        <v>1798</v>
      </c>
      <c r="B1493" s="2" t="s">
        <v>1689</v>
      </c>
      <c r="C1493" s="2" t="s">
        <v>1672</v>
      </c>
      <c r="D1493" s="4">
        <f t="shared" si="27"/>
        <v>93</v>
      </c>
      <c r="W1493" s="2">
        <v>0.97989999999999999</v>
      </c>
      <c r="Z1493" s="2">
        <v>1.2849999999999999</v>
      </c>
      <c r="AI1493" s="2">
        <v>1.45</v>
      </c>
      <c r="AJ1493" s="2" t="s">
        <v>705</v>
      </c>
    </row>
    <row r="1494" spans="1:39" x14ac:dyDescent="0.25">
      <c r="A1494" s="2" t="s">
        <v>1798</v>
      </c>
      <c r="B1494" s="2" t="s">
        <v>1688</v>
      </c>
      <c r="C1494" s="2" t="s">
        <v>1672</v>
      </c>
      <c r="D1494" s="4">
        <f t="shared" si="27"/>
        <v>95</v>
      </c>
      <c r="AF1494" s="2">
        <v>1.607</v>
      </c>
      <c r="AH1494" s="2" t="s">
        <v>932</v>
      </c>
    </row>
    <row r="1495" spans="1:39" x14ac:dyDescent="0.25">
      <c r="A1495" s="2" t="s">
        <v>1798</v>
      </c>
      <c r="B1495" s="2" t="s">
        <v>1687</v>
      </c>
      <c r="C1495" s="2" t="s">
        <v>1672</v>
      </c>
      <c r="D1495" s="4">
        <f t="shared" si="27"/>
        <v>109</v>
      </c>
      <c r="Z1495" s="2">
        <v>0.92800000000000005</v>
      </c>
      <c r="AF1495" s="2">
        <v>0.81200000000000006</v>
      </c>
      <c r="AG1495" s="2" t="s">
        <v>708</v>
      </c>
    </row>
    <row r="1496" spans="1:39" x14ac:dyDescent="0.25">
      <c r="A1496" s="2" t="s">
        <v>1798</v>
      </c>
      <c r="B1496" s="2" t="s">
        <v>1686</v>
      </c>
      <c r="C1496" s="2" t="s">
        <v>1672</v>
      </c>
      <c r="D1496" s="4">
        <f t="shared" si="27"/>
        <v>138</v>
      </c>
      <c r="Q1496" s="2">
        <v>56</v>
      </c>
      <c r="R1496" s="2" t="s">
        <v>712</v>
      </c>
      <c r="AC1496" s="2">
        <v>72.599999999999994</v>
      </c>
      <c r="AF1496" s="2">
        <v>78.95</v>
      </c>
      <c r="AI1496" s="2">
        <v>80.3</v>
      </c>
    </row>
    <row r="1497" spans="1:39" x14ac:dyDescent="0.25">
      <c r="A1497" s="2" t="s">
        <v>1798</v>
      </c>
      <c r="B1497" s="2" t="s">
        <v>1685</v>
      </c>
      <c r="C1497" s="2" t="s">
        <v>1672</v>
      </c>
      <c r="D1497" s="4">
        <f t="shared" si="27"/>
        <v>157</v>
      </c>
      <c r="AC1497" s="2">
        <v>1.3879999999999999</v>
      </c>
      <c r="AI1497" s="2">
        <v>1.5449999999999999</v>
      </c>
      <c r="AJ1497" s="2" t="s">
        <v>708</v>
      </c>
    </row>
    <row r="1498" spans="1:39" x14ac:dyDescent="0.25">
      <c r="A1498" s="2" t="s">
        <v>1798</v>
      </c>
      <c r="B1498" s="2" t="s">
        <v>1684</v>
      </c>
      <c r="C1498" s="2" t="s">
        <v>1672</v>
      </c>
      <c r="D1498" s="4">
        <f t="shared" si="27"/>
        <v>166</v>
      </c>
      <c r="AI1498" s="2">
        <v>1.0369999999999999</v>
      </c>
    </row>
    <row r="1499" spans="1:39" x14ac:dyDescent="0.25">
      <c r="A1499" s="2" t="s">
        <v>1798</v>
      </c>
      <c r="B1499" s="2" t="s">
        <v>1683</v>
      </c>
      <c r="C1499" s="2" t="s">
        <v>1672</v>
      </c>
      <c r="D1499" s="4">
        <f t="shared" si="27"/>
        <v>169</v>
      </c>
      <c r="T1499" s="2">
        <v>0.43</v>
      </c>
      <c r="AC1499" s="2">
        <v>0.49</v>
      </c>
      <c r="AD1499" s="2" t="s">
        <v>705</v>
      </c>
      <c r="AI1499" s="2">
        <v>2.4129999999999998</v>
      </c>
      <c r="AJ1499" s="2" t="s">
        <v>708</v>
      </c>
    </row>
    <row r="1500" spans="1:39" x14ac:dyDescent="0.25">
      <c r="A1500" s="2" t="s">
        <v>1798</v>
      </c>
      <c r="B1500" s="2" t="s">
        <v>1682</v>
      </c>
      <c r="C1500" s="2" t="s">
        <v>1672</v>
      </c>
      <c r="D1500" s="4">
        <f t="shared" si="27"/>
        <v>170</v>
      </c>
      <c r="AI1500" s="2">
        <v>13.66</v>
      </c>
    </row>
    <row r="1501" spans="1:39" x14ac:dyDescent="0.25">
      <c r="A1501" s="2" t="s">
        <v>1798</v>
      </c>
      <c r="B1501" s="2" t="s">
        <v>1681</v>
      </c>
      <c r="C1501" s="2" t="s">
        <v>1672</v>
      </c>
      <c r="D1501" s="4">
        <f t="shared" si="27"/>
        <v>177</v>
      </c>
      <c r="W1501" s="2">
        <v>4.21</v>
      </c>
      <c r="Y1501" s="2" t="s">
        <v>933</v>
      </c>
      <c r="AC1501" s="2">
        <v>3.8809999999999998</v>
      </c>
      <c r="AE1501" s="2" t="s">
        <v>934</v>
      </c>
      <c r="AF1501" s="2">
        <v>4.1619999999999999</v>
      </c>
      <c r="AH1501" s="2" t="s">
        <v>1801</v>
      </c>
      <c r="AI1501" s="2">
        <v>4.1529999999999996</v>
      </c>
      <c r="AK1501" s="2" t="s">
        <v>1800</v>
      </c>
    </row>
    <row r="1502" spans="1:39" x14ac:dyDescent="0.25">
      <c r="A1502" s="2" t="s">
        <v>1798</v>
      </c>
      <c r="B1502" s="2" t="s">
        <v>1680</v>
      </c>
      <c r="C1502" s="2" t="s">
        <v>1672</v>
      </c>
      <c r="D1502" s="4">
        <f t="shared" si="27"/>
        <v>188</v>
      </c>
      <c r="AI1502" s="2">
        <v>1.5599999999999999E-2</v>
      </c>
      <c r="AJ1502" s="2" t="s">
        <v>708</v>
      </c>
    </row>
    <row r="1503" spans="1:39" x14ac:dyDescent="0.25">
      <c r="A1503" s="2" t="s">
        <v>1798</v>
      </c>
      <c r="B1503" s="2" t="s">
        <v>1679</v>
      </c>
      <c r="C1503" s="2" t="s">
        <v>1672</v>
      </c>
      <c r="D1503" s="4">
        <f t="shared" si="27"/>
        <v>189</v>
      </c>
      <c r="AF1503" s="2">
        <v>4.2900000000000001E-2</v>
      </c>
      <c r="AG1503" s="2" t="s">
        <v>708</v>
      </c>
    </row>
    <row r="1504" spans="1:39" x14ac:dyDescent="0.25">
      <c r="A1504" s="2" t="s">
        <v>1798</v>
      </c>
      <c r="B1504" s="2" t="s">
        <v>1678</v>
      </c>
      <c r="C1504" s="2" t="s">
        <v>1672</v>
      </c>
      <c r="D1504" s="4">
        <f t="shared" si="27"/>
        <v>191</v>
      </c>
      <c r="Z1504" s="2">
        <v>0.01</v>
      </c>
      <c r="AL1504" s="2">
        <v>8.5000000000000006E-3</v>
      </c>
      <c r="AM1504" s="2" t="s">
        <v>708</v>
      </c>
    </row>
    <row r="1505" spans="1:40" x14ac:dyDescent="0.25">
      <c r="A1505" s="2" t="s">
        <v>1798</v>
      </c>
      <c r="B1505" s="2" t="s">
        <v>1677</v>
      </c>
      <c r="C1505" s="2" t="s">
        <v>1672</v>
      </c>
      <c r="D1505" s="4">
        <f t="shared" si="27"/>
        <v>207</v>
      </c>
      <c r="T1505" s="2">
        <v>0.46</v>
      </c>
      <c r="AC1505" s="2">
        <v>0.67</v>
      </c>
      <c r="AD1505" s="2" t="s">
        <v>705</v>
      </c>
      <c r="AF1505" s="2">
        <v>0.6159</v>
      </c>
    </row>
    <row r="1506" spans="1:40" x14ac:dyDescent="0.25">
      <c r="A1506" s="2" t="s">
        <v>1798</v>
      </c>
      <c r="B1506" s="2" t="s">
        <v>1676</v>
      </c>
      <c r="C1506" s="2" t="s">
        <v>1672</v>
      </c>
      <c r="D1506" s="4">
        <f t="shared" si="27"/>
        <v>220</v>
      </c>
      <c r="Z1506" s="2">
        <v>0.29699999999999999</v>
      </c>
      <c r="AC1506" s="2">
        <v>0.314</v>
      </c>
      <c r="AF1506" s="2">
        <v>0.34499999999999997</v>
      </c>
      <c r="AG1506" s="2" t="s">
        <v>708</v>
      </c>
      <c r="AI1506" s="2">
        <v>0.38319999999999999</v>
      </c>
      <c r="AJ1506" s="2" t="s">
        <v>708</v>
      </c>
    </row>
    <row r="1507" spans="1:40" x14ac:dyDescent="0.25">
      <c r="A1507" s="2" t="s">
        <v>1798</v>
      </c>
      <c r="B1507" s="2" t="s">
        <v>1675</v>
      </c>
      <c r="C1507" s="2" t="s">
        <v>1672</v>
      </c>
      <c r="D1507" s="4">
        <f t="shared" si="27"/>
        <v>231</v>
      </c>
      <c r="Q1507" s="2">
        <v>517.70000000000005</v>
      </c>
      <c r="R1507" s="2" t="s">
        <v>712</v>
      </c>
      <c r="W1507" s="2">
        <v>559.29999999999995</v>
      </c>
      <c r="Y1507" s="2" t="s">
        <v>935</v>
      </c>
      <c r="AC1507" s="2">
        <v>559.29999999999995</v>
      </c>
      <c r="AE1507" s="2" t="s">
        <v>936</v>
      </c>
      <c r="AF1507" s="2">
        <v>562.4</v>
      </c>
      <c r="AH1507" s="2" t="s">
        <v>937</v>
      </c>
      <c r="AI1507" s="2">
        <v>485.6</v>
      </c>
      <c r="AK1507" s="2" t="s">
        <v>1799</v>
      </c>
    </row>
    <row r="1508" spans="1:40" x14ac:dyDescent="0.25">
      <c r="A1508" s="2" t="s">
        <v>1798</v>
      </c>
      <c r="B1508" s="2" t="s">
        <v>1674</v>
      </c>
      <c r="C1508" s="2" t="s">
        <v>1672</v>
      </c>
      <c r="D1508" s="4">
        <f t="shared" si="27"/>
        <v>234</v>
      </c>
      <c r="H1508" s="2">
        <v>0.65</v>
      </c>
      <c r="AC1508" s="2">
        <v>3.66</v>
      </c>
    </row>
    <row r="1509" spans="1:40" x14ac:dyDescent="0.25">
      <c r="A1509" s="2" t="s">
        <v>1798</v>
      </c>
      <c r="B1509" s="2" t="s">
        <v>1673</v>
      </c>
      <c r="C1509" s="2" t="s">
        <v>1672</v>
      </c>
      <c r="D1509" s="4">
        <f t="shared" si="27"/>
        <v>236</v>
      </c>
      <c r="K1509" s="2">
        <v>4.0999999999999996</v>
      </c>
      <c r="AC1509" s="2">
        <v>9.0640000000000001</v>
      </c>
      <c r="AD1509" s="2" t="s">
        <v>705</v>
      </c>
      <c r="AF1509" s="2">
        <v>22.63</v>
      </c>
      <c r="AG1509" s="2" t="s">
        <v>708</v>
      </c>
    </row>
    <row r="1510" spans="1:40" x14ac:dyDescent="0.25">
      <c r="A1510" s="2" t="s">
        <v>1798</v>
      </c>
      <c r="B1510" s="2" t="s">
        <v>1671</v>
      </c>
      <c r="C1510" s="2" t="s">
        <v>1620</v>
      </c>
      <c r="D1510" s="4">
        <f t="shared" si="27"/>
        <v>2</v>
      </c>
      <c r="N1510" s="2">
        <v>10.7</v>
      </c>
      <c r="T1510" s="2">
        <v>26.11</v>
      </c>
      <c r="AC1510" s="2">
        <v>20.28</v>
      </c>
      <c r="AD1510" s="2" t="s">
        <v>708</v>
      </c>
    </row>
    <row r="1511" spans="1:40" x14ac:dyDescent="0.25">
      <c r="A1511" s="2" t="s">
        <v>1798</v>
      </c>
      <c r="B1511" s="2" t="s">
        <v>1670</v>
      </c>
      <c r="C1511" s="2" t="s">
        <v>1620</v>
      </c>
      <c r="D1511" s="4">
        <f t="shared" si="27"/>
        <v>1</v>
      </c>
      <c r="Z1511" s="2">
        <v>2.9249999999999998</v>
      </c>
      <c r="AC1511" s="2">
        <v>1.7330000000000001</v>
      </c>
      <c r="AD1511" s="2" t="s">
        <v>708</v>
      </c>
      <c r="AF1511" s="2">
        <v>2.8580000000000001</v>
      </c>
      <c r="AG1511" s="2" t="s">
        <v>708</v>
      </c>
      <c r="AI1511" s="2">
        <v>2.9409999999999998</v>
      </c>
    </row>
    <row r="1512" spans="1:40" x14ac:dyDescent="0.25">
      <c r="A1512" s="2" t="s">
        <v>1798</v>
      </c>
      <c r="B1512" s="2" t="s">
        <v>1669</v>
      </c>
      <c r="C1512" s="2" t="s">
        <v>1620</v>
      </c>
      <c r="D1512" s="4">
        <f t="shared" si="27"/>
        <v>52</v>
      </c>
      <c r="Z1512" s="2">
        <v>12.51</v>
      </c>
      <c r="AC1512" s="2">
        <v>10.07</v>
      </c>
      <c r="AF1512" s="2">
        <v>12.21</v>
      </c>
      <c r="AG1512" s="2" t="s">
        <v>708</v>
      </c>
      <c r="AI1512" s="2">
        <v>11.97</v>
      </c>
    </row>
    <row r="1513" spans="1:40" x14ac:dyDescent="0.25">
      <c r="A1513" s="2" t="s">
        <v>1798</v>
      </c>
      <c r="B1513" s="2" t="s">
        <v>1668</v>
      </c>
      <c r="C1513" s="2" t="s">
        <v>1620</v>
      </c>
      <c r="D1513" s="4">
        <f t="shared" si="27"/>
        <v>13</v>
      </c>
      <c r="W1513" s="2">
        <v>0.23899999999999999</v>
      </c>
      <c r="AF1513" s="2">
        <v>0.3574</v>
      </c>
    </row>
    <row r="1514" spans="1:40" x14ac:dyDescent="0.25">
      <c r="A1514" s="2" t="s">
        <v>1798</v>
      </c>
      <c r="B1514" s="2" t="s">
        <v>1667</v>
      </c>
      <c r="C1514" s="2" t="s">
        <v>1620</v>
      </c>
      <c r="D1514" s="4">
        <f t="shared" si="27"/>
        <v>16</v>
      </c>
      <c r="AI1514" s="2">
        <v>35.869999999999997</v>
      </c>
    </row>
    <row r="1515" spans="1:40" x14ac:dyDescent="0.25">
      <c r="A1515" s="2" t="s">
        <v>1798</v>
      </c>
      <c r="B1515" s="2" t="s">
        <v>1666</v>
      </c>
      <c r="C1515" s="2" t="s">
        <v>1620</v>
      </c>
      <c r="D1515" s="4">
        <f t="shared" si="27"/>
        <v>18</v>
      </c>
      <c r="AI1515" s="2">
        <v>0.33800000000000002</v>
      </c>
    </row>
    <row r="1516" spans="1:40" x14ac:dyDescent="0.25">
      <c r="A1516" s="2" t="s">
        <v>1798</v>
      </c>
      <c r="B1516" s="2" t="s">
        <v>1665</v>
      </c>
      <c r="C1516" s="2" t="s">
        <v>1620</v>
      </c>
      <c r="D1516" s="4">
        <f t="shared" si="27"/>
        <v>26</v>
      </c>
      <c r="W1516" s="2">
        <v>7.5999999999999998E-2</v>
      </c>
      <c r="Z1516" s="2">
        <v>9.1999999999999998E-2</v>
      </c>
    </row>
    <row r="1517" spans="1:40" x14ac:dyDescent="0.25">
      <c r="A1517" s="2" t="s">
        <v>1798</v>
      </c>
      <c r="B1517" s="2" t="s">
        <v>1664</v>
      </c>
      <c r="C1517" s="2" t="s">
        <v>1620</v>
      </c>
      <c r="D1517" s="4">
        <f t="shared" si="27"/>
        <v>115</v>
      </c>
      <c r="AF1517" s="2">
        <v>2.1840000000000002</v>
      </c>
    </row>
    <row r="1518" spans="1:40" x14ac:dyDescent="0.25">
      <c r="A1518" s="2" t="s">
        <v>1798</v>
      </c>
      <c r="B1518" s="2" t="s">
        <v>1663</v>
      </c>
      <c r="C1518" s="2" t="s">
        <v>1620</v>
      </c>
      <c r="D1518" s="4">
        <f t="shared" si="27"/>
        <v>351</v>
      </c>
      <c r="Q1518" s="2">
        <v>443.7</v>
      </c>
      <c r="T1518" s="2">
        <v>481.1</v>
      </c>
      <c r="U1518" s="2" t="s">
        <v>708</v>
      </c>
      <c r="W1518" s="2">
        <v>500</v>
      </c>
      <c r="Z1518" s="2">
        <v>525.4</v>
      </c>
      <c r="AF1518" s="2">
        <v>554.1</v>
      </c>
      <c r="AI1518" s="2">
        <v>590.20000000000005</v>
      </c>
      <c r="AK1518" s="2" t="s">
        <v>938</v>
      </c>
      <c r="AL1518" s="2">
        <v>607.79999999999995</v>
      </c>
      <c r="AN1518" s="2" t="s">
        <v>939</v>
      </c>
    </row>
    <row r="1519" spans="1:40" x14ac:dyDescent="0.25">
      <c r="A1519" s="2" t="s">
        <v>1798</v>
      </c>
      <c r="B1519" s="2" t="s">
        <v>1662</v>
      </c>
      <c r="C1519" s="2" t="s">
        <v>1620</v>
      </c>
      <c r="D1519" s="4">
        <f t="shared" si="27"/>
        <v>116</v>
      </c>
      <c r="AF1519" s="2">
        <v>8.6579999999999995</v>
      </c>
      <c r="AG1519" s="2" t="s">
        <v>705</v>
      </c>
    </row>
    <row r="1520" spans="1:40" x14ac:dyDescent="0.25">
      <c r="A1520" s="2" t="s">
        <v>1798</v>
      </c>
      <c r="B1520" s="2" t="s">
        <v>1661</v>
      </c>
      <c r="C1520" s="2" t="s">
        <v>1620</v>
      </c>
      <c r="D1520" s="4">
        <f t="shared" si="27"/>
        <v>73</v>
      </c>
      <c r="AF1520" s="2">
        <v>1.8129999999999999</v>
      </c>
      <c r="AG1520" s="2" t="s">
        <v>708</v>
      </c>
      <c r="AI1520" s="2">
        <v>1.823</v>
      </c>
    </row>
    <row r="1521" spans="1:37" x14ac:dyDescent="0.25">
      <c r="A1521" s="2" t="s">
        <v>1798</v>
      </c>
      <c r="B1521" s="2" t="s">
        <v>1660</v>
      </c>
      <c r="C1521" s="2" t="s">
        <v>1620</v>
      </c>
      <c r="D1521" s="4">
        <f t="shared" si="27"/>
        <v>100</v>
      </c>
      <c r="N1521" s="2">
        <v>380</v>
      </c>
      <c r="Q1521" s="2">
        <v>438.3</v>
      </c>
      <c r="R1521" s="2" t="s">
        <v>708</v>
      </c>
      <c r="T1521" s="2">
        <v>497.4</v>
      </c>
      <c r="U1521" s="2" t="s">
        <v>708</v>
      </c>
      <c r="W1521" s="2">
        <v>500</v>
      </c>
      <c r="AC1521" s="2">
        <v>610.4</v>
      </c>
      <c r="AD1521" s="2" t="s">
        <v>708</v>
      </c>
      <c r="AI1521" s="2">
        <v>761</v>
      </c>
    </row>
    <row r="1522" spans="1:37" x14ac:dyDescent="0.25">
      <c r="A1522" s="2" t="s">
        <v>1798</v>
      </c>
      <c r="B1522" s="2" t="s">
        <v>1659</v>
      </c>
      <c r="C1522" s="2" t="s">
        <v>1620</v>
      </c>
      <c r="D1522" s="4">
        <f t="shared" si="27"/>
        <v>101</v>
      </c>
      <c r="W1522" s="2">
        <v>74.34</v>
      </c>
      <c r="AC1522" s="2">
        <v>113.3</v>
      </c>
    </row>
    <row r="1523" spans="1:37" x14ac:dyDescent="0.25">
      <c r="A1523" s="2" t="s">
        <v>1798</v>
      </c>
      <c r="B1523" s="2" t="s">
        <v>1658</v>
      </c>
      <c r="C1523" s="2" t="s">
        <v>1620</v>
      </c>
      <c r="D1523" s="4">
        <f t="shared" si="27"/>
        <v>102</v>
      </c>
      <c r="N1523" s="2">
        <v>45</v>
      </c>
      <c r="Z1523" s="2">
        <v>83</v>
      </c>
      <c r="AC1523" s="2">
        <v>89.7</v>
      </c>
      <c r="AD1523" s="2" t="s">
        <v>708</v>
      </c>
      <c r="AF1523" s="2">
        <v>93.3</v>
      </c>
    </row>
    <row r="1524" spans="1:37" x14ac:dyDescent="0.25">
      <c r="A1524" s="2" t="s">
        <v>1798</v>
      </c>
      <c r="B1524" s="2" t="s">
        <v>1657</v>
      </c>
      <c r="C1524" s="2" t="s">
        <v>1620</v>
      </c>
      <c r="D1524" s="4">
        <f t="shared" si="27"/>
        <v>103</v>
      </c>
      <c r="N1524" s="2">
        <v>40.56</v>
      </c>
      <c r="Q1524" s="2">
        <v>40.799999999999997</v>
      </c>
      <c r="R1524" s="2" t="s">
        <v>708</v>
      </c>
      <c r="T1524" s="2">
        <v>41.02</v>
      </c>
      <c r="W1524" s="2">
        <v>42.8</v>
      </c>
      <c r="Z1524" s="2">
        <v>54.4</v>
      </c>
      <c r="AA1524" s="2" t="s">
        <v>708</v>
      </c>
      <c r="AC1524" s="2">
        <v>66</v>
      </c>
    </row>
    <row r="1525" spans="1:37" x14ac:dyDescent="0.25">
      <c r="A1525" s="2" t="s">
        <v>1798</v>
      </c>
      <c r="B1525" s="2" t="s">
        <v>1655</v>
      </c>
      <c r="C1525" s="2" t="s">
        <v>1620</v>
      </c>
      <c r="D1525" s="4">
        <f t="shared" si="27"/>
        <v>105</v>
      </c>
      <c r="K1525" s="2">
        <v>1.5640000000000001</v>
      </c>
      <c r="N1525" s="2">
        <v>1.6319999999999999</v>
      </c>
      <c r="O1525" s="2" t="s">
        <v>708</v>
      </c>
      <c r="Q1525" s="2">
        <v>1.7</v>
      </c>
      <c r="T1525" s="2">
        <v>1.9</v>
      </c>
      <c r="W1525" s="2">
        <v>1.804</v>
      </c>
      <c r="Z1525" s="2">
        <v>1.8120000000000001</v>
      </c>
      <c r="AA1525" s="2" t="s">
        <v>712</v>
      </c>
      <c r="AC1525" s="2">
        <v>1.831</v>
      </c>
      <c r="AF1525" s="2">
        <v>1.954</v>
      </c>
    </row>
    <row r="1526" spans="1:37" x14ac:dyDescent="0.25">
      <c r="A1526" s="2" t="s">
        <v>1798</v>
      </c>
      <c r="B1526" s="2" t="s">
        <v>1654</v>
      </c>
      <c r="C1526" s="2" t="s">
        <v>1620</v>
      </c>
      <c r="D1526" s="4">
        <f t="shared" si="27"/>
        <v>110</v>
      </c>
      <c r="Q1526" s="2">
        <v>88.2</v>
      </c>
      <c r="W1526" s="2">
        <v>91.4</v>
      </c>
      <c r="Z1526" s="2">
        <v>89.23</v>
      </c>
      <c r="AA1526" s="2" t="s">
        <v>712</v>
      </c>
      <c r="AC1526" s="2">
        <v>84.65</v>
      </c>
      <c r="AD1526" s="2" t="s">
        <v>712</v>
      </c>
      <c r="AF1526" s="2">
        <v>82.98</v>
      </c>
      <c r="AG1526" s="2" t="s">
        <v>712</v>
      </c>
      <c r="AI1526" s="2">
        <v>81.45</v>
      </c>
      <c r="AJ1526" s="2" t="s">
        <v>712</v>
      </c>
    </row>
    <row r="1527" spans="1:37" x14ac:dyDescent="0.25">
      <c r="A1527" s="2" t="s">
        <v>1798</v>
      </c>
      <c r="B1527" s="2" t="s">
        <v>1653</v>
      </c>
      <c r="C1527" s="2" t="s">
        <v>1620</v>
      </c>
      <c r="D1527" s="4">
        <f t="shared" si="27"/>
        <v>112</v>
      </c>
      <c r="N1527" s="2">
        <v>0.45100000000000001</v>
      </c>
      <c r="Q1527" s="2">
        <v>0.53500000000000003</v>
      </c>
      <c r="R1527" s="2" t="s">
        <v>708</v>
      </c>
      <c r="T1527" s="2">
        <v>0.61899999999999999</v>
      </c>
      <c r="W1527" s="2">
        <v>0.98399999999999999</v>
      </c>
      <c r="AF1527" s="2">
        <v>0.94089999999999996</v>
      </c>
    </row>
    <row r="1528" spans="1:37" x14ac:dyDescent="0.25">
      <c r="A1528" s="2" t="s">
        <v>1798</v>
      </c>
      <c r="B1528" s="2" t="s">
        <v>1652</v>
      </c>
      <c r="C1528" s="2" t="s">
        <v>1620</v>
      </c>
      <c r="D1528" s="4">
        <f t="shared" si="27"/>
        <v>108</v>
      </c>
      <c r="Z1528" s="2">
        <v>33.67</v>
      </c>
      <c r="AC1528" s="2">
        <v>19.7</v>
      </c>
      <c r="AF1528" s="2">
        <v>20.72</v>
      </c>
      <c r="AI1528" s="2">
        <v>21.14</v>
      </c>
    </row>
    <row r="1529" spans="1:37" x14ac:dyDescent="0.25">
      <c r="A1529" s="2" t="s">
        <v>1798</v>
      </c>
      <c r="B1529" s="2" t="s">
        <v>1651</v>
      </c>
      <c r="C1529" s="2" t="s">
        <v>1620</v>
      </c>
      <c r="D1529" s="4">
        <f t="shared" si="27"/>
        <v>118</v>
      </c>
      <c r="Z1529" s="2">
        <v>0.53800000000000003</v>
      </c>
      <c r="AC1529" s="2">
        <v>0.91320000000000001</v>
      </c>
    </row>
    <row r="1530" spans="1:37" x14ac:dyDescent="0.25">
      <c r="A1530" s="2" t="s">
        <v>1798</v>
      </c>
      <c r="B1530" s="2" t="s">
        <v>1650</v>
      </c>
      <c r="C1530" s="2" t="s">
        <v>1620</v>
      </c>
      <c r="D1530" s="4">
        <f t="shared" si="27"/>
        <v>113</v>
      </c>
      <c r="Z1530" s="2">
        <v>10.09</v>
      </c>
      <c r="AC1530" s="2">
        <v>10.08</v>
      </c>
      <c r="AD1530" s="2" t="s">
        <v>705</v>
      </c>
      <c r="AF1530" s="2">
        <v>8.0069999999999997</v>
      </c>
    </row>
    <row r="1531" spans="1:37" x14ac:dyDescent="0.25">
      <c r="A1531" s="2" t="s">
        <v>1798</v>
      </c>
      <c r="B1531" s="2" t="s">
        <v>1649</v>
      </c>
      <c r="C1531" s="2" t="s">
        <v>1620</v>
      </c>
      <c r="D1531" s="4">
        <f t="shared" si="27"/>
        <v>120</v>
      </c>
      <c r="AF1531" s="2">
        <v>3.4929999999999999</v>
      </c>
      <c r="AG1531" s="2" t="s">
        <v>705</v>
      </c>
    </row>
    <row r="1532" spans="1:37" x14ac:dyDescent="0.25">
      <c r="A1532" s="2" t="s">
        <v>1798</v>
      </c>
      <c r="B1532" s="2" t="s">
        <v>1648</v>
      </c>
      <c r="C1532" s="2" t="s">
        <v>1620</v>
      </c>
      <c r="D1532" s="4">
        <f t="shared" si="27"/>
        <v>121</v>
      </c>
      <c r="N1532" s="2">
        <v>0.751</v>
      </c>
      <c r="Z1532" s="2">
        <v>1.2929999999999999</v>
      </c>
      <c r="AC1532" s="2">
        <v>1.4330000000000001</v>
      </c>
      <c r="AD1532" s="2" t="s">
        <v>705</v>
      </c>
      <c r="AF1532" s="2">
        <v>1.31</v>
      </c>
    </row>
    <row r="1533" spans="1:37" x14ac:dyDescent="0.25">
      <c r="A1533" s="2" t="s">
        <v>1798</v>
      </c>
      <c r="B1533" s="2" t="s">
        <v>1647</v>
      </c>
      <c r="C1533" s="2" t="s">
        <v>1620</v>
      </c>
      <c r="D1533" s="4">
        <f t="shared" si="27"/>
        <v>131</v>
      </c>
      <c r="W1533" s="2">
        <v>10.119999999999999</v>
      </c>
      <c r="X1533" s="2" t="s">
        <v>708</v>
      </c>
      <c r="Z1533" s="2">
        <v>5.4880000000000004</v>
      </c>
      <c r="AA1533" s="2" t="s">
        <v>708</v>
      </c>
      <c r="AC1533" s="2">
        <v>9.3049999999999997</v>
      </c>
      <c r="AD1533" s="2" t="s">
        <v>705</v>
      </c>
      <c r="AF1533" s="2">
        <v>11.2</v>
      </c>
      <c r="AG1533" s="2" t="s">
        <v>705</v>
      </c>
    </row>
    <row r="1534" spans="1:37" x14ac:dyDescent="0.25">
      <c r="A1534" s="2" t="s">
        <v>1798</v>
      </c>
      <c r="B1534" s="2" t="s">
        <v>1646</v>
      </c>
      <c r="C1534" s="2" t="s">
        <v>1620</v>
      </c>
      <c r="D1534" s="4">
        <f t="shared" si="27"/>
        <v>132</v>
      </c>
      <c r="T1534" s="2">
        <v>3.3999999999999998E-3</v>
      </c>
      <c r="AI1534" s="2">
        <v>5.8999999999999999E-3</v>
      </c>
      <c r="AJ1534" s="2" t="s">
        <v>708</v>
      </c>
      <c r="AK1534" s="2" t="s">
        <v>940</v>
      </c>
    </row>
    <row r="1535" spans="1:37" x14ac:dyDescent="0.25">
      <c r="A1535" s="2" t="s">
        <v>1798</v>
      </c>
      <c r="B1535" s="2" t="s">
        <v>1645</v>
      </c>
      <c r="C1535" s="2" t="s">
        <v>1620</v>
      </c>
      <c r="D1535" s="4">
        <f t="shared" si="27"/>
        <v>141</v>
      </c>
      <c r="Z1535" s="2">
        <v>0.42799999999999999</v>
      </c>
      <c r="AF1535" s="2">
        <v>0.54</v>
      </c>
      <c r="AI1535" s="2">
        <v>0.55100000000000005</v>
      </c>
    </row>
    <row r="1536" spans="1:37" x14ac:dyDescent="0.25">
      <c r="A1536" s="2" t="s">
        <v>1798</v>
      </c>
      <c r="B1536" s="2" t="s">
        <v>1644</v>
      </c>
      <c r="C1536" s="2" t="s">
        <v>1620</v>
      </c>
      <c r="D1536" s="4">
        <f t="shared" si="27"/>
        <v>28</v>
      </c>
      <c r="T1536" s="2">
        <v>28.26</v>
      </c>
      <c r="U1536" s="2" t="s">
        <v>708</v>
      </c>
      <c r="AC1536" s="2">
        <v>33.229999999999997</v>
      </c>
    </row>
    <row r="1537" spans="1:36" x14ac:dyDescent="0.25">
      <c r="A1537" s="2" t="s">
        <v>1798</v>
      </c>
      <c r="B1537" s="2" t="s">
        <v>1643</v>
      </c>
      <c r="C1537" s="2" t="s">
        <v>1620</v>
      </c>
      <c r="D1537" s="4">
        <f t="shared" si="27"/>
        <v>149</v>
      </c>
      <c r="AC1537" s="2">
        <v>9.5619999999999994</v>
      </c>
      <c r="AD1537" s="2" t="s">
        <v>705</v>
      </c>
      <c r="AF1537" s="2">
        <v>9.4969999999999999</v>
      </c>
      <c r="AG1537" s="2" t="s">
        <v>705</v>
      </c>
    </row>
    <row r="1538" spans="1:36" x14ac:dyDescent="0.25">
      <c r="A1538" s="2" t="s">
        <v>1798</v>
      </c>
      <c r="B1538" s="2" t="s">
        <v>1642</v>
      </c>
      <c r="C1538" s="2" t="s">
        <v>1620</v>
      </c>
      <c r="D1538" s="4">
        <f t="shared" si="27"/>
        <v>299</v>
      </c>
      <c r="AC1538" s="2">
        <v>0.27900000000000003</v>
      </c>
      <c r="AF1538" s="2">
        <v>0.41799999999999998</v>
      </c>
    </row>
    <row r="1539" spans="1:36" x14ac:dyDescent="0.25">
      <c r="A1539" s="2" t="s">
        <v>1798</v>
      </c>
      <c r="B1539" s="2" t="s">
        <v>1641</v>
      </c>
      <c r="C1539" s="2" t="s">
        <v>1620</v>
      </c>
      <c r="D1539" s="4">
        <f t="shared" si="27"/>
        <v>221</v>
      </c>
      <c r="W1539" s="2">
        <v>1.2230000000000001</v>
      </c>
      <c r="AC1539" s="2">
        <v>1.36</v>
      </c>
      <c r="AD1539" s="2" t="s">
        <v>705</v>
      </c>
      <c r="AF1539" s="2">
        <v>1.321</v>
      </c>
    </row>
    <row r="1540" spans="1:36" x14ac:dyDescent="0.25">
      <c r="A1540" s="2" t="s">
        <v>1798</v>
      </c>
      <c r="B1540" s="2" t="s">
        <v>1640</v>
      </c>
      <c r="C1540" s="2" t="s">
        <v>1620</v>
      </c>
      <c r="D1540" s="4">
        <f t="shared" si="27"/>
        <v>165</v>
      </c>
      <c r="N1540" s="2">
        <v>153.4</v>
      </c>
      <c r="W1540" s="2">
        <v>155.6</v>
      </c>
      <c r="AC1540" s="2">
        <v>172.6</v>
      </c>
      <c r="AD1540" s="2" t="s">
        <v>705</v>
      </c>
      <c r="AI1540" s="2">
        <v>183.5</v>
      </c>
      <c r="AJ1540" s="2" t="s">
        <v>745</v>
      </c>
    </row>
    <row r="1541" spans="1:36" x14ac:dyDescent="0.25">
      <c r="A1541" s="2" t="s">
        <v>1798</v>
      </c>
      <c r="B1541" s="2" t="s">
        <v>1639</v>
      </c>
      <c r="C1541" s="2" t="s">
        <v>1620</v>
      </c>
      <c r="D1541" s="4">
        <f t="shared" si="27"/>
        <v>168</v>
      </c>
      <c r="AC1541" s="2">
        <v>0.27139999999999997</v>
      </c>
      <c r="AD1541" s="2" t="s">
        <v>705</v>
      </c>
      <c r="AF1541" s="2">
        <v>0.3921</v>
      </c>
      <c r="AG1541" s="2" t="s">
        <v>705</v>
      </c>
    </row>
    <row r="1542" spans="1:36" x14ac:dyDescent="0.25">
      <c r="A1542" s="2" t="s">
        <v>1798</v>
      </c>
      <c r="B1542" s="2" t="s">
        <v>1638</v>
      </c>
      <c r="C1542" s="2" t="s">
        <v>1620</v>
      </c>
      <c r="D1542" s="4">
        <f t="shared" si="27"/>
        <v>171</v>
      </c>
      <c r="AF1542" s="2">
        <v>78.900000000000006</v>
      </c>
      <c r="AI1542" s="2">
        <v>81.56</v>
      </c>
    </row>
    <row r="1543" spans="1:36" x14ac:dyDescent="0.25">
      <c r="A1543" s="2" t="s">
        <v>1798</v>
      </c>
      <c r="B1543" s="2" t="s">
        <v>1637</v>
      </c>
      <c r="C1543" s="2" t="s">
        <v>1620</v>
      </c>
      <c r="D1543" s="4">
        <f t="shared" si="27"/>
        <v>179</v>
      </c>
      <c r="N1543" s="2">
        <v>0.15</v>
      </c>
      <c r="Z1543" s="2">
        <v>0.28489999999999999</v>
      </c>
      <c r="AC1543" s="2">
        <v>0.29389999999999999</v>
      </c>
      <c r="AD1543" s="2" t="s">
        <v>708</v>
      </c>
      <c r="AF1543" s="2">
        <v>0.44400000000000001</v>
      </c>
    </row>
    <row r="1544" spans="1:36" x14ac:dyDescent="0.25">
      <c r="A1544" s="2" t="s">
        <v>1798</v>
      </c>
      <c r="B1544" s="2" t="s">
        <v>1636</v>
      </c>
      <c r="C1544" s="2" t="s">
        <v>1620</v>
      </c>
      <c r="D1544" s="4">
        <f t="shared" si="27"/>
        <v>117</v>
      </c>
      <c r="W1544" s="2">
        <v>20.57</v>
      </c>
      <c r="X1544" s="2" t="s">
        <v>712</v>
      </c>
      <c r="Z1544" s="2">
        <v>25.44</v>
      </c>
      <c r="AA1544" s="2" t="s">
        <v>712</v>
      </c>
      <c r="AC1544" s="2">
        <v>29.16</v>
      </c>
      <c r="AD1544" s="2" t="s">
        <v>712</v>
      </c>
      <c r="AF1544" s="2">
        <v>29.2</v>
      </c>
      <c r="AG1544" s="2" t="s">
        <v>712</v>
      </c>
    </row>
    <row r="1545" spans="1:36" x14ac:dyDescent="0.25">
      <c r="A1545" s="2" t="s">
        <v>1798</v>
      </c>
      <c r="B1545" s="2" t="s">
        <v>1635</v>
      </c>
      <c r="C1545" s="2" t="s">
        <v>1620</v>
      </c>
      <c r="D1545" s="4">
        <f t="shared" si="27"/>
        <v>194</v>
      </c>
      <c r="W1545" s="2">
        <v>17.02</v>
      </c>
      <c r="AF1545" s="2">
        <v>23.67</v>
      </c>
      <c r="AG1545" s="2" t="s">
        <v>712</v>
      </c>
    </row>
    <row r="1546" spans="1:36" x14ac:dyDescent="0.25">
      <c r="A1546" s="2" t="s">
        <v>1798</v>
      </c>
      <c r="B1546" s="2" t="s">
        <v>1633</v>
      </c>
      <c r="C1546" s="2" t="s">
        <v>1620</v>
      </c>
      <c r="D1546" s="4">
        <f t="shared" si="27"/>
        <v>200</v>
      </c>
      <c r="N1546" s="2">
        <v>0.19</v>
      </c>
    </row>
    <row r="1547" spans="1:36" x14ac:dyDescent="0.25">
      <c r="A1547" s="2" t="s">
        <v>1798</v>
      </c>
      <c r="B1547" s="2" t="s">
        <v>1632</v>
      </c>
      <c r="C1547" s="2" t="s">
        <v>1620</v>
      </c>
      <c r="D1547" s="4">
        <f t="shared" ref="D1547:D1610" si="28">IF(B1547="","",VALUE(LEFT(B1547,FIND(".|",B1547)-1)))</f>
        <v>38</v>
      </c>
      <c r="W1547" s="2">
        <v>9.7690000000000001</v>
      </c>
      <c r="AC1547" s="2">
        <v>13.01</v>
      </c>
      <c r="AD1547" s="2" t="s">
        <v>705</v>
      </c>
      <c r="AF1547" s="2">
        <v>12.95</v>
      </c>
    </row>
    <row r="1548" spans="1:36" x14ac:dyDescent="0.25">
      <c r="A1548" s="2" t="s">
        <v>1798</v>
      </c>
      <c r="B1548" s="2" t="s">
        <v>1631</v>
      </c>
      <c r="C1548" s="2" t="s">
        <v>1620</v>
      </c>
      <c r="D1548" s="4">
        <f t="shared" si="28"/>
        <v>212</v>
      </c>
      <c r="N1548" s="2">
        <v>3.34</v>
      </c>
      <c r="Z1548" s="2">
        <v>14.43</v>
      </c>
      <c r="AC1548" s="2">
        <v>16.36</v>
      </c>
      <c r="AF1548" s="2">
        <v>16.760000000000002</v>
      </c>
      <c r="AG1548" s="2" t="s">
        <v>708</v>
      </c>
    </row>
    <row r="1549" spans="1:36" x14ac:dyDescent="0.25">
      <c r="A1549" s="2" t="s">
        <v>1798</v>
      </c>
      <c r="B1549" s="2" t="s">
        <v>1630</v>
      </c>
      <c r="C1549" s="2" t="s">
        <v>1620</v>
      </c>
      <c r="D1549" s="4">
        <f t="shared" si="28"/>
        <v>208</v>
      </c>
      <c r="Z1549" s="2">
        <v>11.87</v>
      </c>
      <c r="AC1549" s="2">
        <v>11.96</v>
      </c>
      <c r="AD1549" s="2" t="s">
        <v>705</v>
      </c>
      <c r="AF1549" s="2">
        <v>11.49</v>
      </c>
    </row>
    <row r="1550" spans="1:36" x14ac:dyDescent="0.25">
      <c r="A1550" s="2" t="s">
        <v>1798</v>
      </c>
      <c r="B1550" s="2" t="s">
        <v>1628</v>
      </c>
      <c r="C1550" s="2" t="s">
        <v>1620</v>
      </c>
      <c r="D1550" s="4">
        <f t="shared" si="28"/>
        <v>216</v>
      </c>
      <c r="AF1550" s="2">
        <v>57.31</v>
      </c>
    </row>
    <row r="1551" spans="1:36" x14ac:dyDescent="0.25">
      <c r="A1551" s="2" t="s">
        <v>1798</v>
      </c>
      <c r="B1551" s="2" t="s">
        <v>1627</v>
      </c>
      <c r="C1551" s="2" t="s">
        <v>1620</v>
      </c>
      <c r="D1551" s="4">
        <f t="shared" si="28"/>
        <v>176</v>
      </c>
      <c r="AF1551" s="2">
        <v>1.1719999999999999</v>
      </c>
    </row>
    <row r="1552" spans="1:36" x14ac:dyDescent="0.25">
      <c r="A1552" s="2" t="s">
        <v>1798</v>
      </c>
      <c r="B1552" s="2" t="s">
        <v>1626</v>
      </c>
      <c r="C1552" s="2" t="s">
        <v>1620</v>
      </c>
      <c r="D1552" s="4">
        <f t="shared" si="28"/>
        <v>223</v>
      </c>
      <c r="W1552" s="2">
        <v>31.6</v>
      </c>
      <c r="AC1552" s="2">
        <v>42</v>
      </c>
      <c r="AF1552" s="2">
        <v>40.1</v>
      </c>
      <c r="AI1552" s="2">
        <v>42.01</v>
      </c>
      <c r="AJ1552" s="2" t="s">
        <v>712</v>
      </c>
    </row>
    <row r="1553" spans="1:39" x14ac:dyDescent="0.25">
      <c r="A1553" s="2" t="s">
        <v>1798</v>
      </c>
      <c r="B1553" s="2" t="s">
        <v>1625</v>
      </c>
      <c r="C1553" s="2" t="s">
        <v>1620</v>
      </c>
      <c r="D1553" s="4">
        <f t="shared" si="28"/>
        <v>213</v>
      </c>
      <c r="Z1553" s="2">
        <v>23.78</v>
      </c>
      <c r="AC1553" s="2">
        <v>24.91</v>
      </c>
      <c r="AD1553" s="2" t="s">
        <v>705</v>
      </c>
      <c r="AF1553" s="2">
        <v>27.95</v>
      </c>
    </row>
    <row r="1554" spans="1:39" x14ac:dyDescent="0.25">
      <c r="A1554" s="2" t="s">
        <v>1798</v>
      </c>
      <c r="B1554" s="2" t="s">
        <v>1624</v>
      </c>
      <c r="C1554" s="2" t="s">
        <v>1620</v>
      </c>
      <c r="D1554" s="4">
        <f t="shared" si="28"/>
        <v>225</v>
      </c>
      <c r="Q1554" s="2">
        <v>0.9</v>
      </c>
      <c r="Z1554" s="2">
        <v>2.1080000000000001</v>
      </c>
      <c r="AC1554" s="2">
        <v>2.9039999999999999</v>
      </c>
      <c r="AD1554" s="2" t="s">
        <v>708</v>
      </c>
      <c r="AF1554" s="2">
        <v>3.9980000000000002</v>
      </c>
      <c r="AG1554" s="2" t="s">
        <v>708</v>
      </c>
    </row>
    <row r="1555" spans="1:39" x14ac:dyDescent="0.25">
      <c r="A1555" s="2" t="s">
        <v>1798</v>
      </c>
      <c r="B1555" s="2" t="s">
        <v>1623</v>
      </c>
      <c r="C1555" s="2" t="s">
        <v>1620</v>
      </c>
      <c r="D1555" s="4">
        <f t="shared" si="28"/>
        <v>235</v>
      </c>
      <c r="Z1555" s="2">
        <v>58.05</v>
      </c>
      <c r="AC1555" s="2">
        <v>60.58</v>
      </c>
      <c r="AF1555" s="2">
        <v>56</v>
      </c>
    </row>
    <row r="1556" spans="1:39" x14ac:dyDescent="0.25">
      <c r="A1556" s="2" t="s">
        <v>1798</v>
      </c>
      <c r="B1556" s="2" t="s">
        <v>1622</v>
      </c>
      <c r="C1556" s="2" t="s">
        <v>1620</v>
      </c>
      <c r="D1556" s="4">
        <f t="shared" si="28"/>
        <v>237</v>
      </c>
      <c r="Q1556" s="2">
        <v>37.86</v>
      </c>
      <c r="T1556" s="2">
        <v>45.27</v>
      </c>
      <c r="AF1556" s="2">
        <v>82.03</v>
      </c>
    </row>
    <row r="1557" spans="1:39" x14ac:dyDescent="0.25">
      <c r="A1557" s="2" t="s">
        <v>1798</v>
      </c>
      <c r="B1557" s="2" t="s">
        <v>1621</v>
      </c>
      <c r="C1557" s="2" t="s">
        <v>1620</v>
      </c>
      <c r="D1557" s="4">
        <f t="shared" si="28"/>
        <v>249</v>
      </c>
      <c r="W1557" s="2">
        <v>2.9319999999999999</v>
      </c>
      <c r="AC1557" s="2">
        <v>3.4</v>
      </c>
      <c r="AF1557" s="2">
        <v>3.5649999999999999</v>
      </c>
    </row>
    <row r="1558" spans="1:39" x14ac:dyDescent="0.25">
      <c r="A1558" s="2" t="s">
        <v>1798</v>
      </c>
      <c r="B1558" s="2" t="s">
        <v>1619</v>
      </c>
      <c r="C1558" s="2" t="s">
        <v>1573</v>
      </c>
      <c r="D1558" s="4">
        <f t="shared" si="28"/>
        <v>3</v>
      </c>
      <c r="W1558" s="2">
        <v>1.2</v>
      </c>
      <c r="AC1558" s="2">
        <v>1.8380000000000001</v>
      </c>
      <c r="AD1558" s="2" t="s">
        <v>705</v>
      </c>
      <c r="AF1558" s="2">
        <v>1.3109999999999999</v>
      </c>
      <c r="AG1558" s="2" t="s">
        <v>705</v>
      </c>
    </row>
    <row r="1559" spans="1:39" x14ac:dyDescent="0.25">
      <c r="A1559" s="2" t="s">
        <v>1798</v>
      </c>
      <c r="B1559" s="2" t="s">
        <v>1618</v>
      </c>
      <c r="C1559" s="2" t="s">
        <v>1573</v>
      </c>
      <c r="D1559" s="4">
        <f t="shared" si="28"/>
        <v>6</v>
      </c>
    </row>
    <row r="1560" spans="1:39" x14ac:dyDescent="0.25">
      <c r="A1560" s="2" t="s">
        <v>1798</v>
      </c>
      <c r="B1560" s="2" t="s">
        <v>1617</v>
      </c>
      <c r="C1560" s="2" t="s">
        <v>1573</v>
      </c>
      <c r="D1560" s="4">
        <f t="shared" si="28"/>
        <v>11</v>
      </c>
      <c r="Q1560" s="2">
        <v>3.3420000000000001</v>
      </c>
      <c r="R1560" s="2" t="s">
        <v>712</v>
      </c>
      <c r="T1560" s="2">
        <v>3.58</v>
      </c>
      <c r="U1560" s="2" t="s">
        <v>712</v>
      </c>
      <c r="W1560" s="2">
        <v>3.8069999999999999</v>
      </c>
      <c r="X1560" s="2" t="s">
        <v>712</v>
      </c>
      <c r="Z1560" s="2">
        <v>3.6440000000000001</v>
      </c>
      <c r="AA1560" s="2" t="s">
        <v>712</v>
      </c>
      <c r="AC1560" s="2">
        <v>3.6680000000000001</v>
      </c>
      <c r="AD1560" s="2" t="s">
        <v>712</v>
      </c>
      <c r="AI1560" s="2">
        <v>3.492</v>
      </c>
      <c r="AJ1560" s="2" t="s">
        <v>712</v>
      </c>
    </row>
    <row r="1561" spans="1:39" x14ac:dyDescent="0.25">
      <c r="A1561" s="2" t="s">
        <v>1798</v>
      </c>
      <c r="B1561" s="2" t="s">
        <v>1616</v>
      </c>
      <c r="C1561" s="2" t="s">
        <v>1573</v>
      </c>
      <c r="D1561" s="4">
        <f t="shared" si="28"/>
        <v>57</v>
      </c>
      <c r="Z1561" s="2">
        <v>1.98</v>
      </c>
      <c r="AC1561" s="2">
        <v>1.837</v>
      </c>
      <c r="AF1561" s="2">
        <v>1.706</v>
      </c>
      <c r="AI1561" s="2">
        <v>1.548</v>
      </c>
      <c r="AL1561" s="2">
        <v>1.514</v>
      </c>
    </row>
    <row r="1562" spans="1:39" x14ac:dyDescent="0.25">
      <c r="A1562" s="2" t="s">
        <v>1798</v>
      </c>
      <c r="B1562" s="2" t="s">
        <v>1615</v>
      </c>
      <c r="C1562" s="2" t="s">
        <v>1573</v>
      </c>
      <c r="D1562" s="4">
        <f t="shared" si="28"/>
        <v>255</v>
      </c>
      <c r="Q1562" s="2">
        <v>9.0299999999999994</v>
      </c>
      <c r="Z1562" s="2">
        <v>7.69</v>
      </c>
      <c r="AA1562" s="2" t="s">
        <v>712</v>
      </c>
      <c r="AC1562" s="2">
        <v>6.7380000000000004</v>
      </c>
      <c r="AD1562" s="2" t="s">
        <v>712</v>
      </c>
      <c r="AF1562" s="2">
        <v>6.2169999999999996</v>
      </c>
      <c r="AG1562" s="2" t="s">
        <v>712</v>
      </c>
      <c r="AI1562" s="2">
        <v>6.0049999999999999</v>
      </c>
      <c r="AJ1562" s="2" t="s">
        <v>712</v>
      </c>
    </row>
    <row r="1563" spans="1:39" x14ac:dyDescent="0.25">
      <c r="A1563" s="2" t="s">
        <v>1798</v>
      </c>
      <c r="B1563" s="2" t="s">
        <v>1614</v>
      </c>
      <c r="C1563" s="2" t="s">
        <v>1573</v>
      </c>
      <c r="D1563" s="4">
        <f t="shared" si="28"/>
        <v>80</v>
      </c>
      <c r="AF1563" s="2">
        <v>0.33410000000000001</v>
      </c>
      <c r="AG1563" s="2" t="s">
        <v>712</v>
      </c>
      <c r="AI1563" s="2">
        <v>0.32900000000000001</v>
      </c>
      <c r="AL1563" s="2">
        <v>0.32790000000000002</v>
      </c>
      <c r="AM1563" s="2" t="s">
        <v>712</v>
      </c>
    </row>
    <row r="1564" spans="1:39" x14ac:dyDescent="0.25">
      <c r="A1564" s="2" t="s">
        <v>1798</v>
      </c>
      <c r="B1564" s="2" t="s">
        <v>1613</v>
      </c>
      <c r="C1564" s="2" t="s">
        <v>1573</v>
      </c>
      <c r="D1564" s="4">
        <f t="shared" si="28"/>
        <v>27</v>
      </c>
      <c r="Q1564" s="2">
        <v>14.18</v>
      </c>
      <c r="T1564" s="2">
        <v>14.09</v>
      </c>
      <c r="U1564" s="2" t="s">
        <v>708</v>
      </c>
      <c r="W1564" s="2">
        <v>7.4939999999999998</v>
      </c>
      <c r="X1564" s="2" t="s">
        <v>745</v>
      </c>
      <c r="AC1564" s="2">
        <v>6.5890000000000004</v>
      </c>
      <c r="AD1564" s="2" t="s">
        <v>712</v>
      </c>
      <c r="AF1564" s="2">
        <v>6.202</v>
      </c>
      <c r="AG1564" s="2" t="s">
        <v>712</v>
      </c>
      <c r="AI1564" s="2">
        <v>5.7149999999999999</v>
      </c>
      <c r="AJ1564" s="2" t="s">
        <v>712</v>
      </c>
      <c r="AL1564" s="2">
        <v>5.468</v>
      </c>
      <c r="AM1564" s="2" t="s">
        <v>712</v>
      </c>
    </row>
    <row r="1565" spans="1:39" x14ac:dyDescent="0.25">
      <c r="A1565" s="2" t="s">
        <v>1798</v>
      </c>
      <c r="B1565" s="2" t="s">
        <v>1612</v>
      </c>
      <c r="C1565" s="2" t="s">
        <v>1573</v>
      </c>
      <c r="D1565" s="4">
        <f t="shared" si="28"/>
        <v>98</v>
      </c>
      <c r="AI1565" s="2">
        <v>0.66930000000000001</v>
      </c>
      <c r="AJ1565" s="2" t="s">
        <v>745</v>
      </c>
      <c r="AL1565" s="2">
        <v>0.63380000000000003</v>
      </c>
      <c r="AM1565" s="2" t="s">
        <v>712</v>
      </c>
    </row>
    <row r="1566" spans="1:39" x14ac:dyDescent="0.25">
      <c r="A1566" s="2" t="s">
        <v>1798</v>
      </c>
      <c r="B1566" s="2" t="s">
        <v>1611</v>
      </c>
      <c r="C1566" s="2" t="s">
        <v>1573</v>
      </c>
      <c r="D1566" s="4">
        <f t="shared" si="28"/>
        <v>50</v>
      </c>
      <c r="N1566" s="2">
        <v>0.155</v>
      </c>
      <c r="O1566" s="2" t="s">
        <v>708</v>
      </c>
      <c r="Q1566" s="2">
        <v>0.17699999999999999</v>
      </c>
      <c r="R1566" s="2" t="s">
        <v>708</v>
      </c>
      <c r="T1566" s="2">
        <v>0.2</v>
      </c>
      <c r="U1566" s="2" t="s">
        <v>708</v>
      </c>
      <c r="W1566" s="2">
        <v>0.22600000000000001</v>
      </c>
      <c r="Z1566" s="2">
        <v>0.21099999999999999</v>
      </c>
      <c r="AC1566" s="2">
        <v>0.2102</v>
      </c>
      <c r="AD1566" s="2" t="s">
        <v>745</v>
      </c>
      <c r="AF1566" s="2">
        <v>0.21659999999999999</v>
      </c>
      <c r="AG1566" s="2" t="s">
        <v>745</v>
      </c>
      <c r="AI1566" s="2">
        <v>0.25580000000000003</v>
      </c>
      <c r="AJ1566" s="2" t="s">
        <v>745</v>
      </c>
      <c r="AL1566" s="2">
        <v>0.25530000000000003</v>
      </c>
      <c r="AM1566" s="2" t="s">
        <v>712</v>
      </c>
    </row>
    <row r="1567" spans="1:39" x14ac:dyDescent="0.25">
      <c r="A1567" s="2" t="s">
        <v>1798</v>
      </c>
      <c r="B1567" s="2" t="s">
        <v>1610</v>
      </c>
      <c r="C1567" s="2" t="s">
        <v>1573</v>
      </c>
      <c r="D1567" s="4">
        <f t="shared" si="28"/>
        <v>167</v>
      </c>
      <c r="Z1567" s="2">
        <v>2.4929999999999999</v>
      </c>
      <c r="AA1567" s="2" t="s">
        <v>712</v>
      </c>
      <c r="AC1567" s="2">
        <v>1.9079999999999999</v>
      </c>
      <c r="AD1567" s="2" t="s">
        <v>712</v>
      </c>
      <c r="AF1567" s="2">
        <v>1.9690000000000001</v>
      </c>
      <c r="AG1567" s="2" t="s">
        <v>712</v>
      </c>
      <c r="AI1567" s="2">
        <v>1.841</v>
      </c>
      <c r="AJ1567" s="2" t="s">
        <v>712</v>
      </c>
      <c r="AL1567" s="2">
        <v>1.65</v>
      </c>
      <c r="AM1567" s="2" t="s">
        <v>712</v>
      </c>
    </row>
    <row r="1568" spans="1:39" x14ac:dyDescent="0.25">
      <c r="A1568" s="2" t="s">
        <v>1798</v>
      </c>
      <c r="B1568" s="2" t="s">
        <v>1609</v>
      </c>
      <c r="C1568" s="2" t="s">
        <v>1573</v>
      </c>
      <c r="D1568" s="4">
        <f t="shared" si="28"/>
        <v>54</v>
      </c>
      <c r="K1568" s="2">
        <v>0.72</v>
      </c>
      <c r="L1568" s="2" t="s">
        <v>712</v>
      </c>
      <c r="N1568" s="2">
        <v>1.2050000000000001</v>
      </c>
      <c r="O1568" s="2" t="s">
        <v>712</v>
      </c>
      <c r="Q1568" s="2">
        <v>1.2050000000000001</v>
      </c>
      <c r="R1568" s="2" t="s">
        <v>712</v>
      </c>
      <c r="T1568" s="2">
        <v>1.7050000000000001</v>
      </c>
      <c r="U1568" s="2" t="s">
        <v>712</v>
      </c>
      <c r="W1568" s="2">
        <v>1.2609999999999999</v>
      </c>
      <c r="X1568" s="2" t="s">
        <v>712</v>
      </c>
      <c r="Z1568" s="2">
        <v>0.9325</v>
      </c>
      <c r="AA1568" s="2" t="s">
        <v>712</v>
      </c>
      <c r="AC1568" s="2">
        <v>0.66790000000000005</v>
      </c>
      <c r="AD1568" s="2" t="s">
        <v>712</v>
      </c>
      <c r="AF1568" s="2">
        <v>0.57079999999999997</v>
      </c>
      <c r="AG1568" s="2" t="s">
        <v>712</v>
      </c>
      <c r="AI1568" s="2">
        <v>0.65200000000000002</v>
      </c>
      <c r="AJ1568" s="2" t="s">
        <v>712</v>
      </c>
    </row>
    <row r="1569" spans="1:39" x14ac:dyDescent="0.25">
      <c r="A1569" s="2" t="s">
        <v>1798</v>
      </c>
      <c r="B1569" s="2" t="s">
        <v>1608</v>
      </c>
      <c r="C1569" s="2" t="s">
        <v>1573</v>
      </c>
      <c r="D1569" s="4">
        <f t="shared" si="28"/>
        <v>63</v>
      </c>
      <c r="W1569" s="2">
        <v>2.63</v>
      </c>
      <c r="X1569" s="2" t="s">
        <v>712</v>
      </c>
      <c r="Z1569" s="2">
        <v>1.3580000000000001</v>
      </c>
      <c r="AC1569" s="2">
        <v>1.413</v>
      </c>
      <c r="AD1569" s="2" t="s">
        <v>712</v>
      </c>
      <c r="AF1569" s="2">
        <v>1.8340000000000001</v>
      </c>
      <c r="AG1569" s="2" t="s">
        <v>712</v>
      </c>
      <c r="AI1569" s="2">
        <v>1.631</v>
      </c>
      <c r="AL1569" s="2">
        <v>1.72</v>
      </c>
    </row>
    <row r="1570" spans="1:39" x14ac:dyDescent="0.25">
      <c r="A1570" s="2" t="s">
        <v>1798</v>
      </c>
      <c r="B1570" s="2" t="s">
        <v>1607</v>
      </c>
      <c r="C1570" s="2" t="s">
        <v>1573</v>
      </c>
      <c r="D1570" s="4">
        <f t="shared" si="28"/>
        <v>64</v>
      </c>
    </row>
    <row r="1571" spans="1:39" x14ac:dyDescent="0.25">
      <c r="A1571" s="2" t="s">
        <v>1798</v>
      </c>
      <c r="B1571" s="2" t="s">
        <v>1606</v>
      </c>
      <c r="C1571" s="2" t="s">
        <v>1573</v>
      </c>
      <c r="D1571" s="4">
        <f t="shared" si="28"/>
        <v>67</v>
      </c>
      <c r="K1571" s="2">
        <v>3.3</v>
      </c>
      <c r="L1571" s="2" t="s">
        <v>712</v>
      </c>
      <c r="N1571" s="2">
        <v>3.55</v>
      </c>
      <c r="O1571" s="2" t="s">
        <v>712</v>
      </c>
      <c r="Q1571" s="2">
        <v>3.7</v>
      </c>
      <c r="R1571" s="2" t="s">
        <v>712</v>
      </c>
      <c r="T1571" s="2">
        <v>4</v>
      </c>
      <c r="U1571" s="2" t="s">
        <v>712</v>
      </c>
      <c r="W1571" s="2">
        <v>2.347</v>
      </c>
      <c r="X1571" s="2" t="s">
        <v>712</v>
      </c>
      <c r="Z1571" s="2">
        <v>2.5859999999999999</v>
      </c>
      <c r="AA1571" s="2" t="s">
        <v>712</v>
      </c>
      <c r="AC1571" s="2">
        <v>2.3279999999999998</v>
      </c>
      <c r="AD1571" s="2" t="s">
        <v>712</v>
      </c>
      <c r="AF1571" s="2">
        <v>6.5620000000000003</v>
      </c>
      <c r="AG1571" s="2" t="s">
        <v>712</v>
      </c>
    </row>
    <row r="1572" spans="1:39" x14ac:dyDescent="0.25">
      <c r="A1572" s="2" t="s">
        <v>1798</v>
      </c>
      <c r="B1572" s="2" t="s">
        <v>1605</v>
      </c>
      <c r="C1572" s="2" t="s">
        <v>1573</v>
      </c>
      <c r="D1572" s="4">
        <f t="shared" si="28"/>
        <v>68</v>
      </c>
      <c r="Q1572" s="2">
        <v>30.97</v>
      </c>
      <c r="R1572" s="2" t="s">
        <v>712</v>
      </c>
      <c r="T1572" s="2">
        <v>34.89</v>
      </c>
      <c r="U1572" s="2" t="s">
        <v>712</v>
      </c>
      <c r="W1572" s="2">
        <v>39.22</v>
      </c>
      <c r="X1572" s="2" t="s">
        <v>712</v>
      </c>
      <c r="Z1572" s="2">
        <v>30.34</v>
      </c>
      <c r="AA1572" s="2" t="s">
        <v>712</v>
      </c>
      <c r="AC1572" s="2">
        <v>32.369999999999997</v>
      </c>
      <c r="AD1572" s="2" t="s">
        <v>712</v>
      </c>
      <c r="AF1572" s="2">
        <v>31.41</v>
      </c>
      <c r="AG1572" s="2" t="s">
        <v>712</v>
      </c>
      <c r="AI1572" s="2">
        <v>30.23</v>
      </c>
      <c r="AJ1572" s="2" t="s">
        <v>745</v>
      </c>
    </row>
    <row r="1573" spans="1:39" x14ac:dyDescent="0.25">
      <c r="A1573" s="2" t="s">
        <v>1798</v>
      </c>
      <c r="B1573" s="2" t="s">
        <v>1604</v>
      </c>
      <c r="C1573" s="2" t="s">
        <v>1573</v>
      </c>
      <c r="D1573" s="4">
        <f t="shared" si="28"/>
        <v>79</v>
      </c>
      <c r="W1573" s="2">
        <v>46.27</v>
      </c>
      <c r="X1573" s="2" t="s">
        <v>712</v>
      </c>
      <c r="Z1573" s="2">
        <v>45.2</v>
      </c>
      <c r="AC1573" s="2">
        <v>39.15</v>
      </c>
      <c r="AD1573" s="2" t="s">
        <v>712</v>
      </c>
      <c r="AF1573" s="2">
        <v>32.299999999999997</v>
      </c>
      <c r="AG1573" s="2" t="s">
        <v>712</v>
      </c>
      <c r="AI1573" s="2">
        <v>33.04</v>
      </c>
      <c r="AJ1573" s="2" t="s">
        <v>712</v>
      </c>
    </row>
    <row r="1574" spans="1:39" x14ac:dyDescent="0.25">
      <c r="A1574" s="2" t="s">
        <v>1798</v>
      </c>
      <c r="B1574" s="2" t="s">
        <v>1603</v>
      </c>
      <c r="C1574" s="2" t="s">
        <v>1573</v>
      </c>
      <c r="D1574" s="4">
        <f t="shared" si="28"/>
        <v>84</v>
      </c>
      <c r="K1574" s="2">
        <v>4.2539999999999996</v>
      </c>
      <c r="L1574" s="2" t="s">
        <v>712</v>
      </c>
      <c r="N1574" s="2">
        <v>4.2759999999999998</v>
      </c>
      <c r="O1574" s="2" t="s">
        <v>712</v>
      </c>
      <c r="Q1574" s="2">
        <v>5.04</v>
      </c>
      <c r="R1574" s="2" t="s">
        <v>712</v>
      </c>
      <c r="T1574" s="2">
        <v>5.4960000000000004</v>
      </c>
      <c r="U1574" s="2" t="s">
        <v>712</v>
      </c>
      <c r="W1574" s="2">
        <v>8.0380000000000003</v>
      </c>
      <c r="X1574" s="2" t="s">
        <v>712</v>
      </c>
      <c r="Z1574" s="2">
        <v>8.6950000000000003</v>
      </c>
      <c r="AA1574" s="2" t="s">
        <v>712</v>
      </c>
      <c r="AC1574" s="2">
        <v>9.2590000000000003</v>
      </c>
      <c r="AD1574" s="2" t="s">
        <v>712</v>
      </c>
      <c r="AF1574" s="2">
        <v>9.6300000000000008</v>
      </c>
      <c r="AG1574" s="2" t="s">
        <v>745</v>
      </c>
    </row>
    <row r="1575" spans="1:39" x14ac:dyDescent="0.25">
      <c r="A1575" s="2" t="s">
        <v>1798</v>
      </c>
      <c r="B1575" s="2" t="s">
        <v>1602</v>
      </c>
      <c r="C1575" s="2" t="s">
        <v>1573</v>
      </c>
      <c r="D1575" s="4">
        <f t="shared" si="28"/>
        <v>94</v>
      </c>
    </row>
    <row r="1576" spans="1:39" x14ac:dyDescent="0.25">
      <c r="A1576" s="2" t="s">
        <v>1798</v>
      </c>
      <c r="B1576" s="2" t="s">
        <v>1601</v>
      </c>
      <c r="C1576" s="2" t="s">
        <v>1573</v>
      </c>
      <c r="D1576" s="4">
        <f t="shared" si="28"/>
        <v>97</v>
      </c>
      <c r="K1576" s="2">
        <v>2.98</v>
      </c>
      <c r="L1576" s="2" t="s">
        <v>712</v>
      </c>
      <c r="N1576" s="2">
        <v>3.9649999999999999</v>
      </c>
      <c r="O1576" s="2" t="s">
        <v>712</v>
      </c>
      <c r="Q1576" s="2">
        <v>4.8049999999999997</v>
      </c>
      <c r="R1576" s="2" t="s">
        <v>712</v>
      </c>
      <c r="T1576" s="2">
        <v>6.351</v>
      </c>
      <c r="W1576" s="2">
        <v>7.1369999999999996</v>
      </c>
      <c r="X1576" s="2" t="s">
        <v>712</v>
      </c>
      <c r="Z1576" s="2">
        <v>6.01</v>
      </c>
      <c r="AA1576" s="2" t="s">
        <v>712</v>
      </c>
      <c r="AC1576" s="2">
        <v>5.72</v>
      </c>
      <c r="AD1576" s="2" t="s">
        <v>745</v>
      </c>
      <c r="AF1576" s="2">
        <v>5.5839999999999996</v>
      </c>
      <c r="AG1576" s="2" t="s">
        <v>712</v>
      </c>
      <c r="AI1576" s="2">
        <v>5.0510000000000002</v>
      </c>
      <c r="AJ1576" s="2" t="s">
        <v>712</v>
      </c>
    </row>
    <row r="1577" spans="1:39" x14ac:dyDescent="0.25">
      <c r="A1577" s="2" t="s">
        <v>1798</v>
      </c>
      <c r="B1577" s="2" t="s">
        <v>1600</v>
      </c>
      <c r="C1577" s="2" t="s">
        <v>1573</v>
      </c>
      <c r="D1577" s="4">
        <f t="shared" si="28"/>
        <v>99</v>
      </c>
      <c r="Q1577" s="2">
        <v>0.108</v>
      </c>
      <c r="R1577" s="2" t="s">
        <v>712</v>
      </c>
      <c r="T1577" s="2">
        <v>0.112</v>
      </c>
      <c r="U1577" s="2" t="s">
        <v>712</v>
      </c>
      <c r="W1577" s="2">
        <v>0.16700000000000001</v>
      </c>
      <c r="X1577" s="2" t="s">
        <v>712</v>
      </c>
      <c r="AC1577" s="2">
        <v>0.16500000000000001</v>
      </c>
      <c r="AD1577" s="2" t="s">
        <v>712</v>
      </c>
      <c r="AF1577" s="2">
        <v>0.16500000000000001</v>
      </c>
      <c r="AG1577" s="2" t="s">
        <v>712</v>
      </c>
      <c r="AI1577" s="2">
        <v>3.5710000000000002</v>
      </c>
      <c r="AJ1577" s="2" t="s">
        <v>712</v>
      </c>
      <c r="AL1577" s="2">
        <v>3.0110000000000001</v>
      </c>
      <c r="AM1577" s="2" t="s">
        <v>712</v>
      </c>
    </row>
    <row r="1578" spans="1:39" x14ac:dyDescent="0.25">
      <c r="A1578" s="2" t="s">
        <v>1798</v>
      </c>
      <c r="B1578" s="2" t="s">
        <v>1599</v>
      </c>
      <c r="C1578" s="2" t="s">
        <v>1573</v>
      </c>
      <c r="D1578" s="4">
        <f t="shared" si="28"/>
        <v>104</v>
      </c>
      <c r="Q1578" s="2">
        <v>1.07</v>
      </c>
      <c r="R1578" s="2" t="s">
        <v>712</v>
      </c>
      <c r="Z1578" s="2">
        <v>1.1759999999999999</v>
      </c>
      <c r="AA1578" s="2" t="s">
        <v>712</v>
      </c>
      <c r="AF1578" s="2">
        <v>0.73</v>
      </c>
      <c r="AG1578" s="2" t="s">
        <v>712</v>
      </c>
      <c r="AI1578" s="2">
        <v>0.75700000000000001</v>
      </c>
      <c r="AJ1578" s="2" t="s">
        <v>712</v>
      </c>
    </row>
    <row r="1579" spans="1:39" x14ac:dyDescent="0.25">
      <c r="A1579" s="2" t="s">
        <v>1798</v>
      </c>
      <c r="B1579" s="2" t="s">
        <v>1598</v>
      </c>
      <c r="C1579" s="2" t="s">
        <v>1573</v>
      </c>
      <c r="D1579" s="4">
        <f t="shared" si="28"/>
        <v>106</v>
      </c>
      <c r="K1579" s="2">
        <v>41.6</v>
      </c>
      <c r="AC1579" s="2">
        <v>45.41</v>
      </c>
      <c r="AD1579" s="2" t="s">
        <v>745</v>
      </c>
      <c r="AI1579" s="2">
        <v>53.75</v>
      </c>
      <c r="AJ1579" s="2" t="s">
        <v>712</v>
      </c>
    </row>
    <row r="1580" spans="1:39" x14ac:dyDescent="0.25">
      <c r="A1580" s="2" t="s">
        <v>1798</v>
      </c>
      <c r="B1580" s="2" t="s">
        <v>1597</v>
      </c>
      <c r="C1580" s="2" t="s">
        <v>1573</v>
      </c>
      <c r="D1580" s="4">
        <f t="shared" si="28"/>
        <v>119</v>
      </c>
      <c r="Z1580" s="2">
        <v>0.41799999999999998</v>
      </c>
      <c r="AA1580" s="2" t="s">
        <v>712</v>
      </c>
      <c r="AC1580" s="2">
        <v>0.25629999999999997</v>
      </c>
      <c r="AD1580" s="2" t="s">
        <v>712</v>
      </c>
      <c r="AF1580" s="2">
        <v>0.21820000000000001</v>
      </c>
      <c r="AG1580" s="2" t="s">
        <v>712</v>
      </c>
      <c r="AI1580" s="2">
        <v>0.26019999999999999</v>
      </c>
      <c r="AJ1580" s="2" t="s">
        <v>712</v>
      </c>
      <c r="AL1580" s="2">
        <v>0.24779999999999999</v>
      </c>
      <c r="AM1580" s="2" t="s">
        <v>712</v>
      </c>
    </row>
    <row r="1581" spans="1:39" x14ac:dyDescent="0.25">
      <c r="A1581" s="2" t="s">
        <v>1798</v>
      </c>
      <c r="B1581" s="2" t="s">
        <v>1596</v>
      </c>
      <c r="C1581" s="2" t="s">
        <v>1573</v>
      </c>
      <c r="D1581" s="4">
        <f t="shared" si="28"/>
        <v>125</v>
      </c>
    </row>
    <row r="1582" spans="1:39" x14ac:dyDescent="0.25">
      <c r="A1582" s="2" t="s">
        <v>1798</v>
      </c>
      <c r="B1582" s="2" t="s">
        <v>1595</v>
      </c>
      <c r="C1582" s="2" t="s">
        <v>1573</v>
      </c>
      <c r="D1582" s="4">
        <f t="shared" si="28"/>
        <v>126</v>
      </c>
      <c r="Z1582" s="2">
        <v>4.3520000000000003</v>
      </c>
      <c r="AC1582" s="2">
        <v>2.7679999999999998</v>
      </c>
      <c r="AD1582" s="2" t="s">
        <v>712</v>
      </c>
      <c r="AF1582" s="2">
        <v>2.2690000000000001</v>
      </c>
      <c r="AG1582" s="2" t="s">
        <v>712</v>
      </c>
      <c r="AI1582" s="2">
        <v>0.63139999999999996</v>
      </c>
    </row>
    <row r="1583" spans="1:39" x14ac:dyDescent="0.25">
      <c r="A1583" s="2" t="s">
        <v>1798</v>
      </c>
      <c r="B1583" s="2" t="s">
        <v>1594</v>
      </c>
      <c r="C1583" s="2" t="s">
        <v>1573</v>
      </c>
      <c r="D1583" s="4">
        <f t="shared" si="28"/>
        <v>256</v>
      </c>
      <c r="K1583" s="2">
        <v>3.4799999999999998E-2</v>
      </c>
      <c r="L1583" s="2" t="s">
        <v>712</v>
      </c>
      <c r="N1583" s="2">
        <v>4.2500000000000003E-2</v>
      </c>
      <c r="O1583" s="2" t="s">
        <v>712</v>
      </c>
      <c r="Q1583" s="2">
        <v>3.9699999999999999E-2</v>
      </c>
      <c r="R1583" s="2" t="s">
        <v>712</v>
      </c>
      <c r="T1583" s="2">
        <v>6.7000000000000004E-2</v>
      </c>
      <c r="U1583" s="2" t="s">
        <v>712</v>
      </c>
      <c r="Z1583" s="2">
        <v>5.6500000000000002E-2</v>
      </c>
      <c r="AA1583" s="2" t="s">
        <v>712</v>
      </c>
      <c r="AC1583" s="2">
        <v>6.0499999999999998E-2</v>
      </c>
      <c r="AD1583" s="2" t="s">
        <v>712</v>
      </c>
      <c r="AI1583" s="2">
        <v>4.4499999999999998E-2</v>
      </c>
      <c r="AJ1583" s="2" t="s">
        <v>712</v>
      </c>
      <c r="AL1583" s="2">
        <v>4.3099999999999999E-2</v>
      </c>
      <c r="AM1583" s="2" t="s">
        <v>712</v>
      </c>
    </row>
    <row r="1584" spans="1:39" x14ac:dyDescent="0.25">
      <c r="A1584" s="2" t="s">
        <v>1798</v>
      </c>
      <c r="B1584" s="2" t="s">
        <v>1593</v>
      </c>
      <c r="C1584" s="2" t="s">
        <v>1573</v>
      </c>
      <c r="D1584" s="4">
        <f t="shared" si="28"/>
        <v>134</v>
      </c>
      <c r="Q1584" s="2">
        <v>0.02</v>
      </c>
      <c r="Z1584" s="2">
        <v>5.6000000000000001E-2</v>
      </c>
      <c r="AC1584" s="2">
        <v>5.3800000000000001E-2</v>
      </c>
      <c r="AD1584" s="2" t="s">
        <v>745</v>
      </c>
      <c r="AF1584" s="2">
        <v>5.57E-2</v>
      </c>
      <c r="AG1584" s="2" t="s">
        <v>745</v>
      </c>
      <c r="AI1584" s="2">
        <v>3.9899999999999998E-2</v>
      </c>
      <c r="AJ1584" s="2" t="s">
        <v>712</v>
      </c>
      <c r="AL1584" s="2">
        <v>4.53E-2</v>
      </c>
      <c r="AM1584" s="2" t="s">
        <v>712</v>
      </c>
    </row>
    <row r="1585" spans="1:39" x14ac:dyDescent="0.25">
      <c r="A1585" s="2" t="s">
        <v>1798</v>
      </c>
      <c r="B1585" s="2" t="s">
        <v>1592</v>
      </c>
      <c r="C1585" s="2" t="s">
        <v>1573</v>
      </c>
      <c r="D1585" s="4">
        <f t="shared" si="28"/>
        <v>140</v>
      </c>
      <c r="W1585" s="2">
        <v>6.7000000000000002E-3</v>
      </c>
      <c r="X1585" s="2" t="s">
        <v>712</v>
      </c>
      <c r="Z1585" s="2">
        <v>6.0000000000000001E-3</v>
      </c>
      <c r="AA1585" s="2" t="s">
        <v>712</v>
      </c>
      <c r="AC1585" s="2">
        <v>5.7999999999999996E-3</v>
      </c>
      <c r="AD1585" s="2" t="s">
        <v>712</v>
      </c>
      <c r="AF1585" s="2">
        <v>5.4999999999999997E-3</v>
      </c>
      <c r="AG1585" s="2" t="s">
        <v>712</v>
      </c>
      <c r="AI1585" s="2">
        <v>5.0000000000000001E-3</v>
      </c>
      <c r="AJ1585" s="2" t="s">
        <v>712</v>
      </c>
    </row>
    <row r="1586" spans="1:39" x14ac:dyDescent="0.25">
      <c r="A1586" s="2" t="s">
        <v>1798</v>
      </c>
      <c r="B1586" s="2" t="s">
        <v>1591</v>
      </c>
      <c r="C1586" s="2" t="s">
        <v>1573</v>
      </c>
      <c r="D1586" s="4">
        <f t="shared" si="28"/>
        <v>273</v>
      </c>
      <c r="AI1586" s="2">
        <v>0.16089999999999999</v>
      </c>
      <c r="AJ1586" s="2" t="s">
        <v>745</v>
      </c>
    </row>
    <row r="1587" spans="1:39" x14ac:dyDescent="0.25">
      <c r="A1587" s="2" t="s">
        <v>1798</v>
      </c>
      <c r="B1587" s="2" t="s">
        <v>1590</v>
      </c>
      <c r="C1587" s="2" t="s">
        <v>1573</v>
      </c>
      <c r="D1587" s="4">
        <f t="shared" si="28"/>
        <v>150</v>
      </c>
      <c r="Q1587" s="2">
        <v>9.1980000000000004</v>
      </c>
      <c r="R1587" s="2" t="s">
        <v>712</v>
      </c>
      <c r="T1587" s="2">
        <v>9.3490000000000002</v>
      </c>
      <c r="U1587" s="2" t="s">
        <v>712</v>
      </c>
      <c r="W1587" s="2">
        <v>7.9829999999999997</v>
      </c>
      <c r="X1587" s="2" t="s">
        <v>712</v>
      </c>
      <c r="Z1587" s="2">
        <v>6.5069999999999997</v>
      </c>
      <c r="AA1587" s="2" t="s">
        <v>712</v>
      </c>
      <c r="AC1587" s="2">
        <v>8.9139999999999997</v>
      </c>
      <c r="AD1587" s="2" t="s">
        <v>712</v>
      </c>
      <c r="AF1587" s="2">
        <v>10.95</v>
      </c>
      <c r="AG1587" s="2" t="s">
        <v>712</v>
      </c>
      <c r="AI1587" s="2">
        <v>10.72</v>
      </c>
      <c r="AJ1587" s="2" t="s">
        <v>712</v>
      </c>
    </row>
    <row r="1588" spans="1:39" x14ac:dyDescent="0.25">
      <c r="A1588" s="2" t="s">
        <v>1798</v>
      </c>
      <c r="B1588" s="2" t="s">
        <v>1589</v>
      </c>
      <c r="C1588" s="2" t="s">
        <v>1573</v>
      </c>
      <c r="D1588" s="4">
        <f t="shared" si="28"/>
        <v>162</v>
      </c>
      <c r="Q1588" s="2">
        <v>2</v>
      </c>
      <c r="Z1588" s="2">
        <v>2.42</v>
      </c>
      <c r="AA1588" s="2" t="s">
        <v>712</v>
      </c>
      <c r="AC1588" s="2">
        <v>2.399</v>
      </c>
      <c r="AD1588" s="2" t="s">
        <v>712</v>
      </c>
      <c r="AF1588" s="2">
        <v>3.0259999999999998</v>
      </c>
      <c r="AG1588" s="2" t="s">
        <v>712</v>
      </c>
    </row>
    <row r="1589" spans="1:39" x14ac:dyDescent="0.25">
      <c r="A1589" s="2" t="s">
        <v>1798</v>
      </c>
      <c r="B1589" s="2" t="s">
        <v>1588</v>
      </c>
      <c r="C1589" s="2" t="s">
        <v>1573</v>
      </c>
      <c r="D1589" s="4">
        <f t="shared" si="28"/>
        <v>173</v>
      </c>
      <c r="K1589" s="2">
        <v>10.11</v>
      </c>
      <c r="L1589" s="2" t="s">
        <v>712</v>
      </c>
      <c r="N1589" s="2">
        <v>13.53</v>
      </c>
      <c r="O1589" s="2" t="s">
        <v>712</v>
      </c>
      <c r="Q1589" s="2">
        <v>15.13</v>
      </c>
      <c r="R1589" s="2" t="s">
        <v>712</v>
      </c>
      <c r="T1589" s="2">
        <v>16.41</v>
      </c>
      <c r="U1589" s="2" t="s">
        <v>712</v>
      </c>
      <c r="W1589" s="2">
        <v>13.39</v>
      </c>
      <c r="X1589" s="2" t="s">
        <v>712</v>
      </c>
      <c r="Z1589" s="2">
        <v>12.8</v>
      </c>
      <c r="AA1589" s="2" t="s">
        <v>712</v>
      </c>
      <c r="AC1589" s="2">
        <v>11.73</v>
      </c>
      <c r="AD1589" s="2" t="s">
        <v>712</v>
      </c>
      <c r="AF1589" s="2">
        <v>12.03</v>
      </c>
      <c r="AG1589" s="2" t="s">
        <v>712</v>
      </c>
      <c r="AI1589" s="2">
        <v>11.48</v>
      </c>
      <c r="AJ1589" s="2" t="s">
        <v>712</v>
      </c>
    </row>
    <row r="1590" spans="1:39" x14ac:dyDescent="0.25">
      <c r="A1590" s="2" t="s">
        <v>1798</v>
      </c>
      <c r="B1590" s="2" t="s">
        <v>1587</v>
      </c>
      <c r="C1590" s="2" t="s">
        <v>1573</v>
      </c>
      <c r="D1590" s="4">
        <f t="shared" si="28"/>
        <v>174</v>
      </c>
      <c r="W1590" s="2">
        <v>8.6</v>
      </c>
      <c r="X1590" s="2" t="s">
        <v>712</v>
      </c>
      <c r="AC1590" s="2">
        <v>11.14</v>
      </c>
      <c r="AD1590" s="2" t="s">
        <v>712</v>
      </c>
      <c r="AF1590" s="2">
        <v>9.1509999999999998</v>
      </c>
      <c r="AG1590" s="2" t="s">
        <v>712</v>
      </c>
    </row>
    <row r="1591" spans="1:39" x14ac:dyDescent="0.25">
      <c r="A1591" s="2" t="s">
        <v>1798</v>
      </c>
      <c r="B1591" s="2" t="s">
        <v>1586</v>
      </c>
      <c r="C1591" s="2" t="s">
        <v>1573</v>
      </c>
      <c r="D1591" s="4">
        <f t="shared" si="28"/>
        <v>146</v>
      </c>
      <c r="W1591" s="2">
        <v>1.9630000000000001</v>
      </c>
      <c r="AF1591" s="2">
        <v>1.0649999999999999</v>
      </c>
      <c r="AG1591" s="2" t="s">
        <v>708</v>
      </c>
    </row>
    <row r="1592" spans="1:39" x14ac:dyDescent="0.25">
      <c r="A1592" s="2" t="s">
        <v>1798</v>
      </c>
      <c r="B1592" s="2" t="s">
        <v>1585</v>
      </c>
      <c r="C1592" s="2" t="s">
        <v>1573</v>
      </c>
      <c r="D1592" s="4">
        <f t="shared" si="28"/>
        <v>183</v>
      </c>
      <c r="K1592" s="2">
        <v>9.59</v>
      </c>
      <c r="N1592" s="2">
        <v>14.4</v>
      </c>
      <c r="Q1592" s="2">
        <v>18.8</v>
      </c>
      <c r="T1592" s="2">
        <v>20.5</v>
      </c>
      <c r="W1592" s="2">
        <v>20.41</v>
      </c>
      <c r="Z1592" s="2">
        <v>12.46</v>
      </c>
      <c r="AC1592" s="2">
        <v>9.2219999999999995</v>
      </c>
      <c r="AD1592" s="2" t="s">
        <v>745</v>
      </c>
      <c r="AF1592" s="2">
        <v>6.8840000000000003</v>
      </c>
      <c r="AG1592" s="2" t="s">
        <v>712</v>
      </c>
      <c r="AI1592" s="2">
        <v>6.4820000000000002</v>
      </c>
      <c r="AJ1592" s="2" t="s">
        <v>712</v>
      </c>
      <c r="AL1592" s="2">
        <v>6.4180000000000001</v>
      </c>
      <c r="AM1592" s="2" t="s">
        <v>712</v>
      </c>
    </row>
    <row r="1593" spans="1:39" x14ac:dyDescent="0.25">
      <c r="A1593" s="2" t="s">
        <v>1798</v>
      </c>
      <c r="B1593" s="2" t="s">
        <v>1584</v>
      </c>
      <c r="C1593" s="2" t="s">
        <v>1573</v>
      </c>
      <c r="D1593" s="4">
        <f t="shared" si="28"/>
        <v>185</v>
      </c>
      <c r="Z1593" s="2">
        <v>77.099999999999994</v>
      </c>
      <c r="AC1593" s="2">
        <v>66.2</v>
      </c>
      <c r="AL1593" s="2">
        <v>61</v>
      </c>
    </row>
    <row r="1594" spans="1:39" x14ac:dyDescent="0.25">
      <c r="A1594" s="2" t="s">
        <v>1798</v>
      </c>
      <c r="B1594" s="2" t="s">
        <v>1583</v>
      </c>
      <c r="C1594" s="2" t="s">
        <v>1573</v>
      </c>
      <c r="D1594" s="4">
        <f t="shared" si="28"/>
        <v>192</v>
      </c>
    </row>
    <row r="1595" spans="1:39" x14ac:dyDescent="0.25">
      <c r="A1595" s="2" t="s">
        <v>1798</v>
      </c>
      <c r="B1595" s="2" t="s">
        <v>1582</v>
      </c>
      <c r="C1595" s="2" t="s">
        <v>1573</v>
      </c>
      <c r="D1595" s="4">
        <f t="shared" si="28"/>
        <v>272</v>
      </c>
      <c r="AF1595" s="2">
        <v>3.9580000000000002</v>
      </c>
      <c r="AG1595" s="2" t="s">
        <v>712</v>
      </c>
      <c r="AI1595" s="2">
        <v>3.8690000000000002</v>
      </c>
      <c r="AJ1595" s="2" t="s">
        <v>712</v>
      </c>
      <c r="AL1595" s="2">
        <v>4.1500000000000004</v>
      </c>
      <c r="AM1595" s="2" t="s">
        <v>712</v>
      </c>
    </row>
    <row r="1596" spans="1:39" x14ac:dyDescent="0.25">
      <c r="A1596" s="2" t="s">
        <v>1798</v>
      </c>
      <c r="B1596" s="2" t="s">
        <v>1581</v>
      </c>
      <c r="C1596" s="2" t="s">
        <v>1573</v>
      </c>
      <c r="D1596" s="4">
        <f t="shared" si="28"/>
        <v>199</v>
      </c>
      <c r="Z1596" s="2">
        <v>1.31</v>
      </c>
      <c r="AA1596" s="2" t="s">
        <v>712</v>
      </c>
      <c r="AC1596" s="2">
        <v>1.0940000000000001</v>
      </c>
      <c r="AD1596" s="2" t="s">
        <v>712</v>
      </c>
      <c r="AF1596" s="2">
        <v>0.68799999999999994</v>
      </c>
      <c r="AG1596" s="2" t="s">
        <v>712</v>
      </c>
      <c r="AI1596" s="2">
        <v>0.6653</v>
      </c>
      <c r="AJ1596" s="2" t="s">
        <v>712</v>
      </c>
      <c r="AL1596" s="2">
        <v>0.55930000000000002</v>
      </c>
      <c r="AM1596" s="2" t="s">
        <v>712</v>
      </c>
    </row>
    <row r="1597" spans="1:39" x14ac:dyDescent="0.25">
      <c r="A1597" s="2" t="s">
        <v>1798</v>
      </c>
      <c r="B1597" s="2" t="s">
        <v>1580</v>
      </c>
      <c r="C1597" s="2" t="s">
        <v>1573</v>
      </c>
      <c r="D1597" s="4">
        <f t="shared" si="28"/>
        <v>198</v>
      </c>
      <c r="AC1597" s="2">
        <v>0.8992</v>
      </c>
      <c r="AD1597" s="2" t="s">
        <v>712</v>
      </c>
      <c r="AF1597" s="2">
        <v>0.93489999999999995</v>
      </c>
      <c r="AG1597" s="2" t="s">
        <v>712</v>
      </c>
      <c r="AI1597" s="2">
        <v>0.92810000000000004</v>
      </c>
      <c r="AJ1597" s="2" t="s">
        <v>712</v>
      </c>
      <c r="AL1597" s="2">
        <v>1.1559999999999999</v>
      </c>
      <c r="AM1597" s="2" t="s">
        <v>712</v>
      </c>
    </row>
    <row r="1598" spans="1:39" x14ac:dyDescent="0.25">
      <c r="A1598" s="2" t="s">
        <v>1798</v>
      </c>
      <c r="B1598" s="2" t="s">
        <v>1579</v>
      </c>
      <c r="C1598" s="2" t="s">
        <v>1573</v>
      </c>
      <c r="D1598" s="4">
        <f t="shared" si="28"/>
        <v>203</v>
      </c>
      <c r="N1598" s="2">
        <v>36.08</v>
      </c>
      <c r="O1598" s="2" t="s">
        <v>712</v>
      </c>
      <c r="Q1598" s="2">
        <v>39.92</v>
      </c>
      <c r="R1598" s="2" t="s">
        <v>712</v>
      </c>
      <c r="T1598" s="2">
        <v>45.85</v>
      </c>
      <c r="W1598" s="2">
        <v>36.9</v>
      </c>
      <c r="X1598" s="2" t="s">
        <v>712</v>
      </c>
      <c r="Z1598" s="2">
        <v>34.6</v>
      </c>
      <c r="AA1598" s="2" t="s">
        <v>712</v>
      </c>
      <c r="AC1598" s="2">
        <v>35.94</v>
      </c>
      <c r="AD1598" s="2" t="s">
        <v>712</v>
      </c>
      <c r="AF1598" s="2">
        <v>35.57</v>
      </c>
      <c r="AG1598" s="2" t="s">
        <v>712</v>
      </c>
      <c r="AI1598" s="2">
        <v>37.35</v>
      </c>
      <c r="AJ1598" s="2" t="s">
        <v>712</v>
      </c>
    </row>
    <row r="1599" spans="1:39" x14ac:dyDescent="0.25">
      <c r="A1599" s="2" t="s">
        <v>1798</v>
      </c>
      <c r="B1599" s="2" t="s">
        <v>1578</v>
      </c>
      <c r="C1599" s="2" t="s">
        <v>1573</v>
      </c>
      <c r="D1599" s="4">
        <f t="shared" si="28"/>
        <v>210</v>
      </c>
      <c r="K1599" s="2">
        <v>4.0730000000000004</v>
      </c>
      <c r="L1599" s="2" t="s">
        <v>712</v>
      </c>
      <c r="N1599" s="2">
        <v>4.1349999999999998</v>
      </c>
      <c r="O1599" s="2" t="s">
        <v>712</v>
      </c>
      <c r="Q1599" s="2">
        <v>4.1059999999999999</v>
      </c>
      <c r="R1599" s="2" t="s">
        <v>712</v>
      </c>
      <c r="T1599" s="2">
        <v>2.97</v>
      </c>
      <c r="U1599" s="2" t="s">
        <v>712</v>
      </c>
      <c r="W1599" s="2">
        <v>2.9729999999999999</v>
      </c>
      <c r="X1599" s="2" t="s">
        <v>712</v>
      </c>
      <c r="Z1599" s="2">
        <v>2.7109999999999999</v>
      </c>
      <c r="AA1599" s="2" t="s">
        <v>712</v>
      </c>
      <c r="AC1599" s="2">
        <v>2.6760000000000002</v>
      </c>
      <c r="AD1599" s="2" t="s">
        <v>712</v>
      </c>
      <c r="AF1599" s="2">
        <v>2.63</v>
      </c>
      <c r="AG1599" s="2" t="s">
        <v>712</v>
      </c>
      <c r="AI1599" s="2">
        <v>2.6890000000000001</v>
      </c>
      <c r="AJ1599" s="2" t="s">
        <v>712</v>
      </c>
    </row>
    <row r="1600" spans="1:39" x14ac:dyDescent="0.25">
      <c r="A1600" s="2" t="s">
        <v>1798</v>
      </c>
      <c r="B1600" s="2" t="s">
        <v>1577</v>
      </c>
      <c r="C1600" s="2" t="s">
        <v>1573</v>
      </c>
      <c r="D1600" s="4">
        <f t="shared" si="28"/>
        <v>211</v>
      </c>
      <c r="N1600" s="2">
        <v>2.5979999999999999</v>
      </c>
      <c r="O1600" s="2" t="s">
        <v>712</v>
      </c>
      <c r="Q1600" s="2">
        <v>2.589</v>
      </c>
      <c r="R1600" s="2" t="s">
        <v>712</v>
      </c>
      <c r="T1600" s="2">
        <v>2.6459999999999999</v>
      </c>
      <c r="U1600" s="2" t="s">
        <v>712</v>
      </c>
      <c r="W1600" s="2">
        <v>2.6949999999999998</v>
      </c>
      <c r="X1600" s="2" t="s">
        <v>712</v>
      </c>
      <c r="Z1600" s="2">
        <v>2.5590000000000002</v>
      </c>
      <c r="AA1600" s="2" t="s">
        <v>712</v>
      </c>
      <c r="AC1600" s="2">
        <v>2.5179999999999998</v>
      </c>
      <c r="AD1600" s="2" t="s">
        <v>712</v>
      </c>
      <c r="AI1600" s="2">
        <v>2.0049999999999999</v>
      </c>
      <c r="AJ1600" s="2" t="s">
        <v>712</v>
      </c>
    </row>
    <row r="1601" spans="1:38" x14ac:dyDescent="0.25">
      <c r="A1601" s="2" t="s">
        <v>1798</v>
      </c>
      <c r="B1601" s="2" t="s">
        <v>1576</v>
      </c>
      <c r="C1601" s="2" t="s">
        <v>1573</v>
      </c>
      <c r="D1601" s="4">
        <f t="shared" si="28"/>
        <v>154</v>
      </c>
      <c r="Z1601" s="2">
        <v>1.5549999999999999</v>
      </c>
      <c r="AC1601" s="2">
        <v>0.63319999999999999</v>
      </c>
      <c r="AD1601" s="2" t="s">
        <v>712</v>
      </c>
      <c r="AF1601" s="2">
        <v>0.55120000000000002</v>
      </c>
      <c r="AG1601" s="2" t="s">
        <v>712</v>
      </c>
    </row>
    <row r="1602" spans="1:38" x14ac:dyDescent="0.25">
      <c r="A1602" s="2" t="s">
        <v>1798</v>
      </c>
      <c r="B1602" s="2" t="s">
        <v>1575</v>
      </c>
      <c r="C1602" s="2" t="s">
        <v>1573</v>
      </c>
      <c r="D1602" s="4">
        <f t="shared" si="28"/>
        <v>230</v>
      </c>
      <c r="W1602" s="2">
        <v>26</v>
      </c>
      <c r="AC1602" s="2">
        <v>18.28</v>
      </c>
      <c r="AF1602" s="2">
        <v>15.08</v>
      </c>
      <c r="AI1602" s="2">
        <v>14.85</v>
      </c>
    </row>
    <row r="1603" spans="1:38" x14ac:dyDescent="0.25">
      <c r="A1603" s="2" t="s">
        <v>1798</v>
      </c>
      <c r="B1603" s="2" t="s">
        <v>1574</v>
      </c>
      <c r="C1603" s="2" t="s">
        <v>1573</v>
      </c>
      <c r="D1603" s="4">
        <f t="shared" si="28"/>
        <v>229</v>
      </c>
      <c r="Q1603" s="2">
        <v>13.51</v>
      </c>
      <c r="R1603" s="2" t="s">
        <v>712</v>
      </c>
      <c r="T1603" s="2">
        <v>11.53</v>
      </c>
      <c r="U1603" s="2" t="s">
        <v>712</v>
      </c>
      <c r="W1603" s="2">
        <v>12.05</v>
      </c>
      <c r="X1603" s="2" t="s">
        <v>712</v>
      </c>
      <c r="Z1603" s="2">
        <v>12.12</v>
      </c>
      <c r="AA1603" s="2" t="s">
        <v>712</v>
      </c>
      <c r="AC1603" s="2">
        <v>15.81</v>
      </c>
      <c r="AD1603" s="2" t="s">
        <v>745</v>
      </c>
      <c r="AF1603" s="2">
        <v>8.5129999999999999</v>
      </c>
      <c r="AG1603" s="2" t="s">
        <v>712</v>
      </c>
      <c r="AI1603" s="2">
        <v>8.2140000000000004</v>
      </c>
      <c r="AJ1603" s="2" t="s">
        <v>712</v>
      </c>
    </row>
    <row r="1604" spans="1:38" x14ac:dyDescent="0.25">
      <c r="A1604" s="2" t="s">
        <v>1798</v>
      </c>
      <c r="B1604" s="2" t="s">
        <v>1572</v>
      </c>
      <c r="C1604" s="2" t="s">
        <v>1555</v>
      </c>
      <c r="D1604" s="4">
        <f t="shared" si="28"/>
        <v>10</v>
      </c>
      <c r="Z1604" s="2">
        <v>22.19</v>
      </c>
      <c r="AA1604" s="2" t="s">
        <v>712</v>
      </c>
      <c r="AC1604" s="2">
        <v>21.7</v>
      </c>
      <c r="AF1604" s="2">
        <v>18.760000000000002</v>
      </c>
      <c r="AI1604" s="2">
        <v>16.02</v>
      </c>
      <c r="AL1604" s="2">
        <v>19.75</v>
      </c>
    </row>
    <row r="1605" spans="1:38" x14ac:dyDescent="0.25">
      <c r="A1605" s="2" t="s">
        <v>1798</v>
      </c>
      <c r="B1605" s="2" t="s">
        <v>1571</v>
      </c>
      <c r="C1605" s="2" t="s">
        <v>1555</v>
      </c>
      <c r="D1605" s="4">
        <f t="shared" si="28"/>
        <v>47</v>
      </c>
    </row>
    <row r="1606" spans="1:38" x14ac:dyDescent="0.25">
      <c r="A1606" s="2" t="s">
        <v>1798</v>
      </c>
      <c r="B1606" s="2" t="s">
        <v>1570</v>
      </c>
      <c r="C1606" s="2" t="s">
        <v>1555</v>
      </c>
      <c r="D1606" s="4">
        <f t="shared" si="28"/>
        <v>66</v>
      </c>
      <c r="T1606" s="2">
        <v>0.03</v>
      </c>
      <c r="AC1606" s="2">
        <v>8.1699999999999995E-2</v>
      </c>
      <c r="AD1606" s="2" t="s">
        <v>708</v>
      </c>
      <c r="AF1606" s="2">
        <v>8.4900000000000003E-2</v>
      </c>
      <c r="AG1606" s="2" t="s">
        <v>708</v>
      </c>
    </row>
    <row r="1607" spans="1:38" x14ac:dyDescent="0.25">
      <c r="A1607" s="2" t="s">
        <v>1798</v>
      </c>
      <c r="B1607" s="2" t="s">
        <v>1569</v>
      </c>
      <c r="C1607" s="2" t="s">
        <v>1555</v>
      </c>
      <c r="D1607" s="4">
        <f t="shared" si="28"/>
        <v>83</v>
      </c>
    </row>
    <row r="1608" spans="1:38" x14ac:dyDescent="0.25">
      <c r="A1608" s="2" t="s">
        <v>1798</v>
      </c>
      <c r="B1608" s="2" t="s">
        <v>1568</v>
      </c>
      <c r="C1608" s="2" t="s">
        <v>1555</v>
      </c>
      <c r="D1608" s="4">
        <f t="shared" si="28"/>
        <v>127</v>
      </c>
    </row>
    <row r="1609" spans="1:38" x14ac:dyDescent="0.25">
      <c r="A1609" s="2" t="s">
        <v>1798</v>
      </c>
      <c r="B1609" s="2" t="s">
        <v>1567</v>
      </c>
      <c r="C1609" s="2" t="s">
        <v>1555</v>
      </c>
      <c r="D1609" s="4">
        <f t="shared" si="28"/>
        <v>145</v>
      </c>
    </row>
    <row r="1610" spans="1:38" x14ac:dyDescent="0.25">
      <c r="A1610" s="2" t="s">
        <v>1798</v>
      </c>
      <c r="B1610" s="2" t="s">
        <v>1566</v>
      </c>
      <c r="C1610" s="2" t="s">
        <v>1555</v>
      </c>
      <c r="D1610" s="4">
        <f t="shared" si="28"/>
        <v>148</v>
      </c>
    </row>
    <row r="1611" spans="1:38" x14ac:dyDescent="0.25">
      <c r="A1611" s="2" t="s">
        <v>1798</v>
      </c>
      <c r="B1611" s="2" t="s">
        <v>1565</v>
      </c>
      <c r="C1611" s="2" t="s">
        <v>1555</v>
      </c>
      <c r="D1611" s="4">
        <f t="shared" ref="D1611:D1675" si="29">IF(B1611="","",VALUE(LEFT(B1611,FIND(".|",B1611)-1)))</f>
        <v>156</v>
      </c>
      <c r="Q1611" s="2">
        <v>1.2</v>
      </c>
      <c r="T1611" s="2">
        <v>1.9</v>
      </c>
      <c r="AC1611" s="2">
        <v>3.14</v>
      </c>
      <c r="AD1611" s="2" t="s">
        <v>712</v>
      </c>
      <c r="AF1611" s="2">
        <v>4.9080000000000004</v>
      </c>
      <c r="AG1611" s="2" t="s">
        <v>712</v>
      </c>
      <c r="AI1611" s="2">
        <v>5.2009999999999996</v>
      </c>
      <c r="AJ1611" s="2" t="s">
        <v>712</v>
      </c>
    </row>
    <row r="1612" spans="1:38" x14ac:dyDescent="0.25">
      <c r="A1612" s="2" t="s">
        <v>1798</v>
      </c>
      <c r="B1612" s="2" t="s">
        <v>1564</v>
      </c>
      <c r="C1612" s="2" t="s">
        <v>1555</v>
      </c>
      <c r="D1612" s="4">
        <f t="shared" si="29"/>
        <v>160</v>
      </c>
    </row>
    <row r="1613" spans="1:38" x14ac:dyDescent="0.25">
      <c r="A1613" s="2" t="s">
        <v>1798</v>
      </c>
      <c r="B1613" s="2" t="s">
        <v>1563</v>
      </c>
      <c r="C1613" s="2" t="s">
        <v>1555</v>
      </c>
      <c r="D1613" s="4">
        <f t="shared" si="29"/>
        <v>180</v>
      </c>
    </row>
    <row r="1614" spans="1:38" x14ac:dyDescent="0.25">
      <c r="A1614" s="2" t="s">
        <v>1798</v>
      </c>
      <c r="B1614" s="2" t="s">
        <v>1562</v>
      </c>
      <c r="C1614" s="2" t="s">
        <v>1555</v>
      </c>
      <c r="D1614" s="4">
        <f t="shared" si="29"/>
        <v>244</v>
      </c>
    </row>
    <row r="1615" spans="1:38" x14ac:dyDescent="0.25">
      <c r="A1615" s="2" t="s">
        <v>1798</v>
      </c>
      <c r="B1615" s="2" t="s">
        <v>1561</v>
      </c>
      <c r="C1615" s="2" t="s">
        <v>1555</v>
      </c>
      <c r="D1615" s="4">
        <f t="shared" si="29"/>
        <v>25</v>
      </c>
    </row>
    <row r="1616" spans="1:38" x14ac:dyDescent="0.25">
      <c r="A1616" s="2" t="s">
        <v>1798</v>
      </c>
      <c r="B1616" s="2" t="s">
        <v>1560</v>
      </c>
      <c r="C1616" s="2" t="s">
        <v>1555</v>
      </c>
      <c r="D1616" s="4">
        <f t="shared" si="29"/>
        <v>218</v>
      </c>
    </row>
    <row r="1617" spans="1:38" x14ac:dyDescent="0.25">
      <c r="A1617" s="2" t="s">
        <v>1798</v>
      </c>
      <c r="B1617" s="2" t="s">
        <v>1559</v>
      </c>
      <c r="C1617" s="2" t="s">
        <v>1555</v>
      </c>
      <c r="D1617" s="4">
        <f t="shared" si="29"/>
        <v>219</v>
      </c>
    </row>
    <row r="1618" spans="1:38" x14ac:dyDescent="0.25">
      <c r="A1618" s="2" t="s">
        <v>1798</v>
      </c>
      <c r="B1618" s="2" t="s">
        <v>1558</v>
      </c>
      <c r="C1618" s="2" t="s">
        <v>1555</v>
      </c>
      <c r="D1618" s="4">
        <f t="shared" si="29"/>
        <v>227</v>
      </c>
    </row>
    <row r="1619" spans="1:38" x14ac:dyDescent="0.25">
      <c r="A1619" s="2" t="s">
        <v>1798</v>
      </c>
      <c r="B1619" s="2" t="s">
        <v>1556</v>
      </c>
      <c r="C1619" s="2" t="s">
        <v>1555</v>
      </c>
      <c r="D1619" s="4">
        <f t="shared" si="29"/>
        <v>155</v>
      </c>
    </row>
    <row r="1620" spans="1:38" x14ac:dyDescent="0.25">
      <c r="D1620" s="4" t="str">
        <f t="shared" si="29"/>
        <v/>
      </c>
    </row>
    <row r="1622" spans="1:38" x14ac:dyDescent="0.25">
      <c r="D1622" s="4" t="str">
        <f t="shared" si="29"/>
        <v/>
      </c>
      <c r="E1622" s="2" t="s">
        <v>1779</v>
      </c>
      <c r="H1622" s="2" t="s">
        <v>1778</v>
      </c>
      <c r="K1622" s="2" t="s">
        <v>1777</v>
      </c>
      <c r="N1622" s="2" t="s">
        <v>1776</v>
      </c>
      <c r="Q1622" s="2" t="s">
        <v>1775</v>
      </c>
      <c r="T1622" s="2" t="s">
        <v>1774</v>
      </c>
      <c r="W1622" s="2" t="s">
        <v>1773</v>
      </c>
      <c r="Z1622" s="2" t="s">
        <v>1772</v>
      </c>
      <c r="AC1622" s="2" t="s">
        <v>1771</v>
      </c>
      <c r="AF1622" s="2" t="s">
        <v>1770</v>
      </c>
      <c r="AI1622" s="2" t="s">
        <v>1769</v>
      </c>
      <c r="AL1622" s="2" t="s">
        <v>1768</v>
      </c>
    </row>
    <row r="1623" spans="1:38" x14ac:dyDescent="0.25">
      <c r="A1623" s="2" t="s">
        <v>1791</v>
      </c>
      <c r="B1623" s="2" t="s">
        <v>1767</v>
      </c>
      <c r="C1623" s="2" t="s">
        <v>1712</v>
      </c>
      <c r="D1623" s="4">
        <f t="shared" si="29"/>
        <v>4</v>
      </c>
      <c r="AC1623" s="2">
        <v>3.5019999999999998</v>
      </c>
      <c r="AD1623" s="2" t="s">
        <v>705</v>
      </c>
    </row>
    <row r="1624" spans="1:38" x14ac:dyDescent="0.25">
      <c r="A1624" s="2" t="s">
        <v>1791</v>
      </c>
      <c r="B1624" s="2" t="s">
        <v>1766</v>
      </c>
      <c r="C1624" s="2" t="s">
        <v>1712</v>
      </c>
      <c r="D1624" s="4">
        <f t="shared" si="29"/>
        <v>7</v>
      </c>
      <c r="AF1624" s="2">
        <v>0.1467</v>
      </c>
      <c r="AG1624" s="2" t="s">
        <v>705</v>
      </c>
    </row>
    <row r="1625" spans="1:38" x14ac:dyDescent="0.25">
      <c r="A1625" s="2" t="s">
        <v>1791</v>
      </c>
      <c r="B1625" s="2" t="s">
        <v>1765</v>
      </c>
      <c r="C1625" s="2" t="s">
        <v>1712</v>
      </c>
      <c r="D1625" s="4">
        <f t="shared" si="29"/>
        <v>53</v>
      </c>
      <c r="AC1625" s="2">
        <v>4.4999999999999998E-2</v>
      </c>
    </row>
    <row r="1626" spans="1:38" x14ac:dyDescent="0.25">
      <c r="A1626" s="2" t="s">
        <v>1791</v>
      </c>
      <c r="B1626" s="2" t="s">
        <v>1764</v>
      </c>
      <c r="C1626" s="2" t="s">
        <v>1712</v>
      </c>
      <c r="D1626" s="4">
        <f t="shared" si="29"/>
        <v>20</v>
      </c>
      <c r="AC1626" s="2">
        <v>2.9000000000000001E-2</v>
      </c>
      <c r="AE1626" s="2" t="s">
        <v>941</v>
      </c>
    </row>
    <row r="1627" spans="1:38" x14ac:dyDescent="0.25">
      <c r="A1627" s="2" t="s">
        <v>1791</v>
      </c>
      <c r="B1627" s="2" t="s">
        <v>1763</v>
      </c>
      <c r="C1627" s="2" t="s">
        <v>1712</v>
      </c>
      <c r="D1627" s="4">
        <f t="shared" si="29"/>
        <v>233</v>
      </c>
      <c r="AC1627" s="2">
        <v>0.42070000000000002</v>
      </c>
      <c r="AD1627" s="2" t="s">
        <v>705</v>
      </c>
    </row>
    <row r="1628" spans="1:38" x14ac:dyDescent="0.25">
      <c r="A1628" s="2" t="s">
        <v>1791</v>
      </c>
      <c r="B1628" s="2" t="s">
        <v>1762</v>
      </c>
      <c r="C1628" s="2" t="s">
        <v>1712</v>
      </c>
      <c r="D1628" s="4">
        <f t="shared" si="29"/>
        <v>29</v>
      </c>
      <c r="AC1628" s="2">
        <v>0.2</v>
      </c>
      <c r="AE1628" s="2" t="s">
        <v>1797</v>
      </c>
    </row>
    <row r="1629" spans="1:38" x14ac:dyDescent="0.25">
      <c r="A1629" s="2" t="s">
        <v>1791</v>
      </c>
      <c r="B1629" s="2" t="s">
        <v>1761</v>
      </c>
      <c r="C1629" s="2" t="s">
        <v>1712</v>
      </c>
      <c r="D1629" s="4">
        <f t="shared" si="29"/>
        <v>35</v>
      </c>
      <c r="AF1629" s="2">
        <v>2.5000000000000001E-2</v>
      </c>
      <c r="AG1629" s="2" t="s">
        <v>705</v>
      </c>
    </row>
    <row r="1630" spans="1:38" x14ac:dyDescent="0.25">
      <c r="A1630" s="2" t="s">
        <v>1791</v>
      </c>
      <c r="B1630" s="2" t="s">
        <v>1760</v>
      </c>
      <c r="C1630" s="2" t="s">
        <v>1712</v>
      </c>
      <c r="D1630" s="4">
        <f t="shared" si="29"/>
        <v>32</v>
      </c>
      <c r="AC1630" s="2">
        <v>0.73699999999999999</v>
      </c>
      <c r="AD1630" s="2" t="s">
        <v>705</v>
      </c>
    </row>
    <row r="1631" spans="1:38" x14ac:dyDescent="0.25">
      <c r="A1631" s="2" t="s">
        <v>1791</v>
      </c>
      <c r="B1631" s="2" t="s">
        <v>1759</v>
      </c>
      <c r="C1631" s="2" t="s">
        <v>1712</v>
      </c>
      <c r="D1631" s="4">
        <f t="shared" si="29"/>
        <v>37</v>
      </c>
      <c r="T1631" s="3">
        <v>4.0000000000000002E-4</v>
      </c>
      <c r="U1631" s="2" t="s">
        <v>705</v>
      </c>
      <c r="AC1631" s="3">
        <v>4.0000000000000002E-4</v>
      </c>
      <c r="AD1631" s="2" t="s">
        <v>705</v>
      </c>
      <c r="AE1631" s="2" t="s">
        <v>1796</v>
      </c>
      <c r="AF1631" s="3">
        <v>4.0000000000000002E-4</v>
      </c>
      <c r="AG1631" s="2" t="s">
        <v>705</v>
      </c>
      <c r="AH1631" s="2" t="s">
        <v>942</v>
      </c>
    </row>
    <row r="1632" spans="1:38" x14ac:dyDescent="0.25">
      <c r="A1632" s="2" t="s">
        <v>1791</v>
      </c>
      <c r="B1632" s="2" t="s">
        <v>1758</v>
      </c>
      <c r="C1632" s="2" t="s">
        <v>1712</v>
      </c>
      <c r="D1632" s="4">
        <f t="shared" si="29"/>
        <v>39</v>
      </c>
      <c r="AC1632" s="2">
        <v>0.67220000000000002</v>
      </c>
      <c r="AD1632" s="2" t="s">
        <v>705</v>
      </c>
      <c r="AF1632" s="2">
        <v>0.67220000000000002</v>
      </c>
      <c r="AG1632" s="2" t="s">
        <v>705</v>
      </c>
      <c r="AH1632" s="2" t="s">
        <v>943</v>
      </c>
    </row>
    <row r="1633" spans="1:39" x14ac:dyDescent="0.25">
      <c r="A1633" s="2" t="s">
        <v>1791</v>
      </c>
      <c r="B1633" s="2" t="s">
        <v>1757</v>
      </c>
      <c r="C1633" s="2" t="s">
        <v>1712</v>
      </c>
      <c r="D1633" s="4">
        <f t="shared" si="29"/>
        <v>45</v>
      </c>
    </row>
    <row r="1634" spans="1:39" x14ac:dyDescent="0.25">
      <c r="A1634" s="2" t="s">
        <v>1791</v>
      </c>
      <c r="B1634" s="2" t="s">
        <v>1756</v>
      </c>
      <c r="C1634" s="2" t="s">
        <v>1712</v>
      </c>
      <c r="D1634" s="4">
        <f t="shared" si="29"/>
        <v>46</v>
      </c>
    </row>
    <row r="1635" spans="1:39" x14ac:dyDescent="0.25">
      <c r="A1635" s="2" t="s">
        <v>1791</v>
      </c>
      <c r="B1635" s="2" t="s">
        <v>1755</v>
      </c>
      <c r="C1635" s="2" t="s">
        <v>1712</v>
      </c>
      <c r="D1635" s="4">
        <f t="shared" si="29"/>
        <v>107</v>
      </c>
      <c r="AF1635" s="2">
        <v>0.59530000000000005</v>
      </c>
      <c r="AG1635" s="2" t="s">
        <v>705</v>
      </c>
      <c r="AH1635" s="2" t="s">
        <v>944</v>
      </c>
      <c r="AI1635" s="2">
        <v>0.59530000000000005</v>
      </c>
      <c r="AJ1635" s="2" t="s">
        <v>705</v>
      </c>
    </row>
    <row r="1636" spans="1:39" x14ac:dyDescent="0.25">
      <c r="A1636" s="2" t="s">
        <v>1791</v>
      </c>
      <c r="B1636" s="2" t="s">
        <v>1754</v>
      </c>
      <c r="C1636" s="2" t="s">
        <v>1712</v>
      </c>
      <c r="D1636" s="4">
        <f t="shared" si="29"/>
        <v>250</v>
      </c>
      <c r="AC1636" s="2">
        <v>7.1900000000000006E-2</v>
      </c>
      <c r="AD1636" s="2" t="s">
        <v>705</v>
      </c>
      <c r="AF1636" s="2">
        <v>7.1900000000000006E-2</v>
      </c>
      <c r="AG1636" s="2" t="s">
        <v>705</v>
      </c>
      <c r="AH1636" s="2" t="s">
        <v>945</v>
      </c>
    </row>
    <row r="1637" spans="1:39" x14ac:dyDescent="0.25">
      <c r="A1637" s="2" t="s">
        <v>1791</v>
      </c>
      <c r="B1637" s="2" t="s">
        <v>1753</v>
      </c>
      <c r="C1637" s="2" t="s">
        <v>1712</v>
      </c>
      <c r="D1637" s="4">
        <f t="shared" si="29"/>
        <v>72</v>
      </c>
      <c r="AC1637" s="2">
        <v>2.5000000000000001E-3</v>
      </c>
    </row>
    <row r="1638" spans="1:39" x14ac:dyDescent="0.25">
      <c r="A1638" s="2" t="s">
        <v>1791</v>
      </c>
      <c r="B1638" s="2" t="s">
        <v>1752</v>
      </c>
      <c r="C1638" s="2" t="s">
        <v>1712</v>
      </c>
      <c r="D1638" s="4">
        <f t="shared" si="29"/>
        <v>59</v>
      </c>
    </row>
    <row r="1639" spans="1:39" x14ac:dyDescent="0.25">
      <c r="A1639" s="2" t="s">
        <v>1791</v>
      </c>
      <c r="B1639" s="2" t="s">
        <v>1751</v>
      </c>
      <c r="C1639" s="2" t="s">
        <v>1712</v>
      </c>
      <c r="D1639" s="4">
        <f t="shared" si="29"/>
        <v>61</v>
      </c>
    </row>
    <row r="1640" spans="1:39" x14ac:dyDescent="0.25">
      <c r="A1640" s="2" t="s">
        <v>1791</v>
      </c>
      <c r="B1640" s="2" t="s">
        <v>1750</v>
      </c>
      <c r="C1640" s="2" t="s">
        <v>1712</v>
      </c>
      <c r="D1640" s="4">
        <f t="shared" si="29"/>
        <v>178</v>
      </c>
    </row>
    <row r="1641" spans="1:39" x14ac:dyDescent="0.25">
      <c r="A1641" s="2" t="s">
        <v>1791</v>
      </c>
      <c r="B1641" s="2" t="s">
        <v>1749</v>
      </c>
      <c r="C1641" s="2" t="s">
        <v>1712</v>
      </c>
      <c r="D1641" s="4">
        <f t="shared" si="29"/>
        <v>238</v>
      </c>
      <c r="AL1641" s="2">
        <v>9</v>
      </c>
      <c r="AM1641" s="2" t="s">
        <v>708</v>
      </c>
    </row>
    <row r="1642" spans="1:39" x14ac:dyDescent="0.25">
      <c r="A1642" s="2" t="s">
        <v>1791</v>
      </c>
      <c r="B1642" s="2" t="s">
        <v>1748</v>
      </c>
      <c r="C1642" s="2" t="s">
        <v>1712</v>
      </c>
      <c r="D1642" s="4">
        <f t="shared" si="29"/>
        <v>74</v>
      </c>
      <c r="AC1642" s="2">
        <v>4.0300000000000002E-2</v>
      </c>
      <c r="AD1642" s="2" t="s">
        <v>705</v>
      </c>
      <c r="AF1642" s="2">
        <v>4.0300000000000002E-2</v>
      </c>
      <c r="AG1642" s="2" t="s">
        <v>705</v>
      </c>
      <c r="AH1642" s="2" t="s">
        <v>946</v>
      </c>
    </row>
    <row r="1643" spans="1:39" x14ac:dyDescent="0.25">
      <c r="A1643" s="2" t="s">
        <v>1791</v>
      </c>
      <c r="B1643" s="2" t="s">
        <v>1747</v>
      </c>
      <c r="C1643" s="2" t="s">
        <v>1712</v>
      </c>
      <c r="D1643" s="4">
        <f t="shared" si="29"/>
        <v>75</v>
      </c>
      <c r="AC1643" s="2">
        <v>3.9199999999999999E-2</v>
      </c>
      <c r="AD1643" s="2" t="s">
        <v>705</v>
      </c>
    </row>
    <row r="1644" spans="1:39" x14ac:dyDescent="0.25">
      <c r="A1644" s="2" t="s">
        <v>1791</v>
      </c>
      <c r="B1644" s="2" t="s">
        <v>1746</v>
      </c>
      <c r="C1644" s="2" t="s">
        <v>1712</v>
      </c>
      <c r="D1644" s="4">
        <f t="shared" si="29"/>
        <v>81</v>
      </c>
    </row>
    <row r="1645" spans="1:39" x14ac:dyDescent="0.25">
      <c r="A1645" s="2" t="s">
        <v>1791</v>
      </c>
      <c r="B1645" s="2" t="s">
        <v>1745</v>
      </c>
      <c r="C1645" s="2" t="s">
        <v>1712</v>
      </c>
      <c r="D1645" s="4">
        <f t="shared" si="29"/>
        <v>90</v>
      </c>
      <c r="AC1645" s="2">
        <v>0.29289999999999999</v>
      </c>
      <c r="AD1645" s="2" t="s">
        <v>705</v>
      </c>
    </row>
    <row r="1646" spans="1:39" x14ac:dyDescent="0.25">
      <c r="A1646" s="2" t="s">
        <v>1791</v>
      </c>
      <c r="B1646" s="2" t="s">
        <v>1744</v>
      </c>
      <c r="C1646" s="2" t="s">
        <v>1712</v>
      </c>
      <c r="D1646" s="4">
        <f t="shared" si="29"/>
        <v>175</v>
      </c>
    </row>
    <row r="1647" spans="1:39" x14ac:dyDescent="0.25">
      <c r="A1647" s="2" t="s">
        <v>1791</v>
      </c>
      <c r="B1647" s="2" t="s">
        <v>1743</v>
      </c>
      <c r="C1647" s="2" t="s">
        <v>1712</v>
      </c>
      <c r="D1647" s="4">
        <f t="shared" si="29"/>
        <v>114</v>
      </c>
      <c r="AI1647" s="2">
        <v>1.6020000000000001</v>
      </c>
    </row>
    <row r="1648" spans="1:39" x14ac:dyDescent="0.25">
      <c r="A1648" s="2" t="s">
        <v>1791</v>
      </c>
      <c r="B1648" s="2" t="s">
        <v>1742</v>
      </c>
      <c r="C1648" s="2" t="s">
        <v>1712</v>
      </c>
      <c r="D1648" s="4">
        <f t="shared" si="29"/>
        <v>122</v>
      </c>
      <c r="AC1648" s="2">
        <v>3.8E-3</v>
      </c>
      <c r="AD1648" s="2" t="s">
        <v>705</v>
      </c>
    </row>
    <row r="1649" spans="1:40" x14ac:dyDescent="0.25">
      <c r="A1649" s="2" t="s">
        <v>1791</v>
      </c>
      <c r="B1649" s="2" t="s">
        <v>1741</v>
      </c>
      <c r="C1649" s="2" t="s">
        <v>1712</v>
      </c>
      <c r="D1649" s="4">
        <f t="shared" si="29"/>
        <v>123</v>
      </c>
      <c r="AC1649" s="2">
        <v>1.23E-2</v>
      </c>
      <c r="AD1649" s="2" t="s">
        <v>705</v>
      </c>
    </row>
    <row r="1650" spans="1:40" x14ac:dyDescent="0.25">
      <c r="A1650" s="2" t="s">
        <v>1791</v>
      </c>
      <c r="B1650" s="2" t="s">
        <v>1740</v>
      </c>
      <c r="C1650" s="2" t="s">
        <v>1712</v>
      </c>
      <c r="D1650" s="4">
        <f t="shared" si="29"/>
        <v>124</v>
      </c>
    </row>
    <row r="1651" spans="1:40" x14ac:dyDescent="0.25">
      <c r="A1651" s="2" t="s">
        <v>1791</v>
      </c>
      <c r="B1651" s="2" t="s">
        <v>1739</v>
      </c>
      <c r="C1651" s="2" t="s">
        <v>1712</v>
      </c>
      <c r="D1651" s="4">
        <f t="shared" si="29"/>
        <v>129</v>
      </c>
      <c r="AC1651" s="2">
        <v>13</v>
      </c>
      <c r="AD1651" s="2" t="s">
        <v>708</v>
      </c>
    </row>
    <row r="1652" spans="1:40" x14ac:dyDescent="0.25">
      <c r="A1652" s="2" t="s">
        <v>1791</v>
      </c>
      <c r="B1652" s="2" t="s">
        <v>1738</v>
      </c>
      <c r="C1652" s="2" t="s">
        <v>1712</v>
      </c>
      <c r="D1652" s="4">
        <f t="shared" si="29"/>
        <v>130</v>
      </c>
      <c r="AC1652" s="2">
        <v>1.1659999999999999</v>
      </c>
      <c r="AD1652" s="2" t="s">
        <v>705</v>
      </c>
      <c r="AF1652" s="2">
        <v>1.1659999999999999</v>
      </c>
      <c r="AG1652" s="2" t="s">
        <v>705</v>
      </c>
      <c r="AH1652" s="2" t="s">
        <v>947</v>
      </c>
    </row>
    <row r="1653" spans="1:40" x14ac:dyDescent="0.25">
      <c r="A1653" s="2" t="s">
        <v>1791</v>
      </c>
      <c r="B1653" s="2" t="s">
        <v>1737</v>
      </c>
      <c r="C1653" s="2" t="s">
        <v>1712</v>
      </c>
      <c r="D1653" s="4">
        <f t="shared" si="29"/>
        <v>133</v>
      </c>
      <c r="AF1653" s="2">
        <v>5</v>
      </c>
    </row>
    <row r="1654" spans="1:40" x14ac:dyDescent="0.25">
      <c r="A1654" s="2" t="s">
        <v>1791</v>
      </c>
      <c r="B1654" s="2" t="s">
        <v>1736</v>
      </c>
      <c r="C1654" s="2" t="s">
        <v>1712</v>
      </c>
      <c r="D1654" s="4">
        <f t="shared" si="29"/>
        <v>136</v>
      </c>
      <c r="AF1654" s="2">
        <v>1.2230000000000001</v>
      </c>
      <c r="AG1654" s="2" t="s">
        <v>705</v>
      </c>
    </row>
    <row r="1655" spans="1:40" x14ac:dyDescent="0.25">
      <c r="A1655" s="2" t="s">
        <v>1791</v>
      </c>
      <c r="B1655" s="2" t="s">
        <v>1735</v>
      </c>
      <c r="C1655" s="2" t="s">
        <v>1712</v>
      </c>
      <c r="D1655" s="4">
        <f t="shared" si="29"/>
        <v>137</v>
      </c>
    </row>
    <row r="1656" spans="1:40" x14ac:dyDescent="0.25">
      <c r="A1656" s="2" t="s">
        <v>1791</v>
      </c>
      <c r="B1656" s="2" t="s">
        <v>1734</v>
      </c>
      <c r="C1656" s="2" t="s">
        <v>1712</v>
      </c>
      <c r="D1656" s="4">
        <f t="shared" si="29"/>
        <v>143</v>
      </c>
    </row>
    <row r="1657" spans="1:40" x14ac:dyDescent="0.25">
      <c r="A1657" s="2" t="s">
        <v>1791</v>
      </c>
      <c r="B1657" s="2" t="s">
        <v>1733</v>
      </c>
      <c r="C1657" s="2" t="s">
        <v>1712</v>
      </c>
      <c r="D1657" s="4">
        <f t="shared" si="29"/>
        <v>144</v>
      </c>
      <c r="AC1657" s="2">
        <v>0.69</v>
      </c>
      <c r="AD1657" s="2" t="s">
        <v>705</v>
      </c>
      <c r="AL1657" s="2">
        <v>1.0049999999999999</v>
      </c>
      <c r="AN1657" s="2" t="s">
        <v>948</v>
      </c>
    </row>
    <row r="1658" spans="1:40" x14ac:dyDescent="0.25">
      <c r="A1658" s="2" t="s">
        <v>1791</v>
      </c>
      <c r="B1658" s="2" t="s">
        <v>1732</v>
      </c>
      <c r="C1658" s="2" t="s">
        <v>1712</v>
      </c>
      <c r="D1658" s="4">
        <f t="shared" si="29"/>
        <v>147</v>
      </c>
      <c r="AC1658" s="2">
        <v>0.14399999999999999</v>
      </c>
      <c r="AE1658" s="2" t="s">
        <v>949</v>
      </c>
    </row>
    <row r="1659" spans="1:40" x14ac:dyDescent="0.25">
      <c r="A1659" s="2" t="s">
        <v>1791</v>
      </c>
      <c r="B1659" s="2" t="s">
        <v>1731</v>
      </c>
      <c r="C1659" s="2" t="s">
        <v>1712</v>
      </c>
      <c r="D1659" s="4">
        <f t="shared" si="29"/>
        <v>158</v>
      </c>
      <c r="AF1659" s="2">
        <v>0.65649999999999997</v>
      </c>
      <c r="AG1659" s="2" t="s">
        <v>705</v>
      </c>
    </row>
    <row r="1660" spans="1:40" x14ac:dyDescent="0.25">
      <c r="A1660" s="2" t="s">
        <v>1791</v>
      </c>
      <c r="B1660" s="2" t="s">
        <v>1730</v>
      </c>
      <c r="C1660" s="2" t="s">
        <v>1712</v>
      </c>
      <c r="D1660" s="4">
        <f t="shared" si="29"/>
        <v>159</v>
      </c>
      <c r="AF1660" s="2">
        <v>7.0469999999999997</v>
      </c>
      <c r="AG1660" s="2" t="s">
        <v>705</v>
      </c>
      <c r="AI1660" s="2">
        <v>4.5490000000000004</v>
      </c>
      <c r="AJ1660" s="2" t="s">
        <v>708</v>
      </c>
    </row>
    <row r="1661" spans="1:40" x14ac:dyDescent="0.25">
      <c r="A1661" s="2" t="s">
        <v>1791</v>
      </c>
      <c r="B1661" s="2" t="s">
        <v>1729</v>
      </c>
      <c r="C1661" s="2" t="s">
        <v>1712</v>
      </c>
      <c r="D1661" s="4">
        <f t="shared" si="29"/>
        <v>184</v>
      </c>
    </row>
    <row r="1662" spans="1:40" x14ac:dyDescent="0.25">
      <c r="A1662" s="2" t="s">
        <v>1791</v>
      </c>
      <c r="B1662" s="2" t="s">
        <v>1728</v>
      </c>
      <c r="C1662" s="2" t="s">
        <v>1712</v>
      </c>
      <c r="D1662" s="4">
        <f t="shared" si="29"/>
        <v>193</v>
      </c>
    </row>
    <row r="1663" spans="1:40" x14ac:dyDescent="0.25">
      <c r="A1663" s="2" t="s">
        <v>1791</v>
      </c>
      <c r="B1663" s="2" t="s">
        <v>1727</v>
      </c>
      <c r="C1663" s="2" t="s">
        <v>1712</v>
      </c>
      <c r="D1663" s="4">
        <f t="shared" si="29"/>
        <v>195</v>
      </c>
    </row>
    <row r="1664" spans="1:40" x14ac:dyDescent="0.25">
      <c r="A1664" s="2" t="s">
        <v>1791</v>
      </c>
      <c r="B1664" s="2" t="s">
        <v>1726</v>
      </c>
      <c r="C1664" s="2" t="s">
        <v>1712</v>
      </c>
      <c r="D1664" s="4">
        <f t="shared" si="29"/>
        <v>196</v>
      </c>
    </row>
    <row r="1665" spans="1:38" x14ac:dyDescent="0.25">
      <c r="A1665" s="2" t="s">
        <v>1791</v>
      </c>
      <c r="B1665" s="2" t="s">
        <v>1724</v>
      </c>
      <c r="C1665" s="2" t="s">
        <v>1712</v>
      </c>
      <c r="D1665" s="4">
        <f t="shared" si="29"/>
        <v>197</v>
      </c>
      <c r="W1665" s="2">
        <v>4.5699999999999998E-2</v>
      </c>
      <c r="X1665" s="2" t="s">
        <v>705</v>
      </c>
      <c r="AC1665" s="2">
        <v>4.5699999999999998E-2</v>
      </c>
      <c r="AD1665" s="2" t="s">
        <v>705</v>
      </c>
      <c r="AE1665" s="2" t="s">
        <v>950</v>
      </c>
      <c r="AF1665" s="2">
        <v>4.5699999999999998E-2</v>
      </c>
      <c r="AG1665" s="2" t="s">
        <v>705</v>
      </c>
      <c r="AH1665" s="2" t="s">
        <v>951</v>
      </c>
    </row>
    <row r="1666" spans="1:38" x14ac:dyDescent="0.25">
      <c r="A1666" s="2" t="s">
        <v>1791</v>
      </c>
      <c r="B1666" s="2" t="s">
        <v>1723</v>
      </c>
      <c r="C1666" s="2" t="s">
        <v>1712</v>
      </c>
      <c r="D1666" s="4">
        <f t="shared" si="29"/>
        <v>201</v>
      </c>
    </row>
    <row r="1667" spans="1:38" x14ac:dyDescent="0.25">
      <c r="A1667" s="2" t="s">
        <v>1791</v>
      </c>
      <c r="B1667" s="2" t="s">
        <v>1722</v>
      </c>
      <c r="C1667" s="2" t="s">
        <v>1712</v>
      </c>
      <c r="D1667" s="4">
        <f t="shared" si="29"/>
        <v>202</v>
      </c>
      <c r="AL1667" s="2">
        <v>9.3000000000000007</v>
      </c>
    </row>
    <row r="1668" spans="1:38" x14ac:dyDescent="0.25">
      <c r="A1668" s="2" t="s">
        <v>1791</v>
      </c>
      <c r="B1668" s="2" t="s">
        <v>1721</v>
      </c>
      <c r="C1668" s="2" t="s">
        <v>1712</v>
      </c>
      <c r="D1668" s="4">
        <f t="shared" si="29"/>
        <v>277</v>
      </c>
    </row>
    <row r="1669" spans="1:38" x14ac:dyDescent="0.25">
      <c r="A1669" s="2" t="s">
        <v>1791</v>
      </c>
      <c r="B1669" s="2" t="s">
        <v>1720</v>
      </c>
      <c r="C1669" s="2" t="s">
        <v>1712</v>
      </c>
      <c r="D1669" s="4">
        <f t="shared" si="29"/>
        <v>276</v>
      </c>
    </row>
    <row r="1670" spans="1:38" x14ac:dyDescent="0.25">
      <c r="A1670" s="2" t="s">
        <v>1791</v>
      </c>
      <c r="B1670" s="2" t="s">
        <v>1719</v>
      </c>
      <c r="C1670" s="2" t="s">
        <v>1712</v>
      </c>
      <c r="D1670" s="4">
        <f t="shared" si="29"/>
        <v>209</v>
      </c>
      <c r="AC1670" s="2">
        <v>0.99299999999999999</v>
      </c>
    </row>
    <row r="1671" spans="1:38" x14ac:dyDescent="0.25">
      <c r="A1671" s="2" t="s">
        <v>1791</v>
      </c>
      <c r="B1671" s="2" t="s">
        <v>1718</v>
      </c>
      <c r="C1671" s="2" t="s">
        <v>1712</v>
      </c>
      <c r="D1671" s="4">
        <f t="shared" si="29"/>
        <v>217</v>
      </c>
      <c r="AC1671" s="2">
        <v>4.5999999999999999E-2</v>
      </c>
      <c r="AD1671" s="2" t="s">
        <v>708</v>
      </c>
    </row>
    <row r="1672" spans="1:38" x14ac:dyDescent="0.25">
      <c r="A1672" s="2" t="s">
        <v>1791</v>
      </c>
      <c r="B1672" s="2" t="s">
        <v>1717</v>
      </c>
      <c r="C1672" s="2" t="s">
        <v>1712</v>
      </c>
      <c r="D1672" s="4">
        <f t="shared" si="29"/>
        <v>222</v>
      </c>
    </row>
    <row r="1673" spans="1:38" x14ac:dyDescent="0.25">
      <c r="A1673" s="2" t="s">
        <v>1791</v>
      </c>
      <c r="B1673" s="2" t="s">
        <v>1716</v>
      </c>
      <c r="C1673" s="2" t="s">
        <v>1712</v>
      </c>
      <c r="D1673" s="4">
        <f t="shared" si="29"/>
        <v>226</v>
      </c>
    </row>
    <row r="1674" spans="1:38" x14ac:dyDescent="0.25">
      <c r="A1674" s="2" t="s">
        <v>1791</v>
      </c>
      <c r="B1674" s="2" t="s">
        <v>1715</v>
      </c>
      <c r="C1674" s="2" t="s">
        <v>1712</v>
      </c>
      <c r="D1674" s="4">
        <f t="shared" si="29"/>
        <v>215</v>
      </c>
      <c r="AC1674" s="2">
        <v>4.4249999999999998</v>
      </c>
      <c r="AD1674" s="2" t="s">
        <v>708</v>
      </c>
    </row>
    <row r="1675" spans="1:38" x14ac:dyDescent="0.25">
      <c r="A1675" s="2" t="s">
        <v>1791</v>
      </c>
      <c r="B1675" s="2" t="s">
        <v>1714</v>
      </c>
      <c r="C1675" s="2" t="s">
        <v>1712</v>
      </c>
      <c r="D1675" s="4">
        <f t="shared" si="29"/>
        <v>251</v>
      </c>
      <c r="AC1675" s="2">
        <v>1.1519999999999999</v>
      </c>
      <c r="AD1675" s="2" t="s">
        <v>705</v>
      </c>
    </row>
    <row r="1676" spans="1:38" x14ac:dyDescent="0.25">
      <c r="A1676" s="2" t="s">
        <v>1791</v>
      </c>
      <c r="B1676" s="2" t="s">
        <v>1713</v>
      </c>
      <c r="C1676" s="2" t="s">
        <v>1712</v>
      </c>
      <c r="D1676" s="4">
        <f t="shared" ref="D1676:D1739" si="30">IF(B1676="","",VALUE(LEFT(B1676,FIND(".|",B1676)-1)))</f>
        <v>181</v>
      </c>
    </row>
    <row r="1677" spans="1:38" x14ac:dyDescent="0.25">
      <c r="A1677" s="2" t="s">
        <v>1791</v>
      </c>
      <c r="B1677" s="2" t="s">
        <v>1711</v>
      </c>
      <c r="C1677" s="2" t="s">
        <v>1672</v>
      </c>
      <c r="D1677" s="4">
        <f t="shared" si="30"/>
        <v>8</v>
      </c>
      <c r="Z1677" s="2">
        <v>1.2999999999999999E-3</v>
      </c>
      <c r="AA1677" s="2" t="s">
        <v>705</v>
      </c>
      <c r="AF1677" s="2">
        <v>1.2999999999999999E-3</v>
      </c>
      <c r="AG1677" s="2" t="s">
        <v>705</v>
      </c>
      <c r="AH1677" s="2" t="s">
        <v>952</v>
      </c>
    </row>
    <row r="1678" spans="1:38" x14ac:dyDescent="0.25">
      <c r="A1678" s="2" t="s">
        <v>1791</v>
      </c>
      <c r="B1678" s="2" t="s">
        <v>1709</v>
      </c>
      <c r="C1678" s="2" t="s">
        <v>1672</v>
      </c>
      <c r="D1678" s="4">
        <f t="shared" si="30"/>
        <v>9</v>
      </c>
    </row>
    <row r="1679" spans="1:38" x14ac:dyDescent="0.25">
      <c r="A1679" s="2" t="s">
        <v>1791</v>
      </c>
      <c r="B1679" s="2" t="s">
        <v>1708</v>
      </c>
      <c r="C1679" s="2" t="s">
        <v>1672</v>
      </c>
      <c r="D1679" s="4">
        <f t="shared" si="30"/>
        <v>12</v>
      </c>
    </row>
    <row r="1680" spans="1:38" x14ac:dyDescent="0.25">
      <c r="A1680" s="2" t="s">
        <v>1791</v>
      </c>
      <c r="B1680" s="2" t="s">
        <v>1706</v>
      </c>
      <c r="C1680" s="2" t="s">
        <v>1672</v>
      </c>
      <c r="D1680" s="4">
        <f t="shared" si="30"/>
        <v>14</v>
      </c>
      <c r="W1680" s="2">
        <v>5.4800000000000001E-2</v>
      </c>
      <c r="X1680" s="2" t="s">
        <v>705</v>
      </c>
      <c r="AF1680" s="2">
        <v>5.4800000000000001E-2</v>
      </c>
      <c r="AG1680" s="2" t="s">
        <v>705</v>
      </c>
      <c r="AH1680" s="2" t="s">
        <v>953</v>
      </c>
    </row>
    <row r="1681" spans="1:39" x14ac:dyDescent="0.25">
      <c r="A1681" s="2" t="s">
        <v>1791</v>
      </c>
      <c r="B1681" s="2" t="s">
        <v>1704</v>
      </c>
      <c r="C1681" s="2" t="s">
        <v>1672</v>
      </c>
      <c r="D1681" s="4">
        <f t="shared" si="30"/>
        <v>23</v>
      </c>
    </row>
    <row r="1682" spans="1:39" x14ac:dyDescent="0.25">
      <c r="A1682" s="2" t="s">
        <v>1791</v>
      </c>
      <c r="B1682" s="2" t="s">
        <v>1703</v>
      </c>
      <c r="C1682" s="2" t="s">
        <v>1672</v>
      </c>
      <c r="D1682" s="4">
        <f t="shared" si="30"/>
        <v>19</v>
      </c>
      <c r="AC1682" s="2">
        <v>1.7769999999999999</v>
      </c>
      <c r="AD1682" s="2" t="s">
        <v>705</v>
      </c>
    </row>
    <row r="1683" spans="1:39" x14ac:dyDescent="0.25">
      <c r="A1683" s="2" t="s">
        <v>1791</v>
      </c>
      <c r="B1683" s="2" t="s">
        <v>1702</v>
      </c>
      <c r="C1683" s="2" t="s">
        <v>1672</v>
      </c>
      <c r="D1683" s="4">
        <f t="shared" si="30"/>
        <v>21</v>
      </c>
    </row>
    <row r="1684" spans="1:39" x14ac:dyDescent="0.25">
      <c r="A1684" s="2" t="s">
        <v>1791</v>
      </c>
      <c r="B1684" s="2" t="s">
        <v>1701</v>
      </c>
      <c r="C1684" s="2" t="s">
        <v>1672</v>
      </c>
      <c r="D1684" s="4">
        <f t="shared" si="30"/>
        <v>33</v>
      </c>
      <c r="W1684" s="2">
        <v>3.1930000000000001</v>
      </c>
      <c r="X1684" s="2" t="s">
        <v>712</v>
      </c>
      <c r="Y1684" s="2" t="s">
        <v>954</v>
      </c>
      <c r="Z1684" s="2">
        <v>3.8460000000000001</v>
      </c>
      <c r="AA1684" s="2" t="s">
        <v>712</v>
      </c>
      <c r="AB1684" s="2" t="s">
        <v>955</v>
      </c>
      <c r="AI1684" s="2">
        <v>4.7489999999999997</v>
      </c>
      <c r="AJ1684" s="2" t="s">
        <v>705</v>
      </c>
      <c r="AK1684" s="2" t="s">
        <v>956</v>
      </c>
    </row>
    <row r="1685" spans="1:39" x14ac:dyDescent="0.25">
      <c r="A1685" s="2" t="s">
        <v>1791</v>
      </c>
      <c r="B1685" s="2" t="s">
        <v>1700</v>
      </c>
      <c r="C1685" s="2" t="s">
        <v>1672</v>
      </c>
      <c r="D1685" s="4">
        <f t="shared" si="30"/>
        <v>40</v>
      </c>
      <c r="AF1685" s="2">
        <v>16.64</v>
      </c>
      <c r="AH1685" s="2" t="s">
        <v>957</v>
      </c>
    </row>
    <row r="1686" spans="1:39" x14ac:dyDescent="0.25">
      <c r="A1686" s="2" t="s">
        <v>1791</v>
      </c>
      <c r="B1686" s="2" t="s">
        <v>1699</v>
      </c>
      <c r="C1686" s="2" t="s">
        <v>1672</v>
      </c>
      <c r="D1686" s="4">
        <f t="shared" si="30"/>
        <v>44</v>
      </c>
      <c r="AI1686" s="2">
        <v>5.867</v>
      </c>
      <c r="AJ1686" s="2" t="s">
        <v>705</v>
      </c>
    </row>
    <row r="1687" spans="1:39" x14ac:dyDescent="0.25">
      <c r="A1687" s="2" t="s">
        <v>1791</v>
      </c>
      <c r="B1687" s="2" t="s">
        <v>1698</v>
      </c>
      <c r="C1687" s="2" t="s">
        <v>1672</v>
      </c>
      <c r="D1687" s="4">
        <f t="shared" si="30"/>
        <v>48</v>
      </c>
      <c r="AL1687" s="2">
        <v>1.1100000000000001</v>
      </c>
    </row>
    <row r="1688" spans="1:39" x14ac:dyDescent="0.25">
      <c r="A1688" s="2" t="s">
        <v>1791</v>
      </c>
      <c r="B1688" s="2" t="s">
        <v>1697</v>
      </c>
      <c r="C1688" s="2" t="s">
        <v>1672</v>
      </c>
      <c r="D1688" s="4">
        <f t="shared" si="30"/>
        <v>49</v>
      </c>
    </row>
    <row r="1689" spans="1:39" x14ac:dyDescent="0.25">
      <c r="A1689" s="2" t="s">
        <v>1791</v>
      </c>
      <c r="B1689" s="2" t="s">
        <v>1696</v>
      </c>
      <c r="C1689" s="2" t="s">
        <v>1672</v>
      </c>
      <c r="D1689" s="4">
        <f t="shared" si="30"/>
        <v>55</v>
      </c>
    </row>
    <row r="1690" spans="1:39" x14ac:dyDescent="0.25">
      <c r="A1690" s="2" t="s">
        <v>1791</v>
      </c>
      <c r="B1690" s="2" t="s">
        <v>1695</v>
      </c>
      <c r="C1690" s="2" t="s">
        <v>1672</v>
      </c>
      <c r="D1690" s="4">
        <f t="shared" si="30"/>
        <v>56</v>
      </c>
      <c r="AC1690" s="2">
        <v>4</v>
      </c>
      <c r="AD1690" s="2" t="s">
        <v>708</v>
      </c>
      <c r="AF1690" s="2">
        <v>3.9489999999999998</v>
      </c>
      <c r="AG1690" s="2" t="s">
        <v>705</v>
      </c>
      <c r="AI1690" s="2">
        <v>4.8789999999999996</v>
      </c>
    </row>
    <row r="1691" spans="1:39" x14ac:dyDescent="0.25">
      <c r="A1691" s="2" t="s">
        <v>1791</v>
      </c>
      <c r="B1691" s="2" t="s">
        <v>1694</v>
      </c>
      <c r="C1691" s="2" t="s">
        <v>1672</v>
      </c>
      <c r="D1691" s="4">
        <f t="shared" si="30"/>
        <v>58</v>
      </c>
      <c r="AC1691" s="2">
        <v>8.0760000000000005</v>
      </c>
      <c r="AD1691" s="2" t="s">
        <v>705</v>
      </c>
      <c r="AF1691" s="2">
        <v>8.0760000000000005</v>
      </c>
      <c r="AG1691" s="2" t="s">
        <v>705</v>
      </c>
      <c r="AH1691" s="2" t="s">
        <v>958</v>
      </c>
    </row>
    <row r="1692" spans="1:39" x14ac:dyDescent="0.25">
      <c r="A1692" s="2" t="s">
        <v>1791</v>
      </c>
      <c r="B1692" s="2" t="s">
        <v>1693</v>
      </c>
      <c r="C1692" s="2" t="s">
        <v>1672</v>
      </c>
      <c r="D1692" s="4">
        <f t="shared" si="30"/>
        <v>60</v>
      </c>
      <c r="AF1692" s="2">
        <v>1.389</v>
      </c>
    </row>
    <row r="1693" spans="1:39" x14ac:dyDescent="0.25">
      <c r="A1693" s="2" t="s">
        <v>1791</v>
      </c>
      <c r="B1693" s="2" t="s">
        <v>1692</v>
      </c>
      <c r="C1693" s="2" t="s">
        <v>1672</v>
      </c>
      <c r="D1693" s="4">
        <f t="shared" si="30"/>
        <v>86</v>
      </c>
      <c r="Z1693" s="2">
        <v>2.2000000000000001E-3</v>
      </c>
      <c r="AA1693" s="2" t="s">
        <v>705</v>
      </c>
      <c r="AL1693" s="2">
        <v>2.0999999999999999E-3</v>
      </c>
      <c r="AM1693" s="2" t="s">
        <v>708</v>
      </c>
    </row>
    <row r="1694" spans="1:39" x14ac:dyDescent="0.25">
      <c r="A1694" s="2" t="s">
        <v>1791</v>
      </c>
      <c r="B1694" s="2" t="s">
        <v>1691</v>
      </c>
      <c r="C1694" s="2" t="s">
        <v>1672</v>
      </c>
      <c r="D1694" s="4">
        <f t="shared" si="30"/>
        <v>89</v>
      </c>
    </row>
    <row r="1695" spans="1:39" x14ac:dyDescent="0.25">
      <c r="A1695" s="2" t="s">
        <v>1791</v>
      </c>
      <c r="B1695" s="2" t="s">
        <v>1690</v>
      </c>
      <c r="C1695" s="2" t="s">
        <v>1672</v>
      </c>
      <c r="D1695" s="4">
        <f t="shared" si="30"/>
        <v>91</v>
      </c>
      <c r="AI1695" s="2">
        <v>1.363</v>
      </c>
      <c r="AJ1695" s="2" t="s">
        <v>705</v>
      </c>
    </row>
    <row r="1696" spans="1:39" x14ac:dyDescent="0.25">
      <c r="A1696" s="2" t="s">
        <v>1791</v>
      </c>
      <c r="B1696" s="2" t="s">
        <v>1689</v>
      </c>
      <c r="C1696" s="2" t="s">
        <v>1672</v>
      </c>
      <c r="D1696" s="4">
        <f t="shared" si="30"/>
        <v>93</v>
      </c>
      <c r="AI1696" s="2">
        <v>1.2090000000000001</v>
      </c>
      <c r="AJ1696" s="2" t="s">
        <v>705</v>
      </c>
    </row>
    <row r="1697" spans="1:37" x14ac:dyDescent="0.25">
      <c r="A1697" s="2" t="s">
        <v>1791</v>
      </c>
      <c r="B1697" s="2" t="s">
        <v>1688</v>
      </c>
      <c r="C1697" s="2" t="s">
        <v>1672</v>
      </c>
      <c r="D1697" s="4">
        <f t="shared" si="30"/>
        <v>95</v>
      </c>
      <c r="AF1697" s="2">
        <v>1.153</v>
      </c>
    </row>
    <row r="1698" spans="1:37" x14ac:dyDescent="0.25">
      <c r="A1698" s="2" t="s">
        <v>1791</v>
      </c>
      <c r="B1698" s="2" t="s">
        <v>1687</v>
      </c>
      <c r="C1698" s="2" t="s">
        <v>1672</v>
      </c>
      <c r="D1698" s="4">
        <f t="shared" si="30"/>
        <v>109</v>
      </c>
      <c r="AF1698" s="2">
        <v>0.44800000000000001</v>
      </c>
      <c r="AG1698" s="2" t="s">
        <v>705</v>
      </c>
    </row>
    <row r="1699" spans="1:37" x14ac:dyDescent="0.25">
      <c r="A1699" s="2" t="s">
        <v>1791</v>
      </c>
      <c r="B1699" s="2" t="s">
        <v>1686</v>
      </c>
      <c r="C1699" s="2" t="s">
        <v>1672</v>
      </c>
      <c r="D1699" s="4">
        <f t="shared" si="30"/>
        <v>138</v>
      </c>
      <c r="AF1699" s="2">
        <v>58.78</v>
      </c>
      <c r="AG1699" s="2" t="s">
        <v>712</v>
      </c>
      <c r="AI1699" s="2">
        <v>59.38</v>
      </c>
      <c r="AJ1699" s="2" t="s">
        <v>712</v>
      </c>
    </row>
    <row r="1700" spans="1:37" x14ac:dyDescent="0.25">
      <c r="A1700" s="2" t="s">
        <v>1791</v>
      </c>
      <c r="B1700" s="2" t="s">
        <v>1685</v>
      </c>
      <c r="C1700" s="2" t="s">
        <v>1672</v>
      </c>
      <c r="D1700" s="4">
        <f t="shared" si="30"/>
        <v>157</v>
      </c>
      <c r="AI1700" s="2">
        <v>1.1100000000000001</v>
      </c>
    </row>
    <row r="1701" spans="1:37" x14ac:dyDescent="0.25">
      <c r="A1701" s="2" t="s">
        <v>1791</v>
      </c>
      <c r="B1701" s="2" t="s">
        <v>1684</v>
      </c>
      <c r="C1701" s="2" t="s">
        <v>1672</v>
      </c>
      <c r="D1701" s="4">
        <f t="shared" si="30"/>
        <v>166</v>
      </c>
      <c r="AI1701" s="2">
        <v>0.44600000000000001</v>
      </c>
    </row>
    <row r="1702" spans="1:37" x14ac:dyDescent="0.25">
      <c r="A1702" s="2" t="s">
        <v>1791</v>
      </c>
      <c r="B1702" s="2" t="s">
        <v>1683</v>
      </c>
      <c r="C1702" s="2" t="s">
        <v>1672</v>
      </c>
      <c r="D1702" s="4">
        <f t="shared" si="30"/>
        <v>169</v>
      </c>
    </row>
    <row r="1703" spans="1:37" x14ac:dyDescent="0.25">
      <c r="A1703" s="2" t="s">
        <v>1791</v>
      </c>
      <c r="B1703" s="2" t="s">
        <v>1682</v>
      </c>
      <c r="C1703" s="2" t="s">
        <v>1672</v>
      </c>
      <c r="D1703" s="4">
        <f t="shared" si="30"/>
        <v>170</v>
      </c>
    </row>
    <row r="1704" spans="1:37" x14ac:dyDescent="0.25">
      <c r="A1704" s="2" t="s">
        <v>1791</v>
      </c>
      <c r="B1704" s="2" t="s">
        <v>1681</v>
      </c>
      <c r="C1704" s="2" t="s">
        <v>1672</v>
      </c>
      <c r="D1704" s="4">
        <f t="shared" si="30"/>
        <v>177</v>
      </c>
      <c r="W1704" s="2">
        <v>0.1948</v>
      </c>
      <c r="AC1704" s="2">
        <v>0.13059999999999999</v>
      </c>
      <c r="AF1704" s="2">
        <v>6.2399999999999997E-2</v>
      </c>
      <c r="AI1704" s="2">
        <v>5.28E-2</v>
      </c>
    </row>
    <row r="1705" spans="1:37" x14ac:dyDescent="0.25">
      <c r="A1705" s="2" t="s">
        <v>1791</v>
      </c>
      <c r="B1705" s="2" t="s">
        <v>1680</v>
      </c>
      <c r="C1705" s="2" t="s">
        <v>1672</v>
      </c>
      <c r="D1705" s="4">
        <f t="shared" si="30"/>
        <v>188</v>
      </c>
      <c r="Z1705" s="3">
        <v>2.0000000000000001E-4</v>
      </c>
      <c r="AA1705" s="2" t="s">
        <v>705</v>
      </c>
    </row>
    <row r="1706" spans="1:37" x14ac:dyDescent="0.25">
      <c r="A1706" s="2" t="s">
        <v>1791</v>
      </c>
      <c r="B1706" s="2" t="s">
        <v>1679</v>
      </c>
      <c r="C1706" s="2" t="s">
        <v>1672</v>
      </c>
      <c r="D1706" s="4">
        <f t="shared" si="30"/>
        <v>189</v>
      </c>
    </row>
    <row r="1707" spans="1:37" x14ac:dyDescent="0.25">
      <c r="A1707" s="2" t="s">
        <v>1791</v>
      </c>
      <c r="B1707" s="2" t="s">
        <v>1678</v>
      </c>
      <c r="C1707" s="2" t="s">
        <v>1672</v>
      </c>
      <c r="D1707" s="4">
        <f t="shared" si="30"/>
        <v>191</v>
      </c>
      <c r="W1707" s="2">
        <v>1.01E-2</v>
      </c>
      <c r="X1707" s="2" t="s">
        <v>705</v>
      </c>
    </row>
    <row r="1708" spans="1:37" x14ac:dyDescent="0.25">
      <c r="A1708" s="2" t="s">
        <v>1791</v>
      </c>
      <c r="B1708" s="2" t="s">
        <v>1677</v>
      </c>
      <c r="C1708" s="2" t="s">
        <v>1672</v>
      </c>
      <c r="D1708" s="4">
        <f t="shared" si="30"/>
        <v>207</v>
      </c>
      <c r="AF1708" s="2">
        <v>0.43109999999999998</v>
      </c>
      <c r="AG1708" s="2" t="s">
        <v>705</v>
      </c>
    </row>
    <row r="1709" spans="1:37" x14ac:dyDescent="0.25">
      <c r="A1709" s="2" t="s">
        <v>1791</v>
      </c>
      <c r="B1709" s="2" t="s">
        <v>1676</v>
      </c>
      <c r="C1709" s="2" t="s">
        <v>1672</v>
      </c>
      <c r="D1709" s="4">
        <f t="shared" si="30"/>
        <v>220</v>
      </c>
    </row>
    <row r="1710" spans="1:37" x14ac:dyDescent="0.25">
      <c r="A1710" s="2" t="s">
        <v>1791</v>
      </c>
      <c r="B1710" s="2" t="s">
        <v>1675</v>
      </c>
      <c r="C1710" s="2" t="s">
        <v>1672</v>
      </c>
      <c r="D1710" s="4">
        <f t="shared" si="30"/>
        <v>231</v>
      </c>
      <c r="W1710" s="2">
        <v>188.5</v>
      </c>
      <c r="AC1710" s="2">
        <v>189.1</v>
      </c>
      <c r="AE1710" s="2" t="s">
        <v>959</v>
      </c>
      <c r="AF1710" s="2">
        <v>176.8</v>
      </c>
      <c r="AH1710" s="2" t="s">
        <v>960</v>
      </c>
      <c r="AI1710" s="2">
        <v>159.30000000000001</v>
      </c>
      <c r="AK1710" s="2" t="s">
        <v>961</v>
      </c>
    </row>
    <row r="1711" spans="1:37" x14ac:dyDescent="0.25">
      <c r="A1711" s="2" t="s">
        <v>1791</v>
      </c>
      <c r="B1711" s="2" t="s">
        <v>1674</v>
      </c>
      <c r="C1711" s="2" t="s">
        <v>1672</v>
      </c>
      <c r="D1711" s="4">
        <f t="shared" si="30"/>
        <v>234</v>
      </c>
    </row>
    <row r="1712" spans="1:37" x14ac:dyDescent="0.25">
      <c r="A1712" s="2" t="s">
        <v>1791</v>
      </c>
      <c r="B1712" s="2" t="s">
        <v>1673</v>
      </c>
      <c r="C1712" s="2" t="s">
        <v>1672</v>
      </c>
      <c r="D1712" s="4">
        <f t="shared" si="30"/>
        <v>236</v>
      </c>
      <c r="AI1712" s="2">
        <v>16.71</v>
      </c>
      <c r="AJ1712" s="2" t="s">
        <v>705</v>
      </c>
    </row>
    <row r="1713" spans="1:32" x14ac:dyDescent="0.25">
      <c r="A1713" s="2" t="s">
        <v>1791</v>
      </c>
      <c r="B1713" s="2" t="s">
        <v>1671</v>
      </c>
      <c r="C1713" s="2" t="s">
        <v>1620</v>
      </c>
      <c r="D1713" s="4">
        <f t="shared" si="30"/>
        <v>2</v>
      </c>
    </row>
    <row r="1714" spans="1:32" x14ac:dyDescent="0.25">
      <c r="A1714" s="2" t="s">
        <v>1791</v>
      </c>
      <c r="B1714" s="2" t="s">
        <v>1670</v>
      </c>
      <c r="C1714" s="2" t="s">
        <v>1620</v>
      </c>
      <c r="D1714" s="4">
        <f t="shared" si="30"/>
        <v>1</v>
      </c>
    </row>
    <row r="1715" spans="1:32" x14ac:dyDescent="0.25">
      <c r="A1715" s="2" t="s">
        <v>1791</v>
      </c>
      <c r="B1715" s="2" t="s">
        <v>1669</v>
      </c>
      <c r="C1715" s="2" t="s">
        <v>1620</v>
      </c>
      <c r="D1715" s="4">
        <f t="shared" si="30"/>
        <v>52</v>
      </c>
    </row>
    <row r="1716" spans="1:32" x14ac:dyDescent="0.25">
      <c r="A1716" s="2" t="s">
        <v>1791</v>
      </c>
      <c r="B1716" s="2" t="s">
        <v>1668</v>
      </c>
      <c r="C1716" s="2" t="s">
        <v>1620</v>
      </c>
      <c r="D1716" s="4">
        <f t="shared" si="30"/>
        <v>13</v>
      </c>
    </row>
    <row r="1717" spans="1:32" x14ac:dyDescent="0.25">
      <c r="A1717" s="2" t="s">
        <v>1791</v>
      </c>
      <c r="B1717" s="2" t="s">
        <v>1667</v>
      </c>
      <c r="C1717" s="2" t="s">
        <v>1620</v>
      </c>
      <c r="D1717" s="4">
        <f t="shared" si="30"/>
        <v>16</v>
      </c>
    </row>
    <row r="1718" spans="1:32" x14ac:dyDescent="0.25">
      <c r="A1718" s="2" t="s">
        <v>1791</v>
      </c>
      <c r="B1718" s="2" t="s">
        <v>1666</v>
      </c>
      <c r="C1718" s="2" t="s">
        <v>1620</v>
      </c>
      <c r="D1718" s="4">
        <f t="shared" si="30"/>
        <v>18</v>
      </c>
    </row>
    <row r="1719" spans="1:32" x14ac:dyDescent="0.25">
      <c r="A1719" s="2" t="s">
        <v>1791</v>
      </c>
      <c r="B1719" s="2" t="s">
        <v>1665</v>
      </c>
      <c r="C1719" s="2" t="s">
        <v>1620</v>
      </c>
      <c r="D1719" s="4">
        <f t="shared" si="30"/>
        <v>26</v>
      </c>
      <c r="Z1719" s="2">
        <v>5.3E-3</v>
      </c>
      <c r="AA1719" s="2" t="s">
        <v>705</v>
      </c>
    </row>
    <row r="1720" spans="1:32" x14ac:dyDescent="0.25">
      <c r="A1720" s="2" t="s">
        <v>1791</v>
      </c>
      <c r="B1720" s="2" t="s">
        <v>1664</v>
      </c>
      <c r="C1720" s="2" t="s">
        <v>1620</v>
      </c>
      <c r="D1720" s="4">
        <f t="shared" si="30"/>
        <v>115</v>
      </c>
      <c r="AF1720" s="2">
        <v>1.9279999999999999</v>
      </c>
    </row>
    <row r="1721" spans="1:32" x14ac:dyDescent="0.25">
      <c r="A1721" s="2" t="s">
        <v>1791</v>
      </c>
      <c r="B1721" s="2" t="s">
        <v>1663</v>
      </c>
      <c r="C1721" s="2" t="s">
        <v>1620</v>
      </c>
      <c r="D1721" s="4">
        <f t="shared" si="30"/>
        <v>351</v>
      </c>
    </row>
    <row r="1722" spans="1:32" x14ac:dyDescent="0.25">
      <c r="A1722" s="2" t="s">
        <v>1791</v>
      </c>
      <c r="B1722" s="2" t="s">
        <v>1662</v>
      </c>
      <c r="C1722" s="2" t="s">
        <v>1620</v>
      </c>
      <c r="D1722" s="4">
        <f t="shared" si="30"/>
        <v>116</v>
      </c>
    </row>
    <row r="1723" spans="1:32" x14ac:dyDescent="0.25">
      <c r="A1723" s="2" t="s">
        <v>1791</v>
      </c>
      <c r="B1723" s="2" t="s">
        <v>1661</v>
      </c>
      <c r="C1723" s="2" t="s">
        <v>1620</v>
      </c>
      <c r="D1723" s="4">
        <f t="shared" si="30"/>
        <v>73</v>
      </c>
      <c r="AF1723" s="2">
        <v>0.86699999999999999</v>
      </c>
    </row>
    <row r="1724" spans="1:32" x14ac:dyDescent="0.25">
      <c r="A1724" s="2" t="s">
        <v>1791</v>
      </c>
      <c r="B1724" s="2" t="s">
        <v>1660</v>
      </c>
      <c r="C1724" s="2" t="s">
        <v>1620</v>
      </c>
      <c r="D1724" s="4">
        <f t="shared" si="30"/>
        <v>100</v>
      </c>
    </row>
    <row r="1725" spans="1:32" x14ac:dyDescent="0.25">
      <c r="A1725" s="2" t="s">
        <v>1791</v>
      </c>
      <c r="B1725" s="2" t="s">
        <v>1659</v>
      </c>
      <c r="C1725" s="2" t="s">
        <v>1620</v>
      </c>
      <c r="D1725" s="4">
        <f t="shared" si="30"/>
        <v>101</v>
      </c>
    </row>
    <row r="1726" spans="1:32" x14ac:dyDescent="0.25">
      <c r="A1726" s="2" t="s">
        <v>1791</v>
      </c>
      <c r="B1726" s="2" t="s">
        <v>1658</v>
      </c>
      <c r="C1726" s="2" t="s">
        <v>1620</v>
      </c>
      <c r="D1726" s="4">
        <f t="shared" si="30"/>
        <v>102</v>
      </c>
    </row>
    <row r="1727" spans="1:32" x14ac:dyDescent="0.25">
      <c r="A1727" s="2" t="s">
        <v>1791</v>
      </c>
      <c r="B1727" s="2" t="s">
        <v>1657</v>
      </c>
      <c r="C1727" s="2" t="s">
        <v>1620</v>
      </c>
      <c r="D1727" s="4">
        <f t="shared" si="30"/>
        <v>103</v>
      </c>
    </row>
    <row r="1728" spans="1:32" x14ac:dyDescent="0.25">
      <c r="A1728" s="2" t="s">
        <v>1791</v>
      </c>
      <c r="B1728" s="2" t="s">
        <v>1655</v>
      </c>
      <c r="C1728" s="2" t="s">
        <v>1620</v>
      </c>
      <c r="D1728" s="4">
        <f t="shared" si="30"/>
        <v>105</v>
      </c>
    </row>
    <row r="1729" spans="1:37" x14ac:dyDescent="0.25">
      <c r="A1729" s="2" t="s">
        <v>1791</v>
      </c>
      <c r="B1729" s="2" t="s">
        <v>1654</v>
      </c>
      <c r="C1729" s="2" t="s">
        <v>1620</v>
      </c>
      <c r="D1729" s="4">
        <f t="shared" si="30"/>
        <v>110</v>
      </c>
      <c r="Z1729" s="2">
        <v>58.53</v>
      </c>
      <c r="AA1729" s="2" t="s">
        <v>712</v>
      </c>
      <c r="AC1729" s="2">
        <v>55.6</v>
      </c>
      <c r="AD1729" s="2" t="s">
        <v>712</v>
      </c>
      <c r="AF1729" s="2">
        <v>54.05</v>
      </c>
      <c r="AG1729" s="2" t="s">
        <v>712</v>
      </c>
      <c r="AI1729" s="2">
        <v>53.99</v>
      </c>
      <c r="AJ1729" s="2" t="s">
        <v>712</v>
      </c>
    </row>
    <row r="1730" spans="1:37" x14ac:dyDescent="0.25">
      <c r="A1730" s="2" t="s">
        <v>1791</v>
      </c>
      <c r="B1730" s="2" t="s">
        <v>1653</v>
      </c>
      <c r="C1730" s="2" t="s">
        <v>1620</v>
      </c>
      <c r="D1730" s="4">
        <f t="shared" si="30"/>
        <v>112</v>
      </c>
    </row>
    <row r="1731" spans="1:37" x14ac:dyDescent="0.25">
      <c r="A1731" s="2" t="s">
        <v>1791</v>
      </c>
      <c r="B1731" s="2" t="s">
        <v>1652</v>
      </c>
      <c r="C1731" s="2" t="s">
        <v>1620</v>
      </c>
      <c r="D1731" s="4">
        <f t="shared" si="30"/>
        <v>108</v>
      </c>
    </row>
    <row r="1732" spans="1:37" x14ac:dyDescent="0.25">
      <c r="A1732" s="2" t="s">
        <v>1791</v>
      </c>
      <c r="B1732" s="2" t="s">
        <v>1651</v>
      </c>
      <c r="C1732" s="2" t="s">
        <v>1620</v>
      </c>
      <c r="D1732" s="4">
        <f t="shared" si="30"/>
        <v>118</v>
      </c>
    </row>
    <row r="1733" spans="1:37" x14ac:dyDescent="0.25">
      <c r="A1733" s="2" t="s">
        <v>1791</v>
      </c>
      <c r="B1733" s="2" t="s">
        <v>1650</v>
      </c>
      <c r="C1733" s="2" t="s">
        <v>1620</v>
      </c>
      <c r="D1733" s="4">
        <f t="shared" si="30"/>
        <v>113</v>
      </c>
    </row>
    <row r="1734" spans="1:37" x14ac:dyDescent="0.25">
      <c r="A1734" s="2" t="s">
        <v>1791</v>
      </c>
      <c r="B1734" s="2" t="s">
        <v>1649</v>
      </c>
      <c r="C1734" s="2" t="s">
        <v>1620</v>
      </c>
      <c r="D1734" s="4">
        <f t="shared" si="30"/>
        <v>120</v>
      </c>
      <c r="AF1734" s="2">
        <v>3.1930000000000001</v>
      </c>
      <c r="AG1734" s="2" t="s">
        <v>705</v>
      </c>
    </row>
    <row r="1735" spans="1:37" x14ac:dyDescent="0.25">
      <c r="A1735" s="2" t="s">
        <v>1791</v>
      </c>
      <c r="B1735" s="2" t="s">
        <v>1648</v>
      </c>
      <c r="C1735" s="2" t="s">
        <v>1620</v>
      </c>
      <c r="D1735" s="4">
        <f t="shared" si="30"/>
        <v>121</v>
      </c>
    </row>
    <row r="1736" spans="1:37" x14ac:dyDescent="0.25">
      <c r="A1736" s="2" t="s">
        <v>1791</v>
      </c>
      <c r="B1736" s="2" t="s">
        <v>1647</v>
      </c>
      <c r="C1736" s="2" t="s">
        <v>1620</v>
      </c>
      <c r="D1736" s="4">
        <f t="shared" si="30"/>
        <v>131</v>
      </c>
      <c r="Z1736" s="2">
        <v>2.5049999999999999</v>
      </c>
      <c r="AA1736" s="2" t="s">
        <v>705</v>
      </c>
      <c r="AC1736" s="2">
        <v>2.5049999999999999</v>
      </c>
      <c r="AD1736" s="2" t="s">
        <v>705</v>
      </c>
      <c r="AE1736" s="2" t="s">
        <v>962</v>
      </c>
      <c r="AF1736" s="2">
        <v>2.5049999999999999</v>
      </c>
      <c r="AG1736" s="2" t="s">
        <v>705</v>
      </c>
      <c r="AH1736" s="2" t="s">
        <v>963</v>
      </c>
    </row>
    <row r="1737" spans="1:37" x14ac:dyDescent="0.25">
      <c r="A1737" s="2" t="s">
        <v>1791</v>
      </c>
      <c r="B1737" s="2" t="s">
        <v>1646</v>
      </c>
      <c r="C1737" s="2" t="s">
        <v>1620</v>
      </c>
      <c r="D1737" s="4">
        <f t="shared" si="30"/>
        <v>132</v>
      </c>
      <c r="AI1737" s="2">
        <v>0</v>
      </c>
      <c r="AJ1737" s="2" t="s">
        <v>708</v>
      </c>
      <c r="AK1737" s="2" t="s">
        <v>964</v>
      </c>
    </row>
    <row r="1738" spans="1:37" x14ac:dyDescent="0.25">
      <c r="A1738" s="2" t="s">
        <v>1791</v>
      </c>
      <c r="B1738" s="2" t="s">
        <v>1645</v>
      </c>
      <c r="C1738" s="2" t="s">
        <v>1620</v>
      </c>
      <c r="D1738" s="4">
        <f t="shared" si="30"/>
        <v>141</v>
      </c>
      <c r="AF1738" s="2">
        <v>9.4E-2</v>
      </c>
      <c r="AI1738" s="2">
        <v>0.129</v>
      </c>
    </row>
    <row r="1739" spans="1:37" x14ac:dyDescent="0.25">
      <c r="A1739" s="2" t="s">
        <v>1791</v>
      </c>
      <c r="B1739" s="2" t="s">
        <v>1644</v>
      </c>
      <c r="C1739" s="2" t="s">
        <v>1620</v>
      </c>
      <c r="D1739" s="4">
        <f t="shared" si="30"/>
        <v>28</v>
      </c>
    </row>
    <row r="1740" spans="1:37" x14ac:dyDescent="0.25">
      <c r="A1740" s="2" t="s">
        <v>1791</v>
      </c>
      <c r="B1740" s="2" t="s">
        <v>1643</v>
      </c>
      <c r="C1740" s="2" t="s">
        <v>1620</v>
      </c>
      <c r="D1740" s="4">
        <f t="shared" ref="D1740:D1803" si="31">IF(B1740="","",VALUE(LEFT(B1740,FIND(".|",B1740)-1)))</f>
        <v>149</v>
      </c>
      <c r="AC1740" s="2">
        <v>9.32</v>
      </c>
      <c r="AD1740" s="2" t="s">
        <v>705</v>
      </c>
      <c r="AE1740" s="2" t="s">
        <v>965</v>
      </c>
      <c r="AF1740" s="2">
        <v>9.32</v>
      </c>
      <c r="AG1740" s="2" t="s">
        <v>705</v>
      </c>
    </row>
    <row r="1741" spans="1:37" x14ac:dyDescent="0.25">
      <c r="A1741" s="2" t="s">
        <v>1791</v>
      </c>
      <c r="B1741" s="2" t="s">
        <v>1642</v>
      </c>
      <c r="C1741" s="2" t="s">
        <v>1620</v>
      </c>
      <c r="D1741" s="4">
        <f t="shared" si="31"/>
        <v>299</v>
      </c>
    </row>
    <row r="1742" spans="1:37" x14ac:dyDescent="0.25">
      <c r="A1742" s="2" t="s">
        <v>1791</v>
      </c>
      <c r="B1742" s="2" t="s">
        <v>1641</v>
      </c>
      <c r="C1742" s="2" t="s">
        <v>1620</v>
      </c>
      <c r="D1742" s="4">
        <f t="shared" si="31"/>
        <v>221</v>
      </c>
    </row>
    <row r="1743" spans="1:37" x14ac:dyDescent="0.25">
      <c r="A1743" s="2" t="s">
        <v>1791</v>
      </c>
      <c r="B1743" s="2" t="s">
        <v>1640</v>
      </c>
      <c r="C1743" s="2" t="s">
        <v>1620</v>
      </c>
      <c r="D1743" s="4">
        <f t="shared" si="31"/>
        <v>165</v>
      </c>
    </row>
    <row r="1744" spans="1:37" x14ac:dyDescent="0.25">
      <c r="A1744" s="2" t="s">
        <v>1791</v>
      </c>
      <c r="B1744" s="2" t="s">
        <v>1639</v>
      </c>
      <c r="C1744" s="2" t="s">
        <v>1620</v>
      </c>
      <c r="D1744" s="4">
        <f t="shared" si="31"/>
        <v>168</v>
      </c>
    </row>
    <row r="1745" spans="1:33" x14ac:dyDescent="0.25">
      <c r="A1745" s="2" t="s">
        <v>1791</v>
      </c>
      <c r="B1745" s="2" t="s">
        <v>1638</v>
      </c>
      <c r="C1745" s="2" t="s">
        <v>1620</v>
      </c>
      <c r="D1745" s="4">
        <f t="shared" si="31"/>
        <v>171</v>
      </c>
    </row>
    <row r="1746" spans="1:33" x14ac:dyDescent="0.25">
      <c r="A1746" s="2" t="s">
        <v>1791</v>
      </c>
      <c r="B1746" s="2" t="s">
        <v>1637</v>
      </c>
      <c r="C1746" s="2" t="s">
        <v>1620</v>
      </c>
      <c r="D1746" s="4">
        <f t="shared" si="31"/>
        <v>179</v>
      </c>
    </row>
    <row r="1747" spans="1:33" x14ac:dyDescent="0.25">
      <c r="A1747" s="2" t="s">
        <v>1791</v>
      </c>
      <c r="B1747" s="2" t="s">
        <v>1636</v>
      </c>
      <c r="C1747" s="2" t="s">
        <v>1620</v>
      </c>
      <c r="D1747" s="4">
        <f t="shared" si="31"/>
        <v>117</v>
      </c>
      <c r="W1747" s="2">
        <v>14.1</v>
      </c>
      <c r="X1747" s="2" t="s">
        <v>712</v>
      </c>
      <c r="Z1747" s="2">
        <v>15.29</v>
      </c>
      <c r="AA1747" s="2" t="s">
        <v>712</v>
      </c>
      <c r="AC1747" s="2">
        <v>16.100000000000001</v>
      </c>
      <c r="AD1747" s="2" t="s">
        <v>712</v>
      </c>
      <c r="AE1747" s="2" t="s">
        <v>966</v>
      </c>
      <c r="AF1747" s="2">
        <v>14.49</v>
      </c>
      <c r="AG1747" s="2" t="s">
        <v>712</v>
      </c>
    </row>
    <row r="1748" spans="1:33" x14ac:dyDescent="0.25">
      <c r="A1748" s="2" t="s">
        <v>1791</v>
      </c>
      <c r="B1748" s="2" t="s">
        <v>1635</v>
      </c>
      <c r="C1748" s="2" t="s">
        <v>1620</v>
      </c>
      <c r="D1748" s="4">
        <f t="shared" si="31"/>
        <v>194</v>
      </c>
    </row>
    <row r="1749" spans="1:33" x14ac:dyDescent="0.25">
      <c r="A1749" s="2" t="s">
        <v>1791</v>
      </c>
      <c r="B1749" s="2" t="s">
        <v>1633</v>
      </c>
      <c r="C1749" s="2" t="s">
        <v>1620</v>
      </c>
      <c r="D1749" s="4">
        <f t="shared" si="31"/>
        <v>200</v>
      </c>
    </row>
    <row r="1750" spans="1:33" x14ac:dyDescent="0.25">
      <c r="A1750" s="2" t="s">
        <v>1791</v>
      </c>
      <c r="B1750" s="2" t="s">
        <v>1632</v>
      </c>
      <c r="C1750" s="2" t="s">
        <v>1620</v>
      </c>
      <c r="D1750" s="4">
        <f t="shared" si="31"/>
        <v>38</v>
      </c>
    </row>
    <row r="1751" spans="1:33" x14ac:dyDescent="0.25">
      <c r="A1751" s="2" t="s">
        <v>1791</v>
      </c>
      <c r="B1751" s="2" t="s">
        <v>1631</v>
      </c>
      <c r="C1751" s="2" t="s">
        <v>1620</v>
      </c>
      <c r="D1751" s="4">
        <f t="shared" si="31"/>
        <v>212</v>
      </c>
    </row>
    <row r="1752" spans="1:33" x14ac:dyDescent="0.25">
      <c r="A1752" s="2" t="s">
        <v>1791</v>
      </c>
      <c r="B1752" s="2" t="s">
        <v>1630</v>
      </c>
      <c r="C1752" s="2" t="s">
        <v>1620</v>
      </c>
      <c r="D1752" s="4">
        <f t="shared" si="31"/>
        <v>208</v>
      </c>
    </row>
    <row r="1753" spans="1:33" x14ac:dyDescent="0.25">
      <c r="A1753" s="2" t="s">
        <v>1791</v>
      </c>
      <c r="B1753" s="2" t="s">
        <v>1628</v>
      </c>
      <c r="C1753" s="2" t="s">
        <v>1620</v>
      </c>
      <c r="D1753" s="4">
        <f t="shared" si="31"/>
        <v>216</v>
      </c>
    </row>
    <row r="1754" spans="1:33" x14ac:dyDescent="0.25">
      <c r="A1754" s="2" t="s">
        <v>1791</v>
      </c>
      <c r="B1754" s="2" t="s">
        <v>1627</v>
      </c>
      <c r="C1754" s="2" t="s">
        <v>1620</v>
      </c>
      <c r="D1754" s="4">
        <f t="shared" si="31"/>
        <v>176</v>
      </c>
    </row>
    <row r="1755" spans="1:33" x14ac:dyDescent="0.25">
      <c r="A1755" s="2" t="s">
        <v>1791</v>
      </c>
      <c r="B1755" s="2" t="s">
        <v>1626</v>
      </c>
      <c r="C1755" s="2" t="s">
        <v>1620</v>
      </c>
      <c r="D1755" s="4">
        <f t="shared" si="31"/>
        <v>223</v>
      </c>
    </row>
    <row r="1756" spans="1:33" x14ac:dyDescent="0.25">
      <c r="A1756" s="2" t="s">
        <v>1791</v>
      </c>
      <c r="B1756" s="2" t="s">
        <v>1625</v>
      </c>
      <c r="C1756" s="2" t="s">
        <v>1620</v>
      </c>
      <c r="D1756" s="4">
        <f t="shared" si="31"/>
        <v>213</v>
      </c>
      <c r="AF1756" s="2">
        <v>26.25</v>
      </c>
    </row>
    <row r="1757" spans="1:33" x14ac:dyDescent="0.25">
      <c r="A1757" s="2" t="s">
        <v>1791</v>
      </c>
      <c r="B1757" s="2" t="s">
        <v>1624</v>
      </c>
      <c r="C1757" s="2" t="s">
        <v>1620</v>
      </c>
      <c r="D1757" s="4">
        <f t="shared" si="31"/>
        <v>225</v>
      </c>
    </row>
    <row r="1758" spans="1:33" x14ac:dyDescent="0.25">
      <c r="A1758" s="2" t="s">
        <v>1791</v>
      </c>
      <c r="B1758" s="2" t="s">
        <v>1623</v>
      </c>
      <c r="C1758" s="2" t="s">
        <v>1620</v>
      </c>
      <c r="D1758" s="4">
        <f t="shared" si="31"/>
        <v>235</v>
      </c>
    </row>
    <row r="1759" spans="1:33" x14ac:dyDescent="0.25">
      <c r="A1759" s="2" t="s">
        <v>1791</v>
      </c>
      <c r="B1759" s="2" t="s">
        <v>1622</v>
      </c>
      <c r="C1759" s="2" t="s">
        <v>1620</v>
      </c>
      <c r="D1759" s="4">
        <f t="shared" si="31"/>
        <v>237</v>
      </c>
    </row>
    <row r="1760" spans="1:33" x14ac:dyDescent="0.25">
      <c r="A1760" s="2" t="s">
        <v>1791</v>
      </c>
      <c r="B1760" s="2" t="s">
        <v>1621</v>
      </c>
      <c r="C1760" s="2" t="s">
        <v>1620</v>
      </c>
      <c r="D1760" s="4">
        <f t="shared" si="31"/>
        <v>249</v>
      </c>
    </row>
    <row r="1761" spans="1:40" x14ac:dyDescent="0.25">
      <c r="A1761" s="2" t="s">
        <v>1791</v>
      </c>
      <c r="B1761" s="2" t="s">
        <v>1619</v>
      </c>
      <c r="C1761" s="2" t="s">
        <v>1573</v>
      </c>
      <c r="D1761" s="4">
        <f t="shared" si="31"/>
        <v>3</v>
      </c>
      <c r="AF1761" s="2">
        <v>0.51759999999999995</v>
      </c>
      <c r="AG1761" s="2" t="s">
        <v>705</v>
      </c>
    </row>
    <row r="1762" spans="1:40" x14ac:dyDescent="0.25">
      <c r="A1762" s="2" t="s">
        <v>1791</v>
      </c>
      <c r="B1762" s="2" t="s">
        <v>1618</v>
      </c>
      <c r="C1762" s="2" t="s">
        <v>1573</v>
      </c>
      <c r="D1762" s="4">
        <f t="shared" si="31"/>
        <v>6</v>
      </c>
    </row>
    <row r="1763" spans="1:40" x14ac:dyDescent="0.25">
      <c r="A1763" s="2" t="s">
        <v>1791</v>
      </c>
      <c r="B1763" s="2" t="s">
        <v>1617</v>
      </c>
      <c r="C1763" s="2" t="s">
        <v>1573</v>
      </c>
      <c r="D1763" s="4">
        <f t="shared" si="31"/>
        <v>11</v>
      </c>
      <c r="Q1763" s="2">
        <v>0.05</v>
      </c>
      <c r="R1763" s="2" t="s">
        <v>712</v>
      </c>
      <c r="S1763" s="2" t="s">
        <v>967</v>
      </c>
      <c r="T1763" s="2">
        <v>5.5E-2</v>
      </c>
      <c r="U1763" s="2" t="s">
        <v>712</v>
      </c>
      <c r="V1763" s="2" t="s">
        <v>968</v>
      </c>
      <c r="W1763" s="2">
        <v>0.05</v>
      </c>
      <c r="Y1763" s="2" t="s">
        <v>969</v>
      </c>
      <c r="Z1763" s="2">
        <v>6.7500000000000004E-2</v>
      </c>
      <c r="AA1763" s="2" t="s">
        <v>712</v>
      </c>
      <c r="AB1763" s="2" t="s">
        <v>970</v>
      </c>
      <c r="AC1763" s="2">
        <v>6.7500000000000004E-2</v>
      </c>
      <c r="AD1763" s="2" t="s">
        <v>712</v>
      </c>
      <c r="AE1763" s="2" t="s">
        <v>1795</v>
      </c>
      <c r="AI1763" s="2">
        <v>1.7999999999999999E-2</v>
      </c>
      <c r="AJ1763" s="2" t="s">
        <v>712</v>
      </c>
    </row>
    <row r="1764" spans="1:40" x14ac:dyDescent="0.25">
      <c r="A1764" s="2" t="s">
        <v>1791</v>
      </c>
      <c r="B1764" s="2" t="s">
        <v>1616</v>
      </c>
      <c r="C1764" s="2" t="s">
        <v>1573</v>
      </c>
      <c r="D1764" s="4">
        <f t="shared" si="31"/>
        <v>57</v>
      </c>
    </row>
    <row r="1765" spans="1:40" x14ac:dyDescent="0.25">
      <c r="A1765" s="2" t="s">
        <v>1791</v>
      </c>
      <c r="B1765" s="2" t="s">
        <v>1615</v>
      </c>
      <c r="C1765" s="2" t="s">
        <v>1573</v>
      </c>
      <c r="D1765" s="4">
        <f t="shared" si="31"/>
        <v>255</v>
      </c>
    </row>
    <row r="1766" spans="1:40" x14ac:dyDescent="0.25">
      <c r="A1766" s="2" t="s">
        <v>1791</v>
      </c>
      <c r="B1766" s="2" t="s">
        <v>1614</v>
      </c>
      <c r="C1766" s="2" t="s">
        <v>1573</v>
      </c>
      <c r="D1766" s="4">
        <f t="shared" si="31"/>
        <v>80</v>
      </c>
    </row>
    <row r="1767" spans="1:40" x14ac:dyDescent="0.25">
      <c r="A1767" s="2" t="s">
        <v>1791</v>
      </c>
      <c r="B1767" s="2" t="s">
        <v>1613</v>
      </c>
      <c r="C1767" s="2" t="s">
        <v>1573</v>
      </c>
      <c r="D1767" s="4">
        <f t="shared" si="31"/>
        <v>27</v>
      </c>
      <c r="AC1767" s="2">
        <v>0.57599999999999996</v>
      </c>
      <c r="AD1767" s="2" t="s">
        <v>712</v>
      </c>
      <c r="AE1767" s="2" t="s">
        <v>971</v>
      </c>
      <c r="AF1767" s="2">
        <v>0.7087</v>
      </c>
      <c r="AG1767" s="2" t="s">
        <v>712</v>
      </c>
      <c r="AH1767" s="2" t="s">
        <v>972</v>
      </c>
      <c r="AI1767" s="2">
        <v>0.3155</v>
      </c>
    </row>
    <row r="1768" spans="1:40" x14ac:dyDescent="0.25">
      <c r="A1768" s="2" t="s">
        <v>1791</v>
      </c>
      <c r="B1768" s="2" t="s">
        <v>1612</v>
      </c>
      <c r="C1768" s="2" t="s">
        <v>1573</v>
      </c>
      <c r="D1768" s="4">
        <f t="shared" si="31"/>
        <v>98</v>
      </c>
      <c r="AF1768" s="2">
        <v>3.2000000000000002E-3</v>
      </c>
      <c r="AG1768" s="2" t="s">
        <v>712</v>
      </c>
      <c r="AH1768" s="2" t="s">
        <v>973</v>
      </c>
      <c r="AI1768" s="2">
        <v>8.3999999999999995E-3</v>
      </c>
      <c r="AJ1768" s="2" t="s">
        <v>712</v>
      </c>
      <c r="AK1768" s="2" t="s">
        <v>974</v>
      </c>
    </row>
    <row r="1769" spans="1:40" x14ac:dyDescent="0.25">
      <c r="A1769" s="2" t="s">
        <v>1791</v>
      </c>
      <c r="B1769" s="2" t="s">
        <v>1611</v>
      </c>
      <c r="C1769" s="2" t="s">
        <v>1573</v>
      </c>
      <c r="D1769" s="4">
        <f t="shared" si="31"/>
        <v>50</v>
      </c>
      <c r="AC1769" s="2">
        <v>0.15959999999999999</v>
      </c>
      <c r="AD1769" s="2" t="s">
        <v>712</v>
      </c>
      <c r="AE1769" s="2" t="s">
        <v>975</v>
      </c>
      <c r="AF1769" s="2">
        <v>0.14199999999999999</v>
      </c>
      <c r="AG1769" s="2" t="s">
        <v>712</v>
      </c>
      <c r="AH1769" s="2" t="s">
        <v>976</v>
      </c>
      <c r="AI1769" s="2">
        <v>0.17</v>
      </c>
      <c r="AJ1769" s="2" t="s">
        <v>712</v>
      </c>
      <c r="AK1769" s="2" t="s">
        <v>977</v>
      </c>
      <c r="AL1769" s="2">
        <v>0.1666</v>
      </c>
      <c r="AM1769" s="2" t="s">
        <v>712</v>
      </c>
      <c r="AN1769" s="2" t="s">
        <v>978</v>
      </c>
    </row>
    <row r="1770" spans="1:40" x14ac:dyDescent="0.25">
      <c r="A1770" s="2" t="s">
        <v>1791</v>
      </c>
      <c r="B1770" s="2" t="s">
        <v>1610</v>
      </c>
      <c r="C1770" s="2" t="s">
        <v>1573</v>
      </c>
      <c r="D1770" s="4">
        <f t="shared" si="31"/>
        <v>167</v>
      </c>
      <c r="V1770" s="2" t="s">
        <v>979</v>
      </c>
      <c r="Y1770" s="2" t="s">
        <v>980</v>
      </c>
      <c r="Z1770" s="2">
        <v>1.4E-2</v>
      </c>
      <c r="AA1770" s="2" t="s">
        <v>712</v>
      </c>
      <c r="AB1770" s="2" t="s">
        <v>981</v>
      </c>
      <c r="AC1770" s="2">
        <v>1.1299999999999999E-2</v>
      </c>
      <c r="AD1770" s="2" t="s">
        <v>712</v>
      </c>
      <c r="AF1770" s="2">
        <v>8.8000000000000005E-3</v>
      </c>
      <c r="AG1770" s="2" t="s">
        <v>712</v>
      </c>
      <c r="AI1770" s="2">
        <v>2.53E-2</v>
      </c>
      <c r="AJ1770" s="2" t="s">
        <v>712</v>
      </c>
      <c r="AL1770" s="2">
        <v>1.3899999999999999E-2</v>
      </c>
      <c r="AM1770" s="2" t="s">
        <v>712</v>
      </c>
    </row>
    <row r="1771" spans="1:40" x14ac:dyDescent="0.25">
      <c r="A1771" s="2" t="s">
        <v>1791</v>
      </c>
      <c r="B1771" s="2" t="s">
        <v>1609</v>
      </c>
      <c r="C1771" s="2" t="s">
        <v>1573</v>
      </c>
      <c r="D1771" s="4">
        <f t="shared" si="31"/>
        <v>54</v>
      </c>
      <c r="K1771" s="2">
        <v>0.105</v>
      </c>
      <c r="L1771" s="2" t="s">
        <v>712</v>
      </c>
      <c r="N1771" s="2">
        <v>0.09</v>
      </c>
      <c r="O1771" s="2" t="s">
        <v>712</v>
      </c>
      <c r="Q1771" s="2">
        <v>0.09</v>
      </c>
      <c r="R1771" s="2" t="s">
        <v>712</v>
      </c>
      <c r="T1771" s="2">
        <v>0.59</v>
      </c>
      <c r="U1771" s="2" t="s">
        <v>712</v>
      </c>
      <c r="W1771" s="2">
        <v>0.36499999999999999</v>
      </c>
      <c r="X1771" s="2" t="s">
        <v>712</v>
      </c>
      <c r="AF1771" s="2">
        <v>8.5000000000000006E-2</v>
      </c>
      <c r="AG1771" s="2" t="s">
        <v>712</v>
      </c>
      <c r="AH1771" s="2" t="s">
        <v>982</v>
      </c>
      <c r="AI1771" s="2">
        <v>9.7000000000000003E-2</v>
      </c>
      <c r="AJ1771" s="2" t="s">
        <v>712</v>
      </c>
    </row>
    <row r="1772" spans="1:40" x14ac:dyDescent="0.25">
      <c r="A1772" s="2" t="s">
        <v>1791</v>
      </c>
      <c r="B1772" s="2" t="s">
        <v>1608</v>
      </c>
      <c r="C1772" s="2" t="s">
        <v>1573</v>
      </c>
      <c r="D1772" s="4">
        <f t="shared" si="31"/>
        <v>63</v>
      </c>
      <c r="AI1772" s="3">
        <v>1E-4</v>
      </c>
    </row>
    <row r="1773" spans="1:40" x14ac:dyDescent="0.25">
      <c r="A1773" s="2" t="s">
        <v>1791</v>
      </c>
      <c r="B1773" s="2" t="s">
        <v>1607</v>
      </c>
      <c r="C1773" s="2" t="s">
        <v>1573</v>
      </c>
      <c r="D1773" s="4">
        <f t="shared" si="31"/>
        <v>64</v>
      </c>
    </row>
    <row r="1774" spans="1:40" x14ac:dyDescent="0.25">
      <c r="A1774" s="2" t="s">
        <v>1791</v>
      </c>
      <c r="B1774" s="2" t="s">
        <v>1606</v>
      </c>
      <c r="C1774" s="2" t="s">
        <v>1573</v>
      </c>
      <c r="D1774" s="4">
        <f t="shared" si="31"/>
        <v>67</v>
      </c>
      <c r="W1774" s="2">
        <v>0.02</v>
      </c>
      <c r="X1774" s="2" t="s">
        <v>712</v>
      </c>
      <c r="Z1774" s="2">
        <v>0.04</v>
      </c>
      <c r="AA1774" s="2" t="s">
        <v>712</v>
      </c>
      <c r="AC1774" s="2">
        <v>0.04</v>
      </c>
      <c r="AD1774" s="2" t="s">
        <v>712</v>
      </c>
      <c r="AF1774" s="2">
        <v>0.04</v>
      </c>
      <c r="AG1774" s="2" t="s">
        <v>712</v>
      </c>
    </row>
    <row r="1775" spans="1:40" x14ac:dyDescent="0.25">
      <c r="A1775" s="2" t="s">
        <v>1791</v>
      </c>
      <c r="B1775" s="2" t="s">
        <v>1605</v>
      </c>
      <c r="C1775" s="2" t="s">
        <v>1573</v>
      </c>
      <c r="D1775" s="4">
        <f t="shared" si="31"/>
        <v>68</v>
      </c>
      <c r="W1775" s="2">
        <v>4.9189999999999996</v>
      </c>
      <c r="X1775" s="2" t="s">
        <v>712</v>
      </c>
      <c r="AC1775" s="2">
        <v>4.2910000000000004</v>
      </c>
      <c r="AD1775" s="2" t="s">
        <v>712</v>
      </c>
      <c r="AE1775" s="2" t="s">
        <v>983</v>
      </c>
      <c r="AF1775" s="2">
        <v>3.9329999999999998</v>
      </c>
      <c r="AG1775" s="2" t="s">
        <v>712</v>
      </c>
      <c r="AH1775" s="2" t="s">
        <v>984</v>
      </c>
      <c r="AI1775" s="2">
        <v>3.1429999999999998</v>
      </c>
    </row>
    <row r="1776" spans="1:40" x14ac:dyDescent="0.25">
      <c r="A1776" s="2" t="s">
        <v>1791</v>
      </c>
      <c r="B1776" s="2" t="s">
        <v>1604</v>
      </c>
      <c r="C1776" s="2" t="s">
        <v>1573</v>
      </c>
      <c r="D1776" s="4">
        <f t="shared" si="31"/>
        <v>79</v>
      </c>
      <c r="AC1776" s="2">
        <v>0.1424</v>
      </c>
      <c r="AD1776" s="2" t="s">
        <v>712</v>
      </c>
      <c r="AE1776" s="2" t="s">
        <v>985</v>
      </c>
      <c r="AF1776" s="2">
        <v>9.4399999999999998E-2</v>
      </c>
      <c r="AG1776" s="2" t="s">
        <v>712</v>
      </c>
      <c r="AI1776" s="2">
        <v>0.17960000000000001</v>
      </c>
      <c r="AJ1776" s="2" t="s">
        <v>712</v>
      </c>
    </row>
    <row r="1777" spans="1:40" x14ac:dyDescent="0.25">
      <c r="A1777" s="2" t="s">
        <v>1791</v>
      </c>
      <c r="B1777" s="2" t="s">
        <v>1603</v>
      </c>
      <c r="C1777" s="2" t="s">
        <v>1573</v>
      </c>
      <c r="D1777" s="4">
        <f t="shared" si="31"/>
        <v>84</v>
      </c>
      <c r="K1777" s="2">
        <v>2.4249999999999998</v>
      </c>
      <c r="L1777" s="2" t="s">
        <v>712</v>
      </c>
      <c r="M1777" s="2" t="s">
        <v>986</v>
      </c>
      <c r="N1777" s="2">
        <v>3.5760000000000001</v>
      </c>
      <c r="O1777" s="2" t="s">
        <v>712</v>
      </c>
      <c r="T1777" s="2">
        <v>4.5999999999999996</v>
      </c>
      <c r="U1777" s="2" t="s">
        <v>712</v>
      </c>
      <c r="V1777" s="2" t="s">
        <v>987</v>
      </c>
      <c r="W1777" s="2">
        <v>7.9</v>
      </c>
      <c r="X1777" s="2" t="s">
        <v>712</v>
      </c>
      <c r="Y1777" s="2" t="s">
        <v>988</v>
      </c>
      <c r="Z1777" s="2">
        <v>7.6</v>
      </c>
      <c r="AA1777" s="2" t="s">
        <v>712</v>
      </c>
      <c r="AB1777" s="2" t="s">
        <v>989</v>
      </c>
      <c r="AC1777" s="2">
        <v>8.42</v>
      </c>
      <c r="AD1777" s="2" t="s">
        <v>712</v>
      </c>
      <c r="AE1777" s="2" t="s">
        <v>990</v>
      </c>
      <c r="AF1777" s="2">
        <v>8.4580000000000002</v>
      </c>
      <c r="AG1777" s="2" t="s">
        <v>712</v>
      </c>
      <c r="AH1777" s="2" t="s">
        <v>991</v>
      </c>
      <c r="AI1777" s="2">
        <v>7.8680000000000003</v>
      </c>
      <c r="AJ1777" s="2" t="s">
        <v>712</v>
      </c>
      <c r="AK1777" s="2" t="s">
        <v>992</v>
      </c>
    </row>
    <row r="1778" spans="1:40" x14ac:dyDescent="0.25">
      <c r="A1778" s="2" t="s">
        <v>1791</v>
      </c>
      <c r="B1778" s="2" t="s">
        <v>1602</v>
      </c>
      <c r="C1778" s="2" t="s">
        <v>1573</v>
      </c>
      <c r="D1778" s="4">
        <f t="shared" si="31"/>
        <v>94</v>
      </c>
    </row>
    <row r="1779" spans="1:40" x14ac:dyDescent="0.25">
      <c r="A1779" s="2" t="s">
        <v>1791</v>
      </c>
      <c r="B1779" s="2" t="s">
        <v>1601</v>
      </c>
      <c r="C1779" s="2" t="s">
        <v>1573</v>
      </c>
      <c r="D1779" s="4">
        <f t="shared" si="31"/>
        <v>97</v>
      </c>
      <c r="K1779" s="2">
        <v>0.4052</v>
      </c>
      <c r="L1779" s="2" t="s">
        <v>712</v>
      </c>
      <c r="M1779" s="2" t="s">
        <v>993</v>
      </c>
      <c r="N1779" s="2">
        <v>0.51149999999999995</v>
      </c>
      <c r="O1779" s="2" t="s">
        <v>712</v>
      </c>
      <c r="P1779" s="2" t="s">
        <v>994</v>
      </c>
      <c r="W1779" s="2">
        <v>0.433</v>
      </c>
      <c r="X1779" s="2" t="s">
        <v>712</v>
      </c>
      <c r="Y1779" s="2" t="s">
        <v>995</v>
      </c>
      <c r="Z1779" s="2">
        <v>0.16239999999999999</v>
      </c>
      <c r="AA1779" s="2" t="s">
        <v>712</v>
      </c>
      <c r="AB1779" s="2" t="s">
        <v>996</v>
      </c>
      <c r="AC1779" s="2">
        <v>0.17369999999999999</v>
      </c>
      <c r="AD1779" s="2" t="s">
        <v>712</v>
      </c>
      <c r="AE1779" s="2" t="s">
        <v>997</v>
      </c>
      <c r="AF1779" s="2">
        <v>3.9600000000000003E-2</v>
      </c>
      <c r="AG1779" s="2" t="s">
        <v>712</v>
      </c>
      <c r="AH1779" s="2" t="s">
        <v>998</v>
      </c>
      <c r="AL1779" s="2">
        <v>0.23219999999999999</v>
      </c>
      <c r="AM1779" s="2" t="s">
        <v>712</v>
      </c>
    </row>
    <row r="1780" spans="1:40" x14ac:dyDescent="0.25">
      <c r="A1780" s="2" t="s">
        <v>1791</v>
      </c>
      <c r="B1780" s="2" t="s">
        <v>1600</v>
      </c>
      <c r="C1780" s="2" t="s">
        <v>1573</v>
      </c>
      <c r="D1780" s="4">
        <f t="shared" si="31"/>
        <v>99</v>
      </c>
      <c r="AC1780" s="2">
        <v>0</v>
      </c>
      <c r="AD1780" s="2" t="s">
        <v>712</v>
      </c>
      <c r="AF1780" s="2">
        <v>0</v>
      </c>
      <c r="AG1780" s="2" t="s">
        <v>712</v>
      </c>
    </row>
    <row r="1781" spans="1:40" x14ac:dyDescent="0.25">
      <c r="A1781" s="2" t="s">
        <v>1791</v>
      </c>
      <c r="B1781" s="2" t="s">
        <v>1599</v>
      </c>
      <c r="C1781" s="2" t="s">
        <v>1573</v>
      </c>
      <c r="D1781" s="4">
        <f t="shared" si="31"/>
        <v>104</v>
      </c>
      <c r="AC1781" s="2">
        <v>3.3E-3</v>
      </c>
      <c r="AD1781" s="2" t="s">
        <v>705</v>
      </c>
    </row>
    <row r="1782" spans="1:40" x14ac:dyDescent="0.25">
      <c r="A1782" s="2" t="s">
        <v>1791</v>
      </c>
      <c r="B1782" s="2" t="s">
        <v>1598</v>
      </c>
      <c r="C1782" s="2" t="s">
        <v>1573</v>
      </c>
      <c r="D1782" s="4">
        <f t="shared" si="31"/>
        <v>106</v>
      </c>
      <c r="AF1782" s="2">
        <v>12.89</v>
      </c>
      <c r="AG1782" s="2" t="s">
        <v>705</v>
      </c>
    </row>
    <row r="1783" spans="1:40" x14ac:dyDescent="0.25">
      <c r="A1783" s="2" t="s">
        <v>1791</v>
      </c>
      <c r="B1783" s="2" t="s">
        <v>1597</v>
      </c>
      <c r="C1783" s="2" t="s">
        <v>1573</v>
      </c>
      <c r="D1783" s="4">
        <f t="shared" si="31"/>
        <v>119</v>
      </c>
    </row>
    <row r="1784" spans="1:40" x14ac:dyDescent="0.25">
      <c r="A1784" s="2" t="s">
        <v>1791</v>
      </c>
      <c r="B1784" s="2" t="s">
        <v>1596</v>
      </c>
      <c r="C1784" s="2" t="s">
        <v>1573</v>
      </c>
      <c r="D1784" s="4">
        <f t="shared" si="31"/>
        <v>125</v>
      </c>
    </row>
    <row r="1785" spans="1:40" x14ac:dyDescent="0.25">
      <c r="A1785" s="2" t="s">
        <v>1791</v>
      </c>
      <c r="B1785" s="2" t="s">
        <v>1595</v>
      </c>
      <c r="C1785" s="2" t="s">
        <v>1573</v>
      </c>
      <c r="D1785" s="4">
        <f t="shared" si="31"/>
        <v>126</v>
      </c>
      <c r="AF1785" s="2">
        <v>1.9E-3</v>
      </c>
      <c r="AG1785" s="2" t="s">
        <v>712</v>
      </c>
      <c r="AH1785" s="2" t="s">
        <v>999</v>
      </c>
      <c r="AI1785" s="3">
        <v>8.9999999999999998E-4</v>
      </c>
      <c r="AJ1785" s="2" t="s">
        <v>712</v>
      </c>
      <c r="AK1785" s="2" t="s">
        <v>1000</v>
      </c>
    </row>
    <row r="1786" spans="1:40" x14ac:dyDescent="0.25">
      <c r="A1786" s="2" t="s">
        <v>1791</v>
      </c>
      <c r="B1786" s="2" t="s">
        <v>1594</v>
      </c>
      <c r="C1786" s="2" t="s">
        <v>1573</v>
      </c>
      <c r="D1786" s="4">
        <f t="shared" si="31"/>
        <v>256</v>
      </c>
      <c r="W1786" s="3">
        <v>2.0000000000000001E-4</v>
      </c>
      <c r="X1786" s="2" t="s">
        <v>712</v>
      </c>
      <c r="Z1786" s="3">
        <v>2.0000000000000001E-4</v>
      </c>
      <c r="AA1786" s="2" t="s">
        <v>712</v>
      </c>
      <c r="AB1786" s="2" t="s">
        <v>1001</v>
      </c>
      <c r="AI1786" s="3">
        <v>2.0000000000000002E-5</v>
      </c>
      <c r="AJ1786" s="2" t="s">
        <v>712</v>
      </c>
      <c r="AK1786" s="2" t="s">
        <v>1002</v>
      </c>
      <c r="AL1786" s="2">
        <v>0</v>
      </c>
      <c r="AM1786" s="2" t="s">
        <v>712</v>
      </c>
    </row>
    <row r="1787" spans="1:40" x14ac:dyDescent="0.25">
      <c r="A1787" s="2" t="s">
        <v>1791</v>
      </c>
      <c r="B1787" s="2" t="s">
        <v>1593</v>
      </c>
      <c r="C1787" s="2" t="s">
        <v>1573</v>
      </c>
      <c r="D1787" s="4">
        <f t="shared" si="31"/>
        <v>134</v>
      </c>
      <c r="AC1787" s="2">
        <v>1.89E-2</v>
      </c>
      <c r="AD1787" s="2" t="s">
        <v>712</v>
      </c>
      <c r="AE1787" s="2" t="s">
        <v>1003</v>
      </c>
      <c r="AF1787" s="2">
        <v>2.0299999999999999E-2</v>
      </c>
      <c r="AG1787" s="2" t="s">
        <v>712</v>
      </c>
      <c r="AH1787" s="2" t="s">
        <v>1004</v>
      </c>
      <c r="AI1787" s="2">
        <v>2.41E-2</v>
      </c>
      <c r="AJ1787" s="2" t="s">
        <v>712</v>
      </c>
      <c r="AK1787" s="2" t="s">
        <v>1005</v>
      </c>
      <c r="AL1787" s="2">
        <v>2.9000000000000001E-2</v>
      </c>
      <c r="AM1787" s="2" t="s">
        <v>712</v>
      </c>
      <c r="AN1787" s="2" t="s">
        <v>1006</v>
      </c>
    </row>
    <row r="1788" spans="1:40" x14ac:dyDescent="0.25">
      <c r="A1788" s="2" t="s">
        <v>1791</v>
      </c>
      <c r="B1788" s="2" t="s">
        <v>1592</v>
      </c>
      <c r="C1788" s="2" t="s">
        <v>1573</v>
      </c>
      <c r="D1788" s="4">
        <f t="shared" si="31"/>
        <v>140</v>
      </c>
    </row>
    <row r="1789" spans="1:40" x14ac:dyDescent="0.25">
      <c r="A1789" s="2" t="s">
        <v>1791</v>
      </c>
      <c r="B1789" s="2" t="s">
        <v>1591</v>
      </c>
      <c r="C1789" s="2" t="s">
        <v>1573</v>
      </c>
      <c r="D1789" s="4">
        <f t="shared" si="31"/>
        <v>273</v>
      </c>
    </row>
    <row r="1790" spans="1:40" x14ac:dyDescent="0.25">
      <c r="A1790" s="2" t="s">
        <v>1791</v>
      </c>
      <c r="B1790" s="2" t="s">
        <v>1590</v>
      </c>
      <c r="C1790" s="2" t="s">
        <v>1573</v>
      </c>
      <c r="D1790" s="4">
        <f t="shared" si="31"/>
        <v>150</v>
      </c>
      <c r="Z1790" s="2">
        <v>0.23</v>
      </c>
      <c r="AA1790" s="2" t="s">
        <v>712</v>
      </c>
      <c r="AB1790" s="2" t="s">
        <v>1007</v>
      </c>
      <c r="AF1790" s="2">
        <v>3.8699999999999998E-2</v>
      </c>
      <c r="AG1790" s="2" t="s">
        <v>712</v>
      </c>
      <c r="AH1790" s="2" t="s">
        <v>1008</v>
      </c>
      <c r="AI1790" s="2">
        <v>2.3E-2</v>
      </c>
      <c r="AJ1790" s="2" t="s">
        <v>712</v>
      </c>
      <c r="AK1790" s="2" t="s">
        <v>1009</v>
      </c>
    </row>
    <row r="1791" spans="1:40" x14ac:dyDescent="0.25">
      <c r="A1791" s="2" t="s">
        <v>1791</v>
      </c>
      <c r="B1791" s="2" t="s">
        <v>1589</v>
      </c>
      <c r="C1791" s="2" t="s">
        <v>1573</v>
      </c>
      <c r="D1791" s="4">
        <f t="shared" si="31"/>
        <v>162</v>
      </c>
      <c r="Z1791" s="2">
        <v>0.18859999999999999</v>
      </c>
      <c r="AA1791" s="2" t="s">
        <v>712</v>
      </c>
      <c r="AB1791" s="2" t="s">
        <v>1010</v>
      </c>
      <c r="AC1791" s="2">
        <v>0.11310000000000001</v>
      </c>
      <c r="AD1791" s="2" t="s">
        <v>712</v>
      </c>
      <c r="AE1791" s="2" t="s">
        <v>1011</v>
      </c>
      <c r="AF1791" s="2">
        <v>0.1128</v>
      </c>
      <c r="AG1791" s="2" t="s">
        <v>712</v>
      </c>
      <c r="AH1791" s="2" t="s">
        <v>1012</v>
      </c>
    </row>
    <row r="1792" spans="1:40" x14ac:dyDescent="0.25">
      <c r="A1792" s="2" t="s">
        <v>1791</v>
      </c>
      <c r="B1792" s="2" t="s">
        <v>1588</v>
      </c>
      <c r="C1792" s="2" t="s">
        <v>1573</v>
      </c>
      <c r="D1792" s="4">
        <f t="shared" si="31"/>
        <v>173</v>
      </c>
      <c r="N1792" s="2">
        <v>0.8246</v>
      </c>
      <c r="O1792" s="2" t="s">
        <v>712</v>
      </c>
      <c r="P1792" s="2" t="s">
        <v>1013</v>
      </c>
      <c r="Q1792" s="2">
        <v>0.29060000000000002</v>
      </c>
      <c r="R1792" s="2" t="s">
        <v>712</v>
      </c>
      <c r="S1792" s="2" t="s">
        <v>1014</v>
      </c>
      <c r="T1792" s="2">
        <v>0.52200000000000002</v>
      </c>
      <c r="U1792" s="2" t="s">
        <v>712</v>
      </c>
      <c r="V1792" s="2" t="s">
        <v>1015</v>
      </c>
      <c r="W1792" s="2">
        <v>0.3</v>
      </c>
      <c r="X1792" s="2" t="s">
        <v>712</v>
      </c>
      <c r="Y1792" s="2" t="s">
        <v>1016</v>
      </c>
      <c r="Z1792" s="2">
        <v>0.11</v>
      </c>
      <c r="AA1792" s="2" t="s">
        <v>712</v>
      </c>
      <c r="AB1792" s="2" t="s">
        <v>1017</v>
      </c>
      <c r="AC1792" s="2">
        <v>8.7599999999999997E-2</v>
      </c>
      <c r="AD1792" s="2" t="s">
        <v>712</v>
      </c>
      <c r="AE1792" s="2" t="s">
        <v>1018</v>
      </c>
      <c r="AF1792" s="2">
        <v>9.8100000000000007E-2</v>
      </c>
      <c r="AG1792" s="2" t="s">
        <v>712</v>
      </c>
      <c r="AH1792" s="2" t="s">
        <v>1019</v>
      </c>
      <c r="AI1792" s="2">
        <v>8.0100000000000005E-2</v>
      </c>
      <c r="AJ1792" s="2" t="s">
        <v>712</v>
      </c>
      <c r="AK1792" s="2" t="s">
        <v>1020</v>
      </c>
    </row>
    <row r="1793" spans="1:40" x14ac:dyDescent="0.25">
      <c r="A1793" s="2" t="s">
        <v>1791</v>
      </c>
      <c r="B1793" s="2" t="s">
        <v>1587</v>
      </c>
      <c r="C1793" s="2" t="s">
        <v>1573</v>
      </c>
      <c r="D1793" s="4">
        <f t="shared" si="31"/>
        <v>174</v>
      </c>
      <c r="W1793" s="2">
        <v>5.0999999999999996</v>
      </c>
      <c r="X1793" s="2" t="s">
        <v>712</v>
      </c>
      <c r="AC1793" s="2">
        <v>6.5590000000000002</v>
      </c>
      <c r="AD1793" s="2" t="s">
        <v>712</v>
      </c>
      <c r="AF1793" s="2">
        <v>6.5670000000000002</v>
      </c>
      <c r="AG1793" s="2" t="s">
        <v>712</v>
      </c>
      <c r="AI1793" s="2">
        <v>3.7669999999999999</v>
      </c>
      <c r="AJ1793" s="2" t="s">
        <v>712</v>
      </c>
    </row>
    <row r="1794" spans="1:40" x14ac:dyDescent="0.25">
      <c r="A1794" s="2" t="s">
        <v>1791</v>
      </c>
      <c r="B1794" s="2" t="s">
        <v>1586</v>
      </c>
      <c r="C1794" s="2" t="s">
        <v>1573</v>
      </c>
      <c r="D1794" s="4">
        <f t="shared" si="31"/>
        <v>146</v>
      </c>
    </row>
    <row r="1795" spans="1:40" x14ac:dyDescent="0.25">
      <c r="A1795" s="2" t="s">
        <v>1791</v>
      </c>
      <c r="B1795" s="2" t="s">
        <v>1585</v>
      </c>
      <c r="C1795" s="2" t="s">
        <v>1573</v>
      </c>
      <c r="D1795" s="4">
        <f t="shared" si="31"/>
        <v>183</v>
      </c>
      <c r="AC1795" s="2">
        <v>0.78400000000000003</v>
      </c>
      <c r="AD1795" s="2" t="s">
        <v>712</v>
      </c>
      <c r="AE1795" s="2" t="s">
        <v>1021</v>
      </c>
      <c r="AF1795" s="2">
        <v>0.71799999999999997</v>
      </c>
      <c r="AG1795" s="2" t="s">
        <v>712</v>
      </c>
      <c r="AH1795" s="2" t="s">
        <v>1022</v>
      </c>
      <c r="AI1795" s="2">
        <v>0.371</v>
      </c>
      <c r="AJ1795" s="2" t="s">
        <v>712</v>
      </c>
      <c r="AK1795" s="2" t="s">
        <v>1023</v>
      </c>
      <c r="AL1795" s="2">
        <v>0.34300000000000003</v>
      </c>
      <c r="AM1795" s="2" t="s">
        <v>712</v>
      </c>
      <c r="AN1795" s="2" t="s">
        <v>1024</v>
      </c>
    </row>
    <row r="1796" spans="1:40" x14ac:dyDescent="0.25">
      <c r="A1796" s="2" t="s">
        <v>1791</v>
      </c>
      <c r="B1796" s="2" t="s">
        <v>1584</v>
      </c>
      <c r="C1796" s="2" t="s">
        <v>1573</v>
      </c>
      <c r="D1796" s="4">
        <f t="shared" si="31"/>
        <v>185</v>
      </c>
    </row>
    <row r="1797" spans="1:40" x14ac:dyDescent="0.25">
      <c r="A1797" s="2" t="s">
        <v>1791</v>
      </c>
      <c r="B1797" s="2" t="s">
        <v>1583</v>
      </c>
      <c r="C1797" s="2" t="s">
        <v>1573</v>
      </c>
      <c r="D1797" s="4">
        <f t="shared" si="31"/>
        <v>192</v>
      </c>
    </row>
    <row r="1798" spans="1:40" x14ac:dyDescent="0.25">
      <c r="A1798" s="2" t="s">
        <v>1791</v>
      </c>
      <c r="B1798" s="2" t="s">
        <v>1582</v>
      </c>
      <c r="C1798" s="2" t="s">
        <v>1573</v>
      </c>
      <c r="D1798" s="4">
        <f t="shared" si="31"/>
        <v>272</v>
      </c>
      <c r="AF1798" s="2">
        <v>9.2399999999999996E-2</v>
      </c>
      <c r="AG1798" s="2" t="s">
        <v>712</v>
      </c>
      <c r="AH1798" s="2" t="s">
        <v>1025</v>
      </c>
      <c r="AI1798" s="2">
        <v>6.6100000000000006E-2</v>
      </c>
      <c r="AL1798" s="2">
        <v>8.7800000000000003E-2</v>
      </c>
      <c r="AM1798" s="2" t="s">
        <v>712</v>
      </c>
      <c r="AN1798" s="2" t="s">
        <v>1026</v>
      </c>
    </row>
    <row r="1799" spans="1:40" x14ac:dyDescent="0.25">
      <c r="A1799" s="2" t="s">
        <v>1791</v>
      </c>
      <c r="B1799" s="2" t="s">
        <v>1581</v>
      </c>
      <c r="C1799" s="2" t="s">
        <v>1573</v>
      </c>
      <c r="D1799" s="4">
        <f t="shared" si="31"/>
        <v>199</v>
      </c>
      <c r="AC1799" s="2">
        <v>4.36E-2</v>
      </c>
      <c r="AD1799" s="2" t="s">
        <v>712</v>
      </c>
      <c r="AE1799" s="2" t="s">
        <v>1027</v>
      </c>
      <c r="AF1799" s="2">
        <v>1.4E-2</v>
      </c>
      <c r="AG1799" s="2" t="s">
        <v>712</v>
      </c>
      <c r="AH1799" s="2" t="s">
        <v>1028</v>
      </c>
      <c r="AI1799" s="2">
        <v>2.1100000000000001E-2</v>
      </c>
      <c r="AJ1799" s="2" t="s">
        <v>712</v>
      </c>
      <c r="AK1799" s="2" t="s">
        <v>1029</v>
      </c>
      <c r="AL1799" s="2">
        <v>1.37E-2</v>
      </c>
      <c r="AM1799" s="2" t="s">
        <v>712</v>
      </c>
    </row>
    <row r="1800" spans="1:40" x14ac:dyDescent="0.25">
      <c r="A1800" s="2" t="s">
        <v>1791</v>
      </c>
      <c r="B1800" s="2" t="s">
        <v>1580</v>
      </c>
      <c r="C1800" s="2" t="s">
        <v>1573</v>
      </c>
      <c r="D1800" s="4">
        <f t="shared" si="31"/>
        <v>198</v>
      </c>
      <c r="W1800" s="2">
        <v>3.7000000000000002E-3</v>
      </c>
      <c r="X1800" s="2" t="s">
        <v>712</v>
      </c>
      <c r="Y1800" s="2" t="s">
        <v>1030</v>
      </c>
      <c r="Z1800" s="2">
        <v>4.7999999999999996E-3</v>
      </c>
      <c r="AA1800" s="2" t="s">
        <v>712</v>
      </c>
      <c r="AB1800" s="2" t="s">
        <v>1031</v>
      </c>
      <c r="AC1800" s="2">
        <v>6.6E-3</v>
      </c>
      <c r="AD1800" s="2" t="s">
        <v>712</v>
      </c>
      <c r="AF1800" s="2">
        <v>4.5999999999999999E-3</v>
      </c>
      <c r="AG1800" s="2" t="s">
        <v>712</v>
      </c>
      <c r="AH1800" s="2" t="s">
        <v>1032</v>
      </c>
      <c r="AI1800" s="2">
        <v>2.3E-3</v>
      </c>
      <c r="AJ1800" s="2" t="s">
        <v>712</v>
      </c>
      <c r="AK1800" s="2" t="s">
        <v>1033</v>
      </c>
      <c r="AL1800" s="2">
        <v>3.5999999999999999E-3</v>
      </c>
      <c r="AM1800" s="2" t="s">
        <v>712</v>
      </c>
      <c r="AN1800" s="2" t="s">
        <v>1034</v>
      </c>
    </row>
    <row r="1801" spans="1:40" x14ac:dyDescent="0.25">
      <c r="A1801" s="2" t="s">
        <v>1791</v>
      </c>
      <c r="B1801" s="2" t="s">
        <v>1579</v>
      </c>
      <c r="C1801" s="2" t="s">
        <v>1573</v>
      </c>
      <c r="D1801" s="4">
        <f t="shared" si="31"/>
        <v>203</v>
      </c>
      <c r="W1801" s="2">
        <v>23.7</v>
      </c>
      <c r="X1801" s="2" t="s">
        <v>712</v>
      </c>
      <c r="Y1801" s="2" t="s">
        <v>1035</v>
      </c>
      <c r="Z1801" s="2">
        <v>23.09</v>
      </c>
      <c r="AA1801" s="2" t="s">
        <v>712</v>
      </c>
      <c r="AB1801" s="2" t="s">
        <v>1036</v>
      </c>
      <c r="AC1801" s="2">
        <v>22.93</v>
      </c>
      <c r="AD1801" s="2" t="s">
        <v>712</v>
      </c>
      <c r="AE1801" s="2" t="s">
        <v>1037</v>
      </c>
      <c r="AF1801" s="2">
        <v>21.2</v>
      </c>
      <c r="AG1801" s="2" t="s">
        <v>712</v>
      </c>
      <c r="AH1801" s="2" t="s">
        <v>1038</v>
      </c>
      <c r="AI1801" s="2">
        <v>23.37</v>
      </c>
      <c r="AJ1801" s="2" t="s">
        <v>712</v>
      </c>
      <c r="AK1801" s="2" t="s">
        <v>1039</v>
      </c>
    </row>
    <row r="1802" spans="1:40" x14ac:dyDescent="0.25">
      <c r="A1802" s="2" t="s">
        <v>1791</v>
      </c>
      <c r="B1802" s="2" t="s">
        <v>1578</v>
      </c>
      <c r="C1802" s="2" t="s">
        <v>1573</v>
      </c>
      <c r="D1802" s="4">
        <f t="shared" si="31"/>
        <v>210</v>
      </c>
      <c r="K1802" s="2">
        <v>6.4000000000000001E-2</v>
      </c>
      <c r="L1802" s="2" t="s">
        <v>712</v>
      </c>
      <c r="M1802" s="2" t="s">
        <v>1040</v>
      </c>
      <c r="N1802" s="2">
        <v>6.4000000000000001E-2</v>
      </c>
      <c r="O1802" s="2" t="s">
        <v>712</v>
      </c>
      <c r="P1802" s="2" t="s">
        <v>1041</v>
      </c>
      <c r="Q1802" s="2">
        <v>6.4000000000000001E-2</v>
      </c>
      <c r="R1802" s="2" t="s">
        <v>712</v>
      </c>
      <c r="S1802" s="2" t="s">
        <v>1042</v>
      </c>
      <c r="W1802" s="2">
        <v>0.107</v>
      </c>
      <c r="X1802" s="2" t="s">
        <v>712</v>
      </c>
      <c r="Z1802" s="2">
        <v>0.107</v>
      </c>
      <c r="AA1802" s="2" t="s">
        <v>712</v>
      </c>
      <c r="AB1802" s="2" t="s">
        <v>1043</v>
      </c>
      <c r="AC1802" s="2">
        <v>9.4E-2</v>
      </c>
      <c r="AD1802" s="2" t="s">
        <v>712</v>
      </c>
      <c r="AF1802" s="2">
        <v>6.9000000000000006E-2</v>
      </c>
      <c r="AG1802" s="2" t="s">
        <v>712</v>
      </c>
      <c r="AH1802" s="2" t="s">
        <v>1044</v>
      </c>
      <c r="AI1802" s="2">
        <v>6.2E-2</v>
      </c>
      <c r="AJ1802" s="2" t="s">
        <v>712</v>
      </c>
      <c r="AK1802" s="2" t="s">
        <v>1045</v>
      </c>
    </row>
    <row r="1803" spans="1:40" x14ac:dyDescent="0.25">
      <c r="A1803" s="2" t="s">
        <v>1791</v>
      </c>
      <c r="B1803" s="2" t="s">
        <v>1577</v>
      </c>
      <c r="C1803" s="2" t="s">
        <v>1573</v>
      </c>
      <c r="D1803" s="4">
        <f t="shared" si="31"/>
        <v>211</v>
      </c>
      <c r="AI1803" s="2">
        <v>0.1356</v>
      </c>
      <c r="AJ1803" s="2" t="s">
        <v>712</v>
      </c>
      <c r="AK1803" s="2" t="s">
        <v>1794</v>
      </c>
    </row>
    <row r="1804" spans="1:40" x14ac:dyDescent="0.25">
      <c r="A1804" s="2" t="s">
        <v>1791</v>
      </c>
      <c r="B1804" s="2" t="s">
        <v>1576</v>
      </c>
      <c r="C1804" s="2" t="s">
        <v>1573</v>
      </c>
      <c r="D1804" s="4">
        <f t="shared" ref="D1804:D1867" si="32">IF(B1804="","",VALUE(LEFT(B1804,FIND(".|",B1804)-1)))</f>
        <v>154</v>
      </c>
      <c r="AC1804" s="2">
        <v>0.28139999999999998</v>
      </c>
      <c r="AD1804" s="2" t="s">
        <v>712</v>
      </c>
      <c r="AE1804" s="2" t="s">
        <v>1793</v>
      </c>
      <c r="AF1804" s="2">
        <v>0.1255</v>
      </c>
      <c r="AG1804" s="2" t="s">
        <v>712</v>
      </c>
      <c r="AH1804" s="2" t="s">
        <v>1046</v>
      </c>
      <c r="AI1804" s="2">
        <v>0.3599</v>
      </c>
      <c r="AJ1804" s="2" t="s">
        <v>712</v>
      </c>
      <c r="AK1804" s="2" t="s">
        <v>1047</v>
      </c>
      <c r="AL1804" s="2">
        <v>0.1565</v>
      </c>
      <c r="AM1804" s="2" t="s">
        <v>712</v>
      </c>
      <c r="AN1804" s="2" t="s">
        <v>1048</v>
      </c>
    </row>
    <row r="1805" spans="1:40" x14ac:dyDescent="0.25">
      <c r="A1805" s="2" t="s">
        <v>1791</v>
      </c>
      <c r="B1805" s="2" t="s">
        <v>1575</v>
      </c>
      <c r="C1805" s="2" t="s">
        <v>1573</v>
      </c>
      <c r="D1805" s="4">
        <f t="shared" si="32"/>
        <v>230</v>
      </c>
    </row>
    <row r="1806" spans="1:40" x14ac:dyDescent="0.25">
      <c r="A1806" s="2" t="s">
        <v>1791</v>
      </c>
      <c r="B1806" s="2" t="s">
        <v>1574</v>
      </c>
      <c r="C1806" s="2" t="s">
        <v>1573</v>
      </c>
      <c r="D1806" s="4">
        <f t="shared" si="32"/>
        <v>229</v>
      </c>
      <c r="AC1806" s="2">
        <v>9.06E-2</v>
      </c>
      <c r="AD1806" s="2" t="s">
        <v>712</v>
      </c>
      <c r="AE1806" s="2" t="s">
        <v>1792</v>
      </c>
      <c r="AF1806" s="2">
        <v>5.8700000000000002E-2</v>
      </c>
      <c r="AG1806" s="2" t="s">
        <v>712</v>
      </c>
      <c r="AH1806" s="2" t="s">
        <v>1049</v>
      </c>
      <c r="AI1806" s="2">
        <v>4.9000000000000002E-2</v>
      </c>
      <c r="AJ1806" s="2" t="s">
        <v>712</v>
      </c>
      <c r="AK1806" s="2" t="s">
        <v>1050</v>
      </c>
    </row>
    <row r="1807" spans="1:40" x14ac:dyDescent="0.25">
      <c r="A1807" s="2" t="s">
        <v>1791</v>
      </c>
      <c r="B1807" s="2" t="s">
        <v>1572</v>
      </c>
      <c r="C1807" s="2" t="s">
        <v>1555</v>
      </c>
      <c r="D1807" s="4">
        <f t="shared" si="32"/>
        <v>10</v>
      </c>
      <c r="AF1807" s="2">
        <v>7.6360000000000001</v>
      </c>
      <c r="AI1807" s="2">
        <v>6.5960000000000001</v>
      </c>
      <c r="AL1807" s="2">
        <v>11.91</v>
      </c>
      <c r="AM1807" s="2" t="s">
        <v>745</v>
      </c>
    </row>
    <row r="1808" spans="1:40" x14ac:dyDescent="0.25">
      <c r="A1808" s="2" t="s">
        <v>1791</v>
      </c>
      <c r="B1808" s="2" t="s">
        <v>1571</v>
      </c>
      <c r="C1808" s="2" t="s">
        <v>1555</v>
      </c>
      <c r="D1808" s="4">
        <f t="shared" si="32"/>
        <v>47</v>
      </c>
    </row>
    <row r="1809" spans="1:38" x14ac:dyDescent="0.25">
      <c r="A1809" s="2" t="s">
        <v>1791</v>
      </c>
      <c r="B1809" s="2" t="s">
        <v>1570</v>
      </c>
      <c r="C1809" s="2" t="s">
        <v>1555</v>
      </c>
      <c r="D1809" s="4">
        <f t="shared" si="32"/>
        <v>66</v>
      </c>
    </row>
    <row r="1810" spans="1:38" x14ac:dyDescent="0.25">
      <c r="A1810" s="2" t="s">
        <v>1791</v>
      </c>
      <c r="B1810" s="2" t="s">
        <v>1569</v>
      </c>
      <c r="C1810" s="2" t="s">
        <v>1555</v>
      </c>
      <c r="D1810" s="4">
        <f t="shared" si="32"/>
        <v>83</v>
      </c>
    </row>
    <row r="1811" spans="1:38" x14ac:dyDescent="0.25">
      <c r="A1811" s="2" t="s">
        <v>1791</v>
      </c>
      <c r="B1811" s="2" t="s">
        <v>1568</v>
      </c>
      <c r="C1811" s="2" t="s">
        <v>1555</v>
      </c>
      <c r="D1811" s="4">
        <f t="shared" si="32"/>
        <v>127</v>
      </c>
    </row>
    <row r="1812" spans="1:38" x14ac:dyDescent="0.25">
      <c r="A1812" s="2" t="s">
        <v>1791</v>
      </c>
      <c r="B1812" s="2" t="s">
        <v>1567</v>
      </c>
      <c r="C1812" s="2" t="s">
        <v>1555</v>
      </c>
      <c r="D1812" s="4">
        <f t="shared" si="32"/>
        <v>145</v>
      </c>
    </row>
    <row r="1813" spans="1:38" x14ac:dyDescent="0.25">
      <c r="A1813" s="2" t="s">
        <v>1791</v>
      </c>
      <c r="B1813" s="2" t="s">
        <v>1566</v>
      </c>
      <c r="C1813" s="2" t="s">
        <v>1555</v>
      </c>
      <c r="D1813" s="4">
        <f t="shared" si="32"/>
        <v>148</v>
      </c>
    </row>
    <row r="1814" spans="1:38" x14ac:dyDescent="0.25">
      <c r="A1814" s="2" t="s">
        <v>1791</v>
      </c>
      <c r="B1814" s="2" t="s">
        <v>1565</v>
      </c>
      <c r="C1814" s="2" t="s">
        <v>1555</v>
      </c>
      <c r="D1814" s="4">
        <f t="shared" si="32"/>
        <v>156</v>
      </c>
      <c r="AC1814" s="2">
        <v>1.6</v>
      </c>
      <c r="AD1814" s="2" t="s">
        <v>712</v>
      </c>
      <c r="AF1814" s="2">
        <v>2.5299999999999998</v>
      </c>
      <c r="AG1814" s="2" t="s">
        <v>712</v>
      </c>
      <c r="AH1814" s="2" t="s">
        <v>1051</v>
      </c>
      <c r="AI1814" s="2">
        <v>2.8</v>
      </c>
      <c r="AJ1814" s="2" t="s">
        <v>712</v>
      </c>
      <c r="AK1814" s="2" t="s">
        <v>1052</v>
      </c>
    </row>
    <row r="1815" spans="1:38" x14ac:dyDescent="0.25">
      <c r="A1815" s="2" t="s">
        <v>1791</v>
      </c>
      <c r="B1815" s="2" t="s">
        <v>1564</v>
      </c>
      <c r="C1815" s="2" t="s">
        <v>1555</v>
      </c>
      <c r="D1815" s="4">
        <f t="shared" si="32"/>
        <v>160</v>
      </c>
    </row>
    <row r="1816" spans="1:38" x14ac:dyDescent="0.25">
      <c r="A1816" s="2" t="s">
        <v>1791</v>
      </c>
      <c r="B1816" s="2" t="s">
        <v>1563</v>
      </c>
      <c r="C1816" s="2" t="s">
        <v>1555</v>
      </c>
      <c r="D1816" s="4">
        <f t="shared" si="32"/>
        <v>180</v>
      </c>
    </row>
    <row r="1817" spans="1:38" x14ac:dyDescent="0.25">
      <c r="A1817" s="2" t="s">
        <v>1791</v>
      </c>
      <c r="B1817" s="2" t="s">
        <v>1562</v>
      </c>
      <c r="C1817" s="2" t="s">
        <v>1555</v>
      </c>
      <c r="D1817" s="4">
        <f t="shared" si="32"/>
        <v>244</v>
      </c>
    </row>
    <row r="1818" spans="1:38" x14ac:dyDescent="0.25">
      <c r="A1818" s="2" t="s">
        <v>1791</v>
      </c>
      <c r="B1818" s="2" t="s">
        <v>1561</v>
      </c>
      <c r="C1818" s="2" t="s">
        <v>1555</v>
      </c>
      <c r="D1818" s="4">
        <f t="shared" si="32"/>
        <v>25</v>
      </c>
    </row>
    <row r="1819" spans="1:38" x14ac:dyDescent="0.25">
      <c r="A1819" s="2" t="s">
        <v>1791</v>
      </c>
      <c r="B1819" s="2" t="s">
        <v>1560</v>
      </c>
      <c r="C1819" s="2" t="s">
        <v>1555</v>
      </c>
      <c r="D1819" s="4">
        <f t="shared" si="32"/>
        <v>218</v>
      </c>
    </row>
    <row r="1820" spans="1:38" x14ac:dyDescent="0.25">
      <c r="A1820" s="2" t="s">
        <v>1791</v>
      </c>
      <c r="B1820" s="2" t="s">
        <v>1559</v>
      </c>
      <c r="C1820" s="2" t="s">
        <v>1555</v>
      </c>
      <c r="D1820" s="4">
        <f t="shared" si="32"/>
        <v>219</v>
      </c>
    </row>
    <row r="1821" spans="1:38" x14ac:dyDescent="0.25">
      <c r="A1821" s="2" t="s">
        <v>1791</v>
      </c>
      <c r="B1821" s="2" t="s">
        <v>1558</v>
      </c>
      <c r="C1821" s="2" t="s">
        <v>1555</v>
      </c>
      <c r="D1821" s="4">
        <f t="shared" si="32"/>
        <v>227</v>
      </c>
    </row>
    <row r="1822" spans="1:38" x14ac:dyDescent="0.25">
      <c r="A1822" s="2" t="s">
        <v>1791</v>
      </c>
      <c r="B1822" s="2" t="s">
        <v>1556</v>
      </c>
      <c r="C1822" s="2" t="s">
        <v>1555</v>
      </c>
      <c r="D1822" s="4">
        <f t="shared" si="32"/>
        <v>155</v>
      </c>
    </row>
    <row r="1823" spans="1:38" x14ac:dyDescent="0.25">
      <c r="D1823" s="4" t="str">
        <f t="shared" si="32"/>
        <v/>
      </c>
    </row>
    <row r="1824" spans="1:38" x14ac:dyDescent="0.25">
      <c r="D1824" s="4" t="str">
        <f t="shared" si="32"/>
        <v/>
      </c>
      <c r="E1824" s="2" t="s">
        <v>1779</v>
      </c>
      <c r="H1824" s="2" t="s">
        <v>1778</v>
      </c>
      <c r="K1824" s="2" t="s">
        <v>1777</v>
      </c>
      <c r="N1824" s="2" t="s">
        <v>1776</v>
      </c>
      <c r="Q1824" s="2" t="s">
        <v>1775</v>
      </c>
      <c r="T1824" s="2" t="s">
        <v>1774</v>
      </c>
      <c r="W1824" s="2" t="s">
        <v>1773</v>
      </c>
      <c r="Z1824" s="2" t="s">
        <v>1772</v>
      </c>
      <c r="AC1824" s="2" t="s">
        <v>1771</v>
      </c>
      <c r="AF1824" s="2" t="s">
        <v>1770</v>
      </c>
      <c r="AI1824" s="2" t="s">
        <v>1769</v>
      </c>
      <c r="AL1824" s="2" t="s">
        <v>1768</v>
      </c>
    </row>
    <row r="1825" spans="1:36" x14ac:dyDescent="0.25">
      <c r="A1825" s="2" t="s">
        <v>1790</v>
      </c>
      <c r="B1825" s="2" t="s">
        <v>1767</v>
      </c>
      <c r="C1825" s="2" t="s">
        <v>1712</v>
      </c>
      <c r="D1825" s="4">
        <f t="shared" si="32"/>
        <v>4</v>
      </c>
      <c r="AC1825" s="2">
        <v>2.5110000000000001</v>
      </c>
      <c r="AD1825" s="2" t="s">
        <v>705</v>
      </c>
    </row>
    <row r="1826" spans="1:36" x14ac:dyDescent="0.25">
      <c r="A1826" s="2" t="s">
        <v>1790</v>
      </c>
      <c r="B1826" s="2" t="s">
        <v>1766</v>
      </c>
      <c r="C1826" s="2" t="s">
        <v>1712</v>
      </c>
      <c r="D1826" s="4">
        <f t="shared" si="32"/>
        <v>7</v>
      </c>
      <c r="AF1826" s="2">
        <v>0.04</v>
      </c>
      <c r="AG1826" s="2" t="s">
        <v>705</v>
      </c>
    </row>
    <row r="1827" spans="1:36" x14ac:dyDescent="0.25">
      <c r="A1827" s="2" t="s">
        <v>1790</v>
      </c>
      <c r="B1827" s="2" t="s">
        <v>1765</v>
      </c>
      <c r="C1827" s="2" t="s">
        <v>1712</v>
      </c>
      <c r="D1827" s="4">
        <f t="shared" si="32"/>
        <v>53</v>
      </c>
      <c r="AI1827" s="2">
        <v>1.0800000000000001E-2</v>
      </c>
      <c r="AJ1827" s="2" t="s">
        <v>705</v>
      </c>
    </row>
    <row r="1828" spans="1:36" x14ac:dyDescent="0.25">
      <c r="A1828" s="2" t="s">
        <v>1790</v>
      </c>
      <c r="B1828" s="2" t="s">
        <v>1764</v>
      </c>
      <c r="C1828" s="2" t="s">
        <v>1712</v>
      </c>
      <c r="D1828" s="4">
        <f t="shared" si="32"/>
        <v>20</v>
      </c>
      <c r="AC1828" s="2">
        <v>0.01</v>
      </c>
      <c r="AD1828" s="2" t="s">
        <v>705</v>
      </c>
    </row>
    <row r="1829" spans="1:36" x14ac:dyDescent="0.25">
      <c r="A1829" s="2" t="s">
        <v>1790</v>
      </c>
      <c r="B1829" s="2" t="s">
        <v>1763</v>
      </c>
      <c r="C1829" s="2" t="s">
        <v>1712</v>
      </c>
      <c r="D1829" s="4">
        <f t="shared" si="32"/>
        <v>233</v>
      </c>
      <c r="AC1829" s="2">
        <v>0.12889999999999999</v>
      </c>
      <c r="AD1829" s="2" t="s">
        <v>705</v>
      </c>
    </row>
    <row r="1830" spans="1:36" x14ac:dyDescent="0.25">
      <c r="A1830" s="2" t="s">
        <v>1790</v>
      </c>
      <c r="B1830" s="2" t="s">
        <v>1762</v>
      </c>
      <c r="C1830" s="2" t="s">
        <v>1712</v>
      </c>
      <c r="D1830" s="4">
        <f t="shared" si="32"/>
        <v>29</v>
      </c>
      <c r="AC1830" s="2">
        <v>2.8400000000000002E-2</v>
      </c>
      <c r="AD1830" s="2" t="s">
        <v>705</v>
      </c>
    </row>
    <row r="1831" spans="1:36" x14ac:dyDescent="0.25">
      <c r="A1831" s="2" t="s">
        <v>1790</v>
      </c>
      <c r="B1831" s="2" t="s">
        <v>1761</v>
      </c>
      <c r="C1831" s="2" t="s">
        <v>1712</v>
      </c>
      <c r="D1831" s="4">
        <f t="shared" si="32"/>
        <v>35</v>
      </c>
      <c r="AF1831" s="2">
        <v>7.7000000000000002E-3</v>
      </c>
      <c r="AG1831" s="2" t="s">
        <v>705</v>
      </c>
    </row>
    <row r="1832" spans="1:36" x14ac:dyDescent="0.25">
      <c r="A1832" s="2" t="s">
        <v>1790</v>
      </c>
      <c r="B1832" s="2" t="s">
        <v>1760</v>
      </c>
      <c r="C1832" s="2" t="s">
        <v>1712</v>
      </c>
      <c r="D1832" s="4">
        <f t="shared" si="32"/>
        <v>32</v>
      </c>
      <c r="AC1832" s="2">
        <v>0.20100000000000001</v>
      </c>
      <c r="AD1832" s="2" t="s">
        <v>705</v>
      </c>
    </row>
    <row r="1833" spans="1:36" x14ac:dyDescent="0.25">
      <c r="A1833" s="2" t="s">
        <v>1790</v>
      </c>
      <c r="B1833" s="2" t="s">
        <v>1759</v>
      </c>
      <c r="C1833" s="2" t="s">
        <v>1712</v>
      </c>
      <c r="D1833" s="4">
        <f t="shared" si="32"/>
        <v>37</v>
      </c>
      <c r="T1833" s="3">
        <v>1E-4</v>
      </c>
      <c r="U1833" s="2" t="s">
        <v>705</v>
      </c>
    </row>
    <row r="1834" spans="1:36" x14ac:dyDescent="0.25">
      <c r="A1834" s="2" t="s">
        <v>1790</v>
      </c>
      <c r="B1834" s="2" t="s">
        <v>1758</v>
      </c>
      <c r="C1834" s="2" t="s">
        <v>1712</v>
      </c>
      <c r="D1834" s="4">
        <f t="shared" si="32"/>
        <v>39</v>
      </c>
      <c r="AC1834" s="2">
        <v>0.20599999999999999</v>
      </c>
      <c r="AD1834" s="2" t="s">
        <v>705</v>
      </c>
    </row>
    <row r="1835" spans="1:36" x14ac:dyDescent="0.25">
      <c r="A1835" s="2" t="s">
        <v>1790</v>
      </c>
      <c r="B1835" s="2" t="s">
        <v>1757</v>
      </c>
      <c r="C1835" s="2" t="s">
        <v>1712</v>
      </c>
      <c r="D1835" s="4">
        <f t="shared" si="32"/>
        <v>45</v>
      </c>
    </row>
    <row r="1836" spans="1:36" x14ac:dyDescent="0.25">
      <c r="A1836" s="2" t="s">
        <v>1790</v>
      </c>
      <c r="B1836" s="2" t="s">
        <v>1756</v>
      </c>
      <c r="C1836" s="2" t="s">
        <v>1712</v>
      </c>
      <c r="D1836" s="4">
        <f t="shared" si="32"/>
        <v>46</v>
      </c>
      <c r="Z1836" s="2">
        <v>1.1000000000000001E-3</v>
      </c>
      <c r="AA1836" s="2" t="s">
        <v>705</v>
      </c>
    </row>
    <row r="1837" spans="1:36" x14ac:dyDescent="0.25">
      <c r="A1837" s="2" t="s">
        <v>1790</v>
      </c>
      <c r="B1837" s="2" t="s">
        <v>1755</v>
      </c>
      <c r="C1837" s="2" t="s">
        <v>1712</v>
      </c>
      <c r="D1837" s="4">
        <f t="shared" si="32"/>
        <v>107</v>
      </c>
      <c r="AI1837" s="2">
        <v>0.14319999999999999</v>
      </c>
      <c r="AJ1837" s="2" t="s">
        <v>705</v>
      </c>
    </row>
    <row r="1838" spans="1:36" x14ac:dyDescent="0.25">
      <c r="A1838" s="2" t="s">
        <v>1790</v>
      </c>
      <c r="B1838" s="2" t="s">
        <v>1754</v>
      </c>
      <c r="C1838" s="2" t="s">
        <v>1712</v>
      </c>
      <c r="D1838" s="4">
        <f t="shared" si="32"/>
        <v>250</v>
      </c>
      <c r="AC1838" s="2">
        <v>1.9599999999999999E-2</v>
      </c>
      <c r="AD1838" s="2" t="s">
        <v>705</v>
      </c>
    </row>
    <row r="1839" spans="1:36" x14ac:dyDescent="0.25">
      <c r="A1839" s="2" t="s">
        <v>1790</v>
      </c>
      <c r="B1839" s="2" t="s">
        <v>1753</v>
      </c>
      <c r="C1839" s="2" t="s">
        <v>1712</v>
      </c>
      <c r="D1839" s="4">
        <f t="shared" si="32"/>
        <v>72</v>
      </c>
      <c r="AC1839" s="3">
        <v>8.0000000000000004E-4</v>
      </c>
      <c r="AD1839" s="2" t="s">
        <v>705</v>
      </c>
    </row>
    <row r="1840" spans="1:36" x14ac:dyDescent="0.25">
      <c r="A1840" s="2" t="s">
        <v>1790</v>
      </c>
      <c r="B1840" s="2" t="s">
        <v>1752</v>
      </c>
      <c r="C1840" s="2" t="s">
        <v>1712</v>
      </c>
      <c r="D1840" s="4">
        <f t="shared" si="32"/>
        <v>59</v>
      </c>
      <c r="AC1840" s="2">
        <v>45.11</v>
      </c>
      <c r="AD1840" s="2" t="s">
        <v>705</v>
      </c>
    </row>
    <row r="1841" spans="1:36" x14ac:dyDescent="0.25">
      <c r="A1841" s="2" t="s">
        <v>1790</v>
      </c>
      <c r="B1841" s="2" t="s">
        <v>1751</v>
      </c>
      <c r="C1841" s="2" t="s">
        <v>1712</v>
      </c>
      <c r="D1841" s="4">
        <f t="shared" si="32"/>
        <v>61</v>
      </c>
    </row>
    <row r="1842" spans="1:36" x14ac:dyDescent="0.25">
      <c r="A1842" s="2" t="s">
        <v>1790</v>
      </c>
      <c r="B1842" s="2" t="s">
        <v>1750</v>
      </c>
      <c r="C1842" s="2" t="s">
        <v>1712</v>
      </c>
      <c r="D1842" s="4">
        <f t="shared" si="32"/>
        <v>178</v>
      </c>
      <c r="Z1842" s="2">
        <v>4.2999999999999997E-2</v>
      </c>
      <c r="AA1842" s="2" t="s">
        <v>705</v>
      </c>
    </row>
    <row r="1843" spans="1:36" x14ac:dyDescent="0.25">
      <c r="A1843" s="2" t="s">
        <v>1790</v>
      </c>
      <c r="B1843" s="2" t="s">
        <v>1749</v>
      </c>
      <c r="C1843" s="2" t="s">
        <v>1712</v>
      </c>
      <c r="D1843" s="4">
        <f t="shared" si="32"/>
        <v>238</v>
      </c>
      <c r="AC1843" s="2">
        <v>1.4750000000000001</v>
      </c>
      <c r="AD1843" s="2" t="s">
        <v>705</v>
      </c>
    </row>
    <row r="1844" spans="1:36" x14ac:dyDescent="0.25">
      <c r="A1844" s="2" t="s">
        <v>1790</v>
      </c>
      <c r="B1844" s="2" t="s">
        <v>1748</v>
      </c>
      <c r="C1844" s="2" t="s">
        <v>1712</v>
      </c>
      <c r="D1844" s="4">
        <f t="shared" si="32"/>
        <v>74</v>
      </c>
      <c r="AC1844" s="2">
        <v>1.0999999999999999E-2</v>
      </c>
      <c r="AD1844" s="2" t="s">
        <v>705</v>
      </c>
    </row>
    <row r="1845" spans="1:36" x14ac:dyDescent="0.25">
      <c r="A1845" s="2" t="s">
        <v>1790</v>
      </c>
      <c r="B1845" s="2" t="s">
        <v>1747</v>
      </c>
      <c r="C1845" s="2" t="s">
        <v>1712</v>
      </c>
      <c r="D1845" s="4">
        <f t="shared" si="32"/>
        <v>75</v>
      </c>
      <c r="AC1845" s="2">
        <v>1.2E-2</v>
      </c>
      <c r="AD1845" s="2" t="s">
        <v>705</v>
      </c>
    </row>
    <row r="1846" spans="1:36" x14ac:dyDescent="0.25">
      <c r="A1846" s="2" t="s">
        <v>1790</v>
      </c>
      <c r="B1846" s="2" t="s">
        <v>1746</v>
      </c>
      <c r="C1846" s="2" t="s">
        <v>1712</v>
      </c>
      <c r="D1846" s="4">
        <f t="shared" si="32"/>
        <v>81</v>
      </c>
      <c r="AI1846" s="2">
        <v>0.16200000000000001</v>
      </c>
      <c r="AJ1846" s="2" t="s">
        <v>705</v>
      </c>
    </row>
    <row r="1847" spans="1:36" x14ac:dyDescent="0.25">
      <c r="A1847" s="2" t="s">
        <v>1790</v>
      </c>
      <c r="B1847" s="2" t="s">
        <v>1745</v>
      </c>
      <c r="C1847" s="2" t="s">
        <v>1712</v>
      </c>
      <c r="D1847" s="4">
        <f t="shared" si="32"/>
        <v>90</v>
      </c>
      <c r="AC1847" s="2">
        <v>7.0499999999999993E-2</v>
      </c>
      <c r="AD1847" s="2" t="s">
        <v>705</v>
      </c>
    </row>
    <row r="1848" spans="1:36" x14ac:dyDescent="0.25">
      <c r="A1848" s="2" t="s">
        <v>1790</v>
      </c>
      <c r="B1848" s="2" t="s">
        <v>1744</v>
      </c>
      <c r="C1848" s="2" t="s">
        <v>1712</v>
      </c>
      <c r="D1848" s="4">
        <f t="shared" si="32"/>
        <v>175</v>
      </c>
      <c r="Z1848" s="2">
        <v>2.63E-2</v>
      </c>
      <c r="AA1848" s="2" t="s">
        <v>705</v>
      </c>
    </row>
    <row r="1849" spans="1:36" x14ac:dyDescent="0.25">
      <c r="A1849" s="2" t="s">
        <v>1790</v>
      </c>
      <c r="B1849" s="2" t="s">
        <v>1743</v>
      </c>
      <c r="C1849" s="2" t="s">
        <v>1712</v>
      </c>
      <c r="D1849" s="4">
        <f t="shared" si="32"/>
        <v>114</v>
      </c>
      <c r="AF1849" s="2">
        <v>0.48599999999999999</v>
      </c>
      <c r="AG1849" s="2" t="s">
        <v>705</v>
      </c>
    </row>
    <row r="1850" spans="1:36" x14ac:dyDescent="0.25">
      <c r="A1850" s="2" t="s">
        <v>1790</v>
      </c>
      <c r="B1850" s="2" t="s">
        <v>1742</v>
      </c>
      <c r="C1850" s="2" t="s">
        <v>1712</v>
      </c>
      <c r="D1850" s="4">
        <f t="shared" si="32"/>
        <v>122</v>
      </c>
      <c r="AC1850" s="2">
        <v>1E-3</v>
      </c>
      <c r="AD1850" s="2" t="s">
        <v>705</v>
      </c>
    </row>
    <row r="1851" spans="1:36" x14ac:dyDescent="0.25">
      <c r="A1851" s="2" t="s">
        <v>1790</v>
      </c>
      <c r="B1851" s="2" t="s">
        <v>1741</v>
      </c>
      <c r="C1851" s="2" t="s">
        <v>1712</v>
      </c>
      <c r="D1851" s="4">
        <f t="shared" si="32"/>
        <v>123</v>
      </c>
      <c r="T1851" s="2">
        <v>3.0000000000000001E-3</v>
      </c>
    </row>
    <row r="1852" spans="1:36" x14ac:dyDescent="0.25">
      <c r="A1852" s="2" t="s">
        <v>1790</v>
      </c>
      <c r="B1852" s="2" t="s">
        <v>1740</v>
      </c>
      <c r="C1852" s="2" t="s">
        <v>1712</v>
      </c>
      <c r="D1852" s="4">
        <f t="shared" si="32"/>
        <v>124</v>
      </c>
      <c r="AC1852" s="2">
        <v>1.833</v>
      </c>
      <c r="AD1852" s="2" t="s">
        <v>705</v>
      </c>
    </row>
    <row r="1853" spans="1:36" x14ac:dyDescent="0.25">
      <c r="A1853" s="2" t="s">
        <v>1790</v>
      </c>
      <c r="B1853" s="2" t="s">
        <v>1739</v>
      </c>
      <c r="C1853" s="2" t="s">
        <v>1712</v>
      </c>
      <c r="D1853" s="4">
        <f t="shared" si="32"/>
        <v>129</v>
      </c>
      <c r="AC1853" s="2">
        <v>4.3979999999999997</v>
      </c>
      <c r="AD1853" s="2" t="s">
        <v>705</v>
      </c>
    </row>
    <row r="1854" spans="1:36" x14ac:dyDescent="0.25">
      <c r="A1854" s="2" t="s">
        <v>1790</v>
      </c>
      <c r="B1854" s="2" t="s">
        <v>1738</v>
      </c>
      <c r="C1854" s="2" t="s">
        <v>1712</v>
      </c>
      <c r="D1854" s="4">
        <f t="shared" si="32"/>
        <v>130</v>
      </c>
      <c r="AC1854" s="2">
        <v>0.30980000000000002</v>
      </c>
      <c r="AD1854" s="2" t="s">
        <v>705</v>
      </c>
    </row>
    <row r="1855" spans="1:36" x14ac:dyDescent="0.25">
      <c r="A1855" s="2" t="s">
        <v>1790</v>
      </c>
      <c r="B1855" s="2" t="s">
        <v>1737</v>
      </c>
      <c r="C1855" s="2" t="s">
        <v>1712</v>
      </c>
      <c r="D1855" s="4">
        <f t="shared" si="32"/>
        <v>133</v>
      </c>
      <c r="AC1855" s="2">
        <v>1.4690000000000001</v>
      </c>
      <c r="AD1855" s="2" t="s">
        <v>705</v>
      </c>
    </row>
    <row r="1856" spans="1:36" x14ac:dyDescent="0.25">
      <c r="A1856" s="2" t="s">
        <v>1790</v>
      </c>
      <c r="B1856" s="2" t="s">
        <v>1736</v>
      </c>
      <c r="C1856" s="2" t="s">
        <v>1712</v>
      </c>
      <c r="D1856" s="4">
        <f t="shared" si="32"/>
        <v>136</v>
      </c>
      <c r="AF1856" s="2">
        <v>0.37480000000000002</v>
      </c>
      <c r="AG1856" s="2" t="s">
        <v>705</v>
      </c>
    </row>
    <row r="1857" spans="1:33" x14ac:dyDescent="0.25">
      <c r="A1857" s="2" t="s">
        <v>1790</v>
      </c>
      <c r="B1857" s="2" t="s">
        <v>1735</v>
      </c>
      <c r="C1857" s="2" t="s">
        <v>1712</v>
      </c>
      <c r="D1857" s="4">
        <f t="shared" si="32"/>
        <v>137</v>
      </c>
      <c r="AC1857" s="2">
        <v>0.13200000000000001</v>
      </c>
      <c r="AD1857" s="2" t="s">
        <v>705</v>
      </c>
    </row>
    <row r="1858" spans="1:33" x14ac:dyDescent="0.25">
      <c r="A1858" s="2" t="s">
        <v>1790</v>
      </c>
      <c r="B1858" s="2" t="s">
        <v>1734</v>
      </c>
      <c r="C1858" s="2" t="s">
        <v>1712</v>
      </c>
      <c r="D1858" s="4">
        <f t="shared" si="32"/>
        <v>143</v>
      </c>
      <c r="AF1858" s="2">
        <v>5.8230000000000004</v>
      </c>
      <c r="AG1858" s="2" t="s">
        <v>705</v>
      </c>
    </row>
    <row r="1859" spans="1:33" x14ac:dyDescent="0.25">
      <c r="A1859" s="2" t="s">
        <v>1790</v>
      </c>
      <c r="B1859" s="2" t="s">
        <v>1733</v>
      </c>
      <c r="C1859" s="2" t="s">
        <v>1712</v>
      </c>
      <c r="D1859" s="4">
        <f t="shared" si="32"/>
        <v>144</v>
      </c>
      <c r="AC1859" s="2">
        <v>0.18329999999999999</v>
      </c>
      <c r="AD1859" s="2" t="s">
        <v>705</v>
      </c>
    </row>
    <row r="1860" spans="1:33" x14ac:dyDescent="0.25">
      <c r="A1860" s="2" t="s">
        <v>1790</v>
      </c>
      <c r="B1860" s="2" t="s">
        <v>1732</v>
      </c>
      <c r="C1860" s="2" t="s">
        <v>1712</v>
      </c>
      <c r="D1860" s="4">
        <f t="shared" si="32"/>
        <v>147</v>
      </c>
      <c r="AC1860" s="2">
        <v>3.2000000000000001E-2</v>
      </c>
      <c r="AD1860" s="2" t="s">
        <v>705</v>
      </c>
    </row>
    <row r="1861" spans="1:33" x14ac:dyDescent="0.25">
      <c r="A1861" s="2" t="s">
        <v>1790</v>
      </c>
      <c r="B1861" s="2" t="s">
        <v>1731</v>
      </c>
      <c r="C1861" s="2" t="s">
        <v>1712</v>
      </c>
      <c r="D1861" s="4">
        <f t="shared" si="32"/>
        <v>158</v>
      </c>
      <c r="Z1861" s="2">
        <v>0.20119999999999999</v>
      </c>
      <c r="AA1861" s="2" t="s">
        <v>705</v>
      </c>
    </row>
    <row r="1862" spans="1:33" x14ac:dyDescent="0.25">
      <c r="A1862" s="2" t="s">
        <v>1790</v>
      </c>
      <c r="B1862" s="2" t="s">
        <v>1730</v>
      </c>
      <c r="C1862" s="2" t="s">
        <v>1712</v>
      </c>
      <c r="D1862" s="4">
        <f t="shared" si="32"/>
        <v>159</v>
      </c>
      <c r="AF1862" s="2">
        <v>1.6950000000000001</v>
      </c>
      <c r="AG1862" s="2" t="s">
        <v>705</v>
      </c>
    </row>
    <row r="1863" spans="1:33" x14ac:dyDescent="0.25">
      <c r="A1863" s="2" t="s">
        <v>1790</v>
      </c>
      <c r="B1863" s="2" t="s">
        <v>1729</v>
      </c>
      <c r="C1863" s="2" t="s">
        <v>1712</v>
      </c>
      <c r="D1863" s="4">
        <f t="shared" si="32"/>
        <v>184</v>
      </c>
      <c r="Z1863" s="2">
        <v>2.58E-2</v>
      </c>
      <c r="AA1863" s="2" t="s">
        <v>705</v>
      </c>
    </row>
    <row r="1864" spans="1:33" x14ac:dyDescent="0.25">
      <c r="A1864" s="2" t="s">
        <v>1790</v>
      </c>
      <c r="B1864" s="2" t="s">
        <v>1728</v>
      </c>
      <c r="C1864" s="2" t="s">
        <v>1712</v>
      </c>
      <c r="D1864" s="4">
        <f t="shared" si="32"/>
        <v>193</v>
      </c>
    </row>
    <row r="1865" spans="1:33" x14ac:dyDescent="0.25">
      <c r="A1865" s="2" t="s">
        <v>1790</v>
      </c>
      <c r="B1865" s="2" t="s">
        <v>1727</v>
      </c>
      <c r="C1865" s="2" t="s">
        <v>1712</v>
      </c>
      <c r="D1865" s="4">
        <f t="shared" si="32"/>
        <v>195</v>
      </c>
      <c r="AC1865" s="2">
        <v>0.94940000000000002</v>
      </c>
      <c r="AD1865" s="2" t="s">
        <v>705</v>
      </c>
    </row>
    <row r="1866" spans="1:33" x14ac:dyDescent="0.25">
      <c r="A1866" s="2" t="s">
        <v>1790</v>
      </c>
      <c r="B1866" s="2" t="s">
        <v>1726</v>
      </c>
      <c r="C1866" s="2" t="s">
        <v>1712</v>
      </c>
      <c r="D1866" s="4">
        <f t="shared" si="32"/>
        <v>196</v>
      </c>
      <c r="AF1866" s="3">
        <v>2.0000000000000001E-4</v>
      </c>
      <c r="AG1866" s="2" t="s">
        <v>705</v>
      </c>
    </row>
    <row r="1867" spans="1:33" x14ac:dyDescent="0.25">
      <c r="A1867" s="2" t="s">
        <v>1790</v>
      </c>
      <c r="B1867" s="2" t="s">
        <v>1724</v>
      </c>
      <c r="C1867" s="2" t="s">
        <v>1712</v>
      </c>
      <c r="D1867" s="4">
        <f t="shared" si="32"/>
        <v>197</v>
      </c>
      <c r="W1867" s="2">
        <v>1.0999999999999999E-2</v>
      </c>
      <c r="X1867" s="2" t="s">
        <v>705</v>
      </c>
    </row>
    <row r="1868" spans="1:33" x14ac:dyDescent="0.25">
      <c r="A1868" s="2" t="s">
        <v>1790</v>
      </c>
      <c r="B1868" s="2" t="s">
        <v>1723</v>
      </c>
      <c r="C1868" s="2" t="s">
        <v>1712</v>
      </c>
      <c r="D1868" s="4">
        <f t="shared" ref="D1868:D1931" si="33">IF(B1868="","",VALUE(LEFT(B1868,FIND(".|",B1868)-1)))</f>
        <v>201</v>
      </c>
      <c r="AF1868" s="2">
        <v>0.26300000000000001</v>
      </c>
      <c r="AG1868" s="2" t="s">
        <v>705</v>
      </c>
    </row>
    <row r="1869" spans="1:33" x14ac:dyDescent="0.25">
      <c r="A1869" s="2" t="s">
        <v>1790</v>
      </c>
      <c r="B1869" s="2" t="s">
        <v>1722</v>
      </c>
      <c r="C1869" s="2" t="s">
        <v>1712</v>
      </c>
      <c r="D1869" s="4">
        <f t="shared" si="33"/>
        <v>202</v>
      </c>
      <c r="AC1869" s="2">
        <v>2.137</v>
      </c>
      <c r="AD1869" s="2" t="s">
        <v>705</v>
      </c>
    </row>
    <row r="1870" spans="1:33" x14ac:dyDescent="0.25">
      <c r="A1870" s="2" t="s">
        <v>1790</v>
      </c>
      <c r="B1870" s="2" t="s">
        <v>1721</v>
      </c>
      <c r="C1870" s="2" t="s">
        <v>1712</v>
      </c>
      <c r="D1870" s="4">
        <f t="shared" si="33"/>
        <v>277</v>
      </c>
    </row>
    <row r="1871" spans="1:33" x14ac:dyDescent="0.25">
      <c r="A1871" s="2" t="s">
        <v>1790</v>
      </c>
      <c r="B1871" s="2" t="s">
        <v>1720</v>
      </c>
      <c r="C1871" s="2" t="s">
        <v>1712</v>
      </c>
      <c r="D1871" s="4">
        <f t="shared" si="33"/>
        <v>276</v>
      </c>
    </row>
    <row r="1872" spans="1:33" x14ac:dyDescent="0.25">
      <c r="A1872" s="2" t="s">
        <v>1790</v>
      </c>
      <c r="B1872" s="2" t="s">
        <v>1719</v>
      </c>
      <c r="C1872" s="2" t="s">
        <v>1712</v>
      </c>
      <c r="D1872" s="4">
        <f t="shared" si="33"/>
        <v>209</v>
      </c>
      <c r="AC1872" s="2">
        <v>0.313</v>
      </c>
      <c r="AD1872" s="2" t="s">
        <v>705</v>
      </c>
    </row>
    <row r="1873" spans="1:36" x14ac:dyDescent="0.25">
      <c r="A1873" s="2" t="s">
        <v>1790</v>
      </c>
      <c r="B1873" s="2" t="s">
        <v>1718</v>
      </c>
      <c r="C1873" s="2" t="s">
        <v>1712</v>
      </c>
      <c r="D1873" s="4">
        <f t="shared" si="33"/>
        <v>217</v>
      </c>
      <c r="Z1873" s="2">
        <v>6.6E-3</v>
      </c>
      <c r="AA1873" s="2" t="s">
        <v>705</v>
      </c>
    </row>
    <row r="1874" spans="1:36" x14ac:dyDescent="0.25">
      <c r="A1874" s="2" t="s">
        <v>1790</v>
      </c>
      <c r="B1874" s="2" t="s">
        <v>1717</v>
      </c>
      <c r="C1874" s="2" t="s">
        <v>1712</v>
      </c>
      <c r="D1874" s="4">
        <f t="shared" si="33"/>
        <v>222</v>
      </c>
      <c r="AC1874" s="2">
        <v>1.552</v>
      </c>
      <c r="AD1874" s="2" t="s">
        <v>705</v>
      </c>
    </row>
    <row r="1875" spans="1:36" x14ac:dyDescent="0.25">
      <c r="A1875" s="2" t="s">
        <v>1790</v>
      </c>
      <c r="B1875" s="2" t="s">
        <v>1716</v>
      </c>
      <c r="C1875" s="2" t="s">
        <v>1712</v>
      </c>
      <c r="D1875" s="4">
        <f t="shared" si="33"/>
        <v>226</v>
      </c>
      <c r="AI1875" s="2">
        <v>6.2600000000000003E-2</v>
      </c>
      <c r="AJ1875" s="2" t="s">
        <v>705</v>
      </c>
    </row>
    <row r="1876" spans="1:36" x14ac:dyDescent="0.25">
      <c r="A1876" s="2" t="s">
        <v>1790</v>
      </c>
      <c r="B1876" s="2" t="s">
        <v>1715</v>
      </c>
      <c r="C1876" s="2" t="s">
        <v>1712</v>
      </c>
      <c r="D1876" s="4">
        <f t="shared" si="33"/>
        <v>215</v>
      </c>
      <c r="AC1876" s="2">
        <v>0.97299999999999998</v>
      </c>
      <c r="AD1876" s="2" t="s">
        <v>705</v>
      </c>
    </row>
    <row r="1877" spans="1:36" x14ac:dyDescent="0.25">
      <c r="A1877" s="2" t="s">
        <v>1790</v>
      </c>
      <c r="B1877" s="2" t="s">
        <v>1714</v>
      </c>
      <c r="C1877" s="2" t="s">
        <v>1712</v>
      </c>
      <c r="D1877" s="4">
        <f t="shared" si="33"/>
        <v>251</v>
      </c>
      <c r="AC1877" s="2">
        <v>0.30599999999999999</v>
      </c>
      <c r="AD1877" s="2" t="s">
        <v>705</v>
      </c>
    </row>
    <row r="1878" spans="1:36" x14ac:dyDescent="0.25">
      <c r="A1878" s="2" t="s">
        <v>1790</v>
      </c>
      <c r="B1878" s="2" t="s">
        <v>1713</v>
      </c>
      <c r="C1878" s="2" t="s">
        <v>1712</v>
      </c>
      <c r="D1878" s="4">
        <f t="shared" si="33"/>
        <v>181</v>
      </c>
      <c r="AC1878" s="2">
        <v>0.83599999999999997</v>
      </c>
      <c r="AD1878" s="2" t="s">
        <v>705</v>
      </c>
    </row>
    <row r="1879" spans="1:36" x14ac:dyDescent="0.25">
      <c r="A1879" s="2" t="s">
        <v>1790</v>
      </c>
      <c r="B1879" s="2" t="s">
        <v>1711</v>
      </c>
      <c r="C1879" s="2" t="s">
        <v>1672</v>
      </c>
      <c r="D1879" s="4">
        <f t="shared" si="33"/>
        <v>8</v>
      </c>
      <c r="Z1879" s="3">
        <v>2.9999999999999997E-4</v>
      </c>
      <c r="AA1879" s="2" t="s">
        <v>705</v>
      </c>
    </row>
    <row r="1880" spans="1:36" x14ac:dyDescent="0.25">
      <c r="A1880" s="2" t="s">
        <v>1790</v>
      </c>
      <c r="B1880" s="2" t="s">
        <v>1709</v>
      </c>
      <c r="C1880" s="2" t="s">
        <v>1672</v>
      </c>
      <c r="D1880" s="4">
        <f t="shared" si="33"/>
        <v>9</v>
      </c>
      <c r="AI1880" s="2">
        <v>12.23</v>
      </c>
      <c r="AJ1880" s="2" t="s">
        <v>705</v>
      </c>
    </row>
    <row r="1881" spans="1:36" x14ac:dyDescent="0.25">
      <c r="A1881" s="2" t="s">
        <v>1790</v>
      </c>
      <c r="B1881" s="2" t="s">
        <v>1708</v>
      </c>
      <c r="C1881" s="2" t="s">
        <v>1672</v>
      </c>
      <c r="D1881" s="4">
        <f t="shared" si="33"/>
        <v>12</v>
      </c>
    </row>
    <row r="1882" spans="1:36" x14ac:dyDescent="0.25">
      <c r="A1882" s="2" t="s">
        <v>1790</v>
      </c>
      <c r="B1882" s="2" t="s">
        <v>1706</v>
      </c>
      <c r="C1882" s="2" t="s">
        <v>1672</v>
      </c>
      <c r="D1882" s="4">
        <f t="shared" si="33"/>
        <v>14</v>
      </c>
      <c r="W1882" s="2">
        <v>1.37E-2</v>
      </c>
      <c r="X1882" s="2" t="s">
        <v>705</v>
      </c>
    </row>
    <row r="1883" spans="1:36" x14ac:dyDescent="0.25">
      <c r="A1883" s="2" t="s">
        <v>1790</v>
      </c>
      <c r="B1883" s="2" t="s">
        <v>1704</v>
      </c>
      <c r="C1883" s="2" t="s">
        <v>1672</v>
      </c>
      <c r="D1883" s="4">
        <f t="shared" si="33"/>
        <v>23</v>
      </c>
    </row>
    <row r="1884" spans="1:36" x14ac:dyDescent="0.25">
      <c r="A1884" s="2" t="s">
        <v>1790</v>
      </c>
      <c r="B1884" s="2" t="s">
        <v>1703</v>
      </c>
      <c r="C1884" s="2" t="s">
        <v>1672</v>
      </c>
      <c r="D1884" s="4">
        <f t="shared" si="33"/>
        <v>19</v>
      </c>
      <c r="AC1884" s="2">
        <v>0.68840000000000001</v>
      </c>
      <c r="AD1884" s="2" t="s">
        <v>705</v>
      </c>
    </row>
    <row r="1885" spans="1:36" x14ac:dyDescent="0.25">
      <c r="A1885" s="2" t="s">
        <v>1790</v>
      </c>
      <c r="B1885" s="2" t="s">
        <v>1702</v>
      </c>
      <c r="C1885" s="2" t="s">
        <v>1672</v>
      </c>
      <c r="D1885" s="4">
        <f t="shared" si="33"/>
        <v>21</v>
      </c>
      <c r="AF1885" s="2">
        <v>15.3</v>
      </c>
      <c r="AG1885" s="2" t="s">
        <v>705</v>
      </c>
    </row>
    <row r="1886" spans="1:36" x14ac:dyDescent="0.25">
      <c r="A1886" s="2" t="s">
        <v>1790</v>
      </c>
      <c r="B1886" s="2" t="s">
        <v>1701</v>
      </c>
      <c r="C1886" s="2" t="s">
        <v>1672</v>
      </c>
      <c r="D1886" s="4">
        <f t="shared" si="33"/>
        <v>33</v>
      </c>
      <c r="AI1886" s="2">
        <v>2.544</v>
      </c>
      <c r="AJ1886" s="2" t="s">
        <v>705</v>
      </c>
    </row>
    <row r="1887" spans="1:36" x14ac:dyDescent="0.25">
      <c r="A1887" s="2" t="s">
        <v>1790</v>
      </c>
      <c r="B1887" s="2" t="s">
        <v>1700</v>
      </c>
      <c r="C1887" s="2" t="s">
        <v>1672</v>
      </c>
      <c r="D1887" s="4">
        <f t="shared" si="33"/>
        <v>40</v>
      </c>
    </row>
    <row r="1888" spans="1:36" x14ac:dyDescent="0.25">
      <c r="A1888" s="2" t="s">
        <v>1790</v>
      </c>
      <c r="B1888" s="2" t="s">
        <v>1699</v>
      </c>
      <c r="C1888" s="2" t="s">
        <v>1672</v>
      </c>
      <c r="D1888" s="4">
        <f t="shared" si="33"/>
        <v>44</v>
      </c>
      <c r="AI1888" s="2">
        <v>2.2730000000000001</v>
      </c>
      <c r="AJ1888" s="2" t="s">
        <v>705</v>
      </c>
    </row>
    <row r="1889" spans="1:36" x14ac:dyDescent="0.25">
      <c r="A1889" s="2" t="s">
        <v>1790</v>
      </c>
      <c r="B1889" s="2" t="s">
        <v>1698</v>
      </c>
      <c r="C1889" s="2" t="s">
        <v>1672</v>
      </c>
      <c r="D1889" s="4">
        <f t="shared" si="33"/>
        <v>48</v>
      </c>
    </row>
    <row r="1890" spans="1:36" x14ac:dyDescent="0.25">
      <c r="A1890" s="2" t="s">
        <v>1790</v>
      </c>
      <c r="B1890" s="2" t="s">
        <v>1697</v>
      </c>
      <c r="C1890" s="2" t="s">
        <v>1672</v>
      </c>
      <c r="D1890" s="4">
        <f t="shared" si="33"/>
        <v>49</v>
      </c>
      <c r="AF1890" s="2">
        <v>0.68540000000000001</v>
      </c>
      <c r="AG1890" s="2" t="s">
        <v>705</v>
      </c>
    </row>
    <row r="1891" spans="1:36" x14ac:dyDescent="0.25">
      <c r="A1891" s="2" t="s">
        <v>1790</v>
      </c>
      <c r="B1891" s="2" t="s">
        <v>1696</v>
      </c>
      <c r="C1891" s="2" t="s">
        <v>1672</v>
      </c>
      <c r="D1891" s="4">
        <f t="shared" si="33"/>
        <v>55</v>
      </c>
    </row>
    <row r="1892" spans="1:36" x14ac:dyDescent="0.25">
      <c r="A1892" s="2" t="s">
        <v>1790</v>
      </c>
      <c r="B1892" s="2" t="s">
        <v>1695</v>
      </c>
      <c r="C1892" s="2" t="s">
        <v>1672</v>
      </c>
      <c r="D1892" s="4">
        <f t="shared" si="33"/>
        <v>56</v>
      </c>
      <c r="AF1892" s="2">
        <v>1.1359999999999999</v>
      </c>
      <c r="AG1892" s="2" t="s">
        <v>705</v>
      </c>
    </row>
    <row r="1893" spans="1:36" x14ac:dyDescent="0.25">
      <c r="A1893" s="2" t="s">
        <v>1790</v>
      </c>
      <c r="B1893" s="2" t="s">
        <v>1694</v>
      </c>
      <c r="C1893" s="2" t="s">
        <v>1672</v>
      </c>
      <c r="D1893" s="4">
        <f t="shared" si="33"/>
        <v>58</v>
      </c>
      <c r="AC1893" s="2">
        <v>3.129</v>
      </c>
      <c r="AD1893" s="2" t="s">
        <v>705</v>
      </c>
    </row>
    <row r="1894" spans="1:36" x14ac:dyDescent="0.25">
      <c r="A1894" s="2" t="s">
        <v>1790</v>
      </c>
      <c r="B1894" s="2" t="s">
        <v>1693</v>
      </c>
      <c r="C1894" s="2" t="s">
        <v>1672</v>
      </c>
      <c r="D1894" s="4">
        <f t="shared" si="33"/>
        <v>60</v>
      </c>
    </row>
    <row r="1895" spans="1:36" x14ac:dyDescent="0.25">
      <c r="A1895" s="2" t="s">
        <v>1790</v>
      </c>
      <c r="B1895" s="2" t="s">
        <v>1692</v>
      </c>
      <c r="C1895" s="2" t="s">
        <v>1672</v>
      </c>
      <c r="D1895" s="4">
        <f t="shared" si="33"/>
        <v>86</v>
      </c>
      <c r="Z1895" s="3">
        <v>5.9999999999999995E-4</v>
      </c>
      <c r="AA1895" s="2" t="s">
        <v>705</v>
      </c>
    </row>
    <row r="1896" spans="1:36" x14ac:dyDescent="0.25">
      <c r="A1896" s="2" t="s">
        <v>1790</v>
      </c>
      <c r="B1896" s="2" t="s">
        <v>1691</v>
      </c>
      <c r="C1896" s="2" t="s">
        <v>1672</v>
      </c>
      <c r="D1896" s="4">
        <f t="shared" si="33"/>
        <v>89</v>
      </c>
      <c r="AF1896" s="2">
        <v>0.43890000000000001</v>
      </c>
      <c r="AG1896" s="2" t="s">
        <v>705</v>
      </c>
    </row>
    <row r="1897" spans="1:36" x14ac:dyDescent="0.25">
      <c r="A1897" s="2" t="s">
        <v>1790</v>
      </c>
      <c r="B1897" s="2" t="s">
        <v>1690</v>
      </c>
      <c r="C1897" s="2" t="s">
        <v>1672</v>
      </c>
      <c r="D1897" s="4">
        <f t="shared" si="33"/>
        <v>91</v>
      </c>
      <c r="AI1897" s="2">
        <v>0.52780000000000005</v>
      </c>
      <c r="AJ1897" s="2" t="s">
        <v>705</v>
      </c>
    </row>
    <row r="1898" spans="1:36" x14ac:dyDescent="0.25">
      <c r="A1898" s="2" t="s">
        <v>1790</v>
      </c>
      <c r="B1898" s="2" t="s">
        <v>1689</v>
      </c>
      <c r="C1898" s="2" t="s">
        <v>1672</v>
      </c>
      <c r="D1898" s="4">
        <f t="shared" si="33"/>
        <v>93</v>
      </c>
      <c r="AI1898" s="2">
        <v>0.34799999999999998</v>
      </c>
      <c r="AJ1898" s="2" t="s">
        <v>705</v>
      </c>
    </row>
    <row r="1899" spans="1:36" x14ac:dyDescent="0.25">
      <c r="A1899" s="2" t="s">
        <v>1790</v>
      </c>
      <c r="B1899" s="2" t="s">
        <v>1688</v>
      </c>
      <c r="C1899" s="2" t="s">
        <v>1672</v>
      </c>
      <c r="D1899" s="4">
        <f t="shared" si="33"/>
        <v>95</v>
      </c>
    </row>
    <row r="1900" spans="1:36" x14ac:dyDescent="0.25">
      <c r="A1900" s="2" t="s">
        <v>1790</v>
      </c>
      <c r="B1900" s="2" t="s">
        <v>1687</v>
      </c>
      <c r="C1900" s="2" t="s">
        <v>1672</v>
      </c>
      <c r="D1900" s="4">
        <f t="shared" si="33"/>
        <v>109</v>
      </c>
      <c r="AF1900" s="2">
        <v>0.129</v>
      </c>
      <c r="AG1900" s="2" t="s">
        <v>705</v>
      </c>
    </row>
    <row r="1901" spans="1:36" x14ac:dyDescent="0.25">
      <c r="A1901" s="2" t="s">
        <v>1790</v>
      </c>
      <c r="B1901" s="2" t="s">
        <v>1686</v>
      </c>
      <c r="C1901" s="2" t="s">
        <v>1672</v>
      </c>
      <c r="D1901" s="4">
        <f t="shared" si="33"/>
        <v>138</v>
      </c>
      <c r="Z1901" s="2">
        <v>40</v>
      </c>
      <c r="AF1901" s="2">
        <v>26.03</v>
      </c>
      <c r="AG1901" s="2" t="s">
        <v>705</v>
      </c>
    </row>
    <row r="1902" spans="1:36" x14ac:dyDescent="0.25">
      <c r="A1902" s="2" t="s">
        <v>1790</v>
      </c>
      <c r="B1902" s="2" t="s">
        <v>1685</v>
      </c>
      <c r="C1902" s="2" t="s">
        <v>1672</v>
      </c>
      <c r="D1902" s="4">
        <f t="shared" si="33"/>
        <v>157</v>
      </c>
      <c r="AF1902" s="2">
        <v>0.51200000000000001</v>
      </c>
      <c r="AG1902" s="2" t="s">
        <v>705</v>
      </c>
    </row>
    <row r="1903" spans="1:36" x14ac:dyDescent="0.25">
      <c r="A1903" s="2" t="s">
        <v>1790</v>
      </c>
      <c r="B1903" s="2" t="s">
        <v>1684</v>
      </c>
      <c r="C1903" s="2" t="s">
        <v>1672</v>
      </c>
      <c r="D1903" s="4">
        <f t="shared" si="33"/>
        <v>166</v>
      </c>
    </row>
    <row r="1904" spans="1:36" x14ac:dyDescent="0.25">
      <c r="A1904" s="2" t="s">
        <v>1790</v>
      </c>
      <c r="B1904" s="2" t="s">
        <v>1683</v>
      </c>
      <c r="C1904" s="2" t="s">
        <v>1672</v>
      </c>
      <c r="D1904" s="4">
        <f t="shared" si="33"/>
        <v>169</v>
      </c>
      <c r="AI1904" s="2">
        <v>1.6</v>
      </c>
      <c r="AJ1904" s="2" t="s">
        <v>708</v>
      </c>
    </row>
    <row r="1905" spans="1:37" x14ac:dyDescent="0.25">
      <c r="A1905" s="2" t="s">
        <v>1790</v>
      </c>
      <c r="B1905" s="2" t="s">
        <v>1682</v>
      </c>
      <c r="C1905" s="2" t="s">
        <v>1672</v>
      </c>
      <c r="D1905" s="4">
        <f t="shared" si="33"/>
        <v>170</v>
      </c>
      <c r="Z1905" s="2">
        <v>5.6630000000000003</v>
      </c>
      <c r="AA1905" s="2" t="s">
        <v>705</v>
      </c>
    </row>
    <row r="1906" spans="1:37" x14ac:dyDescent="0.25">
      <c r="A1906" s="2" t="s">
        <v>1790</v>
      </c>
      <c r="B1906" s="2" t="s">
        <v>1681</v>
      </c>
      <c r="C1906" s="2" t="s">
        <v>1672</v>
      </c>
      <c r="D1906" s="4">
        <f t="shared" si="33"/>
        <v>177</v>
      </c>
      <c r="AF1906" s="2">
        <v>4.8300000000000003E-2</v>
      </c>
      <c r="AG1906" s="2" t="s">
        <v>705</v>
      </c>
    </row>
    <row r="1907" spans="1:37" x14ac:dyDescent="0.25">
      <c r="A1907" s="2" t="s">
        <v>1790</v>
      </c>
      <c r="B1907" s="2" t="s">
        <v>1680</v>
      </c>
      <c r="C1907" s="2" t="s">
        <v>1672</v>
      </c>
      <c r="D1907" s="4">
        <f t="shared" si="33"/>
        <v>188</v>
      </c>
      <c r="Z1907" s="3">
        <v>5.0000000000000002E-5</v>
      </c>
      <c r="AA1907" s="2" t="s">
        <v>705</v>
      </c>
    </row>
    <row r="1908" spans="1:37" x14ac:dyDescent="0.25">
      <c r="A1908" s="2" t="s">
        <v>1790</v>
      </c>
      <c r="B1908" s="2" t="s">
        <v>1679</v>
      </c>
      <c r="C1908" s="2" t="s">
        <v>1672</v>
      </c>
      <c r="D1908" s="4">
        <f t="shared" si="33"/>
        <v>189</v>
      </c>
      <c r="AF1908" s="2">
        <v>7.6E-3</v>
      </c>
      <c r="AG1908" s="2" t="s">
        <v>705</v>
      </c>
    </row>
    <row r="1909" spans="1:37" x14ac:dyDescent="0.25">
      <c r="A1909" s="2" t="s">
        <v>1790</v>
      </c>
      <c r="B1909" s="2" t="s">
        <v>1678</v>
      </c>
      <c r="C1909" s="2" t="s">
        <v>1672</v>
      </c>
      <c r="D1909" s="4">
        <f t="shared" si="33"/>
        <v>191</v>
      </c>
      <c r="W1909" s="2">
        <v>2.5000000000000001E-3</v>
      </c>
      <c r="X1909" s="2" t="s">
        <v>705</v>
      </c>
    </row>
    <row r="1910" spans="1:37" x14ac:dyDescent="0.25">
      <c r="A1910" s="2" t="s">
        <v>1790</v>
      </c>
      <c r="B1910" s="2" t="s">
        <v>1677</v>
      </c>
      <c r="C1910" s="2" t="s">
        <v>1672</v>
      </c>
      <c r="D1910" s="4">
        <f t="shared" si="33"/>
        <v>207</v>
      </c>
      <c r="AF1910" s="2">
        <v>0.16700000000000001</v>
      </c>
      <c r="AG1910" s="2" t="s">
        <v>705</v>
      </c>
    </row>
    <row r="1911" spans="1:37" x14ac:dyDescent="0.25">
      <c r="A1911" s="2" t="s">
        <v>1790</v>
      </c>
      <c r="B1911" s="2" t="s">
        <v>1676</v>
      </c>
      <c r="C1911" s="2" t="s">
        <v>1672</v>
      </c>
      <c r="D1911" s="4">
        <f t="shared" si="33"/>
        <v>220</v>
      </c>
      <c r="Z1911" s="2">
        <v>9.1000000000000004E-3</v>
      </c>
      <c r="AA1911" s="2" t="s">
        <v>705</v>
      </c>
    </row>
    <row r="1912" spans="1:37" x14ac:dyDescent="0.25">
      <c r="A1912" s="2" t="s">
        <v>1790</v>
      </c>
      <c r="B1912" s="2" t="s">
        <v>1675</v>
      </c>
      <c r="C1912" s="2" t="s">
        <v>1672</v>
      </c>
      <c r="D1912" s="4">
        <f t="shared" si="33"/>
        <v>231</v>
      </c>
      <c r="AI1912" s="2">
        <v>108.5</v>
      </c>
      <c r="AJ1912" s="2" t="s">
        <v>705</v>
      </c>
      <c r="AK1912" s="2" t="s">
        <v>1053</v>
      </c>
    </row>
    <row r="1913" spans="1:37" x14ac:dyDescent="0.25">
      <c r="A1913" s="2" t="s">
        <v>1790</v>
      </c>
      <c r="B1913" s="2" t="s">
        <v>1674</v>
      </c>
      <c r="C1913" s="2" t="s">
        <v>1672</v>
      </c>
      <c r="D1913" s="4">
        <f t="shared" si="33"/>
        <v>234</v>
      </c>
      <c r="AI1913" s="2">
        <v>1.077</v>
      </c>
      <c r="AJ1913" s="2" t="s">
        <v>705</v>
      </c>
    </row>
    <row r="1914" spans="1:37" x14ac:dyDescent="0.25">
      <c r="A1914" s="2" t="s">
        <v>1790</v>
      </c>
      <c r="B1914" s="2" t="s">
        <v>1673</v>
      </c>
      <c r="C1914" s="2" t="s">
        <v>1672</v>
      </c>
      <c r="D1914" s="4">
        <f t="shared" si="33"/>
        <v>236</v>
      </c>
      <c r="AI1914" s="2">
        <v>6.4720000000000004</v>
      </c>
      <c r="AJ1914" s="2" t="s">
        <v>705</v>
      </c>
    </row>
    <row r="1915" spans="1:37" x14ac:dyDescent="0.25">
      <c r="A1915" s="2" t="s">
        <v>1790</v>
      </c>
      <c r="B1915" s="2" t="s">
        <v>1671</v>
      </c>
      <c r="C1915" s="2" t="s">
        <v>1620</v>
      </c>
      <c r="D1915" s="4">
        <f t="shared" si="33"/>
        <v>2</v>
      </c>
      <c r="AI1915" s="2">
        <v>10.9</v>
      </c>
      <c r="AJ1915" s="2" t="s">
        <v>705</v>
      </c>
    </row>
    <row r="1916" spans="1:37" x14ac:dyDescent="0.25">
      <c r="A1916" s="2" t="s">
        <v>1790</v>
      </c>
      <c r="B1916" s="2" t="s">
        <v>1670</v>
      </c>
      <c r="C1916" s="2" t="s">
        <v>1620</v>
      </c>
      <c r="D1916" s="4">
        <f t="shared" si="33"/>
        <v>1</v>
      </c>
      <c r="AF1916" s="2">
        <v>0.624</v>
      </c>
      <c r="AG1916" s="2" t="s">
        <v>705</v>
      </c>
    </row>
    <row r="1917" spans="1:37" x14ac:dyDescent="0.25">
      <c r="A1917" s="2" t="s">
        <v>1790</v>
      </c>
      <c r="B1917" s="2" t="s">
        <v>1669</v>
      </c>
      <c r="C1917" s="2" t="s">
        <v>1620</v>
      </c>
      <c r="D1917" s="4">
        <f t="shared" si="33"/>
        <v>52</v>
      </c>
      <c r="AF1917" s="2">
        <v>3.62</v>
      </c>
      <c r="AG1917" s="2" t="s">
        <v>705</v>
      </c>
    </row>
    <row r="1918" spans="1:37" x14ac:dyDescent="0.25">
      <c r="A1918" s="2" t="s">
        <v>1790</v>
      </c>
      <c r="B1918" s="2" t="s">
        <v>1668</v>
      </c>
      <c r="C1918" s="2" t="s">
        <v>1620</v>
      </c>
      <c r="D1918" s="4">
        <f t="shared" si="33"/>
        <v>13</v>
      </c>
      <c r="AC1918" s="2">
        <v>0.04</v>
      </c>
      <c r="AD1918" s="2" t="s">
        <v>705</v>
      </c>
    </row>
    <row r="1919" spans="1:37" x14ac:dyDescent="0.25">
      <c r="A1919" s="2" t="s">
        <v>1790</v>
      </c>
      <c r="B1919" s="2" t="s">
        <v>1667</v>
      </c>
      <c r="C1919" s="2" t="s">
        <v>1620</v>
      </c>
      <c r="D1919" s="4">
        <f t="shared" si="33"/>
        <v>16</v>
      </c>
      <c r="AI1919" s="2">
        <v>24.56</v>
      </c>
      <c r="AJ1919" s="2" t="s">
        <v>705</v>
      </c>
    </row>
    <row r="1920" spans="1:37" x14ac:dyDescent="0.25">
      <c r="A1920" s="2" t="s">
        <v>1790</v>
      </c>
      <c r="B1920" s="2" t="s">
        <v>1666</v>
      </c>
      <c r="C1920" s="2" t="s">
        <v>1620</v>
      </c>
      <c r="D1920" s="4">
        <f t="shared" si="33"/>
        <v>18</v>
      </c>
      <c r="AF1920" s="2">
        <v>0.1038</v>
      </c>
      <c r="AG1920" s="2" t="s">
        <v>705</v>
      </c>
    </row>
    <row r="1921" spans="1:36" x14ac:dyDescent="0.25">
      <c r="A1921" s="2" t="s">
        <v>1790</v>
      </c>
      <c r="B1921" s="2" t="s">
        <v>1665</v>
      </c>
      <c r="C1921" s="2" t="s">
        <v>1620</v>
      </c>
      <c r="D1921" s="4">
        <f t="shared" si="33"/>
        <v>26</v>
      </c>
      <c r="Z1921" s="2">
        <v>2.7000000000000001E-3</v>
      </c>
      <c r="AA1921" s="2" t="s">
        <v>705</v>
      </c>
    </row>
    <row r="1922" spans="1:36" x14ac:dyDescent="0.25">
      <c r="A1922" s="2" t="s">
        <v>1790</v>
      </c>
      <c r="B1922" s="2" t="s">
        <v>1664</v>
      </c>
      <c r="C1922" s="2" t="s">
        <v>1620</v>
      </c>
      <c r="D1922" s="4">
        <f t="shared" si="33"/>
        <v>115</v>
      </c>
      <c r="AF1922" s="2">
        <v>0.91859999999999997</v>
      </c>
      <c r="AG1922" s="2" t="s">
        <v>705</v>
      </c>
    </row>
    <row r="1923" spans="1:36" x14ac:dyDescent="0.25">
      <c r="A1923" s="2" t="s">
        <v>1790</v>
      </c>
      <c r="B1923" s="2" t="s">
        <v>1663</v>
      </c>
      <c r="C1923" s="2" t="s">
        <v>1620</v>
      </c>
      <c r="D1923" s="4">
        <f t="shared" si="33"/>
        <v>351</v>
      </c>
      <c r="AF1923" s="2">
        <v>256.89999999999998</v>
      </c>
      <c r="AG1923" s="2" t="s">
        <v>705</v>
      </c>
      <c r="AH1923" s="2" t="s">
        <v>1054</v>
      </c>
    </row>
    <row r="1924" spans="1:36" x14ac:dyDescent="0.25">
      <c r="A1924" s="2" t="s">
        <v>1790</v>
      </c>
      <c r="B1924" s="2" t="s">
        <v>1662</v>
      </c>
      <c r="C1924" s="2" t="s">
        <v>1620</v>
      </c>
      <c r="D1924" s="4">
        <f t="shared" si="33"/>
        <v>116</v>
      </c>
      <c r="Z1924" s="2">
        <v>3.016</v>
      </c>
      <c r="AA1924" s="2" t="s">
        <v>705</v>
      </c>
    </row>
    <row r="1925" spans="1:36" x14ac:dyDescent="0.25">
      <c r="A1925" s="2" t="s">
        <v>1790</v>
      </c>
      <c r="B1925" s="2" t="s">
        <v>1661</v>
      </c>
      <c r="C1925" s="2" t="s">
        <v>1620</v>
      </c>
      <c r="D1925" s="4">
        <f t="shared" si="33"/>
        <v>73</v>
      </c>
      <c r="AF1925" s="2">
        <v>0.248</v>
      </c>
      <c r="AG1925" s="2" t="s">
        <v>705</v>
      </c>
    </row>
    <row r="1926" spans="1:36" x14ac:dyDescent="0.25">
      <c r="A1926" s="2" t="s">
        <v>1790</v>
      </c>
      <c r="B1926" s="2" t="s">
        <v>1660</v>
      </c>
      <c r="C1926" s="2" t="s">
        <v>1620</v>
      </c>
      <c r="D1926" s="4">
        <f t="shared" si="33"/>
        <v>100</v>
      </c>
      <c r="AF1926" s="2">
        <v>370.8</v>
      </c>
      <c r="AG1926" s="2" t="s">
        <v>705</v>
      </c>
      <c r="AH1926" s="2" t="s">
        <v>1055</v>
      </c>
    </row>
    <row r="1927" spans="1:36" x14ac:dyDescent="0.25">
      <c r="A1927" s="2" t="s">
        <v>1790</v>
      </c>
      <c r="B1927" s="2" t="s">
        <v>1659</v>
      </c>
      <c r="C1927" s="2" t="s">
        <v>1620</v>
      </c>
      <c r="D1927" s="4">
        <f t="shared" si="33"/>
        <v>101</v>
      </c>
      <c r="AF1927" s="2">
        <v>47.42</v>
      </c>
      <c r="AG1927" s="2" t="s">
        <v>705</v>
      </c>
    </row>
    <row r="1928" spans="1:36" x14ac:dyDescent="0.25">
      <c r="A1928" s="2" t="s">
        <v>1790</v>
      </c>
      <c r="B1928" s="2" t="s">
        <v>1658</v>
      </c>
      <c r="C1928" s="2" t="s">
        <v>1620</v>
      </c>
      <c r="D1928" s="4">
        <f t="shared" si="33"/>
        <v>102</v>
      </c>
      <c r="AF1928" s="2">
        <v>49.19</v>
      </c>
      <c r="AG1928" s="2" t="s">
        <v>705</v>
      </c>
    </row>
    <row r="1929" spans="1:36" x14ac:dyDescent="0.25">
      <c r="A1929" s="2" t="s">
        <v>1790</v>
      </c>
      <c r="B1929" s="2" t="s">
        <v>1657</v>
      </c>
      <c r="C1929" s="2" t="s">
        <v>1620</v>
      </c>
      <c r="D1929" s="4">
        <f t="shared" si="33"/>
        <v>103</v>
      </c>
      <c r="AI1929" s="2">
        <v>15.02</v>
      </c>
      <c r="AJ1929" s="2" t="s">
        <v>705</v>
      </c>
    </row>
    <row r="1930" spans="1:36" x14ac:dyDescent="0.25">
      <c r="A1930" s="2" t="s">
        <v>1790</v>
      </c>
      <c r="B1930" s="2" t="s">
        <v>1655</v>
      </c>
      <c r="C1930" s="2" t="s">
        <v>1620</v>
      </c>
      <c r="D1930" s="4">
        <f t="shared" si="33"/>
        <v>105</v>
      </c>
      <c r="AF1930" s="2">
        <v>0.55620000000000003</v>
      </c>
      <c r="AG1930" s="2" t="s">
        <v>705</v>
      </c>
    </row>
    <row r="1931" spans="1:36" x14ac:dyDescent="0.25">
      <c r="A1931" s="2" t="s">
        <v>1790</v>
      </c>
      <c r="B1931" s="2" t="s">
        <v>1654</v>
      </c>
      <c r="C1931" s="2" t="s">
        <v>1620</v>
      </c>
      <c r="D1931" s="4">
        <f t="shared" si="33"/>
        <v>110</v>
      </c>
      <c r="AF1931" s="2">
        <v>38.31</v>
      </c>
      <c r="AG1931" s="2" t="s">
        <v>705</v>
      </c>
    </row>
    <row r="1932" spans="1:36" x14ac:dyDescent="0.25">
      <c r="A1932" s="2" t="s">
        <v>1790</v>
      </c>
      <c r="B1932" s="2" t="s">
        <v>1653</v>
      </c>
      <c r="C1932" s="2" t="s">
        <v>1620</v>
      </c>
      <c r="D1932" s="4">
        <f t="shared" ref="D1932:D1995" si="34">IF(B1932="","",VALUE(LEFT(B1932,FIND(".|",B1932)-1)))</f>
        <v>112</v>
      </c>
      <c r="AF1932" s="2">
        <v>0.30109999999999998</v>
      </c>
      <c r="AG1932" s="2" t="s">
        <v>705</v>
      </c>
    </row>
    <row r="1933" spans="1:36" x14ac:dyDescent="0.25">
      <c r="A1933" s="2" t="s">
        <v>1790</v>
      </c>
      <c r="B1933" s="2" t="s">
        <v>1652</v>
      </c>
      <c r="C1933" s="2" t="s">
        <v>1620</v>
      </c>
      <c r="D1933" s="4">
        <f t="shared" si="34"/>
        <v>108</v>
      </c>
      <c r="AI1933" s="2">
        <v>6.4480000000000004</v>
      </c>
      <c r="AJ1933" s="2" t="s">
        <v>705</v>
      </c>
    </row>
    <row r="1934" spans="1:36" x14ac:dyDescent="0.25">
      <c r="A1934" s="2" t="s">
        <v>1790</v>
      </c>
      <c r="B1934" s="2" t="s">
        <v>1651</v>
      </c>
      <c r="C1934" s="2" t="s">
        <v>1620</v>
      </c>
      <c r="D1934" s="4">
        <f t="shared" si="34"/>
        <v>118</v>
      </c>
      <c r="AF1934" s="2">
        <v>0.11899999999999999</v>
      </c>
      <c r="AG1934" s="2" t="s">
        <v>705</v>
      </c>
    </row>
    <row r="1935" spans="1:36" x14ac:dyDescent="0.25">
      <c r="A1935" s="2" t="s">
        <v>1790</v>
      </c>
      <c r="B1935" s="2" t="s">
        <v>1650</v>
      </c>
      <c r="C1935" s="2" t="s">
        <v>1620</v>
      </c>
      <c r="D1935" s="4">
        <f t="shared" si="34"/>
        <v>113</v>
      </c>
      <c r="AF1935" s="2">
        <v>2.9180000000000001</v>
      </c>
      <c r="AG1935" s="2" t="s">
        <v>705</v>
      </c>
    </row>
    <row r="1936" spans="1:36" x14ac:dyDescent="0.25">
      <c r="A1936" s="2" t="s">
        <v>1790</v>
      </c>
      <c r="B1936" s="2" t="s">
        <v>1649</v>
      </c>
      <c r="C1936" s="2" t="s">
        <v>1620</v>
      </c>
      <c r="D1936" s="4">
        <f t="shared" si="34"/>
        <v>120</v>
      </c>
      <c r="AF1936" s="2">
        <v>1.5209999999999999</v>
      </c>
      <c r="AG1936" s="2" t="s">
        <v>705</v>
      </c>
    </row>
    <row r="1937" spans="1:36" x14ac:dyDescent="0.25">
      <c r="A1937" s="2" t="s">
        <v>1790</v>
      </c>
      <c r="B1937" s="2" t="s">
        <v>1648</v>
      </c>
      <c r="C1937" s="2" t="s">
        <v>1620</v>
      </c>
      <c r="D1937" s="4">
        <f t="shared" si="34"/>
        <v>121</v>
      </c>
      <c r="AF1937" s="2">
        <v>0.52900000000000003</v>
      </c>
      <c r="AG1937" s="2" t="s">
        <v>705</v>
      </c>
    </row>
    <row r="1938" spans="1:36" x14ac:dyDescent="0.25">
      <c r="A1938" s="2" t="s">
        <v>1790</v>
      </c>
      <c r="B1938" s="2" t="s">
        <v>1647</v>
      </c>
      <c r="C1938" s="2" t="s">
        <v>1620</v>
      </c>
      <c r="D1938" s="4">
        <f t="shared" si="34"/>
        <v>131</v>
      </c>
      <c r="Z1938" s="2">
        <v>1.2709999999999999</v>
      </c>
      <c r="AA1938" s="2" t="s">
        <v>705</v>
      </c>
    </row>
    <row r="1939" spans="1:36" x14ac:dyDescent="0.25">
      <c r="A1939" s="2" t="s">
        <v>1790</v>
      </c>
      <c r="B1939" s="2" t="s">
        <v>1646</v>
      </c>
      <c r="C1939" s="2" t="s">
        <v>1620</v>
      </c>
      <c r="D1939" s="4">
        <f t="shared" si="34"/>
        <v>132</v>
      </c>
    </row>
    <row r="1940" spans="1:36" x14ac:dyDescent="0.25">
      <c r="A1940" s="2" t="s">
        <v>1790</v>
      </c>
      <c r="B1940" s="2" t="s">
        <v>1645</v>
      </c>
      <c r="C1940" s="2" t="s">
        <v>1620</v>
      </c>
      <c r="D1940" s="4">
        <f t="shared" si="34"/>
        <v>141</v>
      </c>
      <c r="Z1940" s="2">
        <v>0.108</v>
      </c>
      <c r="AA1940" s="2" t="s">
        <v>705</v>
      </c>
    </row>
    <row r="1941" spans="1:36" x14ac:dyDescent="0.25">
      <c r="A1941" s="2" t="s">
        <v>1790</v>
      </c>
      <c r="B1941" s="2" t="s">
        <v>1644</v>
      </c>
      <c r="C1941" s="2" t="s">
        <v>1620</v>
      </c>
      <c r="D1941" s="4">
        <f t="shared" si="34"/>
        <v>28</v>
      </c>
      <c r="AF1941" s="2">
        <v>12.38</v>
      </c>
      <c r="AG1941" s="2" t="s">
        <v>705</v>
      </c>
    </row>
    <row r="1942" spans="1:36" x14ac:dyDescent="0.25">
      <c r="A1942" s="2" t="s">
        <v>1790</v>
      </c>
      <c r="B1942" s="2" t="s">
        <v>1643</v>
      </c>
      <c r="C1942" s="2" t="s">
        <v>1620</v>
      </c>
      <c r="D1942" s="4">
        <f t="shared" si="34"/>
        <v>149</v>
      </c>
      <c r="AF1942" s="2">
        <v>5.4279999999999999</v>
      </c>
      <c r="AG1942" s="2" t="s">
        <v>705</v>
      </c>
    </row>
    <row r="1943" spans="1:36" x14ac:dyDescent="0.25">
      <c r="A1943" s="2" t="s">
        <v>1790</v>
      </c>
      <c r="B1943" s="2" t="s">
        <v>1642</v>
      </c>
      <c r="C1943" s="2" t="s">
        <v>1620</v>
      </c>
      <c r="D1943" s="4">
        <f t="shared" si="34"/>
        <v>299</v>
      </c>
      <c r="AF1943" s="2">
        <v>9.3100000000000002E-2</v>
      </c>
      <c r="AG1943" s="2" t="s">
        <v>705</v>
      </c>
    </row>
    <row r="1944" spans="1:36" x14ac:dyDescent="0.25">
      <c r="A1944" s="2" t="s">
        <v>1790</v>
      </c>
      <c r="B1944" s="2" t="s">
        <v>1641</v>
      </c>
      <c r="C1944" s="2" t="s">
        <v>1620</v>
      </c>
      <c r="D1944" s="4">
        <f t="shared" si="34"/>
        <v>221</v>
      </c>
      <c r="AF1944" s="2">
        <v>0.72099999999999997</v>
      </c>
      <c r="AG1944" s="2" t="s">
        <v>705</v>
      </c>
    </row>
    <row r="1945" spans="1:36" x14ac:dyDescent="0.25">
      <c r="A1945" s="2" t="s">
        <v>1790</v>
      </c>
      <c r="B1945" s="2" t="s">
        <v>1640</v>
      </c>
      <c r="C1945" s="2" t="s">
        <v>1620</v>
      </c>
      <c r="D1945" s="4">
        <f t="shared" si="34"/>
        <v>165</v>
      </c>
      <c r="AI1945" s="2">
        <v>126.9</v>
      </c>
      <c r="AJ1945" s="2" t="s">
        <v>705</v>
      </c>
    </row>
    <row r="1946" spans="1:36" x14ac:dyDescent="0.25">
      <c r="A1946" s="2" t="s">
        <v>1790</v>
      </c>
      <c r="B1946" s="2" t="s">
        <v>1639</v>
      </c>
      <c r="C1946" s="2" t="s">
        <v>1620</v>
      </c>
      <c r="D1946" s="4">
        <f t="shared" si="34"/>
        <v>168</v>
      </c>
    </row>
    <row r="1947" spans="1:36" x14ac:dyDescent="0.25">
      <c r="A1947" s="2" t="s">
        <v>1790</v>
      </c>
      <c r="B1947" s="2" t="s">
        <v>1638</v>
      </c>
      <c r="C1947" s="2" t="s">
        <v>1620</v>
      </c>
      <c r="D1947" s="4">
        <f t="shared" si="34"/>
        <v>171</v>
      </c>
      <c r="AF1947" s="2">
        <v>33.28</v>
      </c>
      <c r="AG1947" s="2" t="s">
        <v>705</v>
      </c>
    </row>
    <row r="1948" spans="1:36" x14ac:dyDescent="0.25">
      <c r="A1948" s="2" t="s">
        <v>1790</v>
      </c>
      <c r="B1948" s="2" t="s">
        <v>1637</v>
      </c>
      <c r="C1948" s="2" t="s">
        <v>1620</v>
      </c>
      <c r="D1948" s="4">
        <f t="shared" si="34"/>
        <v>179</v>
      </c>
      <c r="AF1948" s="2">
        <v>7.5999999999999998E-2</v>
      </c>
      <c r="AG1948" s="2" t="s">
        <v>705</v>
      </c>
    </row>
    <row r="1949" spans="1:36" x14ac:dyDescent="0.25">
      <c r="A1949" s="2" t="s">
        <v>1790</v>
      </c>
      <c r="B1949" s="2" t="s">
        <v>1636</v>
      </c>
      <c r="C1949" s="2" t="s">
        <v>1620</v>
      </c>
      <c r="D1949" s="4">
        <f t="shared" si="34"/>
        <v>117</v>
      </c>
      <c r="AF1949" s="2">
        <v>3.9319999999999999</v>
      </c>
      <c r="AG1949" s="2" t="s">
        <v>705</v>
      </c>
    </row>
    <row r="1950" spans="1:36" x14ac:dyDescent="0.25">
      <c r="A1950" s="2" t="s">
        <v>1790</v>
      </c>
      <c r="B1950" s="2" t="s">
        <v>1635</v>
      </c>
      <c r="C1950" s="2" t="s">
        <v>1620</v>
      </c>
      <c r="D1950" s="4">
        <f t="shared" si="34"/>
        <v>194</v>
      </c>
      <c r="AF1950" s="2">
        <v>11.6</v>
      </c>
      <c r="AG1950" s="2" t="s">
        <v>705</v>
      </c>
    </row>
    <row r="1951" spans="1:36" x14ac:dyDescent="0.25">
      <c r="A1951" s="2" t="s">
        <v>1790</v>
      </c>
      <c r="B1951" s="2" t="s">
        <v>1633</v>
      </c>
      <c r="C1951" s="2" t="s">
        <v>1620</v>
      </c>
      <c r="D1951" s="4">
        <f t="shared" si="34"/>
        <v>200</v>
      </c>
    </row>
    <row r="1952" spans="1:36" x14ac:dyDescent="0.25">
      <c r="A1952" s="2" t="s">
        <v>1790</v>
      </c>
      <c r="B1952" s="2" t="s">
        <v>1632</v>
      </c>
      <c r="C1952" s="2" t="s">
        <v>1620</v>
      </c>
      <c r="D1952" s="4">
        <f t="shared" si="34"/>
        <v>38</v>
      </c>
      <c r="AF1952" s="2">
        <v>3.819</v>
      </c>
      <c r="AG1952" s="2" t="s">
        <v>705</v>
      </c>
    </row>
    <row r="1953" spans="1:36" x14ac:dyDescent="0.25">
      <c r="A1953" s="2" t="s">
        <v>1790</v>
      </c>
      <c r="B1953" s="2" t="s">
        <v>1631</v>
      </c>
      <c r="C1953" s="2" t="s">
        <v>1620</v>
      </c>
      <c r="D1953" s="4">
        <f t="shared" si="34"/>
        <v>212</v>
      </c>
      <c r="AC1953" s="2">
        <v>7.1230000000000002</v>
      </c>
      <c r="AD1953" s="2" t="s">
        <v>705</v>
      </c>
    </row>
    <row r="1954" spans="1:36" x14ac:dyDescent="0.25">
      <c r="A1954" s="2" t="s">
        <v>1790</v>
      </c>
      <c r="B1954" s="2" t="s">
        <v>1630</v>
      </c>
      <c r="C1954" s="2" t="s">
        <v>1620</v>
      </c>
      <c r="D1954" s="4">
        <f t="shared" si="34"/>
        <v>208</v>
      </c>
      <c r="AI1954" s="2">
        <v>4.2809999999999997</v>
      </c>
      <c r="AJ1954" s="2" t="s">
        <v>705</v>
      </c>
    </row>
    <row r="1955" spans="1:36" x14ac:dyDescent="0.25">
      <c r="A1955" s="2" t="s">
        <v>1790</v>
      </c>
      <c r="B1955" s="2" t="s">
        <v>1628</v>
      </c>
      <c r="C1955" s="2" t="s">
        <v>1620</v>
      </c>
      <c r="D1955" s="4">
        <f t="shared" si="34"/>
        <v>216</v>
      </c>
      <c r="AF1955" s="2">
        <v>34.19</v>
      </c>
      <c r="AG1955" s="2" t="s">
        <v>705</v>
      </c>
    </row>
    <row r="1956" spans="1:36" x14ac:dyDescent="0.25">
      <c r="A1956" s="2" t="s">
        <v>1790</v>
      </c>
      <c r="B1956" s="2" t="s">
        <v>1627</v>
      </c>
      <c r="C1956" s="2" t="s">
        <v>1620</v>
      </c>
      <c r="D1956" s="4">
        <f t="shared" si="34"/>
        <v>176</v>
      </c>
      <c r="AC1956" s="2">
        <v>0.192</v>
      </c>
      <c r="AD1956" s="2" t="s">
        <v>705</v>
      </c>
    </row>
    <row r="1957" spans="1:36" x14ac:dyDescent="0.25">
      <c r="A1957" s="2" t="s">
        <v>1790</v>
      </c>
      <c r="B1957" s="2" t="s">
        <v>1626</v>
      </c>
      <c r="C1957" s="2" t="s">
        <v>1620</v>
      </c>
      <c r="D1957" s="4">
        <f t="shared" si="34"/>
        <v>223</v>
      </c>
      <c r="AF1957" s="2">
        <v>25.14</v>
      </c>
      <c r="AG1957" s="2" t="s">
        <v>705</v>
      </c>
    </row>
    <row r="1958" spans="1:36" x14ac:dyDescent="0.25">
      <c r="A1958" s="2" t="s">
        <v>1790</v>
      </c>
      <c r="B1958" s="2" t="s">
        <v>1625</v>
      </c>
      <c r="C1958" s="2" t="s">
        <v>1620</v>
      </c>
      <c r="D1958" s="4">
        <f t="shared" si="34"/>
        <v>213</v>
      </c>
      <c r="AF1958" s="2">
        <v>13.56</v>
      </c>
      <c r="AG1958" s="2" t="s">
        <v>705</v>
      </c>
    </row>
    <row r="1959" spans="1:36" x14ac:dyDescent="0.25">
      <c r="A1959" s="2" t="s">
        <v>1790</v>
      </c>
      <c r="B1959" s="2" t="s">
        <v>1624</v>
      </c>
      <c r="C1959" s="2" t="s">
        <v>1620</v>
      </c>
      <c r="D1959" s="4">
        <f t="shared" si="34"/>
        <v>225</v>
      </c>
      <c r="AF1959" s="2">
        <v>1.8149999999999999</v>
      </c>
      <c r="AG1959" s="2" t="s">
        <v>705</v>
      </c>
    </row>
    <row r="1960" spans="1:36" x14ac:dyDescent="0.25">
      <c r="A1960" s="2" t="s">
        <v>1790</v>
      </c>
      <c r="B1960" s="2" t="s">
        <v>1623</v>
      </c>
      <c r="C1960" s="2" t="s">
        <v>1620</v>
      </c>
      <c r="D1960" s="4">
        <f t="shared" si="34"/>
        <v>235</v>
      </c>
      <c r="AF1960" s="2">
        <v>22.52</v>
      </c>
      <c r="AG1960" s="2" t="s">
        <v>705</v>
      </c>
    </row>
    <row r="1961" spans="1:36" x14ac:dyDescent="0.25">
      <c r="A1961" s="2" t="s">
        <v>1790</v>
      </c>
      <c r="B1961" s="2" t="s">
        <v>1622</v>
      </c>
      <c r="C1961" s="2" t="s">
        <v>1620</v>
      </c>
      <c r="D1961" s="4">
        <f t="shared" si="34"/>
        <v>237</v>
      </c>
      <c r="AF1961" s="2">
        <v>29.24</v>
      </c>
      <c r="AG1961" s="2" t="s">
        <v>705</v>
      </c>
    </row>
    <row r="1962" spans="1:36" x14ac:dyDescent="0.25">
      <c r="A1962" s="2" t="s">
        <v>1790</v>
      </c>
      <c r="B1962" s="2" t="s">
        <v>1621</v>
      </c>
      <c r="C1962" s="2" t="s">
        <v>1620</v>
      </c>
      <c r="D1962" s="4">
        <f t="shared" si="34"/>
        <v>249</v>
      </c>
      <c r="AF1962" s="2">
        <v>1.7729999999999999</v>
      </c>
      <c r="AG1962" s="2" t="s">
        <v>705</v>
      </c>
    </row>
    <row r="1963" spans="1:36" x14ac:dyDescent="0.25">
      <c r="A1963" s="2" t="s">
        <v>1790</v>
      </c>
      <c r="B1963" s="2" t="s">
        <v>1619</v>
      </c>
      <c r="C1963" s="2" t="s">
        <v>1573</v>
      </c>
      <c r="D1963" s="4">
        <f t="shared" si="34"/>
        <v>3</v>
      </c>
      <c r="AF1963" s="2">
        <v>0.32200000000000001</v>
      </c>
      <c r="AG1963" s="2" t="s">
        <v>705</v>
      </c>
    </row>
    <row r="1964" spans="1:36" x14ac:dyDescent="0.25">
      <c r="A1964" s="2" t="s">
        <v>1790</v>
      </c>
      <c r="B1964" s="2" t="s">
        <v>1618</v>
      </c>
      <c r="C1964" s="2" t="s">
        <v>1573</v>
      </c>
      <c r="D1964" s="4">
        <f t="shared" si="34"/>
        <v>6</v>
      </c>
    </row>
    <row r="1965" spans="1:36" x14ac:dyDescent="0.25">
      <c r="A1965" s="2" t="s">
        <v>1790</v>
      </c>
      <c r="B1965" s="2" t="s">
        <v>1617</v>
      </c>
      <c r="C1965" s="2" t="s">
        <v>1573</v>
      </c>
      <c r="D1965" s="4">
        <f t="shared" si="34"/>
        <v>11</v>
      </c>
      <c r="AF1965" s="2">
        <v>5.9900000000000002E-2</v>
      </c>
      <c r="AG1965" s="2" t="s">
        <v>705</v>
      </c>
    </row>
    <row r="1966" spans="1:36" x14ac:dyDescent="0.25">
      <c r="A1966" s="2" t="s">
        <v>1790</v>
      </c>
      <c r="B1966" s="2" t="s">
        <v>1616</v>
      </c>
      <c r="C1966" s="2" t="s">
        <v>1573</v>
      </c>
      <c r="D1966" s="4">
        <f t="shared" si="34"/>
        <v>57</v>
      </c>
      <c r="AI1966" s="2">
        <v>4.2999999999999997E-2</v>
      </c>
      <c r="AJ1966" s="2" t="s">
        <v>705</v>
      </c>
    </row>
    <row r="1967" spans="1:36" x14ac:dyDescent="0.25">
      <c r="A1967" s="2" t="s">
        <v>1790</v>
      </c>
      <c r="B1967" s="2" t="s">
        <v>1615</v>
      </c>
      <c r="C1967" s="2" t="s">
        <v>1573</v>
      </c>
      <c r="D1967" s="4">
        <f t="shared" si="34"/>
        <v>255</v>
      </c>
      <c r="AF1967" s="2">
        <v>2.2200000000000001E-2</v>
      </c>
      <c r="AG1967" s="2" t="s">
        <v>705</v>
      </c>
    </row>
    <row r="1968" spans="1:36" x14ac:dyDescent="0.25">
      <c r="A1968" s="2" t="s">
        <v>1790</v>
      </c>
      <c r="B1968" s="2" t="s">
        <v>1614</v>
      </c>
      <c r="C1968" s="2" t="s">
        <v>1573</v>
      </c>
      <c r="D1968" s="4">
        <f t="shared" si="34"/>
        <v>80</v>
      </c>
    </row>
    <row r="1969" spans="1:36" x14ac:dyDescent="0.25">
      <c r="A1969" s="2" t="s">
        <v>1790</v>
      </c>
      <c r="B1969" s="2" t="s">
        <v>1613</v>
      </c>
      <c r="C1969" s="2" t="s">
        <v>1573</v>
      </c>
      <c r="D1969" s="4">
        <f t="shared" si="34"/>
        <v>27</v>
      </c>
      <c r="AF1969" s="2">
        <v>0.21740000000000001</v>
      </c>
      <c r="AG1969" s="2" t="s">
        <v>705</v>
      </c>
    </row>
    <row r="1970" spans="1:36" x14ac:dyDescent="0.25">
      <c r="A1970" s="2" t="s">
        <v>1790</v>
      </c>
      <c r="B1970" s="2" t="s">
        <v>1612</v>
      </c>
      <c r="C1970" s="2" t="s">
        <v>1573</v>
      </c>
      <c r="D1970" s="4">
        <f t="shared" si="34"/>
        <v>98</v>
      </c>
    </row>
    <row r="1971" spans="1:36" x14ac:dyDescent="0.25">
      <c r="A1971" s="2" t="s">
        <v>1790</v>
      </c>
      <c r="B1971" s="2" t="s">
        <v>1611</v>
      </c>
      <c r="C1971" s="2" t="s">
        <v>1573</v>
      </c>
      <c r="D1971" s="4">
        <f t="shared" si="34"/>
        <v>50</v>
      </c>
      <c r="AF1971" s="2">
        <v>9.2100000000000001E-2</v>
      </c>
      <c r="AG1971" s="2" t="s">
        <v>705</v>
      </c>
    </row>
    <row r="1972" spans="1:36" x14ac:dyDescent="0.25">
      <c r="A1972" s="2" t="s">
        <v>1790</v>
      </c>
      <c r="B1972" s="2" t="s">
        <v>1610</v>
      </c>
      <c r="C1972" s="2" t="s">
        <v>1573</v>
      </c>
      <c r="D1972" s="4">
        <f t="shared" si="34"/>
        <v>167</v>
      </c>
      <c r="AF1972" s="2">
        <v>2.8999999999999998E-3</v>
      </c>
      <c r="AG1972" s="2" t="s">
        <v>705</v>
      </c>
    </row>
    <row r="1973" spans="1:36" x14ac:dyDescent="0.25">
      <c r="A1973" s="2" t="s">
        <v>1790</v>
      </c>
      <c r="B1973" s="2" t="s">
        <v>1609</v>
      </c>
      <c r="C1973" s="2" t="s">
        <v>1573</v>
      </c>
      <c r="D1973" s="4">
        <f t="shared" si="34"/>
        <v>54</v>
      </c>
      <c r="AF1973" s="2">
        <v>5.0900000000000001E-2</v>
      </c>
      <c r="AG1973" s="2" t="s">
        <v>705</v>
      </c>
    </row>
    <row r="1974" spans="1:36" x14ac:dyDescent="0.25">
      <c r="A1974" s="2" t="s">
        <v>1790</v>
      </c>
      <c r="B1974" s="2" t="s">
        <v>1608</v>
      </c>
      <c r="C1974" s="2" t="s">
        <v>1573</v>
      </c>
      <c r="D1974" s="4">
        <f t="shared" si="34"/>
        <v>63</v>
      </c>
      <c r="AI1974" s="3">
        <v>4.0000000000000003E-5</v>
      </c>
      <c r="AJ1974" s="2" t="s">
        <v>705</v>
      </c>
    </row>
    <row r="1975" spans="1:36" x14ac:dyDescent="0.25">
      <c r="A1975" s="2" t="s">
        <v>1790</v>
      </c>
      <c r="B1975" s="2" t="s">
        <v>1607</v>
      </c>
      <c r="C1975" s="2" t="s">
        <v>1573</v>
      </c>
      <c r="D1975" s="4">
        <f t="shared" si="34"/>
        <v>64</v>
      </c>
    </row>
    <row r="1976" spans="1:36" x14ac:dyDescent="0.25">
      <c r="A1976" s="2" t="s">
        <v>1790</v>
      </c>
      <c r="B1976" s="2" t="s">
        <v>1606</v>
      </c>
      <c r="C1976" s="2" t="s">
        <v>1573</v>
      </c>
      <c r="D1976" s="4">
        <f t="shared" si="34"/>
        <v>67</v>
      </c>
      <c r="AI1976" s="2">
        <v>2.8000000000000001E-2</v>
      </c>
      <c r="AJ1976" s="2" t="s">
        <v>705</v>
      </c>
    </row>
    <row r="1977" spans="1:36" x14ac:dyDescent="0.25">
      <c r="A1977" s="2" t="s">
        <v>1790</v>
      </c>
      <c r="B1977" s="2" t="s">
        <v>1605</v>
      </c>
      <c r="C1977" s="2" t="s">
        <v>1573</v>
      </c>
      <c r="D1977" s="4">
        <f t="shared" si="34"/>
        <v>68</v>
      </c>
      <c r="AF1977" s="2">
        <v>2.351</v>
      </c>
      <c r="AG1977" s="2" t="s">
        <v>705</v>
      </c>
    </row>
    <row r="1978" spans="1:36" x14ac:dyDescent="0.25">
      <c r="A1978" s="2" t="s">
        <v>1790</v>
      </c>
      <c r="B1978" s="2" t="s">
        <v>1604</v>
      </c>
      <c r="C1978" s="2" t="s">
        <v>1573</v>
      </c>
      <c r="D1978" s="4">
        <f t="shared" si="34"/>
        <v>79</v>
      </c>
      <c r="AF1978" s="2">
        <v>4.7899999999999998E-2</v>
      </c>
      <c r="AG1978" s="2" t="s">
        <v>705</v>
      </c>
    </row>
    <row r="1979" spans="1:36" x14ac:dyDescent="0.25">
      <c r="A1979" s="2" t="s">
        <v>1790</v>
      </c>
      <c r="B1979" s="2" t="s">
        <v>1603</v>
      </c>
      <c r="C1979" s="2" t="s">
        <v>1573</v>
      </c>
      <c r="D1979" s="4">
        <f t="shared" si="34"/>
        <v>84</v>
      </c>
      <c r="AF1979" s="2">
        <v>5.4409999999999998</v>
      </c>
      <c r="AG1979" s="2" t="s">
        <v>705</v>
      </c>
    </row>
    <row r="1980" spans="1:36" x14ac:dyDescent="0.25">
      <c r="A1980" s="2" t="s">
        <v>1790</v>
      </c>
      <c r="B1980" s="2" t="s">
        <v>1602</v>
      </c>
      <c r="C1980" s="2" t="s">
        <v>1573</v>
      </c>
      <c r="D1980" s="4">
        <f t="shared" si="34"/>
        <v>94</v>
      </c>
    </row>
    <row r="1981" spans="1:36" x14ac:dyDescent="0.25">
      <c r="A1981" s="2" t="s">
        <v>1790</v>
      </c>
      <c r="B1981" s="2" t="s">
        <v>1601</v>
      </c>
      <c r="C1981" s="2" t="s">
        <v>1573</v>
      </c>
      <c r="D1981" s="4">
        <f t="shared" si="34"/>
        <v>97</v>
      </c>
      <c r="AF1981" s="2">
        <v>2.53E-2</v>
      </c>
      <c r="AG1981" s="2" t="s">
        <v>705</v>
      </c>
    </row>
    <row r="1982" spans="1:36" x14ac:dyDescent="0.25">
      <c r="A1982" s="2" t="s">
        <v>1790</v>
      </c>
      <c r="B1982" s="2" t="s">
        <v>1600</v>
      </c>
      <c r="C1982" s="2" t="s">
        <v>1573</v>
      </c>
      <c r="D1982" s="4">
        <f t="shared" si="34"/>
        <v>99</v>
      </c>
    </row>
    <row r="1983" spans="1:36" x14ac:dyDescent="0.25">
      <c r="A1983" s="2" t="s">
        <v>1790</v>
      </c>
      <c r="B1983" s="2" t="s">
        <v>1599</v>
      </c>
      <c r="C1983" s="2" t="s">
        <v>1573</v>
      </c>
      <c r="D1983" s="4">
        <f t="shared" si="34"/>
        <v>104</v>
      </c>
      <c r="AC1983" s="2">
        <v>2E-3</v>
      </c>
      <c r="AD1983" s="2" t="s">
        <v>705</v>
      </c>
    </row>
    <row r="1984" spans="1:36" x14ac:dyDescent="0.25">
      <c r="A1984" s="2" t="s">
        <v>1790</v>
      </c>
      <c r="B1984" s="2" t="s">
        <v>1598</v>
      </c>
      <c r="C1984" s="2" t="s">
        <v>1573</v>
      </c>
      <c r="D1984" s="4">
        <f t="shared" si="34"/>
        <v>106</v>
      </c>
      <c r="AF1984" s="2">
        <v>8.0220000000000002</v>
      </c>
      <c r="AG1984" s="2" t="s">
        <v>705</v>
      </c>
    </row>
    <row r="1985" spans="1:36" x14ac:dyDescent="0.25">
      <c r="A1985" s="2" t="s">
        <v>1790</v>
      </c>
      <c r="B1985" s="2" t="s">
        <v>1597</v>
      </c>
      <c r="C1985" s="2" t="s">
        <v>1573</v>
      </c>
      <c r="D1985" s="4">
        <f t="shared" si="34"/>
        <v>119</v>
      </c>
      <c r="AF1985" s="2">
        <v>3.5499999999999997E-2</v>
      </c>
      <c r="AG1985" s="2" t="s">
        <v>705</v>
      </c>
    </row>
    <row r="1986" spans="1:36" x14ac:dyDescent="0.25">
      <c r="A1986" s="2" t="s">
        <v>1790</v>
      </c>
      <c r="B1986" s="2" t="s">
        <v>1596</v>
      </c>
      <c r="C1986" s="2" t="s">
        <v>1573</v>
      </c>
      <c r="D1986" s="4">
        <f t="shared" si="34"/>
        <v>125</v>
      </c>
    </row>
    <row r="1987" spans="1:36" x14ac:dyDescent="0.25">
      <c r="A1987" s="2" t="s">
        <v>1790</v>
      </c>
      <c r="B1987" s="2" t="s">
        <v>1595</v>
      </c>
      <c r="C1987" s="2" t="s">
        <v>1573</v>
      </c>
      <c r="D1987" s="4">
        <f t="shared" si="34"/>
        <v>126</v>
      </c>
      <c r="AF1987" s="2">
        <v>1.4E-3</v>
      </c>
      <c r="AG1987" s="2" t="s">
        <v>705</v>
      </c>
    </row>
    <row r="1988" spans="1:36" x14ac:dyDescent="0.25">
      <c r="A1988" s="2" t="s">
        <v>1790</v>
      </c>
      <c r="B1988" s="2" t="s">
        <v>1594</v>
      </c>
      <c r="C1988" s="2" t="s">
        <v>1573</v>
      </c>
      <c r="D1988" s="4">
        <f t="shared" si="34"/>
        <v>256</v>
      </c>
    </row>
    <row r="1989" spans="1:36" x14ac:dyDescent="0.25">
      <c r="A1989" s="2" t="s">
        <v>1790</v>
      </c>
      <c r="B1989" s="2" t="s">
        <v>1593</v>
      </c>
      <c r="C1989" s="2" t="s">
        <v>1573</v>
      </c>
      <c r="D1989" s="4">
        <f t="shared" si="34"/>
        <v>134</v>
      </c>
      <c r="AF1989" s="2">
        <v>1.2E-2</v>
      </c>
      <c r="AG1989" s="2" t="s">
        <v>705</v>
      </c>
    </row>
    <row r="1990" spans="1:36" x14ac:dyDescent="0.25">
      <c r="A1990" s="2" t="s">
        <v>1790</v>
      </c>
      <c r="B1990" s="2" t="s">
        <v>1592</v>
      </c>
      <c r="C1990" s="2" t="s">
        <v>1573</v>
      </c>
      <c r="D1990" s="4">
        <f t="shared" si="34"/>
        <v>140</v>
      </c>
    </row>
    <row r="1991" spans="1:36" x14ac:dyDescent="0.25">
      <c r="A1991" s="2" t="s">
        <v>1790</v>
      </c>
      <c r="B1991" s="2" t="s">
        <v>1591</v>
      </c>
      <c r="C1991" s="2" t="s">
        <v>1573</v>
      </c>
      <c r="D1991" s="4">
        <f t="shared" si="34"/>
        <v>273</v>
      </c>
      <c r="AI1991" s="3">
        <v>5.0000000000000001E-4</v>
      </c>
      <c r="AJ1991" s="2" t="s">
        <v>705</v>
      </c>
    </row>
    <row r="1992" spans="1:36" x14ac:dyDescent="0.25">
      <c r="A1992" s="2" t="s">
        <v>1790</v>
      </c>
      <c r="B1992" s="2" t="s">
        <v>1590</v>
      </c>
      <c r="C1992" s="2" t="s">
        <v>1573</v>
      </c>
      <c r="D1992" s="4">
        <f t="shared" si="34"/>
        <v>150</v>
      </c>
      <c r="AF1992" s="2">
        <v>4.2500000000000003E-2</v>
      </c>
      <c r="AG1992" s="2" t="s">
        <v>705</v>
      </c>
    </row>
    <row r="1993" spans="1:36" x14ac:dyDescent="0.25">
      <c r="A1993" s="2" t="s">
        <v>1790</v>
      </c>
      <c r="B1993" s="2" t="s">
        <v>1589</v>
      </c>
      <c r="C1993" s="2" t="s">
        <v>1573</v>
      </c>
      <c r="D1993" s="4">
        <f t="shared" si="34"/>
        <v>162</v>
      </c>
      <c r="AF1993" s="2">
        <v>6.7699999999999996E-2</v>
      </c>
      <c r="AG1993" s="2" t="s">
        <v>705</v>
      </c>
    </row>
    <row r="1994" spans="1:36" x14ac:dyDescent="0.25">
      <c r="A1994" s="2" t="s">
        <v>1790</v>
      </c>
      <c r="B1994" s="2" t="s">
        <v>1588</v>
      </c>
      <c r="C1994" s="2" t="s">
        <v>1573</v>
      </c>
      <c r="D1994" s="4">
        <f t="shared" si="34"/>
        <v>173</v>
      </c>
      <c r="AF1994" s="2">
        <v>3.1399999999999997E-2</v>
      </c>
      <c r="AG1994" s="2" t="s">
        <v>705</v>
      </c>
    </row>
    <row r="1995" spans="1:36" x14ac:dyDescent="0.25">
      <c r="A1995" s="2" t="s">
        <v>1790</v>
      </c>
      <c r="B1995" s="2" t="s">
        <v>1587</v>
      </c>
      <c r="C1995" s="2" t="s">
        <v>1573</v>
      </c>
      <c r="D1995" s="4">
        <f t="shared" si="34"/>
        <v>174</v>
      </c>
      <c r="AF1995" s="2">
        <v>2.016</v>
      </c>
      <c r="AG1995" s="2" t="s">
        <v>705</v>
      </c>
    </row>
    <row r="1996" spans="1:36" x14ac:dyDescent="0.25">
      <c r="A1996" s="2" t="s">
        <v>1790</v>
      </c>
      <c r="B1996" s="2" t="s">
        <v>1586</v>
      </c>
      <c r="C1996" s="2" t="s">
        <v>1573</v>
      </c>
      <c r="D1996" s="4">
        <f t="shared" ref="D1996:D2059" si="35">IF(B1996="","",VALUE(LEFT(B1996,FIND(".|",B1996)-1)))</f>
        <v>146</v>
      </c>
      <c r="AF1996" s="2">
        <v>2.5100000000000001E-2</v>
      </c>
      <c r="AG1996" s="2" t="s">
        <v>705</v>
      </c>
    </row>
    <row r="1997" spans="1:36" x14ac:dyDescent="0.25">
      <c r="A1997" s="2" t="s">
        <v>1790</v>
      </c>
      <c r="B1997" s="2" t="s">
        <v>1585</v>
      </c>
      <c r="C1997" s="2" t="s">
        <v>1573</v>
      </c>
      <c r="D1997" s="4">
        <f t="shared" si="35"/>
        <v>183</v>
      </c>
      <c r="AF1997" s="2">
        <v>0.379</v>
      </c>
      <c r="AG1997" s="2" t="s">
        <v>705</v>
      </c>
    </row>
    <row r="1998" spans="1:36" x14ac:dyDescent="0.25">
      <c r="A1998" s="2" t="s">
        <v>1790</v>
      </c>
      <c r="B1998" s="2" t="s">
        <v>1584</v>
      </c>
      <c r="C1998" s="2" t="s">
        <v>1573</v>
      </c>
      <c r="D1998" s="4">
        <f t="shared" si="35"/>
        <v>185</v>
      </c>
      <c r="AI1998" s="2">
        <v>9.2270000000000003</v>
      </c>
      <c r="AJ1998" s="2" t="s">
        <v>705</v>
      </c>
    </row>
    <row r="1999" spans="1:36" x14ac:dyDescent="0.25">
      <c r="A1999" s="2" t="s">
        <v>1790</v>
      </c>
      <c r="B1999" s="2" t="s">
        <v>1583</v>
      </c>
      <c r="C1999" s="2" t="s">
        <v>1573</v>
      </c>
      <c r="D1999" s="4">
        <f t="shared" si="35"/>
        <v>192</v>
      </c>
    </row>
    <row r="2000" spans="1:36" x14ac:dyDescent="0.25">
      <c r="A2000" s="2" t="s">
        <v>1790</v>
      </c>
      <c r="B2000" s="2" t="s">
        <v>1582</v>
      </c>
      <c r="C2000" s="2" t="s">
        <v>1573</v>
      </c>
      <c r="D2000" s="4">
        <f t="shared" si="35"/>
        <v>272</v>
      </c>
      <c r="AI2000" s="2">
        <v>2.12E-2</v>
      </c>
      <c r="AJ2000" s="2" t="s">
        <v>705</v>
      </c>
    </row>
    <row r="2001" spans="1:36" x14ac:dyDescent="0.25">
      <c r="A2001" s="2" t="s">
        <v>1790</v>
      </c>
      <c r="B2001" s="2" t="s">
        <v>1581</v>
      </c>
      <c r="C2001" s="2" t="s">
        <v>1573</v>
      </c>
      <c r="D2001" s="4">
        <f t="shared" si="35"/>
        <v>199</v>
      </c>
      <c r="AF2001" s="2">
        <v>2.8999999999999998E-3</v>
      </c>
      <c r="AG2001" s="2" t="s">
        <v>705</v>
      </c>
    </row>
    <row r="2002" spans="1:36" x14ac:dyDescent="0.25">
      <c r="A2002" s="2" t="s">
        <v>1790</v>
      </c>
      <c r="B2002" s="2" t="s">
        <v>1580</v>
      </c>
      <c r="C2002" s="2" t="s">
        <v>1573</v>
      </c>
      <c r="D2002" s="4">
        <f t="shared" si="35"/>
        <v>198</v>
      </c>
      <c r="AI2002" s="3">
        <v>5.9999999999999995E-4</v>
      </c>
      <c r="AJ2002" s="2" t="s">
        <v>705</v>
      </c>
    </row>
    <row r="2003" spans="1:36" x14ac:dyDescent="0.25">
      <c r="A2003" s="2" t="s">
        <v>1790</v>
      </c>
      <c r="B2003" s="2" t="s">
        <v>1579</v>
      </c>
      <c r="C2003" s="2" t="s">
        <v>1573</v>
      </c>
      <c r="D2003" s="4">
        <f t="shared" si="35"/>
        <v>203</v>
      </c>
      <c r="AI2003" s="2">
        <v>14.06</v>
      </c>
      <c r="AJ2003" s="2" t="s">
        <v>705</v>
      </c>
    </row>
    <row r="2004" spans="1:36" x14ac:dyDescent="0.25">
      <c r="A2004" s="2" t="s">
        <v>1790</v>
      </c>
      <c r="B2004" s="2" t="s">
        <v>1578</v>
      </c>
      <c r="C2004" s="2" t="s">
        <v>1573</v>
      </c>
      <c r="D2004" s="4">
        <f t="shared" si="35"/>
        <v>210</v>
      </c>
      <c r="AF2004" s="2">
        <v>4.1300000000000003E-2</v>
      </c>
      <c r="AG2004" s="2" t="s">
        <v>705</v>
      </c>
    </row>
    <row r="2005" spans="1:36" x14ac:dyDescent="0.25">
      <c r="A2005" s="2" t="s">
        <v>1790</v>
      </c>
      <c r="B2005" s="2" t="s">
        <v>1577</v>
      </c>
      <c r="C2005" s="2" t="s">
        <v>1573</v>
      </c>
      <c r="D2005" s="4">
        <f t="shared" si="35"/>
        <v>211</v>
      </c>
      <c r="AI2005" s="2">
        <v>4.1000000000000002E-2</v>
      </c>
      <c r="AJ2005" s="2" t="s">
        <v>705</v>
      </c>
    </row>
    <row r="2006" spans="1:36" x14ac:dyDescent="0.25">
      <c r="A2006" s="2" t="s">
        <v>1790</v>
      </c>
      <c r="B2006" s="2" t="s">
        <v>1576</v>
      </c>
      <c r="C2006" s="2" t="s">
        <v>1573</v>
      </c>
      <c r="D2006" s="4">
        <f t="shared" si="35"/>
        <v>154</v>
      </c>
      <c r="AF2006" s="2">
        <v>7.8399999999999997E-2</v>
      </c>
      <c r="AG2006" s="2" t="s">
        <v>705</v>
      </c>
    </row>
    <row r="2007" spans="1:36" x14ac:dyDescent="0.25">
      <c r="A2007" s="2" t="s">
        <v>1790</v>
      </c>
      <c r="B2007" s="2" t="s">
        <v>1575</v>
      </c>
      <c r="C2007" s="2" t="s">
        <v>1573</v>
      </c>
      <c r="D2007" s="4">
        <f t="shared" si="35"/>
        <v>230</v>
      </c>
      <c r="AF2007" s="2">
        <v>0.82579999999999998</v>
      </c>
      <c r="AG2007" s="2" t="s">
        <v>705</v>
      </c>
    </row>
    <row r="2008" spans="1:36" x14ac:dyDescent="0.25">
      <c r="A2008" s="2" t="s">
        <v>1790</v>
      </c>
      <c r="B2008" s="2" t="s">
        <v>1574</v>
      </c>
      <c r="C2008" s="2" t="s">
        <v>1573</v>
      </c>
      <c r="D2008" s="4">
        <f t="shared" si="35"/>
        <v>229</v>
      </c>
      <c r="AF2008" s="2">
        <v>3.5400000000000001E-2</v>
      </c>
      <c r="AG2008" s="2" t="s">
        <v>705</v>
      </c>
    </row>
    <row r="2009" spans="1:36" x14ac:dyDescent="0.25">
      <c r="A2009" s="2" t="s">
        <v>1790</v>
      </c>
      <c r="B2009" s="2" t="s">
        <v>1572</v>
      </c>
      <c r="C2009" s="2" t="s">
        <v>1555</v>
      </c>
      <c r="D2009" s="4">
        <f t="shared" si="35"/>
        <v>10</v>
      </c>
      <c r="AI2009" s="2">
        <v>3.8919999999999999</v>
      </c>
      <c r="AJ2009" s="2" t="s">
        <v>705</v>
      </c>
    </row>
    <row r="2010" spans="1:36" x14ac:dyDescent="0.25">
      <c r="A2010" s="2" t="s">
        <v>1790</v>
      </c>
      <c r="B2010" s="2" t="s">
        <v>1571</v>
      </c>
      <c r="C2010" s="2" t="s">
        <v>1555</v>
      </c>
      <c r="D2010" s="4">
        <f t="shared" si="35"/>
        <v>47</v>
      </c>
    </row>
    <row r="2011" spans="1:36" x14ac:dyDescent="0.25">
      <c r="A2011" s="2" t="s">
        <v>1790</v>
      </c>
      <c r="B2011" s="2" t="s">
        <v>1570</v>
      </c>
      <c r="C2011" s="2" t="s">
        <v>1555</v>
      </c>
      <c r="D2011" s="4">
        <f t="shared" si="35"/>
        <v>66</v>
      </c>
    </row>
    <row r="2012" spans="1:36" x14ac:dyDescent="0.25">
      <c r="A2012" s="2" t="s">
        <v>1790</v>
      </c>
      <c r="B2012" s="2" t="s">
        <v>1569</v>
      </c>
      <c r="C2012" s="2" t="s">
        <v>1555</v>
      </c>
      <c r="D2012" s="4">
        <f t="shared" si="35"/>
        <v>83</v>
      </c>
    </row>
    <row r="2013" spans="1:36" x14ac:dyDescent="0.25">
      <c r="A2013" s="2" t="s">
        <v>1790</v>
      </c>
      <c r="B2013" s="2" t="s">
        <v>1568</v>
      </c>
      <c r="C2013" s="2" t="s">
        <v>1555</v>
      </c>
      <c r="D2013" s="4">
        <f t="shared" si="35"/>
        <v>127</v>
      </c>
    </row>
    <row r="2014" spans="1:36" x14ac:dyDescent="0.25">
      <c r="A2014" s="2" t="s">
        <v>1790</v>
      </c>
      <c r="B2014" s="2" t="s">
        <v>1567</v>
      </c>
      <c r="C2014" s="2" t="s">
        <v>1555</v>
      </c>
      <c r="D2014" s="4">
        <f t="shared" si="35"/>
        <v>145</v>
      </c>
    </row>
    <row r="2015" spans="1:36" x14ac:dyDescent="0.25">
      <c r="A2015" s="2" t="s">
        <v>1790</v>
      </c>
      <c r="B2015" s="2" t="s">
        <v>1566</v>
      </c>
      <c r="C2015" s="2" t="s">
        <v>1555</v>
      </c>
      <c r="D2015" s="4">
        <f t="shared" si="35"/>
        <v>148</v>
      </c>
    </row>
    <row r="2016" spans="1:36" x14ac:dyDescent="0.25">
      <c r="A2016" s="2" t="s">
        <v>1790</v>
      </c>
      <c r="B2016" s="2" t="s">
        <v>1565</v>
      </c>
      <c r="C2016" s="2" t="s">
        <v>1555</v>
      </c>
      <c r="D2016" s="4">
        <f t="shared" si="35"/>
        <v>156</v>
      </c>
      <c r="AF2016" s="2">
        <v>1.492</v>
      </c>
      <c r="AG2016" s="2" t="s">
        <v>705</v>
      </c>
    </row>
    <row r="2017" spans="1:38" x14ac:dyDescent="0.25">
      <c r="A2017" s="2" t="s">
        <v>1790</v>
      </c>
      <c r="B2017" s="2" t="s">
        <v>1564</v>
      </c>
      <c r="C2017" s="2" t="s">
        <v>1555</v>
      </c>
      <c r="D2017" s="4">
        <f t="shared" si="35"/>
        <v>160</v>
      </c>
    </row>
    <row r="2018" spans="1:38" x14ac:dyDescent="0.25">
      <c r="A2018" s="2" t="s">
        <v>1790</v>
      </c>
      <c r="B2018" s="2" t="s">
        <v>1563</v>
      </c>
      <c r="C2018" s="2" t="s">
        <v>1555</v>
      </c>
      <c r="D2018" s="4">
        <f t="shared" si="35"/>
        <v>180</v>
      </c>
    </row>
    <row r="2019" spans="1:38" x14ac:dyDescent="0.25">
      <c r="A2019" s="2" t="s">
        <v>1790</v>
      </c>
      <c r="B2019" s="2" t="s">
        <v>1562</v>
      </c>
      <c r="C2019" s="2" t="s">
        <v>1555</v>
      </c>
      <c r="D2019" s="4">
        <f t="shared" si="35"/>
        <v>244</v>
      </c>
    </row>
    <row r="2020" spans="1:38" x14ac:dyDescent="0.25">
      <c r="A2020" s="2" t="s">
        <v>1790</v>
      </c>
      <c r="B2020" s="2" t="s">
        <v>1561</v>
      </c>
      <c r="C2020" s="2" t="s">
        <v>1555</v>
      </c>
      <c r="D2020" s="4">
        <f t="shared" si="35"/>
        <v>25</v>
      </c>
    </row>
    <row r="2021" spans="1:38" x14ac:dyDescent="0.25">
      <c r="A2021" s="2" t="s">
        <v>1790</v>
      </c>
      <c r="B2021" s="2" t="s">
        <v>1560</v>
      </c>
      <c r="C2021" s="2" t="s">
        <v>1555</v>
      </c>
      <c r="D2021" s="4">
        <f t="shared" si="35"/>
        <v>218</v>
      </c>
    </row>
    <row r="2022" spans="1:38" x14ac:dyDescent="0.25">
      <c r="A2022" s="2" t="s">
        <v>1790</v>
      </c>
      <c r="B2022" s="2" t="s">
        <v>1559</v>
      </c>
      <c r="C2022" s="2" t="s">
        <v>1555</v>
      </c>
      <c r="D2022" s="4">
        <f t="shared" si="35"/>
        <v>219</v>
      </c>
    </row>
    <row r="2023" spans="1:38" x14ac:dyDescent="0.25">
      <c r="A2023" s="2" t="s">
        <v>1790</v>
      </c>
      <c r="B2023" s="2" t="s">
        <v>1558</v>
      </c>
      <c r="C2023" s="2" t="s">
        <v>1555</v>
      </c>
      <c r="D2023" s="4">
        <f t="shared" si="35"/>
        <v>227</v>
      </c>
    </row>
    <row r="2024" spans="1:38" x14ac:dyDescent="0.25">
      <c r="A2024" s="2" t="s">
        <v>1790</v>
      </c>
      <c r="B2024" s="2" t="s">
        <v>1556</v>
      </c>
      <c r="C2024" s="2" t="s">
        <v>1555</v>
      </c>
      <c r="D2024" s="4">
        <f t="shared" si="35"/>
        <v>155</v>
      </c>
    </row>
    <row r="2025" spans="1:38" x14ac:dyDescent="0.25">
      <c r="D2025" s="4" t="str">
        <f t="shared" si="35"/>
        <v/>
      </c>
    </row>
    <row r="2026" spans="1:38" x14ac:dyDescent="0.25">
      <c r="D2026" s="4" t="str">
        <f t="shared" si="35"/>
        <v/>
      </c>
      <c r="E2026" s="2" t="s">
        <v>1779</v>
      </c>
      <c r="H2026" s="2" t="s">
        <v>1778</v>
      </c>
      <c r="K2026" s="2" t="s">
        <v>1777</v>
      </c>
      <c r="N2026" s="2" t="s">
        <v>1776</v>
      </c>
      <c r="Q2026" s="2" t="s">
        <v>1775</v>
      </c>
      <c r="T2026" s="2" t="s">
        <v>1774</v>
      </c>
      <c r="W2026" s="2" t="s">
        <v>1773</v>
      </c>
      <c r="Z2026" s="2" t="s">
        <v>1772</v>
      </c>
      <c r="AC2026" s="2" t="s">
        <v>1771</v>
      </c>
      <c r="AF2026" s="2" t="s">
        <v>1770</v>
      </c>
      <c r="AI2026" s="2" t="s">
        <v>1769</v>
      </c>
      <c r="AL2026" s="2" t="s">
        <v>1768</v>
      </c>
    </row>
    <row r="2027" spans="1:38" x14ac:dyDescent="0.25">
      <c r="A2027" s="2" t="s">
        <v>1789</v>
      </c>
      <c r="B2027" s="2" t="s">
        <v>1767</v>
      </c>
      <c r="C2027" s="2" t="s">
        <v>1712</v>
      </c>
      <c r="D2027" s="4">
        <f t="shared" si="35"/>
        <v>4</v>
      </c>
      <c r="K2027" s="2">
        <v>130.1</v>
      </c>
      <c r="L2027" s="2" t="s">
        <v>745</v>
      </c>
      <c r="N2027" s="2">
        <v>141.30000000000001</v>
      </c>
      <c r="O2027" s="2" t="s">
        <v>745</v>
      </c>
      <c r="Q2027" s="2">
        <v>145.80000000000001</v>
      </c>
      <c r="R2027" s="2" t="s">
        <v>745</v>
      </c>
      <c r="T2027" s="2">
        <v>146.30000000000001</v>
      </c>
      <c r="U2027" s="2" t="s">
        <v>745</v>
      </c>
      <c r="W2027" s="2">
        <v>165.6</v>
      </c>
      <c r="X2027" s="2" t="s">
        <v>745</v>
      </c>
      <c r="AC2027" s="2">
        <v>178.9</v>
      </c>
      <c r="AD2027" s="2" t="s">
        <v>745</v>
      </c>
      <c r="AI2027" s="2">
        <v>225</v>
      </c>
      <c r="AJ2027" s="2" t="s">
        <v>745</v>
      </c>
    </row>
    <row r="2028" spans="1:38" x14ac:dyDescent="0.25">
      <c r="A2028" s="2" t="s">
        <v>1789</v>
      </c>
      <c r="B2028" s="2" t="s">
        <v>1766</v>
      </c>
      <c r="C2028" s="2" t="s">
        <v>1712</v>
      </c>
      <c r="D2028" s="4">
        <f t="shared" si="35"/>
        <v>7</v>
      </c>
      <c r="T2028" s="2">
        <v>46.67</v>
      </c>
      <c r="U2028" s="2" t="s">
        <v>745</v>
      </c>
      <c r="AC2028" s="2">
        <v>39.76</v>
      </c>
      <c r="AD2028" s="2" t="s">
        <v>745</v>
      </c>
      <c r="AF2028" s="2">
        <v>36.79</v>
      </c>
      <c r="AG2028" s="2" t="s">
        <v>745</v>
      </c>
    </row>
    <row r="2029" spans="1:38" x14ac:dyDescent="0.25">
      <c r="A2029" s="2" t="s">
        <v>1789</v>
      </c>
      <c r="B2029" s="2" t="s">
        <v>1765</v>
      </c>
      <c r="C2029" s="2" t="s">
        <v>1712</v>
      </c>
      <c r="D2029" s="4">
        <f t="shared" si="35"/>
        <v>53</v>
      </c>
      <c r="T2029" s="2">
        <v>24.2</v>
      </c>
      <c r="U2029" s="2" t="s">
        <v>745</v>
      </c>
      <c r="AC2029" s="2">
        <v>17.53</v>
      </c>
      <c r="AD2029" s="2" t="s">
        <v>745</v>
      </c>
    </row>
    <row r="2030" spans="1:38" x14ac:dyDescent="0.25">
      <c r="A2030" s="2" t="s">
        <v>1789</v>
      </c>
      <c r="B2030" s="2" t="s">
        <v>1764</v>
      </c>
      <c r="C2030" s="2" t="s">
        <v>1712</v>
      </c>
      <c r="D2030" s="4">
        <f t="shared" si="35"/>
        <v>20</v>
      </c>
      <c r="T2030" s="2">
        <v>71.37</v>
      </c>
      <c r="U2030" s="2" t="s">
        <v>745</v>
      </c>
      <c r="W2030" s="2">
        <v>77.400000000000006</v>
      </c>
      <c r="X2030" s="2" t="s">
        <v>745</v>
      </c>
      <c r="Z2030" s="2">
        <v>87.12</v>
      </c>
      <c r="AA2030" s="2" t="s">
        <v>745</v>
      </c>
      <c r="AC2030" s="2">
        <v>108.6</v>
      </c>
      <c r="AD2030" s="2" t="s">
        <v>745</v>
      </c>
    </row>
    <row r="2031" spans="1:38" x14ac:dyDescent="0.25">
      <c r="A2031" s="2" t="s">
        <v>1789</v>
      </c>
      <c r="B2031" s="2" t="s">
        <v>1763</v>
      </c>
      <c r="C2031" s="2" t="s">
        <v>1712</v>
      </c>
      <c r="D2031" s="4">
        <f t="shared" si="35"/>
        <v>233</v>
      </c>
      <c r="T2031" s="2">
        <v>35.630000000000003</v>
      </c>
      <c r="U2031" s="2" t="s">
        <v>745</v>
      </c>
      <c r="W2031" s="2">
        <v>40.44</v>
      </c>
      <c r="X2031" s="2" t="s">
        <v>745</v>
      </c>
      <c r="AC2031" s="2">
        <v>58.23</v>
      </c>
      <c r="AD2031" s="2" t="s">
        <v>745</v>
      </c>
      <c r="AF2031" s="2">
        <v>57.35</v>
      </c>
      <c r="AG2031" s="2" t="s">
        <v>745</v>
      </c>
    </row>
    <row r="2032" spans="1:38" x14ac:dyDescent="0.25">
      <c r="A2032" s="2" t="s">
        <v>1789</v>
      </c>
      <c r="B2032" s="2" t="s">
        <v>1762</v>
      </c>
      <c r="C2032" s="2" t="s">
        <v>1712</v>
      </c>
      <c r="D2032" s="4">
        <f t="shared" si="35"/>
        <v>29</v>
      </c>
      <c r="T2032" s="2">
        <v>19.57</v>
      </c>
      <c r="U2032" s="2" t="s">
        <v>745</v>
      </c>
      <c r="AC2032" s="2">
        <v>40.22</v>
      </c>
      <c r="AD2032" s="2" t="s">
        <v>745</v>
      </c>
    </row>
    <row r="2033" spans="1:39" x14ac:dyDescent="0.25">
      <c r="A2033" s="2" t="s">
        <v>1789</v>
      </c>
      <c r="B2033" s="2" t="s">
        <v>1761</v>
      </c>
      <c r="C2033" s="2" t="s">
        <v>1712</v>
      </c>
      <c r="D2033" s="4">
        <f t="shared" si="35"/>
        <v>35</v>
      </c>
      <c r="W2033" s="2">
        <v>71.62</v>
      </c>
      <c r="AC2033" s="2">
        <v>48.31</v>
      </c>
      <c r="AD2033" s="2" t="s">
        <v>745</v>
      </c>
    </row>
    <row r="2034" spans="1:39" x14ac:dyDescent="0.25">
      <c r="A2034" s="2" t="s">
        <v>1789</v>
      </c>
      <c r="B2034" s="2" t="s">
        <v>1760</v>
      </c>
      <c r="C2034" s="2" t="s">
        <v>1712</v>
      </c>
      <c r="D2034" s="4">
        <f t="shared" si="35"/>
        <v>32</v>
      </c>
      <c r="T2034" s="2">
        <v>35.9</v>
      </c>
      <c r="U2034" s="2" t="s">
        <v>745</v>
      </c>
      <c r="W2034" s="2">
        <v>31.26</v>
      </c>
      <c r="X2034" s="2" t="s">
        <v>745</v>
      </c>
      <c r="AC2034" s="2">
        <v>57.6</v>
      </c>
      <c r="AD2034" s="2" t="s">
        <v>745</v>
      </c>
    </row>
    <row r="2035" spans="1:39" x14ac:dyDescent="0.25">
      <c r="A2035" s="2" t="s">
        <v>1789</v>
      </c>
      <c r="B2035" s="2" t="s">
        <v>1759</v>
      </c>
      <c r="C2035" s="2" t="s">
        <v>1712</v>
      </c>
      <c r="D2035" s="4">
        <f t="shared" si="35"/>
        <v>37</v>
      </c>
      <c r="T2035" s="2">
        <v>7.0519999999999996</v>
      </c>
      <c r="U2035" s="2" t="s">
        <v>745</v>
      </c>
      <c r="AC2035" s="2">
        <v>17.149999999999999</v>
      </c>
      <c r="AD2035" s="2" t="s">
        <v>745</v>
      </c>
      <c r="AF2035" s="2">
        <v>17.25</v>
      </c>
      <c r="AG2035" s="2" t="s">
        <v>745</v>
      </c>
    </row>
    <row r="2036" spans="1:39" x14ac:dyDescent="0.25">
      <c r="A2036" s="2" t="s">
        <v>1789</v>
      </c>
      <c r="B2036" s="2" t="s">
        <v>1758</v>
      </c>
      <c r="C2036" s="2" t="s">
        <v>1712</v>
      </c>
      <c r="D2036" s="4">
        <f t="shared" si="35"/>
        <v>39</v>
      </c>
      <c r="T2036" s="2">
        <v>33.46</v>
      </c>
      <c r="U2036" s="2" t="s">
        <v>745</v>
      </c>
      <c r="AC2036" s="2">
        <v>94.33</v>
      </c>
      <c r="AD2036" s="2" t="s">
        <v>745</v>
      </c>
      <c r="AF2036" s="2">
        <v>81.599999999999994</v>
      </c>
      <c r="AG2036" s="2" t="s">
        <v>745</v>
      </c>
    </row>
    <row r="2037" spans="1:39" x14ac:dyDescent="0.25">
      <c r="A2037" s="2" t="s">
        <v>1789</v>
      </c>
      <c r="B2037" s="2" t="s">
        <v>1757</v>
      </c>
      <c r="C2037" s="2" t="s">
        <v>1712</v>
      </c>
      <c r="D2037" s="4">
        <f t="shared" si="35"/>
        <v>45</v>
      </c>
      <c r="AC2037" s="2">
        <v>17.38</v>
      </c>
      <c r="AD2037" s="2" t="s">
        <v>745</v>
      </c>
    </row>
    <row r="2038" spans="1:39" x14ac:dyDescent="0.25">
      <c r="A2038" s="2" t="s">
        <v>1789</v>
      </c>
      <c r="B2038" s="2" t="s">
        <v>1756</v>
      </c>
      <c r="C2038" s="2" t="s">
        <v>1712</v>
      </c>
      <c r="D2038" s="4">
        <f t="shared" si="35"/>
        <v>46</v>
      </c>
      <c r="T2038" s="2">
        <v>18.170000000000002</v>
      </c>
      <c r="U2038" s="2" t="s">
        <v>745</v>
      </c>
      <c r="AC2038" s="2">
        <v>14.12</v>
      </c>
      <c r="AD2038" s="2" t="s">
        <v>745</v>
      </c>
    </row>
    <row r="2039" spans="1:39" x14ac:dyDescent="0.25">
      <c r="A2039" s="2" t="s">
        <v>1789</v>
      </c>
      <c r="B2039" s="2" t="s">
        <v>1755</v>
      </c>
      <c r="C2039" s="2" t="s">
        <v>1712</v>
      </c>
      <c r="D2039" s="4">
        <f t="shared" si="35"/>
        <v>107</v>
      </c>
      <c r="T2039" s="2">
        <v>64.81</v>
      </c>
      <c r="U2039" s="2" t="s">
        <v>745</v>
      </c>
      <c r="W2039" s="2">
        <v>84.31</v>
      </c>
      <c r="X2039" s="2" t="s">
        <v>745</v>
      </c>
      <c r="Z2039" s="2">
        <v>80.540000000000006</v>
      </c>
      <c r="AA2039" s="2" t="s">
        <v>745</v>
      </c>
      <c r="AC2039" s="2">
        <v>81.99</v>
      </c>
      <c r="AD2039" s="2" t="s">
        <v>745</v>
      </c>
      <c r="AF2039" s="2">
        <v>82.12</v>
      </c>
      <c r="AG2039" s="2" t="s">
        <v>745</v>
      </c>
    </row>
    <row r="2040" spans="1:39" x14ac:dyDescent="0.25">
      <c r="A2040" s="2" t="s">
        <v>1789</v>
      </c>
      <c r="B2040" s="2" t="s">
        <v>1754</v>
      </c>
      <c r="C2040" s="2" t="s">
        <v>1712</v>
      </c>
      <c r="D2040" s="4">
        <f t="shared" si="35"/>
        <v>250</v>
      </c>
      <c r="AC2040" s="2">
        <v>11.46</v>
      </c>
      <c r="AD2040" s="2" t="s">
        <v>745</v>
      </c>
      <c r="AF2040" s="2">
        <v>11.42</v>
      </c>
      <c r="AG2040" s="2" t="s">
        <v>745</v>
      </c>
    </row>
    <row r="2041" spans="1:39" x14ac:dyDescent="0.25">
      <c r="A2041" s="2" t="s">
        <v>1789</v>
      </c>
      <c r="B2041" s="2" t="s">
        <v>1753</v>
      </c>
      <c r="C2041" s="2" t="s">
        <v>1712</v>
      </c>
      <c r="D2041" s="4">
        <f t="shared" si="35"/>
        <v>72</v>
      </c>
      <c r="T2041" s="2">
        <v>16.47</v>
      </c>
      <c r="U2041" s="2" t="s">
        <v>745</v>
      </c>
      <c r="AC2041" s="2">
        <v>25.49</v>
      </c>
      <c r="AD2041" s="2" t="s">
        <v>745</v>
      </c>
    </row>
    <row r="2042" spans="1:39" x14ac:dyDescent="0.25">
      <c r="A2042" s="2" t="s">
        <v>1789</v>
      </c>
      <c r="B2042" s="2" t="s">
        <v>1752</v>
      </c>
      <c r="C2042" s="2" t="s">
        <v>1712</v>
      </c>
      <c r="D2042" s="4">
        <f t="shared" si="35"/>
        <v>59</v>
      </c>
      <c r="N2042" s="2">
        <v>1194</v>
      </c>
      <c r="O2042" s="2" t="s">
        <v>745</v>
      </c>
      <c r="Z2042" s="2">
        <v>909.1</v>
      </c>
      <c r="AA2042" s="2" t="s">
        <v>745</v>
      </c>
      <c r="AC2042" s="2">
        <v>963.2</v>
      </c>
      <c r="AD2042" s="2" t="s">
        <v>745</v>
      </c>
      <c r="AI2042" s="2">
        <v>910.6</v>
      </c>
      <c r="AJ2042" s="2" t="s">
        <v>745</v>
      </c>
    </row>
    <row r="2043" spans="1:39" x14ac:dyDescent="0.25">
      <c r="A2043" s="2" t="s">
        <v>1789</v>
      </c>
      <c r="B2043" s="2" t="s">
        <v>1751</v>
      </c>
      <c r="C2043" s="2" t="s">
        <v>1712</v>
      </c>
      <c r="D2043" s="4">
        <f t="shared" si="35"/>
        <v>61</v>
      </c>
      <c r="T2043" s="2">
        <v>29.13</v>
      </c>
      <c r="U2043" s="2" t="s">
        <v>745</v>
      </c>
      <c r="AC2043" s="2">
        <v>30.65</v>
      </c>
      <c r="AD2043" s="2" t="s">
        <v>745</v>
      </c>
    </row>
    <row r="2044" spans="1:39" x14ac:dyDescent="0.25">
      <c r="A2044" s="2" t="s">
        <v>1789</v>
      </c>
      <c r="B2044" s="2" t="s">
        <v>1750</v>
      </c>
      <c r="C2044" s="2" t="s">
        <v>1712</v>
      </c>
      <c r="D2044" s="4">
        <f t="shared" si="35"/>
        <v>178</v>
      </c>
      <c r="AC2044" s="2">
        <v>109.1</v>
      </c>
      <c r="AD2044" s="2" t="s">
        <v>745</v>
      </c>
      <c r="AF2044" s="2">
        <v>132.1</v>
      </c>
      <c r="AG2044" s="2" t="s">
        <v>745</v>
      </c>
    </row>
    <row r="2045" spans="1:39" x14ac:dyDescent="0.25">
      <c r="A2045" s="2" t="s">
        <v>1789</v>
      </c>
      <c r="B2045" s="2" t="s">
        <v>1749</v>
      </c>
      <c r="C2045" s="2" t="s">
        <v>1712</v>
      </c>
      <c r="D2045" s="4">
        <f t="shared" si="35"/>
        <v>238</v>
      </c>
      <c r="AC2045" s="2">
        <v>78.959999999999994</v>
      </c>
      <c r="AD2045" s="2" t="s">
        <v>745</v>
      </c>
      <c r="AF2045" s="2">
        <v>97.18</v>
      </c>
      <c r="AG2045" s="2" t="s">
        <v>745</v>
      </c>
      <c r="AL2045" s="2">
        <v>106.1</v>
      </c>
      <c r="AM2045" s="2" t="s">
        <v>745</v>
      </c>
    </row>
    <row r="2046" spans="1:39" x14ac:dyDescent="0.25">
      <c r="A2046" s="2" t="s">
        <v>1789</v>
      </c>
      <c r="B2046" s="2" t="s">
        <v>1748</v>
      </c>
      <c r="C2046" s="2" t="s">
        <v>1712</v>
      </c>
      <c r="D2046" s="4">
        <f t="shared" si="35"/>
        <v>74</v>
      </c>
      <c r="T2046" s="2">
        <v>68.42</v>
      </c>
      <c r="U2046" s="2" t="s">
        <v>745</v>
      </c>
      <c r="AC2046" s="2">
        <v>93.33</v>
      </c>
      <c r="AD2046" s="2" t="s">
        <v>745</v>
      </c>
      <c r="AF2046" s="2">
        <v>96.53</v>
      </c>
      <c r="AG2046" s="2" t="s">
        <v>745</v>
      </c>
    </row>
    <row r="2047" spans="1:39" x14ac:dyDescent="0.25">
      <c r="A2047" s="2" t="s">
        <v>1789</v>
      </c>
      <c r="B2047" s="2" t="s">
        <v>1747</v>
      </c>
      <c r="C2047" s="2" t="s">
        <v>1712</v>
      </c>
      <c r="D2047" s="4">
        <f t="shared" si="35"/>
        <v>75</v>
      </c>
      <c r="Q2047" s="2">
        <v>30.85</v>
      </c>
      <c r="R2047" s="2" t="s">
        <v>745</v>
      </c>
      <c r="AC2047" s="2">
        <v>69.19</v>
      </c>
      <c r="AD2047" s="2" t="s">
        <v>745</v>
      </c>
    </row>
    <row r="2048" spans="1:39" x14ac:dyDescent="0.25">
      <c r="A2048" s="2" t="s">
        <v>1789</v>
      </c>
      <c r="B2048" s="2" t="s">
        <v>1746</v>
      </c>
      <c r="C2048" s="2" t="s">
        <v>1712</v>
      </c>
      <c r="D2048" s="4">
        <f t="shared" si="35"/>
        <v>81</v>
      </c>
      <c r="K2048" s="2">
        <v>33.03</v>
      </c>
      <c r="L2048" s="2" t="s">
        <v>745</v>
      </c>
      <c r="AC2048" s="2">
        <v>49.63</v>
      </c>
      <c r="AD2048" s="2" t="s">
        <v>745</v>
      </c>
    </row>
    <row r="2049" spans="1:39" x14ac:dyDescent="0.25">
      <c r="A2049" s="2" t="s">
        <v>1789</v>
      </c>
      <c r="B2049" s="2" t="s">
        <v>1745</v>
      </c>
      <c r="C2049" s="2" t="s">
        <v>1712</v>
      </c>
      <c r="D2049" s="4">
        <f t="shared" si="35"/>
        <v>90</v>
      </c>
      <c r="T2049" s="2">
        <v>137.69999999999999</v>
      </c>
      <c r="U2049" s="2" t="s">
        <v>745</v>
      </c>
      <c r="AC2049" s="2">
        <v>60.71</v>
      </c>
      <c r="AD2049" s="2" t="s">
        <v>745</v>
      </c>
    </row>
    <row r="2050" spans="1:39" x14ac:dyDescent="0.25">
      <c r="A2050" s="2" t="s">
        <v>1789</v>
      </c>
      <c r="B2050" s="2" t="s">
        <v>1744</v>
      </c>
      <c r="C2050" s="2" t="s">
        <v>1712</v>
      </c>
      <c r="D2050" s="4">
        <f t="shared" si="35"/>
        <v>175</v>
      </c>
      <c r="W2050" s="2">
        <v>15.02</v>
      </c>
      <c r="X2050" s="2" t="s">
        <v>745</v>
      </c>
      <c r="Z2050" s="2">
        <v>141.80000000000001</v>
      </c>
      <c r="AA2050" s="2" t="s">
        <v>745</v>
      </c>
      <c r="AC2050" s="2">
        <v>127.6</v>
      </c>
      <c r="AD2050" s="2" t="s">
        <v>745</v>
      </c>
    </row>
    <row r="2051" spans="1:39" x14ac:dyDescent="0.25">
      <c r="A2051" s="2" t="s">
        <v>1789</v>
      </c>
      <c r="B2051" s="2" t="s">
        <v>1743</v>
      </c>
      <c r="C2051" s="2" t="s">
        <v>1712</v>
      </c>
      <c r="D2051" s="4">
        <f t="shared" si="35"/>
        <v>114</v>
      </c>
      <c r="W2051" s="2">
        <v>81.86</v>
      </c>
      <c r="X2051" s="2" t="s">
        <v>745</v>
      </c>
      <c r="AF2051" s="2">
        <v>62.28</v>
      </c>
      <c r="AG2051" s="2" t="s">
        <v>745</v>
      </c>
      <c r="AI2051" s="2">
        <v>75.64</v>
      </c>
      <c r="AJ2051" s="2" t="s">
        <v>745</v>
      </c>
    </row>
    <row r="2052" spans="1:39" x14ac:dyDescent="0.25">
      <c r="A2052" s="2" t="s">
        <v>1789</v>
      </c>
      <c r="B2052" s="2" t="s">
        <v>1742</v>
      </c>
      <c r="C2052" s="2" t="s">
        <v>1712</v>
      </c>
      <c r="D2052" s="4">
        <f t="shared" si="35"/>
        <v>122</v>
      </c>
      <c r="T2052" s="2">
        <v>32.89</v>
      </c>
      <c r="U2052" s="2" t="s">
        <v>745</v>
      </c>
      <c r="AC2052" s="2">
        <v>23.24</v>
      </c>
      <c r="AD2052" s="2" t="s">
        <v>745</v>
      </c>
    </row>
    <row r="2053" spans="1:39" x14ac:dyDescent="0.25">
      <c r="A2053" s="2" t="s">
        <v>1789</v>
      </c>
      <c r="B2053" s="2" t="s">
        <v>1741</v>
      </c>
      <c r="C2053" s="2" t="s">
        <v>1712</v>
      </c>
      <c r="D2053" s="4">
        <f t="shared" si="35"/>
        <v>123</v>
      </c>
      <c r="T2053" s="2">
        <v>59.2</v>
      </c>
      <c r="U2053" s="2" t="s">
        <v>745</v>
      </c>
      <c r="AC2053" s="2">
        <v>42.59</v>
      </c>
      <c r="AD2053" s="2" t="s">
        <v>745</v>
      </c>
    </row>
    <row r="2054" spans="1:39" x14ac:dyDescent="0.25">
      <c r="A2054" s="2" t="s">
        <v>1789</v>
      </c>
      <c r="B2054" s="2" t="s">
        <v>1740</v>
      </c>
      <c r="C2054" s="2" t="s">
        <v>1712</v>
      </c>
      <c r="D2054" s="4">
        <f t="shared" si="35"/>
        <v>124</v>
      </c>
      <c r="N2054" s="2">
        <v>422.5</v>
      </c>
      <c r="O2054" s="2" t="s">
        <v>745</v>
      </c>
      <c r="Q2054" s="2">
        <v>426.1</v>
      </c>
      <c r="R2054" s="2" t="s">
        <v>745</v>
      </c>
      <c r="T2054" s="2">
        <v>764</v>
      </c>
      <c r="U2054" s="2" t="s">
        <v>745</v>
      </c>
      <c r="W2054" s="2">
        <v>1035</v>
      </c>
      <c r="X2054" s="2" t="s">
        <v>745</v>
      </c>
      <c r="Z2054" s="2">
        <v>908.7</v>
      </c>
      <c r="AA2054" s="2" t="s">
        <v>745</v>
      </c>
      <c r="AC2054" s="2">
        <v>784</v>
      </c>
      <c r="AD2054" s="2" t="s">
        <v>745</v>
      </c>
      <c r="AF2054" s="2">
        <v>809.1</v>
      </c>
      <c r="AG2054" s="2" t="s">
        <v>745</v>
      </c>
      <c r="AI2054" s="2">
        <v>927.9</v>
      </c>
      <c r="AJ2054" s="2" t="s">
        <v>745</v>
      </c>
    </row>
    <row r="2055" spans="1:39" x14ac:dyDescent="0.25">
      <c r="A2055" s="2" t="s">
        <v>1789</v>
      </c>
      <c r="B2055" s="2" t="s">
        <v>1739</v>
      </c>
      <c r="C2055" s="2" t="s">
        <v>1712</v>
      </c>
      <c r="D2055" s="4">
        <f t="shared" si="35"/>
        <v>129</v>
      </c>
      <c r="T2055" s="2">
        <v>1543</v>
      </c>
      <c r="U2055" s="2" t="s">
        <v>745</v>
      </c>
      <c r="AC2055" s="2">
        <v>798.9</v>
      </c>
      <c r="AD2055" s="2" t="s">
        <v>745</v>
      </c>
      <c r="AF2055" s="2">
        <v>700</v>
      </c>
      <c r="AG2055" s="2" t="s">
        <v>745</v>
      </c>
    </row>
    <row r="2056" spans="1:39" x14ac:dyDescent="0.25">
      <c r="A2056" s="2" t="s">
        <v>1789</v>
      </c>
      <c r="B2056" s="2" t="s">
        <v>1738</v>
      </c>
      <c r="C2056" s="2" t="s">
        <v>1712</v>
      </c>
      <c r="D2056" s="4">
        <f t="shared" si="35"/>
        <v>130</v>
      </c>
      <c r="Z2056" s="2">
        <v>91.23</v>
      </c>
      <c r="AA2056" s="2" t="s">
        <v>745</v>
      </c>
      <c r="AC2056" s="2">
        <v>112.4</v>
      </c>
      <c r="AD2056" s="2" t="s">
        <v>745</v>
      </c>
      <c r="AF2056" s="2">
        <v>100.5</v>
      </c>
      <c r="AG2056" s="2" t="s">
        <v>745</v>
      </c>
    </row>
    <row r="2057" spans="1:39" x14ac:dyDescent="0.25">
      <c r="A2057" s="2" t="s">
        <v>1789</v>
      </c>
      <c r="B2057" s="2" t="s">
        <v>1737</v>
      </c>
      <c r="C2057" s="2" t="s">
        <v>1712</v>
      </c>
      <c r="D2057" s="4">
        <f t="shared" si="35"/>
        <v>133</v>
      </c>
      <c r="T2057" s="2">
        <v>168.5</v>
      </c>
      <c r="U2057" s="2" t="s">
        <v>745</v>
      </c>
      <c r="AF2057" s="2">
        <v>376.9</v>
      </c>
      <c r="AG2057" s="2" t="s">
        <v>745</v>
      </c>
    </row>
    <row r="2058" spans="1:39" x14ac:dyDescent="0.25">
      <c r="A2058" s="2" t="s">
        <v>1789</v>
      </c>
      <c r="B2058" s="2" t="s">
        <v>1736</v>
      </c>
      <c r="C2058" s="2" t="s">
        <v>1712</v>
      </c>
      <c r="D2058" s="4">
        <f t="shared" si="35"/>
        <v>136</v>
      </c>
      <c r="Q2058" s="2">
        <v>449.5</v>
      </c>
      <c r="R2058" s="2" t="s">
        <v>745</v>
      </c>
      <c r="AC2058" s="2">
        <v>554.9</v>
      </c>
      <c r="AD2058" s="2" t="s">
        <v>745</v>
      </c>
      <c r="AF2058" s="2">
        <v>405.6</v>
      </c>
      <c r="AG2058" s="2" t="s">
        <v>745</v>
      </c>
    </row>
    <row r="2059" spans="1:39" x14ac:dyDescent="0.25">
      <c r="A2059" s="2" t="s">
        <v>1789</v>
      </c>
      <c r="B2059" s="2" t="s">
        <v>1735</v>
      </c>
      <c r="C2059" s="2" t="s">
        <v>1712</v>
      </c>
      <c r="D2059" s="4">
        <f t="shared" si="35"/>
        <v>137</v>
      </c>
      <c r="N2059" s="2">
        <v>390.3</v>
      </c>
      <c r="O2059" s="2" t="s">
        <v>745</v>
      </c>
      <c r="W2059" s="2">
        <v>522.6</v>
      </c>
      <c r="X2059" s="2" t="s">
        <v>745</v>
      </c>
      <c r="Z2059" s="2">
        <v>532.9</v>
      </c>
      <c r="AA2059" s="2" t="s">
        <v>745</v>
      </c>
      <c r="AC2059" s="2">
        <v>507.5</v>
      </c>
      <c r="AD2059" s="2" t="s">
        <v>745</v>
      </c>
      <c r="AF2059" s="2">
        <v>588</v>
      </c>
      <c r="AG2059" s="2" t="s">
        <v>745</v>
      </c>
    </row>
    <row r="2060" spans="1:39" x14ac:dyDescent="0.25">
      <c r="A2060" s="2" t="s">
        <v>1789</v>
      </c>
      <c r="B2060" s="2" t="s">
        <v>1734</v>
      </c>
      <c r="C2060" s="2" t="s">
        <v>1712</v>
      </c>
      <c r="D2060" s="4">
        <f t="shared" ref="D2060:D2123" si="36">IF(B2060="","",VALUE(LEFT(B2060,FIND(".|",B2060)-1)))</f>
        <v>143</v>
      </c>
      <c r="N2060" s="2">
        <v>481.6</v>
      </c>
      <c r="O2060" s="2" t="s">
        <v>745</v>
      </c>
      <c r="Q2060" s="2">
        <v>477</v>
      </c>
      <c r="R2060" s="2" t="s">
        <v>745</v>
      </c>
      <c r="T2060" s="2">
        <v>466.9</v>
      </c>
      <c r="U2060" s="2" t="s">
        <v>745</v>
      </c>
      <c r="W2060" s="2">
        <v>426.8</v>
      </c>
      <c r="X2060" s="2" t="s">
        <v>745</v>
      </c>
      <c r="Z2060" s="2">
        <v>403.1</v>
      </c>
      <c r="AA2060" s="2" t="s">
        <v>745</v>
      </c>
      <c r="AC2060" s="2">
        <v>501.8</v>
      </c>
      <c r="AD2060" s="2" t="s">
        <v>745</v>
      </c>
      <c r="AI2060" s="2">
        <v>316.2</v>
      </c>
      <c r="AJ2060" s="2" t="s">
        <v>745</v>
      </c>
    </row>
    <row r="2061" spans="1:39" x14ac:dyDescent="0.25">
      <c r="A2061" s="2" t="s">
        <v>1789</v>
      </c>
      <c r="B2061" s="2" t="s">
        <v>1733</v>
      </c>
      <c r="C2061" s="2" t="s">
        <v>1712</v>
      </c>
      <c r="D2061" s="4">
        <f t="shared" si="36"/>
        <v>144</v>
      </c>
      <c r="W2061" s="2">
        <v>42.59</v>
      </c>
      <c r="X2061" s="2" t="s">
        <v>745</v>
      </c>
      <c r="AC2061" s="2">
        <v>45.7</v>
      </c>
      <c r="AD2061" s="2" t="s">
        <v>745</v>
      </c>
      <c r="AL2061" s="2">
        <v>52.65</v>
      </c>
      <c r="AM2061" s="2" t="s">
        <v>745</v>
      </c>
    </row>
    <row r="2062" spans="1:39" x14ac:dyDescent="0.25">
      <c r="A2062" s="2" t="s">
        <v>1789</v>
      </c>
      <c r="B2062" s="2" t="s">
        <v>1732</v>
      </c>
      <c r="C2062" s="2" t="s">
        <v>1712</v>
      </c>
      <c r="D2062" s="4">
        <f t="shared" si="36"/>
        <v>147</v>
      </c>
      <c r="T2062" s="2">
        <v>112.3</v>
      </c>
      <c r="U2062" s="2" t="s">
        <v>745</v>
      </c>
      <c r="W2062" s="2">
        <v>164.5</v>
      </c>
      <c r="X2062" s="2" t="s">
        <v>745</v>
      </c>
      <c r="Z2062" s="2">
        <v>155.30000000000001</v>
      </c>
      <c r="AA2062" s="2" t="s">
        <v>745</v>
      </c>
      <c r="AC2062" s="2">
        <v>147.1</v>
      </c>
      <c r="AD2062" s="2" t="s">
        <v>745</v>
      </c>
    </row>
    <row r="2063" spans="1:39" x14ac:dyDescent="0.25">
      <c r="A2063" s="2" t="s">
        <v>1789</v>
      </c>
      <c r="B2063" s="2" t="s">
        <v>1731</v>
      </c>
      <c r="C2063" s="2" t="s">
        <v>1712</v>
      </c>
      <c r="D2063" s="4">
        <f t="shared" si="36"/>
        <v>158</v>
      </c>
      <c r="W2063" s="2">
        <v>59.23</v>
      </c>
      <c r="X2063" s="2" t="s">
        <v>745</v>
      </c>
      <c r="AF2063" s="2">
        <v>67.7</v>
      </c>
      <c r="AG2063" s="2" t="s">
        <v>745</v>
      </c>
    </row>
    <row r="2064" spans="1:39" x14ac:dyDescent="0.25">
      <c r="A2064" s="2" t="s">
        <v>1789</v>
      </c>
      <c r="B2064" s="2" t="s">
        <v>1730</v>
      </c>
      <c r="C2064" s="2" t="s">
        <v>1712</v>
      </c>
      <c r="D2064" s="4">
        <f t="shared" si="36"/>
        <v>159</v>
      </c>
      <c r="T2064" s="2">
        <v>63.23</v>
      </c>
      <c r="U2064" s="2" t="s">
        <v>745</v>
      </c>
      <c r="AC2064" s="2">
        <v>79.77</v>
      </c>
      <c r="AD2064" s="2" t="s">
        <v>745</v>
      </c>
      <c r="AF2064" s="2">
        <v>78.63</v>
      </c>
      <c r="AG2064" s="2" t="s">
        <v>745</v>
      </c>
      <c r="AI2064" s="2">
        <v>74.12</v>
      </c>
      <c r="AJ2064" s="2" t="s">
        <v>745</v>
      </c>
    </row>
    <row r="2065" spans="1:39" x14ac:dyDescent="0.25">
      <c r="A2065" s="2" t="s">
        <v>1789</v>
      </c>
      <c r="B2065" s="2" t="s">
        <v>1729</v>
      </c>
      <c r="C2065" s="2" t="s">
        <v>1712</v>
      </c>
      <c r="D2065" s="4">
        <f t="shared" si="36"/>
        <v>184</v>
      </c>
      <c r="AC2065" s="2">
        <v>17.57</v>
      </c>
      <c r="AD2065" s="2" t="s">
        <v>745</v>
      </c>
    </row>
    <row r="2066" spans="1:39" x14ac:dyDescent="0.25">
      <c r="A2066" s="2" t="s">
        <v>1789</v>
      </c>
      <c r="B2066" s="2" t="s">
        <v>1728</v>
      </c>
      <c r="C2066" s="2" t="s">
        <v>1712</v>
      </c>
      <c r="D2066" s="4">
        <f t="shared" si="36"/>
        <v>193</v>
      </c>
      <c r="Z2066" s="2">
        <v>53.8</v>
      </c>
      <c r="AA2066" s="2" t="s">
        <v>745</v>
      </c>
    </row>
    <row r="2067" spans="1:39" x14ac:dyDescent="0.25">
      <c r="A2067" s="2" t="s">
        <v>1789</v>
      </c>
      <c r="B2067" s="2" t="s">
        <v>1727</v>
      </c>
      <c r="C2067" s="2" t="s">
        <v>1712</v>
      </c>
      <c r="D2067" s="4">
        <f t="shared" si="36"/>
        <v>195</v>
      </c>
      <c r="T2067" s="2">
        <v>198.6</v>
      </c>
      <c r="U2067" s="2" t="s">
        <v>745</v>
      </c>
      <c r="AC2067" s="2">
        <v>213.8</v>
      </c>
      <c r="AD2067" s="2" t="s">
        <v>745</v>
      </c>
    </row>
    <row r="2068" spans="1:39" x14ac:dyDescent="0.25">
      <c r="A2068" s="2" t="s">
        <v>1789</v>
      </c>
      <c r="B2068" s="2" t="s">
        <v>1726</v>
      </c>
      <c r="C2068" s="2" t="s">
        <v>1712</v>
      </c>
      <c r="D2068" s="4">
        <f t="shared" si="36"/>
        <v>196</v>
      </c>
      <c r="W2068" s="2">
        <v>163.69999999999999</v>
      </c>
      <c r="X2068" s="2" t="s">
        <v>745</v>
      </c>
      <c r="AF2068" s="2">
        <v>150.80000000000001</v>
      </c>
      <c r="AG2068" s="2" t="s">
        <v>745</v>
      </c>
    </row>
    <row r="2069" spans="1:39" x14ac:dyDescent="0.25">
      <c r="A2069" s="2" t="s">
        <v>1789</v>
      </c>
      <c r="B2069" s="2" t="s">
        <v>1724</v>
      </c>
      <c r="C2069" s="2" t="s">
        <v>1712</v>
      </c>
      <c r="D2069" s="4">
        <f t="shared" si="36"/>
        <v>197</v>
      </c>
      <c r="T2069" s="2">
        <v>100.5</v>
      </c>
      <c r="U2069" s="2" t="s">
        <v>745</v>
      </c>
      <c r="AC2069" s="2">
        <v>42.72</v>
      </c>
      <c r="AD2069" s="2" t="s">
        <v>745</v>
      </c>
      <c r="AF2069" s="2">
        <v>39.36</v>
      </c>
      <c r="AG2069" s="2" t="s">
        <v>745</v>
      </c>
    </row>
    <row r="2070" spans="1:39" x14ac:dyDescent="0.25">
      <c r="A2070" s="2" t="s">
        <v>1789</v>
      </c>
      <c r="B2070" s="2" t="s">
        <v>1723</v>
      </c>
      <c r="C2070" s="2" t="s">
        <v>1712</v>
      </c>
      <c r="D2070" s="4">
        <f t="shared" si="36"/>
        <v>201</v>
      </c>
      <c r="T2070" s="2">
        <v>131.9</v>
      </c>
      <c r="U2070" s="2" t="s">
        <v>745</v>
      </c>
      <c r="AC2070" s="2">
        <v>420.3</v>
      </c>
      <c r="AD2070" s="2" t="s">
        <v>745</v>
      </c>
      <c r="AF2070" s="2">
        <v>370.2</v>
      </c>
      <c r="AG2070" s="2" t="s">
        <v>745</v>
      </c>
    </row>
    <row r="2071" spans="1:39" x14ac:dyDescent="0.25">
      <c r="A2071" s="2" t="s">
        <v>1789</v>
      </c>
      <c r="B2071" s="2" t="s">
        <v>1722</v>
      </c>
      <c r="C2071" s="2" t="s">
        <v>1712</v>
      </c>
      <c r="D2071" s="4">
        <f t="shared" si="36"/>
        <v>202</v>
      </c>
      <c r="W2071" s="2">
        <v>344.4</v>
      </c>
      <c r="X2071" s="2" t="s">
        <v>745</v>
      </c>
      <c r="Z2071" s="2">
        <v>300.5</v>
      </c>
      <c r="AA2071" s="2" t="s">
        <v>745</v>
      </c>
      <c r="AC2071" s="2">
        <v>276.39999999999998</v>
      </c>
      <c r="AD2071" s="2" t="s">
        <v>745</v>
      </c>
      <c r="AL2071" s="2">
        <v>284.5</v>
      </c>
      <c r="AM2071" s="2" t="s">
        <v>745</v>
      </c>
    </row>
    <row r="2072" spans="1:39" x14ac:dyDescent="0.25">
      <c r="A2072" s="2" t="s">
        <v>1789</v>
      </c>
      <c r="B2072" s="2" t="s">
        <v>1721</v>
      </c>
      <c r="C2072" s="2" t="s">
        <v>1712</v>
      </c>
      <c r="D2072" s="4">
        <f t="shared" si="36"/>
        <v>277</v>
      </c>
      <c r="AI2072" s="2">
        <v>59.92</v>
      </c>
      <c r="AJ2072" s="2" t="s">
        <v>745</v>
      </c>
    </row>
    <row r="2073" spans="1:39" x14ac:dyDescent="0.25">
      <c r="A2073" s="2" t="s">
        <v>1789</v>
      </c>
      <c r="B2073" s="2" t="s">
        <v>1720</v>
      </c>
      <c r="C2073" s="2" t="s">
        <v>1712</v>
      </c>
      <c r="D2073" s="4">
        <f t="shared" si="36"/>
        <v>276</v>
      </c>
      <c r="AI2073" s="2">
        <v>714.1</v>
      </c>
      <c r="AJ2073" s="2" t="s">
        <v>745</v>
      </c>
    </row>
    <row r="2074" spans="1:39" x14ac:dyDescent="0.25">
      <c r="A2074" s="2" t="s">
        <v>1789</v>
      </c>
      <c r="B2074" s="2" t="s">
        <v>1719</v>
      </c>
      <c r="C2074" s="2" t="s">
        <v>1712</v>
      </c>
      <c r="D2074" s="4">
        <f t="shared" si="36"/>
        <v>209</v>
      </c>
      <c r="Q2074" s="2">
        <v>1028</v>
      </c>
      <c r="R2074" s="2" t="s">
        <v>745</v>
      </c>
      <c r="AC2074" s="2">
        <v>963</v>
      </c>
      <c r="AD2074" s="2" t="s">
        <v>745</v>
      </c>
    </row>
    <row r="2075" spans="1:39" x14ac:dyDescent="0.25">
      <c r="A2075" s="2" t="s">
        <v>1789</v>
      </c>
      <c r="B2075" s="2" t="s">
        <v>1718</v>
      </c>
      <c r="C2075" s="2" t="s">
        <v>1712</v>
      </c>
      <c r="D2075" s="4">
        <f t="shared" si="36"/>
        <v>217</v>
      </c>
      <c r="T2075" s="2">
        <v>26.21</v>
      </c>
      <c r="U2075" s="2" t="s">
        <v>745</v>
      </c>
      <c r="AC2075" s="2">
        <v>32.869999999999997</v>
      </c>
      <c r="AD2075" s="2" t="s">
        <v>745</v>
      </c>
    </row>
    <row r="2076" spans="1:39" x14ac:dyDescent="0.25">
      <c r="A2076" s="2" t="s">
        <v>1789</v>
      </c>
      <c r="B2076" s="2" t="s">
        <v>1717</v>
      </c>
      <c r="C2076" s="2" t="s">
        <v>1712</v>
      </c>
      <c r="D2076" s="4">
        <f t="shared" si="36"/>
        <v>222</v>
      </c>
      <c r="N2076" s="2">
        <v>180.9</v>
      </c>
      <c r="O2076" s="2" t="s">
        <v>745</v>
      </c>
      <c r="Q2076" s="2">
        <v>282.2</v>
      </c>
      <c r="R2076" s="2" t="s">
        <v>745</v>
      </c>
      <c r="T2076" s="2">
        <v>299</v>
      </c>
      <c r="U2076" s="2" t="s">
        <v>745</v>
      </c>
      <c r="W2076" s="2">
        <v>357.4</v>
      </c>
      <c r="X2076" s="2" t="s">
        <v>745</v>
      </c>
      <c r="Z2076" s="2">
        <v>304.5</v>
      </c>
      <c r="AA2076" s="2" t="s">
        <v>745</v>
      </c>
      <c r="AC2076" s="2">
        <v>288.89999999999998</v>
      </c>
      <c r="AD2076" s="2" t="s">
        <v>745</v>
      </c>
      <c r="AI2076" s="2">
        <v>303.7</v>
      </c>
      <c r="AJ2076" s="2" t="s">
        <v>745</v>
      </c>
    </row>
    <row r="2077" spans="1:39" x14ac:dyDescent="0.25">
      <c r="A2077" s="2" t="s">
        <v>1789</v>
      </c>
      <c r="B2077" s="2" t="s">
        <v>1716</v>
      </c>
      <c r="C2077" s="2" t="s">
        <v>1712</v>
      </c>
      <c r="D2077" s="4">
        <f t="shared" si="36"/>
        <v>226</v>
      </c>
      <c r="K2077" s="2">
        <v>20.02</v>
      </c>
      <c r="L2077" s="2" t="s">
        <v>745</v>
      </c>
      <c r="AC2077" s="2">
        <v>12.52</v>
      </c>
      <c r="AD2077" s="2" t="s">
        <v>745</v>
      </c>
      <c r="AI2077" s="2">
        <v>17.989999999999998</v>
      </c>
      <c r="AJ2077" s="2" t="s">
        <v>745</v>
      </c>
    </row>
    <row r="2078" spans="1:39" x14ac:dyDescent="0.25">
      <c r="A2078" s="2" t="s">
        <v>1789</v>
      </c>
      <c r="B2078" s="2" t="s">
        <v>1715</v>
      </c>
      <c r="C2078" s="2" t="s">
        <v>1712</v>
      </c>
      <c r="D2078" s="4">
        <f t="shared" si="36"/>
        <v>215</v>
      </c>
      <c r="AC2078" s="2">
        <v>144.6</v>
      </c>
      <c r="AD2078" s="2" t="s">
        <v>745</v>
      </c>
    </row>
    <row r="2079" spans="1:39" x14ac:dyDescent="0.25">
      <c r="A2079" s="2" t="s">
        <v>1789</v>
      </c>
      <c r="B2079" s="2" t="s">
        <v>1714</v>
      </c>
      <c r="C2079" s="2" t="s">
        <v>1712</v>
      </c>
      <c r="D2079" s="4">
        <f t="shared" si="36"/>
        <v>251</v>
      </c>
      <c r="W2079" s="2">
        <v>203.7</v>
      </c>
      <c r="X2079" s="2" t="s">
        <v>745</v>
      </c>
      <c r="Z2079" s="2">
        <v>174.7</v>
      </c>
      <c r="AA2079" s="2" t="s">
        <v>745</v>
      </c>
      <c r="AC2079" s="2">
        <v>141.1</v>
      </c>
      <c r="AD2079" s="2" t="s">
        <v>745</v>
      </c>
    </row>
    <row r="2080" spans="1:39" x14ac:dyDescent="0.25">
      <c r="A2080" s="2" t="s">
        <v>1789</v>
      </c>
      <c r="B2080" s="2" t="s">
        <v>1713</v>
      </c>
      <c r="C2080" s="2" t="s">
        <v>1712</v>
      </c>
      <c r="D2080" s="4">
        <f t="shared" si="36"/>
        <v>181</v>
      </c>
      <c r="T2080" s="2">
        <v>127.9</v>
      </c>
      <c r="U2080" s="2" t="s">
        <v>745</v>
      </c>
      <c r="AC2080" s="2">
        <v>331.3</v>
      </c>
      <c r="AD2080" s="2" t="s">
        <v>745</v>
      </c>
      <c r="AF2080" s="2">
        <v>268.5</v>
      </c>
      <c r="AG2080" s="2" t="s">
        <v>745</v>
      </c>
    </row>
    <row r="2081" spans="1:39" x14ac:dyDescent="0.25">
      <c r="A2081" s="2" t="s">
        <v>1789</v>
      </c>
      <c r="B2081" s="2" t="s">
        <v>1711</v>
      </c>
      <c r="C2081" s="2" t="s">
        <v>1672</v>
      </c>
      <c r="D2081" s="4">
        <f t="shared" si="36"/>
        <v>8</v>
      </c>
      <c r="W2081" s="2">
        <v>78.83</v>
      </c>
      <c r="X2081" s="2" t="s">
        <v>745</v>
      </c>
      <c r="AF2081" s="2">
        <v>99.53</v>
      </c>
      <c r="AG2081" s="2" t="s">
        <v>745</v>
      </c>
      <c r="AI2081" s="2">
        <v>129.1</v>
      </c>
      <c r="AJ2081" s="2" t="s">
        <v>745</v>
      </c>
    </row>
    <row r="2082" spans="1:39" x14ac:dyDescent="0.25">
      <c r="A2082" s="2" t="s">
        <v>1789</v>
      </c>
      <c r="B2082" s="2" t="s">
        <v>1709</v>
      </c>
      <c r="C2082" s="2" t="s">
        <v>1672</v>
      </c>
      <c r="D2082" s="4">
        <f t="shared" si="36"/>
        <v>9</v>
      </c>
      <c r="N2082" s="2">
        <v>1027</v>
      </c>
      <c r="O2082" s="2" t="s">
        <v>745</v>
      </c>
      <c r="Z2082" s="2">
        <v>797.6</v>
      </c>
      <c r="AA2082" s="2" t="s">
        <v>745</v>
      </c>
      <c r="AI2082" s="2">
        <v>897.5</v>
      </c>
      <c r="AJ2082" s="2" t="s">
        <v>745</v>
      </c>
    </row>
    <row r="2083" spans="1:39" x14ac:dyDescent="0.25">
      <c r="A2083" s="2" t="s">
        <v>1789</v>
      </c>
      <c r="B2083" s="2" t="s">
        <v>1708</v>
      </c>
      <c r="C2083" s="2" t="s">
        <v>1672</v>
      </c>
      <c r="D2083" s="4">
        <f t="shared" si="36"/>
        <v>12</v>
      </c>
    </row>
    <row r="2084" spans="1:39" x14ac:dyDescent="0.25">
      <c r="A2084" s="2" t="s">
        <v>1789</v>
      </c>
      <c r="B2084" s="2" t="s">
        <v>1706</v>
      </c>
      <c r="C2084" s="2" t="s">
        <v>1672</v>
      </c>
      <c r="D2084" s="4">
        <f t="shared" si="36"/>
        <v>14</v>
      </c>
      <c r="E2084" s="2">
        <v>129</v>
      </c>
      <c r="F2084" s="2" t="s">
        <v>745</v>
      </c>
      <c r="Z2084" s="2">
        <v>303.5</v>
      </c>
      <c r="AA2084" s="2" t="s">
        <v>745</v>
      </c>
      <c r="AF2084" s="2">
        <v>293.3</v>
      </c>
      <c r="AG2084" s="2" t="s">
        <v>745</v>
      </c>
    </row>
    <row r="2085" spans="1:39" x14ac:dyDescent="0.25">
      <c r="A2085" s="2" t="s">
        <v>1789</v>
      </c>
      <c r="B2085" s="2" t="s">
        <v>1704</v>
      </c>
      <c r="C2085" s="2" t="s">
        <v>1672</v>
      </c>
      <c r="D2085" s="4">
        <f t="shared" si="36"/>
        <v>23</v>
      </c>
      <c r="T2085" s="2">
        <v>114.7</v>
      </c>
      <c r="U2085" s="2" t="s">
        <v>745</v>
      </c>
      <c r="AC2085" s="2">
        <v>385.2</v>
      </c>
      <c r="AD2085" s="2" t="s">
        <v>745</v>
      </c>
    </row>
    <row r="2086" spans="1:39" x14ac:dyDescent="0.25">
      <c r="A2086" s="2" t="s">
        <v>1789</v>
      </c>
      <c r="B2086" s="2" t="s">
        <v>1703</v>
      </c>
      <c r="C2086" s="2" t="s">
        <v>1672</v>
      </c>
      <c r="D2086" s="4">
        <f t="shared" si="36"/>
        <v>19</v>
      </c>
      <c r="T2086" s="2">
        <v>191.8</v>
      </c>
      <c r="U2086" s="2" t="s">
        <v>745</v>
      </c>
      <c r="AI2086" s="2">
        <v>203.9</v>
      </c>
      <c r="AJ2086" s="2" t="s">
        <v>745</v>
      </c>
    </row>
    <row r="2087" spans="1:39" x14ac:dyDescent="0.25">
      <c r="A2087" s="2" t="s">
        <v>1789</v>
      </c>
      <c r="B2087" s="2" t="s">
        <v>1702</v>
      </c>
      <c r="C2087" s="2" t="s">
        <v>1672</v>
      </c>
      <c r="D2087" s="4">
        <f t="shared" si="36"/>
        <v>21</v>
      </c>
      <c r="T2087" s="2">
        <v>246</v>
      </c>
      <c r="U2087" s="2" t="s">
        <v>745</v>
      </c>
      <c r="Z2087" s="2">
        <v>326.8</v>
      </c>
      <c r="AA2087" s="2" t="s">
        <v>745</v>
      </c>
      <c r="AF2087" s="2">
        <v>301.2</v>
      </c>
      <c r="AG2087" s="2" t="s">
        <v>745</v>
      </c>
      <c r="AI2087" s="2">
        <v>369.7</v>
      </c>
      <c r="AJ2087" s="2" t="s">
        <v>745</v>
      </c>
    </row>
    <row r="2088" spans="1:39" x14ac:dyDescent="0.25">
      <c r="A2088" s="2" t="s">
        <v>1789</v>
      </c>
      <c r="B2088" s="2" t="s">
        <v>1701</v>
      </c>
      <c r="C2088" s="2" t="s">
        <v>1672</v>
      </c>
      <c r="D2088" s="4">
        <f t="shared" si="36"/>
        <v>33</v>
      </c>
      <c r="T2088" s="2">
        <v>1590</v>
      </c>
      <c r="U2088" s="2" t="s">
        <v>745</v>
      </c>
      <c r="W2088" s="2">
        <v>1590</v>
      </c>
      <c r="X2088" s="2" t="s">
        <v>712</v>
      </c>
      <c r="Z2088" s="2">
        <v>1413</v>
      </c>
      <c r="AA2088" s="2" t="s">
        <v>712</v>
      </c>
      <c r="AF2088" s="2">
        <v>1253</v>
      </c>
      <c r="AG2088" s="2" t="s">
        <v>712</v>
      </c>
      <c r="AI2088" s="2">
        <v>1113</v>
      </c>
      <c r="AJ2088" s="2" t="s">
        <v>712</v>
      </c>
    </row>
    <row r="2089" spans="1:39" x14ac:dyDescent="0.25">
      <c r="A2089" s="2" t="s">
        <v>1789</v>
      </c>
      <c r="B2089" s="2" t="s">
        <v>1700</v>
      </c>
      <c r="C2089" s="2" t="s">
        <v>1672</v>
      </c>
      <c r="D2089" s="4">
        <f t="shared" si="36"/>
        <v>40</v>
      </c>
      <c r="W2089" s="2">
        <v>1496</v>
      </c>
      <c r="X2089" s="2" t="s">
        <v>745</v>
      </c>
      <c r="AF2089" s="2">
        <v>2152</v>
      </c>
      <c r="AG2089" s="2" t="s">
        <v>745</v>
      </c>
    </row>
    <row r="2090" spans="1:39" x14ac:dyDescent="0.25">
      <c r="A2090" s="2" t="s">
        <v>1789</v>
      </c>
      <c r="B2090" s="2" t="s">
        <v>1699</v>
      </c>
      <c r="C2090" s="2" t="s">
        <v>1672</v>
      </c>
      <c r="D2090" s="4">
        <f t="shared" si="36"/>
        <v>44</v>
      </c>
      <c r="AC2090" s="2">
        <v>186.3</v>
      </c>
      <c r="AD2090" s="2" t="s">
        <v>745</v>
      </c>
      <c r="AI2090" s="2">
        <v>251.1</v>
      </c>
      <c r="AJ2090" s="2" t="s">
        <v>745</v>
      </c>
    </row>
    <row r="2091" spans="1:39" x14ac:dyDescent="0.25">
      <c r="A2091" s="2" t="s">
        <v>1789</v>
      </c>
      <c r="B2091" s="2" t="s">
        <v>1698</v>
      </c>
      <c r="C2091" s="2" t="s">
        <v>1672</v>
      </c>
      <c r="D2091" s="4">
        <f t="shared" si="36"/>
        <v>48</v>
      </c>
      <c r="AL2091" s="2">
        <v>488.8</v>
      </c>
      <c r="AM2091" s="2" t="s">
        <v>745</v>
      </c>
    </row>
    <row r="2092" spans="1:39" x14ac:dyDescent="0.25">
      <c r="A2092" s="2" t="s">
        <v>1789</v>
      </c>
      <c r="B2092" s="2" t="s">
        <v>1697</v>
      </c>
      <c r="C2092" s="2" t="s">
        <v>1672</v>
      </c>
      <c r="D2092" s="4">
        <f t="shared" si="36"/>
        <v>49</v>
      </c>
      <c r="Z2092" s="2">
        <v>473.7</v>
      </c>
      <c r="AA2092" s="2" t="s">
        <v>745</v>
      </c>
      <c r="AF2092" s="2">
        <v>437.5</v>
      </c>
      <c r="AG2092" s="2" t="s">
        <v>745</v>
      </c>
      <c r="AL2092" s="2">
        <v>611</v>
      </c>
      <c r="AM2092" s="2" t="s">
        <v>745</v>
      </c>
    </row>
    <row r="2093" spans="1:39" x14ac:dyDescent="0.25">
      <c r="A2093" s="2" t="s">
        <v>1789</v>
      </c>
      <c r="B2093" s="2" t="s">
        <v>1696</v>
      </c>
      <c r="C2093" s="2" t="s">
        <v>1672</v>
      </c>
      <c r="D2093" s="4">
        <f t="shared" si="36"/>
        <v>55</v>
      </c>
      <c r="Z2093" s="2">
        <v>234.6</v>
      </c>
      <c r="AA2093" s="2" t="s">
        <v>745</v>
      </c>
      <c r="AC2093" s="2">
        <v>237.8</v>
      </c>
      <c r="AD2093" s="2" t="s">
        <v>745</v>
      </c>
      <c r="AF2093" s="2">
        <v>234.5</v>
      </c>
      <c r="AG2093" s="2" t="s">
        <v>745</v>
      </c>
      <c r="AI2093" s="2">
        <v>279</v>
      </c>
      <c r="AJ2093" s="2" t="s">
        <v>745</v>
      </c>
    </row>
    <row r="2094" spans="1:39" x14ac:dyDescent="0.25">
      <c r="A2094" s="2" t="s">
        <v>1789</v>
      </c>
      <c r="B2094" s="2" t="s">
        <v>1695</v>
      </c>
      <c r="C2094" s="2" t="s">
        <v>1672</v>
      </c>
      <c r="D2094" s="4">
        <f t="shared" si="36"/>
        <v>56</v>
      </c>
      <c r="AC2094" s="2">
        <v>550.79999999999995</v>
      </c>
      <c r="AD2094" s="2" t="s">
        <v>745</v>
      </c>
      <c r="AF2094" s="2">
        <v>575.5</v>
      </c>
      <c r="AG2094" s="2" t="s">
        <v>745</v>
      </c>
      <c r="AI2094" s="2">
        <v>704.7</v>
      </c>
      <c r="AJ2094" s="2" t="s">
        <v>745</v>
      </c>
    </row>
    <row r="2095" spans="1:39" x14ac:dyDescent="0.25">
      <c r="A2095" s="2" t="s">
        <v>1789</v>
      </c>
      <c r="B2095" s="2" t="s">
        <v>1694</v>
      </c>
      <c r="C2095" s="2" t="s">
        <v>1672</v>
      </c>
      <c r="D2095" s="4">
        <f t="shared" si="36"/>
        <v>58</v>
      </c>
      <c r="AC2095" s="2">
        <v>716.7</v>
      </c>
      <c r="AD2095" s="2" t="s">
        <v>745</v>
      </c>
      <c r="AF2095" s="2">
        <v>698.2</v>
      </c>
      <c r="AG2095" s="2" t="s">
        <v>745</v>
      </c>
    </row>
    <row r="2096" spans="1:39" x14ac:dyDescent="0.25">
      <c r="A2096" s="2" t="s">
        <v>1789</v>
      </c>
      <c r="B2096" s="2" t="s">
        <v>1693</v>
      </c>
      <c r="C2096" s="2" t="s">
        <v>1672</v>
      </c>
      <c r="D2096" s="4">
        <f t="shared" si="36"/>
        <v>60</v>
      </c>
      <c r="W2096" s="2">
        <v>135.19999999999999</v>
      </c>
      <c r="X2096" s="2" t="s">
        <v>745</v>
      </c>
      <c r="AC2096" s="2">
        <v>234.3</v>
      </c>
      <c r="AD2096" s="2" t="s">
        <v>745</v>
      </c>
      <c r="AF2096" s="2">
        <v>353.8</v>
      </c>
      <c r="AG2096" s="2" t="s">
        <v>745</v>
      </c>
    </row>
    <row r="2097" spans="1:39" x14ac:dyDescent="0.25">
      <c r="A2097" s="2" t="s">
        <v>1789</v>
      </c>
      <c r="B2097" s="2" t="s">
        <v>1692</v>
      </c>
      <c r="C2097" s="2" t="s">
        <v>1672</v>
      </c>
      <c r="D2097" s="4">
        <f t="shared" si="36"/>
        <v>86</v>
      </c>
      <c r="AF2097" s="2">
        <v>96.53</v>
      </c>
      <c r="AG2097" s="2" t="s">
        <v>745</v>
      </c>
      <c r="AL2097" s="2">
        <v>132</v>
      </c>
      <c r="AM2097" s="2" t="s">
        <v>745</v>
      </c>
    </row>
    <row r="2098" spans="1:39" x14ac:dyDescent="0.25">
      <c r="A2098" s="2" t="s">
        <v>1789</v>
      </c>
      <c r="B2098" s="2" t="s">
        <v>1691</v>
      </c>
      <c r="C2098" s="2" t="s">
        <v>1672</v>
      </c>
      <c r="D2098" s="4">
        <f t="shared" si="36"/>
        <v>89</v>
      </c>
      <c r="AF2098" s="2">
        <v>240.9</v>
      </c>
      <c r="AG2098" s="2" t="s">
        <v>745</v>
      </c>
    </row>
    <row r="2099" spans="1:39" x14ac:dyDescent="0.25">
      <c r="A2099" s="2" t="s">
        <v>1789</v>
      </c>
      <c r="B2099" s="2" t="s">
        <v>1690</v>
      </c>
      <c r="C2099" s="2" t="s">
        <v>1672</v>
      </c>
      <c r="D2099" s="4">
        <f t="shared" si="36"/>
        <v>91</v>
      </c>
      <c r="W2099" s="2">
        <v>2035</v>
      </c>
      <c r="X2099" s="2" t="s">
        <v>745</v>
      </c>
      <c r="AC2099" s="2">
        <v>2207</v>
      </c>
      <c r="AD2099" s="2" t="s">
        <v>745</v>
      </c>
      <c r="AI2099" s="2">
        <v>1905</v>
      </c>
      <c r="AJ2099" s="2" t="s">
        <v>745</v>
      </c>
    </row>
    <row r="2100" spans="1:39" x14ac:dyDescent="0.25">
      <c r="A2100" s="2" t="s">
        <v>1789</v>
      </c>
      <c r="B2100" s="2" t="s">
        <v>1689</v>
      </c>
      <c r="C2100" s="2" t="s">
        <v>1672</v>
      </c>
      <c r="D2100" s="4">
        <f t="shared" si="36"/>
        <v>93</v>
      </c>
      <c r="W2100" s="2">
        <v>132.69999999999999</v>
      </c>
      <c r="X2100" s="2" t="s">
        <v>745</v>
      </c>
      <c r="Z2100" s="2">
        <v>158.4</v>
      </c>
      <c r="AA2100" s="2" t="s">
        <v>745</v>
      </c>
      <c r="AI2100" s="2">
        <v>140.9</v>
      </c>
      <c r="AJ2100" s="2" t="s">
        <v>745</v>
      </c>
    </row>
    <row r="2101" spans="1:39" x14ac:dyDescent="0.25">
      <c r="A2101" s="2" t="s">
        <v>1789</v>
      </c>
      <c r="B2101" s="2" t="s">
        <v>1688</v>
      </c>
      <c r="C2101" s="2" t="s">
        <v>1672</v>
      </c>
      <c r="D2101" s="4">
        <f t="shared" si="36"/>
        <v>95</v>
      </c>
      <c r="AF2101" s="2">
        <v>225.3</v>
      </c>
      <c r="AG2101" s="2" t="s">
        <v>745</v>
      </c>
    </row>
    <row r="2102" spans="1:39" x14ac:dyDescent="0.25">
      <c r="A2102" s="2" t="s">
        <v>1789</v>
      </c>
      <c r="B2102" s="2" t="s">
        <v>1687</v>
      </c>
      <c r="C2102" s="2" t="s">
        <v>1672</v>
      </c>
      <c r="D2102" s="4">
        <f t="shared" si="36"/>
        <v>109</v>
      </c>
      <c r="Z2102" s="2">
        <v>366.1</v>
      </c>
      <c r="AA2102" s="2" t="s">
        <v>745</v>
      </c>
      <c r="AF2102" s="2">
        <v>300.2</v>
      </c>
      <c r="AG2102" s="2" t="s">
        <v>745</v>
      </c>
    </row>
    <row r="2103" spans="1:39" x14ac:dyDescent="0.25">
      <c r="A2103" s="2" t="s">
        <v>1789</v>
      </c>
      <c r="B2103" s="2" t="s">
        <v>1686</v>
      </c>
      <c r="C2103" s="2" t="s">
        <v>1672</v>
      </c>
      <c r="D2103" s="4">
        <f t="shared" si="36"/>
        <v>138</v>
      </c>
      <c r="Q2103" s="2">
        <v>771.9</v>
      </c>
      <c r="R2103" s="2" t="s">
        <v>712</v>
      </c>
      <c r="AC2103" s="2">
        <v>687.6</v>
      </c>
      <c r="AD2103" s="2" t="s">
        <v>745</v>
      </c>
      <c r="AF2103" s="2">
        <v>697.8</v>
      </c>
      <c r="AG2103" s="2" t="s">
        <v>745</v>
      </c>
      <c r="AI2103" s="2">
        <v>657.8</v>
      </c>
      <c r="AJ2103" s="2" t="s">
        <v>745</v>
      </c>
    </row>
    <row r="2104" spans="1:39" x14ac:dyDescent="0.25">
      <c r="A2104" s="2" t="s">
        <v>1789</v>
      </c>
      <c r="B2104" s="2" t="s">
        <v>1685</v>
      </c>
      <c r="C2104" s="2" t="s">
        <v>1672</v>
      </c>
      <c r="D2104" s="4">
        <f t="shared" si="36"/>
        <v>157</v>
      </c>
      <c r="AC2104" s="2">
        <v>268.39999999999998</v>
      </c>
      <c r="AD2104" s="2" t="s">
        <v>745</v>
      </c>
      <c r="AI2104" s="2">
        <v>262.89999999999998</v>
      </c>
      <c r="AJ2104" s="2" t="s">
        <v>745</v>
      </c>
    </row>
    <row r="2105" spans="1:39" x14ac:dyDescent="0.25">
      <c r="A2105" s="2" t="s">
        <v>1789</v>
      </c>
      <c r="B2105" s="2" t="s">
        <v>1684</v>
      </c>
      <c r="C2105" s="2" t="s">
        <v>1672</v>
      </c>
      <c r="D2105" s="4">
        <f t="shared" si="36"/>
        <v>166</v>
      </c>
      <c r="AI2105" s="2">
        <v>277</v>
      </c>
      <c r="AJ2105" s="2" t="s">
        <v>745</v>
      </c>
    </row>
    <row r="2106" spans="1:39" x14ac:dyDescent="0.25">
      <c r="A2106" s="2" t="s">
        <v>1789</v>
      </c>
      <c r="B2106" s="2" t="s">
        <v>1683</v>
      </c>
      <c r="C2106" s="2" t="s">
        <v>1672</v>
      </c>
      <c r="D2106" s="4">
        <f t="shared" si="36"/>
        <v>169</v>
      </c>
      <c r="T2106" s="2">
        <v>110.7</v>
      </c>
      <c r="U2106" s="2" t="s">
        <v>745</v>
      </c>
      <c r="AC2106" s="2">
        <v>88.95</v>
      </c>
      <c r="AD2106" s="2" t="s">
        <v>745</v>
      </c>
      <c r="AI2106" s="2">
        <v>378.3</v>
      </c>
      <c r="AJ2106" s="2" t="s">
        <v>745</v>
      </c>
    </row>
    <row r="2107" spans="1:39" x14ac:dyDescent="0.25">
      <c r="A2107" s="2" t="s">
        <v>1789</v>
      </c>
      <c r="B2107" s="2" t="s">
        <v>1682</v>
      </c>
      <c r="C2107" s="2" t="s">
        <v>1672</v>
      </c>
      <c r="D2107" s="4">
        <f t="shared" si="36"/>
        <v>170</v>
      </c>
      <c r="AI2107" s="2">
        <v>452.9</v>
      </c>
      <c r="AJ2107" s="2" t="s">
        <v>745</v>
      </c>
    </row>
    <row r="2108" spans="1:39" x14ac:dyDescent="0.25">
      <c r="A2108" s="2" t="s">
        <v>1789</v>
      </c>
      <c r="B2108" s="2" t="s">
        <v>1681</v>
      </c>
      <c r="C2108" s="2" t="s">
        <v>1672</v>
      </c>
      <c r="D2108" s="4">
        <f t="shared" si="36"/>
        <v>177</v>
      </c>
      <c r="W2108" s="2">
        <v>1174</v>
      </c>
      <c r="X2108" s="2" t="s">
        <v>745</v>
      </c>
      <c r="AC2108" s="2">
        <v>1023</v>
      </c>
      <c r="AD2108" s="2" t="s">
        <v>745</v>
      </c>
      <c r="AF2108" s="2">
        <v>1113</v>
      </c>
      <c r="AG2108" s="2" t="s">
        <v>745</v>
      </c>
      <c r="AI2108" s="2">
        <v>1124</v>
      </c>
      <c r="AJ2108" s="2" t="s">
        <v>745</v>
      </c>
    </row>
    <row r="2109" spans="1:39" x14ac:dyDescent="0.25">
      <c r="A2109" s="2" t="s">
        <v>1789</v>
      </c>
      <c r="B2109" s="2" t="s">
        <v>1680</v>
      </c>
      <c r="C2109" s="2" t="s">
        <v>1672</v>
      </c>
      <c r="D2109" s="4">
        <f t="shared" si="36"/>
        <v>188</v>
      </c>
      <c r="AI2109" s="2">
        <v>290.8</v>
      </c>
      <c r="AJ2109" s="2" t="s">
        <v>745</v>
      </c>
    </row>
    <row r="2110" spans="1:39" x14ac:dyDescent="0.25">
      <c r="A2110" s="2" t="s">
        <v>1789</v>
      </c>
      <c r="B2110" s="2" t="s">
        <v>1679</v>
      </c>
      <c r="C2110" s="2" t="s">
        <v>1672</v>
      </c>
      <c r="D2110" s="4">
        <f t="shared" si="36"/>
        <v>189</v>
      </c>
      <c r="AF2110" s="2">
        <v>252.1</v>
      </c>
      <c r="AG2110" s="2" t="s">
        <v>745</v>
      </c>
    </row>
    <row r="2111" spans="1:39" x14ac:dyDescent="0.25">
      <c r="A2111" s="2" t="s">
        <v>1789</v>
      </c>
      <c r="B2111" s="2" t="s">
        <v>1678</v>
      </c>
      <c r="C2111" s="2" t="s">
        <v>1672</v>
      </c>
      <c r="D2111" s="4">
        <f t="shared" si="36"/>
        <v>191</v>
      </c>
      <c r="Z2111" s="2">
        <v>92.59</v>
      </c>
      <c r="AA2111" s="2" t="s">
        <v>745</v>
      </c>
      <c r="AL2111" s="2">
        <v>77.63</v>
      </c>
      <c r="AM2111" s="2" t="s">
        <v>745</v>
      </c>
    </row>
    <row r="2112" spans="1:39" x14ac:dyDescent="0.25">
      <c r="A2112" s="2" t="s">
        <v>1789</v>
      </c>
      <c r="B2112" s="2" t="s">
        <v>1677</v>
      </c>
      <c r="C2112" s="2" t="s">
        <v>1672</v>
      </c>
      <c r="D2112" s="4">
        <f t="shared" si="36"/>
        <v>207</v>
      </c>
      <c r="T2112" s="2">
        <v>1198</v>
      </c>
      <c r="U2112" s="2" t="s">
        <v>745</v>
      </c>
      <c r="AC2112" s="2">
        <v>1378</v>
      </c>
      <c r="AD2112" s="2" t="s">
        <v>745</v>
      </c>
      <c r="AF2112" s="2">
        <v>1229</v>
      </c>
      <c r="AG2112" s="2" t="s">
        <v>745</v>
      </c>
    </row>
    <row r="2113" spans="1:39" x14ac:dyDescent="0.25">
      <c r="A2113" s="2" t="s">
        <v>1789</v>
      </c>
      <c r="B2113" s="2" t="s">
        <v>1676</v>
      </c>
      <c r="C2113" s="2" t="s">
        <v>1672</v>
      </c>
      <c r="D2113" s="4">
        <f t="shared" si="36"/>
        <v>220</v>
      </c>
      <c r="Z2113" s="2">
        <v>235.5</v>
      </c>
      <c r="AA2113" s="2" t="s">
        <v>745</v>
      </c>
      <c r="AC2113" s="2">
        <v>245.7</v>
      </c>
      <c r="AD2113" s="2" t="s">
        <v>745</v>
      </c>
      <c r="AF2113" s="2">
        <v>263.60000000000002</v>
      </c>
      <c r="AG2113" s="2" t="s">
        <v>745</v>
      </c>
      <c r="AI2113" s="2">
        <v>285.5</v>
      </c>
      <c r="AJ2113" s="2" t="s">
        <v>745</v>
      </c>
    </row>
    <row r="2114" spans="1:39" x14ac:dyDescent="0.25">
      <c r="A2114" s="2" t="s">
        <v>1789</v>
      </c>
      <c r="B2114" s="2" t="s">
        <v>1675</v>
      </c>
      <c r="C2114" s="2" t="s">
        <v>1672</v>
      </c>
      <c r="D2114" s="4">
        <f t="shared" si="36"/>
        <v>231</v>
      </c>
      <c r="Q2114" s="2">
        <v>2213</v>
      </c>
      <c r="R2114" s="2" t="s">
        <v>712</v>
      </c>
      <c r="W2114" s="2">
        <v>2169</v>
      </c>
      <c r="X2114" s="2" t="s">
        <v>745</v>
      </c>
      <c r="AC2114" s="2">
        <v>1939</v>
      </c>
      <c r="AD2114" s="2" t="s">
        <v>745</v>
      </c>
      <c r="AF2114" s="2">
        <v>1864</v>
      </c>
      <c r="AG2114" s="2" t="s">
        <v>745</v>
      </c>
      <c r="AI2114" s="2">
        <v>1543</v>
      </c>
      <c r="AJ2114" s="2" t="s">
        <v>745</v>
      </c>
    </row>
    <row r="2115" spans="1:39" x14ac:dyDescent="0.25">
      <c r="A2115" s="2" t="s">
        <v>1789</v>
      </c>
      <c r="B2115" s="2" t="s">
        <v>1674</v>
      </c>
      <c r="C2115" s="2" t="s">
        <v>1672</v>
      </c>
      <c r="D2115" s="4">
        <f t="shared" si="36"/>
        <v>234</v>
      </c>
      <c r="H2115" s="2">
        <v>236.4</v>
      </c>
      <c r="I2115" s="2" t="s">
        <v>745</v>
      </c>
      <c r="AC2115" s="2">
        <v>1100</v>
      </c>
      <c r="AD2115" s="2" t="s">
        <v>745</v>
      </c>
    </row>
    <row r="2116" spans="1:39" x14ac:dyDescent="0.25">
      <c r="A2116" s="2" t="s">
        <v>1789</v>
      </c>
      <c r="B2116" s="2" t="s">
        <v>1673</v>
      </c>
      <c r="C2116" s="2" t="s">
        <v>1672</v>
      </c>
      <c r="D2116" s="4">
        <f t="shared" si="36"/>
        <v>236</v>
      </c>
      <c r="K2116" s="2">
        <v>333.7</v>
      </c>
      <c r="L2116" s="2" t="s">
        <v>745</v>
      </c>
      <c r="AC2116" s="2">
        <v>356.9</v>
      </c>
      <c r="AD2116" s="2" t="s">
        <v>745</v>
      </c>
      <c r="AF2116" s="2">
        <v>817.8</v>
      </c>
      <c r="AG2116" s="2" t="s">
        <v>745</v>
      </c>
    </row>
    <row r="2117" spans="1:39" x14ac:dyDescent="0.25">
      <c r="A2117" s="2" t="s">
        <v>1789</v>
      </c>
      <c r="B2117" s="2" t="s">
        <v>1671</v>
      </c>
      <c r="C2117" s="2" t="s">
        <v>1620</v>
      </c>
      <c r="D2117" s="4">
        <f t="shared" si="36"/>
        <v>2</v>
      </c>
      <c r="N2117" s="2">
        <v>819.5</v>
      </c>
      <c r="O2117" s="2" t="s">
        <v>745</v>
      </c>
      <c r="T2117" s="2">
        <v>2303</v>
      </c>
      <c r="U2117" s="2" t="s">
        <v>745</v>
      </c>
      <c r="AC2117" s="2">
        <v>943.8</v>
      </c>
      <c r="AD2117" s="2" t="s">
        <v>745</v>
      </c>
    </row>
    <row r="2118" spans="1:39" x14ac:dyDescent="0.25">
      <c r="A2118" s="2" t="s">
        <v>1789</v>
      </c>
      <c r="B2118" s="2" t="s">
        <v>1670</v>
      </c>
      <c r="C2118" s="2" t="s">
        <v>1620</v>
      </c>
      <c r="D2118" s="4">
        <f t="shared" si="36"/>
        <v>1</v>
      </c>
      <c r="Z2118" s="2">
        <v>932.1</v>
      </c>
      <c r="AA2118" s="2" t="s">
        <v>745</v>
      </c>
      <c r="AC2118" s="2">
        <v>568.79999999999995</v>
      </c>
      <c r="AD2118" s="2" t="s">
        <v>745</v>
      </c>
      <c r="AF2118" s="2">
        <v>956.5</v>
      </c>
      <c r="AG2118" s="2" t="s">
        <v>745</v>
      </c>
      <c r="AI2118" s="2">
        <v>987.6</v>
      </c>
      <c r="AJ2118" s="2" t="s">
        <v>745</v>
      </c>
    </row>
    <row r="2119" spans="1:39" x14ac:dyDescent="0.25">
      <c r="A2119" s="2" t="s">
        <v>1789</v>
      </c>
      <c r="B2119" s="2" t="s">
        <v>1669</v>
      </c>
      <c r="C2119" s="2" t="s">
        <v>1620</v>
      </c>
      <c r="D2119" s="4">
        <f t="shared" si="36"/>
        <v>52</v>
      </c>
      <c r="Z2119" s="2">
        <v>1579</v>
      </c>
      <c r="AA2119" s="2" t="s">
        <v>745</v>
      </c>
      <c r="AC2119" s="2">
        <v>1216</v>
      </c>
      <c r="AD2119" s="2" t="s">
        <v>745</v>
      </c>
      <c r="AF2119" s="2">
        <v>1393</v>
      </c>
      <c r="AG2119" s="2" t="s">
        <v>745</v>
      </c>
      <c r="AI2119" s="2">
        <v>1279</v>
      </c>
      <c r="AJ2119" s="2" t="s">
        <v>745</v>
      </c>
    </row>
    <row r="2120" spans="1:39" x14ac:dyDescent="0.25">
      <c r="A2120" s="2" t="s">
        <v>1789</v>
      </c>
      <c r="B2120" s="2" t="s">
        <v>1668</v>
      </c>
      <c r="C2120" s="2" t="s">
        <v>1620</v>
      </c>
      <c r="D2120" s="4">
        <f t="shared" si="36"/>
        <v>13</v>
      </c>
      <c r="W2120" s="2">
        <v>457.2</v>
      </c>
      <c r="X2120" s="2" t="s">
        <v>745</v>
      </c>
      <c r="AF2120" s="2">
        <v>348</v>
      </c>
      <c r="AG2120" s="2" t="s">
        <v>745</v>
      </c>
    </row>
    <row r="2121" spans="1:39" x14ac:dyDescent="0.25">
      <c r="A2121" s="2" t="s">
        <v>1789</v>
      </c>
      <c r="B2121" s="2" t="s">
        <v>1667</v>
      </c>
      <c r="C2121" s="2" t="s">
        <v>1620</v>
      </c>
      <c r="D2121" s="4">
        <f t="shared" si="36"/>
        <v>16</v>
      </c>
      <c r="AI2121" s="2">
        <v>231</v>
      </c>
      <c r="AJ2121" s="2" t="s">
        <v>745</v>
      </c>
    </row>
    <row r="2122" spans="1:39" x14ac:dyDescent="0.25">
      <c r="A2122" s="2" t="s">
        <v>1789</v>
      </c>
      <c r="B2122" s="2" t="s">
        <v>1666</v>
      </c>
      <c r="C2122" s="2" t="s">
        <v>1620</v>
      </c>
      <c r="D2122" s="4">
        <f t="shared" si="36"/>
        <v>18</v>
      </c>
      <c r="AI2122" s="2">
        <v>454.5</v>
      </c>
      <c r="AJ2122" s="2" t="s">
        <v>745</v>
      </c>
    </row>
    <row r="2123" spans="1:39" x14ac:dyDescent="0.25">
      <c r="A2123" s="2" t="s">
        <v>1789</v>
      </c>
      <c r="B2123" s="2" t="s">
        <v>1665</v>
      </c>
      <c r="C2123" s="2" t="s">
        <v>1620</v>
      </c>
      <c r="D2123" s="4">
        <f t="shared" si="36"/>
        <v>26</v>
      </c>
      <c r="W2123" s="2">
        <v>279.39999999999998</v>
      </c>
      <c r="X2123" s="2" t="s">
        <v>745</v>
      </c>
      <c r="Z2123" s="2">
        <v>297</v>
      </c>
      <c r="AA2123" s="2" t="s">
        <v>745</v>
      </c>
    </row>
    <row r="2124" spans="1:39" x14ac:dyDescent="0.25">
      <c r="A2124" s="2" t="s">
        <v>1789</v>
      </c>
      <c r="B2124" s="2" t="s">
        <v>1664</v>
      </c>
      <c r="C2124" s="2" t="s">
        <v>1620</v>
      </c>
      <c r="D2124" s="4">
        <f t="shared" ref="D2124:D2187" si="37">IF(B2124="","",VALUE(LEFT(B2124,FIND(".|",B2124)-1)))</f>
        <v>115</v>
      </c>
      <c r="AF2124" s="2">
        <v>159.1</v>
      </c>
      <c r="AG2124" s="2" t="s">
        <v>745</v>
      </c>
    </row>
    <row r="2125" spans="1:39" x14ac:dyDescent="0.25">
      <c r="A2125" s="2" t="s">
        <v>1789</v>
      </c>
      <c r="B2125" s="2" t="s">
        <v>1663</v>
      </c>
      <c r="C2125" s="2" t="s">
        <v>1620</v>
      </c>
      <c r="D2125" s="4">
        <f t="shared" si="37"/>
        <v>351</v>
      </c>
      <c r="Q2125" s="2">
        <v>431.1</v>
      </c>
      <c r="R2125" s="2" t="s">
        <v>745</v>
      </c>
      <c r="T2125" s="2">
        <v>430.2</v>
      </c>
      <c r="U2125" s="2" t="s">
        <v>745</v>
      </c>
      <c r="W2125" s="2">
        <v>411.4</v>
      </c>
      <c r="X2125" s="2" t="s">
        <v>745</v>
      </c>
      <c r="Z2125" s="2">
        <v>411.9</v>
      </c>
      <c r="AA2125" s="2" t="s">
        <v>745</v>
      </c>
      <c r="AF2125" s="2">
        <v>410.5</v>
      </c>
      <c r="AG2125" s="2" t="s">
        <v>745</v>
      </c>
      <c r="AI2125" s="2">
        <v>425.7</v>
      </c>
      <c r="AJ2125" s="2" t="s">
        <v>745</v>
      </c>
      <c r="AL2125" s="2">
        <v>431.9</v>
      </c>
      <c r="AM2125" s="2" t="s">
        <v>745</v>
      </c>
    </row>
    <row r="2126" spans="1:39" x14ac:dyDescent="0.25">
      <c r="A2126" s="2" t="s">
        <v>1789</v>
      </c>
      <c r="B2126" s="2" t="s">
        <v>1662</v>
      </c>
      <c r="C2126" s="2" t="s">
        <v>1620</v>
      </c>
      <c r="D2126" s="4">
        <f t="shared" si="37"/>
        <v>116</v>
      </c>
      <c r="AF2126" s="2">
        <v>359.1</v>
      </c>
      <c r="AG2126" s="2" t="s">
        <v>745</v>
      </c>
    </row>
    <row r="2127" spans="1:39" x14ac:dyDescent="0.25">
      <c r="A2127" s="2" t="s">
        <v>1789</v>
      </c>
      <c r="B2127" s="2" t="s">
        <v>1661</v>
      </c>
      <c r="C2127" s="2" t="s">
        <v>1620</v>
      </c>
      <c r="D2127" s="4">
        <f t="shared" si="37"/>
        <v>73</v>
      </c>
      <c r="AF2127" s="2">
        <v>413.4</v>
      </c>
      <c r="AG2127" s="2" t="s">
        <v>745</v>
      </c>
      <c r="AI2127" s="2">
        <v>440.4</v>
      </c>
      <c r="AJ2127" s="2" t="s">
        <v>745</v>
      </c>
    </row>
    <row r="2128" spans="1:39" x14ac:dyDescent="0.25">
      <c r="A2128" s="2" t="s">
        <v>1789</v>
      </c>
      <c r="B2128" s="2" t="s">
        <v>1660</v>
      </c>
      <c r="C2128" s="2" t="s">
        <v>1620</v>
      </c>
      <c r="D2128" s="4">
        <f t="shared" si="37"/>
        <v>100</v>
      </c>
      <c r="N2128" s="2">
        <v>583.79999999999995</v>
      </c>
      <c r="O2128" s="2" t="s">
        <v>745</v>
      </c>
      <c r="Q2128" s="2">
        <v>600.20000000000005</v>
      </c>
      <c r="R2128" s="2" t="s">
        <v>745</v>
      </c>
      <c r="T2128" s="2">
        <v>608.6</v>
      </c>
      <c r="U2128" s="2" t="s">
        <v>745</v>
      </c>
      <c r="W2128" s="2">
        <v>551.6</v>
      </c>
      <c r="X2128" s="2" t="s">
        <v>745</v>
      </c>
      <c r="AC2128" s="2">
        <v>559.9</v>
      </c>
      <c r="AD2128" s="2" t="s">
        <v>745</v>
      </c>
      <c r="AI2128" s="2">
        <v>602.29999999999995</v>
      </c>
      <c r="AJ2128" s="2" t="s">
        <v>745</v>
      </c>
    </row>
    <row r="2129" spans="1:36" x14ac:dyDescent="0.25">
      <c r="A2129" s="2" t="s">
        <v>1789</v>
      </c>
      <c r="B2129" s="2" t="s">
        <v>1659</v>
      </c>
      <c r="C2129" s="2" t="s">
        <v>1620</v>
      </c>
      <c r="D2129" s="4">
        <f t="shared" si="37"/>
        <v>101</v>
      </c>
      <c r="W2129" s="2">
        <v>395.9</v>
      </c>
      <c r="X2129" s="2" t="s">
        <v>745</v>
      </c>
      <c r="AC2129" s="2">
        <v>521.20000000000005</v>
      </c>
      <c r="AD2129" s="2" t="s">
        <v>745</v>
      </c>
    </row>
    <row r="2130" spans="1:36" x14ac:dyDescent="0.25">
      <c r="A2130" s="2" t="s">
        <v>1789</v>
      </c>
      <c r="B2130" s="2" t="s">
        <v>1658</v>
      </c>
      <c r="C2130" s="2" t="s">
        <v>1620</v>
      </c>
      <c r="D2130" s="4">
        <f t="shared" si="37"/>
        <v>102</v>
      </c>
      <c r="N2130" s="2">
        <v>1293</v>
      </c>
      <c r="O2130" s="2" t="s">
        <v>745</v>
      </c>
      <c r="Z2130" s="2">
        <v>1330</v>
      </c>
      <c r="AA2130" s="2" t="s">
        <v>745</v>
      </c>
      <c r="AC2130" s="2">
        <v>1325</v>
      </c>
      <c r="AD2130" s="2" t="s">
        <v>745</v>
      </c>
      <c r="AF2130" s="2">
        <v>1301</v>
      </c>
      <c r="AG2130" s="2" t="s">
        <v>745</v>
      </c>
    </row>
    <row r="2131" spans="1:36" x14ac:dyDescent="0.25">
      <c r="A2131" s="2" t="s">
        <v>1789</v>
      </c>
      <c r="B2131" s="2" t="s">
        <v>1657</v>
      </c>
      <c r="C2131" s="2" t="s">
        <v>1620</v>
      </c>
      <c r="D2131" s="4">
        <f t="shared" si="37"/>
        <v>103</v>
      </c>
      <c r="N2131" s="2">
        <v>3255</v>
      </c>
      <c r="O2131" s="2" t="s">
        <v>745</v>
      </c>
      <c r="Q2131" s="2">
        <v>2826</v>
      </c>
      <c r="R2131" s="2" t="s">
        <v>745</v>
      </c>
      <c r="T2131" s="2">
        <v>2517</v>
      </c>
      <c r="U2131" s="2" t="s">
        <v>745</v>
      </c>
      <c r="W2131" s="2">
        <v>2317</v>
      </c>
      <c r="X2131" s="2" t="s">
        <v>745</v>
      </c>
      <c r="Z2131" s="2">
        <v>2528</v>
      </c>
      <c r="AA2131" s="2" t="s">
        <v>745</v>
      </c>
      <c r="AC2131" s="2">
        <v>2646</v>
      </c>
      <c r="AD2131" s="2" t="s">
        <v>745</v>
      </c>
    </row>
    <row r="2132" spans="1:36" x14ac:dyDescent="0.25">
      <c r="A2132" s="2" t="s">
        <v>1789</v>
      </c>
      <c r="B2132" s="2" t="s">
        <v>1655</v>
      </c>
      <c r="C2132" s="2" t="s">
        <v>1620</v>
      </c>
      <c r="D2132" s="4">
        <f t="shared" si="37"/>
        <v>105</v>
      </c>
      <c r="K2132" s="2">
        <v>515.5</v>
      </c>
      <c r="L2132" s="2" t="s">
        <v>745</v>
      </c>
      <c r="N2132" s="2">
        <v>464.4</v>
      </c>
      <c r="O2132" s="2" t="s">
        <v>745</v>
      </c>
      <c r="Q2132" s="2">
        <v>437.7</v>
      </c>
      <c r="R2132" s="2" t="s">
        <v>745</v>
      </c>
      <c r="T2132" s="2">
        <v>450.7</v>
      </c>
      <c r="U2132" s="2" t="s">
        <v>745</v>
      </c>
      <c r="W2132" s="2">
        <v>375.3</v>
      </c>
      <c r="X2132" s="2" t="s">
        <v>745</v>
      </c>
      <c r="Z2132" s="2">
        <v>321.8</v>
      </c>
      <c r="AA2132" s="2" t="s">
        <v>712</v>
      </c>
      <c r="AC2132" s="2">
        <v>293.39999999999998</v>
      </c>
      <c r="AD2132" s="2" t="s">
        <v>745</v>
      </c>
      <c r="AF2132" s="2">
        <v>282.3</v>
      </c>
      <c r="AG2132" s="2" t="s">
        <v>745</v>
      </c>
    </row>
    <row r="2133" spans="1:36" x14ac:dyDescent="0.25">
      <c r="A2133" s="2" t="s">
        <v>1789</v>
      </c>
      <c r="B2133" s="2" t="s">
        <v>1654</v>
      </c>
      <c r="C2133" s="2" t="s">
        <v>1620</v>
      </c>
      <c r="D2133" s="4">
        <f t="shared" si="37"/>
        <v>110</v>
      </c>
      <c r="Q2133" s="2">
        <v>749.3</v>
      </c>
      <c r="R2133" s="2" t="s">
        <v>745</v>
      </c>
      <c r="W2133" s="2">
        <v>742</v>
      </c>
      <c r="X2133" s="2" t="s">
        <v>745</v>
      </c>
      <c r="Z2133" s="2">
        <v>713.6</v>
      </c>
      <c r="AA2133" s="2" t="s">
        <v>712</v>
      </c>
      <c r="AC2133" s="2">
        <v>670.5</v>
      </c>
      <c r="AD2133" s="2" t="s">
        <v>712</v>
      </c>
      <c r="AF2133" s="2">
        <v>652.1</v>
      </c>
      <c r="AG2133" s="2" t="s">
        <v>712</v>
      </c>
      <c r="AI2133" s="2">
        <v>640.6</v>
      </c>
      <c r="AJ2133" s="2" t="s">
        <v>712</v>
      </c>
    </row>
    <row r="2134" spans="1:36" x14ac:dyDescent="0.25">
      <c r="A2134" s="2" t="s">
        <v>1789</v>
      </c>
      <c r="B2134" s="2" t="s">
        <v>1653</v>
      </c>
      <c r="C2134" s="2" t="s">
        <v>1620</v>
      </c>
      <c r="D2134" s="4">
        <f t="shared" si="37"/>
        <v>112</v>
      </c>
      <c r="N2134" s="2">
        <v>215.6</v>
      </c>
      <c r="O2134" s="2" t="s">
        <v>745</v>
      </c>
      <c r="Q2134" s="2">
        <v>217.2</v>
      </c>
      <c r="R2134" s="2" t="s">
        <v>745</v>
      </c>
      <c r="T2134" s="2">
        <v>207.6</v>
      </c>
      <c r="U2134" s="2" t="s">
        <v>745</v>
      </c>
      <c r="W2134" s="2">
        <v>262.8</v>
      </c>
      <c r="X2134" s="2" t="s">
        <v>745</v>
      </c>
      <c r="AF2134" s="2">
        <v>163.4</v>
      </c>
      <c r="AG2134" s="2" t="s">
        <v>745</v>
      </c>
    </row>
    <row r="2135" spans="1:36" x14ac:dyDescent="0.25">
      <c r="A2135" s="2" t="s">
        <v>1789</v>
      </c>
      <c r="B2135" s="2" t="s">
        <v>1652</v>
      </c>
      <c r="C2135" s="2" t="s">
        <v>1620</v>
      </c>
      <c r="D2135" s="4">
        <f t="shared" si="37"/>
        <v>108</v>
      </c>
      <c r="Z2135" s="2">
        <v>2177</v>
      </c>
      <c r="AA2135" s="2" t="s">
        <v>745</v>
      </c>
      <c r="AC2135" s="2">
        <v>1312</v>
      </c>
      <c r="AD2135" s="2" t="s">
        <v>745</v>
      </c>
      <c r="AF2135" s="2">
        <v>1315</v>
      </c>
      <c r="AG2135" s="2" t="s">
        <v>745</v>
      </c>
      <c r="AI2135" s="2">
        <v>1257</v>
      </c>
      <c r="AJ2135" s="2" t="s">
        <v>745</v>
      </c>
    </row>
    <row r="2136" spans="1:36" x14ac:dyDescent="0.25">
      <c r="A2136" s="2" t="s">
        <v>1789</v>
      </c>
      <c r="B2136" s="2" t="s">
        <v>1651</v>
      </c>
      <c r="C2136" s="2" t="s">
        <v>1620</v>
      </c>
      <c r="D2136" s="4">
        <f t="shared" si="37"/>
        <v>118</v>
      </c>
      <c r="Z2136" s="2">
        <v>319.10000000000002</v>
      </c>
      <c r="AA2136" s="2" t="s">
        <v>745</v>
      </c>
      <c r="AC2136" s="2">
        <v>447.2</v>
      </c>
      <c r="AD2136" s="2" t="s">
        <v>745</v>
      </c>
    </row>
    <row r="2137" spans="1:36" x14ac:dyDescent="0.25">
      <c r="A2137" s="2" t="s">
        <v>1789</v>
      </c>
      <c r="B2137" s="2" t="s">
        <v>1650</v>
      </c>
      <c r="C2137" s="2" t="s">
        <v>1620</v>
      </c>
      <c r="D2137" s="4">
        <f t="shared" si="37"/>
        <v>113</v>
      </c>
      <c r="Z2137" s="2">
        <v>2131</v>
      </c>
      <c r="AA2137" s="2" t="s">
        <v>745</v>
      </c>
      <c r="AC2137" s="2">
        <v>2005</v>
      </c>
      <c r="AD2137" s="2" t="s">
        <v>745</v>
      </c>
      <c r="AF2137" s="2">
        <v>1531</v>
      </c>
      <c r="AG2137" s="2" t="s">
        <v>745</v>
      </c>
    </row>
    <row r="2138" spans="1:36" x14ac:dyDescent="0.25">
      <c r="A2138" s="2" t="s">
        <v>1789</v>
      </c>
      <c r="B2138" s="2" t="s">
        <v>1649</v>
      </c>
      <c r="C2138" s="2" t="s">
        <v>1620</v>
      </c>
      <c r="D2138" s="4">
        <f t="shared" si="37"/>
        <v>120</v>
      </c>
      <c r="AF2138" s="2">
        <v>588</v>
      </c>
      <c r="AG2138" s="2" t="s">
        <v>745</v>
      </c>
    </row>
    <row r="2139" spans="1:36" x14ac:dyDescent="0.25">
      <c r="A2139" s="2" t="s">
        <v>1789</v>
      </c>
      <c r="B2139" s="2" t="s">
        <v>1648</v>
      </c>
      <c r="C2139" s="2" t="s">
        <v>1620</v>
      </c>
      <c r="D2139" s="4">
        <f t="shared" si="37"/>
        <v>121</v>
      </c>
      <c r="N2139" s="2">
        <v>288.2</v>
      </c>
      <c r="O2139" s="2" t="s">
        <v>745</v>
      </c>
      <c r="Z2139" s="2">
        <v>418</v>
      </c>
      <c r="AA2139" s="2" t="s">
        <v>745</v>
      </c>
      <c r="AC2139" s="2">
        <v>406.8</v>
      </c>
      <c r="AD2139" s="2" t="s">
        <v>745</v>
      </c>
      <c r="AF2139" s="2">
        <v>320.7</v>
      </c>
      <c r="AG2139" s="2" t="s">
        <v>745</v>
      </c>
    </row>
    <row r="2140" spans="1:36" x14ac:dyDescent="0.25">
      <c r="A2140" s="2" t="s">
        <v>1789</v>
      </c>
      <c r="B2140" s="2" t="s">
        <v>1647</v>
      </c>
      <c r="C2140" s="2" t="s">
        <v>1620</v>
      </c>
      <c r="D2140" s="4">
        <f t="shared" si="37"/>
        <v>131</v>
      </c>
      <c r="W2140" s="2">
        <v>526.9</v>
      </c>
      <c r="X2140" s="2" t="s">
        <v>745</v>
      </c>
      <c r="Z2140" s="2">
        <v>251.7</v>
      </c>
      <c r="AA2140" s="2" t="s">
        <v>745</v>
      </c>
      <c r="AC2140" s="2">
        <v>381.3</v>
      </c>
      <c r="AD2140" s="2" t="s">
        <v>745</v>
      </c>
      <c r="AF2140" s="2">
        <v>419</v>
      </c>
      <c r="AG2140" s="2" t="s">
        <v>745</v>
      </c>
    </row>
    <row r="2141" spans="1:36" x14ac:dyDescent="0.25">
      <c r="A2141" s="2" t="s">
        <v>1789</v>
      </c>
      <c r="B2141" s="2" t="s">
        <v>1646</v>
      </c>
      <c r="C2141" s="2" t="s">
        <v>1620</v>
      </c>
      <c r="D2141" s="4">
        <f t="shared" si="37"/>
        <v>132</v>
      </c>
      <c r="T2141" s="2">
        <v>16.739999999999998</v>
      </c>
      <c r="U2141" s="2" t="s">
        <v>745</v>
      </c>
      <c r="AI2141" s="2">
        <v>17.11</v>
      </c>
      <c r="AJ2141" s="2" t="s">
        <v>745</v>
      </c>
    </row>
    <row r="2142" spans="1:36" x14ac:dyDescent="0.25">
      <c r="A2142" s="2" t="s">
        <v>1789</v>
      </c>
      <c r="B2142" s="2" t="s">
        <v>1645</v>
      </c>
      <c r="C2142" s="2" t="s">
        <v>1620</v>
      </c>
      <c r="D2142" s="4">
        <f t="shared" si="37"/>
        <v>141</v>
      </c>
      <c r="Z2142" s="2">
        <v>183.2</v>
      </c>
      <c r="AA2142" s="2" t="s">
        <v>745</v>
      </c>
      <c r="AF2142" s="2">
        <v>208.3</v>
      </c>
      <c r="AG2142" s="2" t="s">
        <v>745</v>
      </c>
      <c r="AI2142" s="2">
        <v>196.2</v>
      </c>
      <c r="AJ2142" s="2" t="s">
        <v>745</v>
      </c>
    </row>
    <row r="2143" spans="1:36" x14ac:dyDescent="0.25">
      <c r="A2143" s="2" t="s">
        <v>1789</v>
      </c>
      <c r="B2143" s="2" t="s">
        <v>1644</v>
      </c>
      <c r="C2143" s="2" t="s">
        <v>1620</v>
      </c>
      <c r="D2143" s="4">
        <f t="shared" si="37"/>
        <v>28</v>
      </c>
      <c r="T2143" s="2">
        <v>706.4</v>
      </c>
      <c r="U2143" s="2" t="s">
        <v>745</v>
      </c>
      <c r="AC2143" s="2">
        <v>682.5</v>
      </c>
      <c r="AD2143" s="2" t="s">
        <v>745</v>
      </c>
    </row>
    <row r="2144" spans="1:36" x14ac:dyDescent="0.25">
      <c r="A2144" s="2" t="s">
        <v>1789</v>
      </c>
      <c r="B2144" s="2" t="s">
        <v>1643</v>
      </c>
      <c r="C2144" s="2" t="s">
        <v>1620</v>
      </c>
      <c r="D2144" s="4">
        <f t="shared" si="37"/>
        <v>149</v>
      </c>
      <c r="AC2144" s="2">
        <v>390</v>
      </c>
      <c r="AD2144" s="2" t="s">
        <v>745</v>
      </c>
      <c r="AF2144" s="2">
        <v>364.4</v>
      </c>
      <c r="AG2144" s="2" t="s">
        <v>745</v>
      </c>
    </row>
    <row r="2145" spans="1:36" x14ac:dyDescent="0.25">
      <c r="A2145" s="2" t="s">
        <v>1789</v>
      </c>
      <c r="B2145" s="2" t="s">
        <v>1642</v>
      </c>
      <c r="C2145" s="2" t="s">
        <v>1620</v>
      </c>
      <c r="D2145" s="4">
        <f t="shared" si="37"/>
        <v>299</v>
      </c>
      <c r="AC2145" s="2">
        <v>82.52</v>
      </c>
      <c r="AD2145" s="2" t="s">
        <v>745</v>
      </c>
      <c r="AF2145" s="2">
        <v>111.3</v>
      </c>
      <c r="AG2145" s="2" t="s">
        <v>745</v>
      </c>
    </row>
    <row r="2146" spans="1:36" x14ac:dyDescent="0.25">
      <c r="A2146" s="2" t="s">
        <v>1789</v>
      </c>
      <c r="B2146" s="2" t="s">
        <v>1641</v>
      </c>
      <c r="C2146" s="2" t="s">
        <v>1620</v>
      </c>
      <c r="D2146" s="4">
        <f t="shared" si="37"/>
        <v>221</v>
      </c>
      <c r="W2146" s="2">
        <v>617.70000000000005</v>
      </c>
      <c r="X2146" s="2" t="s">
        <v>745</v>
      </c>
      <c r="AC2146" s="2">
        <v>585.4</v>
      </c>
      <c r="AD2146" s="2" t="s">
        <v>745</v>
      </c>
      <c r="AF2146" s="2">
        <v>509.3</v>
      </c>
      <c r="AG2146" s="2" t="s">
        <v>745</v>
      </c>
    </row>
    <row r="2147" spans="1:36" x14ac:dyDescent="0.25">
      <c r="A2147" s="2" t="s">
        <v>1789</v>
      </c>
      <c r="B2147" s="2" t="s">
        <v>1640</v>
      </c>
      <c r="C2147" s="2" t="s">
        <v>1620</v>
      </c>
      <c r="D2147" s="4">
        <f t="shared" si="37"/>
        <v>165</v>
      </c>
      <c r="N2147" s="2">
        <v>2162</v>
      </c>
      <c r="O2147" s="2" t="s">
        <v>745</v>
      </c>
      <c r="W2147" s="2">
        <v>1370</v>
      </c>
      <c r="X2147" s="2" t="s">
        <v>745</v>
      </c>
      <c r="AC2147" s="2">
        <v>1196</v>
      </c>
      <c r="AD2147" s="2" t="s">
        <v>745</v>
      </c>
      <c r="AI2147" s="2">
        <v>1034</v>
      </c>
      <c r="AJ2147" s="2" t="s">
        <v>745</v>
      </c>
    </row>
    <row r="2148" spans="1:36" x14ac:dyDescent="0.25">
      <c r="A2148" s="2" t="s">
        <v>1789</v>
      </c>
      <c r="B2148" s="2" t="s">
        <v>1639</v>
      </c>
      <c r="C2148" s="2" t="s">
        <v>1620</v>
      </c>
      <c r="D2148" s="4">
        <f t="shared" si="37"/>
        <v>168</v>
      </c>
      <c r="AC2148" s="2">
        <v>48.01</v>
      </c>
      <c r="AD2148" s="2" t="s">
        <v>745</v>
      </c>
      <c r="AF2148" s="2">
        <v>61.39</v>
      </c>
      <c r="AG2148" s="2" t="s">
        <v>745</v>
      </c>
    </row>
    <row r="2149" spans="1:36" x14ac:dyDescent="0.25">
      <c r="A2149" s="2" t="s">
        <v>1789</v>
      </c>
      <c r="B2149" s="2" t="s">
        <v>1638</v>
      </c>
      <c r="C2149" s="2" t="s">
        <v>1620</v>
      </c>
      <c r="D2149" s="4">
        <f t="shared" si="37"/>
        <v>171</v>
      </c>
      <c r="AF2149" s="2">
        <v>886.9</v>
      </c>
      <c r="AG2149" s="2" t="s">
        <v>745</v>
      </c>
      <c r="AI2149" s="2">
        <v>849.4</v>
      </c>
      <c r="AJ2149" s="2" t="s">
        <v>745</v>
      </c>
    </row>
    <row r="2150" spans="1:36" x14ac:dyDescent="0.25">
      <c r="A2150" s="2" t="s">
        <v>1789</v>
      </c>
      <c r="B2150" s="2" t="s">
        <v>1637</v>
      </c>
      <c r="C2150" s="2" t="s">
        <v>1620</v>
      </c>
      <c r="D2150" s="4">
        <f t="shared" si="37"/>
        <v>179</v>
      </c>
      <c r="N2150" s="2">
        <v>822.4</v>
      </c>
      <c r="O2150" s="2" t="s">
        <v>745</v>
      </c>
      <c r="Z2150" s="2">
        <v>539.4</v>
      </c>
      <c r="AA2150" s="2" t="s">
        <v>745</v>
      </c>
      <c r="AC2150" s="2">
        <v>463.3</v>
      </c>
      <c r="AD2150" s="2" t="s">
        <v>745</v>
      </c>
      <c r="AF2150" s="2">
        <v>376.6</v>
      </c>
      <c r="AG2150" s="2" t="s">
        <v>745</v>
      </c>
    </row>
    <row r="2151" spans="1:36" x14ac:dyDescent="0.25">
      <c r="A2151" s="2" t="s">
        <v>1789</v>
      </c>
      <c r="B2151" s="2" t="s">
        <v>1636</v>
      </c>
      <c r="C2151" s="2" t="s">
        <v>1620</v>
      </c>
      <c r="D2151" s="4">
        <f t="shared" si="37"/>
        <v>117</v>
      </c>
      <c r="W2151" s="2">
        <v>470.6</v>
      </c>
      <c r="X2151" s="2" t="s">
        <v>712</v>
      </c>
      <c r="Z2151" s="2">
        <v>561.79999999999995</v>
      </c>
      <c r="AA2151" s="2" t="s">
        <v>712</v>
      </c>
      <c r="AC2151" s="2">
        <v>623.5</v>
      </c>
      <c r="AD2151" s="2" t="s">
        <v>712</v>
      </c>
      <c r="AF2151" s="2">
        <v>605.70000000000005</v>
      </c>
      <c r="AG2151" s="2" t="s">
        <v>712</v>
      </c>
    </row>
    <row r="2152" spans="1:36" x14ac:dyDescent="0.25">
      <c r="A2152" s="2" t="s">
        <v>1789</v>
      </c>
      <c r="B2152" s="2" t="s">
        <v>1635</v>
      </c>
      <c r="C2152" s="2" t="s">
        <v>1620</v>
      </c>
      <c r="D2152" s="4">
        <f t="shared" si="37"/>
        <v>194</v>
      </c>
      <c r="W2152" s="2">
        <v>978.2</v>
      </c>
      <c r="X2152" s="2" t="s">
        <v>745</v>
      </c>
      <c r="AF2152" s="2">
        <v>907.5</v>
      </c>
      <c r="AG2152" s="2" t="s">
        <v>712</v>
      </c>
    </row>
    <row r="2153" spans="1:36" x14ac:dyDescent="0.25">
      <c r="A2153" s="2" t="s">
        <v>1789</v>
      </c>
      <c r="B2153" s="2" t="s">
        <v>1633</v>
      </c>
      <c r="C2153" s="2" t="s">
        <v>1620</v>
      </c>
      <c r="D2153" s="4">
        <f t="shared" si="37"/>
        <v>200</v>
      </c>
      <c r="N2153" s="2">
        <v>81.97</v>
      </c>
      <c r="O2153" s="2" t="s">
        <v>745</v>
      </c>
    </row>
    <row r="2154" spans="1:36" x14ac:dyDescent="0.25">
      <c r="A2154" s="2" t="s">
        <v>1789</v>
      </c>
      <c r="B2154" s="2" t="s">
        <v>1632</v>
      </c>
      <c r="C2154" s="2" t="s">
        <v>1620</v>
      </c>
      <c r="D2154" s="4">
        <f t="shared" si="37"/>
        <v>38</v>
      </c>
      <c r="W2154" s="2">
        <v>550.6</v>
      </c>
      <c r="X2154" s="2" t="s">
        <v>745</v>
      </c>
      <c r="AC2154" s="2">
        <v>682.5</v>
      </c>
      <c r="AD2154" s="2" t="s">
        <v>745</v>
      </c>
      <c r="AF2154" s="2">
        <v>653.6</v>
      </c>
      <c r="AG2154" s="2" t="s">
        <v>745</v>
      </c>
    </row>
    <row r="2155" spans="1:36" x14ac:dyDescent="0.25">
      <c r="A2155" s="2" t="s">
        <v>1789</v>
      </c>
      <c r="B2155" s="2" t="s">
        <v>1631</v>
      </c>
      <c r="C2155" s="2" t="s">
        <v>1620</v>
      </c>
      <c r="D2155" s="4">
        <f t="shared" si="37"/>
        <v>212</v>
      </c>
      <c r="N2155" s="2">
        <v>413</v>
      </c>
      <c r="O2155" s="2" t="s">
        <v>745</v>
      </c>
      <c r="Z2155" s="2">
        <v>952.3</v>
      </c>
      <c r="AA2155" s="2" t="s">
        <v>745</v>
      </c>
      <c r="AC2155" s="2">
        <v>962.5</v>
      </c>
      <c r="AD2155" s="2" t="s">
        <v>745</v>
      </c>
      <c r="AF2155" s="2">
        <v>862.8</v>
      </c>
      <c r="AG2155" s="2" t="s">
        <v>745</v>
      </c>
    </row>
    <row r="2156" spans="1:36" x14ac:dyDescent="0.25">
      <c r="A2156" s="2" t="s">
        <v>1789</v>
      </c>
      <c r="B2156" s="2" t="s">
        <v>1630</v>
      </c>
      <c r="C2156" s="2" t="s">
        <v>1620</v>
      </c>
      <c r="D2156" s="4">
        <f t="shared" si="37"/>
        <v>208</v>
      </c>
      <c r="Z2156" s="2">
        <v>1999</v>
      </c>
      <c r="AA2156" s="2" t="s">
        <v>745</v>
      </c>
      <c r="AC2156" s="2">
        <v>1867</v>
      </c>
      <c r="AD2156" s="2" t="s">
        <v>745</v>
      </c>
      <c r="AF2156" s="2">
        <v>1619</v>
      </c>
      <c r="AG2156" s="2" t="s">
        <v>745</v>
      </c>
    </row>
    <row r="2157" spans="1:36" x14ac:dyDescent="0.25">
      <c r="A2157" s="2" t="s">
        <v>1789</v>
      </c>
      <c r="B2157" s="2" t="s">
        <v>1628</v>
      </c>
      <c r="C2157" s="2" t="s">
        <v>1620</v>
      </c>
      <c r="D2157" s="4">
        <f t="shared" si="37"/>
        <v>216</v>
      </c>
      <c r="AF2157" s="2">
        <v>863.7</v>
      </c>
      <c r="AG2157" s="2" t="s">
        <v>745</v>
      </c>
    </row>
    <row r="2158" spans="1:36" x14ac:dyDescent="0.25">
      <c r="A2158" s="2" t="s">
        <v>1789</v>
      </c>
      <c r="B2158" s="2" t="s">
        <v>1627</v>
      </c>
      <c r="C2158" s="2" t="s">
        <v>1620</v>
      </c>
      <c r="D2158" s="4">
        <f t="shared" si="37"/>
        <v>176</v>
      </c>
      <c r="AF2158" s="2">
        <v>1148</v>
      </c>
      <c r="AG2158" s="2" t="s">
        <v>745</v>
      </c>
    </row>
    <row r="2159" spans="1:36" x14ac:dyDescent="0.25">
      <c r="A2159" s="2" t="s">
        <v>1789</v>
      </c>
      <c r="B2159" s="2" t="s">
        <v>1626</v>
      </c>
      <c r="C2159" s="2" t="s">
        <v>1620</v>
      </c>
      <c r="D2159" s="4">
        <f t="shared" si="37"/>
        <v>223</v>
      </c>
      <c r="W2159" s="2">
        <v>566.20000000000005</v>
      </c>
      <c r="X2159" s="2" t="s">
        <v>745</v>
      </c>
      <c r="AC2159" s="2">
        <v>644.9</v>
      </c>
      <c r="AD2159" s="2" t="s">
        <v>745</v>
      </c>
      <c r="AF2159" s="2">
        <v>576.9</v>
      </c>
      <c r="AG2159" s="2" t="s">
        <v>745</v>
      </c>
      <c r="AI2159" s="2">
        <v>561.29999999999995</v>
      </c>
      <c r="AJ2159" s="2" t="s">
        <v>712</v>
      </c>
    </row>
    <row r="2160" spans="1:36" x14ac:dyDescent="0.25">
      <c r="A2160" s="2" t="s">
        <v>1789</v>
      </c>
      <c r="B2160" s="2" t="s">
        <v>1625</v>
      </c>
      <c r="C2160" s="2" t="s">
        <v>1620</v>
      </c>
      <c r="D2160" s="4">
        <f t="shared" si="37"/>
        <v>213</v>
      </c>
      <c r="Z2160" s="2">
        <v>5484</v>
      </c>
      <c r="AA2160" s="2" t="s">
        <v>745</v>
      </c>
      <c r="AC2160" s="2">
        <v>5415</v>
      </c>
      <c r="AD2160" s="2" t="s">
        <v>745</v>
      </c>
      <c r="AF2160" s="2">
        <v>5753</v>
      </c>
      <c r="AG2160" s="2" t="s">
        <v>745</v>
      </c>
    </row>
    <row r="2161" spans="1:39" x14ac:dyDescent="0.25">
      <c r="A2161" s="2" t="s">
        <v>1789</v>
      </c>
      <c r="B2161" s="2" t="s">
        <v>1624</v>
      </c>
      <c r="C2161" s="2" t="s">
        <v>1620</v>
      </c>
      <c r="D2161" s="4">
        <f t="shared" si="37"/>
        <v>225</v>
      </c>
      <c r="Q2161" s="2">
        <v>777.2</v>
      </c>
      <c r="R2161" s="2" t="s">
        <v>745</v>
      </c>
      <c r="Z2161" s="2">
        <v>812.3</v>
      </c>
      <c r="AA2161" s="2" t="s">
        <v>745</v>
      </c>
      <c r="AC2161" s="2">
        <v>855.6</v>
      </c>
      <c r="AD2161" s="2" t="s">
        <v>745</v>
      </c>
      <c r="AF2161" s="2">
        <v>665.2</v>
      </c>
      <c r="AG2161" s="2" t="s">
        <v>745</v>
      </c>
    </row>
    <row r="2162" spans="1:39" x14ac:dyDescent="0.25">
      <c r="A2162" s="2" t="s">
        <v>1789</v>
      </c>
      <c r="B2162" s="2" t="s">
        <v>1623</v>
      </c>
      <c r="C2162" s="2" t="s">
        <v>1620</v>
      </c>
      <c r="D2162" s="4">
        <f t="shared" si="37"/>
        <v>235</v>
      </c>
      <c r="Z2162" s="2">
        <v>2473</v>
      </c>
      <c r="AA2162" s="2" t="s">
        <v>745</v>
      </c>
      <c r="AC2162" s="2">
        <v>2415</v>
      </c>
      <c r="AD2162" s="2" t="s">
        <v>745</v>
      </c>
      <c r="AF2162" s="2">
        <v>2106</v>
      </c>
      <c r="AG2162" s="2" t="s">
        <v>745</v>
      </c>
    </row>
    <row r="2163" spans="1:39" x14ac:dyDescent="0.25">
      <c r="A2163" s="2" t="s">
        <v>1789</v>
      </c>
      <c r="B2163" s="2" t="s">
        <v>1622</v>
      </c>
      <c r="C2163" s="2" t="s">
        <v>1620</v>
      </c>
      <c r="D2163" s="4">
        <f t="shared" si="37"/>
        <v>237</v>
      </c>
      <c r="Q2163" s="2">
        <v>665</v>
      </c>
      <c r="R2163" s="2" t="s">
        <v>745</v>
      </c>
      <c r="T2163" s="2">
        <v>708.7</v>
      </c>
      <c r="U2163" s="2" t="s">
        <v>745</v>
      </c>
      <c r="AF2163" s="2">
        <v>956.4</v>
      </c>
      <c r="AG2163" s="2" t="s">
        <v>745</v>
      </c>
    </row>
    <row r="2164" spans="1:39" x14ac:dyDescent="0.25">
      <c r="A2164" s="2" t="s">
        <v>1789</v>
      </c>
      <c r="B2164" s="2" t="s">
        <v>1621</v>
      </c>
      <c r="C2164" s="2" t="s">
        <v>1620</v>
      </c>
      <c r="D2164" s="4">
        <f t="shared" si="37"/>
        <v>249</v>
      </c>
      <c r="W2164" s="2">
        <v>221.4</v>
      </c>
      <c r="X2164" s="2" t="s">
        <v>745</v>
      </c>
      <c r="AC2164" s="2">
        <v>180.5</v>
      </c>
      <c r="AD2164" s="2" t="s">
        <v>745</v>
      </c>
      <c r="AF2164" s="2">
        <v>164.3</v>
      </c>
      <c r="AG2164" s="2" t="s">
        <v>745</v>
      </c>
    </row>
    <row r="2165" spans="1:39" x14ac:dyDescent="0.25">
      <c r="A2165" s="2" t="s">
        <v>1789</v>
      </c>
      <c r="B2165" s="2" t="s">
        <v>1619</v>
      </c>
      <c r="C2165" s="2" t="s">
        <v>1573</v>
      </c>
      <c r="D2165" s="4">
        <f t="shared" si="37"/>
        <v>3</v>
      </c>
      <c r="W2165" s="2">
        <v>370.3</v>
      </c>
      <c r="X2165" s="2" t="s">
        <v>745</v>
      </c>
      <c r="AC2165" s="2">
        <v>588.5</v>
      </c>
      <c r="AD2165" s="2" t="s">
        <v>745</v>
      </c>
      <c r="AF2165" s="2">
        <v>435.4</v>
      </c>
      <c r="AG2165" s="2" t="s">
        <v>745</v>
      </c>
    </row>
    <row r="2166" spans="1:39" x14ac:dyDescent="0.25">
      <c r="A2166" s="2" t="s">
        <v>1789</v>
      </c>
      <c r="B2166" s="2" t="s">
        <v>1618</v>
      </c>
      <c r="C2166" s="2" t="s">
        <v>1573</v>
      </c>
      <c r="D2166" s="4">
        <f t="shared" si="37"/>
        <v>6</v>
      </c>
    </row>
    <row r="2167" spans="1:39" x14ac:dyDescent="0.25">
      <c r="A2167" s="2" t="s">
        <v>1789</v>
      </c>
      <c r="B2167" s="2" t="s">
        <v>1617</v>
      </c>
      <c r="C2167" s="2" t="s">
        <v>1573</v>
      </c>
      <c r="D2167" s="4">
        <f t="shared" si="37"/>
        <v>11</v>
      </c>
      <c r="Q2167" s="2">
        <v>440.4</v>
      </c>
      <c r="R2167" s="2" t="s">
        <v>712</v>
      </c>
      <c r="T2167" s="2">
        <v>469.6</v>
      </c>
      <c r="U2167" s="2" t="s">
        <v>712</v>
      </c>
      <c r="W2167" s="2">
        <v>487.3</v>
      </c>
      <c r="X2167" s="2" t="s">
        <v>712</v>
      </c>
      <c r="Z2167" s="2">
        <v>454.6</v>
      </c>
      <c r="AA2167" s="2" t="s">
        <v>712</v>
      </c>
      <c r="AC2167" s="2">
        <v>452</v>
      </c>
      <c r="AD2167" s="2" t="s">
        <v>712</v>
      </c>
      <c r="AI2167" s="2">
        <v>413</v>
      </c>
      <c r="AJ2167" s="2" t="s">
        <v>712</v>
      </c>
    </row>
    <row r="2168" spans="1:39" x14ac:dyDescent="0.25">
      <c r="A2168" s="2" t="s">
        <v>1789</v>
      </c>
      <c r="B2168" s="2" t="s">
        <v>1616</v>
      </c>
      <c r="C2168" s="2" t="s">
        <v>1573</v>
      </c>
      <c r="D2168" s="4">
        <f t="shared" si="37"/>
        <v>57</v>
      </c>
      <c r="Z2168" s="2">
        <v>196.2</v>
      </c>
      <c r="AA2168" s="2" t="s">
        <v>745</v>
      </c>
      <c r="AC2168" s="2">
        <v>187</v>
      </c>
      <c r="AD2168" s="2" t="s">
        <v>745</v>
      </c>
      <c r="AF2168" s="2">
        <v>178.5</v>
      </c>
      <c r="AG2168" s="2" t="s">
        <v>745</v>
      </c>
      <c r="AI2168" s="2">
        <v>163.1</v>
      </c>
      <c r="AJ2168" s="2" t="s">
        <v>745</v>
      </c>
      <c r="AL2168" s="2">
        <v>159.4</v>
      </c>
      <c r="AM2168" s="2" t="s">
        <v>745</v>
      </c>
    </row>
    <row r="2169" spans="1:39" x14ac:dyDescent="0.25">
      <c r="A2169" s="2" t="s">
        <v>1789</v>
      </c>
      <c r="B2169" s="2" t="s">
        <v>1615</v>
      </c>
      <c r="C2169" s="2" t="s">
        <v>1573</v>
      </c>
      <c r="D2169" s="4">
        <f t="shared" si="37"/>
        <v>255</v>
      </c>
      <c r="Q2169" s="2">
        <v>919.5</v>
      </c>
      <c r="R2169" s="2" t="s">
        <v>745</v>
      </c>
      <c r="Z2169" s="2">
        <v>754.4</v>
      </c>
      <c r="AA2169" s="2" t="s">
        <v>712</v>
      </c>
      <c r="AC2169" s="2">
        <v>650.1</v>
      </c>
      <c r="AD2169" s="2" t="s">
        <v>712</v>
      </c>
      <c r="AF2169" s="2">
        <v>580.79999999999995</v>
      </c>
      <c r="AG2169" s="2" t="s">
        <v>712</v>
      </c>
      <c r="AI2169" s="2">
        <v>542</v>
      </c>
      <c r="AJ2169" s="2" t="s">
        <v>712</v>
      </c>
    </row>
    <row r="2170" spans="1:39" x14ac:dyDescent="0.25">
      <c r="A2170" s="2" t="s">
        <v>1789</v>
      </c>
      <c r="B2170" s="2" t="s">
        <v>1614</v>
      </c>
      <c r="C2170" s="2" t="s">
        <v>1573</v>
      </c>
      <c r="D2170" s="4">
        <f t="shared" si="37"/>
        <v>80</v>
      </c>
      <c r="AF2170" s="2">
        <v>87.01</v>
      </c>
      <c r="AG2170" s="2" t="s">
        <v>712</v>
      </c>
      <c r="AI2170" s="2">
        <v>85.95</v>
      </c>
      <c r="AJ2170" s="2" t="s">
        <v>745</v>
      </c>
      <c r="AL2170" s="2">
        <v>86.06</v>
      </c>
      <c r="AM2170" s="2" t="s">
        <v>712</v>
      </c>
    </row>
    <row r="2171" spans="1:39" x14ac:dyDescent="0.25">
      <c r="A2171" s="2" t="s">
        <v>1789</v>
      </c>
      <c r="B2171" s="2" t="s">
        <v>1613</v>
      </c>
      <c r="C2171" s="2" t="s">
        <v>1573</v>
      </c>
      <c r="D2171" s="4">
        <f t="shared" si="37"/>
        <v>27</v>
      </c>
      <c r="Q2171" s="2">
        <v>1590</v>
      </c>
      <c r="R2171" s="2" t="s">
        <v>745</v>
      </c>
      <c r="T2171" s="2">
        <v>1575</v>
      </c>
      <c r="U2171" s="2" t="s">
        <v>745</v>
      </c>
      <c r="W2171" s="2">
        <v>866</v>
      </c>
      <c r="X2171" s="2" t="s">
        <v>745</v>
      </c>
      <c r="AC2171" s="2">
        <v>837.3</v>
      </c>
      <c r="AD2171" s="2" t="s">
        <v>712</v>
      </c>
      <c r="AF2171" s="2">
        <v>819.5</v>
      </c>
      <c r="AG2171" s="2" t="s">
        <v>712</v>
      </c>
      <c r="AI2171" s="2">
        <v>782.4</v>
      </c>
      <c r="AJ2171" s="2" t="s">
        <v>712</v>
      </c>
      <c r="AL2171" s="2">
        <v>764.8</v>
      </c>
      <c r="AM2171" s="2" t="s">
        <v>712</v>
      </c>
    </row>
    <row r="2172" spans="1:39" x14ac:dyDescent="0.25">
      <c r="A2172" s="2" t="s">
        <v>1789</v>
      </c>
      <c r="B2172" s="2" t="s">
        <v>1612</v>
      </c>
      <c r="C2172" s="2" t="s">
        <v>1573</v>
      </c>
      <c r="D2172" s="4">
        <f t="shared" si="37"/>
        <v>98</v>
      </c>
      <c r="AI2172" s="2">
        <v>156.1</v>
      </c>
      <c r="AJ2172" s="2" t="s">
        <v>745</v>
      </c>
      <c r="AL2172" s="2">
        <v>149.5</v>
      </c>
      <c r="AM2172" s="2" t="s">
        <v>712</v>
      </c>
    </row>
    <row r="2173" spans="1:39" x14ac:dyDescent="0.25">
      <c r="A2173" s="2" t="s">
        <v>1789</v>
      </c>
      <c r="B2173" s="2" t="s">
        <v>1611</v>
      </c>
      <c r="C2173" s="2" t="s">
        <v>1573</v>
      </c>
      <c r="D2173" s="4">
        <f t="shared" si="37"/>
        <v>50</v>
      </c>
      <c r="N2173" s="2">
        <v>232.9</v>
      </c>
      <c r="O2173" s="2" t="s">
        <v>745</v>
      </c>
      <c r="Q2173" s="2">
        <v>255.9</v>
      </c>
      <c r="R2173" s="2" t="s">
        <v>745</v>
      </c>
      <c r="T2173" s="2">
        <v>276.5</v>
      </c>
      <c r="U2173" s="2" t="s">
        <v>745</v>
      </c>
      <c r="W2173" s="2">
        <v>282.3</v>
      </c>
      <c r="X2173" s="2" t="s">
        <v>745</v>
      </c>
      <c r="Z2173" s="2">
        <v>236.9</v>
      </c>
      <c r="AA2173" s="2" t="s">
        <v>745</v>
      </c>
      <c r="AC2173" s="2">
        <v>214.5</v>
      </c>
      <c r="AD2173" s="2" t="s">
        <v>745</v>
      </c>
      <c r="AF2173" s="2">
        <v>203.8</v>
      </c>
      <c r="AG2173" s="2" t="s">
        <v>745</v>
      </c>
      <c r="AI2173" s="2">
        <v>226.6</v>
      </c>
      <c r="AJ2173" s="2" t="s">
        <v>745</v>
      </c>
      <c r="AL2173" s="2">
        <v>219.1</v>
      </c>
      <c r="AM2173" s="2" t="s">
        <v>712</v>
      </c>
    </row>
    <row r="2174" spans="1:39" x14ac:dyDescent="0.25">
      <c r="A2174" s="2" t="s">
        <v>1789</v>
      </c>
      <c r="B2174" s="2" t="s">
        <v>1610</v>
      </c>
      <c r="C2174" s="2" t="s">
        <v>1573</v>
      </c>
      <c r="D2174" s="4">
        <f t="shared" si="37"/>
        <v>167</v>
      </c>
      <c r="Z2174" s="2">
        <v>241.7</v>
      </c>
      <c r="AA2174" s="2" t="s">
        <v>712</v>
      </c>
      <c r="AC2174" s="2">
        <v>186.6</v>
      </c>
      <c r="AD2174" s="2" t="s">
        <v>712</v>
      </c>
      <c r="AF2174" s="2">
        <v>190.6</v>
      </c>
      <c r="AG2174" s="2" t="s">
        <v>712</v>
      </c>
      <c r="AI2174" s="2">
        <v>174.6</v>
      </c>
      <c r="AJ2174" s="2" t="s">
        <v>712</v>
      </c>
      <c r="AL2174" s="2">
        <v>156.5</v>
      </c>
      <c r="AM2174" s="2" t="s">
        <v>712</v>
      </c>
    </row>
    <row r="2175" spans="1:39" x14ac:dyDescent="0.25">
      <c r="A2175" s="2" t="s">
        <v>1789</v>
      </c>
      <c r="B2175" s="2" t="s">
        <v>1609</v>
      </c>
      <c r="C2175" s="2" t="s">
        <v>1573</v>
      </c>
      <c r="D2175" s="4">
        <f t="shared" si="37"/>
        <v>54</v>
      </c>
      <c r="K2175" s="2">
        <v>144.30000000000001</v>
      </c>
      <c r="L2175" s="2" t="s">
        <v>712</v>
      </c>
      <c r="N2175" s="2">
        <v>236.5</v>
      </c>
      <c r="O2175" s="2" t="s">
        <v>712</v>
      </c>
      <c r="Q2175" s="2">
        <v>235.2</v>
      </c>
      <c r="R2175" s="2" t="s">
        <v>712</v>
      </c>
      <c r="T2175" s="2">
        <v>333.3</v>
      </c>
      <c r="U2175" s="2" t="s">
        <v>712</v>
      </c>
      <c r="W2175" s="2">
        <v>243.9</v>
      </c>
      <c r="X2175" s="2" t="s">
        <v>712</v>
      </c>
      <c r="Z2175" s="2">
        <v>176.7</v>
      </c>
      <c r="AA2175" s="2" t="s">
        <v>712</v>
      </c>
      <c r="AC2175" s="2">
        <v>124.4</v>
      </c>
      <c r="AD2175" s="2" t="s">
        <v>712</v>
      </c>
      <c r="AF2175" s="2">
        <v>104.4</v>
      </c>
      <c r="AG2175" s="2" t="s">
        <v>712</v>
      </c>
      <c r="AI2175" s="2">
        <v>116.4</v>
      </c>
      <c r="AJ2175" s="2" t="s">
        <v>712</v>
      </c>
    </row>
    <row r="2176" spans="1:39" x14ac:dyDescent="0.25">
      <c r="A2176" s="2" t="s">
        <v>1789</v>
      </c>
      <c r="B2176" s="2" t="s">
        <v>1608</v>
      </c>
      <c r="C2176" s="2" t="s">
        <v>1573</v>
      </c>
      <c r="D2176" s="4">
        <f t="shared" si="37"/>
        <v>63</v>
      </c>
      <c r="W2176" s="2">
        <v>1729</v>
      </c>
      <c r="X2176" s="2" t="s">
        <v>712</v>
      </c>
      <c r="Z2176" s="2">
        <v>963.1</v>
      </c>
      <c r="AA2176" s="2" t="s">
        <v>745</v>
      </c>
      <c r="AC2176" s="2">
        <v>1022</v>
      </c>
      <c r="AD2176" s="2" t="s">
        <v>712</v>
      </c>
      <c r="AF2176" s="2">
        <v>1365</v>
      </c>
      <c r="AG2176" s="2" t="s">
        <v>712</v>
      </c>
      <c r="AI2176" s="2">
        <v>1232</v>
      </c>
      <c r="AJ2176" s="2" t="s">
        <v>745</v>
      </c>
      <c r="AL2176" s="2">
        <v>1310</v>
      </c>
      <c r="AM2176" s="2" t="s">
        <v>745</v>
      </c>
    </row>
    <row r="2177" spans="1:39" x14ac:dyDescent="0.25">
      <c r="A2177" s="2" t="s">
        <v>1789</v>
      </c>
      <c r="B2177" s="2" t="s">
        <v>1607</v>
      </c>
      <c r="C2177" s="2" t="s">
        <v>1573</v>
      </c>
      <c r="D2177" s="4">
        <f t="shared" si="37"/>
        <v>64</v>
      </c>
    </row>
    <row r="2178" spans="1:39" x14ac:dyDescent="0.25">
      <c r="A2178" s="2" t="s">
        <v>1789</v>
      </c>
      <c r="B2178" s="2" t="s">
        <v>1606</v>
      </c>
      <c r="C2178" s="2" t="s">
        <v>1573</v>
      </c>
      <c r="D2178" s="4">
        <f t="shared" si="37"/>
        <v>67</v>
      </c>
      <c r="K2178" s="2">
        <v>710.4</v>
      </c>
      <c r="L2178" s="2" t="s">
        <v>712</v>
      </c>
      <c r="N2178" s="2">
        <v>749.1</v>
      </c>
      <c r="O2178" s="2" t="s">
        <v>712</v>
      </c>
      <c r="Q2178" s="2">
        <v>766.7</v>
      </c>
      <c r="R2178" s="2" t="s">
        <v>712</v>
      </c>
      <c r="T2178" s="2">
        <v>810.2</v>
      </c>
      <c r="U2178" s="2" t="s">
        <v>712</v>
      </c>
      <c r="W2178" s="2">
        <v>466.1</v>
      </c>
      <c r="X2178" s="2" t="s">
        <v>712</v>
      </c>
      <c r="Z2178" s="2">
        <v>503</v>
      </c>
      <c r="AA2178" s="2" t="s">
        <v>712</v>
      </c>
      <c r="AC2178" s="2">
        <v>447.6</v>
      </c>
      <c r="AD2178" s="2" t="s">
        <v>712</v>
      </c>
      <c r="AF2178" s="2">
        <v>1241</v>
      </c>
      <c r="AG2178" s="2" t="s">
        <v>712</v>
      </c>
    </row>
    <row r="2179" spans="1:39" x14ac:dyDescent="0.25">
      <c r="A2179" s="2" t="s">
        <v>1789</v>
      </c>
      <c r="B2179" s="2" t="s">
        <v>1605</v>
      </c>
      <c r="C2179" s="2" t="s">
        <v>1573</v>
      </c>
      <c r="D2179" s="4">
        <f t="shared" si="37"/>
        <v>68</v>
      </c>
      <c r="Q2179" s="2">
        <v>568</v>
      </c>
      <c r="R2179" s="2" t="s">
        <v>712</v>
      </c>
      <c r="T2179" s="2">
        <v>623</v>
      </c>
      <c r="U2179" s="2" t="s">
        <v>712</v>
      </c>
      <c r="W2179" s="2">
        <v>682.1</v>
      </c>
      <c r="X2179" s="2" t="s">
        <v>712</v>
      </c>
      <c r="Z2179" s="2">
        <v>517.29999999999995</v>
      </c>
      <c r="AA2179" s="2" t="s">
        <v>712</v>
      </c>
      <c r="AC2179" s="2">
        <v>538.79999999999995</v>
      </c>
      <c r="AD2179" s="2" t="s">
        <v>712</v>
      </c>
      <c r="AF2179" s="2">
        <v>506.9</v>
      </c>
      <c r="AG2179" s="2" t="s">
        <v>712</v>
      </c>
      <c r="AI2179" s="2">
        <v>475.6</v>
      </c>
      <c r="AJ2179" s="2" t="s">
        <v>745</v>
      </c>
    </row>
    <row r="2180" spans="1:39" x14ac:dyDescent="0.25">
      <c r="A2180" s="2" t="s">
        <v>1789</v>
      </c>
      <c r="B2180" s="2" t="s">
        <v>1604</v>
      </c>
      <c r="C2180" s="2" t="s">
        <v>1573</v>
      </c>
      <c r="D2180" s="4">
        <f t="shared" si="37"/>
        <v>79</v>
      </c>
      <c r="W2180" s="2">
        <v>577.79999999999995</v>
      </c>
      <c r="X2180" s="2" t="s">
        <v>712</v>
      </c>
      <c r="Z2180" s="2">
        <v>551.29999999999995</v>
      </c>
      <c r="AA2180" s="2" t="s">
        <v>745</v>
      </c>
      <c r="AC2180" s="2">
        <v>479.2</v>
      </c>
      <c r="AD2180" s="2" t="s">
        <v>712</v>
      </c>
      <c r="AF2180" s="2">
        <v>399.5</v>
      </c>
      <c r="AG2180" s="2" t="s">
        <v>712</v>
      </c>
      <c r="AI2180" s="2">
        <v>410.5</v>
      </c>
      <c r="AJ2180" s="2" t="s">
        <v>712</v>
      </c>
    </row>
    <row r="2181" spans="1:39" x14ac:dyDescent="0.25">
      <c r="A2181" s="2" t="s">
        <v>1789</v>
      </c>
      <c r="B2181" s="2" t="s">
        <v>1603</v>
      </c>
      <c r="C2181" s="2" t="s">
        <v>1573</v>
      </c>
      <c r="D2181" s="4">
        <f t="shared" si="37"/>
        <v>84</v>
      </c>
      <c r="K2181" s="2">
        <v>480.4</v>
      </c>
      <c r="L2181" s="2" t="s">
        <v>712</v>
      </c>
      <c r="N2181" s="2">
        <v>462</v>
      </c>
      <c r="O2181" s="2" t="s">
        <v>712</v>
      </c>
      <c r="Q2181" s="2">
        <v>515.79999999999995</v>
      </c>
      <c r="R2181" s="2" t="s">
        <v>712</v>
      </c>
      <c r="T2181" s="2">
        <v>550.70000000000005</v>
      </c>
      <c r="U2181" s="2" t="s">
        <v>712</v>
      </c>
      <c r="W2181" s="2">
        <v>778.8</v>
      </c>
      <c r="X2181" s="2" t="s">
        <v>712</v>
      </c>
      <c r="Z2181" s="2">
        <v>805.2</v>
      </c>
      <c r="AA2181" s="2" t="s">
        <v>712</v>
      </c>
      <c r="AC2181" s="2">
        <v>840.9</v>
      </c>
      <c r="AD2181" s="2" t="s">
        <v>712</v>
      </c>
      <c r="AF2181" s="2">
        <v>865.2</v>
      </c>
      <c r="AG2181" s="2" t="s">
        <v>745</v>
      </c>
    </row>
    <row r="2182" spans="1:39" x14ac:dyDescent="0.25">
      <c r="A2182" s="2" t="s">
        <v>1789</v>
      </c>
      <c r="B2182" s="2" t="s">
        <v>1602</v>
      </c>
      <c r="C2182" s="2" t="s">
        <v>1573</v>
      </c>
      <c r="D2182" s="4">
        <f t="shared" si="37"/>
        <v>94</v>
      </c>
    </row>
    <row r="2183" spans="1:39" x14ac:dyDescent="0.25">
      <c r="A2183" s="2" t="s">
        <v>1789</v>
      </c>
      <c r="B2183" s="2" t="s">
        <v>1601</v>
      </c>
      <c r="C2183" s="2" t="s">
        <v>1573</v>
      </c>
      <c r="D2183" s="4">
        <f t="shared" si="37"/>
        <v>97</v>
      </c>
      <c r="K2183" s="2">
        <v>286.10000000000002</v>
      </c>
      <c r="L2183" s="2" t="s">
        <v>712</v>
      </c>
      <c r="N2183" s="2">
        <v>372.3</v>
      </c>
      <c r="O2183" s="2" t="s">
        <v>712</v>
      </c>
      <c r="Q2183" s="2">
        <v>448.2</v>
      </c>
      <c r="R2183" s="2" t="s">
        <v>712</v>
      </c>
      <c r="T2183" s="2">
        <v>605.9</v>
      </c>
      <c r="U2183" s="2" t="s">
        <v>745</v>
      </c>
      <c r="W2183" s="2">
        <v>688.6</v>
      </c>
      <c r="X2183" s="2" t="s">
        <v>712</v>
      </c>
      <c r="Z2183" s="2">
        <v>582.9</v>
      </c>
      <c r="AA2183" s="2" t="s">
        <v>712</v>
      </c>
      <c r="AC2183" s="2">
        <v>562.5</v>
      </c>
      <c r="AD2183" s="2" t="s">
        <v>745</v>
      </c>
      <c r="AF2183" s="2">
        <v>554.79999999999995</v>
      </c>
      <c r="AG2183" s="2" t="s">
        <v>712</v>
      </c>
      <c r="AI2183" s="2">
        <v>507.2</v>
      </c>
      <c r="AJ2183" s="2" t="s">
        <v>712</v>
      </c>
    </row>
    <row r="2184" spans="1:39" x14ac:dyDescent="0.25">
      <c r="A2184" s="2" t="s">
        <v>1789</v>
      </c>
      <c r="B2184" s="2" t="s">
        <v>1600</v>
      </c>
      <c r="C2184" s="2" t="s">
        <v>1573</v>
      </c>
      <c r="D2184" s="4">
        <f t="shared" si="37"/>
        <v>99</v>
      </c>
      <c r="Q2184" s="2">
        <v>463.3</v>
      </c>
      <c r="R2184" s="2" t="s">
        <v>712</v>
      </c>
      <c r="T2184" s="2">
        <v>453.6</v>
      </c>
      <c r="U2184" s="2" t="s">
        <v>712</v>
      </c>
      <c r="W2184" s="2">
        <v>642.6</v>
      </c>
      <c r="X2184" s="2" t="s">
        <v>712</v>
      </c>
      <c r="AC2184" s="2">
        <v>575.1</v>
      </c>
      <c r="AD2184" s="2" t="s">
        <v>712</v>
      </c>
      <c r="AF2184" s="2">
        <v>540.29999999999995</v>
      </c>
      <c r="AG2184" s="2" t="s">
        <v>712</v>
      </c>
      <c r="AI2184" s="2">
        <v>11042</v>
      </c>
      <c r="AJ2184" s="2" t="s">
        <v>712</v>
      </c>
      <c r="AL2184" s="2">
        <v>9141</v>
      </c>
      <c r="AM2184" s="2" t="s">
        <v>712</v>
      </c>
    </row>
    <row r="2185" spans="1:39" x14ac:dyDescent="0.25">
      <c r="A2185" s="2" t="s">
        <v>1789</v>
      </c>
      <c r="B2185" s="2" t="s">
        <v>1599</v>
      </c>
      <c r="C2185" s="2" t="s">
        <v>1573</v>
      </c>
      <c r="D2185" s="4">
        <f t="shared" si="37"/>
        <v>104</v>
      </c>
      <c r="Q2185" s="2">
        <v>305.60000000000002</v>
      </c>
      <c r="R2185" s="2" t="s">
        <v>712</v>
      </c>
      <c r="Z2185" s="2">
        <v>317.3</v>
      </c>
      <c r="AA2185" s="2" t="s">
        <v>712</v>
      </c>
      <c r="AF2185" s="2">
        <v>166.3</v>
      </c>
      <c r="AG2185" s="2" t="s">
        <v>712</v>
      </c>
      <c r="AI2185" s="2">
        <v>162.19999999999999</v>
      </c>
      <c r="AJ2185" s="2" t="s">
        <v>712</v>
      </c>
    </row>
    <row r="2186" spans="1:39" x14ac:dyDescent="0.25">
      <c r="A2186" s="2" t="s">
        <v>1789</v>
      </c>
      <c r="B2186" s="2" t="s">
        <v>1598</v>
      </c>
      <c r="C2186" s="2" t="s">
        <v>1573</v>
      </c>
      <c r="D2186" s="4">
        <f t="shared" si="37"/>
        <v>106</v>
      </c>
      <c r="K2186" s="2">
        <v>766.7</v>
      </c>
      <c r="L2186" s="2" t="s">
        <v>745</v>
      </c>
      <c r="AC2186" s="2">
        <v>787.6</v>
      </c>
      <c r="AD2186" s="2" t="s">
        <v>745</v>
      </c>
      <c r="AI2186" s="2">
        <v>899.8</v>
      </c>
      <c r="AJ2186" s="2" t="s">
        <v>712</v>
      </c>
    </row>
    <row r="2187" spans="1:39" x14ac:dyDescent="0.25">
      <c r="A2187" s="2" t="s">
        <v>1789</v>
      </c>
      <c r="B2187" s="2" t="s">
        <v>1597</v>
      </c>
      <c r="C2187" s="2" t="s">
        <v>1573</v>
      </c>
      <c r="D2187" s="4">
        <f t="shared" si="37"/>
        <v>119</v>
      </c>
      <c r="Z2187" s="2">
        <v>171.7</v>
      </c>
      <c r="AA2187" s="2" t="s">
        <v>712</v>
      </c>
      <c r="AC2187" s="2">
        <v>110.6</v>
      </c>
      <c r="AD2187" s="2" t="s">
        <v>712</v>
      </c>
      <c r="AF2187" s="2">
        <v>100.5</v>
      </c>
      <c r="AG2187" s="2" t="s">
        <v>712</v>
      </c>
      <c r="AI2187" s="2">
        <v>127.7</v>
      </c>
      <c r="AJ2187" s="2" t="s">
        <v>712</v>
      </c>
      <c r="AL2187" s="2">
        <v>125.8</v>
      </c>
      <c r="AM2187" s="2" t="s">
        <v>712</v>
      </c>
    </row>
    <row r="2188" spans="1:39" x14ac:dyDescent="0.25">
      <c r="A2188" s="2" t="s">
        <v>1789</v>
      </c>
      <c r="B2188" s="2" t="s">
        <v>1596</v>
      </c>
      <c r="C2188" s="2" t="s">
        <v>1573</v>
      </c>
      <c r="D2188" s="4">
        <f t="shared" ref="D2188:D2252" si="38">IF(B2188="","",VALUE(LEFT(B2188,FIND(".|",B2188)-1)))</f>
        <v>125</v>
      </c>
    </row>
    <row r="2189" spans="1:39" x14ac:dyDescent="0.25">
      <c r="A2189" s="2" t="s">
        <v>1789</v>
      </c>
      <c r="B2189" s="2" t="s">
        <v>1595</v>
      </c>
      <c r="C2189" s="2" t="s">
        <v>1573</v>
      </c>
      <c r="D2189" s="4">
        <f t="shared" si="38"/>
        <v>126</v>
      </c>
      <c r="Z2189" s="2">
        <v>1218</v>
      </c>
      <c r="AA2189" s="2" t="s">
        <v>745</v>
      </c>
      <c r="AC2189" s="2">
        <v>806.3</v>
      </c>
      <c r="AD2189" s="2" t="s">
        <v>712</v>
      </c>
      <c r="AF2189" s="2">
        <v>695.2</v>
      </c>
      <c r="AG2189" s="2" t="s">
        <v>712</v>
      </c>
      <c r="AI2189" s="2">
        <v>209.4</v>
      </c>
      <c r="AJ2189" s="2" t="s">
        <v>745</v>
      </c>
    </row>
    <row r="2190" spans="1:39" x14ac:dyDescent="0.25">
      <c r="A2190" s="2" t="s">
        <v>1789</v>
      </c>
      <c r="B2190" s="2" t="s">
        <v>1594</v>
      </c>
      <c r="C2190" s="2" t="s">
        <v>1573</v>
      </c>
      <c r="D2190" s="4">
        <f t="shared" si="38"/>
        <v>256</v>
      </c>
      <c r="K2190" s="2">
        <v>84.92</v>
      </c>
      <c r="L2190" s="2" t="s">
        <v>712</v>
      </c>
      <c r="N2190" s="2">
        <v>102.6</v>
      </c>
      <c r="O2190" s="2" t="s">
        <v>712</v>
      </c>
      <c r="Q2190" s="2">
        <v>95.2</v>
      </c>
      <c r="R2190" s="2" t="s">
        <v>712</v>
      </c>
      <c r="T2190" s="2">
        <v>159.9</v>
      </c>
      <c r="U2190" s="2" t="s">
        <v>712</v>
      </c>
      <c r="Z2190" s="2">
        <v>130.5</v>
      </c>
      <c r="AA2190" s="2" t="s">
        <v>712</v>
      </c>
      <c r="AC2190" s="2">
        <v>136.4</v>
      </c>
      <c r="AD2190" s="2" t="s">
        <v>712</v>
      </c>
      <c r="AI2190" s="2">
        <v>83.57</v>
      </c>
      <c r="AJ2190" s="2" t="s">
        <v>712</v>
      </c>
      <c r="AL2190" s="2">
        <v>76</v>
      </c>
      <c r="AM2190" s="2" t="s">
        <v>712</v>
      </c>
    </row>
    <row r="2191" spans="1:39" x14ac:dyDescent="0.25">
      <c r="A2191" s="2" t="s">
        <v>1789</v>
      </c>
      <c r="B2191" s="2" t="s">
        <v>1593</v>
      </c>
      <c r="C2191" s="2" t="s">
        <v>1573</v>
      </c>
      <c r="D2191" s="4">
        <f t="shared" si="38"/>
        <v>134</v>
      </c>
      <c r="Q2191" s="2">
        <v>61.16</v>
      </c>
      <c r="R2191" s="2" t="s">
        <v>745</v>
      </c>
      <c r="Z2191" s="2">
        <v>147.80000000000001</v>
      </c>
      <c r="AA2191" s="2" t="s">
        <v>745</v>
      </c>
      <c r="AC2191" s="2">
        <v>137.5</v>
      </c>
      <c r="AD2191" s="2" t="s">
        <v>745</v>
      </c>
      <c r="AF2191" s="2">
        <v>138.19999999999999</v>
      </c>
      <c r="AG2191" s="2" t="s">
        <v>745</v>
      </c>
      <c r="AI2191" s="2">
        <v>96.01</v>
      </c>
      <c r="AJ2191" s="2" t="s">
        <v>712</v>
      </c>
      <c r="AL2191" s="2">
        <v>108.2</v>
      </c>
      <c r="AM2191" s="2" t="s">
        <v>712</v>
      </c>
    </row>
    <row r="2192" spans="1:39" x14ac:dyDescent="0.25">
      <c r="A2192" s="2" t="s">
        <v>1789</v>
      </c>
      <c r="B2192" s="2" t="s">
        <v>1592</v>
      </c>
      <c r="C2192" s="2" t="s">
        <v>1573</v>
      </c>
      <c r="D2192" s="4">
        <f t="shared" si="38"/>
        <v>140</v>
      </c>
      <c r="W2192" s="2">
        <v>224.4</v>
      </c>
      <c r="X2192" s="2" t="s">
        <v>712</v>
      </c>
      <c r="Z2192" s="2">
        <v>192.1</v>
      </c>
      <c r="AA2192" s="2" t="s">
        <v>712</v>
      </c>
      <c r="AC2192" s="2">
        <v>177.6</v>
      </c>
      <c r="AD2192" s="2" t="s">
        <v>712</v>
      </c>
      <c r="AF2192" s="2">
        <v>156.9</v>
      </c>
      <c r="AG2192" s="2" t="s">
        <v>712</v>
      </c>
      <c r="AI2192" s="2">
        <v>133.69999999999999</v>
      </c>
      <c r="AJ2192" s="2" t="s">
        <v>712</v>
      </c>
    </row>
    <row r="2193" spans="1:39" x14ac:dyDescent="0.25">
      <c r="A2193" s="2" t="s">
        <v>1789</v>
      </c>
      <c r="B2193" s="2" t="s">
        <v>1591</v>
      </c>
      <c r="C2193" s="2" t="s">
        <v>1573</v>
      </c>
      <c r="D2193" s="4">
        <f t="shared" si="38"/>
        <v>273</v>
      </c>
      <c r="AI2193" s="2">
        <v>257.89999999999998</v>
      </c>
      <c r="AJ2193" s="2" t="s">
        <v>745</v>
      </c>
    </row>
    <row r="2194" spans="1:39" x14ac:dyDescent="0.25">
      <c r="A2194" s="2" t="s">
        <v>1789</v>
      </c>
      <c r="B2194" s="2" t="s">
        <v>1590</v>
      </c>
      <c r="C2194" s="2" t="s">
        <v>1573</v>
      </c>
      <c r="D2194" s="4">
        <f t="shared" si="38"/>
        <v>150</v>
      </c>
      <c r="Q2194" s="2">
        <v>645.20000000000005</v>
      </c>
      <c r="R2194" s="2" t="s">
        <v>712</v>
      </c>
      <c r="T2194" s="2">
        <v>638.79999999999995</v>
      </c>
      <c r="U2194" s="2" t="s">
        <v>712</v>
      </c>
      <c r="W2194" s="2">
        <v>527.70000000000005</v>
      </c>
      <c r="X2194" s="2" t="s">
        <v>712</v>
      </c>
      <c r="Z2194" s="2">
        <v>416.2</v>
      </c>
      <c r="AA2194" s="2" t="s">
        <v>712</v>
      </c>
      <c r="AC2194" s="2">
        <v>554.5</v>
      </c>
      <c r="AD2194" s="2" t="s">
        <v>712</v>
      </c>
      <c r="AF2194" s="2">
        <v>665.1</v>
      </c>
      <c r="AG2194" s="2" t="s">
        <v>712</v>
      </c>
      <c r="AI2194" s="2">
        <v>640</v>
      </c>
      <c r="AJ2194" s="2" t="s">
        <v>712</v>
      </c>
    </row>
    <row r="2195" spans="1:39" x14ac:dyDescent="0.25">
      <c r="A2195" s="2" t="s">
        <v>1789</v>
      </c>
      <c r="B2195" s="2" t="s">
        <v>1589</v>
      </c>
      <c r="C2195" s="2" t="s">
        <v>1573</v>
      </c>
      <c r="D2195" s="4">
        <f t="shared" si="38"/>
        <v>162</v>
      </c>
      <c r="Q2195" s="2">
        <v>486.9</v>
      </c>
      <c r="R2195" s="2" t="s">
        <v>745</v>
      </c>
      <c r="Z2195" s="2">
        <v>548.4</v>
      </c>
      <c r="AA2195" s="2" t="s">
        <v>712</v>
      </c>
      <c r="AC2195" s="2">
        <v>528.79999999999995</v>
      </c>
      <c r="AD2195" s="2" t="s">
        <v>712</v>
      </c>
      <c r="AF2195" s="2">
        <v>641.5</v>
      </c>
      <c r="AG2195" s="2" t="s">
        <v>712</v>
      </c>
    </row>
    <row r="2196" spans="1:39" x14ac:dyDescent="0.25">
      <c r="A2196" s="2" t="s">
        <v>1789</v>
      </c>
      <c r="B2196" s="2" t="s">
        <v>1588</v>
      </c>
      <c r="C2196" s="2" t="s">
        <v>1573</v>
      </c>
      <c r="D2196" s="4">
        <f t="shared" si="38"/>
        <v>173</v>
      </c>
      <c r="K2196" s="2">
        <v>303.3</v>
      </c>
      <c r="L2196" s="2" t="s">
        <v>712</v>
      </c>
      <c r="N2196" s="2">
        <v>389</v>
      </c>
      <c r="O2196" s="2" t="s">
        <v>712</v>
      </c>
      <c r="Q2196" s="2">
        <v>414.3</v>
      </c>
      <c r="R2196" s="2" t="s">
        <v>712</v>
      </c>
      <c r="T2196" s="2">
        <v>433.4</v>
      </c>
      <c r="U2196" s="2" t="s">
        <v>712</v>
      </c>
      <c r="W2196" s="2">
        <v>348.7</v>
      </c>
      <c r="X2196" s="2" t="s">
        <v>712</v>
      </c>
      <c r="Z2196" s="2">
        <v>331.8</v>
      </c>
      <c r="AA2196" s="2" t="s">
        <v>712</v>
      </c>
      <c r="AC2196" s="2">
        <v>305</v>
      </c>
      <c r="AD2196" s="2" t="s">
        <v>712</v>
      </c>
      <c r="AF2196" s="2">
        <v>312.5</v>
      </c>
      <c r="AG2196" s="2" t="s">
        <v>712</v>
      </c>
      <c r="AI2196" s="2">
        <v>297.3</v>
      </c>
      <c r="AJ2196" s="2" t="s">
        <v>712</v>
      </c>
    </row>
    <row r="2197" spans="1:39" x14ac:dyDescent="0.25">
      <c r="A2197" s="2" t="s">
        <v>1789</v>
      </c>
      <c r="B2197" s="2" t="s">
        <v>1587</v>
      </c>
      <c r="C2197" s="2" t="s">
        <v>1573</v>
      </c>
      <c r="D2197" s="4">
        <f t="shared" si="38"/>
        <v>174</v>
      </c>
      <c r="W2197" s="2">
        <v>864.9</v>
      </c>
      <c r="X2197" s="2" t="s">
        <v>712</v>
      </c>
      <c r="AC2197" s="2">
        <v>1075</v>
      </c>
      <c r="AD2197" s="2" t="s">
        <v>712</v>
      </c>
      <c r="AF2197" s="2">
        <v>867.3</v>
      </c>
      <c r="AG2197" s="2" t="s">
        <v>712</v>
      </c>
    </row>
    <row r="2198" spans="1:39" x14ac:dyDescent="0.25">
      <c r="A2198" s="2" t="s">
        <v>1789</v>
      </c>
      <c r="B2198" s="2" t="s">
        <v>1586</v>
      </c>
      <c r="C2198" s="2" t="s">
        <v>1573</v>
      </c>
      <c r="D2198" s="4">
        <f t="shared" si="38"/>
        <v>146</v>
      </c>
      <c r="W2198" s="2">
        <v>448.7</v>
      </c>
      <c r="X2198" s="2" t="s">
        <v>745</v>
      </c>
      <c r="AF2198" s="2">
        <v>258</v>
      </c>
      <c r="AG2198" s="2" t="s">
        <v>745</v>
      </c>
    </row>
    <row r="2199" spans="1:39" x14ac:dyDescent="0.25">
      <c r="A2199" s="2" t="s">
        <v>1789</v>
      </c>
      <c r="B2199" s="2" t="s">
        <v>1585</v>
      </c>
      <c r="C2199" s="2" t="s">
        <v>1573</v>
      </c>
      <c r="D2199" s="4">
        <f t="shared" si="38"/>
        <v>183</v>
      </c>
      <c r="K2199" s="2">
        <v>456.4</v>
      </c>
      <c r="L2199" s="2" t="s">
        <v>745</v>
      </c>
      <c r="N2199" s="2">
        <v>652.1</v>
      </c>
      <c r="O2199" s="2" t="s">
        <v>745</v>
      </c>
      <c r="Q2199" s="2">
        <v>823</v>
      </c>
      <c r="R2199" s="2" t="s">
        <v>745</v>
      </c>
      <c r="T2199" s="2">
        <v>879.4</v>
      </c>
      <c r="U2199" s="2" t="s">
        <v>745</v>
      </c>
      <c r="W2199" s="2">
        <v>873.2</v>
      </c>
      <c r="X2199" s="2" t="s">
        <v>745</v>
      </c>
      <c r="Z2199" s="2">
        <v>550.5</v>
      </c>
      <c r="AA2199" s="2" t="s">
        <v>745</v>
      </c>
      <c r="AC2199" s="2">
        <v>422</v>
      </c>
      <c r="AD2199" s="2" t="s">
        <v>745</v>
      </c>
      <c r="AF2199" s="2">
        <v>328.1</v>
      </c>
      <c r="AG2199" s="2" t="s">
        <v>712</v>
      </c>
      <c r="AI2199" s="2">
        <v>325</v>
      </c>
      <c r="AJ2199" s="2" t="s">
        <v>712</v>
      </c>
      <c r="AL2199" s="2">
        <v>328.9</v>
      </c>
      <c r="AM2199" s="2" t="s">
        <v>712</v>
      </c>
    </row>
    <row r="2200" spans="1:39" x14ac:dyDescent="0.25">
      <c r="A2200" s="2" t="s">
        <v>1789</v>
      </c>
      <c r="B2200" s="2" t="s">
        <v>1584</v>
      </c>
      <c r="C2200" s="2" t="s">
        <v>1573</v>
      </c>
      <c r="D2200" s="4">
        <f t="shared" si="38"/>
        <v>185</v>
      </c>
      <c r="Z2200" s="2">
        <v>521.70000000000005</v>
      </c>
      <c r="AA2200" s="2" t="s">
        <v>745</v>
      </c>
      <c r="AC2200" s="2">
        <v>455.9</v>
      </c>
      <c r="AD2200" s="2" t="s">
        <v>745</v>
      </c>
      <c r="AL2200" s="2">
        <v>425.2</v>
      </c>
      <c r="AM2200" s="2" t="s">
        <v>745</v>
      </c>
    </row>
    <row r="2201" spans="1:39" x14ac:dyDescent="0.25">
      <c r="A2201" s="2" t="s">
        <v>1789</v>
      </c>
      <c r="B2201" s="2" t="s">
        <v>1583</v>
      </c>
      <c r="C2201" s="2" t="s">
        <v>1573</v>
      </c>
      <c r="D2201" s="4">
        <f t="shared" si="38"/>
        <v>192</v>
      </c>
    </row>
    <row r="2202" spans="1:39" x14ac:dyDescent="0.25">
      <c r="A2202" s="2" t="s">
        <v>1789</v>
      </c>
      <c r="B2202" s="2" t="s">
        <v>1582</v>
      </c>
      <c r="C2202" s="2" t="s">
        <v>1573</v>
      </c>
      <c r="D2202" s="4">
        <f t="shared" si="38"/>
        <v>272</v>
      </c>
      <c r="AF2202" s="2">
        <v>433.5</v>
      </c>
      <c r="AG2202" s="2" t="s">
        <v>712</v>
      </c>
      <c r="AI2202" s="2">
        <v>430.7</v>
      </c>
      <c r="AJ2202" s="2" t="s">
        <v>712</v>
      </c>
      <c r="AL2202" s="2">
        <v>468.9</v>
      </c>
      <c r="AM2202" s="2" t="s">
        <v>712</v>
      </c>
    </row>
    <row r="2203" spans="1:39" x14ac:dyDescent="0.25">
      <c r="A2203" s="2" t="s">
        <v>1789</v>
      </c>
      <c r="B2203" s="2" t="s">
        <v>1581</v>
      </c>
      <c r="C2203" s="2" t="s">
        <v>1573</v>
      </c>
      <c r="D2203" s="4">
        <f t="shared" si="38"/>
        <v>199</v>
      </c>
      <c r="Z2203" s="2">
        <v>243.6</v>
      </c>
      <c r="AA2203" s="2" t="s">
        <v>712</v>
      </c>
      <c r="AC2203" s="2">
        <v>203.2</v>
      </c>
      <c r="AD2203" s="2" t="s">
        <v>712</v>
      </c>
      <c r="AF2203" s="2">
        <v>127.6</v>
      </c>
      <c r="AG2203" s="2" t="s">
        <v>712</v>
      </c>
      <c r="AI2203" s="2">
        <v>122.8</v>
      </c>
      <c r="AJ2203" s="2" t="s">
        <v>712</v>
      </c>
      <c r="AL2203" s="2">
        <v>103.1</v>
      </c>
      <c r="AM2203" s="2" t="s">
        <v>712</v>
      </c>
    </row>
    <row r="2204" spans="1:39" x14ac:dyDescent="0.25">
      <c r="A2204" s="2" t="s">
        <v>1789</v>
      </c>
      <c r="B2204" s="2" t="s">
        <v>1580</v>
      </c>
      <c r="C2204" s="2" t="s">
        <v>1573</v>
      </c>
      <c r="D2204" s="4">
        <f t="shared" si="38"/>
        <v>198</v>
      </c>
      <c r="AC2204" s="2">
        <v>452.3</v>
      </c>
      <c r="AD2204" s="2" t="s">
        <v>712</v>
      </c>
      <c r="AF2204" s="2">
        <v>463.5</v>
      </c>
      <c r="AG2204" s="2" t="s">
        <v>712</v>
      </c>
      <c r="AI2204" s="2">
        <v>449.9</v>
      </c>
      <c r="AJ2204" s="2" t="s">
        <v>712</v>
      </c>
      <c r="AL2204" s="2">
        <v>559</v>
      </c>
      <c r="AM2204" s="2" t="s">
        <v>712</v>
      </c>
    </row>
    <row r="2205" spans="1:39" x14ac:dyDescent="0.25">
      <c r="A2205" s="2" t="s">
        <v>1789</v>
      </c>
      <c r="B2205" s="2" t="s">
        <v>1579</v>
      </c>
      <c r="C2205" s="2" t="s">
        <v>1573</v>
      </c>
      <c r="D2205" s="4">
        <f t="shared" si="38"/>
        <v>203</v>
      </c>
      <c r="N2205" s="2">
        <v>983.5</v>
      </c>
      <c r="O2205" s="2" t="s">
        <v>712</v>
      </c>
      <c r="Q2205" s="2">
        <v>1045</v>
      </c>
      <c r="R2205" s="2" t="s">
        <v>712</v>
      </c>
      <c r="T2205" s="2">
        <v>1177</v>
      </c>
      <c r="U2205" s="2" t="s">
        <v>745</v>
      </c>
      <c r="W2205" s="2">
        <v>936.6</v>
      </c>
      <c r="X2205" s="2" t="s">
        <v>712</v>
      </c>
      <c r="Z2205" s="2">
        <v>865.1</v>
      </c>
      <c r="AA2205" s="2" t="s">
        <v>712</v>
      </c>
      <c r="AC2205" s="2">
        <v>859.5</v>
      </c>
      <c r="AD2205" s="2" t="s">
        <v>712</v>
      </c>
      <c r="AF2205" s="2">
        <v>786.8</v>
      </c>
      <c r="AG2205" s="2" t="s">
        <v>712</v>
      </c>
      <c r="AI2205" s="2">
        <v>800.9</v>
      </c>
      <c r="AJ2205" s="2" t="s">
        <v>712</v>
      </c>
    </row>
    <row r="2206" spans="1:39" x14ac:dyDescent="0.25">
      <c r="A2206" s="2" t="s">
        <v>1789</v>
      </c>
      <c r="B2206" s="2" t="s">
        <v>1578</v>
      </c>
      <c r="C2206" s="2" t="s">
        <v>1573</v>
      </c>
      <c r="D2206" s="4">
        <f t="shared" si="38"/>
        <v>210</v>
      </c>
      <c r="K2206" s="2">
        <v>501.5</v>
      </c>
      <c r="L2206" s="2" t="s">
        <v>712</v>
      </c>
      <c r="N2206" s="2">
        <v>501.5</v>
      </c>
      <c r="O2206" s="2" t="s">
        <v>712</v>
      </c>
      <c r="Q2206" s="2">
        <v>493.3</v>
      </c>
      <c r="R2206" s="2" t="s">
        <v>712</v>
      </c>
      <c r="T2206" s="2">
        <v>353</v>
      </c>
      <c r="U2206" s="2" t="s">
        <v>712</v>
      </c>
      <c r="W2206" s="2">
        <v>342.6</v>
      </c>
      <c r="X2206" s="2" t="s">
        <v>712</v>
      </c>
      <c r="Z2206" s="2">
        <v>306</v>
      </c>
      <c r="AA2206" s="2" t="s">
        <v>712</v>
      </c>
      <c r="AC2206" s="2">
        <v>300.3</v>
      </c>
      <c r="AD2206" s="2" t="s">
        <v>712</v>
      </c>
      <c r="AF2206" s="2">
        <v>287.3</v>
      </c>
      <c r="AG2206" s="2" t="s">
        <v>712</v>
      </c>
      <c r="AI2206" s="2">
        <v>281.8</v>
      </c>
      <c r="AJ2206" s="2" t="s">
        <v>712</v>
      </c>
    </row>
    <row r="2207" spans="1:39" x14ac:dyDescent="0.25">
      <c r="A2207" s="2" t="s">
        <v>1789</v>
      </c>
      <c r="B2207" s="2" t="s">
        <v>1577</v>
      </c>
      <c r="C2207" s="2" t="s">
        <v>1573</v>
      </c>
      <c r="D2207" s="4">
        <f t="shared" si="38"/>
        <v>211</v>
      </c>
      <c r="N2207" s="2">
        <v>409.7</v>
      </c>
      <c r="O2207" s="2" t="s">
        <v>712</v>
      </c>
      <c r="Q2207" s="2">
        <v>408.3</v>
      </c>
      <c r="R2207" s="2" t="s">
        <v>712</v>
      </c>
      <c r="T2207" s="2">
        <v>405.1</v>
      </c>
      <c r="U2207" s="2" t="s">
        <v>712</v>
      </c>
      <c r="W2207" s="2">
        <v>395.5</v>
      </c>
      <c r="X2207" s="2" t="s">
        <v>712</v>
      </c>
      <c r="Z2207" s="2">
        <v>360.9</v>
      </c>
      <c r="AA2207" s="2" t="s">
        <v>712</v>
      </c>
      <c r="AC2207" s="2">
        <v>347.7</v>
      </c>
      <c r="AD2207" s="2" t="s">
        <v>712</v>
      </c>
      <c r="AI2207" s="2">
        <v>249.9</v>
      </c>
      <c r="AJ2207" s="2" t="s">
        <v>712</v>
      </c>
    </row>
    <row r="2208" spans="1:39" x14ac:dyDescent="0.25">
      <c r="A2208" s="2" t="s">
        <v>1789</v>
      </c>
      <c r="B2208" s="2" t="s">
        <v>1576</v>
      </c>
      <c r="C2208" s="2" t="s">
        <v>1573</v>
      </c>
      <c r="D2208" s="4">
        <f t="shared" si="38"/>
        <v>154</v>
      </c>
      <c r="Z2208" s="2">
        <v>789.7</v>
      </c>
      <c r="AA2208" s="2" t="s">
        <v>745</v>
      </c>
      <c r="AC2208" s="2">
        <v>312.10000000000002</v>
      </c>
      <c r="AD2208" s="2" t="s">
        <v>712</v>
      </c>
      <c r="AF2208" s="2">
        <v>268.7</v>
      </c>
      <c r="AG2208" s="2" t="s">
        <v>712</v>
      </c>
    </row>
    <row r="2209" spans="1:39" x14ac:dyDescent="0.25">
      <c r="A2209" s="2" t="s">
        <v>1789</v>
      </c>
      <c r="B2209" s="2" t="s">
        <v>1575</v>
      </c>
      <c r="C2209" s="2" t="s">
        <v>1573</v>
      </c>
      <c r="D2209" s="4">
        <f t="shared" si="38"/>
        <v>230</v>
      </c>
      <c r="W2209" s="2">
        <v>506.7</v>
      </c>
      <c r="X2209" s="2" t="s">
        <v>745</v>
      </c>
      <c r="AC2209" s="2">
        <v>381.7</v>
      </c>
      <c r="AD2209" s="2" t="s">
        <v>745</v>
      </c>
      <c r="AF2209" s="2">
        <v>326.10000000000002</v>
      </c>
      <c r="AG2209" s="2" t="s">
        <v>745</v>
      </c>
      <c r="AI2209" s="2">
        <v>327.7</v>
      </c>
      <c r="AJ2209" s="2" t="s">
        <v>745</v>
      </c>
    </row>
    <row r="2210" spans="1:39" x14ac:dyDescent="0.25">
      <c r="A2210" s="2" t="s">
        <v>1789</v>
      </c>
      <c r="B2210" s="2" t="s">
        <v>1574</v>
      </c>
      <c r="C2210" s="2" t="s">
        <v>1573</v>
      </c>
      <c r="D2210" s="4">
        <f t="shared" si="38"/>
        <v>229</v>
      </c>
      <c r="Q2210" s="2">
        <v>240.2</v>
      </c>
      <c r="R2210" s="2" t="s">
        <v>712</v>
      </c>
      <c r="T2210" s="2">
        <v>203.5</v>
      </c>
      <c r="U2210" s="2" t="s">
        <v>712</v>
      </c>
      <c r="W2210" s="2">
        <v>209.9</v>
      </c>
      <c r="X2210" s="2" t="s">
        <v>712</v>
      </c>
      <c r="Z2210" s="2">
        <v>208</v>
      </c>
      <c r="AA2210" s="2" t="s">
        <v>712</v>
      </c>
      <c r="AC2210" s="2">
        <v>266.60000000000002</v>
      </c>
      <c r="AD2210" s="2" t="s">
        <v>745</v>
      </c>
      <c r="AF2210" s="2">
        <v>139.19999999999999</v>
      </c>
      <c r="AG2210" s="2" t="s">
        <v>712</v>
      </c>
      <c r="AI2210" s="2">
        <v>129.19999999999999</v>
      </c>
      <c r="AJ2210" s="2" t="s">
        <v>712</v>
      </c>
    </row>
    <row r="2211" spans="1:39" x14ac:dyDescent="0.25">
      <c r="A2211" s="2" t="s">
        <v>1789</v>
      </c>
      <c r="B2211" s="2" t="s">
        <v>1572</v>
      </c>
      <c r="C2211" s="2" t="s">
        <v>1555</v>
      </c>
      <c r="D2211" s="4">
        <f t="shared" si="38"/>
        <v>10</v>
      </c>
      <c r="Z2211" s="2">
        <v>1199</v>
      </c>
      <c r="AA2211" s="2" t="s">
        <v>712</v>
      </c>
      <c r="AC2211" s="2">
        <v>1112</v>
      </c>
      <c r="AD2211" s="2" t="s">
        <v>745</v>
      </c>
      <c r="AF2211" s="2">
        <v>894.4</v>
      </c>
      <c r="AG2211" s="2" t="s">
        <v>745</v>
      </c>
      <c r="AI2211" s="2">
        <v>699.2</v>
      </c>
      <c r="AJ2211" s="2" t="s">
        <v>745</v>
      </c>
      <c r="AL2211" s="2">
        <v>824</v>
      </c>
      <c r="AM2211" s="2" t="s">
        <v>745</v>
      </c>
    </row>
    <row r="2212" spans="1:39" x14ac:dyDescent="0.25">
      <c r="A2212" s="2" t="s">
        <v>1789</v>
      </c>
      <c r="B2212" s="2" t="s">
        <v>1571</v>
      </c>
      <c r="C2212" s="2" t="s">
        <v>1555</v>
      </c>
      <c r="D2212" s="4">
        <f t="shared" si="38"/>
        <v>47</v>
      </c>
    </row>
    <row r="2213" spans="1:39" x14ac:dyDescent="0.25">
      <c r="A2213" s="2" t="s">
        <v>1789</v>
      </c>
      <c r="B2213" s="2" t="s">
        <v>1570</v>
      </c>
      <c r="C2213" s="2" t="s">
        <v>1555</v>
      </c>
      <c r="D2213" s="4">
        <f t="shared" si="38"/>
        <v>66</v>
      </c>
      <c r="T2213" s="2">
        <v>41.57</v>
      </c>
      <c r="U2213" s="2" t="s">
        <v>745</v>
      </c>
      <c r="AC2213" s="2">
        <v>100.2</v>
      </c>
      <c r="AD2213" s="2" t="s">
        <v>745</v>
      </c>
      <c r="AF2213" s="2">
        <v>101.7</v>
      </c>
      <c r="AG2213" s="2" t="s">
        <v>745</v>
      </c>
    </row>
    <row r="2214" spans="1:39" x14ac:dyDescent="0.25">
      <c r="A2214" s="2" t="s">
        <v>1789</v>
      </c>
      <c r="B2214" s="2" t="s">
        <v>1569</v>
      </c>
      <c r="C2214" s="2" t="s">
        <v>1555</v>
      </c>
      <c r="D2214" s="4">
        <f t="shared" si="38"/>
        <v>83</v>
      </c>
    </row>
    <row r="2215" spans="1:39" x14ac:dyDescent="0.25">
      <c r="A2215" s="2" t="s">
        <v>1789</v>
      </c>
      <c r="B2215" s="2" t="s">
        <v>1568</v>
      </c>
      <c r="C2215" s="2" t="s">
        <v>1555</v>
      </c>
      <c r="D2215" s="4">
        <f t="shared" si="38"/>
        <v>127</v>
      </c>
    </row>
    <row r="2216" spans="1:39" x14ac:dyDescent="0.25">
      <c r="A2216" s="2" t="s">
        <v>1789</v>
      </c>
      <c r="B2216" s="2" t="s">
        <v>1567</v>
      </c>
      <c r="C2216" s="2" t="s">
        <v>1555</v>
      </c>
      <c r="D2216" s="4">
        <f t="shared" si="38"/>
        <v>145</v>
      </c>
    </row>
    <row r="2217" spans="1:39" x14ac:dyDescent="0.25">
      <c r="A2217" s="2" t="s">
        <v>1789</v>
      </c>
      <c r="B2217" s="2" t="s">
        <v>1566</v>
      </c>
      <c r="C2217" s="2" t="s">
        <v>1555</v>
      </c>
      <c r="D2217" s="4">
        <f t="shared" si="38"/>
        <v>148</v>
      </c>
    </row>
    <row r="2218" spans="1:39" x14ac:dyDescent="0.25">
      <c r="A2218" s="2" t="s">
        <v>1789</v>
      </c>
      <c r="B2218" s="2" t="s">
        <v>1565</v>
      </c>
      <c r="C2218" s="2" t="s">
        <v>1555</v>
      </c>
      <c r="D2218" s="4">
        <f t="shared" si="38"/>
        <v>156</v>
      </c>
      <c r="Q2218" s="2">
        <v>376.3</v>
      </c>
      <c r="R2218" s="2" t="s">
        <v>745</v>
      </c>
      <c r="T2218" s="2">
        <v>574</v>
      </c>
      <c r="U2218" s="2" t="s">
        <v>745</v>
      </c>
      <c r="AC2218" s="2">
        <v>792.5</v>
      </c>
      <c r="AD2218" s="2" t="s">
        <v>712</v>
      </c>
      <c r="AF2218" s="2">
        <v>1158</v>
      </c>
      <c r="AG2218" s="2" t="s">
        <v>712</v>
      </c>
      <c r="AI2218" s="2">
        <v>1172</v>
      </c>
      <c r="AJ2218" s="2" t="s">
        <v>712</v>
      </c>
    </row>
    <row r="2219" spans="1:39" x14ac:dyDescent="0.25">
      <c r="A2219" s="2" t="s">
        <v>1789</v>
      </c>
      <c r="B2219" s="2" t="s">
        <v>1564</v>
      </c>
      <c r="C2219" s="2" t="s">
        <v>1555</v>
      </c>
      <c r="D2219" s="4">
        <f t="shared" si="38"/>
        <v>160</v>
      </c>
    </row>
    <row r="2220" spans="1:39" x14ac:dyDescent="0.25">
      <c r="A2220" s="2" t="s">
        <v>1789</v>
      </c>
      <c r="B2220" s="2" t="s">
        <v>1563</v>
      </c>
      <c r="C2220" s="2" t="s">
        <v>1555</v>
      </c>
      <c r="D2220" s="4">
        <f t="shared" si="38"/>
        <v>180</v>
      </c>
    </row>
    <row r="2221" spans="1:39" x14ac:dyDescent="0.25">
      <c r="A2221" s="2" t="s">
        <v>1789</v>
      </c>
      <c r="B2221" s="2" t="s">
        <v>1562</v>
      </c>
      <c r="C2221" s="2" t="s">
        <v>1555</v>
      </c>
      <c r="D2221" s="4">
        <f t="shared" si="38"/>
        <v>244</v>
      </c>
    </row>
    <row r="2222" spans="1:39" x14ac:dyDescent="0.25">
      <c r="A2222" s="2" t="s">
        <v>1789</v>
      </c>
      <c r="B2222" s="2" t="s">
        <v>1561</v>
      </c>
      <c r="C2222" s="2" t="s">
        <v>1555</v>
      </c>
      <c r="D2222" s="4">
        <f t="shared" si="38"/>
        <v>25</v>
      </c>
    </row>
    <row r="2223" spans="1:39" x14ac:dyDescent="0.25">
      <c r="A2223" s="2" t="s">
        <v>1789</v>
      </c>
      <c r="B2223" s="2" t="s">
        <v>1560</v>
      </c>
      <c r="C2223" s="2" t="s">
        <v>1555</v>
      </c>
      <c r="D2223" s="4">
        <f t="shared" si="38"/>
        <v>218</v>
      </c>
    </row>
    <row r="2224" spans="1:39" x14ac:dyDescent="0.25">
      <c r="A2224" s="2" t="s">
        <v>1789</v>
      </c>
      <c r="B2224" s="2" t="s">
        <v>1559</v>
      </c>
      <c r="C2224" s="2" t="s">
        <v>1555</v>
      </c>
      <c r="D2224" s="4">
        <f t="shared" si="38"/>
        <v>219</v>
      </c>
    </row>
    <row r="2225" spans="1:38" x14ac:dyDescent="0.25">
      <c r="A2225" s="2" t="s">
        <v>1789</v>
      </c>
      <c r="B2225" s="2" t="s">
        <v>1558</v>
      </c>
      <c r="C2225" s="2" t="s">
        <v>1555</v>
      </c>
      <c r="D2225" s="4">
        <f t="shared" si="38"/>
        <v>227</v>
      </c>
    </row>
    <row r="2226" spans="1:38" x14ac:dyDescent="0.25">
      <c r="A2226" s="2" t="s">
        <v>1789</v>
      </c>
      <c r="B2226" s="2" t="s">
        <v>1556</v>
      </c>
      <c r="C2226" s="2" t="s">
        <v>1555</v>
      </c>
      <c r="D2226" s="4">
        <f t="shared" si="38"/>
        <v>155</v>
      </c>
    </row>
    <row r="2227" spans="1:38" x14ac:dyDescent="0.25">
      <c r="D2227" s="4" t="str">
        <f t="shared" si="38"/>
        <v/>
      </c>
    </row>
    <row r="2228" spans="1:38" s="6" customFormat="1" x14ac:dyDescent="0.25">
      <c r="D2228" s="5">
        <v>1</v>
      </c>
      <c r="E2228" s="6">
        <v>2</v>
      </c>
      <c r="F2228" s="5">
        <v>3</v>
      </c>
      <c r="G2228" s="6">
        <v>4</v>
      </c>
      <c r="H2228" s="5">
        <v>5</v>
      </c>
      <c r="I2228" s="6">
        <v>6</v>
      </c>
      <c r="J2228" s="5">
        <v>7</v>
      </c>
      <c r="K2228" s="6">
        <v>8</v>
      </c>
      <c r="L2228" s="5">
        <v>9</v>
      </c>
      <c r="M2228" s="6">
        <v>10</v>
      </c>
      <c r="N2228" s="5">
        <v>11</v>
      </c>
      <c r="O2228" s="6">
        <v>12</v>
      </c>
      <c r="P2228" s="5">
        <v>13</v>
      </c>
      <c r="Q2228" s="6">
        <v>14</v>
      </c>
      <c r="R2228" s="5">
        <v>15</v>
      </c>
      <c r="S2228" s="6">
        <v>16</v>
      </c>
      <c r="T2228" s="5">
        <v>17</v>
      </c>
      <c r="U2228" s="6">
        <v>18</v>
      </c>
      <c r="V2228" s="5">
        <v>19</v>
      </c>
      <c r="W2228" s="6">
        <v>20</v>
      </c>
      <c r="X2228" s="5">
        <v>21</v>
      </c>
      <c r="Y2228" s="6">
        <v>22</v>
      </c>
      <c r="Z2228" s="5">
        <v>23</v>
      </c>
      <c r="AA2228" s="6">
        <v>24</v>
      </c>
      <c r="AB2228" s="5">
        <v>25</v>
      </c>
      <c r="AC2228" s="6">
        <v>26</v>
      </c>
      <c r="AD2228" s="5">
        <v>27</v>
      </c>
      <c r="AE2228" s="6">
        <v>28</v>
      </c>
      <c r="AF2228" s="5">
        <v>29</v>
      </c>
      <c r="AG2228" s="6">
        <v>30</v>
      </c>
      <c r="AH2228" s="5">
        <v>31</v>
      </c>
      <c r="AI2228" s="6">
        <v>32</v>
      </c>
      <c r="AJ2228" s="5">
        <v>33</v>
      </c>
      <c r="AK2228" s="6">
        <v>34</v>
      </c>
      <c r="AL2228" s="5">
        <v>35</v>
      </c>
    </row>
    <row r="2229" spans="1:38" x14ac:dyDescent="0.25">
      <c r="D2229" s="4" t="str">
        <f t="shared" si="38"/>
        <v/>
      </c>
      <c r="E2229" s="2" t="s">
        <v>1779</v>
      </c>
      <c r="H2229" s="2" t="s">
        <v>1778</v>
      </c>
      <c r="K2229" s="2" t="s">
        <v>1777</v>
      </c>
      <c r="N2229" s="2" t="s">
        <v>1776</v>
      </c>
      <c r="Q2229" s="2" t="s">
        <v>1775</v>
      </c>
      <c r="T2229" s="2" t="s">
        <v>1774</v>
      </c>
      <c r="W2229" s="2" t="s">
        <v>1773</v>
      </c>
      <c r="Z2229" s="2" t="s">
        <v>1772</v>
      </c>
      <c r="AC2229" s="2" t="s">
        <v>1771</v>
      </c>
      <c r="AF2229" s="2" t="s">
        <v>1770</v>
      </c>
      <c r="AI2229" s="2" t="s">
        <v>1769</v>
      </c>
      <c r="AL2229" s="2" t="s">
        <v>1768</v>
      </c>
    </row>
    <row r="2230" spans="1:38" x14ac:dyDescent="0.25">
      <c r="A2230" s="2" t="s">
        <v>1788</v>
      </c>
      <c r="B2230" s="2" t="s">
        <v>1767</v>
      </c>
      <c r="C2230" s="2" t="s">
        <v>1712</v>
      </c>
      <c r="D2230" s="4">
        <f t="shared" si="38"/>
        <v>4</v>
      </c>
      <c r="AI2230" s="2">
        <v>4.8</v>
      </c>
    </row>
    <row r="2231" spans="1:38" x14ac:dyDescent="0.25">
      <c r="A2231" s="2" t="s">
        <v>1788</v>
      </c>
      <c r="B2231" s="2" t="s">
        <v>1766</v>
      </c>
      <c r="C2231" s="2" t="s">
        <v>1712</v>
      </c>
      <c r="D2231" s="4">
        <f t="shared" si="38"/>
        <v>7</v>
      </c>
    </row>
    <row r="2232" spans="1:38" x14ac:dyDescent="0.25">
      <c r="A2232" s="2" t="s">
        <v>1788</v>
      </c>
      <c r="B2232" s="2" t="s">
        <v>1765</v>
      </c>
      <c r="C2232" s="2" t="s">
        <v>1712</v>
      </c>
      <c r="D2232" s="4">
        <f t="shared" si="38"/>
        <v>53</v>
      </c>
      <c r="AC2232" s="2">
        <v>8.8999999999999996E-2</v>
      </c>
      <c r="AD2232" s="2" t="s">
        <v>708</v>
      </c>
    </row>
    <row r="2233" spans="1:38" x14ac:dyDescent="0.25">
      <c r="A2233" s="2" t="s">
        <v>1788</v>
      </c>
      <c r="B2233" s="2" t="s">
        <v>1764</v>
      </c>
      <c r="C2233" s="2" t="s">
        <v>1712</v>
      </c>
      <c r="D2233" s="4">
        <f t="shared" si="38"/>
        <v>20</v>
      </c>
      <c r="AC2233" s="2">
        <v>6.4000000000000001E-2</v>
      </c>
      <c r="AD2233" s="2" t="s">
        <v>708</v>
      </c>
    </row>
    <row r="2234" spans="1:38" x14ac:dyDescent="0.25">
      <c r="A2234" s="2" t="s">
        <v>1788</v>
      </c>
      <c r="B2234" s="2" t="s">
        <v>1763</v>
      </c>
      <c r="C2234" s="2" t="s">
        <v>1712</v>
      </c>
      <c r="D2234" s="4">
        <f t="shared" si="38"/>
        <v>233</v>
      </c>
    </row>
    <row r="2235" spans="1:38" x14ac:dyDescent="0.25">
      <c r="A2235" s="2" t="s">
        <v>1788</v>
      </c>
      <c r="B2235" s="2" t="s">
        <v>1762</v>
      </c>
      <c r="C2235" s="2" t="s">
        <v>1712</v>
      </c>
      <c r="D2235" s="4">
        <f t="shared" si="38"/>
        <v>29</v>
      </c>
    </row>
    <row r="2236" spans="1:38" x14ac:dyDescent="0.25">
      <c r="A2236" s="2" t="s">
        <v>1788</v>
      </c>
      <c r="B2236" s="2" t="s">
        <v>1761</v>
      </c>
      <c r="C2236" s="2" t="s">
        <v>1712</v>
      </c>
      <c r="D2236" s="4">
        <f t="shared" si="38"/>
        <v>35</v>
      </c>
    </row>
    <row r="2237" spans="1:38" x14ac:dyDescent="0.25">
      <c r="A2237" s="2" t="s">
        <v>1788</v>
      </c>
      <c r="B2237" s="2" t="s">
        <v>1760</v>
      </c>
      <c r="C2237" s="2" t="s">
        <v>1712</v>
      </c>
      <c r="D2237" s="4">
        <f t="shared" si="38"/>
        <v>32</v>
      </c>
    </row>
    <row r="2238" spans="1:38" x14ac:dyDescent="0.25">
      <c r="A2238" s="2" t="s">
        <v>1788</v>
      </c>
      <c r="B2238" s="2" t="s">
        <v>1759</v>
      </c>
      <c r="C2238" s="2" t="s">
        <v>1712</v>
      </c>
      <c r="D2238" s="4">
        <f t="shared" si="38"/>
        <v>37</v>
      </c>
    </row>
    <row r="2239" spans="1:38" x14ac:dyDescent="0.25">
      <c r="A2239" s="2" t="s">
        <v>1788</v>
      </c>
      <c r="B2239" s="2" t="s">
        <v>1758</v>
      </c>
      <c r="C2239" s="2" t="s">
        <v>1712</v>
      </c>
      <c r="D2239" s="4">
        <f t="shared" si="38"/>
        <v>39</v>
      </c>
    </row>
    <row r="2240" spans="1:38" x14ac:dyDescent="0.25">
      <c r="A2240" s="2" t="s">
        <v>1788</v>
      </c>
      <c r="B2240" s="2" t="s">
        <v>1757</v>
      </c>
      <c r="C2240" s="2" t="s">
        <v>1712</v>
      </c>
      <c r="D2240" s="4">
        <f t="shared" si="38"/>
        <v>45</v>
      </c>
    </row>
    <row r="2241" spans="1:30" x14ac:dyDescent="0.25">
      <c r="A2241" s="2" t="s">
        <v>1788</v>
      </c>
      <c r="B2241" s="2" t="s">
        <v>1756</v>
      </c>
      <c r="C2241" s="2" t="s">
        <v>1712</v>
      </c>
      <c r="D2241" s="4">
        <f t="shared" si="38"/>
        <v>46</v>
      </c>
      <c r="AC2241" s="2">
        <v>2.1999999999999999E-2</v>
      </c>
    </row>
    <row r="2242" spans="1:30" x14ac:dyDescent="0.25">
      <c r="A2242" s="2" t="s">
        <v>1788</v>
      </c>
      <c r="B2242" s="2" t="s">
        <v>1755</v>
      </c>
      <c r="C2242" s="2" t="s">
        <v>1712</v>
      </c>
      <c r="D2242" s="4">
        <f t="shared" si="38"/>
        <v>107</v>
      </c>
    </row>
    <row r="2243" spans="1:30" x14ac:dyDescent="0.25">
      <c r="A2243" s="2" t="s">
        <v>1788</v>
      </c>
      <c r="B2243" s="2" t="s">
        <v>1754</v>
      </c>
      <c r="C2243" s="2" t="s">
        <v>1712</v>
      </c>
      <c r="D2243" s="4">
        <f t="shared" si="38"/>
        <v>250</v>
      </c>
    </row>
    <row r="2244" spans="1:30" x14ac:dyDescent="0.25">
      <c r="A2244" s="2" t="s">
        <v>1788</v>
      </c>
      <c r="B2244" s="2" t="s">
        <v>1753</v>
      </c>
      <c r="C2244" s="2" t="s">
        <v>1712</v>
      </c>
      <c r="D2244" s="4">
        <f t="shared" si="38"/>
        <v>72</v>
      </c>
      <c r="AC2244" s="2">
        <v>1E-3</v>
      </c>
      <c r="AD2244" s="2" t="s">
        <v>708</v>
      </c>
    </row>
    <row r="2245" spans="1:30" x14ac:dyDescent="0.25">
      <c r="A2245" s="2" t="s">
        <v>1788</v>
      </c>
      <c r="B2245" s="2" t="s">
        <v>1752</v>
      </c>
      <c r="C2245" s="2" t="s">
        <v>1712</v>
      </c>
      <c r="D2245" s="4">
        <f t="shared" si="38"/>
        <v>59</v>
      </c>
    </row>
    <row r="2246" spans="1:30" x14ac:dyDescent="0.25">
      <c r="A2246" s="2" t="s">
        <v>1788</v>
      </c>
      <c r="B2246" s="2" t="s">
        <v>1751</v>
      </c>
      <c r="C2246" s="2" t="s">
        <v>1712</v>
      </c>
      <c r="D2246" s="4">
        <f t="shared" si="38"/>
        <v>61</v>
      </c>
    </row>
    <row r="2247" spans="1:30" x14ac:dyDescent="0.25">
      <c r="A2247" s="2" t="s">
        <v>1788</v>
      </c>
      <c r="B2247" s="2" t="s">
        <v>1750</v>
      </c>
      <c r="C2247" s="2" t="s">
        <v>1712</v>
      </c>
      <c r="D2247" s="4">
        <f t="shared" si="38"/>
        <v>178</v>
      </c>
    </row>
    <row r="2248" spans="1:30" x14ac:dyDescent="0.25">
      <c r="A2248" s="2" t="s">
        <v>1788</v>
      </c>
      <c r="B2248" s="2" t="s">
        <v>1749</v>
      </c>
      <c r="C2248" s="2" t="s">
        <v>1712</v>
      </c>
      <c r="D2248" s="4">
        <f t="shared" si="38"/>
        <v>238</v>
      </c>
    </row>
    <row r="2249" spans="1:30" x14ac:dyDescent="0.25">
      <c r="A2249" s="2" t="s">
        <v>1788</v>
      </c>
      <c r="B2249" s="2" t="s">
        <v>1748</v>
      </c>
      <c r="C2249" s="2" t="s">
        <v>1712</v>
      </c>
      <c r="D2249" s="4">
        <f t="shared" si="38"/>
        <v>74</v>
      </c>
    </row>
    <row r="2250" spans="1:30" x14ac:dyDescent="0.25">
      <c r="A2250" s="2" t="s">
        <v>1788</v>
      </c>
      <c r="B2250" s="2" t="s">
        <v>1747</v>
      </c>
      <c r="C2250" s="2" t="s">
        <v>1712</v>
      </c>
      <c r="D2250" s="4">
        <f t="shared" si="38"/>
        <v>75</v>
      </c>
    </row>
    <row r="2251" spans="1:30" x14ac:dyDescent="0.25">
      <c r="A2251" s="2" t="s">
        <v>1788</v>
      </c>
      <c r="B2251" s="2" t="s">
        <v>1746</v>
      </c>
      <c r="C2251" s="2" t="s">
        <v>1712</v>
      </c>
      <c r="D2251" s="4">
        <f t="shared" si="38"/>
        <v>81</v>
      </c>
    </row>
    <row r="2252" spans="1:30" x14ac:dyDescent="0.25">
      <c r="A2252" s="2" t="s">
        <v>1788</v>
      </c>
      <c r="B2252" s="2" t="s">
        <v>1745</v>
      </c>
      <c r="C2252" s="2" t="s">
        <v>1712</v>
      </c>
      <c r="D2252" s="4">
        <f t="shared" si="38"/>
        <v>90</v>
      </c>
      <c r="T2252" s="2">
        <v>0.66600000000000004</v>
      </c>
    </row>
    <row r="2253" spans="1:30" x14ac:dyDescent="0.25">
      <c r="A2253" s="2" t="s">
        <v>1788</v>
      </c>
      <c r="B2253" s="2" t="s">
        <v>1744</v>
      </c>
      <c r="C2253" s="2" t="s">
        <v>1712</v>
      </c>
      <c r="D2253" s="4">
        <f t="shared" ref="D2253:D2316" si="39">IF(B2253="","",VALUE(LEFT(B2253,FIND(".|",B2253)-1)))</f>
        <v>175</v>
      </c>
      <c r="Z2253" s="2">
        <v>0.14399999999999999</v>
      </c>
      <c r="AC2253" s="2">
        <v>0.14399999999999999</v>
      </c>
    </row>
    <row r="2254" spans="1:30" x14ac:dyDescent="0.25">
      <c r="A2254" s="2" t="s">
        <v>1788</v>
      </c>
      <c r="B2254" s="2" t="s">
        <v>1743</v>
      </c>
      <c r="C2254" s="2" t="s">
        <v>1712</v>
      </c>
      <c r="D2254" s="4">
        <f t="shared" si="39"/>
        <v>114</v>
      </c>
    </row>
    <row r="2255" spans="1:30" x14ac:dyDescent="0.25">
      <c r="A2255" s="2" t="s">
        <v>1788</v>
      </c>
      <c r="B2255" s="2" t="s">
        <v>1742</v>
      </c>
      <c r="C2255" s="2" t="s">
        <v>1712</v>
      </c>
      <c r="D2255" s="4">
        <f t="shared" si="39"/>
        <v>122</v>
      </c>
    </row>
    <row r="2256" spans="1:30" x14ac:dyDescent="0.25">
      <c r="A2256" s="2" t="s">
        <v>1788</v>
      </c>
      <c r="B2256" s="2" t="s">
        <v>1741</v>
      </c>
      <c r="C2256" s="2" t="s">
        <v>1712</v>
      </c>
      <c r="D2256" s="4">
        <f t="shared" si="39"/>
        <v>123</v>
      </c>
    </row>
    <row r="2257" spans="1:37" x14ac:dyDescent="0.25">
      <c r="A2257" s="2" t="s">
        <v>1788</v>
      </c>
      <c r="B2257" s="2" t="s">
        <v>1740</v>
      </c>
      <c r="C2257" s="2" t="s">
        <v>1712</v>
      </c>
      <c r="D2257" s="4">
        <f t="shared" si="39"/>
        <v>124</v>
      </c>
      <c r="AC2257" s="2">
        <v>0</v>
      </c>
      <c r="AD2257" s="2" t="s">
        <v>708</v>
      </c>
      <c r="AF2257" s="2">
        <v>6.0999999999999999E-2</v>
      </c>
      <c r="AI2257" s="2">
        <v>0.17</v>
      </c>
    </row>
    <row r="2258" spans="1:37" x14ac:dyDescent="0.25">
      <c r="A2258" s="2" t="s">
        <v>1788</v>
      </c>
      <c r="B2258" s="2" t="s">
        <v>1739</v>
      </c>
      <c r="C2258" s="2" t="s">
        <v>1712</v>
      </c>
      <c r="D2258" s="4">
        <f t="shared" si="39"/>
        <v>129</v>
      </c>
    </row>
    <row r="2259" spans="1:37" x14ac:dyDescent="0.25">
      <c r="A2259" s="2" t="s">
        <v>1788</v>
      </c>
      <c r="B2259" s="2" t="s">
        <v>1738</v>
      </c>
      <c r="C2259" s="2" t="s">
        <v>1712</v>
      </c>
      <c r="D2259" s="4">
        <f t="shared" si="39"/>
        <v>130</v>
      </c>
    </row>
    <row r="2260" spans="1:37" x14ac:dyDescent="0.25">
      <c r="A2260" s="2" t="s">
        <v>1788</v>
      </c>
      <c r="B2260" s="2" t="s">
        <v>1737</v>
      </c>
      <c r="C2260" s="2" t="s">
        <v>1712</v>
      </c>
      <c r="D2260" s="4">
        <f t="shared" si="39"/>
        <v>133</v>
      </c>
      <c r="AF2260" s="2">
        <v>5.125</v>
      </c>
      <c r="AG2260" s="2" t="s">
        <v>708</v>
      </c>
    </row>
    <row r="2261" spans="1:37" x14ac:dyDescent="0.25">
      <c r="A2261" s="2" t="s">
        <v>1788</v>
      </c>
      <c r="B2261" s="2" t="s">
        <v>1736</v>
      </c>
      <c r="C2261" s="2" t="s">
        <v>1712</v>
      </c>
      <c r="D2261" s="4">
        <f t="shared" si="39"/>
        <v>136</v>
      </c>
    </row>
    <row r="2262" spans="1:37" x14ac:dyDescent="0.25">
      <c r="A2262" s="2" t="s">
        <v>1788</v>
      </c>
      <c r="B2262" s="2" t="s">
        <v>1735</v>
      </c>
      <c r="C2262" s="2" t="s">
        <v>1712</v>
      </c>
      <c r="D2262" s="4">
        <f t="shared" si="39"/>
        <v>137</v>
      </c>
      <c r="AF2262" s="2">
        <v>0.57699999999999996</v>
      </c>
    </row>
    <row r="2263" spans="1:37" x14ac:dyDescent="0.25">
      <c r="A2263" s="2" t="s">
        <v>1788</v>
      </c>
      <c r="B2263" s="2" t="s">
        <v>1734</v>
      </c>
      <c r="C2263" s="2" t="s">
        <v>1712</v>
      </c>
      <c r="D2263" s="4">
        <f t="shared" si="39"/>
        <v>143</v>
      </c>
      <c r="AC2263" s="2">
        <v>9.4339999999999993</v>
      </c>
      <c r="AI2263" s="2">
        <v>8.2509999999999994</v>
      </c>
      <c r="AK2263" s="2" t="s">
        <v>1056</v>
      </c>
    </row>
    <row r="2264" spans="1:37" x14ac:dyDescent="0.25">
      <c r="A2264" s="2" t="s">
        <v>1788</v>
      </c>
      <c r="B2264" s="2" t="s">
        <v>1733</v>
      </c>
      <c r="C2264" s="2" t="s">
        <v>1712</v>
      </c>
      <c r="D2264" s="4">
        <f t="shared" si="39"/>
        <v>144</v>
      </c>
    </row>
    <row r="2265" spans="1:37" x14ac:dyDescent="0.25">
      <c r="A2265" s="2" t="s">
        <v>1788</v>
      </c>
      <c r="B2265" s="2" t="s">
        <v>1732</v>
      </c>
      <c r="C2265" s="2" t="s">
        <v>1712</v>
      </c>
      <c r="D2265" s="4">
        <f t="shared" si="39"/>
        <v>147</v>
      </c>
      <c r="Z2265" s="2">
        <v>0.15040000000000001</v>
      </c>
      <c r="AA2265" s="2" t="s">
        <v>708</v>
      </c>
      <c r="AC2265" s="2">
        <v>0.15659999999999999</v>
      </c>
      <c r="AD2265" s="2" t="s">
        <v>708</v>
      </c>
    </row>
    <row r="2266" spans="1:37" x14ac:dyDescent="0.25">
      <c r="A2266" s="2" t="s">
        <v>1788</v>
      </c>
      <c r="B2266" s="2" t="s">
        <v>1731</v>
      </c>
      <c r="C2266" s="2" t="s">
        <v>1712</v>
      </c>
      <c r="D2266" s="4">
        <f t="shared" si="39"/>
        <v>158</v>
      </c>
      <c r="W2266" s="2">
        <v>0.04</v>
      </c>
      <c r="X2266" s="2" t="s">
        <v>708</v>
      </c>
    </row>
    <row r="2267" spans="1:37" x14ac:dyDescent="0.25">
      <c r="A2267" s="2" t="s">
        <v>1788</v>
      </c>
      <c r="B2267" s="2" t="s">
        <v>1730</v>
      </c>
      <c r="C2267" s="2" t="s">
        <v>1712</v>
      </c>
      <c r="D2267" s="4">
        <f t="shared" si="39"/>
        <v>159</v>
      </c>
    </row>
    <row r="2268" spans="1:37" x14ac:dyDescent="0.25">
      <c r="A2268" s="2" t="s">
        <v>1788</v>
      </c>
      <c r="B2268" s="2" t="s">
        <v>1729</v>
      </c>
      <c r="C2268" s="2" t="s">
        <v>1712</v>
      </c>
      <c r="D2268" s="4">
        <f t="shared" si="39"/>
        <v>184</v>
      </c>
    </row>
    <row r="2269" spans="1:37" x14ac:dyDescent="0.25">
      <c r="A2269" s="2" t="s">
        <v>1788</v>
      </c>
      <c r="B2269" s="2" t="s">
        <v>1728</v>
      </c>
      <c r="C2269" s="2" t="s">
        <v>1712</v>
      </c>
      <c r="D2269" s="4">
        <f t="shared" si="39"/>
        <v>193</v>
      </c>
    </row>
    <row r="2270" spans="1:37" x14ac:dyDescent="0.25">
      <c r="A2270" s="2" t="s">
        <v>1788</v>
      </c>
      <c r="B2270" s="2" t="s">
        <v>1727</v>
      </c>
      <c r="C2270" s="2" t="s">
        <v>1712</v>
      </c>
      <c r="D2270" s="4">
        <f t="shared" si="39"/>
        <v>195</v>
      </c>
    </row>
    <row r="2271" spans="1:37" x14ac:dyDescent="0.25">
      <c r="A2271" s="2" t="s">
        <v>1788</v>
      </c>
      <c r="B2271" s="2" t="s">
        <v>1726</v>
      </c>
      <c r="C2271" s="2" t="s">
        <v>1712</v>
      </c>
      <c r="D2271" s="4">
        <f t="shared" si="39"/>
        <v>196</v>
      </c>
      <c r="W2271" s="2">
        <v>1.1599999999999999E-2</v>
      </c>
      <c r="X2271" s="2" t="s">
        <v>708</v>
      </c>
    </row>
    <row r="2272" spans="1:37" x14ac:dyDescent="0.25">
      <c r="A2272" s="2" t="s">
        <v>1788</v>
      </c>
      <c r="B2272" s="2" t="s">
        <v>1724</v>
      </c>
      <c r="C2272" s="2" t="s">
        <v>1712</v>
      </c>
      <c r="D2272" s="4">
        <f t="shared" si="39"/>
        <v>197</v>
      </c>
    </row>
    <row r="2273" spans="1:39" x14ac:dyDescent="0.25">
      <c r="A2273" s="2" t="s">
        <v>1788</v>
      </c>
      <c r="B2273" s="2" t="s">
        <v>1723</v>
      </c>
      <c r="C2273" s="2" t="s">
        <v>1712</v>
      </c>
      <c r="D2273" s="4">
        <f t="shared" si="39"/>
        <v>201</v>
      </c>
      <c r="AF2273" s="2">
        <v>3.1669999999999998</v>
      </c>
      <c r="AG2273" s="2" t="s">
        <v>708</v>
      </c>
    </row>
    <row r="2274" spans="1:39" x14ac:dyDescent="0.25">
      <c r="A2274" s="2" t="s">
        <v>1788</v>
      </c>
      <c r="B2274" s="2" t="s">
        <v>1722</v>
      </c>
      <c r="C2274" s="2" t="s">
        <v>1712</v>
      </c>
      <c r="D2274" s="4">
        <f t="shared" si="39"/>
        <v>202</v>
      </c>
      <c r="AL2274" s="2">
        <v>12.12</v>
      </c>
      <c r="AM2274" s="2" t="s">
        <v>708</v>
      </c>
    </row>
    <row r="2275" spans="1:39" x14ac:dyDescent="0.25">
      <c r="A2275" s="2" t="s">
        <v>1788</v>
      </c>
      <c r="B2275" s="2" t="s">
        <v>1721</v>
      </c>
      <c r="C2275" s="2" t="s">
        <v>1712</v>
      </c>
      <c r="D2275" s="4">
        <f t="shared" si="39"/>
        <v>277</v>
      </c>
    </row>
    <row r="2276" spans="1:39" x14ac:dyDescent="0.25">
      <c r="A2276" s="2" t="s">
        <v>1788</v>
      </c>
      <c r="B2276" s="2" t="s">
        <v>1720</v>
      </c>
      <c r="C2276" s="2" t="s">
        <v>1712</v>
      </c>
      <c r="D2276" s="4">
        <f t="shared" si="39"/>
        <v>276</v>
      </c>
    </row>
    <row r="2277" spans="1:39" x14ac:dyDescent="0.25">
      <c r="A2277" s="2" t="s">
        <v>1788</v>
      </c>
      <c r="B2277" s="2" t="s">
        <v>1719</v>
      </c>
      <c r="C2277" s="2" t="s">
        <v>1712</v>
      </c>
      <c r="D2277" s="4">
        <f t="shared" si="39"/>
        <v>209</v>
      </c>
    </row>
    <row r="2278" spans="1:39" x14ac:dyDescent="0.25">
      <c r="A2278" s="2" t="s">
        <v>1788</v>
      </c>
      <c r="B2278" s="2" t="s">
        <v>1718</v>
      </c>
      <c r="C2278" s="2" t="s">
        <v>1712</v>
      </c>
      <c r="D2278" s="4">
        <f t="shared" si="39"/>
        <v>217</v>
      </c>
    </row>
    <row r="2279" spans="1:39" x14ac:dyDescent="0.25">
      <c r="A2279" s="2" t="s">
        <v>1788</v>
      </c>
      <c r="B2279" s="2" t="s">
        <v>1717</v>
      </c>
      <c r="C2279" s="2" t="s">
        <v>1712</v>
      </c>
      <c r="D2279" s="4">
        <f t="shared" si="39"/>
        <v>222</v>
      </c>
      <c r="AC2279" s="2">
        <v>0.92800000000000005</v>
      </c>
      <c r="AI2279" s="2">
        <v>1.151</v>
      </c>
    </row>
    <row r="2280" spans="1:39" x14ac:dyDescent="0.25">
      <c r="A2280" s="2" t="s">
        <v>1788</v>
      </c>
      <c r="B2280" s="2" t="s">
        <v>1716</v>
      </c>
      <c r="C2280" s="2" t="s">
        <v>1712</v>
      </c>
      <c r="D2280" s="4">
        <f t="shared" si="39"/>
        <v>226</v>
      </c>
    </row>
    <row r="2281" spans="1:39" x14ac:dyDescent="0.25">
      <c r="A2281" s="2" t="s">
        <v>1788</v>
      </c>
      <c r="B2281" s="2" t="s">
        <v>1715</v>
      </c>
      <c r="C2281" s="2" t="s">
        <v>1712</v>
      </c>
      <c r="D2281" s="4">
        <f t="shared" si="39"/>
        <v>215</v>
      </c>
    </row>
    <row r="2282" spans="1:39" x14ac:dyDescent="0.25">
      <c r="A2282" s="2" t="s">
        <v>1788</v>
      </c>
      <c r="B2282" s="2" t="s">
        <v>1714</v>
      </c>
      <c r="C2282" s="2" t="s">
        <v>1712</v>
      </c>
      <c r="D2282" s="4">
        <f t="shared" si="39"/>
        <v>251</v>
      </c>
      <c r="W2282" s="2">
        <v>1.68</v>
      </c>
    </row>
    <row r="2283" spans="1:39" x14ac:dyDescent="0.25">
      <c r="A2283" s="2" t="s">
        <v>1788</v>
      </c>
      <c r="B2283" s="2" t="s">
        <v>1713</v>
      </c>
      <c r="C2283" s="2" t="s">
        <v>1712</v>
      </c>
      <c r="D2283" s="4">
        <f t="shared" si="39"/>
        <v>181</v>
      </c>
      <c r="AC2283" s="2">
        <v>3.7850000000000001</v>
      </c>
      <c r="AD2283" s="2" t="s">
        <v>708</v>
      </c>
    </row>
    <row r="2284" spans="1:39" x14ac:dyDescent="0.25">
      <c r="A2284" s="2" t="s">
        <v>1788</v>
      </c>
      <c r="B2284" s="2" t="s">
        <v>1711</v>
      </c>
      <c r="C2284" s="2" t="s">
        <v>1672</v>
      </c>
      <c r="D2284" s="4">
        <f t="shared" si="39"/>
        <v>8</v>
      </c>
      <c r="AI2284" s="2">
        <v>3.7000000000000002E-3</v>
      </c>
    </row>
    <row r="2285" spans="1:39" x14ac:dyDescent="0.25">
      <c r="A2285" s="2" t="s">
        <v>1788</v>
      </c>
      <c r="B2285" s="2" t="s">
        <v>1709</v>
      </c>
      <c r="C2285" s="2" t="s">
        <v>1672</v>
      </c>
      <c r="D2285" s="4">
        <f t="shared" si="39"/>
        <v>9</v>
      </c>
      <c r="AI2285" s="2">
        <v>26.36</v>
      </c>
    </row>
    <row r="2286" spans="1:39" x14ac:dyDescent="0.25">
      <c r="A2286" s="2" t="s">
        <v>1788</v>
      </c>
      <c r="B2286" s="2" t="s">
        <v>1708</v>
      </c>
      <c r="C2286" s="2" t="s">
        <v>1672</v>
      </c>
      <c r="D2286" s="4">
        <f t="shared" si="39"/>
        <v>12</v>
      </c>
    </row>
    <row r="2287" spans="1:39" x14ac:dyDescent="0.25">
      <c r="A2287" s="2" t="s">
        <v>1788</v>
      </c>
      <c r="B2287" s="2" t="s">
        <v>1706</v>
      </c>
      <c r="C2287" s="2" t="s">
        <v>1672</v>
      </c>
      <c r="D2287" s="4">
        <f t="shared" si="39"/>
        <v>14</v>
      </c>
    </row>
    <row r="2288" spans="1:39" x14ac:dyDescent="0.25">
      <c r="A2288" s="2" t="s">
        <v>1788</v>
      </c>
      <c r="B2288" s="2" t="s">
        <v>1704</v>
      </c>
      <c r="C2288" s="2" t="s">
        <v>1672</v>
      </c>
      <c r="D2288" s="4">
        <f t="shared" si="39"/>
        <v>23</v>
      </c>
    </row>
    <row r="2289" spans="1:39" x14ac:dyDescent="0.25">
      <c r="A2289" s="2" t="s">
        <v>1788</v>
      </c>
      <c r="B2289" s="2" t="s">
        <v>1703</v>
      </c>
      <c r="C2289" s="2" t="s">
        <v>1672</v>
      </c>
      <c r="D2289" s="4">
        <f t="shared" si="39"/>
        <v>19</v>
      </c>
    </row>
    <row r="2290" spans="1:39" x14ac:dyDescent="0.25">
      <c r="A2290" s="2" t="s">
        <v>1788</v>
      </c>
      <c r="B2290" s="2" t="s">
        <v>1702</v>
      </c>
      <c r="C2290" s="2" t="s">
        <v>1672</v>
      </c>
      <c r="D2290" s="4">
        <f t="shared" si="39"/>
        <v>21</v>
      </c>
    </row>
    <row r="2291" spans="1:39" x14ac:dyDescent="0.25">
      <c r="A2291" s="2" t="s">
        <v>1788</v>
      </c>
      <c r="B2291" s="2" t="s">
        <v>1701</v>
      </c>
      <c r="C2291" s="2" t="s">
        <v>1672</v>
      </c>
      <c r="D2291" s="4">
        <f t="shared" si="39"/>
        <v>33</v>
      </c>
      <c r="W2291" s="2">
        <v>44.06</v>
      </c>
      <c r="X2291" s="2" t="s">
        <v>712</v>
      </c>
      <c r="Z2291" s="2">
        <v>40.340000000000003</v>
      </c>
      <c r="AA2291" s="2" t="s">
        <v>712</v>
      </c>
    </row>
    <row r="2292" spans="1:39" x14ac:dyDescent="0.25">
      <c r="A2292" s="2" t="s">
        <v>1788</v>
      </c>
      <c r="B2292" s="2" t="s">
        <v>1700</v>
      </c>
      <c r="C2292" s="2" t="s">
        <v>1672</v>
      </c>
      <c r="D2292" s="4">
        <f t="shared" si="39"/>
        <v>40</v>
      </c>
      <c r="AF2292" s="2">
        <v>32.590000000000003</v>
      </c>
      <c r="AG2292" s="2" t="s">
        <v>708</v>
      </c>
    </row>
    <row r="2293" spans="1:39" x14ac:dyDescent="0.25">
      <c r="A2293" s="2" t="s">
        <v>1788</v>
      </c>
      <c r="B2293" s="2" t="s">
        <v>1699</v>
      </c>
      <c r="C2293" s="2" t="s">
        <v>1672</v>
      </c>
      <c r="D2293" s="4">
        <f t="shared" si="39"/>
        <v>44</v>
      </c>
      <c r="AI2293" s="2">
        <v>10.69</v>
      </c>
      <c r="AJ2293" s="2" t="s">
        <v>708</v>
      </c>
    </row>
    <row r="2294" spans="1:39" x14ac:dyDescent="0.25">
      <c r="A2294" s="2" t="s">
        <v>1788</v>
      </c>
      <c r="B2294" s="2" t="s">
        <v>1698</v>
      </c>
      <c r="C2294" s="2" t="s">
        <v>1672</v>
      </c>
      <c r="D2294" s="4">
        <f t="shared" si="39"/>
        <v>48</v>
      </c>
      <c r="AL2294" s="2">
        <v>1.554</v>
      </c>
    </row>
    <row r="2295" spans="1:39" x14ac:dyDescent="0.25">
      <c r="A2295" s="2" t="s">
        <v>1788</v>
      </c>
      <c r="B2295" s="2" t="s">
        <v>1697</v>
      </c>
      <c r="C2295" s="2" t="s">
        <v>1672</v>
      </c>
      <c r="D2295" s="4">
        <f t="shared" si="39"/>
        <v>49</v>
      </c>
      <c r="AL2295" s="2">
        <v>4.3140000000000001</v>
      </c>
    </row>
    <row r="2296" spans="1:39" x14ac:dyDescent="0.25">
      <c r="A2296" s="2" t="s">
        <v>1788</v>
      </c>
      <c r="B2296" s="2" t="s">
        <v>1696</v>
      </c>
      <c r="C2296" s="2" t="s">
        <v>1672</v>
      </c>
      <c r="D2296" s="4">
        <f t="shared" si="39"/>
        <v>55</v>
      </c>
      <c r="AF2296" s="2">
        <v>1.66E-2</v>
      </c>
      <c r="AI2296" s="2">
        <v>0.02</v>
      </c>
      <c r="AJ2296" s="2" t="s">
        <v>708</v>
      </c>
    </row>
    <row r="2297" spans="1:39" x14ac:dyDescent="0.25">
      <c r="A2297" s="2" t="s">
        <v>1788</v>
      </c>
      <c r="B2297" s="2" t="s">
        <v>1695</v>
      </c>
      <c r="C2297" s="2" t="s">
        <v>1672</v>
      </c>
      <c r="D2297" s="4">
        <f t="shared" si="39"/>
        <v>56</v>
      </c>
    </row>
    <row r="2298" spans="1:39" x14ac:dyDescent="0.25">
      <c r="A2298" s="2" t="s">
        <v>1788</v>
      </c>
      <c r="B2298" s="2" t="s">
        <v>1694</v>
      </c>
      <c r="C2298" s="2" t="s">
        <v>1672</v>
      </c>
      <c r="D2298" s="4">
        <f t="shared" si="39"/>
        <v>58</v>
      </c>
    </row>
    <row r="2299" spans="1:39" x14ac:dyDescent="0.25">
      <c r="A2299" s="2" t="s">
        <v>1788</v>
      </c>
      <c r="B2299" s="2" t="s">
        <v>1693</v>
      </c>
      <c r="C2299" s="2" t="s">
        <v>1672</v>
      </c>
      <c r="D2299" s="4">
        <f t="shared" si="39"/>
        <v>60</v>
      </c>
      <c r="AF2299" s="2">
        <v>1.4830000000000001</v>
      </c>
      <c r="AG2299" s="2" t="s">
        <v>708</v>
      </c>
    </row>
    <row r="2300" spans="1:39" x14ac:dyDescent="0.25">
      <c r="A2300" s="2" t="s">
        <v>1788</v>
      </c>
      <c r="B2300" s="2" t="s">
        <v>1692</v>
      </c>
      <c r="C2300" s="2" t="s">
        <v>1672</v>
      </c>
      <c r="D2300" s="4">
        <f t="shared" si="39"/>
        <v>86</v>
      </c>
      <c r="AF2300" s="2">
        <v>0.01</v>
      </c>
      <c r="AL2300" s="2">
        <v>1.3100000000000001E-2</v>
      </c>
      <c r="AM2300" s="2" t="s">
        <v>708</v>
      </c>
    </row>
    <row r="2301" spans="1:39" x14ac:dyDescent="0.25">
      <c r="A2301" s="2" t="s">
        <v>1788</v>
      </c>
      <c r="B2301" s="2" t="s">
        <v>1691</v>
      </c>
      <c r="C2301" s="2" t="s">
        <v>1672</v>
      </c>
      <c r="D2301" s="4">
        <f t="shared" si="39"/>
        <v>89</v>
      </c>
    </row>
    <row r="2302" spans="1:39" x14ac:dyDescent="0.25">
      <c r="A2302" s="2" t="s">
        <v>1788</v>
      </c>
      <c r="B2302" s="2" t="s">
        <v>1690</v>
      </c>
      <c r="C2302" s="2" t="s">
        <v>1672</v>
      </c>
      <c r="D2302" s="4">
        <f t="shared" si="39"/>
        <v>91</v>
      </c>
    </row>
    <row r="2303" spans="1:39" x14ac:dyDescent="0.25">
      <c r="A2303" s="2" t="s">
        <v>1788</v>
      </c>
      <c r="B2303" s="2" t="s">
        <v>1689</v>
      </c>
      <c r="C2303" s="2" t="s">
        <v>1672</v>
      </c>
      <c r="D2303" s="4">
        <f t="shared" si="39"/>
        <v>93</v>
      </c>
    </row>
    <row r="2304" spans="1:39" x14ac:dyDescent="0.25">
      <c r="A2304" s="2" t="s">
        <v>1788</v>
      </c>
      <c r="B2304" s="2" t="s">
        <v>1688</v>
      </c>
      <c r="C2304" s="2" t="s">
        <v>1672</v>
      </c>
      <c r="D2304" s="4">
        <f t="shared" si="39"/>
        <v>95</v>
      </c>
      <c r="AF2304" s="2">
        <v>1.4430000000000001</v>
      </c>
      <c r="AG2304" s="2" t="s">
        <v>708</v>
      </c>
    </row>
    <row r="2305" spans="1:38" x14ac:dyDescent="0.25">
      <c r="A2305" s="2" t="s">
        <v>1788</v>
      </c>
      <c r="B2305" s="2" t="s">
        <v>1687</v>
      </c>
      <c r="C2305" s="2" t="s">
        <v>1672</v>
      </c>
      <c r="D2305" s="4">
        <f t="shared" si="39"/>
        <v>109</v>
      </c>
      <c r="Z2305" s="2">
        <v>7.3999999999999996E-2</v>
      </c>
      <c r="AA2305" s="2" t="s">
        <v>708</v>
      </c>
    </row>
    <row r="2306" spans="1:38" x14ac:dyDescent="0.25">
      <c r="A2306" s="2" t="s">
        <v>1788</v>
      </c>
      <c r="B2306" s="2" t="s">
        <v>1686</v>
      </c>
      <c r="C2306" s="2" t="s">
        <v>1672</v>
      </c>
      <c r="D2306" s="4">
        <f t="shared" si="39"/>
        <v>138</v>
      </c>
      <c r="Q2306" s="2">
        <v>39.340000000000003</v>
      </c>
      <c r="R2306" s="2" t="s">
        <v>712</v>
      </c>
      <c r="AC2306" s="2">
        <v>46.7</v>
      </c>
      <c r="AD2306" s="2" t="s">
        <v>708</v>
      </c>
      <c r="AF2306" s="2">
        <v>49.86</v>
      </c>
      <c r="AG2306" s="2" t="s">
        <v>708</v>
      </c>
      <c r="AI2306" s="2">
        <v>49.49</v>
      </c>
      <c r="AJ2306" s="2" t="s">
        <v>708</v>
      </c>
    </row>
    <row r="2307" spans="1:38" x14ac:dyDescent="0.25">
      <c r="A2307" s="2" t="s">
        <v>1788</v>
      </c>
      <c r="B2307" s="2" t="s">
        <v>1685</v>
      </c>
      <c r="C2307" s="2" t="s">
        <v>1672</v>
      </c>
      <c r="D2307" s="4">
        <f t="shared" si="39"/>
        <v>157</v>
      </c>
    </row>
    <row r="2308" spans="1:38" x14ac:dyDescent="0.25">
      <c r="A2308" s="2" t="s">
        <v>1788</v>
      </c>
      <c r="B2308" s="2" t="s">
        <v>1684</v>
      </c>
      <c r="C2308" s="2" t="s">
        <v>1672</v>
      </c>
      <c r="D2308" s="4">
        <f t="shared" si="39"/>
        <v>166</v>
      </c>
    </row>
    <row r="2309" spans="1:38" x14ac:dyDescent="0.25">
      <c r="A2309" s="2" t="s">
        <v>1788</v>
      </c>
      <c r="B2309" s="2" t="s">
        <v>1683</v>
      </c>
      <c r="C2309" s="2" t="s">
        <v>1672</v>
      </c>
      <c r="D2309" s="4">
        <f t="shared" si="39"/>
        <v>169</v>
      </c>
      <c r="AI2309" s="2">
        <v>1.9690000000000001</v>
      </c>
      <c r="AJ2309" s="2" t="s">
        <v>708</v>
      </c>
    </row>
    <row r="2310" spans="1:38" x14ac:dyDescent="0.25">
      <c r="A2310" s="2" t="s">
        <v>1788</v>
      </c>
      <c r="B2310" s="2" t="s">
        <v>1682</v>
      </c>
      <c r="C2310" s="2" t="s">
        <v>1672</v>
      </c>
      <c r="D2310" s="4">
        <f t="shared" si="39"/>
        <v>170</v>
      </c>
      <c r="AI2310" s="2">
        <v>11.8</v>
      </c>
      <c r="AJ2310" s="2" t="s">
        <v>708</v>
      </c>
    </row>
    <row r="2311" spans="1:38" x14ac:dyDescent="0.25">
      <c r="A2311" s="2" t="s">
        <v>1788</v>
      </c>
      <c r="B2311" s="2" t="s">
        <v>1681</v>
      </c>
      <c r="C2311" s="2" t="s">
        <v>1672</v>
      </c>
      <c r="D2311" s="4">
        <f t="shared" si="39"/>
        <v>177</v>
      </c>
      <c r="W2311" s="2">
        <v>0.57940000000000003</v>
      </c>
      <c r="AC2311" s="2">
        <v>0.66720000000000002</v>
      </c>
      <c r="AF2311" s="2">
        <v>0.7954</v>
      </c>
      <c r="AI2311" s="2">
        <v>0.84399999999999997</v>
      </c>
    </row>
    <row r="2312" spans="1:38" x14ac:dyDescent="0.25">
      <c r="A2312" s="2" t="s">
        <v>1788</v>
      </c>
      <c r="B2312" s="2" t="s">
        <v>1680</v>
      </c>
      <c r="C2312" s="2" t="s">
        <v>1672</v>
      </c>
      <c r="D2312" s="4">
        <f t="shared" si="39"/>
        <v>188</v>
      </c>
      <c r="AI2312" s="2">
        <v>4.5999999999999999E-3</v>
      </c>
      <c r="AJ2312" s="2" t="s">
        <v>708</v>
      </c>
    </row>
    <row r="2313" spans="1:38" x14ac:dyDescent="0.25">
      <c r="A2313" s="2" t="s">
        <v>1788</v>
      </c>
      <c r="B2313" s="2" t="s">
        <v>1679</v>
      </c>
      <c r="C2313" s="2" t="s">
        <v>1672</v>
      </c>
      <c r="D2313" s="4">
        <f t="shared" si="39"/>
        <v>189</v>
      </c>
    </row>
    <row r="2314" spans="1:38" x14ac:dyDescent="0.25">
      <c r="A2314" s="2" t="s">
        <v>1788</v>
      </c>
      <c r="B2314" s="2" t="s">
        <v>1678</v>
      </c>
      <c r="C2314" s="2" t="s">
        <v>1672</v>
      </c>
      <c r="D2314" s="4">
        <f t="shared" si="39"/>
        <v>191</v>
      </c>
      <c r="AF2314" s="2">
        <v>9.4999999999999998E-3</v>
      </c>
      <c r="AH2314" s="2" t="s">
        <v>1057</v>
      </c>
      <c r="AL2314" s="2">
        <v>7.9000000000000008E-3</v>
      </c>
    </row>
    <row r="2315" spans="1:38" x14ac:dyDescent="0.25">
      <c r="A2315" s="2" t="s">
        <v>1788</v>
      </c>
      <c r="B2315" s="2" t="s">
        <v>1677</v>
      </c>
      <c r="C2315" s="2" t="s">
        <v>1672</v>
      </c>
      <c r="D2315" s="4">
        <f t="shared" si="39"/>
        <v>207</v>
      </c>
      <c r="AF2315" s="2">
        <v>0.56659999999999999</v>
      </c>
      <c r="AG2315" s="2" t="s">
        <v>745</v>
      </c>
    </row>
    <row r="2316" spans="1:38" x14ac:dyDescent="0.25">
      <c r="A2316" s="2" t="s">
        <v>1788</v>
      </c>
      <c r="B2316" s="2" t="s">
        <v>1676</v>
      </c>
      <c r="C2316" s="2" t="s">
        <v>1672</v>
      </c>
      <c r="D2316" s="4">
        <f t="shared" si="39"/>
        <v>220</v>
      </c>
      <c r="AI2316" s="2">
        <v>0.22839999999999999</v>
      </c>
    </row>
    <row r="2317" spans="1:38" x14ac:dyDescent="0.25">
      <c r="A2317" s="2" t="s">
        <v>1788</v>
      </c>
      <c r="B2317" s="2" t="s">
        <v>1675</v>
      </c>
      <c r="C2317" s="2" t="s">
        <v>1672</v>
      </c>
      <c r="D2317" s="4">
        <f t="shared" ref="D2317:D2380" si="40">IF(B2317="","",VALUE(LEFT(B2317,FIND(".|",B2317)-1)))</f>
        <v>231</v>
      </c>
      <c r="Q2317" s="2">
        <v>402.6</v>
      </c>
      <c r="W2317" s="2">
        <v>355.6</v>
      </c>
      <c r="Y2317" s="2" t="s">
        <v>1058</v>
      </c>
      <c r="AC2317" s="2">
        <v>358.6</v>
      </c>
      <c r="AE2317" s="2" t="s">
        <v>1059</v>
      </c>
      <c r="AF2317" s="2">
        <v>368.9</v>
      </c>
      <c r="AH2317" s="2" t="s">
        <v>1060</v>
      </c>
      <c r="AI2317" s="2">
        <v>313.89999999999998</v>
      </c>
      <c r="AK2317" s="2" t="s">
        <v>1061</v>
      </c>
    </row>
    <row r="2318" spans="1:38" x14ac:dyDescent="0.25">
      <c r="A2318" s="2" t="s">
        <v>1788</v>
      </c>
      <c r="B2318" s="2" t="s">
        <v>1674</v>
      </c>
      <c r="C2318" s="2" t="s">
        <v>1672</v>
      </c>
      <c r="D2318" s="4">
        <f t="shared" si="40"/>
        <v>234</v>
      </c>
      <c r="AC2318" s="2">
        <v>3.52</v>
      </c>
      <c r="AE2318" s="2" t="s">
        <v>1062</v>
      </c>
    </row>
    <row r="2319" spans="1:38" x14ac:dyDescent="0.25">
      <c r="A2319" s="2" t="s">
        <v>1788</v>
      </c>
      <c r="B2319" s="2" t="s">
        <v>1673</v>
      </c>
      <c r="C2319" s="2" t="s">
        <v>1672</v>
      </c>
      <c r="D2319" s="4">
        <f t="shared" si="40"/>
        <v>236</v>
      </c>
    </row>
    <row r="2320" spans="1:38" x14ac:dyDescent="0.25">
      <c r="A2320" s="2" t="s">
        <v>1788</v>
      </c>
      <c r="B2320" s="2" t="s">
        <v>1671</v>
      </c>
      <c r="C2320" s="2" t="s">
        <v>1620</v>
      </c>
      <c r="D2320" s="4">
        <f t="shared" si="40"/>
        <v>2</v>
      </c>
      <c r="AC2320" s="2">
        <v>17.239999999999998</v>
      </c>
    </row>
    <row r="2321" spans="1:38" x14ac:dyDescent="0.25">
      <c r="A2321" s="2" t="s">
        <v>1788</v>
      </c>
      <c r="B2321" s="2" t="s">
        <v>1670</v>
      </c>
      <c r="C2321" s="2" t="s">
        <v>1620</v>
      </c>
      <c r="D2321" s="4">
        <f t="shared" si="40"/>
        <v>1</v>
      </c>
      <c r="AC2321" s="2">
        <v>1.258</v>
      </c>
      <c r="AF2321" s="2">
        <v>2.2160000000000002</v>
      </c>
    </row>
    <row r="2322" spans="1:38" x14ac:dyDescent="0.25">
      <c r="A2322" s="2" t="s">
        <v>1788</v>
      </c>
      <c r="B2322" s="2" t="s">
        <v>1669</v>
      </c>
      <c r="C2322" s="2" t="s">
        <v>1620</v>
      </c>
      <c r="D2322" s="4">
        <f t="shared" si="40"/>
        <v>52</v>
      </c>
      <c r="Z2322" s="2">
        <v>11.42</v>
      </c>
      <c r="AC2322" s="2">
        <v>9.5299999999999994</v>
      </c>
      <c r="AF2322" s="2">
        <v>10.79</v>
      </c>
    </row>
    <row r="2323" spans="1:38" x14ac:dyDescent="0.25">
      <c r="A2323" s="2" t="s">
        <v>1788</v>
      </c>
      <c r="B2323" s="2" t="s">
        <v>1668</v>
      </c>
      <c r="C2323" s="2" t="s">
        <v>1620</v>
      </c>
      <c r="D2323" s="4">
        <f t="shared" si="40"/>
        <v>13</v>
      </c>
      <c r="AF2323" s="2">
        <v>0</v>
      </c>
    </row>
    <row r="2324" spans="1:38" x14ac:dyDescent="0.25">
      <c r="A2324" s="2" t="s">
        <v>1788</v>
      </c>
      <c r="B2324" s="2" t="s">
        <v>1667</v>
      </c>
      <c r="C2324" s="2" t="s">
        <v>1620</v>
      </c>
      <c r="D2324" s="4">
        <f t="shared" si="40"/>
        <v>16</v>
      </c>
      <c r="AI2324" s="2">
        <v>7.39</v>
      </c>
    </row>
    <row r="2325" spans="1:38" x14ac:dyDescent="0.25">
      <c r="A2325" s="2" t="s">
        <v>1788</v>
      </c>
      <c r="B2325" s="2" t="s">
        <v>1666</v>
      </c>
      <c r="C2325" s="2" t="s">
        <v>1620</v>
      </c>
      <c r="D2325" s="4">
        <f t="shared" si="40"/>
        <v>18</v>
      </c>
      <c r="AI2325" s="2">
        <v>0.33789999999999998</v>
      </c>
    </row>
    <row r="2326" spans="1:38" x14ac:dyDescent="0.25">
      <c r="A2326" s="2" t="s">
        <v>1788</v>
      </c>
      <c r="B2326" s="2" t="s">
        <v>1665</v>
      </c>
      <c r="C2326" s="2" t="s">
        <v>1620</v>
      </c>
      <c r="D2326" s="4">
        <f t="shared" si="40"/>
        <v>26</v>
      </c>
      <c r="Z2326" s="2">
        <v>9.1499999999999998E-2</v>
      </c>
      <c r="AA2326" s="2" t="s">
        <v>708</v>
      </c>
    </row>
    <row r="2327" spans="1:38" x14ac:dyDescent="0.25">
      <c r="A2327" s="2" t="s">
        <v>1788</v>
      </c>
      <c r="B2327" s="2" t="s">
        <v>1664</v>
      </c>
      <c r="C2327" s="2" t="s">
        <v>1620</v>
      </c>
      <c r="D2327" s="4">
        <f t="shared" si="40"/>
        <v>115</v>
      </c>
    </row>
    <row r="2328" spans="1:38" x14ac:dyDescent="0.25">
      <c r="A2328" s="2" t="s">
        <v>1788</v>
      </c>
      <c r="B2328" s="2" t="s">
        <v>1663</v>
      </c>
      <c r="C2328" s="2" t="s">
        <v>1620</v>
      </c>
      <c r="D2328" s="4">
        <f t="shared" si="40"/>
        <v>351</v>
      </c>
      <c r="Q2328" s="2">
        <v>381.7</v>
      </c>
      <c r="Z2328" s="2">
        <v>438.4</v>
      </c>
      <c r="AF2328" s="2">
        <v>452.7</v>
      </c>
      <c r="AG2328" s="2" t="s">
        <v>708</v>
      </c>
      <c r="AL2328" s="2">
        <v>490.2</v>
      </c>
    </row>
    <row r="2329" spans="1:38" x14ac:dyDescent="0.25">
      <c r="A2329" s="2" t="s">
        <v>1788</v>
      </c>
      <c r="B2329" s="2" t="s">
        <v>1662</v>
      </c>
      <c r="C2329" s="2" t="s">
        <v>1620</v>
      </c>
      <c r="D2329" s="4">
        <f t="shared" si="40"/>
        <v>116</v>
      </c>
    </row>
    <row r="2330" spans="1:38" x14ac:dyDescent="0.25">
      <c r="A2330" s="2" t="s">
        <v>1788</v>
      </c>
      <c r="B2330" s="2" t="s">
        <v>1661</v>
      </c>
      <c r="C2330" s="2" t="s">
        <v>1620</v>
      </c>
      <c r="D2330" s="4">
        <f t="shared" si="40"/>
        <v>73</v>
      </c>
      <c r="AF2330" s="2">
        <v>1.1970000000000001</v>
      </c>
    </row>
    <row r="2331" spans="1:38" x14ac:dyDescent="0.25">
      <c r="A2331" s="2" t="s">
        <v>1788</v>
      </c>
      <c r="B2331" s="2" t="s">
        <v>1660</v>
      </c>
      <c r="C2331" s="2" t="s">
        <v>1620</v>
      </c>
      <c r="D2331" s="4">
        <f t="shared" si="40"/>
        <v>100</v>
      </c>
      <c r="AI2331" s="2">
        <v>396.5</v>
      </c>
    </row>
    <row r="2332" spans="1:38" x14ac:dyDescent="0.25">
      <c r="A2332" s="2" t="s">
        <v>1788</v>
      </c>
      <c r="B2332" s="2" t="s">
        <v>1659</v>
      </c>
      <c r="C2332" s="2" t="s">
        <v>1620</v>
      </c>
      <c r="D2332" s="4">
        <f t="shared" si="40"/>
        <v>101</v>
      </c>
      <c r="AC2332" s="2">
        <v>95.66</v>
      </c>
    </row>
    <row r="2333" spans="1:38" x14ac:dyDescent="0.25">
      <c r="A2333" s="2" t="s">
        <v>1788</v>
      </c>
      <c r="B2333" s="2" t="s">
        <v>1658</v>
      </c>
      <c r="C2333" s="2" t="s">
        <v>1620</v>
      </c>
      <c r="D2333" s="4">
        <f t="shared" si="40"/>
        <v>102</v>
      </c>
      <c r="AF2333" s="2">
        <v>39.85</v>
      </c>
      <c r="AG2333" s="2" t="s">
        <v>708</v>
      </c>
    </row>
    <row r="2334" spans="1:38" x14ac:dyDescent="0.25">
      <c r="A2334" s="2" t="s">
        <v>1788</v>
      </c>
      <c r="B2334" s="2" t="s">
        <v>1657</v>
      </c>
      <c r="C2334" s="2" t="s">
        <v>1620</v>
      </c>
      <c r="D2334" s="4">
        <f t="shared" si="40"/>
        <v>103</v>
      </c>
    </row>
    <row r="2335" spans="1:38" x14ac:dyDescent="0.25">
      <c r="A2335" s="2" t="s">
        <v>1788</v>
      </c>
      <c r="B2335" s="2" t="s">
        <v>1655</v>
      </c>
      <c r="C2335" s="2" t="s">
        <v>1620</v>
      </c>
      <c r="D2335" s="4">
        <f t="shared" si="40"/>
        <v>105</v>
      </c>
      <c r="Z2335" s="2">
        <v>0.5504</v>
      </c>
      <c r="AA2335" s="2" t="s">
        <v>712</v>
      </c>
      <c r="AB2335" s="2" t="s">
        <v>1063</v>
      </c>
    </row>
    <row r="2336" spans="1:38" x14ac:dyDescent="0.25">
      <c r="A2336" s="2" t="s">
        <v>1788</v>
      </c>
      <c r="B2336" s="2" t="s">
        <v>1654</v>
      </c>
      <c r="C2336" s="2" t="s">
        <v>1620</v>
      </c>
      <c r="D2336" s="4">
        <f t="shared" si="40"/>
        <v>110</v>
      </c>
      <c r="Z2336" s="2">
        <v>77</v>
      </c>
      <c r="AA2336" s="2" t="s">
        <v>708</v>
      </c>
      <c r="AC2336" s="2">
        <v>73.81</v>
      </c>
      <c r="AD2336" s="2" t="s">
        <v>712</v>
      </c>
      <c r="AF2336" s="2">
        <v>72.42</v>
      </c>
      <c r="AG2336" s="2" t="s">
        <v>712</v>
      </c>
      <c r="AI2336" s="2">
        <v>71.849999999999994</v>
      </c>
      <c r="AJ2336" s="2" t="s">
        <v>712</v>
      </c>
    </row>
    <row r="2337" spans="1:35" x14ac:dyDescent="0.25">
      <c r="A2337" s="2" t="s">
        <v>1788</v>
      </c>
      <c r="B2337" s="2" t="s">
        <v>1653</v>
      </c>
      <c r="C2337" s="2" t="s">
        <v>1620</v>
      </c>
      <c r="D2337" s="4">
        <f t="shared" si="40"/>
        <v>112</v>
      </c>
      <c r="AF2337" s="2">
        <v>0.31290000000000001</v>
      </c>
    </row>
    <row r="2338" spans="1:35" x14ac:dyDescent="0.25">
      <c r="A2338" s="2" t="s">
        <v>1788</v>
      </c>
      <c r="B2338" s="2" t="s">
        <v>1652</v>
      </c>
      <c r="C2338" s="2" t="s">
        <v>1620</v>
      </c>
      <c r="D2338" s="4">
        <f t="shared" si="40"/>
        <v>108</v>
      </c>
      <c r="AI2338" s="2">
        <v>18.95</v>
      </c>
    </row>
    <row r="2339" spans="1:35" x14ac:dyDescent="0.25">
      <c r="A2339" s="2" t="s">
        <v>1788</v>
      </c>
      <c r="B2339" s="2" t="s">
        <v>1651</v>
      </c>
      <c r="C2339" s="2" t="s">
        <v>1620</v>
      </c>
      <c r="D2339" s="4">
        <f t="shared" si="40"/>
        <v>118</v>
      </c>
      <c r="AC2339" s="2">
        <v>0</v>
      </c>
    </row>
    <row r="2340" spans="1:35" x14ac:dyDescent="0.25">
      <c r="A2340" s="2" t="s">
        <v>1788</v>
      </c>
      <c r="B2340" s="2" t="s">
        <v>1650</v>
      </c>
      <c r="C2340" s="2" t="s">
        <v>1620</v>
      </c>
      <c r="D2340" s="4">
        <f t="shared" si="40"/>
        <v>113</v>
      </c>
      <c r="Z2340" s="2">
        <v>9.1539999999999999</v>
      </c>
      <c r="AA2340" s="2" t="s">
        <v>708</v>
      </c>
      <c r="AF2340" s="2">
        <v>7.4009999999999998</v>
      </c>
    </row>
    <row r="2341" spans="1:35" x14ac:dyDescent="0.25">
      <c r="A2341" s="2" t="s">
        <v>1788</v>
      </c>
      <c r="B2341" s="2" t="s">
        <v>1649</v>
      </c>
      <c r="C2341" s="2" t="s">
        <v>1620</v>
      </c>
      <c r="D2341" s="4">
        <f t="shared" si="40"/>
        <v>120</v>
      </c>
    </row>
    <row r="2342" spans="1:35" x14ac:dyDescent="0.25">
      <c r="A2342" s="2" t="s">
        <v>1788</v>
      </c>
      <c r="B2342" s="2" t="s">
        <v>1648</v>
      </c>
      <c r="C2342" s="2" t="s">
        <v>1620</v>
      </c>
      <c r="D2342" s="4">
        <f t="shared" si="40"/>
        <v>121</v>
      </c>
      <c r="AF2342" s="2">
        <v>0.39600000000000002</v>
      </c>
      <c r="AG2342" s="2" t="s">
        <v>708</v>
      </c>
    </row>
    <row r="2343" spans="1:35" x14ac:dyDescent="0.25">
      <c r="A2343" s="2" t="s">
        <v>1788</v>
      </c>
      <c r="B2343" s="2" t="s">
        <v>1647</v>
      </c>
      <c r="C2343" s="2" t="s">
        <v>1620</v>
      </c>
      <c r="D2343" s="4">
        <f t="shared" si="40"/>
        <v>131</v>
      </c>
      <c r="Z2343" s="2">
        <v>5.319</v>
      </c>
      <c r="AA2343" s="2" t="s">
        <v>708</v>
      </c>
    </row>
    <row r="2344" spans="1:35" x14ac:dyDescent="0.25">
      <c r="A2344" s="2" t="s">
        <v>1788</v>
      </c>
      <c r="B2344" s="2" t="s">
        <v>1646</v>
      </c>
      <c r="C2344" s="2" t="s">
        <v>1620</v>
      </c>
      <c r="D2344" s="4">
        <f t="shared" si="40"/>
        <v>132</v>
      </c>
    </row>
    <row r="2345" spans="1:35" x14ac:dyDescent="0.25">
      <c r="A2345" s="2" t="s">
        <v>1788</v>
      </c>
      <c r="B2345" s="2" t="s">
        <v>1645</v>
      </c>
      <c r="C2345" s="2" t="s">
        <v>1620</v>
      </c>
      <c r="D2345" s="4">
        <f t="shared" si="40"/>
        <v>141</v>
      </c>
      <c r="AF2345" s="2">
        <v>9.7000000000000003E-2</v>
      </c>
      <c r="AG2345" s="2" t="s">
        <v>708</v>
      </c>
    </row>
    <row r="2346" spans="1:35" x14ac:dyDescent="0.25">
      <c r="A2346" s="2" t="s">
        <v>1788</v>
      </c>
      <c r="B2346" s="2" t="s">
        <v>1644</v>
      </c>
      <c r="C2346" s="2" t="s">
        <v>1620</v>
      </c>
      <c r="D2346" s="4">
        <f t="shared" si="40"/>
        <v>28</v>
      </c>
      <c r="AC2346" s="2">
        <v>30.24</v>
      </c>
    </row>
    <row r="2347" spans="1:35" x14ac:dyDescent="0.25">
      <c r="A2347" s="2" t="s">
        <v>1788</v>
      </c>
      <c r="B2347" s="2" t="s">
        <v>1643</v>
      </c>
      <c r="C2347" s="2" t="s">
        <v>1620</v>
      </c>
      <c r="D2347" s="4">
        <f t="shared" si="40"/>
        <v>149</v>
      </c>
    </row>
    <row r="2348" spans="1:35" x14ac:dyDescent="0.25">
      <c r="A2348" s="2" t="s">
        <v>1788</v>
      </c>
      <c r="B2348" s="2" t="s">
        <v>1642</v>
      </c>
      <c r="C2348" s="2" t="s">
        <v>1620</v>
      </c>
      <c r="D2348" s="4">
        <f t="shared" si="40"/>
        <v>299</v>
      </c>
    </row>
    <row r="2349" spans="1:35" x14ac:dyDescent="0.25">
      <c r="A2349" s="2" t="s">
        <v>1788</v>
      </c>
      <c r="B2349" s="2" t="s">
        <v>1641</v>
      </c>
      <c r="C2349" s="2" t="s">
        <v>1620</v>
      </c>
      <c r="D2349" s="4">
        <f t="shared" si="40"/>
        <v>221</v>
      </c>
      <c r="AF2349" s="2">
        <v>0</v>
      </c>
    </row>
    <row r="2350" spans="1:35" x14ac:dyDescent="0.25">
      <c r="A2350" s="2" t="s">
        <v>1788</v>
      </c>
      <c r="B2350" s="2" t="s">
        <v>1640</v>
      </c>
      <c r="C2350" s="2" t="s">
        <v>1620</v>
      </c>
      <c r="D2350" s="4">
        <f t="shared" si="40"/>
        <v>165</v>
      </c>
      <c r="AI2350" s="2">
        <v>121.9</v>
      </c>
    </row>
    <row r="2351" spans="1:35" x14ac:dyDescent="0.25">
      <c r="A2351" s="2" t="s">
        <v>1788</v>
      </c>
      <c r="B2351" s="2" t="s">
        <v>1639</v>
      </c>
      <c r="C2351" s="2" t="s">
        <v>1620</v>
      </c>
      <c r="D2351" s="4">
        <f t="shared" si="40"/>
        <v>168</v>
      </c>
    </row>
    <row r="2352" spans="1:35" x14ac:dyDescent="0.25">
      <c r="A2352" s="2" t="s">
        <v>1788</v>
      </c>
      <c r="B2352" s="2" t="s">
        <v>1638</v>
      </c>
      <c r="C2352" s="2" t="s">
        <v>1620</v>
      </c>
      <c r="D2352" s="4">
        <f t="shared" si="40"/>
        <v>171</v>
      </c>
      <c r="AF2352" s="2">
        <v>76.06</v>
      </c>
      <c r="AI2352" s="2">
        <v>78.349999999999994</v>
      </c>
    </row>
    <row r="2353" spans="1:35" x14ac:dyDescent="0.25">
      <c r="A2353" s="2" t="s">
        <v>1788</v>
      </c>
      <c r="B2353" s="2" t="s">
        <v>1637</v>
      </c>
      <c r="C2353" s="2" t="s">
        <v>1620</v>
      </c>
      <c r="D2353" s="4">
        <f t="shared" si="40"/>
        <v>179</v>
      </c>
      <c r="AF2353" s="2">
        <v>0</v>
      </c>
    </row>
    <row r="2354" spans="1:35" x14ac:dyDescent="0.25">
      <c r="A2354" s="2" t="s">
        <v>1788</v>
      </c>
      <c r="B2354" s="2" t="s">
        <v>1636</v>
      </c>
      <c r="C2354" s="2" t="s">
        <v>1620</v>
      </c>
      <c r="D2354" s="4">
        <f t="shared" si="40"/>
        <v>117</v>
      </c>
      <c r="W2354" s="2">
        <v>19.100000000000001</v>
      </c>
      <c r="X2354" s="2" t="s">
        <v>712</v>
      </c>
      <c r="Z2354" s="2">
        <v>22.2</v>
      </c>
      <c r="AA2354" s="2" t="s">
        <v>712</v>
      </c>
      <c r="AC2354" s="2">
        <v>25.7</v>
      </c>
      <c r="AD2354" s="2" t="s">
        <v>712</v>
      </c>
      <c r="AF2354" s="2">
        <v>25.48</v>
      </c>
      <c r="AG2354" s="2" t="s">
        <v>712</v>
      </c>
    </row>
    <row r="2355" spans="1:35" x14ac:dyDescent="0.25">
      <c r="A2355" s="2" t="s">
        <v>1788</v>
      </c>
      <c r="B2355" s="2" t="s">
        <v>1635</v>
      </c>
      <c r="C2355" s="2" t="s">
        <v>1620</v>
      </c>
      <c r="D2355" s="4">
        <f t="shared" si="40"/>
        <v>194</v>
      </c>
      <c r="AF2355" s="2">
        <v>1.1000000000000001</v>
      </c>
      <c r="AG2355" s="2" t="s">
        <v>708</v>
      </c>
    </row>
    <row r="2356" spans="1:35" x14ac:dyDescent="0.25">
      <c r="A2356" s="2" t="s">
        <v>1788</v>
      </c>
      <c r="B2356" s="2" t="s">
        <v>1633</v>
      </c>
      <c r="C2356" s="2" t="s">
        <v>1620</v>
      </c>
      <c r="D2356" s="4">
        <f t="shared" si="40"/>
        <v>200</v>
      </c>
    </row>
    <row r="2357" spans="1:35" x14ac:dyDescent="0.25">
      <c r="A2357" s="2" t="s">
        <v>1788</v>
      </c>
      <c r="B2357" s="2" t="s">
        <v>1632</v>
      </c>
      <c r="C2357" s="2" t="s">
        <v>1620</v>
      </c>
      <c r="D2357" s="4">
        <f t="shared" si="40"/>
        <v>38</v>
      </c>
    </row>
    <row r="2358" spans="1:35" x14ac:dyDescent="0.25">
      <c r="A2358" s="2" t="s">
        <v>1788</v>
      </c>
      <c r="B2358" s="2" t="s">
        <v>1631</v>
      </c>
      <c r="C2358" s="2" t="s">
        <v>1620</v>
      </c>
      <c r="D2358" s="4">
        <f t="shared" si="40"/>
        <v>212</v>
      </c>
    </row>
    <row r="2359" spans="1:35" x14ac:dyDescent="0.25">
      <c r="A2359" s="2" t="s">
        <v>1788</v>
      </c>
      <c r="B2359" s="2" t="s">
        <v>1630</v>
      </c>
      <c r="C2359" s="2" t="s">
        <v>1620</v>
      </c>
      <c r="D2359" s="4">
        <f t="shared" si="40"/>
        <v>208</v>
      </c>
      <c r="Z2359" s="2">
        <v>9.26</v>
      </c>
      <c r="AA2359" s="2" t="s">
        <v>708</v>
      </c>
    </row>
    <row r="2360" spans="1:35" x14ac:dyDescent="0.25">
      <c r="A2360" s="2" t="s">
        <v>1788</v>
      </c>
      <c r="B2360" s="2" t="s">
        <v>1628</v>
      </c>
      <c r="C2360" s="2" t="s">
        <v>1620</v>
      </c>
      <c r="D2360" s="4">
        <f t="shared" si="40"/>
        <v>216</v>
      </c>
      <c r="AF2360" s="2">
        <v>47.48</v>
      </c>
      <c r="AG2360" s="2" t="s">
        <v>708</v>
      </c>
    </row>
    <row r="2361" spans="1:35" x14ac:dyDescent="0.25">
      <c r="A2361" s="2" t="s">
        <v>1788</v>
      </c>
      <c r="B2361" s="2" t="s">
        <v>1627</v>
      </c>
      <c r="C2361" s="2" t="s">
        <v>1620</v>
      </c>
      <c r="D2361" s="4">
        <f t="shared" si="40"/>
        <v>176</v>
      </c>
    </row>
    <row r="2362" spans="1:35" x14ac:dyDescent="0.25">
      <c r="A2362" s="2" t="s">
        <v>1788</v>
      </c>
      <c r="B2362" s="2" t="s">
        <v>1626</v>
      </c>
      <c r="C2362" s="2" t="s">
        <v>1620</v>
      </c>
      <c r="D2362" s="4">
        <f t="shared" si="40"/>
        <v>223</v>
      </c>
      <c r="AC2362" s="2">
        <v>31.5</v>
      </c>
      <c r="AD2362" s="2" t="s">
        <v>708</v>
      </c>
      <c r="AI2362" s="2">
        <v>29.54</v>
      </c>
    </row>
    <row r="2363" spans="1:35" x14ac:dyDescent="0.25">
      <c r="A2363" s="2" t="s">
        <v>1788</v>
      </c>
      <c r="B2363" s="2" t="s">
        <v>1625</v>
      </c>
      <c r="C2363" s="2" t="s">
        <v>1620</v>
      </c>
      <c r="D2363" s="4">
        <f t="shared" si="40"/>
        <v>213</v>
      </c>
      <c r="AF2363" s="2">
        <v>27.56</v>
      </c>
    </row>
    <row r="2364" spans="1:35" x14ac:dyDescent="0.25">
      <c r="A2364" s="2" t="s">
        <v>1788</v>
      </c>
      <c r="B2364" s="2" t="s">
        <v>1624</v>
      </c>
      <c r="C2364" s="2" t="s">
        <v>1620</v>
      </c>
      <c r="D2364" s="4">
        <f t="shared" si="40"/>
        <v>225</v>
      </c>
      <c r="AF2364" s="2">
        <v>0</v>
      </c>
    </row>
    <row r="2365" spans="1:35" x14ac:dyDescent="0.25">
      <c r="A2365" s="2" t="s">
        <v>1788</v>
      </c>
      <c r="B2365" s="2" t="s">
        <v>1623</v>
      </c>
      <c r="C2365" s="2" t="s">
        <v>1620</v>
      </c>
      <c r="D2365" s="4">
        <f t="shared" si="40"/>
        <v>235</v>
      </c>
      <c r="AF2365" s="2">
        <v>44.16</v>
      </c>
    </row>
    <row r="2366" spans="1:35" x14ac:dyDescent="0.25">
      <c r="A2366" s="2" t="s">
        <v>1788</v>
      </c>
      <c r="B2366" s="2" t="s">
        <v>1622</v>
      </c>
      <c r="C2366" s="2" t="s">
        <v>1620</v>
      </c>
      <c r="D2366" s="4">
        <f t="shared" si="40"/>
        <v>237</v>
      </c>
      <c r="AF2366" s="2">
        <v>80.459999999999994</v>
      </c>
    </row>
    <row r="2367" spans="1:35" x14ac:dyDescent="0.25">
      <c r="A2367" s="2" t="s">
        <v>1788</v>
      </c>
      <c r="B2367" s="2" t="s">
        <v>1621</v>
      </c>
      <c r="C2367" s="2" t="s">
        <v>1620</v>
      </c>
      <c r="D2367" s="4">
        <f t="shared" si="40"/>
        <v>249</v>
      </c>
      <c r="AC2367" s="2">
        <v>0.98699999999999999</v>
      </c>
    </row>
    <row r="2368" spans="1:35" x14ac:dyDescent="0.25">
      <c r="A2368" s="2" t="s">
        <v>1788</v>
      </c>
      <c r="B2368" s="2" t="s">
        <v>1619</v>
      </c>
      <c r="C2368" s="2" t="s">
        <v>1573</v>
      </c>
      <c r="D2368" s="4">
        <f t="shared" si="40"/>
        <v>3</v>
      </c>
    </row>
    <row r="2369" spans="1:39" x14ac:dyDescent="0.25">
      <c r="A2369" s="2" t="s">
        <v>1788</v>
      </c>
      <c r="B2369" s="2" t="s">
        <v>1618</v>
      </c>
      <c r="C2369" s="2" t="s">
        <v>1573</v>
      </c>
      <c r="D2369" s="4">
        <f t="shared" si="40"/>
        <v>6</v>
      </c>
    </row>
    <row r="2370" spans="1:39" x14ac:dyDescent="0.25">
      <c r="A2370" s="2" t="s">
        <v>1788</v>
      </c>
      <c r="B2370" s="2" t="s">
        <v>1617</v>
      </c>
      <c r="C2370" s="2" t="s">
        <v>1573</v>
      </c>
      <c r="D2370" s="4">
        <f t="shared" si="40"/>
        <v>11</v>
      </c>
      <c r="Q2370" s="2">
        <v>2.2050000000000001</v>
      </c>
      <c r="T2370" s="2">
        <v>2.1930000000000001</v>
      </c>
      <c r="W2370" s="2">
        <v>2.5590000000000002</v>
      </c>
      <c r="Z2370" s="2">
        <v>2.4940000000000002</v>
      </c>
      <c r="AC2370" s="2">
        <v>2.5510000000000002</v>
      </c>
    </row>
    <row r="2371" spans="1:39" x14ac:dyDescent="0.25">
      <c r="A2371" s="2" t="s">
        <v>1788</v>
      </c>
      <c r="B2371" s="2" t="s">
        <v>1616</v>
      </c>
      <c r="C2371" s="2" t="s">
        <v>1573</v>
      </c>
      <c r="D2371" s="4">
        <f t="shared" si="40"/>
        <v>57</v>
      </c>
      <c r="AC2371" s="2">
        <v>0.755</v>
      </c>
      <c r="AF2371" s="2">
        <v>0.69399999999999995</v>
      </c>
      <c r="AI2371" s="2">
        <v>0.69399999999999995</v>
      </c>
      <c r="AL2371" s="2">
        <v>0.66300000000000003</v>
      </c>
    </row>
    <row r="2372" spans="1:39" x14ac:dyDescent="0.25">
      <c r="A2372" s="2" t="s">
        <v>1788</v>
      </c>
      <c r="B2372" s="2" t="s">
        <v>1615</v>
      </c>
      <c r="C2372" s="2" t="s">
        <v>1573</v>
      </c>
      <c r="D2372" s="4">
        <f t="shared" si="40"/>
        <v>255</v>
      </c>
      <c r="AC2372" s="2">
        <v>6.0730000000000004</v>
      </c>
      <c r="AF2372" s="2">
        <v>5.5670000000000002</v>
      </c>
      <c r="AI2372" s="2">
        <v>5.39</v>
      </c>
    </row>
    <row r="2373" spans="1:39" x14ac:dyDescent="0.25">
      <c r="A2373" s="2" t="s">
        <v>1788</v>
      </c>
      <c r="B2373" s="2" t="s">
        <v>1614</v>
      </c>
      <c r="C2373" s="2" t="s">
        <v>1573</v>
      </c>
      <c r="D2373" s="4">
        <f t="shared" si="40"/>
        <v>80</v>
      </c>
      <c r="AF2373" s="2">
        <v>0.17419999999999999</v>
      </c>
      <c r="AG2373" s="2" t="s">
        <v>712</v>
      </c>
      <c r="AI2373" s="2">
        <v>0.17860000000000001</v>
      </c>
      <c r="AJ2373" s="2" t="s">
        <v>712</v>
      </c>
      <c r="AL2373" s="2">
        <v>0.18160000000000001</v>
      </c>
      <c r="AM2373" s="2" t="s">
        <v>712</v>
      </c>
    </row>
    <row r="2374" spans="1:39" x14ac:dyDescent="0.25">
      <c r="A2374" s="2" t="s">
        <v>1788</v>
      </c>
      <c r="B2374" s="2" t="s">
        <v>1613</v>
      </c>
      <c r="C2374" s="2" t="s">
        <v>1573</v>
      </c>
      <c r="D2374" s="4">
        <f t="shared" si="40"/>
        <v>27</v>
      </c>
      <c r="AC2374" s="2">
        <v>5.9290000000000003</v>
      </c>
      <c r="AD2374" s="2" t="s">
        <v>712</v>
      </c>
      <c r="AF2374" s="2">
        <v>5.56</v>
      </c>
      <c r="AG2374" s="2" t="s">
        <v>712</v>
      </c>
      <c r="AI2374" s="2">
        <v>5.149</v>
      </c>
      <c r="AJ2374" s="2" t="s">
        <v>712</v>
      </c>
      <c r="AL2374" s="2">
        <v>4.91</v>
      </c>
      <c r="AM2374" s="2" t="s">
        <v>712</v>
      </c>
    </row>
    <row r="2375" spans="1:39" x14ac:dyDescent="0.25">
      <c r="A2375" s="2" t="s">
        <v>1788</v>
      </c>
      <c r="B2375" s="2" t="s">
        <v>1612</v>
      </c>
      <c r="C2375" s="2" t="s">
        <v>1573</v>
      </c>
      <c r="D2375" s="4">
        <f t="shared" si="40"/>
        <v>98</v>
      </c>
      <c r="AL2375" s="2">
        <v>0.18940000000000001</v>
      </c>
      <c r="AM2375" s="2" t="s">
        <v>712</v>
      </c>
    </row>
    <row r="2376" spans="1:39" x14ac:dyDescent="0.25">
      <c r="A2376" s="2" t="s">
        <v>1788</v>
      </c>
      <c r="B2376" s="2" t="s">
        <v>1611</v>
      </c>
      <c r="C2376" s="2" t="s">
        <v>1573</v>
      </c>
      <c r="D2376" s="4">
        <f t="shared" si="40"/>
        <v>50</v>
      </c>
      <c r="AC2376" s="2">
        <v>2.5700000000000001E-2</v>
      </c>
      <c r="AF2376" s="2">
        <v>1.9099999999999999E-2</v>
      </c>
      <c r="AL2376" s="2">
        <v>6.6799999999999998E-2</v>
      </c>
    </row>
    <row r="2377" spans="1:39" x14ac:dyDescent="0.25">
      <c r="A2377" s="2" t="s">
        <v>1788</v>
      </c>
      <c r="B2377" s="2" t="s">
        <v>1610</v>
      </c>
      <c r="C2377" s="2" t="s">
        <v>1573</v>
      </c>
      <c r="D2377" s="4">
        <f t="shared" si="40"/>
        <v>167</v>
      </c>
      <c r="Z2377" s="2">
        <v>1.9059999999999999</v>
      </c>
      <c r="AA2377" s="2" t="s">
        <v>712</v>
      </c>
      <c r="AC2377" s="2">
        <v>1.3680000000000001</v>
      </c>
      <c r="AD2377" s="2" t="s">
        <v>712</v>
      </c>
      <c r="AF2377" s="2">
        <v>1.589</v>
      </c>
      <c r="AG2377" s="2" t="s">
        <v>712</v>
      </c>
      <c r="AI2377" s="2">
        <v>1.4610000000000001</v>
      </c>
      <c r="AJ2377" s="2" t="s">
        <v>712</v>
      </c>
      <c r="AL2377" s="2">
        <v>1.2789999999999999</v>
      </c>
      <c r="AM2377" s="2" t="s">
        <v>712</v>
      </c>
    </row>
    <row r="2378" spans="1:39" x14ac:dyDescent="0.25">
      <c r="A2378" s="2" t="s">
        <v>1788</v>
      </c>
      <c r="B2378" s="2" t="s">
        <v>1609</v>
      </c>
      <c r="C2378" s="2" t="s">
        <v>1573</v>
      </c>
      <c r="D2378" s="4">
        <f t="shared" si="40"/>
        <v>54</v>
      </c>
      <c r="N2378" s="2">
        <v>4.4999999999999998E-2</v>
      </c>
      <c r="O2378" s="2" t="s">
        <v>712</v>
      </c>
      <c r="Q2378" s="2">
        <v>4.4999999999999998E-2</v>
      </c>
      <c r="R2378" s="2" t="s">
        <v>712</v>
      </c>
      <c r="Z2378" s="2">
        <v>1.6E-2</v>
      </c>
      <c r="AA2378" s="2" t="s">
        <v>712</v>
      </c>
      <c r="AC2378" s="2">
        <v>1.84E-2</v>
      </c>
      <c r="AD2378" s="2" t="s">
        <v>712</v>
      </c>
      <c r="AF2378" s="2">
        <v>3.3999999999999998E-3</v>
      </c>
      <c r="AG2378" s="2" t="s">
        <v>712</v>
      </c>
      <c r="AI2378" s="2">
        <v>8.0000000000000002E-3</v>
      </c>
      <c r="AJ2378" s="2" t="s">
        <v>712</v>
      </c>
    </row>
    <row r="2379" spans="1:39" x14ac:dyDescent="0.25">
      <c r="A2379" s="2" t="s">
        <v>1788</v>
      </c>
      <c r="B2379" s="2" t="s">
        <v>1608</v>
      </c>
      <c r="C2379" s="2" t="s">
        <v>1573</v>
      </c>
      <c r="D2379" s="4">
        <f t="shared" si="40"/>
        <v>63</v>
      </c>
      <c r="W2379" s="2">
        <v>2.2210000000000001</v>
      </c>
      <c r="X2379" s="2" t="s">
        <v>712</v>
      </c>
      <c r="AC2379" s="2">
        <v>1.177</v>
      </c>
      <c r="AD2379" s="2" t="s">
        <v>712</v>
      </c>
      <c r="AF2379" s="2">
        <v>1.5860000000000001</v>
      </c>
      <c r="AG2379" s="2" t="s">
        <v>712</v>
      </c>
      <c r="AI2379" s="2">
        <v>1.357</v>
      </c>
      <c r="AJ2379" s="2" t="s">
        <v>712</v>
      </c>
      <c r="AL2379" s="2">
        <v>1.5209999999999999</v>
      </c>
    </row>
    <row r="2380" spans="1:39" x14ac:dyDescent="0.25">
      <c r="A2380" s="2" t="s">
        <v>1788</v>
      </c>
      <c r="B2380" s="2" t="s">
        <v>1607</v>
      </c>
      <c r="C2380" s="2" t="s">
        <v>1573</v>
      </c>
      <c r="D2380" s="4">
        <f t="shared" si="40"/>
        <v>64</v>
      </c>
    </row>
    <row r="2381" spans="1:39" x14ac:dyDescent="0.25">
      <c r="A2381" s="2" t="s">
        <v>1788</v>
      </c>
      <c r="B2381" s="2" t="s">
        <v>1606</v>
      </c>
      <c r="C2381" s="2" t="s">
        <v>1573</v>
      </c>
      <c r="D2381" s="4">
        <f t="shared" ref="D2381:D2445" si="41">IF(B2381="","",VALUE(LEFT(B2381,FIND(".|",B2381)-1)))</f>
        <v>67</v>
      </c>
      <c r="K2381" s="2">
        <v>3.1850000000000001</v>
      </c>
      <c r="L2381" s="2" t="s">
        <v>712</v>
      </c>
      <c r="N2381" s="2">
        <v>3.3849999999999998</v>
      </c>
      <c r="O2381" s="2" t="s">
        <v>712</v>
      </c>
      <c r="Q2381" s="2">
        <v>3.51</v>
      </c>
      <c r="R2381" s="2" t="s">
        <v>712</v>
      </c>
      <c r="T2381" s="2">
        <v>3.68</v>
      </c>
      <c r="U2381" s="2" t="s">
        <v>712</v>
      </c>
      <c r="W2381" s="2">
        <v>2.0870000000000002</v>
      </c>
      <c r="X2381" s="2" t="s">
        <v>712</v>
      </c>
      <c r="Z2381" s="2">
        <v>2.298</v>
      </c>
      <c r="AA2381" s="2" t="s">
        <v>712</v>
      </c>
      <c r="AC2381" s="2">
        <v>2.0430000000000001</v>
      </c>
      <c r="AD2381" s="2" t="s">
        <v>712</v>
      </c>
      <c r="AF2381" s="2">
        <v>6.298</v>
      </c>
      <c r="AG2381" s="2" t="s">
        <v>712</v>
      </c>
    </row>
    <row r="2382" spans="1:39" x14ac:dyDescent="0.25">
      <c r="A2382" s="2" t="s">
        <v>1788</v>
      </c>
      <c r="B2382" s="2" t="s">
        <v>1605</v>
      </c>
      <c r="C2382" s="2" t="s">
        <v>1573</v>
      </c>
      <c r="D2382" s="4">
        <f t="shared" si="41"/>
        <v>68</v>
      </c>
      <c r="Q2382" s="2">
        <v>25.26</v>
      </c>
      <c r="R2382" s="2" t="s">
        <v>712</v>
      </c>
      <c r="T2382" s="2">
        <v>28.71</v>
      </c>
      <c r="U2382" s="2" t="s">
        <v>712</v>
      </c>
      <c r="W2382" s="2">
        <v>33.200000000000003</v>
      </c>
      <c r="X2382" s="2" t="s">
        <v>712</v>
      </c>
      <c r="Z2382" s="2">
        <v>24.23</v>
      </c>
      <c r="AA2382" s="2" t="s">
        <v>712</v>
      </c>
      <c r="AC2382" s="2">
        <v>26.12</v>
      </c>
      <c r="AF2382" s="2">
        <v>25.33</v>
      </c>
    </row>
    <row r="2383" spans="1:39" x14ac:dyDescent="0.25">
      <c r="A2383" s="2" t="s">
        <v>1788</v>
      </c>
      <c r="B2383" s="2" t="s">
        <v>1604</v>
      </c>
      <c r="C2383" s="2" t="s">
        <v>1573</v>
      </c>
      <c r="D2383" s="4">
        <f t="shared" si="41"/>
        <v>79</v>
      </c>
      <c r="W2383" s="2">
        <v>39.18</v>
      </c>
      <c r="X2383" s="2" t="s">
        <v>712</v>
      </c>
      <c r="AF2383" s="2">
        <v>26.43</v>
      </c>
      <c r="AI2383" s="2">
        <v>27.15</v>
      </c>
    </row>
    <row r="2384" spans="1:39" x14ac:dyDescent="0.25">
      <c r="A2384" s="2" t="s">
        <v>1788</v>
      </c>
      <c r="B2384" s="2" t="s">
        <v>1603</v>
      </c>
      <c r="C2384" s="2" t="s">
        <v>1573</v>
      </c>
      <c r="D2384" s="4">
        <f t="shared" si="41"/>
        <v>84</v>
      </c>
      <c r="K2384" s="2">
        <v>3.1669999999999998</v>
      </c>
      <c r="L2384" s="2" t="s">
        <v>712</v>
      </c>
      <c r="Q2384" s="2">
        <v>3.46</v>
      </c>
      <c r="W2384" s="2">
        <v>5.024</v>
      </c>
      <c r="X2384" s="2" t="s">
        <v>712</v>
      </c>
    </row>
    <row r="2385" spans="1:39" x14ac:dyDescent="0.25">
      <c r="A2385" s="2" t="s">
        <v>1788</v>
      </c>
      <c r="B2385" s="2" t="s">
        <v>1602</v>
      </c>
      <c r="C2385" s="2" t="s">
        <v>1573</v>
      </c>
      <c r="D2385" s="4">
        <f t="shared" si="41"/>
        <v>94</v>
      </c>
    </row>
    <row r="2386" spans="1:39" x14ac:dyDescent="0.25">
      <c r="A2386" s="2" t="s">
        <v>1788</v>
      </c>
      <c r="B2386" s="2" t="s">
        <v>1601</v>
      </c>
      <c r="C2386" s="2" t="s">
        <v>1573</v>
      </c>
      <c r="D2386" s="4">
        <f t="shared" si="41"/>
        <v>97</v>
      </c>
      <c r="K2386" s="2">
        <v>2.1840000000000002</v>
      </c>
      <c r="L2386" s="2" t="s">
        <v>712</v>
      </c>
      <c r="N2386" s="2">
        <v>3.15</v>
      </c>
      <c r="O2386" s="2" t="s">
        <v>712</v>
      </c>
      <c r="Q2386" s="2">
        <v>3.5510000000000002</v>
      </c>
      <c r="R2386" s="2" t="s">
        <v>712</v>
      </c>
      <c r="W2386" s="2">
        <v>6.0190000000000001</v>
      </c>
      <c r="X2386" s="2" t="s">
        <v>712</v>
      </c>
      <c r="Z2386" s="2">
        <v>5.1340000000000003</v>
      </c>
      <c r="AA2386" s="2" t="s">
        <v>712</v>
      </c>
      <c r="AI2386" s="2">
        <v>4.516</v>
      </c>
      <c r="AJ2386" s="2" t="s">
        <v>712</v>
      </c>
    </row>
    <row r="2387" spans="1:39" x14ac:dyDescent="0.25">
      <c r="A2387" s="2" t="s">
        <v>1788</v>
      </c>
      <c r="B2387" s="2" t="s">
        <v>1600</v>
      </c>
      <c r="C2387" s="2" t="s">
        <v>1573</v>
      </c>
      <c r="D2387" s="4">
        <f t="shared" si="41"/>
        <v>99</v>
      </c>
      <c r="Q2387" s="2">
        <v>5.0000000000000001E-3</v>
      </c>
      <c r="R2387" s="2" t="s">
        <v>712</v>
      </c>
      <c r="T2387" s="2">
        <v>8.0000000000000002E-3</v>
      </c>
      <c r="U2387" s="2" t="s">
        <v>712</v>
      </c>
      <c r="W2387" s="2">
        <v>7.0000000000000001E-3</v>
      </c>
      <c r="X2387" s="2" t="s">
        <v>712</v>
      </c>
      <c r="AC2387" s="2">
        <v>5.0000000000000001E-3</v>
      </c>
      <c r="AD2387" s="2" t="s">
        <v>712</v>
      </c>
      <c r="AF2387" s="2">
        <v>5.0000000000000001E-3</v>
      </c>
      <c r="AG2387" s="2" t="s">
        <v>712</v>
      </c>
      <c r="AI2387" s="2">
        <v>0.04</v>
      </c>
      <c r="AJ2387" s="2" t="s">
        <v>712</v>
      </c>
      <c r="AL2387" s="2">
        <v>0.04</v>
      </c>
      <c r="AM2387" s="2" t="s">
        <v>712</v>
      </c>
    </row>
    <row r="2388" spans="1:39" x14ac:dyDescent="0.25">
      <c r="A2388" s="2" t="s">
        <v>1788</v>
      </c>
      <c r="B2388" s="2" t="s">
        <v>1599</v>
      </c>
      <c r="C2388" s="2" t="s">
        <v>1573</v>
      </c>
      <c r="D2388" s="4">
        <f t="shared" si="41"/>
        <v>104</v>
      </c>
      <c r="Q2388" s="2">
        <v>0.94499999999999995</v>
      </c>
      <c r="R2388" s="2" t="s">
        <v>712</v>
      </c>
      <c r="Z2388" s="2">
        <v>0.95099999999999996</v>
      </c>
      <c r="AA2388" s="2" t="s">
        <v>712</v>
      </c>
      <c r="AF2388" s="2">
        <v>0.51700000000000002</v>
      </c>
      <c r="AG2388" s="2" t="s">
        <v>712</v>
      </c>
      <c r="AI2388" s="2">
        <v>0.56100000000000005</v>
      </c>
      <c r="AJ2388" s="2" t="s">
        <v>712</v>
      </c>
    </row>
    <row r="2389" spans="1:39" x14ac:dyDescent="0.25">
      <c r="A2389" s="2" t="s">
        <v>1788</v>
      </c>
      <c r="B2389" s="2" t="s">
        <v>1598</v>
      </c>
      <c r="C2389" s="2" t="s">
        <v>1573</v>
      </c>
      <c r="D2389" s="4">
        <f t="shared" si="41"/>
        <v>106</v>
      </c>
    </row>
    <row r="2390" spans="1:39" x14ac:dyDescent="0.25">
      <c r="A2390" s="2" t="s">
        <v>1788</v>
      </c>
      <c r="B2390" s="2" t="s">
        <v>1597</v>
      </c>
      <c r="C2390" s="2" t="s">
        <v>1573</v>
      </c>
      <c r="D2390" s="4">
        <f t="shared" si="41"/>
        <v>119</v>
      </c>
      <c r="AC2390" s="2">
        <v>0.13519999999999999</v>
      </c>
      <c r="AF2390" s="2">
        <v>0.105</v>
      </c>
      <c r="AI2390" s="2">
        <v>9.7500000000000003E-2</v>
      </c>
      <c r="AL2390" s="2">
        <v>8.7900000000000006E-2</v>
      </c>
    </row>
    <row r="2391" spans="1:39" x14ac:dyDescent="0.25">
      <c r="A2391" s="2" t="s">
        <v>1788</v>
      </c>
      <c r="B2391" s="2" t="s">
        <v>1596</v>
      </c>
      <c r="C2391" s="2" t="s">
        <v>1573</v>
      </c>
      <c r="D2391" s="4">
        <f t="shared" si="41"/>
        <v>125</v>
      </c>
    </row>
    <row r="2392" spans="1:39" x14ac:dyDescent="0.25">
      <c r="A2392" s="2" t="s">
        <v>1788</v>
      </c>
      <c r="B2392" s="2" t="s">
        <v>1595</v>
      </c>
      <c r="C2392" s="2" t="s">
        <v>1573</v>
      </c>
      <c r="D2392" s="4">
        <f t="shared" si="41"/>
        <v>126</v>
      </c>
      <c r="AF2392" s="2">
        <v>2.089</v>
      </c>
      <c r="AI2392" s="2">
        <v>0.45179999999999998</v>
      </c>
    </row>
    <row r="2393" spans="1:39" x14ac:dyDescent="0.25">
      <c r="A2393" s="2" t="s">
        <v>1788</v>
      </c>
      <c r="B2393" s="2" t="s">
        <v>1594</v>
      </c>
      <c r="C2393" s="2" t="s">
        <v>1573</v>
      </c>
      <c r="D2393" s="4">
        <f t="shared" si="41"/>
        <v>256</v>
      </c>
      <c r="K2393" s="2">
        <v>2.3300000000000001E-2</v>
      </c>
      <c r="L2393" s="2" t="s">
        <v>712</v>
      </c>
      <c r="T2393" s="2">
        <v>2.1999999999999999E-2</v>
      </c>
      <c r="U2393" s="2" t="s">
        <v>712</v>
      </c>
      <c r="Z2393" s="2">
        <v>2.8000000000000001E-2</v>
      </c>
      <c r="AA2393" s="2" t="s">
        <v>712</v>
      </c>
      <c r="AC2393" s="2">
        <v>2.92E-2</v>
      </c>
      <c r="AD2393" s="2" t="s">
        <v>712</v>
      </c>
      <c r="AI2393" s="2">
        <v>2.3699999999999999E-2</v>
      </c>
      <c r="AJ2393" s="2" t="s">
        <v>712</v>
      </c>
      <c r="AL2393" s="2">
        <v>1.7999999999999999E-2</v>
      </c>
      <c r="AM2393" s="2" t="s">
        <v>712</v>
      </c>
    </row>
    <row r="2394" spans="1:39" x14ac:dyDescent="0.25">
      <c r="A2394" s="2" t="s">
        <v>1788</v>
      </c>
      <c r="B2394" s="2" t="s">
        <v>1593</v>
      </c>
      <c r="C2394" s="2" t="s">
        <v>1573</v>
      </c>
      <c r="D2394" s="4">
        <f t="shared" si="41"/>
        <v>134</v>
      </c>
      <c r="T2394" s="2">
        <v>0</v>
      </c>
      <c r="U2394" s="2" t="s">
        <v>712</v>
      </c>
      <c r="AI2394" s="2">
        <v>0</v>
      </c>
      <c r="AJ2394" s="2" t="s">
        <v>712</v>
      </c>
      <c r="AL2394" s="2">
        <v>0</v>
      </c>
      <c r="AM2394" s="2" t="s">
        <v>712</v>
      </c>
    </row>
    <row r="2395" spans="1:39" x14ac:dyDescent="0.25">
      <c r="A2395" s="2" t="s">
        <v>1788</v>
      </c>
      <c r="B2395" s="2" t="s">
        <v>1592</v>
      </c>
      <c r="C2395" s="2" t="s">
        <v>1573</v>
      </c>
      <c r="D2395" s="4">
        <f t="shared" si="41"/>
        <v>140</v>
      </c>
    </row>
    <row r="2396" spans="1:39" x14ac:dyDescent="0.25">
      <c r="A2396" s="2" t="s">
        <v>1788</v>
      </c>
      <c r="B2396" s="2" t="s">
        <v>1591</v>
      </c>
      <c r="C2396" s="2" t="s">
        <v>1573</v>
      </c>
      <c r="D2396" s="4">
        <f t="shared" si="41"/>
        <v>273</v>
      </c>
    </row>
    <row r="2397" spans="1:39" x14ac:dyDescent="0.25">
      <c r="A2397" s="2" t="s">
        <v>1788</v>
      </c>
      <c r="B2397" s="2" t="s">
        <v>1590</v>
      </c>
      <c r="C2397" s="2" t="s">
        <v>1573</v>
      </c>
      <c r="D2397" s="4">
        <f t="shared" si="41"/>
        <v>150</v>
      </c>
      <c r="Q2397" s="2">
        <v>8.19</v>
      </c>
      <c r="R2397" s="2" t="s">
        <v>712</v>
      </c>
      <c r="T2397" s="2">
        <v>8.2420000000000009</v>
      </c>
      <c r="U2397" s="2" t="s">
        <v>712</v>
      </c>
      <c r="W2397" s="2">
        <v>6.8029999999999999</v>
      </c>
      <c r="Z2397" s="2">
        <v>5.3540000000000001</v>
      </c>
      <c r="AA2397" s="2" t="s">
        <v>712</v>
      </c>
      <c r="AC2397" s="2">
        <v>7.9379999999999997</v>
      </c>
      <c r="AD2397" s="2" t="s">
        <v>712</v>
      </c>
      <c r="AF2397" s="2">
        <v>9.9459999999999997</v>
      </c>
      <c r="AI2397" s="2">
        <v>9.7759999999999998</v>
      </c>
    </row>
    <row r="2398" spans="1:39" x14ac:dyDescent="0.25">
      <c r="A2398" s="2" t="s">
        <v>1788</v>
      </c>
      <c r="B2398" s="2" t="s">
        <v>1589</v>
      </c>
      <c r="C2398" s="2" t="s">
        <v>1573</v>
      </c>
      <c r="D2398" s="4">
        <f t="shared" si="41"/>
        <v>162</v>
      </c>
    </row>
    <row r="2399" spans="1:39" x14ac:dyDescent="0.25">
      <c r="A2399" s="2" t="s">
        <v>1788</v>
      </c>
      <c r="B2399" s="2" t="s">
        <v>1588</v>
      </c>
      <c r="C2399" s="2" t="s">
        <v>1573</v>
      </c>
      <c r="D2399" s="4">
        <f t="shared" si="41"/>
        <v>173</v>
      </c>
      <c r="K2399" s="2">
        <v>8.5419999999999998</v>
      </c>
      <c r="L2399" s="2" t="s">
        <v>712</v>
      </c>
      <c r="N2399" s="2">
        <v>10.7</v>
      </c>
      <c r="O2399" s="2" t="s">
        <v>712</v>
      </c>
      <c r="Q2399" s="2">
        <v>11.9</v>
      </c>
      <c r="R2399" s="2" t="s">
        <v>712</v>
      </c>
      <c r="T2399" s="2">
        <v>13.08</v>
      </c>
      <c r="U2399" s="2" t="s">
        <v>712</v>
      </c>
      <c r="W2399" s="2">
        <v>10.35</v>
      </c>
      <c r="X2399" s="2" t="s">
        <v>712</v>
      </c>
      <c r="Y2399" s="2" t="s">
        <v>1064</v>
      </c>
      <c r="Z2399" s="2">
        <v>9.8930000000000007</v>
      </c>
      <c r="AA2399" s="2" t="s">
        <v>712</v>
      </c>
      <c r="AB2399" s="2" t="s">
        <v>1065</v>
      </c>
      <c r="AC2399" s="2">
        <v>9.0570000000000004</v>
      </c>
      <c r="AF2399" s="2">
        <v>9.3460000000000001</v>
      </c>
      <c r="AI2399" s="2">
        <v>8.8239999999999998</v>
      </c>
    </row>
    <row r="2400" spans="1:39" x14ac:dyDescent="0.25">
      <c r="A2400" s="2" t="s">
        <v>1788</v>
      </c>
      <c r="B2400" s="2" t="s">
        <v>1587</v>
      </c>
      <c r="C2400" s="2" t="s">
        <v>1573</v>
      </c>
      <c r="D2400" s="4">
        <f t="shared" si="41"/>
        <v>174</v>
      </c>
      <c r="AF2400" s="2">
        <v>4.3520000000000003</v>
      </c>
      <c r="AG2400" s="2" t="s">
        <v>712</v>
      </c>
    </row>
    <row r="2401" spans="1:39" x14ac:dyDescent="0.25">
      <c r="A2401" s="2" t="s">
        <v>1788</v>
      </c>
      <c r="B2401" s="2" t="s">
        <v>1586</v>
      </c>
      <c r="C2401" s="2" t="s">
        <v>1573</v>
      </c>
      <c r="D2401" s="4">
        <f t="shared" si="41"/>
        <v>146</v>
      </c>
    </row>
    <row r="2402" spans="1:39" x14ac:dyDescent="0.25">
      <c r="A2402" s="2" t="s">
        <v>1788</v>
      </c>
      <c r="B2402" s="2" t="s">
        <v>1585</v>
      </c>
      <c r="C2402" s="2" t="s">
        <v>1573</v>
      </c>
      <c r="D2402" s="4">
        <f t="shared" si="41"/>
        <v>183</v>
      </c>
      <c r="AF2402" s="2">
        <v>6.24</v>
      </c>
      <c r="AG2402" s="2" t="s">
        <v>712</v>
      </c>
      <c r="AI2402" s="2">
        <v>5.8840000000000003</v>
      </c>
      <c r="AJ2402" s="2" t="s">
        <v>712</v>
      </c>
      <c r="AL2402" s="2">
        <v>5.8369999999999997</v>
      </c>
      <c r="AM2402" s="2" t="s">
        <v>712</v>
      </c>
    </row>
    <row r="2403" spans="1:39" x14ac:dyDescent="0.25">
      <c r="A2403" s="2" t="s">
        <v>1788</v>
      </c>
      <c r="B2403" s="2" t="s">
        <v>1584</v>
      </c>
      <c r="C2403" s="2" t="s">
        <v>1573</v>
      </c>
      <c r="D2403" s="4">
        <f t="shared" si="41"/>
        <v>185</v>
      </c>
    </row>
    <row r="2404" spans="1:39" x14ac:dyDescent="0.25">
      <c r="A2404" s="2" t="s">
        <v>1788</v>
      </c>
      <c r="B2404" s="2" t="s">
        <v>1583</v>
      </c>
      <c r="C2404" s="2" t="s">
        <v>1573</v>
      </c>
      <c r="D2404" s="4">
        <f t="shared" si="41"/>
        <v>192</v>
      </c>
    </row>
    <row r="2405" spans="1:39" x14ac:dyDescent="0.25">
      <c r="A2405" s="2" t="s">
        <v>1788</v>
      </c>
      <c r="B2405" s="2" t="s">
        <v>1582</v>
      </c>
      <c r="C2405" s="2" t="s">
        <v>1573</v>
      </c>
      <c r="D2405" s="4">
        <f t="shared" si="41"/>
        <v>272</v>
      </c>
      <c r="AF2405" s="2">
        <v>3.4260000000000002</v>
      </c>
      <c r="AG2405" s="2" t="s">
        <v>712</v>
      </c>
      <c r="AI2405" s="2">
        <v>3.3620000000000001</v>
      </c>
      <c r="AJ2405" s="2" t="s">
        <v>712</v>
      </c>
      <c r="AL2405" s="2">
        <v>3.673</v>
      </c>
      <c r="AM2405" s="2" t="s">
        <v>712</v>
      </c>
    </row>
    <row r="2406" spans="1:39" x14ac:dyDescent="0.25">
      <c r="A2406" s="2" t="s">
        <v>1788</v>
      </c>
      <c r="B2406" s="2" t="s">
        <v>1581</v>
      </c>
      <c r="C2406" s="2" t="s">
        <v>1573</v>
      </c>
      <c r="D2406" s="4">
        <f t="shared" si="41"/>
        <v>199</v>
      </c>
      <c r="Z2406" s="2">
        <v>0.81200000000000006</v>
      </c>
      <c r="AA2406" s="2" t="s">
        <v>712</v>
      </c>
      <c r="AC2406" s="2">
        <v>0.68400000000000005</v>
      </c>
      <c r="AD2406" s="2" t="s">
        <v>712</v>
      </c>
      <c r="AF2406" s="2">
        <v>0.32950000000000002</v>
      </c>
      <c r="AG2406" s="2" t="s">
        <v>712</v>
      </c>
      <c r="AI2406" s="2">
        <v>0.32640000000000002</v>
      </c>
      <c r="AJ2406" s="2" t="s">
        <v>712</v>
      </c>
      <c r="AL2406" s="2">
        <v>0.23799999999999999</v>
      </c>
      <c r="AM2406" s="2" t="s">
        <v>712</v>
      </c>
    </row>
    <row r="2407" spans="1:39" x14ac:dyDescent="0.25">
      <c r="A2407" s="2" t="s">
        <v>1788</v>
      </c>
      <c r="B2407" s="2" t="s">
        <v>1580</v>
      </c>
      <c r="C2407" s="2" t="s">
        <v>1573</v>
      </c>
      <c r="D2407" s="4">
        <f t="shared" si="41"/>
        <v>198</v>
      </c>
      <c r="AC2407" s="2">
        <v>0.69130000000000003</v>
      </c>
      <c r="AD2407" s="2" t="s">
        <v>712</v>
      </c>
      <c r="AF2407" s="2">
        <v>0.74490000000000001</v>
      </c>
      <c r="AG2407" s="2" t="s">
        <v>712</v>
      </c>
      <c r="AI2407" s="2">
        <v>0.74839999999999995</v>
      </c>
      <c r="AJ2407" s="2" t="s">
        <v>712</v>
      </c>
      <c r="AL2407" s="2">
        <v>0.97450000000000003</v>
      </c>
      <c r="AM2407" s="2" t="s">
        <v>712</v>
      </c>
    </row>
    <row r="2408" spans="1:39" x14ac:dyDescent="0.25">
      <c r="A2408" s="2" t="s">
        <v>1788</v>
      </c>
      <c r="B2408" s="2" t="s">
        <v>1579</v>
      </c>
      <c r="C2408" s="2" t="s">
        <v>1573</v>
      </c>
      <c r="D2408" s="4">
        <f t="shared" si="41"/>
        <v>203</v>
      </c>
      <c r="N2408" s="2">
        <v>31.14</v>
      </c>
      <c r="O2408" s="2" t="s">
        <v>712</v>
      </c>
      <c r="Q2408" s="2">
        <v>34.799999999999997</v>
      </c>
      <c r="R2408" s="2" t="s">
        <v>712</v>
      </c>
      <c r="W2408" s="2">
        <v>31.3</v>
      </c>
      <c r="Z2408" s="2">
        <v>30.25</v>
      </c>
      <c r="AC2408" s="2">
        <v>29.61</v>
      </c>
      <c r="AF2408" s="2">
        <v>28.48</v>
      </c>
      <c r="AI2408" s="2">
        <v>29.87</v>
      </c>
    </row>
    <row r="2409" spans="1:39" x14ac:dyDescent="0.25">
      <c r="A2409" s="2" t="s">
        <v>1788</v>
      </c>
      <c r="B2409" s="2" t="s">
        <v>1578</v>
      </c>
      <c r="C2409" s="2" t="s">
        <v>1573</v>
      </c>
      <c r="D2409" s="4">
        <f t="shared" si="41"/>
        <v>210</v>
      </c>
      <c r="K2409" s="2">
        <v>3.5249999999999999</v>
      </c>
      <c r="L2409" s="2" t="s">
        <v>712</v>
      </c>
      <c r="N2409" s="2">
        <v>3.5369999999999999</v>
      </c>
      <c r="O2409" s="2" t="s">
        <v>712</v>
      </c>
      <c r="Q2409" s="2">
        <v>3.5110000000000001</v>
      </c>
      <c r="R2409" s="2" t="s">
        <v>712</v>
      </c>
      <c r="T2409" s="2">
        <v>2.3479999999999999</v>
      </c>
      <c r="U2409" s="2" t="s">
        <v>712</v>
      </c>
      <c r="W2409" s="2">
        <v>2.3460000000000001</v>
      </c>
      <c r="X2409" s="2" t="s">
        <v>712</v>
      </c>
      <c r="Z2409" s="2">
        <v>2.0569999999999999</v>
      </c>
      <c r="AA2409" s="2" t="s">
        <v>712</v>
      </c>
      <c r="AC2409" s="2">
        <v>2.048</v>
      </c>
      <c r="AD2409" s="2" t="s">
        <v>712</v>
      </c>
      <c r="AF2409" s="2">
        <v>2.2839999999999998</v>
      </c>
      <c r="AG2409" s="2" t="s">
        <v>712</v>
      </c>
      <c r="AI2409" s="2">
        <v>2.3410000000000002</v>
      </c>
      <c r="AJ2409" s="2" t="s">
        <v>712</v>
      </c>
    </row>
    <row r="2410" spans="1:39" x14ac:dyDescent="0.25">
      <c r="A2410" s="2" t="s">
        <v>1788</v>
      </c>
      <c r="B2410" s="2" t="s">
        <v>1577</v>
      </c>
      <c r="C2410" s="2" t="s">
        <v>1573</v>
      </c>
      <c r="D2410" s="4">
        <f t="shared" si="41"/>
        <v>211</v>
      </c>
      <c r="N2410" s="2">
        <v>1.6479999999999999</v>
      </c>
      <c r="O2410" s="2" t="s">
        <v>712</v>
      </c>
      <c r="Q2410" s="2">
        <v>1.667</v>
      </c>
      <c r="R2410" s="2" t="s">
        <v>712</v>
      </c>
      <c r="T2410" s="2">
        <v>1.6930000000000001</v>
      </c>
      <c r="U2410" s="2" t="s">
        <v>712</v>
      </c>
      <c r="W2410" s="2">
        <v>1.7150000000000001</v>
      </c>
      <c r="X2410" s="2" t="s">
        <v>712</v>
      </c>
      <c r="Z2410" s="2">
        <v>1.6779999999999999</v>
      </c>
      <c r="AA2410" s="2" t="s">
        <v>712</v>
      </c>
      <c r="AI2410" s="2">
        <v>0.99950000000000006</v>
      </c>
      <c r="AJ2410" s="2" t="s">
        <v>712</v>
      </c>
    </row>
    <row r="2411" spans="1:39" x14ac:dyDescent="0.25">
      <c r="A2411" s="2" t="s">
        <v>1788</v>
      </c>
      <c r="B2411" s="2" t="s">
        <v>1576</v>
      </c>
      <c r="C2411" s="2" t="s">
        <v>1573</v>
      </c>
      <c r="D2411" s="4">
        <f t="shared" si="41"/>
        <v>154</v>
      </c>
      <c r="AC2411" s="2">
        <v>0.58520000000000005</v>
      </c>
      <c r="AD2411" s="2" t="s">
        <v>712</v>
      </c>
      <c r="AF2411" s="2">
        <v>0.43490000000000001</v>
      </c>
      <c r="AG2411" s="2" t="s">
        <v>712</v>
      </c>
      <c r="AI2411" s="2">
        <v>0.88500000000000001</v>
      </c>
      <c r="AJ2411" s="2" t="s">
        <v>712</v>
      </c>
    </row>
    <row r="2412" spans="1:39" x14ac:dyDescent="0.25">
      <c r="A2412" s="2" t="s">
        <v>1788</v>
      </c>
      <c r="B2412" s="2" t="s">
        <v>1575</v>
      </c>
      <c r="C2412" s="2" t="s">
        <v>1573</v>
      </c>
      <c r="D2412" s="4">
        <f t="shared" si="41"/>
        <v>230</v>
      </c>
      <c r="AI2412" s="2">
        <v>11.88</v>
      </c>
      <c r="AJ2412" s="2" t="s">
        <v>708</v>
      </c>
    </row>
    <row r="2413" spans="1:39" x14ac:dyDescent="0.25">
      <c r="A2413" s="2" t="s">
        <v>1788</v>
      </c>
      <c r="B2413" s="2" t="s">
        <v>1574</v>
      </c>
      <c r="C2413" s="2" t="s">
        <v>1573</v>
      </c>
      <c r="D2413" s="4">
        <f t="shared" si="41"/>
        <v>229</v>
      </c>
      <c r="Q2413" s="2">
        <v>10.99</v>
      </c>
      <c r="R2413" s="2" t="s">
        <v>712</v>
      </c>
      <c r="T2413" s="2">
        <v>8.9789999999999992</v>
      </c>
      <c r="U2413" s="2" t="s">
        <v>712</v>
      </c>
      <c r="W2413" s="2">
        <v>9.3109999999999999</v>
      </c>
      <c r="X2413" s="2" t="s">
        <v>712</v>
      </c>
      <c r="Z2413" s="2">
        <v>9.4559999999999995</v>
      </c>
      <c r="AA2413" s="2" t="s">
        <v>712</v>
      </c>
      <c r="AI2413" s="2">
        <v>5.9710000000000001</v>
      </c>
    </row>
    <row r="2414" spans="1:39" x14ac:dyDescent="0.25">
      <c r="A2414" s="2" t="s">
        <v>1788</v>
      </c>
      <c r="B2414" s="2" t="s">
        <v>1572</v>
      </c>
      <c r="C2414" s="2" t="s">
        <v>1555</v>
      </c>
      <c r="D2414" s="4">
        <f t="shared" si="41"/>
        <v>10</v>
      </c>
    </row>
    <row r="2415" spans="1:39" x14ac:dyDescent="0.25">
      <c r="A2415" s="2" t="s">
        <v>1788</v>
      </c>
      <c r="B2415" s="2" t="s">
        <v>1571</v>
      </c>
      <c r="C2415" s="2" t="s">
        <v>1555</v>
      </c>
      <c r="D2415" s="4">
        <f t="shared" si="41"/>
        <v>47</v>
      </c>
    </row>
    <row r="2416" spans="1:39" x14ac:dyDescent="0.25">
      <c r="A2416" s="2" t="s">
        <v>1788</v>
      </c>
      <c r="B2416" s="2" t="s">
        <v>1570</v>
      </c>
      <c r="C2416" s="2" t="s">
        <v>1555</v>
      </c>
      <c r="D2416" s="4">
        <f t="shared" si="41"/>
        <v>66</v>
      </c>
    </row>
    <row r="2417" spans="1:38" x14ac:dyDescent="0.25">
      <c r="A2417" s="2" t="s">
        <v>1788</v>
      </c>
      <c r="B2417" s="2" t="s">
        <v>1569</v>
      </c>
      <c r="C2417" s="2" t="s">
        <v>1555</v>
      </c>
      <c r="D2417" s="4">
        <f t="shared" si="41"/>
        <v>83</v>
      </c>
    </row>
    <row r="2418" spans="1:38" x14ac:dyDescent="0.25">
      <c r="A2418" s="2" t="s">
        <v>1788</v>
      </c>
      <c r="B2418" s="2" t="s">
        <v>1568</v>
      </c>
      <c r="C2418" s="2" t="s">
        <v>1555</v>
      </c>
      <c r="D2418" s="4">
        <f t="shared" si="41"/>
        <v>127</v>
      </c>
    </row>
    <row r="2419" spans="1:38" x14ac:dyDescent="0.25">
      <c r="A2419" s="2" t="s">
        <v>1788</v>
      </c>
      <c r="B2419" s="2" t="s">
        <v>1567</v>
      </c>
      <c r="C2419" s="2" t="s">
        <v>1555</v>
      </c>
      <c r="D2419" s="4">
        <f t="shared" si="41"/>
        <v>145</v>
      </c>
    </row>
    <row r="2420" spans="1:38" x14ac:dyDescent="0.25">
      <c r="A2420" s="2" t="s">
        <v>1788</v>
      </c>
      <c r="B2420" s="2" t="s">
        <v>1566</v>
      </c>
      <c r="C2420" s="2" t="s">
        <v>1555</v>
      </c>
      <c r="D2420" s="4">
        <f t="shared" si="41"/>
        <v>148</v>
      </c>
    </row>
    <row r="2421" spans="1:38" x14ac:dyDescent="0.25">
      <c r="A2421" s="2" t="s">
        <v>1788</v>
      </c>
      <c r="B2421" s="2" t="s">
        <v>1565</v>
      </c>
      <c r="C2421" s="2" t="s">
        <v>1555</v>
      </c>
      <c r="D2421" s="4">
        <f t="shared" si="41"/>
        <v>156</v>
      </c>
      <c r="AC2421" s="2">
        <v>2.21</v>
      </c>
      <c r="AD2421" s="2" t="s">
        <v>712</v>
      </c>
      <c r="AF2421" s="2">
        <v>3.512</v>
      </c>
      <c r="AG2421" s="2" t="s">
        <v>712</v>
      </c>
      <c r="AI2421" s="2">
        <v>3.5270000000000001</v>
      </c>
      <c r="AJ2421" s="2" t="s">
        <v>712</v>
      </c>
    </row>
    <row r="2422" spans="1:38" x14ac:dyDescent="0.25">
      <c r="A2422" s="2" t="s">
        <v>1788</v>
      </c>
      <c r="B2422" s="2" t="s">
        <v>1564</v>
      </c>
      <c r="C2422" s="2" t="s">
        <v>1555</v>
      </c>
      <c r="D2422" s="4">
        <f t="shared" si="41"/>
        <v>160</v>
      </c>
    </row>
    <row r="2423" spans="1:38" x14ac:dyDescent="0.25">
      <c r="A2423" s="2" t="s">
        <v>1788</v>
      </c>
      <c r="B2423" s="2" t="s">
        <v>1563</v>
      </c>
      <c r="C2423" s="2" t="s">
        <v>1555</v>
      </c>
      <c r="D2423" s="4">
        <f t="shared" si="41"/>
        <v>180</v>
      </c>
    </row>
    <row r="2424" spans="1:38" x14ac:dyDescent="0.25">
      <c r="A2424" s="2" t="s">
        <v>1788</v>
      </c>
      <c r="B2424" s="2" t="s">
        <v>1562</v>
      </c>
      <c r="C2424" s="2" t="s">
        <v>1555</v>
      </c>
      <c r="D2424" s="4">
        <f t="shared" si="41"/>
        <v>244</v>
      </c>
    </row>
    <row r="2425" spans="1:38" x14ac:dyDescent="0.25">
      <c r="A2425" s="2" t="s">
        <v>1788</v>
      </c>
      <c r="B2425" s="2" t="s">
        <v>1561</v>
      </c>
      <c r="C2425" s="2" t="s">
        <v>1555</v>
      </c>
      <c r="D2425" s="4">
        <f t="shared" si="41"/>
        <v>25</v>
      </c>
    </row>
    <row r="2426" spans="1:38" x14ac:dyDescent="0.25">
      <c r="A2426" s="2" t="s">
        <v>1788</v>
      </c>
      <c r="B2426" s="2" t="s">
        <v>1560</v>
      </c>
      <c r="C2426" s="2" t="s">
        <v>1555</v>
      </c>
      <c r="D2426" s="4">
        <f t="shared" si="41"/>
        <v>218</v>
      </c>
    </row>
    <row r="2427" spans="1:38" x14ac:dyDescent="0.25">
      <c r="A2427" s="2" t="s">
        <v>1788</v>
      </c>
      <c r="B2427" s="2" t="s">
        <v>1559</v>
      </c>
      <c r="C2427" s="2" t="s">
        <v>1555</v>
      </c>
      <c r="D2427" s="4">
        <f t="shared" si="41"/>
        <v>219</v>
      </c>
    </row>
    <row r="2428" spans="1:38" x14ac:dyDescent="0.25">
      <c r="A2428" s="2" t="s">
        <v>1788</v>
      </c>
      <c r="B2428" s="2" t="s">
        <v>1558</v>
      </c>
      <c r="C2428" s="2" t="s">
        <v>1555</v>
      </c>
      <c r="D2428" s="4">
        <f t="shared" si="41"/>
        <v>227</v>
      </c>
    </row>
    <row r="2429" spans="1:38" x14ac:dyDescent="0.25">
      <c r="A2429" s="2" t="s">
        <v>1788</v>
      </c>
      <c r="B2429" s="2" t="s">
        <v>1556</v>
      </c>
      <c r="C2429" s="2" t="s">
        <v>1555</v>
      </c>
      <c r="D2429" s="4">
        <f t="shared" si="41"/>
        <v>155</v>
      </c>
    </row>
    <row r="2430" spans="1:38" x14ac:dyDescent="0.25">
      <c r="D2430" s="4" t="str">
        <f t="shared" si="41"/>
        <v/>
      </c>
    </row>
    <row r="2431" spans="1:38" s="6" customFormat="1" x14ac:dyDescent="0.25">
      <c r="D2431" s="5">
        <v>1</v>
      </c>
      <c r="E2431" s="5">
        <f>D2431+1</f>
        <v>2</v>
      </c>
      <c r="F2431" s="5">
        <f t="shared" ref="F2431:AL2431" si="42">E2431+1</f>
        <v>3</v>
      </c>
      <c r="G2431" s="5">
        <f t="shared" si="42"/>
        <v>4</v>
      </c>
      <c r="H2431" s="5">
        <f t="shared" si="42"/>
        <v>5</v>
      </c>
      <c r="I2431" s="5">
        <f t="shared" si="42"/>
        <v>6</v>
      </c>
      <c r="J2431" s="5">
        <f t="shared" si="42"/>
        <v>7</v>
      </c>
      <c r="K2431" s="5">
        <f t="shared" si="42"/>
        <v>8</v>
      </c>
      <c r="L2431" s="5">
        <f t="shared" si="42"/>
        <v>9</v>
      </c>
      <c r="M2431" s="5">
        <f t="shared" si="42"/>
        <v>10</v>
      </c>
      <c r="N2431" s="5">
        <f t="shared" si="42"/>
        <v>11</v>
      </c>
      <c r="O2431" s="5">
        <f t="shared" si="42"/>
        <v>12</v>
      </c>
      <c r="P2431" s="5">
        <f t="shared" si="42"/>
        <v>13</v>
      </c>
      <c r="Q2431" s="5">
        <f t="shared" si="42"/>
        <v>14</v>
      </c>
      <c r="R2431" s="5">
        <f t="shared" si="42"/>
        <v>15</v>
      </c>
      <c r="S2431" s="5">
        <f t="shared" si="42"/>
        <v>16</v>
      </c>
      <c r="T2431" s="5">
        <f t="shared" si="42"/>
        <v>17</v>
      </c>
      <c r="U2431" s="5">
        <f t="shared" si="42"/>
        <v>18</v>
      </c>
      <c r="V2431" s="5">
        <f t="shared" si="42"/>
        <v>19</v>
      </c>
      <c r="W2431" s="5">
        <f t="shared" si="42"/>
        <v>20</v>
      </c>
      <c r="X2431" s="5">
        <f t="shared" si="42"/>
        <v>21</v>
      </c>
      <c r="Y2431" s="5">
        <f t="shared" si="42"/>
        <v>22</v>
      </c>
      <c r="Z2431" s="5">
        <f t="shared" si="42"/>
        <v>23</v>
      </c>
      <c r="AA2431" s="5">
        <f t="shared" si="42"/>
        <v>24</v>
      </c>
      <c r="AB2431" s="5">
        <f t="shared" si="42"/>
        <v>25</v>
      </c>
      <c r="AC2431" s="5">
        <f t="shared" si="42"/>
        <v>26</v>
      </c>
      <c r="AD2431" s="5">
        <f t="shared" si="42"/>
        <v>27</v>
      </c>
      <c r="AE2431" s="5">
        <f t="shared" si="42"/>
        <v>28</v>
      </c>
      <c r="AF2431" s="5">
        <f t="shared" si="42"/>
        <v>29</v>
      </c>
      <c r="AG2431" s="5">
        <f t="shared" si="42"/>
        <v>30</v>
      </c>
      <c r="AH2431" s="5">
        <f t="shared" si="42"/>
        <v>31</v>
      </c>
      <c r="AI2431" s="5">
        <f t="shared" si="42"/>
        <v>32</v>
      </c>
      <c r="AJ2431" s="5">
        <f t="shared" si="42"/>
        <v>33</v>
      </c>
      <c r="AK2431" s="5">
        <f t="shared" si="42"/>
        <v>34</v>
      </c>
      <c r="AL2431" s="5">
        <f t="shared" si="42"/>
        <v>35</v>
      </c>
    </row>
    <row r="2432" spans="1:38" x14ac:dyDescent="0.25">
      <c r="D2432" s="4" t="str">
        <f t="shared" si="41"/>
        <v/>
      </c>
      <c r="E2432" s="2" t="s">
        <v>1779</v>
      </c>
      <c r="H2432" s="2" t="s">
        <v>1778</v>
      </c>
      <c r="K2432" s="2" t="s">
        <v>1777</v>
      </c>
      <c r="N2432" s="2" t="s">
        <v>1776</v>
      </c>
      <c r="Q2432" s="2" t="s">
        <v>1775</v>
      </c>
      <c r="T2432" s="2" t="s">
        <v>1774</v>
      </c>
      <c r="W2432" s="2" t="s">
        <v>1773</v>
      </c>
      <c r="Z2432" s="2" t="s">
        <v>1772</v>
      </c>
      <c r="AC2432" s="2" t="s">
        <v>1771</v>
      </c>
      <c r="AF2432" s="2" t="s">
        <v>1770</v>
      </c>
      <c r="AI2432" s="2" t="s">
        <v>1769</v>
      </c>
      <c r="AL2432" s="2" t="s">
        <v>1768</v>
      </c>
    </row>
    <row r="2433" spans="1:35" x14ac:dyDescent="0.25">
      <c r="A2433" s="2" t="s">
        <v>1787</v>
      </c>
      <c r="B2433" s="2" t="s">
        <v>1767</v>
      </c>
      <c r="C2433" s="2" t="s">
        <v>1712</v>
      </c>
      <c r="D2433" s="4">
        <f t="shared" si="41"/>
        <v>4</v>
      </c>
      <c r="AI2433" s="2">
        <v>3</v>
      </c>
    </row>
    <row r="2434" spans="1:35" x14ac:dyDescent="0.25">
      <c r="A2434" s="2" t="s">
        <v>1787</v>
      </c>
      <c r="B2434" s="2" t="s">
        <v>1766</v>
      </c>
      <c r="C2434" s="2" t="s">
        <v>1712</v>
      </c>
      <c r="D2434" s="4">
        <f t="shared" si="41"/>
        <v>7</v>
      </c>
    </row>
    <row r="2435" spans="1:35" x14ac:dyDescent="0.25">
      <c r="A2435" s="2" t="s">
        <v>1787</v>
      </c>
      <c r="B2435" s="2" t="s">
        <v>1765</v>
      </c>
      <c r="C2435" s="2" t="s">
        <v>1712</v>
      </c>
      <c r="D2435" s="4">
        <f t="shared" si="41"/>
        <v>53</v>
      </c>
      <c r="AC2435" s="2">
        <v>4.1000000000000002E-2</v>
      </c>
    </row>
    <row r="2436" spans="1:35" x14ac:dyDescent="0.25">
      <c r="A2436" s="2" t="s">
        <v>1787</v>
      </c>
      <c r="B2436" s="2" t="s">
        <v>1764</v>
      </c>
      <c r="C2436" s="2" t="s">
        <v>1712</v>
      </c>
      <c r="D2436" s="4">
        <f t="shared" si="41"/>
        <v>20</v>
      </c>
      <c r="AC2436" s="2">
        <v>0.13</v>
      </c>
      <c r="AD2436" s="2" t="s">
        <v>708</v>
      </c>
    </row>
    <row r="2437" spans="1:35" x14ac:dyDescent="0.25">
      <c r="A2437" s="2" t="s">
        <v>1787</v>
      </c>
      <c r="B2437" s="2" t="s">
        <v>1763</v>
      </c>
      <c r="C2437" s="2" t="s">
        <v>1712</v>
      </c>
      <c r="D2437" s="4">
        <f t="shared" si="41"/>
        <v>233</v>
      </c>
      <c r="AC2437" s="2">
        <v>1.0999999999999999E-2</v>
      </c>
      <c r="AE2437" s="2" t="s">
        <v>1066</v>
      </c>
    </row>
    <row r="2438" spans="1:35" x14ac:dyDescent="0.25">
      <c r="A2438" s="2" t="s">
        <v>1787</v>
      </c>
      <c r="B2438" s="2" t="s">
        <v>1762</v>
      </c>
      <c r="C2438" s="2" t="s">
        <v>1712</v>
      </c>
      <c r="D2438" s="4">
        <f t="shared" si="41"/>
        <v>29</v>
      </c>
    </row>
    <row r="2439" spans="1:35" x14ac:dyDescent="0.25">
      <c r="A2439" s="2" t="s">
        <v>1787</v>
      </c>
      <c r="B2439" s="2" t="s">
        <v>1761</v>
      </c>
      <c r="C2439" s="2" t="s">
        <v>1712</v>
      </c>
      <c r="D2439" s="4">
        <f t="shared" si="41"/>
        <v>35</v>
      </c>
    </row>
    <row r="2440" spans="1:35" x14ac:dyDescent="0.25">
      <c r="A2440" s="2" t="s">
        <v>1787</v>
      </c>
      <c r="B2440" s="2" t="s">
        <v>1760</v>
      </c>
      <c r="C2440" s="2" t="s">
        <v>1712</v>
      </c>
      <c r="D2440" s="4">
        <f t="shared" si="41"/>
        <v>32</v>
      </c>
    </row>
    <row r="2441" spans="1:35" x14ac:dyDescent="0.25">
      <c r="A2441" s="2" t="s">
        <v>1787</v>
      </c>
      <c r="B2441" s="2" t="s">
        <v>1759</v>
      </c>
      <c r="C2441" s="2" t="s">
        <v>1712</v>
      </c>
      <c r="D2441" s="4">
        <f t="shared" si="41"/>
        <v>37</v>
      </c>
    </row>
    <row r="2442" spans="1:35" x14ac:dyDescent="0.25">
      <c r="A2442" s="2" t="s">
        <v>1787</v>
      </c>
      <c r="B2442" s="2" t="s">
        <v>1758</v>
      </c>
      <c r="C2442" s="2" t="s">
        <v>1712</v>
      </c>
      <c r="D2442" s="4">
        <f t="shared" si="41"/>
        <v>39</v>
      </c>
    </row>
    <row r="2443" spans="1:35" x14ac:dyDescent="0.25">
      <c r="A2443" s="2" t="s">
        <v>1787</v>
      </c>
      <c r="B2443" s="2" t="s">
        <v>1757</v>
      </c>
      <c r="C2443" s="2" t="s">
        <v>1712</v>
      </c>
      <c r="D2443" s="4">
        <f t="shared" si="41"/>
        <v>45</v>
      </c>
    </row>
    <row r="2444" spans="1:35" x14ac:dyDescent="0.25">
      <c r="A2444" s="2" t="s">
        <v>1787</v>
      </c>
      <c r="B2444" s="2" t="s">
        <v>1756</v>
      </c>
      <c r="C2444" s="2" t="s">
        <v>1712</v>
      </c>
      <c r="D2444" s="4">
        <f t="shared" si="41"/>
        <v>46</v>
      </c>
      <c r="AC2444" s="2">
        <v>2.4E-2</v>
      </c>
    </row>
    <row r="2445" spans="1:35" x14ac:dyDescent="0.25">
      <c r="A2445" s="2" t="s">
        <v>1787</v>
      </c>
      <c r="B2445" s="2" t="s">
        <v>1755</v>
      </c>
      <c r="C2445" s="2" t="s">
        <v>1712</v>
      </c>
      <c r="D2445" s="4">
        <f t="shared" si="41"/>
        <v>107</v>
      </c>
    </row>
    <row r="2446" spans="1:35" x14ac:dyDescent="0.25">
      <c r="A2446" s="2" t="s">
        <v>1787</v>
      </c>
      <c r="B2446" s="2" t="s">
        <v>1754</v>
      </c>
      <c r="C2446" s="2" t="s">
        <v>1712</v>
      </c>
      <c r="D2446" s="4">
        <f t="shared" ref="D2446:D2509" si="43">IF(B2446="","",VALUE(LEFT(B2446,FIND(".|",B2446)-1)))</f>
        <v>250</v>
      </c>
    </row>
    <row r="2447" spans="1:35" x14ac:dyDescent="0.25">
      <c r="A2447" s="2" t="s">
        <v>1787</v>
      </c>
      <c r="B2447" s="2" t="s">
        <v>1753</v>
      </c>
      <c r="C2447" s="2" t="s">
        <v>1712</v>
      </c>
      <c r="D2447" s="4">
        <f t="shared" si="43"/>
        <v>72</v>
      </c>
      <c r="AC2447" s="2">
        <v>1.7999999999999999E-2</v>
      </c>
      <c r="AD2447" s="2" t="s">
        <v>708</v>
      </c>
    </row>
    <row r="2448" spans="1:35" x14ac:dyDescent="0.25">
      <c r="A2448" s="2" t="s">
        <v>1787</v>
      </c>
      <c r="B2448" s="2" t="s">
        <v>1752</v>
      </c>
      <c r="C2448" s="2" t="s">
        <v>1712</v>
      </c>
      <c r="D2448" s="4">
        <f t="shared" si="43"/>
        <v>59</v>
      </c>
      <c r="AC2448" s="2">
        <v>7.0430000000000001</v>
      </c>
      <c r="AI2448" s="2">
        <v>8.0449999999999999</v>
      </c>
    </row>
    <row r="2449" spans="1:36" x14ac:dyDescent="0.25">
      <c r="A2449" s="2" t="s">
        <v>1787</v>
      </c>
      <c r="B2449" s="2" t="s">
        <v>1751</v>
      </c>
      <c r="C2449" s="2" t="s">
        <v>1712</v>
      </c>
      <c r="D2449" s="4">
        <f t="shared" si="43"/>
        <v>61</v>
      </c>
    </row>
    <row r="2450" spans="1:36" x14ac:dyDescent="0.25">
      <c r="A2450" s="2" t="s">
        <v>1787</v>
      </c>
      <c r="B2450" s="2" t="s">
        <v>1750</v>
      </c>
      <c r="C2450" s="2" t="s">
        <v>1712</v>
      </c>
      <c r="D2450" s="4">
        <f t="shared" si="43"/>
        <v>178</v>
      </c>
    </row>
    <row r="2451" spans="1:36" x14ac:dyDescent="0.25">
      <c r="A2451" s="2" t="s">
        <v>1787</v>
      </c>
      <c r="B2451" s="2" t="s">
        <v>1749</v>
      </c>
      <c r="C2451" s="2" t="s">
        <v>1712</v>
      </c>
      <c r="D2451" s="4">
        <f t="shared" si="43"/>
        <v>238</v>
      </c>
    </row>
    <row r="2452" spans="1:36" x14ac:dyDescent="0.25">
      <c r="A2452" s="2" t="s">
        <v>1787</v>
      </c>
      <c r="B2452" s="2" t="s">
        <v>1748</v>
      </c>
      <c r="C2452" s="2" t="s">
        <v>1712</v>
      </c>
      <c r="D2452" s="4">
        <f t="shared" si="43"/>
        <v>74</v>
      </c>
    </row>
    <row r="2453" spans="1:36" x14ac:dyDescent="0.25">
      <c r="A2453" s="2" t="s">
        <v>1787</v>
      </c>
      <c r="B2453" s="2" t="s">
        <v>1747</v>
      </c>
      <c r="C2453" s="2" t="s">
        <v>1712</v>
      </c>
      <c r="D2453" s="4">
        <f t="shared" si="43"/>
        <v>75</v>
      </c>
    </row>
    <row r="2454" spans="1:36" x14ac:dyDescent="0.25">
      <c r="A2454" s="2" t="s">
        <v>1787</v>
      </c>
      <c r="B2454" s="2" t="s">
        <v>1746</v>
      </c>
      <c r="C2454" s="2" t="s">
        <v>1712</v>
      </c>
      <c r="D2454" s="4">
        <f t="shared" si="43"/>
        <v>81</v>
      </c>
    </row>
    <row r="2455" spans="1:36" x14ac:dyDescent="0.25">
      <c r="A2455" s="2" t="s">
        <v>1787</v>
      </c>
      <c r="B2455" s="2" t="s">
        <v>1745</v>
      </c>
      <c r="C2455" s="2" t="s">
        <v>1712</v>
      </c>
      <c r="D2455" s="4">
        <f t="shared" si="43"/>
        <v>90</v>
      </c>
      <c r="T2455" s="2">
        <v>7.3999999999999996E-2</v>
      </c>
    </row>
    <row r="2456" spans="1:36" x14ac:dyDescent="0.25">
      <c r="A2456" s="2" t="s">
        <v>1787</v>
      </c>
      <c r="B2456" s="2" t="s">
        <v>1744</v>
      </c>
      <c r="C2456" s="2" t="s">
        <v>1712</v>
      </c>
      <c r="D2456" s="4">
        <f t="shared" si="43"/>
        <v>175</v>
      </c>
      <c r="Z2456" s="2">
        <v>3.1E-2</v>
      </c>
      <c r="AC2456" s="2">
        <v>3.1E-2</v>
      </c>
    </row>
    <row r="2457" spans="1:36" x14ac:dyDescent="0.25">
      <c r="A2457" s="2" t="s">
        <v>1787</v>
      </c>
      <c r="B2457" s="2" t="s">
        <v>1743</v>
      </c>
      <c r="C2457" s="2" t="s">
        <v>1712</v>
      </c>
      <c r="D2457" s="4">
        <f t="shared" si="43"/>
        <v>114</v>
      </c>
    </row>
    <row r="2458" spans="1:36" x14ac:dyDescent="0.25">
      <c r="A2458" s="2" t="s">
        <v>1787</v>
      </c>
      <c r="B2458" s="2" t="s">
        <v>1742</v>
      </c>
      <c r="C2458" s="2" t="s">
        <v>1712</v>
      </c>
      <c r="D2458" s="4">
        <f t="shared" si="43"/>
        <v>122</v>
      </c>
    </row>
    <row r="2459" spans="1:36" x14ac:dyDescent="0.25">
      <c r="A2459" s="2" t="s">
        <v>1787</v>
      </c>
      <c r="B2459" s="2" t="s">
        <v>1741</v>
      </c>
      <c r="C2459" s="2" t="s">
        <v>1712</v>
      </c>
      <c r="D2459" s="4">
        <f t="shared" si="43"/>
        <v>123</v>
      </c>
    </row>
    <row r="2460" spans="1:36" x14ac:dyDescent="0.25">
      <c r="A2460" s="2" t="s">
        <v>1787</v>
      </c>
      <c r="B2460" s="2" t="s">
        <v>1740</v>
      </c>
      <c r="C2460" s="2" t="s">
        <v>1712</v>
      </c>
      <c r="D2460" s="4">
        <f t="shared" si="43"/>
        <v>124</v>
      </c>
      <c r="AC2460" s="2">
        <v>4.3079999999999998</v>
      </c>
      <c r="AI2460" s="2">
        <v>5.55</v>
      </c>
      <c r="AJ2460" s="2" t="s">
        <v>708</v>
      </c>
    </row>
    <row r="2461" spans="1:36" x14ac:dyDescent="0.25">
      <c r="A2461" s="2" t="s">
        <v>1787</v>
      </c>
      <c r="B2461" s="2" t="s">
        <v>1739</v>
      </c>
      <c r="C2461" s="2" t="s">
        <v>1712</v>
      </c>
      <c r="D2461" s="4">
        <f t="shared" si="43"/>
        <v>129</v>
      </c>
      <c r="AC2461" s="2">
        <v>2.4E-2</v>
      </c>
    </row>
    <row r="2462" spans="1:36" x14ac:dyDescent="0.25">
      <c r="A2462" s="2" t="s">
        <v>1787</v>
      </c>
      <c r="B2462" s="2" t="s">
        <v>1738</v>
      </c>
      <c r="C2462" s="2" t="s">
        <v>1712</v>
      </c>
      <c r="D2462" s="4">
        <f t="shared" si="43"/>
        <v>130</v>
      </c>
    </row>
    <row r="2463" spans="1:36" x14ac:dyDescent="0.25">
      <c r="A2463" s="2" t="s">
        <v>1787</v>
      </c>
      <c r="B2463" s="2" t="s">
        <v>1737</v>
      </c>
      <c r="C2463" s="2" t="s">
        <v>1712</v>
      </c>
      <c r="D2463" s="4">
        <f t="shared" si="43"/>
        <v>133</v>
      </c>
      <c r="AF2463" s="2">
        <v>6.0999999999999999E-2</v>
      </c>
      <c r="AG2463" s="2" t="s">
        <v>708</v>
      </c>
      <c r="AH2463" s="2" t="s">
        <v>1067</v>
      </c>
    </row>
    <row r="2464" spans="1:36" x14ac:dyDescent="0.25">
      <c r="A2464" s="2" t="s">
        <v>1787</v>
      </c>
      <c r="B2464" s="2" t="s">
        <v>1736</v>
      </c>
      <c r="C2464" s="2" t="s">
        <v>1712</v>
      </c>
      <c r="D2464" s="4">
        <f t="shared" si="43"/>
        <v>136</v>
      </c>
    </row>
    <row r="2465" spans="1:35" x14ac:dyDescent="0.25">
      <c r="A2465" s="2" t="s">
        <v>1787</v>
      </c>
      <c r="B2465" s="2" t="s">
        <v>1735</v>
      </c>
      <c r="C2465" s="2" t="s">
        <v>1712</v>
      </c>
      <c r="D2465" s="4">
        <f t="shared" si="43"/>
        <v>137</v>
      </c>
      <c r="AF2465" s="2">
        <v>0.14799999999999999</v>
      </c>
    </row>
    <row r="2466" spans="1:35" x14ac:dyDescent="0.25">
      <c r="A2466" s="2" t="s">
        <v>1787</v>
      </c>
      <c r="B2466" s="2" t="s">
        <v>1734</v>
      </c>
      <c r="C2466" s="2" t="s">
        <v>1712</v>
      </c>
      <c r="D2466" s="4">
        <f t="shared" si="43"/>
        <v>143</v>
      </c>
      <c r="AC2466" s="2">
        <v>3.1659999999999999</v>
      </c>
      <c r="AI2466" s="2">
        <v>2.3220000000000001</v>
      </c>
    </row>
    <row r="2467" spans="1:35" x14ac:dyDescent="0.25">
      <c r="A2467" s="2" t="s">
        <v>1787</v>
      </c>
      <c r="B2467" s="2" t="s">
        <v>1733</v>
      </c>
      <c r="C2467" s="2" t="s">
        <v>1712</v>
      </c>
      <c r="D2467" s="4">
        <f t="shared" si="43"/>
        <v>144</v>
      </c>
    </row>
    <row r="2468" spans="1:35" x14ac:dyDescent="0.25">
      <c r="A2468" s="2" t="s">
        <v>1787</v>
      </c>
      <c r="B2468" s="2" t="s">
        <v>1732</v>
      </c>
      <c r="C2468" s="2" t="s">
        <v>1712</v>
      </c>
      <c r="D2468" s="4">
        <f t="shared" si="43"/>
        <v>147</v>
      </c>
      <c r="Z2468" s="2">
        <v>0.11650000000000001</v>
      </c>
      <c r="AA2468" s="2" t="s">
        <v>708</v>
      </c>
      <c r="AC2468" s="2">
        <v>0.12529999999999999</v>
      </c>
      <c r="AD2468" s="2" t="s">
        <v>708</v>
      </c>
    </row>
    <row r="2469" spans="1:35" x14ac:dyDescent="0.25">
      <c r="A2469" s="2" t="s">
        <v>1787</v>
      </c>
      <c r="B2469" s="2" t="s">
        <v>1731</v>
      </c>
      <c r="C2469" s="2" t="s">
        <v>1712</v>
      </c>
      <c r="D2469" s="4">
        <f t="shared" si="43"/>
        <v>158</v>
      </c>
      <c r="W2469" s="2">
        <v>0.46</v>
      </c>
      <c r="X2469" s="2" t="s">
        <v>708</v>
      </c>
    </row>
    <row r="2470" spans="1:35" x14ac:dyDescent="0.25">
      <c r="A2470" s="2" t="s">
        <v>1787</v>
      </c>
      <c r="B2470" s="2" t="s">
        <v>1730</v>
      </c>
      <c r="C2470" s="2" t="s">
        <v>1712</v>
      </c>
      <c r="D2470" s="4">
        <f t="shared" si="43"/>
        <v>159</v>
      </c>
    </row>
    <row r="2471" spans="1:35" x14ac:dyDescent="0.25">
      <c r="A2471" s="2" t="s">
        <v>1787</v>
      </c>
      <c r="B2471" s="2" t="s">
        <v>1729</v>
      </c>
      <c r="C2471" s="2" t="s">
        <v>1712</v>
      </c>
      <c r="D2471" s="4">
        <f t="shared" si="43"/>
        <v>184</v>
      </c>
    </row>
    <row r="2472" spans="1:35" x14ac:dyDescent="0.25">
      <c r="A2472" s="2" t="s">
        <v>1787</v>
      </c>
      <c r="B2472" s="2" t="s">
        <v>1728</v>
      </c>
      <c r="C2472" s="2" t="s">
        <v>1712</v>
      </c>
      <c r="D2472" s="4">
        <f t="shared" si="43"/>
        <v>193</v>
      </c>
    </row>
    <row r="2473" spans="1:35" x14ac:dyDescent="0.25">
      <c r="A2473" s="2" t="s">
        <v>1787</v>
      </c>
      <c r="B2473" s="2" t="s">
        <v>1727</v>
      </c>
      <c r="C2473" s="2" t="s">
        <v>1712</v>
      </c>
      <c r="D2473" s="4">
        <f t="shared" si="43"/>
        <v>195</v>
      </c>
    </row>
    <row r="2474" spans="1:35" x14ac:dyDescent="0.25">
      <c r="A2474" s="2" t="s">
        <v>1787</v>
      </c>
      <c r="B2474" s="2" t="s">
        <v>1726</v>
      </c>
      <c r="C2474" s="2" t="s">
        <v>1712</v>
      </c>
      <c r="D2474" s="4">
        <f t="shared" si="43"/>
        <v>196</v>
      </c>
      <c r="W2474" s="3">
        <v>2.9999999999999997E-4</v>
      </c>
      <c r="X2474" s="2" t="s">
        <v>708</v>
      </c>
    </row>
    <row r="2475" spans="1:35" x14ac:dyDescent="0.25">
      <c r="A2475" s="2" t="s">
        <v>1787</v>
      </c>
      <c r="B2475" s="2" t="s">
        <v>1724</v>
      </c>
      <c r="C2475" s="2" t="s">
        <v>1712</v>
      </c>
      <c r="D2475" s="4">
        <f t="shared" si="43"/>
        <v>197</v>
      </c>
    </row>
    <row r="2476" spans="1:35" x14ac:dyDescent="0.25">
      <c r="A2476" s="2" t="s">
        <v>1787</v>
      </c>
      <c r="B2476" s="2" t="s">
        <v>1723</v>
      </c>
      <c r="C2476" s="2" t="s">
        <v>1712</v>
      </c>
      <c r="D2476" s="4">
        <f t="shared" si="43"/>
        <v>201</v>
      </c>
      <c r="AF2476" s="2">
        <v>0.13100000000000001</v>
      </c>
      <c r="AG2476" s="2" t="s">
        <v>708</v>
      </c>
    </row>
    <row r="2477" spans="1:35" x14ac:dyDescent="0.25">
      <c r="A2477" s="2" t="s">
        <v>1787</v>
      </c>
      <c r="B2477" s="2" t="s">
        <v>1722</v>
      </c>
      <c r="C2477" s="2" t="s">
        <v>1712</v>
      </c>
      <c r="D2477" s="4">
        <f t="shared" si="43"/>
        <v>202</v>
      </c>
      <c r="AC2477" s="2">
        <v>1</v>
      </c>
      <c r="AI2477" s="2">
        <v>1.77</v>
      </c>
    </row>
    <row r="2478" spans="1:35" x14ac:dyDescent="0.25">
      <c r="A2478" s="2" t="s">
        <v>1787</v>
      </c>
      <c r="B2478" s="2" t="s">
        <v>1721</v>
      </c>
      <c r="C2478" s="2" t="s">
        <v>1712</v>
      </c>
      <c r="D2478" s="4">
        <f t="shared" si="43"/>
        <v>277</v>
      </c>
    </row>
    <row r="2479" spans="1:35" x14ac:dyDescent="0.25">
      <c r="A2479" s="2" t="s">
        <v>1787</v>
      </c>
      <c r="B2479" s="2" t="s">
        <v>1720</v>
      </c>
      <c r="C2479" s="2" t="s">
        <v>1712</v>
      </c>
      <c r="D2479" s="4">
        <f t="shared" si="43"/>
        <v>276</v>
      </c>
    </row>
    <row r="2480" spans="1:35" x14ac:dyDescent="0.25">
      <c r="A2480" s="2" t="s">
        <v>1787</v>
      </c>
      <c r="B2480" s="2" t="s">
        <v>1719</v>
      </c>
      <c r="C2480" s="2" t="s">
        <v>1712</v>
      </c>
      <c r="D2480" s="4">
        <f t="shared" si="43"/>
        <v>209</v>
      </c>
    </row>
    <row r="2481" spans="1:37" x14ac:dyDescent="0.25">
      <c r="A2481" s="2" t="s">
        <v>1787</v>
      </c>
      <c r="B2481" s="2" t="s">
        <v>1718</v>
      </c>
      <c r="C2481" s="2" t="s">
        <v>1712</v>
      </c>
      <c r="D2481" s="4">
        <f t="shared" si="43"/>
        <v>217</v>
      </c>
    </row>
    <row r="2482" spans="1:37" x14ac:dyDescent="0.25">
      <c r="A2482" s="2" t="s">
        <v>1787</v>
      </c>
      <c r="B2482" s="2" t="s">
        <v>1717</v>
      </c>
      <c r="C2482" s="2" t="s">
        <v>1712</v>
      </c>
      <c r="D2482" s="4">
        <f t="shared" si="43"/>
        <v>222</v>
      </c>
      <c r="AC2482" s="2">
        <v>1.881</v>
      </c>
      <c r="AE2482" s="2" t="s">
        <v>1068</v>
      </c>
      <c r="AI2482" s="2">
        <v>2.0659999999999998</v>
      </c>
      <c r="AJ2482" s="2" t="s">
        <v>745</v>
      </c>
      <c r="AK2482" s="2" t="s">
        <v>1069</v>
      </c>
    </row>
    <row r="2483" spans="1:37" x14ac:dyDescent="0.25">
      <c r="A2483" s="2" t="s">
        <v>1787</v>
      </c>
      <c r="B2483" s="2" t="s">
        <v>1716</v>
      </c>
      <c r="C2483" s="2" t="s">
        <v>1712</v>
      </c>
      <c r="D2483" s="4">
        <f t="shared" si="43"/>
        <v>226</v>
      </c>
    </row>
    <row r="2484" spans="1:37" x14ac:dyDescent="0.25">
      <c r="A2484" s="2" t="s">
        <v>1787</v>
      </c>
      <c r="B2484" s="2" t="s">
        <v>1715</v>
      </c>
      <c r="C2484" s="2" t="s">
        <v>1712</v>
      </c>
      <c r="D2484" s="4">
        <f t="shared" si="43"/>
        <v>215</v>
      </c>
    </row>
    <row r="2485" spans="1:37" x14ac:dyDescent="0.25">
      <c r="A2485" s="2" t="s">
        <v>1787</v>
      </c>
      <c r="B2485" s="2" t="s">
        <v>1714</v>
      </c>
      <c r="C2485" s="2" t="s">
        <v>1712</v>
      </c>
      <c r="D2485" s="4">
        <f t="shared" si="43"/>
        <v>251</v>
      </c>
      <c r="W2485" s="2">
        <v>6.7000000000000004E-2</v>
      </c>
    </row>
    <row r="2486" spans="1:37" x14ac:dyDescent="0.25">
      <c r="A2486" s="2" t="s">
        <v>1787</v>
      </c>
      <c r="B2486" s="2" t="s">
        <v>1713</v>
      </c>
      <c r="C2486" s="2" t="s">
        <v>1712</v>
      </c>
      <c r="D2486" s="4">
        <f t="shared" si="43"/>
        <v>181</v>
      </c>
      <c r="AC2486" s="2">
        <v>0.42</v>
      </c>
      <c r="AD2486" s="2" t="s">
        <v>708</v>
      </c>
    </row>
    <row r="2487" spans="1:37" x14ac:dyDescent="0.25">
      <c r="A2487" s="2" t="s">
        <v>1787</v>
      </c>
      <c r="B2487" s="2" t="s">
        <v>1711</v>
      </c>
      <c r="C2487" s="2" t="s">
        <v>1672</v>
      </c>
      <c r="D2487" s="4">
        <f t="shared" si="43"/>
        <v>8</v>
      </c>
      <c r="AI2487" s="3">
        <v>6.9999999999999999E-4</v>
      </c>
    </row>
    <row r="2488" spans="1:37" x14ac:dyDescent="0.25">
      <c r="A2488" s="2" t="s">
        <v>1787</v>
      </c>
      <c r="B2488" s="2" t="s">
        <v>1709</v>
      </c>
      <c r="C2488" s="2" t="s">
        <v>1672</v>
      </c>
      <c r="D2488" s="4">
        <f t="shared" si="43"/>
        <v>9</v>
      </c>
      <c r="AI2488" s="2">
        <v>11.33</v>
      </c>
    </row>
    <row r="2489" spans="1:37" x14ac:dyDescent="0.25">
      <c r="A2489" s="2" t="s">
        <v>1787</v>
      </c>
      <c r="B2489" s="2" t="s">
        <v>1708</v>
      </c>
      <c r="C2489" s="2" t="s">
        <v>1672</v>
      </c>
      <c r="D2489" s="4">
        <f t="shared" si="43"/>
        <v>12</v>
      </c>
    </row>
    <row r="2490" spans="1:37" x14ac:dyDescent="0.25">
      <c r="A2490" s="2" t="s">
        <v>1787</v>
      </c>
      <c r="B2490" s="2" t="s">
        <v>1706</v>
      </c>
      <c r="C2490" s="2" t="s">
        <v>1672</v>
      </c>
      <c r="D2490" s="4">
        <f t="shared" si="43"/>
        <v>14</v>
      </c>
    </row>
    <row r="2491" spans="1:37" x14ac:dyDescent="0.25">
      <c r="A2491" s="2" t="s">
        <v>1787</v>
      </c>
      <c r="B2491" s="2" t="s">
        <v>1704</v>
      </c>
      <c r="C2491" s="2" t="s">
        <v>1672</v>
      </c>
      <c r="D2491" s="4">
        <f t="shared" si="43"/>
        <v>23</v>
      </c>
    </row>
    <row r="2492" spans="1:37" x14ac:dyDescent="0.25">
      <c r="A2492" s="2" t="s">
        <v>1787</v>
      </c>
      <c r="B2492" s="2" t="s">
        <v>1703</v>
      </c>
      <c r="C2492" s="2" t="s">
        <v>1672</v>
      </c>
      <c r="D2492" s="4">
        <f t="shared" si="43"/>
        <v>19</v>
      </c>
    </row>
    <row r="2493" spans="1:37" x14ac:dyDescent="0.25">
      <c r="A2493" s="2" t="s">
        <v>1787</v>
      </c>
      <c r="B2493" s="2" t="s">
        <v>1702</v>
      </c>
      <c r="C2493" s="2" t="s">
        <v>1672</v>
      </c>
      <c r="D2493" s="4">
        <f t="shared" si="43"/>
        <v>21</v>
      </c>
    </row>
    <row r="2494" spans="1:37" x14ac:dyDescent="0.25">
      <c r="A2494" s="2" t="s">
        <v>1787</v>
      </c>
      <c r="B2494" s="2" t="s">
        <v>1701</v>
      </c>
      <c r="C2494" s="2" t="s">
        <v>1672</v>
      </c>
      <c r="D2494" s="4">
        <f t="shared" si="43"/>
        <v>33</v>
      </c>
      <c r="W2494" s="2">
        <v>1.0309999999999999</v>
      </c>
      <c r="X2494" s="2" t="s">
        <v>712</v>
      </c>
      <c r="Z2494" s="2">
        <v>1.871</v>
      </c>
      <c r="AA2494" s="2" t="s">
        <v>712</v>
      </c>
    </row>
    <row r="2495" spans="1:37" x14ac:dyDescent="0.25">
      <c r="A2495" s="2" t="s">
        <v>1787</v>
      </c>
      <c r="B2495" s="2" t="s">
        <v>1700</v>
      </c>
      <c r="C2495" s="2" t="s">
        <v>1672</v>
      </c>
      <c r="D2495" s="4">
        <f t="shared" si="43"/>
        <v>40</v>
      </c>
      <c r="AF2495" s="2">
        <v>2.778</v>
      </c>
    </row>
    <row r="2496" spans="1:37" x14ac:dyDescent="0.25">
      <c r="A2496" s="2" t="s">
        <v>1787</v>
      </c>
      <c r="B2496" s="2" t="s">
        <v>1699</v>
      </c>
      <c r="C2496" s="2" t="s">
        <v>1672</v>
      </c>
      <c r="D2496" s="4">
        <f t="shared" si="43"/>
        <v>44</v>
      </c>
      <c r="AI2496" s="2">
        <v>1.073</v>
      </c>
    </row>
    <row r="2497" spans="1:39" x14ac:dyDescent="0.25">
      <c r="A2497" s="2" t="s">
        <v>1787</v>
      </c>
      <c r="B2497" s="2" t="s">
        <v>1698</v>
      </c>
      <c r="C2497" s="2" t="s">
        <v>1672</v>
      </c>
      <c r="D2497" s="4">
        <f t="shared" si="43"/>
        <v>48</v>
      </c>
      <c r="AL2497" s="2">
        <v>0.79330000000000001</v>
      </c>
    </row>
    <row r="2498" spans="1:39" x14ac:dyDescent="0.25">
      <c r="A2498" s="2" t="s">
        <v>1787</v>
      </c>
      <c r="B2498" s="2" t="s">
        <v>1697</v>
      </c>
      <c r="C2498" s="2" t="s">
        <v>1672</v>
      </c>
      <c r="D2498" s="4">
        <f t="shared" si="43"/>
        <v>49</v>
      </c>
      <c r="AL2498" s="2">
        <v>2.6440000000000001</v>
      </c>
    </row>
    <row r="2499" spans="1:39" x14ac:dyDescent="0.25">
      <c r="A2499" s="2" t="s">
        <v>1787</v>
      </c>
      <c r="B2499" s="2" t="s">
        <v>1696</v>
      </c>
      <c r="C2499" s="2" t="s">
        <v>1672</v>
      </c>
      <c r="D2499" s="4">
        <f t="shared" si="43"/>
        <v>55</v>
      </c>
      <c r="AF2499" s="2">
        <v>0</v>
      </c>
      <c r="AI2499" s="2">
        <v>0</v>
      </c>
      <c r="AJ2499" s="2" t="s">
        <v>708</v>
      </c>
    </row>
    <row r="2500" spans="1:39" x14ac:dyDescent="0.25">
      <c r="A2500" s="2" t="s">
        <v>1787</v>
      </c>
      <c r="B2500" s="2" t="s">
        <v>1695</v>
      </c>
      <c r="C2500" s="2" t="s">
        <v>1672</v>
      </c>
      <c r="D2500" s="4">
        <f t="shared" si="43"/>
        <v>56</v>
      </c>
      <c r="Z2500" s="2">
        <v>0.38600000000000001</v>
      </c>
    </row>
    <row r="2501" spans="1:39" x14ac:dyDescent="0.25">
      <c r="A2501" s="2" t="s">
        <v>1787</v>
      </c>
      <c r="B2501" s="2" t="s">
        <v>1694</v>
      </c>
      <c r="C2501" s="2" t="s">
        <v>1672</v>
      </c>
      <c r="D2501" s="4">
        <f t="shared" si="43"/>
        <v>58</v>
      </c>
    </row>
    <row r="2502" spans="1:39" x14ac:dyDescent="0.25">
      <c r="A2502" s="2" t="s">
        <v>1787</v>
      </c>
      <c r="B2502" s="2" t="s">
        <v>1693</v>
      </c>
      <c r="C2502" s="2" t="s">
        <v>1672</v>
      </c>
      <c r="D2502" s="4">
        <f t="shared" si="43"/>
        <v>60</v>
      </c>
      <c r="AF2502" s="2">
        <v>0.63500000000000001</v>
      </c>
      <c r="AG2502" s="2" t="s">
        <v>708</v>
      </c>
    </row>
    <row r="2503" spans="1:39" x14ac:dyDescent="0.25">
      <c r="A2503" s="2" t="s">
        <v>1787</v>
      </c>
      <c r="B2503" s="2" t="s">
        <v>1692</v>
      </c>
      <c r="C2503" s="2" t="s">
        <v>1672</v>
      </c>
      <c r="D2503" s="4">
        <f t="shared" si="43"/>
        <v>86</v>
      </c>
      <c r="AF2503" s="2">
        <v>0</v>
      </c>
      <c r="AL2503" s="2">
        <v>1E-3</v>
      </c>
      <c r="AM2503" s="2" t="s">
        <v>708</v>
      </c>
    </row>
    <row r="2504" spans="1:39" x14ac:dyDescent="0.25">
      <c r="A2504" s="2" t="s">
        <v>1787</v>
      </c>
      <c r="B2504" s="2" t="s">
        <v>1691</v>
      </c>
      <c r="C2504" s="2" t="s">
        <v>1672</v>
      </c>
      <c r="D2504" s="4">
        <f t="shared" si="43"/>
        <v>89</v>
      </c>
    </row>
    <row r="2505" spans="1:39" x14ac:dyDescent="0.25">
      <c r="A2505" s="2" t="s">
        <v>1787</v>
      </c>
      <c r="B2505" s="2" t="s">
        <v>1690</v>
      </c>
      <c r="C2505" s="2" t="s">
        <v>1672</v>
      </c>
      <c r="D2505" s="4">
        <f t="shared" si="43"/>
        <v>91</v>
      </c>
    </row>
    <row r="2506" spans="1:39" x14ac:dyDescent="0.25">
      <c r="A2506" s="2" t="s">
        <v>1787</v>
      </c>
      <c r="B2506" s="2" t="s">
        <v>1689</v>
      </c>
      <c r="C2506" s="2" t="s">
        <v>1672</v>
      </c>
      <c r="D2506" s="4">
        <f t="shared" si="43"/>
        <v>93</v>
      </c>
    </row>
    <row r="2507" spans="1:39" x14ac:dyDescent="0.25">
      <c r="A2507" s="2" t="s">
        <v>1787</v>
      </c>
      <c r="B2507" s="2" t="s">
        <v>1688</v>
      </c>
      <c r="C2507" s="2" t="s">
        <v>1672</v>
      </c>
      <c r="D2507" s="4">
        <f t="shared" si="43"/>
        <v>95</v>
      </c>
      <c r="AF2507" s="2">
        <v>0.16400000000000001</v>
      </c>
    </row>
    <row r="2508" spans="1:39" x14ac:dyDescent="0.25">
      <c r="A2508" s="2" t="s">
        <v>1787</v>
      </c>
      <c r="B2508" s="2" t="s">
        <v>1687</v>
      </c>
      <c r="C2508" s="2" t="s">
        <v>1672</v>
      </c>
      <c r="D2508" s="4">
        <f t="shared" si="43"/>
        <v>109</v>
      </c>
      <c r="Z2508" s="2">
        <v>0.85350000000000004</v>
      </c>
      <c r="AA2508" s="2" t="s">
        <v>708</v>
      </c>
    </row>
    <row r="2509" spans="1:39" x14ac:dyDescent="0.25">
      <c r="A2509" s="2" t="s">
        <v>1787</v>
      </c>
      <c r="B2509" s="2" t="s">
        <v>1686</v>
      </c>
      <c r="C2509" s="2" t="s">
        <v>1672</v>
      </c>
      <c r="D2509" s="4">
        <f t="shared" si="43"/>
        <v>138</v>
      </c>
      <c r="Q2509" s="2">
        <v>16.63</v>
      </c>
      <c r="R2509" s="2" t="s">
        <v>712</v>
      </c>
      <c r="AC2509" s="2">
        <v>25.6</v>
      </c>
      <c r="AD2509" s="2" t="s">
        <v>708</v>
      </c>
      <c r="AF2509" s="2">
        <v>28.79</v>
      </c>
      <c r="AG2509" s="2" t="s">
        <v>708</v>
      </c>
      <c r="AI2509" s="2">
        <v>29.99</v>
      </c>
      <c r="AJ2509" s="2" t="s">
        <v>708</v>
      </c>
    </row>
    <row r="2510" spans="1:39" x14ac:dyDescent="0.25">
      <c r="A2510" s="2" t="s">
        <v>1787</v>
      </c>
      <c r="B2510" s="2" t="s">
        <v>1685</v>
      </c>
      <c r="C2510" s="2" t="s">
        <v>1672</v>
      </c>
      <c r="D2510" s="4">
        <f t="shared" ref="D2510:D2573" si="44">IF(B2510="","",VALUE(LEFT(B2510,FIND(".|",B2510)-1)))</f>
        <v>157</v>
      </c>
    </row>
    <row r="2511" spans="1:39" x14ac:dyDescent="0.25">
      <c r="A2511" s="2" t="s">
        <v>1787</v>
      </c>
      <c r="B2511" s="2" t="s">
        <v>1684</v>
      </c>
      <c r="C2511" s="2" t="s">
        <v>1672</v>
      </c>
      <c r="D2511" s="4">
        <f t="shared" si="44"/>
        <v>166</v>
      </c>
    </row>
    <row r="2512" spans="1:39" x14ac:dyDescent="0.25">
      <c r="A2512" s="2" t="s">
        <v>1787</v>
      </c>
      <c r="B2512" s="2" t="s">
        <v>1683</v>
      </c>
      <c r="C2512" s="2" t="s">
        <v>1672</v>
      </c>
      <c r="D2512" s="4">
        <f t="shared" si="44"/>
        <v>169</v>
      </c>
      <c r="AI2512" s="2">
        <v>0.44400000000000001</v>
      </c>
      <c r="AJ2512" s="2" t="s">
        <v>708</v>
      </c>
    </row>
    <row r="2513" spans="1:38" x14ac:dyDescent="0.25">
      <c r="A2513" s="2" t="s">
        <v>1787</v>
      </c>
      <c r="B2513" s="2" t="s">
        <v>1682</v>
      </c>
      <c r="C2513" s="2" t="s">
        <v>1672</v>
      </c>
      <c r="D2513" s="4">
        <f t="shared" si="44"/>
        <v>170</v>
      </c>
      <c r="AI2513" s="2">
        <v>1.7649999999999999</v>
      </c>
    </row>
    <row r="2514" spans="1:38" x14ac:dyDescent="0.25">
      <c r="A2514" s="2" t="s">
        <v>1787</v>
      </c>
      <c r="B2514" s="2" t="s">
        <v>1681</v>
      </c>
      <c r="C2514" s="2" t="s">
        <v>1672</v>
      </c>
      <c r="D2514" s="4">
        <f t="shared" si="44"/>
        <v>177</v>
      </c>
      <c r="W2514" s="2">
        <v>0.21809999999999999</v>
      </c>
      <c r="AC2514" s="2">
        <v>0.18920000000000001</v>
      </c>
      <c r="AF2514" s="2">
        <v>0.20300000000000001</v>
      </c>
      <c r="AI2514" s="2">
        <v>0.17269999999999999</v>
      </c>
    </row>
    <row r="2515" spans="1:38" x14ac:dyDescent="0.25">
      <c r="A2515" s="2" t="s">
        <v>1787</v>
      </c>
      <c r="B2515" s="2" t="s">
        <v>1680</v>
      </c>
      <c r="C2515" s="2" t="s">
        <v>1672</v>
      </c>
      <c r="D2515" s="4">
        <f t="shared" si="44"/>
        <v>188</v>
      </c>
      <c r="AI2515" s="2">
        <v>7.6E-3</v>
      </c>
      <c r="AJ2515" s="2" t="s">
        <v>708</v>
      </c>
    </row>
    <row r="2516" spans="1:38" x14ac:dyDescent="0.25">
      <c r="A2516" s="2" t="s">
        <v>1787</v>
      </c>
      <c r="B2516" s="2" t="s">
        <v>1679</v>
      </c>
      <c r="C2516" s="2" t="s">
        <v>1672</v>
      </c>
      <c r="D2516" s="4">
        <f t="shared" si="44"/>
        <v>189</v>
      </c>
    </row>
    <row r="2517" spans="1:38" x14ac:dyDescent="0.25">
      <c r="A2517" s="2" t="s">
        <v>1787</v>
      </c>
      <c r="B2517" s="2" t="s">
        <v>1678</v>
      </c>
      <c r="C2517" s="2" t="s">
        <v>1672</v>
      </c>
      <c r="D2517" s="4">
        <f t="shared" si="44"/>
        <v>191</v>
      </c>
      <c r="AF2517" s="2">
        <v>0</v>
      </c>
      <c r="AL2517" s="2">
        <v>0</v>
      </c>
    </row>
    <row r="2518" spans="1:38" x14ac:dyDescent="0.25">
      <c r="A2518" s="2" t="s">
        <v>1787</v>
      </c>
      <c r="B2518" s="2" t="s">
        <v>1677</v>
      </c>
      <c r="C2518" s="2" t="s">
        <v>1672</v>
      </c>
      <c r="D2518" s="4">
        <f t="shared" si="44"/>
        <v>207</v>
      </c>
      <c r="AF2518" s="2">
        <v>4.9299999999999997E-2</v>
      </c>
      <c r="AG2518" s="2" t="s">
        <v>745</v>
      </c>
    </row>
    <row r="2519" spans="1:38" x14ac:dyDescent="0.25">
      <c r="A2519" s="2" t="s">
        <v>1787</v>
      </c>
      <c r="B2519" s="2" t="s">
        <v>1676</v>
      </c>
      <c r="C2519" s="2" t="s">
        <v>1672</v>
      </c>
      <c r="D2519" s="4">
        <f t="shared" si="44"/>
        <v>220</v>
      </c>
      <c r="AI2519" s="2">
        <v>0.10780000000000001</v>
      </c>
    </row>
    <row r="2520" spans="1:38" x14ac:dyDescent="0.25">
      <c r="A2520" s="2" t="s">
        <v>1787</v>
      </c>
      <c r="B2520" s="2" t="s">
        <v>1675</v>
      </c>
      <c r="C2520" s="2" t="s">
        <v>1672</v>
      </c>
      <c r="D2520" s="4">
        <f t="shared" si="44"/>
        <v>231</v>
      </c>
      <c r="Q2520" s="2">
        <v>115</v>
      </c>
      <c r="R2520" s="2" t="s">
        <v>712</v>
      </c>
      <c r="W2520" s="2">
        <v>109.5</v>
      </c>
      <c r="AC2520" s="2">
        <v>115</v>
      </c>
      <c r="AF2520" s="2">
        <v>109.7</v>
      </c>
      <c r="AI2520" s="2">
        <v>104.9</v>
      </c>
    </row>
    <row r="2521" spans="1:38" x14ac:dyDescent="0.25">
      <c r="A2521" s="2" t="s">
        <v>1787</v>
      </c>
      <c r="B2521" s="2" t="s">
        <v>1674</v>
      </c>
      <c r="C2521" s="2" t="s">
        <v>1672</v>
      </c>
      <c r="D2521" s="4">
        <f t="shared" si="44"/>
        <v>234</v>
      </c>
      <c r="AC2521" s="2">
        <v>0.14000000000000001</v>
      </c>
    </row>
    <row r="2522" spans="1:38" x14ac:dyDescent="0.25">
      <c r="A2522" s="2" t="s">
        <v>1787</v>
      </c>
      <c r="B2522" s="2" t="s">
        <v>1673</v>
      </c>
      <c r="C2522" s="2" t="s">
        <v>1672</v>
      </c>
      <c r="D2522" s="4">
        <f t="shared" si="44"/>
        <v>236</v>
      </c>
    </row>
    <row r="2523" spans="1:38" x14ac:dyDescent="0.25">
      <c r="A2523" s="2" t="s">
        <v>1787</v>
      </c>
      <c r="B2523" s="2" t="s">
        <v>1671</v>
      </c>
      <c r="C2523" s="2" t="s">
        <v>1620</v>
      </c>
      <c r="D2523" s="4">
        <f t="shared" si="44"/>
        <v>2</v>
      </c>
      <c r="AC2523" s="2">
        <v>3.0419999999999998</v>
      </c>
    </row>
    <row r="2524" spans="1:38" x14ac:dyDescent="0.25">
      <c r="A2524" s="2" t="s">
        <v>1787</v>
      </c>
      <c r="B2524" s="2" t="s">
        <v>1670</v>
      </c>
      <c r="C2524" s="2" t="s">
        <v>1620</v>
      </c>
      <c r="D2524" s="4">
        <f t="shared" si="44"/>
        <v>1</v>
      </c>
      <c r="AC2524" s="2">
        <v>0.47499999999999998</v>
      </c>
      <c r="AF2524" s="2">
        <v>0.61099999999999999</v>
      </c>
    </row>
    <row r="2525" spans="1:38" x14ac:dyDescent="0.25">
      <c r="A2525" s="2" t="s">
        <v>1787</v>
      </c>
      <c r="B2525" s="2" t="s">
        <v>1669</v>
      </c>
      <c r="C2525" s="2" t="s">
        <v>1620</v>
      </c>
      <c r="D2525" s="4">
        <f t="shared" si="44"/>
        <v>52</v>
      </c>
      <c r="Z2525" s="2">
        <v>1.0980000000000001</v>
      </c>
      <c r="AC2525" s="2">
        <v>0.54500000000000004</v>
      </c>
      <c r="AF2525" s="2">
        <v>0.70699999999999996</v>
      </c>
    </row>
    <row r="2526" spans="1:38" x14ac:dyDescent="0.25">
      <c r="A2526" s="2" t="s">
        <v>1787</v>
      </c>
      <c r="B2526" s="2" t="s">
        <v>1668</v>
      </c>
      <c r="C2526" s="2" t="s">
        <v>1620</v>
      </c>
      <c r="D2526" s="4">
        <f t="shared" si="44"/>
        <v>13</v>
      </c>
      <c r="AF2526" s="2">
        <v>0.2387</v>
      </c>
    </row>
    <row r="2527" spans="1:38" x14ac:dyDescent="0.25">
      <c r="A2527" s="2" t="s">
        <v>1787</v>
      </c>
      <c r="B2527" s="2" t="s">
        <v>1667</v>
      </c>
      <c r="C2527" s="2" t="s">
        <v>1620</v>
      </c>
      <c r="D2527" s="4">
        <f t="shared" si="44"/>
        <v>16</v>
      </c>
      <c r="AI2527" s="2">
        <v>28.48</v>
      </c>
    </row>
    <row r="2528" spans="1:38" x14ac:dyDescent="0.25">
      <c r="A2528" s="2" t="s">
        <v>1787</v>
      </c>
      <c r="B2528" s="2" t="s">
        <v>1666</v>
      </c>
      <c r="C2528" s="2" t="s">
        <v>1620</v>
      </c>
      <c r="D2528" s="4">
        <f t="shared" si="44"/>
        <v>18</v>
      </c>
      <c r="AI2528" s="2">
        <v>0</v>
      </c>
    </row>
    <row r="2529" spans="1:38" x14ac:dyDescent="0.25">
      <c r="A2529" s="2" t="s">
        <v>1787</v>
      </c>
      <c r="B2529" s="2" t="s">
        <v>1665</v>
      </c>
      <c r="C2529" s="2" t="s">
        <v>1620</v>
      </c>
      <c r="D2529" s="4">
        <f t="shared" si="44"/>
        <v>26</v>
      </c>
      <c r="Z2529" s="3">
        <v>5.0000000000000001E-4</v>
      </c>
      <c r="AA2529" s="2" t="s">
        <v>708</v>
      </c>
    </row>
    <row r="2530" spans="1:38" x14ac:dyDescent="0.25">
      <c r="A2530" s="2" t="s">
        <v>1787</v>
      </c>
      <c r="B2530" s="2" t="s">
        <v>1664</v>
      </c>
      <c r="C2530" s="2" t="s">
        <v>1620</v>
      </c>
      <c r="D2530" s="4">
        <f t="shared" si="44"/>
        <v>115</v>
      </c>
    </row>
    <row r="2531" spans="1:38" x14ac:dyDescent="0.25">
      <c r="A2531" s="2" t="s">
        <v>1787</v>
      </c>
      <c r="B2531" s="2" t="s">
        <v>1663</v>
      </c>
      <c r="C2531" s="2" t="s">
        <v>1620</v>
      </c>
      <c r="D2531" s="4">
        <f t="shared" si="44"/>
        <v>351</v>
      </c>
      <c r="Q2531" s="2">
        <v>62</v>
      </c>
      <c r="Z2531" s="2">
        <v>87</v>
      </c>
      <c r="AF2531" s="2">
        <v>101.4</v>
      </c>
      <c r="AG2531" s="2" t="s">
        <v>708</v>
      </c>
      <c r="AL2531" s="2">
        <v>112.6</v>
      </c>
    </row>
    <row r="2532" spans="1:38" x14ac:dyDescent="0.25">
      <c r="A2532" s="2" t="s">
        <v>1787</v>
      </c>
      <c r="B2532" s="2" t="s">
        <v>1662</v>
      </c>
      <c r="C2532" s="2" t="s">
        <v>1620</v>
      </c>
      <c r="D2532" s="4">
        <f t="shared" si="44"/>
        <v>116</v>
      </c>
    </row>
    <row r="2533" spans="1:38" x14ac:dyDescent="0.25">
      <c r="A2533" s="2" t="s">
        <v>1787</v>
      </c>
      <c r="B2533" s="2" t="s">
        <v>1661</v>
      </c>
      <c r="C2533" s="2" t="s">
        <v>1620</v>
      </c>
      <c r="D2533" s="4">
        <f t="shared" si="44"/>
        <v>73</v>
      </c>
      <c r="AF2533" s="2">
        <v>0.61599999999999999</v>
      </c>
    </row>
    <row r="2534" spans="1:38" x14ac:dyDescent="0.25">
      <c r="A2534" s="2" t="s">
        <v>1787</v>
      </c>
      <c r="B2534" s="2" t="s">
        <v>1660</v>
      </c>
      <c r="C2534" s="2" t="s">
        <v>1620</v>
      </c>
      <c r="D2534" s="4">
        <f t="shared" si="44"/>
        <v>100</v>
      </c>
      <c r="AF2534" s="2">
        <v>230.4</v>
      </c>
      <c r="AI2534" s="2">
        <v>251</v>
      </c>
    </row>
    <row r="2535" spans="1:38" x14ac:dyDescent="0.25">
      <c r="A2535" s="2" t="s">
        <v>1787</v>
      </c>
      <c r="B2535" s="2" t="s">
        <v>1659</v>
      </c>
      <c r="C2535" s="2" t="s">
        <v>1620</v>
      </c>
      <c r="D2535" s="4">
        <f t="shared" si="44"/>
        <v>101</v>
      </c>
      <c r="AC2535" s="2">
        <v>17.61</v>
      </c>
    </row>
    <row r="2536" spans="1:38" x14ac:dyDescent="0.25">
      <c r="A2536" s="2" t="s">
        <v>1787</v>
      </c>
      <c r="B2536" s="2" t="s">
        <v>1658</v>
      </c>
      <c r="C2536" s="2" t="s">
        <v>1620</v>
      </c>
      <c r="D2536" s="4">
        <f t="shared" si="44"/>
        <v>102</v>
      </c>
      <c r="AF2536" s="2">
        <v>53.1</v>
      </c>
    </row>
    <row r="2537" spans="1:38" x14ac:dyDescent="0.25">
      <c r="A2537" s="2" t="s">
        <v>1787</v>
      </c>
      <c r="B2537" s="2" t="s">
        <v>1657</v>
      </c>
      <c r="C2537" s="2" t="s">
        <v>1620</v>
      </c>
      <c r="D2537" s="4">
        <f t="shared" si="44"/>
        <v>103</v>
      </c>
    </row>
    <row r="2538" spans="1:38" x14ac:dyDescent="0.25">
      <c r="A2538" s="2" t="s">
        <v>1787</v>
      </c>
      <c r="B2538" s="2" t="s">
        <v>1655</v>
      </c>
      <c r="C2538" s="2" t="s">
        <v>1620</v>
      </c>
      <c r="D2538" s="4">
        <f t="shared" si="44"/>
        <v>105</v>
      </c>
      <c r="Z2538" s="2">
        <v>0.98199999999999998</v>
      </c>
      <c r="AA2538" s="2" t="s">
        <v>712</v>
      </c>
    </row>
    <row r="2539" spans="1:38" x14ac:dyDescent="0.25">
      <c r="A2539" s="2" t="s">
        <v>1787</v>
      </c>
      <c r="B2539" s="2" t="s">
        <v>1654</v>
      </c>
      <c r="C2539" s="2" t="s">
        <v>1620</v>
      </c>
      <c r="D2539" s="4">
        <f t="shared" si="44"/>
        <v>110</v>
      </c>
      <c r="Z2539" s="2">
        <v>12.19</v>
      </c>
      <c r="AA2539" s="2" t="s">
        <v>708</v>
      </c>
      <c r="AC2539" s="2">
        <v>10.64</v>
      </c>
      <c r="AD2539" s="2" t="s">
        <v>712</v>
      </c>
      <c r="AF2539" s="2">
        <v>10.33</v>
      </c>
      <c r="AG2539" s="2" t="s">
        <v>712</v>
      </c>
      <c r="AI2539" s="2">
        <v>9.3719999999999999</v>
      </c>
      <c r="AJ2539" s="2" t="s">
        <v>712</v>
      </c>
    </row>
    <row r="2540" spans="1:38" x14ac:dyDescent="0.25">
      <c r="A2540" s="2" t="s">
        <v>1787</v>
      </c>
      <c r="B2540" s="2" t="s">
        <v>1653</v>
      </c>
      <c r="C2540" s="2" t="s">
        <v>1620</v>
      </c>
      <c r="D2540" s="4">
        <f t="shared" si="44"/>
        <v>112</v>
      </c>
      <c r="AF2540" s="2">
        <v>0.55330000000000001</v>
      </c>
      <c r="AH2540" s="2" t="s">
        <v>1070</v>
      </c>
    </row>
    <row r="2541" spans="1:38" x14ac:dyDescent="0.25">
      <c r="A2541" s="2" t="s">
        <v>1787</v>
      </c>
      <c r="B2541" s="2" t="s">
        <v>1652</v>
      </c>
      <c r="C2541" s="2" t="s">
        <v>1620</v>
      </c>
      <c r="D2541" s="4">
        <f t="shared" si="44"/>
        <v>108</v>
      </c>
      <c r="AC2541" s="2">
        <v>1.157</v>
      </c>
      <c r="AF2541" s="2">
        <v>1.2170000000000001</v>
      </c>
      <c r="AI2541" s="2">
        <v>1.03</v>
      </c>
    </row>
    <row r="2542" spans="1:38" x14ac:dyDescent="0.25">
      <c r="A2542" s="2" t="s">
        <v>1787</v>
      </c>
      <c r="B2542" s="2" t="s">
        <v>1651</v>
      </c>
      <c r="C2542" s="2" t="s">
        <v>1620</v>
      </c>
      <c r="D2542" s="4">
        <f t="shared" si="44"/>
        <v>118</v>
      </c>
      <c r="AC2542" s="2">
        <v>0.41499999999999998</v>
      </c>
    </row>
    <row r="2543" spans="1:38" x14ac:dyDescent="0.25">
      <c r="A2543" s="2" t="s">
        <v>1787</v>
      </c>
      <c r="B2543" s="2" t="s">
        <v>1650</v>
      </c>
      <c r="C2543" s="2" t="s">
        <v>1620</v>
      </c>
      <c r="D2543" s="4">
        <f t="shared" si="44"/>
        <v>113</v>
      </c>
      <c r="Z2543" s="2">
        <v>0.63600000000000001</v>
      </c>
      <c r="AA2543" s="2" t="s">
        <v>708</v>
      </c>
      <c r="AF2543" s="2">
        <v>0.30599999999999999</v>
      </c>
    </row>
    <row r="2544" spans="1:38" x14ac:dyDescent="0.25">
      <c r="A2544" s="2" t="s">
        <v>1787</v>
      </c>
      <c r="B2544" s="2" t="s">
        <v>1649</v>
      </c>
      <c r="C2544" s="2" t="s">
        <v>1620</v>
      </c>
      <c r="D2544" s="4">
        <f t="shared" si="44"/>
        <v>120</v>
      </c>
    </row>
    <row r="2545" spans="1:35" x14ac:dyDescent="0.25">
      <c r="A2545" s="2" t="s">
        <v>1787</v>
      </c>
      <c r="B2545" s="2" t="s">
        <v>1648</v>
      </c>
      <c r="C2545" s="2" t="s">
        <v>1620</v>
      </c>
      <c r="D2545" s="4">
        <f t="shared" si="44"/>
        <v>121</v>
      </c>
      <c r="AF2545" s="2">
        <v>0.7</v>
      </c>
    </row>
    <row r="2546" spans="1:35" x14ac:dyDescent="0.25">
      <c r="A2546" s="2" t="s">
        <v>1787</v>
      </c>
      <c r="B2546" s="2" t="s">
        <v>1647</v>
      </c>
      <c r="C2546" s="2" t="s">
        <v>1620</v>
      </c>
      <c r="D2546" s="4">
        <f t="shared" si="44"/>
        <v>131</v>
      </c>
      <c r="Z2546" s="2">
        <v>0.16500000000000001</v>
      </c>
      <c r="AA2546" s="2" t="s">
        <v>708</v>
      </c>
    </row>
    <row r="2547" spans="1:35" x14ac:dyDescent="0.25">
      <c r="A2547" s="2" t="s">
        <v>1787</v>
      </c>
      <c r="B2547" s="2" t="s">
        <v>1646</v>
      </c>
      <c r="C2547" s="2" t="s">
        <v>1620</v>
      </c>
      <c r="D2547" s="4">
        <f t="shared" si="44"/>
        <v>132</v>
      </c>
    </row>
    <row r="2548" spans="1:35" x14ac:dyDescent="0.25">
      <c r="A2548" s="2" t="s">
        <v>1787</v>
      </c>
      <c r="B2548" s="2" t="s">
        <v>1645</v>
      </c>
      <c r="C2548" s="2" t="s">
        <v>1620</v>
      </c>
      <c r="D2548" s="4">
        <f t="shared" si="44"/>
        <v>141</v>
      </c>
      <c r="AF2548" s="2">
        <v>0.443</v>
      </c>
      <c r="AG2548" s="2" t="s">
        <v>708</v>
      </c>
    </row>
    <row r="2549" spans="1:35" x14ac:dyDescent="0.25">
      <c r="A2549" s="2" t="s">
        <v>1787</v>
      </c>
      <c r="B2549" s="2" t="s">
        <v>1644</v>
      </c>
      <c r="C2549" s="2" t="s">
        <v>1620</v>
      </c>
      <c r="D2549" s="4">
        <f t="shared" si="44"/>
        <v>28</v>
      </c>
      <c r="AC2549" s="2">
        <v>2.9910000000000001</v>
      </c>
    </row>
    <row r="2550" spans="1:35" x14ac:dyDescent="0.25">
      <c r="A2550" s="2" t="s">
        <v>1787</v>
      </c>
      <c r="B2550" s="2" t="s">
        <v>1643</v>
      </c>
      <c r="C2550" s="2" t="s">
        <v>1620</v>
      </c>
      <c r="D2550" s="4">
        <f t="shared" si="44"/>
        <v>149</v>
      </c>
    </row>
    <row r="2551" spans="1:35" x14ac:dyDescent="0.25">
      <c r="A2551" s="2" t="s">
        <v>1787</v>
      </c>
      <c r="B2551" s="2" t="s">
        <v>1642</v>
      </c>
      <c r="C2551" s="2" t="s">
        <v>1620</v>
      </c>
      <c r="D2551" s="4">
        <f t="shared" si="44"/>
        <v>299</v>
      </c>
    </row>
    <row r="2552" spans="1:35" x14ac:dyDescent="0.25">
      <c r="A2552" s="2" t="s">
        <v>1787</v>
      </c>
      <c r="B2552" s="2" t="s">
        <v>1641</v>
      </c>
      <c r="C2552" s="2" t="s">
        <v>1620</v>
      </c>
      <c r="D2552" s="4">
        <f t="shared" si="44"/>
        <v>221</v>
      </c>
      <c r="AF2552" s="2">
        <v>1.1859999999999999</v>
      </c>
    </row>
    <row r="2553" spans="1:35" x14ac:dyDescent="0.25">
      <c r="A2553" s="2" t="s">
        <v>1787</v>
      </c>
      <c r="B2553" s="2" t="s">
        <v>1640</v>
      </c>
      <c r="C2553" s="2" t="s">
        <v>1620</v>
      </c>
      <c r="D2553" s="4">
        <f t="shared" si="44"/>
        <v>165</v>
      </c>
      <c r="AI2553" s="2">
        <v>61.6</v>
      </c>
    </row>
    <row r="2554" spans="1:35" x14ac:dyDescent="0.25">
      <c r="A2554" s="2" t="s">
        <v>1787</v>
      </c>
      <c r="B2554" s="2" t="s">
        <v>1639</v>
      </c>
      <c r="C2554" s="2" t="s">
        <v>1620</v>
      </c>
      <c r="D2554" s="4">
        <f t="shared" si="44"/>
        <v>168</v>
      </c>
    </row>
    <row r="2555" spans="1:35" x14ac:dyDescent="0.25">
      <c r="A2555" s="2" t="s">
        <v>1787</v>
      </c>
      <c r="B2555" s="2" t="s">
        <v>1638</v>
      </c>
      <c r="C2555" s="2" t="s">
        <v>1620</v>
      </c>
      <c r="D2555" s="4">
        <f t="shared" si="44"/>
        <v>171</v>
      </c>
      <c r="AF2555" s="2">
        <v>2.83</v>
      </c>
      <c r="AI2555" s="2">
        <v>3.206</v>
      </c>
    </row>
    <row r="2556" spans="1:35" x14ac:dyDescent="0.25">
      <c r="A2556" s="2" t="s">
        <v>1787</v>
      </c>
      <c r="B2556" s="2" t="s">
        <v>1637</v>
      </c>
      <c r="C2556" s="2" t="s">
        <v>1620</v>
      </c>
      <c r="D2556" s="4">
        <f t="shared" si="44"/>
        <v>179</v>
      </c>
      <c r="AF2556" s="2">
        <v>0.217</v>
      </c>
    </row>
    <row r="2557" spans="1:35" x14ac:dyDescent="0.25">
      <c r="A2557" s="2" t="s">
        <v>1787</v>
      </c>
      <c r="B2557" s="2" t="s">
        <v>1636</v>
      </c>
      <c r="C2557" s="2" t="s">
        <v>1620</v>
      </c>
      <c r="D2557" s="4">
        <f t="shared" si="44"/>
        <v>117</v>
      </c>
      <c r="W2557" s="2">
        <v>1.47</v>
      </c>
      <c r="X2557" s="2" t="s">
        <v>712</v>
      </c>
      <c r="Z2557" s="2">
        <v>3.24</v>
      </c>
      <c r="AA2557" s="2" t="s">
        <v>712</v>
      </c>
      <c r="AC2557" s="2">
        <v>3.468</v>
      </c>
      <c r="AD2557" s="2" t="s">
        <v>712</v>
      </c>
      <c r="AF2557" s="2">
        <v>3.7170000000000001</v>
      </c>
      <c r="AG2557" s="2" t="s">
        <v>712</v>
      </c>
    </row>
    <row r="2558" spans="1:35" x14ac:dyDescent="0.25">
      <c r="A2558" s="2" t="s">
        <v>1787</v>
      </c>
      <c r="B2558" s="2" t="s">
        <v>1635</v>
      </c>
      <c r="C2558" s="2" t="s">
        <v>1620</v>
      </c>
      <c r="D2558" s="4">
        <f t="shared" si="44"/>
        <v>194</v>
      </c>
      <c r="AF2558" s="2">
        <v>21.54</v>
      </c>
    </row>
    <row r="2559" spans="1:35" x14ac:dyDescent="0.25">
      <c r="A2559" s="2" t="s">
        <v>1787</v>
      </c>
      <c r="B2559" s="2" t="s">
        <v>1633</v>
      </c>
      <c r="C2559" s="2" t="s">
        <v>1620</v>
      </c>
      <c r="D2559" s="4">
        <f t="shared" si="44"/>
        <v>200</v>
      </c>
    </row>
    <row r="2560" spans="1:35" x14ac:dyDescent="0.25">
      <c r="A2560" s="2" t="s">
        <v>1787</v>
      </c>
      <c r="B2560" s="2" t="s">
        <v>1632</v>
      </c>
      <c r="C2560" s="2" t="s">
        <v>1620</v>
      </c>
      <c r="D2560" s="4">
        <f t="shared" si="44"/>
        <v>38</v>
      </c>
    </row>
    <row r="2561" spans="1:39" x14ac:dyDescent="0.25">
      <c r="A2561" s="2" t="s">
        <v>1787</v>
      </c>
      <c r="B2561" s="2" t="s">
        <v>1631</v>
      </c>
      <c r="C2561" s="2" t="s">
        <v>1620</v>
      </c>
      <c r="D2561" s="4">
        <f t="shared" si="44"/>
        <v>212</v>
      </c>
    </row>
    <row r="2562" spans="1:39" x14ac:dyDescent="0.25">
      <c r="A2562" s="2" t="s">
        <v>1787</v>
      </c>
      <c r="B2562" s="2" t="s">
        <v>1630</v>
      </c>
      <c r="C2562" s="2" t="s">
        <v>1620</v>
      </c>
      <c r="D2562" s="4">
        <f t="shared" si="44"/>
        <v>208</v>
      </c>
      <c r="Z2562" s="2">
        <v>2.2599999999999998</v>
      </c>
    </row>
    <row r="2563" spans="1:39" x14ac:dyDescent="0.25">
      <c r="A2563" s="2" t="s">
        <v>1787</v>
      </c>
      <c r="B2563" s="2" t="s">
        <v>1628</v>
      </c>
      <c r="C2563" s="2" t="s">
        <v>1620</v>
      </c>
      <c r="D2563" s="4">
        <f t="shared" si="44"/>
        <v>216</v>
      </c>
      <c r="AF2563" s="2">
        <v>9.827</v>
      </c>
    </row>
    <row r="2564" spans="1:39" x14ac:dyDescent="0.25">
      <c r="A2564" s="2" t="s">
        <v>1787</v>
      </c>
      <c r="B2564" s="2" t="s">
        <v>1627</v>
      </c>
      <c r="C2564" s="2" t="s">
        <v>1620</v>
      </c>
      <c r="D2564" s="4">
        <f t="shared" si="44"/>
        <v>176</v>
      </c>
    </row>
    <row r="2565" spans="1:39" x14ac:dyDescent="0.25">
      <c r="A2565" s="2" t="s">
        <v>1787</v>
      </c>
      <c r="B2565" s="2" t="s">
        <v>1626</v>
      </c>
      <c r="C2565" s="2" t="s">
        <v>1620</v>
      </c>
      <c r="D2565" s="4">
        <f t="shared" si="44"/>
        <v>223</v>
      </c>
      <c r="AC2565" s="2">
        <v>10.5</v>
      </c>
      <c r="AD2565" s="2" t="s">
        <v>708</v>
      </c>
      <c r="AF2565" s="2">
        <v>11.61</v>
      </c>
      <c r="AI2565" s="2">
        <v>12.42</v>
      </c>
      <c r="AJ2565" s="2" t="s">
        <v>712</v>
      </c>
    </row>
    <row r="2566" spans="1:39" x14ac:dyDescent="0.25">
      <c r="A2566" s="2" t="s">
        <v>1787</v>
      </c>
      <c r="B2566" s="2" t="s">
        <v>1625</v>
      </c>
      <c r="C2566" s="2" t="s">
        <v>1620</v>
      </c>
      <c r="D2566" s="4">
        <f t="shared" si="44"/>
        <v>213</v>
      </c>
      <c r="AF2566" s="2">
        <v>0.30499999999999999</v>
      </c>
    </row>
    <row r="2567" spans="1:39" x14ac:dyDescent="0.25">
      <c r="A2567" s="2" t="s">
        <v>1787</v>
      </c>
      <c r="B2567" s="2" t="s">
        <v>1624</v>
      </c>
      <c r="C2567" s="2" t="s">
        <v>1620</v>
      </c>
      <c r="D2567" s="4">
        <f t="shared" si="44"/>
        <v>225</v>
      </c>
      <c r="AF2567" s="2">
        <v>2.8</v>
      </c>
    </row>
    <row r="2568" spans="1:39" x14ac:dyDescent="0.25">
      <c r="A2568" s="2" t="s">
        <v>1787</v>
      </c>
      <c r="B2568" s="2" t="s">
        <v>1623</v>
      </c>
      <c r="C2568" s="2" t="s">
        <v>1620</v>
      </c>
      <c r="D2568" s="4">
        <f t="shared" si="44"/>
        <v>235</v>
      </c>
      <c r="AF2568" s="2">
        <v>5</v>
      </c>
    </row>
    <row r="2569" spans="1:39" x14ac:dyDescent="0.25">
      <c r="A2569" s="2" t="s">
        <v>1787</v>
      </c>
      <c r="B2569" s="2" t="s">
        <v>1622</v>
      </c>
      <c r="C2569" s="2" t="s">
        <v>1620</v>
      </c>
      <c r="D2569" s="4">
        <f t="shared" si="44"/>
        <v>237</v>
      </c>
      <c r="AF2569" s="2">
        <v>1.4019999999999999</v>
      </c>
    </row>
    <row r="2570" spans="1:39" x14ac:dyDescent="0.25">
      <c r="A2570" s="2" t="s">
        <v>1787</v>
      </c>
      <c r="B2570" s="2" t="s">
        <v>1621</v>
      </c>
      <c r="C2570" s="2" t="s">
        <v>1620</v>
      </c>
      <c r="D2570" s="4">
        <f t="shared" si="44"/>
        <v>249</v>
      </c>
      <c r="AC2570" s="2">
        <v>2.3969999999999998</v>
      </c>
    </row>
    <row r="2571" spans="1:39" x14ac:dyDescent="0.25">
      <c r="A2571" s="2" t="s">
        <v>1787</v>
      </c>
      <c r="B2571" s="2" t="s">
        <v>1619</v>
      </c>
      <c r="C2571" s="2" t="s">
        <v>1573</v>
      </c>
      <c r="D2571" s="4">
        <f t="shared" si="44"/>
        <v>3</v>
      </c>
    </row>
    <row r="2572" spans="1:39" x14ac:dyDescent="0.25">
      <c r="A2572" s="2" t="s">
        <v>1787</v>
      </c>
      <c r="B2572" s="2" t="s">
        <v>1618</v>
      </c>
      <c r="C2572" s="2" t="s">
        <v>1573</v>
      </c>
      <c r="D2572" s="4">
        <f t="shared" si="44"/>
        <v>6</v>
      </c>
    </row>
    <row r="2573" spans="1:39" x14ac:dyDescent="0.25">
      <c r="A2573" s="2" t="s">
        <v>1787</v>
      </c>
      <c r="B2573" s="2" t="s">
        <v>1617</v>
      </c>
      <c r="C2573" s="2" t="s">
        <v>1573</v>
      </c>
      <c r="D2573" s="4">
        <f t="shared" si="44"/>
        <v>11</v>
      </c>
      <c r="Q2573" s="2">
        <v>1.135</v>
      </c>
      <c r="R2573" s="2" t="s">
        <v>712</v>
      </c>
      <c r="T2573" s="2">
        <v>1.3839999999999999</v>
      </c>
      <c r="U2573" s="2" t="s">
        <v>712</v>
      </c>
      <c r="W2573" s="2">
        <v>1.246</v>
      </c>
      <c r="X2573" s="2" t="s">
        <v>712</v>
      </c>
      <c r="Z2573" s="2">
        <v>1.1479999999999999</v>
      </c>
      <c r="AA2573" s="2" t="s">
        <v>712</v>
      </c>
      <c r="AC2573" s="2">
        <v>1.115</v>
      </c>
      <c r="AD2573" s="2" t="s">
        <v>712</v>
      </c>
    </row>
    <row r="2574" spans="1:39" x14ac:dyDescent="0.25">
      <c r="A2574" s="2" t="s">
        <v>1787</v>
      </c>
      <c r="B2574" s="2" t="s">
        <v>1616</v>
      </c>
      <c r="C2574" s="2" t="s">
        <v>1573</v>
      </c>
      <c r="D2574" s="4">
        <f t="shared" ref="D2574:D2632" si="45">IF(B2574="","",VALUE(LEFT(B2574,FIND(".|",B2574)-1)))</f>
        <v>57</v>
      </c>
      <c r="AC2574" s="2">
        <v>1.0820000000000001</v>
      </c>
      <c r="AF2574" s="2">
        <v>1.012</v>
      </c>
      <c r="AI2574" s="2">
        <v>0.85399999999999998</v>
      </c>
      <c r="AL2574" s="2">
        <v>0.85099999999999998</v>
      </c>
    </row>
    <row r="2575" spans="1:39" x14ac:dyDescent="0.25">
      <c r="A2575" s="2" t="s">
        <v>1787</v>
      </c>
      <c r="B2575" s="2" t="s">
        <v>1615</v>
      </c>
      <c r="C2575" s="2" t="s">
        <v>1573</v>
      </c>
      <c r="D2575" s="4">
        <f t="shared" si="45"/>
        <v>255</v>
      </c>
      <c r="AC2575" s="2">
        <v>0.66269999999999996</v>
      </c>
      <c r="AD2575" s="2" t="s">
        <v>712</v>
      </c>
      <c r="AF2575" s="2">
        <v>0.64759999999999995</v>
      </c>
      <c r="AG2575" s="2" t="s">
        <v>712</v>
      </c>
      <c r="AI2575" s="2">
        <v>0.61250000000000004</v>
      </c>
      <c r="AJ2575" s="2" t="s">
        <v>712</v>
      </c>
    </row>
    <row r="2576" spans="1:39" x14ac:dyDescent="0.25">
      <c r="A2576" s="2" t="s">
        <v>1787</v>
      </c>
      <c r="B2576" s="2" t="s">
        <v>1614</v>
      </c>
      <c r="C2576" s="2" t="s">
        <v>1573</v>
      </c>
      <c r="D2576" s="4">
        <f t="shared" si="45"/>
        <v>80</v>
      </c>
      <c r="AF2576" s="2">
        <v>0.15989999999999999</v>
      </c>
      <c r="AG2576" s="2" t="s">
        <v>712</v>
      </c>
      <c r="AI2576" s="2">
        <v>0.1502</v>
      </c>
      <c r="AJ2576" s="2" t="s">
        <v>712</v>
      </c>
      <c r="AL2576" s="2">
        <v>0.14630000000000001</v>
      </c>
      <c r="AM2576" s="2" t="s">
        <v>712</v>
      </c>
    </row>
    <row r="2577" spans="1:39" x14ac:dyDescent="0.25">
      <c r="A2577" s="2" t="s">
        <v>1787</v>
      </c>
      <c r="B2577" s="2" t="s">
        <v>1613</v>
      </c>
      <c r="C2577" s="2" t="s">
        <v>1573</v>
      </c>
      <c r="D2577" s="4">
        <f t="shared" si="45"/>
        <v>27</v>
      </c>
      <c r="AC2577" s="2">
        <v>0.65969999999999995</v>
      </c>
      <c r="AD2577" s="2" t="s">
        <v>712</v>
      </c>
      <c r="AF2577" s="2">
        <v>0.64180000000000004</v>
      </c>
      <c r="AG2577" s="2" t="s">
        <v>712</v>
      </c>
      <c r="AI2577" s="2">
        <v>0.56559999999999999</v>
      </c>
      <c r="AJ2577" s="2" t="s">
        <v>712</v>
      </c>
      <c r="AL2577" s="2">
        <v>0.55800000000000005</v>
      </c>
      <c r="AM2577" s="2" t="s">
        <v>712</v>
      </c>
    </row>
    <row r="2578" spans="1:39" x14ac:dyDescent="0.25">
      <c r="A2578" s="2" t="s">
        <v>1787</v>
      </c>
      <c r="B2578" s="2" t="s">
        <v>1612</v>
      </c>
      <c r="C2578" s="2" t="s">
        <v>1573</v>
      </c>
      <c r="D2578" s="4">
        <f t="shared" si="45"/>
        <v>98</v>
      </c>
      <c r="AL2578" s="2">
        <v>0.44440000000000002</v>
      </c>
      <c r="AM2578" s="2" t="s">
        <v>712</v>
      </c>
    </row>
    <row r="2579" spans="1:39" x14ac:dyDescent="0.25">
      <c r="A2579" s="2" t="s">
        <v>1787</v>
      </c>
      <c r="B2579" s="2" t="s">
        <v>1611</v>
      </c>
      <c r="C2579" s="2" t="s">
        <v>1573</v>
      </c>
      <c r="D2579" s="4">
        <f t="shared" si="45"/>
        <v>50</v>
      </c>
      <c r="AC2579" s="2">
        <v>0.14499999999999999</v>
      </c>
      <c r="AD2579" s="2" t="s">
        <v>712</v>
      </c>
      <c r="AF2579" s="2">
        <v>0.14499999999999999</v>
      </c>
      <c r="AG2579" s="2" t="s">
        <v>712</v>
      </c>
      <c r="AL2579" s="2">
        <v>0.14000000000000001</v>
      </c>
      <c r="AM2579" s="2" t="s">
        <v>712</v>
      </c>
    </row>
    <row r="2580" spans="1:39" x14ac:dyDescent="0.25">
      <c r="A2580" s="2" t="s">
        <v>1787</v>
      </c>
      <c r="B2580" s="2" t="s">
        <v>1610</v>
      </c>
      <c r="C2580" s="2" t="s">
        <v>1573</v>
      </c>
      <c r="D2580" s="4">
        <f t="shared" si="45"/>
        <v>167</v>
      </c>
      <c r="Z2580" s="2">
        <v>0.58650000000000002</v>
      </c>
      <c r="AA2580" s="2" t="s">
        <v>712</v>
      </c>
      <c r="AC2580" s="2">
        <v>0.54010000000000002</v>
      </c>
      <c r="AD2580" s="2" t="s">
        <v>712</v>
      </c>
      <c r="AF2580" s="2">
        <v>0.38059999999999999</v>
      </c>
      <c r="AG2580" s="2" t="s">
        <v>712</v>
      </c>
      <c r="AI2580" s="2">
        <v>0.37940000000000002</v>
      </c>
      <c r="AJ2580" s="2" t="s">
        <v>712</v>
      </c>
      <c r="AL2580" s="2">
        <v>0.37130000000000002</v>
      </c>
      <c r="AM2580" s="2" t="s">
        <v>712</v>
      </c>
    </row>
    <row r="2581" spans="1:39" x14ac:dyDescent="0.25">
      <c r="A2581" s="2" t="s">
        <v>1787</v>
      </c>
      <c r="B2581" s="2" t="s">
        <v>1609</v>
      </c>
      <c r="C2581" s="2" t="s">
        <v>1573</v>
      </c>
      <c r="D2581" s="4">
        <f t="shared" si="45"/>
        <v>54</v>
      </c>
      <c r="K2581" s="2">
        <v>0.72</v>
      </c>
      <c r="L2581" s="2" t="s">
        <v>712</v>
      </c>
      <c r="N2581" s="2">
        <v>1.1599999999999999</v>
      </c>
      <c r="O2581" s="2" t="s">
        <v>712</v>
      </c>
      <c r="Q2581" s="2">
        <v>1.1599999999999999</v>
      </c>
      <c r="R2581" s="2" t="s">
        <v>712</v>
      </c>
      <c r="W2581" s="2">
        <v>1.2609999999999999</v>
      </c>
      <c r="X2581" s="2" t="s">
        <v>712</v>
      </c>
      <c r="Z2581" s="2">
        <v>0.90149999999999997</v>
      </c>
      <c r="AC2581" s="2">
        <v>0.63500000000000001</v>
      </c>
      <c r="AF2581" s="2">
        <v>0.55200000000000005</v>
      </c>
      <c r="AI2581" s="2">
        <v>0.629</v>
      </c>
      <c r="AJ2581" s="2" t="s">
        <v>712</v>
      </c>
    </row>
    <row r="2582" spans="1:39" x14ac:dyDescent="0.25">
      <c r="A2582" s="2" t="s">
        <v>1787</v>
      </c>
      <c r="B2582" s="2" t="s">
        <v>1608</v>
      </c>
      <c r="C2582" s="2" t="s">
        <v>1573</v>
      </c>
      <c r="D2582" s="4">
        <f t="shared" si="45"/>
        <v>63</v>
      </c>
      <c r="W2582" s="2">
        <v>0.40899999999999997</v>
      </c>
      <c r="X2582" s="2" t="s">
        <v>712</v>
      </c>
      <c r="AC2582" s="2">
        <v>0.2364</v>
      </c>
      <c r="AD2582" s="2" t="s">
        <v>712</v>
      </c>
      <c r="AF2582" s="2">
        <v>0.24790000000000001</v>
      </c>
      <c r="AG2582" s="2" t="s">
        <v>712</v>
      </c>
      <c r="AI2582" s="2">
        <v>0.27379999999999999</v>
      </c>
      <c r="AJ2582" s="2" t="s">
        <v>712</v>
      </c>
      <c r="AL2582" s="2">
        <v>0.19900000000000001</v>
      </c>
    </row>
    <row r="2583" spans="1:39" x14ac:dyDescent="0.25">
      <c r="A2583" s="2" t="s">
        <v>1787</v>
      </c>
      <c r="B2583" s="2" t="s">
        <v>1607</v>
      </c>
      <c r="C2583" s="2" t="s">
        <v>1573</v>
      </c>
      <c r="D2583" s="4">
        <f t="shared" si="45"/>
        <v>64</v>
      </c>
    </row>
    <row r="2584" spans="1:39" x14ac:dyDescent="0.25">
      <c r="A2584" s="2" t="s">
        <v>1787</v>
      </c>
      <c r="B2584" s="2" t="s">
        <v>1606</v>
      </c>
      <c r="C2584" s="2" t="s">
        <v>1573</v>
      </c>
      <c r="D2584" s="4">
        <f t="shared" si="45"/>
        <v>67</v>
      </c>
      <c r="K2584" s="2">
        <v>0.115</v>
      </c>
      <c r="L2584" s="2" t="s">
        <v>712</v>
      </c>
      <c r="N2584" s="2">
        <v>0.16500000000000001</v>
      </c>
      <c r="O2584" s="2" t="s">
        <v>712</v>
      </c>
      <c r="Q2584" s="2">
        <v>0.19</v>
      </c>
      <c r="R2584" s="2" t="s">
        <v>712</v>
      </c>
      <c r="T2584" s="2">
        <v>0.32</v>
      </c>
      <c r="U2584" s="2" t="s">
        <v>712</v>
      </c>
      <c r="W2584" s="2">
        <v>0.24</v>
      </c>
      <c r="X2584" s="2" t="s">
        <v>712</v>
      </c>
      <c r="Z2584" s="2">
        <v>0.28799999999999998</v>
      </c>
      <c r="AA2584" s="2" t="s">
        <v>712</v>
      </c>
      <c r="AC2584" s="2">
        <v>0.28470000000000001</v>
      </c>
      <c r="AD2584" s="2" t="s">
        <v>712</v>
      </c>
      <c r="AF2584" s="2">
        <v>0.26400000000000001</v>
      </c>
      <c r="AG2584" s="2" t="s">
        <v>712</v>
      </c>
    </row>
    <row r="2585" spans="1:39" x14ac:dyDescent="0.25">
      <c r="A2585" s="2" t="s">
        <v>1787</v>
      </c>
      <c r="B2585" s="2" t="s">
        <v>1605</v>
      </c>
      <c r="C2585" s="2" t="s">
        <v>1573</v>
      </c>
      <c r="D2585" s="4">
        <f t="shared" si="45"/>
        <v>68</v>
      </c>
      <c r="Q2585" s="2">
        <v>5.7039999999999997</v>
      </c>
      <c r="R2585" s="2" t="s">
        <v>712</v>
      </c>
      <c r="T2585" s="2">
        <v>6.173</v>
      </c>
      <c r="U2585" s="2" t="s">
        <v>712</v>
      </c>
      <c r="W2585" s="2">
        <v>6.0190000000000001</v>
      </c>
      <c r="X2585" s="2" t="s">
        <v>712</v>
      </c>
      <c r="Z2585" s="2">
        <v>6.101</v>
      </c>
      <c r="AA2585" s="2" t="s">
        <v>712</v>
      </c>
      <c r="AC2585" s="2">
        <v>6.234</v>
      </c>
      <c r="AD2585" s="2" t="s">
        <v>712</v>
      </c>
      <c r="AF2585" s="2">
        <v>5.6619999999999999</v>
      </c>
      <c r="AG2585" s="2" t="s">
        <v>712</v>
      </c>
    </row>
    <row r="2586" spans="1:39" x14ac:dyDescent="0.25">
      <c r="A2586" s="2" t="s">
        <v>1787</v>
      </c>
      <c r="B2586" s="2" t="s">
        <v>1604</v>
      </c>
      <c r="C2586" s="2" t="s">
        <v>1573</v>
      </c>
      <c r="D2586" s="4">
        <f t="shared" si="45"/>
        <v>79</v>
      </c>
      <c r="W2586" s="2">
        <v>7.0919999999999996</v>
      </c>
      <c r="X2586" s="2" t="s">
        <v>712</v>
      </c>
      <c r="AF2586" s="2">
        <v>5.8250000000000002</v>
      </c>
      <c r="AG2586" s="2" t="s">
        <v>712</v>
      </c>
      <c r="AI2586" s="2">
        <v>5.8410000000000002</v>
      </c>
      <c r="AJ2586" s="2" t="s">
        <v>712</v>
      </c>
    </row>
    <row r="2587" spans="1:39" x14ac:dyDescent="0.25">
      <c r="A2587" s="2" t="s">
        <v>1787</v>
      </c>
      <c r="B2587" s="2" t="s">
        <v>1603</v>
      </c>
      <c r="C2587" s="2" t="s">
        <v>1573</v>
      </c>
      <c r="D2587" s="4">
        <f t="shared" si="45"/>
        <v>84</v>
      </c>
      <c r="K2587" s="2">
        <v>1.087</v>
      </c>
      <c r="L2587" s="2" t="s">
        <v>712</v>
      </c>
      <c r="Q2587" s="2">
        <v>1.57</v>
      </c>
      <c r="R2587" s="2" t="s">
        <v>712</v>
      </c>
      <c r="W2587" s="2">
        <v>3.0139999999999998</v>
      </c>
      <c r="X2587" s="2" t="s">
        <v>712</v>
      </c>
    </row>
    <row r="2588" spans="1:39" x14ac:dyDescent="0.25">
      <c r="A2588" s="2" t="s">
        <v>1787</v>
      </c>
      <c r="B2588" s="2" t="s">
        <v>1602</v>
      </c>
      <c r="C2588" s="2" t="s">
        <v>1573</v>
      </c>
      <c r="D2588" s="4">
        <f t="shared" si="45"/>
        <v>94</v>
      </c>
    </row>
    <row r="2589" spans="1:39" x14ac:dyDescent="0.25">
      <c r="A2589" s="2" t="s">
        <v>1787</v>
      </c>
      <c r="B2589" s="2" t="s">
        <v>1601</v>
      </c>
      <c r="C2589" s="2" t="s">
        <v>1573</v>
      </c>
      <c r="D2589" s="4">
        <f t="shared" si="45"/>
        <v>97</v>
      </c>
      <c r="K2589" s="2">
        <v>0.7964</v>
      </c>
      <c r="L2589" s="2" t="s">
        <v>712</v>
      </c>
      <c r="N2589" s="2">
        <v>0.81579999999999997</v>
      </c>
      <c r="O2589" s="2" t="s">
        <v>712</v>
      </c>
      <c r="Q2589" s="2">
        <v>1.254</v>
      </c>
      <c r="R2589" s="2" t="s">
        <v>712</v>
      </c>
      <c r="W2589" s="2">
        <v>1.1180000000000001</v>
      </c>
      <c r="X2589" s="2" t="s">
        <v>712</v>
      </c>
      <c r="Z2589" s="2">
        <v>0.87660000000000005</v>
      </c>
      <c r="AA2589" s="2" t="s">
        <v>712</v>
      </c>
      <c r="AC2589" s="2">
        <v>0.73</v>
      </c>
      <c r="AD2589" s="2" t="s">
        <v>712</v>
      </c>
      <c r="AI2589" s="2">
        <v>0.53500000000000003</v>
      </c>
      <c r="AJ2589" s="2" t="s">
        <v>712</v>
      </c>
    </row>
    <row r="2590" spans="1:39" x14ac:dyDescent="0.25">
      <c r="A2590" s="2" t="s">
        <v>1787</v>
      </c>
      <c r="B2590" s="2" t="s">
        <v>1600</v>
      </c>
      <c r="C2590" s="2" t="s">
        <v>1573</v>
      </c>
      <c r="D2590" s="4">
        <f t="shared" si="45"/>
        <v>99</v>
      </c>
      <c r="Q2590" s="2">
        <v>0.10299999999999999</v>
      </c>
      <c r="R2590" s="2" t="s">
        <v>712</v>
      </c>
      <c r="T2590" s="2">
        <v>0.104</v>
      </c>
      <c r="U2590" s="2" t="s">
        <v>712</v>
      </c>
      <c r="W2590" s="2">
        <v>0.16</v>
      </c>
      <c r="X2590" s="2" t="s">
        <v>712</v>
      </c>
      <c r="AC2590" s="2">
        <v>0.16</v>
      </c>
      <c r="AD2590" s="2" t="s">
        <v>712</v>
      </c>
      <c r="AF2590" s="2">
        <v>0.16</v>
      </c>
      <c r="AG2590" s="2" t="s">
        <v>712</v>
      </c>
      <c r="AI2590" s="2">
        <v>3.5310000000000001</v>
      </c>
      <c r="AJ2590" s="2" t="s">
        <v>712</v>
      </c>
      <c r="AL2590" s="2">
        <v>2.9710000000000001</v>
      </c>
      <c r="AM2590" s="2" t="s">
        <v>712</v>
      </c>
    </row>
    <row r="2591" spans="1:39" x14ac:dyDescent="0.25">
      <c r="A2591" s="2" t="s">
        <v>1787</v>
      </c>
      <c r="B2591" s="2" t="s">
        <v>1599</v>
      </c>
      <c r="C2591" s="2" t="s">
        <v>1573</v>
      </c>
      <c r="D2591" s="4">
        <f t="shared" si="45"/>
        <v>104</v>
      </c>
      <c r="Q2591" s="2">
        <v>0.125</v>
      </c>
      <c r="R2591" s="2" t="s">
        <v>712</v>
      </c>
      <c r="Z2591" s="2">
        <v>0.22500000000000001</v>
      </c>
      <c r="AA2591" s="2" t="s">
        <v>712</v>
      </c>
      <c r="AF2591" s="2">
        <v>0.21299999999999999</v>
      </c>
      <c r="AG2591" s="2" t="s">
        <v>712</v>
      </c>
      <c r="AI2591" s="2">
        <v>0.19600000000000001</v>
      </c>
      <c r="AJ2591" s="2" t="s">
        <v>712</v>
      </c>
    </row>
    <row r="2592" spans="1:39" x14ac:dyDescent="0.25">
      <c r="A2592" s="2" t="s">
        <v>1787</v>
      </c>
      <c r="B2592" s="2" t="s">
        <v>1598</v>
      </c>
      <c r="C2592" s="2" t="s">
        <v>1573</v>
      </c>
      <c r="D2592" s="4">
        <f t="shared" si="45"/>
        <v>106</v>
      </c>
    </row>
    <row r="2593" spans="1:39" x14ac:dyDescent="0.25">
      <c r="A2593" s="2" t="s">
        <v>1787</v>
      </c>
      <c r="B2593" s="2" t="s">
        <v>1597</v>
      </c>
      <c r="C2593" s="2" t="s">
        <v>1573</v>
      </c>
      <c r="D2593" s="4">
        <f t="shared" si="45"/>
        <v>119</v>
      </c>
      <c r="AC2593" s="2">
        <v>0.10929999999999999</v>
      </c>
      <c r="AF2593" s="2">
        <v>0.1016</v>
      </c>
      <c r="AI2593" s="2">
        <v>0.1507</v>
      </c>
      <c r="AL2593" s="2">
        <v>0.1479</v>
      </c>
    </row>
    <row r="2594" spans="1:39" x14ac:dyDescent="0.25">
      <c r="A2594" s="2" t="s">
        <v>1787</v>
      </c>
      <c r="B2594" s="2" t="s">
        <v>1596</v>
      </c>
      <c r="C2594" s="2" t="s">
        <v>1573</v>
      </c>
      <c r="D2594" s="4">
        <f t="shared" si="45"/>
        <v>125</v>
      </c>
    </row>
    <row r="2595" spans="1:39" x14ac:dyDescent="0.25">
      <c r="A2595" s="2" t="s">
        <v>1787</v>
      </c>
      <c r="B2595" s="2" t="s">
        <v>1595</v>
      </c>
      <c r="C2595" s="2" t="s">
        <v>1573</v>
      </c>
      <c r="D2595" s="4">
        <f t="shared" si="45"/>
        <v>126</v>
      </c>
      <c r="Z2595" s="2">
        <v>0.20499999999999999</v>
      </c>
      <c r="AF2595" s="2">
        <v>0.1754</v>
      </c>
      <c r="AG2595" s="2" t="s">
        <v>712</v>
      </c>
      <c r="AI2595" s="2">
        <v>0.17460000000000001</v>
      </c>
      <c r="AJ2595" s="2" t="s">
        <v>712</v>
      </c>
    </row>
    <row r="2596" spans="1:39" x14ac:dyDescent="0.25">
      <c r="A2596" s="2" t="s">
        <v>1787</v>
      </c>
      <c r="B2596" s="2" t="s">
        <v>1594</v>
      </c>
      <c r="C2596" s="2" t="s">
        <v>1573</v>
      </c>
      <c r="D2596" s="4">
        <f t="shared" si="45"/>
        <v>256</v>
      </c>
      <c r="K2596" s="2">
        <v>1.15E-2</v>
      </c>
      <c r="L2596" s="2" t="s">
        <v>712</v>
      </c>
      <c r="T2596" s="2">
        <v>4.4999999999999998E-2</v>
      </c>
      <c r="U2596" s="2" t="s">
        <v>712</v>
      </c>
      <c r="Z2596" s="2">
        <v>2.9000000000000001E-2</v>
      </c>
      <c r="AA2596" s="2" t="s">
        <v>712</v>
      </c>
      <c r="AC2596" s="2">
        <v>3.1600000000000003E-2</v>
      </c>
      <c r="AD2596" s="2" t="s">
        <v>712</v>
      </c>
      <c r="AI2596" s="2">
        <v>2.0899999999999998E-2</v>
      </c>
      <c r="AJ2596" s="2" t="s">
        <v>712</v>
      </c>
      <c r="AL2596" s="2">
        <v>2.5100000000000001E-2</v>
      </c>
      <c r="AM2596" s="2" t="s">
        <v>712</v>
      </c>
    </row>
    <row r="2597" spans="1:39" x14ac:dyDescent="0.25">
      <c r="A2597" s="2" t="s">
        <v>1787</v>
      </c>
      <c r="B2597" s="2" t="s">
        <v>1593</v>
      </c>
      <c r="C2597" s="2" t="s">
        <v>1573</v>
      </c>
      <c r="D2597" s="4">
        <f t="shared" si="45"/>
        <v>134</v>
      </c>
      <c r="T2597" s="2">
        <v>2.69E-2</v>
      </c>
      <c r="U2597" s="2" t="s">
        <v>712</v>
      </c>
      <c r="AI2597" s="2">
        <v>1.7000000000000001E-2</v>
      </c>
      <c r="AL2597" s="2">
        <v>2.24E-2</v>
      </c>
    </row>
    <row r="2598" spans="1:39" x14ac:dyDescent="0.25">
      <c r="A2598" s="2" t="s">
        <v>1787</v>
      </c>
      <c r="B2598" s="2" t="s">
        <v>1592</v>
      </c>
      <c r="C2598" s="2" t="s">
        <v>1573</v>
      </c>
      <c r="D2598" s="4">
        <f t="shared" si="45"/>
        <v>140</v>
      </c>
    </row>
    <row r="2599" spans="1:39" x14ac:dyDescent="0.25">
      <c r="A2599" s="2" t="s">
        <v>1787</v>
      </c>
      <c r="B2599" s="2" t="s">
        <v>1591</v>
      </c>
      <c r="C2599" s="2" t="s">
        <v>1573</v>
      </c>
      <c r="D2599" s="4">
        <f t="shared" si="45"/>
        <v>273</v>
      </c>
    </row>
    <row r="2600" spans="1:39" x14ac:dyDescent="0.25">
      <c r="A2600" s="2" t="s">
        <v>1787</v>
      </c>
      <c r="B2600" s="2" t="s">
        <v>1590</v>
      </c>
      <c r="C2600" s="2" t="s">
        <v>1573</v>
      </c>
      <c r="D2600" s="4">
        <f t="shared" si="45"/>
        <v>150</v>
      </c>
      <c r="Q2600" s="2">
        <v>1.008</v>
      </c>
      <c r="R2600" s="2" t="s">
        <v>712</v>
      </c>
      <c r="T2600" s="2">
        <v>1.107</v>
      </c>
      <c r="U2600" s="2" t="s">
        <v>712</v>
      </c>
      <c r="W2600" s="2">
        <v>1.18</v>
      </c>
      <c r="X2600" s="2" t="s">
        <v>712</v>
      </c>
      <c r="Z2600" s="2">
        <v>1.153</v>
      </c>
      <c r="AA2600" s="2" t="s">
        <v>712</v>
      </c>
      <c r="AC2600" s="2">
        <v>0.97650000000000003</v>
      </c>
      <c r="AD2600" s="2" t="s">
        <v>712</v>
      </c>
      <c r="AF2600" s="2">
        <v>0.99560000000000004</v>
      </c>
      <c r="AG2600" s="2" t="s">
        <v>712</v>
      </c>
      <c r="AI2600" s="2">
        <v>0.94030000000000002</v>
      </c>
      <c r="AJ2600" s="2" t="s">
        <v>712</v>
      </c>
    </row>
    <row r="2601" spans="1:39" x14ac:dyDescent="0.25">
      <c r="A2601" s="2" t="s">
        <v>1787</v>
      </c>
      <c r="B2601" s="2" t="s">
        <v>1589</v>
      </c>
      <c r="C2601" s="2" t="s">
        <v>1573</v>
      </c>
      <c r="D2601" s="4">
        <f t="shared" si="45"/>
        <v>162</v>
      </c>
    </row>
    <row r="2602" spans="1:39" x14ac:dyDescent="0.25">
      <c r="A2602" s="2" t="s">
        <v>1787</v>
      </c>
      <c r="B2602" s="2" t="s">
        <v>1588</v>
      </c>
      <c r="C2602" s="2" t="s">
        <v>1573</v>
      </c>
      <c r="D2602" s="4">
        <f t="shared" si="45"/>
        <v>173</v>
      </c>
      <c r="K2602" s="2">
        <v>1.571</v>
      </c>
      <c r="L2602" s="2" t="s">
        <v>712</v>
      </c>
      <c r="N2602" s="2">
        <v>2.8319999999999999</v>
      </c>
      <c r="O2602" s="2" t="s">
        <v>712</v>
      </c>
      <c r="Q2602" s="2">
        <v>3.2309999999999999</v>
      </c>
      <c r="R2602" s="2" t="s">
        <v>712</v>
      </c>
      <c r="T2602" s="2">
        <v>3.3330000000000002</v>
      </c>
      <c r="U2602" s="2" t="s">
        <v>712</v>
      </c>
      <c r="W2602" s="2">
        <v>3.03</v>
      </c>
      <c r="X2602" s="2" t="s">
        <v>712</v>
      </c>
      <c r="Z2602" s="2">
        <v>2.9</v>
      </c>
      <c r="AA2602" s="2" t="s">
        <v>712</v>
      </c>
      <c r="AC2602" s="2">
        <v>2.6619999999999999</v>
      </c>
      <c r="AD2602" s="2" t="s">
        <v>712</v>
      </c>
      <c r="AF2602" s="2">
        <v>2.6709999999999998</v>
      </c>
      <c r="AG2602" s="2" t="s">
        <v>712</v>
      </c>
      <c r="AI2602" s="2">
        <v>2.6440000000000001</v>
      </c>
      <c r="AJ2602" s="2" t="s">
        <v>712</v>
      </c>
    </row>
    <row r="2603" spans="1:39" x14ac:dyDescent="0.25">
      <c r="A2603" s="2" t="s">
        <v>1787</v>
      </c>
      <c r="B2603" s="2" t="s">
        <v>1587</v>
      </c>
      <c r="C2603" s="2" t="s">
        <v>1573</v>
      </c>
      <c r="D2603" s="4">
        <f t="shared" si="45"/>
        <v>174</v>
      </c>
      <c r="AF2603" s="2">
        <v>4.7939999999999996</v>
      </c>
      <c r="AG2603" s="2" t="s">
        <v>712</v>
      </c>
    </row>
    <row r="2604" spans="1:39" x14ac:dyDescent="0.25">
      <c r="A2604" s="2" t="s">
        <v>1787</v>
      </c>
      <c r="B2604" s="2" t="s">
        <v>1586</v>
      </c>
      <c r="C2604" s="2" t="s">
        <v>1573</v>
      </c>
      <c r="D2604" s="4">
        <f t="shared" si="45"/>
        <v>146</v>
      </c>
    </row>
    <row r="2605" spans="1:39" x14ac:dyDescent="0.25">
      <c r="A2605" s="2" t="s">
        <v>1787</v>
      </c>
      <c r="B2605" s="2" t="s">
        <v>1585</v>
      </c>
      <c r="C2605" s="2" t="s">
        <v>1573</v>
      </c>
      <c r="D2605" s="4">
        <f t="shared" si="45"/>
        <v>183</v>
      </c>
      <c r="AF2605" s="2">
        <v>0.64400000000000002</v>
      </c>
      <c r="AG2605" s="2" t="s">
        <v>712</v>
      </c>
      <c r="AI2605" s="2">
        <v>0.59799999999999998</v>
      </c>
      <c r="AJ2605" s="2" t="s">
        <v>712</v>
      </c>
      <c r="AL2605" s="2">
        <v>0.58099999999999996</v>
      </c>
      <c r="AM2605" s="2" t="s">
        <v>712</v>
      </c>
    </row>
    <row r="2606" spans="1:39" x14ac:dyDescent="0.25">
      <c r="A2606" s="2" t="s">
        <v>1787</v>
      </c>
      <c r="B2606" s="2" t="s">
        <v>1584</v>
      </c>
      <c r="C2606" s="2" t="s">
        <v>1573</v>
      </c>
      <c r="D2606" s="4">
        <f t="shared" si="45"/>
        <v>185</v>
      </c>
    </row>
    <row r="2607" spans="1:39" x14ac:dyDescent="0.25">
      <c r="A2607" s="2" t="s">
        <v>1787</v>
      </c>
      <c r="B2607" s="2" t="s">
        <v>1583</v>
      </c>
      <c r="C2607" s="2" t="s">
        <v>1573</v>
      </c>
      <c r="D2607" s="4">
        <f t="shared" si="45"/>
        <v>192</v>
      </c>
    </row>
    <row r="2608" spans="1:39" x14ac:dyDescent="0.25">
      <c r="A2608" s="2" t="s">
        <v>1787</v>
      </c>
      <c r="B2608" s="2" t="s">
        <v>1582</v>
      </c>
      <c r="C2608" s="2" t="s">
        <v>1573</v>
      </c>
      <c r="D2608" s="4">
        <f t="shared" si="45"/>
        <v>272</v>
      </c>
      <c r="AF2608" s="2">
        <v>0.53180000000000005</v>
      </c>
      <c r="AG2608" s="2" t="s">
        <v>712</v>
      </c>
      <c r="AI2608" s="2">
        <v>0.50680000000000003</v>
      </c>
      <c r="AJ2608" s="2" t="s">
        <v>712</v>
      </c>
      <c r="AL2608" s="2">
        <v>0.47770000000000001</v>
      </c>
      <c r="AM2608" s="2" t="s">
        <v>712</v>
      </c>
    </row>
    <row r="2609" spans="1:39" x14ac:dyDescent="0.25">
      <c r="A2609" s="2" t="s">
        <v>1787</v>
      </c>
      <c r="B2609" s="2" t="s">
        <v>1581</v>
      </c>
      <c r="C2609" s="2" t="s">
        <v>1573</v>
      </c>
      <c r="D2609" s="4">
        <f t="shared" si="45"/>
        <v>199</v>
      </c>
      <c r="Z2609" s="2">
        <v>0.498</v>
      </c>
      <c r="AA2609" s="2" t="s">
        <v>712</v>
      </c>
      <c r="AC2609" s="2">
        <v>0.41039999999999999</v>
      </c>
      <c r="AD2609" s="2" t="s">
        <v>712</v>
      </c>
      <c r="AF2609" s="2">
        <v>0.3584</v>
      </c>
      <c r="AG2609" s="2" t="s">
        <v>712</v>
      </c>
      <c r="AI2609" s="2">
        <v>0.33889999999999998</v>
      </c>
      <c r="AJ2609" s="2" t="s">
        <v>712</v>
      </c>
      <c r="AL2609" s="2">
        <v>0.32129999999999997</v>
      </c>
      <c r="AM2609" s="2" t="s">
        <v>712</v>
      </c>
    </row>
    <row r="2610" spans="1:39" x14ac:dyDescent="0.25">
      <c r="A2610" s="2" t="s">
        <v>1787</v>
      </c>
      <c r="B2610" s="2" t="s">
        <v>1580</v>
      </c>
      <c r="C2610" s="2" t="s">
        <v>1573</v>
      </c>
      <c r="D2610" s="4">
        <f t="shared" si="45"/>
        <v>198</v>
      </c>
      <c r="AC2610" s="2">
        <v>0.2079</v>
      </c>
      <c r="AD2610" s="2" t="s">
        <v>712</v>
      </c>
      <c r="AF2610" s="2">
        <v>0.1905</v>
      </c>
      <c r="AG2610" s="2" t="s">
        <v>712</v>
      </c>
      <c r="AI2610" s="2">
        <v>0.17960000000000001</v>
      </c>
      <c r="AJ2610" s="2" t="s">
        <v>712</v>
      </c>
      <c r="AL2610" s="2">
        <v>0.18110000000000001</v>
      </c>
      <c r="AM2610" s="2" t="s">
        <v>712</v>
      </c>
    </row>
    <row r="2611" spans="1:39" x14ac:dyDescent="0.25">
      <c r="A2611" s="2" t="s">
        <v>1787</v>
      </c>
      <c r="B2611" s="2" t="s">
        <v>1579</v>
      </c>
      <c r="C2611" s="2" t="s">
        <v>1573</v>
      </c>
      <c r="D2611" s="4">
        <f t="shared" si="45"/>
        <v>203</v>
      </c>
      <c r="N2611" s="2">
        <v>4.9400000000000004</v>
      </c>
      <c r="O2611" s="2" t="s">
        <v>712</v>
      </c>
      <c r="Q2611" s="2">
        <v>5.12</v>
      </c>
      <c r="R2611" s="2" t="s">
        <v>712</v>
      </c>
      <c r="W2611" s="2">
        <v>5.5</v>
      </c>
      <c r="X2611" s="2" t="s">
        <v>712</v>
      </c>
      <c r="Z2611" s="2">
        <v>4.25</v>
      </c>
      <c r="AA2611" s="2" t="s">
        <v>712</v>
      </c>
      <c r="AC2611" s="2">
        <v>5.8970000000000002</v>
      </c>
      <c r="AD2611" s="2" t="s">
        <v>712</v>
      </c>
      <c r="AF2611" s="2">
        <v>6.4960000000000004</v>
      </c>
      <c r="AG2611" s="2" t="s">
        <v>712</v>
      </c>
      <c r="AI2611" s="2">
        <v>6.8840000000000003</v>
      </c>
      <c r="AJ2611" s="2" t="s">
        <v>712</v>
      </c>
    </row>
    <row r="2612" spans="1:39" x14ac:dyDescent="0.25">
      <c r="A2612" s="2" t="s">
        <v>1787</v>
      </c>
      <c r="B2612" s="2" t="s">
        <v>1578</v>
      </c>
      <c r="C2612" s="2" t="s">
        <v>1573</v>
      </c>
      <c r="D2612" s="4">
        <f t="shared" si="45"/>
        <v>210</v>
      </c>
      <c r="K2612" s="2">
        <v>0.54800000000000004</v>
      </c>
      <c r="L2612" s="2" t="s">
        <v>712</v>
      </c>
      <c r="N2612" s="2">
        <v>0.59799999999999998</v>
      </c>
      <c r="O2612" s="2" t="s">
        <v>712</v>
      </c>
      <c r="Q2612" s="2">
        <v>0.59499999999999997</v>
      </c>
      <c r="R2612" s="2" t="s">
        <v>712</v>
      </c>
      <c r="T2612" s="2">
        <v>0.622</v>
      </c>
      <c r="U2612" s="2" t="s">
        <v>712</v>
      </c>
      <c r="W2612" s="2">
        <v>0.627</v>
      </c>
      <c r="X2612" s="2" t="s">
        <v>712</v>
      </c>
      <c r="Z2612" s="2">
        <v>0.65400000000000003</v>
      </c>
      <c r="AA2612" s="2" t="s">
        <v>712</v>
      </c>
      <c r="AC2612" s="2">
        <v>0.628</v>
      </c>
      <c r="AD2612" s="2" t="s">
        <v>712</v>
      </c>
      <c r="AF2612" s="2">
        <v>0.34599999999999997</v>
      </c>
      <c r="AG2612" s="2" t="s">
        <v>712</v>
      </c>
      <c r="AI2612" s="2">
        <v>0.34799999999999998</v>
      </c>
      <c r="AJ2612" s="2" t="s">
        <v>712</v>
      </c>
    </row>
    <row r="2613" spans="1:39" x14ac:dyDescent="0.25">
      <c r="A2613" s="2" t="s">
        <v>1787</v>
      </c>
      <c r="B2613" s="2" t="s">
        <v>1577</v>
      </c>
      <c r="C2613" s="2" t="s">
        <v>1573</v>
      </c>
      <c r="D2613" s="4">
        <f t="shared" si="45"/>
        <v>211</v>
      </c>
      <c r="N2613" s="2">
        <v>0.95</v>
      </c>
      <c r="O2613" s="2" t="s">
        <v>712</v>
      </c>
      <c r="Q2613" s="2">
        <v>0.92200000000000004</v>
      </c>
      <c r="R2613" s="2" t="s">
        <v>712</v>
      </c>
      <c r="T2613" s="2">
        <v>0.95299999999999996</v>
      </c>
      <c r="U2613" s="2" t="s">
        <v>712</v>
      </c>
      <c r="W2613" s="2">
        <v>0.98</v>
      </c>
      <c r="X2613" s="2" t="s">
        <v>712</v>
      </c>
      <c r="Z2613" s="2">
        <v>0.88009999999999999</v>
      </c>
      <c r="AA2613" s="2" t="s">
        <v>712</v>
      </c>
      <c r="AI2613" s="2">
        <v>1.0049999999999999</v>
      </c>
      <c r="AJ2613" s="2" t="s">
        <v>712</v>
      </c>
    </row>
    <row r="2614" spans="1:39" x14ac:dyDescent="0.25">
      <c r="A2614" s="2" t="s">
        <v>1787</v>
      </c>
      <c r="B2614" s="2" t="s">
        <v>1576</v>
      </c>
      <c r="C2614" s="2" t="s">
        <v>1573</v>
      </c>
      <c r="D2614" s="4">
        <f t="shared" si="45"/>
        <v>154</v>
      </c>
      <c r="AC2614" s="2">
        <v>4.8000000000000001E-2</v>
      </c>
      <c r="AD2614" s="2" t="s">
        <v>712</v>
      </c>
      <c r="AF2614" s="2">
        <v>0.1163</v>
      </c>
      <c r="AG2614" s="2" t="s">
        <v>712</v>
      </c>
      <c r="AI2614" s="2">
        <v>0.16209999999999999</v>
      </c>
      <c r="AJ2614" s="2" t="s">
        <v>712</v>
      </c>
    </row>
    <row r="2615" spans="1:39" x14ac:dyDescent="0.25">
      <c r="A2615" s="2" t="s">
        <v>1787</v>
      </c>
      <c r="B2615" s="2" t="s">
        <v>1575</v>
      </c>
      <c r="C2615" s="2" t="s">
        <v>1573</v>
      </c>
      <c r="D2615" s="4">
        <f t="shared" si="45"/>
        <v>230</v>
      </c>
      <c r="AI2615" s="2">
        <v>2.97</v>
      </c>
      <c r="AJ2615" s="2" t="s">
        <v>708</v>
      </c>
    </row>
    <row r="2616" spans="1:39" x14ac:dyDescent="0.25">
      <c r="A2616" s="2" t="s">
        <v>1787</v>
      </c>
      <c r="B2616" s="2" t="s">
        <v>1574</v>
      </c>
      <c r="C2616" s="2" t="s">
        <v>1573</v>
      </c>
      <c r="D2616" s="4">
        <f t="shared" si="45"/>
        <v>229</v>
      </c>
      <c r="Q2616" s="2">
        <v>2.4900000000000002</v>
      </c>
      <c r="R2616" s="2" t="s">
        <v>712</v>
      </c>
      <c r="T2616" s="2">
        <v>2.5209999999999999</v>
      </c>
      <c r="U2616" s="2" t="s">
        <v>712</v>
      </c>
      <c r="W2616" s="2">
        <v>2.7090000000000001</v>
      </c>
      <c r="X2616" s="2" t="s">
        <v>712</v>
      </c>
      <c r="Z2616" s="2">
        <v>2.6339999999999999</v>
      </c>
      <c r="AA2616" s="2" t="s">
        <v>712</v>
      </c>
      <c r="AI2616" s="2">
        <v>2.0459999999999998</v>
      </c>
      <c r="AJ2616" s="2" t="s">
        <v>712</v>
      </c>
    </row>
    <row r="2617" spans="1:39" x14ac:dyDescent="0.25">
      <c r="A2617" s="2" t="s">
        <v>1787</v>
      </c>
      <c r="B2617" s="2" t="s">
        <v>1572</v>
      </c>
      <c r="C2617" s="2" t="s">
        <v>1555</v>
      </c>
      <c r="D2617" s="4">
        <f t="shared" si="45"/>
        <v>10</v>
      </c>
      <c r="AC2617" s="2">
        <v>4.9619999999999997</v>
      </c>
      <c r="AD2617" s="2" t="s">
        <v>712</v>
      </c>
    </row>
    <row r="2618" spans="1:39" x14ac:dyDescent="0.25">
      <c r="A2618" s="2" t="s">
        <v>1787</v>
      </c>
      <c r="B2618" s="2" t="s">
        <v>1571</v>
      </c>
      <c r="C2618" s="2" t="s">
        <v>1555</v>
      </c>
      <c r="D2618" s="4">
        <f t="shared" si="45"/>
        <v>47</v>
      </c>
    </row>
    <row r="2619" spans="1:39" x14ac:dyDescent="0.25">
      <c r="A2619" s="2" t="s">
        <v>1787</v>
      </c>
      <c r="B2619" s="2" t="s">
        <v>1570</v>
      </c>
      <c r="C2619" s="2" t="s">
        <v>1555</v>
      </c>
      <c r="D2619" s="4">
        <f t="shared" si="45"/>
        <v>66</v>
      </c>
    </row>
    <row r="2620" spans="1:39" x14ac:dyDescent="0.25">
      <c r="A2620" s="2" t="s">
        <v>1787</v>
      </c>
      <c r="B2620" s="2" t="s">
        <v>1569</v>
      </c>
      <c r="C2620" s="2" t="s">
        <v>1555</v>
      </c>
      <c r="D2620" s="4">
        <f t="shared" si="45"/>
        <v>83</v>
      </c>
    </row>
    <row r="2621" spans="1:39" x14ac:dyDescent="0.25">
      <c r="A2621" s="2" t="s">
        <v>1787</v>
      </c>
      <c r="B2621" s="2" t="s">
        <v>1568</v>
      </c>
      <c r="C2621" s="2" t="s">
        <v>1555</v>
      </c>
      <c r="D2621" s="4">
        <f t="shared" si="45"/>
        <v>127</v>
      </c>
    </row>
    <row r="2622" spans="1:39" x14ac:dyDescent="0.25">
      <c r="A2622" s="2" t="s">
        <v>1787</v>
      </c>
      <c r="B2622" s="2" t="s">
        <v>1567</v>
      </c>
      <c r="C2622" s="2" t="s">
        <v>1555</v>
      </c>
      <c r="D2622" s="4">
        <f t="shared" si="45"/>
        <v>145</v>
      </c>
    </row>
    <row r="2623" spans="1:39" x14ac:dyDescent="0.25">
      <c r="A2623" s="2" t="s">
        <v>1787</v>
      </c>
      <c r="B2623" s="2" t="s">
        <v>1566</v>
      </c>
      <c r="C2623" s="2" t="s">
        <v>1555</v>
      </c>
      <c r="D2623" s="4">
        <f t="shared" si="45"/>
        <v>148</v>
      </c>
    </row>
    <row r="2624" spans="1:39" x14ac:dyDescent="0.25">
      <c r="A2624" s="2" t="s">
        <v>1787</v>
      </c>
      <c r="B2624" s="2" t="s">
        <v>1565</v>
      </c>
      <c r="C2624" s="2" t="s">
        <v>1555</v>
      </c>
      <c r="D2624" s="4">
        <f t="shared" si="45"/>
        <v>156</v>
      </c>
      <c r="AC2624" s="2">
        <v>0.93</v>
      </c>
      <c r="AD2624" s="2" t="s">
        <v>712</v>
      </c>
      <c r="AF2624" s="2">
        <v>1.3959999999999999</v>
      </c>
      <c r="AG2624" s="2" t="s">
        <v>712</v>
      </c>
      <c r="AI2624" s="2">
        <v>1.6739999999999999</v>
      </c>
      <c r="AJ2624" s="2" t="s">
        <v>712</v>
      </c>
    </row>
    <row r="2625" spans="1:38" x14ac:dyDescent="0.25">
      <c r="A2625" s="2" t="s">
        <v>1787</v>
      </c>
      <c r="B2625" s="2" t="s">
        <v>1564</v>
      </c>
      <c r="C2625" s="2" t="s">
        <v>1555</v>
      </c>
      <c r="D2625" s="4">
        <f t="shared" si="45"/>
        <v>160</v>
      </c>
    </row>
    <row r="2626" spans="1:38" x14ac:dyDescent="0.25">
      <c r="A2626" s="2" t="s">
        <v>1787</v>
      </c>
      <c r="B2626" s="2" t="s">
        <v>1563</v>
      </c>
      <c r="C2626" s="2" t="s">
        <v>1555</v>
      </c>
      <c r="D2626" s="4">
        <f t="shared" si="45"/>
        <v>180</v>
      </c>
    </row>
    <row r="2627" spans="1:38" x14ac:dyDescent="0.25">
      <c r="A2627" s="2" t="s">
        <v>1787</v>
      </c>
      <c r="B2627" s="2" t="s">
        <v>1562</v>
      </c>
      <c r="C2627" s="2" t="s">
        <v>1555</v>
      </c>
      <c r="D2627" s="4">
        <f t="shared" si="45"/>
        <v>244</v>
      </c>
    </row>
    <row r="2628" spans="1:38" x14ac:dyDescent="0.25">
      <c r="A2628" s="2" t="s">
        <v>1787</v>
      </c>
      <c r="B2628" s="2" t="s">
        <v>1561</v>
      </c>
      <c r="C2628" s="2" t="s">
        <v>1555</v>
      </c>
      <c r="D2628" s="4">
        <f t="shared" si="45"/>
        <v>25</v>
      </c>
    </row>
    <row r="2629" spans="1:38" x14ac:dyDescent="0.25">
      <c r="A2629" s="2" t="s">
        <v>1787</v>
      </c>
      <c r="B2629" s="2" t="s">
        <v>1560</v>
      </c>
      <c r="C2629" s="2" t="s">
        <v>1555</v>
      </c>
      <c r="D2629" s="4">
        <f t="shared" si="45"/>
        <v>218</v>
      </c>
    </row>
    <row r="2630" spans="1:38" x14ac:dyDescent="0.25">
      <c r="A2630" s="2" t="s">
        <v>1787</v>
      </c>
      <c r="B2630" s="2" t="s">
        <v>1559</v>
      </c>
      <c r="C2630" s="2" t="s">
        <v>1555</v>
      </c>
      <c r="D2630" s="4">
        <f t="shared" si="45"/>
        <v>219</v>
      </c>
    </row>
    <row r="2631" spans="1:38" x14ac:dyDescent="0.25">
      <c r="A2631" s="2" t="s">
        <v>1787</v>
      </c>
      <c r="B2631" s="2" t="s">
        <v>1558</v>
      </c>
      <c r="C2631" s="2" t="s">
        <v>1555</v>
      </c>
      <c r="D2631" s="4">
        <f t="shared" si="45"/>
        <v>227</v>
      </c>
    </row>
    <row r="2632" spans="1:38" x14ac:dyDescent="0.25">
      <c r="A2632" s="2" t="s">
        <v>1787</v>
      </c>
      <c r="B2632" s="2" t="s">
        <v>1556</v>
      </c>
      <c r="C2632" s="2" t="s">
        <v>1555</v>
      </c>
      <c r="D2632" s="4">
        <f t="shared" si="45"/>
        <v>155</v>
      </c>
    </row>
    <row r="2633" spans="1:38" x14ac:dyDescent="0.25">
      <c r="D2633" s="4">
        <v>1</v>
      </c>
      <c r="E2633" s="2">
        <v>2</v>
      </c>
      <c r="F2633" s="2">
        <v>3</v>
      </c>
      <c r="G2633" s="2">
        <v>4</v>
      </c>
      <c r="H2633" s="4">
        <v>5</v>
      </c>
      <c r="I2633" s="2">
        <v>6</v>
      </c>
      <c r="J2633" s="2">
        <v>7</v>
      </c>
      <c r="K2633" s="2">
        <v>8</v>
      </c>
      <c r="L2633" s="4">
        <v>9</v>
      </c>
      <c r="M2633" s="2">
        <v>10</v>
      </c>
      <c r="N2633" s="2">
        <v>11</v>
      </c>
      <c r="O2633" s="2">
        <v>12</v>
      </c>
      <c r="P2633" s="4">
        <v>13</v>
      </c>
      <c r="Q2633" s="2">
        <v>14</v>
      </c>
      <c r="R2633" s="2">
        <v>15</v>
      </c>
      <c r="S2633" s="2">
        <v>16</v>
      </c>
      <c r="T2633" s="4">
        <v>17</v>
      </c>
      <c r="U2633" s="2">
        <v>18</v>
      </c>
      <c r="V2633" s="2">
        <v>19</v>
      </c>
      <c r="W2633" s="2">
        <v>20</v>
      </c>
      <c r="X2633" s="4">
        <v>21</v>
      </c>
      <c r="Y2633" s="2">
        <v>22</v>
      </c>
      <c r="Z2633" s="2">
        <v>23</v>
      </c>
      <c r="AA2633" s="2">
        <v>24</v>
      </c>
      <c r="AB2633" s="4">
        <v>25</v>
      </c>
      <c r="AC2633" s="2">
        <v>26</v>
      </c>
      <c r="AD2633" s="2">
        <v>27</v>
      </c>
      <c r="AE2633" s="2">
        <v>28</v>
      </c>
      <c r="AF2633" s="4">
        <v>29</v>
      </c>
      <c r="AG2633" s="2">
        <v>30</v>
      </c>
      <c r="AH2633" s="2">
        <v>31</v>
      </c>
      <c r="AI2633" s="2">
        <v>32</v>
      </c>
      <c r="AJ2633" s="4">
        <v>33</v>
      </c>
      <c r="AK2633" s="2">
        <v>34</v>
      </c>
      <c r="AL2633" s="2">
        <v>35</v>
      </c>
    </row>
    <row r="2634" spans="1:38" x14ac:dyDescent="0.25">
      <c r="D2634" s="4" t="str">
        <f t="shared" ref="D2634:D2697" si="46">IF(B2634="","",VALUE(LEFT(B2634,FIND(".|",B2634)-1)))</f>
        <v/>
      </c>
      <c r="E2634" s="2" t="s">
        <v>1779</v>
      </c>
      <c r="H2634" s="2" t="s">
        <v>1778</v>
      </c>
      <c r="K2634" s="2" t="s">
        <v>1777</v>
      </c>
      <c r="N2634" s="2" t="s">
        <v>1776</v>
      </c>
      <c r="Q2634" s="2" t="s">
        <v>1775</v>
      </c>
      <c r="T2634" s="2" t="s">
        <v>1774</v>
      </c>
      <c r="W2634" s="2" t="s">
        <v>1773</v>
      </c>
      <c r="Z2634" s="2" t="s">
        <v>1772</v>
      </c>
      <c r="AC2634" s="2" t="s">
        <v>1771</v>
      </c>
      <c r="AF2634" s="2" t="s">
        <v>1770</v>
      </c>
      <c r="AI2634" s="2" t="s">
        <v>1769</v>
      </c>
      <c r="AL2634" s="2" t="s">
        <v>1768</v>
      </c>
    </row>
    <row r="2635" spans="1:38" x14ac:dyDescent="0.25">
      <c r="A2635" s="2" t="s">
        <v>1780</v>
      </c>
      <c r="B2635" s="2" t="s">
        <v>1767</v>
      </c>
      <c r="C2635" s="2" t="s">
        <v>1712</v>
      </c>
      <c r="D2635" s="4">
        <f t="shared" si="46"/>
        <v>4</v>
      </c>
      <c r="K2635" s="2">
        <v>2</v>
      </c>
      <c r="N2635" s="2">
        <v>2.5</v>
      </c>
      <c r="Q2635" s="2">
        <v>3</v>
      </c>
      <c r="T2635" s="2">
        <v>3.5</v>
      </c>
      <c r="W2635" s="2">
        <v>4.4359999999999999</v>
      </c>
      <c r="AC2635" s="2">
        <v>5.7060000000000004</v>
      </c>
      <c r="AD2635" s="2" t="s">
        <v>708</v>
      </c>
      <c r="AI2635" s="2">
        <v>7.81</v>
      </c>
      <c r="AJ2635" s="2" t="s">
        <v>708</v>
      </c>
    </row>
    <row r="2636" spans="1:38" x14ac:dyDescent="0.25">
      <c r="A2636" s="2" t="s">
        <v>1780</v>
      </c>
      <c r="B2636" s="2" t="s">
        <v>1766</v>
      </c>
      <c r="C2636" s="2" t="s">
        <v>1712</v>
      </c>
      <c r="D2636" s="4">
        <f t="shared" si="46"/>
        <v>7</v>
      </c>
      <c r="T2636" s="2">
        <v>0.48</v>
      </c>
      <c r="AC2636" s="2">
        <v>0.64039999999999997</v>
      </c>
      <c r="AD2636" s="2" t="s">
        <v>708</v>
      </c>
      <c r="AF2636" s="2">
        <v>0.70569999999999999</v>
      </c>
      <c r="AG2636" s="2" t="s">
        <v>708</v>
      </c>
    </row>
    <row r="2637" spans="1:38" x14ac:dyDescent="0.25">
      <c r="A2637" s="2" t="s">
        <v>1780</v>
      </c>
      <c r="B2637" s="2" t="s">
        <v>1765</v>
      </c>
      <c r="C2637" s="2" t="s">
        <v>1712</v>
      </c>
      <c r="D2637" s="4">
        <f t="shared" si="46"/>
        <v>53</v>
      </c>
      <c r="T2637" s="2">
        <v>0.11</v>
      </c>
      <c r="AC2637" s="2">
        <v>0.13</v>
      </c>
      <c r="AD2637" s="2" t="s">
        <v>708</v>
      </c>
    </row>
    <row r="2638" spans="1:38" x14ac:dyDescent="0.25">
      <c r="A2638" s="2" t="s">
        <v>1780</v>
      </c>
      <c r="B2638" s="2" t="s">
        <v>1764</v>
      </c>
      <c r="C2638" s="2" t="s">
        <v>1712</v>
      </c>
      <c r="D2638" s="4">
        <f t="shared" si="46"/>
        <v>20</v>
      </c>
      <c r="T2638" s="2">
        <v>0.09</v>
      </c>
      <c r="W2638" s="2">
        <v>0.113</v>
      </c>
      <c r="Z2638" s="2">
        <v>0.1434</v>
      </c>
      <c r="AA2638" s="2" t="s">
        <v>708</v>
      </c>
      <c r="AC2638" s="2">
        <v>0.19400000000000001</v>
      </c>
    </row>
    <row r="2639" spans="1:38" x14ac:dyDescent="0.25">
      <c r="A2639" s="2" t="s">
        <v>1780</v>
      </c>
      <c r="B2639" s="2" t="s">
        <v>1763</v>
      </c>
      <c r="C2639" s="2" t="s">
        <v>1712</v>
      </c>
      <c r="D2639" s="4">
        <f t="shared" si="46"/>
        <v>233</v>
      </c>
      <c r="T2639" s="2">
        <v>0.28999999999999998</v>
      </c>
      <c r="W2639" s="2">
        <v>0.376</v>
      </c>
      <c r="AC2639" s="2">
        <v>0.7157</v>
      </c>
      <c r="AD2639" s="2" t="s">
        <v>708</v>
      </c>
      <c r="AF2639" s="2">
        <v>0.81799999999999995</v>
      </c>
      <c r="AG2639" s="2" t="s">
        <v>708</v>
      </c>
    </row>
    <row r="2640" spans="1:38" x14ac:dyDescent="0.25">
      <c r="A2640" s="2" t="s">
        <v>1780</v>
      </c>
      <c r="B2640" s="2" t="s">
        <v>1762</v>
      </c>
      <c r="C2640" s="2" t="s">
        <v>1712</v>
      </c>
      <c r="D2640" s="4">
        <f t="shared" si="46"/>
        <v>29</v>
      </c>
      <c r="T2640" s="2">
        <v>0.1</v>
      </c>
      <c r="AC2640" s="2">
        <v>0.28799999999999998</v>
      </c>
      <c r="AD2640" s="2" t="s">
        <v>708</v>
      </c>
    </row>
    <row r="2641" spans="1:39" x14ac:dyDescent="0.25">
      <c r="A2641" s="2" t="s">
        <v>1780</v>
      </c>
      <c r="B2641" s="2" t="s">
        <v>1761</v>
      </c>
      <c r="C2641" s="2" t="s">
        <v>1712</v>
      </c>
      <c r="D2641" s="4">
        <f t="shared" si="46"/>
        <v>35</v>
      </c>
      <c r="AC2641" s="2">
        <v>2.0299999999999999E-2</v>
      </c>
      <c r="AD2641" s="2" t="s">
        <v>708</v>
      </c>
    </row>
    <row r="2642" spans="1:39" x14ac:dyDescent="0.25">
      <c r="A2642" s="2" t="s">
        <v>1780</v>
      </c>
      <c r="B2642" s="2" t="s">
        <v>1760</v>
      </c>
      <c r="C2642" s="2" t="s">
        <v>1712</v>
      </c>
      <c r="D2642" s="4">
        <f t="shared" si="46"/>
        <v>32</v>
      </c>
      <c r="T2642" s="2">
        <v>0.39600000000000002</v>
      </c>
      <c r="W2642" s="2">
        <v>0.4</v>
      </c>
      <c r="AC2642" s="2">
        <v>0.96640000000000004</v>
      </c>
      <c r="AD2642" s="2" t="s">
        <v>708</v>
      </c>
    </row>
    <row r="2643" spans="1:39" x14ac:dyDescent="0.25">
      <c r="A2643" s="2" t="s">
        <v>1780</v>
      </c>
      <c r="B2643" s="2" t="s">
        <v>1759</v>
      </c>
      <c r="C2643" s="2" t="s">
        <v>1712</v>
      </c>
      <c r="D2643" s="4">
        <f t="shared" si="46"/>
        <v>37</v>
      </c>
      <c r="T2643" s="2">
        <v>1.9400000000000001E-2</v>
      </c>
      <c r="U2643" s="2" t="s">
        <v>708</v>
      </c>
      <c r="AC2643" s="2">
        <v>6.6199999999999995E-2</v>
      </c>
      <c r="AD2643" s="2" t="s">
        <v>708</v>
      </c>
      <c r="AF2643" s="2">
        <v>7.2499999999999995E-2</v>
      </c>
      <c r="AG2643" s="2" t="s">
        <v>708</v>
      </c>
    </row>
    <row r="2644" spans="1:39" x14ac:dyDescent="0.25">
      <c r="A2644" s="2" t="s">
        <v>1780</v>
      </c>
      <c r="B2644" s="2" t="s">
        <v>1758</v>
      </c>
      <c r="C2644" s="2" t="s">
        <v>1712</v>
      </c>
      <c r="D2644" s="4">
        <f t="shared" si="46"/>
        <v>39</v>
      </c>
      <c r="T2644" s="2">
        <v>0.18099999999999999</v>
      </c>
      <c r="AC2644" s="2">
        <v>0.84919999999999995</v>
      </c>
      <c r="AD2644" s="2" t="s">
        <v>708</v>
      </c>
      <c r="AF2644" s="2">
        <v>0.87960000000000005</v>
      </c>
      <c r="AG2644" s="2" t="s">
        <v>708</v>
      </c>
    </row>
    <row r="2645" spans="1:39" x14ac:dyDescent="0.25">
      <c r="A2645" s="2" t="s">
        <v>1780</v>
      </c>
      <c r="B2645" s="2" t="s">
        <v>1757</v>
      </c>
      <c r="C2645" s="2" t="s">
        <v>1712</v>
      </c>
      <c r="D2645" s="4">
        <f t="shared" si="46"/>
        <v>45</v>
      </c>
      <c r="AC2645" s="2">
        <v>0.01</v>
      </c>
    </row>
    <row r="2646" spans="1:39" x14ac:dyDescent="0.25">
      <c r="A2646" s="2" t="s">
        <v>1780</v>
      </c>
      <c r="B2646" s="2" t="s">
        <v>1756</v>
      </c>
      <c r="C2646" s="2" t="s">
        <v>1712</v>
      </c>
      <c r="D2646" s="4">
        <f t="shared" si="46"/>
        <v>46</v>
      </c>
      <c r="T2646" s="2">
        <v>0.04</v>
      </c>
      <c r="AC2646" s="2">
        <v>4.5999999999999999E-2</v>
      </c>
      <c r="AD2646" s="2" t="s">
        <v>708</v>
      </c>
    </row>
    <row r="2647" spans="1:39" x14ac:dyDescent="0.25">
      <c r="A2647" s="2" t="s">
        <v>1780</v>
      </c>
      <c r="B2647" s="2" t="s">
        <v>1755</v>
      </c>
      <c r="C2647" s="2" t="s">
        <v>1712</v>
      </c>
      <c r="D2647" s="4">
        <f t="shared" si="46"/>
        <v>107</v>
      </c>
      <c r="T2647" s="2">
        <v>0.70899999999999996</v>
      </c>
      <c r="W2647" s="2">
        <v>1.1000000000000001</v>
      </c>
      <c r="Z2647" s="2">
        <v>1.232</v>
      </c>
      <c r="AC2647" s="2">
        <v>1.409</v>
      </c>
      <c r="AD2647" s="2" t="s">
        <v>708</v>
      </c>
      <c r="AF2647" s="2">
        <v>1.5489999999999999</v>
      </c>
      <c r="AG2647" s="2" t="s">
        <v>708</v>
      </c>
    </row>
    <row r="2648" spans="1:39" x14ac:dyDescent="0.25">
      <c r="A2648" s="2" t="s">
        <v>1780</v>
      </c>
      <c r="B2648" s="2" t="s">
        <v>1754</v>
      </c>
      <c r="C2648" s="2" t="s">
        <v>1712</v>
      </c>
      <c r="D2648" s="4">
        <f t="shared" si="46"/>
        <v>250</v>
      </c>
      <c r="AC2648" s="2">
        <v>0.58409999999999995</v>
      </c>
      <c r="AD2648" s="2" t="s">
        <v>708</v>
      </c>
      <c r="AF2648" s="2">
        <v>0.68359999999999999</v>
      </c>
      <c r="AG2648" s="2" t="s">
        <v>708</v>
      </c>
    </row>
    <row r="2649" spans="1:39" x14ac:dyDescent="0.25">
      <c r="A2649" s="2" t="s">
        <v>1780</v>
      </c>
      <c r="B2649" s="2" t="s">
        <v>1753</v>
      </c>
      <c r="C2649" s="2" t="s">
        <v>1712</v>
      </c>
      <c r="D2649" s="4">
        <f t="shared" si="46"/>
        <v>72</v>
      </c>
      <c r="T2649" s="2">
        <v>8.0000000000000002E-3</v>
      </c>
      <c r="AC2649" s="2">
        <v>1.8800000000000001E-2</v>
      </c>
      <c r="AD2649" s="2" t="s">
        <v>708</v>
      </c>
    </row>
    <row r="2650" spans="1:39" x14ac:dyDescent="0.25">
      <c r="A2650" s="2" t="s">
        <v>1780</v>
      </c>
      <c r="B2650" s="2" t="s">
        <v>1752</v>
      </c>
      <c r="C2650" s="2" t="s">
        <v>1712</v>
      </c>
      <c r="D2650" s="4">
        <f t="shared" si="46"/>
        <v>59</v>
      </c>
      <c r="N2650" s="2">
        <v>48.2</v>
      </c>
      <c r="Z2650" s="2">
        <v>58.64</v>
      </c>
      <c r="AA2650" s="2" t="s">
        <v>708</v>
      </c>
      <c r="AC2650" s="2">
        <v>57.03</v>
      </c>
      <c r="AD2650" s="2" t="s">
        <v>708</v>
      </c>
      <c r="AI2650" s="2">
        <v>73.8</v>
      </c>
    </row>
    <row r="2651" spans="1:39" x14ac:dyDescent="0.25">
      <c r="A2651" s="2" t="s">
        <v>1780</v>
      </c>
      <c r="B2651" s="2" t="s">
        <v>1751</v>
      </c>
      <c r="C2651" s="2" t="s">
        <v>1712</v>
      </c>
      <c r="D2651" s="4">
        <f t="shared" si="46"/>
        <v>61</v>
      </c>
      <c r="T2651" s="2">
        <v>0.01</v>
      </c>
      <c r="AC2651" s="2">
        <v>1.7399999999999999E-2</v>
      </c>
      <c r="AD2651" s="2" t="s">
        <v>708</v>
      </c>
    </row>
    <row r="2652" spans="1:39" x14ac:dyDescent="0.25">
      <c r="A2652" s="2" t="s">
        <v>1780</v>
      </c>
      <c r="B2652" s="2" t="s">
        <v>1750</v>
      </c>
      <c r="C2652" s="2" t="s">
        <v>1712</v>
      </c>
      <c r="D2652" s="4">
        <f t="shared" si="46"/>
        <v>178</v>
      </c>
      <c r="AC2652" s="2">
        <v>0.41339999999999999</v>
      </c>
      <c r="AD2652" s="2" t="s">
        <v>708</v>
      </c>
      <c r="AF2652" s="2">
        <v>0.58199999999999996</v>
      </c>
    </row>
    <row r="2653" spans="1:39" x14ac:dyDescent="0.25">
      <c r="A2653" s="2" t="s">
        <v>1780</v>
      </c>
      <c r="B2653" s="2" t="s">
        <v>1749</v>
      </c>
      <c r="C2653" s="2" t="s">
        <v>1712</v>
      </c>
      <c r="D2653" s="4">
        <f t="shared" si="46"/>
        <v>238</v>
      </c>
      <c r="AC2653" s="2">
        <v>5.5579999999999998</v>
      </c>
      <c r="AD2653" s="2" t="s">
        <v>708</v>
      </c>
      <c r="AF2653" s="2">
        <v>7.8609999999999998</v>
      </c>
      <c r="AG2653" s="2" t="s">
        <v>708</v>
      </c>
      <c r="AL2653" s="2">
        <v>10.55</v>
      </c>
      <c r="AM2653" s="2" t="s">
        <v>745</v>
      </c>
    </row>
    <row r="2654" spans="1:39" x14ac:dyDescent="0.25">
      <c r="A2654" s="2" t="s">
        <v>1780</v>
      </c>
      <c r="B2654" s="2" t="s">
        <v>1748</v>
      </c>
      <c r="C2654" s="2" t="s">
        <v>1712</v>
      </c>
      <c r="D2654" s="4">
        <f t="shared" si="46"/>
        <v>74</v>
      </c>
      <c r="T2654" s="2">
        <v>0.06</v>
      </c>
      <c r="AC2654" s="2">
        <v>0.1203</v>
      </c>
      <c r="AD2654" s="2" t="s">
        <v>708</v>
      </c>
      <c r="AF2654" s="2">
        <v>0.1391</v>
      </c>
      <c r="AG2654" s="2" t="s">
        <v>708</v>
      </c>
    </row>
    <row r="2655" spans="1:39" x14ac:dyDescent="0.25">
      <c r="A2655" s="2" t="s">
        <v>1780</v>
      </c>
      <c r="B2655" s="2" t="s">
        <v>1747</v>
      </c>
      <c r="C2655" s="2" t="s">
        <v>1712</v>
      </c>
      <c r="D2655" s="4">
        <f t="shared" si="46"/>
        <v>75</v>
      </c>
      <c r="Q2655" s="2">
        <v>0.02</v>
      </c>
      <c r="AC2655" s="2">
        <v>9.0499999999999997E-2</v>
      </c>
      <c r="AD2655" s="2" t="s">
        <v>708</v>
      </c>
    </row>
    <row r="2656" spans="1:39" x14ac:dyDescent="0.25">
      <c r="A2656" s="2" t="s">
        <v>1780</v>
      </c>
      <c r="B2656" s="2" t="s">
        <v>1746</v>
      </c>
      <c r="C2656" s="2" t="s">
        <v>1712</v>
      </c>
      <c r="D2656" s="4">
        <f t="shared" si="46"/>
        <v>81</v>
      </c>
      <c r="K2656" s="2">
        <v>0.3</v>
      </c>
      <c r="L2656" s="2" t="s">
        <v>708</v>
      </c>
      <c r="AC2656" s="2">
        <v>0.98199999999999998</v>
      </c>
      <c r="AD2656" s="2" t="s">
        <v>708</v>
      </c>
    </row>
    <row r="2657" spans="1:38" x14ac:dyDescent="0.25">
      <c r="A2657" s="2" t="s">
        <v>1780</v>
      </c>
      <c r="B2657" s="2" t="s">
        <v>1745</v>
      </c>
      <c r="C2657" s="2" t="s">
        <v>1712</v>
      </c>
      <c r="D2657" s="4">
        <f t="shared" si="46"/>
        <v>90</v>
      </c>
      <c r="T2657" s="2">
        <v>0.74</v>
      </c>
      <c r="AC2657" s="2">
        <v>0.55330000000000001</v>
      </c>
      <c r="AD2657" s="2" t="s">
        <v>708</v>
      </c>
    </row>
    <row r="2658" spans="1:38" x14ac:dyDescent="0.25">
      <c r="A2658" s="2" t="s">
        <v>1780</v>
      </c>
      <c r="B2658" s="2" t="s">
        <v>1744</v>
      </c>
      <c r="C2658" s="2" t="s">
        <v>1712</v>
      </c>
      <c r="D2658" s="4">
        <f t="shared" si="46"/>
        <v>175</v>
      </c>
      <c r="W2658" s="2">
        <v>1.66E-2</v>
      </c>
      <c r="Z2658" s="2">
        <v>0.17499999999999999</v>
      </c>
      <c r="AC2658" s="2">
        <v>0.17499999999999999</v>
      </c>
    </row>
    <row r="2659" spans="1:38" x14ac:dyDescent="0.25">
      <c r="A2659" s="2" t="s">
        <v>1780</v>
      </c>
      <c r="B2659" s="2" t="s">
        <v>1743</v>
      </c>
      <c r="C2659" s="2" t="s">
        <v>1712</v>
      </c>
      <c r="D2659" s="4">
        <f t="shared" si="46"/>
        <v>114</v>
      </c>
      <c r="W2659" s="2">
        <v>2.0489999999999999</v>
      </c>
      <c r="AF2659" s="2">
        <v>2.3199999999999998</v>
      </c>
      <c r="AI2659" s="2">
        <v>3.218</v>
      </c>
    </row>
    <row r="2660" spans="1:38" x14ac:dyDescent="0.25">
      <c r="A2660" s="2" t="s">
        <v>1780</v>
      </c>
      <c r="B2660" s="2" t="s">
        <v>1742</v>
      </c>
      <c r="C2660" s="2" t="s">
        <v>1712</v>
      </c>
      <c r="D2660" s="4">
        <f t="shared" si="46"/>
        <v>122</v>
      </c>
      <c r="T2660" s="2">
        <v>0.05</v>
      </c>
      <c r="AC2660" s="2">
        <v>4.3799999999999999E-2</v>
      </c>
      <c r="AD2660" s="2" t="s">
        <v>708</v>
      </c>
    </row>
    <row r="2661" spans="1:38" x14ac:dyDescent="0.25">
      <c r="A2661" s="2" t="s">
        <v>1780</v>
      </c>
      <c r="B2661" s="2" t="s">
        <v>1741</v>
      </c>
      <c r="C2661" s="2" t="s">
        <v>1712</v>
      </c>
      <c r="D2661" s="4">
        <f t="shared" si="46"/>
        <v>123</v>
      </c>
      <c r="T2661" s="2">
        <v>0.13</v>
      </c>
      <c r="AC2661" s="2">
        <v>0.1308</v>
      </c>
      <c r="AD2661" s="2" t="s">
        <v>708</v>
      </c>
    </row>
    <row r="2662" spans="1:38" x14ac:dyDescent="0.25">
      <c r="A2662" s="2" t="s">
        <v>1780</v>
      </c>
      <c r="B2662" s="2" t="s">
        <v>1740</v>
      </c>
      <c r="C2662" s="2" t="s">
        <v>1712</v>
      </c>
      <c r="D2662" s="4">
        <f t="shared" si="46"/>
        <v>124</v>
      </c>
      <c r="N2662" s="2">
        <v>1.2</v>
      </c>
      <c r="Q2662" s="2">
        <v>1.47</v>
      </c>
      <c r="T2662" s="2">
        <v>3.1150000000000002</v>
      </c>
      <c r="U2662" s="2" t="s">
        <v>708</v>
      </c>
      <c r="W2662" s="2">
        <v>4.76</v>
      </c>
      <c r="Z2662" s="2">
        <v>4.5999999999999996</v>
      </c>
      <c r="AC2662" s="2">
        <v>4.3079999999999998</v>
      </c>
      <c r="AD2662" s="2" t="s">
        <v>708</v>
      </c>
      <c r="AF2662" s="2">
        <v>4.8220000000000001</v>
      </c>
      <c r="AI2662" s="2">
        <v>5.76</v>
      </c>
    </row>
    <row r="2663" spans="1:38" x14ac:dyDescent="0.25">
      <c r="A2663" s="2" t="s">
        <v>1780</v>
      </c>
      <c r="B2663" s="2" t="s">
        <v>1739</v>
      </c>
      <c r="C2663" s="2" t="s">
        <v>1712</v>
      </c>
      <c r="D2663" s="4">
        <f t="shared" si="46"/>
        <v>129</v>
      </c>
      <c r="T2663" s="2">
        <v>16.3</v>
      </c>
      <c r="AC2663" s="2">
        <v>13.37</v>
      </c>
      <c r="AD2663" s="2" t="s">
        <v>708</v>
      </c>
      <c r="AF2663" s="2">
        <v>13.56</v>
      </c>
      <c r="AG2663" s="2" t="s">
        <v>708</v>
      </c>
    </row>
    <row r="2664" spans="1:38" x14ac:dyDescent="0.25">
      <c r="A2664" s="2" t="s">
        <v>1780</v>
      </c>
      <c r="B2664" s="2" t="s">
        <v>1738</v>
      </c>
      <c r="C2664" s="2" t="s">
        <v>1712</v>
      </c>
      <c r="D2664" s="4">
        <f t="shared" si="46"/>
        <v>130</v>
      </c>
      <c r="Z2664" s="2">
        <v>0.93600000000000005</v>
      </c>
      <c r="AC2664" s="2">
        <v>1.325</v>
      </c>
      <c r="AD2664" s="2" t="s">
        <v>708</v>
      </c>
      <c r="AF2664" s="2">
        <v>1.357</v>
      </c>
      <c r="AG2664" s="2" t="s">
        <v>708</v>
      </c>
    </row>
    <row r="2665" spans="1:38" x14ac:dyDescent="0.25">
      <c r="A2665" s="2" t="s">
        <v>1780</v>
      </c>
      <c r="B2665" s="2" t="s">
        <v>1737</v>
      </c>
      <c r="C2665" s="2" t="s">
        <v>1712</v>
      </c>
      <c r="D2665" s="4">
        <f t="shared" si="46"/>
        <v>133</v>
      </c>
      <c r="T2665" s="2">
        <v>1.36</v>
      </c>
      <c r="AF2665" s="2">
        <v>5.1859999999999999</v>
      </c>
    </row>
    <row r="2666" spans="1:38" x14ac:dyDescent="0.25">
      <c r="A2666" s="2" t="s">
        <v>1780</v>
      </c>
      <c r="B2666" s="2" t="s">
        <v>1736</v>
      </c>
      <c r="C2666" s="2" t="s">
        <v>1712</v>
      </c>
      <c r="D2666" s="4">
        <f t="shared" si="46"/>
        <v>136</v>
      </c>
      <c r="Q2666" s="2">
        <v>0.73</v>
      </c>
      <c r="AC2666" s="2">
        <v>1.599</v>
      </c>
      <c r="AD2666" s="2" t="s">
        <v>708</v>
      </c>
      <c r="AF2666" s="2">
        <v>1.3480000000000001</v>
      </c>
      <c r="AG2666" s="2" t="s">
        <v>708</v>
      </c>
    </row>
    <row r="2667" spans="1:38" x14ac:dyDescent="0.25">
      <c r="A2667" s="2" t="s">
        <v>1780</v>
      </c>
      <c r="B2667" s="2" t="s">
        <v>1735</v>
      </c>
      <c r="C2667" s="2" t="s">
        <v>1712</v>
      </c>
      <c r="D2667" s="4">
        <f t="shared" si="46"/>
        <v>137</v>
      </c>
      <c r="N2667" s="2">
        <v>0.36</v>
      </c>
      <c r="W2667" s="2">
        <v>0.56599999999999995</v>
      </c>
      <c r="Z2667" s="2">
        <v>0.61499999999999999</v>
      </c>
      <c r="AC2667" s="2">
        <v>0.61</v>
      </c>
      <c r="AF2667" s="2">
        <v>0.72499999999999998</v>
      </c>
    </row>
    <row r="2668" spans="1:38" x14ac:dyDescent="0.25">
      <c r="A2668" s="2" t="s">
        <v>1780</v>
      </c>
      <c r="B2668" s="2" t="s">
        <v>1734</v>
      </c>
      <c r="C2668" s="2" t="s">
        <v>1712</v>
      </c>
      <c r="D2668" s="4">
        <f t="shared" si="46"/>
        <v>143</v>
      </c>
      <c r="N2668" s="2">
        <v>9</v>
      </c>
      <c r="Q2668" s="2">
        <v>10.050000000000001</v>
      </c>
      <c r="T2668" s="2">
        <v>11</v>
      </c>
      <c r="W2668" s="2">
        <v>11.04</v>
      </c>
      <c r="Z2668" s="2">
        <v>11.26</v>
      </c>
      <c r="AA2668" s="2" t="s">
        <v>708</v>
      </c>
      <c r="AC2668" s="2">
        <v>14.82</v>
      </c>
      <c r="AI2668" s="2">
        <v>10.35</v>
      </c>
    </row>
    <row r="2669" spans="1:38" x14ac:dyDescent="0.25">
      <c r="A2669" s="2" t="s">
        <v>1780</v>
      </c>
      <c r="B2669" s="2" t="s">
        <v>1733</v>
      </c>
      <c r="C2669" s="2" t="s">
        <v>1712</v>
      </c>
      <c r="D2669" s="4">
        <f t="shared" si="46"/>
        <v>144</v>
      </c>
      <c r="W2669" s="2">
        <v>0.60499999999999998</v>
      </c>
      <c r="AC2669" s="2">
        <v>0.88419999999999999</v>
      </c>
      <c r="AD2669" s="2" t="s">
        <v>708</v>
      </c>
      <c r="AL2669" s="2">
        <v>1.4730000000000001</v>
      </c>
    </row>
    <row r="2670" spans="1:38" x14ac:dyDescent="0.25">
      <c r="A2670" s="2" t="s">
        <v>1780</v>
      </c>
      <c r="B2670" s="2" t="s">
        <v>1732</v>
      </c>
      <c r="C2670" s="2" t="s">
        <v>1712</v>
      </c>
      <c r="D2670" s="4">
        <f t="shared" si="46"/>
        <v>147</v>
      </c>
      <c r="T2670" s="2">
        <v>0.14000000000000001</v>
      </c>
      <c r="W2670" s="2">
        <v>0.2487</v>
      </c>
      <c r="X2670" s="2" t="s">
        <v>708</v>
      </c>
      <c r="Z2670" s="2">
        <v>0.26690000000000003</v>
      </c>
      <c r="AA2670" s="2" t="s">
        <v>708</v>
      </c>
      <c r="AC2670" s="2">
        <v>0.28189999999999998</v>
      </c>
      <c r="AD2670" s="2" t="s">
        <v>708</v>
      </c>
    </row>
    <row r="2671" spans="1:38" x14ac:dyDescent="0.25">
      <c r="A2671" s="2" t="s">
        <v>1780</v>
      </c>
      <c r="B2671" s="2" t="s">
        <v>1731</v>
      </c>
      <c r="C2671" s="2" t="s">
        <v>1712</v>
      </c>
      <c r="D2671" s="4">
        <f t="shared" si="46"/>
        <v>158</v>
      </c>
      <c r="W2671" s="2">
        <v>0.5</v>
      </c>
      <c r="AF2671" s="2">
        <v>0.98360000000000003</v>
      </c>
      <c r="AG2671" s="2" t="s">
        <v>708</v>
      </c>
    </row>
    <row r="2672" spans="1:38" x14ac:dyDescent="0.25">
      <c r="A2672" s="2" t="s">
        <v>1780</v>
      </c>
      <c r="B2672" s="2" t="s">
        <v>1730</v>
      </c>
      <c r="C2672" s="2" t="s">
        <v>1712</v>
      </c>
      <c r="D2672" s="4">
        <f t="shared" si="46"/>
        <v>159</v>
      </c>
      <c r="T2672" s="2">
        <v>5.59</v>
      </c>
      <c r="U2672" s="2" t="s">
        <v>708</v>
      </c>
      <c r="AC2672" s="2">
        <v>10.31</v>
      </c>
      <c r="AD2672" s="2" t="s">
        <v>708</v>
      </c>
      <c r="AF2672" s="2">
        <v>11.57</v>
      </c>
      <c r="AG2672" s="2" t="s">
        <v>708</v>
      </c>
      <c r="AI2672" s="2">
        <v>12.47</v>
      </c>
      <c r="AJ2672" s="2" t="s">
        <v>708</v>
      </c>
    </row>
    <row r="2673" spans="1:38" x14ac:dyDescent="0.25">
      <c r="A2673" s="2" t="s">
        <v>1780</v>
      </c>
      <c r="B2673" s="2" t="s">
        <v>1729</v>
      </c>
      <c r="C2673" s="2" t="s">
        <v>1712</v>
      </c>
      <c r="D2673" s="4">
        <f t="shared" si="46"/>
        <v>184</v>
      </c>
      <c r="AC2673" s="2">
        <v>0.15</v>
      </c>
    </row>
    <row r="2674" spans="1:38" x14ac:dyDescent="0.25">
      <c r="A2674" s="2" t="s">
        <v>1780</v>
      </c>
      <c r="B2674" s="2" t="s">
        <v>1728</v>
      </c>
      <c r="C2674" s="2" t="s">
        <v>1712</v>
      </c>
      <c r="D2674" s="4">
        <f t="shared" si="46"/>
        <v>193</v>
      </c>
      <c r="Z2674" s="2">
        <v>7.0000000000000001E-3</v>
      </c>
    </row>
    <row r="2675" spans="1:38" x14ac:dyDescent="0.25">
      <c r="A2675" s="2" t="s">
        <v>1780</v>
      </c>
      <c r="B2675" s="2" t="s">
        <v>1727</v>
      </c>
      <c r="C2675" s="2" t="s">
        <v>1712</v>
      </c>
      <c r="D2675" s="4">
        <f t="shared" si="46"/>
        <v>195</v>
      </c>
      <c r="T2675" s="2">
        <v>1.36</v>
      </c>
      <c r="AC2675" s="2">
        <v>2.2210000000000001</v>
      </c>
      <c r="AD2675" s="2" t="s">
        <v>708</v>
      </c>
    </row>
    <row r="2676" spans="1:38" x14ac:dyDescent="0.25">
      <c r="A2676" s="2" t="s">
        <v>1780</v>
      </c>
      <c r="B2676" s="2" t="s">
        <v>1726</v>
      </c>
      <c r="C2676" s="2" t="s">
        <v>1712</v>
      </c>
      <c r="D2676" s="4">
        <f t="shared" si="46"/>
        <v>196</v>
      </c>
      <c r="W2676" s="2">
        <v>1.1900000000000001E-2</v>
      </c>
      <c r="X2676" s="2" t="s">
        <v>708</v>
      </c>
      <c r="AF2676" s="2">
        <v>1.2699999999999999E-2</v>
      </c>
      <c r="AG2676" s="2" t="s">
        <v>708</v>
      </c>
    </row>
    <row r="2677" spans="1:38" x14ac:dyDescent="0.25">
      <c r="A2677" s="2" t="s">
        <v>1780</v>
      </c>
      <c r="B2677" s="2" t="s">
        <v>1724</v>
      </c>
      <c r="C2677" s="2" t="s">
        <v>1712</v>
      </c>
      <c r="D2677" s="4">
        <f t="shared" si="46"/>
        <v>197</v>
      </c>
      <c r="T2677" s="2">
        <v>0.37</v>
      </c>
      <c r="AC2677" s="2">
        <v>0.18890000000000001</v>
      </c>
      <c r="AD2677" s="2" t="s">
        <v>708</v>
      </c>
      <c r="AF2677" s="2">
        <v>0.2122</v>
      </c>
      <c r="AG2677" s="2" t="s">
        <v>708</v>
      </c>
    </row>
    <row r="2678" spans="1:38" x14ac:dyDescent="0.25">
      <c r="A2678" s="2" t="s">
        <v>1780</v>
      </c>
      <c r="B2678" s="2" t="s">
        <v>1723</v>
      </c>
      <c r="C2678" s="2" t="s">
        <v>1712</v>
      </c>
      <c r="D2678" s="4">
        <f t="shared" si="46"/>
        <v>201</v>
      </c>
      <c r="T2678" s="2">
        <v>0.81</v>
      </c>
      <c r="AC2678" s="2">
        <v>3.29</v>
      </c>
      <c r="AD2678" s="2" t="s">
        <v>708</v>
      </c>
      <c r="AF2678" s="2">
        <v>3.298</v>
      </c>
      <c r="AG2678" s="2" t="s">
        <v>708</v>
      </c>
    </row>
    <row r="2679" spans="1:38" x14ac:dyDescent="0.25">
      <c r="A2679" s="2" t="s">
        <v>1780</v>
      </c>
      <c r="B2679" s="2" t="s">
        <v>1722</v>
      </c>
      <c r="C2679" s="2" t="s">
        <v>1712</v>
      </c>
      <c r="D2679" s="4">
        <f t="shared" si="46"/>
        <v>202</v>
      </c>
      <c r="W2679" s="2">
        <v>13.29</v>
      </c>
      <c r="Z2679" s="2">
        <v>12.88</v>
      </c>
      <c r="AA2679" s="2" t="s">
        <v>708</v>
      </c>
      <c r="AC2679" s="2">
        <v>12.73</v>
      </c>
      <c r="AD2679" s="2" t="s">
        <v>708</v>
      </c>
      <c r="AL2679" s="2">
        <v>15.5</v>
      </c>
    </row>
    <row r="2680" spans="1:38" x14ac:dyDescent="0.25">
      <c r="A2680" s="2" t="s">
        <v>1780</v>
      </c>
      <c r="B2680" s="2" t="s">
        <v>1721</v>
      </c>
      <c r="C2680" s="2" t="s">
        <v>1712</v>
      </c>
      <c r="D2680" s="4">
        <f t="shared" si="46"/>
        <v>277</v>
      </c>
      <c r="AI2680" s="2">
        <v>0.65800000000000003</v>
      </c>
    </row>
    <row r="2681" spans="1:38" x14ac:dyDescent="0.25">
      <c r="A2681" s="2" t="s">
        <v>1780</v>
      </c>
      <c r="B2681" s="2" t="s">
        <v>1720</v>
      </c>
      <c r="C2681" s="2" t="s">
        <v>1712</v>
      </c>
      <c r="D2681" s="4">
        <f t="shared" si="46"/>
        <v>276</v>
      </c>
      <c r="AI2681" s="2">
        <v>26.93</v>
      </c>
    </row>
    <row r="2682" spans="1:38" x14ac:dyDescent="0.25">
      <c r="A2682" s="2" t="s">
        <v>1780</v>
      </c>
      <c r="B2682" s="2" t="s">
        <v>1719</v>
      </c>
      <c r="C2682" s="2" t="s">
        <v>1712</v>
      </c>
      <c r="D2682" s="4">
        <f t="shared" si="46"/>
        <v>209</v>
      </c>
      <c r="Q2682" s="2">
        <v>0.65700000000000003</v>
      </c>
      <c r="AC2682" s="2">
        <v>1.042</v>
      </c>
      <c r="AD2682" s="2" t="s">
        <v>708</v>
      </c>
    </row>
    <row r="2683" spans="1:38" x14ac:dyDescent="0.25">
      <c r="A2683" s="2" t="s">
        <v>1780</v>
      </c>
      <c r="B2683" s="2" t="s">
        <v>1718</v>
      </c>
      <c r="C2683" s="2" t="s">
        <v>1712</v>
      </c>
      <c r="D2683" s="4">
        <f t="shared" si="46"/>
        <v>217</v>
      </c>
      <c r="T2683" s="2">
        <v>9.0999999999999998E-2</v>
      </c>
      <c r="AC2683" s="2">
        <v>0.16900000000000001</v>
      </c>
    </row>
    <row r="2684" spans="1:38" x14ac:dyDescent="0.25">
      <c r="A2684" s="2" t="s">
        <v>1780</v>
      </c>
      <c r="B2684" s="2" t="s">
        <v>1717</v>
      </c>
      <c r="C2684" s="2" t="s">
        <v>1712</v>
      </c>
      <c r="D2684" s="4">
        <f t="shared" si="46"/>
        <v>222</v>
      </c>
      <c r="N2684" s="2">
        <v>1.07</v>
      </c>
      <c r="Q2684" s="2">
        <v>1.9</v>
      </c>
      <c r="T2684" s="2">
        <v>2.2999999999999998</v>
      </c>
      <c r="W2684" s="2">
        <v>3.0670000000000002</v>
      </c>
      <c r="Z2684" s="2">
        <v>2.8490000000000002</v>
      </c>
      <c r="AA2684" s="2" t="s">
        <v>708</v>
      </c>
      <c r="AC2684" s="2">
        <v>2.8090000000000002</v>
      </c>
      <c r="AD2684" s="2" t="s">
        <v>708</v>
      </c>
      <c r="AI2684" s="2">
        <v>3.2170000000000001</v>
      </c>
      <c r="AJ2684" s="2" t="s">
        <v>708</v>
      </c>
    </row>
    <row r="2685" spans="1:38" x14ac:dyDescent="0.25">
      <c r="A2685" s="2" t="s">
        <v>1780</v>
      </c>
      <c r="B2685" s="2" t="s">
        <v>1716</v>
      </c>
      <c r="C2685" s="2" t="s">
        <v>1712</v>
      </c>
      <c r="D2685" s="4">
        <f t="shared" si="46"/>
        <v>226</v>
      </c>
      <c r="K2685" s="2">
        <v>0.2</v>
      </c>
      <c r="AC2685" s="2">
        <v>0.31740000000000002</v>
      </c>
      <c r="AD2685" s="2" t="s">
        <v>708</v>
      </c>
      <c r="AI2685" s="2">
        <v>0.63700000000000001</v>
      </c>
    </row>
    <row r="2686" spans="1:38" x14ac:dyDescent="0.25">
      <c r="A2686" s="2" t="s">
        <v>1780</v>
      </c>
      <c r="B2686" s="2" t="s">
        <v>1715</v>
      </c>
      <c r="C2686" s="2" t="s">
        <v>1712</v>
      </c>
      <c r="D2686" s="4">
        <f t="shared" si="46"/>
        <v>215</v>
      </c>
      <c r="AC2686" s="2">
        <v>5.1840000000000002</v>
      </c>
      <c r="AD2686" s="2" t="s">
        <v>745</v>
      </c>
    </row>
    <row r="2687" spans="1:38" x14ac:dyDescent="0.25">
      <c r="A2687" s="2" t="s">
        <v>1780</v>
      </c>
      <c r="B2687" s="2" t="s">
        <v>1714</v>
      </c>
      <c r="C2687" s="2" t="s">
        <v>1712</v>
      </c>
      <c r="D2687" s="4">
        <f t="shared" si="46"/>
        <v>251</v>
      </c>
      <c r="W2687" s="2">
        <v>1.7470000000000001</v>
      </c>
      <c r="Z2687" s="2">
        <v>1.706</v>
      </c>
      <c r="AC2687" s="2">
        <v>1.5720000000000001</v>
      </c>
      <c r="AD2687" s="2" t="s">
        <v>708</v>
      </c>
    </row>
    <row r="2688" spans="1:38" x14ac:dyDescent="0.25">
      <c r="A2688" s="2" t="s">
        <v>1780</v>
      </c>
      <c r="B2688" s="2" t="s">
        <v>1713</v>
      </c>
      <c r="C2688" s="2" t="s">
        <v>1712</v>
      </c>
      <c r="D2688" s="4">
        <f t="shared" si="46"/>
        <v>181</v>
      </c>
      <c r="T2688" s="2">
        <v>1.22</v>
      </c>
      <c r="AC2688" s="2">
        <v>4.2050000000000001</v>
      </c>
      <c r="AF2688" s="2">
        <v>3.57</v>
      </c>
    </row>
    <row r="2689" spans="1:39" x14ac:dyDescent="0.25">
      <c r="A2689" s="2" t="s">
        <v>1780</v>
      </c>
      <c r="B2689" s="2" t="s">
        <v>1711</v>
      </c>
      <c r="C2689" s="2" t="s">
        <v>1672</v>
      </c>
      <c r="D2689" s="4">
        <f t="shared" si="46"/>
        <v>8</v>
      </c>
      <c r="W2689" s="2">
        <v>1.6999999999999999E-3</v>
      </c>
      <c r="AF2689" s="2">
        <v>5.1000000000000004E-3</v>
      </c>
      <c r="AG2689" s="2" t="s">
        <v>708</v>
      </c>
      <c r="AI2689" s="2">
        <v>4.4000000000000003E-3</v>
      </c>
    </row>
    <row r="2690" spans="1:39" x14ac:dyDescent="0.25">
      <c r="A2690" s="2" t="s">
        <v>1780</v>
      </c>
      <c r="B2690" s="2" t="s">
        <v>1709</v>
      </c>
      <c r="C2690" s="2" t="s">
        <v>1672</v>
      </c>
      <c r="D2690" s="4">
        <f t="shared" si="46"/>
        <v>9</v>
      </c>
      <c r="N2690" s="2">
        <v>27.6</v>
      </c>
      <c r="Z2690" s="2">
        <v>28.58</v>
      </c>
      <c r="AA2690" s="2" t="s">
        <v>708</v>
      </c>
      <c r="AI2690" s="2">
        <v>37.69</v>
      </c>
    </row>
    <row r="2691" spans="1:39" x14ac:dyDescent="0.25">
      <c r="A2691" s="2" t="s">
        <v>1780</v>
      </c>
      <c r="B2691" s="2" t="s">
        <v>1708</v>
      </c>
      <c r="C2691" s="2" t="s">
        <v>1672</v>
      </c>
      <c r="D2691" s="4">
        <f t="shared" si="46"/>
        <v>12</v>
      </c>
    </row>
    <row r="2692" spans="1:39" x14ac:dyDescent="0.25">
      <c r="A2692" s="2" t="s">
        <v>1780</v>
      </c>
      <c r="B2692" s="2" t="s">
        <v>1706</v>
      </c>
      <c r="C2692" s="2" t="s">
        <v>1672</v>
      </c>
      <c r="D2692" s="4">
        <f t="shared" si="46"/>
        <v>14</v>
      </c>
      <c r="E2692" s="2">
        <v>0.03</v>
      </c>
      <c r="Z2692" s="2">
        <v>8.1000000000000003E-2</v>
      </c>
      <c r="AA2692" s="2" t="s">
        <v>708</v>
      </c>
      <c r="AF2692" s="2">
        <v>7.0000000000000007E-2</v>
      </c>
      <c r="AG2692" s="2" t="s">
        <v>708</v>
      </c>
    </row>
    <row r="2693" spans="1:39" x14ac:dyDescent="0.25">
      <c r="A2693" s="2" t="s">
        <v>1780</v>
      </c>
      <c r="B2693" s="2" t="s">
        <v>1704</v>
      </c>
      <c r="C2693" s="2" t="s">
        <v>1672</v>
      </c>
      <c r="D2693" s="4">
        <f t="shared" si="46"/>
        <v>23</v>
      </c>
      <c r="T2693" s="2">
        <v>0.02</v>
      </c>
      <c r="AC2693" s="2">
        <v>0.10100000000000001</v>
      </c>
    </row>
    <row r="2694" spans="1:39" x14ac:dyDescent="0.25">
      <c r="A2694" s="2" t="s">
        <v>1780</v>
      </c>
      <c r="B2694" s="2" t="s">
        <v>1703</v>
      </c>
      <c r="C2694" s="2" t="s">
        <v>1672</v>
      </c>
      <c r="D2694" s="4">
        <f t="shared" si="46"/>
        <v>19</v>
      </c>
      <c r="T2694" s="2">
        <v>1.24</v>
      </c>
      <c r="AI2694" s="2">
        <v>2.0880000000000001</v>
      </c>
      <c r="AJ2694" s="2" t="s">
        <v>708</v>
      </c>
    </row>
    <row r="2695" spans="1:39" x14ac:dyDescent="0.25">
      <c r="A2695" s="2" t="s">
        <v>1780</v>
      </c>
      <c r="B2695" s="2" t="s">
        <v>1702</v>
      </c>
      <c r="C2695" s="2" t="s">
        <v>1672</v>
      </c>
      <c r="D2695" s="4">
        <f t="shared" si="46"/>
        <v>21</v>
      </c>
      <c r="T2695" s="2">
        <v>35.04</v>
      </c>
      <c r="Z2695" s="2">
        <v>54.83</v>
      </c>
      <c r="AA2695" s="2" t="s">
        <v>708</v>
      </c>
      <c r="AF2695" s="2">
        <v>58.07</v>
      </c>
      <c r="AI2695" s="2">
        <v>74.78</v>
      </c>
      <c r="AJ2695" s="2" t="s">
        <v>708</v>
      </c>
    </row>
    <row r="2696" spans="1:39" x14ac:dyDescent="0.25">
      <c r="A2696" s="2" t="s">
        <v>1780</v>
      </c>
      <c r="B2696" s="2" t="s">
        <v>1701</v>
      </c>
      <c r="C2696" s="2" t="s">
        <v>1672</v>
      </c>
      <c r="D2696" s="4">
        <f t="shared" si="46"/>
        <v>33</v>
      </c>
      <c r="T2696" s="2">
        <v>42.2</v>
      </c>
      <c r="W2696" s="2">
        <v>45.09</v>
      </c>
      <c r="X2696" s="2" t="s">
        <v>745</v>
      </c>
      <c r="Z2696" s="2">
        <v>42.21</v>
      </c>
      <c r="AA2696" s="2" t="s">
        <v>745</v>
      </c>
      <c r="AF2696" s="2">
        <v>41.32</v>
      </c>
      <c r="AG2696" s="2" t="s">
        <v>745</v>
      </c>
      <c r="AI2696" s="2">
        <v>38.799999999999997</v>
      </c>
      <c r="AJ2696" s="2" t="s">
        <v>745</v>
      </c>
    </row>
    <row r="2697" spans="1:39" x14ac:dyDescent="0.25">
      <c r="A2697" s="2" t="s">
        <v>1780</v>
      </c>
      <c r="B2697" s="2" t="s">
        <v>1700</v>
      </c>
      <c r="C2697" s="2" t="s">
        <v>1672</v>
      </c>
      <c r="D2697" s="4">
        <f t="shared" si="46"/>
        <v>40</v>
      </c>
      <c r="W2697" s="2">
        <v>20.29</v>
      </c>
      <c r="X2697" s="2" t="s">
        <v>708</v>
      </c>
      <c r="AF2697" s="2">
        <v>35.36</v>
      </c>
      <c r="AG2697" s="2" t="s">
        <v>708</v>
      </c>
    </row>
    <row r="2698" spans="1:39" x14ac:dyDescent="0.25">
      <c r="A2698" s="2" t="s">
        <v>1780</v>
      </c>
      <c r="B2698" s="2" t="s">
        <v>1699</v>
      </c>
      <c r="C2698" s="2" t="s">
        <v>1672</v>
      </c>
      <c r="D2698" s="4">
        <f t="shared" ref="D2698:D2761" si="47">IF(B2698="","",VALUE(LEFT(B2698,FIND(".|",B2698)-1)))</f>
        <v>44</v>
      </c>
      <c r="AC2698" s="2">
        <v>7.7460000000000004</v>
      </c>
      <c r="AD2698" s="2" t="s">
        <v>708</v>
      </c>
      <c r="AI2698" s="2">
        <v>11.77</v>
      </c>
      <c r="AJ2698" s="2" t="s">
        <v>708</v>
      </c>
    </row>
    <row r="2699" spans="1:39" x14ac:dyDescent="0.25">
      <c r="A2699" s="2" t="s">
        <v>1780</v>
      </c>
      <c r="B2699" s="2" t="s">
        <v>1698</v>
      </c>
      <c r="C2699" s="2" t="s">
        <v>1672</v>
      </c>
      <c r="D2699" s="4">
        <f t="shared" si="47"/>
        <v>48</v>
      </c>
      <c r="AL2699" s="2">
        <v>2.347</v>
      </c>
    </row>
    <row r="2700" spans="1:39" x14ac:dyDescent="0.25">
      <c r="A2700" s="2" t="s">
        <v>1780</v>
      </c>
      <c r="B2700" s="2" t="s">
        <v>1697</v>
      </c>
      <c r="C2700" s="2" t="s">
        <v>1672</v>
      </c>
      <c r="D2700" s="4">
        <f t="shared" si="47"/>
        <v>49</v>
      </c>
      <c r="Z2700" s="2">
        <v>5.2110000000000003</v>
      </c>
      <c r="AF2700" s="2">
        <v>4.9370000000000003</v>
      </c>
      <c r="AG2700" s="2" t="s">
        <v>708</v>
      </c>
      <c r="AL2700" s="2">
        <v>6.9589999999999996</v>
      </c>
      <c r="AM2700" s="2" t="s">
        <v>708</v>
      </c>
    </row>
    <row r="2701" spans="1:39" x14ac:dyDescent="0.25">
      <c r="A2701" s="2" t="s">
        <v>1780</v>
      </c>
      <c r="B2701" s="2" t="s">
        <v>1696</v>
      </c>
      <c r="C2701" s="2" t="s">
        <v>1672</v>
      </c>
      <c r="D2701" s="4">
        <f t="shared" si="47"/>
        <v>55</v>
      </c>
      <c r="Z2701" s="2">
        <v>1.66E-2</v>
      </c>
      <c r="AC2701" s="2">
        <v>1.66E-2</v>
      </c>
      <c r="AF2701" s="2">
        <v>1.66E-2</v>
      </c>
      <c r="AI2701" s="2">
        <v>0.02</v>
      </c>
      <c r="AJ2701" s="2" t="s">
        <v>708</v>
      </c>
    </row>
    <row r="2702" spans="1:39" x14ac:dyDescent="0.25">
      <c r="A2702" s="2" t="s">
        <v>1780</v>
      </c>
      <c r="B2702" s="2" t="s">
        <v>1695</v>
      </c>
      <c r="C2702" s="2" t="s">
        <v>1672</v>
      </c>
      <c r="D2702" s="4">
        <f t="shared" si="47"/>
        <v>56</v>
      </c>
      <c r="AC2702" s="2">
        <v>4.8650000000000002</v>
      </c>
      <c r="AD2702" s="2" t="s">
        <v>708</v>
      </c>
      <c r="AF2702" s="2">
        <v>5.4509999999999996</v>
      </c>
      <c r="AG2702" s="2" t="s">
        <v>708</v>
      </c>
      <c r="AI2702" s="2">
        <v>7.1369999999999996</v>
      </c>
      <c r="AJ2702" s="2" t="s">
        <v>708</v>
      </c>
    </row>
    <row r="2703" spans="1:39" x14ac:dyDescent="0.25">
      <c r="A2703" s="2" t="s">
        <v>1780</v>
      </c>
      <c r="B2703" s="2" t="s">
        <v>1694</v>
      </c>
      <c r="C2703" s="2" t="s">
        <v>1672</v>
      </c>
      <c r="D2703" s="4">
        <f t="shared" si="47"/>
        <v>58</v>
      </c>
      <c r="AC2703" s="2">
        <v>9.3670000000000009</v>
      </c>
      <c r="AD2703" s="2" t="s">
        <v>708</v>
      </c>
      <c r="AF2703" s="2">
        <v>9.9160000000000004</v>
      </c>
      <c r="AG2703" s="2" t="s">
        <v>708</v>
      </c>
    </row>
    <row r="2704" spans="1:39" x14ac:dyDescent="0.25">
      <c r="A2704" s="2" t="s">
        <v>1780</v>
      </c>
      <c r="B2704" s="2" t="s">
        <v>1693</v>
      </c>
      <c r="C2704" s="2" t="s">
        <v>1672</v>
      </c>
      <c r="D2704" s="4">
        <f t="shared" si="47"/>
        <v>60</v>
      </c>
      <c r="W2704" s="2">
        <v>0.72889999999999999</v>
      </c>
      <c r="X2704" s="2" t="s">
        <v>708</v>
      </c>
      <c r="AC2704" s="2">
        <v>1.3759999999999999</v>
      </c>
      <c r="AD2704" s="2" t="s">
        <v>708</v>
      </c>
      <c r="AF2704" s="2">
        <v>2.1179999999999999</v>
      </c>
    </row>
    <row r="2705" spans="1:39" x14ac:dyDescent="0.25">
      <c r="A2705" s="2" t="s">
        <v>1780</v>
      </c>
      <c r="B2705" s="2" t="s">
        <v>1692</v>
      </c>
      <c r="C2705" s="2" t="s">
        <v>1672</v>
      </c>
      <c r="D2705" s="4">
        <f t="shared" si="47"/>
        <v>86</v>
      </c>
      <c r="AF2705" s="2">
        <v>0.01</v>
      </c>
      <c r="AL2705" s="2">
        <v>1.41E-2</v>
      </c>
      <c r="AM2705" s="2" t="s">
        <v>708</v>
      </c>
    </row>
    <row r="2706" spans="1:39" x14ac:dyDescent="0.25">
      <c r="A2706" s="2" t="s">
        <v>1780</v>
      </c>
      <c r="B2706" s="2" t="s">
        <v>1691</v>
      </c>
      <c r="C2706" s="2" t="s">
        <v>1672</v>
      </c>
      <c r="D2706" s="4">
        <f t="shared" si="47"/>
        <v>89</v>
      </c>
      <c r="AF2706" s="2">
        <v>3.3239999999999998</v>
      </c>
    </row>
    <row r="2707" spans="1:39" x14ac:dyDescent="0.25">
      <c r="A2707" s="2" t="s">
        <v>1780</v>
      </c>
      <c r="B2707" s="2" t="s">
        <v>1690</v>
      </c>
      <c r="C2707" s="2" t="s">
        <v>1672</v>
      </c>
      <c r="D2707" s="4">
        <f t="shared" si="47"/>
        <v>91</v>
      </c>
      <c r="W2707" s="2">
        <v>1.46</v>
      </c>
      <c r="AC2707" s="2">
        <v>1.64</v>
      </c>
      <c r="AD2707" s="2" t="s">
        <v>708</v>
      </c>
      <c r="AI2707" s="2">
        <v>1.4450000000000001</v>
      </c>
      <c r="AJ2707" s="2" t="s">
        <v>708</v>
      </c>
    </row>
    <row r="2708" spans="1:39" x14ac:dyDescent="0.25">
      <c r="A2708" s="2" t="s">
        <v>1780</v>
      </c>
      <c r="B2708" s="2" t="s">
        <v>1689</v>
      </c>
      <c r="C2708" s="2" t="s">
        <v>1672</v>
      </c>
      <c r="D2708" s="4">
        <f t="shared" si="47"/>
        <v>93</v>
      </c>
      <c r="W2708" s="2">
        <v>0.97989999999999999</v>
      </c>
      <c r="Z2708" s="2">
        <v>1.2849999999999999</v>
      </c>
      <c r="AI2708" s="2">
        <v>1.45</v>
      </c>
      <c r="AJ2708" s="2" t="s">
        <v>708</v>
      </c>
    </row>
    <row r="2709" spans="1:39" x14ac:dyDescent="0.25">
      <c r="A2709" s="2" t="s">
        <v>1780</v>
      </c>
      <c r="B2709" s="2" t="s">
        <v>1688</v>
      </c>
      <c r="C2709" s="2" t="s">
        <v>1672</v>
      </c>
      <c r="D2709" s="4">
        <f t="shared" si="47"/>
        <v>95</v>
      </c>
      <c r="AF2709" s="2">
        <v>1.607</v>
      </c>
    </row>
    <row r="2710" spans="1:39" x14ac:dyDescent="0.25">
      <c r="A2710" s="2" t="s">
        <v>1780</v>
      </c>
      <c r="B2710" s="2" t="s">
        <v>1687</v>
      </c>
      <c r="C2710" s="2" t="s">
        <v>1672</v>
      </c>
      <c r="D2710" s="4">
        <f t="shared" si="47"/>
        <v>109</v>
      </c>
      <c r="Z2710" s="2">
        <v>0.92749999999999999</v>
      </c>
      <c r="AA2710" s="2" t="s">
        <v>708</v>
      </c>
      <c r="AF2710" s="2">
        <v>0.8115</v>
      </c>
      <c r="AG2710" s="2" t="s">
        <v>708</v>
      </c>
    </row>
    <row r="2711" spans="1:39" x14ac:dyDescent="0.25">
      <c r="A2711" s="2" t="s">
        <v>1780</v>
      </c>
      <c r="B2711" s="2" t="s">
        <v>1686</v>
      </c>
      <c r="C2711" s="2" t="s">
        <v>1672</v>
      </c>
      <c r="D2711" s="4">
        <f t="shared" si="47"/>
        <v>138</v>
      </c>
      <c r="Q2711" s="2">
        <v>55.97</v>
      </c>
      <c r="R2711" s="2" t="s">
        <v>745</v>
      </c>
      <c r="AC2711" s="2">
        <v>72.3</v>
      </c>
      <c r="AF2711" s="2">
        <v>78.650000000000006</v>
      </c>
      <c r="AG2711" s="2" t="s">
        <v>708</v>
      </c>
      <c r="AI2711" s="2">
        <v>79.48</v>
      </c>
      <c r="AJ2711" s="2" t="s">
        <v>708</v>
      </c>
    </row>
    <row r="2712" spans="1:39" x14ac:dyDescent="0.25">
      <c r="A2712" s="2" t="s">
        <v>1780</v>
      </c>
      <c r="B2712" s="2" t="s">
        <v>1685</v>
      </c>
      <c r="C2712" s="2" t="s">
        <v>1672</v>
      </c>
      <c r="D2712" s="4">
        <f t="shared" si="47"/>
        <v>157</v>
      </c>
      <c r="AC2712" s="2">
        <v>1.387</v>
      </c>
      <c r="AD2712" s="2" t="s">
        <v>708</v>
      </c>
      <c r="AI2712" s="2">
        <v>1.5449999999999999</v>
      </c>
      <c r="AJ2712" s="2" t="s">
        <v>708</v>
      </c>
    </row>
    <row r="2713" spans="1:39" x14ac:dyDescent="0.25">
      <c r="A2713" s="2" t="s">
        <v>1780</v>
      </c>
      <c r="B2713" s="2" t="s">
        <v>1684</v>
      </c>
      <c r="C2713" s="2" t="s">
        <v>1672</v>
      </c>
      <c r="D2713" s="4">
        <f t="shared" si="47"/>
        <v>166</v>
      </c>
      <c r="AI2713" s="2">
        <v>1.0369999999999999</v>
      </c>
    </row>
    <row r="2714" spans="1:39" x14ac:dyDescent="0.25">
      <c r="A2714" s="2" t="s">
        <v>1780</v>
      </c>
      <c r="B2714" s="2" t="s">
        <v>1683</v>
      </c>
      <c r="C2714" s="2" t="s">
        <v>1672</v>
      </c>
      <c r="D2714" s="4">
        <f t="shared" si="47"/>
        <v>169</v>
      </c>
      <c r="T2714" s="2">
        <v>0.43</v>
      </c>
      <c r="AC2714" s="2">
        <v>0.49</v>
      </c>
      <c r="AD2714" s="2" t="s">
        <v>708</v>
      </c>
      <c r="AI2714" s="2">
        <v>2.4129999999999998</v>
      </c>
      <c r="AJ2714" s="2" t="s">
        <v>708</v>
      </c>
    </row>
    <row r="2715" spans="1:39" x14ac:dyDescent="0.25">
      <c r="A2715" s="2" t="s">
        <v>1780</v>
      </c>
      <c r="B2715" s="2" t="s">
        <v>1682</v>
      </c>
      <c r="C2715" s="2" t="s">
        <v>1672</v>
      </c>
      <c r="D2715" s="4">
        <f t="shared" si="47"/>
        <v>170</v>
      </c>
      <c r="AI2715" s="2">
        <v>13.56</v>
      </c>
    </row>
    <row r="2716" spans="1:39" x14ac:dyDescent="0.25">
      <c r="A2716" s="2" t="s">
        <v>1780</v>
      </c>
      <c r="B2716" s="2" t="s">
        <v>1681</v>
      </c>
      <c r="C2716" s="2" t="s">
        <v>1672</v>
      </c>
      <c r="D2716" s="4">
        <f t="shared" si="47"/>
        <v>177</v>
      </c>
      <c r="W2716" s="2">
        <v>0.79759999999999998</v>
      </c>
      <c r="Y2716" s="2" t="s">
        <v>1071</v>
      </c>
      <c r="AC2716" s="2">
        <v>0.85640000000000005</v>
      </c>
      <c r="AE2716" s="2" t="s">
        <v>1786</v>
      </c>
      <c r="AF2716" s="2">
        <v>0.99839999999999995</v>
      </c>
      <c r="AH2716" s="2" t="s">
        <v>1785</v>
      </c>
      <c r="AI2716" s="2">
        <v>1.0169999999999999</v>
      </c>
      <c r="AK2716" s="2" t="s">
        <v>1784</v>
      </c>
    </row>
    <row r="2717" spans="1:39" x14ac:dyDescent="0.25">
      <c r="A2717" s="2" t="s">
        <v>1780</v>
      </c>
      <c r="B2717" s="2" t="s">
        <v>1680</v>
      </c>
      <c r="C2717" s="2" t="s">
        <v>1672</v>
      </c>
      <c r="D2717" s="4">
        <f t="shared" si="47"/>
        <v>188</v>
      </c>
      <c r="AI2717" s="2">
        <v>1.23E-2</v>
      </c>
      <c r="AJ2717" s="2" t="s">
        <v>708</v>
      </c>
    </row>
    <row r="2718" spans="1:39" x14ac:dyDescent="0.25">
      <c r="A2718" s="2" t="s">
        <v>1780</v>
      </c>
      <c r="B2718" s="2" t="s">
        <v>1679</v>
      </c>
      <c r="C2718" s="2" t="s">
        <v>1672</v>
      </c>
      <c r="D2718" s="4">
        <f t="shared" si="47"/>
        <v>189</v>
      </c>
      <c r="AF2718" s="2">
        <v>4.2900000000000001E-2</v>
      </c>
      <c r="AG2718" s="2" t="s">
        <v>708</v>
      </c>
    </row>
    <row r="2719" spans="1:39" x14ac:dyDescent="0.25">
      <c r="A2719" s="2" t="s">
        <v>1780</v>
      </c>
      <c r="B2719" s="2" t="s">
        <v>1678</v>
      </c>
      <c r="C2719" s="2" t="s">
        <v>1672</v>
      </c>
      <c r="D2719" s="4">
        <f t="shared" si="47"/>
        <v>191</v>
      </c>
      <c r="Z2719" s="2">
        <v>0.01</v>
      </c>
      <c r="AL2719" s="2">
        <v>7.9000000000000008E-3</v>
      </c>
      <c r="AM2719" s="2" t="s">
        <v>708</v>
      </c>
    </row>
    <row r="2720" spans="1:39" x14ac:dyDescent="0.25">
      <c r="A2720" s="2" t="s">
        <v>1780</v>
      </c>
      <c r="B2720" s="2" t="s">
        <v>1677</v>
      </c>
      <c r="C2720" s="2" t="s">
        <v>1672</v>
      </c>
      <c r="D2720" s="4">
        <f t="shared" si="47"/>
        <v>207</v>
      </c>
      <c r="T2720" s="2">
        <v>0.46</v>
      </c>
      <c r="AC2720" s="2">
        <v>0.67</v>
      </c>
      <c r="AD2720" s="2" t="s">
        <v>708</v>
      </c>
      <c r="AF2720" s="2">
        <v>0.6159</v>
      </c>
    </row>
    <row r="2721" spans="1:38" x14ac:dyDescent="0.25">
      <c r="A2721" s="2" t="s">
        <v>1780</v>
      </c>
      <c r="B2721" s="2" t="s">
        <v>1676</v>
      </c>
      <c r="C2721" s="2" t="s">
        <v>1672</v>
      </c>
      <c r="D2721" s="4">
        <f t="shared" si="47"/>
        <v>220</v>
      </c>
      <c r="Z2721" s="2">
        <v>0.29699999999999999</v>
      </c>
      <c r="AC2721" s="2">
        <v>0.314</v>
      </c>
      <c r="AF2721" s="2">
        <v>0.309</v>
      </c>
      <c r="AG2721" s="2" t="s">
        <v>708</v>
      </c>
      <c r="AI2721" s="2">
        <v>0.3362</v>
      </c>
      <c r="AJ2721" s="2" t="s">
        <v>708</v>
      </c>
    </row>
    <row r="2722" spans="1:38" x14ac:dyDescent="0.25">
      <c r="A2722" s="2" t="s">
        <v>1780</v>
      </c>
      <c r="B2722" s="2" t="s">
        <v>1675</v>
      </c>
      <c r="C2722" s="2" t="s">
        <v>1672</v>
      </c>
      <c r="D2722" s="4">
        <f t="shared" si="47"/>
        <v>231</v>
      </c>
      <c r="Q2722" s="2">
        <v>517.6</v>
      </c>
      <c r="R2722" s="2" t="s">
        <v>745</v>
      </c>
      <c r="W2722" s="2">
        <v>465.1</v>
      </c>
      <c r="Y2722" s="2" t="s">
        <v>1783</v>
      </c>
      <c r="AC2722" s="2">
        <v>473.5</v>
      </c>
      <c r="AE2722" s="2" t="s">
        <v>1072</v>
      </c>
      <c r="AF2722" s="2">
        <v>478.6</v>
      </c>
      <c r="AH2722" s="2" t="s">
        <v>1782</v>
      </c>
      <c r="AI2722" s="2">
        <v>418.7</v>
      </c>
      <c r="AK2722" s="2" t="s">
        <v>1781</v>
      </c>
    </row>
    <row r="2723" spans="1:38" x14ac:dyDescent="0.25">
      <c r="A2723" s="2" t="s">
        <v>1780</v>
      </c>
      <c r="B2723" s="2" t="s">
        <v>1674</v>
      </c>
      <c r="C2723" s="2" t="s">
        <v>1672</v>
      </c>
      <c r="D2723" s="4">
        <f t="shared" si="47"/>
        <v>234</v>
      </c>
      <c r="H2723" s="2">
        <v>0.65</v>
      </c>
      <c r="AC2723" s="2">
        <v>3.66</v>
      </c>
    </row>
    <row r="2724" spans="1:38" x14ac:dyDescent="0.25">
      <c r="A2724" s="2" t="s">
        <v>1780</v>
      </c>
      <c r="B2724" s="2" t="s">
        <v>1673</v>
      </c>
      <c r="C2724" s="2" t="s">
        <v>1672</v>
      </c>
      <c r="D2724" s="4">
        <f t="shared" si="47"/>
        <v>236</v>
      </c>
      <c r="K2724" s="2">
        <v>4.0999999999999996</v>
      </c>
      <c r="AC2724" s="2">
        <v>9.0589999999999993</v>
      </c>
      <c r="AD2724" s="2" t="s">
        <v>708</v>
      </c>
      <c r="AF2724" s="2">
        <v>22.62</v>
      </c>
      <c r="AG2724" s="2" t="s">
        <v>708</v>
      </c>
    </row>
    <row r="2725" spans="1:38" x14ac:dyDescent="0.25">
      <c r="A2725" s="2" t="s">
        <v>1780</v>
      </c>
      <c r="B2725" s="2" t="s">
        <v>1671</v>
      </c>
      <c r="C2725" s="2" t="s">
        <v>1620</v>
      </c>
      <c r="D2725" s="4">
        <f t="shared" si="47"/>
        <v>2</v>
      </c>
      <c r="N2725" s="2">
        <v>10.7</v>
      </c>
      <c r="T2725" s="2">
        <v>26.11</v>
      </c>
      <c r="AC2725" s="2">
        <v>20.28</v>
      </c>
      <c r="AD2725" s="2" t="s">
        <v>708</v>
      </c>
    </row>
    <row r="2726" spans="1:38" x14ac:dyDescent="0.25">
      <c r="A2726" s="2" t="s">
        <v>1780</v>
      </c>
      <c r="B2726" s="2" t="s">
        <v>1670</v>
      </c>
      <c r="C2726" s="2" t="s">
        <v>1620</v>
      </c>
      <c r="D2726" s="4">
        <f t="shared" si="47"/>
        <v>1</v>
      </c>
      <c r="Z2726" s="2">
        <v>2.9249999999999998</v>
      </c>
      <c r="AC2726" s="2">
        <v>1.7330000000000001</v>
      </c>
      <c r="AD2726" s="2" t="s">
        <v>708</v>
      </c>
      <c r="AF2726" s="2">
        <v>2.8580000000000001</v>
      </c>
      <c r="AG2726" s="2" t="s">
        <v>708</v>
      </c>
      <c r="AI2726" s="2">
        <v>2.9409999999999998</v>
      </c>
    </row>
    <row r="2727" spans="1:38" x14ac:dyDescent="0.25">
      <c r="A2727" s="2" t="s">
        <v>1780</v>
      </c>
      <c r="B2727" s="2" t="s">
        <v>1669</v>
      </c>
      <c r="C2727" s="2" t="s">
        <v>1620</v>
      </c>
      <c r="D2727" s="4">
        <f t="shared" si="47"/>
        <v>52</v>
      </c>
      <c r="Z2727" s="2">
        <v>12.51</v>
      </c>
      <c r="AC2727" s="2">
        <v>10.07</v>
      </c>
      <c r="AF2727" s="2">
        <v>12.21</v>
      </c>
      <c r="AG2727" s="2" t="s">
        <v>708</v>
      </c>
      <c r="AI2727" s="2">
        <v>11.97</v>
      </c>
    </row>
    <row r="2728" spans="1:38" x14ac:dyDescent="0.25">
      <c r="A2728" s="2" t="s">
        <v>1780</v>
      </c>
      <c r="B2728" s="2" t="s">
        <v>1668</v>
      </c>
      <c r="C2728" s="2" t="s">
        <v>1620</v>
      </c>
      <c r="D2728" s="4">
        <f t="shared" si="47"/>
        <v>13</v>
      </c>
      <c r="W2728" s="2">
        <v>0.18690000000000001</v>
      </c>
      <c r="AF2728" s="2">
        <v>0.2387</v>
      </c>
    </row>
    <row r="2729" spans="1:38" x14ac:dyDescent="0.25">
      <c r="A2729" s="2" t="s">
        <v>1780</v>
      </c>
      <c r="B2729" s="2" t="s">
        <v>1667</v>
      </c>
      <c r="C2729" s="2" t="s">
        <v>1620</v>
      </c>
      <c r="D2729" s="4">
        <f t="shared" si="47"/>
        <v>16</v>
      </c>
      <c r="AI2729" s="2">
        <v>35.869999999999997</v>
      </c>
    </row>
    <row r="2730" spans="1:38" x14ac:dyDescent="0.25">
      <c r="A2730" s="2" t="s">
        <v>1780</v>
      </c>
      <c r="B2730" s="2" t="s">
        <v>1666</v>
      </c>
      <c r="C2730" s="2" t="s">
        <v>1620</v>
      </c>
      <c r="D2730" s="4">
        <f t="shared" si="47"/>
        <v>18</v>
      </c>
      <c r="AI2730" s="2">
        <v>0.33789999999999998</v>
      </c>
      <c r="AJ2730" s="2" t="s">
        <v>708</v>
      </c>
    </row>
    <row r="2731" spans="1:38" x14ac:dyDescent="0.25">
      <c r="A2731" s="2" t="s">
        <v>1780</v>
      </c>
      <c r="B2731" s="2" t="s">
        <v>1665</v>
      </c>
      <c r="C2731" s="2" t="s">
        <v>1620</v>
      </c>
      <c r="D2731" s="4">
        <f t="shared" si="47"/>
        <v>26</v>
      </c>
      <c r="W2731" s="2">
        <v>7.5999999999999998E-2</v>
      </c>
      <c r="Z2731" s="2">
        <v>9.1999999999999998E-2</v>
      </c>
    </row>
    <row r="2732" spans="1:38" x14ac:dyDescent="0.25">
      <c r="A2732" s="2" t="s">
        <v>1780</v>
      </c>
      <c r="B2732" s="2" t="s">
        <v>1664</v>
      </c>
      <c r="C2732" s="2" t="s">
        <v>1620</v>
      </c>
      <c r="D2732" s="4">
        <f t="shared" si="47"/>
        <v>115</v>
      </c>
      <c r="AF2732" s="2">
        <v>2.1840000000000002</v>
      </c>
    </row>
    <row r="2733" spans="1:38" x14ac:dyDescent="0.25">
      <c r="A2733" s="2" t="s">
        <v>1780</v>
      </c>
      <c r="B2733" s="2" t="s">
        <v>1663</v>
      </c>
      <c r="C2733" s="2" t="s">
        <v>1620</v>
      </c>
      <c r="D2733" s="4">
        <f t="shared" si="47"/>
        <v>351</v>
      </c>
      <c r="Q2733" s="2">
        <v>443.7</v>
      </c>
      <c r="T2733" s="2">
        <v>481.1</v>
      </c>
      <c r="U2733" s="2" t="s">
        <v>708</v>
      </c>
      <c r="W2733" s="2">
        <v>500</v>
      </c>
      <c r="Z2733" s="2">
        <v>525.4</v>
      </c>
      <c r="AF2733" s="2">
        <v>554.1</v>
      </c>
      <c r="AG2733" s="2" t="s">
        <v>708</v>
      </c>
      <c r="AI2733" s="2">
        <v>586.70000000000005</v>
      </c>
      <c r="AL2733" s="2">
        <v>603.9</v>
      </c>
    </row>
    <row r="2734" spans="1:38" x14ac:dyDescent="0.25">
      <c r="A2734" s="2" t="s">
        <v>1780</v>
      </c>
      <c r="B2734" s="2" t="s">
        <v>1662</v>
      </c>
      <c r="C2734" s="2" t="s">
        <v>1620</v>
      </c>
      <c r="D2734" s="4">
        <f t="shared" si="47"/>
        <v>116</v>
      </c>
      <c r="AF2734" s="2">
        <v>8.6579999999999995</v>
      </c>
      <c r="AG2734" s="2" t="s">
        <v>708</v>
      </c>
    </row>
    <row r="2735" spans="1:38" x14ac:dyDescent="0.25">
      <c r="A2735" s="2" t="s">
        <v>1780</v>
      </c>
      <c r="B2735" s="2" t="s">
        <v>1661</v>
      </c>
      <c r="C2735" s="2" t="s">
        <v>1620</v>
      </c>
      <c r="D2735" s="4">
        <f t="shared" si="47"/>
        <v>73</v>
      </c>
      <c r="AF2735" s="2">
        <v>1.8129999999999999</v>
      </c>
      <c r="AG2735" s="2" t="s">
        <v>708</v>
      </c>
      <c r="AI2735" s="2">
        <v>1.823</v>
      </c>
    </row>
    <row r="2736" spans="1:38" x14ac:dyDescent="0.25">
      <c r="A2736" s="2" t="s">
        <v>1780</v>
      </c>
      <c r="B2736" s="2" t="s">
        <v>1660</v>
      </c>
      <c r="C2736" s="2" t="s">
        <v>1620</v>
      </c>
      <c r="D2736" s="4">
        <f t="shared" si="47"/>
        <v>100</v>
      </c>
      <c r="N2736" s="2">
        <v>380</v>
      </c>
      <c r="Q2736" s="2">
        <v>438.3</v>
      </c>
      <c r="R2736" s="2" t="s">
        <v>708</v>
      </c>
      <c r="T2736" s="2">
        <v>497.4</v>
      </c>
      <c r="U2736" s="2" t="s">
        <v>708</v>
      </c>
      <c r="W2736" s="2">
        <v>500</v>
      </c>
      <c r="AC2736" s="2">
        <v>610.4</v>
      </c>
      <c r="AD2736" s="2" t="s">
        <v>708</v>
      </c>
      <c r="AI2736" s="2">
        <v>647.5</v>
      </c>
      <c r="AJ2736" s="2" t="s">
        <v>708</v>
      </c>
    </row>
    <row r="2737" spans="1:36" x14ac:dyDescent="0.25">
      <c r="A2737" s="2" t="s">
        <v>1780</v>
      </c>
      <c r="B2737" s="2" t="s">
        <v>1659</v>
      </c>
      <c r="C2737" s="2" t="s">
        <v>1620</v>
      </c>
      <c r="D2737" s="4">
        <f t="shared" si="47"/>
        <v>101</v>
      </c>
      <c r="W2737" s="2">
        <v>74.319999999999993</v>
      </c>
      <c r="AC2737" s="2">
        <v>113.3</v>
      </c>
      <c r="AD2737" s="2" t="s">
        <v>708</v>
      </c>
    </row>
    <row r="2738" spans="1:36" x14ac:dyDescent="0.25">
      <c r="A2738" s="2" t="s">
        <v>1780</v>
      </c>
      <c r="B2738" s="2" t="s">
        <v>1658</v>
      </c>
      <c r="C2738" s="2" t="s">
        <v>1620</v>
      </c>
      <c r="D2738" s="4">
        <f t="shared" si="47"/>
        <v>102</v>
      </c>
      <c r="N2738" s="2">
        <v>45</v>
      </c>
      <c r="Z2738" s="2">
        <v>83</v>
      </c>
      <c r="AA2738" s="2" t="s">
        <v>708</v>
      </c>
      <c r="AC2738" s="2">
        <v>89.7</v>
      </c>
      <c r="AD2738" s="2" t="s">
        <v>708</v>
      </c>
      <c r="AF2738" s="2">
        <v>93.1</v>
      </c>
      <c r="AG2738" s="2" t="s">
        <v>708</v>
      </c>
    </row>
    <row r="2739" spans="1:36" x14ac:dyDescent="0.25">
      <c r="A2739" s="2" t="s">
        <v>1780</v>
      </c>
      <c r="B2739" s="2" t="s">
        <v>1657</v>
      </c>
      <c r="C2739" s="2" t="s">
        <v>1620</v>
      </c>
      <c r="D2739" s="4">
        <f t="shared" si="47"/>
        <v>103</v>
      </c>
      <c r="N2739" s="2">
        <v>40.56</v>
      </c>
      <c r="Q2739" s="2">
        <v>40.799999999999997</v>
      </c>
      <c r="R2739" s="2" t="s">
        <v>708</v>
      </c>
      <c r="T2739" s="2">
        <v>41.02</v>
      </c>
      <c r="W2739" s="2">
        <v>42.8</v>
      </c>
      <c r="Z2739" s="2">
        <v>54.39</v>
      </c>
      <c r="AA2739" s="2" t="s">
        <v>708</v>
      </c>
      <c r="AC2739" s="2">
        <v>65.989999999999995</v>
      </c>
      <c r="AD2739" s="2" t="s">
        <v>708</v>
      </c>
    </row>
    <row r="2740" spans="1:36" x14ac:dyDescent="0.25">
      <c r="A2740" s="2" t="s">
        <v>1780</v>
      </c>
      <c r="B2740" s="2" t="s">
        <v>1655</v>
      </c>
      <c r="C2740" s="2" t="s">
        <v>1620</v>
      </c>
      <c r="D2740" s="4">
        <f t="shared" si="47"/>
        <v>105</v>
      </c>
      <c r="K2740" s="2">
        <v>1.542</v>
      </c>
      <c r="N2740" s="2">
        <v>1.5980000000000001</v>
      </c>
      <c r="O2740" s="2" t="s">
        <v>708</v>
      </c>
      <c r="Q2740" s="2">
        <v>1.643</v>
      </c>
      <c r="T2740" s="2">
        <v>1.72</v>
      </c>
      <c r="W2740" s="2">
        <v>1.5840000000000001</v>
      </c>
      <c r="Z2740" s="2">
        <v>1.532</v>
      </c>
      <c r="AA2740" s="2" t="s">
        <v>745</v>
      </c>
      <c r="AC2740" s="2">
        <v>1.5429999999999999</v>
      </c>
      <c r="AD2740" s="2" t="s">
        <v>708</v>
      </c>
      <c r="AF2740" s="2">
        <v>1.419</v>
      </c>
    </row>
    <row r="2741" spans="1:36" x14ac:dyDescent="0.25">
      <c r="A2741" s="2" t="s">
        <v>1780</v>
      </c>
      <c r="B2741" s="2" t="s">
        <v>1654</v>
      </c>
      <c r="C2741" s="2" t="s">
        <v>1620</v>
      </c>
      <c r="D2741" s="4">
        <f t="shared" si="47"/>
        <v>110</v>
      </c>
      <c r="Q2741" s="2">
        <v>88.2</v>
      </c>
      <c r="W2741" s="2">
        <v>91.4</v>
      </c>
      <c r="Z2741" s="2">
        <v>89.19</v>
      </c>
      <c r="AA2741" s="2" t="s">
        <v>745</v>
      </c>
      <c r="AC2741" s="2">
        <v>84.46</v>
      </c>
      <c r="AD2741" s="2" t="s">
        <v>745</v>
      </c>
      <c r="AF2741" s="2">
        <v>82.75</v>
      </c>
      <c r="AG2741" s="2" t="s">
        <v>745</v>
      </c>
      <c r="AI2741" s="2">
        <v>81.22</v>
      </c>
      <c r="AJ2741" s="2" t="s">
        <v>745</v>
      </c>
    </row>
    <row r="2742" spans="1:36" x14ac:dyDescent="0.25">
      <c r="A2742" s="2" t="s">
        <v>1780</v>
      </c>
      <c r="B2742" s="2" t="s">
        <v>1653</v>
      </c>
      <c r="C2742" s="2" t="s">
        <v>1620</v>
      </c>
      <c r="D2742" s="4">
        <f t="shared" si="47"/>
        <v>112</v>
      </c>
      <c r="N2742" s="2">
        <v>0.45100000000000001</v>
      </c>
      <c r="Q2742" s="2">
        <v>0.53500000000000003</v>
      </c>
      <c r="R2742" s="2" t="s">
        <v>708</v>
      </c>
      <c r="T2742" s="2">
        <v>0.61899999999999999</v>
      </c>
      <c r="W2742" s="2">
        <v>0.93700000000000006</v>
      </c>
      <c r="X2742" s="2" t="s">
        <v>745</v>
      </c>
      <c r="AF2742" s="2">
        <v>0.86619999999999997</v>
      </c>
      <c r="AG2742" s="2" t="s">
        <v>708</v>
      </c>
    </row>
    <row r="2743" spans="1:36" x14ac:dyDescent="0.25">
      <c r="A2743" s="2" t="s">
        <v>1780</v>
      </c>
      <c r="B2743" s="2" t="s">
        <v>1652</v>
      </c>
      <c r="C2743" s="2" t="s">
        <v>1620</v>
      </c>
      <c r="D2743" s="4">
        <f t="shared" si="47"/>
        <v>108</v>
      </c>
      <c r="Z2743" s="2">
        <v>32.07</v>
      </c>
      <c r="AA2743" s="2" t="s">
        <v>708</v>
      </c>
      <c r="AC2743" s="2">
        <v>18.64</v>
      </c>
      <c r="AD2743" s="2" t="s">
        <v>708</v>
      </c>
      <c r="AF2743" s="2">
        <v>19.82</v>
      </c>
      <c r="AG2743" s="2" t="s">
        <v>708</v>
      </c>
      <c r="AI2743" s="2">
        <v>19.98</v>
      </c>
    </row>
    <row r="2744" spans="1:36" x14ac:dyDescent="0.25">
      <c r="A2744" s="2" t="s">
        <v>1780</v>
      </c>
      <c r="B2744" s="2" t="s">
        <v>1651</v>
      </c>
      <c r="C2744" s="2" t="s">
        <v>1620</v>
      </c>
      <c r="D2744" s="4">
        <f t="shared" si="47"/>
        <v>118</v>
      </c>
      <c r="Z2744" s="2">
        <v>0.255</v>
      </c>
      <c r="AC2744" s="2">
        <v>0.41499999999999998</v>
      </c>
    </row>
    <row r="2745" spans="1:36" x14ac:dyDescent="0.25">
      <c r="A2745" s="2" t="s">
        <v>1780</v>
      </c>
      <c r="B2745" s="2" t="s">
        <v>1650</v>
      </c>
      <c r="C2745" s="2" t="s">
        <v>1620</v>
      </c>
      <c r="D2745" s="4">
        <f t="shared" si="47"/>
        <v>113</v>
      </c>
      <c r="Z2745" s="2">
        <v>9.7899999999999991</v>
      </c>
      <c r="AC2745" s="2">
        <v>10.08</v>
      </c>
      <c r="AD2745" s="2" t="s">
        <v>708</v>
      </c>
      <c r="AF2745" s="2">
        <v>7.7069999999999999</v>
      </c>
      <c r="AG2745" s="2" t="s">
        <v>708</v>
      </c>
    </row>
    <row r="2746" spans="1:36" x14ac:dyDescent="0.25">
      <c r="A2746" s="2" t="s">
        <v>1780</v>
      </c>
      <c r="B2746" s="2" t="s">
        <v>1649</v>
      </c>
      <c r="C2746" s="2" t="s">
        <v>1620</v>
      </c>
      <c r="D2746" s="4">
        <f t="shared" si="47"/>
        <v>120</v>
      </c>
      <c r="AF2746" s="2">
        <v>3.4929999999999999</v>
      </c>
      <c r="AG2746" s="2" t="s">
        <v>708</v>
      </c>
    </row>
    <row r="2747" spans="1:36" x14ac:dyDescent="0.25">
      <c r="A2747" s="2" t="s">
        <v>1780</v>
      </c>
      <c r="B2747" s="2" t="s">
        <v>1648</v>
      </c>
      <c r="C2747" s="2" t="s">
        <v>1620</v>
      </c>
      <c r="D2747" s="4">
        <f t="shared" si="47"/>
        <v>121</v>
      </c>
      <c r="N2747" s="2">
        <v>0.751</v>
      </c>
      <c r="Z2747" s="2">
        <v>1.2909999999999999</v>
      </c>
      <c r="AA2747" s="2" t="s">
        <v>708</v>
      </c>
      <c r="AC2747" s="2">
        <v>1.266</v>
      </c>
      <c r="AD2747" s="2" t="s">
        <v>708</v>
      </c>
      <c r="AF2747" s="2">
        <v>1.0960000000000001</v>
      </c>
      <c r="AG2747" s="2" t="s">
        <v>708</v>
      </c>
    </row>
    <row r="2748" spans="1:36" x14ac:dyDescent="0.25">
      <c r="A2748" s="2" t="s">
        <v>1780</v>
      </c>
      <c r="B2748" s="2" t="s">
        <v>1647</v>
      </c>
      <c r="C2748" s="2" t="s">
        <v>1620</v>
      </c>
      <c r="D2748" s="4">
        <f t="shared" si="47"/>
        <v>131</v>
      </c>
      <c r="W2748" s="2">
        <v>10.119999999999999</v>
      </c>
      <c r="X2748" s="2" t="s">
        <v>708</v>
      </c>
      <c r="Z2748" s="2">
        <v>5.484</v>
      </c>
      <c r="AA2748" s="2" t="s">
        <v>708</v>
      </c>
      <c r="AC2748" s="2">
        <v>9.3010000000000002</v>
      </c>
      <c r="AD2748" s="2" t="s">
        <v>708</v>
      </c>
      <c r="AF2748" s="2">
        <v>11.2</v>
      </c>
      <c r="AG2748" s="2" t="s">
        <v>708</v>
      </c>
    </row>
    <row r="2749" spans="1:36" x14ac:dyDescent="0.25">
      <c r="A2749" s="2" t="s">
        <v>1780</v>
      </c>
      <c r="B2749" s="2" t="s">
        <v>1646</v>
      </c>
      <c r="C2749" s="2" t="s">
        <v>1620</v>
      </c>
      <c r="D2749" s="4">
        <f t="shared" si="47"/>
        <v>132</v>
      </c>
      <c r="T2749" s="2">
        <v>3.3999999999999998E-3</v>
      </c>
      <c r="AI2749" s="2">
        <v>4.7000000000000002E-3</v>
      </c>
      <c r="AJ2749" s="2" t="s">
        <v>708</v>
      </c>
    </row>
    <row r="2750" spans="1:36" x14ac:dyDescent="0.25">
      <c r="A2750" s="2" t="s">
        <v>1780</v>
      </c>
      <c r="B2750" s="2" t="s">
        <v>1645</v>
      </c>
      <c r="C2750" s="2" t="s">
        <v>1620</v>
      </c>
      <c r="D2750" s="4">
        <f t="shared" si="47"/>
        <v>141</v>
      </c>
      <c r="Z2750" s="2">
        <v>0.42799999999999999</v>
      </c>
      <c r="AF2750" s="2">
        <v>0.54</v>
      </c>
      <c r="AG2750" s="2" t="s">
        <v>708</v>
      </c>
      <c r="AI2750" s="2">
        <v>0.55100000000000005</v>
      </c>
    </row>
    <row r="2751" spans="1:36" x14ac:dyDescent="0.25">
      <c r="A2751" s="2" t="s">
        <v>1780</v>
      </c>
      <c r="B2751" s="2" t="s">
        <v>1644</v>
      </c>
      <c r="C2751" s="2" t="s">
        <v>1620</v>
      </c>
      <c r="D2751" s="4">
        <f t="shared" si="47"/>
        <v>28</v>
      </c>
      <c r="T2751" s="2">
        <v>28.26</v>
      </c>
      <c r="U2751" s="2" t="s">
        <v>708</v>
      </c>
      <c r="AC2751" s="2">
        <v>33.229999999999997</v>
      </c>
    </row>
    <row r="2752" spans="1:36" x14ac:dyDescent="0.25">
      <c r="A2752" s="2" t="s">
        <v>1780</v>
      </c>
      <c r="B2752" s="2" t="s">
        <v>1643</v>
      </c>
      <c r="C2752" s="2" t="s">
        <v>1620</v>
      </c>
      <c r="D2752" s="4">
        <f t="shared" si="47"/>
        <v>149</v>
      </c>
      <c r="AC2752" s="2">
        <v>9.5619999999999994</v>
      </c>
      <c r="AD2752" s="2" t="s">
        <v>708</v>
      </c>
      <c r="AF2752" s="2">
        <v>9.4969999999999999</v>
      </c>
      <c r="AG2752" s="2" t="s">
        <v>708</v>
      </c>
    </row>
    <row r="2753" spans="1:36" x14ac:dyDescent="0.25">
      <c r="A2753" s="2" t="s">
        <v>1780</v>
      </c>
      <c r="B2753" s="2" t="s">
        <v>1642</v>
      </c>
      <c r="C2753" s="2" t="s">
        <v>1620</v>
      </c>
      <c r="D2753" s="4">
        <f t="shared" si="47"/>
        <v>299</v>
      </c>
      <c r="AC2753" s="2">
        <v>0.26900000000000002</v>
      </c>
      <c r="AF2753" s="2">
        <v>0.40799999999999997</v>
      </c>
      <c r="AG2753" s="2" t="s">
        <v>708</v>
      </c>
    </row>
    <row r="2754" spans="1:36" x14ac:dyDescent="0.25">
      <c r="A2754" s="2" t="s">
        <v>1780</v>
      </c>
      <c r="B2754" s="2" t="s">
        <v>1641</v>
      </c>
      <c r="C2754" s="2" t="s">
        <v>1620</v>
      </c>
      <c r="D2754" s="4">
        <f t="shared" si="47"/>
        <v>221</v>
      </c>
      <c r="W2754" s="2">
        <v>1.1970000000000001</v>
      </c>
      <c r="AC2754" s="2">
        <v>1.3</v>
      </c>
      <c r="AD2754" s="2" t="s">
        <v>708</v>
      </c>
      <c r="AF2754" s="2">
        <v>1.1859999999999999</v>
      </c>
      <c r="AG2754" s="2" t="s">
        <v>708</v>
      </c>
    </row>
    <row r="2755" spans="1:36" x14ac:dyDescent="0.25">
      <c r="A2755" s="2" t="s">
        <v>1780</v>
      </c>
      <c r="B2755" s="2" t="s">
        <v>1640</v>
      </c>
      <c r="C2755" s="2" t="s">
        <v>1620</v>
      </c>
      <c r="D2755" s="4">
        <f t="shared" si="47"/>
        <v>165</v>
      </c>
      <c r="N2755" s="2">
        <v>153.4</v>
      </c>
      <c r="W2755" s="2">
        <v>155.6</v>
      </c>
      <c r="AC2755" s="2">
        <v>172.6</v>
      </c>
      <c r="AD2755" s="2" t="s">
        <v>708</v>
      </c>
      <c r="AI2755" s="2">
        <v>183.5</v>
      </c>
      <c r="AJ2755" s="2" t="s">
        <v>745</v>
      </c>
    </row>
    <row r="2756" spans="1:36" x14ac:dyDescent="0.25">
      <c r="A2756" s="2" t="s">
        <v>1780</v>
      </c>
      <c r="B2756" s="2" t="s">
        <v>1639</v>
      </c>
      <c r="C2756" s="2" t="s">
        <v>1620</v>
      </c>
      <c r="D2756" s="4">
        <f t="shared" si="47"/>
        <v>168</v>
      </c>
      <c r="AC2756" s="2">
        <v>0.27139999999999997</v>
      </c>
      <c r="AD2756" s="2" t="s">
        <v>708</v>
      </c>
      <c r="AF2756" s="2">
        <v>0.3921</v>
      </c>
      <c r="AG2756" s="2" t="s">
        <v>708</v>
      </c>
    </row>
    <row r="2757" spans="1:36" x14ac:dyDescent="0.25">
      <c r="A2757" s="2" t="s">
        <v>1780</v>
      </c>
      <c r="B2757" s="2" t="s">
        <v>1638</v>
      </c>
      <c r="C2757" s="2" t="s">
        <v>1620</v>
      </c>
      <c r="D2757" s="4">
        <f t="shared" si="47"/>
        <v>171</v>
      </c>
      <c r="AF2757" s="2">
        <v>78.900000000000006</v>
      </c>
      <c r="AI2757" s="2">
        <v>81.56</v>
      </c>
    </row>
    <row r="2758" spans="1:36" x14ac:dyDescent="0.25">
      <c r="A2758" s="2" t="s">
        <v>1780</v>
      </c>
      <c r="B2758" s="2" t="s">
        <v>1637</v>
      </c>
      <c r="C2758" s="2" t="s">
        <v>1620</v>
      </c>
      <c r="D2758" s="4">
        <f t="shared" si="47"/>
        <v>179</v>
      </c>
      <c r="N2758" s="2">
        <v>0.15</v>
      </c>
      <c r="Z2758" s="2">
        <v>0.16070000000000001</v>
      </c>
      <c r="AC2758" s="2">
        <v>0.16389999999999999</v>
      </c>
      <c r="AD2758" s="2" t="s">
        <v>708</v>
      </c>
      <c r="AF2758" s="2">
        <v>0.217</v>
      </c>
    </row>
    <row r="2759" spans="1:36" x14ac:dyDescent="0.25">
      <c r="A2759" s="2" t="s">
        <v>1780</v>
      </c>
      <c r="B2759" s="2" t="s">
        <v>1636</v>
      </c>
      <c r="C2759" s="2" t="s">
        <v>1620</v>
      </c>
      <c r="D2759" s="4">
        <f t="shared" si="47"/>
        <v>117</v>
      </c>
      <c r="W2759" s="2">
        <v>20.57</v>
      </c>
      <c r="X2759" s="2" t="s">
        <v>745</v>
      </c>
      <c r="Z2759" s="2">
        <v>25.44</v>
      </c>
      <c r="AA2759" s="2" t="s">
        <v>745</v>
      </c>
      <c r="AC2759" s="2">
        <v>29.16</v>
      </c>
      <c r="AD2759" s="2" t="s">
        <v>745</v>
      </c>
      <c r="AF2759" s="2">
        <v>29.04</v>
      </c>
      <c r="AG2759" s="2" t="s">
        <v>745</v>
      </c>
    </row>
    <row r="2760" spans="1:36" x14ac:dyDescent="0.25">
      <c r="A2760" s="2" t="s">
        <v>1780</v>
      </c>
      <c r="B2760" s="2" t="s">
        <v>1635</v>
      </c>
      <c r="C2760" s="2" t="s">
        <v>1620</v>
      </c>
      <c r="D2760" s="4">
        <f t="shared" si="47"/>
        <v>194</v>
      </c>
      <c r="W2760" s="2">
        <v>16.12</v>
      </c>
      <c r="AF2760" s="2">
        <v>22.64</v>
      </c>
      <c r="AG2760" s="2" t="s">
        <v>745</v>
      </c>
    </row>
    <row r="2761" spans="1:36" x14ac:dyDescent="0.25">
      <c r="A2761" s="2" t="s">
        <v>1780</v>
      </c>
      <c r="B2761" s="2" t="s">
        <v>1633</v>
      </c>
      <c r="C2761" s="2" t="s">
        <v>1620</v>
      </c>
      <c r="D2761" s="4">
        <f t="shared" si="47"/>
        <v>200</v>
      </c>
      <c r="N2761" s="2">
        <v>0.19</v>
      </c>
    </row>
    <row r="2762" spans="1:36" x14ac:dyDescent="0.25">
      <c r="A2762" s="2" t="s">
        <v>1780</v>
      </c>
      <c r="B2762" s="2" t="s">
        <v>1632</v>
      </c>
      <c r="C2762" s="2" t="s">
        <v>1620</v>
      </c>
      <c r="D2762" s="4">
        <f t="shared" ref="D2762:D2825" si="48">IF(B2762="","",VALUE(LEFT(B2762,FIND(".|",B2762)-1)))</f>
        <v>38</v>
      </c>
      <c r="W2762" s="2">
        <v>9.7690000000000001</v>
      </c>
      <c r="AC2762" s="2">
        <v>13.01</v>
      </c>
      <c r="AD2762" s="2" t="s">
        <v>708</v>
      </c>
      <c r="AF2762" s="2">
        <v>12.95</v>
      </c>
    </row>
    <row r="2763" spans="1:36" x14ac:dyDescent="0.25">
      <c r="A2763" s="2" t="s">
        <v>1780</v>
      </c>
      <c r="B2763" s="2" t="s">
        <v>1631</v>
      </c>
      <c r="C2763" s="2" t="s">
        <v>1620</v>
      </c>
      <c r="D2763" s="4">
        <f t="shared" si="48"/>
        <v>212</v>
      </c>
      <c r="N2763" s="2">
        <v>3.34</v>
      </c>
      <c r="Z2763" s="2">
        <v>14.43</v>
      </c>
      <c r="AC2763" s="2">
        <v>16.36</v>
      </c>
      <c r="AF2763" s="2">
        <v>14.14</v>
      </c>
      <c r="AG2763" s="2" t="s">
        <v>708</v>
      </c>
    </row>
    <row r="2764" spans="1:36" x14ac:dyDescent="0.25">
      <c r="A2764" s="2" t="s">
        <v>1780</v>
      </c>
      <c r="B2764" s="2" t="s">
        <v>1630</v>
      </c>
      <c r="C2764" s="2" t="s">
        <v>1620</v>
      </c>
      <c r="D2764" s="4">
        <f t="shared" si="48"/>
        <v>208</v>
      </c>
      <c r="Z2764" s="2">
        <v>11.52</v>
      </c>
      <c r="AA2764" s="2" t="s">
        <v>708</v>
      </c>
      <c r="AC2764" s="2">
        <v>11.66</v>
      </c>
      <c r="AD2764" s="2" t="s">
        <v>708</v>
      </c>
      <c r="AF2764" s="2">
        <v>11.19</v>
      </c>
      <c r="AG2764" s="2" t="s">
        <v>708</v>
      </c>
    </row>
    <row r="2765" spans="1:36" x14ac:dyDescent="0.25">
      <c r="A2765" s="2" t="s">
        <v>1780</v>
      </c>
      <c r="B2765" s="2" t="s">
        <v>1628</v>
      </c>
      <c r="C2765" s="2" t="s">
        <v>1620</v>
      </c>
      <c r="D2765" s="4">
        <f t="shared" si="48"/>
        <v>216</v>
      </c>
      <c r="AF2765" s="2">
        <v>57.31</v>
      </c>
    </row>
    <row r="2766" spans="1:36" x14ac:dyDescent="0.25">
      <c r="A2766" s="2" t="s">
        <v>1780</v>
      </c>
      <c r="B2766" s="2" t="s">
        <v>1627</v>
      </c>
      <c r="C2766" s="2" t="s">
        <v>1620</v>
      </c>
      <c r="D2766" s="4">
        <f t="shared" si="48"/>
        <v>176</v>
      </c>
      <c r="AF2766" s="2">
        <v>1.1719999999999999</v>
      </c>
    </row>
    <row r="2767" spans="1:36" x14ac:dyDescent="0.25">
      <c r="A2767" s="2" t="s">
        <v>1780</v>
      </c>
      <c r="B2767" s="2" t="s">
        <v>1626</v>
      </c>
      <c r="C2767" s="2" t="s">
        <v>1620</v>
      </c>
      <c r="D2767" s="4">
        <f t="shared" si="48"/>
        <v>223</v>
      </c>
      <c r="W2767" s="2">
        <v>31.6</v>
      </c>
      <c r="X2767" s="2" t="s">
        <v>708</v>
      </c>
      <c r="AC2767" s="2">
        <v>42</v>
      </c>
      <c r="AD2767" s="2" t="s">
        <v>708</v>
      </c>
      <c r="AF2767" s="2">
        <v>40.049999999999997</v>
      </c>
      <c r="AG2767" s="2" t="s">
        <v>708</v>
      </c>
      <c r="AI2767" s="2">
        <v>41.96</v>
      </c>
    </row>
    <row r="2768" spans="1:36" x14ac:dyDescent="0.25">
      <c r="A2768" s="2" t="s">
        <v>1780</v>
      </c>
      <c r="B2768" s="2" t="s">
        <v>1625</v>
      </c>
      <c r="C2768" s="2" t="s">
        <v>1620</v>
      </c>
      <c r="D2768" s="4">
        <f t="shared" si="48"/>
        <v>213</v>
      </c>
      <c r="Z2768" s="2">
        <v>23.7</v>
      </c>
      <c r="AA2768" s="2" t="s">
        <v>708</v>
      </c>
      <c r="AC2768" s="2">
        <v>24.91</v>
      </c>
      <c r="AD2768" s="2" t="s">
        <v>708</v>
      </c>
      <c r="AF2768" s="2">
        <v>27.87</v>
      </c>
      <c r="AG2768" s="2" t="s">
        <v>708</v>
      </c>
    </row>
    <row r="2769" spans="1:39" x14ac:dyDescent="0.25">
      <c r="A2769" s="2" t="s">
        <v>1780</v>
      </c>
      <c r="B2769" s="2" t="s">
        <v>1624</v>
      </c>
      <c r="C2769" s="2" t="s">
        <v>1620</v>
      </c>
      <c r="D2769" s="4">
        <f t="shared" si="48"/>
        <v>225</v>
      </c>
      <c r="Q2769" s="2">
        <v>0.9</v>
      </c>
      <c r="Z2769" s="2">
        <v>1.7230000000000001</v>
      </c>
      <c r="AC2769" s="2">
        <v>2.3340000000000001</v>
      </c>
      <c r="AD2769" s="2" t="s">
        <v>708</v>
      </c>
      <c r="AF2769" s="2">
        <v>2.8</v>
      </c>
      <c r="AG2769" s="2" t="s">
        <v>708</v>
      </c>
    </row>
    <row r="2770" spans="1:39" x14ac:dyDescent="0.25">
      <c r="A2770" s="2" t="s">
        <v>1780</v>
      </c>
      <c r="B2770" s="2" t="s">
        <v>1623</v>
      </c>
      <c r="C2770" s="2" t="s">
        <v>1620</v>
      </c>
      <c r="D2770" s="4">
        <f t="shared" si="48"/>
        <v>235</v>
      </c>
      <c r="Z2770" s="2">
        <v>53.76</v>
      </c>
      <c r="AA2770" s="2" t="s">
        <v>708</v>
      </c>
      <c r="AC2770" s="2">
        <v>53.74</v>
      </c>
      <c r="AF2770" s="2">
        <v>49.16</v>
      </c>
      <c r="AG2770" s="2" t="s">
        <v>708</v>
      </c>
    </row>
    <row r="2771" spans="1:39" x14ac:dyDescent="0.25">
      <c r="A2771" s="2" t="s">
        <v>1780</v>
      </c>
      <c r="B2771" s="2" t="s">
        <v>1622</v>
      </c>
      <c r="C2771" s="2" t="s">
        <v>1620</v>
      </c>
      <c r="D2771" s="4">
        <f t="shared" si="48"/>
        <v>237</v>
      </c>
      <c r="Q2771" s="2">
        <v>37.86</v>
      </c>
      <c r="T2771" s="2">
        <v>45.27</v>
      </c>
      <c r="AF2771" s="2">
        <v>81.86</v>
      </c>
    </row>
    <row r="2772" spans="1:39" x14ac:dyDescent="0.25">
      <c r="A2772" s="2" t="s">
        <v>1780</v>
      </c>
      <c r="B2772" s="2" t="s">
        <v>1621</v>
      </c>
      <c r="C2772" s="2" t="s">
        <v>1620</v>
      </c>
      <c r="D2772" s="4">
        <f t="shared" si="48"/>
        <v>249</v>
      </c>
      <c r="W2772" s="2">
        <v>2.9220000000000002</v>
      </c>
      <c r="AC2772" s="2">
        <v>3.3839999999999999</v>
      </c>
      <c r="AD2772" s="2" t="s">
        <v>708</v>
      </c>
      <c r="AF2772" s="2">
        <v>3.54</v>
      </c>
      <c r="AG2772" s="2" t="s">
        <v>708</v>
      </c>
    </row>
    <row r="2773" spans="1:39" x14ac:dyDescent="0.25">
      <c r="A2773" s="2" t="s">
        <v>1780</v>
      </c>
      <c r="B2773" s="2" t="s">
        <v>1619</v>
      </c>
      <c r="C2773" s="2" t="s">
        <v>1573</v>
      </c>
      <c r="D2773" s="4">
        <f t="shared" si="48"/>
        <v>3</v>
      </c>
      <c r="W2773" s="2">
        <v>1.2</v>
      </c>
      <c r="AC2773" s="2">
        <v>1.8380000000000001</v>
      </c>
      <c r="AD2773" s="2" t="s">
        <v>708</v>
      </c>
      <c r="AF2773" s="2">
        <v>1.3109999999999999</v>
      </c>
      <c r="AG2773" s="2" t="s">
        <v>708</v>
      </c>
    </row>
    <row r="2774" spans="1:39" x14ac:dyDescent="0.25">
      <c r="A2774" s="2" t="s">
        <v>1780</v>
      </c>
      <c r="B2774" s="2" t="s">
        <v>1618</v>
      </c>
      <c r="C2774" s="2" t="s">
        <v>1573</v>
      </c>
      <c r="D2774" s="4">
        <f t="shared" si="48"/>
        <v>6</v>
      </c>
    </row>
    <row r="2775" spans="1:39" x14ac:dyDescent="0.25">
      <c r="A2775" s="2" t="s">
        <v>1780</v>
      </c>
      <c r="B2775" s="2" t="s">
        <v>1617</v>
      </c>
      <c r="C2775" s="2" t="s">
        <v>1573</v>
      </c>
      <c r="D2775" s="4">
        <f t="shared" si="48"/>
        <v>11</v>
      </c>
      <c r="Q2775" s="2">
        <v>3.34</v>
      </c>
      <c r="R2775" s="2" t="s">
        <v>745</v>
      </c>
      <c r="T2775" s="2">
        <v>3.5779999999999998</v>
      </c>
      <c r="U2775" s="2" t="s">
        <v>745</v>
      </c>
      <c r="W2775" s="2">
        <v>3.8050000000000002</v>
      </c>
      <c r="X2775" s="2" t="s">
        <v>745</v>
      </c>
      <c r="Z2775" s="2">
        <v>3.6419999999999999</v>
      </c>
      <c r="AA2775" s="2" t="s">
        <v>745</v>
      </c>
      <c r="AC2775" s="2">
        <v>3.6659999999999999</v>
      </c>
      <c r="AD2775" s="2" t="s">
        <v>745</v>
      </c>
      <c r="AI2775" s="2">
        <v>3.492</v>
      </c>
      <c r="AJ2775" s="2" t="s">
        <v>745</v>
      </c>
    </row>
    <row r="2776" spans="1:39" x14ac:dyDescent="0.25">
      <c r="A2776" s="2" t="s">
        <v>1780</v>
      </c>
      <c r="B2776" s="2" t="s">
        <v>1616</v>
      </c>
      <c r="C2776" s="2" t="s">
        <v>1573</v>
      </c>
      <c r="D2776" s="4">
        <f t="shared" si="48"/>
        <v>57</v>
      </c>
      <c r="Z2776" s="2">
        <v>1.98</v>
      </c>
      <c r="AC2776" s="2">
        <v>1.837</v>
      </c>
      <c r="AF2776" s="2">
        <v>1.706</v>
      </c>
      <c r="AI2776" s="2">
        <v>1.548</v>
      </c>
      <c r="AL2776" s="2">
        <v>1.514</v>
      </c>
    </row>
    <row r="2777" spans="1:39" x14ac:dyDescent="0.25">
      <c r="A2777" s="2" t="s">
        <v>1780</v>
      </c>
      <c r="B2777" s="2" t="s">
        <v>1615</v>
      </c>
      <c r="C2777" s="2" t="s">
        <v>1573</v>
      </c>
      <c r="D2777" s="4">
        <f t="shared" si="48"/>
        <v>255</v>
      </c>
      <c r="Q2777" s="2">
        <v>9.0299999999999994</v>
      </c>
      <c r="Z2777" s="2">
        <v>7.69</v>
      </c>
      <c r="AA2777" s="2" t="s">
        <v>745</v>
      </c>
      <c r="AC2777" s="2">
        <v>6.7350000000000003</v>
      </c>
      <c r="AD2777" s="2" t="s">
        <v>745</v>
      </c>
      <c r="AF2777" s="2">
        <v>6.2140000000000004</v>
      </c>
      <c r="AI2777" s="2">
        <v>6.0019999999999998</v>
      </c>
    </row>
    <row r="2778" spans="1:39" x14ac:dyDescent="0.25">
      <c r="A2778" s="2" t="s">
        <v>1780</v>
      </c>
      <c r="B2778" s="2" t="s">
        <v>1614</v>
      </c>
      <c r="C2778" s="2" t="s">
        <v>1573</v>
      </c>
      <c r="D2778" s="4">
        <f t="shared" si="48"/>
        <v>80</v>
      </c>
      <c r="AF2778" s="2">
        <v>0.33410000000000001</v>
      </c>
      <c r="AG2778" s="2" t="s">
        <v>745</v>
      </c>
      <c r="AI2778" s="2">
        <v>0.32900000000000001</v>
      </c>
      <c r="AL2778" s="2">
        <v>0.32790000000000002</v>
      </c>
      <c r="AM2778" s="2" t="s">
        <v>745</v>
      </c>
    </row>
    <row r="2779" spans="1:39" x14ac:dyDescent="0.25">
      <c r="A2779" s="2" t="s">
        <v>1780</v>
      </c>
      <c r="B2779" s="2" t="s">
        <v>1613</v>
      </c>
      <c r="C2779" s="2" t="s">
        <v>1573</v>
      </c>
      <c r="D2779" s="4">
        <f t="shared" si="48"/>
        <v>27</v>
      </c>
      <c r="Q2779" s="2">
        <v>14.18</v>
      </c>
      <c r="T2779" s="2">
        <v>14.09</v>
      </c>
      <c r="U2779" s="2" t="s">
        <v>708</v>
      </c>
      <c r="W2779" s="2">
        <v>7.4939999999999998</v>
      </c>
      <c r="X2779" s="2" t="s">
        <v>745</v>
      </c>
      <c r="AC2779" s="2">
        <v>6.5890000000000004</v>
      </c>
      <c r="AD2779" s="2" t="s">
        <v>745</v>
      </c>
      <c r="AF2779" s="2">
        <v>6.202</v>
      </c>
      <c r="AG2779" s="2" t="s">
        <v>745</v>
      </c>
      <c r="AI2779" s="2">
        <v>5.7149999999999999</v>
      </c>
      <c r="AJ2779" s="2" t="s">
        <v>745</v>
      </c>
      <c r="AL2779" s="2">
        <v>5.468</v>
      </c>
      <c r="AM2779" s="2" t="s">
        <v>745</v>
      </c>
    </row>
    <row r="2780" spans="1:39" x14ac:dyDescent="0.25">
      <c r="A2780" s="2" t="s">
        <v>1780</v>
      </c>
      <c r="B2780" s="2" t="s">
        <v>1612</v>
      </c>
      <c r="C2780" s="2" t="s">
        <v>1573</v>
      </c>
      <c r="D2780" s="4">
        <f t="shared" si="48"/>
        <v>98</v>
      </c>
      <c r="AI2780" s="2">
        <v>0.66930000000000001</v>
      </c>
      <c r="AJ2780" s="2" t="s">
        <v>745</v>
      </c>
      <c r="AL2780" s="2">
        <v>0.63380000000000003</v>
      </c>
      <c r="AM2780" s="2" t="s">
        <v>745</v>
      </c>
    </row>
    <row r="2781" spans="1:39" x14ac:dyDescent="0.25">
      <c r="A2781" s="2" t="s">
        <v>1780</v>
      </c>
      <c r="B2781" s="2" t="s">
        <v>1611</v>
      </c>
      <c r="C2781" s="2" t="s">
        <v>1573</v>
      </c>
      <c r="D2781" s="4">
        <f t="shared" si="48"/>
        <v>50</v>
      </c>
      <c r="N2781" s="2">
        <v>0.155</v>
      </c>
      <c r="O2781" s="2" t="s">
        <v>708</v>
      </c>
      <c r="Q2781" s="2">
        <v>0.17699999999999999</v>
      </c>
      <c r="R2781" s="2" t="s">
        <v>708</v>
      </c>
      <c r="T2781" s="2">
        <v>0.2</v>
      </c>
      <c r="U2781" s="2" t="s">
        <v>708</v>
      </c>
      <c r="W2781" s="2">
        <v>0.223</v>
      </c>
      <c r="Z2781" s="2">
        <v>0.20799999999999999</v>
      </c>
      <c r="AA2781" s="2" t="s">
        <v>708</v>
      </c>
      <c r="AC2781" s="2">
        <v>0.17069999999999999</v>
      </c>
      <c r="AD2781" s="2" t="s">
        <v>745</v>
      </c>
      <c r="AF2781" s="2">
        <v>0.1641</v>
      </c>
      <c r="AG2781" s="2" t="s">
        <v>745</v>
      </c>
      <c r="AI2781" s="2">
        <v>0.20030000000000001</v>
      </c>
      <c r="AJ2781" s="2" t="s">
        <v>745</v>
      </c>
      <c r="AL2781" s="2">
        <v>0.2218</v>
      </c>
      <c r="AM2781" s="2" t="s">
        <v>745</v>
      </c>
    </row>
    <row r="2782" spans="1:39" x14ac:dyDescent="0.25">
      <c r="A2782" s="2" t="s">
        <v>1780</v>
      </c>
      <c r="B2782" s="2" t="s">
        <v>1610</v>
      </c>
      <c r="C2782" s="2" t="s">
        <v>1573</v>
      </c>
      <c r="D2782" s="4">
        <f t="shared" si="48"/>
        <v>167</v>
      </c>
      <c r="Z2782" s="2">
        <v>2.4929999999999999</v>
      </c>
      <c r="AA2782" s="2" t="s">
        <v>745</v>
      </c>
      <c r="AC2782" s="2">
        <v>1.9079999999999999</v>
      </c>
      <c r="AD2782" s="2" t="s">
        <v>745</v>
      </c>
      <c r="AF2782" s="2">
        <v>1.9690000000000001</v>
      </c>
      <c r="AG2782" s="2" t="s">
        <v>745</v>
      </c>
      <c r="AI2782" s="2">
        <v>1.841</v>
      </c>
      <c r="AJ2782" s="2" t="s">
        <v>745</v>
      </c>
      <c r="AL2782" s="2">
        <v>1.65</v>
      </c>
      <c r="AM2782" s="2" t="s">
        <v>745</v>
      </c>
    </row>
    <row r="2783" spans="1:39" x14ac:dyDescent="0.25">
      <c r="A2783" s="2" t="s">
        <v>1780</v>
      </c>
      <c r="B2783" s="2" t="s">
        <v>1609</v>
      </c>
      <c r="C2783" s="2" t="s">
        <v>1573</v>
      </c>
      <c r="D2783" s="4">
        <f t="shared" si="48"/>
        <v>54</v>
      </c>
      <c r="K2783" s="2">
        <v>0.72</v>
      </c>
      <c r="L2783" s="2" t="s">
        <v>745</v>
      </c>
      <c r="N2783" s="2">
        <v>1.2050000000000001</v>
      </c>
      <c r="O2783" s="2" t="s">
        <v>745</v>
      </c>
      <c r="Q2783" s="2">
        <v>1.2050000000000001</v>
      </c>
      <c r="R2783" s="2" t="s">
        <v>745</v>
      </c>
      <c r="T2783" s="2">
        <v>1.7050000000000001</v>
      </c>
      <c r="U2783" s="2" t="s">
        <v>745</v>
      </c>
      <c r="W2783" s="2">
        <v>1.246</v>
      </c>
      <c r="X2783" s="2" t="s">
        <v>745</v>
      </c>
      <c r="Z2783" s="2">
        <v>0.91749999999999998</v>
      </c>
      <c r="AA2783" s="2" t="s">
        <v>745</v>
      </c>
      <c r="AC2783" s="2">
        <v>0.65290000000000004</v>
      </c>
      <c r="AD2783" s="2" t="s">
        <v>745</v>
      </c>
      <c r="AF2783" s="2">
        <v>0.55579999999999996</v>
      </c>
      <c r="AG2783" s="2" t="s">
        <v>745</v>
      </c>
      <c r="AI2783" s="2">
        <v>0.63700000000000001</v>
      </c>
      <c r="AJ2783" s="2" t="s">
        <v>745</v>
      </c>
    </row>
    <row r="2784" spans="1:39" x14ac:dyDescent="0.25">
      <c r="A2784" s="2" t="s">
        <v>1780</v>
      </c>
      <c r="B2784" s="2" t="s">
        <v>1608</v>
      </c>
      <c r="C2784" s="2" t="s">
        <v>1573</v>
      </c>
      <c r="D2784" s="4">
        <f t="shared" si="48"/>
        <v>63</v>
      </c>
      <c r="W2784" s="2">
        <v>2.63</v>
      </c>
      <c r="X2784" s="2" t="s">
        <v>745</v>
      </c>
      <c r="Z2784" s="2">
        <v>1.3580000000000001</v>
      </c>
      <c r="AC2784" s="2">
        <v>1.413</v>
      </c>
      <c r="AD2784" s="2" t="s">
        <v>745</v>
      </c>
      <c r="AF2784" s="2">
        <v>1.8340000000000001</v>
      </c>
      <c r="AG2784" s="2" t="s">
        <v>745</v>
      </c>
      <c r="AI2784" s="2">
        <v>1.631</v>
      </c>
      <c r="AL2784" s="2">
        <v>1.72</v>
      </c>
    </row>
    <row r="2785" spans="1:39" x14ac:dyDescent="0.25">
      <c r="A2785" s="2" t="s">
        <v>1780</v>
      </c>
      <c r="B2785" s="2" t="s">
        <v>1607</v>
      </c>
      <c r="C2785" s="2" t="s">
        <v>1573</v>
      </c>
      <c r="D2785" s="4">
        <f t="shared" si="48"/>
        <v>64</v>
      </c>
    </row>
    <row r="2786" spans="1:39" x14ac:dyDescent="0.25">
      <c r="A2786" s="2" t="s">
        <v>1780</v>
      </c>
      <c r="B2786" s="2" t="s">
        <v>1606</v>
      </c>
      <c r="C2786" s="2" t="s">
        <v>1573</v>
      </c>
      <c r="D2786" s="4">
        <f t="shared" si="48"/>
        <v>67</v>
      </c>
      <c r="K2786" s="2">
        <v>3.3</v>
      </c>
      <c r="L2786" s="2" t="s">
        <v>745</v>
      </c>
      <c r="N2786" s="2">
        <v>3.55</v>
      </c>
      <c r="O2786" s="2" t="s">
        <v>745</v>
      </c>
      <c r="Q2786" s="2">
        <v>3.7</v>
      </c>
      <c r="R2786" s="2" t="s">
        <v>745</v>
      </c>
      <c r="T2786" s="2">
        <v>4</v>
      </c>
      <c r="U2786" s="2" t="s">
        <v>745</v>
      </c>
      <c r="W2786" s="2">
        <v>2.347</v>
      </c>
      <c r="X2786" s="2" t="s">
        <v>745</v>
      </c>
      <c r="Z2786" s="2">
        <v>2.5859999999999999</v>
      </c>
      <c r="AA2786" s="2" t="s">
        <v>745</v>
      </c>
      <c r="AC2786" s="2">
        <v>2.3279999999999998</v>
      </c>
      <c r="AD2786" s="2" t="s">
        <v>745</v>
      </c>
      <c r="AF2786" s="2">
        <v>6.5620000000000003</v>
      </c>
      <c r="AG2786" s="2" t="s">
        <v>745</v>
      </c>
    </row>
    <row r="2787" spans="1:39" x14ac:dyDescent="0.25">
      <c r="A2787" s="2" t="s">
        <v>1780</v>
      </c>
      <c r="B2787" s="2" t="s">
        <v>1605</v>
      </c>
      <c r="C2787" s="2" t="s">
        <v>1573</v>
      </c>
      <c r="D2787" s="4">
        <f t="shared" si="48"/>
        <v>68</v>
      </c>
      <c r="Q2787" s="2">
        <v>30.96</v>
      </c>
      <c r="R2787" s="2" t="s">
        <v>745</v>
      </c>
      <c r="T2787" s="2">
        <v>34.880000000000003</v>
      </c>
      <c r="U2787" s="2" t="s">
        <v>745</v>
      </c>
      <c r="W2787" s="2">
        <v>39.21</v>
      </c>
      <c r="X2787" s="2" t="s">
        <v>745</v>
      </c>
      <c r="Z2787" s="2">
        <v>30.33</v>
      </c>
      <c r="AA2787" s="2" t="s">
        <v>745</v>
      </c>
      <c r="AC2787" s="2">
        <v>32.36</v>
      </c>
      <c r="AD2787" s="2" t="s">
        <v>745</v>
      </c>
      <c r="AF2787" s="2">
        <v>30.99</v>
      </c>
      <c r="AG2787" s="2" t="s">
        <v>745</v>
      </c>
      <c r="AI2787" s="2">
        <v>29.81</v>
      </c>
      <c r="AJ2787" s="2" t="s">
        <v>745</v>
      </c>
    </row>
    <row r="2788" spans="1:39" x14ac:dyDescent="0.25">
      <c r="A2788" s="2" t="s">
        <v>1780</v>
      </c>
      <c r="B2788" s="2" t="s">
        <v>1604</v>
      </c>
      <c r="C2788" s="2" t="s">
        <v>1573</v>
      </c>
      <c r="D2788" s="4">
        <f t="shared" si="48"/>
        <v>79</v>
      </c>
      <c r="W2788" s="2">
        <v>46.27</v>
      </c>
      <c r="X2788" s="2" t="s">
        <v>745</v>
      </c>
      <c r="Z2788" s="2">
        <v>45.2</v>
      </c>
      <c r="AC2788" s="2">
        <v>39.11</v>
      </c>
      <c r="AD2788" s="2" t="s">
        <v>745</v>
      </c>
      <c r="AF2788" s="2">
        <v>32.26</v>
      </c>
      <c r="AI2788" s="2">
        <v>32.99</v>
      </c>
    </row>
    <row r="2789" spans="1:39" x14ac:dyDescent="0.25">
      <c r="A2789" s="2" t="s">
        <v>1780</v>
      </c>
      <c r="B2789" s="2" t="s">
        <v>1603</v>
      </c>
      <c r="C2789" s="2" t="s">
        <v>1573</v>
      </c>
      <c r="D2789" s="4">
        <f t="shared" si="48"/>
        <v>84</v>
      </c>
      <c r="K2789" s="2">
        <v>4.2539999999999996</v>
      </c>
      <c r="L2789" s="2" t="s">
        <v>745</v>
      </c>
      <c r="N2789" s="2">
        <v>4.2759999999999998</v>
      </c>
      <c r="O2789" s="2" t="s">
        <v>745</v>
      </c>
      <c r="Q2789" s="2">
        <v>5.03</v>
      </c>
      <c r="R2789" s="2" t="s">
        <v>745</v>
      </c>
      <c r="T2789" s="2">
        <v>5.4859999999999998</v>
      </c>
      <c r="U2789" s="2" t="s">
        <v>745</v>
      </c>
      <c r="W2789" s="2">
        <v>8.0280000000000005</v>
      </c>
      <c r="X2789" s="2" t="s">
        <v>745</v>
      </c>
      <c r="Z2789" s="2">
        <v>8.6850000000000005</v>
      </c>
      <c r="AA2789" s="2" t="s">
        <v>745</v>
      </c>
      <c r="AC2789" s="2">
        <v>9.2260000000000009</v>
      </c>
      <c r="AD2789" s="2" t="s">
        <v>745</v>
      </c>
      <c r="AF2789" s="2">
        <v>9.593</v>
      </c>
      <c r="AG2789" s="2" t="s">
        <v>745</v>
      </c>
    </row>
    <row r="2790" spans="1:39" x14ac:dyDescent="0.25">
      <c r="A2790" s="2" t="s">
        <v>1780</v>
      </c>
      <c r="B2790" s="2" t="s">
        <v>1602</v>
      </c>
      <c r="C2790" s="2" t="s">
        <v>1573</v>
      </c>
      <c r="D2790" s="4">
        <f t="shared" si="48"/>
        <v>94</v>
      </c>
    </row>
    <row r="2791" spans="1:39" x14ac:dyDescent="0.25">
      <c r="A2791" s="2" t="s">
        <v>1780</v>
      </c>
      <c r="B2791" s="2" t="s">
        <v>1601</v>
      </c>
      <c r="C2791" s="2" t="s">
        <v>1573</v>
      </c>
      <c r="D2791" s="4">
        <f t="shared" si="48"/>
        <v>97</v>
      </c>
      <c r="K2791" s="2">
        <v>2.98</v>
      </c>
      <c r="L2791" s="2" t="s">
        <v>745</v>
      </c>
      <c r="N2791" s="2">
        <v>3.9649999999999999</v>
      </c>
      <c r="O2791" s="2" t="s">
        <v>745</v>
      </c>
      <c r="Q2791" s="2">
        <v>4.8049999999999997</v>
      </c>
      <c r="R2791" s="2" t="s">
        <v>745</v>
      </c>
      <c r="T2791" s="2">
        <v>6.351</v>
      </c>
      <c r="W2791" s="2">
        <v>7.1369999999999996</v>
      </c>
      <c r="X2791" s="2" t="s">
        <v>745</v>
      </c>
      <c r="Z2791" s="2">
        <v>6.01</v>
      </c>
      <c r="AA2791" s="2" t="s">
        <v>745</v>
      </c>
      <c r="AC2791" s="2">
        <v>5.72</v>
      </c>
      <c r="AD2791" s="2" t="s">
        <v>745</v>
      </c>
      <c r="AF2791" s="2">
        <v>5.5839999999999996</v>
      </c>
      <c r="AG2791" s="2" t="s">
        <v>745</v>
      </c>
      <c r="AI2791" s="2">
        <v>5.0510000000000002</v>
      </c>
      <c r="AJ2791" s="2" t="s">
        <v>745</v>
      </c>
    </row>
    <row r="2792" spans="1:39" x14ac:dyDescent="0.25">
      <c r="A2792" s="2" t="s">
        <v>1780</v>
      </c>
      <c r="B2792" s="2" t="s">
        <v>1600</v>
      </c>
      <c r="C2792" s="2" t="s">
        <v>1573</v>
      </c>
      <c r="D2792" s="4">
        <f t="shared" si="48"/>
        <v>99</v>
      </c>
      <c r="Q2792" s="2">
        <v>0.108</v>
      </c>
      <c r="R2792" s="2" t="s">
        <v>745</v>
      </c>
      <c r="T2792" s="2">
        <v>0.112</v>
      </c>
      <c r="U2792" s="2" t="s">
        <v>745</v>
      </c>
      <c r="W2792" s="2">
        <v>0.16700000000000001</v>
      </c>
      <c r="X2792" s="2" t="s">
        <v>745</v>
      </c>
      <c r="AC2792" s="2">
        <v>0.16500000000000001</v>
      </c>
      <c r="AD2792" s="2" t="s">
        <v>745</v>
      </c>
      <c r="AF2792" s="2">
        <v>0.16500000000000001</v>
      </c>
      <c r="AG2792" s="2" t="s">
        <v>745</v>
      </c>
      <c r="AI2792" s="2">
        <v>3.5710000000000002</v>
      </c>
      <c r="AJ2792" s="2" t="s">
        <v>745</v>
      </c>
      <c r="AL2792" s="2">
        <v>3.0110000000000001</v>
      </c>
      <c r="AM2792" s="2" t="s">
        <v>745</v>
      </c>
    </row>
    <row r="2793" spans="1:39" x14ac:dyDescent="0.25">
      <c r="A2793" s="2" t="s">
        <v>1780</v>
      </c>
      <c r="B2793" s="2" t="s">
        <v>1599</v>
      </c>
      <c r="C2793" s="2" t="s">
        <v>1573</v>
      </c>
      <c r="D2793" s="4">
        <f t="shared" si="48"/>
        <v>104</v>
      </c>
      <c r="Q2793" s="2">
        <v>1.07</v>
      </c>
      <c r="R2793" s="2" t="s">
        <v>745</v>
      </c>
      <c r="Z2793" s="2">
        <v>1.1759999999999999</v>
      </c>
      <c r="AA2793" s="2" t="s">
        <v>745</v>
      </c>
      <c r="AF2793" s="2">
        <v>0.7298</v>
      </c>
      <c r="AG2793" s="2" t="s">
        <v>745</v>
      </c>
      <c r="AI2793" s="2">
        <v>0.75700000000000001</v>
      </c>
      <c r="AJ2793" s="2" t="s">
        <v>745</v>
      </c>
    </row>
    <row r="2794" spans="1:39" x14ac:dyDescent="0.25">
      <c r="A2794" s="2" t="s">
        <v>1780</v>
      </c>
      <c r="B2794" s="2" t="s">
        <v>1598</v>
      </c>
      <c r="C2794" s="2" t="s">
        <v>1573</v>
      </c>
      <c r="D2794" s="4">
        <f t="shared" si="48"/>
        <v>106</v>
      </c>
      <c r="K2794" s="2">
        <v>41.6</v>
      </c>
      <c r="AC2794" s="2">
        <v>45.08</v>
      </c>
      <c r="AD2794" s="2" t="s">
        <v>745</v>
      </c>
      <c r="AI2794" s="2">
        <v>53.75</v>
      </c>
      <c r="AJ2794" s="2" t="s">
        <v>745</v>
      </c>
    </row>
    <row r="2795" spans="1:39" x14ac:dyDescent="0.25">
      <c r="A2795" s="2" t="s">
        <v>1780</v>
      </c>
      <c r="B2795" s="2" t="s">
        <v>1597</v>
      </c>
      <c r="C2795" s="2" t="s">
        <v>1573</v>
      </c>
      <c r="D2795" s="4">
        <f t="shared" si="48"/>
        <v>119</v>
      </c>
      <c r="Z2795" s="2">
        <v>0.40620000000000001</v>
      </c>
      <c r="AA2795" s="2" t="s">
        <v>745</v>
      </c>
      <c r="AC2795" s="2">
        <v>0.2445</v>
      </c>
      <c r="AD2795" s="2" t="s">
        <v>708</v>
      </c>
      <c r="AF2795" s="2">
        <v>0.20660000000000001</v>
      </c>
      <c r="AG2795" s="2" t="s">
        <v>708</v>
      </c>
      <c r="AI2795" s="2">
        <v>0.2482</v>
      </c>
      <c r="AJ2795" s="2" t="s">
        <v>745</v>
      </c>
      <c r="AL2795" s="2">
        <v>0.23599999999999999</v>
      </c>
      <c r="AM2795" s="2" t="s">
        <v>708</v>
      </c>
    </row>
    <row r="2796" spans="1:39" x14ac:dyDescent="0.25">
      <c r="A2796" s="2" t="s">
        <v>1780</v>
      </c>
      <c r="B2796" s="2" t="s">
        <v>1596</v>
      </c>
      <c r="C2796" s="2" t="s">
        <v>1573</v>
      </c>
      <c r="D2796" s="4">
        <f t="shared" si="48"/>
        <v>125</v>
      </c>
    </row>
    <row r="2797" spans="1:39" x14ac:dyDescent="0.25">
      <c r="A2797" s="2" t="s">
        <v>1780</v>
      </c>
      <c r="B2797" s="2" t="s">
        <v>1595</v>
      </c>
      <c r="C2797" s="2" t="s">
        <v>1573</v>
      </c>
      <c r="D2797" s="4">
        <f t="shared" si="48"/>
        <v>126</v>
      </c>
      <c r="Z2797" s="2">
        <v>4.3470000000000004</v>
      </c>
      <c r="AC2797" s="2">
        <v>2.7679999999999998</v>
      </c>
      <c r="AD2797" s="2" t="s">
        <v>745</v>
      </c>
      <c r="AF2797" s="2">
        <v>2.2639999999999998</v>
      </c>
      <c r="AG2797" s="2" t="s">
        <v>708</v>
      </c>
      <c r="AI2797" s="2">
        <v>0.62639999999999996</v>
      </c>
    </row>
    <row r="2798" spans="1:39" x14ac:dyDescent="0.25">
      <c r="A2798" s="2" t="s">
        <v>1780</v>
      </c>
      <c r="B2798" s="2" t="s">
        <v>1594</v>
      </c>
      <c r="C2798" s="2" t="s">
        <v>1573</v>
      </c>
      <c r="D2798" s="4">
        <f t="shared" si="48"/>
        <v>256</v>
      </c>
      <c r="K2798" s="2">
        <v>3.4799999999999998E-2</v>
      </c>
      <c r="L2798" s="2" t="s">
        <v>745</v>
      </c>
      <c r="N2798" s="2">
        <v>4.2500000000000003E-2</v>
      </c>
      <c r="O2798" s="2" t="s">
        <v>745</v>
      </c>
      <c r="Q2798" s="2">
        <v>3.9699999999999999E-2</v>
      </c>
      <c r="R2798" s="2" t="s">
        <v>745</v>
      </c>
      <c r="T2798" s="2">
        <v>6.7000000000000004E-2</v>
      </c>
      <c r="U2798" s="2" t="s">
        <v>745</v>
      </c>
      <c r="Z2798" s="2">
        <v>5.6500000000000002E-2</v>
      </c>
      <c r="AA2798" s="2" t="s">
        <v>745</v>
      </c>
      <c r="AC2798" s="2">
        <v>6.0499999999999998E-2</v>
      </c>
      <c r="AD2798" s="2" t="s">
        <v>745</v>
      </c>
      <c r="AI2798" s="2">
        <v>4.4499999999999998E-2</v>
      </c>
      <c r="AJ2798" s="2" t="s">
        <v>745</v>
      </c>
      <c r="AL2798" s="2">
        <v>4.3099999999999999E-2</v>
      </c>
      <c r="AM2798" s="2" t="s">
        <v>745</v>
      </c>
    </row>
    <row r="2799" spans="1:39" x14ac:dyDescent="0.25">
      <c r="A2799" s="2" t="s">
        <v>1780</v>
      </c>
      <c r="B2799" s="2" t="s">
        <v>1593</v>
      </c>
      <c r="C2799" s="2" t="s">
        <v>1573</v>
      </c>
      <c r="D2799" s="4">
        <f t="shared" si="48"/>
        <v>134</v>
      </c>
      <c r="Q2799" s="2">
        <v>0.02</v>
      </c>
      <c r="Z2799" s="2">
        <v>2.9499999999999998E-2</v>
      </c>
      <c r="AC2799" s="2">
        <v>3.4000000000000002E-2</v>
      </c>
      <c r="AD2799" s="2" t="s">
        <v>708</v>
      </c>
      <c r="AF2799" s="2">
        <v>3.2800000000000003E-2</v>
      </c>
      <c r="AG2799" s="2" t="s">
        <v>745</v>
      </c>
      <c r="AI2799" s="2">
        <v>1.7000000000000001E-2</v>
      </c>
      <c r="AJ2799" s="2" t="s">
        <v>708</v>
      </c>
      <c r="AL2799" s="2">
        <v>2.24E-2</v>
      </c>
      <c r="AM2799" s="2" t="s">
        <v>708</v>
      </c>
    </row>
    <row r="2800" spans="1:39" x14ac:dyDescent="0.25">
      <c r="A2800" s="2" t="s">
        <v>1780</v>
      </c>
      <c r="B2800" s="2" t="s">
        <v>1592</v>
      </c>
      <c r="C2800" s="2" t="s">
        <v>1573</v>
      </c>
      <c r="D2800" s="4">
        <f t="shared" si="48"/>
        <v>140</v>
      </c>
      <c r="W2800" s="2">
        <v>6.7000000000000002E-3</v>
      </c>
      <c r="X2800" s="2" t="s">
        <v>745</v>
      </c>
      <c r="Z2800" s="2">
        <v>6.0000000000000001E-3</v>
      </c>
      <c r="AA2800" s="2" t="s">
        <v>745</v>
      </c>
      <c r="AC2800" s="2">
        <v>5.7999999999999996E-3</v>
      </c>
      <c r="AD2800" s="2" t="s">
        <v>745</v>
      </c>
      <c r="AF2800" s="2">
        <v>5.4999999999999997E-3</v>
      </c>
      <c r="AG2800" s="2" t="s">
        <v>745</v>
      </c>
      <c r="AI2800" s="2">
        <v>5.0000000000000001E-3</v>
      </c>
      <c r="AJ2800" s="2" t="s">
        <v>745</v>
      </c>
    </row>
    <row r="2801" spans="1:39" x14ac:dyDescent="0.25">
      <c r="A2801" s="2" t="s">
        <v>1780</v>
      </c>
      <c r="B2801" s="2" t="s">
        <v>1591</v>
      </c>
      <c r="C2801" s="2" t="s">
        <v>1573</v>
      </c>
      <c r="D2801" s="4">
        <f t="shared" si="48"/>
        <v>273</v>
      </c>
      <c r="AI2801" s="2">
        <v>0.16089999999999999</v>
      </c>
      <c r="AJ2801" s="2" t="s">
        <v>745</v>
      </c>
    </row>
    <row r="2802" spans="1:39" x14ac:dyDescent="0.25">
      <c r="A2802" s="2" t="s">
        <v>1780</v>
      </c>
      <c r="B2802" s="2" t="s">
        <v>1590</v>
      </c>
      <c r="C2802" s="2" t="s">
        <v>1573</v>
      </c>
      <c r="D2802" s="4">
        <f t="shared" si="48"/>
        <v>150</v>
      </c>
      <c r="Q2802" s="2">
        <v>9.1980000000000004</v>
      </c>
      <c r="R2802" s="2" t="s">
        <v>745</v>
      </c>
      <c r="T2802" s="2">
        <v>9.3490000000000002</v>
      </c>
      <c r="U2802" s="2" t="s">
        <v>745</v>
      </c>
      <c r="W2802" s="2">
        <v>7.9829999999999997</v>
      </c>
      <c r="X2802" s="2" t="s">
        <v>745</v>
      </c>
      <c r="Z2802" s="2">
        <v>6.5069999999999997</v>
      </c>
      <c r="AA2802" s="2" t="s">
        <v>745</v>
      </c>
      <c r="AC2802" s="2">
        <v>8.9060000000000006</v>
      </c>
      <c r="AD2802" s="2" t="s">
        <v>745</v>
      </c>
      <c r="AF2802" s="2">
        <v>10.94</v>
      </c>
      <c r="AI2802" s="2">
        <v>10.72</v>
      </c>
    </row>
    <row r="2803" spans="1:39" x14ac:dyDescent="0.25">
      <c r="A2803" s="2" t="s">
        <v>1780</v>
      </c>
      <c r="B2803" s="2" t="s">
        <v>1589</v>
      </c>
      <c r="C2803" s="2" t="s">
        <v>1573</v>
      </c>
      <c r="D2803" s="4">
        <f t="shared" si="48"/>
        <v>162</v>
      </c>
      <c r="Q2803" s="2">
        <v>2</v>
      </c>
      <c r="Z2803" s="2">
        <v>2.42</v>
      </c>
      <c r="AA2803" s="2" t="s">
        <v>745</v>
      </c>
      <c r="AC2803" s="2">
        <v>2.399</v>
      </c>
      <c r="AD2803" s="2" t="s">
        <v>745</v>
      </c>
      <c r="AF2803" s="2">
        <v>3.0259999999999998</v>
      </c>
      <c r="AG2803" s="2" t="s">
        <v>745</v>
      </c>
    </row>
    <row r="2804" spans="1:39" x14ac:dyDescent="0.25">
      <c r="A2804" s="2" t="s">
        <v>1780</v>
      </c>
      <c r="B2804" s="2" t="s">
        <v>1588</v>
      </c>
      <c r="C2804" s="2" t="s">
        <v>1573</v>
      </c>
      <c r="D2804" s="4">
        <f t="shared" si="48"/>
        <v>173</v>
      </c>
      <c r="K2804" s="2">
        <v>10.11</v>
      </c>
      <c r="L2804" s="2" t="s">
        <v>745</v>
      </c>
      <c r="N2804" s="2">
        <v>13.53</v>
      </c>
      <c r="O2804" s="2" t="s">
        <v>745</v>
      </c>
      <c r="Q2804" s="2">
        <v>15.13</v>
      </c>
      <c r="R2804" s="2" t="s">
        <v>745</v>
      </c>
      <c r="T2804" s="2">
        <v>16.41</v>
      </c>
      <c r="U2804" s="2" t="s">
        <v>745</v>
      </c>
      <c r="W2804" s="2">
        <v>13.38</v>
      </c>
      <c r="X2804" s="2" t="s">
        <v>745</v>
      </c>
      <c r="Z2804" s="2">
        <v>12.79</v>
      </c>
      <c r="AA2804" s="2" t="s">
        <v>745</v>
      </c>
      <c r="AC2804" s="2">
        <v>11.72</v>
      </c>
      <c r="AD2804" s="2" t="s">
        <v>745</v>
      </c>
      <c r="AF2804" s="2">
        <v>12.02</v>
      </c>
      <c r="AI2804" s="2">
        <v>11.47</v>
      </c>
    </row>
    <row r="2805" spans="1:39" x14ac:dyDescent="0.25">
      <c r="A2805" s="2" t="s">
        <v>1780</v>
      </c>
      <c r="B2805" s="2" t="s">
        <v>1587</v>
      </c>
      <c r="C2805" s="2" t="s">
        <v>1573</v>
      </c>
      <c r="D2805" s="4">
        <f t="shared" si="48"/>
        <v>174</v>
      </c>
      <c r="W2805" s="2">
        <v>8.5980000000000008</v>
      </c>
      <c r="X2805" s="2" t="s">
        <v>745</v>
      </c>
      <c r="AC2805" s="2">
        <v>11.14</v>
      </c>
      <c r="AD2805" s="2" t="s">
        <v>745</v>
      </c>
      <c r="AF2805" s="2">
        <v>9.1460000000000008</v>
      </c>
      <c r="AG2805" s="2" t="s">
        <v>708</v>
      </c>
    </row>
    <row r="2806" spans="1:39" x14ac:dyDescent="0.25">
      <c r="A2806" s="2" t="s">
        <v>1780</v>
      </c>
      <c r="B2806" s="2" t="s">
        <v>1586</v>
      </c>
      <c r="C2806" s="2" t="s">
        <v>1573</v>
      </c>
      <c r="D2806" s="4">
        <f t="shared" si="48"/>
        <v>146</v>
      </c>
      <c r="W2806" s="2">
        <v>1.9630000000000001</v>
      </c>
      <c r="AF2806" s="2">
        <v>1.0649999999999999</v>
      </c>
      <c r="AG2806" s="2" t="s">
        <v>708</v>
      </c>
    </row>
    <row r="2807" spans="1:39" x14ac:dyDescent="0.25">
      <c r="A2807" s="2" t="s">
        <v>1780</v>
      </c>
      <c r="B2807" s="2" t="s">
        <v>1585</v>
      </c>
      <c r="C2807" s="2" t="s">
        <v>1573</v>
      </c>
      <c r="D2807" s="4">
        <f t="shared" si="48"/>
        <v>183</v>
      </c>
      <c r="K2807" s="2">
        <v>9.59</v>
      </c>
      <c r="N2807" s="2">
        <v>14.4</v>
      </c>
      <c r="Q2807" s="2">
        <v>18.8</v>
      </c>
      <c r="T2807" s="2">
        <v>20.5</v>
      </c>
      <c r="W2807" s="2">
        <v>20.41</v>
      </c>
      <c r="Z2807" s="2">
        <v>12.46</v>
      </c>
      <c r="AC2807" s="2">
        <v>9.2219999999999995</v>
      </c>
      <c r="AD2807" s="2" t="s">
        <v>745</v>
      </c>
      <c r="AF2807" s="2">
        <v>6.8840000000000003</v>
      </c>
      <c r="AG2807" s="2" t="s">
        <v>745</v>
      </c>
      <c r="AI2807" s="2">
        <v>6.4820000000000002</v>
      </c>
      <c r="AJ2807" s="2" t="s">
        <v>745</v>
      </c>
      <c r="AL2807" s="2">
        <v>6.4180000000000001</v>
      </c>
      <c r="AM2807" s="2" t="s">
        <v>745</v>
      </c>
    </row>
    <row r="2808" spans="1:39" x14ac:dyDescent="0.25">
      <c r="A2808" s="2" t="s">
        <v>1780</v>
      </c>
      <c r="B2808" s="2" t="s">
        <v>1584</v>
      </c>
      <c r="C2808" s="2" t="s">
        <v>1573</v>
      </c>
      <c r="D2808" s="4">
        <f t="shared" si="48"/>
        <v>185</v>
      </c>
      <c r="Z2808" s="2">
        <v>77.099999999999994</v>
      </c>
      <c r="AC2808" s="2">
        <v>66.2</v>
      </c>
      <c r="AL2808" s="2">
        <v>61</v>
      </c>
    </row>
    <row r="2809" spans="1:39" x14ac:dyDescent="0.25">
      <c r="A2809" s="2" t="s">
        <v>1780</v>
      </c>
      <c r="B2809" s="2" t="s">
        <v>1583</v>
      </c>
      <c r="C2809" s="2" t="s">
        <v>1573</v>
      </c>
      <c r="D2809" s="4">
        <f t="shared" si="48"/>
        <v>192</v>
      </c>
    </row>
    <row r="2810" spans="1:39" x14ac:dyDescent="0.25">
      <c r="A2810" s="2" t="s">
        <v>1780</v>
      </c>
      <c r="B2810" s="2" t="s">
        <v>1582</v>
      </c>
      <c r="C2810" s="2" t="s">
        <v>1573</v>
      </c>
      <c r="D2810" s="4">
        <f t="shared" si="48"/>
        <v>272</v>
      </c>
      <c r="AF2810" s="2">
        <v>3.9580000000000002</v>
      </c>
      <c r="AG2810" s="2" t="s">
        <v>745</v>
      </c>
      <c r="AI2810" s="2">
        <v>3.8690000000000002</v>
      </c>
      <c r="AJ2810" s="2" t="s">
        <v>745</v>
      </c>
      <c r="AL2810" s="2">
        <v>4.1500000000000004</v>
      </c>
      <c r="AM2810" s="2" t="s">
        <v>745</v>
      </c>
    </row>
    <row r="2811" spans="1:39" x14ac:dyDescent="0.25">
      <c r="A2811" s="2" t="s">
        <v>1780</v>
      </c>
      <c r="B2811" s="2" t="s">
        <v>1581</v>
      </c>
      <c r="C2811" s="2" t="s">
        <v>1573</v>
      </c>
      <c r="D2811" s="4">
        <f t="shared" si="48"/>
        <v>199</v>
      </c>
      <c r="Z2811" s="2">
        <v>1.31</v>
      </c>
      <c r="AA2811" s="2" t="s">
        <v>745</v>
      </c>
      <c r="AC2811" s="2">
        <v>1.0940000000000001</v>
      </c>
      <c r="AD2811" s="2" t="s">
        <v>745</v>
      </c>
      <c r="AF2811" s="2">
        <v>0.68799999999999994</v>
      </c>
      <c r="AG2811" s="2" t="s">
        <v>745</v>
      </c>
      <c r="AI2811" s="2">
        <v>0.6653</v>
      </c>
      <c r="AJ2811" s="2" t="s">
        <v>745</v>
      </c>
      <c r="AL2811" s="2">
        <v>0.55930000000000002</v>
      </c>
      <c r="AM2811" s="2" t="s">
        <v>745</v>
      </c>
    </row>
    <row r="2812" spans="1:39" x14ac:dyDescent="0.25">
      <c r="A2812" s="2" t="s">
        <v>1780</v>
      </c>
      <c r="B2812" s="2" t="s">
        <v>1580</v>
      </c>
      <c r="C2812" s="2" t="s">
        <v>1573</v>
      </c>
      <c r="D2812" s="4">
        <f t="shared" si="48"/>
        <v>198</v>
      </c>
      <c r="AC2812" s="2">
        <v>0.8992</v>
      </c>
      <c r="AD2812" s="2" t="s">
        <v>745</v>
      </c>
      <c r="AF2812" s="2">
        <v>0.93489999999999995</v>
      </c>
      <c r="AG2812" s="2" t="s">
        <v>745</v>
      </c>
      <c r="AI2812" s="2">
        <v>0.92810000000000004</v>
      </c>
      <c r="AJ2812" s="2" t="s">
        <v>745</v>
      </c>
      <c r="AL2812" s="2">
        <v>1.1559999999999999</v>
      </c>
      <c r="AM2812" s="2" t="s">
        <v>745</v>
      </c>
    </row>
    <row r="2813" spans="1:39" x14ac:dyDescent="0.25">
      <c r="A2813" s="2" t="s">
        <v>1780</v>
      </c>
      <c r="B2813" s="2" t="s">
        <v>1579</v>
      </c>
      <c r="C2813" s="2" t="s">
        <v>1573</v>
      </c>
      <c r="D2813" s="4">
        <f t="shared" si="48"/>
        <v>203</v>
      </c>
      <c r="N2813" s="2">
        <v>36.08</v>
      </c>
      <c r="O2813" s="2" t="s">
        <v>745</v>
      </c>
      <c r="Q2813" s="2">
        <v>39.92</v>
      </c>
      <c r="R2813" s="2" t="s">
        <v>745</v>
      </c>
      <c r="T2813" s="2">
        <v>45.85</v>
      </c>
      <c r="W2813" s="2">
        <v>36.799999999999997</v>
      </c>
      <c r="X2813" s="2" t="s">
        <v>745</v>
      </c>
      <c r="Z2813" s="2">
        <v>34.5</v>
      </c>
      <c r="AA2813" s="2" t="s">
        <v>745</v>
      </c>
      <c r="AC2813" s="2">
        <v>35.51</v>
      </c>
      <c r="AD2813" s="2" t="s">
        <v>745</v>
      </c>
      <c r="AF2813" s="2">
        <v>34.97</v>
      </c>
      <c r="AG2813" s="2" t="s">
        <v>745</v>
      </c>
      <c r="AI2813" s="2">
        <v>36.75</v>
      </c>
    </row>
    <row r="2814" spans="1:39" x14ac:dyDescent="0.25">
      <c r="A2814" s="2" t="s">
        <v>1780</v>
      </c>
      <c r="B2814" s="2" t="s">
        <v>1578</v>
      </c>
      <c r="C2814" s="2" t="s">
        <v>1573</v>
      </c>
      <c r="D2814" s="4">
        <f t="shared" si="48"/>
        <v>210</v>
      </c>
      <c r="K2814" s="2">
        <v>4.0730000000000004</v>
      </c>
      <c r="L2814" s="2" t="s">
        <v>745</v>
      </c>
      <c r="N2814" s="2">
        <v>4.1349999999999998</v>
      </c>
      <c r="O2814" s="2" t="s">
        <v>745</v>
      </c>
      <c r="Q2814" s="2">
        <v>4.1059999999999999</v>
      </c>
      <c r="R2814" s="2" t="s">
        <v>745</v>
      </c>
      <c r="T2814" s="2">
        <v>2.97</v>
      </c>
      <c r="U2814" s="2" t="s">
        <v>745</v>
      </c>
      <c r="W2814" s="2">
        <v>2.9729999999999999</v>
      </c>
      <c r="X2814" s="2" t="s">
        <v>745</v>
      </c>
      <c r="Z2814" s="2">
        <v>2.7109999999999999</v>
      </c>
      <c r="AA2814" s="2" t="s">
        <v>745</v>
      </c>
      <c r="AC2814" s="2">
        <v>2.6760000000000002</v>
      </c>
      <c r="AD2814" s="2" t="s">
        <v>745</v>
      </c>
      <c r="AF2814" s="2">
        <v>2.63</v>
      </c>
      <c r="AG2814" s="2" t="s">
        <v>745</v>
      </c>
      <c r="AI2814" s="2">
        <v>2.6890000000000001</v>
      </c>
      <c r="AJ2814" s="2" t="s">
        <v>745</v>
      </c>
    </row>
    <row r="2815" spans="1:39" x14ac:dyDescent="0.25">
      <c r="A2815" s="2" t="s">
        <v>1780</v>
      </c>
      <c r="B2815" s="2" t="s">
        <v>1577</v>
      </c>
      <c r="C2815" s="2" t="s">
        <v>1573</v>
      </c>
      <c r="D2815" s="4">
        <f t="shared" si="48"/>
        <v>211</v>
      </c>
      <c r="N2815" s="2">
        <v>2.5979999999999999</v>
      </c>
      <c r="O2815" s="2" t="s">
        <v>745</v>
      </c>
      <c r="Q2815" s="2">
        <v>2.589</v>
      </c>
      <c r="R2815" s="2" t="s">
        <v>745</v>
      </c>
      <c r="T2815" s="2">
        <v>2.6459999999999999</v>
      </c>
      <c r="U2815" s="2" t="s">
        <v>745</v>
      </c>
      <c r="W2815" s="2">
        <v>2.6949999999999998</v>
      </c>
      <c r="X2815" s="2" t="s">
        <v>745</v>
      </c>
      <c r="Z2815" s="2">
        <v>2.5590000000000002</v>
      </c>
      <c r="AA2815" s="2" t="s">
        <v>745</v>
      </c>
      <c r="AC2815" s="2">
        <v>2.5179999999999998</v>
      </c>
      <c r="AD2815" s="2" t="s">
        <v>745</v>
      </c>
      <c r="AI2815" s="2">
        <v>2.0049999999999999</v>
      </c>
      <c r="AJ2815" s="2" t="s">
        <v>745</v>
      </c>
    </row>
    <row r="2816" spans="1:39" x14ac:dyDescent="0.25">
      <c r="A2816" s="2" t="s">
        <v>1780</v>
      </c>
      <c r="B2816" s="2" t="s">
        <v>1576</v>
      </c>
      <c r="C2816" s="2" t="s">
        <v>1573</v>
      </c>
      <c r="D2816" s="4">
        <f t="shared" si="48"/>
        <v>154</v>
      </c>
      <c r="Z2816" s="2">
        <v>1.5549999999999999</v>
      </c>
      <c r="AC2816" s="2">
        <v>0.63319999999999999</v>
      </c>
      <c r="AD2816" s="2" t="s">
        <v>745</v>
      </c>
      <c r="AF2816" s="2">
        <v>0.55120000000000002</v>
      </c>
      <c r="AG2816" s="2" t="s">
        <v>745</v>
      </c>
    </row>
    <row r="2817" spans="1:39" x14ac:dyDescent="0.25">
      <c r="A2817" s="2" t="s">
        <v>1780</v>
      </c>
      <c r="B2817" s="2" t="s">
        <v>1575</v>
      </c>
      <c r="C2817" s="2" t="s">
        <v>1573</v>
      </c>
      <c r="D2817" s="4">
        <f t="shared" si="48"/>
        <v>230</v>
      </c>
      <c r="W2817" s="2">
        <v>26</v>
      </c>
      <c r="AC2817" s="2">
        <v>18.28</v>
      </c>
      <c r="AF2817" s="2">
        <v>15.08</v>
      </c>
      <c r="AI2817" s="2">
        <v>14.85</v>
      </c>
    </row>
    <row r="2818" spans="1:39" x14ac:dyDescent="0.25">
      <c r="A2818" s="2" t="s">
        <v>1780</v>
      </c>
      <c r="B2818" s="2" t="s">
        <v>1574</v>
      </c>
      <c r="C2818" s="2" t="s">
        <v>1573</v>
      </c>
      <c r="D2818" s="4">
        <f t="shared" si="48"/>
        <v>229</v>
      </c>
      <c r="Q2818" s="2">
        <v>13.48</v>
      </c>
      <c r="R2818" s="2" t="s">
        <v>745</v>
      </c>
      <c r="T2818" s="2">
        <v>11.5</v>
      </c>
      <c r="U2818" s="2" t="s">
        <v>745</v>
      </c>
      <c r="W2818" s="2">
        <v>12.02</v>
      </c>
      <c r="X2818" s="2" t="s">
        <v>745</v>
      </c>
      <c r="Z2818" s="2">
        <v>12.09</v>
      </c>
      <c r="AA2818" s="2" t="s">
        <v>745</v>
      </c>
      <c r="AC2818" s="2">
        <v>15.78</v>
      </c>
      <c r="AD2818" s="2" t="s">
        <v>745</v>
      </c>
      <c r="AF2818" s="2">
        <v>8.48</v>
      </c>
      <c r="AG2818" s="2" t="s">
        <v>745</v>
      </c>
      <c r="AI2818" s="2">
        <v>8.0169999999999995</v>
      </c>
      <c r="AJ2818" s="2" t="s">
        <v>745</v>
      </c>
    </row>
    <row r="2819" spans="1:39" x14ac:dyDescent="0.25">
      <c r="A2819" s="2" t="s">
        <v>1780</v>
      </c>
      <c r="B2819" s="2" t="s">
        <v>1572</v>
      </c>
      <c r="C2819" s="2" t="s">
        <v>1555</v>
      </c>
      <c r="D2819" s="4">
        <f t="shared" si="48"/>
        <v>10</v>
      </c>
      <c r="Z2819" s="2">
        <v>22.03</v>
      </c>
      <c r="AA2819" s="2" t="s">
        <v>745</v>
      </c>
      <c r="AC2819" s="2">
        <v>21.5</v>
      </c>
      <c r="AD2819" s="2" t="s">
        <v>708</v>
      </c>
      <c r="AF2819" s="2">
        <v>18.510000000000002</v>
      </c>
      <c r="AG2819" s="2" t="s">
        <v>708</v>
      </c>
      <c r="AI2819" s="2">
        <v>15.57</v>
      </c>
      <c r="AJ2819" s="2" t="s">
        <v>708</v>
      </c>
      <c r="AL2819" s="2">
        <v>19.260000000000002</v>
      </c>
      <c r="AM2819" s="2" t="s">
        <v>708</v>
      </c>
    </row>
    <row r="2820" spans="1:39" x14ac:dyDescent="0.25">
      <c r="A2820" s="2" t="s">
        <v>1780</v>
      </c>
      <c r="B2820" s="2" t="s">
        <v>1571</v>
      </c>
      <c r="C2820" s="2" t="s">
        <v>1555</v>
      </c>
      <c r="D2820" s="4">
        <f t="shared" si="48"/>
        <v>47</v>
      </c>
    </row>
    <row r="2821" spans="1:39" x14ac:dyDescent="0.25">
      <c r="A2821" s="2" t="s">
        <v>1780</v>
      </c>
      <c r="B2821" s="2" t="s">
        <v>1570</v>
      </c>
      <c r="C2821" s="2" t="s">
        <v>1555</v>
      </c>
      <c r="D2821" s="4">
        <f t="shared" si="48"/>
        <v>66</v>
      </c>
      <c r="T2821" s="2">
        <v>0.03</v>
      </c>
      <c r="AC2821" s="2">
        <v>8.1699999999999995E-2</v>
      </c>
      <c r="AD2821" s="2" t="s">
        <v>708</v>
      </c>
      <c r="AF2821" s="2">
        <v>8.4900000000000003E-2</v>
      </c>
      <c r="AG2821" s="2" t="s">
        <v>708</v>
      </c>
    </row>
    <row r="2822" spans="1:39" x14ac:dyDescent="0.25">
      <c r="A2822" s="2" t="s">
        <v>1780</v>
      </c>
      <c r="B2822" s="2" t="s">
        <v>1569</v>
      </c>
      <c r="C2822" s="2" t="s">
        <v>1555</v>
      </c>
      <c r="D2822" s="4">
        <f t="shared" si="48"/>
        <v>83</v>
      </c>
    </row>
    <row r="2823" spans="1:39" x14ac:dyDescent="0.25">
      <c r="A2823" s="2" t="s">
        <v>1780</v>
      </c>
      <c r="B2823" s="2" t="s">
        <v>1568</v>
      </c>
      <c r="C2823" s="2" t="s">
        <v>1555</v>
      </c>
      <c r="D2823" s="4">
        <f t="shared" si="48"/>
        <v>127</v>
      </c>
    </row>
    <row r="2824" spans="1:39" x14ac:dyDescent="0.25">
      <c r="A2824" s="2" t="s">
        <v>1780</v>
      </c>
      <c r="B2824" s="2" t="s">
        <v>1567</v>
      </c>
      <c r="C2824" s="2" t="s">
        <v>1555</v>
      </c>
      <c r="D2824" s="4">
        <f t="shared" si="48"/>
        <v>145</v>
      </c>
    </row>
    <row r="2825" spans="1:39" x14ac:dyDescent="0.25">
      <c r="A2825" s="2" t="s">
        <v>1780</v>
      </c>
      <c r="B2825" s="2" t="s">
        <v>1566</v>
      </c>
      <c r="C2825" s="2" t="s">
        <v>1555</v>
      </c>
      <c r="D2825" s="4">
        <f t="shared" si="48"/>
        <v>148</v>
      </c>
    </row>
    <row r="2826" spans="1:39" x14ac:dyDescent="0.25">
      <c r="A2826" s="2" t="s">
        <v>1780</v>
      </c>
      <c r="B2826" s="2" t="s">
        <v>1565</v>
      </c>
      <c r="C2826" s="2" t="s">
        <v>1555</v>
      </c>
      <c r="D2826" s="4">
        <f t="shared" ref="D2826:D2889" si="49">IF(B2826="","",VALUE(LEFT(B2826,FIND(".|",B2826)-1)))</f>
        <v>156</v>
      </c>
      <c r="Q2826" s="2">
        <v>1.2</v>
      </c>
      <c r="T2826" s="2">
        <v>1.9</v>
      </c>
      <c r="AC2826" s="2">
        <v>3.14</v>
      </c>
      <c r="AD2826" s="2" t="s">
        <v>745</v>
      </c>
      <c r="AF2826" s="2">
        <v>4.9080000000000004</v>
      </c>
      <c r="AG2826" s="2" t="s">
        <v>745</v>
      </c>
      <c r="AI2826" s="2">
        <v>5.2009999999999996</v>
      </c>
      <c r="AJ2826" s="2" t="s">
        <v>745</v>
      </c>
    </row>
    <row r="2827" spans="1:39" x14ac:dyDescent="0.25">
      <c r="A2827" s="2" t="s">
        <v>1780</v>
      </c>
      <c r="B2827" s="2" t="s">
        <v>1564</v>
      </c>
      <c r="C2827" s="2" t="s">
        <v>1555</v>
      </c>
      <c r="D2827" s="4">
        <f t="shared" si="49"/>
        <v>160</v>
      </c>
    </row>
    <row r="2828" spans="1:39" x14ac:dyDescent="0.25">
      <c r="A2828" s="2" t="s">
        <v>1780</v>
      </c>
      <c r="B2828" s="2" t="s">
        <v>1563</v>
      </c>
      <c r="C2828" s="2" t="s">
        <v>1555</v>
      </c>
      <c r="D2828" s="4">
        <f t="shared" si="49"/>
        <v>180</v>
      </c>
    </row>
    <row r="2829" spans="1:39" x14ac:dyDescent="0.25">
      <c r="A2829" s="2" t="s">
        <v>1780</v>
      </c>
      <c r="B2829" s="2" t="s">
        <v>1562</v>
      </c>
      <c r="C2829" s="2" t="s">
        <v>1555</v>
      </c>
      <c r="D2829" s="4">
        <f t="shared" si="49"/>
        <v>244</v>
      </c>
    </row>
    <row r="2830" spans="1:39" x14ac:dyDescent="0.25">
      <c r="A2830" s="2" t="s">
        <v>1780</v>
      </c>
      <c r="B2830" s="2" t="s">
        <v>1561</v>
      </c>
      <c r="C2830" s="2" t="s">
        <v>1555</v>
      </c>
      <c r="D2830" s="4">
        <f t="shared" si="49"/>
        <v>25</v>
      </c>
    </row>
    <row r="2831" spans="1:39" x14ac:dyDescent="0.25">
      <c r="A2831" s="2" t="s">
        <v>1780</v>
      </c>
      <c r="B2831" s="2" t="s">
        <v>1560</v>
      </c>
      <c r="C2831" s="2" t="s">
        <v>1555</v>
      </c>
      <c r="D2831" s="4">
        <f t="shared" si="49"/>
        <v>218</v>
      </c>
    </row>
    <row r="2832" spans="1:39" x14ac:dyDescent="0.25">
      <c r="A2832" s="2" t="s">
        <v>1780</v>
      </c>
      <c r="B2832" s="2" t="s">
        <v>1559</v>
      </c>
      <c r="C2832" s="2" t="s">
        <v>1555</v>
      </c>
      <c r="D2832" s="4">
        <f t="shared" si="49"/>
        <v>219</v>
      </c>
    </row>
    <row r="2833" spans="1:38" x14ac:dyDescent="0.25">
      <c r="A2833" s="2" t="s">
        <v>1780</v>
      </c>
      <c r="B2833" s="2" t="s">
        <v>1558</v>
      </c>
      <c r="C2833" s="2" t="s">
        <v>1555</v>
      </c>
      <c r="D2833" s="4">
        <f t="shared" si="49"/>
        <v>227</v>
      </c>
    </row>
    <row r="2834" spans="1:38" x14ac:dyDescent="0.25">
      <c r="A2834" s="2" t="s">
        <v>1780</v>
      </c>
      <c r="B2834" s="2" t="s">
        <v>1556</v>
      </c>
      <c r="C2834" s="2" t="s">
        <v>1555</v>
      </c>
      <c r="D2834" s="4">
        <f t="shared" si="49"/>
        <v>155</v>
      </c>
    </row>
    <row r="2835" spans="1:38" x14ac:dyDescent="0.25">
      <c r="D2835" s="4" t="str">
        <f t="shared" si="49"/>
        <v/>
      </c>
    </row>
    <row r="2836" spans="1:38" x14ac:dyDescent="0.25">
      <c r="D2836" s="4" t="str">
        <f t="shared" si="49"/>
        <v/>
      </c>
      <c r="E2836" s="2" t="s">
        <v>1779</v>
      </c>
      <c r="H2836" s="2" t="s">
        <v>1778</v>
      </c>
      <c r="K2836" s="2" t="s">
        <v>1777</v>
      </c>
      <c r="N2836" s="2" t="s">
        <v>1776</v>
      </c>
      <c r="Q2836" s="2" t="s">
        <v>1775</v>
      </c>
      <c r="T2836" s="2" t="s">
        <v>1774</v>
      </c>
      <c r="W2836" s="2" t="s">
        <v>1773</v>
      </c>
      <c r="Z2836" s="2" t="s">
        <v>1772</v>
      </c>
      <c r="AC2836" s="2" t="s">
        <v>1771</v>
      </c>
      <c r="AF2836" s="2" t="s">
        <v>1770</v>
      </c>
      <c r="AI2836" s="2" t="s">
        <v>1769</v>
      </c>
      <c r="AL2836" s="2" t="s">
        <v>1768</v>
      </c>
    </row>
    <row r="2837" spans="1:38" x14ac:dyDescent="0.25">
      <c r="A2837" s="2" t="s">
        <v>1557</v>
      </c>
      <c r="B2837" s="2" t="s">
        <v>1767</v>
      </c>
      <c r="C2837" s="2" t="s">
        <v>1712</v>
      </c>
      <c r="D2837" s="4">
        <f t="shared" si="49"/>
        <v>4</v>
      </c>
      <c r="W2837" s="2">
        <v>6.4000000000000001E-2</v>
      </c>
      <c r="AC2837" s="2">
        <v>1.7000000000000001E-2</v>
      </c>
      <c r="AI2837" s="2">
        <v>0.61499999999999999</v>
      </c>
    </row>
    <row r="2838" spans="1:38" x14ac:dyDescent="0.25">
      <c r="A2838" s="2" t="s">
        <v>1557</v>
      </c>
      <c r="B2838" s="2" t="s">
        <v>1766</v>
      </c>
      <c r="C2838" s="2" t="s">
        <v>1712</v>
      </c>
      <c r="D2838" s="4">
        <f t="shared" si="49"/>
        <v>7</v>
      </c>
      <c r="W2838" s="3">
        <v>1E-4</v>
      </c>
      <c r="AC2838" s="3">
        <v>1E-4</v>
      </c>
      <c r="AD2838" s="2" t="s">
        <v>708</v>
      </c>
      <c r="AF2838" s="3">
        <v>1E-4</v>
      </c>
      <c r="AG2838" s="2" t="s">
        <v>708</v>
      </c>
    </row>
    <row r="2839" spans="1:38" x14ac:dyDescent="0.25">
      <c r="A2839" s="2" t="s">
        <v>1557</v>
      </c>
      <c r="B2839" s="2" t="s">
        <v>1765</v>
      </c>
      <c r="C2839" s="2" t="s">
        <v>1712</v>
      </c>
      <c r="D2839" s="4">
        <f t="shared" si="49"/>
        <v>53</v>
      </c>
    </row>
    <row r="2840" spans="1:38" x14ac:dyDescent="0.25">
      <c r="A2840" s="2" t="s">
        <v>1557</v>
      </c>
      <c r="B2840" s="2" t="s">
        <v>1764</v>
      </c>
      <c r="C2840" s="2" t="s">
        <v>1712</v>
      </c>
      <c r="D2840" s="4">
        <f t="shared" si="49"/>
        <v>20</v>
      </c>
    </row>
    <row r="2841" spans="1:38" x14ac:dyDescent="0.25">
      <c r="A2841" s="2" t="s">
        <v>1557</v>
      </c>
      <c r="B2841" s="2" t="s">
        <v>1763</v>
      </c>
      <c r="C2841" s="2" t="s">
        <v>1712</v>
      </c>
      <c r="D2841" s="4">
        <f t="shared" si="49"/>
        <v>233</v>
      </c>
    </row>
    <row r="2842" spans="1:38" x14ac:dyDescent="0.25">
      <c r="A2842" s="2" t="s">
        <v>1557</v>
      </c>
      <c r="B2842" s="2" t="s">
        <v>1762</v>
      </c>
      <c r="C2842" s="2" t="s">
        <v>1712</v>
      </c>
      <c r="D2842" s="4">
        <f t="shared" si="49"/>
        <v>29</v>
      </c>
    </row>
    <row r="2843" spans="1:38" x14ac:dyDescent="0.25">
      <c r="A2843" s="2" t="s">
        <v>1557</v>
      </c>
      <c r="B2843" s="2" t="s">
        <v>1761</v>
      </c>
      <c r="C2843" s="2" t="s">
        <v>1712</v>
      </c>
      <c r="D2843" s="4">
        <f t="shared" si="49"/>
        <v>35</v>
      </c>
      <c r="W2843" s="2">
        <v>2E-3</v>
      </c>
      <c r="Z2843" s="2">
        <v>1.6999999999999999E-3</v>
      </c>
      <c r="AC2843" s="2">
        <v>1.6999999999999999E-3</v>
      </c>
      <c r="AD2843" s="2" t="s">
        <v>708</v>
      </c>
    </row>
    <row r="2844" spans="1:38" x14ac:dyDescent="0.25">
      <c r="A2844" s="2" t="s">
        <v>1557</v>
      </c>
      <c r="B2844" s="2" t="s">
        <v>1760</v>
      </c>
      <c r="C2844" s="2" t="s">
        <v>1712</v>
      </c>
      <c r="D2844" s="4">
        <f t="shared" si="49"/>
        <v>32</v>
      </c>
    </row>
    <row r="2845" spans="1:38" x14ac:dyDescent="0.25">
      <c r="A2845" s="2" t="s">
        <v>1557</v>
      </c>
      <c r="B2845" s="2" t="s">
        <v>1759</v>
      </c>
      <c r="C2845" s="2" t="s">
        <v>1712</v>
      </c>
      <c r="D2845" s="4">
        <f t="shared" si="49"/>
        <v>37</v>
      </c>
    </row>
    <row r="2846" spans="1:38" x14ac:dyDescent="0.25">
      <c r="A2846" s="2" t="s">
        <v>1557</v>
      </c>
      <c r="B2846" s="2" t="s">
        <v>1758</v>
      </c>
      <c r="C2846" s="2" t="s">
        <v>1712</v>
      </c>
      <c r="D2846" s="4">
        <f t="shared" si="49"/>
        <v>39</v>
      </c>
    </row>
    <row r="2847" spans="1:38" x14ac:dyDescent="0.25">
      <c r="A2847" s="2" t="s">
        <v>1557</v>
      </c>
      <c r="B2847" s="2" t="s">
        <v>1757</v>
      </c>
      <c r="C2847" s="2" t="s">
        <v>1712</v>
      </c>
      <c r="D2847" s="4">
        <f t="shared" si="49"/>
        <v>45</v>
      </c>
    </row>
    <row r="2848" spans="1:38" x14ac:dyDescent="0.25">
      <c r="A2848" s="2" t="s">
        <v>1557</v>
      </c>
      <c r="B2848" s="2" t="s">
        <v>1756</v>
      </c>
      <c r="C2848" s="2" t="s">
        <v>1712</v>
      </c>
      <c r="D2848" s="4">
        <f t="shared" si="49"/>
        <v>46</v>
      </c>
    </row>
    <row r="2849" spans="1:35" x14ac:dyDescent="0.25">
      <c r="A2849" s="2" t="s">
        <v>1557</v>
      </c>
      <c r="B2849" s="2" t="s">
        <v>1755</v>
      </c>
      <c r="C2849" s="2" t="s">
        <v>1712</v>
      </c>
      <c r="D2849" s="4">
        <f t="shared" si="49"/>
        <v>107</v>
      </c>
    </row>
    <row r="2850" spans="1:35" x14ac:dyDescent="0.25">
      <c r="A2850" s="2" t="s">
        <v>1557</v>
      </c>
      <c r="B2850" s="2" t="s">
        <v>1754</v>
      </c>
      <c r="C2850" s="2" t="s">
        <v>1712</v>
      </c>
      <c r="D2850" s="4">
        <f t="shared" si="49"/>
        <v>250</v>
      </c>
    </row>
    <row r="2851" spans="1:35" x14ac:dyDescent="0.25">
      <c r="A2851" s="2" t="s">
        <v>1557</v>
      </c>
      <c r="B2851" s="2" t="s">
        <v>1753</v>
      </c>
      <c r="C2851" s="2" t="s">
        <v>1712</v>
      </c>
      <c r="D2851" s="4">
        <f t="shared" si="49"/>
        <v>72</v>
      </c>
      <c r="W2851" s="3">
        <v>1E-4</v>
      </c>
      <c r="AC2851" s="3">
        <v>1E-4</v>
      </c>
      <c r="AD2851" s="2" t="s">
        <v>708</v>
      </c>
    </row>
    <row r="2852" spans="1:35" x14ac:dyDescent="0.25">
      <c r="A2852" s="2" t="s">
        <v>1557</v>
      </c>
      <c r="B2852" s="2" t="s">
        <v>1752</v>
      </c>
      <c r="C2852" s="2" t="s">
        <v>1712</v>
      </c>
      <c r="D2852" s="4">
        <f t="shared" si="49"/>
        <v>59</v>
      </c>
      <c r="W2852" s="2">
        <v>2.5000000000000001E-2</v>
      </c>
      <c r="Z2852" s="2">
        <v>2.5000000000000001E-2</v>
      </c>
      <c r="AA2852" s="2" t="s">
        <v>708</v>
      </c>
      <c r="AC2852" s="2">
        <v>0.1</v>
      </c>
      <c r="AI2852" s="2">
        <v>0.2</v>
      </c>
    </row>
    <row r="2853" spans="1:35" x14ac:dyDescent="0.25">
      <c r="A2853" s="2" t="s">
        <v>1557</v>
      </c>
      <c r="B2853" s="2" t="s">
        <v>1751</v>
      </c>
      <c r="C2853" s="2" t="s">
        <v>1712</v>
      </c>
      <c r="D2853" s="4">
        <f t="shared" si="49"/>
        <v>61</v>
      </c>
    </row>
    <row r="2854" spans="1:35" x14ac:dyDescent="0.25">
      <c r="A2854" s="2" t="s">
        <v>1557</v>
      </c>
      <c r="B2854" s="2" t="s">
        <v>1750</v>
      </c>
      <c r="C2854" s="2" t="s">
        <v>1712</v>
      </c>
      <c r="D2854" s="4">
        <f t="shared" si="49"/>
        <v>178</v>
      </c>
    </row>
    <row r="2855" spans="1:35" x14ac:dyDescent="0.25">
      <c r="A2855" s="2" t="s">
        <v>1557</v>
      </c>
      <c r="B2855" s="2" t="s">
        <v>1749</v>
      </c>
      <c r="C2855" s="2" t="s">
        <v>1712</v>
      </c>
      <c r="D2855" s="4">
        <f t="shared" si="49"/>
        <v>238</v>
      </c>
    </row>
    <row r="2856" spans="1:35" x14ac:dyDescent="0.25">
      <c r="A2856" s="2" t="s">
        <v>1557</v>
      </c>
      <c r="B2856" s="2" t="s">
        <v>1748</v>
      </c>
      <c r="C2856" s="2" t="s">
        <v>1712</v>
      </c>
      <c r="D2856" s="4">
        <f t="shared" si="49"/>
        <v>74</v>
      </c>
    </row>
    <row r="2857" spans="1:35" x14ac:dyDescent="0.25">
      <c r="A2857" s="2" t="s">
        <v>1557</v>
      </c>
      <c r="B2857" s="2" t="s">
        <v>1747</v>
      </c>
      <c r="C2857" s="2" t="s">
        <v>1712</v>
      </c>
      <c r="D2857" s="4">
        <f t="shared" si="49"/>
        <v>75</v>
      </c>
    </row>
    <row r="2858" spans="1:35" x14ac:dyDescent="0.25">
      <c r="A2858" s="2" t="s">
        <v>1557</v>
      </c>
      <c r="B2858" s="2" t="s">
        <v>1746</v>
      </c>
      <c r="C2858" s="2" t="s">
        <v>1712</v>
      </c>
      <c r="D2858" s="4">
        <f t="shared" si="49"/>
        <v>81</v>
      </c>
    </row>
    <row r="2859" spans="1:35" x14ac:dyDescent="0.25">
      <c r="A2859" s="2" t="s">
        <v>1557</v>
      </c>
      <c r="B2859" s="2" t="s">
        <v>1745</v>
      </c>
      <c r="C2859" s="2" t="s">
        <v>1712</v>
      </c>
      <c r="D2859" s="4">
        <f t="shared" si="49"/>
        <v>90</v>
      </c>
    </row>
    <row r="2860" spans="1:35" x14ac:dyDescent="0.25">
      <c r="A2860" s="2" t="s">
        <v>1557</v>
      </c>
      <c r="B2860" s="2" t="s">
        <v>1744</v>
      </c>
      <c r="C2860" s="2" t="s">
        <v>1712</v>
      </c>
      <c r="D2860" s="4">
        <f t="shared" si="49"/>
        <v>175</v>
      </c>
    </row>
    <row r="2861" spans="1:35" x14ac:dyDescent="0.25">
      <c r="A2861" s="2" t="s">
        <v>1557</v>
      </c>
      <c r="B2861" s="2" t="s">
        <v>1743</v>
      </c>
      <c r="C2861" s="2" t="s">
        <v>1712</v>
      </c>
      <c r="D2861" s="4">
        <f t="shared" si="49"/>
        <v>114</v>
      </c>
    </row>
    <row r="2862" spans="1:35" x14ac:dyDescent="0.25">
      <c r="A2862" s="2" t="s">
        <v>1557</v>
      </c>
      <c r="B2862" s="2" t="s">
        <v>1742</v>
      </c>
      <c r="C2862" s="2" t="s">
        <v>1712</v>
      </c>
      <c r="D2862" s="4">
        <f t="shared" si="49"/>
        <v>122</v>
      </c>
    </row>
    <row r="2863" spans="1:35" x14ac:dyDescent="0.25">
      <c r="A2863" s="2" t="s">
        <v>1557</v>
      </c>
      <c r="B2863" s="2" t="s">
        <v>1741</v>
      </c>
      <c r="C2863" s="2" t="s">
        <v>1712</v>
      </c>
      <c r="D2863" s="4">
        <f t="shared" si="49"/>
        <v>123</v>
      </c>
    </row>
    <row r="2864" spans="1:35" x14ac:dyDescent="0.25">
      <c r="A2864" s="2" t="s">
        <v>1557</v>
      </c>
      <c r="B2864" s="2" t="s">
        <v>1740</v>
      </c>
      <c r="C2864" s="2" t="s">
        <v>1712</v>
      </c>
      <c r="D2864" s="4">
        <f t="shared" si="49"/>
        <v>124</v>
      </c>
      <c r="AC2864" s="2">
        <v>1.7999999999999999E-2</v>
      </c>
      <c r="AD2864" s="2" t="s">
        <v>708</v>
      </c>
      <c r="AF2864" s="2">
        <v>4.7E-2</v>
      </c>
      <c r="AI2864" s="2">
        <v>7.0000000000000007E-2</v>
      </c>
    </row>
    <row r="2865" spans="1:35" x14ac:dyDescent="0.25">
      <c r="A2865" s="2" t="s">
        <v>1557</v>
      </c>
      <c r="B2865" s="2" t="s">
        <v>1739</v>
      </c>
      <c r="C2865" s="2" t="s">
        <v>1712</v>
      </c>
      <c r="D2865" s="4">
        <f t="shared" si="49"/>
        <v>129</v>
      </c>
    </row>
    <row r="2866" spans="1:35" x14ac:dyDescent="0.25">
      <c r="A2866" s="2" t="s">
        <v>1557</v>
      </c>
      <c r="B2866" s="2" t="s">
        <v>1738</v>
      </c>
      <c r="C2866" s="2" t="s">
        <v>1712</v>
      </c>
      <c r="D2866" s="4">
        <f t="shared" si="49"/>
        <v>130</v>
      </c>
    </row>
    <row r="2867" spans="1:35" x14ac:dyDescent="0.25">
      <c r="A2867" s="2" t="s">
        <v>1557</v>
      </c>
      <c r="B2867" s="2" t="s">
        <v>1737</v>
      </c>
      <c r="C2867" s="2" t="s">
        <v>1712</v>
      </c>
      <c r="D2867" s="4">
        <f t="shared" si="49"/>
        <v>133</v>
      </c>
    </row>
    <row r="2868" spans="1:35" x14ac:dyDescent="0.25">
      <c r="A2868" s="2" t="s">
        <v>1557</v>
      </c>
      <c r="B2868" s="2" t="s">
        <v>1736</v>
      </c>
      <c r="C2868" s="2" t="s">
        <v>1712</v>
      </c>
      <c r="D2868" s="4">
        <f t="shared" si="49"/>
        <v>136</v>
      </c>
      <c r="W2868" s="2">
        <v>2E-3</v>
      </c>
      <c r="AC2868" s="2">
        <v>2E-3</v>
      </c>
      <c r="AD2868" s="2" t="s">
        <v>708</v>
      </c>
      <c r="AF2868" s="2">
        <v>2E-3</v>
      </c>
      <c r="AG2868" s="2" t="s">
        <v>708</v>
      </c>
    </row>
    <row r="2869" spans="1:35" x14ac:dyDescent="0.25">
      <c r="A2869" s="2" t="s">
        <v>1557</v>
      </c>
      <c r="B2869" s="2" t="s">
        <v>1735</v>
      </c>
      <c r="C2869" s="2" t="s">
        <v>1712</v>
      </c>
      <c r="D2869" s="4">
        <f t="shared" si="49"/>
        <v>137</v>
      </c>
    </row>
    <row r="2870" spans="1:35" x14ac:dyDescent="0.25">
      <c r="A2870" s="2" t="s">
        <v>1557</v>
      </c>
      <c r="B2870" s="2" t="s">
        <v>1734</v>
      </c>
      <c r="C2870" s="2" t="s">
        <v>1712</v>
      </c>
      <c r="D2870" s="4">
        <f t="shared" si="49"/>
        <v>143</v>
      </c>
      <c r="W2870" s="2">
        <v>3.3999999999999998E-3</v>
      </c>
      <c r="Z2870" s="2">
        <v>3.3999999999999998E-3</v>
      </c>
      <c r="AA2870" s="2" t="s">
        <v>708</v>
      </c>
      <c r="AC2870" s="2">
        <v>3.0000000000000001E-3</v>
      </c>
      <c r="AI2870" s="2">
        <v>7.0000000000000001E-3</v>
      </c>
    </row>
    <row r="2871" spans="1:35" x14ac:dyDescent="0.25">
      <c r="A2871" s="2" t="s">
        <v>1557</v>
      </c>
      <c r="B2871" s="2" t="s">
        <v>1733</v>
      </c>
      <c r="C2871" s="2" t="s">
        <v>1712</v>
      </c>
      <c r="D2871" s="4">
        <f t="shared" si="49"/>
        <v>144</v>
      </c>
    </row>
    <row r="2872" spans="1:35" x14ac:dyDescent="0.25">
      <c r="A2872" s="2" t="s">
        <v>1557</v>
      </c>
      <c r="B2872" s="2" t="s">
        <v>1732</v>
      </c>
      <c r="C2872" s="2" t="s">
        <v>1712</v>
      </c>
      <c r="D2872" s="4">
        <f t="shared" si="49"/>
        <v>147</v>
      </c>
      <c r="W2872" s="3">
        <v>2.9999999999999997E-4</v>
      </c>
      <c r="X2872" s="2" t="s">
        <v>708</v>
      </c>
      <c r="Z2872" s="3">
        <v>2.9999999999999997E-4</v>
      </c>
      <c r="AA2872" s="2" t="s">
        <v>708</v>
      </c>
      <c r="AC2872" s="3">
        <v>2.9999999999999997E-4</v>
      </c>
      <c r="AD2872" s="2" t="s">
        <v>708</v>
      </c>
    </row>
    <row r="2873" spans="1:35" x14ac:dyDescent="0.25">
      <c r="A2873" s="2" t="s">
        <v>1557</v>
      </c>
      <c r="B2873" s="2" t="s">
        <v>1731</v>
      </c>
      <c r="C2873" s="2" t="s">
        <v>1712</v>
      </c>
      <c r="D2873" s="4">
        <f t="shared" si="49"/>
        <v>158</v>
      </c>
    </row>
    <row r="2874" spans="1:35" x14ac:dyDescent="0.25">
      <c r="A2874" s="2" t="s">
        <v>1557</v>
      </c>
      <c r="B2874" s="2" t="s">
        <v>1730</v>
      </c>
      <c r="C2874" s="2" t="s">
        <v>1712</v>
      </c>
      <c r="D2874" s="4">
        <f t="shared" si="49"/>
        <v>159</v>
      </c>
      <c r="W2874" s="2">
        <v>3.0000000000000001E-3</v>
      </c>
      <c r="AC2874" s="2">
        <v>3.0000000000000001E-3</v>
      </c>
      <c r="AD2874" s="2" t="s">
        <v>708</v>
      </c>
    </row>
    <row r="2875" spans="1:35" x14ac:dyDescent="0.25">
      <c r="A2875" s="2" t="s">
        <v>1557</v>
      </c>
      <c r="B2875" s="2" t="s">
        <v>1729</v>
      </c>
      <c r="C2875" s="2" t="s">
        <v>1712</v>
      </c>
      <c r="D2875" s="4">
        <f t="shared" si="49"/>
        <v>184</v>
      </c>
    </row>
    <row r="2876" spans="1:35" x14ac:dyDescent="0.25">
      <c r="A2876" s="2" t="s">
        <v>1557</v>
      </c>
      <c r="B2876" s="2" t="s">
        <v>1728</v>
      </c>
      <c r="C2876" s="2" t="s">
        <v>1712</v>
      </c>
      <c r="D2876" s="4">
        <f t="shared" si="49"/>
        <v>193</v>
      </c>
    </row>
    <row r="2877" spans="1:35" x14ac:dyDescent="0.25">
      <c r="A2877" s="2" t="s">
        <v>1557</v>
      </c>
      <c r="B2877" s="2" t="s">
        <v>1727</v>
      </c>
      <c r="C2877" s="2" t="s">
        <v>1712</v>
      </c>
      <c r="D2877" s="4">
        <f t="shared" si="49"/>
        <v>195</v>
      </c>
      <c r="W2877" s="3">
        <v>5.0000000000000002E-5</v>
      </c>
      <c r="AC2877" s="3">
        <v>5.0000000000000002E-5</v>
      </c>
      <c r="AD2877" s="2" t="s">
        <v>708</v>
      </c>
    </row>
    <row r="2878" spans="1:35" x14ac:dyDescent="0.25">
      <c r="A2878" s="2" t="s">
        <v>1557</v>
      </c>
      <c r="B2878" s="2" t="s">
        <v>1726</v>
      </c>
      <c r="C2878" s="2" t="s">
        <v>1712</v>
      </c>
      <c r="D2878" s="4">
        <f t="shared" si="49"/>
        <v>196</v>
      </c>
      <c r="AF2878" s="2">
        <v>1E-3</v>
      </c>
      <c r="AG2878" s="2" t="s">
        <v>708</v>
      </c>
      <c r="AH2878" s="2" t="s">
        <v>1725</v>
      </c>
    </row>
    <row r="2879" spans="1:35" x14ac:dyDescent="0.25">
      <c r="A2879" s="2" t="s">
        <v>1557</v>
      </c>
      <c r="B2879" s="2" t="s">
        <v>1724</v>
      </c>
      <c r="C2879" s="2" t="s">
        <v>1712</v>
      </c>
      <c r="D2879" s="4">
        <f t="shared" si="49"/>
        <v>197</v>
      </c>
    </row>
    <row r="2880" spans="1:35" x14ac:dyDescent="0.25">
      <c r="A2880" s="2" t="s">
        <v>1557</v>
      </c>
      <c r="B2880" s="2" t="s">
        <v>1723</v>
      </c>
      <c r="C2880" s="2" t="s">
        <v>1712</v>
      </c>
      <c r="D2880" s="4">
        <f t="shared" si="49"/>
        <v>201</v>
      </c>
      <c r="W2880" s="3">
        <v>1E-4</v>
      </c>
      <c r="AC2880" s="3">
        <v>1E-4</v>
      </c>
      <c r="AD2880" s="2" t="s">
        <v>708</v>
      </c>
      <c r="AF2880" s="3">
        <v>1E-4</v>
      </c>
      <c r="AG2880" s="2" t="s">
        <v>708</v>
      </c>
    </row>
    <row r="2881" spans="1:37" x14ac:dyDescent="0.25">
      <c r="A2881" s="2" t="s">
        <v>1557</v>
      </c>
      <c r="B2881" s="2" t="s">
        <v>1722</v>
      </c>
      <c r="C2881" s="2" t="s">
        <v>1712</v>
      </c>
      <c r="D2881" s="4">
        <f t="shared" si="49"/>
        <v>202</v>
      </c>
      <c r="W2881" s="2">
        <v>1.7999999999999999E-2</v>
      </c>
      <c r="Z2881" s="2">
        <v>1.7999999999999999E-2</v>
      </c>
      <c r="AA2881" s="2" t="s">
        <v>708</v>
      </c>
      <c r="AC2881" s="2">
        <v>1.7999999999999999E-2</v>
      </c>
      <c r="AD2881" s="2" t="s">
        <v>708</v>
      </c>
    </row>
    <row r="2882" spans="1:37" x14ac:dyDescent="0.25">
      <c r="A2882" s="2" t="s">
        <v>1557</v>
      </c>
      <c r="B2882" s="2" t="s">
        <v>1721</v>
      </c>
      <c r="C2882" s="2" t="s">
        <v>1712</v>
      </c>
      <c r="D2882" s="4">
        <f t="shared" si="49"/>
        <v>277</v>
      </c>
    </row>
    <row r="2883" spans="1:37" x14ac:dyDescent="0.25">
      <c r="A2883" s="2" t="s">
        <v>1557</v>
      </c>
      <c r="B2883" s="2" t="s">
        <v>1720</v>
      </c>
      <c r="C2883" s="2" t="s">
        <v>1712</v>
      </c>
      <c r="D2883" s="4">
        <f t="shared" si="49"/>
        <v>276</v>
      </c>
    </row>
    <row r="2884" spans="1:37" x14ac:dyDescent="0.25">
      <c r="A2884" s="2" t="s">
        <v>1557</v>
      </c>
      <c r="B2884" s="2" t="s">
        <v>1719</v>
      </c>
      <c r="C2884" s="2" t="s">
        <v>1712</v>
      </c>
      <c r="D2884" s="4">
        <f t="shared" si="49"/>
        <v>209</v>
      </c>
    </row>
    <row r="2885" spans="1:37" x14ac:dyDescent="0.25">
      <c r="A2885" s="2" t="s">
        <v>1557</v>
      </c>
      <c r="B2885" s="2" t="s">
        <v>1718</v>
      </c>
      <c r="C2885" s="2" t="s">
        <v>1712</v>
      </c>
      <c r="D2885" s="4">
        <f t="shared" si="49"/>
        <v>217</v>
      </c>
    </row>
    <row r="2886" spans="1:37" x14ac:dyDescent="0.25">
      <c r="A2886" s="2" t="s">
        <v>1557</v>
      </c>
      <c r="B2886" s="2" t="s">
        <v>1717</v>
      </c>
      <c r="C2886" s="2" t="s">
        <v>1712</v>
      </c>
      <c r="D2886" s="4">
        <f t="shared" si="49"/>
        <v>222</v>
      </c>
      <c r="W2886" s="2">
        <v>8.0000000000000002E-3</v>
      </c>
      <c r="Z2886" s="2">
        <v>8.0000000000000002E-3</v>
      </c>
      <c r="AA2886" s="2" t="s">
        <v>708</v>
      </c>
      <c r="AC2886" s="2">
        <v>1.2999999999999999E-2</v>
      </c>
      <c r="AI2886" s="2">
        <v>1.9699999999999999E-2</v>
      </c>
    </row>
    <row r="2887" spans="1:37" x14ac:dyDescent="0.25">
      <c r="A2887" s="2" t="s">
        <v>1557</v>
      </c>
      <c r="B2887" s="2" t="s">
        <v>1716</v>
      </c>
      <c r="C2887" s="2" t="s">
        <v>1712</v>
      </c>
      <c r="D2887" s="4">
        <f t="shared" si="49"/>
        <v>226</v>
      </c>
    </row>
    <row r="2888" spans="1:37" x14ac:dyDescent="0.25">
      <c r="A2888" s="2" t="s">
        <v>1557</v>
      </c>
      <c r="B2888" s="2" t="s">
        <v>1715</v>
      </c>
      <c r="C2888" s="2" t="s">
        <v>1712</v>
      </c>
      <c r="D2888" s="4">
        <f t="shared" si="49"/>
        <v>215</v>
      </c>
    </row>
    <row r="2889" spans="1:37" x14ac:dyDescent="0.25">
      <c r="A2889" s="2" t="s">
        <v>1557</v>
      </c>
      <c r="B2889" s="2" t="s">
        <v>1714</v>
      </c>
      <c r="C2889" s="2" t="s">
        <v>1712</v>
      </c>
      <c r="D2889" s="4">
        <f t="shared" si="49"/>
        <v>251</v>
      </c>
    </row>
    <row r="2890" spans="1:37" x14ac:dyDescent="0.25">
      <c r="A2890" s="2" t="s">
        <v>1557</v>
      </c>
      <c r="B2890" s="2" t="s">
        <v>1713</v>
      </c>
      <c r="C2890" s="2" t="s">
        <v>1712</v>
      </c>
      <c r="D2890" s="4">
        <f t="shared" ref="D2890:D2953" si="50">IF(B2890="","",VALUE(LEFT(B2890,FIND(".|",B2890)-1)))</f>
        <v>181</v>
      </c>
    </row>
    <row r="2891" spans="1:37" x14ac:dyDescent="0.25">
      <c r="A2891" s="2" t="s">
        <v>1557</v>
      </c>
      <c r="B2891" s="2" t="s">
        <v>1711</v>
      </c>
      <c r="C2891" s="2" t="s">
        <v>1672</v>
      </c>
      <c r="D2891" s="4">
        <f t="shared" si="50"/>
        <v>8</v>
      </c>
      <c r="W2891" s="2">
        <v>3.3E-3</v>
      </c>
      <c r="AF2891" s="2">
        <v>3.3E-3</v>
      </c>
      <c r="AG2891" s="2" t="s">
        <v>708</v>
      </c>
      <c r="AI2891" s="2">
        <v>7.1000000000000004E-3</v>
      </c>
      <c r="AK2891" s="2" t="s">
        <v>1710</v>
      </c>
    </row>
    <row r="2892" spans="1:37" x14ac:dyDescent="0.25">
      <c r="A2892" s="2" t="s">
        <v>1557</v>
      </c>
      <c r="B2892" s="2" t="s">
        <v>1709</v>
      </c>
      <c r="C2892" s="2" t="s">
        <v>1672</v>
      </c>
      <c r="D2892" s="4">
        <f t="shared" si="50"/>
        <v>9</v>
      </c>
      <c r="W2892" s="3">
        <v>6.9999999999999999E-4</v>
      </c>
      <c r="Z2892" s="3">
        <v>6.9999999999999999E-4</v>
      </c>
      <c r="AA2892" s="2" t="s">
        <v>708</v>
      </c>
      <c r="AC2892" s="3">
        <v>6.9999999999999999E-4</v>
      </c>
      <c r="AD2892" s="2" t="s">
        <v>708</v>
      </c>
    </row>
    <row r="2893" spans="1:37" x14ac:dyDescent="0.25">
      <c r="A2893" s="2" t="s">
        <v>1557</v>
      </c>
      <c r="B2893" s="2" t="s">
        <v>1708</v>
      </c>
      <c r="C2893" s="2" t="s">
        <v>1672</v>
      </c>
      <c r="D2893" s="4">
        <f t="shared" si="50"/>
        <v>12</v>
      </c>
      <c r="W2893" s="2">
        <v>1.2999999999999999E-3</v>
      </c>
      <c r="AC2893" s="2">
        <v>7.4000000000000003E-3</v>
      </c>
      <c r="AE2893" s="2" t="s">
        <v>1707</v>
      </c>
    </row>
    <row r="2894" spans="1:37" x14ac:dyDescent="0.25">
      <c r="A2894" s="2" t="s">
        <v>1557</v>
      </c>
      <c r="B2894" s="2" t="s">
        <v>1706</v>
      </c>
      <c r="C2894" s="2" t="s">
        <v>1672</v>
      </c>
      <c r="D2894" s="4">
        <f t="shared" si="50"/>
        <v>14</v>
      </c>
      <c r="AF2894" s="2">
        <v>1.0999999999999999E-2</v>
      </c>
      <c r="AH2894" s="2" t="s">
        <v>1705</v>
      </c>
    </row>
    <row r="2895" spans="1:37" x14ac:dyDescent="0.25">
      <c r="A2895" s="2" t="s">
        <v>1557</v>
      </c>
      <c r="B2895" s="2" t="s">
        <v>1704</v>
      </c>
      <c r="C2895" s="2" t="s">
        <v>1672</v>
      </c>
      <c r="D2895" s="4">
        <f t="shared" si="50"/>
        <v>23</v>
      </c>
    </row>
    <row r="2896" spans="1:37" x14ac:dyDescent="0.25">
      <c r="A2896" s="2" t="s">
        <v>1557</v>
      </c>
      <c r="B2896" s="2" t="s">
        <v>1703</v>
      </c>
      <c r="C2896" s="2" t="s">
        <v>1672</v>
      </c>
      <c r="D2896" s="4">
        <f t="shared" si="50"/>
        <v>19</v>
      </c>
    </row>
    <row r="2897" spans="1:39" x14ac:dyDescent="0.25">
      <c r="A2897" s="2" t="s">
        <v>1557</v>
      </c>
      <c r="B2897" s="2" t="s">
        <v>1702</v>
      </c>
      <c r="C2897" s="2" t="s">
        <v>1672</v>
      </c>
      <c r="D2897" s="4">
        <f t="shared" si="50"/>
        <v>21</v>
      </c>
      <c r="Z2897" s="2">
        <v>0.04</v>
      </c>
      <c r="AA2897" s="2" t="s">
        <v>708</v>
      </c>
      <c r="AI2897" s="2">
        <v>0.04</v>
      </c>
      <c r="AJ2897" s="2" t="s">
        <v>708</v>
      </c>
    </row>
    <row r="2898" spans="1:39" x14ac:dyDescent="0.25">
      <c r="A2898" s="2" t="s">
        <v>1557</v>
      </c>
      <c r="B2898" s="2" t="s">
        <v>1701</v>
      </c>
      <c r="C2898" s="2" t="s">
        <v>1672</v>
      </c>
      <c r="D2898" s="4">
        <f t="shared" si="50"/>
        <v>33</v>
      </c>
      <c r="W2898" s="2">
        <v>2.7000000000000001E-3</v>
      </c>
      <c r="Z2898" s="2">
        <v>2.7000000000000001E-3</v>
      </c>
      <c r="AA2898" s="2" t="s">
        <v>708</v>
      </c>
      <c r="AC2898" s="2">
        <v>2.7000000000000001E-3</v>
      </c>
      <c r="AD2898" s="2" t="s">
        <v>708</v>
      </c>
      <c r="AF2898" s="2">
        <v>2.7000000000000001E-3</v>
      </c>
      <c r="AG2898" s="2" t="s">
        <v>708</v>
      </c>
      <c r="AI2898" s="2">
        <v>2.7000000000000001E-3</v>
      </c>
      <c r="AJ2898" s="2" t="s">
        <v>708</v>
      </c>
    </row>
    <row r="2899" spans="1:39" x14ac:dyDescent="0.25">
      <c r="A2899" s="2" t="s">
        <v>1557</v>
      </c>
      <c r="B2899" s="2" t="s">
        <v>1700</v>
      </c>
      <c r="C2899" s="2" t="s">
        <v>1672</v>
      </c>
      <c r="D2899" s="4">
        <f t="shared" si="50"/>
        <v>40</v>
      </c>
      <c r="W2899" s="2">
        <v>4.7999999999999996E-3</v>
      </c>
      <c r="AC2899" s="2">
        <v>4.7999999999999996E-3</v>
      </c>
      <c r="AD2899" s="2" t="s">
        <v>708</v>
      </c>
      <c r="AI2899" s="2">
        <v>6.4500000000000002E-2</v>
      </c>
    </row>
    <row r="2900" spans="1:39" x14ac:dyDescent="0.25">
      <c r="A2900" s="2" t="s">
        <v>1557</v>
      </c>
      <c r="B2900" s="2" t="s">
        <v>1699</v>
      </c>
      <c r="C2900" s="2" t="s">
        <v>1672</v>
      </c>
      <c r="D2900" s="4">
        <f t="shared" si="50"/>
        <v>44</v>
      </c>
    </row>
    <row r="2901" spans="1:39" x14ac:dyDescent="0.25">
      <c r="A2901" s="2" t="s">
        <v>1557</v>
      </c>
      <c r="B2901" s="2" t="s">
        <v>1698</v>
      </c>
      <c r="C2901" s="2" t="s">
        <v>1672</v>
      </c>
      <c r="D2901" s="4">
        <f t="shared" si="50"/>
        <v>48</v>
      </c>
      <c r="AL2901" s="2">
        <v>3.0999999999999999E-3</v>
      </c>
    </row>
    <row r="2902" spans="1:39" x14ac:dyDescent="0.25">
      <c r="A2902" s="2" t="s">
        <v>1557</v>
      </c>
      <c r="B2902" s="2" t="s">
        <v>1697</v>
      </c>
      <c r="C2902" s="2" t="s">
        <v>1672</v>
      </c>
      <c r="D2902" s="4">
        <f t="shared" si="50"/>
        <v>49</v>
      </c>
      <c r="AC2902" s="3">
        <v>4.0000000000000002E-4</v>
      </c>
      <c r="AL2902" s="3">
        <v>4.0000000000000002E-4</v>
      </c>
      <c r="AM2902" s="2" t="s">
        <v>708</v>
      </c>
    </row>
    <row r="2903" spans="1:39" x14ac:dyDescent="0.25">
      <c r="A2903" s="2" t="s">
        <v>1557</v>
      </c>
      <c r="B2903" s="2" t="s">
        <v>1696</v>
      </c>
      <c r="C2903" s="2" t="s">
        <v>1672</v>
      </c>
      <c r="D2903" s="4">
        <f t="shared" si="50"/>
        <v>55</v>
      </c>
    </row>
    <row r="2904" spans="1:39" x14ac:dyDescent="0.25">
      <c r="A2904" s="2" t="s">
        <v>1557</v>
      </c>
      <c r="B2904" s="2" t="s">
        <v>1695</v>
      </c>
      <c r="C2904" s="2" t="s">
        <v>1672</v>
      </c>
      <c r="D2904" s="4">
        <f t="shared" si="50"/>
        <v>56</v>
      </c>
    </row>
    <row r="2905" spans="1:39" x14ac:dyDescent="0.25">
      <c r="A2905" s="2" t="s">
        <v>1557</v>
      </c>
      <c r="B2905" s="2" t="s">
        <v>1694</v>
      </c>
      <c r="C2905" s="2" t="s">
        <v>1672</v>
      </c>
      <c r="D2905" s="4">
        <f t="shared" si="50"/>
        <v>58</v>
      </c>
      <c r="W2905" s="2">
        <v>2.2000000000000001E-3</v>
      </c>
      <c r="Z2905" s="2">
        <v>2.2000000000000001E-3</v>
      </c>
      <c r="AA2905" s="2" t="s">
        <v>708</v>
      </c>
      <c r="AC2905" s="2">
        <v>2.2000000000000001E-3</v>
      </c>
      <c r="AD2905" s="2" t="s">
        <v>708</v>
      </c>
      <c r="AF2905" s="2">
        <v>2.2000000000000001E-3</v>
      </c>
      <c r="AG2905" s="2" t="s">
        <v>708</v>
      </c>
    </row>
    <row r="2906" spans="1:39" x14ac:dyDescent="0.25">
      <c r="A2906" s="2" t="s">
        <v>1557</v>
      </c>
      <c r="B2906" s="2" t="s">
        <v>1693</v>
      </c>
      <c r="C2906" s="2" t="s">
        <v>1672</v>
      </c>
      <c r="D2906" s="4">
        <f t="shared" si="50"/>
        <v>60</v>
      </c>
      <c r="W2906" s="3">
        <v>1E-4</v>
      </c>
      <c r="X2906" s="2" t="s">
        <v>708</v>
      </c>
      <c r="AC2906" s="3">
        <v>1E-4</v>
      </c>
      <c r="AD2906" s="2" t="s">
        <v>708</v>
      </c>
      <c r="AF2906" s="3">
        <v>1E-4</v>
      </c>
      <c r="AG2906" s="2" t="s">
        <v>708</v>
      </c>
    </row>
    <row r="2907" spans="1:39" x14ac:dyDescent="0.25">
      <c r="A2907" s="2" t="s">
        <v>1557</v>
      </c>
      <c r="B2907" s="2" t="s">
        <v>1692</v>
      </c>
      <c r="C2907" s="2" t="s">
        <v>1672</v>
      </c>
      <c r="D2907" s="4">
        <f t="shared" si="50"/>
        <v>86</v>
      </c>
    </row>
    <row r="2908" spans="1:39" x14ac:dyDescent="0.25">
      <c r="A2908" s="2" t="s">
        <v>1557</v>
      </c>
      <c r="B2908" s="2" t="s">
        <v>1691</v>
      </c>
      <c r="C2908" s="2" t="s">
        <v>1672</v>
      </c>
      <c r="D2908" s="4">
        <f t="shared" si="50"/>
        <v>89</v>
      </c>
    </row>
    <row r="2909" spans="1:39" x14ac:dyDescent="0.25">
      <c r="A2909" s="2" t="s">
        <v>1557</v>
      </c>
      <c r="B2909" s="2" t="s">
        <v>1690</v>
      </c>
      <c r="C2909" s="2" t="s">
        <v>1672</v>
      </c>
      <c r="D2909" s="4">
        <f t="shared" si="50"/>
        <v>91</v>
      </c>
    </row>
    <row r="2910" spans="1:39" x14ac:dyDescent="0.25">
      <c r="A2910" s="2" t="s">
        <v>1557</v>
      </c>
      <c r="B2910" s="2" t="s">
        <v>1689</v>
      </c>
      <c r="C2910" s="2" t="s">
        <v>1672</v>
      </c>
      <c r="D2910" s="4">
        <f t="shared" si="50"/>
        <v>93</v>
      </c>
    </row>
    <row r="2911" spans="1:39" x14ac:dyDescent="0.25">
      <c r="A2911" s="2" t="s">
        <v>1557</v>
      </c>
      <c r="B2911" s="2" t="s">
        <v>1688</v>
      </c>
      <c r="C2911" s="2" t="s">
        <v>1672</v>
      </c>
      <c r="D2911" s="4">
        <f t="shared" si="50"/>
        <v>95</v>
      </c>
      <c r="W2911" s="3">
        <v>2.0000000000000001E-4</v>
      </c>
      <c r="AC2911" s="3">
        <v>2.0000000000000001E-4</v>
      </c>
      <c r="AD2911" s="2" t="s">
        <v>708</v>
      </c>
    </row>
    <row r="2912" spans="1:39" x14ac:dyDescent="0.25">
      <c r="A2912" s="2" t="s">
        <v>1557</v>
      </c>
      <c r="B2912" s="2" t="s">
        <v>1687</v>
      </c>
      <c r="C2912" s="2" t="s">
        <v>1672</v>
      </c>
      <c r="D2912" s="4">
        <f t="shared" si="50"/>
        <v>109</v>
      </c>
      <c r="W2912" s="3">
        <v>5.0000000000000001E-4</v>
      </c>
      <c r="Z2912" s="3">
        <v>5.0000000000000001E-4</v>
      </c>
      <c r="AA2912" s="2" t="s">
        <v>708</v>
      </c>
      <c r="AC2912" s="3">
        <v>5.0000000000000001E-4</v>
      </c>
      <c r="AD2912" s="2" t="s">
        <v>708</v>
      </c>
      <c r="AF2912" s="3">
        <v>5.0000000000000001E-4</v>
      </c>
      <c r="AG2912" s="2" t="s">
        <v>708</v>
      </c>
    </row>
    <row r="2913" spans="1:39" x14ac:dyDescent="0.25">
      <c r="A2913" s="2" t="s">
        <v>1557</v>
      </c>
      <c r="B2913" s="2" t="s">
        <v>1686</v>
      </c>
      <c r="C2913" s="2" t="s">
        <v>1672</v>
      </c>
      <c r="D2913" s="4">
        <f t="shared" si="50"/>
        <v>138</v>
      </c>
      <c r="Q2913" s="2">
        <v>3.0700000000000002E-2</v>
      </c>
      <c r="R2913" s="2" t="s">
        <v>708</v>
      </c>
      <c r="T2913" s="2">
        <v>3.0700000000000002E-2</v>
      </c>
      <c r="U2913" s="2" t="s">
        <v>708</v>
      </c>
      <c r="W2913" s="2">
        <v>3.0700000000000002E-2</v>
      </c>
      <c r="AC2913" s="2">
        <v>1.9099999999999999E-2</v>
      </c>
      <c r="AF2913" s="2">
        <v>1.9099999999999999E-2</v>
      </c>
      <c r="AG2913" s="2" t="s">
        <v>708</v>
      </c>
      <c r="AI2913" s="2">
        <v>1.9099999999999999E-2</v>
      </c>
      <c r="AJ2913" s="2" t="s">
        <v>708</v>
      </c>
    </row>
    <row r="2914" spans="1:39" x14ac:dyDescent="0.25">
      <c r="A2914" s="2" t="s">
        <v>1557</v>
      </c>
      <c r="B2914" s="2" t="s">
        <v>1685</v>
      </c>
      <c r="C2914" s="2" t="s">
        <v>1672</v>
      </c>
      <c r="D2914" s="4">
        <f t="shared" si="50"/>
        <v>157</v>
      </c>
      <c r="W2914" s="3">
        <v>2.0000000000000001E-4</v>
      </c>
      <c r="AC2914" s="3">
        <v>2.0000000000000001E-4</v>
      </c>
      <c r="AD2914" s="2" t="s">
        <v>708</v>
      </c>
      <c r="AI2914" s="3">
        <v>2.0000000000000001E-4</v>
      </c>
      <c r="AJ2914" s="2" t="s">
        <v>708</v>
      </c>
    </row>
    <row r="2915" spans="1:39" x14ac:dyDescent="0.25">
      <c r="A2915" s="2" t="s">
        <v>1557</v>
      </c>
      <c r="B2915" s="2" t="s">
        <v>1684</v>
      </c>
      <c r="C2915" s="2" t="s">
        <v>1672</v>
      </c>
      <c r="D2915" s="4">
        <f t="shared" si="50"/>
        <v>166</v>
      </c>
    </row>
    <row r="2916" spans="1:39" x14ac:dyDescent="0.25">
      <c r="A2916" s="2" t="s">
        <v>1557</v>
      </c>
      <c r="B2916" s="2" t="s">
        <v>1683</v>
      </c>
      <c r="C2916" s="2" t="s">
        <v>1672</v>
      </c>
      <c r="D2916" s="4">
        <f t="shared" si="50"/>
        <v>169</v>
      </c>
      <c r="AI2916" s="3">
        <v>7.9999999999999996E-6</v>
      </c>
    </row>
    <row r="2917" spans="1:39" x14ac:dyDescent="0.25">
      <c r="A2917" s="2" t="s">
        <v>1557</v>
      </c>
      <c r="B2917" s="2" t="s">
        <v>1682</v>
      </c>
      <c r="C2917" s="2" t="s">
        <v>1672</v>
      </c>
      <c r="D2917" s="4">
        <f t="shared" si="50"/>
        <v>170</v>
      </c>
      <c r="W2917" s="2">
        <v>5.4000000000000003E-3</v>
      </c>
      <c r="X2917" s="2" t="s">
        <v>708</v>
      </c>
      <c r="AC2917" s="2">
        <v>5.4000000000000003E-3</v>
      </c>
      <c r="AD2917" s="2" t="s">
        <v>708</v>
      </c>
      <c r="AI2917" s="2">
        <v>5.4000000000000003E-3</v>
      </c>
      <c r="AJ2917" s="2" t="s">
        <v>708</v>
      </c>
    </row>
    <row r="2918" spans="1:39" x14ac:dyDescent="0.25">
      <c r="A2918" s="2" t="s">
        <v>1557</v>
      </c>
      <c r="B2918" s="2" t="s">
        <v>1681</v>
      </c>
      <c r="C2918" s="2" t="s">
        <v>1672</v>
      </c>
      <c r="D2918" s="4">
        <f t="shared" si="50"/>
        <v>177</v>
      </c>
    </row>
    <row r="2919" spans="1:39" x14ac:dyDescent="0.25">
      <c r="A2919" s="2" t="s">
        <v>1557</v>
      </c>
      <c r="B2919" s="2" t="s">
        <v>1680</v>
      </c>
      <c r="C2919" s="2" t="s">
        <v>1672</v>
      </c>
      <c r="D2919" s="4">
        <f t="shared" si="50"/>
        <v>188</v>
      </c>
      <c r="AF2919" s="2">
        <v>3.3E-3</v>
      </c>
      <c r="AI2919" s="2">
        <v>3.3E-3</v>
      </c>
      <c r="AJ2919" s="2" t="s">
        <v>708</v>
      </c>
    </row>
    <row r="2920" spans="1:39" x14ac:dyDescent="0.25">
      <c r="A2920" s="2" t="s">
        <v>1557</v>
      </c>
      <c r="B2920" s="2" t="s">
        <v>1679</v>
      </c>
      <c r="C2920" s="2" t="s">
        <v>1672</v>
      </c>
      <c r="D2920" s="4">
        <f t="shared" si="50"/>
        <v>189</v>
      </c>
    </row>
    <row r="2921" spans="1:39" x14ac:dyDescent="0.25">
      <c r="A2921" s="2" t="s">
        <v>1557</v>
      </c>
      <c r="B2921" s="2" t="s">
        <v>1678</v>
      </c>
      <c r="C2921" s="2" t="s">
        <v>1672</v>
      </c>
      <c r="D2921" s="4">
        <f t="shared" si="50"/>
        <v>191</v>
      </c>
      <c r="AL2921" s="3">
        <v>5.9999999999999995E-4</v>
      </c>
      <c r="AM2921" s="2" t="s">
        <v>708</v>
      </c>
    </row>
    <row r="2922" spans="1:39" x14ac:dyDescent="0.25">
      <c r="A2922" s="2" t="s">
        <v>1557</v>
      </c>
      <c r="B2922" s="2" t="s">
        <v>1677</v>
      </c>
      <c r="C2922" s="2" t="s">
        <v>1672</v>
      </c>
      <c r="D2922" s="4">
        <f t="shared" si="50"/>
        <v>207</v>
      </c>
    </row>
    <row r="2923" spans="1:39" x14ac:dyDescent="0.25">
      <c r="A2923" s="2" t="s">
        <v>1557</v>
      </c>
      <c r="B2923" s="2" t="s">
        <v>1676</v>
      </c>
      <c r="C2923" s="2" t="s">
        <v>1672</v>
      </c>
      <c r="D2923" s="4">
        <f t="shared" si="50"/>
        <v>220</v>
      </c>
      <c r="AF2923" s="2">
        <v>3.5999999999999997E-2</v>
      </c>
      <c r="AI2923" s="2">
        <v>4.7E-2</v>
      </c>
    </row>
    <row r="2924" spans="1:39" x14ac:dyDescent="0.25">
      <c r="A2924" s="2" t="s">
        <v>1557</v>
      </c>
      <c r="B2924" s="2" t="s">
        <v>1675</v>
      </c>
      <c r="C2924" s="2" t="s">
        <v>1672</v>
      </c>
      <c r="D2924" s="4">
        <f t="shared" si="50"/>
        <v>231</v>
      </c>
      <c r="Q2924" s="2">
        <v>0.13800000000000001</v>
      </c>
      <c r="T2924" s="2">
        <v>0.13800000000000001</v>
      </c>
      <c r="U2924" s="2" t="s">
        <v>708</v>
      </c>
      <c r="W2924" s="2">
        <v>0.57999999999999996</v>
      </c>
      <c r="Z2924" s="2">
        <v>0.57999999999999996</v>
      </c>
      <c r="AA2924" s="2" t="s">
        <v>708</v>
      </c>
      <c r="AC2924" s="2">
        <v>0.57999999999999996</v>
      </c>
      <c r="AD2924" s="2" t="s">
        <v>708</v>
      </c>
      <c r="AF2924" s="2">
        <v>0.57999999999999996</v>
      </c>
      <c r="AG2924" s="2" t="s">
        <v>708</v>
      </c>
      <c r="AI2924" s="2">
        <v>0.57999999999999996</v>
      </c>
      <c r="AJ2924" s="2" t="s">
        <v>708</v>
      </c>
    </row>
    <row r="2925" spans="1:39" x14ac:dyDescent="0.25">
      <c r="A2925" s="2" t="s">
        <v>1557</v>
      </c>
      <c r="B2925" s="2" t="s">
        <v>1674</v>
      </c>
      <c r="C2925" s="2" t="s">
        <v>1672</v>
      </c>
      <c r="D2925" s="4">
        <f t="shared" si="50"/>
        <v>234</v>
      </c>
    </row>
    <row r="2926" spans="1:39" x14ac:dyDescent="0.25">
      <c r="A2926" s="2" t="s">
        <v>1557</v>
      </c>
      <c r="B2926" s="2" t="s">
        <v>1673</v>
      </c>
      <c r="C2926" s="2" t="s">
        <v>1672</v>
      </c>
      <c r="D2926" s="4">
        <f t="shared" si="50"/>
        <v>236</v>
      </c>
      <c r="W2926" s="2">
        <v>5.1999999999999998E-3</v>
      </c>
      <c r="AC2926" s="2">
        <v>5.1999999999999998E-3</v>
      </c>
      <c r="AD2926" s="2" t="s">
        <v>708</v>
      </c>
      <c r="AF2926" s="2">
        <v>5.1999999999999998E-3</v>
      </c>
      <c r="AG2926" s="2" t="s">
        <v>708</v>
      </c>
    </row>
    <row r="2927" spans="1:39" x14ac:dyDescent="0.25">
      <c r="A2927" s="2" t="s">
        <v>1557</v>
      </c>
      <c r="B2927" s="2" t="s">
        <v>1671</v>
      </c>
      <c r="C2927" s="2" t="s">
        <v>1620</v>
      </c>
      <c r="D2927" s="4">
        <f t="shared" si="50"/>
        <v>2</v>
      </c>
    </row>
    <row r="2928" spans="1:39" x14ac:dyDescent="0.25">
      <c r="A2928" s="2" t="s">
        <v>1557</v>
      </c>
      <c r="B2928" s="2" t="s">
        <v>1670</v>
      </c>
      <c r="C2928" s="2" t="s">
        <v>1620</v>
      </c>
      <c r="D2928" s="4">
        <f t="shared" si="50"/>
        <v>1</v>
      </c>
    </row>
    <row r="2929" spans="1:36" x14ac:dyDescent="0.25">
      <c r="A2929" s="2" t="s">
        <v>1557</v>
      </c>
      <c r="B2929" s="2" t="s">
        <v>1669</v>
      </c>
      <c r="C2929" s="2" t="s">
        <v>1620</v>
      </c>
      <c r="D2929" s="4">
        <f t="shared" si="50"/>
        <v>52</v>
      </c>
    </row>
    <row r="2930" spans="1:36" x14ac:dyDescent="0.25">
      <c r="A2930" s="2" t="s">
        <v>1557</v>
      </c>
      <c r="B2930" s="2" t="s">
        <v>1668</v>
      </c>
      <c r="C2930" s="2" t="s">
        <v>1620</v>
      </c>
      <c r="D2930" s="4">
        <f t="shared" si="50"/>
        <v>13</v>
      </c>
      <c r="W2930" s="2">
        <v>4.41E-2</v>
      </c>
      <c r="AC2930" s="2">
        <v>4.41E-2</v>
      </c>
      <c r="AD2930" s="2" t="s">
        <v>708</v>
      </c>
      <c r="AF2930" s="2">
        <v>0.1024</v>
      </c>
    </row>
    <row r="2931" spans="1:36" x14ac:dyDescent="0.25">
      <c r="A2931" s="2" t="s">
        <v>1557</v>
      </c>
      <c r="B2931" s="2" t="s">
        <v>1667</v>
      </c>
      <c r="C2931" s="2" t="s">
        <v>1620</v>
      </c>
      <c r="D2931" s="4">
        <f t="shared" si="50"/>
        <v>16</v>
      </c>
    </row>
    <row r="2932" spans="1:36" x14ac:dyDescent="0.25">
      <c r="A2932" s="2" t="s">
        <v>1557</v>
      </c>
      <c r="B2932" s="2" t="s">
        <v>1666</v>
      </c>
      <c r="C2932" s="2" t="s">
        <v>1620</v>
      </c>
      <c r="D2932" s="4">
        <f t="shared" si="50"/>
        <v>18</v>
      </c>
    </row>
    <row r="2933" spans="1:36" x14ac:dyDescent="0.25">
      <c r="A2933" s="2" t="s">
        <v>1557</v>
      </c>
      <c r="B2933" s="2" t="s">
        <v>1665</v>
      </c>
      <c r="C2933" s="2" t="s">
        <v>1620</v>
      </c>
      <c r="D2933" s="4">
        <f t="shared" si="50"/>
        <v>26</v>
      </c>
    </row>
    <row r="2934" spans="1:36" x14ac:dyDescent="0.25">
      <c r="A2934" s="2" t="s">
        <v>1557</v>
      </c>
      <c r="B2934" s="2" t="s">
        <v>1664</v>
      </c>
      <c r="C2934" s="2" t="s">
        <v>1620</v>
      </c>
      <c r="D2934" s="4">
        <f t="shared" si="50"/>
        <v>115</v>
      </c>
    </row>
    <row r="2935" spans="1:36" x14ac:dyDescent="0.25">
      <c r="A2935" s="2" t="s">
        <v>1557</v>
      </c>
      <c r="B2935" s="2" t="s">
        <v>1663</v>
      </c>
      <c r="C2935" s="2" t="s">
        <v>1620</v>
      </c>
      <c r="D2935" s="4">
        <f t="shared" si="50"/>
        <v>351</v>
      </c>
      <c r="AF2935" s="2">
        <v>1.09E-2</v>
      </c>
      <c r="AG2935" s="2" t="s">
        <v>708</v>
      </c>
      <c r="AI2935" s="2">
        <v>1.09E-2</v>
      </c>
    </row>
    <row r="2936" spans="1:36" x14ac:dyDescent="0.25">
      <c r="A2936" s="2" t="s">
        <v>1557</v>
      </c>
      <c r="B2936" s="2" t="s">
        <v>1662</v>
      </c>
      <c r="C2936" s="2" t="s">
        <v>1620</v>
      </c>
      <c r="D2936" s="4">
        <f t="shared" si="50"/>
        <v>116</v>
      </c>
    </row>
    <row r="2937" spans="1:36" x14ac:dyDescent="0.25">
      <c r="A2937" s="2" t="s">
        <v>1557</v>
      </c>
      <c r="B2937" s="2" t="s">
        <v>1661</v>
      </c>
      <c r="C2937" s="2" t="s">
        <v>1620</v>
      </c>
      <c r="D2937" s="4">
        <f t="shared" si="50"/>
        <v>73</v>
      </c>
    </row>
    <row r="2938" spans="1:36" x14ac:dyDescent="0.25">
      <c r="A2938" s="2" t="s">
        <v>1557</v>
      </c>
      <c r="B2938" s="2" t="s">
        <v>1660</v>
      </c>
      <c r="C2938" s="2" t="s">
        <v>1620</v>
      </c>
      <c r="D2938" s="4">
        <f t="shared" si="50"/>
        <v>100</v>
      </c>
      <c r="Z2938" s="3">
        <v>5.0000000000000001E-4</v>
      </c>
      <c r="AC2938" s="3">
        <v>5.0000000000000001E-4</v>
      </c>
      <c r="AD2938" s="2" t="s">
        <v>708</v>
      </c>
      <c r="AI2938" s="3">
        <v>5.9999999999999995E-4</v>
      </c>
      <c r="AJ2938" s="2" t="s">
        <v>708</v>
      </c>
    </row>
    <row r="2939" spans="1:36" x14ac:dyDescent="0.25">
      <c r="A2939" s="2" t="s">
        <v>1557</v>
      </c>
      <c r="B2939" s="2" t="s">
        <v>1659</v>
      </c>
      <c r="C2939" s="2" t="s">
        <v>1620</v>
      </c>
      <c r="D2939" s="4">
        <f t="shared" si="50"/>
        <v>101</v>
      </c>
      <c r="W2939" s="2">
        <v>1.8700000000000001E-2</v>
      </c>
      <c r="AC2939" s="2">
        <v>1.9E-2</v>
      </c>
      <c r="AD2939" s="2" t="s">
        <v>708</v>
      </c>
    </row>
    <row r="2940" spans="1:36" x14ac:dyDescent="0.25">
      <c r="A2940" s="2" t="s">
        <v>1557</v>
      </c>
      <c r="B2940" s="2" t="s">
        <v>1658</v>
      </c>
      <c r="C2940" s="2" t="s">
        <v>1620</v>
      </c>
      <c r="D2940" s="4">
        <f t="shared" si="50"/>
        <v>102</v>
      </c>
      <c r="W2940" s="2">
        <v>3.0000000000000001E-3</v>
      </c>
      <c r="Z2940" s="2">
        <v>3.0000000000000001E-3</v>
      </c>
      <c r="AA2940" s="2" t="s">
        <v>708</v>
      </c>
      <c r="AC2940" s="2">
        <v>3.0000000000000001E-3</v>
      </c>
      <c r="AD2940" s="2" t="s">
        <v>708</v>
      </c>
      <c r="AF2940" s="2">
        <v>0.2</v>
      </c>
      <c r="AG2940" s="2" t="s">
        <v>708</v>
      </c>
    </row>
    <row r="2941" spans="1:36" x14ac:dyDescent="0.25">
      <c r="A2941" s="2" t="s">
        <v>1557</v>
      </c>
      <c r="B2941" s="2" t="s">
        <v>1657</v>
      </c>
      <c r="C2941" s="2" t="s">
        <v>1620</v>
      </c>
      <c r="D2941" s="4">
        <f t="shared" si="50"/>
        <v>103</v>
      </c>
      <c r="Z2941" s="2">
        <v>7.4000000000000003E-3</v>
      </c>
      <c r="AB2941" s="2" t="s">
        <v>1656</v>
      </c>
      <c r="AC2941" s="2">
        <v>7.4000000000000003E-3</v>
      </c>
      <c r="AD2941" s="2" t="s">
        <v>708</v>
      </c>
    </row>
    <row r="2942" spans="1:36" x14ac:dyDescent="0.25">
      <c r="A2942" s="2" t="s">
        <v>1557</v>
      </c>
      <c r="B2942" s="2" t="s">
        <v>1655</v>
      </c>
      <c r="C2942" s="2" t="s">
        <v>1620</v>
      </c>
      <c r="D2942" s="4">
        <f t="shared" si="50"/>
        <v>105</v>
      </c>
      <c r="W2942" s="2">
        <v>2.5600000000000001E-2</v>
      </c>
      <c r="Z2942" s="2">
        <v>2.5600000000000001E-2</v>
      </c>
      <c r="AA2942" s="2" t="s">
        <v>708</v>
      </c>
      <c r="AC2942" s="2">
        <v>2.5600000000000001E-2</v>
      </c>
      <c r="AD2942" s="2" t="s">
        <v>708</v>
      </c>
      <c r="AF2942" s="2">
        <v>0.14000000000000001</v>
      </c>
    </row>
    <row r="2943" spans="1:36" x14ac:dyDescent="0.25">
      <c r="A2943" s="2" t="s">
        <v>1557</v>
      </c>
      <c r="B2943" s="2" t="s">
        <v>1654</v>
      </c>
      <c r="C2943" s="2" t="s">
        <v>1620</v>
      </c>
      <c r="D2943" s="4">
        <f t="shared" si="50"/>
        <v>110</v>
      </c>
      <c r="Z2943" s="2">
        <v>0.04</v>
      </c>
      <c r="AC2943" s="2">
        <v>0.04</v>
      </c>
      <c r="AD2943" s="2" t="s">
        <v>708</v>
      </c>
      <c r="AF2943" s="2">
        <v>0.04</v>
      </c>
      <c r="AG2943" s="2" t="s">
        <v>708</v>
      </c>
      <c r="AI2943" s="2">
        <v>0.04</v>
      </c>
      <c r="AJ2943" s="2" t="s">
        <v>708</v>
      </c>
    </row>
    <row r="2944" spans="1:36" x14ac:dyDescent="0.25">
      <c r="A2944" s="2" t="s">
        <v>1557</v>
      </c>
      <c r="B2944" s="2" t="s">
        <v>1653</v>
      </c>
      <c r="C2944" s="2" t="s">
        <v>1620</v>
      </c>
      <c r="D2944" s="4">
        <f t="shared" si="50"/>
        <v>112</v>
      </c>
      <c r="Z2944" s="2">
        <v>2E-3</v>
      </c>
      <c r="AF2944" s="2">
        <v>9.7999999999999997E-3</v>
      </c>
    </row>
    <row r="2945" spans="1:36" x14ac:dyDescent="0.25">
      <c r="A2945" s="2" t="s">
        <v>1557</v>
      </c>
      <c r="B2945" s="2" t="s">
        <v>1652</v>
      </c>
      <c r="C2945" s="2" t="s">
        <v>1620</v>
      </c>
      <c r="D2945" s="4">
        <f t="shared" si="50"/>
        <v>108</v>
      </c>
      <c r="Z2945" s="2">
        <v>1.3280000000000001</v>
      </c>
      <c r="AA2945" s="2" t="s">
        <v>708</v>
      </c>
      <c r="AC2945" s="2">
        <v>0.64</v>
      </c>
      <c r="AF2945" s="2">
        <v>0.64</v>
      </c>
      <c r="AG2945" s="2" t="s">
        <v>708</v>
      </c>
      <c r="AI2945" s="2">
        <v>0.85299999999999998</v>
      </c>
    </row>
    <row r="2946" spans="1:36" x14ac:dyDescent="0.25">
      <c r="A2946" s="2" t="s">
        <v>1557</v>
      </c>
      <c r="B2946" s="2" t="s">
        <v>1651</v>
      </c>
      <c r="C2946" s="2" t="s">
        <v>1620</v>
      </c>
      <c r="D2946" s="4">
        <f t="shared" si="50"/>
        <v>118</v>
      </c>
      <c r="W2946" s="2">
        <v>0.50700000000000001</v>
      </c>
      <c r="Z2946" s="2">
        <v>0.23100000000000001</v>
      </c>
      <c r="AC2946" s="2">
        <v>0.42020000000000002</v>
      </c>
    </row>
    <row r="2947" spans="1:36" x14ac:dyDescent="0.25">
      <c r="A2947" s="2" t="s">
        <v>1557</v>
      </c>
      <c r="B2947" s="2" t="s">
        <v>1650</v>
      </c>
      <c r="C2947" s="2" t="s">
        <v>1620</v>
      </c>
      <c r="D2947" s="4">
        <f t="shared" si="50"/>
        <v>113</v>
      </c>
    </row>
    <row r="2948" spans="1:36" x14ac:dyDescent="0.25">
      <c r="A2948" s="2" t="s">
        <v>1557</v>
      </c>
      <c r="B2948" s="2" t="s">
        <v>1649</v>
      </c>
      <c r="C2948" s="2" t="s">
        <v>1620</v>
      </c>
      <c r="D2948" s="4">
        <f t="shared" si="50"/>
        <v>120</v>
      </c>
    </row>
    <row r="2949" spans="1:36" x14ac:dyDescent="0.25">
      <c r="A2949" s="2" t="s">
        <v>1557</v>
      </c>
      <c r="B2949" s="2" t="s">
        <v>1648</v>
      </c>
      <c r="C2949" s="2" t="s">
        <v>1620</v>
      </c>
      <c r="D2949" s="4">
        <f t="shared" si="50"/>
        <v>121</v>
      </c>
      <c r="AF2949" s="2">
        <v>4.7300000000000002E-2</v>
      </c>
    </row>
    <row r="2950" spans="1:36" x14ac:dyDescent="0.25">
      <c r="A2950" s="2" t="s">
        <v>1557</v>
      </c>
      <c r="B2950" s="2" t="s">
        <v>1647</v>
      </c>
      <c r="C2950" s="2" t="s">
        <v>1620</v>
      </c>
      <c r="D2950" s="4">
        <f t="shared" si="50"/>
        <v>131</v>
      </c>
      <c r="W2950" s="2">
        <v>4.3E-3</v>
      </c>
      <c r="Z2950" s="2">
        <v>4.3E-3</v>
      </c>
      <c r="AA2950" s="2" t="s">
        <v>708</v>
      </c>
      <c r="AC2950" s="2">
        <v>4.3E-3</v>
      </c>
      <c r="AD2950" s="2" t="s">
        <v>708</v>
      </c>
      <c r="AF2950" s="2">
        <v>4.3E-3</v>
      </c>
      <c r="AG2950" s="2" t="s">
        <v>708</v>
      </c>
    </row>
    <row r="2951" spans="1:36" x14ac:dyDescent="0.25">
      <c r="A2951" s="2" t="s">
        <v>1557</v>
      </c>
      <c r="B2951" s="2" t="s">
        <v>1646</v>
      </c>
      <c r="C2951" s="2" t="s">
        <v>1620</v>
      </c>
      <c r="D2951" s="4">
        <f t="shared" si="50"/>
        <v>132</v>
      </c>
      <c r="W2951" s="3">
        <v>4.0000000000000002E-4</v>
      </c>
      <c r="AC2951" s="2">
        <v>1.1999999999999999E-3</v>
      </c>
      <c r="AI2951" s="2">
        <v>1.1999999999999999E-3</v>
      </c>
      <c r="AJ2951" s="2" t="s">
        <v>708</v>
      </c>
    </row>
    <row r="2952" spans="1:36" x14ac:dyDescent="0.25">
      <c r="A2952" s="2" t="s">
        <v>1557</v>
      </c>
      <c r="B2952" s="2" t="s">
        <v>1645</v>
      </c>
      <c r="C2952" s="2" t="s">
        <v>1620</v>
      </c>
      <c r="D2952" s="4">
        <f t="shared" si="50"/>
        <v>141</v>
      </c>
      <c r="AF2952" s="2">
        <v>0</v>
      </c>
      <c r="AG2952" s="2" t="s">
        <v>708</v>
      </c>
    </row>
    <row r="2953" spans="1:36" x14ac:dyDescent="0.25">
      <c r="A2953" s="2" t="s">
        <v>1557</v>
      </c>
      <c r="B2953" s="2" t="s">
        <v>1644</v>
      </c>
      <c r="C2953" s="2" t="s">
        <v>1620</v>
      </c>
      <c r="D2953" s="4">
        <f t="shared" si="50"/>
        <v>28</v>
      </c>
    </row>
    <row r="2954" spans="1:36" x14ac:dyDescent="0.25">
      <c r="A2954" s="2" t="s">
        <v>1557</v>
      </c>
      <c r="B2954" s="2" t="s">
        <v>1643</v>
      </c>
      <c r="C2954" s="2" t="s">
        <v>1620</v>
      </c>
      <c r="D2954" s="4">
        <f t="shared" ref="D2954:D3017" si="51">IF(B2954="","",VALUE(LEFT(B2954,FIND(".|",B2954)-1)))</f>
        <v>149</v>
      </c>
    </row>
    <row r="2955" spans="1:36" x14ac:dyDescent="0.25">
      <c r="A2955" s="2" t="s">
        <v>1557</v>
      </c>
      <c r="B2955" s="2" t="s">
        <v>1642</v>
      </c>
      <c r="C2955" s="2" t="s">
        <v>1620</v>
      </c>
      <c r="D2955" s="4">
        <f t="shared" si="51"/>
        <v>299</v>
      </c>
    </row>
    <row r="2956" spans="1:36" x14ac:dyDescent="0.25">
      <c r="A2956" s="2" t="s">
        <v>1557</v>
      </c>
      <c r="B2956" s="2" t="s">
        <v>1641</v>
      </c>
      <c r="C2956" s="2" t="s">
        <v>1620</v>
      </c>
      <c r="D2956" s="4">
        <f t="shared" si="51"/>
        <v>221</v>
      </c>
      <c r="Z2956" s="2">
        <v>3.4000000000000002E-2</v>
      </c>
      <c r="AC2956" s="2">
        <v>3.4000000000000002E-2</v>
      </c>
      <c r="AD2956" s="2" t="s">
        <v>708</v>
      </c>
      <c r="AF2956" s="2">
        <v>0.109</v>
      </c>
    </row>
    <row r="2957" spans="1:36" x14ac:dyDescent="0.25">
      <c r="A2957" s="2" t="s">
        <v>1557</v>
      </c>
      <c r="B2957" s="2" t="s">
        <v>1640</v>
      </c>
      <c r="C2957" s="2" t="s">
        <v>1620</v>
      </c>
      <c r="D2957" s="4">
        <f t="shared" si="51"/>
        <v>165</v>
      </c>
    </row>
    <row r="2958" spans="1:36" x14ac:dyDescent="0.25">
      <c r="A2958" s="2" t="s">
        <v>1557</v>
      </c>
      <c r="B2958" s="2" t="s">
        <v>1639</v>
      </c>
      <c r="C2958" s="2" t="s">
        <v>1620</v>
      </c>
      <c r="D2958" s="4">
        <f t="shared" si="51"/>
        <v>168</v>
      </c>
    </row>
    <row r="2959" spans="1:36" x14ac:dyDescent="0.25">
      <c r="A2959" s="2" t="s">
        <v>1557</v>
      </c>
      <c r="B2959" s="2" t="s">
        <v>1638</v>
      </c>
      <c r="C2959" s="2" t="s">
        <v>1620</v>
      </c>
      <c r="D2959" s="4">
        <f t="shared" si="51"/>
        <v>171</v>
      </c>
    </row>
    <row r="2960" spans="1:36" x14ac:dyDescent="0.25">
      <c r="A2960" s="2" t="s">
        <v>1557</v>
      </c>
      <c r="B2960" s="2" t="s">
        <v>1637</v>
      </c>
      <c r="C2960" s="2" t="s">
        <v>1620</v>
      </c>
      <c r="D2960" s="4">
        <f t="shared" si="51"/>
        <v>179</v>
      </c>
      <c r="W2960" s="2">
        <v>6.5000000000000002E-2</v>
      </c>
      <c r="Z2960" s="2">
        <v>9.9000000000000005E-2</v>
      </c>
      <c r="AC2960" s="2">
        <v>9.9000000000000005E-2</v>
      </c>
      <c r="AD2960" s="2" t="s">
        <v>708</v>
      </c>
      <c r="AF2960" s="2">
        <v>0.18</v>
      </c>
    </row>
    <row r="2961" spans="1:36" x14ac:dyDescent="0.25">
      <c r="A2961" s="2" t="s">
        <v>1557</v>
      </c>
      <c r="B2961" s="2" t="s">
        <v>1636</v>
      </c>
      <c r="C2961" s="2" t="s">
        <v>1620</v>
      </c>
      <c r="D2961" s="4">
        <f t="shared" si="51"/>
        <v>117</v>
      </c>
      <c r="AC2961" s="3">
        <v>2.0000000000000001E-4</v>
      </c>
      <c r="AD2961" s="2" t="s">
        <v>708</v>
      </c>
      <c r="AF2961" s="3">
        <v>2.0000000000000001E-4</v>
      </c>
      <c r="AG2961" s="2" t="s">
        <v>708</v>
      </c>
    </row>
    <row r="2962" spans="1:36" x14ac:dyDescent="0.25">
      <c r="A2962" s="2" t="s">
        <v>1557</v>
      </c>
      <c r="B2962" s="2" t="s">
        <v>1635</v>
      </c>
      <c r="C2962" s="2" t="s">
        <v>1620</v>
      </c>
      <c r="D2962" s="4">
        <f t="shared" si="51"/>
        <v>194</v>
      </c>
      <c r="Q2962" s="2">
        <v>0.112</v>
      </c>
      <c r="T2962" s="2">
        <v>0.50800000000000001</v>
      </c>
      <c r="W2962" s="2">
        <v>0.68300000000000005</v>
      </c>
      <c r="Z2962" s="2">
        <v>0.72699999999999998</v>
      </c>
      <c r="AC2962" s="2">
        <v>0.86299999999999999</v>
      </c>
      <c r="AF2962" s="2">
        <v>1.0329999999999999</v>
      </c>
      <c r="AH2962" s="2" t="s">
        <v>1634</v>
      </c>
    </row>
    <row r="2963" spans="1:36" x14ac:dyDescent="0.25">
      <c r="A2963" s="2" t="s">
        <v>1557</v>
      </c>
      <c r="B2963" s="2" t="s">
        <v>1633</v>
      </c>
      <c r="C2963" s="2" t="s">
        <v>1620</v>
      </c>
      <c r="D2963" s="4">
        <f t="shared" si="51"/>
        <v>200</v>
      </c>
      <c r="W2963" s="2">
        <v>7.1999999999999998E-3</v>
      </c>
    </row>
    <row r="2964" spans="1:36" x14ac:dyDescent="0.25">
      <c r="A2964" s="2" t="s">
        <v>1557</v>
      </c>
      <c r="B2964" s="2" t="s">
        <v>1632</v>
      </c>
      <c r="C2964" s="2" t="s">
        <v>1620</v>
      </c>
      <c r="D2964" s="4">
        <f t="shared" si="51"/>
        <v>38</v>
      </c>
    </row>
    <row r="2965" spans="1:36" x14ac:dyDescent="0.25">
      <c r="A2965" s="2" t="s">
        <v>1557</v>
      </c>
      <c r="B2965" s="2" t="s">
        <v>1631</v>
      </c>
      <c r="C2965" s="2" t="s">
        <v>1620</v>
      </c>
      <c r="D2965" s="4">
        <f t="shared" si="51"/>
        <v>212</v>
      </c>
    </row>
    <row r="2966" spans="1:36" x14ac:dyDescent="0.25">
      <c r="A2966" s="2" t="s">
        <v>1557</v>
      </c>
      <c r="B2966" s="2" t="s">
        <v>1630</v>
      </c>
      <c r="C2966" s="2" t="s">
        <v>1620</v>
      </c>
      <c r="D2966" s="4">
        <f t="shared" si="51"/>
        <v>208</v>
      </c>
      <c r="AF2966" s="2">
        <v>0</v>
      </c>
      <c r="AG2966" s="2" t="s">
        <v>708</v>
      </c>
      <c r="AH2966" s="2" t="s">
        <v>1629</v>
      </c>
    </row>
    <row r="2967" spans="1:36" x14ac:dyDescent="0.25">
      <c r="A2967" s="2" t="s">
        <v>1557</v>
      </c>
      <c r="B2967" s="2" t="s">
        <v>1628</v>
      </c>
      <c r="C2967" s="2" t="s">
        <v>1620</v>
      </c>
      <c r="D2967" s="4">
        <f t="shared" si="51"/>
        <v>216</v>
      </c>
    </row>
    <row r="2968" spans="1:36" x14ac:dyDescent="0.25">
      <c r="A2968" s="2" t="s">
        <v>1557</v>
      </c>
      <c r="B2968" s="2" t="s">
        <v>1627</v>
      </c>
      <c r="C2968" s="2" t="s">
        <v>1620</v>
      </c>
      <c r="D2968" s="4">
        <f t="shared" si="51"/>
        <v>176</v>
      </c>
    </row>
    <row r="2969" spans="1:36" x14ac:dyDescent="0.25">
      <c r="A2969" s="2" t="s">
        <v>1557</v>
      </c>
      <c r="B2969" s="2" t="s">
        <v>1626</v>
      </c>
      <c r="C2969" s="2" t="s">
        <v>1620</v>
      </c>
      <c r="D2969" s="4">
        <f t="shared" si="51"/>
        <v>223</v>
      </c>
      <c r="W2969" s="3">
        <v>5.0000000000000001E-4</v>
      </c>
      <c r="X2969" s="2" t="s">
        <v>708</v>
      </c>
      <c r="AC2969" s="3">
        <v>5.0000000000000001E-4</v>
      </c>
      <c r="AD2969" s="2" t="s">
        <v>708</v>
      </c>
      <c r="AF2969" s="3">
        <v>5.0000000000000001E-4</v>
      </c>
      <c r="AG2969" s="2" t="s">
        <v>708</v>
      </c>
      <c r="AI2969" s="3">
        <v>5.0000000000000001E-4</v>
      </c>
      <c r="AJ2969" s="2" t="s">
        <v>708</v>
      </c>
    </row>
    <row r="2970" spans="1:36" x14ac:dyDescent="0.25">
      <c r="A2970" s="2" t="s">
        <v>1557</v>
      </c>
      <c r="B2970" s="2" t="s">
        <v>1625</v>
      </c>
      <c r="C2970" s="2" t="s">
        <v>1620</v>
      </c>
      <c r="D2970" s="4">
        <f t="shared" si="51"/>
        <v>213</v>
      </c>
      <c r="AF2970" s="2">
        <v>0</v>
      </c>
    </row>
    <row r="2971" spans="1:36" x14ac:dyDescent="0.25">
      <c r="A2971" s="2" t="s">
        <v>1557</v>
      </c>
      <c r="B2971" s="2" t="s">
        <v>1624</v>
      </c>
      <c r="C2971" s="2" t="s">
        <v>1620</v>
      </c>
      <c r="D2971" s="4">
        <f t="shared" si="51"/>
        <v>225</v>
      </c>
      <c r="W2971" s="2">
        <v>0.16300000000000001</v>
      </c>
      <c r="Z2971" s="2">
        <v>0.38500000000000001</v>
      </c>
      <c r="AC2971" s="2">
        <v>0.38500000000000001</v>
      </c>
      <c r="AD2971" s="2" t="s">
        <v>708</v>
      </c>
      <c r="AF2971" s="2">
        <v>0.95</v>
      </c>
    </row>
    <row r="2972" spans="1:36" x14ac:dyDescent="0.25">
      <c r="A2972" s="2" t="s">
        <v>1557</v>
      </c>
      <c r="B2972" s="2" t="s">
        <v>1623</v>
      </c>
      <c r="C2972" s="2" t="s">
        <v>1620</v>
      </c>
      <c r="D2972" s="4">
        <f t="shared" si="51"/>
        <v>235</v>
      </c>
    </row>
    <row r="2973" spans="1:36" x14ac:dyDescent="0.25">
      <c r="A2973" s="2" t="s">
        <v>1557</v>
      </c>
      <c r="B2973" s="2" t="s">
        <v>1622</v>
      </c>
      <c r="C2973" s="2" t="s">
        <v>1620</v>
      </c>
      <c r="D2973" s="4">
        <f t="shared" si="51"/>
        <v>237</v>
      </c>
    </row>
    <row r="2974" spans="1:36" x14ac:dyDescent="0.25">
      <c r="A2974" s="2" t="s">
        <v>1557</v>
      </c>
      <c r="B2974" s="2" t="s">
        <v>1621</v>
      </c>
      <c r="C2974" s="2" t="s">
        <v>1620</v>
      </c>
      <c r="D2974" s="4">
        <f t="shared" si="51"/>
        <v>249</v>
      </c>
      <c r="W2974" s="2">
        <v>0.01</v>
      </c>
      <c r="AC2974" s="2">
        <v>0.01</v>
      </c>
      <c r="AD2974" s="2" t="s">
        <v>708</v>
      </c>
      <c r="AF2974" s="2">
        <v>2.5100000000000001E-2</v>
      </c>
      <c r="AG2974" s="2" t="s">
        <v>708</v>
      </c>
    </row>
    <row r="2975" spans="1:36" x14ac:dyDescent="0.25">
      <c r="A2975" s="2" t="s">
        <v>1557</v>
      </c>
      <c r="B2975" s="2" t="s">
        <v>1619</v>
      </c>
      <c r="C2975" s="2" t="s">
        <v>1573</v>
      </c>
      <c r="D2975" s="4">
        <f t="shared" si="51"/>
        <v>3</v>
      </c>
    </row>
    <row r="2976" spans="1:36" x14ac:dyDescent="0.25">
      <c r="A2976" s="2" t="s">
        <v>1557</v>
      </c>
      <c r="B2976" s="2" t="s">
        <v>1618</v>
      </c>
      <c r="C2976" s="2" t="s">
        <v>1573</v>
      </c>
      <c r="D2976" s="4">
        <f t="shared" si="51"/>
        <v>6</v>
      </c>
    </row>
    <row r="2977" spans="1:39" x14ac:dyDescent="0.25">
      <c r="A2977" s="2" t="s">
        <v>1557</v>
      </c>
      <c r="B2977" s="2" t="s">
        <v>1617</v>
      </c>
      <c r="C2977" s="2" t="s">
        <v>1573</v>
      </c>
      <c r="D2977" s="4">
        <f t="shared" si="51"/>
        <v>11</v>
      </c>
      <c r="Q2977" s="2">
        <v>2.2000000000000001E-3</v>
      </c>
      <c r="R2977" s="2" t="s">
        <v>708</v>
      </c>
      <c r="T2977" s="2">
        <v>2.2000000000000001E-3</v>
      </c>
      <c r="U2977" s="2" t="s">
        <v>708</v>
      </c>
      <c r="W2977" s="2">
        <v>2.2000000000000001E-3</v>
      </c>
      <c r="Z2977" s="2">
        <v>2.2000000000000001E-3</v>
      </c>
      <c r="AA2977" s="2" t="s">
        <v>708</v>
      </c>
      <c r="AC2977" s="2">
        <v>2.2000000000000001E-3</v>
      </c>
      <c r="AD2977" s="2" t="s">
        <v>708</v>
      </c>
    </row>
    <row r="2978" spans="1:39" x14ac:dyDescent="0.25">
      <c r="A2978" s="2" t="s">
        <v>1557</v>
      </c>
      <c r="B2978" s="2" t="s">
        <v>1616</v>
      </c>
      <c r="C2978" s="2" t="s">
        <v>1573</v>
      </c>
      <c r="D2978" s="4">
        <f t="shared" si="51"/>
        <v>57</v>
      </c>
    </row>
    <row r="2979" spans="1:39" x14ac:dyDescent="0.25">
      <c r="A2979" s="2" t="s">
        <v>1557</v>
      </c>
      <c r="B2979" s="2" t="s">
        <v>1615</v>
      </c>
      <c r="C2979" s="2" t="s">
        <v>1573</v>
      </c>
      <c r="D2979" s="4">
        <f t="shared" si="51"/>
        <v>255</v>
      </c>
    </row>
    <row r="2980" spans="1:39" x14ac:dyDescent="0.25">
      <c r="A2980" s="2" t="s">
        <v>1557</v>
      </c>
      <c r="B2980" s="2" t="s">
        <v>1614</v>
      </c>
      <c r="C2980" s="2" t="s">
        <v>1573</v>
      </c>
      <c r="D2980" s="4">
        <f t="shared" si="51"/>
        <v>80</v>
      </c>
    </row>
    <row r="2981" spans="1:39" x14ac:dyDescent="0.25">
      <c r="A2981" s="2" t="s">
        <v>1557</v>
      </c>
      <c r="B2981" s="2" t="s">
        <v>1613</v>
      </c>
      <c r="C2981" s="2" t="s">
        <v>1573</v>
      </c>
      <c r="D2981" s="4">
        <f t="shared" si="51"/>
        <v>27</v>
      </c>
    </row>
    <row r="2982" spans="1:39" x14ac:dyDescent="0.25">
      <c r="A2982" s="2" t="s">
        <v>1557</v>
      </c>
      <c r="B2982" s="2" t="s">
        <v>1612</v>
      </c>
      <c r="C2982" s="2" t="s">
        <v>1573</v>
      </c>
      <c r="D2982" s="4">
        <f t="shared" si="51"/>
        <v>98</v>
      </c>
    </row>
    <row r="2983" spans="1:39" x14ac:dyDescent="0.25">
      <c r="A2983" s="2" t="s">
        <v>1557</v>
      </c>
      <c r="B2983" s="2" t="s">
        <v>1611</v>
      </c>
      <c r="C2983" s="2" t="s">
        <v>1573</v>
      </c>
      <c r="D2983" s="4">
        <f t="shared" si="51"/>
        <v>50</v>
      </c>
      <c r="W2983" s="2">
        <v>3.0000000000000001E-3</v>
      </c>
      <c r="Z2983" s="2">
        <v>3.0000000000000001E-3</v>
      </c>
      <c r="AA2983" s="2" t="s">
        <v>708</v>
      </c>
      <c r="AC2983" s="2">
        <v>3.3500000000000002E-2</v>
      </c>
      <c r="AF2983" s="2">
        <v>3.3500000000000002E-2</v>
      </c>
      <c r="AG2983" s="2" t="s">
        <v>708</v>
      </c>
      <c r="AI2983" s="2">
        <v>3.3500000000000002E-2</v>
      </c>
      <c r="AJ2983" s="2" t="s">
        <v>708</v>
      </c>
      <c r="AL2983" s="2">
        <v>3.3500000000000002E-2</v>
      </c>
      <c r="AM2983" s="2" t="s">
        <v>708</v>
      </c>
    </row>
    <row r="2984" spans="1:39" x14ac:dyDescent="0.25">
      <c r="A2984" s="2" t="s">
        <v>1557</v>
      </c>
      <c r="B2984" s="2" t="s">
        <v>1610</v>
      </c>
      <c r="C2984" s="2" t="s">
        <v>1573</v>
      </c>
      <c r="D2984" s="4">
        <f t="shared" si="51"/>
        <v>167</v>
      </c>
      <c r="Z2984" s="3">
        <v>2.0000000000000001E-4</v>
      </c>
      <c r="AA2984" s="2" t="s">
        <v>708</v>
      </c>
      <c r="AC2984" s="3">
        <v>2.0000000000000001E-4</v>
      </c>
      <c r="AD2984" s="2" t="s">
        <v>708</v>
      </c>
      <c r="AF2984" s="3">
        <v>2.0000000000000001E-4</v>
      </c>
      <c r="AG2984" s="2" t="s">
        <v>708</v>
      </c>
      <c r="AI2984" s="3">
        <v>2.0000000000000001E-4</v>
      </c>
      <c r="AJ2984" s="2" t="s">
        <v>708</v>
      </c>
      <c r="AL2984" s="3">
        <v>2.0000000000000001E-4</v>
      </c>
      <c r="AM2984" s="2" t="s">
        <v>708</v>
      </c>
    </row>
    <row r="2985" spans="1:39" x14ac:dyDescent="0.25">
      <c r="A2985" s="2" t="s">
        <v>1557</v>
      </c>
      <c r="B2985" s="2" t="s">
        <v>1609</v>
      </c>
      <c r="C2985" s="2" t="s">
        <v>1573</v>
      </c>
      <c r="D2985" s="4">
        <f t="shared" si="51"/>
        <v>54</v>
      </c>
      <c r="W2985" s="2">
        <v>1.4999999999999999E-2</v>
      </c>
      <c r="Z2985" s="2">
        <v>1.4999999999999999E-2</v>
      </c>
      <c r="AA2985" s="2" t="s">
        <v>708</v>
      </c>
      <c r="AC2985" s="2">
        <v>1.4999999999999999E-2</v>
      </c>
      <c r="AD2985" s="2" t="s">
        <v>708</v>
      </c>
      <c r="AF2985" s="2">
        <v>1.4999999999999999E-2</v>
      </c>
      <c r="AG2985" s="2" t="s">
        <v>708</v>
      </c>
      <c r="AI2985" s="2">
        <v>1.4999999999999999E-2</v>
      </c>
      <c r="AJ2985" s="2" t="s">
        <v>708</v>
      </c>
    </row>
    <row r="2986" spans="1:39" x14ac:dyDescent="0.25">
      <c r="A2986" s="2" t="s">
        <v>1557</v>
      </c>
      <c r="B2986" s="2" t="s">
        <v>1608</v>
      </c>
      <c r="C2986" s="2" t="s">
        <v>1573</v>
      </c>
      <c r="D2986" s="4">
        <f t="shared" si="51"/>
        <v>63</v>
      </c>
    </row>
    <row r="2987" spans="1:39" x14ac:dyDescent="0.25">
      <c r="A2987" s="2" t="s">
        <v>1557</v>
      </c>
      <c r="B2987" s="2" t="s">
        <v>1607</v>
      </c>
      <c r="C2987" s="2" t="s">
        <v>1573</v>
      </c>
      <c r="D2987" s="4">
        <f t="shared" si="51"/>
        <v>64</v>
      </c>
    </row>
    <row r="2988" spans="1:39" x14ac:dyDescent="0.25">
      <c r="A2988" s="2" t="s">
        <v>1557</v>
      </c>
      <c r="B2988" s="2" t="s">
        <v>1606</v>
      </c>
      <c r="C2988" s="2" t="s">
        <v>1573</v>
      </c>
      <c r="D2988" s="4">
        <f t="shared" si="51"/>
        <v>67</v>
      </c>
      <c r="Q2988" s="3">
        <v>1E-4</v>
      </c>
      <c r="R2988" s="2" t="s">
        <v>708</v>
      </c>
      <c r="T2988" s="3">
        <v>1E-4</v>
      </c>
      <c r="U2988" s="2" t="s">
        <v>708</v>
      </c>
      <c r="W2988" s="3">
        <v>1E-4</v>
      </c>
      <c r="Z2988" s="3">
        <v>1E-4</v>
      </c>
      <c r="AA2988" s="2" t="s">
        <v>708</v>
      </c>
      <c r="AC2988" s="3">
        <v>1E-4</v>
      </c>
      <c r="AD2988" s="2" t="s">
        <v>708</v>
      </c>
      <c r="AF2988" s="3">
        <v>1E-4</v>
      </c>
      <c r="AG2988" s="2" t="s">
        <v>708</v>
      </c>
    </row>
    <row r="2989" spans="1:39" x14ac:dyDescent="0.25">
      <c r="A2989" s="2" t="s">
        <v>1557</v>
      </c>
      <c r="B2989" s="2" t="s">
        <v>1605</v>
      </c>
      <c r="C2989" s="2" t="s">
        <v>1573</v>
      </c>
      <c r="D2989" s="4">
        <f t="shared" si="51"/>
        <v>68</v>
      </c>
      <c r="Q2989" s="2">
        <v>1.17E-2</v>
      </c>
      <c r="R2989" s="2" t="s">
        <v>708</v>
      </c>
      <c r="T2989" s="2">
        <v>1.17E-2</v>
      </c>
      <c r="U2989" s="2" t="s">
        <v>708</v>
      </c>
      <c r="W2989" s="2">
        <v>1.17E-2</v>
      </c>
      <c r="Z2989" s="2">
        <v>1.17E-2</v>
      </c>
      <c r="AA2989" s="2" t="s">
        <v>708</v>
      </c>
      <c r="AC2989" s="2">
        <v>1.17E-2</v>
      </c>
      <c r="AD2989" s="2" t="s">
        <v>708</v>
      </c>
      <c r="AF2989" s="2">
        <v>1.17E-2</v>
      </c>
      <c r="AG2989" s="2" t="s">
        <v>708</v>
      </c>
      <c r="AI2989" s="2">
        <v>1.17E-2</v>
      </c>
      <c r="AJ2989" s="2" t="s">
        <v>708</v>
      </c>
    </row>
    <row r="2990" spans="1:39" x14ac:dyDescent="0.25">
      <c r="A2990" s="2" t="s">
        <v>1557</v>
      </c>
      <c r="B2990" s="2" t="s">
        <v>1604</v>
      </c>
      <c r="C2990" s="2" t="s">
        <v>1573</v>
      </c>
      <c r="D2990" s="4">
        <f t="shared" si="51"/>
        <v>79</v>
      </c>
    </row>
    <row r="2991" spans="1:39" x14ac:dyDescent="0.25">
      <c r="A2991" s="2" t="s">
        <v>1557</v>
      </c>
      <c r="B2991" s="2" t="s">
        <v>1603</v>
      </c>
      <c r="C2991" s="2" t="s">
        <v>1573</v>
      </c>
      <c r="D2991" s="4">
        <f t="shared" si="51"/>
        <v>84</v>
      </c>
      <c r="Q2991" s="2">
        <v>0.01</v>
      </c>
      <c r="R2991" s="2" t="s">
        <v>708</v>
      </c>
      <c r="T2991" s="2">
        <v>0.01</v>
      </c>
      <c r="U2991" s="2" t="s">
        <v>708</v>
      </c>
      <c r="W2991" s="2">
        <v>0.01</v>
      </c>
      <c r="Z2991" s="2">
        <v>0.01</v>
      </c>
      <c r="AA2991" s="2" t="s">
        <v>708</v>
      </c>
      <c r="AC2991" s="2">
        <v>0.01</v>
      </c>
      <c r="AD2991" s="2" t="s">
        <v>708</v>
      </c>
      <c r="AF2991" s="2">
        <v>0.01</v>
      </c>
      <c r="AG2991" s="2" t="s">
        <v>708</v>
      </c>
    </row>
    <row r="2992" spans="1:39" x14ac:dyDescent="0.25">
      <c r="A2992" s="2" t="s">
        <v>1557</v>
      </c>
      <c r="B2992" s="2" t="s">
        <v>1602</v>
      </c>
      <c r="C2992" s="2" t="s">
        <v>1573</v>
      </c>
      <c r="D2992" s="4">
        <f t="shared" si="51"/>
        <v>94</v>
      </c>
    </row>
    <row r="2993" spans="1:39" x14ac:dyDescent="0.25">
      <c r="A2993" s="2" t="s">
        <v>1557</v>
      </c>
      <c r="B2993" s="2" t="s">
        <v>1601</v>
      </c>
      <c r="C2993" s="2" t="s">
        <v>1573</v>
      </c>
      <c r="D2993" s="4">
        <f t="shared" si="51"/>
        <v>97</v>
      </c>
      <c r="W2993" s="3">
        <v>2.0000000000000001E-4</v>
      </c>
      <c r="Z2993" s="3">
        <v>2.0000000000000001E-4</v>
      </c>
      <c r="AA2993" s="2" t="s">
        <v>708</v>
      </c>
      <c r="AC2993" s="3">
        <v>2.0000000000000001E-4</v>
      </c>
      <c r="AD2993" s="2" t="s">
        <v>708</v>
      </c>
      <c r="AF2993" s="3">
        <v>2.0000000000000001E-4</v>
      </c>
      <c r="AG2993" s="2" t="s">
        <v>708</v>
      </c>
      <c r="AI2993" s="3">
        <v>2.0000000000000001E-4</v>
      </c>
      <c r="AJ2993" s="2" t="s">
        <v>708</v>
      </c>
    </row>
    <row r="2994" spans="1:39" x14ac:dyDescent="0.25">
      <c r="A2994" s="2" t="s">
        <v>1557</v>
      </c>
      <c r="B2994" s="2" t="s">
        <v>1600</v>
      </c>
      <c r="C2994" s="2" t="s">
        <v>1573</v>
      </c>
      <c r="D2994" s="4">
        <f t="shared" si="51"/>
        <v>99</v>
      </c>
    </row>
    <row r="2995" spans="1:39" x14ac:dyDescent="0.25">
      <c r="A2995" s="2" t="s">
        <v>1557</v>
      </c>
      <c r="B2995" s="2" t="s">
        <v>1599</v>
      </c>
      <c r="C2995" s="2" t="s">
        <v>1573</v>
      </c>
      <c r="D2995" s="4">
        <f t="shared" si="51"/>
        <v>104</v>
      </c>
      <c r="W2995" s="3">
        <v>2.0000000000000001E-4</v>
      </c>
      <c r="Z2995" s="3">
        <v>2.0000000000000001E-4</v>
      </c>
      <c r="AA2995" s="2" t="s">
        <v>708</v>
      </c>
      <c r="AC2995" s="3">
        <v>2.0000000000000001E-4</v>
      </c>
      <c r="AD2995" s="2" t="s">
        <v>708</v>
      </c>
      <c r="AF2995" s="3">
        <v>2.0000000000000001E-4</v>
      </c>
      <c r="AG2995" s="2" t="s">
        <v>708</v>
      </c>
    </row>
    <row r="2996" spans="1:39" x14ac:dyDescent="0.25">
      <c r="A2996" s="2" t="s">
        <v>1557</v>
      </c>
      <c r="B2996" s="2" t="s">
        <v>1598</v>
      </c>
      <c r="C2996" s="2" t="s">
        <v>1573</v>
      </c>
      <c r="D2996" s="4">
        <f t="shared" si="51"/>
        <v>106</v>
      </c>
      <c r="T2996" s="2">
        <v>0.05</v>
      </c>
      <c r="W2996" s="2">
        <v>9.7299999999999998E-2</v>
      </c>
      <c r="AC2996" s="2">
        <v>9.7299999999999998E-2</v>
      </c>
      <c r="AD2996" s="2" t="s">
        <v>708</v>
      </c>
    </row>
    <row r="2997" spans="1:39" x14ac:dyDescent="0.25">
      <c r="A2997" s="2" t="s">
        <v>1557</v>
      </c>
      <c r="B2997" s="2" t="s">
        <v>1597</v>
      </c>
      <c r="C2997" s="2" t="s">
        <v>1573</v>
      </c>
      <c r="D2997" s="4">
        <f t="shared" si="51"/>
        <v>119</v>
      </c>
    </row>
    <row r="2998" spans="1:39" x14ac:dyDescent="0.25">
      <c r="A2998" s="2" t="s">
        <v>1557</v>
      </c>
      <c r="B2998" s="2" t="s">
        <v>1596</v>
      </c>
      <c r="C2998" s="2" t="s">
        <v>1573</v>
      </c>
      <c r="D2998" s="4">
        <f t="shared" si="51"/>
        <v>125</v>
      </c>
    </row>
    <row r="2999" spans="1:39" x14ac:dyDescent="0.25">
      <c r="A2999" s="2" t="s">
        <v>1557</v>
      </c>
      <c r="B2999" s="2" t="s">
        <v>1595</v>
      </c>
      <c r="C2999" s="2" t="s">
        <v>1573</v>
      </c>
      <c r="D2999" s="4">
        <f t="shared" si="51"/>
        <v>126</v>
      </c>
    </row>
    <row r="3000" spans="1:39" x14ac:dyDescent="0.25">
      <c r="A3000" s="2" t="s">
        <v>1557</v>
      </c>
      <c r="B3000" s="2" t="s">
        <v>1594</v>
      </c>
      <c r="C3000" s="2" t="s">
        <v>1573</v>
      </c>
      <c r="D3000" s="4">
        <f t="shared" si="51"/>
        <v>256</v>
      </c>
    </row>
    <row r="3001" spans="1:39" x14ac:dyDescent="0.25">
      <c r="A3001" s="2" t="s">
        <v>1557</v>
      </c>
      <c r="B3001" s="2" t="s">
        <v>1593</v>
      </c>
      <c r="C3001" s="2" t="s">
        <v>1573</v>
      </c>
      <c r="D3001" s="4">
        <f t="shared" si="51"/>
        <v>134</v>
      </c>
      <c r="W3001" s="2">
        <v>2.4E-2</v>
      </c>
      <c r="Z3001" s="2">
        <v>2.4500000000000001E-2</v>
      </c>
      <c r="AC3001" s="2">
        <v>1.7899999999999999E-2</v>
      </c>
      <c r="AF3001" s="2">
        <v>1.89E-2</v>
      </c>
      <c r="AI3001" s="2">
        <v>1.89E-2</v>
      </c>
      <c r="AJ3001" s="2" t="s">
        <v>708</v>
      </c>
      <c r="AL3001" s="2">
        <v>1.89E-2</v>
      </c>
      <c r="AM3001" s="2" t="s">
        <v>708</v>
      </c>
    </row>
    <row r="3002" spans="1:39" x14ac:dyDescent="0.25">
      <c r="A3002" s="2" t="s">
        <v>1557</v>
      </c>
      <c r="B3002" s="2" t="s">
        <v>1592</v>
      </c>
      <c r="C3002" s="2" t="s">
        <v>1573</v>
      </c>
      <c r="D3002" s="4">
        <f t="shared" si="51"/>
        <v>140</v>
      </c>
    </row>
    <row r="3003" spans="1:39" x14ac:dyDescent="0.25">
      <c r="A3003" s="2" t="s">
        <v>1557</v>
      </c>
      <c r="B3003" s="2" t="s">
        <v>1591</v>
      </c>
      <c r="C3003" s="2" t="s">
        <v>1573</v>
      </c>
      <c r="D3003" s="4">
        <f t="shared" si="51"/>
        <v>273</v>
      </c>
    </row>
    <row r="3004" spans="1:39" x14ac:dyDescent="0.25">
      <c r="A3004" s="2" t="s">
        <v>1557</v>
      </c>
      <c r="B3004" s="2" t="s">
        <v>1590</v>
      </c>
      <c r="C3004" s="2" t="s">
        <v>1573</v>
      </c>
      <c r="D3004" s="4">
        <f t="shared" si="51"/>
        <v>150</v>
      </c>
    </row>
    <row r="3005" spans="1:39" x14ac:dyDescent="0.25">
      <c r="A3005" s="2" t="s">
        <v>1557</v>
      </c>
      <c r="B3005" s="2" t="s">
        <v>1589</v>
      </c>
      <c r="C3005" s="2" t="s">
        <v>1573</v>
      </c>
      <c r="D3005" s="4">
        <f t="shared" si="51"/>
        <v>162</v>
      </c>
      <c r="W3005" s="3">
        <v>1E-4</v>
      </c>
      <c r="Z3005" s="3">
        <v>1E-4</v>
      </c>
      <c r="AA3005" s="2" t="s">
        <v>708</v>
      </c>
      <c r="AC3005" s="3">
        <v>1E-4</v>
      </c>
      <c r="AD3005" s="2" t="s">
        <v>708</v>
      </c>
      <c r="AF3005" s="3">
        <v>1E-4</v>
      </c>
      <c r="AG3005" s="2" t="s">
        <v>708</v>
      </c>
    </row>
    <row r="3006" spans="1:39" x14ac:dyDescent="0.25">
      <c r="A3006" s="2" t="s">
        <v>1557</v>
      </c>
      <c r="B3006" s="2" t="s">
        <v>1588</v>
      </c>
      <c r="C3006" s="2" t="s">
        <v>1573</v>
      </c>
      <c r="D3006" s="4">
        <f t="shared" si="51"/>
        <v>173</v>
      </c>
      <c r="W3006" s="2">
        <v>7.0000000000000001E-3</v>
      </c>
      <c r="Z3006" s="2">
        <v>7.0000000000000001E-3</v>
      </c>
      <c r="AA3006" s="2" t="s">
        <v>708</v>
      </c>
      <c r="AC3006" s="2">
        <v>7.0000000000000001E-3</v>
      </c>
      <c r="AD3006" s="2" t="s">
        <v>708</v>
      </c>
      <c r="AF3006" s="2">
        <v>7.0000000000000001E-3</v>
      </c>
      <c r="AG3006" s="2" t="s">
        <v>708</v>
      </c>
      <c r="AI3006" s="2">
        <v>7.0000000000000001E-3</v>
      </c>
      <c r="AJ3006" s="2" t="s">
        <v>708</v>
      </c>
    </row>
    <row r="3007" spans="1:39" x14ac:dyDescent="0.25">
      <c r="A3007" s="2" t="s">
        <v>1557</v>
      </c>
      <c r="B3007" s="2" t="s">
        <v>1587</v>
      </c>
      <c r="C3007" s="2" t="s">
        <v>1573</v>
      </c>
      <c r="D3007" s="4">
        <f t="shared" si="51"/>
        <v>174</v>
      </c>
      <c r="W3007" s="2">
        <v>1.6000000000000001E-3</v>
      </c>
      <c r="AC3007" s="2">
        <v>1.6000000000000001E-3</v>
      </c>
      <c r="AD3007" s="2" t="s">
        <v>708</v>
      </c>
      <c r="AF3007" s="2">
        <v>1.6000000000000001E-3</v>
      </c>
      <c r="AG3007" s="2" t="s">
        <v>708</v>
      </c>
    </row>
    <row r="3008" spans="1:39" x14ac:dyDescent="0.25">
      <c r="A3008" s="2" t="s">
        <v>1557</v>
      </c>
      <c r="B3008" s="2" t="s">
        <v>1586</v>
      </c>
      <c r="C3008" s="2" t="s">
        <v>1573</v>
      </c>
      <c r="D3008" s="4">
        <f t="shared" si="51"/>
        <v>146</v>
      </c>
    </row>
    <row r="3009" spans="1:39" x14ac:dyDescent="0.25">
      <c r="A3009" s="2" t="s">
        <v>1557</v>
      </c>
      <c r="B3009" s="2" t="s">
        <v>1585</v>
      </c>
      <c r="C3009" s="2" t="s">
        <v>1573</v>
      </c>
      <c r="D3009" s="4">
        <f t="shared" si="51"/>
        <v>183</v>
      </c>
    </row>
    <row r="3010" spans="1:39" x14ac:dyDescent="0.25">
      <c r="A3010" s="2" t="s">
        <v>1557</v>
      </c>
      <c r="B3010" s="2" t="s">
        <v>1584</v>
      </c>
      <c r="C3010" s="2" t="s">
        <v>1573</v>
      </c>
      <c r="D3010" s="4">
        <f t="shared" si="51"/>
        <v>185</v>
      </c>
    </row>
    <row r="3011" spans="1:39" x14ac:dyDescent="0.25">
      <c r="A3011" s="2" t="s">
        <v>1557</v>
      </c>
      <c r="B3011" s="2" t="s">
        <v>1583</v>
      </c>
      <c r="C3011" s="2" t="s">
        <v>1573</v>
      </c>
      <c r="D3011" s="4">
        <f t="shared" si="51"/>
        <v>192</v>
      </c>
    </row>
    <row r="3012" spans="1:39" x14ac:dyDescent="0.25">
      <c r="A3012" s="2" t="s">
        <v>1557</v>
      </c>
      <c r="B3012" s="2" t="s">
        <v>1582</v>
      </c>
      <c r="C3012" s="2" t="s">
        <v>1573</v>
      </c>
      <c r="D3012" s="4">
        <f t="shared" si="51"/>
        <v>272</v>
      </c>
    </row>
    <row r="3013" spans="1:39" x14ac:dyDescent="0.25">
      <c r="A3013" s="2" t="s">
        <v>1557</v>
      </c>
      <c r="B3013" s="2" t="s">
        <v>1581</v>
      </c>
      <c r="C3013" s="2" t="s">
        <v>1573</v>
      </c>
      <c r="D3013" s="4">
        <f t="shared" si="51"/>
        <v>199</v>
      </c>
    </row>
    <row r="3014" spans="1:39" x14ac:dyDescent="0.25">
      <c r="A3014" s="2" t="s">
        <v>1557</v>
      </c>
      <c r="B3014" s="2" t="s">
        <v>1580</v>
      </c>
      <c r="C3014" s="2" t="s">
        <v>1573</v>
      </c>
      <c r="D3014" s="4">
        <f t="shared" si="51"/>
        <v>198</v>
      </c>
    </row>
    <row r="3015" spans="1:39" x14ac:dyDescent="0.25">
      <c r="A3015" s="2" t="s">
        <v>1557</v>
      </c>
      <c r="B3015" s="2" t="s">
        <v>1579</v>
      </c>
      <c r="C3015" s="2" t="s">
        <v>1573</v>
      </c>
      <c r="D3015" s="4">
        <f t="shared" si="51"/>
        <v>203</v>
      </c>
      <c r="W3015" s="2">
        <v>0.1002</v>
      </c>
      <c r="Z3015" s="2">
        <v>0.1002</v>
      </c>
      <c r="AA3015" s="2" t="s">
        <v>708</v>
      </c>
      <c r="AC3015" s="2">
        <v>0.1002</v>
      </c>
      <c r="AD3015" s="2" t="s">
        <v>708</v>
      </c>
      <c r="AF3015" s="2">
        <v>0.1002</v>
      </c>
      <c r="AG3015" s="2" t="s">
        <v>708</v>
      </c>
      <c r="AI3015" s="2">
        <v>0.1002</v>
      </c>
      <c r="AJ3015" s="2" t="s">
        <v>708</v>
      </c>
    </row>
    <row r="3016" spans="1:39" x14ac:dyDescent="0.25">
      <c r="A3016" s="2" t="s">
        <v>1557</v>
      </c>
      <c r="B3016" s="2" t="s">
        <v>1578</v>
      </c>
      <c r="C3016" s="2" t="s">
        <v>1573</v>
      </c>
      <c r="D3016" s="4">
        <f t="shared" si="51"/>
        <v>210</v>
      </c>
      <c r="Q3016" s="3">
        <v>2.0000000000000001E-4</v>
      </c>
      <c r="R3016" s="2" t="s">
        <v>708</v>
      </c>
      <c r="T3016" s="3">
        <v>2.0000000000000001E-4</v>
      </c>
      <c r="U3016" s="2" t="s">
        <v>708</v>
      </c>
      <c r="W3016" s="3">
        <v>2.0000000000000001E-4</v>
      </c>
      <c r="AC3016" s="3">
        <v>2.0000000000000001E-4</v>
      </c>
      <c r="AD3016" s="2" t="s">
        <v>708</v>
      </c>
      <c r="AF3016" s="3">
        <v>2.0000000000000001E-4</v>
      </c>
      <c r="AG3016" s="2" t="s">
        <v>708</v>
      </c>
      <c r="AI3016" s="3">
        <v>2.0000000000000001E-4</v>
      </c>
      <c r="AJ3016" s="2" t="s">
        <v>708</v>
      </c>
    </row>
    <row r="3017" spans="1:39" x14ac:dyDescent="0.25">
      <c r="A3017" s="2" t="s">
        <v>1557</v>
      </c>
      <c r="B3017" s="2" t="s">
        <v>1577</v>
      </c>
      <c r="C3017" s="2" t="s">
        <v>1573</v>
      </c>
      <c r="D3017" s="4">
        <f t="shared" si="51"/>
        <v>211</v>
      </c>
    </row>
    <row r="3018" spans="1:39" x14ac:dyDescent="0.25">
      <c r="A3018" s="2" t="s">
        <v>1557</v>
      </c>
      <c r="B3018" s="2" t="s">
        <v>1576</v>
      </c>
      <c r="C3018" s="2" t="s">
        <v>1573</v>
      </c>
      <c r="D3018" s="4">
        <f t="shared" ref="D3018:D3036" si="52">IF(B3018="","",VALUE(LEFT(B3018,FIND(".|",B3018)-1)))</f>
        <v>154</v>
      </c>
    </row>
    <row r="3019" spans="1:39" x14ac:dyDescent="0.25">
      <c r="A3019" s="2" t="s">
        <v>1557</v>
      </c>
      <c r="B3019" s="2" t="s">
        <v>1575</v>
      </c>
      <c r="C3019" s="2" t="s">
        <v>1573</v>
      </c>
      <c r="D3019" s="4">
        <f t="shared" si="52"/>
        <v>230</v>
      </c>
    </row>
    <row r="3020" spans="1:39" x14ac:dyDescent="0.25">
      <c r="A3020" s="2" t="s">
        <v>1557</v>
      </c>
      <c r="B3020" s="2" t="s">
        <v>1574</v>
      </c>
      <c r="C3020" s="2" t="s">
        <v>1573</v>
      </c>
      <c r="D3020" s="4">
        <f t="shared" si="52"/>
        <v>229</v>
      </c>
      <c r="Q3020" s="2">
        <v>3.3300000000000003E-2</v>
      </c>
      <c r="R3020" s="2" t="s">
        <v>708</v>
      </c>
      <c r="T3020" s="2">
        <v>3.3300000000000003E-2</v>
      </c>
      <c r="U3020" s="2" t="s">
        <v>708</v>
      </c>
      <c r="W3020" s="2">
        <v>3.3300000000000003E-2</v>
      </c>
      <c r="Z3020" s="2">
        <v>3.3300000000000003E-2</v>
      </c>
      <c r="AA3020" s="2" t="s">
        <v>708</v>
      </c>
      <c r="AC3020" s="2">
        <v>3.3300000000000003E-2</v>
      </c>
      <c r="AD3020" s="2" t="s">
        <v>708</v>
      </c>
      <c r="AF3020" s="2">
        <v>3.3300000000000003E-2</v>
      </c>
      <c r="AG3020" s="2" t="s">
        <v>708</v>
      </c>
      <c r="AI3020" s="2">
        <v>3.3300000000000003E-2</v>
      </c>
      <c r="AJ3020" s="2" t="s">
        <v>708</v>
      </c>
    </row>
    <row r="3021" spans="1:39" x14ac:dyDescent="0.25">
      <c r="A3021" s="2" t="s">
        <v>1557</v>
      </c>
      <c r="B3021" s="2" t="s">
        <v>1572</v>
      </c>
      <c r="C3021" s="2" t="s">
        <v>1555</v>
      </c>
      <c r="D3021" s="4">
        <f t="shared" si="52"/>
        <v>10</v>
      </c>
      <c r="W3021" s="2">
        <v>2.98E-2</v>
      </c>
      <c r="Z3021" s="2">
        <v>2.98E-2</v>
      </c>
      <c r="AA3021" s="2" t="s">
        <v>708</v>
      </c>
      <c r="AC3021" s="2">
        <v>2.98E-2</v>
      </c>
      <c r="AD3021" s="2" t="s">
        <v>708</v>
      </c>
      <c r="AF3021" s="2">
        <v>2.98E-2</v>
      </c>
      <c r="AG3021" s="2" t="s">
        <v>708</v>
      </c>
      <c r="AI3021" s="2">
        <v>2.98E-2</v>
      </c>
      <c r="AJ3021" s="2" t="s">
        <v>708</v>
      </c>
      <c r="AL3021" s="2">
        <v>2.98E-2</v>
      </c>
      <c r="AM3021" s="2" t="s">
        <v>708</v>
      </c>
    </row>
    <row r="3022" spans="1:39" x14ac:dyDescent="0.25">
      <c r="A3022" s="2" t="s">
        <v>1557</v>
      </c>
      <c r="B3022" s="2" t="s">
        <v>1571</v>
      </c>
      <c r="C3022" s="2" t="s">
        <v>1555</v>
      </c>
      <c r="D3022" s="4">
        <f t="shared" si="52"/>
        <v>47</v>
      </c>
    </row>
    <row r="3023" spans="1:39" x14ac:dyDescent="0.25">
      <c r="A3023" s="2" t="s">
        <v>1557</v>
      </c>
      <c r="B3023" s="2" t="s">
        <v>1570</v>
      </c>
      <c r="C3023" s="2" t="s">
        <v>1555</v>
      </c>
      <c r="D3023" s="4">
        <f t="shared" si="52"/>
        <v>66</v>
      </c>
    </row>
    <row r="3024" spans="1:39" x14ac:dyDescent="0.25">
      <c r="A3024" s="2" t="s">
        <v>1557</v>
      </c>
      <c r="B3024" s="2" t="s">
        <v>1569</v>
      </c>
      <c r="C3024" s="2" t="s">
        <v>1555</v>
      </c>
      <c r="D3024" s="4">
        <f t="shared" si="52"/>
        <v>83</v>
      </c>
    </row>
    <row r="3025" spans="1:23" x14ac:dyDescent="0.25">
      <c r="A3025" s="2" t="s">
        <v>1557</v>
      </c>
      <c r="B3025" s="2" t="s">
        <v>1568</v>
      </c>
      <c r="C3025" s="2" t="s">
        <v>1555</v>
      </c>
      <c r="D3025" s="4">
        <f t="shared" si="52"/>
        <v>127</v>
      </c>
      <c r="W3025" s="3">
        <v>6.9999999999999999E-4</v>
      </c>
    </row>
    <row r="3026" spans="1:23" x14ac:dyDescent="0.25">
      <c r="A3026" s="2" t="s">
        <v>1557</v>
      </c>
      <c r="B3026" s="2" t="s">
        <v>1567</v>
      </c>
      <c r="C3026" s="2" t="s">
        <v>1555</v>
      </c>
      <c r="D3026" s="4">
        <f t="shared" si="52"/>
        <v>145</v>
      </c>
    </row>
    <row r="3027" spans="1:23" x14ac:dyDescent="0.25">
      <c r="A3027" s="2" t="s">
        <v>1557</v>
      </c>
      <c r="B3027" s="2" t="s">
        <v>1566</v>
      </c>
      <c r="C3027" s="2" t="s">
        <v>1555</v>
      </c>
      <c r="D3027" s="4">
        <f t="shared" si="52"/>
        <v>148</v>
      </c>
    </row>
    <row r="3028" spans="1:23" x14ac:dyDescent="0.25">
      <c r="A3028" s="2" t="s">
        <v>1557</v>
      </c>
      <c r="B3028" s="2" t="s">
        <v>1565</v>
      </c>
      <c r="C3028" s="2" t="s">
        <v>1555</v>
      </c>
      <c r="D3028" s="4">
        <f t="shared" si="52"/>
        <v>156</v>
      </c>
    </row>
    <row r="3029" spans="1:23" x14ac:dyDescent="0.25">
      <c r="A3029" s="2" t="s">
        <v>1557</v>
      </c>
      <c r="B3029" s="2" t="s">
        <v>1564</v>
      </c>
      <c r="C3029" s="2" t="s">
        <v>1555</v>
      </c>
      <c r="D3029" s="4">
        <f t="shared" si="52"/>
        <v>160</v>
      </c>
    </row>
    <row r="3030" spans="1:23" x14ac:dyDescent="0.25">
      <c r="A3030" s="2" t="s">
        <v>1557</v>
      </c>
      <c r="B3030" s="2" t="s">
        <v>1563</v>
      </c>
      <c r="C3030" s="2" t="s">
        <v>1555</v>
      </c>
      <c r="D3030" s="4">
        <f t="shared" si="52"/>
        <v>180</v>
      </c>
    </row>
    <row r="3031" spans="1:23" x14ac:dyDescent="0.25">
      <c r="A3031" s="2" t="s">
        <v>1557</v>
      </c>
      <c r="B3031" s="2" t="s">
        <v>1562</v>
      </c>
      <c r="C3031" s="2" t="s">
        <v>1555</v>
      </c>
      <c r="D3031" s="4">
        <f t="shared" si="52"/>
        <v>244</v>
      </c>
    </row>
    <row r="3032" spans="1:23" x14ac:dyDescent="0.25">
      <c r="A3032" s="2" t="s">
        <v>1557</v>
      </c>
      <c r="B3032" s="2" t="s">
        <v>1561</v>
      </c>
      <c r="C3032" s="2" t="s">
        <v>1555</v>
      </c>
      <c r="D3032" s="4">
        <f t="shared" si="52"/>
        <v>25</v>
      </c>
    </row>
    <row r="3033" spans="1:23" x14ac:dyDescent="0.25">
      <c r="A3033" s="2" t="s">
        <v>1557</v>
      </c>
      <c r="B3033" s="2" t="s">
        <v>1560</v>
      </c>
      <c r="C3033" s="2" t="s">
        <v>1555</v>
      </c>
      <c r="D3033" s="4">
        <f t="shared" si="52"/>
        <v>218</v>
      </c>
    </row>
    <row r="3034" spans="1:23" x14ac:dyDescent="0.25">
      <c r="A3034" s="2" t="s">
        <v>1557</v>
      </c>
      <c r="B3034" s="2" t="s">
        <v>1559</v>
      </c>
      <c r="C3034" s="2" t="s">
        <v>1555</v>
      </c>
      <c r="D3034" s="4">
        <f t="shared" si="52"/>
        <v>219</v>
      </c>
    </row>
    <row r="3035" spans="1:23" x14ac:dyDescent="0.25">
      <c r="A3035" s="2" t="s">
        <v>1557</v>
      </c>
      <c r="B3035" s="2" t="s">
        <v>1558</v>
      </c>
      <c r="C3035" s="2" t="s">
        <v>1555</v>
      </c>
      <c r="D3035" s="4">
        <f t="shared" si="52"/>
        <v>227</v>
      </c>
    </row>
    <row r="3036" spans="1:23" x14ac:dyDescent="0.25">
      <c r="A3036" s="2" t="s">
        <v>1557</v>
      </c>
      <c r="B3036" s="2" t="s">
        <v>1556</v>
      </c>
      <c r="C3036" s="2" t="s">
        <v>1555</v>
      </c>
      <c r="D3036" s="4">
        <f t="shared" si="52"/>
        <v>155</v>
      </c>
    </row>
    <row r="3039" spans="1:23" x14ac:dyDescent="0.25">
      <c r="A3039" s="2" t="s">
        <v>1073</v>
      </c>
    </row>
    <row r="3040" spans="1:23" x14ac:dyDescent="0.25">
      <c r="A3040" s="2" t="s">
        <v>1554</v>
      </c>
    </row>
    <row r="3041" spans="1:1" s="2" customFormat="1" x14ac:dyDescent="0.25">
      <c r="A3041" s="2" t="s">
        <v>1553</v>
      </c>
    </row>
    <row r="3042" spans="1:1" s="2" customFormat="1" x14ac:dyDescent="0.25">
      <c r="A3042" s="2" t="s">
        <v>1552</v>
      </c>
    </row>
    <row r="3043" spans="1:1" s="2" customFormat="1" x14ac:dyDescent="0.25">
      <c r="A3043" s="2" t="s">
        <v>1551</v>
      </c>
    </row>
    <row r="3044" spans="1:1" s="2" customFormat="1" x14ac:dyDescent="0.25">
      <c r="A3044" s="2" t="s">
        <v>1550</v>
      </c>
    </row>
    <row r="3045" spans="1:1" s="2" customFormat="1" x14ac:dyDescent="0.25">
      <c r="A3045" s="2" t="s">
        <v>1549</v>
      </c>
    </row>
    <row r="3046" spans="1:1" s="2" customFormat="1" x14ac:dyDescent="0.25">
      <c r="A3046" s="2" t="s">
        <v>1548</v>
      </c>
    </row>
    <row r="3047" spans="1:1" s="2" customFormat="1" x14ac:dyDescent="0.25">
      <c r="A3047" s="2" t="s">
        <v>1547</v>
      </c>
    </row>
    <row r="3048" spans="1:1" s="2" customFormat="1" x14ac:dyDescent="0.25">
      <c r="A3048" s="2" t="s">
        <v>1546</v>
      </c>
    </row>
    <row r="3049" spans="1:1" s="2" customFormat="1" x14ac:dyDescent="0.25">
      <c r="A3049" s="2" t="s">
        <v>1545</v>
      </c>
    </row>
    <row r="3050" spans="1:1" s="2" customFormat="1" x14ac:dyDescent="0.25">
      <c r="A3050" s="2" t="s">
        <v>1544</v>
      </c>
    </row>
    <row r="3051" spans="1:1" s="2" customFormat="1" x14ac:dyDescent="0.25">
      <c r="A3051" s="2" t="s">
        <v>1543</v>
      </c>
    </row>
    <row r="3052" spans="1:1" s="2" customFormat="1" x14ac:dyDescent="0.25">
      <c r="A3052" s="2" t="s">
        <v>1542</v>
      </c>
    </row>
    <row r="3053" spans="1:1" s="2" customFormat="1" x14ac:dyDescent="0.25">
      <c r="A3053" s="2" t="s">
        <v>1541</v>
      </c>
    </row>
    <row r="3054" spans="1:1" s="2" customFormat="1" x14ac:dyDescent="0.25">
      <c r="A3054" s="2" t="s">
        <v>1540</v>
      </c>
    </row>
    <row r="3055" spans="1:1" s="2" customFormat="1" x14ac:dyDescent="0.25">
      <c r="A3055" s="2" t="s">
        <v>1539</v>
      </c>
    </row>
    <row r="3056" spans="1:1" s="2" customFormat="1" x14ac:dyDescent="0.25">
      <c r="A3056" s="2" t="s">
        <v>1538</v>
      </c>
    </row>
    <row r="3057" spans="1:1" s="2" customFormat="1" x14ac:dyDescent="0.25">
      <c r="A3057" s="2" t="s">
        <v>1537</v>
      </c>
    </row>
    <row r="3058" spans="1:1" s="2" customFormat="1" x14ac:dyDescent="0.25">
      <c r="A3058" s="2" t="s">
        <v>1536</v>
      </c>
    </row>
    <row r="3059" spans="1:1" s="2" customFormat="1" x14ac:dyDescent="0.25">
      <c r="A3059" s="2" t="s">
        <v>1535</v>
      </c>
    </row>
    <row r="3060" spans="1:1" s="2" customFormat="1" x14ac:dyDescent="0.25">
      <c r="A3060" s="2" t="s">
        <v>1534</v>
      </c>
    </row>
    <row r="3061" spans="1:1" s="2" customFormat="1" x14ac:dyDescent="0.25">
      <c r="A3061" s="2" t="s">
        <v>1533</v>
      </c>
    </row>
    <row r="3062" spans="1:1" s="2" customFormat="1" x14ac:dyDescent="0.25">
      <c r="A3062" s="2" t="s">
        <v>1532</v>
      </c>
    </row>
    <row r="3063" spans="1:1" s="2" customFormat="1" x14ac:dyDescent="0.25">
      <c r="A3063" s="2" t="s">
        <v>1531</v>
      </c>
    </row>
    <row r="3064" spans="1:1" s="2" customFormat="1" x14ac:dyDescent="0.25">
      <c r="A3064" s="2" t="s">
        <v>1530</v>
      </c>
    </row>
    <row r="3065" spans="1:1" s="2" customFormat="1" x14ac:dyDescent="0.25">
      <c r="A3065" s="2" t="s">
        <v>1529</v>
      </c>
    </row>
    <row r="3066" spans="1:1" s="2" customFormat="1" x14ac:dyDescent="0.25">
      <c r="A3066" s="2" t="s">
        <v>1528</v>
      </c>
    </row>
    <row r="3067" spans="1:1" s="2" customFormat="1" x14ac:dyDescent="0.25">
      <c r="A3067" s="2" t="s">
        <v>1527</v>
      </c>
    </row>
    <row r="3068" spans="1:1" s="2" customFormat="1" x14ac:dyDescent="0.25">
      <c r="A3068" s="2" t="s">
        <v>1526</v>
      </c>
    </row>
    <row r="3069" spans="1:1" s="2" customFormat="1" x14ac:dyDescent="0.25">
      <c r="A3069" s="2" t="s">
        <v>1525</v>
      </c>
    </row>
    <row r="3070" spans="1:1" s="2" customFormat="1" x14ac:dyDescent="0.25">
      <c r="A3070" s="2" t="s">
        <v>1524</v>
      </c>
    </row>
    <row r="3071" spans="1:1" s="2" customFormat="1" x14ac:dyDescent="0.25">
      <c r="A3071" s="2" t="s">
        <v>1523</v>
      </c>
    </row>
    <row r="3072" spans="1:1" s="2" customFormat="1" x14ac:dyDescent="0.25">
      <c r="A3072" s="2" t="s">
        <v>1522</v>
      </c>
    </row>
    <row r="3073" spans="1:1" s="2" customFormat="1" x14ac:dyDescent="0.25">
      <c r="A3073" s="2" t="s">
        <v>1521</v>
      </c>
    </row>
    <row r="3074" spans="1:1" s="2" customFormat="1" x14ac:dyDescent="0.25">
      <c r="A3074" s="2" t="s">
        <v>1520</v>
      </c>
    </row>
    <row r="3075" spans="1:1" s="2" customFormat="1" x14ac:dyDescent="0.25">
      <c r="A3075" s="2" t="s">
        <v>1519</v>
      </c>
    </row>
    <row r="3076" spans="1:1" s="2" customFormat="1" x14ac:dyDescent="0.25">
      <c r="A3076" s="2" t="s">
        <v>1518</v>
      </c>
    </row>
    <row r="3077" spans="1:1" s="2" customFormat="1" x14ac:dyDescent="0.25">
      <c r="A3077" s="2" t="s">
        <v>1517</v>
      </c>
    </row>
    <row r="3078" spans="1:1" s="2" customFormat="1" x14ac:dyDescent="0.25">
      <c r="A3078" s="2" t="s">
        <v>1516</v>
      </c>
    </row>
    <row r="3079" spans="1:1" s="2" customFormat="1" x14ac:dyDescent="0.25">
      <c r="A3079" s="2" t="s">
        <v>1515</v>
      </c>
    </row>
    <row r="3080" spans="1:1" s="2" customFormat="1" x14ac:dyDescent="0.25">
      <c r="A3080" s="2" t="s">
        <v>1514</v>
      </c>
    </row>
    <row r="3081" spans="1:1" s="2" customFormat="1" x14ac:dyDescent="0.25">
      <c r="A3081" s="2" t="s">
        <v>1513</v>
      </c>
    </row>
    <row r="3082" spans="1:1" s="2" customFormat="1" x14ac:dyDescent="0.25">
      <c r="A3082" s="2" t="s">
        <v>1512</v>
      </c>
    </row>
    <row r="3083" spans="1:1" s="2" customFormat="1" x14ac:dyDescent="0.25">
      <c r="A3083" s="2" t="s">
        <v>1511</v>
      </c>
    </row>
    <row r="3084" spans="1:1" s="2" customFormat="1" x14ac:dyDescent="0.25">
      <c r="A3084" s="2" t="s">
        <v>1510</v>
      </c>
    </row>
    <row r="3085" spans="1:1" s="2" customFormat="1" x14ac:dyDescent="0.25">
      <c r="A3085" s="2" t="s">
        <v>1509</v>
      </c>
    </row>
    <row r="3086" spans="1:1" s="2" customFormat="1" x14ac:dyDescent="0.25">
      <c r="A3086" s="2" t="s">
        <v>1508</v>
      </c>
    </row>
    <row r="3087" spans="1:1" s="2" customFormat="1" x14ac:dyDescent="0.25">
      <c r="A3087" s="2" t="s">
        <v>1507</v>
      </c>
    </row>
    <row r="3088" spans="1:1" s="2" customFormat="1" x14ac:dyDescent="0.25">
      <c r="A3088" s="2" t="s">
        <v>1506</v>
      </c>
    </row>
    <row r="3089" spans="1:1" s="2" customFormat="1" x14ac:dyDescent="0.25">
      <c r="A3089" s="2" t="s">
        <v>1505</v>
      </c>
    </row>
    <row r="3090" spans="1:1" s="2" customFormat="1" x14ac:dyDescent="0.25">
      <c r="A3090" s="2" t="s">
        <v>1504</v>
      </c>
    </row>
    <row r="3091" spans="1:1" s="2" customFormat="1" x14ac:dyDescent="0.25">
      <c r="A3091" s="2" t="s">
        <v>1503</v>
      </c>
    </row>
    <row r="3092" spans="1:1" s="2" customFormat="1" x14ac:dyDescent="0.25">
      <c r="A3092" s="2" t="s">
        <v>1502</v>
      </c>
    </row>
    <row r="3093" spans="1:1" s="2" customFormat="1" x14ac:dyDescent="0.25">
      <c r="A3093" s="2" t="s">
        <v>1501</v>
      </c>
    </row>
    <row r="3094" spans="1:1" s="2" customFormat="1" x14ac:dyDescent="0.25">
      <c r="A3094" s="2" t="s">
        <v>1500</v>
      </c>
    </row>
    <row r="3095" spans="1:1" s="2" customFormat="1" x14ac:dyDescent="0.25">
      <c r="A3095" s="2" t="s">
        <v>1499</v>
      </c>
    </row>
    <row r="3096" spans="1:1" s="2" customFormat="1" x14ac:dyDescent="0.25">
      <c r="A3096" s="2" t="s">
        <v>1498</v>
      </c>
    </row>
    <row r="3097" spans="1:1" s="2" customFormat="1" x14ac:dyDescent="0.25">
      <c r="A3097" s="2" t="s">
        <v>1497</v>
      </c>
    </row>
    <row r="3098" spans="1:1" s="2" customFormat="1" x14ac:dyDescent="0.25">
      <c r="A3098" s="2" t="s">
        <v>1496</v>
      </c>
    </row>
    <row r="3099" spans="1:1" s="2" customFormat="1" x14ac:dyDescent="0.25">
      <c r="A3099" s="2" t="s">
        <v>1495</v>
      </c>
    </row>
    <row r="3100" spans="1:1" s="2" customFormat="1" x14ac:dyDescent="0.25">
      <c r="A3100" s="2" t="s">
        <v>1494</v>
      </c>
    </row>
    <row r="3101" spans="1:1" s="2" customFormat="1" x14ac:dyDescent="0.25">
      <c r="A3101" s="2" t="s">
        <v>1493</v>
      </c>
    </row>
    <row r="3102" spans="1:1" s="2" customFormat="1" x14ac:dyDescent="0.25">
      <c r="A3102" s="2" t="s">
        <v>1492</v>
      </c>
    </row>
    <row r="3103" spans="1:1" s="2" customFormat="1" x14ac:dyDescent="0.25">
      <c r="A3103" s="2" t="s">
        <v>1491</v>
      </c>
    </row>
    <row r="3104" spans="1:1" s="2" customFormat="1" x14ac:dyDescent="0.25">
      <c r="A3104" s="2" t="s">
        <v>1490</v>
      </c>
    </row>
    <row r="3105" spans="1:1" s="2" customFormat="1" x14ac:dyDescent="0.25">
      <c r="A3105" s="2" t="s">
        <v>1489</v>
      </c>
    </row>
    <row r="3106" spans="1:1" s="2" customFormat="1" x14ac:dyDescent="0.25">
      <c r="A3106" s="2" t="s">
        <v>1488</v>
      </c>
    </row>
    <row r="3107" spans="1:1" s="2" customFormat="1" x14ac:dyDescent="0.25">
      <c r="A3107" s="2" t="s">
        <v>1487</v>
      </c>
    </row>
    <row r="3108" spans="1:1" s="2" customFormat="1" x14ac:dyDescent="0.25">
      <c r="A3108" s="2" t="s">
        <v>1486</v>
      </c>
    </row>
    <row r="3109" spans="1:1" s="2" customFormat="1" x14ac:dyDescent="0.25">
      <c r="A3109" s="2" t="s">
        <v>1485</v>
      </c>
    </row>
    <row r="3110" spans="1:1" s="2" customFormat="1" x14ac:dyDescent="0.25">
      <c r="A3110" s="2" t="s">
        <v>1484</v>
      </c>
    </row>
    <row r="3111" spans="1:1" s="2" customFormat="1" x14ac:dyDescent="0.25">
      <c r="A3111" s="2" t="s">
        <v>1483</v>
      </c>
    </row>
    <row r="3112" spans="1:1" s="2" customFormat="1" x14ac:dyDescent="0.25">
      <c r="A3112" s="2" t="s">
        <v>1482</v>
      </c>
    </row>
    <row r="3113" spans="1:1" s="2" customFormat="1" x14ac:dyDescent="0.25">
      <c r="A3113" s="2" t="s">
        <v>1481</v>
      </c>
    </row>
    <row r="3114" spans="1:1" s="2" customFormat="1" x14ac:dyDescent="0.25">
      <c r="A3114" s="2" t="s">
        <v>1480</v>
      </c>
    </row>
    <row r="3115" spans="1:1" s="2" customFormat="1" x14ac:dyDescent="0.25">
      <c r="A3115" s="2" t="s">
        <v>1479</v>
      </c>
    </row>
    <row r="3116" spans="1:1" s="2" customFormat="1" x14ac:dyDescent="0.25">
      <c r="A3116" s="2" t="s">
        <v>1478</v>
      </c>
    </row>
    <row r="3117" spans="1:1" s="2" customFormat="1" x14ac:dyDescent="0.25">
      <c r="A3117" s="2" t="s">
        <v>1477</v>
      </c>
    </row>
    <row r="3118" spans="1:1" s="2" customFormat="1" x14ac:dyDescent="0.25">
      <c r="A3118" s="2" t="s">
        <v>1476</v>
      </c>
    </row>
    <row r="3119" spans="1:1" s="2" customFormat="1" x14ac:dyDescent="0.25">
      <c r="A3119" s="2" t="s">
        <v>1475</v>
      </c>
    </row>
    <row r="3120" spans="1:1" s="2" customFormat="1" x14ac:dyDescent="0.25">
      <c r="A3120" s="2" t="s">
        <v>1474</v>
      </c>
    </row>
    <row r="3121" spans="1:1" s="2" customFormat="1" x14ac:dyDescent="0.25">
      <c r="A3121" s="2" t="s">
        <v>1473</v>
      </c>
    </row>
    <row r="3122" spans="1:1" s="2" customFormat="1" x14ac:dyDescent="0.25">
      <c r="A3122" s="2" t="s">
        <v>1472</v>
      </c>
    </row>
    <row r="3123" spans="1:1" s="2" customFormat="1" x14ac:dyDescent="0.25">
      <c r="A3123" s="2" t="s">
        <v>1471</v>
      </c>
    </row>
    <row r="3124" spans="1:1" s="2" customFormat="1" x14ac:dyDescent="0.25">
      <c r="A3124" s="2" t="s">
        <v>1470</v>
      </c>
    </row>
    <row r="3125" spans="1:1" s="2" customFormat="1" x14ac:dyDescent="0.25">
      <c r="A3125" s="2" t="s">
        <v>1469</v>
      </c>
    </row>
    <row r="3126" spans="1:1" s="2" customFormat="1" x14ac:dyDescent="0.25">
      <c r="A3126" s="2" t="s">
        <v>1468</v>
      </c>
    </row>
    <row r="3127" spans="1:1" s="2" customFormat="1" x14ac:dyDescent="0.25">
      <c r="A3127" s="2" t="s">
        <v>1467</v>
      </c>
    </row>
    <row r="3128" spans="1:1" s="2" customFormat="1" x14ac:dyDescent="0.25">
      <c r="A3128" s="2" t="s">
        <v>1466</v>
      </c>
    </row>
    <row r="3129" spans="1:1" s="2" customFormat="1" x14ac:dyDescent="0.25">
      <c r="A3129" s="2" t="s">
        <v>1465</v>
      </c>
    </row>
    <row r="3130" spans="1:1" s="2" customFormat="1" x14ac:dyDescent="0.25">
      <c r="A3130" s="2" t="s">
        <v>1464</v>
      </c>
    </row>
    <row r="3131" spans="1:1" s="2" customFormat="1" x14ac:dyDescent="0.25">
      <c r="A3131" s="2" t="s">
        <v>1463</v>
      </c>
    </row>
    <row r="3132" spans="1:1" s="2" customFormat="1" x14ac:dyDescent="0.25">
      <c r="A3132" s="2" t="s">
        <v>1462</v>
      </c>
    </row>
    <row r="3133" spans="1:1" s="2" customFormat="1" x14ac:dyDescent="0.25">
      <c r="A3133" s="2" t="s">
        <v>1461</v>
      </c>
    </row>
    <row r="3134" spans="1:1" s="2" customFormat="1" x14ac:dyDescent="0.25">
      <c r="A3134" s="2" t="s">
        <v>1460</v>
      </c>
    </row>
    <row r="3135" spans="1:1" s="2" customFormat="1" x14ac:dyDescent="0.25">
      <c r="A3135" s="2" t="s">
        <v>1459</v>
      </c>
    </row>
    <row r="3136" spans="1:1" s="2" customFormat="1" x14ac:dyDescent="0.25">
      <c r="A3136" s="2" t="s">
        <v>1458</v>
      </c>
    </row>
    <row r="3137" spans="1:1" s="2" customFormat="1" x14ac:dyDescent="0.25">
      <c r="A3137" s="2" t="s">
        <v>1457</v>
      </c>
    </row>
    <row r="3138" spans="1:1" s="2" customFormat="1" x14ac:dyDescent="0.25">
      <c r="A3138" s="2" t="s">
        <v>1456</v>
      </c>
    </row>
    <row r="3139" spans="1:1" s="2" customFormat="1" x14ac:dyDescent="0.25">
      <c r="A3139" s="2" t="s">
        <v>1455</v>
      </c>
    </row>
    <row r="3140" spans="1:1" s="2" customFormat="1" x14ac:dyDescent="0.25">
      <c r="A3140" s="2" t="s">
        <v>1454</v>
      </c>
    </row>
    <row r="3141" spans="1:1" s="2" customFormat="1" x14ac:dyDescent="0.25">
      <c r="A3141" s="2" t="s">
        <v>1453</v>
      </c>
    </row>
    <row r="3142" spans="1:1" s="2" customFormat="1" x14ac:dyDescent="0.25">
      <c r="A3142" s="2" t="s">
        <v>1452</v>
      </c>
    </row>
    <row r="3143" spans="1:1" s="2" customFormat="1" x14ac:dyDescent="0.25">
      <c r="A3143" s="2" t="s">
        <v>1451</v>
      </c>
    </row>
    <row r="3144" spans="1:1" s="2" customFormat="1" x14ac:dyDescent="0.25">
      <c r="A3144" s="2" t="s">
        <v>1450</v>
      </c>
    </row>
    <row r="3145" spans="1:1" s="2" customFormat="1" x14ac:dyDescent="0.25">
      <c r="A3145" s="2" t="s">
        <v>1449</v>
      </c>
    </row>
    <row r="3146" spans="1:1" s="2" customFormat="1" x14ac:dyDescent="0.25">
      <c r="A3146" s="2" t="s">
        <v>1448</v>
      </c>
    </row>
    <row r="3147" spans="1:1" s="2" customFormat="1" x14ac:dyDescent="0.25">
      <c r="A3147" s="2" t="s">
        <v>1447</v>
      </c>
    </row>
    <row r="3148" spans="1:1" s="2" customFormat="1" x14ac:dyDescent="0.25">
      <c r="A3148" s="2" t="s">
        <v>1446</v>
      </c>
    </row>
    <row r="3149" spans="1:1" s="2" customFormat="1" x14ac:dyDescent="0.25">
      <c r="A3149" s="2" t="s">
        <v>1445</v>
      </c>
    </row>
    <row r="3150" spans="1:1" s="2" customFormat="1" x14ac:dyDescent="0.25">
      <c r="A3150" s="2" t="s">
        <v>1444</v>
      </c>
    </row>
    <row r="3151" spans="1:1" s="2" customFormat="1" x14ac:dyDescent="0.25">
      <c r="A3151" s="2" t="s">
        <v>1443</v>
      </c>
    </row>
    <row r="3152" spans="1:1" s="2" customFormat="1" x14ac:dyDescent="0.25">
      <c r="A3152" s="2" t="s">
        <v>1442</v>
      </c>
    </row>
    <row r="3153" spans="1:1" s="2" customFormat="1" x14ac:dyDescent="0.25">
      <c r="A3153" s="2" t="s">
        <v>1441</v>
      </c>
    </row>
    <row r="3154" spans="1:1" s="2" customFormat="1" x14ac:dyDescent="0.25">
      <c r="A3154" s="2" t="s">
        <v>1440</v>
      </c>
    </row>
    <row r="3155" spans="1:1" s="2" customFormat="1" x14ac:dyDescent="0.25">
      <c r="A3155" s="2" t="s">
        <v>1439</v>
      </c>
    </row>
    <row r="3156" spans="1:1" s="2" customFormat="1" x14ac:dyDescent="0.25">
      <c r="A3156" s="2" t="s">
        <v>1438</v>
      </c>
    </row>
    <row r="3157" spans="1:1" s="2" customFormat="1" x14ac:dyDescent="0.25">
      <c r="A3157" s="2" t="s">
        <v>1437</v>
      </c>
    </row>
    <row r="3158" spans="1:1" s="2" customFormat="1" x14ac:dyDescent="0.25">
      <c r="A3158" s="2" t="s">
        <v>1436</v>
      </c>
    </row>
    <row r="3159" spans="1:1" s="2" customFormat="1" x14ac:dyDescent="0.25">
      <c r="A3159" s="2" t="s">
        <v>1435</v>
      </c>
    </row>
    <row r="3160" spans="1:1" s="2" customFormat="1" x14ac:dyDescent="0.25">
      <c r="A3160" s="2" t="s">
        <v>1434</v>
      </c>
    </row>
    <row r="3161" spans="1:1" s="2" customFormat="1" x14ac:dyDescent="0.25">
      <c r="A3161" s="2" t="s">
        <v>1433</v>
      </c>
    </row>
    <row r="3162" spans="1:1" s="2" customFormat="1" x14ac:dyDescent="0.25">
      <c r="A3162" s="2" t="s">
        <v>1432</v>
      </c>
    </row>
    <row r="3163" spans="1:1" s="2" customFormat="1" x14ac:dyDescent="0.25">
      <c r="A3163" s="2" t="s">
        <v>1431</v>
      </c>
    </row>
    <row r="3164" spans="1:1" s="2" customFormat="1" x14ac:dyDescent="0.25">
      <c r="A3164" s="2" t="s">
        <v>1430</v>
      </c>
    </row>
    <row r="3165" spans="1:1" s="2" customFormat="1" x14ac:dyDescent="0.25">
      <c r="A3165" s="2" t="s">
        <v>1429</v>
      </c>
    </row>
    <row r="3166" spans="1:1" s="2" customFormat="1" x14ac:dyDescent="0.25">
      <c r="A3166" s="2" t="s">
        <v>1428</v>
      </c>
    </row>
    <row r="3167" spans="1:1" s="2" customFormat="1" x14ac:dyDescent="0.25">
      <c r="A3167" s="2" t="s">
        <v>1427</v>
      </c>
    </row>
    <row r="3168" spans="1:1" s="2" customFormat="1" x14ac:dyDescent="0.25">
      <c r="A3168" s="2" t="s">
        <v>1426</v>
      </c>
    </row>
    <row r="3169" spans="1:1" s="2" customFormat="1" x14ac:dyDescent="0.25">
      <c r="A3169" s="2" t="s">
        <v>1425</v>
      </c>
    </row>
    <row r="3170" spans="1:1" s="2" customFormat="1" x14ac:dyDescent="0.25">
      <c r="A3170" s="2" t="s">
        <v>1424</v>
      </c>
    </row>
    <row r="3171" spans="1:1" s="2" customFormat="1" x14ac:dyDescent="0.25">
      <c r="A3171" s="2" t="s">
        <v>1423</v>
      </c>
    </row>
    <row r="3172" spans="1:1" s="2" customFormat="1" x14ac:dyDescent="0.25">
      <c r="A3172" s="2" t="s">
        <v>1422</v>
      </c>
    </row>
    <row r="3173" spans="1:1" s="2" customFormat="1" x14ac:dyDescent="0.25">
      <c r="A3173" s="2" t="s">
        <v>1421</v>
      </c>
    </row>
    <row r="3174" spans="1:1" s="2" customFormat="1" x14ac:dyDescent="0.25">
      <c r="A3174" s="2" t="s">
        <v>1420</v>
      </c>
    </row>
    <row r="3175" spans="1:1" s="2" customFormat="1" x14ac:dyDescent="0.25">
      <c r="A3175" s="2" t="s">
        <v>1419</v>
      </c>
    </row>
    <row r="3176" spans="1:1" s="2" customFormat="1" x14ac:dyDescent="0.25">
      <c r="A3176" s="2" t="s">
        <v>1418</v>
      </c>
    </row>
    <row r="3177" spans="1:1" s="2" customFormat="1" x14ac:dyDescent="0.25">
      <c r="A3177" s="2" t="s">
        <v>1417</v>
      </c>
    </row>
    <row r="3178" spans="1:1" s="2" customFormat="1" x14ac:dyDescent="0.25">
      <c r="A3178" s="2" t="s">
        <v>1416</v>
      </c>
    </row>
    <row r="3179" spans="1:1" s="2" customFormat="1" x14ac:dyDescent="0.25">
      <c r="A3179" s="2" t="s">
        <v>1415</v>
      </c>
    </row>
    <row r="3180" spans="1:1" s="2" customFormat="1" x14ac:dyDescent="0.25">
      <c r="A3180" s="2" t="s">
        <v>1414</v>
      </c>
    </row>
    <row r="3181" spans="1:1" s="2" customFormat="1" x14ac:dyDescent="0.25">
      <c r="A3181" s="2" t="s">
        <v>1413</v>
      </c>
    </row>
    <row r="3182" spans="1:1" s="2" customFormat="1" x14ac:dyDescent="0.25">
      <c r="A3182" s="2" t="s">
        <v>1412</v>
      </c>
    </row>
    <row r="3183" spans="1:1" s="2" customFormat="1" x14ac:dyDescent="0.25">
      <c r="A3183" s="2" t="s">
        <v>1411</v>
      </c>
    </row>
    <row r="3184" spans="1:1" s="2" customFormat="1" x14ac:dyDescent="0.25">
      <c r="A3184" s="2" t="s">
        <v>1410</v>
      </c>
    </row>
    <row r="3185" spans="1:1" s="2" customFormat="1" x14ac:dyDescent="0.25">
      <c r="A3185" s="2" t="s">
        <v>1409</v>
      </c>
    </row>
    <row r="3186" spans="1:1" s="2" customFormat="1" x14ac:dyDescent="0.25">
      <c r="A3186" s="2" t="s">
        <v>1408</v>
      </c>
    </row>
    <row r="3187" spans="1:1" s="2" customFormat="1" x14ac:dyDescent="0.25">
      <c r="A3187" s="2" t="s">
        <v>1407</v>
      </c>
    </row>
    <row r="3188" spans="1:1" s="2" customFormat="1" x14ac:dyDescent="0.25">
      <c r="A3188" s="2" t="s">
        <v>1406</v>
      </c>
    </row>
    <row r="3189" spans="1:1" s="2" customFormat="1" x14ac:dyDescent="0.25">
      <c r="A3189" s="2" t="s">
        <v>1405</v>
      </c>
    </row>
    <row r="3190" spans="1:1" s="2" customFormat="1" x14ac:dyDescent="0.25">
      <c r="A3190" s="2" t="s">
        <v>1404</v>
      </c>
    </row>
    <row r="3191" spans="1:1" s="2" customFormat="1" x14ac:dyDescent="0.25">
      <c r="A3191" s="2" t="s">
        <v>1403</v>
      </c>
    </row>
    <row r="3192" spans="1:1" s="2" customFormat="1" x14ac:dyDescent="0.25">
      <c r="A3192" s="2" t="s">
        <v>1402</v>
      </c>
    </row>
    <row r="3193" spans="1:1" s="2" customFormat="1" x14ac:dyDescent="0.25">
      <c r="A3193" s="2" t="s">
        <v>1401</v>
      </c>
    </row>
    <row r="3194" spans="1:1" s="2" customFormat="1" x14ac:dyDescent="0.25">
      <c r="A3194" s="2" t="s">
        <v>1400</v>
      </c>
    </row>
    <row r="3195" spans="1:1" s="2" customFormat="1" x14ac:dyDescent="0.25">
      <c r="A3195" s="2" t="s">
        <v>1399</v>
      </c>
    </row>
    <row r="3196" spans="1:1" s="2" customFormat="1" x14ac:dyDescent="0.25">
      <c r="A3196" s="2" t="s">
        <v>1398</v>
      </c>
    </row>
    <row r="3197" spans="1:1" s="2" customFormat="1" x14ac:dyDescent="0.25">
      <c r="A3197" s="2" t="s">
        <v>1397</v>
      </c>
    </row>
    <row r="3198" spans="1:1" s="2" customFormat="1" x14ac:dyDescent="0.25">
      <c r="A3198" s="2" t="s">
        <v>1396</v>
      </c>
    </row>
    <row r="3199" spans="1:1" s="2" customFormat="1" x14ac:dyDescent="0.25">
      <c r="A3199" s="2" t="s">
        <v>1395</v>
      </c>
    </row>
    <row r="3200" spans="1:1" s="2" customFormat="1" x14ac:dyDescent="0.25">
      <c r="A3200" s="2" t="s">
        <v>1394</v>
      </c>
    </row>
    <row r="3201" spans="1:1" s="2" customFormat="1" x14ac:dyDescent="0.25">
      <c r="A3201" s="2" t="s">
        <v>1393</v>
      </c>
    </row>
    <row r="3202" spans="1:1" s="2" customFormat="1" x14ac:dyDescent="0.25">
      <c r="A3202" s="2" t="s">
        <v>1392</v>
      </c>
    </row>
    <row r="3203" spans="1:1" s="2" customFormat="1" x14ac:dyDescent="0.25">
      <c r="A3203" s="2" t="s">
        <v>1391</v>
      </c>
    </row>
    <row r="3204" spans="1:1" s="2" customFormat="1" x14ac:dyDescent="0.25">
      <c r="A3204" s="2" t="s">
        <v>1390</v>
      </c>
    </row>
    <row r="3205" spans="1:1" s="2" customFormat="1" x14ac:dyDescent="0.25">
      <c r="A3205" s="2" t="s">
        <v>1389</v>
      </c>
    </row>
    <row r="3206" spans="1:1" s="2" customFormat="1" x14ac:dyDescent="0.25">
      <c r="A3206" s="2" t="s">
        <v>1388</v>
      </c>
    </row>
    <row r="3207" spans="1:1" s="2" customFormat="1" x14ac:dyDescent="0.25">
      <c r="A3207" s="2" t="s">
        <v>1387</v>
      </c>
    </row>
    <row r="3208" spans="1:1" s="2" customFormat="1" x14ac:dyDescent="0.25">
      <c r="A3208" s="2" t="s">
        <v>1386</v>
      </c>
    </row>
    <row r="3209" spans="1:1" s="2" customFormat="1" x14ac:dyDescent="0.25">
      <c r="A3209" s="2" t="s">
        <v>1385</v>
      </c>
    </row>
    <row r="3210" spans="1:1" s="2" customFormat="1" x14ac:dyDescent="0.25">
      <c r="A3210" s="2" t="s">
        <v>1384</v>
      </c>
    </row>
    <row r="3211" spans="1:1" s="2" customFormat="1" x14ac:dyDescent="0.25">
      <c r="A3211" s="2" t="s">
        <v>1383</v>
      </c>
    </row>
    <row r="3212" spans="1:1" s="2" customFormat="1" x14ac:dyDescent="0.25">
      <c r="A3212" s="2" t="s">
        <v>1382</v>
      </c>
    </row>
    <row r="3213" spans="1:1" s="2" customFormat="1" x14ac:dyDescent="0.25">
      <c r="A3213" s="2" t="s">
        <v>1381</v>
      </c>
    </row>
    <row r="3214" spans="1:1" s="2" customFormat="1" x14ac:dyDescent="0.25">
      <c r="A3214" s="2" t="s">
        <v>1380</v>
      </c>
    </row>
    <row r="3215" spans="1:1" s="2" customFormat="1" x14ac:dyDescent="0.25">
      <c r="A3215" s="2" t="s">
        <v>1379</v>
      </c>
    </row>
    <row r="3216" spans="1:1" s="2" customFormat="1" x14ac:dyDescent="0.25">
      <c r="A3216" s="2" t="s">
        <v>1378</v>
      </c>
    </row>
    <row r="3217" spans="1:1" s="2" customFormat="1" x14ac:dyDescent="0.25">
      <c r="A3217" s="2" t="s">
        <v>1377</v>
      </c>
    </row>
    <row r="3218" spans="1:1" s="2" customFormat="1" x14ac:dyDescent="0.25">
      <c r="A3218" s="2" t="s">
        <v>1376</v>
      </c>
    </row>
    <row r="3219" spans="1:1" s="2" customFormat="1" x14ac:dyDescent="0.25">
      <c r="A3219" s="2" t="s">
        <v>1375</v>
      </c>
    </row>
    <row r="3220" spans="1:1" s="2" customFormat="1" x14ac:dyDescent="0.25">
      <c r="A3220" s="2" t="s">
        <v>1374</v>
      </c>
    </row>
    <row r="3221" spans="1:1" s="2" customFormat="1" x14ac:dyDescent="0.25">
      <c r="A3221" s="2" t="s">
        <v>1373</v>
      </c>
    </row>
    <row r="3222" spans="1:1" s="2" customFormat="1" x14ac:dyDescent="0.25">
      <c r="A3222" s="2" t="s">
        <v>1372</v>
      </c>
    </row>
    <row r="3223" spans="1:1" s="2" customFormat="1" x14ac:dyDescent="0.25">
      <c r="A3223" s="2" t="s">
        <v>1371</v>
      </c>
    </row>
    <row r="3224" spans="1:1" s="2" customFormat="1" x14ac:dyDescent="0.25">
      <c r="A3224" s="2" t="s">
        <v>1370</v>
      </c>
    </row>
    <row r="3225" spans="1:1" s="2" customFormat="1" x14ac:dyDescent="0.25">
      <c r="A3225" s="2" t="s">
        <v>1369</v>
      </c>
    </row>
    <row r="3226" spans="1:1" s="2" customFormat="1" x14ac:dyDescent="0.25">
      <c r="A3226" s="2" t="s">
        <v>1368</v>
      </c>
    </row>
    <row r="3227" spans="1:1" s="2" customFormat="1" x14ac:dyDescent="0.25">
      <c r="A3227" s="2" t="s">
        <v>1367</v>
      </c>
    </row>
    <row r="3228" spans="1:1" s="2" customFormat="1" x14ac:dyDescent="0.25">
      <c r="A3228" s="2" t="s">
        <v>1366</v>
      </c>
    </row>
    <row r="3229" spans="1:1" s="2" customFormat="1" x14ac:dyDescent="0.25">
      <c r="A3229" s="2" t="s">
        <v>1365</v>
      </c>
    </row>
    <row r="3230" spans="1:1" s="2" customFormat="1" x14ac:dyDescent="0.25">
      <c r="A3230" s="2" t="s">
        <v>1364</v>
      </c>
    </row>
    <row r="3231" spans="1:1" s="2" customFormat="1" x14ac:dyDescent="0.25">
      <c r="A3231" s="2" t="s">
        <v>1363</v>
      </c>
    </row>
    <row r="3232" spans="1:1" s="2" customFormat="1" x14ac:dyDescent="0.25">
      <c r="A3232" s="2" t="s">
        <v>1362</v>
      </c>
    </row>
    <row r="3233" spans="1:1" s="2" customFormat="1" x14ac:dyDescent="0.25">
      <c r="A3233" s="2" t="s">
        <v>1361</v>
      </c>
    </row>
    <row r="3234" spans="1:1" s="2" customFormat="1" x14ac:dyDescent="0.25">
      <c r="A3234" s="2" t="s">
        <v>1360</v>
      </c>
    </row>
    <row r="3235" spans="1:1" s="2" customFormat="1" x14ac:dyDescent="0.25">
      <c r="A3235" s="2" t="s">
        <v>1359</v>
      </c>
    </row>
    <row r="3236" spans="1:1" s="2" customFormat="1" x14ac:dyDescent="0.25">
      <c r="A3236" s="2" t="s">
        <v>1358</v>
      </c>
    </row>
    <row r="3237" spans="1:1" s="2" customFormat="1" x14ac:dyDescent="0.25">
      <c r="A3237" s="2" t="s">
        <v>1357</v>
      </c>
    </row>
    <row r="3238" spans="1:1" s="2" customFormat="1" x14ac:dyDescent="0.25">
      <c r="A3238" s="2" t="s">
        <v>1356</v>
      </c>
    </row>
    <row r="3239" spans="1:1" s="2" customFormat="1" x14ac:dyDescent="0.25">
      <c r="A3239" s="2" t="s">
        <v>1355</v>
      </c>
    </row>
    <row r="3240" spans="1:1" s="2" customFormat="1" x14ac:dyDescent="0.25">
      <c r="A3240" s="2" t="s">
        <v>1354</v>
      </c>
    </row>
    <row r="3241" spans="1:1" s="2" customFormat="1" x14ac:dyDescent="0.25">
      <c r="A3241" s="2" t="s">
        <v>1353</v>
      </c>
    </row>
    <row r="3242" spans="1:1" s="2" customFormat="1" x14ac:dyDescent="0.25">
      <c r="A3242" s="2" t="s">
        <v>1352</v>
      </c>
    </row>
    <row r="3243" spans="1:1" s="2" customFormat="1" x14ac:dyDescent="0.25">
      <c r="A3243" s="2" t="s">
        <v>1351</v>
      </c>
    </row>
    <row r="3244" spans="1:1" s="2" customFormat="1" x14ac:dyDescent="0.25">
      <c r="A3244" s="2" t="s">
        <v>1350</v>
      </c>
    </row>
    <row r="3245" spans="1:1" s="2" customFormat="1" x14ac:dyDescent="0.25">
      <c r="A3245" s="2" t="s">
        <v>1349</v>
      </c>
    </row>
    <row r="3246" spans="1:1" s="2" customFormat="1" x14ac:dyDescent="0.25">
      <c r="A3246" s="2" t="s">
        <v>1348</v>
      </c>
    </row>
    <row r="3247" spans="1:1" s="2" customFormat="1" x14ac:dyDescent="0.25">
      <c r="A3247" s="2" t="s">
        <v>1347</v>
      </c>
    </row>
    <row r="3248" spans="1:1" s="2" customFormat="1" x14ac:dyDescent="0.25">
      <c r="A3248" s="2" t="s">
        <v>1346</v>
      </c>
    </row>
    <row r="3249" spans="1:1" s="2" customFormat="1" x14ac:dyDescent="0.25">
      <c r="A3249" s="2" t="s">
        <v>1345</v>
      </c>
    </row>
    <row r="3250" spans="1:1" s="2" customFormat="1" x14ac:dyDescent="0.25">
      <c r="A3250" s="2" t="s">
        <v>1344</v>
      </c>
    </row>
    <row r="3251" spans="1:1" s="2" customFormat="1" x14ac:dyDescent="0.25">
      <c r="A3251" s="2" t="s">
        <v>1343</v>
      </c>
    </row>
    <row r="3252" spans="1:1" s="2" customFormat="1" x14ac:dyDescent="0.25">
      <c r="A3252" s="2" t="s">
        <v>1342</v>
      </c>
    </row>
    <row r="3253" spans="1:1" s="2" customFormat="1" x14ac:dyDescent="0.25">
      <c r="A3253" s="2" t="s">
        <v>1341</v>
      </c>
    </row>
    <row r="3254" spans="1:1" s="2" customFormat="1" x14ac:dyDescent="0.25">
      <c r="A3254" s="2" t="s">
        <v>1340</v>
      </c>
    </row>
    <row r="3255" spans="1:1" s="2" customFormat="1" x14ac:dyDescent="0.25">
      <c r="A3255" s="2" t="s">
        <v>1339</v>
      </c>
    </row>
    <row r="3256" spans="1:1" s="2" customFormat="1" x14ac:dyDescent="0.25">
      <c r="A3256" s="2" t="s">
        <v>1338</v>
      </c>
    </row>
    <row r="3257" spans="1:1" s="2" customFormat="1" x14ac:dyDescent="0.25">
      <c r="A3257" s="2" t="s">
        <v>1337</v>
      </c>
    </row>
    <row r="3258" spans="1:1" s="2" customFormat="1" x14ac:dyDescent="0.25">
      <c r="A3258" s="2" t="s">
        <v>1336</v>
      </c>
    </row>
    <row r="3259" spans="1:1" s="2" customFormat="1" x14ac:dyDescent="0.25">
      <c r="A3259" s="2" t="s">
        <v>1335</v>
      </c>
    </row>
    <row r="3260" spans="1:1" s="2" customFormat="1" x14ac:dyDescent="0.25">
      <c r="A3260" s="2" t="s">
        <v>1334</v>
      </c>
    </row>
    <row r="3261" spans="1:1" s="2" customFormat="1" x14ac:dyDescent="0.25">
      <c r="A3261" s="2" t="s">
        <v>1333</v>
      </c>
    </row>
    <row r="3262" spans="1:1" s="2" customFormat="1" x14ac:dyDescent="0.25">
      <c r="A3262" s="2" t="s">
        <v>1332</v>
      </c>
    </row>
    <row r="3263" spans="1:1" s="2" customFormat="1" x14ac:dyDescent="0.25">
      <c r="A3263" s="2" t="s">
        <v>1331</v>
      </c>
    </row>
    <row r="3264" spans="1:1" s="2" customFormat="1" x14ac:dyDescent="0.25">
      <c r="A3264" s="2" t="s">
        <v>1330</v>
      </c>
    </row>
    <row r="3265" spans="1:1" s="2" customFormat="1" x14ac:dyDescent="0.25">
      <c r="A3265" s="2" t="s">
        <v>1329</v>
      </c>
    </row>
    <row r="3266" spans="1:1" s="2" customFormat="1" x14ac:dyDescent="0.25">
      <c r="A3266" s="2" t="s">
        <v>1328</v>
      </c>
    </row>
    <row r="3267" spans="1:1" s="2" customFormat="1" x14ac:dyDescent="0.25">
      <c r="A3267" s="2" t="s">
        <v>1327</v>
      </c>
    </row>
    <row r="3268" spans="1:1" s="2" customFormat="1" x14ac:dyDescent="0.25">
      <c r="A3268" s="2" t="s">
        <v>1326</v>
      </c>
    </row>
    <row r="3269" spans="1:1" s="2" customFormat="1" x14ac:dyDescent="0.25">
      <c r="A3269" s="2" t="s">
        <v>1325</v>
      </c>
    </row>
    <row r="3270" spans="1:1" s="2" customFormat="1" x14ac:dyDescent="0.25">
      <c r="A3270" s="2" t="s">
        <v>1324</v>
      </c>
    </row>
    <row r="3271" spans="1:1" s="2" customFormat="1" x14ac:dyDescent="0.25">
      <c r="A3271" s="2" t="s">
        <v>1323</v>
      </c>
    </row>
    <row r="3272" spans="1:1" s="2" customFormat="1" x14ac:dyDescent="0.25">
      <c r="A3272" s="2" t="s">
        <v>1322</v>
      </c>
    </row>
    <row r="3273" spans="1:1" s="2" customFormat="1" x14ac:dyDescent="0.25">
      <c r="A3273" s="2" t="s">
        <v>1321</v>
      </c>
    </row>
    <row r="3274" spans="1:1" s="2" customFormat="1" x14ac:dyDescent="0.25">
      <c r="A3274" s="2" t="s">
        <v>1320</v>
      </c>
    </row>
    <row r="3275" spans="1:1" s="2" customFormat="1" x14ac:dyDescent="0.25">
      <c r="A3275" s="2" t="s">
        <v>1319</v>
      </c>
    </row>
    <row r="3276" spans="1:1" s="2" customFormat="1" x14ac:dyDescent="0.25">
      <c r="A3276" s="2" t="s">
        <v>1318</v>
      </c>
    </row>
    <row r="3277" spans="1:1" s="2" customFormat="1" x14ac:dyDescent="0.25">
      <c r="A3277" s="2" t="s">
        <v>1317</v>
      </c>
    </row>
    <row r="3278" spans="1:1" s="2" customFormat="1" x14ac:dyDescent="0.25">
      <c r="A3278" s="2" t="s">
        <v>1316</v>
      </c>
    </row>
    <row r="3279" spans="1:1" s="2" customFormat="1" x14ac:dyDescent="0.25">
      <c r="A3279" s="2" t="s">
        <v>1315</v>
      </c>
    </row>
    <row r="3280" spans="1:1" s="2" customFormat="1" x14ac:dyDescent="0.25">
      <c r="A3280" s="2" t="s">
        <v>1314</v>
      </c>
    </row>
    <row r="3281" spans="1:1" s="2" customFormat="1" x14ac:dyDescent="0.25">
      <c r="A3281" s="2" t="s">
        <v>1313</v>
      </c>
    </row>
    <row r="3282" spans="1:1" s="2" customFormat="1" x14ac:dyDescent="0.25">
      <c r="A3282" s="2" t="s">
        <v>1312</v>
      </c>
    </row>
    <row r="3283" spans="1:1" s="2" customFormat="1" x14ac:dyDescent="0.25">
      <c r="A3283" s="2" t="s">
        <v>1311</v>
      </c>
    </row>
    <row r="3284" spans="1:1" s="2" customFormat="1" x14ac:dyDescent="0.25">
      <c r="A3284" s="2" t="s">
        <v>1310</v>
      </c>
    </row>
    <row r="3285" spans="1:1" s="2" customFormat="1" x14ac:dyDescent="0.25">
      <c r="A3285" s="2" t="s">
        <v>1309</v>
      </c>
    </row>
    <row r="3286" spans="1:1" s="2" customFormat="1" x14ac:dyDescent="0.25">
      <c r="A3286" s="2" t="s">
        <v>1308</v>
      </c>
    </row>
    <row r="3287" spans="1:1" s="2" customFormat="1" x14ac:dyDescent="0.25">
      <c r="A3287" s="2" t="s">
        <v>1307</v>
      </c>
    </row>
    <row r="3288" spans="1:1" s="2" customFormat="1" x14ac:dyDescent="0.25">
      <c r="A3288" s="2" t="s">
        <v>1306</v>
      </c>
    </row>
    <row r="3289" spans="1:1" s="2" customFormat="1" x14ac:dyDescent="0.25">
      <c r="A3289" s="2" t="s">
        <v>1305</v>
      </c>
    </row>
    <row r="3290" spans="1:1" s="2" customFormat="1" x14ac:dyDescent="0.25">
      <c r="A3290" s="2" t="s">
        <v>1304</v>
      </c>
    </row>
    <row r="3291" spans="1:1" s="2" customFormat="1" x14ac:dyDescent="0.25">
      <c r="A3291" s="2" t="s">
        <v>1303</v>
      </c>
    </row>
    <row r="3292" spans="1:1" s="2" customFormat="1" x14ac:dyDescent="0.25">
      <c r="A3292" s="2" t="s">
        <v>1302</v>
      </c>
    </row>
    <row r="3293" spans="1:1" s="2" customFormat="1" x14ac:dyDescent="0.25">
      <c r="A3293" s="2" t="s">
        <v>1301</v>
      </c>
    </row>
    <row r="3294" spans="1:1" s="2" customFormat="1" x14ac:dyDescent="0.25">
      <c r="A3294" s="2" t="s">
        <v>1300</v>
      </c>
    </row>
    <row r="3295" spans="1:1" s="2" customFormat="1" x14ac:dyDescent="0.25">
      <c r="A3295" s="2" t="s">
        <v>1299</v>
      </c>
    </row>
    <row r="3296" spans="1:1" s="2" customFormat="1" x14ac:dyDescent="0.25">
      <c r="A3296" s="2" t="s">
        <v>1298</v>
      </c>
    </row>
    <row r="3297" spans="1:1" s="2" customFormat="1" x14ac:dyDescent="0.25">
      <c r="A3297" s="2" t="s">
        <v>1297</v>
      </c>
    </row>
    <row r="3298" spans="1:1" s="2" customFormat="1" x14ac:dyDescent="0.25">
      <c r="A3298" s="2" t="s">
        <v>1296</v>
      </c>
    </row>
    <row r="3299" spans="1:1" s="2" customFormat="1" x14ac:dyDescent="0.25">
      <c r="A3299" s="2" t="s">
        <v>1295</v>
      </c>
    </row>
    <row r="3300" spans="1:1" s="2" customFormat="1" x14ac:dyDescent="0.25">
      <c r="A3300" s="2" t="s">
        <v>1294</v>
      </c>
    </row>
    <row r="3301" spans="1:1" s="2" customFormat="1" x14ac:dyDescent="0.25">
      <c r="A3301" s="2" t="s">
        <v>1293</v>
      </c>
    </row>
    <row r="3302" spans="1:1" s="2" customFormat="1" x14ac:dyDescent="0.25">
      <c r="A3302" s="2" t="s">
        <v>1292</v>
      </c>
    </row>
    <row r="3303" spans="1:1" s="2" customFormat="1" x14ac:dyDescent="0.25">
      <c r="A3303" s="2" t="s">
        <v>1291</v>
      </c>
    </row>
    <row r="3304" spans="1:1" s="2" customFormat="1" x14ac:dyDescent="0.25">
      <c r="A3304" s="2" t="s">
        <v>1290</v>
      </c>
    </row>
    <row r="3305" spans="1:1" s="2" customFormat="1" x14ac:dyDescent="0.25">
      <c r="A3305" s="2" t="s">
        <v>1289</v>
      </c>
    </row>
    <row r="3306" spans="1:1" s="2" customFormat="1" x14ac:dyDescent="0.25">
      <c r="A3306" s="2" t="s">
        <v>1288</v>
      </c>
    </row>
    <row r="3307" spans="1:1" s="2" customFormat="1" x14ac:dyDescent="0.25">
      <c r="A3307" s="2" t="s">
        <v>1287</v>
      </c>
    </row>
    <row r="3308" spans="1:1" s="2" customFormat="1" x14ac:dyDescent="0.25">
      <c r="A3308" s="2" t="s">
        <v>1286</v>
      </c>
    </row>
    <row r="3309" spans="1:1" s="2" customFormat="1" x14ac:dyDescent="0.25">
      <c r="A3309" s="2" t="s">
        <v>1285</v>
      </c>
    </row>
    <row r="3310" spans="1:1" s="2" customFormat="1" x14ac:dyDescent="0.25">
      <c r="A3310" s="2" t="s">
        <v>1284</v>
      </c>
    </row>
    <row r="3311" spans="1:1" s="2" customFormat="1" x14ac:dyDescent="0.25">
      <c r="A3311" s="2" t="s">
        <v>1283</v>
      </c>
    </row>
    <row r="3312" spans="1:1" s="2" customFormat="1" x14ac:dyDescent="0.25">
      <c r="A3312" s="2" t="s">
        <v>1282</v>
      </c>
    </row>
    <row r="3313" spans="1:1" s="2" customFormat="1" x14ac:dyDescent="0.25">
      <c r="A3313" s="2" t="s">
        <v>1281</v>
      </c>
    </row>
    <row r="3314" spans="1:1" s="2" customFormat="1" x14ac:dyDescent="0.25">
      <c r="A3314" s="2" t="s">
        <v>1280</v>
      </c>
    </row>
    <row r="3315" spans="1:1" s="2" customFormat="1" x14ac:dyDescent="0.25">
      <c r="A3315" s="2" t="s">
        <v>1279</v>
      </c>
    </row>
    <row r="3316" spans="1:1" s="2" customFormat="1" x14ac:dyDescent="0.25">
      <c r="A3316" s="2" t="s">
        <v>1278</v>
      </c>
    </row>
    <row r="3317" spans="1:1" s="2" customFormat="1" x14ac:dyDescent="0.25">
      <c r="A3317" s="2" t="s">
        <v>1277</v>
      </c>
    </row>
    <row r="3318" spans="1:1" s="2" customFormat="1" x14ac:dyDescent="0.25">
      <c r="A3318" s="2" t="s">
        <v>1276</v>
      </c>
    </row>
    <row r="3319" spans="1:1" s="2" customFormat="1" x14ac:dyDescent="0.25">
      <c r="A3319" s="2" t="s">
        <v>1275</v>
      </c>
    </row>
    <row r="3320" spans="1:1" s="2" customFormat="1" x14ac:dyDescent="0.25">
      <c r="A3320" s="2" t="s">
        <v>1274</v>
      </c>
    </row>
    <row r="3321" spans="1:1" s="2" customFormat="1" x14ac:dyDescent="0.25">
      <c r="A3321" s="2" t="s">
        <v>1273</v>
      </c>
    </row>
    <row r="3322" spans="1:1" s="2" customFormat="1" x14ac:dyDescent="0.25">
      <c r="A3322" s="2" t="s">
        <v>1272</v>
      </c>
    </row>
    <row r="3323" spans="1:1" s="2" customFormat="1" x14ac:dyDescent="0.25">
      <c r="A3323" s="2" t="s">
        <v>1271</v>
      </c>
    </row>
    <row r="3324" spans="1:1" s="2" customFormat="1" x14ac:dyDescent="0.25">
      <c r="A3324" s="2" t="s">
        <v>1270</v>
      </c>
    </row>
    <row r="3325" spans="1:1" s="2" customFormat="1" x14ac:dyDescent="0.25">
      <c r="A3325" s="2" t="s">
        <v>1269</v>
      </c>
    </row>
    <row r="3326" spans="1:1" s="2" customFormat="1" x14ac:dyDescent="0.25">
      <c r="A3326" s="2" t="s">
        <v>1268</v>
      </c>
    </row>
    <row r="3327" spans="1:1" s="2" customFormat="1" x14ac:dyDescent="0.25">
      <c r="A3327" s="2" t="s">
        <v>1267</v>
      </c>
    </row>
    <row r="3328" spans="1:1" s="2" customFormat="1" x14ac:dyDescent="0.25">
      <c r="A3328" s="2" t="s">
        <v>1266</v>
      </c>
    </row>
    <row r="3329" spans="1:1" s="2" customFormat="1" x14ac:dyDescent="0.25">
      <c r="A3329" s="2" t="s">
        <v>1265</v>
      </c>
    </row>
    <row r="3330" spans="1:1" s="2" customFormat="1" x14ac:dyDescent="0.25">
      <c r="A3330" s="2" t="s">
        <v>1264</v>
      </c>
    </row>
    <row r="3331" spans="1:1" s="2" customFormat="1" x14ac:dyDescent="0.25">
      <c r="A3331" s="2" t="s">
        <v>1263</v>
      </c>
    </row>
    <row r="3332" spans="1:1" s="2" customFormat="1" x14ac:dyDescent="0.25">
      <c r="A3332" s="2" t="s">
        <v>1262</v>
      </c>
    </row>
    <row r="3333" spans="1:1" s="2" customFormat="1" x14ac:dyDescent="0.25">
      <c r="A3333" s="2" t="s">
        <v>1261</v>
      </c>
    </row>
    <row r="3334" spans="1:1" s="2" customFormat="1" x14ac:dyDescent="0.25">
      <c r="A3334" s="2" t="s">
        <v>1260</v>
      </c>
    </row>
    <row r="3335" spans="1:1" s="2" customFormat="1" x14ac:dyDescent="0.25">
      <c r="A3335" s="2" t="s">
        <v>1259</v>
      </c>
    </row>
    <row r="3336" spans="1:1" s="2" customFormat="1" x14ac:dyDescent="0.25">
      <c r="A3336" s="2" t="s">
        <v>1258</v>
      </c>
    </row>
    <row r="3337" spans="1:1" s="2" customFormat="1" x14ac:dyDescent="0.25">
      <c r="A3337" s="2" t="s">
        <v>1257</v>
      </c>
    </row>
    <row r="3338" spans="1:1" s="2" customFormat="1" x14ac:dyDescent="0.25">
      <c r="A3338" s="2" t="s">
        <v>1256</v>
      </c>
    </row>
    <row r="3339" spans="1:1" s="2" customFormat="1" x14ac:dyDescent="0.25">
      <c r="A3339" s="2" t="s">
        <v>1255</v>
      </c>
    </row>
    <row r="3340" spans="1:1" s="2" customFormat="1" x14ac:dyDescent="0.25">
      <c r="A3340" s="2" t="s">
        <v>1254</v>
      </c>
    </row>
    <row r="3341" spans="1:1" s="2" customFormat="1" x14ac:dyDescent="0.25">
      <c r="A3341" s="2" t="s">
        <v>1253</v>
      </c>
    </row>
    <row r="3342" spans="1:1" s="2" customFormat="1" x14ac:dyDescent="0.25">
      <c r="A3342" s="2" t="s">
        <v>1252</v>
      </c>
    </row>
    <row r="3343" spans="1:1" s="2" customFormat="1" x14ac:dyDescent="0.25">
      <c r="A3343" s="2" t="s">
        <v>1251</v>
      </c>
    </row>
    <row r="3344" spans="1:1" s="2" customFormat="1" x14ac:dyDescent="0.25">
      <c r="A3344" s="2" t="s">
        <v>1250</v>
      </c>
    </row>
    <row r="3345" spans="1:1" s="2" customFormat="1" x14ac:dyDescent="0.25">
      <c r="A3345" s="2" t="s">
        <v>1249</v>
      </c>
    </row>
    <row r="3346" spans="1:1" s="2" customFormat="1" x14ac:dyDescent="0.25">
      <c r="A3346" s="2" t="s">
        <v>1248</v>
      </c>
    </row>
    <row r="3347" spans="1:1" s="2" customFormat="1" x14ac:dyDescent="0.25">
      <c r="A3347" s="2" t="s">
        <v>1247</v>
      </c>
    </row>
    <row r="3348" spans="1:1" s="2" customFormat="1" x14ac:dyDescent="0.25">
      <c r="A3348" s="2" t="s">
        <v>1246</v>
      </c>
    </row>
    <row r="3349" spans="1:1" s="2" customFormat="1" x14ac:dyDescent="0.25">
      <c r="A3349" s="2" t="s">
        <v>1245</v>
      </c>
    </row>
    <row r="3350" spans="1:1" s="2" customFormat="1" x14ac:dyDescent="0.25">
      <c r="A3350" s="2" t="s">
        <v>1244</v>
      </c>
    </row>
    <row r="3351" spans="1:1" s="2" customFormat="1" x14ac:dyDescent="0.25">
      <c r="A3351" s="2" t="s">
        <v>1243</v>
      </c>
    </row>
    <row r="3352" spans="1:1" s="2" customFormat="1" x14ac:dyDescent="0.25">
      <c r="A3352" s="2" t="s">
        <v>1242</v>
      </c>
    </row>
    <row r="3353" spans="1:1" s="2" customFormat="1" x14ac:dyDescent="0.25">
      <c r="A3353" s="2" t="s">
        <v>1241</v>
      </c>
    </row>
    <row r="3354" spans="1:1" s="2" customFormat="1" x14ac:dyDescent="0.25">
      <c r="A3354" s="2" t="s">
        <v>1240</v>
      </c>
    </row>
    <row r="3355" spans="1:1" s="2" customFormat="1" x14ac:dyDescent="0.25">
      <c r="A3355" s="2" t="s">
        <v>1239</v>
      </c>
    </row>
    <row r="3356" spans="1:1" s="2" customFormat="1" x14ac:dyDescent="0.25">
      <c r="A3356" s="2" t="s">
        <v>1238</v>
      </c>
    </row>
    <row r="3357" spans="1:1" s="2" customFormat="1" x14ac:dyDescent="0.25">
      <c r="A3357" s="2" t="s">
        <v>1237</v>
      </c>
    </row>
    <row r="3358" spans="1:1" s="2" customFormat="1" x14ac:dyDescent="0.25">
      <c r="A3358" s="2" t="s">
        <v>1236</v>
      </c>
    </row>
    <row r="3359" spans="1:1" s="2" customFormat="1" x14ac:dyDescent="0.25">
      <c r="A3359" s="2" t="s">
        <v>1235</v>
      </c>
    </row>
    <row r="3360" spans="1:1" s="2" customFormat="1" x14ac:dyDescent="0.25">
      <c r="A3360" s="2" t="s">
        <v>1234</v>
      </c>
    </row>
    <row r="3361" spans="1:1" s="2" customFormat="1" x14ac:dyDescent="0.25">
      <c r="A3361" s="2" t="s">
        <v>1233</v>
      </c>
    </row>
    <row r="3362" spans="1:1" s="2" customFormat="1" x14ac:dyDescent="0.25">
      <c r="A3362" s="2" t="s">
        <v>1232</v>
      </c>
    </row>
    <row r="3363" spans="1:1" s="2" customFormat="1" x14ac:dyDescent="0.25">
      <c r="A3363" s="2" t="s">
        <v>1231</v>
      </c>
    </row>
    <row r="3364" spans="1:1" s="2" customFormat="1" x14ac:dyDescent="0.25">
      <c r="A3364" s="2" t="s">
        <v>1230</v>
      </c>
    </row>
    <row r="3365" spans="1:1" s="2" customFormat="1" x14ac:dyDescent="0.25">
      <c r="A3365" s="2" t="s">
        <v>1229</v>
      </c>
    </row>
    <row r="3366" spans="1:1" s="2" customFormat="1" x14ac:dyDescent="0.25">
      <c r="A3366" s="2" t="s">
        <v>1228</v>
      </c>
    </row>
    <row r="3367" spans="1:1" s="2" customFormat="1" x14ac:dyDescent="0.25">
      <c r="A3367" s="2" t="s">
        <v>1227</v>
      </c>
    </row>
    <row r="3368" spans="1:1" s="2" customFormat="1" x14ac:dyDescent="0.25">
      <c r="A3368" s="2" t="s">
        <v>1226</v>
      </c>
    </row>
    <row r="3369" spans="1:1" s="2" customFormat="1" x14ac:dyDescent="0.25">
      <c r="A3369" s="2" t="s">
        <v>1225</v>
      </c>
    </row>
    <row r="3370" spans="1:1" s="2" customFormat="1" x14ac:dyDescent="0.25">
      <c r="A3370" s="2" t="s">
        <v>1224</v>
      </c>
    </row>
    <row r="3371" spans="1:1" s="2" customFormat="1" x14ac:dyDescent="0.25">
      <c r="A3371" s="2" t="s">
        <v>1223</v>
      </c>
    </row>
    <row r="3372" spans="1:1" s="2" customFormat="1" x14ac:dyDescent="0.25">
      <c r="A3372" s="2" t="s">
        <v>1222</v>
      </c>
    </row>
    <row r="3373" spans="1:1" s="2" customFormat="1" x14ac:dyDescent="0.25">
      <c r="A3373" s="2" t="s">
        <v>1221</v>
      </c>
    </row>
    <row r="3374" spans="1:1" s="2" customFormat="1" x14ac:dyDescent="0.25">
      <c r="A3374" s="2" t="s">
        <v>1220</v>
      </c>
    </row>
    <row r="3375" spans="1:1" s="2" customFormat="1" x14ac:dyDescent="0.25">
      <c r="A3375" s="2" t="s">
        <v>1219</v>
      </c>
    </row>
    <row r="3376" spans="1:1" s="2" customFormat="1" x14ac:dyDescent="0.25">
      <c r="A3376" s="2" t="s">
        <v>1218</v>
      </c>
    </row>
    <row r="3377" spans="1:1" s="2" customFormat="1" x14ac:dyDescent="0.25">
      <c r="A3377" s="2" t="s">
        <v>1217</v>
      </c>
    </row>
    <row r="3378" spans="1:1" s="2" customFormat="1" x14ac:dyDescent="0.25">
      <c r="A3378" s="2" t="s">
        <v>1216</v>
      </c>
    </row>
    <row r="3379" spans="1:1" s="2" customFormat="1" x14ac:dyDescent="0.25">
      <c r="A3379" s="2" t="s">
        <v>1215</v>
      </c>
    </row>
    <row r="3380" spans="1:1" s="2" customFormat="1" x14ac:dyDescent="0.25">
      <c r="A3380" s="2" t="s">
        <v>1214</v>
      </c>
    </row>
    <row r="3381" spans="1:1" s="2" customFormat="1" x14ac:dyDescent="0.25">
      <c r="A3381" s="2" t="s">
        <v>1213</v>
      </c>
    </row>
    <row r="3382" spans="1:1" s="2" customFormat="1" x14ac:dyDescent="0.25">
      <c r="A3382" s="2" t="s">
        <v>1212</v>
      </c>
    </row>
    <row r="3383" spans="1:1" s="2" customFormat="1" x14ac:dyDescent="0.25">
      <c r="A3383" s="2" t="s">
        <v>1211</v>
      </c>
    </row>
    <row r="3384" spans="1:1" s="2" customFormat="1" x14ac:dyDescent="0.25">
      <c r="A3384" s="2" t="s">
        <v>1210</v>
      </c>
    </row>
    <row r="3385" spans="1:1" s="2" customFormat="1" x14ac:dyDescent="0.25">
      <c r="A3385" s="2" t="s">
        <v>1209</v>
      </c>
    </row>
    <row r="3386" spans="1:1" s="2" customFormat="1" x14ac:dyDescent="0.25">
      <c r="A3386" s="2" t="s">
        <v>1208</v>
      </c>
    </row>
    <row r="3387" spans="1:1" s="2" customFormat="1" x14ac:dyDescent="0.25">
      <c r="A3387" s="2" t="s">
        <v>1207</v>
      </c>
    </row>
    <row r="3388" spans="1:1" s="2" customFormat="1" x14ac:dyDescent="0.25">
      <c r="A3388" s="2" t="s">
        <v>1206</v>
      </c>
    </row>
    <row r="3389" spans="1:1" s="2" customFormat="1" x14ac:dyDescent="0.25">
      <c r="A3389" s="2" t="s">
        <v>1205</v>
      </c>
    </row>
    <row r="3390" spans="1:1" s="2" customFormat="1" x14ac:dyDescent="0.25">
      <c r="A3390" s="2" t="s">
        <v>1204</v>
      </c>
    </row>
    <row r="3391" spans="1:1" s="2" customFormat="1" x14ac:dyDescent="0.25">
      <c r="A3391" s="2" t="s">
        <v>1203</v>
      </c>
    </row>
    <row r="3392" spans="1:1" s="2" customFormat="1" x14ac:dyDescent="0.25">
      <c r="A3392" s="2" t="s">
        <v>1202</v>
      </c>
    </row>
    <row r="3393" spans="1:1" s="2" customFormat="1" x14ac:dyDescent="0.25">
      <c r="A3393" s="2" t="s">
        <v>1201</v>
      </c>
    </row>
    <row r="3394" spans="1:1" s="2" customFormat="1" x14ac:dyDescent="0.25">
      <c r="A3394" s="2" t="s">
        <v>1200</v>
      </c>
    </row>
    <row r="3395" spans="1:1" s="2" customFormat="1" x14ac:dyDescent="0.25">
      <c r="A3395" s="2" t="s">
        <v>1199</v>
      </c>
    </row>
    <row r="3396" spans="1:1" s="2" customFormat="1" x14ac:dyDescent="0.25">
      <c r="A3396" s="2" t="s">
        <v>1198</v>
      </c>
    </row>
    <row r="3397" spans="1:1" s="2" customFormat="1" x14ac:dyDescent="0.25">
      <c r="A3397" s="2" t="s">
        <v>1197</v>
      </c>
    </row>
    <row r="3398" spans="1:1" s="2" customFormat="1" x14ac:dyDescent="0.25">
      <c r="A3398" s="2" t="s">
        <v>1196</v>
      </c>
    </row>
    <row r="3399" spans="1:1" s="2" customFormat="1" x14ac:dyDescent="0.25">
      <c r="A3399" s="2" t="s">
        <v>1195</v>
      </c>
    </row>
    <row r="3400" spans="1:1" s="2" customFormat="1" x14ac:dyDescent="0.25">
      <c r="A3400" s="2" t="s">
        <v>1194</v>
      </c>
    </row>
    <row r="3401" spans="1:1" s="2" customFormat="1" x14ac:dyDescent="0.25">
      <c r="A3401" s="2" t="s">
        <v>1193</v>
      </c>
    </row>
    <row r="3402" spans="1:1" s="2" customFormat="1" x14ac:dyDescent="0.25">
      <c r="A3402" s="2" t="s">
        <v>1192</v>
      </c>
    </row>
    <row r="3403" spans="1:1" s="2" customFormat="1" x14ac:dyDescent="0.25">
      <c r="A3403" s="2" t="s">
        <v>1191</v>
      </c>
    </row>
    <row r="3404" spans="1:1" s="2" customFormat="1" x14ac:dyDescent="0.25">
      <c r="A3404" s="2" t="s">
        <v>1190</v>
      </c>
    </row>
    <row r="3405" spans="1:1" s="2" customFormat="1" x14ac:dyDescent="0.25">
      <c r="A3405" s="2" t="s">
        <v>1189</v>
      </c>
    </row>
    <row r="3406" spans="1:1" s="2" customFormat="1" x14ac:dyDescent="0.25">
      <c r="A3406" s="2" t="s">
        <v>1188</v>
      </c>
    </row>
    <row r="3407" spans="1:1" s="2" customFormat="1" x14ac:dyDescent="0.25">
      <c r="A3407" s="2" t="s">
        <v>1187</v>
      </c>
    </row>
    <row r="3408" spans="1:1" s="2" customFormat="1" x14ac:dyDescent="0.25">
      <c r="A3408" s="2" t="s">
        <v>1186</v>
      </c>
    </row>
    <row r="3409" spans="1:1" s="2" customFormat="1" x14ac:dyDescent="0.25">
      <c r="A3409" s="2" t="s">
        <v>1185</v>
      </c>
    </row>
    <row r="3410" spans="1:1" s="2" customFormat="1" x14ac:dyDescent="0.25">
      <c r="A3410" s="2" t="s">
        <v>1184</v>
      </c>
    </row>
    <row r="3411" spans="1:1" s="2" customFormat="1" x14ac:dyDescent="0.25">
      <c r="A3411" s="2" t="s">
        <v>1183</v>
      </c>
    </row>
    <row r="3412" spans="1:1" s="2" customFormat="1" x14ac:dyDescent="0.25">
      <c r="A3412" s="2" t="s">
        <v>1182</v>
      </c>
    </row>
    <row r="3413" spans="1:1" s="2" customFormat="1" x14ac:dyDescent="0.25">
      <c r="A3413" s="2" t="s">
        <v>1181</v>
      </c>
    </row>
    <row r="3414" spans="1:1" s="2" customFormat="1" x14ac:dyDescent="0.25">
      <c r="A3414" s="2" t="s">
        <v>1180</v>
      </c>
    </row>
    <row r="3415" spans="1:1" s="2" customFormat="1" x14ac:dyDescent="0.25">
      <c r="A3415" s="2" t="s">
        <v>1179</v>
      </c>
    </row>
    <row r="3416" spans="1:1" s="2" customFormat="1" x14ac:dyDescent="0.25">
      <c r="A3416" s="2" t="s">
        <v>1178</v>
      </c>
    </row>
    <row r="3417" spans="1:1" s="2" customFormat="1" x14ac:dyDescent="0.25">
      <c r="A3417" s="2" t="s">
        <v>1177</v>
      </c>
    </row>
    <row r="3418" spans="1:1" s="2" customFormat="1" x14ac:dyDescent="0.25">
      <c r="A3418" s="2" t="s">
        <v>1176</v>
      </c>
    </row>
    <row r="3419" spans="1:1" s="2" customFormat="1" x14ac:dyDescent="0.25">
      <c r="A3419" s="2" t="s">
        <v>1175</v>
      </c>
    </row>
    <row r="3420" spans="1:1" s="2" customFormat="1" x14ac:dyDescent="0.25">
      <c r="A3420" s="2" t="s">
        <v>1174</v>
      </c>
    </row>
    <row r="3421" spans="1:1" s="2" customFormat="1" x14ac:dyDescent="0.25">
      <c r="A3421" s="2" t="s">
        <v>1173</v>
      </c>
    </row>
    <row r="3422" spans="1:1" s="2" customFormat="1" x14ac:dyDescent="0.25">
      <c r="A3422" s="2" t="s">
        <v>1172</v>
      </c>
    </row>
    <row r="3423" spans="1:1" s="2" customFormat="1" x14ac:dyDescent="0.25">
      <c r="A3423" s="2" t="s">
        <v>1171</v>
      </c>
    </row>
    <row r="3424" spans="1:1" s="2" customFormat="1" x14ac:dyDescent="0.25">
      <c r="A3424" s="2" t="s">
        <v>1170</v>
      </c>
    </row>
    <row r="3425" spans="1:1" s="2" customFormat="1" x14ac:dyDescent="0.25">
      <c r="A3425" s="2" t="s">
        <v>1169</v>
      </c>
    </row>
    <row r="3426" spans="1:1" s="2" customFormat="1" x14ac:dyDescent="0.25">
      <c r="A3426" s="2" t="s">
        <v>1168</v>
      </c>
    </row>
    <row r="3427" spans="1:1" s="2" customFormat="1" x14ac:dyDescent="0.25">
      <c r="A3427" s="2" t="s">
        <v>1167</v>
      </c>
    </row>
    <row r="3428" spans="1:1" s="2" customFormat="1" x14ac:dyDescent="0.25">
      <c r="A3428" s="2" t="s">
        <v>1166</v>
      </c>
    </row>
    <row r="3429" spans="1:1" s="2" customFormat="1" x14ac:dyDescent="0.25">
      <c r="A3429" s="2" t="s">
        <v>1165</v>
      </c>
    </row>
    <row r="3430" spans="1:1" s="2" customFormat="1" x14ac:dyDescent="0.25">
      <c r="A3430" s="2" t="s">
        <v>1164</v>
      </c>
    </row>
    <row r="3431" spans="1:1" s="2" customFormat="1" x14ac:dyDescent="0.25">
      <c r="A3431" s="2" t="s">
        <v>1163</v>
      </c>
    </row>
    <row r="3432" spans="1:1" s="2" customFormat="1" x14ac:dyDescent="0.25">
      <c r="A3432" s="2" t="s">
        <v>1162</v>
      </c>
    </row>
    <row r="3433" spans="1:1" s="2" customFormat="1" x14ac:dyDescent="0.25">
      <c r="A3433" s="2" t="s">
        <v>1161</v>
      </c>
    </row>
    <row r="3434" spans="1:1" s="2" customFormat="1" x14ac:dyDescent="0.25">
      <c r="A3434" s="2" t="s">
        <v>1160</v>
      </c>
    </row>
    <row r="3435" spans="1:1" s="2" customFormat="1" x14ac:dyDescent="0.25">
      <c r="A3435" s="2" t="s">
        <v>1159</v>
      </c>
    </row>
    <row r="3436" spans="1:1" s="2" customFormat="1" x14ac:dyDescent="0.25">
      <c r="A3436" s="2" t="s">
        <v>1158</v>
      </c>
    </row>
    <row r="3437" spans="1:1" s="2" customFormat="1" x14ac:dyDescent="0.25">
      <c r="A3437" s="2" t="s">
        <v>1157</v>
      </c>
    </row>
    <row r="3438" spans="1:1" s="2" customFormat="1" x14ac:dyDescent="0.25">
      <c r="A3438" s="2" t="s">
        <v>1156</v>
      </c>
    </row>
    <row r="3439" spans="1:1" s="2" customFormat="1" x14ac:dyDescent="0.25">
      <c r="A3439" s="2" t="s">
        <v>1155</v>
      </c>
    </row>
    <row r="3440" spans="1:1" s="2" customFormat="1" x14ac:dyDescent="0.25">
      <c r="A3440" s="2" t="s">
        <v>1154</v>
      </c>
    </row>
    <row r="3441" spans="1:1" s="2" customFormat="1" x14ac:dyDescent="0.25">
      <c r="A3441" s="2" t="s">
        <v>1153</v>
      </c>
    </row>
    <row r="3442" spans="1:1" s="2" customFormat="1" x14ac:dyDescent="0.25">
      <c r="A3442" s="2" t="s">
        <v>1152</v>
      </c>
    </row>
    <row r="3443" spans="1:1" s="2" customFormat="1" x14ac:dyDescent="0.25">
      <c r="A3443" s="2" t="s">
        <v>1151</v>
      </c>
    </row>
    <row r="3444" spans="1:1" s="2" customFormat="1" x14ac:dyDescent="0.25">
      <c r="A3444" s="2" t="s">
        <v>1150</v>
      </c>
    </row>
    <row r="3445" spans="1:1" s="2" customFormat="1" x14ac:dyDescent="0.25">
      <c r="A3445" s="2" t="s">
        <v>1149</v>
      </c>
    </row>
    <row r="3446" spans="1:1" s="2" customFormat="1" x14ac:dyDescent="0.25">
      <c r="A3446" s="2" t="s">
        <v>1148</v>
      </c>
    </row>
    <row r="3447" spans="1:1" s="2" customFormat="1" x14ac:dyDescent="0.25">
      <c r="A3447" s="2" t="s">
        <v>1147</v>
      </c>
    </row>
    <row r="3448" spans="1:1" s="2" customFormat="1" x14ac:dyDescent="0.25">
      <c r="A3448" s="2" t="s">
        <v>1146</v>
      </c>
    </row>
    <row r="3449" spans="1:1" s="2" customFormat="1" x14ac:dyDescent="0.25">
      <c r="A3449" s="2" t="s">
        <v>1145</v>
      </c>
    </row>
    <row r="3450" spans="1:1" s="2" customFormat="1" x14ac:dyDescent="0.25">
      <c r="A3450" s="2" t="s">
        <v>1144</v>
      </c>
    </row>
    <row r="3451" spans="1:1" s="2" customFormat="1" x14ac:dyDescent="0.25">
      <c r="A3451" s="2" t="s">
        <v>1143</v>
      </c>
    </row>
    <row r="3452" spans="1:1" s="2" customFormat="1" x14ac:dyDescent="0.25">
      <c r="A3452" s="2" t="s">
        <v>1142</v>
      </c>
    </row>
    <row r="3453" spans="1:1" s="2" customFormat="1" x14ac:dyDescent="0.25">
      <c r="A3453" s="2" t="s">
        <v>1141</v>
      </c>
    </row>
    <row r="3454" spans="1:1" s="2" customFormat="1" x14ac:dyDescent="0.25">
      <c r="A3454" s="2" t="s">
        <v>1140</v>
      </c>
    </row>
    <row r="3455" spans="1:1" s="2" customFormat="1" x14ac:dyDescent="0.25">
      <c r="A3455" s="2" t="s">
        <v>1139</v>
      </c>
    </row>
    <row r="3456" spans="1:1" s="2" customFormat="1" x14ac:dyDescent="0.25">
      <c r="A3456" s="2" t="s">
        <v>1138</v>
      </c>
    </row>
    <row r="3457" spans="1:1" s="2" customFormat="1" x14ac:dyDescent="0.25">
      <c r="A3457" s="2" t="s">
        <v>1137</v>
      </c>
    </row>
    <row r="3458" spans="1:1" s="2" customFormat="1" x14ac:dyDescent="0.25">
      <c r="A3458" s="2" t="s">
        <v>1136</v>
      </c>
    </row>
    <row r="3459" spans="1:1" s="2" customFormat="1" x14ac:dyDescent="0.25">
      <c r="A3459" s="2" t="s">
        <v>1135</v>
      </c>
    </row>
    <row r="3460" spans="1:1" s="2" customFormat="1" x14ac:dyDescent="0.25">
      <c r="A3460" s="2" t="s">
        <v>1134</v>
      </c>
    </row>
    <row r="3461" spans="1:1" s="2" customFormat="1" x14ac:dyDescent="0.25">
      <c r="A3461" s="2" t="s">
        <v>1133</v>
      </c>
    </row>
    <row r="3462" spans="1:1" s="2" customFormat="1" x14ac:dyDescent="0.25">
      <c r="A3462" s="2" t="s">
        <v>1132</v>
      </c>
    </row>
    <row r="3463" spans="1:1" s="2" customFormat="1" x14ac:dyDescent="0.25">
      <c r="A3463" s="2" t="s">
        <v>1131</v>
      </c>
    </row>
    <row r="3464" spans="1:1" s="2" customFormat="1" x14ac:dyDescent="0.25">
      <c r="A3464" s="2" t="s">
        <v>1130</v>
      </c>
    </row>
    <row r="3465" spans="1:1" s="2" customFormat="1" x14ac:dyDescent="0.25">
      <c r="A3465" s="2" t="s">
        <v>1129</v>
      </c>
    </row>
    <row r="3466" spans="1:1" s="2" customFormat="1" x14ac:dyDescent="0.25">
      <c r="A3466" s="2" t="s">
        <v>1128</v>
      </c>
    </row>
    <row r="3467" spans="1:1" s="2" customFormat="1" x14ac:dyDescent="0.25">
      <c r="A3467" s="2" t="s">
        <v>1127</v>
      </c>
    </row>
    <row r="3468" spans="1:1" s="2" customFormat="1" x14ac:dyDescent="0.25">
      <c r="A3468" s="2" t="s">
        <v>1126</v>
      </c>
    </row>
    <row r="3469" spans="1:1" s="2" customFormat="1" x14ac:dyDescent="0.25">
      <c r="A3469" s="2" t="s">
        <v>1125</v>
      </c>
    </row>
    <row r="3470" spans="1:1" s="2" customFormat="1" x14ac:dyDescent="0.25">
      <c r="A3470" s="2" t="s">
        <v>1124</v>
      </c>
    </row>
    <row r="3471" spans="1:1" s="2" customFormat="1" x14ac:dyDescent="0.25">
      <c r="A3471" s="2" t="s">
        <v>1123</v>
      </c>
    </row>
    <row r="3472" spans="1:1" s="2" customFormat="1" x14ac:dyDescent="0.25">
      <c r="A3472" s="2" t="s">
        <v>1122</v>
      </c>
    </row>
    <row r="3473" spans="1:1" s="2" customFormat="1" x14ac:dyDescent="0.25">
      <c r="A3473" s="2" t="s">
        <v>1121</v>
      </c>
    </row>
    <row r="3474" spans="1:1" s="2" customFormat="1" x14ac:dyDescent="0.25">
      <c r="A3474" s="2" t="s">
        <v>1120</v>
      </c>
    </row>
    <row r="3475" spans="1:1" s="2" customFormat="1" x14ac:dyDescent="0.25">
      <c r="A3475" s="2" t="s">
        <v>1119</v>
      </c>
    </row>
    <row r="3476" spans="1:1" s="2" customFormat="1" x14ac:dyDescent="0.25">
      <c r="A3476" s="2" t="s">
        <v>1118</v>
      </c>
    </row>
    <row r="3477" spans="1:1" s="2" customFormat="1" x14ac:dyDescent="0.25">
      <c r="A3477" s="2" t="s">
        <v>1117</v>
      </c>
    </row>
    <row r="3478" spans="1:1" s="2" customFormat="1" x14ac:dyDescent="0.25">
      <c r="A3478" s="2" t="s">
        <v>1116</v>
      </c>
    </row>
    <row r="3479" spans="1:1" s="2" customFormat="1" x14ac:dyDescent="0.25">
      <c r="A3479" s="2" t="s">
        <v>1115</v>
      </c>
    </row>
    <row r="3480" spans="1:1" s="2" customFormat="1" x14ac:dyDescent="0.25">
      <c r="A3480" s="2" t="s">
        <v>1114</v>
      </c>
    </row>
    <row r="3481" spans="1:1" s="2" customFormat="1" x14ac:dyDescent="0.25">
      <c r="A3481" s="2" t="s">
        <v>1113</v>
      </c>
    </row>
    <row r="3482" spans="1:1" s="2" customFormat="1" x14ac:dyDescent="0.25">
      <c r="A3482" s="2" t="s">
        <v>1112</v>
      </c>
    </row>
    <row r="3483" spans="1:1" s="2" customFormat="1" x14ac:dyDescent="0.25">
      <c r="A3483" s="2" t="s">
        <v>1111</v>
      </c>
    </row>
    <row r="3484" spans="1:1" s="2" customFormat="1" x14ac:dyDescent="0.25">
      <c r="A3484" s="2" t="s">
        <v>1110</v>
      </c>
    </row>
    <row r="3485" spans="1:1" s="2" customFormat="1" x14ac:dyDescent="0.25">
      <c r="A3485" s="2" t="s">
        <v>1109</v>
      </c>
    </row>
    <row r="3486" spans="1:1" s="2" customFormat="1" x14ac:dyDescent="0.25">
      <c r="A3486" s="2" t="s">
        <v>1108</v>
      </c>
    </row>
    <row r="3487" spans="1:1" s="2" customFormat="1" x14ac:dyDescent="0.25">
      <c r="A3487" s="2" t="s">
        <v>1107</v>
      </c>
    </row>
    <row r="3488" spans="1:1" s="2" customFormat="1" x14ac:dyDescent="0.25">
      <c r="A3488" s="2" t="s">
        <v>1106</v>
      </c>
    </row>
    <row r="3489" spans="1:1" s="2" customFormat="1" x14ac:dyDescent="0.25">
      <c r="A3489" s="2" t="s">
        <v>1105</v>
      </c>
    </row>
    <row r="3490" spans="1:1" s="2" customFormat="1" x14ac:dyDescent="0.25">
      <c r="A3490" s="2" t="s">
        <v>1104</v>
      </c>
    </row>
    <row r="3491" spans="1:1" s="2" customFormat="1" x14ac:dyDescent="0.25">
      <c r="A3491" s="2" t="s">
        <v>1103</v>
      </c>
    </row>
    <row r="3492" spans="1:1" s="2" customFormat="1" x14ac:dyDescent="0.25">
      <c r="A3492" s="2" t="s">
        <v>1102</v>
      </c>
    </row>
    <row r="3493" spans="1:1" s="2" customFormat="1" x14ac:dyDescent="0.25">
      <c r="A3493" s="2" t="s">
        <v>1101</v>
      </c>
    </row>
    <row r="3494" spans="1:1" s="2" customFormat="1" x14ac:dyDescent="0.25">
      <c r="A3494" s="2" t="s">
        <v>1100</v>
      </c>
    </row>
    <row r="3495" spans="1:1" s="2" customFormat="1" x14ac:dyDescent="0.25">
      <c r="A3495" s="2" t="s">
        <v>1099</v>
      </c>
    </row>
    <row r="3496" spans="1:1" s="2" customFormat="1" x14ac:dyDescent="0.25">
      <c r="A3496" s="2" t="s">
        <v>1098</v>
      </c>
    </row>
    <row r="3497" spans="1:1" s="2" customFormat="1" x14ac:dyDescent="0.25">
      <c r="A3497" s="2" t="s">
        <v>1097</v>
      </c>
    </row>
    <row r="3498" spans="1:1" s="2" customFormat="1" x14ac:dyDescent="0.25">
      <c r="A3498" s="2" t="s">
        <v>1096</v>
      </c>
    </row>
    <row r="3499" spans="1:1" s="2" customFormat="1" x14ac:dyDescent="0.25">
      <c r="A3499" s="2" t="s">
        <v>1095</v>
      </c>
    </row>
    <row r="3500" spans="1:1" s="2" customFormat="1" x14ac:dyDescent="0.25">
      <c r="A3500" s="2" t="s">
        <v>1094</v>
      </c>
    </row>
    <row r="3501" spans="1:1" s="2" customFormat="1" x14ac:dyDescent="0.25">
      <c r="A3501" s="2" t="s">
        <v>1093</v>
      </c>
    </row>
    <row r="3502" spans="1:1" s="2" customFormat="1" x14ac:dyDescent="0.25">
      <c r="A3502" s="2" t="s">
        <v>1092</v>
      </c>
    </row>
    <row r="3503" spans="1:1" s="2" customFormat="1" x14ac:dyDescent="0.25">
      <c r="A3503" s="2" t="s">
        <v>1091</v>
      </c>
    </row>
    <row r="3504" spans="1:1" s="2" customFormat="1" x14ac:dyDescent="0.25">
      <c r="A3504" s="2" t="s">
        <v>1090</v>
      </c>
    </row>
    <row r="3505" spans="1:1" s="2" customFormat="1" x14ac:dyDescent="0.25">
      <c r="A3505" s="2" t="s">
        <v>1089</v>
      </c>
    </row>
    <row r="3506" spans="1:1" s="2" customFormat="1" x14ac:dyDescent="0.25">
      <c r="A3506" s="2" t="s">
        <v>1088</v>
      </c>
    </row>
    <row r="3507" spans="1:1" s="2" customFormat="1" x14ac:dyDescent="0.25">
      <c r="A3507" s="2" t="s">
        <v>1087</v>
      </c>
    </row>
    <row r="3508" spans="1:1" s="2" customFormat="1" x14ac:dyDescent="0.25">
      <c r="A3508" s="2" t="s">
        <v>1086</v>
      </c>
    </row>
    <row r="3509" spans="1:1" s="2" customFormat="1" x14ac:dyDescent="0.25">
      <c r="A3509" s="2" t="s">
        <v>1085</v>
      </c>
    </row>
    <row r="3510" spans="1:1" s="2" customFormat="1" x14ac:dyDescent="0.25">
      <c r="A3510" s="2" t="s">
        <v>1084</v>
      </c>
    </row>
    <row r="3512" spans="1:1" s="2" customFormat="1" x14ac:dyDescent="0.25">
      <c r="A3512" s="2" t="s">
        <v>1074</v>
      </c>
    </row>
    <row r="3513" spans="1:1" s="2" customFormat="1" x14ac:dyDescent="0.25">
      <c r="A3513" s="2" t="s">
        <v>1075</v>
      </c>
    </row>
    <row r="3514" spans="1:1" s="2" customFormat="1" x14ac:dyDescent="0.25">
      <c r="A3514" s="2" t="s">
        <v>1076</v>
      </c>
    </row>
    <row r="3515" spans="1:1" s="2" customFormat="1" x14ac:dyDescent="0.25">
      <c r="A3515" s="2" t="s">
        <v>1077</v>
      </c>
    </row>
    <row r="3516" spans="1:1" s="2" customFormat="1" x14ac:dyDescent="0.25">
      <c r="A3516" s="2" t="s">
        <v>1083</v>
      </c>
    </row>
    <row r="3517" spans="1:1" s="2" customFormat="1" x14ac:dyDescent="0.25">
      <c r="A3517" s="2" t="s">
        <v>1078</v>
      </c>
    </row>
    <row r="3518" spans="1:1" s="2" customFormat="1" x14ac:dyDescent="0.25">
      <c r="A3518" s="2" t="s">
        <v>1082</v>
      </c>
    </row>
  </sheetData>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D64"/>
  <sheetViews>
    <sheetView showGridLines="0" zoomScale="60" zoomScaleNormal="60" workbookViewId="0">
      <selection activeCell="B2" sqref="B2"/>
    </sheetView>
  </sheetViews>
  <sheetFormatPr defaultRowHeight="15" x14ac:dyDescent="0.25"/>
  <cols>
    <col min="1" max="1" width="1.42578125" customWidth="1"/>
    <col min="2" max="2" width="3.7109375" style="1" customWidth="1"/>
    <col min="3" max="3" width="64.28515625" style="22" customWidth="1"/>
    <col min="4" max="4" width="64.28515625" customWidth="1"/>
    <col min="5" max="6" width="65.7109375" customWidth="1"/>
  </cols>
  <sheetData>
    <row r="2" spans="2:4" s="25" customFormat="1" ht="17.25" x14ac:dyDescent="0.3">
      <c r="B2" s="38" t="s">
        <v>2160</v>
      </c>
      <c r="C2" s="23" t="s">
        <v>2163</v>
      </c>
      <c r="D2" s="24"/>
    </row>
    <row r="3" spans="2:4" x14ac:dyDescent="0.25">
      <c r="C3" s="7"/>
      <c r="D3" s="7"/>
    </row>
    <row r="4" spans="2:4" x14ac:dyDescent="0.25">
      <c r="C4" s="7"/>
      <c r="D4" s="7"/>
    </row>
    <row r="5" spans="2:4" x14ac:dyDescent="0.25">
      <c r="C5" s="7"/>
      <c r="D5" s="7"/>
    </row>
    <row r="6" spans="2:4" x14ac:dyDescent="0.25">
      <c r="C6" s="7"/>
      <c r="D6" s="7"/>
    </row>
    <row r="7" spans="2:4" x14ac:dyDescent="0.25">
      <c r="C7" s="7"/>
      <c r="D7" s="7"/>
    </row>
    <row r="8" spans="2:4" x14ac:dyDescent="0.25">
      <c r="C8" s="7"/>
      <c r="D8" s="7"/>
    </row>
    <row r="9" spans="2:4" x14ac:dyDescent="0.25">
      <c r="C9" s="7"/>
      <c r="D9" s="7"/>
    </row>
    <row r="10" spans="2:4" x14ac:dyDescent="0.25">
      <c r="C10" s="7"/>
      <c r="D10" s="7"/>
    </row>
    <row r="11" spans="2:4" x14ac:dyDescent="0.25">
      <c r="C11" s="7"/>
      <c r="D11" s="7"/>
    </row>
    <row r="12" spans="2:4" x14ac:dyDescent="0.25">
      <c r="C12" s="7"/>
      <c r="D12" s="7"/>
    </row>
    <row r="13" spans="2:4" x14ac:dyDescent="0.25">
      <c r="C13" s="7"/>
      <c r="D13" s="7"/>
    </row>
    <row r="14" spans="2:4" x14ac:dyDescent="0.25">
      <c r="C14" s="7"/>
      <c r="D14" s="7"/>
    </row>
    <row r="15" spans="2:4" x14ac:dyDescent="0.25">
      <c r="C15" s="7"/>
      <c r="D15" s="7"/>
    </row>
    <row r="16" spans="2:4" x14ac:dyDescent="0.25">
      <c r="C16" s="7"/>
      <c r="D16" s="7"/>
    </row>
    <row r="17" spans="2:4" x14ac:dyDescent="0.25">
      <c r="C17" s="7"/>
      <c r="D17" s="7"/>
    </row>
    <row r="18" spans="2:4" x14ac:dyDescent="0.25">
      <c r="C18" s="7"/>
      <c r="D18" s="7"/>
    </row>
    <row r="19" spans="2:4" x14ac:dyDescent="0.25">
      <c r="C19" s="7"/>
      <c r="D19" s="7"/>
    </row>
    <row r="20" spans="2:4" x14ac:dyDescent="0.25">
      <c r="C20" s="7"/>
      <c r="D20" s="7"/>
    </row>
    <row r="21" spans="2:4" x14ac:dyDescent="0.25">
      <c r="C21" s="7"/>
      <c r="D21" s="7"/>
    </row>
    <row r="22" spans="2:4" x14ac:dyDescent="0.25">
      <c r="C22" s="7"/>
      <c r="D22" s="7"/>
    </row>
    <row r="23" spans="2:4" ht="17.25" x14ac:dyDescent="0.3">
      <c r="B23" s="38" t="s">
        <v>2161</v>
      </c>
      <c r="C23" s="23" t="s">
        <v>2164</v>
      </c>
    </row>
    <row r="24" spans="2:4" x14ac:dyDescent="0.25">
      <c r="C24" s="7"/>
      <c r="D24" s="7"/>
    </row>
    <row r="25" spans="2:4" x14ac:dyDescent="0.25">
      <c r="C25" s="7"/>
      <c r="D25" s="7"/>
    </row>
    <row r="26" spans="2:4" x14ac:dyDescent="0.25">
      <c r="C26" s="7"/>
      <c r="D26" s="7"/>
    </row>
    <row r="27" spans="2:4" x14ac:dyDescent="0.25">
      <c r="C27" s="7"/>
      <c r="D27" s="7"/>
    </row>
    <row r="28" spans="2:4" x14ac:dyDescent="0.25">
      <c r="C28" s="7"/>
      <c r="D28" s="7"/>
    </row>
    <row r="29" spans="2:4" x14ac:dyDescent="0.25">
      <c r="C29" s="7"/>
      <c r="D29" s="7"/>
    </row>
    <row r="30" spans="2:4" x14ac:dyDescent="0.25">
      <c r="C30" s="7"/>
      <c r="D30" s="7"/>
    </row>
    <row r="31" spans="2:4" x14ac:dyDescent="0.25">
      <c r="C31" s="7"/>
      <c r="D31" s="7"/>
    </row>
    <row r="32" spans="2:4" x14ac:dyDescent="0.25">
      <c r="C32" s="7"/>
      <c r="D32" s="7"/>
    </row>
    <row r="33" spans="2:4" x14ac:dyDescent="0.25">
      <c r="C33" s="7"/>
      <c r="D33" s="7"/>
    </row>
    <row r="34" spans="2:4" x14ac:dyDescent="0.25">
      <c r="C34" s="7"/>
      <c r="D34" s="7"/>
    </row>
    <row r="35" spans="2:4" x14ac:dyDescent="0.25">
      <c r="C35" s="7"/>
      <c r="D35" s="7"/>
    </row>
    <row r="36" spans="2:4" x14ac:dyDescent="0.25">
      <c r="C36" s="7"/>
      <c r="D36" s="7"/>
    </row>
    <row r="37" spans="2:4" x14ac:dyDescent="0.25">
      <c r="C37" s="7"/>
      <c r="D37" s="7"/>
    </row>
    <row r="38" spans="2:4" x14ac:dyDescent="0.25">
      <c r="C38" s="7"/>
      <c r="D38" s="7"/>
    </row>
    <row r="39" spans="2:4" x14ac:dyDescent="0.25">
      <c r="C39" s="7"/>
      <c r="D39" s="7"/>
    </row>
    <row r="40" spans="2:4" x14ac:dyDescent="0.25">
      <c r="C40" s="7"/>
      <c r="D40" s="7"/>
    </row>
    <row r="41" spans="2:4" x14ac:dyDescent="0.25">
      <c r="C41" s="7"/>
      <c r="D41" s="7"/>
    </row>
    <row r="42" spans="2:4" x14ac:dyDescent="0.25">
      <c r="C42" s="7"/>
      <c r="D42" s="7"/>
    </row>
    <row r="43" spans="2:4" x14ac:dyDescent="0.25">
      <c r="C43" s="7"/>
      <c r="D43" s="7"/>
    </row>
    <row r="44" spans="2:4" ht="17.25" x14ac:dyDescent="0.3">
      <c r="B44" s="38" t="s">
        <v>2162</v>
      </c>
      <c r="C44" s="23" t="s">
        <v>2165</v>
      </c>
    </row>
    <row r="45" spans="2:4" x14ac:dyDescent="0.25">
      <c r="C45" s="7"/>
      <c r="D45" s="7"/>
    </row>
    <row r="46" spans="2:4" x14ac:dyDescent="0.25">
      <c r="C46" s="7"/>
      <c r="D46" s="7"/>
    </row>
    <row r="47" spans="2:4" x14ac:dyDescent="0.25">
      <c r="C47" s="7"/>
      <c r="D47" s="7"/>
    </row>
    <row r="48" spans="2:4" x14ac:dyDescent="0.25">
      <c r="C48" s="7"/>
      <c r="D48" s="7"/>
    </row>
    <row r="49" spans="3:4" x14ac:dyDescent="0.25">
      <c r="C49" s="7"/>
      <c r="D49" s="7"/>
    </row>
    <row r="50" spans="3:4" x14ac:dyDescent="0.25">
      <c r="C50" s="7"/>
      <c r="D50" s="7"/>
    </row>
    <row r="51" spans="3:4" x14ac:dyDescent="0.25">
      <c r="C51" s="7"/>
      <c r="D51" s="7"/>
    </row>
    <row r="52" spans="3:4" x14ac:dyDescent="0.25">
      <c r="C52" s="7"/>
      <c r="D52" s="7"/>
    </row>
    <row r="53" spans="3:4" x14ac:dyDescent="0.25">
      <c r="C53" s="7"/>
      <c r="D53" s="7"/>
    </row>
    <row r="54" spans="3:4" x14ac:dyDescent="0.25">
      <c r="C54" s="7"/>
      <c r="D54" s="7"/>
    </row>
    <row r="55" spans="3:4" x14ac:dyDescent="0.25">
      <c r="C55" s="7"/>
      <c r="D55" s="7"/>
    </row>
    <row r="56" spans="3:4" x14ac:dyDescent="0.25">
      <c r="C56" s="7"/>
      <c r="D56" s="7"/>
    </row>
    <row r="57" spans="3:4" x14ac:dyDescent="0.25">
      <c r="C57" s="7"/>
      <c r="D57" s="7"/>
    </row>
    <row r="58" spans="3:4" x14ac:dyDescent="0.25">
      <c r="C58" s="7"/>
      <c r="D58" s="7"/>
    </row>
    <row r="59" spans="3:4" x14ac:dyDescent="0.25">
      <c r="C59" s="7"/>
      <c r="D59" s="7"/>
    </row>
    <row r="60" spans="3:4" x14ac:dyDescent="0.25">
      <c r="C60" s="7"/>
      <c r="D60" s="7"/>
    </row>
    <row r="61" spans="3:4" x14ac:dyDescent="0.25">
      <c r="C61" s="7"/>
      <c r="D61" s="7"/>
    </row>
    <row r="62" spans="3:4" x14ac:dyDescent="0.25">
      <c r="C62" s="7"/>
      <c r="D62" s="7"/>
    </row>
    <row r="63" spans="3:4" x14ac:dyDescent="0.25">
      <c r="C63" s="7"/>
      <c r="D63" s="7"/>
    </row>
    <row r="64" spans="3:4" x14ac:dyDescent="0.25">
      <c r="C64" s="7"/>
      <c r="D64" s="7"/>
    </row>
  </sheetData>
  <printOptions horizontalCentered="1" verticalCentered="1"/>
  <pageMargins left="0" right="0" top="0" bottom="0" header="0" footer="0"/>
  <pageSetup paperSize="9" scale="74"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WB_ids</vt:lpstr>
      <vt:lpstr>fao_ids_unique</vt:lpstr>
      <vt:lpstr>domestic_gross_demand_km3</vt:lpstr>
      <vt:lpstr>v_domestic_gross_demand</vt:lpstr>
      <vt:lpstr>domestic_demand_chart</vt:lpstr>
      <vt:lpstr>industry_water_withdrawal_km3</vt:lpstr>
      <vt:lpstr>v_industry_withdrawal</vt:lpstr>
      <vt:lpstr>industry_final_chart</vt:lpstr>
      <vt:lpstr>agricultural_withdrawal_km3</vt:lpstr>
      <vt:lpstr>v_agricultural_withdrawal</vt:lpstr>
      <vt:lpstr>agricultural_final_chart</vt:lpstr>
      <vt:lpstr>total_abstraction_km3</vt:lpstr>
      <vt:lpstr>v_total_withdrawal</vt:lpstr>
      <vt:lpstr>aquastat_more_extensive_table</vt:lpstr>
      <vt:lpstr>charts_total_sectoral_final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Edwin Sutanudjaja</dc:creator>
  <cp:lastModifiedBy>Edwin Sutanudjaja</cp:lastModifiedBy>
  <cp:revision>0</cp:revision>
  <cp:lastPrinted>2017-10-31T01:31:01Z</cp:lastPrinted>
  <dcterms:created xsi:type="dcterms:W3CDTF">2017-08-22T12:05:17Z</dcterms:created>
  <dcterms:modified xsi:type="dcterms:W3CDTF">2018-04-23T21:12:41Z</dcterms:modified>
  <dc:language>en-GB</dc:language>
</cp:coreProperties>
</file>